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malakar3\Dropbox (Personal)\Santanu Gupta - four candidate elections\Data\"/>
    </mc:Choice>
  </mc:AlternateContent>
  <xr:revisionPtr revIDLastSave="0" documentId="13_ncr:1_{428594B7-FAB4-4358-91C1-4F0D9F2AA7B6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numeric possibilities" sheetId="1" r:id="rId1"/>
    <sheet name="Profile-matrices_Condorcet" sheetId="4" r:id="rId2"/>
    <sheet name="VBA code_permu_wo_repettn" sheetId="3" r:id="rId3"/>
  </sheets>
  <functionGroups builtInGroupCount="19"/>
  <definedNames>
    <definedName name="a_vote">'numeric possibilities'!$M$6</definedName>
    <definedName name="b_vote">'numeric possibilities'!$M$7</definedName>
    <definedName name="c_vote">'numeric possibilities'!$M$8</definedName>
    <definedName name="d_vote">'numeric possibilities'!$M$9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" i="1" l="1"/>
  <c r="T8" i="1" l="1"/>
  <c r="M7" i="1"/>
  <c r="M8" i="1"/>
  <c r="M6" i="1"/>
  <c r="U9" i="1"/>
  <c r="U10" i="1" s="1"/>
  <c r="T9" i="1"/>
  <c r="T10" i="1" s="1"/>
  <c r="S9" i="1"/>
  <c r="S10" i="1" s="1"/>
  <c r="M14" i="1"/>
  <c r="N14" i="1"/>
  <c r="O14" i="1"/>
  <c r="P14" i="1"/>
  <c r="Q14" i="1"/>
  <c r="R14" i="1"/>
  <c r="L13" i="1"/>
  <c r="M9" i="1" l="1"/>
  <c r="M10" i="1" s="1"/>
  <c r="W6" i="4"/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A1003" i="4" s="1"/>
  <c r="A1004" i="4" s="1"/>
  <c r="A1005" i="4" s="1"/>
  <c r="A1006" i="4" s="1"/>
  <c r="A1007" i="4" s="1"/>
  <c r="A1008" i="4" s="1"/>
  <c r="A1009" i="4" s="1"/>
  <c r="A1010" i="4" s="1"/>
  <c r="A1011" i="4" s="1"/>
  <c r="A1012" i="4" s="1"/>
  <c r="A1013" i="4" s="1"/>
  <c r="A1014" i="4" s="1"/>
  <c r="A1015" i="4" s="1"/>
  <c r="A1016" i="4" s="1"/>
  <c r="A1017" i="4" s="1"/>
  <c r="A1018" i="4" s="1"/>
  <c r="A1019" i="4" s="1"/>
  <c r="A1020" i="4" s="1"/>
  <c r="A1021" i="4" s="1"/>
  <c r="A1022" i="4" s="1"/>
  <c r="A1023" i="4" s="1"/>
  <c r="A1024" i="4" s="1"/>
  <c r="A1025" i="4" s="1"/>
  <c r="A1026" i="4" s="1"/>
  <c r="A1027" i="4" s="1"/>
  <c r="A1028" i="4" s="1"/>
  <c r="A1029" i="4" s="1"/>
  <c r="A1030" i="4" s="1"/>
  <c r="A1031" i="4" s="1"/>
  <c r="A1032" i="4" s="1"/>
  <c r="A1033" i="4" s="1"/>
  <c r="A1034" i="4" s="1"/>
  <c r="A1035" i="4" s="1"/>
  <c r="A1036" i="4" s="1"/>
  <c r="A1037" i="4" s="1"/>
  <c r="A1038" i="4" s="1"/>
  <c r="A1039" i="4" s="1"/>
  <c r="A1040" i="4" s="1"/>
  <c r="A1041" i="4" s="1"/>
  <c r="A1042" i="4" s="1"/>
  <c r="A1043" i="4" s="1"/>
  <c r="A1044" i="4" s="1"/>
  <c r="A1045" i="4" s="1"/>
  <c r="A1046" i="4" s="1"/>
  <c r="A1047" i="4" s="1"/>
  <c r="A1048" i="4" s="1"/>
  <c r="A1049" i="4" s="1"/>
  <c r="A1050" i="4" s="1"/>
  <c r="A1051" i="4" s="1"/>
  <c r="A1052" i="4" s="1"/>
  <c r="A1053" i="4" s="1"/>
  <c r="A1054" i="4" s="1"/>
  <c r="A1055" i="4" s="1"/>
  <c r="A1056" i="4" s="1"/>
  <c r="A1057" i="4" s="1"/>
  <c r="A1058" i="4" s="1"/>
  <c r="A1059" i="4" s="1"/>
  <c r="A1060" i="4" s="1"/>
  <c r="A1061" i="4" s="1"/>
  <c r="A1062" i="4" s="1"/>
  <c r="A1063" i="4" s="1"/>
  <c r="A1064" i="4" s="1"/>
  <c r="A1065" i="4" s="1"/>
  <c r="A1066" i="4" s="1"/>
  <c r="A1067" i="4" s="1"/>
  <c r="A1068" i="4" s="1"/>
  <c r="A1069" i="4" s="1"/>
  <c r="A1070" i="4" s="1"/>
  <c r="A1071" i="4" s="1"/>
  <c r="A1072" i="4" s="1"/>
  <c r="A1073" i="4" s="1"/>
  <c r="A1074" i="4" s="1"/>
  <c r="A1075" i="4" s="1"/>
  <c r="A1076" i="4" s="1"/>
  <c r="A1077" i="4" s="1"/>
  <c r="A1078" i="4" s="1"/>
  <c r="A1079" i="4" s="1"/>
  <c r="A1080" i="4" s="1"/>
  <c r="A1081" i="4" s="1"/>
  <c r="A1082" i="4" s="1"/>
  <c r="A1083" i="4" s="1"/>
  <c r="A1084" i="4" s="1"/>
  <c r="A1085" i="4" s="1"/>
  <c r="A1086" i="4" s="1"/>
  <c r="A1087" i="4" s="1"/>
  <c r="A1088" i="4" s="1"/>
  <c r="A1089" i="4" s="1"/>
  <c r="A1090" i="4" s="1"/>
  <c r="A1091" i="4" s="1"/>
  <c r="A1092" i="4" s="1"/>
  <c r="A1093" i="4" s="1"/>
  <c r="A1094" i="4" s="1"/>
  <c r="A1095" i="4" s="1"/>
  <c r="A1096" i="4" s="1"/>
  <c r="A1097" i="4" s="1"/>
  <c r="A1098" i="4" s="1"/>
  <c r="A1099" i="4" s="1"/>
  <c r="A1100" i="4" s="1"/>
  <c r="A1101" i="4" s="1"/>
  <c r="A1102" i="4" s="1"/>
  <c r="A1103" i="4" s="1"/>
  <c r="A1104" i="4" s="1"/>
  <c r="A1105" i="4" s="1"/>
  <c r="A1106" i="4" s="1"/>
  <c r="A1107" i="4" s="1"/>
  <c r="A1108" i="4" s="1"/>
  <c r="A1109" i="4" s="1"/>
  <c r="A1110" i="4" s="1"/>
  <c r="A1111" i="4" s="1"/>
  <c r="A1112" i="4" s="1"/>
  <c r="A1113" i="4" s="1"/>
  <c r="A1114" i="4" s="1"/>
  <c r="A1115" i="4" s="1"/>
  <c r="A1116" i="4" s="1"/>
  <c r="A1117" i="4" s="1"/>
  <c r="A1118" i="4" s="1"/>
  <c r="A1119" i="4" s="1"/>
  <c r="A1120" i="4" s="1"/>
  <c r="A1121" i="4" s="1"/>
  <c r="A1122" i="4" s="1"/>
  <c r="A1123" i="4" s="1"/>
  <c r="A1124" i="4" s="1"/>
  <c r="A1125" i="4" s="1"/>
  <c r="A1126" i="4" s="1"/>
  <c r="A1127" i="4" s="1"/>
  <c r="A1128" i="4" s="1"/>
  <c r="A1129" i="4" s="1"/>
  <c r="A1130" i="4" s="1"/>
  <c r="A1131" i="4" s="1"/>
  <c r="A1132" i="4" s="1"/>
  <c r="A1133" i="4" s="1"/>
  <c r="A1134" i="4" s="1"/>
  <c r="A1135" i="4" s="1"/>
  <c r="A1136" i="4" s="1"/>
  <c r="A1137" i="4" s="1"/>
  <c r="A1138" i="4" s="1"/>
  <c r="A1139" i="4" s="1"/>
  <c r="A1140" i="4" s="1"/>
  <c r="A1141" i="4" s="1"/>
  <c r="A1142" i="4" s="1"/>
  <c r="A1143" i="4" s="1"/>
  <c r="A1144" i="4" s="1"/>
  <c r="A1145" i="4" s="1"/>
  <c r="A1146" i="4" s="1"/>
  <c r="A1147" i="4" s="1"/>
  <c r="A1148" i="4" s="1"/>
  <c r="A1149" i="4" s="1"/>
  <c r="A1150" i="4" s="1"/>
  <c r="A1151" i="4" s="1"/>
  <c r="A1152" i="4" s="1"/>
  <c r="A1153" i="4" s="1"/>
  <c r="A1154" i="4" s="1"/>
  <c r="A1155" i="4" s="1"/>
  <c r="A1156" i="4" s="1"/>
  <c r="A1157" i="4" s="1"/>
  <c r="A1158" i="4" s="1"/>
  <c r="A1159" i="4" s="1"/>
  <c r="A1160" i="4" s="1"/>
  <c r="A1161" i="4" s="1"/>
  <c r="A1162" i="4" s="1"/>
  <c r="A1163" i="4" s="1"/>
  <c r="A1164" i="4" s="1"/>
  <c r="A1165" i="4" s="1"/>
  <c r="A1166" i="4" s="1"/>
  <c r="A1167" i="4" s="1"/>
  <c r="A1168" i="4" s="1"/>
  <c r="A1169" i="4" s="1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A1181" i="4" s="1"/>
  <c r="A1182" i="4" s="1"/>
  <c r="A1183" i="4" s="1"/>
  <c r="A1184" i="4" s="1"/>
  <c r="A1185" i="4" s="1"/>
  <c r="A1186" i="4" s="1"/>
  <c r="A1187" i="4" s="1"/>
  <c r="A1188" i="4" s="1"/>
  <c r="A1189" i="4" s="1"/>
  <c r="A1190" i="4" s="1"/>
  <c r="A1191" i="4" s="1"/>
  <c r="A1192" i="4" s="1"/>
  <c r="A1193" i="4" s="1"/>
  <c r="A1194" i="4" s="1"/>
  <c r="A1195" i="4" s="1"/>
  <c r="A1196" i="4" s="1"/>
  <c r="A1197" i="4" s="1"/>
  <c r="A1198" i="4" s="1"/>
  <c r="A1199" i="4" s="1"/>
  <c r="A1200" i="4" s="1"/>
  <c r="A1201" i="4" s="1"/>
  <c r="A1202" i="4" s="1"/>
  <c r="A1203" i="4" s="1"/>
  <c r="A1204" i="4" s="1"/>
  <c r="A1205" i="4" s="1"/>
  <c r="A1206" i="4" s="1"/>
  <c r="A1207" i="4" s="1"/>
  <c r="A1208" i="4" s="1"/>
  <c r="A1209" i="4" s="1"/>
  <c r="A1210" i="4" s="1"/>
  <c r="A1211" i="4" s="1"/>
  <c r="A1212" i="4" s="1"/>
  <c r="A1213" i="4" s="1"/>
  <c r="A1214" i="4" s="1"/>
  <c r="A1215" i="4" s="1"/>
  <c r="A1216" i="4" s="1"/>
  <c r="A1217" i="4" s="1"/>
  <c r="A1218" i="4" s="1"/>
  <c r="A1219" i="4" s="1"/>
  <c r="A1220" i="4" s="1"/>
  <c r="A1221" i="4" s="1"/>
  <c r="A1222" i="4" s="1"/>
  <c r="A1223" i="4" s="1"/>
  <c r="A1224" i="4" s="1"/>
  <c r="A1225" i="4" s="1"/>
  <c r="A1226" i="4" s="1"/>
  <c r="A1227" i="4" s="1"/>
  <c r="A1228" i="4" s="1"/>
  <c r="A1229" i="4" s="1"/>
  <c r="A1230" i="4" s="1"/>
  <c r="A1231" i="4" s="1"/>
  <c r="A1232" i="4" s="1"/>
  <c r="A1233" i="4" s="1"/>
  <c r="A1234" i="4" s="1"/>
  <c r="A1235" i="4" s="1"/>
  <c r="A1236" i="4" s="1"/>
  <c r="A1237" i="4" s="1"/>
  <c r="A1238" i="4" s="1"/>
  <c r="A1239" i="4" s="1"/>
  <c r="A1240" i="4" s="1"/>
  <c r="A1241" i="4" s="1"/>
  <c r="A1242" i="4" s="1"/>
  <c r="A1243" i="4" s="1"/>
  <c r="A1244" i="4" s="1"/>
  <c r="A1245" i="4" s="1"/>
  <c r="A1246" i="4" s="1"/>
  <c r="A1247" i="4" s="1"/>
  <c r="A1248" i="4" s="1"/>
  <c r="A1249" i="4" s="1"/>
  <c r="A1250" i="4" s="1"/>
  <c r="A1251" i="4" s="1"/>
  <c r="A1252" i="4" s="1"/>
  <c r="A1253" i="4" s="1"/>
  <c r="A1254" i="4" s="1"/>
  <c r="A1255" i="4" s="1"/>
  <c r="A1256" i="4" s="1"/>
  <c r="A1257" i="4" s="1"/>
  <c r="A1258" i="4" s="1"/>
  <c r="A1259" i="4" s="1"/>
  <c r="A1260" i="4" s="1"/>
  <c r="A1261" i="4" s="1"/>
  <c r="A1262" i="4" s="1"/>
  <c r="A1263" i="4" s="1"/>
  <c r="A1264" i="4" s="1"/>
  <c r="A1265" i="4" s="1"/>
  <c r="A1266" i="4" s="1"/>
  <c r="A1267" i="4" s="1"/>
  <c r="A1268" i="4" s="1"/>
  <c r="A1269" i="4" s="1"/>
  <c r="A1270" i="4" s="1"/>
  <c r="A1271" i="4" s="1"/>
  <c r="A1272" i="4" s="1"/>
  <c r="A1273" i="4" s="1"/>
  <c r="A1274" i="4" s="1"/>
  <c r="A1275" i="4" s="1"/>
  <c r="A1276" i="4" s="1"/>
  <c r="A1277" i="4" s="1"/>
  <c r="A1278" i="4" s="1"/>
  <c r="A1279" i="4" s="1"/>
  <c r="A1280" i="4" s="1"/>
  <c r="A1281" i="4" s="1"/>
  <c r="A1282" i="4" s="1"/>
  <c r="A1283" i="4" s="1"/>
  <c r="A1284" i="4" s="1"/>
  <c r="A1285" i="4" s="1"/>
  <c r="A1286" i="4" s="1"/>
  <c r="A1287" i="4" s="1"/>
  <c r="A1288" i="4" s="1"/>
  <c r="A1289" i="4" s="1"/>
  <c r="A1290" i="4" s="1"/>
  <c r="A1291" i="4" s="1"/>
  <c r="A1292" i="4" s="1"/>
  <c r="A1293" i="4" s="1"/>
  <c r="A1294" i="4" s="1"/>
  <c r="A1295" i="4" s="1"/>
  <c r="A1296" i="4" s="1"/>
  <c r="A1297" i="4" s="1"/>
  <c r="A1298" i="4" s="1"/>
  <c r="A1299" i="4" s="1"/>
  <c r="A1300" i="4" s="1"/>
  <c r="A1301" i="4" s="1"/>
  <c r="A1302" i="4" s="1"/>
  <c r="A1303" i="4" s="1"/>
  <c r="A1304" i="4" s="1"/>
  <c r="A1305" i="4" s="1"/>
  <c r="A1306" i="4" s="1"/>
  <c r="A1307" i="4" s="1"/>
  <c r="A1308" i="4" s="1"/>
  <c r="A1309" i="4" s="1"/>
  <c r="A1310" i="4" s="1"/>
  <c r="A1311" i="4" s="1"/>
  <c r="A1312" i="4" s="1"/>
  <c r="A1313" i="4" s="1"/>
  <c r="A1314" i="4" s="1"/>
  <c r="A1315" i="4" s="1"/>
  <c r="A1316" i="4" s="1"/>
  <c r="A1317" i="4" s="1"/>
  <c r="A1318" i="4" s="1"/>
  <c r="A1319" i="4" s="1"/>
  <c r="A1320" i="4" s="1"/>
  <c r="A1321" i="4" s="1"/>
  <c r="A1322" i="4" s="1"/>
  <c r="A1323" i="4" s="1"/>
  <c r="A1324" i="4" s="1"/>
  <c r="A1325" i="4" s="1"/>
  <c r="A1326" i="4" s="1"/>
  <c r="A1327" i="4" s="1"/>
  <c r="A1328" i="4" s="1"/>
  <c r="A1329" i="4" s="1"/>
  <c r="A1330" i="4" s="1"/>
  <c r="A1331" i="4" s="1"/>
  <c r="A1332" i="4" s="1"/>
  <c r="A1333" i="4" s="1"/>
  <c r="A1334" i="4" s="1"/>
  <c r="A1335" i="4" s="1"/>
  <c r="A1336" i="4" s="1"/>
  <c r="A1337" i="4" s="1"/>
  <c r="A1338" i="4" s="1"/>
  <c r="A1339" i="4" s="1"/>
  <c r="A1340" i="4" s="1"/>
  <c r="A1341" i="4" s="1"/>
  <c r="A1342" i="4" s="1"/>
  <c r="A1343" i="4" s="1"/>
  <c r="A1344" i="4" s="1"/>
  <c r="A1345" i="4" s="1"/>
  <c r="A1346" i="4" s="1"/>
  <c r="A1347" i="4" s="1"/>
  <c r="A1348" i="4" s="1"/>
  <c r="A1349" i="4" s="1"/>
  <c r="A1350" i="4" s="1"/>
  <c r="A1351" i="4" s="1"/>
  <c r="A1352" i="4" s="1"/>
  <c r="A1353" i="4" s="1"/>
  <c r="A1354" i="4" s="1"/>
  <c r="A1355" i="4" s="1"/>
  <c r="A1356" i="4" s="1"/>
  <c r="A1357" i="4" s="1"/>
  <c r="A1358" i="4" s="1"/>
  <c r="A1359" i="4" s="1"/>
  <c r="A1360" i="4" s="1"/>
  <c r="A1361" i="4" s="1"/>
  <c r="A1362" i="4" s="1"/>
  <c r="A1363" i="4" s="1"/>
  <c r="A1364" i="4" s="1"/>
  <c r="A1365" i="4" s="1"/>
  <c r="A1366" i="4" s="1"/>
  <c r="A1367" i="4" s="1"/>
  <c r="A1368" i="4" s="1"/>
  <c r="A1369" i="4" s="1"/>
  <c r="A1370" i="4" s="1"/>
  <c r="A1371" i="4" s="1"/>
  <c r="A1372" i="4" s="1"/>
  <c r="A1373" i="4" s="1"/>
  <c r="A1374" i="4" s="1"/>
  <c r="A1375" i="4" s="1"/>
  <c r="A1376" i="4" s="1"/>
  <c r="A1377" i="4" s="1"/>
  <c r="A1378" i="4" s="1"/>
  <c r="A1379" i="4" s="1"/>
  <c r="A1380" i="4" s="1"/>
  <c r="A1381" i="4" s="1"/>
  <c r="A1382" i="4" s="1"/>
  <c r="A1383" i="4" s="1"/>
  <c r="A1384" i="4" s="1"/>
  <c r="A1385" i="4" s="1"/>
  <c r="A1386" i="4" s="1"/>
  <c r="A1387" i="4" s="1"/>
  <c r="A1388" i="4" s="1"/>
  <c r="A1389" i="4" s="1"/>
  <c r="A1390" i="4" s="1"/>
  <c r="A1391" i="4" s="1"/>
  <c r="A1392" i="4" s="1"/>
  <c r="A1393" i="4" s="1"/>
  <c r="A1394" i="4" s="1"/>
  <c r="A1395" i="4" s="1"/>
  <c r="A1396" i="4" s="1"/>
  <c r="A1397" i="4" s="1"/>
  <c r="A1398" i="4" s="1"/>
  <c r="A1399" i="4" s="1"/>
  <c r="A1400" i="4" s="1"/>
  <c r="A1401" i="4" s="1"/>
  <c r="A1402" i="4" s="1"/>
  <c r="A1403" i="4" s="1"/>
  <c r="A1404" i="4" s="1"/>
  <c r="A1405" i="4" s="1"/>
  <c r="A1406" i="4" s="1"/>
  <c r="A1407" i="4" s="1"/>
  <c r="A1408" i="4" s="1"/>
  <c r="A1409" i="4" s="1"/>
  <c r="A1410" i="4" s="1"/>
  <c r="A1411" i="4" s="1"/>
  <c r="A1412" i="4" s="1"/>
  <c r="A1413" i="4" s="1"/>
  <c r="A1414" i="4" s="1"/>
  <c r="A1415" i="4" s="1"/>
  <c r="A1416" i="4" s="1"/>
  <c r="A1417" i="4" s="1"/>
  <c r="A1418" i="4" s="1"/>
  <c r="A1419" i="4" s="1"/>
  <c r="A1420" i="4" s="1"/>
  <c r="A1421" i="4" s="1"/>
  <c r="A1422" i="4" s="1"/>
  <c r="A1423" i="4" s="1"/>
  <c r="A1424" i="4" s="1"/>
  <c r="A1425" i="4" s="1"/>
  <c r="A1426" i="4" s="1"/>
  <c r="A1427" i="4" s="1"/>
  <c r="A1428" i="4" s="1"/>
  <c r="A1429" i="4" s="1"/>
  <c r="A1430" i="4" s="1"/>
  <c r="A1431" i="4" s="1"/>
  <c r="A1432" i="4" s="1"/>
  <c r="A1433" i="4" s="1"/>
  <c r="A1434" i="4" s="1"/>
  <c r="A1435" i="4" s="1"/>
  <c r="A1436" i="4" s="1"/>
  <c r="A1437" i="4" s="1"/>
  <c r="A1438" i="4" s="1"/>
  <c r="A1439" i="4" s="1"/>
  <c r="A1440" i="4" s="1"/>
  <c r="A1441" i="4" s="1"/>
  <c r="A1442" i="4" s="1"/>
  <c r="A1443" i="4" s="1"/>
  <c r="A1444" i="4" s="1"/>
  <c r="A1445" i="4" s="1"/>
  <c r="A1446" i="4" s="1"/>
  <c r="A1447" i="4" s="1"/>
  <c r="A1448" i="4" s="1"/>
  <c r="A1449" i="4" s="1"/>
  <c r="A1450" i="4" s="1"/>
  <c r="A1451" i="4" s="1"/>
  <c r="A1452" i="4" s="1"/>
  <c r="A1453" i="4" s="1"/>
  <c r="A1454" i="4" s="1"/>
  <c r="A1455" i="4" s="1"/>
  <c r="A1456" i="4" s="1"/>
  <c r="A1457" i="4" s="1"/>
  <c r="A1458" i="4" s="1"/>
  <c r="A1459" i="4" s="1"/>
  <c r="A1460" i="4" s="1"/>
  <c r="A1461" i="4" s="1"/>
  <c r="A1462" i="4" s="1"/>
  <c r="A1463" i="4" s="1"/>
  <c r="A1464" i="4" s="1"/>
  <c r="A1465" i="4" s="1"/>
  <c r="A1466" i="4" s="1"/>
  <c r="A1467" i="4" s="1"/>
  <c r="A1468" i="4" s="1"/>
  <c r="A1469" i="4" s="1"/>
  <c r="A1470" i="4" s="1"/>
  <c r="A1471" i="4" s="1"/>
  <c r="A1472" i="4" s="1"/>
  <c r="A1473" i="4" s="1"/>
  <c r="A1474" i="4" s="1"/>
  <c r="A1475" i="4" s="1"/>
  <c r="A1476" i="4" s="1"/>
  <c r="A1477" i="4" s="1"/>
  <c r="A1478" i="4" s="1"/>
  <c r="A1479" i="4" s="1"/>
  <c r="A1480" i="4" s="1"/>
  <c r="A1481" i="4" s="1"/>
  <c r="A1482" i="4" s="1"/>
  <c r="A1483" i="4" s="1"/>
  <c r="A1484" i="4" s="1"/>
  <c r="A1485" i="4" s="1"/>
  <c r="A1486" i="4" s="1"/>
  <c r="A1487" i="4" s="1"/>
  <c r="A1488" i="4" s="1"/>
  <c r="A1489" i="4" s="1"/>
  <c r="A1490" i="4" s="1"/>
  <c r="A1491" i="4" s="1"/>
  <c r="A1492" i="4" s="1"/>
  <c r="A1493" i="4" s="1"/>
  <c r="A1494" i="4" s="1"/>
  <c r="A1495" i="4" s="1"/>
  <c r="A1496" i="4" s="1"/>
  <c r="A1497" i="4" s="1"/>
  <c r="A1498" i="4" s="1"/>
  <c r="A1499" i="4" s="1"/>
  <c r="A1500" i="4" s="1"/>
  <c r="A1501" i="4" s="1"/>
  <c r="A1502" i="4" s="1"/>
  <c r="A1503" i="4" s="1"/>
  <c r="A1504" i="4" s="1"/>
  <c r="A1505" i="4" s="1"/>
  <c r="A1506" i="4" s="1"/>
  <c r="A1507" i="4" s="1"/>
  <c r="A1508" i="4" s="1"/>
  <c r="A1509" i="4" s="1"/>
  <c r="A1510" i="4" s="1"/>
  <c r="A1511" i="4" s="1"/>
  <c r="A1512" i="4" s="1"/>
  <c r="A1513" i="4" s="1"/>
  <c r="A1514" i="4" s="1"/>
  <c r="A1515" i="4" s="1"/>
  <c r="A1516" i="4" s="1"/>
  <c r="A1517" i="4" s="1"/>
  <c r="A1518" i="4" s="1"/>
  <c r="A1519" i="4" s="1"/>
  <c r="A1520" i="4" s="1"/>
  <c r="A1521" i="4" s="1"/>
  <c r="A1522" i="4" s="1"/>
  <c r="A1523" i="4" s="1"/>
  <c r="A1524" i="4" s="1"/>
  <c r="A1525" i="4" s="1"/>
  <c r="A1526" i="4" s="1"/>
  <c r="A1527" i="4" s="1"/>
  <c r="A1528" i="4" s="1"/>
  <c r="A1529" i="4" s="1"/>
  <c r="A1530" i="4" s="1"/>
  <c r="A1531" i="4" s="1"/>
  <c r="A1532" i="4" s="1"/>
  <c r="A1533" i="4" s="1"/>
  <c r="A1534" i="4" s="1"/>
  <c r="A1535" i="4" s="1"/>
  <c r="A1536" i="4" s="1"/>
  <c r="A1537" i="4" s="1"/>
  <c r="A1538" i="4" s="1"/>
  <c r="A1539" i="4" s="1"/>
  <c r="A1540" i="4" s="1"/>
  <c r="A1541" i="4" s="1"/>
  <c r="A1542" i="4" s="1"/>
  <c r="A1543" i="4" s="1"/>
  <c r="A1544" i="4" s="1"/>
  <c r="A1545" i="4" s="1"/>
  <c r="A1546" i="4" s="1"/>
  <c r="A1547" i="4" s="1"/>
  <c r="A1548" i="4" s="1"/>
  <c r="A1549" i="4" s="1"/>
  <c r="A1550" i="4" s="1"/>
  <c r="A1551" i="4" s="1"/>
  <c r="A1552" i="4" s="1"/>
  <c r="A1553" i="4" s="1"/>
  <c r="A1554" i="4" s="1"/>
  <c r="A1555" i="4" s="1"/>
  <c r="A1556" i="4" s="1"/>
  <c r="A1557" i="4" s="1"/>
  <c r="A1558" i="4" s="1"/>
  <c r="A1559" i="4" s="1"/>
  <c r="A1560" i="4" s="1"/>
  <c r="A1561" i="4" s="1"/>
  <c r="A1562" i="4" s="1"/>
  <c r="A1563" i="4" s="1"/>
  <c r="A1564" i="4" s="1"/>
  <c r="A1565" i="4" s="1"/>
  <c r="A1566" i="4" s="1"/>
  <c r="A1567" i="4" s="1"/>
  <c r="A1568" i="4" s="1"/>
  <c r="A1569" i="4" s="1"/>
  <c r="A1570" i="4" s="1"/>
  <c r="A1571" i="4" s="1"/>
  <c r="A1572" i="4" s="1"/>
  <c r="A1573" i="4" s="1"/>
  <c r="A1574" i="4" s="1"/>
  <c r="A1575" i="4" s="1"/>
  <c r="A1576" i="4" s="1"/>
  <c r="A1577" i="4" s="1"/>
  <c r="A1578" i="4" s="1"/>
  <c r="A1579" i="4" s="1"/>
  <c r="A1580" i="4" s="1"/>
  <c r="A1581" i="4" s="1"/>
  <c r="A1582" i="4" s="1"/>
  <c r="A1583" i="4" s="1"/>
  <c r="A1584" i="4" s="1"/>
  <c r="A1585" i="4" s="1"/>
  <c r="A1586" i="4" s="1"/>
  <c r="A1587" i="4" s="1"/>
  <c r="A1588" i="4" s="1"/>
  <c r="A1589" i="4" s="1"/>
  <c r="A1590" i="4" s="1"/>
  <c r="A1591" i="4" s="1"/>
  <c r="A1592" i="4" s="1"/>
  <c r="A1593" i="4" s="1"/>
  <c r="A1594" i="4" s="1"/>
  <c r="A1595" i="4" s="1"/>
  <c r="A1596" i="4" s="1"/>
  <c r="A1597" i="4" s="1"/>
  <c r="A1598" i="4" s="1"/>
  <c r="A1599" i="4" s="1"/>
  <c r="A1600" i="4" s="1"/>
  <c r="A1601" i="4" s="1"/>
  <c r="A1602" i="4" s="1"/>
  <c r="A1603" i="4" s="1"/>
  <c r="A1604" i="4" s="1"/>
  <c r="A1605" i="4" s="1"/>
  <c r="A1606" i="4" s="1"/>
  <c r="A1607" i="4" s="1"/>
  <c r="A1608" i="4" s="1"/>
  <c r="A1609" i="4" s="1"/>
  <c r="A1610" i="4" s="1"/>
  <c r="A1611" i="4" s="1"/>
  <c r="A1612" i="4" s="1"/>
  <c r="A1613" i="4" s="1"/>
  <c r="A1614" i="4" s="1"/>
  <c r="A1615" i="4" s="1"/>
  <c r="A1616" i="4" s="1"/>
  <c r="A1617" i="4" s="1"/>
  <c r="A1618" i="4" s="1"/>
  <c r="A1619" i="4" s="1"/>
  <c r="A1620" i="4" s="1"/>
  <c r="A1621" i="4" s="1"/>
  <c r="A1622" i="4" s="1"/>
  <c r="A1623" i="4" s="1"/>
  <c r="A1624" i="4" s="1"/>
  <c r="A1625" i="4" s="1"/>
  <c r="A1626" i="4" s="1"/>
  <c r="A1627" i="4" s="1"/>
  <c r="A1628" i="4" s="1"/>
  <c r="A1629" i="4" s="1"/>
  <c r="A1630" i="4" s="1"/>
  <c r="A1631" i="4" s="1"/>
  <c r="A1632" i="4" s="1"/>
  <c r="A1633" i="4" s="1"/>
  <c r="A1634" i="4" s="1"/>
  <c r="A1635" i="4" s="1"/>
  <c r="A1636" i="4" s="1"/>
  <c r="A1637" i="4" s="1"/>
  <c r="A1638" i="4" s="1"/>
  <c r="A1639" i="4" s="1"/>
  <c r="A1640" i="4" s="1"/>
  <c r="A1641" i="4" s="1"/>
  <c r="A1642" i="4" s="1"/>
  <c r="A1643" i="4" s="1"/>
  <c r="A1644" i="4" s="1"/>
  <c r="A1645" i="4" s="1"/>
  <c r="A1646" i="4" s="1"/>
  <c r="A1647" i="4" s="1"/>
  <c r="A1648" i="4" s="1"/>
  <c r="A1649" i="4" s="1"/>
  <c r="A1650" i="4" s="1"/>
  <c r="A1651" i="4" s="1"/>
  <c r="A1652" i="4" s="1"/>
  <c r="A1653" i="4" s="1"/>
  <c r="A1654" i="4" s="1"/>
  <c r="A1655" i="4" s="1"/>
  <c r="A1656" i="4" s="1"/>
  <c r="A1657" i="4" s="1"/>
  <c r="A1658" i="4" s="1"/>
  <c r="A1659" i="4" s="1"/>
  <c r="A1660" i="4" s="1"/>
  <c r="A1661" i="4" s="1"/>
  <c r="A1662" i="4" s="1"/>
  <c r="A1663" i="4" s="1"/>
  <c r="A1664" i="4" s="1"/>
  <c r="A1665" i="4" s="1"/>
  <c r="A1666" i="4" s="1"/>
  <c r="A1667" i="4" s="1"/>
  <c r="A1668" i="4" s="1"/>
  <c r="A1669" i="4" s="1"/>
  <c r="A1670" i="4" s="1"/>
  <c r="A1671" i="4" s="1"/>
  <c r="A1672" i="4" s="1"/>
  <c r="A1673" i="4" s="1"/>
  <c r="A1674" i="4" s="1"/>
  <c r="A1675" i="4" s="1"/>
  <c r="A1676" i="4" s="1"/>
  <c r="A1677" i="4" s="1"/>
  <c r="A1678" i="4" s="1"/>
  <c r="A1679" i="4" s="1"/>
  <c r="A1680" i="4" s="1"/>
  <c r="A1681" i="4" s="1"/>
  <c r="A1682" i="4" s="1"/>
  <c r="A1683" i="4" s="1"/>
  <c r="A1684" i="4" s="1"/>
  <c r="A1685" i="4" s="1"/>
  <c r="A1686" i="4" s="1"/>
  <c r="A1687" i="4" s="1"/>
  <c r="A1688" i="4" s="1"/>
  <c r="A1689" i="4" s="1"/>
  <c r="A1690" i="4" s="1"/>
  <c r="A1691" i="4" s="1"/>
  <c r="A1692" i="4" s="1"/>
  <c r="A1693" i="4" s="1"/>
  <c r="A1694" i="4" s="1"/>
  <c r="A1695" i="4" s="1"/>
  <c r="A1696" i="4" s="1"/>
  <c r="A1697" i="4" s="1"/>
  <c r="A1698" i="4" s="1"/>
  <c r="A1699" i="4" s="1"/>
  <c r="A1700" i="4" s="1"/>
  <c r="A1701" i="4" s="1"/>
  <c r="A1702" i="4" s="1"/>
  <c r="A1703" i="4" s="1"/>
  <c r="A1704" i="4" s="1"/>
  <c r="A1705" i="4" s="1"/>
  <c r="A1706" i="4" s="1"/>
  <c r="A1707" i="4" s="1"/>
  <c r="A1708" i="4" s="1"/>
  <c r="A1709" i="4" s="1"/>
  <c r="A1710" i="4" s="1"/>
  <c r="A1711" i="4" s="1"/>
  <c r="A1712" i="4" s="1"/>
  <c r="A1713" i="4" s="1"/>
  <c r="A1714" i="4" s="1"/>
  <c r="A1715" i="4" s="1"/>
  <c r="A1716" i="4" s="1"/>
  <c r="A1717" i="4" s="1"/>
  <c r="A1718" i="4" s="1"/>
  <c r="A1719" i="4" s="1"/>
  <c r="A1720" i="4" s="1"/>
  <c r="A1721" i="4" s="1"/>
  <c r="A1722" i="4" s="1"/>
  <c r="A1723" i="4" s="1"/>
  <c r="A1724" i="4" s="1"/>
  <c r="A1725" i="4" s="1"/>
  <c r="A1726" i="4" s="1"/>
  <c r="A1727" i="4" s="1"/>
  <c r="A1728" i="4" s="1"/>
  <c r="A1729" i="4" s="1"/>
  <c r="A1730" i="4" s="1"/>
  <c r="A1731" i="4" s="1"/>
  <c r="A1732" i="4" s="1"/>
  <c r="A1733" i="4" s="1"/>
  <c r="A1734" i="4" s="1"/>
  <c r="A1735" i="4" s="1"/>
  <c r="A1736" i="4" s="1"/>
  <c r="A1737" i="4" s="1"/>
  <c r="A1738" i="4" s="1"/>
  <c r="A1739" i="4" s="1"/>
  <c r="A1740" i="4" s="1"/>
  <c r="A1741" i="4" s="1"/>
  <c r="A1742" i="4" s="1"/>
  <c r="A1743" i="4" s="1"/>
  <c r="A1744" i="4" s="1"/>
  <c r="A1745" i="4" s="1"/>
  <c r="A1746" i="4" s="1"/>
  <c r="A1747" i="4" s="1"/>
  <c r="A1748" i="4" s="1"/>
  <c r="A1749" i="4" s="1"/>
  <c r="A1750" i="4" s="1"/>
  <c r="A1751" i="4" s="1"/>
  <c r="A1752" i="4" s="1"/>
  <c r="A1753" i="4" s="1"/>
  <c r="A1754" i="4" s="1"/>
  <c r="A1755" i="4" s="1"/>
  <c r="A1756" i="4" s="1"/>
  <c r="A1757" i="4" s="1"/>
  <c r="A1758" i="4" s="1"/>
  <c r="A1759" i="4" s="1"/>
  <c r="A1760" i="4" s="1"/>
  <c r="A1761" i="4" s="1"/>
  <c r="A1762" i="4" s="1"/>
  <c r="A1763" i="4" s="1"/>
  <c r="A1764" i="4" s="1"/>
  <c r="A1765" i="4" s="1"/>
  <c r="A1766" i="4" s="1"/>
  <c r="A1767" i="4" s="1"/>
  <c r="A1768" i="4" s="1"/>
  <c r="A1769" i="4" s="1"/>
  <c r="A1770" i="4" s="1"/>
  <c r="A1771" i="4" s="1"/>
  <c r="A1772" i="4" s="1"/>
  <c r="A1773" i="4" s="1"/>
  <c r="A1774" i="4" s="1"/>
  <c r="A1775" i="4" s="1"/>
  <c r="A1776" i="4" s="1"/>
  <c r="A1777" i="4" s="1"/>
  <c r="A1778" i="4" s="1"/>
  <c r="A1779" i="4" s="1"/>
  <c r="A1780" i="4" s="1"/>
  <c r="A1781" i="4" s="1"/>
  <c r="A1782" i="4" s="1"/>
  <c r="A1783" i="4" s="1"/>
  <c r="A1784" i="4" s="1"/>
  <c r="A1785" i="4" s="1"/>
  <c r="A1786" i="4" s="1"/>
  <c r="A1787" i="4" s="1"/>
  <c r="A1788" i="4" s="1"/>
  <c r="A1789" i="4" s="1"/>
  <c r="A1790" i="4" s="1"/>
  <c r="A1791" i="4" s="1"/>
  <c r="A1792" i="4" s="1"/>
  <c r="A1793" i="4" s="1"/>
  <c r="A1794" i="4" s="1"/>
  <c r="A1795" i="4" s="1"/>
  <c r="A1796" i="4" s="1"/>
  <c r="A1797" i="4" s="1"/>
  <c r="A1798" i="4" s="1"/>
  <c r="A1799" i="4" s="1"/>
  <c r="A1800" i="4" s="1"/>
  <c r="A1801" i="4" s="1"/>
  <c r="A1802" i="4" s="1"/>
  <c r="A1803" i="4" s="1"/>
  <c r="A1804" i="4" s="1"/>
  <c r="A1805" i="4" s="1"/>
  <c r="A1806" i="4" s="1"/>
  <c r="A1807" i="4" s="1"/>
  <c r="A1808" i="4" s="1"/>
  <c r="A1809" i="4" s="1"/>
  <c r="A1810" i="4" s="1"/>
  <c r="A1811" i="4" s="1"/>
  <c r="A1812" i="4" s="1"/>
  <c r="A1813" i="4" s="1"/>
  <c r="A1814" i="4" s="1"/>
  <c r="A1815" i="4" s="1"/>
  <c r="A1816" i="4" s="1"/>
  <c r="A1817" i="4" s="1"/>
  <c r="A1818" i="4" s="1"/>
  <c r="A1819" i="4" s="1"/>
  <c r="A1820" i="4" s="1"/>
  <c r="A1821" i="4" s="1"/>
  <c r="A1822" i="4" s="1"/>
  <c r="A1823" i="4" s="1"/>
  <c r="A1824" i="4" s="1"/>
  <c r="A1825" i="4" s="1"/>
  <c r="A1826" i="4" s="1"/>
  <c r="A1827" i="4" s="1"/>
  <c r="A1828" i="4" s="1"/>
  <c r="A1829" i="4" s="1"/>
  <c r="A1830" i="4" s="1"/>
  <c r="A1831" i="4" s="1"/>
  <c r="A1832" i="4" s="1"/>
  <c r="A1833" i="4" s="1"/>
  <c r="A1834" i="4" s="1"/>
  <c r="A1835" i="4" s="1"/>
  <c r="A1836" i="4" s="1"/>
  <c r="A1837" i="4" s="1"/>
  <c r="A1838" i="4" s="1"/>
  <c r="A1839" i="4" s="1"/>
  <c r="A1840" i="4" s="1"/>
  <c r="A1841" i="4" s="1"/>
  <c r="A1842" i="4" s="1"/>
  <c r="A1843" i="4" s="1"/>
  <c r="A1844" i="4" s="1"/>
  <c r="A1845" i="4" s="1"/>
  <c r="A1846" i="4" s="1"/>
  <c r="A1847" i="4" s="1"/>
  <c r="A1848" i="4" s="1"/>
  <c r="A1849" i="4" s="1"/>
  <c r="A1850" i="4" s="1"/>
  <c r="A1851" i="4" s="1"/>
  <c r="A1852" i="4" s="1"/>
  <c r="A1853" i="4" s="1"/>
  <c r="A1854" i="4" s="1"/>
  <c r="A1855" i="4" s="1"/>
  <c r="A1856" i="4" s="1"/>
  <c r="A1857" i="4" s="1"/>
  <c r="A1858" i="4" s="1"/>
  <c r="A1859" i="4" s="1"/>
  <c r="A1860" i="4" s="1"/>
  <c r="A1861" i="4" s="1"/>
  <c r="A1862" i="4" s="1"/>
  <c r="A1863" i="4" s="1"/>
  <c r="A1864" i="4" s="1"/>
  <c r="A1865" i="4" s="1"/>
  <c r="A1866" i="4" s="1"/>
  <c r="A1867" i="4" s="1"/>
  <c r="A1868" i="4" s="1"/>
  <c r="A1869" i="4" s="1"/>
  <c r="A1870" i="4" s="1"/>
  <c r="A1871" i="4" s="1"/>
  <c r="A1872" i="4" s="1"/>
  <c r="A1873" i="4" s="1"/>
  <c r="A1874" i="4" s="1"/>
  <c r="A1875" i="4" s="1"/>
  <c r="A1876" i="4" s="1"/>
  <c r="A1877" i="4" s="1"/>
  <c r="A1878" i="4" s="1"/>
  <c r="A1879" i="4" s="1"/>
  <c r="A1880" i="4" s="1"/>
  <c r="A1881" i="4" s="1"/>
  <c r="A1882" i="4" s="1"/>
  <c r="A1883" i="4" s="1"/>
  <c r="A1884" i="4" s="1"/>
  <c r="A1885" i="4" s="1"/>
  <c r="A1886" i="4" s="1"/>
  <c r="A1887" i="4" s="1"/>
  <c r="A1888" i="4" s="1"/>
  <c r="A1889" i="4" s="1"/>
  <c r="A1890" i="4" s="1"/>
  <c r="A1891" i="4" s="1"/>
  <c r="A1892" i="4" s="1"/>
  <c r="A1893" i="4" s="1"/>
  <c r="A1894" i="4" s="1"/>
  <c r="A1895" i="4" s="1"/>
  <c r="A1896" i="4" s="1"/>
  <c r="A1897" i="4" s="1"/>
  <c r="A1898" i="4" s="1"/>
  <c r="A1899" i="4" s="1"/>
  <c r="A1900" i="4" s="1"/>
  <c r="A1901" i="4" s="1"/>
  <c r="A1902" i="4" s="1"/>
  <c r="A1903" i="4" s="1"/>
  <c r="A1904" i="4" s="1"/>
  <c r="A1905" i="4" s="1"/>
  <c r="A1906" i="4" s="1"/>
  <c r="A1907" i="4" s="1"/>
  <c r="A1908" i="4" s="1"/>
  <c r="A1909" i="4" s="1"/>
  <c r="A1910" i="4" s="1"/>
  <c r="A1911" i="4" s="1"/>
  <c r="A1912" i="4" s="1"/>
  <c r="A1913" i="4" s="1"/>
  <c r="A1914" i="4" s="1"/>
  <c r="A1915" i="4" s="1"/>
  <c r="A1916" i="4" s="1"/>
  <c r="A1917" i="4" s="1"/>
  <c r="A1918" i="4" s="1"/>
  <c r="A1919" i="4" s="1"/>
  <c r="A1920" i="4" s="1"/>
  <c r="A1921" i="4" s="1"/>
  <c r="A1922" i="4" s="1"/>
  <c r="A1923" i="4" s="1"/>
  <c r="A1924" i="4" s="1"/>
  <c r="A1925" i="4" s="1"/>
  <c r="A1926" i="4" s="1"/>
  <c r="A1927" i="4" s="1"/>
  <c r="A1928" i="4" s="1"/>
  <c r="A1929" i="4" s="1"/>
  <c r="A1930" i="4" s="1"/>
  <c r="A1931" i="4" s="1"/>
  <c r="A1932" i="4" s="1"/>
  <c r="A1933" i="4" s="1"/>
  <c r="A1934" i="4" s="1"/>
  <c r="A1935" i="4" s="1"/>
  <c r="A1936" i="4" s="1"/>
  <c r="A1937" i="4" s="1"/>
  <c r="A1938" i="4" s="1"/>
  <c r="A1939" i="4" s="1"/>
  <c r="A1940" i="4" s="1"/>
  <c r="A1941" i="4" s="1"/>
  <c r="A1942" i="4" s="1"/>
  <c r="A1943" i="4" s="1"/>
  <c r="A1944" i="4" s="1"/>
  <c r="A1945" i="4" s="1"/>
  <c r="A1946" i="4" s="1"/>
  <c r="A1947" i="4" s="1"/>
  <c r="A1948" i="4" s="1"/>
  <c r="A1949" i="4" s="1"/>
  <c r="A1950" i="4" s="1"/>
  <c r="A1951" i="4" s="1"/>
  <c r="A1952" i="4" s="1"/>
  <c r="A1953" i="4" s="1"/>
  <c r="A1954" i="4" s="1"/>
  <c r="A1955" i="4" s="1"/>
  <c r="A1956" i="4" s="1"/>
  <c r="A1957" i="4" s="1"/>
  <c r="A1958" i="4" s="1"/>
  <c r="A1959" i="4" s="1"/>
  <c r="A1960" i="4" s="1"/>
  <c r="A1961" i="4" s="1"/>
  <c r="A1962" i="4" s="1"/>
  <c r="A1963" i="4" s="1"/>
  <c r="A1964" i="4" s="1"/>
  <c r="A1965" i="4" s="1"/>
  <c r="A1966" i="4" s="1"/>
  <c r="A1967" i="4" s="1"/>
  <c r="A1968" i="4" s="1"/>
  <c r="A1969" i="4" s="1"/>
  <c r="A1970" i="4" s="1"/>
  <c r="A1971" i="4" s="1"/>
  <c r="A1972" i="4" s="1"/>
  <c r="A1973" i="4" s="1"/>
  <c r="A1974" i="4" s="1"/>
  <c r="A1975" i="4" s="1"/>
  <c r="A1976" i="4" s="1"/>
  <c r="A1977" i="4" s="1"/>
  <c r="A1978" i="4" s="1"/>
  <c r="A1979" i="4" s="1"/>
  <c r="A1980" i="4" s="1"/>
  <c r="A1981" i="4" s="1"/>
  <c r="A1982" i="4" s="1"/>
  <c r="A1983" i="4" s="1"/>
  <c r="A1984" i="4" s="1"/>
  <c r="A1985" i="4" s="1"/>
  <c r="A1986" i="4" s="1"/>
  <c r="A1987" i="4" s="1"/>
  <c r="A1988" i="4" s="1"/>
  <c r="A1989" i="4" s="1"/>
  <c r="A1990" i="4" s="1"/>
  <c r="A1991" i="4" s="1"/>
  <c r="A1992" i="4" s="1"/>
  <c r="A1993" i="4" s="1"/>
  <c r="A1994" i="4" s="1"/>
  <c r="A1995" i="4" s="1"/>
  <c r="A1996" i="4" s="1"/>
  <c r="A1997" i="4" s="1"/>
  <c r="A1998" i="4" s="1"/>
  <c r="A1999" i="4" s="1"/>
  <c r="A2000" i="4" s="1"/>
  <c r="A2001" i="4" s="1"/>
  <c r="A2002" i="4" s="1"/>
  <c r="A2003" i="4" s="1"/>
  <c r="A2004" i="4" s="1"/>
  <c r="A2005" i="4" s="1"/>
  <c r="A2006" i="4" s="1"/>
  <c r="A2007" i="4" s="1"/>
  <c r="A2008" i="4" s="1"/>
  <c r="A2009" i="4" s="1"/>
  <c r="A2010" i="4" s="1"/>
  <c r="A2011" i="4" s="1"/>
  <c r="A2012" i="4" s="1"/>
  <c r="A2013" i="4" s="1"/>
  <c r="A2014" i="4" s="1"/>
  <c r="A2015" i="4" s="1"/>
  <c r="A2016" i="4" s="1"/>
  <c r="A2017" i="4" s="1"/>
  <c r="A2018" i="4" s="1"/>
  <c r="A2019" i="4" s="1"/>
  <c r="A2020" i="4" s="1"/>
  <c r="A2021" i="4" s="1"/>
  <c r="A2022" i="4" s="1"/>
  <c r="A2023" i="4" s="1"/>
  <c r="A2024" i="4" s="1"/>
  <c r="A2025" i="4" s="1"/>
  <c r="A2026" i="4" s="1"/>
  <c r="A2027" i="4" s="1"/>
  <c r="A2028" i="4" s="1"/>
  <c r="A2029" i="4" s="1"/>
  <c r="A2030" i="4" s="1"/>
  <c r="A2031" i="4" s="1"/>
  <c r="A2032" i="4" s="1"/>
  <c r="A2033" i="4" s="1"/>
  <c r="A2034" i="4" s="1"/>
  <c r="A2035" i="4" s="1"/>
  <c r="A2036" i="4" s="1"/>
  <c r="A2037" i="4" s="1"/>
  <c r="A2038" i="4" s="1"/>
  <c r="A2039" i="4" s="1"/>
  <c r="A2040" i="4" s="1"/>
  <c r="A2041" i="4" s="1"/>
  <c r="A2042" i="4" s="1"/>
  <c r="A2043" i="4" s="1"/>
  <c r="A2044" i="4" s="1"/>
  <c r="A2045" i="4" s="1"/>
  <c r="A2046" i="4" s="1"/>
  <c r="A2047" i="4" s="1"/>
  <c r="A2048" i="4" s="1"/>
  <c r="A2049" i="4" s="1"/>
  <c r="A2050" i="4" s="1"/>
  <c r="A2051" i="4" s="1"/>
  <c r="A2052" i="4" s="1"/>
  <c r="A2053" i="4" s="1"/>
  <c r="A2054" i="4" s="1"/>
  <c r="A2055" i="4" s="1"/>
  <c r="A2056" i="4" s="1"/>
  <c r="A2057" i="4" s="1"/>
  <c r="A2058" i="4" s="1"/>
  <c r="A2059" i="4" s="1"/>
  <c r="A2060" i="4" s="1"/>
  <c r="A2061" i="4" s="1"/>
  <c r="A2062" i="4" s="1"/>
  <c r="A2063" i="4" s="1"/>
  <c r="A2064" i="4" s="1"/>
  <c r="A2065" i="4" s="1"/>
  <c r="A2066" i="4" s="1"/>
  <c r="A2067" i="4" s="1"/>
  <c r="A2068" i="4" s="1"/>
  <c r="A2069" i="4" s="1"/>
  <c r="A2070" i="4" s="1"/>
  <c r="A2071" i="4" s="1"/>
  <c r="A2072" i="4" s="1"/>
  <c r="A2073" i="4" s="1"/>
  <c r="A2074" i="4" s="1"/>
  <c r="A2075" i="4" s="1"/>
  <c r="A2076" i="4" s="1"/>
  <c r="A2077" i="4" s="1"/>
  <c r="A2078" i="4" s="1"/>
  <c r="A2079" i="4" s="1"/>
  <c r="A2080" i="4" s="1"/>
  <c r="A2081" i="4" s="1"/>
  <c r="A2082" i="4" s="1"/>
  <c r="A2083" i="4" s="1"/>
  <c r="A2084" i="4" s="1"/>
  <c r="A2085" i="4" s="1"/>
  <c r="A2086" i="4" s="1"/>
  <c r="A2087" i="4" s="1"/>
  <c r="A2088" i="4" s="1"/>
  <c r="A2089" i="4" s="1"/>
  <c r="A2090" i="4" s="1"/>
  <c r="A2091" i="4" s="1"/>
  <c r="A2092" i="4" s="1"/>
  <c r="A2093" i="4" s="1"/>
  <c r="A2094" i="4" s="1"/>
  <c r="A2095" i="4" s="1"/>
  <c r="A2096" i="4" s="1"/>
  <c r="A2097" i="4" s="1"/>
  <c r="A2098" i="4" s="1"/>
  <c r="A2099" i="4" s="1"/>
  <c r="A2100" i="4" s="1"/>
  <c r="A2101" i="4" s="1"/>
  <c r="A2102" i="4" s="1"/>
  <c r="A2103" i="4" s="1"/>
  <c r="A2104" i="4" s="1"/>
  <c r="A2105" i="4" s="1"/>
  <c r="A2106" i="4" s="1"/>
  <c r="A2107" i="4" s="1"/>
  <c r="A2108" i="4" s="1"/>
  <c r="A2109" i="4" s="1"/>
  <c r="A2110" i="4" s="1"/>
  <c r="A2111" i="4" s="1"/>
  <c r="A2112" i="4" s="1"/>
  <c r="A2113" i="4" s="1"/>
  <c r="A2114" i="4" s="1"/>
  <c r="A2115" i="4" s="1"/>
  <c r="A2116" i="4" s="1"/>
  <c r="A2117" i="4" s="1"/>
  <c r="A2118" i="4" s="1"/>
  <c r="A2119" i="4" s="1"/>
  <c r="A2120" i="4" s="1"/>
  <c r="A2121" i="4" s="1"/>
  <c r="A2122" i="4" s="1"/>
  <c r="A2123" i="4" s="1"/>
  <c r="A2124" i="4" s="1"/>
  <c r="A2125" i="4" s="1"/>
  <c r="A2126" i="4" s="1"/>
  <c r="A2127" i="4" s="1"/>
  <c r="A2128" i="4" s="1"/>
  <c r="A2129" i="4" s="1"/>
  <c r="A2130" i="4" s="1"/>
  <c r="A2131" i="4" s="1"/>
  <c r="A2132" i="4" s="1"/>
  <c r="A2133" i="4" s="1"/>
  <c r="A2134" i="4" s="1"/>
  <c r="A2135" i="4" s="1"/>
  <c r="A2136" i="4" s="1"/>
  <c r="A2137" i="4" s="1"/>
  <c r="A2138" i="4" s="1"/>
  <c r="A2139" i="4" s="1"/>
  <c r="A2140" i="4" s="1"/>
  <c r="A2141" i="4" s="1"/>
  <c r="A2142" i="4" s="1"/>
  <c r="A2143" i="4" s="1"/>
  <c r="A2144" i="4" s="1"/>
  <c r="A2145" i="4" s="1"/>
  <c r="A2146" i="4" s="1"/>
  <c r="A2147" i="4" s="1"/>
  <c r="A2148" i="4" s="1"/>
  <c r="A2149" i="4" s="1"/>
  <c r="A2150" i="4" s="1"/>
  <c r="A2151" i="4" s="1"/>
  <c r="A2152" i="4" s="1"/>
  <c r="A2153" i="4" s="1"/>
  <c r="A2154" i="4" s="1"/>
  <c r="A2155" i="4" s="1"/>
  <c r="A2156" i="4" s="1"/>
  <c r="A2157" i="4" s="1"/>
  <c r="A2158" i="4" s="1"/>
  <c r="A2159" i="4" s="1"/>
  <c r="A2160" i="4" s="1"/>
  <c r="A2161" i="4" s="1"/>
  <c r="A2162" i="4" s="1"/>
  <c r="A2163" i="4" s="1"/>
  <c r="A2164" i="4" s="1"/>
  <c r="A2165" i="4" s="1"/>
  <c r="A2166" i="4" s="1"/>
  <c r="A2167" i="4" s="1"/>
  <c r="A2168" i="4" s="1"/>
  <c r="A2169" i="4" s="1"/>
  <c r="A2170" i="4" s="1"/>
  <c r="A2171" i="4" s="1"/>
  <c r="A2172" i="4" s="1"/>
  <c r="A2173" i="4" s="1"/>
  <c r="A2174" i="4" s="1"/>
  <c r="A2175" i="4" s="1"/>
  <c r="A2176" i="4" s="1"/>
  <c r="A2177" i="4" s="1"/>
  <c r="A2178" i="4" s="1"/>
  <c r="A2179" i="4" s="1"/>
  <c r="A2180" i="4" s="1"/>
  <c r="A2181" i="4" s="1"/>
  <c r="A2182" i="4" s="1"/>
  <c r="A2183" i="4" s="1"/>
  <c r="A2184" i="4" s="1"/>
  <c r="A2185" i="4" s="1"/>
  <c r="A2186" i="4" s="1"/>
  <c r="A2187" i="4" s="1"/>
  <c r="A2188" i="4" s="1"/>
  <c r="A2189" i="4" s="1"/>
  <c r="A2190" i="4" s="1"/>
  <c r="A2191" i="4" s="1"/>
  <c r="A2192" i="4" s="1"/>
  <c r="A2193" i="4" s="1"/>
  <c r="A2194" i="4" s="1"/>
  <c r="A2195" i="4" s="1"/>
  <c r="A2196" i="4" s="1"/>
  <c r="A2197" i="4" s="1"/>
  <c r="A2198" i="4" s="1"/>
  <c r="A2199" i="4" s="1"/>
  <c r="A2200" i="4" s="1"/>
  <c r="A2201" i="4" s="1"/>
  <c r="A2202" i="4" s="1"/>
  <c r="A2203" i="4" s="1"/>
  <c r="A2204" i="4" s="1"/>
  <c r="A2205" i="4" s="1"/>
  <c r="A2206" i="4" s="1"/>
  <c r="A2207" i="4" s="1"/>
  <c r="A2208" i="4" s="1"/>
  <c r="A2209" i="4" s="1"/>
  <c r="A2210" i="4" s="1"/>
  <c r="A2211" i="4" s="1"/>
  <c r="A2212" i="4" s="1"/>
  <c r="A2213" i="4" s="1"/>
  <c r="A2214" i="4" s="1"/>
  <c r="A2215" i="4" s="1"/>
  <c r="A2216" i="4" s="1"/>
  <c r="A2217" i="4" s="1"/>
  <c r="A2218" i="4" s="1"/>
  <c r="A2219" i="4" s="1"/>
  <c r="A2220" i="4" s="1"/>
  <c r="A2221" i="4" s="1"/>
  <c r="A2222" i="4" s="1"/>
  <c r="A2223" i="4" s="1"/>
  <c r="A2224" i="4" s="1"/>
  <c r="A2225" i="4" s="1"/>
  <c r="A2226" i="4" s="1"/>
  <c r="A2227" i="4" s="1"/>
  <c r="A2228" i="4" s="1"/>
  <c r="A2229" i="4" s="1"/>
  <c r="A2230" i="4" s="1"/>
  <c r="A2231" i="4" s="1"/>
  <c r="A2232" i="4" s="1"/>
  <c r="A2233" i="4" s="1"/>
  <c r="A2234" i="4" s="1"/>
  <c r="A2235" i="4" s="1"/>
  <c r="A2236" i="4" s="1"/>
  <c r="A2237" i="4" s="1"/>
  <c r="A2238" i="4" s="1"/>
  <c r="A2239" i="4" s="1"/>
  <c r="A2240" i="4" s="1"/>
  <c r="A2241" i="4" s="1"/>
  <c r="A2242" i="4" s="1"/>
  <c r="A2243" i="4" s="1"/>
  <c r="A2244" i="4" s="1"/>
  <c r="A2245" i="4" s="1"/>
  <c r="A2246" i="4" s="1"/>
  <c r="A2247" i="4" s="1"/>
  <c r="A2248" i="4" s="1"/>
  <c r="A2249" i="4" s="1"/>
  <c r="A2250" i="4" s="1"/>
  <c r="A2251" i="4" s="1"/>
  <c r="A2252" i="4" s="1"/>
  <c r="A2253" i="4" s="1"/>
  <c r="A2254" i="4" s="1"/>
  <c r="A2255" i="4" s="1"/>
  <c r="A2256" i="4" s="1"/>
  <c r="A2257" i="4" s="1"/>
  <c r="A2258" i="4" s="1"/>
  <c r="A2259" i="4" s="1"/>
  <c r="A2260" i="4" s="1"/>
  <c r="A2261" i="4" s="1"/>
  <c r="A2262" i="4" s="1"/>
  <c r="A2263" i="4" s="1"/>
  <c r="A2264" i="4" s="1"/>
  <c r="A2265" i="4" s="1"/>
  <c r="A2266" i="4" s="1"/>
  <c r="A2267" i="4" s="1"/>
  <c r="A2268" i="4" s="1"/>
  <c r="A2269" i="4" s="1"/>
  <c r="A2270" i="4" s="1"/>
  <c r="A2271" i="4" s="1"/>
  <c r="A2272" i="4" s="1"/>
  <c r="A2273" i="4" s="1"/>
  <c r="A2274" i="4" s="1"/>
  <c r="A2275" i="4" s="1"/>
  <c r="A2276" i="4" s="1"/>
  <c r="A2277" i="4" s="1"/>
  <c r="A2278" i="4" s="1"/>
  <c r="A2279" i="4" s="1"/>
  <c r="A2280" i="4" s="1"/>
  <c r="A2281" i="4" s="1"/>
  <c r="A2282" i="4" s="1"/>
  <c r="A2283" i="4" s="1"/>
  <c r="A2284" i="4" s="1"/>
  <c r="A2285" i="4" s="1"/>
  <c r="A2286" i="4" s="1"/>
  <c r="A2287" i="4" s="1"/>
  <c r="A2288" i="4" s="1"/>
  <c r="A2289" i="4" s="1"/>
  <c r="A2290" i="4" s="1"/>
  <c r="A2291" i="4" s="1"/>
  <c r="A2292" i="4" s="1"/>
  <c r="A2293" i="4" s="1"/>
  <c r="A2294" i="4" s="1"/>
  <c r="A2295" i="4" s="1"/>
  <c r="A2296" i="4" s="1"/>
  <c r="A2297" i="4" s="1"/>
  <c r="A2298" i="4" s="1"/>
  <c r="A2299" i="4" s="1"/>
  <c r="A2300" i="4" s="1"/>
  <c r="A2301" i="4" s="1"/>
  <c r="A2302" i="4" s="1"/>
  <c r="A2303" i="4" s="1"/>
  <c r="A2304" i="4" s="1"/>
  <c r="A2305" i="4" s="1"/>
  <c r="A2306" i="4" s="1"/>
  <c r="A2307" i="4" s="1"/>
  <c r="A2308" i="4" s="1"/>
  <c r="A2309" i="4" s="1"/>
  <c r="A2310" i="4" s="1"/>
  <c r="A2311" i="4" s="1"/>
  <c r="A2312" i="4" s="1"/>
  <c r="A2313" i="4" s="1"/>
  <c r="A2314" i="4" s="1"/>
  <c r="A2315" i="4" s="1"/>
  <c r="A2316" i="4" s="1"/>
  <c r="A2317" i="4" s="1"/>
  <c r="A2318" i="4" s="1"/>
  <c r="A2319" i="4" s="1"/>
  <c r="A2320" i="4" s="1"/>
  <c r="A2321" i="4" s="1"/>
  <c r="A2322" i="4" s="1"/>
  <c r="A2323" i="4" s="1"/>
  <c r="A2324" i="4" s="1"/>
  <c r="A2325" i="4" s="1"/>
  <c r="A2326" i="4" s="1"/>
  <c r="A2327" i="4" s="1"/>
  <c r="A2328" i="4" s="1"/>
  <c r="A2329" i="4" s="1"/>
  <c r="A2330" i="4" s="1"/>
  <c r="A2331" i="4" s="1"/>
  <c r="A2332" i="4" s="1"/>
  <c r="A2333" i="4" s="1"/>
  <c r="A2334" i="4" s="1"/>
  <c r="A2335" i="4" s="1"/>
  <c r="A2336" i="4" s="1"/>
  <c r="A2337" i="4" s="1"/>
  <c r="A2338" i="4" s="1"/>
  <c r="A2339" i="4" s="1"/>
  <c r="A2340" i="4" s="1"/>
  <c r="A2341" i="4" s="1"/>
  <c r="A2342" i="4" s="1"/>
  <c r="A2343" i="4" s="1"/>
  <c r="A2344" i="4" s="1"/>
  <c r="A2345" i="4" s="1"/>
  <c r="A2346" i="4" s="1"/>
  <c r="A2347" i="4" s="1"/>
  <c r="A2348" i="4" s="1"/>
  <c r="A2349" i="4" s="1"/>
  <c r="A2350" i="4" s="1"/>
  <c r="A2351" i="4" s="1"/>
  <c r="A2352" i="4" s="1"/>
  <c r="A2353" i="4" s="1"/>
  <c r="A2354" i="4" s="1"/>
  <c r="A2355" i="4" s="1"/>
  <c r="A2356" i="4" s="1"/>
  <c r="A2357" i="4" s="1"/>
  <c r="A2358" i="4" s="1"/>
  <c r="A2359" i="4" s="1"/>
  <c r="A2360" i="4" s="1"/>
  <c r="A2361" i="4" s="1"/>
  <c r="A2362" i="4" s="1"/>
  <c r="A2363" i="4" s="1"/>
  <c r="A2364" i="4" s="1"/>
  <c r="A2365" i="4" s="1"/>
  <c r="A2366" i="4" s="1"/>
  <c r="A2367" i="4" s="1"/>
  <c r="A2368" i="4" s="1"/>
  <c r="A2369" i="4" s="1"/>
  <c r="A2370" i="4" s="1"/>
  <c r="A2371" i="4" s="1"/>
  <c r="A2372" i="4" s="1"/>
  <c r="A2373" i="4" s="1"/>
  <c r="A2374" i="4" s="1"/>
  <c r="A2375" i="4" s="1"/>
  <c r="A2376" i="4" s="1"/>
  <c r="A2377" i="4" s="1"/>
  <c r="A2378" i="4" s="1"/>
  <c r="A2379" i="4" s="1"/>
  <c r="A2380" i="4" s="1"/>
  <c r="A2381" i="4" s="1"/>
  <c r="A2382" i="4" s="1"/>
  <c r="A2383" i="4" s="1"/>
  <c r="A2384" i="4" s="1"/>
  <c r="A2385" i="4" s="1"/>
  <c r="A2386" i="4" s="1"/>
  <c r="A2387" i="4" s="1"/>
  <c r="A2388" i="4" s="1"/>
  <c r="A2389" i="4" s="1"/>
  <c r="A2390" i="4" s="1"/>
  <c r="A2391" i="4" s="1"/>
  <c r="A2392" i="4" s="1"/>
  <c r="A2393" i="4" s="1"/>
  <c r="A2394" i="4" s="1"/>
  <c r="A2395" i="4" s="1"/>
  <c r="A2396" i="4" s="1"/>
  <c r="A2397" i="4" s="1"/>
  <c r="A2398" i="4" s="1"/>
  <c r="A2399" i="4" s="1"/>
  <c r="A2400" i="4" s="1"/>
  <c r="A2401" i="4" s="1"/>
  <c r="A2402" i="4" s="1"/>
  <c r="A2403" i="4" s="1"/>
  <c r="A2404" i="4" s="1"/>
  <c r="A2405" i="4" s="1"/>
  <c r="A2406" i="4" s="1"/>
  <c r="A2407" i="4" s="1"/>
  <c r="A2408" i="4" s="1"/>
  <c r="A2409" i="4" s="1"/>
  <c r="A2410" i="4" s="1"/>
  <c r="A2411" i="4" s="1"/>
  <c r="A2412" i="4" s="1"/>
  <c r="A2413" i="4" s="1"/>
  <c r="A2414" i="4" s="1"/>
  <c r="A2415" i="4" s="1"/>
  <c r="A2416" i="4" s="1"/>
  <c r="A2417" i="4" s="1"/>
  <c r="A2418" i="4" s="1"/>
  <c r="A2419" i="4" s="1"/>
  <c r="A2420" i="4" s="1"/>
  <c r="A2421" i="4" s="1"/>
  <c r="A2422" i="4" s="1"/>
  <c r="A2423" i="4" s="1"/>
  <c r="A2424" i="4" s="1"/>
  <c r="A2425" i="4" s="1"/>
  <c r="A2426" i="4" s="1"/>
  <c r="A2427" i="4" s="1"/>
  <c r="A2428" i="4" s="1"/>
  <c r="A2429" i="4" s="1"/>
  <c r="A2430" i="4" s="1"/>
  <c r="A2431" i="4" s="1"/>
  <c r="A2432" i="4" s="1"/>
  <c r="A2433" i="4" s="1"/>
  <c r="A2434" i="4" s="1"/>
  <c r="A2435" i="4" s="1"/>
  <c r="A2436" i="4" s="1"/>
  <c r="A2437" i="4" s="1"/>
  <c r="A2438" i="4" s="1"/>
  <c r="A2439" i="4" s="1"/>
  <c r="A2440" i="4" s="1"/>
  <c r="A2441" i="4" s="1"/>
  <c r="A2442" i="4" s="1"/>
  <c r="A2443" i="4" s="1"/>
  <c r="A2444" i="4" s="1"/>
  <c r="A2445" i="4" s="1"/>
  <c r="A2446" i="4" s="1"/>
  <c r="A2447" i="4" s="1"/>
  <c r="A2448" i="4" s="1"/>
  <c r="A2449" i="4" s="1"/>
  <c r="A2450" i="4" s="1"/>
  <c r="A2451" i="4" s="1"/>
  <c r="A2452" i="4" s="1"/>
  <c r="A2453" i="4" s="1"/>
  <c r="A2454" i="4" s="1"/>
  <c r="A2455" i="4" s="1"/>
  <c r="A2456" i="4" s="1"/>
  <c r="A2457" i="4" s="1"/>
  <c r="A2458" i="4" s="1"/>
  <c r="A2459" i="4" s="1"/>
  <c r="A2460" i="4" s="1"/>
  <c r="A2461" i="4" s="1"/>
  <c r="A2462" i="4" s="1"/>
  <c r="A2463" i="4" s="1"/>
  <c r="A2464" i="4" s="1"/>
  <c r="A2465" i="4" s="1"/>
  <c r="A2466" i="4" s="1"/>
  <c r="A2467" i="4" s="1"/>
  <c r="A2468" i="4" s="1"/>
  <c r="A2469" i="4" s="1"/>
  <c r="A2470" i="4" s="1"/>
  <c r="A2471" i="4" s="1"/>
  <c r="A2472" i="4" s="1"/>
  <c r="A2473" i="4" s="1"/>
  <c r="A2474" i="4" s="1"/>
  <c r="A2475" i="4" s="1"/>
  <c r="A2476" i="4" s="1"/>
  <c r="A2477" i="4" s="1"/>
  <c r="A2478" i="4" s="1"/>
  <c r="A2479" i="4" s="1"/>
  <c r="A2480" i="4" s="1"/>
  <c r="A2481" i="4" s="1"/>
  <c r="A2482" i="4" s="1"/>
  <c r="A2483" i="4" s="1"/>
  <c r="A2484" i="4" s="1"/>
  <c r="A2485" i="4" s="1"/>
  <c r="A2486" i="4" s="1"/>
  <c r="A2487" i="4" s="1"/>
  <c r="A2488" i="4" s="1"/>
  <c r="A2489" i="4" s="1"/>
  <c r="A2490" i="4" s="1"/>
  <c r="A2491" i="4" s="1"/>
  <c r="A2492" i="4" s="1"/>
  <c r="A2493" i="4" s="1"/>
  <c r="A2494" i="4" s="1"/>
  <c r="A2495" i="4" s="1"/>
  <c r="A2496" i="4" s="1"/>
  <c r="A2497" i="4" s="1"/>
  <c r="A2498" i="4" s="1"/>
  <c r="A2499" i="4" s="1"/>
  <c r="A2500" i="4" s="1"/>
  <c r="A2501" i="4" s="1"/>
  <c r="A2502" i="4" s="1"/>
  <c r="A2503" i="4" s="1"/>
  <c r="A2504" i="4" s="1"/>
  <c r="A2505" i="4" s="1"/>
  <c r="A2506" i="4" s="1"/>
  <c r="A2507" i="4" s="1"/>
  <c r="A2508" i="4" s="1"/>
  <c r="A2509" i="4" s="1"/>
  <c r="A2510" i="4" s="1"/>
  <c r="A2511" i="4" s="1"/>
  <c r="A2512" i="4" s="1"/>
  <c r="A2513" i="4" s="1"/>
  <c r="A2514" i="4" s="1"/>
  <c r="A2515" i="4" s="1"/>
  <c r="A2516" i="4" s="1"/>
  <c r="A2517" i="4" s="1"/>
  <c r="A2518" i="4" s="1"/>
  <c r="A2519" i="4" s="1"/>
  <c r="A2520" i="4" s="1"/>
  <c r="A2521" i="4" s="1"/>
  <c r="A2522" i="4" s="1"/>
  <c r="A2523" i="4" s="1"/>
  <c r="A2524" i="4" s="1"/>
  <c r="A2525" i="4" s="1"/>
  <c r="A2526" i="4" s="1"/>
  <c r="A2527" i="4" s="1"/>
  <c r="A2528" i="4" s="1"/>
  <c r="A2529" i="4" s="1"/>
  <c r="A2530" i="4" s="1"/>
  <c r="A2531" i="4" s="1"/>
  <c r="A2532" i="4" s="1"/>
  <c r="A2533" i="4" s="1"/>
  <c r="A2534" i="4" s="1"/>
  <c r="A2535" i="4" s="1"/>
  <c r="A2536" i="4" s="1"/>
  <c r="A2537" i="4" s="1"/>
  <c r="A2538" i="4" s="1"/>
  <c r="A2539" i="4" s="1"/>
  <c r="A2540" i="4" s="1"/>
  <c r="A2541" i="4" s="1"/>
  <c r="A2542" i="4" s="1"/>
  <c r="A2543" i="4" s="1"/>
  <c r="A2544" i="4" s="1"/>
  <c r="A2545" i="4" s="1"/>
  <c r="A2546" i="4" s="1"/>
  <c r="A2547" i="4" s="1"/>
  <c r="A2548" i="4" s="1"/>
  <c r="A2549" i="4" s="1"/>
  <c r="A2550" i="4" s="1"/>
  <c r="A2551" i="4" s="1"/>
  <c r="A2552" i="4" s="1"/>
  <c r="A2553" i="4" s="1"/>
  <c r="A2554" i="4" s="1"/>
  <c r="A2555" i="4" s="1"/>
  <c r="A2556" i="4" s="1"/>
  <c r="A2557" i="4" s="1"/>
  <c r="A2558" i="4" s="1"/>
  <c r="A2559" i="4" s="1"/>
  <c r="A2560" i="4" s="1"/>
  <c r="A2561" i="4" s="1"/>
  <c r="A2562" i="4" s="1"/>
  <c r="A2563" i="4" s="1"/>
  <c r="A2564" i="4" s="1"/>
  <c r="A2565" i="4" s="1"/>
  <c r="A2566" i="4" s="1"/>
  <c r="A2567" i="4" s="1"/>
  <c r="A2568" i="4" s="1"/>
  <c r="A2569" i="4" s="1"/>
  <c r="A2570" i="4" s="1"/>
  <c r="A2571" i="4" s="1"/>
  <c r="A2572" i="4" s="1"/>
  <c r="A2573" i="4" s="1"/>
  <c r="A2574" i="4" s="1"/>
  <c r="A2575" i="4" s="1"/>
  <c r="A2576" i="4" s="1"/>
  <c r="A2577" i="4" s="1"/>
  <c r="A2578" i="4" s="1"/>
  <c r="A2579" i="4" s="1"/>
  <c r="A2580" i="4" s="1"/>
  <c r="A2581" i="4" s="1"/>
  <c r="A2582" i="4" s="1"/>
  <c r="A2583" i="4" s="1"/>
  <c r="A2584" i="4" s="1"/>
  <c r="A2585" i="4" s="1"/>
  <c r="A2586" i="4" s="1"/>
  <c r="A2587" i="4" s="1"/>
  <c r="A2588" i="4" s="1"/>
  <c r="A2589" i="4" s="1"/>
  <c r="A2590" i="4" s="1"/>
  <c r="A2591" i="4" s="1"/>
  <c r="A2592" i="4" s="1"/>
  <c r="A2593" i="4" s="1"/>
  <c r="A2594" i="4" s="1"/>
  <c r="A2595" i="4" s="1"/>
  <c r="A2596" i="4" s="1"/>
  <c r="A2597" i="4" s="1"/>
  <c r="A2598" i="4" s="1"/>
  <c r="A2599" i="4" s="1"/>
  <c r="A2600" i="4" s="1"/>
  <c r="A2601" i="4" s="1"/>
  <c r="A2602" i="4" s="1"/>
  <c r="A2603" i="4" s="1"/>
  <c r="A2604" i="4" s="1"/>
  <c r="A2605" i="4" s="1"/>
  <c r="A2606" i="4" s="1"/>
  <c r="A2607" i="4" s="1"/>
  <c r="A2608" i="4" s="1"/>
  <c r="A2609" i="4" s="1"/>
  <c r="A2610" i="4" s="1"/>
  <c r="A2611" i="4" s="1"/>
  <c r="A2612" i="4" s="1"/>
  <c r="A2613" i="4" s="1"/>
  <c r="A2614" i="4" s="1"/>
  <c r="A2615" i="4" s="1"/>
  <c r="A2616" i="4" s="1"/>
  <c r="A2617" i="4" s="1"/>
  <c r="A2618" i="4" s="1"/>
  <c r="A2619" i="4" s="1"/>
  <c r="A2620" i="4" s="1"/>
  <c r="A2621" i="4" s="1"/>
  <c r="A2622" i="4" s="1"/>
  <c r="A2623" i="4" s="1"/>
  <c r="A2624" i="4" s="1"/>
  <c r="A2625" i="4" s="1"/>
  <c r="A2626" i="4" s="1"/>
  <c r="A2627" i="4" s="1"/>
  <c r="A2628" i="4" s="1"/>
  <c r="A2629" i="4" s="1"/>
  <c r="A2630" i="4" s="1"/>
  <c r="A2631" i="4" s="1"/>
  <c r="A2632" i="4" s="1"/>
  <c r="A2633" i="4" s="1"/>
  <c r="A2634" i="4" s="1"/>
  <c r="A2635" i="4" s="1"/>
  <c r="A2636" i="4" s="1"/>
  <c r="A2637" i="4" s="1"/>
  <c r="A2638" i="4" s="1"/>
  <c r="A2639" i="4" s="1"/>
  <c r="A2640" i="4" s="1"/>
  <c r="A2641" i="4" s="1"/>
  <c r="A2642" i="4" s="1"/>
  <c r="A2643" i="4" s="1"/>
  <c r="A2644" i="4" s="1"/>
  <c r="A2645" i="4" s="1"/>
  <c r="A2646" i="4" s="1"/>
  <c r="A2647" i="4" s="1"/>
  <c r="A2648" i="4" s="1"/>
  <c r="A2649" i="4" s="1"/>
  <c r="A2650" i="4" s="1"/>
  <c r="A2651" i="4" s="1"/>
  <c r="A2652" i="4" s="1"/>
  <c r="A2653" i="4" s="1"/>
  <c r="A2654" i="4" s="1"/>
  <c r="A2655" i="4" s="1"/>
  <c r="A2656" i="4" s="1"/>
  <c r="A2657" i="4" s="1"/>
  <c r="A2658" i="4" s="1"/>
  <c r="A2659" i="4" s="1"/>
  <c r="A2660" i="4" s="1"/>
  <c r="A2661" i="4" s="1"/>
  <c r="A2662" i="4" s="1"/>
  <c r="A2663" i="4" s="1"/>
  <c r="A2664" i="4" s="1"/>
  <c r="A2665" i="4" s="1"/>
  <c r="A2666" i="4" s="1"/>
  <c r="A2667" i="4" s="1"/>
  <c r="A2668" i="4" s="1"/>
  <c r="A2669" i="4" s="1"/>
  <c r="A2670" i="4" s="1"/>
  <c r="A2671" i="4" s="1"/>
  <c r="A2672" i="4" s="1"/>
  <c r="A2673" i="4" s="1"/>
  <c r="A2674" i="4" s="1"/>
  <c r="A2675" i="4" s="1"/>
  <c r="A2676" i="4" s="1"/>
  <c r="A2677" i="4" s="1"/>
  <c r="A2678" i="4" s="1"/>
  <c r="A2679" i="4" s="1"/>
  <c r="A2680" i="4" s="1"/>
  <c r="A2681" i="4" s="1"/>
  <c r="A2682" i="4" s="1"/>
  <c r="A2683" i="4" s="1"/>
  <c r="A2684" i="4" s="1"/>
  <c r="A2685" i="4" s="1"/>
  <c r="A2686" i="4" s="1"/>
  <c r="A2687" i="4" s="1"/>
  <c r="A2688" i="4" s="1"/>
  <c r="A2689" i="4" s="1"/>
  <c r="A2690" i="4" s="1"/>
  <c r="A2691" i="4" s="1"/>
  <c r="A2692" i="4" s="1"/>
  <c r="A2693" i="4" s="1"/>
  <c r="A2694" i="4" s="1"/>
  <c r="A2695" i="4" s="1"/>
  <c r="A2696" i="4" s="1"/>
  <c r="A2697" i="4" s="1"/>
  <c r="A2698" i="4" s="1"/>
  <c r="A2699" i="4" s="1"/>
  <c r="A2700" i="4" s="1"/>
  <c r="A2701" i="4" s="1"/>
  <c r="A2702" i="4" s="1"/>
  <c r="A2703" i="4" s="1"/>
  <c r="A2704" i="4" s="1"/>
  <c r="A2705" i="4" s="1"/>
  <c r="A2706" i="4" s="1"/>
  <c r="A2707" i="4" s="1"/>
  <c r="A2708" i="4" s="1"/>
  <c r="A2709" i="4" s="1"/>
  <c r="A2710" i="4" s="1"/>
  <c r="A2711" i="4" s="1"/>
  <c r="A2712" i="4" s="1"/>
  <c r="A2713" i="4" s="1"/>
  <c r="A2714" i="4" s="1"/>
  <c r="A2715" i="4" s="1"/>
  <c r="A2716" i="4" s="1"/>
  <c r="A2717" i="4" s="1"/>
  <c r="A2718" i="4" s="1"/>
  <c r="A2719" i="4" s="1"/>
  <c r="A2720" i="4" s="1"/>
  <c r="A2721" i="4" s="1"/>
  <c r="A2722" i="4" s="1"/>
  <c r="A2723" i="4" s="1"/>
  <c r="A2724" i="4" s="1"/>
  <c r="A2725" i="4" s="1"/>
  <c r="A2726" i="4" s="1"/>
  <c r="A2727" i="4" s="1"/>
  <c r="A2728" i="4" s="1"/>
  <c r="A2729" i="4" s="1"/>
  <c r="A2730" i="4" s="1"/>
  <c r="A2731" i="4" s="1"/>
  <c r="A2732" i="4" s="1"/>
  <c r="A2733" i="4" s="1"/>
  <c r="A2734" i="4" s="1"/>
  <c r="A2735" i="4" s="1"/>
  <c r="A2736" i="4" s="1"/>
  <c r="A2737" i="4" s="1"/>
  <c r="A2738" i="4" s="1"/>
  <c r="A2739" i="4" s="1"/>
  <c r="A2740" i="4" s="1"/>
  <c r="A2741" i="4" s="1"/>
  <c r="A2742" i="4" s="1"/>
  <c r="A2743" i="4" s="1"/>
  <c r="A2744" i="4" s="1"/>
  <c r="A2745" i="4" s="1"/>
  <c r="A2746" i="4" s="1"/>
  <c r="A2747" i="4" s="1"/>
  <c r="A2748" i="4" s="1"/>
  <c r="A2749" i="4" s="1"/>
  <c r="A2750" i="4" s="1"/>
  <c r="A2751" i="4" s="1"/>
  <c r="A2752" i="4" s="1"/>
  <c r="A2753" i="4" s="1"/>
  <c r="A2754" i="4" s="1"/>
  <c r="A2755" i="4" s="1"/>
  <c r="A2756" i="4" s="1"/>
  <c r="A2757" i="4" s="1"/>
  <c r="A2758" i="4" s="1"/>
  <c r="A2759" i="4" s="1"/>
  <c r="A2760" i="4" s="1"/>
  <c r="A2761" i="4" s="1"/>
  <c r="A2762" i="4" s="1"/>
  <c r="A2763" i="4" s="1"/>
  <c r="A2764" i="4" s="1"/>
  <c r="A2765" i="4" s="1"/>
  <c r="A2766" i="4" s="1"/>
  <c r="A2767" i="4" s="1"/>
  <c r="A2768" i="4" s="1"/>
  <c r="A2769" i="4" s="1"/>
  <c r="A2770" i="4" s="1"/>
  <c r="A2771" i="4" s="1"/>
  <c r="A2772" i="4" s="1"/>
  <c r="A2773" i="4" s="1"/>
  <c r="A2774" i="4" s="1"/>
  <c r="A2775" i="4" s="1"/>
  <c r="A2776" i="4" s="1"/>
  <c r="A2777" i="4" s="1"/>
  <c r="A2778" i="4" s="1"/>
  <c r="A2779" i="4" s="1"/>
  <c r="A2780" i="4" s="1"/>
  <c r="A2781" i="4" s="1"/>
  <c r="A2782" i="4" s="1"/>
  <c r="A2783" i="4" s="1"/>
  <c r="A2784" i="4" s="1"/>
  <c r="A2785" i="4" s="1"/>
  <c r="A2786" i="4" s="1"/>
  <c r="A2787" i="4" s="1"/>
  <c r="A2788" i="4" s="1"/>
  <c r="A2789" i="4" s="1"/>
  <c r="A2790" i="4" s="1"/>
  <c r="A2791" i="4" s="1"/>
  <c r="A2792" i="4" s="1"/>
  <c r="A2793" i="4" s="1"/>
  <c r="A2794" i="4" s="1"/>
  <c r="A2795" i="4" s="1"/>
  <c r="A2796" i="4" s="1"/>
  <c r="A2797" i="4" s="1"/>
  <c r="A2798" i="4" s="1"/>
  <c r="A2799" i="4" s="1"/>
  <c r="A2800" i="4" s="1"/>
  <c r="A2801" i="4" s="1"/>
  <c r="A2802" i="4" s="1"/>
  <c r="A2803" i="4" s="1"/>
  <c r="A2804" i="4" s="1"/>
  <c r="A2805" i="4" s="1"/>
  <c r="A2806" i="4" s="1"/>
  <c r="A2807" i="4" s="1"/>
  <c r="A2808" i="4" s="1"/>
  <c r="A2809" i="4" s="1"/>
  <c r="A2810" i="4" s="1"/>
  <c r="A2811" i="4" s="1"/>
  <c r="A2812" i="4" s="1"/>
  <c r="A2813" i="4" s="1"/>
  <c r="A2814" i="4" s="1"/>
  <c r="A2815" i="4" s="1"/>
  <c r="A2816" i="4" s="1"/>
  <c r="A2817" i="4" s="1"/>
  <c r="A2818" i="4" s="1"/>
  <c r="A2819" i="4" s="1"/>
  <c r="A2820" i="4" s="1"/>
  <c r="A2821" i="4" s="1"/>
  <c r="A2822" i="4" s="1"/>
  <c r="A2823" i="4" s="1"/>
  <c r="A2824" i="4" s="1"/>
  <c r="A2825" i="4" s="1"/>
  <c r="A2826" i="4" s="1"/>
  <c r="A2827" i="4" s="1"/>
  <c r="A2828" i="4" s="1"/>
  <c r="A2829" i="4" s="1"/>
  <c r="A2830" i="4" s="1"/>
  <c r="A2831" i="4" s="1"/>
  <c r="A2832" i="4" s="1"/>
  <c r="A2833" i="4" s="1"/>
  <c r="A2834" i="4" s="1"/>
  <c r="A2835" i="4" s="1"/>
  <c r="A2836" i="4" s="1"/>
  <c r="A2837" i="4" s="1"/>
  <c r="A2838" i="4" s="1"/>
  <c r="A2839" i="4" s="1"/>
  <c r="A2840" i="4" s="1"/>
  <c r="A2841" i="4" s="1"/>
  <c r="A2842" i="4" s="1"/>
  <c r="A2843" i="4" s="1"/>
  <c r="A2844" i="4" s="1"/>
  <c r="A2845" i="4" s="1"/>
  <c r="A2846" i="4" s="1"/>
  <c r="A2847" i="4" s="1"/>
  <c r="A2848" i="4" s="1"/>
  <c r="A2849" i="4" s="1"/>
  <c r="A2850" i="4" s="1"/>
  <c r="A2851" i="4" s="1"/>
  <c r="A2852" i="4" s="1"/>
  <c r="A2853" i="4" s="1"/>
  <c r="A2854" i="4" s="1"/>
  <c r="A2855" i="4" s="1"/>
  <c r="A2856" i="4" s="1"/>
  <c r="A2857" i="4" s="1"/>
  <c r="A2858" i="4" s="1"/>
  <c r="A2859" i="4" s="1"/>
  <c r="A2860" i="4" s="1"/>
  <c r="A2861" i="4" s="1"/>
  <c r="A2862" i="4" s="1"/>
  <c r="A2863" i="4" s="1"/>
  <c r="A2864" i="4" s="1"/>
  <c r="A2865" i="4" s="1"/>
  <c r="A2866" i="4" s="1"/>
  <c r="A2867" i="4" s="1"/>
  <c r="A2868" i="4" s="1"/>
  <c r="A2869" i="4" s="1"/>
  <c r="A2870" i="4" s="1"/>
  <c r="A2871" i="4" s="1"/>
  <c r="A2872" i="4" s="1"/>
  <c r="A2873" i="4" s="1"/>
  <c r="A2874" i="4" s="1"/>
  <c r="A2875" i="4" s="1"/>
  <c r="A2876" i="4" s="1"/>
  <c r="A2877" i="4" s="1"/>
  <c r="A2878" i="4" s="1"/>
  <c r="A2879" i="4" s="1"/>
  <c r="A2880" i="4" s="1"/>
  <c r="A2881" i="4" s="1"/>
  <c r="A2882" i="4" s="1"/>
  <c r="A2883" i="4" s="1"/>
  <c r="A2884" i="4" s="1"/>
  <c r="A2885" i="4" s="1"/>
  <c r="A2886" i="4" s="1"/>
  <c r="A2887" i="4" s="1"/>
  <c r="A2888" i="4" s="1"/>
  <c r="A2889" i="4" s="1"/>
  <c r="A2890" i="4" s="1"/>
  <c r="A2891" i="4" s="1"/>
  <c r="A2892" i="4" s="1"/>
  <c r="A2893" i="4" s="1"/>
  <c r="A2894" i="4" s="1"/>
  <c r="A2895" i="4" s="1"/>
  <c r="A2896" i="4" s="1"/>
  <c r="A2897" i="4" s="1"/>
  <c r="A2898" i="4" s="1"/>
  <c r="A2899" i="4" s="1"/>
  <c r="A2900" i="4" s="1"/>
  <c r="A2901" i="4" s="1"/>
  <c r="A2902" i="4" s="1"/>
  <c r="A2903" i="4" s="1"/>
  <c r="A2904" i="4" s="1"/>
  <c r="A2905" i="4" s="1"/>
  <c r="A2906" i="4" s="1"/>
  <c r="A2907" i="4" s="1"/>
  <c r="A2908" i="4" s="1"/>
  <c r="A2909" i="4" s="1"/>
  <c r="A2910" i="4" s="1"/>
  <c r="A2911" i="4" s="1"/>
  <c r="A2912" i="4" s="1"/>
  <c r="A2913" i="4" s="1"/>
  <c r="A2914" i="4" s="1"/>
  <c r="A2915" i="4" s="1"/>
  <c r="A2916" i="4" s="1"/>
  <c r="A2917" i="4" s="1"/>
  <c r="A2918" i="4" s="1"/>
  <c r="A2919" i="4" s="1"/>
  <c r="A2920" i="4" s="1"/>
  <c r="A2921" i="4" s="1"/>
  <c r="A2922" i="4" s="1"/>
  <c r="A2923" i="4" s="1"/>
  <c r="A2924" i="4" s="1"/>
  <c r="A2925" i="4" s="1"/>
  <c r="A2926" i="4" s="1"/>
  <c r="A2927" i="4" s="1"/>
  <c r="A2928" i="4" s="1"/>
  <c r="A2929" i="4" s="1"/>
  <c r="A2930" i="4" s="1"/>
  <c r="A2931" i="4" s="1"/>
  <c r="A2932" i="4" s="1"/>
  <c r="A2933" i="4" s="1"/>
  <c r="A2934" i="4" s="1"/>
  <c r="A2935" i="4" s="1"/>
  <c r="A2936" i="4" s="1"/>
  <c r="A2937" i="4" s="1"/>
  <c r="A2938" i="4" s="1"/>
  <c r="A2939" i="4" s="1"/>
  <c r="A2940" i="4" s="1"/>
  <c r="A2941" i="4" s="1"/>
  <c r="A2942" i="4" s="1"/>
  <c r="A2943" i="4" s="1"/>
  <c r="A2944" i="4" s="1"/>
  <c r="A2945" i="4" s="1"/>
  <c r="A2946" i="4" s="1"/>
  <c r="A2947" i="4" s="1"/>
  <c r="A2948" i="4" s="1"/>
  <c r="A2949" i="4" s="1"/>
  <c r="A2950" i="4" s="1"/>
  <c r="A2951" i="4" s="1"/>
  <c r="A2952" i="4" s="1"/>
  <c r="A2953" i="4" s="1"/>
  <c r="A2954" i="4" s="1"/>
  <c r="A2955" i="4" s="1"/>
  <c r="A2956" i="4" s="1"/>
  <c r="A2957" i="4" s="1"/>
  <c r="A2958" i="4" s="1"/>
  <c r="A2959" i="4" s="1"/>
  <c r="A2960" i="4" s="1"/>
  <c r="A2961" i="4" s="1"/>
  <c r="A2962" i="4" s="1"/>
  <c r="A2963" i="4" s="1"/>
  <c r="A2964" i="4" s="1"/>
  <c r="A2965" i="4" s="1"/>
  <c r="A2966" i="4" s="1"/>
  <c r="A2967" i="4" s="1"/>
  <c r="A2968" i="4" s="1"/>
  <c r="A2969" i="4" s="1"/>
  <c r="A2970" i="4" s="1"/>
  <c r="A2971" i="4" s="1"/>
  <c r="A2972" i="4" s="1"/>
  <c r="A2973" i="4" s="1"/>
  <c r="A2974" i="4" s="1"/>
  <c r="A2975" i="4" s="1"/>
  <c r="A2976" i="4" s="1"/>
  <c r="A2977" i="4" s="1"/>
  <c r="A2978" i="4" s="1"/>
  <c r="A2979" i="4" s="1"/>
  <c r="A2980" i="4" s="1"/>
  <c r="A2981" i="4" s="1"/>
  <c r="A2982" i="4" s="1"/>
  <c r="A2983" i="4" s="1"/>
  <c r="A2984" i="4" s="1"/>
  <c r="A2985" i="4" s="1"/>
  <c r="A2986" i="4" s="1"/>
  <c r="A2987" i="4" s="1"/>
  <c r="A2988" i="4" s="1"/>
  <c r="A2989" i="4" s="1"/>
  <c r="A2990" i="4" s="1"/>
  <c r="A2991" i="4" s="1"/>
  <c r="A2992" i="4" s="1"/>
  <c r="A2993" i="4" s="1"/>
  <c r="A2994" i="4" s="1"/>
  <c r="A2995" i="4" s="1"/>
  <c r="A2996" i="4" s="1"/>
  <c r="A2997" i="4" s="1"/>
  <c r="A2998" i="4" s="1"/>
  <c r="A2999" i="4" s="1"/>
  <c r="A3000" i="4" s="1"/>
  <c r="A3001" i="4" s="1"/>
  <c r="A3002" i="4" s="1"/>
  <c r="A3003" i="4" s="1"/>
  <c r="A3004" i="4" s="1"/>
  <c r="A3005" i="4" s="1"/>
  <c r="A3006" i="4" s="1"/>
  <c r="A3007" i="4" s="1"/>
  <c r="A3008" i="4" s="1"/>
  <c r="A3009" i="4" s="1"/>
  <c r="A3010" i="4" s="1"/>
  <c r="A3011" i="4" s="1"/>
  <c r="A3012" i="4" s="1"/>
  <c r="A3013" i="4" s="1"/>
  <c r="A3014" i="4" s="1"/>
  <c r="A3015" i="4" s="1"/>
  <c r="A3016" i="4" s="1"/>
  <c r="A3017" i="4" s="1"/>
  <c r="A3018" i="4" s="1"/>
  <c r="A3019" i="4" s="1"/>
  <c r="A3020" i="4" s="1"/>
  <c r="A3021" i="4" s="1"/>
  <c r="A3022" i="4" s="1"/>
  <c r="A3023" i="4" s="1"/>
  <c r="A3024" i="4" s="1"/>
  <c r="A3025" i="4" s="1"/>
  <c r="A3026" i="4" s="1"/>
  <c r="A3027" i="4" s="1"/>
  <c r="A3028" i="4" s="1"/>
  <c r="A3029" i="4" s="1"/>
  <c r="A3030" i="4" s="1"/>
  <c r="A3031" i="4" s="1"/>
  <c r="A3032" i="4" s="1"/>
  <c r="A3033" i="4" s="1"/>
  <c r="A3034" i="4" s="1"/>
  <c r="A3035" i="4" s="1"/>
  <c r="A3036" i="4" s="1"/>
  <c r="A3037" i="4" s="1"/>
  <c r="A3038" i="4" s="1"/>
  <c r="A3039" i="4" s="1"/>
  <c r="A3040" i="4" s="1"/>
  <c r="A3041" i="4" s="1"/>
  <c r="A3042" i="4" s="1"/>
  <c r="A3043" i="4" s="1"/>
  <c r="A3044" i="4" s="1"/>
  <c r="A3045" i="4" s="1"/>
  <c r="A3046" i="4" s="1"/>
  <c r="A3047" i="4" s="1"/>
  <c r="A3048" i="4" s="1"/>
  <c r="A3049" i="4" s="1"/>
  <c r="A3050" i="4" s="1"/>
  <c r="A3051" i="4" s="1"/>
  <c r="A3052" i="4" s="1"/>
  <c r="A3053" i="4" s="1"/>
  <c r="A3054" i="4" s="1"/>
  <c r="A3055" i="4" s="1"/>
  <c r="A3056" i="4" s="1"/>
  <c r="A3057" i="4" s="1"/>
  <c r="A3058" i="4" s="1"/>
  <c r="A3059" i="4" s="1"/>
  <c r="A3060" i="4" s="1"/>
  <c r="A3061" i="4" s="1"/>
  <c r="A3062" i="4" s="1"/>
  <c r="A3063" i="4" s="1"/>
  <c r="A3064" i="4" s="1"/>
  <c r="A3065" i="4" s="1"/>
  <c r="A3066" i="4" s="1"/>
  <c r="A3067" i="4" s="1"/>
  <c r="A3068" i="4" s="1"/>
  <c r="A3069" i="4" s="1"/>
  <c r="A3070" i="4" s="1"/>
  <c r="A3071" i="4" s="1"/>
  <c r="A3072" i="4" s="1"/>
  <c r="A3073" i="4" s="1"/>
  <c r="A3074" i="4" s="1"/>
  <c r="A3075" i="4" s="1"/>
  <c r="A3076" i="4" s="1"/>
  <c r="A3077" i="4" s="1"/>
  <c r="A3078" i="4" s="1"/>
  <c r="A3079" i="4" s="1"/>
  <c r="A3080" i="4" s="1"/>
  <c r="A3081" i="4" s="1"/>
  <c r="A3082" i="4" s="1"/>
  <c r="A3083" i="4" s="1"/>
  <c r="A3084" i="4" s="1"/>
  <c r="A3085" i="4" s="1"/>
  <c r="A3086" i="4" s="1"/>
  <c r="A3087" i="4" s="1"/>
  <c r="A3088" i="4" s="1"/>
  <c r="A3089" i="4" s="1"/>
  <c r="A3090" i="4" s="1"/>
  <c r="A3091" i="4" s="1"/>
  <c r="A3092" i="4" s="1"/>
  <c r="A3093" i="4" s="1"/>
  <c r="A3094" i="4" s="1"/>
  <c r="A3095" i="4" s="1"/>
  <c r="A3096" i="4" s="1"/>
  <c r="A3097" i="4" s="1"/>
  <c r="A3098" i="4" s="1"/>
  <c r="A3099" i="4" s="1"/>
  <c r="A3100" i="4" s="1"/>
  <c r="A3101" i="4" s="1"/>
  <c r="A3102" i="4" s="1"/>
  <c r="A3103" i="4" s="1"/>
  <c r="A3104" i="4" s="1"/>
  <c r="A3105" i="4" s="1"/>
  <c r="A3106" i="4" s="1"/>
  <c r="A3107" i="4" s="1"/>
  <c r="A3108" i="4" s="1"/>
  <c r="A3109" i="4" s="1"/>
  <c r="A3110" i="4" s="1"/>
  <c r="A3111" i="4" s="1"/>
  <c r="A3112" i="4" s="1"/>
  <c r="A3113" i="4" s="1"/>
  <c r="A3114" i="4" s="1"/>
  <c r="A3115" i="4" s="1"/>
  <c r="A3116" i="4" s="1"/>
  <c r="A3117" i="4" s="1"/>
  <c r="A3118" i="4" s="1"/>
  <c r="A3119" i="4" s="1"/>
  <c r="A3120" i="4" s="1"/>
  <c r="A3121" i="4" s="1"/>
  <c r="A3122" i="4" s="1"/>
  <c r="A3123" i="4" s="1"/>
  <c r="A3124" i="4" s="1"/>
  <c r="A3125" i="4" s="1"/>
  <c r="A3126" i="4" s="1"/>
  <c r="A3127" i="4" s="1"/>
  <c r="A3128" i="4" s="1"/>
  <c r="A3129" i="4" s="1"/>
  <c r="A3130" i="4" s="1"/>
  <c r="A3131" i="4" s="1"/>
  <c r="A3132" i="4" s="1"/>
  <c r="A3133" i="4" s="1"/>
  <c r="A3134" i="4" s="1"/>
  <c r="A3135" i="4" s="1"/>
  <c r="A3136" i="4" s="1"/>
  <c r="A3137" i="4" s="1"/>
  <c r="A3138" i="4" s="1"/>
  <c r="A3139" i="4" s="1"/>
  <c r="A3140" i="4" s="1"/>
  <c r="A3141" i="4" s="1"/>
  <c r="A3142" i="4" s="1"/>
  <c r="A3143" i="4" s="1"/>
  <c r="A3144" i="4" s="1"/>
  <c r="A3145" i="4" s="1"/>
  <c r="A3146" i="4" s="1"/>
  <c r="A3147" i="4" s="1"/>
  <c r="A3148" i="4" s="1"/>
  <c r="A3149" i="4" s="1"/>
  <c r="A3150" i="4" s="1"/>
  <c r="A3151" i="4" s="1"/>
  <c r="A3152" i="4" s="1"/>
  <c r="A3153" i="4" s="1"/>
  <c r="A3154" i="4" s="1"/>
  <c r="A3155" i="4" s="1"/>
  <c r="A3156" i="4" s="1"/>
  <c r="A3157" i="4" s="1"/>
  <c r="A3158" i="4" s="1"/>
  <c r="A3159" i="4" s="1"/>
  <c r="A3160" i="4" s="1"/>
  <c r="A3161" i="4" s="1"/>
  <c r="A3162" i="4" s="1"/>
  <c r="A3163" i="4" s="1"/>
  <c r="A3164" i="4" s="1"/>
  <c r="A3165" i="4" s="1"/>
  <c r="A3166" i="4" s="1"/>
  <c r="A3167" i="4" s="1"/>
  <c r="A3168" i="4" s="1"/>
  <c r="A3169" i="4" s="1"/>
  <c r="A3170" i="4" s="1"/>
  <c r="A3171" i="4" s="1"/>
  <c r="A3172" i="4" s="1"/>
  <c r="A3173" i="4" s="1"/>
  <c r="A3174" i="4" s="1"/>
  <c r="A3175" i="4" s="1"/>
  <c r="A3176" i="4" s="1"/>
  <c r="A3177" i="4" s="1"/>
  <c r="A3178" i="4" s="1"/>
  <c r="A3179" i="4" s="1"/>
  <c r="A3180" i="4" s="1"/>
  <c r="A3181" i="4" s="1"/>
  <c r="A3182" i="4" s="1"/>
  <c r="A3183" i="4" s="1"/>
  <c r="A3184" i="4" s="1"/>
  <c r="A3185" i="4" s="1"/>
  <c r="A3186" i="4" s="1"/>
  <c r="A3187" i="4" s="1"/>
  <c r="A3188" i="4" s="1"/>
  <c r="A3189" i="4" s="1"/>
  <c r="A3190" i="4" s="1"/>
  <c r="A3191" i="4" s="1"/>
  <c r="A3192" i="4" s="1"/>
  <c r="A3193" i="4" s="1"/>
  <c r="A3194" i="4" s="1"/>
  <c r="A3195" i="4" s="1"/>
  <c r="A3196" i="4" s="1"/>
  <c r="A3197" i="4" s="1"/>
  <c r="A3198" i="4" s="1"/>
  <c r="A3199" i="4" s="1"/>
  <c r="A3200" i="4" s="1"/>
  <c r="A3201" i="4" s="1"/>
  <c r="A3202" i="4" s="1"/>
  <c r="A3203" i="4" s="1"/>
  <c r="A3204" i="4" s="1"/>
  <c r="A3205" i="4" s="1"/>
  <c r="A3206" i="4" s="1"/>
  <c r="A3207" i="4" s="1"/>
  <c r="A3208" i="4" s="1"/>
  <c r="A3209" i="4" s="1"/>
  <c r="A3210" i="4" s="1"/>
  <c r="A3211" i="4" s="1"/>
  <c r="A3212" i="4" s="1"/>
  <c r="A3213" i="4" s="1"/>
  <c r="A3214" i="4" s="1"/>
  <c r="A3215" i="4" s="1"/>
  <c r="A3216" i="4" s="1"/>
  <c r="A3217" i="4" s="1"/>
  <c r="A3218" i="4" s="1"/>
  <c r="A3219" i="4" s="1"/>
  <c r="A3220" i="4" s="1"/>
  <c r="A3221" i="4" s="1"/>
  <c r="A3222" i="4" s="1"/>
  <c r="A3223" i="4" s="1"/>
  <c r="A3224" i="4" s="1"/>
  <c r="A3225" i="4" s="1"/>
  <c r="A3226" i="4" s="1"/>
  <c r="A3227" i="4" s="1"/>
  <c r="A3228" i="4" s="1"/>
  <c r="A3229" i="4" s="1"/>
  <c r="A3230" i="4" s="1"/>
  <c r="A3231" i="4" s="1"/>
  <c r="A3232" i="4" s="1"/>
  <c r="A3233" i="4" s="1"/>
  <c r="A3234" i="4" s="1"/>
  <c r="A3235" i="4" s="1"/>
  <c r="A3236" i="4" s="1"/>
  <c r="A3237" i="4" s="1"/>
  <c r="A3238" i="4" s="1"/>
  <c r="A3239" i="4" s="1"/>
  <c r="A3240" i="4" s="1"/>
  <c r="A3241" i="4" s="1"/>
  <c r="A3242" i="4" s="1"/>
  <c r="A3243" i="4" s="1"/>
  <c r="A3244" i="4" s="1"/>
  <c r="A3245" i="4" s="1"/>
  <c r="A3246" i="4" s="1"/>
  <c r="A3247" i="4" s="1"/>
  <c r="A3248" i="4" s="1"/>
  <c r="A3249" i="4" s="1"/>
  <c r="A3250" i="4" s="1"/>
  <c r="A3251" i="4" s="1"/>
  <c r="A3252" i="4" s="1"/>
  <c r="A3253" i="4" s="1"/>
  <c r="A3254" i="4" s="1"/>
  <c r="A3255" i="4" s="1"/>
  <c r="A3256" i="4" s="1"/>
  <c r="A3257" i="4" s="1"/>
  <c r="A3258" i="4" s="1"/>
  <c r="A3259" i="4" s="1"/>
  <c r="A3260" i="4" s="1"/>
  <c r="A3261" i="4" s="1"/>
  <c r="A3262" i="4" s="1"/>
  <c r="A3263" i="4" s="1"/>
  <c r="A3264" i="4" s="1"/>
  <c r="A3265" i="4" s="1"/>
  <c r="A3266" i="4" s="1"/>
  <c r="A3267" i="4" s="1"/>
  <c r="A3268" i="4" s="1"/>
  <c r="A3269" i="4" s="1"/>
  <c r="A3270" i="4" s="1"/>
  <c r="A3271" i="4" s="1"/>
  <c r="A3272" i="4" s="1"/>
  <c r="A3273" i="4" s="1"/>
  <c r="A3274" i="4" s="1"/>
  <c r="A3275" i="4" s="1"/>
  <c r="A3276" i="4" s="1"/>
  <c r="A3277" i="4" s="1"/>
  <c r="A3278" i="4" s="1"/>
  <c r="A3279" i="4" s="1"/>
  <c r="A3280" i="4" s="1"/>
  <c r="A3281" i="4" s="1"/>
  <c r="A3282" i="4" s="1"/>
  <c r="A3283" i="4" s="1"/>
  <c r="A3284" i="4" s="1"/>
  <c r="A3285" i="4" s="1"/>
  <c r="A3286" i="4" s="1"/>
  <c r="A3287" i="4" s="1"/>
  <c r="A3288" i="4" s="1"/>
  <c r="A3289" i="4" s="1"/>
  <c r="A3290" i="4" s="1"/>
  <c r="A3291" i="4" s="1"/>
  <c r="A3292" i="4" s="1"/>
  <c r="A3293" i="4" s="1"/>
  <c r="A3294" i="4" s="1"/>
  <c r="A3295" i="4" s="1"/>
  <c r="A3296" i="4" s="1"/>
  <c r="A3297" i="4" s="1"/>
  <c r="A3298" i="4" s="1"/>
  <c r="A3299" i="4" s="1"/>
  <c r="A3300" i="4" s="1"/>
  <c r="A3301" i="4" s="1"/>
  <c r="A3302" i="4" s="1"/>
  <c r="A3303" i="4" s="1"/>
  <c r="A3304" i="4" s="1"/>
  <c r="A3305" i="4" s="1"/>
  <c r="A3306" i="4" s="1"/>
  <c r="A3307" i="4" s="1"/>
  <c r="A3308" i="4" s="1"/>
  <c r="A3309" i="4" s="1"/>
  <c r="A3310" i="4" s="1"/>
  <c r="A3311" i="4" s="1"/>
  <c r="A3312" i="4" s="1"/>
  <c r="A3313" i="4" s="1"/>
  <c r="A3314" i="4" s="1"/>
  <c r="A3315" i="4" s="1"/>
  <c r="A3316" i="4" s="1"/>
  <c r="A3317" i="4" s="1"/>
  <c r="A3318" i="4" s="1"/>
  <c r="A3319" i="4" s="1"/>
  <c r="A3320" i="4" s="1"/>
  <c r="A3321" i="4" s="1"/>
  <c r="A3322" i="4" s="1"/>
  <c r="A3323" i="4" s="1"/>
  <c r="A3324" i="4" s="1"/>
  <c r="A3325" i="4" s="1"/>
  <c r="A3326" i="4" s="1"/>
  <c r="A3327" i="4" s="1"/>
  <c r="A3328" i="4" s="1"/>
  <c r="A3329" i="4" s="1"/>
  <c r="A3330" i="4" s="1"/>
  <c r="A3331" i="4" s="1"/>
  <c r="A3332" i="4" s="1"/>
  <c r="A3333" i="4" s="1"/>
  <c r="A3334" i="4" s="1"/>
  <c r="A3335" i="4" s="1"/>
  <c r="A3336" i="4" s="1"/>
  <c r="A3337" i="4" s="1"/>
  <c r="A3338" i="4" s="1"/>
  <c r="A3339" i="4" s="1"/>
  <c r="A3340" i="4" s="1"/>
  <c r="A3341" i="4" s="1"/>
  <c r="A3342" i="4" s="1"/>
  <c r="A3343" i="4" s="1"/>
  <c r="A3344" i="4" s="1"/>
  <c r="A3345" i="4" s="1"/>
  <c r="A3346" i="4" s="1"/>
  <c r="A3347" i="4" s="1"/>
  <c r="A3348" i="4" s="1"/>
  <c r="A3349" i="4" s="1"/>
  <c r="A3350" i="4" s="1"/>
  <c r="A3351" i="4" s="1"/>
  <c r="A3352" i="4" s="1"/>
  <c r="A3353" i="4" s="1"/>
  <c r="A3354" i="4" s="1"/>
  <c r="A3355" i="4" s="1"/>
  <c r="A3356" i="4" s="1"/>
  <c r="A3357" i="4" s="1"/>
  <c r="A3358" i="4" s="1"/>
  <c r="A3359" i="4" s="1"/>
  <c r="A3360" i="4" s="1"/>
  <c r="A3361" i="4" s="1"/>
  <c r="A3362" i="4" s="1"/>
  <c r="A3363" i="4" s="1"/>
  <c r="A3364" i="4" s="1"/>
  <c r="A3365" i="4" s="1"/>
  <c r="A3366" i="4" s="1"/>
  <c r="A3367" i="4" s="1"/>
  <c r="A3368" i="4" s="1"/>
  <c r="A3369" i="4" s="1"/>
  <c r="A3370" i="4" s="1"/>
  <c r="A3371" i="4" s="1"/>
  <c r="A3372" i="4" s="1"/>
  <c r="A3373" i="4" s="1"/>
  <c r="A3374" i="4" s="1"/>
  <c r="A3375" i="4" s="1"/>
  <c r="A3376" i="4" s="1"/>
  <c r="A3377" i="4" s="1"/>
  <c r="A3378" i="4" s="1"/>
  <c r="A3379" i="4" s="1"/>
  <c r="A3380" i="4" s="1"/>
  <c r="A3381" i="4" s="1"/>
  <c r="A3382" i="4" s="1"/>
  <c r="A3383" i="4" s="1"/>
  <c r="A3384" i="4" s="1"/>
  <c r="A3385" i="4" s="1"/>
  <c r="A3386" i="4" s="1"/>
  <c r="A3387" i="4" s="1"/>
  <c r="A3388" i="4" s="1"/>
  <c r="A3389" i="4" s="1"/>
  <c r="A3390" i="4" s="1"/>
  <c r="A3391" i="4" s="1"/>
  <c r="A3392" i="4" s="1"/>
  <c r="A3393" i="4" s="1"/>
  <c r="A3394" i="4" s="1"/>
  <c r="A3395" i="4" s="1"/>
  <c r="A3396" i="4" s="1"/>
  <c r="A3397" i="4" s="1"/>
  <c r="A3398" i="4" s="1"/>
  <c r="A3399" i="4" s="1"/>
  <c r="A3400" i="4" s="1"/>
  <c r="A3401" i="4" s="1"/>
  <c r="A3402" i="4" s="1"/>
  <c r="A3403" i="4" s="1"/>
  <c r="A3404" i="4" s="1"/>
  <c r="A3405" i="4" s="1"/>
  <c r="A3406" i="4" s="1"/>
  <c r="A3407" i="4" s="1"/>
  <c r="A3408" i="4" s="1"/>
  <c r="A3409" i="4" s="1"/>
  <c r="A3410" i="4" s="1"/>
  <c r="A3411" i="4" s="1"/>
  <c r="A3412" i="4" s="1"/>
  <c r="A3413" i="4" s="1"/>
  <c r="A3414" i="4" s="1"/>
  <c r="A3415" i="4" s="1"/>
  <c r="A3416" i="4" s="1"/>
  <c r="A3417" i="4" s="1"/>
  <c r="A3418" i="4" s="1"/>
  <c r="A3419" i="4" s="1"/>
  <c r="A3420" i="4" s="1"/>
  <c r="A3421" i="4" s="1"/>
  <c r="A3422" i="4" s="1"/>
  <c r="A3423" i="4" s="1"/>
  <c r="A3424" i="4" s="1"/>
  <c r="A3425" i="4" s="1"/>
  <c r="A3426" i="4" s="1"/>
  <c r="A3427" i="4" s="1"/>
  <c r="A3428" i="4" s="1"/>
  <c r="A3429" i="4" s="1"/>
  <c r="A3430" i="4" s="1"/>
  <c r="A3431" i="4" s="1"/>
  <c r="A3432" i="4" s="1"/>
  <c r="A3433" i="4" s="1"/>
  <c r="A3434" i="4" s="1"/>
  <c r="A3435" i="4" s="1"/>
  <c r="A3436" i="4" s="1"/>
  <c r="A3437" i="4" s="1"/>
  <c r="A3438" i="4" s="1"/>
  <c r="A3439" i="4" s="1"/>
  <c r="A3440" i="4" s="1"/>
  <c r="A3441" i="4" s="1"/>
  <c r="A3442" i="4" s="1"/>
  <c r="A3443" i="4" s="1"/>
  <c r="A3444" i="4" s="1"/>
  <c r="A3445" i="4" s="1"/>
  <c r="A3446" i="4" s="1"/>
  <c r="A3447" i="4" s="1"/>
  <c r="A3448" i="4" s="1"/>
  <c r="A3449" i="4" s="1"/>
  <c r="A3450" i="4" s="1"/>
  <c r="A3451" i="4" s="1"/>
  <c r="A3452" i="4" s="1"/>
  <c r="A3453" i="4" s="1"/>
  <c r="A3454" i="4" s="1"/>
  <c r="A3455" i="4" s="1"/>
  <c r="A3456" i="4" s="1"/>
  <c r="A3457" i="4" s="1"/>
  <c r="A3458" i="4" s="1"/>
  <c r="A3459" i="4" s="1"/>
  <c r="A3460" i="4" s="1"/>
  <c r="A3461" i="4" s="1"/>
  <c r="A3462" i="4" s="1"/>
  <c r="A3463" i="4" s="1"/>
  <c r="A3464" i="4" s="1"/>
  <c r="A3465" i="4" s="1"/>
  <c r="A3466" i="4" s="1"/>
  <c r="A3467" i="4" s="1"/>
  <c r="A3468" i="4" s="1"/>
  <c r="A3469" i="4" s="1"/>
  <c r="A3470" i="4" s="1"/>
  <c r="A3471" i="4" s="1"/>
  <c r="A3472" i="4" s="1"/>
  <c r="A3473" i="4" s="1"/>
  <c r="A3474" i="4" s="1"/>
  <c r="A3475" i="4" s="1"/>
  <c r="A3476" i="4" s="1"/>
  <c r="A3477" i="4" s="1"/>
  <c r="A3478" i="4" s="1"/>
  <c r="A3479" i="4" s="1"/>
  <c r="A3480" i="4" s="1"/>
  <c r="A3481" i="4" s="1"/>
  <c r="A3482" i="4" s="1"/>
  <c r="A3483" i="4" s="1"/>
  <c r="A3484" i="4" s="1"/>
  <c r="A3485" i="4" s="1"/>
  <c r="A3486" i="4" s="1"/>
  <c r="A3487" i="4" s="1"/>
  <c r="A3488" i="4" s="1"/>
  <c r="A3489" i="4" s="1"/>
  <c r="A3490" i="4" s="1"/>
  <c r="A3491" i="4" s="1"/>
  <c r="A3492" i="4" s="1"/>
  <c r="A3493" i="4" s="1"/>
  <c r="A3494" i="4" s="1"/>
  <c r="A3495" i="4" s="1"/>
  <c r="A3496" i="4" s="1"/>
  <c r="A3497" i="4" s="1"/>
  <c r="A3498" i="4" s="1"/>
  <c r="A3499" i="4" s="1"/>
  <c r="A3500" i="4" s="1"/>
  <c r="A3501" i="4" s="1"/>
  <c r="A3502" i="4" s="1"/>
  <c r="A3503" i="4" s="1"/>
  <c r="A3504" i="4" s="1"/>
  <c r="A3505" i="4" s="1"/>
  <c r="A3506" i="4" s="1"/>
  <c r="A3507" i="4" s="1"/>
  <c r="A3508" i="4" s="1"/>
  <c r="A3509" i="4" s="1"/>
  <c r="A3510" i="4" s="1"/>
  <c r="A3511" i="4" s="1"/>
  <c r="A3512" i="4" s="1"/>
  <c r="A3513" i="4" s="1"/>
  <c r="A3514" i="4" s="1"/>
  <c r="A3515" i="4" s="1"/>
  <c r="A3516" i="4" s="1"/>
  <c r="A3517" i="4" s="1"/>
  <c r="A3518" i="4" s="1"/>
  <c r="A3519" i="4" s="1"/>
  <c r="A3520" i="4" s="1"/>
  <c r="A3521" i="4" s="1"/>
  <c r="A3522" i="4" s="1"/>
  <c r="A3523" i="4" s="1"/>
  <c r="A3524" i="4" s="1"/>
  <c r="A3525" i="4" s="1"/>
  <c r="A3526" i="4" s="1"/>
  <c r="A3527" i="4" s="1"/>
  <c r="A3528" i="4" s="1"/>
  <c r="A3529" i="4" s="1"/>
  <c r="A3530" i="4" s="1"/>
  <c r="A3531" i="4" s="1"/>
  <c r="A3532" i="4" s="1"/>
  <c r="A3533" i="4" s="1"/>
  <c r="A3534" i="4" s="1"/>
  <c r="A3535" i="4" s="1"/>
  <c r="A3536" i="4" s="1"/>
  <c r="A3537" i="4" s="1"/>
  <c r="A3538" i="4" s="1"/>
  <c r="A3539" i="4" s="1"/>
  <c r="A3540" i="4" s="1"/>
  <c r="A3541" i="4" s="1"/>
  <c r="A3542" i="4" s="1"/>
  <c r="A3543" i="4" s="1"/>
  <c r="A3544" i="4" s="1"/>
  <c r="A3545" i="4" s="1"/>
  <c r="A3546" i="4" s="1"/>
  <c r="A3547" i="4" s="1"/>
  <c r="A3548" i="4" s="1"/>
  <c r="A3549" i="4" s="1"/>
  <c r="A3550" i="4" s="1"/>
  <c r="A3551" i="4" s="1"/>
  <c r="A3552" i="4" s="1"/>
  <c r="A3553" i="4" s="1"/>
  <c r="A3554" i="4" s="1"/>
  <c r="A3555" i="4" s="1"/>
  <c r="A3556" i="4" s="1"/>
  <c r="A3557" i="4" s="1"/>
  <c r="A3558" i="4" s="1"/>
  <c r="A3559" i="4" s="1"/>
  <c r="A3560" i="4" s="1"/>
  <c r="A3561" i="4" s="1"/>
  <c r="A3562" i="4" s="1"/>
  <c r="A3563" i="4" s="1"/>
  <c r="A3564" i="4" s="1"/>
  <c r="A3565" i="4" s="1"/>
  <c r="A3566" i="4" s="1"/>
  <c r="A3567" i="4" s="1"/>
  <c r="A3568" i="4" s="1"/>
  <c r="A3569" i="4" s="1"/>
  <c r="A3570" i="4" s="1"/>
  <c r="A3571" i="4" s="1"/>
  <c r="A3572" i="4" s="1"/>
  <c r="A3573" i="4" s="1"/>
  <c r="A3574" i="4" s="1"/>
  <c r="A3575" i="4" s="1"/>
  <c r="A3576" i="4" s="1"/>
  <c r="A3577" i="4" s="1"/>
  <c r="A3578" i="4" s="1"/>
  <c r="A3579" i="4" s="1"/>
  <c r="A3580" i="4" s="1"/>
  <c r="A3581" i="4" s="1"/>
  <c r="A3582" i="4" s="1"/>
  <c r="A3583" i="4" s="1"/>
  <c r="A3584" i="4" s="1"/>
  <c r="A3585" i="4" s="1"/>
  <c r="A3586" i="4" s="1"/>
  <c r="A3587" i="4" s="1"/>
  <c r="A3588" i="4" s="1"/>
  <c r="A3589" i="4" s="1"/>
  <c r="A3590" i="4" s="1"/>
  <c r="A3591" i="4" s="1"/>
  <c r="A3592" i="4" s="1"/>
  <c r="A3593" i="4" s="1"/>
  <c r="A3594" i="4" s="1"/>
  <c r="A3595" i="4" s="1"/>
  <c r="A3596" i="4" s="1"/>
  <c r="A3597" i="4" s="1"/>
  <c r="A3598" i="4" s="1"/>
  <c r="A3599" i="4" s="1"/>
  <c r="A3600" i="4" s="1"/>
  <c r="A3601" i="4" s="1"/>
  <c r="A3602" i="4" s="1"/>
  <c r="A3603" i="4" s="1"/>
  <c r="A3604" i="4" s="1"/>
  <c r="A3605" i="4" s="1"/>
  <c r="A3606" i="4" s="1"/>
  <c r="A3607" i="4" s="1"/>
  <c r="A3608" i="4" s="1"/>
  <c r="A3609" i="4" s="1"/>
  <c r="A3610" i="4" s="1"/>
  <c r="A3611" i="4" s="1"/>
  <c r="A3612" i="4" s="1"/>
  <c r="A3613" i="4" s="1"/>
  <c r="A3614" i="4" s="1"/>
  <c r="A3615" i="4" s="1"/>
  <c r="A3616" i="4" s="1"/>
  <c r="A3617" i="4" s="1"/>
  <c r="A3618" i="4" s="1"/>
  <c r="A3619" i="4" s="1"/>
  <c r="A3620" i="4" s="1"/>
  <c r="A3621" i="4" s="1"/>
  <c r="A3622" i="4" s="1"/>
  <c r="A3623" i="4" s="1"/>
  <c r="A3624" i="4" s="1"/>
  <c r="A3625" i="4" s="1"/>
  <c r="A3626" i="4" s="1"/>
  <c r="A3627" i="4" s="1"/>
  <c r="A3628" i="4" s="1"/>
  <c r="A3629" i="4" s="1"/>
  <c r="A3630" i="4" s="1"/>
  <c r="A3631" i="4" s="1"/>
  <c r="A3632" i="4" s="1"/>
  <c r="A3633" i="4" s="1"/>
  <c r="A3634" i="4" s="1"/>
  <c r="A3635" i="4" s="1"/>
  <c r="A3636" i="4" s="1"/>
  <c r="A3637" i="4" s="1"/>
  <c r="A3638" i="4" s="1"/>
  <c r="A3639" i="4" s="1"/>
  <c r="A3640" i="4" s="1"/>
  <c r="A3641" i="4" s="1"/>
  <c r="A3642" i="4" s="1"/>
  <c r="A3643" i="4" s="1"/>
  <c r="A3644" i="4" s="1"/>
  <c r="A3645" i="4" s="1"/>
  <c r="A3646" i="4" s="1"/>
  <c r="A3647" i="4" s="1"/>
  <c r="A3648" i="4" s="1"/>
  <c r="A3649" i="4" s="1"/>
  <c r="A3650" i="4" s="1"/>
  <c r="A3651" i="4" s="1"/>
  <c r="A3652" i="4" s="1"/>
  <c r="A3653" i="4" s="1"/>
  <c r="A3654" i="4" s="1"/>
  <c r="A3655" i="4" s="1"/>
  <c r="A3656" i="4" s="1"/>
  <c r="A3657" i="4" s="1"/>
  <c r="A3658" i="4" s="1"/>
  <c r="A3659" i="4" s="1"/>
  <c r="A3660" i="4" s="1"/>
  <c r="A3661" i="4" s="1"/>
  <c r="A3662" i="4" s="1"/>
  <c r="A3663" i="4" s="1"/>
  <c r="A3664" i="4" s="1"/>
  <c r="A3665" i="4" s="1"/>
  <c r="A3666" i="4" s="1"/>
  <c r="A3667" i="4" s="1"/>
  <c r="A3668" i="4" s="1"/>
  <c r="A3669" i="4" s="1"/>
  <c r="A3670" i="4" s="1"/>
  <c r="A3671" i="4" s="1"/>
  <c r="A3672" i="4" s="1"/>
  <c r="A3673" i="4" s="1"/>
  <c r="A3674" i="4" s="1"/>
  <c r="A3675" i="4" s="1"/>
  <c r="A3676" i="4" s="1"/>
  <c r="A3677" i="4" s="1"/>
  <c r="A3678" i="4" s="1"/>
  <c r="A3679" i="4" s="1"/>
  <c r="A3680" i="4" s="1"/>
  <c r="A3681" i="4" s="1"/>
  <c r="A3682" i="4" s="1"/>
  <c r="A3683" i="4" s="1"/>
  <c r="A3684" i="4" s="1"/>
  <c r="A3685" i="4" s="1"/>
  <c r="A3686" i="4" s="1"/>
  <c r="A3687" i="4" s="1"/>
  <c r="A3688" i="4" s="1"/>
  <c r="A3689" i="4" s="1"/>
  <c r="A3690" i="4" s="1"/>
  <c r="A3691" i="4" s="1"/>
  <c r="A3692" i="4" s="1"/>
  <c r="A3693" i="4" s="1"/>
  <c r="A3694" i="4" s="1"/>
  <c r="A3695" i="4" s="1"/>
  <c r="A3696" i="4" s="1"/>
  <c r="A3697" i="4" s="1"/>
  <c r="A3698" i="4" s="1"/>
  <c r="A3699" i="4" s="1"/>
  <c r="A3700" i="4" s="1"/>
  <c r="A3701" i="4" s="1"/>
  <c r="A3702" i="4" s="1"/>
  <c r="A3703" i="4" s="1"/>
  <c r="A3704" i="4" s="1"/>
  <c r="A3705" i="4" s="1"/>
  <c r="A3706" i="4" s="1"/>
  <c r="A3707" i="4" s="1"/>
  <c r="A3708" i="4" s="1"/>
  <c r="A3709" i="4" s="1"/>
  <c r="A3710" i="4" s="1"/>
  <c r="A3711" i="4" s="1"/>
  <c r="A3712" i="4" s="1"/>
  <c r="A3713" i="4" s="1"/>
  <c r="A3714" i="4" s="1"/>
  <c r="A3715" i="4" s="1"/>
  <c r="A3716" i="4" s="1"/>
  <c r="A3717" i="4" s="1"/>
  <c r="A3718" i="4" s="1"/>
  <c r="A3719" i="4" s="1"/>
  <c r="A3720" i="4" s="1"/>
  <c r="A3721" i="4" s="1"/>
  <c r="A3722" i="4" s="1"/>
  <c r="A3723" i="4" s="1"/>
  <c r="A3724" i="4" s="1"/>
  <c r="A3725" i="4" s="1"/>
  <c r="A3726" i="4" s="1"/>
  <c r="A3727" i="4" s="1"/>
  <c r="A3728" i="4" s="1"/>
  <c r="A3729" i="4" s="1"/>
  <c r="A3730" i="4" s="1"/>
  <c r="A3731" i="4" s="1"/>
  <c r="A3732" i="4" s="1"/>
  <c r="A3733" i="4" s="1"/>
  <c r="A3734" i="4" s="1"/>
  <c r="A3735" i="4" s="1"/>
  <c r="A3736" i="4" s="1"/>
  <c r="A3737" i="4" s="1"/>
  <c r="A3738" i="4" s="1"/>
  <c r="A3739" i="4" s="1"/>
  <c r="A3740" i="4" s="1"/>
  <c r="A3741" i="4" s="1"/>
  <c r="A3742" i="4" s="1"/>
  <c r="A3743" i="4" s="1"/>
  <c r="A3744" i="4" s="1"/>
  <c r="A3745" i="4" s="1"/>
  <c r="A3746" i="4" s="1"/>
  <c r="A3747" i="4" s="1"/>
  <c r="A3748" i="4" s="1"/>
  <c r="A3749" i="4" s="1"/>
  <c r="A3750" i="4" s="1"/>
  <c r="A3751" i="4" s="1"/>
  <c r="A3752" i="4" s="1"/>
  <c r="A3753" i="4" s="1"/>
  <c r="A3754" i="4" s="1"/>
  <c r="A3755" i="4" s="1"/>
  <c r="A3756" i="4" s="1"/>
  <c r="A3757" i="4" s="1"/>
  <c r="A3758" i="4" s="1"/>
  <c r="A3759" i="4" s="1"/>
  <c r="A3760" i="4" s="1"/>
  <c r="A3761" i="4" s="1"/>
  <c r="A3762" i="4" s="1"/>
  <c r="A3763" i="4" s="1"/>
  <c r="A3764" i="4" s="1"/>
  <c r="A3765" i="4" s="1"/>
  <c r="A3766" i="4" s="1"/>
  <c r="A3767" i="4" s="1"/>
  <c r="A3768" i="4" s="1"/>
  <c r="A3769" i="4" s="1"/>
  <c r="A3770" i="4" s="1"/>
  <c r="A3771" i="4" s="1"/>
  <c r="A3772" i="4" s="1"/>
  <c r="A3773" i="4" s="1"/>
  <c r="A3774" i="4" s="1"/>
  <c r="A3775" i="4" s="1"/>
  <c r="A3776" i="4" s="1"/>
  <c r="A3777" i="4" s="1"/>
  <c r="A3778" i="4" s="1"/>
  <c r="A3779" i="4" s="1"/>
  <c r="A3780" i="4" s="1"/>
  <c r="A3781" i="4" s="1"/>
  <c r="A3782" i="4" s="1"/>
  <c r="A3783" i="4" s="1"/>
  <c r="A3784" i="4" s="1"/>
  <c r="A3785" i="4" s="1"/>
  <c r="A3786" i="4" s="1"/>
  <c r="A3787" i="4" s="1"/>
  <c r="A3788" i="4" s="1"/>
  <c r="A3789" i="4" s="1"/>
  <c r="A3790" i="4" s="1"/>
  <c r="A3791" i="4" s="1"/>
  <c r="A3792" i="4" s="1"/>
  <c r="A3793" i="4" s="1"/>
  <c r="A3794" i="4" s="1"/>
  <c r="A3795" i="4" s="1"/>
  <c r="A3796" i="4" s="1"/>
  <c r="A3797" i="4" s="1"/>
  <c r="A3798" i="4" s="1"/>
  <c r="A3799" i="4" s="1"/>
  <c r="A3800" i="4" s="1"/>
  <c r="A3801" i="4" s="1"/>
  <c r="A3802" i="4" s="1"/>
  <c r="A3803" i="4" s="1"/>
  <c r="A3804" i="4" s="1"/>
  <c r="A3805" i="4" s="1"/>
  <c r="A3806" i="4" s="1"/>
  <c r="A3807" i="4" s="1"/>
  <c r="A3808" i="4" s="1"/>
  <c r="A3809" i="4" s="1"/>
  <c r="A3810" i="4" s="1"/>
  <c r="A3811" i="4" s="1"/>
  <c r="A3812" i="4" s="1"/>
  <c r="A3813" i="4" s="1"/>
  <c r="A3814" i="4" s="1"/>
  <c r="A3815" i="4" s="1"/>
  <c r="A3816" i="4" s="1"/>
  <c r="A3817" i="4" s="1"/>
  <c r="A3818" i="4" s="1"/>
  <c r="A3819" i="4" s="1"/>
  <c r="A3820" i="4" s="1"/>
  <c r="A3821" i="4" s="1"/>
  <c r="A3822" i="4" s="1"/>
  <c r="A3823" i="4" s="1"/>
  <c r="A3824" i="4" s="1"/>
  <c r="A3825" i="4" s="1"/>
  <c r="A3826" i="4" s="1"/>
  <c r="A3827" i="4" s="1"/>
  <c r="A3828" i="4" s="1"/>
  <c r="A3829" i="4" s="1"/>
  <c r="A3830" i="4" s="1"/>
  <c r="A3831" i="4" s="1"/>
  <c r="A3832" i="4" s="1"/>
  <c r="A3833" i="4" s="1"/>
  <c r="A3834" i="4" s="1"/>
  <c r="A3835" i="4" s="1"/>
  <c r="A3836" i="4" s="1"/>
  <c r="A3837" i="4" s="1"/>
  <c r="A3838" i="4" s="1"/>
  <c r="A3839" i="4" s="1"/>
  <c r="A3840" i="4" s="1"/>
  <c r="A3841" i="4" s="1"/>
  <c r="A3842" i="4" s="1"/>
  <c r="A3843" i="4" s="1"/>
  <c r="A3844" i="4" s="1"/>
  <c r="A3845" i="4" s="1"/>
  <c r="A3846" i="4" s="1"/>
  <c r="A3847" i="4" s="1"/>
  <c r="A3848" i="4" s="1"/>
  <c r="A3849" i="4" s="1"/>
  <c r="A3850" i="4" s="1"/>
  <c r="A3851" i="4" s="1"/>
  <c r="A3852" i="4" s="1"/>
  <c r="A3853" i="4" s="1"/>
  <c r="A3854" i="4" s="1"/>
  <c r="A3855" i="4" s="1"/>
  <c r="A3856" i="4" s="1"/>
  <c r="A3857" i="4" s="1"/>
  <c r="A3858" i="4" s="1"/>
  <c r="A3859" i="4" s="1"/>
  <c r="A3860" i="4" s="1"/>
  <c r="A3861" i="4" s="1"/>
  <c r="A3862" i="4" s="1"/>
  <c r="A3863" i="4" s="1"/>
  <c r="A3864" i="4" s="1"/>
  <c r="A3865" i="4" s="1"/>
  <c r="A3866" i="4" s="1"/>
  <c r="A3867" i="4" s="1"/>
  <c r="A3868" i="4" s="1"/>
  <c r="A3869" i="4" s="1"/>
  <c r="A3870" i="4" s="1"/>
  <c r="A3871" i="4" s="1"/>
  <c r="A3872" i="4" s="1"/>
  <c r="A3873" i="4" s="1"/>
  <c r="A3874" i="4" s="1"/>
  <c r="A3875" i="4" s="1"/>
  <c r="A3876" i="4" s="1"/>
  <c r="A3877" i="4" s="1"/>
  <c r="A3878" i="4" s="1"/>
  <c r="A3879" i="4" s="1"/>
  <c r="A3880" i="4" s="1"/>
  <c r="A3881" i="4" s="1"/>
  <c r="A3882" i="4" s="1"/>
  <c r="A3883" i="4" s="1"/>
  <c r="A3884" i="4" s="1"/>
  <c r="A3885" i="4" s="1"/>
  <c r="A3886" i="4" s="1"/>
  <c r="A3887" i="4" s="1"/>
  <c r="A3888" i="4" s="1"/>
  <c r="A3889" i="4" s="1"/>
  <c r="A3890" i="4" s="1"/>
  <c r="A3891" i="4" s="1"/>
  <c r="A3892" i="4" s="1"/>
  <c r="A3893" i="4" s="1"/>
  <c r="A3894" i="4" s="1"/>
  <c r="A3895" i="4" s="1"/>
  <c r="A3896" i="4" s="1"/>
  <c r="A3897" i="4" s="1"/>
  <c r="A3898" i="4" s="1"/>
  <c r="A3899" i="4" s="1"/>
  <c r="A3900" i="4" s="1"/>
  <c r="A3901" i="4" s="1"/>
  <c r="A3902" i="4" s="1"/>
  <c r="A3903" i="4" s="1"/>
  <c r="A3904" i="4" s="1"/>
  <c r="A3905" i="4" s="1"/>
  <c r="A3906" i="4" s="1"/>
  <c r="A3907" i="4" s="1"/>
  <c r="A3908" i="4" s="1"/>
  <c r="A3909" i="4" s="1"/>
  <c r="A3910" i="4" s="1"/>
  <c r="A3911" i="4" s="1"/>
  <c r="A3912" i="4" s="1"/>
  <c r="A3913" i="4" s="1"/>
  <c r="A3914" i="4" s="1"/>
  <c r="A3915" i="4" s="1"/>
  <c r="A3916" i="4" s="1"/>
  <c r="A3917" i="4" s="1"/>
  <c r="A3918" i="4" s="1"/>
  <c r="A3919" i="4" s="1"/>
  <c r="A3920" i="4" s="1"/>
  <c r="A3921" i="4" s="1"/>
  <c r="A3922" i="4" s="1"/>
  <c r="A3923" i="4" s="1"/>
  <c r="A3924" i="4" s="1"/>
  <c r="A3925" i="4" s="1"/>
  <c r="A3926" i="4" s="1"/>
  <c r="A3927" i="4" s="1"/>
  <c r="A3928" i="4" s="1"/>
  <c r="A3929" i="4" s="1"/>
  <c r="A3930" i="4" s="1"/>
  <c r="A3931" i="4" s="1"/>
  <c r="A3932" i="4" s="1"/>
  <c r="A3933" i="4" s="1"/>
  <c r="A3934" i="4" s="1"/>
  <c r="A3935" i="4" s="1"/>
  <c r="A3936" i="4" s="1"/>
  <c r="A3937" i="4" s="1"/>
  <c r="A3938" i="4" s="1"/>
  <c r="A3939" i="4" s="1"/>
  <c r="A3940" i="4" s="1"/>
  <c r="A3941" i="4" s="1"/>
  <c r="A3942" i="4" s="1"/>
  <c r="A3943" i="4" s="1"/>
  <c r="A3944" i="4" s="1"/>
  <c r="A3945" i="4" s="1"/>
  <c r="A3946" i="4" s="1"/>
  <c r="A3947" i="4" s="1"/>
  <c r="A3948" i="4" s="1"/>
  <c r="A3949" i="4" s="1"/>
  <c r="A3950" i="4" s="1"/>
  <c r="A3951" i="4" s="1"/>
  <c r="A3952" i="4" s="1"/>
  <c r="A3953" i="4" s="1"/>
  <c r="A3954" i="4" s="1"/>
  <c r="A3955" i="4" s="1"/>
  <c r="A3956" i="4" s="1"/>
  <c r="A3957" i="4" s="1"/>
  <c r="A3958" i="4" s="1"/>
  <c r="A3959" i="4" s="1"/>
  <c r="A3960" i="4" s="1"/>
  <c r="A3961" i="4" s="1"/>
  <c r="A3962" i="4" s="1"/>
  <c r="A3963" i="4" s="1"/>
  <c r="A3964" i="4" s="1"/>
  <c r="A3965" i="4" s="1"/>
  <c r="A3966" i="4" s="1"/>
  <c r="A3967" i="4" s="1"/>
  <c r="A3968" i="4" s="1"/>
  <c r="A3969" i="4" s="1"/>
  <c r="A3970" i="4" s="1"/>
  <c r="A3971" i="4" s="1"/>
  <c r="A3972" i="4" s="1"/>
  <c r="A3973" i="4" s="1"/>
  <c r="A3974" i="4" s="1"/>
  <c r="A3975" i="4" s="1"/>
  <c r="A3976" i="4" s="1"/>
  <c r="A3977" i="4" s="1"/>
  <c r="A3978" i="4" s="1"/>
  <c r="A3979" i="4" s="1"/>
  <c r="A3980" i="4" s="1"/>
  <c r="A3981" i="4" s="1"/>
  <c r="A3982" i="4" s="1"/>
  <c r="A3983" i="4" s="1"/>
  <c r="A3984" i="4" s="1"/>
  <c r="A3985" i="4" s="1"/>
  <c r="A3986" i="4" s="1"/>
  <c r="A3987" i="4" s="1"/>
  <c r="A3988" i="4" s="1"/>
  <c r="A3989" i="4" s="1"/>
  <c r="A3990" i="4" s="1"/>
  <c r="A3991" i="4" s="1"/>
  <c r="A3992" i="4" s="1"/>
  <c r="A3993" i="4" s="1"/>
  <c r="A3994" i="4" s="1"/>
  <c r="A3995" i="4" s="1"/>
  <c r="A3996" i="4" s="1"/>
  <c r="A3997" i="4" s="1"/>
  <c r="A3998" i="4" s="1"/>
  <c r="A3999" i="4" s="1"/>
  <c r="A4000" i="4" s="1"/>
  <c r="A4001" i="4" s="1"/>
  <c r="A4002" i="4" s="1"/>
  <c r="A4003" i="4" s="1"/>
  <c r="A4004" i="4" s="1"/>
  <c r="A4005" i="4" s="1"/>
  <c r="A4006" i="4" s="1"/>
  <c r="A4007" i="4" s="1"/>
  <c r="A4008" i="4" s="1"/>
  <c r="A4009" i="4" s="1"/>
  <c r="A4010" i="4" s="1"/>
  <c r="A4011" i="4" s="1"/>
  <c r="A4012" i="4" s="1"/>
  <c r="A4013" i="4" s="1"/>
  <c r="A4014" i="4" s="1"/>
  <c r="A4015" i="4" s="1"/>
  <c r="A4016" i="4" s="1"/>
  <c r="A4017" i="4" s="1"/>
  <c r="A4018" i="4" s="1"/>
  <c r="A4019" i="4" s="1"/>
  <c r="A4020" i="4" s="1"/>
  <c r="A4021" i="4" s="1"/>
  <c r="A4022" i="4" s="1"/>
  <c r="A4023" i="4" s="1"/>
  <c r="A4024" i="4" s="1"/>
  <c r="A4025" i="4" s="1"/>
  <c r="A4026" i="4" s="1"/>
  <c r="A4027" i="4" s="1"/>
  <c r="A4028" i="4" s="1"/>
  <c r="A4029" i="4" s="1"/>
  <c r="A4030" i="4" s="1"/>
  <c r="A4031" i="4" s="1"/>
  <c r="A4032" i="4" s="1"/>
  <c r="A4033" i="4" s="1"/>
  <c r="A4034" i="4" s="1"/>
  <c r="A4035" i="4" s="1"/>
  <c r="A4036" i="4" s="1"/>
  <c r="A4037" i="4" s="1"/>
  <c r="A4038" i="4" s="1"/>
  <c r="A4039" i="4" s="1"/>
  <c r="A4040" i="4" s="1"/>
  <c r="A4041" i="4" s="1"/>
  <c r="A4042" i="4" s="1"/>
  <c r="A4043" i="4" s="1"/>
  <c r="A4044" i="4" s="1"/>
  <c r="A4045" i="4" s="1"/>
  <c r="A4046" i="4" s="1"/>
  <c r="A4047" i="4" s="1"/>
  <c r="A4048" i="4" s="1"/>
  <c r="A4049" i="4" s="1"/>
  <c r="A4050" i="4" s="1"/>
  <c r="A4051" i="4" s="1"/>
  <c r="A4052" i="4" s="1"/>
  <c r="A4053" i="4" s="1"/>
  <c r="A4054" i="4" s="1"/>
  <c r="A4055" i="4" s="1"/>
  <c r="A4056" i="4" s="1"/>
  <c r="A4057" i="4" s="1"/>
  <c r="A4058" i="4" s="1"/>
  <c r="A4059" i="4" s="1"/>
  <c r="A4060" i="4" s="1"/>
  <c r="A4061" i="4" s="1"/>
  <c r="A4062" i="4" s="1"/>
  <c r="A4063" i="4" s="1"/>
  <c r="A4064" i="4" s="1"/>
  <c r="A4065" i="4" s="1"/>
  <c r="A4066" i="4" s="1"/>
  <c r="A4067" i="4" s="1"/>
  <c r="A4068" i="4" s="1"/>
  <c r="A4069" i="4" s="1"/>
  <c r="A4070" i="4" s="1"/>
  <c r="A4071" i="4" s="1"/>
  <c r="A4072" i="4" s="1"/>
  <c r="A4073" i="4" s="1"/>
  <c r="A4074" i="4" s="1"/>
  <c r="A4075" i="4" s="1"/>
  <c r="A4076" i="4" s="1"/>
  <c r="A4077" i="4" s="1"/>
  <c r="A4078" i="4" s="1"/>
  <c r="A4079" i="4" s="1"/>
  <c r="A4080" i="4" s="1"/>
  <c r="A4081" i="4" s="1"/>
  <c r="A4082" i="4" s="1"/>
  <c r="A4083" i="4" s="1"/>
  <c r="A4084" i="4" s="1"/>
  <c r="A4085" i="4" s="1"/>
  <c r="A4086" i="4" s="1"/>
  <c r="A4087" i="4" s="1"/>
  <c r="A4088" i="4" s="1"/>
  <c r="A4089" i="4" s="1"/>
  <c r="A4090" i="4" s="1"/>
  <c r="A4091" i="4" s="1"/>
  <c r="A4092" i="4" s="1"/>
  <c r="A4093" i="4" s="1"/>
  <c r="A4094" i="4" s="1"/>
  <c r="A4095" i="4" s="1"/>
  <c r="A4096" i="4" s="1"/>
  <c r="A4097" i="4" s="1"/>
  <c r="A4098" i="4" s="1"/>
  <c r="A4099" i="4" s="1"/>
  <c r="A4100" i="4" s="1"/>
  <c r="A4101" i="4" s="1"/>
  <c r="A4102" i="4" s="1"/>
  <c r="A4103" i="4" s="1"/>
  <c r="A4104" i="4" s="1"/>
  <c r="A4105" i="4" s="1"/>
  <c r="A4106" i="4" s="1"/>
  <c r="A4107" i="4" s="1"/>
  <c r="A4108" i="4" s="1"/>
  <c r="A4109" i="4" s="1"/>
  <c r="A4110" i="4" s="1"/>
  <c r="A4111" i="4" s="1"/>
  <c r="A4112" i="4" s="1"/>
  <c r="A4113" i="4" s="1"/>
  <c r="A4114" i="4" s="1"/>
  <c r="A4115" i="4" s="1"/>
  <c r="A4116" i="4" s="1"/>
  <c r="A4117" i="4" s="1"/>
  <c r="A4118" i="4" s="1"/>
  <c r="A4119" i="4" s="1"/>
  <c r="A4120" i="4" s="1"/>
  <c r="A4121" i="4" s="1"/>
  <c r="A4122" i="4" s="1"/>
  <c r="A4123" i="4" s="1"/>
  <c r="A4124" i="4" s="1"/>
  <c r="A4125" i="4" s="1"/>
  <c r="A4126" i="4" s="1"/>
  <c r="A4127" i="4" s="1"/>
  <c r="A4128" i="4" s="1"/>
  <c r="A4129" i="4" s="1"/>
  <c r="A4130" i="4" s="1"/>
  <c r="A4131" i="4" s="1"/>
  <c r="A4132" i="4" s="1"/>
  <c r="A4133" i="4" s="1"/>
  <c r="A4134" i="4" s="1"/>
  <c r="A4135" i="4" s="1"/>
  <c r="A4136" i="4" s="1"/>
  <c r="A4137" i="4" s="1"/>
  <c r="A4138" i="4" s="1"/>
  <c r="A4139" i="4" s="1"/>
  <c r="A4140" i="4" s="1"/>
  <c r="A4141" i="4" s="1"/>
  <c r="A4142" i="4" s="1"/>
  <c r="A4143" i="4" s="1"/>
  <c r="A4144" i="4" s="1"/>
  <c r="A4145" i="4" s="1"/>
  <c r="A4146" i="4" s="1"/>
  <c r="A4147" i="4" s="1"/>
  <c r="A4148" i="4" s="1"/>
  <c r="A4149" i="4" s="1"/>
  <c r="A4150" i="4" s="1"/>
  <c r="A4151" i="4" s="1"/>
  <c r="A4152" i="4" s="1"/>
  <c r="A4153" i="4" s="1"/>
  <c r="A4154" i="4" s="1"/>
  <c r="A4155" i="4" s="1"/>
  <c r="A4156" i="4" s="1"/>
  <c r="A4157" i="4" s="1"/>
  <c r="A4158" i="4" s="1"/>
  <c r="A4159" i="4" s="1"/>
  <c r="A4160" i="4" s="1"/>
  <c r="A4161" i="4" s="1"/>
  <c r="A4162" i="4" s="1"/>
  <c r="A4163" i="4" s="1"/>
  <c r="A4164" i="4" s="1"/>
  <c r="A4165" i="4" s="1"/>
  <c r="A4166" i="4" s="1"/>
  <c r="A4167" i="4" s="1"/>
  <c r="A4168" i="4" s="1"/>
  <c r="A4169" i="4" s="1"/>
  <c r="A4170" i="4" s="1"/>
  <c r="A4171" i="4" s="1"/>
  <c r="A4172" i="4" s="1"/>
  <c r="A4173" i="4" s="1"/>
  <c r="A4174" i="4" s="1"/>
  <c r="A4175" i="4" s="1"/>
  <c r="A4176" i="4" s="1"/>
  <c r="A4177" i="4" s="1"/>
  <c r="A4178" i="4" s="1"/>
  <c r="A4179" i="4" s="1"/>
  <c r="A4180" i="4" s="1"/>
  <c r="A4181" i="4" s="1"/>
  <c r="A4182" i="4" s="1"/>
  <c r="A4183" i="4" s="1"/>
  <c r="A4184" i="4" s="1"/>
  <c r="A4185" i="4" s="1"/>
  <c r="A4186" i="4" s="1"/>
  <c r="A4187" i="4" s="1"/>
  <c r="A4188" i="4" s="1"/>
  <c r="A4189" i="4" s="1"/>
  <c r="A4190" i="4" s="1"/>
  <c r="A4191" i="4" s="1"/>
  <c r="A4192" i="4" s="1"/>
  <c r="A4193" i="4" s="1"/>
  <c r="A4194" i="4" s="1"/>
  <c r="A4195" i="4" s="1"/>
  <c r="A4196" i="4" s="1"/>
  <c r="A4197" i="4" s="1"/>
  <c r="A4198" i="4" s="1"/>
  <c r="A4199" i="4" s="1"/>
  <c r="A4200" i="4" s="1"/>
  <c r="A4201" i="4" s="1"/>
  <c r="A4202" i="4" s="1"/>
  <c r="A4203" i="4" s="1"/>
  <c r="A4204" i="4" s="1"/>
  <c r="A4205" i="4" s="1"/>
  <c r="A4206" i="4" s="1"/>
  <c r="A4207" i="4" s="1"/>
  <c r="A4208" i="4" s="1"/>
  <c r="A4209" i="4" s="1"/>
  <c r="A4210" i="4" s="1"/>
  <c r="A4211" i="4" s="1"/>
  <c r="A4212" i="4" s="1"/>
  <c r="A4213" i="4" s="1"/>
  <c r="A4214" i="4" s="1"/>
  <c r="A4215" i="4" s="1"/>
  <c r="A4216" i="4" s="1"/>
  <c r="A4217" i="4" s="1"/>
  <c r="A4218" i="4" s="1"/>
  <c r="A4219" i="4" s="1"/>
  <c r="A4220" i="4" s="1"/>
  <c r="A4221" i="4" s="1"/>
  <c r="A4222" i="4" s="1"/>
  <c r="A4223" i="4" s="1"/>
  <c r="A4224" i="4" s="1"/>
  <c r="A4225" i="4" s="1"/>
  <c r="A4226" i="4" s="1"/>
  <c r="A4227" i="4" s="1"/>
  <c r="A4228" i="4" s="1"/>
  <c r="A4229" i="4" s="1"/>
  <c r="A4230" i="4" s="1"/>
  <c r="A4231" i="4" s="1"/>
  <c r="A4232" i="4" s="1"/>
  <c r="A4233" i="4" s="1"/>
  <c r="A4234" i="4" s="1"/>
  <c r="A4235" i="4" s="1"/>
  <c r="A4236" i="4" s="1"/>
  <c r="A4237" i="4" s="1"/>
  <c r="A4238" i="4" s="1"/>
  <c r="A4239" i="4" s="1"/>
  <c r="A4240" i="4" s="1"/>
  <c r="A4241" i="4" s="1"/>
  <c r="A4242" i="4" s="1"/>
  <c r="A4243" i="4" s="1"/>
  <c r="A4244" i="4" s="1"/>
  <c r="A4245" i="4" s="1"/>
  <c r="A4246" i="4" s="1"/>
  <c r="A4247" i="4" s="1"/>
  <c r="A4248" i="4" s="1"/>
  <c r="A4249" i="4" s="1"/>
  <c r="A4250" i="4" s="1"/>
  <c r="A4251" i="4" s="1"/>
  <c r="A4252" i="4" s="1"/>
  <c r="A4253" i="4" s="1"/>
  <c r="A4254" i="4" s="1"/>
  <c r="A4255" i="4" s="1"/>
  <c r="A4256" i="4" s="1"/>
  <c r="A4257" i="4" s="1"/>
  <c r="A4258" i="4" s="1"/>
  <c r="A4259" i="4" s="1"/>
  <c r="A4260" i="4" s="1"/>
  <c r="A4261" i="4" s="1"/>
  <c r="A4262" i="4" s="1"/>
  <c r="A4263" i="4" s="1"/>
  <c r="A4264" i="4" s="1"/>
  <c r="A4265" i="4" s="1"/>
  <c r="A4266" i="4" s="1"/>
  <c r="A4267" i="4" s="1"/>
  <c r="A4268" i="4" s="1"/>
  <c r="A4269" i="4" s="1"/>
  <c r="A4270" i="4" s="1"/>
  <c r="A4271" i="4" s="1"/>
  <c r="A4272" i="4" s="1"/>
  <c r="A4273" i="4" s="1"/>
  <c r="A4274" i="4" s="1"/>
  <c r="A4275" i="4" s="1"/>
  <c r="A4276" i="4" s="1"/>
  <c r="A4277" i="4" s="1"/>
  <c r="A4278" i="4" s="1"/>
  <c r="A4279" i="4" s="1"/>
  <c r="A4280" i="4" s="1"/>
  <c r="A4281" i="4" s="1"/>
  <c r="A4282" i="4" s="1"/>
  <c r="A4283" i="4" s="1"/>
  <c r="A4284" i="4" s="1"/>
  <c r="A4285" i="4" s="1"/>
  <c r="A4286" i="4" s="1"/>
  <c r="A4287" i="4" s="1"/>
  <c r="A4288" i="4" s="1"/>
  <c r="A4289" i="4" s="1"/>
  <c r="A4290" i="4" s="1"/>
  <c r="A4291" i="4" s="1"/>
  <c r="A4292" i="4" s="1"/>
  <c r="A4293" i="4" s="1"/>
  <c r="A4294" i="4" s="1"/>
  <c r="A4295" i="4" s="1"/>
  <c r="A4296" i="4" s="1"/>
  <c r="A4297" i="4" s="1"/>
  <c r="A4298" i="4" s="1"/>
  <c r="A4299" i="4" s="1"/>
  <c r="A4300" i="4" s="1"/>
  <c r="A4301" i="4" s="1"/>
  <c r="A4302" i="4" s="1"/>
  <c r="A4303" i="4" s="1"/>
  <c r="A4304" i="4" s="1"/>
  <c r="A4305" i="4" s="1"/>
  <c r="A4306" i="4" s="1"/>
  <c r="A4307" i="4" s="1"/>
  <c r="A4308" i="4" s="1"/>
  <c r="A4309" i="4" s="1"/>
  <c r="A4310" i="4" s="1"/>
  <c r="A4311" i="4" s="1"/>
  <c r="A4312" i="4" s="1"/>
  <c r="A4313" i="4" s="1"/>
  <c r="A4314" i="4" s="1"/>
  <c r="A4315" i="4" s="1"/>
  <c r="A4316" i="4" s="1"/>
  <c r="A4317" i="4" s="1"/>
  <c r="A4318" i="4" s="1"/>
  <c r="A4319" i="4" s="1"/>
  <c r="A4320" i="4" s="1"/>
  <c r="A4321" i="4" s="1"/>
  <c r="A4322" i="4" s="1"/>
  <c r="A4323" i="4" s="1"/>
  <c r="A4324" i="4" s="1"/>
  <c r="A4325" i="4" s="1"/>
  <c r="A4326" i="4" s="1"/>
  <c r="A4327" i="4" s="1"/>
  <c r="A4328" i="4" s="1"/>
  <c r="A4329" i="4" s="1"/>
  <c r="A4330" i="4" s="1"/>
  <c r="A4331" i="4" s="1"/>
  <c r="A4332" i="4" s="1"/>
  <c r="A4333" i="4" s="1"/>
  <c r="A4334" i="4" s="1"/>
  <c r="A4335" i="4" s="1"/>
  <c r="A4336" i="4" s="1"/>
  <c r="A4337" i="4" s="1"/>
  <c r="A4338" i="4" s="1"/>
  <c r="A4339" i="4" s="1"/>
  <c r="A4340" i="4" s="1"/>
  <c r="A4341" i="4" s="1"/>
  <c r="A4342" i="4" s="1"/>
  <c r="A4343" i="4" s="1"/>
  <c r="A4344" i="4" s="1"/>
  <c r="A4345" i="4" s="1"/>
  <c r="A4346" i="4" s="1"/>
  <c r="A4347" i="4" s="1"/>
  <c r="A4348" i="4" s="1"/>
  <c r="A4349" i="4" s="1"/>
  <c r="A4350" i="4" s="1"/>
  <c r="A4351" i="4" s="1"/>
  <c r="A4352" i="4" s="1"/>
  <c r="A4353" i="4" s="1"/>
  <c r="A4354" i="4" s="1"/>
  <c r="A4355" i="4" s="1"/>
  <c r="A4356" i="4" s="1"/>
  <c r="A4357" i="4" s="1"/>
  <c r="A4358" i="4" s="1"/>
  <c r="A4359" i="4" s="1"/>
  <c r="A4360" i="4" s="1"/>
  <c r="A4361" i="4" s="1"/>
  <c r="A4362" i="4" s="1"/>
  <c r="A4363" i="4" s="1"/>
  <c r="A4364" i="4" s="1"/>
  <c r="A4365" i="4" s="1"/>
  <c r="A4366" i="4" s="1"/>
  <c r="A4367" i="4" s="1"/>
  <c r="A4368" i="4" s="1"/>
  <c r="A4369" i="4" s="1"/>
  <c r="A4370" i="4" s="1"/>
  <c r="A4371" i="4" s="1"/>
  <c r="A4372" i="4" s="1"/>
  <c r="A4373" i="4" s="1"/>
  <c r="A4374" i="4" s="1"/>
  <c r="A4375" i="4" s="1"/>
  <c r="A4376" i="4" s="1"/>
  <c r="A4377" i="4" s="1"/>
  <c r="A4378" i="4" s="1"/>
  <c r="A4379" i="4" s="1"/>
  <c r="A4380" i="4" s="1"/>
  <c r="A4381" i="4" s="1"/>
  <c r="A4382" i="4" s="1"/>
  <c r="A4383" i="4" s="1"/>
  <c r="A4384" i="4" s="1"/>
  <c r="A4385" i="4" s="1"/>
  <c r="A4386" i="4" s="1"/>
  <c r="A4387" i="4" s="1"/>
  <c r="A4388" i="4" s="1"/>
  <c r="A4389" i="4" s="1"/>
  <c r="A4390" i="4" s="1"/>
  <c r="A4391" i="4" s="1"/>
  <c r="A4392" i="4" s="1"/>
  <c r="A4393" i="4" s="1"/>
  <c r="A4394" i="4" s="1"/>
  <c r="A4395" i="4" s="1"/>
  <c r="A4396" i="4" s="1"/>
  <c r="A4397" i="4" s="1"/>
  <c r="A4398" i="4" s="1"/>
  <c r="A4399" i="4" s="1"/>
  <c r="A4400" i="4" s="1"/>
  <c r="A4401" i="4" s="1"/>
  <c r="A4402" i="4" s="1"/>
  <c r="A4403" i="4" s="1"/>
  <c r="A4404" i="4" s="1"/>
  <c r="A4405" i="4" s="1"/>
  <c r="A4406" i="4" s="1"/>
  <c r="A4407" i="4" s="1"/>
  <c r="A4408" i="4" s="1"/>
  <c r="A4409" i="4" s="1"/>
  <c r="A4410" i="4" s="1"/>
  <c r="A4411" i="4" s="1"/>
  <c r="A4412" i="4" s="1"/>
  <c r="A4413" i="4" s="1"/>
  <c r="A4414" i="4" s="1"/>
  <c r="A4415" i="4" s="1"/>
  <c r="A4416" i="4" s="1"/>
  <c r="A4417" i="4" s="1"/>
  <c r="A4418" i="4" s="1"/>
  <c r="A4419" i="4" s="1"/>
  <c r="A4420" i="4" s="1"/>
  <c r="A4421" i="4" s="1"/>
  <c r="A4422" i="4" s="1"/>
  <c r="A4423" i="4" s="1"/>
  <c r="A4424" i="4" s="1"/>
  <c r="A4425" i="4" s="1"/>
  <c r="A4426" i="4" s="1"/>
  <c r="A4427" i="4" s="1"/>
  <c r="A4428" i="4" s="1"/>
  <c r="A4429" i="4" s="1"/>
  <c r="A4430" i="4" s="1"/>
  <c r="A4431" i="4" s="1"/>
  <c r="A4432" i="4" s="1"/>
  <c r="A4433" i="4" s="1"/>
  <c r="A4434" i="4" s="1"/>
  <c r="A4435" i="4" s="1"/>
  <c r="A4436" i="4" s="1"/>
  <c r="A4437" i="4" s="1"/>
  <c r="A4438" i="4" s="1"/>
  <c r="A4439" i="4" s="1"/>
  <c r="A4440" i="4" s="1"/>
  <c r="A4441" i="4" s="1"/>
  <c r="A4442" i="4" s="1"/>
  <c r="A4443" i="4" s="1"/>
  <c r="A4444" i="4" s="1"/>
  <c r="A4445" i="4" s="1"/>
  <c r="A4446" i="4" s="1"/>
  <c r="A4447" i="4" s="1"/>
  <c r="A4448" i="4" s="1"/>
  <c r="A4449" i="4" s="1"/>
  <c r="A4450" i="4" s="1"/>
  <c r="A4451" i="4" s="1"/>
  <c r="A4452" i="4" s="1"/>
  <c r="A4453" i="4" s="1"/>
  <c r="A4454" i="4" s="1"/>
  <c r="A4455" i="4" s="1"/>
  <c r="A4456" i="4" s="1"/>
  <c r="A4457" i="4" s="1"/>
  <c r="A4458" i="4" s="1"/>
  <c r="A4459" i="4" s="1"/>
  <c r="A4460" i="4" s="1"/>
  <c r="A4461" i="4" s="1"/>
  <c r="A4462" i="4" s="1"/>
  <c r="A4463" i="4" s="1"/>
  <c r="A4464" i="4" s="1"/>
  <c r="A4465" i="4" s="1"/>
  <c r="A4466" i="4" s="1"/>
  <c r="A4467" i="4" s="1"/>
  <c r="A4468" i="4" s="1"/>
  <c r="A4469" i="4" s="1"/>
  <c r="A4470" i="4" s="1"/>
  <c r="A4471" i="4" s="1"/>
  <c r="A4472" i="4" s="1"/>
  <c r="A4473" i="4" s="1"/>
  <c r="A4474" i="4" s="1"/>
  <c r="A4475" i="4" s="1"/>
  <c r="A4476" i="4" s="1"/>
  <c r="A4477" i="4" s="1"/>
  <c r="A4478" i="4" s="1"/>
  <c r="A4479" i="4" s="1"/>
  <c r="A4480" i="4" s="1"/>
  <c r="A4481" i="4" s="1"/>
  <c r="A4482" i="4" s="1"/>
  <c r="A4483" i="4" s="1"/>
  <c r="A4484" i="4" s="1"/>
  <c r="A4485" i="4" s="1"/>
  <c r="A4486" i="4" s="1"/>
  <c r="A4487" i="4" s="1"/>
  <c r="A4488" i="4" s="1"/>
  <c r="A4489" i="4" s="1"/>
  <c r="A4490" i="4" s="1"/>
  <c r="A4491" i="4" s="1"/>
  <c r="A4492" i="4" s="1"/>
  <c r="A4493" i="4" s="1"/>
  <c r="A4494" i="4" s="1"/>
  <c r="A4495" i="4" s="1"/>
  <c r="A4496" i="4" s="1"/>
  <c r="A4497" i="4" s="1"/>
  <c r="A4498" i="4" s="1"/>
  <c r="A4499" i="4" s="1"/>
  <c r="A4500" i="4" s="1"/>
  <c r="A4501" i="4" s="1"/>
  <c r="A4502" i="4" s="1"/>
  <c r="A4503" i="4" s="1"/>
  <c r="A4504" i="4" s="1"/>
  <c r="A4505" i="4" s="1"/>
  <c r="A4506" i="4" s="1"/>
  <c r="A4507" i="4" s="1"/>
  <c r="A4508" i="4" s="1"/>
  <c r="A4509" i="4" s="1"/>
  <c r="A4510" i="4" s="1"/>
  <c r="A4511" i="4" s="1"/>
  <c r="A4512" i="4" s="1"/>
  <c r="A4513" i="4" s="1"/>
  <c r="A4514" i="4" s="1"/>
  <c r="A4515" i="4" s="1"/>
  <c r="A4516" i="4" s="1"/>
  <c r="A4517" i="4" s="1"/>
  <c r="A4518" i="4" s="1"/>
  <c r="A4519" i="4" s="1"/>
  <c r="A4520" i="4" s="1"/>
  <c r="A4521" i="4" s="1"/>
  <c r="A4522" i="4" s="1"/>
  <c r="A4523" i="4" s="1"/>
  <c r="A4524" i="4" s="1"/>
  <c r="A4525" i="4" s="1"/>
  <c r="A4526" i="4" s="1"/>
  <c r="A4527" i="4" s="1"/>
  <c r="A4528" i="4" s="1"/>
  <c r="A4529" i="4" s="1"/>
  <c r="A4530" i="4" s="1"/>
  <c r="A4531" i="4" s="1"/>
  <c r="A4532" i="4" s="1"/>
  <c r="A4533" i="4" s="1"/>
  <c r="A4534" i="4" s="1"/>
  <c r="A4535" i="4" s="1"/>
  <c r="A4536" i="4" s="1"/>
  <c r="A4537" i="4" s="1"/>
  <c r="A4538" i="4" s="1"/>
  <c r="A4539" i="4" s="1"/>
  <c r="A4540" i="4" s="1"/>
  <c r="A4541" i="4" s="1"/>
  <c r="A4542" i="4" s="1"/>
  <c r="A4543" i="4" s="1"/>
  <c r="A4544" i="4" s="1"/>
  <c r="A4545" i="4" s="1"/>
  <c r="A4546" i="4" s="1"/>
  <c r="A4547" i="4" s="1"/>
  <c r="A4548" i="4" s="1"/>
  <c r="A4549" i="4" s="1"/>
  <c r="A4550" i="4" s="1"/>
  <c r="A4551" i="4" s="1"/>
  <c r="A4552" i="4" s="1"/>
  <c r="A4553" i="4" s="1"/>
  <c r="A4554" i="4" s="1"/>
  <c r="A4555" i="4" s="1"/>
  <c r="A4556" i="4" s="1"/>
  <c r="A4557" i="4" s="1"/>
  <c r="A4558" i="4" s="1"/>
  <c r="A4559" i="4" s="1"/>
  <c r="A4560" i="4" s="1"/>
  <c r="A4561" i="4" s="1"/>
  <c r="A4562" i="4" s="1"/>
  <c r="A4563" i="4" s="1"/>
  <c r="A4564" i="4" s="1"/>
  <c r="A4565" i="4" s="1"/>
  <c r="A4566" i="4" s="1"/>
  <c r="A4567" i="4" s="1"/>
  <c r="A4568" i="4" s="1"/>
  <c r="A4569" i="4" s="1"/>
  <c r="A4570" i="4" s="1"/>
  <c r="A4571" i="4" s="1"/>
  <c r="A4572" i="4" s="1"/>
  <c r="A4573" i="4" s="1"/>
  <c r="A4574" i="4" s="1"/>
  <c r="A4575" i="4" s="1"/>
  <c r="A4576" i="4" s="1"/>
  <c r="A4577" i="4" s="1"/>
  <c r="A4578" i="4" s="1"/>
  <c r="A4579" i="4" s="1"/>
  <c r="A4580" i="4" s="1"/>
  <c r="A4581" i="4" s="1"/>
  <c r="A4582" i="4" s="1"/>
  <c r="A4583" i="4" s="1"/>
  <c r="A4584" i="4" s="1"/>
  <c r="A4585" i="4" s="1"/>
  <c r="A4586" i="4" s="1"/>
  <c r="A4587" i="4" s="1"/>
  <c r="A4588" i="4" s="1"/>
  <c r="A4589" i="4" s="1"/>
  <c r="A4590" i="4" s="1"/>
  <c r="A4591" i="4" s="1"/>
  <c r="A4592" i="4" s="1"/>
  <c r="A4593" i="4" s="1"/>
  <c r="A4594" i="4" s="1"/>
  <c r="A4595" i="4" s="1"/>
  <c r="A4596" i="4" s="1"/>
  <c r="A4597" i="4" s="1"/>
  <c r="A4598" i="4" s="1"/>
  <c r="A4599" i="4" s="1"/>
  <c r="A4600" i="4" s="1"/>
  <c r="A4601" i="4" s="1"/>
  <c r="A4602" i="4" s="1"/>
  <c r="A4603" i="4" s="1"/>
  <c r="A4604" i="4" s="1"/>
  <c r="A4605" i="4" s="1"/>
  <c r="A4606" i="4" s="1"/>
  <c r="A4607" i="4" s="1"/>
  <c r="A4608" i="4" s="1"/>
  <c r="A4609" i="4" s="1"/>
  <c r="A4610" i="4" s="1"/>
  <c r="A4611" i="4" s="1"/>
  <c r="A4612" i="4" s="1"/>
  <c r="A4613" i="4" s="1"/>
  <c r="A4614" i="4" s="1"/>
  <c r="A4615" i="4" s="1"/>
  <c r="A4616" i="4" s="1"/>
  <c r="A4617" i="4" s="1"/>
  <c r="A4618" i="4" s="1"/>
  <c r="A4619" i="4" s="1"/>
  <c r="A4620" i="4" s="1"/>
  <c r="A4621" i="4" s="1"/>
  <c r="A4622" i="4" s="1"/>
  <c r="A4623" i="4" s="1"/>
  <c r="A4624" i="4" s="1"/>
  <c r="A4625" i="4" s="1"/>
  <c r="A4626" i="4" s="1"/>
  <c r="A4627" i="4" s="1"/>
  <c r="A4628" i="4" s="1"/>
  <c r="A4629" i="4" s="1"/>
  <c r="A4630" i="4" s="1"/>
  <c r="A4631" i="4" s="1"/>
  <c r="A4632" i="4" s="1"/>
  <c r="A4633" i="4" s="1"/>
  <c r="A4634" i="4" s="1"/>
  <c r="A4635" i="4" s="1"/>
  <c r="A4636" i="4" s="1"/>
  <c r="A4637" i="4" s="1"/>
  <c r="A4638" i="4" s="1"/>
  <c r="A4639" i="4" s="1"/>
  <c r="A4640" i="4" s="1"/>
  <c r="A4641" i="4" s="1"/>
  <c r="A4642" i="4" s="1"/>
  <c r="A4643" i="4" s="1"/>
  <c r="A4644" i="4" s="1"/>
  <c r="A4645" i="4" s="1"/>
  <c r="A4646" i="4" s="1"/>
  <c r="A4647" i="4" s="1"/>
  <c r="A4648" i="4" s="1"/>
  <c r="A4649" i="4" s="1"/>
  <c r="A4650" i="4" s="1"/>
  <c r="A4651" i="4" s="1"/>
  <c r="A4652" i="4" s="1"/>
  <c r="A4653" i="4" s="1"/>
  <c r="A4654" i="4" s="1"/>
  <c r="A4655" i="4" s="1"/>
  <c r="A4656" i="4" s="1"/>
  <c r="A4657" i="4" s="1"/>
  <c r="A4658" i="4" s="1"/>
  <c r="A4659" i="4" s="1"/>
  <c r="A4660" i="4" s="1"/>
  <c r="A4661" i="4" s="1"/>
  <c r="A4662" i="4" s="1"/>
  <c r="A4663" i="4" s="1"/>
  <c r="A4664" i="4" s="1"/>
  <c r="A4665" i="4" s="1"/>
  <c r="A4666" i="4" s="1"/>
  <c r="A4667" i="4" s="1"/>
  <c r="A4668" i="4" s="1"/>
  <c r="A4669" i="4" s="1"/>
  <c r="A4670" i="4" s="1"/>
  <c r="A4671" i="4" s="1"/>
  <c r="A4672" i="4" s="1"/>
  <c r="A4673" i="4" s="1"/>
  <c r="A4674" i="4" s="1"/>
  <c r="A4675" i="4" s="1"/>
  <c r="A4676" i="4" s="1"/>
  <c r="A4677" i="4" s="1"/>
  <c r="A4678" i="4" s="1"/>
  <c r="A4679" i="4" s="1"/>
  <c r="A4680" i="4" s="1"/>
  <c r="A4681" i="4" s="1"/>
  <c r="A4682" i="4" s="1"/>
  <c r="A4683" i="4" s="1"/>
  <c r="A4684" i="4" s="1"/>
  <c r="A4685" i="4" s="1"/>
  <c r="A4686" i="4" s="1"/>
  <c r="A4687" i="4" s="1"/>
  <c r="A4688" i="4" s="1"/>
  <c r="A4689" i="4" s="1"/>
  <c r="A4690" i="4" s="1"/>
  <c r="A4691" i="4" s="1"/>
  <c r="A4692" i="4" s="1"/>
  <c r="A4693" i="4" s="1"/>
  <c r="A4694" i="4" s="1"/>
  <c r="A4695" i="4" s="1"/>
  <c r="A4696" i="4" s="1"/>
  <c r="A4697" i="4" s="1"/>
  <c r="A4698" i="4" s="1"/>
  <c r="A4699" i="4" s="1"/>
  <c r="A4700" i="4" s="1"/>
  <c r="A4701" i="4" s="1"/>
  <c r="A4702" i="4" s="1"/>
  <c r="A4703" i="4" s="1"/>
  <c r="A4704" i="4" s="1"/>
  <c r="A4705" i="4" s="1"/>
  <c r="A4706" i="4" s="1"/>
  <c r="A4707" i="4" s="1"/>
  <c r="A4708" i="4" s="1"/>
  <c r="A4709" i="4" s="1"/>
  <c r="A4710" i="4" s="1"/>
  <c r="A4711" i="4" s="1"/>
  <c r="A4712" i="4" s="1"/>
  <c r="A4713" i="4" s="1"/>
  <c r="A4714" i="4" s="1"/>
  <c r="A4715" i="4" s="1"/>
  <c r="A4716" i="4" s="1"/>
  <c r="A4717" i="4" s="1"/>
  <c r="A4718" i="4" s="1"/>
  <c r="A4719" i="4" s="1"/>
  <c r="A4720" i="4" s="1"/>
  <c r="A4721" i="4" s="1"/>
  <c r="A4722" i="4" s="1"/>
  <c r="A4723" i="4" s="1"/>
  <c r="A4724" i="4" s="1"/>
  <c r="A4725" i="4" s="1"/>
  <c r="A4726" i="4" s="1"/>
  <c r="A4727" i="4" s="1"/>
  <c r="A4728" i="4" s="1"/>
  <c r="A4729" i="4" s="1"/>
  <c r="A4730" i="4" s="1"/>
  <c r="A4731" i="4" s="1"/>
  <c r="A4732" i="4" s="1"/>
  <c r="A4733" i="4" s="1"/>
  <c r="A4734" i="4" s="1"/>
  <c r="A4735" i="4" s="1"/>
  <c r="A4736" i="4" s="1"/>
  <c r="A4737" i="4" s="1"/>
  <c r="A4738" i="4" s="1"/>
  <c r="A4739" i="4" s="1"/>
  <c r="A4740" i="4" s="1"/>
  <c r="A4741" i="4" s="1"/>
  <c r="A4742" i="4" s="1"/>
  <c r="A4743" i="4" s="1"/>
  <c r="A4744" i="4" s="1"/>
  <c r="A4745" i="4" s="1"/>
  <c r="A4746" i="4" s="1"/>
  <c r="A4747" i="4" s="1"/>
  <c r="A4748" i="4" s="1"/>
  <c r="A4749" i="4" s="1"/>
  <c r="A4750" i="4" s="1"/>
  <c r="A4751" i="4" s="1"/>
  <c r="A4752" i="4" s="1"/>
  <c r="A4753" i="4" s="1"/>
  <c r="A4754" i="4" s="1"/>
  <c r="A4755" i="4" s="1"/>
  <c r="A4756" i="4" s="1"/>
  <c r="A4757" i="4" s="1"/>
  <c r="A4758" i="4" s="1"/>
  <c r="A4759" i="4" s="1"/>
  <c r="A4760" i="4" s="1"/>
  <c r="A4761" i="4" s="1"/>
  <c r="A4762" i="4" s="1"/>
  <c r="A4763" i="4" s="1"/>
  <c r="A4764" i="4" s="1"/>
  <c r="A4765" i="4" s="1"/>
  <c r="A4766" i="4" s="1"/>
  <c r="A4767" i="4" s="1"/>
  <c r="A4768" i="4" s="1"/>
  <c r="A4769" i="4" s="1"/>
  <c r="A4770" i="4" s="1"/>
  <c r="A4771" i="4" s="1"/>
  <c r="A4772" i="4" s="1"/>
  <c r="A4773" i="4" s="1"/>
  <c r="A4774" i="4" s="1"/>
  <c r="A4775" i="4" s="1"/>
  <c r="A4776" i="4" s="1"/>
  <c r="A4777" i="4" s="1"/>
  <c r="A4778" i="4" s="1"/>
  <c r="A4779" i="4" s="1"/>
  <c r="A4780" i="4" s="1"/>
  <c r="A4781" i="4" s="1"/>
  <c r="A4782" i="4" s="1"/>
  <c r="A4783" i="4" s="1"/>
  <c r="A4784" i="4" s="1"/>
  <c r="A4785" i="4" s="1"/>
  <c r="A4786" i="4" s="1"/>
  <c r="A4787" i="4" s="1"/>
  <c r="A4788" i="4" s="1"/>
  <c r="A4789" i="4" s="1"/>
  <c r="A4790" i="4" s="1"/>
  <c r="A4791" i="4" s="1"/>
  <c r="A4792" i="4" s="1"/>
  <c r="A4793" i="4" s="1"/>
  <c r="A4794" i="4" s="1"/>
  <c r="A4795" i="4" s="1"/>
  <c r="A4796" i="4" s="1"/>
  <c r="A4797" i="4" s="1"/>
  <c r="A4798" i="4" s="1"/>
  <c r="A4799" i="4" s="1"/>
  <c r="A4800" i="4" s="1"/>
  <c r="A4801" i="4" s="1"/>
  <c r="A4802" i="4" s="1"/>
  <c r="A4803" i="4" s="1"/>
  <c r="A4804" i="4" s="1"/>
  <c r="A4805" i="4" s="1"/>
  <c r="A4806" i="4" s="1"/>
  <c r="A4807" i="4" s="1"/>
  <c r="A4808" i="4" s="1"/>
  <c r="A4809" i="4" s="1"/>
  <c r="A4810" i="4" s="1"/>
  <c r="A4811" i="4" s="1"/>
  <c r="A4812" i="4" s="1"/>
  <c r="A4813" i="4" s="1"/>
  <c r="A4814" i="4" s="1"/>
  <c r="A4815" i="4" s="1"/>
  <c r="A4816" i="4" s="1"/>
  <c r="A4817" i="4" s="1"/>
  <c r="A4818" i="4" s="1"/>
  <c r="A4819" i="4" s="1"/>
  <c r="A4820" i="4" s="1"/>
  <c r="A4821" i="4" s="1"/>
  <c r="A4822" i="4" s="1"/>
  <c r="A4823" i="4" s="1"/>
  <c r="A4824" i="4" s="1"/>
  <c r="A4825" i="4" s="1"/>
  <c r="A4826" i="4" s="1"/>
  <c r="A4827" i="4" s="1"/>
  <c r="A4828" i="4" s="1"/>
  <c r="A4829" i="4" s="1"/>
  <c r="A4830" i="4" s="1"/>
  <c r="A4831" i="4" s="1"/>
  <c r="A4832" i="4" s="1"/>
  <c r="A4833" i="4" s="1"/>
  <c r="A4834" i="4" s="1"/>
  <c r="A4835" i="4" s="1"/>
  <c r="A4836" i="4" s="1"/>
  <c r="A4837" i="4" s="1"/>
  <c r="A4838" i="4" s="1"/>
  <c r="A4839" i="4" s="1"/>
  <c r="A4840" i="4" s="1"/>
  <c r="A4841" i="4" s="1"/>
  <c r="A4842" i="4" s="1"/>
  <c r="A4843" i="4" s="1"/>
  <c r="A4844" i="4" s="1"/>
  <c r="A4845" i="4" s="1"/>
  <c r="A4846" i="4" s="1"/>
  <c r="A4847" i="4" s="1"/>
  <c r="A4848" i="4" s="1"/>
  <c r="A4849" i="4" s="1"/>
  <c r="A4850" i="4" s="1"/>
  <c r="A4851" i="4" s="1"/>
  <c r="A4852" i="4" s="1"/>
  <c r="A4853" i="4" s="1"/>
  <c r="A4854" i="4" s="1"/>
  <c r="A4855" i="4" s="1"/>
  <c r="A4856" i="4" s="1"/>
  <c r="A4857" i="4" s="1"/>
  <c r="A4858" i="4" s="1"/>
  <c r="A4859" i="4" s="1"/>
  <c r="A4860" i="4" s="1"/>
  <c r="A4861" i="4" s="1"/>
  <c r="A4862" i="4" s="1"/>
  <c r="A4863" i="4" s="1"/>
  <c r="A4864" i="4" s="1"/>
  <c r="A4865" i="4" s="1"/>
  <c r="A4866" i="4" s="1"/>
  <c r="A4867" i="4" s="1"/>
  <c r="A4868" i="4" s="1"/>
  <c r="A4869" i="4" s="1"/>
  <c r="A4870" i="4" s="1"/>
  <c r="A4871" i="4" s="1"/>
  <c r="A4872" i="4" s="1"/>
  <c r="A4873" i="4" s="1"/>
  <c r="A4874" i="4" s="1"/>
  <c r="A4875" i="4" s="1"/>
  <c r="A4876" i="4" s="1"/>
  <c r="A4877" i="4" s="1"/>
  <c r="A4878" i="4" s="1"/>
  <c r="A4879" i="4" s="1"/>
  <c r="A4880" i="4" s="1"/>
  <c r="A4881" i="4" s="1"/>
  <c r="A4882" i="4" s="1"/>
  <c r="A4883" i="4" s="1"/>
  <c r="A4884" i="4" s="1"/>
  <c r="A4885" i="4" s="1"/>
  <c r="A4886" i="4" s="1"/>
  <c r="A4887" i="4" s="1"/>
  <c r="A4888" i="4" s="1"/>
  <c r="A4889" i="4" s="1"/>
  <c r="A4890" i="4" s="1"/>
  <c r="A4891" i="4" s="1"/>
  <c r="A4892" i="4" s="1"/>
  <c r="A4893" i="4" s="1"/>
  <c r="A4894" i="4" s="1"/>
  <c r="A4895" i="4" s="1"/>
  <c r="A4896" i="4" s="1"/>
  <c r="A4897" i="4" s="1"/>
  <c r="A4898" i="4" s="1"/>
  <c r="A4899" i="4" s="1"/>
  <c r="A4900" i="4" s="1"/>
  <c r="A4901" i="4" s="1"/>
  <c r="A4902" i="4" s="1"/>
  <c r="A4903" i="4" s="1"/>
  <c r="A4904" i="4" s="1"/>
  <c r="A4905" i="4" s="1"/>
  <c r="A4906" i="4" s="1"/>
  <c r="A4907" i="4" s="1"/>
  <c r="A4908" i="4" s="1"/>
  <c r="A4909" i="4" s="1"/>
  <c r="A4910" i="4" s="1"/>
  <c r="A4911" i="4" s="1"/>
  <c r="A4912" i="4" s="1"/>
  <c r="A4913" i="4" s="1"/>
  <c r="A4914" i="4" s="1"/>
  <c r="A4915" i="4" s="1"/>
  <c r="A4916" i="4" s="1"/>
  <c r="A4917" i="4" s="1"/>
  <c r="A4918" i="4" s="1"/>
  <c r="A4919" i="4" s="1"/>
  <c r="A4920" i="4" s="1"/>
  <c r="A4921" i="4" s="1"/>
  <c r="A4922" i="4" s="1"/>
  <c r="A4923" i="4" s="1"/>
  <c r="A4924" i="4" s="1"/>
  <c r="A4925" i="4" s="1"/>
  <c r="A4926" i="4" s="1"/>
  <c r="A4927" i="4" s="1"/>
  <c r="A4928" i="4" s="1"/>
  <c r="A4929" i="4" s="1"/>
  <c r="A4930" i="4" s="1"/>
  <c r="A4931" i="4" s="1"/>
  <c r="A4932" i="4" s="1"/>
  <c r="A4933" i="4" s="1"/>
  <c r="A4934" i="4" s="1"/>
  <c r="A4935" i="4" s="1"/>
  <c r="A4936" i="4" s="1"/>
  <c r="A4937" i="4" s="1"/>
  <c r="A4938" i="4" s="1"/>
  <c r="A4939" i="4" s="1"/>
  <c r="A4940" i="4" s="1"/>
  <c r="A4941" i="4" s="1"/>
  <c r="A4942" i="4" s="1"/>
  <c r="A4943" i="4" s="1"/>
  <c r="A4944" i="4" s="1"/>
  <c r="A4945" i="4" s="1"/>
  <c r="A4946" i="4" s="1"/>
  <c r="A4947" i="4" s="1"/>
  <c r="A4948" i="4" s="1"/>
  <c r="A4949" i="4" s="1"/>
  <c r="A4950" i="4" s="1"/>
  <c r="A4951" i="4" s="1"/>
  <c r="A4952" i="4" s="1"/>
  <c r="A4953" i="4" s="1"/>
  <c r="A4954" i="4" s="1"/>
  <c r="A4955" i="4" s="1"/>
  <c r="A4956" i="4" s="1"/>
  <c r="A4957" i="4" s="1"/>
  <c r="A4958" i="4" s="1"/>
  <c r="A4959" i="4" s="1"/>
  <c r="A4960" i="4" s="1"/>
  <c r="A4961" i="4" s="1"/>
  <c r="A4962" i="4" s="1"/>
  <c r="A4963" i="4" s="1"/>
  <c r="A4964" i="4" s="1"/>
  <c r="A4965" i="4" s="1"/>
  <c r="A4966" i="4" s="1"/>
  <c r="A4967" i="4" s="1"/>
  <c r="A4968" i="4" s="1"/>
  <c r="A4969" i="4" s="1"/>
  <c r="A4970" i="4" s="1"/>
  <c r="A4971" i="4" s="1"/>
  <c r="A4972" i="4" s="1"/>
  <c r="A4973" i="4" s="1"/>
  <c r="A4974" i="4" s="1"/>
  <c r="A4975" i="4" s="1"/>
  <c r="A4976" i="4" s="1"/>
  <c r="A4977" i="4" s="1"/>
  <c r="A4978" i="4" s="1"/>
  <c r="A4979" i="4" s="1"/>
  <c r="A4980" i="4" s="1"/>
  <c r="A4981" i="4" s="1"/>
  <c r="A4982" i="4" s="1"/>
  <c r="A4983" i="4" s="1"/>
  <c r="A4984" i="4" s="1"/>
  <c r="A4985" i="4" s="1"/>
  <c r="A4986" i="4" s="1"/>
  <c r="A4987" i="4" s="1"/>
  <c r="A4988" i="4" s="1"/>
  <c r="A4989" i="4" s="1"/>
  <c r="A4990" i="4" s="1"/>
  <c r="A4991" i="4" s="1"/>
  <c r="A4992" i="4" s="1"/>
  <c r="A4993" i="4" s="1"/>
  <c r="A4994" i="4" s="1"/>
  <c r="A4995" i="4" s="1"/>
  <c r="A4996" i="4" s="1"/>
  <c r="A4997" i="4" s="1"/>
  <c r="A4998" i="4" s="1"/>
  <c r="A4999" i="4" s="1"/>
  <c r="A5000" i="4" s="1"/>
  <c r="A5001" i="4" s="1"/>
  <c r="A5002" i="4" s="1"/>
  <c r="A5003" i="4" s="1"/>
  <c r="A5004" i="4" s="1"/>
  <c r="A5005" i="4" s="1"/>
  <c r="A5006" i="4" s="1"/>
  <c r="A5007" i="4" s="1"/>
  <c r="A5008" i="4" s="1"/>
  <c r="A5009" i="4" s="1"/>
  <c r="A5010" i="4" s="1"/>
  <c r="A5011" i="4" s="1"/>
  <c r="A5012" i="4" s="1"/>
  <c r="A5013" i="4" s="1"/>
  <c r="A5014" i="4" s="1"/>
  <c r="A5015" i="4" s="1"/>
  <c r="A5016" i="4" s="1"/>
  <c r="A5017" i="4" s="1"/>
  <c r="A5018" i="4" s="1"/>
  <c r="A5019" i="4" s="1"/>
  <c r="A5020" i="4" s="1"/>
  <c r="A5021" i="4" s="1"/>
  <c r="A5022" i="4" s="1"/>
  <c r="A5023" i="4" s="1"/>
  <c r="A5024" i="4" s="1"/>
  <c r="A5025" i="4" s="1"/>
  <c r="A5026" i="4" s="1"/>
  <c r="A5027" i="4" s="1"/>
  <c r="A5028" i="4" s="1"/>
  <c r="A5029" i="4" s="1"/>
  <c r="A5030" i="4" s="1"/>
  <c r="A5031" i="4" s="1"/>
  <c r="A5032" i="4" s="1"/>
  <c r="A5033" i="4" s="1"/>
  <c r="A5034" i="4" s="1"/>
  <c r="A5035" i="4" s="1"/>
  <c r="A5036" i="4" s="1"/>
  <c r="A5037" i="4" s="1"/>
  <c r="A5038" i="4" s="1"/>
  <c r="A5039" i="4" s="1"/>
  <c r="A5040" i="4" s="1"/>
  <c r="A5041" i="4" s="1"/>
  <c r="A5042" i="4" s="1"/>
  <c r="A5043" i="4" s="1"/>
  <c r="A5044" i="4" s="1"/>
  <c r="A5045" i="4" s="1"/>
  <c r="A5046" i="4" s="1"/>
  <c r="A5047" i="4" s="1"/>
  <c r="A5048" i="4" s="1"/>
  <c r="A5049" i="4" s="1"/>
  <c r="A5050" i="4" s="1"/>
  <c r="A5051" i="4" s="1"/>
  <c r="A5052" i="4" s="1"/>
  <c r="A5053" i="4" s="1"/>
  <c r="A5054" i="4" s="1"/>
  <c r="A5055" i="4" s="1"/>
  <c r="A5056" i="4" s="1"/>
  <c r="A5057" i="4" s="1"/>
  <c r="A5058" i="4" s="1"/>
  <c r="A5059" i="4" s="1"/>
  <c r="A5060" i="4" s="1"/>
  <c r="A5061" i="4" s="1"/>
  <c r="A5062" i="4" s="1"/>
  <c r="A5063" i="4" s="1"/>
  <c r="A5064" i="4" s="1"/>
  <c r="A5065" i="4" s="1"/>
  <c r="A5066" i="4" s="1"/>
  <c r="A5067" i="4" s="1"/>
  <c r="A5068" i="4" s="1"/>
  <c r="A5069" i="4" s="1"/>
  <c r="A5070" i="4" s="1"/>
  <c r="A5071" i="4" s="1"/>
  <c r="A5072" i="4" s="1"/>
  <c r="A5073" i="4" s="1"/>
  <c r="A5074" i="4" s="1"/>
  <c r="A5075" i="4" s="1"/>
  <c r="A5076" i="4" s="1"/>
  <c r="A5077" i="4" s="1"/>
  <c r="A5078" i="4" s="1"/>
  <c r="A5079" i="4" s="1"/>
  <c r="A5080" i="4" s="1"/>
  <c r="A5081" i="4" s="1"/>
  <c r="A5082" i="4" s="1"/>
  <c r="A5083" i="4" s="1"/>
  <c r="A5084" i="4" s="1"/>
  <c r="A5085" i="4" s="1"/>
  <c r="A5086" i="4" s="1"/>
  <c r="A5087" i="4" s="1"/>
  <c r="A5088" i="4" s="1"/>
  <c r="A5089" i="4" s="1"/>
  <c r="A5090" i="4" s="1"/>
  <c r="A5091" i="4" s="1"/>
  <c r="A5092" i="4" s="1"/>
  <c r="A5093" i="4" s="1"/>
  <c r="A5094" i="4" s="1"/>
  <c r="A5095" i="4" s="1"/>
  <c r="A5096" i="4" s="1"/>
  <c r="A5097" i="4" s="1"/>
  <c r="A5098" i="4" s="1"/>
  <c r="A5099" i="4" s="1"/>
  <c r="A5100" i="4" s="1"/>
  <c r="A5101" i="4" s="1"/>
  <c r="A5102" i="4" s="1"/>
  <c r="A5103" i="4" s="1"/>
  <c r="A5104" i="4" s="1"/>
  <c r="A5105" i="4" s="1"/>
  <c r="A5106" i="4" s="1"/>
  <c r="A5107" i="4" s="1"/>
  <c r="A5108" i="4" s="1"/>
  <c r="A5109" i="4" s="1"/>
  <c r="A5110" i="4" s="1"/>
  <c r="A5111" i="4" s="1"/>
  <c r="A5112" i="4" s="1"/>
  <c r="A5113" i="4" s="1"/>
  <c r="A5114" i="4" s="1"/>
  <c r="A5115" i="4" s="1"/>
  <c r="A5116" i="4" s="1"/>
  <c r="A5117" i="4" s="1"/>
  <c r="A5118" i="4" s="1"/>
  <c r="A5119" i="4" s="1"/>
  <c r="A5120" i="4" s="1"/>
  <c r="A5121" i="4" s="1"/>
  <c r="A5122" i="4" s="1"/>
  <c r="A5123" i="4" s="1"/>
  <c r="A5124" i="4" s="1"/>
  <c r="A5125" i="4" s="1"/>
  <c r="A5126" i="4" s="1"/>
  <c r="A5127" i="4" s="1"/>
  <c r="A5128" i="4" s="1"/>
  <c r="A5129" i="4" s="1"/>
  <c r="A5130" i="4" s="1"/>
  <c r="A5131" i="4" s="1"/>
  <c r="A5132" i="4" s="1"/>
  <c r="A5133" i="4" s="1"/>
  <c r="A5134" i="4" s="1"/>
  <c r="A5135" i="4" s="1"/>
  <c r="A5136" i="4" s="1"/>
  <c r="A5137" i="4" s="1"/>
  <c r="A5138" i="4" s="1"/>
  <c r="A5139" i="4" s="1"/>
  <c r="A5140" i="4" s="1"/>
  <c r="A5141" i="4" s="1"/>
  <c r="A5142" i="4" s="1"/>
  <c r="A5143" i="4" s="1"/>
  <c r="A5144" i="4" s="1"/>
  <c r="A5145" i="4" s="1"/>
  <c r="A5146" i="4" s="1"/>
  <c r="A5147" i="4" s="1"/>
  <c r="A5148" i="4" s="1"/>
  <c r="A5149" i="4" s="1"/>
  <c r="A5150" i="4" s="1"/>
  <c r="A5151" i="4" s="1"/>
  <c r="A5152" i="4" s="1"/>
  <c r="A5153" i="4" s="1"/>
  <c r="A5154" i="4" s="1"/>
  <c r="A5155" i="4" s="1"/>
  <c r="A5156" i="4" s="1"/>
  <c r="A5157" i="4" s="1"/>
  <c r="A5158" i="4" s="1"/>
  <c r="A5159" i="4" s="1"/>
  <c r="A5160" i="4" s="1"/>
  <c r="A5161" i="4" s="1"/>
  <c r="A5162" i="4" s="1"/>
  <c r="A5163" i="4" s="1"/>
  <c r="A5164" i="4" s="1"/>
  <c r="A5165" i="4" s="1"/>
  <c r="A5166" i="4" s="1"/>
  <c r="A5167" i="4" s="1"/>
  <c r="A5168" i="4" s="1"/>
  <c r="A5169" i="4" s="1"/>
  <c r="A5170" i="4" s="1"/>
  <c r="A5171" i="4" s="1"/>
  <c r="A5172" i="4" s="1"/>
  <c r="A5173" i="4" s="1"/>
  <c r="A5174" i="4" s="1"/>
  <c r="A5175" i="4" s="1"/>
  <c r="A5176" i="4" s="1"/>
  <c r="A5177" i="4" s="1"/>
  <c r="A5178" i="4" s="1"/>
  <c r="A5179" i="4" s="1"/>
  <c r="A5180" i="4" s="1"/>
  <c r="A5181" i="4" s="1"/>
  <c r="A5182" i="4" s="1"/>
  <c r="A5183" i="4" s="1"/>
  <c r="A5184" i="4" s="1"/>
  <c r="A5185" i="4" s="1"/>
  <c r="B2" i="4"/>
  <c r="B1" i="4"/>
  <c r="D1" i="4"/>
  <c r="E1" i="4"/>
  <c r="F1" i="4"/>
  <c r="C1" i="4"/>
  <c r="AQ2" i="3"/>
  <c r="AR2" i="3" s="1"/>
  <c r="AS2" i="3" s="1"/>
  <c r="AT2" i="3" s="1"/>
  <c r="AP2" i="3"/>
  <c r="AI2" i="3"/>
  <c r="AJ2" i="3" s="1"/>
  <c r="AK2" i="3" s="1"/>
  <c r="AL2" i="3" s="1"/>
  <c r="AM2" i="3" s="1"/>
  <c r="AB2" i="3"/>
  <c r="AC2" i="3" s="1"/>
  <c r="AD2" i="3" s="1"/>
  <c r="AE2" i="3" s="1"/>
  <c r="AF2" i="3" s="1"/>
  <c r="U2" i="3"/>
  <c r="V2" i="3" s="1"/>
  <c r="W2" i="3" s="1"/>
  <c r="X2" i="3" s="1"/>
  <c r="Y2" i="3" s="1"/>
  <c r="J9" i="3"/>
  <c r="A3" i="3" a="1"/>
  <c r="B3" i="3" l="1"/>
  <c r="B5" i="3"/>
  <c r="B7" i="3"/>
  <c r="B9" i="3"/>
  <c r="B11" i="3"/>
  <c r="B13" i="3"/>
  <c r="B15" i="3"/>
  <c r="B17" i="3"/>
  <c r="B19" i="3"/>
  <c r="B21" i="3"/>
  <c r="B23" i="3"/>
  <c r="B25" i="3"/>
  <c r="A3" i="3"/>
  <c r="A5" i="3"/>
  <c r="M5" i="3" s="1"/>
  <c r="A7" i="3"/>
  <c r="A9" i="3"/>
  <c r="A11" i="3"/>
  <c r="A13" i="3"/>
  <c r="A15" i="3"/>
  <c r="A17" i="3"/>
  <c r="A19" i="3"/>
  <c r="A21" i="3"/>
  <c r="A25" i="3"/>
  <c r="C23" i="3"/>
  <c r="D3" i="3"/>
  <c r="D5" i="3"/>
  <c r="P5" i="3" s="1"/>
  <c r="D7" i="3"/>
  <c r="P7" i="3" s="1"/>
  <c r="D9" i="3"/>
  <c r="P9" i="3" s="1"/>
  <c r="D11" i="3"/>
  <c r="D13" i="3"/>
  <c r="P13" i="3" s="1"/>
  <c r="D15" i="3"/>
  <c r="P15" i="3" s="1"/>
  <c r="D17" i="3"/>
  <c r="P17" i="3" s="1"/>
  <c r="D19" i="3"/>
  <c r="D21" i="3"/>
  <c r="P21" i="3" s="1"/>
  <c r="D23" i="3"/>
  <c r="P23" i="3" s="1"/>
  <c r="D25" i="3"/>
  <c r="P25" i="3" s="1"/>
  <c r="C3" i="3"/>
  <c r="C5" i="3"/>
  <c r="C7" i="3"/>
  <c r="O7" i="3" s="1"/>
  <c r="C9" i="3"/>
  <c r="O9" i="3" s="1"/>
  <c r="C11" i="3"/>
  <c r="C13" i="3"/>
  <c r="O13" i="3" s="1"/>
  <c r="C15" i="3"/>
  <c r="O15" i="3" s="1"/>
  <c r="C17" i="3"/>
  <c r="O17" i="3" s="1"/>
  <c r="C19" i="3"/>
  <c r="A22" i="3"/>
  <c r="M22" i="3" s="1"/>
  <c r="A26" i="3"/>
  <c r="M26" i="3" s="1"/>
  <c r="C24" i="3"/>
  <c r="O24" i="3" s="1"/>
  <c r="B4" i="3"/>
  <c r="B6" i="3"/>
  <c r="B8" i="3"/>
  <c r="N8" i="3" s="1"/>
  <c r="B10" i="3"/>
  <c r="N10" i="3" s="1"/>
  <c r="B12" i="3"/>
  <c r="B14" i="3"/>
  <c r="B16" i="3"/>
  <c r="N16" i="3" s="1"/>
  <c r="B18" i="3"/>
  <c r="N18" i="3" s="1"/>
  <c r="B20" i="3"/>
  <c r="B22" i="3"/>
  <c r="B24" i="3"/>
  <c r="N24" i="3" s="1"/>
  <c r="B26" i="3"/>
  <c r="N26" i="3" s="1"/>
  <c r="A4" i="3"/>
  <c r="A6" i="3"/>
  <c r="A8" i="3"/>
  <c r="M8" i="3" s="1"/>
  <c r="A10" i="3"/>
  <c r="M10" i="3" s="1"/>
  <c r="A12" i="3"/>
  <c r="A14" i="3"/>
  <c r="A16" i="3"/>
  <c r="M16" i="3" s="1"/>
  <c r="A18" i="3"/>
  <c r="M18" i="3" s="1"/>
  <c r="A20" i="3"/>
  <c r="A23" i="3"/>
  <c r="C21" i="3"/>
  <c r="O21" i="3" s="1"/>
  <c r="C25" i="3"/>
  <c r="O25" i="3" s="1"/>
  <c r="D4" i="3"/>
  <c r="D6" i="3"/>
  <c r="D8" i="3"/>
  <c r="D10" i="3"/>
  <c r="P10" i="3" s="1"/>
  <c r="D12" i="3"/>
  <c r="D14" i="3"/>
  <c r="D16" i="3"/>
  <c r="D18" i="3"/>
  <c r="P18" i="3" s="1"/>
  <c r="D20" i="3"/>
  <c r="D22" i="3"/>
  <c r="D24" i="3"/>
  <c r="D26" i="3"/>
  <c r="P26" i="3" s="1"/>
  <c r="C4" i="3"/>
  <c r="C6" i="3"/>
  <c r="O6" i="3" s="1"/>
  <c r="C8" i="3"/>
  <c r="C10" i="3"/>
  <c r="O10" i="3" s="1"/>
  <c r="C12" i="3"/>
  <c r="C14" i="3"/>
  <c r="C16" i="3"/>
  <c r="C18" i="3"/>
  <c r="O18" i="3" s="1"/>
  <c r="C20" i="3"/>
  <c r="A24" i="3"/>
  <c r="C22" i="3"/>
  <c r="C26" i="3"/>
  <c r="O26" i="3" s="1"/>
  <c r="B3" i="4"/>
  <c r="O3" i="3"/>
  <c r="M4" i="3"/>
  <c r="O4" i="3"/>
  <c r="O5" i="3"/>
  <c r="M6" i="3"/>
  <c r="M7" i="3"/>
  <c r="O8" i="3"/>
  <c r="M9" i="3"/>
  <c r="M11" i="3"/>
  <c r="O11" i="3"/>
  <c r="M12" i="3"/>
  <c r="O12" i="3"/>
  <c r="M13" i="3"/>
  <c r="M14" i="3"/>
  <c r="O14" i="3"/>
  <c r="M15" i="3"/>
  <c r="O16" i="3"/>
  <c r="M17" i="3"/>
  <c r="M19" i="3"/>
  <c r="O19" i="3"/>
  <c r="M20" i="3"/>
  <c r="O20" i="3"/>
  <c r="M21" i="3"/>
  <c r="M23" i="3"/>
  <c r="M24" i="3"/>
  <c r="M25" i="3"/>
  <c r="O22" i="3"/>
  <c r="O23" i="3"/>
  <c r="N3" i="3"/>
  <c r="P3" i="3"/>
  <c r="N4" i="3"/>
  <c r="P4" i="3"/>
  <c r="N5" i="3"/>
  <c r="N6" i="3"/>
  <c r="P6" i="3"/>
  <c r="N7" i="3"/>
  <c r="P8" i="3"/>
  <c r="N9" i="3"/>
  <c r="N11" i="3"/>
  <c r="P11" i="3"/>
  <c r="N12" i="3"/>
  <c r="P12" i="3"/>
  <c r="N13" i="3"/>
  <c r="N14" i="3"/>
  <c r="P14" i="3"/>
  <c r="N15" i="3"/>
  <c r="P16" i="3"/>
  <c r="N17" i="3"/>
  <c r="N19" i="3"/>
  <c r="P19" i="3"/>
  <c r="N20" i="3"/>
  <c r="P20" i="3"/>
  <c r="N21" i="3"/>
  <c r="N22" i="3"/>
  <c r="P22" i="3"/>
  <c r="N23" i="3"/>
  <c r="P24" i="3"/>
  <c r="N25" i="3"/>
  <c r="M3" i="3"/>
  <c r="B4" i="4" l="1"/>
  <c r="B5" i="4" l="1"/>
  <c r="B6" i="4" l="1"/>
  <c r="B5" i="1"/>
  <c r="B7" i="4" l="1"/>
  <c r="C3" i="1"/>
  <c r="C4" i="1"/>
  <c r="B8" i="4" l="1"/>
  <c r="D3" i="1"/>
  <c r="D4" i="1" s="1"/>
  <c r="C5" i="1"/>
  <c r="B9" i="4" l="1"/>
  <c r="E3" i="1"/>
  <c r="C6" i="1"/>
  <c r="D5" i="1"/>
  <c r="B10" i="4" l="1"/>
  <c r="F3" i="1"/>
  <c r="E4" i="1"/>
  <c r="C7" i="1"/>
  <c r="D6" i="1"/>
  <c r="B11" i="4" l="1"/>
  <c r="F4" i="1"/>
  <c r="G3" i="1"/>
  <c r="E5" i="1"/>
  <c r="D7" i="1"/>
  <c r="C8" i="1"/>
  <c r="B12" i="4" l="1"/>
  <c r="F5" i="1"/>
  <c r="G4" i="1"/>
  <c r="E6" i="1"/>
  <c r="D8" i="1"/>
  <c r="C9" i="1"/>
  <c r="B13" i="4" l="1"/>
  <c r="F6" i="1"/>
  <c r="E7" i="1"/>
  <c r="G5" i="1"/>
  <c r="D9" i="1"/>
  <c r="C10" i="1"/>
  <c r="B14" i="4" l="1"/>
  <c r="F7" i="1"/>
  <c r="E8" i="1"/>
  <c r="G6" i="1"/>
  <c r="D10" i="1"/>
  <c r="C11" i="1"/>
  <c r="B15" i="4" l="1"/>
  <c r="F8" i="1"/>
  <c r="E9" i="1"/>
  <c r="G7" i="1"/>
  <c r="D11" i="1"/>
  <c r="C12" i="1"/>
  <c r="B16" i="4" l="1"/>
  <c r="F9" i="1"/>
  <c r="G8" i="1"/>
  <c r="E10" i="1"/>
  <c r="D12" i="1"/>
  <c r="C13" i="1"/>
  <c r="B17" i="4" l="1"/>
  <c r="F10" i="1"/>
  <c r="G9" i="1"/>
  <c r="E11" i="1"/>
  <c r="C14" i="1"/>
  <c r="D13" i="1"/>
  <c r="B18" i="4" l="1"/>
  <c r="F11" i="1"/>
  <c r="G10" i="1"/>
  <c r="E12" i="1"/>
  <c r="D14" i="1"/>
  <c r="C15" i="1"/>
  <c r="B19" i="4" l="1"/>
  <c r="F12" i="1"/>
  <c r="G11" i="1"/>
  <c r="E13" i="1"/>
  <c r="D15" i="1"/>
  <c r="C16" i="1"/>
  <c r="B20" i="4" l="1"/>
  <c r="F13" i="1"/>
  <c r="G12" i="1"/>
  <c r="E14" i="1"/>
  <c r="D16" i="1"/>
  <c r="C17" i="1"/>
  <c r="B21" i="4" l="1"/>
  <c r="F14" i="1"/>
  <c r="G13" i="1"/>
  <c r="E15" i="1"/>
  <c r="D17" i="1"/>
  <c r="C18" i="1"/>
  <c r="B22" i="4" l="1"/>
  <c r="F15" i="1"/>
  <c r="G14" i="1"/>
  <c r="E16" i="1"/>
  <c r="D18" i="1"/>
  <c r="C19" i="1"/>
  <c r="B23" i="4" l="1"/>
  <c r="F16" i="1"/>
  <c r="E17" i="1"/>
  <c r="G15" i="1"/>
  <c r="D19" i="1"/>
  <c r="C20" i="1"/>
  <c r="B24" i="4" l="1"/>
  <c r="F17" i="1"/>
  <c r="E18" i="1"/>
  <c r="G16" i="1"/>
  <c r="D20" i="1"/>
  <c r="C21" i="1"/>
  <c r="B25" i="4" l="1"/>
  <c r="F18" i="1"/>
  <c r="G17" i="1"/>
  <c r="E19" i="1"/>
  <c r="C22" i="1"/>
  <c r="D21" i="1"/>
  <c r="B26" i="4" l="1"/>
  <c r="F19" i="1"/>
  <c r="G18" i="1"/>
  <c r="E20" i="1"/>
  <c r="D22" i="1"/>
  <c r="C23" i="1"/>
  <c r="B27" i="4" l="1"/>
  <c r="F20" i="1"/>
  <c r="E21" i="1"/>
  <c r="G19" i="1"/>
  <c r="D23" i="1"/>
  <c r="C24" i="1"/>
  <c r="B28" i="4" l="1"/>
  <c r="F21" i="1"/>
  <c r="G20" i="1"/>
  <c r="E22" i="1"/>
  <c r="D24" i="1"/>
  <c r="C25" i="1"/>
  <c r="B29" i="4" l="1"/>
  <c r="F22" i="1"/>
  <c r="G21" i="1"/>
  <c r="E23" i="1"/>
  <c r="D25" i="1"/>
  <c r="C26" i="1"/>
  <c r="B30" i="4" l="1"/>
  <c r="F23" i="1"/>
  <c r="G22" i="1"/>
  <c r="E24" i="1"/>
  <c r="D26" i="1"/>
  <c r="C27" i="1"/>
  <c r="B31" i="4" l="1"/>
  <c r="F24" i="1"/>
  <c r="G23" i="1"/>
  <c r="E25" i="1"/>
  <c r="D27" i="1"/>
  <c r="C28" i="1"/>
  <c r="B32" i="4" l="1"/>
  <c r="F25" i="1"/>
  <c r="G24" i="1"/>
  <c r="E26" i="1"/>
  <c r="D28" i="1"/>
  <c r="C29" i="1"/>
  <c r="B33" i="4" l="1"/>
  <c r="F26" i="1"/>
  <c r="E27" i="1"/>
  <c r="G25" i="1"/>
  <c r="C30" i="1"/>
  <c r="D29" i="1"/>
  <c r="B34" i="4" l="1"/>
  <c r="F27" i="1"/>
  <c r="E28" i="1"/>
  <c r="G26" i="1"/>
  <c r="D30" i="1"/>
  <c r="C31" i="1"/>
  <c r="B35" i="4" l="1"/>
  <c r="F28" i="1"/>
  <c r="E29" i="1"/>
  <c r="G27" i="1"/>
  <c r="D31" i="1"/>
  <c r="C32" i="1"/>
  <c r="B36" i="4" l="1"/>
  <c r="F29" i="1"/>
  <c r="G28" i="1"/>
  <c r="E30" i="1"/>
  <c r="D32" i="1"/>
  <c r="C33" i="1"/>
  <c r="B37" i="4" l="1"/>
  <c r="F30" i="1"/>
  <c r="G29" i="1"/>
  <c r="E31" i="1"/>
  <c r="D33" i="1"/>
  <c r="C34" i="1"/>
  <c r="B38" i="4" l="1"/>
  <c r="F31" i="1"/>
  <c r="G30" i="1"/>
  <c r="E32" i="1"/>
  <c r="D34" i="1"/>
  <c r="C35" i="1"/>
  <c r="B39" i="4" l="1"/>
  <c r="F32" i="1"/>
  <c r="G31" i="1"/>
  <c r="E33" i="1"/>
  <c r="D35" i="1"/>
  <c r="C36" i="1"/>
  <c r="B40" i="4" l="1"/>
  <c r="F33" i="1"/>
  <c r="G32" i="1"/>
  <c r="E34" i="1"/>
  <c r="D36" i="1"/>
  <c r="C37" i="1"/>
  <c r="B41" i="4" l="1"/>
  <c r="F34" i="1"/>
  <c r="G33" i="1"/>
  <c r="E35" i="1"/>
  <c r="C38" i="1"/>
  <c r="D37" i="1"/>
  <c r="B42" i="4" l="1"/>
  <c r="F35" i="1"/>
  <c r="G34" i="1"/>
  <c r="E36" i="1"/>
  <c r="D38" i="1"/>
  <c r="C39" i="1"/>
  <c r="B43" i="4" l="1"/>
  <c r="F36" i="1"/>
  <c r="E37" i="1"/>
  <c r="G35" i="1"/>
  <c r="D39" i="1"/>
  <c r="C40" i="1"/>
  <c r="B44" i="4" l="1"/>
  <c r="F37" i="1"/>
  <c r="G36" i="1"/>
  <c r="E38" i="1"/>
  <c r="D40" i="1"/>
  <c r="C41" i="1"/>
  <c r="B45" i="4" l="1"/>
  <c r="F38" i="1"/>
  <c r="G37" i="1"/>
  <c r="E39" i="1"/>
  <c r="D41" i="1"/>
  <c r="C42" i="1"/>
  <c r="B46" i="4" l="1"/>
  <c r="F39" i="1"/>
  <c r="G38" i="1"/>
  <c r="E40" i="1"/>
  <c r="C43" i="1"/>
  <c r="D42" i="1"/>
  <c r="B47" i="4" l="1"/>
  <c r="F40" i="1"/>
  <c r="G39" i="1"/>
  <c r="E41" i="1"/>
  <c r="D43" i="1"/>
  <c r="C44" i="1"/>
  <c r="B48" i="4" l="1"/>
  <c r="F41" i="1"/>
  <c r="E42" i="1"/>
  <c r="G40" i="1"/>
  <c r="D44" i="1"/>
  <c r="C45" i="1"/>
  <c r="B49" i="4" l="1"/>
  <c r="F42" i="1"/>
  <c r="E43" i="1"/>
  <c r="G41" i="1"/>
  <c r="D45" i="1"/>
  <c r="C46" i="1"/>
  <c r="B50" i="4" l="1"/>
  <c r="F43" i="1"/>
  <c r="G42" i="1"/>
  <c r="E44" i="1"/>
  <c r="D46" i="1"/>
  <c r="C47" i="1"/>
  <c r="B51" i="4" l="1"/>
  <c r="F44" i="1"/>
  <c r="G43" i="1"/>
  <c r="E45" i="1"/>
  <c r="D47" i="1"/>
  <c r="C48" i="1"/>
  <c r="B52" i="4" l="1"/>
  <c r="F45" i="1"/>
  <c r="G44" i="1"/>
  <c r="E46" i="1"/>
  <c r="D48" i="1"/>
  <c r="C49" i="1"/>
  <c r="B53" i="4" l="1"/>
  <c r="F46" i="1"/>
  <c r="E47" i="1"/>
  <c r="G45" i="1"/>
  <c r="D49" i="1"/>
  <c r="C50" i="1"/>
  <c r="B54" i="4" l="1"/>
  <c r="F47" i="1"/>
  <c r="G46" i="1"/>
  <c r="E48" i="1"/>
  <c r="C51" i="1"/>
  <c r="D50" i="1"/>
  <c r="B55" i="4" l="1"/>
  <c r="F48" i="1"/>
  <c r="G47" i="1"/>
  <c r="E49" i="1"/>
  <c r="D51" i="1"/>
  <c r="C52" i="1"/>
  <c r="B56" i="4" l="1"/>
  <c r="F49" i="1"/>
  <c r="E50" i="1"/>
  <c r="G48" i="1"/>
  <c r="D52" i="1"/>
  <c r="C53" i="1"/>
  <c r="B57" i="4" l="1"/>
  <c r="F50" i="1"/>
  <c r="E51" i="1"/>
  <c r="G49" i="1"/>
  <c r="D53" i="1"/>
  <c r="C54" i="1"/>
  <c r="B58" i="4" l="1"/>
  <c r="F51" i="1"/>
  <c r="G50" i="1"/>
  <c r="E52" i="1"/>
  <c r="D54" i="1"/>
  <c r="C55" i="1"/>
  <c r="B59" i="4" l="1"/>
  <c r="F52" i="1"/>
  <c r="G51" i="1"/>
  <c r="E53" i="1"/>
  <c r="D55" i="1"/>
  <c r="C56" i="1"/>
  <c r="B60" i="4" l="1"/>
  <c r="F53" i="1"/>
  <c r="G52" i="1"/>
  <c r="E54" i="1"/>
  <c r="D56" i="1"/>
  <c r="C57" i="1"/>
  <c r="B61" i="4" l="1"/>
  <c r="F54" i="1"/>
  <c r="G53" i="1"/>
  <c r="E55" i="1"/>
  <c r="D57" i="1"/>
  <c r="C58" i="1"/>
  <c r="B62" i="4" l="1"/>
  <c r="F55" i="1"/>
  <c r="G54" i="1"/>
  <c r="E56" i="1"/>
  <c r="C59" i="1"/>
  <c r="D58" i="1"/>
  <c r="B63" i="4" l="1"/>
  <c r="F56" i="1"/>
  <c r="G55" i="1"/>
  <c r="E57" i="1"/>
  <c r="D59" i="1"/>
  <c r="C60" i="1"/>
  <c r="B64" i="4" l="1"/>
  <c r="F57" i="1"/>
  <c r="E58" i="1"/>
  <c r="G56" i="1"/>
  <c r="D60" i="1"/>
  <c r="C61" i="1"/>
  <c r="B65" i="4" l="1"/>
  <c r="F58" i="1"/>
  <c r="G57" i="1"/>
  <c r="E59" i="1"/>
  <c r="D61" i="1"/>
  <c r="C62" i="1"/>
  <c r="B66" i="4" l="1"/>
  <c r="F59" i="1"/>
  <c r="G58" i="1"/>
  <c r="E60" i="1"/>
  <c r="D62" i="1"/>
  <c r="C63" i="1"/>
  <c r="B67" i="4" l="1"/>
  <c r="F60" i="1"/>
  <c r="G59" i="1"/>
  <c r="E61" i="1"/>
  <c r="D63" i="1"/>
  <c r="C64" i="1"/>
  <c r="B68" i="4" l="1"/>
  <c r="F61" i="1"/>
  <c r="G60" i="1"/>
  <c r="E62" i="1"/>
  <c r="D64" i="1"/>
  <c r="C65" i="1"/>
  <c r="B69" i="4" l="1"/>
  <c r="F62" i="1"/>
  <c r="E63" i="1"/>
  <c r="G61" i="1"/>
  <c r="D65" i="1"/>
  <c r="C66" i="1"/>
  <c r="B70" i="4" l="1"/>
  <c r="F63" i="1"/>
  <c r="G62" i="1"/>
  <c r="E64" i="1"/>
  <c r="C67" i="1"/>
  <c r="D66" i="1"/>
  <c r="B71" i="4" l="1"/>
  <c r="F64" i="1"/>
  <c r="G63" i="1"/>
  <c r="E65" i="1"/>
  <c r="D67" i="1"/>
  <c r="C68" i="1"/>
  <c r="B72" i="4" l="1"/>
  <c r="F65" i="1"/>
  <c r="E66" i="1"/>
  <c r="G64" i="1"/>
  <c r="D68" i="1"/>
  <c r="C69" i="1"/>
  <c r="B73" i="4" l="1"/>
  <c r="F66" i="1"/>
  <c r="E67" i="1"/>
  <c r="G65" i="1"/>
  <c r="D69" i="1"/>
  <c r="C70" i="1"/>
  <c r="B74" i="4" l="1"/>
  <c r="F67" i="1"/>
  <c r="G66" i="1"/>
  <c r="E68" i="1"/>
  <c r="D70" i="1"/>
  <c r="C71" i="1"/>
  <c r="B75" i="4" l="1"/>
  <c r="F68" i="1"/>
  <c r="G67" i="1"/>
  <c r="E69" i="1"/>
  <c r="D71" i="1"/>
  <c r="C72" i="1"/>
  <c r="B76" i="4" l="1"/>
  <c r="F69" i="1"/>
  <c r="G68" i="1"/>
  <c r="E70" i="1"/>
  <c r="D72" i="1"/>
  <c r="C73" i="1"/>
  <c r="B77" i="4" l="1"/>
  <c r="F70" i="1"/>
  <c r="E71" i="1"/>
  <c r="G69" i="1"/>
  <c r="D73" i="1"/>
  <c r="C74" i="1"/>
  <c r="B78" i="4" l="1"/>
  <c r="F71" i="1"/>
  <c r="G70" i="1"/>
  <c r="E72" i="1"/>
  <c r="C75" i="1"/>
  <c r="D74" i="1"/>
  <c r="B79" i="4" l="1"/>
  <c r="F72" i="1"/>
  <c r="G71" i="1"/>
  <c r="E73" i="1"/>
  <c r="D75" i="1"/>
  <c r="C76" i="1"/>
  <c r="B80" i="4" l="1"/>
  <c r="F73" i="1"/>
  <c r="E74" i="1"/>
  <c r="G72" i="1"/>
  <c r="D76" i="1"/>
  <c r="C77" i="1"/>
  <c r="B81" i="4" l="1"/>
  <c r="F74" i="1"/>
  <c r="G73" i="1"/>
  <c r="E75" i="1"/>
  <c r="D77" i="1"/>
  <c r="C78" i="1"/>
  <c r="B82" i="4" l="1"/>
  <c r="F75" i="1"/>
  <c r="G74" i="1"/>
  <c r="E76" i="1"/>
  <c r="D78" i="1"/>
  <c r="C79" i="1"/>
  <c r="B83" i="4" l="1"/>
  <c r="F76" i="1"/>
  <c r="G75" i="1"/>
  <c r="E77" i="1"/>
  <c r="D79" i="1"/>
  <c r="C80" i="1"/>
  <c r="B84" i="4" l="1"/>
  <c r="F77" i="1"/>
  <c r="G76" i="1"/>
  <c r="E78" i="1"/>
  <c r="D80" i="1"/>
  <c r="C81" i="1"/>
  <c r="B85" i="4" l="1"/>
  <c r="F78" i="1"/>
  <c r="G77" i="1"/>
  <c r="E79" i="1"/>
  <c r="D81" i="1"/>
  <c r="C82" i="1"/>
  <c r="B86" i="4" l="1"/>
  <c r="F79" i="1"/>
  <c r="G78" i="1"/>
  <c r="E80" i="1"/>
  <c r="C83" i="1"/>
  <c r="D82" i="1"/>
  <c r="B87" i="4" l="1"/>
  <c r="F80" i="1"/>
  <c r="G79" i="1"/>
  <c r="E81" i="1"/>
  <c r="D83" i="1"/>
  <c r="C84" i="1"/>
  <c r="B88" i="4" l="1"/>
  <c r="F81" i="1"/>
  <c r="E82" i="1"/>
  <c r="G80" i="1"/>
  <c r="D84" i="1"/>
  <c r="C85" i="1"/>
  <c r="B89" i="4" l="1"/>
  <c r="F82" i="1"/>
  <c r="G81" i="1"/>
  <c r="E83" i="1"/>
  <c r="D85" i="1"/>
  <c r="C86" i="1"/>
  <c r="B90" i="4" l="1"/>
  <c r="F83" i="1"/>
  <c r="G82" i="1"/>
  <c r="E84" i="1"/>
  <c r="D86" i="1"/>
  <c r="C87" i="1"/>
  <c r="B91" i="4" l="1"/>
  <c r="F84" i="1"/>
  <c r="G83" i="1"/>
  <c r="E85" i="1"/>
  <c r="D87" i="1"/>
  <c r="C88" i="1"/>
  <c r="B92" i="4" l="1"/>
  <c r="F85" i="1"/>
  <c r="G84" i="1"/>
  <c r="E86" i="1"/>
  <c r="D88" i="1"/>
  <c r="C89" i="1"/>
  <c r="B93" i="4" l="1"/>
  <c r="F86" i="1"/>
  <c r="G85" i="1"/>
  <c r="E87" i="1"/>
  <c r="D89" i="1"/>
  <c r="C90" i="1"/>
  <c r="B94" i="4" l="1"/>
  <c r="F87" i="1"/>
  <c r="G86" i="1"/>
  <c r="E88" i="1"/>
  <c r="C91" i="1"/>
  <c r="D90" i="1"/>
  <c r="B95" i="4" l="1"/>
  <c r="F88" i="1"/>
  <c r="G87" i="1"/>
  <c r="E89" i="1"/>
  <c r="D91" i="1"/>
  <c r="C92" i="1"/>
  <c r="B96" i="4" l="1"/>
  <c r="F89" i="1"/>
  <c r="E90" i="1"/>
  <c r="G88" i="1"/>
  <c r="D92" i="1"/>
  <c r="C93" i="1"/>
  <c r="B97" i="4" l="1"/>
  <c r="F90" i="1"/>
  <c r="G89" i="1"/>
  <c r="E91" i="1"/>
  <c r="D93" i="1"/>
  <c r="C94" i="1"/>
  <c r="B98" i="4" l="1"/>
  <c r="F91" i="1"/>
  <c r="G90" i="1"/>
  <c r="E92" i="1"/>
  <c r="D94" i="1"/>
  <c r="C95" i="1"/>
  <c r="B99" i="4" l="1"/>
  <c r="F92" i="1"/>
  <c r="G91" i="1"/>
  <c r="E93" i="1"/>
  <c r="D95" i="1"/>
  <c r="C96" i="1"/>
  <c r="B100" i="4" l="1"/>
  <c r="F93" i="1"/>
  <c r="G92" i="1"/>
  <c r="E94" i="1"/>
  <c r="D96" i="1"/>
  <c r="C97" i="1"/>
  <c r="B101" i="4" l="1"/>
  <c r="F94" i="1"/>
  <c r="G93" i="1"/>
  <c r="E95" i="1"/>
  <c r="D97" i="1"/>
  <c r="C98" i="1"/>
  <c r="B102" i="4" l="1"/>
  <c r="F95" i="1"/>
  <c r="G94" i="1"/>
  <c r="E96" i="1"/>
  <c r="C99" i="1"/>
  <c r="D98" i="1"/>
  <c r="B103" i="4" l="1"/>
  <c r="F96" i="1"/>
  <c r="G95" i="1"/>
  <c r="E97" i="1"/>
  <c r="D99" i="1"/>
  <c r="C100" i="1"/>
  <c r="B104" i="4" l="1"/>
  <c r="F97" i="1"/>
  <c r="E98" i="1"/>
  <c r="G96" i="1"/>
  <c r="D100" i="1"/>
  <c r="C101" i="1"/>
  <c r="B105" i="4" l="1"/>
  <c r="F98" i="1"/>
  <c r="G97" i="1"/>
  <c r="E99" i="1"/>
  <c r="D101" i="1"/>
  <c r="C102" i="1"/>
  <c r="B106" i="4" l="1"/>
  <c r="F99" i="1"/>
  <c r="G98" i="1"/>
  <c r="E100" i="1"/>
  <c r="D102" i="1"/>
  <c r="C103" i="1"/>
  <c r="B107" i="4" l="1"/>
  <c r="F100" i="1"/>
  <c r="G99" i="1"/>
  <c r="E101" i="1"/>
  <c r="D103" i="1"/>
  <c r="C104" i="1"/>
  <c r="B108" i="4" l="1"/>
  <c r="F101" i="1"/>
  <c r="E102" i="1"/>
  <c r="G100" i="1"/>
  <c r="D104" i="1"/>
  <c r="C105" i="1"/>
  <c r="B109" i="4" l="1"/>
  <c r="F102" i="1"/>
  <c r="G101" i="1"/>
  <c r="E103" i="1"/>
  <c r="D105" i="1"/>
  <c r="C106" i="1"/>
  <c r="B110" i="4" l="1"/>
  <c r="F103" i="1"/>
  <c r="G102" i="1"/>
  <c r="E104" i="1"/>
  <c r="C107" i="1"/>
  <c r="D106" i="1"/>
  <c r="B111" i="4" l="1"/>
  <c r="F104" i="1"/>
  <c r="G103" i="1"/>
  <c r="E105" i="1"/>
  <c r="D107" i="1"/>
  <c r="C108" i="1"/>
  <c r="B112" i="4" l="1"/>
  <c r="F105" i="1"/>
  <c r="E106" i="1"/>
  <c r="G104" i="1"/>
  <c r="D108" i="1"/>
  <c r="C109" i="1"/>
  <c r="B113" i="4" l="1"/>
  <c r="F106" i="1"/>
  <c r="G105" i="1"/>
  <c r="E107" i="1"/>
  <c r="D109" i="1"/>
  <c r="C110" i="1"/>
  <c r="B114" i="4" l="1"/>
  <c r="F107" i="1"/>
  <c r="G106" i="1"/>
  <c r="E108" i="1"/>
  <c r="D110" i="1"/>
  <c r="C111" i="1"/>
  <c r="B115" i="4" l="1"/>
  <c r="F108" i="1"/>
  <c r="G107" i="1"/>
  <c r="E109" i="1"/>
  <c r="D111" i="1"/>
  <c r="C112" i="1"/>
  <c r="B116" i="4" l="1"/>
  <c r="F109" i="1"/>
  <c r="G108" i="1"/>
  <c r="E110" i="1"/>
  <c r="D112" i="1"/>
  <c r="C113" i="1"/>
  <c r="B117" i="4" l="1"/>
  <c r="F110" i="1"/>
  <c r="E111" i="1"/>
  <c r="G109" i="1"/>
  <c r="D113" i="1"/>
  <c r="C114" i="1"/>
  <c r="B118" i="4" l="1"/>
  <c r="F111" i="1"/>
  <c r="G110" i="1"/>
  <c r="E112" i="1"/>
  <c r="C115" i="1"/>
  <c r="D114" i="1"/>
  <c r="B119" i="4" l="1"/>
  <c r="F112" i="1"/>
  <c r="G111" i="1"/>
  <c r="E113" i="1"/>
  <c r="D115" i="1"/>
  <c r="C116" i="1"/>
  <c r="B120" i="4" l="1"/>
  <c r="F113" i="1"/>
  <c r="E114" i="1"/>
  <c r="G112" i="1"/>
  <c r="D116" i="1"/>
  <c r="C117" i="1"/>
  <c r="B121" i="4" l="1"/>
  <c r="F114" i="1"/>
  <c r="E115" i="1"/>
  <c r="G113" i="1"/>
  <c r="D117" i="1"/>
  <c r="C118" i="1"/>
  <c r="B122" i="4" l="1"/>
  <c r="F115" i="1"/>
  <c r="G114" i="1"/>
  <c r="E116" i="1"/>
  <c r="D118" i="1"/>
  <c r="C119" i="1"/>
  <c r="B123" i="4" l="1"/>
  <c r="F116" i="1"/>
  <c r="G115" i="1"/>
  <c r="E117" i="1"/>
  <c r="D119" i="1"/>
  <c r="C120" i="1"/>
  <c r="B124" i="4" l="1"/>
  <c r="F117" i="1"/>
  <c r="G116" i="1"/>
  <c r="E118" i="1"/>
  <c r="D120" i="1"/>
  <c r="C121" i="1"/>
  <c r="B125" i="4" l="1"/>
  <c r="F118" i="1"/>
  <c r="G117" i="1"/>
  <c r="E119" i="1"/>
  <c r="D121" i="1"/>
  <c r="C122" i="1"/>
  <c r="B126" i="4" l="1"/>
  <c r="F119" i="1"/>
  <c r="G118" i="1"/>
  <c r="E120" i="1"/>
  <c r="C123" i="1"/>
  <c r="D122" i="1"/>
  <c r="B127" i="4" l="1"/>
  <c r="F120" i="1"/>
  <c r="G119" i="1"/>
  <c r="E121" i="1"/>
  <c r="D123" i="1"/>
  <c r="C124" i="1"/>
  <c r="B128" i="4" l="1"/>
  <c r="F121" i="1"/>
  <c r="E122" i="1"/>
  <c r="G120" i="1"/>
  <c r="D124" i="1"/>
  <c r="C125" i="1"/>
  <c r="B129" i="4" l="1"/>
  <c r="F122" i="1"/>
  <c r="G121" i="1"/>
  <c r="E123" i="1"/>
  <c r="D125" i="1"/>
  <c r="C126" i="1"/>
  <c r="B130" i="4" l="1"/>
  <c r="F123" i="1"/>
  <c r="G122" i="1"/>
  <c r="E124" i="1"/>
  <c r="D126" i="1"/>
  <c r="C127" i="1"/>
  <c r="B131" i="4" l="1"/>
  <c r="F124" i="1"/>
  <c r="G123" i="1"/>
  <c r="E125" i="1"/>
  <c r="D127" i="1"/>
  <c r="C128" i="1"/>
  <c r="B132" i="4" l="1"/>
  <c r="F125" i="1"/>
  <c r="G124" i="1"/>
  <c r="E126" i="1"/>
  <c r="D128" i="1"/>
  <c r="C129" i="1"/>
  <c r="B133" i="4" l="1"/>
  <c r="F126" i="1"/>
  <c r="G125" i="1"/>
  <c r="E127" i="1"/>
  <c r="D129" i="1"/>
  <c r="C130" i="1"/>
  <c r="B134" i="4" l="1"/>
  <c r="F127" i="1"/>
  <c r="G126" i="1"/>
  <c r="E128" i="1"/>
  <c r="C131" i="1"/>
  <c r="D130" i="1"/>
  <c r="B135" i="4" l="1"/>
  <c r="F128" i="1"/>
  <c r="E129" i="1"/>
  <c r="G127" i="1"/>
  <c r="D131" i="1"/>
  <c r="C132" i="1"/>
  <c r="B136" i="4" l="1"/>
  <c r="F129" i="1"/>
  <c r="E130" i="1"/>
  <c r="G128" i="1"/>
  <c r="D132" i="1"/>
  <c r="C133" i="1"/>
  <c r="B137" i="4" l="1"/>
  <c r="F130" i="1"/>
  <c r="G129" i="1"/>
  <c r="E131" i="1"/>
  <c r="D133" i="1"/>
  <c r="C134" i="1"/>
  <c r="B138" i="4" l="1"/>
  <c r="F131" i="1"/>
  <c r="G130" i="1"/>
  <c r="E132" i="1"/>
  <c r="D134" i="1"/>
  <c r="C135" i="1"/>
  <c r="B139" i="4" l="1"/>
  <c r="F132" i="1"/>
  <c r="G131" i="1"/>
  <c r="E133" i="1"/>
  <c r="D135" i="1"/>
  <c r="C136" i="1"/>
  <c r="B140" i="4" l="1"/>
  <c r="F133" i="1"/>
  <c r="G132" i="1"/>
  <c r="E134" i="1"/>
  <c r="D136" i="1"/>
  <c r="C137" i="1"/>
  <c r="B141" i="4" l="1"/>
  <c r="F134" i="1"/>
  <c r="E135" i="1"/>
  <c r="G133" i="1"/>
  <c r="D137" i="1"/>
  <c r="C138" i="1"/>
  <c r="B142" i="4" l="1"/>
  <c r="F135" i="1"/>
  <c r="G134" i="1"/>
  <c r="E136" i="1"/>
  <c r="C139" i="1"/>
  <c r="D138" i="1"/>
  <c r="B143" i="4" l="1"/>
  <c r="F136" i="1"/>
  <c r="G135" i="1"/>
  <c r="E137" i="1"/>
  <c r="D139" i="1"/>
  <c r="C140" i="1"/>
  <c r="B144" i="4" l="1"/>
  <c r="F137" i="1"/>
  <c r="E138" i="1"/>
  <c r="G136" i="1"/>
  <c r="D140" i="1"/>
  <c r="C141" i="1"/>
  <c r="B145" i="4" l="1"/>
  <c r="F138" i="1"/>
  <c r="G137" i="1"/>
  <c r="E139" i="1"/>
  <c r="D141" i="1"/>
  <c r="C142" i="1"/>
  <c r="B146" i="4" l="1"/>
  <c r="F139" i="1"/>
  <c r="G138" i="1"/>
  <c r="E140" i="1"/>
  <c r="D142" i="1"/>
  <c r="C143" i="1"/>
  <c r="B147" i="4" l="1"/>
  <c r="F140" i="1"/>
  <c r="G139" i="1"/>
  <c r="E141" i="1"/>
  <c r="D143" i="1"/>
  <c r="C144" i="1"/>
  <c r="B148" i="4" l="1"/>
  <c r="F141" i="1"/>
  <c r="G140" i="1"/>
  <c r="E142" i="1"/>
  <c r="D144" i="1"/>
  <c r="C145" i="1"/>
  <c r="B149" i="4" l="1"/>
  <c r="F142" i="1"/>
  <c r="G141" i="1"/>
  <c r="E143" i="1"/>
  <c r="D145" i="1"/>
  <c r="C146" i="1"/>
  <c r="B150" i="4" l="1"/>
  <c r="F143" i="1"/>
  <c r="G142" i="1"/>
  <c r="E144" i="1"/>
  <c r="C147" i="1"/>
  <c r="D146" i="1"/>
  <c r="B151" i="4" l="1"/>
  <c r="F144" i="1"/>
  <c r="G143" i="1"/>
  <c r="E145" i="1"/>
  <c r="D147" i="1"/>
  <c r="C148" i="1"/>
  <c r="B152" i="4" l="1"/>
  <c r="F145" i="1"/>
  <c r="E146" i="1"/>
  <c r="G144" i="1"/>
  <c r="D148" i="1"/>
  <c r="C149" i="1"/>
  <c r="B153" i="4" l="1"/>
  <c r="F146" i="1"/>
  <c r="G145" i="1"/>
  <c r="E147" i="1"/>
  <c r="D149" i="1"/>
  <c r="C150" i="1"/>
  <c r="B154" i="4" l="1"/>
  <c r="F147" i="1"/>
  <c r="G146" i="1"/>
  <c r="E148" i="1"/>
  <c r="D150" i="1"/>
  <c r="C151" i="1"/>
  <c r="B155" i="4" l="1"/>
  <c r="F148" i="1"/>
  <c r="G147" i="1"/>
  <c r="E149" i="1"/>
  <c r="D151" i="1"/>
  <c r="C152" i="1"/>
  <c r="B156" i="4" l="1"/>
  <c r="F149" i="1"/>
  <c r="G148" i="1"/>
  <c r="E150" i="1"/>
  <c r="D152" i="1"/>
  <c r="C153" i="1"/>
  <c r="B157" i="4" l="1"/>
  <c r="F150" i="1"/>
  <c r="G149" i="1"/>
  <c r="E151" i="1"/>
  <c r="D153" i="1"/>
  <c r="C154" i="1"/>
  <c r="B158" i="4" l="1"/>
  <c r="F151" i="1"/>
  <c r="G150" i="1"/>
  <c r="E152" i="1"/>
  <c r="C155" i="1"/>
  <c r="D154" i="1"/>
  <c r="B159" i="4" l="1"/>
  <c r="F152" i="1"/>
  <c r="G151" i="1"/>
  <c r="E153" i="1"/>
  <c r="D155" i="1"/>
  <c r="C156" i="1"/>
  <c r="B160" i="4" l="1"/>
  <c r="F153" i="1"/>
  <c r="E154" i="1"/>
  <c r="G152" i="1"/>
  <c r="D156" i="1"/>
  <c r="C157" i="1"/>
  <c r="B161" i="4" l="1"/>
  <c r="F154" i="1"/>
  <c r="G153" i="1"/>
  <c r="E155" i="1"/>
  <c r="D157" i="1"/>
  <c r="C158" i="1"/>
  <c r="B162" i="4" l="1"/>
  <c r="F155" i="1"/>
  <c r="G154" i="1"/>
  <c r="E156" i="1"/>
  <c r="D158" i="1"/>
  <c r="C159" i="1"/>
  <c r="B163" i="4" l="1"/>
  <c r="F156" i="1"/>
  <c r="G155" i="1"/>
  <c r="E157" i="1"/>
  <c r="D159" i="1"/>
  <c r="C160" i="1"/>
  <c r="B164" i="4" l="1"/>
  <c r="F157" i="1"/>
  <c r="G156" i="1"/>
  <c r="E158" i="1"/>
  <c r="D160" i="1"/>
  <c r="C161" i="1"/>
  <c r="B165" i="4" l="1"/>
  <c r="F158" i="1"/>
  <c r="G157" i="1"/>
  <c r="E159" i="1"/>
  <c r="D161" i="1"/>
  <c r="C162" i="1"/>
  <c r="B166" i="4" l="1"/>
  <c r="F159" i="1"/>
  <c r="G158" i="1"/>
  <c r="E160" i="1"/>
  <c r="C163" i="1"/>
  <c r="D162" i="1"/>
  <c r="B167" i="4" l="1"/>
  <c r="F160" i="1"/>
  <c r="G159" i="1"/>
  <c r="E161" i="1"/>
  <c r="D163" i="1"/>
  <c r="C164" i="1"/>
  <c r="B168" i="4" l="1"/>
  <c r="F161" i="1"/>
  <c r="E162" i="1"/>
  <c r="G160" i="1"/>
  <c r="D164" i="1"/>
  <c r="C165" i="1"/>
  <c r="B169" i="4" l="1"/>
  <c r="F162" i="1"/>
  <c r="E163" i="1"/>
  <c r="G161" i="1"/>
  <c r="D165" i="1"/>
  <c r="C166" i="1"/>
  <c r="B170" i="4" l="1"/>
  <c r="F163" i="1"/>
  <c r="G162" i="1"/>
  <c r="E164" i="1"/>
  <c r="D166" i="1"/>
  <c r="C167" i="1"/>
  <c r="B171" i="4" l="1"/>
  <c r="F164" i="1"/>
  <c r="G163" i="1"/>
  <c r="E165" i="1"/>
  <c r="D167" i="1"/>
  <c r="C168" i="1"/>
  <c r="B172" i="4" l="1"/>
  <c r="F165" i="1"/>
  <c r="G164" i="1"/>
  <c r="E166" i="1"/>
  <c r="D168" i="1"/>
  <c r="C169" i="1"/>
  <c r="B173" i="4" l="1"/>
  <c r="F166" i="1"/>
  <c r="G165" i="1"/>
  <c r="E167" i="1"/>
  <c r="D169" i="1"/>
  <c r="C170" i="1"/>
  <c r="B174" i="4" l="1"/>
  <c r="F167" i="1"/>
  <c r="G166" i="1"/>
  <c r="E168" i="1"/>
  <c r="C171" i="1"/>
  <c r="D170" i="1"/>
  <c r="B175" i="4" l="1"/>
  <c r="F168" i="1"/>
  <c r="G167" i="1"/>
  <c r="E169" i="1"/>
  <c r="D171" i="1"/>
  <c r="C172" i="1"/>
  <c r="B176" i="4" l="1"/>
  <c r="F169" i="1"/>
  <c r="E170" i="1"/>
  <c r="G168" i="1"/>
  <c r="D172" i="1"/>
  <c r="C173" i="1"/>
  <c r="B177" i="4" l="1"/>
  <c r="F170" i="1"/>
  <c r="G169" i="1"/>
  <c r="E171" i="1"/>
  <c r="D173" i="1"/>
  <c r="C174" i="1"/>
  <c r="B178" i="4" l="1"/>
  <c r="F171" i="1"/>
  <c r="G170" i="1"/>
  <c r="E172" i="1"/>
  <c r="D174" i="1"/>
  <c r="C175" i="1"/>
  <c r="B179" i="4" l="1"/>
  <c r="F172" i="1"/>
  <c r="G171" i="1"/>
  <c r="E173" i="1"/>
  <c r="D175" i="1"/>
  <c r="C176" i="1"/>
  <c r="B180" i="4" l="1"/>
  <c r="F173" i="1"/>
  <c r="G172" i="1"/>
  <c r="E174" i="1"/>
  <c r="D176" i="1"/>
  <c r="C177" i="1"/>
  <c r="B181" i="4" l="1"/>
  <c r="F174" i="1"/>
  <c r="G173" i="1"/>
  <c r="E175" i="1"/>
  <c r="D177" i="1"/>
  <c r="C178" i="1"/>
  <c r="B182" i="4" l="1"/>
  <c r="F175" i="1"/>
  <c r="G174" i="1"/>
  <c r="E176" i="1"/>
  <c r="C179" i="1"/>
  <c r="D178" i="1"/>
  <c r="B183" i="4" l="1"/>
  <c r="F176" i="1"/>
  <c r="G175" i="1"/>
  <c r="E177" i="1"/>
  <c r="D179" i="1"/>
  <c r="C180" i="1"/>
  <c r="B184" i="4" l="1"/>
  <c r="F177" i="1"/>
  <c r="E178" i="1"/>
  <c r="G176" i="1"/>
  <c r="D180" i="1"/>
  <c r="C181" i="1"/>
  <c r="B185" i="4" l="1"/>
  <c r="F178" i="1"/>
  <c r="G177" i="1"/>
  <c r="E179" i="1"/>
  <c r="D181" i="1"/>
  <c r="C182" i="1"/>
  <c r="B186" i="4" l="1"/>
  <c r="F179" i="1"/>
  <c r="G178" i="1"/>
  <c r="E180" i="1"/>
  <c r="D182" i="1"/>
  <c r="C183" i="1"/>
  <c r="B187" i="4" l="1"/>
  <c r="F180" i="1"/>
  <c r="G179" i="1"/>
  <c r="E181" i="1"/>
  <c r="D183" i="1"/>
  <c r="C184" i="1"/>
  <c r="B188" i="4" l="1"/>
  <c r="F181" i="1"/>
  <c r="G180" i="1"/>
  <c r="E182" i="1"/>
  <c r="D184" i="1"/>
  <c r="C185" i="1"/>
  <c r="B189" i="4" l="1"/>
  <c r="F182" i="1"/>
  <c r="E183" i="1"/>
  <c r="G181" i="1"/>
  <c r="D185" i="1"/>
  <c r="C186" i="1"/>
  <c r="B190" i="4" l="1"/>
  <c r="F183" i="1"/>
  <c r="G182" i="1"/>
  <c r="E184" i="1"/>
  <c r="C187" i="1"/>
  <c r="D186" i="1"/>
  <c r="B191" i="4" l="1"/>
  <c r="F184" i="1"/>
  <c r="G183" i="1"/>
  <c r="E185" i="1"/>
  <c r="D187" i="1"/>
  <c r="C188" i="1"/>
  <c r="B192" i="4" l="1"/>
  <c r="F185" i="1"/>
  <c r="E186" i="1"/>
  <c r="G184" i="1"/>
  <c r="D188" i="1"/>
  <c r="C189" i="1"/>
  <c r="B193" i="4" l="1"/>
  <c r="F186" i="1"/>
  <c r="G185" i="1"/>
  <c r="E187" i="1"/>
  <c r="D189" i="1"/>
  <c r="C190" i="1"/>
  <c r="B194" i="4" l="1"/>
  <c r="F187" i="1"/>
  <c r="G186" i="1"/>
  <c r="E188" i="1"/>
  <c r="D190" i="1"/>
  <c r="C191" i="1"/>
  <c r="B195" i="4" l="1"/>
  <c r="F188" i="1"/>
  <c r="G187" i="1"/>
  <c r="E189" i="1"/>
  <c r="D191" i="1"/>
  <c r="C192" i="1"/>
  <c r="B196" i="4" l="1"/>
  <c r="F189" i="1"/>
  <c r="G188" i="1"/>
  <c r="E190" i="1"/>
  <c r="D192" i="1"/>
  <c r="C193" i="1"/>
  <c r="B197" i="4" l="1"/>
  <c r="F190" i="1"/>
  <c r="G189" i="1"/>
  <c r="E191" i="1"/>
  <c r="D193" i="1"/>
  <c r="C194" i="1"/>
  <c r="B198" i="4" l="1"/>
  <c r="F191" i="1"/>
  <c r="G190" i="1"/>
  <c r="E192" i="1"/>
  <c r="D194" i="1"/>
  <c r="C195" i="1"/>
  <c r="B199" i="4" l="1"/>
  <c r="F192" i="1"/>
  <c r="G191" i="1"/>
  <c r="E193" i="1"/>
  <c r="C196" i="1"/>
  <c r="D195" i="1"/>
  <c r="B200" i="4" l="1"/>
  <c r="F193" i="1"/>
  <c r="G192" i="1"/>
  <c r="E194" i="1"/>
  <c r="D196" i="1"/>
  <c r="C197" i="1"/>
  <c r="B201" i="4" l="1"/>
  <c r="F194" i="1"/>
  <c r="E195" i="1"/>
  <c r="G193" i="1"/>
  <c r="D197" i="1"/>
  <c r="C198" i="1"/>
  <c r="B202" i="4" l="1"/>
  <c r="F195" i="1"/>
  <c r="G194" i="1"/>
  <c r="E196" i="1"/>
  <c r="D198" i="1"/>
  <c r="C199" i="1"/>
  <c r="B203" i="4" l="1"/>
  <c r="F196" i="1"/>
  <c r="G195" i="1"/>
  <c r="E197" i="1"/>
  <c r="D199" i="1"/>
  <c r="C200" i="1"/>
  <c r="B204" i="4" l="1"/>
  <c r="F197" i="1"/>
  <c r="G196" i="1"/>
  <c r="E198" i="1"/>
  <c r="D200" i="1"/>
  <c r="C201" i="1"/>
  <c r="B205" i="4" l="1"/>
  <c r="F198" i="1"/>
  <c r="G197" i="1"/>
  <c r="E199" i="1"/>
  <c r="D201" i="1"/>
  <c r="C202" i="1"/>
  <c r="B206" i="4" l="1"/>
  <c r="F199" i="1"/>
  <c r="G198" i="1"/>
  <c r="E200" i="1"/>
  <c r="D202" i="1"/>
  <c r="C203" i="1"/>
  <c r="B207" i="4" l="1"/>
  <c r="F200" i="1"/>
  <c r="E201" i="1"/>
  <c r="G199" i="1"/>
  <c r="C204" i="1"/>
  <c r="D203" i="1"/>
  <c r="B208" i="4" l="1"/>
  <c r="F201" i="1"/>
  <c r="G200" i="1"/>
  <c r="E202" i="1"/>
  <c r="D204" i="1"/>
  <c r="C205" i="1"/>
  <c r="B209" i="4" l="1"/>
  <c r="F202" i="1"/>
  <c r="E203" i="1"/>
  <c r="G201" i="1"/>
  <c r="D205" i="1"/>
  <c r="C206" i="1"/>
  <c r="B210" i="4" l="1"/>
  <c r="F203" i="1"/>
  <c r="G202" i="1"/>
  <c r="E204" i="1"/>
  <c r="D206" i="1"/>
  <c r="C207" i="1"/>
  <c r="B211" i="4" l="1"/>
  <c r="F204" i="1"/>
  <c r="G203" i="1"/>
  <c r="E205" i="1"/>
  <c r="D207" i="1"/>
  <c r="C208" i="1"/>
  <c r="B212" i="4" l="1"/>
  <c r="F205" i="1"/>
  <c r="G204" i="1"/>
  <c r="E206" i="1"/>
  <c r="D208" i="1"/>
  <c r="C209" i="1"/>
  <c r="B213" i="4" l="1"/>
  <c r="F206" i="1"/>
  <c r="G205" i="1"/>
  <c r="E207" i="1"/>
  <c r="D209" i="1"/>
  <c r="C210" i="1"/>
  <c r="B214" i="4" l="1"/>
  <c r="F207" i="1"/>
  <c r="G206" i="1"/>
  <c r="E208" i="1"/>
  <c r="D210" i="1"/>
  <c r="C211" i="1"/>
  <c r="B215" i="4" l="1"/>
  <c r="F208" i="1"/>
  <c r="G207" i="1"/>
  <c r="E209" i="1"/>
  <c r="C212" i="1"/>
  <c r="D211" i="1"/>
  <c r="B216" i="4" l="1"/>
  <c r="F209" i="1"/>
  <c r="G208" i="1"/>
  <c r="E210" i="1"/>
  <c r="D212" i="1"/>
  <c r="C213" i="1"/>
  <c r="B217" i="4" l="1"/>
  <c r="F210" i="1"/>
  <c r="E211" i="1"/>
  <c r="G209" i="1"/>
  <c r="D213" i="1"/>
  <c r="C214" i="1"/>
  <c r="B218" i="4" l="1"/>
  <c r="F211" i="1"/>
  <c r="G210" i="1"/>
  <c r="E212" i="1"/>
  <c r="D214" i="1"/>
  <c r="C215" i="1"/>
  <c r="B219" i="4" l="1"/>
  <c r="F212" i="1"/>
  <c r="G211" i="1"/>
  <c r="E213" i="1"/>
  <c r="D215" i="1"/>
  <c r="C216" i="1"/>
  <c r="B220" i="4" l="1"/>
  <c r="F213" i="1"/>
  <c r="G212" i="1"/>
  <c r="E214" i="1"/>
  <c r="D216" i="1"/>
  <c r="C217" i="1"/>
  <c r="B221" i="4" l="1"/>
  <c r="F214" i="1"/>
  <c r="G213" i="1"/>
  <c r="E215" i="1"/>
  <c r="D217" i="1"/>
  <c r="C218" i="1"/>
  <c r="B222" i="4" l="1"/>
  <c r="F215" i="1"/>
  <c r="G214" i="1"/>
  <c r="E216" i="1"/>
  <c r="D218" i="1"/>
  <c r="C219" i="1"/>
  <c r="B223" i="4" l="1"/>
  <c r="F216" i="1"/>
  <c r="G215" i="1"/>
  <c r="E217" i="1"/>
  <c r="C220" i="1"/>
  <c r="D219" i="1"/>
  <c r="B224" i="4" l="1"/>
  <c r="F217" i="1"/>
  <c r="G216" i="1"/>
  <c r="E218" i="1"/>
  <c r="D220" i="1"/>
  <c r="C221" i="1"/>
  <c r="B225" i="4" l="1"/>
  <c r="F218" i="1"/>
  <c r="E219" i="1"/>
  <c r="G217" i="1"/>
  <c r="D221" i="1"/>
  <c r="C222" i="1"/>
  <c r="B226" i="4" l="1"/>
  <c r="F219" i="1"/>
  <c r="G218" i="1"/>
  <c r="E220" i="1"/>
  <c r="D222" i="1"/>
  <c r="C223" i="1"/>
  <c r="B227" i="4" l="1"/>
  <c r="F220" i="1"/>
  <c r="G219" i="1"/>
  <c r="E221" i="1"/>
  <c r="D223" i="1"/>
  <c r="C224" i="1"/>
  <c r="B228" i="4" l="1"/>
  <c r="F221" i="1"/>
  <c r="G220" i="1"/>
  <c r="E222" i="1"/>
  <c r="D224" i="1"/>
  <c r="C225" i="1"/>
  <c r="B229" i="4" l="1"/>
  <c r="F222" i="1"/>
  <c r="G221" i="1"/>
  <c r="E223" i="1"/>
  <c r="D225" i="1"/>
  <c r="C226" i="1"/>
  <c r="B230" i="4" l="1"/>
  <c r="F223" i="1"/>
  <c r="G222" i="1"/>
  <c r="E224" i="1"/>
  <c r="D226" i="1"/>
  <c r="C227" i="1"/>
  <c r="B231" i="4" l="1"/>
  <c r="F224" i="1"/>
  <c r="G223" i="1"/>
  <c r="E225" i="1"/>
  <c r="C228" i="1"/>
  <c r="D227" i="1"/>
  <c r="B232" i="4" l="1"/>
  <c r="F225" i="1"/>
  <c r="G224" i="1"/>
  <c r="E226" i="1"/>
  <c r="D228" i="1"/>
  <c r="C229" i="1"/>
  <c r="B233" i="4" l="1"/>
  <c r="F226" i="1"/>
  <c r="E227" i="1"/>
  <c r="G225" i="1"/>
  <c r="D229" i="1"/>
  <c r="C230" i="1"/>
  <c r="B234" i="4" l="1"/>
  <c r="F227" i="1"/>
  <c r="G226" i="1"/>
  <c r="E228" i="1"/>
  <c r="D230" i="1"/>
  <c r="C231" i="1"/>
  <c r="B235" i="4" l="1"/>
  <c r="F228" i="1"/>
  <c r="G227" i="1"/>
  <c r="E229" i="1"/>
  <c r="D231" i="1"/>
  <c r="C232" i="1"/>
  <c r="B236" i="4" l="1"/>
  <c r="F229" i="1"/>
  <c r="G228" i="1"/>
  <c r="E230" i="1"/>
  <c r="D232" i="1"/>
  <c r="C233" i="1"/>
  <c r="B237" i="4" l="1"/>
  <c r="F230" i="1"/>
  <c r="E231" i="1"/>
  <c r="G229" i="1"/>
  <c r="D233" i="1"/>
  <c r="C234" i="1"/>
  <c r="B238" i="4" l="1"/>
  <c r="F231" i="1"/>
  <c r="G230" i="1"/>
  <c r="E232" i="1"/>
  <c r="D234" i="1"/>
  <c r="C235" i="1"/>
  <c r="B239" i="4" l="1"/>
  <c r="F232" i="1"/>
  <c r="G231" i="1"/>
  <c r="E233" i="1"/>
  <c r="C236" i="1"/>
  <c r="D235" i="1"/>
  <c r="B240" i="4" l="1"/>
  <c r="F233" i="1"/>
  <c r="G232" i="1"/>
  <c r="E234" i="1"/>
  <c r="D236" i="1"/>
  <c r="C237" i="1"/>
  <c r="B241" i="4" l="1"/>
  <c r="F234" i="1"/>
  <c r="E235" i="1"/>
  <c r="G233" i="1"/>
  <c r="D237" i="1"/>
  <c r="C238" i="1"/>
  <c r="B242" i="4" l="1"/>
  <c r="F235" i="1"/>
  <c r="G234" i="1"/>
  <c r="E236" i="1"/>
  <c r="D238" i="1"/>
  <c r="C239" i="1"/>
  <c r="B243" i="4" l="1"/>
  <c r="F236" i="1"/>
  <c r="G235" i="1"/>
  <c r="E237" i="1"/>
  <c r="D239" i="1"/>
  <c r="C240" i="1"/>
  <c r="B244" i="4" l="1"/>
  <c r="F237" i="1"/>
  <c r="G236" i="1"/>
  <c r="E238" i="1"/>
  <c r="D240" i="1"/>
  <c r="C241" i="1"/>
  <c r="B245" i="4" l="1"/>
  <c r="F238" i="1"/>
  <c r="G237" i="1"/>
  <c r="E239" i="1"/>
  <c r="D241" i="1"/>
  <c r="C242" i="1"/>
  <c r="B246" i="4" l="1"/>
  <c r="F239" i="1"/>
  <c r="G238" i="1"/>
  <c r="E240" i="1"/>
  <c r="D242" i="1"/>
  <c r="C243" i="1"/>
  <c r="B247" i="4" l="1"/>
  <c r="F240" i="1"/>
  <c r="G239" i="1"/>
  <c r="E241" i="1"/>
  <c r="C244" i="1"/>
  <c r="D243" i="1"/>
  <c r="B248" i="4" l="1"/>
  <c r="F241" i="1"/>
  <c r="G240" i="1"/>
  <c r="E242" i="1"/>
  <c r="D244" i="1"/>
  <c r="C245" i="1"/>
  <c r="B249" i="4" l="1"/>
  <c r="F242" i="1"/>
  <c r="E243" i="1"/>
  <c r="G241" i="1"/>
  <c r="D245" i="1"/>
  <c r="C246" i="1"/>
  <c r="B250" i="4" l="1"/>
  <c r="F243" i="1"/>
  <c r="G242" i="1"/>
  <c r="E244" i="1"/>
  <c r="D246" i="1"/>
  <c r="C247" i="1"/>
  <c r="B251" i="4" l="1"/>
  <c r="F244" i="1"/>
  <c r="G243" i="1"/>
  <c r="E245" i="1"/>
  <c r="D247" i="1"/>
  <c r="C248" i="1"/>
  <c r="B252" i="4" l="1"/>
  <c r="F245" i="1"/>
  <c r="G244" i="1"/>
  <c r="E246" i="1"/>
  <c r="D248" i="1"/>
  <c r="C249" i="1"/>
  <c r="B253" i="4" l="1"/>
  <c r="F246" i="1"/>
  <c r="G245" i="1"/>
  <c r="E247" i="1"/>
  <c r="D249" i="1"/>
  <c r="C250" i="1"/>
  <c r="B254" i="4" l="1"/>
  <c r="F247" i="1"/>
  <c r="G246" i="1"/>
  <c r="E248" i="1"/>
  <c r="D250" i="1"/>
  <c r="C251" i="1"/>
  <c r="B255" i="4" l="1"/>
  <c r="F248" i="1"/>
  <c r="E249" i="1"/>
  <c r="G247" i="1"/>
  <c r="C252" i="1"/>
  <c r="D251" i="1"/>
  <c r="B256" i="4" l="1"/>
  <c r="F249" i="1"/>
  <c r="G248" i="1"/>
  <c r="E250" i="1"/>
  <c r="D252" i="1"/>
  <c r="C253" i="1"/>
  <c r="B257" i="4" l="1"/>
  <c r="F250" i="1"/>
  <c r="E251" i="1"/>
  <c r="G249" i="1"/>
  <c r="D253" i="1"/>
  <c r="C254" i="1"/>
  <c r="B258" i="4" l="1"/>
  <c r="F251" i="1"/>
  <c r="G250" i="1"/>
  <c r="E252" i="1"/>
  <c r="D254" i="1"/>
  <c r="C255" i="1"/>
  <c r="B259" i="4" l="1"/>
  <c r="F252" i="1"/>
  <c r="G251" i="1"/>
  <c r="E253" i="1"/>
  <c r="D255" i="1"/>
  <c r="C256" i="1"/>
  <c r="B260" i="4" l="1"/>
  <c r="F253" i="1"/>
  <c r="G252" i="1"/>
  <c r="E254" i="1"/>
  <c r="D256" i="1"/>
  <c r="C257" i="1"/>
  <c r="B261" i="4" l="1"/>
  <c r="F254" i="1"/>
  <c r="G253" i="1"/>
  <c r="E255" i="1"/>
  <c r="D257" i="1"/>
  <c r="C258" i="1"/>
  <c r="B262" i="4" l="1"/>
  <c r="F255" i="1"/>
  <c r="E256" i="1"/>
  <c r="G254" i="1"/>
  <c r="D258" i="1"/>
  <c r="C259" i="1"/>
  <c r="B263" i="4" l="1"/>
  <c r="F256" i="1"/>
  <c r="G255" i="1"/>
  <c r="E257" i="1"/>
  <c r="C260" i="1"/>
  <c r="D259" i="1"/>
  <c r="B264" i="4" l="1"/>
  <c r="F257" i="1"/>
  <c r="G256" i="1"/>
  <c r="E258" i="1"/>
  <c r="E259" i="1" s="1"/>
  <c r="D260" i="1"/>
  <c r="C261" i="1"/>
  <c r="B265" i="4" l="1"/>
  <c r="F258" i="1"/>
  <c r="E260" i="1"/>
  <c r="F259" i="1"/>
  <c r="G257" i="1"/>
  <c r="D261" i="1"/>
  <c r="C262" i="1"/>
  <c r="B266" i="4" l="1"/>
  <c r="E261" i="1"/>
  <c r="F260" i="1"/>
  <c r="G258" i="1"/>
  <c r="D262" i="1"/>
  <c r="C263" i="1"/>
  <c r="B267" i="4" l="1"/>
  <c r="G259" i="1"/>
  <c r="E262" i="1"/>
  <c r="F261" i="1"/>
  <c r="D263" i="1"/>
  <c r="C264" i="1"/>
  <c r="B268" i="4" l="1"/>
  <c r="G260" i="1"/>
  <c r="E263" i="1"/>
  <c r="F262" i="1"/>
  <c r="D264" i="1"/>
  <c r="C265" i="1"/>
  <c r="B269" i="4" l="1"/>
  <c r="G261" i="1"/>
  <c r="G262" i="1"/>
  <c r="E264" i="1"/>
  <c r="F263" i="1"/>
  <c r="D265" i="1"/>
  <c r="C266" i="1"/>
  <c r="B270" i="4" l="1"/>
  <c r="G263" i="1"/>
  <c r="E265" i="1"/>
  <c r="F264" i="1"/>
  <c r="D266" i="1"/>
  <c r="C267" i="1"/>
  <c r="B271" i="4" l="1"/>
  <c r="G264" i="1"/>
  <c r="E266" i="1"/>
  <c r="F265" i="1"/>
  <c r="C268" i="1"/>
  <c r="D267" i="1"/>
  <c r="B272" i="4" l="1"/>
  <c r="E267" i="1"/>
  <c r="G265" i="1"/>
  <c r="F266" i="1"/>
  <c r="D268" i="1"/>
  <c r="C269" i="1"/>
  <c r="B273" i="4" l="1"/>
  <c r="G266" i="1"/>
  <c r="E268" i="1"/>
  <c r="F267" i="1"/>
  <c r="D269" i="1"/>
  <c r="C270" i="1"/>
  <c r="B274" i="4" l="1"/>
  <c r="G267" i="1"/>
  <c r="E269" i="1"/>
  <c r="F268" i="1"/>
  <c r="D270" i="1"/>
  <c r="C271" i="1"/>
  <c r="B275" i="4" l="1"/>
  <c r="G268" i="1"/>
  <c r="E270" i="1"/>
  <c r="F269" i="1"/>
  <c r="D271" i="1"/>
  <c r="C272" i="1"/>
  <c r="B276" i="4" l="1"/>
  <c r="G269" i="1"/>
  <c r="E271" i="1"/>
  <c r="F270" i="1"/>
  <c r="D272" i="1"/>
  <c r="C273" i="1"/>
  <c r="B277" i="4" l="1"/>
  <c r="G270" i="1"/>
  <c r="E272" i="1"/>
  <c r="F271" i="1"/>
  <c r="D273" i="1"/>
  <c r="C274" i="1"/>
  <c r="B278" i="4" l="1"/>
  <c r="G271" i="1"/>
  <c r="E273" i="1"/>
  <c r="F272" i="1"/>
  <c r="D274" i="1"/>
  <c r="C275" i="1"/>
  <c r="B279" i="4" l="1"/>
  <c r="G272" i="1"/>
  <c r="E274" i="1"/>
  <c r="F273" i="1"/>
  <c r="C276" i="1"/>
  <c r="D275" i="1"/>
  <c r="B280" i="4" l="1"/>
  <c r="E275" i="1"/>
  <c r="G273" i="1"/>
  <c r="F274" i="1"/>
  <c r="D276" i="1"/>
  <c r="C277" i="1"/>
  <c r="B281" i="4" l="1"/>
  <c r="G274" i="1"/>
  <c r="E276" i="1"/>
  <c r="F275" i="1"/>
  <c r="D277" i="1"/>
  <c r="C278" i="1"/>
  <c r="B282" i="4" l="1"/>
  <c r="G275" i="1"/>
  <c r="E277" i="1"/>
  <c r="F276" i="1"/>
  <c r="D278" i="1"/>
  <c r="C279" i="1"/>
  <c r="B283" i="4" l="1"/>
  <c r="G276" i="1"/>
  <c r="E278" i="1"/>
  <c r="F277" i="1"/>
  <c r="D279" i="1"/>
  <c r="C280" i="1"/>
  <c r="B284" i="4" l="1"/>
  <c r="G277" i="1"/>
  <c r="E279" i="1"/>
  <c r="F278" i="1"/>
  <c r="D280" i="1"/>
  <c r="C281" i="1"/>
  <c r="B285" i="4" l="1"/>
  <c r="G278" i="1"/>
  <c r="E280" i="1"/>
  <c r="F279" i="1"/>
  <c r="D281" i="1"/>
  <c r="C282" i="1"/>
  <c r="B286" i="4" l="1"/>
  <c r="G279" i="1"/>
  <c r="E281" i="1"/>
  <c r="F280" i="1"/>
  <c r="D282" i="1"/>
  <c r="C283" i="1"/>
  <c r="B287" i="4" l="1"/>
  <c r="G280" i="1"/>
  <c r="E282" i="1"/>
  <c r="F281" i="1"/>
  <c r="C284" i="1"/>
  <c r="D283" i="1"/>
  <c r="B288" i="4" l="1"/>
  <c r="E283" i="1"/>
  <c r="G281" i="1"/>
  <c r="F282" i="1"/>
  <c r="D284" i="1"/>
  <c r="C285" i="1"/>
  <c r="B289" i="4" l="1"/>
  <c r="G282" i="1"/>
  <c r="E284" i="1"/>
  <c r="F283" i="1"/>
  <c r="D285" i="1"/>
  <c r="C286" i="1"/>
  <c r="B290" i="4" l="1"/>
  <c r="G283" i="1"/>
  <c r="E285" i="1"/>
  <c r="F284" i="1"/>
  <c r="D286" i="1"/>
  <c r="C287" i="1"/>
  <c r="B291" i="4" l="1"/>
  <c r="G284" i="1"/>
  <c r="E286" i="1"/>
  <c r="F285" i="1"/>
  <c r="D287" i="1"/>
  <c r="C288" i="1"/>
  <c r="B292" i="4" l="1"/>
  <c r="G285" i="1"/>
  <c r="E287" i="1"/>
  <c r="F286" i="1"/>
  <c r="D288" i="1"/>
  <c r="C289" i="1"/>
  <c r="B293" i="4" l="1"/>
  <c r="G286" i="1"/>
  <c r="E288" i="1"/>
  <c r="F287" i="1"/>
  <c r="D289" i="1"/>
  <c r="C290" i="1"/>
  <c r="B294" i="4" l="1"/>
  <c r="G287" i="1"/>
  <c r="E289" i="1"/>
  <c r="F288" i="1"/>
  <c r="D290" i="1"/>
  <c r="C291" i="1"/>
  <c r="B295" i="4" l="1"/>
  <c r="G288" i="1"/>
  <c r="E290" i="1"/>
  <c r="F289" i="1"/>
  <c r="C292" i="1"/>
  <c r="D291" i="1"/>
  <c r="B296" i="4" l="1"/>
  <c r="E291" i="1"/>
  <c r="G289" i="1"/>
  <c r="F290" i="1"/>
  <c r="D292" i="1"/>
  <c r="C293" i="1"/>
  <c r="B297" i="4" l="1"/>
  <c r="G290" i="1"/>
  <c r="E292" i="1"/>
  <c r="F291" i="1"/>
  <c r="D293" i="1"/>
  <c r="C294" i="1"/>
  <c r="B298" i="4" l="1"/>
  <c r="G291" i="1"/>
  <c r="E293" i="1"/>
  <c r="F292" i="1"/>
  <c r="D294" i="1"/>
  <c r="C295" i="1"/>
  <c r="B299" i="4" l="1"/>
  <c r="G292" i="1"/>
  <c r="E294" i="1"/>
  <c r="F293" i="1"/>
  <c r="D295" i="1"/>
  <c r="C296" i="1"/>
  <c r="B300" i="4" l="1"/>
  <c r="E295" i="1"/>
  <c r="G293" i="1"/>
  <c r="F294" i="1"/>
  <c r="D296" i="1"/>
  <c r="C297" i="1"/>
  <c r="B301" i="4" l="1"/>
  <c r="E296" i="1"/>
  <c r="G294" i="1"/>
  <c r="F295" i="1"/>
  <c r="D297" i="1"/>
  <c r="C298" i="1"/>
  <c r="B302" i="4" l="1"/>
  <c r="G295" i="1"/>
  <c r="E297" i="1"/>
  <c r="F296" i="1"/>
  <c r="D298" i="1"/>
  <c r="C299" i="1"/>
  <c r="B303" i="4" l="1"/>
  <c r="G296" i="1"/>
  <c r="E298" i="1"/>
  <c r="F297" i="1"/>
  <c r="C300" i="1"/>
  <c r="D299" i="1"/>
  <c r="B304" i="4" l="1"/>
  <c r="E299" i="1"/>
  <c r="G297" i="1"/>
  <c r="F298" i="1"/>
  <c r="D300" i="1"/>
  <c r="C301" i="1"/>
  <c r="B305" i="4" l="1"/>
  <c r="G298" i="1"/>
  <c r="E300" i="1"/>
  <c r="F299" i="1"/>
  <c r="D301" i="1"/>
  <c r="C302" i="1"/>
  <c r="B306" i="4" l="1"/>
  <c r="G299" i="1"/>
  <c r="E301" i="1"/>
  <c r="F300" i="1"/>
  <c r="D302" i="1"/>
  <c r="C303" i="1"/>
  <c r="B307" i="4" l="1"/>
  <c r="G300" i="1"/>
  <c r="E302" i="1"/>
  <c r="F301" i="1"/>
  <c r="D303" i="1"/>
  <c r="C304" i="1"/>
  <c r="B308" i="4" l="1"/>
  <c r="G301" i="1"/>
  <c r="E303" i="1"/>
  <c r="F302" i="1"/>
  <c r="D304" i="1"/>
  <c r="C305" i="1"/>
  <c r="B309" i="4" l="1"/>
  <c r="G302" i="1"/>
  <c r="E304" i="1"/>
  <c r="F303" i="1"/>
  <c r="D305" i="1"/>
  <c r="C306" i="1"/>
  <c r="B310" i="4" l="1"/>
  <c r="G303" i="1"/>
  <c r="E305" i="1"/>
  <c r="F304" i="1"/>
  <c r="D306" i="1"/>
  <c r="C307" i="1"/>
  <c r="B311" i="4" l="1"/>
  <c r="G304" i="1"/>
  <c r="E306" i="1"/>
  <c r="F305" i="1"/>
  <c r="C308" i="1"/>
  <c r="D307" i="1"/>
  <c r="B312" i="4" l="1"/>
  <c r="E307" i="1"/>
  <c r="G305" i="1"/>
  <c r="F306" i="1"/>
  <c r="D308" i="1"/>
  <c r="C309" i="1"/>
  <c r="B313" i="4" l="1"/>
  <c r="G306" i="1"/>
  <c r="E308" i="1"/>
  <c r="F307" i="1"/>
  <c r="D309" i="1"/>
  <c r="C310" i="1"/>
  <c r="B314" i="4" l="1"/>
  <c r="G307" i="1"/>
  <c r="E309" i="1"/>
  <c r="F308" i="1"/>
  <c r="D310" i="1"/>
  <c r="C311" i="1"/>
  <c r="B315" i="4" l="1"/>
  <c r="G308" i="1"/>
  <c r="E310" i="1"/>
  <c r="F309" i="1"/>
  <c r="D311" i="1"/>
  <c r="C312" i="1"/>
  <c r="B316" i="4" l="1"/>
  <c r="G309" i="1"/>
  <c r="E311" i="1"/>
  <c r="F310" i="1"/>
  <c r="D312" i="1"/>
  <c r="C313" i="1"/>
  <c r="B317" i="4" l="1"/>
  <c r="G310" i="1"/>
  <c r="E312" i="1"/>
  <c r="F311" i="1"/>
  <c r="D313" i="1"/>
  <c r="C314" i="1"/>
  <c r="B318" i="4" l="1"/>
  <c r="G311" i="1"/>
  <c r="E313" i="1"/>
  <c r="F312" i="1"/>
  <c r="D314" i="1"/>
  <c r="C315" i="1"/>
  <c r="B319" i="4" l="1"/>
  <c r="G312" i="1"/>
  <c r="E314" i="1"/>
  <c r="F313" i="1"/>
  <c r="C316" i="1"/>
  <c r="D315" i="1"/>
  <c r="B320" i="4" l="1"/>
  <c r="E315" i="1"/>
  <c r="G313" i="1"/>
  <c r="F314" i="1"/>
  <c r="D316" i="1"/>
  <c r="C317" i="1"/>
  <c r="B321" i="4" l="1"/>
  <c r="G314" i="1"/>
  <c r="E316" i="1"/>
  <c r="F315" i="1"/>
  <c r="D317" i="1"/>
  <c r="C318" i="1"/>
  <c r="B322" i="4" l="1"/>
  <c r="G315" i="1"/>
  <c r="E317" i="1"/>
  <c r="F316" i="1"/>
  <c r="D318" i="1"/>
  <c r="C319" i="1"/>
  <c r="B323" i="4" l="1"/>
  <c r="G316" i="1"/>
  <c r="E318" i="1"/>
  <c r="F317" i="1"/>
  <c r="D319" i="1"/>
  <c r="C320" i="1"/>
  <c r="B324" i="4" l="1"/>
  <c r="G317" i="1"/>
  <c r="E319" i="1"/>
  <c r="F318" i="1"/>
  <c r="D320" i="1"/>
  <c r="C321" i="1"/>
  <c r="B325" i="4" l="1"/>
  <c r="G318" i="1"/>
  <c r="E320" i="1"/>
  <c r="F319" i="1"/>
  <c r="D321" i="1"/>
  <c r="C322" i="1"/>
  <c r="B326" i="4" l="1"/>
  <c r="G319" i="1"/>
  <c r="E321" i="1"/>
  <c r="F320" i="1"/>
  <c r="D322" i="1"/>
  <c r="C323" i="1"/>
  <c r="B327" i="4" l="1"/>
  <c r="G320" i="1"/>
  <c r="E322" i="1"/>
  <c r="F321" i="1"/>
  <c r="C324" i="1"/>
  <c r="D323" i="1"/>
  <c r="B328" i="4" l="1"/>
  <c r="E323" i="1"/>
  <c r="G321" i="1"/>
  <c r="F322" i="1"/>
  <c r="D324" i="1"/>
  <c r="C325" i="1"/>
  <c r="B329" i="4" l="1"/>
  <c r="G322" i="1"/>
  <c r="E324" i="1"/>
  <c r="F323" i="1"/>
  <c r="D325" i="1"/>
  <c r="C326" i="1"/>
  <c r="B330" i="4" l="1"/>
  <c r="G323" i="1"/>
  <c r="E325" i="1"/>
  <c r="F324" i="1"/>
  <c r="D326" i="1"/>
  <c r="C327" i="1"/>
  <c r="B331" i="4" l="1"/>
  <c r="G324" i="1"/>
  <c r="E326" i="1"/>
  <c r="F325" i="1"/>
  <c r="D327" i="1"/>
  <c r="C328" i="1"/>
  <c r="B332" i="4" l="1"/>
  <c r="G325" i="1"/>
  <c r="E327" i="1"/>
  <c r="F326" i="1"/>
  <c r="D328" i="1"/>
  <c r="C329" i="1"/>
  <c r="B333" i="4" l="1"/>
  <c r="G326" i="1"/>
  <c r="E328" i="1"/>
  <c r="F327" i="1"/>
  <c r="D329" i="1"/>
  <c r="C330" i="1"/>
  <c r="B334" i="4" l="1"/>
  <c r="G327" i="1"/>
  <c r="E329" i="1"/>
  <c r="F328" i="1"/>
  <c r="D330" i="1"/>
  <c r="C331" i="1"/>
  <c r="B335" i="4" l="1"/>
  <c r="G328" i="1"/>
  <c r="E330" i="1"/>
  <c r="F329" i="1"/>
  <c r="C332" i="1"/>
  <c r="D331" i="1"/>
  <c r="B336" i="4" l="1"/>
  <c r="E331" i="1"/>
  <c r="G329" i="1"/>
  <c r="F330" i="1"/>
  <c r="D332" i="1"/>
  <c r="C333" i="1"/>
  <c r="B337" i="4" l="1"/>
  <c r="G330" i="1"/>
  <c r="E332" i="1"/>
  <c r="F331" i="1"/>
  <c r="D333" i="1"/>
  <c r="C334" i="1"/>
  <c r="B338" i="4" l="1"/>
  <c r="G331" i="1"/>
  <c r="E333" i="1"/>
  <c r="F332" i="1"/>
  <c r="D334" i="1"/>
  <c r="C335" i="1"/>
  <c r="B339" i="4" l="1"/>
  <c r="G332" i="1"/>
  <c r="E334" i="1"/>
  <c r="F333" i="1"/>
  <c r="D335" i="1"/>
  <c r="C336" i="1"/>
  <c r="B340" i="4" l="1"/>
  <c r="G333" i="1"/>
  <c r="E335" i="1"/>
  <c r="F334" i="1"/>
  <c r="D336" i="1"/>
  <c r="C337" i="1"/>
  <c r="B341" i="4" l="1"/>
  <c r="G334" i="1"/>
  <c r="E336" i="1"/>
  <c r="F335" i="1"/>
  <c r="D337" i="1"/>
  <c r="C338" i="1"/>
  <c r="B342" i="4" l="1"/>
  <c r="E337" i="1"/>
  <c r="G335" i="1"/>
  <c r="F336" i="1"/>
  <c r="D338" i="1"/>
  <c r="C339" i="1"/>
  <c r="B343" i="4" l="1"/>
  <c r="E338" i="1"/>
  <c r="F337" i="1"/>
  <c r="G336" i="1"/>
  <c r="C340" i="1"/>
  <c r="D339" i="1"/>
  <c r="B344" i="4" l="1"/>
  <c r="E339" i="1"/>
  <c r="G337" i="1"/>
  <c r="F338" i="1"/>
  <c r="D340" i="1"/>
  <c r="C341" i="1"/>
  <c r="B345" i="4" l="1"/>
  <c r="E340" i="1"/>
  <c r="G338" i="1"/>
  <c r="F339" i="1"/>
  <c r="D341" i="1"/>
  <c r="C342" i="1"/>
  <c r="B346" i="4" l="1"/>
  <c r="G339" i="1"/>
  <c r="E341" i="1"/>
  <c r="F340" i="1"/>
  <c r="D342" i="1"/>
  <c r="C343" i="1"/>
  <c r="B347" i="4" l="1"/>
  <c r="G340" i="1"/>
  <c r="E342" i="1"/>
  <c r="F341" i="1"/>
  <c r="D343" i="1"/>
  <c r="C344" i="1"/>
  <c r="B348" i="4" l="1"/>
  <c r="G341" i="1"/>
  <c r="E343" i="1"/>
  <c r="F342" i="1"/>
  <c r="D344" i="1"/>
  <c r="C345" i="1"/>
  <c r="B349" i="4" l="1"/>
  <c r="G342" i="1"/>
  <c r="E344" i="1"/>
  <c r="F343" i="1"/>
  <c r="D345" i="1"/>
  <c r="C346" i="1"/>
  <c r="B350" i="4" l="1"/>
  <c r="G343" i="1"/>
  <c r="E345" i="1"/>
  <c r="F344" i="1"/>
  <c r="D346" i="1"/>
  <c r="C347" i="1"/>
  <c r="B351" i="4" l="1"/>
  <c r="G344" i="1"/>
  <c r="E346" i="1"/>
  <c r="F345" i="1"/>
  <c r="C348" i="1"/>
  <c r="D347" i="1"/>
  <c r="B352" i="4" l="1"/>
  <c r="E347" i="1"/>
  <c r="G345" i="1"/>
  <c r="F346" i="1"/>
  <c r="D348" i="1"/>
  <c r="C349" i="1"/>
  <c r="B353" i="4" l="1"/>
  <c r="G346" i="1"/>
  <c r="E348" i="1"/>
  <c r="F347" i="1"/>
  <c r="D349" i="1"/>
  <c r="C350" i="1"/>
  <c r="B354" i="4" l="1"/>
  <c r="G347" i="1"/>
  <c r="E349" i="1"/>
  <c r="F348" i="1"/>
  <c r="D350" i="1"/>
  <c r="C351" i="1"/>
  <c r="B355" i="4" l="1"/>
  <c r="G348" i="1"/>
  <c r="E350" i="1"/>
  <c r="F349" i="1"/>
  <c r="D351" i="1"/>
  <c r="C352" i="1"/>
  <c r="B356" i="4" l="1"/>
  <c r="E351" i="1"/>
  <c r="G349" i="1"/>
  <c r="F350" i="1"/>
  <c r="D352" i="1"/>
  <c r="C353" i="1"/>
  <c r="B357" i="4" l="1"/>
  <c r="G350" i="1"/>
  <c r="E352" i="1"/>
  <c r="F351" i="1"/>
  <c r="D353" i="1"/>
  <c r="C354" i="1"/>
  <c r="B358" i="4" l="1"/>
  <c r="G351" i="1"/>
  <c r="E353" i="1"/>
  <c r="F352" i="1"/>
  <c r="D354" i="1"/>
  <c r="C355" i="1"/>
  <c r="B359" i="4" l="1"/>
  <c r="G352" i="1"/>
  <c r="E354" i="1"/>
  <c r="F353" i="1"/>
  <c r="C356" i="1"/>
  <c r="D355" i="1"/>
  <c r="B360" i="4" l="1"/>
  <c r="E355" i="1"/>
  <c r="G353" i="1"/>
  <c r="F354" i="1"/>
  <c r="D356" i="1"/>
  <c r="C357" i="1"/>
  <c r="B361" i="4" l="1"/>
  <c r="G354" i="1"/>
  <c r="E356" i="1"/>
  <c r="F355" i="1"/>
  <c r="D357" i="1"/>
  <c r="C358" i="1"/>
  <c r="B362" i="4" l="1"/>
  <c r="G355" i="1"/>
  <c r="E357" i="1"/>
  <c r="F356" i="1"/>
  <c r="D358" i="1"/>
  <c r="C359" i="1"/>
  <c r="B363" i="4" l="1"/>
  <c r="E358" i="1"/>
  <c r="G356" i="1"/>
  <c r="F357" i="1"/>
  <c r="D359" i="1"/>
  <c r="C360" i="1"/>
  <c r="B364" i="4" l="1"/>
  <c r="G357" i="1"/>
  <c r="E359" i="1"/>
  <c r="F358" i="1"/>
  <c r="D360" i="1"/>
  <c r="C361" i="1"/>
  <c r="B365" i="4" l="1"/>
  <c r="G358" i="1"/>
  <c r="E360" i="1"/>
  <c r="F359" i="1"/>
  <c r="D361" i="1"/>
  <c r="C362" i="1"/>
  <c r="B366" i="4" l="1"/>
  <c r="G359" i="1"/>
  <c r="E361" i="1"/>
  <c r="F360" i="1"/>
  <c r="D362" i="1"/>
  <c r="C363" i="1"/>
  <c r="B367" i="4" l="1"/>
  <c r="G360" i="1"/>
  <c r="E362" i="1"/>
  <c r="F361" i="1"/>
  <c r="C364" i="1"/>
  <c r="D363" i="1"/>
  <c r="B368" i="4" l="1"/>
  <c r="E363" i="1"/>
  <c r="G361" i="1"/>
  <c r="F362" i="1"/>
  <c r="D364" i="1"/>
  <c r="C365" i="1"/>
  <c r="B369" i="4" l="1"/>
  <c r="G362" i="1"/>
  <c r="E364" i="1"/>
  <c r="F363" i="1"/>
  <c r="D365" i="1"/>
  <c r="C366" i="1"/>
  <c r="B370" i="4" l="1"/>
  <c r="G363" i="1"/>
  <c r="E365" i="1"/>
  <c r="F364" i="1"/>
  <c r="D366" i="1"/>
  <c r="C367" i="1"/>
  <c r="B371" i="4" l="1"/>
  <c r="G364" i="1"/>
  <c r="E366" i="1"/>
  <c r="F365" i="1"/>
  <c r="D367" i="1"/>
  <c r="C368" i="1"/>
  <c r="B372" i="4" l="1"/>
  <c r="G365" i="1"/>
  <c r="E367" i="1"/>
  <c r="F366" i="1"/>
  <c r="D368" i="1"/>
  <c r="C369" i="1"/>
  <c r="B373" i="4" l="1"/>
  <c r="G366" i="1"/>
  <c r="E368" i="1"/>
  <c r="F367" i="1"/>
  <c r="D369" i="1"/>
  <c r="C370" i="1"/>
  <c r="B374" i="4" l="1"/>
  <c r="G367" i="1"/>
  <c r="E369" i="1"/>
  <c r="F368" i="1"/>
  <c r="D370" i="1"/>
  <c r="C371" i="1"/>
  <c r="B375" i="4" l="1"/>
  <c r="G368" i="1"/>
  <c r="E370" i="1"/>
  <c r="F369" i="1"/>
  <c r="C372" i="1"/>
  <c r="D371" i="1"/>
  <c r="B376" i="4" l="1"/>
  <c r="E371" i="1"/>
  <c r="G369" i="1"/>
  <c r="F370" i="1"/>
  <c r="D372" i="1"/>
  <c r="C373" i="1"/>
  <c r="B377" i="4" l="1"/>
  <c r="G370" i="1"/>
  <c r="E372" i="1"/>
  <c r="F371" i="1"/>
  <c r="D373" i="1"/>
  <c r="C374" i="1"/>
  <c r="B378" i="4" l="1"/>
  <c r="G371" i="1"/>
  <c r="E373" i="1"/>
  <c r="F372" i="1"/>
  <c r="D374" i="1"/>
  <c r="C375" i="1"/>
  <c r="B379" i="4" l="1"/>
  <c r="G372" i="1"/>
  <c r="E374" i="1"/>
  <c r="F373" i="1"/>
  <c r="D375" i="1"/>
  <c r="C376" i="1"/>
  <c r="B380" i="4" l="1"/>
  <c r="G373" i="1"/>
  <c r="E375" i="1"/>
  <c r="F374" i="1"/>
  <c r="D376" i="1"/>
  <c r="C377" i="1"/>
  <c r="B381" i="4" l="1"/>
  <c r="G374" i="1"/>
  <c r="E376" i="1"/>
  <c r="F375" i="1"/>
  <c r="D377" i="1"/>
  <c r="C378" i="1"/>
  <c r="B382" i="4" l="1"/>
  <c r="G375" i="1"/>
  <c r="E377" i="1"/>
  <c r="F376" i="1"/>
  <c r="D378" i="1"/>
  <c r="C379" i="1"/>
  <c r="B383" i="4" l="1"/>
  <c r="G376" i="1"/>
  <c r="E378" i="1"/>
  <c r="F377" i="1"/>
  <c r="C380" i="1"/>
  <c r="D379" i="1"/>
  <c r="B384" i="4" l="1"/>
  <c r="E379" i="1"/>
  <c r="G377" i="1"/>
  <c r="F378" i="1"/>
  <c r="D380" i="1"/>
  <c r="C381" i="1"/>
  <c r="B385" i="4" l="1"/>
  <c r="G378" i="1"/>
  <c r="E380" i="1"/>
  <c r="F379" i="1"/>
  <c r="D381" i="1"/>
  <c r="C382" i="1"/>
  <c r="B386" i="4" l="1"/>
  <c r="G379" i="1"/>
  <c r="E381" i="1"/>
  <c r="F380" i="1"/>
  <c r="D382" i="1"/>
  <c r="C383" i="1"/>
  <c r="B387" i="4" l="1"/>
  <c r="E382" i="1"/>
  <c r="G380" i="1"/>
  <c r="F381" i="1"/>
  <c r="D383" i="1"/>
  <c r="C384" i="1"/>
  <c r="B388" i="4" l="1"/>
  <c r="G381" i="1"/>
  <c r="E383" i="1"/>
  <c r="F382" i="1"/>
  <c r="D384" i="1"/>
  <c r="C385" i="1"/>
  <c r="B389" i="4" l="1"/>
  <c r="G382" i="1"/>
  <c r="E384" i="1"/>
  <c r="F383" i="1"/>
  <c r="D385" i="1"/>
  <c r="C386" i="1"/>
  <c r="B390" i="4" l="1"/>
  <c r="G383" i="1"/>
  <c r="E385" i="1"/>
  <c r="F384" i="1"/>
  <c r="D386" i="1"/>
  <c r="C387" i="1"/>
  <c r="B391" i="4" l="1"/>
  <c r="G384" i="1"/>
  <c r="E386" i="1"/>
  <c r="F385" i="1"/>
  <c r="C388" i="1"/>
  <c r="D387" i="1"/>
  <c r="B392" i="4" l="1"/>
  <c r="E387" i="1"/>
  <c r="G385" i="1"/>
  <c r="F386" i="1"/>
  <c r="D388" i="1"/>
  <c r="C389" i="1"/>
  <c r="B393" i="4" l="1"/>
  <c r="G386" i="1"/>
  <c r="E388" i="1"/>
  <c r="F387" i="1"/>
  <c r="D389" i="1"/>
  <c r="C390" i="1"/>
  <c r="B394" i="4" l="1"/>
  <c r="G387" i="1"/>
  <c r="E389" i="1"/>
  <c r="F388" i="1"/>
  <c r="D390" i="1"/>
  <c r="C391" i="1"/>
  <c r="B395" i="4" l="1"/>
  <c r="G388" i="1"/>
  <c r="E390" i="1"/>
  <c r="F389" i="1"/>
  <c r="D391" i="1"/>
  <c r="C392" i="1"/>
  <c r="B396" i="4" l="1"/>
  <c r="G389" i="1"/>
  <c r="E391" i="1"/>
  <c r="F390" i="1"/>
  <c r="D392" i="1"/>
  <c r="C393" i="1"/>
  <c r="B397" i="4" l="1"/>
  <c r="G390" i="1"/>
  <c r="E392" i="1"/>
  <c r="F391" i="1"/>
  <c r="D393" i="1"/>
  <c r="C394" i="1"/>
  <c r="B398" i="4" l="1"/>
  <c r="G391" i="1"/>
  <c r="E393" i="1"/>
  <c r="F392" i="1"/>
  <c r="D394" i="1"/>
  <c r="C395" i="1"/>
  <c r="B399" i="4" l="1"/>
  <c r="E394" i="1"/>
  <c r="G392" i="1"/>
  <c r="F393" i="1"/>
  <c r="C396" i="1"/>
  <c r="D395" i="1"/>
  <c r="B400" i="4" l="1"/>
  <c r="E395" i="1"/>
  <c r="G393" i="1"/>
  <c r="F394" i="1"/>
  <c r="D396" i="1"/>
  <c r="C397" i="1"/>
  <c r="B401" i="4" l="1"/>
  <c r="G394" i="1"/>
  <c r="E396" i="1"/>
  <c r="F395" i="1"/>
  <c r="D397" i="1"/>
  <c r="C398" i="1"/>
  <c r="B402" i="4" l="1"/>
  <c r="G395" i="1"/>
  <c r="E397" i="1"/>
  <c r="F396" i="1"/>
  <c r="D398" i="1"/>
  <c r="C399" i="1"/>
  <c r="B403" i="4" l="1"/>
  <c r="G396" i="1"/>
  <c r="E398" i="1"/>
  <c r="F397" i="1"/>
  <c r="D399" i="1"/>
  <c r="C400" i="1"/>
  <c r="B404" i="4" l="1"/>
  <c r="E399" i="1"/>
  <c r="G397" i="1"/>
  <c r="F398" i="1"/>
  <c r="D400" i="1"/>
  <c r="C401" i="1"/>
  <c r="B405" i="4" l="1"/>
  <c r="G398" i="1"/>
  <c r="E400" i="1"/>
  <c r="F399" i="1"/>
  <c r="D401" i="1"/>
  <c r="C402" i="1"/>
  <c r="B406" i="4" l="1"/>
  <c r="G399" i="1"/>
  <c r="E401" i="1"/>
  <c r="F400" i="1"/>
  <c r="D402" i="1"/>
  <c r="C403" i="1"/>
  <c r="B407" i="4" l="1"/>
  <c r="G400" i="1"/>
  <c r="E402" i="1"/>
  <c r="F401" i="1"/>
  <c r="D403" i="1"/>
  <c r="C404" i="1"/>
  <c r="B408" i="4" l="1"/>
  <c r="G401" i="1"/>
  <c r="E403" i="1"/>
  <c r="F402" i="1"/>
  <c r="D404" i="1"/>
  <c r="C405" i="1"/>
  <c r="B409" i="4" l="1"/>
  <c r="G402" i="1"/>
  <c r="E404" i="1"/>
  <c r="F403" i="1"/>
  <c r="D405" i="1"/>
  <c r="C406" i="1"/>
  <c r="B410" i="4" l="1"/>
  <c r="G403" i="1"/>
  <c r="E405" i="1"/>
  <c r="F404" i="1"/>
  <c r="D406" i="1"/>
  <c r="C407" i="1"/>
  <c r="B411" i="4" l="1"/>
  <c r="G404" i="1"/>
  <c r="E406" i="1"/>
  <c r="F405" i="1"/>
  <c r="D407" i="1"/>
  <c r="C408" i="1"/>
  <c r="B412" i="4" l="1"/>
  <c r="G405" i="1"/>
  <c r="E407" i="1"/>
  <c r="F406" i="1"/>
  <c r="D408" i="1"/>
  <c r="C409" i="1"/>
  <c r="B413" i="4" l="1"/>
  <c r="G406" i="1"/>
  <c r="E408" i="1"/>
  <c r="F407" i="1"/>
  <c r="D409" i="1"/>
  <c r="C410" i="1"/>
  <c r="B414" i="4" l="1"/>
  <c r="G407" i="1"/>
  <c r="E409" i="1"/>
  <c r="F408" i="1"/>
  <c r="D410" i="1"/>
  <c r="C411" i="1"/>
  <c r="B415" i="4" l="1"/>
  <c r="G408" i="1"/>
  <c r="E410" i="1"/>
  <c r="F409" i="1"/>
  <c r="D411" i="1"/>
  <c r="C412" i="1"/>
  <c r="B416" i="4" l="1"/>
  <c r="G409" i="1"/>
  <c r="E411" i="1"/>
  <c r="F410" i="1"/>
  <c r="D412" i="1"/>
  <c r="C413" i="1"/>
  <c r="B417" i="4" l="1"/>
  <c r="G410" i="1"/>
  <c r="E412" i="1"/>
  <c r="F411" i="1"/>
  <c r="D413" i="1"/>
  <c r="C414" i="1"/>
  <c r="B418" i="4" l="1"/>
  <c r="G411" i="1"/>
  <c r="E413" i="1"/>
  <c r="F412" i="1"/>
  <c r="D414" i="1"/>
  <c r="C415" i="1"/>
  <c r="B419" i="4" l="1"/>
  <c r="G412" i="1"/>
  <c r="E414" i="1"/>
  <c r="F413" i="1"/>
  <c r="D415" i="1"/>
  <c r="C416" i="1"/>
  <c r="B420" i="4" l="1"/>
  <c r="G413" i="1"/>
  <c r="E415" i="1"/>
  <c r="F414" i="1"/>
  <c r="D416" i="1"/>
  <c r="C417" i="1"/>
  <c r="B421" i="4" l="1"/>
  <c r="G414" i="1"/>
  <c r="E416" i="1"/>
  <c r="F415" i="1"/>
  <c r="D417" i="1"/>
  <c r="C418" i="1"/>
  <c r="B422" i="4" l="1"/>
  <c r="G415" i="1"/>
  <c r="E417" i="1"/>
  <c r="F416" i="1"/>
  <c r="D418" i="1"/>
  <c r="C419" i="1"/>
  <c r="B423" i="4" l="1"/>
  <c r="G416" i="1"/>
  <c r="E418" i="1"/>
  <c r="F417" i="1"/>
  <c r="D419" i="1"/>
  <c r="C420" i="1"/>
  <c r="B424" i="4" l="1"/>
  <c r="G417" i="1"/>
  <c r="E419" i="1"/>
  <c r="F418" i="1"/>
  <c r="D420" i="1"/>
  <c r="C421" i="1"/>
  <c r="B425" i="4" l="1"/>
  <c r="G418" i="1"/>
  <c r="E420" i="1"/>
  <c r="F419" i="1"/>
  <c r="D421" i="1"/>
  <c r="C422" i="1"/>
  <c r="B426" i="4" l="1"/>
  <c r="G419" i="1"/>
  <c r="E421" i="1"/>
  <c r="F420" i="1"/>
  <c r="D422" i="1"/>
  <c r="C423" i="1"/>
  <c r="B427" i="4" l="1"/>
  <c r="G420" i="1"/>
  <c r="E422" i="1"/>
  <c r="F421" i="1"/>
  <c r="D423" i="1"/>
  <c r="C424" i="1"/>
  <c r="B428" i="4" l="1"/>
  <c r="G421" i="1"/>
  <c r="E423" i="1"/>
  <c r="F422" i="1"/>
  <c r="D424" i="1"/>
  <c r="C425" i="1"/>
  <c r="B429" i="4" l="1"/>
  <c r="G422" i="1"/>
  <c r="E424" i="1"/>
  <c r="F423" i="1"/>
  <c r="D425" i="1"/>
  <c r="C426" i="1"/>
  <c r="B430" i="4" l="1"/>
  <c r="G423" i="1"/>
  <c r="E425" i="1"/>
  <c r="F424" i="1"/>
  <c r="D426" i="1"/>
  <c r="C427" i="1"/>
  <c r="B431" i="4" l="1"/>
  <c r="G424" i="1"/>
  <c r="E426" i="1"/>
  <c r="F425" i="1"/>
  <c r="D427" i="1"/>
  <c r="C428" i="1"/>
  <c r="B432" i="4" l="1"/>
  <c r="G425" i="1"/>
  <c r="E427" i="1"/>
  <c r="F426" i="1"/>
  <c r="D428" i="1"/>
  <c r="C429" i="1"/>
  <c r="B433" i="4" l="1"/>
  <c r="G426" i="1"/>
  <c r="E428" i="1"/>
  <c r="F427" i="1"/>
  <c r="D429" i="1"/>
  <c r="C430" i="1"/>
  <c r="B434" i="4" l="1"/>
  <c r="G427" i="1"/>
  <c r="E429" i="1"/>
  <c r="F428" i="1"/>
  <c r="D430" i="1"/>
  <c r="C431" i="1"/>
  <c r="B435" i="4" l="1"/>
  <c r="G428" i="1"/>
  <c r="E430" i="1"/>
  <c r="F429" i="1"/>
  <c r="D431" i="1"/>
  <c r="C432" i="1"/>
  <c r="B436" i="4" l="1"/>
  <c r="G429" i="1"/>
  <c r="E431" i="1"/>
  <c r="F430" i="1"/>
  <c r="D432" i="1"/>
  <c r="C433" i="1"/>
  <c r="B437" i="4" l="1"/>
  <c r="G430" i="1"/>
  <c r="E432" i="1"/>
  <c r="F431" i="1"/>
  <c r="D433" i="1"/>
  <c r="C434" i="1"/>
  <c r="B438" i="4" l="1"/>
  <c r="G431" i="1"/>
  <c r="E433" i="1"/>
  <c r="F432" i="1"/>
  <c r="D434" i="1"/>
  <c r="C435" i="1"/>
  <c r="B439" i="4" l="1"/>
  <c r="G432" i="1"/>
  <c r="E434" i="1"/>
  <c r="F433" i="1"/>
  <c r="D435" i="1"/>
  <c r="C436" i="1"/>
  <c r="B440" i="4" l="1"/>
  <c r="G433" i="1"/>
  <c r="E435" i="1"/>
  <c r="F434" i="1"/>
  <c r="D436" i="1"/>
  <c r="C437" i="1"/>
  <c r="B441" i="4" l="1"/>
  <c r="G434" i="1"/>
  <c r="E436" i="1"/>
  <c r="F435" i="1"/>
  <c r="D437" i="1"/>
  <c r="C438" i="1"/>
  <c r="B442" i="4" l="1"/>
  <c r="G435" i="1"/>
  <c r="E437" i="1"/>
  <c r="F436" i="1"/>
  <c r="D438" i="1"/>
  <c r="C439" i="1"/>
  <c r="B443" i="4" l="1"/>
  <c r="E438" i="1"/>
  <c r="G436" i="1"/>
  <c r="F437" i="1"/>
  <c r="D439" i="1"/>
  <c r="C440" i="1"/>
  <c r="B444" i="4" l="1"/>
  <c r="E439" i="1"/>
  <c r="G437" i="1"/>
  <c r="F438" i="1"/>
  <c r="D440" i="1"/>
  <c r="C441" i="1"/>
  <c r="B445" i="4" l="1"/>
  <c r="G438" i="1"/>
  <c r="E440" i="1"/>
  <c r="F439" i="1"/>
  <c r="D441" i="1"/>
  <c r="C442" i="1"/>
  <c r="B446" i="4" l="1"/>
  <c r="G439" i="1"/>
  <c r="E441" i="1"/>
  <c r="F440" i="1"/>
  <c r="D442" i="1"/>
  <c r="C443" i="1"/>
  <c r="B447" i="4" l="1"/>
  <c r="G440" i="1"/>
  <c r="E442" i="1"/>
  <c r="F441" i="1"/>
  <c r="D443" i="1"/>
  <c r="C444" i="1"/>
  <c r="B448" i="4" l="1"/>
  <c r="G441" i="1"/>
  <c r="E443" i="1"/>
  <c r="F442" i="1"/>
  <c r="D444" i="1"/>
  <c r="C445" i="1"/>
  <c r="B449" i="4" l="1"/>
  <c r="G442" i="1"/>
  <c r="E444" i="1"/>
  <c r="F443" i="1"/>
  <c r="D445" i="1"/>
  <c r="C446" i="1"/>
  <c r="B450" i="4" l="1"/>
  <c r="G443" i="1"/>
  <c r="E445" i="1"/>
  <c r="F444" i="1"/>
  <c r="D446" i="1"/>
  <c r="C447" i="1"/>
  <c r="B451" i="4" l="1"/>
  <c r="G444" i="1"/>
  <c r="E446" i="1"/>
  <c r="F445" i="1"/>
  <c r="D447" i="1"/>
  <c r="C448" i="1"/>
  <c r="B452" i="4" l="1"/>
  <c r="G445" i="1"/>
  <c r="E447" i="1"/>
  <c r="F446" i="1"/>
  <c r="D448" i="1"/>
  <c r="C449" i="1"/>
  <c r="B453" i="4" l="1"/>
  <c r="G446" i="1"/>
  <c r="E448" i="1"/>
  <c r="F447" i="1"/>
  <c r="D449" i="1"/>
  <c r="C450" i="1"/>
  <c r="B454" i="4" l="1"/>
  <c r="G447" i="1"/>
  <c r="E449" i="1"/>
  <c r="F448" i="1"/>
  <c r="D450" i="1"/>
  <c r="C451" i="1"/>
  <c r="B455" i="4" l="1"/>
  <c r="G448" i="1"/>
  <c r="E450" i="1"/>
  <c r="F449" i="1"/>
  <c r="D451" i="1"/>
  <c r="C452" i="1"/>
  <c r="B456" i="4" l="1"/>
  <c r="E451" i="1"/>
  <c r="G449" i="1"/>
  <c r="F450" i="1"/>
  <c r="D452" i="1"/>
  <c r="C453" i="1"/>
  <c r="B457" i="4" l="1"/>
  <c r="G450" i="1"/>
  <c r="E452" i="1"/>
  <c r="F451" i="1"/>
  <c r="D453" i="1"/>
  <c r="C454" i="1"/>
  <c r="B458" i="4" l="1"/>
  <c r="G451" i="1"/>
  <c r="E453" i="1"/>
  <c r="F452" i="1"/>
  <c r="D454" i="1"/>
  <c r="C455" i="1"/>
  <c r="B459" i="4" l="1"/>
  <c r="G452" i="1"/>
  <c r="E454" i="1"/>
  <c r="F453" i="1"/>
  <c r="D455" i="1"/>
  <c r="C456" i="1"/>
  <c r="B460" i="4" l="1"/>
  <c r="G453" i="1"/>
  <c r="E455" i="1"/>
  <c r="F454" i="1"/>
  <c r="D456" i="1"/>
  <c r="C457" i="1"/>
  <c r="B461" i="4" l="1"/>
  <c r="G454" i="1"/>
  <c r="E456" i="1"/>
  <c r="F455" i="1"/>
  <c r="D457" i="1"/>
  <c r="C458" i="1"/>
  <c r="B462" i="4" l="1"/>
  <c r="G455" i="1"/>
  <c r="E457" i="1"/>
  <c r="F456" i="1"/>
  <c r="D458" i="1"/>
  <c r="C459" i="1"/>
  <c r="B463" i="4" l="1"/>
  <c r="G456" i="1"/>
  <c r="E458" i="1"/>
  <c r="F457" i="1"/>
  <c r="D459" i="1"/>
  <c r="C460" i="1"/>
  <c r="B464" i="4" l="1"/>
  <c r="E459" i="1"/>
  <c r="G457" i="1"/>
  <c r="F458" i="1"/>
  <c r="D460" i="1"/>
  <c r="C461" i="1"/>
  <c r="B465" i="4" l="1"/>
  <c r="G458" i="1"/>
  <c r="E460" i="1"/>
  <c r="F459" i="1"/>
  <c r="D461" i="1"/>
  <c r="C462" i="1"/>
  <c r="B466" i="4" l="1"/>
  <c r="E461" i="1"/>
  <c r="G459" i="1"/>
  <c r="F460" i="1"/>
  <c r="D462" i="1"/>
  <c r="C463" i="1"/>
  <c r="B467" i="4" l="1"/>
  <c r="E462" i="1"/>
  <c r="G460" i="1"/>
  <c r="F461" i="1"/>
  <c r="D463" i="1"/>
  <c r="C464" i="1"/>
  <c r="B468" i="4" l="1"/>
  <c r="G461" i="1"/>
  <c r="E463" i="1"/>
  <c r="F462" i="1"/>
  <c r="D464" i="1"/>
  <c r="C465" i="1"/>
  <c r="B469" i="4" l="1"/>
  <c r="G462" i="1"/>
  <c r="E464" i="1"/>
  <c r="F463" i="1"/>
  <c r="D465" i="1"/>
  <c r="C466" i="1"/>
  <c r="B470" i="4" l="1"/>
  <c r="G463" i="1"/>
  <c r="E465" i="1"/>
  <c r="F464" i="1"/>
  <c r="D466" i="1"/>
  <c r="C467" i="1"/>
  <c r="B471" i="4" l="1"/>
  <c r="G464" i="1"/>
  <c r="E466" i="1"/>
  <c r="F465" i="1"/>
  <c r="D467" i="1"/>
  <c r="C468" i="1"/>
  <c r="B472" i="4" l="1"/>
  <c r="G465" i="1"/>
  <c r="E467" i="1"/>
  <c r="F466" i="1"/>
  <c r="D468" i="1"/>
  <c r="C469" i="1"/>
  <c r="B473" i="4" l="1"/>
  <c r="G466" i="1"/>
  <c r="E468" i="1"/>
  <c r="F467" i="1"/>
  <c r="D469" i="1"/>
  <c r="C470" i="1"/>
  <c r="B474" i="4" l="1"/>
  <c r="G467" i="1"/>
  <c r="E469" i="1"/>
  <c r="F468" i="1"/>
  <c r="D470" i="1"/>
  <c r="C471" i="1"/>
  <c r="B475" i="4" l="1"/>
  <c r="E470" i="1"/>
  <c r="G468" i="1"/>
  <c r="F469" i="1"/>
  <c r="D471" i="1"/>
  <c r="C472" i="1"/>
  <c r="B476" i="4" l="1"/>
  <c r="G469" i="1"/>
  <c r="E471" i="1"/>
  <c r="F470" i="1"/>
  <c r="D472" i="1"/>
  <c r="C473" i="1"/>
  <c r="B477" i="4" l="1"/>
  <c r="E472" i="1"/>
  <c r="G470" i="1"/>
  <c r="F471" i="1"/>
  <c r="D473" i="1"/>
  <c r="C474" i="1"/>
  <c r="B478" i="4" l="1"/>
  <c r="G471" i="1"/>
  <c r="E473" i="1"/>
  <c r="F472" i="1"/>
  <c r="D474" i="1"/>
  <c r="C475" i="1"/>
  <c r="B479" i="4" l="1"/>
  <c r="G472" i="1"/>
  <c r="E474" i="1"/>
  <c r="F473" i="1"/>
  <c r="D475" i="1"/>
  <c r="C476" i="1"/>
  <c r="B480" i="4" l="1"/>
  <c r="G473" i="1"/>
  <c r="E475" i="1"/>
  <c r="F474" i="1"/>
  <c r="D476" i="1"/>
  <c r="C477" i="1"/>
  <c r="B481" i="4" l="1"/>
  <c r="G474" i="1"/>
  <c r="E476" i="1"/>
  <c r="F475" i="1"/>
  <c r="D477" i="1"/>
  <c r="C478" i="1"/>
  <c r="B482" i="4" l="1"/>
  <c r="G475" i="1"/>
  <c r="E477" i="1"/>
  <c r="F476" i="1"/>
  <c r="D478" i="1"/>
  <c r="C479" i="1"/>
  <c r="B483" i="4" l="1"/>
  <c r="G476" i="1"/>
  <c r="E478" i="1"/>
  <c r="F477" i="1"/>
  <c r="D479" i="1"/>
  <c r="C480" i="1"/>
  <c r="B484" i="4" l="1"/>
  <c r="E479" i="1"/>
  <c r="G477" i="1"/>
  <c r="F478" i="1"/>
  <c r="D480" i="1"/>
  <c r="C481" i="1"/>
  <c r="B485" i="4" l="1"/>
  <c r="G478" i="1"/>
  <c r="E480" i="1"/>
  <c r="F479" i="1"/>
  <c r="D481" i="1"/>
  <c r="C482" i="1"/>
  <c r="B486" i="4" l="1"/>
  <c r="G479" i="1"/>
  <c r="E481" i="1"/>
  <c r="F480" i="1"/>
  <c r="D482" i="1"/>
  <c r="C483" i="1"/>
  <c r="B487" i="4" l="1"/>
  <c r="G480" i="1"/>
  <c r="E482" i="1"/>
  <c r="F481" i="1"/>
  <c r="D483" i="1"/>
  <c r="C484" i="1"/>
  <c r="B488" i="4" l="1"/>
  <c r="G481" i="1"/>
  <c r="E483" i="1"/>
  <c r="F482" i="1"/>
  <c r="D484" i="1"/>
  <c r="C485" i="1"/>
  <c r="B489" i="4" l="1"/>
  <c r="G482" i="1"/>
  <c r="E484" i="1"/>
  <c r="F483" i="1"/>
  <c r="D485" i="1"/>
  <c r="C486" i="1"/>
  <c r="B490" i="4" l="1"/>
  <c r="G483" i="1"/>
  <c r="E485" i="1"/>
  <c r="F484" i="1"/>
  <c r="D486" i="1"/>
  <c r="C487" i="1"/>
  <c r="B491" i="4" l="1"/>
  <c r="E486" i="1"/>
  <c r="G484" i="1"/>
  <c r="F485" i="1"/>
  <c r="D487" i="1"/>
  <c r="C488" i="1"/>
  <c r="B492" i="4" l="1"/>
  <c r="G485" i="1"/>
  <c r="E487" i="1"/>
  <c r="F486" i="1"/>
  <c r="D488" i="1"/>
  <c r="C489" i="1"/>
  <c r="B493" i="4" l="1"/>
  <c r="G486" i="1"/>
  <c r="E488" i="1"/>
  <c r="F487" i="1"/>
  <c r="D489" i="1"/>
  <c r="C490" i="1"/>
  <c r="B494" i="4" l="1"/>
  <c r="G487" i="1"/>
  <c r="E489" i="1"/>
  <c r="F488" i="1"/>
  <c r="D490" i="1"/>
  <c r="C491" i="1"/>
  <c r="B495" i="4" l="1"/>
  <c r="G488" i="1"/>
  <c r="E490" i="1"/>
  <c r="F489" i="1"/>
  <c r="D491" i="1"/>
  <c r="C492" i="1"/>
  <c r="B496" i="4" l="1"/>
  <c r="G489" i="1"/>
  <c r="E491" i="1"/>
  <c r="F490" i="1"/>
  <c r="D492" i="1"/>
  <c r="C493" i="1"/>
  <c r="B497" i="4" l="1"/>
  <c r="E492" i="1"/>
  <c r="G490" i="1"/>
  <c r="F491" i="1"/>
  <c r="D493" i="1"/>
  <c r="C494" i="1"/>
  <c r="B498" i="4" l="1"/>
  <c r="G491" i="1"/>
  <c r="E493" i="1"/>
  <c r="F492" i="1"/>
  <c r="D494" i="1"/>
  <c r="C495" i="1"/>
  <c r="B499" i="4" l="1"/>
  <c r="G492" i="1"/>
  <c r="E494" i="1"/>
  <c r="F493" i="1"/>
  <c r="D495" i="1"/>
  <c r="C496" i="1"/>
  <c r="B500" i="4" l="1"/>
  <c r="G493" i="1"/>
  <c r="E495" i="1"/>
  <c r="F494" i="1"/>
  <c r="D496" i="1"/>
  <c r="C497" i="1"/>
  <c r="B501" i="4" l="1"/>
  <c r="G494" i="1"/>
  <c r="E496" i="1"/>
  <c r="F495" i="1"/>
  <c r="D497" i="1"/>
  <c r="C498" i="1"/>
  <c r="B502" i="4" l="1"/>
  <c r="G495" i="1"/>
  <c r="E497" i="1"/>
  <c r="F496" i="1"/>
  <c r="D498" i="1"/>
  <c r="C499" i="1"/>
  <c r="B503" i="4" l="1"/>
  <c r="G496" i="1"/>
  <c r="E498" i="1"/>
  <c r="F497" i="1"/>
  <c r="D499" i="1"/>
  <c r="C500" i="1"/>
  <c r="B504" i="4" l="1"/>
  <c r="E499" i="1"/>
  <c r="G497" i="1"/>
  <c r="F498" i="1"/>
  <c r="D500" i="1"/>
  <c r="C501" i="1"/>
  <c r="B505" i="4" l="1"/>
  <c r="G498" i="1"/>
  <c r="E500" i="1"/>
  <c r="F499" i="1"/>
  <c r="D501" i="1"/>
  <c r="C502" i="1"/>
  <c r="B506" i="4" l="1"/>
  <c r="G499" i="1"/>
  <c r="E501" i="1"/>
  <c r="F500" i="1"/>
  <c r="D502" i="1"/>
  <c r="C503" i="1"/>
  <c r="B507" i="4" l="1"/>
  <c r="G500" i="1"/>
  <c r="E502" i="1"/>
  <c r="F501" i="1"/>
  <c r="D503" i="1"/>
  <c r="C504" i="1"/>
  <c r="B508" i="4" l="1"/>
  <c r="G501" i="1"/>
  <c r="E503" i="1"/>
  <c r="F502" i="1"/>
  <c r="D504" i="1"/>
  <c r="C505" i="1"/>
  <c r="B509" i="4" l="1"/>
  <c r="G502" i="1"/>
  <c r="E504" i="1"/>
  <c r="F503" i="1"/>
  <c r="D505" i="1"/>
  <c r="C506" i="1"/>
  <c r="B510" i="4" l="1"/>
  <c r="G503" i="1"/>
  <c r="E505" i="1"/>
  <c r="F504" i="1"/>
  <c r="D506" i="1"/>
  <c r="C507" i="1"/>
  <c r="B511" i="4" l="1"/>
  <c r="G504" i="1"/>
  <c r="E506" i="1"/>
  <c r="F505" i="1"/>
  <c r="D507" i="1"/>
  <c r="C508" i="1"/>
  <c r="B512" i="4" l="1"/>
  <c r="G505" i="1"/>
  <c r="E507" i="1"/>
  <c r="F506" i="1"/>
  <c r="D508" i="1"/>
  <c r="C509" i="1"/>
  <c r="B513" i="4" l="1"/>
  <c r="G506" i="1"/>
  <c r="E508" i="1"/>
  <c r="F507" i="1"/>
  <c r="D509" i="1"/>
  <c r="C510" i="1"/>
  <c r="B514" i="4" l="1"/>
  <c r="G507" i="1"/>
  <c r="E509" i="1"/>
  <c r="F508" i="1"/>
  <c r="D510" i="1"/>
  <c r="C511" i="1"/>
  <c r="B515" i="4" l="1"/>
  <c r="G508" i="1"/>
  <c r="E510" i="1"/>
  <c r="F509" i="1"/>
  <c r="D511" i="1"/>
  <c r="C512" i="1"/>
  <c r="B516" i="4" l="1"/>
  <c r="G509" i="1"/>
  <c r="E511" i="1"/>
  <c r="F510" i="1"/>
  <c r="D512" i="1"/>
  <c r="C513" i="1"/>
  <c r="B517" i="4" l="1"/>
  <c r="G510" i="1"/>
  <c r="E512" i="1"/>
  <c r="F511" i="1"/>
  <c r="D513" i="1"/>
  <c r="C514" i="1"/>
  <c r="B518" i="4" l="1"/>
  <c r="G511" i="1"/>
  <c r="E513" i="1"/>
  <c r="F512" i="1"/>
  <c r="D514" i="1"/>
  <c r="C515" i="1"/>
  <c r="B519" i="4" l="1"/>
  <c r="E514" i="1"/>
  <c r="G512" i="1"/>
  <c r="F513" i="1"/>
  <c r="D515" i="1"/>
  <c r="C516" i="1"/>
  <c r="B520" i="4" l="1"/>
  <c r="E515" i="1"/>
  <c r="G513" i="1"/>
  <c r="F514" i="1"/>
  <c r="D516" i="1"/>
  <c r="C517" i="1"/>
  <c r="B521" i="4" l="1"/>
  <c r="G514" i="1"/>
  <c r="E516" i="1"/>
  <c r="F515" i="1"/>
  <c r="D517" i="1"/>
  <c r="C518" i="1"/>
  <c r="B522" i="4" l="1"/>
  <c r="G515" i="1"/>
  <c r="E517" i="1"/>
  <c r="F516" i="1"/>
  <c r="D518" i="1"/>
  <c r="C519" i="1"/>
  <c r="B523" i="4" l="1"/>
  <c r="G516" i="1"/>
  <c r="E518" i="1"/>
  <c r="F517" i="1"/>
  <c r="D519" i="1"/>
  <c r="C520" i="1"/>
  <c r="B524" i="4" l="1"/>
  <c r="G517" i="1"/>
  <c r="E519" i="1"/>
  <c r="F518" i="1"/>
  <c r="D520" i="1"/>
  <c r="C521" i="1"/>
  <c r="B525" i="4" l="1"/>
  <c r="G518" i="1"/>
  <c r="E520" i="1"/>
  <c r="F519" i="1"/>
  <c r="D521" i="1"/>
  <c r="C522" i="1"/>
  <c r="B526" i="4" l="1"/>
  <c r="G519" i="1"/>
  <c r="E521" i="1"/>
  <c r="F520" i="1"/>
  <c r="D522" i="1"/>
  <c r="C523" i="1"/>
  <c r="B527" i="4" l="1"/>
  <c r="G520" i="1"/>
  <c r="E522" i="1"/>
  <c r="F521" i="1"/>
  <c r="D523" i="1"/>
  <c r="C524" i="1"/>
  <c r="B528" i="4" l="1"/>
  <c r="G521" i="1"/>
  <c r="E523" i="1"/>
  <c r="F522" i="1"/>
  <c r="D524" i="1"/>
  <c r="C525" i="1"/>
  <c r="B529" i="4" l="1"/>
  <c r="G522" i="1"/>
  <c r="E524" i="1"/>
  <c r="F523" i="1"/>
  <c r="D525" i="1"/>
  <c r="C526" i="1"/>
  <c r="B530" i="4" l="1"/>
  <c r="G523" i="1"/>
  <c r="E525" i="1"/>
  <c r="F524" i="1"/>
  <c r="D526" i="1"/>
  <c r="C527" i="1"/>
  <c r="B531" i="4" l="1"/>
  <c r="G524" i="1"/>
  <c r="E526" i="1"/>
  <c r="F525" i="1"/>
  <c r="D527" i="1"/>
  <c r="C528" i="1"/>
  <c r="B532" i="4" l="1"/>
  <c r="E527" i="1"/>
  <c r="G525" i="1"/>
  <c r="F526" i="1"/>
  <c r="D528" i="1"/>
  <c r="C529" i="1"/>
  <c r="B533" i="4" l="1"/>
  <c r="G526" i="1"/>
  <c r="E528" i="1"/>
  <c r="F527" i="1"/>
  <c r="D529" i="1"/>
  <c r="C530" i="1"/>
  <c r="B534" i="4" l="1"/>
  <c r="G527" i="1"/>
  <c r="E529" i="1"/>
  <c r="F528" i="1"/>
  <c r="D530" i="1"/>
  <c r="C531" i="1"/>
  <c r="B535" i="4" l="1"/>
  <c r="G528" i="1"/>
  <c r="E530" i="1"/>
  <c r="F529" i="1"/>
  <c r="D531" i="1"/>
  <c r="C532" i="1"/>
  <c r="B536" i="4" l="1"/>
  <c r="E531" i="1"/>
  <c r="G529" i="1"/>
  <c r="F530" i="1"/>
  <c r="D532" i="1"/>
  <c r="C533" i="1"/>
  <c r="B537" i="4" l="1"/>
  <c r="E532" i="1"/>
  <c r="G530" i="1"/>
  <c r="F531" i="1"/>
  <c r="D533" i="1"/>
  <c r="C534" i="1"/>
  <c r="B538" i="4" l="1"/>
  <c r="G531" i="1"/>
  <c r="E533" i="1"/>
  <c r="F532" i="1"/>
  <c r="D534" i="1"/>
  <c r="C535" i="1"/>
  <c r="B539" i="4" l="1"/>
  <c r="G532" i="1"/>
  <c r="E534" i="1"/>
  <c r="F533" i="1"/>
  <c r="D535" i="1"/>
  <c r="C536" i="1"/>
  <c r="B540" i="4" l="1"/>
  <c r="G533" i="1"/>
  <c r="E535" i="1"/>
  <c r="F534" i="1"/>
  <c r="D536" i="1"/>
  <c r="C537" i="1"/>
  <c r="B541" i="4" l="1"/>
  <c r="G534" i="1"/>
  <c r="E536" i="1"/>
  <c r="F535" i="1"/>
  <c r="D537" i="1"/>
  <c r="C538" i="1"/>
  <c r="B542" i="4" l="1"/>
  <c r="G535" i="1"/>
  <c r="E537" i="1"/>
  <c r="F536" i="1"/>
  <c r="D538" i="1"/>
  <c r="C539" i="1"/>
  <c r="B543" i="4" l="1"/>
  <c r="G536" i="1"/>
  <c r="E538" i="1"/>
  <c r="F537" i="1"/>
  <c r="D539" i="1"/>
  <c r="C540" i="1"/>
  <c r="B544" i="4" l="1"/>
  <c r="G537" i="1"/>
  <c r="E539" i="1"/>
  <c r="F538" i="1"/>
  <c r="D540" i="1"/>
  <c r="C541" i="1"/>
  <c r="B545" i="4" l="1"/>
  <c r="G538" i="1"/>
  <c r="E540" i="1"/>
  <c r="F539" i="1"/>
  <c r="D541" i="1"/>
  <c r="C542" i="1"/>
  <c r="B546" i="4" l="1"/>
  <c r="G539" i="1"/>
  <c r="E541" i="1"/>
  <c r="F540" i="1"/>
  <c r="D542" i="1"/>
  <c r="C543" i="1"/>
  <c r="B547" i="4" l="1"/>
  <c r="G540" i="1"/>
  <c r="E542" i="1"/>
  <c r="F541" i="1"/>
  <c r="D543" i="1"/>
  <c r="C544" i="1"/>
  <c r="B548" i="4" l="1"/>
  <c r="G541" i="1"/>
  <c r="E543" i="1"/>
  <c r="F542" i="1"/>
  <c r="D544" i="1"/>
  <c r="C545" i="1"/>
  <c r="B549" i="4" l="1"/>
  <c r="G542" i="1"/>
  <c r="E544" i="1"/>
  <c r="F543" i="1"/>
  <c r="D545" i="1"/>
  <c r="C546" i="1"/>
  <c r="B550" i="4" l="1"/>
  <c r="G543" i="1"/>
  <c r="E545" i="1"/>
  <c r="F544" i="1"/>
  <c r="D546" i="1"/>
  <c r="C547" i="1"/>
  <c r="B551" i="4" l="1"/>
  <c r="G544" i="1"/>
  <c r="E546" i="1"/>
  <c r="F545" i="1"/>
  <c r="D547" i="1"/>
  <c r="C548" i="1"/>
  <c r="B552" i="4" l="1"/>
  <c r="G545" i="1"/>
  <c r="E547" i="1"/>
  <c r="F546" i="1"/>
  <c r="D548" i="1"/>
  <c r="C549" i="1"/>
  <c r="B553" i="4" l="1"/>
  <c r="G546" i="1"/>
  <c r="E548" i="1"/>
  <c r="F547" i="1"/>
  <c r="D549" i="1"/>
  <c r="C550" i="1"/>
  <c r="B554" i="4" l="1"/>
  <c r="E549" i="1"/>
  <c r="G547" i="1"/>
  <c r="F548" i="1"/>
  <c r="D550" i="1"/>
  <c r="C551" i="1"/>
  <c r="B555" i="4" l="1"/>
  <c r="G548" i="1"/>
  <c r="E550" i="1"/>
  <c r="F549" i="1"/>
  <c r="D551" i="1"/>
  <c r="C552" i="1"/>
  <c r="B556" i="4" l="1"/>
  <c r="G549" i="1"/>
  <c r="E551" i="1"/>
  <c r="F550" i="1"/>
  <c r="D552" i="1"/>
  <c r="C553" i="1"/>
  <c r="B557" i="4" l="1"/>
  <c r="G550" i="1"/>
  <c r="E552" i="1"/>
  <c r="F551" i="1"/>
  <c r="D553" i="1"/>
  <c r="C554" i="1"/>
  <c r="B558" i="4" l="1"/>
  <c r="G551" i="1"/>
  <c r="E553" i="1"/>
  <c r="F552" i="1"/>
  <c r="D554" i="1"/>
  <c r="C555" i="1"/>
  <c r="B559" i="4" l="1"/>
  <c r="G552" i="1"/>
  <c r="E554" i="1"/>
  <c r="F553" i="1"/>
  <c r="D555" i="1"/>
  <c r="C556" i="1"/>
  <c r="B560" i="4" l="1"/>
  <c r="G553" i="1"/>
  <c r="E555" i="1"/>
  <c r="F554" i="1"/>
  <c r="D556" i="1"/>
  <c r="C557" i="1"/>
  <c r="B561" i="4" l="1"/>
  <c r="G554" i="1"/>
  <c r="E556" i="1"/>
  <c r="F555" i="1"/>
  <c r="D557" i="1"/>
  <c r="C558" i="1"/>
  <c r="B562" i="4" l="1"/>
  <c r="G555" i="1"/>
  <c r="E557" i="1"/>
  <c r="F556" i="1"/>
  <c r="D558" i="1"/>
  <c r="C559" i="1"/>
  <c r="B563" i="4" l="1"/>
  <c r="G556" i="1"/>
  <c r="E558" i="1"/>
  <c r="F557" i="1"/>
  <c r="D559" i="1"/>
  <c r="C560" i="1"/>
  <c r="B564" i="4" l="1"/>
  <c r="G557" i="1"/>
  <c r="E559" i="1"/>
  <c r="F558" i="1"/>
  <c r="D560" i="1"/>
  <c r="C561" i="1"/>
  <c r="B565" i="4" l="1"/>
  <c r="G558" i="1"/>
  <c r="E560" i="1"/>
  <c r="F559" i="1"/>
  <c r="D561" i="1"/>
  <c r="C562" i="1"/>
  <c r="B566" i="4" l="1"/>
  <c r="G559" i="1"/>
  <c r="E561" i="1"/>
  <c r="F560" i="1"/>
  <c r="D562" i="1"/>
  <c r="C563" i="1"/>
  <c r="B567" i="4" l="1"/>
  <c r="G560" i="1"/>
  <c r="E562" i="1"/>
  <c r="F561" i="1"/>
  <c r="D563" i="1"/>
  <c r="C564" i="1"/>
  <c r="B568" i="4" l="1"/>
  <c r="G561" i="1"/>
  <c r="E563" i="1"/>
  <c r="F562" i="1"/>
  <c r="D564" i="1"/>
  <c r="C565" i="1"/>
  <c r="B569" i="4" l="1"/>
  <c r="E564" i="1"/>
  <c r="G562" i="1"/>
  <c r="F563" i="1"/>
  <c r="D565" i="1"/>
  <c r="C566" i="1"/>
  <c r="B570" i="4" l="1"/>
  <c r="G563" i="1"/>
  <c r="E565" i="1"/>
  <c r="F564" i="1"/>
  <c r="D566" i="1"/>
  <c r="C567" i="1"/>
  <c r="B571" i="4" l="1"/>
  <c r="G564" i="1"/>
  <c r="E566" i="1"/>
  <c r="F565" i="1"/>
  <c r="D567" i="1"/>
  <c r="C568" i="1"/>
  <c r="B572" i="4" l="1"/>
  <c r="G565" i="1"/>
  <c r="E567" i="1"/>
  <c r="F566" i="1"/>
  <c r="D568" i="1"/>
  <c r="C569" i="1"/>
  <c r="B573" i="4" l="1"/>
  <c r="G566" i="1"/>
  <c r="E568" i="1"/>
  <c r="F567" i="1"/>
  <c r="D569" i="1"/>
  <c r="C570" i="1"/>
  <c r="B574" i="4" l="1"/>
  <c r="G567" i="1"/>
  <c r="E569" i="1"/>
  <c r="F568" i="1"/>
  <c r="D570" i="1"/>
  <c r="C571" i="1"/>
  <c r="B575" i="4" l="1"/>
  <c r="G568" i="1"/>
  <c r="E570" i="1"/>
  <c r="F569" i="1"/>
  <c r="D571" i="1"/>
  <c r="C572" i="1"/>
  <c r="B576" i="4" l="1"/>
  <c r="G569" i="1"/>
  <c r="E571" i="1"/>
  <c r="F570" i="1"/>
  <c r="D572" i="1"/>
  <c r="C573" i="1"/>
  <c r="B577" i="4" l="1"/>
  <c r="G570" i="1"/>
  <c r="E572" i="1"/>
  <c r="F571" i="1"/>
  <c r="D573" i="1"/>
  <c r="C574" i="1"/>
  <c r="B578" i="4" l="1"/>
  <c r="G571" i="1"/>
  <c r="E573" i="1"/>
  <c r="F572" i="1"/>
  <c r="D574" i="1"/>
  <c r="C575" i="1"/>
  <c r="B579" i="4" l="1"/>
  <c r="E574" i="1"/>
  <c r="G572" i="1"/>
  <c r="F573" i="1"/>
  <c r="D575" i="1"/>
  <c r="C576" i="1"/>
  <c r="B580" i="4" l="1"/>
  <c r="G573" i="1"/>
  <c r="E575" i="1"/>
  <c r="F574" i="1"/>
  <c r="D576" i="1"/>
  <c r="C577" i="1"/>
  <c r="B581" i="4" l="1"/>
  <c r="G574" i="1"/>
  <c r="E576" i="1"/>
  <c r="F575" i="1"/>
  <c r="D577" i="1"/>
  <c r="C578" i="1"/>
  <c r="B582" i="4" l="1"/>
  <c r="G575" i="1"/>
  <c r="E577" i="1"/>
  <c r="F576" i="1"/>
  <c r="D578" i="1"/>
  <c r="C579" i="1"/>
  <c r="B583" i="4" l="1"/>
  <c r="G576" i="1"/>
  <c r="E578" i="1"/>
  <c r="F577" i="1"/>
  <c r="D579" i="1"/>
  <c r="C580" i="1"/>
  <c r="B584" i="4" l="1"/>
  <c r="G577" i="1"/>
  <c r="E579" i="1"/>
  <c r="F578" i="1"/>
  <c r="D580" i="1"/>
  <c r="C581" i="1"/>
  <c r="B585" i="4" l="1"/>
  <c r="G578" i="1"/>
  <c r="E580" i="1"/>
  <c r="F579" i="1"/>
  <c r="D581" i="1"/>
  <c r="C582" i="1"/>
  <c r="B586" i="4" l="1"/>
  <c r="G579" i="1"/>
  <c r="E581" i="1"/>
  <c r="F580" i="1"/>
  <c r="D582" i="1"/>
  <c r="C583" i="1"/>
  <c r="B587" i="4" l="1"/>
  <c r="G580" i="1"/>
  <c r="E582" i="1"/>
  <c r="F581" i="1"/>
  <c r="D583" i="1"/>
  <c r="C584" i="1"/>
  <c r="B588" i="4" l="1"/>
  <c r="G581" i="1"/>
  <c r="E583" i="1"/>
  <c r="F582" i="1"/>
  <c r="D584" i="1"/>
  <c r="C585" i="1"/>
  <c r="B589" i="4" l="1"/>
  <c r="G582" i="1"/>
  <c r="E584" i="1"/>
  <c r="F583" i="1"/>
  <c r="D585" i="1"/>
  <c r="C586" i="1"/>
  <c r="B590" i="4" l="1"/>
  <c r="G583" i="1"/>
  <c r="E585" i="1"/>
  <c r="F584" i="1"/>
  <c r="D586" i="1"/>
  <c r="C587" i="1"/>
  <c r="B591" i="4" l="1"/>
  <c r="E586" i="1"/>
  <c r="G584" i="1"/>
  <c r="F585" i="1"/>
  <c r="D587" i="1"/>
  <c r="C588" i="1"/>
  <c r="B592" i="4" l="1"/>
  <c r="E587" i="1"/>
  <c r="G585" i="1"/>
  <c r="F586" i="1"/>
  <c r="D588" i="1"/>
  <c r="C589" i="1"/>
  <c r="B593" i="4" l="1"/>
  <c r="G586" i="1"/>
  <c r="E588" i="1"/>
  <c r="F587" i="1"/>
  <c r="D589" i="1"/>
  <c r="C590" i="1"/>
  <c r="B594" i="4" l="1"/>
  <c r="G587" i="1"/>
  <c r="E589" i="1"/>
  <c r="F588" i="1"/>
  <c r="D590" i="1"/>
  <c r="C591" i="1"/>
  <c r="B595" i="4" l="1"/>
  <c r="E590" i="1"/>
  <c r="G588" i="1"/>
  <c r="F589" i="1"/>
  <c r="D591" i="1"/>
  <c r="C592" i="1"/>
  <c r="B596" i="4" l="1"/>
  <c r="G589" i="1"/>
  <c r="E591" i="1"/>
  <c r="F590" i="1"/>
  <c r="D592" i="1"/>
  <c r="C593" i="1"/>
  <c r="B597" i="4" l="1"/>
  <c r="G590" i="1"/>
  <c r="E592" i="1"/>
  <c r="F591" i="1"/>
  <c r="D593" i="1"/>
  <c r="C594" i="1"/>
  <c r="B598" i="4" l="1"/>
  <c r="G591" i="1"/>
  <c r="E593" i="1"/>
  <c r="F592" i="1"/>
  <c r="D594" i="1"/>
  <c r="C595" i="1"/>
  <c r="B599" i="4" l="1"/>
  <c r="G592" i="1"/>
  <c r="E594" i="1"/>
  <c r="F593" i="1"/>
  <c r="D595" i="1"/>
  <c r="C596" i="1"/>
  <c r="B600" i="4" l="1"/>
  <c r="G593" i="1"/>
  <c r="E595" i="1"/>
  <c r="F594" i="1"/>
  <c r="D596" i="1"/>
  <c r="C597" i="1"/>
  <c r="B601" i="4" l="1"/>
  <c r="G594" i="1"/>
  <c r="E596" i="1"/>
  <c r="F595" i="1"/>
  <c r="D597" i="1"/>
  <c r="C598" i="1"/>
  <c r="B602" i="4" l="1"/>
  <c r="E597" i="1"/>
  <c r="G595" i="1"/>
  <c r="F596" i="1"/>
  <c r="D598" i="1"/>
  <c r="C599" i="1"/>
  <c r="B603" i="4" l="1"/>
  <c r="E598" i="1"/>
  <c r="G596" i="1"/>
  <c r="F597" i="1"/>
  <c r="D599" i="1"/>
  <c r="C600" i="1"/>
  <c r="B604" i="4" l="1"/>
  <c r="G597" i="1"/>
  <c r="E599" i="1"/>
  <c r="F598" i="1"/>
  <c r="D600" i="1"/>
  <c r="C601" i="1"/>
  <c r="B605" i="4" l="1"/>
  <c r="G598" i="1"/>
  <c r="E600" i="1"/>
  <c r="F599" i="1"/>
  <c r="D601" i="1"/>
  <c r="C602" i="1"/>
  <c r="B606" i="4" l="1"/>
  <c r="G599" i="1"/>
  <c r="E601" i="1"/>
  <c r="F600" i="1"/>
  <c r="D602" i="1"/>
  <c r="C603" i="1"/>
  <c r="B607" i="4" l="1"/>
  <c r="E602" i="1"/>
  <c r="G600" i="1"/>
  <c r="F601" i="1"/>
  <c r="D603" i="1"/>
  <c r="C604" i="1"/>
  <c r="B608" i="4" l="1"/>
  <c r="G601" i="1"/>
  <c r="E603" i="1"/>
  <c r="F602" i="1"/>
  <c r="D604" i="1"/>
  <c r="C605" i="1"/>
  <c r="B609" i="4" l="1"/>
  <c r="G602" i="1"/>
  <c r="E604" i="1"/>
  <c r="F603" i="1"/>
  <c r="D605" i="1"/>
  <c r="C606" i="1"/>
  <c r="B610" i="4" l="1"/>
  <c r="G603" i="1"/>
  <c r="E605" i="1"/>
  <c r="F604" i="1"/>
  <c r="D606" i="1"/>
  <c r="C607" i="1"/>
  <c r="B611" i="4" l="1"/>
  <c r="G604" i="1"/>
  <c r="E606" i="1"/>
  <c r="F605" i="1"/>
  <c r="D607" i="1"/>
  <c r="C608" i="1"/>
  <c r="B612" i="4" l="1"/>
  <c r="G605" i="1"/>
  <c r="E607" i="1"/>
  <c r="F606" i="1"/>
  <c r="D608" i="1"/>
  <c r="C609" i="1"/>
  <c r="B613" i="4" l="1"/>
  <c r="G606" i="1"/>
  <c r="E608" i="1"/>
  <c r="F607" i="1"/>
  <c r="D609" i="1"/>
  <c r="C610" i="1"/>
  <c r="B614" i="4" l="1"/>
  <c r="E609" i="1"/>
  <c r="G607" i="1"/>
  <c r="F608" i="1"/>
  <c r="D610" i="1"/>
  <c r="C611" i="1"/>
  <c r="B615" i="4" l="1"/>
  <c r="E610" i="1"/>
  <c r="G608" i="1"/>
  <c r="F609" i="1"/>
  <c r="D611" i="1"/>
  <c r="C612" i="1"/>
  <c r="B616" i="4" l="1"/>
  <c r="G609" i="1"/>
  <c r="E611" i="1"/>
  <c r="F610" i="1"/>
  <c r="D612" i="1"/>
  <c r="C613" i="1"/>
  <c r="B617" i="4" l="1"/>
  <c r="G610" i="1"/>
  <c r="E612" i="1"/>
  <c r="F611" i="1"/>
  <c r="D613" i="1"/>
  <c r="C614" i="1"/>
  <c r="B618" i="4" l="1"/>
  <c r="G611" i="1"/>
  <c r="E613" i="1"/>
  <c r="F612" i="1"/>
  <c r="D614" i="1"/>
  <c r="C615" i="1"/>
  <c r="B619" i="4" l="1"/>
  <c r="G612" i="1"/>
  <c r="E614" i="1"/>
  <c r="F613" i="1"/>
  <c r="D615" i="1"/>
  <c r="C616" i="1"/>
  <c r="B620" i="4" l="1"/>
  <c r="G613" i="1"/>
  <c r="E615" i="1"/>
  <c r="F614" i="1"/>
  <c r="D616" i="1"/>
  <c r="C617" i="1"/>
  <c r="B621" i="4" l="1"/>
  <c r="G614" i="1"/>
  <c r="E616" i="1"/>
  <c r="F615" i="1"/>
  <c r="D617" i="1"/>
  <c r="C618" i="1"/>
  <c r="B622" i="4" l="1"/>
  <c r="G615" i="1"/>
  <c r="E617" i="1"/>
  <c r="F616" i="1"/>
  <c r="D618" i="1"/>
  <c r="C619" i="1"/>
  <c r="B623" i="4" l="1"/>
  <c r="G616" i="1"/>
  <c r="E618" i="1"/>
  <c r="F617" i="1"/>
  <c r="D619" i="1"/>
  <c r="C620" i="1"/>
  <c r="B624" i="4" l="1"/>
  <c r="G617" i="1"/>
  <c r="E619" i="1"/>
  <c r="F618" i="1"/>
  <c r="D620" i="1"/>
  <c r="C621" i="1"/>
  <c r="B625" i="4" l="1"/>
  <c r="G618" i="1"/>
  <c r="E620" i="1"/>
  <c r="F619" i="1"/>
  <c r="D621" i="1"/>
  <c r="C622" i="1"/>
  <c r="B626" i="4" l="1"/>
  <c r="G619" i="1"/>
  <c r="E621" i="1"/>
  <c r="F620" i="1"/>
  <c r="D622" i="1"/>
  <c r="C623" i="1"/>
  <c r="B627" i="4" l="1"/>
  <c r="G620" i="1"/>
  <c r="E622" i="1"/>
  <c r="F621" i="1"/>
  <c r="D623" i="1"/>
  <c r="C624" i="1"/>
  <c r="B628" i="4" l="1"/>
  <c r="E623" i="1"/>
  <c r="G621" i="1"/>
  <c r="F622" i="1"/>
  <c r="D624" i="1"/>
  <c r="C625" i="1"/>
  <c r="B629" i="4" l="1"/>
  <c r="G622" i="1"/>
  <c r="E624" i="1"/>
  <c r="F623" i="1"/>
  <c r="D625" i="1"/>
  <c r="C626" i="1"/>
  <c r="B630" i="4" l="1"/>
  <c r="E625" i="1"/>
  <c r="G623" i="1"/>
  <c r="F624" i="1"/>
  <c r="D626" i="1"/>
  <c r="C627" i="1"/>
  <c r="B631" i="4" l="1"/>
  <c r="G624" i="1"/>
  <c r="E626" i="1"/>
  <c r="F625" i="1"/>
  <c r="D627" i="1"/>
  <c r="C628" i="1"/>
  <c r="B632" i="4" l="1"/>
  <c r="G625" i="1"/>
  <c r="E627" i="1"/>
  <c r="F626" i="1"/>
  <c r="D628" i="1"/>
  <c r="C629" i="1"/>
  <c r="B633" i="4" l="1"/>
  <c r="G626" i="1"/>
  <c r="E628" i="1"/>
  <c r="F627" i="1"/>
  <c r="D629" i="1"/>
  <c r="C630" i="1"/>
  <c r="B634" i="4" l="1"/>
  <c r="G627" i="1"/>
  <c r="E629" i="1"/>
  <c r="F628" i="1"/>
  <c r="D630" i="1"/>
  <c r="C631" i="1"/>
  <c r="B635" i="4" l="1"/>
  <c r="E630" i="1"/>
  <c r="G628" i="1"/>
  <c r="F629" i="1"/>
  <c r="D631" i="1"/>
  <c r="C632" i="1"/>
  <c r="B636" i="4" l="1"/>
  <c r="G629" i="1"/>
  <c r="E631" i="1"/>
  <c r="F630" i="1"/>
  <c r="D632" i="1"/>
  <c r="C633" i="1"/>
  <c r="B637" i="4" l="1"/>
  <c r="G630" i="1"/>
  <c r="E632" i="1"/>
  <c r="F631" i="1"/>
  <c r="D633" i="1"/>
  <c r="C634" i="1"/>
  <c r="B638" i="4" l="1"/>
  <c r="G631" i="1"/>
  <c r="E633" i="1"/>
  <c r="F632" i="1"/>
  <c r="D634" i="1"/>
  <c r="C635" i="1"/>
  <c r="B639" i="4" l="1"/>
  <c r="G632" i="1"/>
  <c r="E634" i="1"/>
  <c r="F633" i="1"/>
  <c r="D635" i="1"/>
  <c r="C636" i="1"/>
  <c r="B640" i="4" l="1"/>
  <c r="G633" i="1"/>
  <c r="E635" i="1"/>
  <c r="F634" i="1"/>
  <c r="D636" i="1"/>
  <c r="C637" i="1"/>
  <c r="B641" i="4" l="1"/>
  <c r="E636" i="1"/>
  <c r="G634" i="1"/>
  <c r="F635" i="1"/>
  <c r="D637" i="1"/>
  <c r="C638" i="1"/>
  <c r="B642" i="4" l="1"/>
  <c r="G635" i="1"/>
  <c r="E637" i="1"/>
  <c r="F636" i="1"/>
  <c r="D638" i="1"/>
  <c r="C639" i="1"/>
  <c r="B643" i="4" l="1"/>
  <c r="G636" i="1"/>
  <c r="E638" i="1"/>
  <c r="F637" i="1"/>
  <c r="D639" i="1"/>
  <c r="C640" i="1"/>
  <c r="B644" i="4" l="1"/>
  <c r="G637" i="1"/>
  <c r="E639" i="1"/>
  <c r="F638" i="1"/>
  <c r="D640" i="1"/>
  <c r="C641" i="1"/>
  <c r="B645" i="4" l="1"/>
  <c r="G638" i="1"/>
  <c r="E640" i="1"/>
  <c r="F639" i="1"/>
  <c r="D641" i="1"/>
  <c r="C642" i="1"/>
  <c r="B646" i="4" l="1"/>
  <c r="G639" i="1"/>
  <c r="E641" i="1"/>
  <c r="F640" i="1"/>
  <c r="D642" i="1"/>
  <c r="C643" i="1"/>
  <c r="B647" i="4" l="1"/>
  <c r="G640" i="1"/>
  <c r="E642" i="1"/>
  <c r="F641" i="1"/>
  <c r="D643" i="1"/>
  <c r="C644" i="1"/>
  <c r="B648" i="4" l="1"/>
  <c r="G641" i="1"/>
  <c r="E643" i="1"/>
  <c r="F642" i="1"/>
  <c r="D644" i="1"/>
  <c r="C645" i="1"/>
  <c r="B649" i="4" l="1"/>
  <c r="G642" i="1"/>
  <c r="E644" i="1"/>
  <c r="F643" i="1"/>
  <c r="D645" i="1"/>
  <c r="C646" i="1"/>
  <c r="B650" i="4" l="1"/>
  <c r="G643" i="1"/>
  <c r="E645" i="1"/>
  <c r="F644" i="1"/>
  <c r="D646" i="1"/>
  <c r="C647" i="1"/>
  <c r="B651" i="4" l="1"/>
  <c r="G644" i="1"/>
  <c r="E646" i="1"/>
  <c r="F645" i="1"/>
  <c r="D647" i="1"/>
  <c r="C648" i="1"/>
  <c r="B652" i="4" l="1"/>
  <c r="G645" i="1"/>
  <c r="E647" i="1"/>
  <c r="F646" i="1"/>
  <c r="D648" i="1"/>
  <c r="C649" i="1"/>
  <c r="B653" i="4" l="1"/>
  <c r="G646" i="1"/>
  <c r="E648" i="1"/>
  <c r="F647" i="1"/>
  <c r="D649" i="1"/>
  <c r="C650" i="1"/>
  <c r="F652" i="4" s="1"/>
  <c r="C652" i="4" l="1"/>
  <c r="E2" i="4"/>
  <c r="D2" i="4"/>
  <c r="F2" i="4"/>
  <c r="C2" i="4"/>
  <c r="E3" i="4"/>
  <c r="C3" i="4"/>
  <c r="F3" i="4"/>
  <c r="D3" i="4"/>
  <c r="D4" i="4"/>
  <c r="E4" i="4"/>
  <c r="F4" i="4"/>
  <c r="C4" i="4"/>
  <c r="E5" i="4"/>
  <c r="F5" i="4"/>
  <c r="C5" i="4"/>
  <c r="D5" i="4"/>
  <c r="C6" i="4"/>
  <c r="D6" i="4"/>
  <c r="E6" i="4"/>
  <c r="F6" i="4"/>
  <c r="F7" i="4"/>
  <c r="E7" i="4"/>
  <c r="C7" i="4"/>
  <c r="D7" i="4"/>
  <c r="E8" i="4"/>
  <c r="D8" i="4"/>
  <c r="C8" i="4"/>
  <c r="F8" i="4"/>
  <c r="F9" i="4"/>
  <c r="D9" i="4"/>
  <c r="E9" i="4"/>
  <c r="C9" i="4"/>
  <c r="S6" i="4" s="1"/>
  <c r="D10" i="4"/>
  <c r="C10" i="4"/>
  <c r="E10" i="4"/>
  <c r="F10" i="4"/>
  <c r="C11" i="4"/>
  <c r="F11" i="4"/>
  <c r="D11" i="4"/>
  <c r="E11" i="4"/>
  <c r="C12" i="4"/>
  <c r="E12" i="4"/>
  <c r="F12" i="4"/>
  <c r="D12" i="4"/>
  <c r="F13" i="4"/>
  <c r="E13" i="4"/>
  <c r="D13" i="4"/>
  <c r="C13" i="4"/>
  <c r="R10" i="4" s="1"/>
  <c r="C14" i="4"/>
  <c r="E14" i="4"/>
  <c r="F14" i="4"/>
  <c r="D14" i="4"/>
  <c r="E15" i="4"/>
  <c r="C15" i="4"/>
  <c r="F15" i="4"/>
  <c r="D15" i="4"/>
  <c r="E16" i="4"/>
  <c r="D16" i="4"/>
  <c r="C16" i="4"/>
  <c r="F16" i="4"/>
  <c r="C17" i="4"/>
  <c r="E17" i="4"/>
  <c r="D17" i="4"/>
  <c r="F17" i="4"/>
  <c r="L14" i="4" s="1"/>
  <c r="D18" i="4"/>
  <c r="C18" i="4"/>
  <c r="F18" i="4"/>
  <c r="E18" i="4"/>
  <c r="D19" i="4"/>
  <c r="F19" i="4"/>
  <c r="C19" i="4"/>
  <c r="E19" i="4"/>
  <c r="E20" i="4"/>
  <c r="C20" i="4"/>
  <c r="D20" i="4"/>
  <c r="F20" i="4"/>
  <c r="F21" i="4"/>
  <c r="E21" i="4"/>
  <c r="D21" i="4"/>
  <c r="C21" i="4"/>
  <c r="F22" i="4"/>
  <c r="E22" i="4"/>
  <c r="D22" i="4"/>
  <c r="C22" i="4"/>
  <c r="F23" i="4"/>
  <c r="E23" i="4"/>
  <c r="D23" i="4"/>
  <c r="C23" i="4"/>
  <c r="E24" i="4"/>
  <c r="D24" i="4"/>
  <c r="F24" i="4"/>
  <c r="C24" i="4"/>
  <c r="C25" i="4"/>
  <c r="F25" i="4"/>
  <c r="D25" i="4"/>
  <c r="E25" i="4"/>
  <c r="D26" i="4"/>
  <c r="C26" i="4"/>
  <c r="F26" i="4"/>
  <c r="E26" i="4"/>
  <c r="D27" i="4"/>
  <c r="C27" i="4"/>
  <c r="F27" i="4"/>
  <c r="E27" i="4"/>
  <c r="E28" i="4"/>
  <c r="C28" i="4"/>
  <c r="D28" i="4"/>
  <c r="F28" i="4"/>
  <c r="E29" i="4"/>
  <c r="F29" i="4"/>
  <c r="C29" i="4"/>
  <c r="D29" i="4"/>
  <c r="K26" i="4" s="1"/>
  <c r="C30" i="4"/>
  <c r="E30" i="4"/>
  <c r="F30" i="4"/>
  <c r="D30" i="4"/>
  <c r="D31" i="4"/>
  <c r="C31" i="4"/>
  <c r="F31" i="4"/>
  <c r="E31" i="4"/>
  <c r="E32" i="4"/>
  <c r="C32" i="4"/>
  <c r="D32" i="4"/>
  <c r="F32" i="4"/>
  <c r="F33" i="4"/>
  <c r="E33" i="4"/>
  <c r="D33" i="4"/>
  <c r="C33" i="4"/>
  <c r="D34" i="4"/>
  <c r="F34" i="4"/>
  <c r="C34" i="4"/>
  <c r="E34" i="4"/>
  <c r="E35" i="4"/>
  <c r="C35" i="4"/>
  <c r="D35" i="4"/>
  <c r="F35" i="4"/>
  <c r="E36" i="4"/>
  <c r="D36" i="4"/>
  <c r="F36" i="4"/>
  <c r="C36" i="4"/>
  <c r="F37" i="4"/>
  <c r="E37" i="4"/>
  <c r="C37" i="4"/>
  <c r="D37" i="4"/>
  <c r="K34" i="4" s="1"/>
  <c r="D38" i="4"/>
  <c r="C38" i="4"/>
  <c r="E38" i="4"/>
  <c r="F38" i="4"/>
  <c r="D39" i="4"/>
  <c r="F39" i="4"/>
  <c r="E39" i="4"/>
  <c r="C39" i="4"/>
  <c r="E40" i="4"/>
  <c r="D40" i="4"/>
  <c r="F40" i="4"/>
  <c r="C40" i="4"/>
  <c r="D41" i="4"/>
  <c r="F41" i="4"/>
  <c r="E41" i="4"/>
  <c r="C41" i="4"/>
  <c r="F42" i="4"/>
  <c r="E42" i="4"/>
  <c r="D42" i="4"/>
  <c r="C42" i="4"/>
  <c r="F43" i="4"/>
  <c r="C43" i="4"/>
  <c r="E43" i="4"/>
  <c r="D43" i="4"/>
  <c r="F44" i="4"/>
  <c r="E44" i="4"/>
  <c r="D44" i="4"/>
  <c r="C44" i="4"/>
  <c r="F45" i="4"/>
  <c r="D45" i="4"/>
  <c r="E45" i="4"/>
  <c r="C45" i="4"/>
  <c r="O42" i="4" s="1"/>
  <c r="F46" i="4"/>
  <c r="D46" i="4"/>
  <c r="C46" i="4"/>
  <c r="E46" i="4"/>
  <c r="F47" i="4"/>
  <c r="D47" i="4"/>
  <c r="E47" i="4"/>
  <c r="C47" i="4"/>
  <c r="F48" i="4"/>
  <c r="C48" i="4"/>
  <c r="E48" i="4"/>
  <c r="D48" i="4"/>
  <c r="F49" i="4"/>
  <c r="C49" i="4"/>
  <c r="E49" i="4"/>
  <c r="D49" i="4"/>
  <c r="K46" i="4" s="1"/>
  <c r="F50" i="4"/>
  <c r="C50" i="4"/>
  <c r="E50" i="4"/>
  <c r="D50" i="4"/>
  <c r="F51" i="4"/>
  <c r="D51" i="4"/>
  <c r="E51" i="4"/>
  <c r="C51" i="4"/>
  <c r="F52" i="4"/>
  <c r="E52" i="4"/>
  <c r="D52" i="4"/>
  <c r="C52" i="4"/>
  <c r="F53" i="4"/>
  <c r="E53" i="4"/>
  <c r="C53" i="4"/>
  <c r="D53" i="4"/>
  <c r="F54" i="4"/>
  <c r="D54" i="4"/>
  <c r="E54" i="4"/>
  <c r="C54" i="4"/>
  <c r="F55" i="4"/>
  <c r="C55" i="4"/>
  <c r="E55" i="4"/>
  <c r="D55" i="4"/>
  <c r="F56" i="4"/>
  <c r="D56" i="4"/>
  <c r="C56" i="4"/>
  <c r="E56" i="4"/>
  <c r="F57" i="4"/>
  <c r="D57" i="4"/>
  <c r="E57" i="4"/>
  <c r="C57" i="4"/>
  <c r="F58" i="4"/>
  <c r="C58" i="4"/>
  <c r="E58" i="4"/>
  <c r="D58" i="4"/>
  <c r="F59" i="4"/>
  <c r="E59" i="4"/>
  <c r="D59" i="4"/>
  <c r="C59" i="4"/>
  <c r="F60" i="4"/>
  <c r="D60" i="4"/>
  <c r="E60" i="4"/>
  <c r="C60" i="4"/>
  <c r="F61" i="4"/>
  <c r="E61" i="4"/>
  <c r="D61" i="4"/>
  <c r="C61" i="4"/>
  <c r="R58" i="4" s="1"/>
  <c r="F62" i="4"/>
  <c r="E62" i="4"/>
  <c r="D62" i="4"/>
  <c r="C62" i="4"/>
  <c r="F63" i="4"/>
  <c r="C63" i="4"/>
  <c r="E63" i="4"/>
  <c r="D63" i="4"/>
  <c r="F64" i="4"/>
  <c r="D64" i="4"/>
  <c r="C64" i="4"/>
  <c r="E64" i="4"/>
  <c r="F65" i="4"/>
  <c r="D65" i="4"/>
  <c r="E65" i="4"/>
  <c r="C65" i="4"/>
  <c r="F66" i="4"/>
  <c r="C66" i="4"/>
  <c r="E66" i="4"/>
  <c r="D66" i="4"/>
  <c r="F67" i="4"/>
  <c r="E67" i="4"/>
  <c r="D67" i="4"/>
  <c r="C67" i="4"/>
  <c r="F68" i="4"/>
  <c r="C68" i="4"/>
  <c r="D68" i="4"/>
  <c r="E68" i="4"/>
  <c r="F69" i="4"/>
  <c r="E69" i="4"/>
  <c r="D69" i="4"/>
  <c r="C69" i="4"/>
  <c r="T66" i="4" s="1"/>
  <c r="F70" i="4"/>
  <c r="E70" i="4"/>
  <c r="D70" i="4"/>
  <c r="C70" i="4"/>
  <c r="F71" i="4"/>
  <c r="D71" i="4"/>
  <c r="C71" i="4"/>
  <c r="E71" i="4"/>
  <c r="F72" i="4"/>
  <c r="D72" i="4"/>
  <c r="E72" i="4"/>
  <c r="C72" i="4"/>
  <c r="F73" i="4"/>
  <c r="E73" i="4"/>
  <c r="D73" i="4"/>
  <c r="C73" i="4"/>
  <c r="O70" i="4" s="1"/>
  <c r="F74" i="4"/>
  <c r="E74" i="4"/>
  <c r="C74" i="4"/>
  <c r="D74" i="4"/>
  <c r="F75" i="4"/>
  <c r="E75" i="4"/>
  <c r="D75" i="4"/>
  <c r="C75" i="4"/>
  <c r="F76" i="4"/>
  <c r="D76" i="4"/>
  <c r="E76" i="4"/>
  <c r="C76" i="4"/>
  <c r="F77" i="4"/>
  <c r="E77" i="4"/>
  <c r="D77" i="4"/>
  <c r="C77" i="4"/>
  <c r="F78" i="4"/>
  <c r="C78" i="4"/>
  <c r="D78" i="4"/>
  <c r="E78" i="4"/>
  <c r="F79" i="4"/>
  <c r="E79" i="4"/>
  <c r="C79" i="4"/>
  <c r="D79" i="4"/>
  <c r="F80" i="4"/>
  <c r="D80" i="4"/>
  <c r="E80" i="4"/>
  <c r="C80" i="4"/>
  <c r="F81" i="4"/>
  <c r="C81" i="4"/>
  <c r="D81" i="4"/>
  <c r="E81" i="4"/>
  <c r="Q78" i="4" s="1"/>
  <c r="E82" i="4"/>
  <c r="F82" i="4"/>
  <c r="C82" i="4"/>
  <c r="D82" i="4"/>
  <c r="D83" i="4"/>
  <c r="F83" i="4"/>
  <c r="C83" i="4"/>
  <c r="E83" i="4"/>
  <c r="D84" i="4"/>
  <c r="F84" i="4"/>
  <c r="E84" i="4"/>
  <c r="C84" i="4"/>
  <c r="C85" i="4"/>
  <c r="E85" i="4"/>
  <c r="F85" i="4"/>
  <c r="D85" i="4"/>
  <c r="L82" i="4" s="1"/>
  <c r="E86" i="4"/>
  <c r="C86" i="4"/>
  <c r="D86" i="4"/>
  <c r="F86" i="4"/>
  <c r="D87" i="4"/>
  <c r="F87" i="4"/>
  <c r="C87" i="4"/>
  <c r="E87" i="4"/>
  <c r="D88" i="4"/>
  <c r="C88" i="4"/>
  <c r="F88" i="4"/>
  <c r="E88" i="4"/>
  <c r="C89" i="4"/>
  <c r="D89" i="4"/>
  <c r="E89" i="4"/>
  <c r="F89" i="4"/>
  <c r="E90" i="4"/>
  <c r="C90" i="4"/>
  <c r="D90" i="4"/>
  <c r="F90" i="4"/>
  <c r="D91" i="4"/>
  <c r="F91" i="4"/>
  <c r="C91" i="4"/>
  <c r="E91" i="4"/>
  <c r="D92" i="4"/>
  <c r="F92" i="4"/>
  <c r="E92" i="4"/>
  <c r="C92" i="4"/>
  <c r="C93" i="4"/>
  <c r="D93" i="4"/>
  <c r="E93" i="4"/>
  <c r="F93" i="4"/>
  <c r="E94" i="4"/>
  <c r="C94" i="4"/>
  <c r="D94" i="4"/>
  <c r="F94" i="4"/>
  <c r="E95" i="4"/>
  <c r="D95" i="4"/>
  <c r="F95" i="4"/>
  <c r="C95" i="4"/>
  <c r="D96" i="4"/>
  <c r="F96" i="4"/>
  <c r="E96" i="4"/>
  <c r="C96" i="4"/>
  <c r="C97" i="4"/>
  <c r="E97" i="4"/>
  <c r="F97" i="4"/>
  <c r="D97" i="4"/>
  <c r="N94" i="4" s="1"/>
  <c r="C98" i="4"/>
  <c r="D98" i="4"/>
  <c r="F98" i="4"/>
  <c r="E98" i="4"/>
  <c r="D99" i="4"/>
  <c r="F99" i="4"/>
  <c r="C99" i="4"/>
  <c r="E99" i="4"/>
  <c r="D100" i="4"/>
  <c r="F100" i="4"/>
  <c r="E100" i="4"/>
  <c r="C100" i="4"/>
  <c r="F101" i="4"/>
  <c r="D101" i="4"/>
  <c r="C101" i="4"/>
  <c r="E101" i="4"/>
  <c r="E102" i="4"/>
  <c r="C102" i="4"/>
  <c r="D102" i="4"/>
  <c r="F102" i="4"/>
  <c r="D103" i="4"/>
  <c r="F103" i="4"/>
  <c r="C103" i="4"/>
  <c r="E103" i="4"/>
  <c r="D104" i="4"/>
  <c r="F104" i="4"/>
  <c r="E104" i="4"/>
  <c r="C104" i="4"/>
  <c r="F105" i="4"/>
  <c r="D105" i="4"/>
  <c r="C105" i="4"/>
  <c r="E105" i="4"/>
  <c r="R102" i="4" s="1"/>
  <c r="E106" i="4"/>
  <c r="C106" i="4"/>
  <c r="D106" i="4"/>
  <c r="F106" i="4"/>
  <c r="F107" i="4"/>
  <c r="C107" i="4"/>
  <c r="E107" i="4"/>
  <c r="D107" i="4"/>
  <c r="D108" i="4"/>
  <c r="F108" i="4"/>
  <c r="E108" i="4"/>
  <c r="C108" i="4"/>
  <c r="F109" i="4"/>
  <c r="D109" i="4"/>
  <c r="C109" i="4"/>
  <c r="E109" i="4"/>
  <c r="E110" i="4"/>
  <c r="C110" i="4"/>
  <c r="D110" i="4"/>
  <c r="F110" i="4"/>
  <c r="D111" i="4"/>
  <c r="F111" i="4"/>
  <c r="C111" i="4"/>
  <c r="E111" i="4"/>
  <c r="D112" i="4"/>
  <c r="F112" i="4"/>
  <c r="E112" i="4"/>
  <c r="C112" i="4"/>
  <c r="C113" i="4"/>
  <c r="E113" i="4"/>
  <c r="F113" i="4"/>
  <c r="D113" i="4"/>
  <c r="E114" i="4"/>
  <c r="C114" i="4"/>
  <c r="D114" i="4"/>
  <c r="F114" i="4"/>
  <c r="D115" i="4"/>
  <c r="F115" i="4"/>
  <c r="C115" i="4"/>
  <c r="E115" i="4"/>
  <c r="D116" i="4"/>
  <c r="F116" i="4"/>
  <c r="E116" i="4"/>
  <c r="C116" i="4"/>
  <c r="F117" i="4"/>
  <c r="D117" i="4"/>
  <c r="C117" i="4"/>
  <c r="E117" i="4"/>
  <c r="M114" i="4" s="1"/>
  <c r="E118" i="4"/>
  <c r="C118" i="4"/>
  <c r="D118" i="4"/>
  <c r="F118" i="4"/>
  <c r="D119" i="4"/>
  <c r="F119" i="4"/>
  <c r="C119" i="4"/>
  <c r="E119" i="4"/>
  <c r="D120" i="4"/>
  <c r="F120" i="4"/>
  <c r="E120" i="4"/>
  <c r="C120" i="4"/>
  <c r="C121" i="4"/>
  <c r="E121" i="4"/>
  <c r="F121" i="4"/>
  <c r="D121" i="4"/>
  <c r="T118" i="4" s="1"/>
  <c r="C122" i="4"/>
  <c r="D122" i="4"/>
  <c r="F122" i="4"/>
  <c r="E122" i="4"/>
  <c r="D123" i="4"/>
  <c r="F123" i="4"/>
  <c r="C123" i="4"/>
  <c r="E123" i="4"/>
  <c r="D124" i="4"/>
  <c r="F124" i="4"/>
  <c r="E124" i="4"/>
  <c r="C124" i="4"/>
  <c r="C125" i="4"/>
  <c r="E125" i="4"/>
  <c r="F125" i="4"/>
  <c r="D125" i="4"/>
  <c r="I122" i="4" s="1"/>
  <c r="C126" i="4"/>
  <c r="D126" i="4"/>
  <c r="F126" i="4"/>
  <c r="E126" i="4"/>
  <c r="D127" i="4"/>
  <c r="F127" i="4"/>
  <c r="C127" i="4"/>
  <c r="E127" i="4"/>
  <c r="D128" i="4"/>
  <c r="F128" i="4"/>
  <c r="E128" i="4"/>
  <c r="C128" i="4"/>
  <c r="C129" i="4"/>
  <c r="E129" i="4"/>
  <c r="F129" i="4"/>
  <c r="D129" i="4"/>
  <c r="I126" i="4" s="1"/>
  <c r="C130" i="4"/>
  <c r="D130" i="4"/>
  <c r="F130" i="4"/>
  <c r="E130" i="4"/>
  <c r="D131" i="4"/>
  <c r="F131" i="4"/>
  <c r="C131" i="4"/>
  <c r="E131" i="4"/>
  <c r="D132" i="4"/>
  <c r="F132" i="4"/>
  <c r="E132" i="4"/>
  <c r="C132" i="4"/>
  <c r="C133" i="4"/>
  <c r="E133" i="4"/>
  <c r="F133" i="4"/>
  <c r="D133" i="4"/>
  <c r="I130" i="4" s="1"/>
  <c r="C134" i="4"/>
  <c r="D134" i="4"/>
  <c r="F134" i="4"/>
  <c r="E134" i="4"/>
  <c r="D135" i="4"/>
  <c r="F135" i="4"/>
  <c r="C135" i="4"/>
  <c r="E135" i="4"/>
  <c r="D136" i="4"/>
  <c r="F136" i="4"/>
  <c r="E136" i="4"/>
  <c r="C136" i="4"/>
  <c r="C137" i="4"/>
  <c r="E137" i="4"/>
  <c r="F137" i="4"/>
  <c r="D137" i="4"/>
  <c r="L134" i="4" s="1"/>
  <c r="E138" i="4"/>
  <c r="C138" i="4"/>
  <c r="D138" i="4"/>
  <c r="F138" i="4"/>
  <c r="D139" i="4"/>
  <c r="F139" i="4"/>
  <c r="C139" i="4"/>
  <c r="E139" i="4"/>
  <c r="D140" i="4"/>
  <c r="F140" i="4"/>
  <c r="E140" i="4"/>
  <c r="C140" i="4"/>
  <c r="C141" i="4"/>
  <c r="E141" i="4"/>
  <c r="F141" i="4"/>
  <c r="D141" i="4"/>
  <c r="M138" i="4" s="1"/>
  <c r="F142" i="4"/>
  <c r="E142" i="4"/>
  <c r="C142" i="4"/>
  <c r="D142" i="4"/>
  <c r="D143" i="4"/>
  <c r="F143" i="4"/>
  <c r="C143" i="4"/>
  <c r="E143" i="4"/>
  <c r="D144" i="4"/>
  <c r="F144" i="4"/>
  <c r="E144" i="4"/>
  <c r="C144" i="4"/>
  <c r="C145" i="4"/>
  <c r="E145" i="4"/>
  <c r="F145" i="4"/>
  <c r="D145" i="4"/>
  <c r="M142" i="4" s="1"/>
  <c r="E146" i="4"/>
  <c r="C146" i="4"/>
  <c r="D146" i="4"/>
  <c r="F146" i="4"/>
  <c r="D147" i="4"/>
  <c r="F147" i="4"/>
  <c r="C147" i="4"/>
  <c r="E147" i="4"/>
  <c r="D148" i="4"/>
  <c r="F148" i="4"/>
  <c r="E148" i="4"/>
  <c r="C148" i="4"/>
  <c r="C149" i="4"/>
  <c r="E149" i="4"/>
  <c r="F149" i="4"/>
  <c r="D149" i="4"/>
  <c r="C150" i="4"/>
  <c r="D150" i="4"/>
  <c r="F150" i="4"/>
  <c r="E150" i="4"/>
  <c r="D151" i="4"/>
  <c r="F151" i="4"/>
  <c r="C151" i="4"/>
  <c r="E151" i="4"/>
  <c r="D152" i="4"/>
  <c r="F152" i="4"/>
  <c r="E152" i="4"/>
  <c r="C152" i="4"/>
  <c r="C153" i="4"/>
  <c r="E153" i="4"/>
  <c r="F153" i="4"/>
  <c r="D153" i="4"/>
  <c r="R150" i="4" s="1"/>
  <c r="C154" i="4"/>
  <c r="D154" i="4"/>
  <c r="F154" i="4"/>
  <c r="E154" i="4"/>
  <c r="D155" i="4"/>
  <c r="F155" i="4"/>
  <c r="C155" i="4"/>
  <c r="E155" i="4"/>
  <c r="D156" i="4"/>
  <c r="F156" i="4"/>
  <c r="E156" i="4"/>
  <c r="C156" i="4"/>
  <c r="C157" i="4"/>
  <c r="E157" i="4"/>
  <c r="F157" i="4"/>
  <c r="D157" i="4"/>
  <c r="C158" i="4"/>
  <c r="D158" i="4"/>
  <c r="F158" i="4"/>
  <c r="E158" i="4"/>
  <c r="D159" i="4"/>
  <c r="F159" i="4"/>
  <c r="C159" i="4"/>
  <c r="E159" i="4"/>
  <c r="D160" i="4"/>
  <c r="F160" i="4"/>
  <c r="E160" i="4"/>
  <c r="C160" i="4"/>
  <c r="E161" i="4"/>
  <c r="F161" i="4"/>
  <c r="D161" i="4"/>
  <c r="C161" i="4"/>
  <c r="O158" i="4" s="1"/>
  <c r="C162" i="4"/>
  <c r="D162" i="4"/>
  <c r="F162" i="4"/>
  <c r="E162" i="4"/>
  <c r="D163" i="4"/>
  <c r="F163" i="4"/>
  <c r="C163" i="4"/>
  <c r="E163" i="4"/>
  <c r="D164" i="4"/>
  <c r="F164" i="4"/>
  <c r="E164" i="4"/>
  <c r="C164" i="4"/>
  <c r="C165" i="4"/>
  <c r="E165" i="4"/>
  <c r="F165" i="4"/>
  <c r="D165" i="4"/>
  <c r="M162" i="4" s="1"/>
  <c r="E166" i="4"/>
  <c r="C166" i="4"/>
  <c r="D166" i="4"/>
  <c r="F166" i="4"/>
  <c r="D167" i="4"/>
  <c r="F167" i="4"/>
  <c r="C167" i="4"/>
  <c r="E167" i="4"/>
  <c r="D168" i="4"/>
  <c r="F168" i="4"/>
  <c r="E168" i="4"/>
  <c r="C168" i="4"/>
  <c r="C169" i="4"/>
  <c r="E169" i="4"/>
  <c r="F169" i="4"/>
  <c r="D169" i="4"/>
  <c r="S166" i="4" s="1"/>
  <c r="C170" i="4"/>
  <c r="D170" i="4"/>
  <c r="F170" i="4"/>
  <c r="E170" i="4"/>
  <c r="D171" i="4"/>
  <c r="F171" i="4"/>
  <c r="C171" i="4"/>
  <c r="E171" i="4"/>
  <c r="D172" i="4"/>
  <c r="F172" i="4"/>
  <c r="E172" i="4"/>
  <c r="C172" i="4"/>
  <c r="C173" i="4"/>
  <c r="E173" i="4"/>
  <c r="F173" i="4"/>
  <c r="D173" i="4"/>
  <c r="K170" i="4" s="1"/>
  <c r="C174" i="4"/>
  <c r="D174" i="4"/>
  <c r="F174" i="4"/>
  <c r="E174" i="4"/>
  <c r="F175" i="4"/>
  <c r="C175" i="4"/>
  <c r="E175" i="4"/>
  <c r="D175" i="4"/>
  <c r="D176" i="4"/>
  <c r="F176" i="4"/>
  <c r="E176" i="4"/>
  <c r="C176" i="4"/>
  <c r="D177" i="4"/>
  <c r="C177" i="4"/>
  <c r="E177" i="4"/>
  <c r="F177" i="4"/>
  <c r="C178" i="4"/>
  <c r="D178" i="4"/>
  <c r="F178" i="4"/>
  <c r="E178" i="4"/>
  <c r="D179" i="4"/>
  <c r="F179" i="4"/>
  <c r="E179" i="4"/>
  <c r="C179" i="4"/>
  <c r="D180" i="4"/>
  <c r="F180" i="4"/>
  <c r="C180" i="4"/>
  <c r="E180" i="4"/>
  <c r="C181" i="4"/>
  <c r="F181" i="4"/>
  <c r="E181" i="4"/>
  <c r="D181" i="4"/>
  <c r="K178" i="4" s="1"/>
  <c r="C182" i="4"/>
  <c r="E182" i="4"/>
  <c r="D182" i="4"/>
  <c r="F182" i="4"/>
  <c r="D183" i="4"/>
  <c r="E183" i="4"/>
  <c r="F183" i="4"/>
  <c r="C183" i="4"/>
  <c r="D184" i="4"/>
  <c r="E184" i="4"/>
  <c r="F184" i="4"/>
  <c r="C184" i="4"/>
  <c r="F185" i="4"/>
  <c r="C185" i="4"/>
  <c r="D185" i="4"/>
  <c r="E185" i="4"/>
  <c r="C186" i="4"/>
  <c r="E186" i="4"/>
  <c r="D186" i="4"/>
  <c r="F186" i="4"/>
  <c r="F187" i="4"/>
  <c r="D187" i="4"/>
  <c r="C187" i="4"/>
  <c r="E187" i="4"/>
  <c r="D188" i="4"/>
  <c r="E188" i="4"/>
  <c r="C188" i="4"/>
  <c r="F188" i="4"/>
  <c r="F189" i="4"/>
  <c r="D189" i="4"/>
  <c r="E189" i="4"/>
  <c r="C189" i="4"/>
  <c r="S186" i="4" s="1"/>
  <c r="C190" i="4"/>
  <c r="E190" i="4"/>
  <c r="D190" i="4"/>
  <c r="F190" i="4"/>
  <c r="D191" i="4"/>
  <c r="C191" i="4"/>
  <c r="F191" i="4"/>
  <c r="E191" i="4"/>
  <c r="D192" i="4"/>
  <c r="F192" i="4"/>
  <c r="E192" i="4"/>
  <c r="C192" i="4"/>
  <c r="F193" i="4"/>
  <c r="D193" i="4"/>
  <c r="C193" i="4"/>
  <c r="E193" i="4"/>
  <c r="C194" i="4"/>
  <c r="D194" i="4"/>
  <c r="F194" i="4"/>
  <c r="E194" i="4"/>
  <c r="F195" i="4"/>
  <c r="C195" i="4"/>
  <c r="D195" i="4"/>
  <c r="E195" i="4"/>
  <c r="D196" i="4"/>
  <c r="F196" i="4"/>
  <c r="C196" i="4"/>
  <c r="E196" i="4"/>
  <c r="C197" i="4"/>
  <c r="E197" i="4"/>
  <c r="D197" i="4"/>
  <c r="F197" i="4"/>
  <c r="K194" i="4" s="1"/>
  <c r="C198" i="4"/>
  <c r="D198" i="4"/>
  <c r="E198" i="4"/>
  <c r="F198" i="4"/>
  <c r="D199" i="4"/>
  <c r="F199" i="4"/>
  <c r="E199" i="4"/>
  <c r="C199" i="4"/>
  <c r="D200" i="4"/>
  <c r="C200" i="4"/>
  <c r="F200" i="4"/>
  <c r="E200" i="4"/>
  <c r="C201" i="4"/>
  <c r="F201" i="4"/>
  <c r="E201" i="4"/>
  <c r="D201" i="4"/>
  <c r="R198" i="4" s="1"/>
  <c r="C202" i="4"/>
  <c r="D202" i="4"/>
  <c r="F202" i="4"/>
  <c r="E202" i="4"/>
  <c r="D203" i="4"/>
  <c r="E203" i="4"/>
  <c r="F203" i="4"/>
  <c r="C203" i="4"/>
  <c r="D204" i="4"/>
  <c r="F204" i="4"/>
  <c r="C204" i="4"/>
  <c r="E204" i="4"/>
  <c r="C205" i="4"/>
  <c r="E205" i="4"/>
  <c r="D205" i="4"/>
  <c r="F205" i="4"/>
  <c r="K202" i="4" s="1"/>
  <c r="C206" i="4"/>
  <c r="D206" i="4"/>
  <c r="E206" i="4"/>
  <c r="F206" i="4"/>
  <c r="D207" i="4"/>
  <c r="F207" i="4"/>
  <c r="E207" i="4"/>
  <c r="C207" i="4"/>
  <c r="D208" i="4"/>
  <c r="F208" i="4"/>
  <c r="E208" i="4"/>
  <c r="C208" i="4"/>
  <c r="C209" i="4"/>
  <c r="E209" i="4"/>
  <c r="F209" i="4"/>
  <c r="D209" i="4"/>
  <c r="S206" i="4" s="1"/>
  <c r="C210" i="4"/>
  <c r="D210" i="4"/>
  <c r="F210" i="4"/>
  <c r="E210" i="4"/>
  <c r="D211" i="4"/>
  <c r="F211" i="4"/>
  <c r="C211" i="4"/>
  <c r="E211" i="4"/>
  <c r="D212" i="4"/>
  <c r="F212" i="4"/>
  <c r="E212" i="4"/>
  <c r="C212" i="4"/>
  <c r="C213" i="4"/>
  <c r="E213" i="4"/>
  <c r="F213" i="4"/>
  <c r="D213" i="4"/>
  <c r="N210" i="4" s="1"/>
  <c r="C214" i="4"/>
  <c r="D214" i="4"/>
  <c r="F214" i="4"/>
  <c r="E214" i="4"/>
  <c r="D215" i="4"/>
  <c r="F215" i="4"/>
  <c r="C215" i="4"/>
  <c r="E215" i="4"/>
  <c r="D216" i="4"/>
  <c r="F216" i="4"/>
  <c r="E216" i="4"/>
  <c r="C216" i="4"/>
  <c r="C217" i="4"/>
  <c r="E217" i="4"/>
  <c r="F217" i="4"/>
  <c r="D217" i="4"/>
  <c r="S214" i="4" s="1"/>
  <c r="C218" i="4"/>
  <c r="D218" i="4"/>
  <c r="F218" i="4"/>
  <c r="E218" i="4"/>
  <c r="D219" i="4"/>
  <c r="F219" i="4"/>
  <c r="C219" i="4"/>
  <c r="E219" i="4"/>
  <c r="D220" i="4"/>
  <c r="F220" i="4"/>
  <c r="E220" i="4"/>
  <c r="C220" i="4"/>
  <c r="C221" i="4"/>
  <c r="E221" i="4"/>
  <c r="F221" i="4"/>
  <c r="D221" i="4"/>
  <c r="L218" i="4" s="1"/>
  <c r="C222" i="4"/>
  <c r="D222" i="4"/>
  <c r="F222" i="4"/>
  <c r="E222" i="4"/>
  <c r="D223" i="4"/>
  <c r="F223" i="4"/>
  <c r="C223" i="4"/>
  <c r="E223" i="4"/>
  <c r="D224" i="4"/>
  <c r="F224" i="4"/>
  <c r="E224" i="4"/>
  <c r="C224" i="4"/>
  <c r="C225" i="4"/>
  <c r="E225" i="4"/>
  <c r="F225" i="4"/>
  <c r="D225" i="4"/>
  <c r="I222" i="4" s="1"/>
  <c r="C226" i="4"/>
  <c r="D226" i="4"/>
  <c r="F226" i="4"/>
  <c r="E226" i="4"/>
  <c r="D227" i="4"/>
  <c r="F227" i="4"/>
  <c r="C227" i="4"/>
  <c r="E227" i="4"/>
  <c r="D228" i="4"/>
  <c r="F228" i="4"/>
  <c r="E228" i="4"/>
  <c r="C228" i="4"/>
  <c r="C229" i="4"/>
  <c r="E229" i="4"/>
  <c r="F229" i="4"/>
  <c r="D229" i="4"/>
  <c r="J226" i="4" s="1"/>
  <c r="E230" i="4"/>
  <c r="C230" i="4"/>
  <c r="D230" i="4"/>
  <c r="F230" i="4"/>
  <c r="F231" i="4"/>
  <c r="C231" i="4"/>
  <c r="E231" i="4"/>
  <c r="D231" i="4"/>
  <c r="D232" i="4"/>
  <c r="F232" i="4"/>
  <c r="E232" i="4"/>
  <c r="C232" i="4"/>
  <c r="C233" i="4"/>
  <c r="E233" i="4"/>
  <c r="F233" i="4"/>
  <c r="D233" i="4"/>
  <c r="M230" i="4" s="1"/>
  <c r="E234" i="4"/>
  <c r="C234" i="4"/>
  <c r="D234" i="4"/>
  <c r="F234" i="4"/>
  <c r="E235" i="4"/>
  <c r="D235" i="4"/>
  <c r="F235" i="4"/>
  <c r="C235" i="4"/>
  <c r="D236" i="4"/>
  <c r="F236" i="4"/>
  <c r="E236" i="4"/>
  <c r="C236" i="4"/>
  <c r="C237" i="4"/>
  <c r="E237" i="4"/>
  <c r="F237" i="4"/>
  <c r="D237" i="4"/>
  <c r="M234" i="4" s="1"/>
  <c r="C238" i="4"/>
  <c r="D238" i="4"/>
  <c r="F238" i="4"/>
  <c r="E238" i="4"/>
  <c r="F239" i="4"/>
  <c r="C239" i="4"/>
  <c r="E239" i="4"/>
  <c r="D239" i="4"/>
  <c r="D240" i="4"/>
  <c r="F240" i="4"/>
  <c r="E240" i="4"/>
  <c r="C240" i="4"/>
  <c r="E241" i="4"/>
  <c r="F241" i="4"/>
  <c r="D241" i="4"/>
  <c r="C241" i="4"/>
  <c r="Q238" i="4" s="1"/>
  <c r="C242" i="4"/>
  <c r="D242" i="4"/>
  <c r="F242" i="4"/>
  <c r="E242" i="4"/>
  <c r="D243" i="4"/>
  <c r="F243" i="4"/>
  <c r="C243" i="4"/>
  <c r="E243" i="4"/>
  <c r="D244" i="4"/>
  <c r="F244" i="4"/>
  <c r="E244" i="4"/>
  <c r="C244" i="4"/>
  <c r="C245" i="4"/>
  <c r="E245" i="4"/>
  <c r="F245" i="4"/>
  <c r="D245" i="4"/>
  <c r="K242" i="4" s="1"/>
  <c r="C246" i="4"/>
  <c r="D246" i="4"/>
  <c r="F246" i="4"/>
  <c r="E246" i="4"/>
  <c r="D247" i="4"/>
  <c r="F247" i="4"/>
  <c r="C247" i="4"/>
  <c r="E247" i="4"/>
  <c r="D248" i="4"/>
  <c r="F248" i="4"/>
  <c r="E248" i="4"/>
  <c r="C248" i="4"/>
  <c r="F249" i="4"/>
  <c r="D249" i="4"/>
  <c r="C249" i="4"/>
  <c r="E249" i="4"/>
  <c r="I246" i="4" s="1"/>
  <c r="C250" i="4"/>
  <c r="D250" i="4"/>
  <c r="F250" i="4"/>
  <c r="E250" i="4"/>
  <c r="D251" i="4"/>
  <c r="F251" i="4"/>
  <c r="C251" i="4"/>
  <c r="E251" i="4"/>
  <c r="D252" i="4"/>
  <c r="F252" i="4"/>
  <c r="E252" i="4"/>
  <c r="C252" i="4"/>
  <c r="C253" i="4"/>
  <c r="E253" i="4"/>
  <c r="F253" i="4"/>
  <c r="D253" i="4"/>
  <c r="K250" i="4" s="1"/>
  <c r="C254" i="4"/>
  <c r="F254" i="4"/>
  <c r="D254" i="4"/>
  <c r="E254" i="4"/>
  <c r="D255" i="4"/>
  <c r="F255" i="4"/>
  <c r="E255" i="4"/>
  <c r="C255" i="4"/>
  <c r="D256" i="4"/>
  <c r="F256" i="4"/>
  <c r="E256" i="4"/>
  <c r="C256" i="4"/>
  <c r="F257" i="4"/>
  <c r="D257" i="4"/>
  <c r="E257" i="4"/>
  <c r="C257" i="4"/>
  <c r="O254" i="4" s="1"/>
  <c r="C258" i="4"/>
  <c r="D258" i="4"/>
  <c r="F258" i="4"/>
  <c r="E258" i="4"/>
  <c r="F259" i="4"/>
  <c r="D259" i="4"/>
  <c r="C259" i="4"/>
  <c r="E259" i="4"/>
  <c r="D260" i="4"/>
  <c r="F260" i="4"/>
  <c r="E260" i="4"/>
  <c r="C260" i="4"/>
  <c r="F261" i="4"/>
  <c r="D261" i="4"/>
  <c r="E261" i="4"/>
  <c r="C261" i="4"/>
  <c r="S258" i="4" s="1"/>
  <c r="C262" i="4"/>
  <c r="E262" i="4"/>
  <c r="D262" i="4"/>
  <c r="F262" i="4"/>
  <c r="F263" i="4"/>
  <c r="D263" i="4"/>
  <c r="C263" i="4"/>
  <c r="E263" i="4"/>
  <c r="D264" i="4"/>
  <c r="F264" i="4"/>
  <c r="E264" i="4"/>
  <c r="C264" i="4"/>
  <c r="F265" i="4"/>
  <c r="D265" i="4"/>
  <c r="E265" i="4"/>
  <c r="C265" i="4"/>
  <c r="J262" i="4" s="1"/>
  <c r="C266" i="4"/>
  <c r="D266" i="4"/>
  <c r="E266" i="4"/>
  <c r="F266" i="4"/>
  <c r="D267" i="4"/>
  <c r="F267" i="4"/>
  <c r="E267" i="4"/>
  <c r="C267" i="4"/>
  <c r="D268" i="4"/>
  <c r="F268" i="4"/>
  <c r="C268" i="4"/>
  <c r="E268" i="4"/>
  <c r="C269" i="4"/>
  <c r="D269" i="4"/>
  <c r="E269" i="4"/>
  <c r="F269" i="4"/>
  <c r="E270" i="4"/>
  <c r="C270" i="4"/>
  <c r="D270" i="4"/>
  <c r="F270" i="4"/>
  <c r="E271" i="4"/>
  <c r="D271" i="4"/>
  <c r="F271" i="4"/>
  <c r="C271" i="4"/>
  <c r="D272" i="4"/>
  <c r="F272" i="4"/>
  <c r="E272" i="4"/>
  <c r="C272" i="4"/>
  <c r="C273" i="4"/>
  <c r="E273" i="4"/>
  <c r="F273" i="4"/>
  <c r="D273" i="4"/>
  <c r="I270" i="4" s="1"/>
  <c r="C274" i="4"/>
  <c r="D274" i="4"/>
  <c r="F274" i="4"/>
  <c r="E274" i="4"/>
  <c r="D275" i="4"/>
  <c r="F275" i="4"/>
  <c r="C275" i="4"/>
  <c r="E275" i="4"/>
  <c r="D276" i="4"/>
  <c r="C276" i="4"/>
  <c r="F276" i="4"/>
  <c r="E276" i="4"/>
  <c r="C277" i="4"/>
  <c r="E277" i="4"/>
  <c r="D277" i="4"/>
  <c r="F277" i="4"/>
  <c r="E278" i="4"/>
  <c r="C278" i="4"/>
  <c r="D278" i="4"/>
  <c r="F278" i="4"/>
  <c r="D279" i="4"/>
  <c r="F279" i="4"/>
  <c r="C279" i="4"/>
  <c r="E279" i="4"/>
  <c r="D280" i="4"/>
  <c r="F280" i="4"/>
  <c r="E280" i="4"/>
  <c r="C280" i="4"/>
  <c r="C281" i="4"/>
  <c r="E281" i="4"/>
  <c r="F281" i="4"/>
  <c r="D281" i="4"/>
  <c r="L278" i="4" s="1"/>
  <c r="C282" i="4"/>
  <c r="D282" i="4"/>
  <c r="F282" i="4"/>
  <c r="E282" i="4"/>
  <c r="F283" i="4"/>
  <c r="C283" i="4"/>
  <c r="E283" i="4"/>
  <c r="D283" i="4"/>
  <c r="D284" i="4"/>
  <c r="F284" i="4"/>
  <c r="E284" i="4"/>
  <c r="C284" i="4"/>
  <c r="E285" i="4"/>
  <c r="F285" i="4"/>
  <c r="D285" i="4"/>
  <c r="C285" i="4"/>
  <c r="T282" i="4" s="1"/>
  <c r="C286" i="4"/>
  <c r="D286" i="4"/>
  <c r="F286" i="4"/>
  <c r="E286" i="4"/>
  <c r="F287" i="4"/>
  <c r="C287" i="4"/>
  <c r="E287" i="4"/>
  <c r="D287" i="4"/>
  <c r="D288" i="4"/>
  <c r="F288" i="4"/>
  <c r="C288" i="4"/>
  <c r="E288" i="4"/>
  <c r="C289" i="4"/>
  <c r="E289" i="4"/>
  <c r="D289" i="4"/>
  <c r="F289" i="4"/>
  <c r="T286" i="4" s="1"/>
  <c r="C290" i="4"/>
  <c r="E290" i="4"/>
  <c r="D290" i="4"/>
  <c r="F290" i="4"/>
  <c r="F291" i="4"/>
  <c r="D291" i="4"/>
  <c r="C291" i="4"/>
  <c r="E291" i="4"/>
  <c r="D292" i="4"/>
  <c r="F292" i="4"/>
  <c r="C292" i="4"/>
  <c r="E292" i="4"/>
  <c r="I290" i="4" s="1"/>
  <c r="D293" i="4"/>
  <c r="F293" i="4"/>
  <c r="C293" i="4"/>
  <c r="E293" i="4"/>
  <c r="D294" i="4"/>
  <c r="C294" i="4"/>
  <c r="F294" i="4"/>
  <c r="E294" i="4"/>
  <c r="D295" i="4"/>
  <c r="F295" i="4"/>
  <c r="C295" i="4"/>
  <c r="E295" i="4"/>
  <c r="D296" i="4"/>
  <c r="F296" i="4"/>
  <c r="C296" i="4"/>
  <c r="E296" i="4"/>
  <c r="I294" i="4" s="1"/>
  <c r="D297" i="4"/>
  <c r="F297" i="4"/>
  <c r="C297" i="4"/>
  <c r="E297" i="4"/>
  <c r="D298" i="4"/>
  <c r="C298" i="4"/>
  <c r="F298" i="4"/>
  <c r="E298" i="4"/>
  <c r="F299" i="4"/>
  <c r="D299" i="4"/>
  <c r="C299" i="4"/>
  <c r="E299" i="4"/>
  <c r="D300" i="4"/>
  <c r="C300" i="4"/>
  <c r="F300" i="4"/>
  <c r="E300" i="4"/>
  <c r="F301" i="4"/>
  <c r="E301" i="4"/>
  <c r="D301" i="4"/>
  <c r="C301" i="4"/>
  <c r="S298" i="4" s="1"/>
  <c r="C302" i="4"/>
  <c r="D302" i="4"/>
  <c r="F302" i="4"/>
  <c r="E302" i="4"/>
  <c r="F303" i="4"/>
  <c r="C303" i="4"/>
  <c r="E303" i="4"/>
  <c r="D303" i="4"/>
  <c r="D304" i="4"/>
  <c r="F304" i="4"/>
  <c r="E304" i="4"/>
  <c r="C304" i="4"/>
  <c r="C305" i="4"/>
  <c r="E305" i="4"/>
  <c r="F305" i="4"/>
  <c r="D305" i="4"/>
  <c r="S302" i="4" s="1"/>
  <c r="C306" i="4"/>
  <c r="D306" i="4"/>
  <c r="F306" i="4"/>
  <c r="E306" i="4"/>
  <c r="F307" i="4"/>
  <c r="C307" i="4"/>
  <c r="E307" i="4"/>
  <c r="D307" i="4"/>
  <c r="D308" i="4"/>
  <c r="F308" i="4"/>
  <c r="E308" i="4"/>
  <c r="C308" i="4"/>
  <c r="F309" i="4"/>
  <c r="D309" i="4"/>
  <c r="C309" i="4"/>
  <c r="E309" i="4"/>
  <c r="C310" i="4"/>
  <c r="D310" i="4"/>
  <c r="F310" i="4"/>
  <c r="E310" i="4"/>
  <c r="F311" i="4"/>
  <c r="C311" i="4"/>
  <c r="E311" i="4"/>
  <c r="D311" i="4"/>
  <c r="D312" i="4"/>
  <c r="C312" i="4"/>
  <c r="F312" i="4"/>
  <c r="E312" i="4"/>
  <c r="C313" i="4"/>
  <c r="E313" i="4"/>
  <c r="D313" i="4"/>
  <c r="F313" i="4"/>
  <c r="L310" i="4" s="1"/>
  <c r="C314" i="4"/>
  <c r="E314" i="4"/>
  <c r="D314" i="4"/>
  <c r="F314" i="4"/>
  <c r="D315" i="4"/>
  <c r="F315" i="4"/>
  <c r="C315" i="4"/>
  <c r="E315" i="4"/>
  <c r="D316" i="4"/>
  <c r="F316" i="4"/>
  <c r="E316" i="4"/>
  <c r="C316" i="4"/>
  <c r="D317" i="4"/>
  <c r="C317" i="4"/>
  <c r="E317" i="4"/>
  <c r="F317" i="4"/>
  <c r="D318" i="4"/>
  <c r="F318" i="4"/>
  <c r="E318" i="4"/>
  <c r="C318" i="4"/>
  <c r="F319" i="4"/>
  <c r="C319" i="4"/>
  <c r="E319" i="4"/>
  <c r="D319" i="4"/>
  <c r="D320" i="4"/>
  <c r="F320" i="4"/>
  <c r="E320" i="4"/>
  <c r="C320" i="4"/>
  <c r="D321" i="4"/>
  <c r="C321" i="4"/>
  <c r="E321" i="4"/>
  <c r="F321" i="4"/>
  <c r="C322" i="4"/>
  <c r="D322" i="4"/>
  <c r="F322" i="4"/>
  <c r="E322" i="4"/>
  <c r="D323" i="4"/>
  <c r="F323" i="4"/>
  <c r="C323" i="4"/>
  <c r="E323" i="4"/>
  <c r="D324" i="4"/>
  <c r="F324" i="4"/>
  <c r="E324" i="4"/>
  <c r="C324" i="4"/>
  <c r="F325" i="4"/>
  <c r="D325" i="4"/>
  <c r="C325" i="4"/>
  <c r="E325" i="4"/>
  <c r="C326" i="4"/>
  <c r="D326" i="4"/>
  <c r="F326" i="4"/>
  <c r="E326" i="4"/>
  <c r="D327" i="4"/>
  <c r="F327" i="4"/>
  <c r="C327" i="4"/>
  <c r="E327" i="4"/>
  <c r="D328" i="4"/>
  <c r="F328" i="4"/>
  <c r="E328" i="4"/>
  <c r="C328" i="4"/>
  <c r="C329" i="4"/>
  <c r="E329" i="4"/>
  <c r="F329" i="4"/>
  <c r="D329" i="4"/>
  <c r="K326" i="4" s="1"/>
  <c r="E330" i="4"/>
  <c r="C330" i="4"/>
  <c r="D330" i="4"/>
  <c r="F330" i="4"/>
  <c r="E331" i="4"/>
  <c r="D331" i="4"/>
  <c r="F331" i="4"/>
  <c r="C331" i="4"/>
  <c r="D332" i="4"/>
  <c r="F332" i="4"/>
  <c r="E332" i="4"/>
  <c r="C332" i="4"/>
  <c r="F333" i="4"/>
  <c r="D333" i="4"/>
  <c r="C333" i="4"/>
  <c r="E333" i="4"/>
  <c r="M330" i="4" s="1"/>
  <c r="E334" i="4"/>
  <c r="C334" i="4"/>
  <c r="D334" i="4"/>
  <c r="F334" i="4"/>
  <c r="E335" i="4"/>
  <c r="D335" i="4"/>
  <c r="F335" i="4"/>
  <c r="C335" i="4"/>
  <c r="D336" i="4"/>
  <c r="F336" i="4"/>
  <c r="E336" i="4"/>
  <c r="C336" i="4"/>
  <c r="C337" i="4"/>
  <c r="E337" i="4"/>
  <c r="F337" i="4"/>
  <c r="D337" i="4"/>
  <c r="T334" i="4" s="1"/>
  <c r="C338" i="4"/>
  <c r="D338" i="4"/>
  <c r="F338" i="4"/>
  <c r="E338" i="4"/>
  <c r="D339" i="4"/>
  <c r="F339" i="4"/>
  <c r="C339" i="4"/>
  <c r="E339" i="4"/>
  <c r="D340" i="4"/>
  <c r="F340" i="4"/>
  <c r="E340" i="4"/>
  <c r="C340" i="4"/>
  <c r="F341" i="4"/>
  <c r="D341" i="4"/>
  <c r="C341" i="4"/>
  <c r="E341" i="4"/>
  <c r="C342" i="4"/>
  <c r="D342" i="4"/>
  <c r="F342" i="4"/>
  <c r="E342" i="4"/>
  <c r="D343" i="4"/>
  <c r="F343" i="4"/>
  <c r="C343" i="4"/>
  <c r="E343" i="4"/>
  <c r="D344" i="4"/>
  <c r="F344" i="4"/>
  <c r="E344" i="4"/>
  <c r="C344" i="4"/>
  <c r="F345" i="4"/>
  <c r="D345" i="4"/>
  <c r="C345" i="4"/>
  <c r="E345" i="4"/>
  <c r="C346" i="4"/>
  <c r="D346" i="4"/>
  <c r="F346" i="4"/>
  <c r="E346" i="4"/>
  <c r="F347" i="4"/>
  <c r="C347" i="4"/>
  <c r="E347" i="4"/>
  <c r="D347" i="4"/>
  <c r="D348" i="4"/>
  <c r="F348" i="4"/>
  <c r="E348" i="4"/>
  <c r="C348" i="4"/>
  <c r="F349" i="4"/>
  <c r="D349" i="4"/>
  <c r="C349" i="4"/>
  <c r="E349" i="4"/>
  <c r="C350" i="4"/>
  <c r="D350" i="4"/>
  <c r="F350" i="4"/>
  <c r="E350" i="4"/>
  <c r="F351" i="4"/>
  <c r="C351" i="4"/>
  <c r="E351" i="4"/>
  <c r="D351" i="4"/>
  <c r="D352" i="4"/>
  <c r="F352" i="4"/>
  <c r="E352" i="4"/>
  <c r="C352" i="4"/>
  <c r="C353" i="4"/>
  <c r="E353" i="4"/>
  <c r="F353" i="4"/>
  <c r="L350" i="4" s="1"/>
  <c r="D353" i="4"/>
  <c r="C354" i="4"/>
  <c r="D354" i="4"/>
  <c r="F354" i="4"/>
  <c r="E354" i="4"/>
  <c r="F355" i="4"/>
  <c r="C355" i="4"/>
  <c r="E355" i="4"/>
  <c r="D355" i="4"/>
  <c r="D356" i="4"/>
  <c r="F356" i="4"/>
  <c r="E356" i="4"/>
  <c r="C356" i="4"/>
  <c r="F357" i="4"/>
  <c r="D357" i="4"/>
  <c r="C357" i="4"/>
  <c r="T354" i="4" s="1"/>
  <c r="E357" i="4"/>
  <c r="C358" i="4"/>
  <c r="D358" i="4"/>
  <c r="F358" i="4"/>
  <c r="E358" i="4"/>
  <c r="F359" i="4"/>
  <c r="C359" i="4"/>
  <c r="E359" i="4"/>
  <c r="D359" i="4"/>
  <c r="D360" i="4"/>
  <c r="F360" i="4"/>
  <c r="E360" i="4"/>
  <c r="C360" i="4"/>
  <c r="C361" i="4"/>
  <c r="E361" i="4"/>
  <c r="F361" i="4"/>
  <c r="L358" i="4" s="1"/>
  <c r="D361" i="4"/>
  <c r="C362" i="4"/>
  <c r="D362" i="4"/>
  <c r="F362" i="4"/>
  <c r="E362" i="4"/>
  <c r="D363" i="4"/>
  <c r="F363" i="4"/>
  <c r="C363" i="4"/>
  <c r="E363" i="4"/>
  <c r="D364" i="4"/>
  <c r="F364" i="4"/>
  <c r="E364" i="4"/>
  <c r="C364" i="4"/>
  <c r="C365" i="4"/>
  <c r="E365" i="4"/>
  <c r="F365" i="4"/>
  <c r="O362" i="4" s="1"/>
  <c r="D365" i="4"/>
  <c r="C366" i="4"/>
  <c r="D366" i="4"/>
  <c r="F366" i="4"/>
  <c r="E366" i="4"/>
  <c r="F367" i="4"/>
  <c r="C367" i="4"/>
  <c r="E367" i="4"/>
  <c r="D367" i="4"/>
  <c r="D368" i="4"/>
  <c r="F368" i="4"/>
  <c r="E368" i="4"/>
  <c r="C368" i="4"/>
  <c r="C369" i="4"/>
  <c r="E369" i="4"/>
  <c r="F369" i="4"/>
  <c r="D369" i="4"/>
  <c r="C370" i="4"/>
  <c r="D370" i="4"/>
  <c r="F370" i="4"/>
  <c r="E370" i="4"/>
  <c r="F371" i="4"/>
  <c r="C371" i="4"/>
  <c r="E371" i="4"/>
  <c r="D371" i="4"/>
  <c r="D372" i="4"/>
  <c r="F372" i="4"/>
  <c r="E372" i="4"/>
  <c r="C372" i="4"/>
  <c r="C373" i="4"/>
  <c r="E373" i="4"/>
  <c r="F373" i="4"/>
  <c r="O370" i="4" s="1"/>
  <c r="D373" i="4"/>
  <c r="C374" i="4"/>
  <c r="D374" i="4"/>
  <c r="F374" i="4"/>
  <c r="E374" i="4"/>
  <c r="F375" i="4"/>
  <c r="C375" i="4"/>
  <c r="E375" i="4"/>
  <c r="D375" i="4"/>
  <c r="D376" i="4"/>
  <c r="F376" i="4"/>
  <c r="E376" i="4"/>
  <c r="C376" i="4"/>
  <c r="C377" i="4"/>
  <c r="E377" i="4"/>
  <c r="F377" i="4"/>
  <c r="D377" i="4"/>
  <c r="C378" i="4"/>
  <c r="D378" i="4"/>
  <c r="F378" i="4"/>
  <c r="E378" i="4"/>
  <c r="D379" i="4"/>
  <c r="F379" i="4"/>
  <c r="C379" i="4"/>
  <c r="E379" i="4"/>
  <c r="D380" i="4"/>
  <c r="F380" i="4"/>
  <c r="E380" i="4"/>
  <c r="C380" i="4"/>
  <c r="C381" i="4"/>
  <c r="E381" i="4"/>
  <c r="F381" i="4"/>
  <c r="D381" i="4"/>
  <c r="C382" i="4"/>
  <c r="D382" i="4"/>
  <c r="F382" i="4"/>
  <c r="E382" i="4"/>
  <c r="F383" i="4"/>
  <c r="C383" i="4"/>
  <c r="E383" i="4"/>
  <c r="D383" i="4"/>
  <c r="D384" i="4"/>
  <c r="F384" i="4"/>
  <c r="E384" i="4"/>
  <c r="C384" i="4"/>
  <c r="C385" i="4"/>
  <c r="E385" i="4"/>
  <c r="F385" i="4"/>
  <c r="D385" i="4"/>
  <c r="C386" i="4"/>
  <c r="D386" i="4"/>
  <c r="F386" i="4"/>
  <c r="E386" i="4"/>
  <c r="F387" i="4"/>
  <c r="C387" i="4"/>
  <c r="E387" i="4"/>
  <c r="D387" i="4"/>
  <c r="D388" i="4"/>
  <c r="F388" i="4"/>
  <c r="E388" i="4"/>
  <c r="C388" i="4"/>
  <c r="F389" i="4"/>
  <c r="D389" i="4"/>
  <c r="C389" i="4"/>
  <c r="Q386" i="4" s="1"/>
  <c r="E389" i="4"/>
  <c r="C390" i="4"/>
  <c r="D390" i="4"/>
  <c r="E390" i="4"/>
  <c r="F390" i="4"/>
  <c r="F391" i="4"/>
  <c r="C391" i="4"/>
  <c r="D391" i="4"/>
  <c r="E391" i="4"/>
  <c r="D392" i="4"/>
  <c r="F392" i="4"/>
  <c r="E392" i="4"/>
  <c r="C392" i="4"/>
  <c r="F393" i="4"/>
  <c r="C393" i="4"/>
  <c r="D393" i="4"/>
  <c r="E393" i="4"/>
  <c r="C394" i="4"/>
  <c r="D394" i="4"/>
  <c r="F394" i="4"/>
  <c r="E394" i="4"/>
  <c r="F395" i="4"/>
  <c r="C395" i="4"/>
  <c r="E395" i="4"/>
  <c r="D395" i="4"/>
  <c r="D396" i="4"/>
  <c r="F396" i="4"/>
  <c r="C396" i="4"/>
  <c r="E396" i="4"/>
  <c r="F397" i="4"/>
  <c r="C397" i="4"/>
  <c r="D397" i="4"/>
  <c r="K394" i="4" s="1"/>
  <c r="E397" i="4"/>
  <c r="C398" i="4"/>
  <c r="E398" i="4"/>
  <c r="D398" i="4"/>
  <c r="F398" i="4"/>
  <c r="C399" i="4"/>
  <c r="E399" i="4"/>
  <c r="D399" i="4"/>
  <c r="F399" i="4"/>
  <c r="F400" i="4"/>
  <c r="D400" i="4"/>
  <c r="C400" i="4"/>
  <c r="E400" i="4"/>
  <c r="C401" i="4"/>
  <c r="E401" i="4"/>
  <c r="D401" i="4"/>
  <c r="F401" i="4"/>
  <c r="F402" i="4"/>
  <c r="D402" i="4"/>
  <c r="C402" i="4"/>
  <c r="E402" i="4"/>
  <c r="F403" i="4"/>
  <c r="E403" i="4"/>
  <c r="C403" i="4"/>
  <c r="D403" i="4"/>
  <c r="E404" i="4"/>
  <c r="F404" i="4"/>
  <c r="C404" i="4"/>
  <c r="D404" i="4"/>
  <c r="F405" i="4"/>
  <c r="E405" i="4"/>
  <c r="C405" i="4"/>
  <c r="D405" i="4"/>
  <c r="F406" i="4"/>
  <c r="C406" i="4"/>
  <c r="E406" i="4"/>
  <c r="D406" i="4"/>
  <c r="F407" i="4"/>
  <c r="E407" i="4"/>
  <c r="C407" i="4"/>
  <c r="D407" i="4"/>
  <c r="E408" i="4"/>
  <c r="C408" i="4"/>
  <c r="F408" i="4"/>
  <c r="D408" i="4"/>
  <c r="C409" i="4"/>
  <c r="E409" i="4"/>
  <c r="D409" i="4"/>
  <c r="F409" i="4"/>
  <c r="F410" i="4"/>
  <c r="D410" i="4"/>
  <c r="C410" i="4"/>
  <c r="E410" i="4"/>
  <c r="E411" i="4"/>
  <c r="F411" i="4"/>
  <c r="C411" i="4"/>
  <c r="D411" i="4"/>
  <c r="E412" i="4"/>
  <c r="F412" i="4"/>
  <c r="D412" i="4"/>
  <c r="C412" i="4"/>
  <c r="C413" i="4"/>
  <c r="E413" i="4"/>
  <c r="D413" i="4"/>
  <c r="I410" i="4" s="1"/>
  <c r="F413" i="4"/>
  <c r="C414" i="4"/>
  <c r="E414" i="4"/>
  <c r="D414" i="4"/>
  <c r="F414" i="4"/>
  <c r="F415" i="4"/>
  <c r="E415" i="4"/>
  <c r="C415" i="4"/>
  <c r="D415" i="4"/>
  <c r="E416" i="4"/>
  <c r="F416" i="4"/>
  <c r="D416" i="4"/>
  <c r="C416" i="4"/>
  <c r="C417" i="4"/>
  <c r="D417" i="4"/>
  <c r="F417" i="4"/>
  <c r="E417" i="4"/>
  <c r="F418" i="4"/>
  <c r="C418" i="4"/>
  <c r="E418" i="4"/>
  <c r="D418" i="4"/>
  <c r="E419" i="4"/>
  <c r="C419" i="4"/>
  <c r="D419" i="4"/>
  <c r="F419" i="4"/>
  <c r="E420" i="4"/>
  <c r="F420" i="4"/>
  <c r="D420" i="4"/>
  <c r="C420" i="4"/>
  <c r="C421" i="4"/>
  <c r="D421" i="4"/>
  <c r="F421" i="4"/>
  <c r="O418" i="4" s="1"/>
  <c r="E421" i="4"/>
  <c r="C422" i="4"/>
  <c r="E422" i="4"/>
  <c r="D422" i="4"/>
  <c r="F422" i="4"/>
  <c r="F423" i="4"/>
  <c r="E423" i="4"/>
  <c r="C423" i="4"/>
  <c r="D423" i="4"/>
  <c r="E424" i="4"/>
  <c r="F424" i="4"/>
  <c r="D424" i="4"/>
  <c r="C424" i="4"/>
  <c r="C425" i="4"/>
  <c r="D425" i="4"/>
  <c r="F425" i="4"/>
  <c r="E425" i="4"/>
  <c r="C426" i="4"/>
  <c r="E426" i="4"/>
  <c r="D426" i="4"/>
  <c r="F426" i="4"/>
  <c r="F427" i="4"/>
  <c r="E427" i="4"/>
  <c r="C427" i="4"/>
  <c r="D427" i="4"/>
  <c r="E428" i="4"/>
  <c r="F428" i="4"/>
  <c r="D428" i="4"/>
  <c r="C428" i="4"/>
  <c r="C429" i="4"/>
  <c r="D429" i="4"/>
  <c r="F429" i="4"/>
  <c r="E429" i="4"/>
  <c r="F430" i="4"/>
  <c r="C430" i="4"/>
  <c r="E430" i="4"/>
  <c r="D430" i="4"/>
  <c r="D431" i="4"/>
  <c r="F431" i="4"/>
  <c r="E431" i="4"/>
  <c r="C431" i="4"/>
  <c r="E432" i="4"/>
  <c r="F432" i="4"/>
  <c r="D432" i="4"/>
  <c r="C432" i="4"/>
  <c r="C433" i="4"/>
  <c r="D433" i="4"/>
  <c r="F433" i="4"/>
  <c r="E433" i="4"/>
  <c r="F434" i="4"/>
  <c r="D434" i="4"/>
  <c r="C434" i="4"/>
  <c r="E434" i="4"/>
  <c r="E435" i="4"/>
  <c r="F435" i="4"/>
  <c r="C435" i="4"/>
  <c r="D435" i="4"/>
  <c r="E436" i="4"/>
  <c r="F436" i="4"/>
  <c r="D436" i="4"/>
  <c r="C436" i="4"/>
  <c r="C437" i="4"/>
  <c r="D437" i="4"/>
  <c r="F437" i="4"/>
  <c r="O434" i="4" s="1"/>
  <c r="E437" i="4"/>
  <c r="C438" i="4"/>
  <c r="E438" i="4"/>
  <c r="D438" i="4"/>
  <c r="F438" i="4"/>
  <c r="F439" i="4"/>
  <c r="E439" i="4"/>
  <c r="C439" i="4"/>
  <c r="D439" i="4"/>
  <c r="E440" i="4"/>
  <c r="F440" i="4"/>
  <c r="D440" i="4"/>
  <c r="C440" i="4"/>
  <c r="C441" i="4"/>
  <c r="D441" i="4"/>
  <c r="F441" i="4"/>
  <c r="E441" i="4"/>
  <c r="C442" i="4"/>
  <c r="E442" i="4"/>
  <c r="D442" i="4"/>
  <c r="F442" i="4"/>
  <c r="E443" i="4"/>
  <c r="C443" i="4"/>
  <c r="D443" i="4"/>
  <c r="F443" i="4"/>
  <c r="E444" i="4"/>
  <c r="F444" i="4"/>
  <c r="D444" i="4"/>
  <c r="C444" i="4"/>
  <c r="C445" i="4"/>
  <c r="D445" i="4"/>
  <c r="F445" i="4"/>
  <c r="O442" i="4" s="1"/>
  <c r="E445" i="4"/>
  <c r="C446" i="4"/>
  <c r="E446" i="4"/>
  <c r="D446" i="4"/>
  <c r="F446" i="4"/>
  <c r="E447" i="4"/>
  <c r="C447" i="4"/>
  <c r="D447" i="4"/>
  <c r="F447" i="4"/>
  <c r="E448" i="4"/>
  <c r="F448" i="4"/>
  <c r="D448" i="4"/>
  <c r="C448" i="4"/>
  <c r="C449" i="4"/>
  <c r="D449" i="4"/>
  <c r="F449" i="4"/>
  <c r="E449" i="4"/>
  <c r="F450" i="4"/>
  <c r="D450" i="4"/>
  <c r="C450" i="4"/>
  <c r="E450" i="4"/>
  <c r="F451" i="4"/>
  <c r="E451" i="4"/>
  <c r="C451" i="4"/>
  <c r="D451" i="4"/>
  <c r="E452" i="4"/>
  <c r="F452" i="4"/>
  <c r="D452" i="4"/>
  <c r="C452" i="4"/>
  <c r="C453" i="4"/>
  <c r="D453" i="4"/>
  <c r="F453" i="4"/>
  <c r="E453" i="4"/>
  <c r="C454" i="4"/>
  <c r="E454" i="4"/>
  <c r="D454" i="4"/>
  <c r="F454" i="4"/>
  <c r="F455" i="4"/>
  <c r="E455" i="4"/>
  <c r="C455" i="4"/>
  <c r="D455" i="4"/>
  <c r="E456" i="4"/>
  <c r="F456" i="4"/>
  <c r="D456" i="4"/>
  <c r="C456" i="4"/>
  <c r="C457" i="4"/>
  <c r="D457" i="4"/>
  <c r="F457" i="4"/>
  <c r="E457" i="4"/>
  <c r="F458" i="4"/>
  <c r="C458" i="4"/>
  <c r="E458" i="4"/>
  <c r="D458" i="4"/>
  <c r="F459" i="4"/>
  <c r="E459" i="4"/>
  <c r="C459" i="4"/>
  <c r="D459" i="4"/>
  <c r="E460" i="4"/>
  <c r="F460" i="4"/>
  <c r="D460" i="4"/>
  <c r="C460" i="4"/>
  <c r="D461" i="4"/>
  <c r="F461" i="4"/>
  <c r="E461" i="4"/>
  <c r="I458" i="4" s="1"/>
  <c r="C461" i="4"/>
  <c r="C462" i="4"/>
  <c r="E462" i="4"/>
  <c r="D462" i="4"/>
  <c r="F462" i="4"/>
  <c r="F463" i="4"/>
  <c r="E463" i="4"/>
  <c r="C463" i="4"/>
  <c r="D463" i="4"/>
  <c r="E464" i="4"/>
  <c r="F464" i="4"/>
  <c r="C464" i="4"/>
  <c r="D464" i="4"/>
  <c r="F465" i="4"/>
  <c r="E465" i="4"/>
  <c r="D465" i="4"/>
  <c r="C465" i="4"/>
  <c r="C466" i="4"/>
  <c r="F466" i="4"/>
  <c r="E466" i="4"/>
  <c r="D466" i="4"/>
  <c r="F467" i="4"/>
  <c r="C467" i="4"/>
  <c r="E467" i="4"/>
  <c r="D467" i="4"/>
  <c r="E468" i="4"/>
  <c r="F468" i="4"/>
  <c r="C468" i="4"/>
  <c r="D468" i="4"/>
  <c r="C469" i="4"/>
  <c r="D469" i="4"/>
  <c r="E469" i="4"/>
  <c r="I466" i="4" s="1"/>
  <c r="F469" i="4"/>
  <c r="F470" i="4"/>
  <c r="D470" i="4"/>
  <c r="C470" i="4"/>
  <c r="E470" i="4"/>
  <c r="F471" i="4"/>
  <c r="D471" i="4"/>
  <c r="E471" i="4"/>
  <c r="C471" i="4"/>
  <c r="E472" i="4"/>
  <c r="F472" i="4"/>
  <c r="C472" i="4"/>
  <c r="D472" i="4"/>
  <c r="C473" i="4"/>
  <c r="D473" i="4"/>
  <c r="F473" i="4"/>
  <c r="E473" i="4"/>
  <c r="C474" i="4"/>
  <c r="E474" i="4"/>
  <c r="D474" i="4"/>
  <c r="F474" i="4"/>
  <c r="F475" i="4"/>
  <c r="E475" i="4"/>
  <c r="C475" i="4"/>
  <c r="D475" i="4"/>
  <c r="E476" i="4"/>
  <c r="F476" i="4"/>
  <c r="D476" i="4"/>
  <c r="C476" i="4"/>
  <c r="E477" i="4"/>
  <c r="C477" i="4"/>
  <c r="D477" i="4"/>
  <c r="F477" i="4"/>
  <c r="C478" i="4"/>
  <c r="E478" i="4"/>
  <c r="D478" i="4"/>
  <c r="F478" i="4"/>
  <c r="F479" i="4"/>
  <c r="E479" i="4"/>
  <c r="C479" i="4"/>
  <c r="D479" i="4"/>
  <c r="E480" i="4"/>
  <c r="F480" i="4"/>
  <c r="D480" i="4"/>
  <c r="C480" i="4"/>
  <c r="C481" i="4"/>
  <c r="E481" i="4"/>
  <c r="D481" i="4"/>
  <c r="T478" i="4" s="1"/>
  <c r="F481" i="4"/>
  <c r="C482" i="4"/>
  <c r="E482" i="4"/>
  <c r="D482" i="4"/>
  <c r="F482" i="4"/>
  <c r="E483" i="4"/>
  <c r="C483" i="4"/>
  <c r="D483" i="4"/>
  <c r="F483" i="4"/>
  <c r="E484" i="4"/>
  <c r="F484" i="4"/>
  <c r="D484" i="4"/>
  <c r="C484" i="4"/>
  <c r="C485" i="4"/>
  <c r="D485" i="4"/>
  <c r="F485" i="4"/>
  <c r="O482" i="4" s="1"/>
  <c r="E485" i="4"/>
  <c r="C486" i="4"/>
  <c r="E486" i="4"/>
  <c r="D486" i="4"/>
  <c r="F486" i="4"/>
  <c r="E487" i="4"/>
  <c r="C487" i="4"/>
  <c r="D487" i="4"/>
  <c r="F487" i="4"/>
  <c r="E488" i="4"/>
  <c r="F488" i="4"/>
  <c r="D488" i="4"/>
  <c r="C488" i="4"/>
  <c r="C489" i="4"/>
  <c r="D489" i="4"/>
  <c r="F489" i="4"/>
  <c r="E489" i="4"/>
  <c r="C490" i="4"/>
  <c r="F490" i="4"/>
  <c r="E490" i="4"/>
  <c r="D490" i="4"/>
  <c r="E491" i="4"/>
  <c r="F491" i="4"/>
  <c r="C491" i="4"/>
  <c r="D491" i="4"/>
  <c r="E492" i="4"/>
  <c r="C492" i="4"/>
  <c r="F492" i="4"/>
  <c r="D492" i="4"/>
  <c r="C493" i="4"/>
  <c r="E493" i="4"/>
  <c r="D493" i="4"/>
  <c r="F493" i="4"/>
  <c r="C494" i="4"/>
  <c r="F494" i="4"/>
  <c r="E494" i="4"/>
  <c r="D494" i="4"/>
  <c r="E495" i="4"/>
  <c r="F495" i="4"/>
  <c r="C495" i="4"/>
  <c r="D495" i="4"/>
  <c r="E496" i="4"/>
  <c r="F496" i="4"/>
  <c r="C496" i="4"/>
  <c r="D496" i="4"/>
  <c r="C497" i="4"/>
  <c r="E497" i="4"/>
  <c r="D497" i="4"/>
  <c r="F497" i="4"/>
  <c r="F498" i="4"/>
  <c r="D498" i="4"/>
  <c r="C498" i="4"/>
  <c r="E498" i="4"/>
  <c r="F499" i="4"/>
  <c r="E499" i="4"/>
  <c r="C499" i="4"/>
  <c r="D499" i="4"/>
  <c r="E500" i="4"/>
  <c r="C500" i="4"/>
  <c r="F500" i="4"/>
  <c r="D500" i="4"/>
  <c r="C501" i="4"/>
  <c r="D501" i="4"/>
  <c r="F501" i="4"/>
  <c r="E501" i="4"/>
  <c r="C502" i="4"/>
  <c r="E502" i="4"/>
  <c r="D502" i="4"/>
  <c r="F502" i="4"/>
  <c r="F503" i="4"/>
  <c r="E503" i="4"/>
  <c r="D503" i="4"/>
  <c r="C503" i="4"/>
  <c r="E504" i="4"/>
  <c r="C504" i="4"/>
  <c r="F504" i="4"/>
  <c r="D504" i="4"/>
  <c r="C505" i="4"/>
  <c r="D505" i="4"/>
  <c r="E505" i="4"/>
  <c r="L502" i="4" s="1"/>
  <c r="F505" i="4"/>
  <c r="C506" i="4"/>
  <c r="E506" i="4"/>
  <c r="D506" i="4"/>
  <c r="F506" i="4"/>
  <c r="F507" i="4"/>
  <c r="E507" i="4"/>
  <c r="C507" i="4"/>
  <c r="D507" i="4"/>
  <c r="E508" i="4"/>
  <c r="F508" i="4"/>
  <c r="C508" i="4"/>
  <c r="D508" i="4"/>
  <c r="D509" i="4"/>
  <c r="F509" i="4"/>
  <c r="E509" i="4"/>
  <c r="C509" i="4"/>
  <c r="F510" i="4"/>
  <c r="C510" i="4"/>
  <c r="E510" i="4"/>
  <c r="D510" i="4"/>
  <c r="D511" i="4"/>
  <c r="F511" i="4"/>
  <c r="E511" i="4"/>
  <c r="C511" i="4"/>
  <c r="E512" i="4"/>
  <c r="F512" i="4"/>
  <c r="D512" i="4"/>
  <c r="C512" i="4"/>
  <c r="F513" i="4"/>
  <c r="E513" i="4"/>
  <c r="C513" i="4"/>
  <c r="O510" i="4" s="1"/>
  <c r="D513" i="4"/>
  <c r="D514" i="4"/>
  <c r="C514" i="4"/>
  <c r="E514" i="4"/>
  <c r="F514" i="4"/>
  <c r="D515" i="4"/>
  <c r="F515" i="4"/>
  <c r="E515" i="4"/>
  <c r="C515" i="4"/>
  <c r="E516" i="4"/>
  <c r="C516" i="4"/>
  <c r="D516" i="4"/>
  <c r="F516" i="4"/>
  <c r="C517" i="4"/>
  <c r="D517" i="4"/>
  <c r="F517" i="4"/>
  <c r="O514" i="4" s="1"/>
  <c r="E517" i="4"/>
  <c r="D518" i="4"/>
  <c r="C518" i="4"/>
  <c r="E518" i="4"/>
  <c r="F518" i="4"/>
  <c r="D519" i="4"/>
  <c r="F519" i="4"/>
  <c r="E519" i="4"/>
  <c r="C519" i="4"/>
  <c r="E520" i="4"/>
  <c r="D520" i="4"/>
  <c r="F520" i="4"/>
  <c r="C520" i="4"/>
  <c r="C521" i="4"/>
  <c r="D521" i="4"/>
  <c r="F521" i="4"/>
  <c r="T518" i="4" s="1"/>
  <c r="E521" i="4"/>
  <c r="D522" i="4"/>
  <c r="C522" i="4"/>
  <c r="E522" i="4"/>
  <c r="F522" i="4"/>
  <c r="E523" i="4"/>
  <c r="C523" i="4"/>
  <c r="D523" i="4"/>
  <c r="F523" i="4"/>
  <c r="E524" i="4"/>
  <c r="D524" i="4"/>
  <c r="F524" i="4"/>
  <c r="C524" i="4"/>
  <c r="E525" i="4"/>
  <c r="C525" i="4"/>
  <c r="D525" i="4"/>
  <c r="F525" i="4"/>
  <c r="C526" i="4"/>
  <c r="E526" i="4"/>
  <c r="F526" i="4"/>
  <c r="D526" i="4"/>
  <c r="E527" i="4"/>
  <c r="C527" i="4"/>
  <c r="D527" i="4"/>
  <c r="F527" i="4"/>
  <c r="E528" i="4"/>
  <c r="C528" i="4"/>
  <c r="D528" i="4"/>
  <c r="F528" i="4"/>
  <c r="C529" i="4"/>
  <c r="E529" i="4"/>
  <c r="D529" i="4"/>
  <c r="F529" i="4"/>
  <c r="D530" i="4"/>
  <c r="C530" i="4"/>
  <c r="E530" i="4"/>
  <c r="F530" i="4"/>
  <c r="F531" i="4"/>
  <c r="E531" i="4"/>
  <c r="C531" i="4"/>
  <c r="D531" i="4"/>
  <c r="E532" i="4"/>
  <c r="C532" i="4"/>
  <c r="D532" i="4"/>
  <c r="F532" i="4"/>
  <c r="C533" i="4"/>
  <c r="E533" i="4"/>
  <c r="D533" i="4"/>
  <c r="F533" i="4"/>
  <c r="D534" i="4"/>
  <c r="E534" i="4"/>
  <c r="C534" i="4"/>
  <c r="F534" i="4"/>
  <c r="D535" i="4"/>
  <c r="E535" i="4"/>
  <c r="F535" i="4"/>
  <c r="C535" i="4"/>
  <c r="E536" i="4"/>
  <c r="C536" i="4"/>
  <c r="D536" i="4"/>
  <c r="F536" i="4"/>
  <c r="E537" i="4"/>
  <c r="F537" i="4"/>
  <c r="C537" i="4"/>
  <c r="T534" i="4" s="1"/>
  <c r="D537" i="4"/>
  <c r="E538" i="4"/>
  <c r="C538" i="4"/>
  <c r="F538" i="4"/>
  <c r="D538" i="4"/>
  <c r="E539" i="4"/>
  <c r="F539" i="4"/>
  <c r="C539" i="4"/>
  <c r="D539" i="4"/>
  <c r="E540" i="4"/>
  <c r="C540" i="4"/>
  <c r="D540" i="4"/>
  <c r="F540" i="4"/>
  <c r="C541" i="4"/>
  <c r="D541" i="4"/>
  <c r="E541" i="4"/>
  <c r="I538" i="4" s="1"/>
  <c r="F541" i="4"/>
  <c r="C542" i="4"/>
  <c r="D542" i="4"/>
  <c r="E542" i="4"/>
  <c r="F542" i="4"/>
  <c r="F543" i="4"/>
  <c r="E543" i="4"/>
  <c r="D543" i="4"/>
  <c r="C543" i="4"/>
  <c r="E544" i="4"/>
  <c r="D544" i="4"/>
  <c r="C544" i="4"/>
  <c r="F544" i="4"/>
  <c r="C545" i="4"/>
  <c r="D545" i="4"/>
  <c r="F545" i="4"/>
  <c r="E545" i="4"/>
  <c r="D546" i="4"/>
  <c r="C546" i="4"/>
  <c r="E546" i="4"/>
  <c r="F546" i="4"/>
  <c r="D547" i="4"/>
  <c r="F547" i="4"/>
  <c r="E547" i="4"/>
  <c r="C547" i="4"/>
  <c r="E548" i="4"/>
  <c r="D548" i="4"/>
  <c r="F548" i="4"/>
  <c r="C548" i="4"/>
  <c r="F549" i="4"/>
  <c r="E549" i="4"/>
  <c r="C549" i="4"/>
  <c r="S546" i="4" s="1"/>
  <c r="D549" i="4"/>
  <c r="C550" i="4"/>
  <c r="E550" i="4"/>
  <c r="F550" i="4"/>
  <c r="D550" i="4"/>
  <c r="E551" i="4"/>
  <c r="C551" i="4"/>
  <c r="D551" i="4"/>
  <c r="F551" i="4"/>
  <c r="E552" i="4"/>
  <c r="D552" i="4"/>
  <c r="F552" i="4"/>
  <c r="C552" i="4"/>
  <c r="D553" i="4"/>
  <c r="F553" i="4"/>
  <c r="E553" i="4"/>
  <c r="N550" i="4" s="1"/>
  <c r="C553" i="4"/>
  <c r="C554" i="4"/>
  <c r="E554" i="4"/>
  <c r="F554" i="4"/>
  <c r="D554" i="4"/>
  <c r="F555" i="4"/>
  <c r="E555" i="4"/>
  <c r="C555" i="4"/>
  <c r="D555" i="4"/>
  <c r="E556" i="4"/>
  <c r="C556" i="4"/>
  <c r="D556" i="4"/>
  <c r="F556" i="4"/>
  <c r="C557" i="4"/>
  <c r="D557" i="4"/>
  <c r="F557" i="4"/>
  <c r="O554" i="4" s="1"/>
  <c r="E557" i="4"/>
  <c r="D558" i="4"/>
  <c r="C558" i="4"/>
  <c r="E558" i="4"/>
  <c r="F558" i="4"/>
  <c r="D559" i="4"/>
  <c r="F559" i="4"/>
  <c r="E559" i="4"/>
  <c r="C559" i="4"/>
  <c r="E560" i="4"/>
  <c r="D560" i="4"/>
  <c r="F560" i="4"/>
  <c r="C560" i="4"/>
  <c r="E561" i="4"/>
  <c r="C561" i="4"/>
  <c r="D561" i="4"/>
  <c r="F561" i="4"/>
  <c r="C562" i="4"/>
  <c r="E562" i="4"/>
  <c r="F562" i="4"/>
  <c r="D562" i="4"/>
  <c r="D563" i="4"/>
  <c r="F563" i="4"/>
  <c r="E563" i="4"/>
  <c r="C563" i="4"/>
  <c r="D564" i="4"/>
  <c r="F564" i="4"/>
  <c r="E564" i="4"/>
  <c r="C564" i="4"/>
  <c r="C565" i="4"/>
  <c r="D565" i="4"/>
  <c r="F565" i="4"/>
  <c r="O562" i="4" s="1"/>
  <c r="E565" i="4"/>
  <c r="D566" i="4"/>
  <c r="C566" i="4"/>
  <c r="E566" i="4"/>
  <c r="F566" i="4"/>
  <c r="D567" i="4"/>
  <c r="F567" i="4"/>
  <c r="E567" i="4"/>
  <c r="C567" i="4"/>
  <c r="E568" i="4"/>
  <c r="D568" i="4"/>
  <c r="F568" i="4"/>
  <c r="C568" i="4"/>
  <c r="D569" i="4"/>
  <c r="F569" i="4"/>
  <c r="E569" i="4"/>
  <c r="C569" i="4"/>
  <c r="D570" i="4"/>
  <c r="C570" i="4"/>
  <c r="E570" i="4"/>
  <c r="F570" i="4"/>
  <c r="D571" i="4"/>
  <c r="F571" i="4"/>
  <c r="E571" i="4"/>
  <c r="C571" i="4"/>
  <c r="E572" i="4"/>
  <c r="D572" i="4"/>
  <c r="F572" i="4"/>
  <c r="C572" i="4"/>
  <c r="F573" i="4"/>
  <c r="E573" i="4"/>
  <c r="C573" i="4"/>
  <c r="S570" i="4" s="1"/>
  <c r="D573" i="4"/>
  <c r="D574" i="4"/>
  <c r="C574" i="4"/>
  <c r="E574" i="4"/>
  <c r="F574" i="4"/>
  <c r="E575" i="4"/>
  <c r="F575" i="4"/>
  <c r="C575" i="4"/>
  <c r="D575" i="4"/>
  <c r="E576" i="4"/>
  <c r="C576" i="4"/>
  <c r="D576" i="4"/>
  <c r="F576" i="4"/>
  <c r="C577" i="4"/>
  <c r="F577" i="4"/>
  <c r="D577" i="4"/>
  <c r="E577" i="4"/>
  <c r="D578" i="4"/>
  <c r="E578" i="4"/>
  <c r="C578" i="4"/>
  <c r="F578" i="4"/>
  <c r="F579" i="4"/>
  <c r="D579" i="4"/>
  <c r="E579" i="4"/>
  <c r="C579" i="4"/>
  <c r="E580" i="4"/>
  <c r="C580" i="4"/>
  <c r="D580" i="4"/>
  <c r="F580" i="4"/>
  <c r="D581" i="4"/>
  <c r="E581" i="4"/>
  <c r="F581" i="4"/>
  <c r="K578" i="4" s="1"/>
  <c r="C581" i="4"/>
  <c r="C582" i="4"/>
  <c r="F582" i="4"/>
  <c r="E582" i="4"/>
  <c r="D582" i="4"/>
  <c r="F583" i="4"/>
  <c r="D583" i="4"/>
  <c r="E583" i="4"/>
  <c r="C583" i="4"/>
  <c r="E584" i="4"/>
  <c r="D584" i="4"/>
  <c r="F584" i="4"/>
  <c r="C584" i="4"/>
  <c r="D585" i="4"/>
  <c r="F585" i="4"/>
  <c r="E585" i="4"/>
  <c r="I582" i="4" s="1"/>
  <c r="C585" i="4"/>
  <c r="D586" i="4"/>
  <c r="C586" i="4"/>
  <c r="E586" i="4"/>
  <c r="F586" i="4"/>
  <c r="D587" i="4"/>
  <c r="F587" i="4"/>
  <c r="E587" i="4"/>
  <c r="C587" i="4"/>
  <c r="E588" i="4"/>
  <c r="D588" i="4"/>
  <c r="F588" i="4"/>
  <c r="C588" i="4"/>
  <c r="C589" i="4"/>
  <c r="D589" i="4"/>
  <c r="F589" i="4"/>
  <c r="K586" i="4" s="1"/>
  <c r="E589" i="4"/>
  <c r="C590" i="4"/>
  <c r="E590" i="4"/>
  <c r="F590" i="4"/>
  <c r="D590" i="4"/>
  <c r="F591" i="4"/>
  <c r="E591" i="4"/>
  <c r="C591" i="4"/>
  <c r="D591" i="4"/>
  <c r="E592" i="4"/>
  <c r="D592" i="4"/>
  <c r="C592" i="4"/>
  <c r="F592" i="4"/>
  <c r="D593" i="4"/>
  <c r="F593" i="4"/>
  <c r="E593" i="4"/>
  <c r="C593" i="4"/>
  <c r="C594" i="4"/>
  <c r="E594" i="4"/>
  <c r="F594" i="4"/>
  <c r="D594" i="4"/>
  <c r="F595" i="4"/>
  <c r="E595" i="4"/>
  <c r="C595" i="4"/>
  <c r="D595" i="4"/>
  <c r="E596" i="4"/>
  <c r="D596" i="4"/>
  <c r="F596" i="4"/>
  <c r="C596" i="4"/>
  <c r="C597" i="4"/>
  <c r="D597" i="4"/>
  <c r="F597" i="4"/>
  <c r="E597" i="4"/>
  <c r="D598" i="4"/>
  <c r="C598" i="4"/>
  <c r="E598" i="4"/>
  <c r="F598" i="4"/>
  <c r="F599" i="4"/>
  <c r="E599" i="4"/>
  <c r="C599" i="4"/>
  <c r="D599" i="4"/>
  <c r="E600" i="4"/>
  <c r="D600" i="4"/>
  <c r="F600" i="4"/>
  <c r="C600" i="4"/>
  <c r="C601" i="4"/>
  <c r="D601" i="4"/>
  <c r="F601" i="4"/>
  <c r="E601" i="4"/>
  <c r="C602" i="4"/>
  <c r="E602" i="4"/>
  <c r="F602" i="4"/>
  <c r="D602" i="4"/>
  <c r="F603" i="4"/>
  <c r="E603" i="4"/>
  <c r="C603" i="4"/>
  <c r="D603" i="4"/>
  <c r="E604" i="4"/>
  <c r="D604" i="4"/>
  <c r="F604" i="4"/>
  <c r="C604" i="4"/>
  <c r="D605" i="4"/>
  <c r="F605" i="4"/>
  <c r="E605" i="4"/>
  <c r="I602" i="4" s="1"/>
  <c r="C605" i="4"/>
  <c r="D606" i="4"/>
  <c r="C606" i="4"/>
  <c r="E606" i="4"/>
  <c r="F606" i="4"/>
  <c r="F607" i="4"/>
  <c r="E607" i="4"/>
  <c r="C607" i="4"/>
  <c r="D607" i="4"/>
  <c r="E608" i="4"/>
  <c r="D608" i="4"/>
  <c r="F608" i="4"/>
  <c r="C608" i="4"/>
  <c r="F609" i="4"/>
  <c r="E609" i="4"/>
  <c r="C609" i="4"/>
  <c r="T606" i="4" s="1"/>
  <c r="D609" i="4"/>
  <c r="C610" i="4"/>
  <c r="E610" i="4"/>
  <c r="F610" i="4"/>
  <c r="D610" i="4"/>
  <c r="F611" i="4"/>
  <c r="E611" i="4"/>
  <c r="C611" i="4"/>
  <c r="D611" i="4"/>
  <c r="E612" i="4"/>
  <c r="D612" i="4"/>
  <c r="F612" i="4"/>
  <c r="C612" i="4"/>
  <c r="C613" i="4"/>
  <c r="D613" i="4"/>
  <c r="F613" i="4"/>
  <c r="E613" i="4"/>
  <c r="D614" i="4"/>
  <c r="C614" i="4"/>
  <c r="E614" i="4"/>
  <c r="F614" i="4"/>
  <c r="E615" i="4"/>
  <c r="C615" i="4"/>
  <c r="D615" i="4"/>
  <c r="F615" i="4"/>
  <c r="E616" i="4"/>
  <c r="D616" i="4"/>
  <c r="F616" i="4"/>
  <c r="C616" i="4"/>
  <c r="E617" i="4"/>
  <c r="C617" i="4"/>
  <c r="D617" i="4"/>
  <c r="S614" i="4" s="1"/>
  <c r="F617" i="4"/>
  <c r="D618" i="4"/>
  <c r="C618" i="4"/>
  <c r="E618" i="4"/>
  <c r="F618" i="4"/>
  <c r="F619" i="4"/>
  <c r="E619" i="4"/>
  <c r="C619" i="4"/>
  <c r="D619" i="4"/>
  <c r="E620" i="4"/>
  <c r="D620" i="4"/>
  <c r="F620" i="4"/>
  <c r="C620" i="4"/>
  <c r="E621" i="4"/>
  <c r="C621" i="4"/>
  <c r="D621" i="4"/>
  <c r="F621" i="4"/>
  <c r="E622" i="4"/>
  <c r="F622" i="4"/>
  <c r="D622" i="4"/>
  <c r="C622" i="4"/>
  <c r="F623" i="4"/>
  <c r="E623" i="4"/>
  <c r="C623" i="4"/>
  <c r="D623" i="4"/>
  <c r="E624" i="4"/>
  <c r="D624" i="4"/>
  <c r="F624" i="4"/>
  <c r="C624" i="4"/>
  <c r="E625" i="4"/>
  <c r="C625" i="4"/>
  <c r="D625" i="4"/>
  <c r="F625" i="4"/>
  <c r="C626" i="4"/>
  <c r="E626" i="4"/>
  <c r="F626" i="4"/>
  <c r="D626" i="4"/>
  <c r="E627" i="4"/>
  <c r="C627" i="4"/>
  <c r="D627" i="4"/>
  <c r="F627" i="4"/>
  <c r="E628" i="4"/>
  <c r="D628" i="4"/>
  <c r="F628" i="4"/>
  <c r="C628" i="4"/>
  <c r="C629" i="4"/>
  <c r="D629" i="4"/>
  <c r="F629" i="4"/>
  <c r="K626" i="4" s="1"/>
  <c r="E629" i="4"/>
  <c r="C630" i="4"/>
  <c r="E630" i="4"/>
  <c r="F630" i="4"/>
  <c r="D630" i="4"/>
  <c r="E631" i="4"/>
  <c r="C631" i="4"/>
  <c r="D631" i="4"/>
  <c r="F631" i="4"/>
  <c r="E632" i="4"/>
  <c r="D632" i="4"/>
  <c r="F632" i="4"/>
  <c r="C632" i="4"/>
  <c r="C633" i="4"/>
  <c r="D633" i="4"/>
  <c r="F633" i="4"/>
  <c r="E633" i="4"/>
  <c r="D634" i="4"/>
  <c r="C634" i="4"/>
  <c r="E634" i="4"/>
  <c r="F634" i="4"/>
  <c r="F635" i="4"/>
  <c r="E635" i="4"/>
  <c r="C635" i="4"/>
  <c r="D635" i="4"/>
  <c r="E636" i="4"/>
  <c r="D636" i="4"/>
  <c r="F636" i="4"/>
  <c r="C636" i="4"/>
  <c r="D637" i="4"/>
  <c r="F637" i="4"/>
  <c r="E637" i="4"/>
  <c r="O634" i="4" s="1"/>
  <c r="C637" i="4"/>
  <c r="C638" i="4"/>
  <c r="E638" i="4"/>
  <c r="F638" i="4"/>
  <c r="D638" i="4"/>
  <c r="E639" i="4"/>
  <c r="C639" i="4"/>
  <c r="D639" i="4"/>
  <c r="F639" i="4"/>
  <c r="E640" i="4"/>
  <c r="D640" i="4"/>
  <c r="F640" i="4"/>
  <c r="C640" i="4"/>
  <c r="C641" i="4"/>
  <c r="D641" i="4"/>
  <c r="F641" i="4"/>
  <c r="K638" i="4" s="1"/>
  <c r="E641" i="4"/>
  <c r="C642" i="4"/>
  <c r="E642" i="4"/>
  <c r="F642" i="4"/>
  <c r="D642" i="4"/>
  <c r="F643" i="4"/>
  <c r="E643" i="4"/>
  <c r="C643" i="4"/>
  <c r="D643" i="4"/>
  <c r="E644" i="4"/>
  <c r="D644" i="4"/>
  <c r="F644" i="4"/>
  <c r="C644" i="4"/>
  <c r="C645" i="4"/>
  <c r="D645" i="4"/>
  <c r="F645" i="4"/>
  <c r="E645" i="4"/>
  <c r="D646" i="4"/>
  <c r="C646" i="4"/>
  <c r="E646" i="4"/>
  <c r="F646" i="4"/>
  <c r="F647" i="4"/>
  <c r="E647" i="4"/>
  <c r="C647" i="4"/>
  <c r="D647" i="4"/>
  <c r="E648" i="4"/>
  <c r="D648" i="4"/>
  <c r="F648" i="4"/>
  <c r="C648" i="4"/>
  <c r="C649" i="4"/>
  <c r="D649" i="4"/>
  <c r="F649" i="4"/>
  <c r="L646" i="4" s="1"/>
  <c r="E649" i="4"/>
  <c r="C650" i="4"/>
  <c r="E650" i="4"/>
  <c r="F650" i="4"/>
  <c r="D650" i="4"/>
  <c r="F651" i="4"/>
  <c r="E651" i="4"/>
  <c r="C651" i="4"/>
  <c r="D651" i="4"/>
  <c r="D652" i="4"/>
  <c r="E652" i="4"/>
  <c r="D653" i="4"/>
  <c r="F653" i="4"/>
  <c r="E653" i="4"/>
  <c r="C653" i="4"/>
  <c r="Q650" i="4" s="1"/>
  <c r="B654" i="4"/>
  <c r="G647" i="1"/>
  <c r="E649" i="1"/>
  <c r="F648" i="1"/>
  <c r="D650" i="1"/>
  <c r="C651" i="1"/>
  <c r="L598" i="4" l="1"/>
  <c r="P578" i="4"/>
  <c r="R578" i="4"/>
  <c r="J578" i="4"/>
  <c r="I579" i="4" s="1"/>
  <c r="L578" i="4"/>
  <c r="K579" i="4" s="1"/>
  <c r="S578" i="4"/>
  <c r="Q578" i="4"/>
  <c r="Q579" i="4" s="1"/>
  <c r="N578" i="4"/>
  <c r="M579" i="4" s="1"/>
  <c r="O578" i="4"/>
  <c r="O579" i="4" s="1"/>
  <c r="T578" i="4"/>
  <c r="I498" i="4"/>
  <c r="N498" i="4"/>
  <c r="O498" i="4"/>
  <c r="P498" i="4"/>
  <c r="Q498" i="4"/>
  <c r="M498" i="4"/>
  <c r="M499" i="4" s="1"/>
  <c r="K498" i="4"/>
  <c r="T498" i="4"/>
  <c r="L498" i="4"/>
  <c r="I450" i="4"/>
  <c r="N450" i="4"/>
  <c r="O450" i="4"/>
  <c r="O451" i="4" s="1"/>
  <c r="P450" i="4"/>
  <c r="Q450" i="4"/>
  <c r="M450" i="4"/>
  <c r="M451" i="4" s="1"/>
  <c r="K450" i="4"/>
  <c r="T450" i="4"/>
  <c r="L450" i="4"/>
  <c r="P434" i="4"/>
  <c r="O435" i="4" s="1"/>
  <c r="I434" i="4"/>
  <c r="M434" i="4"/>
  <c r="S434" i="4"/>
  <c r="S435" i="4" s="1"/>
  <c r="K434" i="4"/>
  <c r="L434" i="4"/>
  <c r="N434" i="4"/>
  <c r="R434" i="4"/>
  <c r="T434" i="4"/>
  <c r="N410" i="4"/>
  <c r="T410" i="4"/>
  <c r="L410" i="4"/>
  <c r="P410" i="4"/>
  <c r="S410" i="4"/>
  <c r="S411" i="4" s="1"/>
  <c r="J410" i="4"/>
  <c r="I411" i="4" s="1"/>
  <c r="Q410" i="4"/>
  <c r="M410" i="4"/>
  <c r="K410" i="4"/>
  <c r="J402" i="4"/>
  <c r="I402" i="4"/>
  <c r="I403" i="4" s="1"/>
  <c r="S402" i="4"/>
  <c r="R402" i="4"/>
  <c r="T402" i="4"/>
  <c r="S403" i="4" s="1"/>
  <c r="P402" i="4"/>
  <c r="K402" i="4"/>
  <c r="L402" i="4"/>
  <c r="N402" i="4"/>
  <c r="O402" i="4"/>
  <c r="O403" i="4" s="1"/>
  <c r="Q402" i="4"/>
  <c r="R534" i="4"/>
  <c r="P534" i="4"/>
  <c r="K534" i="4"/>
  <c r="K535" i="4" s="1"/>
  <c r="J534" i="4"/>
  <c r="O534" i="4"/>
  <c r="O535" i="4" s="1"/>
  <c r="M534" i="4"/>
  <c r="S534" i="4"/>
  <c r="S535" i="4" s="1"/>
  <c r="N534" i="4"/>
  <c r="L534" i="4"/>
  <c r="N470" i="4"/>
  <c r="K470" i="4"/>
  <c r="K471" i="4" s="1"/>
  <c r="L470" i="4"/>
  <c r="Q470" i="4"/>
  <c r="Q471" i="4" s="1"/>
  <c r="I470" i="4"/>
  <c r="J470" i="4"/>
  <c r="P470" i="4"/>
  <c r="T470" i="4"/>
  <c r="R470" i="4"/>
  <c r="O650" i="4"/>
  <c r="S646" i="4"/>
  <c r="I646" i="4"/>
  <c r="I647" i="4" s="1"/>
  <c r="T646" i="4"/>
  <c r="S647" i="4" s="1"/>
  <c r="R646" i="4"/>
  <c r="P646" i="4"/>
  <c r="N646" i="4"/>
  <c r="J646" i="4"/>
  <c r="Q646" i="4"/>
  <c r="Q647" i="4" s="1"/>
  <c r="M646" i="4"/>
  <c r="K646" i="4"/>
  <c r="K647" i="4" s="1"/>
  <c r="M638" i="4"/>
  <c r="L634" i="4"/>
  <c r="N634" i="4"/>
  <c r="T634" i="4"/>
  <c r="R634" i="4"/>
  <c r="Q634" i="4"/>
  <c r="Q635" i="4" s="1"/>
  <c r="K634" i="4"/>
  <c r="J634" i="4"/>
  <c r="I634" i="4"/>
  <c r="M634" i="4"/>
  <c r="M635" i="4" s="1"/>
  <c r="P634" i="4"/>
  <c r="O635" i="4" s="1"/>
  <c r="O622" i="4"/>
  <c r="M622" i="4"/>
  <c r="S618" i="4"/>
  <c r="N618" i="4"/>
  <c r="M618" i="4"/>
  <c r="M619" i="4" s="1"/>
  <c r="Q618" i="4"/>
  <c r="O618" i="4"/>
  <c r="K618" i="4"/>
  <c r="I618" i="4"/>
  <c r="R618" i="4"/>
  <c r="P618" i="4"/>
  <c r="L618" i="4"/>
  <c r="T618" i="4"/>
  <c r="M614" i="4"/>
  <c r="N614" i="4"/>
  <c r="O614" i="4"/>
  <c r="T614" i="4"/>
  <c r="S615" i="4" s="1"/>
  <c r="R614" i="4"/>
  <c r="Q614" i="4"/>
  <c r="Q615" i="4" s="1"/>
  <c r="K614" i="4"/>
  <c r="L614" i="4"/>
  <c r="J614" i="4"/>
  <c r="I614" i="4"/>
  <c r="I615" i="4" s="1"/>
  <c r="P614" i="4"/>
  <c r="K610" i="4"/>
  <c r="I606" i="4"/>
  <c r="M606" i="4"/>
  <c r="M607" i="4" s="1"/>
  <c r="N606" i="4"/>
  <c r="P606" i="4"/>
  <c r="R606" i="4"/>
  <c r="S606" i="4"/>
  <c r="S607" i="4" s="1"/>
  <c r="Q606" i="4"/>
  <c r="Q607" i="4" s="1"/>
  <c r="L606" i="4"/>
  <c r="K606" i="4"/>
  <c r="O606" i="4"/>
  <c r="O607" i="4" s="1"/>
  <c r="J606" i="4"/>
  <c r="I607" i="4" s="1"/>
  <c r="S598" i="4"/>
  <c r="I598" i="4"/>
  <c r="T598" i="4"/>
  <c r="S599" i="4" s="1"/>
  <c r="R598" i="4"/>
  <c r="P598" i="4"/>
  <c r="N598" i="4"/>
  <c r="J598" i="4"/>
  <c r="Q598" i="4"/>
  <c r="Q599" i="4" s="1"/>
  <c r="M598" i="4"/>
  <c r="M599" i="4" s="1"/>
  <c r="K598" i="4"/>
  <c r="K599" i="4" s="1"/>
  <c r="K590" i="4"/>
  <c r="P586" i="4"/>
  <c r="R586" i="4"/>
  <c r="M586" i="4"/>
  <c r="N586" i="4"/>
  <c r="S586" i="4"/>
  <c r="L586" i="4"/>
  <c r="K587" i="4" s="1"/>
  <c r="I586" i="4"/>
  <c r="O586" i="4"/>
  <c r="O587" i="4" s="1"/>
  <c r="T586" i="4"/>
  <c r="I578" i="4"/>
  <c r="S574" i="4"/>
  <c r="N574" i="4"/>
  <c r="M574" i="4"/>
  <c r="R574" i="4"/>
  <c r="Q574" i="4"/>
  <c r="I574" i="4"/>
  <c r="T574" i="4"/>
  <c r="S575" i="4" s="1"/>
  <c r="L574" i="4"/>
  <c r="P574" i="4"/>
  <c r="J574" i="4"/>
  <c r="K574" i="4"/>
  <c r="K575" i="4" s="1"/>
  <c r="R570" i="4"/>
  <c r="Q570" i="4"/>
  <c r="Q571" i="4" s="1"/>
  <c r="M570" i="4"/>
  <c r="O570" i="4"/>
  <c r="O571" i="4" s="1"/>
  <c r="J570" i="4"/>
  <c r="P570" i="4"/>
  <c r="K570" i="4"/>
  <c r="K571" i="4" s="1"/>
  <c r="I570" i="4"/>
  <c r="I571" i="4" s="1"/>
  <c r="N570" i="4"/>
  <c r="L570" i="4"/>
  <c r="T570" i="4"/>
  <c r="S571" i="4" s="1"/>
  <c r="S566" i="4"/>
  <c r="K566" i="4"/>
  <c r="M566" i="4"/>
  <c r="R566" i="4"/>
  <c r="N566" i="4"/>
  <c r="T566" i="4"/>
  <c r="L566" i="4"/>
  <c r="Q566" i="4"/>
  <c r="Q567" i="4" s="1"/>
  <c r="I566" i="4"/>
  <c r="I567" i="4" s="1"/>
  <c r="J566" i="4"/>
  <c r="P566" i="4"/>
  <c r="T558" i="4"/>
  <c r="R558" i="4"/>
  <c r="M558" i="4"/>
  <c r="O558" i="4"/>
  <c r="J558" i="4"/>
  <c r="P558" i="4"/>
  <c r="I558" i="4"/>
  <c r="S558" i="4"/>
  <c r="K558" i="4"/>
  <c r="K559" i="4" s="1"/>
  <c r="L558" i="4"/>
  <c r="N558" i="4"/>
  <c r="M546" i="4"/>
  <c r="R546" i="4"/>
  <c r="Q546" i="4"/>
  <c r="P546" i="4"/>
  <c r="K546" i="4"/>
  <c r="K547" i="4" s="1"/>
  <c r="I546" i="4"/>
  <c r="I547" i="4" s="1"/>
  <c r="N546" i="4"/>
  <c r="M547" i="4" s="1"/>
  <c r="L546" i="4"/>
  <c r="T546" i="4"/>
  <c r="S547" i="4" s="1"/>
  <c r="O546" i="4"/>
  <c r="O547" i="4" s="1"/>
  <c r="J546" i="4"/>
  <c r="O538" i="4"/>
  <c r="N538" i="4"/>
  <c r="T538" i="4"/>
  <c r="S539" i="4" s="1"/>
  <c r="L538" i="4"/>
  <c r="Q538" i="4"/>
  <c r="K538" i="4"/>
  <c r="M538" i="4"/>
  <c r="M539" i="4" s="1"/>
  <c r="J538" i="4"/>
  <c r="I539" i="4" s="1"/>
  <c r="P538" i="4"/>
  <c r="O539" i="4" s="1"/>
  <c r="R538" i="4"/>
  <c r="Q534" i="4"/>
  <c r="J530" i="4"/>
  <c r="K530" i="4"/>
  <c r="O530" i="4"/>
  <c r="O531" i="4" s="1"/>
  <c r="T530" i="4"/>
  <c r="I530" i="4"/>
  <c r="I531" i="4" s="1"/>
  <c r="P530" i="4"/>
  <c r="R530" i="4"/>
  <c r="M530" i="4"/>
  <c r="M531" i="4" s="1"/>
  <c r="S530" i="4"/>
  <c r="L530" i="4"/>
  <c r="N530" i="4"/>
  <c r="T522" i="4"/>
  <c r="R522" i="4"/>
  <c r="N522" i="4"/>
  <c r="O522" i="4"/>
  <c r="M522" i="4"/>
  <c r="M523" i="4" s="1"/>
  <c r="P522" i="4"/>
  <c r="K522" i="4"/>
  <c r="S522" i="4"/>
  <c r="I522" i="4"/>
  <c r="I523" i="4" s="1"/>
  <c r="L522" i="4"/>
  <c r="J522" i="4"/>
  <c r="O518" i="4"/>
  <c r="N518" i="4"/>
  <c r="M518" i="4"/>
  <c r="S518" i="4"/>
  <c r="S519" i="4" s="1"/>
  <c r="I518" i="4"/>
  <c r="I519" i="4" s="1"/>
  <c r="L518" i="4"/>
  <c r="Q518" i="4"/>
  <c r="J518" i="4"/>
  <c r="K518" i="4"/>
  <c r="R518" i="4"/>
  <c r="Q519" i="4" s="1"/>
  <c r="I514" i="4"/>
  <c r="T514" i="4"/>
  <c r="Q514" i="4"/>
  <c r="N514" i="4"/>
  <c r="R514" i="4"/>
  <c r="L514" i="4"/>
  <c r="K514" i="4"/>
  <c r="K515" i="4" s="1"/>
  <c r="M514" i="4"/>
  <c r="M515" i="4" s="1"/>
  <c r="J514" i="4"/>
  <c r="I515" i="4" s="1"/>
  <c r="S514" i="4"/>
  <c r="S515" i="4" s="1"/>
  <c r="P514" i="4"/>
  <c r="O515" i="4" s="1"/>
  <c r="O646" i="4"/>
  <c r="S642" i="4"/>
  <c r="R642" i="4"/>
  <c r="T642" i="4"/>
  <c r="L642" i="4"/>
  <c r="I642" i="4"/>
  <c r="I643" i="4" s="1"/>
  <c r="N642" i="4"/>
  <c r="O642" i="4"/>
  <c r="P642" i="4"/>
  <c r="Q642" i="4"/>
  <c r="Q643" i="4" s="1"/>
  <c r="M642" i="4"/>
  <c r="M643" i="4" s="1"/>
  <c r="K642" i="4"/>
  <c r="Q638" i="4"/>
  <c r="P638" i="4"/>
  <c r="R638" i="4"/>
  <c r="J638" i="4"/>
  <c r="N638" i="4"/>
  <c r="M639" i="4" s="1"/>
  <c r="S638" i="4"/>
  <c r="L638" i="4"/>
  <c r="K639" i="4" s="1"/>
  <c r="I638" i="4"/>
  <c r="I639" i="4" s="1"/>
  <c r="O638" i="4"/>
  <c r="O639" i="4" s="1"/>
  <c r="T638" i="4"/>
  <c r="S630" i="4"/>
  <c r="R630" i="4"/>
  <c r="M630" i="4"/>
  <c r="M631" i="4" s="1"/>
  <c r="L630" i="4"/>
  <c r="N630" i="4"/>
  <c r="T630" i="4"/>
  <c r="S631" i="4" s="1"/>
  <c r="O630" i="4"/>
  <c r="O631" i="4" s="1"/>
  <c r="P630" i="4"/>
  <c r="Q630" i="4"/>
  <c r="J630" i="4"/>
  <c r="K630" i="4"/>
  <c r="K631" i="4" s="1"/>
  <c r="S626" i="4"/>
  <c r="N626" i="4"/>
  <c r="P626" i="4"/>
  <c r="M626" i="4"/>
  <c r="M627" i="4" s="1"/>
  <c r="L626" i="4"/>
  <c r="K627" i="4" s="1"/>
  <c r="I626" i="4"/>
  <c r="O626" i="4"/>
  <c r="O627" i="4" s="1"/>
  <c r="Q626" i="4"/>
  <c r="Q627" i="4" s="1"/>
  <c r="R626" i="4"/>
  <c r="T626" i="4"/>
  <c r="J618" i="4"/>
  <c r="R610" i="4"/>
  <c r="M610" i="4"/>
  <c r="M611" i="4" s="1"/>
  <c r="L610" i="4"/>
  <c r="K611" i="4" s="1"/>
  <c r="N610" i="4"/>
  <c r="T610" i="4"/>
  <c r="O610" i="4"/>
  <c r="Q610" i="4"/>
  <c r="S610" i="4"/>
  <c r="J610" i="4"/>
  <c r="P610" i="4"/>
  <c r="O602" i="4"/>
  <c r="M602" i="4"/>
  <c r="K602" i="4"/>
  <c r="K603" i="4" s="1"/>
  <c r="N602" i="4"/>
  <c r="T602" i="4"/>
  <c r="L602" i="4"/>
  <c r="P602" i="4"/>
  <c r="O603" i="4" s="1"/>
  <c r="S602" i="4"/>
  <c r="S603" i="4" s="1"/>
  <c r="J602" i="4"/>
  <c r="I603" i="4" s="1"/>
  <c r="Q602" i="4"/>
  <c r="O598" i="4"/>
  <c r="S594" i="4"/>
  <c r="R594" i="4"/>
  <c r="T594" i="4"/>
  <c r="L594" i="4"/>
  <c r="I594" i="4"/>
  <c r="I595" i="4" s="1"/>
  <c r="N594" i="4"/>
  <c r="O594" i="4"/>
  <c r="P594" i="4"/>
  <c r="Q594" i="4"/>
  <c r="Q595" i="4" s="1"/>
  <c r="M594" i="4"/>
  <c r="M595" i="4" s="1"/>
  <c r="K594" i="4"/>
  <c r="M590" i="4"/>
  <c r="P590" i="4"/>
  <c r="R590" i="4"/>
  <c r="J590" i="4"/>
  <c r="N590" i="4"/>
  <c r="M591" i="4" s="1"/>
  <c r="S590" i="4"/>
  <c r="L590" i="4"/>
  <c r="I590" i="4"/>
  <c r="I591" i="4" s="1"/>
  <c r="O590" i="4"/>
  <c r="O591" i="4" s="1"/>
  <c r="T590" i="4"/>
  <c r="Q586" i="4"/>
  <c r="R582" i="4"/>
  <c r="M582" i="4"/>
  <c r="M583" i="4" s="1"/>
  <c r="K582" i="4"/>
  <c r="N582" i="4"/>
  <c r="T582" i="4"/>
  <c r="L582" i="4"/>
  <c r="P582" i="4"/>
  <c r="S582" i="4"/>
  <c r="J582" i="4"/>
  <c r="I583" i="4" s="1"/>
  <c r="Q582" i="4"/>
  <c r="Q583" i="4" s="1"/>
  <c r="O574" i="4"/>
  <c r="M562" i="4"/>
  <c r="K562" i="4"/>
  <c r="R562" i="4"/>
  <c r="T562" i="4"/>
  <c r="P562" i="4"/>
  <c r="O563" i="4" s="1"/>
  <c r="Q562" i="4"/>
  <c r="J562" i="4"/>
  <c r="N562" i="4"/>
  <c r="M563" i="4" s="1"/>
  <c r="S562" i="4"/>
  <c r="L562" i="4"/>
  <c r="I562" i="4"/>
  <c r="I563" i="4" s="1"/>
  <c r="Q554" i="4"/>
  <c r="J554" i="4"/>
  <c r="R554" i="4"/>
  <c r="T554" i="4"/>
  <c r="P554" i="4"/>
  <c r="O555" i="4" s="1"/>
  <c r="I554" i="4"/>
  <c r="I555" i="4" s="1"/>
  <c r="M554" i="4"/>
  <c r="S554" i="4"/>
  <c r="S555" i="4" s="1"/>
  <c r="K554" i="4"/>
  <c r="K555" i="4" s="1"/>
  <c r="L554" i="4"/>
  <c r="N554" i="4"/>
  <c r="S550" i="4"/>
  <c r="I550" i="4"/>
  <c r="I551" i="4" s="1"/>
  <c r="T550" i="4"/>
  <c r="L550" i="4"/>
  <c r="P550" i="4"/>
  <c r="O551" i="4" s="1"/>
  <c r="Q550" i="4"/>
  <c r="J550" i="4"/>
  <c r="K550" i="4"/>
  <c r="K551" i="4" s="1"/>
  <c r="M550" i="4"/>
  <c r="M551" i="4" s="1"/>
  <c r="R550" i="4"/>
  <c r="O542" i="4"/>
  <c r="K542" i="4"/>
  <c r="T542" i="4"/>
  <c r="R542" i="4"/>
  <c r="N542" i="4"/>
  <c r="S542" i="4"/>
  <c r="L542" i="4"/>
  <c r="Q542" i="4"/>
  <c r="Q543" i="4" s="1"/>
  <c r="I542" i="4"/>
  <c r="J542" i="4"/>
  <c r="P542" i="4"/>
  <c r="O543" i="4" s="1"/>
  <c r="S538" i="4"/>
  <c r="I534" i="4"/>
  <c r="Q530" i="4"/>
  <c r="O526" i="4"/>
  <c r="N526" i="4"/>
  <c r="M526" i="4"/>
  <c r="R526" i="4"/>
  <c r="J526" i="4"/>
  <c r="I526" i="4"/>
  <c r="T526" i="4"/>
  <c r="L526" i="4"/>
  <c r="K526" i="4"/>
  <c r="K527" i="4" s="1"/>
  <c r="P526" i="4"/>
  <c r="Q526" i="4"/>
  <c r="P518" i="4"/>
  <c r="I506" i="4"/>
  <c r="I507" i="4" s="1"/>
  <c r="R506" i="4"/>
  <c r="T506" i="4"/>
  <c r="P506" i="4"/>
  <c r="Q506" i="4"/>
  <c r="Q507" i="4" s="1"/>
  <c r="J506" i="4"/>
  <c r="S506" i="4"/>
  <c r="S507" i="4" s="1"/>
  <c r="K506" i="4"/>
  <c r="L506" i="4"/>
  <c r="N506" i="4"/>
  <c r="O502" i="4"/>
  <c r="I502" i="4"/>
  <c r="T502" i="4"/>
  <c r="S503" i="4" s="1"/>
  <c r="R502" i="4"/>
  <c r="P502" i="4"/>
  <c r="O503" i="4" s="1"/>
  <c r="N502" i="4"/>
  <c r="J502" i="4"/>
  <c r="Q502" i="4"/>
  <c r="Q503" i="4" s="1"/>
  <c r="M502" i="4"/>
  <c r="K502" i="4"/>
  <c r="K503" i="4" s="1"/>
  <c r="S498" i="4"/>
  <c r="Q494" i="4"/>
  <c r="M494" i="4"/>
  <c r="O494" i="4"/>
  <c r="O495" i="4" s="1"/>
  <c r="T494" i="4"/>
  <c r="L494" i="4"/>
  <c r="P494" i="4"/>
  <c r="R494" i="4"/>
  <c r="J494" i="4"/>
  <c r="I494" i="4"/>
  <c r="N494" i="4"/>
  <c r="M495" i="4" s="1"/>
  <c r="S494" i="4"/>
  <c r="S490" i="4"/>
  <c r="N490" i="4"/>
  <c r="T490" i="4"/>
  <c r="R490" i="4"/>
  <c r="M490" i="4"/>
  <c r="M491" i="4" s="1"/>
  <c r="Q490" i="4"/>
  <c r="Q491" i="4" s="1"/>
  <c r="K490" i="4"/>
  <c r="P490" i="4"/>
  <c r="J490" i="4"/>
  <c r="I490" i="4"/>
  <c r="T486" i="4"/>
  <c r="P486" i="4"/>
  <c r="R486" i="4"/>
  <c r="Q487" i="4" s="1"/>
  <c r="M486" i="4"/>
  <c r="S486" i="4"/>
  <c r="S487" i="4" s="1"/>
  <c r="I486" i="4"/>
  <c r="N486" i="4"/>
  <c r="L486" i="4"/>
  <c r="K486" i="4"/>
  <c r="O486" i="4"/>
  <c r="O487" i="4" s="1"/>
  <c r="Q482" i="4"/>
  <c r="P482" i="4"/>
  <c r="O483" i="4" s="1"/>
  <c r="I482" i="4"/>
  <c r="M482" i="4"/>
  <c r="S482" i="4"/>
  <c r="S483" i="4" s="1"/>
  <c r="K482" i="4"/>
  <c r="K483" i="4" s="1"/>
  <c r="L482" i="4"/>
  <c r="N482" i="4"/>
  <c r="R482" i="4"/>
  <c r="Q483" i="4" s="1"/>
  <c r="T482" i="4"/>
  <c r="Q478" i="4"/>
  <c r="P478" i="4"/>
  <c r="R478" i="4"/>
  <c r="Q479" i="4" s="1"/>
  <c r="J478" i="4"/>
  <c r="S478" i="4"/>
  <c r="S479" i="4" s="1"/>
  <c r="N478" i="4"/>
  <c r="L478" i="4"/>
  <c r="K478" i="4"/>
  <c r="O478" i="4"/>
  <c r="I478" i="4"/>
  <c r="N474" i="4"/>
  <c r="R474" i="4"/>
  <c r="Q474" i="4"/>
  <c r="P474" i="4"/>
  <c r="M474" i="4"/>
  <c r="M475" i="4" s="1"/>
  <c r="I474" i="4"/>
  <c r="I475" i="4" s="1"/>
  <c r="S474" i="4"/>
  <c r="L474" i="4"/>
  <c r="T474" i="4"/>
  <c r="O474" i="4"/>
  <c r="O475" i="4" s="1"/>
  <c r="J474" i="4"/>
  <c r="O470" i="4"/>
  <c r="R466" i="4"/>
  <c r="K466" i="4"/>
  <c r="M466" i="4"/>
  <c r="L466" i="4"/>
  <c r="J466" i="4"/>
  <c r="I467" i="4" s="1"/>
  <c r="P466" i="4"/>
  <c r="N466" i="4"/>
  <c r="T466" i="4"/>
  <c r="O466" i="4"/>
  <c r="O467" i="4" s="1"/>
  <c r="Q466" i="4"/>
  <c r="S466" i="4"/>
  <c r="R462" i="4"/>
  <c r="Q462" i="4"/>
  <c r="Q463" i="4" s="1"/>
  <c r="T462" i="4"/>
  <c r="L462" i="4"/>
  <c r="P462" i="4"/>
  <c r="S462" i="4"/>
  <c r="S463" i="4" s="1"/>
  <c r="M462" i="4"/>
  <c r="M463" i="4" s="1"/>
  <c r="J462" i="4"/>
  <c r="N462" i="4"/>
  <c r="K462" i="4"/>
  <c r="K463" i="4" s="1"/>
  <c r="O458" i="4"/>
  <c r="O454" i="4"/>
  <c r="N454" i="4"/>
  <c r="M454" i="4"/>
  <c r="M455" i="4" s="1"/>
  <c r="K454" i="4"/>
  <c r="I454" i="4"/>
  <c r="T454" i="4"/>
  <c r="R454" i="4"/>
  <c r="P454" i="4"/>
  <c r="O455" i="4" s="1"/>
  <c r="S454" i="4"/>
  <c r="J454" i="4"/>
  <c r="Q454" i="4"/>
  <c r="Q455" i="4" s="1"/>
  <c r="S450" i="4"/>
  <c r="J642" i="4"/>
  <c r="S634" i="4"/>
  <c r="I630" i="4"/>
  <c r="J626" i="4"/>
  <c r="N622" i="4"/>
  <c r="M623" i="4" s="1"/>
  <c r="S622" i="4"/>
  <c r="T622" i="4"/>
  <c r="S623" i="4" s="1"/>
  <c r="L622" i="4"/>
  <c r="J622" i="4"/>
  <c r="R622" i="4"/>
  <c r="P622" i="4"/>
  <c r="O623" i="4" s="1"/>
  <c r="K622" i="4"/>
  <c r="K623" i="4" s="1"/>
  <c r="Q622" i="4"/>
  <c r="I622" i="4"/>
  <c r="I623" i="4" s="1"/>
  <c r="I610" i="4"/>
  <c r="R602" i="4"/>
  <c r="J594" i="4"/>
  <c r="Q590" i="4"/>
  <c r="J586" i="4"/>
  <c r="O582" i="4"/>
  <c r="M578" i="4"/>
  <c r="O566" i="4"/>
  <c r="Q558" i="4"/>
  <c r="O550" i="4"/>
  <c r="M542" i="4"/>
  <c r="S526" i="4"/>
  <c r="Q522" i="4"/>
  <c r="M506" i="4"/>
  <c r="J498" i="4"/>
  <c r="O490" i="4"/>
  <c r="J486" i="4"/>
  <c r="J482" i="4"/>
  <c r="M470" i="4"/>
  <c r="S346" i="4"/>
  <c r="O342" i="4"/>
  <c r="M338" i="4"/>
  <c r="Q322" i="4"/>
  <c r="R318" i="4"/>
  <c r="I318" i="4"/>
  <c r="I314" i="4"/>
  <c r="S310" i="4"/>
  <c r="T306" i="4"/>
  <c r="L302" i="4"/>
  <c r="O294" i="4"/>
  <c r="Q290" i="4"/>
  <c r="M286" i="4"/>
  <c r="M282" i="4"/>
  <c r="S278" i="4"/>
  <c r="K274" i="4"/>
  <c r="O266" i="4"/>
  <c r="R258" i="4"/>
  <c r="O246" i="4"/>
  <c r="M238" i="4"/>
  <c r="T230" i="4"/>
  <c r="K214" i="4"/>
  <c r="K206" i="4"/>
  <c r="I198" i="4"/>
  <c r="O190" i="4"/>
  <c r="J186" i="4"/>
  <c r="K182" i="4"/>
  <c r="J178" i="4"/>
  <c r="I174" i="4"/>
  <c r="L166" i="4"/>
  <c r="S158" i="4"/>
  <c r="K154" i="4"/>
  <c r="L146" i="4"/>
  <c r="J142" i="4"/>
  <c r="S142" i="4"/>
  <c r="S143" i="4" s="1"/>
  <c r="O142" i="4"/>
  <c r="I142" i="4"/>
  <c r="N142" i="4"/>
  <c r="M143" i="4" s="1"/>
  <c r="R142" i="4"/>
  <c r="P142" i="4"/>
  <c r="Q142" i="4"/>
  <c r="K142" i="4"/>
  <c r="K143" i="4" s="1"/>
  <c r="L142" i="4"/>
  <c r="O130" i="4"/>
  <c r="O122" i="4"/>
  <c r="R90" i="4"/>
  <c r="T86" i="4"/>
  <c r="O82" i="4"/>
  <c r="S82" i="4"/>
  <c r="M82" i="4"/>
  <c r="M83" i="4" s="1"/>
  <c r="P82" i="4"/>
  <c r="O83" i="4" s="1"/>
  <c r="N82" i="4"/>
  <c r="T82" i="4"/>
  <c r="R82" i="4"/>
  <c r="Q82" i="4"/>
  <c r="K82" i="4"/>
  <c r="K83" i="4" s="1"/>
  <c r="J82" i="4"/>
  <c r="I82" i="4"/>
  <c r="I83" i="4" s="1"/>
  <c r="J78" i="4"/>
  <c r="L74" i="4"/>
  <c r="P74" i="4"/>
  <c r="O74" i="4"/>
  <c r="O75" i="4" s="1"/>
  <c r="R74" i="4"/>
  <c r="T74" i="4"/>
  <c r="Q74" i="4"/>
  <c r="S74" i="4"/>
  <c r="S75" i="4" s="1"/>
  <c r="I74" i="4"/>
  <c r="I75" i="4" s="1"/>
  <c r="J74" i="4"/>
  <c r="N74" i="4"/>
  <c r="K74" i="4"/>
  <c r="K75" i="4" s="1"/>
  <c r="M74" i="4"/>
  <c r="M75" i="4" s="1"/>
  <c r="I50" i="4"/>
  <c r="N46" i="4"/>
  <c r="R46" i="4"/>
  <c r="T46" i="4"/>
  <c r="L46" i="4"/>
  <c r="K47" i="4" s="1"/>
  <c r="I46" i="4"/>
  <c r="P46" i="4"/>
  <c r="M46" i="4"/>
  <c r="M47" i="4" s="1"/>
  <c r="S46" i="4"/>
  <c r="O46" i="4"/>
  <c r="Q46" i="4"/>
  <c r="Q47" i="4" s="1"/>
  <c r="Q42" i="4"/>
  <c r="M38" i="4"/>
  <c r="J34" i="4"/>
  <c r="I34" i="4"/>
  <c r="I35" i="4" s="1"/>
  <c r="M34" i="4"/>
  <c r="L34" i="4"/>
  <c r="K35" i="4" s="1"/>
  <c r="S34" i="4"/>
  <c r="O34" i="4"/>
  <c r="O35" i="4" s="1"/>
  <c r="T34" i="4"/>
  <c r="P34" i="4"/>
  <c r="R34" i="4"/>
  <c r="N34" i="4"/>
  <c r="Q34" i="4"/>
  <c r="Q35" i="4" s="1"/>
  <c r="S2" i="4"/>
  <c r="Q510" i="4"/>
  <c r="R510" i="4"/>
  <c r="I510" i="4"/>
  <c r="T510" i="4"/>
  <c r="M510" i="4"/>
  <c r="J510" i="4"/>
  <c r="S510" i="4"/>
  <c r="S511" i="4" s="1"/>
  <c r="L510" i="4"/>
  <c r="K510" i="4"/>
  <c r="P510" i="4"/>
  <c r="O511" i="4" s="1"/>
  <c r="N510" i="4"/>
  <c r="O506" i="4"/>
  <c r="S502" i="4"/>
  <c r="R498" i="4"/>
  <c r="K494" i="4"/>
  <c r="L490" i="4"/>
  <c r="Q486" i="4"/>
  <c r="M478" i="4"/>
  <c r="K474" i="4"/>
  <c r="S470" i="4"/>
  <c r="I462" i="4"/>
  <c r="N458" i="4"/>
  <c r="T458" i="4"/>
  <c r="L458" i="4"/>
  <c r="M458" i="4"/>
  <c r="P458" i="4"/>
  <c r="O459" i="4" s="1"/>
  <c r="Q458" i="4"/>
  <c r="J458" i="4"/>
  <c r="I459" i="4" s="1"/>
  <c r="K458" i="4"/>
  <c r="R458" i="4"/>
  <c r="R450" i="4"/>
  <c r="Q438" i="4"/>
  <c r="M430" i="4"/>
  <c r="O430" i="4"/>
  <c r="O431" i="4" s="1"/>
  <c r="I430" i="4"/>
  <c r="L430" i="4"/>
  <c r="P430" i="4"/>
  <c r="R430" i="4"/>
  <c r="J430" i="4"/>
  <c r="K430" i="4"/>
  <c r="K431" i="4" s="1"/>
  <c r="S430" i="4"/>
  <c r="N430" i="4"/>
  <c r="M431" i="4" s="1"/>
  <c r="K422" i="4"/>
  <c r="K418" i="4"/>
  <c r="N418" i="4"/>
  <c r="T418" i="4"/>
  <c r="L418" i="4"/>
  <c r="K419" i="4" s="1"/>
  <c r="Q418" i="4"/>
  <c r="S418" i="4"/>
  <c r="J418" i="4"/>
  <c r="I418" i="4"/>
  <c r="M418" i="4"/>
  <c r="M419" i="4" s="1"/>
  <c r="P418" i="4"/>
  <c r="O419" i="4" s="1"/>
  <c r="N406" i="4"/>
  <c r="T406" i="4"/>
  <c r="O406" i="4"/>
  <c r="I406" i="4"/>
  <c r="P406" i="4"/>
  <c r="R406" i="4"/>
  <c r="M406" i="4"/>
  <c r="S406" i="4"/>
  <c r="Q406" i="4"/>
  <c r="Q407" i="4" s="1"/>
  <c r="L406" i="4"/>
  <c r="K406" i="4"/>
  <c r="M402" i="4"/>
  <c r="M398" i="4"/>
  <c r="R394" i="4"/>
  <c r="O390" i="4"/>
  <c r="K386" i="4"/>
  <c r="T382" i="4"/>
  <c r="Q378" i="4"/>
  <c r="T374" i="4"/>
  <c r="Q366" i="4"/>
  <c r="Q354" i="4"/>
  <c r="R342" i="4"/>
  <c r="M334" i="4"/>
  <c r="P334" i="4"/>
  <c r="R334" i="4"/>
  <c r="Q335" i="4" s="1"/>
  <c r="J334" i="4"/>
  <c r="S334" i="4"/>
  <c r="S335" i="4" s="1"/>
  <c r="N334" i="4"/>
  <c r="L334" i="4"/>
  <c r="K334" i="4"/>
  <c r="O334" i="4"/>
  <c r="O335" i="4" s="1"/>
  <c r="I334" i="4"/>
  <c r="J330" i="4"/>
  <c r="I330" i="4"/>
  <c r="S330" i="4"/>
  <c r="R330" i="4"/>
  <c r="T330" i="4"/>
  <c r="P330" i="4"/>
  <c r="K330" i="4"/>
  <c r="K331" i="4" s="1"/>
  <c r="L330" i="4"/>
  <c r="N330" i="4"/>
  <c r="M331" i="4" s="1"/>
  <c r="O330" i="4"/>
  <c r="O331" i="4" s="1"/>
  <c r="Q330" i="4"/>
  <c r="Q331" i="4" s="1"/>
  <c r="M326" i="4"/>
  <c r="K322" i="4"/>
  <c r="Q314" i="4"/>
  <c r="N306" i="4"/>
  <c r="J298" i="4"/>
  <c r="I298" i="4"/>
  <c r="I299" i="4" s="1"/>
  <c r="T298" i="4"/>
  <c r="S299" i="4" s="1"/>
  <c r="L298" i="4"/>
  <c r="N298" i="4"/>
  <c r="K298" i="4"/>
  <c r="K299" i="4" s="1"/>
  <c r="Q298" i="4"/>
  <c r="P298" i="4"/>
  <c r="M298" i="4"/>
  <c r="M299" i="4" s="1"/>
  <c r="R298" i="4"/>
  <c r="J294" i="4"/>
  <c r="I295" i="4" s="1"/>
  <c r="N294" i="4"/>
  <c r="S294" i="4"/>
  <c r="T294" i="4"/>
  <c r="P294" i="4"/>
  <c r="O295" i="4" s="1"/>
  <c r="Q294" i="4"/>
  <c r="L294" i="4"/>
  <c r="M294" i="4"/>
  <c r="M295" i="4" s="1"/>
  <c r="K294" i="4"/>
  <c r="K295" i="4" s="1"/>
  <c r="K290" i="4"/>
  <c r="N278" i="4"/>
  <c r="T278" i="4"/>
  <c r="S279" i="4" s="1"/>
  <c r="R278" i="4"/>
  <c r="Q278" i="4"/>
  <c r="K278" i="4"/>
  <c r="K279" i="4" s="1"/>
  <c r="J278" i="4"/>
  <c r="I278" i="4"/>
  <c r="M278" i="4"/>
  <c r="M279" i="4" s="1"/>
  <c r="P278" i="4"/>
  <c r="O274" i="4"/>
  <c r="R270" i="4"/>
  <c r="N270" i="4"/>
  <c r="T270" i="4"/>
  <c r="L270" i="4"/>
  <c r="P270" i="4"/>
  <c r="S270" i="4"/>
  <c r="S271" i="4" s="1"/>
  <c r="J270" i="4"/>
  <c r="I271" i="4" s="1"/>
  <c r="Q270" i="4"/>
  <c r="Q271" i="4" s="1"/>
  <c r="M270" i="4"/>
  <c r="M271" i="4" s="1"/>
  <c r="K270" i="4"/>
  <c r="J266" i="4"/>
  <c r="S262" i="4"/>
  <c r="K254" i="4"/>
  <c r="J250" i="4"/>
  <c r="I242" i="4"/>
  <c r="T238" i="4"/>
  <c r="Q234" i="4"/>
  <c r="P234" i="4"/>
  <c r="R234" i="4"/>
  <c r="J234" i="4"/>
  <c r="S234" i="4"/>
  <c r="N234" i="4"/>
  <c r="M235" i="4" s="1"/>
  <c r="L234" i="4"/>
  <c r="K234" i="4"/>
  <c r="K235" i="4" s="1"/>
  <c r="O234" i="4"/>
  <c r="O235" i="4" s="1"/>
  <c r="I234" i="4"/>
  <c r="Q230" i="4"/>
  <c r="O230" i="4"/>
  <c r="O231" i="4" s="1"/>
  <c r="I230" i="4"/>
  <c r="P230" i="4"/>
  <c r="R230" i="4"/>
  <c r="J230" i="4"/>
  <c r="N230" i="4"/>
  <c r="M231" i="4" s="1"/>
  <c r="K230" i="4"/>
  <c r="K231" i="4" s="1"/>
  <c r="L230" i="4"/>
  <c r="S230" i="4"/>
  <c r="S231" i="4" s="1"/>
  <c r="O226" i="4"/>
  <c r="R222" i="4"/>
  <c r="O218" i="4"/>
  <c r="J210" i="4"/>
  <c r="J202" i="4"/>
  <c r="I194" i="4"/>
  <c r="S190" i="4"/>
  <c r="O182" i="4"/>
  <c r="O174" i="4"/>
  <c r="I170" i="4"/>
  <c r="I166" i="4"/>
  <c r="T166" i="4"/>
  <c r="S167" i="4" s="1"/>
  <c r="R166" i="4"/>
  <c r="P166" i="4"/>
  <c r="N166" i="4"/>
  <c r="J166" i="4"/>
  <c r="Q166" i="4"/>
  <c r="Q167" i="4" s="1"/>
  <c r="M166" i="4"/>
  <c r="M167" i="4" s="1"/>
  <c r="K166" i="4"/>
  <c r="J162" i="4"/>
  <c r="K158" i="4"/>
  <c r="J154" i="4"/>
  <c r="I150" i="4"/>
  <c r="O146" i="4"/>
  <c r="N146" i="4"/>
  <c r="T146" i="4"/>
  <c r="R146" i="4"/>
  <c r="P146" i="4"/>
  <c r="O147" i="4" s="1"/>
  <c r="I146" i="4"/>
  <c r="I147" i="4" s="1"/>
  <c r="J146" i="4"/>
  <c r="Q146" i="4"/>
  <c r="Q147" i="4" s="1"/>
  <c r="M146" i="4"/>
  <c r="M147" i="4" s="1"/>
  <c r="K146" i="4"/>
  <c r="K147" i="4" s="1"/>
  <c r="T142" i="4"/>
  <c r="Q138" i="4"/>
  <c r="R138" i="4"/>
  <c r="T138" i="4"/>
  <c r="J138" i="4"/>
  <c r="N138" i="4"/>
  <c r="L138" i="4"/>
  <c r="I138" i="4"/>
  <c r="I139" i="4" s="1"/>
  <c r="O138" i="4"/>
  <c r="K138" i="4"/>
  <c r="P138" i="4"/>
  <c r="Q126" i="4"/>
  <c r="N118" i="4"/>
  <c r="P118" i="4"/>
  <c r="R118" i="4"/>
  <c r="M118" i="4"/>
  <c r="M119" i="4" s="1"/>
  <c r="S118" i="4"/>
  <c r="S119" i="4" s="1"/>
  <c r="Q118" i="4"/>
  <c r="L118" i="4"/>
  <c r="K118" i="4"/>
  <c r="O118" i="4"/>
  <c r="O119" i="4" s="1"/>
  <c r="I118" i="4"/>
  <c r="J114" i="4"/>
  <c r="I114" i="4"/>
  <c r="S114" i="4"/>
  <c r="R114" i="4"/>
  <c r="T114" i="4"/>
  <c r="S115" i="4" s="1"/>
  <c r="P114" i="4"/>
  <c r="K114" i="4"/>
  <c r="K115" i="4" s="1"/>
  <c r="L114" i="4"/>
  <c r="N114" i="4"/>
  <c r="M115" i="4" s="1"/>
  <c r="O114" i="4"/>
  <c r="O115" i="4" s="1"/>
  <c r="Q114" i="4"/>
  <c r="Q115" i="4" s="1"/>
  <c r="M110" i="4"/>
  <c r="S110" i="4"/>
  <c r="T110" i="4"/>
  <c r="R110" i="4"/>
  <c r="N110" i="4"/>
  <c r="M111" i="4" s="1"/>
  <c r="K110" i="4"/>
  <c r="K111" i="4" s="1"/>
  <c r="L110" i="4"/>
  <c r="Q110" i="4"/>
  <c r="Q111" i="4" s="1"/>
  <c r="I110" i="4"/>
  <c r="J110" i="4"/>
  <c r="P110" i="4"/>
  <c r="O106" i="4"/>
  <c r="J106" i="4"/>
  <c r="I106" i="4"/>
  <c r="I107" i="4" s="1"/>
  <c r="S106" i="4"/>
  <c r="M106" i="4"/>
  <c r="R106" i="4"/>
  <c r="T106" i="4"/>
  <c r="L106" i="4"/>
  <c r="N106" i="4"/>
  <c r="K106" i="4"/>
  <c r="Q106" i="4"/>
  <c r="Q107" i="4" s="1"/>
  <c r="P106" i="4"/>
  <c r="O107" i="4" s="1"/>
  <c r="I102" i="4"/>
  <c r="I103" i="4" s="1"/>
  <c r="J102" i="4"/>
  <c r="M102" i="4"/>
  <c r="M103" i="4" s="1"/>
  <c r="K102" i="4"/>
  <c r="O102" i="4"/>
  <c r="T102" i="4"/>
  <c r="L102" i="4"/>
  <c r="N102" i="4"/>
  <c r="S102" i="4"/>
  <c r="S103" i="4" s="1"/>
  <c r="P102" i="4"/>
  <c r="Q102" i="4"/>
  <c r="Q103" i="4" s="1"/>
  <c r="K98" i="4"/>
  <c r="S94" i="4"/>
  <c r="I94" i="4"/>
  <c r="T94" i="4"/>
  <c r="S95" i="4" s="1"/>
  <c r="L94" i="4"/>
  <c r="P94" i="4"/>
  <c r="Q94" i="4"/>
  <c r="J94" i="4"/>
  <c r="K94" i="4"/>
  <c r="K95" i="4" s="1"/>
  <c r="M94" i="4"/>
  <c r="M95" i="4" s="1"/>
  <c r="R94" i="4"/>
  <c r="N90" i="4"/>
  <c r="S90" i="4"/>
  <c r="M90" i="4"/>
  <c r="L90" i="4"/>
  <c r="I90" i="4"/>
  <c r="I91" i="4" s="1"/>
  <c r="T90" i="4"/>
  <c r="O90" i="4"/>
  <c r="O91" i="4" s="1"/>
  <c r="P90" i="4"/>
  <c r="Q90" i="4"/>
  <c r="Q91" i="4" s="1"/>
  <c r="J90" i="4"/>
  <c r="K90" i="4"/>
  <c r="K91" i="4" s="1"/>
  <c r="K86" i="4"/>
  <c r="J86" i="4"/>
  <c r="O86" i="4"/>
  <c r="O87" i="4" s="1"/>
  <c r="I86" i="4"/>
  <c r="P86" i="4"/>
  <c r="R86" i="4"/>
  <c r="M86" i="4"/>
  <c r="M87" i="4" s="1"/>
  <c r="N86" i="4"/>
  <c r="Q86" i="4"/>
  <c r="L86" i="4"/>
  <c r="K87" i="4" s="1"/>
  <c r="S86" i="4"/>
  <c r="S87" i="4" s="1"/>
  <c r="I78" i="4"/>
  <c r="T78" i="4"/>
  <c r="O78" i="4"/>
  <c r="S78" i="4"/>
  <c r="S79" i="4" s="1"/>
  <c r="N78" i="4"/>
  <c r="R78" i="4"/>
  <c r="Q79" i="4" s="1"/>
  <c r="P78" i="4"/>
  <c r="M78" i="4"/>
  <c r="M79" i="4" s="1"/>
  <c r="K78" i="4"/>
  <c r="K79" i="4" s="1"/>
  <c r="L78" i="4"/>
  <c r="I66" i="4"/>
  <c r="I67" i="4" s="1"/>
  <c r="J66" i="4"/>
  <c r="S66" i="4"/>
  <c r="S67" i="4" s="1"/>
  <c r="N66" i="4"/>
  <c r="Q66" i="4"/>
  <c r="L66" i="4"/>
  <c r="K66" i="4"/>
  <c r="O66" i="4"/>
  <c r="M66" i="4"/>
  <c r="M67" i="4" s="1"/>
  <c r="P66" i="4"/>
  <c r="R66" i="4"/>
  <c r="M62" i="4"/>
  <c r="K62" i="4"/>
  <c r="L58" i="4"/>
  <c r="K59" i="4" s="1"/>
  <c r="K58" i="4"/>
  <c r="P58" i="4"/>
  <c r="O58" i="4"/>
  <c r="O59" i="4" s="1"/>
  <c r="I58" i="4"/>
  <c r="I59" i="4" s="1"/>
  <c r="J58" i="4"/>
  <c r="T58" i="4"/>
  <c r="Q58" i="4"/>
  <c r="Q59" i="4" s="1"/>
  <c r="M58" i="4"/>
  <c r="M59" i="4" s="1"/>
  <c r="N58" i="4"/>
  <c r="S58" i="4"/>
  <c r="S59" i="4" s="1"/>
  <c r="Q54" i="4"/>
  <c r="I54" i="4"/>
  <c r="L50" i="4"/>
  <c r="O50" i="4"/>
  <c r="K50" i="4"/>
  <c r="K51" i="4" s="1"/>
  <c r="J50" i="4"/>
  <c r="I51" i="4" s="1"/>
  <c r="P50" i="4"/>
  <c r="M50" i="4"/>
  <c r="Q50" i="4"/>
  <c r="R50" i="4"/>
  <c r="N50" i="4"/>
  <c r="S50" i="4"/>
  <c r="T50" i="4"/>
  <c r="J46" i="4"/>
  <c r="Q38" i="4"/>
  <c r="I38" i="4"/>
  <c r="J38" i="4"/>
  <c r="P38" i="4"/>
  <c r="S38" i="4"/>
  <c r="O38" i="4"/>
  <c r="T38" i="4"/>
  <c r="R38" i="4"/>
  <c r="N38" i="4"/>
  <c r="M39" i="4" s="1"/>
  <c r="K38" i="4"/>
  <c r="L38" i="4"/>
  <c r="R30" i="4"/>
  <c r="J26" i="4"/>
  <c r="M26" i="4"/>
  <c r="O26" i="4"/>
  <c r="O27" i="4" s="1"/>
  <c r="T26" i="4"/>
  <c r="L26" i="4"/>
  <c r="K27" i="4" s="1"/>
  <c r="P26" i="4"/>
  <c r="R26" i="4"/>
  <c r="N26" i="4"/>
  <c r="S26" i="4"/>
  <c r="Q26" i="4"/>
  <c r="L22" i="4"/>
  <c r="J18" i="4"/>
  <c r="I18" i="4"/>
  <c r="N18" i="4"/>
  <c r="S18" i="4"/>
  <c r="S19" i="4" s="1"/>
  <c r="Q18" i="4"/>
  <c r="T18" i="4"/>
  <c r="L18" i="4"/>
  <c r="K18" i="4"/>
  <c r="K19" i="4" s="1"/>
  <c r="R18" i="4"/>
  <c r="O18" i="4"/>
  <c r="M18" i="4"/>
  <c r="M19" i="4" s="1"/>
  <c r="P18" i="4"/>
  <c r="J10" i="4"/>
  <c r="I10" i="4"/>
  <c r="M10" i="4"/>
  <c r="O10" i="4"/>
  <c r="O11" i="4" s="1"/>
  <c r="Q10" i="4"/>
  <c r="Q11" i="4" s="1"/>
  <c r="P10" i="4"/>
  <c r="T10" i="4"/>
  <c r="L10" i="4"/>
  <c r="K11" i="4" s="1"/>
  <c r="N10" i="4"/>
  <c r="S10" i="4"/>
  <c r="S11" i="4" s="1"/>
  <c r="O2" i="4"/>
  <c r="Q446" i="4"/>
  <c r="M446" i="4"/>
  <c r="O446" i="4"/>
  <c r="T446" i="4"/>
  <c r="L446" i="4"/>
  <c r="K447" i="4" s="1"/>
  <c r="I446" i="4"/>
  <c r="P446" i="4"/>
  <c r="R446" i="4"/>
  <c r="J446" i="4"/>
  <c r="N446" i="4"/>
  <c r="M447" i="4" s="1"/>
  <c r="S446" i="4"/>
  <c r="S447" i="4" s="1"/>
  <c r="S442" i="4"/>
  <c r="N442" i="4"/>
  <c r="T442" i="4"/>
  <c r="S443" i="4" s="1"/>
  <c r="R442" i="4"/>
  <c r="Q442" i="4"/>
  <c r="K442" i="4"/>
  <c r="K443" i="4" s="1"/>
  <c r="J442" i="4"/>
  <c r="I442" i="4"/>
  <c r="M442" i="4"/>
  <c r="P442" i="4"/>
  <c r="O443" i="4" s="1"/>
  <c r="T438" i="4"/>
  <c r="P438" i="4"/>
  <c r="R438" i="4"/>
  <c r="Q439" i="4" s="1"/>
  <c r="M438" i="4"/>
  <c r="M439" i="4" s="1"/>
  <c r="S438" i="4"/>
  <c r="S439" i="4" s="1"/>
  <c r="I438" i="4"/>
  <c r="L438" i="4"/>
  <c r="K438" i="4"/>
  <c r="K439" i="4" s="1"/>
  <c r="O438" i="4"/>
  <c r="O439" i="4" s="1"/>
  <c r="N438" i="4"/>
  <c r="Q434" i="4"/>
  <c r="Q430" i="4"/>
  <c r="K426" i="4"/>
  <c r="N426" i="4"/>
  <c r="R426" i="4"/>
  <c r="J426" i="4"/>
  <c r="I426" i="4"/>
  <c r="P426" i="4"/>
  <c r="M426" i="4"/>
  <c r="M427" i="4" s="1"/>
  <c r="L426" i="4"/>
  <c r="K427" i="4" s="1"/>
  <c r="S426" i="4"/>
  <c r="S427" i="4" s="1"/>
  <c r="O426" i="4"/>
  <c r="O427" i="4" s="1"/>
  <c r="T426" i="4"/>
  <c r="O422" i="4"/>
  <c r="N422" i="4"/>
  <c r="T422" i="4"/>
  <c r="L422" i="4"/>
  <c r="Q422" i="4"/>
  <c r="Q423" i="4" s="1"/>
  <c r="I422" i="4"/>
  <c r="I423" i="4" s="1"/>
  <c r="J422" i="4"/>
  <c r="P422" i="4"/>
  <c r="M422" i="4"/>
  <c r="M423" i="4" s="1"/>
  <c r="R422" i="4"/>
  <c r="R418" i="4"/>
  <c r="T414" i="4"/>
  <c r="M414" i="4"/>
  <c r="O414" i="4"/>
  <c r="O415" i="4" s="1"/>
  <c r="N414" i="4"/>
  <c r="P414" i="4"/>
  <c r="R414" i="4"/>
  <c r="J414" i="4"/>
  <c r="S414" i="4"/>
  <c r="S415" i="4" s="1"/>
  <c r="I414" i="4"/>
  <c r="L414" i="4"/>
  <c r="K414" i="4"/>
  <c r="R410" i="4"/>
  <c r="J406" i="4"/>
  <c r="O398" i="4"/>
  <c r="S398" i="4"/>
  <c r="T398" i="4"/>
  <c r="R398" i="4"/>
  <c r="J398" i="4"/>
  <c r="P398" i="4"/>
  <c r="N398" i="4"/>
  <c r="K398" i="4"/>
  <c r="L398" i="4"/>
  <c r="Q398" i="4"/>
  <c r="Q399" i="4" s="1"/>
  <c r="I398" i="4"/>
  <c r="J394" i="4"/>
  <c r="I394" i="4"/>
  <c r="I395" i="4" s="1"/>
  <c r="N394" i="4"/>
  <c r="S394" i="4"/>
  <c r="O394" i="4"/>
  <c r="T394" i="4"/>
  <c r="Q394" i="4"/>
  <c r="Q395" i="4" s="1"/>
  <c r="L394" i="4"/>
  <c r="K395" i="4" s="1"/>
  <c r="M394" i="4"/>
  <c r="P394" i="4"/>
  <c r="I390" i="4"/>
  <c r="I391" i="4" s="1"/>
  <c r="J390" i="4"/>
  <c r="T390" i="4"/>
  <c r="L390" i="4"/>
  <c r="N390" i="4"/>
  <c r="S390" i="4"/>
  <c r="S391" i="4" s="1"/>
  <c r="P390" i="4"/>
  <c r="O391" i="4" s="1"/>
  <c r="Q390" i="4"/>
  <c r="Q391" i="4" s="1"/>
  <c r="M390" i="4"/>
  <c r="M391" i="4" s="1"/>
  <c r="K390" i="4"/>
  <c r="I386" i="4"/>
  <c r="J386" i="4"/>
  <c r="O386" i="4"/>
  <c r="M386" i="4"/>
  <c r="T386" i="4"/>
  <c r="P386" i="4"/>
  <c r="R386" i="4"/>
  <c r="Q387" i="4" s="1"/>
  <c r="L386" i="4"/>
  <c r="K387" i="4" s="1"/>
  <c r="S386" i="4"/>
  <c r="S387" i="4" s="1"/>
  <c r="N386" i="4"/>
  <c r="Q382" i="4"/>
  <c r="P382" i="4"/>
  <c r="R382" i="4"/>
  <c r="J382" i="4"/>
  <c r="S382" i="4"/>
  <c r="N382" i="4"/>
  <c r="L382" i="4"/>
  <c r="K382" i="4"/>
  <c r="K383" i="4" s="1"/>
  <c r="O382" i="4"/>
  <c r="O383" i="4" s="1"/>
  <c r="I382" i="4"/>
  <c r="T378" i="4"/>
  <c r="P378" i="4"/>
  <c r="R378" i="4"/>
  <c r="Q379" i="4" s="1"/>
  <c r="J378" i="4"/>
  <c r="S378" i="4"/>
  <c r="S379" i="4" s="1"/>
  <c r="N378" i="4"/>
  <c r="L378" i="4"/>
  <c r="K378" i="4"/>
  <c r="O378" i="4"/>
  <c r="I378" i="4"/>
  <c r="I379" i="4" s="1"/>
  <c r="Q374" i="4"/>
  <c r="P374" i="4"/>
  <c r="R374" i="4"/>
  <c r="J374" i="4"/>
  <c r="N374" i="4"/>
  <c r="K374" i="4"/>
  <c r="K375" i="4" s="1"/>
  <c r="L374" i="4"/>
  <c r="S374" i="4"/>
  <c r="S375" i="4" s="1"/>
  <c r="O374" i="4"/>
  <c r="O375" i="4" s="1"/>
  <c r="I374" i="4"/>
  <c r="Q370" i="4"/>
  <c r="P370" i="4"/>
  <c r="O371" i="4" s="1"/>
  <c r="K370" i="4"/>
  <c r="M370" i="4"/>
  <c r="M371" i="4" s="1"/>
  <c r="N370" i="4"/>
  <c r="S370" i="4"/>
  <c r="L370" i="4"/>
  <c r="I370" i="4"/>
  <c r="R370" i="4"/>
  <c r="Q371" i="4" s="1"/>
  <c r="T370" i="4"/>
  <c r="T366" i="4"/>
  <c r="P366" i="4"/>
  <c r="R366" i="4"/>
  <c r="Q367" i="4" s="1"/>
  <c r="J366" i="4"/>
  <c r="S366" i="4"/>
  <c r="S367" i="4" s="1"/>
  <c r="I366" i="4"/>
  <c r="L366" i="4"/>
  <c r="K366" i="4"/>
  <c r="K367" i="4" s="1"/>
  <c r="O366" i="4"/>
  <c r="O367" i="4" s="1"/>
  <c r="N366" i="4"/>
  <c r="Q362" i="4"/>
  <c r="P362" i="4"/>
  <c r="O363" i="4" s="1"/>
  <c r="I362" i="4"/>
  <c r="M362" i="4"/>
  <c r="S362" i="4"/>
  <c r="K362" i="4"/>
  <c r="K363" i="4" s="1"/>
  <c r="L362" i="4"/>
  <c r="N362" i="4"/>
  <c r="R362" i="4"/>
  <c r="Q363" i="4" s="1"/>
  <c r="T362" i="4"/>
  <c r="O358" i="4"/>
  <c r="I358" i="4"/>
  <c r="T358" i="4"/>
  <c r="R358" i="4"/>
  <c r="P358" i="4"/>
  <c r="O359" i="4" s="1"/>
  <c r="N358" i="4"/>
  <c r="J358" i="4"/>
  <c r="Q358" i="4"/>
  <c r="Q359" i="4" s="1"/>
  <c r="M358" i="4"/>
  <c r="M359" i="4" s="1"/>
  <c r="K358" i="4"/>
  <c r="K359" i="4" s="1"/>
  <c r="J354" i="4"/>
  <c r="I354" i="4"/>
  <c r="I355" i="4" s="1"/>
  <c r="O354" i="4"/>
  <c r="O355" i="4" s="1"/>
  <c r="M354" i="4"/>
  <c r="P354" i="4"/>
  <c r="R354" i="4"/>
  <c r="Q355" i="4" s="1"/>
  <c r="S354" i="4"/>
  <c r="S355" i="4" s="1"/>
  <c r="N354" i="4"/>
  <c r="L354" i="4"/>
  <c r="K354" i="4"/>
  <c r="K355" i="4" s="1"/>
  <c r="O350" i="4"/>
  <c r="N350" i="4"/>
  <c r="T350" i="4"/>
  <c r="R350" i="4"/>
  <c r="Q350" i="4"/>
  <c r="K350" i="4"/>
  <c r="K351" i="4" s="1"/>
  <c r="J350" i="4"/>
  <c r="I350" i="4"/>
  <c r="I351" i="4" s="1"/>
  <c r="M350" i="4"/>
  <c r="M351" i="4" s="1"/>
  <c r="P350" i="4"/>
  <c r="O346" i="4"/>
  <c r="J346" i="4"/>
  <c r="I346" i="4"/>
  <c r="T346" i="4"/>
  <c r="S347" i="4" s="1"/>
  <c r="L346" i="4"/>
  <c r="N346" i="4"/>
  <c r="K346" i="4"/>
  <c r="K347" i="4" s="1"/>
  <c r="Q346" i="4"/>
  <c r="P346" i="4"/>
  <c r="O347" i="4" s="1"/>
  <c r="M346" i="4"/>
  <c r="M347" i="4" s="1"/>
  <c r="R346" i="4"/>
  <c r="I342" i="4"/>
  <c r="I343" i="4" s="1"/>
  <c r="J342" i="4"/>
  <c r="T342" i="4"/>
  <c r="L342" i="4"/>
  <c r="N342" i="4"/>
  <c r="S342" i="4"/>
  <c r="P342" i="4"/>
  <c r="O343" i="4" s="1"/>
  <c r="Q342" i="4"/>
  <c r="Q343" i="4" s="1"/>
  <c r="M342" i="4"/>
  <c r="M343" i="4" s="1"/>
  <c r="K342" i="4"/>
  <c r="K338" i="4"/>
  <c r="I338" i="4"/>
  <c r="I339" i="4" s="1"/>
  <c r="J338" i="4"/>
  <c r="O338" i="4"/>
  <c r="T338" i="4"/>
  <c r="P338" i="4"/>
  <c r="R338" i="4"/>
  <c r="S338" i="4"/>
  <c r="Q338" i="4"/>
  <c r="Q339" i="4" s="1"/>
  <c r="L338" i="4"/>
  <c r="N338" i="4"/>
  <c r="M339" i="4" s="1"/>
  <c r="Q334" i="4"/>
  <c r="O326" i="4"/>
  <c r="O327" i="4" s="1"/>
  <c r="T326" i="4"/>
  <c r="R326" i="4"/>
  <c r="N326" i="4"/>
  <c r="M327" i="4" s="1"/>
  <c r="S326" i="4"/>
  <c r="S327" i="4" s="1"/>
  <c r="L326" i="4"/>
  <c r="K327" i="4" s="1"/>
  <c r="Q326" i="4"/>
  <c r="Q327" i="4" s="1"/>
  <c r="I326" i="4"/>
  <c r="J326" i="4"/>
  <c r="P326" i="4"/>
  <c r="J322" i="4"/>
  <c r="I322" i="4"/>
  <c r="O322" i="4"/>
  <c r="O323" i="4" s="1"/>
  <c r="M322" i="4"/>
  <c r="P322" i="4"/>
  <c r="R322" i="4"/>
  <c r="Q323" i="4" s="1"/>
  <c r="N322" i="4"/>
  <c r="S322" i="4"/>
  <c r="S323" i="4" s="1"/>
  <c r="L322" i="4"/>
  <c r="T322" i="4"/>
  <c r="K314" i="4"/>
  <c r="J314" i="4"/>
  <c r="I315" i="4" s="1"/>
  <c r="P314" i="4"/>
  <c r="R314" i="4"/>
  <c r="Q315" i="4" s="1"/>
  <c r="S314" i="4"/>
  <c r="S315" i="4" s="1"/>
  <c r="N314" i="4"/>
  <c r="L314" i="4"/>
  <c r="T314" i="4"/>
  <c r="O314" i="4"/>
  <c r="O315" i="4" s="1"/>
  <c r="M314" i="4"/>
  <c r="M315" i="4" s="1"/>
  <c r="O310" i="4"/>
  <c r="I310" i="4"/>
  <c r="T310" i="4"/>
  <c r="S311" i="4" s="1"/>
  <c r="R310" i="4"/>
  <c r="P310" i="4"/>
  <c r="O311" i="4" s="1"/>
  <c r="N310" i="4"/>
  <c r="M310" i="4"/>
  <c r="M311" i="4" s="1"/>
  <c r="J310" i="4"/>
  <c r="Q310" i="4"/>
  <c r="K310" i="4"/>
  <c r="K311" i="4" s="1"/>
  <c r="J306" i="4"/>
  <c r="I306" i="4"/>
  <c r="O306" i="4"/>
  <c r="M306" i="4"/>
  <c r="M307" i="4" s="1"/>
  <c r="P306" i="4"/>
  <c r="R306" i="4"/>
  <c r="S306" i="4"/>
  <c r="S307" i="4" s="1"/>
  <c r="Q306" i="4"/>
  <c r="L306" i="4"/>
  <c r="K306" i="4"/>
  <c r="O302" i="4"/>
  <c r="N302" i="4"/>
  <c r="T302" i="4"/>
  <c r="S303" i="4" s="1"/>
  <c r="R302" i="4"/>
  <c r="Q302" i="4"/>
  <c r="K302" i="4"/>
  <c r="J302" i="4"/>
  <c r="I302" i="4"/>
  <c r="M302" i="4"/>
  <c r="M303" i="4" s="1"/>
  <c r="P302" i="4"/>
  <c r="O303" i="4" s="1"/>
  <c r="O298" i="4"/>
  <c r="R294" i="4"/>
  <c r="J290" i="4"/>
  <c r="I291" i="4" s="1"/>
  <c r="P290" i="4"/>
  <c r="R290" i="4"/>
  <c r="Q291" i="4" s="1"/>
  <c r="M290" i="4"/>
  <c r="M291" i="4" s="1"/>
  <c r="S290" i="4"/>
  <c r="N290" i="4"/>
  <c r="O290" i="4"/>
  <c r="O291" i="4" s="1"/>
  <c r="L290" i="4"/>
  <c r="K291" i="4" s="1"/>
  <c r="T290" i="4"/>
  <c r="Q286" i="4"/>
  <c r="P286" i="4"/>
  <c r="R286" i="4"/>
  <c r="Q287" i="4" s="1"/>
  <c r="J286" i="4"/>
  <c r="S286" i="4"/>
  <c r="S287" i="4" s="1"/>
  <c r="N286" i="4"/>
  <c r="M287" i="4" s="1"/>
  <c r="O286" i="4"/>
  <c r="L286" i="4"/>
  <c r="K286" i="4"/>
  <c r="K287" i="4" s="1"/>
  <c r="I286" i="4"/>
  <c r="I287" i="4" s="1"/>
  <c r="Q282" i="4"/>
  <c r="P282" i="4"/>
  <c r="R282" i="4"/>
  <c r="J282" i="4"/>
  <c r="I282" i="4"/>
  <c r="S282" i="4"/>
  <c r="S283" i="4" s="1"/>
  <c r="N282" i="4"/>
  <c r="O282" i="4"/>
  <c r="O283" i="4" s="1"/>
  <c r="L282" i="4"/>
  <c r="K282" i="4"/>
  <c r="O278" i="4"/>
  <c r="M274" i="4"/>
  <c r="R274" i="4"/>
  <c r="T274" i="4"/>
  <c r="P274" i="4"/>
  <c r="Q274" i="4"/>
  <c r="Q275" i="4" s="1"/>
  <c r="J274" i="4"/>
  <c r="N274" i="4"/>
  <c r="S274" i="4"/>
  <c r="S275" i="4" s="1"/>
  <c r="L274" i="4"/>
  <c r="K275" i="4" s="1"/>
  <c r="I274" i="4"/>
  <c r="I275" i="4" s="1"/>
  <c r="O270" i="4"/>
  <c r="M266" i="4"/>
  <c r="Q266" i="4"/>
  <c r="Q267" i="4" s="1"/>
  <c r="I266" i="4"/>
  <c r="I267" i="4" s="1"/>
  <c r="R266" i="4"/>
  <c r="T266" i="4"/>
  <c r="L266" i="4"/>
  <c r="P266" i="4"/>
  <c r="O267" i="4" s="1"/>
  <c r="S266" i="4"/>
  <c r="S267" i="4" s="1"/>
  <c r="N266" i="4"/>
  <c r="K266" i="4"/>
  <c r="K267" i="4" s="1"/>
  <c r="N262" i="4"/>
  <c r="M262" i="4"/>
  <c r="L262" i="4"/>
  <c r="T262" i="4"/>
  <c r="S263" i="4" s="1"/>
  <c r="R262" i="4"/>
  <c r="Q262" i="4"/>
  <c r="O262" i="4"/>
  <c r="K262" i="4"/>
  <c r="K263" i="4" s="1"/>
  <c r="I262" i="4"/>
  <c r="I263" i="4" s="1"/>
  <c r="P262" i="4"/>
  <c r="N258" i="4"/>
  <c r="M258" i="4"/>
  <c r="M259" i="4" s="1"/>
  <c r="K258" i="4"/>
  <c r="P258" i="4"/>
  <c r="J258" i="4"/>
  <c r="Q258" i="4"/>
  <c r="Q259" i="4" s="1"/>
  <c r="I258" i="4"/>
  <c r="I259" i="4" s="1"/>
  <c r="O258" i="4"/>
  <c r="O259" i="4" s="1"/>
  <c r="T258" i="4"/>
  <c r="S259" i="4" s="1"/>
  <c r="L258" i="4"/>
  <c r="M254" i="4"/>
  <c r="M255" i="4" s="1"/>
  <c r="N254" i="4"/>
  <c r="Q254" i="4"/>
  <c r="S254" i="4"/>
  <c r="S255" i="4" s="1"/>
  <c r="L254" i="4"/>
  <c r="K255" i="4" s="1"/>
  <c r="T254" i="4"/>
  <c r="J254" i="4"/>
  <c r="I254" i="4"/>
  <c r="I255" i="4" s="1"/>
  <c r="R254" i="4"/>
  <c r="P254" i="4"/>
  <c r="O255" i="4" s="1"/>
  <c r="M250" i="4"/>
  <c r="P250" i="4"/>
  <c r="R250" i="4"/>
  <c r="T250" i="4"/>
  <c r="N250" i="4"/>
  <c r="M251" i="4" s="1"/>
  <c r="Q250" i="4"/>
  <c r="Q251" i="4" s="1"/>
  <c r="L250" i="4"/>
  <c r="K251" i="4" s="1"/>
  <c r="S250" i="4"/>
  <c r="S251" i="4" s="1"/>
  <c r="O250" i="4"/>
  <c r="I250" i="4"/>
  <c r="I251" i="4" s="1"/>
  <c r="M246" i="4"/>
  <c r="M247" i="4" s="1"/>
  <c r="N246" i="4"/>
  <c r="P246" i="4"/>
  <c r="O247" i="4" s="1"/>
  <c r="S246" i="4"/>
  <c r="S247" i="4" s="1"/>
  <c r="L246" i="4"/>
  <c r="J246" i="4"/>
  <c r="I247" i="4" s="1"/>
  <c r="Q246" i="4"/>
  <c r="K246" i="4"/>
  <c r="K247" i="4" s="1"/>
  <c r="T246" i="4"/>
  <c r="R246" i="4"/>
  <c r="M242" i="4"/>
  <c r="P242" i="4"/>
  <c r="R242" i="4"/>
  <c r="J242" i="4"/>
  <c r="I243" i="4" s="1"/>
  <c r="S242" i="4"/>
  <c r="Q242" i="4"/>
  <c r="Q243" i="4" s="1"/>
  <c r="L242" i="4"/>
  <c r="K243" i="4" s="1"/>
  <c r="N242" i="4"/>
  <c r="M243" i="4" s="1"/>
  <c r="O242" i="4"/>
  <c r="T242" i="4"/>
  <c r="P238" i="4"/>
  <c r="R238" i="4"/>
  <c r="Q239" i="4" s="1"/>
  <c r="J238" i="4"/>
  <c r="S238" i="4"/>
  <c r="S239" i="4" s="1"/>
  <c r="N238" i="4"/>
  <c r="M239" i="4" s="1"/>
  <c r="L238" i="4"/>
  <c r="K238" i="4"/>
  <c r="O238" i="4"/>
  <c r="O239" i="4" s="1"/>
  <c r="I238" i="4"/>
  <c r="I239" i="4" s="1"/>
  <c r="T234" i="4"/>
  <c r="Q226" i="4"/>
  <c r="R226" i="4"/>
  <c r="Q227" i="4" s="1"/>
  <c r="T226" i="4"/>
  <c r="P226" i="4"/>
  <c r="O227" i="4" s="1"/>
  <c r="K226" i="4"/>
  <c r="M226" i="4"/>
  <c r="M227" i="4" s="1"/>
  <c r="N226" i="4"/>
  <c r="S226" i="4"/>
  <c r="L226" i="4"/>
  <c r="I226" i="4"/>
  <c r="I227" i="4" s="1"/>
  <c r="O222" i="4"/>
  <c r="N222" i="4"/>
  <c r="T222" i="4"/>
  <c r="L222" i="4"/>
  <c r="P222" i="4"/>
  <c r="O223" i="4" s="1"/>
  <c r="S222" i="4"/>
  <c r="S223" i="4" s="1"/>
  <c r="J222" i="4"/>
  <c r="I223" i="4" s="1"/>
  <c r="Q222" i="4"/>
  <c r="Q223" i="4" s="1"/>
  <c r="M222" i="4"/>
  <c r="M223" i="4" s="1"/>
  <c r="K222" i="4"/>
  <c r="S218" i="4"/>
  <c r="N218" i="4"/>
  <c r="T218" i="4"/>
  <c r="S219" i="4" s="1"/>
  <c r="R218" i="4"/>
  <c r="P218" i="4"/>
  <c r="O219" i="4" s="1"/>
  <c r="I218" i="4"/>
  <c r="I219" i="4" s="1"/>
  <c r="J218" i="4"/>
  <c r="Q218" i="4"/>
  <c r="Q219" i="4" s="1"/>
  <c r="M218" i="4"/>
  <c r="K218" i="4"/>
  <c r="K219" i="4" s="1"/>
  <c r="J214" i="4"/>
  <c r="I214" i="4"/>
  <c r="P214" i="4"/>
  <c r="M214" i="4"/>
  <c r="M215" i="4" s="1"/>
  <c r="L214" i="4"/>
  <c r="K215" i="4" s="1"/>
  <c r="N214" i="4"/>
  <c r="O214" i="4"/>
  <c r="O215" i="4" s="1"/>
  <c r="Q214" i="4"/>
  <c r="Q215" i="4" s="1"/>
  <c r="R214" i="4"/>
  <c r="T214" i="4"/>
  <c r="S215" i="4" s="1"/>
  <c r="K210" i="4"/>
  <c r="I210" i="4"/>
  <c r="I211" i="4" s="1"/>
  <c r="P210" i="4"/>
  <c r="M210" i="4"/>
  <c r="M211" i="4" s="1"/>
  <c r="L210" i="4"/>
  <c r="K211" i="4" s="1"/>
  <c r="S210" i="4"/>
  <c r="O210" i="4"/>
  <c r="O211" i="4" s="1"/>
  <c r="Q210" i="4"/>
  <c r="R210" i="4"/>
  <c r="T210" i="4"/>
  <c r="O206" i="4"/>
  <c r="N206" i="4"/>
  <c r="T206" i="4"/>
  <c r="S207" i="4" s="1"/>
  <c r="L206" i="4"/>
  <c r="K207" i="4" s="1"/>
  <c r="Q206" i="4"/>
  <c r="Q207" i="4" s="1"/>
  <c r="I206" i="4"/>
  <c r="J206" i="4"/>
  <c r="P206" i="4"/>
  <c r="O207" i="4" s="1"/>
  <c r="M206" i="4"/>
  <c r="M207" i="4" s="1"/>
  <c r="R206" i="4"/>
  <c r="M202" i="4"/>
  <c r="P202" i="4"/>
  <c r="R202" i="4"/>
  <c r="T202" i="4"/>
  <c r="N202" i="4"/>
  <c r="M203" i="4" s="1"/>
  <c r="Q202" i="4"/>
  <c r="Q203" i="4" s="1"/>
  <c r="O202" i="4"/>
  <c r="I202" i="4"/>
  <c r="I203" i="4" s="1"/>
  <c r="L202" i="4"/>
  <c r="K203" i="4" s="1"/>
  <c r="S202" i="4"/>
  <c r="S203" i="4" s="1"/>
  <c r="O198" i="4"/>
  <c r="N198" i="4"/>
  <c r="T198" i="4"/>
  <c r="L198" i="4"/>
  <c r="M198" i="4"/>
  <c r="M199" i="4" s="1"/>
  <c r="P198" i="4"/>
  <c r="S198" i="4"/>
  <c r="S199" i="4" s="1"/>
  <c r="K198" i="4"/>
  <c r="K199" i="4" s="1"/>
  <c r="J198" i="4"/>
  <c r="I199" i="4" s="1"/>
  <c r="Q198" i="4"/>
  <c r="Q199" i="4" s="1"/>
  <c r="M194" i="4"/>
  <c r="N194" i="4"/>
  <c r="M195" i="4" s="1"/>
  <c r="P194" i="4"/>
  <c r="J194" i="4"/>
  <c r="I195" i="4" s="1"/>
  <c r="T194" i="4"/>
  <c r="L194" i="4"/>
  <c r="K195" i="4" s="1"/>
  <c r="S194" i="4"/>
  <c r="S195" i="4" s="1"/>
  <c r="R194" i="4"/>
  <c r="O194" i="4"/>
  <c r="Q194" i="4"/>
  <c r="Q195" i="4" s="1"/>
  <c r="M190" i="4"/>
  <c r="M191" i="4" s="1"/>
  <c r="N190" i="4"/>
  <c r="T190" i="4"/>
  <c r="S191" i="4" s="1"/>
  <c r="L190" i="4"/>
  <c r="J190" i="4"/>
  <c r="R190" i="4"/>
  <c r="Q190" i="4"/>
  <c r="Q191" i="4" s="1"/>
  <c r="I190" i="4"/>
  <c r="I191" i="4" s="1"/>
  <c r="P190" i="4"/>
  <c r="O191" i="4" s="1"/>
  <c r="K190" i="4"/>
  <c r="N186" i="4"/>
  <c r="M186" i="4"/>
  <c r="M187" i="4" s="1"/>
  <c r="L186" i="4"/>
  <c r="T186" i="4"/>
  <c r="S187" i="4" s="1"/>
  <c r="K186" i="4"/>
  <c r="R186" i="4"/>
  <c r="P186" i="4"/>
  <c r="Q186" i="4"/>
  <c r="O186" i="4"/>
  <c r="I186" i="4"/>
  <c r="I187" i="4" s="1"/>
  <c r="N182" i="4"/>
  <c r="M182" i="4"/>
  <c r="Q182" i="4"/>
  <c r="S182" i="4"/>
  <c r="S183" i="4" s="1"/>
  <c r="L182" i="4"/>
  <c r="K183" i="4" s="1"/>
  <c r="T182" i="4"/>
  <c r="R182" i="4"/>
  <c r="J182" i="4"/>
  <c r="I182" i="4"/>
  <c r="P182" i="4"/>
  <c r="M178" i="4"/>
  <c r="P178" i="4"/>
  <c r="R178" i="4"/>
  <c r="T178" i="4"/>
  <c r="O178" i="4"/>
  <c r="I178" i="4"/>
  <c r="I179" i="4" s="1"/>
  <c r="N178" i="4"/>
  <c r="M179" i="4" s="1"/>
  <c r="Q178" i="4"/>
  <c r="L178" i="4"/>
  <c r="K179" i="4" s="1"/>
  <c r="S178" i="4"/>
  <c r="S179" i="4" s="1"/>
  <c r="M174" i="4"/>
  <c r="M175" i="4" s="1"/>
  <c r="N174" i="4"/>
  <c r="P174" i="4"/>
  <c r="O175" i="4" s="1"/>
  <c r="S174" i="4"/>
  <c r="S175" i="4" s="1"/>
  <c r="L174" i="4"/>
  <c r="J174" i="4"/>
  <c r="I175" i="4" s="1"/>
  <c r="Q174" i="4"/>
  <c r="K174" i="4"/>
  <c r="K175" i="4" s="1"/>
  <c r="T174" i="4"/>
  <c r="R174" i="4"/>
  <c r="M170" i="4"/>
  <c r="Q170" i="4"/>
  <c r="J170" i="4"/>
  <c r="I171" i="4" s="1"/>
  <c r="S170" i="4"/>
  <c r="L170" i="4"/>
  <c r="K171" i="4" s="1"/>
  <c r="R170" i="4"/>
  <c r="T170" i="4"/>
  <c r="N170" i="4"/>
  <c r="M171" i="4" s="1"/>
  <c r="O170" i="4"/>
  <c r="P170" i="4"/>
  <c r="O166" i="4"/>
  <c r="S162" i="4"/>
  <c r="R162" i="4"/>
  <c r="T162" i="4"/>
  <c r="S163" i="4" s="1"/>
  <c r="I162" i="4"/>
  <c r="I163" i="4" s="1"/>
  <c r="P162" i="4"/>
  <c r="K162" i="4"/>
  <c r="L162" i="4"/>
  <c r="N162" i="4"/>
  <c r="M163" i="4" s="1"/>
  <c r="O162" i="4"/>
  <c r="O163" i="4" s="1"/>
  <c r="Q162" i="4"/>
  <c r="Q163" i="4" s="1"/>
  <c r="N158" i="4"/>
  <c r="T158" i="4"/>
  <c r="S159" i="4" s="1"/>
  <c r="L158" i="4"/>
  <c r="K159" i="4" s="1"/>
  <c r="Q158" i="4"/>
  <c r="I158" i="4"/>
  <c r="I159" i="4" s="1"/>
  <c r="J158" i="4"/>
  <c r="P158" i="4"/>
  <c r="O159" i="4" s="1"/>
  <c r="M158" i="4"/>
  <c r="R158" i="4"/>
  <c r="M154" i="4"/>
  <c r="P154" i="4"/>
  <c r="R154" i="4"/>
  <c r="T154" i="4"/>
  <c r="N154" i="4"/>
  <c r="M155" i="4" s="1"/>
  <c r="Q154" i="4"/>
  <c r="Q155" i="4" s="1"/>
  <c r="L154" i="4"/>
  <c r="K155" i="4" s="1"/>
  <c r="S154" i="4"/>
  <c r="S155" i="4" s="1"/>
  <c r="O154" i="4"/>
  <c r="O155" i="4" s="1"/>
  <c r="I154" i="4"/>
  <c r="I155" i="4" s="1"/>
  <c r="O150" i="4"/>
  <c r="N150" i="4"/>
  <c r="T150" i="4"/>
  <c r="L150" i="4"/>
  <c r="P150" i="4"/>
  <c r="O151" i="4" s="1"/>
  <c r="S150" i="4"/>
  <c r="S151" i="4" s="1"/>
  <c r="J150" i="4"/>
  <c r="I151" i="4" s="1"/>
  <c r="Q150" i="4"/>
  <c r="Q151" i="4" s="1"/>
  <c r="M150" i="4"/>
  <c r="K150" i="4"/>
  <c r="K151" i="4" s="1"/>
  <c r="S146" i="4"/>
  <c r="S138" i="4"/>
  <c r="R134" i="4"/>
  <c r="T134" i="4"/>
  <c r="I134" i="4"/>
  <c r="M134" i="4"/>
  <c r="O134" i="4"/>
  <c r="Q134" i="4"/>
  <c r="Q135" i="4" s="1"/>
  <c r="K134" i="4"/>
  <c r="K135" i="4" s="1"/>
  <c r="P134" i="4"/>
  <c r="S134" i="4"/>
  <c r="N134" i="4"/>
  <c r="J134" i="4"/>
  <c r="S130" i="4"/>
  <c r="P130" i="4"/>
  <c r="O131" i="4" s="1"/>
  <c r="L130" i="4"/>
  <c r="M130" i="4"/>
  <c r="M131" i="4" s="1"/>
  <c r="R130" i="4"/>
  <c r="N130" i="4"/>
  <c r="T130" i="4"/>
  <c r="S131" i="4" s="1"/>
  <c r="Q130" i="4"/>
  <c r="Q131" i="4" s="1"/>
  <c r="K130" i="4"/>
  <c r="J130" i="4"/>
  <c r="I131" i="4" s="1"/>
  <c r="T126" i="4"/>
  <c r="P126" i="4"/>
  <c r="R126" i="4"/>
  <c r="Q127" i="4" s="1"/>
  <c r="M126" i="4"/>
  <c r="S126" i="4"/>
  <c r="S127" i="4" s="1"/>
  <c r="K126" i="4"/>
  <c r="K127" i="4" s="1"/>
  <c r="L126" i="4"/>
  <c r="N126" i="4"/>
  <c r="O126" i="4"/>
  <c r="O127" i="4" s="1"/>
  <c r="J126" i="4"/>
  <c r="I127" i="4" s="1"/>
  <c r="R122" i="4"/>
  <c r="N122" i="4"/>
  <c r="T122" i="4"/>
  <c r="L122" i="4"/>
  <c r="P122" i="4"/>
  <c r="O123" i="4" s="1"/>
  <c r="S122" i="4"/>
  <c r="J122" i="4"/>
  <c r="I123" i="4" s="1"/>
  <c r="Q122" i="4"/>
  <c r="Q123" i="4" s="1"/>
  <c r="M122" i="4"/>
  <c r="M123" i="4" s="1"/>
  <c r="K122" i="4"/>
  <c r="J118" i="4"/>
  <c r="O110" i="4"/>
  <c r="I98" i="4"/>
  <c r="J98" i="4"/>
  <c r="L98" i="4"/>
  <c r="K99" i="4" s="1"/>
  <c r="T98" i="4"/>
  <c r="Q98" i="4"/>
  <c r="O98" i="4"/>
  <c r="M98" i="4"/>
  <c r="P98" i="4"/>
  <c r="R98" i="4"/>
  <c r="S98" i="4"/>
  <c r="N98" i="4"/>
  <c r="O94" i="4"/>
  <c r="I30" i="4"/>
  <c r="J30" i="4"/>
  <c r="M30" i="4"/>
  <c r="M31" i="4" s="1"/>
  <c r="K30" i="4"/>
  <c r="O30" i="4"/>
  <c r="T30" i="4"/>
  <c r="L30" i="4"/>
  <c r="Q30" i="4"/>
  <c r="Q31" i="4" s="1"/>
  <c r="N30" i="4"/>
  <c r="S30" i="4"/>
  <c r="S31" i="4" s="1"/>
  <c r="P30" i="4"/>
  <c r="O31" i="4" s="1"/>
  <c r="I26" i="4"/>
  <c r="O22" i="4"/>
  <c r="O14" i="4"/>
  <c r="S14" i="4"/>
  <c r="S15" i="4" s="1"/>
  <c r="M14" i="4"/>
  <c r="P14" i="4"/>
  <c r="O15" i="4" s="1"/>
  <c r="I14" i="4"/>
  <c r="N14" i="4"/>
  <c r="T14" i="4"/>
  <c r="R14" i="4"/>
  <c r="J14" i="4"/>
  <c r="Q14" i="4"/>
  <c r="Q15" i="4" s="1"/>
  <c r="K14" i="4"/>
  <c r="K15" i="4" s="1"/>
  <c r="K10" i="4"/>
  <c r="I6" i="4"/>
  <c r="J6" i="4"/>
  <c r="R6" i="4"/>
  <c r="T6" i="4"/>
  <c r="S7" i="4" s="1"/>
  <c r="O6" i="4"/>
  <c r="N6" i="4"/>
  <c r="Q6" i="4"/>
  <c r="Q7" i="4" s="1"/>
  <c r="P6" i="4"/>
  <c r="L6" i="4"/>
  <c r="K6" i="4"/>
  <c r="K7" i="4" s="1"/>
  <c r="M6" i="4"/>
  <c r="M7" i="4" s="1"/>
  <c r="O462" i="4"/>
  <c r="S458" i="4"/>
  <c r="L454" i="4"/>
  <c r="J450" i="4"/>
  <c r="K446" i="4"/>
  <c r="L442" i="4"/>
  <c r="J438" i="4"/>
  <c r="J434" i="4"/>
  <c r="T430" i="4"/>
  <c r="Q426" i="4"/>
  <c r="S422" i="4"/>
  <c r="Q414" i="4"/>
  <c r="O410" i="4"/>
  <c r="R390" i="4"/>
  <c r="M382" i="4"/>
  <c r="M378" i="4"/>
  <c r="M374" i="4"/>
  <c r="J370" i="4"/>
  <c r="M366" i="4"/>
  <c r="J362" i="4"/>
  <c r="S358" i="4"/>
  <c r="S350" i="4"/>
  <c r="J318" i="4"/>
  <c r="I319" i="4" s="1"/>
  <c r="O318" i="4"/>
  <c r="T318" i="4"/>
  <c r="L318" i="4"/>
  <c r="N318" i="4"/>
  <c r="S318" i="4"/>
  <c r="S319" i="4" s="1"/>
  <c r="P318" i="4"/>
  <c r="Q318" i="4"/>
  <c r="Q319" i="4" s="1"/>
  <c r="M318" i="4"/>
  <c r="M319" i="4" s="1"/>
  <c r="K318" i="4"/>
  <c r="K319" i="4" s="1"/>
  <c r="M139" i="4"/>
  <c r="L70" i="4"/>
  <c r="K70" i="4"/>
  <c r="K71" i="4" s="1"/>
  <c r="P70" i="4"/>
  <c r="O71" i="4" s="1"/>
  <c r="N70" i="4"/>
  <c r="S70" i="4"/>
  <c r="J70" i="4"/>
  <c r="Q70" i="4"/>
  <c r="Q71" i="4" s="1"/>
  <c r="T70" i="4"/>
  <c r="S71" i="4" s="1"/>
  <c r="M70" i="4"/>
  <c r="M71" i="4" s="1"/>
  <c r="R70" i="4"/>
  <c r="I70" i="4"/>
  <c r="I71" i="4" s="1"/>
  <c r="L62" i="4"/>
  <c r="O62" i="4"/>
  <c r="T62" i="4"/>
  <c r="N62" i="4"/>
  <c r="M63" i="4" s="1"/>
  <c r="Q62" i="4"/>
  <c r="R62" i="4"/>
  <c r="Q63" i="4" s="1"/>
  <c r="J62" i="4"/>
  <c r="P62" i="4"/>
  <c r="S62" i="4"/>
  <c r="I62" i="4"/>
  <c r="J54" i="4"/>
  <c r="I55" i="4" s="1"/>
  <c r="L54" i="4"/>
  <c r="N54" i="4"/>
  <c r="R54" i="4"/>
  <c r="S54" i="4"/>
  <c r="S55" i="4" s="1"/>
  <c r="K54" i="4"/>
  <c r="K55" i="4" s="1"/>
  <c r="T54" i="4"/>
  <c r="O54" i="4"/>
  <c r="M54" i="4"/>
  <c r="M55" i="4" s="1"/>
  <c r="P54" i="4"/>
  <c r="J42" i="4"/>
  <c r="I42" i="4"/>
  <c r="I43" i="4" s="1"/>
  <c r="T42" i="4"/>
  <c r="P42" i="4"/>
  <c r="O43" i="4" s="1"/>
  <c r="N42" i="4"/>
  <c r="R42" i="4"/>
  <c r="Q43" i="4" s="1"/>
  <c r="K42" i="4"/>
  <c r="L42" i="4"/>
  <c r="S42" i="4"/>
  <c r="M42" i="4"/>
  <c r="M43" i="4" s="1"/>
  <c r="S22" i="4"/>
  <c r="M22" i="4"/>
  <c r="M23" i="4" s="1"/>
  <c r="K22" i="4"/>
  <c r="J22" i="4"/>
  <c r="I22" i="4"/>
  <c r="I23" i="4" s="1"/>
  <c r="T22" i="4"/>
  <c r="R22" i="4"/>
  <c r="P22" i="4"/>
  <c r="O23" i="4" s="1"/>
  <c r="N22" i="4"/>
  <c r="Q22" i="4"/>
  <c r="Q23" i="4" s="1"/>
  <c r="I2" i="4"/>
  <c r="J2" i="4"/>
  <c r="I3" i="4" s="1"/>
  <c r="Q2" i="4"/>
  <c r="Q3" i="4" s="1"/>
  <c r="N2" i="4"/>
  <c r="R2" i="4"/>
  <c r="M2" i="4"/>
  <c r="T2" i="4"/>
  <c r="S3" i="4" s="1"/>
  <c r="P2" i="4"/>
  <c r="O3" i="4" s="1"/>
  <c r="K2" i="4"/>
  <c r="L2" i="4"/>
  <c r="J650" i="4"/>
  <c r="P650" i="4"/>
  <c r="O651" i="4" s="1"/>
  <c r="S650" i="4"/>
  <c r="L650" i="4"/>
  <c r="R650" i="4"/>
  <c r="Q651" i="4" s="1"/>
  <c r="I650" i="4"/>
  <c r="K650" i="4"/>
  <c r="N650" i="4"/>
  <c r="T650" i="4"/>
  <c r="M650" i="4"/>
  <c r="M651" i="4" s="1"/>
  <c r="E654" i="4"/>
  <c r="F654" i="4"/>
  <c r="D654" i="4"/>
  <c r="C654" i="4"/>
  <c r="B655" i="4"/>
  <c r="G648" i="1"/>
  <c r="E650" i="1"/>
  <c r="F649" i="1"/>
  <c r="D651" i="1"/>
  <c r="C652" i="1"/>
  <c r="K43" i="4" l="1"/>
  <c r="M99" i="4"/>
  <c r="I125" i="4"/>
  <c r="Q171" i="4"/>
  <c r="S211" i="4"/>
  <c r="L229" i="4"/>
  <c r="J357" i="4"/>
  <c r="S371" i="4"/>
  <c r="Q415" i="4"/>
  <c r="O79" i="4"/>
  <c r="K301" i="4"/>
  <c r="Q431" i="4"/>
  <c r="J509" i="4"/>
  <c r="I611" i="4"/>
  <c r="J549" i="4"/>
  <c r="I575" i="4"/>
  <c r="S23" i="4"/>
  <c r="K213" i="4"/>
  <c r="J381" i="4"/>
  <c r="I397" i="4"/>
  <c r="M3" i="4"/>
  <c r="J5" i="4"/>
  <c r="I45" i="4"/>
  <c r="O55" i="4"/>
  <c r="Q55" i="4"/>
  <c r="I63" i="4"/>
  <c r="O63" i="4"/>
  <c r="O7" i="4"/>
  <c r="I7" i="4"/>
  <c r="I15" i="4"/>
  <c r="S99" i="4"/>
  <c r="O99" i="4"/>
  <c r="K123" i="4"/>
  <c r="K125" i="4" s="1"/>
  <c r="S123" i="4"/>
  <c r="M127" i="4"/>
  <c r="S135" i="4"/>
  <c r="O135" i="4"/>
  <c r="M151" i="4"/>
  <c r="M159" i="4"/>
  <c r="L161" i="4" s="1"/>
  <c r="Q159" i="4"/>
  <c r="K161" i="4" s="1"/>
  <c r="K163" i="4"/>
  <c r="O171" i="4"/>
  <c r="Q175" i="4"/>
  <c r="O179" i="4"/>
  <c r="Q183" i="4"/>
  <c r="O187" i="4"/>
  <c r="K189" i="4" s="1"/>
  <c r="K187" i="4"/>
  <c r="O195" i="4"/>
  <c r="M219" i="4"/>
  <c r="K227" i="4"/>
  <c r="J229" i="4" s="1"/>
  <c r="K239" i="4"/>
  <c r="O243" i="4"/>
  <c r="S243" i="4"/>
  <c r="Q247" i="4"/>
  <c r="O251" i="4"/>
  <c r="Q255" i="4"/>
  <c r="O263" i="4"/>
  <c r="M267" i="4"/>
  <c r="O275" i="4"/>
  <c r="M283" i="4"/>
  <c r="Q283" i="4"/>
  <c r="K303" i="4"/>
  <c r="Q307" i="4"/>
  <c r="I311" i="4"/>
  <c r="I323" i="4"/>
  <c r="I327" i="4"/>
  <c r="S339" i="4"/>
  <c r="O339" i="4"/>
  <c r="K341" i="4" s="1"/>
  <c r="K343" i="4"/>
  <c r="S343" i="4"/>
  <c r="S351" i="4"/>
  <c r="S359" i="4"/>
  <c r="S363" i="4"/>
  <c r="Q375" i="4"/>
  <c r="O379" i="4"/>
  <c r="Q383" i="4"/>
  <c r="I387" i="4"/>
  <c r="M395" i="4"/>
  <c r="K397" i="4" s="1"/>
  <c r="O395" i="4"/>
  <c r="K399" i="4"/>
  <c r="I415" i="4"/>
  <c r="I57" i="4"/>
  <c r="J189" i="4"/>
  <c r="I193" i="4"/>
  <c r="J221" i="4"/>
  <c r="I221" i="4"/>
  <c r="K221" i="4"/>
  <c r="L221" i="4"/>
  <c r="J253" i="4"/>
  <c r="I253" i="4"/>
  <c r="K253" i="4"/>
  <c r="L253" i="4"/>
  <c r="K289" i="4"/>
  <c r="M379" i="4"/>
  <c r="K3" i="4"/>
  <c r="I5" i="4" s="1"/>
  <c r="K23" i="4"/>
  <c r="S43" i="4"/>
  <c r="L45" i="4" s="1"/>
  <c r="S63" i="4"/>
  <c r="K63" i="4"/>
  <c r="O319" i="4"/>
  <c r="I31" i="4"/>
  <c r="Q99" i="4"/>
  <c r="I99" i="4"/>
  <c r="K131" i="4"/>
  <c r="M135" i="4"/>
  <c r="K157" i="4"/>
  <c r="J157" i="4"/>
  <c r="L157" i="4"/>
  <c r="I157" i="4"/>
  <c r="S171" i="4"/>
  <c r="L177" i="4"/>
  <c r="K177" i="4"/>
  <c r="I177" i="4"/>
  <c r="J177" i="4"/>
  <c r="Q179" i="4"/>
  <c r="O183" i="4"/>
  <c r="M183" i="4"/>
  <c r="Q187" i="4"/>
  <c r="L189" i="4" s="1"/>
  <c r="K191" i="4"/>
  <c r="K193" i="4" s="1"/>
  <c r="J197" i="4"/>
  <c r="O199" i="4"/>
  <c r="L205" i="4"/>
  <c r="I207" i="4"/>
  <c r="Q211" i="4"/>
  <c r="L213" i="4" s="1"/>
  <c r="I215" i="4"/>
  <c r="K223" i="4"/>
  <c r="S227" i="4"/>
  <c r="K245" i="4"/>
  <c r="J249" i="4"/>
  <c r="K249" i="4"/>
  <c r="I249" i="4"/>
  <c r="G249" i="4" s="1"/>
  <c r="L249" i="4"/>
  <c r="Q263" i="4"/>
  <c r="I265" i="4" s="1"/>
  <c r="M263" i="4"/>
  <c r="M275" i="4"/>
  <c r="K283" i="4"/>
  <c r="S291" i="4"/>
  <c r="K293" i="4" s="1"/>
  <c r="I293" i="4"/>
  <c r="J293" i="4"/>
  <c r="Q303" i="4"/>
  <c r="O307" i="4"/>
  <c r="Q311" i="4"/>
  <c r="K315" i="4"/>
  <c r="K323" i="4"/>
  <c r="K345" i="4"/>
  <c r="L345" i="4"/>
  <c r="I345" i="4"/>
  <c r="J345" i="4"/>
  <c r="Q347" i="4"/>
  <c r="O351" i="4"/>
  <c r="M355" i="4"/>
  <c r="L357" i="4" s="1"/>
  <c r="I359" i="4"/>
  <c r="M363" i="4"/>
  <c r="M367" i="4"/>
  <c r="I367" i="4"/>
  <c r="I371" i="4"/>
  <c r="I375" i="4"/>
  <c r="K379" i="4"/>
  <c r="K381" i="4" s="1"/>
  <c r="I383" i="4"/>
  <c r="M383" i="4"/>
  <c r="M387" i="4"/>
  <c r="K391" i="4"/>
  <c r="S395" i="4"/>
  <c r="J397" i="4" s="1"/>
  <c r="I399" i="4"/>
  <c r="M399" i="4"/>
  <c r="S399" i="4"/>
  <c r="I73" i="4"/>
  <c r="L73" i="4"/>
  <c r="K73" i="4"/>
  <c r="J73" i="4"/>
  <c r="M15" i="4"/>
  <c r="K31" i="4"/>
  <c r="L129" i="4"/>
  <c r="I129" i="4"/>
  <c r="K129" i="4"/>
  <c r="J129" i="4"/>
  <c r="I135" i="4"/>
  <c r="K153" i="4"/>
  <c r="L153" i="4"/>
  <c r="I153" i="4"/>
  <c r="J153" i="4"/>
  <c r="J165" i="4"/>
  <c r="I165" i="4"/>
  <c r="K165" i="4"/>
  <c r="L165" i="4"/>
  <c r="K173" i="4"/>
  <c r="J173" i="4"/>
  <c r="L173" i="4"/>
  <c r="I173" i="4"/>
  <c r="G173" i="4" s="1"/>
  <c r="I183" i="4"/>
  <c r="K201" i="4"/>
  <c r="O203" i="4"/>
  <c r="J205" i="4" s="1"/>
  <c r="J241" i="4"/>
  <c r="I241" i="4"/>
  <c r="G241" i="4" s="1"/>
  <c r="L241" i="4"/>
  <c r="K241" i="4"/>
  <c r="K261" i="4"/>
  <c r="I261" i="4"/>
  <c r="K259" i="4"/>
  <c r="J261" i="4" s="1"/>
  <c r="L265" i="4"/>
  <c r="K265" i="4"/>
  <c r="J265" i="4"/>
  <c r="L269" i="4"/>
  <c r="K269" i="4"/>
  <c r="I269" i="4"/>
  <c r="J269" i="4"/>
  <c r="L277" i="4"/>
  <c r="I283" i="4"/>
  <c r="O287" i="4"/>
  <c r="J289" i="4" s="1"/>
  <c r="I303" i="4"/>
  <c r="K307" i="4"/>
  <c r="I307" i="4"/>
  <c r="L317" i="4"/>
  <c r="I317" i="4"/>
  <c r="J317" i="4"/>
  <c r="K317" i="4"/>
  <c r="M323" i="4"/>
  <c r="K339" i="4"/>
  <c r="J341" i="4" s="1"/>
  <c r="I341" i="4"/>
  <c r="I347" i="4"/>
  <c r="Q351" i="4"/>
  <c r="L353" i="4" s="1"/>
  <c r="I363" i="4"/>
  <c r="K371" i="4"/>
  <c r="M375" i="4"/>
  <c r="S383" i="4"/>
  <c r="O387" i="4"/>
  <c r="J393" i="4"/>
  <c r="I393" i="4"/>
  <c r="K393" i="4"/>
  <c r="L393" i="4"/>
  <c r="O399" i="4"/>
  <c r="K415" i="4"/>
  <c r="I425" i="4"/>
  <c r="I427" i="4"/>
  <c r="I447" i="4"/>
  <c r="Q19" i="4"/>
  <c r="Q51" i="4"/>
  <c r="L61" i="4"/>
  <c r="J61" i="4"/>
  <c r="K61" i="4"/>
  <c r="S91" i="4"/>
  <c r="K103" i="4"/>
  <c r="S107" i="4"/>
  <c r="I109" i="4" s="1"/>
  <c r="O111" i="4"/>
  <c r="S111" i="4"/>
  <c r="I115" i="4"/>
  <c r="K119" i="4"/>
  <c r="J141" i="4"/>
  <c r="S139" i="4"/>
  <c r="I231" i="4"/>
  <c r="S235" i="4"/>
  <c r="O271" i="4"/>
  <c r="K273" i="4" s="1"/>
  <c r="I279" i="4"/>
  <c r="Q299" i="4"/>
  <c r="I331" i="4"/>
  <c r="K335" i="4"/>
  <c r="I419" i="4"/>
  <c r="I431" i="4"/>
  <c r="O619" i="4"/>
  <c r="Q411" i="4"/>
  <c r="Q435" i="4"/>
  <c r="Q451" i="4"/>
  <c r="I451" i="4"/>
  <c r="K581" i="4"/>
  <c r="O423" i="4"/>
  <c r="J425" i="4" s="1"/>
  <c r="K423" i="4"/>
  <c r="Q427" i="4"/>
  <c r="M443" i="4"/>
  <c r="Q443" i="4"/>
  <c r="Q447" i="4"/>
  <c r="M11" i="4"/>
  <c r="Q27" i="4"/>
  <c r="M27" i="4"/>
  <c r="K39" i="4"/>
  <c r="O39" i="4"/>
  <c r="I39" i="4"/>
  <c r="S51" i="4"/>
  <c r="K53" i="4" s="1"/>
  <c r="M51" i="4"/>
  <c r="O51" i="4"/>
  <c r="I61" i="4"/>
  <c r="O67" i="4"/>
  <c r="J69" i="4" s="1"/>
  <c r="Q87" i="4"/>
  <c r="Q95" i="4"/>
  <c r="I95" i="4"/>
  <c r="O103" i="4"/>
  <c r="K107" i="4"/>
  <c r="L109" i="4" s="1"/>
  <c r="I111" i="4"/>
  <c r="I119" i="4"/>
  <c r="Q119" i="4"/>
  <c r="K139" i="4"/>
  <c r="K141" i="4" s="1"/>
  <c r="Q139" i="4"/>
  <c r="L141" i="4" s="1"/>
  <c r="K167" i="4"/>
  <c r="I167" i="4"/>
  <c r="Q231" i="4"/>
  <c r="Q235" i="4"/>
  <c r="I273" i="4"/>
  <c r="O279" i="4"/>
  <c r="S295" i="4"/>
  <c r="J297" i="4" s="1"/>
  <c r="I335" i="4"/>
  <c r="M335" i="4"/>
  <c r="S407" i="4"/>
  <c r="I407" i="4"/>
  <c r="S419" i="4"/>
  <c r="S431" i="4"/>
  <c r="K459" i="4"/>
  <c r="M459" i="4"/>
  <c r="K511" i="4"/>
  <c r="M511" i="4"/>
  <c r="Q511" i="4"/>
  <c r="S35" i="4"/>
  <c r="L37" i="4" s="1"/>
  <c r="O47" i="4"/>
  <c r="I47" i="4"/>
  <c r="Q75" i="4"/>
  <c r="S83" i="4"/>
  <c r="L85" i="4" s="1"/>
  <c r="Q143" i="4"/>
  <c r="I143" i="4"/>
  <c r="I625" i="4"/>
  <c r="O463" i="4"/>
  <c r="K467" i="4"/>
  <c r="K475" i="4"/>
  <c r="I479" i="4"/>
  <c r="M479" i="4"/>
  <c r="M483" i="4"/>
  <c r="I487" i="4"/>
  <c r="O491" i="4"/>
  <c r="S495" i="4"/>
  <c r="Q495" i="4"/>
  <c r="I503" i="4"/>
  <c r="K507" i="4"/>
  <c r="K509" i="4" s="1"/>
  <c r="O507" i="4"/>
  <c r="S543" i="4"/>
  <c r="K543" i="4"/>
  <c r="M555" i="4"/>
  <c r="K557" i="4" s="1"/>
  <c r="Q555" i="4"/>
  <c r="Q563" i="4"/>
  <c r="I565" i="4" s="1"/>
  <c r="K563" i="4"/>
  <c r="K565" i="4" s="1"/>
  <c r="K595" i="4"/>
  <c r="O595" i="4"/>
  <c r="S595" i="4"/>
  <c r="K597" i="4" s="1"/>
  <c r="Q603" i="4"/>
  <c r="M603" i="4"/>
  <c r="I605" i="4" s="1"/>
  <c r="S611" i="4"/>
  <c r="I631" i="4"/>
  <c r="I641" i="4"/>
  <c r="K643" i="4"/>
  <c r="O643" i="4"/>
  <c r="I645" i="4" s="1"/>
  <c r="S643" i="4"/>
  <c r="Q515" i="4"/>
  <c r="K519" i="4"/>
  <c r="O519" i="4"/>
  <c r="S523" i="4"/>
  <c r="O523" i="4"/>
  <c r="L525" i="4" s="1"/>
  <c r="Q531" i="4"/>
  <c r="K539" i="4"/>
  <c r="L541" i="4" s="1"/>
  <c r="S559" i="4"/>
  <c r="O559" i="4"/>
  <c r="O567" i="4"/>
  <c r="M567" i="4"/>
  <c r="O575" i="4"/>
  <c r="Q575" i="4"/>
  <c r="I587" i="4"/>
  <c r="M587" i="4"/>
  <c r="I599" i="4"/>
  <c r="K607" i="4"/>
  <c r="M615" i="4"/>
  <c r="Q619" i="4"/>
  <c r="I635" i="4"/>
  <c r="I471" i="4"/>
  <c r="M471" i="4"/>
  <c r="M535" i="4"/>
  <c r="M403" i="4"/>
  <c r="M435" i="4"/>
  <c r="S451" i="4"/>
  <c r="Q499" i="4"/>
  <c r="I499" i="4"/>
  <c r="M415" i="4"/>
  <c r="S423" i="4"/>
  <c r="I439" i="4"/>
  <c r="I443" i="4"/>
  <c r="O447" i="4"/>
  <c r="I11" i="4"/>
  <c r="O19" i="4"/>
  <c r="I19" i="4"/>
  <c r="S27" i="4"/>
  <c r="I27" i="4"/>
  <c r="S39" i="4"/>
  <c r="Q39" i="4"/>
  <c r="Q67" i="4"/>
  <c r="K67" i="4"/>
  <c r="K69" i="4" s="1"/>
  <c r="I79" i="4"/>
  <c r="I87" i="4"/>
  <c r="M91" i="4"/>
  <c r="O95" i="4"/>
  <c r="I105" i="4"/>
  <c r="M107" i="4"/>
  <c r="O139" i="4"/>
  <c r="S147" i="4"/>
  <c r="K149" i="4" s="1"/>
  <c r="O167" i="4"/>
  <c r="I235" i="4"/>
  <c r="K271" i="4"/>
  <c r="J273" i="4" s="1"/>
  <c r="Q279" i="4"/>
  <c r="Q295" i="4"/>
  <c r="K297" i="4" s="1"/>
  <c r="O299" i="4"/>
  <c r="I301" i="4" s="1"/>
  <c r="S331" i="4"/>
  <c r="K407" i="4"/>
  <c r="M407" i="4"/>
  <c r="O407" i="4"/>
  <c r="Q419" i="4"/>
  <c r="L461" i="4"/>
  <c r="S47" i="4"/>
  <c r="O143" i="4"/>
  <c r="Q623" i="4"/>
  <c r="K625" i="4" s="1"/>
  <c r="S455" i="4"/>
  <c r="I455" i="4"/>
  <c r="I463" i="4"/>
  <c r="S467" i="4"/>
  <c r="M467" i="4"/>
  <c r="S475" i="4"/>
  <c r="Q475" i="4"/>
  <c r="O479" i="4"/>
  <c r="I483" i="4"/>
  <c r="K487" i="4"/>
  <c r="K491" i="4"/>
  <c r="S491" i="4"/>
  <c r="M503" i="4"/>
  <c r="Q527" i="4"/>
  <c r="S527" i="4"/>
  <c r="M527" i="4"/>
  <c r="I543" i="4"/>
  <c r="M543" i="4"/>
  <c r="S551" i="4"/>
  <c r="I557" i="4"/>
  <c r="J557" i="4"/>
  <c r="S563" i="4"/>
  <c r="S583" i="4"/>
  <c r="K591" i="4"/>
  <c r="I593" i="4" s="1"/>
  <c r="Q591" i="4"/>
  <c r="K605" i="4"/>
  <c r="L605" i="4"/>
  <c r="Q611" i="4"/>
  <c r="S627" i="4"/>
  <c r="I627" i="4"/>
  <c r="Q631" i="4"/>
  <c r="Q639" i="4"/>
  <c r="L641" i="4" s="1"/>
  <c r="K523" i="4"/>
  <c r="K525" i="4" s="1"/>
  <c r="K531" i="4"/>
  <c r="Q539" i="4"/>
  <c r="I559" i="4"/>
  <c r="M559" i="4"/>
  <c r="S567" i="4"/>
  <c r="I569" i="4" s="1"/>
  <c r="K567" i="4"/>
  <c r="M571" i="4"/>
  <c r="I573" i="4" s="1"/>
  <c r="Q587" i="4"/>
  <c r="O599" i="4"/>
  <c r="S619" i="4"/>
  <c r="I619" i="4"/>
  <c r="S635" i="4"/>
  <c r="S471" i="4"/>
  <c r="Q535" i="4"/>
  <c r="K411" i="4"/>
  <c r="I435" i="4"/>
  <c r="K451" i="4"/>
  <c r="S499" i="4"/>
  <c r="S579" i="4"/>
  <c r="J581" i="4" s="1"/>
  <c r="Q459" i="4"/>
  <c r="S459" i="4"/>
  <c r="I511" i="4"/>
  <c r="M35" i="4"/>
  <c r="K37" i="4" s="1"/>
  <c r="K77" i="4"/>
  <c r="L77" i="4"/>
  <c r="I77" i="4"/>
  <c r="J77" i="4"/>
  <c r="Q83" i="4"/>
  <c r="K85" i="4" s="1"/>
  <c r="K455" i="4"/>
  <c r="Q467" i="4"/>
  <c r="J477" i="4"/>
  <c r="K479" i="4"/>
  <c r="M487" i="4"/>
  <c r="I491" i="4"/>
  <c r="I495" i="4"/>
  <c r="K495" i="4"/>
  <c r="M507" i="4"/>
  <c r="O527" i="4"/>
  <c r="I527" i="4"/>
  <c r="Q551" i="4"/>
  <c r="L553" i="4" s="1"/>
  <c r="K553" i="4"/>
  <c r="J553" i="4"/>
  <c r="O583" i="4"/>
  <c r="K583" i="4"/>
  <c r="S591" i="4"/>
  <c r="I597" i="4"/>
  <c r="O611" i="4"/>
  <c r="S639" i="4"/>
  <c r="L645" i="4"/>
  <c r="J645" i="4"/>
  <c r="I517" i="4"/>
  <c r="M519" i="4"/>
  <c r="Q523" i="4"/>
  <c r="S531" i="4"/>
  <c r="L533" i="4"/>
  <c r="K541" i="4"/>
  <c r="J541" i="4"/>
  <c r="Q547" i="4"/>
  <c r="I549" i="4" s="1"/>
  <c r="Q559" i="4"/>
  <c r="L569" i="4"/>
  <c r="K573" i="4"/>
  <c r="J573" i="4"/>
  <c r="M575" i="4"/>
  <c r="S587" i="4"/>
  <c r="J609" i="4"/>
  <c r="I609" i="4"/>
  <c r="K615" i="4"/>
  <c r="L617" i="4" s="1"/>
  <c r="O615" i="4"/>
  <c r="J617" i="4" s="1"/>
  <c r="K619" i="4"/>
  <c r="K635" i="4"/>
  <c r="M647" i="4"/>
  <c r="K649" i="4" s="1"/>
  <c r="O647" i="4"/>
  <c r="J649" i="4" s="1"/>
  <c r="O471" i="4"/>
  <c r="I535" i="4"/>
  <c r="Q403" i="4"/>
  <c r="K403" i="4"/>
  <c r="I405" i="4" s="1"/>
  <c r="M411" i="4"/>
  <c r="O411" i="4"/>
  <c r="J413" i="4" s="1"/>
  <c r="K435" i="4"/>
  <c r="K499" i="4"/>
  <c r="O499" i="4"/>
  <c r="I651" i="4"/>
  <c r="K651" i="4"/>
  <c r="S651" i="4"/>
  <c r="D655" i="4"/>
  <c r="F655" i="4"/>
  <c r="E655" i="4"/>
  <c r="C655" i="4"/>
  <c r="B656" i="4"/>
  <c r="G649" i="1"/>
  <c r="E651" i="1"/>
  <c r="F650" i="1"/>
  <c r="D652" i="1"/>
  <c r="C653" i="1"/>
  <c r="K473" i="4" l="1"/>
  <c r="J473" i="4"/>
  <c r="L473" i="4"/>
  <c r="I473" i="4"/>
  <c r="K609" i="4"/>
  <c r="G609" i="4" s="1"/>
  <c r="L609" i="4"/>
  <c r="J597" i="4"/>
  <c r="K469" i="4"/>
  <c r="J469" i="4"/>
  <c r="L469" i="4"/>
  <c r="J53" i="4"/>
  <c r="L297" i="4"/>
  <c r="K309" i="4"/>
  <c r="I309" i="4"/>
  <c r="J309" i="4"/>
  <c r="L309" i="4"/>
  <c r="L285" i="4"/>
  <c r="K285" i="4"/>
  <c r="I285" i="4"/>
  <c r="J285" i="4"/>
  <c r="K133" i="4"/>
  <c r="J133" i="4"/>
  <c r="L133" i="4"/>
  <c r="J321" i="4"/>
  <c r="K321" i="4"/>
  <c r="I321" i="4"/>
  <c r="J25" i="4"/>
  <c r="L25" i="4"/>
  <c r="K25" i="4"/>
  <c r="L313" i="4"/>
  <c r="K313" i="4"/>
  <c r="J313" i="4"/>
  <c r="I313" i="4"/>
  <c r="J257" i="4"/>
  <c r="K257" i="4"/>
  <c r="L257" i="4"/>
  <c r="L245" i="4"/>
  <c r="J245" i="4"/>
  <c r="I245" i="4"/>
  <c r="I257" i="4"/>
  <c r="G257" i="4" s="1"/>
  <c r="K405" i="4"/>
  <c r="J405" i="4"/>
  <c r="L405" i="4"/>
  <c r="G405" i="4" s="1"/>
  <c r="L521" i="4"/>
  <c r="I521" i="4"/>
  <c r="J521" i="4"/>
  <c r="I585" i="4"/>
  <c r="G585" i="4" s="1"/>
  <c r="K585" i="4"/>
  <c r="J585" i="4"/>
  <c r="L649" i="4"/>
  <c r="J533" i="4"/>
  <c r="I533" i="4"/>
  <c r="K533" i="4"/>
  <c r="K629" i="4"/>
  <c r="J629" i="4"/>
  <c r="L629" i="4"/>
  <c r="I629" i="4"/>
  <c r="K477" i="4"/>
  <c r="L477" i="4"/>
  <c r="I477" i="4"/>
  <c r="L457" i="4"/>
  <c r="K457" i="4"/>
  <c r="J457" i="4"/>
  <c r="I457" i="4"/>
  <c r="L517" i="4"/>
  <c r="G517" i="4" s="1"/>
  <c r="K517" i="4"/>
  <c r="J517" i="4"/>
  <c r="K461" i="4"/>
  <c r="I461" i="4"/>
  <c r="J461" i="4"/>
  <c r="I409" i="4"/>
  <c r="L409" i="4"/>
  <c r="K409" i="4"/>
  <c r="J409" i="4"/>
  <c r="I53" i="4"/>
  <c r="L425" i="4"/>
  <c r="I277" i="4"/>
  <c r="J277" i="4"/>
  <c r="K277" i="4"/>
  <c r="I197" i="4"/>
  <c r="L197" i="4"/>
  <c r="K197" i="4"/>
  <c r="L181" i="4"/>
  <c r="J181" i="4"/>
  <c r="K181" i="4"/>
  <c r="I413" i="4"/>
  <c r="L149" i="4"/>
  <c r="I149" i="4"/>
  <c r="G149" i="4" s="1"/>
  <c r="J149" i="4"/>
  <c r="J569" i="4"/>
  <c r="K633" i="4"/>
  <c r="J633" i="4"/>
  <c r="L633" i="4"/>
  <c r="I633" i="4"/>
  <c r="L585" i="4"/>
  <c r="G625" i="4"/>
  <c r="K169" i="4"/>
  <c r="I169" i="4"/>
  <c r="J169" i="4"/>
  <c r="L169" i="4"/>
  <c r="J105" i="4"/>
  <c r="G105" i="4" s="1"/>
  <c r="K105" i="4"/>
  <c r="L105" i="4"/>
  <c r="L53" i="4"/>
  <c r="J429" i="4"/>
  <c r="K429" i="4"/>
  <c r="L429" i="4"/>
  <c r="I429" i="4"/>
  <c r="G429" i="4" s="1"/>
  <c r="J353" i="4"/>
  <c r="L225" i="4"/>
  <c r="J225" i="4"/>
  <c r="K225" i="4"/>
  <c r="I25" i="4"/>
  <c r="I133" i="4"/>
  <c r="G133" i="4" s="1"/>
  <c r="J57" i="4"/>
  <c r="G57" i="4" s="1"/>
  <c r="L57" i="4"/>
  <c r="K57" i="4"/>
  <c r="I181" i="4"/>
  <c r="L321" i="4"/>
  <c r="I537" i="4"/>
  <c r="J537" i="4"/>
  <c r="L537" i="4"/>
  <c r="K537" i="4"/>
  <c r="L493" i="4"/>
  <c r="J493" i="4"/>
  <c r="K493" i="4"/>
  <c r="I493" i="4"/>
  <c r="J593" i="4"/>
  <c r="G593" i="4" s="1"/>
  <c r="K593" i="4"/>
  <c r="L593" i="4"/>
  <c r="J93" i="4"/>
  <c r="K93" i="4"/>
  <c r="L93" i="4"/>
  <c r="K521" i="4"/>
  <c r="G425" i="4"/>
  <c r="K137" i="4"/>
  <c r="I137" i="4"/>
  <c r="J137" i="4"/>
  <c r="L137" i="4"/>
  <c r="I377" i="4"/>
  <c r="J377" i="4"/>
  <c r="K377" i="4"/>
  <c r="L377" i="4"/>
  <c r="G265" i="4"/>
  <c r="I201" i="4"/>
  <c r="J201" i="4"/>
  <c r="L201" i="4"/>
  <c r="I93" i="4"/>
  <c r="I225" i="4"/>
  <c r="I469" i="4"/>
  <c r="L573" i="4"/>
  <c r="G573" i="4" s="1"/>
  <c r="K569" i="4"/>
  <c r="G569" i="4" s="1"/>
  <c r="I541" i="4"/>
  <c r="G541" i="4" s="1"/>
  <c r="K645" i="4"/>
  <c r="G645" i="4" s="1"/>
  <c r="L597" i="4"/>
  <c r="G597" i="4" s="1"/>
  <c r="I553" i="4"/>
  <c r="G553" i="4" s="1"/>
  <c r="I437" i="4"/>
  <c r="J437" i="4"/>
  <c r="K437" i="4"/>
  <c r="L437" i="4"/>
  <c r="I649" i="4"/>
  <c r="G649" i="4" s="1"/>
  <c r="J605" i="4"/>
  <c r="G605" i="4" s="1"/>
  <c r="L557" i="4"/>
  <c r="I545" i="4"/>
  <c r="G545" i="4" s="1"/>
  <c r="J545" i="4"/>
  <c r="K545" i="4"/>
  <c r="L545" i="4"/>
  <c r="L485" i="4"/>
  <c r="K485" i="4"/>
  <c r="I485" i="4"/>
  <c r="J485" i="4"/>
  <c r="L89" i="4"/>
  <c r="I89" i="4"/>
  <c r="K89" i="4"/>
  <c r="J89" i="4"/>
  <c r="I21" i="4"/>
  <c r="G21" i="4" s="1"/>
  <c r="J21" i="4"/>
  <c r="L21" i="4"/>
  <c r="K21" i="4"/>
  <c r="I445" i="4"/>
  <c r="G445" i="4" s="1"/>
  <c r="J445" i="4"/>
  <c r="K445" i="4"/>
  <c r="L445" i="4"/>
  <c r="I501" i="4"/>
  <c r="G501" i="4" s="1"/>
  <c r="K501" i="4"/>
  <c r="L501" i="4"/>
  <c r="J501" i="4"/>
  <c r="L413" i="4"/>
  <c r="J637" i="4"/>
  <c r="L637" i="4"/>
  <c r="I637" i="4"/>
  <c r="K637" i="4"/>
  <c r="K601" i="4"/>
  <c r="L601" i="4"/>
  <c r="I601" i="4"/>
  <c r="J601" i="4"/>
  <c r="J641" i="4"/>
  <c r="G641" i="4" s="1"/>
  <c r="L625" i="4"/>
  <c r="L273" i="4"/>
  <c r="G273" i="4" s="1"/>
  <c r="L121" i="4"/>
  <c r="I121" i="4"/>
  <c r="K121" i="4"/>
  <c r="J121" i="4"/>
  <c r="L97" i="4"/>
  <c r="K97" i="4"/>
  <c r="J97" i="4"/>
  <c r="I97" i="4"/>
  <c r="G61" i="4"/>
  <c r="I41" i="4"/>
  <c r="K41" i="4"/>
  <c r="L41" i="4"/>
  <c r="J41" i="4"/>
  <c r="I581" i="4"/>
  <c r="I453" i="4"/>
  <c r="L453" i="4"/>
  <c r="J453" i="4"/>
  <c r="K453" i="4"/>
  <c r="K617" i="4"/>
  <c r="K333" i="4"/>
  <c r="L333" i="4"/>
  <c r="J333" i="4"/>
  <c r="I333" i="4"/>
  <c r="I297" i="4"/>
  <c r="I141" i="4"/>
  <c r="G141" i="4" s="1"/>
  <c r="L117" i="4"/>
  <c r="K117" i="4"/>
  <c r="J117" i="4"/>
  <c r="I117" i="4"/>
  <c r="G117" i="4" s="1"/>
  <c r="K425" i="4"/>
  <c r="G393" i="4"/>
  <c r="L349" i="4"/>
  <c r="J349" i="4"/>
  <c r="K349" i="4"/>
  <c r="I349" i="4"/>
  <c r="L341" i="4"/>
  <c r="G341" i="4" s="1"/>
  <c r="L261" i="4"/>
  <c r="G261" i="4" s="1"/>
  <c r="G153" i="4"/>
  <c r="L401" i="4"/>
  <c r="I401" i="4"/>
  <c r="J401" i="4"/>
  <c r="K401" i="4"/>
  <c r="J373" i="4"/>
  <c r="I373" i="4"/>
  <c r="K373" i="4"/>
  <c r="L373" i="4"/>
  <c r="I361" i="4"/>
  <c r="J361" i="4"/>
  <c r="K361" i="4"/>
  <c r="L361" i="4"/>
  <c r="L293" i="4"/>
  <c r="G293" i="4" s="1"/>
  <c r="I217" i="4"/>
  <c r="K217" i="4"/>
  <c r="J217" i="4"/>
  <c r="L217" i="4"/>
  <c r="K205" i="4"/>
  <c r="L101" i="4"/>
  <c r="K101" i="4"/>
  <c r="J101" i="4"/>
  <c r="I101" i="4"/>
  <c r="K109" i="4"/>
  <c r="I353" i="4"/>
  <c r="I289" i="4"/>
  <c r="G253" i="4"/>
  <c r="G221" i="4"/>
  <c r="L193" i="4"/>
  <c r="I189" i="4"/>
  <c r="G189" i="4" s="1"/>
  <c r="J45" i="4"/>
  <c r="K5" i="4"/>
  <c r="G5" i="4" s="1"/>
  <c r="L69" i="4"/>
  <c r="I381" i="4"/>
  <c r="I213" i="4"/>
  <c r="G213" i="4" s="1"/>
  <c r="J161" i="4"/>
  <c r="L549" i="4"/>
  <c r="J525" i="4"/>
  <c r="J565" i="4"/>
  <c r="G565" i="4" s="1"/>
  <c r="L509" i="4"/>
  <c r="J85" i="4"/>
  <c r="I37" i="4"/>
  <c r="J301" i="4"/>
  <c r="G301" i="4" s="1"/>
  <c r="K357" i="4"/>
  <c r="K229" i="4"/>
  <c r="L125" i="4"/>
  <c r="K621" i="4"/>
  <c r="J621" i="4"/>
  <c r="L621" i="4"/>
  <c r="I621" i="4"/>
  <c r="I561" i="4"/>
  <c r="K561" i="4"/>
  <c r="L561" i="4"/>
  <c r="J561" i="4"/>
  <c r="G557" i="4"/>
  <c r="J237" i="4"/>
  <c r="K237" i="4"/>
  <c r="L237" i="4"/>
  <c r="I237" i="4"/>
  <c r="L81" i="4"/>
  <c r="J81" i="4"/>
  <c r="K81" i="4"/>
  <c r="I81" i="4"/>
  <c r="I441" i="4"/>
  <c r="G441" i="4" s="1"/>
  <c r="L441" i="4"/>
  <c r="J441" i="4"/>
  <c r="K441" i="4"/>
  <c r="K413" i="4"/>
  <c r="K641" i="4"/>
  <c r="J481" i="4"/>
  <c r="L481" i="4"/>
  <c r="K481" i="4"/>
  <c r="I481" i="4"/>
  <c r="J625" i="4"/>
  <c r="I145" i="4"/>
  <c r="K145" i="4"/>
  <c r="J145" i="4"/>
  <c r="L145" i="4"/>
  <c r="I49" i="4"/>
  <c r="K49" i="4"/>
  <c r="J49" i="4"/>
  <c r="L49" i="4"/>
  <c r="K113" i="4"/>
  <c r="J113" i="4"/>
  <c r="L113" i="4"/>
  <c r="I113" i="4"/>
  <c r="L581" i="4"/>
  <c r="I617" i="4"/>
  <c r="G617" i="4" s="1"/>
  <c r="K433" i="4"/>
  <c r="L433" i="4"/>
  <c r="J433" i="4"/>
  <c r="I433" i="4"/>
  <c r="G433" i="4" s="1"/>
  <c r="J233" i="4"/>
  <c r="I233" i="4"/>
  <c r="L233" i="4"/>
  <c r="K233" i="4"/>
  <c r="G317" i="4"/>
  <c r="L305" i="4"/>
  <c r="I305" i="4"/>
  <c r="K305" i="4"/>
  <c r="J305" i="4"/>
  <c r="G269" i="4"/>
  <c r="G165" i="4"/>
  <c r="G73" i="4"/>
  <c r="K385" i="4"/>
  <c r="L385" i="4"/>
  <c r="J385" i="4"/>
  <c r="I385" i="4"/>
  <c r="K369" i="4"/>
  <c r="L369" i="4"/>
  <c r="J369" i="4"/>
  <c r="I369" i="4"/>
  <c r="G345" i="4"/>
  <c r="I205" i="4"/>
  <c r="G205" i="4" s="1"/>
  <c r="J109" i="4"/>
  <c r="G109" i="4" s="1"/>
  <c r="K353" i="4"/>
  <c r="L289" i="4"/>
  <c r="J193" i="4"/>
  <c r="G193" i="4" s="1"/>
  <c r="L329" i="4"/>
  <c r="I329" i="4"/>
  <c r="K329" i="4"/>
  <c r="J329" i="4"/>
  <c r="L17" i="4"/>
  <c r="I17" i="4"/>
  <c r="K17" i="4"/>
  <c r="J17" i="4"/>
  <c r="I65" i="4"/>
  <c r="G65" i="4" s="1"/>
  <c r="J65" i="4"/>
  <c r="L65" i="4"/>
  <c r="K65" i="4"/>
  <c r="K45" i="4"/>
  <c r="G45" i="4" s="1"/>
  <c r="L5" i="4"/>
  <c r="I69" i="4"/>
  <c r="G69" i="4" s="1"/>
  <c r="L397" i="4"/>
  <c r="G397" i="4" s="1"/>
  <c r="L381" i="4"/>
  <c r="J213" i="4"/>
  <c r="I161" i="4"/>
  <c r="J577" i="4"/>
  <c r="L577" i="4"/>
  <c r="I577" i="4"/>
  <c r="K577" i="4"/>
  <c r="K549" i="4"/>
  <c r="G549" i="4" s="1"/>
  <c r="I525" i="4"/>
  <c r="G525" i="4" s="1"/>
  <c r="L565" i="4"/>
  <c r="I509" i="4"/>
  <c r="I85" i="4"/>
  <c r="G85" i="4" s="1"/>
  <c r="J37" i="4"/>
  <c r="L301" i="4"/>
  <c r="I357" i="4"/>
  <c r="I229" i="4"/>
  <c r="G229" i="4" s="1"/>
  <c r="J125" i="4"/>
  <c r="G125" i="4" s="1"/>
  <c r="I529" i="4"/>
  <c r="K529" i="4"/>
  <c r="J529" i="4"/>
  <c r="L529" i="4"/>
  <c r="L497" i="4"/>
  <c r="K497" i="4"/>
  <c r="I497" i="4"/>
  <c r="J497" i="4"/>
  <c r="G77" i="4"/>
  <c r="J513" i="4"/>
  <c r="I513" i="4"/>
  <c r="L513" i="4"/>
  <c r="K513" i="4"/>
  <c r="L465" i="4"/>
  <c r="I465" i="4"/>
  <c r="K465" i="4"/>
  <c r="J465" i="4"/>
  <c r="L29" i="4"/>
  <c r="I29" i="4"/>
  <c r="K29" i="4"/>
  <c r="J29" i="4"/>
  <c r="L13" i="4"/>
  <c r="K13" i="4"/>
  <c r="I13" i="4"/>
  <c r="G13" i="4" s="1"/>
  <c r="J13" i="4"/>
  <c r="K589" i="4"/>
  <c r="J589" i="4"/>
  <c r="L589" i="4"/>
  <c r="I589" i="4"/>
  <c r="L505" i="4"/>
  <c r="K505" i="4"/>
  <c r="I505" i="4"/>
  <c r="G505" i="4" s="1"/>
  <c r="J505" i="4"/>
  <c r="L489" i="4"/>
  <c r="I489" i="4"/>
  <c r="J489" i="4"/>
  <c r="K489" i="4"/>
  <c r="L337" i="4"/>
  <c r="K337" i="4"/>
  <c r="J337" i="4"/>
  <c r="I337" i="4"/>
  <c r="J421" i="4"/>
  <c r="L421" i="4"/>
  <c r="K421" i="4"/>
  <c r="I421" i="4"/>
  <c r="J281" i="4"/>
  <c r="K281" i="4"/>
  <c r="L281" i="4"/>
  <c r="I281" i="4"/>
  <c r="K449" i="4"/>
  <c r="L449" i="4"/>
  <c r="J449" i="4"/>
  <c r="I449" i="4"/>
  <c r="J365" i="4"/>
  <c r="I365" i="4"/>
  <c r="K365" i="4"/>
  <c r="L365" i="4"/>
  <c r="I185" i="4"/>
  <c r="J185" i="4"/>
  <c r="K185" i="4"/>
  <c r="L185" i="4"/>
  <c r="G129" i="4"/>
  <c r="J209" i="4"/>
  <c r="K209" i="4"/>
  <c r="I209" i="4"/>
  <c r="L209" i="4"/>
  <c r="G177" i="4"/>
  <c r="G157" i="4"/>
  <c r="K33" i="4"/>
  <c r="I33" i="4"/>
  <c r="L33" i="4"/>
  <c r="J33" i="4"/>
  <c r="K417" i="4"/>
  <c r="I417" i="4"/>
  <c r="J417" i="4"/>
  <c r="L417" i="4"/>
  <c r="J389" i="4"/>
  <c r="I389" i="4"/>
  <c r="L389" i="4"/>
  <c r="K389" i="4"/>
  <c r="L325" i="4"/>
  <c r="I325" i="4"/>
  <c r="J325" i="4"/>
  <c r="K325" i="4"/>
  <c r="K9" i="4"/>
  <c r="I9" i="4"/>
  <c r="L9" i="4"/>
  <c r="J9" i="4"/>
  <c r="J613" i="4"/>
  <c r="K613" i="4"/>
  <c r="L613" i="4"/>
  <c r="I613" i="4"/>
  <c r="G613" i="4" s="1"/>
  <c r="I653" i="4"/>
  <c r="K653" i="4"/>
  <c r="L653" i="4"/>
  <c r="J653" i="4"/>
  <c r="E656" i="4"/>
  <c r="D656" i="4"/>
  <c r="F656" i="4"/>
  <c r="C656" i="4"/>
  <c r="B657" i="4"/>
  <c r="G650" i="1"/>
  <c r="E652" i="1"/>
  <c r="F651" i="1"/>
  <c r="D653" i="1"/>
  <c r="C654" i="1"/>
  <c r="G365" i="4" l="1"/>
  <c r="G489" i="4"/>
  <c r="G29" i="4"/>
  <c r="G465" i="4"/>
  <c r="G513" i="4"/>
  <c r="G497" i="4"/>
  <c r="G305" i="4"/>
  <c r="G49" i="4"/>
  <c r="G145" i="4"/>
  <c r="G81" i="4"/>
  <c r="G237" i="4"/>
  <c r="G561" i="4"/>
  <c r="G101" i="4"/>
  <c r="G217" i="4"/>
  <c r="G373" i="4"/>
  <c r="G401" i="4"/>
  <c r="G297" i="4"/>
  <c r="G97" i="4"/>
  <c r="G601" i="4"/>
  <c r="G637" i="4"/>
  <c r="G225" i="4"/>
  <c r="G181" i="4"/>
  <c r="G197" i="4"/>
  <c r="G53" i="4"/>
  <c r="G409" i="4"/>
  <c r="G629" i="4"/>
  <c r="G245" i="4"/>
  <c r="G285" i="4"/>
  <c r="G473" i="4"/>
  <c r="G325" i="4"/>
  <c r="G417" i="4"/>
  <c r="G185" i="4"/>
  <c r="G485" i="4"/>
  <c r="G469" i="4"/>
  <c r="G201" i="4"/>
  <c r="G137" i="4"/>
  <c r="G25" i="4"/>
  <c r="G169" i="4"/>
  <c r="G633" i="4"/>
  <c r="G413" i="4"/>
  <c r="G277" i="4"/>
  <c r="G457" i="4"/>
  <c r="G477" i="4"/>
  <c r="G533" i="4"/>
  <c r="G521" i="4"/>
  <c r="G321" i="4"/>
  <c r="G309" i="4"/>
  <c r="G9" i="4"/>
  <c r="G389" i="4"/>
  <c r="G33" i="4"/>
  <c r="G357" i="4"/>
  <c r="G509" i="4"/>
  <c r="G161" i="4"/>
  <c r="G233" i="4"/>
  <c r="G113" i="4"/>
  <c r="G621" i="4"/>
  <c r="G37" i="4"/>
  <c r="G381" i="4"/>
  <c r="G289" i="4"/>
  <c r="G361" i="4"/>
  <c r="G349" i="4"/>
  <c r="G333" i="4"/>
  <c r="G453" i="4"/>
  <c r="G209" i="4"/>
  <c r="G449" i="4"/>
  <c r="G281" i="4"/>
  <c r="G421" i="4"/>
  <c r="G337" i="4"/>
  <c r="G589" i="4"/>
  <c r="G529" i="4"/>
  <c r="G577" i="4"/>
  <c r="G17" i="4"/>
  <c r="G329" i="4"/>
  <c r="G369" i="4"/>
  <c r="G385" i="4"/>
  <c r="G481" i="4"/>
  <c r="G353" i="4"/>
  <c r="G581" i="4"/>
  <c r="G41" i="4"/>
  <c r="G121" i="4"/>
  <c r="G89" i="4"/>
  <c r="G437" i="4"/>
  <c r="G93" i="4"/>
  <c r="G377" i="4"/>
  <c r="G493" i="4"/>
  <c r="G537" i="4"/>
  <c r="G461" i="4"/>
  <c r="G313" i="4"/>
  <c r="G653" i="4"/>
  <c r="D657" i="4"/>
  <c r="M654" i="4" s="1"/>
  <c r="F657" i="4"/>
  <c r="E657" i="4"/>
  <c r="Q654" i="4" s="1"/>
  <c r="C657" i="4"/>
  <c r="T654" i="4" s="1"/>
  <c r="B658" i="4"/>
  <c r="G651" i="1"/>
  <c r="E653" i="1"/>
  <c r="F652" i="1"/>
  <c r="D654" i="1"/>
  <c r="C655" i="1"/>
  <c r="P654" i="4" l="1"/>
  <c r="S654" i="4"/>
  <c r="S655" i="4" s="1"/>
  <c r="L654" i="4"/>
  <c r="O654" i="4"/>
  <c r="R654" i="4"/>
  <c r="Q655" i="4" s="1"/>
  <c r="I654" i="4"/>
  <c r="K654" i="4"/>
  <c r="K655" i="4" s="1"/>
  <c r="N654" i="4"/>
  <c r="M655" i="4" s="1"/>
  <c r="J654" i="4"/>
  <c r="E658" i="4"/>
  <c r="F658" i="4"/>
  <c r="D658" i="4"/>
  <c r="C658" i="4"/>
  <c r="B659" i="4"/>
  <c r="G652" i="1"/>
  <c r="E654" i="1"/>
  <c r="F653" i="1"/>
  <c r="D655" i="1"/>
  <c r="C656" i="1"/>
  <c r="O655" i="4" l="1"/>
  <c r="I655" i="4"/>
  <c r="D659" i="4"/>
  <c r="F659" i="4"/>
  <c r="E659" i="4"/>
  <c r="C659" i="4"/>
  <c r="B660" i="4"/>
  <c r="G653" i="1"/>
  <c r="E655" i="1"/>
  <c r="F654" i="1"/>
  <c r="D656" i="1"/>
  <c r="C657" i="1"/>
  <c r="L657" i="4" l="1"/>
  <c r="K657" i="4"/>
  <c r="J657" i="4"/>
  <c r="I657" i="4"/>
  <c r="E660" i="4"/>
  <c r="D660" i="4"/>
  <c r="F660" i="4"/>
  <c r="C660" i="4"/>
  <c r="B661" i="4"/>
  <c r="G654" i="1"/>
  <c r="E656" i="1"/>
  <c r="F655" i="1"/>
  <c r="D657" i="1"/>
  <c r="C658" i="1"/>
  <c r="G657" i="4" l="1"/>
  <c r="D661" i="4"/>
  <c r="F661" i="4"/>
  <c r="E661" i="4"/>
  <c r="C661" i="4"/>
  <c r="B662" i="4"/>
  <c r="G655" i="1"/>
  <c r="E657" i="1"/>
  <c r="F656" i="1"/>
  <c r="D658" i="1"/>
  <c r="C659" i="1"/>
  <c r="O658" i="4" l="1"/>
  <c r="Q658" i="4"/>
  <c r="J658" i="4"/>
  <c r="P658" i="4"/>
  <c r="O659" i="4" s="1"/>
  <c r="N658" i="4"/>
  <c r="L658" i="4"/>
  <c r="R658" i="4"/>
  <c r="Q659" i="4" s="1"/>
  <c r="K658" i="4"/>
  <c r="K659" i="4" s="1"/>
  <c r="S658" i="4"/>
  <c r="I658" i="4"/>
  <c r="T658" i="4"/>
  <c r="M658" i="4"/>
  <c r="E662" i="4"/>
  <c r="F662" i="4"/>
  <c r="D662" i="4"/>
  <c r="C662" i="4"/>
  <c r="B663" i="4"/>
  <c r="G656" i="1"/>
  <c r="E658" i="1"/>
  <c r="F657" i="1"/>
  <c r="D659" i="1"/>
  <c r="C660" i="1"/>
  <c r="I659" i="4" l="1"/>
  <c r="M659" i="4"/>
  <c r="S659" i="4"/>
  <c r="D663" i="4"/>
  <c r="F663" i="4"/>
  <c r="E663" i="4"/>
  <c r="C663" i="4"/>
  <c r="B664" i="4"/>
  <c r="G657" i="1"/>
  <c r="E659" i="1"/>
  <c r="F658" i="1"/>
  <c r="D660" i="1"/>
  <c r="C661" i="1"/>
  <c r="L661" i="4" l="1"/>
  <c r="K661" i="4"/>
  <c r="I661" i="4"/>
  <c r="J661" i="4"/>
  <c r="E664" i="4"/>
  <c r="D664" i="4"/>
  <c r="F664" i="4"/>
  <c r="C664" i="4"/>
  <c r="B665" i="4"/>
  <c r="G658" i="1"/>
  <c r="E660" i="1"/>
  <c r="F659" i="1"/>
  <c r="D661" i="1"/>
  <c r="C662" i="1"/>
  <c r="G661" i="4" l="1"/>
  <c r="D665" i="4"/>
  <c r="M662" i="4" s="1"/>
  <c r="F665" i="4"/>
  <c r="T662" i="4" s="1"/>
  <c r="E665" i="4"/>
  <c r="C665" i="4"/>
  <c r="Q662" i="4" s="1"/>
  <c r="B666" i="4"/>
  <c r="E661" i="1"/>
  <c r="F660" i="1"/>
  <c r="G659" i="1"/>
  <c r="D662" i="1"/>
  <c r="C663" i="1"/>
  <c r="P662" i="4" l="1"/>
  <c r="N662" i="4"/>
  <c r="M663" i="4" s="1"/>
  <c r="L662" i="4"/>
  <c r="O662" i="4"/>
  <c r="R662" i="4"/>
  <c r="Q663" i="4" s="1"/>
  <c r="K662" i="4"/>
  <c r="S662" i="4"/>
  <c r="S663" i="4" s="1"/>
  <c r="I662" i="4"/>
  <c r="J662" i="4"/>
  <c r="E666" i="4"/>
  <c r="F666" i="4"/>
  <c r="D666" i="4"/>
  <c r="C666" i="4"/>
  <c r="B667" i="4"/>
  <c r="G660" i="1"/>
  <c r="E662" i="1"/>
  <c r="F661" i="1"/>
  <c r="D663" i="1"/>
  <c r="C664" i="1"/>
  <c r="K663" i="4" l="1"/>
  <c r="O663" i="4"/>
  <c r="I663" i="4"/>
  <c r="D667" i="4"/>
  <c r="F667" i="4"/>
  <c r="E667" i="4"/>
  <c r="C667" i="4"/>
  <c r="B668" i="4"/>
  <c r="G661" i="1"/>
  <c r="E663" i="1"/>
  <c r="F662" i="1"/>
  <c r="D664" i="1"/>
  <c r="C665" i="1"/>
  <c r="L665" i="4" l="1"/>
  <c r="K665" i="4"/>
  <c r="J665" i="4"/>
  <c r="I665" i="4"/>
  <c r="E668" i="4"/>
  <c r="D668" i="4"/>
  <c r="F668" i="4"/>
  <c r="C668" i="4"/>
  <c r="B669" i="4"/>
  <c r="G662" i="1"/>
  <c r="E664" i="1"/>
  <c r="F663" i="1"/>
  <c r="D665" i="1"/>
  <c r="C666" i="1"/>
  <c r="G665" i="4" l="1"/>
  <c r="D669" i="4"/>
  <c r="N666" i="4" s="1"/>
  <c r="F669" i="4"/>
  <c r="E669" i="4"/>
  <c r="Q666" i="4" s="1"/>
  <c r="C669" i="4"/>
  <c r="T666" i="4" s="1"/>
  <c r="B670" i="4"/>
  <c r="G663" i="1"/>
  <c r="E665" i="1"/>
  <c r="F664" i="1"/>
  <c r="D666" i="1"/>
  <c r="C667" i="1"/>
  <c r="P666" i="4" l="1"/>
  <c r="S666" i="4"/>
  <c r="S667" i="4" s="1"/>
  <c r="L666" i="4"/>
  <c r="O666" i="4"/>
  <c r="R666" i="4"/>
  <c r="Q667" i="4" s="1"/>
  <c r="K666" i="4"/>
  <c r="I666" i="4"/>
  <c r="J666" i="4"/>
  <c r="M666" i="4"/>
  <c r="M667" i="4" s="1"/>
  <c r="E670" i="4"/>
  <c r="F670" i="4"/>
  <c r="D670" i="4"/>
  <c r="C670" i="4"/>
  <c r="B671" i="4"/>
  <c r="G664" i="1"/>
  <c r="E666" i="1"/>
  <c r="F665" i="1"/>
  <c r="D667" i="1"/>
  <c r="C668" i="1"/>
  <c r="O667" i="4" l="1"/>
  <c r="K667" i="4"/>
  <c r="I667" i="4"/>
  <c r="D671" i="4"/>
  <c r="F671" i="4"/>
  <c r="E671" i="4"/>
  <c r="C671" i="4"/>
  <c r="B672" i="4"/>
  <c r="G665" i="1"/>
  <c r="E667" i="1"/>
  <c r="F666" i="1"/>
  <c r="D668" i="1"/>
  <c r="C669" i="1"/>
  <c r="L669" i="4" l="1"/>
  <c r="I669" i="4"/>
  <c r="J669" i="4"/>
  <c r="K669" i="4"/>
  <c r="E672" i="4"/>
  <c r="D672" i="4"/>
  <c r="F672" i="4"/>
  <c r="C672" i="4"/>
  <c r="B673" i="4"/>
  <c r="G666" i="1"/>
  <c r="E668" i="1"/>
  <c r="F667" i="1"/>
  <c r="D669" i="1"/>
  <c r="C670" i="1"/>
  <c r="G669" i="4" l="1"/>
  <c r="D673" i="4"/>
  <c r="N670" i="4" s="1"/>
  <c r="F673" i="4"/>
  <c r="S670" i="4" s="1"/>
  <c r="E673" i="4"/>
  <c r="C673" i="4"/>
  <c r="O670" i="4" s="1"/>
  <c r="B674" i="4"/>
  <c r="G667" i="1"/>
  <c r="E669" i="1"/>
  <c r="F668" i="1"/>
  <c r="D670" i="1"/>
  <c r="C671" i="1"/>
  <c r="I670" i="4" l="1"/>
  <c r="P670" i="4"/>
  <c r="O671" i="4" s="1"/>
  <c r="J670" i="4"/>
  <c r="M670" i="4"/>
  <c r="M671" i="4" s="1"/>
  <c r="T670" i="4"/>
  <c r="S671" i="4" s="1"/>
  <c r="Q670" i="4"/>
  <c r="K670" i="4"/>
  <c r="R670" i="4"/>
  <c r="L670" i="4"/>
  <c r="E674" i="4"/>
  <c r="F674" i="4"/>
  <c r="D674" i="4"/>
  <c r="C674" i="4"/>
  <c r="B675" i="4"/>
  <c r="E670" i="1"/>
  <c r="G668" i="1"/>
  <c r="F669" i="1"/>
  <c r="D671" i="1"/>
  <c r="C672" i="1"/>
  <c r="Q671" i="4" l="1"/>
  <c r="K671" i="4"/>
  <c r="I671" i="4"/>
  <c r="D675" i="4"/>
  <c r="F675" i="4"/>
  <c r="E675" i="4"/>
  <c r="C675" i="4"/>
  <c r="B676" i="4"/>
  <c r="G669" i="1"/>
  <c r="E671" i="1"/>
  <c r="F670" i="1"/>
  <c r="D672" i="1"/>
  <c r="C673" i="1"/>
  <c r="L673" i="4" l="1"/>
  <c r="K673" i="4"/>
  <c r="J673" i="4"/>
  <c r="I673" i="4"/>
  <c r="E676" i="4"/>
  <c r="D676" i="4"/>
  <c r="F676" i="4"/>
  <c r="C676" i="4"/>
  <c r="B677" i="4"/>
  <c r="G670" i="1"/>
  <c r="E672" i="1"/>
  <c r="F671" i="1"/>
  <c r="D673" i="1"/>
  <c r="C674" i="1"/>
  <c r="G673" i="4" l="1"/>
  <c r="D677" i="4"/>
  <c r="K674" i="4" s="1"/>
  <c r="F677" i="4"/>
  <c r="E677" i="4"/>
  <c r="J674" i="4" s="1"/>
  <c r="C677" i="4"/>
  <c r="Q674" i="4" s="1"/>
  <c r="B678" i="4"/>
  <c r="G671" i="1"/>
  <c r="E673" i="1"/>
  <c r="F672" i="1"/>
  <c r="D674" i="1"/>
  <c r="C675" i="1"/>
  <c r="P674" i="4" l="1"/>
  <c r="S674" i="4"/>
  <c r="L674" i="4"/>
  <c r="K675" i="4" s="1"/>
  <c r="O674" i="4"/>
  <c r="R674" i="4"/>
  <c r="Q675" i="4" s="1"/>
  <c r="I674" i="4"/>
  <c r="I675" i="4" s="1"/>
  <c r="N674" i="4"/>
  <c r="T674" i="4"/>
  <c r="M674" i="4"/>
  <c r="E678" i="4"/>
  <c r="F678" i="4"/>
  <c r="D678" i="4"/>
  <c r="C678" i="4"/>
  <c r="B679" i="4"/>
  <c r="E674" i="1"/>
  <c r="G672" i="1"/>
  <c r="F673" i="1"/>
  <c r="D675" i="1"/>
  <c r="C676" i="1"/>
  <c r="M675" i="4" l="1"/>
  <c r="O675" i="4"/>
  <c r="S675" i="4"/>
  <c r="D679" i="4"/>
  <c r="F679" i="4"/>
  <c r="E679" i="4"/>
  <c r="C679" i="4"/>
  <c r="B680" i="4"/>
  <c r="G673" i="1"/>
  <c r="E675" i="1"/>
  <c r="F674" i="1"/>
  <c r="D676" i="1"/>
  <c r="C677" i="1"/>
  <c r="L677" i="4" l="1"/>
  <c r="K677" i="4"/>
  <c r="I677" i="4"/>
  <c r="J677" i="4"/>
  <c r="E680" i="4"/>
  <c r="D680" i="4"/>
  <c r="F680" i="4"/>
  <c r="C680" i="4"/>
  <c r="B681" i="4"/>
  <c r="G674" i="1"/>
  <c r="E676" i="1"/>
  <c r="F675" i="1"/>
  <c r="D677" i="1"/>
  <c r="C678" i="1"/>
  <c r="G677" i="4" l="1"/>
  <c r="M678" i="4"/>
  <c r="N678" i="4"/>
  <c r="D681" i="4"/>
  <c r="F681" i="4"/>
  <c r="E681" i="4"/>
  <c r="Q678" i="4" s="1"/>
  <c r="C681" i="4"/>
  <c r="T678" i="4" s="1"/>
  <c r="B682" i="4"/>
  <c r="G675" i="1"/>
  <c r="E677" i="1"/>
  <c r="F676" i="1"/>
  <c r="D678" i="1"/>
  <c r="C679" i="1"/>
  <c r="P678" i="4" l="1"/>
  <c r="S678" i="4"/>
  <c r="S679" i="4" s="1"/>
  <c r="L678" i="4"/>
  <c r="O678" i="4"/>
  <c r="R678" i="4"/>
  <c r="Q679" i="4" s="1"/>
  <c r="I678" i="4"/>
  <c r="K678" i="4"/>
  <c r="K679" i="4" s="1"/>
  <c r="J678" i="4"/>
  <c r="M679" i="4"/>
  <c r="E682" i="4"/>
  <c r="F682" i="4"/>
  <c r="D682" i="4"/>
  <c r="C682" i="4"/>
  <c r="B683" i="4"/>
  <c r="G676" i="1"/>
  <c r="E678" i="1"/>
  <c r="F677" i="1"/>
  <c r="D679" i="1"/>
  <c r="C680" i="1"/>
  <c r="O679" i="4" l="1"/>
  <c r="I679" i="4"/>
  <c r="D683" i="4"/>
  <c r="F683" i="4"/>
  <c r="E683" i="4"/>
  <c r="C683" i="4"/>
  <c r="B684" i="4"/>
  <c r="G677" i="1"/>
  <c r="E679" i="1"/>
  <c r="F678" i="1"/>
  <c r="D680" i="1"/>
  <c r="C681" i="1"/>
  <c r="L681" i="4" l="1"/>
  <c r="K681" i="4"/>
  <c r="J681" i="4"/>
  <c r="I681" i="4"/>
  <c r="E684" i="4"/>
  <c r="D684" i="4"/>
  <c r="F684" i="4"/>
  <c r="C684" i="4"/>
  <c r="B685" i="4"/>
  <c r="G678" i="1"/>
  <c r="E680" i="1"/>
  <c r="F679" i="1"/>
  <c r="D681" i="1"/>
  <c r="C682" i="1"/>
  <c r="G681" i="4" l="1"/>
  <c r="D685" i="4"/>
  <c r="F685" i="4"/>
  <c r="E685" i="4"/>
  <c r="I682" i="4" s="1"/>
  <c r="C685" i="4"/>
  <c r="S682" i="4" s="1"/>
  <c r="B686" i="4"/>
  <c r="G679" i="1"/>
  <c r="E681" i="1"/>
  <c r="F680" i="1"/>
  <c r="D682" i="1"/>
  <c r="C683" i="1"/>
  <c r="O682" i="4" l="1"/>
  <c r="N682" i="4"/>
  <c r="Q682" i="4"/>
  <c r="J682" i="4"/>
  <c r="I683" i="4" s="1"/>
  <c r="M682" i="4"/>
  <c r="T682" i="4"/>
  <c r="S683" i="4" s="1"/>
  <c r="K682" i="4"/>
  <c r="P682" i="4"/>
  <c r="R682" i="4"/>
  <c r="L682" i="4"/>
  <c r="E686" i="4"/>
  <c r="F686" i="4"/>
  <c r="D686" i="4"/>
  <c r="C686" i="4"/>
  <c r="B687" i="4"/>
  <c r="G680" i="1"/>
  <c r="E682" i="1"/>
  <c r="F681" i="1"/>
  <c r="D683" i="1"/>
  <c r="C684" i="1"/>
  <c r="O683" i="4" l="1"/>
  <c r="M683" i="4"/>
  <c r="K683" i="4"/>
  <c r="Q683" i="4"/>
  <c r="D687" i="4"/>
  <c r="F687" i="4"/>
  <c r="E687" i="4"/>
  <c r="C687" i="4"/>
  <c r="B688" i="4"/>
  <c r="G681" i="1"/>
  <c r="E683" i="1"/>
  <c r="F682" i="1"/>
  <c r="D684" i="1"/>
  <c r="C685" i="1"/>
  <c r="L685" i="4" l="1"/>
  <c r="K685" i="4"/>
  <c r="I685" i="4"/>
  <c r="J685" i="4"/>
  <c r="E688" i="4"/>
  <c r="D688" i="4"/>
  <c r="F688" i="4"/>
  <c r="C688" i="4"/>
  <c r="B689" i="4"/>
  <c r="G682" i="1"/>
  <c r="E684" i="1"/>
  <c r="F683" i="1"/>
  <c r="D685" i="1"/>
  <c r="C686" i="1"/>
  <c r="G685" i="4" l="1"/>
  <c r="M686" i="4"/>
  <c r="N686" i="4"/>
  <c r="D689" i="4"/>
  <c r="S686" i="4" s="1"/>
  <c r="F689" i="4"/>
  <c r="E689" i="4"/>
  <c r="C689" i="4"/>
  <c r="B690" i="4"/>
  <c r="G683" i="1"/>
  <c r="E685" i="1"/>
  <c r="F684" i="1"/>
  <c r="D686" i="1"/>
  <c r="C687" i="1"/>
  <c r="O686" i="4" l="1"/>
  <c r="Q686" i="4"/>
  <c r="J686" i="4"/>
  <c r="M687" i="4"/>
  <c r="T686" i="4"/>
  <c r="S687" i="4" s="1"/>
  <c r="K686" i="4"/>
  <c r="I686" i="4"/>
  <c r="I687" i="4" s="1"/>
  <c r="P686" i="4"/>
  <c r="O687" i="4" s="1"/>
  <c r="R686" i="4"/>
  <c r="L686" i="4"/>
  <c r="E690" i="4"/>
  <c r="F690" i="4"/>
  <c r="D690" i="4"/>
  <c r="C690" i="4"/>
  <c r="B691" i="4"/>
  <c r="G684" i="1"/>
  <c r="E686" i="1"/>
  <c r="F685" i="1"/>
  <c r="D687" i="1"/>
  <c r="C688" i="1"/>
  <c r="K687" i="4" l="1"/>
  <c r="Q687" i="4"/>
  <c r="D691" i="4"/>
  <c r="F691" i="4"/>
  <c r="E691" i="4"/>
  <c r="C691" i="4"/>
  <c r="B692" i="4"/>
  <c r="G685" i="1"/>
  <c r="E687" i="1"/>
  <c r="F686" i="1"/>
  <c r="D688" i="1"/>
  <c r="C689" i="1"/>
  <c r="L689" i="4" l="1"/>
  <c r="I689" i="4"/>
  <c r="K689" i="4"/>
  <c r="J689" i="4"/>
  <c r="E692" i="4"/>
  <c r="D692" i="4"/>
  <c r="N690" i="4" s="1"/>
  <c r="F692" i="4"/>
  <c r="C692" i="4"/>
  <c r="B693" i="4"/>
  <c r="G686" i="1"/>
  <c r="E688" i="1"/>
  <c r="F687" i="1"/>
  <c r="D689" i="1"/>
  <c r="C690" i="1"/>
  <c r="G689" i="4" l="1"/>
  <c r="M690" i="4"/>
  <c r="M691" i="4" s="1"/>
  <c r="D693" i="4"/>
  <c r="F693" i="4"/>
  <c r="E693" i="4"/>
  <c r="J690" i="4" s="1"/>
  <c r="C693" i="4"/>
  <c r="S690" i="4" s="1"/>
  <c r="B694" i="4"/>
  <c r="G687" i="1"/>
  <c r="E689" i="1"/>
  <c r="F688" i="1"/>
  <c r="D690" i="1"/>
  <c r="C691" i="1"/>
  <c r="Q690" i="4" l="1"/>
  <c r="K690" i="4"/>
  <c r="R690" i="4"/>
  <c r="L690" i="4"/>
  <c r="O690" i="4"/>
  <c r="I690" i="4"/>
  <c r="I691" i="4" s="1"/>
  <c r="P690" i="4"/>
  <c r="T690" i="4"/>
  <c r="S691" i="4" s="1"/>
  <c r="E694" i="4"/>
  <c r="F694" i="4"/>
  <c r="D694" i="4"/>
  <c r="C694" i="4"/>
  <c r="B695" i="4"/>
  <c r="G688" i="1"/>
  <c r="E690" i="1"/>
  <c r="F689" i="1"/>
  <c r="D691" i="1"/>
  <c r="C692" i="1"/>
  <c r="O691" i="4" l="1"/>
  <c r="Q691" i="4"/>
  <c r="K691" i="4"/>
  <c r="D695" i="4"/>
  <c r="F695" i="4"/>
  <c r="E695" i="4"/>
  <c r="C695" i="4"/>
  <c r="B696" i="4"/>
  <c r="G689" i="1"/>
  <c r="E691" i="1"/>
  <c r="F690" i="1"/>
  <c r="D692" i="1"/>
  <c r="C693" i="1"/>
  <c r="K693" i="4" l="1"/>
  <c r="L693" i="4"/>
  <c r="I693" i="4"/>
  <c r="J693" i="4"/>
  <c r="E696" i="4"/>
  <c r="D696" i="4"/>
  <c r="M694" i="4" s="1"/>
  <c r="F696" i="4"/>
  <c r="C696" i="4"/>
  <c r="B697" i="4"/>
  <c r="G690" i="1"/>
  <c r="E692" i="1"/>
  <c r="F691" i="1"/>
  <c r="D693" i="1"/>
  <c r="C694" i="1"/>
  <c r="G693" i="4" l="1"/>
  <c r="N694" i="4"/>
  <c r="M695" i="4" s="1"/>
  <c r="D697" i="4"/>
  <c r="F697" i="4"/>
  <c r="E697" i="4"/>
  <c r="C697" i="4"/>
  <c r="B698" i="4"/>
  <c r="F692" i="1"/>
  <c r="G691" i="1"/>
  <c r="E693" i="1"/>
  <c r="D694" i="1"/>
  <c r="C695" i="1"/>
  <c r="O694" i="4" l="1"/>
  <c r="S694" i="4"/>
  <c r="J694" i="4"/>
  <c r="P694" i="4"/>
  <c r="O695" i="4" s="1"/>
  <c r="Q694" i="4"/>
  <c r="T694" i="4"/>
  <c r="S695" i="4" s="1"/>
  <c r="R694" i="4"/>
  <c r="K694" i="4"/>
  <c r="I694" i="4"/>
  <c r="L694" i="4"/>
  <c r="E698" i="4"/>
  <c r="F698" i="4"/>
  <c r="D698" i="4"/>
  <c r="C698" i="4"/>
  <c r="B699" i="4"/>
  <c r="F693" i="1"/>
  <c r="G692" i="1"/>
  <c r="E694" i="1"/>
  <c r="D695" i="1"/>
  <c r="C696" i="1"/>
  <c r="I695" i="4" l="1"/>
  <c r="K695" i="4"/>
  <c r="Q695" i="4"/>
  <c r="D699" i="4"/>
  <c r="F699" i="4"/>
  <c r="E699" i="4"/>
  <c r="C699" i="4"/>
  <c r="B700" i="4"/>
  <c r="E695" i="1"/>
  <c r="F694" i="1"/>
  <c r="G693" i="1"/>
  <c r="D696" i="1"/>
  <c r="C697" i="1"/>
  <c r="K697" i="4" l="1"/>
  <c r="J697" i="4"/>
  <c r="L697" i="4"/>
  <c r="I697" i="4"/>
  <c r="E700" i="4"/>
  <c r="D700" i="4"/>
  <c r="F700" i="4"/>
  <c r="C700" i="4"/>
  <c r="B701" i="4"/>
  <c r="G694" i="1"/>
  <c r="E696" i="1"/>
  <c r="F695" i="1"/>
  <c r="D697" i="1"/>
  <c r="C698" i="1"/>
  <c r="G697" i="4" l="1"/>
  <c r="D701" i="4"/>
  <c r="F701" i="4"/>
  <c r="E701" i="4"/>
  <c r="P698" i="4" s="1"/>
  <c r="C701" i="4"/>
  <c r="B702" i="4"/>
  <c r="G695" i="1"/>
  <c r="E697" i="1"/>
  <c r="F696" i="1"/>
  <c r="D698" i="1"/>
  <c r="C699" i="1"/>
  <c r="M698" i="4" l="1"/>
  <c r="I698" i="4"/>
  <c r="N698" i="4"/>
  <c r="M699" i="4" s="1"/>
  <c r="L698" i="4"/>
  <c r="O698" i="4"/>
  <c r="O699" i="4" s="1"/>
  <c r="R698" i="4"/>
  <c r="S698" i="4"/>
  <c r="Q698" i="4"/>
  <c r="T698" i="4"/>
  <c r="J698" i="4"/>
  <c r="I699" i="4" s="1"/>
  <c r="K698" i="4"/>
  <c r="E702" i="4"/>
  <c r="F702" i="4"/>
  <c r="D702" i="4"/>
  <c r="C702" i="4"/>
  <c r="B703" i="4"/>
  <c r="E698" i="1"/>
  <c r="G696" i="1"/>
  <c r="F697" i="1"/>
  <c r="D699" i="1"/>
  <c r="C700" i="1"/>
  <c r="Q699" i="4" l="1"/>
  <c r="K699" i="4"/>
  <c r="S699" i="4"/>
  <c r="D703" i="4"/>
  <c r="F703" i="4"/>
  <c r="E703" i="4"/>
  <c r="C703" i="4"/>
  <c r="B704" i="4"/>
  <c r="G697" i="1"/>
  <c r="E699" i="1"/>
  <c r="F698" i="1"/>
  <c r="D700" i="1"/>
  <c r="C701" i="1"/>
  <c r="L701" i="4" l="1"/>
  <c r="K701" i="4"/>
  <c r="I701" i="4"/>
  <c r="J701" i="4"/>
  <c r="E704" i="4"/>
  <c r="D704" i="4"/>
  <c r="F704" i="4"/>
  <c r="C704" i="4"/>
  <c r="B705" i="4"/>
  <c r="G698" i="1"/>
  <c r="E700" i="1"/>
  <c r="F699" i="1"/>
  <c r="D701" i="1"/>
  <c r="C702" i="1"/>
  <c r="G701" i="4" l="1"/>
  <c r="D705" i="4"/>
  <c r="F705" i="4"/>
  <c r="E705" i="4"/>
  <c r="R702" i="4" s="1"/>
  <c r="C705" i="4"/>
  <c r="S702" i="4" s="1"/>
  <c r="B706" i="4"/>
  <c r="E701" i="1"/>
  <c r="G699" i="1"/>
  <c r="F700" i="1"/>
  <c r="D702" i="1"/>
  <c r="C703" i="1"/>
  <c r="I702" i="4" l="1"/>
  <c r="N702" i="4"/>
  <c r="P702" i="4"/>
  <c r="J702" i="4"/>
  <c r="M702" i="4"/>
  <c r="T702" i="4"/>
  <c r="S703" i="4" s="1"/>
  <c r="Q702" i="4"/>
  <c r="Q703" i="4" s="1"/>
  <c r="K702" i="4"/>
  <c r="L702" i="4"/>
  <c r="O702" i="4"/>
  <c r="E706" i="4"/>
  <c r="F706" i="4"/>
  <c r="D706" i="4"/>
  <c r="C706" i="4"/>
  <c r="B707" i="4"/>
  <c r="G700" i="1"/>
  <c r="E702" i="1"/>
  <c r="F701" i="1"/>
  <c r="D703" i="1"/>
  <c r="C704" i="1"/>
  <c r="I703" i="4" l="1"/>
  <c r="M703" i="4"/>
  <c r="O703" i="4"/>
  <c r="K703" i="4"/>
  <c r="D707" i="4"/>
  <c r="F707" i="4"/>
  <c r="E707" i="4"/>
  <c r="C707" i="4"/>
  <c r="B708" i="4"/>
  <c r="E703" i="1"/>
  <c r="G701" i="1"/>
  <c r="F702" i="1"/>
  <c r="D704" i="1"/>
  <c r="C705" i="1"/>
  <c r="L705" i="4" l="1"/>
  <c r="I705" i="4"/>
  <c r="K705" i="4"/>
  <c r="J705" i="4"/>
  <c r="E708" i="4"/>
  <c r="D708" i="4"/>
  <c r="F708" i="4"/>
  <c r="C708" i="4"/>
  <c r="B709" i="4"/>
  <c r="G702" i="1"/>
  <c r="E704" i="1"/>
  <c r="F703" i="1"/>
  <c r="D705" i="1"/>
  <c r="C706" i="1"/>
  <c r="G705" i="4" l="1"/>
  <c r="D709" i="4"/>
  <c r="L706" i="4" s="1"/>
  <c r="F709" i="4"/>
  <c r="E709" i="4"/>
  <c r="O706" i="4" s="1"/>
  <c r="C709" i="4"/>
  <c r="S706" i="4" s="1"/>
  <c r="B710" i="4"/>
  <c r="G703" i="1"/>
  <c r="E705" i="1"/>
  <c r="F704" i="1"/>
  <c r="D706" i="1"/>
  <c r="C707" i="1"/>
  <c r="N706" i="4" l="1"/>
  <c r="Q706" i="4"/>
  <c r="J706" i="4"/>
  <c r="M706" i="4"/>
  <c r="T706" i="4"/>
  <c r="S707" i="4" s="1"/>
  <c r="K706" i="4"/>
  <c r="K707" i="4" s="1"/>
  <c r="I706" i="4"/>
  <c r="P706" i="4"/>
  <c r="O707" i="4" s="1"/>
  <c r="R706" i="4"/>
  <c r="E710" i="4"/>
  <c r="F710" i="4"/>
  <c r="D710" i="4"/>
  <c r="C710" i="4"/>
  <c r="B711" i="4"/>
  <c r="G704" i="1"/>
  <c r="E706" i="1"/>
  <c r="F705" i="1"/>
  <c r="D707" i="1"/>
  <c r="C708" i="1"/>
  <c r="M707" i="4" l="1"/>
  <c r="I707" i="4"/>
  <c r="Q707" i="4"/>
  <c r="D711" i="4"/>
  <c r="F711" i="4"/>
  <c r="E711" i="4"/>
  <c r="C711" i="4"/>
  <c r="B712" i="4"/>
  <c r="G705" i="1"/>
  <c r="E707" i="1"/>
  <c r="F706" i="1"/>
  <c r="D708" i="1"/>
  <c r="C709" i="1"/>
  <c r="L709" i="4" l="1"/>
  <c r="K709" i="4"/>
  <c r="I709" i="4"/>
  <c r="J709" i="4"/>
  <c r="E712" i="4"/>
  <c r="D712" i="4"/>
  <c r="F712" i="4"/>
  <c r="C712" i="4"/>
  <c r="B713" i="4"/>
  <c r="G706" i="1"/>
  <c r="E708" i="1"/>
  <c r="F707" i="1"/>
  <c r="D709" i="1"/>
  <c r="C710" i="1"/>
  <c r="G709" i="4" l="1"/>
  <c r="D713" i="4"/>
  <c r="N710" i="4" s="1"/>
  <c r="F713" i="4"/>
  <c r="T710" i="4" s="1"/>
  <c r="E713" i="4"/>
  <c r="C713" i="4"/>
  <c r="R710" i="4" s="1"/>
  <c r="B714" i="4"/>
  <c r="E709" i="1"/>
  <c r="G707" i="1"/>
  <c r="F708" i="1"/>
  <c r="D710" i="1"/>
  <c r="C711" i="1"/>
  <c r="S710" i="4" l="1"/>
  <c r="S711" i="4" s="1"/>
  <c r="I710" i="4"/>
  <c r="L710" i="4"/>
  <c r="P710" i="4"/>
  <c r="M710" i="4"/>
  <c r="M711" i="4" s="1"/>
  <c r="K710" i="4"/>
  <c r="Q710" i="4"/>
  <c r="Q711" i="4" s="1"/>
  <c r="O710" i="4"/>
  <c r="O711" i="4" s="1"/>
  <c r="J710" i="4"/>
  <c r="E714" i="4"/>
  <c r="F714" i="4"/>
  <c r="D714" i="4"/>
  <c r="C714" i="4"/>
  <c r="B715" i="4"/>
  <c r="G708" i="1"/>
  <c r="E710" i="1"/>
  <c r="F709" i="1"/>
  <c r="D711" i="1"/>
  <c r="C712" i="1"/>
  <c r="K711" i="4" l="1"/>
  <c r="I711" i="4"/>
  <c r="D715" i="4"/>
  <c r="F715" i="4"/>
  <c r="E715" i="4"/>
  <c r="C715" i="4"/>
  <c r="B716" i="4"/>
  <c r="G709" i="1"/>
  <c r="E711" i="1"/>
  <c r="F710" i="1"/>
  <c r="D712" i="1"/>
  <c r="C713" i="1"/>
  <c r="L713" i="4" l="1"/>
  <c r="K713" i="4"/>
  <c r="J713" i="4"/>
  <c r="I713" i="4"/>
  <c r="E716" i="4"/>
  <c r="D716" i="4"/>
  <c r="F716" i="4"/>
  <c r="C716" i="4"/>
  <c r="B717" i="4"/>
  <c r="G710" i="1"/>
  <c r="E712" i="1"/>
  <c r="F711" i="1"/>
  <c r="D713" i="1"/>
  <c r="C714" i="1"/>
  <c r="G713" i="4" l="1"/>
  <c r="D717" i="4"/>
  <c r="M714" i="4" s="1"/>
  <c r="F717" i="4"/>
  <c r="E717" i="4"/>
  <c r="R714" i="4" s="1"/>
  <c r="C717" i="4"/>
  <c r="S714" i="4" s="1"/>
  <c r="B718" i="4"/>
  <c r="G711" i="1"/>
  <c r="E713" i="1"/>
  <c r="F712" i="1"/>
  <c r="D714" i="1"/>
  <c r="C715" i="1"/>
  <c r="O714" i="4" l="1"/>
  <c r="T714" i="4"/>
  <c r="S715" i="4" s="1"/>
  <c r="K714" i="4"/>
  <c r="P714" i="4"/>
  <c r="Q714" i="4"/>
  <c r="Q715" i="4" s="1"/>
  <c r="L714" i="4"/>
  <c r="J714" i="4"/>
  <c r="I714" i="4"/>
  <c r="N714" i="4"/>
  <c r="M715" i="4" s="1"/>
  <c r="E718" i="4"/>
  <c r="F718" i="4"/>
  <c r="D718" i="4"/>
  <c r="C718" i="4"/>
  <c r="B719" i="4"/>
  <c r="G712" i="1"/>
  <c r="E714" i="1"/>
  <c r="F713" i="1"/>
  <c r="D715" i="1"/>
  <c r="C716" i="1"/>
  <c r="I715" i="4" l="1"/>
  <c r="K715" i="4"/>
  <c r="O715" i="4"/>
  <c r="D719" i="4"/>
  <c r="F719" i="4"/>
  <c r="E719" i="4"/>
  <c r="C719" i="4"/>
  <c r="B720" i="4"/>
  <c r="G713" i="1"/>
  <c r="E715" i="1"/>
  <c r="F714" i="1"/>
  <c r="D716" i="1"/>
  <c r="C717" i="1"/>
  <c r="L717" i="4" l="1"/>
  <c r="I717" i="4"/>
  <c r="J717" i="4"/>
  <c r="K717" i="4"/>
  <c r="E720" i="4"/>
  <c r="D720" i="4"/>
  <c r="F720" i="4"/>
  <c r="C720" i="4"/>
  <c r="B721" i="4"/>
  <c r="G714" i="1"/>
  <c r="E716" i="1"/>
  <c r="F715" i="1"/>
  <c r="D717" i="1"/>
  <c r="C718" i="1"/>
  <c r="G717" i="4" l="1"/>
  <c r="D721" i="4"/>
  <c r="M718" i="4" s="1"/>
  <c r="F721" i="4"/>
  <c r="T718" i="4" s="1"/>
  <c r="E721" i="4"/>
  <c r="C721" i="4"/>
  <c r="Q718" i="4" s="1"/>
  <c r="B722" i="4"/>
  <c r="G715" i="1"/>
  <c r="E717" i="1"/>
  <c r="F716" i="1"/>
  <c r="D718" i="1"/>
  <c r="C719" i="1"/>
  <c r="L718" i="4" l="1"/>
  <c r="J718" i="4"/>
  <c r="S718" i="4"/>
  <c r="S719" i="4" s="1"/>
  <c r="I718" i="4"/>
  <c r="N718" i="4"/>
  <c r="M719" i="4" s="1"/>
  <c r="R718" i="4"/>
  <c r="Q719" i="4" s="1"/>
  <c r="O718" i="4"/>
  <c r="K718" i="4"/>
  <c r="P718" i="4"/>
  <c r="E722" i="4"/>
  <c r="F722" i="4"/>
  <c r="D722" i="4"/>
  <c r="C722" i="4"/>
  <c r="B723" i="4"/>
  <c r="G716" i="1"/>
  <c r="E718" i="1"/>
  <c r="F717" i="1"/>
  <c r="D719" i="1"/>
  <c r="C720" i="1"/>
  <c r="K719" i="4" l="1"/>
  <c r="I719" i="4"/>
  <c r="O719" i="4"/>
  <c r="D723" i="4"/>
  <c r="F723" i="4"/>
  <c r="E723" i="4"/>
  <c r="C723" i="4"/>
  <c r="B724" i="4"/>
  <c r="G717" i="1"/>
  <c r="E719" i="1"/>
  <c r="F718" i="1"/>
  <c r="D720" i="1"/>
  <c r="C721" i="1"/>
  <c r="J721" i="4" l="1"/>
  <c r="I721" i="4"/>
  <c r="L721" i="4"/>
  <c r="K721" i="4"/>
  <c r="E724" i="4"/>
  <c r="D724" i="4"/>
  <c r="F724" i="4"/>
  <c r="C724" i="4"/>
  <c r="B725" i="4"/>
  <c r="G718" i="1"/>
  <c r="E720" i="1"/>
  <c r="F719" i="1"/>
  <c r="D721" i="1"/>
  <c r="C722" i="1"/>
  <c r="G721" i="4" l="1"/>
  <c r="D725" i="4"/>
  <c r="F725" i="4"/>
  <c r="P722" i="4" s="1"/>
  <c r="E725" i="4"/>
  <c r="J722" i="4" s="1"/>
  <c r="C725" i="4"/>
  <c r="Q722" i="4" s="1"/>
  <c r="B726" i="4"/>
  <c r="G719" i="1"/>
  <c r="E721" i="1"/>
  <c r="F720" i="1"/>
  <c r="D722" i="1"/>
  <c r="C723" i="1"/>
  <c r="M722" i="4" l="1"/>
  <c r="O722" i="4"/>
  <c r="O723" i="4" s="1"/>
  <c r="I722" i="4"/>
  <c r="I723" i="4" s="1"/>
  <c r="N722" i="4"/>
  <c r="S722" i="4"/>
  <c r="T722" i="4"/>
  <c r="R722" i="4"/>
  <c r="Q723" i="4" s="1"/>
  <c r="L722" i="4"/>
  <c r="K722" i="4"/>
  <c r="E726" i="4"/>
  <c r="F726" i="4"/>
  <c r="D726" i="4"/>
  <c r="C726" i="4"/>
  <c r="B727" i="4"/>
  <c r="G720" i="1"/>
  <c r="E722" i="1"/>
  <c r="F721" i="1"/>
  <c r="D723" i="1"/>
  <c r="C724" i="1"/>
  <c r="K723" i="4" l="1"/>
  <c r="S723" i="4"/>
  <c r="M723" i="4"/>
  <c r="D727" i="4"/>
  <c r="F727" i="4"/>
  <c r="E727" i="4"/>
  <c r="C727" i="4"/>
  <c r="B728" i="4"/>
  <c r="G721" i="1"/>
  <c r="E723" i="1"/>
  <c r="F722" i="1"/>
  <c r="D724" i="1"/>
  <c r="C725" i="1"/>
  <c r="L725" i="4" l="1"/>
  <c r="K725" i="4"/>
  <c r="I725" i="4"/>
  <c r="G725" i="4" s="1"/>
  <c r="J725" i="4"/>
  <c r="E728" i="4"/>
  <c r="D728" i="4"/>
  <c r="F728" i="4"/>
  <c r="C728" i="4"/>
  <c r="B729" i="4"/>
  <c r="G722" i="1"/>
  <c r="E724" i="1"/>
  <c r="F723" i="1"/>
  <c r="D725" i="1"/>
  <c r="C726" i="1"/>
  <c r="D729" i="4" l="1"/>
  <c r="F729" i="4"/>
  <c r="E729" i="4"/>
  <c r="J726" i="4" s="1"/>
  <c r="C729" i="4"/>
  <c r="L726" i="4" s="1"/>
  <c r="B730" i="4"/>
  <c r="G723" i="1"/>
  <c r="E725" i="1"/>
  <c r="F724" i="1"/>
  <c r="D726" i="1"/>
  <c r="C727" i="1"/>
  <c r="N726" i="4" l="1"/>
  <c r="M726" i="4"/>
  <c r="K726" i="4"/>
  <c r="K727" i="4" s="1"/>
  <c r="P726" i="4"/>
  <c r="Q726" i="4"/>
  <c r="O726" i="4"/>
  <c r="O727" i="4" s="1"/>
  <c r="T726" i="4"/>
  <c r="R726" i="4"/>
  <c r="S726" i="4"/>
  <c r="S727" i="4" s="1"/>
  <c r="I726" i="4"/>
  <c r="I727" i="4" s="1"/>
  <c r="E730" i="4"/>
  <c r="F730" i="4"/>
  <c r="D730" i="4"/>
  <c r="C730" i="4"/>
  <c r="B731" i="4"/>
  <c r="G724" i="1"/>
  <c r="E726" i="1"/>
  <c r="F725" i="1"/>
  <c r="D727" i="1"/>
  <c r="C728" i="1"/>
  <c r="M727" i="4" l="1"/>
  <c r="Q727" i="4"/>
  <c r="D731" i="4"/>
  <c r="F731" i="4"/>
  <c r="E731" i="4"/>
  <c r="C731" i="4"/>
  <c r="B732" i="4"/>
  <c r="G725" i="1"/>
  <c r="E727" i="1"/>
  <c r="F726" i="1"/>
  <c r="D728" i="1"/>
  <c r="C729" i="1"/>
  <c r="L729" i="4" l="1"/>
  <c r="J729" i="4"/>
  <c r="K729" i="4"/>
  <c r="I729" i="4"/>
  <c r="E732" i="4"/>
  <c r="D732" i="4"/>
  <c r="F732" i="4"/>
  <c r="C732" i="4"/>
  <c r="B733" i="4"/>
  <c r="E728" i="1"/>
  <c r="G726" i="1"/>
  <c r="F727" i="1"/>
  <c r="D729" i="1"/>
  <c r="C730" i="1"/>
  <c r="G729" i="4" l="1"/>
  <c r="D733" i="4"/>
  <c r="F733" i="4"/>
  <c r="P730" i="4" s="1"/>
  <c r="E733" i="4"/>
  <c r="I730" i="4" s="1"/>
  <c r="C733" i="4"/>
  <c r="R730" i="4" s="1"/>
  <c r="B734" i="4"/>
  <c r="E729" i="1"/>
  <c r="G727" i="1"/>
  <c r="F728" i="1"/>
  <c r="D730" i="1"/>
  <c r="C731" i="1"/>
  <c r="O730" i="4" l="1"/>
  <c r="O731" i="4" s="1"/>
  <c r="M730" i="4"/>
  <c r="K730" i="4"/>
  <c r="Q730" i="4"/>
  <c r="Q731" i="4" s="1"/>
  <c r="L730" i="4"/>
  <c r="T730" i="4"/>
  <c r="J730" i="4"/>
  <c r="I731" i="4" s="1"/>
  <c r="S730" i="4"/>
  <c r="N730" i="4"/>
  <c r="E734" i="4"/>
  <c r="F734" i="4"/>
  <c r="D734" i="4"/>
  <c r="C734" i="4"/>
  <c r="B735" i="4"/>
  <c r="G728" i="1"/>
  <c r="E730" i="1"/>
  <c r="F729" i="1"/>
  <c r="D731" i="1"/>
  <c r="C732" i="1"/>
  <c r="S731" i="4" l="1"/>
  <c r="K731" i="4"/>
  <c r="M731" i="4"/>
  <c r="D735" i="4"/>
  <c r="F735" i="4"/>
  <c r="E735" i="4"/>
  <c r="C735" i="4"/>
  <c r="B736" i="4"/>
  <c r="G729" i="1"/>
  <c r="E731" i="1"/>
  <c r="F730" i="1"/>
  <c r="D732" i="1"/>
  <c r="C733" i="1"/>
  <c r="L733" i="4" l="1"/>
  <c r="K733" i="4"/>
  <c r="I733" i="4"/>
  <c r="G733" i="4" s="1"/>
  <c r="J733" i="4"/>
  <c r="E736" i="4"/>
  <c r="D736" i="4"/>
  <c r="F736" i="4"/>
  <c r="C736" i="4"/>
  <c r="B737" i="4"/>
  <c r="G730" i="1"/>
  <c r="E732" i="1"/>
  <c r="F731" i="1"/>
  <c r="D733" i="1"/>
  <c r="C734" i="1"/>
  <c r="D737" i="4" l="1"/>
  <c r="T734" i="4" s="1"/>
  <c r="F737" i="4"/>
  <c r="E737" i="4"/>
  <c r="K734" i="4" s="1"/>
  <c r="C737" i="4"/>
  <c r="P734" i="4" s="1"/>
  <c r="B738" i="4"/>
  <c r="G731" i="1"/>
  <c r="E733" i="1"/>
  <c r="F732" i="1"/>
  <c r="D734" i="1"/>
  <c r="C735" i="1"/>
  <c r="M734" i="4" l="1"/>
  <c r="R734" i="4"/>
  <c r="I734" i="4"/>
  <c r="N734" i="4"/>
  <c r="S734" i="4"/>
  <c r="S735" i="4" s="1"/>
  <c r="L734" i="4"/>
  <c r="K735" i="4" s="1"/>
  <c r="J734" i="4"/>
  <c r="O734" i="4"/>
  <c r="O735" i="4" s="1"/>
  <c r="Q734" i="4"/>
  <c r="E738" i="4"/>
  <c r="F738" i="4"/>
  <c r="D738" i="4"/>
  <c r="C738" i="4"/>
  <c r="B739" i="4"/>
  <c r="E734" i="1"/>
  <c r="G732" i="1"/>
  <c r="F733" i="1"/>
  <c r="D735" i="1"/>
  <c r="C736" i="1"/>
  <c r="Q735" i="4" l="1"/>
  <c r="I735" i="4"/>
  <c r="M735" i="4"/>
  <c r="D739" i="4"/>
  <c r="F739" i="4"/>
  <c r="E739" i="4"/>
  <c r="C739" i="4"/>
  <c r="B740" i="4"/>
  <c r="G733" i="1"/>
  <c r="E735" i="1"/>
  <c r="F734" i="1"/>
  <c r="D736" i="1"/>
  <c r="C737" i="1"/>
  <c r="J737" i="4" l="1"/>
  <c r="L737" i="4"/>
  <c r="K737" i="4"/>
  <c r="I737" i="4"/>
  <c r="D740" i="4"/>
  <c r="F740" i="4"/>
  <c r="E740" i="4"/>
  <c r="C740" i="4"/>
  <c r="B741" i="4"/>
  <c r="G734" i="1"/>
  <c r="E736" i="1"/>
  <c r="F735" i="1"/>
  <c r="D737" i="1"/>
  <c r="C738" i="1"/>
  <c r="G737" i="4" l="1"/>
  <c r="E741" i="4"/>
  <c r="I738" i="4" s="1"/>
  <c r="D741" i="4"/>
  <c r="M738" i="4" s="1"/>
  <c r="F741" i="4"/>
  <c r="C741" i="4"/>
  <c r="P738" i="4" s="1"/>
  <c r="B742" i="4"/>
  <c r="G735" i="1"/>
  <c r="E737" i="1"/>
  <c r="F736" i="1"/>
  <c r="D738" i="1"/>
  <c r="C739" i="1"/>
  <c r="J738" i="4" l="1"/>
  <c r="I739" i="4" s="1"/>
  <c r="O738" i="4"/>
  <c r="O739" i="4" s="1"/>
  <c r="N738" i="4"/>
  <c r="M739" i="4" s="1"/>
  <c r="S738" i="4"/>
  <c r="T738" i="4"/>
  <c r="R738" i="4"/>
  <c r="L738" i="4"/>
  <c r="Q738" i="4"/>
  <c r="K738" i="4"/>
  <c r="K739" i="4" s="1"/>
  <c r="D742" i="4"/>
  <c r="F742" i="4"/>
  <c r="E742" i="4"/>
  <c r="C742" i="4"/>
  <c r="B743" i="4"/>
  <c r="G736" i="1"/>
  <c r="E738" i="1"/>
  <c r="F737" i="1"/>
  <c r="D739" i="1"/>
  <c r="C740" i="1"/>
  <c r="Q739" i="4" l="1"/>
  <c r="S739" i="4"/>
  <c r="L741" i="4" s="1"/>
  <c r="E743" i="4"/>
  <c r="D743" i="4"/>
  <c r="F743" i="4"/>
  <c r="C743" i="4"/>
  <c r="B744" i="4"/>
  <c r="G737" i="1"/>
  <c r="E739" i="1"/>
  <c r="F738" i="1"/>
  <c r="D740" i="1"/>
  <c r="C741" i="1"/>
  <c r="K741" i="4" l="1"/>
  <c r="I741" i="4"/>
  <c r="J741" i="4"/>
  <c r="D744" i="4"/>
  <c r="F744" i="4"/>
  <c r="E744" i="4"/>
  <c r="C744" i="4"/>
  <c r="B745" i="4"/>
  <c r="G738" i="1"/>
  <c r="E740" i="1"/>
  <c r="F739" i="1"/>
  <c r="D741" i="1"/>
  <c r="C742" i="1"/>
  <c r="G741" i="4" l="1"/>
  <c r="E745" i="4"/>
  <c r="D745" i="4"/>
  <c r="M742" i="4" s="1"/>
  <c r="F745" i="4"/>
  <c r="C745" i="4"/>
  <c r="I742" i="4" s="1"/>
  <c r="B746" i="4"/>
  <c r="G739" i="1"/>
  <c r="E741" i="1"/>
  <c r="F740" i="1"/>
  <c r="D742" i="1"/>
  <c r="C743" i="1"/>
  <c r="L742" i="4" l="1"/>
  <c r="O742" i="4"/>
  <c r="T742" i="4"/>
  <c r="K742" i="4"/>
  <c r="K743" i="4" s="1"/>
  <c r="P742" i="4"/>
  <c r="Q742" i="4"/>
  <c r="R742" i="4"/>
  <c r="J742" i="4"/>
  <c r="I743" i="4" s="1"/>
  <c r="S742" i="4"/>
  <c r="S743" i="4" s="1"/>
  <c r="N742" i="4"/>
  <c r="M743" i="4" s="1"/>
  <c r="D746" i="4"/>
  <c r="F746" i="4"/>
  <c r="E746" i="4"/>
  <c r="C746" i="4"/>
  <c r="B747" i="4"/>
  <c r="G740" i="1"/>
  <c r="E742" i="1"/>
  <c r="F741" i="1"/>
  <c r="D743" i="1"/>
  <c r="C744" i="1"/>
  <c r="Q743" i="4" l="1"/>
  <c r="O743" i="4"/>
  <c r="E747" i="4"/>
  <c r="D747" i="4"/>
  <c r="F747" i="4"/>
  <c r="C747" i="4"/>
  <c r="B748" i="4"/>
  <c r="G741" i="1"/>
  <c r="E743" i="1"/>
  <c r="F742" i="1"/>
  <c r="D744" i="1"/>
  <c r="C745" i="1"/>
  <c r="J745" i="4" l="1"/>
  <c r="K745" i="4"/>
  <c r="I745" i="4"/>
  <c r="L745" i="4"/>
  <c r="D748" i="4"/>
  <c r="F748" i="4"/>
  <c r="E748" i="4"/>
  <c r="C748" i="4"/>
  <c r="B749" i="4"/>
  <c r="E744" i="1"/>
  <c r="G742" i="1"/>
  <c r="F743" i="1"/>
  <c r="D745" i="1"/>
  <c r="C746" i="1"/>
  <c r="G745" i="4" l="1"/>
  <c r="E749" i="4"/>
  <c r="J746" i="4" s="1"/>
  <c r="D749" i="4"/>
  <c r="F749" i="4"/>
  <c r="C749" i="4"/>
  <c r="T746" i="4" s="1"/>
  <c r="B750" i="4"/>
  <c r="G743" i="1"/>
  <c r="E745" i="1"/>
  <c r="F744" i="1"/>
  <c r="D746" i="1"/>
  <c r="C747" i="1"/>
  <c r="P746" i="4" l="1"/>
  <c r="M746" i="4"/>
  <c r="O746" i="4"/>
  <c r="O747" i="4" s="1"/>
  <c r="I746" i="4"/>
  <c r="I747" i="4" s="1"/>
  <c r="N746" i="4"/>
  <c r="S746" i="4"/>
  <c r="S747" i="4" s="1"/>
  <c r="R746" i="4"/>
  <c r="L746" i="4"/>
  <c r="Q746" i="4"/>
  <c r="K746" i="4"/>
  <c r="K747" i="4" s="1"/>
  <c r="D750" i="4"/>
  <c r="F750" i="4"/>
  <c r="E750" i="4"/>
  <c r="C750" i="4"/>
  <c r="B751" i="4"/>
  <c r="G744" i="1"/>
  <c r="E746" i="1"/>
  <c r="F745" i="1"/>
  <c r="D747" i="1"/>
  <c r="C748" i="1"/>
  <c r="Q747" i="4" l="1"/>
  <c r="M747" i="4"/>
  <c r="L749" i="4" s="1"/>
  <c r="E751" i="4"/>
  <c r="D751" i="4"/>
  <c r="F751" i="4"/>
  <c r="C751" i="4"/>
  <c r="B752" i="4"/>
  <c r="G745" i="1"/>
  <c r="E747" i="1"/>
  <c r="F746" i="1"/>
  <c r="D748" i="1"/>
  <c r="C749" i="1"/>
  <c r="K749" i="4" l="1"/>
  <c r="I749" i="4"/>
  <c r="J749" i="4"/>
  <c r="D752" i="4"/>
  <c r="F752" i="4"/>
  <c r="E752" i="4"/>
  <c r="C752" i="4"/>
  <c r="B753" i="4"/>
  <c r="E748" i="1"/>
  <c r="G746" i="1"/>
  <c r="F747" i="1"/>
  <c r="D749" i="1"/>
  <c r="C750" i="1"/>
  <c r="G749" i="4" l="1"/>
  <c r="Q750" i="4"/>
  <c r="R750" i="4"/>
  <c r="E753" i="4"/>
  <c r="J750" i="4" s="1"/>
  <c r="D753" i="4"/>
  <c r="F753" i="4"/>
  <c r="C753" i="4"/>
  <c r="L750" i="4" s="1"/>
  <c r="B754" i="4"/>
  <c r="E749" i="1"/>
  <c r="G747" i="1"/>
  <c r="F748" i="1"/>
  <c r="D750" i="1"/>
  <c r="C751" i="1"/>
  <c r="M750" i="4" l="1"/>
  <c r="K750" i="4"/>
  <c r="K751" i="4" s="1"/>
  <c r="P750" i="4"/>
  <c r="Q751" i="4"/>
  <c r="O750" i="4"/>
  <c r="O751" i="4" s="1"/>
  <c r="T750" i="4"/>
  <c r="S750" i="4"/>
  <c r="I750" i="4"/>
  <c r="I751" i="4" s="1"/>
  <c r="N750" i="4"/>
  <c r="D754" i="4"/>
  <c r="F754" i="4"/>
  <c r="E754" i="4"/>
  <c r="C754" i="4"/>
  <c r="B755" i="4"/>
  <c r="G748" i="1"/>
  <c r="E750" i="1"/>
  <c r="F749" i="1"/>
  <c r="D751" i="1"/>
  <c r="C752" i="1"/>
  <c r="S751" i="4" l="1"/>
  <c r="M751" i="4"/>
  <c r="E755" i="4"/>
  <c r="D755" i="4"/>
  <c r="F755" i="4"/>
  <c r="C755" i="4"/>
  <c r="B756" i="4"/>
  <c r="G749" i="1"/>
  <c r="E751" i="1"/>
  <c r="F750" i="1"/>
  <c r="D752" i="1"/>
  <c r="C753" i="1"/>
  <c r="J753" i="4" l="1"/>
  <c r="I753" i="4"/>
  <c r="L753" i="4"/>
  <c r="K753" i="4"/>
  <c r="D756" i="4"/>
  <c r="F756" i="4"/>
  <c r="E756" i="4"/>
  <c r="C756" i="4"/>
  <c r="B757" i="4"/>
  <c r="G750" i="1"/>
  <c r="E752" i="1"/>
  <c r="F751" i="1"/>
  <c r="D753" i="1"/>
  <c r="C754" i="1"/>
  <c r="G753" i="4" l="1"/>
  <c r="E757" i="4"/>
  <c r="J754" i="4" s="1"/>
  <c r="D757" i="4"/>
  <c r="F757" i="4"/>
  <c r="C757" i="4"/>
  <c r="Q754" i="4" s="1"/>
  <c r="B758" i="4"/>
  <c r="G751" i="1"/>
  <c r="E753" i="1"/>
  <c r="F752" i="1"/>
  <c r="D754" i="1"/>
  <c r="C755" i="1"/>
  <c r="L754" i="4" l="1"/>
  <c r="M754" i="4"/>
  <c r="R754" i="4"/>
  <c r="Q755" i="4" s="1"/>
  <c r="I754" i="4"/>
  <c r="I755" i="4" s="1"/>
  <c r="N754" i="4"/>
  <c r="S754" i="4"/>
  <c r="T754" i="4"/>
  <c r="O754" i="4"/>
  <c r="K754" i="4"/>
  <c r="K755" i="4" s="1"/>
  <c r="P754" i="4"/>
  <c r="D758" i="4"/>
  <c r="F758" i="4"/>
  <c r="E758" i="4"/>
  <c r="C758" i="4"/>
  <c r="B759" i="4"/>
  <c r="G752" i="1"/>
  <c r="E754" i="1"/>
  <c r="F753" i="1"/>
  <c r="D755" i="1"/>
  <c r="C756" i="1"/>
  <c r="S755" i="4" l="1"/>
  <c r="O755" i="4"/>
  <c r="M755" i="4"/>
  <c r="E759" i="4"/>
  <c r="D759" i="4"/>
  <c r="F759" i="4"/>
  <c r="C759" i="4"/>
  <c r="B760" i="4"/>
  <c r="G753" i="1"/>
  <c r="E755" i="1"/>
  <c r="F754" i="1"/>
  <c r="D756" i="1"/>
  <c r="C757" i="1"/>
  <c r="I757" i="4" l="1"/>
  <c r="J757" i="4"/>
  <c r="L757" i="4"/>
  <c r="K757" i="4"/>
  <c r="D760" i="4"/>
  <c r="F760" i="4"/>
  <c r="E760" i="4"/>
  <c r="C760" i="4"/>
  <c r="B761" i="4"/>
  <c r="G754" i="1"/>
  <c r="E756" i="1"/>
  <c r="F755" i="1"/>
  <c r="D757" i="1"/>
  <c r="C758" i="1"/>
  <c r="G757" i="4" l="1"/>
  <c r="E761" i="4"/>
  <c r="N758" i="4" s="1"/>
  <c r="D761" i="4"/>
  <c r="F761" i="4"/>
  <c r="C761" i="4"/>
  <c r="I758" i="4" s="1"/>
  <c r="B762" i="4"/>
  <c r="G755" i="1"/>
  <c r="E757" i="1"/>
  <c r="F756" i="1"/>
  <c r="D758" i="1"/>
  <c r="C759" i="1"/>
  <c r="K758" i="4" l="1"/>
  <c r="M758" i="4"/>
  <c r="M759" i="4" s="1"/>
  <c r="R758" i="4"/>
  <c r="P758" i="4"/>
  <c r="Q758" i="4"/>
  <c r="Q759" i="4" s="1"/>
  <c r="O758" i="4"/>
  <c r="O759" i="4" s="1"/>
  <c r="T758" i="4"/>
  <c r="J758" i="4"/>
  <c r="I759" i="4" s="1"/>
  <c r="S758" i="4"/>
  <c r="S759" i="4" s="1"/>
  <c r="L758" i="4"/>
  <c r="K759" i="4" s="1"/>
  <c r="D762" i="4"/>
  <c r="F762" i="4"/>
  <c r="E762" i="4"/>
  <c r="C762" i="4"/>
  <c r="B763" i="4"/>
  <c r="G756" i="1"/>
  <c r="E758" i="1"/>
  <c r="F757" i="1"/>
  <c r="D759" i="1"/>
  <c r="C760" i="1"/>
  <c r="L761" i="4" l="1"/>
  <c r="K761" i="4"/>
  <c r="I761" i="4"/>
  <c r="J761" i="4"/>
  <c r="E763" i="4"/>
  <c r="D763" i="4"/>
  <c r="F763" i="4"/>
  <c r="C763" i="4"/>
  <c r="B764" i="4"/>
  <c r="G757" i="1"/>
  <c r="E759" i="1"/>
  <c r="F758" i="1"/>
  <c r="D760" i="1"/>
  <c r="C761" i="1"/>
  <c r="G761" i="4" l="1"/>
  <c r="D764" i="4"/>
  <c r="F764" i="4"/>
  <c r="E764" i="4"/>
  <c r="C764" i="4"/>
  <c r="B765" i="4"/>
  <c r="G758" i="1"/>
  <c r="E760" i="1"/>
  <c r="F759" i="1"/>
  <c r="D761" i="1"/>
  <c r="C762" i="1"/>
  <c r="Q762" i="4" l="1"/>
  <c r="R762" i="4"/>
  <c r="E765" i="4"/>
  <c r="M762" i="4" s="1"/>
  <c r="D765" i="4"/>
  <c r="F765" i="4"/>
  <c r="C765" i="4"/>
  <c r="B766" i="4"/>
  <c r="G759" i="1"/>
  <c r="E761" i="1"/>
  <c r="F760" i="1"/>
  <c r="D762" i="1"/>
  <c r="C763" i="1"/>
  <c r="T762" i="4" l="1"/>
  <c r="J762" i="4"/>
  <c r="O762" i="4"/>
  <c r="I762" i="4"/>
  <c r="N762" i="4"/>
  <c r="M763" i="4" s="1"/>
  <c r="S762" i="4"/>
  <c r="S763" i="4" s="1"/>
  <c r="L762" i="4"/>
  <c r="Q763" i="4"/>
  <c r="K762" i="4"/>
  <c r="K763" i="4" s="1"/>
  <c r="P762" i="4"/>
  <c r="D766" i="4"/>
  <c r="F766" i="4"/>
  <c r="E766" i="4"/>
  <c r="C766" i="4"/>
  <c r="B767" i="4"/>
  <c r="G760" i="1"/>
  <c r="E762" i="1"/>
  <c r="F761" i="1"/>
  <c r="D763" i="1"/>
  <c r="C764" i="1"/>
  <c r="I763" i="4" l="1"/>
  <c r="O763" i="4"/>
  <c r="L765" i="4" s="1"/>
  <c r="E767" i="4"/>
  <c r="D767" i="4"/>
  <c r="F767" i="4"/>
  <c r="C767" i="4"/>
  <c r="B768" i="4"/>
  <c r="G761" i="1"/>
  <c r="E763" i="1"/>
  <c r="F762" i="1"/>
  <c r="D764" i="1"/>
  <c r="C765" i="1"/>
  <c r="K765" i="4" l="1"/>
  <c r="I765" i="4"/>
  <c r="J765" i="4"/>
  <c r="D768" i="4"/>
  <c r="F768" i="4"/>
  <c r="E768" i="4"/>
  <c r="C768" i="4"/>
  <c r="B769" i="4"/>
  <c r="G762" i="1"/>
  <c r="E764" i="1"/>
  <c r="F763" i="1"/>
  <c r="D765" i="1"/>
  <c r="C766" i="1"/>
  <c r="G765" i="4" l="1"/>
  <c r="E769" i="4"/>
  <c r="M766" i="4" s="1"/>
  <c r="D769" i="4"/>
  <c r="F769" i="4"/>
  <c r="C769" i="4"/>
  <c r="P766" i="4" s="1"/>
  <c r="B770" i="4"/>
  <c r="G763" i="1"/>
  <c r="E765" i="1"/>
  <c r="F764" i="1"/>
  <c r="D766" i="1"/>
  <c r="C767" i="1"/>
  <c r="K766" i="4" l="1"/>
  <c r="O766" i="4"/>
  <c r="O767" i="4" s="1"/>
  <c r="T766" i="4"/>
  <c r="R766" i="4"/>
  <c r="S766" i="4"/>
  <c r="S767" i="4" s="1"/>
  <c r="I766" i="4"/>
  <c r="Q766" i="4"/>
  <c r="L766" i="4"/>
  <c r="K767" i="4" s="1"/>
  <c r="J766" i="4"/>
  <c r="N766" i="4"/>
  <c r="M767" i="4" s="1"/>
  <c r="D770" i="4"/>
  <c r="F770" i="4"/>
  <c r="E770" i="4"/>
  <c r="C770" i="4"/>
  <c r="B771" i="4"/>
  <c r="E766" i="1"/>
  <c r="G764" i="1"/>
  <c r="F765" i="1"/>
  <c r="D767" i="1"/>
  <c r="C768" i="1"/>
  <c r="Q767" i="4" l="1"/>
  <c r="I767" i="4"/>
  <c r="E771" i="4"/>
  <c r="D771" i="4"/>
  <c r="F771" i="4"/>
  <c r="C771" i="4"/>
  <c r="B772" i="4"/>
  <c r="G765" i="1"/>
  <c r="E767" i="1"/>
  <c r="F766" i="1"/>
  <c r="D768" i="1"/>
  <c r="C769" i="1"/>
  <c r="J769" i="4" l="1"/>
  <c r="L769" i="4"/>
  <c r="K769" i="4"/>
  <c r="I769" i="4"/>
  <c r="D772" i="4"/>
  <c r="F772" i="4"/>
  <c r="E772" i="4"/>
  <c r="C772" i="4"/>
  <c r="B773" i="4"/>
  <c r="G766" i="1"/>
  <c r="E768" i="1"/>
  <c r="F767" i="1"/>
  <c r="D769" i="1"/>
  <c r="C770" i="1"/>
  <c r="G769" i="4" l="1"/>
  <c r="E773" i="4"/>
  <c r="I770" i="4" s="1"/>
  <c r="D773" i="4"/>
  <c r="F773" i="4"/>
  <c r="P770" i="4" s="1"/>
  <c r="C773" i="4"/>
  <c r="R770" i="4" s="1"/>
  <c r="B774" i="4"/>
  <c r="G767" i="1"/>
  <c r="E769" i="1"/>
  <c r="F768" i="1"/>
  <c r="D770" i="1"/>
  <c r="C771" i="1"/>
  <c r="O770" i="4" l="1"/>
  <c r="O771" i="4" s="1"/>
  <c r="T770" i="4"/>
  <c r="K770" i="4"/>
  <c r="Q770" i="4"/>
  <c r="Q771" i="4" s="1"/>
  <c r="J770" i="4"/>
  <c r="I771" i="4" s="1"/>
  <c r="L770" i="4"/>
  <c r="M770" i="4"/>
  <c r="S770" i="4"/>
  <c r="S771" i="4" s="1"/>
  <c r="N770" i="4"/>
  <c r="D774" i="4"/>
  <c r="F774" i="4"/>
  <c r="E774" i="4"/>
  <c r="C774" i="4"/>
  <c r="B775" i="4"/>
  <c r="G768" i="1"/>
  <c r="E770" i="1"/>
  <c r="F769" i="1"/>
  <c r="D771" i="1"/>
  <c r="C772" i="1"/>
  <c r="M771" i="4" l="1"/>
  <c r="K771" i="4"/>
  <c r="E775" i="4"/>
  <c r="D775" i="4"/>
  <c r="F775" i="4"/>
  <c r="C775" i="4"/>
  <c r="B776" i="4"/>
  <c r="G769" i="1"/>
  <c r="E771" i="1"/>
  <c r="F770" i="1"/>
  <c r="D772" i="1"/>
  <c r="C773" i="1"/>
  <c r="L773" i="4" l="1"/>
  <c r="K773" i="4"/>
  <c r="I773" i="4"/>
  <c r="J773" i="4"/>
  <c r="D776" i="4"/>
  <c r="F776" i="4"/>
  <c r="E776" i="4"/>
  <c r="C776" i="4"/>
  <c r="B777" i="4"/>
  <c r="G770" i="1"/>
  <c r="E772" i="1"/>
  <c r="F771" i="1"/>
  <c r="D773" i="1"/>
  <c r="C774" i="1"/>
  <c r="G773" i="4" l="1"/>
  <c r="E777" i="4"/>
  <c r="J774" i="4" s="1"/>
  <c r="D777" i="4"/>
  <c r="Q774" i="4" s="1"/>
  <c r="F777" i="4"/>
  <c r="C777" i="4"/>
  <c r="B778" i="4"/>
  <c r="G771" i="1"/>
  <c r="E773" i="1"/>
  <c r="F772" i="1"/>
  <c r="D774" i="1"/>
  <c r="C775" i="1"/>
  <c r="P774" i="4" l="1"/>
  <c r="M774" i="4"/>
  <c r="O774" i="4"/>
  <c r="O775" i="4" s="1"/>
  <c r="I774" i="4"/>
  <c r="I775" i="4" s="1"/>
  <c r="N774" i="4"/>
  <c r="S774" i="4"/>
  <c r="T774" i="4"/>
  <c r="R774" i="4"/>
  <c r="Q775" i="4" s="1"/>
  <c r="L774" i="4"/>
  <c r="K774" i="4"/>
  <c r="D778" i="4"/>
  <c r="F778" i="4"/>
  <c r="E778" i="4"/>
  <c r="C778" i="4"/>
  <c r="B779" i="4"/>
  <c r="G772" i="1"/>
  <c r="E774" i="1"/>
  <c r="F773" i="1"/>
  <c r="D775" i="1"/>
  <c r="C776" i="1"/>
  <c r="K775" i="4" l="1"/>
  <c r="S775" i="4"/>
  <c r="M775" i="4"/>
  <c r="E779" i="4"/>
  <c r="D779" i="4"/>
  <c r="F779" i="4"/>
  <c r="C779" i="4"/>
  <c r="B780" i="4"/>
  <c r="G773" i="1"/>
  <c r="E775" i="1"/>
  <c r="F774" i="1"/>
  <c r="D776" i="1"/>
  <c r="C777" i="1"/>
  <c r="L777" i="4" l="1"/>
  <c r="J777" i="4"/>
  <c r="K777" i="4"/>
  <c r="I777" i="4"/>
  <c r="D780" i="4"/>
  <c r="F780" i="4"/>
  <c r="E780" i="4"/>
  <c r="C780" i="4"/>
  <c r="B781" i="4"/>
  <c r="G774" i="1"/>
  <c r="E776" i="1"/>
  <c r="F775" i="1"/>
  <c r="D777" i="1"/>
  <c r="C778" i="1"/>
  <c r="G777" i="4" l="1"/>
  <c r="E781" i="4"/>
  <c r="D781" i="4"/>
  <c r="F781" i="4"/>
  <c r="O778" i="4" s="1"/>
  <c r="C781" i="4"/>
  <c r="N778" i="4" s="1"/>
  <c r="B782" i="4"/>
  <c r="G775" i="1"/>
  <c r="E777" i="1"/>
  <c r="F776" i="1"/>
  <c r="D778" i="1"/>
  <c r="C779" i="1"/>
  <c r="K778" i="4" l="1"/>
  <c r="M778" i="4"/>
  <c r="M779" i="4" s="1"/>
  <c r="R778" i="4"/>
  <c r="P778" i="4"/>
  <c r="O779" i="4" s="1"/>
  <c r="Q778" i="4"/>
  <c r="T778" i="4"/>
  <c r="J778" i="4"/>
  <c r="S778" i="4"/>
  <c r="S779" i="4" s="1"/>
  <c r="I778" i="4"/>
  <c r="L778" i="4"/>
  <c r="D782" i="4"/>
  <c r="F782" i="4"/>
  <c r="E782" i="4"/>
  <c r="C782" i="4"/>
  <c r="B783" i="4"/>
  <c r="G776" i="1"/>
  <c r="E778" i="1"/>
  <c r="F777" i="1"/>
  <c r="D779" i="1"/>
  <c r="C780" i="1"/>
  <c r="Q779" i="4" l="1"/>
  <c r="K779" i="4"/>
  <c r="I779" i="4"/>
  <c r="L781" i="4" s="1"/>
  <c r="E783" i="4"/>
  <c r="D783" i="4"/>
  <c r="F783" i="4"/>
  <c r="C783" i="4"/>
  <c r="B784" i="4"/>
  <c r="G777" i="1"/>
  <c r="E779" i="1"/>
  <c r="F778" i="1"/>
  <c r="D780" i="1"/>
  <c r="C781" i="1"/>
  <c r="K781" i="4" l="1"/>
  <c r="I781" i="4"/>
  <c r="J781" i="4"/>
  <c r="D784" i="4"/>
  <c r="F784" i="4"/>
  <c r="E784" i="4"/>
  <c r="C784" i="4"/>
  <c r="B785" i="4"/>
  <c r="G778" i="1"/>
  <c r="E780" i="1"/>
  <c r="F779" i="1"/>
  <c r="D781" i="1"/>
  <c r="C782" i="1"/>
  <c r="G781" i="4" l="1"/>
  <c r="E785" i="4"/>
  <c r="D785" i="4"/>
  <c r="F785" i="4"/>
  <c r="C785" i="4"/>
  <c r="B786" i="4"/>
  <c r="G779" i="1"/>
  <c r="E781" i="1"/>
  <c r="F780" i="1"/>
  <c r="D782" i="1"/>
  <c r="C783" i="1"/>
  <c r="P782" i="4" l="1"/>
  <c r="K782" i="4"/>
  <c r="T782" i="4"/>
  <c r="M782" i="4"/>
  <c r="R782" i="4"/>
  <c r="I782" i="4"/>
  <c r="N782" i="4"/>
  <c r="S782" i="4"/>
  <c r="L782" i="4"/>
  <c r="K783" i="4" s="1"/>
  <c r="J782" i="4"/>
  <c r="O782" i="4"/>
  <c r="O783" i="4" s="1"/>
  <c r="Q782" i="4"/>
  <c r="D786" i="4"/>
  <c r="F786" i="4"/>
  <c r="E786" i="4"/>
  <c r="C786" i="4"/>
  <c r="B787" i="4"/>
  <c r="G780" i="1"/>
  <c r="E782" i="1"/>
  <c r="F781" i="1"/>
  <c r="D783" i="1"/>
  <c r="C784" i="1"/>
  <c r="S783" i="4" l="1"/>
  <c r="Q783" i="4"/>
  <c r="I783" i="4"/>
  <c r="M783" i="4"/>
  <c r="E787" i="4"/>
  <c r="D787" i="4"/>
  <c r="F787" i="4"/>
  <c r="C787" i="4"/>
  <c r="B788" i="4"/>
  <c r="G781" i="1"/>
  <c r="E783" i="1"/>
  <c r="F782" i="1"/>
  <c r="D784" i="1"/>
  <c r="C785" i="1"/>
  <c r="I785" i="4" l="1"/>
  <c r="J785" i="4"/>
  <c r="L785" i="4"/>
  <c r="K785" i="4"/>
  <c r="D788" i="4"/>
  <c r="F788" i="4"/>
  <c r="E788" i="4"/>
  <c r="C788" i="4"/>
  <c r="B789" i="4"/>
  <c r="G782" i="1"/>
  <c r="E784" i="1"/>
  <c r="F783" i="1"/>
  <c r="D785" i="1"/>
  <c r="C786" i="1"/>
  <c r="G785" i="4" l="1"/>
  <c r="E789" i="4"/>
  <c r="I786" i="4" s="1"/>
  <c r="D789" i="4"/>
  <c r="Q786" i="4" s="1"/>
  <c r="F789" i="4"/>
  <c r="C789" i="4"/>
  <c r="T786" i="4" s="1"/>
  <c r="B790" i="4"/>
  <c r="G783" i="1"/>
  <c r="E785" i="1"/>
  <c r="F784" i="1"/>
  <c r="D786" i="1"/>
  <c r="C787" i="1"/>
  <c r="J786" i="4" l="1"/>
  <c r="I787" i="4" s="1"/>
  <c r="O786" i="4"/>
  <c r="N786" i="4"/>
  <c r="S786" i="4"/>
  <c r="S787" i="4" s="1"/>
  <c r="M786" i="4"/>
  <c r="M787" i="4" s="1"/>
  <c r="R786" i="4"/>
  <c r="Q787" i="4" s="1"/>
  <c r="L786" i="4"/>
  <c r="K786" i="4"/>
  <c r="P786" i="4"/>
  <c r="D790" i="4"/>
  <c r="F790" i="4"/>
  <c r="E790" i="4"/>
  <c r="C790" i="4"/>
  <c r="B791" i="4"/>
  <c r="G784" i="1"/>
  <c r="E786" i="1"/>
  <c r="F785" i="1"/>
  <c r="D787" i="1"/>
  <c r="C788" i="1"/>
  <c r="K787" i="4" l="1"/>
  <c r="O787" i="4"/>
  <c r="E791" i="4"/>
  <c r="D791" i="4"/>
  <c r="F791" i="4"/>
  <c r="C791" i="4"/>
  <c r="B792" i="4"/>
  <c r="G785" i="1"/>
  <c r="E787" i="1"/>
  <c r="F786" i="1"/>
  <c r="D788" i="1"/>
  <c r="C789" i="1"/>
  <c r="L789" i="4" l="1"/>
  <c r="K789" i="4"/>
  <c r="I789" i="4"/>
  <c r="J789" i="4"/>
  <c r="D792" i="4"/>
  <c r="F792" i="4"/>
  <c r="E792" i="4"/>
  <c r="C792" i="4"/>
  <c r="B793" i="4"/>
  <c r="G786" i="1"/>
  <c r="E788" i="1"/>
  <c r="F787" i="1"/>
  <c r="D789" i="1"/>
  <c r="C790" i="1"/>
  <c r="G789" i="4" l="1"/>
  <c r="E793" i="4"/>
  <c r="D793" i="4"/>
  <c r="M790" i="4" s="1"/>
  <c r="F793" i="4"/>
  <c r="C793" i="4"/>
  <c r="I790" i="4" s="1"/>
  <c r="B794" i="4"/>
  <c r="G787" i="1"/>
  <c r="E789" i="1"/>
  <c r="F788" i="1"/>
  <c r="D790" i="1"/>
  <c r="C791" i="1"/>
  <c r="L790" i="4" l="1"/>
  <c r="O790" i="4"/>
  <c r="T790" i="4"/>
  <c r="K790" i="4"/>
  <c r="P790" i="4"/>
  <c r="Q790" i="4"/>
  <c r="R790" i="4"/>
  <c r="J790" i="4"/>
  <c r="I791" i="4" s="1"/>
  <c r="S790" i="4"/>
  <c r="N790" i="4"/>
  <c r="M791" i="4" s="1"/>
  <c r="D794" i="4"/>
  <c r="F794" i="4"/>
  <c r="E794" i="4"/>
  <c r="C794" i="4"/>
  <c r="B795" i="4"/>
  <c r="G788" i="1"/>
  <c r="E790" i="1"/>
  <c r="F789" i="1"/>
  <c r="D791" i="1"/>
  <c r="C792" i="1"/>
  <c r="S791" i="4" l="1"/>
  <c r="K791" i="4"/>
  <c r="Q791" i="4"/>
  <c r="O791" i="4"/>
  <c r="E795" i="4"/>
  <c r="D795" i="4"/>
  <c r="F795" i="4"/>
  <c r="C795" i="4"/>
  <c r="B796" i="4"/>
  <c r="G789" i="1"/>
  <c r="E791" i="1"/>
  <c r="F790" i="1"/>
  <c r="D792" i="1"/>
  <c r="C793" i="1"/>
  <c r="J793" i="4" l="1"/>
  <c r="K793" i="4"/>
  <c r="I793" i="4"/>
  <c r="L793" i="4"/>
  <c r="D796" i="4"/>
  <c r="F796" i="4"/>
  <c r="E796" i="4"/>
  <c r="C796" i="4"/>
  <c r="B797" i="4"/>
  <c r="G790" i="1"/>
  <c r="E792" i="1"/>
  <c r="F791" i="1"/>
  <c r="D793" i="1"/>
  <c r="C794" i="1"/>
  <c r="G793" i="4" l="1"/>
  <c r="E797" i="4"/>
  <c r="D797" i="4"/>
  <c r="J794" i="4" s="1"/>
  <c r="F797" i="4"/>
  <c r="P794" i="4" s="1"/>
  <c r="C797" i="4"/>
  <c r="Q794" i="4" s="1"/>
  <c r="B798" i="4"/>
  <c r="G791" i="1"/>
  <c r="E793" i="1"/>
  <c r="F792" i="1"/>
  <c r="D794" i="1"/>
  <c r="C795" i="1"/>
  <c r="M794" i="4" l="1"/>
  <c r="O794" i="4"/>
  <c r="O795" i="4" s="1"/>
  <c r="I794" i="4"/>
  <c r="I795" i="4" s="1"/>
  <c r="N794" i="4"/>
  <c r="S794" i="4"/>
  <c r="T794" i="4"/>
  <c r="R794" i="4"/>
  <c r="Q795" i="4" s="1"/>
  <c r="L794" i="4"/>
  <c r="K794" i="4"/>
  <c r="D798" i="4"/>
  <c r="F798" i="4"/>
  <c r="E798" i="4"/>
  <c r="C798" i="4"/>
  <c r="B799" i="4"/>
  <c r="G792" i="1"/>
  <c r="E794" i="1"/>
  <c r="F793" i="1"/>
  <c r="D795" i="1"/>
  <c r="C796" i="1"/>
  <c r="K795" i="4" l="1"/>
  <c r="S795" i="4"/>
  <c r="M795" i="4"/>
  <c r="E799" i="4"/>
  <c r="D799" i="4"/>
  <c r="F799" i="4"/>
  <c r="C799" i="4"/>
  <c r="B800" i="4"/>
  <c r="G793" i="1"/>
  <c r="E795" i="1"/>
  <c r="F794" i="1"/>
  <c r="D796" i="1"/>
  <c r="C797" i="1"/>
  <c r="L797" i="4" l="1"/>
  <c r="I797" i="4"/>
  <c r="K797" i="4"/>
  <c r="J797" i="4"/>
  <c r="D800" i="4"/>
  <c r="F800" i="4"/>
  <c r="E800" i="4"/>
  <c r="C800" i="4"/>
  <c r="B801" i="4"/>
  <c r="G794" i="1"/>
  <c r="E796" i="1"/>
  <c r="F795" i="1"/>
  <c r="D797" i="1"/>
  <c r="C798" i="1"/>
  <c r="G797" i="4" l="1"/>
  <c r="Q798" i="4"/>
  <c r="R798" i="4"/>
  <c r="E801" i="4"/>
  <c r="D801" i="4"/>
  <c r="N798" i="4" s="1"/>
  <c r="F801" i="4"/>
  <c r="C801" i="4"/>
  <c r="T798" i="4" s="1"/>
  <c r="B802" i="4"/>
  <c r="G795" i="1"/>
  <c r="E797" i="1"/>
  <c r="F796" i="1"/>
  <c r="D798" i="1"/>
  <c r="C799" i="1"/>
  <c r="M798" i="4" l="1"/>
  <c r="M799" i="4" s="1"/>
  <c r="K798" i="4"/>
  <c r="P798" i="4"/>
  <c r="Q799" i="4"/>
  <c r="O798" i="4"/>
  <c r="O799" i="4" s="1"/>
  <c r="J798" i="4"/>
  <c r="S798" i="4"/>
  <c r="S799" i="4" s="1"/>
  <c r="I798" i="4"/>
  <c r="L798" i="4"/>
  <c r="D802" i="4"/>
  <c r="F802" i="4"/>
  <c r="E802" i="4"/>
  <c r="C802" i="4"/>
  <c r="B803" i="4"/>
  <c r="G796" i="1"/>
  <c r="E798" i="1"/>
  <c r="F797" i="1"/>
  <c r="D799" i="1"/>
  <c r="C800" i="1"/>
  <c r="I799" i="4" l="1"/>
  <c r="K799" i="4"/>
  <c r="L801" i="4" s="1"/>
  <c r="E803" i="4"/>
  <c r="D803" i="4"/>
  <c r="F803" i="4"/>
  <c r="C803" i="4"/>
  <c r="B804" i="4"/>
  <c r="E799" i="1"/>
  <c r="G797" i="1"/>
  <c r="F798" i="1"/>
  <c r="D800" i="1"/>
  <c r="C801" i="1"/>
  <c r="K801" i="4" l="1"/>
  <c r="I801" i="4"/>
  <c r="J801" i="4"/>
  <c r="D804" i="4"/>
  <c r="F804" i="4"/>
  <c r="E804" i="4"/>
  <c r="C804" i="4"/>
  <c r="B805" i="4"/>
  <c r="G798" i="1"/>
  <c r="E800" i="1"/>
  <c r="F799" i="1"/>
  <c r="D801" i="1"/>
  <c r="C802" i="1"/>
  <c r="G801" i="4" l="1"/>
  <c r="E805" i="4"/>
  <c r="D805" i="4"/>
  <c r="F805" i="4"/>
  <c r="P802" i="4" s="1"/>
  <c r="C805" i="4"/>
  <c r="N802" i="4" s="1"/>
  <c r="B806" i="4"/>
  <c r="G799" i="1"/>
  <c r="E801" i="1"/>
  <c r="F800" i="1"/>
  <c r="D802" i="1"/>
  <c r="C803" i="1"/>
  <c r="L802" i="4" l="1"/>
  <c r="O802" i="4"/>
  <c r="O803" i="4" s="1"/>
  <c r="M802" i="4"/>
  <c r="M803" i="4" s="1"/>
  <c r="K802" i="4"/>
  <c r="Q802" i="4"/>
  <c r="R802" i="4"/>
  <c r="T802" i="4"/>
  <c r="J802" i="4"/>
  <c r="S802" i="4"/>
  <c r="I802" i="4"/>
  <c r="I803" i="4" s="1"/>
  <c r="D806" i="4"/>
  <c r="F806" i="4"/>
  <c r="E806" i="4"/>
  <c r="C806" i="4"/>
  <c r="B807" i="4"/>
  <c r="G800" i="1"/>
  <c r="E802" i="1"/>
  <c r="F801" i="1"/>
  <c r="D803" i="1"/>
  <c r="C804" i="1"/>
  <c r="S803" i="4" l="1"/>
  <c r="K803" i="4"/>
  <c r="Q803" i="4"/>
  <c r="J805" i="4" s="1"/>
  <c r="E807" i="4"/>
  <c r="D807" i="4"/>
  <c r="F807" i="4"/>
  <c r="C807" i="4"/>
  <c r="B808" i="4"/>
  <c r="G801" i="1"/>
  <c r="E803" i="1"/>
  <c r="F802" i="1"/>
  <c r="D804" i="1"/>
  <c r="C805" i="1"/>
  <c r="K805" i="4" l="1"/>
  <c r="I805" i="4"/>
  <c r="L805" i="4"/>
  <c r="D808" i="4"/>
  <c r="F808" i="4"/>
  <c r="E808" i="4"/>
  <c r="C808" i="4"/>
  <c r="B809" i="4"/>
  <c r="G802" i="1"/>
  <c r="E804" i="1"/>
  <c r="F803" i="1"/>
  <c r="D805" i="1"/>
  <c r="C806" i="1"/>
  <c r="G805" i="4" l="1"/>
  <c r="E809" i="4"/>
  <c r="D809" i="4"/>
  <c r="N806" i="4" s="1"/>
  <c r="F809" i="4"/>
  <c r="S806" i="4" s="1"/>
  <c r="C809" i="4"/>
  <c r="R806" i="4" s="1"/>
  <c r="B810" i="4"/>
  <c r="E805" i="1"/>
  <c r="G803" i="1"/>
  <c r="F804" i="1"/>
  <c r="D806" i="1"/>
  <c r="C807" i="1"/>
  <c r="O806" i="4" l="1"/>
  <c r="M806" i="4"/>
  <c r="M807" i="4" s="1"/>
  <c r="K806" i="4"/>
  <c r="P806" i="4"/>
  <c r="Q806" i="4"/>
  <c r="Q807" i="4" s="1"/>
  <c r="L806" i="4"/>
  <c r="T806" i="4"/>
  <c r="S807" i="4" s="1"/>
  <c r="J806" i="4"/>
  <c r="I806" i="4"/>
  <c r="D810" i="4"/>
  <c r="F810" i="4"/>
  <c r="E810" i="4"/>
  <c r="C810" i="4"/>
  <c r="B811" i="4"/>
  <c r="G804" i="1"/>
  <c r="E806" i="1"/>
  <c r="F805" i="1"/>
  <c r="D807" i="1"/>
  <c r="C808" i="1"/>
  <c r="I807" i="4" l="1"/>
  <c r="K807" i="4"/>
  <c r="O807" i="4"/>
  <c r="E811" i="4"/>
  <c r="D811" i="4"/>
  <c r="F811" i="4"/>
  <c r="C811" i="4"/>
  <c r="B812" i="4"/>
  <c r="G805" i="1"/>
  <c r="E807" i="1"/>
  <c r="F806" i="1"/>
  <c r="D808" i="1"/>
  <c r="C809" i="1"/>
  <c r="J809" i="4" l="1"/>
  <c r="I809" i="4"/>
  <c r="K809" i="4"/>
  <c r="L809" i="4"/>
  <c r="D812" i="4"/>
  <c r="F812" i="4"/>
  <c r="E812" i="4"/>
  <c r="C812" i="4"/>
  <c r="B813" i="4"/>
  <c r="G806" i="1"/>
  <c r="E808" i="1"/>
  <c r="F807" i="1"/>
  <c r="D809" i="1"/>
  <c r="C810" i="1"/>
  <c r="G809" i="4" l="1"/>
  <c r="Q810" i="4"/>
  <c r="R810" i="4"/>
  <c r="E813" i="4"/>
  <c r="D813" i="4"/>
  <c r="M810" i="4" s="1"/>
  <c r="F813" i="4"/>
  <c r="C813" i="4"/>
  <c r="L810" i="4" s="1"/>
  <c r="B814" i="4"/>
  <c r="G807" i="1"/>
  <c r="E809" i="1"/>
  <c r="F808" i="1"/>
  <c r="D810" i="1"/>
  <c r="C811" i="1"/>
  <c r="J810" i="4" l="1"/>
  <c r="K810" i="4"/>
  <c r="K811" i="4" s="1"/>
  <c r="P810" i="4"/>
  <c r="Q811" i="4"/>
  <c r="O810" i="4"/>
  <c r="O811" i="4" s="1"/>
  <c r="T810" i="4"/>
  <c r="S810" i="4"/>
  <c r="I810" i="4"/>
  <c r="N810" i="4"/>
  <c r="M811" i="4" s="1"/>
  <c r="D814" i="4"/>
  <c r="F814" i="4"/>
  <c r="E814" i="4"/>
  <c r="C814" i="4"/>
  <c r="B815" i="4"/>
  <c r="G808" i="1"/>
  <c r="E810" i="1"/>
  <c r="F809" i="1"/>
  <c r="D811" i="1"/>
  <c r="C812" i="1"/>
  <c r="I811" i="4" l="1"/>
  <c r="S811" i="4"/>
  <c r="E815" i="4"/>
  <c r="D815" i="4"/>
  <c r="F815" i="4"/>
  <c r="C815" i="4"/>
  <c r="B816" i="4"/>
  <c r="G809" i="1"/>
  <c r="E811" i="1"/>
  <c r="F810" i="1"/>
  <c r="D812" i="1"/>
  <c r="C813" i="1"/>
  <c r="L813" i="4" l="1"/>
  <c r="I813" i="4"/>
  <c r="K813" i="4"/>
  <c r="J813" i="4"/>
  <c r="D816" i="4"/>
  <c r="F816" i="4"/>
  <c r="E816" i="4"/>
  <c r="C816" i="4"/>
  <c r="B817" i="4"/>
  <c r="G810" i="1"/>
  <c r="E812" i="1"/>
  <c r="F811" i="1"/>
  <c r="D813" i="1"/>
  <c r="C814" i="1"/>
  <c r="G813" i="4" l="1"/>
  <c r="E817" i="4"/>
  <c r="D817" i="4"/>
  <c r="F817" i="4"/>
  <c r="T814" i="4" s="1"/>
  <c r="C817" i="4"/>
  <c r="P814" i="4" s="1"/>
  <c r="B818" i="4"/>
  <c r="G811" i="1"/>
  <c r="E813" i="1"/>
  <c r="F812" i="1"/>
  <c r="D814" i="1"/>
  <c r="C815" i="1"/>
  <c r="K814" i="4" l="1"/>
  <c r="J814" i="4"/>
  <c r="O814" i="4"/>
  <c r="O815" i="4" s="1"/>
  <c r="I814" i="4"/>
  <c r="I815" i="4" s="1"/>
  <c r="N814" i="4"/>
  <c r="S814" i="4"/>
  <c r="S815" i="4" s="1"/>
  <c r="M814" i="4"/>
  <c r="M815" i="4" s="1"/>
  <c r="R814" i="4"/>
  <c r="L814" i="4"/>
  <c r="K815" i="4" s="1"/>
  <c r="Q814" i="4"/>
  <c r="Q815" i="4" s="1"/>
  <c r="D818" i="4"/>
  <c r="F818" i="4"/>
  <c r="E818" i="4"/>
  <c r="C818" i="4"/>
  <c r="B819" i="4"/>
  <c r="G812" i="1"/>
  <c r="E814" i="1"/>
  <c r="F813" i="1"/>
  <c r="D815" i="1"/>
  <c r="C816" i="1"/>
  <c r="J817" i="4" l="1"/>
  <c r="K817" i="4"/>
  <c r="L817" i="4"/>
  <c r="I817" i="4"/>
  <c r="G817" i="4" s="1"/>
  <c r="E819" i="4"/>
  <c r="D819" i="4"/>
  <c r="F819" i="4"/>
  <c r="C819" i="4"/>
  <c r="B820" i="4"/>
  <c r="G813" i="1"/>
  <c r="E815" i="1"/>
  <c r="F814" i="1"/>
  <c r="D816" i="1"/>
  <c r="C817" i="1"/>
  <c r="D820" i="4" l="1"/>
  <c r="F820" i="4"/>
  <c r="E820" i="4"/>
  <c r="C820" i="4"/>
  <c r="B821" i="4"/>
  <c r="G814" i="1"/>
  <c r="E816" i="1"/>
  <c r="F815" i="1"/>
  <c r="D817" i="1"/>
  <c r="C818" i="1"/>
  <c r="E821" i="4" l="1"/>
  <c r="J818" i="4" s="1"/>
  <c r="D821" i="4"/>
  <c r="F821" i="4"/>
  <c r="C821" i="4"/>
  <c r="T818" i="4" s="1"/>
  <c r="B822" i="4"/>
  <c r="G815" i="1"/>
  <c r="E817" i="1"/>
  <c r="F816" i="1"/>
  <c r="D818" i="1"/>
  <c r="C819" i="1"/>
  <c r="P818" i="4" l="1"/>
  <c r="M818" i="4"/>
  <c r="O818" i="4"/>
  <c r="O819" i="4" s="1"/>
  <c r="I818" i="4"/>
  <c r="I819" i="4" s="1"/>
  <c r="N818" i="4"/>
  <c r="S818" i="4"/>
  <c r="S819" i="4" s="1"/>
  <c r="R818" i="4"/>
  <c r="L818" i="4"/>
  <c r="Q818" i="4"/>
  <c r="K818" i="4"/>
  <c r="K819" i="4" s="1"/>
  <c r="D822" i="4"/>
  <c r="F822" i="4"/>
  <c r="E822" i="4"/>
  <c r="C822" i="4"/>
  <c r="B823" i="4"/>
  <c r="G816" i="1"/>
  <c r="E818" i="1"/>
  <c r="F817" i="1"/>
  <c r="D819" i="1"/>
  <c r="C820" i="1"/>
  <c r="Q819" i="4" l="1"/>
  <c r="M819" i="4"/>
  <c r="J821" i="4" s="1"/>
  <c r="E823" i="4"/>
  <c r="D823" i="4"/>
  <c r="F823" i="4"/>
  <c r="C823" i="4"/>
  <c r="B824" i="4"/>
  <c r="G817" i="1"/>
  <c r="E819" i="1"/>
  <c r="F818" i="1"/>
  <c r="D820" i="1"/>
  <c r="C821" i="1"/>
  <c r="K821" i="4" l="1"/>
  <c r="I821" i="4"/>
  <c r="L821" i="4"/>
  <c r="D824" i="4"/>
  <c r="F824" i="4"/>
  <c r="E824" i="4"/>
  <c r="C824" i="4"/>
  <c r="B825" i="4"/>
  <c r="G818" i="1"/>
  <c r="E820" i="1"/>
  <c r="F819" i="1"/>
  <c r="D821" i="1"/>
  <c r="C822" i="1"/>
  <c r="G821" i="4" l="1"/>
  <c r="Q822" i="4"/>
  <c r="R822" i="4"/>
  <c r="E825" i="4"/>
  <c r="J822" i="4" s="1"/>
  <c r="D825" i="4"/>
  <c r="F825" i="4"/>
  <c r="C825" i="4"/>
  <c r="L822" i="4" s="1"/>
  <c r="B826" i="4"/>
  <c r="G819" i="1"/>
  <c r="E821" i="1"/>
  <c r="F820" i="1"/>
  <c r="D822" i="1"/>
  <c r="C823" i="1"/>
  <c r="Q823" i="4" l="1"/>
  <c r="M822" i="4"/>
  <c r="K822" i="4"/>
  <c r="K823" i="4" s="1"/>
  <c r="P822" i="4"/>
  <c r="O822" i="4"/>
  <c r="T822" i="4"/>
  <c r="S822" i="4"/>
  <c r="I822" i="4"/>
  <c r="I823" i="4" s="1"/>
  <c r="N822" i="4"/>
  <c r="D826" i="4"/>
  <c r="F826" i="4"/>
  <c r="E826" i="4"/>
  <c r="C826" i="4"/>
  <c r="B827" i="4"/>
  <c r="G820" i="1"/>
  <c r="E822" i="1"/>
  <c r="F821" i="1"/>
  <c r="D823" i="1"/>
  <c r="C824" i="1"/>
  <c r="S823" i="4" l="1"/>
  <c r="O823" i="4"/>
  <c r="M823" i="4"/>
  <c r="E827" i="4"/>
  <c r="D827" i="4"/>
  <c r="F827" i="4"/>
  <c r="C827" i="4"/>
  <c r="B828" i="4"/>
  <c r="G821" i="1"/>
  <c r="E823" i="1"/>
  <c r="F822" i="1"/>
  <c r="D824" i="1"/>
  <c r="C825" i="1"/>
  <c r="L825" i="4" l="1"/>
  <c r="K825" i="4"/>
  <c r="I825" i="4"/>
  <c r="J825" i="4"/>
  <c r="D828" i="4"/>
  <c r="F828" i="4"/>
  <c r="E828" i="4"/>
  <c r="C828" i="4"/>
  <c r="B829" i="4"/>
  <c r="G822" i="1"/>
  <c r="E824" i="1"/>
  <c r="F823" i="1"/>
  <c r="D825" i="1"/>
  <c r="C826" i="1"/>
  <c r="G825" i="4" l="1"/>
  <c r="E829" i="4"/>
  <c r="I826" i="4" s="1"/>
  <c r="D829" i="4"/>
  <c r="F829" i="4"/>
  <c r="C829" i="4"/>
  <c r="N826" i="4" s="1"/>
  <c r="B830" i="4"/>
  <c r="G823" i="1"/>
  <c r="E825" i="1"/>
  <c r="F824" i="1"/>
  <c r="D826" i="1"/>
  <c r="C827" i="1"/>
  <c r="K826" i="4" l="1"/>
  <c r="M826" i="4"/>
  <c r="M827" i="4" s="1"/>
  <c r="R826" i="4"/>
  <c r="P826" i="4"/>
  <c r="Q826" i="4"/>
  <c r="Q827" i="4" s="1"/>
  <c r="O826" i="4"/>
  <c r="O827" i="4" s="1"/>
  <c r="T826" i="4"/>
  <c r="J826" i="4"/>
  <c r="I827" i="4" s="1"/>
  <c r="S826" i="4"/>
  <c r="S827" i="4" s="1"/>
  <c r="L826" i="4"/>
  <c r="K827" i="4" s="1"/>
  <c r="D830" i="4"/>
  <c r="F830" i="4"/>
  <c r="E830" i="4"/>
  <c r="C830" i="4"/>
  <c r="B831" i="4"/>
  <c r="G824" i="1"/>
  <c r="E826" i="1"/>
  <c r="F825" i="1"/>
  <c r="D827" i="1"/>
  <c r="C828" i="1"/>
  <c r="L829" i="4" l="1"/>
  <c r="K829" i="4"/>
  <c r="J829" i="4"/>
  <c r="I829" i="4"/>
  <c r="E831" i="4"/>
  <c r="D831" i="4"/>
  <c r="F831" i="4"/>
  <c r="C831" i="4"/>
  <c r="B832" i="4"/>
  <c r="G825" i="1"/>
  <c r="E827" i="1"/>
  <c r="F826" i="1"/>
  <c r="D828" i="1"/>
  <c r="C829" i="1"/>
  <c r="G829" i="4" l="1"/>
  <c r="D832" i="4"/>
  <c r="F832" i="4"/>
  <c r="E832" i="4"/>
  <c r="C832" i="4"/>
  <c r="B833" i="4"/>
  <c r="G826" i="1"/>
  <c r="E828" i="1"/>
  <c r="F827" i="1"/>
  <c r="D829" i="1"/>
  <c r="C830" i="1"/>
  <c r="E833" i="4" l="1"/>
  <c r="N830" i="4" s="1"/>
  <c r="D833" i="4"/>
  <c r="F833" i="4"/>
  <c r="C833" i="4"/>
  <c r="P830" i="4" s="1"/>
  <c r="B834" i="4"/>
  <c r="E829" i="1"/>
  <c r="G827" i="1"/>
  <c r="F828" i="1"/>
  <c r="D830" i="1"/>
  <c r="C831" i="1"/>
  <c r="T830" i="4" l="1"/>
  <c r="M830" i="4"/>
  <c r="M831" i="4" s="1"/>
  <c r="R830" i="4"/>
  <c r="I830" i="4"/>
  <c r="S830" i="4"/>
  <c r="S831" i="4" s="1"/>
  <c r="L830" i="4"/>
  <c r="J830" i="4"/>
  <c r="O830" i="4"/>
  <c r="O831" i="4" s="1"/>
  <c r="Q830" i="4"/>
  <c r="Q831" i="4" s="1"/>
  <c r="K830" i="4"/>
  <c r="K831" i="4" s="1"/>
  <c r="D834" i="4"/>
  <c r="F834" i="4"/>
  <c r="E834" i="4"/>
  <c r="C834" i="4"/>
  <c r="B835" i="4"/>
  <c r="G828" i="1"/>
  <c r="E830" i="1"/>
  <c r="F829" i="1"/>
  <c r="D831" i="1"/>
  <c r="C832" i="1"/>
  <c r="I831" i="4" l="1"/>
  <c r="E835" i="4"/>
  <c r="D835" i="4"/>
  <c r="F835" i="4"/>
  <c r="C835" i="4"/>
  <c r="B836" i="4"/>
  <c r="G829" i="1"/>
  <c r="E831" i="1"/>
  <c r="F830" i="1"/>
  <c r="D832" i="1"/>
  <c r="C833" i="1"/>
  <c r="J833" i="4" l="1"/>
  <c r="I833" i="4"/>
  <c r="L833" i="4"/>
  <c r="K833" i="4"/>
  <c r="D836" i="4"/>
  <c r="F836" i="4"/>
  <c r="E836" i="4"/>
  <c r="C836" i="4"/>
  <c r="B837" i="4"/>
  <c r="E832" i="1"/>
  <c r="F831" i="1"/>
  <c r="G830" i="1"/>
  <c r="D833" i="1"/>
  <c r="C834" i="1"/>
  <c r="G833" i="4" l="1"/>
  <c r="Q834" i="4"/>
  <c r="R834" i="4"/>
  <c r="E837" i="4"/>
  <c r="M834" i="4" s="1"/>
  <c r="D837" i="4"/>
  <c r="F837" i="4"/>
  <c r="C837" i="4"/>
  <c r="P834" i="4" s="1"/>
  <c r="B838" i="4"/>
  <c r="G831" i="1"/>
  <c r="E833" i="1"/>
  <c r="F832" i="1"/>
  <c r="D834" i="1"/>
  <c r="C835" i="1"/>
  <c r="J834" i="4" l="1"/>
  <c r="O834" i="4"/>
  <c r="O835" i="4" s="1"/>
  <c r="I834" i="4"/>
  <c r="N834" i="4"/>
  <c r="M835" i="4" s="1"/>
  <c r="S834" i="4"/>
  <c r="T834" i="4"/>
  <c r="L834" i="4"/>
  <c r="Q835" i="4"/>
  <c r="K834" i="4"/>
  <c r="K835" i="4" s="1"/>
  <c r="D838" i="4"/>
  <c r="F838" i="4"/>
  <c r="E838" i="4"/>
  <c r="C838" i="4"/>
  <c r="B839" i="4"/>
  <c r="G832" i="1"/>
  <c r="E834" i="1"/>
  <c r="F833" i="1"/>
  <c r="D835" i="1"/>
  <c r="C836" i="1"/>
  <c r="I835" i="4" l="1"/>
  <c r="S835" i="4"/>
  <c r="E839" i="4"/>
  <c r="D839" i="4"/>
  <c r="F839" i="4"/>
  <c r="C839" i="4"/>
  <c r="B840" i="4"/>
  <c r="G833" i="1"/>
  <c r="E835" i="1"/>
  <c r="F834" i="1"/>
  <c r="D836" i="1"/>
  <c r="C837" i="1"/>
  <c r="J837" i="4" l="1"/>
  <c r="K837" i="4"/>
  <c r="I837" i="4"/>
  <c r="L837" i="4"/>
  <c r="D840" i="4"/>
  <c r="F840" i="4"/>
  <c r="E840" i="4"/>
  <c r="C840" i="4"/>
  <c r="B841" i="4"/>
  <c r="E836" i="1"/>
  <c r="G834" i="1"/>
  <c r="F835" i="1"/>
  <c r="D837" i="1"/>
  <c r="C838" i="1"/>
  <c r="G837" i="4" l="1"/>
  <c r="E841" i="4"/>
  <c r="M838" i="4" s="1"/>
  <c r="D841" i="4"/>
  <c r="F841" i="4"/>
  <c r="C841" i="4"/>
  <c r="P838" i="4" s="1"/>
  <c r="B842" i="4"/>
  <c r="G835" i="1"/>
  <c r="E837" i="1"/>
  <c r="F836" i="1"/>
  <c r="D838" i="1"/>
  <c r="C839" i="1"/>
  <c r="T838" i="4" l="1"/>
  <c r="J838" i="4"/>
  <c r="O838" i="4"/>
  <c r="O839" i="4" s="1"/>
  <c r="I838" i="4"/>
  <c r="N838" i="4"/>
  <c r="M839" i="4" s="1"/>
  <c r="S838" i="4"/>
  <c r="S839" i="4" s="1"/>
  <c r="R838" i="4"/>
  <c r="L838" i="4"/>
  <c r="Q838" i="4"/>
  <c r="K838" i="4"/>
  <c r="K839" i="4" s="1"/>
  <c r="D842" i="4"/>
  <c r="F842" i="4"/>
  <c r="E842" i="4"/>
  <c r="C842" i="4"/>
  <c r="B843" i="4"/>
  <c r="G836" i="1"/>
  <c r="E838" i="1"/>
  <c r="F837" i="1"/>
  <c r="D839" i="1"/>
  <c r="C840" i="1"/>
  <c r="I839" i="4" l="1"/>
  <c r="Q839" i="4"/>
  <c r="J841" i="4" s="1"/>
  <c r="E843" i="4"/>
  <c r="D843" i="4"/>
  <c r="F843" i="4"/>
  <c r="C843" i="4"/>
  <c r="B844" i="4"/>
  <c r="G837" i="1"/>
  <c r="E839" i="1"/>
  <c r="F838" i="1"/>
  <c r="D840" i="1"/>
  <c r="C841" i="1"/>
  <c r="K841" i="4" l="1"/>
  <c r="I841" i="4"/>
  <c r="L841" i="4"/>
  <c r="D844" i="4"/>
  <c r="F844" i="4"/>
  <c r="E844" i="4"/>
  <c r="C844" i="4"/>
  <c r="B845" i="4"/>
  <c r="G838" i="1"/>
  <c r="E840" i="1"/>
  <c r="F839" i="1"/>
  <c r="D841" i="1"/>
  <c r="C842" i="1"/>
  <c r="G841" i="4" l="1"/>
  <c r="E845" i="4"/>
  <c r="D845" i="4"/>
  <c r="F845" i="4"/>
  <c r="P842" i="4" s="1"/>
  <c r="C845" i="4"/>
  <c r="T842" i="4" s="1"/>
  <c r="B846" i="4"/>
  <c r="G839" i="1"/>
  <c r="E841" i="1"/>
  <c r="F840" i="1"/>
  <c r="D842" i="1"/>
  <c r="C843" i="1"/>
  <c r="K842" i="4" l="1"/>
  <c r="M842" i="4"/>
  <c r="O842" i="4"/>
  <c r="O843" i="4" s="1"/>
  <c r="I842" i="4"/>
  <c r="N842" i="4"/>
  <c r="S842" i="4"/>
  <c r="S843" i="4" s="1"/>
  <c r="J842" i="4"/>
  <c r="R842" i="4"/>
  <c r="L842" i="4"/>
  <c r="K843" i="4" s="1"/>
  <c r="Q842" i="4"/>
  <c r="D846" i="4"/>
  <c r="F846" i="4"/>
  <c r="E846" i="4"/>
  <c r="C846" i="4"/>
  <c r="B847" i="4"/>
  <c r="G840" i="1"/>
  <c r="E842" i="1"/>
  <c r="F841" i="1"/>
  <c r="D843" i="1"/>
  <c r="C844" i="1"/>
  <c r="Q843" i="4" l="1"/>
  <c r="I843" i="4"/>
  <c r="M843" i="4"/>
  <c r="E847" i="4"/>
  <c r="D847" i="4"/>
  <c r="F847" i="4"/>
  <c r="C847" i="4"/>
  <c r="B848" i="4"/>
  <c r="G841" i="1"/>
  <c r="E843" i="1"/>
  <c r="F842" i="1"/>
  <c r="D844" i="1"/>
  <c r="C845" i="1"/>
  <c r="J845" i="4" l="1"/>
  <c r="I845" i="4"/>
  <c r="L845" i="4"/>
  <c r="K845" i="4"/>
  <c r="D848" i="4"/>
  <c r="F848" i="4"/>
  <c r="E848" i="4"/>
  <c r="C848" i="4"/>
  <c r="B849" i="4"/>
  <c r="G842" i="1"/>
  <c r="E844" i="1"/>
  <c r="F843" i="1"/>
  <c r="D845" i="1"/>
  <c r="C846" i="1"/>
  <c r="G845" i="4" l="1"/>
  <c r="Q846" i="4"/>
  <c r="R846" i="4"/>
  <c r="E849" i="4"/>
  <c r="D849" i="4"/>
  <c r="F849" i="4"/>
  <c r="C849" i="4"/>
  <c r="B850" i="4"/>
  <c r="G843" i="1"/>
  <c r="E845" i="1"/>
  <c r="F844" i="1"/>
  <c r="D846" i="1"/>
  <c r="C847" i="1"/>
  <c r="T846" i="4" l="1"/>
  <c r="J846" i="4"/>
  <c r="M846" i="4"/>
  <c r="O846" i="4"/>
  <c r="I846" i="4"/>
  <c r="N846" i="4"/>
  <c r="S846" i="4"/>
  <c r="S847" i="4" s="1"/>
  <c r="L846" i="4"/>
  <c r="Q847" i="4"/>
  <c r="K846" i="4"/>
  <c r="P846" i="4"/>
  <c r="D850" i="4"/>
  <c r="F850" i="4"/>
  <c r="E850" i="4"/>
  <c r="C850" i="4"/>
  <c r="B851" i="4"/>
  <c r="G844" i="1"/>
  <c r="E846" i="1"/>
  <c r="F845" i="1"/>
  <c r="D847" i="1"/>
  <c r="C848" i="1"/>
  <c r="K847" i="4" l="1"/>
  <c r="I847" i="4"/>
  <c r="O847" i="4"/>
  <c r="M847" i="4"/>
  <c r="E851" i="4"/>
  <c r="D851" i="4"/>
  <c r="F851" i="4"/>
  <c r="C851" i="4"/>
  <c r="B852" i="4"/>
  <c r="G845" i="1"/>
  <c r="E847" i="1"/>
  <c r="F846" i="1"/>
  <c r="D848" i="1"/>
  <c r="C849" i="1"/>
  <c r="I849" i="4" l="1"/>
  <c r="L849" i="4"/>
  <c r="J849" i="4"/>
  <c r="K849" i="4"/>
  <c r="D852" i="4"/>
  <c r="F852" i="4"/>
  <c r="E852" i="4"/>
  <c r="C852" i="4"/>
  <c r="B853" i="4"/>
  <c r="G846" i="1"/>
  <c r="E848" i="1"/>
  <c r="F847" i="1"/>
  <c r="D849" i="1"/>
  <c r="C850" i="1"/>
  <c r="G849" i="4" l="1"/>
  <c r="E853" i="4"/>
  <c r="D853" i="4"/>
  <c r="F853" i="4"/>
  <c r="P850" i="4" s="1"/>
  <c r="C853" i="4"/>
  <c r="Q850" i="4" s="1"/>
  <c r="B854" i="4"/>
  <c r="G847" i="1"/>
  <c r="E849" i="1"/>
  <c r="F848" i="1"/>
  <c r="D850" i="1"/>
  <c r="C851" i="1"/>
  <c r="L850" i="4" l="1"/>
  <c r="O850" i="4"/>
  <c r="O851" i="4" s="1"/>
  <c r="I850" i="4"/>
  <c r="N850" i="4"/>
  <c r="S850" i="4"/>
  <c r="M850" i="4"/>
  <c r="R850" i="4"/>
  <c r="Q851" i="4" s="1"/>
  <c r="T850" i="4"/>
  <c r="K850" i="4"/>
  <c r="K851" i="4" s="1"/>
  <c r="J850" i="4"/>
  <c r="D854" i="4"/>
  <c r="F854" i="4"/>
  <c r="E854" i="4"/>
  <c r="C854" i="4"/>
  <c r="B855" i="4"/>
  <c r="G848" i="1"/>
  <c r="E850" i="1"/>
  <c r="F849" i="1"/>
  <c r="D851" i="1"/>
  <c r="C852" i="1"/>
  <c r="M851" i="4" l="1"/>
  <c r="S851" i="4"/>
  <c r="I851" i="4"/>
  <c r="E855" i="4"/>
  <c r="D855" i="4"/>
  <c r="F855" i="4"/>
  <c r="C855" i="4"/>
  <c r="B856" i="4"/>
  <c r="G849" i="1"/>
  <c r="E851" i="1"/>
  <c r="F850" i="1"/>
  <c r="D852" i="1"/>
  <c r="C853" i="1"/>
  <c r="J853" i="4" l="1"/>
  <c r="I853" i="4"/>
  <c r="L853" i="4"/>
  <c r="K853" i="4"/>
  <c r="D856" i="4"/>
  <c r="F856" i="4"/>
  <c r="E856" i="4"/>
  <c r="C856" i="4"/>
  <c r="B857" i="4"/>
  <c r="G850" i="1"/>
  <c r="E852" i="1"/>
  <c r="F851" i="1"/>
  <c r="D853" i="1"/>
  <c r="C854" i="1"/>
  <c r="G853" i="4" l="1"/>
  <c r="E857" i="4"/>
  <c r="D857" i="4"/>
  <c r="F857" i="4"/>
  <c r="T854" i="4" s="1"/>
  <c r="C857" i="4"/>
  <c r="B858" i="4"/>
  <c r="G851" i="1"/>
  <c r="E853" i="1"/>
  <c r="F852" i="1"/>
  <c r="D854" i="1"/>
  <c r="C855" i="1"/>
  <c r="P854" i="4" l="1"/>
  <c r="K854" i="4"/>
  <c r="M854" i="4"/>
  <c r="R854" i="4"/>
  <c r="I854" i="4"/>
  <c r="N854" i="4"/>
  <c r="S854" i="4"/>
  <c r="S855" i="4" s="1"/>
  <c r="L854" i="4"/>
  <c r="K855" i="4" s="1"/>
  <c r="J854" i="4"/>
  <c r="O854" i="4"/>
  <c r="O855" i="4" s="1"/>
  <c r="Q854" i="4"/>
  <c r="D858" i="4"/>
  <c r="F858" i="4"/>
  <c r="E858" i="4"/>
  <c r="C858" i="4"/>
  <c r="B859" i="4"/>
  <c r="G852" i="1"/>
  <c r="E854" i="1"/>
  <c r="F853" i="1"/>
  <c r="D855" i="1"/>
  <c r="C856" i="1"/>
  <c r="Q855" i="4" l="1"/>
  <c r="I855" i="4"/>
  <c r="M855" i="4"/>
  <c r="E859" i="4"/>
  <c r="D859" i="4"/>
  <c r="F859" i="4"/>
  <c r="C859" i="4"/>
  <c r="B860" i="4"/>
  <c r="G853" i="1"/>
  <c r="E855" i="1"/>
  <c r="F854" i="1"/>
  <c r="D856" i="1"/>
  <c r="C857" i="1"/>
  <c r="J857" i="4" l="1"/>
  <c r="I857" i="4"/>
  <c r="L857" i="4"/>
  <c r="K857" i="4"/>
  <c r="D860" i="4"/>
  <c r="F860" i="4"/>
  <c r="E860" i="4"/>
  <c r="C860" i="4"/>
  <c r="B861" i="4"/>
  <c r="G854" i="1"/>
  <c r="E856" i="1"/>
  <c r="F855" i="1"/>
  <c r="D857" i="1"/>
  <c r="C858" i="1"/>
  <c r="G857" i="4" l="1"/>
  <c r="Q858" i="4"/>
  <c r="R858" i="4"/>
  <c r="E861" i="4"/>
  <c r="D861" i="4"/>
  <c r="M858" i="4" s="1"/>
  <c r="F861" i="4"/>
  <c r="C861" i="4"/>
  <c r="T858" i="4" s="1"/>
  <c r="B862" i="4"/>
  <c r="G855" i="1"/>
  <c r="E857" i="1"/>
  <c r="F856" i="1"/>
  <c r="D858" i="1"/>
  <c r="C859" i="1"/>
  <c r="J858" i="4" l="1"/>
  <c r="O858" i="4"/>
  <c r="I858" i="4"/>
  <c r="I859" i="4" s="1"/>
  <c r="N858" i="4"/>
  <c r="M859" i="4" s="1"/>
  <c r="S858" i="4"/>
  <c r="S859" i="4" s="1"/>
  <c r="L858" i="4"/>
  <c r="Q859" i="4"/>
  <c r="K858" i="4"/>
  <c r="P858" i="4"/>
  <c r="D862" i="4"/>
  <c r="F862" i="4"/>
  <c r="E862" i="4"/>
  <c r="C862" i="4"/>
  <c r="B863" i="4"/>
  <c r="G856" i="1"/>
  <c r="E858" i="1"/>
  <c r="F857" i="1"/>
  <c r="D859" i="1"/>
  <c r="C860" i="1"/>
  <c r="K859" i="4" l="1"/>
  <c r="O859" i="4"/>
  <c r="E863" i="4"/>
  <c r="D863" i="4"/>
  <c r="F863" i="4"/>
  <c r="C863" i="4"/>
  <c r="B864" i="4"/>
  <c r="G857" i="1"/>
  <c r="E859" i="1"/>
  <c r="F858" i="1"/>
  <c r="D860" i="1"/>
  <c r="C861" i="1"/>
  <c r="I861" i="4" l="1"/>
  <c r="L861" i="4"/>
  <c r="J861" i="4"/>
  <c r="K861" i="4"/>
  <c r="D864" i="4"/>
  <c r="F864" i="4"/>
  <c r="E864" i="4"/>
  <c r="C864" i="4"/>
  <c r="B865" i="4"/>
  <c r="G858" i="1"/>
  <c r="E860" i="1"/>
  <c r="F859" i="1"/>
  <c r="D861" i="1"/>
  <c r="C862" i="1"/>
  <c r="G861" i="4" l="1"/>
  <c r="E865" i="4"/>
  <c r="D865" i="4"/>
  <c r="M862" i="4" s="1"/>
  <c r="F865" i="4"/>
  <c r="S862" i="4" s="1"/>
  <c r="C865" i="4"/>
  <c r="I862" i="4" s="1"/>
  <c r="B866" i="4"/>
  <c r="G859" i="1"/>
  <c r="E861" i="1"/>
  <c r="F860" i="1"/>
  <c r="D862" i="1"/>
  <c r="C863" i="1"/>
  <c r="J862" i="4" l="1"/>
  <c r="I863" i="4" s="1"/>
  <c r="K862" i="4"/>
  <c r="P862" i="4"/>
  <c r="Q862" i="4"/>
  <c r="O862" i="4"/>
  <c r="O863" i="4" s="1"/>
  <c r="T862" i="4"/>
  <c r="S863" i="4" s="1"/>
  <c r="R862" i="4"/>
  <c r="N862" i="4"/>
  <c r="M863" i="4" s="1"/>
  <c r="L862" i="4"/>
  <c r="D866" i="4"/>
  <c r="F866" i="4"/>
  <c r="E866" i="4"/>
  <c r="C866" i="4"/>
  <c r="B867" i="4"/>
  <c r="G860" i="1"/>
  <c r="E862" i="1"/>
  <c r="F861" i="1"/>
  <c r="D863" i="1"/>
  <c r="C864" i="1"/>
  <c r="Q863" i="4" l="1"/>
  <c r="K863" i="4"/>
  <c r="E867" i="4"/>
  <c r="D867" i="4"/>
  <c r="F867" i="4"/>
  <c r="C867" i="4"/>
  <c r="B868" i="4"/>
  <c r="G861" i="1"/>
  <c r="E863" i="1"/>
  <c r="F862" i="1"/>
  <c r="D864" i="1"/>
  <c r="C865" i="1"/>
  <c r="I865" i="4" l="1"/>
  <c r="J865" i="4"/>
  <c r="K865" i="4"/>
  <c r="L865" i="4"/>
  <c r="D868" i="4"/>
  <c r="F868" i="4"/>
  <c r="E868" i="4"/>
  <c r="C868" i="4"/>
  <c r="B869" i="4"/>
  <c r="G862" i="1"/>
  <c r="E864" i="1"/>
  <c r="F863" i="1"/>
  <c r="D865" i="1"/>
  <c r="C866" i="1"/>
  <c r="G865" i="4" l="1"/>
  <c r="K866" i="4"/>
  <c r="L866" i="4"/>
  <c r="E869" i="4"/>
  <c r="D869" i="4"/>
  <c r="F869" i="4"/>
  <c r="J866" i="4" s="1"/>
  <c r="C869" i="4"/>
  <c r="Q866" i="4" s="1"/>
  <c r="B870" i="4"/>
  <c r="E865" i="1"/>
  <c r="G863" i="1"/>
  <c r="F864" i="1"/>
  <c r="D866" i="1"/>
  <c r="C867" i="1"/>
  <c r="M866" i="4" l="1"/>
  <c r="O866" i="4"/>
  <c r="I866" i="4"/>
  <c r="I867" i="4" s="1"/>
  <c r="N866" i="4"/>
  <c r="S866" i="4"/>
  <c r="T866" i="4"/>
  <c r="R866" i="4"/>
  <c r="Q867" i="4" s="1"/>
  <c r="K867" i="4"/>
  <c r="P866" i="4"/>
  <c r="D870" i="4"/>
  <c r="F870" i="4"/>
  <c r="E870" i="4"/>
  <c r="C870" i="4"/>
  <c r="B871" i="4"/>
  <c r="E866" i="1"/>
  <c r="G864" i="1"/>
  <c r="F865" i="1"/>
  <c r="D867" i="1"/>
  <c r="C868" i="1"/>
  <c r="S867" i="4" l="1"/>
  <c r="M867" i="4"/>
  <c r="O867" i="4"/>
  <c r="E871" i="4"/>
  <c r="D871" i="4"/>
  <c r="F871" i="4"/>
  <c r="C871" i="4"/>
  <c r="B872" i="4"/>
  <c r="G865" i="1"/>
  <c r="E867" i="1"/>
  <c r="F866" i="1"/>
  <c r="D868" i="1"/>
  <c r="C869" i="1"/>
  <c r="I869" i="4" l="1"/>
  <c r="J869" i="4"/>
  <c r="K869" i="4"/>
  <c r="L869" i="4"/>
  <c r="D872" i="4"/>
  <c r="F872" i="4"/>
  <c r="E872" i="4"/>
  <c r="C872" i="4"/>
  <c r="B873" i="4"/>
  <c r="G866" i="1"/>
  <c r="E868" i="1"/>
  <c r="F867" i="1"/>
  <c r="D869" i="1"/>
  <c r="C870" i="1"/>
  <c r="G869" i="4" l="1"/>
  <c r="E873" i="4"/>
  <c r="D873" i="4"/>
  <c r="N870" i="4" s="1"/>
  <c r="F873" i="4"/>
  <c r="J870" i="4" s="1"/>
  <c r="C873" i="4"/>
  <c r="L870" i="4" s="1"/>
  <c r="B874" i="4"/>
  <c r="G867" i="1"/>
  <c r="E869" i="1"/>
  <c r="F868" i="1"/>
  <c r="D870" i="1"/>
  <c r="C871" i="1"/>
  <c r="M870" i="4" l="1"/>
  <c r="M871" i="4" s="1"/>
  <c r="K870" i="4"/>
  <c r="K871" i="4" s="1"/>
  <c r="P870" i="4"/>
  <c r="Q870" i="4"/>
  <c r="O870" i="4"/>
  <c r="O871" i="4" s="1"/>
  <c r="T870" i="4"/>
  <c r="R870" i="4"/>
  <c r="S870" i="4"/>
  <c r="I870" i="4"/>
  <c r="I871" i="4" s="1"/>
  <c r="D874" i="4"/>
  <c r="F874" i="4"/>
  <c r="E874" i="4"/>
  <c r="C874" i="4"/>
  <c r="B875" i="4"/>
  <c r="E870" i="1"/>
  <c r="G868" i="1"/>
  <c r="F869" i="1"/>
  <c r="D871" i="1"/>
  <c r="C872" i="1"/>
  <c r="S871" i="4" l="1"/>
  <c r="Q871" i="4"/>
  <c r="E875" i="4"/>
  <c r="D875" i="4"/>
  <c r="F875" i="4"/>
  <c r="C875" i="4"/>
  <c r="B876" i="4"/>
  <c r="G869" i="1"/>
  <c r="E871" i="1"/>
  <c r="F870" i="1"/>
  <c r="D872" i="1"/>
  <c r="C873" i="1"/>
  <c r="K873" i="4" l="1"/>
  <c r="J873" i="4"/>
  <c r="L873" i="4"/>
  <c r="I873" i="4"/>
  <c r="D876" i="4"/>
  <c r="L874" i="4" s="1"/>
  <c r="F876" i="4"/>
  <c r="E876" i="4"/>
  <c r="C876" i="4"/>
  <c r="B877" i="4"/>
  <c r="G870" i="1"/>
  <c r="E872" i="1"/>
  <c r="F871" i="1"/>
  <c r="D873" i="1"/>
  <c r="C874" i="1"/>
  <c r="G873" i="4" l="1"/>
  <c r="K874" i="4"/>
  <c r="K875" i="4" s="1"/>
  <c r="E877" i="4"/>
  <c r="D877" i="4"/>
  <c r="F877" i="4"/>
  <c r="J874" i="4" s="1"/>
  <c r="C877" i="4"/>
  <c r="R874" i="4" s="1"/>
  <c r="B878" i="4"/>
  <c r="G871" i="1"/>
  <c r="E873" i="1"/>
  <c r="F872" i="1"/>
  <c r="D874" i="1"/>
  <c r="C875" i="1"/>
  <c r="T874" i="4" l="1"/>
  <c r="Q874" i="4"/>
  <c r="Q875" i="4" s="1"/>
  <c r="M874" i="4"/>
  <c r="I874" i="4"/>
  <c r="I875" i="4" s="1"/>
  <c r="N874" i="4"/>
  <c r="S874" i="4"/>
  <c r="O874" i="4"/>
  <c r="P874" i="4"/>
  <c r="D878" i="4"/>
  <c r="F878" i="4"/>
  <c r="E878" i="4"/>
  <c r="C878" i="4"/>
  <c r="B879" i="4"/>
  <c r="G872" i="1"/>
  <c r="E874" i="1"/>
  <c r="F873" i="1"/>
  <c r="D875" i="1"/>
  <c r="C876" i="1"/>
  <c r="S875" i="4" l="1"/>
  <c r="O875" i="4"/>
  <c r="M875" i="4"/>
  <c r="E879" i="4"/>
  <c r="D879" i="4"/>
  <c r="F879" i="4"/>
  <c r="C879" i="4"/>
  <c r="B880" i="4"/>
  <c r="G873" i="1"/>
  <c r="E875" i="1"/>
  <c r="F874" i="1"/>
  <c r="D876" i="1"/>
  <c r="C877" i="1"/>
  <c r="I877" i="4" l="1"/>
  <c r="J877" i="4"/>
  <c r="K877" i="4"/>
  <c r="L877" i="4"/>
  <c r="D880" i="4"/>
  <c r="K878" i="4" s="1"/>
  <c r="F880" i="4"/>
  <c r="E880" i="4"/>
  <c r="C880" i="4"/>
  <c r="B881" i="4"/>
  <c r="G874" i="1"/>
  <c r="E876" i="1"/>
  <c r="F875" i="1"/>
  <c r="D877" i="1"/>
  <c r="C878" i="1"/>
  <c r="G877" i="4" l="1"/>
  <c r="L878" i="4"/>
  <c r="K879" i="4" s="1"/>
  <c r="E881" i="4"/>
  <c r="D881" i="4"/>
  <c r="N878" i="4" s="1"/>
  <c r="F881" i="4"/>
  <c r="C881" i="4"/>
  <c r="P878" i="4" s="1"/>
  <c r="B882" i="4"/>
  <c r="G875" i="1"/>
  <c r="E877" i="1"/>
  <c r="F876" i="1"/>
  <c r="D878" i="1"/>
  <c r="C879" i="1"/>
  <c r="S878" i="4" l="1"/>
  <c r="R878" i="4"/>
  <c r="Q878" i="4"/>
  <c r="M878" i="4"/>
  <c r="M879" i="4" s="1"/>
  <c r="I878" i="4"/>
  <c r="T878" i="4"/>
  <c r="J878" i="4"/>
  <c r="O878" i="4"/>
  <c r="O879" i="4" s="1"/>
  <c r="D882" i="4"/>
  <c r="F882" i="4"/>
  <c r="E882" i="4"/>
  <c r="C882" i="4"/>
  <c r="B883" i="4"/>
  <c r="G876" i="1"/>
  <c r="E878" i="1"/>
  <c r="F877" i="1"/>
  <c r="D879" i="1"/>
  <c r="C880" i="1"/>
  <c r="Q879" i="4" l="1"/>
  <c r="I879" i="4"/>
  <c r="S879" i="4"/>
  <c r="E883" i="4"/>
  <c r="D883" i="4"/>
  <c r="F883" i="4"/>
  <c r="C883" i="4"/>
  <c r="B884" i="4"/>
  <c r="G877" i="1"/>
  <c r="E879" i="1"/>
  <c r="F878" i="1"/>
  <c r="D880" i="1"/>
  <c r="C881" i="1"/>
  <c r="I881" i="4" l="1"/>
  <c r="K881" i="4"/>
  <c r="L881" i="4"/>
  <c r="J881" i="4"/>
  <c r="D884" i="4"/>
  <c r="F884" i="4"/>
  <c r="E884" i="4"/>
  <c r="C884" i="4"/>
  <c r="B885" i="4"/>
  <c r="E880" i="1"/>
  <c r="G878" i="1"/>
  <c r="F879" i="1"/>
  <c r="D881" i="1"/>
  <c r="C882" i="1"/>
  <c r="G881" i="4" l="1"/>
  <c r="E885" i="4"/>
  <c r="D885" i="4"/>
  <c r="M882" i="4" s="1"/>
  <c r="F885" i="4"/>
  <c r="I882" i="4" s="1"/>
  <c r="C885" i="4"/>
  <c r="T882" i="4" s="1"/>
  <c r="B886" i="4"/>
  <c r="G879" i="1"/>
  <c r="E881" i="1"/>
  <c r="F880" i="1"/>
  <c r="D882" i="1"/>
  <c r="C883" i="1"/>
  <c r="S882" i="4" l="1"/>
  <c r="S883" i="4" s="1"/>
  <c r="R882" i="4"/>
  <c r="L882" i="4"/>
  <c r="N882" i="4"/>
  <c r="M883" i="4" s="1"/>
  <c r="Q882" i="4"/>
  <c r="J882" i="4"/>
  <c r="I883" i="4" s="1"/>
  <c r="K882" i="4"/>
  <c r="O882" i="4"/>
  <c r="P882" i="4"/>
  <c r="D886" i="4"/>
  <c r="F886" i="4"/>
  <c r="E886" i="4"/>
  <c r="C886" i="4"/>
  <c r="B887" i="4"/>
  <c r="G880" i="1"/>
  <c r="E882" i="1"/>
  <c r="F881" i="1"/>
  <c r="D883" i="1"/>
  <c r="C884" i="1"/>
  <c r="K883" i="4" l="1"/>
  <c r="Q883" i="4"/>
  <c r="O883" i="4"/>
  <c r="E887" i="4"/>
  <c r="D887" i="4"/>
  <c r="F887" i="4"/>
  <c r="C887" i="4"/>
  <c r="B888" i="4"/>
  <c r="G881" i="1"/>
  <c r="E883" i="1"/>
  <c r="F882" i="1"/>
  <c r="D884" i="1"/>
  <c r="C885" i="1"/>
  <c r="I885" i="4" l="1"/>
  <c r="J885" i="4"/>
  <c r="K885" i="4"/>
  <c r="L885" i="4"/>
  <c r="D888" i="4"/>
  <c r="F888" i="4"/>
  <c r="E888" i="4"/>
  <c r="C888" i="4"/>
  <c r="B889" i="4"/>
  <c r="G882" i="1"/>
  <c r="E884" i="1"/>
  <c r="F883" i="1"/>
  <c r="D885" i="1"/>
  <c r="C886" i="1"/>
  <c r="G885" i="4" l="1"/>
  <c r="L886" i="4"/>
  <c r="K886" i="4"/>
  <c r="E889" i="4"/>
  <c r="D889" i="4"/>
  <c r="M886" i="4" s="1"/>
  <c r="F889" i="4"/>
  <c r="C889" i="4"/>
  <c r="J886" i="4" s="1"/>
  <c r="B890" i="4"/>
  <c r="G883" i="1"/>
  <c r="E885" i="1"/>
  <c r="F884" i="1"/>
  <c r="D886" i="1"/>
  <c r="C887" i="1"/>
  <c r="K887" i="4" l="1"/>
  <c r="O886" i="4"/>
  <c r="P886" i="4"/>
  <c r="N886" i="4"/>
  <c r="M887" i="4" s="1"/>
  <c r="S886" i="4"/>
  <c r="R886" i="4"/>
  <c r="Q886" i="4"/>
  <c r="I886" i="4"/>
  <c r="I887" i="4" s="1"/>
  <c r="T886" i="4"/>
  <c r="D890" i="4"/>
  <c r="F890" i="4"/>
  <c r="E890" i="4"/>
  <c r="C890" i="4"/>
  <c r="B891" i="4"/>
  <c r="E886" i="1"/>
  <c r="G884" i="1"/>
  <c r="F885" i="1"/>
  <c r="D887" i="1"/>
  <c r="C888" i="1"/>
  <c r="Q887" i="4" l="1"/>
  <c r="O887" i="4"/>
  <c r="S887" i="4"/>
  <c r="E891" i="4"/>
  <c r="D891" i="4"/>
  <c r="F891" i="4"/>
  <c r="C891" i="4"/>
  <c r="B892" i="4"/>
  <c r="G885" i="1"/>
  <c r="E887" i="1"/>
  <c r="F886" i="1"/>
  <c r="D888" i="1"/>
  <c r="C889" i="1"/>
  <c r="K889" i="4" l="1"/>
  <c r="J889" i="4"/>
  <c r="L889" i="4"/>
  <c r="I889" i="4"/>
  <c r="G889" i="4" s="1"/>
  <c r="D892" i="4"/>
  <c r="F892" i="4"/>
  <c r="E892" i="4"/>
  <c r="C892" i="4"/>
  <c r="B893" i="4"/>
  <c r="G886" i="1"/>
  <c r="E888" i="1"/>
  <c r="F887" i="1"/>
  <c r="D889" i="1"/>
  <c r="C890" i="1"/>
  <c r="E893" i="4" l="1"/>
  <c r="D893" i="4"/>
  <c r="K890" i="4" s="1"/>
  <c r="F893" i="4"/>
  <c r="I890" i="4" s="1"/>
  <c r="C893" i="4"/>
  <c r="N890" i="4" s="1"/>
  <c r="B894" i="4"/>
  <c r="G887" i="1"/>
  <c r="E889" i="1"/>
  <c r="F888" i="1"/>
  <c r="D890" i="1"/>
  <c r="C891" i="1"/>
  <c r="L890" i="4" l="1"/>
  <c r="K891" i="4" s="1"/>
  <c r="S890" i="4"/>
  <c r="O890" i="4"/>
  <c r="P890" i="4"/>
  <c r="M890" i="4"/>
  <c r="M891" i="4" s="1"/>
  <c r="R890" i="4"/>
  <c r="T890" i="4"/>
  <c r="J890" i="4"/>
  <c r="I891" i="4" s="1"/>
  <c r="Q890" i="4"/>
  <c r="D894" i="4"/>
  <c r="F894" i="4"/>
  <c r="E894" i="4"/>
  <c r="C894" i="4"/>
  <c r="B895" i="4"/>
  <c r="G888" i="1"/>
  <c r="E890" i="1"/>
  <c r="F889" i="1"/>
  <c r="D891" i="1"/>
  <c r="C892" i="1"/>
  <c r="Q891" i="4" l="1"/>
  <c r="S891" i="4"/>
  <c r="O891" i="4"/>
  <c r="E895" i="4"/>
  <c r="D895" i="4"/>
  <c r="F895" i="4"/>
  <c r="C895" i="4"/>
  <c r="B896" i="4"/>
  <c r="G889" i="1"/>
  <c r="E891" i="1"/>
  <c r="F890" i="1"/>
  <c r="D892" i="1"/>
  <c r="C893" i="1"/>
  <c r="I893" i="4" l="1"/>
  <c r="J893" i="4"/>
  <c r="K893" i="4"/>
  <c r="L893" i="4"/>
  <c r="D896" i="4"/>
  <c r="F896" i="4"/>
  <c r="E896" i="4"/>
  <c r="C896" i="4"/>
  <c r="B897" i="4"/>
  <c r="G890" i="1"/>
  <c r="E892" i="1"/>
  <c r="F891" i="1"/>
  <c r="D893" i="1"/>
  <c r="C894" i="1"/>
  <c r="G893" i="4" l="1"/>
  <c r="E897" i="4"/>
  <c r="N894" i="4" s="1"/>
  <c r="D897" i="4"/>
  <c r="F897" i="4"/>
  <c r="I894" i="4" s="1"/>
  <c r="C897" i="4"/>
  <c r="B898" i="4"/>
  <c r="E893" i="1"/>
  <c r="G891" i="1"/>
  <c r="F892" i="1"/>
  <c r="D894" i="1"/>
  <c r="C895" i="1"/>
  <c r="K894" i="4" l="1"/>
  <c r="L894" i="4"/>
  <c r="K895" i="4" s="1"/>
  <c r="S894" i="4"/>
  <c r="O894" i="4"/>
  <c r="P894" i="4"/>
  <c r="M894" i="4"/>
  <c r="M895" i="4" s="1"/>
  <c r="R894" i="4"/>
  <c r="T894" i="4"/>
  <c r="J894" i="4"/>
  <c r="I895" i="4" s="1"/>
  <c r="Q894" i="4"/>
  <c r="D898" i="4"/>
  <c r="F898" i="4"/>
  <c r="E898" i="4"/>
  <c r="C898" i="4"/>
  <c r="B899" i="4"/>
  <c r="G892" i="1"/>
  <c r="E894" i="1"/>
  <c r="F893" i="1"/>
  <c r="D895" i="1"/>
  <c r="C896" i="1"/>
  <c r="Q895" i="4" l="1"/>
  <c r="S895" i="4"/>
  <c r="O895" i="4"/>
  <c r="E899" i="4"/>
  <c r="D899" i="4"/>
  <c r="F899" i="4"/>
  <c r="C899" i="4"/>
  <c r="B900" i="4"/>
  <c r="G893" i="1"/>
  <c r="E895" i="1"/>
  <c r="F894" i="1"/>
  <c r="D896" i="1"/>
  <c r="C897" i="1"/>
  <c r="I897" i="4" l="1"/>
  <c r="J897" i="4"/>
  <c r="K897" i="4"/>
  <c r="L897" i="4"/>
  <c r="D900" i="4"/>
  <c r="F900" i="4"/>
  <c r="E900" i="4"/>
  <c r="C900" i="4"/>
  <c r="B901" i="4"/>
  <c r="G894" i="1"/>
  <c r="E896" i="1"/>
  <c r="F895" i="1"/>
  <c r="D897" i="1"/>
  <c r="C898" i="1"/>
  <c r="G897" i="4" l="1"/>
  <c r="E901" i="4"/>
  <c r="D901" i="4"/>
  <c r="L898" i="4" s="1"/>
  <c r="F901" i="4"/>
  <c r="J898" i="4" s="1"/>
  <c r="C901" i="4"/>
  <c r="N898" i="4" s="1"/>
  <c r="B902" i="4"/>
  <c r="E897" i="1"/>
  <c r="G895" i="1"/>
  <c r="F896" i="1"/>
  <c r="D898" i="1"/>
  <c r="C899" i="1"/>
  <c r="I898" i="4" l="1"/>
  <c r="I899" i="4" s="1"/>
  <c r="S898" i="4"/>
  <c r="O898" i="4"/>
  <c r="P898" i="4"/>
  <c r="M898" i="4"/>
  <c r="M899" i="4" s="1"/>
  <c r="R898" i="4"/>
  <c r="T898" i="4"/>
  <c r="Q898" i="4"/>
  <c r="Q899" i="4" s="1"/>
  <c r="K898" i="4"/>
  <c r="K899" i="4" s="1"/>
  <c r="D902" i="4"/>
  <c r="F902" i="4"/>
  <c r="E902" i="4"/>
  <c r="C902" i="4"/>
  <c r="B903" i="4"/>
  <c r="G896" i="1"/>
  <c r="E898" i="1"/>
  <c r="F897" i="1"/>
  <c r="D899" i="1"/>
  <c r="C900" i="1"/>
  <c r="O899" i="4" l="1"/>
  <c r="S899" i="4"/>
  <c r="E903" i="4"/>
  <c r="D903" i="4"/>
  <c r="F903" i="4"/>
  <c r="C903" i="4"/>
  <c r="B904" i="4"/>
  <c r="G897" i="1"/>
  <c r="E899" i="1"/>
  <c r="F898" i="1"/>
  <c r="D900" i="1"/>
  <c r="C901" i="1"/>
  <c r="K901" i="4" l="1"/>
  <c r="J901" i="4"/>
  <c r="I901" i="4"/>
  <c r="G901" i="4" s="1"/>
  <c r="L901" i="4"/>
  <c r="D904" i="4"/>
  <c r="F904" i="4"/>
  <c r="E904" i="4"/>
  <c r="C904" i="4"/>
  <c r="B905" i="4"/>
  <c r="G898" i="1"/>
  <c r="E900" i="1"/>
  <c r="F899" i="1"/>
  <c r="D901" i="1"/>
  <c r="C902" i="1"/>
  <c r="E905" i="4" l="1"/>
  <c r="N902" i="4" s="1"/>
  <c r="D905" i="4"/>
  <c r="K902" i="4" s="1"/>
  <c r="F905" i="4"/>
  <c r="C905" i="4"/>
  <c r="R902" i="4" s="1"/>
  <c r="B906" i="4"/>
  <c r="E901" i="1"/>
  <c r="G899" i="1"/>
  <c r="F900" i="1"/>
  <c r="D902" i="1"/>
  <c r="C903" i="1"/>
  <c r="I902" i="4" l="1"/>
  <c r="S902" i="4"/>
  <c r="O902" i="4"/>
  <c r="P902" i="4"/>
  <c r="M902" i="4"/>
  <c r="M903" i="4" s="1"/>
  <c r="L902" i="4"/>
  <c r="K903" i="4" s="1"/>
  <c r="T902" i="4"/>
  <c r="J902" i="4"/>
  <c r="Q902" i="4"/>
  <c r="Q903" i="4" s="1"/>
  <c r="D906" i="4"/>
  <c r="F906" i="4"/>
  <c r="E906" i="4"/>
  <c r="C906" i="4"/>
  <c r="B907" i="4"/>
  <c r="G900" i="1"/>
  <c r="E902" i="1"/>
  <c r="F901" i="1"/>
  <c r="D903" i="1"/>
  <c r="C904" i="1"/>
  <c r="O903" i="4" l="1"/>
  <c r="I903" i="4"/>
  <c r="S903" i="4"/>
  <c r="E907" i="4"/>
  <c r="D907" i="4"/>
  <c r="F907" i="4"/>
  <c r="C907" i="4"/>
  <c r="B908" i="4"/>
  <c r="G901" i="1"/>
  <c r="E903" i="1"/>
  <c r="F902" i="1"/>
  <c r="D904" i="1"/>
  <c r="C905" i="1"/>
  <c r="K905" i="4" l="1"/>
  <c r="L905" i="4"/>
  <c r="I905" i="4"/>
  <c r="J905" i="4"/>
  <c r="D908" i="4"/>
  <c r="F908" i="4"/>
  <c r="E908" i="4"/>
  <c r="C908" i="4"/>
  <c r="B909" i="4"/>
  <c r="E904" i="1"/>
  <c r="G902" i="1"/>
  <c r="F903" i="1"/>
  <c r="D905" i="1"/>
  <c r="C906" i="1"/>
  <c r="G905" i="4" l="1"/>
  <c r="E909" i="4"/>
  <c r="M906" i="4" s="1"/>
  <c r="D909" i="4"/>
  <c r="F909" i="4"/>
  <c r="I906" i="4" s="1"/>
  <c r="C909" i="4"/>
  <c r="T906" i="4" s="1"/>
  <c r="B910" i="4"/>
  <c r="G903" i="1"/>
  <c r="E905" i="1"/>
  <c r="F904" i="1"/>
  <c r="D906" i="1"/>
  <c r="C907" i="1"/>
  <c r="S906" i="4" l="1"/>
  <c r="S907" i="4" s="1"/>
  <c r="R906" i="4"/>
  <c r="L906" i="4"/>
  <c r="N906" i="4"/>
  <c r="M907" i="4" s="1"/>
  <c r="Q906" i="4"/>
  <c r="J906" i="4"/>
  <c r="I907" i="4" s="1"/>
  <c r="K906" i="4"/>
  <c r="K907" i="4" s="1"/>
  <c r="O906" i="4"/>
  <c r="P906" i="4"/>
  <c r="D910" i="4"/>
  <c r="F910" i="4"/>
  <c r="E910" i="4"/>
  <c r="C910" i="4"/>
  <c r="B911" i="4"/>
  <c r="G904" i="1"/>
  <c r="E906" i="1"/>
  <c r="F905" i="1"/>
  <c r="D907" i="1"/>
  <c r="C908" i="1"/>
  <c r="Q907" i="4" l="1"/>
  <c r="O907" i="4"/>
  <c r="E911" i="4"/>
  <c r="D911" i="4"/>
  <c r="F911" i="4"/>
  <c r="C911" i="4"/>
  <c r="B912" i="4"/>
  <c r="G905" i="1"/>
  <c r="E907" i="1"/>
  <c r="F906" i="1"/>
  <c r="D908" i="1"/>
  <c r="C909" i="1"/>
  <c r="I909" i="4" l="1"/>
  <c r="J909" i="4"/>
  <c r="K909" i="4"/>
  <c r="L909" i="4"/>
  <c r="D912" i="4"/>
  <c r="F912" i="4"/>
  <c r="E912" i="4"/>
  <c r="C912" i="4"/>
  <c r="B913" i="4"/>
  <c r="G906" i="1"/>
  <c r="E908" i="1"/>
  <c r="F907" i="1"/>
  <c r="D909" i="1"/>
  <c r="C910" i="1"/>
  <c r="G909" i="4" l="1"/>
  <c r="E913" i="4"/>
  <c r="M910" i="4" s="1"/>
  <c r="D913" i="4"/>
  <c r="T910" i="4" s="1"/>
  <c r="F913" i="4"/>
  <c r="C913" i="4"/>
  <c r="J910" i="4" s="1"/>
  <c r="B914" i="4"/>
  <c r="G907" i="1"/>
  <c r="E909" i="1"/>
  <c r="F908" i="1"/>
  <c r="D910" i="1"/>
  <c r="C911" i="1"/>
  <c r="O910" i="4" l="1"/>
  <c r="P910" i="4"/>
  <c r="N910" i="4"/>
  <c r="M911" i="4" s="1"/>
  <c r="L910" i="4"/>
  <c r="S910" i="4"/>
  <c r="S911" i="4" s="1"/>
  <c r="R910" i="4"/>
  <c r="Q910" i="4"/>
  <c r="K910" i="4"/>
  <c r="K911" i="4" s="1"/>
  <c r="I910" i="4"/>
  <c r="I911" i="4" s="1"/>
  <c r="D914" i="4"/>
  <c r="F914" i="4"/>
  <c r="E914" i="4"/>
  <c r="C914" i="4"/>
  <c r="B915" i="4"/>
  <c r="G908" i="1"/>
  <c r="E910" i="1"/>
  <c r="F909" i="1"/>
  <c r="D911" i="1"/>
  <c r="C912" i="1"/>
  <c r="Q911" i="4" l="1"/>
  <c r="O911" i="4"/>
  <c r="E915" i="4"/>
  <c r="D915" i="4"/>
  <c r="F915" i="4"/>
  <c r="C915" i="4"/>
  <c r="B916" i="4"/>
  <c r="G909" i="1"/>
  <c r="E911" i="1"/>
  <c r="F910" i="1"/>
  <c r="D912" i="1"/>
  <c r="C913" i="1"/>
  <c r="I913" i="4" l="1"/>
  <c r="J913" i="4"/>
  <c r="K913" i="4"/>
  <c r="L913" i="4"/>
  <c r="D916" i="4"/>
  <c r="F916" i="4"/>
  <c r="E916" i="4"/>
  <c r="C916" i="4"/>
  <c r="B917" i="4"/>
  <c r="G910" i="1"/>
  <c r="E912" i="1"/>
  <c r="F911" i="1"/>
  <c r="D913" i="1"/>
  <c r="C914" i="1"/>
  <c r="G913" i="4" l="1"/>
  <c r="K914" i="4"/>
  <c r="L914" i="4"/>
  <c r="E917" i="4"/>
  <c r="D917" i="4"/>
  <c r="F917" i="4"/>
  <c r="J914" i="4" s="1"/>
  <c r="C917" i="4"/>
  <c r="M914" i="4" s="1"/>
  <c r="B918" i="4"/>
  <c r="E913" i="1"/>
  <c r="G911" i="1"/>
  <c r="F912" i="1"/>
  <c r="D914" i="1"/>
  <c r="C915" i="1"/>
  <c r="S914" i="4" l="1"/>
  <c r="I914" i="4"/>
  <c r="I915" i="4" s="1"/>
  <c r="K915" i="4"/>
  <c r="N914" i="4"/>
  <c r="M915" i="4" s="1"/>
  <c r="Q914" i="4"/>
  <c r="T914" i="4"/>
  <c r="R914" i="4"/>
  <c r="O914" i="4"/>
  <c r="P914" i="4"/>
  <c r="D918" i="4"/>
  <c r="F918" i="4"/>
  <c r="E918" i="4"/>
  <c r="C918" i="4"/>
  <c r="B919" i="4"/>
  <c r="G912" i="1"/>
  <c r="E914" i="1"/>
  <c r="F913" i="1"/>
  <c r="D915" i="1"/>
  <c r="C916" i="1"/>
  <c r="Q915" i="4" l="1"/>
  <c r="S915" i="4"/>
  <c r="O915" i="4"/>
  <c r="E919" i="4"/>
  <c r="D919" i="4"/>
  <c r="F919" i="4"/>
  <c r="C919" i="4"/>
  <c r="B920" i="4"/>
  <c r="G913" i="1"/>
  <c r="E915" i="1"/>
  <c r="F914" i="1"/>
  <c r="D916" i="1"/>
  <c r="C917" i="1"/>
  <c r="I917" i="4" l="1"/>
  <c r="J917" i="4"/>
  <c r="K917" i="4"/>
  <c r="L917" i="4"/>
  <c r="D920" i="4"/>
  <c r="F920" i="4"/>
  <c r="E920" i="4"/>
  <c r="C920" i="4"/>
  <c r="B921" i="4"/>
  <c r="G914" i="1"/>
  <c r="E916" i="1"/>
  <c r="F915" i="1"/>
  <c r="D917" i="1"/>
  <c r="C918" i="1"/>
  <c r="G917" i="4" l="1"/>
  <c r="E921" i="4"/>
  <c r="D921" i="4"/>
  <c r="M918" i="4" s="1"/>
  <c r="F921" i="4"/>
  <c r="J918" i="4" s="1"/>
  <c r="C921" i="4"/>
  <c r="B922" i="4"/>
  <c r="G915" i="1"/>
  <c r="E917" i="1"/>
  <c r="F916" i="1"/>
  <c r="D918" i="1"/>
  <c r="C919" i="1"/>
  <c r="T918" i="4" l="1"/>
  <c r="S918" i="4"/>
  <c r="S919" i="4" s="1"/>
  <c r="I918" i="4"/>
  <c r="I919" i="4" s="1"/>
  <c r="K918" i="4"/>
  <c r="N918" i="4"/>
  <c r="M919" i="4" s="1"/>
  <c r="Q918" i="4"/>
  <c r="R918" i="4"/>
  <c r="L918" i="4"/>
  <c r="O918" i="4"/>
  <c r="P918" i="4"/>
  <c r="D922" i="4"/>
  <c r="F922" i="4"/>
  <c r="E922" i="4"/>
  <c r="C922" i="4"/>
  <c r="B923" i="4"/>
  <c r="G916" i="1"/>
  <c r="E918" i="1"/>
  <c r="F917" i="1"/>
  <c r="D919" i="1"/>
  <c r="C920" i="1"/>
  <c r="Q919" i="4" l="1"/>
  <c r="K919" i="4"/>
  <c r="O919" i="4"/>
  <c r="E923" i="4"/>
  <c r="D923" i="4"/>
  <c r="F923" i="4"/>
  <c r="C923" i="4"/>
  <c r="B924" i="4"/>
  <c r="G917" i="1"/>
  <c r="E919" i="1"/>
  <c r="F918" i="1"/>
  <c r="D920" i="1"/>
  <c r="C921" i="1"/>
  <c r="K921" i="4" l="1"/>
  <c r="I921" i="4"/>
  <c r="L921" i="4"/>
  <c r="J921" i="4"/>
  <c r="D924" i="4"/>
  <c r="L922" i="4" s="1"/>
  <c r="F924" i="4"/>
  <c r="E924" i="4"/>
  <c r="C924" i="4"/>
  <c r="B925" i="4"/>
  <c r="G918" i="1"/>
  <c r="E920" i="1"/>
  <c r="F919" i="1"/>
  <c r="D921" i="1"/>
  <c r="C922" i="1"/>
  <c r="G921" i="4" l="1"/>
  <c r="K922" i="4"/>
  <c r="K923" i="4" s="1"/>
  <c r="E925" i="4"/>
  <c r="D925" i="4"/>
  <c r="F925" i="4"/>
  <c r="P922" i="4" s="1"/>
  <c r="C925" i="4"/>
  <c r="T922" i="4" s="1"/>
  <c r="B926" i="4"/>
  <c r="G919" i="1"/>
  <c r="E921" i="1"/>
  <c r="F920" i="1"/>
  <c r="D922" i="1"/>
  <c r="C923" i="1"/>
  <c r="J922" i="4" l="1"/>
  <c r="I922" i="4"/>
  <c r="M922" i="4"/>
  <c r="O922" i="4"/>
  <c r="O923" i="4" s="1"/>
  <c r="S922" i="4"/>
  <c r="S923" i="4" s="1"/>
  <c r="R922" i="4"/>
  <c r="N922" i="4"/>
  <c r="Q922" i="4"/>
  <c r="Q923" i="4" s="1"/>
  <c r="D926" i="4"/>
  <c r="F926" i="4"/>
  <c r="E926" i="4"/>
  <c r="C926" i="4"/>
  <c r="B927" i="4"/>
  <c r="G920" i="1"/>
  <c r="E922" i="1"/>
  <c r="F921" i="1"/>
  <c r="D923" i="1"/>
  <c r="C924" i="1"/>
  <c r="I923" i="4" l="1"/>
  <c r="M923" i="4"/>
  <c r="E927" i="4"/>
  <c r="D927" i="4"/>
  <c r="F927" i="4"/>
  <c r="C927" i="4"/>
  <c r="B928" i="4"/>
  <c r="G921" i="1"/>
  <c r="E923" i="1"/>
  <c r="F922" i="1"/>
  <c r="D924" i="1"/>
  <c r="C925" i="1"/>
  <c r="I925" i="4" l="1"/>
  <c r="J925" i="4"/>
  <c r="K925" i="4"/>
  <c r="L925" i="4"/>
  <c r="D928" i="4"/>
  <c r="K926" i="4" s="1"/>
  <c r="F928" i="4"/>
  <c r="E928" i="4"/>
  <c r="C928" i="4"/>
  <c r="B929" i="4"/>
  <c r="G922" i="1"/>
  <c r="E924" i="1"/>
  <c r="F923" i="1"/>
  <c r="D925" i="1"/>
  <c r="C926" i="1"/>
  <c r="G925" i="4" l="1"/>
  <c r="L926" i="4"/>
  <c r="K927" i="4" s="1"/>
  <c r="E929" i="4"/>
  <c r="D929" i="4"/>
  <c r="N926" i="4" s="1"/>
  <c r="F929" i="4"/>
  <c r="C929" i="4"/>
  <c r="P926" i="4" s="1"/>
  <c r="B930" i="4"/>
  <c r="G923" i="1"/>
  <c r="E925" i="1"/>
  <c r="F924" i="1"/>
  <c r="D926" i="1"/>
  <c r="C927" i="1"/>
  <c r="S926" i="4" l="1"/>
  <c r="R926" i="4"/>
  <c r="Q926" i="4"/>
  <c r="M926" i="4"/>
  <c r="M927" i="4" s="1"/>
  <c r="I926" i="4"/>
  <c r="T926" i="4"/>
  <c r="J926" i="4"/>
  <c r="O926" i="4"/>
  <c r="O927" i="4" s="1"/>
  <c r="D930" i="4"/>
  <c r="F930" i="4"/>
  <c r="E930" i="4"/>
  <c r="C930" i="4"/>
  <c r="B931" i="4"/>
  <c r="G924" i="1"/>
  <c r="E926" i="1"/>
  <c r="F925" i="1"/>
  <c r="D927" i="1"/>
  <c r="C928" i="1"/>
  <c r="Q927" i="4" l="1"/>
  <c r="I927" i="4"/>
  <c r="S927" i="4"/>
  <c r="E931" i="4"/>
  <c r="D931" i="4"/>
  <c r="F931" i="4"/>
  <c r="C931" i="4"/>
  <c r="B932" i="4"/>
  <c r="G925" i="1"/>
  <c r="E927" i="1"/>
  <c r="F926" i="1"/>
  <c r="D928" i="1"/>
  <c r="C929" i="1"/>
  <c r="I929" i="4" l="1"/>
  <c r="K929" i="4"/>
  <c r="L929" i="4"/>
  <c r="J929" i="4"/>
  <c r="D932" i="4"/>
  <c r="F932" i="4"/>
  <c r="E932" i="4"/>
  <c r="C932" i="4"/>
  <c r="B933" i="4"/>
  <c r="G926" i="1"/>
  <c r="E928" i="1"/>
  <c r="F927" i="1"/>
  <c r="D929" i="1"/>
  <c r="C930" i="1"/>
  <c r="G929" i="4" l="1"/>
  <c r="E933" i="4"/>
  <c r="D933" i="4"/>
  <c r="M930" i="4" s="1"/>
  <c r="F933" i="4"/>
  <c r="I930" i="4" s="1"/>
  <c r="C933" i="4"/>
  <c r="T930" i="4" s="1"/>
  <c r="B934" i="4"/>
  <c r="G927" i="1"/>
  <c r="E929" i="1"/>
  <c r="F928" i="1"/>
  <c r="D930" i="1"/>
  <c r="C931" i="1"/>
  <c r="S930" i="4" l="1"/>
  <c r="S931" i="4" s="1"/>
  <c r="R930" i="4"/>
  <c r="L930" i="4"/>
  <c r="N930" i="4"/>
  <c r="M931" i="4" s="1"/>
  <c r="Q930" i="4"/>
  <c r="J930" i="4"/>
  <c r="I931" i="4" s="1"/>
  <c r="K930" i="4"/>
  <c r="K931" i="4" s="1"/>
  <c r="O930" i="4"/>
  <c r="P930" i="4"/>
  <c r="D934" i="4"/>
  <c r="F934" i="4"/>
  <c r="E934" i="4"/>
  <c r="C934" i="4"/>
  <c r="B935" i="4"/>
  <c r="G928" i="1"/>
  <c r="E930" i="1"/>
  <c r="F929" i="1"/>
  <c r="D931" i="1"/>
  <c r="C932" i="1"/>
  <c r="Q931" i="4" l="1"/>
  <c r="O931" i="4"/>
  <c r="E935" i="4"/>
  <c r="D935" i="4"/>
  <c r="F935" i="4"/>
  <c r="C935" i="4"/>
  <c r="B936" i="4"/>
  <c r="G929" i="1"/>
  <c r="E931" i="1"/>
  <c r="F930" i="1"/>
  <c r="D932" i="1"/>
  <c r="C933" i="1"/>
  <c r="I933" i="4" l="1"/>
  <c r="J933" i="4"/>
  <c r="K933" i="4"/>
  <c r="L933" i="4"/>
  <c r="D936" i="4"/>
  <c r="F936" i="4"/>
  <c r="E936" i="4"/>
  <c r="C936" i="4"/>
  <c r="B937" i="4"/>
  <c r="G930" i="1"/>
  <c r="E932" i="1"/>
  <c r="F931" i="1"/>
  <c r="D933" i="1"/>
  <c r="C934" i="1"/>
  <c r="G933" i="4" l="1"/>
  <c r="K934" i="4"/>
  <c r="L934" i="4"/>
  <c r="E937" i="4"/>
  <c r="D937" i="4"/>
  <c r="N934" i="4" s="1"/>
  <c r="F937" i="4"/>
  <c r="C937" i="4"/>
  <c r="R934" i="4" s="1"/>
  <c r="B938" i="4"/>
  <c r="E933" i="1"/>
  <c r="G931" i="1"/>
  <c r="F932" i="1"/>
  <c r="D934" i="1"/>
  <c r="C935" i="1"/>
  <c r="I934" i="4" l="1"/>
  <c r="T934" i="4"/>
  <c r="J934" i="4"/>
  <c r="Q934" i="4"/>
  <c r="Q935" i="4" s="1"/>
  <c r="K935" i="4"/>
  <c r="M934" i="4"/>
  <c r="M935" i="4" s="1"/>
  <c r="S934" i="4"/>
  <c r="O934" i="4"/>
  <c r="P934" i="4"/>
  <c r="D938" i="4"/>
  <c r="F938" i="4"/>
  <c r="E938" i="4"/>
  <c r="C938" i="4"/>
  <c r="B939" i="4"/>
  <c r="G932" i="1"/>
  <c r="E934" i="1"/>
  <c r="F933" i="1"/>
  <c r="D935" i="1"/>
  <c r="C936" i="1"/>
  <c r="S935" i="4" l="1"/>
  <c r="O935" i="4"/>
  <c r="I935" i="4"/>
  <c r="E939" i="4"/>
  <c r="D939" i="4"/>
  <c r="F939" i="4"/>
  <c r="C939" i="4"/>
  <c r="B940" i="4"/>
  <c r="G933" i="1"/>
  <c r="E935" i="1"/>
  <c r="F934" i="1"/>
  <c r="D936" i="1"/>
  <c r="C937" i="1"/>
  <c r="K937" i="4" l="1"/>
  <c r="L937" i="4"/>
  <c r="I937" i="4"/>
  <c r="J937" i="4"/>
  <c r="D940" i="4"/>
  <c r="F940" i="4"/>
  <c r="E940" i="4"/>
  <c r="C940" i="4"/>
  <c r="B941" i="4"/>
  <c r="E936" i="1"/>
  <c r="G934" i="1"/>
  <c r="F935" i="1"/>
  <c r="D937" i="1"/>
  <c r="C938" i="1"/>
  <c r="G937" i="4" l="1"/>
  <c r="E941" i="4"/>
  <c r="D941" i="4"/>
  <c r="F941" i="4"/>
  <c r="P938" i="4" s="1"/>
  <c r="C941" i="4"/>
  <c r="B942" i="4"/>
  <c r="G935" i="1"/>
  <c r="E937" i="1"/>
  <c r="F936" i="1"/>
  <c r="D938" i="1"/>
  <c r="C939" i="1"/>
  <c r="N938" i="4" l="1"/>
  <c r="I938" i="4"/>
  <c r="L938" i="4"/>
  <c r="S938" i="4"/>
  <c r="O938" i="4"/>
  <c r="O939" i="4" s="1"/>
  <c r="M938" i="4"/>
  <c r="M939" i="4" s="1"/>
  <c r="R938" i="4"/>
  <c r="T938" i="4"/>
  <c r="J938" i="4"/>
  <c r="Q938" i="4"/>
  <c r="K938" i="4"/>
  <c r="K939" i="4" s="1"/>
  <c r="D942" i="4"/>
  <c r="F942" i="4"/>
  <c r="E942" i="4"/>
  <c r="C942" i="4"/>
  <c r="B943" i="4"/>
  <c r="G936" i="1"/>
  <c r="E938" i="1"/>
  <c r="F937" i="1"/>
  <c r="D939" i="1"/>
  <c r="C940" i="1"/>
  <c r="I939" i="4" l="1"/>
  <c r="Q939" i="4"/>
  <c r="S939" i="4"/>
  <c r="E943" i="4"/>
  <c r="D943" i="4"/>
  <c r="F943" i="4"/>
  <c r="C943" i="4"/>
  <c r="B944" i="4"/>
  <c r="E939" i="1"/>
  <c r="G937" i="1"/>
  <c r="F938" i="1"/>
  <c r="D940" i="1"/>
  <c r="C941" i="1"/>
  <c r="I941" i="4" l="1"/>
  <c r="J941" i="4"/>
  <c r="K941" i="4"/>
  <c r="L941" i="4"/>
  <c r="D944" i="4"/>
  <c r="F944" i="4"/>
  <c r="E944" i="4"/>
  <c r="C944" i="4"/>
  <c r="B945" i="4"/>
  <c r="G938" i="1"/>
  <c r="E940" i="1"/>
  <c r="F939" i="1"/>
  <c r="D941" i="1"/>
  <c r="C942" i="1"/>
  <c r="G941" i="4" l="1"/>
  <c r="E945" i="4"/>
  <c r="D945" i="4"/>
  <c r="F945" i="4"/>
  <c r="C945" i="4"/>
  <c r="P942" i="4" s="1"/>
  <c r="B946" i="4"/>
  <c r="G939" i="1"/>
  <c r="E941" i="1"/>
  <c r="F940" i="1"/>
  <c r="D942" i="1"/>
  <c r="C943" i="1"/>
  <c r="R942" i="4" l="1"/>
  <c r="J942" i="4"/>
  <c r="S942" i="4"/>
  <c r="I942" i="4"/>
  <c r="K942" i="4"/>
  <c r="N942" i="4"/>
  <c r="Q942" i="4"/>
  <c r="Q943" i="4" s="1"/>
  <c r="T942" i="4"/>
  <c r="L942" i="4"/>
  <c r="M942" i="4"/>
  <c r="M943" i="4" s="1"/>
  <c r="O942" i="4"/>
  <c r="O943" i="4" s="1"/>
  <c r="D946" i="4"/>
  <c r="F946" i="4"/>
  <c r="E946" i="4"/>
  <c r="C946" i="4"/>
  <c r="B947" i="4"/>
  <c r="G940" i="1"/>
  <c r="E942" i="1"/>
  <c r="F941" i="1"/>
  <c r="D943" i="1"/>
  <c r="C944" i="1"/>
  <c r="I943" i="4" l="1"/>
  <c r="K943" i="4"/>
  <c r="S943" i="4"/>
  <c r="E947" i="4"/>
  <c r="D947" i="4"/>
  <c r="F947" i="4"/>
  <c r="C947" i="4"/>
  <c r="B948" i="4"/>
  <c r="G941" i="1"/>
  <c r="E943" i="1"/>
  <c r="F942" i="1"/>
  <c r="D944" i="1"/>
  <c r="C945" i="1"/>
  <c r="I945" i="4" l="1"/>
  <c r="J945" i="4"/>
  <c r="K945" i="4"/>
  <c r="L945" i="4"/>
  <c r="D948" i="4"/>
  <c r="F948" i="4"/>
  <c r="E948" i="4"/>
  <c r="C948" i="4"/>
  <c r="B949" i="4"/>
  <c r="G942" i="1"/>
  <c r="E944" i="1"/>
  <c r="F943" i="1"/>
  <c r="D945" i="1"/>
  <c r="C946" i="1"/>
  <c r="G945" i="4" l="1"/>
  <c r="E949" i="4"/>
  <c r="D949" i="4"/>
  <c r="F949" i="4"/>
  <c r="P946" i="4" s="1"/>
  <c r="C949" i="4"/>
  <c r="T946" i="4" s="1"/>
  <c r="B950" i="4"/>
  <c r="G943" i="1"/>
  <c r="E945" i="1"/>
  <c r="F944" i="1"/>
  <c r="D946" i="1"/>
  <c r="C947" i="1"/>
  <c r="I946" i="4" l="1"/>
  <c r="S946" i="4"/>
  <c r="S947" i="4" s="1"/>
  <c r="R946" i="4"/>
  <c r="K946" i="4"/>
  <c r="N946" i="4"/>
  <c r="Q946" i="4"/>
  <c r="L946" i="4"/>
  <c r="J946" i="4"/>
  <c r="M946" i="4"/>
  <c r="M947" i="4" s="1"/>
  <c r="O946" i="4"/>
  <c r="O947" i="4" s="1"/>
  <c r="D950" i="4"/>
  <c r="F950" i="4"/>
  <c r="E950" i="4"/>
  <c r="C950" i="4"/>
  <c r="B951" i="4"/>
  <c r="G944" i="1"/>
  <c r="E946" i="1"/>
  <c r="F945" i="1"/>
  <c r="D947" i="1"/>
  <c r="C948" i="1"/>
  <c r="I947" i="4" l="1"/>
  <c r="Q947" i="4"/>
  <c r="K947" i="4"/>
  <c r="E951" i="4"/>
  <c r="D951" i="4"/>
  <c r="F951" i="4"/>
  <c r="C951" i="4"/>
  <c r="B952" i="4"/>
  <c r="G945" i="1"/>
  <c r="E947" i="1"/>
  <c r="F946" i="1"/>
  <c r="D948" i="1"/>
  <c r="C949" i="1"/>
  <c r="I949" i="4" l="1"/>
  <c r="J949" i="4"/>
  <c r="K949" i="4"/>
  <c r="L949" i="4"/>
  <c r="D952" i="4"/>
  <c r="F952" i="4"/>
  <c r="E952" i="4"/>
  <c r="C952" i="4"/>
  <c r="B953" i="4"/>
  <c r="E948" i="1"/>
  <c r="G946" i="1"/>
  <c r="F947" i="1"/>
  <c r="D949" i="1"/>
  <c r="C950" i="1"/>
  <c r="G949" i="4" l="1"/>
  <c r="E953" i="4"/>
  <c r="T950" i="4" s="1"/>
  <c r="D953" i="4"/>
  <c r="L950" i="4" s="1"/>
  <c r="F953" i="4"/>
  <c r="C953" i="4"/>
  <c r="P950" i="4" s="1"/>
  <c r="B954" i="4"/>
  <c r="E949" i="1"/>
  <c r="G947" i="1"/>
  <c r="F948" i="1"/>
  <c r="D950" i="1"/>
  <c r="C951" i="1"/>
  <c r="S950" i="4" l="1"/>
  <c r="S951" i="4" s="1"/>
  <c r="R950" i="4"/>
  <c r="K950" i="4"/>
  <c r="K951" i="4" s="1"/>
  <c r="N950" i="4"/>
  <c r="Q950" i="4"/>
  <c r="J950" i="4"/>
  <c r="I950" i="4"/>
  <c r="M950" i="4"/>
  <c r="M951" i="4" s="1"/>
  <c r="O950" i="4"/>
  <c r="O951" i="4" s="1"/>
  <c r="D954" i="4"/>
  <c r="F954" i="4"/>
  <c r="E954" i="4"/>
  <c r="C954" i="4"/>
  <c r="B955" i="4"/>
  <c r="G948" i="1"/>
  <c r="E950" i="1"/>
  <c r="F949" i="1"/>
  <c r="D951" i="1"/>
  <c r="C952" i="1"/>
  <c r="I951" i="4" l="1"/>
  <c r="Q951" i="4"/>
  <c r="E955" i="4"/>
  <c r="D955" i="4"/>
  <c r="F955" i="4"/>
  <c r="C955" i="4"/>
  <c r="B956" i="4"/>
  <c r="G949" i="1"/>
  <c r="E951" i="1"/>
  <c r="F950" i="1"/>
  <c r="D952" i="1"/>
  <c r="C953" i="1"/>
  <c r="K953" i="4" l="1"/>
  <c r="J953" i="4"/>
  <c r="L953" i="4"/>
  <c r="I953" i="4"/>
  <c r="D956" i="4"/>
  <c r="F956" i="4"/>
  <c r="E956" i="4"/>
  <c r="C956" i="4"/>
  <c r="B957" i="4"/>
  <c r="G950" i="1"/>
  <c r="E952" i="1"/>
  <c r="F951" i="1"/>
  <c r="D953" i="1"/>
  <c r="C954" i="1"/>
  <c r="G953" i="4" l="1"/>
  <c r="E957" i="4"/>
  <c r="D957" i="4"/>
  <c r="F957" i="4"/>
  <c r="C957" i="4"/>
  <c r="T954" i="4" s="1"/>
  <c r="B958" i="4"/>
  <c r="E953" i="1"/>
  <c r="G951" i="1"/>
  <c r="F952" i="1"/>
  <c r="D954" i="1"/>
  <c r="C955" i="1"/>
  <c r="Q954" i="4" l="1"/>
  <c r="I954" i="4"/>
  <c r="S954" i="4"/>
  <c r="S955" i="4" s="1"/>
  <c r="R954" i="4"/>
  <c r="Q955" i="4" s="1"/>
  <c r="L954" i="4"/>
  <c r="N954" i="4"/>
  <c r="M954" i="4"/>
  <c r="J954" i="4"/>
  <c r="I955" i="4" s="1"/>
  <c r="K954" i="4"/>
  <c r="K955" i="4" s="1"/>
  <c r="O954" i="4"/>
  <c r="P954" i="4"/>
  <c r="D958" i="4"/>
  <c r="F958" i="4"/>
  <c r="E958" i="4"/>
  <c r="C958" i="4"/>
  <c r="B959" i="4"/>
  <c r="G952" i="1"/>
  <c r="E954" i="1"/>
  <c r="F953" i="1"/>
  <c r="D955" i="1"/>
  <c r="C956" i="1"/>
  <c r="M955" i="4" l="1"/>
  <c r="O955" i="4"/>
  <c r="E959" i="4"/>
  <c r="D959" i="4"/>
  <c r="F959" i="4"/>
  <c r="C959" i="4"/>
  <c r="B960" i="4"/>
  <c r="G953" i="1"/>
  <c r="E955" i="1"/>
  <c r="F954" i="1"/>
  <c r="D956" i="1"/>
  <c r="C957" i="1"/>
  <c r="I957" i="4" l="1"/>
  <c r="J957" i="4"/>
  <c r="K957" i="4"/>
  <c r="L957" i="4"/>
  <c r="D960" i="4"/>
  <c r="F960" i="4"/>
  <c r="E960" i="4"/>
  <c r="C960" i="4"/>
  <c r="B961" i="4"/>
  <c r="G954" i="1"/>
  <c r="E956" i="1"/>
  <c r="F955" i="1"/>
  <c r="D957" i="1"/>
  <c r="C958" i="1"/>
  <c r="G957" i="4" l="1"/>
  <c r="E961" i="4"/>
  <c r="S958" i="4" s="1"/>
  <c r="D961" i="4"/>
  <c r="M958" i="4" s="1"/>
  <c r="F961" i="4"/>
  <c r="C961" i="4"/>
  <c r="P958" i="4" s="1"/>
  <c r="B962" i="4"/>
  <c r="G955" i="1"/>
  <c r="E957" i="1"/>
  <c r="F956" i="1"/>
  <c r="D958" i="1"/>
  <c r="C959" i="1"/>
  <c r="I958" i="4" l="1"/>
  <c r="T958" i="4"/>
  <c r="S959" i="4" s="1"/>
  <c r="J958" i="4"/>
  <c r="Q958" i="4"/>
  <c r="K958" i="4"/>
  <c r="R958" i="4"/>
  <c r="L958" i="4"/>
  <c r="O958" i="4"/>
  <c r="O959" i="4" s="1"/>
  <c r="N958" i="4"/>
  <c r="M959" i="4" s="1"/>
  <c r="D962" i="4"/>
  <c r="F962" i="4"/>
  <c r="E962" i="4"/>
  <c r="C962" i="4"/>
  <c r="B963" i="4"/>
  <c r="G956" i="1"/>
  <c r="E958" i="1"/>
  <c r="F957" i="1"/>
  <c r="D959" i="1"/>
  <c r="C960" i="1"/>
  <c r="Q959" i="4" l="1"/>
  <c r="K959" i="4"/>
  <c r="I959" i="4"/>
  <c r="E963" i="4"/>
  <c r="D963" i="4"/>
  <c r="F963" i="4"/>
  <c r="C963" i="4"/>
  <c r="B964" i="4"/>
  <c r="G957" i="1"/>
  <c r="E959" i="1"/>
  <c r="F958" i="1"/>
  <c r="D960" i="1"/>
  <c r="C961" i="1"/>
  <c r="L961" i="4" l="1"/>
  <c r="J961" i="4"/>
  <c r="K961" i="4"/>
  <c r="I961" i="4"/>
  <c r="D964" i="4"/>
  <c r="F964" i="4"/>
  <c r="E964" i="4"/>
  <c r="C964" i="4"/>
  <c r="B965" i="4"/>
  <c r="G958" i="1"/>
  <c r="E960" i="1"/>
  <c r="F959" i="1"/>
  <c r="D961" i="1"/>
  <c r="C962" i="1"/>
  <c r="G961" i="4" l="1"/>
  <c r="E965" i="4"/>
  <c r="D965" i="4"/>
  <c r="K962" i="4" s="1"/>
  <c r="F965" i="4"/>
  <c r="I962" i="4" s="1"/>
  <c r="C965" i="4"/>
  <c r="N962" i="4" s="1"/>
  <c r="B966" i="4"/>
  <c r="G959" i="1"/>
  <c r="E961" i="1"/>
  <c r="F960" i="1"/>
  <c r="D962" i="1"/>
  <c r="C963" i="1"/>
  <c r="L962" i="4" l="1"/>
  <c r="K963" i="4" s="1"/>
  <c r="S962" i="4"/>
  <c r="O962" i="4"/>
  <c r="P962" i="4"/>
  <c r="M962" i="4"/>
  <c r="M963" i="4" s="1"/>
  <c r="R962" i="4"/>
  <c r="T962" i="4"/>
  <c r="J962" i="4"/>
  <c r="I963" i="4" s="1"/>
  <c r="Q962" i="4"/>
  <c r="D966" i="4"/>
  <c r="F966" i="4"/>
  <c r="E966" i="4"/>
  <c r="C966" i="4"/>
  <c r="B967" i="4"/>
  <c r="G960" i="1"/>
  <c r="E962" i="1"/>
  <c r="F961" i="1"/>
  <c r="D963" i="1"/>
  <c r="C964" i="1"/>
  <c r="Q963" i="4" l="1"/>
  <c r="S963" i="4"/>
  <c r="O963" i="4"/>
  <c r="E967" i="4"/>
  <c r="D967" i="4"/>
  <c r="F967" i="4"/>
  <c r="C967" i="4"/>
  <c r="B968" i="4"/>
  <c r="G961" i="1"/>
  <c r="E963" i="1"/>
  <c r="F962" i="1"/>
  <c r="D964" i="1"/>
  <c r="C965" i="1"/>
  <c r="J965" i="4" l="1"/>
  <c r="I965" i="4"/>
  <c r="K965" i="4"/>
  <c r="L965" i="4"/>
  <c r="D968" i="4"/>
  <c r="F968" i="4"/>
  <c r="E968" i="4"/>
  <c r="C968" i="4"/>
  <c r="B969" i="4"/>
  <c r="G962" i="1"/>
  <c r="E964" i="1"/>
  <c r="F963" i="1"/>
  <c r="D965" i="1"/>
  <c r="C966" i="1"/>
  <c r="G965" i="4" l="1"/>
  <c r="E969" i="4"/>
  <c r="N966" i="4" s="1"/>
  <c r="D969" i="4"/>
  <c r="F969" i="4"/>
  <c r="I966" i="4" s="1"/>
  <c r="C969" i="4"/>
  <c r="K966" i="4" s="1"/>
  <c r="B970" i="4"/>
  <c r="G963" i="1"/>
  <c r="E965" i="1"/>
  <c r="F964" i="1"/>
  <c r="D966" i="1"/>
  <c r="C967" i="1"/>
  <c r="L966" i="4" l="1"/>
  <c r="K967" i="4" s="1"/>
  <c r="S966" i="4"/>
  <c r="O966" i="4"/>
  <c r="P966" i="4"/>
  <c r="M966" i="4"/>
  <c r="M967" i="4" s="1"/>
  <c r="R966" i="4"/>
  <c r="T966" i="4"/>
  <c r="J966" i="4"/>
  <c r="I967" i="4" s="1"/>
  <c r="Q966" i="4"/>
  <c r="D970" i="4"/>
  <c r="F970" i="4"/>
  <c r="E970" i="4"/>
  <c r="C970" i="4"/>
  <c r="B971" i="4"/>
  <c r="G964" i="1"/>
  <c r="E966" i="1"/>
  <c r="F965" i="1"/>
  <c r="D967" i="1"/>
  <c r="C968" i="1"/>
  <c r="Q967" i="4" l="1"/>
  <c r="S967" i="4"/>
  <c r="O967" i="4"/>
  <c r="E971" i="4"/>
  <c r="D971" i="4"/>
  <c r="F971" i="4"/>
  <c r="C971" i="4"/>
  <c r="B972" i="4"/>
  <c r="G965" i="1"/>
  <c r="E967" i="1"/>
  <c r="F966" i="1"/>
  <c r="D968" i="1"/>
  <c r="C969" i="1"/>
  <c r="J969" i="4" l="1"/>
  <c r="I969" i="4"/>
  <c r="L969" i="4"/>
  <c r="K969" i="4"/>
  <c r="D972" i="4"/>
  <c r="F972" i="4"/>
  <c r="E972" i="4"/>
  <c r="C972" i="4"/>
  <c r="B973" i="4"/>
  <c r="G966" i="1"/>
  <c r="E968" i="1"/>
  <c r="F967" i="1"/>
  <c r="D969" i="1"/>
  <c r="C970" i="1"/>
  <c r="G969" i="4" l="1"/>
  <c r="E973" i="4"/>
  <c r="D973" i="4"/>
  <c r="L970" i="4" s="1"/>
  <c r="F973" i="4"/>
  <c r="J970" i="4" s="1"/>
  <c r="C973" i="4"/>
  <c r="N970" i="4" s="1"/>
  <c r="B974" i="4"/>
  <c r="G967" i="1"/>
  <c r="E969" i="1"/>
  <c r="F968" i="1"/>
  <c r="D970" i="1"/>
  <c r="C971" i="1"/>
  <c r="I970" i="4" l="1"/>
  <c r="I971" i="4" s="1"/>
  <c r="S970" i="4"/>
  <c r="O970" i="4"/>
  <c r="P970" i="4"/>
  <c r="M970" i="4"/>
  <c r="M971" i="4" s="1"/>
  <c r="R970" i="4"/>
  <c r="T970" i="4"/>
  <c r="Q970" i="4"/>
  <c r="Q971" i="4" s="1"/>
  <c r="K970" i="4"/>
  <c r="K971" i="4" s="1"/>
  <c r="D974" i="4"/>
  <c r="F974" i="4"/>
  <c r="E974" i="4"/>
  <c r="C974" i="4"/>
  <c r="B975" i="4"/>
  <c r="G968" i="1"/>
  <c r="E970" i="1"/>
  <c r="F969" i="1"/>
  <c r="D971" i="1"/>
  <c r="C972" i="1"/>
  <c r="O971" i="4" l="1"/>
  <c r="S971" i="4"/>
  <c r="E975" i="4"/>
  <c r="D975" i="4"/>
  <c r="F975" i="4"/>
  <c r="C975" i="4"/>
  <c r="B976" i="4"/>
  <c r="G969" i="1"/>
  <c r="E971" i="1"/>
  <c r="F970" i="1"/>
  <c r="D972" i="1"/>
  <c r="C973" i="1"/>
  <c r="I973" i="4" l="1"/>
  <c r="J973" i="4"/>
  <c r="K973" i="4"/>
  <c r="L973" i="4"/>
  <c r="D976" i="4"/>
  <c r="F976" i="4"/>
  <c r="E976" i="4"/>
  <c r="C976" i="4"/>
  <c r="B977" i="4"/>
  <c r="G970" i="1"/>
  <c r="E972" i="1"/>
  <c r="F971" i="1"/>
  <c r="D973" i="1"/>
  <c r="C974" i="1"/>
  <c r="G973" i="4" l="1"/>
  <c r="E977" i="4"/>
  <c r="N974" i="4" s="1"/>
  <c r="D977" i="4"/>
  <c r="K974" i="4" s="1"/>
  <c r="F977" i="4"/>
  <c r="C977" i="4"/>
  <c r="R974" i="4" s="1"/>
  <c r="B978" i="4"/>
  <c r="G971" i="1"/>
  <c r="E973" i="1"/>
  <c r="F972" i="1"/>
  <c r="D974" i="1"/>
  <c r="C975" i="1"/>
  <c r="I974" i="4" l="1"/>
  <c r="S974" i="4"/>
  <c r="O974" i="4"/>
  <c r="P974" i="4"/>
  <c r="M974" i="4"/>
  <c r="M975" i="4" s="1"/>
  <c r="L974" i="4"/>
  <c r="K975" i="4" s="1"/>
  <c r="T974" i="4"/>
  <c r="J974" i="4"/>
  <c r="Q974" i="4"/>
  <c r="Q975" i="4" s="1"/>
  <c r="D978" i="4"/>
  <c r="F978" i="4"/>
  <c r="E978" i="4"/>
  <c r="C978" i="4"/>
  <c r="B979" i="4"/>
  <c r="G972" i="1"/>
  <c r="E974" i="1"/>
  <c r="F973" i="1"/>
  <c r="D975" i="1"/>
  <c r="C976" i="1"/>
  <c r="O975" i="4" l="1"/>
  <c r="I975" i="4"/>
  <c r="S975" i="4"/>
  <c r="E979" i="4"/>
  <c r="D979" i="4"/>
  <c r="F979" i="4"/>
  <c r="C979" i="4"/>
  <c r="B980" i="4"/>
  <c r="G973" i="1"/>
  <c r="E975" i="1"/>
  <c r="F974" i="1"/>
  <c r="D976" i="1"/>
  <c r="C977" i="1"/>
  <c r="J977" i="4" l="1"/>
  <c r="I977" i="4"/>
  <c r="L977" i="4"/>
  <c r="K977" i="4"/>
  <c r="D980" i="4"/>
  <c r="F980" i="4"/>
  <c r="E980" i="4"/>
  <c r="C980" i="4"/>
  <c r="B981" i="4"/>
  <c r="G974" i="1"/>
  <c r="E976" i="1"/>
  <c r="F975" i="1"/>
  <c r="D977" i="1"/>
  <c r="C978" i="1"/>
  <c r="G977" i="4" l="1"/>
  <c r="E981" i="4"/>
  <c r="M978" i="4" s="1"/>
  <c r="D981" i="4"/>
  <c r="F981" i="4"/>
  <c r="I978" i="4" s="1"/>
  <c r="C981" i="4"/>
  <c r="B982" i="4"/>
  <c r="G975" i="1"/>
  <c r="E977" i="1"/>
  <c r="F976" i="1"/>
  <c r="D978" i="1"/>
  <c r="C979" i="1"/>
  <c r="P978" i="4" l="1"/>
  <c r="S978" i="4"/>
  <c r="R978" i="4"/>
  <c r="L978" i="4"/>
  <c r="N978" i="4"/>
  <c r="M979" i="4" s="1"/>
  <c r="Q978" i="4"/>
  <c r="T978" i="4"/>
  <c r="J978" i="4"/>
  <c r="I979" i="4" s="1"/>
  <c r="K978" i="4"/>
  <c r="O978" i="4"/>
  <c r="O979" i="4" s="1"/>
  <c r="D982" i="4"/>
  <c r="F982" i="4"/>
  <c r="E982" i="4"/>
  <c r="C982" i="4"/>
  <c r="B983" i="4"/>
  <c r="G976" i="1"/>
  <c r="E978" i="1"/>
  <c r="F977" i="1"/>
  <c r="D979" i="1"/>
  <c r="C980" i="1"/>
  <c r="K979" i="4" l="1"/>
  <c r="Q979" i="4"/>
  <c r="S979" i="4"/>
  <c r="E983" i="4"/>
  <c r="D983" i="4"/>
  <c r="F983" i="4"/>
  <c r="C983" i="4"/>
  <c r="B984" i="4"/>
  <c r="G977" i="1"/>
  <c r="E979" i="1"/>
  <c r="F978" i="1"/>
  <c r="D980" i="1"/>
  <c r="C981" i="1"/>
  <c r="J981" i="4" l="1"/>
  <c r="I981" i="4"/>
  <c r="K981" i="4"/>
  <c r="L981" i="4"/>
  <c r="D984" i="4"/>
  <c r="F984" i="4"/>
  <c r="E984" i="4"/>
  <c r="C984" i="4"/>
  <c r="B985" i="4"/>
  <c r="G978" i="1"/>
  <c r="E980" i="1"/>
  <c r="F979" i="1"/>
  <c r="D981" i="1"/>
  <c r="C982" i="1"/>
  <c r="G981" i="4" l="1"/>
  <c r="E985" i="4"/>
  <c r="M982" i="4" s="1"/>
  <c r="D985" i="4"/>
  <c r="L982" i="4" s="1"/>
  <c r="F985" i="4"/>
  <c r="C985" i="4"/>
  <c r="R982" i="4" s="1"/>
  <c r="B986" i="4"/>
  <c r="G979" i="1"/>
  <c r="E981" i="1"/>
  <c r="F980" i="1"/>
  <c r="D982" i="1"/>
  <c r="C983" i="1"/>
  <c r="N982" i="4" l="1"/>
  <c r="M983" i="4" s="1"/>
  <c r="Q982" i="4"/>
  <c r="Q983" i="4" s="1"/>
  <c r="T982" i="4"/>
  <c r="J982" i="4"/>
  <c r="I982" i="4"/>
  <c r="K982" i="4"/>
  <c r="K983" i="4" s="1"/>
  <c r="O982" i="4"/>
  <c r="P982" i="4"/>
  <c r="S982" i="4"/>
  <c r="S983" i="4" s="1"/>
  <c r="D986" i="4"/>
  <c r="F986" i="4"/>
  <c r="E986" i="4"/>
  <c r="C986" i="4"/>
  <c r="B987" i="4"/>
  <c r="G980" i="1"/>
  <c r="E982" i="1"/>
  <c r="F981" i="1"/>
  <c r="D983" i="1"/>
  <c r="C984" i="1"/>
  <c r="O983" i="4" l="1"/>
  <c r="I983" i="4"/>
  <c r="E987" i="4"/>
  <c r="D987" i="4"/>
  <c r="F987" i="4"/>
  <c r="C987" i="4"/>
  <c r="B988" i="4"/>
  <c r="G981" i="1"/>
  <c r="E983" i="1"/>
  <c r="F982" i="1"/>
  <c r="D984" i="1"/>
  <c r="C985" i="1"/>
  <c r="K985" i="4" l="1"/>
  <c r="L985" i="4"/>
  <c r="J985" i="4"/>
  <c r="I985" i="4"/>
  <c r="D988" i="4"/>
  <c r="F988" i="4"/>
  <c r="E988" i="4"/>
  <c r="C988" i="4"/>
  <c r="B989" i="4"/>
  <c r="G982" i="1"/>
  <c r="E984" i="1"/>
  <c r="F983" i="1"/>
  <c r="D985" i="1"/>
  <c r="C986" i="1"/>
  <c r="G985" i="4" l="1"/>
  <c r="E989" i="4"/>
  <c r="D989" i="4"/>
  <c r="F989" i="4"/>
  <c r="P986" i="4" s="1"/>
  <c r="C989" i="4"/>
  <c r="B990" i="4"/>
  <c r="G983" i="1"/>
  <c r="E985" i="1"/>
  <c r="F984" i="1"/>
  <c r="D986" i="1"/>
  <c r="C987" i="1"/>
  <c r="J986" i="4" l="1"/>
  <c r="L986" i="4"/>
  <c r="T986" i="4"/>
  <c r="R986" i="4"/>
  <c r="O986" i="4"/>
  <c r="O987" i="4" s="1"/>
  <c r="M986" i="4"/>
  <c r="N986" i="4"/>
  <c r="Q986" i="4"/>
  <c r="S986" i="4"/>
  <c r="I986" i="4"/>
  <c r="I987" i="4" s="1"/>
  <c r="K986" i="4"/>
  <c r="D990" i="4"/>
  <c r="F990" i="4"/>
  <c r="E990" i="4"/>
  <c r="C990" i="4"/>
  <c r="B991" i="4"/>
  <c r="G984" i="1"/>
  <c r="E986" i="1"/>
  <c r="F985" i="1"/>
  <c r="D987" i="1"/>
  <c r="C988" i="1"/>
  <c r="S987" i="4" l="1"/>
  <c r="K987" i="4"/>
  <c r="Q987" i="4"/>
  <c r="M987" i="4"/>
  <c r="E991" i="4"/>
  <c r="D991" i="4"/>
  <c r="F991" i="4"/>
  <c r="C991" i="4"/>
  <c r="B992" i="4"/>
  <c r="G985" i="1"/>
  <c r="E987" i="1"/>
  <c r="F986" i="1"/>
  <c r="D988" i="1"/>
  <c r="C989" i="1"/>
  <c r="J989" i="4" l="1"/>
  <c r="I989" i="4"/>
  <c r="K989" i="4"/>
  <c r="L989" i="4"/>
  <c r="D992" i="4"/>
  <c r="F992" i="4"/>
  <c r="E992" i="4"/>
  <c r="C992" i="4"/>
  <c r="B993" i="4"/>
  <c r="G986" i="1"/>
  <c r="E988" i="1"/>
  <c r="F987" i="1"/>
  <c r="D989" i="1"/>
  <c r="C990" i="1"/>
  <c r="G989" i="4" l="1"/>
  <c r="E993" i="4"/>
  <c r="D993" i="4"/>
  <c r="F993" i="4"/>
  <c r="C993" i="4"/>
  <c r="B994" i="4"/>
  <c r="G987" i="1"/>
  <c r="E989" i="1"/>
  <c r="F988" i="1"/>
  <c r="D990" i="1"/>
  <c r="C991" i="1"/>
  <c r="L990" i="4" l="1"/>
  <c r="R990" i="4"/>
  <c r="J990" i="4"/>
  <c r="O990" i="4"/>
  <c r="P990" i="4"/>
  <c r="S990" i="4"/>
  <c r="N990" i="4"/>
  <c r="I990" i="4"/>
  <c r="T990" i="4"/>
  <c r="Q990" i="4"/>
  <c r="Q991" i="4" s="1"/>
  <c r="K990" i="4"/>
  <c r="K991" i="4" s="1"/>
  <c r="M990" i="4"/>
  <c r="D994" i="4"/>
  <c r="F994" i="4"/>
  <c r="E994" i="4"/>
  <c r="C994" i="4"/>
  <c r="B995" i="4"/>
  <c r="G988" i="1"/>
  <c r="E990" i="1"/>
  <c r="F989" i="1"/>
  <c r="D991" i="1"/>
  <c r="C992" i="1"/>
  <c r="I991" i="4" l="1"/>
  <c r="M991" i="4"/>
  <c r="S991" i="4"/>
  <c r="O991" i="4"/>
  <c r="E995" i="4"/>
  <c r="D995" i="4"/>
  <c r="F995" i="4"/>
  <c r="C995" i="4"/>
  <c r="B996" i="4"/>
  <c r="G989" i="1"/>
  <c r="E991" i="1"/>
  <c r="F990" i="1"/>
  <c r="D992" i="1"/>
  <c r="C993" i="1"/>
  <c r="K993" i="4" l="1"/>
  <c r="I993" i="4"/>
  <c r="L993" i="4"/>
  <c r="J993" i="4"/>
  <c r="D996" i="4"/>
  <c r="F996" i="4"/>
  <c r="E996" i="4"/>
  <c r="C996" i="4"/>
  <c r="B997" i="4"/>
  <c r="G990" i="1"/>
  <c r="E992" i="1"/>
  <c r="F991" i="1"/>
  <c r="D993" i="1"/>
  <c r="C994" i="1"/>
  <c r="G993" i="4" l="1"/>
  <c r="E997" i="4"/>
  <c r="D997" i="4"/>
  <c r="K994" i="4" s="1"/>
  <c r="F997" i="4"/>
  <c r="P994" i="4" s="1"/>
  <c r="C997" i="4"/>
  <c r="N994" i="4" s="1"/>
  <c r="B998" i="4"/>
  <c r="G991" i="1"/>
  <c r="E993" i="1"/>
  <c r="F992" i="1"/>
  <c r="D994" i="1"/>
  <c r="C995" i="1"/>
  <c r="S994" i="4" l="1"/>
  <c r="R994" i="4"/>
  <c r="Q994" i="4"/>
  <c r="M994" i="4"/>
  <c r="M995" i="4" s="1"/>
  <c r="I994" i="4"/>
  <c r="T994" i="4"/>
  <c r="J994" i="4"/>
  <c r="O994" i="4"/>
  <c r="O995" i="4" s="1"/>
  <c r="L994" i="4"/>
  <c r="K995" i="4" s="1"/>
  <c r="D998" i="4"/>
  <c r="F998" i="4"/>
  <c r="E998" i="4"/>
  <c r="C998" i="4"/>
  <c r="B999" i="4"/>
  <c r="G992" i="1"/>
  <c r="E994" i="1"/>
  <c r="F993" i="1"/>
  <c r="D995" i="1"/>
  <c r="C996" i="1"/>
  <c r="Q995" i="4" l="1"/>
  <c r="I995" i="4"/>
  <c r="S995" i="4"/>
  <c r="E999" i="4"/>
  <c r="D999" i="4"/>
  <c r="F999" i="4"/>
  <c r="C999" i="4"/>
  <c r="B1000" i="4"/>
  <c r="G993" i="1"/>
  <c r="E995" i="1"/>
  <c r="F994" i="1"/>
  <c r="D996" i="1"/>
  <c r="C997" i="1"/>
  <c r="J997" i="4" l="1"/>
  <c r="K997" i="4"/>
  <c r="L997" i="4"/>
  <c r="I997" i="4"/>
  <c r="D1000" i="4"/>
  <c r="F1000" i="4"/>
  <c r="E1000" i="4"/>
  <c r="C1000" i="4"/>
  <c r="B1001" i="4"/>
  <c r="G994" i="1"/>
  <c r="E996" i="1"/>
  <c r="F995" i="1"/>
  <c r="D997" i="1"/>
  <c r="C998" i="1"/>
  <c r="G997" i="4" l="1"/>
  <c r="E1001" i="4"/>
  <c r="T998" i="4" s="1"/>
  <c r="D1001" i="4"/>
  <c r="M998" i="4" s="1"/>
  <c r="F1001" i="4"/>
  <c r="C1001" i="4"/>
  <c r="P998" i="4" s="1"/>
  <c r="B1002" i="4"/>
  <c r="G995" i="1"/>
  <c r="E997" i="1"/>
  <c r="F996" i="1"/>
  <c r="D998" i="1"/>
  <c r="C999" i="1"/>
  <c r="J998" i="4" l="1"/>
  <c r="K998" i="4"/>
  <c r="N998" i="4"/>
  <c r="M999" i="4" s="1"/>
  <c r="Q998" i="4"/>
  <c r="L998" i="4"/>
  <c r="S998" i="4"/>
  <c r="S999" i="4" s="1"/>
  <c r="R998" i="4"/>
  <c r="I998" i="4"/>
  <c r="O998" i="4"/>
  <c r="O999" i="4" s="1"/>
  <c r="D1002" i="4"/>
  <c r="F1002" i="4"/>
  <c r="E1002" i="4"/>
  <c r="C1002" i="4"/>
  <c r="B1003" i="4"/>
  <c r="G996" i="1"/>
  <c r="E998" i="1"/>
  <c r="F997" i="1"/>
  <c r="D999" i="1"/>
  <c r="C1000" i="1"/>
  <c r="I999" i="4" l="1"/>
  <c r="Q999" i="4"/>
  <c r="K999" i="4"/>
  <c r="E1003" i="4"/>
  <c r="D1003" i="4"/>
  <c r="F1003" i="4"/>
  <c r="C1003" i="4"/>
  <c r="B1004" i="4"/>
  <c r="G997" i="1"/>
  <c r="E999" i="1"/>
  <c r="F998" i="1"/>
  <c r="D1000" i="1"/>
  <c r="C1001" i="1"/>
  <c r="J1001" i="4" l="1"/>
  <c r="I1001" i="4"/>
  <c r="L1001" i="4"/>
  <c r="K1001" i="4"/>
  <c r="D1004" i="4"/>
  <c r="F1004" i="4"/>
  <c r="E1004" i="4"/>
  <c r="C1004" i="4"/>
  <c r="B1005" i="4"/>
  <c r="G998" i="1"/>
  <c r="E1000" i="1"/>
  <c r="F999" i="1"/>
  <c r="D1001" i="1"/>
  <c r="C1002" i="1"/>
  <c r="G1001" i="4" l="1"/>
  <c r="E1005" i="4"/>
  <c r="D1005" i="4"/>
  <c r="M1002" i="4" s="1"/>
  <c r="F1005" i="4"/>
  <c r="C1005" i="4"/>
  <c r="L1002" i="4" s="1"/>
  <c r="B1006" i="4"/>
  <c r="G999" i="1"/>
  <c r="E1001" i="1"/>
  <c r="F1000" i="1"/>
  <c r="D1002" i="1"/>
  <c r="C1003" i="1"/>
  <c r="Q1002" i="4" l="1"/>
  <c r="S1002" i="4"/>
  <c r="R1002" i="4"/>
  <c r="Q1003" i="4" s="1"/>
  <c r="K1002" i="4"/>
  <c r="K1003" i="4" s="1"/>
  <c r="I1002" i="4"/>
  <c r="T1002" i="4"/>
  <c r="J1002" i="4"/>
  <c r="O1002" i="4"/>
  <c r="P1002" i="4"/>
  <c r="N1002" i="4"/>
  <c r="M1003" i="4" s="1"/>
  <c r="D1006" i="4"/>
  <c r="F1006" i="4"/>
  <c r="E1006" i="4"/>
  <c r="C1006" i="4"/>
  <c r="B1007" i="4"/>
  <c r="G1000" i="1"/>
  <c r="E1002" i="1"/>
  <c r="F1001" i="1"/>
  <c r="D1003" i="1"/>
  <c r="C1004" i="1"/>
  <c r="O1003" i="4" l="1"/>
  <c r="I1003" i="4"/>
  <c r="S1003" i="4"/>
  <c r="E1007" i="4"/>
  <c r="D1007" i="4"/>
  <c r="F1007" i="4"/>
  <c r="C1007" i="4"/>
  <c r="B1008" i="4"/>
  <c r="G1001" i="1"/>
  <c r="E1003" i="1"/>
  <c r="F1002" i="1"/>
  <c r="D1004" i="1"/>
  <c r="C1005" i="1"/>
  <c r="J1005" i="4" l="1"/>
  <c r="K1005" i="4"/>
  <c r="L1005" i="4"/>
  <c r="I1005" i="4"/>
  <c r="D1008" i="4"/>
  <c r="F1008" i="4"/>
  <c r="E1008" i="4"/>
  <c r="C1008" i="4"/>
  <c r="B1009" i="4"/>
  <c r="E1004" i="1"/>
  <c r="G1002" i="1"/>
  <c r="F1003" i="1"/>
  <c r="D1005" i="1"/>
  <c r="C1006" i="1"/>
  <c r="G1005" i="4" l="1"/>
  <c r="E1009" i="4"/>
  <c r="S1006" i="4" s="1"/>
  <c r="D1009" i="4"/>
  <c r="N1006" i="4" s="1"/>
  <c r="F1009" i="4"/>
  <c r="C1009" i="4"/>
  <c r="R1006" i="4" s="1"/>
  <c r="B1010" i="4"/>
  <c r="E1005" i="1"/>
  <c r="G1003" i="1"/>
  <c r="F1004" i="1"/>
  <c r="D1006" i="1"/>
  <c r="C1007" i="1"/>
  <c r="I1006" i="4" l="1"/>
  <c r="T1006" i="4"/>
  <c r="S1007" i="4" s="1"/>
  <c r="J1006" i="4"/>
  <c r="Q1006" i="4"/>
  <c r="Q1007" i="4" s="1"/>
  <c r="K1006" i="4"/>
  <c r="M1006" i="4"/>
  <c r="M1007" i="4" s="1"/>
  <c r="L1006" i="4"/>
  <c r="O1006" i="4"/>
  <c r="P1006" i="4"/>
  <c r="D1010" i="4"/>
  <c r="F1010" i="4"/>
  <c r="E1010" i="4"/>
  <c r="C1010" i="4"/>
  <c r="B1011" i="4"/>
  <c r="G1004" i="1"/>
  <c r="E1006" i="1"/>
  <c r="F1005" i="1"/>
  <c r="D1007" i="1"/>
  <c r="C1008" i="1"/>
  <c r="K1007" i="4" l="1"/>
  <c r="I1007" i="4"/>
  <c r="O1007" i="4"/>
  <c r="E1011" i="4"/>
  <c r="D1011" i="4"/>
  <c r="F1011" i="4"/>
  <c r="C1011" i="4"/>
  <c r="B1012" i="4"/>
  <c r="G1005" i="1"/>
  <c r="E1007" i="1"/>
  <c r="F1006" i="1"/>
  <c r="D1008" i="1"/>
  <c r="C1009" i="1"/>
  <c r="J1009" i="4" l="1"/>
  <c r="I1009" i="4"/>
  <c r="L1009" i="4"/>
  <c r="K1009" i="4"/>
  <c r="D1012" i="4"/>
  <c r="F1012" i="4"/>
  <c r="E1012" i="4"/>
  <c r="C1012" i="4"/>
  <c r="B1013" i="4"/>
  <c r="G1006" i="1"/>
  <c r="E1008" i="1"/>
  <c r="F1007" i="1"/>
  <c r="D1009" i="1"/>
  <c r="C1010" i="1"/>
  <c r="G1009" i="4" l="1"/>
  <c r="K1010" i="4"/>
  <c r="L1010" i="4"/>
  <c r="E1013" i="4"/>
  <c r="D1013" i="4"/>
  <c r="F1013" i="4"/>
  <c r="C1013" i="4"/>
  <c r="T1010" i="4" s="1"/>
  <c r="B1014" i="4"/>
  <c r="G1007" i="1"/>
  <c r="E1009" i="1"/>
  <c r="F1008" i="1"/>
  <c r="D1010" i="1"/>
  <c r="C1011" i="1"/>
  <c r="P1010" i="4" l="1"/>
  <c r="S1010" i="4"/>
  <c r="S1011" i="4" s="1"/>
  <c r="I1010" i="4"/>
  <c r="K1011" i="4"/>
  <c r="N1010" i="4"/>
  <c r="Q1010" i="4"/>
  <c r="J1010" i="4"/>
  <c r="R1010" i="4"/>
  <c r="M1010" i="4"/>
  <c r="M1011" i="4" s="1"/>
  <c r="O1010" i="4"/>
  <c r="O1011" i="4" s="1"/>
  <c r="D1014" i="4"/>
  <c r="F1014" i="4"/>
  <c r="E1014" i="4"/>
  <c r="C1014" i="4"/>
  <c r="B1015" i="4"/>
  <c r="G1008" i="1"/>
  <c r="E1010" i="1"/>
  <c r="F1009" i="1"/>
  <c r="D1011" i="1"/>
  <c r="C1012" i="1"/>
  <c r="I1011" i="4" l="1"/>
  <c r="Q1011" i="4"/>
  <c r="E1015" i="4"/>
  <c r="D1015" i="4"/>
  <c r="F1015" i="4"/>
  <c r="C1015" i="4"/>
  <c r="B1016" i="4"/>
  <c r="G1009" i="1"/>
  <c r="E1011" i="1"/>
  <c r="F1010" i="1"/>
  <c r="D1012" i="1"/>
  <c r="C1013" i="1"/>
  <c r="J1013" i="4" l="1"/>
  <c r="K1013" i="4"/>
  <c r="L1013" i="4"/>
  <c r="I1013" i="4"/>
  <c r="D1016" i="4"/>
  <c r="F1016" i="4"/>
  <c r="E1016" i="4"/>
  <c r="C1016" i="4"/>
  <c r="B1017" i="4"/>
  <c r="G1010" i="1"/>
  <c r="E1012" i="1"/>
  <c r="F1011" i="1"/>
  <c r="D1013" i="1"/>
  <c r="C1014" i="1"/>
  <c r="G1013" i="4" l="1"/>
  <c r="E1017" i="4"/>
  <c r="D1017" i="4"/>
  <c r="F1017" i="4"/>
  <c r="C1017" i="4"/>
  <c r="K1014" i="4" s="1"/>
  <c r="B1018" i="4"/>
  <c r="E1013" i="1"/>
  <c r="G1011" i="1"/>
  <c r="F1012" i="1"/>
  <c r="D1014" i="1"/>
  <c r="C1015" i="1"/>
  <c r="J1014" i="4" l="1"/>
  <c r="R1014" i="4"/>
  <c r="L1014" i="4"/>
  <c r="K1015" i="4" s="1"/>
  <c r="S1014" i="4"/>
  <c r="O1014" i="4"/>
  <c r="P1014" i="4"/>
  <c r="M1014" i="4"/>
  <c r="I1014" i="4"/>
  <c r="I1015" i="4" s="1"/>
  <c r="T1014" i="4"/>
  <c r="Q1014" i="4"/>
  <c r="Q1015" i="4" s="1"/>
  <c r="N1014" i="4"/>
  <c r="D1018" i="4"/>
  <c r="F1018" i="4"/>
  <c r="E1018" i="4"/>
  <c r="C1018" i="4"/>
  <c r="B1019" i="4"/>
  <c r="G1012" i="1"/>
  <c r="E1014" i="1"/>
  <c r="F1013" i="1"/>
  <c r="D1015" i="1"/>
  <c r="C1016" i="1"/>
  <c r="M1015" i="4" l="1"/>
  <c r="O1015" i="4"/>
  <c r="S1015" i="4"/>
  <c r="E1019" i="4"/>
  <c r="D1019" i="4"/>
  <c r="F1019" i="4"/>
  <c r="C1019" i="4"/>
  <c r="B1020" i="4"/>
  <c r="E1015" i="1"/>
  <c r="G1013" i="1"/>
  <c r="F1014" i="1"/>
  <c r="D1016" i="1"/>
  <c r="C1017" i="1"/>
  <c r="J1017" i="4" l="1"/>
  <c r="I1017" i="4"/>
  <c r="L1017" i="4"/>
  <c r="K1017" i="4"/>
  <c r="D1020" i="4"/>
  <c r="K1018" i="4" s="1"/>
  <c r="F1020" i="4"/>
  <c r="E1020" i="4"/>
  <c r="C1020" i="4"/>
  <c r="B1021" i="4"/>
  <c r="G1014" i="1"/>
  <c r="E1016" i="1"/>
  <c r="F1015" i="1"/>
  <c r="D1017" i="1"/>
  <c r="C1018" i="1"/>
  <c r="G1017" i="4" l="1"/>
  <c r="L1018" i="4"/>
  <c r="K1019" i="4" s="1"/>
  <c r="E1021" i="4"/>
  <c r="D1021" i="4"/>
  <c r="F1021" i="4"/>
  <c r="C1021" i="4"/>
  <c r="B1022" i="4"/>
  <c r="E1017" i="1"/>
  <c r="G1015" i="1"/>
  <c r="F1016" i="1"/>
  <c r="D1018" i="1"/>
  <c r="C1019" i="1"/>
  <c r="T1018" i="4" l="1"/>
  <c r="P1018" i="4"/>
  <c r="S1018" i="4"/>
  <c r="S1019" i="4" s="1"/>
  <c r="R1018" i="4"/>
  <c r="Q1018" i="4"/>
  <c r="M1018" i="4"/>
  <c r="I1018" i="4"/>
  <c r="J1018" i="4"/>
  <c r="O1018" i="4"/>
  <c r="O1019" i="4" s="1"/>
  <c r="N1018" i="4"/>
  <c r="D1022" i="4"/>
  <c r="F1022" i="4"/>
  <c r="E1022" i="4"/>
  <c r="C1022" i="4"/>
  <c r="B1023" i="4"/>
  <c r="G1016" i="1"/>
  <c r="E1018" i="1"/>
  <c r="F1017" i="1"/>
  <c r="D1019" i="1"/>
  <c r="C1020" i="1"/>
  <c r="I1019" i="4" l="1"/>
  <c r="Q1019" i="4"/>
  <c r="M1019" i="4"/>
  <c r="E1023" i="4"/>
  <c r="D1023" i="4"/>
  <c r="F1023" i="4"/>
  <c r="C1023" i="4"/>
  <c r="B1024" i="4"/>
  <c r="G1017" i="1"/>
  <c r="E1019" i="1"/>
  <c r="F1018" i="1"/>
  <c r="D1020" i="1"/>
  <c r="C1021" i="1"/>
  <c r="K1021" i="4" l="1"/>
  <c r="I1021" i="4"/>
  <c r="J1021" i="4"/>
  <c r="L1021" i="4"/>
  <c r="D1024" i="4"/>
  <c r="L1022" i="4" s="1"/>
  <c r="F1024" i="4"/>
  <c r="E1024" i="4"/>
  <c r="C1024" i="4"/>
  <c r="B1025" i="4"/>
  <c r="G1018" i="1"/>
  <c r="E1020" i="1"/>
  <c r="F1019" i="1"/>
  <c r="D1021" i="1"/>
  <c r="C1022" i="1"/>
  <c r="G1021" i="4" l="1"/>
  <c r="K1022" i="4"/>
  <c r="K1023" i="4" s="1"/>
  <c r="E1025" i="4"/>
  <c r="D1025" i="4"/>
  <c r="T1022" i="4" s="1"/>
  <c r="F1025" i="4"/>
  <c r="C1025" i="4"/>
  <c r="Q1022" i="4" s="1"/>
  <c r="B1026" i="4"/>
  <c r="G1019" i="1"/>
  <c r="E1021" i="1"/>
  <c r="F1020" i="1"/>
  <c r="D1022" i="1"/>
  <c r="C1023" i="1"/>
  <c r="J1022" i="4" l="1"/>
  <c r="I1022" i="4"/>
  <c r="M1022" i="4"/>
  <c r="O1022" i="4"/>
  <c r="P1022" i="4"/>
  <c r="S1022" i="4"/>
  <c r="S1023" i="4" s="1"/>
  <c r="R1022" i="4"/>
  <c r="Q1023" i="4" s="1"/>
  <c r="N1022" i="4"/>
  <c r="D1026" i="4"/>
  <c r="F1026" i="4"/>
  <c r="E1026" i="4"/>
  <c r="C1026" i="4"/>
  <c r="B1027" i="4"/>
  <c r="E1022" i="1"/>
  <c r="F1021" i="1"/>
  <c r="G1020" i="1"/>
  <c r="D1023" i="1"/>
  <c r="C1024" i="1"/>
  <c r="I1023" i="4" l="1"/>
  <c r="M1023" i="4"/>
  <c r="O1023" i="4"/>
  <c r="E1027" i="4"/>
  <c r="D1027" i="4"/>
  <c r="F1027" i="4"/>
  <c r="C1027" i="4"/>
  <c r="B1028" i="4"/>
  <c r="G1021" i="1"/>
  <c r="E1023" i="1"/>
  <c r="F1022" i="1"/>
  <c r="D1024" i="1"/>
  <c r="C1025" i="1"/>
  <c r="J1025" i="4" l="1"/>
  <c r="K1025" i="4"/>
  <c r="L1025" i="4"/>
  <c r="I1025" i="4"/>
  <c r="D1028" i="4"/>
  <c r="F1028" i="4"/>
  <c r="E1028" i="4"/>
  <c r="C1028" i="4"/>
  <c r="B1029" i="4"/>
  <c r="G1022" i="1"/>
  <c r="E1024" i="1"/>
  <c r="F1023" i="1"/>
  <c r="D1025" i="1"/>
  <c r="C1026" i="1"/>
  <c r="G1025" i="4" l="1"/>
  <c r="E1029" i="4"/>
  <c r="D1029" i="4"/>
  <c r="F1029" i="4"/>
  <c r="C1029" i="4"/>
  <c r="B1030" i="4"/>
  <c r="G1023" i="1"/>
  <c r="E1025" i="1"/>
  <c r="F1024" i="1"/>
  <c r="D1026" i="1"/>
  <c r="C1027" i="1"/>
  <c r="P1026" i="4" l="1"/>
  <c r="J1026" i="4"/>
  <c r="R1026" i="4"/>
  <c r="I1026" i="4"/>
  <c r="I1027" i="4" s="1"/>
  <c r="T1026" i="4"/>
  <c r="Q1026" i="4"/>
  <c r="K1026" i="4"/>
  <c r="M1026" i="4"/>
  <c r="L1026" i="4"/>
  <c r="S1026" i="4"/>
  <c r="O1026" i="4"/>
  <c r="O1027" i="4" s="1"/>
  <c r="N1026" i="4"/>
  <c r="D1030" i="4"/>
  <c r="F1030" i="4"/>
  <c r="E1030" i="4"/>
  <c r="C1030" i="4"/>
  <c r="B1031" i="4"/>
  <c r="G1024" i="1"/>
  <c r="E1026" i="1"/>
  <c r="F1025" i="1"/>
  <c r="D1027" i="1"/>
  <c r="C1028" i="1"/>
  <c r="Q1027" i="4" l="1"/>
  <c r="S1027" i="4"/>
  <c r="K1027" i="4"/>
  <c r="M1027" i="4"/>
  <c r="E1031" i="4"/>
  <c r="D1031" i="4"/>
  <c r="F1031" i="4"/>
  <c r="C1031" i="4"/>
  <c r="B1032" i="4"/>
  <c r="G1025" i="1"/>
  <c r="E1027" i="1"/>
  <c r="F1026" i="1"/>
  <c r="D1028" i="1"/>
  <c r="C1029" i="1"/>
  <c r="K1029" i="4" l="1"/>
  <c r="L1029" i="4"/>
  <c r="I1029" i="4"/>
  <c r="J1029" i="4"/>
  <c r="D1032" i="4"/>
  <c r="F1032" i="4"/>
  <c r="E1032" i="4"/>
  <c r="C1032" i="4"/>
  <c r="B1033" i="4"/>
  <c r="G1026" i="1"/>
  <c r="E1028" i="1"/>
  <c r="F1027" i="1"/>
  <c r="D1029" i="1"/>
  <c r="C1030" i="1"/>
  <c r="G1029" i="4" l="1"/>
  <c r="K1030" i="4"/>
  <c r="L1030" i="4"/>
  <c r="E1033" i="4"/>
  <c r="D1033" i="4"/>
  <c r="N1030" i="4" s="1"/>
  <c r="F1033" i="4"/>
  <c r="C1033" i="4"/>
  <c r="R1030" i="4" s="1"/>
  <c r="B1034" i="4"/>
  <c r="G1027" i="1"/>
  <c r="E1029" i="1"/>
  <c r="F1028" i="1"/>
  <c r="D1030" i="1"/>
  <c r="C1031" i="1"/>
  <c r="I1030" i="4" l="1"/>
  <c r="T1030" i="4"/>
  <c r="J1030" i="4"/>
  <c r="Q1030" i="4"/>
  <c r="Q1031" i="4" s="1"/>
  <c r="K1031" i="4"/>
  <c r="M1030" i="4"/>
  <c r="M1031" i="4" s="1"/>
  <c r="S1030" i="4"/>
  <c r="O1030" i="4"/>
  <c r="P1030" i="4"/>
  <c r="D1034" i="4"/>
  <c r="F1034" i="4"/>
  <c r="E1034" i="4"/>
  <c r="C1034" i="4"/>
  <c r="B1035" i="4"/>
  <c r="G1028" i="1"/>
  <c r="E1030" i="1"/>
  <c r="F1029" i="1"/>
  <c r="D1031" i="1"/>
  <c r="C1032" i="1"/>
  <c r="S1031" i="4" l="1"/>
  <c r="O1031" i="4"/>
  <c r="I1031" i="4"/>
  <c r="E1035" i="4"/>
  <c r="D1035" i="4"/>
  <c r="F1035" i="4"/>
  <c r="C1035" i="4"/>
  <c r="B1036" i="4"/>
  <c r="G1029" i="1"/>
  <c r="E1031" i="1"/>
  <c r="F1030" i="1"/>
  <c r="D1032" i="1"/>
  <c r="C1033" i="1"/>
  <c r="K1033" i="4" l="1"/>
  <c r="L1033" i="4"/>
  <c r="I1033" i="4"/>
  <c r="J1033" i="4"/>
  <c r="D1036" i="4"/>
  <c r="F1036" i="4"/>
  <c r="E1036" i="4"/>
  <c r="C1036" i="4"/>
  <c r="B1037" i="4"/>
  <c r="G1030" i="1"/>
  <c r="E1032" i="1"/>
  <c r="F1031" i="1"/>
  <c r="D1033" i="1"/>
  <c r="C1034" i="1"/>
  <c r="G1033" i="4" l="1"/>
  <c r="E1037" i="4"/>
  <c r="D1037" i="4"/>
  <c r="K1034" i="4" s="1"/>
  <c r="F1037" i="4"/>
  <c r="C1037" i="4"/>
  <c r="R1034" i="4" s="1"/>
  <c r="B1038" i="4"/>
  <c r="G1031" i="1"/>
  <c r="E1033" i="1"/>
  <c r="F1032" i="1"/>
  <c r="D1034" i="1"/>
  <c r="C1035" i="1"/>
  <c r="J1034" i="4" l="1"/>
  <c r="L1034" i="4"/>
  <c r="K1035" i="4" s="1"/>
  <c r="S1034" i="4"/>
  <c r="O1034" i="4"/>
  <c r="P1034" i="4"/>
  <c r="M1034" i="4"/>
  <c r="I1034" i="4"/>
  <c r="I1035" i="4" s="1"/>
  <c r="T1034" i="4"/>
  <c r="Q1034" i="4"/>
  <c r="Q1035" i="4" s="1"/>
  <c r="N1034" i="4"/>
  <c r="D1038" i="4"/>
  <c r="F1038" i="4"/>
  <c r="E1038" i="4"/>
  <c r="C1038" i="4"/>
  <c r="B1039" i="4"/>
  <c r="E1034" i="1"/>
  <c r="G1032" i="1"/>
  <c r="F1033" i="1"/>
  <c r="D1035" i="1"/>
  <c r="C1036" i="1"/>
  <c r="O1035" i="4" l="1"/>
  <c r="M1035" i="4"/>
  <c r="S1035" i="4"/>
  <c r="E1039" i="4"/>
  <c r="D1039" i="4"/>
  <c r="F1039" i="4"/>
  <c r="C1039" i="4"/>
  <c r="B1040" i="4"/>
  <c r="E1035" i="1"/>
  <c r="G1033" i="1"/>
  <c r="F1034" i="1"/>
  <c r="D1036" i="1"/>
  <c r="C1037" i="1"/>
  <c r="L1037" i="4" l="1"/>
  <c r="I1037" i="4"/>
  <c r="K1037" i="4"/>
  <c r="J1037" i="4"/>
  <c r="D1040" i="4"/>
  <c r="F1040" i="4"/>
  <c r="E1040" i="4"/>
  <c r="C1040" i="4"/>
  <c r="B1041" i="4"/>
  <c r="G1034" i="1"/>
  <c r="E1036" i="1"/>
  <c r="F1035" i="1"/>
  <c r="D1037" i="1"/>
  <c r="C1038" i="1"/>
  <c r="G1037" i="4" l="1"/>
  <c r="N1038" i="4"/>
  <c r="M1038" i="4"/>
  <c r="E1041" i="4"/>
  <c r="D1041" i="4"/>
  <c r="F1041" i="4"/>
  <c r="C1041" i="4"/>
  <c r="L1038" i="4" s="1"/>
  <c r="B1042" i="4"/>
  <c r="G1035" i="1"/>
  <c r="E1037" i="1"/>
  <c r="F1036" i="1"/>
  <c r="D1038" i="1"/>
  <c r="C1039" i="1"/>
  <c r="J1038" i="4" l="1"/>
  <c r="M1039" i="4"/>
  <c r="S1038" i="4"/>
  <c r="O1038" i="4"/>
  <c r="P1038" i="4"/>
  <c r="I1038" i="4"/>
  <c r="T1038" i="4"/>
  <c r="R1038" i="4"/>
  <c r="Q1038" i="4"/>
  <c r="K1038" i="4"/>
  <c r="K1039" i="4" s="1"/>
  <c r="D1042" i="4"/>
  <c r="F1042" i="4"/>
  <c r="E1042" i="4"/>
  <c r="C1042" i="4"/>
  <c r="B1043" i="4"/>
  <c r="G1036" i="1"/>
  <c r="E1038" i="1"/>
  <c r="F1037" i="1"/>
  <c r="D1039" i="1"/>
  <c r="C1040" i="1"/>
  <c r="I1039" i="4" l="1"/>
  <c r="Q1039" i="4"/>
  <c r="O1039" i="4"/>
  <c r="S1039" i="4"/>
  <c r="E1043" i="4"/>
  <c r="D1043" i="4"/>
  <c r="F1043" i="4"/>
  <c r="C1043" i="4"/>
  <c r="B1044" i="4"/>
  <c r="G1037" i="1"/>
  <c r="E1039" i="1"/>
  <c r="F1038" i="1"/>
  <c r="D1040" i="1"/>
  <c r="C1041" i="1"/>
  <c r="K1041" i="4" l="1"/>
  <c r="J1041" i="4"/>
  <c r="L1041" i="4"/>
  <c r="I1041" i="4"/>
  <c r="G1041" i="4" s="1"/>
  <c r="D1044" i="4"/>
  <c r="F1044" i="4"/>
  <c r="E1044" i="4"/>
  <c r="C1044" i="4"/>
  <c r="B1045" i="4"/>
  <c r="G1038" i="1"/>
  <c r="E1040" i="1"/>
  <c r="F1039" i="1"/>
  <c r="D1041" i="1"/>
  <c r="C1042" i="1"/>
  <c r="E1045" i="4" l="1"/>
  <c r="D1045" i="4"/>
  <c r="K1042" i="4" s="1"/>
  <c r="F1045" i="4"/>
  <c r="C1045" i="4"/>
  <c r="N1042" i="4" s="1"/>
  <c r="B1046" i="4"/>
  <c r="G1039" i="1"/>
  <c r="E1041" i="1"/>
  <c r="F1040" i="1"/>
  <c r="D1042" i="1"/>
  <c r="C1043" i="1"/>
  <c r="J1042" i="4" l="1"/>
  <c r="S1042" i="4"/>
  <c r="R1042" i="4"/>
  <c r="Q1042" i="4"/>
  <c r="M1042" i="4"/>
  <c r="M1043" i="4" s="1"/>
  <c r="I1042" i="4"/>
  <c r="I1043" i="4" s="1"/>
  <c r="T1042" i="4"/>
  <c r="O1042" i="4"/>
  <c r="P1042" i="4"/>
  <c r="L1042" i="4"/>
  <c r="K1043" i="4" s="1"/>
  <c r="D1046" i="4"/>
  <c r="F1046" i="4"/>
  <c r="E1046" i="4"/>
  <c r="C1046" i="4"/>
  <c r="B1047" i="4"/>
  <c r="E1042" i="1"/>
  <c r="G1040" i="1"/>
  <c r="F1041" i="1"/>
  <c r="D1043" i="1"/>
  <c r="C1044" i="1"/>
  <c r="Q1043" i="4" l="1"/>
  <c r="O1043" i="4"/>
  <c r="S1043" i="4"/>
  <c r="E1047" i="4"/>
  <c r="D1047" i="4"/>
  <c r="F1047" i="4"/>
  <c r="C1047" i="4"/>
  <c r="B1048" i="4"/>
  <c r="G1041" i="1"/>
  <c r="E1043" i="1"/>
  <c r="F1042" i="1"/>
  <c r="D1044" i="1"/>
  <c r="C1045" i="1"/>
  <c r="K1045" i="4" l="1"/>
  <c r="I1045" i="4"/>
  <c r="L1045" i="4"/>
  <c r="J1045" i="4"/>
  <c r="D1048" i="4"/>
  <c r="F1048" i="4"/>
  <c r="E1048" i="4"/>
  <c r="C1048" i="4"/>
  <c r="B1049" i="4"/>
  <c r="G1042" i="1"/>
  <c r="E1044" i="1"/>
  <c r="F1043" i="1"/>
  <c r="D1045" i="1"/>
  <c r="C1046" i="1"/>
  <c r="G1045" i="4" l="1"/>
  <c r="N1046" i="4"/>
  <c r="M1046" i="4"/>
  <c r="E1049" i="4"/>
  <c r="D1049" i="4"/>
  <c r="T1046" i="4" s="1"/>
  <c r="F1049" i="4"/>
  <c r="C1049" i="4"/>
  <c r="B1050" i="4"/>
  <c r="G1043" i="1"/>
  <c r="E1045" i="1"/>
  <c r="F1044" i="1"/>
  <c r="D1046" i="1"/>
  <c r="C1047" i="1"/>
  <c r="P1046" i="4" l="1"/>
  <c r="M1047" i="4"/>
  <c r="S1046" i="4"/>
  <c r="S1047" i="4" s="1"/>
  <c r="R1046" i="4"/>
  <c r="K1046" i="4"/>
  <c r="Q1046" i="4"/>
  <c r="Q1047" i="4" s="1"/>
  <c r="L1046" i="4"/>
  <c r="J1046" i="4"/>
  <c r="I1046" i="4"/>
  <c r="O1046" i="4"/>
  <c r="O1047" i="4" s="1"/>
  <c r="D1050" i="4"/>
  <c r="F1050" i="4"/>
  <c r="E1050" i="4"/>
  <c r="C1050" i="4"/>
  <c r="B1051" i="4"/>
  <c r="E1046" i="1"/>
  <c r="G1044" i="1"/>
  <c r="F1045" i="1"/>
  <c r="D1047" i="1"/>
  <c r="C1048" i="1"/>
  <c r="I1047" i="4" l="1"/>
  <c r="K1047" i="4"/>
  <c r="E1051" i="4"/>
  <c r="D1051" i="4"/>
  <c r="F1051" i="4"/>
  <c r="C1051" i="4"/>
  <c r="B1052" i="4"/>
  <c r="E1047" i="1"/>
  <c r="G1045" i="1"/>
  <c r="F1046" i="1"/>
  <c r="D1048" i="1"/>
  <c r="C1049" i="1"/>
  <c r="K1049" i="4" l="1"/>
  <c r="J1049" i="4"/>
  <c r="L1049" i="4"/>
  <c r="I1049" i="4"/>
  <c r="D1052" i="4"/>
  <c r="F1052" i="4"/>
  <c r="E1052" i="4"/>
  <c r="C1052" i="4"/>
  <c r="B1053" i="4"/>
  <c r="G1046" i="1"/>
  <c r="E1048" i="1"/>
  <c r="F1047" i="1"/>
  <c r="D1049" i="1"/>
  <c r="C1050" i="1"/>
  <c r="G1049" i="4" l="1"/>
  <c r="M1050" i="4"/>
  <c r="N1050" i="4"/>
  <c r="E1053" i="4"/>
  <c r="D1053" i="4"/>
  <c r="F1053" i="4"/>
  <c r="C1053" i="4"/>
  <c r="L1050" i="4" s="1"/>
  <c r="B1054" i="4"/>
  <c r="G1047" i="1"/>
  <c r="E1049" i="1"/>
  <c r="F1048" i="1"/>
  <c r="D1050" i="1"/>
  <c r="C1051" i="1"/>
  <c r="J1050" i="4" l="1"/>
  <c r="M1051" i="4"/>
  <c r="S1050" i="4"/>
  <c r="R1050" i="4"/>
  <c r="Q1050" i="4"/>
  <c r="K1050" i="4"/>
  <c r="K1051" i="4" s="1"/>
  <c r="I1050" i="4"/>
  <c r="I1051" i="4" s="1"/>
  <c r="T1050" i="4"/>
  <c r="O1050" i="4"/>
  <c r="P1050" i="4"/>
  <c r="D1054" i="4"/>
  <c r="F1054" i="4"/>
  <c r="E1054" i="4"/>
  <c r="C1054" i="4"/>
  <c r="B1055" i="4"/>
  <c r="G1048" i="1"/>
  <c r="E1050" i="1"/>
  <c r="F1049" i="1"/>
  <c r="D1051" i="1"/>
  <c r="C1052" i="1"/>
  <c r="Q1051" i="4" l="1"/>
  <c r="O1051" i="4"/>
  <c r="S1051" i="4"/>
  <c r="E1055" i="4"/>
  <c r="D1055" i="4"/>
  <c r="F1055" i="4"/>
  <c r="C1055" i="4"/>
  <c r="B1056" i="4"/>
  <c r="E1051" i="1"/>
  <c r="G1049" i="1"/>
  <c r="F1050" i="1"/>
  <c r="D1052" i="1"/>
  <c r="C1053" i="1"/>
  <c r="L1053" i="4" l="1"/>
  <c r="I1053" i="4"/>
  <c r="K1053" i="4"/>
  <c r="J1053" i="4"/>
  <c r="D1056" i="4"/>
  <c r="F1056" i="4"/>
  <c r="E1056" i="4"/>
  <c r="C1056" i="4"/>
  <c r="B1057" i="4"/>
  <c r="G1050" i="1"/>
  <c r="E1052" i="1"/>
  <c r="F1051" i="1"/>
  <c r="D1053" i="1"/>
  <c r="C1054" i="1"/>
  <c r="G1053" i="4" l="1"/>
  <c r="M1054" i="4"/>
  <c r="N1054" i="4"/>
  <c r="E1057" i="4"/>
  <c r="D1057" i="4"/>
  <c r="T1054" i="4" s="1"/>
  <c r="F1057" i="4"/>
  <c r="C1057" i="4"/>
  <c r="B1058" i="4"/>
  <c r="G1051" i="1"/>
  <c r="E1053" i="1"/>
  <c r="F1052" i="1"/>
  <c r="D1054" i="1"/>
  <c r="C1055" i="1"/>
  <c r="P1054" i="4" l="1"/>
  <c r="M1055" i="4"/>
  <c r="S1054" i="4"/>
  <c r="S1055" i="4" s="1"/>
  <c r="R1054" i="4"/>
  <c r="Q1054" i="4"/>
  <c r="K1054" i="4"/>
  <c r="I1054" i="4"/>
  <c r="J1054" i="4"/>
  <c r="O1054" i="4"/>
  <c r="O1055" i="4" s="1"/>
  <c r="L1054" i="4"/>
  <c r="D1058" i="4"/>
  <c r="F1058" i="4"/>
  <c r="E1058" i="4"/>
  <c r="C1058" i="4"/>
  <c r="B1059" i="4"/>
  <c r="E1054" i="1"/>
  <c r="G1052" i="1"/>
  <c r="F1053" i="1"/>
  <c r="D1055" i="1"/>
  <c r="C1056" i="1"/>
  <c r="Q1055" i="4" l="1"/>
  <c r="K1055" i="4"/>
  <c r="I1055" i="4"/>
  <c r="E1059" i="4"/>
  <c r="D1059" i="4"/>
  <c r="F1059" i="4"/>
  <c r="C1059" i="4"/>
  <c r="B1060" i="4"/>
  <c r="E1055" i="1"/>
  <c r="G1053" i="1"/>
  <c r="F1054" i="1"/>
  <c r="D1056" i="1"/>
  <c r="C1057" i="1"/>
  <c r="K1057" i="4" l="1"/>
  <c r="L1057" i="4"/>
  <c r="I1057" i="4"/>
  <c r="J1057" i="4"/>
  <c r="D1060" i="4"/>
  <c r="F1060" i="4"/>
  <c r="E1060" i="4"/>
  <c r="C1060" i="4"/>
  <c r="B1061" i="4"/>
  <c r="G1054" i="1"/>
  <c r="E1056" i="1"/>
  <c r="F1055" i="1"/>
  <c r="D1057" i="1"/>
  <c r="C1058" i="1"/>
  <c r="G1057" i="4" l="1"/>
  <c r="K1058" i="4"/>
  <c r="L1058" i="4"/>
  <c r="E1061" i="4"/>
  <c r="D1061" i="4"/>
  <c r="F1061" i="4"/>
  <c r="C1061" i="4"/>
  <c r="T1058" i="4" s="1"/>
  <c r="B1062" i="4"/>
  <c r="G1055" i="1"/>
  <c r="E1057" i="1"/>
  <c r="F1056" i="1"/>
  <c r="D1058" i="1"/>
  <c r="C1059" i="1"/>
  <c r="P1058" i="4" l="1"/>
  <c r="S1058" i="4"/>
  <c r="S1059" i="4" s="1"/>
  <c r="I1058" i="4"/>
  <c r="K1059" i="4"/>
  <c r="N1058" i="4"/>
  <c r="Q1058" i="4"/>
  <c r="J1058" i="4"/>
  <c r="R1058" i="4"/>
  <c r="M1058" i="4"/>
  <c r="M1059" i="4" s="1"/>
  <c r="O1058" i="4"/>
  <c r="O1059" i="4" s="1"/>
  <c r="D1062" i="4"/>
  <c r="F1062" i="4"/>
  <c r="E1062" i="4"/>
  <c r="C1062" i="4"/>
  <c r="B1063" i="4"/>
  <c r="G1056" i="1"/>
  <c r="E1058" i="1"/>
  <c r="F1057" i="1"/>
  <c r="D1059" i="1"/>
  <c r="C1060" i="1"/>
  <c r="I1059" i="4" l="1"/>
  <c r="Q1059" i="4"/>
  <c r="E1063" i="4"/>
  <c r="D1063" i="4"/>
  <c r="F1063" i="4"/>
  <c r="C1063" i="4"/>
  <c r="B1064" i="4"/>
  <c r="E1059" i="1"/>
  <c r="G1057" i="1"/>
  <c r="F1058" i="1"/>
  <c r="D1060" i="1"/>
  <c r="C1061" i="1"/>
  <c r="K1061" i="4" l="1"/>
  <c r="L1061" i="4"/>
  <c r="I1061" i="4"/>
  <c r="J1061" i="4"/>
  <c r="D1064" i="4"/>
  <c r="F1064" i="4"/>
  <c r="E1064" i="4"/>
  <c r="C1064" i="4"/>
  <c r="B1065" i="4"/>
  <c r="G1058" i="1"/>
  <c r="E1060" i="1"/>
  <c r="F1059" i="1"/>
  <c r="D1061" i="1"/>
  <c r="C1062" i="1"/>
  <c r="G1061" i="4" l="1"/>
  <c r="E1065" i="4"/>
  <c r="D1065" i="4"/>
  <c r="F1065" i="4"/>
  <c r="C1065" i="4"/>
  <c r="K1062" i="4" s="1"/>
  <c r="B1066" i="4"/>
  <c r="G1059" i="1"/>
  <c r="E1061" i="1"/>
  <c r="F1060" i="1"/>
  <c r="D1062" i="1"/>
  <c r="C1063" i="1"/>
  <c r="J1062" i="4" l="1"/>
  <c r="R1062" i="4"/>
  <c r="L1062" i="4"/>
  <c r="K1063" i="4" s="1"/>
  <c r="S1062" i="4"/>
  <c r="O1062" i="4"/>
  <c r="P1062" i="4"/>
  <c r="M1062" i="4"/>
  <c r="I1062" i="4"/>
  <c r="T1062" i="4"/>
  <c r="Q1062" i="4"/>
  <c r="Q1063" i="4" s="1"/>
  <c r="N1062" i="4"/>
  <c r="D1066" i="4"/>
  <c r="F1066" i="4"/>
  <c r="E1066" i="4"/>
  <c r="C1066" i="4"/>
  <c r="B1067" i="4"/>
  <c r="G1060" i="1"/>
  <c r="E1062" i="1"/>
  <c r="F1061" i="1"/>
  <c r="D1063" i="1"/>
  <c r="C1064" i="1"/>
  <c r="I1063" i="4" l="1"/>
  <c r="O1063" i="4"/>
  <c r="M1063" i="4"/>
  <c r="S1063" i="4"/>
  <c r="E1067" i="4"/>
  <c r="D1067" i="4"/>
  <c r="F1067" i="4"/>
  <c r="C1067" i="4"/>
  <c r="B1068" i="4"/>
  <c r="G1061" i="1"/>
  <c r="E1063" i="1"/>
  <c r="F1062" i="1"/>
  <c r="D1064" i="1"/>
  <c r="C1065" i="1"/>
  <c r="L1065" i="4" l="1"/>
  <c r="I1065" i="4"/>
  <c r="K1065" i="4"/>
  <c r="J1065" i="4"/>
  <c r="D1068" i="4"/>
  <c r="K1066" i="4" s="1"/>
  <c r="F1068" i="4"/>
  <c r="E1068" i="4"/>
  <c r="C1068" i="4"/>
  <c r="B1069" i="4"/>
  <c r="G1062" i="1"/>
  <c r="E1064" i="1"/>
  <c r="F1063" i="1"/>
  <c r="D1065" i="1"/>
  <c r="C1066" i="1"/>
  <c r="G1065" i="4" l="1"/>
  <c r="L1066" i="4"/>
  <c r="K1067" i="4" s="1"/>
  <c r="E1069" i="4"/>
  <c r="D1069" i="4"/>
  <c r="F1069" i="4"/>
  <c r="C1069" i="4"/>
  <c r="N1066" i="4" s="1"/>
  <c r="B1070" i="4"/>
  <c r="G1063" i="1"/>
  <c r="E1065" i="1"/>
  <c r="F1064" i="1"/>
  <c r="D1066" i="1"/>
  <c r="C1067" i="1"/>
  <c r="P1066" i="4" l="1"/>
  <c r="S1066" i="4"/>
  <c r="R1066" i="4"/>
  <c r="Q1066" i="4"/>
  <c r="M1066" i="4"/>
  <c r="M1067" i="4" s="1"/>
  <c r="I1066" i="4"/>
  <c r="T1066" i="4"/>
  <c r="J1066" i="4"/>
  <c r="O1066" i="4"/>
  <c r="O1067" i="4" s="1"/>
  <c r="D1070" i="4"/>
  <c r="F1070" i="4"/>
  <c r="E1070" i="4"/>
  <c r="C1070" i="4"/>
  <c r="B1071" i="4"/>
  <c r="G1064" i="1"/>
  <c r="E1066" i="1"/>
  <c r="F1065" i="1"/>
  <c r="D1067" i="1"/>
  <c r="C1068" i="1"/>
  <c r="Q1067" i="4" l="1"/>
  <c r="I1067" i="4"/>
  <c r="S1067" i="4"/>
  <c r="E1071" i="4"/>
  <c r="D1071" i="4"/>
  <c r="F1071" i="4"/>
  <c r="C1071" i="4"/>
  <c r="B1072" i="4"/>
  <c r="G1065" i="1"/>
  <c r="E1067" i="1"/>
  <c r="F1066" i="1"/>
  <c r="D1068" i="1"/>
  <c r="C1069" i="1"/>
  <c r="K1069" i="4" l="1"/>
  <c r="L1069" i="4"/>
  <c r="I1069" i="4"/>
  <c r="J1069" i="4"/>
  <c r="D1072" i="4"/>
  <c r="L1070" i="4" s="1"/>
  <c r="F1072" i="4"/>
  <c r="E1072" i="4"/>
  <c r="C1072" i="4"/>
  <c r="B1073" i="4"/>
  <c r="G1066" i="1"/>
  <c r="E1068" i="1"/>
  <c r="F1067" i="1"/>
  <c r="D1069" i="1"/>
  <c r="C1070" i="1"/>
  <c r="G1069" i="4" l="1"/>
  <c r="K1070" i="4"/>
  <c r="K1071" i="4" s="1"/>
  <c r="E1073" i="4"/>
  <c r="D1073" i="4"/>
  <c r="T1070" i="4" s="1"/>
  <c r="F1073" i="4"/>
  <c r="C1073" i="4"/>
  <c r="B1074" i="4"/>
  <c r="G1067" i="1"/>
  <c r="E1069" i="1"/>
  <c r="F1068" i="1"/>
  <c r="D1070" i="1"/>
  <c r="C1071" i="1"/>
  <c r="Q1070" i="4" l="1"/>
  <c r="J1070" i="4"/>
  <c r="I1070" i="4"/>
  <c r="M1070" i="4"/>
  <c r="O1070" i="4"/>
  <c r="P1070" i="4"/>
  <c r="S1070" i="4"/>
  <c r="S1071" i="4" s="1"/>
  <c r="R1070" i="4"/>
  <c r="Q1071" i="4" s="1"/>
  <c r="N1070" i="4"/>
  <c r="D1074" i="4"/>
  <c r="F1074" i="4"/>
  <c r="E1074" i="4"/>
  <c r="C1074" i="4"/>
  <c r="B1075" i="4"/>
  <c r="G1068" i="1"/>
  <c r="E1070" i="1"/>
  <c r="F1069" i="1"/>
  <c r="D1071" i="1"/>
  <c r="C1072" i="1"/>
  <c r="I1071" i="4" l="1"/>
  <c r="M1071" i="4"/>
  <c r="O1071" i="4"/>
  <c r="E1075" i="4"/>
  <c r="D1075" i="4"/>
  <c r="F1075" i="4"/>
  <c r="C1075" i="4"/>
  <c r="B1076" i="4"/>
  <c r="G1069" i="1"/>
  <c r="E1071" i="1"/>
  <c r="F1070" i="1"/>
  <c r="D1072" i="1"/>
  <c r="C1073" i="1"/>
  <c r="I1073" i="4" l="1"/>
  <c r="L1073" i="4"/>
  <c r="K1073" i="4"/>
  <c r="J1073" i="4"/>
  <c r="D1076" i="4"/>
  <c r="F1076" i="4"/>
  <c r="E1076" i="4"/>
  <c r="C1076" i="4"/>
  <c r="B1077" i="4"/>
  <c r="G1070" i="1"/>
  <c r="E1072" i="1"/>
  <c r="F1071" i="1"/>
  <c r="D1073" i="1"/>
  <c r="C1074" i="1"/>
  <c r="G1073" i="4" l="1"/>
  <c r="E1077" i="4"/>
  <c r="D1077" i="4"/>
  <c r="F1077" i="4"/>
  <c r="C1077" i="4"/>
  <c r="K1074" i="4" s="1"/>
  <c r="B1078" i="4"/>
  <c r="G1071" i="1"/>
  <c r="E1073" i="1"/>
  <c r="F1072" i="1"/>
  <c r="D1074" i="1"/>
  <c r="C1075" i="1"/>
  <c r="J1074" i="4" l="1"/>
  <c r="R1074" i="4"/>
  <c r="O1074" i="4"/>
  <c r="T1074" i="4"/>
  <c r="I1074" i="4"/>
  <c r="I1075" i="4" s="1"/>
  <c r="P1074" i="4"/>
  <c r="Q1074" i="4"/>
  <c r="M1074" i="4"/>
  <c r="L1074" i="4"/>
  <c r="K1075" i="4" s="1"/>
  <c r="S1074" i="4"/>
  <c r="S1075" i="4" s="1"/>
  <c r="N1074" i="4"/>
  <c r="D1078" i="4"/>
  <c r="F1078" i="4"/>
  <c r="E1078" i="4"/>
  <c r="C1078" i="4"/>
  <c r="B1079" i="4"/>
  <c r="G1072" i="1"/>
  <c r="E1074" i="1"/>
  <c r="F1073" i="1"/>
  <c r="D1075" i="1"/>
  <c r="C1076" i="1"/>
  <c r="Q1075" i="4" l="1"/>
  <c r="O1075" i="4"/>
  <c r="M1075" i="4"/>
  <c r="E1079" i="4"/>
  <c r="D1079" i="4"/>
  <c r="F1079" i="4"/>
  <c r="C1079" i="4"/>
  <c r="B1080" i="4"/>
  <c r="E1075" i="1"/>
  <c r="G1073" i="1"/>
  <c r="F1074" i="1"/>
  <c r="D1076" i="1"/>
  <c r="C1077" i="1"/>
  <c r="L1077" i="4" l="1"/>
  <c r="I1077" i="4"/>
  <c r="K1077" i="4"/>
  <c r="J1077" i="4"/>
  <c r="D1080" i="4"/>
  <c r="F1080" i="4"/>
  <c r="E1080" i="4"/>
  <c r="C1080" i="4"/>
  <c r="B1081" i="4"/>
  <c r="G1074" i="1"/>
  <c r="E1076" i="1"/>
  <c r="F1075" i="1"/>
  <c r="D1077" i="1"/>
  <c r="C1078" i="1"/>
  <c r="G1077" i="4" l="1"/>
  <c r="L1078" i="4"/>
  <c r="K1078" i="4"/>
  <c r="E1081" i="4"/>
  <c r="D1081" i="4"/>
  <c r="T1078" i="4" s="1"/>
  <c r="F1081" i="4"/>
  <c r="C1081" i="4"/>
  <c r="I1078" i="4" s="1"/>
  <c r="B1082" i="4"/>
  <c r="G1075" i="1"/>
  <c r="E1077" i="1"/>
  <c r="F1076" i="1"/>
  <c r="D1078" i="1"/>
  <c r="C1079" i="1"/>
  <c r="J1078" i="4" l="1"/>
  <c r="I1079" i="4" s="1"/>
  <c r="K1079" i="4"/>
  <c r="P1078" i="4"/>
  <c r="Q1078" i="4"/>
  <c r="O1078" i="4"/>
  <c r="O1079" i="4" s="1"/>
  <c r="M1078" i="4"/>
  <c r="R1078" i="4"/>
  <c r="S1078" i="4"/>
  <c r="S1079" i="4" s="1"/>
  <c r="N1078" i="4"/>
  <c r="D1082" i="4"/>
  <c r="F1082" i="4"/>
  <c r="E1082" i="4"/>
  <c r="C1082" i="4"/>
  <c r="B1083" i="4"/>
  <c r="G1076" i="1"/>
  <c r="E1078" i="1"/>
  <c r="F1077" i="1"/>
  <c r="D1079" i="1"/>
  <c r="C1080" i="1"/>
  <c r="M1079" i="4" l="1"/>
  <c r="Q1079" i="4"/>
  <c r="E1083" i="4"/>
  <c r="D1083" i="4"/>
  <c r="F1083" i="4"/>
  <c r="C1083" i="4"/>
  <c r="B1084" i="4"/>
  <c r="G1077" i="1"/>
  <c r="E1079" i="1"/>
  <c r="F1078" i="1"/>
  <c r="D1080" i="1"/>
  <c r="C1081" i="1"/>
  <c r="L1081" i="4" l="1"/>
  <c r="I1081" i="4"/>
  <c r="K1081" i="4"/>
  <c r="J1081" i="4"/>
  <c r="D1084" i="4"/>
  <c r="F1084" i="4"/>
  <c r="E1084" i="4"/>
  <c r="C1084" i="4"/>
  <c r="B1085" i="4"/>
  <c r="G1078" i="1"/>
  <c r="E1080" i="1"/>
  <c r="F1079" i="1"/>
  <c r="D1081" i="1"/>
  <c r="C1082" i="1"/>
  <c r="G1081" i="4" l="1"/>
  <c r="E1085" i="4"/>
  <c r="D1085" i="4"/>
  <c r="K1082" i="4" s="1"/>
  <c r="F1085" i="4"/>
  <c r="C1085" i="4"/>
  <c r="T1082" i="4" s="1"/>
  <c r="B1086" i="4"/>
  <c r="G1079" i="1"/>
  <c r="E1081" i="1"/>
  <c r="F1080" i="1"/>
  <c r="D1082" i="1"/>
  <c r="C1083" i="1"/>
  <c r="P1082" i="4" l="1"/>
  <c r="M1082" i="4"/>
  <c r="O1082" i="4"/>
  <c r="O1083" i="4" s="1"/>
  <c r="I1082" i="4"/>
  <c r="N1082" i="4"/>
  <c r="S1082" i="4"/>
  <c r="S1083" i="4" s="1"/>
  <c r="J1082" i="4"/>
  <c r="R1082" i="4"/>
  <c r="L1082" i="4"/>
  <c r="K1083" i="4" s="1"/>
  <c r="Q1082" i="4"/>
  <c r="D1086" i="4"/>
  <c r="F1086" i="4"/>
  <c r="E1086" i="4"/>
  <c r="C1086" i="4"/>
  <c r="B1087" i="4"/>
  <c r="G1080" i="1"/>
  <c r="E1082" i="1"/>
  <c r="F1081" i="1"/>
  <c r="D1083" i="1"/>
  <c r="C1084" i="1"/>
  <c r="Q1083" i="4" l="1"/>
  <c r="I1083" i="4"/>
  <c r="M1083" i="4"/>
  <c r="E1087" i="4"/>
  <c r="D1087" i="4"/>
  <c r="F1087" i="4"/>
  <c r="C1087" i="4"/>
  <c r="B1088" i="4"/>
  <c r="G1081" i="1"/>
  <c r="E1083" i="1"/>
  <c r="F1082" i="1"/>
  <c r="D1084" i="1"/>
  <c r="C1085" i="1"/>
  <c r="L1085" i="4" l="1"/>
  <c r="K1085" i="4"/>
  <c r="J1085" i="4"/>
  <c r="I1085" i="4"/>
  <c r="D1088" i="4"/>
  <c r="F1088" i="4"/>
  <c r="E1088" i="4"/>
  <c r="C1088" i="4"/>
  <c r="B1089" i="4"/>
  <c r="G1082" i="1"/>
  <c r="E1084" i="1"/>
  <c r="F1083" i="1"/>
  <c r="D1085" i="1"/>
  <c r="C1086" i="1"/>
  <c r="G1085" i="4" l="1"/>
  <c r="E1089" i="4"/>
  <c r="D1089" i="4"/>
  <c r="F1089" i="4"/>
  <c r="C1089" i="4"/>
  <c r="P1086" i="4" s="1"/>
  <c r="B1090" i="4"/>
  <c r="G1083" i="1"/>
  <c r="E1085" i="1"/>
  <c r="F1084" i="1"/>
  <c r="D1086" i="1"/>
  <c r="C1087" i="1"/>
  <c r="Q1086" i="4" l="1"/>
  <c r="J1086" i="4"/>
  <c r="M1086" i="4"/>
  <c r="O1086" i="4"/>
  <c r="O1087" i="4" s="1"/>
  <c r="I1086" i="4"/>
  <c r="N1086" i="4"/>
  <c r="S1086" i="4"/>
  <c r="T1086" i="4"/>
  <c r="R1086" i="4"/>
  <c r="Q1087" i="4" s="1"/>
  <c r="L1086" i="4"/>
  <c r="K1086" i="4"/>
  <c r="D1090" i="4"/>
  <c r="F1090" i="4"/>
  <c r="E1090" i="4"/>
  <c r="C1090" i="4"/>
  <c r="B1091" i="4"/>
  <c r="G1084" i="1"/>
  <c r="E1086" i="1"/>
  <c r="F1085" i="1"/>
  <c r="D1087" i="1"/>
  <c r="C1088" i="1"/>
  <c r="I1087" i="4" l="1"/>
  <c r="K1087" i="4"/>
  <c r="S1087" i="4"/>
  <c r="M1087" i="4"/>
  <c r="E1091" i="4"/>
  <c r="D1091" i="4"/>
  <c r="F1091" i="4"/>
  <c r="C1091" i="4"/>
  <c r="B1092" i="4"/>
  <c r="G1085" i="1"/>
  <c r="E1087" i="1"/>
  <c r="F1086" i="1"/>
  <c r="D1088" i="1"/>
  <c r="C1089" i="1"/>
  <c r="L1089" i="4" l="1"/>
  <c r="I1089" i="4"/>
  <c r="K1089" i="4"/>
  <c r="J1089" i="4"/>
  <c r="D1092" i="4"/>
  <c r="F1092" i="4"/>
  <c r="E1092" i="4"/>
  <c r="C1092" i="4"/>
  <c r="B1093" i="4"/>
  <c r="G1086" i="1"/>
  <c r="E1088" i="1"/>
  <c r="F1087" i="1"/>
  <c r="D1089" i="1"/>
  <c r="C1090" i="1"/>
  <c r="G1089" i="4" l="1"/>
  <c r="E1093" i="4"/>
  <c r="D1093" i="4"/>
  <c r="K1090" i="4" s="1"/>
  <c r="F1093" i="4"/>
  <c r="C1093" i="4"/>
  <c r="N1090" i="4" s="1"/>
  <c r="B1094" i="4"/>
  <c r="G1087" i="1"/>
  <c r="E1089" i="1"/>
  <c r="F1088" i="1"/>
  <c r="D1090" i="1"/>
  <c r="C1091" i="1"/>
  <c r="O1090" i="4" l="1"/>
  <c r="M1090" i="4"/>
  <c r="M1091" i="4" s="1"/>
  <c r="R1090" i="4"/>
  <c r="P1090" i="4"/>
  <c r="O1091" i="4" s="1"/>
  <c r="Q1090" i="4"/>
  <c r="Q1091" i="4" s="1"/>
  <c r="T1090" i="4"/>
  <c r="J1090" i="4"/>
  <c r="S1090" i="4"/>
  <c r="S1091" i="4" s="1"/>
  <c r="I1090" i="4"/>
  <c r="I1091" i="4" s="1"/>
  <c r="L1090" i="4"/>
  <c r="K1091" i="4" s="1"/>
  <c r="D1094" i="4"/>
  <c r="F1094" i="4"/>
  <c r="E1094" i="4"/>
  <c r="C1094" i="4"/>
  <c r="B1095" i="4"/>
  <c r="G1088" i="1"/>
  <c r="E1090" i="1"/>
  <c r="F1089" i="1"/>
  <c r="D1091" i="1"/>
  <c r="C1092" i="1"/>
  <c r="L1093" i="4" l="1"/>
  <c r="K1093" i="4"/>
  <c r="J1093" i="4"/>
  <c r="I1093" i="4"/>
  <c r="E1095" i="4"/>
  <c r="D1095" i="4"/>
  <c r="F1095" i="4"/>
  <c r="C1095" i="4"/>
  <c r="B1096" i="4"/>
  <c r="G1089" i="1"/>
  <c r="E1091" i="1"/>
  <c r="F1090" i="1"/>
  <c r="D1092" i="1"/>
  <c r="C1093" i="1"/>
  <c r="G1093" i="4" l="1"/>
  <c r="D1096" i="4"/>
  <c r="F1096" i="4"/>
  <c r="E1096" i="4"/>
  <c r="C1096" i="4"/>
  <c r="T1094" i="4" s="1"/>
  <c r="B1097" i="4"/>
  <c r="G1090" i="1"/>
  <c r="E1092" i="1"/>
  <c r="F1091" i="1"/>
  <c r="D1093" i="1"/>
  <c r="C1094" i="1"/>
  <c r="S1094" i="4" l="1"/>
  <c r="S1095" i="4" s="1"/>
  <c r="E1097" i="4"/>
  <c r="D1097" i="4"/>
  <c r="L1094" i="4" s="1"/>
  <c r="F1097" i="4"/>
  <c r="C1097" i="4"/>
  <c r="I1094" i="4" s="1"/>
  <c r="B1098" i="4"/>
  <c r="G1091" i="1"/>
  <c r="E1093" i="1"/>
  <c r="F1092" i="1"/>
  <c r="D1094" i="1"/>
  <c r="C1095" i="1"/>
  <c r="J1094" i="4" l="1"/>
  <c r="I1095" i="4" s="1"/>
  <c r="O1094" i="4"/>
  <c r="Q1094" i="4"/>
  <c r="K1094" i="4"/>
  <c r="K1095" i="4" s="1"/>
  <c r="P1094" i="4"/>
  <c r="M1094" i="4"/>
  <c r="R1094" i="4"/>
  <c r="N1094" i="4"/>
  <c r="D1098" i="4"/>
  <c r="F1098" i="4"/>
  <c r="E1098" i="4"/>
  <c r="C1098" i="4"/>
  <c r="B1099" i="4"/>
  <c r="G1092" i="1"/>
  <c r="E1094" i="1"/>
  <c r="F1093" i="1"/>
  <c r="D1095" i="1"/>
  <c r="C1096" i="1"/>
  <c r="Q1095" i="4" l="1"/>
  <c r="M1095" i="4"/>
  <c r="O1095" i="4"/>
  <c r="E1099" i="4"/>
  <c r="D1099" i="4"/>
  <c r="F1099" i="4"/>
  <c r="C1099" i="4"/>
  <c r="B1100" i="4"/>
  <c r="G1093" i="1"/>
  <c r="E1095" i="1"/>
  <c r="F1094" i="1"/>
  <c r="D1096" i="1"/>
  <c r="C1097" i="1"/>
  <c r="L1097" i="4" l="1"/>
  <c r="I1097" i="4"/>
  <c r="K1097" i="4"/>
  <c r="J1097" i="4"/>
  <c r="D1100" i="4"/>
  <c r="F1100" i="4"/>
  <c r="E1100" i="4"/>
  <c r="C1100" i="4"/>
  <c r="B1101" i="4"/>
  <c r="G1094" i="1"/>
  <c r="E1096" i="1"/>
  <c r="F1095" i="1"/>
  <c r="D1097" i="1"/>
  <c r="C1098" i="1"/>
  <c r="G1097" i="4" l="1"/>
  <c r="E1101" i="4"/>
  <c r="D1101" i="4"/>
  <c r="M1098" i="4" s="1"/>
  <c r="F1101" i="4"/>
  <c r="C1101" i="4"/>
  <c r="S1098" i="4" s="1"/>
  <c r="B1102" i="4"/>
  <c r="G1095" i="1"/>
  <c r="E1097" i="1"/>
  <c r="F1096" i="1"/>
  <c r="D1098" i="1"/>
  <c r="C1099" i="1"/>
  <c r="R1098" i="4" l="1"/>
  <c r="O1098" i="4"/>
  <c r="T1098" i="4"/>
  <c r="S1099" i="4" s="1"/>
  <c r="K1098" i="4"/>
  <c r="P1098" i="4"/>
  <c r="Q1098" i="4"/>
  <c r="Q1099" i="4" s="1"/>
  <c r="L1098" i="4"/>
  <c r="J1098" i="4"/>
  <c r="I1098" i="4"/>
  <c r="N1098" i="4"/>
  <c r="M1099" i="4" s="1"/>
  <c r="D1102" i="4"/>
  <c r="F1102" i="4"/>
  <c r="E1102" i="4"/>
  <c r="C1102" i="4"/>
  <c r="B1103" i="4"/>
  <c r="G1096" i="1"/>
  <c r="E1098" i="1"/>
  <c r="F1097" i="1"/>
  <c r="D1099" i="1"/>
  <c r="C1100" i="1"/>
  <c r="I1099" i="4" l="1"/>
  <c r="K1099" i="4"/>
  <c r="O1099" i="4"/>
  <c r="E1103" i="4"/>
  <c r="D1103" i="4"/>
  <c r="F1103" i="4"/>
  <c r="C1103" i="4"/>
  <c r="B1104" i="4"/>
  <c r="G1097" i="1"/>
  <c r="E1099" i="1"/>
  <c r="F1098" i="1"/>
  <c r="D1100" i="1"/>
  <c r="C1101" i="1"/>
  <c r="L1101" i="4" l="1"/>
  <c r="K1101" i="4"/>
  <c r="J1101" i="4"/>
  <c r="I1101" i="4"/>
  <c r="D1104" i="4"/>
  <c r="F1104" i="4"/>
  <c r="E1104" i="4"/>
  <c r="C1104" i="4"/>
  <c r="B1105" i="4"/>
  <c r="G1098" i="1"/>
  <c r="E1100" i="1"/>
  <c r="F1099" i="1"/>
  <c r="D1101" i="1"/>
  <c r="C1102" i="1"/>
  <c r="G1101" i="4" l="1"/>
  <c r="S1102" i="4"/>
  <c r="T1102" i="4"/>
  <c r="E1105" i="4"/>
  <c r="D1105" i="4"/>
  <c r="N1102" i="4" s="1"/>
  <c r="F1105" i="4"/>
  <c r="C1105" i="4"/>
  <c r="R1102" i="4" s="1"/>
  <c r="B1106" i="4"/>
  <c r="G1099" i="1"/>
  <c r="E1101" i="1"/>
  <c r="F1100" i="1"/>
  <c r="D1102" i="1"/>
  <c r="C1103" i="1"/>
  <c r="O1102" i="4" l="1"/>
  <c r="K1102" i="4"/>
  <c r="P1102" i="4"/>
  <c r="Q1102" i="4"/>
  <c r="Q1103" i="4" s="1"/>
  <c r="M1102" i="4"/>
  <c r="M1103" i="4" s="1"/>
  <c r="L1102" i="4"/>
  <c r="J1102" i="4"/>
  <c r="S1103" i="4"/>
  <c r="I1102" i="4"/>
  <c r="D1106" i="4"/>
  <c r="F1106" i="4"/>
  <c r="E1106" i="4"/>
  <c r="C1106" i="4"/>
  <c r="B1107" i="4"/>
  <c r="E1102" i="1"/>
  <c r="G1100" i="1"/>
  <c r="F1101" i="1"/>
  <c r="D1103" i="1"/>
  <c r="C1104" i="1"/>
  <c r="I1103" i="4" l="1"/>
  <c r="K1103" i="4"/>
  <c r="O1103" i="4"/>
  <c r="E1107" i="4"/>
  <c r="D1107" i="4"/>
  <c r="F1107" i="4"/>
  <c r="C1107" i="4"/>
  <c r="B1108" i="4"/>
  <c r="G1101" i="1"/>
  <c r="E1103" i="1"/>
  <c r="F1102" i="1"/>
  <c r="D1104" i="1"/>
  <c r="C1105" i="1"/>
  <c r="K1105" i="4" l="1"/>
  <c r="J1105" i="4"/>
  <c r="L1105" i="4"/>
  <c r="I1105" i="4"/>
  <c r="D1108" i="4"/>
  <c r="F1108" i="4"/>
  <c r="E1108" i="4"/>
  <c r="C1108" i="4"/>
  <c r="B1109" i="4"/>
  <c r="G1102" i="1"/>
  <c r="E1104" i="1"/>
  <c r="F1103" i="1"/>
  <c r="D1105" i="1"/>
  <c r="C1106" i="1"/>
  <c r="G1105" i="4" l="1"/>
  <c r="E1109" i="4"/>
  <c r="D1109" i="4"/>
  <c r="F1109" i="4"/>
  <c r="C1109" i="4"/>
  <c r="Q1106" i="4" s="1"/>
  <c r="B1110" i="4"/>
  <c r="G1103" i="1"/>
  <c r="E1105" i="1"/>
  <c r="F1104" i="1"/>
  <c r="D1106" i="1"/>
  <c r="C1107" i="1"/>
  <c r="I1106" i="4" l="1"/>
  <c r="P1106" i="4"/>
  <c r="O1106" i="4"/>
  <c r="T1106" i="4"/>
  <c r="N1106" i="4"/>
  <c r="S1106" i="4"/>
  <c r="S1107" i="4" s="1"/>
  <c r="M1106" i="4"/>
  <c r="M1107" i="4" s="1"/>
  <c r="R1106" i="4"/>
  <c r="Q1107" i="4" s="1"/>
  <c r="L1106" i="4"/>
  <c r="K1106" i="4"/>
  <c r="J1106" i="4"/>
  <c r="I1107" i="4" s="1"/>
  <c r="D1110" i="4"/>
  <c r="F1110" i="4"/>
  <c r="E1110" i="4"/>
  <c r="C1110" i="4"/>
  <c r="B1111" i="4"/>
  <c r="G1104" i="1"/>
  <c r="E1106" i="1"/>
  <c r="F1105" i="1"/>
  <c r="D1107" i="1"/>
  <c r="C1108" i="1"/>
  <c r="O1107" i="4" l="1"/>
  <c r="K1107" i="4"/>
  <c r="E1111" i="4"/>
  <c r="D1111" i="4"/>
  <c r="F1111" i="4"/>
  <c r="C1111" i="4"/>
  <c r="B1112" i="4"/>
  <c r="G1105" i="1"/>
  <c r="E1107" i="1"/>
  <c r="F1106" i="1"/>
  <c r="D1108" i="1"/>
  <c r="C1109" i="1"/>
  <c r="L1109" i="4" l="1"/>
  <c r="I1109" i="4"/>
  <c r="K1109" i="4"/>
  <c r="J1109" i="4"/>
  <c r="D1112" i="4"/>
  <c r="F1112" i="4"/>
  <c r="E1112" i="4"/>
  <c r="C1112" i="4"/>
  <c r="B1113" i="4"/>
  <c r="G1106" i="1"/>
  <c r="E1108" i="1"/>
  <c r="F1107" i="1"/>
  <c r="D1109" i="1"/>
  <c r="C1110" i="1"/>
  <c r="G1109" i="4" l="1"/>
  <c r="N1110" i="4"/>
  <c r="M1110" i="4"/>
  <c r="E1113" i="4"/>
  <c r="D1113" i="4"/>
  <c r="F1113" i="4"/>
  <c r="C1113" i="4"/>
  <c r="B1114" i="4"/>
  <c r="G1107" i="1"/>
  <c r="E1109" i="1"/>
  <c r="F1108" i="1"/>
  <c r="D1110" i="1"/>
  <c r="C1111" i="1"/>
  <c r="S1110" i="4" l="1"/>
  <c r="J1110" i="4"/>
  <c r="M1111" i="4"/>
  <c r="O1110" i="4"/>
  <c r="T1110" i="4"/>
  <c r="S1111" i="4" s="1"/>
  <c r="K1110" i="4"/>
  <c r="P1110" i="4"/>
  <c r="Q1110" i="4"/>
  <c r="R1110" i="4"/>
  <c r="L1110" i="4"/>
  <c r="I1110" i="4"/>
  <c r="I1111" i="4" s="1"/>
  <c r="D1114" i="4"/>
  <c r="F1114" i="4"/>
  <c r="E1114" i="4"/>
  <c r="C1114" i="4"/>
  <c r="B1115" i="4"/>
  <c r="G1108" i="1"/>
  <c r="E1110" i="1"/>
  <c r="F1109" i="1"/>
  <c r="D1111" i="1"/>
  <c r="C1112" i="1"/>
  <c r="Q1111" i="4" l="1"/>
  <c r="K1111" i="4"/>
  <c r="O1111" i="4"/>
  <c r="E1115" i="4"/>
  <c r="D1115" i="4"/>
  <c r="F1115" i="4"/>
  <c r="C1115" i="4"/>
  <c r="B1116" i="4"/>
  <c r="G1109" i="1"/>
  <c r="E1111" i="1"/>
  <c r="F1110" i="1"/>
  <c r="D1112" i="1"/>
  <c r="C1113" i="1"/>
  <c r="L1113" i="4" l="1"/>
  <c r="K1113" i="4"/>
  <c r="J1113" i="4"/>
  <c r="I1113" i="4"/>
  <c r="G1113" i="4" s="1"/>
  <c r="D1116" i="4"/>
  <c r="F1116" i="4"/>
  <c r="E1116" i="4"/>
  <c r="C1116" i="4"/>
  <c r="B1117" i="4"/>
  <c r="G1110" i="1"/>
  <c r="E1112" i="1"/>
  <c r="F1111" i="1"/>
  <c r="D1113" i="1"/>
  <c r="C1114" i="1"/>
  <c r="E1117" i="4" l="1"/>
  <c r="D1117" i="4"/>
  <c r="P1114" i="4" s="1"/>
  <c r="F1117" i="4"/>
  <c r="C1117" i="4"/>
  <c r="T1114" i="4" s="1"/>
  <c r="B1118" i="4"/>
  <c r="G1111" i="1"/>
  <c r="E1113" i="1"/>
  <c r="F1112" i="1"/>
  <c r="D1114" i="1"/>
  <c r="C1115" i="1"/>
  <c r="J1114" i="4" l="1"/>
  <c r="M1114" i="4"/>
  <c r="R1114" i="4"/>
  <c r="I1114" i="4"/>
  <c r="N1114" i="4"/>
  <c r="S1114" i="4"/>
  <c r="S1115" i="4" s="1"/>
  <c r="L1114" i="4"/>
  <c r="O1114" i="4"/>
  <c r="O1115" i="4" s="1"/>
  <c r="Q1114" i="4"/>
  <c r="Q1115" i="4" s="1"/>
  <c r="K1114" i="4"/>
  <c r="D1118" i="4"/>
  <c r="F1118" i="4"/>
  <c r="E1118" i="4"/>
  <c r="C1118" i="4"/>
  <c r="B1119" i="4"/>
  <c r="E1114" i="1"/>
  <c r="G1112" i="1"/>
  <c r="F1113" i="1"/>
  <c r="D1115" i="1"/>
  <c r="C1116" i="1"/>
  <c r="I1115" i="4" l="1"/>
  <c r="K1115" i="4"/>
  <c r="M1115" i="4"/>
  <c r="E1119" i="4"/>
  <c r="D1119" i="4"/>
  <c r="F1119" i="4"/>
  <c r="C1119" i="4"/>
  <c r="B1120" i="4"/>
  <c r="G1113" i="1"/>
  <c r="E1115" i="1"/>
  <c r="F1114" i="1"/>
  <c r="D1116" i="1"/>
  <c r="C1117" i="1"/>
  <c r="L1117" i="4" l="1"/>
  <c r="I1117" i="4"/>
  <c r="K1117" i="4"/>
  <c r="J1117" i="4"/>
  <c r="D1120" i="4"/>
  <c r="F1120" i="4"/>
  <c r="E1120" i="4"/>
  <c r="C1120" i="4"/>
  <c r="B1121" i="4"/>
  <c r="E1116" i="1"/>
  <c r="G1114" i="1"/>
  <c r="F1115" i="1"/>
  <c r="D1117" i="1"/>
  <c r="C1118" i="1"/>
  <c r="G1117" i="4" l="1"/>
  <c r="N1118" i="4"/>
  <c r="M1118" i="4"/>
  <c r="E1121" i="4"/>
  <c r="D1121" i="4"/>
  <c r="T1118" i="4" s="1"/>
  <c r="F1121" i="4"/>
  <c r="C1121" i="4"/>
  <c r="I1118" i="4" s="1"/>
  <c r="B1122" i="4"/>
  <c r="G1115" i="1"/>
  <c r="E1117" i="1"/>
  <c r="F1116" i="1"/>
  <c r="D1118" i="1"/>
  <c r="C1119" i="1"/>
  <c r="M1119" i="4" l="1"/>
  <c r="R1118" i="4"/>
  <c r="P1118" i="4"/>
  <c r="Q1118" i="4"/>
  <c r="O1118" i="4"/>
  <c r="K1118" i="4"/>
  <c r="J1118" i="4"/>
  <c r="I1119" i="4" s="1"/>
  <c r="S1118" i="4"/>
  <c r="S1119" i="4" s="1"/>
  <c r="L1118" i="4"/>
  <c r="D1122" i="4"/>
  <c r="F1122" i="4"/>
  <c r="E1122" i="4"/>
  <c r="C1122" i="4"/>
  <c r="B1123" i="4"/>
  <c r="E1118" i="1"/>
  <c r="G1116" i="1"/>
  <c r="F1117" i="1"/>
  <c r="D1119" i="1"/>
  <c r="C1120" i="1"/>
  <c r="Q1119" i="4" l="1"/>
  <c r="O1119" i="4"/>
  <c r="K1119" i="4"/>
  <c r="L1121" i="4" s="1"/>
  <c r="E1123" i="4"/>
  <c r="D1123" i="4"/>
  <c r="F1123" i="4"/>
  <c r="C1123" i="4"/>
  <c r="B1124" i="4"/>
  <c r="G1117" i="1"/>
  <c r="E1119" i="1"/>
  <c r="F1118" i="1"/>
  <c r="D1120" i="1"/>
  <c r="C1121" i="1"/>
  <c r="I1121" i="4" l="1"/>
  <c r="K1121" i="4"/>
  <c r="J1121" i="4"/>
  <c r="D1124" i="4"/>
  <c r="F1124" i="4"/>
  <c r="E1124" i="4"/>
  <c r="C1124" i="4"/>
  <c r="B1125" i="4"/>
  <c r="G1118" i="1"/>
  <c r="E1120" i="1"/>
  <c r="F1119" i="1"/>
  <c r="D1121" i="1"/>
  <c r="C1122" i="1"/>
  <c r="G1121" i="4" l="1"/>
  <c r="M1122" i="4"/>
  <c r="N1122" i="4"/>
  <c r="E1125" i="4"/>
  <c r="D1125" i="4"/>
  <c r="F1125" i="4"/>
  <c r="C1125" i="4"/>
  <c r="S1122" i="4" s="1"/>
  <c r="B1126" i="4"/>
  <c r="G1119" i="1"/>
  <c r="E1121" i="1"/>
  <c r="F1120" i="1"/>
  <c r="D1122" i="1"/>
  <c r="C1123" i="1"/>
  <c r="M1123" i="4" l="1"/>
  <c r="I1122" i="4"/>
  <c r="O1122" i="4"/>
  <c r="T1122" i="4"/>
  <c r="S1123" i="4" s="1"/>
  <c r="K1122" i="4"/>
  <c r="P1122" i="4"/>
  <c r="Q1122" i="4"/>
  <c r="R1122" i="4"/>
  <c r="L1122" i="4"/>
  <c r="J1122" i="4"/>
  <c r="I1123" i="4" s="1"/>
  <c r="D1126" i="4"/>
  <c r="F1126" i="4"/>
  <c r="E1126" i="4"/>
  <c r="C1126" i="4"/>
  <c r="B1127" i="4"/>
  <c r="E1122" i="1"/>
  <c r="G1120" i="1"/>
  <c r="F1121" i="1"/>
  <c r="D1123" i="1"/>
  <c r="C1124" i="1"/>
  <c r="Q1123" i="4" l="1"/>
  <c r="K1123" i="4"/>
  <c r="O1123" i="4"/>
  <c r="E1127" i="4"/>
  <c r="D1127" i="4"/>
  <c r="F1127" i="4"/>
  <c r="C1127" i="4"/>
  <c r="B1128" i="4"/>
  <c r="E1123" i="1"/>
  <c r="G1121" i="1"/>
  <c r="F1122" i="1"/>
  <c r="D1124" i="1"/>
  <c r="C1125" i="1"/>
  <c r="L1125" i="4" l="1"/>
  <c r="I1125" i="4"/>
  <c r="K1125" i="4"/>
  <c r="J1125" i="4"/>
  <c r="D1128" i="4"/>
  <c r="F1128" i="4"/>
  <c r="E1128" i="4"/>
  <c r="C1128" i="4"/>
  <c r="B1129" i="4"/>
  <c r="G1122" i="1"/>
  <c r="E1124" i="1"/>
  <c r="F1123" i="1"/>
  <c r="D1125" i="1"/>
  <c r="C1126" i="1"/>
  <c r="G1125" i="4" l="1"/>
  <c r="M1126" i="4"/>
  <c r="N1126" i="4"/>
  <c r="E1129" i="4"/>
  <c r="D1129" i="4"/>
  <c r="K1126" i="4" s="1"/>
  <c r="F1129" i="4"/>
  <c r="C1129" i="4"/>
  <c r="P1126" i="4" s="1"/>
  <c r="B1130" i="4"/>
  <c r="G1123" i="1"/>
  <c r="E1125" i="1"/>
  <c r="F1124" i="1"/>
  <c r="D1126" i="1"/>
  <c r="C1127" i="1"/>
  <c r="M1127" i="4" l="1"/>
  <c r="J1126" i="4"/>
  <c r="O1126" i="4"/>
  <c r="O1127" i="4" s="1"/>
  <c r="I1126" i="4"/>
  <c r="I1127" i="4" s="1"/>
  <c r="S1126" i="4"/>
  <c r="T1126" i="4"/>
  <c r="R1126" i="4"/>
  <c r="L1126" i="4"/>
  <c r="K1127" i="4" s="1"/>
  <c r="Q1126" i="4"/>
  <c r="D1130" i="4"/>
  <c r="F1130" i="4"/>
  <c r="E1130" i="4"/>
  <c r="C1130" i="4"/>
  <c r="B1131" i="4"/>
  <c r="G1124" i="1"/>
  <c r="E1126" i="1"/>
  <c r="F1125" i="1"/>
  <c r="D1127" i="1"/>
  <c r="C1128" i="1"/>
  <c r="Q1127" i="4" l="1"/>
  <c r="S1127" i="4"/>
  <c r="E1131" i="4"/>
  <c r="D1131" i="4"/>
  <c r="F1131" i="4"/>
  <c r="C1131" i="4"/>
  <c r="B1132" i="4"/>
  <c r="G1125" i="1"/>
  <c r="E1127" i="1"/>
  <c r="F1126" i="1"/>
  <c r="D1128" i="1"/>
  <c r="C1129" i="1"/>
  <c r="L1129" i="4" l="1"/>
  <c r="I1129" i="4"/>
  <c r="K1129" i="4"/>
  <c r="J1129" i="4"/>
  <c r="D1132" i="4"/>
  <c r="F1132" i="4"/>
  <c r="E1132" i="4"/>
  <c r="C1132" i="4"/>
  <c r="B1133" i="4"/>
  <c r="G1126" i="1"/>
  <c r="E1128" i="1"/>
  <c r="F1127" i="1"/>
  <c r="D1129" i="1"/>
  <c r="C1130" i="1"/>
  <c r="G1129" i="4" l="1"/>
  <c r="E1133" i="4"/>
  <c r="D1133" i="4"/>
  <c r="F1133" i="4"/>
  <c r="C1133" i="4"/>
  <c r="Q1130" i="4" s="1"/>
  <c r="B1134" i="4"/>
  <c r="G1127" i="1"/>
  <c r="E1129" i="1"/>
  <c r="F1128" i="1"/>
  <c r="D1130" i="1"/>
  <c r="C1131" i="1"/>
  <c r="O1130" i="4" l="1"/>
  <c r="I1130" i="4"/>
  <c r="K1130" i="4"/>
  <c r="P1130" i="4"/>
  <c r="O1131" i="4" s="1"/>
  <c r="T1130" i="4"/>
  <c r="M1130" i="4"/>
  <c r="R1130" i="4"/>
  <c r="Q1131" i="4" s="1"/>
  <c r="N1130" i="4"/>
  <c r="S1130" i="4"/>
  <c r="S1131" i="4" s="1"/>
  <c r="J1130" i="4"/>
  <c r="I1131" i="4" s="1"/>
  <c r="L1130" i="4"/>
  <c r="D1134" i="4"/>
  <c r="F1134" i="4"/>
  <c r="E1134" i="4"/>
  <c r="C1134" i="4"/>
  <c r="B1135" i="4"/>
  <c r="E1130" i="1"/>
  <c r="G1128" i="1"/>
  <c r="F1129" i="1"/>
  <c r="D1131" i="1"/>
  <c r="C1132" i="1"/>
  <c r="K1131" i="4" l="1"/>
  <c r="M1131" i="4"/>
  <c r="E1135" i="4"/>
  <c r="D1135" i="4"/>
  <c r="F1135" i="4"/>
  <c r="C1135" i="4"/>
  <c r="B1136" i="4"/>
  <c r="G1129" i="1"/>
  <c r="E1131" i="1"/>
  <c r="F1130" i="1"/>
  <c r="D1132" i="1"/>
  <c r="C1133" i="1"/>
  <c r="L1133" i="4" l="1"/>
  <c r="I1133" i="4"/>
  <c r="K1133" i="4"/>
  <c r="J1133" i="4"/>
  <c r="D1136" i="4"/>
  <c r="F1136" i="4"/>
  <c r="E1136" i="4"/>
  <c r="C1136" i="4"/>
  <c r="B1137" i="4"/>
  <c r="G1130" i="1"/>
  <c r="E1132" i="1"/>
  <c r="F1131" i="1"/>
  <c r="D1133" i="1"/>
  <c r="C1134" i="1"/>
  <c r="G1133" i="4" l="1"/>
  <c r="E1137" i="4"/>
  <c r="D1137" i="4"/>
  <c r="F1137" i="4"/>
  <c r="C1137" i="4"/>
  <c r="P1134" i="4" s="1"/>
  <c r="B1138" i="4"/>
  <c r="G1131" i="1"/>
  <c r="E1133" i="1"/>
  <c r="F1132" i="1"/>
  <c r="D1134" i="1"/>
  <c r="C1135" i="1"/>
  <c r="Q1134" i="4" l="1"/>
  <c r="J1134" i="4"/>
  <c r="M1134" i="4"/>
  <c r="O1134" i="4"/>
  <c r="O1135" i="4" s="1"/>
  <c r="I1134" i="4"/>
  <c r="N1134" i="4"/>
  <c r="S1134" i="4"/>
  <c r="T1134" i="4"/>
  <c r="R1134" i="4"/>
  <c r="Q1135" i="4" s="1"/>
  <c r="L1134" i="4"/>
  <c r="K1134" i="4"/>
  <c r="D1138" i="4"/>
  <c r="F1138" i="4"/>
  <c r="E1138" i="4"/>
  <c r="C1138" i="4"/>
  <c r="B1139" i="4"/>
  <c r="G1132" i="1"/>
  <c r="E1134" i="1"/>
  <c r="F1133" i="1"/>
  <c r="D1135" i="1"/>
  <c r="C1136" i="1"/>
  <c r="I1135" i="4" l="1"/>
  <c r="K1135" i="4"/>
  <c r="S1135" i="4"/>
  <c r="M1135" i="4"/>
  <c r="E1139" i="4"/>
  <c r="D1139" i="4"/>
  <c r="F1139" i="4"/>
  <c r="C1139" i="4"/>
  <c r="B1140" i="4"/>
  <c r="E1135" i="1"/>
  <c r="G1133" i="1"/>
  <c r="F1134" i="1"/>
  <c r="D1136" i="1"/>
  <c r="C1137" i="1"/>
  <c r="L1137" i="4" l="1"/>
  <c r="I1137" i="4"/>
  <c r="K1137" i="4"/>
  <c r="J1137" i="4"/>
  <c r="D1140" i="4"/>
  <c r="F1140" i="4"/>
  <c r="E1140" i="4"/>
  <c r="C1140" i="4"/>
  <c r="B1141" i="4"/>
  <c r="G1134" i="1"/>
  <c r="E1136" i="1"/>
  <c r="F1135" i="1"/>
  <c r="D1137" i="1"/>
  <c r="C1138" i="1"/>
  <c r="G1137" i="4" l="1"/>
  <c r="E1141" i="4"/>
  <c r="D1141" i="4"/>
  <c r="K1138" i="4" s="1"/>
  <c r="F1141" i="4"/>
  <c r="C1141" i="4"/>
  <c r="N1138" i="4" s="1"/>
  <c r="B1142" i="4"/>
  <c r="G1135" i="1"/>
  <c r="E1137" i="1"/>
  <c r="F1136" i="1"/>
  <c r="D1138" i="1"/>
  <c r="C1139" i="1"/>
  <c r="O1138" i="4" l="1"/>
  <c r="M1138" i="4"/>
  <c r="M1139" i="4" s="1"/>
  <c r="R1138" i="4"/>
  <c r="P1138" i="4"/>
  <c r="O1139" i="4" s="1"/>
  <c r="Q1138" i="4"/>
  <c r="T1138" i="4"/>
  <c r="J1138" i="4"/>
  <c r="S1138" i="4"/>
  <c r="S1139" i="4" s="1"/>
  <c r="I1138" i="4"/>
  <c r="L1138" i="4"/>
  <c r="K1139" i="4" s="1"/>
  <c r="D1142" i="4"/>
  <c r="F1142" i="4"/>
  <c r="E1142" i="4"/>
  <c r="C1142" i="4"/>
  <c r="B1143" i="4"/>
  <c r="G1136" i="1"/>
  <c r="E1138" i="1"/>
  <c r="F1137" i="1"/>
  <c r="D1139" i="1"/>
  <c r="C1140" i="1"/>
  <c r="I1139" i="4" l="1"/>
  <c r="Q1139" i="4"/>
  <c r="L1141" i="4" s="1"/>
  <c r="E1143" i="4"/>
  <c r="D1143" i="4"/>
  <c r="F1143" i="4"/>
  <c r="C1143" i="4"/>
  <c r="B1144" i="4"/>
  <c r="G1137" i="1"/>
  <c r="E1139" i="1"/>
  <c r="F1138" i="1"/>
  <c r="D1140" i="1"/>
  <c r="C1141" i="1"/>
  <c r="I1141" i="4" l="1"/>
  <c r="K1141" i="4"/>
  <c r="J1141" i="4"/>
  <c r="D1144" i="4"/>
  <c r="F1144" i="4"/>
  <c r="E1144" i="4"/>
  <c r="C1144" i="4"/>
  <c r="B1145" i="4"/>
  <c r="G1138" i="1"/>
  <c r="E1140" i="1"/>
  <c r="F1139" i="1"/>
  <c r="D1141" i="1"/>
  <c r="C1142" i="1"/>
  <c r="T1142" i="4" l="1"/>
  <c r="G1141" i="4"/>
  <c r="S1142" i="4"/>
  <c r="S1143" i="4" s="1"/>
  <c r="E1145" i="4"/>
  <c r="D1145" i="4"/>
  <c r="L1142" i="4" s="1"/>
  <c r="F1145" i="4"/>
  <c r="C1145" i="4"/>
  <c r="B1146" i="4"/>
  <c r="G1139" i="1"/>
  <c r="E1141" i="1"/>
  <c r="F1140" i="1"/>
  <c r="D1142" i="1"/>
  <c r="C1143" i="1"/>
  <c r="I1142" i="4" l="1"/>
  <c r="J1142" i="4"/>
  <c r="O1142" i="4"/>
  <c r="Q1142" i="4"/>
  <c r="K1142" i="4"/>
  <c r="K1143" i="4" s="1"/>
  <c r="P1142" i="4"/>
  <c r="M1142" i="4"/>
  <c r="R1142" i="4"/>
  <c r="N1142" i="4"/>
  <c r="D1146" i="4"/>
  <c r="F1146" i="4"/>
  <c r="E1146" i="4"/>
  <c r="C1146" i="4"/>
  <c r="B1147" i="4"/>
  <c r="G1140" i="1"/>
  <c r="E1142" i="1"/>
  <c r="F1141" i="1"/>
  <c r="D1143" i="1"/>
  <c r="C1144" i="1"/>
  <c r="I1143" i="4" l="1"/>
  <c r="Q1143" i="4"/>
  <c r="M1143" i="4"/>
  <c r="O1143" i="4"/>
  <c r="E1147" i="4"/>
  <c r="D1147" i="4"/>
  <c r="F1147" i="4"/>
  <c r="C1147" i="4"/>
  <c r="B1148" i="4"/>
  <c r="G1141" i="1"/>
  <c r="E1143" i="1"/>
  <c r="F1142" i="1"/>
  <c r="D1144" i="1"/>
  <c r="C1145" i="1"/>
  <c r="L1145" i="4" l="1"/>
  <c r="I1145" i="4"/>
  <c r="K1145" i="4"/>
  <c r="J1145" i="4"/>
  <c r="D1148" i="4"/>
  <c r="F1148" i="4"/>
  <c r="E1148" i="4"/>
  <c r="C1148" i="4"/>
  <c r="B1149" i="4"/>
  <c r="G1142" i="1"/>
  <c r="E1144" i="1"/>
  <c r="F1143" i="1"/>
  <c r="D1145" i="1"/>
  <c r="C1146" i="1"/>
  <c r="G1145" i="4" l="1"/>
  <c r="E1149" i="4"/>
  <c r="D1149" i="4"/>
  <c r="M1146" i="4" s="1"/>
  <c r="F1149" i="4"/>
  <c r="C1149" i="4"/>
  <c r="S1146" i="4" s="1"/>
  <c r="B1150" i="4"/>
  <c r="E1145" i="1"/>
  <c r="G1143" i="1"/>
  <c r="F1144" i="1"/>
  <c r="D1146" i="1"/>
  <c r="C1147" i="1"/>
  <c r="R1146" i="4" l="1"/>
  <c r="O1146" i="4"/>
  <c r="T1146" i="4"/>
  <c r="S1147" i="4" s="1"/>
  <c r="K1146" i="4"/>
  <c r="P1146" i="4"/>
  <c r="Q1146" i="4"/>
  <c r="Q1147" i="4" s="1"/>
  <c r="L1146" i="4"/>
  <c r="J1146" i="4"/>
  <c r="I1146" i="4"/>
  <c r="N1146" i="4"/>
  <c r="M1147" i="4" s="1"/>
  <c r="D1150" i="4"/>
  <c r="F1150" i="4"/>
  <c r="E1150" i="4"/>
  <c r="C1150" i="4"/>
  <c r="B1151" i="4"/>
  <c r="G1144" i="1"/>
  <c r="E1146" i="1"/>
  <c r="F1145" i="1"/>
  <c r="D1147" i="1"/>
  <c r="C1148" i="1"/>
  <c r="I1147" i="4" l="1"/>
  <c r="K1147" i="4"/>
  <c r="O1147" i="4"/>
  <c r="E1151" i="4"/>
  <c r="D1151" i="4"/>
  <c r="F1151" i="4"/>
  <c r="C1151" i="4"/>
  <c r="B1152" i="4"/>
  <c r="G1145" i="1"/>
  <c r="E1147" i="1"/>
  <c r="F1146" i="1"/>
  <c r="D1148" i="1"/>
  <c r="C1149" i="1"/>
  <c r="L1149" i="4" l="1"/>
  <c r="K1149" i="4"/>
  <c r="J1149" i="4"/>
  <c r="I1149" i="4"/>
  <c r="D1152" i="4"/>
  <c r="F1152" i="4"/>
  <c r="E1152" i="4"/>
  <c r="C1152" i="4"/>
  <c r="B1153" i="4"/>
  <c r="G1146" i="1"/>
  <c r="E1148" i="1"/>
  <c r="F1147" i="1"/>
  <c r="D1149" i="1"/>
  <c r="C1150" i="1"/>
  <c r="G1149" i="4" l="1"/>
  <c r="S1150" i="4"/>
  <c r="T1150" i="4"/>
  <c r="E1153" i="4"/>
  <c r="D1153" i="4"/>
  <c r="M1150" i="4" s="1"/>
  <c r="F1153" i="4"/>
  <c r="C1153" i="4"/>
  <c r="I1150" i="4" s="1"/>
  <c r="B1154" i="4"/>
  <c r="G1147" i="1"/>
  <c r="E1149" i="1"/>
  <c r="F1148" i="1"/>
  <c r="D1150" i="1"/>
  <c r="C1151" i="1"/>
  <c r="O1150" i="4" l="1"/>
  <c r="K1150" i="4"/>
  <c r="P1150" i="4"/>
  <c r="Q1150" i="4"/>
  <c r="R1150" i="4"/>
  <c r="L1150" i="4"/>
  <c r="J1150" i="4"/>
  <c r="I1151" i="4" s="1"/>
  <c r="S1151" i="4"/>
  <c r="N1150" i="4"/>
  <c r="M1151" i="4" s="1"/>
  <c r="D1154" i="4"/>
  <c r="F1154" i="4"/>
  <c r="E1154" i="4"/>
  <c r="C1154" i="4"/>
  <c r="B1155" i="4"/>
  <c r="G1148" i="1"/>
  <c r="E1150" i="1"/>
  <c r="F1149" i="1"/>
  <c r="D1151" i="1"/>
  <c r="C1152" i="1"/>
  <c r="Q1151" i="4" l="1"/>
  <c r="K1151" i="4"/>
  <c r="O1151" i="4"/>
  <c r="E1155" i="4"/>
  <c r="D1155" i="4"/>
  <c r="F1155" i="4"/>
  <c r="C1155" i="4"/>
  <c r="B1156" i="4"/>
  <c r="E1151" i="1"/>
  <c r="G1149" i="1"/>
  <c r="F1150" i="1"/>
  <c r="D1152" i="1"/>
  <c r="C1153" i="1"/>
  <c r="L1153" i="4" l="1"/>
  <c r="I1153" i="4"/>
  <c r="K1153" i="4"/>
  <c r="J1153" i="4"/>
  <c r="D1156" i="4"/>
  <c r="F1156" i="4"/>
  <c r="E1156" i="4"/>
  <c r="C1156" i="4"/>
  <c r="B1157" i="4"/>
  <c r="G1150" i="1"/>
  <c r="E1152" i="1"/>
  <c r="F1151" i="1"/>
  <c r="D1153" i="1"/>
  <c r="C1154" i="1"/>
  <c r="G1153" i="4" l="1"/>
  <c r="K1154" i="4"/>
  <c r="L1154" i="4"/>
  <c r="E1157" i="4"/>
  <c r="D1157" i="4"/>
  <c r="F1157" i="4"/>
  <c r="J1154" i="4" s="1"/>
  <c r="C1157" i="4"/>
  <c r="Q1154" i="4" s="1"/>
  <c r="B1158" i="4"/>
  <c r="G1151" i="1"/>
  <c r="E1153" i="1"/>
  <c r="F1152" i="1"/>
  <c r="D1154" i="1"/>
  <c r="C1155" i="1"/>
  <c r="M1154" i="4" l="1"/>
  <c r="O1154" i="4"/>
  <c r="I1154" i="4"/>
  <c r="I1155" i="4" s="1"/>
  <c r="N1154" i="4"/>
  <c r="S1154" i="4"/>
  <c r="T1154" i="4"/>
  <c r="R1154" i="4"/>
  <c r="Q1155" i="4" s="1"/>
  <c r="K1155" i="4"/>
  <c r="P1154" i="4"/>
  <c r="D1158" i="4"/>
  <c r="F1158" i="4"/>
  <c r="E1158" i="4"/>
  <c r="C1158" i="4"/>
  <c r="B1159" i="4"/>
  <c r="E1154" i="1"/>
  <c r="G1152" i="1"/>
  <c r="F1153" i="1"/>
  <c r="D1155" i="1"/>
  <c r="C1156" i="1"/>
  <c r="S1155" i="4" l="1"/>
  <c r="M1155" i="4"/>
  <c r="O1155" i="4"/>
  <c r="E1159" i="4"/>
  <c r="D1159" i="4"/>
  <c r="F1159" i="4"/>
  <c r="C1159" i="4"/>
  <c r="B1160" i="4"/>
  <c r="G1153" i="1"/>
  <c r="E1155" i="1"/>
  <c r="F1154" i="1"/>
  <c r="D1156" i="1"/>
  <c r="C1157" i="1"/>
  <c r="L1157" i="4" l="1"/>
  <c r="I1157" i="4"/>
  <c r="K1157" i="4"/>
  <c r="J1157" i="4"/>
  <c r="D1160" i="4"/>
  <c r="F1160" i="4"/>
  <c r="E1160" i="4"/>
  <c r="C1160" i="4"/>
  <c r="B1161" i="4"/>
  <c r="E1156" i="1"/>
  <c r="G1154" i="1"/>
  <c r="F1155" i="1"/>
  <c r="D1157" i="1"/>
  <c r="C1158" i="1"/>
  <c r="G1157" i="4" l="1"/>
  <c r="E1161" i="4"/>
  <c r="D1161" i="4"/>
  <c r="F1161" i="4"/>
  <c r="J1158" i="4" s="1"/>
  <c r="C1161" i="4"/>
  <c r="L1158" i="4" s="1"/>
  <c r="B1162" i="4"/>
  <c r="G1155" i="1"/>
  <c r="E1157" i="1"/>
  <c r="F1156" i="1"/>
  <c r="D1158" i="1"/>
  <c r="C1159" i="1"/>
  <c r="N1158" i="4" l="1"/>
  <c r="M1158" i="4"/>
  <c r="M1159" i="4" s="1"/>
  <c r="K1158" i="4"/>
  <c r="K1159" i="4" s="1"/>
  <c r="P1158" i="4"/>
  <c r="Q1158" i="4"/>
  <c r="O1158" i="4"/>
  <c r="T1158" i="4"/>
  <c r="R1158" i="4"/>
  <c r="S1158" i="4"/>
  <c r="I1158" i="4"/>
  <c r="I1159" i="4" s="1"/>
  <c r="D1162" i="4"/>
  <c r="F1162" i="4"/>
  <c r="E1162" i="4"/>
  <c r="C1162" i="4"/>
  <c r="B1163" i="4"/>
  <c r="G1156" i="1"/>
  <c r="E1158" i="1"/>
  <c r="F1157" i="1"/>
  <c r="D1159" i="1"/>
  <c r="C1160" i="1"/>
  <c r="O1159" i="4" l="1"/>
  <c r="S1159" i="4"/>
  <c r="Q1159" i="4"/>
  <c r="L1161" i="4" s="1"/>
  <c r="E1163" i="4"/>
  <c r="D1163" i="4"/>
  <c r="F1163" i="4"/>
  <c r="C1163" i="4"/>
  <c r="B1164" i="4"/>
  <c r="G1157" i="1"/>
  <c r="E1159" i="1"/>
  <c r="F1158" i="1"/>
  <c r="D1160" i="1"/>
  <c r="C1161" i="1"/>
  <c r="J1161" i="4" l="1"/>
  <c r="I1161" i="4"/>
  <c r="K1161" i="4"/>
  <c r="D1164" i="4"/>
  <c r="F1164" i="4"/>
  <c r="E1164" i="4"/>
  <c r="C1164" i="4"/>
  <c r="B1165" i="4"/>
  <c r="G1158" i="1"/>
  <c r="E1160" i="1"/>
  <c r="F1159" i="1"/>
  <c r="D1161" i="1"/>
  <c r="C1162" i="1"/>
  <c r="G1161" i="4" l="1"/>
  <c r="L1162" i="4"/>
  <c r="K1162" i="4"/>
  <c r="E1165" i="4"/>
  <c r="D1165" i="4"/>
  <c r="F1165" i="4"/>
  <c r="P1162" i="4" s="1"/>
  <c r="C1165" i="4"/>
  <c r="B1166" i="4"/>
  <c r="G1159" i="1"/>
  <c r="E1161" i="1"/>
  <c r="F1160" i="1"/>
  <c r="D1162" i="1"/>
  <c r="C1163" i="1"/>
  <c r="K1163" i="4" l="1"/>
  <c r="R1162" i="4"/>
  <c r="T1162" i="4"/>
  <c r="J1162" i="4"/>
  <c r="S1162" i="4"/>
  <c r="I1162" i="4"/>
  <c r="N1162" i="4"/>
  <c r="O1162" i="4"/>
  <c r="O1163" i="4" s="1"/>
  <c r="M1162" i="4"/>
  <c r="Q1162" i="4"/>
  <c r="Q1163" i="4" s="1"/>
  <c r="D1166" i="4"/>
  <c r="F1166" i="4"/>
  <c r="E1166" i="4"/>
  <c r="C1166" i="4"/>
  <c r="B1167" i="4"/>
  <c r="G1160" i="1"/>
  <c r="E1162" i="1"/>
  <c r="F1161" i="1"/>
  <c r="D1163" i="1"/>
  <c r="C1164" i="1"/>
  <c r="I1163" i="4" l="1"/>
  <c r="M1163" i="4"/>
  <c r="S1163" i="4"/>
  <c r="L1165" i="4" s="1"/>
  <c r="E1167" i="4"/>
  <c r="D1167" i="4"/>
  <c r="F1167" i="4"/>
  <c r="C1167" i="4"/>
  <c r="B1168" i="4"/>
  <c r="G1161" i="1"/>
  <c r="E1163" i="1"/>
  <c r="F1162" i="1"/>
  <c r="D1164" i="1"/>
  <c r="C1165" i="1"/>
  <c r="I1165" i="4" l="1"/>
  <c r="K1165" i="4"/>
  <c r="J1165" i="4"/>
  <c r="D1168" i="4"/>
  <c r="F1168" i="4"/>
  <c r="E1168" i="4"/>
  <c r="C1168" i="4"/>
  <c r="B1169" i="4"/>
  <c r="G1162" i="1"/>
  <c r="E1164" i="1"/>
  <c r="F1163" i="1"/>
  <c r="D1165" i="1"/>
  <c r="C1166" i="1"/>
  <c r="G1165" i="4" l="1"/>
  <c r="L1166" i="4"/>
  <c r="K1166" i="4"/>
  <c r="E1169" i="4"/>
  <c r="D1169" i="4"/>
  <c r="T1166" i="4" s="1"/>
  <c r="F1169" i="4"/>
  <c r="C1169" i="4"/>
  <c r="I1166" i="4" s="1"/>
  <c r="B1170" i="4"/>
  <c r="G1163" i="1"/>
  <c r="E1165" i="1"/>
  <c r="F1164" i="1"/>
  <c r="D1166" i="1"/>
  <c r="C1167" i="1"/>
  <c r="K1167" i="4" l="1"/>
  <c r="J1166" i="4"/>
  <c r="I1167" i="4" s="1"/>
  <c r="O1166" i="4"/>
  <c r="Q1166" i="4"/>
  <c r="P1166" i="4"/>
  <c r="M1166" i="4"/>
  <c r="R1166" i="4"/>
  <c r="N1166" i="4"/>
  <c r="S1166" i="4"/>
  <c r="S1167" i="4" s="1"/>
  <c r="D1170" i="4"/>
  <c r="F1170" i="4"/>
  <c r="E1170" i="4"/>
  <c r="C1170" i="4"/>
  <c r="B1171" i="4"/>
  <c r="G1164" i="1"/>
  <c r="E1166" i="1"/>
  <c r="F1165" i="1"/>
  <c r="D1167" i="1"/>
  <c r="C1168" i="1"/>
  <c r="M1167" i="4" l="1"/>
  <c r="Q1167" i="4"/>
  <c r="O1167" i="4"/>
  <c r="E1171" i="4"/>
  <c r="D1171" i="4"/>
  <c r="F1171" i="4"/>
  <c r="C1171" i="4"/>
  <c r="B1172" i="4"/>
  <c r="G1165" i="1"/>
  <c r="E1167" i="1"/>
  <c r="F1166" i="1"/>
  <c r="D1168" i="1"/>
  <c r="C1169" i="1"/>
  <c r="K1169" i="4" l="1"/>
  <c r="L1169" i="4"/>
  <c r="J1169" i="4"/>
  <c r="I1169" i="4"/>
  <c r="G1169" i="4" s="1"/>
  <c r="D1172" i="4"/>
  <c r="F1172" i="4"/>
  <c r="E1172" i="4"/>
  <c r="C1172" i="4"/>
  <c r="B1173" i="4"/>
  <c r="G1166" i="1"/>
  <c r="E1168" i="1"/>
  <c r="F1167" i="1"/>
  <c r="D1169" i="1"/>
  <c r="C1170" i="1"/>
  <c r="E1173" i="4" l="1"/>
  <c r="D1173" i="4"/>
  <c r="M1170" i="4" s="1"/>
  <c r="F1173" i="4"/>
  <c r="I1170" i="4" s="1"/>
  <c r="C1173" i="4"/>
  <c r="P1170" i="4" s="1"/>
  <c r="B1174" i="4"/>
  <c r="G1167" i="1"/>
  <c r="E1169" i="1"/>
  <c r="F1168" i="1"/>
  <c r="D1170" i="1"/>
  <c r="C1171" i="1"/>
  <c r="J1170" i="4" l="1"/>
  <c r="I1171" i="4" s="1"/>
  <c r="O1170" i="4"/>
  <c r="O1171" i="4" s="1"/>
  <c r="N1170" i="4"/>
  <c r="M1171" i="4" s="1"/>
  <c r="S1170" i="4"/>
  <c r="T1170" i="4"/>
  <c r="R1170" i="4"/>
  <c r="L1170" i="4"/>
  <c r="Q1170" i="4"/>
  <c r="K1170" i="4"/>
  <c r="D1174" i="4"/>
  <c r="F1174" i="4"/>
  <c r="E1174" i="4"/>
  <c r="C1174" i="4"/>
  <c r="B1175" i="4"/>
  <c r="E1170" i="1"/>
  <c r="G1168" i="1"/>
  <c r="F1169" i="1"/>
  <c r="D1171" i="1"/>
  <c r="C1172" i="1"/>
  <c r="Q1171" i="4" l="1"/>
  <c r="K1171" i="4"/>
  <c r="S1171" i="4"/>
  <c r="E1175" i="4"/>
  <c r="D1175" i="4"/>
  <c r="F1175" i="4"/>
  <c r="C1175" i="4"/>
  <c r="B1176" i="4"/>
  <c r="E1171" i="1"/>
  <c r="G1169" i="1"/>
  <c r="F1170" i="1"/>
  <c r="D1172" i="1"/>
  <c r="C1173" i="1"/>
  <c r="I1173" i="4" l="1"/>
  <c r="J1173" i="4"/>
  <c r="K1173" i="4"/>
  <c r="L1173" i="4"/>
  <c r="D1176" i="4"/>
  <c r="F1176" i="4"/>
  <c r="E1176" i="4"/>
  <c r="C1176" i="4"/>
  <c r="B1177" i="4"/>
  <c r="G1170" i="1"/>
  <c r="E1172" i="1"/>
  <c r="F1171" i="1"/>
  <c r="D1173" i="1"/>
  <c r="C1174" i="1"/>
  <c r="G1173" i="4" l="1"/>
  <c r="K1174" i="4"/>
  <c r="L1174" i="4"/>
  <c r="E1177" i="4"/>
  <c r="D1177" i="4"/>
  <c r="N1174" i="4" s="1"/>
  <c r="F1177" i="4"/>
  <c r="C1177" i="4"/>
  <c r="R1174" i="4" s="1"/>
  <c r="B1178" i="4"/>
  <c r="G1171" i="1"/>
  <c r="E1173" i="1"/>
  <c r="F1172" i="1"/>
  <c r="D1174" i="1"/>
  <c r="C1175" i="1"/>
  <c r="O1174" i="4" l="1"/>
  <c r="T1174" i="4"/>
  <c r="K1175" i="4"/>
  <c r="P1174" i="4"/>
  <c r="Q1174" i="4"/>
  <c r="Q1175" i="4" s="1"/>
  <c r="M1174" i="4"/>
  <c r="M1175" i="4" s="1"/>
  <c r="J1174" i="4"/>
  <c r="S1174" i="4"/>
  <c r="S1175" i="4" s="1"/>
  <c r="I1174" i="4"/>
  <c r="D1178" i="4"/>
  <c r="F1178" i="4"/>
  <c r="E1178" i="4"/>
  <c r="C1178" i="4"/>
  <c r="B1179" i="4"/>
  <c r="E1174" i="1"/>
  <c r="G1172" i="1"/>
  <c r="F1173" i="1"/>
  <c r="D1175" i="1"/>
  <c r="C1176" i="1"/>
  <c r="I1175" i="4" l="1"/>
  <c r="O1175" i="4"/>
  <c r="E1179" i="4"/>
  <c r="D1179" i="4"/>
  <c r="F1179" i="4"/>
  <c r="C1179" i="4"/>
  <c r="B1180" i="4"/>
  <c r="G1173" i="1"/>
  <c r="E1175" i="1"/>
  <c r="F1174" i="1"/>
  <c r="D1176" i="1"/>
  <c r="C1177" i="1"/>
  <c r="K1177" i="4" l="1"/>
  <c r="J1177" i="4"/>
  <c r="L1177" i="4"/>
  <c r="I1177" i="4"/>
  <c r="G1177" i="4" s="1"/>
  <c r="D1180" i="4"/>
  <c r="F1180" i="4"/>
  <c r="E1180" i="4"/>
  <c r="C1180" i="4"/>
  <c r="B1181" i="4"/>
  <c r="G1174" i="1"/>
  <c r="E1176" i="1"/>
  <c r="F1175" i="1"/>
  <c r="D1177" i="1"/>
  <c r="C1178" i="1"/>
  <c r="E1181" i="4" l="1"/>
  <c r="D1181" i="4"/>
  <c r="L1178" i="4" s="1"/>
  <c r="F1181" i="4"/>
  <c r="I1178" i="4" s="1"/>
  <c r="C1181" i="4"/>
  <c r="T1178" i="4" s="1"/>
  <c r="B1182" i="4"/>
  <c r="G1175" i="1"/>
  <c r="E1177" i="1"/>
  <c r="F1176" i="1"/>
  <c r="D1178" i="1"/>
  <c r="C1179" i="1"/>
  <c r="M1178" i="4" l="1"/>
  <c r="K1178" i="4"/>
  <c r="K1179" i="4" s="1"/>
  <c r="P1178" i="4"/>
  <c r="Q1178" i="4"/>
  <c r="O1178" i="4"/>
  <c r="O1179" i="4" s="1"/>
  <c r="J1178" i="4"/>
  <c r="I1179" i="4" s="1"/>
  <c r="R1178" i="4"/>
  <c r="S1178" i="4"/>
  <c r="S1179" i="4" s="1"/>
  <c r="N1178" i="4"/>
  <c r="D1182" i="4"/>
  <c r="F1182" i="4"/>
  <c r="E1182" i="4"/>
  <c r="C1182" i="4"/>
  <c r="B1183" i="4"/>
  <c r="G1176" i="1"/>
  <c r="E1178" i="1"/>
  <c r="F1177" i="1"/>
  <c r="D1179" i="1"/>
  <c r="C1180" i="1"/>
  <c r="M1179" i="4" l="1"/>
  <c r="Q1179" i="4"/>
  <c r="E1183" i="4"/>
  <c r="D1183" i="4"/>
  <c r="F1183" i="4"/>
  <c r="C1183" i="4"/>
  <c r="B1184" i="4"/>
  <c r="G1177" i="1"/>
  <c r="E1179" i="1"/>
  <c r="F1178" i="1"/>
  <c r="D1180" i="1"/>
  <c r="C1181" i="1"/>
  <c r="I1181" i="4" l="1"/>
  <c r="J1181" i="4"/>
  <c r="K1181" i="4"/>
  <c r="L1181" i="4"/>
  <c r="D1184" i="4"/>
  <c r="F1184" i="4"/>
  <c r="E1184" i="4"/>
  <c r="C1184" i="4"/>
  <c r="B1185" i="4"/>
  <c r="G1178" i="1"/>
  <c r="E1180" i="1"/>
  <c r="F1179" i="1"/>
  <c r="D1181" i="1"/>
  <c r="C1182" i="1"/>
  <c r="G1181" i="4" l="1"/>
  <c r="E1185" i="4"/>
  <c r="D1185" i="4"/>
  <c r="F1185" i="4"/>
  <c r="J1182" i="4" s="1"/>
  <c r="C1185" i="4"/>
  <c r="B1186" i="4"/>
  <c r="G1179" i="1"/>
  <c r="E1181" i="1"/>
  <c r="F1180" i="1"/>
  <c r="D1182" i="1"/>
  <c r="C1183" i="1"/>
  <c r="Q1182" i="4" l="1"/>
  <c r="P1182" i="4"/>
  <c r="M1182" i="4"/>
  <c r="O1182" i="4"/>
  <c r="O1183" i="4" s="1"/>
  <c r="I1182" i="4"/>
  <c r="I1183" i="4" s="1"/>
  <c r="N1182" i="4"/>
  <c r="S1182" i="4"/>
  <c r="T1182" i="4"/>
  <c r="R1182" i="4"/>
  <c r="Q1183" i="4" s="1"/>
  <c r="L1182" i="4"/>
  <c r="K1182" i="4"/>
  <c r="D1186" i="4"/>
  <c r="F1186" i="4"/>
  <c r="E1186" i="4"/>
  <c r="C1186" i="4"/>
  <c r="B1187" i="4"/>
  <c r="G1180" i="1"/>
  <c r="E1182" i="1"/>
  <c r="F1181" i="1"/>
  <c r="D1183" i="1"/>
  <c r="C1184" i="1"/>
  <c r="K1183" i="4" l="1"/>
  <c r="S1183" i="4"/>
  <c r="M1183" i="4"/>
  <c r="E1187" i="4"/>
  <c r="D1187" i="4"/>
  <c r="F1187" i="4"/>
  <c r="C1187" i="4"/>
  <c r="B1188" i="4"/>
  <c r="G1181" i="1"/>
  <c r="E1183" i="1"/>
  <c r="F1182" i="1"/>
  <c r="D1184" i="1"/>
  <c r="C1185" i="1"/>
  <c r="I1185" i="4" l="1"/>
  <c r="J1185" i="4"/>
  <c r="K1185" i="4"/>
  <c r="L1185" i="4"/>
  <c r="D1188" i="4"/>
  <c r="F1188" i="4"/>
  <c r="E1188" i="4"/>
  <c r="C1188" i="4"/>
  <c r="B1189" i="4"/>
  <c r="G1182" i="1"/>
  <c r="E1184" i="1"/>
  <c r="F1183" i="1"/>
  <c r="D1185" i="1"/>
  <c r="C1186" i="1"/>
  <c r="G1185" i="4" l="1"/>
  <c r="E1189" i="4"/>
  <c r="D1189" i="4"/>
  <c r="L1186" i="4" s="1"/>
  <c r="F1189" i="4"/>
  <c r="I1186" i="4" s="1"/>
  <c r="C1189" i="4"/>
  <c r="T1186" i="4" s="1"/>
  <c r="B1190" i="4"/>
  <c r="G1183" i="1"/>
  <c r="E1185" i="1"/>
  <c r="F1184" i="1"/>
  <c r="D1186" i="1"/>
  <c r="C1187" i="1"/>
  <c r="M1186" i="4" l="1"/>
  <c r="R1186" i="4"/>
  <c r="P1186" i="4"/>
  <c r="Q1186" i="4"/>
  <c r="Q1187" i="4" s="1"/>
  <c r="O1186" i="4"/>
  <c r="O1187" i="4" s="1"/>
  <c r="K1186" i="4"/>
  <c r="K1187" i="4" s="1"/>
  <c r="J1186" i="4"/>
  <c r="I1187" i="4" s="1"/>
  <c r="S1186" i="4"/>
  <c r="S1187" i="4" s="1"/>
  <c r="N1186" i="4"/>
  <c r="D1190" i="4"/>
  <c r="F1190" i="4"/>
  <c r="E1190" i="4"/>
  <c r="C1190" i="4"/>
  <c r="B1191" i="4"/>
  <c r="G1184" i="1"/>
  <c r="E1186" i="1"/>
  <c r="F1185" i="1"/>
  <c r="D1187" i="1"/>
  <c r="C1188" i="1"/>
  <c r="M1187" i="4" l="1"/>
  <c r="I1189" i="4" s="1"/>
  <c r="E1191" i="4"/>
  <c r="D1191" i="4"/>
  <c r="F1191" i="4"/>
  <c r="C1191" i="4"/>
  <c r="B1192" i="4"/>
  <c r="E1187" i="1"/>
  <c r="G1185" i="1"/>
  <c r="F1186" i="1"/>
  <c r="D1188" i="1"/>
  <c r="C1189" i="1"/>
  <c r="J1189" i="4" l="1"/>
  <c r="K1189" i="4"/>
  <c r="L1189" i="4"/>
  <c r="D1192" i="4"/>
  <c r="F1192" i="4"/>
  <c r="E1192" i="4"/>
  <c r="C1192" i="4"/>
  <c r="B1193" i="4"/>
  <c r="G1186" i="1"/>
  <c r="E1188" i="1"/>
  <c r="F1187" i="1"/>
  <c r="D1189" i="1"/>
  <c r="C1190" i="1"/>
  <c r="G1189" i="4" l="1"/>
  <c r="E1193" i="4"/>
  <c r="N1190" i="4" s="1"/>
  <c r="D1193" i="4"/>
  <c r="L1190" i="4" s="1"/>
  <c r="F1193" i="4"/>
  <c r="C1193" i="4"/>
  <c r="B1194" i="4"/>
  <c r="G1187" i="1"/>
  <c r="E1189" i="1"/>
  <c r="F1188" i="1"/>
  <c r="D1190" i="1"/>
  <c r="C1191" i="1"/>
  <c r="P1190" i="4" l="1"/>
  <c r="M1190" i="4"/>
  <c r="M1191" i="4" s="1"/>
  <c r="R1190" i="4"/>
  <c r="I1190" i="4"/>
  <c r="S1190" i="4"/>
  <c r="T1190" i="4"/>
  <c r="J1190" i="4"/>
  <c r="O1190" i="4"/>
  <c r="O1191" i="4" s="1"/>
  <c r="Q1190" i="4"/>
  <c r="Q1191" i="4" s="1"/>
  <c r="K1190" i="4"/>
  <c r="K1191" i="4" s="1"/>
  <c r="D1194" i="4"/>
  <c r="F1194" i="4"/>
  <c r="E1194" i="4"/>
  <c r="C1194" i="4"/>
  <c r="B1195" i="4"/>
  <c r="E1190" i="1"/>
  <c r="G1188" i="1"/>
  <c r="F1189" i="1"/>
  <c r="D1191" i="1"/>
  <c r="C1192" i="1"/>
  <c r="S1191" i="4" l="1"/>
  <c r="I1191" i="4"/>
  <c r="E1195" i="4"/>
  <c r="D1195" i="4"/>
  <c r="F1195" i="4"/>
  <c r="C1195" i="4"/>
  <c r="B1196" i="4"/>
  <c r="G1189" i="1"/>
  <c r="E1191" i="1"/>
  <c r="F1190" i="1"/>
  <c r="D1192" i="1"/>
  <c r="C1193" i="1"/>
  <c r="K1193" i="4" l="1"/>
  <c r="L1193" i="4"/>
  <c r="I1193" i="4"/>
  <c r="J1193" i="4"/>
  <c r="D1196" i="4"/>
  <c r="F1196" i="4"/>
  <c r="E1196" i="4"/>
  <c r="C1196" i="4"/>
  <c r="B1197" i="4"/>
  <c r="G1190" i="1"/>
  <c r="F1191" i="1"/>
  <c r="E1192" i="1"/>
  <c r="D1193" i="1"/>
  <c r="C1194" i="1"/>
  <c r="G1193" i="4" l="1"/>
  <c r="E1197" i="4"/>
  <c r="D1197" i="4"/>
  <c r="F1197" i="4"/>
  <c r="I1194" i="4" s="1"/>
  <c r="C1197" i="4"/>
  <c r="S1194" i="4" s="1"/>
  <c r="B1198" i="4"/>
  <c r="E1193" i="1"/>
  <c r="F1192" i="1"/>
  <c r="G1191" i="1"/>
  <c r="D1194" i="1"/>
  <c r="C1195" i="1"/>
  <c r="R1194" i="4" l="1"/>
  <c r="O1194" i="4"/>
  <c r="T1194" i="4"/>
  <c r="S1195" i="4" s="1"/>
  <c r="K1194" i="4"/>
  <c r="P1194" i="4"/>
  <c r="Q1194" i="4"/>
  <c r="Q1195" i="4" s="1"/>
  <c r="M1194" i="4"/>
  <c r="L1194" i="4"/>
  <c r="J1194" i="4"/>
  <c r="I1195" i="4" s="1"/>
  <c r="N1194" i="4"/>
  <c r="D1198" i="4"/>
  <c r="F1198" i="4"/>
  <c r="E1198" i="4"/>
  <c r="C1198" i="4"/>
  <c r="B1199" i="4"/>
  <c r="G1192" i="1"/>
  <c r="E1194" i="1"/>
  <c r="F1193" i="1"/>
  <c r="D1195" i="1"/>
  <c r="C1196" i="1"/>
  <c r="M1195" i="4" l="1"/>
  <c r="K1195" i="4"/>
  <c r="O1195" i="4"/>
  <c r="E1199" i="4"/>
  <c r="D1199" i="4"/>
  <c r="F1199" i="4"/>
  <c r="C1199" i="4"/>
  <c r="B1200" i="4"/>
  <c r="G1193" i="1"/>
  <c r="E1195" i="1"/>
  <c r="F1194" i="1"/>
  <c r="D1196" i="1"/>
  <c r="C1197" i="1"/>
  <c r="I1197" i="4" l="1"/>
  <c r="J1197" i="4"/>
  <c r="K1197" i="4"/>
  <c r="L1197" i="4"/>
  <c r="D1200" i="4"/>
  <c r="F1200" i="4"/>
  <c r="E1200" i="4"/>
  <c r="C1200" i="4"/>
  <c r="B1201" i="4"/>
  <c r="G1194" i="1"/>
  <c r="E1196" i="1"/>
  <c r="F1195" i="1"/>
  <c r="D1197" i="1"/>
  <c r="C1198" i="1"/>
  <c r="G1197" i="4" l="1"/>
  <c r="E1201" i="4"/>
  <c r="M1198" i="4" s="1"/>
  <c r="D1201" i="4"/>
  <c r="S1198" i="4" s="1"/>
  <c r="F1201" i="4"/>
  <c r="C1201" i="4"/>
  <c r="I1198" i="4" s="1"/>
  <c r="B1202" i="4"/>
  <c r="G1195" i="1"/>
  <c r="E1197" i="1"/>
  <c r="F1196" i="1"/>
  <c r="D1198" i="1"/>
  <c r="C1199" i="1"/>
  <c r="O1198" i="4" l="1"/>
  <c r="T1198" i="4"/>
  <c r="S1199" i="4" s="1"/>
  <c r="K1198" i="4"/>
  <c r="P1198" i="4"/>
  <c r="Q1198" i="4"/>
  <c r="R1198" i="4"/>
  <c r="L1198" i="4"/>
  <c r="J1198" i="4"/>
  <c r="I1199" i="4" s="1"/>
  <c r="N1198" i="4"/>
  <c r="M1199" i="4" s="1"/>
  <c r="D1202" i="4"/>
  <c r="F1202" i="4"/>
  <c r="E1202" i="4"/>
  <c r="C1202" i="4"/>
  <c r="B1203" i="4"/>
  <c r="G1196" i="1"/>
  <c r="E1198" i="1"/>
  <c r="F1197" i="1"/>
  <c r="D1199" i="1"/>
  <c r="C1200" i="1"/>
  <c r="Q1199" i="4" l="1"/>
  <c r="K1199" i="4"/>
  <c r="O1199" i="4"/>
  <c r="E1203" i="4"/>
  <c r="D1203" i="4"/>
  <c r="F1203" i="4"/>
  <c r="C1203" i="4"/>
  <c r="B1204" i="4"/>
  <c r="G1197" i="1"/>
  <c r="E1199" i="1"/>
  <c r="F1198" i="1"/>
  <c r="D1200" i="1"/>
  <c r="C1201" i="1"/>
  <c r="I1201" i="4" l="1"/>
  <c r="J1201" i="4"/>
  <c r="K1201" i="4"/>
  <c r="L1201" i="4"/>
  <c r="D1204" i="4"/>
  <c r="F1204" i="4"/>
  <c r="E1204" i="4"/>
  <c r="C1204" i="4"/>
  <c r="B1205" i="4"/>
  <c r="G1198" i="1"/>
  <c r="E1200" i="1"/>
  <c r="F1199" i="1"/>
  <c r="D1201" i="1"/>
  <c r="C1202" i="1"/>
  <c r="G1201" i="4" l="1"/>
  <c r="K1202" i="4"/>
  <c r="L1202" i="4"/>
  <c r="E1205" i="4"/>
  <c r="D1205" i="4"/>
  <c r="F1205" i="4"/>
  <c r="P1202" i="4" s="1"/>
  <c r="C1205" i="4"/>
  <c r="T1202" i="4" s="1"/>
  <c r="B1206" i="4"/>
  <c r="G1199" i="1"/>
  <c r="E1201" i="1"/>
  <c r="F1200" i="1"/>
  <c r="D1202" i="1"/>
  <c r="C1203" i="1"/>
  <c r="M1202" i="4" l="1"/>
  <c r="O1202" i="4"/>
  <c r="O1203" i="4" s="1"/>
  <c r="I1202" i="4"/>
  <c r="N1202" i="4"/>
  <c r="S1202" i="4"/>
  <c r="S1203" i="4" s="1"/>
  <c r="J1202" i="4"/>
  <c r="R1202" i="4"/>
  <c r="Q1202" i="4"/>
  <c r="K1203" i="4"/>
  <c r="D1206" i="4"/>
  <c r="F1206" i="4"/>
  <c r="E1206" i="4"/>
  <c r="C1206" i="4"/>
  <c r="B1207" i="4"/>
  <c r="G1200" i="1"/>
  <c r="E1202" i="1"/>
  <c r="F1201" i="1"/>
  <c r="D1203" i="1"/>
  <c r="C1204" i="1"/>
  <c r="Q1203" i="4" l="1"/>
  <c r="I1203" i="4"/>
  <c r="M1203" i="4"/>
  <c r="E1207" i="4"/>
  <c r="D1207" i="4"/>
  <c r="F1207" i="4"/>
  <c r="C1207" i="4"/>
  <c r="B1208" i="4"/>
  <c r="G1201" i="1"/>
  <c r="E1203" i="1"/>
  <c r="F1202" i="1"/>
  <c r="D1204" i="1"/>
  <c r="C1205" i="1"/>
  <c r="I1205" i="4" l="1"/>
  <c r="K1205" i="4"/>
  <c r="L1205" i="4"/>
  <c r="J1205" i="4"/>
  <c r="D1208" i="4"/>
  <c r="F1208" i="4"/>
  <c r="E1208" i="4"/>
  <c r="C1208" i="4"/>
  <c r="B1209" i="4"/>
  <c r="G1202" i="1"/>
  <c r="E1204" i="1"/>
  <c r="F1203" i="1"/>
  <c r="D1205" i="1"/>
  <c r="C1206" i="1"/>
  <c r="G1205" i="4" l="1"/>
  <c r="E1209" i="4"/>
  <c r="D1209" i="4"/>
  <c r="F1209" i="4"/>
  <c r="I1206" i="4" s="1"/>
  <c r="C1209" i="4"/>
  <c r="B1210" i="4"/>
  <c r="G1203" i="1"/>
  <c r="E1205" i="1"/>
  <c r="F1204" i="1"/>
  <c r="D1206" i="1"/>
  <c r="C1207" i="1"/>
  <c r="S1206" i="4" l="1"/>
  <c r="R1206" i="4"/>
  <c r="O1206" i="4"/>
  <c r="T1206" i="4"/>
  <c r="S1207" i="4" s="1"/>
  <c r="K1206" i="4"/>
  <c r="P1206" i="4"/>
  <c r="Q1206" i="4"/>
  <c r="J1206" i="4"/>
  <c r="I1207" i="4" s="1"/>
  <c r="L1206" i="4"/>
  <c r="M1206" i="4"/>
  <c r="N1206" i="4"/>
  <c r="D1210" i="4"/>
  <c r="F1210" i="4"/>
  <c r="E1210" i="4"/>
  <c r="C1210" i="4"/>
  <c r="B1211" i="4"/>
  <c r="G1204" i="1"/>
  <c r="E1206" i="1"/>
  <c r="F1205" i="1"/>
  <c r="D1207" i="1"/>
  <c r="C1208" i="1"/>
  <c r="Q1207" i="4" l="1"/>
  <c r="M1207" i="4"/>
  <c r="K1207" i="4"/>
  <c r="O1207" i="4"/>
  <c r="E1211" i="4"/>
  <c r="D1211" i="4"/>
  <c r="F1211" i="4"/>
  <c r="C1211" i="4"/>
  <c r="B1212" i="4"/>
  <c r="G1205" i="1"/>
  <c r="E1207" i="1"/>
  <c r="F1206" i="1"/>
  <c r="D1208" i="1"/>
  <c r="C1209" i="1"/>
  <c r="K1209" i="4" l="1"/>
  <c r="J1209" i="4"/>
  <c r="L1209" i="4"/>
  <c r="I1209" i="4"/>
  <c r="D1212" i="4"/>
  <c r="F1212" i="4"/>
  <c r="E1212" i="4"/>
  <c r="C1212" i="4"/>
  <c r="B1213" i="4"/>
  <c r="G1206" i="1"/>
  <c r="E1208" i="1"/>
  <c r="F1207" i="1"/>
  <c r="D1209" i="1"/>
  <c r="C1210" i="1"/>
  <c r="G1209" i="4" l="1"/>
  <c r="L1210" i="4"/>
  <c r="K1210" i="4"/>
  <c r="K1211" i="4" s="1"/>
  <c r="E1213" i="4"/>
  <c r="D1213" i="4"/>
  <c r="F1213" i="4"/>
  <c r="P1210" i="4" s="1"/>
  <c r="C1213" i="4"/>
  <c r="B1214" i="4"/>
  <c r="G1207" i="1"/>
  <c r="E1209" i="1"/>
  <c r="F1208" i="1"/>
  <c r="D1210" i="1"/>
  <c r="C1211" i="1"/>
  <c r="R1210" i="4" l="1"/>
  <c r="T1210" i="4"/>
  <c r="J1210" i="4"/>
  <c r="S1210" i="4"/>
  <c r="S1211" i="4" s="1"/>
  <c r="I1210" i="4"/>
  <c r="N1210" i="4"/>
  <c r="O1210" i="4"/>
  <c r="O1211" i="4" s="1"/>
  <c r="M1210" i="4"/>
  <c r="M1211" i="4" s="1"/>
  <c r="Q1210" i="4"/>
  <c r="Q1211" i="4" s="1"/>
  <c r="D1214" i="4"/>
  <c r="F1214" i="4"/>
  <c r="E1214" i="4"/>
  <c r="C1214" i="4"/>
  <c r="B1215" i="4"/>
  <c r="G1208" i="1"/>
  <c r="E1210" i="1"/>
  <c r="F1209" i="1"/>
  <c r="D1211" i="1"/>
  <c r="C1212" i="1"/>
  <c r="I1211" i="4" l="1"/>
  <c r="I1213" i="4" s="1"/>
  <c r="E1215" i="4"/>
  <c r="D1215" i="4"/>
  <c r="F1215" i="4"/>
  <c r="C1215" i="4"/>
  <c r="B1216" i="4"/>
  <c r="G1209" i="1"/>
  <c r="E1211" i="1"/>
  <c r="F1210" i="1"/>
  <c r="D1212" i="1"/>
  <c r="C1213" i="1"/>
  <c r="J1213" i="4" l="1"/>
  <c r="K1213" i="4"/>
  <c r="L1213" i="4"/>
  <c r="D1216" i="4"/>
  <c r="F1216" i="4"/>
  <c r="E1216" i="4"/>
  <c r="C1216" i="4"/>
  <c r="B1217" i="4"/>
  <c r="G1210" i="1"/>
  <c r="E1212" i="1"/>
  <c r="F1211" i="1"/>
  <c r="D1213" i="1"/>
  <c r="C1214" i="1"/>
  <c r="G1213" i="4" l="1"/>
  <c r="L1214" i="4"/>
  <c r="K1214" i="4"/>
  <c r="K1215" i="4" s="1"/>
  <c r="E1217" i="4"/>
  <c r="D1217" i="4"/>
  <c r="F1217" i="4"/>
  <c r="C1217" i="4"/>
  <c r="I1214" i="4" s="1"/>
  <c r="B1218" i="4"/>
  <c r="G1211" i="1"/>
  <c r="E1213" i="1"/>
  <c r="F1212" i="1"/>
  <c r="D1214" i="1"/>
  <c r="C1215" i="1"/>
  <c r="T1214" i="4" l="1"/>
  <c r="J1214" i="4"/>
  <c r="I1215" i="4" s="1"/>
  <c r="O1214" i="4"/>
  <c r="Q1214" i="4"/>
  <c r="P1214" i="4"/>
  <c r="M1214" i="4"/>
  <c r="R1214" i="4"/>
  <c r="N1214" i="4"/>
  <c r="S1214" i="4"/>
  <c r="S1215" i="4" s="1"/>
  <c r="D1218" i="4"/>
  <c r="F1218" i="4"/>
  <c r="E1218" i="4"/>
  <c r="C1218" i="4"/>
  <c r="B1219" i="4"/>
  <c r="G1212" i="1"/>
  <c r="E1214" i="1"/>
  <c r="F1213" i="1"/>
  <c r="D1215" i="1"/>
  <c r="C1216" i="1"/>
  <c r="M1215" i="4" l="1"/>
  <c r="Q1215" i="4"/>
  <c r="O1215" i="4"/>
  <c r="E1219" i="4"/>
  <c r="D1219" i="4"/>
  <c r="F1219" i="4"/>
  <c r="C1219" i="4"/>
  <c r="B1220" i="4"/>
  <c r="G1213" i="1"/>
  <c r="E1215" i="1"/>
  <c r="F1214" i="1"/>
  <c r="D1216" i="1"/>
  <c r="C1217" i="1"/>
  <c r="I1217" i="4" l="1"/>
  <c r="J1217" i="4"/>
  <c r="K1217" i="4"/>
  <c r="L1217" i="4"/>
  <c r="D1220" i="4"/>
  <c r="F1220" i="4"/>
  <c r="E1220" i="4"/>
  <c r="C1220" i="4"/>
  <c r="B1221" i="4"/>
  <c r="E1216" i="1"/>
  <c r="G1214" i="1"/>
  <c r="F1215" i="1"/>
  <c r="D1217" i="1"/>
  <c r="C1218" i="1"/>
  <c r="G1217" i="4" l="1"/>
  <c r="E1221" i="4"/>
  <c r="D1221" i="4"/>
  <c r="F1221" i="4"/>
  <c r="I1218" i="4" s="1"/>
  <c r="C1221" i="4"/>
  <c r="B1222" i="4"/>
  <c r="G1215" i="1"/>
  <c r="E1217" i="1"/>
  <c r="F1216" i="1"/>
  <c r="D1218" i="1"/>
  <c r="C1219" i="1"/>
  <c r="P1218" i="4" l="1"/>
  <c r="M1218" i="4"/>
  <c r="J1218" i="4"/>
  <c r="I1219" i="4" s="1"/>
  <c r="O1218" i="4"/>
  <c r="N1218" i="4"/>
  <c r="M1219" i="4" s="1"/>
  <c r="S1218" i="4"/>
  <c r="T1218" i="4"/>
  <c r="R1218" i="4"/>
  <c r="L1218" i="4"/>
  <c r="Q1218" i="4"/>
  <c r="Q1219" i="4" s="1"/>
  <c r="K1218" i="4"/>
  <c r="K1219" i="4" s="1"/>
  <c r="D1222" i="4"/>
  <c r="F1222" i="4"/>
  <c r="E1222" i="4"/>
  <c r="C1222" i="4"/>
  <c r="B1223" i="4"/>
  <c r="G1216" i="1"/>
  <c r="E1218" i="1"/>
  <c r="F1217" i="1"/>
  <c r="D1219" i="1"/>
  <c r="C1220" i="1"/>
  <c r="O1219" i="4" l="1"/>
  <c r="S1219" i="4"/>
  <c r="E1223" i="4"/>
  <c r="D1223" i="4"/>
  <c r="F1223" i="4"/>
  <c r="C1223" i="4"/>
  <c r="B1224" i="4"/>
  <c r="G1217" i="1"/>
  <c r="E1219" i="1"/>
  <c r="F1218" i="1"/>
  <c r="D1220" i="1"/>
  <c r="C1221" i="1"/>
  <c r="I1221" i="4" l="1"/>
  <c r="J1221" i="4"/>
  <c r="K1221" i="4"/>
  <c r="L1221" i="4"/>
  <c r="D1224" i="4"/>
  <c r="F1224" i="4"/>
  <c r="E1224" i="4"/>
  <c r="C1224" i="4"/>
  <c r="B1225" i="4"/>
  <c r="G1218" i="1"/>
  <c r="E1220" i="1"/>
  <c r="F1219" i="1"/>
  <c r="D1221" i="1"/>
  <c r="C1222" i="1"/>
  <c r="G1221" i="4" l="1"/>
  <c r="K1222" i="4"/>
  <c r="L1222" i="4"/>
  <c r="E1225" i="4"/>
  <c r="D1225" i="4"/>
  <c r="M1222" i="4" s="1"/>
  <c r="F1225" i="4"/>
  <c r="C1225" i="4"/>
  <c r="I1222" i="4" s="1"/>
  <c r="B1226" i="4"/>
  <c r="G1219" i="1"/>
  <c r="E1221" i="1"/>
  <c r="F1220" i="1"/>
  <c r="D1222" i="1"/>
  <c r="C1223" i="1"/>
  <c r="O1222" i="4" l="1"/>
  <c r="T1222" i="4"/>
  <c r="K1223" i="4"/>
  <c r="P1222" i="4"/>
  <c r="Q1222" i="4"/>
  <c r="R1222" i="4"/>
  <c r="J1222" i="4"/>
  <c r="I1223" i="4" s="1"/>
  <c r="S1222" i="4"/>
  <c r="S1223" i="4" s="1"/>
  <c r="N1222" i="4"/>
  <c r="M1223" i="4" s="1"/>
  <c r="D1226" i="4"/>
  <c r="F1226" i="4"/>
  <c r="E1226" i="4"/>
  <c r="C1226" i="4"/>
  <c r="B1227" i="4"/>
  <c r="G1220" i="1"/>
  <c r="E1222" i="1"/>
  <c r="F1221" i="1"/>
  <c r="D1223" i="1"/>
  <c r="C1224" i="1"/>
  <c r="Q1223" i="4" l="1"/>
  <c r="O1223" i="4"/>
  <c r="E1227" i="4"/>
  <c r="D1227" i="4"/>
  <c r="F1227" i="4"/>
  <c r="C1227" i="4"/>
  <c r="B1228" i="4"/>
  <c r="G1221" i="1"/>
  <c r="E1223" i="1"/>
  <c r="F1222" i="1"/>
  <c r="D1224" i="1"/>
  <c r="C1225" i="1"/>
  <c r="K1225" i="4" l="1"/>
  <c r="J1225" i="4"/>
  <c r="L1225" i="4"/>
  <c r="I1225" i="4"/>
  <c r="G1225" i="4" s="1"/>
  <c r="D1228" i="4"/>
  <c r="F1228" i="4"/>
  <c r="E1228" i="4"/>
  <c r="C1228" i="4"/>
  <c r="B1229" i="4"/>
  <c r="G1222" i="1"/>
  <c r="E1224" i="1"/>
  <c r="F1223" i="1"/>
  <c r="D1225" i="1"/>
  <c r="C1226" i="1"/>
  <c r="E1229" i="4" l="1"/>
  <c r="D1229" i="4"/>
  <c r="F1229" i="4"/>
  <c r="P1226" i="4" s="1"/>
  <c r="C1229" i="4"/>
  <c r="B1230" i="4"/>
  <c r="G1223" i="1"/>
  <c r="E1225" i="1"/>
  <c r="F1224" i="1"/>
  <c r="D1226" i="1"/>
  <c r="C1227" i="1"/>
  <c r="Q1226" i="4" l="1"/>
  <c r="J1226" i="4"/>
  <c r="M1226" i="4"/>
  <c r="O1226" i="4"/>
  <c r="O1227" i="4" s="1"/>
  <c r="I1226" i="4"/>
  <c r="I1227" i="4" s="1"/>
  <c r="N1226" i="4"/>
  <c r="S1226" i="4"/>
  <c r="T1226" i="4"/>
  <c r="R1226" i="4"/>
  <c r="Q1227" i="4" s="1"/>
  <c r="L1226" i="4"/>
  <c r="K1226" i="4"/>
  <c r="D1230" i="4"/>
  <c r="F1230" i="4"/>
  <c r="E1230" i="4"/>
  <c r="C1230" i="4"/>
  <c r="B1231" i="4"/>
  <c r="G1224" i="1"/>
  <c r="E1226" i="1"/>
  <c r="F1225" i="1"/>
  <c r="D1227" i="1"/>
  <c r="C1228" i="1"/>
  <c r="K1227" i="4" l="1"/>
  <c r="S1227" i="4"/>
  <c r="M1227" i="4"/>
  <c r="E1231" i="4"/>
  <c r="D1231" i="4"/>
  <c r="F1231" i="4"/>
  <c r="C1231" i="4"/>
  <c r="B1232" i="4"/>
  <c r="G1225" i="1"/>
  <c r="E1227" i="1"/>
  <c r="F1226" i="1"/>
  <c r="D1228" i="1"/>
  <c r="C1229" i="1"/>
  <c r="I1229" i="4" l="1"/>
  <c r="J1229" i="4"/>
  <c r="K1229" i="4"/>
  <c r="L1229" i="4"/>
  <c r="D1232" i="4"/>
  <c r="F1232" i="4"/>
  <c r="E1232" i="4"/>
  <c r="C1232" i="4"/>
  <c r="B1233" i="4"/>
  <c r="G1226" i="1"/>
  <c r="E1228" i="1"/>
  <c r="F1227" i="1"/>
  <c r="D1229" i="1"/>
  <c r="C1230" i="1"/>
  <c r="G1229" i="4" l="1"/>
  <c r="E1233" i="4"/>
  <c r="D1233" i="4"/>
  <c r="N1230" i="4" s="1"/>
  <c r="F1233" i="4"/>
  <c r="C1233" i="4"/>
  <c r="T1230" i="4" s="1"/>
  <c r="B1234" i="4"/>
  <c r="G1227" i="1"/>
  <c r="E1229" i="1"/>
  <c r="F1228" i="1"/>
  <c r="D1230" i="1"/>
  <c r="C1231" i="1"/>
  <c r="R1230" i="4" l="1"/>
  <c r="M1230" i="4"/>
  <c r="M1231" i="4" s="1"/>
  <c r="K1230" i="4"/>
  <c r="P1230" i="4"/>
  <c r="Q1230" i="4"/>
  <c r="Q1231" i="4" s="1"/>
  <c r="O1230" i="4"/>
  <c r="J1230" i="4"/>
  <c r="S1230" i="4"/>
  <c r="S1231" i="4" s="1"/>
  <c r="I1230" i="4"/>
  <c r="I1231" i="4" s="1"/>
  <c r="L1230" i="4"/>
  <c r="D1234" i="4"/>
  <c r="F1234" i="4"/>
  <c r="E1234" i="4"/>
  <c r="C1234" i="4"/>
  <c r="B1235" i="4"/>
  <c r="E1230" i="1"/>
  <c r="G1228" i="1"/>
  <c r="F1229" i="1"/>
  <c r="D1231" i="1"/>
  <c r="C1232" i="1"/>
  <c r="O1231" i="4" l="1"/>
  <c r="K1231" i="4"/>
  <c r="I1233" i="4" s="1"/>
  <c r="E1235" i="4"/>
  <c r="D1235" i="4"/>
  <c r="F1235" i="4"/>
  <c r="C1235" i="4"/>
  <c r="B1236" i="4"/>
  <c r="G1229" i="1"/>
  <c r="E1231" i="1"/>
  <c r="F1230" i="1"/>
  <c r="D1232" i="1"/>
  <c r="C1233" i="1"/>
  <c r="J1233" i="4" l="1"/>
  <c r="K1233" i="4"/>
  <c r="L1233" i="4"/>
  <c r="D1236" i="4"/>
  <c r="F1236" i="4"/>
  <c r="E1236" i="4"/>
  <c r="C1236" i="4"/>
  <c r="B1237" i="4"/>
  <c r="G1230" i="1"/>
  <c r="E1232" i="1"/>
  <c r="F1231" i="1"/>
  <c r="D1233" i="1"/>
  <c r="C1234" i="1"/>
  <c r="G1233" i="4" l="1"/>
  <c r="E1237" i="4"/>
  <c r="D1237" i="4"/>
  <c r="L1234" i="4" s="1"/>
  <c r="F1237" i="4"/>
  <c r="P1234" i="4" s="1"/>
  <c r="C1237" i="4"/>
  <c r="B1238" i="4"/>
  <c r="G1231" i="1"/>
  <c r="E1233" i="1"/>
  <c r="F1232" i="1"/>
  <c r="D1234" i="1"/>
  <c r="C1235" i="1"/>
  <c r="N1234" i="4" l="1"/>
  <c r="O1234" i="4"/>
  <c r="O1235" i="4" s="1"/>
  <c r="M1234" i="4"/>
  <c r="M1235" i="4" s="1"/>
  <c r="K1234" i="4"/>
  <c r="K1235" i="4" s="1"/>
  <c r="Q1234" i="4"/>
  <c r="R1234" i="4"/>
  <c r="T1234" i="4"/>
  <c r="J1234" i="4"/>
  <c r="S1234" i="4"/>
  <c r="S1235" i="4" s="1"/>
  <c r="I1234" i="4"/>
  <c r="I1235" i="4" s="1"/>
  <c r="D1238" i="4"/>
  <c r="F1238" i="4"/>
  <c r="E1238" i="4"/>
  <c r="C1238" i="4"/>
  <c r="B1239" i="4"/>
  <c r="G1232" i="1"/>
  <c r="E1234" i="1"/>
  <c r="F1233" i="1"/>
  <c r="D1235" i="1"/>
  <c r="C1236" i="1"/>
  <c r="Q1235" i="4" l="1"/>
  <c r="I1237" i="4" s="1"/>
  <c r="E1239" i="4"/>
  <c r="D1239" i="4"/>
  <c r="F1239" i="4"/>
  <c r="C1239" i="4"/>
  <c r="B1240" i="4"/>
  <c r="G1233" i="1"/>
  <c r="E1235" i="1"/>
  <c r="F1234" i="1"/>
  <c r="D1236" i="1"/>
  <c r="C1237" i="1"/>
  <c r="J1237" i="4" l="1"/>
  <c r="K1237" i="4"/>
  <c r="L1237" i="4"/>
  <c r="D1240" i="4"/>
  <c r="F1240" i="4"/>
  <c r="E1240" i="4"/>
  <c r="C1240" i="4"/>
  <c r="B1241" i="4"/>
  <c r="G1234" i="1"/>
  <c r="E1236" i="1"/>
  <c r="F1235" i="1"/>
  <c r="D1237" i="1"/>
  <c r="C1238" i="1"/>
  <c r="G1237" i="4" l="1"/>
  <c r="E1241" i="4"/>
  <c r="S1238" i="4" s="1"/>
  <c r="D1241" i="4"/>
  <c r="N1238" i="4" s="1"/>
  <c r="F1241" i="4"/>
  <c r="C1241" i="4"/>
  <c r="R1238" i="4" s="1"/>
  <c r="B1242" i="4"/>
  <c r="G1235" i="1"/>
  <c r="E1237" i="1"/>
  <c r="F1236" i="1"/>
  <c r="D1238" i="1"/>
  <c r="C1239" i="1"/>
  <c r="O1238" i="4" l="1"/>
  <c r="M1238" i="4"/>
  <c r="M1239" i="4" s="1"/>
  <c r="K1238" i="4"/>
  <c r="P1238" i="4"/>
  <c r="Q1238" i="4"/>
  <c r="Q1239" i="4" s="1"/>
  <c r="L1238" i="4"/>
  <c r="T1238" i="4"/>
  <c r="S1239" i="4" s="1"/>
  <c r="J1238" i="4"/>
  <c r="I1238" i="4"/>
  <c r="D1242" i="4"/>
  <c r="F1242" i="4"/>
  <c r="E1242" i="4"/>
  <c r="C1242" i="4"/>
  <c r="B1243" i="4"/>
  <c r="G1236" i="1"/>
  <c r="E1238" i="1"/>
  <c r="F1237" i="1"/>
  <c r="D1239" i="1"/>
  <c r="C1240" i="1"/>
  <c r="I1239" i="4" l="1"/>
  <c r="K1239" i="4"/>
  <c r="O1239" i="4"/>
  <c r="E1243" i="4"/>
  <c r="D1243" i="4"/>
  <c r="F1243" i="4"/>
  <c r="C1243" i="4"/>
  <c r="B1244" i="4"/>
  <c r="E1239" i="1"/>
  <c r="G1237" i="1"/>
  <c r="F1238" i="1"/>
  <c r="D1240" i="1"/>
  <c r="C1241" i="1"/>
  <c r="K1241" i="4" l="1"/>
  <c r="L1241" i="4"/>
  <c r="I1241" i="4"/>
  <c r="J1241" i="4"/>
  <c r="D1244" i="4"/>
  <c r="F1244" i="4"/>
  <c r="E1244" i="4"/>
  <c r="C1244" i="4"/>
  <c r="B1245" i="4"/>
  <c r="G1238" i="1"/>
  <c r="E1240" i="1"/>
  <c r="F1239" i="1"/>
  <c r="D1241" i="1"/>
  <c r="C1242" i="1"/>
  <c r="G1241" i="4" l="1"/>
  <c r="E1245" i="4"/>
  <c r="D1245" i="4"/>
  <c r="F1245" i="4"/>
  <c r="C1245" i="4"/>
  <c r="B1246" i="4"/>
  <c r="G1239" i="1"/>
  <c r="E1241" i="1"/>
  <c r="F1240" i="1"/>
  <c r="D1242" i="1"/>
  <c r="C1243" i="1"/>
  <c r="M1242" i="4" l="1"/>
  <c r="T1242" i="4"/>
  <c r="Q1242" i="4"/>
  <c r="J1242" i="4"/>
  <c r="O1242" i="4"/>
  <c r="I1242" i="4"/>
  <c r="I1243" i="4" s="1"/>
  <c r="N1242" i="4"/>
  <c r="M1243" i="4" s="1"/>
  <c r="S1242" i="4"/>
  <c r="S1243" i="4" s="1"/>
  <c r="R1242" i="4"/>
  <c r="Q1243" i="4" s="1"/>
  <c r="L1242" i="4"/>
  <c r="K1242" i="4"/>
  <c r="P1242" i="4"/>
  <c r="D1246" i="4"/>
  <c r="F1246" i="4"/>
  <c r="E1246" i="4"/>
  <c r="C1246" i="4"/>
  <c r="B1247" i="4"/>
  <c r="E1242" i="1"/>
  <c r="G1240" i="1"/>
  <c r="F1241" i="1"/>
  <c r="D1243" i="1"/>
  <c r="C1244" i="1"/>
  <c r="K1243" i="4" l="1"/>
  <c r="O1243" i="4"/>
  <c r="E1247" i="4"/>
  <c r="D1247" i="4"/>
  <c r="F1247" i="4"/>
  <c r="C1247" i="4"/>
  <c r="B1248" i="4"/>
  <c r="G1241" i="1"/>
  <c r="E1243" i="1"/>
  <c r="F1242" i="1"/>
  <c r="D1244" i="1"/>
  <c r="C1245" i="1"/>
  <c r="I1245" i="4" l="1"/>
  <c r="K1245" i="4"/>
  <c r="L1245" i="4"/>
  <c r="J1245" i="4"/>
  <c r="D1248" i="4"/>
  <c r="F1248" i="4"/>
  <c r="E1248" i="4"/>
  <c r="C1248" i="4"/>
  <c r="B1249" i="4"/>
  <c r="G1242" i="1"/>
  <c r="E1244" i="1"/>
  <c r="F1243" i="1"/>
  <c r="D1245" i="1"/>
  <c r="C1246" i="1"/>
  <c r="G1245" i="4" l="1"/>
  <c r="E1249" i="4"/>
  <c r="T1246" i="4" s="1"/>
  <c r="D1249" i="4"/>
  <c r="M1246" i="4" s="1"/>
  <c r="F1249" i="4"/>
  <c r="C1249" i="4"/>
  <c r="P1246" i="4" s="1"/>
  <c r="B1250" i="4"/>
  <c r="G1243" i="1"/>
  <c r="E1245" i="1"/>
  <c r="F1244" i="1"/>
  <c r="D1246" i="1"/>
  <c r="C1247" i="1"/>
  <c r="J1246" i="4" l="1"/>
  <c r="O1246" i="4"/>
  <c r="O1247" i="4" s="1"/>
  <c r="I1246" i="4"/>
  <c r="I1247" i="4" s="1"/>
  <c r="N1246" i="4"/>
  <c r="M1247" i="4" s="1"/>
  <c r="S1246" i="4"/>
  <c r="S1247" i="4" s="1"/>
  <c r="R1246" i="4"/>
  <c r="L1246" i="4"/>
  <c r="Q1246" i="4"/>
  <c r="Q1247" i="4" s="1"/>
  <c r="K1246" i="4"/>
  <c r="K1247" i="4" s="1"/>
  <c r="D1250" i="4"/>
  <c r="F1250" i="4"/>
  <c r="E1250" i="4"/>
  <c r="C1250" i="4"/>
  <c r="B1251" i="4"/>
  <c r="E1246" i="1"/>
  <c r="G1244" i="1"/>
  <c r="F1245" i="1"/>
  <c r="D1247" i="1"/>
  <c r="C1248" i="1"/>
  <c r="I1249" i="4" l="1"/>
  <c r="K1249" i="4"/>
  <c r="L1249" i="4"/>
  <c r="J1249" i="4"/>
  <c r="E1251" i="4"/>
  <c r="D1251" i="4"/>
  <c r="F1251" i="4"/>
  <c r="C1251" i="4"/>
  <c r="B1252" i="4"/>
  <c r="G1245" i="1"/>
  <c r="E1247" i="1"/>
  <c r="F1246" i="1"/>
  <c r="D1248" i="1"/>
  <c r="C1249" i="1"/>
  <c r="G1249" i="4" l="1"/>
  <c r="D1252" i="4"/>
  <c r="F1252" i="4"/>
  <c r="E1252" i="4"/>
  <c r="C1252" i="4"/>
  <c r="B1253" i="4"/>
  <c r="G1246" i="1"/>
  <c r="E1248" i="1"/>
  <c r="F1247" i="1"/>
  <c r="D1249" i="1"/>
  <c r="C1250" i="1"/>
  <c r="E1253" i="4" l="1"/>
  <c r="D1253" i="4"/>
  <c r="F1253" i="4"/>
  <c r="J1250" i="4" s="1"/>
  <c r="C1253" i="4"/>
  <c r="Q1250" i="4" s="1"/>
  <c r="B1254" i="4"/>
  <c r="E1249" i="1"/>
  <c r="G1247" i="1"/>
  <c r="F1248" i="1"/>
  <c r="D1250" i="1"/>
  <c r="C1251" i="1"/>
  <c r="P1250" i="4" l="1"/>
  <c r="M1250" i="4"/>
  <c r="O1250" i="4"/>
  <c r="O1251" i="4" s="1"/>
  <c r="I1250" i="4"/>
  <c r="I1251" i="4" s="1"/>
  <c r="N1250" i="4"/>
  <c r="S1250" i="4"/>
  <c r="T1250" i="4"/>
  <c r="R1250" i="4"/>
  <c r="Q1251" i="4" s="1"/>
  <c r="L1250" i="4"/>
  <c r="K1250" i="4"/>
  <c r="D1254" i="4"/>
  <c r="F1254" i="4"/>
  <c r="E1254" i="4"/>
  <c r="C1254" i="4"/>
  <c r="B1255" i="4"/>
  <c r="G1248" i="1"/>
  <c r="E1250" i="1"/>
  <c r="F1249" i="1"/>
  <c r="D1251" i="1"/>
  <c r="C1252" i="1"/>
  <c r="K1251" i="4" l="1"/>
  <c r="S1251" i="4"/>
  <c r="M1251" i="4"/>
  <c r="E1255" i="4"/>
  <c r="D1255" i="4"/>
  <c r="F1255" i="4"/>
  <c r="C1255" i="4"/>
  <c r="B1256" i="4"/>
  <c r="G1249" i="1"/>
  <c r="E1251" i="1"/>
  <c r="F1250" i="1"/>
  <c r="D1252" i="1"/>
  <c r="C1253" i="1"/>
  <c r="I1253" i="4" l="1"/>
  <c r="J1253" i="4"/>
  <c r="K1253" i="4"/>
  <c r="L1253" i="4"/>
  <c r="D1256" i="4"/>
  <c r="F1256" i="4"/>
  <c r="E1256" i="4"/>
  <c r="C1256" i="4"/>
  <c r="B1257" i="4"/>
  <c r="G1250" i="1"/>
  <c r="E1252" i="1"/>
  <c r="F1251" i="1"/>
  <c r="D1253" i="1"/>
  <c r="C1254" i="1"/>
  <c r="G1253" i="4" l="1"/>
  <c r="E1257" i="4"/>
  <c r="N1254" i="4" s="1"/>
  <c r="D1257" i="4"/>
  <c r="F1257" i="4"/>
  <c r="J1254" i="4" s="1"/>
  <c r="C1257" i="4"/>
  <c r="B1258" i="4"/>
  <c r="G1251" i="1"/>
  <c r="E1253" i="1"/>
  <c r="F1252" i="1"/>
  <c r="D1254" i="1"/>
  <c r="C1255" i="1"/>
  <c r="L1254" i="4" l="1"/>
  <c r="M1254" i="4"/>
  <c r="M1255" i="4" s="1"/>
  <c r="K1254" i="4"/>
  <c r="K1255" i="4" s="1"/>
  <c r="P1254" i="4"/>
  <c r="Q1254" i="4"/>
  <c r="O1254" i="4"/>
  <c r="O1255" i="4" s="1"/>
  <c r="T1254" i="4"/>
  <c r="R1254" i="4"/>
  <c r="S1254" i="4"/>
  <c r="I1254" i="4"/>
  <c r="I1255" i="4" s="1"/>
  <c r="D1258" i="4"/>
  <c r="F1258" i="4"/>
  <c r="E1258" i="4"/>
  <c r="C1258" i="4"/>
  <c r="B1259" i="4"/>
  <c r="G1252" i="1"/>
  <c r="E1254" i="1"/>
  <c r="F1253" i="1"/>
  <c r="D1255" i="1"/>
  <c r="C1256" i="1"/>
  <c r="S1255" i="4" l="1"/>
  <c r="Q1255" i="4"/>
  <c r="K1257" i="4" s="1"/>
  <c r="E1259" i="4"/>
  <c r="D1259" i="4"/>
  <c r="F1259" i="4"/>
  <c r="C1259" i="4"/>
  <c r="B1260" i="4"/>
  <c r="G1253" i="1"/>
  <c r="E1255" i="1"/>
  <c r="F1254" i="1"/>
  <c r="D1256" i="1"/>
  <c r="C1257" i="1"/>
  <c r="J1257" i="4" l="1"/>
  <c r="L1257" i="4"/>
  <c r="I1257" i="4"/>
  <c r="G1257" i="4" s="1"/>
  <c r="D1260" i="4"/>
  <c r="F1260" i="4"/>
  <c r="E1260" i="4"/>
  <c r="C1260" i="4"/>
  <c r="B1261" i="4"/>
  <c r="G1254" i="1"/>
  <c r="E1256" i="1"/>
  <c r="F1255" i="1"/>
  <c r="D1257" i="1"/>
  <c r="C1258" i="1"/>
  <c r="E1261" i="4" l="1"/>
  <c r="D1261" i="4"/>
  <c r="L1258" i="4" s="1"/>
  <c r="F1261" i="4"/>
  <c r="I1258" i="4" s="1"/>
  <c r="C1261" i="4"/>
  <c r="R1258" i="4" s="1"/>
  <c r="B1262" i="4"/>
  <c r="G1255" i="1"/>
  <c r="E1257" i="1"/>
  <c r="F1256" i="1"/>
  <c r="D1258" i="1"/>
  <c r="C1259" i="1"/>
  <c r="O1258" i="4" l="1"/>
  <c r="M1258" i="4"/>
  <c r="K1258" i="4"/>
  <c r="K1259" i="4" s="1"/>
  <c r="P1258" i="4"/>
  <c r="Q1258" i="4"/>
  <c r="Q1259" i="4" s="1"/>
  <c r="T1258" i="4"/>
  <c r="J1258" i="4"/>
  <c r="I1259" i="4" s="1"/>
  <c r="S1258" i="4"/>
  <c r="N1258" i="4"/>
  <c r="D1262" i="4"/>
  <c r="F1262" i="4"/>
  <c r="E1262" i="4"/>
  <c r="C1262" i="4"/>
  <c r="B1263" i="4"/>
  <c r="G1256" i="1"/>
  <c r="E1258" i="1"/>
  <c r="F1257" i="1"/>
  <c r="D1259" i="1"/>
  <c r="C1260" i="1"/>
  <c r="S1259" i="4" l="1"/>
  <c r="O1259" i="4"/>
  <c r="M1259" i="4"/>
  <c r="E1263" i="4"/>
  <c r="D1263" i="4"/>
  <c r="F1263" i="4"/>
  <c r="C1263" i="4"/>
  <c r="B1264" i="4"/>
  <c r="F1258" i="1"/>
  <c r="G1257" i="1"/>
  <c r="E1259" i="1"/>
  <c r="D1260" i="1"/>
  <c r="C1261" i="1"/>
  <c r="I1261" i="4" l="1"/>
  <c r="J1261" i="4"/>
  <c r="K1261" i="4"/>
  <c r="L1261" i="4"/>
  <c r="D1264" i="4"/>
  <c r="F1264" i="4"/>
  <c r="E1264" i="4"/>
  <c r="C1264" i="4"/>
  <c r="B1265" i="4"/>
  <c r="F1259" i="1"/>
  <c r="G1258" i="1"/>
  <c r="E1260" i="1"/>
  <c r="D1261" i="1"/>
  <c r="C1262" i="1"/>
  <c r="G1261" i="4" l="1"/>
  <c r="E1265" i="4"/>
  <c r="N1262" i="4" s="1"/>
  <c r="D1265" i="4"/>
  <c r="L1262" i="4" s="1"/>
  <c r="F1265" i="4"/>
  <c r="C1265" i="4"/>
  <c r="P1262" i="4" s="1"/>
  <c r="B1266" i="4"/>
  <c r="E1261" i="1"/>
  <c r="F1260" i="1"/>
  <c r="G1259" i="1"/>
  <c r="D1262" i="1"/>
  <c r="C1263" i="1"/>
  <c r="M1262" i="4" l="1"/>
  <c r="M1263" i="4" s="1"/>
  <c r="R1262" i="4"/>
  <c r="I1262" i="4"/>
  <c r="S1262" i="4"/>
  <c r="T1262" i="4"/>
  <c r="J1262" i="4"/>
  <c r="O1262" i="4"/>
  <c r="O1263" i="4" s="1"/>
  <c r="Q1262" i="4"/>
  <c r="Q1263" i="4" s="1"/>
  <c r="K1262" i="4"/>
  <c r="K1263" i="4" s="1"/>
  <c r="D1266" i="4"/>
  <c r="F1266" i="4"/>
  <c r="E1266" i="4"/>
  <c r="C1266" i="4"/>
  <c r="B1267" i="4"/>
  <c r="G1260" i="1"/>
  <c r="E1262" i="1"/>
  <c r="F1261" i="1"/>
  <c r="D1263" i="1"/>
  <c r="C1264" i="1"/>
  <c r="S1263" i="4" l="1"/>
  <c r="I1263" i="4"/>
  <c r="E1267" i="4"/>
  <c r="D1267" i="4"/>
  <c r="F1267" i="4"/>
  <c r="C1267" i="4"/>
  <c r="B1268" i="4"/>
  <c r="E1263" i="1"/>
  <c r="G1261" i="1"/>
  <c r="F1262" i="1"/>
  <c r="D1264" i="1"/>
  <c r="C1265" i="1"/>
  <c r="I1265" i="4" l="1"/>
  <c r="K1265" i="4"/>
  <c r="L1265" i="4"/>
  <c r="J1265" i="4"/>
  <c r="D1268" i="4"/>
  <c r="F1268" i="4"/>
  <c r="E1268" i="4"/>
  <c r="C1268" i="4"/>
  <c r="B1269" i="4"/>
  <c r="G1262" i="1"/>
  <c r="E1264" i="1"/>
  <c r="F1263" i="1"/>
  <c r="D1265" i="1"/>
  <c r="C1266" i="1"/>
  <c r="G1265" i="4" l="1"/>
  <c r="E1269" i="4"/>
  <c r="D1269" i="4"/>
  <c r="F1269" i="4"/>
  <c r="I1266" i="4" s="1"/>
  <c r="C1269" i="4"/>
  <c r="B1270" i="4"/>
  <c r="G1263" i="1"/>
  <c r="E1265" i="1"/>
  <c r="F1264" i="1"/>
  <c r="D1266" i="1"/>
  <c r="C1267" i="1"/>
  <c r="S1266" i="4" l="1"/>
  <c r="R1266" i="4"/>
  <c r="O1266" i="4"/>
  <c r="T1266" i="4"/>
  <c r="S1267" i="4" s="1"/>
  <c r="K1266" i="4"/>
  <c r="P1266" i="4"/>
  <c r="Q1266" i="4"/>
  <c r="Q1267" i="4" s="1"/>
  <c r="M1266" i="4"/>
  <c r="L1266" i="4"/>
  <c r="J1266" i="4"/>
  <c r="I1267" i="4" s="1"/>
  <c r="N1266" i="4"/>
  <c r="D1270" i="4"/>
  <c r="F1270" i="4"/>
  <c r="E1270" i="4"/>
  <c r="C1270" i="4"/>
  <c r="B1271" i="4"/>
  <c r="G1264" i="1"/>
  <c r="E1266" i="1"/>
  <c r="F1265" i="1"/>
  <c r="D1267" i="1"/>
  <c r="C1268" i="1"/>
  <c r="M1267" i="4" l="1"/>
  <c r="K1267" i="4"/>
  <c r="O1267" i="4"/>
  <c r="E1271" i="4"/>
  <c r="D1271" i="4"/>
  <c r="F1271" i="4"/>
  <c r="C1271" i="4"/>
  <c r="B1272" i="4"/>
  <c r="G1265" i="1"/>
  <c r="E1267" i="1"/>
  <c r="F1266" i="1"/>
  <c r="D1268" i="1"/>
  <c r="C1269" i="1"/>
  <c r="J1269" i="4" l="1"/>
  <c r="I1269" i="4"/>
  <c r="L1269" i="4"/>
  <c r="K1269" i="4"/>
  <c r="D1272" i="4"/>
  <c r="F1272" i="4"/>
  <c r="E1272" i="4"/>
  <c r="C1272" i="4"/>
  <c r="B1273" i="4"/>
  <c r="E1268" i="1"/>
  <c r="G1266" i="1"/>
  <c r="F1267" i="1"/>
  <c r="D1269" i="1"/>
  <c r="C1270" i="1"/>
  <c r="G1269" i="4" l="1"/>
  <c r="E1273" i="4"/>
  <c r="M1270" i="4" s="1"/>
  <c r="D1273" i="4"/>
  <c r="S1270" i="4" s="1"/>
  <c r="F1273" i="4"/>
  <c r="C1273" i="4"/>
  <c r="B1274" i="4"/>
  <c r="G1267" i="1"/>
  <c r="E1269" i="1"/>
  <c r="F1268" i="1"/>
  <c r="D1270" i="1"/>
  <c r="C1271" i="1"/>
  <c r="I1270" i="4" l="1"/>
  <c r="O1270" i="4"/>
  <c r="T1270" i="4"/>
  <c r="S1271" i="4" s="1"/>
  <c r="K1270" i="4"/>
  <c r="P1270" i="4"/>
  <c r="Q1270" i="4"/>
  <c r="R1270" i="4"/>
  <c r="L1270" i="4"/>
  <c r="J1270" i="4"/>
  <c r="I1271" i="4" s="1"/>
  <c r="N1270" i="4"/>
  <c r="M1271" i="4" s="1"/>
  <c r="D1274" i="4"/>
  <c r="F1274" i="4"/>
  <c r="E1274" i="4"/>
  <c r="C1274" i="4"/>
  <c r="B1275" i="4"/>
  <c r="G1268" i="1"/>
  <c r="E1270" i="1"/>
  <c r="F1269" i="1"/>
  <c r="D1271" i="1"/>
  <c r="C1272" i="1"/>
  <c r="Q1271" i="4" l="1"/>
  <c r="K1271" i="4"/>
  <c r="O1271" i="4"/>
  <c r="E1275" i="4"/>
  <c r="D1275" i="4"/>
  <c r="F1275" i="4"/>
  <c r="C1275" i="4"/>
  <c r="B1276" i="4"/>
  <c r="G1269" i="1"/>
  <c r="E1271" i="1"/>
  <c r="F1270" i="1"/>
  <c r="D1272" i="1"/>
  <c r="C1273" i="1"/>
  <c r="J1273" i="4" l="1"/>
  <c r="K1273" i="4"/>
  <c r="I1273" i="4"/>
  <c r="L1273" i="4"/>
  <c r="D1276" i="4"/>
  <c r="F1276" i="4"/>
  <c r="E1276" i="4"/>
  <c r="C1276" i="4"/>
  <c r="B1277" i="4"/>
  <c r="G1270" i="1"/>
  <c r="E1272" i="1"/>
  <c r="F1271" i="1"/>
  <c r="D1273" i="1"/>
  <c r="C1274" i="1"/>
  <c r="G1273" i="4" l="1"/>
  <c r="E1277" i="4"/>
  <c r="D1277" i="4"/>
  <c r="F1277" i="4"/>
  <c r="P1274" i="4" s="1"/>
  <c r="C1277" i="4"/>
  <c r="B1278" i="4"/>
  <c r="G1271" i="1"/>
  <c r="E1273" i="1"/>
  <c r="F1272" i="1"/>
  <c r="D1274" i="1"/>
  <c r="C1275" i="1"/>
  <c r="Q1274" i="4" l="1"/>
  <c r="J1274" i="4"/>
  <c r="M1274" i="4"/>
  <c r="O1274" i="4"/>
  <c r="O1275" i="4" s="1"/>
  <c r="I1274" i="4"/>
  <c r="N1274" i="4"/>
  <c r="S1274" i="4"/>
  <c r="T1274" i="4"/>
  <c r="R1274" i="4"/>
  <c r="Q1275" i="4" s="1"/>
  <c r="L1274" i="4"/>
  <c r="K1274" i="4"/>
  <c r="D1278" i="4"/>
  <c r="F1278" i="4"/>
  <c r="E1278" i="4"/>
  <c r="C1278" i="4"/>
  <c r="B1279" i="4"/>
  <c r="G1272" i="1"/>
  <c r="E1274" i="1"/>
  <c r="F1273" i="1"/>
  <c r="D1275" i="1"/>
  <c r="C1276" i="1"/>
  <c r="I1275" i="4" l="1"/>
  <c r="K1275" i="4"/>
  <c r="S1275" i="4"/>
  <c r="M1275" i="4"/>
  <c r="E1279" i="4"/>
  <c r="D1279" i="4"/>
  <c r="F1279" i="4"/>
  <c r="C1279" i="4"/>
  <c r="B1280" i="4"/>
  <c r="E1275" i="1"/>
  <c r="G1273" i="1"/>
  <c r="F1274" i="1"/>
  <c r="D1276" i="1"/>
  <c r="C1277" i="1"/>
  <c r="J1277" i="4" l="1"/>
  <c r="K1277" i="4"/>
  <c r="I1277" i="4"/>
  <c r="G1277" i="4" s="1"/>
  <c r="L1277" i="4"/>
  <c r="D1280" i="4"/>
  <c r="F1280" i="4"/>
  <c r="E1280" i="4"/>
  <c r="C1280" i="4"/>
  <c r="B1281" i="4"/>
  <c r="G1274" i="1"/>
  <c r="E1276" i="1"/>
  <c r="F1275" i="1"/>
  <c r="D1277" i="1"/>
  <c r="C1278" i="1"/>
  <c r="E1281" i="4" l="1"/>
  <c r="D1281" i="4"/>
  <c r="F1281" i="4"/>
  <c r="C1281" i="4"/>
  <c r="B1282" i="4"/>
  <c r="G1275" i="1"/>
  <c r="E1277" i="1"/>
  <c r="F1276" i="1"/>
  <c r="D1278" i="1"/>
  <c r="C1279" i="1"/>
  <c r="L1278" i="4" l="1"/>
  <c r="R1278" i="4"/>
  <c r="J1278" i="4"/>
  <c r="M1278" i="4"/>
  <c r="K1278" i="4"/>
  <c r="K1279" i="4" s="1"/>
  <c r="P1278" i="4"/>
  <c r="Q1278" i="4"/>
  <c r="Q1279" i="4" s="1"/>
  <c r="O1278" i="4"/>
  <c r="T1278" i="4"/>
  <c r="S1278" i="4"/>
  <c r="I1278" i="4"/>
  <c r="I1279" i="4" s="1"/>
  <c r="N1278" i="4"/>
  <c r="D1282" i="4"/>
  <c r="F1282" i="4"/>
  <c r="E1282" i="4"/>
  <c r="C1282" i="4"/>
  <c r="B1283" i="4"/>
  <c r="E1278" i="1"/>
  <c r="G1276" i="1"/>
  <c r="F1277" i="1"/>
  <c r="D1279" i="1"/>
  <c r="C1280" i="1"/>
  <c r="O1279" i="4" l="1"/>
  <c r="S1279" i="4"/>
  <c r="M1279" i="4"/>
  <c r="E1283" i="4"/>
  <c r="D1283" i="4"/>
  <c r="F1283" i="4"/>
  <c r="C1283" i="4"/>
  <c r="B1284" i="4"/>
  <c r="G1277" i="1"/>
  <c r="E1279" i="1"/>
  <c r="F1278" i="1"/>
  <c r="D1280" i="1"/>
  <c r="C1281" i="1"/>
  <c r="J1281" i="4" l="1"/>
  <c r="K1281" i="4"/>
  <c r="I1281" i="4"/>
  <c r="L1281" i="4"/>
  <c r="D1284" i="4"/>
  <c r="F1284" i="4"/>
  <c r="E1284" i="4"/>
  <c r="C1284" i="4"/>
  <c r="B1285" i="4"/>
  <c r="G1278" i="1"/>
  <c r="E1280" i="1"/>
  <c r="F1279" i="1"/>
  <c r="D1281" i="1"/>
  <c r="C1282" i="1"/>
  <c r="G1281" i="4" l="1"/>
  <c r="E1285" i="4"/>
  <c r="D1285" i="4"/>
  <c r="L1282" i="4" s="1"/>
  <c r="F1285" i="4"/>
  <c r="P1282" i="4" s="1"/>
  <c r="C1285" i="4"/>
  <c r="Q1282" i="4" s="1"/>
  <c r="B1286" i="4"/>
  <c r="G1279" i="1"/>
  <c r="E1281" i="1"/>
  <c r="F1280" i="1"/>
  <c r="D1282" i="1"/>
  <c r="C1283" i="1"/>
  <c r="M1282" i="4" l="1"/>
  <c r="R1282" i="4"/>
  <c r="Q1283" i="4" s="1"/>
  <c r="I1282" i="4"/>
  <c r="N1282" i="4"/>
  <c r="S1282" i="4"/>
  <c r="T1282" i="4"/>
  <c r="J1282" i="4"/>
  <c r="O1282" i="4"/>
  <c r="O1283" i="4" s="1"/>
  <c r="K1282" i="4"/>
  <c r="K1283" i="4" s="1"/>
  <c r="D1286" i="4"/>
  <c r="F1286" i="4"/>
  <c r="E1286" i="4"/>
  <c r="C1286" i="4"/>
  <c r="B1287" i="4"/>
  <c r="G1280" i="1"/>
  <c r="E1282" i="1"/>
  <c r="F1281" i="1"/>
  <c r="D1283" i="1"/>
  <c r="C1284" i="1"/>
  <c r="S1283" i="4" l="1"/>
  <c r="I1283" i="4"/>
  <c r="M1283" i="4"/>
  <c r="E1287" i="4"/>
  <c r="D1287" i="4"/>
  <c r="F1287" i="4"/>
  <c r="C1287" i="4"/>
  <c r="B1288" i="4"/>
  <c r="G1281" i="1"/>
  <c r="E1283" i="1"/>
  <c r="F1282" i="1"/>
  <c r="D1284" i="1"/>
  <c r="C1285" i="1"/>
  <c r="J1285" i="4" l="1"/>
  <c r="I1285" i="4"/>
  <c r="L1285" i="4"/>
  <c r="K1285" i="4"/>
  <c r="D1288" i="4"/>
  <c r="F1288" i="4"/>
  <c r="E1288" i="4"/>
  <c r="C1288" i="4"/>
  <c r="B1289" i="4"/>
  <c r="G1282" i="1"/>
  <c r="E1284" i="1"/>
  <c r="F1283" i="1"/>
  <c r="D1285" i="1"/>
  <c r="C1286" i="1"/>
  <c r="G1285" i="4" l="1"/>
  <c r="E1289" i="4"/>
  <c r="T1286" i="4" s="1"/>
  <c r="D1289" i="4"/>
  <c r="L1286" i="4" s="1"/>
  <c r="F1289" i="4"/>
  <c r="C1289" i="4"/>
  <c r="P1286" i="4" s="1"/>
  <c r="B1290" i="4"/>
  <c r="G1283" i="1"/>
  <c r="E1285" i="1"/>
  <c r="F1284" i="1"/>
  <c r="D1286" i="1"/>
  <c r="C1287" i="1"/>
  <c r="M1286" i="4" l="1"/>
  <c r="R1286" i="4"/>
  <c r="I1286" i="4"/>
  <c r="N1286" i="4"/>
  <c r="S1286" i="4"/>
  <c r="S1287" i="4" s="1"/>
  <c r="J1286" i="4"/>
  <c r="O1286" i="4"/>
  <c r="O1287" i="4" s="1"/>
  <c r="Q1286" i="4"/>
  <c r="Q1287" i="4" s="1"/>
  <c r="K1286" i="4"/>
  <c r="K1287" i="4" s="1"/>
  <c r="D1290" i="4"/>
  <c r="F1290" i="4"/>
  <c r="E1290" i="4"/>
  <c r="C1290" i="4"/>
  <c r="B1291" i="4"/>
  <c r="G1284" i="1"/>
  <c r="E1286" i="1"/>
  <c r="F1285" i="1"/>
  <c r="D1287" i="1"/>
  <c r="C1288" i="1"/>
  <c r="I1287" i="4" l="1"/>
  <c r="M1287" i="4"/>
  <c r="E1291" i="4"/>
  <c r="D1291" i="4"/>
  <c r="F1291" i="4"/>
  <c r="C1291" i="4"/>
  <c r="B1292" i="4"/>
  <c r="G1285" i="1"/>
  <c r="E1287" i="1"/>
  <c r="F1286" i="1"/>
  <c r="D1288" i="1"/>
  <c r="C1289" i="1"/>
  <c r="J1289" i="4" l="1"/>
  <c r="I1289" i="4"/>
  <c r="L1289" i="4"/>
  <c r="K1289" i="4"/>
  <c r="D1292" i="4"/>
  <c r="F1292" i="4"/>
  <c r="E1292" i="4"/>
  <c r="C1292" i="4"/>
  <c r="B1293" i="4"/>
  <c r="G1286" i="1"/>
  <c r="E1288" i="1"/>
  <c r="F1287" i="1"/>
  <c r="D1289" i="1"/>
  <c r="C1290" i="1"/>
  <c r="G1289" i="4" l="1"/>
  <c r="E1293" i="4"/>
  <c r="D1293" i="4"/>
  <c r="M1290" i="4" s="1"/>
  <c r="F1293" i="4"/>
  <c r="C1293" i="4"/>
  <c r="T1290" i="4" s="1"/>
  <c r="B1294" i="4"/>
  <c r="G1287" i="1"/>
  <c r="E1289" i="1"/>
  <c r="F1288" i="1"/>
  <c r="D1290" i="1"/>
  <c r="C1291" i="1"/>
  <c r="Q1290" i="4" l="1"/>
  <c r="J1290" i="4"/>
  <c r="O1290" i="4"/>
  <c r="I1290" i="4"/>
  <c r="I1291" i="4" s="1"/>
  <c r="N1290" i="4"/>
  <c r="M1291" i="4" s="1"/>
  <c r="S1290" i="4"/>
  <c r="S1291" i="4" s="1"/>
  <c r="R1290" i="4"/>
  <c r="Q1291" i="4" s="1"/>
  <c r="L1290" i="4"/>
  <c r="K1290" i="4"/>
  <c r="P1290" i="4"/>
  <c r="D1294" i="4"/>
  <c r="F1294" i="4"/>
  <c r="E1294" i="4"/>
  <c r="C1294" i="4"/>
  <c r="B1295" i="4"/>
  <c r="G1288" i="1"/>
  <c r="E1290" i="1"/>
  <c r="F1289" i="1"/>
  <c r="D1291" i="1"/>
  <c r="C1292" i="1"/>
  <c r="K1291" i="4" l="1"/>
  <c r="O1291" i="4"/>
  <c r="E1295" i="4"/>
  <c r="D1295" i="4"/>
  <c r="F1295" i="4"/>
  <c r="C1295" i="4"/>
  <c r="B1296" i="4"/>
  <c r="E1291" i="1"/>
  <c r="G1289" i="1"/>
  <c r="F1290" i="1"/>
  <c r="D1292" i="1"/>
  <c r="C1293" i="1"/>
  <c r="I1293" i="4" l="1"/>
  <c r="J1293" i="4"/>
  <c r="L1293" i="4"/>
  <c r="K1293" i="4"/>
  <c r="D1296" i="4"/>
  <c r="F1296" i="4"/>
  <c r="E1296" i="4"/>
  <c r="C1296" i="4"/>
  <c r="B1297" i="4"/>
  <c r="E1292" i="1"/>
  <c r="G1290" i="1"/>
  <c r="F1291" i="1"/>
  <c r="D1293" i="1"/>
  <c r="C1294" i="1"/>
  <c r="G1293" i="4" l="1"/>
  <c r="E1297" i="4"/>
  <c r="T1294" i="4" s="1"/>
  <c r="D1297" i="4"/>
  <c r="K1294" i="4" s="1"/>
  <c r="F1297" i="4"/>
  <c r="C1297" i="4"/>
  <c r="P1294" i="4" s="1"/>
  <c r="B1298" i="4"/>
  <c r="G1291" i="1"/>
  <c r="E1293" i="1"/>
  <c r="F1292" i="1"/>
  <c r="D1294" i="1"/>
  <c r="C1295" i="1"/>
  <c r="J1294" i="4" l="1"/>
  <c r="O1294" i="4"/>
  <c r="O1295" i="4" s="1"/>
  <c r="I1294" i="4"/>
  <c r="N1294" i="4"/>
  <c r="S1294" i="4"/>
  <c r="S1295" i="4" s="1"/>
  <c r="M1294" i="4"/>
  <c r="M1295" i="4" s="1"/>
  <c r="R1294" i="4"/>
  <c r="L1294" i="4"/>
  <c r="K1295" i="4" s="1"/>
  <c r="Q1294" i="4"/>
  <c r="D1298" i="4"/>
  <c r="F1298" i="4"/>
  <c r="E1298" i="4"/>
  <c r="C1298" i="4"/>
  <c r="B1299" i="4"/>
  <c r="G1292" i="1"/>
  <c r="E1294" i="1"/>
  <c r="F1293" i="1"/>
  <c r="D1295" i="1"/>
  <c r="C1296" i="1"/>
  <c r="Q1295" i="4" l="1"/>
  <c r="I1295" i="4"/>
  <c r="E1299" i="4"/>
  <c r="D1299" i="4"/>
  <c r="F1299" i="4"/>
  <c r="C1299" i="4"/>
  <c r="B1300" i="4"/>
  <c r="E1295" i="1"/>
  <c r="G1293" i="1"/>
  <c r="F1294" i="1"/>
  <c r="D1296" i="1"/>
  <c r="C1297" i="1"/>
  <c r="K1297" i="4" l="1"/>
  <c r="J1297" i="4"/>
  <c r="I1297" i="4"/>
  <c r="G1297" i="4" s="1"/>
  <c r="L1297" i="4"/>
  <c r="D1300" i="4"/>
  <c r="F1300" i="4"/>
  <c r="E1300" i="4"/>
  <c r="C1300" i="4"/>
  <c r="B1301" i="4"/>
  <c r="G1294" i="1"/>
  <c r="E1296" i="1"/>
  <c r="F1295" i="1"/>
  <c r="D1297" i="1"/>
  <c r="C1298" i="1"/>
  <c r="E1301" i="4" l="1"/>
  <c r="K1298" i="4" s="1"/>
  <c r="D1301" i="4"/>
  <c r="F1301" i="4"/>
  <c r="P1298" i="4" s="1"/>
  <c r="C1301" i="4"/>
  <c r="T1298" i="4" s="1"/>
  <c r="B1302" i="4"/>
  <c r="D1298" i="1"/>
  <c r="E1297" i="1"/>
  <c r="G1295" i="1"/>
  <c r="F1296" i="1"/>
  <c r="M1298" i="4" l="1"/>
  <c r="O1298" i="4"/>
  <c r="O1299" i="4" s="1"/>
  <c r="I1298" i="4"/>
  <c r="N1298" i="4"/>
  <c r="S1298" i="4"/>
  <c r="S1299" i="4" s="1"/>
  <c r="J1298" i="4"/>
  <c r="R1298" i="4"/>
  <c r="L1298" i="4"/>
  <c r="K1299" i="4" s="1"/>
  <c r="Q1298" i="4"/>
  <c r="Q1299" i="4" s="1"/>
  <c r="D1302" i="4"/>
  <c r="F1302" i="4"/>
  <c r="E1302" i="4"/>
  <c r="C1302" i="4"/>
  <c r="B1303" i="4"/>
  <c r="G1296" i="1"/>
  <c r="F1297" i="1"/>
  <c r="E1298" i="1"/>
  <c r="I1299" i="4" l="1"/>
  <c r="M1299" i="4"/>
  <c r="E1303" i="4"/>
  <c r="D1303" i="4"/>
  <c r="F1303" i="4"/>
  <c r="C1303" i="4"/>
  <c r="B1304" i="4"/>
  <c r="F1298" i="1"/>
  <c r="G1297" i="1"/>
  <c r="J1301" i="4" l="1"/>
  <c r="I1301" i="4"/>
  <c r="L1301" i="4"/>
  <c r="K1301" i="4"/>
  <c r="D1304" i="4"/>
  <c r="F1304" i="4"/>
  <c r="E1304" i="4"/>
  <c r="C1304" i="4"/>
  <c r="B1305" i="4"/>
  <c r="G1298" i="1"/>
  <c r="G1301" i="4" l="1"/>
  <c r="E1305" i="4"/>
  <c r="D1305" i="4"/>
  <c r="F1305" i="4"/>
  <c r="C1305" i="4"/>
  <c r="P1302" i="4" s="1"/>
  <c r="B1306" i="4"/>
  <c r="J1302" i="4" l="1"/>
  <c r="Q1302" i="4"/>
  <c r="M1302" i="4"/>
  <c r="O1302" i="4"/>
  <c r="O1303" i="4" s="1"/>
  <c r="I1302" i="4"/>
  <c r="I1303" i="4" s="1"/>
  <c r="N1302" i="4"/>
  <c r="S1302" i="4"/>
  <c r="T1302" i="4"/>
  <c r="R1302" i="4"/>
  <c r="L1302" i="4"/>
  <c r="K1302" i="4"/>
  <c r="D1306" i="4"/>
  <c r="F1306" i="4"/>
  <c r="E1306" i="4"/>
  <c r="C1306" i="4"/>
  <c r="B1307" i="4"/>
  <c r="Q1303" i="4" l="1"/>
  <c r="K1303" i="4"/>
  <c r="S1303" i="4"/>
  <c r="M1303" i="4"/>
  <c r="E1307" i="4"/>
  <c r="D1307" i="4"/>
  <c r="F1307" i="4"/>
  <c r="C1307" i="4"/>
  <c r="B1308" i="4"/>
  <c r="J1305" i="4" l="1"/>
  <c r="K1305" i="4"/>
  <c r="I1305" i="4"/>
  <c r="L1305" i="4"/>
  <c r="D1308" i="4"/>
  <c r="F1308" i="4"/>
  <c r="E1308" i="4"/>
  <c r="C1308" i="4"/>
  <c r="B1309" i="4"/>
  <c r="G1305" i="4" l="1"/>
  <c r="E1309" i="4"/>
  <c r="L1306" i="4" s="1"/>
  <c r="D1309" i="4"/>
  <c r="F1309" i="4"/>
  <c r="O1306" i="4" s="1"/>
  <c r="C1309" i="4"/>
  <c r="T1306" i="4" s="1"/>
  <c r="B1310" i="4"/>
  <c r="M1306" i="4" l="1"/>
  <c r="R1306" i="4"/>
  <c r="P1306" i="4"/>
  <c r="O1307" i="4" s="1"/>
  <c r="Q1306" i="4"/>
  <c r="Q1307" i="4" s="1"/>
  <c r="K1306" i="4"/>
  <c r="K1307" i="4" s="1"/>
  <c r="J1306" i="4"/>
  <c r="S1306" i="4"/>
  <c r="S1307" i="4" s="1"/>
  <c r="I1306" i="4"/>
  <c r="I1307" i="4" s="1"/>
  <c r="N1306" i="4"/>
  <c r="E1310" i="4"/>
  <c r="D1310" i="4"/>
  <c r="F1310" i="4"/>
  <c r="C1310" i="4"/>
  <c r="B1311" i="4"/>
  <c r="M1307" i="4" l="1"/>
  <c r="J1309" i="4" s="1"/>
  <c r="D1311" i="4"/>
  <c r="F1311" i="4"/>
  <c r="E1311" i="4"/>
  <c r="C1311" i="4"/>
  <c r="B1312" i="4"/>
  <c r="K1309" i="4" l="1"/>
  <c r="I1309" i="4"/>
  <c r="L1309" i="4"/>
  <c r="E1312" i="4"/>
  <c r="D1312" i="4"/>
  <c r="F1312" i="4"/>
  <c r="C1312" i="4"/>
  <c r="B1313" i="4"/>
  <c r="G1309" i="4" l="1"/>
  <c r="D1313" i="4"/>
  <c r="T1310" i="4" s="1"/>
  <c r="F1313" i="4"/>
  <c r="E1313" i="4"/>
  <c r="K1310" i="4" s="1"/>
  <c r="C1313" i="4"/>
  <c r="P1310" i="4" s="1"/>
  <c r="B1314" i="4"/>
  <c r="M1310" i="4" l="1"/>
  <c r="R1310" i="4"/>
  <c r="I1310" i="4"/>
  <c r="N1310" i="4"/>
  <c r="S1310" i="4"/>
  <c r="S1311" i="4" s="1"/>
  <c r="L1310" i="4"/>
  <c r="K1311" i="4" s="1"/>
  <c r="J1310" i="4"/>
  <c r="O1310" i="4"/>
  <c r="O1311" i="4" s="1"/>
  <c r="Q1310" i="4"/>
  <c r="E1314" i="4"/>
  <c r="D1314" i="4"/>
  <c r="F1314" i="4"/>
  <c r="C1314" i="4"/>
  <c r="B1315" i="4"/>
  <c r="Q1311" i="4" l="1"/>
  <c r="I1311" i="4"/>
  <c r="M1311" i="4"/>
  <c r="D1315" i="4"/>
  <c r="F1315" i="4"/>
  <c r="E1315" i="4"/>
  <c r="C1315" i="4"/>
  <c r="B1316" i="4"/>
  <c r="J1313" i="4" l="1"/>
  <c r="I1313" i="4"/>
  <c r="L1313" i="4"/>
  <c r="K1313" i="4"/>
  <c r="E1316" i="4"/>
  <c r="D1316" i="4"/>
  <c r="F1316" i="4"/>
  <c r="C1316" i="4"/>
  <c r="B1317" i="4"/>
  <c r="G1313" i="4" l="1"/>
  <c r="D1317" i="4"/>
  <c r="Q1314" i="4" s="1"/>
  <c r="F1317" i="4"/>
  <c r="E1317" i="4"/>
  <c r="I1314" i="4" s="1"/>
  <c r="C1317" i="4"/>
  <c r="T1314" i="4" s="1"/>
  <c r="B1318" i="4"/>
  <c r="J1314" i="4" l="1"/>
  <c r="I1315" i="4" s="1"/>
  <c r="O1314" i="4"/>
  <c r="N1314" i="4"/>
  <c r="S1314" i="4"/>
  <c r="S1315" i="4" s="1"/>
  <c r="M1314" i="4"/>
  <c r="M1315" i="4" s="1"/>
  <c r="R1314" i="4"/>
  <c r="Q1315" i="4" s="1"/>
  <c r="L1314" i="4"/>
  <c r="K1314" i="4"/>
  <c r="P1314" i="4"/>
  <c r="E1318" i="4"/>
  <c r="D1318" i="4"/>
  <c r="F1318" i="4"/>
  <c r="C1318" i="4"/>
  <c r="B1319" i="4"/>
  <c r="K1315" i="4" l="1"/>
  <c r="O1315" i="4"/>
  <c r="D1319" i="4"/>
  <c r="F1319" i="4"/>
  <c r="E1319" i="4"/>
  <c r="C1319" i="4"/>
  <c r="B1320" i="4"/>
  <c r="J1317" i="4" l="1"/>
  <c r="L1317" i="4"/>
  <c r="I1317" i="4"/>
  <c r="G1317" i="4" s="1"/>
  <c r="K1317" i="4"/>
  <c r="E1320" i="4"/>
  <c r="D1320" i="4"/>
  <c r="F1320" i="4"/>
  <c r="C1320" i="4"/>
  <c r="B1321" i="4"/>
  <c r="D1321" i="4" l="1"/>
  <c r="F1321" i="4"/>
  <c r="E1321" i="4"/>
  <c r="L1318" i="4" s="1"/>
  <c r="C1321" i="4"/>
  <c r="R1318" i="4" s="1"/>
  <c r="B1322" i="4"/>
  <c r="N1318" i="4" l="1"/>
  <c r="O1318" i="4"/>
  <c r="T1318" i="4"/>
  <c r="K1318" i="4"/>
  <c r="K1319" i="4" s="1"/>
  <c r="P1318" i="4"/>
  <c r="Q1318" i="4"/>
  <c r="Q1319" i="4" s="1"/>
  <c r="M1318" i="4"/>
  <c r="M1319" i="4" s="1"/>
  <c r="J1318" i="4"/>
  <c r="S1318" i="4"/>
  <c r="S1319" i="4" s="1"/>
  <c r="I1318" i="4"/>
  <c r="E1322" i="4"/>
  <c r="D1322" i="4"/>
  <c r="F1322" i="4"/>
  <c r="C1322" i="4"/>
  <c r="B1323" i="4"/>
  <c r="I1319" i="4" l="1"/>
  <c r="O1319" i="4"/>
  <c r="J1321" i="4" s="1"/>
  <c r="D1323" i="4"/>
  <c r="F1323" i="4"/>
  <c r="E1323" i="4"/>
  <c r="C1323" i="4"/>
  <c r="B1324" i="4"/>
  <c r="K1321" i="4" l="1"/>
  <c r="I1321" i="4"/>
  <c r="L1321" i="4"/>
  <c r="E1324" i="4"/>
  <c r="D1324" i="4"/>
  <c r="F1324" i="4"/>
  <c r="C1324" i="4"/>
  <c r="B1325" i="4"/>
  <c r="G1321" i="4" l="1"/>
  <c r="D1325" i="4"/>
  <c r="F1325" i="4"/>
  <c r="E1325" i="4"/>
  <c r="J1322" i="4" s="1"/>
  <c r="C1325" i="4"/>
  <c r="B1326" i="4"/>
  <c r="N1322" i="4" l="1"/>
  <c r="L1322" i="4"/>
  <c r="M1322" i="4"/>
  <c r="M1323" i="4" s="1"/>
  <c r="K1322" i="4"/>
  <c r="K1323" i="4" s="1"/>
  <c r="P1322" i="4"/>
  <c r="Q1322" i="4"/>
  <c r="O1322" i="4"/>
  <c r="T1322" i="4"/>
  <c r="R1322" i="4"/>
  <c r="S1322" i="4"/>
  <c r="I1322" i="4"/>
  <c r="I1323" i="4" s="1"/>
  <c r="E1326" i="4"/>
  <c r="D1326" i="4"/>
  <c r="F1326" i="4"/>
  <c r="C1326" i="4"/>
  <c r="B1327" i="4"/>
  <c r="S1323" i="4" l="1"/>
  <c r="O1323" i="4"/>
  <c r="Q1323" i="4"/>
  <c r="D1327" i="4"/>
  <c r="F1327" i="4"/>
  <c r="E1327" i="4"/>
  <c r="C1327" i="4"/>
  <c r="B1328" i="4"/>
  <c r="I1325" i="4" l="1"/>
  <c r="J1325" i="4"/>
  <c r="K1325" i="4"/>
  <c r="L1325" i="4"/>
  <c r="E1328" i="4"/>
  <c r="D1328" i="4"/>
  <c r="F1328" i="4"/>
  <c r="C1328" i="4"/>
  <c r="B1329" i="4"/>
  <c r="G1325" i="4" l="1"/>
  <c r="D1329" i="4"/>
  <c r="F1329" i="4"/>
  <c r="R1326" i="4" s="1"/>
  <c r="E1329" i="4"/>
  <c r="N1326" i="4" s="1"/>
  <c r="C1329" i="4"/>
  <c r="B1330" i="4"/>
  <c r="S1326" i="4" l="1"/>
  <c r="O1326" i="4"/>
  <c r="T1326" i="4"/>
  <c r="S1327" i="4" s="1"/>
  <c r="K1326" i="4"/>
  <c r="P1326" i="4"/>
  <c r="Q1326" i="4"/>
  <c r="Q1327" i="4" s="1"/>
  <c r="J1326" i="4"/>
  <c r="L1326" i="4"/>
  <c r="M1326" i="4"/>
  <c r="M1327" i="4" s="1"/>
  <c r="I1326" i="4"/>
  <c r="E1330" i="4"/>
  <c r="D1330" i="4"/>
  <c r="F1330" i="4"/>
  <c r="C1330" i="4"/>
  <c r="B1331" i="4"/>
  <c r="I1327" i="4" l="1"/>
  <c r="K1327" i="4"/>
  <c r="O1327" i="4"/>
  <c r="D1331" i="4"/>
  <c r="F1331" i="4"/>
  <c r="E1331" i="4"/>
  <c r="C1331" i="4"/>
  <c r="B1332" i="4"/>
  <c r="J1329" i="4" l="1"/>
  <c r="K1329" i="4"/>
  <c r="I1329" i="4"/>
  <c r="L1329" i="4"/>
  <c r="E1332" i="4"/>
  <c r="D1332" i="4"/>
  <c r="F1332" i="4"/>
  <c r="C1332" i="4"/>
  <c r="B1333" i="4"/>
  <c r="G1329" i="4" l="1"/>
  <c r="D1333" i="4"/>
  <c r="F1333" i="4"/>
  <c r="E1333" i="4"/>
  <c r="I1330" i="4" s="1"/>
  <c r="C1333" i="4"/>
  <c r="T1330" i="4" s="1"/>
  <c r="B1334" i="4"/>
  <c r="L1330" i="4" l="1"/>
  <c r="M1330" i="4"/>
  <c r="R1330" i="4"/>
  <c r="P1330" i="4"/>
  <c r="Q1330" i="4"/>
  <c r="Q1331" i="4" s="1"/>
  <c r="O1330" i="4"/>
  <c r="K1330" i="4"/>
  <c r="K1331" i="4" s="1"/>
  <c r="J1330" i="4"/>
  <c r="I1331" i="4" s="1"/>
  <c r="S1330" i="4"/>
  <c r="S1331" i="4" s="1"/>
  <c r="N1330" i="4"/>
  <c r="E1334" i="4"/>
  <c r="D1334" i="4"/>
  <c r="F1334" i="4"/>
  <c r="C1334" i="4"/>
  <c r="B1335" i="4"/>
  <c r="O1331" i="4" l="1"/>
  <c r="M1331" i="4"/>
  <c r="D1335" i="4"/>
  <c r="F1335" i="4"/>
  <c r="E1335" i="4"/>
  <c r="C1335" i="4"/>
  <c r="B1336" i="4"/>
  <c r="L1333" i="4" l="1"/>
  <c r="K1333" i="4"/>
  <c r="I1333" i="4"/>
  <c r="J1333" i="4"/>
  <c r="E1336" i="4"/>
  <c r="D1336" i="4"/>
  <c r="F1336" i="4"/>
  <c r="C1336" i="4"/>
  <c r="B1337" i="4"/>
  <c r="G1333" i="4" l="1"/>
  <c r="D1337" i="4"/>
  <c r="T1334" i="4" s="1"/>
  <c r="F1337" i="4"/>
  <c r="E1337" i="4"/>
  <c r="N1334" i="4" s="1"/>
  <c r="C1337" i="4"/>
  <c r="P1334" i="4" s="1"/>
  <c r="B1338" i="4"/>
  <c r="M1334" i="4" l="1"/>
  <c r="M1335" i="4" s="1"/>
  <c r="R1334" i="4"/>
  <c r="I1334" i="4"/>
  <c r="S1334" i="4"/>
  <c r="S1335" i="4" s="1"/>
  <c r="L1334" i="4"/>
  <c r="J1334" i="4"/>
  <c r="O1334" i="4"/>
  <c r="O1335" i="4" s="1"/>
  <c r="Q1334" i="4"/>
  <c r="K1334" i="4"/>
  <c r="K1335" i="4" s="1"/>
  <c r="E1338" i="4"/>
  <c r="D1338" i="4"/>
  <c r="F1338" i="4"/>
  <c r="C1338" i="4"/>
  <c r="B1339" i="4"/>
  <c r="Q1335" i="4" l="1"/>
  <c r="I1335" i="4"/>
  <c r="D1339" i="4"/>
  <c r="F1339" i="4"/>
  <c r="E1339" i="4"/>
  <c r="C1339" i="4"/>
  <c r="B1340" i="4"/>
  <c r="L1337" i="4" l="1"/>
  <c r="K1337" i="4"/>
  <c r="J1337" i="4"/>
  <c r="I1337" i="4"/>
  <c r="E1340" i="4"/>
  <c r="D1340" i="4"/>
  <c r="F1340" i="4"/>
  <c r="C1340" i="4"/>
  <c r="B1341" i="4"/>
  <c r="G1337" i="4" l="1"/>
  <c r="D1341" i="4"/>
  <c r="F1341" i="4"/>
  <c r="Q1338" i="4" s="1"/>
  <c r="E1341" i="4"/>
  <c r="M1338" i="4" s="1"/>
  <c r="C1341" i="4"/>
  <c r="T1338" i="4" s="1"/>
  <c r="B1342" i="4"/>
  <c r="S1338" i="4" l="1"/>
  <c r="S1339" i="4" s="1"/>
  <c r="J1338" i="4"/>
  <c r="O1338" i="4"/>
  <c r="I1338" i="4"/>
  <c r="I1339" i="4" s="1"/>
  <c r="N1338" i="4"/>
  <c r="M1339" i="4" s="1"/>
  <c r="R1338" i="4"/>
  <c r="Q1339" i="4" s="1"/>
  <c r="L1338" i="4"/>
  <c r="K1338" i="4"/>
  <c r="P1338" i="4"/>
  <c r="E1342" i="4"/>
  <c r="D1342" i="4"/>
  <c r="F1342" i="4"/>
  <c r="C1342" i="4"/>
  <c r="B1343" i="4"/>
  <c r="K1339" i="4" l="1"/>
  <c r="O1339" i="4"/>
  <c r="D1343" i="4"/>
  <c r="F1343" i="4"/>
  <c r="E1343" i="4"/>
  <c r="C1343" i="4"/>
  <c r="B1344" i="4"/>
  <c r="J1341" i="4" l="1"/>
  <c r="I1341" i="4"/>
  <c r="K1341" i="4"/>
  <c r="L1341" i="4"/>
  <c r="E1344" i="4"/>
  <c r="D1344" i="4"/>
  <c r="F1344" i="4"/>
  <c r="C1344" i="4"/>
  <c r="B1345" i="4"/>
  <c r="G1341" i="4" l="1"/>
  <c r="D1345" i="4"/>
  <c r="T1342" i="4" s="1"/>
  <c r="F1345" i="4"/>
  <c r="E1345" i="4"/>
  <c r="M1342" i="4" s="1"/>
  <c r="C1345" i="4"/>
  <c r="P1342" i="4" s="1"/>
  <c r="B1346" i="4"/>
  <c r="J1342" i="4" l="1"/>
  <c r="O1342" i="4"/>
  <c r="O1343" i="4" s="1"/>
  <c r="I1342" i="4"/>
  <c r="I1343" i="4" s="1"/>
  <c r="N1342" i="4"/>
  <c r="M1343" i="4" s="1"/>
  <c r="S1342" i="4"/>
  <c r="S1343" i="4" s="1"/>
  <c r="R1342" i="4"/>
  <c r="L1342" i="4"/>
  <c r="Q1342" i="4"/>
  <c r="Q1343" i="4" s="1"/>
  <c r="K1342" i="4"/>
  <c r="E1346" i="4"/>
  <c r="D1346" i="4"/>
  <c r="F1346" i="4"/>
  <c r="C1346" i="4"/>
  <c r="B1347" i="4"/>
  <c r="K1343" i="4" l="1"/>
  <c r="J1345" i="4" s="1"/>
  <c r="D1347" i="4"/>
  <c r="F1347" i="4"/>
  <c r="E1347" i="4"/>
  <c r="C1347" i="4"/>
  <c r="B1348" i="4"/>
  <c r="K1345" i="4" l="1"/>
  <c r="I1345" i="4"/>
  <c r="L1345" i="4"/>
  <c r="E1348" i="4"/>
  <c r="D1348" i="4"/>
  <c r="F1348" i="4"/>
  <c r="C1348" i="4"/>
  <c r="B1349" i="4"/>
  <c r="G1345" i="4" l="1"/>
  <c r="D1349" i="4"/>
  <c r="F1349" i="4"/>
  <c r="P1346" i="4" s="1"/>
  <c r="E1349" i="4"/>
  <c r="J1346" i="4" s="1"/>
  <c r="C1349" i="4"/>
  <c r="Q1346" i="4" s="1"/>
  <c r="B1350" i="4"/>
  <c r="M1346" i="4" l="1"/>
  <c r="O1346" i="4"/>
  <c r="O1347" i="4" s="1"/>
  <c r="I1346" i="4"/>
  <c r="I1347" i="4" s="1"/>
  <c r="N1346" i="4"/>
  <c r="S1346" i="4"/>
  <c r="T1346" i="4"/>
  <c r="R1346" i="4"/>
  <c r="Q1347" i="4" s="1"/>
  <c r="L1346" i="4"/>
  <c r="K1346" i="4"/>
  <c r="E1350" i="4"/>
  <c r="D1350" i="4"/>
  <c r="F1350" i="4"/>
  <c r="C1350" i="4"/>
  <c r="B1351" i="4"/>
  <c r="K1347" i="4" l="1"/>
  <c r="S1347" i="4"/>
  <c r="M1347" i="4"/>
  <c r="D1351" i="4"/>
  <c r="F1351" i="4"/>
  <c r="E1351" i="4"/>
  <c r="C1351" i="4"/>
  <c r="B1352" i="4"/>
  <c r="L1349" i="4" l="1"/>
  <c r="K1349" i="4"/>
  <c r="I1349" i="4"/>
  <c r="J1349" i="4"/>
  <c r="E1352" i="4"/>
  <c r="D1352" i="4"/>
  <c r="F1352" i="4"/>
  <c r="C1352" i="4"/>
  <c r="B1353" i="4"/>
  <c r="G1349" i="4" l="1"/>
  <c r="D1353" i="4"/>
  <c r="F1353" i="4"/>
  <c r="E1353" i="4"/>
  <c r="I1350" i="4" s="1"/>
  <c r="C1353" i="4"/>
  <c r="T1350" i="4" s="1"/>
  <c r="B1354" i="4"/>
  <c r="N1350" i="4" l="1"/>
  <c r="M1350" i="4"/>
  <c r="K1350" i="4"/>
  <c r="P1350" i="4"/>
  <c r="Q1350" i="4"/>
  <c r="O1350" i="4"/>
  <c r="J1350" i="4"/>
  <c r="I1351" i="4" s="1"/>
  <c r="R1350" i="4"/>
  <c r="S1350" i="4"/>
  <c r="S1351" i="4" s="1"/>
  <c r="L1350" i="4"/>
  <c r="E1354" i="4"/>
  <c r="D1354" i="4"/>
  <c r="F1354" i="4"/>
  <c r="C1354" i="4"/>
  <c r="B1355" i="4"/>
  <c r="O1351" i="4" l="1"/>
  <c r="M1351" i="4"/>
  <c r="Q1351" i="4"/>
  <c r="K1351" i="4"/>
  <c r="D1355" i="4"/>
  <c r="F1355" i="4"/>
  <c r="E1355" i="4"/>
  <c r="C1355" i="4"/>
  <c r="B1356" i="4"/>
  <c r="L1353" i="4" l="1"/>
  <c r="I1353" i="4"/>
  <c r="K1353" i="4"/>
  <c r="J1353" i="4"/>
  <c r="E1356" i="4"/>
  <c r="D1356" i="4"/>
  <c r="F1356" i="4"/>
  <c r="C1356" i="4"/>
  <c r="B1357" i="4"/>
  <c r="G1353" i="4" l="1"/>
  <c r="D1357" i="4"/>
  <c r="F1357" i="4"/>
  <c r="P1354" i="4" s="1"/>
  <c r="E1357" i="4"/>
  <c r="K1354" i="4" s="1"/>
  <c r="C1357" i="4"/>
  <c r="T1354" i="4" s="1"/>
  <c r="B1358" i="4"/>
  <c r="J1354" i="4" l="1"/>
  <c r="O1354" i="4"/>
  <c r="O1355" i="4" s="1"/>
  <c r="Q1354" i="4"/>
  <c r="S1354" i="4"/>
  <c r="S1355" i="4" s="1"/>
  <c r="L1354" i="4"/>
  <c r="K1355" i="4" s="1"/>
  <c r="M1354" i="4"/>
  <c r="R1354" i="4"/>
  <c r="I1354" i="4"/>
  <c r="N1354" i="4"/>
  <c r="E1358" i="4"/>
  <c r="D1358" i="4"/>
  <c r="F1358" i="4"/>
  <c r="C1358" i="4"/>
  <c r="B1359" i="4"/>
  <c r="I1355" i="4" l="1"/>
  <c r="Q1355" i="4"/>
  <c r="M1355" i="4"/>
  <c r="D1359" i="4"/>
  <c r="F1359" i="4"/>
  <c r="E1359" i="4"/>
  <c r="C1359" i="4"/>
  <c r="B1360" i="4"/>
  <c r="K1357" i="4" l="1"/>
  <c r="L1357" i="4"/>
  <c r="J1357" i="4"/>
  <c r="I1357" i="4"/>
  <c r="E1360" i="4"/>
  <c r="D1360" i="4"/>
  <c r="F1360" i="4"/>
  <c r="C1360" i="4"/>
  <c r="B1361" i="4"/>
  <c r="G1357" i="4" l="1"/>
  <c r="D1361" i="4"/>
  <c r="T1358" i="4" s="1"/>
  <c r="F1361" i="4"/>
  <c r="E1361" i="4"/>
  <c r="L1358" i="4" s="1"/>
  <c r="C1361" i="4"/>
  <c r="B1362" i="4"/>
  <c r="I1358" i="4" l="1"/>
  <c r="M1358" i="4"/>
  <c r="R1358" i="4"/>
  <c r="P1358" i="4"/>
  <c r="Q1358" i="4"/>
  <c r="O1358" i="4"/>
  <c r="O1359" i="4" s="1"/>
  <c r="K1358" i="4"/>
  <c r="K1359" i="4" s="1"/>
  <c r="J1358" i="4"/>
  <c r="I1359" i="4" s="1"/>
  <c r="S1358" i="4"/>
  <c r="S1359" i="4" s="1"/>
  <c r="N1358" i="4"/>
  <c r="E1362" i="4"/>
  <c r="D1362" i="4"/>
  <c r="F1362" i="4"/>
  <c r="C1362" i="4"/>
  <c r="B1363" i="4"/>
  <c r="Q1359" i="4" l="1"/>
  <c r="M1359" i="4"/>
  <c r="D1363" i="4"/>
  <c r="F1363" i="4"/>
  <c r="E1363" i="4"/>
  <c r="C1363" i="4"/>
  <c r="B1364" i="4"/>
  <c r="J1361" i="4" l="1"/>
  <c r="K1361" i="4"/>
  <c r="I1361" i="4"/>
  <c r="L1361" i="4"/>
  <c r="E1364" i="4"/>
  <c r="D1364" i="4"/>
  <c r="F1364" i="4"/>
  <c r="C1364" i="4"/>
  <c r="B1365" i="4"/>
  <c r="G1361" i="4" l="1"/>
  <c r="D1365" i="4"/>
  <c r="Q1362" i="4" s="1"/>
  <c r="F1365" i="4"/>
  <c r="E1365" i="4"/>
  <c r="I1362" i="4" s="1"/>
  <c r="C1365" i="4"/>
  <c r="T1362" i="4" s="1"/>
  <c r="B1366" i="4"/>
  <c r="J1362" i="4" l="1"/>
  <c r="I1363" i="4" s="1"/>
  <c r="O1362" i="4"/>
  <c r="N1362" i="4"/>
  <c r="S1362" i="4"/>
  <c r="S1363" i="4" s="1"/>
  <c r="M1362" i="4"/>
  <c r="M1363" i="4" s="1"/>
  <c r="R1362" i="4"/>
  <c r="Q1363" i="4" s="1"/>
  <c r="L1362" i="4"/>
  <c r="K1362" i="4"/>
  <c r="P1362" i="4"/>
  <c r="E1366" i="4"/>
  <c r="D1366" i="4"/>
  <c r="F1366" i="4"/>
  <c r="C1366" i="4"/>
  <c r="B1367" i="4"/>
  <c r="K1363" i="4" l="1"/>
  <c r="O1363" i="4"/>
  <c r="D1367" i="4"/>
  <c r="F1367" i="4"/>
  <c r="E1367" i="4"/>
  <c r="C1367" i="4"/>
  <c r="B1368" i="4"/>
  <c r="L1365" i="4" l="1"/>
  <c r="K1365" i="4"/>
  <c r="I1365" i="4"/>
  <c r="J1365" i="4"/>
  <c r="E1368" i="4"/>
  <c r="D1368" i="4"/>
  <c r="F1368" i="4"/>
  <c r="C1368" i="4"/>
  <c r="B1369" i="4"/>
  <c r="G1365" i="4" l="1"/>
  <c r="D1369" i="4"/>
  <c r="F1369" i="4"/>
  <c r="E1369" i="4"/>
  <c r="K1366" i="4" s="1"/>
  <c r="C1369" i="4"/>
  <c r="B1370" i="4"/>
  <c r="R1366" i="4" l="1"/>
  <c r="N1366" i="4"/>
  <c r="O1366" i="4"/>
  <c r="T1366" i="4"/>
  <c r="Q1366" i="4"/>
  <c r="Q1367" i="4" s="1"/>
  <c r="S1366" i="4"/>
  <c r="M1366" i="4"/>
  <c r="M1367" i="4" s="1"/>
  <c r="L1366" i="4"/>
  <c r="K1367" i="4" s="1"/>
  <c r="I1366" i="4"/>
  <c r="P1366" i="4"/>
  <c r="J1366" i="4"/>
  <c r="E1370" i="4"/>
  <c r="D1370" i="4"/>
  <c r="F1370" i="4"/>
  <c r="C1370" i="4"/>
  <c r="B1371" i="4"/>
  <c r="S1367" i="4" l="1"/>
  <c r="I1367" i="4"/>
  <c r="O1367" i="4"/>
  <c r="D1371" i="4"/>
  <c r="F1371" i="4"/>
  <c r="E1371" i="4"/>
  <c r="C1371" i="4"/>
  <c r="B1372" i="4"/>
  <c r="L1369" i="4" l="1"/>
  <c r="K1369" i="4"/>
  <c r="J1369" i="4"/>
  <c r="I1369" i="4"/>
  <c r="E1372" i="4"/>
  <c r="D1372" i="4"/>
  <c r="F1372" i="4"/>
  <c r="C1372" i="4"/>
  <c r="B1373" i="4"/>
  <c r="G1369" i="4" l="1"/>
  <c r="D1373" i="4"/>
  <c r="F1373" i="4"/>
  <c r="P1370" i="4" s="1"/>
  <c r="E1373" i="4"/>
  <c r="C1373" i="4"/>
  <c r="Q1370" i="4" s="1"/>
  <c r="B1374" i="4"/>
  <c r="J1370" i="4" l="1"/>
  <c r="M1370" i="4"/>
  <c r="O1370" i="4"/>
  <c r="O1371" i="4" s="1"/>
  <c r="I1370" i="4"/>
  <c r="N1370" i="4"/>
  <c r="S1370" i="4"/>
  <c r="T1370" i="4"/>
  <c r="R1370" i="4"/>
  <c r="Q1371" i="4" s="1"/>
  <c r="L1370" i="4"/>
  <c r="K1370" i="4"/>
  <c r="E1374" i="4"/>
  <c r="D1374" i="4"/>
  <c r="F1374" i="4"/>
  <c r="C1374" i="4"/>
  <c r="B1375" i="4"/>
  <c r="I1371" i="4" l="1"/>
  <c r="K1371" i="4"/>
  <c r="S1371" i="4"/>
  <c r="M1371" i="4"/>
  <c r="D1375" i="4"/>
  <c r="F1375" i="4"/>
  <c r="E1375" i="4"/>
  <c r="C1375" i="4"/>
  <c r="B1376" i="4"/>
  <c r="J1373" i="4" l="1"/>
  <c r="I1373" i="4"/>
  <c r="K1373" i="4"/>
  <c r="L1373" i="4"/>
  <c r="E1376" i="4"/>
  <c r="D1376" i="4"/>
  <c r="F1376" i="4"/>
  <c r="C1376" i="4"/>
  <c r="B1377" i="4"/>
  <c r="G1373" i="4" l="1"/>
  <c r="D1377" i="4"/>
  <c r="F1377" i="4"/>
  <c r="R1374" i="4" s="1"/>
  <c r="E1377" i="4"/>
  <c r="C1377" i="4"/>
  <c r="T1374" i="4" s="1"/>
  <c r="B1378" i="4"/>
  <c r="N1374" i="4" l="1"/>
  <c r="M1374" i="4"/>
  <c r="K1374" i="4"/>
  <c r="P1374" i="4"/>
  <c r="Q1374" i="4"/>
  <c r="Q1375" i="4" s="1"/>
  <c r="O1374" i="4"/>
  <c r="J1374" i="4"/>
  <c r="S1374" i="4"/>
  <c r="S1375" i="4" s="1"/>
  <c r="I1374" i="4"/>
  <c r="I1375" i="4" s="1"/>
  <c r="L1374" i="4"/>
  <c r="E1378" i="4"/>
  <c r="D1378" i="4"/>
  <c r="F1378" i="4"/>
  <c r="C1378" i="4"/>
  <c r="B1379" i="4"/>
  <c r="M1375" i="4" l="1"/>
  <c r="O1375" i="4"/>
  <c r="K1375" i="4"/>
  <c r="D1379" i="4"/>
  <c r="F1379" i="4"/>
  <c r="E1379" i="4"/>
  <c r="C1379" i="4"/>
  <c r="B1380" i="4"/>
  <c r="J1377" i="4" l="1"/>
  <c r="K1377" i="4"/>
  <c r="I1377" i="4"/>
  <c r="L1377" i="4"/>
  <c r="E1380" i="4"/>
  <c r="D1380" i="4"/>
  <c r="F1380" i="4"/>
  <c r="C1380" i="4"/>
  <c r="B1381" i="4"/>
  <c r="G1377" i="4" l="1"/>
  <c r="D1381" i="4"/>
  <c r="F1381" i="4"/>
  <c r="P1378" i="4" s="1"/>
  <c r="E1381" i="4"/>
  <c r="C1381" i="4"/>
  <c r="B1382" i="4"/>
  <c r="N1378" i="4" l="1"/>
  <c r="L1378" i="4"/>
  <c r="O1378" i="4"/>
  <c r="O1379" i="4" s="1"/>
  <c r="M1378" i="4"/>
  <c r="M1379" i="4" s="1"/>
  <c r="K1378" i="4"/>
  <c r="Q1378" i="4"/>
  <c r="R1378" i="4"/>
  <c r="T1378" i="4"/>
  <c r="J1378" i="4"/>
  <c r="S1378" i="4"/>
  <c r="S1379" i="4" s="1"/>
  <c r="I1378" i="4"/>
  <c r="E1382" i="4"/>
  <c r="D1382" i="4"/>
  <c r="F1382" i="4"/>
  <c r="C1382" i="4"/>
  <c r="B1383" i="4"/>
  <c r="K1379" i="4" l="1"/>
  <c r="I1379" i="4"/>
  <c r="Q1379" i="4"/>
  <c r="D1383" i="4"/>
  <c r="F1383" i="4"/>
  <c r="E1383" i="4"/>
  <c r="C1383" i="4"/>
  <c r="B1384" i="4"/>
  <c r="L1381" i="4" l="1"/>
  <c r="K1381" i="4"/>
  <c r="I1381" i="4"/>
  <c r="G1381" i="4" s="1"/>
  <c r="J1381" i="4"/>
  <c r="E1384" i="4"/>
  <c r="D1384" i="4"/>
  <c r="F1384" i="4"/>
  <c r="C1384" i="4"/>
  <c r="B1385" i="4"/>
  <c r="S1382" i="4" l="1"/>
  <c r="T1382" i="4"/>
  <c r="D1385" i="4"/>
  <c r="F1385" i="4"/>
  <c r="E1385" i="4"/>
  <c r="C1385" i="4"/>
  <c r="R1382" i="4" s="1"/>
  <c r="B1386" i="4"/>
  <c r="N1382" i="4" l="1"/>
  <c r="O1382" i="4"/>
  <c r="M1382" i="4"/>
  <c r="M1383" i="4" s="1"/>
  <c r="K1382" i="4"/>
  <c r="P1382" i="4"/>
  <c r="Q1382" i="4"/>
  <c r="Q1383" i="4" s="1"/>
  <c r="L1382" i="4"/>
  <c r="J1382" i="4"/>
  <c r="S1383" i="4"/>
  <c r="I1382" i="4"/>
  <c r="I1383" i="4" s="1"/>
  <c r="E1386" i="4"/>
  <c r="D1386" i="4"/>
  <c r="F1386" i="4"/>
  <c r="C1386" i="4"/>
  <c r="B1387" i="4"/>
  <c r="K1383" i="4" l="1"/>
  <c r="O1383" i="4"/>
  <c r="D1387" i="4"/>
  <c r="F1387" i="4"/>
  <c r="E1387" i="4"/>
  <c r="C1387" i="4"/>
  <c r="B1388" i="4"/>
  <c r="L1385" i="4" l="1"/>
  <c r="I1385" i="4"/>
  <c r="K1385" i="4"/>
  <c r="J1385" i="4"/>
  <c r="E1388" i="4"/>
  <c r="D1388" i="4"/>
  <c r="F1388" i="4"/>
  <c r="C1388" i="4"/>
  <c r="B1389" i="4"/>
  <c r="G1385" i="4" l="1"/>
  <c r="D1389" i="4"/>
  <c r="F1389" i="4"/>
  <c r="R1386" i="4" s="1"/>
  <c r="E1389" i="4"/>
  <c r="C1389" i="4"/>
  <c r="T1386" i="4" s="1"/>
  <c r="B1390" i="4"/>
  <c r="N1386" i="4" l="1"/>
  <c r="J1386" i="4"/>
  <c r="K1386" i="4"/>
  <c r="P1386" i="4"/>
  <c r="Q1386" i="4"/>
  <c r="Q1387" i="4" s="1"/>
  <c r="O1386" i="4"/>
  <c r="O1387" i="4" s="1"/>
  <c r="M1386" i="4"/>
  <c r="M1387" i="4" s="1"/>
  <c r="S1386" i="4"/>
  <c r="S1387" i="4" s="1"/>
  <c r="I1386" i="4"/>
  <c r="L1386" i="4"/>
  <c r="E1390" i="4"/>
  <c r="D1390" i="4"/>
  <c r="F1390" i="4"/>
  <c r="C1390" i="4"/>
  <c r="B1391" i="4"/>
  <c r="I1387" i="4" l="1"/>
  <c r="K1387" i="4"/>
  <c r="D1391" i="4"/>
  <c r="F1391" i="4"/>
  <c r="E1391" i="4"/>
  <c r="C1391" i="4"/>
  <c r="B1392" i="4"/>
  <c r="J1389" i="4" l="1"/>
  <c r="I1389" i="4"/>
  <c r="K1389" i="4"/>
  <c r="L1389" i="4"/>
  <c r="E1392" i="4"/>
  <c r="D1392" i="4"/>
  <c r="F1392" i="4"/>
  <c r="C1392" i="4"/>
  <c r="B1393" i="4"/>
  <c r="G1389" i="4" l="1"/>
  <c r="S1390" i="4"/>
  <c r="T1390" i="4"/>
  <c r="D1393" i="4"/>
  <c r="F1393" i="4"/>
  <c r="E1393" i="4"/>
  <c r="C1393" i="4"/>
  <c r="I1390" i="4" s="1"/>
  <c r="B1394" i="4"/>
  <c r="M1390" i="4" l="1"/>
  <c r="S1391" i="4"/>
  <c r="O1390" i="4"/>
  <c r="K1390" i="4"/>
  <c r="P1390" i="4"/>
  <c r="Q1390" i="4"/>
  <c r="R1390" i="4"/>
  <c r="L1390" i="4"/>
  <c r="J1390" i="4"/>
  <c r="I1391" i="4" s="1"/>
  <c r="N1390" i="4"/>
  <c r="M1391" i="4" s="1"/>
  <c r="E1394" i="4"/>
  <c r="D1394" i="4"/>
  <c r="F1394" i="4"/>
  <c r="C1394" i="4"/>
  <c r="B1395" i="4"/>
  <c r="Q1391" i="4" l="1"/>
  <c r="K1391" i="4"/>
  <c r="O1391" i="4"/>
  <c r="D1395" i="4"/>
  <c r="F1395" i="4"/>
  <c r="E1395" i="4"/>
  <c r="C1395" i="4"/>
  <c r="B1396" i="4"/>
  <c r="J1393" i="4" l="1"/>
  <c r="K1393" i="4"/>
  <c r="I1393" i="4"/>
  <c r="L1393" i="4"/>
  <c r="E1396" i="4"/>
  <c r="D1396" i="4"/>
  <c r="F1396" i="4"/>
  <c r="C1396" i="4"/>
  <c r="B1397" i="4"/>
  <c r="G1393" i="4" l="1"/>
  <c r="D1397" i="4"/>
  <c r="P1394" i="4" s="1"/>
  <c r="F1397" i="4"/>
  <c r="E1397" i="4"/>
  <c r="J1394" i="4" s="1"/>
  <c r="C1397" i="4"/>
  <c r="T1394" i="4" s="1"/>
  <c r="B1398" i="4"/>
  <c r="R1394" i="4" l="1"/>
  <c r="O1394" i="4"/>
  <c r="O1395" i="4" s="1"/>
  <c r="I1394" i="4"/>
  <c r="I1395" i="4" s="1"/>
  <c r="N1394" i="4"/>
  <c r="S1394" i="4"/>
  <c r="S1395" i="4" s="1"/>
  <c r="M1394" i="4"/>
  <c r="L1394" i="4"/>
  <c r="Q1394" i="4"/>
  <c r="K1394" i="4"/>
  <c r="K1395" i="4" s="1"/>
  <c r="E1398" i="4"/>
  <c r="D1398" i="4"/>
  <c r="F1398" i="4"/>
  <c r="C1398" i="4"/>
  <c r="B1399" i="4"/>
  <c r="M1395" i="4" l="1"/>
  <c r="Q1395" i="4"/>
  <c r="D1399" i="4"/>
  <c r="F1399" i="4"/>
  <c r="E1399" i="4"/>
  <c r="C1399" i="4"/>
  <c r="B1400" i="4"/>
  <c r="L1397" i="4" l="1"/>
  <c r="K1397" i="4"/>
  <c r="I1397" i="4"/>
  <c r="J1397" i="4"/>
  <c r="E1400" i="4"/>
  <c r="D1400" i="4"/>
  <c r="F1400" i="4"/>
  <c r="C1400" i="4"/>
  <c r="B1401" i="4"/>
  <c r="G1397" i="4" l="1"/>
  <c r="D1401" i="4"/>
  <c r="F1401" i="4"/>
  <c r="Q1398" i="4" s="1"/>
  <c r="E1401" i="4"/>
  <c r="J1398" i="4" s="1"/>
  <c r="C1401" i="4"/>
  <c r="T1398" i="4" s="1"/>
  <c r="B1402" i="4"/>
  <c r="M1398" i="4" l="1"/>
  <c r="O1398" i="4"/>
  <c r="I1398" i="4"/>
  <c r="I1399" i="4" s="1"/>
  <c r="N1398" i="4"/>
  <c r="S1398" i="4"/>
  <c r="S1399" i="4" s="1"/>
  <c r="R1398" i="4"/>
  <c r="Q1399" i="4" s="1"/>
  <c r="L1398" i="4"/>
  <c r="K1398" i="4"/>
  <c r="P1398" i="4"/>
  <c r="E1402" i="4"/>
  <c r="D1402" i="4"/>
  <c r="F1402" i="4"/>
  <c r="C1402" i="4"/>
  <c r="B1403" i="4"/>
  <c r="M1399" i="4" l="1"/>
  <c r="K1399" i="4"/>
  <c r="O1399" i="4"/>
  <c r="D1403" i="4"/>
  <c r="F1403" i="4"/>
  <c r="E1403" i="4"/>
  <c r="C1403" i="4"/>
  <c r="B1404" i="4"/>
  <c r="K1401" i="4" l="1"/>
  <c r="L1401" i="4"/>
  <c r="I1401" i="4"/>
  <c r="J1401" i="4"/>
  <c r="E1404" i="4"/>
  <c r="D1404" i="4"/>
  <c r="F1404" i="4"/>
  <c r="C1404" i="4"/>
  <c r="B1405" i="4"/>
  <c r="G1401" i="4" l="1"/>
  <c r="D1405" i="4"/>
  <c r="P1402" i="4" s="1"/>
  <c r="F1405" i="4"/>
  <c r="E1405" i="4"/>
  <c r="J1402" i="4" s="1"/>
  <c r="C1405" i="4"/>
  <c r="T1402" i="4" s="1"/>
  <c r="B1406" i="4"/>
  <c r="I1402" i="4" l="1"/>
  <c r="I1403" i="4" s="1"/>
  <c r="N1402" i="4"/>
  <c r="M1402" i="4"/>
  <c r="R1402" i="4"/>
  <c r="S1402" i="4"/>
  <c r="S1403" i="4" s="1"/>
  <c r="L1402" i="4"/>
  <c r="Q1402" i="4"/>
  <c r="O1402" i="4"/>
  <c r="O1403" i="4" s="1"/>
  <c r="K1402" i="4"/>
  <c r="E1406" i="4"/>
  <c r="D1406" i="4"/>
  <c r="F1406" i="4"/>
  <c r="C1406" i="4"/>
  <c r="B1407" i="4"/>
  <c r="K1403" i="4" l="1"/>
  <c r="Q1403" i="4"/>
  <c r="M1403" i="4"/>
  <c r="D1407" i="4"/>
  <c r="F1407" i="4"/>
  <c r="E1407" i="4"/>
  <c r="C1407" i="4"/>
  <c r="B1408" i="4"/>
  <c r="J1405" i="4" l="1"/>
  <c r="K1405" i="4"/>
  <c r="L1405" i="4"/>
  <c r="I1405" i="4"/>
  <c r="E1408" i="4"/>
  <c r="D1408" i="4"/>
  <c r="F1408" i="4"/>
  <c r="C1408" i="4"/>
  <c r="B1409" i="4"/>
  <c r="G1405" i="4" l="1"/>
  <c r="D1409" i="4"/>
  <c r="T1406" i="4" s="1"/>
  <c r="F1409" i="4"/>
  <c r="E1409" i="4"/>
  <c r="N1406" i="4" s="1"/>
  <c r="C1409" i="4"/>
  <c r="B1410" i="4"/>
  <c r="P1406" i="4" l="1"/>
  <c r="M1406" i="4"/>
  <c r="M1407" i="4" s="1"/>
  <c r="R1406" i="4"/>
  <c r="I1406" i="4"/>
  <c r="S1406" i="4"/>
  <c r="S1407" i="4" s="1"/>
  <c r="L1406" i="4"/>
  <c r="J1406" i="4"/>
  <c r="O1406" i="4"/>
  <c r="O1407" i="4" s="1"/>
  <c r="Q1406" i="4"/>
  <c r="K1406" i="4"/>
  <c r="K1407" i="4" s="1"/>
  <c r="E1410" i="4"/>
  <c r="D1410" i="4"/>
  <c r="F1410" i="4"/>
  <c r="C1410" i="4"/>
  <c r="B1411" i="4"/>
  <c r="Q1407" i="4" l="1"/>
  <c r="I1407" i="4"/>
  <c r="D1411" i="4"/>
  <c r="F1411" i="4"/>
  <c r="E1411" i="4"/>
  <c r="C1411" i="4"/>
  <c r="B1412" i="4"/>
  <c r="J1409" i="4" l="1"/>
  <c r="I1409" i="4"/>
  <c r="L1409" i="4"/>
  <c r="K1409" i="4"/>
  <c r="E1412" i="4"/>
  <c r="D1412" i="4"/>
  <c r="F1412" i="4"/>
  <c r="C1412" i="4"/>
  <c r="B1413" i="4"/>
  <c r="G1409" i="4" l="1"/>
  <c r="D1413" i="4"/>
  <c r="F1413" i="4"/>
  <c r="Q1410" i="4" s="1"/>
  <c r="E1413" i="4"/>
  <c r="M1410" i="4" s="1"/>
  <c r="C1413" i="4"/>
  <c r="P1410" i="4" s="1"/>
  <c r="B1414" i="4"/>
  <c r="J1410" i="4" l="1"/>
  <c r="O1410" i="4"/>
  <c r="O1411" i="4" s="1"/>
  <c r="I1410" i="4"/>
  <c r="I1411" i="4" s="1"/>
  <c r="N1410" i="4"/>
  <c r="M1411" i="4" s="1"/>
  <c r="S1410" i="4"/>
  <c r="T1410" i="4"/>
  <c r="R1410" i="4"/>
  <c r="Q1411" i="4" s="1"/>
  <c r="L1410" i="4"/>
  <c r="K1410" i="4"/>
  <c r="E1414" i="4"/>
  <c r="D1414" i="4"/>
  <c r="F1414" i="4"/>
  <c r="C1414" i="4"/>
  <c r="B1415" i="4"/>
  <c r="K1411" i="4" l="1"/>
  <c r="S1411" i="4"/>
  <c r="D1415" i="4"/>
  <c r="F1415" i="4"/>
  <c r="E1415" i="4"/>
  <c r="C1415" i="4"/>
  <c r="B1416" i="4"/>
  <c r="L1413" i="4" l="1"/>
  <c r="K1413" i="4"/>
  <c r="I1413" i="4"/>
  <c r="G1413" i="4" s="1"/>
  <c r="J1413" i="4"/>
  <c r="E1416" i="4"/>
  <c r="D1416" i="4"/>
  <c r="F1416" i="4"/>
  <c r="C1416" i="4"/>
  <c r="B1417" i="4"/>
  <c r="D1417" i="4" l="1"/>
  <c r="T1414" i="4" s="1"/>
  <c r="F1417" i="4"/>
  <c r="E1417" i="4"/>
  <c r="M1414" i="4" s="1"/>
  <c r="C1417" i="4"/>
  <c r="P1414" i="4" s="1"/>
  <c r="B1418" i="4"/>
  <c r="J1414" i="4" l="1"/>
  <c r="O1414" i="4"/>
  <c r="O1415" i="4" s="1"/>
  <c r="I1414" i="4"/>
  <c r="I1415" i="4" s="1"/>
  <c r="N1414" i="4"/>
  <c r="M1415" i="4" s="1"/>
  <c r="S1414" i="4"/>
  <c r="S1415" i="4" s="1"/>
  <c r="R1414" i="4"/>
  <c r="L1414" i="4"/>
  <c r="Q1414" i="4"/>
  <c r="Q1415" i="4" s="1"/>
  <c r="K1414" i="4"/>
  <c r="K1415" i="4" s="1"/>
  <c r="E1418" i="4"/>
  <c r="D1418" i="4"/>
  <c r="F1418" i="4"/>
  <c r="C1418" i="4"/>
  <c r="B1419" i="4"/>
  <c r="L1417" i="4" l="1"/>
  <c r="K1417" i="4"/>
  <c r="J1417" i="4"/>
  <c r="I1417" i="4"/>
  <c r="D1419" i="4"/>
  <c r="F1419" i="4"/>
  <c r="E1419" i="4"/>
  <c r="C1419" i="4"/>
  <c r="B1420" i="4"/>
  <c r="G1417" i="4" l="1"/>
  <c r="E1420" i="4"/>
  <c r="D1420" i="4"/>
  <c r="F1420" i="4"/>
  <c r="C1420" i="4"/>
  <c r="B1421" i="4"/>
  <c r="D1421" i="4" l="1"/>
  <c r="F1421" i="4"/>
  <c r="P1418" i="4" s="1"/>
  <c r="E1421" i="4"/>
  <c r="C1421" i="4"/>
  <c r="Q1418" i="4" s="1"/>
  <c r="B1422" i="4"/>
  <c r="J1418" i="4" l="1"/>
  <c r="M1418" i="4"/>
  <c r="O1418" i="4"/>
  <c r="O1419" i="4" s="1"/>
  <c r="I1418" i="4"/>
  <c r="N1418" i="4"/>
  <c r="S1418" i="4"/>
  <c r="T1418" i="4"/>
  <c r="R1418" i="4"/>
  <c r="Q1419" i="4" s="1"/>
  <c r="L1418" i="4"/>
  <c r="K1418" i="4"/>
  <c r="E1422" i="4"/>
  <c r="D1422" i="4"/>
  <c r="F1422" i="4"/>
  <c r="C1422" i="4"/>
  <c r="B1423" i="4"/>
  <c r="I1419" i="4" l="1"/>
  <c r="K1419" i="4"/>
  <c r="S1419" i="4"/>
  <c r="M1419" i="4"/>
  <c r="D1423" i="4"/>
  <c r="F1423" i="4"/>
  <c r="E1423" i="4"/>
  <c r="C1423" i="4"/>
  <c r="B1424" i="4"/>
  <c r="J1421" i="4" l="1"/>
  <c r="I1421" i="4"/>
  <c r="K1421" i="4"/>
  <c r="L1421" i="4"/>
  <c r="E1424" i="4"/>
  <c r="D1424" i="4"/>
  <c r="F1424" i="4"/>
  <c r="C1424" i="4"/>
  <c r="B1425" i="4"/>
  <c r="G1421" i="4" l="1"/>
  <c r="D1425" i="4"/>
  <c r="F1425" i="4"/>
  <c r="R1422" i="4" s="1"/>
  <c r="E1425" i="4"/>
  <c r="C1425" i="4"/>
  <c r="T1422" i="4" s="1"/>
  <c r="B1426" i="4"/>
  <c r="N1422" i="4" l="1"/>
  <c r="M1422" i="4"/>
  <c r="K1422" i="4"/>
  <c r="P1422" i="4"/>
  <c r="Q1422" i="4"/>
  <c r="Q1423" i="4" s="1"/>
  <c r="O1422" i="4"/>
  <c r="J1422" i="4"/>
  <c r="S1422" i="4"/>
  <c r="S1423" i="4" s="1"/>
  <c r="I1422" i="4"/>
  <c r="I1423" i="4" s="1"/>
  <c r="L1422" i="4"/>
  <c r="E1426" i="4"/>
  <c r="D1426" i="4"/>
  <c r="F1426" i="4"/>
  <c r="C1426" i="4"/>
  <c r="B1427" i="4"/>
  <c r="O1423" i="4" l="1"/>
  <c r="M1423" i="4"/>
  <c r="K1423" i="4"/>
  <c r="D1427" i="4"/>
  <c r="F1427" i="4"/>
  <c r="E1427" i="4"/>
  <c r="C1427" i="4"/>
  <c r="B1428" i="4"/>
  <c r="J1425" i="4" l="1"/>
  <c r="K1425" i="4"/>
  <c r="I1425" i="4"/>
  <c r="L1425" i="4"/>
  <c r="E1428" i="4"/>
  <c r="D1428" i="4"/>
  <c r="F1428" i="4"/>
  <c r="C1428" i="4"/>
  <c r="B1429" i="4"/>
  <c r="G1425" i="4" l="1"/>
  <c r="D1429" i="4"/>
  <c r="F1429" i="4"/>
  <c r="P1426" i="4" s="1"/>
  <c r="E1429" i="4"/>
  <c r="C1429" i="4"/>
  <c r="R1426" i="4" s="1"/>
  <c r="B1430" i="4"/>
  <c r="I1426" i="4" l="1"/>
  <c r="O1426" i="4"/>
  <c r="O1427" i="4" s="1"/>
  <c r="M1426" i="4"/>
  <c r="K1426" i="4"/>
  <c r="Q1426" i="4"/>
  <c r="Q1427" i="4" s="1"/>
  <c r="L1426" i="4"/>
  <c r="T1426" i="4"/>
  <c r="J1426" i="4"/>
  <c r="I1427" i="4" s="1"/>
  <c r="S1426" i="4"/>
  <c r="N1426" i="4"/>
  <c r="E1430" i="4"/>
  <c r="D1430" i="4"/>
  <c r="F1430" i="4"/>
  <c r="C1430" i="4"/>
  <c r="B1431" i="4"/>
  <c r="S1427" i="4" l="1"/>
  <c r="K1427" i="4"/>
  <c r="M1427" i="4"/>
  <c r="D1431" i="4"/>
  <c r="F1431" i="4"/>
  <c r="E1431" i="4"/>
  <c r="C1431" i="4"/>
  <c r="B1432" i="4"/>
  <c r="L1429" i="4" l="1"/>
  <c r="K1429" i="4"/>
  <c r="I1429" i="4"/>
  <c r="G1429" i="4" s="1"/>
  <c r="J1429" i="4"/>
  <c r="E1432" i="4"/>
  <c r="D1432" i="4"/>
  <c r="F1432" i="4"/>
  <c r="C1432" i="4"/>
  <c r="B1433" i="4"/>
  <c r="T1430" i="4" l="1"/>
  <c r="S1430" i="4"/>
  <c r="S1431" i="4" s="1"/>
  <c r="D1433" i="4"/>
  <c r="F1433" i="4"/>
  <c r="E1433" i="4"/>
  <c r="C1433" i="4"/>
  <c r="I1430" i="4" s="1"/>
  <c r="B1434" i="4"/>
  <c r="L1430" i="4" l="1"/>
  <c r="J1430" i="4"/>
  <c r="I1431" i="4" s="1"/>
  <c r="O1430" i="4"/>
  <c r="Q1430" i="4"/>
  <c r="K1430" i="4"/>
  <c r="K1431" i="4" s="1"/>
  <c r="P1430" i="4"/>
  <c r="M1430" i="4"/>
  <c r="R1430" i="4"/>
  <c r="N1430" i="4"/>
  <c r="E1434" i="4"/>
  <c r="D1434" i="4"/>
  <c r="F1434" i="4"/>
  <c r="C1434" i="4"/>
  <c r="B1435" i="4"/>
  <c r="O1431" i="4" l="1"/>
  <c r="M1431" i="4"/>
  <c r="Q1431" i="4"/>
  <c r="D1435" i="4"/>
  <c r="F1435" i="4"/>
  <c r="E1435" i="4"/>
  <c r="C1435" i="4"/>
  <c r="B1436" i="4"/>
  <c r="K1433" i="4" l="1"/>
  <c r="J1433" i="4"/>
  <c r="L1433" i="4"/>
  <c r="I1433" i="4"/>
  <c r="E1436" i="4"/>
  <c r="D1436" i="4"/>
  <c r="F1436" i="4"/>
  <c r="C1436" i="4"/>
  <c r="B1437" i="4"/>
  <c r="G1433" i="4" l="1"/>
  <c r="D1437" i="4"/>
  <c r="F1437" i="4"/>
  <c r="Q1434" i="4" s="1"/>
  <c r="E1437" i="4"/>
  <c r="C1437" i="4"/>
  <c r="O1434" i="4" s="1"/>
  <c r="B1438" i="4"/>
  <c r="M1434" i="4" l="1"/>
  <c r="N1434" i="4"/>
  <c r="R1434" i="4"/>
  <c r="Q1435" i="4" s="1"/>
  <c r="S1434" i="4"/>
  <c r="I1434" i="4"/>
  <c r="L1434" i="4"/>
  <c r="T1434" i="4"/>
  <c r="J1434" i="4"/>
  <c r="K1434" i="4"/>
  <c r="P1434" i="4"/>
  <c r="O1435" i="4" s="1"/>
  <c r="E1438" i="4"/>
  <c r="D1438" i="4"/>
  <c r="F1438" i="4"/>
  <c r="C1438" i="4"/>
  <c r="B1439" i="4"/>
  <c r="M1435" i="4" l="1"/>
  <c r="K1435" i="4"/>
  <c r="I1435" i="4"/>
  <c r="S1435" i="4"/>
  <c r="D1439" i="4"/>
  <c r="F1439" i="4"/>
  <c r="E1439" i="4"/>
  <c r="C1439" i="4"/>
  <c r="B1440" i="4"/>
  <c r="K1437" i="4" l="1"/>
  <c r="L1437" i="4"/>
  <c r="J1437" i="4"/>
  <c r="I1437" i="4"/>
  <c r="E1440" i="4"/>
  <c r="D1440" i="4"/>
  <c r="F1440" i="4"/>
  <c r="C1440" i="4"/>
  <c r="B1441" i="4"/>
  <c r="G1437" i="4" l="1"/>
  <c r="T1438" i="4"/>
  <c r="S1438" i="4"/>
  <c r="D1441" i="4"/>
  <c r="F1441" i="4"/>
  <c r="E1441" i="4"/>
  <c r="C1441" i="4"/>
  <c r="Q1438" i="4" s="1"/>
  <c r="B1442" i="4"/>
  <c r="S1439" i="4" l="1"/>
  <c r="P1438" i="4"/>
  <c r="L1438" i="4"/>
  <c r="M1438" i="4"/>
  <c r="K1438" i="4"/>
  <c r="R1438" i="4"/>
  <c r="Q1439" i="4" s="1"/>
  <c r="O1438" i="4"/>
  <c r="O1439" i="4" s="1"/>
  <c r="J1438" i="4"/>
  <c r="I1438" i="4"/>
  <c r="N1438" i="4"/>
  <c r="E1442" i="4"/>
  <c r="D1442" i="4"/>
  <c r="F1442" i="4"/>
  <c r="C1442" i="4"/>
  <c r="B1443" i="4"/>
  <c r="K1439" i="4" l="1"/>
  <c r="I1439" i="4"/>
  <c r="M1439" i="4"/>
  <c r="D1443" i="4"/>
  <c r="F1443" i="4"/>
  <c r="E1443" i="4"/>
  <c r="C1443" i="4"/>
  <c r="B1444" i="4"/>
  <c r="J1441" i="4" l="1"/>
  <c r="K1441" i="4"/>
  <c r="I1441" i="4"/>
  <c r="L1441" i="4"/>
  <c r="E1444" i="4"/>
  <c r="D1444" i="4"/>
  <c r="F1444" i="4"/>
  <c r="C1444" i="4"/>
  <c r="B1445" i="4"/>
  <c r="G1441" i="4" l="1"/>
  <c r="K1442" i="4"/>
  <c r="L1442" i="4"/>
  <c r="D1445" i="4"/>
  <c r="F1445" i="4"/>
  <c r="E1445" i="4"/>
  <c r="J1442" i="4" s="1"/>
  <c r="C1445" i="4"/>
  <c r="B1446" i="4"/>
  <c r="N1442" i="4" l="1"/>
  <c r="K1443" i="4"/>
  <c r="O1442" i="4"/>
  <c r="T1442" i="4"/>
  <c r="P1442" i="4"/>
  <c r="Q1442" i="4"/>
  <c r="R1442" i="4"/>
  <c r="M1442" i="4"/>
  <c r="M1443" i="4" s="1"/>
  <c r="S1442" i="4"/>
  <c r="I1442" i="4"/>
  <c r="I1443" i="4" s="1"/>
  <c r="E1446" i="4"/>
  <c r="D1446" i="4"/>
  <c r="F1446" i="4"/>
  <c r="C1446" i="4"/>
  <c r="B1447" i="4"/>
  <c r="S1443" i="4" l="1"/>
  <c r="Q1443" i="4"/>
  <c r="O1443" i="4"/>
  <c r="D1447" i="4"/>
  <c r="F1447" i="4"/>
  <c r="E1447" i="4"/>
  <c r="C1447" i="4"/>
  <c r="B1448" i="4"/>
  <c r="L1445" i="4" l="1"/>
  <c r="K1445" i="4"/>
  <c r="I1445" i="4"/>
  <c r="G1445" i="4" s="1"/>
  <c r="J1445" i="4"/>
  <c r="E1448" i="4"/>
  <c r="D1448" i="4"/>
  <c r="F1448" i="4"/>
  <c r="C1448" i="4"/>
  <c r="B1449" i="4"/>
  <c r="D1449" i="4" l="1"/>
  <c r="N1446" i="4" s="1"/>
  <c r="F1449" i="4"/>
  <c r="E1449" i="4"/>
  <c r="I1446" i="4" s="1"/>
  <c r="C1449" i="4"/>
  <c r="T1446" i="4" s="1"/>
  <c r="B1450" i="4"/>
  <c r="M1446" i="4" l="1"/>
  <c r="M1447" i="4" s="1"/>
  <c r="K1446" i="4"/>
  <c r="P1446" i="4"/>
  <c r="Q1446" i="4"/>
  <c r="O1446" i="4"/>
  <c r="O1447" i="4" s="1"/>
  <c r="J1446" i="4"/>
  <c r="I1447" i="4" s="1"/>
  <c r="R1446" i="4"/>
  <c r="S1446" i="4"/>
  <c r="S1447" i="4" s="1"/>
  <c r="L1446" i="4"/>
  <c r="E1450" i="4"/>
  <c r="D1450" i="4"/>
  <c r="F1450" i="4"/>
  <c r="C1450" i="4"/>
  <c r="B1451" i="4"/>
  <c r="Q1447" i="4" l="1"/>
  <c r="K1447" i="4"/>
  <c r="D1451" i="4"/>
  <c r="F1451" i="4"/>
  <c r="E1451" i="4"/>
  <c r="C1451" i="4"/>
  <c r="B1452" i="4"/>
  <c r="L1449" i="4" l="1"/>
  <c r="I1449" i="4"/>
  <c r="K1449" i="4"/>
  <c r="J1449" i="4"/>
  <c r="E1452" i="4"/>
  <c r="D1452" i="4"/>
  <c r="F1452" i="4"/>
  <c r="C1452" i="4"/>
  <c r="B1453" i="4"/>
  <c r="G1449" i="4" l="1"/>
  <c r="L1450" i="4"/>
  <c r="K1450" i="4"/>
  <c r="D1453" i="4"/>
  <c r="F1453" i="4"/>
  <c r="E1453" i="4"/>
  <c r="I1450" i="4" s="1"/>
  <c r="C1453" i="4"/>
  <c r="T1450" i="4" s="1"/>
  <c r="B1454" i="4"/>
  <c r="K1451" i="4" l="1"/>
  <c r="J1450" i="4"/>
  <c r="I1451" i="4" s="1"/>
  <c r="O1450" i="4"/>
  <c r="Q1450" i="4"/>
  <c r="P1450" i="4"/>
  <c r="M1450" i="4"/>
  <c r="R1450" i="4"/>
  <c r="N1450" i="4"/>
  <c r="S1450" i="4"/>
  <c r="S1451" i="4" s="1"/>
  <c r="E1454" i="4"/>
  <c r="D1454" i="4"/>
  <c r="F1454" i="4"/>
  <c r="C1454" i="4"/>
  <c r="B1455" i="4"/>
  <c r="M1451" i="4" l="1"/>
  <c r="Q1451" i="4"/>
  <c r="O1451" i="4"/>
  <c r="D1455" i="4"/>
  <c r="F1455" i="4"/>
  <c r="E1455" i="4"/>
  <c r="C1455" i="4"/>
  <c r="B1456" i="4"/>
  <c r="J1453" i="4" l="1"/>
  <c r="I1453" i="4"/>
  <c r="K1453" i="4"/>
  <c r="L1453" i="4"/>
  <c r="E1456" i="4"/>
  <c r="D1456" i="4"/>
  <c r="F1456" i="4"/>
  <c r="C1456" i="4"/>
  <c r="B1457" i="4"/>
  <c r="G1453" i="4" l="1"/>
  <c r="L1454" i="4"/>
  <c r="K1454" i="4"/>
  <c r="K1455" i="4" s="1"/>
  <c r="D1457" i="4"/>
  <c r="T1454" i="4" s="1"/>
  <c r="F1457" i="4"/>
  <c r="E1457" i="4"/>
  <c r="C1457" i="4"/>
  <c r="I1454" i="4" s="1"/>
  <c r="B1458" i="4"/>
  <c r="J1454" i="4" l="1"/>
  <c r="I1455" i="4" s="1"/>
  <c r="O1454" i="4"/>
  <c r="Q1454" i="4"/>
  <c r="P1454" i="4"/>
  <c r="M1454" i="4"/>
  <c r="R1454" i="4"/>
  <c r="N1454" i="4"/>
  <c r="S1454" i="4"/>
  <c r="S1455" i="4" s="1"/>
  <c r="E1458" i="4"/>
  <c r="D1458" i="4"/>
  <c r="F1458" i="4"/>
  <c r="C1458" i="4"/>
  <c r="B1459" i="4"/>
  <c r="M1455" i="4" l="1"/>
  <c r="Q1455" i="4"/>
  <c r="O1455" i="4"/>
  <c r="D1459" i="4"/>
  <c r="F1459" i="4"/>
  <c r="E1459" i="4"/>
  <c r="C1459" i="4"/>
  <c r="B1460" i="4"/>
  <c r="J1457" i="4" l="1"/>
  <c r="K1457" i="4"/>
  <c r="I1457" i="4"/>
  <c r="L1457" i="4"/>
  <c r="E1460" i="4"/>
  <c r="D1460" i="4"/>
  <c r="F1460" i="4"/>
  <c r="C1460" i="4"/>
  <c r="B1461" i="4"/>
  <c r="G1457" i="4" l="1"/>
  <c r="D1461" i="4"/>
  <c r="F1461" i="4"/>
  <c r="E1461" i="4"/>
  <c r="I1458" i="4" s="1"/>
  <c r="C1461" i="4"/>
  <c r="T1458" i="4" s="1"/>
  <c r="B1462" i="4"/>
  <c r="Q1458" i="4" l="1"/>
  <c r="J1458" i="4"/>
  <c r="I1459" i="4" s="1"/>
  <c r="O1458" i="4"/>
  <c r="N1458" i="4"/>
  <c r="S1458" i="4"/>
  <c r="S1459" i="4" s="1"/>
  <c r="M1458" i="4"/>
  <c r="R1458" i="4"/>
  <c r="Q1459" i="4" s="1"/>
  <c r="L1458" i="4"/>
  <c r="K1458" i="4"/>
  <c r="P1458" i="4"/>
  <c r="E1462" i="4"/>
  <c r="D1462" i="4"/>
  <c r="F1462" i="4"/>
  <c r="C1462" i="4"/>
  <c r="B1463" i="4"/>
  <c r="M1459" i="4" l="1"/>
  <c r="K1459" i="4"/>
  <c r="O1459" i="4"/>
  <c r="D1463" i="4"/>
  <c r="F1463" i="4"/>
  <c r="E1463" i="4"/>
  <c r="C1463" i="4"/>
  <c r="B1464" i="4"/>
  <c r="L1461" i="4" l="1"/>
  <c r="K1461" i="4"/>
  <c r="I1461" i="4"/>
  <c r="G1461" i="4" s="1"/>
  <c r="J1461" i="4"/>
  <c r="E1464" i="4"/>
  <c r="D1464" i="4"/>
  <c r="F1464" i="4"/>
  <c r="C1464" i="4"/>
  <c r="B1465" i="4"/>
  <c r="K1462" i="4" l="1"/>
  <c r="L1462" i="4"/>
  <c r="D1465" i="4"/>
  <c r="M1462" i="4" s="1"/>
  <c r="F1465" i="4"/>
  <c r="E1465" i="4"/>
  <c r="C1465" i="4"/>
  <c r="B1466" i="4"/>
  <c r="I1462" i="4" l="1"/>
  <c r="O1462" i="4"/>
  <c r="T1462" i="4"/>
  <c r="K1463" i="4"/>
  <c r="P1462" i="4"/>
  <c r="Q1462" i="4"/>
  <c r="R1462" i="4"/>
  <c r="J1462" i="4"/>
  <c r="I1463" i="4" s="1"/>
  <c r="S1462" i="4"/>
  <c r="S1463" i="4" s="1"/>
  <c r="N1462" i="4"/>
  <c r="M1463" i="4" s="1"/>
  <c r="E1466" i="4"/>
  <c r="D1466" i="4"/>
  <c r="F1466" i="4"/>
  <c r="C1466" i="4"/>
  <c r="B1467" i="4"/>
  <c r="Q1463" i="4" l="1"/>
  <c r="O1463" i="4"/>
  <c r="D1467" i="4"/>
  <c r="F1467" i="4"/>
  <c r="E1467" i="4"/>
  <c r="C1467" i="4"/>
  <c r="B1468" i="4"/>
  <c r="L1465" i="4" l="1"/>
  <c r="I1465" i="4"/>
  <c r="K1465" i="4"/>
  <c r="J1465" i="4"/>
  <c r="E1468" i="4"/>
  <c r="D1468" i="4"/>
  <c r="F1468" i="4"/>
  <c r="C1468" i="4"/>
  <c r="B1469" i="4"/>
  <c r="G1465" i="4" l="1"/>
  <c r="D1469" i="4"/>
  <c r="F1469" i="4"/>
  <c r="E1469" i="4"/>
  <c r="J1466" i="4" s="1"/>
  <c r="C1469" i="4"/>
  <c r="T1466" i="4" s="1"/>
  <c r="B1470" i="4"/>
  <c r="P1466" i="4" l="1"/>
  <c r="M1466" i="4"/>
  <c r="O1466" i="4"/>
  <c r="O1467" i="4" s="1"/>
  <c r="I1466" i="4"/>
  <c r="I1467" i="4" s="1"/>
  <c r="N1466" i="4"/>
  <c r="S1466" i="4"/>
  <c r="S1467" i="4" s="1"/>
  <c r="R1466" i="4"/>
  <c r="L1466" i="4"/>
  <c r="Q1466" i="4"/>
  <c r="K1466" i="4"/>
  <c r="E1470" i="4"/>
  <c r="D1470" i="4"/>
  <c r="F1470" i="4"/>
  <c r="C1470" i="4"/>
  <c r="B1471" i="4"/>
  <c r="Q1467" i="4" l="1"/>
  <c r="K1467" i="4"/>
  <c r="M1467" i="4"/>
  <c r="D1471" i="4"/>
  <c r="F1471" i="4"/>
  <c r="E1471" i="4"/>
  <c r="C1471" i="4"/>
  <c r="B1472" i="4"/>
  <c r="J1469" i="4" l="1"/>
  <c r="I1469" i="4"/>
  <c r="K1469" i="4"/>
  <c r="L1469" i="4"/>
  <c r="E1472" i="4"/>
  <c r="D1472" i="4"/>
  <c r="F1472" i="4"/>
  <c r="C1472" i="4"/>
  <c r="B1473" i="4"/>
  <c r="G1469" i="4" l="1"/>
  <c r="N1470" i="4"/>
  <c r="M1470" i="4"/>
  <c r="D1473" i="4"/>
  <c r="F1473" i="4"/>
  <c r="E1473" i="4"/>
  <c r="I1470" i="4" s="1"/>
  <c r="C1473" i="4"/>
  <c r="B1474" i="4"/>
  <c r="T1470" i="4" l="1"/>
  <c r="M1471" i="4"/>
  <c r="K1470" i="4"/>
  <c r="P1470" i="4"/>
  <c r="Q1470" i="4"/>
  <c r="O1470" i="4"/>
  <c r="J1470" i="4"/>
  <c r="I1471" i="4" s="1"/>
  <c r="R1470" i="4"/>
  <c r="S1470" i="4"/>
  <c r="S1471" i="4" s="1"/>
  <c r="L1470" i="4"/>
  <c r="E1474" i="4"/>
  <c r="D1474" i="4"/>
  <c r="F1474" i="4"/>
  <c r="C1474" i="4"/>
  <c r="B1475" i="4"/>
  <c r="O1471" i="4" l="1"/>
  <c r="Q1471" i="4"/>
  <c r="K1471" i="4"/>
  <c r="D1475" i="4"/>
  <c r="F1475" i="4"/>
  <c r="E1475" i="4"/>
  <c r="C1475" i="4"/>
  <c r="B1476" i="4"/>
  <c r="J1473" i="4" l="1"/>
  <c r="K1473" i="4"/>
  <c r="I1473" i="4"/>
  <c r="L1473" i="4"/>
  <c r="E1476" i="4"/>
  <c r="D1476" i="4"/>
  <c r="F1476" i="4"/>
  <c r="C1476" i="4"/>
  <c r="B1477" i="4"/>
  <c r="G1473" i="4" l="1"/>
  <c r="D1477" i="4"/>
  <c r="L1474" i="4" s="1"/>
  <c r="F1477" i="4"/>
  <c r="E1477" i="4"/>
  <c r="C1477" i="4"/>
  <c r="B1478" i="4"/>
  <c r="J1474" i="4" l="1"/>
  <c r="Q1474" i="4"/>
  <c r="M1474" i="4"/>
  <c r="R1474" i="4"/>
  <c r="I1474" i="4"/>
  <c r="I1475" i="4" s="1"/>
  <c r="N1474" i="4"/>
  <c r="S1474" i="4"/>
  <c r="T1474" i="4"/>
  <c r="O1474" i="4"/>
  <c r="K1474" i="4"/>
  <c r="K1475" i="4" s="1"/>
  <c r="P1474" i="4"/>
  <c r="E1478" i="4"/>
  <c r="D1478" i="4"/>
  <c r="F1478" i="4"/>
  <c r="C1478" i="4"/>
  <c r="B1479" i="4"/>
  <c r="Q1475" i="4" l="1"/>
  <c r="S1475" i="4"/>
  <c r="O1475" i="4"/>
  <c r="M1475" i="4"/>
  <c r="D1479" i="4"/>
  <c r="F1479" i="4"/>
  <c r="E1479" i="4"/>
  <c r="C1479" i="4"/>
  <c r="B1480" i="4"/>
  <c r="I1477" i="4" l="1"/>
  <c r="J1477" i="4"/>
  <c r="L1477" i="4"/>
  <c r="K1477" i="4"/>
  <c r="E1480" i="4"/>
  <c r="D1480" i="4"/>
  <c r="F1480" i="4"/>
  <c r="C1480" i="4"/>
  <c r="B1481" i="4"/>
  <c r="G1477" i="4" l="1"/>
  <c r="N1478" i="4"/>
  <c r="M1478" i="4"/>
  <c r="D1481" i="4"/>
  <c r="K1478" i="4" s="1"/>
  <c r="F1481" i="4"/>
  <c r="E1481" i="4"/>
  <c r="C1481" i="4"/>
  <c r="I1478" i="4" s="1"/>
  <c r="B1482" i="4"/>
  <c r="M1479" i="4" l="1"/>
  <c r="R1478" i="4"/>
  <c r="P1478" i="4"/>
  <c r="Q1478" i="4"/>
  <c r="Q1479" i="4" s="1"/>
  <c r="O1478" i="4"/>
  <c r="O1479" i="4" s="1"/>
  <c r="T1478" i="4"/>
  <c r="J1478" i="4"/>
  <c r="I1479" i="4" s="1"/>
  <c r="S1478" i="4"/>
  <c r="L1478" i="4"/>
  <c r="K1479" i="4" s="1"/>
  <c r="E1482" i="4"/>
  <c r="D1482" i="4"/>
  <c r="F1482" i="4"/>
  <c r="C1482" i="4"/>
  <c r="B1483" i="4"/>
  <c r="S1479" i="4" l="1"/>
  <c r="L1481" i="4" s="1"/>
  <c r="D1483" i="4"/>
  <c r="F1483" i="4"/>
  <c r="E1483" i="4"/>
  <c r="C1483" i="4"/>
  <c r="B1484" i="4"/>
  <c r="I1481" i="4" l="1"/>
  <c r="K1481" i="4"/>
  <c r="J1481" i="4"/>
  <c r="E1484" i="4"/>
  <c r="D1484" i="4"/>
  <c r="M1482" i="4" s="1"/>
  <c r="F1484" i="4"/>
  <c r="C1484" i="4"/>
  <c r="B1485" i="4"/>
  <c r="G1481" i="4" l="1"/>
  <c r="N1482" i="4"/>
  <c r="M1483" i="4" s="1"/>
  <c r="D1485" i="4"/>
  <c r="F1485" i="4"/>
  <c r="E1485" i="4"/>
  <c r="Q1482" i="4" s="1"/>
  <c r="C1485" i="4"/>
  <c r="T1482" i="4" s="1"/>
  <c r="B1486" i="4"/>
  <c r="J1482" i="4" l="1"/>
  <c r="O1482" i="4"/>
  <c r="I1482" i="4"/>
  <c r="I1483" i="4" s="1"/>
  <c r="S1482" i="4"/>
  <c r="S1483" i="4" s="1"/>
  <c r="R1482" i="4"/>
  <c r="Q1483" i="4" s="1"/>
  <c r="L1482" i="4"/>
  <c r="K1482" i="4"/>
  <c r="P1482" i="4"/>
  <c r="E1486" i="4"/>
  <c r="D1486" i="4"/>
  <c r="F1486" i="4"/>
  <c r="C1486" i="4"/>
  <c r="B1487" i="4"/>
  <c r="K1483" i="4" l="1"/>
  <c r="O1483" i="4"/>
  <c r="D1487" i="4"/>
  <c r="F1487" i="4"/>
  <c r="E1487" i="4"/>
  <c r="C1487" i="4"/>
  <c r="B1488" i="4"/>
  <c r="J1485" i="4" l="1"/>
  <c r="I1485" i="4"/>
  <c r="K1485" i="4"/>
  <c r="L1485" i="4"/>
  <c r="E1488" i="4"/>
  <c r="D1488" i="4"/>
  <c r="M1486" i="4" s="1"/>
  <c r="F1488" i="4"/>
  <c r="C1488" i="4"/>
  <c r="B1489" i="4"/>
  <c r="G1485" i="4" l="1"/>
  <c r="N1486" i="4"/>
  <c r="M1487" i="4" s="1"/>
  <c r="D1489" i="4"/>
  <c r="K1486" i="4" s="1"/>
  <c r="F1489" i="4"/>
  <c r="E1489" i="4"/>
  <c r="C1489" i="4"/>
  <c r="B1490" i="4"/>
  <c r="P1486" i="4" l="1"/>
  <c r="J1486" i="4"/>
  <c r="O1486" i="4"/>
  <c r="O1487" i="4" s="1"/>
  <c r="I1486" i="4"/>
  <c r="I1487" i="4" s="1"/>
  <c r="S1486" i="4"/>
  <c r="T1486" i="4"/>
  <c r="R1486" i="4"/>
  <c r="L1486" i="4"/>
  <c r="K1487" i="4" s="1"/>
  <c r="Q1486" i="4"/>
  <c r="Q1487" i="4" s="1"/>
  <c r="E1490" i="4"/>
  <c r="D1490" i="4"/>
  <c r="F1490" i="4"/>
  <c r="C1490" i="4"/>
  <c r="B1491" i="4"/>
  <c r="S1487" i="4" l="1"/>
  <c r="J1489" i="4" s="1"/>
  <c r="D1491" i="4"/>
  <c r="F1491" i="4"/>
  <c r="E1491" i="4"/>
  <c r="C1491" i="4"/>
  <c r="B1492" i="4"/>
  <c r="K1489" i="4" l="1"/>
  <c r="I1489" i="4"/>
  <c r="L1489" i="4"/>
  <c r="E1492" i="4"/>
  <c r="D1492" i="4"/>
  <c r="F1492" i="4"/>
  <c r="C1492" i="4"/>
  <c r="B1493" i="4"/>
  <c r="G1489" i="4" l="1"/>
  <c r="K1490" i="4"/>
  <c r="L1490" i="4"/>
  <c r="D1493" i="4"/>
  <c r="F1493" i="4"/>
  <c r="E1493" i="4"/>
  <c r="P1490" i="4" s="1"/>
  <c r="C1493" i="4"/>
  <c r="T1490" i="4" s="1"/>
  <c r="B1494" i="4"/>
  <c r="M1490" i="4" l="1"/>
  <c r="O1490" i="4"/>
  <c r="O1491" i="4" s="1"/>
  <c r="I1490" i="4"/>
  <c r="N1490" i="4"/>
  <c r="S1490" i="4"/>
  <c r="S1491" i="4" s="1"/>
  <c r="J1490" i="4"/>
  <c r="R1490" i="4"/>
  <c r="Q1490" i="4"/>
  <c r="K1491" i="4"/>
  <c r="E1494" i="4"/>
  <c r="D1494" i="4"/>
  <c r="F1494" i="4"/>
  <c r="C1494" i="4"/>
  <c r="B1495" i="4"/>
  <c r="Q1491" i="4" l="1"/>
  <c r="I1491" i="4"/>
  <c r="M1491" i="4"/>
  <c r="D1495" i="4"/>
  <c r="F1495" i="4"/>
  <c r="E1495" i="4"/>
  <c r="C1495" i="4"/>
  <c r="B1496" i="4"/>
  <c r="L1493" i="4" l="1"/>
  <c r="I1493" i="4"/>
  <c r="J1493" i="4"/>
  <c r="K1493" i="4"/>
  <c r="E1496" i="4"/>
  <c r="D1496" i="4"/>
  <c r="F1496" i="4"/>
  <c r="C1496" i="4"/>
  <c r="B1497" i="4"/>
  <c r="G1493" i="4" l="1"/>
  <c r="D1497" i="4"/>
  <c r="F1497" i="4"/>
  <c r="E1497" i="4"/>
  <c r="I1494" i="4" s="1"/>
  <c r="C1497" i="4"/>
  <c r="S1494" i="4" s="1"/>
  <c r="B1498" i="4"/>
  <c r="R1494" i="4" l="1"/>
  <c r="O1494" i="4"/>
  <c r="T1494" i="4"/>
  <c r="S1495" i="4" s="1"/>
  <c r="K1494" i="4"/>
  <c r="P1494" i="4"/>
  <c r="Q1494" i="4"/>
  <c r="Q1495" i="4" s="1"/>
  <c r="J1494" i="4"/>
  <c r="I1495" i="4" s="1"/>
  <c r="L1494" i="4"/>
  <c r="M1494" i="4"/>
  <c r="N1494" i="4"/>
  <c r="E1498" i="4"/>
  <c r="D1498" i="4"/>
  <c r="F1498" i="4"/>
  <c r="C1498" i="4"/>
  <c r="B1499" i="4"/>
  <c r="M1495" i="4" l="1"/>
  <c r="K1495" i="4"/>
  <c r="O1495" i="4"/>
  <c r="D1499" i="4"/>
  <c r="F1499" i="4"/>
  <c r="E1499" i="4"/>
  <c r="C1499" i="4"/>
  <c r="B1500" i="4"/>
  <c r="L1497" i="4" l="1"/>
  <c r="I1497" i="4"/>
  <c r="K1497" i="4"/>
  <c r="J1497" i="4"/>
  <c r="E1500" i="4"/>
  <c r="D1500" i="4"/>
  <c r="F1500" i="4"/>
  <c r="C1500" i="4"/>
  <c r="B1501" i="4"/>
  <c r="G1497" i="4" l="1"/>
  <c r="L1498" i="4"/>
  <c r="K1498" i="4"/>
  <c r="D1501" i="4"/>
  <c r="F1501" i="4"/>
  <c r="E1501" i="4"/>
  <c r="P1498" i="4" s="1"/>
  <c r="C1501" i="4"/>
  <c r="B1502" i="4"/>
  <c r="R1498" i="4" l="1"/>
  <c r="K1499" i="4"/>
  <c r="T1498" i="4"/>
  <c r="J1498" i="4"/>
  <c r="S1498" i="4"/>
  <c r="S1499" i="4" s="1"/>
  <c r="I1498" i="4"/>
  <c r="N1498" i="4"/>
  <c r="O1498" i="4"/>
  <c r="O1499" i="4" s="1"/>
  <c r="M1498" i="4"/>
  <c r="M1499" i="4" s="1"/>
  <c r="Q1498" i="4"/>
  <c r="Q1499" i="4" s="1"/>
  <c r="E1502" i="4"/>
  <c r="D1502" i="4"/>
  <c r="F1502" i="4"/>
  <c r="C1502" i="4"/>
  <c r="B1503" i="4"/>
  <c r="I1499" i="4" l="1"/>
  <c r="J1501" i="4" s="1"/>
  <c r="D1503" i="4"/>
  <c r="F1503" i="4"/>
  <c r="E1503" i="4"/>
  <c r="C1503" i="4"/>
  <c r="B1504" i="4"/>
  <c r="I1501" i="4" l="1"/>
  <c r="K1501" i="4"/>
  <c r="L1501" i="4"/>
  <c r="E1504" i="4"/>
  <c r="D1504" i="4"/>
  <c r="F1504" i="4"/>
  <c r="C1504" i="4"/>
  <c r="B1505" i="4"/>
  <c r="G1501" i="4" l="1"/>
  <c r="L1502" i="4"/>
  <c r="K1502" i="4"/>
  <c r="D1505" i="4"/>
  <c r="T1502" i="4" s="1"/>
  <c r="F1505" i="4"/>
  <c r="E1505" i="4"/>
  <c r="C1505" i="4"/>
  <c r="B1506" i="4"/>
  <c r="K1503" i="4" l="1"/>
  <c r="I1502" i="4"/>
  <c r="J1502" i="4"/>
  <c r="O1502" i="4"/>
  <c r="Q1502" i="4"/>
  <c r="P1502" i="4"/>
  <c r="M1502" i="4"/>
  <c r="R1502" i="4"/>
  <c r="N1502" i="4"/>
  <c r="S1502" i="4"/>
  <c r="S1503" i="4" s="1"/>
  <c r="E1506" i="4"/>
  <c r="D1506" i="4"/>
  <c r="F1506" i="4"/>
  <c r="C1506" i="4"/>
  <c r="B1507" i="4"/>
  <c r="I1503" i="4" l="1"/>
  <c r="M1503" i="4"/>
  <c r="Q1503" i="4"/>
  <c r="O1503" i="4"/>
  <c r="D1507" i="4"/>
  <c r="F1507" i="4"/>
  <c r="E1507" i="4"/>
  <c r="C1507" i="4"/>
  <c r="B1508" i="4"/>
  <c r="J1505" i="4" l="1"/>
  <c r="K1505" i="4"/>
  <c r="I1505" i="4"/>
  <c r="L1505" i="4"/>
  <c r="E1508" i="4"/>
  <c r="D1508" i="4"/>
  <c r="F1508" i="4"/>
  <c r="C1508" i="4"/>
  <c r="B1509" i="4"/>
  <c r="G1505" i="4" l="1"/>
  <c r="D1509" i="4"/>
  <c r="M1506" i="4" s="1"/>
  <c r="F1509" i="4"/>
  <c r="E1509" i="4"/>
  <c r="I1506" i="4" s="1"/>
  <c r="C1509" i="4"/>
  <c r="P1506" i="4" s="1"/>
  <c r="B1510" i="4"/>
  <c r="J1506" i="4" l="1"/>
  <c r="I1507" i="4" s="1"/>
  <c r="O1506" i="4"/>
  <c r="O1507" i="4" s="1"/>
  <c r="N1506" i="4"/>
  <c r="M1507" i="4" s="1"/>
  <c r="S1506" i="4"/>
  <c r="T1506" i="4"/>
  <c r="R1506" i="4"/>
  <c r="L1506" i="4"/>
  <c r="Q1506" i="4"/>
  <c r="Q1507" i="4" s="1"/>
  <c r="K1506" i="4"/>
  <c r="K1507" i="4" s="1"/>
  <c r="E1510" i="4"/>
  <c r="D1510" i="4"/>
  <c r="F1510" i="4"/>
  <c r="C1510" i="4"/>
  <c r="B1511" i="4"/>
  <c r="S1507" i="4" l="1"/>
  <c r="L1509" i="4" s="1"/>
  <c r="D1511" i="4"/>
  <c r="F1511" i="4"/>
  <c r="E1511" i="4"/>
  <c r="C1511" i="4"/>
  <c r="B1512" i="4"/>
  <c r="K1509" i="4" l="1"/>
  <c r="I1509" i="4"/>
  <c r="J1509" i="4"/>
  <c r="E1512" i="4"/>
  <c r="D1512" i="4"/>
  <c r="F1512" i="4"/>
  <c r="C1512" i="4"/>
  <c r="B1513" i="4"/>
  <c r="G1509" i="4" l="1"/>
  <c r="K1510" i="4"/>
  <c r="L1510" i="4"/>
  <c r="D1513" i="4"/>
  <c r="N1510" i="4" s="1"/>
  <c r="F1513" i="4"/>
  <c r="E1513" i="4"/>
  <c r="C1513" i="4"/>
  <c r="B1514" i="4"/>
  <c r="R1510" i="4" l="1"/>
  <c r="O1510" i="4"/>
  <c r="T1510" i="4"/>
  <c r="K1511" i="4"/>
  <c r="P1510" i="4"/>
  <c r="Q1510" i="4"/>
  <c r="Q1511" i="4" s="1"/>
  <c r="M1510" i="4"/>
  <c r="M1511" i="4" s="1"/>
  <c r="J1510" i="4"/>
  <c r="S1510" i="4"/>
  <c r="S1511" i="4" s="1"/>
  <c r="I1510" i="4"/>
  <c r="E1514" i="4"/>
  <c r="D1514" i="4"/>
  <c r="F1514" i="4"/>
  <c r="C1514" i="4"/>
  <c r="B1515" i="4"/>
  <c r="I1511" i="4" l="1"/>
  <c r="O1511" i="4"/>
  <c r="D1515" i="4"/>
  <c r="F1515" i="4"/>
  <c r="E1515" i="4"/>
  <c r="C1515" i="4"/>
  <c r="B1516" i="4"/>
  <c r="L1513" i="4" l="1"/>
  <c r="I1513" i="4"/>
  <c r="K1513" i="4"/>
  <c r="J1513" i="4"/>
  <c r="E1516" i="4"/>
  <c r="D1516" i="4"/>
  <c r="F1516" i="4"/>
  <c r="C1516" i="4"/>
  <c r="B1517" i="4"/>
  <c r="G1513" i="4" l="1"/>
  <c r="D1517" i="4"/>
  <c r="L1514" i="4" s="1"/>
  <c r="F1517" i="4"/>
  <c r="E1517" i="4"/>
  <c r="O1514" i="4" s="1"/>
  <c r="C1517" i="4"/>
  <c r="T1514" i="4" s="1"/>
  <c r="B1518" i="4"/>
  <c r="M1514" i="4" l="1"/>
  <c r="K1514" i="4"/>
  <c r="K1515" i="4" s="1"/>
  <c r="P1514" i="4"/>
  <c r="O1515" i="4" s="1"/>
  <c r="Q1514" i="4"/>
  <c r="J1514" i="4"/>
  <c r="R1514" i="4"/>
  <c r="S1514" i="4"/>
  <c r="S1515" i="4" s="1"/>
  <c r="I1514" i="4"/>
  <c r="N1514" i="4"/>
  <c r="E1518" i="4"/>
  <c r="D1518" i="4"/>
  <c r="F1518" i="4"/>
  <c r="C1518" i="4"/>
  <c r="B1519" i="4"/>
  <c r="I1515" i="4" l="1"/>
  <c r="M1515" i="4"/>
  <c r="Q1515" i="4"/>
  <c r="D1519" i="4"/>
  <c r="F1519" i="4"/>
  <c r="E1519" i="4"/>
  <c r="C1519" i="4"/>
  <c r="B1520" i="4"/>
  <c r="K1517" i="4" l="1"/>
  <c r="L1517" i="4"/>
  <c r="J1517" i="4"/>
  <c r="I1517" i="4"/>
  <c r="E1520" i="4"/>
  <c r="D1520" i="4"/>
  <c r="F1520" i="4"/>
  <c r="C1520" i="4"/>
  <c r="B1521" i="4"/>
  <c r="G1517" i="4" l="1"/>
  <c r="D1521" i="4"/>
  <c r="N1518" i="4" s="1"/>
  <c r="F1521" i="4"/>
  <c r="E1521" i="4"/>
  <c r="R1518" i="4" s="1"/>
  <c r="C1521" i="4"/>
  <c r="T1518" i="4" s="1"/>
  <c r="B1522" i="4"/>
  <c r="M1518" i="4" l="1"/>
  <c r="M1519" i="4" s="1"/>
  <c r="K1518" i="4"/>
  <c r="P1518" i="4"/>
  <c r="Q1518" i="4"/>
  <c r="Q1519" i="4" s="1"/>
  <c r="O1518" i="4"/>
  <c r="O1519" i="4" s="1"/>
  <c r="J1518" i="4"/>
  <c r="S1518" i="4"/>
  <c r="S1519" i="4" s="1"/>
  <c r="I1518" i="4"/>
  <c r="I1519" i="4" s="1"/>
  <c r="L1518" i="4"/>
  <c r="E1522" i="4"/>
  <c r="D1522" i="4"/>
  <c r="F1522" i="4"/>
  <c r="C1522" i="4"/>
  <c r="B1523" i="4"/>
  <c r="K1519" i="4" l="1"/>
  <c r="J1521" i="4" s="1"/>
  <c r="D1523" i="4"/>
  <c r="F1523" i="4"/>
  <c r="E1523" i="4"/>
  <c r="C1523" i="4"/>
  <c r="B1524" i="4"/>
  <c r="K1521" i="4" l="1"/>
  <c r="I1521" i="4"/>
  <c r="G1521" i="4" s="1"/>
  <c r="L1521" i="4"/>
  <c r="E1524" i="4"/>
  <c r="D1524" i="4"/>
  <c r="F1524" i="4"/>
  <c r="C1524" i="4"/>
  <c r="B1525" i="4"/>
  <c r="D1525" i="4" l="1"/>
  <c r="F1525" i="4"/>
  <c r="E1525" i="4"/>
  <c r="C1525" i="4"/>
  <c r="B1526" i="4"/>
  <c r="O1522" i="4" l="1"/>
  <c r="I1522" i="4"/>
  <c r="R1522" i="4"/>
  <c r="T1522" i="4"/>
  <c r="M1522" i="4"/>
  <c r="K1522" i="4"/>
  <c r="P1522" i="4"/>
  <c r="O1523" i="4" s="1"/>
  <c r="Q1522" i="4"/>
  <c r="Q1523" i="4" s="1"/>
  <c r="L1522" i="4"/>
  <c r="J1522" i="4"/>
  <c r="I1523" i="4" s="1"/>
  <c r="S1522" i="4"/>
  <c r="N1522" i="4"/>
  <c r="E1526" i="4"/>
  <c r="D1526" i="4"/>
  <c r="F1526" i="4"/>
  <c r="C1526" i="4"/>
  <c r="B1527" i="4"/>
  <c r="S1523" i="4" l="1"/>
  <c r="M1523" i="4"/>
  <c r="K1523" i="4"/>
  <c r="D1527" i="4"/>
  <c r="F1527" i="4"/>
  <c r="E1527" i="4"/>
  <c r="C1527" i="4"/>
  <c r="B1528" i="4"/>
  <c r="L1525" i="4" l="1"/>
  <c r="K1525" i="4"/>
  <c r="I1525" i="4"/>
  <c r="J1525" i="4"/>
  <c r="E1528" i="4"/>
  <c r="D1528" i="4"/>
  <c r="F1528" i="4"/>
  <c r="C1528" i="4"/>
  <c r="T1526" i="4" s="1"/>
  <c r="B1529" i="4"/>
  <c r="G1525" i="4" l="1"/>
  <c r="S1526" i="4"/>
  <c r="S1527" i="4" s="1"/>
  <c r="D1529" i="4"/>
  <c r="L1526" i="4" s="1"/>
  <c r="F1529" i="4"/>
  <c r="E1529" i="4"/>
  <c r="C1529" i="4"/>
  <c r="I1526" i="4" s="1"/>
  <c r="B1530" i="4"/>
  <c r="J1526" i="4" l="1"/>
  <c r="I1527" i="4" s="1"/>
  <c r="O1526" i="4"/>
  <c r="Q1526" i="4"/>
  <c r="K1526" i="4"/>
  <c r="K1527" i="4" s="1"/>
  <c r="P1526" i="4"/>
  <c r="M1526" i="4"/>
  <c r="R1526" i="4"/>
  <c r="N1526" i="4"/>
  <c r="E1530" i="4"/>
  <c r="D1530" i="4"/>
  <c r="F1530" i="4"/>
  <c r="C1530" i="4"/>
  <c r="B1531" i="4"/>
  <c r="Q1527" i="4" l="1"/>
  <c r="M1527" i="4"/>
  <c r="O1527" i="4"/>
  <c r="D1531" i="4"/>
  <c r="F1531" i="4"/>
  <c r="E1531" i="4"/>
  <c r="C1531" i="4"/>
  <c r="B1532" i="4"/>
  <c r="L1529" i="4" l="1"/>
  <c r="I1529" i="4"/>
  <c r="K1529" i="4"/>
  <c r="J1529" i="4"/>
  <c r="E1532" i="4"/>
  <c r="D1532" i="4"/>
  <c r="F1532" i="4"/>
  <c r="C1532" i="4"/>
  <c r="B1533" i="4"/>
  <c r="G1529" i="4" l="1"/>
  <c r="D1533" i="4"/>
  <c r="N1530" i="4" s="1"/>
  <c r="F1533" i="4"/>
  <c r="E1533" i="4"/>
  <c r="R1530" i="4" s="1"/>
  <c r="C1533" i="4"/>
  <c r="S1530" i="4" s="1"/>
  <c r="B1534" i="4"/>
  <c r="O1530" i="4" l="1"/>
  <c r="T1530" i="4"/>
  <c r="S1531" i="4" s="1"/>
  <c r="K1530" i="4"/>
  <c r="P1530" i="4"/>
  <c r="Q1530" i="4"/>
  <c r="Q1531" i="4" s="1"/>
  <c r="M1530" i="4"/>
  <c r="M1531" i="4" s="1"/>
  <c r="L1530" i="4"/>
  <c r="J1530" i="4"/>
  <c r="I1530" i="4"/>
  <c r="E1534" i="4"/>
  <c r="D1534" i="4"/>
  <c r="F1534" i="4"/>
  <c r="C1534" i="4"/>
  <c r="B1535" i="4"/>
  <c r="I1531" i="4" l="1"/>
  <c r="K1531" i="4"/>
  <c r="O1531" i="4"/>
  <c r="D1535" i="4"/>
  <c r="F1535" i="4"/>
  <c r="E1535" i="4"/>
  <c r="C1535" i="4"/>
  <c r="B1536" i="4"/>
  <c r="J1533" i="4" l="1"/>
  <c r="I1533" i="4"/>
  <c r="K1533" i="4"/>
  <c r="L1533" i="4"/>
  <c r="E1536" i="4"/>
  <c r="D1536" i="4"/>
  <c r="F1536" i="4"/>
  <c r="C1536" i="4"/>
  <c r="T1534" i="4" s="1"/>
  <c r="B1537" i="4"/>
  <c r="G1533" i="4" l="1"/>
  <c r="S1534" i="4"/>
  <c r="S1535" i="4" s="1"/>
  <c r="D1537" i="4"/>
  <c r="M1534" i="4" s="1"/>
  <c r="F1537" i="4"/>
  <c r="E1537" i="4"/>
  <c r="C1537" i="4"/>
  <c r="B1538" i="4"/>
  <c r="O1534" i="4" l="1"/>
  <c r="R1534" i="4"/>
  <c r="I1534" i="4"/>
  <c r="N1534" i="4"/>
  <c r="M1535" i="4" s="1"/>
  <c r="L1534" i="4"/>
  <c r="J1534" i="4"/>
  <c r="K1534" i="4"/>
  <c r="K1535" i="4" s="1"/>
  <c r="P1534" i="4"/>
  <c r="O1535" i="4" s="1"/>
  <c r="Q1534" i="4"/>
  <c r="E1538" i="4"/>
  <c r="D1538" i="4"/>
  <c r="F1538" i="4"/>
  <c r="C1538" i="4"/>
  <c r="B1539" i="4"/>
  <c r="Q1535" i="4" l="1"/>
  <c r="I1535" i="4"/>
  <c r="D1539" i="4"/>
  <c r="F1539" i="4"/>
  <c r="E1539" i="4"/>
  <c r="C1539" i="4"/>
  <c r="B1540" i="4"/>
  <c r="J1537" i="4" l="1"/>
  <c r="I1537" i="4"/>
  <c r="L1537" i="4"/>
  <c r="K1537" i="4"/>
  <c r="E1540" i="4"/>
  <c r="D1540" i="4"/>
  <c r="F1540" i="4"/>
  <c r="C1540" i="4"/>
  <c r="B1541" i="4"/>
  <c r="G1537" i="4" l="1"/>
  <c r="D1541" i="4"/>
  <c r="F1541" i="4"/>
  <c r="E1541" i="4"/>
  <c r="J1538" i="4" s="1"/>
  <c r="C1541" i="4"/>
  <c r="B1542" i="4"/>
  <c r="Q1538" i="4" l="1"/>
  <c r="P1538" i="4"/>
  <c r="R1538" i="4"/>
  <c r="Q1539" i="4" s="1"/>
  <c r="O1538" i="4"/>
  <c r="I1538" i="4"/>
  <c r="I1539" i="4" s="1"/>
  <c r="N1538" i="4"/>
  <c r="S1538" i="4"/>
  <c r="T1538" i="4"/>
  <c r="M1538" i="4"/>
  <c r="L1538" i="4"/>
  <c r="K1538" i="4"/>
  <c r="E1542" i="4"/>
  <c r="D1542" i="4"/>
  <c r="F1542" i="4"/>
  <c r="C1542" i="4"/>
  <c r="B1543" i="4"/>
  <c r="O1539" i="4" l="1"/>
  <c r="K1539" i="4"/>
  <c r="M1539" i="4"/>
  <c r="S1539" i="4"/>
  <c r="D1543" i="4"/>
  <c r="F1543" i="4"/>
  <c r="E1543" i="4"/>
  <c r="C1543" i="4"/>
  <c r="B1544" i="4"/>
  <c r="K1541" i="4" l="1"/>
  <c r="I1541" i="4"/>
  <c r="L1541" i="4"/>
  <c r="J1541" i="4"/>
  <c r="E1544" i="4"/>
  <c r="D1544" i="4"/>
  <c r="F1544" i="4"/>
  <c r="C1544" i="4"/>
  <c r="B1545" i="4"/>
  <c r="G1541" i="4" l="1"/>
  <c r="N1542" i="4"/>
  <c r="M1542" i="4"/>
  <c r="D1545" i="4"/>
  <c r="F1545" i="4"/>
  <c r="E1545" i="4"/>
  <c r="Q1542" i="4" s="1"/>
  <c r="C1545" i="4"/>
  <c r="T1542" i="4" s="1"/>
  <c r="B1546" i="4"/>
  <c r="M1543" i="4" l="1"/>
  <c r="O1542" i="4"/>
  <c r="I1542" i="4"/>
  <c r="S1542" i="4"/>
  <c r="S1543" i="4" s="1"/>
  <c r="J1542" i="4"/>
  <c r="R1542" i="4"/>
  <c r="Q1543" i="4" s="1"/>
  <c r="L1542" i="4"/>
  <c r="K1542" i="4"/>
  <c r="P1542" i="4"/>
  <c r="E1546" i="4"/>
  <c r="D1546" i="4"/>
  <c r="F1546" i="4"/>
  <c r="C1546" i="4"/>
  <c r="B1547" i="4"/>
  <c r="K1543" i="4" l="1"/>
  <c r="O1543" i="4"/>
  <c r="I1543" i="4"/>
  <c r="D1547" i="4"/>
  <c r="F1547" i="4"/>
  <c r="E1547" i="4"/>
  <c r="C1547" i="4"/>
  <c r="B1548" i="4"/>
  <c r="L1545" i="4" l="1"/>
  <c r="K1545" i="4"/>
  <c r="J1545" i="4"/>
  <c r="I1545" i="4"/>
  <c r="E1548" i="4"/>
  <c r="D1548" i="4"/>
  <c r="F1548" i="4"/>
  <c r="C1548" i="4"/>
  <c r="B1549" i="4"/>
  <c r="G1545" i="4" l="1"/>
  <c r="D1549" i="4"/>
  <c r="L1546" i="4" s="1"/>
  <c r="F1549" i="4"/>
  <c r="E1549" i="4"/>
  <c r="I1546" i="4" s="1"/>
  <c r="C1549" i="4"/>
  <c r="N1546" i="4" s="1"/>
  <c r="B1550" i="4"/>
  <c r="O1546" i="4" l="1"/>
  <c r="M1546" i="4"/>
  <c r="M1547" i="4" s="1"/>
  <c r="K1546" i="4"/>
  <c r="K1547" i="4" s="1"/>
  <c r="P1546" i="4"/>
  <c r="Q1546" i="4"/>
  <c r="R1546" i="4"/>
  <c r="T1546" i="4"/>
  <c r="J1546" i="4"/>
  <c r="I1547" i="4" s="1"/>
  <c r="S1546" i="4"/>
  <c r="E1550" i="4"/>
  <c r="D1550" i="4"/>
  <c r="F1550" i="4"/>
  <c r="C1550" i="4"/>
  <c r="B1551" i="4"/>
  <c r="S1547" i="4" l="1"/>
  <c r="Q1547" i="4"/>
  <c r="O1547" i="4"/>
  <c r="D1551" i="4"/>
  <c r="F1551" i="4"/>
  <c r="E1551" i="4"/>
  <c r="C1551" i="4"/>
  <c r="B1552" i="4"/>
  <c r="J1549" i="4" l="1"/>
  <c r="I1549" i="4"/>
  <c r="K1549" i="4"/>
  <c r="L1549" i="4"/>
  <c r="E1552" i="4"/>
  <c r="D1552" i="4"/>
  <c r="F1552" i="4"/>
  <c r="C1552" i="4"/>
  <c r="B1553" i="4"/>
  <c r="G1549" i="4" l="1"/>
  <c r="N1550" i="4"/>
  <c r="M1550" i="4"/>
  <c r="D1553" i="4"/>
  <c r="T1550" i="4" s="1"/>
  <c r="F1553" i="4"/>
  <c r="E1553" i="4"/>
  <c r="C1553" i="4"/>
  <c r="P1550" i="4" s="1"/>
  <c r="B1554" i="4"/>
  <c r="M1551" i="4" l="1"/>
  <c r="R1550" i="4"/>
  <c r="I1550" i="4"/>
  <c r="S1550" i="4"/>
  <c r="S1551" i="4" s="1"/>
  <c r="L1550" i="4"/>
  <c r="J1550" i="4"/>
  <c r="O1550" i="4"/>
  <c r="O1551" i="4" s="1"/>
  <c r="Q1550" i="4"/>
  <c r="Q1551" i="4" s="1"/>
  <c r="K1550" i="4"/>
  <c r="K1551" i="4" s="1"/>
  <c r="E1554" i="4"/>
  <c r="D1554" i="4"/>
  <c r="F1554" i="4"/>
  <c r="C1554" i="4"/>
  <c r="B1555" i="4"/>
  <c r="I1551" i="4" l="1"/>
  <c r="D1555" i="4"/>
  <c r="F1555" i="4"/>
  <c r="E1555" i="4"/>
  <c r="C1555" i="4"/>
  <c r="B1556" i="4"/>
  <c r="J1553" i="4" l="1"/>
  <c r="I1553" i="4"/>
  <c r="L1553" i="4"/>
  <c r="K1553" i="4"/>
  <c r="E1556" i="4"/>
  <c r="D1556" i="4"/>
  <c r="F1556" i="4"/>
  <c r="C1556" i="4"/>
  <c r="B1557" i="4"/>
  <c r="G1553" i="4" l="1"/>
  <c r="M1554" i="4"/>
  <c r="N1554" i="4"/>
  <c r="D1557" i="4"/>
  <c r="F1557" i="4"/>
  <c r="E1557" i="4"/>
  <c r="Q1554" i="4" s="1"/>
  <c r="C1557" i="4"/>
  <c r="T1554" i="4" s="1"/>
  <c r="B1558" i="4"/>
  <c r="M1555" i="4" l="1"/>
  <c r="R1554" i="4"/>
  <c r="Q1555" i="4" s="1"/>
  <c r="O1554" i="4"/>
  <c r="I1554" i="4"/>
  <c r="S1554" i="4"/>
  <c r="S1555" i="4" s="1"/>
  <c r="J1554" i="4"/>
  <c r="L1554" i="4"/>
  <c r="K1554" i="4"/>
  <c r="P1554" i="4"/>
  <c r="E1558" i="4"/>
  <c r="D1558" i="4"/>
  <c r="F1558" i="4"/>
  <c r="C1558" i="4"/>
  <c r="B1559" i="4"/>
  <c r="K1555" i="4" l="1"/>
  <c r="I1555" i="4"/>
  <c r="O1555" i="4"/>
  <c r="D1559" i="4"/>
  <c r="F1559" i="4"/>
  <c r="E1559" i="4"/>
  <c r="C1559" i="4"/>
  <c r="B1560" i="4"/>
  <c r="L1557" i="4" l="1"/>
  <c r="I1557" i="4"/>
  <c r="J1557" i="4"/>
  <c r="K1557" i="4"/>
  <c r="E1560" i="4"/>
  <c r="D1560" i="4"/>
  <c r="M1558" i="4" s="1"/>
  <c r="F1560" i="4"/>
  <c r="C1560" i="4"/>
  <c r="B1561" i="4"/>
  <c r="G1557" i="4" l="1"/>
  <c r="N1558" i="4"/>
  <c r="M1559" i="4" s="1"/>
  <c r="D1561" i="4"/>
  <c r="S1558" i="4" s="1"/>
  <c r="F1561" i="4"/>
  <c r="E1561" i="4"/>
  <c r="C1561" i="4"/>
  <c r="B1562" i="4"/>
  <c r="R1558" i="4" l="1"/>
  <c r="O1558" i="4"/>
  <c r="T1558" i="4"/>
  <c r="S1559" i="4" s="1"/>
  <c r="K1558" i="4"/>
  <c r="P1558" i="4"/>
  <c r="Q1558" i="4"/>
  <c r="Q1559" i="4" s="1"/>
  <c r="L1558" i="4"/>
  <c r="J1558" i="4"/>
  <c r="I1558" i="4"/>
  <c r="E1562" i="4"/>
  <c r="D1562" i="4"/>
  <c r="F1562" i="4"/>
  <c r="C1562" i="4"/>
  <c r="B1563" i="4"/>
  <c r="K1559" i="4" l="1"/>
  <c r="O1559" i="4"/>
  <c r="I1559" i="4"/>
  <c r="D1563" i="4"/>
  <c r="F1563" i="4"/>
  <c r="E1563" i="4"/>
  <c r="C1563" i="4"/>
  <c r="B1564" i="4"/>
  <c r="L1561" i="4" l="1"/>
  <c r="K1561" i="4"/>
  <c r="J1561" i="4"/>
  <c r="I1561" i="4"/>
  <c r="E1564" i="4"/>
  <c r="D1564" i="4"/>
  <c r="F1564" i="4"/>
  <c r="C1564" i="4"/>
  <c r="B1565" i="4"/>
  <c r="G1561" i="4" l="1"/>
  <c r="D1565" i="4"/>
  <c r="K1562" i="4" s="1"/>
  <c r="F1565" i="4"/>
  <c r="E1565" i="4"/>
  <c r="P1562" i="4" s="1"/>
  <c r="C1565" i="4"/>
  <c r="T1562" i="4" s="1"/>
  <c r="B1566" i="4"/>
  <c r="M1562" i="4" l="1"/>
  <c r="O1562" i="4"/>
  <c r="O1563" i="4" s="1"/>
  <c r="I1562" i="4"/>
  <c r="N1562" i="4"/>
  <c r="S1562" i="4"/>
  <c r="S1563" i="4" s="1"/>
  <c r="J1562" i="4"/>
  <c r="R1562" i="4"/>
  <c r="L1562" i="4"/>
  <c r="K1563" i="4" s="1"/>
  <c r="Q1562" i="4"/>
  <c r="E1566" i="4"/>
  <c r="D1566" i="4"/>
  <c r="F1566" i="4"/>
  <c r="C1566" i="4"/>
  <c r="B1567" i="4"/>
  <c r="Q1563" i="4" l="1"/>
  <c r="I1563" i="4"/>
  <c r="M1563" i="4"/>
  <c r="D1567" i="4"/>
  <c r="F1567" i="4"/>
  <c r="E1567" i="4"/>
  <c r="C1567" i="4"/>
  <c r="B1568" i="4"/>
  <c r="K1565" i="4" l="1"/>
  <c r="J1565" i="4"/>
  <c r="L1565" i="4"/>
  <c r="I1565" i="4"/>
  <c r="E1568" i="4"/>
  <c r="D1568" i="4"/>
  <c r="F1568" i="4"/>
  <c r="C1568" i="4"/>
  <c r="B1569" i="4"/>
  <c r="G1565" i="4" l="1"/>
  <c r="D1569" i="4"/>
  <c r="F1569" i="4"/>
  <c r="E1569" i="4"/>
  <c r="Q1566" i="4" s="1"/>
  <c r="C1569" i="4"/>
  <c r="T1566" i="4" s="1"/>
  <c r="B1570" i="4"/>
  <c r="J1566" i="4" l="1"/>
  <c r="M1566" i="4"/>
  <c r="O1566" i="4"/>
  <c r="I1566" i="4"/>
  <c r="I1567" i="4" s="1"/>
  <c r="N1566" i="4"/>
  <c r="S1566" i="4"/>
  <c r="S1567" i="4" s="1"/>
  <c r="R1566" i="4"/>
  <c r="Q1567" i="4" s="1"/>
  <c r="L1566" i="4"/>
  <c r="K1566" i="4"/>
  <c r="P1566" i="4"/>
  <c r="E1570" i="4"/>
  <c r="D1570" i="4"/>
  <c r="F1570" i="4"/>
  <c r="C1570" i="4"/>
  <c r="B1571" i="4"/>
  <c r="M1567" i="4" l="1"/>
  <c r="K1567" i="4"/>
  <c r="O1567" i="4"/>
  <c r="D1571" i="4"/>
  <c r="F1571" i="4"/>
  <c r="E1571" i="4"/>
  <c r="C1571" i="4"/>
  <c r="B1572" i="4"/>
  <c r="J1569" i="4" l="1"/>
  <c r="K1569" i="4"/>
  <c r="I1569" i="4"/>
  <c r="L1569" i="4"/>
  <c r="E1572" i="4"/>
  <c r="D1572" i="4"/>
  <c r="F1572" i="4"/>
  <c r="C1572" i="4"/>
  <c r="B1573" i="4"/>
  <c r="G1569" i="4" l="1"/>
  <c r="D1573" i="4"/>
  <c r="L1570" i="4" s="1"/>
  <c r="F1573" i="4"/>
  <c r="E1573" i="4"/>
  <c r="O1570" i="4" s="1"/>
  <c r="C1573" i="4"/>
  <c r="T1570" i="4" s="1"/>
  <c r="B1574" i="4"/>
  <c r="M1570" i="4" l="1"/>
  <c r="R1570" i="4"/>
  <c r="P1570" i="4"/>
  <c r="O1571" i="4" s="1"/>
  <c r="Q1570" i="4"/>
  <c r="K1570" i="4"/>
  <c r="K1571" i="4" s="1"/>
  <c r="J1570" i="4"/>
  <c r="S1570" i="4"/>
  <c r="S1571" i="4" s="1"/>
  <c r="I1570" i="4"/>
  <c r="N1570" i="4"/>
  <c r="E1574" i="4"/>
  <c r="D1574" i="4"/>
  <c r="F1574" i="4"/>
  <c r="C1574" i="4"/>
  <c r="B1575" i="4"/>
  <c r="I1571" i="4" l="1"/>
  <c r="Q1571" i="4"/>
  <c r="M1571" i="4"/>
  <c r="D1575" i="4"/>
  <c r="F1575" i="4"/>
  <c r="E1575" i="4"/>
  <c r="C1575" i="4"/>
  <c r="B1576" i="4"/>
  <c r="J1573" i="4" l="1"/>
  <c r="I1573" i="4"/>
  <c r="L1573" i="4"/>
  <c r="K1573" i="4"/>
  <c r="E1576" i="4"/>
  <c r="D1576" i="4"/>
  <c r="F1576" i="4"/>
  <c r="C1576" i="4"/>
  <c r="T1574" i="4" s="1"/>
  <c r="B1577" i="4"/>
  <c r="G1573" i="4" l="1"/>
  <c r="S1574" i="4"/>
  <c r="S1575" i="4" s="1"/>
  <c r="D1577" i="4"/>
  <c r="L1574" i="4" s="1"/>
  <c r="F1577" i="4"/>
  <c r="E1577" i="4"/>
  <c r="C1577" i="4"/>
  <c r="B1578" i="4"/>
  <c r="I1574" i="4" l="1"/>
  <c r="J1574" i="4"/>
  <c r="O1574" i="4"/>
  <c r="Q1574" i="4"/>
  <c r="K1574" i="4"/>
  <c r="K1575" i="4" s="1"/>
  <c r="P1574" i="4"/>
  <c r="M1574" i="4"/>
  <c r="R1574" i="4"/>
  <c r="N1574" i="4"/>
  <c r="E1578" i="4"/>
  <c r="D1578" i="4"/>
  <c r="F1578" i="4"/>
  <c r="C1578" i="4"/>
  <c r="B1579" i="4"/>
  <c r="I1575" i="4" l="1"/>
  <c r="Q1575" i="4"/>
  <c r="M1575" i="4"/>
  <c r="O1575" i="4"/>
  <c r="D1579" i="4"/>
  <c r="F1579" i="4"/>
  <c r="E1579" i="4"/>
  <c r="C1579" i="4"/>
  <c r="B1580" i="4"/>
  <c r="L1577" i="4" l="1"/>
  <c r="I1577" i="4"/>
  <c r="K1577" i="4"/>
  <c r="J1577" i="4"/>
  <c r="E1580" i="4"/>
  <c r="D1580" i="4"/>
  <c r="F1580" i="4"/>
  <c r="C1580" i="4"/>
  <c r="B1581" i="4"/>
  <c r="G1577" i="4" l="1"/>
  <c r="D1581" i="4"/>
  <c r="M1578" i="4" s="1"/>
  <c r="F1581" i="4"/>
  <c r="E1581" i="4"/>
  <c r="R1578" i="4" s="1"/>
  <c r="C1581" i="4"/>
  <c r="S1578" i="4" s="1"/>
  <c r="B1582" i="4"/>
  <c r="O1578" i="4" l="1"/>
  <c r="T1578" i="4"/>
  <c r="S1579" i="4" s="1"/>
  <c r="K1578" i="4"/>
  <c r="P1578" i="4"/>
  <c r="Q1578" i="4"/>
  <c r="Q1579" i="4" s="1"/>
  <c r="L1578" i="4"/>
  <c r="J1578" i="4"/>
  <c r="I1578" i="4"/>
  <c r="N1578" i="4"/>
  <c r="M1579" i="4" s="1"/>
  <c r="E1582" i="4"/>
  <c r="D1582" i="4"/>
  <c r="F1582" i="4"/>
  <c r="C1582" i="4"/>
  <c r="B1583" i="4"/>
  <c r="I1579" i="4" l="1"/>
  <c r="K1579" i="4"/>
  <c r="O1579" i="4"/>
  <c r="D1583" i="4"/>
  <c r="F1583" i="4"/>
  <c r="E1583" i="4"/>
  <c r="C1583" i="4"/>
  <c r="B1584" i="4"/>
  <c r="J1581" i="4" l="1"/>
  <c r="K1581" i="4"/>
  <c r="L1581" i="4"/>
  <c r="I1581" i="4"/>
  <c r="G1581" i="4" s="1"/>
  <c r="E1584" i="4"/>
  <c r="D1584" i="4"/>
  <c r="F1584" i="4"/>
  <c r="C1584" i="4"/>
  <c r="B1585" i="4"/>
  <c r="S1582" i="4" l="1"/>
  <c r="T1582" i="4"/>
  <c r="D1585" i="4"/>
  <c r="N1582" i="4" s="1"/>
  <c r="F1585" i="4"/>
  <c r="E1585" i="4"/>
  <c r="C1585" i="4"/>
  <c r="R1582" i="4" s="1"/>
  <c r="B1586" i="4"/>
  <c r="O1582" i="4" l="1"/>
  <c r="K1582" i="4"/>
  <c r="P1582" i="4"/>
  <c r="Q1582" i="4"/>
  <c r="Q1583" i="4" s="1"/>
  <c r="M1582" i="4"/>
  <c r="M1583" i="4" s="1"/>
  <c r="L1582" i="4"/>
  <c r="J1582" i="4"/>
  <c r="S1583" i="4"/>
  <c r="I1582" i="4"/>
  <c r="I1583" i="4" s="1"/>
  <c r="E1586" i="4"/>
  <c r="D1586" i="4"/>
  <c r="F1586" i="4"/>
  <c r="C1586" i="4"/>
  <c r="B1587" i="4"/>
  <c r="K1583" i="4" l="1"/>
  <c r="O1583" i="4"/>
  <c r="D1587" i="4"/>
  <c r="F1587" i="4"/>
  <c r="E1587" i="4"/>
  <c r="C1587" i="4"/>
  <c r="B1588" i="4"/>
  <c r="K1585" i="4" l="1"/>
  <c r="I1585" i="4"/>
  <c r="L1585" i="4"/>
  <c r="J1585" i="4"/>
  <c r="E1588" i="4"/>
  <c r="D1588" i="4"/>
  <c r="F1588" i="4"/>
  <c r="C1588" i="4"/>
  <c r="B1589" i="4"/>
  <c r="G1585" i="4" l="1"/>
  <c r="D1589" i="4"/>
  <c r="F1589" i="4"/>
  <c r="P1586" i="4" s="1"/>
  <c r="E1589" i="4"/>
  <c r="J1586" i="4" s="1"/>
  <c r="C1589" i="4"/>
  <c r="N1586" i="4" s="1"/>
  <c r="B1590" i="4"/>
  <c r="O1586" i="4" l="1"/>
  <c r="O1587" i="4" s="1"/>
  <c r="T1586" i="4"/>
  <c r="K1586" i="4"/>
  <c r="Q1586" i="4"/>
  <c r="R1586" i="4"/>
  <c r="L1586" i="4"/>
  <c r="M1586" i="4"/>
  <c r="M1587" i="4" s="1"/>
  <c r="S1586" i="4"/>
  <c r="S1587" i="4" s="1"/>
  <c r="I1586" i="4"/>
  <c r="I1587" i="4" s="1"/>
  <c r="E1590" i="4"/>
  <c r="D1590" i="4"/>
  <c r="F1590" i="4"/>
  <c r="C1590" i="4"/>
  <c r="B1591" i="4"/>
  <c r="Q1587" i="4" l="1"/>
  <c r="K1587" i="4"/>
  <c r="D1591" i="4"/>
  <c r="F1591" i="4"/>
  <c r="E1591" i="4"/>
  <c r="C1591" i="4"/>
  <c r="B1592" i="4"/>
  <c r="K1589" i="4" l="1"/>
  <c r="J1589" i="4"/>
  <c r="L1589" i="4"/>
  <c r="I1589" i="4"/>
  <c r="E1592" i="4"/>
  <c r="D1592" i="4"/>
  <c r="F1592" i="4"/>
  <c r="C1592" i="4"/>
  <c r="B1593" i="4"/>
  <c r="G1589" i="4" l="1"/>
  <c r="D1593" i="4"/>
  <c r="F1593" i="4"/>
  <c r="E1593" i="4"/>
  <c r="I1590" i="4" s="1"/>
  <c r="C1593" i="4"/>
  <c r="B1594" i="4"/>
  <c r="Q1590" i="4" l="1"/>
  <c r="P1590" i="4"/>
  <c r="O1590" i="4"/>
  <c r="O1591" i="4" s="1"/>
  <c r="T1590" i="4"/>
  <c r="N1590" i="4"/>
  <c r="S1590" i="4"/>
  <c r="M1590" i="4"/>
  <c r="R1590" i="4"/>
  <c r="Q1591" i="4" s="1"/>
  <c r="L1590" i="4"/>
  <c r="K1590" i="4"/>
  <c r="J1590" i="4"/>
  <c r="I1591" i="4" s="1"/>
  <c r="E1594" i="4"/>
  <c r="D1594" i="4"/>
  <c r="F1594" i="4"/>
  <c r="C1594" i="4"/>
  <c r="B1595" i="4"/>
  <c r="S1591" i="4" l="1"/>
  <c r="M1591" i="4"/>
  <c r="K1591" i="4"/>
  <c r="D1595" i="4"/>
  <c r="F1595" i="4"/>
  <c r="E1595" i="4"/>
  <c r="C1595" i="4"/>
  <c r="B1596" i="4"/>
  <c r="J1593" i="4" l="1"/>
  <c r="K1593" i="4"/>
  <c r="I1593" i="4"/>
  <c r="L1593" i="4"/>
  <c r="E1596" i="4"/>
  <c r="D1596" i="4"/>
  <c r="F1596" i="4"/>
  <c r="C1596" i="4"/>
  <c r="B1597" i="4"/>
  <c r="G1593" i="4" l="1"/>
  <c r="D1597" i="4"/>
  <c r="F1597" i="4"/>
  <c r="O1594" i="4" s="1"/>
  <c r="E1597" i="4"/>
  <c r="L1594" i="4" s="1"/>
  <c r="C1597" i="4"/>
  <c r="N1594" i="4" s="1"/>
  <c r="B1598" i="4"/>
  <c r="K1594" i="4" l="1"/>
  <c r="K1595" i="4" s="1"/>
  <c r="T1594" i="4"/>
  <c r="P1594" i="4"/>
  <c r="O1595" i="4" s="1"/>
  <c r="M1594" i="4"/>
  <c r="M1595" i="4" s="1"/>
  <c r="J1594" i="4"/>
  <c r="R1594" i="4"/>
  <c r="S1594" i="4"/>
  <c r="S1595" i="4" s="1"/>
  <c r="I1594" i="4"/>
  <c r="Q1594" i="4"/>
  <c r="E1598" i="4"/>
  <c r="D1598" i="4"/>
  <c r="F1598" i="4"/>
  <c r="C1598" i="4"/>
  <c r="B1599" i="4"/>
  <c r="Q1595" i="4" l="1"/>
  <c r="I1595" i="4"/>
  <c r="D1599" i="4"/>
  <c r="F1599" i="4"/>
  <c r="E1599" i="4"/>
  <c r="C1599" i="4"/>
  <c r="B1600" i="4"/>
  <c r="J1597" i="4" l="1"/>
  <c r="I1597" i="4"/>
  <c r="L1597" i="4"/>
  <c r="K1597" i="4"/>
  <c r="E1600" i="4"/>
  <c r="D1600" i="4"/>
  <c r="F1600" i="4"/>
  <c r="C1600" i="4"/>
  <c r="B1601" i="4"/>
  <c r="G1597" i="4" l="1"/>
  <c r="D1601" i="4"/>
  <c r="S1598" i="4" s="1"/>
  <c r="F1601" i="4"/>
  <c r="E1601" i="4"/>
  <c r="K1598" i="4" s="1"/>
  <c r="C1601" i="4"/>
  <c r="P1598" i="4" s="1"/>
  <c r="B1602" i="4"/>
  <c r="T1598" i="4" l="1"/>
  <c r="S1599" i="4" s="1"/>
  <c r="I1598" i="4"/>
  <c r="Q1598" i="4"/>
  <c r="N1598" i="4"/>
  <c r="L1598" i="4"/>
  <c r="K1599" i="4" s="1"/>
  <c r="O1598" i="4"/>
  <c r="O1599" i="4" s="1"/>
  <c r="M1598" i="4"/>
  <c r="J1598" i="4"/>
  <c r="R1598" i="4"/>
  <c r="E1602" i="4"/>
  <c r="D1602" i="4"/>
  <c r="F1602" i="4"/>
  <c r="C1602" i="4"/>
  <c r="B1603" i="4"/>
  <c r="M1599" i="4" l="1"/>
  <c r="Q1599" i="4"/>
  <c r="I1599" i="4"/>
  <c r="D1603" i="4"/>
  <c r="F1603" i="4"/>
  <c r="E1603" i="4"/>
  <c r="C1603" i="4"/>
  <c r="B1604" i="4"/>
  <c r="J1601" i="4" l="1"/>
  <c r="I1601" i="4"/>
  <c r="L1601" i="4"/>
  <c r="K1601" i="4"/>
  <c r="E1604" i="4"/>
  <c r="D1604" i="4"/>
  <c r="F1604" i="4"/>
  <c r="C1604" i="4"/>
  <c r="B1605" i="4"/>
  <c r="G1601" i="4" l="1"/>
  <c r="D1605" i="4"/>
  <c r="F1605" i="4"/>
  <c r="E1605" i="4"/>
  <c r="C1605" i="4"/>
  <c r="B1606" i="4"/>
  <c r="I1602" i="4" l="1"/>
  <c r="M1602" i="4"/>
  <c r="S1602" i="4"/>
  <c r="O1602" i="4"/>
  <c r="T1602" i="4"/>
  <c r="S1603" i="4" s="1"/>
  <c r="K1602" i="4"/>
  <c r="P1602" i="4"/>
  <c r="Q1602" i="4"/>
  <c r="R1602" i="4"/>
  <c r="L1602" i="4"/>
  <c r="J1602" i="4"/>
  <c r="I1603" i="4" s="1"/>
  <c r="N1602" i="4"/>
  <c r="M1603" i="4" s="1"/>
  <c r="E1606" i="4"/>
  <c r="D1606" i="4"/>
  <c r="F1606" i="4"/>
  <c r="C1606" i="4"/>
  <c r="B1607" i="4"/>
  <c r="Q1603" i="4" l="1"/>
  <c r="K1603" i="4"/>
  <c r="O1603" i="4"/>
  <c r="D1607" i="4"/>
  <c r="F1607" i="4"/>
  <c r="E1607" i="4"/>
  <c r="C1607" i="4"/>
  <c r="B1608" i="4"/>
  <c r="J1605" i="4" l="1"/>
  <c r="K1605" i="4"/>
  <c r="I1605" i="4"/>
  <c r="L1605" i="4"/>
  <c r="E1608" i="4"/>
  <c r="D1608" i="4"/>
  <c r="F1608" i="4"/>
  <c r="C1608" i="4"/>
  <c r="B1609" i="4"/>
  <c r="G1605" i="4" l="1"/>
  <c r="D1609" i="4"/>
  <c r="T1606" i="4" s="1"/>
  <c r="F1609" i="4"/>
  <c r="E1609" i="4"/>
  <c r="K1606" i="4" s="1"/>
  <c r="C1609" i="4"/>
  <c r="P1606" i="4" s="1"/>
  <c r="B1610" i="4"/>
  <c r="J1606" i="4" l="1"/>
  <c r="O1606" i="4"/>
  <c r="O1607" i="4" s="1"/>
  <c r="I1606" i="4"/>
  <c r="I1607" i="4" s="1"/>
  <c r="N1606" i="4"/>
  <c r="S1606" i="4"/>
  <c r="S1607" i="4" s="1"/>
  <c r="M1606" i="4"/>
  <c r="M1607" i="4" s="1"/>
  <c r="R1606" i="4"/>
  <c r="L1606" i="4"/>
  <c r="K1607" i="4" s="1"/>
  <c r="Q1606" i="4"/>
  <c r="E1610" i="4"/>
  <c r="D1610" i="4"/>
  <c r="F1610" i="4"/>
  <c r="C1610" i="4"/>
  <c r="B1611" i="4"/>
  <c r="Q1607" i="4" l="1"/>
  <c r="J1609" i="4" s="1"/>
  <c r="D1611" i="4"/>
  <c r="F1611" i="4"/>
  <c r="E1611" i="4"/>
  <c r="C1611" i="4"/>
  <c r="B1612" i="4"/>
  <c r="K1609" i="4" l="1"/>
  <c r="I1609" i="4"/>
  <c r="L1609" i="4"/>
  <c r="E1612" i="4"/>
  <c r="D1612" i="4"/>
  <c r="F1612" i="4"/>
  <c r="C1612" i="4"/>
  <c r="B1613" i="4"/>
  <c r="G1609" i="4" l="1"/>
  <c r="D1613" i="4"/>
  <c r="F1613" i="4"/>
  <c r="E1613" i="4"/>
  <c r="J1610" i="4" s="1"/>
  <c r="C1613" i="4"/>
  <c r="B1614" i="4"/>
  <c r="P1610" i="4" l="1"/>
  <c r="Q1610" i="4"/>
  <c r="M1610" i="4"/>
  <c r="O1610" i="4"/>
  <c r="O1611" i="4" s="1"/>
  <c r="I1610" i="4"/>
  <c r="I1611" i="4" s="1"/>
  <c r="N1610" i="4"/>
  <c r="S1610" i="4"/>
  <c r="T1610" i="4"/>
  <c r="R1610" i="4"/>
  <c r="Q1611" i="4" s="1"/>
  <c r="L1610" i="4"/>
  <c r="K1610" i="4"/>
  <c r="E1614" i="4"/>
  <c r="D1614" i="4"/>
  <c r="F1614" i="4"/>
  <c r="C1614" i="4"/>
  <c r="B1615" i="4"/>
  <c r="K1611" i="4" l="1"/>
  <c r="S1611" i="4"/>
  <c r="M1611" i="4"/>
  <c r="D1615" i="4"/>
  <c r="F1615" i="4"/>
  <c r="E1615" i="4"/>
  <c r="C1615" i="4"/>
  <c r="B1616" i="4"/>
  <c r="J1613" i="4" l="1"/>
  <c r="K1613" i="4"/>
  <c r="I1613" i="4"/>
  <c r="L1613" i="4"/>
  <c r="E1616" i="4"/>
  <c r="D1616" i="4"/>
  <c r="F1616" i="4"/>
  <c r="C1616" i="4"/>
  <c r="B1617" i="4"/>
  <c r="G1613" i="4" l="1"/>
  <c r="D1617" i="4"/>
  <c r="F1617" i="4"/>
  <c r="R1614" i="4" s="1"/>
  <c r="E1617" i="4"/>
  <c r="J1614" i="4" s="1"/>
  <c r="C1617" i="4"/>
  <c r="B1618" i="4"/>
  <c r="L1614" i="4" l="1"/>
  <c r="M1614" i="4"/>
  <c r="K1614" i="4"/>
  <c r="K1615" i="4" s="1"/>
  <c r="P1614" i="4"/>
  <c r="Q1614" i="4"/>
  <c r="Q1615" i="4" s="1"/>
  <c r="O1614" i="4"/>
  <c r="T1614" i="4"/>
  <c r="S1614" i="4"/>
  <c r="I1614" i="4"/>
  <c r="I1615" i="4" s="1"/>
  <c r="N1614" i="4"/>
  <c r="E1618" i="4"/>
  <c r="D1618" i="4"/>
  <c r="F1618" i="4"/>
  <c r="C1618" i="4"/>
  <c r="B1619" i="4"/>
  <c r="O1615" i="4" l="1"/>
  <c r="S1615" i="4"/>
  <c r="M1615" i="4"/>
  <c r="D1619" i="4"/>
  <c r="F1619" i="4"/>
  <c r="E1619" i="4"/>
  <c r="C1619" i="4"/>
  <c r="B1620" i="4"/>
  <c r="J1617" i="4" l="1"/>
  <c r="K1617" i="4"/>
  <c r="I1617" i="4"/>
  <c r="L1617" i="4"/>
  <c r="E1620" i="4"/>
  <c r="D1620" i="4"/>
  <c r="F1620" i="4"/>
  <c r="C1620" i="4"/>
  <c r="B1621" i="4"/>
  <c r="G1617" i="4" l="1"/>
  <c r="D1621" i="4"/>
  <c r="P1618" i="4" s="1"/>
  <c r="F1621" i="4"/>
  <c r="E1621" i="4"/>
  <c r="J1618" i="4" s="1"/>
  <c r="C1621" i="4"/>
  <c r="T1618" i="4" s="1"/>
  <c r="B1622" i="4"/>
  <c r="M1618" i="4" l="1"/>
  <c r="R1618" i="4"/>
  <c r="I1618" i="4"/>
  <c r="I1619" i="4" s="1"/>
  <c r="N1618" i="4"/>
  <c r="S1618" i="4"/>
  <c r="S1619" i="4" s="1"/>
  <c r="L1618" i="4"/>
  <c r="O1618" i="4"/>
  <c r="O1619" i="4" s="1"/>
  <c r="Q1618" i="4"/>
  <c r="K1618" i="4"/>
  <c r="E1622" i="4"/>
  <c r="D1622" i="4"/>
  <c r="F1622" i="4"/>
  <c r="C1622" i="4"/>
  <c r="B1623" i="4"/>
  <c r="Q1619" i="4" l="1"/>
  <c r="K1619" i="4"/>
  <c r="M1619" i="4"/>
  <c r="D1623" i="4"/>
  <c r="F1623" i="4"/>
  <c r="E1623" i="4"/>
  <c r="C1623" i="4"/>
  <c r="B1624" i="4"/>
  <c r="J1621" i="4" l="1"/>
  <c r="I1621" i="4"/>
  <c r="K1621" i="4"/>
  <c r="L1621" i="4"/>
  <c r="E1624" i="4"/>
  <c r="D1624" i="4"/>
  <c r="F1624" i="4"/>
  <c r="C1624" i="4"/>
  <c r="B1625" i="4"/>
  <c r="G1621" i="4" l="1"/>
  <c r="D1625" i="4"/>
  <c r="T1622" i="4" s="1"/>
  <c r="F1625" i="4"/>
  <c r="E1625" i="4"/>
  <c r="N1622" i="4" s="1"/>
  <c r="C1625" i="4"/>
  <c r="B1626" i="4"/>
  <c r="I1622" i="4" l="1"/>
  <c r="M1622" i="4"/>
  <c r="M1623" i="4" s="1"/>
  <c r="R1622" i="4"/>
  <c r="P1622" i="4"/>
  <c r="Q1622" i="4"/>
  <c r="O1622" i="4"/>
  <c r="K1622" i="4"/>
  <c r="J1622" i="4"/>
  <c r="I1623" i="4" s="1"/>
  <c r="S1622" i="4"/>
  <c r="S1623" i="4" s="1"/>
  <c r="L1622" i="4"/>
  <c r="E1626" i="4"/>
  <c r="D1626" i="4"/>
  <c r="F1626" i="4"/>
  <c r="C1626" i="4"/>
  <c r="B1627" i="4"/>
  <c r="O1623" i="4" l="1"/>
  <c r="Q1623" i="4"/>
  <c r="K1623" i="4"/>
  <c r="D1627" i="4"/>
  <c r="F1627" i="4"/>
  <c r="E1627" i="4"/>
  <c r="C1627" i="4"/>
  <c r="B1628" i="4"/>
  <c r="J1625" i="4" l="1"/>
  <c r="K1625" i="4"/>
  <c r="I1625" i="4"/>
  <c r="L1625" i="4"/>
  <c r="E1628" i="4"/>
  <c r="D1628" i="4"/>
  <c r="F1628" i="4"/>
  <c r="C1628" i="4"/>
  <c r="B1629" i="4"/>
  <c r="G1625" i="4" l="1"/>
  <c r="D1629" i="4"/>
  <c r="F1629" i="4"/>
  <c r="Q1626" i="4" s="1"/>
  <c r="E1629" i="4"/>
  <c r="M1626" i="4" s="1"/>
  <c r="C1629" i="4"/>
  <c r="P1626" i="4" s="1"/>
  <c r="B1630" i="4"/>
  <c r="J1626" i="4" l="1"/>
  <c r="O1626" i="4"/>
  <c r="O1627" i="4" s="1"/>
  <c r="I1626" i="4"/>
  <c r="I1627" i="4" s="1"/>
  <c r="N1626" i="4"/>
  <c r="M1627" i="4" s="1"/>
  <c r="S1626" i="4"/>
  <c r="T1626" i="4"/>
  <c r="R1626" i="4"/>
  <c r="Q1627" i="4" s="1"/>
  <c r="L1626" i="4"/>
  <c r="K1626" i="4"/>
  <c r="E1630" i="4"/>
  <c r="D1630" i="4"/>
  <c r="F1630" i="4"/>
  <c r="C1630" i="4"/>
  <c r="B1631" i="4"/>
  <c r="K1627" i="4" l="1"/>
  <c r="S1627" i="4"/>
  <c r="D1631" i="4"/>
  <c r="F1631" i="4"/>
  <c r="E1631" i="4"/>
  <c r="C1631" i="4"/>
  <c r="B1632" i="4"/>
  <c r="I1629" i="4" l="1"/>
  <c r="J1629" i="4"/>
  <c r="K1629" i="4"/>
  <c r="L1629" i="4"/>
  <c r="E1632" i="4"/>
  <c r="D1632" i="4"/>
  <c r="F1632" i="4"/>
  <c r="C1632" i="4"/>
  <c r="B1633" i="4"/>
  <c r="G1629" i="4" l="1"/>
  <c r="D1633" i="4"/>
  <c r="T1630" i="4" s="1"/>
  <c r="F1633" i="4"/>
  <c r="E1633" i="4"/>
  <c r="M1630" i="4" s="1"/>
  <c r="C1633" i="4"/>
  <c r="P1630" i="4" s="1"/>
  <c r="B1634" i="4"/>
  <c r="J1630" i="4" l="1"/>
  <c r="O1630" i="4"/>
  <c r="O1631" i="4" s="1"/>
  <c r="I1630" i="4"/>
  <c r="I1631" i="4" s="1"/>
  <c r="N1630" i="4"/>
  <c r="M1631" i="4" s="1"/>
  <c r="S1630" i="4"/>
  <c r="S1631" i="4" s="1"/>
  <c r="R1630" i="4"/>
  <c r="L1630" i="4"/>
  <c r="Q1630" i="4"/>
  <c r="K1630" i="4"/>
  <c r="K1631" i="4" s="1"/>
  <c r="E1634" i="4"/>
  <c r="D1634" i="4"/>
  <c r="F1634" i="4"/>
  <c r="C1634" i="4"/>
  <c r="B1635" i="4"/>
  <c r="Q1631" i="4" l="1"/>
  <c r="J1633" i="4" s="1"/>
  <c r="D1635" i="4"/>
  <c r="F1635" i="4"/>
  <c r="E1635" i="4"/>
  <c r="C1635" i="4"/>
  <c r="B1636" i="4"/>
  <c r="K1633" i="4" l="1"/>
  <c r="I1633" i="4"/>
  <c r="L1633" i="4"/>
  <c r="E1636" i="4"/>
  <c r="D1636" i="4"/>
  <c r="F1636" i="4"/>
  <c r="C1636" i="4"/>
  <c r="B1637" i="4"/>
  <c r="G1633" i="4" l="1"/>
  <c r="D1637" i="4"/>
  <c r="F1637" i="4"/>
  <c r="P1634" i="4" s="1"/>
  <c r="E1637" i="4"/>
  <c r="K1634" i="4" s="1"/>
  <c r="C1637" i="4"/>
  <c r="T1634" i="4" s="1"/>
  <c r="B1638" i="4"/>
  <c r="M1634" i="4" l="1"/>
  <c r="O1634" i="4"/>
  <c r="O1635" i="4" s="1"/>
  <c r="I1634" i="4"/>
  <c r="N1634" i="4"/>
  <c r="S1634" i="4"/>
  <c r="S1635" i="4" s="1"/>
  <c r="J1634" i="4"/>
  <c r="R1634" i="4"/>
  <c r="L1634" i="4"/>
  <c r="K1635" i="4" s="1"/>
  <c r="Q1634" i="4"/>
  <c r="E1638" i="4"/>
  <c r="D1638" i="4"/>
  <c r="F1638" i="4"/>
  <c r="C1638" i="4"/>
  <c r="B1639" i="4"/>
  <c r="Q1635" i="4" l="1"/>
  <c r="I1635" i="4"/>
  <c r="M1635" i="4"/>
  <c r="D1639" i="4"/>
  <c r="F1639" i="4"/>
  <c r="E1639" i="4"/>
  <c r="C1639" i="4"/>
  <c r="B1640" i="4"/>
  <c r="J1637" i="4" l="1"/>
  <c r="K1637" i="4"/>
  <c r="L1637" i="4"/>
  <c r="I1637" i="4"/>
  <c r="G1637" i="4" s="1"/>
  <c r="E1640" i="4"/>
  <c r="D1640" i="4"/>
  <c r="F1640" i="4"/>
  <c r="C1640" i="4"/>
  <c r="B1641" i="4"/>
  <c r="D1641" i="4" l="1"/>
  <c r="Q1638" i="4" s="1"/>
  <c r="F1641" i="4"/>
  <c r="E1641" i="4"/>
  <c r="J1638" i="4" s="1"/>
  <c r="C1641" i="4"/>
  <c r="T1638" i="4" s="1"/>
  <c r="B1642" i="4"/>
  <c r="M1638" i="4" l="1"/>
  <c r="O1638" i="4"/>
  <c r="I1638" i="4"/>
  <c r="I1639" i="4" s="1"/>
  <c r="N1638" i="4"/>
  <c r="S1638" i="4"/>
  <c r="S1639" i="4" s="1"/>
  <c r="R1638" i="4"/>
  <c r="Q1639" i="4" s="1"/>
  <c r="L1638" i="4"/>
  <c r="K1638" i="4"/>
  <c r="P1638" i="4"/>
  <c r="E1642" i="4"/>
  <c r="D1642" i="4"/>
  <c r="F1642" i="4"/>
  <c r="C1642" i="4"/>
  <c r="B1643" i="4"/>
  <c r="M1639" i="4" l="1"/>
  <c r="K1639" i="4"/>
  <c r="O1639" i="4"/>
  <c r="D1643" i="4"/>
  <c r="F1643" i="4"/>
  <c r="E1643" i="4"/>
  <c r="C1643" i="4"/>
  <c r="B1644" i="4"/>
  <c r="J1641" i="4" l="1"/>
  <c r="K1641" i="4"/>
  <c r="I1641" i="4"/>
  <c r="L1641" i="4"/>
  <c r="E1644" i="4"/>
  <c r="D1644" i="4"/>
  <c r="F1644" i="4"/>
  <c r="C1644" i="4"/>
  <c r="B1645" i="4"/>
  <c r="G1641" i="4" l="1"/>
  <c r="D1645" i="4"/>
  <c r="F1645" i="4"/>
  <c r="O1642" i="4" s="1"/>
  <c r="E1645" i="4"/>
  <c r="L1642" i="4" s="1"/>
  <c r="C1645" i="4"/>
  <c r="T1642" i="4" s="1"/>
  <c r="B1646" i="4"/>
  <c r="M1642" i="4" l="1"/>
  <c r="R1642" i="4"/>
  <c r="P1642" i="4"/>
  <c r="O1643" i="4" s="1"/>
  <c r="Q1642" i="4"/>
  <c r="Q1643" i="4" s="1"/>
  <c r="K1642" i="4"/>
  <c r="K1643" i="4" s="1"/>
  <c r="J1642" i="4"/>
  <c r="S1642" i="4"/>
  <c r="S1643" i="4" s="1"/>
  <c r="I1642" i="4"/>
  <c r="N1642" i="4"/>
  <c r="E1646" i="4"/>
  <c r="D1646" i="4"/>
  <c r="F1646" i="4"/>
  <c r="C1646" i="4"/>
  <c r="B1647" i="4"/>
  <c r="I1643" i="4" l="1"/>
  <c r="M1643" i="4"/>
  <c r="D1647" i="4"/>
  <c r="F1647" i="4"/>
  <c r="E1647" i="4"/>
  <c r="C1647" i="4"/>
  <c r="B1648" i="4"/>
  <c r="J1645" i="4" l="1"/>
  <c r="I1645" i="4"/>
  <c r="K1645" i="4"/>
  <c r="L1645" i="4"/>
  <c r="E1648" i="4"/>
  <c r="D1648" i="4"/>
  <c r="F1648" i="4"/>
  <c r="C1648" i="4"/>
  <c r="B1649" i="4"/>
  <c r="G1645" i="4" l="1"/>
  <c r="D1649" i="4"/>
  <c r="T1646" i="4" s="1"/>
  <c r="F1649" i="4"/>
  <c r="E1649" i="4"/>
  <c r="K1646" i="4" s="1"/>
  <c r="C1649" i="4"/>
  <c r="P1646" i="4" s="1"/>
  <c r="B1650" i="4"/>
  <c r="M1646" i="4" l="1"/>
  <c r="R1646" i="4"/>
  <c r="I1646" i="4"/>
  <c r="N1646" i="4"/>
  <c r="S1646" i="4"/>
  <c r="S1647" i="4" s="1"/>
  <c r="L1646" i="4"/>
  <c r="K1647" i="4" s="1"/>
  <c r="J1646" i="4"/>
  <c r="O1646" i="4"/>
  <c r="O1647" i="4" s="1"/>
  <c r="Q1646" i="4"/>
  <c r="E1650" i="4"/>
  <c r="D1650" i="4"/>
  <c r="F1650" i="4"/>
  <c r="C1650" i="4"/>
  <c r="B1651" i="4"/>
  <c r="Q1647" i="4" l="1"/>
  <c r="I1647" i="4"/>
  <c r="M1647" i="4"/>
  <c r="D1651" i="4"/>
  <c r="F1651" i="4"/>
  <c r="E1651" i="4"/>
  <c r="C1651" i="4"/>
  <c r="B1652" i="4"/>
  <c r="J1649" i="4" l="1"/>
  <c r="I1649" i="4"/>
  <c r="L1649" i="4"/>
  <c r="K1649" i="4"/>
  <c r="E1652" i="4"/>
  <c r="D1652" i="4"/>
  <c r="F1652" i="4"/>
  <c r="C1652" i="4"/>
  <c r="B1653" i="4"/>
  <c r="G1649" i="4" l="1"/>
  <c r="D1653" i="4"/>
  <c r="Q1650" i="4" s="1"/>
  <c r="F1653" i="4"/>
  <c r="E1653" i="4"/>
  <c r="I1650" i="4" s="1"/>
  <c r="C1653" i="4"/>
  <c r="T1650" i="4" s="1"/>
  <c r="B1654" i="4"/>
  <c r="J1650" i="4" l="1"/>
  <c r="I1651" i="4" s="1"/>
  <c r="O1650" i="4"/>
  <c r="N1650" i="4"/>
  <c r="S1650" i="4"/>
  <c r="S1651" i="4" s="1"/>
  <c r="M1650" i="4"/>
  <c r="R1650" i="4"/>
  <c r="Q1651" i="4" s="1"/>
  <c r="L1650" i="4"/>
  <c r="K1650" i="4"/>
  <c r="P1650" i="4"/>
  <c r="E1654" i="4"/>
  <c r="D1654" i="4"/>
  <c r="F1654" i="4"/>
  <c r="C1654" i="4"/>
  <c r="B1655" i="4"/>
  <c r="M1651" i="4" l="1"/>
  <c r="K1651" i="4"/>
  <c r="O1651" i="4"/>
  <c r="D1655" i="4"/>
  <c r="F1655" i="4"/>
  <c r="E1655" i="4"/>
  <c r="C1655" i="4"/>
  <c r="B1656" i="4"/>
  <c r="J1653" i="4" l="1"/>
  <c r="I1653" i="4"/>
  <c r="K1653" i="4"/>
  <c r="L1653" i="4"/>
  <c r="E1656" i="4"/>
  <c r="D1656" i="4"/>
  <c r="F1656" i="4"/>
  <c r="C1656" i="4"/>
  <c r="B1657" i="4"/>
  <c r="G1653" i="4" l="1"/>
  <c r="D1657" i="4"/>
  <c r="F1657" i="4"/>
  <c r="E1657" i="4"/>
  <c r="L1654" i="4" s="1"/>
  <c r="C1657" i="4"/>
  <c r="R1654" i="4" s="1"/>
  <c r="B1658" i="4"/>
  <c r="N1654" i="4" l="1"/>
  <c r="O1654" i="4"/>
  <c r="T1654" i="4"/>
  <c r="K1654" i="4"/>
  <c r="K1655" i="4" s="1"/>
  <c r="P1654" i="4"/>
  <c r="Q1654" i="4"/>
  <c r="Q1655" i="4" s="1"/>
  <c r="M1654" i="4"/>
  <c r="M1655" i="4" s="1"/>
  <c r="J1654" i="4"/>
  <c r="S1654" i="4"/>
  <c r="S1655" i="4" s="1"/>
  <c r="I1654" i="4"/>
  <c r="I1655" i="4" s="1"/>
  <c r="E1658" i="4"/>
  <c r="D1658" i="4"/>
  <c r="F1658" i="4"/>
  <c r="C1658" i="4"/>
  <c r="B1659" i="4"/>
  <c r="O1655" i="4" l="1"/>
  <c r="J1657" i="4" s="1"/>
  <c r="D1659" i="4"/>
  <c r="F1659" i="4"/>
  <c r="E1659" i="4"/>
  <c r="C1659" i="4"/>
  <c r="B1660" i="4"/>
  <c r="K1657" i="4" l="1"/>
  <c r="I1657" i="4"/>
  <c r="L1657" i="4"/>
  <c r="E1660" i="4"/>
  <c r="D1660" i="4"/>
  <c r="F1660" i="4"/>
  <c r="C1660" i="4"/>
  <c r="B1661" i="4"/>
  <c r="G1657" i="4" l="1"/>
  <c r="D1661" i="4"/>
  <c r="F1661" i="4"/>
  <c r="O1658" i="4" s="1"/>
  <c r="E1661" i="4"/>
  <c r="C1661" i="4"/>
  <c r="T1658" i="4" s="1"/>
  <c r="B1662" i="4"/>
  <c r="L1658" i="4" l="1"/>
  <c r="M1658" i="4"/>
  <c r="K1658" i="4"/>
  <c r="K1659" i="4" s="1"/>
  <c r="P1658" i="4"/>
  <c r="O1659" i="4" s="1"/>
  <c r="Q1658" i="4"/>
  <c r="J1658" i="4"/>
  <c r="R1658" i="4"/>
  <c r="S1658" i="4"/>
  <c r="S1659" i="4" s="1"/>
  <c r="I1658" i="4"/>
  <c r="N1658" i="4"/>
  <c r="E1662" i="4"/>
  <c r="D1662" i="4"/>
  <c r="F1662" i="4"/>
  <c r="C1662" i="4"/>
  <c r="B1663" i="4"/>
  <c r="I1659" i="4" l="1"/>
  <c r="M1659" i="4"/>
  <c r="Q1659" i="4"/>
  <c r="D1663" i="4"/>
  <c r="F1663" i="4"/>
  <c r="E1663" i="4"/>
  <c r="C1663" i="4"/>
  <c r="B1664" i="4"/>
  <c r="K1661" i="4" l="1"/>
  <c r="L1661" i="4"/>
  <c r="J1661" i="4"/>
  <c r="I1661" i="4"/>
  <c r="E1664" i="4"/>
  <c r="D1664" i="4"/>
  <c r="F1664" i="4"/>
  <c r="C1664" i="4"/>
  <c r="B1665" i="4"/>
  <c r="G1661" i="4" l="1"/>
  <c r="D1665" i="4"/>
  <c r="F1665" i="4"/>
  <c r="R1662" i="4" s="1"/>
  <c r="E1665" i="4"/>
  <c r="C1665" i="4"/>
  <c r="T1662" i="4" s="1"/>
  <c r="B1666" i="4"/>
  <c r="N1662" i="4" l="1"/>
  <c r="M1662" i="4"/>
  <c r="K1662" i="4"/>
  <c r="P1662" i="4"/>
  <c r="Q1662" i="4"/>
  <c r="Q1663" i="4" s="1"/>
  <c r="O1662" i="4"/>
  <c r="J1662" i="4"/>
  <c r="S1662" i="4"/>
  <c r="S1663" i="4" s="1"/>
  <c r="I1662" i="4"/>
  <c r="L1662" i="4"/>
  <c r="E1666" i="4"/>
  <c r="D1666" i="4"/>
  <c r="F1666" i="4"/>
  <c r="C1666" i="4"/>
  <c r="B1667" i="4"/>
  <c r="I1663" i="4" l="1"/>
  <c r="M1663" i="4"/>
  <c r="O1663" i="4"/>
  <c r="K1663" i="4"/>
  <c r="D1667" i="4"/>
  <c r="F1667" i="4"/>
  <c r="E1667" i="4"/>
  <c r="C1667" i="4"/>
  <c r="B1668" i="4"/>
  <c r="J1665" i="4" l="1"/>
  <c r="K1665" i="4"/>
  <c r="I1665" i="4"/>
  <c r="L1665" i="4"/>
  <c r="E1668" i="4"/>
  <c r="D1668" i="4"/>
  <c r="F1668" i="4"/>
  <c r="C1668" i="4"/>
  <c r="B1669" i="4"/>
  <c r="G1665" i="4" l="1"/>
  <c r="D1669" i="4"/>
  <c r="F1669" i="4"/>
  <c r="P1666" i="4" s="1"/>
  <c r="E1669" i="4"/>
  <c r="C1669" i="4"/>
  <c r="B1670" i="4"/>
  <c r="N1666" i="4" l="1"/>
  <c r="L1666" i="4"/>
  <c r="O1666" i="4"/>
  <c r="O1667" i="4" s="1"/>
  <c r="M1666" i="4"/>
  <c r="M1667" i="4" s="1"/>
  <c r="K1666" i="4"/>
  <c r="K1667" i="4" s="1"/>
  <c r="Q1666" i="4"/>
  <c r="R1666" i="4"/>
  <c r="T1666" i="4"/>
  <c r="J1666" i="4"/>
  <c r="S1666" i="4"/>
  <c r="I1666" i="4"/>
  <c r="E1670" i="4"/>
  <c r="D1670" i="4"/>
  <c r="F1670" i="4"/>
  <c r="C1670" i="4"/>
  <c r="B1671" i="4"/>
  <c r="I1667" i="4" l="1"/>
  <c r="S1667" i="4"/>
  <c r="Q1667" i="4"/>
  <c r="D1671" i="4"/>
  <c r="F1671" i="4"/>
  <c r="E1671" i="4"/>
  <c r="C1671" i="4"/>
  <c r="B1672" i="4"/>
  <c r="I1669" i="4" l="1"/>
  <c r="J1669" i="4"/>
  <c r="K1669" i="4"/>
  <c r="L1669" i="4"/>
  <c r="E1672" i="4"/>
  <c r="D1672" i="4"/>
  <c r="F1672" i="4"/>
  <c r="C1672" i="4"/>
  <c r="B1673" i="4"/>
  <c r="S1670" i="4" l="1"/>
  <c r="G1669" i="4"/>
  <c r="T1670" i="4"/>
  <c r="D1673" i="4"/>
  <c r="F1673" i="4"/>
  <c r="E1673" i="4"/>
  <c r="C1673" i="4"/>
  <c r="B1674" i="4"/>
  <c r="J1670" i="4" l="1"/>
  <c r="S1671" i="4"/>
  <c r="N1670" i="4"/>
  <c r="P1670" i="4"/>
  <c r="Q1670" i="4"/>
  <c r="R1670" i="4"/>
  <c r="L1670" i="4"/>
  <c r="M1670" i="4"/>
  <c r="M1671" i="4" s="1"/>
  <c r="K1670" i="4"/>
  <c r="K1671" i="4" s="1"/>
  <c r="I1670" i="4"/>
  <c r="I1671" i="4" s="1"/>
  <c r="O1670" i="4"/>
  <c r="E1674" i="4"/>
  <c r="D1674" i="4"/>
  <c r="F1674" i="4"/>
  <c r="C1674" i="4"/>
  <c r="B1675" i="4"/>
  <c r="O1671" i="4" l="1"/>
  <c r="Q1671" i="4"/>
  <c r="J1673" i="4" s="1"/>
  <c r="D1675" i="4"/>
  <c r="F1675" i="4"/>
  <c r="E1675" i="4"/>
  <c r="C1675" i="4"/>
  <c r="B1676" i="4"/>
  <c r="K1673" i="4" l="1"/>
  <c r="I1673" i="4"/>
  <c r="L1673" i="4"/>
  <c r="E1676" i="4"/>
  <c r="D1676" i="4"/>
  <c r="F1676" i="4"/>
  <c r="C1676" i="4"/>
  <c r="B1677" i="4"/>
  <c r="G1673" i="4" l="1"/>
  <c r="D1677" i="4"/>
  <c r="F1677" i="4"/>
  <c r="Q1674" i="4" s="1"/>
  <c r="E1677" i="4"/>
  <c r="C1677" i="4"/>
  <c r="T1674" i="4" s="1"/>
  <c r="B1678" i="4"/>
  <c r="M1674" i="4" l="1"/>
  <c r="J1674" i="4"/>
  <c r="O1674" i="4"/>
  <c r="I1674" i="4"/>
  <c r="I1675" i="4" s="1"/>
  <c r="N1674" i="4"/>
  <c r="M1675" i="4" s="1"/>
  <c r="S1674" i="4"/>
  <c r="S1675" i="4" s="1"/>
  <c r="R1674" i="4"/>
  <c r="Q1675" i="4" s="1"/>
  <c r="L1674" i="4"/>
  <c r="K1674" i="4"/>
  <c r="P1674" i="4"/>
  <c r="E1678" i="4"/>
  <c r="D1678" i="4"/>
  <c r="F1678" i="4"/>
  <c r="C1678" i="4"/>
  <c r="B1679" i="4"/>
  <c r="K1675" i="4" l="1"/>
  <c r="O1675" i="4"/>
  <c r="D1679" i="4"/>
  <c r="F1679" i="4"/>
  <c r="E1679" i="4"/>
  <c r="C1679" i="4"/>
  <c r="B1680" i="4"/>
  <c r="J1677" i="4" l="1"/>
  <c r="L1677" i="4"/>
  <c r="K1677" i="4"/>
  <c r="I1677" i="4"/>
  <c r="E1680" i="4"/>
  <c r="D1680" i="4"/>
  <c r="F1680" i="4"/>
  <c r="C1680" i="4"/>
  <c r="T1678" i="4" s="1"/>
  <c r="B1681" i="4"/>
  <c r="G1677" i="4" l="1"/>
  <c r="S1678" i="4"/>
  <c r="S1679" i="4" s="1"/>
  <c r="D1681" i="4"/>
  <c r="F1681" i="4"/>
  <c r="E1681" i="4"/>
  <c r="C1681" i="4"/>
  <c r="B1682" i="4"/>
  <c r="I1678" i="4" l="1"/>
  <c r="M1678" i="4"/>
  <c r="R1678" i="4"/>
  <c r="L1678" i="4"/>
  <c r="Q1678" i="4"/>
  <c r="Q1679" i="4" s="1"/>
  <c r="K1678" i="4"/>
  <c r="P1678" i="4"/>
  <c r="J1678" i="4"/>
  <c r="I1679" i="4" s="1"/>
  <c r="O1678" i="4"/>
  <c r="O1679" i="4" s="1"/>
  <c r="N1678" i="4"/>
  <c r="M1679" i="4" s="1"/>
  <c r="E1682" i="4"/>
  <c r="D1682" i="4"/>
  <c r="F1682" i="4"/>
  <c r="C1682" i="4"/>
  <c r="B1683" i="4"/>
  <c r="K1679" i="4" l="1"/>
  <c r="J1681" i="4" s="1"/>
  <c r="D1683" i="4"/>
  <c r="F1683" i="4"/>
  <c r="E1683" i="4"/>
  <c r="C1683" i="4"/>
  <c r="B1684" i="4"/>
  <c r="L1681" i="4" l="1"/>
  <c r="K1681" i="4"/>
  <c r="I1681" i="4"/>
  <c r="E1684" i="4"/>
  <c r="D1684" i="4"/>
  <c r="F1684" i="4"/>
  <c r="C1684" i="4"/>
  <c r="B1685" i="4"/>
  <c r="G1681" i="4" l="1"/>
  <c r="D1685" i="4"/>
  <c r="P1682" i="4" s="1"/>
  <c r="F1685" i="4"/>
  <c r="E1685" i="4"/>
  <c r="J1682" i="4" s="1"/>
  <c r="C1685" i="4"/>
  <c r="T1682" i="4" s="1"/>
  <c r="B1686" i="4"/>
  <c r="M1682" i="4" l="1"/>
  <c r="O1682" i="4"/>
  <c r="O1683" i="4" s="1"/>
  <c r="I1682" i="4"/>
  <c r="I1683" i="4" s="1"/>
  <c r="N1682" i="4"/>
  <c r="S1682" i="4"/>
  <c r="S1683" i="4" s="1"/>
  <c r="R1682" i="4"/>
  <c r="L1682" i="4"/>
  <c r="Q1682" i="4"/>
  <c r="K1682" i="4"/>
  <c r="K1683" i="4" s="1"/>
  <c r="E1686" i="4"/>
  <c r="D1686" i="4"/>
  <c r="F1686" i="4"/>
  <c r="C1686" i="4"/>
  <c r="B1687" i="4"/>
  <c r="Q1683" i="4" l="1"/>
  <c r="M1683" i="4"/>
  <c r="D1687" i="4"/>
  <c r="F1687" i="4"/>
  <c r="E1687" i="4"/>
  <c r="C1687" i="4"/>
  <c r="B1688" i="4"/>
  <c r="J1685" i="4" l="1"/>
  <c r="I1685" i="4"/>
  <c r="K1685" i="4"/>
  <c r="L1685" i="4"/>
  <c r="E1688" i="4"/>
  <c r="D1688" i="4"/>
  <c r="F1688" i="4"/>
  <c r="C1688" i="4"/>
  <c r="B1689" i="4"/>
  <c r="G1685" i="4" l="1"/>
  <c r="D1689" i="4"/>
  <c r="F1689" i="4"/>
  <c r="R1686" i="4" s="1"/>
  <c r="E1689" i="4"/>
  <c r="N1686" i="4" s="1"/>
  <c r="C1689" i="4"/>
  <c r="T1686" i="4" s="1"/>
  <c r="B1690" i="4"/>
  <c r="M1686" i="4" l="1"/>
  <c r="M1687" i="4" s="1"/>
  <c r="K1686" i="4"/>
  <c r="P1686" i="4"/>
  <c r="Q1686" i="4"/>
  <c r="Q1687" i="4" s="1"/>
  <c r="O1686" i="4"/>
  <c r="O1687" i="4" s="1"/>
  <c r="J1686" i="4"/>
  <c r="S1686" i="4"/>
  <c r="S1687" i="4" s="1"/>
  <c r="I1686" i="4"/>
  <c r="L1686" i="4"/>
  <c r="E1690" i="4"/>
  <c r="D1690" i="4"/>
  <c r="F1690" i="4"/>
  <c r="C1690" i="4"/>
  <c r="B1691" i="4"/>
  <c r="I1687" i="4" l="1"/>
  <c r="K1687" i="4"/>
  <c r="J1689" i="4" s="1"/>
  <c r="D1691" i="4"/>
  <c r="F1691" i="4"/>
  <c r="E1691" i="4"/>
  <c r="C1691" i="4"/>
  <c r="B1692" i="4"/>
  <c r="K1689" i="4" l="1"/>
  <c r="I1689" i="4"/>
  <c r="L1689" i="4"/>
  <c r="E1692" i="4"/>
  <c r="D1692" i="4"/>
  <c r="F1692" i="4"/>
  <c r="C1692" i="4"/>
  <c r="B1693" i="4"/>
  <c r="G1689" i="4" l="1"/>
  <c r="D1693" i="4"/>
  <c r="O1690" i="4" s="1"/>
  <c r="F1693" i="4"/>
  <c r="E1693" i="4"/>
  <c r="I1690" i="4" s="1"/>
  <c r="C1693" i="4"/>
  <c r="R1690" i="4" s="1"/>
  <c r="B1694" i="4"/>
  <c r="T1690" i="4" l="1"/>
  <c r="M1690" i="4"/>
  <c r="K1690" i="4"/>
  <c r="P1690" i="4"/>
  <c r="O1691" i="4" s="1"/>
  <c r="Q1690" i="4"/>
  <c r="Q1691" i="4" s="1"/>
  <c r="L1690" i="4"/>
  <c r="J1690" i="4"/>
  <c r="I1691" i="4" s="1"/>
  <c r="S1690" i="4"/>
  <c r="N1690" i="4"/>
  <c r="E1694" i="4"/>
  <c r="D1694" i="4"/>
  <c r="F1694" i="4"/>
  <c r="C1694" i="4"/>
  <c r="B1695" i="4"/>
  <c r="S1691" i="4" l="1"/>
  <c r="M1691" i="4"/>
  <c r="K1691" i="4"/>
  <c r="D1695" i="4"/>
  <c r="F1695" i="4"/>
  <c r="E1695" i="4"/>
  <c r="C1695" i="4"/>
  <c r="B1696" i="4"/>
  <c r="J1693" i="4" l="1"/>
  <c r="I1693" i="4"/>
  <c r="K1693" i="4"/>
  <c r="L1693" i="4"/>
  <c r="E1696" i="4"/>
  <c r="D1696" i="4"/>
  <c r="F1696" i="4"/>
  <c r="C1696" i="4"/>
  <c r="B1697" i="4"/>
  <c r="G1693" i="4" l="1"/>
  <c r="D1697" i="4"/>
  <c r="F1697" i="4"/>
  <c r="E1697" i="4"/>
  <c r="N1694" i="4" s="1"/>
  <c r="C1697" i="4"/>
  <c r="B1698" i="4"/>
  <c r="L1694" i="4" l="1"/>
  <c r="I1694" i="4"/>
  <c r="O1694" i="4"/>
  <c r="M1694" i="4"/>
  <c r="M1695" i="4" s="1"/>
  <c r="K1694" i="4"/>
  <c r="K1695" i="4" s="1"/>
  <c r="P1694" i="4"/>
  <c r="Q1694" i="4"/>
  <c r="R1694" i="4"/>
  <c r="T1694" i="4"/>
  <c r="J1694" i="4"/>
  <c r="I1695" i="4" s="1"/>
  <c r="S1694" i="4"/>
  <c r="S1695" i="4" s="1"/>
  <c r="E1698" i="4"/>
  <c r="D1698" i="4"/>
  <c r="F1698" i="4"/>
  <c r="C1698" i="4"/>
  <c r="B1699" i="4"/>
  <c r="Q1695" i="4" l="1"/>
  <c r="O1695" i="4"/>
  <c r="D1699" i="4"/>
  <c r="F1699" i="4"/>
  <c r="E1699" i="4"/>
  <c r="C1699" i="4"/>
  <c r="B1700" i="4"/>
  <c r="J1697" i="4" l="1"/>
  <c r="K1697" i="4"/>
  <c r="I1697" i="4"/>
  <c r="L1697" i="4"/>
  <c r="E1700" i="4"/>
  <c r="D1700" i="4"/>
  <c r="F1700" i="4"/>
  <c r="C1700" i="4"/>
  <c r="B1701" i="4"/>
  <c r="G1697" i="4" l="1"/>
  <c r="D1701" i="4"/>
  <c r="F1701" i="4"/>
  <c r="Q1698" i="4" s="1"/>
  <c r="E1701" i="4"/>
  <c r="M1698" i="4" s="1"/>
  <c r="C1701" i="4"/>
  <c r="T1698" i="4" s="1"/>
  <c r="B1702" i="4"/>
  <c r="J1698" i="4" l="1"/>
  <c r="O1698" i="4"/>
  <c r="I1698" i="4"/>
  <c r="I1699" i="4" s="1"/>
  <c r="N1698" i="4"/>
  <c r="M1699" i="4" s="1"/>
  <c r="S1698" i="4"/>
  <c r="S1699" i="4" s="1"/>
  <c r="R1698" i="4"/>
  <c r="Q1699" i="4" s="1"/>
  <c r="L1698" i="4"/>
  <c r="K1698" i="4"/>
  <c r="P1698" i="4"/>
  <c r="E1702" i="4"/>
  <c r="D1702" i="4"/>
  <c r="F1702" i="4"/>
  <c r="C1702" i="4"/>
  <c r="B1703" i="4"/>
  <c r="K1699" i="4" l="1"/>
  <c r="O1699" i="4"/>
  <c r="D1703" i="4"/>
  <c r="F1703" i="4"/>
  <c r="E1703" i="4"/>
  <c r="C1703" i="4"/>
  <c r="B1704" i="4"/>
  <c r="J1701" i="4" l="1"/>
  <c r="L1701" i="4"/>
  <c r="K1701" i="4"/>
  <c r="I1701" i="4"/>
  <c r="G1701" i="4" s="1"/>
  <c r="E1704" i="4"/>
  <c r="D1704" i="4"/>
  <c r="F1704" i="4"/>
  <c r="C1704" i="4"/>
  <c r="B1705" i="4"/>
  <c r="D1705" i="4" l="1"/>
  <c r="T1702" i="4" s="1"/>
  <c r="F1705" i="4"/>
  <c r="E1705" i="4"/>
  <c r="M1702" i="4" s="1"/>
  <c r="C1705" i="4"/>
  <c r="P1702" i="4" s="1"/>
  <c r="B1706" i="4"/>
  <c r="J1702" i="4" l="1"/>
  <c r="O1702" i="4"/>
  <c r="O1703" i="4" s="1"/>
  <c r="I1702" i="4"/>
  <c r="I1703" i="4" s="1"/>
  <c r="N1702" i="4"/>
  <c r="M1703" i="4" s="1"/>
  <c r="S1702" i="4"/>
  <c r="S1703" i="4" s="1"/>
  <c r="R1702" i="4"/>
  <c r="L1702" i="4"/>
  <c r="Q1702" i="4"/>
  <c r="K1702" i="4"/>
  <c r="K1703" i="4" s="1"/>
  <c r="E1706" i="4"/>
  <c r="D1706" i="4"/>
  <c r="F1706" i="4"/>
  <c r="C1706" i="4"/>
  <c r="B1707" i="4"/>
  <c r="Q1703" i="4" l="1"/>
  <c r="J1705" i="4" s="1"/>
  <c r="D1707" i="4"/>
  <c r="F1707" i="4"/>
  <c r="E1707" i="4"/>
  <c r="C1707" i="4"/>
  <c r="B1708" i="4"/>
  <c r="K1705" i="4" l="1"/>
  <c r="I1705" i="4"/>
  <c r="L1705" i="4"/>
  <c r="E1708" i="4"/>
  <c r="D1708" i="4"/>
  <c r="F1708" i="4"/>
  <c r="C1708" i="4"/>
  <c r="B1709" i="4"/>
  <c r="G1705" i="4" l="1"/>
  <c r="D1709" i="4"/>
  <c r="F1709" i="4"/>
  <c r="P1706" i="4" s="1"/>
  <c r="E1709" i="4"/>
  <c r="C1709" i="4"/>
  <c r="T1706" i="4" s="1"/>
  <c r="B1710" i="4"/>
  <c r="K1706" i="4" l="1"/>
  <c r="M1706" i="4"/>
  <c r="O1706" i="4"/>
  <c r="O1707" i="4" s="1"/>
  <c r="I1706" i="4"/>
  <c r="N1706" i="4"/>
  <c r="S1706" i="4"/>
  <c r="S1707" i="4" s="1"/>
  <c r="J1706" i="4"/>
  <c r="R1706" i="4"/>
  <c r="L1706" i="4"/>
  <c r="K1707" i="4" s="1"/>
  <c r="Q1706" i="4"/>
  <c r="E1710" i="4"/>
  <c r="D1710" i="4"/>
  <c r="F1710" i="4"/>
  <c r="C1710" i="4"/>
  <c r="B1711" i="4"/>
  <c r="Q1707" i="4" l="1"/>
  <c r="I1707" i="4"/>
  <c r="M1707" i="4"/>
  <c r="D1711" i="4"/>
  <c r="F1711" i="4"/>
  <c r="E1711" i="4"/>
  <c r="C1711" i="4"/>
  <c r="B1712" i="4"/>
  <c r="J1709" i="4" l="1"/>
  <c r="K1709" i="4"/>
  <c r="L1709" i="4"/>
  <c r="I1709" i="4"/>
  <c r="G1709" i="4" s="1"/>
  <c r="E1712" i="4"/>
  <c r="D1712" i="4"/>
  <c r="F1712" i="4"/>
  <c r="C1712" i="4"/>
  <c r="B1713" i="4"/>
  <c r="D1713" i="4" l="1"/>
  <c r="F1713" i="4"/>
  <c r="Q1710" i="4" s="1"/>
  <c r="E1713" i="4"/>
  <c r="C1713" i="4"/>
  <c r="T1710" i="4" s="1"/>
  <c r="B1714" i="4"/>
  <c r="J1710" i="4" l="1"/>
  <c r="M1710" i="4"/>
  <c r="O1710" i="4"/>
  <c r="I1710" i="4"/>
  <c r="N1710" i="4"/>
  <c r="S1710" i="4"/>
  <c r="S1711" i="4" s="1"/>
  <c r="R1710" i="4"/>
  <c r="Q1711" i="4" s="1"/>
  <c r="L1710" i="4"/>
  <c r="K1710" i="4"/>
  <c r="P1710" i="4"/>
  <c r="E1714" i="4"/>
  <c r="D1714" i="4"/>
  <c r="F1714" i="4"/>
  <c r="C1714" i="4"/>
  <c r="B1715" i="4"/>
  <c r="I1711" i="4" l="1"/>
  <c r="M1711" i="4"/>
  <c r="K1711" i="4"/>
  <c r="O1711" i="4"/>
  <c r="D1715" i="4"/>
  <c r="F1715" i="4"/>
  <c r="E1715" i="4"/>
  <c r="C1715" i="4"/>
  <c r="B1716" i="4"/>
  <c r="J1713" i="4" l="1"/>
  <c r="K1713" i="4"/>
  <c r="I1713" i="4"/>
  <c r="L1713" i="4"/>
  <c r="E1716" i="4"/>
  <c r="D1716" i="4"/>
  <c r="F1716" i="4"/>
  <c r="C1716" i="4"/>
  <c r="B1717" i="4"/>
  <c r="G1713" i="4" l="1"/>
  <c r="D1717" i="4"/>
  <c r="F1717" i="4"/>
  <c r="O1714" i="4" s="1"/>
  <c r="E1717" i="4"/>
  <c r="C1717" i="4"/>
  <c r="N1714" i="4" s="1"/>
  <c r="B1718" i="4"/>
  <c r="K1714" i="4" l="1"/>
  <c r="M1714" i="4"/>
  <c r="M1715" i="4" s="1"/>
  <c r="R1714" i="4"/>
  <c r="P1714" i="4"/>
  <c r="O1715" i="4" s="1"/>
  <c r="Q1714" i="4"/>
  <c r="T1714" i="4"/>
  <c r="J1714" i="4"/>
  <c r="S1714" i="4"/>
  <c r="S1715" i="4" s="1"/>
  <c r="I1714" i="4"/>
  <c r="I1715" i="4" s="1"/>
  <c r="L1714" i="4"/>
  <c r="K1715" i="4" s="1"/>
  <c r="E1718" i="4"/>
  <c r="D1718" i="4"/>
  <c r="F1718" i="4"/>
  <c r="C1718" i="4"/>
  <c r="B1719" i="4"/>
  <c r="Q1715" i="4" l="1"/>
  <c r="J1717" i="4" s="1"/>
  <c r="D1719" i="4"/>
  <c r="F1719" i="4"/>
  <c r="E1719" i="4"/>
  <c r="C1719" i="4"/>
  <c r="B1720" i="4"/>
  <c r="I1717" i="4" l="1"/>
  <c r="K1717" i="4"/>
  <c r="L1717" i="4"/>
  <c r="E1720" i="4"/>
  <c r="D1720" i="4"/>
  <c r="F1720" i="4"/>
  <c r="C1720" i="4"/>
  <c r="T1718" i="4" s="1"/>
  <c r="B1721" i="4"/>
  <c r="G1717" i="4" l="1"/>
  <c r="S1718" i="4"/>
  <c r="S1719" i="4" s="1"/>
  <c r="D1721" i="4"/>
  <c r="F1721" i="4"/>
  <c r="E1721" i="4"/>
  <c r="C1721" i="4"/>
  <c r="B1722" i="4"/>
  <c r="I1718" i="4" l="1"/>
  <c r="L1718" i="4"/>
  <c r="J1718" i="4"/>
  <c r="I1719" i="4" s="1"/>
  <c r="O1718" i="4"/>
  <c r="Q1718" i="4"/>
  <c r="K1718" i="4"/>
  <c r="K1719" i="4" s="1"/>
  <c r="P1718" i="4"/>
  <c r="M1718" i="4"/>
  <c r="R1718" i="4"/>
  <c r="N1718" i="4"/>
  <c r="E1722" i="4"/>
  <c r="D1722" i="4"/>
  <c r="F1722" i="4"/>
  <c r="C1722" i="4"/>
  <c r="B1723" i="4"/>
  <c r="Q1719" i="4" l="1"/>
  <c r="M1719" i="4"/>
  <c r="O1719" i="4"/>
  <c r="D1723" i="4"/>
  <c r="F1723" i="4"/>
  <c r="E1723" i="4"/>
  <c r="C1723" i="4"/>
  <c r="B1724" i="4"/>
  <c r="J1721" i="4" l="1"/>
  <c r="K1721" i="4"/>
  <c r="I1721" i="4"/>
  <c r="L1721" i="4"/>
  <c r="E1724" i="4"/>
  <c r="D1724" i="4"/>
  <c r="F1724" i="4"/>
  <c r="C1724" i="4"/>
  <c r="B1725" i="4"/>
  <c r="G1721" i="4" l="1"/>
  <c r="D1725" i="4"/>
  <c r="F1725" i="4"/>
  <c r="R1722" i="4" s="1"/>
  <c r="E1725" i="4"/>
  <c r="C1725" i="4"/>
  <c r="S1722" i="4" s="1"/>
  <c r="B1726" i="4"/>
  <c r="N1722" i="4" l="1"/>
  <c r="O1722" i="4"/>
  <c r="T1722" i="4"/>
  <c r="S1723" i="4" s="1"/>
  <c r="K1722" i="4"/>
  <c r="P1722" i="4"/>
  <c r="Q1722" i="4"/>
  <c r="Q1723" i="4" s="1"/>
  <c r="M1722" i="4"/>
  <c r="M1723" i="4" s="1"/>
  <c r="L1722" i="4"/>
  <c r="J1722" i="4"/>
  <c r="I1722" i="4"/>
  <c r="E1726" i="4"/>
  <c r="D1726" i="4"/>
  <c r="F1726" i="4"/>
  <c r="C1726" i="4"/>
  <c r="B1727" i="4"/>
  <c r="I1723" i="4" l="1"/>
  <c r="K1723" i="4"/>
  <c r="O1723" i="4"/>
  <c r="D1727" i="4"/>
  <c r="F1727" i="4"/>
  <c r="E1727" i="4"/>
  <c r="C1727" i="4"/>
  <c r="B1728" i="4"/>
  <c r="J1725" i="4" l="1"/>
  <c r="I1725" i="4"/>
  <c r="K1725" i="4"/>
  <c r="L1725" i="4"/>
  <c r="E1728" i="4"/>
  <c r="D1728" i="4"/>
  <c r="F1728" i="4"/>
  <c r="C1728" i="4"/>
  <c r="B1729" i="4"/>
  <c r="G1725" i="4" l="1"/>
  <c r="T1726" i="4"/>
  <c r="S1726" i="4"/>
  <c r="D1729" i="4"/>
  <c r="F1729" i="4"/>
  <c r="E1729" i="4"/>
  <c r="C1729" i="4"/>
  <c r="O1726" i="4" s="1"/>
  <c r="B1730" i="4"/>
  <c r="S1727" i="4" l="1"/>
  <c r="M1726" i="4"/>
  <c r="J1726" i="4"/>
  <c r="K1726" i="4"/>
  <c r="P1726" i="4"/>
  <c r="O1727" i="4" s="1"/>
  <c r="I1726" i="4"/>
  <c r="N1726" i="4"/>
  <c r="L1726" i="4"/>
  <c r="R1726" i="4"/>
  <c r="Q1726" i="4"/>
  <c r="E1730" i="4"/>
  <c r="D1730" i="4"/>
  <c r="F1730" i="4"/>
  <c r="C1730" i="4"/>
  <c r="B1731" i="4"/>
  <c r="M1727" i="4" l="1"/>
  <c r="I1727" i="4"/>
  <c r="Q1727" i="4"/>
  <c r="K1727" i="4"/>
  <c r="D1731" i="4"/>
  <c r="F1731" i="4"/>
  <c r="E1731" i="4"/>
  <c r="C1731" i="4"/>
  <c r="B1732" i="4"/>
  <c r="J1729" i="4" l="1"/>
  <c r="K1729" i="4"/>
  <c r="I1729" i="4"/>
  <c r="L1729" i="4"/>
  <c r="E1732" i="4"/>
  <c r="D1732" i="4"/>
  <c r="F1732" i="4"/>
  <c r="C1732" i="4"/>
  <c r="B1733" i="4"/>
  <c r="G1729" i="4" l="1"/>
  <c r="J1730" i="4"/>
  <c r="I1730" i="4"/>
  <c r="D1733" i="4"/>
  <c r="F1733" i="4"/>
  <c r="O1730" i="4" s="1"/>
  <c r="E1733" i="4"/>
  <c r="C1733" i="4"/>
  <c r="T1730" i="4" s="1"/>
  <c r="B1734" i="4"/>
  <c r="I1731" i="4" l="1"/>
  <c r="R1730" i="4"/>
  <c r="S1730" i="4"/>
  <c r="S1731" i="4" s="1"/>
  <c r="N1730" i="4"/>
  <c r="L1730" i="4"/>
  <c r="M1730" i="4"/>
  <c r="K1730" i="4"/>
  <c r="K1731" i="4" s="1"/>
  <c r="P1730" i="4"/>
  <c r="O1731" i="4" s="1"/>
  <c r="Q1730" i="4"/>
  <c r="E1734" i="4"/>
  <c r="D1734" i="4"/>
  <c r="F1734" i="4"/>
  <c r="C1734" i="4"/>
  <c r="B1735" i="4"/>
  <c r="M1731" i="4" l="1"/>
  <c r="Q1731" i="4"/>
  <c r="K1733" i="4" s="1"/>
  <c r="D1735" i="4"/>
  <c r="F1735" i="4"/>
  <c r="E1735" i="4"/>
  <c r="C1735" i="4"/>
  <c r="B1736" i="4"/>
  <c r="I1733" i="4" l="1"/>
  <c r="J1733" i="4"/>
  <c r="L1733" i="4"/>
  <c r="E1736" i="4"/>
  <c r="D1736" i="4"/>
  <c r="F1736" i="4"/>
  <c r="C1736" i="4"/>
  <c r="B1737" i="4"/>
  <c r="G1733" i="4" l="1"/>
  <c r="I1734" i="4"/>
  <c r="J1734" i="4"/>
  <c r="D1737" i="4"/>
  <c r="F1737" i="4"/>
  <c r="E1737" i="4"/>
  <c r="C1737" i="4"/>
  <c r="P1734" i="4" s="1"/>
  <c r="B1738" i="4"/>
  <c r="I1735" i="4" l="1"/>
  <c r="R1734" i="4"/>
  <c r="O1734" i="4"/>
  <c r="O1735" i="4" s="1"/>
  <c r="T1734" i="4"/>
  <c r="N1734" i="4"/>
  <c r="S1734" i="4"/>
  <c r="S1735" i="4" s="1"/>
  <c r="M1734" i="4"/>
  <c r="M1735" i="4" s="1"/>
  <c r="L1734" i="4"/>
  <c r="Q1734" i="4"/>
  <c r="Q1735" i="4" s="1"/>
  <c r="K1734" i="4"/>
  <c r="K1735" i="4" s="1"/>
  <c r="E1738" i="4"/>
  <c r="D1738" i="4"/>
  <c r="F1738" i="4"/>
  <c r="C1738" i="4"/>
  <c r="B1739" i="4"/>
  <c r="J1737" i="4" l="1"/>
  <c r="K1737" i="4"/>
  <c r="I1737" i="4"/>
  <c r="G1737" i="4" s="1"/>
  <c r="L1737" i="4"/>
  <c r="D1739" i="4"/>
  <c r="F1739" i="4"/>
  <c r="E1739" i="4"/>
  <c r="C1739" i="4"/>
  <c r="B1740" i="4"/>
  <c r="E1740" i="4" l="1"/>
  <c r="D1740" i="4"/>
  <c r="F1740" i="4"/>
  <c r="C1740" i="4"/>
  <c r="B1741" i="4"/>
  <c r="I1738" i="4" l="1"/>
  <c r="J1738" i="4"/>
  <c r="D1741" i="4"/>
  <c r="F1741" i="4"/>
  <c r="P1738" i="4" s="1"/>
  <c r="E1741" i="4"/>
  <c r="C1741" i="4"/>
  <c r="T1738" i="4" s="1"/>
  <c r="B1742" i="4"/>
  <c r="I1739" i="4" l="1"/>
  <c r="M1738" i="4"/>
  <c r="R1738" i="4"/>
  <c r="N1738" i="4"/>
  <c r="S1738" i="4"/>
  <c r="S1739" i="4" s="1"/>
  <c r="L1738" i="4"/>
  <c r="O1738" i="4"/>
  <c r="O1739" i="4" s="1"/>
  <c r="Q1738" i="4"/>
  <c r="Q1739" i="4" s="1"/>
  <c r="K1738" i="4"/>
  <c r="E1742" i="4"/>
  <c r="D1742" i="4"/>
  <c r="F1742" i="4"/>
  <c r="C1742" i="4"/>
  <c r="B1743" i="4"/>
  <c r="K1739" i="4" l="1"/>
  <c r="M1739" i="4"/>
  <c r="D1743" i="4"/>
  <c r="F1743" i="4"/>
  <c r="E1743" i="4"/>
  <c r="C1743" i="4"/>
  <c r="B1744" i="4"/>
  <c r="J1741" i="4" l="1"/>
  <c r="L1741" i="4"/>
  <c r="I1741" i="4"/>
  <c r="K1741" i="4"/>
  <c r="E1744" i="4"/>
  <c r="D1744" i="4"/>
  <c r="F1744" i="4"/>
  <c r="C1744" i="4"/>
  <c r="B1745" i="4"/>
  <c r="G1741" i="4" l="1"/>
  <c r="D1745" i="4"/>
  <c r="F1745" i="4"/>
  <c r="K1742" i="4" s="1"/>
  <c r="E1745" i="4"/>
  <c r="C1745" i="4"/>
  <c r="B1746" i="4"/>
  <c r="T1742" i="4" l="1"/>
  <c r="R1742" i="4"/>
  <c r="O1742" i="4"/>
  <c r="I1742" i="4"/>
  <c r="N1742" i="4"/>
  <c r="S1742" i="4"/>
  <c r="S1743" i="4" s="1"/>
  <c r="M1742" i="4"/>
  <c r="M1743" i="4" s="1"/>
  <c r="L1742" i="4"/>
  <c r="K1743" i="4" s="1"/>
  <c r="Q1742" i="4"/>
  <c r="Q1743" i="4" s="1"/>
  <c r="P1742" i="4"/>
  <c r="J1742" i="4"/>
  <c r="E1746" i="4"/>
  <c r="D1746" i="4"/>
  <c r="F1746" i="4"/>
  <c r="C1746" i="4"/>
  <c r="B1747" i="4"/>
  <c r="O1743" i="4" l="1"/>
  <c r="I1743" i="4"/>
  <c r="D1747" i="4"/>
  <c r="F1747" i="4"/>
  <c r="E1747" i="4"/>
  <c r="C1747" i="4"/>
  <c r="B1748" i="4"/>
  <c r="J1745" i="4" l="1"/>
  <c r="I1745" i="4"/>
  <c r="L1745" i="4"/>
  <c r="K1745" i="4"/>
  <c r="E1748" i="4"/>
  <c r="D1748" i="4"/>
  <c r="F1748" i="4"/>
  <c r="C1748" i="4"/>
  <c r="B1749" i="4"/>
  <c r="G1745" i="4" l="1"/>
  <c r="I1746" i="4"/>
  <c r="J1746" i="4"/>
  <c r="D1749" i="4"/>
  <c r="F1749" i="4"/>
  <c r="E1749" i="4"/>
  <c r="C1749" i="4"/>
  <c r="B1750" i="4"/>
  <c r="Q1746" i="4" l="1"/>
  <c r="T1746" i="4"/>
  <c r="O1746" i="4"/>
  <c r="I1747" i="4"/>
  <c r="N1746" i="4"/>
  <c r="S1746" i="4"/>
  <c r="S1747" i="4" s="1"/>
  <c r="M1746" i="4"/>
  <c r="M1747" i="4" s="1"/>
  <c r="R1746" i="4"/>
  <c r="L1746" i="4"/>
  <c r="K1746" i="4"/>
  <c r="P1746" i="4"/>
  <c r="E1750" i="4"/>
  <c r="D1750" i="4"/>
  <c r="F1750" i="4"/>
  <c r="C1750" i="4"/>
  <c r="B1751" i="4"/>
  <c r="Q1747" i="4" l="1"/>
  <c r="O1747" i="4"/>
  <c r="K1747" i="4"/>
  <c r="D1751" i="4"/>
  <c r="F1751" i="4"/>
  <c r="E1751" i="4"/>
  <c r="C1751" i="4"/>
  <c r="B1752" i="4"/>
  <c r="I1749" i="4" l="1"/>
  <c r="K1749" i="4"/>
  <c r="J1749" i="4"/>
  <c r="L1749" i="4"/>
  <c r="E1752" i="4"/>
  <c r="D1752" i="4"/>
  <c r="F1752" i="4"/>
  <c r="C1752" i="4"/>
  <c r="B1753" i="4"/>
  <c r="G1749" i="4" l="1"/>
  <c r="D1753" i="4"/>
  <c r="F1753" i="4"/>
  <c r="K1750" i="4" s="1"/>
  <c r="E1753" i="4"/>
  <c r="C1753" i="4"/>
  <c r="P1750" i="4" s="1"/>
  <c r="B1754" i="4"/>
  <c r="T1750" i="4" l="1"/>
  <c r="J1750" i="4"/>
  <c r="O1750" i="4"/>
  <c r="O1751" i="4" s="1"/>
  <c r="I1750" i="4"/>
  <c r="I1751" i="4" s="1"/>
  <c r="N1750" i="4"/>
  <c r="S1750" i="4"/>
  <c r="S1751" i="4" s="1"/>
  <c r="M1750" i="4"/>
  <c r="M1751" i="4" s="1"/>
  <c r="R1750" i="4"/>
  <c r="L1750" i="4"/>
  <c r="K1751" i="4" s="1"/>
  <c r="Q1750" i="4"/>
  <c r="E1754" i="4"/>
  <c r="D1754" i="4"/>
  <c r="F1754" i="4"/>
  <c r="C1754" i="4"/>
  <c r="B1755" i="4"/>
  <c r="Q1751" i="4" l="1"/>
  <c r="J1753" i="4" s="1"/>
  <c r="D1755" i="4"/>
  <c r="F1755" i="4"/>
  <c r="E1755" i="4"/>
  <c r="C1755" i="4"/>
  <c r="B1756" i="4"/>
  <c r="K1753" i="4" l="1"/>
  <c r="I1753" i="4"/>
  <c r="L1753" i="4"/>
  <c r="E1756" i="4"/>
  <c r="D1756" i="4"/>
  <c r="F1756" i="4"/>
  <c r="C1756" i="4"/>
  <c r="B1757" i="4"/>
  <c r="G1753" i="4" l="1"/>
  <c r="J1754" i="4"/>
  <c r="I1754" i="4"/>
  <c r="D1757" i="4"/>
  <c r="O1754" i="4" s="1"/>
  <c r="F1757" i="4"/>
  <c r="E1757" i="4"/>
  <c r="C1757" i="4"/>
  <c r="B1758" i="4"/>
  <c r="I1755" i="4" l="1"/>
  <c r="T1754" i="4"/>
  <c r="R1754" i="4"/>
  <c r="L1754" i="4"/>
  <c r="Q1754" i="4"/>
  <c r="K1754" i="4"/>
  <c r="K1755" i="4" s="1"/>
  <c r="P1754" i="4"/>
  <c r="O1755" i="4" s="1"/>
  <c r="M1754" i="4"/>
  <c r="N1754" i="4"/>
  <c r="S1754" i="4"/>
  <c r="S1755" i="4" s="1"/>
  <c r="E1758" i="4"/>
  <c r="D1758" i="4"/>
  <c r="F1758" i="4"/>
  <c r="C1758" i="4"/>
  <c r="B1759" i="4"/>
  <c r="Q1755" i="4" l="1"/>
  <c r="M1755" i="4"/>
  <c r="D1759" i="4"/>
  <c r="F1759" i="4"/>
  <c r="E1759" i="4"/>
  <c r="C1759" i="4"/>
  <c r="B1760" i="4"/>
  <c r="K1757" i="4" l="1"/>
  <c r="I1757" i="4"/>
  <c r="J1757" i="4"/>
  <c r="L1757" i="4"/>
  <c r="E1760" i="4"/>
  <c r="D1760" i="4"/>
  <c r="F1760" i="4"/>
  <c r="C1760" i="4"/>
  <c r="B1761" i="4"/>
  <c r="G1757" i="4" l="1"/>
  <c r="J1758" i="4"/>
  <c r="I1758" i="4"/>
  <c r="D1761" i="4"/>
  <c r="F1761" i="4"/>
  <c r="E1761" i="4"/>
  <c r="N1758" i="4" s="1"/>
  <c r="C1761" i="4"/>
  <c r="T1758" i="4" s="1"/>
  <c r="B1762" i="4"/>
  <c r="I1759" i="4" l="1"/>
  <c r="R1758" i="4"/>
  <c r="L1758" i="4"/>
  <c r="Q1758" i="4"/>
  <c r="Q1759" i="4" s="1"/>
  <c r="K1758" i="4"/>
  <c r="P1758" i="4"/>
  <c r="M1758" i="4"/>
  <c r="M1759" i="4" s="1"/>
  <c r="O1758" i="4"/>
  <c r="O1759" i="4" s="1"/>
  <c r="S1758" i="4"/>
  <c r="S1759" i="4" s="1"/>
  <c r="E1762" i="4"/>
  <c r="D1762" i="4"/>
  <c r="F1762" i="4"/>
  <c r="C1762" i="4"/>
  <c r="B1763" i="4"/>
  <c r="K1759" i="4" l="1"/>
  <c r="J1761" i="4"/>
  <c r="I1761" i="4"/>
  <c r="L1761" i="4"/>
  <c r="K1761" i="4"/>
  <c r="D1763" i="4"/>
  <c r="F1763" i="4"/>
  <c r="E1763" i="4"/>
  <c r="C1763" i="4"/>
  <c r="B1764" i="4"/>
  <c r="G1761" i="4" l="1"/>
  <c r="E1764" i="4"/>
  <c r="D1764" i="4"/>
  <c r="F1764" i="4"/>
  <c r="C1764" i="4"/>
  <c r="B1765" i="4"/>
  <c r="I1762" i="4" l="1"/>
  <c r="J1762" i="4"/>
  <c r="D1765" i="4"/>
  <c r="P1762" i="4" s="1"/>
  <c r="F1765" i="4"/>
  <c r="E1765" i="4"/>
  <c r="C1765" i="4"/>
  <c r="T1762" i="4" s="1"/>
  <c r="B1766" i="4"/>
  <c r="M1762" i="4" l="1"/>
  <c r="R1762" i="4"/>
  <c r="I1763" i="4"/>
  <c r="N1762" i="4"/>
  <c r="S1762" i="4"/>
  <c r="S1763" i="4" s="1"/>
  <c r="L1762" i="4"/>
  <c r="O1762" i="4"/>
  <c r="O1763" i="4" s="1"/>
  <c r="Q1762" i="4"/>
  <c r="Q1763" i="4" s="1"/>
  <c r="K1762" i="4"/>
  <c r="E1766" i="4"/>
  <c r="D1766" i="4"/>
  <c r="F1766" i="4"/>
  <c r="C1766" i="4"/>
  <c r="B1767" i="4"/>
  <c r="K1763" i="4" l="1"/>
  <c r="M1763" i="4"/>
  <c r="D1767" i="4"/>
  <c r="F1767" i="4"/>
  <c r="E1767" i="4"/>
  <c r="C1767" i="4"/>
  <c r="B1768" i="4"/>
  <c r="J1765" i="4" l="1"/>
  <c r="I1765" i="4"/>
  <c r="K1765" i="4"/>
  <c r="L1765" i="4"/>
  <c r="E1768" i="4"/>
  <c r="D1768" i="4"/>
  <c r="F1768" i="4"/>
  <c r="C1768" i="4"/>
  <c r="B1769" i="4"/>
  <c r="G1765" i="4" l="1"/>
  <c r="D1769" i="4"/>
  <c r="F1769" i="4"/>
  <c r="E1769" i="4"/>
  <c r="N1766" i="4" s="1"/>
  <c r="C1769" i="4"/>
  <c r="I1766" i="4" s="1"/>
  <c r="B1770" i="4"/>
  <c r="T1766" i="4" l="1"/>
  <c r="M1766" i="4"/>
  <c r="M1767" i="4" s="1"/>
  <c r="R1766" i="4"/>
  <c r="P1766" i="4"/>
  <c r="Q1766" i="4"/>
  <c r="Q1767" i="4" s="1"/>
  <c r="O1766" i="4"/>
  <c r="K1766" i="4"/>
  <c r="J1766" i="4"/>
  <c r="I1767" i="4" s="1"/>
  <c r="S1766" i="4"/>
  <c r="S1767" i="4" s="1"/>
  <c r="L1766" i="4"/>
  <c r="E1770" i="4"/>
  <c r="D1770" i="4"/>
  <c r="F1770" i="4"/>
  <c r="C1770" i="4"/>
  <c r="B1771" i="4"/>
  <c r="O1767" i="4" l="1"/>
  <c r="K1767" i="4"/>
  <c r="J1769" i="4" s="1"/>
  <c r="D1771" i="4"/>
  <c r="F1771" i="4"/>
  <c r="E1771" i="4"/>
  <c r="C1771" i="4"/>
  <c r="B1772" i="4"/>
  <c r="K1769" i="4" l="1"/>
  <c r="I1769" i="4"/>
  <c r="L1769" i="4"/>
  <c r="E1772" i="4"/>
  <c r="D1772" i="4"/>
  <c r="F1772" i="4"/>
  <c r="C1772" i="4"/>
  <c r="B1773" i="4"/>
  <c r="G1769" i="4" l="1"/>
  <c r="I1770" i="4"/>
  <c r="J1770" i="4"/>
  <c r="D1773" i="4"/>
  <c r="F1773" i="4"/>
  <c r="E1773" i="4"/>
  <c r="Q1770" i="4" s="1"/>
  <c r="C1773" i="4"/>
  <c r="T1770" i="4" s="1"/>
  <c r="B1774" i="4"/>
  <c r="O1770" i="4" l="1"/>
  <c r="I1771" i="4"/>
  <c r="N1770" i="4"/>
  <c r="S1770" i="4"/>
  <c r="S1771" i="4" s="1"/>
  <c r="M1770" i="4"/>
  <c r="M1771" i="4" s="1"/>
  <c r="R1770" i="4"/>
  <c r="Q1771" i="4" s="1"/>
  <c r="L1770" i="4"/>
  <c r="K1770" i="4"/>
  <c r="P1770" i="4"/>
  <c r="E1774" i="4"/>
  <c r="D1774" i="4"/>
  <c r="F1774" i="4"/>
  <c r="C1774" i="4"/>
  <c r="B1775" i="4"/>
  <c r="O1771" i="4" l="1"/>
  <c r="K1771" i="4"/>
  <c r="D1775" i="4"/>
  <c r="F1775" i="4"/>
  <c r="E1775" i="4"/>
  <c r="C1775" i="4"/>
  <c r="B1776" i="4"/>
  <c r="K1773" i="4" l="1"/>
  <c r="L1773" i="4"/>
  <c r="J1773" i="4"/>
  <c r="I1773" i="4"/>
  <c r="E1776" i="4"/>
  <c r="D1776" i="4"/>
  <c r="F1776" i="4"/>
  <c r="C1776" i="4"/>
  <c r="B1777" i="4"/>
  <c r="G1773" i="4" l="1"/>
  <c r="D1777" i="4"/>
  <c r="F1777" i="4"/>
  <c r="E1777" i="4"/>
  <c r="M1774" i="4" s="1"/>
  <c r="C1777" i="4"/>
  <c r="P1774" i="4" s="1"/>
  <c r="B1778" i="4"/>
  <c r="T1774" i="4" l="1"/>
  <c r="J1774" i="4"/>
  <c r="O1774" i="4"/>
  <c r="O1775" i="4" s="1"/>
  <c r="I1774" i="4"/>
  <c r="I1775" i="4" s="1"/>
  <c r="N1774" i="4"/>
  <c r="M1775" i="4" s="1"/>
  <c r="S1774" i="4"/>
  <c r="R1774" i="4"/>
  <c r="L1774" i="4"/>
  <c r="Q1774" i="4"/>
  <c r="Q1775" i="4" s="1"/>
  <c r="K1774" i="4"/>
  <c r="K1775" i="4" s="1"/>
  <c r="E1778" i="4"/>
  <c r="D1778" i="4"/>
  <c r="F1778" i="4"/>
  <c r="C1778" i="4"/>
  <c r="B1779" i="4"/>
  <c r="S1775" i="4" l="1"/>
  <c r="J1777" i="4"/>
  <c r="I1777" i="4"/>
  <c r="L1777" i="4"/>
  <c r="K1777" i="4"/>
  <c r="D1779" i="4"/>
  <c r="F1779" i="4"/>
  <c r="E1779" i="4"/>
  <c r="C1779" i="4"/>
  <c r="B1780" i="4"/>
  <c r="G1777" i="4" l="1"/>
  <c r="E1780" i="4"/>
  <c r="D1780" i="4"/>
  <c r="F1780" i="4"/>
  <c r="C1780" i="4"/>
  <c r="B1781" i="4"/>
  <c r="J1778" i="4" l="1"/>
  <c r="I1778" i="4"/>
  <c r="D1781" i="4"/>
  <c r="F1781" i="4"/>
  <c r="O1778" i="4" s="1"/>
  <c r="E1781" i="4"/>
  <c r="C1781" i="4"/>
  <c r="T1778" i="4" s="1"/>
  <c r="B1782" i="4"/>
  <c r="I1779" i="4" l="1"/>
  <c r="R1778" i="4"/>
  <c r="L1778" i="4"/>
  <c r="Q1778" i="4"/>
  <c r="Q1779" i="4" s="1"/>
  <c r="K1778" i="4"/>
  <c r="K1779" i="4" s="1"/>
  <c r="P1778" i="4"/>
  <c r="O1779" i="4" s="1"/>
  <c r="M1778" i="4"/>
  <c r="N1778" i="4"/>
  <c r="S1778" i="4"/>
  <c r="S1779" i="4" s="1"/>
  <c r="E1782" i="4"/>
  <c r="D1782" i="4"/>
  <c r="F1782" i="4"/>
  <c r="C1782" i="4"/>
  <c r="B1783" i="4"/>
  <c r="M1779" i="4" l="1"/>
  <c r="D1783" i="4"/>
  <c r="F1783" i="4"/>
  <c r="E1783" i="4"/>
  <c r="C1783" i="4"/>
  <c r="B1784" i="4"/>
  <c r="K1781" i="4" l="1"/>
  <c r="I1781" i="4"/>
  <c r="J1781" i="4"/>
  <c r="L1781" i="4"/>
  <c r="E1784" i="4"/>
  <c r="D1784" i="4"/>
  <c r="J1782" i="4" s="1"/>
  <c r="F1784" i="4"/>
  <c r="C1784" i="4"/>
  <c r="B1785" i="4"/>
  <c r="G1781" i="4" l="1"/>
  <c r="I1782" i="4"/>
  <c r="I1783" i="4" s="1"/>
  <c r="D1785" i="4"/>
  <c r="F1785" i="4"/>
  <c r="E1785" i="4"/>
  <c r="C1785" i="4"/>
  <c r="T1782" i="4" s="1"/>
  <c r="B1786" i="4"/>
  <c r="N1782" i="4" l="1"/>
  <c r="M1782" i="4"/>
  <c r="L1782" i="4"/>
  <c r="Q1782" i="4"/>
  <c r="K1782" i="4"/>
  <c r="P1782" i="4"/>
  <c r="R1782" i="4"/>
  <c r="O1782" i="4"/>
  <c r="O1783" i="4" s="1"/>
  <c r="S1782" i="4"/>
  <c r="S1783" i="4" s="1"/>
  <c r="E1786" i="4"/>
  <c r="D1786" i="4"/>
  <c r="F1786" i="4"/>
  <c r="C1786" i="4"/>
  <c r="B1787" i="4"/>
  <c r="K1783" i="4" l="1"/>
  <c r="M1783" i="4"/>
  <c r="Q1783" i="4"/>
  <c r="D1787" i="4"/>
  <c r="F1787" i="4"/>
  <c r="E1787" i="4"/>
  <c r="C1787" i="4"/>
  <c r="B1788" i="4"/>
  <c r="L1785" i="4" l="1"/>
  <c r="I1785" i="4"/>
  <c r="K1785" i="4"/>
  <c r="J1785" i="4"/>
  <c r="E1788" i="4"/>
  <c r="D1788" i="4"/>
  <c r="F1788" i="4"/>
  <c r="C1788" i="4"/>
  <c r="B1789" i="4"/>
  <c r="G1785" i="4" l="1"/>
  <c r="I1786" i="4"/>
  <c r="J1786" i="4"/>
  <c r="D1789" i="4"/>
  <c r="F1789" i="4"/>
  <c r="L1786" i="4" s="1"/>
  <c r="E1789" i="4"/>
  <c r="C1789" i="4"/>
  <c r="B1790" i="4"/>
  <c r="R1786" i="4" l="1"/>
  <c r="O1786" i="4"/>
  <c r="M1786" i="4"/>
  <c r="K1786" i="4"/>
  <c r="K1787" i="4" s="1"/>
  <c r="P1786" i="4"/>
  <c r="Q1786" i="4"/>
  <c r="Q1787" i="4" s="1"/>
  <c r="T1786" i="4"/>
  <c r="S1786" i="4"/>
  <c r="I1787" i="4"/>
  <c r="N1786" i="4"/>
  <c r="E1790" i="4"/>
  <c r="D1790" i="4"/>
  <c r="F1790" i="4"/>
  <c r="C1790" i="4"/>
  <c r="B1791" i="4"/>
  <c r="S1787" i="4" l="1"/>
  <c r="M1787" i="4"/>
  <c r="O1787" i="4"/>
  <c r="D1791" i="4"/>
  <c r="F1791" i="4"/>
  <c r="E1791" i="4"/>
  <c r="C1791" i="4"/>
  <c r="B1792" i="4"/>
  <c r="J1789" i="4" l="1"/>
  <c r="I1789" i="4"/>
  <c r="K1789" i="4"/>
  <c r="L1789" i="4"/>
  <c r="E1792" i="4"/>
  <c r="D1792" i="4"/>
  <c r="F1792" i="4"/>
  <c r="C1792" i="4"/>
  <c r="B1793" i="4"/>
  <c r="G1789" i="4" l="1"/>
  <c r="D1793" i="4"/>
  <c r="F1793" i="4"/>
  <c r="L1790" i="4" s="1"/>
  <c r="E1793" i="4"/>
  <c r="M1790" i="4" s="1"/>
  <c r="C1793" i="4"/>
  <c r="R1790" i="4" s="1"/>
  <c r="B1794" i="4"/>
  <c r="N1790" i="4" l="1"/>
  <c r="M1791" i="4" s="1"/>
  <c r="O1790" i="4"/>
  <c r="K1790" i="4"/>
  <c r="K1791" i="4" s="1"/>
  <c r="P1790" i="4"/>
  <c r="Q1790" i="4"/>
  <c r="Q1791" i="4" s="1"/>
  <c r="T1790" i="4"/>
  <c r="J1790" i="4"/>
  <c r="S1790" i="4"/>
  <c r="I1790" i="4"/>
  <c r="E1794" i="4"/>
  <c r="D1794" i="4"/>
  <c r="F1794" i="4"/>
  <c r="C1794" i="4"/>
  <c r="B1795" i="4"/>
  <c r="S1791" i="4" l="1"/>
  <c r="I1791" i="4"/>
  <c r="O1791" i="4"/>
  <c r="D1795" i="4"/>
  <c r="F1795" i="4"/>
  <c r="E1795" i="4"/>
  <c r="C1795" i="4"/>
  <c r="B1796" i="4"/>
  <c r="J1793" i="4" l="1"/>
  <c r="K1793" i="4"/>
  <c r="I1793" i="4"/>
  <c r="L1793" i="4"/>
  <c r="E1796" i="4"/>
  <c r="D1796" i="4"/>
  <c r="F1796" i="4"/>
  <c r="C1796" i="4"/>
  <c r="B1797" i="4"/>
  <c r="G1793" i="4" l="1"/>
  <c r="I1794" i="4"/>
  <c r="J1794" i="4"/>
  <c r="D1797" i="4"/>
  <c r="F1797" i="4"/>
  <c r="E1797" i="4"/>
  <c r="C1797" i="4"/>
  <c r="L1794" i="4" s="1"/>
  <c r="B1798" i="4"/>
  <c r="M1794" i="4" l="1"/>
  <c r="K1794" i="4"/>
  <c r="K1795" i="4" s="1"/>
  <c r="P1794" i="4"/>
  <c r="Q1794" i="4"/>
  <c r="O1794" i="4"/>
  <c r="O1795" i="4" s="1"/>
  <c r="T1794" i="4"/>
  <c r="R1794" i="4"/>
  <c r="S1794" i="4"/>
  <c r="I1795" i="4"/>
  <c r="N1794" i="4"/>
  <c r="M1795" i="4" s="1"/>
  <c r="E1798" i="4"/>
  <c r="D1798" i="4"/>
  <c r="F1798" i="4"/>
  <c r="C1798" i="4"/>
  <c r="B1799" i="4"/>
  <c r="S1795" i="4" l="1"/>
  <c r="Q1795" i="4"/>
  <c r="J1797" i="4" s="1"/>
  <c r="D1799" i="4"/>
  <c r="F1799" i="4"/>
  <c r="E1799" i="4"/>
  <c r="C1799" i="4"/>
  <c r="B1800" i="4"/>
  <c r="I1797" i="4" l="1"/>
  <c r="K1797" i="4"/>
  <c r="L1797" i="4"/>
  <c r="E1800" i="4"/>
  <c r="D1800" i="4"/>
  <c r="F1800" i="4"/>
  <c r="C1800" i="4"/>
  <c r="B1801" i="4"/>
  <c r="G1797" i="4" l="1"/>
  <c r="D1801" i="4"/>
  <c r="F1801" i="4"/>
  <c r="K1798" i="4" s="1"/>
  <c r="E1801" i="4"/>
  <c r="C1801" i="4"/>
  <c r="P1798" i="4" s="1"/>
  <c r="B1802" i="4"/>
  <c r="T1798" i="4" l="1"/>
  <c r="J1798" i="4"/>
  <c r="O1798" i="4"/>
  <c r="O1799" i="4" s="1"/>
  <c r="I1798" i="4"/>
  <c r="I1799" i="4" s="1"/>
  <c r="N1798" i="4"/>
  <c r="S1798" i="4"/>
  <c r="S1799" i="4" s="1"/>
  <c r="M1798" i="4"/>
  <c r="M1799" i="4" s="1"/>
  <c r="R1798" i="4"/>
  <c r="L1798" i="4"/>
  <c r="K1799" i="4" s="1"/>
  <c r="Q1798" i="4"/>
  <c r="E1802" i="4"/>
  <c r="D1802" i="4"/>
  <c r="F1802" i="4"/>
  <c r="C1802" i="4"/>
  <c r="B1803" i="4"/>
  <c r="Q1799" i="4" l="1"/>
  <c r="J1801" i="4" s="1"/>
  <c r="D1803" i="4"/>
  <c r="F1803" i="4"/>
  <c r="E1803" i="4"/>
  <c r="C1803" i="4"/>
  <c r="B1804" i="4"/>
  <c r="K1801" i="4" l="1"/>
  <c r="I1801" i="4"/>
  <c r="L1801" i="4"/>
  <c r="E1804" i="4"/>
  <c r="D1804" i="4"/>
  <c r="F1804" i="4"/>
  <c r="C1804" i="4"/>
  <c r="B1805" i="4"/>
  <c r="G1801" i="4" l="1"/>
  <c r="D1805" i="4"/>
  <c r="K1802" i="4" s="1"/>
  <c r="F1805" i="4"/>
  <c r="P1802" i="4" s="1"/>
  <c r="E1805" i="4"/>
  <c r="C1805" i="4"/>
  <c r="T1802" i="4" s="1"/>
  <c r="B1806" i="4"/>
  <c r="M1802" i="4" l="1"/>
  <c r="O1802" i="4"/>
  <c r="O1803" i="4" s="1"/>
  <c r="I1802" i="4"/>
  <c r="N1802" i="4"/>
  <c r="S1802" i="4"/>
  <c r="S1803" i="4" s="1"/>
  <c r="J1802" i="4"/>
  <c r="R1802" i="4"/>
  <c r="L1802" i="4"/>
  <c r="K1803" i="4" s="1"/>
  <c r="Q1802" i="4"/>
  <c r="E1806" i="4"/>
  <c r="D1806" i="4"/>
  <c r="F1806" i="4"/>
  <c r="C1806" i="4"/>
  <c r="B1807" i="4"/>
  <c r="Q1803" i="4" l="1"/>
  <c r="I1803" i="4"/>
  <c r="M1803" i="4"/>
  <c r="D1807" i="4"/>
  <c r="F1807" i="4"/>
  <c r="E1807" i="4"/>
  <c r="C1807" i="4"/>
  <c r="B1808" i="4"/>
  <c r="J1805" i="4" l="1"/>
  <c r="K1805" i="4"/>
  <c r="L1805" i="4"/>
  <c r="I1805" i="4"/>
  <c r="E1808" i="4"/>
  <c r="D1808" i="4"/>
  <c r="F1808" i="4"/>
  <c r="C1808" i="4"/>
  <c r="B1809" i="4"/>
  <c r="G1805" i="4" l="1"/>
  <c r="D1809" i="4"/>
  <c r="J1806" i="4" s="1"/>
  <c r="F1809" i="4"/>
  <c r="E1809" i="4"/>
  <c r="Q1806" i="4" s="1"/>
  <c r="C1809" i="4"/>
  <c r="B1810" i="4"/>
  <c r="T1806" i="4" l="1"/>
  <c r="M1806" i="4"/>
  <c r="O1806" i="4"/>
  <c r="I1806" i="4"/>
  <c r="I1807" i="4" s="1"/>
  <c r="N1806" i="4"/>
  <c r="S1806" i="4"/>
  <c r="R1806" i="4"/>
  <c r="Q1807" i="4" s="1"/>
  <c r="L1806" i="4"/>
  <c r="K1806" i="4"/>
  <c r="P1806" i="4"/>
  <c r="E1810" i="4"/>
  <c r="D1810" i="4"/>
  <c r="F1810" i="4"/>
  <c r="C1810" i="4"/>
  <c r="B1811" i="4"/>
  <c r="S1807" i="4" l="1"/>
  <c r="M1807" i="4"/>
  <c r="K1807" i="4"/>
  <c r="O1807" i="4"/>
  <c r="D1811" i="4"/>
  <c r="F1811" i="4"/>
  <c r="E1811" i="4"/>
  <c r="C1811" i="4"/>
  <c r="B1812" i="4"/>
  <c r="J1809" i="4" l="1"/>
  <c r="K1809" i="4"/>
  <c r="I1809" i="4"/>
  <c r="L1809" i="4"/>
  <c r="E1812" i="4"/>
  <c r="D1812" i="4"/>
  <c r="F1812" i="4"/>
  <c r="C1812" i="4"/>
  <c r="B1813" i="4"/>
  <c r="G1809" i="4" l="1"/>
  <c r="D1813" i="4"/>
  <c r="L1810" i="4" s="1"/>
  <c r="F1813" i="4"/>
  <c r="O1810" i="4" s="1"/>
  <c r="E1813" i="4"/>
  <c r="C1813" i="4"/>
  <c r="B1814" i="4"/>
  <c r="T1810" i="4" l="1"/>
  <c r="M1810" i="4"/>
  <c r="R1810" i="4"/>
  <c r="P1810" i="4"/>
  <c r="O1811" i="4" s="1"/>
  <c r="Q1810" i="4"/>
  <c r="K1810" i="4"/>
  <c r="K1811" i="4" s="1"/>
  <c r="J1810" i="4"/>
  <c r="S1810" i="4"/>
  <c r="S1811" i="4" s="1"/>
  <c r="I1810" i="4"/>
  <c r="N1810" i="4"/>
  <c r="E1814" i="4"/>
  <c r="D1814" i="4"/>
  <c r="F1814" i="4"/>
  <c r="C1814" i="4"/>
  <c r="B1815" i="4"/>
  <c r="I1811" i="4" l="1"/>
  <c r="Q1811" i="4"/>
  <c r="M1811" i="4"/>
  <c r="D1815" i="4"/>
  <c r="F1815" i="4"/>
  <c r="E1815" i="4"/>
  <c r="C1815" i="4"/>
  <c r="B1816" i="4"/>
  <c r="J1813" i="4" l="1"/>
  <c r="I1813" i="4"/>
  <c r="K1813" i="4"/>
  <c r="L1813" i="4"/>
  <c r="E1816" i="4"/>
  <c r="D1816" i="4"/>
  <c r="F1816" i="4"/>
  <c r="C1816" i="4"/>
  <c r="B1817" i="4"/>
  <c r="G1813" i="4" l="1"/>
  <c r="D1817" i="4"/>
  <c r="N1814" i="4" s="1"/>
  <c r="F1817" i="4"/>
  <c r="L1814" i="4" s="1"/>
  <c r="E1817" i="4"/>
  <c r="S1814" i="4" s="1"/>
  <c r="C1817" i="4"/>
  <c r="P1814" i="4" s="1"/>
  <c r="B1818" i="4"/>
  <c r="T1814" i="4" l="1"/>
  <c r="S1815" i="4" s="1"/>
  <c r="I1814" i="4"/>
  <c r="Q1814" i="4"/>
  <c r="K1814" i="4"/>
  <c r="K1815" i="4" s="1"/>
  <c r="O1814" i="4"/>
  <c r="O1815" i="4" s="1"/>
  <c r="M1814" i="4"/>
  <c r="M1815" i="4" s="1"/>
  <c r="J1814" i="4"/>
  <c r="R1814" i="4"/>
  <c r="E1818" i="4"/>
  <c r="D1818" i="4"/>
  <c r="F1818" i="4"/>
  <c r="C1818" i="4"/>
  <c r="B1819" i="4"/>
  <c r="Q1815" i="4" l="1"/>
  <c r="I1815" i="4"/>
  <c r="D1819" i="4"/>
  <c r="F1819" i="4"/>
  <c r="E1819" i="4"/>
  <c r="C1819" i="4"/>
  <c r="B1820" i="4"/>
  <c r="J1817" i="4" l="1"/>
  <c r="I1817" i="4"/>
  <c r="L1817" i="4"/>
  <c r="K1817" i="4"/>
  <c r="E1820" i="4"/>
  <c r="D1820" i="4"/>
  <c r="F1820" i="4"/>
  <c r="C1820" i="4"/>
  <c r="B1821" i="4"/>
  <c r="G1817" i="4" l="1"/>
  <c r="D1821" i="4"/>
  <c r="F1821" i="4"/>
  <c r="E1821" i="4"/>
  <c r="R1818" i="4" s="1"/>
  <c r="C1821" i="4"/>
  <c r="B1822" i="4"/>
  <c r="N1818" i="4" l="1"/>
  <c r="T1818" i="4"/>
  <c r="K1818" i="4"/>
  <c r="S1818" i="4"/>
  <c r="P1818" i="4"/>
  <c r="M1818" i="4"/>
  <c r="M1819" i="4" s="1"/>
  <c r="L1818" i="4"/>
  <c r="Q1818" i="4"/>
  <c r="Q1819" i="4" s="1"/>
  <c r="O1818" i="4"/>
  <c r="O1819" i="4" s="1"/>
  <c r="I1818" i="4"/>
  <c r="J1818" i="4"/>
  <c r="E1822" i="4"/>
  <c r="D1822" i="4"/>
  <c r="F1822" i="4"/>
  <c r="C1822" i="4"/>
  <c r="B1823" i="4"/>
  <c r="S1819" i="4" l="1"/>
  <c r="I1819" i="4"/>
  <c r="K1819" i="4"/>
  <c r="D1823" i="4"/>
  <c r="F1823" i="4"/>
  <c r="E1823" i="4"/>
  <c r="C1823" i="4"/>
  <c r="B1824" i="4"/>
  <c r="K1821" i="4" l="1"/>
  <c r="I1821" i="4"/>
  <c r="J1821" i="4"/>
  <c r="L1821" i="4"/>
  <c r="E1824" i="4"/>
  <c r="D1824" i="4"/>
  <c r="F1824" i="4"/>
  <c r="C1824" i="4"/>
  <c r="B1825" i="4"/>
  <c r="G1821" i="4" l="1"/>
  <c r="D1825" i="4"/>
  <c r="K1822" i="4" s="1"/>
  <c r="F1825" i="4"/>
  <c r="E1825" i="4"/>
  <c r="T1822" i="4" s="1"/>
  <c r="C1825" i="4"/>
  <c r="P1822" i="4" s="1"/>
  <c r="B1826" i="4"/>
  <c r="J1822" i="4" l="1"/>
  <c r="O1822" i="4"/>
  <c r="O1823" i="4" s="1"/>
  <c r="I1822" i="4"/>
  <c r="I1823" i="4" s="1"/>
  <c r="N1822" i="4"/>
  <c r="S1822" i="4"/>
  <c r="S1823" i="4" s="1"/>
  <c r="M1822" i="4"/>
  <c r="M1823" i="4" s="1"/>
  <c r="R1822" i="4"/>
  <c r="L1822" i="4"/>
  <c r="K1823" i="4" s="1"/>
  <c r="Q1822" i="4"/>
  <c r="E1826" i="4"/>
  <c r="D1826" i="4"/>
  <c r="F1826" i="4"/>
  <c r="C1826" i="4"/>
  <c r="B1827" i="4"/>
  <c r="Q1823" i="4" l="1"/>
  <c r="J1825" i="4" s="1"/>
  <c r="D1827" i="4"/>
  <c r="F1827" i="4"/>
  <c r="E1827" i="4"/>
  <c r="C1827" i="4"/>
  <c r="B1828" i="4"/>
  <c r="K1825" i="4" l="1"/>
  <c r="I1825" i="4"/>
  <c r="L1825" i="4"/>
  <c r="E1828" i="4"/>
  <c r="D1828" i="4"/>
  <c r="F1828" i="4"/>
  <c r="C1828" i="4"/>
  <c r="B1829" i="4"/>
  <c r="G1825" i="4" l="1"/>
  <c r="J1826" i="4"/>
  <c r="I1826" i="4"/>
  <c r="I1827" i="4" s="1"/>
  <c r="D1829" i="4"/>
  <c r="O1826" i="4" s="1"/>
  <c r="F1829" i="4"/>
  <c r="E1829" i="4"/>
  <c r="C1829" i="4"/>
  <c r="T1826" i="4" s="1"/>
  <c r="B1830" i="4"/>
  <c r="R1826" i="4" l="1"/>
  <c r="L1826" i="4"/>
  <c r="Q1826" i="4"/>
  <c r="Q1827" i="4" s="1"/>
  <c r="K1826" i="4"/>
  <c r="K1827" i="4" s="1"/>
  <c r="P1826" i="4"/>
  <c r="O1827" i="4" s="1"/>
  <c r="M1826" i="4"/>
  <c r="N1826" i="4"/>
  <c r="S1826" i="4"/>
  <c r="S1827" i="4" s="1"/>
  <c r="E1830" i="4"/>
  <c r="D1830" i="4"/>
  <c r="F1830" i="4"/>
  <c r="C1830" i="4"/>
  <c r="B1831" i="4"/>
  <c r="M1827" i="4" l="1"/>
  <c r="D1831" i="4"/>
  <c r="F1831" i="4"/>
  <c r="E1831" i="4"/>
  <c r="C1831" i="4"/>
  <c r="B1832" i="4"/>
  <c r="K1829" i="4" l="1"/>
  <c r="I1829" i="4"/>
  <c r="J1829" i="4"/>
  <c r="L1829" i="4"/>
  <c r="E1832" i="4"/>
  <c r="D1832" i="4"/>
  <c r="F1832" i="4"/>
  <c r="C1832" i="4"/>
  <c r="B1833" i="4"/>
  <c r="G1829" i="4" l="1"/>
  <c r="J1830" i="4"/>
  <c r="I1830" i="4"/>
  <c r="D1833" i="4"/>
  <c r="F1833" i="4"/>
  <c r="E1833" i="4"/>
  <c r="N1830" i="4" s="1"/>
  <c r="C1833" i="4"/>
  <c r="B1834" i="4"/>
  <c r="T1830" i="4" l="1"/>
  <c r="I1831" i="4"/>
  <c r="M1830" i="4"/>
  <c r="M1831" i="4" s="1"/>
  <c r="L1830" i="4"/>
  <c r="Q1830" i="4"/>
  <c r="K1830" i="4"/>
  <c r="P1830" i="4"/>
  <c r="R1830" i="4"/>
  <c r="O1830" i="4"/>
  <c r="S1830" i="4"/>
  <c r="S1831" i="4" s="1"/>
  <c r="E1834" i="4"/>
  <c r="D1834" i="4"/>
  <c r="F1834" i="4"/>
  <c r="C1834" i="4"/>
  <c r="B1835" i="4"/>
  <c r="K1831" i="4" l="1"/>
  <c r="O1831" i="4"/>
  <c r="Q1831" i="4"/>
  <c r="L1833" i="4" s="1"/>
  <c r="D1835" i="4"/>
  <c r="F1835" i="4"/>
  <c r="E1835" i="4"/>
  <c r="C1835" i="4"/>
  <c r="B1836" i="4"/>
  <c r="I1833" i="4" l="1"/>
  <c r="K1833" i="4"/>
  <c r="J1833" i="4"/>
  <c r="E1836" i="4"/>
  <c r="D1836" i="4"/>
  <c r="F1836" i="4"/>
  <c r="C1836" i="4"/>
  <c r="B1837" i="4"/>
  <c r="G1833" i="4" l="1"/>
  <c r="I1834" i="4"/>
  <c r="J1834" i="4"/>
  <c r="D1837" i="4"/>
  <c r="L1834" i="4" s="1"/>
  <c r="F1837" i="4"/>
  <c r="E1837" i="4"/>
  <c r="C1837" i="4"/>
  <c r="N1834" i="4" s="1"/>
  <c r="B1838" i="4"/>
  <c r="O1834" i="4" l="1"/>
  <c r="M1834" i="4"/>
  <c r="M1835" i="4" s="1"/>
  <c r="K1834" i="4"/>
  <c r="K1835" i="4" s="1"/>
  <c r="P1834" i="4"/>
  <c r="Q1834" i="4"/>
  <c r="R1834" i="4"/>
  <c r="T1834" i="4"/>
  <c r="S1834" i="4"/>
  <c r="I1835" i="4"/>
  <c r="E1838" i="4"/>
  <c r="D1838" i="4"/>
  <c r="F1838" i="4"/>
  <c r="C1838" i="4"/>
  <c r="B1839" i="4"/>
  <c r="Q1835" i="4" l="1"/>
  <c r="S1835" i="4"/>
  <c r="O1835" i="4"/>
  <c r="D1839" i="4"/>
  <c r="F1839" i="4"/>
  <c r="E1839" i="4"/>
  <c r="C1839" i="4"/>
  <c r="B1840" i="4"/>
  <c r="K1837" i="4" l="1"/>
  <c r="L1837" i="4"/>
  <c r="J1837" i="4"/>
  <c r="I1837" i="4"/>
  <c r="E1840" i="4"/>
  <c r="D1840" i="4"/>
  <c r="F1840" i="4"/>
  <c r="C1840" i="4"/>
  <c r="B1841" i="4"/>
  <c r="G1837" i="4" l="1"/>
  <c r="D1841" i="4"/>
  <c r="F1841" i="4"/>
  <c r="E1841" i="4"/>
  <c r="M1838" i="4" s="1"/>
  <c r="C1841" i="4"/>
  <c r="R1838" i="4" s="1"/>
  <c r="B1842" i="4"/>
  <c r="K1838" i="4" l="1"/>
  <c r="O1838" i="4"/>
  <c r="I1838" i="4"/>
  <c r="N1838" i="4"/>
  <c r="M1839" i="4" s="1"/>
  <c r="S1838" i="4"/>
  <c r="L1838" i="4"/>
  <c r="K1839" i="4" s="1"/>
  <c r="T1838" i="4"/>
  <c r="Q1838" i="4"/>
  <c r="Q1839" i="4" s="1"/>
  <c r="P1838" i="4"/>
  <c r="J1838" i="4"/>
  <c r="E1842" i="4"/>
  <c r="D1842" i="4"/>
  <c r="F1842" i="4"/>
  <c r="C1842" i="4"/>
  <c r="B1843" i="4"/>
  <c r="S1839" i="4" l="1"/>
  <c r="I1839" i="4"/>
  <c r="O1839" i="4"/>
  <c r="D1843" i="4"/>
  <c r="F1843" i="4"/>
  <c r="E1843" i="4"/>
  <c r="C1843" i="4"/>
  <c r="B1844" i="4"/>
  <c r="J1841" i="4" l="1"/>
  <c r="I1841" i="4"/>
  <c r="L1841" i="4"/>
  <c r="K1841" i="4"/>
  <c r="E1844" i="4"/>
  <c r="D1844" i="4"/>
  <c r="F1844" i="4"/>
  <c r="C1844" i="4"/>
  <c r="B1845" i="4"/>
  <c r="G1841" i="4" l="1"/>
  <c r="I1842" i="4"/>
  <c r="J1842" i="4"/>
  <c r="D1845" i="4"/>
  <c r="F1845" i="4"/>
  <c r="E1845" i="4"/>
  <c r="M1842" i="4" s="1"/>
  <c r="C1845" i="4"/>
  <c r="P1842" i="4" s="1"/>
  <c r="B1846" i="4"/>
  <c r="O1842" i="4" l="1"/>
  <c r="O1843" i="4" s="1"/>
  <c r="I1843" i="4"/>
  <c r="N1842" i="4"/>
  <c r="M1843" i="4" s="1"/>
  <c r="S1842" i="4"/>
  <c r="T1842" i="4"/>
  <c r="R1842" i="4"/>
  <c r="L1842" i="4"/>
  <c r="Q1842" i="4"/>
  <c r="Q1843" i="4" s="1"/>
  <c r="K1842" i="4"/>
  <c r="K1843" i="4" s="1"/>
  <c r="E1846" i="4"/>
  <c r="D1846" i="4"/>
  <c r="F1846" i="4"/>
  <c r="C1846" i="4"/>
  <c r="B1847" i="4"/>
  <c r="S1843" i="4" l="1"/>
  <c r="J1845" i="4" s="1"/>
  <c r="D1847" i="4"/>
  <c r="F1847" i="4"/>
  <c r="E1847" i="4"/>
  <c r="C1847" i="4"/>
  <c r="B1848" i="4"/>
  <c r="I1845" i="4" l="1"/>
  <c r="K1845" i="4"/>
  <c r="L1845" i="4"/>
  <c r="E1848" i="4"/>
  <c r="D1848" i="4"/>
  <c r="F1848" i="4"/>
  <c r="C1848" i="4"/>
  <c r="B1849" i="4"/>
  <c r="G1845" i="4" l="1"/>
  <c r="D1849" i="4"/>
  <c r="F1849" i="4"/>
  <c r="E1849" i="4"/>
  <c r="M1846" i="4" s="1"/>
  <c r="C1849" i="4"/>
  <c r="B1850" i="4"/>
  <c r="P1846" i="4" l="1"/>
  <c r="T1846" i="4"/>
  <c r="J1846" i="4"/>
  <c r="O1846" i="4"/>
  <c r="O1847" i="4" s="1"/>
  <c r="I1846" i="4"/>
  <c r="I1847" i="4" s="1"/>
  <c r="N1846" i="4"/>
  <c r="M1847" i="4" s="1"/>
  <c r="S1846" i="4"/>
  <c r="S1847" i="4" s="1"/>
  <c r="R1846" i="4"/>
  <c r="L1846" i="4"/>
  <c r="Q1846" i="4"/>
  <c r="K1846" i="4"/>
  <c r="K1847" i="4" s="1"/>
  <c r="E1850" i="4"/>
  <c r="D1850" i="4"/>
  <c r="F1850" i="4"/>
  <c r="C1850" i="4"/>
  <c r="B1851" i="4"/>
  <c r="Q1847" i="4" l="1"/>
  <c r="J1849" i="4"/>
  <c r="I1849" i="4"/>
  <c r="L1849" i="4"/>
  <c r="K1849" i="4"/>
  <c r="D1851" i="4"/>
  <c r="F1851" i="4"/>
  <c r="E1851" i="4"/>
  <c r="C1851" i="4"/>
  <c r="B1852" i="4"/>
  <c r="G1849" i="4" l="1"/>
  <c r="E1852" i="4"/>
  <c r="D1852" i="4"/>
  <c r="F1852" i="4"/>
  <c r="C1852" i="4"/>
  <c r="B1853" i="4"/>
  <c r="D1853" i="4" l="1"/>
  <c r="K1850" i="4" s="1"/>
  <c r="F1853" i="4"/>
  <c r="P1850" i="4" s="1"/>
  <c r="E1853" i="4"/>
  <c r="C1853" i="4"/>
  <c r="T1850" i="4" s="1"/>
  <c r="B1854" i="4"/>
  <c r="M1850" i="4" l="1"/>
  <c r="O1850" i="4"/>
  <c r="O1851" i="4" s="1"/>
  <c r="I1850" i="4"/>
  <c r="N1850" i="4"/>
  <c r="S1850" i="4"/>
  <c r="S1851" i="4" s="1"/>
  <c r="J1850" i="4"/>
  <c r="R1850" i="4"/>
  <c r="L1850" i="4"/>
  <c r="K1851" i="4" s="1"/>
  <c r="Q1850" i="4"/>
  <c r="Q1851" i="4" s="1"/>
  <c r="E1854" i="4"/>
  <c r="D1854" i="4"/>
  <c r="F1854" i="4"/>
  <c r="C1854" i="4"/>
  <c r="B1855" i="4"/>
  <c r="I1851" i="4" l="1"/>
  <c r="M1851" i="4"/>
  <c r="D1855" i="4"/>
  <c r="F1855" i="4"/>
  <c r="E1855" i="4"/>
  <c r="C1855" i="4"/>
  <c r="B1856" i="4"/>
  <c r="J1853" i="4" l="1"/>
  <c r="K1853" i="4"/>
  <c r="L1853" i="4"/>
  <c r="I1853" i="4"/>
  <c r="E1856" i="4"/>
  <c r="D1856" i="4"/>
  <c r="F1856" i="4"/>
  <c r="C1856" i="4"/>
  <c r="B1857" i="4"/>
  <c r="G1853" i="4" l="1"/>
  <c r="D1857" i="4"/>
  <c r="J1854" i="4" s="1"/>
  <c r="F1857" i="4"/>
  <c r="E1857" i="4"/>
  <c r="Q1854" i="4" s="1"/>
  <c r="C1857" i="4"/>
  <c r="T1854" i="4" s="1"/>
  <c r="B1858" i="4"/>
  <c r="M1854" i="4" l="1"/>
  <c r="O1854" i="4"/>
  <c r="I1854" i="4"/>
  <c r="I1855" i="4" s="1"/>
  <c r="N1854" i="4"/>
  <c r="S1854" i="4"/>
  <c r="S1855" i="4" s="1"/>
  <c r="R1854" i="4"/>
  <c r="Q1855" i="4" s="1"/>
  <c r="L1854" i="4"/>
  <c r="K1854" i="4"/>
  <c r="P1854" i="4"/>
  <c r="E1858" i="4"/>
  <c r="D1858" i="4"/>
  <c r="F1858" i="4"/>
  <c r="C1858" i="4"/>
  <c r="B1859" i="4"/>
  <c r="M1855" i="4" l="1"/>
  <c r="K1855" i="4"/>
  <c r="O1855" i="4"/>
  <c r="D1859" i="4"/>
  <c r="F1859" i="4"/>
  <c r="E1859" i="4"/>
  <c r="C1859" i="4"/>
  <c r="B1860" i="4"/>
  <c r="J1857" i="4" l="1"/>
  <c r="K1857" i="4"/>
  <c r="I1857" i="4"/>
  <c r="L1857" i="4"/>
  <c r="E1860" i="4"/>
  <c r="D1860" i="4"/>
  <c r="F1860" i="4"/>
  <c r="C1860" i="4"/>
  <c r="B1861" i="4"/>
  <c r="G1857" i="4" l="1"/>
  <c r="D1861" i="4"/>
  <c r="K1858" i="4" s="1"/>
  <c r="F1861" i="4"/>
  <c r="O1858" i="4" s="1"/>
  <c r="E1861" i="4"/>
  <c r="C1861" i="4"/>
  <c r="N1858" i="4" s="1"/>
  <c r="B1862" i="4"/>
  <c r="M1858" i="4" l="1"/>
  <c r="M1859" i="4" s="1"/>
  <c r="R1858" i="4"/>
  <c r="P1858" i="4"/>
  <c r="O1859" i="4" s="1"/>
  <c r="Q1858" i="4"/>
  <c r="T1858" i="4"/>
  <c r="J1858" i="4"/>
  <c r="S1858" i="4"/>
  <c r="S1859" i="4" s="1"/>
  <c r="I1858" i="4"/>
  <c r="L1858" i="4"/>
  <c r="K1859" i="4" s="1"/>
  <c r="E1862" i="4"/>
  <c r="D1862" i="4"/>
  <c r="F1862" i="4"/>
  <c r="C1862" i="4"/>
  <c r="B1863" i="4"/>
  <c r="Q1859" i="4" l="1"/>
  <c r="I1859" i="4"/>
  <c r="D1863" i="4"/>
  <c r="F1863" i="4"/>
  <c r="E1863" i="4"/>
  <c r="C1863" i="4"/>
  <c r="B1864" i="4"/>
  <c r="J1861" i="4" l="1"/>
  <c r="I1861" i="4"/>
  <c r="K1861" i="4"/>
  <c r="L1861" i="4"/>
  <c r="E1864" i="4"/>
  <c r="D1864" i="4"/>
  <c r="F1864" i="4"/>
  <c r="C1864" i="4"/>
  <c r="B1865" i="4"/>
  <c r="G1861" i="4" l="1"/>
  <c r="D1865" i="4"/>
  <c r="K1862" i="4" s="1"/>
  <c r="F1865" i="4"/>
  <c r="E1865" i="4"/>
  <c r="T1862" i="4" s="1"/>
  <c r="C1865" i="4"/>
  <c r="P1862" i="4" s="1"/>
  <c r="B1866" i="4"/>
  <c r="M1862" i="4" l="1"/>
  <c r="R1862" i="4"/>
  <c r="I1862" i="4"/>
  <c r="N1862" i="4"/>
  <c r="S1862" i="4"/>
  <c r="S1863" i="4" s="1"/>
  <c r="L1862" i="4"/>
  <c r="K1863" i="4" s="1"/>
  <c r="J1862" i="4"/>
  <c r="O1862" i="4"/>
  <c r="O1863" i="4" s="1"/>
  <c r="Q1862" i="4"/>
  <c r="E1866" i="4"/>
  <c r="D1866" i="4"/>
  <c r="F1866" i="4"/>
  <c r="C1866" i="4"/>
  <c r="B1867" i="4"/>
  <c r="Q1863" i="4" l="1"/>
  <c r="I1863" i="4"/>
  <c r="M1863" i="4"/>
  <c r="D1867" i="4"/>
  <c r="F1867" i="4"/>
  <c r="E1867" i="4"/>
  <c r="C1867" i="4"/>
  <c r="B1868" i="4"/>
  <c r="J1865" i="4" l="1"/>
  <c r="I1865" i="4"/>
  <c r="L1865" i="4"/>
  <c r="K1865" i="4"/>
  <c r="E1868" i="4"/>
  <c r="D1868" i="4"/>
  <c r="F1868" i="4"/>
  <c r="C1868" i="4"/>
  <c r="B1869" i="4"/>
  <c r="G1865" i="4" l="1"/>
  <c r="D1869" i="4"/>
  <c r="J1866" i="4" s="1"/>
  <c r="F1869" i="4"/>
  <c r="E1869" i="4"/>
  <c r="R1866" i="4" s="1"/>
  <c r="C1869" i="4"/>
  <c r="T1866" i="4" s="1"/>
  <c r="B1870" i="4"/>
  <c r="P1866" i="4" l="1"/>
  <c r="Q1866" i="4"/>
  <c r="Q1867" i="4" s="1"/>
  <c r="M1866" i="4"/>
  <c r="K1866" i="4"/>
  <c r="S1866" i="4"/>
  <c r="S1867" i="4" s="1"/>
  <c r="N1866" i="4"/>
  <c r="I1866" i="4"/>
  <c r="I1867" i="4" s="1"/>
  <c r="O1866" i="4"/>
  <c r="O1867" i="4" s="1"/>
  <c r="L1866" i="4"/>
  <c r="E1870" i="4"/>
  <c r="D1870" i="4"/>
  <c r="F1870" i="4"/>
  <c r="C1870" i="4"/>
  <c r="B1871" i="4"/>
  <c r="K1867" i="4" l="1"/>
  <c r="M1867" i="4"/>
  <c r="D1871" i="4"/>
  <c r="F1871" i="4"/>
  <c r="E1871" i="4"/>
  <c r="C1871" i="4"/>
  <c r="B1872" i="4"/>
  <c r="J1869" i="4" l="1"/>
  <c r="I1869" i="4"/>
  <c r="K1869" i="4"/>
  <c r="L1869" i="4"/>
  <c r="E1872" i="4"/>
  <c r="D1872" i="4"/>
  <c r="F1872" i="4"/>
  <c r="C1872" i="4"/>
  <c r="B1873" i="4"/>
  <c r="G1869" i="4" l="1"/>
  <c r="D1873" i="4"/>
  <c r="L1870" i="4" s="1"/>
  <c r="F1873" i="4"/>
  <c r="E1873" i="4"/>
  <c r="T1870" i="4" s="1"/>
  <c r="C1873" i="4"/>
  <c r="I1870" i="4" s="1"/>
  <c r="B1874" i="4"/>
  <c r="R1870" i="4" l="1"/>
  <c r="S1870" i="4"/>
  <c r="S1871" i="4" s="1"/>
  <c r="Q1870" i="4"/>
  <c r="Q1871" i="4" s="1"/>
  <c r="O1870" i="4"/>
  <c r="M1870" i="4"/>
  <c r="J1870" i="4"/>
  <c r="I1871" i="4" s="1"/>
  <c r="K1870" i="4"/>
  <c r="K1871" i="4" s="1"/>
  <c r="P1870" i="4"/>
  <c r="N1870" i="4"/>
  <c r="E1874" i="4"/>
  <c r="D1874" i="4"/>
  <c r="F1874" i="4"/>
  <c r="C1874" i="4"/>
  <c r="B1875" i="4"/>
  <c r="M1871" i="4" l="1"/>
  <c r="O1871" i="4"/>
  <c r="D1875" i="4"/>
  <c r="F1875" i="4"/>
  <c r="E1875" i="4"/>
  <c r="C1875" i="4"/>
  <c r="B1876" i="4"/>
  <c r="J1873" i="4" l="1"/>
  <c r="K1873" i="4"/>
  <c r="I1873" i="4"/>
  <c r="L1873" i="4"/>
  <c r="E1876" i="4"/>
  <c r="D1876" i="4"/>
  <c r="F1876" i="4"/>
  <c r="C1876" i="4"/>
  <c r="B1877" i="4"/>
  <c r="G1873" i="4" l="1"/>
  <c r="D1877" i="4"/>
  <c r="F1877" i="4"/>
  <c r="K1874" i="4" s="1"/>
  <c r="E1877" i="4"/>
  <c r="J1874" i="4" s="1"/>
  <c r="C1877" i="4"/>
  <c r="Q1874" i="4" s="1"/>
  <c r="B1878" i="4"/>
  <c r="R1874" i="4" l="1"/>
  <c r="Q1875" i="4" s="1"/>
  <c r="O1874" i="4"/>
  <c r="I1874" i="4"/>
  <c r="I1875" i="4" s="1"/>
  <c r="N1874" i="4"/>
  <c r="S1874" i="4"/>
  <c r="T1874" i="4"/>
  <c r="M1874" i="4"/>
  <c r="L1874" i="4"/>
  <c r="K1875" i="4" s="1"/>
  <c r="P1874" i="4"/>
  <c r="E1878" i="4"/>
  <c r="D1878" i="4"/>
  <c r="F1878" i="4"/>
  <c r="C1878" i="4"/>
  <c r="B1879" i="4"/>
  <c r="M1875" i="4" l="1"/>
  <c r="S1875" i="4"/>
  <c r="O1875" i="4"/>
  <c r="D1879" i="4"/>
  <c r="F1879" i="4"/>
  <c r="E1879" i="4"/>
  <c r="C1879" i="4"/>
  <c r="B1880" i="4"/>
  <c r="I1877" i="4" l="1"/>
  <c r="J1877" i="4"/>
  <c r="K1877" i="4"/>
  <c r="L1877" i="4"/>
  <c r="E1880" i="4"/>
  <c r="D1880" i="4"/>
  <c r="F1880" i="4"/>
  <c r="C1880" i="4"/>
  <c r="B1881" i="4"/>
  <c r="G1877" i="4" l="1"/>
  <c r="D1881" i="4"/>
  <c r="F1881" i="4"/>
  <c r="E1881" i="4"/>
  <c r="I1878" i="4" s="1"/>
  <c r="C1881" i="4"/>
  <c r="S1878" i="4" s="1"/>
  <c r="B1882" i="4"/>
  <c r="R1878" i="4" l="1"/>
  <c r="O1878" i="4"/>
  <c r="T1878" i="4"/>
  <c r="S1879" i="4" s="1"/>
  <c r="K1878" i="4"/>
  <c r="P1878" i="4"/>
  <c r="Q1878" i="4"/>
  <c r="Q1879" i="4" s="1"/>
  <c r="J1878" i="4"/>
  <c r="I1879" i="4" s="1"/>
  <c r="L1878" i="4"/>
  <c r="M1878" i="4"/>
  <c r="N1878" i="4"/>
  <c r="E1882" i="4"/>
  <c r="D1882" i="4"/>
  <c r="F1882" i="4"/>
  <c r="C1882" i="4"/>
  <c r="B1883" i="4"/>
  <c r="M1879" i="4" l="1"/>
  <c r="K1879" i="4"/>
  <c r="O1879" i="4"/>
  <c r="D1883" i="4"/>
  <c r="F1883" i="4"/>
  <c r="E1883" i="4"/>
  <c r="C1883" i="4"/>
  <c r="B1884" i="4"/>
  <c r="I1881" i="4" l="1"/>
  <c r="L1881" i="4"/>
  <c r="J1881" i="4"/>
  <c r="K1881" i="4"/>
  <c r="E1884" i="4"/>
  <c r="D1884" i="4"/>
  <c r="F1884" i="4"/>
  <c r="C1884" i="4"/>
  <c r="B1885" i="4"/>
  <c r="G1881" i="4" l="1"/>
  <c r="D1885" i="4"/>
  <c r="F1885" i="4"/>
  <c r="L1882" i="4" s="1"/>
  <c r="E1885" i="4"/>
  <c r="I1882" i="4" s="1"/>
  <c r="C1885" i="4"/>
  <c r="B1886" i="4"/>
  <c r="R1882" i="4" l="1"/>
  <c r="O1882" i="4"/>
  <c r="M1882" i="4"/>
  <c r="K1882" i="4"/>
  <c r="K1883" i="4" s="1"/>
  <c r="P1882" i="4"/>
  <c r="Q1882" i="4"/>
  <c r="Q1883" i="4" s="1"/>
  <c r="T1882" i="4"/>
  <c r="J1882" i="4"/>
  <c r="I1883" i="4" s="1"/>
  <c r="S1882" i="4"/>
  <c r="N1882" i="4"/>
  <c r="E1886" i="4"/>
  <c r="D1886" i="4"/>
  <c r="F1886" i="4"/>
  <c r="C1886" i="4"/>
  <c r="B1887" i="4"/>
  <c r="S1883" i="4" l="1"/>
  <c r="O1883" i="4"/>
  <c r="M1883" i="4"/>
  <c r="D1887" i="4"/>
  <c r="F1887" i="4"/>
  <c r="E1887" i="4"/>
  <c r="C1887" i="4"/>
  <c r="B1888" i="4"/>
  <c r="L1885" i="4" l="1"/>
  <c r="I1885" i="4"/>
  <c r="K1885" i="4"/>
  <c r="J1885" i="4"/>
  <c r="E1888" i="4"/>
  <c r="D1888" i="4"/>
  <c r="F1888" i="4"/>
  <c r="C1888" i="4"/>
  <c r="B1889" i="4"/>
  <c r="G1885" i="4" l="1"/>
  <c r="D1889" i="4"/>
  <c r="T1886" i="4" s="1"/>
  <c r="F1889" i="4"/>
  <c r="L1886" i="4" s="1"/>
  <c r="E1889" i="4"/>
  <c r="C1889" i="4"/>
  <c r="P1886" i="4" s="1"/>
  <c r="B1890" i="4"/>
  <c r="M1886" i="4" l="1"/>
  <c r="R1886" i="4"/>
  <c r="I1886" i="4"/>
  <c r="N1886" i="4"/>
  <c r="S1886" i="4"/>
  <c r="S1887" i="4" s="1"/>
  <c r="J1886" i="4"/>
  <c r="O1886" i="4"/>
  <c r="O1887" i="4" s="1"/>
  <c r="Q1886" i="4"/>
  <c r="Q1887" i="4" s="1"/>
  <c r="K1886" i="4"/>
  <c r="K1887" i="4" s="1"/>
  <c r="E1890" i="4"/>
  <c r="D1890" i="4"/>
  <c r="F1890" i="4"/>
  <c r="C1890" i="4"/>
  <c r="B1891" i="4"/>
  <c r="I1887" i="4" l="1"/>
  <c r="M1887" i="4"/>
  <c r="D1891" i="4"/>
  <c r="F1891" i="4"/>
  <c r="E1891" i="4"/>
  <c r="C1891" i="4"/>
  <c r="B1892" i="4"/>
  <c r="L1889" i="4" l="1"/>
  <c r="I1889" i="4"/>
  <c r="J1889" i="4"/>
  <c r="K1889" i="4"/>
  <c r="E1892" i="4"/>
  <c r="D1892" i="4"/>
  <c r="F1892" i="4"/>
  <c r="C1892" i="4"/>
  <c r="B1893" i="4"/>
  <c r="G1889" i="4" l="1"/>
  <c r="D1893" i="4"/>
  <c r="M1890" i="4" s="1"/>
  <c r="F1893" i="4"/>
  <c r="E1893" i="4"/>
  <c r="I1890" i="4" s="1"/>
  <c r="C1893" i="4"/>
  <c r="P1890" i="4" s="1"/>
  <c r="B1894" i="4"/>
  <c r="J1890" i="4" l="1"/>
  <c r="I1891" i="4" s="1"/>
  <c r="O1890" i="4"/>
  <c r="O1891" i="4" s="1"/>
  <c r="N1890" i="4"/>
  <c r="M1891" i="4" s="1"/>
  <c r="S1890" i="4"/>
  <c r="T1890" i="4"/>
  <c r="R1890" i="4"/>
  <c r="L1890" i="4"/>
  <c r="Q1890" i="4"/>
  <c r="K1890" i="4"/>
  <c r="K1891" i="4" s="1"/>
  <c r="E1894" i="4"/>
  <c r="D1894" i="4"/>
  <c r="F1894" i="4"/>
  <c r="C1894" i="4"/>
  <c r="B1895" i="4"/>
  <c r="Q1891" i="4" l="1"/>
  <c r="S1891" i="4"/>
  <c r="I1893" i="4" s="1"/>
  <c r="D1895" i="4"/>
  <c r="F1895" i="4"/>
  <c r="E1895" i="4"/>
  <c r="C1895" i="4"/>
  <c r="B1896" i="4"/>
  <c r="J1893" i="4" l="1"/>
  <c r="L1893" i="4"/>
  <c r="K1893" i="4"/>
  <c r="E1896" i="4"/>
  <c r="D1896" i="4"/>
  <c r="F1896" i="4"/>
  <c r="C1896" i="4"/>
  <c r="B1897" i="4"/>
  <c r="G1893" i="4" l="1"/>
  <c r="D1897" i="4"/>
  <c r="N1894" i="4" s="1"/>
  <c r="F1897" i="4"/>
  <c r="L1894" i="4" s="1"/>
  <c r="E1897" i="4"/>
  <c r="C1897" i="4"/>
  <c r="R1894" i="4" s="1"/>
  <c r="B1898" i="4"/>
  <c r="O1894" i="4" l="1"/>
  <c r="T1894" i="4"/>
  <c r="K1894" i="4"/>
  <c r="K1895" i="4" s="1"/>
  <c r="P1894" i="4"/>
  <c r="Q1894" i="4"/>
  <c r="Q1895" i="4" s="1"/>
  <c r="M1894" i="4"/>
  <c r="M1895" i="4" s="1"/>
  <c r="J1894" i="4"/>
  <c r="S1894" i="4"/>
  <c r="S1895" i="4" s="1"/>
  <c r="I1894" i="4"/>
  <c r="E1898" i="4"/>
  <c r="D1898" i="4"/>
  <c r="F1898" i="4"/>
  <c r="C1898" i="4"/>
  <c r="B1899" i="4"/>
  <c r="I1895" i="4" l="1"/>
  <c r="O1895" i="4"/>
  <c r="D1899" i="4"/>
  <c r="F1899" i="4"/>
  <c r="E1899" i="4"/>
  <c r="C1899" i="4"/>
  <c r="B1900" i="4"/>
  <c r="I1897" i="4" l="1"/>
  <c r="J1897" i="4"/>
  <c r="K1897" i="4"/>
  <c r="L1897" i="4"/>
  <c r="E1900" i="4"/>
  <c r="D1900" i="4"/>
  <c r="F1900" i="4"/>
  <c r="C1900" i="4"/>
  <c r="B1901" i="4"/>
  <c r="G1897" i="4" l="1"/>
  <c r="D1901" i="4"/>
  <c r="L1898" i="4" s="1"/>
  <c r="F1901" i="4"/>
  <c r="E1901" i="4"/>
  <c r="J1898" i="4" s="1"/>
  <c r="C1901" i="4"/>
  <c r="N1898" i="4" s="1"/>
  <c r="B1902" i="4"/>
  <c r="M1898" i="4" l="1"/>
  <c r="M1899" i="4" s="1"/>
  <c r="K1898" i="4"/>
  <c r="K1899" i="4" s="1"/>
  <c r="P1898" i="4"/>
  <c r="Q1898" i="4"/>
  <c r="O1898" i="4"/>
  <c r="T1898" i="4"/>
  <c r="R1898" i="4"/>
  <c r="S1898" i="4"/>
  <c r="S1899" i="4" s="1"/>
  <c r="I1898" i="4"/>
  <c r="I1899" i="4" s="1"/>
  <c r="E1902" i="4"/>
  <c r="D1902" i="4"/>
  <c r="F1902" i="4"/>
  <c r="C1902" i="4"/>
  <c r="B1903" i="4"/>
  <c r="O1899" i="4" l="1"/>
  <c r="Q1899" i="4"/>
  <c r="I1901" i="4" s="1"/>
  <c r="D1903" i="4"/>
  <c r="F1903" i="4"/>
  <c r="E1903" i="4"/>
  <c r="C1903" i="4"/>
  <c r="B1904" i="4"/>
  <c r="J1901" i="4" l="1"/>
  <c r="L1901" i="4"/>
  <c r="K1901" i="4"/>
  <c r="E1904" i="4"/>
  <c r="D1904" i="4"/>
  <c r="F1904" i="4"/>
  <c r="C1904" i="4"/>
  <c r="B1905" i="4"/>
  <c r="G1901" i="4" l="1"/>
  <c r="N1902" i="4"/>
  <c r="M1902" i="4"/>
  <c r="D1905" i="4"/>
  <c r="F1905" i="4"/>
  <c r="E1905" i="4"/>
  <c r="J1902" i="4" s="1"/>
  <c r="C1905" i="4"/>
  <c r="S1902" i="4" s="1"/>
  <c r="B1906" i="4"/>
  <c r="M1903" i="4" l="1"/>
  <c r="O1902" i="4"/>
  <c r="T1902" i="4"/>
  <c r="S1903" i="4" s="1"/>
  <c r="K1902" i="4"/>
  <c r="P1902" i="4"/>
  <c r="Q1902" i="4"/>
  <c r="R1902" i="4"/>
  <c r="L1902" i="4"/>
  <c r="I1902" i="4"/>
  <c r="I1903" i="4" s="1"/>
  <c r="E1906" i="4"/>
  <c r="D1906" i="4"/>
  <c r="F1906" i="4"/>
  <c r="C1906" i="4"/>
  <c r="B1907" i="4"/>
  <c r="Q1903" i="4" l="1"/>
  <c r="K1903" i="4"/>
  <c r="O1903" i="4"/>
  <c r="D1907" i="4"/>
  <c r="F1907" i="4"/>
  <c r="E1907" i="4"/>
  <c r="C1907" i="4"/>
  <c r="B1908" i="4"/>
  <c r="I1905" i="4" l="1"/>
  <c r="K1905" i="4"/>
  <c r="L1905" i="4"/>
  <c r="J1905" i="4"/>
  <c r="E1908" i="4"/>
  <c r="D1908" i="4"/>
  <c r="F1908" i="4"/>
  <c r="C1908" i="4"/>
  <c r="B1909" i="4"/>
  <c r="G1905" i="4" l="1"/>
  <c r="D1909" i="4"/>
  <c r="F1909" i="4"/>
  <c r="E1909" i="4"/>
  <c r="J1906" i="4" s="1"/>
  <c r="C1909" i="4"/>
  <c r="T1906" i="4" s="1"/>
  <c r="B1910" i="4"/>
  <c r="P1906" i="4" l="1"/>
  <c r="M1906" i="4"/>
  <c r="R1906" i="4"/>
  <c r="I1906" i="4"/>
  <c r="I1907" i="4" s="1"/>
  <c r="N1906" i="4"/>
  <c r="S1906" i="4"/>
  <c r="S1907" i="4" s="1"/>
  <c r="L1906" i="4"/>
  <c r="O1906" i="4"/>
  <c r="O1907" i="4" s="1"/>
  <c r="Q1906" i="4"/>
  <c r="Q1907" i="4" s="1"/>
  <c r="K1906" i="4"/>
  <c r="E1910" i="4"/>
  <c r="D1910" i="4"/>
  <c r="F1910" i="4"/>
  <c r="C1910" i="4"/>
  <c r="B1911" i="4"/>
  <c r="K1907" i="4" l="1"/>
  <c r="M1907" i="4"/>
  <c r="D1911" i="4"/>
  <c r="F1911" i="4"/>
  <c r="E1911" i="4"/>
  <c r="C1911" i="4"/>
  <c r="B1912" i="4"/>
  <c r="I1909" i="4" l="1"/>
  <c r="J1909" i="4"/>
  <c r="L1909" i="4"/>
  <c r="K1909" i="4"/>
  <c r="E1912" i="4"/>
  <c r="D1912" i="4"/>
  <c r="F1912" i="4"/>
  <c r="C1912" i="4"/>
  <c r="B1913" i="4"/>
  <c r="G1909" i="4" l="1"/>
  <c r="N1910" i="4"/>
  <c r="M1910" i="4"/>
  <c r="D1913" i="4"/>
  <c r="T1910" i="4" s="1"/>
  <c r="F1913" i="4"/>
  <c r="E1913" i="4"/>
  <c r="C1913" i="4"/>
  <c r="B1914" i="4"/>
  <c r="I1910" i="4" l="1"/>
  <c r="M1911" i="4"/>
  <c r="R1910" i="4"/>
  <c r="P1910" i="4"/>
  <c r="Q1910" i="4"/>
  <c r="Q1911" i="4" s="1"/>
  <c r="O1910" i="4"/>
  <c r="O1911" i="4" s="1"/>
  <c r="K1910" i="4"/>
  <c r="J1910" i="4"/>
  <c r="I1911" i="4" s="1"/>
  <c r="S1910" i="4"/>
  <c r="S1911" i="4" s="1"/>
  <c r="L1910" i="4"/>
  <c r="E1914" i="4"/>
  <c r="D1914" i="4"/>
  <c r="F1914" i="4"/>
  <c r="C1914" i="4"/>
  <c r="B1915" i="4"/>
  <c r="K1911" i="4" l="1"/>
  <c r="I1913" i="4" s="1"/>
  <c r="D1915" i="4"/>
  <c r="F1915" i="4"/>
  <c r="E1915" i="4"/>
  <c r="C1915" i="4"/>
  <c r="B1916" i="4"/>
  <c r="J1913" i="4" l="1"/>
  <c r="K1913" i="4"/>
  <c r="L1913" i="4"/>
  <c r="E1916" i="4"/>
  <c r="D1916" i="4"/>
  <c r="F1916" i="4"/>
  <c r="C1916" i="4"/>
  <c r="B1917" i="4"/>
  <c r="G1913" i="4" l="1"/>
  <c r="M1914" i="4"/>
  <c r="N1914" i="4"/>
  <c r="D1917" i="4"/>
  <c r="F1917" i="4"/>
  <c r="E1917" i="4"/>
  <c r="R1914" i="4" s="1"/>
  <c r="C1917" i="4"/>
  <c r="S1914" i="4" s="1"/>
  <c r="B1918" i="4"/>
  <c r="M1915" i="4" l="1"/>
  <c r="O1914" i="4"/>
  <c r="T1914" i="4"/>
  <c r="S1915" i="4" s="1"/>
  <c r="K1914" i="4"/>
  <c r="P1914" i="4"/>
  <c r="Q1914" i="4"/>
  <c r="Q1915" i="4" s="1"/>
  <c r="L1914" i="4"/>
  <c r="J1914" i="4"/>
  <c r="I1914" i="4"/>
  <c r="E1918" i="4"/>
  <c r="D1918" i="4"/>
  <c r="F1918" i="4"/>
  <c r="C1918" i="4"/>
  <c r="B1919" i="4"/>
  <c r="K1915" i="4" l="1"/>
  <c r="O1915" i="4"/>
  <c r="I1915" i="4"/>
  <c r="D1919" i="4"/>
  <c r="F1919" i="4"/>
  <c r="E1919" i="4"/>
  <c r="C1919" i="4"/>
  <c r="B1920" i="4"/>
  <c r="I1917" i="4" l="1"/>
  <c r="L1917" i="4"/>
  <c r="K1917" i="4"/>
  <c r="J1917" i="4"/>
  <c r="E1920" i="4"/>
  <c r="D1920" i="4"/>
  <c r="F1920" i="4"/>
  <c r="C1920" i="4"/>
  <c r="B1921" i="4"/>
  <c r="G1917" i="4" l="1"/>
  <c r="M1918" i="4"/>
  <c r="N1918" i="4"/>
  <c r="D1921" i="4"/>
  <c r="T1918" i="4" s="1"/>
  <c r="F1921" i="4"/>
  <c r="E1921" i="4"/>
  <c r="C1921" i="4"/>
  <c r="B1922" i="4"/>
  <c r="P1918" i="4" l="1"/>
  <c r="M1919" i="4"/>
  <c r="J1918" i="4"/>
  <c r="O1918" i="4"/>
  <c r="O1919" i="4" s="1"/>
  <c r="I1918" i="4"/>
  <c r="S1918" i="4"/>
  <c r="S1919" i="4" s="1"/>
  <c r="R1918" i="4"/>
  <c r="L1918" i="4"/>
  <c r="Q1918" i="4"/>
  <c r="K1918" i="4"/>
  <c r="E1922" i="4"/>
  <c r="D1922" i="4"/>
  <c r="F1922" i="4"/>
  <c r="C1922" i="4"/>
  <c r="B1923" i="4"/>
  <c r="K1919" i="4" l="1"/>
  <c r="I1919" i="4"/>
  <c r="Q1919" i="4"/>
  <c r="L1921" i="4" s="1"/>
  <c r="D1923" i="4"/>
  <c r="F1923" i="4"/>
  <c r="E1923" i="4"/>
  <c r="C1923" i="4"/>
  <c r="B1924" i="4"/>
  <c r="K1921" i="4" l="1"/>
  <c r="I1921" i="4"/>
  <c r="J1921" i="4"/>
  <c r="E1924" i="4"/>
  <c r="D1924" i="4"/>
  <c r="F1924" i="4"/>
  <c r="C1924" i="4"/>
  <c r="B1925" i="4"/>
  <c r="G1921" i="4" l="1"/>
  <c r="D1925" i="4"/>
  <c r="F1925" i="4"/>
  <c r="K1922" i="4" s="1"/>
  <c r="E1925" i="4"/>
  <c r="P1922" i="4" s="1"/>
  <c r="C1925" i="4"/>
  <c r="T1922" i="4" s="1"/>
  <c r="B1926" i="4"/>
  <c r="M1922" i="4" l="1"/>
  <c r="O1922" i="4"/>
  <c r="O1923" i="4" s="1"/>
  <c r="I1922" i="4"/>
  <c r="N1922" i="4"/>
  <c r="S1922" i="4"/>
  <c r="S1923" i="4" s="1"/>
  <c r="J1922" i="4"/>
  <c r="R1922" i="4"/>
  <c r="L1922" i="4"/>
  <c r="K1923" i="4" s="1"/>
  <c r="Q1922" i="4"/>
  <c r="E1926" i="4"/>
  <c r="D1926" i="4"/>
  <c r="F1926" i="4"/>
  <c r="C1926" i="4"/>
  <c r="B1927" i="4"/>
  <c r="Q1923" i="4" l="1"/>
  <c r="I1923" i="4"/>
  <c r="M1923" i="4"/>
  <c r="D1927" i="4"/>
  <c r="F1927" i="4"/>
  <c r="E1927" i="4"/>
  <c r="C1927" i="4"/>
  <c r="B1928" i="4"/>
  <c r="I1925" i="4" l="1"/>
  <c r="L1925" i="4"/>
  <c r="K1925" i="4"/>
  <c r="J1925" i="4"/>
  <c r="E1928" i="4"/>
  <c r="D1928" i="4"/>
  <c r="F1928" i="4"/>
  <c r="C1928" i="4"/>
  <c r="B1929" i="4"/>
  <c r="G1925" i="4" l="1"/>
  <c r="D1929" i="4"/>
  <c r="F1929" i="4"/>
  <c r="E1929" i="4"/>
  <c r="J1926" i="4" s="1"/>
  <c r="C1929" i="4"/>
  <c r="P1926" i="4" s="1"/>
  <c r="B1930" i="4"/>
  <c r="Q1926" i="4" l="1"/>
  <c r="M1926" i="4"/>
  <c r="O1926" i="4"/>
  <c r="O1927" i="4" s="1"/>
  <c r="I1926" i="4"/>
  <c r="I1927" i="4" s="1"/>
  <c r="N1926" i="4"/>
  <c r="S1926" i="4"/>
  <c r="T1926" i="4"/>
  <c r="R1926" i="4"/>
  <c r="Q1927" i="4" s="1"/>
  <c r="L1926" i="4"/>
  <c r="K1926" i="4"/>
  <c r="E1930" i="4"/>
  <c r="D1930" i="4"/>
  <c r="F1930" i="4"/>
  <c r="C1930" i="4"/>
  <c r="B1931" i="4"/>
  <c r="K1927" i="4" l="1"/>
  <c r="S1927" i="4"/>
  <c r="M1927" i="4"/>
  <c r="D1931" i="4"/>
  <c r="F1931" i="4"/>
  <c r="E1931" i="4"/>
  <c r="C1931" i="4"/>
  <c r="B1932" i="4"/>
  <c r="I1929" i="4" l="1"/>
  <c r="L1929" i="4"/>
  <c r="K1929" i="4"/>
  <c r="J1929" i="4"/>
  <c r="E1932" i="4"/>
  <c r="D1932" i="4"/>
  <c r="F1932" i="4"/>
  <c r="C1932" i="4"/>
  <c r="B1933" i="4"/>
  <c r="G1929" i="4" l="1"/>
  <c r="D1933" i="4"/>
  <c r="F1933" i="4"/>
  <c r="L1930" i="4" s="1"/>
  <c r="E1933" i="4"/>
  <c r="I1930" i="4" s="1"/>
  <c r="C1933" i="4"/>
  <c r="T1930" i="4" s="1"/>
  <c r="B1934" i="4"/>
  <c r="M1930" i="4" l="1"/>
  <c r="R1930" i="4"/>
  <c r="P1930" i="4"/>
  <c r="Q1930" i="4"/>
  <c r="O1930" i="4"/>
  <c r="O1931" i="4" s="1"/>
  <c r="K1930" i="4"/>
  <c r="K1931" i="4" s="1"/>
  <c r="J1930" i="4"/>
  <c r="I1931" i="4" s="1"/>
  <c r="S1930" i="4"/>
  <c r="S1931" i="4" s="1"/>
  <c r="N1930" i="4"/>
  <c r="E1934" i="4"/>
  <c r="D1934" i="4"/>
  <c r="F1934" i="4"/>
  <c r="C1934" i="4"/>
  <c r="B1935" i="4"/>
  <c r="Q1931" i="4" l="1"/>
  <c r="M1931" i="4"/>
  <c r="I1933" i="4" s="1"/>
  <c r="D1935" i="4"/>
  <c r="F1935" i="4"/>
  <c r="E1935" i="4"/>
  <c r="C1935" i="4"/>
  <c r="B1936" i="4"/>
  <c r="J1933" i="4" l="1"/>
  <c r="K1933" i="4"/>
  <c r="L1933" i="4"/>
  <c r="E1936" i="4"/>
  <c r="D1936" i="4"/>
  <c r="F1936" i="4"/>
  <c r="C1936" i="4"/>
  <c r="B1937" i="4"/>
  <c r="G1933" i="4" l="1"/>
  <c r="D1937" i="4"/>
  <c r="T1934" i="4" s="1"/>
  <c r="F1937" i="4"/>
  <c r="K1934" i="4" s="1"/>
  <c r="E1937" i="4"/>
  <c r="C1937" i="4"/>
  <c r="P1934" i="4" s="1"/>
  <c r="B1938" i="4"/>
  <c r="M1934" i="4" l="1"/>
  <c r="R1934" i="4"/>
  <c r="I1934" i="4"/>
  <c r="N1934" i="4"/>
  <c r="S1934" i="4"/>
  <c r="S1935" i="4" s="1"/>
  <c r="L1934" i="4"/>
  <c r="K1935" i="4" s="1"/>
  <c r="J1934" i="4"/>
  <c r="O1934" i="4"/>
  <c r="O1935" i="4" s="1"/>
  <c r="Q1934" i="4"/>
  <c r="E1938" i="4"/>
  <c r="D1938" i="4"/>
  <c r="F1938" i="4"/>
  <c r="C1938" i="4"/>
  <c r="B1939" i="4"/>
  <c r="Q1935" i="4" l="1"/>
  <c r="I1935" i="4"/>
  <c r="M1935" i="4"/>
  <c r="D1939" i="4"/>
  <c r="F1939" i="4"/>
  <c r="E1939" i="4"/>
  <c r="C1939" i="4"/>
  <c r="B1940" i="4"/>
  <c r="J1937" i="4" l="1"/>
  <c r="I1937" i="4"/>
  <c r="L1937" i="4"/>
  <c r="K1937" i="4"/>
  <c r="E1940" i="4"/>
  <c r="D1940" i="4"/>
  <c r="F1940" i="4"/>
  <c r="C1940" i="4"/>
  <c r="B1941" i="4"/>
  <c r="G1937" i="4" l="1"/>
  <c r="D1941" i="4"/>
  <c r="M1938" i="4" s="1"/>
  <c r="F1941" i="4"/>
  <c r="E1941" i="4"/>
  <c r="I1938" i="4" s="1"/>
  <c r="C1941" i="4"/>
  <c r="P1938" i="4" s="1"/>
  <c r="B1942" i="4"/>
  <c r="J1938" i="4" l="1"/>
  <c r="I1939" i="4" s="1"/>
  <c r="O1938" i="4"/>
  <c r="O1939" i="4" s="1"/>
  <c r="N1938" i="4"/>
  <c r="M1939" i="4" s="1"/>
  <c r="S1938" i="4"/>
  <c r="T1938" i="4"/>
  <c r="R1938" i="4"/>
  <c r="L1938" i="4"/>
  <c r="Q1938" i="4"/>
  <c r="K1938" i="4"/>
  <c r="E1942" i="4"/>
  <c r="D1942" i="4"/>
  <c r="F1942" i="4"/>
  <c r="C1942" i="4"/>
  <c r="B1943" i="4"/>
  <c r="Q1939" i="4" l="1"/>
  <c r="K1939" i="4"/>
  <c r="S1939" i="4"/>
  <c r="D1943" i="4"/>
  <c r="F1943" i="4"/>
  <c r="E1943" i="4"/>
  <c r="C1943" i="4"/>
  <c r="B1944" i="4"/>
  <c r="K1941" i="4" l="1"/>
  <c r="J1941" i="4"/>
  <c r="L1941" i="4"/>
  <c r="I1941" i="4"/>
  <c r="E1944" i="4"/>
  <c r="D1944" i="4"/>
  <c r="F1944" i="4"/>
  <c r="C1944" i="4"/>
  <c r="B1945" i="4"/>
  <c r="G1941" i="4" l="1"/>
  <c r="D1945" i="4"/>
  <c r="M1942" i="4" s="1"/>
  <c r="F1945" i="4"/>
  <c r="L1942" i="4" s="1"/>
  <c r="E1945" i="4"/>
  <c r="C1945" i="4"/>
  <c r="I1942" i="4" s="1"/>
  <c r="B1946" i="4"/>
  <c r="O1942" i="4" l="1"/>
  <c r="T1942" i="4"/>
  <c r="K1942" i="4"/>
  <c r="K1943" i="4" s="1"/>
  <c r="P1942" i="4"/>
  <c r="Q1942" i="4"/>
  <c r="R1942" i="4"/>
  <c r="J1942" i="4"/>
  <c r="I1943" i="4" s="1"/>
  <c r="S1942" i="4"/>
  <c r="S1943" i="4" s="1"/>
  <c r="N1942" i="4"/>
  <c r="M1943" i="4" s="1"/>
  <c r="E1946" i="4"/>
  <c r="D1946" i="4"/>
  <c r="F1946" i="4"/>
  <c r="C1946" i="4"/>
  <c r="B1947" i="4"/>
  <c r="Q1943" i="4" l="1"/>
  <c r="O1943" i="4"/>
  <c r="D1947" i="4"/>
  <c r="F1947" i="4"/>
  <c r="E1947" i="4"/>
  <c r="C1947" i="4"/>
  <c r="B1948" i="4"/>
  <c r="I1945" i="4" l="1"/>
  <c r="L1945" i="4"/>
  <c r="K1945" i="4"/>
  <c r="J1945" i="4"/>
  <c r="E1948" i="4"/>
  <c r="D1948" i="4"/>
  <c r="F1948" i="4"/>
  <c r="C1948" i="4"/>
  <c r="B1949" i="4"/>
  <c r="G1945" i="4" l="1"/>
  <c r="D1949" i="4"/>
  <c r="F1949" i="4"/>
  <c r="E1949" i="4"/>
  <c r="P1946" i="4" s="1"/>
  <c r="C1949" i="4"/>
  <c r="B1950" i="4"/>
  <c r="Q1946" i="4" l="1"/>
  <c r="J1946" i="4"/>
  <c r="M1946" i="4"/>
  <c r="O1946" i="4"/>
  <c r="O1947" i="4" s="1"/>
  <c r="I1946" i="4"/>
  <c r="I1947" i="4" s="1"/>
  <c r="N1946" i="4"/>
  <c r="S1946" i="4"/>
  <c r="T1946" i="4"/>
  <c r="R1946" i="4"/>
  <c r="Q1947" i="4" s="1"/>
  <c r="L1946" i="4"/>
  <c r="K1946" i="4"/>
  <c r="E1950" i="4"/>
  <c r="D1950" i="4"/>
  <c r="F1950" i="4"/>
  <c r="C1950" i="4"/>
  <c r="B1951" i="4"/>
  <c r="K1947" i="4" l="1"/>
  <c r="S1947" i="4"/>
  <c r="M1947" i="4"/>
  <c r="D1951" i="4"/>
  <c r="F1951" i="4"/>
  <c r="E1951" i="4"/>
  <c r="C1951" i="4"/>
  <c r="B1952" i="4"/>
  <c r="I1949" i="4" l="1"/>
  <c r="J1949" i="4"/>
  <c r="K1949" i="4"/>
  <c r="L1949" i="4"/>
  <c r="E1952" i="4"/>
  <c r="D1952" i="4"/>
  <c r="F1952" i="4"/>
  <c r="C1952" i="4"/>
  <c r="B1953" i="4"/>
  <c r="G1949" i="4" l="1"/>
  <c r="D1953" i="4"/>
  <c r="N1950" i="4" s="1"/>
  <c r="F1953" i="4"/>
  <c r="E1953" i="4"/>
  <c r="R1950" i="4" s="1"/>
  <c r="C1953" i="4"/>
  <c r="T1950" i="4" s="1"/>
  <c r="B1954" i="4"/>
  <c r="M1950" i="4" l="1"/>
  <c r="M1951" i="4" s="1"/>
  <c r="K1950" i="4"/>
  <c r="P1950" i="4"/>
  <c r="Q1950" i="4"/>
  <c r="Q1951" i="4" s="1"/>
  <c r="O1950" i="4"/>
  <c r="J1950" i="4"/>
  <c r="S1950" i="4"/>
  <c r="S1951" i="4" s="1"/>
  <c r="I1950" i="4"/>
  <c r="I1951" i="4" s="1"/>
  <c r="L1950" i="4"/>
  <c r="E1954" i="4"/>
  <c r="D1954" i="4"/>
  <c r="F1954" i="4"/>
  <c r="C1954" i="4"/>
  <c r="B1955" i="4"/>
  <c r="O1951" i="4" l="1"/>
  <c r="K1951" i="4"/>
  <c r="J1953" i="4" s="1"/>
  <c r="D1955" i="4"/>
  <c r="F1955" i="4"/>
  <c r="E1955" i="4"/>
  <c r="C1955" i="4"/>
  <c r="B1956" i="4"/>
  <c r="K1953" i="4" l="1"/>
  <c r="I1953" i="4"/>
  <c r="G1953" i="4" s="1"/>
  <c r="L1953" i="4"/>
  <c r="E1956" i="4"/>
  <c r="D1956" i="4"/>
  <c r="F1956" i="4"/>
  <c r="C1956" i="4"/>
  <c r="B1957" i="4"/>
  <c r="D1957" i="4" l="1"/>
  <c r="F1957" i="4"/>
  <c r="E1957" i="4"/>
  <c r="O1954" i="4" s="1"/>
  <c r="C1957" i="4"/>
  <c r="R1954" i="4" s="1"/>
  <c r="B1958" i="4"/>
  <c r="I1954" i="4" l="1"/>
  <c r="T1954" i="4"/>
  <c r="M1954" i="4"/>
  <c r="K1954" i="4"/>
  <c r="P1954" i="4"/>
  <c r="O1955" i="4" s="1"/>
  <c r="Q1954" i="4"/>
  <c r="Q1955" i="4" s="1"/>
  <c r="L1954" i="4"/>
  <c r="J1954" i="4"/>
  <c r="I1955" i="4" s="1"/>
  <c r="S1954" i="4"/>
  <c r="S1955" i="4" s="1"/>
  <c r="N1954" i="4"/>
  <c r="E1958" i="4"/>
  <c r="D1958" i="4"/>
  <c r="F1958" i="4"/>
  <c r="C1958" i="4"/>
  <c r="B1959" i="4"/>
  <c r="M1955" i="4" l="1"/>
  <c r="K1955" i="4"/>
  <c r="D1959" i="4"/>
  <c r="F1959" i="4"/>
  <c r="E1959" i="4"/>
  <c r="C1959" i="4"/>
  <c r="B1960" i="4"/>
  <c r="K1957" i="4" l="1"/>
  <c r="J1957" i="4"/>
  <c r="L1957" i="4"/>
  <c r="I1957" i="4"/>
  <c r="E1960" i="4"/>
  <c r="D1960" i="4"/>
  <c r="F1960" i="4"/>
  <c r="C1960" i="4"/>
  <c r="B1961" i="4"/>
  <c r="G1957" i="4" l="1"/>
  <c r="D1961" i="4"/>
  <c r="N1958" i="4" s="1"/>
  <c r="F1961" i="4"/>
  <c r="S1958" i="4" s="1"/>
  <c r="E1961" i="4"/>
  <c r="C1961" i="4"/>
  <c r="R1958" i="4" s="1"/>
  <c r="B1962" i="4"/>
  <c r="O1958" i="4" l="1"/>
  <c r="M1958" i="4"/>
  <c r="M1959" i="4" s="1"/>
  <c r="K1958" i="4"/>
  <c r="P1958" i="4"/>
  <c r="Q1958" i="4"/>
  <c r="Q1959" i="4" s="1"/>
  <c r="L1958" i="4"/>
  <c r="T1958" i="4"/>
  <c r="S1959" i="4" s="1"/>
  <c r="J1958" i="4"/>
  <c r="I1958" i="4"/>
  <c r="E1962" i="4"/>
  <c r="D1962" i="4"/>
  <c r="F1962" i="4"/>
  <c r="C1962" i="4"/>
  <c r="B1963" i="4"/>
  <c r="I1959" i="4" l="1"/>
  <c r="K1959" i="4"/>
  <c r="O1959" i="4"/>
  <c r="D1963" i="4"/>
  <c r="F1963" i="4"/>
  <c r="E1963" i="4"/>
  <c r="C1963" i="4"/>
  <c r="B1964" i="4"/>
  <c r="I1961" i="4" l="1"/>
  <c r="J1961" i="4"/>
  <c r="K1961" i="4"/>
  <c r="L1961" i="4"/>
  <c r="E1964" i="4"/>
  <c r="D1964" i="4"/>
  <c r="F1964" i="4"/>
  <c r="C1964" i="4"/>
  <c r="B1965" i="4"/>
  <c r="G1961" i="4" l="1"/>
  <c r="D1965" i="4"/>
  <c r="N1962" i="4" s="1"/>
  <c r="F1965" i="4"/>
  <c r="E1965" i="4"/>
  <c r="R1962" i="4" s="1"/>
  <c r="C1965" i="4"/>
  <c r="T1962" i="4" s="1"/>
  <c r="B1966" i="4"/>
  <c r="J1962" i="4" l="1"/>
  <c r="K1962" i="4"/>
  <c r="P1962" i="4"/>
  <c r="Q1962" i="4"/>
  <c r="Q1963" i="4" s="1"/>
  <c r="O1962" i="4"/>
  <c r="O1963" i="4" s="1"/>
  <c r="M1962" i="4"/>
  <c r="M1963" i="4" s="1"/>
  <c r="S1962" i="4"/>
  <c r="S1963" i="4" s="1"/>
  <c r="I1962" i="4"/>
  <c r="L1962" i="4"/>
  <c r="E1966" i="4"/>
  <c r="D1966" i="4"/>
  <c r="F1966" i="4"/>
  <c r="C1966" i="4"/>
  <c r="B1967" i="4"/>
  <c r="I1963" i="4" l="1"/>
  <c r="K1963" i="4"/>
  <c r="D1967" i="4"/>
  <c r="F1967" i="4"/>
  <c r="E1967" i="4"/>
  <c r="C1967" i="4"/>
  <c r="B1968" i="4"/>
  <c r="I1965" i="4" l="1"/>
  <c r="L1965" i="4"/>
  <c r="J1965" i="4"/>
  <c r="K1965" i="4"/>
  <c r="E1968" i="4"/>
  <c r="D1968" i="4"/>
  <c r="F1968" i="4"/>
  <c r="C1968" i="4"/>
  <c r="B1969" i="4"/>
  <c r="G1965" i="4" l="1"/>
  <c r="D1969" i="4"/>
  <c r="N1966" i="4" s="1"/>
  <c r="F1969" i="4"/>
  <c r="S1966" i="4" s="1"/>
  <c r="E1969" i="4"/>
  <c r="C1969" i="4"/>
  <c r="R1966" i="4" s="1"/>
  <c r="B1970" i="4"/>
  <c r="O1966" i="4" l="1"/>
  <c r="T1966" i="4"/>
  <c r="S1967" i="4" s="1"/>
  <c r="K1966" i="4"/>
  <c r="P1966" i="4"/>
  <c r="Q1966" i="4"/>
  <c r="Q1967" i="4" s="1"/>
  <c r="M1966" i="4"/>
  <c r="M1967" i="4" s="1"/>
  <c r="L1966" i="4"/>
  <c r="J1966" i="4"/>
  <c r="I1966" i="4"/>
  <c r="E1970" i="4"/>
  <c r="D1970" i="4"/>
  <c r="F1970" i="4"/>
  <c r="C1970" i="4"/>
  <c r="B1971" i="4"/>
  <c r="I1967" i="4" l="1"/>
  <c r="K1967" i="4"/>
  <c r="O1967" i="4"/>
  <c r="D1971" i="4"/>
  <c r="F1971" i="4"/>
  <c r="E1971" i="4"/>
  <c r="C1971" i="4"/>
  <c r="B1972" i="4"/>
  <c r="I1969" i="4" l="1"/>
  <c r="L1969" i="4"/>
  <c r="J1969" i="4"/>
  <c r="K1969" i="4"/>
  <c r="E1972" i="4"/>
  <c r="D1972" i="4"/>
  <c r="F1972" i="4"/>
  <c r="C1972" i="4"/>
  <c r="B1973" i="4"/>
  <c r="G1969" i="4" l="1"/>
  <c r="D1973" i="4"/>
  <c r="L1970" i="4" s="1"/>
  <c r="F1973" i="4"/>
  <c r="E1973" i="4"/>
  <c r="I1970" i="4" s="1"/>
  <c r="C1973" i="4"/>
  <c r="T1970" i="4" s="1"/>
  <c r="B1974" i="4"/>
  <c r="M1970" i="4" l="1"/>
  <c r="K1970" i="4"/>
  <c r="K1971" i="4" s="1"/>
  <c r="P1970" i="4"/>
  <c r="Q1970" i="4"/>
  <c r="O1970" i="4"/>
  <c r="O1971" i="4" s="1"/>
  <c r="J1970" i="4"/>
  <c r="I1971" i="4" s="1"/>
  <c r="R1970" i="4"/>
  <c r="S1970" i="4"/>
  <c r="S1971" i="4" s="1"/>
  <c r="N1970" i="4"/>
  <c r="E1974" i="4"/>
  <c r="D1974" i="4"/>
  <c r="F1974" i="4"/>
  <c r="C1974" i="4"/>
  <c r="B1975" i="4"/>
  <c r="M1971" i="4" l="1"/>
  <c r="Q1971" i="4"/>
  <c r="D1975" i="4"/>
  <c r="F1975" i="4"/>
  <c r="E1975" i="4"/>
  <c r="C1975" i="4"/>
  <c r="B1976" i="4"/>
  <c r="I1973" i="4" l="1"/>
  <c r="L1973" i="4"/>
  <c r="J1973" i="4"/>
  <c r="K1973" i="4"/>
  <c r="E1976" i="4"/>
  <c r="D1976" i="4"/>
  <c r="F1976" i="4"/>
  <c r="C1976" i="4"/>
  <c r="B1977" i="4"/>
  <c r="G1973" i="4" l="1"/>
  <c r="N1974" i="4"/>
  <c r="M1974" i="4"/>
  <c r="D1977" i="4"/>
  <c r="F1977" i="4"/>
  <c r="E1977" i="4"/>
  <c r="Q1974" i="4" s="1"/>
  <c r="C1977" i="4"/>
  <c r="B1978" i="4"/>
  <c r="T1974" i="4" l="1"/>
  <c r="M1975" i="4"/>
  <c r="O1974" i="4"/>
  <c r="I1974" i="4"/>
  <c r="S1974" i="4"/>
  <c r="S1975" i="4" s="1"/>
  <c r="J1974" i="4"/>
  <c r="R1974" i="4"/>
  <c r="Q1975" i="4" s="1"/>
  <c r="L1974" i="4"/>
  <c r="K1974" i="4"/>
  <c r="P1974" i="4"/>
  <c r="E1978" i="4"/>
  <c r="F1978" i="4"/>
  <c r="D1978" i="4"/>
  <c r="C1978" i="4"/>
  <c r="B1979" i="4"/>
  <c r="K1975" i="4" l="1"/>
  <c r="O1975" i="4"/>
  <c r="I1975" i="4"/>
  <c r="D1979" i="4"/>
  <c r="F1979" i="4"/>
  <c r="E1979" i="4"/>
  <c r="C1979" i="4"/>
  <c r="B1980" i="4"/>
  <c r="I1977" i="4" l="1"/>
  <c r="J1977" i="4"/>
  <c r="K1977" i="4"/>
  <c r="L1977" i="4"/>
  <c r="E1980" i="4"/>
  <c r="D1980" i="4"/>
  <c r="F1980" i="4"/>
  <c r="C1980" i="4"/>
  <c r="B1981" i="4"/>
  <c r="G1977" i="4" l="1"/>
  <c r="D1981" i="4"/>
  <c r="L1978" i="4" s="1"/>
  <c r="F1981" i="4"/>
  <c r="E1981" i="4"/>
  <c r="I1978" i="4" s="1"/>
  <c r="C1981" i="4"/>
  <c r="R1978" i="4" s="1"/>
  <c r="B1982" i="4"/>
  <c r="O1978" i="4" l="1"/>
  <c r="M1978" i="4"/>
  <c r="K1978" i="4"/>
  <c r="K1979" i="4" s="1"/>
  <c r="P1978" i="4"/>
  <c r="Q1978" i="4"/>
  <c r="Q1979" i="4" s="1"/>
  <c r="T1978" i="4"/>
  <c r="J1978" i="4"/>
  <c r="I1979" i="4" s="1"/>
  <c r="S1978" i="4"/>
  <c r="N1978" i="4"/>
  <c r="E1982" i="4"/>
  <c r="F1982" i="4"/>
  <c r="D1982" i="4"/>
  <c r="C1982" i="4"/>
  <c r="B1983" i="4"/>
  <c r="S1979" i="4" l="1"/>
  <c r="O1979" i="4"/>
  <c r="M1979" i="4"/>
  <c r="D1983" i="4"/>
  <c r="F1983" i="4"/>
  <c r="E1983" i="4"/>
  <c r="C1983" i="4"/>
  <c r="B1984" i="4"/>
  <c r="I1981" i="4" l="1"/>
  <c r="L1981" i="4"/>
  <c r="J1981" i="4"/>
  <c r="K1981" i="4"/>
  <c r="E1984" i="4"/>
  <c r="D1984" i="4"/>
  <c r="F1984" i="4"/>
  <c r="C1984" i="4"/>
  <c r="B1985" i="4"/>
  <c r="G1981" i="4" l="1"/>
  <c r="N1982" i="4"/>
  <c r="M1982" i="4"/>
  <c r="D1985" i="4"/>
  <c r="T1982" i="4" s="1"/>
  <c r="F1985" i="4"/>
  <c r="E1985" i="4"/>
  <c r="C1985" i="4"/>
  <c r="P1982" i="4" s="1"/>
  <c r="B1986" i="4"/>
  <c r="M1983" i="4" l="1"/>
  <c r="R1982" i="4"/>
  <c r="I1982" i="4"/>
  <c r="S1982" i="4"/>
  <c r="S1983" i="4" s="1"/>
  <c r="L1982" i="4"/>
  <c r="J1982" i="4"/>
  <c r="O1982" i="4"/>
  <c r="O1983" i="4" s="1"/>
  <c r="Q1982" i="4"/>
  <c r="Q1983" i="4" s="1"/>
  <c r="K1982" i="4"/>
  <c r="K1983" i="4" s="1"/>
  <c r="E1986" i="4"/>
  <c r="F1986" i="4"/>
  <c r="D1986" i="4"/>
  <c r="C1986" i="4"/>
  <c r="B1987" i="4"/>
  <c r="I1983" i="4" l="1"/>
  <c r="D1987" i="4"/>
  <c r="F1987" i="4"/>
  <c r="E1987" i="4"/>
  <c r="C1987" i="4"/>
  <c r="B1988" i="4"/>
  <c r="L1985" i="4" l="1"/>
  <c r="I1985" i="4"/>
  <c r="K1985" i="4"/>
  <c r="J1985" i="4"/>
  <c r="E1988" i="4"/>
  <c r="D1988" i="4"/>
  <c r="F1988" i="4"/>
  <c r="C1988" i="4"/>
  <c r="B1989" i="4"/>
  <c r="G1985" i="4" l="1"/>
  <c r="N1986" i="4"/>
  <c r="M1986" i="4"/>
  <c r="D1989" i="4"/>
  <c r="F1989" i="4"/>
  <c r="E1989" i="4"/>
  <c r="J1986" i="4" s="1"/>
  <c r="C1989" i="4"/>
  <c r="B1990" i="4"/>
  <c r="S1986" i="4" l="1"/>
  <c r="M1987" i="4"/>
  <c r="Q1986" i="4"/>
  <c r="K1986" i="4"/>
  <c r="R1986" i="4"/>
  <c r="L1986" i="4"/>
  <c r="O1986" i="4"/>
  <c r="I1986" i="4"/>
  <c r="I1987" i="4" s="1"/>
  <c r="P1986" i="4"/>
  <c r="T1986" i="4"/>
  <c r="S1987" i="4" s="1"/>
  <c r="E1990" i="4"/>
  <c r="F1990" i="4"/>
  <c r="D1990" i="4"/>
  <c r="C1990" i="4"/>
  <c r="B1991" i="4"/>
  <c r="O1987" i="4" l="1"/>
  <c r="Q1987" i="4"/>
  <c r="K1987" i="4"/>
  <c r="D1991" i="4"/>
  <c r="F1991" i="4"/>
  <c r="E1991" i="4"/>
  <c r="C1991" i="4"/>
  <c r="B1992" i="4"/>
  <c r="J1989" i="4" l="1"/>
  <c r="I1989" i="4"/>
  <c r="K1989" i="4"/>
  <c r="L1989" i="4"/>
  <c r="E1992" i="4"/>
  <c r="D1992" i="4"/>
  <c r="F1992" i="4"/>
  <c r="C1992" i="4"/>
  <c r="B1993" i="4"/>
  <c r="G1989" i="4" l="1"/>
  <c r="N1990" i="4"/>
  <c r="M1990" i="4"/>
  <c r="M1991" i="4" s="1"/>
  <c r="D1993" i="4"/>
  <c r="S1990" i="4" s="1"/>
  <c r="F1993" i="4"/>
  <c r="E1993" i="4"/>
  <c r="C1993" i="4"/>
  <c r="B1994" i="4"/>
  <c r="P1990" i="4" l="1"/>
  <c r="Q1990" i="4"/>
  <c r="T1990" i="4"/>
  <c r="S1991" i="4" s="1"/>
  <c r="J1990" i="4"/>
  <c r="K1990" i="4"/>
  <c r="I1990" i="4"/>
  <c r="I1991" i="4" s="1"/>
  <c r="L1990" i="4"/>
  <c r="O1990" i="4"/>
  <c r="O1991" i="4" s="1"/>
  <c r="R1990" i="4"/>
  <c r="E1994" i="4"/>
  <c r="F1994" i="4"/>
  <c r="D1994" i="4"/>
  <c r="C1994" i="4"/>
  <c r="B1995" i="4"/>
  <c r="Q1991" i="4" l="1"/>
  <c r="K1991" i="4"/>
  <c r="D1995" i="4"/>
  <c r="F1995" i="4"/>
  <c r="E1995" i="4"/>
  <c r="C1995" i="4"/>
  <c r="B1996" i="4"/>
  <c r="J1993" i="4" l="1"/>
  <c r="K1993" i="4"/>
  <c r="I1993" i="4"/>
  <c r="L1993" i="4"/>
  <c r="E1996" i="4"/>
  <c r="D1996" i="4"/>
  <c r="F1996" i="4"/>
  <c r="C1996" i="4"/>
  <c r="B1997" i="4"/>
  <c r="G1993" i="4" l="1"/>
  <c r="D1997" i="4"/>
  <c r="F1997" i="4"/>
  <c r="E1997" i="4"/>
  <c r="O1994" i="4" s="1"/>
  <c r="C1997" i="4"/>
  <c r="Q1994" i="4" s="1"/>
  <c r="B1998" i="4"/>
  <c r="J1994" i="4" l="1"/>
  <c r="P1994" i="4"/>
  <c r="O1995" i="4" s="1"/>
  <c r="S1994" i="4"/>
  <c r="L1994" i="4"/>
  <c r="R1994" i="4"/>
  <c r="Q1995" i="4" s="1"/>
  <c r="I1994" i="4"/>
  <c r="I1995" i="4" s="1"/>
  <c r="K1994" i="4"/>
  <c r="N1994" i="4"/>
  <c r="T1994" i="4"/>
  <c r="M1994" i="4"/>
  <c r="M1995" i="4" s="1"/>
  <c r="E1998" i="4"/>
  <c r="F1998" i="4"/>
  <c r="D1998" i="4"/>
  <c r="C1998" i="4"/>
  <c r="B1999" i="4"/>
  <c r="K1995" i="4" l="1"/>
  <c r="S1995" i="4"/>
  <c r="D1999" i="4"/>
  <c r="F1999" i="4"/>
  <c r="E1999" i="4"/>
  <c r="C1999" i="4"/>
  <c r="B2000" i="4"/>
  <c r="K1997" i="4" l="1"/>
  <c r="I1997" i="4"/>
  <c r="J1997" i="4"/>
  <c r="L1997" i="4"/>
  <c r="E2000" i="4"/>
  <c r="D2000" i="4"/>
  <c r="F2000" i="4"/>
  <c r="C2000" i="4"/>
  <c r="B2001" i="4"/>
  <c r="G1997" i="4" l="1"/>
  <c r="D2001" i="4"/>
  <c r="M1998" i="4" s="1"/>
  <c r="F2001" i="4"/>
  <c r="E2001" i="4"/>
  <c r="Q1998" i="4" s="1"/>
  <c r="C2001" i="4"/>
  <c r="T1998" i="4" s="1"/>
  <c r="B2002" i="4"/>
  <c r="P1998" i="4" l="1"/>
  <c r="S1998" i="4"/>
  <c r="S1999" i="4" s="1"/>
  <c r="L1998" i="4"/>
  <c r="O1998" i="4"/>
  <c r="R1998" i="4"/>
  <c r="Q1999" i="4" s="1"/>
  <c r="I1998" i="4"/>
  <c r="K1998" i="4"/>
  <c r="K1999" i="4" s="1"/>
  <c r="N1998" i="4"/>
  <c r="M1999" i="4" s="1"/>
  <c r="J1998" i="4"/>
  <c r="E2002" i="4"/>
  <c r="F2002" i="4"/>
  <c r="D2002" i="4"/>
  <c r="C2002" i="4"/>
  <c r="B2003" i="4"/>
  <c r="O1999" i="4" l="1"/>
  <c r="I1999" i="4"/>
  <c r="D2003" i="4"/>
  <c r="F2003" i="4"/>
  <c r="E2003" i="4"/>
  <c r="C2003" i="4"/>
  <c r="B2004" i="4"/>
  <c r="J2001" i="4" l="1"/>
  <c r="I2001" i="4"/>
  <c r="L2001" i="4"/>
  <c r="K2001" i="4"/>
  <c r="E2004" i="4"/>
  <c r="D2004" i="4"/>
  <c r="F2004" i="4"/>
  <c r="C2004" i="4"/>
  <c r="B2005" i="4"/>
  <c r="G2001" i="4" l="1"/>
  <c r="D2005" i="4"/>
  <c r="F2005" i="4"/>
  <c r="K2002" i="4" s="1"/>
  <c r="E2005" i="4"/>
  <c r="C2005" i="4"/>
  <c r="Q2002" i="4" s="1"/>
  <c r="B2006" i="4"/>
  <c r="J2002" i="4" l="1"/>
  <c r="P2002" i="4"/>
  <c r="N2002" i="4"/>
  <c r="L2002" i="4"/>
  <c r="K2003" i="4" s="1"/>
  <c r="O2002" i="4"/>
  <c r="R2002" i="4"/>
  <c r="Q2003" i="4" s="1"/>
  <c r="S2002" i="4"/>
  <c r="I2002" i="4"/>
  <c r="I2003" i="4" s="1"/>
  <c r="T2002" i="4"/>
  <c r="M2002" i="4"/>
  <c r="E2006" i="4"/>
  <c r="F2006" i="4"/>
  <c r="D2006" i="4"/>
  <c r="C2006" i="4"/>
  <c r="B2007" i="4"/>
  <c r="O2003" i="4" l="1"/>
  <c r="S2003" i="4"/>
  <c r="M2003" i="4"/>
  <c r="D2007" i="4"/>
  <c r="F2007" i="4"/>
  <c r="E2007" i="4"/>
  <c r="C2007" i="4"/>
  <c r="B2008" i="4"/>
  <c r="K2005" i="4" l="1"/>
  <c r="I2005" i="4"/>
  <c r="J2005" i="4"/>
  <c r="L2005" i="4"/>
  <c r="E2008" i="4"/>
  <c r="D2008" i="4"/>
  <c r="F2008" i="4"/>
  <c r="C2008" i="4"/>
  <c r="B2009" i="4"/>
  <c r="G2005" i="4" l="1"/>
  <c r="D2009" i="4"/>
  <c r="F2009" i="4"/>
  <c r="T2006" i="4" s="1"/>
  <c r="E2009" i="4"/>
  <c r="Q2006" i="4" s="1"/>
  <c r="C2009" i="4"/>
  <c r="B2010" i="4"/>
  <c r="L2006" i="4" l="1"/>
  <c r="N2006" i="4"/>
  <c r="P2006" i="4"/>
  <c r="J2006" i="4"/>
  <c r="M2006" i="4"/>
  <c r="O2006" i="4"/>
  <c r="I2006" i="4"/>
  <c r="S2006" i="4"/>
  <c r="S2007" i="4" s="1"/>
  <c r="R2006" i="4"/>
  <c r="Q2007" i="4" s="1"/>
  <c r="K2006" i="4"/>
  <c r="E2010" i="4"/>
  <c r="F2010" i="4"/>
  <c r="D2010" i="4"/>
  <c r="C2010" i="4"/>
  <c r="B2011" i="4"/>
  <c r="K2007" i="4" l="1"/>
  <c r="I2007" i="4"/>
  <c r="M2007" i="4"/>
  <c r="O2007" i="4"/>
  <c r="D2011" i="4"/>
  <c r="F2011" i="4"/>
  <c r="E2011" i="4"/>
  <c r="C2011" i="4"/>
  <c r="B2012" i="4"/>
  <c r="J2009" i="4" l="1"/>
  <c r="K2009" i="4"/>
  <c r="I2009" i="4"/>
  <c r="L2009" i="4"/>
  <c r="E2012" i="4"/>
  <c r="D2012" i="4"/>
  <c r="F2012" i="4"/>
  <c r="C2012" i="4"/>
  <c r="B2013" i="4"/>
  <c r="G2009" i="4" l="1"/>
  <c r="D2013" i="4"/>
  <c r="N2010" i="4" s="1"/>
  <c r="F2013" i="4"/>
  <c r="E2013" i="4"/>
  <c r="R2010" i="4" s="1"/>
  <c r="C2013" i="4"/>
  <c r="S2010" i="4" s="1"/>
  <c r="B2014" i="4"/>
  <c r="I2010" i="4" l="1"/>
  <c r="P2010" i="4"/>
  <c r="J2010" i="4"/>
  <c r="M2010" i="4"/>
  <c r="M2011" i="4" s="1"/>
  <c r="T2010" i="4"/>
  <c r="S2011" i="4" s="1"/>
  <c r="Q2010" i="4"/>
  <c r="Q2011" i="4" s="1"/>
  <c r="K2010" i="4"/>
  <c r="L2010" i="4"/>
  <c r="O2010" i="4"/>
  <c r="E2014" i="4"/>
  <c r="F2014" i="4"/>
  <c r="D2014" i="4"/>
  <c r="C2014" i="4"/>
  <c r="B2015" i="4"/>
  <c r="O2011" i="4" l="1"/>
  <c r="K2011" i="4"/>
  <c r="I2011" i="4"/>
  <c r="D2015" i="4"/>
  <c r="F2015" i="4"/>
  <c r="E2015" i="4"/>
  <c r="C2015" i="4"/>
  <c r="B2016" i="4"/>
  <c r="J2013" i="4" l="1"/>
  <c r="K2013" i="4"/>
  <c r="L2013" i="4"/>
  <c r="I2013" i="4"/>
  <c r="E2016" i="4"/>
  <c r="D2016" i="4"/>
  <c r="F2016" i="4"/>
  <c r="C2016" i="4"/>
  <c r="B2017" i="4"/>
  <c r="G2013" i="4" l="1"/>
  <c r="D2017" i="4"/>
  <c r="L2014" i="4" s="1"/>
  <c r="F2017" i="4"/>
  <c r="S2014" i="4" s="1"/>
  <c r="E2017" i="4"/>
  <c r="C2017" i="4"/>
  <c r="B2018" i="4"/>
  <c r="O2014" i="4" l="1"/>
  <c r="I2014" i="4"/>
  <c r="P2014" i="4"/>
  <c r="O2015" i="4" s="1"/>
  <c r="J2014" i="4"/>
  <c r="M2014" i="4"/>
  <c r="T2014" i="4"/>
  <c r="S2015" i="4" s="1"/>
  <c r="N2014" i="4"/>
  <c r="Q2014" i="4"/>
  <c r="K2014" i="4"/>
  <c r="K2015" i="4" s="1"/>
  <c r="R2014" i="4"/>
  <c r="E2018" i="4"/>
  <c r="F2018" i="4"/>
  <c r="D2018" i="4"/>
  <c r="C2018" i="4"/>
  <c r="B2019" i="4"/>
  <c r="M2015" i="4" l="1"/>
  <c r="Q2015" i="4"/>
  <c r="I2015" i="4"/>
  <c r="D2019" i="4"/>
  <c r="F2019" i="4"/>
  <c r="E2019" i="4"/>
  <c r="C2019" i="4"/>
  <c r="B2020" i="4"/>
  <c r="J2017" i="4" l="1"/>
  <c r="I2017" i="4"/>
  <c r="L2017" i="4"/>
  <c r="K2017" i="4"/>
  <c r="E2020" i="4"/>
  <c r="D2020" i="4"/>
  <c r="F2020" i="4"/>
  <c r="C2020" i="4"/>
  <c r="B2021" i="4"/>
  <c r="G2017" i="4" l="1"/>
  <c r="I2018" i="4"/>
  <c r="J2018" i="4"/>
  <c r="D2021" i="4"/>
  <c r="F2021" i="4"/>
  <c r="K2018" i="4" s="1"/>
  <c r="E2021" i="4"/>
  <c r="C2021" i="4"/>
  <c r="B2022" i="4"/>
  <c r="Q2018" i="4" l="1"/>
  <c r="I2019" i="4"/>
  <c r="P2018" i="4"/>
  <c r="S2018" i="4"/>
  <c r="L2018" i="4"/>
  <c r="K2019" i="4" s="1"/>
  <c r="O2018" i="4"/>
  <c r="R2018" i="4"/>
  <c r="N2018" i="4"/>
  <c r="T2018" i="4"/>
  <c r="M2018" i="4"/>
  <c r="E2022" i="4"/>
  <c r="F2022" i="4"/>
  <c r="D2022" i="4"/>
  <c r="C2022" i="4"/>
  <c r="B2023" i="4"/>
  <c r="Q2019" i="4" l="1"/>
  <c r="M2019" i="4"/>
  <c r="O2019" i="4"/>
  <c r="S2019" i="4"/>
  <c r="D2023" i="4"/>
  <c r="F2023" i="4"/>
  <c r="E2023" i="4"/>
  <c r="C2023" i="4"/>
  <c r="B2024" i="4"/>
  <c r="J2021" i="4" l="1"/>
  <c r="I2021" i="4"/>
  <c r="L2021" i="4"/>
  <c r="K2021" i="4"/>
  <c r="E2024" i="4"/>
  <c r="D2024" i="4"/>
  <c r="F2024" i="4"/>
  <c r="C2024" i="4"/>
  <c r="B2025" i="4"/>
  <c r="G2021" i="4" l="1"/>
  <c r="I2022" i="4"/>
  <c r="J2022" i="4"/>
  <c r="D2025" i="4"/>
  <c r="F2025" i="4"/>
  <c r="E2025" i="4"/>
  <c r="C2025" i="4"/>
  <c r="O2022" i="4" s="1"/>
  <c r="B2026" i="4"/>
  <c r="I2023" i="4" l="1"/>
  <c r="R2022" i="4"/>
  <c r="N2022" i="4"/>
  <c r="P2022" i="4"/>
  <c r="O2023" i="4" s="1"/>
  <c r="M2022" i="4"/>
  <c r="T2022" i="4"/>
  <c r="S2022" i="4"/>
  <c r="Q2022" i="4"/>
  <c r="Q2023" i="4" s="1"/>
  <c r="K2022" i="4"/>
  <c r="L2022" i="4"/>
  <c r="E2026" i="4"/>
  <c r="F2026" i="4"/>
  <c r="D2026" i="4"/>
  <c r="C2026" i="4"/>
  <c r="B2027" i="4"/>
  <c r="M2023" i="4" l="1"/>
  <c r="S2023" i="4"/>
  <c r="K2023" i="4"/>
  <c r="D2027" i="4"/>
  <c r="F2027" i="4"/>
  <c r="E2027" i="4"/>
  <c r="C2027" i="4"/>
  <c r="B2028" i="4"/>
  <c r="I2025" i="4" l="1"/>
  <c r="J2025" i="4"/>
  <c r="K2025" i="4"/>
  <c r="L2025" i="4"/>
  <c r="E2028" i="4"/>
  <c r="D2028" i="4"/>
  <c r="F2028" i="4"/>
  <c r="C2028" i="4"/>
  <c r="B2029" i="4"/>
  <c r="G2025" i="4" l="1"/>
  <c r="J2026" i="4"/>
  <c r="I2026" i="4"/>
  <c r="D2029" i="4"/>
  <c r="F2029" i="4"/>
  <c r="O2026" i="4" s="1"/>
  <c r="E2029" i="4"/>
  <c r="C2029" i="4"/>
  <c r="S2026" i="4" s="1"/>
  <c r="B2030" i="4"/>
  <c r="I2027" i="4" l="1"/>
  <c r="N2026" i="4"/>
  <c r="Q2026" i="4"/>
  <c r="M2026" i="4"/>
  <c r="M2027" i="4" s="1"/>
  <c r="T2026" i="4"/>
  <c r="S2027" i="4" s="1"/>
  <c r="K2026" i="4"/>
  <c r="P2026" i="4"/>
  <c r="O2027" i="4" s="1"/>
  <c r="R2026" i="4"/>
  <c r="L2026" i="4"/>
  <c r="E2030" i="4"/>
  <c r="F2030" i="4"/>
  <c r="D2030" i="4"/>
  <c r="C2030" i="4"/>
  <c r="B2031" i="4"/>
  <c r="Q2027" i="4" l="1"/>
  <c r="K2027" i="4"/>
  <c r="D2031" i="4"/>
  <c r="F2031" i="4"/>
  <c r="E2031" i="4"/>
  <c r="C2031" i="4"/>
  <c r="B2032" i="4"/>
  <c r="K2029" i="4" l="1"/>
  <c r="I2029" i="4"/>
  <c r="J2029" i="4"/>
  <c r="L2029" i="4"/>
  <c r="E2032" i="4"/>
  <c r="D2032" i="4"/>
  <c r="F2032" i="4"/>
  <c r="C2032" i="4"/>
  <c r="B2033" i="4"/>
  <c r="G2029" i="4" l="1"/>
  <c r="D2033" i="4"/>
  <c r="F2033" i="4"/>
  <c r="L2030" i="4" s="1"/>
  <c r="E2033" i="4"/>
  <c r="C2033" i="4"/>
  <c r="O2030" i="4" s="1"/>
  <c r="B2034" i="4"/>
  <c r="S2030" i="4" l="1"/>
  <c r="N2030" i="4"/>
  <c r="Q2030" i="4"/>
  <c r="J2030" i="4"/>
  <c r="M2030" i="4"/>
  <c r="T2030" i="4"/>
  <c r="S2031" i="4" s="1"/>
  <c r="K2030" i="4"/>
  <c r="K2031" i="4" s="1"/>
  <c r="I2030" i="4"/>
  <c r="I2031" i="4" s="1"/>
  <c r="P2030" i="4"/>
  <c r="O2031" i="4" s="1"/>
  <c r="R2030" i="4"/>
  <c r="E2034" i="4"/>
  <c r="F2034" i="4"/>
  <c r="D2034" i="4"/>
  <c r="C2034" i="4"/>
  <c r="B2035" i="4"/>
  <c r="M2031" i="4" l="1"/>
  <c r="Q2031" i="4"/>
  <c r="D2035" i="4"/>
  <c r="F2035" i="4"/>
  <c r="E2035" i="4"/>
  <c r="C2035" i="4"/>
  <c r="B2036" i="4"/>
  <c r="J2033" i="4" l="1"/>
  <c r="K2033" i="4"/>
  <c r="I2033" i="4"/>
  <c r="L2033" i="4"/>
  <c r="E2036" i="4"/>
  <c r="D2036" i="4"/>
  <c r="F2036" i="4"/>
  <c r="C2036" i="4"/>
  <c r="B2037" i="4"/>
  <c r="G2033" i="4" l="1"/>
  <c r="J2034" i="4"/>
  <c r="I2034" i="4"/>
  <c r="D2037" i="4"/>
  <c r="F2037" i="4"/>
  <c r="E2037" i="4"/>
  <c r="C2037" i="4"/>
  <c r="T2034" i="4" s="1"/>
  <c r="B2038" i="4"/>
  <c r="N2034" i="4" l="1"/>
  <c r="I2035" i="4"/>
  <c r="P2034" i="4"/>
  <c r="S2034" i="4"/>
  <c r="S2035" i="4" s="1"/>
  <c r="L2034" i="4"/>
  <c r="O2034" i="4"/>
  <c r="R2034" i="4"/>
  <c r="Q2034" i="4"/>
  <c r="K2034" i="4"/>
  <c r="K2035" i="4" s="1"/>
  <c r="M2034" i="4"/>
  <c r="M2035" i="4" s="1"/>
  <c r="E2038" i="4"/>
  <c r="F2038" i="4"/>
  <c r="D2038" i="4"/>
  <c r="C2038" i="4"/>
  <c r="B2039" i="4"/>
  <c r="Q2035" i="4" l="1"/>
  <c r="O2035" i="4"/>
  <c r="D2039" i="4"/>
  <c r="F2039" i="4"/>
  <c r="E2039" i="4"/>
  <c r="C2039" i="4"/>
  <c r="B2040" i="4"/>
  <c r="I2037" i="4" l="1"/>
  <c r="K2037" i="4"/>
  <c r="L2037" i="4"/>
  <c r="J2037" i="4"/>
  <c r="E2040" i="4"/>
  <c r="D2040" i="4"/>
  <c r="F2040" i="4"/>
  <c r="C2040" i="4"/>
  <c r="B2041" i="4"/>
  <c r="G2037" i="4" l="1"/>
  <c r="D2041" i="4"/>
  <c r="F2041" i="4"/>
  <c r="L2038" i="4" s="1"/>
  <c r="E2041" i="4"/>
  <c r="C2041" i="4"/>
  <c r="O2038" i="4" s="1"/>
  <c r="B2042" i="4"/>
  <c r="S2038" i="4" l="1"/>
  <c r="I2038" i="4"/>
  <c r="P2038" i="4"/>
  <c r="O2039" i="4" s="1"/>
  <c r="J2038" i="4"/>
  <c r="M2038" i="4"/>
  <c r="T2038" i="4"/>
  <c r="S2039" i="4" s="1"/>
  <c r="N2038" i="4"/>
  <c r="Q2038" i="4"/>
  <c r="K2038" i="4"/>
  <c r="K2039" i="4" s="1"/>
  <c r="R2038" i="4"/>
  <c r="E2042" i="4"/>
  <c r="F2042" i="4"/>
  <c r="D2042" i="4"/>
  <c r="C2042" i="4"/>
  <c r="B2043" i="4"/>
  <c r="M2039" i="4" l="1"/>
  <c r="Q2039" i="4"/>
  <c r="I2039" i="4"/>
  <c r="D2043" i="4"/>
  <c r="F2043" i="4"/>
  <c r="E2043" i="4"/>
  <c r="C2043" i="4"/>
  <c r="B2044" i="4"/>
  <c r="J2041" i="4" l="1"/>
  <c r="I2041" i="4"/>
  <c r="L2041" i="4"/>
  <c r="K2041" i="4"/>
  <c r="E2044" i="4"/>
  <c r="D2044" i="4"/>
  <c r="F2044" i="4"/>
  <c r="C2044" i="4"/>
  <c r="B2045" i="4"/>
  <c r="G2041" i="4" l="1"/>
  <c r="I2042" i="4"/>
  <c r="J2042" i="4"/>
  <c r="I2043" i="4" s="1"/>
  <c r="D2045" i="4"/>
  <c r="K2042" i="4" s="1"/>
  <c r="F2045" i="4"/>
  <c r="E2045" i="4"/>
  <c r="C2045" i="4"/>
  <c r="M2042" i="4" s="1"/>
  <c r="B2046" i="4"/>
  <c r="P2042" i="4" l="1"/>
  <c r="S2042" i="4"/>
  <c r="L2042" i="4"/>
  <c r="K2043" i="4" s="1"/>
  <c r="O2042" i="4"/>
  <c r="R2042" i="4"/>
  <c r="Q2042" i="4"/>
  <c r="T2042" i="4"/>
  <c r="N2042" i="4"/>
  <c r="M2043" i="4" s="1"/>
  <c r="E2046" i="4"/>
  <c r="F2046" i="4"/>
  <c r="D2046" i="4"/>
  <c r="C2046" i="4"/>
  <c r="B2047" i="4"/>
  <c r="Q2043" i="4" l="1"/>
  <c r="O2043" i="4"/>
  <c r="S2043" i="4"/>
  <c r="D2047" i="4"/>
  <c r="F2047" i="4"/>
  <c r="E2047" i="4"/>
  <c r="C2047" i="4"/>
  <c r="B2048" i="4"/>
  <c r="K2045" i="4" l="1"/>
  <c r="L2045" i="4"/>
  <c r="I2045" i="4"/>
  <c r="J2045" i="4"/>
  <c r="E2048" i="4"/>
  <c r="D2048" i="4"/>
  <c r="F2048" i="4"/>
  <c r="C2048" i="4"/>
  <c r="B2049" i="4"/>
  <c r="G2045" i="4" l="1"/>
  <c r="I2046" i="4"/>
  <c r="J2046" i="4"/>
  <c r="I2047" i="4" s="1"/>
  <c r="D2049" i="4"/>
  <c r="F2049" i="4"/>
  <c r="E2049" i="4"/>
  <c r="R2046" i="4" s="1"/>
  <c r="C2049" i="4"/>
  <c r="B2050" i="4"/>
  <c r="O2046" i="4" l="1"/>
  <c r="N2046" i="4"/>
  <c r="P2046" i="4"/>
  <c r="O2047" i="4" s="1"/>
  <c r="M2046" i="4"/>
  <c r="M2047" i="4" s="1"/>
  <c r="T2046" i="4"/>
  <c r="S2046" i="4"/>
  <c r="Q2046" i="4"/>
  <c r="Q2047" i="4" s="1"/>
  <c r="K2046" i="4"/>
  <c r="L2046" i="4"/>
  <c r="E2050" i="4"/>
  <c r="F2050" i="4"/>
  <c r="D2050" i="4"/>
  <c r="C2050" i="4"/>
  <c r="B2051" i="4"/>
  <c r="S2047" i="4" l="1"/>
  <c r="K2047" i="4"/>
  <c r="D2051" i="4"/>
  <c r="F2051" i="4"/>
  <c r="E2051" i="4"/>
  <c r="C2051" i="4"/>
  <c r="B2052" i="4"/>
  <c r="I2049" i="4" l="1"/>
  <c r="J2049" i="4"/>
  <c r="K2049" i="4"/>
  <c r="L2049" i="4"/>
  <c r="E2052" i="4"/>
  <c r="D2052" i="4"/>
  <c r="F2052" i="4"/>
  <c r="C2052" i="4"/>
  <c r="B2053" i="4"/>
  <c r="G2049" i="4" l="1"/>
  <c r="J2050" i="4"/>
  <c r="I2050" i="4"/>
  <c r="D2053" i="4"/>
  <c r="O2050" i="4" s="1"/>
  <c r="F2053" i="4"/>
  <c r="E2053" i="4"/>
  <c r="C2053" i="4"/>
  <c r="B2054" i="4"/>
  <c r="S2050" i="4" l="1"/>
  <c r="I2051" i="4"/>
  <c r="N2050" i="4"/>
  <c r="Q2050" i="4"/>
  <c r="M2050" i="4"/>
  <c r="M2051" i="4" s="1"/>
  <c r="T2050" i="4"/>
  <c r="S2051" i="4" s="1"/>
  <c r="K2050" i="4"/>
  <c r="P2050" i="4"/>
  <c r="O2051" i="4" s="1"/>
  <c r="R2050" i="4"/>
  <c r="L2050" i="4"/>
  <c r="E2054" i="4"/>
  <c r="F2054" i="4"/>
  <c r="D2054" i="4"/>
  <c r="C2054" i="4"/>
  <c r="B2055" i="4"/>
  <c r="Q2051" i="4" l="1"/>
  <c r="K2051" i="4"/>
  <c r="D2055" i="4"/>
  <c r="F2055" i="4"/>
  <c r="E2055" i="4"/>
  <c r="C2055" i="4"/>
  <c r="B2056" i="4"/>
  <c r="K2053" i="4" l="1"/>
  <c r="L2053" i="4"/>
  <c r="J2053" i="4"/>
  <c r="I2053" i="4"/>
  <c r="E2056" i="4"/>
  <c r="D2056" i="4"/>
  <c r="F2056" i="4"/>
  <c r="C2056" i="4"/>
  <c r="B2057" i="4"/>
  <c r="G2053" i="4" l="1"/>
  <c r="D2057" i="4"/>
  <c r="K2054" i="4" s="1"/>
  <c r="F2057" i="4"/>
  <c r="E2057" i="4"/>
  <c r="M2054" i="4" s="1"/>
  <c r="C2057" i="4"/>
  <c r="O2054" i="4" s="1"/>
  <c r="B2058" i="4"/>
  <c r="N2054" i="4" l="1"/>
  <c r="M2055" i="4" s="1"/>
  <c r="Q2054" i="4"/>
  <c r="J2054" i="4"/>
  <c r="T2054" i="4"/>
  <c r="S2054" i="4"/>
  <c r="I2054" i="4"/>
  <c r="P2054" i="4"/>
  <c r="O2055" i="4" s="1"/>
  <c r="R2054" i="4"/>
  <c r="L2054" i="4"/>
  <c r="K2055" i="4" s="1"/>
  <c r="E2058" i="4"/>
  <c r="F2058" i="4"/>
  <c r="D2058" i="4"/>
  <c r="C2058" i="4"/>
  <c r="B2059" i="4"/>
  <c r="S2055" i="4" l="1"/>
  <c r="I2055" i="4"/>
  <c r="Q2055" i="4"/>
  <c r="D2059" i="4"/>
  <c r="F2059" i="4"/>
  <c r="E2059" i="4"/>
  <c r="C2059" i="4"/>
  <c r="B2060" i="4"/>
  <c r="J2057" i="4" l="1"/>
  <c r="K2057" i="4"/>
  <c r="I2057" i="4"/>
  <c r="G2057" i="4" s="1"/>
  <c r="L2057" i="4"/>
  <c r="E2060" i="4"/>
  <c r="D2060" i="4"/>
  <c r="F2060" i="4"/>
  <c r="C2060" i="4"/>
  <c r="B2061" i="4"/>
  <c r="J2058" i="4" l="1"/>
  <c r="I2058" i="4"/>
  <c r="D2061" i="4"/>
  <c r="F2061" i="4"/>
  <c r="E2061" i="4"/>
  <c r="R2058" i="4" s="1"/>
  <c r="C2061" i="4"/>
  <c r="S2058" i="4" s="1"/>
  <c r="B2062" i="4"/>
  <c r="I2059" i="4" l="1"/>
  <c r="P2058" i="4"/>
  <c r="M2058" i="4"/>
  <c r="T2058" i="4"/>
  <c r="S2059" i="4" s="1"/>
  <c r="N2058" i="4"/>
  <c r="Q2058" i="4"/>
  <c r="Q2059" i="4" s="1"/>
  <c r="K2058" i="4"/>
  <c r="L2058" i="4"/>
  <c r="O2058" i="4"/>
  <c r="E2062" i="4"/>
  <c r="F2062" i="4"/>
  <c r="D2062" i="4"/>
  <c r="C2062" i="4"/>
  <c r="B2063" i="4"/>
  <c r="O2059" i="4" l="1"/>
  <c r="K2059" i="4"/>
  <c r="M2059" i="4"/>
  <c r="D2063" i="4"/>
  <c r="F2063" i="4"/>
  <c r="E2063" i="4"/>
  <c r="C2063" i="4"/>
  <c r="B2064" i="4"/>
  <c r="K2061" i="4" l="1"/>
  <c r="I2061" i="4"/>
  <c r="J2061" i="4"/>
  <c r="L2061" i="4"/>
  <c r="E2064" i="4"/>
  <c r="D2064" i="4"/>
  <c r="F2064" i="4"/>
  <c r="C2064" i="4"/>
  <c r="B2065" i="4"/>
  <c r="G2061" i="4" l="1"/>
  <c r="D2065" i="4"/>
  <c r="F2065" i="4"/>
  <c r="E2065" i="4"/>
  <c r="N2062" i="4" s="1"/>
  <c r="C2065" i="4"/>
  <c r="O2062" i="4" s="1"/>
  <c r="B2066" i="4"/>
  <c r="S2062" i="4" l="1"/>
  <c r="I2062" i="4"/>
  <c r="P2062" i="4"/>
  <c r="O2063" i="4" s="1"/>
  <c r="J2062" i="4"/>
  <c r="M2062" i="4"/>
  <c r="M2063" i="4" s="1"/>
  <c r="T2062" i="4"/>
  <c r="S2063" i="4" s="1"/>
  <c r="Q2062" i="4"/>
  <c r="K2062" i="4"/>
  <c r="R2062" i="4"/>
  <c r="L2062" i="4"/>
  <c r="E2066" i="4"/>
  <c r="F2066" i="4"/>
  <c r="D2066" i="4"/>
  <c r="C2066" i="4"/>
  <c r="B2067" i="4"/>
  <c r="Q2063" i="4" l="1"/>
  <c r="K2063" i="4"/>
  <c r="I2063" i="4"/>
  <c r="D2067" i="4"/>
  <c r="F2067" i="4"/>
  <c r="E2067" i="4"/>
  <c r="C2067" i="4"/>
  <c r="B2068" i="4"/>
  <c r="L2065" i="4" l="1"/>
  <c r="I2065" i="4"/>
  <c r="J2065" i="4"/>
  <c r="K2065" i="4"/>
  <c r="E2068" i="4"/>
  <c r="D2068" i="4"/>
  <c r="F2068" i="4"/>
  <c r="C2068" i="4"/>
  <c r="B2069" i="4"/>
  <c r="G2065" i="4" l="1"/>
  <c r="I2066" i="4"/>
  <c r="J2066" i="4"/>
  <c r="I2067" i="4" s="1"/>
  <c r="D2069" i="4"/>
  <c r="F2069" i="4"/>
  <c r="K2066" i="4" s="1"/>
  <c r="E2069" i="4"/>
  <c r="C2069" i="4"/>
  <c r="B2070" i="4"/>
  <c r="Q2066" i="4" l="1"/>
  <c r="P2066" i="4"/>
  <c r="S2066" i="4"/>
  <c r="L2066" i="4"/>
  <c r="K2067" i="4" s="1"/>
  <c r="O2066" i="4"/>
  <c r="R2066" i="4"/>
  <c r="Q2067" i="4" s="1"/>
  <c r="N2066" i="4"/>
  <c r="T2066" i="4"/>
  <c r="M2066" i="4"/>
  <c r="E2070" i="4"/>
  <c r="F2070" i="4"/>
  <c r="D2070" i="4"/>
  <c r="C2070" i="4"/>
  <c r="B2071" i="4"/>
  <c r="M2067" i="4" l="1"/>
  <c r="O2067" i="4"/>
  <c r="S2067" i="4"/>
  <c r="D2071" i="4"/>
  <c r="F2071" i="4"/>
  <c r="E2071" i="4"/>
  <c r="C2071" i="4"/>
  <c r="B2072" i="4"/>
  <c r="L2069" i="4" l="1"/>
  <c r="I2069" i="4"/>
  <c r="K2069" i="4"/>
  <c r="J2069" i="4"/>
  <c r="E2072" i="4"/>
  <c r="D2072" i="4"/>
  <c r="F2072" i="4"/>
  <c r="C2072" i="4"/>
  <c r="B2073" i="4"/>
  <c r="G2069" i="4" l="1"/>
  <c r="I2070" i="4"/>
  <c r="J2070" i="4"/>
  <c r="D2073" i="4"/>
  <c r="F2073" i="4"/>
  <c r="E2073" i="4"/>
  <c r="C2073" i="4"/>
  <c r="S2070" i="4" s="1"/>
  <c r="B2074" i="4"/>
  <c r="I2071" i="4" l="1"/>
  <c r="R2070" i="4"/>
  <c r="N2070" i="4"/>
  <c r="P2070" i="4"/>
  <c r="M2070" i="4"/>
  <c r="T2070" i="4"/>
  <c r="S2071" i="4" s="1"/>
  <c r="Q2070" i="4"/>
  <c r="Q2071" i="4" s="1"/>
  <c r="K2070" i="4"/>
  <c r="L2070" i="4"/>
  <c r="O2070" i="4"/>
  <c r="O2071" i="4" s="1"/>
  <c r="E2074" i="4"/>
  <c r="F2074" i="4"/>
  <c r="D2074" i="4"/>
  <c r="C2074" i="4"/>
  <c r="B2075" i="4"/>
  <c r="M2071" i="4" l="1"/>
  <c r="K2071" i="4"/>
  <c r="D2075" i="4"/>
  <c r="F2075" i="4"/>
  <c r="E2075" i="4"/>
  <c r="C2075" i="4"/>
  <c r="B2076" i="4"/>
  <c r="L2073" i="4" l="1"/>
  <c r="K2073" i="4"/>
  <c r="I2073" i="4"/>
  <c r="J2073" i="4"/>
  <c r="E2076" i="4"/>
  <c r="D2076" i="4"/>
  <c r="F2076" i="4"/>
  <c r="C2076" i="4"/>
  <c r="B2077" i="4"/>
  <c r="G2073" i="4" l="1"/>
  <c r="J2074" i="4"/>
  <c r="I2074" i="4"/>
  <c r="D2077" i="4"/>
  <c r="F2077" i="4"/>
  <c r="K2074" i="4" s="1"/>
  <c r="E2077" i="4"/>
  <c r="C2077" i="4"/>
  <c r="B2078" i="4"/>
  <c r="R2074" i="4" l="1"/>
  <c r="I2075" i="4"/>
  <c r="N2074" i="4"/>
  <c r="Q2074" i="4"/>
  <c r="Q2075" i="4" s="1"/>
  <c r="M2074" i="4"/>
  <c r="T2074" i="4"/>
  <c r="S2074" i="4"/>
  <c r="P2074" i="4"/>
  <c r="L2074" i="4"/>
  <c r="K2075" i="4" s="1"/>
  <c r="O2074" i="4"/>
  <c r="O2075" i="4" s="1"/>
  <c r="E2078" i="4"/>
  <c r="F2078" i="4"/>
  <c r="D2078" i="4"/>
  <c r="C2078" i="4"/>
  <c r="B2079" i="4"/>
  <c r="M2075" i="4" l="1"/>
  <c r="S2075" i="4"/>
  <c r="D2079" i="4"/>
  <c r="F2079" i="4"/>
  <c r="E2079" i="4"/>
  <c r="C2079" i="4"/>
  <c r="B2080" i="4"/>
  <c r="L2077" i="4" l="1"/>
  <c r="I2077" i="4"/>
  <c r="K2077" i="4"/>
  <c r="J2077" i="4"/>
  <c r="E2080" i="4"/>
  <c r="D2080" i="4"/>
  <c r="F2080" i="4"/>
  <c r="C2080" i="4"/>
  <c r="B2081" i="4"/>
  <c r="G2077" i="4" l="1"/>
  <c r="D2081" i="4"/>
  <c r="F2081" i="4"/>
  <c r="K2078" i="4" s="1"/>
  <c r="E2081" i="4"/>
  <c r="C2081" i="4"/>
  <c r="O2078" i="4" s="1"/>
  <c r="B2082" i="4"/>
  <c r="S2078" i="4" l="1"/>
  <c r="N2078" i="4"/>
  <c r="Q2078" i="4"/>
  <c r="J2078" i="4"/>
  <c r="M2078" i="4"/>
  <c r="T2078" i="4"/>
  <c r="S2079" i="4" s="1"/>
  <c r="I2078" i="4"/>
  <c r="P2078" i="4"/>
  <c r="O2079" i="4" s="1"/>
  <c r="R2078" i="4"/>
  <c r="L2078" i="4"/>
  <c r="K2079" i="4" s="1"/>
  <c r="E2082" i="4"/>
  <c r="F2082" i="4"/>
  <c r="D2082" i="4"/>
  <c r="C2082" i="4"/>
  <c r="B2083" i="4"/>
  <c r="I2079" i="4" l="1"/>
  <c r="M2079" i="4"/>
  <c r="Q2079" i="4"/>
  <c r="D2083" i="4"/>
  <c r="F2083" i="4"/>
  <c r="E2083" i="4"/>
  <c r="C2083" i="4"/>
  <c r="B2084" i="4"/>
  <c r="L2081" i="4" l="1"/>
  <c r="K2081" i="4"/>
  <c r="I2081" i="4"/>
  <c r="J2081" i="4"/>
  <c r="E2084" i="4"/>
  <c r="D2084" i="4"/>
  <c r="F2084" i="4"/>
  <c r="C2084" i="4"/>
  <c r="B2085" i="4"/>
  <c r="G2081" i="4" l="1"/>
  <c r="J2082" i="4"/>
  <c r="I2082" i="4"/>
  <c r="D2085" i="4"/>
  <c r="F2085" i="4"/>
  <c r="E2085" i="4"/>
  <c r="C2085" i="4"/>
  <c r="B2086" i="4"/>
  <c r="S2082" i="4" l="1"/>
  <c r="M2082" i="4"/>
  <c r="I2083" i="4"/>
  <c r="L2082" i="4"/>
  <c r="O2082" i="4"/>
  <c r="R2082" i="4"/>
  <c r="P2082" i="4"/>
  <c r="N2082" i="4"/>
  <c r="M2083" i="4" s="1"/>
  <c r="Q2082" i="4"/>
  <c r="T2082" i="4"/>
  <c r="S2083" i="4" s="1"/>
  <c r="K2082" i="4"/>
  <c r="E2086" i="4"/>
  <c r="F2086" i="4"/>
  <c r="D2086" i="4"/>
  <c r="C2086" i="4"/>
  <c r="B2087" i="4"/>
  <c r="K2083" i="4" l="1"/>
  <c r="Q2083" i="4"/>
  <c r="O2083" i="4"/>
  <c r="D2087" i="4"/>
  <c r="F2087" i="4"/>
  <c r="E2087" i="4"/>
  <c r="C2087" i="4"/>
  <c r="B2088" i="4"/>
  <c r="L2085" i="4" l="1"/>
  <c r="J2085" i="4"/>
  <c r="K2085" i="4"/>
  <c r="I2085" i="4"/>
  <c r="E2088" i="4"/>
  <c r="D2088" i="4"/>
  <c r="F2088" i="4"/>
  <c r="C2088" i="4"/>
  <c r="B2089" i="4"/>
  <c r="G2085" i="4" l="1"/>
  <c r="D2089" i="4"/>
  <c r="F2089" i="4"/>
  <c r="K2086" i="4" s="1"/>
  <c r="E2089" i="4"/>
  <c r="C2089" i="4"/>
  <c r="Q2086" i="4" s="1"/>
  <c r="B2090" i="4"/>
  <c r="M2086" i="4" l="1"/>
  <c r="P2086" i="4"/>
  <c r="S2086" i="4"/>
  <c r="L2086" i="4"/>
  <c r="K2087" i="4" s="1"/>
  <c r="O2086" i="4"/>
  <c r="R2086" i="4"/>
  <c r="Q2087" i="4" s="1"/>
  <c r="N2086" i="4"/>
  <c r="M2087" i="4" s="1"/>
  <c r="I2086" i="4"/>
  <c r="T2086" i="4"/>
  <c r="J2086" i="4"/>
  <c r="E2090" i="4"/>
  <c r="F2090" i="4"/>
  <c r="D2090" i="4"/>
  <c r="C2090" i="4"/>
  <c r="B2091" i="4"/>
  <c r="O2087" i="4" l="1"/>
  <c r="I2087" i="4"/>
  <c r="S2087" i="4"/>
  <c r="D2091" i="4"/>
  <c r="F2091" i="4"/>
  <c r="E2091" i="4"/>
  <c r="C2091" i="4"/>
  <c r="B2092" i="4"/>
  <c r="I2089" i="4" l="1"/>
  <c r="L2089" i="4"/>
  <c r="J2089" i="4"/>
  <c r="K2089" i="4"/>
  <c r="E2092" i="4"/>
  <c r="D2092" i="4"/>
  <c r="F2092" i="4"/>
  <c r="C2092" i="4"/>
  <c r="B2093" i="4"/>
  <c r="G2089" i="4" l="1"/>
  <c r="D2093" i="4"/>
  <c r="L2090" i="4" s="1"/>
  <c r="F2093" i="4"/>
  <c r="O2090" i="4" s="1"/>
  <c r="E2093" i="4"/>
  <c r="C2093" i="4"/>
  <c r="S2090" i="4" s="1"/>
  <c r="B2094" i="4"/>
  <c r="N2090" i="4" l="1"/>
  <c r="P2090" i="4"/>
  <c r="O2091" i="4" s="1"/>
  <c r="J2090" i="4"/>
  <c r="M2090" i="4"/>
  <c r="T2090" i="4"/>
  <c r="S2091" i="4" s="1"/>
  <c r="I2090" i="4"/>
  <c r="Q2090" i="4"/>
  <c r="K2090" i="4"/>
  <c r="K2091" i="4" s="1"/>
  <c r="R2090" i="4"/>
  <c r="E2094" i="4"/>
  <c r="F2094" i="4"/>
  <c r="D2094" i="4"/>
  <c r="C2094" i="4"/>
  <c r="B2095" i="4"/>
  <c r="I2091" i="4" l="1"/>
  <c r="M2091" i="4"/>
  <c r="Q2091" i="4"/>
  <c r="D2095" i="4"/>
  <c r="F2095" i="4"/>
  <c r="E2095" i="4"/>
  <c r="C2095" i="4"/>
  <c r="B2096" i="4"/>
  <c r="J2093" i="4" l="1"/>
  <c r="I2093" i="4"/>
  <c r="K2093" i="4"/>
  <c r="L2093" i="4"/>
  <c r="E2096" i="4"/>
  <c r="D2096" i="4"/>
  <c r="F2096" i="4"/>
  <c r="C2096" i="4"/>
  <c r="B2097" i="4"/>
  <c r="G2093" i="4" l="1"/>
  <c r="D2097" i="4"/>
  <c r="I2094" i="4" s="1"/>
  <c r="F2097" i="4"/>
  <c r="E2097" i="4"/>
  <c r="R2094" i="4" s="1"/>
  <c r="C2097" i="4"/>
  <c r="O2094" i="4" s="1"/>
  <c r="B2098" i="4"/>
  <c r="N2094" i="4" l="1"/>
  <c r="P2094" i="4"/>
  <c r="O2095" i="4" s="1"/>
  <c r="J2094" i="4"/>
  <c r="I2095" i="4" s="1"/>
  <c r="M2094" i="4"/>
  <c r="T2094" i="4"/>
  <c r="S2094" i="4"/>
  <c r="Q2094" i="4"/>
  <c r="Q2095" i="4" s="1"/>
  <c r="K2094" i="4"/>
  <c r="L2094" i="4"/>
  <c r="E2098" i="4"/>
  <c r="F2098" i="4"/>
  <c r="D2098" i="4"/>
  <c r="C2098" i="4"/>
  <c r="B2099" i="4"/>
  <c r="S2095" i="4" l="1"/>
  <c r="M2095" i="4"/>
  <c r="K2095" i="4"/>
  <c r="D2099" i="4"/>
  <c r="F2099" i="4"/>
  <c r="E2099" i="4"/>
  <c r="C2099" i="4"/>
  <c r="B2100" i="4"/>
  <c r="L2097" i="4" l="1"/>
  <c r="K2097" i="4"/>
  <c r="I2097" i="4"/>
  <c r="J2097" i="4"/>
  <c r="E2100" i="4"/>
  <c r="D2100" i="4"/>
  <c r="F2100" i="4"/>
  <c r="C2100" i="4"/>
  <c r="B2101" i="4"/>
  <c r="G2097" i="4" l="1"/>
  <c r="D2101" i="4"/>
  <c r="J2098" i="4" s="1"/>
  <c r="F2101" i="4"/>
  <c r="O2098" i="4" s="1"/>
  <c r="E2101" i="4"/>
  <c r="C2101" i="4"/>
  <c r="B2102" i="4"/>
  <c r="Q2098" i="4" l="1"/>
  <c r="P2098" i="4"/>
  <c r="O2099" i="4" s="1"/>
  <c r="N2098" i="4"/>
  <c r="L2098" i="4"/>
  <c r="R2098" i="4"/>
  <c r="Q2099" i="4" s="1"/>
  <c r="K2098" i="4"/>
  <c r="K2099" i="4" s="1"/>
  <c r="S2098" i="4"/>
  <c r="I2098" i="4"/>
  <c r="I2099" i="4" s="1"/>
  <c r="T2098" i="4"/>
  <c r="M2098" i="4"/>
  <c r="E2102" i="4"/>
  <c r="F2102" i="4"/>
  <c r="D2102" i="4"/>
  <c r="C2102" i="4"/>
  <c r="B2103" i="4"/>
  <c r="M2099" i="4" l="1"/>
  <c r="S2099" i="4"/>
  <c r="D2103" i="4"/>
  <c r="F2103" i="4"/>
  <c r="E2103" i="4"/>
  <c r="C2103" i="4"/>
  <c r="B2104" i="4"/>
  <c r="J2101" i="4" l="1"/>
  <c r="K2101" i="4"/>
  <c r="I2101" i="4"/>
  <c r="L2101" i="4"/>
  <c r="E2104" i="4"/>
  <c r="D2104" i="4"/>
  <c r="F2104" i="4"/>
  <c r="C2104" i="4"/>
  <c r="B2105" i="4"/>
  <c r="G2101" i="4" l="1"/>
  <c r="D2105" i="4"/>
  <c r="F2105" i="4"/>
  <c r="E2105" i="4"/>
  <c r="T2102" i="4" s="1"/>
  <c r="C2105" i="4"/>
  <c r="B2106" i="4"/>
  <c r="Q2102" i="4" l="1"/>
  <c r="M2102" i="4"/>
  <c r="P2102" i="4"/>
  <c r="N2102" i="4"/>
  <c r="M2103" i="4" s="1"/>
  <c r="L2102" i="4"/>
  <c r="O2102" i="4"/>
  <c r="R2102" i="4"/>
  <c r="Q2103" i="4" s="1"/>
  <c r="K2102" i="4"/>
  <c r="S2102" i="4"/>
  <c r="S2103" i="4" s="1"/>
  <c r="I2102" i="4"/>
  <c r="J2102" i="4"/>
  <c r="E2106" i="4"/>
  <c r="F2106" i="4"/>
  <c r="D2106" i="4"/>
  <c r="C2106" i="4"/>
  <c r="B2107" i="4"/>
  <c r="K2103" i="4" l="1"/>
  <c r="O2103" i="4"/>
  <c r="I2103" i="4"/>
  <c r="D2107" i="4"/>
  <c r="F2107" i="4"/>
  <c r="E2107" i="4"/>
  <c r="C2107" i="4"/>
  <c r="B2108" i="4"/>
  <c r="J2105" i="4" l="1"/>
  <c r="K2105" i="4"/>
  <c r="L2105" i="4"/>
  <c r="I2105" i="4"/>
  <c r="E2108" i="4"/>
  <c r="D2108" i="4"/>
  <c r="F2108" i="4"/>
  <c r="C2108" i="4"/>
  <c r="B2109" i="4"/>
  <c r="G2105" i="4" l="1"/>
  <c r="D2109" i="4"/>
  <c r="F2109" i="4"/>
  <c r="E2109" i="4"/>
  <c r="Q2106" i="4" s="1"/>
  <c r="C2109" i="4"/>
  <c r="B2110" i="4"/>
  <c r="T2106" i="4" l="1"/>
  <c r="M2106" i="4"/>
  <c r="P2106" i="4"/>
  <c r="S2106" i="4"/>
  <c r="S2107" i="4" s="1"/>
  <c r="L2106" i="4"/>
  <c r="O2106" i="4"/>
  <c r="R2106" i="4"/>
  <c r="Q2107" i="4" s="1"/>
  <c r="N2106" i="4"/>
  <c r="M2107" i="4" s="1"/>
  <c r="K2106" i="4"/>
  <c r="K2107" i="4" s="1"/>
  <c r="I2106" i="4"/>
  <c r="J2106" i="4"/>
  <c r="E2110" i="4"/>
  <c r="F2110" i="4"/>
  <c r="D2110" i="4"/>
  <c r="C2110" i="4"/>
  <c r="B2111" i="4"/>
  <c r="O2107" i="4" l="1"/>
  <c r="I2107" i="4"/>
  <c r="D2111" i="4"/>
  <c r="F2111" i="4"/>
  <c r="E2111" i="4"/>
  <c r="C2111" i="4"/>
  <c r="B2112" i="4"/>
  <c r="L2109" i="4" l="1"/>
  <c r="J2109" i="4"/>
  <c r="K2109" i="4"/>
  <c r="I2109" i="4"/>
  <c r="E2112" i="4"/>
  <c r="D2112" i="4"/>
  <c r="F2112" i="4"/>
  <c r="C2112" i="4"/>
  <c r="B2113" i="4"/>
  <c r="G2109" i="4" l="1"/>
  <c r="D2113" i="4"/>
  <c r="F2113" i="4"/>
  <c r="E2113" i="4"/>
  <c r="T2110" i="4" s="1"/>
  <c r="C2113" i="4"/>
  <c r="Q2110" i="4" s="1"/>
  <c r="B2114" i="4"/>
  <c r="M2110" i="4" l="1"/>
  <c r="P2110" i="4"/>
  <c r="S2110" i="4"/>
  <c r="S2111" i="4" s="1"/>
  <c r="L2110" i="4"/>
  <c r="O2110" i="4"/>
  <c r="R2110" i="4"/>
  <c r="Q2111" i="4" s="1"/>
  <c r="N2110" i="4"/>
  <c r="M2111" i="4" s="1"/>
  <c r="K2110" i="4"/>
  <c r="K2111" i="4" s="1"/>
  <c r="I2110" i="4"/>
  <c r="J2110" i="4"/>
  <c r="E2114" i="4"/>
  <c r="F2114" i="4"/>
  <c r="D2114" i="4"/>
  <c r="C2114" i="4"/>
  <c r="B2115" i="4"/>
  <c r="O2111" i="4" l="1"/>
  <c r="I2111" i="4"/>
  <c r="D2115" i="4"/>
  <c r="F2115" i="4"/>
  <c r="E2115" i="4"/>
  <c r="C2115" i="4"/>
  <c r="B2116" i="4"/>
  <c r="K2113" i="4" l="1"/>
  <c r="L2113" i="4"/>
  <c r="J2113" i="4"/>
  <c r="I2113" i="4"/>
  <c r="E2116" i="4"/>
  <c r="D2116" i="4"/>
  <c r="F2116" i="4"/>
  <c r="C2116" i="4"/>
  <c r="B2117" i="4"/>
  <c r="G2113" i="4" l="1"/>
  <c r="I2114" i="4"/>
  <c r="J2114" i="4"/>
  <c r="D2117" i="4"/>
  <c r="K2114" i="4" s="1"/>
  <c r="F2117" i="4"/>
  <c r="E2117" i="4"/>
  <c r="C2117" i="4"/>
  <c r="Q2114" i="4" s="1"/>
  <c r="B2118" i="4"/>
  <c r="I2115" i="4" l="1"/>
  <c r="P2114" i="4"/>
  <c r="S2114" i="4"/>
  <c r="L2114" i="4"/>
  <c r="K2115" i="4" s="1"/>
  <c r="O2114" i="4"/>
  <c r="R2114" i="4"/>
  <c r="Q2115" i="4" s="1"/>
  <c r="N2114" i="4"/>
  <c r="T2114" i="4"/>
  <c r="M2114" i="4"/>
  <c r="E2118" i="4"/>
  <c r="F2118" i="4"/>
  <c r="D2118" i="4"/>
  <c r="C2118" i="4"/>
  <c r="B2119" i="4"/>
  <c r="M2115" i="4" l="1"/>
  <c r="O2115" i="4"/>
  <c r="S2115" i="4"/>
  <c r="D2119" i="4"/>
  <c r="F2119" i="4"/>
  <c r="E2119" i="4"/>
  <c r="C2119" i="4"/>
  <c r="B2120" i="4"/>
  <c r="I2117" i="4" l="1"/>
  <c r="L2117" i="4"/>
  <c r="K2117" i="4"/>
  <c r="J2117" i="4"/>
  <c r="E2120" i="4"/>
  <c r="D2120" i="4"/>
  <c r="F2120" i="4"/>
  <c r="C2120" i="4"/>
  <c r="B2121" i="4"/>
  <c r="G2117" i="4" l="1"/>
  <c r="I2118" i="4"/>
  <c r="J2118" i="4"/>
  <c r="D2121" i="4"/>
  <c r="F2121" i="4"/>
  <c r="E2121" i="4"/>
  <c r="R2118" i="4" s="1"/>
  <c r="C2121" i="4"/>
  <c r="S2118" i="4" s="1"/>
  <c r="B2122" i="4"/>
  <c r="I2119" i="4" l="1"/>
  <c r="T2118" i="4"/>
  <c r="S2119" i="4" s="1"/>
  <c r="N2118" i="4"/>
  <c r="P2118" i="4"/>
  <c r="M2118" i="4"/>
  <c r="M2119" i="4" s="1"/>
  <c r="Q2118" i="4"/>
  <c r="Q2119" i="4" s="1"/>
  <c r="K2118" i="4"/>
  <c r="L2118" i="4"/>
  <c r="O2118" i="4"/>
  <c r="E2122" i="4"/>
  <c r="F2122" i="4"/>
  <c r="D2122" i="4"/>
  <c r="C2122" i="4"/>
  <c r="B2123" i="4"/>
  <c r="O2119" i="4" l="1"/>
  <c r="K2119" i="4"/>
  <c r="D2123" i="4"/>
  <c r="F2123" i="4"/>
  <c r="E2123" i="4"/>
  <c r="C2123" i="4"/>
  <c r="B2124" i="4"/>
  <c r="J2121" i="4" l="1"/>
  <c r="L2121" i="4"/>
  <c r="K2121" i="4"/>
  <c r="I2121" i="4"/>
  <c r="E2124" i="4"/>
  <c r="D2124" i="4"/>
  <c r="F2124" i="4"/>
  <c r="C2124" i="4"/>
  <c r="B2125" i="4"/>
  <c r="G2121" i="4" l="1"/>
  <c r="J2122" i="4"/>
  <c r="I2122" i="4"/>
  <c r="D2125" i="4"/>
  <c r="F2125" i="4"/>
  <c r="K2122" i="4" s="1"/>
  <c r="E2125" i="4"/>
  <c r="C2125" i="4"/>
  <c r="B2126" i="4"/>
  <c r="I2123" i="4" l="1"/>
  <c r="R2122" i="4"/>
  <c r="M2122" i="4"/>
  <c r="T2122" i="4"/>
  <c r="N2122" i="4"/>
  <c r="Q2122" i="4"/>
  <c r="Q2123" i="4" s="1"/>
  <c r="L2122" i="4"/>
  <c r="K2123" i="4" s="1"/>
  <c r="O2122" i="4"/>
  <c r="P2122" i="4"/>
  <c r="S2122" i="4"/>
  <c r="S2123" i="4" s="1"/>
  <c r="E2126" i="4"/>
  <c r="F2126" i="4"/>
  <c r="D2126" i="4"/>
  <c r="C2126" i="4"/>
  <c r="B2127" i="4"/>
  <c r="O2123" i="4" l="1"/>
  <c r="M2123" i="4"/>
  <c r="D2127" i="4"/>
  <c r="F2127" i="4"/>
  <c r="E2127" i="4"/>
  <c r="C2127" i="4"/>
  <c r="B2128" i="4"/>
  <c r="L2125" i="4" l="1"/>
  <c r="K2125" i="4"/>
  <c r="I2125" i="4"/>
  <c r="J2125" i="4"/>
  <c r="E2128" i="4"/>
  <c r="D2128" i="4"/>
  <c r="F2128" i="4"/>
  <c r="C2128" i="4"/>
  <c r="B2129" i="4"/>
  <c r="G2125" i="4" l="1"/>
  <c r="D2129" i="4"/>
  <c r="K2126" i="4" s="1"/>
  <c r="F2129" i="4"/>
  <c r="E2129" i="4"/>
  <c r="M2126" i="4" s="1"/>
  <c r="C2129" i="4"/>
  <c r="R2126" i="4" s="1"/>
  <c r="B2130" i="4"/>
  <c r="S2126" i="4" l="1"/>
  <c r="L2126" i="4"/>
  <c r="K2127" i="4" s="1"/>
  <c r="O2126" i="4"/>
  <c r="N2126" i="4"/>
  <c r="M2127" i="4" s="1"/>
  <c r="I2126" i="4"/>
  <c r="Q2126" i="4"/>
  <c r="Q2127" i="4" s="1"/>
  <c r="P2126" i="4"/>
  <c r="T2126" i="4"/>
  <c r="J2126" i="4"/>
  <c r="E2130" i="4"/>
  <c r="F2130" i="4"/>
  <c r="D2130" i="4"/>
  <c r="C2130" i="4"/>
  <c r="B2131" i="4"/>
  <c r="I2127" i="4" l="1"/>
  <c r="O2127" i="4"/>
  <c r="S2127" i="4"/>
  <c r="D2131" i="4"/>
  <c r="F2131" i="4"/>
  <c r="E2131" i="4"/>
  <c r="C2131" i="4"/>
  <c r="B2132" i="4"/>
  <c r="L2129" i="4" l="1"/>
  <c r="K2129" i="4"/>
  <c r="J2129" i="4"/>
  <c r="I2129" i="4"/>
  <c r="E2132" i="4"/>
  <c r="D2132" i="4"/>
  <c r="F2132" i="4"/>
  <c r="C2132" i="4"/>
  <c r="B2133" i="4"/>
  <c r="G2129" i="4" l="1"/>
  <c r="J2130" i="4"/>
  <c r="I2130" i="4"/>
  <c r="D2133" i="4"/>
  <c r="F2133" i="4"/>
  <c r="E2133" i="4"/>
  <c r="N2130" i="4" s="1"/>
  <c r="C2133" i="4"/>
  <c r="O2130" i="4" s="1"/>
  <c r="B2134" i="4"/>
  <c r="I2131" i="4" l="1"/>
  <c r="P2130" i="4"/>
  <c r="O2131" i="4" s="1"/>
  <c r="M2130" i="4"/>
  <c r="M2131" i="4" s="1"/>
  <c r="T2130" i="4"/>
  <c r="S2130" i="4"/>
  <c r="Q2130" i="4"/>
  <c r="K2130" i="4"/>
  <c r="R2130" i="4"/>
  <c r="L2130" i="4"/>
  <c r="E2134" i="4"/>
  <c r="F2134" i="4"/>
  <c r="D2134" i="4"/>
  <c r="C2134" i="4"/>
  <c r="B2135" i="4"/>
  <c r="S2131" i="4" l="1"/>
  <c r="Q2131" i="4"/>
  <c r="K2131" i="4"/>
  <c r="D2135" i="4"/>
  <c r="F2135" i="4"/>
  <c r="E2135" i="4"/>
  <c r="C2135" i="4"/>
  <c r="B2136" i="4"/>
  <c r="I2133" i="4" l="1"/>
  <c r="K2133" i="4"/>
  <c r="J2133" i="4"/>
  <c r="L2133" i="4"/>
  <c r="E2136" i="4"/>
  <c r="D2136" i="4"/>
  <c r="F2136" i="4"/>
  <c r="C2136" i="4"/>
  <c r="B2137" i="4"/>
  <c r="G2133" i="4" l="1"/>
  <c r="D2137" i="4"/>
  <c r="F2137" i="4"/>
  <c r="E2137" i="4"/>
  <c r="M2134" i="4" s="1"/>
  <c r="C2137" i="4"/>
  <c r="B2138" i="4"/>
  <c r="Q2134" i="4" l="1"/>
  <c r="T2134" i="4"/>
  <c r="P2134" i="4"/>
  <c r="S2134" i="4"/>
  <c r="S2135" i="4" s="1"/>
  <c r="L2134" i="4"/>
  <c r="O2134" i="4"/>
  <c r="R2134" i="4"/>
  <c r="Q2135" i="4" s="1"/>
  <c r="N2134" i="4"/>
  <c r="M2135" i="4" s="1"/>
  <c r="K2134" i="4"/>
  <c r="K2135" i="4" s="1"/>
  <c r="I2134" i="4"/>
  <c r="J2134" i="4"/>
  <c r="E2138" i="4"/>
  <c r="F2138" i="4"/>
  <c r="D2138" i="4"/>
  <c r="C2138" i="4"/>
  <c r="B2139" i="4"/>
  <c r="O2135" i="4" l="1"/>
  <c r="I2135" i="4"/>
  <c r="D2139" i="4"/>
  <c r="F2139" i="4"/>
  <c r="E2139" i="4"/>
  <c r="C2139" i="4"/>
  <c r="B2140" i="4"/>
  <c r="J2137" i="4" l="1"/>
  <c r="K2137" i="4"/>
  <c r="L2137" i="4"/>
  <c r="I2137" i="4"/>
  <c r="E2140" i="4"/>
  <c r="D2140" i="4"/>
  <c r="F2140" i="4"/>
  <c r="C2140" i="4"/>
  <c r="B2141" i="4"/>
  <c r="G2137" i="4" l="1"/>
  <c r="D2141" i="4"/>
  <c r="I2138" i="4" s="1"/>
  <c r="F2141" i="4"/>
  <c r="O2138" i="4" s="1"/>
  <c r="E2141" i="4"/>
  <c r="C2141" i="4"/>
  <c r="R2138" i="4" s="1"/>
  <c r="B2142" i="4"/>
  <c r="J2138" i="4" l="1"/>
  <c r="I2139" i="4" s="1"/>
  <c r="K2138" i="4"/>
  <c r="N2138" i="4"/>
  <c r="T2138" i="4"/>
  <c r="M2138" i="4"/>
  <c r="M2139" i="4" s="1"/>
  <c r="Q2138" i="4"/>
  <c r="Q2139" i="4" s="1"/>
  <c r="P2138" i="4"/>
  <c r="O2139" i="4" s="1"/>
  <c r="S2138" i="4"/>
  <c r="S2139" i="4" s="1"/>
  <c r="L2138" i="4"/>
  <c r="E2142" i="4"/>
  <c r="F2142" i="4"/>
  <c r="D2142" i="4"/>
  <c r="C2142" i="4"/>
  <c r="B2143" i="4"/>
  <c r="K2139" i="4" l="1"/>
  <c r="D2143" i="4"/>
  <c r="F2143" i="4"/>
  <c r="E2143" i="4"/>
  <c r="C2143" i="4"/>
  <c r="B2144" i="4"/>
  <c r="J2141" i="4" l="1"/>
  <c r="I2141" i="4"/>
  <c r="L2141" i="4"/>
  <c r="K2141" i="4"/>
  <c r="E2144" i="4"/>
  <c r="D2144" i="4"/>
  <c r="F2144" i="4"/>
  <c r="C2144" i="4"/>
  <c r="B2145" i="4"/>
  <c r="G2141" i="4" l="1"/>
  <c r="D2145" i="4"/>
  <c r="I2142" i="4" s="1"/>
  <c r="F2145" i="4"/>
  <c r="E2145" i="4"/>
  <c r="Q2142" i="4" s="1"/>
  <c r="C2145" i="4"/>
  <c r="T2142" i="4" s="1"/>
  <c r="B2146" i="4"/>
  <c r="P2142" i="4" l="1"/>
  <c r="S2142" i="4"/>
  <c r="S2143" i="4" s="1"/>
  <c r="L2142" i="4"/>
  <c r="O2142" i="4"/>
  <c r="R2142" i="4"/>
  <c r="Q2143" i="4" s="1"/>
  <c r="K2142" i="4"/>
  <c r="N2142" i="4"/>
  <c r="J2142" i="4"/>
  <c r="I2143" i="4" s="1"/>
  <c r="M2142" i="4"/>
  <c r="M2143" i="4" s="1"/>
  <c r="E2146" i="4"/>
  <c r="F2146" i="4"/>
  <c r="D2146" i="4"/>
  <c r="C2146" i="4"/>
  <c r="B2147" i="4"/>
  <c r="K2143" i="4" l="1"/>
  <c r="O2143" i="4"/>
  <c r="D2147" i="4"/>
  <c r="F2147" i="4"/>
  <c r="E2147" i="4"/>
  <c r="C2147" i="4"/>
  <c r="B2148" i="4"/>
  <c r="L2145" i="4" l="1"/>
  <c r="K2145" i="4"/>
  <c r="J2145" i="4"/>
  <c r="I2145" i="4"/>
  <c r="E2148" i="4"/>
  <c r="D2148" i="4"/>
  <c r="F2148" i="4"/>
  <c r="C2148" i="4"/>
  <c r="B2149" i="4"/>
  <c r="G2145" i="4" l="1"/>
  <c r="D2149" i="4"/>
  <c r="L2146" i="4" s="1"/>
  <c r="F2149" i="4"/>
  <c r="O2146" i="4" s="1"/>
  <c r="E2149" i="4"/>
  <c r="C2149" i="4"/>
  <c r="S2146" i="4" s="1"/>
  <c r="B2150" i="4"/>
  <c r="N2146" i="4" l="1"/>
  <c r="Q2146" i="4"/>
  <c r="J2146" i="4"/>
  <c r="M2146" i="4"/>
  <c r="T2146" i="4"/>
  <c r="S2147" i="4" s="1"/>
  <c r="K2146" i="4"/>
  <c r="K2147" i="4" s="1"/>
  <c r="I2146" i="4"/>
  <c r="I2147" i="4" s="1"/>
  <c r="P2146" i="4"/>
  <c r="O2147" i="4" s="1"/>
  <c r="R2146" i="4"/>
  <c r="E2150" i="4"/>
  <c r="F2150" i="4"/>
  <c r="D2150" i="4"/>
  <c r="C2150" i="4"/>
  <c r="B2151" i="4"/>
  <c r="M2147" i="4" l="1"/>
  <c r="Q2147" i="4"/>
  <c r="D2151" i="4"/>
  <c r="F2151" i="4"/>
  <c r="E2151" i="4"/>
  <c r="C2151" i="4"/>
  <c r="B2152" i="4"/>
  <c r="I2149" i="4" l="1"/>
  <c r="K2149" i="4"/>
  <c r="J2149" i="4"/>
  <c r="L2149" i="4"/>
  <c r="E2152" i="4"/>
  <c r="D2152" i="4"/>
  <c r="F2152" i="4"/>
  <c r="C2152" i="4"/>
  <c r="B2153" i="4"/>
  <c r="G2149" i="4" l="1"/>
  <c r="D2153" i="4"/>
  <c r="F2153" i="4"/>
  <c r="E2153" i="4"/>
  <c r="T2150" i="4" s="1"/>
  <c r="C2153" i="4"/>
  <c r="Q2150" i="4" s="1"/>
  <c r="B2154" i="4"/>
  <c r="M2150" i="4" l="1"/>
  <c r="P2150" i="4"/>
  <c r="N2150" i="4"/>
  <c r="M2151" i="4" s="1"/>
  <c r="L2150" i="4"/>
  <c r="O2150" i="4"/>
  <c r="R2150" i="4"/>
  <c r="Q2151" i="4" s="1"/>
  <c r="K2150" i="4"/>
  <c r="S2150" i="4"/>
  <c r="S2151" i="4" s="1"/>
  <c r="I2150" i="4"/>
  <c r="J2150" i="4"/>
  <c r="E2154" i="4"/>
  <c r="F2154" i="4"/>
  <c r="D2154" i="4"/>
  <c r="C2154" i="4"/>
  <c r="B2155" i="4"/>
  <c r="K2151" i="4" l="1"/>
  <c r="O2151" i="4"/>
  <c r="I2151" i="4"/>
  <c r="D2155" i="4"/>
  <c r="F2155" i="4"/>
  <c r="E2155" i="4"/>
  <c r="C2155" i="4"/>
  <c r="B2156" i="4"/>
  <c r="J2153" i="4" l="1"/>
  <c r="K2153" i="4"/>
  <c r="L2153" i="4"/>
  <c r="I2153" i="4"/>
  <c r="E2156" i="4"/>
  <c r="D2156" i="4"/>
  <c r="F2156" i="4"/>
  <c r="C2156" i="4"/>
  <c r="B2157" i="4"/>
  <c r="G2153" i="4" l="1"/>
  <c r="D2157" i="4"/>
  <c r="F2157" i="4"/>
  <c r="E2157" i="4"/>
  <c r="Q2154" i="4" s="1"/>
  <c r="C2157" i="4"/>
  <c r="T2154" i="4" s="1"/>
  <c r="B2158" i="4"/>
  <c r="N2154" i="4" l="1"/>
  <c r="P2154" i="4"/>
  <c r="S2154" i="4"/>
  <c r="S2155" i="4" s="1"/>
  <c r="L2154" i="4"/>
  <c r="O2154" i="4"/>
  <c r="R2154" i="4"/>
  <c r="Q2155" i="4" s="1"/>
  <c r="K2154" i="4"/>
  <c r="I2154" i="4"/>
  <c r="J2154" i="4"/>
  <c r="M2154" i="4"/>
  <c r="M2155" i="4" s="1"/>
  <c r="E2158" i="4"/>
  <c r="F2158" i="4"/>
  <c r="D2158" i="4"/>
  <c r="C2158" i="4"/>
  <c r="B2159" i="4"/>
  <c r="K2155" i="4" l="1"/>
  <c r="O2155" i="4"/>
  <c r="I2155" i="4"/>
  <c r="D2159" i="4"/>
  <c r="F2159" i="4"/>
  <c r="E2159" i="4"/>
  <c r="C2159" i="4"/>
  <c r="B2160" i="4"/>
  <c r="L2157" i="4" l="1"/>
  <c r="J2157" i="4"/>
  <c r="K2157" i="4"/>
  <c r="I2157" i="4"/>
  <c r="E2160" i="4"/>
  <c r="D2160" i="4"/>
  <c r="F2160" i="4"/>
  <c r="C2160" i="4"/>
  <c r="B2161" i="4"/>
  <c r="G2157" i="4" l="1"/>
  <c r="D2161" i="4"/>
  <c r="L2158" i="4" s="1"/>
  <c r="F2161" i="4"/>
  <c r="E2161" i="4"/>
  <c r="S2158" i="4" s="1"/>
  <c r="C2161" i="4"/>
  <c r="O2158" i="4" s="1"/>
  <c r="B2162" i="4"/>
  <c r="I2158" i="4" l="1"/>
  <c r="P2158" i="4"/>
  <c r="O2159" i="4" s="1"/>
  <c r="J2158" i="4"/>
  <c r="M2158" i="4"/>
  <c r="T2158" i="4"/>
  <c r="S2159" i="4" s="1"/>
  <c r="N2158" i="4"/>
  <c r="Q2158" i="4"/>
  <c r="K2158" i="4"/>
  <c r="K2159" i="4" s="1"/>
  <c r="R2158" i="4"/>
  <c r="E2162" i="4"/>
  <c r="F2162" i="4"/>
  <c r="D2162" i="4"/>
  <c r="C2162" i="4"/>
  <c r="B2163" i="4"/>
  <c r="M2159" i="4" l="1"/>
  <c r="Q2159" i="4"/>
  <c r="I2159" i="4"/>
  <c r="D2163" i="4"/>
  <c r="F2163" i="4"/>
  <c r="E2163" i="4"/>
  <c r="C2163" i="4"/>
  <c r="B2164" i="4"/>
  <c r="L2161" i="4" l="1"/>
  <c r="K2161" i="4"/>
  <c r="J2161" i="4"/>
  <c r="I2161" i="4"/>
  <c r="E2164" i="4"/>
  <c r="D2164" i="4"/>
  <c r="F2164" i="4"/>
  <c r="C2164" i="4"/>
  <c r="B2165" i="4"/>
  <c r="G2161" i="4" l="1"/>
  <c r="D2165" i="4"/>
  <c r="F2165" i="4"/>
  <c r="O2162" i="4" s="1"/>
  <c r="E2165" i="4"/>
  <c r="J2162" i="4" s="1"/>
  <c r="C2165" i="4"/>
  <c r="B2166" i="4"/>
  <c r="Q2162" i="4" l="1"/>
  <c r="P2162" i="4"/>
  <c r="O2163" i="4" s="1"/>
  <c r="S2162" i="4"/>
  <c r="L2162" i="4"/>
  <c r="R2162" i="4"/>
  <c r="Q2163" i="4" s="1"/>
  <c r="I2162" i="4"/>
  <c r="I2163" i="4" s="1"/>
  <c r="K2162" i="4"/>
  <c r="N2162" i="4"/>
  <c r="T2162" i="4"/>
  <c r="M2162" i="4"/>
  <c r="E2166" i="4"/>
  <c r="F2166" i="4"/>
  <c r="D2166" i="4"/>
  <c r="C2166" i="4"/>
  <c r="B2167" i="4"/>
  <c r="M2163" i="4" l="1"/>
  <c r="K2163" i="4"/>
  <c r="S2163" i="4"/>
  <c r="D2167" i="4"/>
  <c r="F2167" i="4"/>
  <c r="E2167" i="4"/>
  <c r="C2167" i="4"/>
  <c r="B2168" i="4"/>
  <c r="K2165" i="4" l="1"/>
  <c r="J2165" i="4"/>
  <c r="I2165" i="4"/>
  <c r="L2165" i="4"/>
  <c r="E2168" i="4"/>
  <c r="D2168" i="4"/>
  <c r="F2168" i="4"/>
  <c r="C2168" i="4"/>
  <c r="B2169" i="4"/>
  <c r="G2165" i="4" l="1"/>
  <c r="D2169" i="4"/>
  <c r="Q2166" i="4" s="1"/>
  <c r="F2169" i="4"/>
  <c r="E2169" i="4"/>
  <c r="J2166" i="4" s="1"/>
  <c r="C2169" i="4"/>
  <c r="T2166" i="4" s="1"/>
  <c r="B2170" i="4"/>
  <c r="P2166" i="4" l="1"/>
  <c r="S2166" i="4"/>
  <c r="S2167" i="4" s="1"/>
  <c r="L2166" i="4"/>
  <c r="O2166" i="4"/>
  <c r="R2166" i="4"/>
  <c r="Q2167" i="4" s="1"/>
  <c r="I2166" i="4"/>
  <c r="I2167" i="4" s="1"/>
  <c r="K2166" i="4"/>
  <c r="N2166" i="4"/>
  <c r="M2166" i="4"/>
  <c r="E2170" i="4"/>
  <c r="F2170" i="4"/>
  <c r="D2170" i="4"/>
  <c r="C2170" i="4"/>
  <c r="B2171" i="4"/>
  <c r="K2167" i="4" l="1"/>
  <c r="M2167" i="4"/>
  <c r="O2167" i="4"/>
  <c r="D2171" i="4"/>
  <c r="F2171" i="4"/>
  <c r="E2171" i="4"/>
  <c r="C2171" i="4"/>
  <c r="B2172" i="4"/>
  <c r="J2169" i="4" l="1"/>
  <c r="I2169" i="4"/>
  <c r="K2169" i="4"/>
  <c r="L2169" i="4"/>
  <c r="E2172" i="4"/>
  <c r="D2172" i="4"/>
  <c r="F2172" i="4"/>
  <c r="C2172" i="4"/>
  <c r="B2173" i="4"/>
  <c r="G2169" i="4" l="1"/>
  <c r="D2173" i="4"/>
  <c r="F2173" i="4"/>
  <c r="P2170" i="4" s="1"/>
  <c r="E2173" i="4"/>
  <c r="K2170" i="4" s="1"/>
  <c r="C2173" i="4"/>
  <c r="B2174" i="4"/>
  <c r="S2170" i="4" l="1"/>
  <c r="N2170" i="4"/>
  <c r="Q2170" i="4"/>
  <c r="O2170" i="4"/>
  <c r="O2171" i="4" s="1"/>
  <c r="R2170" i="4"/>
  <c r="L2170" i="4"/>
  <c r="K2171" i="4" s="1"/>
  <c r="I2170" i="4"/>
  <c r="T2170" i="4"/>
  <c r="S2171" i="4" s="1"/>
  <c r="J2170" i="4"/>
  <c r="M2170" i="4"/>
  <c r="M2171" i="4" s="1"/>
  <c r="E2174" i="4"/>
  <c r="F2174" i="4"/>
  <c r="D2174" i="4"/>
  <c r="C2174" i="4"/>
  <c r="B2175" i="4"/>
  <c r="I2171" i="4" l="1"/>
  <c r="Q2171" i="4"/>
  <c r="D2175" i="4"/>
  <c r="F2175" i="4"/>
  <c r="E2175" i="4"/>
  <c r="C2175" i="4"/>
  <c r="B2176" i="4"/>
  <c r="L2173" i="4" l="1"/>
  <c r="J2173" i="4"/>
  <c r="K2173" i="4"/>
  <c r="I2173" i="4"/>
  <c r="E2176" i="4"/>
  <c r="D2176" i="4"/>
  <c r="F2176" i="4"/>
  <c r="C2176" i="4"/>
  <c r="B2177" i="4"/>
  <c r="G2173" i="4" l="1"/>
  <c r="D2177" i="4"/>
  <c r="S2174" i="4" s="1"/>
  <c r="F2177" i="4"/>
  <c r="E2177" i="4"/>
  <c r="L2174" i="4" s="1"/>
  <c r="C2177" i="4"/>
  <c r="O2174" i="4" s="1"/>
  <c r="B2178" i="4"/>
  <c r="N2174" i="4" l="1"/>
  <c r="Q2174" i="4"/>
  <c r="J2174" i="4"/>
  <c r="M2174" i="4"/>
  <c r="T2174" i="4"/>
  <c r="S2175" i="4" s="1"/>
  <c r="K2174" i="4"/>
  <c r="K2175" i="4" s="1"/>
  <c r="I2174" i="4"/>
  <c r="I2175" i="4" s="1"/>
  <c r="P2174" i="4"/>
  <c r="O2175" i="4" s="1"/>
  <c r="R2174" i="4"/>
  <c r="E2178" i="4"/>
  <c r="F2178" i="4"/>
  <c r="D2178" i="4"/>
  <c r="C2178" i="4"/>
  <c r="B2179" i="4"/>
  <c r="M2175" i="4" l="1"/>
  <c r="Q2175" i="4"/>
  <c r="D2179" i="4"/>
  <c r="F2179" i="4"/>
  <c r="E2179" i="4"/>
  <c r="C2179" i="4"/>
  <c r="B2180" i="4"/>
  <c r="K2177" i="4" l="1"/>
  <c r="L2177" i="4"/>
  <c r="I2177" i="4"/>
  <c r="J2177" i="4"/>
  <c r="E2180" i="4"/>
  <c r="D2180" i="4"/>
  <c r="F2180" i="4"/>
  <c r="C2180" i="4"/>
  <c r="B2181" i="4"/>
  <c r="G2177" i="4" l="1"/>
  <c r="D2181" i="4"/>
  <c r="Q2178" i="4" s="1"/>
  <c r="F2181" i="4"/>
  <c r="E2181" i="4"/>
  <c r="J2178" i="4" s="1"/>
  <c r="C2181" i="4"/>
  <c r="T2178" i="4" s="1"/>
  <c r="B2182" i="4"/>
  <c r="P2178" i="4" l="1"/>
  <c r="S2178" i="4"/>
  <c r="S2179" i="4" s="1"/>
  <c r="L2178" i="4"/>
  <c r="O2178" i="4"/>
  <c r="R2178" i="4"/>
  <c r="Q2179" i="4" s="1"/>
  <c r="N2178" i="4"/>
  <c r="K2178" i="4"/>
  <c r="K2179" i="4" s="1"/>
  <c r="I2178" i="4"/>
  <c r="I2179" i="4" s="1"/>
  <c r="M2178" i="4"/>
  <c r="E2182" i="4"/>
  <c r="F2182" i="4"/>
  <c r="D2182" i="4"/>
  <c r="C2182" i="4"/>
  <c r="B2183" i="4"/>
  <c r="M2179" i="4" l="1"/>
  <c r="O2179" i="4"/>
  <c r="D2183" i="4"/>
  <c r="F2183" i="4"/>
  <c r="E2183" i="4"/>
  <c r="C2183" i="4"/>
  <c r="B2184" i="4"/>
  <c r="J2181" i="4" l="1"/>
  <c r="K2181" i="4"/>
  <c r="I2181" i="4"/>
  <c r="L2181" i="4"/>
  <c r="E2184" i="4"/>
  <c r="D2184" i="4"/>
  <c r="F2184" i="4"/>
  <c r="C2184" i="4"/>
  <c r="B2185" i="4"/>
  <c r="G2181" i="4" l="1"/>
  <c r="D2185" i="4"/>
  <c r="S2182" i="4" s="1"/>
  <c r="F2185" i="4"/>
  <c r="E2185" i="4"/>
  <c r="K2182" i="4" s="1"/>
  <c r="C2185" i="4"/>
  <c r="J2182" i="4" s="1"/>
  <c r="B2186" i="4"/>
  <c r="I2182" i="4" l="1"/>
  <c r="I2183" i="4" s="1"/>
  <c r="L2182" i="4"/>
  <c r="K2183" i="4" s="1"/>
  <c r="O2182" i="4"/>
  <c r="R2182" i="4"/>
  <c r="P2182" i="4"/>
  <c r="N2182" i="4"/>
  <c r="Q2182" i="4"/>
  <c r="T2182" i="4"/>
  <c r="S2183" i="4" s="1"/>
  <c r="M2182" i="4"/>
  <c r="E2186" i="4"/>
  <c r="F2186" i="4"/>
  <c r="D2186" i="4"/>
  <c r="C2186" i="4"/>
  <c r="B2187" i="4"/>
  <c r="M2183" i="4" l="1"/>
  <c r="Q2183" i="4"/>
  <c r="O2183" i="4"/>
  <c r="D2187" i="4"/>
  <c r="F2187" i="4"/>
  <c r="E2187" i="4"/>
  <c r="C2187" i="4"/>
  <c r="B2188" i="4"/>
  <c r="I2185" i="4" l="1"/>
  <c r="J2185" i="4"/>
  <c r="K2185" i="4"/>
  <c r="L2185" i="4"/>
  <c r="E2188" i="4"/>
  <c r="D2188" i="4"/>
  <c r="F2188" i="4"/>
  <c r="C2188" i="4"/>
  <c r="B2189" i="4"/>
  <c r="G2185" i="4" l="1"/>
  <c r="D2189" i="4"/>
  <c r="O2186" i="4" s="1"/>
  <c r="F2189" i="4"/>
  <c r="E2189" i="4"/>
  <c r="I2186" i="4" s="1"/>
  <c r="C2189" i="4"/>
  <c r="R2186" i="4" s="1"/>
  <c r="B2190" i="4"/>
  <c r="N2186" i="4" l="1"/>
  <c r="P2186" i="4"/>
  <c r="O2187" i="4" s="1"/>
  <c r="J2186" i="4"/>
  <c r="I2187" i="4" s="1"/>
  <c r="M2186" i="4"/>
  <c r="T2186" i="4"/>
  <c r="S2186" i="4"/>
  <c r="Q2186" i="4"/>
  <c r="Q2187" i="4" s="1"/>
  <c r="K2186" i="4"/>
  <c r="L2186" i="4"/>
  <c r="E2190" i="4"/>
  <c r="F2190" i="4"/>
  <c r="D2190" i="4"/>
  <c r="C2190" i="4"/>
  <c r="B2191" i="4"/>
  <c r="S2187" i="4" l="1"/>
  <c r="M2187" i="4"/>
  <c r="K2187" i="4"/>
  <c r="D2191" i="4"/>
  <c r="F2191" i="4"/>
  <c r="E2191" i="4"/>
  <c r="C2191" i="4"/>
  <c r="B2192" i="4"/>
  <c r="L2189" i="4" l="1"/>
  <c r="I2189" i="4"/>
  <c r="J2189" i="4"/>
  <c r="K2189" i="4"/>
  <c r="E2192" i="4"/>
  <c r="D2192" i="4"/>
  <c r="F2192" i="4"/>
  <c r="C2192" i="4"/>
  <c r="Q2190" i="4" s="1"/>
  <c r="B2193" i="4"/>
  <c r="G2189" i="4" l="1"/>
  <c r="R2190" i="4"/>
  <c r="Q2191" i="4" s="1"/>
  <c r="D2193" i="4"/>
  <c r="F2193" i="4"/>
  <c r="E2193" i="4"/>
  <c r="I2190" i="4" s="1"/>
  <c r="C2193" i="4"/>
  <c r="T2190" i="4" s="1"/>
  <c r="B2194" i="4"/>
  <c r="O2190" i="4" l="1"/>
  <c r="P2190" i="4"/>
  <c r="S2190" i="4"/>
  <c r="S2191" i="4" s="1"/>
  <c r="L2190" i="4"/>
  <c r="K2190" i="4"/>
  <c r="N2190" i="4"/>
  <c r="J2190" i="4"/>
  <c r="I2191" i="4" s="1"/>
  <c r="M2190" i="4"/>
  <c r="M2191" i="4" s="1"/>
  <c r="E2194" i="4"/>
  <c r="F2194" i="4"/>
  <c r="D2194" i="4"/>
  <c r="C2194" i="4"/>
  <c r="B2195" i="4"/>
  <c r="O2191" i="4" l="1"/>
  <c r="K2191" i="4"/>
  <c r="D2195" i="4"/>
  <c r="F2195" i="4"/>
  <c r="E2195" i="4"/>
  <c r="C2195" i="4"/>
  <c r="B2196" i="4"/>
  <c r="L2193" i="4" l="1"/>
  <c r="K2193" i="4"/>
  <c r="I2193" i="4"/>
  <c r="J2193" i="4"/>
  <c r="E2196" i="4"/>
  <c r="D2196" i="4"/>
  <c r="F2196" i="4"/>
  <c r="C2196" i="4"/>
  <c r="B2197" i="4"/>
  <c r="G2193" i="4" l="1"/>
  <c r="D2197" i="4"/>
  <c r="O2194" i="4" s="1"/>
  <c r="F2197" i="4"/>
  <c r="E2197" i="4"/>
  <c r="I2194" i="4" s="1"/>
  <c r="C2197" i="4"/>
  <c r="S2194" i="4" s="1"/>
  <c r="B2198" i="4"/>
  <c r="Q2194" i="4" l="1"/>
  <c r="N2194" i="4"/>
  <c r="J2194" i="4"/>
  <c r="I2195" i="4" s="1"/>
  <c r="M2194" i="4"/>
  <c r="T2194" i="4"/>
  <c r="S2195" i="4" s="1"/>
  <c r="K2194" i="4"/>
  <c r="P2194" i="4"/>
  <c r="O2195" i="4" s="1"/>
  <c r="R2194" i="4"/>
  <c r="Q2195" i="4" s="1"/>
  <c r="L2194" i="4"/>
  <c r="E2198" i="4"/>
  <c r="F2198" i="4"/>
  <c r="D2198" i="4"/>
  <c r="C2198" i="4"/>
  <c r="B2199" i="4"/>
  <c r="K2195" i="4" l="1"/>
  <c r="M2195" i="4"/>
  <c r="D2199" i="4"/>
  <c r="F2199" i="4"/>
  <c r="E2199" i="4"/>
  <c r="C2199" i="4"/>
  <c r="B2200" i="4"/>
  <c r="L2197" i="4" l="1"/>
  <c r="J2197" i="4"/>
  <c r="I2197" i="4"/>
  <c r="K2197" i="4"/>
  <c r="E2200" i="4"/>
  <c r="D2200" i="4"/>
  <c r="F2200" i="4"/>
  <c r="C2200" i="4"/>
  <c r="B2201" i="4"/>
  <c r="G2197" i="4" l="1"/>
  <c r="D2201" i="4"/>
  <c r="S2198" i="4" s="1"/>
  <c r="F2201" i="4"/>
  <c r="E2201" i="4"/>
  <c r="M2198" i="4" s="1"/>
  <c r="C2201" i="4"/>
  <c r="J2198" i="4" s="1"/>
  <c r="B2202" i="4"/>
  <c r="N2198" i="4" l="1"/>
  <c r="M2199" i="4" s="1"/>
  <c r="Q2198" i="4"/>
  <c r="O2198" i="4"/>
  <c r="R2198" i="4"/>
  <c r="P2198" i="4"/>
  <c r="L2198" i="4"/>
  <c r="I2198" i="4"/>
  <c r="I2199" i="4" s="1"/>
  <c r="T2198" i="4"/>
  <c r="S2199" i="4" s="1"/>
  <c r="K2198" i="4"/>
  <c r="E2202" i="4"/>
  <c r="F2202" i="4"/>
  <c r="D2202" i="4"/>
  <c r="C2202" i="4"/>
  <c r="B2203" i="4"/>
  <c r="K2199" i="4" l="1"/>
  <c r="Q2199" i="4"/>
  <c r="O2199" i="4"/>
  <c r="D2203" i="4"/>
  <c r="F2203" i="4"/>
  <c r="E2203" i="4"/>
  <c r="C2203" i="4"/>
  <c r="B2204" i="4"/>
  <c r="L2201" i="4" l="1"/>
  <c r="J2201" i="4"/>
  <c r="I2201" i="4"/>
  <c r="G2201" i="4" s="1"/>
  <c r="K2201" i="4"/>
  <c r="E2204" i="4"/>
  <c r="D2204" i="4"/>
  <c r="F2204" i="4"/>
  <c r="C2204" i="4"/>
  <c r="B2205" i="4"/>
  <c r="Q2202" i="4" l="1"/>
  <c r="R2202" i="4"/>
  <c r="D2205" i="4"/>
  <c r="F2205" i="4"/>
  <c r="E2205" i="4"/>
  <c r="I2202" i="4" s="1"/>
  <c r="C2205" i="4"/>
  <c r="B2206" i="4"/>
  <c r="O2202" i="4" l="1"/>
  <c r="Q2203" i="4"/>
  <c r="P2202" i="4"/>
  <c r="O2203" i="4" s="1"/>
  <c r="S2202" i="4"/>
  <c r="T2202" i="4"/>
  <c r="N2202" i="4"/>
  <c r="M2202" i="4"/>
  <c r="K2202" i="4"/>
  <c r="J2202" i="4"/>
  <c r="I2203" i="4" s="1"/>
  <c r="L2202" i="4"/>
  <c r="E2206" i="4"/>
  <c r="F2206" i="4"/>
  <c r="D2206" i="4"/>
  <c r="C2206" i="4"/>
  <c r="B2207" i="4"/>
  <c r="M2203" i="4" l="1"/>
  <c r="K2203" i="4"/>
  <c r="S2203" i="4"/>
  <c r="D2207" i="4"/>
  <c r="F2207" i="4"/>
  <c r="E2207" i="4"/>
  <c r="C2207" i="4"/>
  <c r="B2208" i="4"/>
  <c r="L2205" i="4" l="1"/>
  <c r="I2205" i="4"/>
  <c r="J2205" i="4"/>
  <c r="K2205" i="4"/>
  <c r="E2208" i="4"/>
  <c r="D2208" i="4"/>
  <c r="F2208" i="4"/>
  <c r="C2208" i="4"/>
  <c r="B2209" i="4"/>
  <c r="G2205" i="4" l="1"/>
  <c r="D2209" i="4"/>
  <c r="F2209" i="4"/>
  <c r="E2209" i="4"/>
  <c r="N2206" i="4" s="1"/>
  <c r="C2209" i="4"/>
  <c r="B2210" i="4"/>
  <c r="S2206" i="4" l="1"/>
  <c r="O2206" i="4"/>
  <c r="I2206" i="4"/>
  <c r="P2206" i="4"/>
  <c r="O2207" i="4" s="1"/>
  <c r="J2206" i="4"/>
  <c r="M2206" i="4"/>
  <c r="M2207" i="4" s="1"/>
  <c r="T2206" i="4"/>
  <c r="S2207" i="4" s="1"/>
  <c r="Q2206" i="4"/>
  <c r="K2206" i="4"/>
  <c r="R2206" i="4"/>
  <c r="L2206" i="4"/>
  <c r="E2210" i="4"/>
  <c r="F2210" i="4"/>
  <c r="D2210" i="4"/>
  <c r="C2210" i="4"/>
  <c r="B2211" i="4"/>
  <c r="Q2207" i="4" l="1"/>
  <c r="K2207" i="4"/>
  <c r="I2207" i="4"/>
  <c r="D2211" i="4"/>
  <c r="F2211" i="4"/>
  <c r="E2211" i="4"/>
  <c r="C2211" i="4"/>
  <c r="B2212" i="4"/>
  <c r="L2209" i="4" l="1"/>
  <c r="I2209" i="4"/>
  <c r="J2209" i="4"/>
  <c r="K2209" i="4"/>
  <c r="E2212" i="4"/>
  <c r="D2212" i="4"/>
  <c r="F2212" i="4"/>
  <c r="C2212" i="4"/>
  <c r="B2213" i="4"/>
  <c r="G2209" i="4" l="1"/>
  <c r="D2213" i="4"/>
  <c r="F2213" i="4"/>
  <c r="O2210" i="4" s="1"/>
  <c r="E2213" i="4"/>
  <c r="J2210" i="4" s="1"/>
  <c r="C2213" i="4"/>
  <c r="Q2210" i="4" s="1"/>
  <c r="B2214" i="4"/>
  <c r="P2210" i="4" l="1"/>
  <c r="O2211" i="4" s="1"/>
  <c r="S2210" i="4"/>
  <c r="L2210" i="4"/>
  <c r="R2210" i="4"/>
  <c r="Q2211" i="4" s="1"/>
  <c r="I2210" i="4"/>
  <c r="I2211" i="4" s="1"/>
  <c r="K2210" i="4"/>
  <c r="N2210" i="4"/>
  <c r="T2210" i="4"/>
  <c r="M2210" i="4"/>
  <c r="E2214" i="4"/>
  <c r="F2214" i="4"/>
  <c r="D2214" i="4"/>
  <c r="C2214" i="4"/>
  <c r="B2215" i="4"/>
  <c r="M2211" i="4" l="1"/>
  <c r="K2211" i="4"/>
  <c r="S2211" i="4"/>
  <c r="D2215" i="4"/>
  <c r="F2215" i="4"/>
  <c r="E2215" i="4"/>
  <c r="C2215" i="4"/>
  <c r="B2216" i="4"/>
  <c r="L2213" i="4" l="1"/>
  <c r="I2213" i="4"/>
  <c r="J2213" i="4"/>
  <c r="K2213" i="4"/>
  <c r="E2216" i="4"/>
  <c r="D2216" i="4"/>
  <c r="F2216" i="4"/>
  <c r="C2216" i="4"/>
  <c r="B2217" i="4"/>
  <c r="G2213" i="4" l="1"/>
  <c r="D2217" i="4"/>
  <c r="Q2214" i="4" s="1"/>
  <c r="F2217" i="4"/>
  <c r="E2217" i="4"/>
  <c r="J2214" i="4" s="1"/>
  <c r="C2217" i="4"/>
  <c r="T2214" i="4" s="1"/>
  <c r="B2218" i="4"/>
  <c r="P2214" i="4" l="1"/>
  <c r="S2214" i="4"/>
  <c r="S2215" i="4" s="1"/>
  <c r="L2214" i="4"/>
  <c r="O2214" i="4"/>
  <c r="R2214" i="4"/>
  <c r="Q2215" i="4" s="1"/>
  <c r="I2214" i="4"/>
  <c r="I2215" i="4" s="1"/>
  <c r="K2214" i="4"/>
  <c r="K2215" i="4" s="1"/>
  <c r="N2214" i="4"/>
  <c r="M2214" i="4"/>
  <c r="E2218" i="4"/>
  <c r="F2218" i="4"/>
  <c r="D2218" i="4"/>
  <c r="C2218" i="4"/>
  <c r="B2219" i="4"/>
  <c r="O2215" i="4" l="1"/>
  <c r="M2215" i="4"/>
  <c r="D2219" i="4"/>
  <c r="F2219" i="4"/>
  <c r="E2219" i="4"/>
  <c r="C2219" i="4"/>
  <c r="B2220" i="4"/>
  <c r="I2217" i="4" l="1"/>
  <c r="L2217" i="4"/>
  <c r="J2217" i="4"/>
  <c r="K2217" i="4"/>
  <c r="E2220" i="4"/>
  <c r="D2220" i="4"/>
  <c r="F2220" i="4"/>
  <c r="C2220" i="4"/>
  <c r="B2221" i="4"/>
  <c r="G2217" i="4" l="1"/>
  <c r="D2221" i="4"/>
  <c r="F2221" i="4"/>
  <c r="O2218" i="4" s="1"/>
  <c r="E2221" i="4"/>
  <c r="K2218" i="4" s="1"/>
  <c r="C2221" i="4"/>
  <c r="B2222" i="4"/>
  <c r="R2218" i="4" l="1"/>
  <c r="N2218" i="4"/>
  <c r="Q2218" i="4"/>
  <c r="Q2219" i="4" s="1"/>
  <c r="J2218" i="4"/>
  <c r="M2218" i="4"/>
  <c r="T2218" i="4"/>
  <c r="S2218" i="4"/>
  <c r="I2218" i="4"/>
  <c r="I2219" i="4" s="1"/>
  <c r="P2218" i="4"/>
  <c r="O2219" i="4" s="1"/>
  <c r="L2218" i="4"/>
  <c r="K2219" i="4" s="1"/>
  <c r="E2222" i="4"/>
  <c r="D2222" i="4"/>
  <c r="F2222" i="4"/>
  <c r="C2222" i="4"/>
  <c r="B2223" i="4"/>
  <c r="M2219" i="4" l="1"/>
  <c r="S2219" i="4"/>
  <c r="D2223" i="4"/>
  <c r="F2223" i="4"/>
  <c r="E2223" i="4"/>
  <c r="C2223" i="4"/>
  <c r="B2224" i="4"/>
  <c r="J2221" i="4" l="1"/>
  <c r="I2221" i="4"/>
  <c r="K2221" i="4"/>
  <c r="L2221" i="4"/>
  <c r="E2224" i="4"/>
  <c r="D2224" i="4"/>
  <c r="F2224" i="4"/>
  <c r="C2224" i="4"/>
  <c r="B2225" i="4"/>
  <c r="G2221" i="4" l="1"/>
  <c r="D2225" i="4"/>
  <c r="S2222" i="4" s="1"/>
  <c r="F2225" i="4"/>
  <c r="E2225" i="4"/>
  <c r="K2222" i="4" s="1"/>
  <c r="C2225" i="4"/>
  <c r="O2222" i="4" s="1"/>
  <c r="B2226" i="4"/>
  <c r="N2222" i="4" l="1"/>
  <c r="Q2222" i="4"/>
  <c r="J2222" i="4"/>
  <c r="M2222" i="4"/>
  <c r="T2222" i="4"/>
  <c r="S2223" i="4" s="1"/>
  <c r="I2222" i="4"/>
  <c r="P2222" i="4"/>
  <c r="O2223" i="4" s="1"/>
  <c r="R2222" i="4"/>
  <c r="L2222" i="4"/>
  <c r="K2223" i="4" s="1"/>
  <c r="E2226" i="4"/>
  <c r="D2226" i="4"/>
  <c r="F2226" i="4"/>
  <c r="C2226" i="4"/>
  <c r="B2227" i="4"/>
  <c r="I2223" i="4" l="1"/>
  <c r="M2223" i="4"/>
  <c r="Q2223" i="4"/>
  <c r="D2227" i="4"/>
  <c r="F2227" i="4"/>
  <c r="E2227" i="4"/>
  <c r="C2227" i="4"/>
  <c r="B2228" i="4"/>
  <c r="L2225" i="4" l="1"/>
  <c r="K2225" i="4"/>
  <c r="I2225" i="4"/>
  <c r="J2225" i="4"/>
  <c r="E2228" i="4"/>
  <c r="D2228" i="4"/>
  <c r="F2228" i="4"/>
  <c r="C2228" i="4"/>
  <c r="B2229" i="4"/>
  <c r="G2225" i="4" l="1"/>
  <c r="D2229" i="4"/>
  <c r="F2229" i="4"/>
  <c r="E2229" i="4"/>
  <c r="J2226" i="4" s="1"/>
  <c r="C2229" i="4"/>
  <c r="B2230" i="4"/>
  <c r="K2226" i="4" l="1"/>
  <c r="N2226" i="4"/>
  <c r="I2226" i="4"/>
  <c r="I2227" i="4" s="1"/>
  <c r="L2226" i="4"/>
  <c r="K2227" i="4" s="1"/>
  <c r="O2226" i="4"/>
  <c r="R2226" i="4"/>
  <c r="P2226" i="4"/>
  <c r="S2226" i="4"/>
  <c r="Q2226" i="4"/>
  <c r="T2226" i="4"/>
  <c r="M2226" i="4"/>
  <c r="M2227" i="4" s="1"/>
  <c r="E2230" i="4"/>
  <c r="D2230" i="4"/>
  <c r="F2230" i="4"/>
  <c r="C2230" i="4"/>
  <c r="B2231" i="4"/>
  <c r="Q2227" i="4" l="1"/>
  <c r="O2227" i="4"/>
  <c r="S2227" i="4"/>
  <c r="D2231" i="4"/>
  <c r="F2231" i="4"/>
  <c r="E2231" i="4"/>
  <c r="C2231" i="4"/>
  <c r="B2232" i="4"/>
  <c r="J2229" i="4" l="1"/>
  <c r="K2229" i="4"/>
  <c r="L2229" i="4"/>
  <c r="I2229" i="4"/>
  <c r="E2232" i="4"/>
  <c r="D2232" i="4"/>
  <c r="F2232" i="4"/>
  <c r="C2232" i="4"/>
  <c r="B2233" i="4"/>
  <c r="G2229" i="4" l="1"/>
  <c r="D2233" i="4"/>
  <c r="S2230" i="4" s="1"/>
  <c r="F2233" i="4"/>
  <c r="E2233" i="4"/>
  <c r="K2230" i="4" s="1"/>
  <c r="C2233" i="4"/>
  <c r="J2230" i="4" s="1"/>
  <c r="B2234" i="4"/>
  <c r="I2230" i="4" l="1"/>
  <c r="I2231" i="4" s="1"/>
  <c r="L2230" i="4"/>
  <c r="K2231" i="4" s="1"/>
  <c r="O2230" i="4"/>
  <c r="R2230" i="4"/>
  <c r="P2230" i="4"/>
  <c r="N2230" i="4"/>
  <c r="Q2230" i="4"/>
  <c r="T2230" i="4"/>
  <c r="S2231" i="4" s="1"/>
  <c r="M2230" i="4"/>
  <c r="E2234" i="4"/>
  <c r="D2234" i="4"/>
  <c r="F2234" i="4"/>
  <c r="C2234" i="4"/>
  <c r="B2235" i="4"/>
  <c r="M2231" i="4" l="1"/>
  <c r="Q2231" i="4"/>
  <c r="O2231" i="4"/>
  <c r="D2235" i="4"/>
  <c r="F2235" i="4"/>
  <c r="E2235" i="4"/>
  <c r="C2235" i="4"/>
  <c r="B2236" i="4"/>
  <c r="L2233" i="4" l="1"/>
  <c r="K2233" i="4"/>
  <c r="I2233" i="4"/>
  <c r="J2233" i="4"/>
  <c r="E2236" i="4"/>
  <c r="D2236" i="4"/>
  <c r="F2236" i="4"/>
  <c r="C2236" i="4"/>
  <c r="B2237" i="4"/>
  <c r="G2233" i="4" l="1"/>
  <c r="D2237" i="4"/>
  <c r="F2237" i="4"/>
  <c r="O2234" i="4" s="1"/>
  <c r="E2237" i="4"/>
  <c r="C2237" i="4"/>
  <c r="S2234" i="4" s="1"/>
  <c r="B2238" i="4"/>
  <c r="L2234" i="4" l="1"/>
  <c r="N2234" i="4"/>
  <c r="P2234" i="4"/>
  <c r="O2235" i="4" s="1"/>
  <c r="J2234" i="4"/>
  <c r="M2234" i="4"/>
  <c r="T2234" i="4"/>
  <c r="S2235" i="4" s="1"/>
  <c r="I2234" i="4"/>
  <c r="Q2234" i="4"/>
  <c r="K2234" i="4"/>
  <c r="K2235" i="4" s="1"/>
  <c r="R2234" i="4"/>
  <c r="E2238" i="4"/>
  <c r="D2238" i="4"/>
  <c r="F2238" i="4"/>
  <c r="C2238" i="4"/>
  <c r="B2239" i="4"/>
  <c r="I2235" i="4" l="1"/>
  <c r="M2235" i="4"/>
  <c r="Q2235" i="4"/>
  <c r="D2239" i="4"/>
  <c r="F2239" i="4"/>
  <c r="E2239" i="4"/>
  <c r="C2239" i="4"/>
  <c r="B2240" i="4"/>
  <c r="L2237" i="4" l="1"/>
  <c r="I2237" i="4"/>
  <c r="J2237" i="4"/>
  <c r="K2237" i="4"/>
  <c r="E2240" i="4"/>
  <c r="D2240" i="4"/>
  <c r="F2240" i="4"/>
  <c r="C2240" i="4"/>
  <c r="B2241" i="4"/>
  <c r="G2237" i="4" l="1"/>
  <c r="R2238" i="4"/>
  <c r="Q2238" i="4"/>
  <c r="D2241" i="4"/>
  <c r="F2241" i="4"/>
  <c r="E2241" i="4"/>
  <c r="C2241" i="4"/>
  <c r="O2238" i="4" s="1"/>
  <c r="B2242" i="4"/>
  <c r="I2238" i="4" l="1"/>
  <c r="Q2239" i="4"/>
  <c r="N2238" i="4"/>
  <c r="P2238" i="4"/>
  <c r="O2239" i="4" s="1"/>
  <c r="J2238" i="4"/>
  <c r="I2239" i="4" s="1"/>
  <c r="M2238" i="4"/>
  <c r="T2238" i="4"/>
  <c r="S2238" i="4"/>
  <c r="K2238" i="4"/>
  <c r="L2238" i="4"/>
  <c r="E2242" i="4"/>
  <c r="D2242" i="4"/>
  <c r="F2242" i="4"/>
  <c r="C2242" i="4"/>
  <c r="B2243" i="4"/>
  <c r="M2239" i="4" l="1"/>
  <c r="S2239" i="4"/>
  <c r="K2239" i="4"/>
  <c r="D2243" i="4"/>
  <c r="F2243" i="4"/>
  <c r="E2243" i="4"/>
  <c r="C2243" i="4"/>
  <c r="B2244" i="4"/>
  <c r="L2241" i="4" l="1"/>
  <c r="K2241" i="4"/>
  <c r="I2241" i="4"/>
  <c r="J2241" i="4"/>
  <c r="E2244" i="4"/>
  <c r="D2244" i="4"/>
  <c r="F2244" i="4"/>
  <c r="C2244" i="4"/>
  <c r="B2245" i="4"/>
  <c r="G2241" i="4" l="1"/>
  <c r="D2245" i="4"/>
  <c r="F2245" i="4"/>
  <c r="P2242" i="4" s="1"/>
  <c r="E2245" i="4"/>
  <c r="C2245" i="4"/>
  <c r="M2242" i="4" s="1"/>
  <c r="B2246" i="4"/>
  <c r="L2242" i="4" l="1"/>
  <c r="S2242" i="4"/>
  <c r="O2242" i="4"/>
  <c r="O2243" i="4" s="1"/>
  <c r="K2242" i="4"/>
  <c r="K2243" i="4" s="1"/>
  <c r="N2242" i="4"/>
  <c r="M2243" i="4" s="1"/>
  <c r="I2242" i="4"/>
  <c r="Q2242" i="4"/>
  <c r="T2242" i="4"/>
  <c r="J2242" i="4"/>
  <c r="R2242" i="4"/>
  <c r="E2246" i="4"/>
  <c r="D2246" i="4"/>
  <c r="F2246" i="4"/>
  <c r="C2246" i="4"/>
  <c r="B2247" i="4"/>
  <c r="I2243" i="4" l="1"/>
  <c r="S2243" i="4"/>
  <c r="Q2243" i="4"/>
  <c r="D2247" i="4"/>
  <c r="F2247" i="4"/>
  <c r="E2247" i="4"/>
  <c r="C2247" i="4"/>
  <c r="B2248" i="4"/>
  <c r="L2245" i="4" l="1"/>
  <c r="J2245" i="4"/>
  <c r="K2245" i="4"/>
  <c r="I2245" i="4"/>
  <c r="G2245" i="4" s="1"/>
  <c r="E2248" i="4"/>
  <c r="D2248" i="4"/>
  <c r="F2248" i="4"/>
  <c r="C2248" i="4"/>
  <c r="B2249" i="4"/>
  <c r="D2249" i="4" l="1"/>
  <c r="F2249" i="4"/>
  <c r="S2246" i="4" s="1"/>
  <c r="E2249" i="4"/>
  <c r="C2249" i="4"/>
  <c r="Q2246" i="4" s="1"/>
  <c r="B2250" i="4"/>
  <c r="K2246" i="4" l="1"/>
  <c r="N2246" i="4"/>
  <c r="P2246" i="4"/>
  <c r="J2246" i="4"/>
  <c r="O2246" i="4"/>
  <c r="O2247" i="4" s="1"/>
  <c r="I2246" i="4"/>
  <c r="I2247" i="4" s="1"/>
  <c r="T2246" i="4"/>
  <c r="S2247" i="4" s="1"/>
  <c r="M2246" i="4"/>
  <c r="M2247" i="4" s="1"/>
  <c r="R2246" i="4"/>
  <c r="Q2247" i="4" s="1"/>
  <c r="L2246" i="4"/>
  <c r="K2247" i="4" s="1"/>
  <c r="E2250" i="4"/>
  <c r="D2250" i="4"/>
  <c r="F2250" i="4"/>
  <c r="C2250" i="4"/>
  <c r="B2251" i="4"/>
  <c r="I2249" i="4" l="1"/>
  <c r="L2249" i="4"/>
  <c r="J2249" i="4"/>
  <c r="K2249" i="4"/>
  <c r="D2251" i="4"/>
  <c r="F2251" i="4"/>
  <c r="E2251" i="4"/>
  <c r="C2251" i="4"/>
  <c r="B2252" i="4"/>
  <c r="G2249" i="4" l="1"/>
  <c r="E2252" i="4"/>
  <c r="D2252" i="4"/>
  <c r="F2252" i="4"/>
  <c r="C2252" i="4"/>
  <c r="B2253" i="4"/>
  <c r="R2250" i="4" l="1"/>
  <c r="Q2250" i="4"/>
  <c r="D2253" i="4"/>
  <c r="F2253" i="4"/>
  <c r="E2253" i="4"/>
  <c r="C2253" i="4"/>
  <c r="T2250" i="4" s="1"/>
  <c r="B2254" i="4"/>
  <c r="M2250" i="4" l="1"/>
  <c r="Q2251" i="4"/>
  <c r="L2250" i="4"/>
  <c r="O2250" i="4"/>
  <c r="S2250" i="4"/>
  <c r="S2251" i="4" s="1"/>
  <c r="N2250" i="4"/>
  <c r="M2251" i="4" s="1"/>
  <c r="J2250" i="4"/>
  <c r="K2250" i="4"/>
  <c r="I2250" i="4"/>
  <c r="I2251" i="4" s="1"/>
  <c r="P2250" i="4"/>
  <c r="E2254" i="4"/>
  <c r="D2254" i="4"/>
  <c r="F2254" i="4"/>
  <c r="C2254" i="4"/>
  <c r="B2255" i="4"/>
  <c r="K2251" i="4" l="1"/>
  <c r="O2251" i="4"/>
  <c r="D2255" i="4"/>
  <c r="F2255" i="4"/>
  <c r="E2255" i="4"/>
  <c r="C2255" i="4"/>
  <c r="B2256" i="4"/>
  <c r="J2253" i="4" l="1"/>
  <c r="I2253" i="4"/>
  <c r="K2253" i="4"/>
  <c r="L2253" i="4"/>
  <c r="E2256" i="4"/>
  <c r="D2256" i="4"/>
  <c r="F2256" i="4"/>
  <c r="C2256" i="4"/>
  <c r="B2257" i="4"/>
  <c r="G2253" i="4" l="1"/>
  <c r="D2257" i="4"/>
  <c r="F2257" i="4"/>
  <c r="T2254" i="4" s="1"/>
  <c r="E2257" i="4"/>
  <c r="C2257" i="4"/>
  <c r="P2254" i="4" s="1"/>
  <c r="B2258" i="4"/>
  <c r="M2254" i="4" l="1"/>
  <c r="Q2254" i="4"/>
  <c r="R2254" i="4"/>
  <c r="L2254" i="4"/>
  <c r="O2254" i="4"/>
  <c r="O2255" i="4" s="1"/>
  <c r="S2254" i="4"/>
  <c r="S2255" i="4" s="1"/>
  <c r="N2254" i="4"/>
  <c r="M2255" i="4" s="1"/>
  <c r="J2254" i="4"/>
  <c r="K2254" i="4"/>
  <c r="I2254" i="4"/>
  <c r="E2258" i="4"/>
  <c r="D2258" i="4"/>
  <c r="F2258" i="4"/>
  <c r="C2258" i="4"/>
  <c r="B2259" i="4"/>
  <c r="K2255" i="4" l="1"/>
  <c r="I2255" i="4"/>
  <c r="Q2255" i="4"/>
  <c r="D2259" i="4"/>
  <c r="F2259" i="4"/>
  <c r="E2259" i="4"/>
  <c r="C2259" i="4"/>
  <c r="B2260" i="4"/>
  <c r="K2257" i="4" l="1"/>
  <c r="L2257" i="4"/>
  <c r="I2257" i="4"/>
  <c r="J2257" i="4"/>
  <c r="E2260" i="4"/>
  <c r="D2260" i="4"/>
  <c r="F2260" i="4"/>
  <c r="C2260" i="4"/>
  <c r="B2261" i="4"/>
  <c r="G2257" i="4" l="1"/>
  <c r="D2261" i="4"/>
  <c r="P2258" i="4" s="1"/>
  <c r="F2261" i="4"/>
  <c r="E2261" i="4"/>
  <c r="J2258" i="4" s="1"/>
  <c r="C2261" i="4"/>
  <c r="T2258" i="4" s="1"/>
  <c r="B2262" i="4"/>
  <c r="Q2258" i="4" l="1"/>
  <c r="K2258" i="4"/>
  <c r="I2258" i="4"/>
  <c r="I2259" i="4" s="1"/>
  <c r="N2258" i="4"/>
  <c r="S2258" i="4"/>
  <c r="S2259" i="4" s="1"/>
  <c r="R2258" i="4"/>
  <c r="L2258" i="4"/>
  <c r="O2258" i="4"/>
  <c r="O2259" i="4" s="1"/>
  <c r="M2258" i="4"/>
  <c r="E2262" i="4"/>
  <c r="D2262" i="4"/>
  <c r="F2262" i="4"/>
  <c r="C2262" i="4"/>
  <c r="B2263" i="4"/>
  <c r="K2259" i="4" l="1"/>
  <c r="M2259" i="4"/>
  <c r="Q2259" i="4"/>
  <c r="D2263" i="4"/>
  <c r="F2263" i="4"/>
  <c r="E2263" i="4"/>
  <c r="C2263" i="4"/>
  <c r="B2264" i="4"/>
  <c r="J2261" i="4" l="1"/>
  <c r="K2261" i="4"/>
  <c r="L2261" i="4"/>
  <c r="I2261" i="4"/>
  <c r="E2264" i="4"/>
  <c r="D2264" i="4"/>
  <c r="F2264" i="4"/>
  <c r="C2264" i="4"/>
  <c r="B2265" i="4"/>
  <c r="G2261" i="4" l="1"/>
  <c r="R2262" i="4"/>
  <c r="Q2262" i="4"/>
  <c r="D2265" i="4"/>
  <c r="F2265" i="4"/>
  <c r="E2265" i="4"/>
  <c r="N2262" i="4" s="1"/>
  <c r="C2265" i="4"/>
  <c r="T2262" i="4" s="1"/>
  <c r="B2266" i="4"/>
  <c r="Q2263" i="4" l="1"/>
  <c r="M2262" i="4"/>
  <c r="M2263" i="4" s="1"/>
  <c r="P2262" i="4"/>
  <c r="O2262" i="4"/>
  <c r="K2262" i="4"/>
  <c r="J2262" i="4"/>
  <c r="S2262" i="4"/>
  <c r="S2263" i="4" s="1"/>
  <c r="I2262" i="4"/>
  <c r="L2262" i="4"/>
  <c r="E2266" i="4"/>
  <c r="D2266" i="4"/>
  <c r="F2266" i="4"/>
  <c r="C2266" i="4"/>
  <c r="B2267" i="4"/>
  <c r="I2263" i="4" l="1"/>
  <c r="O2263" i="4"/>
  <c r="K2263" i="4"/>
  <c r="D2267" i="4"/>
  <c r="F2267" i="4"/>
  <c r="E2267" i="4"/>
  <c r="C2267" i="4"/>
  <c r="B2268" i="4"/>
  <c r="I2265" i="4" l="1"/>
  <c r="K2265" i="4"/>
  <c r="L2265" i="4"/>
  <c r="J2265" i="4"/>
  <c r="E2268" i="4"/>
  <c r="D2268" i="4"/>
  <c r="F2268" i="4"/>
  <c r="C2268" i="4"/>
  <c r="B2269" i="4"/>
  <c r="G2265" i="4" l="1"/>
  <c r="D2269" i="4"/>
  <c r="F2269" i="4"/>
  <c r="E2269" i="4"/>
  <c r="J2266" i="4" s="1"/>
  <c r="C2269" i="4"/>
  <c r="M2266" i="4" s="1"/>
  <c r="B2270" i="4"/>
  <c r="K2266" i="4" l="1"/>
  <c r="Q2266" i="4"/>
  <c r="R2266" i="4"/>
  <c r="I2266" i="4"/>
  <c r="I2267" i="4" s="1"/>
  <c r="N2266" i="4"/>
  <c r="M2267" i="4" s="1"/>
  <c r="S2266" i="4"/>
  <c r="T2266" i="4"/>
  <c r="L2266" i="4"/>
  <c r="K2267" i="4" s="1"/>
  <c r="O2266" i="4"/>
  <c r="P2266" i="4"/>
  <c r="E2270" i="4"/>
  <c r="D2270" i="4"/>
  <c r="F2270" i="4"/>
  <c r="C2270" i="4"/>
  <c r="B2271" i="4"/>
  <c r="S2267" i="4" l="1"/>
  <c r="Q2267" i="4"/>
  <c r="O2267" i="4"/>
  <c r="D2271" i="4"/>
  <c r="F2271" i="4"/>
  <c r="E2271" i="4"/>
  <c r="C2271" i="4"/>
  <c r="B2272" i="4"/>
  <c r="L2269" i="4" l="1"/>
  <c r="I2269" i="4"/>
  <c r="J2269" i="4"/>
  <c r="K2269" i="4"/>
  <c r="E2272" i="4"/>
  <c r="D2272" i="4"/>
  <c r="F2272" i="4"/>
  <c r="C2272" i="4"/>
  <c r="B2273" i="4"/>
  <c r="G2269" i="4" l="1"/>
  <c r="D2273" i="4"/>
  <c r="F2273" i="4"/>
  <c r="E2273" i="4"/>
  <c r="N2270" i="4" s="1"/>
  <c r="C2273" i="4"/>
  <c r="B2274" i="4"/>
  <c r="K2270" i="4" l="1"/>
  <c r="I2270" i="4"/>
  <c r="L2270" i="4"/>
  <c r="K2271" i="4" s="1"/>
  <c r="Q2270" i="4"/>
  <c r="M2270" i="4"/>
  <c r="M2271" i="4" s="1"/>
  <c r="P2270" i="4"/>
  <c r="O2270" i="4"/>
  <c r="R2270" i="4"/>
  <c r="T2270" i="4"/>
  <c r="J2270" i="4"/>
  <c r="I2271" i="4" s="1"/>
  <c r="S2270" i="4"/>
  <c r="E2274" i="4"/>
  <c r="D2274" i="4"/>
  <c r="F2274" i="4"/>
  <c r="C2274" i="4"/>
  <c r="B2275" i="4"/>
  <c r="S2271" i="4" l="1"/>
  <c r="O2271" i="4"/>
  <c r="Q2271" i="4"/>
  <c r="D2275" i="4"/>
  <c r="F2275" i="4"/>
  <c r="E2275" i="4"/>
  <c r="C2275" i="4"/>
  <c r="B2276" i="4"/>
  <c r="L2273" i="4" l="1"/>
  <c r="K2273" i="4"/>
  <c r="I2273" i="4"/>
  <c r="J2273" i="4"/>
  <c r="E2276" i="4"/>
  <c r="D2276" i="4"/>
  <c r="F2276" i="4"/>
  <c r="C2276" i="4"/>
  <c r="R2274" i="4" s="1"/>
  <c r="B2277" i="4"/>
  <c r="G2273" i="4" l="1"/>
  <c r="Q2274" i="4"/>
  <c r="Q2275" i="4" s="1"/>
  <c r="D2277" i="4"/>
  <c r="F2277" i="4"/>
  <c r="E2277" i="4"/>
  <c r="M2274" i="4" s="1"/>
  <c r="C2277" i="4"/>
  <c r="O2274" i="4" s="1"/>
  <c r="B2278" i="4"/>
  <c r="L2274" i="4" l="1"/>
  <c r="S2274" i="4"/>
  <c r="I2274" i="4"/>
  <c r="N2274" i="4"/>
  <c r="M2275" i="4" s="1"/>
  <c r="K2274" i="4"/>
  <c r="K2275" i="4" s="1"/>
  <c r="T2274" i="4"/>
  <c r="J2274" i="4"/>
  <c r="P2274" i="4"/>
  <c r="O2275" i="4" s="1"/>
  <c r="E2278" i="4"/>
  <c r="D2278" i="4"/>
  <c r="F2278" i="4"/>
  <c r="C2278" i="4"/>
  <c r="B2279" i="4"/>
  <c r="S2275" i="4" l="1"/>
  <c r="I2275" i="4"/>
  <c r="D2279" i="4"/>
  <c r="F2279" i="4"/>
  <c r="E2279" i="4"/>
  <c r="C2279" i="4"/>
  <c r="B2280" i="4"/>
  <c r="L2277" i="4" l="1"/>
  <c r="J2277" i="4"/>
  <c r="K2277" i="4"/>
  <c r="I2277" i="4"/>
  <c r="E2280" i="4"/>
  <c r="D2280" i="4"/>
  <c r="F2280" i="4"/>
  <c r="C2280" i="4"/>
  <c r="B2281" i="4"/>
  <c r="G2277" i="4" l="1"/>
  <c r="D2281" i="4"/>
  <c r="T2278" i="4" s="1"/>
  <c r="F2281" i="4"/>
  <c r="E2281" i="4"/>
  <c r="M2278" i="4" s="1"/>
  <c r="C2281" i="4"/>
  <c r="P2278" i="4" s="1"/>
  <c r="B2282" i="4"/>
  <c r="Q2278" i="4" l="1"/>
  <c r="R2278" i="4"/>
  <c r="L2278" i="4"/>
  <c r="O2278" i="4"/>
  <c r="O2279" i="4" s="1"/>
  <c r="S2278" i="4"/>
  <c r="S2279" i="4" s="1"/>
  <c r="N2278" i="4"/>
  <c r="M2279" i="4" s="1"/>
  <c r="J2278" i="4"/>
  <c r="K2278" i="4"/>
  <c r="K2279" i="4" s="1"/>
  <c r="I2278" i="4"/>
  <c r="I2279" i="4" s="1"/>
  <c r="E2282" i="4"/>
  <c r="D2282" i="4"/>
  <c r="F2282" i="4"/>
  <c r="C2282" i="4"/>
  <c r="B2283" i="4"/>
  <c r="Q2279" i="4" l="1"/>
  <c r="I2281" i="4" s="1"/>
  <c r="D2283" i="4"/>
  <c r="F2283" i="4"/>
  <c r="E2283" i="4"/>
  <c r="C2283" i="4"/>
  <c r="B2284" i="4"/>
  <c r="K2281" i="4" l="1"/>
  <c r="L2281" i="4"/>
  <c r="J2281" i="4"/>
  <c r="E2284" i="4"/>
  <c r="D2284" i="4"/>
  <c r="F2284" i="4"/>
  <c r="C2284" i="4"/>
  <c r="B2285" i="4"/>
  <c r="G2281" i="4" l="1"/>
  <c r="D2285" i="4"/>
  <c r="F2285" i="4"/>
  <c r="P2282" i="4" s="1"/>
  <c r="E2285" i="4"/>
  <c r="C2285" i="4"/>
  <c r="M2282" i="4" s="1"/>
  <c r="B2286" i="4"/>
  <c r="J2282" i="4" l="1"/>
  <c r="Q2282" i="4"/>
  <c r="K2282" i="4"/>
  <c r="I2282" i="4"/>
  <c r="N2282" i="4"/>
  <c r="M2283" i="4" s="1"/>
  <c r="S2282" i="4"/>
  <c r="T2282" i="4"/>
  <c r="R2282" i="4"/>
  <c r="L2282" i="4"/>
  <c r="O2282" i="4"/>
  <c r="O2283" i="4" s="1"/>
  <c r="E2286" i="4"/>
  <c r="D2286" i="4"/>
  <c r="F2286" i="4"/>
  <c r="C2286" i="4"/>
  <c r="B2287" i="4"/>
  <c r="I2283" i="4" l="1"/>
  <c r="S2283" i="4"/>
  <c r="Q2283" i="4"/>
  <c r="K2283" i="4"/>
  <c r="D2287" i="4"/>
  <c r="F2287" i="4"/>
  <c r="E2287" i="4"/>
  <c r="C2287" i="4"/>
  <c r="B2288" i="4"/>
  <c r="J2285" i="4" l="1"/>
  <c r="I2285" i="4"/>
  <c r="K2285" i="4"/>
  <c r="L2285" i="4"/>
  <c r="E2288" i="4"/>
  <c r="D2288" i="4"/>
  <c r="F2288" i="4"/>
  <c r="C2288" i="4"/>
  <c r="B2289" i="4"/>
  <c r="G2285" i="4" l="1"/>
  <c r="R2286" i="4"/>
  <c r="Q2286" i="4"/>
  <c r="D2289" i="4"/>
  <c r="F2289" i="4"/>
  <c r="E2289" i="4"/>
  <c r="C2289" i="4"/>
  <c r="T2286" i="4" s="1"/>
  <c r="B2290" i="4"/>
  <c r="N2286" i="4" l="1"/>
  <c r="Q2287" i="4"/>
  <c r="M2286" i="4"/>
  <c r="M2287" i="4" s="1"/>
  <c r="P2286" i="4"/>
  <c r="O2286" i="4"/>
  <c r="K2286" i="4"/>
  <c r="J2286" i="4"/>
  <c r="S2286" i="4"/>
  <c r="S2287" i="4" s="1"/>
  <c r="I2286" i="4"/>
  <c r="I2287" i="4" s="1"/>
  <c r="L2286" i="4"/>
  <c r="E2290" i="4"/>
  <c r="D2290" i="4"/>
  <c r="F2290" i="4"/>
  <c r="C2290" i="4"/>
  <c r="B2291" i="4"/>
  <c r="O2287" i="4" l="1"/>
  <c r="K2287" i="4"/>
  <c r="D2291" i="4"/>
  <c r="F2291" i="4"/>
  <c r="E2291" i="4"/>
  <c r="C2291" i="4"/>
  <c r="B2292" i="4"/>
  <c r="L2289" i="4" l="1"/>
  <c r="J2289" i="4"/>
  <c r="K2289" i="4"/>
  <c r="I2289" i="4"/>
  <c r="E2292" i="4"/>
  <c r="D2292" i="4"/>
  <c r="F2292" i="4"/>
  <c r="C2292" i="4"/>
  <c r="B2293" i="4"/>
  <c r="G2289" i="4" l="1"/>
  <c r="D2293" i="4"/>
  <c r="F2293" i="4"/>
  <c r="P2290" i="4" s="1"/>
  <c r="E2293" i="4"/>
  <c r="C2293" i="4"/>
  <c r="B2294" i="4"/>
  <c r="T2290" i="4" l="1"/>
  <c r="L2290" i="4"/>
  <c r="Q2290" i="4"/>
  <c r="R2290" i="4"/>
  <c r="I2290" i="4"/>
  <c r="N2290" i="4"/>
  <c r="S2290" i="4"/>
  <c r="S2291" i="4" s="1"/>
  <c r="K2290" i="4"/>
  <c r="K2291" i="4" s="1"/>
  <c r="J2290" i="4"/>
  <c r="O2290" i="4"/>
  <c r="O2291" i="4" s="1"/>
  <c r="M2290" i="4"/>
  <c r="E2294" i="4"/>
  <c r="D2294" i="4"/>
  <c r="F2294" i="4"/>
  <c r="C2294" i="4"/>
  <c r="B2295" i="4"/>
  <c r="M2291" i="4" l="1"/>
  <c r="Q2291" i="4"/>
  <c r="I2291" i="4"/>
  <c r="D2295" i="4"/>
  <c r="F2295" i="4"/>
  <c r="E2295" i="4"/>
  <c r="C2295" i="4"/>
  <c r="B2296" i="4"/>
  <c r="I2293" i="4" l="1"/>
  <c r="K2293" i="4"/>
  <c r="L2293" i="4"/>
  <c r="J2293" i="4"/>
  <c r="E2296" i="4"/>
  <c r="D2296" i="4"/>
  <c r="F2296" i="4"/>
  <c r="C2296" i="4"/>
  <c r="B2297" i="4"/>
  <c r="G2293" i="4" l="1"/>
  <c r="D2297" i="4"/>
  <c r="F2297" i="4"/>
  <c r="T2294" i="4" s="1"/>
  <c r="E2297" i="4"/>
  <c r="C2297" i="4"/>
  <c r="B2298" i="4"/>
  <c r="P2294" i="4" l="1"/>
  <c r="M2294" i="4"/>
  <c r="Q2294" i="4"/>
  <c r="R2294" i="4"/>
  <c r="I2294" i="4"/>
  <c r="N2294" i="4"/>
  <c r="M2295" i="4" s="1"/>
  <c r="S2294" i="4"/>
  <c r="S2295" i="4" s="1"/>
  <c r="K2294" i="4"/>
  <c r="J2294" i="4"/>
  <c r="L2294" i="4"/>
  <c r="O2294" i="4"/>
  <c r="O2295" i="4" s="1"/>
  <c r="E2298" i="4"/>
  <c r="D2298" i="4"/>
  <c r="F2298" i="4"/>
  <c r="C2298" i="4"/>
  <c r="B2299" i="4"/>
  <c r="Q2295" i="4" l="1"/>
  <c r="I2295" i="4"/>
  <c r="K2295" i="4"/>
  <c r="D2299" i="4"/>
  <c r="F2299" i="4"/>
  <c r="E2299" i="4"/>
  <c r="C2299" i="4"/>
  <c r="B2300" i="4"/>
  <c r="I2297" i="4" l="1"/>
  <c r="K2297" i="4"/>
  <c r="J2297" i="4"/>
  <c r="L2297" i="4"/>
  <c r="E2300" i="4"/>
  <c r="D2300" i="4"/>
  <c r="F2300" i="4"/>
  <c r="C2300" i="4"/>
  <c r="B2301" i="4"/>
  <c r="G2297" i="4" l="1"/>
  <c r="R2298" i="4"/>
  <c r="Q2298" i="4"/>
  <c r="D2301" i="4"/>
  <c r="F2301" i="4"/>
  <c r="E2301" i="4"/>
  <c r="C2301" i="4"/>
  <c r="P2298" i="4" s="1"/>
  <c r="B2302" i="4"/>
  <c r="N2298" i="4" l="1"/>
  <c r="Q2299" i="4"/>
  <c r="L2298" i="4"/>
  <c r="O2298" i="4"/>
  <c r="O2299" i="4" s="1"/>
  <c r="S2298" i="4"/>
  <c r="T2298" i="4"/>
  <c r="J2298" i="4"/>
  <c r="K2298" i="4"/>
  <c r="I2298" i="4"/>
  <c r="M2298" i="4"/>
  <c r="M2299" i="4" s="1"/>
  <c r="E2302" i="4"/>
  <c r="D2302" i="4"/>
  <c r="F2302" i="4"/>
  <c r="C2302" i="4"/>
  <c r="B2303" i="4"/>
  <c r="I2299" i="4" l="1"/>
  <c r="K2299" i="4"/>
  <c r="S2299" i="4"/>
  <c r="D2303" i="4"/>
  <c r="F2303" i="4"/>
  <c r="E2303" i="4"/>
  <c r="C2303" i="4"/>
  <c r="B2304" i="4"/>
  <c r="K2301" i="4" l="1"/>
  <c r="J2301" i="4"/>
  <c r="I2301" i="4"/>
  <c r="L2301" i="4"/>
  <c r="E2304" i="4"/>
  <c r="D2304" i="4"/>
  <c r="F2304" i="4"/>
  <c r="C2304" i="4"/>
  <c r="B2305" i="4"/>
  <c r="G2301" i="4" l="1"/>
  <c r="D2305" i="4"/>
  <c r="F2305" i="4"/>
  <c r="T2302" i="4" s="1"/>
  <c r="E2305" i="4"/>
  <c r="C2305" i="4"/>
  <c r="B2306" i="4"/>
  <c r="I2302" i="4" l="1"/>
  <c r="L2302" i="4"/>
  <c r="Q2302" i="4"/>
  <c r="R2302" i="4"/>
  <c r="P2302" i="4"/>
  <c r="O2302" i="4"/>
  <c r="K2302" i="4"/>
  <c r="K2303" i="4" s="1"/>
  <c r="M2302" i="4"/>
  <c r="J2302" i="4"/>
  <c r="I2303" i="4" s="1"/>
  <c r="S2302" i="4"/>
  <c r="S2303" i="4" s="1"/>
  <c r="N2302" i="4"/>
  <c r="E2306" i="4"/>
  <c r="D2306" i="4"/>
  <c r="F2306" i="4"/>
  <c r="C2306" i="4"/>
  <c r="B2307" i="4"/>
  <c r="Q2303" i="4" l="1"/>
  <c r="M2303" i="4"/>
  <c r="O2303" i="4"/>
  <c r="D2307" i="4"/>
  <c r="F2307" i="4"/>
  <c r="E2307" i="4"/>
  <c r="C2307" i="4"/>
  <c r="B2308" i="4"/>
  <c r="I2305" i="4" l="1"/>
  <c r="L2305" i="4"/>
  <c r="K2305" i="4"/>
  <c r="J2305" i="4"/>
  <c r="E2308" i="4"/>
  <c r="D2308" i="4"/>
  <c r="F2308" i="4"/>
  <c r="C2308" i="4"/>
  <c r="B2309" i="4"/>
  <c r="G2305" i="4" l="1"/>
  <c r="D2309" i="4"/>
  <c r="F2309" i="4"/>
  <c r="L2306" i="4" s="1"/>
  <c r="E2309" i="4"/>
  <c r="P2306" i="4" s="1"/>
  <c r="C2309" i="4"/>
  <c r="T2306" i="4" s="1"/>
  <c r="B2310" i="4"/>
  <c r="Q2306" i="4" l="1"/>
  <c r="K2306" i="4"/>
  <c r="K2307" i="4" s="1"/>
  <c r="I2306" i="4"/>
  <c r="N2306" i="4"/>
  <c r="S2306" i="4"/>
  <c r="S2307" i="4" s="1"/>
  <c r="J2306" i="4"/>
  <c r="R2306" i="4"/>
  <c r="O2306" i="4"/>
  <c r="O2307" i="4" s="1"/>
  <c r="M2306" i="4"/>
  <c r="E2310" i="4"/>
  <c r="D2310" i="4"/>
  <c r="F2310" i="4"/>
  <c r="C2310" i="4"/>
  <c r="B2311" i="4"/>
  <c r="M2307" i="4" l="1"/>
  <c r="I2307" i="4"/>
  <c r="Q2307" i="4"/>
  <c r="D2311" i="4"/>
  <c r="F2311" i="4"/>
  <c r="E2311" i="4"/>
  <c r="C2311" i="4"/>
  <c r="B2312" i="4"/>
  <c r="K2309" i="4" l="1"/>
  <c r="I2309" i="4"/>
  <c r="L2309" i="4"/>
  <c r="J2309" i="4"/>
  <c r="E2312" i="4"/>
  <c r="D2312" i="4"/>
  <c r="F2312" i="4"/>
  <c r="C2312" i="4"/>
  <c r="B2313" i="4"/>
  <c r="G2309" i="4" l="1"/>
  <c r="D2313" i="4"/>
  <c r="M2310" i="4" s="1"/>
  <c r="F2313" i="4"/>
  <c r="E2313" i="4"/>
  <c r="J2310" i="4" s="1"/>
  <c r="C2313" i="4"/>
  <c r="T2310" i="4" s="1"/>
  <c r="B2314" i="4"/>
  <c r="Q2310" i="4" l="1"/>
  <c r="K2310" i="4"/>
  <c r="I2310" i="4"/>
  <c r="I2311" i="4" s="1"/>
  <c r="N2310" i="4"/>
  <c r="M2311" i="4" s="1"/>
  <c r="S2310" i="4"/>
  <c r="S2311" i="4" s="1"/>
  <c r="R2310" i="4"/>
  <c r="L2310" i="4"/>
  <c r="O2310" i="4"/>
  <c r="P2310" i="4"/>
  <c r="E2314" i="4"/>
  <c r="D2314" i="4"/>
  <c r="F2314" i="4"/>
  <c r="C2314" i="4"/>
  <c r="B2315" i="4"/>
  <c r="Q2311" i="4" l="1"/>
  <c r="O2311" i="4"/>
  <c r="K2311" i="4"/>
  <c r="D2315" i="4"/>
  <c r="F2315" i="4"/>
  <c r="E2315" i="4"/>
  <c r="C2315" i="4"/>
  <c r="B2316" i="4"/>
  <c r="K2313" i="4" l="1"/>
  <c r="L2313" i="4"/>
  <c r="J2313" i="4"/>
  <c r="I2313" i="4"/>
  <c r="G2313" i="4" s="1"/>
  <c r="E2316" i="4"/>
  <c r="D2316" i="4"/>
  <c r="F2316" i="4"/>
  <c r="C2316" i="4"/>
  <c r="B2317" i="4"/>
  <c r="D2317" i="4" l="1"/>
  <c r="F2317" i="4"/>
  <c r="L2314" i="4" s="1"/>
  <c r="E2317" i="4"/>
  <c r="O2314" i="4" s="1"/>
  <c r="C2317" i="4"/>
  <c r="T2314" i="4" s="1"/>
  <c r="B2318" i="4"/>
  <c r="Q2314" i="4" l="1"/>
  <c r="R2314" i="4"/>
  <c r="S2314" i="4"/>
  <c r="S2315" i="4" s="1"/>
  <c r="I2314" i="4"/>
  <c r="N2314" i="4"/>
  <c r="K2314" i="4"/>
  <c r="K2315" i="4" s="1"/>
  <c r="J2314" i="4"/>
  <c r="M2314" i="4"/>
  <c r="P2314" i="4"/>
  <c r="O2315" i="4" s="1"/>
  <c r="E2318" i="4"/>
  <c r="D2318" i="4"/>
  <c r="F2318" i="4"/>
  <c r="C2318" i="4"/>
  <c r="B2319" i="4"/>
  <c r="M2315" i="4" l="1"/>
  <c r="Q2315" i="4"/>
  <c r="I2315" i="4"/>
  <c r="D2319" i="4"/>
  <c r="F2319" i="4"/>
  <c r="E2319" i="4"/>
  <c r="C2319" i="4"/>
  <c r="B2320" i="4"/>
  <c r="I2317" i="4" l="1"/>
  <c r="K2317" i="4"/>
  <c r="L2317" i="4"/>
  <c r="J2317" i="4"/>
  <c r="E2320" i="4"/>
  <c r="D2320" i="4"/>
  <c r="F2320" i="4"/>
  <c r="C2320" i="4"/>
  <c r="B2321" i="4"/>
  <c r="G2317" i="4" l="1"/>
  <c r="D2321" i="4"/>
  <c r="M2318" i="4" s="1"/>
  <c r="F2321" i="4"/>
  <c r="K2318" i="4" s="1"/>
  <c r="E2321" i="4"/>
  <c r="C2321" i="4"/>
  <c r="P2318" i="4" s="1"/>
  <c r="B2322" i="4"/>
  <c r="Q2318" i="4" l="1"/>
  <c r="R2318" i="4"/>
  <c r="I2318" i="4"/>
  <c r="N2318" i="4"/>
  <c r="M2319" i="4" s="1"/>
  <c r="S2318" i="4"/>
  <c r="T2318" i="4"/>
  <c r="J2318" i="4"/>
  <c r="L2318" i="4"/>
  <c r="K2319" i="4" s="1"/>
  <c r="O2318" i="4"/>
  <c r="O2319" i="4" s="1"/>
  <c r="E2322" i="4"/>
  <c r="D2322" i="4"/>
  <c r="F2322" i="4"/>
  <c r="C2322" i="4"/>
  <c r="B2323" i="4"/>
  <c r="S2319" i="4" l="1"/>
  <c r="I2319" i="4"/>
  <c r="Q2319" i="4"/>
  <c r="D2323" i="4"/>
  <c r="F2323" i="4"/>
  <c r="E2323" i="4"/>
  <c r="C2323" i="4"/>
  <c r="B2324" i="4"/>
  <c r="I2321" i="4" l="1"/>
  <c r="K2321" i="4"/>
  <c r="J2321" i="4"/>
  <c r="L2321" i="4"/>
  <c r="E2324" i="4"/>
  <c r="D2324" i="4"/>
  <c r="F2324" i="4"/>
  <c r="C2324" i="4"/>
  <c r="B2325" i="4"/>
  <c r="G2321" i="4" l="1"/>
  <c r="D2325" i="4"/>
  <c r="M2322" i="4" s="1"/>
  <c r="F2325" i="4"/>
  <c r="E2325" i="4"/>
  <c r="I2322" i="4" s="1"/>
  <c r="C2325" i="4"/>
  <c r="T2322" i="4" s="1"/>
  <c r="B2326" i="4"/>
  <c r="Q2322" i="4" l="1"/>
  <c r="R2322" i="4"/>
  <c r="L2322" i="4"/>
  <c r="O2322" i="4"/>
  <c r="S2322" i="4"/>
  <c r="S2323" i="4" s="1"/>
  <c r="N2322" i="4"/>
  <c r="M2323" i="4" s="1"/>
  <c r="J2322" i="4"/>
  <c r="I2323" i="4" s="1"/>
  <c r="K2322" i="4"/>
  <c r="P2322" i="4"/>
  <c r="E2326" i="4"/>
  <c r="D2326" i="4"/>
  <c r="F2326" i="4"/>
  <c r="C2326" i="4"/>
  <c r="B2327" i="4"/>
  <c r="K2323" i="4" l="1"/>
  <c r="O2323" i="4"/>
  <c r="Q2323" i="4"/>
  <c r="D2327" i="4"/>
  <c r="F2327" i="4"/>
  <c r="E2327" i="4"/>
  <c r="C2327" i="4"/>
  <c r="B2328" i="4"/>
  <c r="I2325" i="4" l="1"/>
  <c r="J2325" i="4"/>
  <c r="K2325" i="4"/>
  <c r="L2325" i="4"/>
  <c r="E2328" i="4"/>
  <c r="D2328" i="4"/>
  <c r="F2328" i="4"/>
  <c r="C2328" i="4"/>
  <c r="B2329" i="4"/>
  <c r="G2325" i="4" l="1"/>
  <c r="D2329" i="4"/>
  <c r="N2326" i="4" s="1"/>
  <c r="F2329" i="4"/>
  <c r="L2326" i="4" s="1"/>
  <c r="E2329" i="4"/>
  <c r="C2329" i="4"/>
  <c r="B2330" i="4"/>
  <c r="R2326" i="4" l="1"/>
  <c r="K2326" i="4"/>
  <c r="K2327" i="4" s="1"/>
  <c r="T2326" i="4"/>
  <c r="J2326" i="4"/>
  <c r="P2326" i="4"/>
  <c r="O2326" i="4"/>
  <c r="M2326" i="4"/>
  <c r="M2327" i="4" s="1"/>
  <c r="Q2326" i="4"/>
  <c r="Q2327" i="4" s="1"/>
  <c r="S2326" i="4"/>
  <c r="S2327" i="4" s="1"/>
  <c r="I2326" i="4"/>
  <c r="I2327" i="4" s="1"/>
  <c r="E2330" i="4"/>
  <c r="D2330" i="4"/>
  <c r="F2330" i="4"/>
  <c r="C2330" i="4"/>
  <c r="B2331" i="4"/>
  <c r="O2327" i="4" l="1"/>
  <c r="K2329" i="4" s="1"/>
  <c r="D2331" i="4"/>
  <c r="F2331" i="4"/>
  <c r="E2331" i="4"/>
  <c r="C2331" i="4"/>
  <c r="B2332" i="4"/>
  <c r="L2329" i="4" l="1"/>
  <c r="J2329" i="4"/>
  <c r="I2329" i="4"/>
  <c r="E2332" i="4"/>
  <c r="D2332" i="4"/>
  <c r="F2332" i="4"/>
  <c r="C2332" i="4"/>
  <c r="B2333" i="4"/>
  <c r="G2329" i="4" l="1"/>
  <c r="D2333" i="4"/>
  <c r="F2333" i="4"/>
  <c r="E2333" i="4"/>
  <c r="J2330" i="4" s="1"/>
  <c r="C2333" i="4"/>
  <c r="T2330" i="4" s="1"/>
  <c r="B2334" i="4"/>
  <c r="P2330" i="4" l="1"/>
  <c r="Q2330" i="4"/>
  <c r="K2330" i="4"/>
  <c r="I2330" i="4"/>
  <c r="I2331" i="4" s="1"/>
  <c r="N2330" i="4"/>
  <c r="S2330" i="4"/>
  <c r="S2331" i="4" s="1"/>
  <c r="R2330" i="4"/>
  <c r="L2330" i="4"/>
  <c r="O2330" i="4"/>
  <c r="O2331" i="4" s="1"/>
  <c r="M2330" i="4"/>
  <c r="E2334" i="4"/>
  <c r="D2334" i="4"/>
  <c r="F2334" i="4"/>
  <c r="C2334" i="4"/>
  <c r="B2335" i="4"/>
  <c r="M2331" i="4" l="1"/>
  <c r="K2331" i="4"/>
  <c r="Q2331" i="4"/>
  <c r="D2335" i="4"/>
  <c r="F2335" i="4"/>
  <c r="E2335" i="4"/>
  <c r="C2335" i="4"/>
  <c r="B2336" i="4"/>
  <c r="I2333" i="4" l="1"/>
  <c r="L2333" i="4"/>
  <c r="K2333" i="4"/>
  <c r="J2333" i="4"/>
  <c r="E2336" i="4"/>
  <c r="D2336" i="4"/>
  <c r="F2336" i="4"/>
  <c r="C2336" i="4"/>
  <c r="B2337" i="4"/>
  <c r="G2333" i="4" l="1"/>
  <c r="M2334" i="4"/>
  <c r="N2334" i="4"/>
  <c r="D2337" i="4"/>
  <c r="F2337" i="4"/>
  <c r="E2337" i="4"/>
  <c r="I2334" i="4" s="1"/>
  <c r="C2337" i="4"/>
  <c r="P2334" i="4" s="1"/>
  <c r="B2338" i="4"/>
  <c r="K2334" i="4" l="1"/>
  <c r="T2334" i="4"/>
  <c r="S2334" i="4"/>
  <c r="Q2334" i="4"/>
  <c r="R2334" i="4"/>
  <c r="L2334" i="4"/>
  <c r="O2334" i="4"/>
  <c r="O2335" i="4" s="1"/>
  <c r="M2335" i="4"/>
  <c r="J2334" i="4"/>
  <c r="I2335" i="4" s="1"/>
  <c r="E2338" i="4"/>
  <c r="D2338" i="4"/>
  <c r="F2338" i="4"/>
  <c r="C2338" i="4"/>
  <c r="B2339" i="4"/>
  <c r="S2335" i="4" l="1"/>
  <c r="K2335" i="4"/>
  <c r="Q2335" i="4"/>
  <c r="D2339" i="4"/>
  <c r="F2339" i="4"/>
  <c r="E2339" i="4"/>
  <c r="C2339" i="4"/>
  <c r="B2340" i="4"/>
  <c r="I2337" i="4" l="1"/>
  <c r="L2337" i="4"/>
  <c r="K2337" i="4"/>
  <c r="J2337" i="4"/>
  <c r="E2340" i="4"/>
  <c r="D2340" i="4"/>
  <c r="F2340" i="4"/>
  <c r="C2340" i="4"/>
  <c r="B2341" i="4"/>
  <c r="G2337" i="4" l="1"/>
  <c r="D2341" i="4"/>
  <c r="K2338" i="4" s="1"/>
  <c r="F2341" i="4"/>
  <c r="E2341" i="4"/>
  <c r="J2338" i="4" s="1"/>
  <c r="C2341" i="4"/>
  <c r="M2338" i="4" s="1"/>
  <c r="B2342" i="4"/>
  <c r="I2338" i="4" l="1"/>
  <c r="I2339" i="4" s="1"/>
  <c r="N2338" i="4"/>
  <c r="M2339" i="4" s="1"/>
  <c r="S2338" i="4"/>
  <c r="Q2338" i="4"/>
  <c r="R2338" i="4"/>
  <c r="T2338" i="4"/>
  <c r="O2338" i="4"/>
  <c r="P2338" i="4"/>
  <c r="L2338" i="4"/>
  <c r="K2339" i="4" s="1"/>
  <c r="E2342" i="4"/>
  <c r="D2342" i="4"/>
  <c r="F2342" i="4"/>
  <c r="C2342" i="4"/>
  <c r="B2343" i="4"/>
  <c r="O2339" i="4" l="1"/>
  <c r="Q2339" i="4"/>
  <c r="S2339" i="4"/>
  <c r="D2343" i="4"/>
  <c r="F2343" i="4"/>
  <c r="E2343" i="4"/>
  <c r="C2343" i="4"/>
  <c r="B2344" i="4"/>
  <c r="I2341" i="4" l="1"/>
  <c r="L2341" i="4"/>
  <c r="K2341" i="4"/>
  <c r="J2341" i="4"/>
  <c r="E2344" i="4"/>
  <c r="D2344" i="4"/>
  <c r="F2344" i="4"/>
  <c r="C2344" i="4"/>
  <c r="B2345" i="4"/>
  <c r="G2341" i="4" l="1"/>
  <c r="N2342" i="4"/>
  <c r="M2342" i="4"/>
  <c r="D2345" i="4"/>
  <c r="K2342" i="4" s="1"/>
  <c r="F2345" i="4"/>
  <c r="E2345" i="4"/>
  <c r="C2345" i="4"/>
  <c r="I2342" i="4" s="1"/>
  <c r="B2346" i="4"/>
  <c r="M2343" i="4" l="1"/>
  <c r="L2342" i="4"/>
  <c r="K2343" i="4" s="1"/>
  <c r="Q2342" i="4"/>
  <c r="P2342" i="4"/>
  <c r="O2342" i="4"/>
  <c r="R2342" i="4"/>
  <c r="T2342" i="4"/>
  <c r="J2342" i="4"/>
  <c r="I2343" i="4" s="1"/>
  <c r="S2342" i="4"/>
  <c r="E2346" i="4"/>
  <c r="D2346" i="4"/>
  <c r="F2346" i="4"/>
  <c r="C2346" i="4"/>
  <c r="B2347" i="4"/>
  <c r="S2343" i="4" l="1"/>
  <c r="O2343" i="4"/>
  <c r="Q2343" i="4"/>
  <c r="D2347" i="4"/>
  <c r="F2347" i="4"/>
  <c r="E2347" i="4"/>
  <c r="C2347" i="4"/>
  <c r="B2348" i="4"/>
  <c r="K2345" i="4" l="1"/>
  <c r="L2345" i="4"/>
  <c r="J2345" i="4"/>
  <c r="I2345" i="4"/>
  <c r="E2348" i="4"/>
  <c r="D2348" i="4"/>
  <c r="F2348" i="4"/>
  <c r="C2348" i="4"/>
  <c r="B2349" i="4"/>
  <c r="G2345" i="4" l="1"/>
  <c r="N2346" i="4"/>
  <c r="M2346" i="4"/>
  <c r="M2347" i="4" s="1"/>
  <c r="D2349" i="4"/>
  <c r="F2349" i="4"/>
  <c r="E2349" i="4"/>
  <c r="R2346" i="4" s="1"/>
  <c r="C2349" i="4"/>
  <c r="T2346" i="4" s="1"/>
  <c r="B2350" i="4"/>
  <c r="J2346" i="4" l="1"/>
  <c r="K2346" i="4"/>
  <c r="I2346" i="4"/>
  <c r="I2347" i="4" s="1"/>
  <c r="P2346" i="4"/>
  <c r="Q2346" i="4"/>
  <c r="Q2347" i="4" s="1"/>
  <c r="L2346" i="4"/>
  <c r="O2346" i="4"/>
  <c r="S2346" i="4"/>
  <c r="S2347" i="4" s="1"/>
  <c r="E2350" i="4"/>
  <c r="D2350" i="4"/>
  <c r="F2350" i="4"/>
  <c r="C2350" i="4"/>
  <c r="B2351" i="4"/>
  <c r="O2347" i="4" l="1"/>
  <c r="K2347" i="4"/>
  <c r="D2351" i="4"/>
  <c r="F2351" i="4"/>
  <c r="E2351" i="4"/>
  <c r="C2351" i="4"/>
  <c r="B2352" i="4"/>
  <c r="K2349" i="4" l="1"/>
  <c r="J2349" i="4"/>
  <c r="I2349" i="4"/>
  <c r="L2349" i="4"/>
  <c r="E2352" i="4"/>
  <c r="D2352" i="4"/>
  <c r="F2352" i="4"/>
  <c r="C2352" i="4"/>
  <c r="B2353" i="4"/>
  <c r="G2349" i="4" l="1"/>
  <c r="N2350" i="4"/>
  <c r="M2350" i="4"/>
  <c r="D2353" i="4"/>
  <c r="T2350" i="4" s="1"/>
  <c r="F2353" i="4"/>
  <c r="E2353" i="4"/>
  <c r="C2353" i="4"/>
  <c r="O2350" i="4" s="1"/>
  <c r="B2354" i="4"/>
  <c r="M2351" i="4" l="1"/>
  <c r="J2350" i="4"/>
  <c r="K2350" i="4"/>
  <c r="I2350" i="4"/>
  <c r="I2351" i="4" s="1"/>
  <c r="P2350" i="4"/>
  <c r="O2351" i="4" s="1"/>
  <c r="Q2350" i="4"/>
  <c r="R2350" i="4"/>
  <c r="L2350" i="4"/>
  <c r="S2350" i="4"/>
  <c r="S2351" i="4" s="1"/>
  <c r="E2354" i="4"/>
  <c r="D2354" i="4"/>
  <c r="F2354" i="4"/>
  <c r="C2354" i="4"/>
  <c r="B2355" i="4"/>
  <c r="Q2351" i="4" l="1"/>
  <c r="K2351" i="4"/>
  <c r="D2355" i="4"/>
  <c r="F2355" i="4"/>
  <c r="E2355" i="4"/>
  <c r="C2355" i="4"/>
  <c r="B2356" i="4"/>
  <c r="I2353" i="4" l="1"/>
  <c r="L2353" i="4"/>
  <c r="K2353" i="4"/>
  <c r="J2353" i="4"/>
  <c r="E2356" i="4"/>
  <c r="D2356" i="4"/>
  <c r="F2356" i="4"/>
  <c r="C2356" i="4"/>
  <c r="B2357" i="4"/>
  <c r="G2353" i="4" l="1"/>
  <c r="D2357" i="4"/>
  <c r="F2357" i="4"/>
  <c r="L2354" i="4" s="1"/>
  <c r="E2357" i="4"/>
  <c r="P2354" i="4" s="1"/>
  <c r="C2357" i="4"/>
  <c r="B2358" i="4"/>
  <c r="T2354" i="4" l="1"/>
  <c r="Q2354" i="4"/>
  <c r="K2354" i="4"/>
  <c r="K2355" i="4" s="1"/>
  <c r="I2354" i="4"/>
  <c r="N2354" i="4"/>
  <c r="S2354" i="4"/>
  <c r="S2355" i="4" s="1"/>
  <c r="J2354" i="4"/>
  <c r="R2354" i="4"/>
  <c r="O2354" i="4"/>
  <c r="O2355" i="4" s="1"/>
  <c r="M2354" i="4"/>
  <c r="E2358" i="4"/>
  <c r="D2358" i="4"/>
  <c r="F2358" i="4"/>
  <c r="C2358" i="4"/>
  <c r="B2359" i="4"/>
  <c r="M2355" i="4" l="1"/>
  <c r="I2355" i="4"/>
  <c r="Q2355" i="4"/>
  <c r="D2359" i="4"/>
  <c r="F2359" i="4"/>
  <c r="E2359" i="4"/>
  <c r="C2359" i="4"/>
  <c r="B2360" i="4"/>
  <c r="I2357" i="4" l="1"/>
  <c r="K2357" i="4"/>
  <c r="L2357" i="4"/>
  <c r="J2357" i="4"/>
  <c r="E2360" i="4"/>
  <c r="D2360" i="4"/>
  <c r="F2360" i="4"/>
  <c r="C2360" i="4"/>
  <c r="B2361" i="4"/>
  <c r="G2357" i="4" l="1"/>
  <c r="D2361" i="4"/>
  <c r="N2358" i="4" s="1"/>
  <c r="F2361" i="4"/>
  <c r="E2361" i="4"/>
  <c r="J2358" i="4" s="1"/>
  <c r="C2361" i="4"/>
  <c r="B2362" i="4"/>
  <c r="O2358" i="4" l="1"/>
  <c r="I2358" i="4"/>
  <c r="I2359" i="4" s="1"/>
  <c r="R2358" i="4"/>
  <c r="S2358" i="4"/>
  <c r="T2358" i="4"/>
  <c r="K2358" i="4"/>
  <c r="M2358" i="4"/>
  <c r="M2359" i="4" s="1"/>
  <c r="P2358" i="4"/>
  <c r="O2359" i="4" s="1"/>
  <c r="Q2358" i="4"/>
  <c r="Q2359" i="4" s="1"/>
  <c r="L2358" i="4"/>
  <c r="E2362" i="4"/>
  <c r="D2362" i="4"/>
  <c r="F2362" i="4"/>
  <c r="C2362" i="4"/>
  <c r="B2363" i="4"/>
  <c r="S2359" i="4" l="1"/>
  <c r="K2359" i="4"/>
  <c r="D2363" i="4"/>
  <c r="F2363" i="4"/>
  <c r="E2363" i="4"/>
  <c r="C2363" i="4"/>
  <c r="B2364" i="4"/>
  <c r="I2361" i="4" l="1"/>
  <c r="J2361" i="4"/>
  <c r="K2361" i="4"/>
  <c r="L2361" i="4"/>
  <c r="E2364" i="4"/>
  <c r="D2364" i="4"/>
  <c r="F2364" i="4"/>
  <c r="C2364" i="4"/>
  <c r="B2365" i="4"/>
  <c r="G2361" i="4" l="1"/>
  <c r="D2365" i="4"/>
  <c r="F2365" i="4"/>
  <c r="K2362" i="4" s="1"/>
  <c r="E2365" i="4"/>
  <c r="I2362" i="4" s="1"/>
  <c r="C2365" i="4"/>
  <c r="N2362" i="4" s="1"/>
  <c r="B2366" i="4"/>
  <c r="L2362" i="4" l="1"/>
  <c r="K2363" i="4" s="1"/>
  <c r="Q2362" i="4"/>
  <c r="M2362" i="4"/>
  <c r="M2363" i="4" s="1"/>
  <c r="P2362" i="4"/>
  <c r="O2362" i="4"/>
  <c r="R2362" i="4"/>
  <c r="T2362" i="4"/>
  <c r="J2362" i="4"/>
  <c r="I2363" i="4" s="1"/>
  <c r="S2362" i="4"/>
  <c r="E2366" i="4"/>
  <c r="D2366" i="4"/>
  <c r="F2366" i="4"/>
  <c r="C2366" i="4"/>
  <c r="B2367" i="4"/>
  <c r="S2363" i="4" l="1"/>
  <c r="O2363" i="4"/>
  <c r="Q2363" i="4"/>
  <c r="D2367" i="4"/>
  <c r="F2367" i="4"/>
  <c r="E2367" i="4"/>
  <c r="C2367" i="4"/>
  <c r="B2368" i="4"/>
  <c r="I2365" i="4" l="1"/>
  <c r="J2365" i="4"/>
  <c r="K2365" i="4"/>
  <c r="L2365" i="4"/>
  <c r="E2368" i="4"/>
  <c r="D2368" i="4"/>
  <c r="F2368" i="4"/>
  <c r="C2368" i="4"/>
  <c r="B2369" i="4"/>
  <c r="G2365" i="4" l="1"/>
  <c r="D2369" i="4"/>
  <c r="N2366" i="4" s="1"/>
  <c r="F2369" i="4"/>
  <c r="K2366" i="4" s="1"/>
  <c r="E2369" i="4"/>
  <c r="C2369" i="4"/>
  <c r="B2370" i="4"/>
  <c r="I2366" i="4" l="1"/>
  <c r="L2366" i="4"/>
  <c r="K2367" i="4" s="1"/>
  <c r="Q2366" i="4"/>
  <c r="M2366" i="4"/>
  <c r="M2367" i="4" s="1"/>
  <c r="P2366" i="4"/>
  <c r="O2366" i="4"/>
  <c r="R2366" i="4"/>
  <c r="T2366" i="4"/>
  <c r="J2366" i="4"/>
  <c r="I2367" i="4" s="1"/>
  <c r="S2366" i="4"/>
  <c r="E2370" i="4"/>
  <c r="D2370" i="4"/>
  <c r="F2370" i="4"/>
  <c r="C2370" i="4"/>
  <c r="B2371" i="4"/>
  <c r="S2367" i="4" l="1"/>
  <c r="Q2367" i="4"/>
  <c r="O2367" i="4"/>
  <c r="D2371" i="4"/>
  <c r="F2371" i="4"/>
  <c r="E2371" i="4"/>
  <c r="C2371" i="4"/>
  <c r="B2372" i="4"/>
  <c r="I2369" i="4" l="1"/>
  <c r="L2369" i="4"/>
  <c r="K2369" i="4"/>
  <c r="J2369" i="4"/>
  <c r="E2372" i="4"/>
  <c r="D2372" i="4"/>
  <c r="F2372" i="4"/>
  <c r="C2372" i="4"/>
  <c r="B2373" i="4"/>
  <c r="G2369" i="4" l="1"/>
  <c r="D2373" i="4"/>
  <c r="M2370" i="4" s="1"/>
  <c r="F2373" i="4"/>
  <c r="E2373" i="4"/>
  <c r="I2370" i="4" s="1"/>
  <c r="C2373" i="4"/>
  <c r="B2374" i="4"/>
  <c r="S2370" i="4" l="1"/>
  <c r="K2370" i="4"/>
  <c r="T2370" i="4"/>
  <c r="S2371" i="4" s="1"/>
  <c r="J2370" i="4"/>
  <c r="I2371" i="4" s="1"/>
  <c r="P2370" i="4"/>
  <c r="O2370" i="4"/>
  <c r="R2370" i="4"/>
  <c r="L2370" i="4"/>
  <c r="Q2370" i="4"/>
  <c r="Q2371" i="4" s="1"/>
  <c r="N2370" i="4"/>
  <c r="M2371" i="4" s="1"/>
  <c r="E2374" i="4"/>
  <c r="D2374" i="4"/>
  <c r="F2374" i="4"/>
  <c r="C2374" i="4"/>
  <c r="B2375" i="4"/>
  <c r="O2371" i="4" l="1"/>
  <c r="K2371" i="4"/>
  <c r="D2375" i="4"/>
  <c r="F2375" i="4"/>
  <c r="E2375" i="4"/>
  <c r="C2375" i="4"/>
  <c r="B2376" i="4"/>
  <c r="K2373" i="4" l="1"/>
  <c r="J2373" i="4"/>
  <c r="I2373" i="4"/>
  <c r="G2373" i="4" s="1"/>
  <c r="L2373" i="4"/>
  <c r="E2376" i="4"/>
  <c r="D2376" i="4"/>
  <c r="F2376" i="4"/>
  <c r="C2376" i="4"/>
  <c r="B2377" i="4"/>
  <c r="D2377" i="4" l="1"/>
  <c r="T2374" i="4" s="1"/>
  <c r="F2377" i="4"/>
  <c r="K2374" i="4" s="1"/>
  <c r="E2377" i="4"/>
  <c r="C2377" i="4"/>
  <c r="P2374" i="4" s="1"/>
  <c r="B2378" i="4"/>
  <c r="Q2374" i="4" l="1"/>
  <c r="R2374" i="4"/>
  <c r="L2374" i="4"/>
  <c r="K2375" i="4" s="1"/>
  <c r="O2374" i="4"/>
  <c r="O2375" i="4" s="1"/>
  <c r="S2374" i="4"/>
  <c r="S2375" i="4" s="1"/>
  <c r="N2374" i="4"/>
  <c r="J2374" i="4"/>
  <c r="I2374" i="4"/>
  <c r="M2374" i="4"/>
  <c r="E2378" i="4"/>
  <c r="D2378" i="4"/>
  <c r="F2378" i="4"/>
  <c r="C2378" i="4"/>
  <c r="B2379" i="4"/>
  <c r="M2375" i="4" l="1"/>
  <c r="I2375" i="4"/>
  <c r="Q2375" i="4"/>
  <c r="D2379" i="4"/>
  <c r="F2379" i="4"/>
  <c r="E2379" i="4"/>
  <c r="C2379" i="4"/>
  <c r="B2380" i="4"/>
  <c r="J2377" i="4" l="1"/>
  <c r="K2377" i="4"/>
  <c r="I2377" i="4"/>
  <c r="L2377" i="4"/>
  <c r="E2380" i="4"/>
  <c r="D2380" i="4"/>
  <c r="F2380" i="4"/>
  <c r="C2380" i="4"/>
  <c r="B2381" i="4"/>
  <c r="G2377" i="4" l="1"/>
  <c r="D2381" i="4"/>
  <c r="L2378" i="4" s="1"/>
  <c r="F2381" i="4"/>
  <c r="E2381" i="4"/>
  <c r="P2378" i="4" s="1"/>
  <c r="C2381" i="4"/>
  <c r="T2378" i="4" s="1"/>
  <c r="B2382" i="4"/>
  <c r="Q2378" i="4" l="1"/>
  <c r="K2378" i="4"/>
  <c r="K2379" i="4" s="1"/>
  <c r="I2378" i="4"/>
  <c r="N2378" i="4"/>
  <c r="S2378" i="4"/>
  <c r="S2379" i="4" s="1"/>
  <c r="J2378" i="4"/>
  <c r="R2378" i="4"/>
  <c r="O2378" i="4"/>
  <c r="O2379" i="4" s="1"/>
  <c r="M2378" i="4"/>
  <c r="E2382" i="4"/>
  <c r="D2382" i="4"/>
  <c r="F2382" i="4"/>
  <c r="C2382" i="4"/>
  <c r="B2383" i="4"/>
  <c r="M2379" i="4" l="1"/>
  <c r="I2379" i="4"/>
  <c r="Q2379" i="4"/>
  <c r="D2383" i="4"/>
  <c r="F2383" i="4"/>
  <c r="E2383" i="4"/>
  <c r="C2383" i="4"/>
  <c r="B2384" i="4"/>
  <c r="I2381" i="4" l="1"/>
  <c r="K2381" i="4"/>
  <c r="L2381" i="4"/>
  <c r="J2381" i="4"/>
  <c r="E2384" i="4"/>
  <c r="D2384" i="4"/>
  <c r="F2384" i="4"/>
  <c r="C2384" i="4"/>
  <c r="B2385" i="4"/>
  <c r="G2381" i="4" l="1"/>
  <c r="D2385" i="4"/>
  <c r="M2382" i="4" s="1"/>
  <c r="F2385" i="4"/>
  <c r="E2385" i="4"/>
  <c r="R2382" i="4" s="1"/>
  <c r="C2385" i="4"/>
  <c r="T2382" i="4" s="1"/>
  <c r="B2386" i="4"/>
  <c r="Q2382" i="4" l="1"/>
  <c r="Q2383" i="4" s="1"/>
  <c r="K2382" i="4"/>
  <c r="I2382" i="4"/>
  <c r="N2382" i="4"/>
  <c r="M2383" i="4" s="1"/>
  <c r="S2382" i="4"/>
  <c r="S2383" i="4" s="1"/>
  <c r="J2382" i="4"/>
  <c r="L2382" i="4"/>
  <c r="O2382" i="4"/>
  <c r="P2382" i="4"/>
  <c r="E2386" i="4"/>
  <c r="D2386" i="4"/>
  <c r="F2386" i="4"/>
  <c r="C2386" i="4"/>
  <c r="B2387" i="4"/>
  <c r="I2383" i="4" l="1"/>
  <c r="O2383" i="4"/>
  <c r="K2383" i="4"/>
  <c r="D2387" i="4"/>
  <c r="F2387" i="4"/>
  <c r="E2387" i="4"/>
  <c r="C2387" i="4"/>
  <c r="B2388" i="4"/>
  <c r="I2385" i="4" l="1"/>
  <c r="K2385" i="4"/>
  <c r="J2385" i="4"/>
  <c r="L2385" i="4"/>
  <c r="E2388" i="4"/>
  <c r="D2388" i="4"/>
  <c r="F2388" i="4"/>
  <c r="C2388" i="4"/>
  <c r="B2389" i="4"/>
  <c r="G2385" i="4" l="1"/>
  <c r="D2389" i="4"/>
  <c r="K2386" i="4" s="1"/>
  <c r="F2389" i="4"/>
  <c r="E2389" i="4"/>
  <c r="P2386" i="4" s="1"/>
  <c r="C2389" i="4"/>
  <c r="M2386" i="4" s="1"/>
  <c r="B2390" i="4"/>
  <c r="J2386" i="4" l="1"/>
  <c r="L2386" i="4"/>
  <c r="K2387" i="4" s="1"/>
  <c r="O2386" i="4"/>
  <c r="O2387" i="4" s="1"/>
  <c r="S2386" i="4"/>
  <c r="T2386" i="4"/>
  <c r="Q2386" i="4"/>
  <c r="R2386" i="4"/>
  <c r="I2386" i="4"/>
  <c r="I2387" i="4" s="1"/>
  <c r="N2386" i="4"/>
  <c r="M2387" i="4" s="1"/>
  <c r="E2390" i="4"/>
  <c r="D2390" i="4"/>
  <c r="F2390" i="4"/>
  <c r="C2390" i="4"/>
  <c r="B2391" i="4"/>
  <c r="Q2387" i="4" l="1"/>
  <c r="S2387" i="4"/>
  <c r="D2391" i="4"/>
  <c r="F2391" i="4"/>
  <c r="E2391" i="4"/>
  <c r="C2391" i="4"/>
  <c r="B2392" i="4"/>
  <c r="I2389" i="4" l="1"/>
  <c r="J2389" i="4"/>
  <c r="K2389" i="4"/>
  <c r="L2389" i="4"/>
  <c r="E2392" i="4"/>
  <c r="D2392" i="4"/>
  <c r="F2392" i="4"/>
  <c r="C2392" i="4"/>
  <c r="B2393" i="4"/>
  <c r="G2389" i="4" l="1"/>
  <c r="D2393" i="4"/>
  <c r="K2390" i="4" s="1"/>
  <c r="F2393" i="4"/>
  <c r="T2390" i="4" s="1"/>
  <c r="E2393" i="4"/>
  <c r="C2393" i="4"/>
  <c r="P2390" i="4" s="1"/>
  <c r="B2394" i="4"/>
  <c r="Q2390" i="4" l="1"/>
  <c r="R2390" i="4"/>
  <c r="I2390" i="4"/>
  <c r="N2390" i="4"/>
  <c r="S2390" i="4"/>
  <c r="S2391" i="4" s="1"/>
  <c r="J2390" i="4"/>
  <c r="L2390" i="4"/>
  <c r="K2391" i="4" s="1"/>
  <c r="O2390" i="4"/>
  <c r="O2391" i="4" s="1"/>
  <c r="M2390" i="4"/>
  <c r="E2394" i="4"/>
  <c r="D2394" i="4"/>
  <c r="F2394" i="4"/>
  <c r="C2394" i="4"/>
  <c r="B2395" i="4"/>
  <c r="M2391" i="4" l="1"/>
  <c r="Q2391" i="4"/>
  <c r="I2391" i="4"/>
  <c r="D2395" i="4"/>
  <c r="F2395" i="4"/>
  <c r="E2395" i="4"/>
  <c r="C2395" i="4"/>
  <c r="B2396" i="4"/>
  <c r="K2393" i="4" l="1"/>
  <c r="J2393" i="4"/>
  <c r="I2393" i="4"/>
  <c r="G2393" i="4" s="1"/>
  <c r="L2393" i="4"/>
  <c r="E2396" i="4"/>
  <c r="D2396" i="4"/>
  <c r="F2396" i="4"/>
  <c r="C2396" i="4"/>
  <c r="B2397" i="4"/>
  <c r="D2397" i="4" l="1"/>
  <c r="N2394" i="4" s="1"/>
  <c r="F2397" i="4"/>
  <c r="E2397" i="4"/>
  <c r="R2394" i="4" s="1"/>
  <c r="C2397" i="4"/>
  <c r="B2398" i="4"/>
  <c r="P2394" i="4" l="1"/>
  <c r="Q2394" i="4"/>
  <c r="Q2395" i="4" s="1"/>
  <c r="L2394" i="4"/>
  <c r="O2394" i="4"/>
  <c r="O2395" i="4" s="1"/>
  <c r="S2394" i="4"/>
  <c r="T2394" i="4"/>
  <c r="J2394" i="4"/>
  <c r="K2394" i="4"/>
  <c r="I2394" i="4"/>
  <c r="I2395" i="4" s="1"/>
  <c r="M2394" i="4"/>
  <c r="M2395" i="4" s="1"/>
  <c r="E2398" i="4"/>
  <c r="D2398" i="4"/>
  <c r="F2398" i="4"/>
  <c r="C2398" i="4"/>
  <c r="B2399" i="4"/>
  <c r="K2395" i="4" l="1"/>
  <c r="S2395" i="4"/>
  <c r="D2399" i="4"/>
  <c r="F2399" i="4"/>
  <c r="E2399" i="4"/>
  <c r="C2399" i="4"/>
  <c r="B2400" i="4"/>
  <c r="K2397" i="4" l="1"/>
  <c r="J2397" i="4"/>
  <c r="I2397" i="4"/>
  <c r="G2397" i="4" s="1"/>
  <c r="L2397" i="4"/>
  <c r="E2400" i="4"/>
  <c r="D2400" i="4"/>
  <c r="F2400" i="4"/>
  <c r="C2400" i="4"/>
  <c r="B2401" i="4"/>
  <c r="D2401" i="4" l="1"/>
  <c r="N2398" i="4" s="1"/>
  <c r="F2401" i="4"/>
  <c r="S2398" i="4" s="1"/>
  <c r="E2401" i="4"/>
  <c r="C2401" i="4"/>
  <c r="R2398" i="4" s="1"/>
  <c r="B2402" i="4"/>
  <c r="K2398" i="4" l="1"/>
  <c r="T2398" i="4"/>
  <c r="S2399" i="4" s="1"/>
  <c r="J2398" i="4"/>
  <c r="P2398" i="4"/>
  <c r="O2398" i="4"/>
  <c r="M2398" i="4"/>
  <c r="M2399" i="4" s="1"/>
  <c r="L2398" i="4"/>
  <c r="Q2398" i="4"/>
  <c r="Q2399" i="4" s="1"/>
  <c r="I2398" i="4"/>
  <c r="I2399" i="4" s="1"/>
  <c r="E2402" i="4"/>
  <c r="D2402" i="4"/>
  <c r="F2402" i="4"/>
  <c r="C2402" i="4"/>
  <c r="B2403" i="4"/>
  <c r="O2399" i="4" l="1"/>
  <c r="K2399" i="4"/>
  <c r="D2403" i="4"/>
  <c r="F2403" i="4"/>
  <c r="E2403" i="4"/>
  <c r="C2403" i="4"/>
  <c r="B2404" i="4"/>
  <c r="I2401" i="4" l="1"/>
  <c r="L2401" i="4"/>
  <c r="K2401" i="4"/>
  <c r="J2401" i="4"/>
  <c r="E2404" i="4"/>
  <c r="D2404" i="4"/>
  <c r="F2404" i="4"/>
  <c r="C2404" i="4"/>
  <c r="B2405" i="4"/>
  <c r="G2401" i="4" l="1"/>
  <c r="D2405" i="4"/>
  <c r="F2405" i="4"/>
  <c r="E2405" i="4"/>
  <c r="I2402" i="4" s="1"/>
  <c r="C2405" i="4"/>
  <c r="B2406" i="4"/>
  <c r="L2402" i="4" l="1"/>
  <c r="T2402" i="4"/>
  <c r="Q2402" i="4"/>
  <c r="M2402" i="4"/>
  <c r="P2402" i="4"/>
  <c r="O2402" i="4"/>
  <c r="K2402" i="4"/>
  <c r="K2403" i="4" s="1"/>
  <c r="J2402" i="4"/>
  <c r="I2403" i="4" s="1"/>
  <c r="R2402" i="4"/>
  <c r="S2402" i="4"/>
  <c r="S2403" i="4" s="1"/>
  <c r="N2402" i="4"/>
  <c r="E2406" i="4"/>
  <c r="D2406" i="4"/>
  <c r="F2406" i="4"/>
  <c r="C2406" i="4"/>
  <c r="B2407" i="4"/>
  <c r="O2403" i="4" l="1"/>
  <c r="Q2403" i="4"/>
  <c r="M2403" i="4"/>
  <c r="D2407" i="4"/>
  <c r="F2407" i="4"/>
  <c r="E2407" i="4"/>
  <c r="C2407" i="4"/>
  <c r="B2408" i="4"/>
  <c r="I2405" i="4" l="1"/>
  <c r="J2405" i="4"/>
  <c r="K2405" i="4"/>
  <c r="L2405" i="4"/>
  <c r="E2408" i="4"/>
  <c r="D2408" i="4"/>
  <c r="F2408" i="4"/>
  <c r="C2408" i="4"/>
  <c r="B2409" i="4"/>
  <c r="G2405" i="4" l="1"/>
  <c r="M2406" i="4"/>
  <c r="N2406" i="4"/>
  <c r="D2409" i="4"/>
  <c r="F2409" i="4"/>
  <c r="E2409" i="4"/>
  <c r="J2406" i="4" s="1"/>
  <c r="C2409" i="4"/>
  <c r="T2406" i="4" s="1"/>
  <c r="B2410" i="4"/>
  <c r="K2406" i="4" l="1"/>
  <c r="R2406" i="4"/>
  <c r="S2406" i="4"/>
  <c r="S2407" i="4" s="1"/>
  <c r="L2406" i="4"/>
  <c r="I2406" i="4"/>
  <c r="I2407" i="4" s="1"/>
  <c r="O2406" i="4"/>
  <c r="Q2406" i="4"/>
  <c r="M2407" i="4"/>
  <c r="P2406" i="4"/>
  <c r="E2410" i="4"/>
  <c r="D2410" i="4"/>
  <c r="F2410" i="4"/>
  <c r="C2410" i="4"/>
  <c r="B2411" i="4"/>
  <c r="Q2407" i="4" l="1"/>
  <c r="O2407" i="4"/>
  <c r="K2407" i="4"/>
  <c r="D2411" i="4"/>
  <c r="F2411" i="4"/>
  <c r="E2411" i="4"/>
  <c r="C2411" i="4"/>
  <c r="B2412" i="4"/>
  <c r="J2409" i="4" l="1"/>
  <c r="I2409" i="4"/>
  <c r="K2409" i="4"/>
  <c r="L2409" i="4"/>
  <c r="E2412" i="4"/>
  <c r="D2412" i="4"/>
  <c r="F2412" i="4"/>
  <c r="C2412" i="4"/>
  <c r="B2413" i="4"/>
  <c r="G2409" i="4" l="1"/>
  <c r="D2413" i="4"/>
  <c r="F2413" i="4"/>
  <c r="E2413" i="4"/>
  <c r="J2410" i="4" s="1"/>
  <c r="C2413" i="4"/>
  <c r="R2410" i="4" s="1"/>
  <c r="B2414" i="4"/>
  <c r="P2410" i="4" l="1"/>
  <c r="L2410" i="4"/>
  <c r="I2410" i="4"/>
  <c r="I2411" i="4" s="1"/>
  <c r="N2410" i="4"/>
  <c r="S2410" i="4"/>
  <c r="M2410" i="4"/>
  <c r="M2411" i="4" s="1"/>
  <c r="K2410" i="4"/>
  <c r="T2410" i="4"/>
  <c r="O2410" i="4"/>
  <c r="O2411" i="4" s="1"/>
  <c r="Q2410" i="4"/>
  <c r="Q2411" i="4" s="1"/>
  <c r="E2414" i="4"/>
  <c r="D2414" i="4"/>
  <c r="F2414" i="4"/>
  <c r="C2414" i="4"/>
  <c r="B2415" i="4"/>
  <c r="K2411" i="4" l="1"/>
  <c r="J2413" i="4" s="1"/>
  <c r="S2411" i="4"/>
  <c r="D2415" i="4"/>
  <c r="F2415" i="4"/>
  <c r="E2415" i="4"/>
  <c r="C2415" i="4"/>
  <c r="B2416" i="4"/>
  <c r="K2413" i="4" l="1"/>
  <c r="I2413" i="4"/>
  <c r="L2413" i="4"/>
  <c r="E2416" i="4"/>
  <c r="D2416" i="4"/>
  <c r="F2416" i="4"/>
  <c r="C2416" i="4"/>
  <c r="B2417" i="4"/>
  <c r="G2413" i="4" l="1"/>
  <c r="N2414" i="4"/>
  <c r="M2414" i="4"/>
  <c r="D2417" i="4"/>
  <c r="K2414" i="4" s="1"/>
  <c r="F2417" i="4"/>
  <c r="E2417" i="4"/>
  <c r="C2417" i="4"/>
  <c r="J2414" i="4" s="1"/>
  <c r="B2418" i="4"/>
  <c r="M2415" i="4" l="1"/>
  <c r="L2414" i="4"/>
  <c r="K2415" i="4" s="1"/>
  <c r="Q2414" i="4"/>
  <c r="I2414" i="4"/>
  <c r="I2415" i="4" s="1"/>
  <c r="P2414" i="4"/>
  <c r="O2414" i="4"/>
  <c r="R2414" i="4"/>
  <c r="T2414" i="4"/>
  <c r="S2414" i="4"/>
  <c r="E2418" i="4"/>
  <c r="D2418" i="4"/>
  <c r="F2418" i="4"/>
  <c r="C2418" i="4"/>
  <c r="B2419" i="4"/>
  <c r="O2415" i="4" l="1"/>
  <c r="S2415" i="4"/>
  <c r="Q2415" i="4"/>
  <c r="D2419" i="4"/>
  <c r="F2419" i="4"/>
  <c r="E2419" i="4"/>
  <c r="C2419" i="4"/>
  <c r="B2420" i="4"/>
  <c r="I2417" i="4" l="1"/>
  <c r="L2417" i="4"/>
  <c r="K2417" i="4"/>
  <c r="J2417" i="4"/>
  <c r="E2420" i="4"/>
  <c r="D2420" i="4"/>
  <c r="F2420" i="4"/>
  <c r="C2420" i="4"/>
  <c r="B2421" i="4"/>
  <c r="G2417" i="4" l="1"/>
  <c r="M2418" i="4"/>
  <c r="N2418" i="4"/>
  <c r="D2421" i="4"/>
  <c r="F2421" i="4"/>
  <c r="E2421" i="4"/>
  <c r="Q2418" i="4" s="1"/>
  <c r="C2421" i="4"/>
  <c r="B2422" i="4"/>
  <c r="T2418" i="4" l="1"/>
  <c r="M2419" i="4"/>
  <c r="J2418" i="4"/>
  <c r="K2418" i="4"/>
  <c r="I2418" i="4"/>
  <c r="I2419" i="4" s="1"/>
  <c r="S2418" i="4"/>
  <c r="S2419" i="4" s="1"/>
  <c r="R2418" i="4"/>
  <c r="Q2419" i="4" s="1"/>
  <c r="L2418" i="4"/>
  <c r="O2418" i="4"/>
  <c r="P2418" i="4"/>
  <c r="E2422" i="4"/>
  <c r="D2422" i="4"/>
  <c r="F2422" i="4"/>
  <c r="C2422" i="4"/>
  <c r="B2423" i="4"/>
  <c r="O2419" i="4" l="1"/>
  <c r="K2419" i="4"/>
  <c r="D2423" i="4"/>
  <c r="F2423" i="4"/>
  <c r="E2423" i="4"/>
  <c r="C2423" i="4"/>
  <c r="B2424" i="4"/>
  <c r="K2421" i="4" l="1"/>
  <c r="J2421" i="4"/>
  <c r="I2421" i="4"/>
  <c r="L2421" i="4"/>
  <c r="E2424" i="4"/>
  <c r="D2424" i="4"/>
  <c r="F2424" i="4"/>
  <c r="C2424" i="4"/>
  <c r="B2425" i="4"/>
  <c r="G2421" i="4" l="1"/>
  <c r="M2422" i="4"/>
  <c r="N2422" i="4"/>
  <c r="D2425" i="4"/>
  <c r="T2422" i="4" s="1"/>
  <c r="F2425" i="4"/>
  <c r="E2425" i="4"/>
  <c r="C2425" i="4"/>
  <c r="P2422" i="4" s="1"/>
  <c r="B2426" i="4"/>
  <c r="M2423" i="4" l="1"/>
  <c r="Q2422" i="4"/>
  <c r="R2422" i="4"/>
  <c r="L2422" i="4"/>
  <c r="S2422" i="4"/>
  <c r="S2423" i="4" s="1"/>
  <c r="J2422" i="4"/>
  <c r="K2422" i="4"/>
  <c r="O2422" i="4"/>
  <c r="O2423" i="4" s="1"/>
  <c r="I2422" i="4"/>
  <c r="E2426" i="4"/>
  <c r="D2426" i="4"/>
  <c r="F2426" i="4"/>
  <c r="C2426" i="4"/>
  <c r="B2427" i="4"/>
  <c r="I2423" i="4" l="1"/>
  <c r="K2423" i="4"/>
  <c r="Q2423" i="4"/>
  <c r="D2427" i="4"/>
  <c r="F2427" i="4"/>
  <c r="E2427" i="4"/>
  <c r="C2427" i="4"/>
  <c r="B2428" i="4"/>
  <c r="K2425" i="4" l="1"/>
  <c r="L2425" i="4"/>
  <c r="J2425" i="4"/>
  <c r="I2425" i="4"/>
  <c r="E2428" i="4"/>
  <c r="D2428" i="4"/>
  <c r="F2428" i="4"/>
  <c r="C2428" i="4"/>
  <c r="B2429" i="4"/>
  <c r="G2425" i="4" l="1"/>
  <c r="D2429" i="4"/>
  <c r="F2429" i="4"/>
  <c r="E2429" i="4"/>
  <c r="O2426" i="4" s="1"/>
  <c r="C2429" i="4"/>
  <c r="N2426" i="4" s="1"/>
  <c r="B2430" i="4"/>
  <c r="J2426" i="4" l="1"/>
  <c r="M2426" i="4"/>
  <c r="M2427" i="4" s="1"/>
  <c r="Q2426" i="4"/>
  <c r="P2426" i="4"/>
  <c r="O2427" i="4" s="1"/>
  <c r="K2426" i="4"/>
  <c r="T2426" i="4"/>
  <c r="R2426" i="4"/>
  <c r="S2426" i="4"/>
  <c r="S2427" i="4" s="1"/>
  <c r="I2426" i="4"/>
  <c r="I2427" i="4" s="1"/>
  <c r="L2426" i="4"/>
  <c r="E2430" i="4"/>
  <c r="D2430" i="4"/>
  <c r="F2430" i="4"/>
  <c r="C2430" i="4"/>
  <c r="B2431" i="4"/>
  <c r="K2427" i="4" l="1"/>
  <c r="Q2427" i="4"/>
  <c r="D2431" i="4"/>
  <c r="F2431" i="4"/>
  <c r="E2431" i="4"/>
  <c r="C2431" i="4"/>
  <c r="B2432" i="4"/>
  <c r="I2429" i="4" l="1"/>
  <c r="J2429" i="4"/>
  <c r="K2429" i="4"/>
  <c r="L2429" i="4"/>
  <c r="E2432" i="4"/>
  <c r="D2432" i="4"/>
  <c r="F2432" i="4"/>
  <c r="C2432" i="4"/>
  <c r="B2433" i="4"/>
  <c r="G2429" i="4" l="1"/>
  <c r="D2433" i="4"/>
  <c r="N2430" i="4" s="1"/>
  <c r="F2433" i="4"/>
  <c r="E2433" i="4"/>
  <c r="R2430" i="4" s="1"/>
  <c r="C2433" i="4"/>
  <c r="T2430" i="4" s="1"/>
  <c r="B2434" i="4"/>
  <c r="Q2430" i="4" l="1"/>
  <c r="Q2431" i="4" s="1"/>
  <c r="I2430" i="4"/>
  <c r="P2430" i="4"/>
  <c r="O2430" i="4"/>
  <c r="K2430" i="4"/>
  <c r="J2430" i="4"/>
  <c r="S2430" i="4"/>
  <c r="S2431" i="4" s="1"/>
  <c r="M2430" i="4"/>
  <c r="M2431" i="4" s="1"/>
  <c r="L2430" i="4"/>
  <c r="E2434" i="4"/>
  <c r="D2434" i="4"/>
  <c r="F2434" i="4"/>
  <c r="C2434" i="4"/>
  <c r="B2435" i="4"/>
  <c r="O2431" i="4" l="1"/>
  <c r="I2431" i="4"/>
  <c r="K2431" i="4"/>
  <c r="D2435" i="4"/>
  <c r="F2435" i="4"/>
  <c r="E2435" i="4"/>
  <c r="C2435" i="4"/>
  <c r="B2436" i="4"/>
  <c r="I2433" i="4" l="1"/>
  <c r="K2433" i="4"/>
  <c r="J2433" i="4"/>
  <c r="L2433" i="4"/>
  <c r="E2436" i="4"/>
  <c r="D2436" i="4"/>
  <c r="F2436" i="4"/>
  <c r="C2436" i="4"/>
  <c r="B2437" i="4"/>
  <c r="G2433" i="4" l="1"/>
  <c r="D2437" i="4"/>
  <c r="K2434" i="4" s="1"/>
  <c r="F2437" i="4"/>
  <c r="E2437" i="4"/>
  <c r="O2434" i="4" s="1"/>
  <c r="C2437" i="4"/>
  <c r="N2434" i="4" s="1"/>
  <c r="B2438" i="4"/>
  <c r="L2434" i="4" l="1"/>
  <c r="K2435" i="4" s="1"/>
  <c r="M2434" i="4"/>
  <c r="M2435" i="4" s="1"/>
  <c r="Q2434" i="4"/>
  <c r="P2434" i="4"/>
  <c r="O2435" i="4" s="1"/>
  <c r="R2434" i="4"/>
  <c r="T2434" i="4"/>
  <c r="J2434" i="4"/>
  <c r="S2434" i="4"/>
  <c r="S2435" i="4" s="1"/>
  <c r="I2434" i="4"/>
  <c r="E2438" i="4"/>
  <c r="D2438" i="4"/>
  <c r="F2438" i="4"/>
  <c r="C2438" i="4"/>
  <c r="B2439" i="4"/>
  <c r="I2435" i="4" l="1"/>
  <c r="Q2435" i="4"/>
  <c r="D2439" i="4"/>
  <c r="F2439" i="4"/>
  <c r="E2439" i="4"/>
  <c r="C2439" i="4"/>
  <c r="B2440" i="4"/>
  <c r="K2437" i="4" l="1"/>
  <c r="J2437" i="4"/>
  <c r="I2437" i="4"/>
  <c r="L2437" i="4"/>
  <c r="E2440" i="4"/>
  <c r="D2440" i="4"/>
  <c r="F2440" i="4"/>
  <c r="C2440" i="4"/>
  <c r="B2441" i="4"/>
  <c r="G2437" i="4" l="1"/>
  <c r="D2441" i="4"/>
  <c r="K2438" i="4" s="1"/>
  <c r="F2441" i="4"/>
  <c r="T2438" i="4" s="1"/>
  <c r="E2441" i="4"/>
  <c r="C2441" i="4"/>
  <c r="O2438" i="4" s="1"/>
  <c r="B2442" i="4"/>
  <c r="Q2438" i="4" l="1"/>
  <c r="R2438" i="4"/>
  <c r="S2438" i="4"/>
  <c r="S2439" i="4" s="1"/>
  <c r="M2438" i="4"/>
  <c r="N2438" i="4"/>
  <c r="J2438" i="4"/>
  <c r="I2438" i="4"/>
  <c r="P2438" i="4"/>
  <c r="O2439" i="4" s="1"/>
  <c r="L2438" i="4"/>
  <c r="K2439" i="4" s="1"/>
  <c r="E2442" i="4"/>
  <c r="D2442" i="4"/>
  <c r="F2442" i="4"/>
  <c r="C2442" i="4"/>
  <c r="B2443" i="4"/>
  <c r="I2439" i="4" l="1"/>
  <c r="M2439" i="4"/>
  <c r="Q2439" i="4"/>
  <c r="D2443" i="4"/>
  <c r="F2443" i="4"/>
  <c r="E2443" i="4"/>
  <c r="C2443" i="4"/>
  <c r="B2444" i="4"/>
  <c r="J2441" i="4" l="1"/>
  <c r="I2441" i="4"/>
  <c r="K2441" i="4"/>
  <c r="L2441" i="4"/>
  <c r="E2444" i="4"/>
  <c r="D2444" i="4"/>
  <c r="F2444" i="4"/>
  <c r="C2444" i="4"/>
  <c r="B2445" i="4"/>
  <c r="G2441" i="4" l="1"/>
  <c r="D2445" i="4"/>
  <c r="F2445" i="4"/>
  <c r="E2445" i="4"/>
  <c r="R2442" i="4" s="1"/>
  <c r="C2445" i="4"/>
  <c r="P2442" i="4" s="1"/>
  <c r="B2446" i="4"/>
  <c r="J2442" i="4" l="1"/>
  <c r="K2442" i="4"/>
  <c r="T2442" i="4"/>
  <c r="O2442" i="4"/>
  <c r="O2443" i="4" s="1"/>
  <c r="S2442" i="4"/>
  <c r="S2443" i="4" s="1"/>
  <c r="M2442" i="4"/>
  <c r="N2442" i="4"/>
  <c r="L2442" i="4"/>
  <c r="I2442" i="4"/>
  <c r="I2443" i="4" s="1"/>
  <c r="Q2442" i="4"/>
  <c r="Q2443" i="4" s="1"/>
  <c r="E2446" i="4"/>
  <c r="D2446" i="4"/>
  <c r="F2446" i="4"/>
  <c r="C2446" i="4"/>
  <c r="B2447" i="4"/>
  <c r="M2443" i="4" l="1"/>
  <c r="K2443" i="4"/>
  <c r="D2447" i="4"/>
  <c r="F2447" i="4"/>
  <c r="E2447" i="4"/>
  <c r="C2447" i="4"/>
  <c r="B2448" i="4"/>
  <c r="I2445" i="4" l="1"/>
  <c r="J2445" i="4"/>
  <c r="K2445" i="4"/>
  <c r="L2445" i="4"/>
  <c r="E2448" i="4"/>
  <c r="D2448" i="4"/>
  <c r="F2448" i="4"/>
  <c r="C2448" i="4"/>
  <c r="B2449" i="4"/>
  <c r="G2445" i="4" l="1"/>
  <c r="D2449" i="4"/>
  <c r="M2446" i="4" s="1"/>
  <c r="F2449" i="4"/>
  <c r="T2446" i="4" s="1"/>
  <c r="E2449" i="4"/>
  <c r="C2449" i="4"/>
  <c r="P2446" i="4" s="1"/>
  <c r="B2450" i="4"/>
  <c r="Q2446" i="4" l="1"/>
  <c r="R2446" i="4"/>
  <c r="L2446" i="4"/>
  <c r="N2446" i="4"/>
  <c r="M2447" i="4" s="1"/>
  <c r="S2446" i="4"/>
  <c r="S2447" i="4" s="1"/>
  <c r="J2446" i="4"/>
  <c r="K2446" i="4"/>
  <c r="K2447" i="4" s="1"/>
  <c r="O2446" i="4"/>
  <c r="O2447" i="4" s="1"/>
  <c r="I2446" i="4"/>
  <c r="E2450" i="4"/>
  <c r="D2450" i="4"/>
  <c r="F2450" i="4"/>
  <c r="C2450" i="4"/>
  <c r="B2451" i="4"/>
  <c r="I2447" i="4" l="1"/>
  <c r="Q2447" i="4"/>
  <c r="D2451" i="4"/>
  <c r="F2451" i="4"/>
  <c r="E2451" i="4"/>
  <c r="C2451" i="4"/>
  <c r="B2452" i="4"/>
  <c r="K2449" i="4" l="1"/>
  <c r="I2449" i="4"/>
  <c r="L2449" i="4"/>
  <c r="J2449" i="4"/>
  <c r="E2452" i="4"/>
  <c r="D2452" i="4"/>
  <c r="F2452" i="4"/>
  <c r="C2452" i="4"/>
  <c r="B2453" i="4"/>
  <c r="G2449" i="4" l="1"/>
  <c r="D2453" i="4"/>
  <c r="F2453" i="4"/>
  <c r="P2450" i="4" s="1"/>
  <c r="E2453" i="4"/>
  <c r="L2450" i="4" s="1"/>
  <c r="C2453" i="4"/>
  <c r="T2450" i="4" s="1"/>
  <c r="B2454" i="4"/>
  <c r="M2450" i="4" l="1"/>
  <c r="K2450" i="4"/>
  <c r="K2451" i="4" s="1"/>
  <c r="I2450" i="4"/>
  <c r="N2450" i="4"/>
  <c r="S2450" i="4"/>
  <c r="S2451" i="4" s="1"/>
  <c r="J2450" i="4"/>
  <c r="R2450" i="4"/>
  <c r="O2450" i="4"/>
  <c r="O2451" i="4" s="1"/>
  <c r="Q2450" i="4"/>
  <c r="E2454" i="4"/>
  <c r="D2454" i="4"/>
  <c r="F2454" i="4"/>
  <c r="C2454" i="4"/>
  <c r="B2455" i="4"/>
  <c r="Q2451" i="4" l="1"/>
  <c r="I2451" i="4"/>
  <c r="M2451" i="4"/>
  <c r="D2455" i="4"/>
  <c r="F2455" i="4"/>
  <c r="E2455" i="4"/>
  <c r="C2455" i="4"/>
  <c r="B2456" i="4"/>
  <c r="J2453" i="4" l="1"/>
  <c r="I2453" i="4"/>
  <c r="L2453" i="4"/>
  <c r="K2453" i="4"/>
  <c r="E2456" i="4"/>
  <c r="D2456" i="4"/>
  <c r="F2456" i="4"/>
  <c r="C2456" i="4"/>
  <c r="B2457" i="4"/>
  <c r="G2453" i="4" l="1"/>
  <c r="D2457" i="4"/>
  <c r="R2454" i="4" s="1"/>
  <c r="F2457" i="4"/>
  <c r="E2457" i="4"/>
  <c r="I2454" i="4" s="1"/>
  <c r="C2457" i="4"/>
  <c r="T2454" i="4" s="1"/>
  <c r="B2458" i="4"/>
  <c r="Q2454" i="4" l="1"/>
  <c r="Q2455" i="4" s="1"/>
  <c r="K2454" i="4"/>
  <c r="M2454" i="4"/>
  <c r="N2454" i="4"/>
  <c r="S2454" i="4"/>
  <c r="S2455" i="4" s="1"/>
  <c r="J2454" i="4"/>
  <c r="I2455" i="4" s="1"/>
  <c r="L2454" i="4"/>
  <c r="O2454" i="4"/>
  <c r="P2454" i="4"/>
  <c r="E2458" i="4"/>
  <c r="D2458" i="4"/>
  <c r="F2458" i="4"/>
  <c r="C2458" i="4"/>
  <c r="B2459" i="4"/>
  <c r="M2455" i="4" l="1"/>
  <c r="O2455" i="4"/>
  <c r="K2455" i="4"/>
  <c r="D2459" i="4"/>
  <c r="F2459" i="4"/>
  <c r="E2459" i="4"/>
  <c r="C2459" i="4"/>
  <c r="B2460" i="4"/>
  <c r="L2457" i="4" l="1"/>
  <c r="I2457" i="4"/>
  <c r="K2457" i="4"/>
  <c r="J2457" i="4"/>
  <c r="E2460" i="4"/>
  <c r="D2460" i="4"/>
  <c r="F2460" i="4"/>
  <c r="C2460" i="4"/>
  <c r="B2461" i="4"/>
  <c r="G2457" i="4" l="1"/>
  <c r="D2461" i="4"/>
  <c r="F2461" i="4"/>
  <c r="P2458" i="4" s="1"/>
  <c r="E2461" i="4"/>
  <c r="K2458" i="4" s="1"/>
  <c r="C2461" i="4"/>
  <c r="Q2458" i="4" s="1"/>
  <c r="B2462" i="4"/>
  <c r="M2458" i="4" l="1"/>
  <c r="R2458" i="4"/>
  <c r="Q2459" i="4" s="1"/>
  <c r="I2458" i="4"/>
  <c r="N2458" i="4"/>
  <c r="S2458" i="4"/>
  <c r="T2458" i="4"/>
  <c r="J2458" i="4"/>
  <c r="L2458" i="4"/>
  <c r="K2459" i="4" s="1"/>
  <c r="O2458" i="4"/>
  <c r="O2459" i="4" s="1"/>
  <c r="E2462" i="4"/>
  <c r="D2462" i="4"/>
  <c r="F2462" i="4"/>
  <c r="C2462" i="4"/>
  <c r="B2463" i="4"/>
  <c r="S2459" i="4" l="1"/>
  <c r="I2459" i="4"/>
  <c r="M2459" i="4"/>
  <c r="D2463" i="4"/>
  <c r="F2463" i="4"/>
  <c r="E2463" i="4"/>
  <c r="C2463" i="4"/>
  <c r="B2464" i="4"/>
  <c r="I2461" i="4" l="1"/>
  <c r="L2461" i="4"/>
  <c r="K2461" i="4"/>
  <c r="J2461" i="4"/>
  <c r="E2464" i="4"/>
  <c r="D2464" i="4"/>
  <c r="F2464" i="4"/>
  <c r="C2464" i="4"/>
  <c r="B2465" i="4"/>
  <c r="G2461" i="4" l="1"/>
  <c r="D2465" i="4"/>
  <c r="F2465" i="4"/>
  <c r="E2465" i="4"/>
  <c r="L2462" i="4" s="1"/>
  <c r="C2465" i="4"/>
  <c r="B2466" i="4"/>
  <c r="T2462" i="4" l="1"/>
  <c r="P2462" i="4"/>
  <c r="Q2462" i="4"/>
  <c r="R2462" i="4"/>
  <c r="M2462" i="4"/>
  <c r="N2462" i="4"/>
  <c r="S2462" i="4"/>
  <c r="S2463" i="4" s="1"/>
  <c r="K2462" i="4"/>
  <c r="K2463" i="4" s="1"/>
  <c r="J2462" i="4"/>
  <c r="O2462" i="4"/>
  <c r="O2463" i="4" s="1"/>
  <c r="I2462" i="4"/>
  <c r="E2466" i="4"/>
  <c r="D2466" i="4"/>
  <c r="F2466" i="4"/>
  <c r="C2466" i="4"/>
  <c r="B2467" i="4"/>
  <c r="I2463" i="4" l="1"/>
  <c r="M2463" i="4"/>
  <c r="Q2463" i="4"/>
  <c r="D2467" i="4"/>
  <c r="F2467" i="4"/>
  <c r="E2467" i="4"/>
  <c r="C2467" i="4"/>
  <c r="B2468" i="4"/>
  <c r="L2465" i="4" l="1"/>
  <c r="I2465" i="4"/>
  <c r="K2465" i="4"/>
  <c r="J2465" i="4"/>
  <c r="E2468" i="4"/>
  <c r="D2468" i="4"/>
  <c r="F2468" i="4"/>
  <c r="C2468" i="4"/>
  <c r="B2469" i="4"/>
  <c r="G2465" i="4" l="1"/>
  <c r="D2469" i="4"/>
  <c r="F2469" i="4"/>
  <c r="E2469" i="4"/>
  <c r="I2466" i="4" s="1"/>
  <c r="C2469" i="4"/>
  <c r="T2466" i="4" s="1"/>
  <c r="B2470" i="4"/>
  <c r="N2466" i="4" l="1"/>
  <c r="J2466" i="4"/>
  <c r="I2467" i="4" s="1"/>
  <c r="Q2466" i="4"/>
  <c r="P2466" i="4"/>
  <c r="O2466" i="4"/>
  <c r="K2466" i="4"/>
  <c r="M2466" i="4"/>
  <c r="M2467" i="4" s="1"/>
  <c r="R2466" i="4"/>
  <c r="S2466" i="4"/>
  <c r="S2467" i="4" s="1"/>
  <c r="L2466" i="4"/>
  <c r="E2470" i="4"/>
  <c r="D2470" i="4"/>
  <c r="F2470" i="4"/>
  <c r="C2470" i="4"/>
  <c r="B2471" i="4"/>
  <c r="O2467" i="4" l="1"/>
  <c r="K2467" i="4"/>
  <c r="Q2467" i="4"/>
  <c r="D2471" i="4"/>
  <c r="F2471" i="4"/>
  <c r="E2471" i="4"/>
  <c r="C2471" i="4"/>
  <c r="B2472" i="4"/>
  <c r="L2469" i="4" l="1"/>
  <c r="K2469" i="4"/>
  <c r="J2469" i="4"/>
  <c r="I2469" i="4"/>
  <c r="G2469" i="4" s="1"/>
  <c r="E2472" i="4"/>
  <c r="D2472" i="4"/>
  <c r="F2472" i="4"/>
  <c r="C2472" i="4"/>
  <c r="B2473" i="4"/>
  <c r="D2473" i="4" l="1"/>
  <c r="F2473" i="4"/>
  <c r="E2473" i="4"/>
  <c r="K2470" i="4" s="1"/>
  <c r="C2473" i="4"/>
  <c r="P2470" i="4" s="1"/>
  <c r="B2474" i="4"/>
  <c r="T2470" i="4" l="1"/>
  <c r="Q2470" i="4"/>
  <c r="R2470" i="4"/>
  <c r="L2470" i="4"/>
  <c r="K2471" i="4" s="1"/>
  <c r="N2470" i="4"/>
  <c r="S2470" i="4"/>
  <c r="S2471" i="4" s="1"/>
  <c r="M2470" i="4"/>
  <c r="M2471" i="4" s="1"/>
  <c r="J2470" i="4"/>
  <c r="O2470" i="4"/>
  <c r="O2471" i="4" s="1"/>
  <c r="I2470" i="4"/>
  <c r="E2474" i="4"/>
  <c r="D2474" i="4"/>
  <c r="F2474" i="4"/>
  <c r="C2474" i="4"/>
  <c r="B2475" i="4"/>
  <c r="I2471" i="4" l="1"/>
  <c r="Q2471" i="4"/>
  <c r="D2475" i="4"/>
  <c r="F2475" i="4"/>
  <c r="E2475" i="4"/>
  <c r="C2475" i="4"/>
  <c r="B2476" i="4"/>
  <c r="L2473" i="4" l="1"/>
  <c r="K2473" i="4"/>
  <c r="J2473" i="4"/>
  <c r="I2473" i="4"/>
  <c r="E2476" i="4"/>
  <c r="D2476" i="4"/>
  <c r="F2476" i="4"/>
  <c r="C2476" i="4"/>
  <c r="B2477" i="4"/>
  <c r="G2473" i="4" l="1"/>
  <c r="D2477" i="4"/>
  <c r="P2474" i="4" s="1"/>
  <c r="F2477" i="4"/>
  <c r="E2477" i="4"/>
  <c r="J2474" i="4" s="1"/>
  <c r="C2477" i="4"/>
  <c r="T2474" i="4" s="1"/>
  <c r="B2478" i="4"/>
  <c r="M2474" i="4" l="1"/>
  <c r="K2474" i="4"/>
  <c r="I2474" i="4"/>
  <c r="I2475" i="4" s="1"/>
  <c r="N2474" i="4"/>
  <c r="S2474" i="4"/>
  <c r="S2475" i="4" s="1"/>
  <c r="R2474" i="4"/>
  <c r="L2474" i="4"/>
  <c r="O2474" i="4"/>
  <c r="O2475" i="4" s="1"/>
  <c r="Q2474" i="4"/>
  <c r="E2478" i="4"/>
  <c r="D2478" i="4"/>
  <c r="F2478" i="4"/>
  <c r="C2478" i="4"/>
  <c r="B2479" i="4"/>
  <c r="Q2475" i="4" l="1"/>
  <c r="K2475" i="4"/>
  <c r="M2475" i="4"/>
  <c r="D2479" i="4"/>
  <c r="F2479" i="4"/>
  <c r="E2479" i="4"/>
  <c r="C2479" i="4"/>
  <c r="B2480" i="4"/>
  <c r="I2477" i="4" l="1"/>
  <c r="K2477" i="4"/>
  <c r="L2477" i="4"/>
  <c r="J2477" i="4"/>
  <c r="E2480" i="4"/>
  <c r="D2480" i="4"/>
  <c r="F2480" i="4"/>
  <c r="C2480" i="4"/>
  <c r="R2478" i="4" s="1"/>
  <c r="B2481" i="4"/>
  <c r="G2477" i="4" l="1"/>
  <c r="Q2478" i="4"/>
  <c r="Q2479" i="4" s="1"/>
  <c r="D2481" i="4"/>
  <c r="F2481" i="4"/>
  <c r="E2481" i="4"/>
  <c r="I2478" i="4" s="1"/>
  <c r="C2481" i="4"/>
  <c r="B2482" i="4"/>
  <c r="S2478" i="4" l="1"/>
  <c r="L2478" i="4"/>
  <c r="M2478" i="4"/>
  <c r="N2478" i="4"/>
  <c r="P2478" i="4"/>
  <c r="J2478" i="4"/>
  <c r="I2479" i="4" s="1"/>
  <c r="K2478" i="4"/>
  <c r="T2478" i="4"/>
  <c r="S2479" i="4" s="1"/>
  <c r="O2478" i="4"/>
  <c r="O2479" i="4" s="1"/>
  <c r="E2482" i="4"/>
  <c r="D2482" i="4"/>
  <c r="F2482" i="4"/>
  <c r="C2482" i="4"/>
  <c r="B2483" i="4"/>
  <c r="K2479" i="4" l="1"/>
  <c r="M2479" i="4"/>
  <c r="D2483" i="4"/>
  <c r="F2483" i="4"/>
  <c r="E2483" i="4"/>
  <c r="C2483" i="4"/>
  <c r="B2484" i="4"/>
  <c r="L2481" i="4" l="1"/>
  <c r="I2481" i="4"/>
  <c r="K2481" i="4"/>
  <c r="J2481" i="4"/>
  <c r="E2484" i="4"/>
  <c r="D2484" i="4"/>
  <c r="F2484" i="4"/>
  <c r="C2484" i="4"/>
  <c r="B2485" i="4"/>
  <c r="G2481" i="4" l="1"/>
  <c r="D2485" i="4"/>
  <c r="P2482" i="4" s="1"/>
  <c r="F2485" i="4"/>
  <c r="E2485" i="4"/>
  <c r="J2482" i="4" s="1"/>
  <c r="C2485" i="4"/>
  <c r="T2482" i="4" s="1"/>
  <c r="B2486" i="4"/>
  <c r="M2482" i="4" l="1"/>
  <c r="R2482" i="4"/>
  <c r="I2482" i="4"/>
  <c r="I2483" i="4" s="1"/>
  <c r="N2482" i="4"/>
  <c r="S2482" i="4"/>
  <c r="S2483" i="4" s="1"/>
  <c r="K2482" i="4"/>
  <c r="L2482" i="4"/>
  <c r="O2482" i="4"/>
  <c r="O2483" i="4" s="1"/>
  <c r="Q2482" i="4"/>
  <c r="E2486" i="4"/>
  <c r="D2486" i="4"/>
  <c r="F2486" i="4"/>
  <c r="C2486" i="4"/>
  <c r="B2487" i="4"/>
  <c r="Q2483" i="4" l="1"/>
  <c r="K2483" i="4"/>
  <c r="M2483" i="4"/>
  <c r="D2487" i="4"/>
  <c r="F2487" i="4"/>
  <c r="E2487" i="4"/>
  <c r="C2487" i="4"/>
  <c r="B2488" i="4"/>
  <c r="I2485" i="4" l="1"/>
  <c r="L2485" i="4"/>
  <c r="J2485" i="4"/>
  <c r="K2485" i="4"/>
  <c r="E2488" i="4"/>
  <c r="D2488" i="4"/>
  <c r="F2488" i="4"/>
  <c r="C2488" i="4"/>
  <c r="B2489" i="4"/>
  <c r="G2485" i="4" l="1"/>
  <c r="D2489" i="4"/>
  <c r="T2486" i="4" s="1"/>
  <c r="F2489" i="4"/>
  <c r="E2489" i="4"/>
  <c r="N2486" i="4" s="1"/>
  <c r="C2489" i="4"/>
  <c r="R2486" i="4" s="1"/>
  <c r="B2490" i="4"/>
  <c r="L2486" i="4" l="1"/>
  <c r="M2486" i="4"/>
  <c r="M2487" i="4" s="1"/>
  <c r="S2486" i="4"/>
  <c r="S2487" i="4" s="1"/>
  <c r="Q2486" i="4"/>
  <c r="Q2487" i="4" s="1"/>
  <c r="K2486" i="4"/>
  <c r="K2487" i="4" s="1"/>
  <c r="O2486" i="4"/>
  <c r="I2486" i="4"/>
  <c r="P2486" i="4"/>
  <c r="J2486" i="4"/>
  <c r="E2490" i="4"/>
  <c r="D2490" i="4"/>
  <c r="F2490" i="4"/>
  <c r="C2490" i="4"/>
  <c r="B2491" i="4"/>
  <c r="O2487" i="4" l="1"/>
  <c r="I2487" i="4"/>
  <c r="D2491" i="4"/>
  <c r="F2491" i="4"/>
  <c r="E2491" i="4"/>
  <c r="C2491" i="4"/>
  <c r="B2492" i="4"/>
  <c r="L2489" i="4" l="1"/>
  <c r="K2489" i="4"/>
  <c r="J2489" i="4"/>
  <c r="I2489" i="4"/>
  <c r="E2492" i="4"/>
  <c r="D2492" i="4"/>
  <c r="F2492" i="4"/>
  <c r="C2492" i="4"/>
  <c r="R2490" i="4" s="1"/>
  <c r="B2493" i="4"/>
  <c r="G2489" i="4" l="1"/>
  <c r="Q2490" i="4"/>
  <c r="Q2491" i="4" s="1"/>
  <c r="D2493" i="4"/>
  <c r="F2493" i="4"/>
  <c r="E2493" i="4"/>
  <c r="M2490" i="4" s="1"/>
  <c r="C2493" i="4"/>
  <c r="O2490" i="4" s="1"/>
  <c r="B2494" i="4"/>
  <c r="L2490" i="4" l="1"/>
  <c r="J2490" i="4"/>
  <c r="S2490" i="4"/>
  <c r="I2490" i="4"/>
  <c r="N2490" i="4"/>
  <c r="M2491" i="4" s="1"/>
  <c r="K2490" i="4"/>
  <c r="T2490" i="4"/>
  <c r="P2490" i="4"/>
  <c r="O2491" i="4" s="1"/>
  <c r="E2494" i="4"/>
  <c r="D2494" i="4"/>
  <c r="F2494" i="4"/>
  <c r="C2494" i="4"/>
  <c r="B2495" i="4"/>
  <c r="K2491" i="4" l="1"/>
  <c r="I2491" i="4"/>
  <c r="S2491" i="4"/>
  <c r="D2495" i="4"/>
  <c r="F2495" i="4"/>
  <c r="E2495" i="4"/>
  <c r="C2495" i="4"/>
  <c r="B2496" i="4"/>
  <c r="L2493" i="4" l="1"/>
  <c r="J2493" i="4"/>
  <c r="I2493" i="4"/>
  <c r="G2493" i="4" s="1"/>
  <c r="K2493" i="4"/>
  <c r="E2496" i="4"/>
  <c r="D2496" i="4"/>
  <c r="F2496" i="4"/>
  <c r="C2496" i="4"/>
  <c r="B2497" i="4"/>
  <c r="D2497" i="4" l="1"/>
  <c r="T2494" i="4" s="1"/>
  <c r="F2497" i="4"/>
  <c r="E2497" i="4"/>
  <c r="N2494" i="4" s="1"/>
  <c r="C2497" i="4"/>
  <c r="P2494" i="4" s="1"/>
  <c r="B2498" i="4"/>
  <c r="Q2494" i="4" l="1"/>
  <c r="R2494" i="4"/>
  <c r="S2494" i="4"/>
  <c r="S2495" i="4" s="1"/>
  <c r="O2494" i="4"/>
  <c r="O2495" i="4" s="1"/>
  <c r="K2494" i="4"/>
  <c r="M2494" i="4"/>
  <c r="M2495" i="4" s="1"/>
  <c r="J2494" i="4"/>
  <c r="I2494" i="4"/>
  <c r="L2494" i="4"/>
  <c r="E2498" i="4"/>
  <c r="D2498" i="4"/>
  <c r="F2498" i="4"/>
  <c r="C2498" i="4"/>
  <c r="B2499" i="4"/>
  <c r="I2495" i="4" l="1"/>
  <c r="K2495" i="4"/>
  <c r="Q2495" i="4"/>
  <c r="D2499" i="4"/>
  <c r="F2499" i="4"/>
  <c r="E2499" i="4"/>
  <c r="C2499" i="4"/>
  <c r="B2500" i="4"/>
  <c r="L2497" i="4" l="1"/>
  <c r="I2497" i="4"/>
  <c r="K2497" i="4"/>
  <c r="J2497" i="4"/>
  <c r="E2500" i="4"/>
  <c r="D2500" i="4"/>
  <c r="F2500" i="4"/>
  <c r="C2500" i="4"/>
  <c r="B2501" i="4"/>
  <c r="G2497" i="4" l="1"/>
  <c r="D2501" i="4"/>
  <c r="F2501" i="4"/>
  <c r="P2498" i="4" s="1"/>
  <c r="E2501" i="4"/>
  <c r="J2498" i="4" s="1"/>
  <c r="C2501" i="4"/>
  <c r="Q2498" i="4" s="1"/>
  <c r="B2502" i="4"/>
  <c r="M2498" i="4" l="1"/>
  <c r="K2498" i="4"/>
  <c r="I2498" i="4"/>
  <c r="I2499" i="4" s="1"/>
  <c r="N2498" i="4"/>
  <c r="S2498" i="4"/>
  <c r="T2498" i="4"/>
  <c r="R2498" i="4"/>
  <c r="Q2499" i="4" s="1"/>
  <c r="L2498" i="4"/>
  <c r="O2498" i="4"/>
  <c r="O2499" i="4" s="1"/>
  <c r="E2502" i="4"/>
  <c r="D2502" i="4"/>
  <c r="F2502" i="4"/>
  <c r="C2502" i="4"/>
  <c r="B2503" i="4"/>
  <c r="S2499" i="4" l="1"/>
  <c r="M2499" i="4"/>
  <c r="K2499" i="4"/>
  <c r="D2503" i="4"/>
  <c r="F2503" i="4"/>
  <c r="E2503" i="4"/>
  <c r="C2503" i="4"/>
  <c r="B2504" i="4"/>
  <c r="L2501" i="4" l="1"/>
  <c r="J2501" i="4"/>
  <c r="K2501" i="4"/>
  <c r="I2501" i="4"/>
  <c r="G2501" i="4" s="1"/>
  <c r="E2504" i="4"/>
  <c r="D2504" i="4"/>
  <c r="F2504" i="4"/>
  <c r="C2504" i="4"/>
  <c r="B2505" i="4"/>
  <c r="D2505" i="4" l="1"/>
  <c r="Q2502" i="4" s="1"/>
  <c r="F2505" i="4"/>
  <c r="E2505" i="4"/>
  <c r="I2502" i="4" s="1"/>
  <c r="C2505" i="4"/>
  <c r="T2502" i="4" s="1"/>
  <c r="B2506" i="4"/>
  <c r="M2502" i="4" l="1"/>
  <c r="N2502" i="4"/>
  <c r="L2502" i="4"/>
  <c r="R2502" i="4"/>
  <c r="Q2503" i="4" s="1"/>
  <c r="S2502" i="4"/>
  <c r="S2503" i="4" s="1"/>
  <c r="J2502" i="4"/>
  <c r="I2503" i="4" s="1"/>
  <c r="O2502" i="4"/>
  <c r="K2502" i="4"/>
  <c r="K2503" i="4" s="1"/>
  <c r="P2502" i="4"/>
  <c r="E2506" i="4"/>
  <c r="D2506" i="4"/>
  <c r="F2506" i="4"/>
  <c r="C2506" i="4"/>
  <c r="B2507" i="4"/>
  <c r="O2503" i="4" l="1"/>
  <c r="M2503" i="4"/>
  <c r="D2507" i="4"/>
  <c r="F2507" i="4"/>
  <c r="E2507" i="4"/>
  <c r="C2507" i="4"/>
  <c r="B2508" i="4"/>
  <c r="L2505" i="4" l="1"/>
  <c r="I2505" i="4"/>
  <c r="K2505" i="4"/>
  <c r="J2505" i="4"/>
  <c r="E2508" i="4"/>
  <c r="D2508" i="4"/>
  <c r="F2508" i="4"/>
  <c r="C2508" i="4"/>
  <c r="B2509" i="4"/>
  <c r="G2505" i="4" l="1"/>
  <c r="D2509" i="4"/>
  <c r="F2509" i="4"/>
  <c r="P2506" i="4" s="1"/>
  <c r="E2509" i="4"/>
  <c r="L2506" i="4" s="1"/>
  <c r="C2509" i="4"/>
  <c r="B2510" i="4"/>
  <c r="T2506" i="4" l="1"/>
  <c r="M2506" i="4"/>
  <c r="R2506" i="4"/>
  <c r="I2506" i="4"/>
  <c r="N2506" i="4"/>
  <c r="S2506" i="4"/>
  <c r="S2507" i="4" s="1"/>
  <c r="K2506" i="4"/>
  <c r="K2507" i="4" s="1"/>
  <c r="J2506" i="4"/>
  <c r="O2506" i="4"/>
  <c r="O2507" i="4" s="1"/>
  <c r="Q2506" i="4"/>
  <c r="E2510" i="4"/>
  <c r="D2510" i="4"/>
  <c r="F2510" i="4"/>
  <c r="C2510" i="4"/>
  <c r="B2511" i="4"/>
  <c r="Q2507" i="4" l="1"/>
  <c r="I2507" i="4"/>
  <c r="M2507" i="4"/>
  <c r="D2511" i="4"/>
  <c r="F2511" i="4"/>
  <c r="E2511" i="4"/>
  <c r="C2511" i="4"/>
  <c r="B2512" i="4"/>
  <c r="L2509" i="4" l="1"/>
  <c r="I2509" i="4"/>
  <c r="K2509" i="4"/>
  <c r="J2509" i="4"/>
  <c r="E2512" i="4"/>
  <c r="D2512" i="4"/>
  <c r="F2512" i="4"/>
  <c r="C2512" i="4"/>
  <c r="B2513" i="4"/>
  <c r="G2509" i="4" l="1"/>
  <c r="D2513" i="4"/>
  <c r="T2510" i="4" s="1"/>
  <c r="F2513" i="4"/>
  <c r="E2513" i="4"/>
  <c r="K2510" i="4" s="1"/>
  <c r="C2513" i="4"/>
  <c r="P2510" i="4" s="1"/>
  <c r="B2514" i="4"/>
  <c r="Q2510" i="4" l="1"/>
  <c r="R2510" i="4"/>
  <c r="M2510" i="4"/>
  <c r="N2510" i="4"/>
  <c r="S2510" i="4"/>
  <c r="S2511" i="4" s="1"/>
  <c r="J2510" i="4"/>
  <c r="L2510" i="4"/>
  <c r="K2511" i="4" s="1"/>
  <c r="O2510" i="4"/>
  <c r="O2511" i="4" s="1"/>
  <c r="I2510" i="4"/>
  <c r="E2514" i="4"/>
  <c r="D2514" i="4"/>
  <c r="F2514" i="4"/>
  <c r="C2514" i="4"/>
  <c r="B2515" i="4"/>
  <c r="I2511" i="4" l="1"/>
  <c r="M2511" i="4"/>
  <c r="Q2511" i="4"/>
  <c r="D2515" i="4"/>
  <c r="F2515" i="4"/>
  <c r="E2515" i="4"/>
  <c r="C2515" i="4"/>
  <c r="B2516" i="4"/>
  <c r="K2513" i="4" l="1"/>
  <c r="I2513" i="4"/>
  <c r="L2513" i="4"/>
  <c r="J2513" i="4"/>
  <c r="E2516" i="4"/>
  <c r="D2516" i="4"/>
  <c r="F2516" i="4"/>
  <c r="C2516" i="4"/>
  <c r="B2517" i="4"/>
  <c r="G2513" i="4" l="1"/>
  <c r="D2517" i="4"/>
  <c r="F2517" i="4"/>
  <c r="E2517" i="4"/>
  <c r="I2514" i="4" s="1"/>
  <c r="C2517" i="4"/>
  <c r="P2514" i="4" s="1"/>
  <c r="B2518" i="4"/>
  <c r="M2514" i="4" l="1"/>
  <c r="J2514" i="4"/>
  <c r="I2515" i="4" s="1"/>
  <c r="K2514" i="4"/>
  <c r="N2514" i="4"/>
  <c r="M2515" i="4" s="1"/>
  <c r="S2514" i="4"/>
  <c r="T2514" i="4"/>
  <c r="R2514" i="4"/>
  <c r="L2514" i="4"/>
  <c r="O2514" i="4"/>
  <c r="O2515" i="4" s="1"/>
  <c r="Q2514" i="4"/>
  <c r="E2518" i="4"/>
  <c r="D2518" i="4"/>
  <c r="F2518" i="4"/>
  <c r="C2518" i="4"/>
  <c r="B2519" i="4"/>
  <c r="Q2515" i="4" l="1"/>
  <c r="S2515" i="4"/>
  <c r="K2515" i="4"/>
  <c r="D2519" i="4"/>
  <c r="F2519" i="4"/>
  <c r="E2519" i="4"/>
  <c r="C2519" i="4"/>
  <c r="B2520" i="4"/>
  <c r="J2517" i="4" l="1"/>
  <c r="K2517" i="4"/>
  <c r="I2517" i="4"/>
  <c r="L2517" i="4"/>
  <c r="E2520" i="4"/>
  <c r="D2520" i="4"/>
  <c r="F2520" i="4"/>
  <c r="C2520" i="4"/>
  <c r="B2521" i="4"/>
  <c r="G2517" i="4" l="1"/>
  <c r="D2521" i="4"/>
  <c r="T2518" i="4" s="1"/>
  <c r="F2521" i="4"/>
  <c r="E2521" i="4"/>
  <c r="K2518" i="4" s="1"/>
  <c r="C2521" i="4"/>
  <c r="P2518" i="4" s="1"/>
  <c r="B2522" i="4"/>
  <c r="Q2518" i="4" l="1"/>
  <c r="R2518" i="4"/>
  <c r="L2518" i="4"/>
  <c r="K2519" i="4" s="1"/>
  <c r="N2518" i="4"/>
  <c r="S2518" i="4"/>
  <c r="S2519" i="4" s="1"/>
  <c r="M2518" i="4"/>
  <c r="M2519" i="4" s="1"/>
  <c r="J2518" i="4"/>
  <c r="O2518" i="4"/>
  <c r="O2519" i="4" s="1"/>
  <c r="I2518" i="4"/>
  <c r="E2522" i="4"/>
  <c r="D2522" i="4"/>
  <c r="F2522" i="4"/>
  <c r="C2522" i="4"/>
  <c r="B2523" i="4"/>
  <c r="I2519" i="4" l="1"/>
  <c r="Q2519" i="4"/>
  <c r="D2523" i="4"/>
  <c r="F2523" i="4"/>
  <c r="E2523" i="4"/>
  <c r="C2523" i="4"/>
  <c r="B2524" i="4"/>
  <c r="L2521" i="4" l="1"/>
  <c r="I2521" i="4"/>
  <c r="K2521" i="4"/>
  <c r="J2521" i="4"/>
  <c r="E2524" i="4"/>
  <c r="D2524" i="4"/>
  <c r="F2524" i="4"/>
  <c r="C2524" i="4"/>
  <c r="B2525" i="4"/>
  <c r="G2521" i="4" l="1"/>
  <c r="D2525" i="4"/>
  <c r="F2525" i="4"/>
  <c r="P2522" i="4" s="1"/>
  <c r="E2525" i="4"/>
  <c r="C2525" i="4"/>
  <c r="T2522" i="4" s="1"/>
  <c r="B2526" i="4"/>
  <c r="L2522" i="4" l="1"/>
  <c r="M2522" i="4"/>
  <c r="K2522" i="4"/>
  <c r="K2523" i="4" s="1"/>
  <c r="I2522" i="4"/>
  <c r="N2522" i="4"/>
  <c r="S2522" i="4"/>
  <c r="S2523" i="4" s="1"/>
  <c r="J2522" i="4"/>
  <c r="R2522" i="4"/>
  <c r="O2522" i="4"/>
  <c r="O2523" i="4" s="1"/>
  <c r="Q2522" i="4"/>
  <c r="E2526" i="4"/>
  <c r="D2526" i="4"/>
  <c r="F2526" i="4"/>
  <c r="C2526" i="4"/>
  <c r="B2527" i="4"/>
  <c r="Q2523" i="4" l="1"/>
  <c r="I2523" i="4"/>
  <c r="M2523" i="4"/>
  <c r="D2527" i="4"/>
  <c r="F2527" i="4"/>
  <c r="E2527" i="4"/>
  <c r="C2527" i="4"/>
  <c r="B2528" i="4"/>
  <c r="I2525" i="4" l="1"/>
  <c r="L2525" i="4"/>
  <c r="K2525" i="4"/>
  <c r="J2525" i="4"/>
  <c r="E2528" i="4"/>
  <c r="D2528" i="4"/>
  <c r="F2528" i="4"/>
  <c r="C2528" i="4"/>
  <c r="B2529" i="4"/>
  <c r="G2525" i="4" l="1"/>
  <c r="R2526" i="4"/>
  <c r="Q2526" i="4"/>
  <c r="D2529" i="4"/>
  <c r="F2529" i="4"/>
  <c r="E2529" i="4"/>
  <c r="C2529" i="4"/>
  <c r="T2526" i="4" s="1"/>
  <c r="B2530" i="4"/>
  <c r="I2526" i="4" l="1"/>
  <c r="Q2527" i="4"/>
  <c r="K2526" i="4"/>
  <c r="M2526" i="4"/>
  <c r="N2526" i="4"/>
  <c r="S2526" i="4"/>
  <c r="S2527" i="4" s="1"/>
  <c r="J2526" i="4"/>
  <c r="I2527" i="4" s="1"/>
  <c r="L2526" i="4"/>
  <c r="O2526" i="4"/>
  <c r="P2526" i="4"/>
  <c r="E2530" i="4"/>
  <c r="D2530" i="4"/>
  <c r="F2530" i="4"/>
  <c r="C2530" i="4"/>
  <c r="B2531" i="4"/>
  <c r="O2527" i="4" l="1"/>
  <c r="M2527" i="4"/>
  <c r="K2527" i="4"/>
  <c r="D2531" i="4"/>
  <c r="F2531" i="4"/>
  <c r="E2531" i="4"/>
  <c r="C2531" i="4"/>
  <c r="B2532" i="4"/>
  <c r="L2529" i="4" l="1"/>
  <c r="I2529" i="4"/>
  <c r="K2529" i="4"/>
  <c r="J2529" i="4"/>
  <c r="E2532" i="4"/>
  <c r="D2532" i="4"/>
  <c r="F2532" i="4"/>
  <c r="C2532" i="4"/>
  <c r="B2533" i="4"/>
  <c r="G2529" i="4" l="1"/>
  <c r="D2533" i="4"/>
  <c r="F2533" i="4"/>
  <c r="P2530" i="4" s="1"/>
  <c r="E2533" i="4"/>
  <c r="C2533" i="4"/>
  <c r="Q2530" i="4" s="1"/>
  <c r="B2534" i="4"/>
  <c r="K2530" i="4" l="1"/>
  <c r="M2530" i="4"/>
  <c r="R2530" i="4"/>
  <c r="Q2531" i="4" s="1"/>
  <c r="I2530" i="4"/>
  <c r="N2530" i="4"/>
  <c r="S2530" i="4"/>
  <c r="T2530" i="4"/>
  <c r="J2530" i="4"/>
  <c r="L2530" i="4"/>
  <c r="K2531" i="4" s="1"/>
  <c r="O2530" i="4"/>
  <c r="O2531" i="4" s="1"/>
  <c r="E2534" i="4"/>
  <c r="D2534" i="4"/>
  <c r="F2534" i="4"/>
  <c r="C2534" i="4"/>
  <c r="B2535" i="4"/>
  <c r="S2531" i="4" l="1"/>
  <c r="I2531" i="4"/>
  <c r="M2531" i="4"/>
  <c r="D2535" i="4"/>
  <c r="F2535" i="4"/>
  <c r="E2535" i="4"/>
  <c r="C2535" i="4"/>
  <c r="B2536" i="4"/>
  <c r="L2533" i="4" l="1"/>
  <c r="J2533" i="4"/>
  <c r="I2533" i="4"/>
  <c r="K2533" i="4"/>
  <c r="E2536" i="4"/>
  <c r="D2536" i="4"/>
  <c r="F2536" i="4"/>
  <c r="C2536" i="4"/>
  <c r="B2537" i="4"/>
  <c r="G2533" i="4" l="1"/>
  <c r="D2537" i="4"/>
  <c r="F2537" i="4"/>
  <c r="T2534" i="4" s="1"/>
  <c r="E2537" i="4"/>
  <c r="C2537" i="4"/>
  <c r="P2534" i="4" s="1"/>
  <c r="B2538" i="4"/>
  <c r="L2534" i="4" l="1"/>
  <c r="Q2534" i="4"/>
  <c r="R2534" i="4"/>
  <c r="M2534" i="4"/>
  <c r="N2534" i="4"/>
  <c r="S2534" i="4"/>
  <c r="S2535" i="4" s="1"/>
  <c r="K2534" i="4"/>
  <c r="K2535" i="4" s="1"/>
  <c r="J2534" i="4"/>
  <c r="O2534" i="4"/>
  <c r="O2535" i="4" s="1"/>
  <c r="I2534" i="4"/>
  <c r="E2538" i="4"/>
  <c r="D2538" i="4"/>
  <c r="F2538" i="4"/>
  <c r="C2538" i="4"/>
  <c r="B2539" i="4"/>
  <c r="I2535" i="4" l="1"/>
  <c r="M2535" i="4"/>
  <c r="Q2535" i="4"/>
  <c r="D2539" i="4"/>
  <c r="F2539" i="4"/>
  <c r="E2539" i="4"/>
  <c r="C2539" i="4"/>
  <c r="B2540" i="4"/>
  <c r="L2537" i="4" l="1"/>
  <c r="I2537" i="4"/>
  <c r="K2537" i="4"/>
  <c r="J2537" i="4"/>
  <c r="E2540" i="4"/>
  <c r="D2540" i="4"/>
  <c r="F2540" i="4"/>
  <c r="C2540" i="4"/>
  <c r="B2541" i="4"/>
  <c r="G2537" i="4" l="1"/>
  <c r="Q2538" i="4"/>
  <c r="R2538" i="4"/>
  <c r="D2541" i="4"/>
  <c r="F2541" i="4"/>
  <c r="E2541" i="4"/>
  <c r="C2541" i="4"/>
  <c r="T2538" i="4" s="1"/>
  <c r="B2542" i="4"/>
  <c r="N2538" i="4" l="1"/>
  <c r="Q2539" i="4"/>
  <c r="J2538" i="4"/>
  <c r="P2538" i="4"/>
  <c r="O2538" i="4"/>
  <c r="K2538" i="4"/>
  <c r="M2538" i="4"/>
  <c r="M2539" i="4" s="1"/>
  <c r="S2538" i="4"/>
  <c r="S2539" i="4" s="1"/>
  <c r="I2538" i="4"/>
  <c r="I2539" i="4" s="1"/>
  <c r="L2538" i="4"/>
  <c r="E2542" i="4"/>
  <c r="D2542" i="4"/>
  <c r="F2542" i="4"/>
  <c r="C2542" i="4"/>
  <c r="B2543" i="4"/>
  <c r="O2539" i="4" l="1"/>
  <c r="K2539" i="4"/>
  <c r="D2543" i="4"/>
  <c r="F2543" i="4"/>
  <c r="E2543" i="4"/>
  <c r="C2543" i="4"/>
  <c r="B2544" i="4"/>
  <c r="I2541" i="4" l="1"/>
  <c r="J2541" i="4"/>
  <c r="K2541" i="4"/>
  <c r="L2541" i="4"/>
  <c r="E2544" i="4"/>
  <c r="D2544" i="4"/>
  <c r="F2544" i="4"/>
  <c r="C2544" i="4"/>
  <c r="B2545" i="4"/>
  <c r="G2541" i="4" l="1"/>
  <c r="D2545" i="4"/>
  <c r="F2545" i="4"/>
  <c r="T2542" i="4" s="1"/>
  <c r="E2545" i="4"/>
  <c r="C2545" i="4"/>
  <c r="P2542" i="4" s="1"/>
  <c r="B2546" i="4"/>
  <c r="K2542" i="4" l="1"/>
  <c r="Q2542" i="4"/>
  <c r="R2542" i="4"/>
  <c r="L2542" i="4"/>
  <c r="N2542" i="4"/>
  <c r="S2542" i="4"/>
  <c r="S2543" i="4" s="1"/>
  <c r="M2542" i="4"/>
  <c r="M2543" i="4" s="1"/>
  <c r="J2542" i="4"/>
  <c r="O2542" i="4"/>
  <c r="O2543" i="4" s="1"/>
  <c r="I2542" i="4"/>
  <c r="E2546" i="4"/>
  <c r="D2546" i="4"/>
  <c r="F2546" i="4"/>
  <c r="C2546" i="4"/>
  <c r="B2547" i="4"/>
  <c r="K2543" i="4" l="1"/>
  <c r="I2543" i="4"/>
  <c r="Q2543" i="4"/>
  <c r="D2547" i="4"/>
  <c r="F2547" i="4"/>
  <c r="E2547" i="4"/>
  <c r="C2547" i="4"/>
  <c r="B2548" i="4"/>
  <c r="L2545" i="4" l="1"/>
  <c r="I2545" i="4"/>
  <c r="K2545" i="4"/>
  <c r="J2545" i="4"/>
  <c r="E2548" i="4"/>
  <c r="D2548" i="4"/>
  <c r="F2548" i="4"/>
  <c r="C2548" i="4"/>
  <c r="B2549" i="4"/>
  <c r="G2545" i="4" l="1"/>
  <c r="D2549" i="4"/>
  <c r="F2549" i="4"/>
  <c r="E2549" i="4"/>
  <c r="I2546" i="4" s="1"/>
  <c r="C2549" i="4"/>
  <c r="T2546" i="4" s="1"/>
  <c r="B2550" i="4"/>
  <c r="L2546" i="4" l="1"/>
  <c r="M2546" i="4"/>
  <c r="Q2546" i="4"/>
  <c r="P2546" i="4"/>
  <c r="O2546" i="4"/>
  <c r="K2546" i="4"/>
  <c r="K2547" i="4" s="1"/>
  <c r="J2546" i="4"/>
  <c r="I2547" i="4" s="1"/>
  <c r="R2546" i="4"/>
  <c r="S2546" i="4"/>
  <c r="S2547" i="4" s="1"/>
  <c r="N2546" i="4"/>
  <c r="E2550" i="4"/>
  <c r="D2550" i="4"/>
  <c r="F2550" i="4"/>
  <c r="C2550" i="4"/>
  <c r="B2551" i="4"/>
  <c r="O2547" i="4" l="1"/>
  <c r="M2547" i="4"/>
  <c r="Q2547" i="4"/>
  <c r="D2551" i="4"/>
  <c r="F2551" i="4"/>
  <c r="E2551" i="4"/>
  <c r="C2551" i="4"/>
  <c r="B2552" i="4"/>
  <c r="I2549" i="4" l="1"/>
  <c r="K2549" i="4"/>
  <c r="J2549" i="4"/>
  <c r="L2549" i="4"/>
  <c r="E2552" i="4"/>
  <c r="D2552" i="4"/>
  <c r="F2552" i="4"/>
  <c r="C2552" i="4"/>
  <c r="B2553" i="4"/>
  <c r="G2549" i="4" l="1"/>
  <c r="R2550" i="4"/>
  <c r="Q2550" i="4"/>
  <c r="D2553" i="4"/>
  <c r="F2553" i="4"/>
  <c r="E2553" i="4"/>
  <c r="I2550" i="4" s="1"/>
  <c r="C2553" i="4"/>
  <c r="B2554" i="4"/>
  <c r="T2550" i="4" l="1"/>
  <c r="Q2551" i="4"/>
  <c r="K2550" i="4"/>
  <c r="M2550" i="4"/>
  <c r="N2550" i="4"/>
  <c r="S2550" i="4"/>
  <c r="S2551" i="4" s="1"/>
  <c r="J2550" i="4"/>
  <c r="I2551" i="4" s="1"/>
  <c r="L2550" i="4"/>
  <c r="O2550" i="4"/>
  <c r="P2550" i="4"/>
  <c r="E2554" i="4"/>
  <c r="D2554" i="4"/>
  <c r="F2554" i="4"/>
  <c r="C2554" i="4"/>
  <c r="B2555" i="4"/>
  <c r="O2551" i="4" l="1"/>
  <c r="K2551" i="4"/>
  <c r="M2551" i="4"/>
  <c r="D2555" i="4"/>
  <c r="F2555" i="4"/>
  <c r="E2555" i="4"/>
  <c r="C2555" i="4"/>
  <c r="B2556" i="4"/>
  <c r="J2553" i="4" l="1"/>
  <c r="K2553" i="4"/>
  <c r="I2553" i="4"/>
  <c r="G2553" i="4" s="1"/>
  <c r="L2553" i="4"/>
  <c r="E2556" i="4"/>
  <c r="D2556" i="4"/>
  <c r="F2556" i="4"/>
  <c r="C2556" i="4"/>
  <c r="B2557" i="4"/>
  <c r="D2557" i="4" l="1"/>
  <c r="P2554" i="4" s="1"/>
  <c r="F2557" i="4"/>
  <c r="E2557" i="4"/>
  <c r="J2554" i="4" s="1"/>
  <c r="C2557" i="4"/>
  <c r="B2558" i="4"/>
  <c r="T2554" i="4" l="1"/>
  <c r="M2554" i="4"/>
  <c r="R2554" i="4"/>
  <c r="I2554" i="4"/>
  <c r="I2555" i="4" s="1"/>
  <c r="N2554" i="4"/>
  <c r="S2554" i="4"/>
  <c r="S2555" i="4" s="1"/>
  <c r="K2554" i="4"/>
  <c r="L2554" i="4"/>
  <c r="O2554" i="4"/>
  <c r="O2555" i="4" s="1"/>
  <c r="Q2554" i="4"/>
  <c r="E2558" i="4"/>
  <c r="D2558" i="4"/>
  <c r="F2558" i="4"/>
  <c r="C2558" i="4"/>
  <c r="B2559" i="4"/>
  <c r="Q2555" i="4" l="1"/>
  <c r="K2555" i="4"/>
  <c r="M2555" i="4"/>
  <c r="D2559" i="4"/>
  <c r="F2559" i="4"/>
  <c r="E2559" i="4"/>
  <c r="C2559" i="4"/>
  <c r="B2560" i="4"/>
  <c r="L2557" i="4" l="1"/>
  <c r="I2557" i="4"/>
  <c r="J2557" i="4"/>
  <c r="K2557" i="4"/>
  <c r="E2560" i="4"/>
  <c r="D2560" i="4"/>
  <c r="F2560" i="4"/>
  <c r="C2560" i="4"/>
  <c r="B2561" i="4"/>
  <c r="G2557" i="4" l="1"/>
  <c r="D2561" i="4"/>
  <c r="F2561" i="4"/>
  <c r="E2561" i="4"/>
  <c r="N2558" i="4" s="1"/>
  <c r="C2561" i="4"/>
  <c r="R2558" i="4" s="1"/>
  <c r="B2562" i="4"/>
  <c r="T2558" i="4" l="1"/>
  <c r="L2558" i="4"/>
  <c r="M2558" i="4"/>
  <c r="M2559" i="4" s="1"/>
  <c r="S2558" i="4"/>
  <c r="S2559" i="4" s="1"/>
  <c r="Q2558" i="4"/>
  <c r="Q2559" i="4" s="1"/>
  <c r="K2558" i="4"/>
  <c r="K2559" i="4" s="1"/>
  <c r="O2558" i="4"/>
  <c r="I2558" i="4"/>
  <c r="P2558" i="4"/>
  <c r="J2558" i="4"/>
  <c r="E2562" i="4"/>
  <c r="D2562" i="4"/>
  <c r="F2562" i="4"/>
  <c r="C2562" i="4"/>
  <c r="B2563" i="4"/>
  <c r="O2559" i="4" l="1"/>
  <c r="I2559" i="4"/>
  <c r="D2563" i="4"/>
  <c r="F2563" i="4"/>
  <c r="E2563" i="4"/>
  <c r="C2563" i="4"/>
  <c r="B2564" i="4"/>
  <c r="J2561" i="4" l="1"/>
  <c r="I2561" i="4"/>
  <c r="L2561" i="4"/>
  <c r="K2561" i="4"/>
  <c r="E2564" i="4"/>
  <c r="D2564" i="4"/>
  <c r="F2564" i="4"/>
  <c r="C2564" i="4"/>
  <c r="R2562" i="4" s="1"/>
  <c r="B2565" i="4"/>
  <c r="G2561" i="4" l="1"/>
  <c r="Q2562" i="4"/>
  <c r="Q2563" i="4" s="1"/>
  <c r="D2565" i="4"/>
  <c r="F2565" i="4"/>
  <c r="E2565" i="4"/>
  <c r="M2562" i="4" s="1"/>
  <c r="C2565" i="4"/>
  <c r="B2566" i="4"/>
  <c r="O2562" i="4" l="1"/>
  <c r="L2562" i="4"/>
  <c r="J2562" i="4"/>
  <c r="S2562" i="4"/>
  <c r="I2562" i="4"/>
  <c r="N2562" i="4"/>
  <c r="M2563" i="4" s="1"/>
  <c r="K2562" i="4"/>
  <c r="T2562" i="4"/>
  <c r="P2562" i="4"/>
  <c r="O2563" i="4" s="1"/>
  <c r="E2566" i="4"/>
  <c r="D2566" i="4"/>
  <c r="F2566" i="4"/>
  <c r="C2566" i="4"/>
  <c r="B2567" i="4"/>
  <c r="I2563" i="4" l="1"/>
  <c r="K2563" i="4"/>
  <c r="S2563" i="4"/>
  <c r="D2567" i="4"/>
  <c r="F2567" i="4"/>
  <c r="E2567" i="4"/>
  <c r="C2567" i="4"/>
  <c r="B2568" i="4"/>
  <c r="L2565" i="4" l="1"/>
  <c r="J2565" i="4"/>
  <c r="K2565" i="4"/>
  <c r="I2565" i="4"/>
  <c r="G2565" i="4" s="1"/>
  <c r="E2568" i="4"/>
  <c r="D2568" i="4"/>
  <c r="F2568" i="4"/>
  <c r="C2568" i="4"/>
  <c r="B2569" i="4"/>
  <c r="D2569" i="4" l="1"/>
  <c r="T2566" i="4" s="1"/>
  <c r="F2569" i="4"/>
  <c r="E2569" i="4"/>
  <c r="N2566" i="4" s="1"/>
  <c r="C2569" i="4"/>
  <c r="P2566" i="4" s="1"/>
  <c r="B2570" i="4"/>
  <c r="Q2566" i="4" l="1"/>
  <c r="R2566" i="4"/>
  <c r="S2566" i="4"/>
  <c r="S2567" i="4" s="1"/>
  <c r="O2566" i="4"/>
  <c r="O2567" i="4" s="1"/>
  <c r="K2566" i="4"/>
  <c r="M2566" i="4"/>
  <c r="M2567" i="4" s="1"/>
  <c r="J2566" i="4"/>
  <c r="I2566" i="4"/>
  <c r="L2566" i="4"/>
  <c r="E2570" i="4"/>
  <c r="D2570" i="4"/>
  <c r="F2570" i="4"/>
  <c r="C2570" i="4"/>
  <c r="B2571" i="4"/>
  <c r="I2567" i="4" l="1"/>
  <c r="K2567" i="4"/>
  <c r="Q2567" i="4"/>
  <c r="D2571" i="4"/>
  <c r="F2571" i="4"/>
  <c r="E2571" i="4"/>
  <c r="C2571" i="4"/>
  <c r="B2572" i="4"/>
  <c r="L2569" i="4" l="1"/>
  <c r="I2569" i="4"/>
  <c r="K2569" i="4"/>
  <c r="J2569" i="4"/>
  <c r="E2572" i="4"/>
  <c r="D2572" i="4"/>
  <c r="F2572" i="4"/>
  <c r="C2572" i="4"/>
  <c r="B2573" i="4"/>
  <c r="G2569" i="4" l="1"/>
  <c r="D2573" i="4"/>
  <c r="F2573" i="4"/>
  <c r="O2570" i="4" s="1"/>
  <c r="E2573" i="4"/>
  <c r="C2573" i="4"/>
  <c r="B2574" i="4"/>
  <c r="N2570" i="4" l="1"/>
  <c r="J2570" i="4"/>
  <c r="M2570" i="4"/>
  <c r="M2571" i="4" s="1"/>
  <c r="Q2570" i="4"/>
  <c r="P2570" i="4"/>
  <c r="O2571" i="4" s="1"/>
  <c r="K2570" i="4"/>
  <c r="T2570" i="4"/>
  <c r="R2570" i="4"/>
  <c r="S2570" i="4"/>
  <c r="I2570" i="4"/>
  <c r="I2571" i="4" s="1"/>
  <c r="L2570" i="4"/>
  <c r="E2574" i="4"/>
  <c r="D2574" i="4"/>
  <c r="F2574" i="4"/>
  <c r="C2574" i="4"/>
  <c r="B2575" i="4"/>
  <c r="S2571" i="4" l="1"/>
  <c r="K2571" i="4"/>
  <c r="Q2571" i="4"/>
  <c r="D2575" i="4"/>
  <c r="F2575" i="4"/>
  <c r="E2575" i="4"/>
  <c r="C2575" i="4"/>
  <c r="B2576" i="4"/>
  <c r="J2573" i="4" l="1"/>
  <c r="K2573" i="4"/>
  <c r="L2573" i="4"/>
  <c r="I2573" i="4"/>
  <c r="E2576" i="4"/>
  <c r="D2576" i="4"/>
  <c r="F2576" i="4"/>
  <c r="C2576" i="4"/>
  <c r="B2577" i="4"/>
  <c r="G2573" i="4" l="1"/>
  <c r="R2574" i="4"/>
  <c r="Q2574" i="4"/>
  <c r="D2577" i="4"/>
  <c r="F2577" i="4"/>
  <c r="E2577" i="4"/>
  <c r="C2577" i="4"/>
  <c r="T2574" i="4" s="1"/>
  <c r="B2578" i="4"/>
  <c r="N2574" i="4" l="1"/>
  <c r="Q2575" i="4"/>
  <c r="I2574" i="4"/>
  <c r="P2574" i="4"/>
  <c r="O2574" i="4"/>
  <c r="K2574" i="4"/>
  <c r="J2574" i="4"/>
  <c r="S2574" i="4"/>
  <c r="S2575" i="4" s="1"/>
  <c r="M2574" i="4"/>
  <c r="M2575" i="4" s="1"/>
  <c r="L2574" i="4"/>
  <c r="E2578" i="4"/>
  <c r="D2578" i="4"/>
  <c r="F2578" i="4"/>
  <c r="C2578" i="4"/>
  <c r="B2579" i="4"/>
  <c r="O2575" i="4" l="1"/>
  <c r="I2575" i="4"/>
  <c r="K2575" i="4"/>
  <c r="D2579" i="4"/>
  <c r="F2579" i="4"/>
  <c r="E2579" i="4"/>
  <c r="C2579" i="4"/>
  <c r="B2580" i="4"/>
  <c r="J2577" i="4" l="1"/>
  <c r="I2577" i="4"/>
  <c r="L2577" i="4"/>
  <c r="K2577" i="4"/>
  <c r="E2580" i="4"/>
  <c r="D2580" i="4"/>
  <c r="F2580" i="4"/>
  <c r="C2580" i="4"/>
  <c r="B2581" i="4"/>
  <c r="G2577" i="4" l="1"/>
  <c r="D2581" i="4"/>
  <c r="F2581" i="4"/>
  <c r="O2578" i="4" s="1"/>
  <c r="E2581" i="4"/>
  <c r="C2581" i="4"/>
  <c r="R2578" i="4" s="1"/>
  <c r="B2582" i="4"/>
  <c r="I2578" i="4" l="1"/>
  <c r="L2578" i="4"/>
  <c r="M2578" i="4"/>
  <c r="Q2578" i="4"/>
  <c r="Q2579" i="4" s="1"/>
  <c r="P2578" i="4"/>
  <c r="O2579" i="4" s="1"/>
  <c r="K2578" i="4"/>
  <c r="K2579" i="4" s="1"/>
  <c r="T2578" i="4"/>
  <c r="J2578" i="4"/>
  <c r="I2579" i="4" s="1"/>
  <c r="S2578" i="4"/>
  <c r="S2579" i="4" s="1"/>
  <c r="N2578" i="4"/>
  <c r="E2582" i="4"/>
  <c r="D2582" i="4"/>
  <c r="F2582" i="4"/>
  <c r="C2582" i="4"/>
  <c r="B2583" i="4"/>
  <c r="M2579" i="4" l="1"/>
  <c r="K2581" i="4" s="1"/>
  <c r="D2583" i="4"/>
  <c r="F2583" i="4"/>
  <c r="E2583" i="4"/>
  <c r="C2583" i="4"/>
  <c r="B2584" i="4"/>
  <c r="J2581" i="4" l="1"/>
  <c r="L2581" i="4"/>
  <c r="I2581" i="4"/>
  <c r="G2581" i="4" s="1"/>
  <c r="E2584" i="4"/>
  <c r="D2584" i="4"/>
  <c r="F2584" i="4"/>
  <c r="C2584" i="4"/>
  <c r="B2585" i="4"/>
  <c r="D2585" i="4" l="1"/>
  <c r="F2585" i="4"/>
  <c r="S2582" i="4" s="1"/>
  <c r="E2585" i="4"/>
  <c r="C2585" i="4"/>
  <c r="R2582" i="4" s="1"/>
  <c r="B2586" i="4"/>
  <c r="N2582" i="4" l="1"/>
  <c r="L2582" i="4"/>
  <c r="Q2582" i="4"/>
  <c r="Q2583" i="4" s="1"/>
  <c r="I2582" i="4"/>
  <c r="P2582" i="4"/>
  <c r="O2582" i="4"/>
  <c r="K2582" i="4"/>
  <c r="T2582" i="4"/>
  <c r="S2583" i="4" s="1"/>
  <c r="J2582" i="4"/>
  <c r="M2582" i="4"/>
  <c r="M2583" i="4" s="1"/>
  <c r="E2586" i="4"/>
  <c r="D2586" i="4"/>
  <c r="F2586" i="4"/>
  <c r="C2586" i="4"/>
  <c r="B2587" i="4"/>
  <c r="K2583" i="4" l="1"/>
  <c r="O2583" i="4"/>
  <c r="I2583" i="4"/>
  <c r="D2587" i="4"/>
  <c r="F2587" i="4"/>
  <c r="E2587" i="4"/>
  <c r="C2587" i="4"/>
  <c r="B2588" i="4"/>
  <c r="K2585" i="4" l="1"/>
  <c r="L2585" i="4"/>
  <c r="J2585" i="4"/>
  <c r="I2585" i="4"/>
  <c r="E2588" i="4"/>
  <c r="D2588" i="4"/>
  <c r="F2588" i="4"/>
  <c r="C2588" i="4"/>
  <c r="B2589" i="4"/>
  <c r="G2585" i="4" l="1"/>
  <c r="Q2586" i="4"/>
  <c r="R2586" i="4"/>
  <c r="D2589" i="4"/>
  <c r="F2589" i="4"/>
  <c r="E2589" i="4"/>
  <c r="C2589" i="4"/>
  <c r="T2586" i="4" s="1"/>
  <c r="B2590" i="4"/>
  <c r="M2586" i="4" l="1"/>
  <c r="J2586" i="4"/>
  <c r="K2586" i="4"/>
  <c r="I2586" i="4"/>
  <c r="I2587" i="4" s="1"/>
  <c r="N2586" i="4"/>
  <c r="M2587" i="4" s="1"/>
  <c r="S2586" i="4"/>
  <c r="S2587" i="4" s="1"/>
  <c r="L2586" i="4"/>
  <c r="O2586" i="4"/>
  <c r="Q2587" i="4"/>
  <c r="P2586" i="4"/>
  <c r="E2590" i="4"/>
  <c r="D2590" i="4"/>
  <c r="F2590" i="4"/>
  <c r="C2590" i="4"/>
  <c r="B2591" i="4"/>
  <c r="O2587" i="4" l="1"/>
  <c r="K2587" i="4"/>
  <c r="D2591" i="4"/>
  <c r="F2591" i="4"/>
  <c r="E2591" i="4"/>
  <c r="C2591" i="4"/>
  <c r="B2592" i="4"/>
  <c r="L2589" i="4" l="1"/>
  <c r="K2589" i="4"/>
  <c r="J2589" i="4"/>
  <c r="I2589" i="4"/>
  <c r="E2592" i="4"/>
  <c r="D2592" i="4"/>
  <c r="F2592" i="4"/>
  <c r="C2592" i="4"/>
  <c r="B2593" i="4"/>
  <c r="G2589" i="4" l="1"/>
  <c r="D2593" i="4"/>
  <c r="F2593" i="4"/>
  <c r="T2590" i="4" s="1"/>
  <c r="E2593" i="4"/>
  <c r="C2593" i="4"/>
  <c r="P2590" i="4" s="1"/>
  <c r="B2594" i="4"/>
  <c r="L2590" i="4" l="1"/>
  <c r="Q2590" i="4"/>
  <c r="R2590" i="4"/>
  <c r="S2590" i="4"/>
  <c r="S2591" i="4" s="1"/>
  <c r="O2590" i="4"/>
  <c r="O2591" i="4" s="1"/>
  <c r="K2590" i="4"/>
  <c r="M2590" i="4"/>
  <c r="J2590" i="4"/>
  <c r="I2590" i="4"/>
  <c r="N2590" i="4"/>
  <c r="E2594" i="4"/>
  <c r="D2594" i="4"/>
  <c r="F2594" i="4"/>
  <c r="C2594" i="4"/>
  <c r="B2595" i="4"/>
  <c r="K2591" i="4" l="1"/>
  <c r="I2591" i="4"/>
  <c r="M2591" i="4"/>
  <c r="Q2591" i="4"/>
  <c r="D2595" i="4"/>
  <c r="F2595" i="4"/>
  <c r="E2595" i="4"/>
  <c r="C2595" i="4"/>
  <c r="B2596" i="4"/>
  <c r="K2593" i="4" l="1"/>
  <c r="L2593" i="4"/>
  <c r="J2593" i="4"/>
  <c r="I2593" i="4"/>
  <c r="E2596" i="4"/>
  <c r="D2596" i="4"/>
  <c r="F2596" i="4"/>
  <c r="C2596" i="4"/>
  <c r="B2597" i="4"/>
  <c r="G2593" i="4" l="1"/>
  <c r="P2594" i="4"/>
  <c r="O2594" i="4"/>
  <c r="D2597" i="4"/>
  <c r="F2597" i="4"/>
  <c r="L2594" i="4" s="1"/>
  <c r="E2597" i="4"/>
  <c r="C2597" i="4"/>
  <c r="T2594" i="4" s="1"/>
  <c r="B2598" i="4"/>
  <c r="O2595" i="4" l="1"/>
  <c r="M2594" i="4"/>
  <c r="K2594" i="4"/>
  <c r="K2595" i="4" s="1"/>
  <c r="I2594" i="4"/>
  <c r="N2594" i="4"/>
  <c r="S2594" i="4"/>
  <c r="S2595" i="4" s="1"/>
  <c r="J2594" i="4"/>
  <c r="R2594" i="4"/>
  <c r="Q2594" i="4"/>
  <c r="E2598" i="4"/>
  <c r="D2598" i="4"/>
  <c r="F2598" i="4"/>
  <c r="C2598" i="4"/>
  <c r="B2599" i="4"/>
  <c r="Q2595" i="4" l="1"/>
  <c r="I2595" i="4"/>
  <c r="M2595" i="4"/>
  <c r="D2599" i="4"/>
  <c r="F2599" i="4"/>
  <c r="E2599" i="4"/>
  <c r="C2599" i="4"/>
  <c r="B2600" i="4"/>
  <c r="K2597" i="4" l="1"/>
  <c r="J2597" i="4"/>
  <c r="I2597" i="4"/>
  <c r="L2597" i="4"/>
  <c r="E2600" i="4"/>
  <c r="D2600" i="4"/>
  <c r="F2600" i="4"/>
  <c r="C2600" i="4"/>
  <c r="B2601" i="4"/>
  <c r="G2597" i="4" l="1"/>
  <c r="D2601" i="4"/>
  <c r="F2601" i="4"/>
  <c r="J2598" i="4" s="1"/>
  <c r="E2601" i="4"/>
  <c r="C2601" i="4"/>
  <c r="P2598" i="4" s="1"/>
  <c r="B2602" i="4"/>
  <c r="R2598" i="4" l="1"/>
  <c r="Q2598" i="4"/>
  <c r="K2598" i="4"/>
  <c r="M2598" i="4"/>
  <c r="N2598" i="4"/>
  <c r="S2598" i="4"/>
  <c r="T2598" i="4"/>
  <c r="L2598" i="4"/>
  <c r="O2598" i="4"/>
  <c r="O2599" i="4" s="1"/>
  <c r="I2598" i="4"/>
  <c r="I2599" i="4" s="1"/>
  <c r="E2602" i="4"/>
  <c r="D2602" i="4"/>
  <c r="F2602" i="4"/>
  <c r="C2602" i="4"/>
  <c r="B2603" i="4"/>
  <c r="Q2599" i="4" l="1"/>
  <c r="S2599" i="4"/>
  <c r="M2599" i="4"/>
  <c r="K2599" i="4"/>
  <c r="D2603" i="4"/>
  <c r="F2603" i="4"/>
  <c r="E2603" i="4"/>
  <c r="C2603" i="4"/>
  <c r="B2604" i="4"/>
  <c r="L2601" i="4" l="1"/>
  <c r="J2601" i="4"/>
  <c r="K2601" i="4"/>
  <c r="I2601" i="4"/>
  <c r="G2601" i="4" s="1"/>
  <c r="E2604" i="4"/>
  <c r="D2604" i="4"/>
  <c r="F2604" i="4"/>
  <c r="C2604" i="4"/>
  <c r="B2605" i="4"/>
  <c r="O2602" i="4" l="1"/>
  <c r="P2602" i="4"/>
  <c r="D2605" i="4"/>
  <c r="F2605" i="4"/>
  <c r="K2602" i="4" s="1"/>
  <c r="E2605" i="4"/>
  <c r="C2605" i="4"/>
  <c r="B2606" i="4"/>
  <c r="N2602" i="4" l="1"/>
  <c r="L2602" i="4"/>
  <c r="K2603" i="4" s="1"/>
  <c r="M2602" i="4"/>
  <c r="M2603" i="4" s="1"/>
  <c r="Q2602" i="4"/>
  <c r="O2603" i="4"/>
  <c r="R2602" i="4"/>
  <c r="T2602" i="4"/>
  <c r="J2602" i="4"/>
  <c r="S2602" i="4"/>
  <c r="I2602" i="4"/>
  <c r="E2606" i="4"/>
  <c r="D2606" i="4"/>
  <c r="F2606" i="4"/>
  <c r="C2606" i="4"/>
  <c r="B2607" i="4"/>
  <c r="S2603" i="4" l="1"/>
  <c r="I2603" i="4"/>
  <c r="Q2603" i="4"/>
  <c r="D2607" i="4"/>
  <c r="F2607" i="4"/>
  <c r="E2607" i="4"/>
  <c r="C2607" i="4"/>
  <c r="B2608" i="4"/>
  <c r="L2605" i="4" l="1"/>
  <c r="J2605" i="4"/>
  <c r="K2605" i="4"/>
  <c r="I2605" i="4"/>
  <c r="G2605" i="4" s="1"/>
  <c r="E2608" i="4"/>
  <c r="D2608" i="4"/>
  <c r="F2608" i="4"/>
  <c r="C2608" i="4"/>
  <c r="B2609" i="4"/>
  <c r="D2609" i="4" l="1"/>
  <c r="F2609" i="4"/>
  <c r="L2606" i="4" s="1"/>
  <c r="E2609" i="4"/>
  <c r="C2609" i="4"/>
  <c r="O2606" i="4" s="1"/>
  <c r="B2610" i="4"/>
  <c r="T2606" i="4" l="1"/>
  <c r="Q2606" i="4"/>
  <c r="R2606" i="4"/>
  <c r="S2606" i="4"/>
  <c r="M2606" i="4"/>
  <c r="N2606" i="4"/>
  <c r="K2606" i="4"/>
  <c r="K2607" i="4" s="1"/>
  <c r="J2606" i="4"/>
  <c r="I2606" i="4"/>
  <c r="P2606" i="4"/>
  <c r="O2607" i="4" s="1"/>
  <c r="E2610" i="4"/>
  <c r="D2610" i="4"/>
  <c r="F2610" i="4"/>
  <c r="C2610" i="4"/>
  <c r="B2611" i="4"/>
  <c r="S2607" i="4" l="1"/>
  <c r="Q2607" i="4"/>
  <c r="I2607" i="4"/>
  <c r="M2607" i="4"/>
  <c r="D2611" i="4"/>
  <c r="F2611" i="4"/>
  <c r="E2611" i="4"/>
  <c r="C2611" i="4"/>
  <c r="B2612" i="4"/>
  <c r="K2609" i="4" l="1"/>
  <c r="I2609" i="4"/>
  <c r="L2609" i="4"/>
  <c r="J2609" i="4"/>
  <c r="E2612" i="4"/>
  <c r="D2612" i="4"/>
  <c r="F2612" i="4"/>
  <c r="C2612" i="4"/>
  <c r="B2613" i="4"/>
  <c r="G2609" i="4" l="1"/>
  <c r="D2613" i="4"/>
  <c r="F2613" i="4"/>
  <c r="I2610" i="4" s="1"/>
  <c r="E2613" i="4"/>
  <c r="C2613" i="4"/>
  <c r="T2610" i="4" s="1"/>
  <c r="B2614" i="4"/>
  <c r="Q2610" i="4" l="1"/>
  <c r="J2610" i="4"/>
  <c r="I2611" i="4" s="1"/>
  <c r="K2610" i="4"/>
  <c r="N2610" i="4"/>
  <c r="S2610" i="4"/>
  <c r="S2611" i="4" s="1"/>
  <c r="M2610" i="4"/>
  <c r="M2611" i="4" s="1"/>
  <c r="R2610" i="4"/>
  <c r="Q2611" i="4" s="1"/>
  <c r="L2610" i="4"/>
  <c r="O2610" i="4"/>
  <c r="P2610" i="4"/>
  <c r="E2614" i="4"/>
  <c r="D2614" i="4"/>
  <c r="F2614" i="4"/>
  <c r="C2614" i="4"/>
  <c r="B2615" i="4"/>
  <c r="O2611" i="4" l="1"/>
  <c r="K2611" i="4"/>
  <c r="D2615" i="4"/>
  <c r="F2615" i="4"/>
  <c r="E2615" i="4"/>
  <c r="C2615" i="4"/>
  <c r="B2616" i="4"/>
  <c r="I2613" i="4" l="1"/>
  <c r="J2613" i="4"/>
  <c r="L2613" i="4"/>
  <c r="K2613" i="4"/>
  <c r="E2616" i="4"/>
  <c r="D2616" i="4"/>
  <c r="F2616" i="4"/>
  <c r="C2616" i="4"/>
  <c r="B2617" i="4"/>
  <c r="G2613" i="4" l="1"/>
  <c r="D2617" i="4"/>
  <c r="F2617" i="4"/>
  <c r="K2614" i="4" s="1"/>
  <c r="E2617" i="4"/>
  <c r="C2617" i="4"/>
  <c r="P2614" i="4" s="1"/>
  <c r="B2618" i="4"/>
  <c r="T2614" i="4" l="1"/>
  <c r="Q2614" i="4"/>
  <c r="R2614" i="4"/>
  <c r="L2614" i="4"/>
  <c r="K2615" i="4" s="1"/>
  <c r="N2614" i="4"/>
  <c r="S2614" i="4"/>
  <c r="S2615" i="4" s="1"/>
  <c r="M2614" i="4"/>
  <c r="M2615" i="4" s="1"/>
  <c r="J2614" i="4"/>
  <c r="O2614" i="4"/>
  <c r="O2615" i="4" s="1"/>
  <c r="I2614" i="4"/>
  <c r="E2618" i="4"/>
  <c r="D2618" i="4"/>
  <c r="F2618" i="4"/>
  <c r="C2618" i="4"/>
  <c r="B2619" i="4"/>
  <c r="I2615" i="4" l="1"/>
  <c r="Q2615" i="4"/>
  <c r="D2619" i="4"/>
  <c r="F2619" i="4"/>
  <c r="E2619" i="4"/>
  <c r="C2619" i="4"/>
  <c r="B2620" i="4"/>
  <c r="I2617" i="4" l="1"/>
  <c r="L2617" i="4"/>
  <c r="K2617" i="4"/>
  <c r="J2617" i="4"/>
  <c r="E2620" i="4"/>
  <c r="D2620" i="4"/>
  <c r="F2620" i="4"/>
  <c r="C2620" i="4"/>
  <c r="B2621" i="4"/>
  <c r="G2617" i="4" l="1"/>
  <c r="D2621" i="4"/>
  <c r="P2618" i="4" s="1"/>
  <c r="F2621" i="4"/>
  <c r="J2618" i="4" s="1"/>
  <c r="E2621" i="4"/>
  <c r="C2621" i="4"/>
  <c r="Q2618" i="4" s="1"/>
  <c r="B2622" i="4"/>
  <c r="M2618" i="4" l="1"/>
  <c r="K2618" i="4"/>
  <c r="I2618" i="4"/>
  <c r="I2619" i="4" s="1"/>
  <c r="N2618" i="4"/>
  <c r="S2618" i="4"/>
  <c r="T2618" i="4"/>
  <c r="R2618" i="4"/>
  <c r="Q2619" i="4" s="1"/>
  <c r="L2618" i="4"/>
  <c r="O2618" i="4"/>
  <c r="O2619" i="4" s="1"/>
  <c r="E2622" i="4"/>
  <c r="D2622" i="4"/>
  <c r="F2622" i="4"/>
  <c r="C2622" i="4"/>
  <c r="B2623" i="4"/>
  <c r="S2619" i="4" l="1"/>
  <c r="M2619" i="4"/>
  <c r="K2619" i="4"/>
  <c r="D2623" i="4"/>
  <c r="F2623" i="4"/>
  <c r="E2623" i="4"/>
  <c r="C2623" i="4"/>
  <c r="B2624" i="4"/>
  <c r="L2621" i="4" l="1"/>
  <c r="J2621" i="4"/>
  <c r="I2621" i="4"/>
  <c r="K2621" i="4"/>
  <c r="E2624" i="4"/>
  <c r="D2624" i="4"/>
  <c r="F2624" i="4"/>
  <c r="C2624" i="4"/>
  <c r="B2625" i="4"/>
  <c r="G2621" i="4" l="1"/>
  <c r="D2625" i="4"/>
  <c r="F2625" i="4"/>
  <c r="J2622" i="4" s="1"/>
  <c r="E2625" i="4"/>
  <c r="N2622" i="4" s="1"/>
  <c r="C2625" i="4"/>
  <c r="L2622" i="4" s="1"/>
  <c r="B2626" i="4"/>
  <c r="Q2622" i="4" l="1"/>
  <c r="I2622" i="4"/>
  <c r="I2623" i="4" s="1"/>
  <c r="P2622" i="4"/>
  <c r="O2622" i="4"/>
  <c r="K2622" i="4"/>
  <c r="K2623" i="4" s="1"/>
  <c r="T2622" i="4"/>
  <c r="R2622" i="4"/>
  <c r="S2622" i="4"/>
  <c r="S2623" i="4" s="1"/>
  <c r="M2622" i="4"/>
  <c r="M2623" i="4" s="1"/>
  <c r="E2626" i="4"/>
  <c r="D2626" i="4"/>
  <c r="F2626" i="4"/>
  <c r="C2626" i="4"/>
  <c r="B2627" i="4"/>
  <c r="Q2623" i="4" l="1"/>
  <c r="O2623" i="4"/>
  <c r="D2627" i="4"/>
  <c r="F2627" i="4"/>
  <c r="E2627" i="4"/>
  <c r="C2627" i="4"/>
  <c r="B2628" i="4"/>
  <c r="K2625" i="4" l="1"/>
  <c r="I2625" i="4"/>
  <c r="L2625" i="4"/>
  <c r="J2625" i="4"/>
  <c r="E2628" i="4"/>
  <c r="D2628" i="4"/>
  <c r="F2628" i="4"/>
  <c r="C2628" i="4"/>
  <c r="B2629" i="4"/>
  <c r="G2625" i="4" l="1"/>
  <c r="D2629" i="4"/>
  <c r="F2629" i="4"/>
  <c r="J2626" i="4" s="1"/>
  <c r="E2629" i="4"/>
  <c r="Q2626" i="4" s="1"/>
  <c r="C2629" i="4"/>
  <c r="B2630" i="4"/>
  <c r="I2626" i="4" l="1"/>
  <c r="L2626" i="4"/>
  <c r="K2626" i="4"/>
  <c r="O2626" i="4"/>
  <c r="I2627" i="4"/>
  <c r="P2626" i="4"/>
  <c r="M2626" i="4"/>
  <c r="N2626" i="4"/>
  <c r="R2626" i="4"/>
  <c r="Q2627" i="4" s="1"/>
  <c r="S2626" i="4"/>
  <c r="T2626" i="4"/>
  <c r="E2630" i="4"/>
  <c r="D2630" i="4"/>
  <c r="F2630" i="4"/>
  <c r="C2630" i="4"/>
  <c r="B2631" i="4"/>
  <c r="S2627" i="4" l="1"/>
  <c r="K2627" i="4"/>
  <c r="O2627" i="4"/>
  <c r="M2627" i="4"/>
  <c r="D2631" i="4"/>
  <c r="F2631" i="4"/>
  <c r="E2631" i="4"/>
  <c r="C2631" i="4"/>
  <c r="B2632" i="4"/>
  <c r="J2629" i="4" l="1"/>
  <c r="I2629" i="4"/>
  <c r="K2629" i="4"/>
  <c r="L2629" i="4"/>
  <c r="E2632" i="4"/>
  <c r="D2632" i="4"/>
  <c r="F2632" i="4"/>
  <c r="C2632" i="4"/>
  <c r="B2633" i="4"/>
  <c r="G2629" i="4" l="1"/>
  <c r="D2633" i="4"/>
  <c r="F2633" i="4"/>
  <c r="E2633" i="4"/>
  <c r="N2630" i="4" s="1"/>
  <c r="C2633" i="4"/>
  <c r="R2630" i="4" s="1"/>
  <c r="B2634" i="4"/>
  <c r="S2630" i="4" l="1"/>
  <c r="L2630" i="4"/>
  <c r="M2630" i="4"/>
  <c r="M2631" i="4" s="1"/>
  <c r="I2630" i="4"/>
  <c r="P2630" i="4"/>
  <c r="O2630" i="4"/>
  <c r="K2630" i="4"/>
  <c r="T2630" i="4"/>
  <c r="J2630" i="4"/>
  <c r="Q2630" i="4"/>
  <c r="Q2631" i="4" s="1"/>
  <c r="E2634" i="4"/>
  <c r="D2634" i="4"/>
  <c r="F2634" i="4"/>
  <c r="C2634" i="4"/>
  <c r="B2635" i="4"/>
  <c r="S2631" i="4" l="1"/>
  <c r="K2631" i="4"/>
  <c r="O2631" i="4"/>
  <c r="I2631" i="4"/>
  <c r="D2635" i="4"/>
  <c r="F2635" i="4"/>
  <c r="E2635" i="4"/>
  <c r="C2635" i="4"/>
  <c r="B2636" i="4"/>
  <c r="I2633" i="4" l="1"/>
  <c r="K2633" i="4"/>
  <c r="J2633" i="4"/>
  <c r="L2633" i="4"/>
  <c r="E2636" i="4"/>
  <c r="D2636" i="4"/>
  <c r="F2636" i="4"/>
  <c r="C2636" i="4"/>
  <c r="B2637" i="4"/>
  <c r="G2633" i="4" l="1"/>
  <c r="D2637" i="4"/>
  <c r="F2637" i="4"/>
  <c r="I2634" i="4" s="1"/>
  <c r="E2637" i="4"/>
  <c r="M2634" i="4" s="1"/>
  <c r="C2637" i="4"/>
  <c r="P2634" i="4" s="1"/>
  <c r="B2638" i="4"/>
  <c r="Q2634" i="4" l="1"/>
  <c r="R2634" i="4"/>
  <c r="L2634" i="4"/>
  <c r="N2634" i="4"/>
  <c r="M2635" i="4" s="1"/>
  <c r="S2634" i="4"/>
  <c r="T2634" i="4"/>
  <c r="J2634" i="4"/>
  <c r="I2635" i="4" s="1"/>
  <c r="K2634" i="4"/>
  <c r="O2634" i="4"/>
  <c r="O2635" i="4" s="1"/>
  <c r="E2638" i="4"/>
  <c r="D2638" i="4"/>
  <c r="F2638" i="4"/>
  <c r="C2638" i="4"/>
  <c r="B2639" i="4"/>
  <c r="K2635" i="4" l="1"/>
  <c r="S2635" i="4"/>
  <c r="Q2635" i="4"/>
  <c r="D2639" i="4"/>
  <c r="F2639" i="4"/>
  <c r="E2639" i="4"/>
  <c r="C2639" i="4"/>
  <c r="B2640" i="4"/>
  <c r="K2637" i="4" l="1"/>
  <c r="J2637" i="4"/>
  <c r="L2637" i="4"/>
  <c r="I2637" i="4"/>
  <c r="E2640" i="4"/>
  <c r="D2640" i="4"/>
  <c r="F2640" i="4"/>
  <c r="C2640" i="4"/>
  <c r="B2641" i="4"/>
  <c r="G2637" i="4" l="1"/>
  <c r="D2641" i="4"/>
  <c r="L2638" i="4" s="1"/>
  <c r="F2641" i="4"/>
  <c r="E2641" i="4"/>
  <c r="M2638" i="4" s="1"/>
  <c r="C2641" i="4"/>
  <c r="P2638" i="4" s="1"/>
  <c r="B2642" i="4"/>
  <c r="J2638" i="4" l="1"/>
  <c r="K2638" i="4"/>
  <c r="K2639" i="4" s="1"/>
  <c r="I2638" i="4"/>
  <c r="I2639" i="4" s="1"/>
  <c r="N2638" i="4"/>
  <c r="M2639" i="4" s="1"/>
  <c r="S2638" i="4"/>
  <c r="T2638" i="4"/>
  <c r="R2638" i="4"/>
  <c r="O2638" i="4"/>
  <c r="O2639" i="4" s="1"/>
  <c r="Q2638" i="4"/>
  <c r="E2642" i="4"/>
  <c r="D2642" i="4"/>
  <c r="F2642" i="4"/>
  <c r="C2642" i="4"/>
  <c r="B2643" i="4"/>
  <c r="Q2639" i="4" l="1"/>
  <c r="S2639" i="4"/>
  <c r="D2643" i="4"/>
  <c r="F2643" i="4"/>
  <c r="E2643" i="4"/>
  <c r="C2643" i="4"/>
  <c r="B2644" i="4"/>
  <c r="K2641" i="4" l="1"/>
  <c r="J2641" i="4"/>
  <c r="I2641" i="4"/>
  <c r="L2641" i="4"/>
  <c r="E2644" i="4"/>
  <c r="D2644" i="4"/>
  <c r="F2644" i="4"/>
  <c r="C2644" i="4"/>
  <c r="B2645" i="4"/>
  <c r="G2641" i="4" l="1"/>
  <c r="P2642" i="4"/>
  <c r="O2642" i="4"/>
  <c r="D2645" i="4"/>
  <c r="F2645" i="4"/>
  <c r="J2642" i="4" s="1"/>
  <c r="E2645" i="4"/>
  <c r="C2645" i="4"/>
  <c r="R2642" i="4" s="1"/>
  <c r="B2646" i="4"/>
  <c r="O2643" i="4" l="1"/>
  <c r="Q2642" i="4"/>
  <c r="Q2643" i="4" s="1"/>
  <c r="K2642" i="4"/>
  <c r="M2642" i="4"/>
  <c r="N2642" i="4"/>
  <c r="S2642" i="4"/>
  <c r="T2642" i="4"/>
  <c r="L2642" i="4"/>
  <c r="I2642" i="4"/>
  <c r="I2643" i="4" s="1"/>
  <c r="E2646" i="4"/>
  <c r="D2646" i="4"/>
  <c r="F2646" i="4"/>
  <c r="C2646" i="4"/>
  <c r="B2647" i="4"/>
  <c r="S2643" i="4" l="1"/>
  <c r="M2643" i="4"/>
  <c r="K2643" i="4"/>
  <c r="D2647" i="4"/>
  <c r="F2647" i="4"/>
  <c r="E2647" i="4"/>
  <c r="C2647" i="4"/>
  <c r="B2648" i="4"/>
  <c r="I2645" i="4" l="1"/>
  <c r="J2645" i="4"/>
  <c r="L2645" i="4"/>
  <c r="K2645" i="4"/>
  <c r="E2648" i="4"/>
  <c r="D2648" i="4"/>
  <c r="F2648" i="4"/>
  <c r="C2648" i="4"/>
  <c r="B2649" i="4"/>
  <c r="G2645" i="4" l="1"/>
  <c r="D2649" i="4"/>
  <c r="F2649" i="4"/>
  <c r="J2646" i="4" s="1"/>
  <c r="E2649" i="4"/>
  <c r="C2649" i="4"/>
  <c r="B2650" i="4"/>
  <c r="T2646" i="4" l="1"/>
  <c r="N2646" i="4"/>
  <c r="M2646" i="4"/>
  <c r="M2647" i="4" s="1"/>
  <c r="I2646" i="4"/>
  <c r="I2647" i="4" s="1"/>
  <c r="P2646" i="4"/>
  <c r="O2646" i="4"/>
  <c r="K2646" i="4"/>
  <c r="R2646" i="4"/>
  <c r="S2646" i="4"/>
  <c r="S2647" i="4" s="1"/>
  <c r="Q2646" i="4"/>
  <c r="Q2647" i="4" s="1"/>
  <c r="L2646" i="4"/>
  <c r="E2650" i="4"/>
  <c r="D2650" i="4"/>
  <c r="F2650" i="4"/>
  <c r="C2650" i="4"/>
  <c r="B2651" i="4"/>
  <c r="O2647" i="4" l="1"/>
  <c r="K2647" i="4"/>
  <c r="D2651" i="4"/>
  <c r="F2651" i="4"/>
  <c r="E2651" i="4"/>
  <c r="C2651" i="4"/>
  <c r="B2652" i="4"/>
  <c r="I2649" i="4" l="1"/>
  <c r="L2649" i="4"/>
  <c r="K2649" i="4"/>
  <c r="J2649" i="4"/>
  <c r="E2652" i="4"/>
  <c r="D2652" i="4"/>
  <c r="F2652" i="4"/>
  <c r="C2652" i="4"/>
  <c r="B2653" i="4"/>
  <c r="G2649" i="4" l="1"/>
  <c r="P2650" i="4"/>
  <c r="O2650" i="4"/>
  <c r="D2653" i="4"/>
  <c r="F2653" i="4"/>
  <c r="I2650" i="4" s="1"/>
  <c r="E2653" i="4"/>
  <c r="C2653" i="4"/>
  <c r="B2654" i="4"/>
  <c r="T2650" i="4" l="1"/>
  <c r="O2651" i="4"/>
  <c r="Q2650" i="4"/>
  <c r="R2650" i="4"/>
  <c r="M2650" i="4"/>
  <c r="N2650" i="4"/>
  <c r="S2650" i="4"/>
  <c r="S2651" i="4" s="1"/>
  <c r="K2650" i="4"/>
  <c r="J2650" i="4"/>
  <c r="I2651" i="4" s="1"/>
  <c r="L2650" i="4"/>
  <c r="E2654" i="4"/>
  <c r="D2654" i="4"/>
  <c r="F2654" i="4"/>
  <c r="C2654" i="4"/>
  <c r="B2655" i="4"/>
  <c r="M2651" i="4" l="1"/>
  <c r="Q2651" i="4"/>
  <c r="K2651" i="4"/>
  <c r="D2655" i="4"/>
  <c r="F2655" i="4"/>
  <c r="E2655" i="4"/>
  <c r="C2655" i="4"/>
  <c r="B2656" i="4"/>
  <c r="K2653" i="4" l="1"/>
  <c r="J2653" i="4"/>
  <c r="L2653" i="4"/>
  <c r="I2653" i="4"/>
  <c r="G2653" i="4" s="1"/>
  <c r="E2656" i="4"/>
  <c r="D2656" i="4"/>
  <c r="F2656" i="4"/>
  <c r="C2656" i="4"/>
  <c r="B2657" i="4"/>
  <c r="D2657" i="4" l="1"/>
  <c r="F2657" i="4"/>
  <c r="K2654" i="4" s="1"/>
  <c r="E2657" i="4"/>
  <c r="C2657" i="4"/>
  <c r="P2654" i="4" s="1"/>
  <c r="B2658" i="4"/>
  <c r="T2654" i="4" l="1"/>
  <c r="M2654" i="4"/>
  <c r="R2654" i="4"/>
  <c r="I2654" i="4"/>
  <c r="N2654" i="4"/>
  <c r="S2654" i="4"/>
  <c r="S2655" i="4" s="1"/>
  <c r="J2654" i="4"/>
  <c r="L2654" i="4"/>
  <c r="K2655" i="4" s="1"/>
  <c r="O2654" i="4"/>
  <c r="O2655" i="4" s="1"/>
  <c r="Q2654" i="4"/>
  <c r="E2658" i="4"/>
  <c r="D2658" i="4"/>
  <c r="F2658" i="4"/>
  <c r="C2658" i="4"/>
  <c r="B2659" i="4"/>
  <c r="Q2655" i="4" l="1"/>
  <c r="I2655" i="4"/>
  <c r="M2655" i="4"/>
  <c r="D2659" i="4"/>
  <c r="F2659" i="4"/>
  <c r="E2659" i="4"/>
  <c r="C2659" i="4"/>
  <c r="B2660" i="4"/>
  <c r="I2657" i="4" l="1"/>
  <c r="K2657" i="4"/>
  <c r="L2657" i="4"/>
  <c r="J2657" i="4"/>
  <c r="E2660" i="4"/>
  <c r="D2660" i="4"/>
  <c r="F2660" i="4"/>
  <c r="C2660" i="4"/>
  <c r="B2661" i="4"/>
  <c r="G2657" i="4" l="1"/>
  <c r="D2661" i="4"/>
  <c r="F2661" i="4"/>
  <c r="I2658" i="4" s="1"/>
  <c r="E2661" i="4"/>
  <c r="C2661" i="4"/>
  <c r="P2658" i="4" s="1"/>
  <c r="B2662" i="4"/>
  <c r="M2658" i="4" l="1"/>
  <c r="Q2658" i="4"/>
  <c r="R2658" i="4"/>
  <c r="L2658" i="4"/>
  <c r="N2658" i="4"/>
  <c r="M2659" i="4" s="1"/>
  <c r="S2658" i="4"/>
  <c r="T2658" i="4"/>
  <c r="J2658" i="4"/>
  <c r="I2659" i="4" s="1"/>
  <c r="K2658" i="4"/>
  <c r="K2659" i="4" s="1"/>
  <c r="O2658" i="4"/>
  <c r="O2659" i="4" s="1"/>
  <c r="E2662" i="4"/>
  <c r="D2662" i="4"/>
  <c r="F2662" i="4"/>
  <c r="C2662" i="4"/>
  <c r="B2663" i="4"/>
  <c r="S2659" i="4" l="1"/>
  <c r="Q2659" i="4"/>
  <c r="D2663" i="4"/>
  <c r="F2663" i="4"/>
  <c r="E2663" i="4"/>
  <c r="C2663" i="4"/>
  <c r="B2664" i="4"/>
  <c r="L2661" i="4" l="1"/>
  <c r="J2661" i="4"/>
  <c r="I2661" i="4"/>
  <c r="G2661" i="4" s="1"/>
  <c r="K2661" i="4"/>
  <c r="E2664" i="4"/>
  <c r="D2664" i="4"/>
  <c r="F2664" i="4"/>
  <c r="C2664" i="4"/>
  <c r="B2665" i="4"/>
  <c r="D2665" i="4" l="1"/>
  <c r="F2665" i="4"/>
  <c r="L2662" i="4" s="1"/>
  <c r="E2665" i="4"/>
  <c r="C2665" i="4"/>
  <c r="Q2662" i="4" s="1"/>
  <c r="B2666" i="4"/>
  <c r="T2662" i="4" l="1"/>
  <c r="J2662" i="4"/>
  <c r="I2662" i="4"/>
  <c r="P2662" i="4"/>
  <c r="O2662" i="4"/>
  <c r="K2662" i="4"/>
  <c r="K2663" i="4" s="1"/>
  <c r="M2662" i="4"/>
  <c r="R2662" i="4"/>
  <c r="Q2663" i="4" s="1"/>
  <c r="S2662" i="4"/>
  <c r="S2663" i="4" s="1"/>
  <c r="N2662" i="4"/>
  <c r="E2666" i="4"/>
  <c r="D2666" i="4"/>
  <c r="F2666" i="4"/>
  <c r="C2666" i="4"/>
  <c r="B2667" i="4"/>
  <c r="O2663" i="4" l="1"/>
  <c r="M2663" i="4"/>
  <c r="I2663" i="4"/>
  <c r="D2667" i="4"/>
  <c r="F2667" i="4"/>
  <c r="E2667" i="4"/>
  <c r="C2667" i="4"/>
  <c r="B2668" i="4"/>
  <c r="K2665" i="4" l="1"/>
  <c r="I2665" i="4"/>
  <c r="L2665" i="4"/>
  <c r="J2665" i="4"/>
  <c r="E2668" i="4"/>
  <c r="D2668" i="4"/>
  <c r="F2668" i="4"/>
  <c r="C2668" i="4"/>
  <c r="B2669" i="4"/>
  <c r="G2665" i="4" l="1"/>
  <c r="P2666" i="4"/>
  <c r="O2666" i="4"/>
  <c r="D2669" i="4"/>
  <c r="J2666" i="4" s="1"/>
  <c r="F2669" i="4"/>
  <c r="E2669" i="4"/>
  <c r="C2669" i="4"/>
  <c r="B2670" i="4"/>
  <c r="R2666" i="4" l="1"/>
  <c r="O2667" i="4"/>
  <c r="Q2666" i="4"/>
  <c r="Q2667" i="4" s="1"/>
  <c r="K2666" i="4"/>
  <c r="M2666" i="4"/>
  <c r="N2666" i="4"/>
  <c r="S2666" i="4"/>
  <c r="T2666" i="4"/>
  <c r="L2666" i="4"/>
  <c r="I2666" i="4"/>
  <c r="I2667" i="4" s="1"/>
  <c r="E2670" i="4"/>
  <c r="D2670" i="4"/>
  <c r="F2670" i="4"/>
  <c r="C2670" i="4"/>
  <c r="B2671" i="4"/>
  <c r="S2667" i="4" l="1"/>
  <c r="M2667" i="4"/>
  <c r="K2667" i="4"/>
  <c r="D2671" i="4"/>
  <c r="F2671" i="4"/>
  <c r="E2671" i="4"/>
  <c r="C2671" i="4"/>
  <c r="B2672" i="4"/>
  <c r="L2669" i="4" l="1"/>
  <c r="J2669" i="4"/>
  <c r="I2669" i="4"/>
  <c r="G2669" i="4" s="1"/>
  <c r="K2669" i="4"/>
  <c r="E2672" i="4"/>
  <c r="D2672" i="4"/>
  <c r="F2672" i="4"/>
  <c r="C2672" i="4"/>
  <c r="B2673" i="4"/>
  <c r="D2673" i="4" l="1"/>
  <c r="F2673" i="4"/>
  <c r="E2673" i="4"/>
  <c r="R2670" i="4" s="1"/>
  <c r="C2673" i="4"/>
  <c r="T2670" i="4" s="1"/>
  <c r="B2674" i="4"/>
  <c r="N2670" i="4" l="1"/>
  <c r="M2670" i="4"/>
  <c r="Q2670" i="4"/>
  <c r="Q2671" i="4" s="1"/>
  <c r="P2670" i="4"/>
  <c r="O2670" i="4"/>
  <c r="K2670" i="4"/>
  <c r="J2670" i="4"/>
  <c r="S2670" i="4"/>
  <c r="S2671" i="4" s="1"/>
  <c r="I2670" i="4"/>
  <c r="L2670" i="4"/>
  <c r="E2674" i="4"/>
  <c r="D2674" i="4"/>
  <c r="F2674" i="4"/>
  <c r="C2674" i="4"/>
  <c r="B2675" i="4"/>
  <c r="M2671" i="4" l="1"/>
  <c r="I2671" i="4"/>
  <c r="O2671" i="4"/>
  <c r="K2671" i="4"/>
  <c r="D2675" i="4"/>
  <c r="F2675" i="4"/>
  <c r="E2675" i="4"/>
  <c r="C2675" i="4"/>
  <c r="B2676" i="4"/>
  <c r="I2673" i="4" l="1"/>
  <c r="J2673" i="4"/>
  <c r="K2673" i="4"/>
  <c r="L2673" i="4"/>
  <c r="E2676" i="4"/>
  <c r="D2676" i="4"/>
  <c r="F2676" i="4"/>
  <c r="C2676" i="4"/>
  <c r="B2677" i="4"/>
  <c r="G2673" i="4" l="1"/>
  <c r="P2674" i="4"/>
  <c r="O2674" i="4"/>
  <c r="D2677" i="4"/>
  <c r="K2674" i="4" s="1"/>
  <c r="F2677" i="4"/>
  <c r="E2677" i="4"/>
  <c r="C2677" i="4"/>
  <c r="B2678" i="4"/>
  <c r="T2674" i="4" l="1"/>
  <c r="O2675" i="4"/>
  <c r="Q2674" i="4"/>
  <c r="R2674" i="4"/>
  <c r="M2674" i="4"/>
  <c r="N2674" i="4"/>
  <c r="S2674" i="4"/>
  <c r="S2675" i="4" s="1"/>
  <c r="J2674" i="4"/>
  <c r="L2674" i="4"/>
  <c r="K2675" i="4" s="1"/>
  <c r="I2674" i="4"/>
  <c r="E2678" i="4"/>
  <c r="D2678" i="4"/>
  <c r="F2678" i="4"/>
  <c r="C2678" i="4"/>
  <c r="B2679" i="4"/>
  <c r="I2675" i="4" l="1"/>
  <c r="M2675" i="4"/>
  <c r="Q2675" i="4"/>
  <c r="D2679" i="4"/>
  <c r="F2679" i="4"/>
  <c r="E2679" i="4"/>
  <c r="C2679" i="4"/>
  <c r="B2680" i="4"/>
  <c r="K2677" i="4" l="1"/>
  <c r="L2677" i="4"/>
  <c r="I2677" i="4"/>
  <c r="J2677" i="4"/>
  <c r="E2680" i="4"/>
  <c r="D2680" i="4"/>
  <c r="F2680" i="4"/>
  <c r="C2680" i="4"/>
  <c r="B2681" i="4"/>
  <c r="G2677" i="4" l="1"/>
  <c r="D2681" i="4"/>
  <c r="L2678" i="4" s="1"/>
  <c r="F2681" i="4"/>
  <c r="E2681" i="4"/>
  <c r="T2678" i="4" s="1"/>
  <c r="C2681" i="4"/>
  <c r="P2678" i="4" s="1"/>
  <c r="B2682" i="4"/>
  <c r="M2678" i="4" l="1"/>
  <c r="R2678" i="4"/>
  <c r="Q2678" i="4"/>
  <c r="N2678" i="4"/>
  <c r="S2678" i="4"/>
  <c r="S2679" i="4" s="1"/>
  <c r="K2678" i="4"/>
  <c r="K2679" i="4" s="1"/>
  <c r="J2678" i="4"/>
  <c r="O2678" i="4"/>
  <c r="O2679" i="4" s="1"/>
  <c r="I2678" i="4"/>
  <c r="E2682" i="4"/>
  <c r="D2682" i="4"/>
  <c r="F2682" i="4"/>
  <c r="C2682" i="4"/>
  <c r="B2683" i="4"/>
  <c r="I2679" i="4" l="1"/>
  <c r="Q2679" i="4"/>
  <c r="M2679" i="4"/>
  <c r="D2683" i="4"/>
  <c r="F2683" i="4"/>
  <c r="E2683" i="4"/>
  <c r="C2683" i="4"/>
  <c r="B2684" i="4"/>
  <c r="K2681" i="4" l="1"/>
  <c r="J2681" i="4"/>
  <c r="I2681" i="4"/>
  <c r="G2681" i="4" s="1"/>
  <c r="L2681" i="4"/>
  <c r="E2684" i="4"/>
  <c r="D2684" i="4"/>
  <c r="F2684" i="4"/>
  <c r="C2684" i="4"/>
  <c r="B2685" i="4"/>
  <c r="D2685" i="4" l="1"/>
  <c r="F2685" i="4"/>
  <c r="E2685" i="4"/>
  <c r="R2682" i="4" s="1"/>
  <c r="C2685" i="4"/>
  <c r="T2682" i="4" s="1"/>
  <c r="B2686" i="4"/>
  <c r="N2682" i="4" l="1"/>
  <c r="Q2682" i="4"/>
  <c r="Q2683" i="4" s="1"/>
  <c r="S2682" i="4"/>
  <c r="S2683" i="4" s="1"/>
  <c r="O2682" i="4"/>
  <c r="K2682" i="4"/>
  <c r="M2682" i="4"/>
  <c r="M2683" i="4" s="1"/>
  <c r="J2682" i="4"/>
  <c r="I2682" i="4"/>
  <c r="P2682" i="4"/>
  <c r="L2682" i="4"/>
  <c r="E2686" i="4"/>
  <c r="D2686" i="4"/>
  <c r="F2686" i="4"/>
  <c r="C2686" i="4"/>
  <c r="B2687" i="4"/>
  <c r="I2683" i="4" l="1"/>
  <c r="K2683" i="4"/>
  <c r="O2683" i="4"/>
  <c r="D2687" i="4"/>
  <c r="F2687" i="4"/>
  <c r="E2687" i="4"/>
  <c r="C2687" i="4"/>
  <c r="B2688" i="4"/>
  <c r="L2685" i="4" l="1"/>
  <c r="I2685" i="4"/>
  <c r="K2685" i="4"/>
  <c r="J2685" i="4"/>
  <c r="E2688" i="4"/>
  <c r="D2688" i="4"/>
  <c r="F2688" i="4"/>
  <c r="C2688" i="4"/>
  <c r="B2689" i="4"/>
  <c r="G2685" i="4" l="1"/>
  <c r="D2689" i="4"/>
  <c r="F2689" i="4"/>
  <c r="E2689" i="4"/>
  <c r="S2686" i="4" s="1"/>
  <c r="C2689" i="4"/>
  <c r="J2686" i="4" s="1"/>
  <c r="B2690" i="4"/>
  <c r="N2686" i="4" l="1"/>
  <c r="K2686" i="4"/>
  <c r="T2686" i="4"/>
  <c r="S2687" i="4" s="1"/>
  <c r="O2686" i="4"/>
  <c r="M2686" i="4"/>
  <c r="M2687" i="4" s="1"/>
  <c r="R2686" i="4"/>
  <c r="L2686" i="4"/>
  <c r="I2686" i="4"/>
  <c r="I2687" i="4" s="1"/>
  <c r="Q2686" i="4"/>
  <c r="P2686" i="4"/>
  <c r="E2690" i="4"/>
  <c r="D2690" i="4"/>
  <c r="F2690" i="4"/>
  <c r="C2690" i="4"/>
  <c r="B2691" i="4"/>
  <c r="Q2687" i="4" l="1"/>
  <c r="O2687" i="4"/>
  <c r="K2687" i="4"/>
  <c r="D2691" i="4"/>
  <c r="F2691" i="4"/>
  <c r="E2691" i="4"/>
  <c r="C2691" i="4"/>
  <c r="B2692" i="4"/>
  <c r="I2689" i="4" l="1"/>
  <c r="J2689" i="4"/>
  <c r="K2689" i="4"/>
  <c r="L2689" i="4"/>
  <c r="E2692" i="4"/>
  <c r="D2692" i="4"/>
  <c r="F2692" i="4"/>
  <c r="C2692" i="4"/>
  <c r="B2693" i="4"/>
  <c r="G2689" i="4" l="1"/>
  <c r="D2693" i="4"/>
  <c r="L2690" i="4" s="1"/>
  <c r="F2693" i="4"/>
  <c r="J2690" i="4" s="1"/>
  <c r="E2693" i="4"/>
  <c r="C2693" i="4"/>
  <c r="T2690" i="4" s="1"/>
  <c r="B2694" i="4"/>
  <c r="Q2690" i="4" l="1"/>
  <c r="I2690" i="4"/>
  <c r="I2691" i="4" s="1"/>
  <c r="P2690" i="4"/>
  <c r="O2690" i="4"/>
  <c r="K2690" i="4"/>
  <c r="K2691" i="4" s="1"/>
  <c r="R2690" i="4"/>
  <c r="S2690" i="4"/>
  <c r="S2691" i="4" s="1"/>
  <c r="M2690" i="4"/>
  <c r="N2690" i="4"/>
  <c r="E2694" i="4"/>
  <c r="D2694" i="4"/>
  <c r="F2694" i="4"/>
  <c r="C2694" i="4"/>
  <c r="B2695" i="4"/>
  <c r="O2691" i="4" l="1"/>
  <c r="M2691" i="4"/>
  <c r="Q2691" i="4"/>
  <c r="D2695" i="4"/>
  <c r="F2695" i="4"/>
  <c r="E2695" i="4"/>
  <c r="C2695" i="4"/>
  <c r="B2696" i="4"/>
  <c r="L2693" i="4" l="1"/>
  <c r="I2693" i="4"/>
  <c r="K2693" i="4"/>
  <c r="J2693" i="4"/>
  <c r="E2696" i="4"/>
  <c r="D2696" i="4"/>
  <c r="F2696" i="4"/>
  <c r="C2696" i="4"/>
  <c r="B2697" i="4"/>
  <c r="G2693" i="4" l="1"/>
  <c r="D2697" i="4"/>
  <c r="F2697" i="4"/>
  <c r="J2694" i="4" s="1"/>
  <c r="E2697" i="4"/>
  <c r="R2694" i="4" s="1"/>
  <c r="C2697" i="4"/>
  <c r="S2694" i="4" s="1"/>
  <c r="B2698" i="4"/>
  <c r="K2694" i="4" l="1"/>
  <c r="T2694" i="4"/>
  <c r="S2695" i="4" s="1"/>
  <c r="I2694" i="4"/>
  <c r="I2695" i="4" s="1"/>
  <c r="P2694" i="4"/>
  <c r="O2694" i="4"/>
  <c r="L2694" i="4"/>
  <c r="M2694" i="4"/>
  <c r="Q2694" i="4"/>
  <c r="Q2695" i="4" s="1"/>
  <c r="N2694" i="4"/>
  <c r="E2698" i="4"/>
  <c r="D2698" i="4"/>
  <c r="F2698" i="4"/>
  <c r="C2698" i="4"/>
  <c r="B2699" i="4"/>
  <c r="O2695" i="4" l="1"/>
  <c r="M2695" i="4"/>
  <c r="K2695" i="4"/>
  <c r="D2699" i="4"/>
  <c r="F2699" i="4"/>
  <c r="E2699" i="4"/>
  <c r="C2699" i="4"/>
  <c r="B2700" i="4"/>
  <c r="I2697" i="4" l="1"/>
  <c r="L2697" i="4"/>
  <c r="K2697" i="4"/>
  <c r="J2697" i="4"/>
  <c r="E2700" i="4"/>
  <c r="D2700" i="4"/>
  <c r="F2700" i="4"/>
  <c r="C2700" i="4"/>
  <c r="B2701" i="4"/>
  <c r="G2697" i="4" l="1"/>
  <c r="D2701" i="4"/>
  <c r="K2698" i="4" s="1"/>
  <c r="F2701" i="4"/>
  <c r="I2698" i="4" s="1"/>
  <c r="E2701" i="4"/>
  <c r="C2701" i="4"/>
  <c r="T2698" i="4" s="1"/>
  <c r="B2702" i="4"/>
  <c r="Q2698" i="4" l="1"/>
  <c r="R2698" i="4"/>
  <c r="S2698" i="4"/>
  <c r="S2699" i="4" s="1"/>
  <c r="M2698" i="4"/>
  <c r="N2698" i="4"/>
  <c r="J2698" i="4"/>
  <c r="I2699" i="4" s="1"/>
  <c r="P2698" i="4"/>
  <c r="O2698" i="4"/>
  <c r="L2698" i="4"/>
  <c r="K2699" i="4" s="1"/>
  <c r="E2702" i="4"/>
  <c r="D2702" i="4"/>
  <c r="F2702" i="4"/>
  <c r="C2702" i="4"/>
  <c r="B2703" i="4"/>
  <c r="Q2699" i="4" l="1"/>
  <c r="O2699" i="4"/>
  <c r="M2699" i="4"/>
  <c r="D2703" i="4"/>
  <c r="F2703" i="4"/>
  <c r="E2703" i="4"/>
  <c r="C2703" i="4"/>
  <c r="B2704" i="4"/>
  <c r="L2701" i="4" l="1"/>
  <c r="J2701" i="4"/>
  <c r="I2701" i="4"/>
  <c r="K2701" i="4"/>
  <c r="E2704" i="4"/>
  <c r="D2704" i="4"/>
  <c r="F2704" i="4"/>
  <c r="C2704" i="4"/>
  <c r="B2705" i="4"/>
  <c r="G2701" i="4" l="1"/>
  <c r="D2705" i="4"/>
  <c r="F2705" i="4"/>
  <c r="E2705" i="4"/>
  <c r="N2702" i="4" s="1"/>
  <c r="C2705" i="4"/>
  <c r="P2702" i="4" s="1"/>
  <c r="B2706" i="4"/>
  <c r="T2702" i="4" l="1"/>
  <c r="M2702" i="4"/>
  <c r="M2703" i="4" s="1"/>
  <c r="R2702" i="4"/>
  <c r="I2702" i="4"/>
  <c r="S2702" i="4"/>
  <c r="S2703" i="4" s="1"/>
  <c r="K2702" i="4"/>
  <c r="J2702" i="4"/>
  <c r="L2702" i="4"/>
  <c r="O2702" i="4"/>
  <c r="O2703" i="4" s="1"/>
  <c r="Q2702" i="4"/>
  <c r="E2706" i="4"/>
  <c r="D2706" i="4"/>
  <c r="F2706" i="4"/>
  <c r="C2706" i="4"/>
  <c r="B2707" i="4"/>
  <c r="Q2703" i="4" l="1"/>
  <c r="K2703" i="4"/>
  <c r="I2703" i="4"/>
  <c r="D2707" i="4"/>
  <c r="F2707" i="4"/>
  <c r="E2707" i="4"/>
  <c r="C2707" i="4"/>
  <c r="B2708" i="4"/>
  <c r="I2705" i="4" l="1"/>
  <c r="K2705" i="4"/>
  <c r="L2705" i="4"/>
  <c r="J2705" i="4"/>
  <c r="E2708" i="4"/>
  <c r="D2708" i="4"/>
  <c r="F2708" i="4"/>
  <c r="C2708" i="4"/>
  <c r="B2709" i="4"/>
  <c r="G2705" i="4" l="1"/>
  <c r="D2709" i="4"/>
  <c r="F2709" i="4"/>
  <c r="I2706" i="4" s="1"/>
  <c r="E2709" i="4"/>
  <c r="M2706" i="4" s="1"/>
  <c r="C2709" i="4"/>
  <c r="B2710" i="4"/>
  <c r="T2706" i="4" l="1"/>
  <c r="Q2706" i="4"/>
  <c r="R2706" i="4"/>
  <c r="L2706" i="4"/>
  <c r="N2706" i="4"/>
  <c r="M2707" i="4" s="1"/>
  <c r="S2706" i="4"/>
  <c r="S2707" i="4" s="1"/>
  <c r="J2706" i="4"/>
  <c r="I2707" i="4" s="1"/>
  <c r="K2706" i="4"/>
  <c r="K2707" i="4" s="1"/>
  <c r="O2706" i="4"/>
  <c r="P2706" i="4"/>
  <c r="E2710" i="4"/>
  <c r="D2710" i="4"/>
  <c r="F2710" i="4"/>
  <c r="C2710" i="4"/>
  <c r="B2711" i="4"/>
  <c r="Q2707" i="4" l="1"/>
  <c r="O2707" i="4"/>
  <c r="D2711" i="4"/>
  <c r="F2711" i="4"/>
  <c r="E2711" i="4"/>
  <c r="C2711" i="4"/>
  <c r="B2712" i="4"/>
  <c r="K2709" i="4" l="1"/>
  <c r="J2709" i="4"/>
  <c r="L2709" i="4"/>
  <c r="I2709" i="4"/>
  <c r="G2709" i="4" s="1"/>
  <c r="E2712" i="4"/>
  <c r="D2712" i="4"/>
  <c r="F2712" i="4"/>
  <c r="C2712" i="4"/>
  <c r="B2713" i="4"/>
  <c r="D2713" i="4" l="1"/>
  <c r="F2713" i="4"/>
  <c r="E2713" i="4"/>
  <c r="N2710" i="4" s="1"/>
  <c r="C2713" i="4"/>
  <c r="B2714" i="4"/>
  <c r="S2710" i="4" l="1"/>
  <c r="R2710" i="4"/>
  <c r="K2710" i="4"/>
  <c r="T2710" i="4"/>
  <c r="I2710" i="4"/>
  <c r="P2710" i="4"/>
  <c r="O2710" i="4"/>
  <c r="M2710" i="4"/>
  <c r="M2711" i="4" s="1"/>
  <c r="L2710" i="4"/>
  <c r="J2710" i="4"/>
  <c r="Q2710" i="4"/>
  <c r="Q2711" i="4" s="1"/>
  <c r="E2714" i="4"/>
  <c r="D2714" i="4"/>
  <c r="F2714" i="4"/>
  <c r="C2714" i="4"/>
  <c r="B2715" i="4"/>
  <c r="S2711" i="4" l="1"/>
  <c r="O2711" i="4"/>
  <c r="I2711" i="4"/>
  <c r="K2711" i="4"/>
  <c r="D2715" i="4"/>
  <c r="F2715" i="4"/>
  <c r="E2715" i="4"/>
  <c r="C2715" i="4"/>
  <c r="B2716" i="4"/>
  <c r="K2713" i="4" l="1"/>
  <c r="I2713" i="4"/>
  <c r="L2713" i="4"/>
  <c r="J2713" i="4"/>
  <c r="E2716" i="4"/>
  <c r="D2716" i="4"/>
  <c r="F2716" i="4"/>
  <c r="C2716" i="4"/>
  <c r="B2717" i="4"/>
  <c r="G2713" i="4" l="1"/>
  <c r="P2714" i="4"/>
  <c r="O2714" i="4"/>
  <c r="D2717" i="4"/>
  <c r="J2714" i="4" s="1"/>
  <c r="F2717" i="4"/>
  <c r="E2717" i="4"/>
  <c r="C2717" i="4"/>
  <c r="R2714" i="4" s="1"/>
  <c r="B2718" i="4"/>
  <c r="O2715" i="4" l="1"/>
  <c r="Q2714" i="4"/>
  <c r="Q2715" i="4" s="1"/>
  <c r="K2714" i="4"/>
  <c r="M2714" i="4"/>
  <c r="N2714" i="4"/>
  <c r="S2714" i="4"/>
  <c r="T2714" i="4"/>
  <c r="L2714" i="4"/>
  <c r="I2714" i="4"/>
  <c r="I2715" i="4" s="1"/>
  <c r="E2718" i="4"/>
  <c r="D2718" i="4"/>
  <c r="F2718" i="4"/>
  <c r="C2718" i="4"/>
  <c r="B2719" i="4"/>
  <c r="S2715" i="4" l="1"/>
  <c r="M2715" i="4"/>
  <c r="K2715" i="4"/>
  <c r="D2719" i="4"/>
  <c r="F2719" i="4"/>
  <c r="E2719" i="4"/>
  <c r="C2719" i="4"/>
  <c r="B2720" i="4"/>
  <c r="K2717" i="4" l="1"/>
  <c r="J2717" i="4"/>
  <c r="L2717" i="4"/>
  <c r="I2717" i="4"/>
  <c r="E2720" i="4"/>
  <c r="D2720" i="4"/>
  <c r="F2720" i="4"/>
  <c r="C2720" i="4"/>
  <c r="B2721" i="4"/>
  <c r="G2717" i="4" l="1"/>
  <c r="D2721" i="4"/>
  <c r="F2721" i="4"/>
  <c r="E2721" i="4"/>
  <c r="R2718" i="4" s="1"/>
  <c r="C2721" i="4"/>
  <c r="B2722" i="4"/>
  <c r="T2718" i="4" l="1"/>
  <c r="N2718" i="4"/>
  <c r="M2718" i="4"/>
  <c r="Q2718" i="4"/>
  <c r="Q2719" i="4" s="1"/>
  <c r="P2718" i="4"/>
  <c r="O2718" i="4"/>
  <c r="K2718" i="4"/>
  <c r="J2718" i="4"/>
  <c r="S2718" i="4"/>
  <c r="S2719" i="4" s="1"/>
  <c r="I2718" i="4"/>
  <c r="L2718" i="4"/>
  <c r="E2722" i="4"/>
  <c r="D2722" i="4"/>
  <c r="F2722" i="4"/>
  <c r="C2722" i="4"/>
  <c r="B2723" i="4"/>
  <c r="M2719" i="4" l="1"/>
  <c r="O2719" i="4"/>
  <c r="I2719" i="4"/>
  <c r="K2719" i="4"/>
  <c r="D2723" i="4"/>
  <c r="F2723" i="4"/>
  <c r="E2723" i="4"/>
  <c r="C2723" i="4"/>
  <c r="B2724" i="4"/>
  <c r="I2721" i="4" l="1"/>
  <c r="J2721" i="4"/>
  <c r="K2721" i="4"/>
  <c r="L2721" i="4"/>
  <c r="E2724" i="4"/>
  <c r="D2724" i="4"/>
  <c r="F2724" i="4"/>
  <c r="C2724" i="4"/>
  <c r="B2725" i="4"/>
  <c r="G2721" i="4" l="1"/>
  <c r="P2722" i="4"/>
  <c r="O2722" i="4"/>
  <c r="D2725" i="4"/>
  <c r="K2722" i="4" s="1"/>
  <c r="F2725" i="4"/>
  <c r="E2725" i="4"/>
  <c r="C2725" i="4"/>
  <c r="T2722" i="4" s="1"/>
  <c r="B2726" i="4"/>
  <c r="O2723" i="4" l="1"/>
  <c r="M2722" i="4"/>
  <c r="N2722" i="4"/>
  <c r="S2722" i="4"/>
  <c r="S2723" i="4" s="1"/>
  <c r="Q2722" i="4"/>
  <c r="R2722" i="4"/>
  <c r="I2722" i="4"/>
  <c r="J2722" i="4"/>
  <c r="L2722" i="4"/>
  <c r="K2723" i="4" s="1"/>
  <c r="E2726" i="4"/>
  <c r="D2726" i="4"/>
  <c r="F2726" i="4"/>
  <c r="C2726" i="4"/>
  <c r="B2727" i="4"/>
  <c r="M2723" i="4" l="1"/>
  <c r="I2723" i="4"/>
  <c r="Q2723" i="4"/>
  <c r="D2727" i="4"/>
  <c r="F2727" i="4"/>
  <c r="E2727" i="4"/>
  <c r="C2727" i="4"/>
  <c r="B2728" i="4"/>
  <c r="L2725" i="4" l="1"/>
  <c r="I2725" i="4"/>
  <c r="K2725" i="4"/>
  <c r="J2725" i="4"/>
  <c r="E2728" i="4"/>
  <c r="D2728" i="4"/>
  <c r="F2728" i="4"/>
  <c r="C2728" i="4"/>
  <c r="B2729" i="4"/>
  <c r="G2725" i="4" l="1"/>
  <c r="D2729" i="4"/>
  <c r="L2726" i="4" s="1"/>
  <c r="F2729" i="4"/>
  <c r="E2729" i="4"/>
  <c r="T2726" i="4" s="1"/>
  <c r="C2729" i="4"/>
  <c r="P2726" i="4" s="1"/>
  <c r="B2730" i="4"/>
  <c r="M2726" i="4" l="1"/>
  <c r="R2726" i="4"/>
  <c r="Q2726" i="4"/>
  <c r="N2726" i="4"/>
  <c r="S2726" i="4"/>
  <c r="S2727" i="4" s="1"/>
  <c r="K2726" i="4"/>
  <c r="K2727" i="4" s="1"/>
  <c r="J2726" i="4"/>
  <c r="O2726" i="4"/>
  <c r="O2727" i="4" s="1"/>
  <c r="I2726" i="4"/>
  <c r="E2730" i="4"/>
  <c r="D2730" i="4"/>
  <c r="F2730" i="4"/>
  <c r="C2730" i="4"/>
  <c r="B2731" i="4"/>
  <c r="I2727" i="4" l="1"/>
  <c r="Q2727" i="4"/>
  <c r="M2727" i="4"/>
  <c r="D2731" i="4"/>
  <c r="F2731" i="4"/>
  <c r="E2731" i="4"/>
  <c r="C2731" i="4"/>
  <c r="B2732" i="4"/>
  <c r="K2729" i="4" l="1"/>
  <c r="J2729" i="4"/>
  <c r="I2729" i="4"/>
  <c r="G2729" i="4" s="1"/>
  <c r="L2729" i="4"/>
  <c r="E2732" i="4"/>
  <c r="D2732" i="4"/>
  <c r="F2732" i="4"/>
  <c r="C2732" i="4"/>
  <c r="B2733" i="4"/>
  <c r="D2733" i="4" l="1"/>
  <c r="F2733" i="4"/>
  <c r="E2733" i="4"/>
  <c r="R2730" i="4" s="1"/>
  <c r="C2733" i="4"/>
  <c r="L2730" i="4" s="1"/>
  <c r="B2734" i="4"/>
  <c r="M2730" i="4" l="1"/>
  <c r="Q2730" i="4"/>
  <c r="Q2731" i="4" s="1"/>
  <c r="S2730" i="4"/>
  <c r="O2730" i="4"/>
  <c r="K2730" i="4"/>
  <c r="K2731" i="4" s="1"/>
  <c r="T2730" i="4"/>
  <c r="J2730" i="4"/>
  <c r="I2730" i="4"/>
  <c r="P2730" i="4"/>
  <c r="N2730" i="4"/>
  <c r="M2731" i="4" s="1"/>
  <c r="E2734" i="4"/>
  <c r="D2734" i="4"/>
  <c r="F2734" i="4"/>
  <c r="C2734" i="4"/>
  <c r="B2735" i="4"/>
  <c r="I2731" i="4" l="1"/>
  <c r="O2731" i="4"/>
  <c r="S2731" i="4"/>
  <c r="D2735" i="4"/>
  <c r="F2735" i="4"/>
  <c r="E2735" i="4"/>
  <c r="C2735" i="4"/>
  <c r="B2736" i="4"/>
  <c r="L2733" i="4" l="1"/>
  <c r="J2733" i="4"/>
  <c r="I2733" i="4"/>
  <c r="K2733" i="4"/>
  <c r="E2736" i="4"/>
  <c r="D2736" i="4"/>
  <c r="F2736" i="4"/>
  <c r="C2736" i="4"/>
  <c r="B2737" i="4"/>
  <c r="G2733" i="4" l="1"/>
  <c r="D2737" i="4"/>
  <c r="L2734" i="4" s="1"/>
  <c r="F2737" i="4"/>
  <c r="E2737" i="4"/>
  <c r="T2734" i="4" s="1"/>
  <c r="C2737" i="4"/>
  <c r="I2734" i="4" s="1"/>
  <c r="B2738" i="4"/>
  <c r="J2734" i="4" l="1"/>
  <c r="I2735" i="4" s="1"/>
  <c r="Q2734" i="4"/>
  <c r="P2734" i="4"/>
  <c r="O2734" i="4"/>
  <c r="K2734" i="4"/>
  <c r="K2735" i="4" s="1"/>
  <c r="M2734" i="4"/>
  <c r="R2734" i="4"/>
  <c r="S2734" i="4"/>
  <c r="S2735" i="4" s="1"/>
  <c r="N2734" i="4"/>
  <c r="E2738" i="4"/>
  <c r="D2738" i="4"/>
  <c r="F2738" i="4"/>
  <c r="C2738" i="4"/>
  <c r="B2739" i="4"/>
  <c r="M2735" i="4" l="1"/>
  <c r="O2735" i="4"/>
  <c r="Q2735" i="4"/>
  <c r="D2739" i="4"/>
  <c r="F2739" i="4"/>
  <c r="E2739" i="4"/>
  <c r="C2739" i="4"/>
  <c r="B2740" i="4"/>
  <c r="I2737" i="4" l="1"/>
  <c r="J2737" i="4"/>
  <c r="K2737" i="4"/>
  <c r="L2737" i="4"/>
  <c r="E2740" i="4"/>
  <c r="D2740" i="4"/>
  <c r="F2740" i="4"/>
  <c r="C2740" i="4"/>
  <c r="B2741" i="4"/>
  <c r="G2737" i="4" l="1"/>
  <c r="D2741" i="4"/>
  <c r="F2741" i="4"/>
  <c r="L2738" i="4" s="1"/>
  <c r="E2741" i="4"/>
  <c r="J2738" i="4" s="1"/>
  <c r="C2741" i="4"/>
  <c r="R2738" i="4" s="1"/>
  <c r="B2742" i="4"/>
  <c r="Q2738" i="4" l="1"/>
  <c r="Q2739" i="4" s="1"/>
  <c r="K2738" i="4"/>
  <c r="K2739" i="4" s="1"/>
  <c r="M2738" i="4"/>
  <c r="N2738" i="4"/>
  <c r="S2738" i="4"/>
  <c r="T2738" i="4"/>
  <c r="O2738" i="4"/>
  <c r="I2738" i="4"/>
  <c r="I2739" i="4" s="1"/>
  <c r="P2738" i="4"/>
  <c r="E2742" i="4"/>
  <c r="D2742" i="4"/>
  <c r="F2742" i="4"/>
  <c r="C2742" i="4"/>
  <c r="B2743" i="4"/>
  <c r="S2739" i="4" l="1"/>
  <c r="M2739" i="4"/>
  <c r="O2739" i="4"/>
  <c r="D2743" i="4"/>
  <c r="F2743" i="4"/>
  <c r="E2743" i="4"/>
  <c r="C2743" i="4"/>
  <c r="B2744" i="4"/>
  <c r="L2741" i="4" l="1"/>
  <c r="I2741" i="4"/>
  <c r="K2741" i="4"/>
  <c r="J2741" i="4"/>
  <c r="E2744" i="4"/>
  <c r="D2744" i="4"/>
  <c r="F2744" i="4"/>
  <c r="C2744" i="4"/>
  <c r="B2745" i="4"/>
  <c r="G2741" i="4" l="1"/>
  <c r="D2745" i="4"/>
  <c r="M2742" i="4" s="1"/>
  <c r="F2745" i="4"/>
  <c r="E2745" i="4"/>
  <c r="C2745" i="4"/>
  <c r="L2742" i="4" s="1"/>
  <c r="B2746" i="4"/>
  <c r="N2742" i="4" l="1"/>
  <c r="M2743" i="4" s="1"/>
  <c r="Q2742" i="4"/>
  <c r="K2742" i="4"/>
  <c r="K2743" i="4" s="1"/>
  <c r="T2742" i="4"/>
  <c r="S2742" i="4"/>
  <c r="J2742" i="4"/>
  <c r="P2742" i="4"/>
  <c r="O2742" i="4"/>
  <c r="R2742" i="4"/>
  <c r="Q2743" i="4" s="1"/>
  <c r="I2742" i="4"/>
  <c r="E2746" i="4"/>
  <c r="D2746" i="4"/>
  <c r="F2746" i="4"/>
  <c r="C2746" i="4"/>
  <c r="B2747" i="4"/>
  <c r="I2743" i="4" l="1"/>
  <c r="S2743" i="4"/>
  <c r="O2743" i="4"/>
  <c r="D2747" i="4"/>
  <c r="F2747" i="4"/>
  <c r="E2747" i="4"/>
  <c r="C2747" i="4"/>
  <c r="B2748" i="4"/>
  <c r="K2745" i="4" l="1"/>
  <c r="J2745" i="4"/>
  <c r="I2745" i="4"/>
  <c r="L2745" i="4"/>
  <c r="E2748" i="4"/>
  <c r="D2748" i="4"/>
  <c r="F2748" i="4"/>
  <c r="C2748" i="4"/>
  <c r="B2749" i="4"/>
  <c r="G2745" i="4" l="1"/>
  <c r="D2749" i="4"/>
  <c r="F2749" i="4"/>
  <c r="L2746" i="4" s="1"/>
  <c r="E2749" i="4"/>
  <c r="O2746" i="4" s="1"/>
  <c r="C2749" i="4"/>
  <c r="T2746" i="4" s="1"/>
  <c r="B2750" i="4"/>
  <c r="Q2746" i="4" l="1"/>
  <c r="R2746" i="4"/>
  <c r="S2746" i="4"/>
  <c r="S2747" i="4" s="1"/>
  <c r="M2746" i="4"/>
  <c r="N2746" i="4"/>
  <c r="K2746" i="4"/>
  <c r="K2747" i="4" s="1"/>
  <c r="J2746" i="4"/>
  <c r="I2746" i="4"/>
  <c r="P2746" i="4"/>
  <c r="O2747" i="4" s="1"/>
  <c r="E2750" i="4"/>
  <c r="D2750" i="4"/>
  <c r="F2750" i="4"/>
  <c r="C2750" i="4"/>
  <c r="B2751" i="4"/>
  <c r="Q2747" i="4" l="1"/>
  <c r="I2747" i="4"/>
  <c r="M2747" i="4"/>
  <c r="D2751" i="4"/>
  <c r="F2751" i="4"/>
  <c r="E2751" i="4"/>
  <c r="C2751" i="4"/>
  <c r="B2752" i="4"/>
  <c r="K2749" i="4" l="1"/>
  <c r="L2749" i="4"/>
  <c r="I2749" i="4"/>
  <c r="J2749" i="4"/>
  <c r="E2752" i="4"/>
  <c r="D2752" i="4"/>
  <c r="F2752" i="4"/>
  <c r="C2752" i="4"/>
  <c r="B2753" i="4"/>
  <c r="G2749" i="4" l="1"/>
  <c r="D2753" i="4"/>
  <c r="T2750" i="4" s="1"/>
  <c r="F2753" i="4"/>
  <c r="L2750" i="4" s="1"/>
  <c r="E2753" i="4"/>
  <c r="C2753" i="4"/>
  <c r="P2750" i="4" s="1"/>
  <c r="B2754" i="4"/>
  <c r="M2750" i="4" l="1"/>
  <c r="R2750" i="4"/>
  <c r="I2750" i="4"/>
  <c r="N2750" i="4"/>
  <c r="S2750" i="4"/>
  <c r="S2751" i="4" s="1"/>
  <c r="K2750" i="4"/>
  <c r="K2751" i="4" s="1"/>
  <c r="J2750" i="4"/>
  <c r="O2750" i="4"/>
  <c r="O2751" i="4" s="1"/>
  <c r="Q2750" i="4"/>
  <c r="E2754" i="4"/>
  <c r="D2754" i="4"/>
  <c r="F2754" i="4"/>
  <c r="C2754" i="4"/>
  <c r="B2755" i="4"/>
  <c r="Q2751" i="4" l="1"/>
  <c r="I2751" i="4"/>
  <c r="M2751" i="4"/>
  <c r="D2755" i="4"/>
  <c r="F2755" i="4"/>
  <c r="E2755" i="4"/>
  <c r="C2755" i="4"/>
  <c r="B2756" i="4"/>
  <c r="I2753" i="4" l="1"/>
  <c r="K2753" i="4"/>
  <c r="L2753" i="4"/>
  <c r="J2753" i="4"/>
  <c r="E2756" i="4"/>
  <c r="D2756" i="4"/>
  <c r="F2756" i="4"/>
  <c r="C2756" i="4"/>
  <c r="B2757" i="4"/>
  <c r="G2753" i="4" l="1"/>
  <c r="D2757" i="4"/>
  <c r="M2754" i="4" s="1"/>
  <c r="F2757" i="4"/>
  <c r="E2757" i="4"/>
  <c r="I2754" i="4" s="1"/>
  <c r="C2757" i="4"/>
  <c r="T2754" i="4" s="1"/>
  <c r="B2758" i="4"/>
  <c r="Q2754" i="4" l="1"/>
  <c r="R2754" i="4"/>
  <c r="L2754" i="4"/>
  <c r="N2754" i="4"/>
  <c r="M2755" i="4" s="1"/>
  <c r="S2754" i="4"/>
  <c r="S2755" i="4" s="1"/>
  <c r="J2754" i="4"/>
  <c r="I2755" i="4" s="1"/>
  <c r="K2754" i="4"/>
  <c r="K2755" i="4" s="1"/>
  <c r="O2754" i="4"/>
  <c r="P2754" i="4"/>
  <c r="E2758" i="4"/>
  <c r="D2758" i="4"/>
  <c r="F2758" i="4"/>
  <c r="C2758" i="4"/>
  <c r="B2759" i="4"/>
  <c r="O2755" i="4" l="1"/>
  <c r="Q2755" i="4"/>
  <c r="D2759" i="4"/>
  <c r="F2759" i="4"/>
  <c r="E2759" i="4"/>
  <c r="C2759" i="4"/>
  <c r="B2760" i="4"/>
  <c r="K2757" i="4" l="1"/>
  <c r="J2757" i="4"/>
  <c r="L2757" i="4"/>
  <c r="I2757" i="4"/>
  <c r="E2760" i="4"/>
  <c r="D2760" i="4"/>
  <c r="F2760" i="4"/>
  <c r="C2760" i="4"/>
  <c r="B2761" i="4"/>
  <c r="G2757" i="4" l="1"/>
  <c r="D2761" i="4"/>
  <c r="M2758" i="4" s="1"/>
  <c r="F2761" i="4"/>
  <c r="L2758" i="4" s="1"/>
  <c r="E2761" i="4"/>
  <c r="C2761" i="4"/>
  <c r="Q2758" i="4" s="1"/>
  <c r="B2762" i="4"/>
  <c r="K2758" i="4" l="1"/>
  <c r="K2759" i="4" s="1"/>
  <c r="T2758" i="4"/>
  <c r="I2758" i="4"/>
  <c r="P2758" i="4"/>
  <c r="O2758" i="4"/>
  <c r="R2758" i="4"/>
  <c r="Q2759" i="4" s="1"/>
  <c r="J2758" i="4"/>
  <c r="S2758" i="4"/>
  <c r="S2759" i="4" s="1"/>
  <c r="N2758" i="4"/>
  <c r="M2759" i="4" s="1"/>
  <c r="E2762" i="4"/>
  <c r="D2762" i="4"/>
  <c r="F2762" i="4"/>
  <c r="C2762" i="4"/>
  <c r="B2763" i="4"/>
  <c r="O2759" i="4" l="1"/>
  <c r="I2759" i="4"/>
  <c r="D2763" i="4"/>
  <c r="F2763" i="4"/>
  <c r="E2763" i="4"/>
  <c r="C2763" i="4"/>
  <c r="B2764" i="4"/>
  <c r="K2761" i="4" l="1"/>
  <c r="I2761" i="4"/>
  <c r="L2761" i="4"/>
  <c r="J2761" i="4"/>
  <c r="E2764" i="4"/>
  <c r="D2764" i="4"/>
  <c r="F2764" i="4"/>
  <c r="C2764" i="4"/>
  <c r="B2765" i="4"/>
  <c r="G2761" i="4" l="1"/>
  <c r="D2765" i="4"/>
  <c r="F2765" i="4"/>
  <c r="E2765" i="4"/>
  <c r="J2762" i="4" s="1"/>
  <c r="C2765" i="4"/>
  <c r="R2762" i="4" s="1"/>
  <c r="B2766" i="4"/>
  <c r="P2762" i="4" l="1"/>
  <c r="Q2762" i="4"/>
  <c r="Q2763" i="4" s="1"/>
  <c r="K2762" i="4"/>
  <c r="M2762" i="4"/>
  <c r="N2762" i="4"/>
  <c r="S2762" i="4"/>
  <c r="T2762" i="4"/>
  <c r="L2762" i="4"/>
  <c r="O2762" i="4"/>
  <c r="O2763" i="4" s="1"/>
  <c r="I2762" i="4"/>
  <c r="I2763" i="4" s="1"/>
  <c r="E2766" i="4"/>
  <c r="D2766" i="4"/>
  <c r="F2766" i="4"/>
  <c r="C2766" i="4"/>
  <c r="B2767" i="4"/>
  <c r="S2763" i="4" l="1"/>
  <c r="M2763" i="4"/>
  <c r="K2763" i="4"/>
  <c r="D2767" i="4"/>
  <c r="F2767" i="4"/>
  <c r="E2767" i="4"/>
  <c r="C2767" i="4"/>
  <c r="B2768" i="4"/>
  <c r="L2765" i="4" l="1"/>
  <c r="J2765" i="4"/>
  <c r="I2765" i="4"/>
  <c r="G2765" i="4" s="1"/>
  <c r="K2765" i="4"/>
  <c r="E2768" i="4"/>
  <c r="D2768" i="4"/>
  <c r="F2768" i="4"/>
  <c r="C2768" i="4"/>
  <c r="B2769" i="4"/>
  <c r="D2769" i="4" l="1"/>
  <c r="F2769" i="4"/>
  <c r="N2766" i="4" s="1"/>
  <c r="E2769" i="4"/>
  <c r="J2766" i="4" s="1"/>
  <c r="C2769" i="4"/>
  <c r="S2766" i="4" s="1"/>
  <c r="B2770" i="4"/>
  <c r="K2766" i="4" l="1"/>
  <c r="T2766" i="4"/>
  <c r="S2767" i="4" s="1"/>
  <c r="Q2766" i="4"/>
  <c r="P2766" i="4"/>
  <c r="O2766" i="4"/>
  <c r="R2766" i="4"/>
  <c r="L2766" i="4"/>
  <c r="M2766" i="4"/>
  <c r="M2767" i="4" s="1"/>
  <c r="I2766" i="4"/>
  <c r="I2767" i="4" s="1"/>
  <c r="E2770" i="4"/>
  <c r="D2770" i="4"/>
  <c r="F2770" i="4"/>
  <c r="C2770" i="4"/>
  <c r="B2771" i="4"/>
  <c r="O2767" i="4" l="1"/>
  <c r="Q2767" i="4"/>
  <c r="K2767" i="4"/>
  <c r="D2771" i="4"/>
  <c r="F2771" i="4"/>
  <c r="E2771" i="4"/>
  <c r="C2771" i="4"/>
  <c r="B2772" i="4"/>
  <c r="I2769" i="4" l="1"/>
  <c r="J2769" i="4"/>
  <c r="K2769" i="4"/>
  <c r="L2769" i="4"/>
  <c r="E2772" i="4"/>
  <c r="D2772" i="4"/>
  <c r="F2772" i="4"/>
  <c r="C2772" i="4"/>
  <c r="B2773" i="4"/>
  <c r="G2769" i="4" l="1"/>
  <c r="D2773" i="4"/>
  <c r="K2770" i="4" s="1"/>
  <c r="F2773" i="4"/>
  <c r="E2773" i="4"/>
  <c r="I2770" i="4" s="1"/>
  <c r="C2773" i="4"/>
  <c r="T2770" i="4" s="1"/>
  <c r="B2774" i="4"/>
  <c r="Q2770" i="4" l="1"/>
  <c r="R2770" i="4"/>
  <c r="S2770" i="4"/>
  <c r="S2771" i="4" s="1"/>
  <c r="M2770" i="4"/>
  <c r="N2770" i="4"/>
  <c r="J2770" i="4"/>
  <c r="I2771" i="4" s="1"/>
  <c r="P2770" i="4"/>
  <c r="O2770" i="4"/>
  <c r="L2770" i="4"/>
  <c r="K2771" i="4" s="1"/>
  <c r="E2774" i="4"/>
  <c r="D2774" i="4"/>
  <c r="F2774" i="4"/>
  <c r="C2774" i="4"/>
  <c r="B2775" i="4"/>
  <c r="Q2771" i="4" l="1"/>
  <c r="O2771" i="4"/>
  <c r="M2771" i="4"/>
  <c r="D2775" i="4"/>
  <c r="F2775" i="4"/>
  <c r="E2775" i="4"/>
  <c r="C2775" i="4"/>
  <c r="B2776" i="4"/>
  <c r="K2773" i="4" l="1"/>
  <c r="J2773" i="4"/>
  <c r="L2773" i="4"/>
  <c r="I2773" i="4"/>
  <c r="E2776" i="4"/>
  <c r="D2776" i="4"/>
  <c r="F2776" i="4"/>
  <c r="C2776" i="4"/>
  <c r="B2777" i="4"/>
  <c r="G2773" i="4" l="1"/>
  <c r="D2777" i="4"/>
  <c r="T2774" i="4" s="1"/>
  <c r="F2777" i="4"/>
  <c r="N2774" i="4" s="1"/>
  <c r="E2777" i="4"/>
  <c r="C2777" i="4"/>
  <c r="P2774" i="4" s="1"/>
  <c r="B2778" i="4"/>
  <c r="M2774" i="4" l="1"/>
  <c r="M2775" i="4" s="1"/>
  <c r="R2774" i="4"/>
  <c r="Q2774" i="4"/>
  <c r="S2774" i="4"/>
  <c r="S2775" i="4" s="1"/>
  <c r="K2774" i="4"/>
  <c r="J2774" i="4"/>
  <c r="L2774" i="4"/>
  <c r="O2774" i="4"/>
  <c r="O2775" i="4" s="1"/>
  <c r="I2774" i="4"/>
  <c r="E2778" i="4"/>
  <c r="D2778" i="4"/>
  <c r="F2778" i="4"/>
  <c r="C2778" i="4"/>
  <c r="B2779" i="4"/>
  <c r="I2775" i="4" l="1"/>
  <c r="Q2775" i="4"/>
  <c r="K2775" i="4"/>
  <c r="D2779" i="4"/>
  <c r="F2779" i="4"/>
  <c r="E2779" i="4"/>
  <c r="C2779" i="4"/>
  <c r="B2780" i="4"/>
  <c r="K2777" i="4" l="1"/>
  <c r="J2777" i="4"/>
  <c r="I2777" i="4"/>
  <c r="G2777" i="4" s="1"/>
  <c r="L2777" i="4"/>
  <c r="E2780" i="4"/>
  <c r="D2780" i="4"/>
  <c r="F2780" i="4"/>
  <c r="C2780" i="4"/>
  <c r="B2781" i="4"/>
  <c r="D2781" i="4" l="1"/>
  <c r="F2781" i="4"/>
  <c r="N2778" i="4" s="1"/>
  <c r="E2781" i="4"/>
  <c r="I2778" i="4" s="1"/>
  <c r="C2781" i="4"/>
  <c r="T2778" i="4" s="1"/>
  <c r="B2782" i="4"/>
  <c r="Q2778" i="4" l="1"/>
  <c r="R2778" i="4"/>
  <c r="S2778" i="4"/>
  <c r="S2779" i="4" s="1"/>
  <c r="O2778" i="4"/>
  <c r="K2778" i="4"/>
  <c r="M2778" i="4"/>
  <c r="M2779" i="4" s="1"/>
  <c r="J2778" i="4"/>
  <c r="I2779" i="4" s="1"/>
  <c r="P2778" i="4"/>
  <c r="L2778" i="4"/>
  <c r="E2782" i="4"/>
  <c r="D2782" i="4"/>
  <c r="F2782" i="4"/>
  <c r="C2782" i="4"/>
  <c r="B2783" i="4"/>
  <c r="K2779" i="4" l="1"/>
  <c r="Q2779" i="4"/>
  <c r="O2779" i="4"/>
  <c r="D2783" i="4"/>
  <c r="F2783" i="4"/>
  <c r="E2783" i="4"/>
  <c r="C2783" i="4"/>
  <c r="B2784" i="4"/>
  <c r="L2781" i="4" l="1"/>
  <c r="J2781" i="4"/>
  <c r="I2781" i="4"/>
  <c r="G2781" i="4" s="1"/>
  <c r="K2781" i="4"/>
  <c r="E2784" i="4"/>
  <c r="D2784" i="4"/>
  <c r="F2784" i="4"/>
  <c r="C2784" i="4"/>
  <c r="B2785" i="4"/>
  <c r="D2785" i="4" l="1"/>
  <c r="L2782" i="4" s="1"/>
  <c r="F2785" i="4"/>
  <c r="M2782" i="4" s="1"/>
  <c r="E2785" i="4"/>
  <c r="C2785" i="4"/>
  <c r="P2782" i="4" s="1"/>
  <c r="B2786" i="4"/>
  <c r="J2782" i="4" l="1"/>
  <c r="K2782" i="4"/>
  <c r="K2783" i="4" s="1"/>
  <c r="I2782" i="4"/>
  <c r="N2782" i="4"/>
  <c r="M2783" i="4" s="1"/>
  <c r="S2782" i="4"/>
  <c r="T2782" i="4"/>
  <c r="R2782" i="4"/>
  <c r="O2782" i="4"/>
  <c r="O2783" i="4" s="1"/>
  <c r="Q2782" i="4"/>
  <c r="Q2783" i="4" s="1"/>
  <c r="E2786" i="4"/>
  <c r="D2786" i="4"/>
  <c r="F2786" i="4"/>
  <c r="C2786" i="4"/>
  <c r="B2787" i="4"/>
  <c r="I2783" i="4" l="1"/>
  <c r="S2783" i="4"/>
  <c r="I2785" i="4" s="1"/>
  <c r="D2787" i="4"/>
  <c r="F2787" i="4"/>
  <c r="E2787" i="4"/>
  <c r="C2787" i="4"/>
  <c r="B2788" i="4"/>
  <c r="J2785" i="4" l="1"/>
  <c r="K2785" i="4"/>
  <c r="L2785" i="4"/>
  <c r="E2788" i="4"/>
  <c r="D2788" i="4"/>
  <c r="F2788" i="4"/>
  <c r="C2788" i="4"/>
  <c r="B2789" i="4"/>
  <c r="G2785" i="4" l="1"/>
  <c r="D2789" i="4"/>
  <c r="F2789" i="4"/>
  <c r="L2786" i="4" s="1"/>
  <c r="E2789" i="4"/>
  <c r="J2786" i="4" s="1"/>
  <c r="C2789" i="4"/>
  <c r="R2786" i="4" s="1"/>
  <c r="B2790" i="4"/>
  <c r="Q2786" i="4" l="1"/>
  <c r="Q2787" i="4" s="1"/>
  <c r="K2786" i="4"/>
  <c r="K2787" i="4" s="1"/>
  <c r="M2786" i="4"/>
  <c r="N2786" i="4"/>
  <c r="S2786" i="4"/>
  <c r="T2786" i="4"/>
  <c r="O2786" i="4"/>
  <c r="I2786" i="4"/>
  <c r="I2787" i="4" s="1"/>
  <c r="P2786" i="4"/>
  <c r="E2790" i="4"/>
  <c r="D2790" i="4"/>
  <c r="F2790" i="4"/>
  <c r="C2790" i="4"/>
  <c r="B2791" i="4"/>
  <c r="S2787" i="4" l="1"/>
  <c r="M2787" i="4"/>
  <c r="O2787" i="4"/>
  <c r="D2791" i="4"/>
  <c r="F2791" i="4"/>
  <c r="E2791" i="4"/>
  <c r="C2791" i="4"/>
  <c r="B2792" i="4"/>
  <c r="K2789" i="4" l="1"/>
  <c r="J2789" i="4"/>
  <c r="L2789" i="4"/>
  <c r="I2789" i="4"/>
  <c r="G2789" i="4" s="1"/>
  <c r="E2792" i="4"/>
  <c r="D2792" i="4"/>
  <c r="F2792" i="4"/>
  <c r="C2792" i="4"/>
  <c r="B2793" i="4"/>
  <c r="D2793" i="4" l="1"/>
  <c r="F2793" i="4"/>
  <c r="E2793" i="4"/>
  <c r="I2790" i="4" s="1"/>
  <c r="C2793" i="4"/>
  <c r="T2790" i="4" s="1"/>
  <c r="B2794" i="4"/>
  <c r="R2790" i="4" l="1"/>
  <c r="M2790" i="4"/>
  <c r="K2790" i="4"/>
  <c r="Q2790" i="4"/>
  <c r="N2790" i="4"/>
  <c r="S2790" i="4"/>
  <c r="S2791" i="4" s="1"/>
  <c r="J2790" i="4"/>
  <c r="I2791" i="4" s="1"/>
  <c r="L2790" i="4"/>
  <c r="O2790" i="4"/>
  <c r="P2790" i="4"/>
  <c r="E2794" i="4"/>
  <c r="D2794" i="4"/>
  <c r="F2794" i="4"/>
  <c r="C2794" i="4"/>
  <c r="B2795" i="4"/>
  <c r="Q2791" i="4" l="1"/>
  <c r="M2791" i="4"/>
  <c r="O2791" i="4"/>
  <c r="K2791" i="4"/>
  <c r="D2795" i="4"/>
  <c r="F2795" i="4"/>
  <c r="E2795" i="4"/>
  <c r="C2795" i="4"/>
  <c r="B2796" i="4"/>
  <c r="K2793" i="4" l="1"/>
  <c r="J2793" i="4"/>
  <c r="I2793" i="4"/>
  <c r="L2793" i="4"/>
  <c r="E2796" i="4"/>
  <c r="D2796" i="4"/>
  <c r="F2796" i="4"/>
  <c r="C2796" i="4"/>
  <c r="B2797" i="4"/>
  <c r="G2793" i="4" l="1"/>
  <c r="D2797" i="4"/>
  <c r="F2797" i="4"/>
  <c r="K2794" i="4" s="1"/>
  <c r="E2797" i="4"/>
  <c r="P2794" i="4" s="1"/>
  <c r="C2797" i="4"/>
  <c r="T2794" i="4" s="1"/>
  <c r="B2798" i="4"/>
  <c r="Q2794" i="4" l="1"/>
  <c r="R2794" i="4"/>
  <c r="M2794" i="4"/>
  <c r="N2794" i="4"/>
  <c r="S2794" i="4"/>
  <c r="S2795" i="4" s="1"/>
  <c r="J2794" i="4"/>
  <c r="L2794" i="4"/>
  <c r="K2795" i="4" s="1"/>
  <c r="O2794" i="4"/>
  <c r="O2795" i="4" s="1"/>
  <c r="I2794" i="4"/>
  <c r="E2798" i="4"/>
  <c r="D2798" i="4"/>
  <c r="F2798" i="4"/>
  <c r="C2798" i="4"/>
  <c r="B2799" i="4"/>
  <c r="I2795" i="4" l="1"/>
  <c r="M2795" i="4"/>
  <c r="Q2795" i="4"/>
  <c r="D2799" i="4"/>
  <c r="F2799" i="4"/>
  <c r="E2799" i="4"/>
  <c r="C2799" i="4"/>
  <c r="B2800" i="4"/>
  <c r="K2797" i="4" l="1"/>
  <c r="L2797" i="4"/>
  <c r="I2797" i="4"/>
  <c r="J2797" i="4"/>
  <c r="E2800" i="4"/>
  <c r="D2800" i="4"/>
  <c r="F2800" i="4"/>
  <c r="C2800" i="4"/>
  <c r="B2801" i="4"/>
  <c r="G2797" i="4" l="1"/>
  <c r="D2801" i="4"/>
  <c r="T2798" i="4" s="1"/>
  <c r="F2801" i="4"/>
  <c r="L2798" i="4" s="1"/>
  <c r="E2801" i="4"/>
  <c r="C2801" i="4"/>
  <c r="P2798" i="4" s="1"/>
  <c r="B2802" i="4"/>
  <c r="M2798" i="4" l="1"/>
  <c r="R2798" i="4"/>
  <c r="I2798" i="4"/>
  <c r="N2798" i="4"/>
  <c r="S2798" i="4"/>
  <c r="S2799" i="4" s="1"/>
  <c r="K2798" i="4"/>
  <c r="K2799" i="4" s="1"/>
  <c r="J2798" i="4"/>
  <c r="O2798" i="4"/>
  <c r="O2799" i="4" s="1"/>
  <c r="Q2798" i="4"/>
  <c r="E2802" i="4"/>
  <c r="D2802" i="4"/>
  <c r="F2802" i="4"/>
  <c r="C2802" i="4"/>
  <c r="B2803" i="4"/>
  <c r="Q2799" i="4" l="1"/>
  <c r="I2799" i="4"/>
  <c r="M2799" i="4"/>
  <c r="D2803" i="4"/>
  <c r="F2803" i="4"/>
  <c r="E2803" i="4"/>
  <c r="C2803" i="4"/>
  <c r="B2804" i="4"/>
  <c r="I2801" i="4" l="1"/>
  <c r="K2801" i="4"/>
  <c r="L2801" i="4"/>
  <c r="J2801" i="4"/>
  <c r="E2804" i="4"/>
  <c r="D2804" i="4"/>
  <c r="F2804" i="4"/>
  <c r="C2804" i="4"/>
  <c r="B2805" i="4"/>
  <c r="G2801" i="4" l="1"/>
  <c r="D2805" i="4"/>
  <c r="F2805" i="4"/>
  <c r="E2805" i="4"/>
  <c r="I2802" i="4" s="1"/>
  <c r="C2805" i="4"/>
  <c r="B2806" i="4"/>
  <c r="P2802" i="4" l="1"/>
  <c r="M2802" i="4"/>
  <c r="Q2802" i="4"/>
  <c r="R2802" i="4"/>
  <c r="L2802" i="4"/>
  <c r="N2802" i="4"/>
  <c r="M2803" i="4" s="1"/>
  <c r="S2802" i="4"/>
  <c r="T2802" i="4"/>
  <c r="J2802" i="4"/>
  <c r="I2803" i="4" s="1"/>
  <c r="K2802" i="4"/>
  <c r="K2803" i="4" s="1"/>
  <c r="O2802" i="4"/>
  <c r="O2803" i="4" s="1"/>
  <c r="E2806" i="4"/>
  <c r="D2806" i="4"/>
  <c r="F2806" i="4"/>
  <c r="C2806" i="4"/>
  <c r="B2807" i="4"/>
  <c r="S2803" i="4" l="1"/>
  <c r="Q2803" i="4"/>
  <c r="D2807" i="4"/>
  <c r="F2807" i="4"/>
  <c r="E2807" i="4"/>
  <c r="C2807" i="4"/>
  <c r="B2808" i="4"/>
  <c r="L2805" i="4" l="1"/>
  <c r="J2805" i="4"/>
  <c r="I2805" i="4"/>
  <c r="K2805" i="4"/>
  <c r="E2808" i="4"/>
  <c r="D2808" i="4"/>
  <c r="F2808" i="4"/>
  <c r="C2808" i="4"/>
  <c r="B2809" i="4"/>
  <c r="G2805" i="4" l="1"/>
  <c r="D2809" i="4"/>
  <c r="M2806" i="4" s="1"/>
  <c r="F2809" i="4"/>
  <c r="L2806" i="4" s="1"/>
  <c r="E2809" i="4"/>
  <c r="C2809" i="4"/>
  <c r="B2810" i="4"/>
  <c r="P2806" i="4" l="1"/>
  <c r="J2806" i="4"/>
  <c r="K2806" i="4"/>
  <c r="K2807" i="4" s="1"/>
  <c r="Q2806" i="4"/>
  <c r="N2806" i="4"/>
  <c r="M2807" i="4" s="1"/>
  <c r="S2806" i="4"/>
  <c r="T2806" i="4"/>
  <c r="R2806" i="4"/>
  <c r="O2806" i="4"/>
  <c r="O2807" i="4" s="1"/>
  <c r="I2806" i="4"/>
  <c r="I2807" i="4" s="1"/>
  <c r="E2810" i="4"/>
  <c r="D2810" i="4"/>
  <c r="F2810" i="4"/>
  <c r="C2810" i="4"/>
  <c r="B2811" i="4"/>
  <c r="S2807" i="4" l="1"/>
  <c r="Q2807" i="4"/>
  <c r="D2811" i="4"/>
  <c r="F2811" i="4"/>
  <c r="E2811" i="4"/>
  <c r="C2811" i="4"/>
  <c r="B2812" i="4"/>
  <c r="K2809" i="4" l="1"/>
  <c r="J2809" i="4"/>
  <c r="I2809" i="4"/>
  <c r="L2809" i="4"/>
  <c r="E2812" i="4"/>
  <c r="D2812" i="4"/>
  <c r="F2812" i="4"/>
  <c r="C2812" i="4"/>
  <c r="B2813" i="4"/>
  <c r="G2809" i="4" l="1"/>
  <c r="D2813" i="4"/>
  <c r="L2810" i="4" s="1"/>
  <c r="F2813" i="4"/>
  <c r="E2813" i="4"/>
  <c r="O2810" i="4" s="1"/>
  <c r="C2813" i="4"/>
  <c r="T2810" i="4" s="1"/>
  <c r="B2814" i="4"/>
  <c r="Q2810" i="4" l="1"/>
  <c r="I2810" i="4"/>
  <c r="P2810" i="4"/>
  <c r="O2811" i="4" s="1"/>
  <c r="K2810" i="4"/>
  <c r="K2811" i="4" s="1"/>
  <c r="J2810" i="4"/>
  <c r="R2810" i="4"/>
  <c r="S2810" i="4"/>
  <c r="S2811" i="4" s="1"/>
  <c r="M2810" i="4"/>
  <c r="N2810" i="4"/>
  <c r="E2814" i="4"/>
  <c r="D2814" i="4"/>
  <c r="F2814" i="4"/>
  <c r="C2814" i="4"/>
  <c r="B2815" i="4"/>
  <c r="Q2811" i="4" l="1"/>
  <c r="M2811" i="4"/>
  <c r="I2811" i="4"/>
  <c r="D2815" i="4"/>
  <c r="F2815" i="4"/>
  <c r="E2815" i="4"/>
  <c r="C2815" i="4"/>
  <c r="B2816" i="4"/>
  <c r="K2813" i="4" l="1"/>
  <c r="L2813" i="4"/>
  <c r="I2813" i="4"/>
  <c r="G2813" i="4" s="1"/>
  <c r="J2813" i="4"/>
  <c r="E2816" i="4"/>
  <c r="D2816" i="4"/>
  <c r="F2816" i="4"/>
  <c r="C2816" i="4"/>
  <c r="B2817" i="4"/>
  <c r="D2817" i="4" l="1"/>
  <c r="F2817" i="4"/>
  <c r="E2817" i="4"/>
  <c r="Q2814" i="4" s="1"/>
  <c r="C2817" i="4"/>
  <c r="T2814" i="4" s="1"/>
  <c r="B2818" i="4"/>
  <c r="J2814" i="4" l="1"/>
  <c r="M2814" i="4"/>
  <c r="K2814" i="4"/>
  <c r="I2814" i="4"/>
  <c r="I2815" i="4" s="1"/>
  <c r="N2814" i="4"/>
  <c r="S2814" i="4"/>
  <c r="S2815" i="4" s="1"/>
  <c r="R2814" i="4"/>
  <c r="Q2815" i="4" s="1"/>
  <c r="L2814" i="4"/>
  <c r="O2814" i="4"/>
  <c r="P2814" i="4"/>
  <c r="E2818" i="4"/>
  <c r="D2818" i="4"/>
  <c r="F2818" i="4"/>
  <c r="C2818" i="4"/>
  <c r="B2819" i="4"/>
  <c r="M2815" i="4" l="1"/>
  <c r="O2815" i="4"/>
  <c r="K2815" i="4"/>
  <c r="D2819" i="4"/>
  <c r="F2819" i="4"/>
  <c r="E2819" i="4"/>
  <c r="C2819" i="4"/>
  <c r="B2820" i="4"/>
  <c r="I2817" i="4" l="1"/>
  <c r="J2817" i="4"/>
  <c r="K2817" i="4"/>
  <c r="L2817" i="4"/>
  <c r="E2820" i="4"/>
  <c r="D2820" i="4"/>
  <c r="F2820" i="4"/>
  <c r="C2820" i="4"/>
  <c r="B2821" i="4"/>
  <c r="G2817" i="4" l="1"/>
  <c r="D2821" i="4"/>
  <c r="K2818" i="4" s="1"/>
  <c r="F2821" i="4"/>
  <c r="E2821" i="4"/>
  <c r="O2818" i="4" s="1"/>
  <c r="C2821" i="4"/>
  <c r="T2818" i="4" s="1"/>
  <c r="B2822" i="4"/>
  <c r="Q2818" i="4" l="1"/>
  <c r="R2818" i="4"/>
  <c r="S2818" i="4"/>
  <c r="S2819" i="4" s="1"/>
  <c r="M2818" i="4"/>
  <c r="N2818" i="4"/>
  <c r="J2818" i="4"/>
  <c r="I2818" i="4"/>
  <c r="P2818" i="4"/>
  <c r="O2819" i="4" s="1"/>
  <c r="L2818" i="4"/>
  <c r="K2819" i="4" s="1"/>
  <c r="E2822" i="4"/>
  <c r="D2822" i="4"/>
  <c r="F2822" i="4"/>
  <c r="C2822" i="4"/>
  <c r="B2823" i="4"/>
  <c r="I2819" i="4" l="1"/>
  <c r="M2819" i="4"/>
  <c r="Q2819" i="4"/>
  <c r="D2823" i="4"/>
  <c r="F2823" i="4"/>
  <c r="E2823" i="4"/>
  <c r="C2823" i="4"/>
  <c r="B2824" i="4"/>
  <c r="I2821" i="4" l="1"/>
  <c r="K2821" i="4"/>
  <c r="L2821" i="4"/>
  <c r="J2821" i="4"/>
  <c r="E2824" i="4"/>
  <c r="D2824" i="4"/>
  <c r="F2824" i="4"/>
  <c r="C2824" i="4"/>
  <c r="B2825" i="4"/>
  <c r="G2821" i="4" l="1"/>
  <c r="S2822" i="4"/>
  <c r="T2822" i="4"/>
  <c r="D2825" i="4"/>
  <c r="K2822" i="4" s="1"/>
  <c r="F2825" i="4"/>
  <c r="E2825" i="4"/>
  <c r="C2825" i="4"/>
  <c r="R2822" i="4" s="1"/>
  <c r="B2826" i="4"/>
  <c r="S2823" i="4" l="1"/>
  <c r="L2822" i="4"/>
  <c r="K2823" i="4" s="1"/>
  <c r="Q2822" i="4"/>
  <c r="Q2823" i="4" s="1"/>
  <c r="N2822" i="4"/>
  <c r="M2822" i="4"/>
  <c r="O2822" i="4"/>
  <c r="I2822" i="4"/>
  <c r="P2822" i="4"/>
  <c r="J2822" i="4"/>
  <c r="E2826" i="4"/>
  <c r="D2826" i="4"/>
  <c r="F2826" i="4"/>
  <c r="C2826" i="4"/>
  <c r="B2827" i="4"/>
  <c r="O2823" i="4" l="1"/>
  <c r="I2823" i="4"/>
  <c r="M2823" i="4"/>
  <c r="D2827" i="4"/>
  <c r="F2827" i="4"/>
  <c r="E2827" i="4"/>
  <c r="C2827" i="4"/>
  <c r="B2828" i="4"/>
  <c r="K2825" i="4" l="1"/>
  <c r="I2825" i="4"/>
  <c r="L2825" i="4"/>
  <c r="J2825" i="4"/>
  <c r="E2828" i="4"/>
  <c r="D2828" i="4"/>
  <c r="F2828" i="4"/>
  <c r="C2828" i="4"/>
  <c r="B2829" i="4"/>
  <c r="G2825" i="4" l="1"/>
  <c r="D2829" i="4"/>
  <c r="M2826" i="4" s="1"/>
  <c r="F2829" i="4"/>
  <c r="E2829" i="4"/>
  <c r="Q2826" i="4" s="1"/>
  <c r="C2829" i="4"/>
  <c r="P2826" i="4" s="1"/>
  <c r="B2830" i="4"/>
  <c r="K2826" i="4" l="1"/>
  <c r="T2826" i="4"/>
  <c r="J2826" i="4"/>
  <c r="S2826" i="4"/>
  <c r="O2826" i="4"/>
  <c r="O2827" i="4" s="1"/>
  <c r="R2826" i="4"/>
  <c r="Q2827" i="4" s="1"/>
  <c r="L2826" i="4"/>
  <c r="I2826" i="4"/>
  <c r="N2826" i="4"/>
  <c r="M2827" i="4" s="1"/>
  <c r="E2830" i="4"/>
  <c r="D2830" i="4"/>
  <c r="F2830" i="4"/>
  <c r="C2830" i="4"/>
  <c r="B2831" i="4"/>
  <c r="S2827" i="4" l="1"/>
  <c r="I2827" i="4"/>
  <c r="K2827" i="4"/>
  <c r="D2831" i="4"/>
  <c r="F2831" i="4"/>
  <c r="E2831" i="4"/>
  <c r="C2831" i="4"/>
  <c r="B2832" i="4"/>
  <c r="L2829" i="4" l="1"/>
  <c r="J2829" i="4"/>
  <c r="I2829" i="4"/>
  <c r="G2829" i="4" s="1"/>
  <c r="K2829" i="4"/>
  <c r="E2832" i="4"/>
  <c r="D2832" i="4"/>
  <c r="F2832" i="4"/>
  <c r="C2832" i="4"/>
  <c r="T2830" i="4" s="1"/>
  <c r="B2833" i="4"/>
  <c r="S2830" i="4" l="1"/>
  <c r="S2831" i="4" s="1"/>
  <c r="D2833" i="4"/>
  <c r="M2830" i="4" s="1"/>
  <c r="F2833" i="4"/>
  <c r="E2833" i="4"/>
  <c r="C2833" i="4"/>
  <c r="I2830" i="4" s="1"/>
  <c r="B2834" i="4"/>
  <c r="R2830" i="4" l="1"/>
  <c r="L2830" i="4"/>
  <c r="O2830" i="4"/>
  <c r="Q2830" i="4"/>
  <c r="P2830" i="4"/>
  <c r="J2830" i="4"/>
  <c r="I2831" i="4" s="1"/>
  <c r="K2830" i="4"/>
  <c r="N2830" i="4"/>
  <c r="M2831" i="4" s="1"/>
  <c r="E2834" i="4"/>
  <c r="D2834" i="4"/>
  <c r="F2834" i="4"/>
  <c r="C2834" i="4"/>
  <c r="B2835" i="4"/>
  <c r="K2831" i="4" l="1"/>
  <c r="Q2831" i="4"/>
  <c r="O2831" i="4"/>
  <c r="D2835" i="4"/>
  <c r="F2835" i="4"/>
  <c r="E2835" i="4"/>
  <c r="C2835" i="4"/>
  <c r="B2836" i="4"/>
  <c r="I2833" i="4" l="1"/>
  <c r="J2833" i="4"/>
  <c r="K2833" i="4"/>
  <c r="L2833" i="4"/>
  <c r="E2836" i="4"/>
  <c r="D2836" i="4"/>
  <c r="F2836" i="4"/>
  <c r="C2836" i="4"/>
  <c r="B2837" i="4"/>
  <c r="G2833" i="4" l="1"/>
  <c r="D2837" i="4"/>
  <c r="F2837" i="4"/>
  <c r="E2837" i="4"/>
  <c r="I2834" i="4" s="1"/>
  <c r="C2837" i="4"/>
  <c r="T2834" i="4" s="1"/>
  <c r="B2838" i="4"/>
  <c r="P2834" i="4" l="1"/>
  <c r="Q2834" i="4"/>
  <c r="K2834" i="4"/>
  <c r="M2834" i="4"/>
  <c r="N2834" i="4"/>
  <c r="S2834" i="4"/>
  <c r="S2835" i="4" s="1"/>
  <c r="J2834" i="4"/>
  <c r="I2835" i="4" s="1"/>
  <c r="R2834" i="4"/>
  <c r="L2834" i="4"/>
  <c r="O2834" i="4"/>
  <c r="O2835" i="4" s="1"/>
  <c r="E2838" i="4"/>
  <c r="D2838" i="4"/>
  <c r="F2838" i="4"/>
  <c r="C2838" i="4"/>
  <c r="B2839" i="4"/>
  <c r="M2835" i="4" l="1"/>
  <c r="Q2835" i="4"/>
  <c r="K2835" i="4"/>
  <c r="D2839" i="4"/>
  <c r="F2839" i="4"/>
  <c r="E2839" i="4"/>
  <c r="C2839" i="4"/>
  <c r="B2840" i="4"/>
  <c r="K2837" i="4" l="1"/>
  <c r="J2837" i="4"/>
  <c r="L2837" i="4"/>
  <c r="I2837" i="4"/>
  <c r="E2840" i="4"/>
  <c r="D2840" i="4"/>
  <c r="F2840" i="4"/>
  <c r="C2840" i="4"/>
  <c r="B2841" i="4"/>
  <c r="G2837" i="4" l="1"/>
  <c r="D2841" i="4"/>
  <c r="F2841" i="4"/>
  <c r="N2838" i="4" s="1"/>
  <c r="E2841" i="4"/>
  <c r="J2838" i="4" s="1"/>
  <c r="C2841" i="4"/>
  <c r="B2842" i="4"/>
  <c r="P2838" i="4" l="1"/>
  <c r="M2838" i="4"/>
  <c r="M2839" i="4" s="1"/>
  <c r="K2838" i="4"/>
  <c r="Q2838" i="4"/>
  <c r="S2838" i="4"/>
  <c r="T2838" i="4"/>
  <c r="R2838" i="4"/>
  <c r="L2838" i="4"/>
  <c r="O2838" i="4"/>
  <c r="O2839" i="4" s="1"/>
  <c r="I2838" i="4"/>
  <c r="I2839" i="4" s="1"/>
  <c r="E2842" i="4"/>
  <c r="D2842" i="4"/>
  <c r="F2842" i="4"/>
  <c r="C2842" i="4"/>
  <c r="B2843" i="4"/>
  <c r="S2839" i="4" l="1"/>
  <c r="K2839" i="4"/>
  <c r="Q2839" i="4"/>
  <c r="D2843" i="4"/>
  <c r="F2843" i="4"/>
  <c r="E2843" i="4"/>
  <c r="C2843" i="4"/>
  <c r="B2844" i="4"/>
  <c r="K2841" i="4" l="1"/>
  <c r="J2841" i="4"/>
  <c r="I2841" i="4"/>
  <c r="L2841" i="4"/>
  <c r="E2844" i="4"/>
  <c r="D2844" i="4"/>
  <c r="F2844" i="4"/>
  <c r="C2844" i="4"/>
  <c r="B2845" i="4"/>
  <c r="G2841" i="4" l="1"/>
  <c r="D2845" i="4"/>
  <c r="L2842" i="4" s="1"/>
  <c r="F2845" i="4"/>
  <c r="E2845" i="4"/>
  <c r="I2842" i="4" s="1"/>
  <c r="C2845" i="4"/>
  <c r="T2842" i="4" s="1"/>
  <c r="B2846" i="4"/>
  <c r="Q2842" i="4" l="1"/>
  <c r="R2842" i="4"/>
  <c r="S2842" i="4"/>
  <c r="S2843" i="4" s="1"/>
  <c r="M2842" i="4"/>
  <c r="N2842" i="4"/>
  <c r="K2842" i="4"/>
  <c r="K2843" i="4" s="1"/>
  <c r="J2842" i="4"/>
  <c r="I2843" i="4" s="1"/>
  <c r="P2842" i="4"/>
  <c r="O2842" i="4"/>
  <c r="E2846" i="4"/>
  <c r="D2846" i="4"/>
  <c r="F2846" i="4"/>
  <c r="C2846" i="4"/>
  <c r="B2847" i="4"/>
  <c r="O2843" i="4" l="1"/>
  <c r="Q2843" i="4"/>
  <c r="M2843" i="4"/>
  <c r="D2847" i="4"/>
  <c r="F2847" i="4"/>
  <c r="E2847" i="4"/>
  <c r="C2847" i="4"/>
  <c r="B2848" i="4"/>
  <c r="L2845" i="4" l="1"/>
  <c r="J2845" i="4"/>
  <c r="I2845" i="4"/>
  <c r="K2845" i="4"/>
  <c r="E2848" i="4"/>
  <c r="D2848" i="4"/>
  <c r="F2848" i="4"/>
  <c r="C2848" i="4"/>
  <c r="B2849" i="4"/>
  <c r="G2845" i="4" l="1"/>
  <c r="D2849" i="4"/>
  <c r="K2846" i="4" s="1"/>
  <c r="F2849" i="4"/>
  <c r="N2846" i="4" s="1"/>
  <c r="E2849" i="4"/>
  <c r="C2849" i="4"/>
  <c r="B2850" i="4"/>
  <c r="P2846" i="4" l="1"/>
  <c r="M2846" i="4"/>
  <c r="M2847" i="4" s="1"/>
  <c r="R2846" i="4"/>
  <c r="I2846" i="4"/>
  <c r="S2846" i="4"/>
  <c r="T2846" i="4"/>
  <c r="J2846" i="4"/>
  <c r="L2846" i="4"/>
  <c r="K2847" i="4" s="1"/>
  <c r="O2846" i="4"/>
  <c r="O2847" i="4" s="1"/>
  <c r="Q2846" i="4"/>
  <c r="E2850" i="4"/>
  <c r="D2850" i="4"/>
  <c r="F2850" i="4"/>
  <c r="C2850" i="4"/>
  <c r="B2851" i="4"/>
  <c r="Q2847" i="4" l="1"/>
  <c r="I2847" i="4"/>
  <c r="S2847" i="4"/>
  <c r="D2851" i="4"/>
  <c r="F2851" i="4"/>
  <c r="E2851" i="4"/>
  <c r="C2851" i="4"/>
  <c r="B2852" i="4"/>
  <c r="I2849" i="4" l="1"/>
  <c r="K2849" i="4"/>
  <c r="L2849" i="4"/>
  <c r="J2849" i="4"/>
  <c r="E2852" i="4"/>
  <c r="D2852" i="4"/>
  <c r="F2852" i="4"/>
  <c r="C2852" i="4"/>
  <c r="B2853" i="4"/>
  <c r="G2849" i="4" l="1"/>
  <c r="D2853" i="4"/>
  <c r="F2853" i="4"/>
  <c r="M2850" i="4" s="1"/>
  <c r="E2853" i="4"/>
  <c r="I2850" i="4" s="1"/>
  <c r="C2853" i="4"/>
  <c r="P2850" i="4" s="1"/>
  <c r="B2854" i="4"/>
  <c r="T2850" i="4" l="1"/>
  <c r="N2850" i="4"/>
  <c r="M2851" i="4" s="1"/>
  <c r="R2850" i="4"/>
  <c r="J2850" i="4"/>
  <c r="I2851" i="4" s="1"/>
  <c r="K2850" i="4"/>
  <c r="L2850" i="4"/>
  <c r="Q2850" i="4"/>
  <c r="O2850" i="4"/>
  <c r="O2851" i="4" s="1"/>
  <c r="S2850" i="4"/>
  <c r="S2851" i="4" s="1"/>
  <c r="E2854" i="4"/>
  <c r="D2854" i="4"/>
  <c r="F2854" i="4"/>
  <c r="C2854" i="4"/>
  <c r="B2855" i="4"/>
  <c r="Q2851" i="4" l="1"/>
  <c r="K2851" i="4"/>
  <c r="D2855" i="4"/>
  <c r="F2855" i="4"/>
  <c r="E2855" i="4"/>
  <c r="C2855" i="4"/>
  <c r="B2856" i="4"/>
  <c r="K2853" i="4" l="1"/>
  <c r="J2853" i="4"/>
  <c r="L2853" i="4"/>
  <c r="I2853" i="4"/>
  <c r="E2856" i="4"/>
  <c r="D2856" i="4"/>
  <c r="F2856" i="4"/>
  <c r="C2856" i="4"/>
  <c r="B2857" i="4"/>
  <c r="G2853" i="4" l="1"/>
  <c r="D2857" i="4"/>
  <c r="T2854" i="4" s="1"/>
  <c r="F2857" i="4"/>
  <c r="M2854" i="4" s="1"/>
  <c r="E2857" i="4"/>
  <c r="C2857" i="4"/>
  <c r="P2854" i="4" s="1"/>
  <c r="B2858" i="4"/>
  <c r="J2854" i="4" l="1"/>
  <c r="K2854" i="4"/>
  <c r="Q2854" i="4"/>
  <c r="N2854" i="4"/>
  <c r="M2855" i="4" s="1"/>
  <c r="S2854" i="4"/>
  <c r="S2855" i="4" s="1"/>
  <c r="R2854" i="4"/>
  <c r="L2854" i="4"/>
  <c r="O2854" i="4"/>
  <c r="O2855" i="4" s="1"/>
  <c r="I2854" i="4"/>
  <c r="I2855" i="4" s="1"/>
  <c r="E2858" i="4"/>
  <c r="D2858" i="4"/>
  <c r="F2858" i="4"/>
  <c r="C2858" i="4"/>
  <c r="B2859" i="4"/>
  <c r="Q2855" i="4" l="1"/>
  <c r="K2855" i="4"/>
  <c r="D2859" i="4"/>
  <c r="F2859" i="4"/>
  <c r="E2859" i="4"/>
  <c r="C2859" i="4"/>
  <c r="B2860" i="4"/>
  <c r="K2857" i="4" l="1"/>
  <c r="J2857" i="4"/>
  <c r="I2857" i="4"/>
  <c r="L2857" i="4"/>
  <c r="E2860" i="4"/>
  <c r="D2860" i="4"/>
  <c r="F2860" i="4"/>
  <c r="C2860" i="4"/>
  <c r="B2861" i="4"/>
  <c r="G2857" i="4" l="1"/>
  <c r="D2861" i="4"/>
  <c r="F2861" i="4"/>
  <c r="E2861" i="4"/>
  <c r="O2858" i="4" s="1"/>
  <c r="C2861" i="4"/>
  <c r="N2858" i="4" s="1"/>
  <c r="B2862" i="4"/>
  <c r="J2858" i="4" l="1"/>
  <c r="Q2858" i="4"/>
  <c r="I2858" i="4"/>
  <c r="I2859" i="4" s="1"/>
  <c r="P2858" i="4"/>
  <c r="O2859" i="4" s="1"/>
  <c r="K2858" i="4"/>
  <c r="T2858" i="4"/>
  <c r="R2858" i="4"/>
  <c r="S2858" i="4"/>
  <c r="S2859" i="4" s="1"/>
  <c r="M2858" i="4"/>
  <c r="M2859" i="4" s="1"/>
  <c r="L2858" i="4"/>
  <c r="E2862" i="4"/>
  <c r="D2862" i="4"/>
  <c r="F2862" i="4"/>
  <c r="C2862" i="4"/>
  <c r="B2863" i="4"/>
  <c r="Q2859" i="4" l="1"/>
  <c r="K2859" i="4"/>
  <c r="D2863" i="4"/>
  <c r="F2863" i="4"/>
  <c r="E2863" i="4"/>
  <c r="C2863" i="4"/>
  <c r="B2864" i="4"/>
  <c r="K2861" i="4" l="1"/>
  <c r="L2861" i="4"/>
  <c r="I2861" i="4"/>
  <c r="J2861" i="4"/>
  <c r="E2864" i="4"/>
  <c r="D2864" i="4"/>
  <c r="F2864" i="4"/>
  <c r="C2864" i="4"/>
  <c r="B2865" i="4"/>
  <c r="G2861" i="4" l="1"/>
  <c r="D2865" i="4"/>
  <c r="F2865" i="4"/>
  <c r="E2865" i="4"/>
  <c r="Q2862" i="4" s="1"/>
  <c r="C2865" i="4"/>
  <c r="P2862" i="4" s="1"/>
  <c r="B2866" i="4"/>
  <c r="J2862" i="4" l="1"/>
  <c r="M2862" i="4"/>
  <c r="K2862" i="4"/>
  <c r="I2862" i="4"/>
  <c r="I2863" i="4" s="1"/>
  <c r="N2862" i="4"/>
  <c r="S2862" i="4"/>
  <c r="T2862" i="4"/>
  <c r="R2862" i="4"/>
  <c r="Q2863" i="4" s="1"/>
  <c r="L2862" i="4"/>
  <c r="O2862" i="4"/>
  <c r="O2863" i="4" s="1"/>
  <c r="E2866" i="4"/>
  <c r="D2866" i="4"/>
  <c r="F2866" i="4"/>
  <c r="C2866" i="4"/>
  <c r="B2867" i="4"/>
  <c r="S2863" i="4" l="1"/>
  <c r="M2863" i="4"/>
  <c r="K2863" i="4"/>
  <c r="D2867" i="4"/>
  <c r="F2867" i="4"/>
  <c r="E2867" i="4"/>
  <c r="C2867" i="4"/>
  <c r="B2868" i="4"/>
  <c r="I2865" i="4" l="1"/>
  <c r="J2865" i="4"/>
  <c r="K2865" i="4"/>
  <c r="L2865" i="4"/>
  <c r="E2868" i="4"/>
  <c r="D2868" i="4"/>
  <c r="F2868" i="4"/>
  <c r="C2868" i="4"/>
  <c r="B2869" i="4"/>
  <c r="G2865" i="4" l="1"/>
  <c r="D2869" i="4"/>
  <c r="K2866" i="4" s="1"/>
  <c r="F2869" i="4"/>
  <c r="E2869" i="4"/>
  <c r="O2866" i="4" s="1"/>
  <c r="C2869" i="4"/>
  <c r="T2866" i="4" s="1"/>
  <c r="B2870" i="4"/>
  <c r="Q2866" i="4" l="1"/>
  <c r="R2866" i="4"/>
  <c r="S2866" i="4"/>
  <c r="S2867" i="4" s="1"/>
  <c r="M2866" i="4"/>
  <c r="N2866" i="4"/>
  <c r="J2866" i="4"/>
  <c r="I2866" i="4"/>
  <c r="P2866" i="4"/>
  <c r="O2867" i="4" s="1"/>
  <c r="L2866" i="4"/>
  <c r="K2867" i="4" s="1"/>
  <c r="E2870" i="4"/>
  <c r="D2870" i="4"/>
  <c r="F2870" i="4"/>
  <c r="C2870" i="4"/>
  <c r="B2871" i="4"/>
  <c r="I2867" i="4" l="1"/>
  <c r="M2867" i="4"/>
  <c r="Q2867" i="4"/>
  <c r="D2871" i="4"/>
  <c r="F2871" i="4"/>
  <c r="E2871" i="4"/>
  <c r="C2871" i="4"/>
  <c r="B2872" i="4"/>
  <c r="I2869" i="4" l="1"/>
  <c r="K2869" i="4"/>
  <c r="L2869" i="4"/>
  <c r="J2869" i="4"/>
  <c r="E2872" i="4"/>
  <c r="D2872" i="4"/>
  <c r="F2872" i="4"/>
  <c r="C2872" i="4"/>
  <c r="B2873" i="4"/>
  <c r="G2869" i="4" l="1"/>
  <c r="S2870" i="4"/>
  <c r="T2870" i="4"/>
  <c r="D2873" i="4"/>
  <c r="K2870" i="4" s="1"/>
  <c r="F2873" i="4"/>
  <c r="E2873" i="4"/>
  <c r="C2873" i="4"/>
  <c r="R2870" i="4" s="1"/>
  <c r="B2874" i="4"/>
  <c r="L2870" i="4" l="1"/>
  <c r="K2871" i="4" s="1"/>
  <c r="Q2870" i="4"/>
  <c r="Q2871" i="4" s="1"/>
  <c r="N2870" i="4"/>
  <c r="S2871" i="4"/>
  <c r="M2870" i="4"/>
  <c r="O2870" i="4"/>
  <c r="I2870" i="4"/>
  <c r="P2870" i="4"/>
  <c r="J2870" i="4"/>
  <c r="E2874" i="4"/>
  <c r="D2874" i="4"/>
  <c r="F2874" i="4"/>
  <c r="C2874" i="4"/>
  <c r="B2875" i="4"/>
  <c r="M2871" i="4" l="1"/>
  <c r="I2871" i="4"/>
  <c r="O2871" i="4"/>
  <c r="D2875" i="4"/>
  <c r="F2875" i="4"/>
  <c r="E2875" i="4"/>
  <c r="C2875" i="4"/>
  <c r="B2876" i="4"/>
  <c r="K2873" i="4" l="1"/>
  <c r="I2873" i="4"/>
  <c r="L2873" i="4"/>
  <c r="J2873" i="4"/>
  <c r="E2876" i="4"/>
  <c r="D2876" i="4"/>
  <c r="F2876" i="4"/>
  <c r="C2876" i="4"/>
  <c r="B2877" i="4"/>
  <c r="G2873" i="4" l="1"/>
  <c r="D2877" i="4"/>
  <c r="F2877" i="4"/>
  <c r="E2877" i="4"/>
  <c r="R2874" i="4" s="1"/>
  <c r="C2877" i="4"/>
  <c r="T2874" i="4" s="1"/>
  <c r="B2878" i="4"/>
  <c r="I2874" i="4" l="1"/>
  <c r="Q2874" i="4"/>
  <c r="Q2875" i="4" s="1"/>
  <c r="L2874" i="4"/>
  <c r="N2874" i="4"/>
  <c r="S2874" i="4"/>
  <c r="S2875" i="4" s="1"/>
  <c r="M2874" i="4"/>
  <c r="J2874" i="4"/>
  <c r="I2875" i="4" s="1"/>
  <c r="K2874" i="4"/>
  <c r="O2874" i="4"/>
  <c r="P2874" i="4"/>
  <c r="E2878" i="4"/>
  <c r="D2878" i="4"/>
  <c r="F2878" i="4"/>
  <c r="C2878" i="4"/>
  <c r="B2879" i="4"/>
  <c r="M2875" i="4" l="1"/>
  <c r="K2875" i="4"/>
  <c r="O2875" i="4"/>
  <c r="D2879" i="4"/>
  <c r="F2879" i="4"/>
  <c r="E2879" i="4"/>
  <c r="C2879" i="4"/>
  <c r="B2880" i="4"/>
  <c r="K2877" i="4" l="1"/>
  <c r="J2877" i="4"/>
  <c r="L2877" i="4"/>
  <c r="I2877" i="4"/>
  <c r="E2880" i="4"/>
  <c r="D2880" i="4"/>
  <c r="F2880" i="4"/>
  <c r="C2880" i="4"/>
  <c r="T2878" i="4" s="1"/>
  <c r="B2881" i="4"/>
  <c r="G2877" i="4" l="1"/>
  <c r="S2878" i="4"/>
  <c r="S2879" i="4" s="1"/>
  <c r="D2881" i="4"/>
  <c r="M2878" i="4" s="1"/>
  <c r="F2881" i="4"/>
  <c r="E2881" i="4"/>
  <c r="C2881" i="4"/>
  <c r="B2882" i="4"/>
  <c r="I2878" i="4" l="1"/>
  <c r="R2878" i="4"/>
  <c r="L2878" i="4"/>
  <c r="O2878" i="4"/>
  <c r="Q2878" i="4"/>
  <c r="P2878" i="4"/>
  <c r="J2878" i="4"/>
  <c r="I2879" i="4" s="1"/>
  <c r="K2878" i="4"/>
  <c r="N2878" i="4"/>
  <c r="M2879" i="4" s="1"/>
  <c r="E2882" i="4"/>
  <c r="D2882" i="4"/>
  <c r="F2882" i="4"/>
  <c r="C2882" i="4"/>
  <c r="B2883" i="4"/>
  <c r="K2879" i="4" l="1"/>
  <c r="Q2879" i="4"/>
  <c r="O2879" i="4"/>
  <c r="D2883" i="4"/>
  <c r="F2883" i="4"/>
  <c r="E2883" i="4"/>
  <c r="C2883" i="4"/>
  <c r="B2884" i="4"/>
  <c r="I2881" i="4" l="1"/>
  <c r="J2881" i="4"/>
  <c r="K2881" i="4"/>
  <c r="L2881" i="4"/>
  <c r="E2884" i="4"/>
  <c r="D2884" i="4"/>
  <c r="F2884" i="4"/>
  <c r="C2884" i="4"/>
  <c r="B2885" i="4"/>
  <c r="G2881" i="4" l="1"/>
  <c r="P2882" i="4"/>
  <c r="O2882" i="4"/>
  <c r="D2885" i="4"/>
  <c r="F2885" i="4"/>
  <c r="J2882" i="4" s="1"/>
  <c r="E2885" i="4"/>
  <c r="C2885" i="4"/>
  <c r="R2882" i="4" s="1"/>
  <c r="B2886" i="4"/>
  <c r="O2883" i="4" l="1"/>
  <c r="Q2882" i="4"/>
  <c r="Q2883" i="4" s="1"/>
  <c r="K2882" i="4"/>
  <c r="M2882" i="4"/>
  <c r="N2882" i="4"/>
  <c r="S2882" i="4"/>
  <c r="T2882" i="4"/>
  <c r="L2882" i="4"/>
  <c r="I2882" i="4"/>
  <c r="I2883" i="4" s="1"/>
  <c r="E2886" i="4"/>
  <c r="D2886" i="4"/>
  <c r="F2886" i="4"/>
  <c r="C2886" i="4"/>
  <c r="B2887" i="4"/>
  <c r="S2883" i="4" l="1"/>
  <c r="M2883" i="4"/>
  <c r="K2883" i="4"/>
  <c r="D2887" i="4"/>
  <c r="F2887" i="4"/>
  <c r="E2887" i="4"/>
  <c r="C2887" i="4"/>
  <c r="B2888" i="4"/>
  <c r="K2885" i="4" l="1"/>
  <c r="J2885" i="4"/>
  <c r="L2885" i="4"/>
  <c r="I2885" i="4"/>
  <c r="E2888" i="4"/>
  <c r="D2888" i="4"/>
  <c r="F2888" i="4"/>
  <c r="C2888" i="4"/>
  <c r="B2889" i="4"/>
  <c r="G2885" i="4" l="1"/>
  <c r="D2889" i="4"/>
  <c r="F2889" i="4"/>
  <c r="J2886" i="4" s="1"/>
  <c r="E2889" i="4"/>
  <c r="C2889" i="4"/>
  <c r="L2886" i="4" s="1"/>
  <c r="B2890" i="4"/>
  <c r="N2886" i="4" l="1"/>
  <c r="M2886" i="4"/>
  <c r="I2886" i="4"/>
  <c r="I2887" i="4" s="1"/>
  <c r="P2886" i="4"/>
  <c r="O2886" i="4"/>
  <c r="K2886" i="4"/>
  <c r="K2887" i="4" s="1"/>
  <c r="T2886" i="4"/>
  <c r="R2886" i="4"/>
  <c r="S2886" i="4"/>
  <c r="S2887" i="4" s="1"/>
  <c r="Q2886" i="4"/>
  <c r="Q2887" i="4" s="1"/>
  <c r="E2890" i="4"/>
  <c r="D2890" i="4"/>
  <c r="F2890" i="4"/>
  <c r="C2890" i="4"/>
  <c r="B2891" i="4"/>
  <c r="M2887" i="4" l="1"/>
  <c r="O2887" i="4"/>
  <c r="D2891" i="4"/>
  <c r="F2891" i="4"/>
  <c r="E2891" i="4"/>
  <c r="C2891" i="4"/>
  <c r="B2892" i="4"/>
  <c r="K2889" i="4" l="1"/>
  <c r="J2889" i="4"/>
  <c r="I2889" i="4"/>
  <c r="L2889" i="4"/>
  <c r="E2892" i="4"/>
  <c r="D2892" i="4"/>
  <c r="F2892" i="4"/>
  <c r="C2892" i="4"/>
  <c r="B2893" i="4"/>
  <c r="G2889" i="4" l="1"/>
  <c r="P2890" i="4"/>
  <c r="O2890" i="4"/>
  <c r="D2893" i="4"/>
  <c r="F2893" i="4"/>
  <c r="I2890" i="4" s="1"/>
  <c r="E2893" i="4"/>
  <c r="C2893" i="4"/>
  <c r="B2894" i="4"/>
  <c r="T2890" i="4" l="1"/>
  <c r="O2891" i="4"/>
  <c r="Q2890" i="4"/>
  <c r="R2890" i="4"/>
  <c r="M2890" i="4"/>
  <c r="N2890" i="4"/>
  <c r="S2890" i="4"/>
  <c r="K2890" i="4"/>
  <c r="J2890" i="4"/>
  <c r="I2891" i="4" s="1"/>
  <c r="L2890" i="4"/>
  <c r="E2894" i="4"/>
  <c r="D2894" i="4"/>
  <c r="F2894" i="4"/>
  <c r="C2894" i="4"/>
  <c r="B2895" i="4"/>
  <c r="S2891" i="4" l="1"/>
  <c r="M2891" i="4"/>
  <c r="Q2891" i="4"/>
  <c r="K2891" i="4"/>
  <c r="D2895" i="4"/>
  <c r="F2895" i="4"/>
  <c r="E2895" i="4"/>
  <c r="C2895" i="4"/>
  <c r="B2896" i="4"/>
  <c r="L2893" i="4" l="1"/>
  <c r="J2893" i="4"/>
  <c r="I2893" i="4"/>
  <c r="K2893" i="4"/>
  <c r="E2896" i="4"/>
  <c r="D2896" i="4"/>
  <c r="F2896" i="4"/>
  <c r="C2896" i="4"/>
  <c r="B2897" i="4"/>
  <c r="G2893" i="4" l="1"/>
  <c r="D2897" i="4"/>
  <c r="F2897" i="4"/>
  <c r="L2894" i="4" s="1"/>
  <c r="E2897" i="4"/>
  <c r="C2897" i="4"/>
  <c r="P2894" i="4" s="1"/>
  <c r="B2898" i="4"/>
  <c r="T2894" i="4" l="1"/>
  <c r="M2894" i="4"/>
  <c r="R2894" i="4"/>
  <c r="I2894" i="4"/>
  <c r="N2894" i="4"/>
  <c r="S2894" i="4"/>
  <c r="S2895" i="4" s="1"/>
  <c r="K2894" i="4"/>
  <c r="K2895" i="4" s="1"/>
  <c r="J2894" i="4"/>
  <c r="O2894" i="4"/>
  <c r="O2895" i="4" s="1"/>
  <c r="Q2894" i="4"/>
  <c r="E2898" i="4"/>
  <c r="D2898" i="4"/>
  <c r="F2898" i="4"/>
  <c r="C2898" i="4"/>
  <c r="B2899" i="4"/>
  <c r="Q2895" i="4" l="1"/>
  <c r="I2895" i="4"/>
  <c r="M2895" i="4"/>
  <c r="D2899" i="4"/>
  <c r="F2899" i="4"/>
  <c r="E2899" i="4"/>
  <c r="C2899" i="4"/>
  <c r="B2900" i="4"/>
  <c r="I2897" i="4" l="1"/>
  <c r="K2897" i="4"/>
  <c r="L2897" i="4"/>
  <c r="J2897" i="4"/>
  <c r="E2900" i="4"/>
  <c r="D2900" i="4"/>
  <c r="F2900" i="4"/>
  <c r="C2900" i="4"/>
  <c r="B2901" i="4"/>
  <c r="G2897" i="4" l="1"/>
  <c r="D2901" i="4"/>
  <c r="F2901" i="4"/>
  <c r="I2898" i="4" s="1"/>
  <c r="E2901" i="4"/>
  <c r="C2901" i="4"/>
  <c r="P2898" i="4" s="1"/>
  <c r="B2902" i="4"/>
  <c r="M2898" i="4" l="1"/>
  <c r="Q2898" i="4"/>
  <c r="R2898" i="4"/>
  <c r="L2898" i="4"/>
  <c r="N2898" i="4"/>
  <c r="M2899" i="4" s="1"/>
  <c r="S2898" i="4"/>
  <c r="T2898" i="4"/>
  <c r="J2898" i="4"/>
  <c r="I2899" i="4" s="1"/>
  <c r="K2898" i="4"/>
  <c r="O2898" i="4"/>
  <c r="O2899" i="4" s="1"/>
  <c r="E2902" i="4"/>
  <c r="D2902" i="4"/>
  <c r="F2902" i="4"/>
  <c r="C2902" i="4"/>
  <c r="B2903" i="4"/>
  <c r="K2899" i="4" l="1"/>
  <c r="S2899" i="4"/>
  <c r="Q2899" i="4"/>
  <c r="D2903" i="4"/>
  <c r="F2903" i="4"/>
  <c r="E2903" i="4"/>
  <c r="C2903" i="4"/>
  <c r="B2904" i="4"/>
  <c r="K2901" i="4" l="1"/>
  <c r="J2901" i="4"/>
  <c r="L2901" i="4"/>
  <c r="I2901" i="4"/>
  <c r="E2904" i="4"/>
  <c r="D2904" i="4"/>
  <c r="F2904" i="4"/>
  <c r="C2904" i="4"/>
  <c r="B2905" i="4"/>
  <c r="G2901" i="4" l="1"/>
  <c r="D2905" i="4"/>
  <c r="F2905" i="4"/>
  <c r="L2902" i="4" s="1"/>
  <c r="E2905" i="4"/>
  <c r="C2905" i="4"/>
  <c r="P2902" i="4" s="1"/>
  <c r="B2906" i="4"/>
  <c r="T2902" i="4" l="1"/>
  <c r="J2902" i="4"/>
  <c r="K2902" i="4"/>
  <c r="K2903" i="4" s="1"/>
  <c r="Q2902" i="4"/>
  <c r="N2902" i="4"/>
  <c r="S2902" i="4"/>
  <c r="S2903" i="4" s="1"/>
  <c r="M2902" i="4"/>
  <c r="M2903" i="4" s="1"/>
  <c r="R2902" i="4"/>
  <c r="O2902" i="4"/>
  <c r="O2903" i="4" s="1"/>
  <c r="I2902" i="4"/>
  <c r="I2903" i="4" s="1"/>
  <c r="E2906" i="4"/>
  <c r="D2906" i="4"/>
  <c r="F2906" i="4"/>
  <c r="C2906" i="4"/>
  <c r="B2907" i="4"/>
  <c r="Q2903" i="4" l="1"/>
  <c r="K2905" i="4" s="1"/>
  <c r="D2907" i="4"/>
  <c r="F2907" i="4"/>
  <c r="E2907" i="4"/>
  <c r="C2907" i="4"/>
  <c r="B2908" i="4"/>
  <c r="J2905" i="4" l="1"/>
  <c r="I2905" i="4"/>
  <c r="L2905" i="4"/>
  <c r="E2908" i="4"/>
  <c r="D2908" i="4"/>
  <c r="F2908" i="4"/>
  <c r="C2908" i="4"/>
  <c r="B2909" i="4"/>
  <c r="G2905" i="4" l="1"/>
  <c r="D2909" i="4"/>
  <c r="L2906" i="4" s="1"/>
  <c r="F2909" i="4"/>
  <c r="J2906" i="4" s="1"/>
  <c r="E2909" i="4"/>
  <c r="C2909" i="4"/>
  <c r="B2910" i="4"/>
  <c r="N2906" i="4" l="1"/>
  <c r="Q2906" i="4"/>
  <c r="I2906" i="4"/>
  <c r="I2907" i="4" s="1"/>
  <c r="P2906" i="4"/>
  <c r="O2906" i="4"/>
  <c r="K2906" i="4"/>
  <c r="K2907" i="4" s="1"/>
  <c r="T2906" i="4"/>
  <c r="R2906" i="4"/>
  <c r="S2906" i="4"/>
  <c r="S2907" i="4" s="1"/>
  <c r="M2906" i="4"/>
  <c r="E2910" i="4"/>
  <c r="D2910" i="4"/>
  <c r="F2910" i="4"/>
  <c r="C2910" i="4"/>
  <c r="B2911" i="4"/>
  <c r="M2907" i="4" l="1"/>
  <c r="O2907" i="4"/>
  <c r="Q2907" i="4"/>
  <c r="D2911" i="4"/>
  <c r="F2911" i="4"/>
  <c r="E2911" i="4"/>
  <c r="C2911" i="4"/>
  <c r="B2912" i="4"/>
  <c r="L2909" i="4" l="1"/>
  <c r="J2909" i="4"/>
  <c r="I2909" i="4"/>
  <c r="K2909" i="4"/>
  <c r="E2912" i="4"/>
  <c r="D2912" i="4"/>
  <c r="F2912" i="4"/>
  <c r="C2912" i="4"/>
  <c r="B2913" i="4"/>
  <c r="G2909" i="4" l="1"/>
  <c r="D2913" i="4"/>
  <c r="F2913" i="4"/>
  <c r="J2910" i="4" s="1"/>
  <c r="E2913" i="4"/>
  <c r="Q2910" i="4" s="1"/>
  <c r="C2913" i="4"/>
  <c r="T2910" i="4" s="1"/>
  <c r="B2914" i="4"/>
  <c r="M2910" i="4" l="1"/>
  <c r="K2910" i="4"/>
  <c r="I2910" i="4"/>
  <c r="I2911" i="4" s="1"/>
  <c r="N2910" i="4"/>
  <c r="S2910" i="4"/>
  <c r="S2911" i="4" s="1"/>
  <c r="R2910" i="4"/>
  <c r="Q2911" i="4" s="1"/>
  <c r="L2910" i="4"/>
  <c r="O2910" i="4"/>
  <c r="P2910" i="4"/>
  <c r="E2914" i="4"/>
  <c r="D2914" i="4"/>
  <c r="F2914" i="4"/>
  <c r="C2914" i="4"/>
  <c r="B2915" i="4"/>
  <c r="M2911" i="4" l="1"/>
  <c r="O2911" i="4"/>
  <c r="K2911" i="4"/>
  <c r="D2915" i="4"/>
  <c r="F2915" i="4"/>
  <c r="E2915" i="4"/>
  <c r="C2915" i="4"/>
  <c r="B2916" i="4"/>
  <c r="I2913" i="4" l="1"/>
  <c r="J2913" i="4"/>
  <c r="K2913" i="4"/>
  <c r="L2913" i="4"/>
  <c r="E2916" i="4"/>
  <c r="D2916" i="4"/>
  <c r="F2916" i="4"/>
  <c r="C2916" i="4"/>
  <c r="B2917" i="4"/>
  <c r="G2913" i="4" l="1"/>
  <c r="D2917" i="4"/>
  <c r="L2914" i="4" s="1"/>
  <c r="F2917" i="4"/>
  <c r="I2914" i="4" s="1"/>
  <c r="E2917" i="4"/>
  <c r="C2917" i="4"/>
  <c r="B2918" i="4"/>
  <c r="T2914" i="4" l="1"/>
  <c r="Q2914" i="4"/>
  <c r="R2914" i="4"/>
  <c r="S2914" i="4"/>
  <c r="S2915" i="4" s="1"/>
  <c r="M2914" i="4"/>
  <c r="N2914" i="4"/>
  <c r="K2914" i="4"/>
  <c r="K2915" i="4" s="1"/>
  <c r="J2914" i="4"/>
  <c r="I2915" i="4" s="1"/>
  <c r="P2914" i="4"/>
  <c r="O2914" i="4"/>
  <c r="E2918" i="4"/>
  <c r="D2918" i="4"/>
  <c r="F2918" i="4"/>
  <c r="C2918" i="4"/>
  <c r="B2919" i="4"/>
  <c r="O2915" i="4" l="1"/>
  <c r="Q2915" i="4"/>
  <c r="M2915" i="4"/>
  <c r="D2919" i="4"/>
  <c r="F2919" i="4"/>
  <c r="E2919" i="4"/>
  <c r="C2919" i="4"/>
  <c r="B2920" i="4"/>
  <c r="K2917" i="4" l="1"/>
  <c r="J2917" i="4"/>
  <c r="L2917" i="4"/>
  <c r="I2917" i="4"/>
  <c r="E2920" i="4"/>
  <c r="D2920" i="4"/>
  <c r="F2920" i="4"/>
  <c r="C2920" i="4"/>
  <c r="B2921" i="4"/>
  <c r="G2917" i="4" l="1"/>
  <c r="D2921" i="4"/>
  <c r="K2918" i="4" s="1"/>
  <c r="F2921" i="4"/>
  <c r="E2921" i="4"/>
  <c r="N2918" i="4" s="1"/>
  <c r="C2921" i="4"/>
  <c r="P2918" i="4" s="1"/>
  <c r="B2922" i="4"/>
  <c r="M2918" i="4" l="1"/>
  <c r="M2919" i="4" s="1"/>
  <c r="R2918" i="4"/>
  <c r="Q2918" i="4"/>
  <c r="S2918" i="4"/>
  <c r="T2918" i="4"/>
  <c r="J2918" i="4"/>
  <c r="L2918" i="4"/>
  <c r="K2919" i="4" s="1"/>
  <c r="O2918" i="4"/>
  <c r="O2919" i="4" s="1"/>
  <c r="I2918" i="4"/>
  <c r="E2922" i="4"/>
  <c r="D2922" i="4"/>
  <c r="F2922" i="4"/>
  <c r="C2922" i="4"/>
  <c r="B2923" i="4"/>
  <c r="I2919" i="4" l="1"/>
  <c r="Q2919" i="4"/>
  <c r="S2919" i="4"/>
  <c r="D2923" i="4"/>
  <c r="F2923" i="4"/>
  <c r="E2923" i="4"/>
  <c r="C2923" i="4"/>
  <c r="B2924" i="4"/>
  <c r="K2921" i="4" l="1"/>
  <c r="J2921" i="4"/>
  <c r="I2921" i="4"/>
  <c r="L2921" i="4"/>
  <c r="E2924" i="4"/>
  <c r="D2924" i="4"/>
  <c r="F2924" i="4"/>
  <c r="C2924" i="4"/>
  <c r="B2925" i="4"/>
  <c r="G2921" i="4" l="1"/>
  <c r="D2925" i="4"/>
  <c r="F2925" i="4"/>
  <c r="I2922" i="4" s="1"/>
  <c r="E2925" i="4"/>
  <c r="N2922" i="4" s="1"/>
  <c r="C2925" i="4"/>
  <c r="T2922" i="4" s="1"/>
  <c r="B2926" i="4"/>
  <c r="Q2922" i="4" l="1"/>
  <c r="R2922" i="4"/>
  <c r="S2922" i="4"/>
  <c r="S2923" i="4" s="1"/>
  <c r="O2922" i="4"/>
  <c r="K2922" i="4"/>
  <c r="M2922" i="4"/>
  <c r="M2923" i="4" s="1"/>
  <c r="J2922" i="4"/>
  <c r="I2923" i="4" s="1"/>
  <c r="P2922" i="4"/>
  <c r="L2922" i="4"/>
  <c r="E2926" i="4"/>
  <c r="D2926" i="4"/>
  <c r="F2926" i="4"/>
  <c r="C2926" i="4"/>
  <c r="B2927" i="4"/>
  <c r="Q2923" i="4" l="1"/>
  <c r="K2923" i="4"/>
  <c r="O2923" i="4"/>
  <c r="D2927" i="4"/>
  <c r="F2927" i="4"/>
  <c r="E2927" i="4"/>
  <c r="C2927" i="4"/>
  <c r="B2928" i="4"/>
  <c r="K2925" i="4" l="1"/>
  <c r="J2925" i="4"/>
  <c r="L2925" i="4"/>
  <c r="I2925" i="4"/>
  <c r="E2928" i="4"/>
  <c r="D2928" i="4"/>
  <c r="F2928" i="4"/>
  <c r="C2928" i="4"/>
  <c r="B2929" i="4"/>
  <c r="G2925" i="4" l="1"/>
  <c r="D2929" i="4"/>
  <c r="F2929" i="4"/>
  <c r="E2929" i="4"/>
  <c r="M2926" i="4" s="1"/>
  <c r="C2929" i="4"/>
  <c r="P2926" i="4" s="1"/>
  <c r="B2930" i="4"/>
  <c r="T2926" i="4" l="1"/>
  <c r="J2926" i="4"/>
  <c r="K2926" i="4"/>
  <c r="I2926" i="4"/>
  <c r="I2927" i="4" s="1"/>
  <c r="N2926" i="4"/>
  <c r="M2927" i="4" s="1"/>
  <c r="S2926" i="4"/>
  <c r="S2927" i="4" s="1"/>
  <c r="R2926" i="4"/>
  <c r="L2926" i="4"/>
  <c r="O2926" i="4"/>
  <c r="O2927" i="4" s="1"/>
  <c r="Q2926" i="4"/>
  <c r="E2930" i="4"/>
  <c r="D2930" i="4"/>
  <c r="F2930" i="4"/>
  <c r="C2930" i="4"/>
  <c r="B2931" i="4"/>
  <c r="Q2927" i="4" l="1"/>
  <c r="K2927" i="4"/>
  <c r="D2931" i="4"/>
  <c r="F2931" i="4"/>
  <c r="E2931" i="4"/>
  <c r="C2931" i="4"/>
  <c r="B2932" i="4"/>
  <c r="I2929" i="4" l="1"/>
  <c r="J2929" i="4"/>
  <c r="K2929" i="4"/>
  <c r="L2929" i="4"/>
  <c r="E2932" i="4"/>
  <c r="D2932" i="4"/>
  <c r="F2932" i="4"/>
  <c r="C2932" i="4"/>
  <c r="B2933" i="4"/>
  <c r="G2929" i="4" l="1"/>
  <c r="O2930" i="4"/>
  <c r="P2930" i="4"/>
  <c r="D2933" i="4"/>
  <c r="F2933" i="4"/>
  <c r="L2930" i="4" s="1"/>
  <c r="E2933" i="4"/>
  <c r="C2933" i="4"/>
  <c r="T2930" i="4" s="1"/>
  <c r="B2934" i="4"/>
  <c r="Q2930" i="4" l="1"/>
  <c r="I2930" i="4"/>
  <c r="O2931" i="4"/>
  <c r="K2930" i="4"/>
  <c r="K2931" i="4" s="1"/>
  <c r="J2930" i="4"/>
  <c r="R2930" i="4"/>
  <c r="S2930" i="4"/>
  <c r="S2931" i="4" s="1"/>
  <c r="M2930" i="4"/>
  <c r="N2930" i="4"/>
  <c r="E2934" i="4"/>
  <c r="D2934" i="4"/>
  <c r="F2934" i="4"/>
  <c r="C2934" i="4"/>
  <c r="B2935" i="4"/>
  <c r="M2931" i="4" l="1"/>
  <c r="I2931" i="4"/>
  <c r="Q2931" i="4"/>
  <c r="D2935" i="4"/>
  <c r="F2935" i="4"/>
  <c r="E2935" i="4"/>
  <c r="C2935" i="4"/>
  <c r="B2936" i="4"/>
  <c r="L2933" i="4" l="1"/>
  <c r="I2933" i="4"/>
  <c r="K2933" i="4"/>
  <c r="J2933" i="4"/>
  <c r="E2936" i="4"/>
  <c r="D2936" i="4"/>
  <c r="F2936" i="4"/>
  <c r="C2936" i="4"/>
  <c r="B2937" i="4"/>
  <c r="G2933" i="4" l="1"/>
  <c r="D2937" i="4"/>
  <c r="F2937" i="4"/>
  <c r="I2934" i="4" s="1"/>
  <c r="E2937" i="4"/>
  <c r="C2937" i="4"/>
  <c r="T2934" i="4" s="1"/>
  <c r="B2938" i="4"/>
  <c r="R2934" i="4" l="1"/>
  <c r="M2934" i="4"/>
  <c r="K2934" i="4"/>
  <c r="Q2934" i="4"/>
  <c r="N2934" i="4"/>
  <c r="S2934" i="4"/>
  <c r="S2935" i="4" s="1"/>
  <c r="J2934" i="4"/>
  <c r="I2935" i="4" s="1"/>
  <c r="L2934" i="4"/>
  <c r="O2934" i="4"/>
  <c r="P2934" i="4"/>
  <c r="E2938" i="4"/>
  <c r="D2938" i="4"/>
  <c r="F2938" i="4"/>
  <c r="C2938" i="4"/>
  <c r="B2939" i="4"/>
  <c r="Q2935" i="4" l="1"/>
  <c r="M2935" i="4"/>
  <c r="O2935" i="4"/>
  <c r="K2935" i="4"/>
  <c r="D2939" i="4"/>
  <c r="F2939" i="4"/>
  <c r="E2939" i="4"/>
  <c r="C2939" i="4"/>
  <c r="B2940" i="4"/>
  <c r="K2937" i="4" l="1"/>
  <c r="I2937" i="4"/>
  <c r="J2937" i="4"/>
  <c r="L2937" i="4"/>
  <c r="E2940" i="4"/>
  <c r="D2940" i="4"/>
  <c r="F2940" i="4"/>
  <c r="C2940" i="4"/>
  <c r="B2941" i="4"/>
  <c r="G2937" i="4" l="1"/>
  <c r="O2938" i="4"/>
  <c r="P2938" i="4"/>
  <c r="D2941" i="4"/>
  <c r="F2941" i="4"/>
  <c r="L2938" i="4" s="1"/>
  <c r="E2941" i="4"/>
  <c r="C2941" i="4"/>
  <c r="B2942" i="4"/>
  <c r="T2938" i="4" l="1"/>
  <c r="Q2938" i="4"/>
  <c r="R2938" i="4"/>
  <c r="S2938" i="4"/>
  <c r="S2939" i="4" s="1"/>
  <c r="M2938" i="4"/>
  <c r="N2938" i="4"/>
  <c r="K2938" i="4"/>
  <c r="K2939" i="4" s="1"/>
  <c r="J2938" i="4"/>
  <c r="I2938" i="4"/>
  <c r="O2939" i="4"/>
  <c r="E2942" i="4"/>
  <c r="D2942" i="4"/>
  <c r="F2942" i="4"/>
  <c r="C2942" i="4"/>
  <c r="B2943" i="4"/>
  <c r="Q2939" i="4" l="1"/>
  <c r="I2939" i="4"/>
  <c r="M2939" i="4"/>
  <c r="D2943" i="4"/>
  <c r="F2943" i="4"/>
  <c r="E2943" i="4"/>
  <c r="C2943" i="4"/>
  <c r="B2944" i="4"/>
  <c r="K2941" i="4" l="1"/>
  <c r="L2941" i="4"/>
  <c r="I2941" i="4"/>
  <c r="J2941" i="4"/>
  <c r="E2944" i="4"/>
  <c r="D2944" i="4"/>
  <c r="F2944" i="4"/>
  <c r="C2944" i="4"/>
  <c r="B2945" i="4"/>
  <c r="G2941" i="4" l="1"/>
  <c r="D2945" i="4"/>
  <c r="F2945" i="4"/>
  <c r="K2942" i="4" s="1"/>
  <c r="E2945" i="4"/>
  <c r="C2945" i="4"/>
  <c r="P2942" i="4" s="1"/>
  <c r="B2946" i="4"/>
  <c r="T2942" i="4" l="1"/>
  <c r="M2942" i="4"/>
  <c r="R2942" i="4"/>
  <c r="I2942" i="4"/>
  <c r="N2942" i="4"/>
  <c r="S2942" i="4"/>
  <c r="J2942" i="4"/>
  <c r="L2942" i="4"/>
  <c r="K2943" i="4" s="1"/>
  <c r="O2942" i="4"/>
  <c r="O2943" i="4" s="1"/>
  <c r="Q2942" i="4"/>
  <c r="E2946" i="4"/>
  <c r="D2946" i="4"/>
  <c r="F2946" i="4"/>
  <c r="C2946" i="4"/>
  <c r="B2947" i="4"/>
  <c r="S2943" i="4" l="1"/>
  <c r="Q2943" i="4"/>
  <c r="I2943" i="4"/>
  <c r="M2943" i="4"/>
  <c r="D2947" i="4"/>
  <c r="F2947" i="4"/>
  <c r="E2947" i="4"/>
  <c r="C2947" i="4"/>
  <c r="B2948" i="4"/>
  <c r="I2945" i="4" l="1"/>
  <c r="K2945" i="4"/>
  <c r="L2945" i="4"/>
  <c r="J2945" i="4"/>
  <c r="E2948" i="4"/>
  <c r="D2948" i="4"/>
  <c r="F2948" i="4"/>
  <c r="C2948" i="4"/>
  <c r="B2949" i="4"/>
  <c r="G2945" i="4" l="1"/>
  <c r="D2949" i="4"/>
  <c r="F2949" i="4"/>
  <c r="I2946" i="4" s="1"/>
  <c r="E2949" i="4"/>
  <c r="C2949" i="4"/>
  <c r="S2946" i="4" s="1"/>
  <c r="B2950" i="4"/>
  <c r="M2946" i="4" l="1"/>
  <c r="J2946" i="4"/>
  <c r="I2947" i="4" s="1"/>
  <c r="K2946" i="4"/>
  <c r="O2946" i="4"/>
  <c r="P2946" i="4"/>
  <c r="T2946" i="4"/>
  <c r="S2947" i="4" s="1"/>
  <c r="Q2946" i="4"/>
  <c r="R2946" i="4"/>
  <c r="L2946" i="4"/>
  <c r="N2946" i="4"/>
  <c r="M2947" i="4" s="1"/>
  <c r="E2950" i="4"/>
  <c r="D2950" i="4"/>
  <c r="F2950" i="4"/>
  <c r="C2950" i="4"/>
  <c r="B2951" i="4"/>
  <c r="Q2947" i="4" l="1"/>
  <c r="K2947" i="4"/>
  <c r="O2947" i="4"/>
  <c r="D2951" i="4"/>
  <c r="F2951" i="4"/>
  <c r="E2951" i="4"/>
  <c r="C2951" i="4"/>
  <c r="B2952" i="4"/>
  <c r="I2949" i="4" l="1"/>
  <c r="K2949" i="4"/>
  <c r="L2949" i="4"/>
  <c r="J2949" i="4"/>
  <c r="E2952" i="4"/>
  <c r="D2952" i="4"/>
  <c r="F2952" i="4"/>
  <c r="C2952" i="4"/>
  <c r="B2953" i="4"/>
  <c r="G2949" i="4" l="1"/>
  <c r="D2953" i="4"/>
  <c r="F2953" i="4"/>
  <c r="L2950" i="4" s="1"/>
  <c r="E2953" i="4"/>
  <c r="C2953" i="4"/>
  <c r="B2954" i="4"/>
  <c r="N2950" i="4" l="1"/>
  <c r="R2950" i="4"/>
  <c r="K2950" i="4"/>
  <c r="K2951" i="4" s="1"/>
  <c r="T2950" i="4"/>
  <c r="I2950" i="4"/>
  <c r="P2950" i="4"/>
  <c r="O2950" i="4"/>
  <c r="M2950" i="4"/>
  <c r="M2951" i="4" s="1"/>
  <c r="J2950" i="4"/>
  <c r="S2950" i="4"/>
  <c r="Q2950" i="4"/>
  <c r="Q2951" i="4" s="1"/>
  <c r="E2954" i="4"/>
  <c r="D2954" i="4"/>
  <c r="F2954" i="4"/>
  <c r="C2954" i="4"/>
  <c r="B2955" i="4"/>
  <c r="S2951" i="4" l="1"/>
  <c r="O2951" i="4"/>
  <c r="I2951" i="4"/>
  <c r="D2955" i="4"/>
  <c r="F2955" i="4"/>
  <c r="E2955" i="4"/>
  <c r="C2955" i="4"/>
  <c r="B2956" i="4"/>
  <c r="K2953" i="4" l="1"/>
  <c r="I2953" i="4"/>
  <c r="L2953" i="4"/>
  <c r="J2953" i="4"/>
  <c r="E2956" i="4"/>
  <c r="D2956" i="4"/>
  <c r="F2956" i="4"/>
  <c r="C2956" i="4"/>
  <c r="B2957" i="4"/>
  <c r="G2953" i="4" l="1"/>
  <c r="P2954" i="4"/>
  <c r="O2954" i="4"/>
  <c r="D2957" i="4"/>
  <c r="I2954" i="4" s="1"/>
  <c r="F2957" i="4"/>
  <c r="E2957" i="4"/>
  <c r="C2957" i="4"/>
  <c r="T2954" i="4" s="1"/>
  <c r="B2958" i="4"/>
  <c r="S2954" i="4" l="1"/>
  <c r="S2955" i="4" s="1"/>
  <c r="O2955" i="4"/>
  <c r="Q2954" i="4"/>
  <c r="K2954" i="4"/>
  <c r="M2954" i="4"/>
  <c r="N2954" i="4"/>
  <c r="J2954" i="4"/>
  <c r="I2955" i="4" s="1"/>
  <c r="R2954" i="4"/>
  <c r="L2954" i="4"/>
  <c r="E2958" i="4"/>
  <c r="D2958" i="4"/>
  <c r="F2958" i="4"/>
  <c r="C2958" i="4"/>
  <c r="B2959" i="4"/>
  <c r="M2955" i="4" l="1"/>
  <c r="Q2955" i="4"/>
  <c r="K2955" i="4"/>
  <c r="D2959" i="4"/>
  <c r="F2959" i="4"/>
  <c r="E2959" i="4"/>
  <c r="C2959" i="4"/>
  <c r="B2960" i="4"/>
  <c r="L2957" i="4" l="1"/>
  <c r="J2957" i="4"/>
  <c r="I2957" i="4"/>
  <c r="K2957" i="4"/>
  <c r="E2960" i="4"/>
  <c r="D2960" i="4"/>
  <c r="F2960" i="4"/>
  <c r="C2960" i="4"/>
  <c r="B2961" i="4"/>
  <c r="G2957" i="4" l="1"/>
  <c r="D2961" i="4"/>
  <c r="J2958" i="4" s="1"/>
  <c r="F2961" i="4"/>
  <c r="E2961" i="4"/>
  <c r="Q2958" i="4" s="1"/>
  <c r="C2961" i="4"/>
  <c r="P2958" i="4" s="1"/>
  <c r="B2962" i="4"/>
  <c r="M2958" i="4" l="1"/>
  <c r="K2958" i="4"/>
  <c r="I2958" i="4"/>
  <c r="I2959" i="4" s="1"/>
  <c r="N2958" i="4"/>
  <c r="S2958" i="4"/>
  <c r="T2958" i="4"/>
  <c r="R2958" i="4"/>
  <c r="Q2959" i="4" s="1"/>
  <c r="L2958" i="4"/>
  <c r="O2958" i="4"/>
  <c r="O2959" i="4" s="1"/>
  <c r="E2962" i="4"/>
  <c r="D2962" i="4"/>
  <c r="F2962" i="4"/>
  <c r="C2962" i="4"/>
  <c r="B2963" i="4"/>
  <c r="S2959" i="4" l="1"/>
  <c r="M2959" i="4"/>
  <c r="K2959" i="4"/>
  <c r="D2963" i="4"/>
  <c r="F2963" i="4"/>
  <c r="E2963" i="4"/>
  <c r="C2963" i="4"/>
  <c r="B2964" i="4"/>
  <c r="I2961" i="4" l="1"/>
  <c r="J2961" i="4"/>
  <c r="K2961" i="4"/>
  <c r="L2961" i="4"/>
  <c r="E2964" i="4"/>
  <c r="D2964" i="4"/>
  <c r="F2964" i="4"/>
  <c r="C2964" i="4"/>
  <c r="B2965" i="4"/>
  <c r="G2961" i="4" l="1"/>
  <c r="O2962" i="4"/>
  <c r="P2962" i="4"/>
  <c r="D2965" i="4"/>
  <c r="L2962" i="4" s="1"/>
  <c r="F2965" i="4"/>
  <c r="E2965" i="4"/>
  <c r="C2965" i="4"/>
  <c r="B2966" i="4"/>
  <c r="T2962" i="4" l="1"/>
  <c r="Q2962" i="4"/>
  <c r="R2962" i="4"/>
  <c r="S2962" i="4"/>
  <c r="S2963" i="4" s="1"/>
  <c r="M2962" i="4"/>
  <c r="N2962" i="4"/>
  <c r="K2962" i="4"/>
  <c r="K2963" i="4" s="1"/>
  <c r="J2962" i="4"/>
  <c r="I2962" i="4"/>
  <c r="O2963" i="4"/>
  <c r="E2966" i="4"/>
  <c r="D2966" i="4"/>
  <c r="F2966" i="4"/>
  <c r="C2966" i="4"/>
  <c r="B2967" i="4"/>
  <c r="Q2963" i="4" l="1"/>
  <c r="I2963" i="4"/>
  <c r="M2963" i="4"/>
  <c r="D2967" i="4"/>
  <c r="F2967" i="4"/>
  <c r="E2967" i="4"/>
  <c r="C2967" i="4"/>
  <c r="B2968" i="4"/>
  <c r="K2965" i="4" l="1"/>
  <c r="L2965" i="4"/>
  <c r="I2965" i="4"/>
  <c r="J2965" i="4"/>
  <c r="E2968" i="4"/>
  <c r="D2968" i="4"/>
  <c r="F2968" i="4"/>
  <c r="C2968" i="4"/>
  <c r="B2969" i="4"/>
  <c r="G2965" i="4" l="1"/>
  <c r="D2969" i="4"/>
  <c r="L2966" i="4" s="1"/>
  <c r="F2969" i="4"/>
  <c r="E2969" i="4"/>
  <c r="T2966" i="4" s="1"/>
  <c r="C2969" i="4"/>
  <c r="P2966" i="4" s="1"/>
  <c r="B2970" i="4"/>
  <c r="M2966" i="4" l="1"/>
  <c r="R2966" i="4"/>
  <c r="Q2966" i="4"/>
  <c r="N2966" i="4"/>
  <c r="S2966" i="4"/>
  <c r="S2967" i="4" s="1"/>
  <c r="K2966" i="4"/>
  <c r="K2967" i="4" s="1"/>
  <c r="J2966" i="4"/>
  <c r="O2966" i="4"/>
  <c r="O2967" i="4" s="1"/>
  <c r="I2966" i="4"/>
  <c r="E2970" i="4"/>
  <c r="D2970" i="4"/>
  <c r="F2970" i="4"/>
  <c r="C2970" i="4"/>
  <c r="B2971" i="4"/>
  <c r="I2967" i="4" l="1"/>
  <c r="Q2967" i="4"/>
  <c r="M2967" i="4"/>
  <c r="D2971" i="4"/>
  <c r="F2971" i="4"/>
  <c r="E2971" i="4"/>
  <c r="C2971" i="4"/>
  <c r="B2972" i="4"/>
  <c r="K2969" i="4" l="1"/>
  <c r="J2969" i="4"/>
  <c r="I2969" i="4"/>
  <c r="L2969" i="4"/>
  <c r="E2972" i="4"/>
  <c r="D2972" i="4"/>
  <c r="F2972" i="4"/>
  <c r="C2972" i="4"/>
  <c r="B2973" i="4"/>
  <c r="G2969" i="4" l="1"/>
  <c r="D2973" i="4"/>
  <c r="F2973" i="4"/>
  <c r="E2973" i="4"/>
  <c r="R2970" i="4" s="1"/>
  <c r="C2973" i="4"/>
  <c r="L2970" i="4" s="1"/>
  <c r="B2974" i="4"/>
  <c r="M2970" i="4" l="1"/>
  <c r="Q2970" i="4"/>
  <c r="Q2971" i="4" s="1"/>
  <c r="S2970" i="4"/>
  <c r="O2970" i="4"/>
  <c r="K2970" i="4"/>
  <c r="K2971" i="4" s="1"/>
  <c r="T2970" i="4"/>
  <c r="J2970" i="4"/>
  <c r="I2970" i="4"/>
  <c r="P2970" i="4"/>
  <c r="N2970" i="4"/>
  <c r="E2974" i="4"/>
  <c r="D2974" i="4"/>
  <c r="F2974" i="4"/>
  <c r="C2974" i="4"/>
  <c r="B2975" i="4"/>
  <c r="M2971" i="4" l="1"/>
  <c r="I2971" i="4"/>
  <c r="O2971" i="4"/>
  <c r="S2971" i="4"/>
  <c r="D2975" i="4"/>
  <c r="F2975" i="4"/>
  <c r="E2975" i="4"/>
  <c r="C2975" i="4"/>
  <c r="B2976" i="4"/>
  <c r="L2973" i="4" l="1"/>
  <c r="J2973" i="4"/>
  <c r="I2973" i="4"/>
  <c r="K2973" i="4"/>
  <c r="E2976" i="4"/>
  <c r="D2976" i="4"/>
  <c r="F2976" i="4"/>
  <c r="C2976" i="4"/>
  <c r="B2977" i="4"/>
  <c r="G2973" i="4" l="1"/>
  <c r="D2977" i="4"/>
  <c r="F2977" i="4"/>
  <c r="E2977" i="4"/>
  <c r="S2974" i="4" s="1"/>
  <c r="C2977" i="4"/>
  <c r="I2974" i="4" s="1"/>
  <c r="B2978" i="4"/>
  <c r="M2974" i="4" l="1"/>
  <c r="J2974" i="4"/>
  <c r="I2975" i="4" s="1"/>
  <c r="Q2974" i="4"/>
  <c r="P2974" i="4"/>
  <c r="O2974" i="4"/>
  <c r="K2974" i="4"/>
  <c r="T2974" i="4"/>
  <c r="S2975" i="4" s="1"/>
  <c r="R2974" i="4"/>
  <c r="N2974" i="4"/>
  <c r="M2975" i="4" s="1"/>
  <c r="L2974" i="4"/>
  <c r="E2978" i="4"/>
  <c r="D2978" i="4"/>
  <c r="F2978" i="4"/>
  <c r="C2978" i="4"/>
  <c r="B2979" i="4"/>
  <c r="K2975" i="4" l="1"/>
  <c r="O2975" i="4"/>
  <c r="Q2975" i="4"/>
  <c r="D2979" i="4"/>
  <c r="F2979" i="4"/>
  <c r="E2979" i="4"/>
  <c r="C2979" i="4"/>
  <c r="B2980" i="4"/>
  <c r="I2977" i="4" l="1"/>
  <c r="J2977" i="4"/>
  <c r="K2977" i="4"/>
  <c r="L2977" i="4"/>
  <c r="E2980" i="4"/>
  <c r="D2980" i="4"/>
  <c r="F2980" i="4"/>
  <c r="C2980" i="4"/>
  <c r="B2981" i="4"/>
  <c r="G2977" i="4" l="1"/>
  <c r="D2981" i="4"/>
  <c r="P2978" i="4" s="1"/>
  <c r="F2981" i="4"/>
  <c r="I2978" i="4" s="1"/>
  <c r="E2981" i="4"/>
  <c r="C2981" i="4"/>
  <c r="T2978" i="4" s="1"/>
  <c r="B2982" i="4"/>
  <c r="Q2978" i="4" l="1"/>
  <c r="K2978" i="4"/>
  <c r="M2978" i="4"/>
  <c r="N2978" i="4"/>
  <c r="S2978" i="4"/>
  <c r="S2979" i="4" s="1"/>
  <c r="J2978" i="4"/>
  <c r="I2979" i="4" s="1"/>
  <c r="R2978" i="4"/>
  <c r="L2978" i="4"/>
  <c r="O2978" i="4"/>
  <c r="O2979" i="4" s="1"/>
  <c r="E2982" i="4"/>
  <c r="D2982" i="4"/>
  <c r="F2982" i="4"/>
  <c r="C2982" i="4"/>
  <c r="B2983" i="4"/>
  <c r="M2979" i="4" l="1"/>
  <c r="Q2979" i="4"/>
  <c r="K2979" i="4"/>
  <c r="D2983" i="4"/>
  <c r="F2983" i="4"/>
  <c r="E2983" i="4"/>
  <c r="C2983" i="4"/>
  <c r="B2984" i="4"/>
  <c r="K2981" i="4" l="1"/>
  <c r="J2981" i="4"/>
  <c r="L2981" i="4"/>
  <c r="I2981" i="4"/>
  <c r="E2984" i="4"/>
  <c r="D2984" i="4"/>
  <c r="F2984" i="4"/>
  <c r="C2984" i="4"/>
  <c r="B2985" i="4"/>
  <c r="G2981" i="4" l="1"/>
  <c r="D2985" i="4"/>
  <c r="F2985" i="4"/>
  <c r="I2982" i="4" s="1"/>
  <c r="E2985" i="4"/>
  <c r="R2982" i="4" s="1"/>
  <c r="C2985" i="4"/>
  <c r="B2986" i="4"/>
  <c r="T2982" i="4" l="1"/>
  <c r="M2982" i="4"/>
  <c r="K2982" i="4"/>
  <c r="Q2982" i="4"/>
  <c r="Q2983" i="4" s="1"/>
  <c r="N2982" i="4"/>
  <c r="S2982" i="4"/>
  <c r="S2983" i="4" s="1"/>
  <c r="J2982" i="4"/>
  <c r="I2983" i="4" s="1"/>
  <c r="L2982" i="4"/>
  <c r="O2982" i="4"/>
  <c r="P2982" i="4"/>
  <c r="E2986" i="4"/>
  <c r="D2986" i="4"/>
  <c r="F2986" i="4"/>
  <c r="C2986" i="4"/>
  <c r="B2987" i="4"/>
  <c r="M2983" i="4" l="1"/>
  <c r="O2983" i="4"/>
  <c r="K2983" i="4"/>
  <c r="D2987" i="4"/>
  <c r="F2987" i="4"/>
  <c r="E2987" i="4"/>
  <c r="C2987" i="4"/>
  <c r="B2988" i="4"/>
  <c r="K2985" i="4" l="1"/>
  <c r="I2985" i="4"/>
  <c r="J2985" i="4"/>
  <c r="L2985" i="4"/>
  <c r="E2988" i="4"/>
  <c r="D2988" i="4"/>
  <c r="F2988" i="4"/>
  <c r="C2988" i="4"/>
  <c r="B2989" i="4"/>
  <c r="G2985" i="4" l="1"/>
  <c r="D2989" i="4"/>
  <c r="K2986" i="4" s="1"/>
  <c r="F2989" i="4"/>
  <c r="I2986" i="4" s="1"/>
  <c r="E2989" i="4"/>
  <c r="C2989" i="4"/>
  <c r="B2990" i="4"/>
  <c r="Q2986" i="4" l="1"/>
  <c r="O2986" i="4"/>
  <c r="J2986" i="4"/>
  <c r="I2987" i="4" s="1"/>
  <c r="T2986" i="4"/>
  <c r="N2986" i="4"/>
  <c r="S2986" i="4"/>
  <c r="S2987" i="4" s="1"/>
  <c r="M2986" i="4"/>
  <c r="M2987" i="4" s="1"/>
  <c r="R2986" i="4"/>
  <c r="Q2987" i="4" s="1"/>
  <c r="L2986" i="4"/>
  <c r="K2987" i="4" s="1"/>
  <c r="P2986" i="4"/>
  <c r="E2990" i="4"/>
  <c r="D2990" i="4"/>
  <c r="F2990" i="4"/>
  <c r="C2990" i="4"/>
  <c r="B2991" i="4"/>
  <c r="O2987" i="4" l="1"/>
  <c r="K2989" i="4" s="1"/>
  <c r="D2991" i="4"/>
  <c r="F2991" i="4"/>
  <c r="E2991" i="4"/>
  <c r="C2991" i="4"/>
  <c r="B2992" i="4"/>
  <c r="L2989" i="4" l="1"/>
  <c r="I2989" i="4"/>
  <c r="J2989" i="4"/>
  <c r="E2992" i="4"/>
  <c r="D2992" i="4"/>
  <c r="F2992" i="4"/>
  <c r="C2992" i="4"/>
  <c r="B2993" i="4"/>
  <c r="G2989" i="4" l="1"/>
  <c r="D2993" i="4"/>
  <c r="F2993" i="4"/>
  <c r="E2993" i="4"/>
  <c r="M2990" i="4" s="1"/>
  <c r="C2993" i="4"/>
  <c r="P2990" i="4" s="1"/>
  <c r="B2994" i="4"/>
  <c r="T2990" i="4" l="1"/>
  <c r="J2990" i="4"/>
  <c r="I2990" i="4"/>
  <c r="N2990" i="4"/>
  <c r="M2991" i="4" s="1"/>
  <c r="S2990" i="4"/>
  <c r="S2991" i="4" s="1"/>
  <c r="K2990" i="4"/>
  <c r="R2990" i="4"/>
  <c r="L2990" i="4"/>
  <c r="O2990" i="4"/>
  <c r="O2991" i="4" s="1"/>
  <c r="Q2990" i="4"/>
  <c r="E2994" i="4"/>
  <c r="D2994" i="4"/>
  <c r="F2994" i="4"/>
  <c r="C2994" i="4"/>
  <c r="B2995" i="4"/>
  <c r="Q2991" i="4" l="1"/>
  <c r="K2991" i="4"/>
  <c r="I2991" i="4"/>
  <c r="D2995" i="4"/>
  <c r="F2995" i="4"/>
  <c r="E2995" i="4"/>
  <c r="C2995" i="4"/>
  <c r="B2996" i="4"/>
  <c r="K2993" i="4" l="1"/>
  <c r="J2993" i="4"/>
  <c r="L2993" i="4"/>
  <c r="I2993" i="4"/>
  <c r="G2993" i="4" s="1"/>
  <c r="E2996" i="4"/>
  <c r="D2996" i="4"/>
  <c r="F2996" i="4"/>
  <c r="C2996" i="4"/>
  <c r="B2997" i="4"/>
  <c r="D2997" i="4" l="1"/>
  <c r="F2997" i="4"/>
  <c r="I2994" i="4" s="1"/>
  <c r="E2997" i="4"/>
  <c r="M2994" i="4" s="1"/>
  <c r="C2997" i="4"/>
  <c r="P2994" i="4" s="1"/>
  <c r="B2998" i="4"/>
  <c r="Q2994" i="4" l="1"/>
  <c r="R2994" i="4"/>
  <c r="L2994" i="4"/>
  <c r="N2994" i="4"/>
  <c r="M2995" i="4" s="1"/>
  <c r="S2994" i="4"/>
  <c r="T2994" i="4"/>
  <c r="J2994" i="4"/>
  <c r="I2995" i="4" s="1"/>
  <c r="K2994" i="4"/>
  <c r="O2994" i="4"/>
  <c r="O2995" i="4" s="1"/>
  <c r="E2998" i="4"/>
  <c r="D2998" i="4"/>
  <c r="F2998" i="4"/>
  <c r="C2998" i="4"/>
  <c r="B2999" i="4"/>
  <c r="K2995" i="4" l="1"/>
  <c r="S2995" i="4"/>
  <c r="Q2995" i="4"/>
  <c r="D2999" i="4"/>
  <c r="F2999" i="4"/>
  <c r="E2999" i="4"/>
  <c r="C2999" i="4"/>
  <c r="B3000" i="4"/>
  <c r="I2997" i="4" l="1"/>
  <c r="L2997" i="4"/>
  <c r="K2997" i="4"/>
  <c r="J2997" i="4"/>
  <c r="E3000" i="4"/>
  <c r="D3000" i="4"/>
  <c r="F3000" i="4"/>
  <c r="C3000" i="4"/>
  <c r="B3001" i="4"/>
  <c r="G2997" i="4" l="1"/>
  <c r="D3001" i="4"/>
  <c r="L2998" i="4" s="1"/>
  <c r="F3001" i="4"/>
  <c r="E3001" i="4"/>
  <c r="M2998" i="4" s="1"/>
  <c r="C3001" i="4"/>
  <c r="P2998" i="4" s="1"/>
  <c r="B3002" i="4"/>
  <c r="J2998" i="4" l="1"/>
  <c r="K2998" i="4"/>
  <c r="K2999" i="4" s="1"/>
  <c r="Q2998" i="4"/>
  <c r="N2998" i="4"/>
  <c r="M2999" i="4" s="1"/>
  <c r="S2998" i="4"/>
  <c r="T2998" i="4"/>
  <c r="R2998" i="4"/>
  <c r="O2998" i="4"/>
  <c r="O2999" i="4" s="1"/>
  <c r="I2998" i="4"/>
  <c r="I2999" i="4" s="1"/>
  <c r="E3002" i="4"/>
  <c r="D3002" i="4"/>
  <c r="F3002" i="4"/>
  <c r="C3002" i="4"/>
  <c r="B3003" i="4"/>
  <c r="S2999" i="4" l="1"/>
  <c r="Q2999" i="4"/>
  <c r="D3003" i="4"/>
  <c r="F3003" i="4"/>
  <c r="E3003" i="4"/>
  <c r="C3003" i="4"/>
  <c r="B3004" i="4"/>
  <c r="J3001" i="4" l="1"/>
  <c r="I3001" i="4"/>
  <c r="L3001" i="4"/>
  <c r="K3001" i="4"/>
  <c r="E3004" i="4"/>
  <c r="D3004" i="4"/>
  <c r="F3004" i="4"/>
  <c r="C3004" i="4"/>
  <c r="B3005" i="4"/>
  <c r="G3001" i="4" l="1"/>
  <c r="O3002" i="4"/>
  <c r="P3002" i="4"/>
  <c r="D3005" i="4"/>
  <c r="L3002" i="4" s="1"/>
  <c r="F3005" i="4"/>
  <c r="E3005" i="4"/>
  <c r="C3005" i="4"/>
  <c r="T3002" i="4" s="1"/>
  <c r="B3006" i="4"/>
  <c r="Q3002" i="4" l="1"/>
  <c r="I3002" i="4"/>
  <c r="O3003" i="4"/>
  <c r="K3002" i="4"/>
  <c r="K3003" i="4" s="1"/>
  <c r="J3002" i="4"/>
  <c r="R3002" i="4"/>
  <c r="S3002" i="4"/>
  <c r="S3003" i="4" s="1"/>
  <c r="M3002" i="4"/>
  <c r="N3002" i="4"/>
  <c r="E3006" i="4"/>
  <c r="D3006" i="4"/>
  <c r="F3006" i="4"/>
  <c r="C3006" i="4"/>
  <c r="B3007" i="4"/>
  <c r="M3003" i="4" l="1"/>
  <c r="I3003" i="4"/>
  <c r="Q3003" i="4"/>
  <c r="D3007" i="4"/>
  <c r="F3007" i="4"/>
  <c r="E3007" i="4"/>
  <c r="C3007" i="4"/>
  <c r="B3008" i="4"/>
  <c r="I3005" i="4" l="1"/>
  <c r="K3005" i="4"/>
  <c r="J3005" i="4"/>
  <c r="L3005" i="4"/>
  <c r="E3008" i="4"/>
  <c r="F3008" i="4"/>
  <c r="D3008" i="4"/>
  <c r="C3008" i="4"/>
  <c r="B3009" i="4"/>
  <c r="G3005" i="4" l="1"/>
  <c r="D3009" i="4"/>
  <c r="J3006" i="4" s="1"/>
  <c r="F3009" i="4"/>
  <c r="E3009" i="4"/>
  <c r="Q3006" i="4" s="1"/>
  <c r="C3009" i="4"/>
  <c r="T3006" i="4" s="1"/>
  <c r="B3010" i="4"/>
  <c r="M3006" i="4" l="1"/>
  <c r="K3006" i="4"/>
  <c r="I3006" i="4"/>
  <c r="I3007" i="4" s="1"/>
  <c r="N3006" i="4"/>
  <c r="S3006" i="4"/>
  <c r="S3007" i="4" s="1"/>
  <c r="R3006" i="4"/>
  <c r="Q3007" i="4" s="1"/>
  <c r="L3006" i="4"/>
  <c r="O3006" i="4"/>
  <c r="P3006" i="4"/>
  <c r="E3010" i="4"/>
  <c r="D3010" i="4"/>
  <c r="F3010" i="4"/>
  <c r="C3010" i="4"/>
  <c r="B3011" i="4"/>
  <c r="M3007" i="4" l="1"/>
  <c r="O3007" i="4"/>
  <c r="K3007" i="4"/>
  <c r="D3011" i="4"/>
  <c r="F3011" i="4"/>
  <c r="E3011" i="4"/>
  <c r="C3011" i="4"/>
  <c r="B3012" i="4"/>
  <c r="K3009" i="4" l="1"/>
  <c r="I3009" i="4"/>
  <c r="J3009" i="4"/>
  <c r="L3009" i="4"/>
  <c r="E3012" i="4"/>
  <c r="F3012" i="4"/>
  <c r="D3012" i="4"/>
  <c r="C3012" i="4"/>
  <c r="B3013" i="4"/>
  <c r="G3009" i="4" l="1"/>
  <c r="O3010" i="4"/>
  <c r="P3010" i="4"/>
  <c r="D3013" i="4"/>
  <c r="L3010" i="4" s="1"/>
  <c r="F3013" i="4"/>
  <c r="E3013" i="4"/>
  <c r="C3013" i="4"/>
  <c r="T3010" i="4" s="1"/>
  <c r="B3014" i="4"/>
  <c r="Q3010" i="4" l="1"/>
  <c r="R3010" i="4"/>
  <c r="S3010" i="4"/>
  <c r="S3011" i="4" s="1"/>
  <c r="M3010" i="4"/>
  <c r="N3010" i="4"/>
  <c r="K3010" i="4"/>
  <c r="K3011" i="4" s="1"/>
  <c r="J3010" i="4"/>
  <c r="I3010" i="4"/>
  <c r="O3011" i="4"/>
  <c r="E3014" i="4"/>
  <c r="D3014" i="4"/>
  <c r="F3014" i="4"/>
  <c r="C3014" i="4"/>
  <c r="B3015" i="4"/>
  <c r="Q3011" i="4" l="1"/>
  <c r="I3011" i="4"/>
  <c r="M3011" i="4"/>
  <c r="D3015" i="4"/>
  <c r="F3015" i="4"/>
  <c r="E3015" i="4"/>
  <c r="C3015" i="4"/>
  <c r="B3016" i="4"/>
  <c r="K3013" i="4" l="1"/>
  <c r="I3013" i="4"/>
  <c r="J3013" i="4"/>
  <c r="L3013" i="4"/>
  <c r="E3016" i="4"/>
  <c r="F3016" i="4"/>
  <c r="D3016" i="4"/>
  <c r="C3016" i="4"/>
  <c r="B3017" i="4"/>
  <c r="G3013" i="4" l="1"/>
  <c r="D3017" i="4"/>
  <c r="L3014" i="4" s="1"/>
  <c r="F3017" i="4"/>
  <c r="E3017" i="4"/>
  <c r="T3014" i="4" s="1"/>
  <c r="C3017" i="4"/>
  <c r="P3014" i="4" s="1"/>
  <c r="B3018" i="4"/>
  <c r="M3014" i="4" l="1"/>
  <c r="R3014" i="4"/>
  <c r="Q3014" i="4"/>
  <c r="N3014" i="4"/>
  <c r="S3014" i="4"/>
  <c r="S3015" i="4" s="1"/>
  <c r="K3014" i="4"/>
  <c r="K3015" i="4" s="1"/>
  <c r="J3014" i="4"/>
  <c r="O3014" i="4"/>
  <c r="O3015" i="4" s="1"/>
  <c r="I3014" i="4"/>
  <c r="E3018" i="4"/>
  <c r="D3018" i="4"/>
  <c r="F3018" i="4"/>
  <c r="C3018" i="4"/>
  <c r="B3019" i="4"/>
  <c r="I3015" i="4" l="1"/>
  <c r="Q3015" i="4"/>
  <c r="M3015" i="4"/>
  <c r="D3019" i="4"/>
  <c r="F3019" i="4"/>
  <c r="E3019" i="4"/>
  <c r="C3019" i="4"/>
  <c r="B3020" i="4"/>
  <c r="J3017" i="4" l="1"/>
  <c r="I3017" i="4"/>
  <c r="L3017" i="4"/>
  <c r="K3017" i="4"/>
  <c r="E3020" i="4"/>
  <c r="F3020" i="4"/>
  <c r="D3020" i="4"/>
  <c r="C3020" i="4"/>
  <c r="B3021" i="4"/>
  <c r="G3017" i="4" l="1"/>
  <c r="D3021" i="4"/>
  <c r="F3021" i="4"/>
  <c r="E3021" i="4"/>
  <c r="R3018" i="4" s="1"/>
  <c r="C3021" i="4"/>
  <c r="B3022" i="4"/>
  <c r="L3018" i="4" l="1"/>
  <c r="M3018" i="4"/>
  <c r="J3018" i="4"/>
  <c r="I3018" i="4"/>
  <c r="P3018" i="4"/>
  <c r="O3018" i="4"/>
  <c r="K3018" i="4"/>
  <c r="K3019" i="4" s="1"/>
  <c r="T3018" i="4"/>
  <c r="Q3018" i="4"/>
  <c r="Q3019" i="4" s="1"/>
  <c r="S3018" i="4"/>
  <c r="N3018" i="4"/>
  <c r="M3019" i="4" s="1"/>
  <c r="E3022" i="4"/>
  <c r="D3022" i="4"/>
  <c r="F3022" i="4"/>
  <c r="C3022" i="4"/>
  <c r="B3023" i="4"/>
  <c r="S3019" i="4" l="1"/>
  <c r="O3019" i="4"/>
  <c r="I3019" i="4"/>
  <c r="D3023" i="4"/>
  <c r="F3023" i="4"/>
  <c r="E3023" i="4"/>
  <c r="C3023" i="4"/>
  <c r="B3024" i="4"/>
  <c r="K3021" i="4" l="1"/>
  <c r="I3021" i="4"/>
  <c r="J3021" i="4"/>
  <c r="L3021" i="4"/>
  <c r="E3024" i="4"/>
  <c r="F3024" i="4"/>
  <c r="D3024" i="4"/>
  <c r="C3024" i="4"/>
  <c r="B3025" i="4"/>
  <c r="G3021" i="4" l="1"/>
  <c r="D3025" i="4"/>
  <c r="L3022" i="4" s="1"/>
  <c r="F3025" i="4"/>
  <c r="E3025" i="4"/>
  <c r="T3022" i="4" s="1"/>
  <c r="C3025" i="4"/>
  <c r="P3022" i="4" s="1"/>
  <c r="B3026" i="4"/>
  <c r="J3022" i="4" l="1"/>
  <c r="K3022" i="4"/>
  <c r="K3023" i="4" s="1"/>
  <c r="I3022" i="4"/>
  <c r="I3023" i="4" s="1"/>
  <c r="N3022" i="4"/>
  <c r="S3022" i="4"/>
  <c r="S3023" i="4" s="1"/>
  <c r="M3022" i="4"/>
  <c r="M3023" i="4" s="1"/>
  <c r="R3022" i="4"/>
  <c r="O3022" i="4"/>
  <c r="O3023" i="4" s="1"/>
  <c r="Q3022" i="4"/>
  <c r="E3026" i="4"/>
  <c r="D3026" i="4"/>
  <c r="F3026" i="4"/>
  <c r="C3026" i="4"/>
  <c r="B3027" i="4"/>
  <c r="Q3023" i="4" l="1"/>
  <c r="K3025" i="4"/>
  <c r="J3025" i="4"/>
  <c r="L3025" i="4"/>
  <c r="I3025" i="4"/>
  <c r="D3027" i="4"/>
  <c r="F3027" i="4"/>
  <c r="E3027" i="4"/>
  <c r="C3027" i="4"/>
  <c r="B3028" i="4"/>
  <c r="G3025" i="4" l="1"/>
  <c r="E3028" i="4"/>
  <c r="F3028" i="4"/>
  <c r="D3028" i="4"/>
  <c r="C3028" i="4"/>
  <c r="B3029" i="4"/>
  <c r="P3026" i="4" l="1"/>
  <c r="O3026" i="4"/>
  <c r="D3029" i="4"/>
  <c r="F3029" i="4"/>
  <c r="E3029" i="4"/>
  <c r="J3026" i="4" s="1"/>
  <c r="C3029" i="4"/>
  <c r="R3026" i="4" s="1"/>
  <c r="B3030" i="4"/>
  <c r="O3027" i="4" l="1"/>
  <c r="Q3026" i="4"/>
  <c r="Q3027" i="4" s="1"/>
  <c r="K3026" i="4"/>
  <c r="M3026" i="4"/>
  <c r="N3026" i="4"/>
  <c r="S3026" i="4"/>
  <c r="T3026" i="4"/>
  <c r="L3026" i="4"/>
  <c r="I3026" i="4"/>
  <c r="I3027" i="4" s="1"/>
  <c r="E3030" i="4"/>
  <c r="D3030" i="4"/>
  <c r="F3030" i="4"/>
  <c r="C3030" i="4"/>
  <c r="B3031" i="4"/>
  <c r="S3027" i="4" l="1"/>
  <c r="M3027" i="4"/>
  <c r="K3027" i="4"/>
  <c r="D3031" i="4"/>
  <c r="F3031" i="4"/>
  <c r="E3031" i="4"/>
  <c r="C3031" i="4"/>
  <c r="B3032" i="4"/>
  <c r="I3029" i="4" l="1"/>
  <c r="L3029" i="4"/>
  <c r="K3029" i="4"/>
  <c r="J3029" i="4"/>
  <c r="E3032" i="4"/>
  <c r="F3032" i="4"/>
  <c r="D3032" i="4"/>
  <c r="C3032" i="4"/>
  <c r="B3033" i="4"/>
  <c r="G3029" i="4" l="1"/>
  <c r="D3033" i="4"/>
  <c r="F3033" i="4"/>
  <c r="E3033" i="4"/>
  <c r="J3030" i="4" s="1"/>
  <c r="C3033" i="4"/>
  <c r="L3030" i="4" s="1"/>
  <c r="B3034" i="4"/>
  <c r="N3030" i="4" l="1"/>
  <c r="M3030" i="4"/>
  <c r="I3030" i="4"/>
  <c r="I3031" i="4" s="1"/>
  <c r="P3030" i="4"/>
  <c r="O3030" i="4"/>
  <c r="K3030" i="4"/>
  <c r="K3031" i="4" s="1"/>
  <c r="T3030" i="4"/>
  <c r="R3030" i="4"/>
  <c r="S3030" i="4"/>
  <c r="S3031" i="4" s="1"/>
  <c r="Q3030" i="4"/>
  <c r="Q3031" i="4" s="1"/>
  <c r="E3034" i="4"/>
  <c r="D3034" i="4"/>
  <c r="F3034" i="4"/>
  <c r="C3034" i="4"/>
  <c r="B3035" i="4"/>
  <c r="M3031" i="4" l="1"/>
  <c r="O3031" i="4"/>
  <c r="J3033" i="4" s="1"/>
  <c r="D3035" i="4"/>
  <c r="F3035" i="4"/>
  <c r="E3035" i="4"/>
  <c r="C3035" i="4"/>
  <c r="B3036" i="4"/>
  <c r="I3033" i="4" l="1"/>
  <c r="L3033" i="4"/>
  <c r="K3033" i="4"/>
  <c r="E3036" i="4"/>
  <c r="F3036" i="4"/>
  <c r="D3036" i="4"/>
  <c r="C3036" i="4"/>
  <c r="B3037" i="4"/>
  <c r="G3033" i="4" l="1"/>
  <c r="P3034" i="4"/>
  <c r="O3034" i="4"/>
  <c r="D3037" i="4"/>
  <c r="F3037" i="4"/>
  <c r="E3037" i="4"/>
  <c r="C3037" i="4"/>
  <c r="T3034" i="4" s="1"/>
  <c r="B3038" i="4"/>
  <c r="K3034" i="4" l="1"/>
  <c r="O3035" i="4"/>
  <c r="J3034" i="4"/>
  <c r="L3034" i="4"/>
  <c r="K3035" i="4" s="1"/>
  <c r="I3034" i="4"/>
  <c r="Q3034" i="4"/>
  <c r="R3034" i="4"/>
  <c r="M3034" i="4"/>
  <c r="N3034" i="4"/>
  <c r="S3034" i="4"/>
  <c r="S3035" i="4" s="1"/>
  <c r="E3038" i="4"/>
  <c r="D3038" i="4"/>
  <c r="F3038" i="4"/>
  <c r="C3038" i="4"/>
  <c r="B3039" i="4"/>
  <c r="I3035" i="4" l="1"/>
  <c r="M3035" i="4"/>
  <c r="Q3035" i="4"/>
  <c r="D3039" i="4"/>
  <c r="F3039" i="4"/>
  <c r="E3039" i="4"/>
  <c r="C3039" i="4"/>
  <c r="B3040" i="4"/>
  <c r="K3037" i="4" l="1"/>
  <c r="L3037" i="4"/>
  <c r="I3037" i="4"/>
  <c r="J3037" i="4"/>
  <c r="E3040" i="4"/>
  <c r="F3040" i="4"/>
  <c r="D3040" i="4"/>
  <c r="C3040" i="4"/>
  <c r="B3041" i="4"/>
  <c r="G3037" i="4" l="1"/>
  <c r="D3041" i="4"/>
  <c r="T3038" i="4" s="1"/>
  <c r="F3041" i="4"/>
  <c r="E3041" i="4"/>
  <c r="K3038" i="4" s="1"/>
  <c r="C3041" i="4"/>
  <c r="P3038" i="4" s="1"/>
  <c r="B3042" i="4"/>
  <c r="M3038" i="4" l="1"/>
  <c r="R3038" i="4"/>
  <c r="I3038" i="4"/>
  <c r="N3038" i="4"/>
  <c r="S3038" i="4"/>
  <c r="S3039" i="4" s="1"/>
  <c r="J3038" i="4"/>
  <c r="L3038" i="4"/>
  <c r="K3039" i="4" s="1"/>
  <c r="O3038" i="4"/>
  <c r="O3039" i="4" s="1"/>
  <c r="Q3038" i="4"/>
  <c r="E3042" i="4"/>
  <c r="D3042" i="4"/>
  <c r="F3042" i="4"/>
  <c r="C3042" i="4"/>
  <c r="B3043" i="4"/>
  <c r="Q3039" i="4" l="1"/>
  <c r="I3039" i="4"/>
  <c r="M3039" i="4"/>
  <c r="D3043" i="4"/>
  <c r="F3043" i="4"/>
  <c r="E3043" i="4"/>
  <c r="C3043" i="4"/>
  <c r="B3044" i="4"/>
  <c r="K3041" i="4" l="1"/>
  <c r="J3041" i="4"/>
  <c r="L3041" i="4"/>
  <c r="I3041" i="4"/>
  <c r="G3041" i="4" s="1"/>
  <c r="E3044" i="4"/>
  <c r="F3044" i="4"/>
  <c r="D3044" i="4"/>
  <c r="C3044" i="4"/>
  <c r="B3045" i="4"/>
  <c r="D3045" i="4" l="1"/>
  <c r="F3045" i="4"/>
  <c r="E3045" i="4"/>
  <c r="I3042" i="4" s="1"/>
  <c r="C3045" i="4"/>
  <c r="P3042" i="4" s="1"/>
  <c r="B3046" i="4"/>
  <c r="M3042" i="4" l="1"/>
  <c r="Q3042" i="4"/>
  <c r="R3042" i="4"/>
  <c r="L3042" i="4"/>
  <c r="N3042" i="4"/>
  <c r="M3043" i="4" s="1"/>
  <c r="S3042" i="4"/>
  <c r="T3042" i="4"/>
  <c r="J3042" i="4"/>
  <c r="I3043" i="4" s="1"/>
  <c r="K3042" i="4"/>
  <c r="O3042" i="4"/>
  <c r="O3043" i="4" s="1"/>
  <c r="E3046" i="4"/>
  <c r="D3046" i="4"/>
  <c r="F3046" i="4"/>
  <c r="C3046" i="4"/>
  <c r="B3047" i="4"/>
  <c r="K3043" i="4" l="1"/>
  <c r="S3043" i="4"/>
  <c r="Q3043" i="4"/>
  <c r="D3047" i="4"/>
  <c r="F3047" i="4"/>
  <c r="E3047" i="4"/>
  <c r="C3047" i="4"/>
  <c r="B3048" i="4"/>
  <c r="K3045" i="4" l="1"/>
  <c r="L3045" i="4"/>
  <c r="I3045" i="4"/>
  <c r="J3045" i="4"/>
  <c r="E3048" i="4"/>
  <c r="F3048" i="4"/>
  <c r="D3048" i="4"/>
  <c r="C3048" i="4"/>
  <c r="B3049" i="4"/>
  <c r="G3045" i="4" l="1"/>
  <c r="D3049" i="4"/>
  <c r="F3049" i="4"/>
  <c r="E3049" i="4"/>
  <c r="L3046" i="4" s="1"/>
  <c r="C3049" i="4"/>
  <c r="P3046" i="4" s="1"/>
  <c r="B3050" i="4"/>
  <c r="M3046" i="4" l="1"/>
  <c r="J3046" i="4"/>
  <c r="K3046" i="4"/>
  <c r="K3047" i="4" s="1"/>
  <c r="Q3046" i="4"/>
  <c r="N3046" i="4"/>
  <c r="M3047" i="4" s="1"/>
  <c r="S3046" i="4"/>
  <c r="T3046" i="4"/>
  <c r="R3046" i="4"/>
  <c r="O3046" i="4"/>
  <c r="O3047" i="4" s="1"/>
  <c r="I3046" i="4"/>
  <c r="I3047" i="4" s="1"/>
  <c r="E3050" i="4"/>
  <c r="D3050" i="4"/>
  <c r="F3050" i="4"/>
  <c r="C3050" i="4"/>
  <c r="B3051" i="4"/>
  <c r="S3047" i="4" l="1"/>
  <c r="Q3047" i="4"/>
  <c r="D3051" i="4"/>
  <c r="F3051" i="4"/>
  <c r="E3051" i="4"/>
  <c r="C3051" i="4"/>
  <c r="B3052" i="4"/>
  <c r="J3049" i="4" l="1"/>
  <c r="L3049" i="4"/>
  <c r="I3049" i="4"/>
  <c r="K3049" i="4"/>
  <c r="E3052" i="4"/>
  <c r="F3052" i="4"/>
  <c r="D3052" i="4"/>
  <c r="C3052" i="4"/>
  <c r="B3053" i="4"/>
  <c r="G3049" i="4" l="1"/>
  <c r="D3053" i="4"/>
  <c r="P3050" i="4" s="1"/>
  <c r="F3053" i="4"/>
  <c r="E3053" i="4"/>
  <c r="C3053" i="4"/>
  <c r="N3050" i="4" s="1"/>
  <c r="B3054" i="4"/>
  <c r="L3050" i="4" l="1"/>
  <c r="O3050" i="4"/>
  <c r="O3051" i="4" s="1"/>
  <c r="S3050" i="4"/>
  <c r="M3050" i="4"/>
  <c r="M3051" i="4" s="1"/>
  <c r="R3050" i="4"/>
  <c r="I3050" i="4"/>
  <c r="K3050" i="4"/>
  <c r="K3051" i="4" s="1"/>
  <c r="T3050" i="4"/>
  <c r="Q3050" i="4"/>
  <c r="J3050" i="4"/>
  <c r="E3054" i="4"/>
  <c r="D3054" i="4"/>
  <c r="F3054" i="4"/>
  <c r="C3054" i="4"/>
  <c r="B3055" i="4"/>
  <c r="Q3051" i="4" l="1"/>
  <c r="I3051" i="4"/>
  <c r="S3051" i="4"/>
  <c r="D3055" i="4"/>
  <c r="F3055" i="4"/>
  <c r="E3055" i="4"/>
  <c r="C3055" i="4"/>
  <c r="B3056" i="4"/>
  <c r="I3053" i="4" l="1"/>
  <c r="K3053" i="4"/>
  <c r="J3053" i="4"/>
  <c r="L3053" i="4"/>
  <c r="E3056" i="4"/>
  <c r="F3056" i="4"/>
  <c r="D3056" i="4"/>
  <c r="C3056" i="4"/>
  <c r="B3057" i="4"/>
  <c r="G3053" i="4" l="1"/>
  <c r="Q3054" i="4"/>
  <c r="R3054" i="4"/>
  <c r="D3057" i="4"/>
  <c r="F3057" i="4"/>
  <c r="E3057" i="4"/>
  <c r="N3054" i="4" s="1"/>
  <c r="C3057" i="4"/>
  <c r="T3054" i="4" s="1"/>
  <c r="B3058" i="4"/>
  <c r="L3054" i="4" l="1"/>
  <c r="O3054" i="4"/>
  <c r="S3054" i="4"/>
  <c r="S3055" i="4" s="1"/>
  <c r="J3054" i="4"/>
  <c r="M3054" i="4"/>
  <c r="M3055" i="4" s="1"/>
  <c r="K3054" i="4"/>
  <c r="K3055" i="4" s="1"/>
  <c r="I3054" i="4"/>
  <c r="Q3055" i="4"/>
  <c r="P3054" i="4"/>
  <c r="E3058" i="4"/>
  <c r="D3058" i="4"/>
  <c r="F3058" i="4"/>
  <c r="C3058" i="4"/>
  <c r="B3059" i="4"/>
  <c r="I3055" i="4" l="1"/>
  <c r="O3055" i="4"/>
  <c r="D3059" i="4"/>
  <c r="F3059" i="4"/>
  <c r="E3059" i="4"/>
  <c r="C3059" i="4"/>
  <c r="B3060" i="4"/>
  <c r="J3057" i="4" l="1"/>
  <c r="I3057" i="4"/>
  <c r="K3057" i="4"/>
  <c r="L3057" i="4"/>
  <c r="E3060" i="4"/>
  <c r="F3060" i="4"/>
  <c r="D3060" i="4"/>
  <c r="C3060" i="4"/>
  <c r="B3061" i="4"/>
  <c r="G3057" i="4" l="1"/>
  <c r="D3061" i="4"/>
  <c r="F3061" i="4"/>
  <c r="E3061" i="4"/>
  <c r="J3058" i="4" s="1"/>
  <c r="C3061" i="4"/>
  <c r="N3058" i="4" s="1"/>
  <c r="B3062" i="4"/>
  <c r="K3058" i="4" l="1"/>
  <c r="L3058" i="4"/>
  <c r="Q3058" i="4"/>
  <c r="I3058" i="4"/>
  <c r="I3059" i="4" s="1"/>
  <c r="P3058" i="4"/>
  <c r="O3058" i="4"/>
  <c r="R3058" i="4"/>
  <c r="T3058" i="4"/>
  <c r="S3058" i="4"/>
  <c r="M3058" i="4"/>
  <c r="M3059" i="4" s="1"/>
  <c r="E3062" i="4"/>
  <c r="D3062" i="4"/>
  <c r="F3062" i="4"/>
  <c r="C3062" i="4"/>
  <c r="B3063" i="4"/>
  <c r="K3059" i="4" l="1"/>
  <c r="O3059" i="4"/>
  <c r="S3059" i="4"/>
  <c r="Q3059" i="4"/>
  <c r="D3063" i="4"/>
  <c r="F3063" i="4"/>
  <c r="E3063" i="4"/>
  <c r="C3063" i="4"/>
  <c r="B3064" i="4"/>
  <c r="I3061" i="4" l="1"/>
  <c r="L3061" i="4"/>
  <c r="K3061" i="4"/>
  <c r="J3061" i="4"/>
  <c r="E3064" i="4"/>
  <c r="F3064" i="4"/>
  <c r="D3064" i="4"/>
  <c r="C3064" i="4"/>
  <c r="B3065" i="4"/>
  <c r="G3061" i="4" l="1"/>
  <c r="D3065" i="4"/>
  <c r="T3062" i="4" s="1"/>
  <c r="F3065" i="4"/>
  <c r="E3065" i="4"/>
  <c r="C3065" i="4"/>
  <c r="O3062" i="4" s="1"/>
  <c r="B3066" i="4"/>
  <c r="N3062" i="4" l="1"/>
  <c r="M3062" i="4"/>
  <c r="M3063" i="4" s="1"/>
  <c r="R3062" i="4"/>
  <c r="S3062" i="4"/>
  <c r="S3063" i="4" s="1"/>
  <c r="Q3062" i="4"/>
  <c r="K3062" i="4"/>
  <c r="J3062" i="4"/>
  <c r="I3062" i="4"/>
  <c r="P3062" i="4"/>
  <c r="O3063" i="4" s="1"/>
  <c r="L3062" i="4"/>
  <c r="E3066" i="4"/>
  <c r="D3066" i="4"/>
  <c r="F3066" i="4"/>
  <c r="C3066" i="4"/>
  <c r="B3067" i="4"/>
  <c r="Q3063" i="4" l="1"/>
  <c r="I3063" i="4"/>
  <c r="K3063" i="4"/>
  <c r="D3067" i="4"/>
  <c r="F3067" i="4"/>
  <c r="E3067" i="4"/>
  <c r="C3067" i="4"/>
  <c r="B3068" i="4"/>
  <c r="J3065" i="4" l="1"/>
  <c r="I3065" i="4"/>
  <c r="L3065" i="4"/>
  <c r="K3065" i="4"/>
  <c r="E3068" i="4"/>
  <c r="F3068" i="4"/>
  <c r="D3068" i="4"/>
  <c r="C3068" i="4"/>
  <c r="B3069" i="4"/>
  <c r="G3065" i="4" l="1"/>
  <c r="R3066" i="4"/>
  <c r="Q3066" i="4"/>
  <c r="D3069" i="4"/>
  <c r="F3069" i="4"/>
  <c r="E3069" i="4"/>
  <c r="M3066" i="4" s="1"/>
  <c r="C3069" i="4"/>
  <c r="L3066" i="4" s="1"/>
  <c r="B3070" i="4"/>
  <c r="Q3067" i="4" l="1"/>
  <c r="S3066" i="4"/>
  <c r="O3066" i="4"/>
  <c r="K3066" i="4"/>
  <c r="K3067" i="4" s="1"/>
  <c r="T3066" i="4"/>
  <c r="J3066" i="4"/>
  <c r="I3066" i="4"/>
  <c r="P3066" i="4"/>
  <c r="N3066" i="4"/>
  <c r="M3067" i="4" s="1"/>
  <c r="E3070" i="4"/>
  <c r="D3070" i="4"/>
  <c r="F3070" i="4"/>
  <c r="C3070" i="4"/>
  <c r="B3071" i="4"/>
  <c r="S3067" i="4" l="1"/>
  <c r="I3067" i="4"/>
  <c r="O3067" i="4"/>
  <c r="D3071" i="4"/>
  <c r="F3071" i="4"/>
  <c r="E3071" i="4"/>
  <c r="C3071" i="4"/>
  <c r="B3072" i="4"/>
  <c r="K3069" i="4" l="1"/>
  <c r="I3069" i="4"/>
  <c r="J3069" i="4"/>
  <c r="L3069" i="4"/>
  <c r="E3072" i="4"/>
  <c r="F3072" i="4"/>
  <c r="D3072" i="4"/>
  <c r="C3072" i="4"/>
  <c r="B3073" i="4"/>
  <c r="G3069" i="4" l="1"/>
  <c r="D3073" i="4"/>
  <c r="S3070" i="4" s="1"/>
  <c r="F3073" i="4"/>
  <c r="E3073" i="4"/>
  <c r="N3070" i="4" s="1"/>
  <c r="C3073" i="4"/>
  <c r="R3070" i="4" s="1"/>
  <c r="B3074" i="4"/>
  <c r="K3070" i="4" l="1"/>
  <c r="T3070" i="4"/>
  <c r="S3071" i="4" s="1"/>
  <c r="Q3070" i="4"/>
  <c r="Q3071" i="4" s="1"/>
  <c r="P3070" i="4"/>
  <c r="O3070" i="4"/>
  <c r="M3070" i="4"/>
  <c r="M3071" i="4" s="1"/>
  <c r="L3070" i="4"/>
  <c r="J3070" i="4"/>
  <c r="I3070" i="4"/>
  <c r="E3074" i="4"/>
  <c r="D3074" i="4"/>
  <c r="F3074" i="4"/>
  <c r="C3074" i="4"/>
  <c r="B3075" i="4"/>
  <c r="I3071" i="4" l="1"/>
  <c r="O3071" i="4"/>
  <c r="K3071" i="4"/>
  <c r="D3075" i="4"/>
  <c r="F3075" i="4"/>
  <c r="E3075" i="4"/>
  <c r="C3075" i="4"/>
  <c r="B3076" i="4"/>
  <c r="K3073" i="4" l="1"/>
  <c r="I3073" i="4"/>
  <c r="J3073" i="4"/>
  <c r="L3073" i="4"/>
  <c r="E3076" i="4"/>
  <c r="F3076" i="4"/>
  <c r="D3076" i="4"/>
  <c r="C3076" i="4"/>
  <c r="B3077" i="4"/>
  <c r="G3073" i="4" l="1"/>
  <c r="O3074" i="4"/>
  <c r="P3074" i="4"/>
  <c r="D3077" i="4"/>
  <c r="F3077" i="4"/>
  <c r="E3077" i="4"/>
  <c r="J3074" i="4" s="1"/>
  <c r="C3077" i="4"/>
  <c r="N3074" i="4" s="1"/>
  <c r="B3078" i="4"/>
  <c r="Q3074" i="4" l="1"/>
  <c r="I3074" i="4"/>
  <c r="I3075" i="4" s="1"/>
  <c r="O3075" i="4"/>
  <c r="K3074" i="4"/>
  <c r="T3074" i="4"/>
  <c r="R3074" i="4"/>
  <c r="S3074" i="4"/>
  <c r="M3074" i="4"/>
  <c r="M3075" i="4" s="1"/>
  <c r="L3074" i="4"/>
  <c r="E3078" i="4"/>
  <c r="D3078" i="4"/>
  <c r="F3078" i="4"/>
  <c r="C3078" i="4"/>
  <c r="B3079" i="4"/>
  <c r="S3075" i="4" l="1"/>
  <c r="K3075" i="4"/>
  <c r="Q3075" i="4"/>
  <c r="D3079" i="4"/>
  <c r="F3079" i="4"/>
  <c r="E3079" i="4"/>
  <c r="C3079" i="4"/>
  <c r="B3080" i="4"/>
  <c r="I3077" i="4" l="1"/>
  <c r="J3077" i="4"/>
  <c r="K3077" i="4"/>
  <c r="L3077" i="4"/>
  <c r="E3080" i="4"/>
  <c r="F3080" i="4"/>
  <c r="D3080" i="4"/>
  <c r="C3080" i="4"/>
  <c r="B3081" i="4"/>
  <c r="G3077" i="4" l="1"/>
  <c r="D3081" i="4"/>
  <c r="R3078" i="4" s="1"/>
  <c r="F3081" i="4"/>
  <c r="E3081" i="4"/>
  <c r="J3078" i="4" s="1"/>
  <c r="C3081" i="4"/>
  <c r="S3078" i="4" s="1"/>
  <c r="B3082" i="4"/>
  <c r="K3078" i="4" l="1"/>
  <c r="T3078" i="4"/>
  <c r="S3079" i="4" s="1"/>
  <c r="I3078" i="4"/>
  <c r="I3079" i="4" s="1"/>
  <c r="P3078" i="4"/>
  <c r="O3078" i="4"/>
  <c r="L3078" i="4"/>
  <c r="M3078" i="4"/>
  <c r="Q3078" i="4"/>
  <c r="Q3079" i="4" s="1"/>
  <c r="N3078" i="4"/>
  <c r="E3082" i="4"/>
  <c r="D3082" i="4"/>
  <c r="F3082" i="4"/>
  <c r="C3082" i="4"/>
  <c r="B3083" i="4"/>
  <c r="O3079" i="4" l="1"/>
  <c r="M3079" i="4"/>
  <c r="K3079" i="4"/>
  <c r="D3083" i="4"/>
  <c r="F3083" i="4"/>
  <c r="E3083" i="4"/>
  <c r="C3083" i="4"/>
  <c r="B3084" i="4"/>
  <c r="L3081" i="4" l="1"/>
  <c r="K3081" i="4"/>
  <c r="J3081" i="4"/>
  <c r="I3081" i="4"/>
  <c r="E3084" i="4"/>
  <c r="F3084" i="4"/>
  <c r="D3084" i="4"/>
  <c r="C3084" i="4"/>
  <c r="B3085" i="4"/>
  <c r="G3081" i="4" l="1"/>
  <c r="O3082" i="4"/>
  <c r="P3082" i="4"/>
  <c r="D3085" i="4"/>
  <c r="F3085" i="4"/>
  <c r="E3085" i="4"/>
  <c r="K3082" i="4" s="1"/>
  <c r="C3085" i="4"/>
  <c r="T3082" i="4" s="1"/>
  <c r="B3086" i="4"/>
  <c r="Q3082" i="4" l="1"/>
  <c r="R3082" i="4"/>
  <c r="S3082" i="4"/>
  <c r="S3083" i="4" s="1"/>
  <c r="M3082" i="4"/>
  <c r="N3082" i="4"/>
  <c r="J3082" i="4"/>
  <c r="I3082" i="4"/>
  <c r="O3083" i="4"/>
  <c r="L3082" i="4"/>
  <c r="K3083" i="4" s="1"/>
  <c r="E3086" i="4"/>
  <c r="D3086" i="4"/>
  <c r="F3086" i="4"/>
  <c r="C3086" i="4"/>
  <c r="B3087" i="4"/>
  <c r="I3083" i="4" l="1"/>
  <c r="Q3083" i="4"/>
  <c r="M3083" i="4"/>
  <c r="D3087" i="4"/>
  <c r="F3087" i="4"/>
  <c r="E3087" i="4"/>
  <c r="C3087" i="4"/>
  <c r="B3088" i="4"/>
  <c r="K3085" i="4" l="1"/>
  <c r="L3085" i="4"/>
  <c r="I3085" i="4"/>
  <c r="J3085" i="4"/>
  <c r="E3088" i="4"/>
  <c r="F3088" i="4"/>
  <c r="D3088" i="4"/>
  <c r="C3088" i="4"/>
  <c r="B3089" i="4"/>
  <c r="G3085" i="4" l="1"/>
  <c r="D3089" i="4"/>
  <c r="T3086" i="4" s="1"/>
  <c r="F3089" i="4"/>
  <c r="E3089" i="4"/>
  <c r="K3086" i="4" s="1"/>
  <c r="C3089" i="4"/>
  <c r="O3086" i="4" s="1"/>
  <c r="B3090" i="4"/>
  <c r="M3086" i="4" l="1"/>
  <c r="R3086" i="4"/>
  <c r="S3086" i="4"/>
  <c r="S3087" i="4" s="1"/>
  <c r="I3086" i="4"/>
  <c r="N3086" i="4"/>
  <c r="J3086" i="4"/>
  <c r="Q3086" i="4"/>
  <c r="P3086" i="4"/>
  <c r="O3087" i="4" s="1"/>
  <c r="L3086" i="4"/>
  <c r="K3087" i="4" s="1"/>
  <c r="E3090" i="4"/>
  <c r="D3090" i="4"/>
  <c r="F3090" i="4"/>
  <c r="C3090" i="4"/>
  <c r="B3091" i="4"/>
  <c r="Q3087" i="4" l="1"/>
  <c r="I3087" i="4"/>
  <c r="M3087" i="4"/>
  <c r="D3091" i="4"/>
  <c r="F3091" i="4"/>
  <c r="E3091" i="4"/>
  <c r="C3091" i="4"/>
  <c r="B3092" i="4"/>
  <c r="K3089" i="4" l="1"/>
  <c r="J3089" i="4"/>
  <c r="L3089" i="4"/>
  <c r="I3089" i="4"/>
  <c r="G3089" i="4" s="1"/>
  <c r="E3092" i="4"/>
  <c r="F3092" i="4"/>
  <c r="D3092" i="4"/>
  <c r="C3092" i="4"/>
  <c r="B3093" i="4"/>
  <c r="D3093" i="4" l="1"/>
  <c r="R3090" i="4" s="1"/>
  <c r="F3093" i="4"/>
  <c r="E3093" i="4"/>
  <c r="I3090" i="4" s="1"/>
  <c r="C3093" i="4"/>
  <c r="P3090" i="4" s="1"/>
  <c r="B3094" i="4"/>
  <c r="K3090" i="4" l="1"/>
  <c r="T3090" i="4"/>
  <c r="J3090" i="4"/>
  <c r="I3091" i="4" s="1"/>
  <c r="S3090" i="4"/>
  <c r="O3090" i="4"/>
  <c r="O3091" i="4" s="1"/>
  <c r="M3090" i="4"/>
  <c r="L3090" i="4"/>
  <c r="Q3090" i="4"/>
  <c r="Q3091" i="4" s="1"/>
  <c r="N3090" i="4"/>
  <c r="E3094" i="4"/>
  <c r="D3094" i="4"/>
  <c r="F3094" i="4"/>
  <c r="C3094" i="4"/>
  <c r="B3095" i="4"/>
  <c r="S3091" i="4" l="1"/>
  <c r="K3091" i="4"/>
  <c r="M3091" i="4"/>
  <c r="D3095" i="4"/>
  <c r="F3095" i="4"/>
  <c r="E3095" i="4"/>
  <c r="C3095" i="4"/>
  <c r="B3096" i="4"/>
  <c r="I3093" i="4" l="1"/>
  <c r="L3093" i="4"/>
  <c r="K3093" i="4"/>
  <c r="J3093" i="4"/>
  <c r="E3096" i="4"/>
  <c r="F3096" i="4"/>
  <c r="D3096" i="4"/>
  <c r="C3096" i="4"/>
  <c r="B3097" i="4"/>
  <c r="G3093" i="4" l="1"/>
  <c r="D3097" i="4"/>
  <c r="F3097" i="4"/>
  <c r="E3097" i="4"/>
  <c r="L3094" i="4" s="1"/>
  <c r="C3097" i="4"/>
  <c r="P3094" i="4" s="1"/>
  <c r="B3098" i="4"/>
  <c r="M3094" i="4" l="1"/>
  <c r="J3094" i="4"/>
  <c r="K3094" i="4"/>
  <c r="K3095" i="4" s="1"/>
  <c r="I3094" i="4"/>
  <c r="N3094" i="4"/>
  <c r="M3095" i="4" s="1"/>
  <c r="S3094" i="4"/>
  <c r="T3094" i="4"/>
  <c r="R3094" i="4"/>
  <c r="O3094" i="4"/>
  <c r="O3095" i="4" s="1"/>
  <c r="Q3094" i="4"/>
  <c r="Q3095" i="4" s="1"/>
  <c r="E3098" i="4"/>
  <c r="D3098" i="4"/>
  <c r="F3098" i="4"/>
  <c r="C3098" i="4"/>
  <c r="B3099" i="4"/>
  <c r="I3095" i="4" l="1"/>
  <c r="S3095" i="4"/>
  <c r="D3099" i="4"/>
  <c r="F3099" i="4"/>
  <c r="E3099" i="4"/>
  <c r="C3099" i="4"/>
  <c r="B3100" i="4"/>
  <c r="L3097" i="4" l="1"/>
  <c r="I3097" i="4"/>
  <c r="J3097" i="4"/>
  <c r="K3097" i="4"/>
  <c r="E3100" i="4"/>
  <c r="F3100" i="4"/>
  <c r="D3100" i="4"/>
  <c r="C3100" i="4"/>
  <c r="B3101" i="4"/>
  <c r="G3097" i="4" l="1"/>
  <c r="P3098" i="4"/>
  <c r="O3098" i="4"/>
  <c r="D3101" i="4"/>
  <c r="F3101" i="4"/>
  <c r="E3101" i="4"/>
  <c r="C3101" i="4"/>
  <c r="T3098" i="4" s="1"/>
  <c r="B3102" i="4"/>
  <c r="I3098" i="4" l="1"/>
  <c r="O3099" i="4"/>
  <c r="Q3098" i="4"/>
  <c r="K3098" i="4"/>
  <c r="M3098" i="4"/>
  <c r="N3098" i="4"/>
  <c r="S3098" i="4"/>
  <c r="S3099" i="4" s="1"/>
  <c r="J3098" i="4"/>
  <c r="I3099" i="4" s="1"/>
  <c r="R3098" i="4"/>
  <c r="L3098" i="4"/>
  <c r="E3102" i="4"/>
  <c r="D3102" i="4"/>
  <c r="F3102" i="4"/>
  <c r="C3102" i="4"/>
  <c r="B3103" i="4"/>
  <c r="M3099" i="4" l="1"/>
  <c r="Q3099" i="4"/>
  <c r="K3099" i="4"/>
  <c r="D3103" i="4"/>
  <c r="F3103" i="4"/>
  <c r="E3103" i="4"/>
  <c r="C3103" i="4"/>
  <c r="B3104" i="4"/>
  <c r="I3101" i="4" l="1"/>
  <c r="L3101" i="4"/>
  <c r="K3101" i="4"/>
  <c r="J3101" i="4"/>
  <c r="E3104" i="4"/>
  <c r="F3104" i="4"/>
  <c r="D3104" i="4"/>
  <c r="C3104" i="4"/>
  <c r="R3102" i="4" s="1"/>
  <c r="B3105" i="4"/>
  <c r="G3101" i="4" l="1"/>
  <c r="Q3102" i="4"/>
  <c r="Q3103" i="4" s="1"/>
  <c r="D3105" i="4"/>
  <c r="F3105" i="4"/>
  <c r="E3105" i="4"/>
  <c r="C3105" i="4"/>
  <c r="O3102" i="4" s="1"/>
  <c r="B3106" i="4"/>
  <c r="J3102" i="4" l="1"/>
  <c r="L3102" i="4"/>
  <c r="M3102" i="4"/>
  <c r="S3102" i="4"/>
  <c r="I3102" i="4"/>
  <c r="I3103" i="4" s="1"/>
  <c r="N3102" i="4"/>
  <c r="K3102" i="4"/>
  <c r="T3102" i="4"/>
  <c r="P3102" i="4"/>
  <c r="O3103" i="4" s="1"/>
  <c r="E3106" i="4"/>
  <c r="D3106" i="4"/>
  <c r="F3106" i="4"/>
  <c r="C3106" i="4"/>
  <c r="B3107" i="4"/>
  <c r="K3103" i="4" l="1"/>
  <c r="S3103" i="4"/>
  <c r="M3103" i="4"/>
  <c r="D3107" i="4"/>
  <c r="F3107" i="4"/>
  <c r="E3107" i="4"/>
  <c r="C3107" i="4"/>
  <c r="B3108" i="4"/>
  <c r="J3105" i="4" l="1"/>
  <c r="K3105" i="4"/>
  <c r="I3105" i="4"/>
  <c r="G3105" i="4" s="1"/>
  <c r="L3105" i="4"/>
  <c r="E3108" i="4"/>
  <c r="F3108" i="4"/>
  <c r="D3108" i="4"/>
  <c r="C3108" i="4"/>
  <c r="B3109" i="4"/>
  <c r="P3106" i="4" l="1"/>
  <c r="O3106" i="4"/>
  <c r="D3109" i="4"/>
  <c r="F3109" i="4"/>
  <c r="E3109" i="4"/>
  <c r="C3109" i="4"/>
  <c r="T3106" i="4" s="1"/>
  <c r="B3110" i="4"/>
  <c r="K3106" i="4" l="1"/>
  <c r="O3107" i="4"/>
  <c r="L3106" i="4"/>
  <c r="K3107" i="4" s="1"/>
  <c r="M3106" i="4"/>
  <c r="N3106" i="4"/>
  <c r="S3106" i="4"/>
  <c r="S3107" i="4" s="1"/>
  <c r="Q3106" i="4"/>
  <c r="R3106" i="4"/>
  <c r="I3106" i="4"/>
  <c r="J3106" i="4"/>
  <c r="E3110" i="4"/>
  <c r="D3110" i="4"/>
  <c r="F3110" i="4"/>
  <c r="C3110" i="4"/>
  <c r="B3111" i="4"/>
  <c r="I3107" i="4" l="1"/>
  <c r="Q3107" i="4"/>
  <c r="M3107" i="4"/>
  <c r="D3111" i="4"/>
  <c r="F3111" i="4"/>
  <c r="E3111" i="4"/>
  <c r="C3111" i="4"/>
  <c r="B3112" i="4"/>
  <c r="K3109" i="4" l="1"/>
  <c r="I3109" i="4"/>
  <c r="J3109" i="4"/>
  <c r="L3109" i="4"/>
  <c r="E3112" i="4"/>
  <c r="F3112" i="4"/>
  <c r="D3112" i="4"/>
  <c r="C3112" i="4"/>
  <c r="B3113" i="4"/>
  <c r="G3109" i="4" l="1"/>
  <c r="T3110" i="4"/>
  <c r="S3110" i="4"/>
  <c r="D3113" i="4"/>
  <c r="F3113" i="4"/>
  <c r="E3113" i="4"/>
  <c r="C3113" i="4"/>
  <c r="I3110" i="4" s="1"/>
  <c r="B3114" i="4"/>
  <c r="S3111" i="4" l="1"/>
  <c r="K3110" i="4"/>
  <c r="J3110" i="4"/>
  <c r="I3111" i="4" s="1"/>
  <c r="L3110" i="4"/>
  <c r="O3110" i="4"/>
  <c r="Q3110" i="4"/>
  <c r="P3110" i="4"/>
  <c r="M3110" i="4"/>
  <c r="R3110" i="4"/>
  <c r="N3110" i="4"/>
  <c r="E3114" i="4"/>
  <c r="D3114" i="4"/>
  <c r="F3114" i="4"/>
  <c r="C3114" i="4"/>
  <c r="B3115" i="4"/>
  <c r="K3111" i="4" l="1"/>
  <c r="M3111" i="4"/>
  <c r="Q3111" i="4"/>
  <c r="O3111" i="4"/>
  <c r="D3115" i="4"/>
  <c r="F3115" i="4"/>
  <c r="E3115" i="4"/>
  <c r="C3115" i="4"/>
  <c r="B3116" i="4"/>
  <c r="J3113" i="4" l="1"/>
  <c r="L3113" i="4"/>
  <c r="K3113" i="4"/>
  <c r="I3113" i="4"/>
  <c r="G3113" i="4" s="1"/>
  <c r="E3116" i="4"/>
  <c r="F3116" i="4"/>
  <c r="D3116" i="4"/>
  <c r="C3116" i="4"/>
  <c r="B3117" i="4"/>
  <c r="R3114" i="4" l="1"/>
  <c r="Q3114" i="4"/>
  <c r="D3117" i="4"/>
  <c r="F3117" i="4"/>
  <c r="E3117" i="4"/>
  <c r="C3117" i="4"/>
  <c r="P3114" i="4" s="1"/>
  <c r="B3118" i="4"/>
  <c r="M3114" i="4" l="1"/>
  <c r="Q3115" i="4"/>
  <c r="L3114" i="4"/>
  <c r="N3114" i="4"/>
  <c r="M3115" i="4" s="1"/>
  <c r="S3114" i="4"/>
  <c r="T3114" i="4"/>
  <c r="J3114" i="4"/>
  <c r="K3114" i="4"/>
  <c r="O3114" i="4"/>
  <c r="O3115" i="4" s="1"/>
  <c r="I3114" i="4"/>
  <c r="E3118" i="4"/>
  <c r="D3118" i="4"/>
  <c r="F3118" i="4"/>
  <c r="C3118" i="4"/>
  <c r="B3119" i="4"/>
  <c r="I3115" i="4" l="1"/>
  <c r="K3115" i="4"/>
  <c r="S3115" i="4"/>
  <c r="D3119" i="4"/>
  <c r="F3119" i="4"/>
  <c r="E3119" i="4"/>
  <c r="C3119" i="4"/>
  <c r="B3120" i="4"/>
  <c r="L3117" i="4" l="1"/>
  <c r="I3117" i="4"/>
  <c r="K3117" i="4"/>
  <c r="J3117" i="4"/>
  <c r="E3120" i="4"/>
  <c r="F3120" i="4"/>
  <c r="D3120" i="4"/>
  <c r="C3120" i="4"/>
  <c r="T3118" i="4" s="1"/>
  <c r="B3121" i="4"/>
  <c r="G3117" i="4" l="1"/>
  <c r="S3118" i="4"/>
  <c r="S3119" i="4" s="1"/>
  <c r="D3121" i="4"/>
  <c r="F3121" i="4"/>
  <c r="E3121" i="4"/>
  <c r="C3121" i="4"/>
  <c r="P3118" i="4" s="1"/>
  <c r="B3122" i="4"/>
  <c r="L3118" i="4" l="1"/>
  <c r="J3118" i="4"/>
  <c r="K3118" i="4"/>
  <c r="K3119" i="4" s="1"/>
  <c r="I3118" i="4"/>
  <c r="I3119" i="4" s="1"/>
  <c r="N3118" i="4"/>
  <c r="M3118" i="4"/>
  <c r="R3118" i="4"/>
  <c r="O3118" i="4"/>
  <c r="O3119" i="4" s="1"/>
  <c r="Q3118" i="4"/>
  <c r="E3122" i="4"/>
  <c r="D3122" i="4"/>
  <c r="F3122" i="4"/>
  <c r="C3122" i="4"/>
  <c r="B3123" i="4"/>
  <c r="Q3119" i="4" l="1"/>
  <c r="M3119" i="4"/>
  <c r="I3121" i="4" s="1"/>
  <c r="D3123" i="4"/>
  <c r="F3123" i="4"/>
  <c r="E3123" i="4"/>
  <c r="C3123" i="4"/>
  <c r="B3124" i="4"/>
  <c r="K3121" i="4" l="1"/>
  <c r="L3121" i="4"/>
  <c r="J3121" i="4"/>
  <c r="E3124" i="4"/>
  <c r="F3124" i="4"/>
  <c r="D3124" i="4"/>
  <c r="C3124" i="4"/>
  <c r="B3125" i="4"/>
  <c r="G3121" i="4" l="1"/>
  <c r="D3125" i="4"/>
  <c r="F3125" i="4"/>
  <c r="E3125" i="4"/>
  <c r="J3122" i="4" s="1"/>
  <c r="C3125" i="4"/>
  <c r="R3122" i="4" s="1"/>
  <c r="B3126" i="4"/>
  <c r="L3122" i="4" l="1"/>
  <c r="N3122" i="4"/>
  <c r="P3122" i="4"/>
  <c r="Q3122" i="4"/>
  <c r="Q3123" i="4" s="1"/>
  <c r="K3122" i="4"/>
  <c r="K3123" i="4" s="1"/>
  <c r="M3122" i="4"/>
  <c r="M3123" i="4" s="1"/>
  <c r="O3122" i="4"/>
  <c r="O3123" i="4" s="1"/>
  <c r="S3122" i="4"/>
  <c r="T3122" i="4"/>
  <c r="I3122" i="4"/>
  <c r="I3123" i="4" s="1"/>
  <c r="E3126" i="4"/>
  <c r="D3126" i="4"/>
  <c r="F3126" i="4"/>
  <c r="C3126" i="4"/>
  <c r="B3127" i="4"/>
  <c r="S3123" i="4" l="1"/>
  <c r="I3125" i="4" s="1"/>
  <c r="D3127" i="4"/>
  <c r="F3127" i="4"/>
  <c r="E3127" i="4"/>
  <c r="C3127" i="4"/>
  <c r="B3128" i="4"/>
  <c r="J3125" i="4" l="1"/>
  <c r="K3125" i="4"/>
  <c r="L3125" i="4"/>
  <c r="E3128" i="4"/>
  <c r="F3128" i="4"/>
  <c r="D3128" i="4"/>
  <c r="C3128" i="4"/>
  <c r="B3129" i="4"/>
  <c r="G3125" i="4" l="1"/>
  <c r="Q3126" i="4"/>
  <c r="R3126" i="4"/>
  <c r="D3129" i="4"/>
  <c r="F3129" i="4"/>
  <c r="E3129" i="4"/>
  <c r="J3126" i="4" s="1"/>
  <c r="C3129" i="4"/>
  <c r="T3126" i="4" s="1"/>
  <c r="B3130" i="4"/>
  <c r="M3126" i="4" l="1"/>
  <c r="K3126" i="4"/>
  <c r="I3126" i="4"/>
  <c r="I3127" i="4" s="1"/>
  <c r="N3126" i="4"/>
  <c r="S3126" i="4"/>
  <c r="S3127" i="4" s="1"/>
  <c r="L3126" i="4"/>
  <c r="O3126" i="4"/>
  <c r="Q3127" i="4"/>
  <c r="P3126" i="4"/>
  <c r="E3130" i="4"/>
  <c r="D3130" i="4"/>
  <c r="F3130" i="4"/>
  <c r="C3130" i="4"/>
  <c r="B3131" i="4"/>
  <c r="K3127" i="4" l="1"/>
  <c r="O3127" i="4"/>
  <c r="M3127" i="4"/>
  <c r="D3131" i="4"/>
  <c r="F3131" i="4"/>
  <c r="E3131" i="4"/>
  <c r="C3131" i="4"/>
  <c r="B3132" i="4"/>
  <c r="K3129" i="4" l="1"/>
  <c r="I3129" i="4"/>
  <c r="J3129" i="4"/>
  <c r="L3129" i="4"/>
  <c r="E3132" i="4"/>
  <c r="F3132" i="4"/>
  <c r="D3132" i="4"/>
  <c r="C3132" i="4"/>
  <c r="B3133" i="4"/>
  <c r="G3129" i="4" l="1"/>
  <c r="D3133" i="4"/>
  <c r="F3133" i="4"/>
  <c r="E3133" i="4"/>
  <c r="J3130" i="4" s="1"/>
  <c r="C3133" i="4"/>
  <c r="N3130" i="4" s="1"/>
  <c r="B3134" i="4"/>
  <c r="K3130" i="4" l="1"/>
  <c r="T3130" i="4"/>
  <c r="O3130" i="4"/>
  <c r="S3130" i="4"/>
  <c r="Q3130" i="4"/>
  <c r="R3130" i="4"/>
  <c r="L3130" i="4"/>
  <c r="K3131" i="4" s="1"/>
  <c r="M3130" i="4"/>
  <c r="M3131" i="4" s="1"/>
  <c r="I3130" i="4"/>
  <c r="I3131" i="4" s="1"/>
  <c r="P3130" i="4"/>
  <c r="E3134" i="4"/>
  <c r="D3134" i="4"/>
  <c r="F3134" i="4"/>
  <c r="C3134" i="4"/>
  <c r="B3135" i="4"/>
  <c r="S3131" i="4" l="1"/>
  <c r="Q3131" i="4"/>
  <c r="O3131" i="4"/>
  <c r="D3135" i="4"/>
  <c r="F3135" i="4"/>
  <c r="E3135" i="4"/>
  <c r="C3135" i="4"/>
  <c r="B3136" i="4"/>
  <c r="K3133" i="4" l="1"/>
  <c r="I3133" i="4"/>
  <c r="L3133" i="4"/>
  <c r="J3133" i="4"/>
  <c r="E3136" i="4"/>
  <c r="F3136" i="4"/>
  <c r="D3136" i="4"/>
  <c r="C3136" i="4"/>
  <c r="B3137" i="4"/>
  <c r="G3133" i="4" l="1"/>
  <c r="D3137" i="4"/>
  <c r="F3137" i="4"/>
  <c r="E3137" i="4"/>
  <c r="N3134" i="4" s="1"/>
  <c r="C3137" i="4"/>
  <c r="B3138" i="4"/>
  <c r="O3134" i="4" l="1"/>
  <c r="K3134" i="4"/>
  <c r="M3134" i="4"/>
  <c r="M3135" i="4" s="1"/>
  <c r="R3134" i="4"/>
  <c r="S3134" i="4"/>
  <c r="I3134" i="4"/>
  <c r="T3134" i="4"/>
  <c r="J3134" i="4"/>
  <c r="Q3134" i="4"/>
  <c r="P3134" i="4"/>
  <c r="O3135" i="4" s="1"/>
  <c r="L3134" i="4"/>
  <c r="K3135" i="4" s="1"/>
  <c r="E3138" i="4"/>
  <c r="D3138" i="4"/>
  <c r="F3138" i="4"/>
  <c r="C3138" i="4"/>
  <c r="B3139" i="4"/>
  <c r="Q3135" i="4" l="1"/>
  <c r="I3135" i="4"/>
  <c r="S3135" i="4"/>
  <c r="D3139" i="4"/>
  <c r="F3139" i="4"/>
  <c r="E3139" i="4"/>
  <c r="C3139" i="4"/>
  <c r="B3140" i="4"/>
  <c r="J3137" i="4" l="1"/>
  <c r="K3137" i="4"/>
  <c r="L3137" i="4"/>
  <c r="I3137" i="4"/>
  <c r="G3137" i="4" s="1"/>
  <c r="E3140" i="4"/>
  <c r="F3140" i="4"/>
  <c r="D3140" i="4"/>
  <c r="C3140" i="4"/>
  <c r="R3138" i="4" s="1"/>
  <c r="B3141" i="4"/>
  <c r="Q3138" i="4" l="1"/>
  <c r="Q3139" i="4" s="1"/>
  <c r="D3141" i="4"/>
  <c r="F3141" i="4"/>
  <c r="E3141" i="4"/>
  <c r="M3138" i="4" s="1"/>
  <c r="C3141" i="4"/>
  <c r="O3138" i="4" s="1"/>
  <c r="B3142" i="4"/>
  <c r="L3138" i="4" l="1"/>
  <c r="I3138" i="4"/>
  <c r="P3138" i="4"/>
  <c r="O3139" i="4" s="1"/>
  <c r="N3138" i="4"/>
  <c r="M3139" i="4" s="1"/>
  <c r="K3138" i="4"/>
  <c r="T3138" i="4"/>
  <c r="J3138" i="4"/>
  <c r="S3138" i="4"/>
  <c r="E3142" i="4"/>
  <c r="D3142" i="4"/>
  <c r="F3142" i="4"/>
  <c r="C3142" i="4"/>
  <c r="B3143" i="4"/>
  <c r="S3139" i="4" l="1"/>
  <c r="K3139" i="4"/>
  <c r="I3139" i="4"/>
  <c r="D3143" i="4"/>
  <c r="F3143" i="4"/>
  <c r="E3143" i="4"/>
  <c r="C3143" i="4"/>
  <c r="B3144" i="4"/>
  <c r="K3141" i="4" l="1"/>
  <c r="L3141" i="4"/>
  <c r="J3141" i="4"/>
  <c r="I3141" i="4"/>
  <c r="G3141" i="4" s="1"/>
  <c r="E3144" i="4"/>
  <c r="F3144" i="4"/>
  <c r="D3144" i="4"/>
  <c r="C3144" i="4"/>
  <c r="B3145" i="4"/>
  <c r="D3145" i="4" l="1"/>
  <c r="T3142" i="4" s="1"/>
  <c r="F3145" i="4"/>
  <c r="E3145" i="4"/>
  <c r="M3142" i="4" s="1"/>
  <c r="C3145" i="4"/>
  <c r="P3142" i="4" s="1"/>
  <c r="B3146" i="4"/>
  <c r="J3142" i="4" l="1"/>
  <c r="K3142" i="4"/>
  <c r="I3142" i="4"/>
  <c r="I3143" i="4" s="1"/>
  <c r="N3142" i="4"/>
  <c r="M3143" i="4" s="1"/>
  <c r="S3142" i="4"/>
  <c r="S3143" i="4" s="1"/>
  <c r="R3142" i="4"/>
  <c r="L3142" i="4"/>
  <c r="O3142" i="4"/>
  <c r="O3143" i="4" s="1"/>
  <c r="Q3142" i="4"/>
  <c r="E3146" i="4"/>
  <c r="D3146" i="4"/>
  <c r="F3146" i="4"/>
  <c r="C3146" i="4"/>
  <c r="B3147" i="4"/>
  <c r="Q3143" i="4" l="1"/>
  <c r="K3143" i="4"/>
  <c r="D3147" i="4"/>
  <c r="F3147" i="4"/>
  <c r="E3147" i="4"/>
  <c r="C3147" i="4"/>
  <c r="B3148" i="4"/>
  <c r="K3145" i="4" l="1"/>
  <c r="I3145" i="4"/>
  <c r="J3145" i="4"/>
  <c r="L3145" i="4"/>
  <c r="E3148" i="4"/>
  <c r="F3148" i="4"/>
  <c r="D3148" i="4"/>
  <c r="C3148" i="4"/>
  <c r="B3149" i="4"/>
  <c r="G3145" i="4" l="1"/>
  <c r="O3146" i="4"/>
  <c r="P3146" i="4"/>
  <c r="D3149" i="4"/>
  <c r="F3149" i="4"/>
  <c r="E3149" i="4"/>
  <c r="C3149" i="4"/>
  <c r="N3146" i="4" s="1"/>
  <c r="B3150" i="4"/>
  <c r="J3146" i="4" l="1"/>
  <c r="Q3146" i="4"/>
  <c r="I3146" i="4"/>
  <c r="I3147" i="4" s="1"/>
  <c r="O3147" i="4"/>
  <c r="K3146" i="4"/>
  <c r="T3146" i="4"/>
  <c r="R3146" i="4"/>
  <c r="S3146" i="4"/>
  <c r="M3146" i="4"/>
  <c r="M3147" i="4" s="1"/>
  <c r="L3146" i="4"/>
  <c r="E3150" i="4"/>
  <c r="D3150" i="4"/>
  <c r="F3150" i="4"/>
  <c r="C3150" i="4"/>
  <c r="B3151" i="4"/>
  <c r="S3147" i="4" l="1"/>
  <c r="K3147" i="4"/>
  <c r="Q3147" i="4"/>
  <c r="D3151" i="4"/>
  <c r="F3151" i="4"/>
  <c r="E3151" i="4"/>
  <c r="C3151" i="4"/>
  <c r="B3152" i="4"/>
  <c r="J3149" i="4" l="1"/>
  <c r="K3149" i="4"/>
  <c r="L3149" i="4"/>
  <c r="I3149" i="4"/>
  <c r="E3152" i="4"/>
  <c r="F3152" i="4"/>
  <c r="D3152" i="4"/>
  <c r="C3152" i="4"/>
  <c r="R3150" i="4" s="1"/>
  <c r="B3153" i="4"/>
  <c r="G3149" i="4" l="1"/>
  <c r="Q3150" i="4"/>
  <c r="Q3151" i="4" s="1"/>
  <c r="D3153" i="4"/>
  <c r="F3153" i="4"/>
  <c r="E3153" i="4"/>
  <c r="C3153" i="4"/>
  <c r="O3150" i="4" s="1"/>
  <c r="B3154" i="4"/>
  <c r="J3150" i="4" l="1"/>
  <c r="L3150" i="4"/>
  <c r="M3150" i="4"/>
  <c r="S3150" i="4"/>
  <c r="I3150" i="4"/>
  <c r="I3151" i="4" s="1"/>
  <c r="N3150" i="4"/>
  <c r="K3150" i="4"/>
  <c r="T3150" i="4"/>
  <c r="P3150" i="4"/>
  <c r="O3151" i="4" s="1"/>
  <c r="E3154" i="4"/>
  <c r="D3154" i="4"/>
  <c r="F3154" i="4"/>
  <c r="C3154" i="4"/>
  <c r="B3155" i="4"/>
  <c r="K3151" i="4" l="1"/>
  <c r="S3151" i="4"/>
  <c r="M3151" i="4"/>
  <c r="D3155" i="4"/>
  <c r="F3155" i="4"/>
  <c r="E3155" i="4"/>
  <c r="C3155" i="4"/>
  <c r="B3156" i="4"/>
  <c r="K3153" i="4" l="1"/>
  <c r="L3153" i="4"/>
  <c r="J3153" i="4"/>
  <c r="I3153" i="4"/>
  <c r="E3156" i="4"/>
  <c r="F3156" i="4"/>
  <c r="D3156" i="4"/>
  <c r="C3156" i="4"/>
  <c r="B3157" i="4"/>
  <c r="G3153" i="4" l="1"/>
  <c r="P3154" i="4"/>
  <c r="O3154" i="4"/>
  <c r="D3157" i="4"/>
  <c r="F3157" i="4"/>
  <c r="E3157" i="4"/>
  <c r="C3157" i="4"/>
  <c r="T3154" i="4" s="1"/>
  <c r="B3158" i="4"/>
  <c r="K3154" i="4" l="1"/>
  <c r="O3155" i="4"/>
  <c r="L3154" i="4"/>
  <c r="M3154" i="4"/>
  <c r="N3154" i="4"/>
  <c r="S3154" i="4"/>
  <c r="S3155" i="4" s="1"/>
  <c r="Q3154" i="4"/>
  <c r="R3154" i="4"/>
  <c r="I3154" i="4"/>
  <c r="J3154" i="4"/>
  <c r="E3158" i="4"/>
  <c r="D3158" i="4"/>
  <c r="F3158" i="4"/>
  <c r="C3158" i="4"/>
  <c r="B3159" i="4"/>
  <c r="K3155" i="4" l="1"/>
  <c r="I3155" i="4"/>
  <c r="Q3155" i="4"/>
  <c r="M3155" i="4"/>
  <c r="D3159" i="4"/>
  <c r="F3159" i="4"/>
  <c r="E3159" i="4"/>
  <c r="C3159" i="4"/>
  <c r="B3160" i="4"/>
  <c r="K3157" i="4" l="1"/>
  <c r="L3157" i="4"/>
  <c r="J3157" i="4"/>
  <c r="I3157" i="4"/>
  <c r="G3157" i="4" s="1"/>
  <c r="E3160" i="4"/>
  <c r="F3160" i="4"/>
  <c r="D3160" i="4"/>
  <c r="C3160" i="4"/>
  <c r="T3158" i="4" s="1"/>
  <c r="B3161" i="4"/>
  <c r="S3158" i="4" l="1"/>
  <c r="S3159" i="4" s="1"/>
  <c r="D3161" i="4"/>
  <c r="F3161" i="4"/>
  <c r="E3161" i="4"/>
  <c r="C3161" i="4"/>
  <c r="I3158" i="4" s="1"/>
  <c r="B3162" i="4"/>
  <c r="K3158" i="4" l="1"/>
  <c r="J3158" i="4"/>
  <c r="I3159" i="4" s="1"/>
  <c r="L3158" i="4"/>
  <c r="K3159" i="4" s="1"/>
  <c r="O3158" i="4"/>
  <c r="Q3158" i="4"/>
  <c r="P3158" i="4"/>
  <c r="M3158" i="4"/>
  <c r="R3158" i="4"/>
  <c r="N3158" i="4"/>
  <c r="E3162" i="4"/>
  <c r="D3162" i="4"/>
  <c r="F3162" i="4"/>
  <c r="C3162" i="4"/>
  <c r="B3163" i="4"/>
  <c r="M3159" i="4" l="1"/>
  <c r="Q3159" i="4"/>
  <c r="O3159" i="4"/>
  <c r="D3163" i="4"/>
  <c r="F3163" i="4"/>
  <c r="E3163" i="4"/>
  <c r="C3163" i="4"/>
  <c r="B3164" i="4"/>
  <c r="K3161" i="4" l="1"/>
  <c r="I3161" i="4"/>
  <c r="J3161" i="4"/>
  <c r="L3161" i="4"/>
  <c r="E3164" i="4"/>
  <c r="F3164" i="4"/>
  <c r="D3164" i="4"/>
  <c r="C3164" i="4"/>
  <c r="B3165" i="4"/>
  <c r="G3161" i="4" l="1"/>
  <c r="R3162" i="4"/>
  <c r="Q3162" i="4"/>
  <c r="D3165" i="4"/>
  <c r="F3165" i="4"/>
  <c r="E3165" i="4"/>
  <c r="C3165" i="4"/>
  <c r="P3162" i="4" s="1"/>
  <c r="B3166" i="4"/>
  <c r="M3162" i="4" l="1"/>
  <c r="Q3163" i="4"/>
  <c r="L3162" i="4"/>
  <c r="N3162" i="4"/>
  <c r="S3162" i="4"/>
  <c r="T3162" i="4"/>
  <c r="J3162" i="4"/>
  <c r="K3162" i="4"/>
  <c r="O3162" i="4"/>
  <c r="O3163" i="4" s="1"/>
  <c r="I3162" i="4"/>
  <c r="E3166" i="4"/>
  <c r="D3166" i="4"/>
  <c r="F3166" i="4"/>
  <c r="C3166" i="4"/>
  <c r="B3167" i="4"/>
  <c r="M3163" i="4" l="1"/>
  <c r="I3163" i="4"/>
  <c r="K3163" i="4"/>
  <c r="S3163" i="4"/>
  <c r="D3167" i="4"/>
  <c r="F3167" i="4"/>
  <c r="E3167" i="4"/>
  <c r="C3167" i="4"/>
  <c r="B3168" i="4"/>
  <c r="K3165" i="4" l="1"/>
  <c r="I3165" i="4"/>
  <c r="L3165" i="4"/>
  <c r="J3165" i="4"/>
  <c r="E3168" i="4"/>
  <c r="F3168" i="4"/>
  <c r="D3168" i="4"/>
  <c r="C3168" i="4"/>
  <c r="B3169" i="4"/>
  <c r="G3165" i="4" l="1"/>
  <c r="S3166" i="4"/>
  <c r="T3166" i="4"/>
  <c r="D3169" i="4"/>
  <c r="F3169" i="4"/>
  <c r="E3169" i="4"/>
  <c r="C3169" i="4"/>
  <c r="R3166" i="4" s="1"/>
  <c r="B3170" i="4"/>
  <c r="N3166" i="4" l="1"/>
  <c r="S3167" i="4"/>
  <c r="K3166" i="4"/>
  <c r="Q3166" i="4"/>
  <c r="Q3167" i="4" s="1"/>
  <c r="P3166" i="4"/>
  <c r="O3166" i="4"/>
  <c r="M3166" i="4"/>
  <c r="M3167" i="4" s="1"/>
  <c r="L3166" i="4"/>
  <c r="J3166" i="4"/>
  <c r="I3166" i="4"/>
  <c r="E3170" i="4"/>
  <c r="D3170" i="4"/>
  <c r="F3170" i="4"/>
  <c r="C3170" i="4"/>
  <c r="B3171" i="4"/>
  <c r="I3167" i="4" l="1"/>
  <c r="O3167" i="4"/>
  <c r="K3167" i="4"/>
  <c r="D3171" i="4"/>
  <c r="F3171" i="4"/>
  <c r="E3171" i="4"/>
  <c r="C3171" i="4"/>
  <c r="B3172" i="4"/>
  <c r="J3169" i="4" l="1"/>
  <c r="I3169" i="4"/>
  <c r="K3169" i="4"/>
  <c r="L3169" i="4"/>
  <c r="E3172" i="4"/>
  <c r="F3172" i="4"/>
  <c r="D3172" i="4"/>
  <c r="C3172" i="4"/>
  <c r="B3173" i="4"/>
  <c r="G3169" i="4" l="1"/>
  <c r="D3173" i="4"/>
  <c r="F3173" i="4"/>
  <c r="L3170" i="4" s="1"/>
  <c r="E3173" i="4"/>
  <c r="J3170" i="4" s="1"/>
  <c r="C3173" i="4"/>
  <c r="T3170" i="4" s="1"/>
  <c r="B3174" i="4"/>
  <c r="Q3170" i="4" l="1"/>
  <c r="I3170" i="4"/>
  <c r="I3171" i="4" s="1"/>
  <c r="P3170" i="4"/>
  <c r="O3170" i="4"/>
  <c r="K3170" i="4"/>
  <c r="K3171" i="4" s="1"/>
  <c r="R3170" i="4"/>
  <c r="S3170" i="4"/>
  <c r="S3171" i="4" s="1"/>
  <c r="M3170" i="4"/>
  <c r="N3170" i="4"/>
  <c r="E3174" i="4"/>
  <c r="D3174" i="4"/>
  <c r="F3174" i="4"/>
  <c r="C3174" i="4"/>
  <c r="B3175" i="4"/>
  <c r="O3171" i="4" l="1"/>
  <c r="M3171" i="4"/>
  <c r="Q3171" i="4"/>
  <c r="D3175" i="4"/>
  <c r="F3175" i="4"/>
  <c r="E3175" i="4"/>
  <c r="C3175" i="4"/>
  <c r="B3176" i="4"/>
  <c r="J3173" i="4" l="1"/>
  <c r="K3173" i="4"/>
  <c r="L3173" i="4"/>
  <c r="I3173" i="4"/>
  <c r="E3176" i="4"/>
  <c r="F3176" i="4"/>
  <c r="D3176" i="4"/>
  <c r="C3176" i="4"/>
  <c r="B3177" i="4"/>
  <c r="G3173" i="4" l="1"/>
  <c r="D3177" i="4"/>
  <c r="N3174" i="4" s="1"/>
  <c r="F3177" i="4"/>
  <c r="E3177" i="4"/>
  <c r="J3174" i="4" s="1"/>
  <c r="C3177" i="4"/>
  <c r="S3174" i="4" s="1"/>
  <c r="B3178" i="4"/>
  <c r="K3174" i="4" l="1"/>
  <c r="T3174" i="4"/>
  <c r="S3175" i="4" s="1"/>
  <c r="Q3174" i="4"/>
  <c r="P3174" i="4"/>
  <c r="O3174" i="4"/>
  <c r="R3174" i="4"/>
  <c r="L3174" i="4"/>
  <c r="M3174" i="4"/>
  <c r="M3175" i="4" s="1"/>
  <c r="I3174" i="4"/>
  <c r="I3175" i="4" s="1"/>
  <c r="E3178" i="4"/>
  <c r="D3178" i="4"/>
  <c r="F3178" i="4"/>
  <c r="C3178" i="4"/>
  <c r="B3179" i="4"/>
  <c r="O3175" i="4" l="1"/>
  <c r="Q3175" i="4"/>
  <c r="K3175" i="4"/>
  <c r="D3179" i="4"/>
  <c r="F3179" i="4"/>
  <c r="E3179" i="4"/>
  <c r="C3179" i="4"/>
  <c r="B3180" i="4"/>
  <c r="K3177" i="4" l="1"/>
  <c r="I3177" i="4"/>
  <c r="J3177" i="4"/>
  <c r="L3177" i="4"/>
  <c r="E3180" i="4"/>
  <c r="F3180" i="4"/>
  <c r="D3180" i="4"/>
  <c r="C3180" i="4"/>
  <c r="B3181" i="4"/>
  <c r="G3177" i="4" l="1"/>
  <c r="D3181" i="4"/>
  <c r="F3181" i="4"/>
  <c r="L3178" i="4" s="1"/>
  <c r="E3181" i="4"/>
  <c r="O3178" i="4" s="1"/>
  <c r="C3181" i="4"/>
  <c r="T3178" i="4" s="1"/>
  <c r="B3182" i="4"/>
  <c r="Q3178" i="4" l="1"/>
  <c r="R3178" i="4"/>
  <c r="S3178" i="4"/>
  <c r="S3179" i="4" s="1"/>
  <c r="M3178" i="4"/>
  <c r="N3178" i="4"/>
  <c r="K3178" i="4"/>
  <c r="K3179" i="4" s="1"/>
  <c r="J3178" i="4"/>
  <c r="I3178" i="4"/>
  <c r="P3178" i="4"/>
  <c r="O3179" i="4" s="1"/>
  <c r="E3182" i="4"/>
  <c r="D3182" i="4"/>
  <c r="F3182" i="4"/>
  <c r="C3182" i="4"/>
  <c r="B3183" i="4"/>
  <c r="Q3179" i="4" l="1"/>
  <c r="I3179" i="4"/>
  <c r="M3179" i="4"/>
  <c r="D3183" i="4"/>
  <c r="F3183" i="4"/>
  <c r="E3183" i="4"/>
  <c r="C3183" i="4"/>
  <c r="B3184" i="4"/>
  <c r="L3181" i="4" l="1"/>
  <c r="J3181" i="4"/>
  <c r="K3181" i="4"/>
  <c r="I3181" i="4"/>
  <c r="E3184" i="4"/>
  <c r="F3184" i="4"/>
  <c r="D3184" i="4"/>
  <c r="C3184" i="4"/>
  <c r="B3185" i="4"/>
  <c r="G3181" i="4" l="1"/>
  <c r="D3185" i="4"/>
  <c r="T3182" i="4" s="1"/>
  <c r="F3185" i="4"/>
  <c r="K3182" i="4" s="1"/>
  <c r="E3185" i="4"/>
  <c r="C3185" i="4"/>
  <c r="P3182" i="4" s="1"/>
  <c r="B3186" i="4"/>
  <c r="M3182" i="4" l="1"/>
  <c r="R3182" i="4"/>
  <c r="I3182" i="4"/>
  <c r="N3182" i="4"/>
  <c r="S3182" i="4"/>
  <c r="S3183" i="4" s="1"/>
  <c r="J3182" i="4"/>
  <c r="L3182" i="4"/>
  <c r="K3183" i="4" s="1"/>
  <c r="O3182" i="4"/>
  <c r="O3183" i="4" s="1"/>
  <c r="Q3182" i="4"/>
  <c r="E3186" i="4"/>
  <c r="D3186" i="4"/>
  <c r="F3186" i="4"/>
  <c r="C3186" i="4"/>
  <c r="B3187" i="4"/>
  <c r="Q3183" i="4" l="1"/>
  <c r="I3183" i="4"/>
  <c r="M3183" i="4"/>
  <c r="D3187" i="4"/>
  <c r="F3187" i="4"/>
  <c r="E3187" i="4"/>
  <c r="C3187" i="4"/>
  <c r="B3188" i="4"/>
  <c r="J3185" i="4" l="1"/>
  <c r="K3185" i="4"/>
  <c r="L3185" i="4"/>
  <c r="I3185" i="4"/>
  <c r="G3185" i="4" s="1"/>
  <c r="E3188" i="4"/>
  <c r="F3188" i="4"/>
  <c r="D3188" i="4"/>
  <c r="C3188" i="4"/>
  <c r="B3189" i="4"/>
  <c r="D3189" i="4" l="1"/>
  <c r="M3186" i="4" s="1"/>
  <c r="F3189" i="4"/>
  <c r="E3189" i="4"/>
  <c r="I3186" i="4" s="1"/>
  <c r="C3189" i="4"/>
  <c r="T3186" i="4" s="1"/>
  <c r="B3190" i="4"/>
  <c r="Q3186" i="4" l="1"/>
  <c r="R3186" i="4"/>
  <c r="L3186" i="4"/>
  <c r="N3186" i="4"/>
  <c r="M3187" i="4" s="1"/>
  <c r="S3186" i="4"/>
  <c r="S3187" i="4" s="1"/>
  <c r="J3186" i="4"/>
  <c r="I3187" i="4" s="1"/>
  <c r="K3186" i="4"/>
  <c r="K3187" i="4" s="1"/>
  <c r="O3186" i="4"/>
  <c r="P3186" i="4"/>
  <c r="E3190" i="4"/>
  <c r="D3190" i="4"/>
  <c r="F3190" i="4"/>
  <c r="C3190" i="4"/>
  <c r="B3191" i="4"/>
  <c r="O3187" i="4" l="1"/>
  <c r="Q3187" i="4"/>
  <c r="D3191" i="4"/>
  <c r="F3191" i="4"/>
  <c r="E3191" i="4"/>
  <c r="C3191" i="4"/>
  <c r="B3192" i="4"/>
  <c r="K3189" i="4" l="1"/>
  <c r="I3189" i="4"/>
  <c r="L3189" i="4"/>
  <c r="J3189" i="4"/>
  <c r="E3192" i="4"/>
  <c r="F3192" i="4"/>
  <c r="D3192" i="4"/>
  <c r="C3192" i="4"/>
  <c r="B3193" i="4"/>
  <c r="G3189" i="4" l="1"/>
  <c r="D3193" i="4"/>
  <c r="M3190" i="4" s="1"/>
  <c r="F3193" i="4"/>
  <c r="L3190" i="4" s="1"/>
  <c r="E3193" i="4"/>
  <c r="C3193" i="4"/>
  <c r="I3190" i="4" s="1"/>
  <c r="B3194" i="4"/>
  <c r="K3190" i="4" l="1"/>
  <c r="K3191" i="4" s="1"/>
  <c r="T3190" i="4"/>
  <c r="Q3190" i="4"/>
  <c r="P3190" i="4"/>
  <c r="O3190" i="4"/>
  <c r="R3190" i="4"/>
  <c r="J3190" i="4"/>
  <c r="I3191" i="4" s="1"/>
  <c r="S3190" i="4"/>
  <c r="S3191" i="4" s="1"/>
  <c r="N3190" i="4"/>
  <c r="M3191" i="4" s="1"/>
  <c r="E3194" i="4"/>
  <c r="D3194" i="4"/>
  <c r="F3194" i="4"/>
  <c r="C3194" i="4"/>
  <c r="B3195" i="4"/>
  <c r="O3191" i="4" l="1"/>
  <c r="Q3191" i="4"/>
  <c r="D3195" i="4"/>
  <c r="F3195" i="4"/>
  <c r="E3195" i="4"/>
  <c r="C3195" i="4"/>
  <c r="B3196" i="4"/>
  <c r="K3193" i="4" l="1"/>
  <c r="I3193" i="4"/>
  <c r="J3193" i="4"/>
  <c r="L3193" i="4"/>
  <c r="E3196" i="4"/>
  <c r="F3196" i="4"/>
  <c r="D3196" i="4"/>
  <c r="C3196" i="4"/>
  <c r="B3197" i="4"/>
  <c r="G3193" i="4" l="1"/>
  <c r="D3197" i="4"/>
  <c r="F3197" i="4"/>
  <c r="E3197" i="4"/>
  <c r="J3194" i="4" s="1"/>
  <c r="C3197" i="4"/>
  <c r="R3194" i="4" s="1"/>
  <c r="B3198" i="4"/>
  <c r="P3194" i="4" l="1"/>
  <c r="Q3194" i="4"/>
  <c r="Q3195" i="4" s="1"/>
  <c r="K3194" i="4"/>
  <c r="M3194" i="4"/>
  <c r="N3194" i="4"/>
  <c r="S3194" i="4"/>
  <c r="T3194" i="4"/>
  <c r="L3194" i="4"/>
  <c r="O3194" i="4"/>
  <c r="O3195" i="4" s="1"/>
  <c r="I3194" i="4"/>
  <c r="I3195" i="4" s="1"/>
  <c r="E3198" i="4"/>
  <c r="D3198" i="4"/>
  <c r="F3198" i="4"/>
  <c r="C3198" i="4"/>
  <c r="B3199" i="4"/>
  <c r="S3195" i="4" l="1"/>
  <c r="M3195" i="4"/>
  <c r="K3195" i="4"/>
  <c r="D3199" i="4"/>
  <c r="F3199" i="4"/>
  <c r="E3199" i="4"/>
  <c r="C3199" i="4"/>
  <c r="B3200" i="4"/>
  <c r="K3197" i="4" l="1"/>
  <c r="I3197" i="4"/>
  <c r="L3197" i="4"/>
  <c r="J3197" i="4"/>
  <c r="E3200" i="4"/>
  <c r="F3200" i="4"/>
  <c r="D3200" i="4"/>
  <c r="C3200" i="4"/>
  <c r="B3201" i="4"/>
  <c r="G3197" i="4" l="1"/>
  <c r="D3201" i="4"/>
  <c r="F3201" i="4"/>
  <c r="N3198" i="4" s="1"/>
  <c r="E3201" i="4"/>
  <c r="J3198" i="4" s="1"/>
  <c r="C3201" i="4"/>
  <c r="S3198" i="4" s="1"/>
  <c r="B3202" i="4"/>
  <c r="K3198" i="4" l="1"/>
  <c r="T3198" i="4"/>
  <c r="S3199" i="4" s="1"/>
  <c r="Q3198" i="4"/>
  <c r="P3198" i="4"/>
  <c r="O3198" i="4"/>
  <c r="R3198" i="4"/>
  <c r="L3198" i="4"/>
  <c r="M3198" i="4"/>
  <c r="M3199" i="4" s="1"/>
  <c r="I3198" i="4"/>
  <c r="I3199" i="4" s="1"/>
  <c r="E3202" i="4"/>
  <c r="D3202" i="4"/>
  <c r="F3202" i="4"/>
  <c r="C3202" i="4"/>
  <c r="B3203" i="4"/>
  <c r="O3199" i="4" l="1"/>
  <c r="Q3199" i="4"/>
  <c r="K3199" i="4"/>
  <c r="D3203" i="4"/>
  <c r="F3203" i="4"/>
  <c r="E3203" i="4"/>
  <c r="C3203" i="4"/>
  <c r="B3204" i="4"/>
  <c r="J3201" i="4" l="1"/>
  <c r="I3201" i="4"/>
  <c r="K3201" i="4"/>
  <c r="L3201" i="4"/>
  <c r="E3204" i="4"/>
  <c r="F3204" i="4"/>
  <c r="D3204" i="4"/>
  <c r="C3204" i="4"/>
  <c r="B3205" i="4"/>
  <c r="G3201" i="4" l="1"/>
  <c r="D3205" i="4"/>
  <c r="K3202" i="4" s="1"/>
  <c r="F3205" i="4"/>
  <c r="E3205" i="4"/>
  <c r="I3202" i="4" s="1"/>
  <c r="C3205" i="4"/>
  <c r="T3202" i="4" s="1"/>
  <c r="B3206" i="4"/>
  <c r="Q3202" i="4" l="1"/>
  <c r="R3202" i="4"/>
  <c r="S3202" i="4"/>
  <c r="S3203" i="4" s="1"/>
  <c r="M3202" i="4"/>
  <c r="N3202" i="4"/>
  <c r="J3202" i="4"/>
  <c r="I3203" i="4" s="1"/>
  <c r="P3202" i="4"/>
  <c r="O3202" i="4"/>
  <c r="L3202" i="4"/>
  <c r="K3203" i="4" s="1"/>
  <c r="E3206" i="4"/>
  <c r="D3206" i="4"/>
  <c r="F3206" i="4"/>
  <c r="C3206" i="4"/>
  <c r="B3207" i="4"/>
  <c r="Q3203" i="4" l="1"/>
  <c r="O3203" i="4"/>
  <c r="M3203" i="4"/>
  <c r="D3207" i="4"/>
  <c r="F3207" i="4"/>
  <c r="E3207" i="4"/>
  <c r="C3207" i="4"/>
  <c r="B3208" i="4"/>
  <c r="K3205" i="4" l="1"/>
  <c r="I3205" i="4"/>
  <c r="L3205" i="4"/>
  <c r="J3205" i="4"/>
  <c r="E3208" i="4"/>
  <c r="F3208" i="4"/>
  <c r="D3208" i="4"/>
  <c r="C3208" i="4"/>
  <c r="B3209" i="4"/>
  <c r="G3205" i="4" l="1"/>
  <c r="D3209" i="4"/>
  <c r="K3206" i="4" s="1"/>
  <c r="F3209" i="4"/>
  <c r="N3206" i="4" s="1"/>
  <c r="E3209" i="4"/>
  <c r="C3209" i="4"/>
  <c r="P3206" i="4" s="1"/>
  <c r="B3210" i="4"/>
  <c r="M3206" i="4" l="1"/>
  <c r="M3207" i="4" s="1"/>
  <c r="R3206" i="4"/>
  <c r="I3206" i="4"/>
  <c r="S3206" i="4"/>
  <c r="T3206" i="4"/>
  <c r="J3206" i="4"/>
  <c r="L3206" i="4"/>
  <c r="K3207" i="4" s="1"/>
  <c r="O3206" i="4"/>
  <c r="O3207" i="4" s="1"/>
  <c r="Q3206" i="4"/>
  <c r="E3210" i="4"/>
  <c r="D3210" i="4"/>
  <c r="F3210" i="4"/>
  <c r="C3210" i="4"/>
  <c r="B3211" i="4"/>
  <c r="S3207" i="4" l="1"/>
  <c r="Q3207" i="4"/>
  <c r="I3207" i="4"/>
  <c r="D3211" i="4"/>
  <c r="F3211" i="4"/>
  <c r="E3211" i="4"/>
  <c r="C3211" i="4"/>
  <c r="B3212" i="4"/>
  <c r="K3209" i="4" l="1"/>
  <c r="J3209" i="4"/>
  <c r="L3209" i="4"/>
  <c r="I3209" i="4"/>
  <c r="E3212" i="4"/>
  <c r="F3212" i="4"/>
  <c r="D3212" i="4"/>
  <c r="C3212" i="4"/>
  <c r="B3213" i="4"/>
  <c r="G3209" i="4" l="1"/>
  <c r="D3213" i="4"/>
  <c r="F3213" i="4"/>
  <c r="M3210" i="4" s="1"/>
  <c r="E3213" i="4"/>
  <c r="Q3210" i="4" s="1"/>
  <c r="C3213" i="4"/>
  <c r="T3210" i="4" s="1"/>
  <c r="B3214" i="4"/>
  <c r="O3210" i="4" l="1"/>
  <c r="I3210" i="4"/>
  <c r="S3210" i="4"/>
  <c r="S3211" i="4" s="1"/>
  <c r="P3210" i="4"/>
  <c r="R3210" i="4"/>
  <c r="Q3211" i="4" s="1"/>
  <c r="J3210" i="4"/>
  <c r="N3210" i="4"/>
  <c r="M3211" i="4" s="1"/>
  <c r="K3210" i="4"/>
  <c r="L3210" i="4"/>
  <c r="E3214" i="4"/>
  <c r="D3214" i="4"/>
  <c r="F3214" i="4"/>
  <c r="C3214" i="4"/>
  <c r="B3215" i="4"/>
  <c r="K3211" i="4" l="1"/>
  <c r="I3211" i="4"/>
  <c r="O3211" i="4"/>
  <c r="D3215" i="4"/>
  <c r="F3215" i="4"/>
  <c r="E3215" i="4"/>
  <c r="C3215" i="4"/>
  <c r="B3216" i="4"/>
  <c r="L3213" i="4" l="1"/>
  <c r="J3213" i="4"/>
  <c r="K3213" i="4"/>
  <c r="I3213" i="4"/>
  <c r="G3213" i="4" s="1"/>
  <c r="E3216" i="4"/>
  <c r="F3216" i="4"/>
  <c r="D3216" i="4"/>
  <c r="C3216" i="4"/>
  <c r="B3217" i="4"/>
  <c r="D3217" i="4" l="1"/>
  <c r="T3214" i="4" s="1"/>
  <c r="F3217" i="4"/>
  <c r="M3214" i="4" s="1"/>
  <c r="E3217" i="4"/>
  <c r="C3217" i="4"/>
  <c r="P3214" i="4" s="1"/>
  <c r="B3218" i="4"/>
  <c r="J3214" i="4" l="1"/>
  <c r="K3214" i="4"/>
  <c r="I3214" i="4"/>
  <c r="I3215" i="4" s="1"/>
  <c r="N3214" i="4"/>
  <c r="M3215" i="4" s="1"/>
  <c r="S3214" i="4"/>
  <c r="S3215" i="4" s="1"/>
  <c r="R3214" i="4"/>
  <c r="L3214" i="4"/>
  <c r="O3214" i="4"/>
  <c r="O3215" i="4" s="1"/>
  <c r="Q3214" i="4"/>
  <c r="E3218" i="4"/>
  <c r="D3218" i="4"/>
  <c r="F3218" i="4"/>
  <c r="C3218" i="4"/>
  <c r="B3219" i="4"/>
  <c r="Q3215" i="4" l="1"/>
  <c r="K3215" i="4"/>
  <c r="D3219" i="4"/>
  <c r="F3219" i="4"/>
  <c r="E3219" i="4"/>
  <c r="C3219" i="4"/>
  <c r="B3220" i="4"/>
  <c r="J3217" i="4" l="1"/>
  <c r="I3217" i="4"/>
  <c r="K3217" i="4"/>
  <c r="L3217" i="4"/>
  <c r="E3220" i="4"/>
  <c r="F3220" i="4"/>
  <c r="D3220" i="4"/>
  <c r="C3220" i="4"/>
  <c r="B3221" i="4"/>
  <c r="G3217" i="4" l="1"/>
  <c r="D3221" i="4"/>
  <c r="F3221" i="4"/>
  <c r="L3218" i="4" s="1"/>
  <c r="E3221" i="4"/>
  <c r="J3218" i="4" s="1"/>
  <c r="C3221" i="4"/>
  <c r="N3218" i="4" s="1"/>
  <c r="B3222" i="4"/>
  <c r="Q3218" i="4" l="1"/>
  <c r="I3218" i="4"/>
  <c r="I3219" i="4" s="1"/>
  <c r="P3218" i="4"/>
  <c r="O3218" i="4"/>
  <c r="K3218" i="4"/>
  <c r="K3219" i="4" s="1"/>
  <c r="T3218" i="4"/>
  <c r="R3218" i="4"/>
  <c r="S3218" i="4"/>
  <c r="M3218" i="4"/>
  <c r="M3219" i="4" s="1"/>
  <c r="E3222" i="4"/>
  <c r="D3222" i="4"/>
  <c r="F3222" i="4"/>
  <c r="C3222" i="4"/>
  <c r="B3223" i="4"/>
  <c r="S3219" i="4" l="1"/>
  <c r="O3219" i="4"/>
  <c r="Q3219" i="4"/>
  <c r="D3223" i="4"/>
  <c r="F3223" i="4"/>
  <c r="E3223" i="4"/>
  <c r="C3223" i="4"/>
  <c r="B3224" i="4"/>
  <c r="K3221" i="4" l="1"/>
  <c r="I3221" i="4"/>
  <c r="L3221" i="4"/>
  <c r="J3221" i="4"/>
  <c r="E3224" i="4"/>
  <c r="F3224" i="4"/>
  <c r="D3224" i="4"/>
  <c r="C3224" i="4"/>
  <c r="B3225" i="4"/>
  <c r="G3221" i="4" l="1"/>
  <c r="D3225" i="4"/>
  <c r="F3225" i="4"/>
  <c r="E3225" i="4"/>
  <c r="J3222" i="4" s="1"/>
  <c r="C3225" i="4"/>
  <c r="B3226" i="4"/>
  <c r="P3222" i="4" l="1"/>
  <c r="Q3222" i="4"/>
  <c r="M3222" i="4"/>
  <c r="K3222" i="4"/>
  <c r="I3222" i="4"/>
  <c r="I3223" i="4" s="1"/>
  <c r="N3222" i="4"/>
  <c r="S3222" i="4"/>
  <c r="T3222" i="4"/>
  <c r="R3222" i="4"/>
  <c r="Q3223" i="4" s="1"/>
  <c r="L3222" i="4"/>
  <c r="O3222" i="4"/>
  <c r="O3223" i="4" s="1"/>
  <c r="E3226" i="4"/>
  <c r="D3226" i="4"/>
  <c r="F3226" i="4"/>
  <c r="C3226" i="4"/>
  <c r="B3227" i="4"/>
  <c r="S3223" i="4" l="1"/>
  <c r="M3223" i="4"/>
  <c r="K3223" i="4"/>
  <c r="D3227" i="4"/>
  <c r="F3227" i="4"/>
  <c r="E3227" i="4"/>
  <c r="C3227" i="4"/>
  <c r="B3228" i="4"/>
  <c r="K3225" i="4" l="1"/>
  <c r="J3225" i="4"/>
  <c r="L3225" i="4"/>
  <c r="I3225" i="4"/>
  <c r="E3228" i="4"/>
  <c r="F3228" i="4"/>
  <c r="D3228" i="4"/>
  <c r="C3228" i="4"/>
  <c r="B3229" i="4"/>
  <c r="G3225" i="4" l="1"/>
  <c r="D3229" i="4"/>
  <c r="F3229" i="4"/>
  <c r="K3226" i="4" s="1"/>
  <c r="E3229" i="4"/>
  <c r="O3226" i="4" s="1"/>
  <c r="C3229" i="4"/>
  <c r="T3226" i="4" s="1"/>
  <c r="B3230" i="4"/>
  <c r="Q3226" i="4" l="1"/>
  <c r="R3226" i="4"/>
  <c r="S3226" i="4"/>
  <c r="S3227" i="4" s="1"/>
  <c r="M3226" i="4"/>
  <c r="N3226" i="4"/>
  <c r="J3226" i="4"/>
  <c r="I3226" i="4"/>
  <c r="P3226" i="4"/>
  <c r="O3227" i="4" s="1"/>
  <c r="L3226" i="4"/>
  <c r="K3227" i="4" s="1"/>
  <c r="E3230" i="4"/>
  <c r="D3230" i="4"/>
  <c r="F3230" i="4"/>
  <c r="C3230" i="4"/>
  <c r="B3231" i="4"/>
  <c r="I3227" i="4" l="1"/>
  <c r="Q3227" i="4"/>
  <c r="M3227" i="4"/>
  <c r="D3231" i="4"/>
  <c r="F3231" i="4"/>
  <c r="E3231" i="4"/>
  <c r="C3231" i="4"/>
  <c r="B3232" i="4"/>
  <c r="J3229" i="4" l="1"/>
  <c r="K3229" i="4"/>
  <c r="L3229" i="4"/>
  <c r="I3229" i="4"/>
  <c r="E3232" i="4"/>
  <c r="F3232" i="4"/>
  <c r="D3232" i="4"/>
  <c r="C3232" i="4"/>
  <c r="B3233" i="4"/>
  <c r="G3229" i="4" l="1"/>
  <c r="D3233" i="4"/>
  <c r="N3230" i="4" s="1"/>
  <c r="F3233" i="4"/>
  <c r="K3230" i="4" s="1"/>
  <c r="E3233" i="4"/>
  <c r="C3233" i="4"/>
  <c r="I3230" i="4" s="1"/>
  <c r="B3234" i="4"/>
  <c r="L3230" i="4" l="1"/>
  <c r="K3231" i="4" s="1"/>
  <c r="M3230" i="4"/>
  <c r="M3231" i="4" s="1"/>
  <c r="Q3230" i="4"/>
  <c r="P3230" i="4"/>
  <c r="O3230" i="4"/>
  <c r="R3230" i="4"/>
  <c r="T3230" i="4"/>
  <c r="J3230" i="4"/>
  <c r="I3231" i="4" s="1"/>
  <c r="S3230" i="4"/>
  <c r="S3231" i="4" s="1"/>
  <c r="E3234" i="4"/>
  <c r="D3234" i="4"/>
  <c r="F3234" i="4"/>
  <c r="C3234" i="4"/>
  <c r="B3235" i="4"/>
  <c r="O3231" i="4" l="1"/>
  <c r="Q3231" i="4"/>
  <c r="D3235" i="4"/>
  <c r="F3235" i="4"/>
  <c r="E3235" i="4"/>
  <c r="C3235" i="4"/>
  <c r="B3236" i="4"/>
  <c r="K3233" i="4" l="1"/>
  <c r="J3233" i="4"/>
  <c r="L3233" i="4"/>
  <c r="I3233" i="4"/>
  <c r="G3233" i="4" s="1"/>
  <c r="E3236" i="4"/>
  <c r="F3236" i="4"/>
  <c r="D3236" i="4"/>
  <c r="C3236" i="4"/>
  <c r="B3237" i="4"/>
  <c r="D3237" i="4" l="1"/>
  <c r="M3234" i="4" s="1"/>
  <c r="F3237" i="4"/>
  <c r="E3237" i="4"/>
  <c r="I3234" i="4" s="1"/>
  <c r="C3237" i="4"/>
  <c r="P3234" i="4" s="1"/>
  <c r="B3238" i="4"/>
  <c r="Q3234" i="4" l="1"/>
  <c r="R3234" i="4"/>
  <c r="L3234" i="4"/>
  <c r="N3234" i="4"/>
  <c r="M3235" i="4" s="1"/>
  <c r="S3234" i="4"/>
  <c r="T3234" i="4"/>
  <c r="J3234" i="4"/>
  <c r="I3235" i="4" s="1"/>
  <c r="K3234" i="4"/>
  <c r="K3235" i="4" s="1"/>
  <c r="O3234" i="4"/>
  <c r="O3235" i="4" s="1"/>
  <c r="E3238" i="4"/>
  <c r="D3238" i="4"/>
  <c r="F3238" i="4"/>
  <c r="C3238" i="4"/>
  <c r="B3239" i="4"/>
  <c r="S3235" i="4" l="1"/>
  <c r="Q3235" i="4"/>
  <c r="D3239" i="4"/>
  <c r="F3239" i="4"/>
  <c r="E3239" i="4"/>
  <c r="C3239" i="4"/>
  <c r="B3240" i="4"/>
  <c r="K3237" i="4" l="1"/>
  <c r="J3237" i="4"/>
  <c r="L3237" i="4"/>
  <c r="I3237" i="4"/>
  <c r="G3237" i="4" s="1"/>
  <c r="E3240" i="4"/>
  <c r="F3240" i="4"/>
  <c r="D3240" i="4"/>
  <c r="C3240" i="4"/>
  <c r="B3241" i="4"/>
  <c r="D3241" i="4" l="1"/>
  <c r="M3238" i="4" s="1"/>
  <c r="F3241" i="4"/>
  <c r="L3238" i="4" s="1"/>
  <c r="E3241" i="4"/>
  <c r="C3241" i="4"/>
  <c r="P3238" i="4" s="1"/>
  <c r="B3242" i="4"/>
  <c r="J3238" i="4" l="1"/>
  <c r="K3238" i="4"/>
  <c r="K3239" i="4" s="1"/>
  <c r="I3238" i="4"/>
  <c r="I3239" i="4" s="1"/>
  <c r="N3238" i="4"/>
  <c r="M3239" i="4" s="1"/>
  <c r="S3238" i="4"/>
  <c r="T3238" i="4"/>
  <c r="R3238" i="4"/>
  <c r="O3238" i="4"/>
  <c r="O3239" i="4" s="1"/>
  <c r="Q3238" i="4"/>
  <c r="Q3239" i="4" s="1"/>
  <c r="E3242" i="4"/>
  <c r="D3242" i="4"/>
  <c r="F3242" i="4"/>
  <c r="C3242" i="4"/>
  <c r="B3243" i="4"/>
  <c r="S3239" i="4" l="1"/>
  <c r="K3241" i="4" s="1"/>
  <c r="D3243" i="4"/>
  <c r="F3243" i="4"/>
  <c r="E3243" i="4"/>
  <c r="C3243" i="4"/>
  <c r="B3244" i="4"/>
  <c r="J3241" i="4" l="1"/>
  <c r="L3241" i="4"/>
  <c r="I3241" i="4"/>
  <c r="E3244" i="4"/>
  <c r="F3244" i="4"/>
  <c r="D3244" i="4"/>
  <c r="C3244" i="4"/>
  <c r="B3245" i="4"/>
  <c r="G3241" i="4" l="1"/>
  <c r="D3245" i="4"/>
  <c r="F3245" i="4"/>
  <c r="E3245" i="4"/>
  <c r="P3242" i="4" s="1"/>
  <c r="C3245" i="4"/>
  <c r="R3242" i="4" s="1"/>
  <c r="B3246" i="4"/>
  <c r="J3242" i="4" l="1"/>
  <c r="Q3242" i="4"/>
  <c r="Q3243" i="4" s="1"/>
  <c r="K3242" i="4"/>
  <c r="M3242" i="4"/>
  <c r="N3242" i="4"/>
  <c r="S3242" i="4"/>
  <c r="T3242" i="4"/>
  <c r="L3242" i="4"/>
  <c r="O3242" i="4"/>
  <c r="O3243" i="4" s="1"/>
  <c r="I3242" i="4"/>
  <c r="I3243" i="4" s="1"/>
  <c r="E3246" i="4"/>
  <c r="D3246" i="4"/>
  <c r="F3246" i="4"/>
  <c r="C3246" i="4"/>
  <c r="B3247" i="4"/>
  <c r="S3243" i="4" l="1"/>
  <c r="M3243" i="4"/>
  <c r="K3243" i="4"/>
  <c r="D3247" i="4"/>
  <c r="F3247" i="4"/>
  <c r="E3247" i="4"/>
  <c r="C3247" i="4"/>
  <c r="B3248" i="4"/>
  <c r="L3245" i="4" l="1"/>
  <c r="K3245" i="4"/>
  <c r="I3245" i="4"/>
  <c r="G3245" i="4" s="1"/>
  <c r="J3245" i="4"/>
  <c r="E3248" i="4"/>
  <c r="F3248" i="4"/>
  <c r="D3248" i="4"/>
  <c r="C3248" i="4"/>
  <c r="B3249" i="4"/>
  <c r="D3249" i="4" l="1"/>
  <c r="N3246" i="4" s="1"/>
  <c r="F3249" i="4"/>
  <c r="E3249" i="4"/>
  <c r="R3246" i="4" s="1"/>
  <c r="C3249" i="4"/>
  <c r="S3246" i="4" s="1"/>
  <c r="B3250" i="4"/>
  <c r="K3246" i="4" l="1"/>
  <c r="T3246" i="4"/>
  <c r="S3247" i="4" s="1"/>
  <c r="Q3246" i="4"/>
  <c r="Q3247" i="4" s="1"/>
  <c r="P3246" i="4"/>
  <c r="O3246" i="4"/>
  <c r="J3246" i="4"/>
  <c r="L3246" i="4"/>
  <c r="M3246" i="4"/>
  <c r="M3247" i="4" s="1"/>
  <c r="I3246" i="4"/>
  <c r="E3250" i="4"/>
  <c r="D3250" i="4"/>
  <c r="F3250" i="4"/>
  <c r="C3250" i="4"/>
  <c r="B3251" i="4"/>
  <c r="I3247" i="4" l="1"/>
  <c r="O3247" i="4"/>
  <c r="K3247" i="4"/>
  <c r="D3251" i="4"/>
  <c r="F3251" i="4"/>
  <c r="E3251" i="4"/>
  <c r="C3251" i="4"/>
  <c r="B3252" i="4"/>
  <c r="K3249" i="4" l="1"/>
  <c r="J3249" i="4"/>
  <c r="L3249" i="4"/>
  <c r="I3249" i="4"/>
  <c r="G3249" i="4" s="1"/>
  <c r="E3252" i="4"/>
  <c r="F3252" i="4"/>
  <c r="D3252" i="4"/>
  <c r="C3252" i="4"/>
  <c r="B3253" i="4"/>
  <c r="D3253" i="4" l="1"/>
  <c r="F3253" i="4"/>
  <c r="E3253" i="4"/>
  <c r="O3250" i="4" s="1"/>
  <c r="C3253" i="4"/>
  <c r="T3250" i="4" s="1"/>
  <c r="B3254" i="4"/>
  <c r="L3250" i="4" l="1"/>
  <c r="Q3250" i="4"/>
  <c r="R3250" i="4"/>
  <c r="S3250" i="4"/>
  <c r="S3251" i="4" s="1"/>
  <c r="M3250" i="4"/>
  <c r="N3250" i="4"/>
  <c r="K3250" i="4"/>
  <c r="K3251" i="4" s="1"/>
  <c r="J3250" i="4"/>
  <c r="I3250" i="4"/>
  <c r="P3250" i="4"/>
  <c r="O3251" i="4" s="1"/>
  <c r="E3254" i="4"/>
  <c r="D3254" i="4"/>
  <c r="F3254" i="4"/>
  <c r="C3254" i="4"/>
  <c r="B3255" i="4"/>
  <c r="Q3251" i="4" l="1"/>
  <c r="I3251" i="4"/>
  <c r="M3251" i="4"/>
  <c r="D3255" i="4"/>
  <c r="F3255" i="4"/>
  <c r="E3255" i="4"/>
  <c r="C3255" i="4"/>
  <c r="B3256" i="4"/>
  <c r="K3253" i="4" l="1"/>
  <c r="L3253" i="4"/>
  <c r="I3253" i="4"/>
  <c r="J3253" i="4"/>
  <c r="E3256" i="4"/>
  <c r="F3256" i="4"/>
  <c r="D3256" i="4"/>
  <c r="C3256" i="4"/>
  <c r="T3254" i="4" s="1"/>
  <c r="B3257" i="4"/>
  <c r="G3253" i="4" l="1"/>
  <c r="S3254" i="4"/>
  <c r="S3255" i="4" s="1"/>
  <c r="D3257" i="4"/>
  <c r="F3257" i="4"/>
  <c r="E3257" i="4"/>
  <c r="C3257" i="4"/>
  <c r="B3258" i="4"/>
  <c r="K3254" i="4" l="1"/>
  <c r="I3254" i="4"/>
  <c r="J3254" i="4"/>
  <c r="I3255" i="4" s="1"/>
  <c r="L3254" i="4"/>
  <c r="K3255" i="4" s="1"/>
  <c r="O3254" i="4"/>
  <c r="Q3254" i="4"/>
  <c r="P3254" i="4"/>
  <c r="M3254" i="4"/>
  <c r="R3254" i="4"/>
  <c r="N3254" i="4"/>
  <c r="E3258" i="4"/>
  <c r="D3258" i="4"/>
  <c r="F3258" i="4"/>
  <c r="C3258" i="4"/>
  <c r="B3259" i="4"/>
  <c r="M3255" i="4" l="1"/>
  <c r="Q3255" i="4"/>
  <c r="O3255" i="4"/>
  <c r="D3259" i="4"/>
  <c r="F3259" i="4"/>
  <c r="E3259" i="4"/>
  <c r="C3259" i="4"/>
  <c r="B3260" i="4"/>
  <c r="K3257" i="4" l="1"/>
  <c r="J3257" i="4"/>
  <c r="L3257" i="4"/>
  <c r="I3257" i="4"/>
  <c r="G3257" i="4" s="1"/>
  <c r="E3260" i="4"/>
  <c r="F3260" i="4"/>
  <c r="D3260" i="4"/>
  <c r="C3260" i="4"/>
  <c r="B3261" i="4"/>
  <c r="D3261" i="4" l="1"/>
  <c r="M3258" i="4" s="1"/>
  <c r="F3261" i="4"/>
  <c r="E3261" i="4"/>
  <c r="R3258" i="4" s="1"/>
  <c r="C3261" i="4"/>
  <c r="P3258" i="4" s="1"/>
  <c r="B3262" i="4"/>
  <c r="Q3258" i="4" l="1"/>
  <c r="Q3259" i="4" s="1"/>
  <c r="L3258" i="4"/>
  <c r="N3258" i="4"/>
  <c r="M3259" i="4" s="1"/>
  <c r="S3258" i="4"/>
  <c r="T3258" i="4"/>
  <c r="J3258" i="4"/>
  <c r="K3258" i="4"/>
  <c r="O3258" i="4"/>
  <c r="O3259" i="4" s="1"/>
  <c r="I3258" i="4"/>
  <c r="E3262" i="4"/>
  <c r="D3262" i="4"/>
  <c r="F3262" i="4"/>
  <c r="C3262" i="4"/>
  <c r="B3263" i="4"/>
  <c r="I3259" i="4" l="1"/>
  <c r="K3259" i="4"/>
  <c r="S3259" i="4"/>
  <c r="D3263" i="4"/>
  <c r="F3263" i="4"/>
  <c r="E3263" i="4"/>
  <c r="C3263" i="4"/>
  <c r="B3264" i="4"/>
  <c r="K3261" i="4" l="1"/>
  <c r="J3261" i="4"/>
  <c r="L3261" i="4"/>
  <c r="I3261" i="4"/>
  <c r="E3264" i="4"/>
  <c r="F3264" i="4"/>
  <c r="D3264" i="4"/>
  <c r="C3264" i="4"/>
  <c r="T3262" i="4" s="1"/>
  <c r="B3265" i="4"/>
  <c r="G3261" i="4" l="1"/>
  <c r="S3262" i="4"/>
  <c r="S3263" i="4" s="1"/>
  <c r="D3265" i="4"/>
  <c r="M3262" i="4" s="1"/>
  <c r="F3265" i="4"/>
  <c r="E3265" i="4"/>
  <c r="C3265" i="4"/>
  <c r="O3262" i="4" s="1"/>
  <c r="B3266" i="4"/>
  <c r="R3262" i="4" l="1"/>
  <c r="I3262" i="4"/>
  <c r="N3262" i="4"/>
  <c r="M3263" i="4" s="1"/>
  <c r="L3262" i="4"/>
  <c r="J3262" i="4"/>
  <c r="Q3262" i="4"/>
  <c r="P3262" i="4"/>
  <c r="O3263" i="4" s="1"/>
  <c r="K3262" i="4"/>
  <c r="K3263" i="4" s="1"/>
  <c r="E3266" i="4"/>
  <c r="D3266" i="4"/>
  <c r="F3266" i="4"/>
  <c r="C3266" i="4"/>
  <c r="B3267" i="4"/>
  <c r="Q3263" i="4" l="1"/>
  <c r="I3263" i="4"/>
  <c r="D3267" i="4"/>
  <c r="F3267" i="4"/>
  <c r="E3267" i="4"/>
  <c r="C3267" i="4"/>
  <c r="B3268" i="4"/>
  <c r="K3265" i="4" l="1"/>
  <c r="L3265" i="4"/>
  <c r="I3265" i="4"/>
  <c r="G3265" i="4" s="1"/>
  <c r="J3265" i="4"/>
  <c r="E3268" i="4"/>
  <c r="F3268" i="4"/>
  <c r="D3268" i="4"/>
  <c r="C3268" i="4"/>
  <c r="B3269" i="4"/>
  <c r="D3269" i="4" l="1"/>
  <c r="F3269" i="4"/>
  <c r="E3269" i="4"/>
  <c r="I3266" i="4" s="1"/>
  <c r="C3269" i="4"/>
  <c r="T3266" i="4" s="1"/>
  <c r="B3270" i="4"/>
  <c r="P3266" i="4" l="1"/>
  <c r="Q3266" i="4"/>
  <c r="K3266" i="4"/>
  <c r="M3266" i="4"/>
  <c r="N3266" i="4"/>
  <c r="S3266" i="4"/>
  <c r="S3267" i="4" s="1"/>
  <c r="J3266" i="4"/>
  <c r="I3267" i="4" s="1"/>
  <c r="R3266" i="4"/>
  <c r="L3266" i="4"/>
  <c r="O3266" i="4"/>
  <c r="E3270" i="4"/>
  <c r="D3270" i="4"/>
  <c r="F3270" i="4"/>
  <c r="C3270" i="4"/>
  <c r="B3271" i="4"/>
  <c r="O3267" i="4" l="1"/>
  <c r="M3267" i="4"/>
  <c r="Q3267" i="4"/>
  <c r="K3267" i="4"/>
  <c r="D3271" i="4"/>
  <c r="F3271" i="4"/>
  <c r="E3271" i="4"/>
  <c r="C3271" i="4"/>
  <c r="B3272" i="4"/>
  <c r="K3269" i="4" l="1"/>
  <c r="J3269" i="4"/>
  <c r="L3269" i="4"/>
  <c r="I3269" i="4"/>
  <c r="E3272" i="4"/>
  <c r="F3272" i="4"/>
  <c r="D3272" i="4"/>
  <c r="C3272" i="4"/>
  <c r="B3273" i="4"/>
  <c r="G3269" i="4" l="1"/>
  <c r="D3273" i="4"/>
  <c r="F3273" i="4"/>
  <c r="N3270" i="4" s="1"/>
  <c r="E3273" i="4"/>
  <c r="J3270" i="4" s="1"/>
  <c r="C3273" i="4"/>
  <c r="B3274" i="4"/>
  <c r="P3270" i="4" l="1"/>
  <c r="M3270" i="4"/>
  <c r="M3271" i="4" s="1"/>
  <c r="K3270" i="4"/>
  <c r="I3270" i="4"/>
  <c r="I3271" i="4" s="1"/>
  <c r="S3270" i="4"/>
  <c r="T3270" i="4"/>
  <c r="R3270" i="4"/>
  <c r="L3270" i="4"/>
  <c r="O3270" i="4"/>
  <c r="O3271" i="4" s="1"/>
  <c r="Q3270" i="4"/>
  <c r="E3274" i="4"/>
  <c r="D3274" i="4"/>
  <c r="F3274" i="4"/>
  <c r="C3274" i="4"/>
  <c r="B3275" i="4"/>
  <c r="Q3271" i="4" l="1"/>
  <c r="S3271" i="4"/>
  <c r="K3271" i="4"/>
  <c r="D3275" i="4"/>
  <c r="F3275" i="4"/>
  <c r="E3275" i="4"/>
  <c r="C3275" i="4"/>
  <c r="B3276" i="4"/>
  <c r="L3273" i="4" l="1"/>
  <c r="J3273" i="4"/>
  <c r="K3273" i="4"/>
  <c r="I3273" i="4"/>
  <c r="G3273" i="4" s="1"/>
  <c r="E3276" i="4"/>
  <c r="F3276" i="4"/>
  <c r="D3276" i="4"/>
  <c r="C3276" i="4"/>
  <c r="B3277" i="4"/>
  <c r="D3277" i="4" l="1"/>
  <c r="K3274" i="4" s="1"/>
  <c r="F3277" i="4"/>
  <c r="E3277" i="4"/>
  <c r="I3274" i="4" s="1"/>
  <c r="C3277" i="4"/>
  <c r="T3274" i="4" s="1"/>
  <c r="B3278" i="4"/>
  <c r="Q3274" i="4" l="1"/>
  <c r="R3274" i="4"/>
  <c r="S3274" i="4"/>
  <c r="S3275" i="4" s="1"/>
  <c r="M3274" i="4"/>
  <c r="N3274" i="4"/>
  <c r="J3274" i="4"/>
  <c r="I3275" i="4" s="1"/>
  <c r="P3274" i="4"/>
  <c r="O3274" i="4"/>
  <c r="L3274" i="4"/>
  <c r="K3275" i="4" s="1"/>
  <c r="E3278" i="4"/>
  <c r="D3278" i="4"/>
  <c r="F3278" i="4"/>
  <c r="C3278" i="4"/>
  <c r="B3279" i="4"/>
  <c r="O3275" i="4" l="1"/>
  <c r="M3275" i="4"/>
  <c r="Q3275" i="4"/>
  <c r="D3279" i="4"/>
  <c r="F3279" i="4"/>
  <c r="E3279" i="4"/>
  <c r="C3279" i="4"/>
  <c r="B3280" i="4"/>
  <c r="K3277" i="4" l="1"/>
  <c r="J3277" i="4"/>
  <c r="L3277" i="4"/>
  <c r="I3277" i="4"/>
  <c r="E3280" i="4"/>
  <c r="F3280" i="4"/>
  <c r="D3280" i="4"/>
  <c r="C3280" i="4"/>
  <c r="B3281" i="4"/>
  <c r="G3277" i="4" l="1"/>
  <c r="D3281" i="4"/>
  <c r="K3278" i="4" s="1"/>
  <c r="F3281" i="4"/>
  <c r="N3278" i="4" s="1"/>
  <c r="E3281" i="4"/>
  <c r="C3281" i="4"/>
  <c r="P3278" i="4" s="1"/>
  <c r="B3282" i="4"/>
  <c r="M3278" i="4" l="1"/>
  <c r="M3279" i="4" s="1"/>
  <c r="R3278" i="4"/>
  <c r="I3278" i="4"/>
  <c r="S3278" i="4"/>
  <c r="T3278" i="4"/>
  <c r="J3278" i="4"/>
  <c r="L3278" i="4"/>
  <c r="K3279" i="4" s="1"/>
  <c r="O3278" i="4"/>
  <c r="O3279" i="4" s="1"/>
  <c r="Q3278" i="4"/>
  <c r="E3282" i="4"/>
  <c r="D3282" i="4"/>
  <c r="F3282" i="4"/>
  <c r="C3282" i="4"/>
  <c r="B3283" i="4"/>
  <c r="Q3279" i="4" l="1"/>
  <c r="I3279" i="4"/>
  <c r="S3279" i="4"/>
  <c r="D3283" i="4"/>
  <c r="F3283" i="4"/>
  <c r="E3283" i="4"/>
  <c r="C3283" i="4"/>
  <c r="B3284" i="4"/>
  <c r="K3281" i="4" l="1"/>
  <c r="L3281" i="4"/>
  <c r="I3281" i="4"/>
  <c r="J3281" i="4"/>
  <c r="E3284" i="4"/>
  <c r="F3284" i="4"/>
  <c r="D3284" i="4"/>
  <c r="C3284" i="4"/>
  <c r="B3285" i="4"/>
  <c r="G3281" i="4" l="1"/>
  <c r="D3285" i="4"/>
  <c r="F3285" i="4"/>
  <c r="M3282" i="4" s="1"/>
  <c r="E3285" i="4"/>
  <c r="I3282" i="4" s="1"/>
  <c r="C3285" i="4"/>
  <c r="T3282" i="4" s="1"/>
  <c r="B3286" i="4"/>
  <c r="Q3282" i="4" l="1"/>
  <c r="R3282" i="4"/>
  <c r="L3282" i="4"/>
  <c r="N3282" i="4"/>
  <c r="M3283" i="4" s="1"/>
  <c r="S3282" i="4"/>
  <c r="S3283" i="4" s="1"/>
  <c r="J3282" i="4"/>
  <c r="I3283" i="4" s="1"/>
  <c r="K3282" i="4"/>
  <c r="K3283" i="4" s="1"/>
  <c r="O3282" i="4"/>
  <c r="P3282" i="4"/>
  <c r="E3286" i="4"/>
  <c r="D3286" i="4"/>
  <c r="F3286" i="4"/>
  <c r="C3286" i="4"/>
  <c r="B3287" i="4"/>
  <c r="O3283" i="4" l="1"/>
  <c r="Q3283" i="4"/>
  <c r="D3287" i="4"/>
  <c r="F3287" i="4"/>
  <c r="E3287" i="4"/>
  <c r="C3287" i="4"/>
  <c r="B3288" i="4"/>
  <c r="K3285" i="4" l="1"/>
  <c r="J3285" i="4"/>
  <c r="L3285" i="4"/>
  <c r="I3285" i="4"/>
  <c r="E3288" i="4"/>
  <c r="F3288" i="4"/>
  <c r="D3288" i="4"/>
  <c r="C3288" i="4"/>
  <c r="B3289" i="4"/>
  <c r="G3285" i="4" l="1"/>
  <c r="D3289" i="4"/>
  <c r="S3286" i="4" s="1"/>
  <c r="F3289" i="4"/>
  <c r="M3286" i="4" s="1"/>
  <c r="E3289" i="4"/>
  <c r="C3289" i="4"/>
  <c r="I3286" i="4" s="1"/>
  <c r="B3290" i="4"/>
  <c r="K3286" i="4" l="1"/>
  <c r="T3286" i="4"/>
  <c r="S3287" i="4" s="1"/>
  <c r="Q3286" i="4"/>
  <c r="P3286" i="4"/>
  <c r="O3286" i="4"/>
  <c r="R3286" i="4"/>
  <c r="L3286" i="4"/>
  <c r="J3286" i="4"/>
  <c r="I3287" i="4" s="1"/>
  <c r="N3286" i="4"/>
  <c r="M3287" i="4" s="1"/>
  <c r="E3290" i="4"/>
  <c r="D3290" i="4"/>
  <c r="F3290" i="4"/>
  <c r="C3290" i="4"/>
  <c r="B3291" i="4"/>
  <c r="O3287" i="4" l="1"/>
  <c r="Q3287" i="4"/>
  <c r="K3287" i="4"/>
  <c r="D3291" i="4"/>
  <c r="F3291" i="4"/>
  <c r="E3291" i="4"/>
  <c r="C3291" i="4"/>
  <c r="B3292" i="4"/>
  <c r="K3289" i="4" l="1"/>
  <c r="J3289" i="4"/>
  <c r="L3289" i="4"/>
  <c r="I3289" i="4"/>
  <c r="E3292" i="4"/>
  <c r="F3292" i="4"/>
  <c r="D3292" i="4"/>
  <c r="C3292" i="4"/>
  <c r="B3293" i="4"/>
  <c r="G3289" i="4" l="1"/>
  <c r="D3293" i="4"/>
  <c r="F3293" i="4"/>
  <c r="E3293" i="4"/>
  <c r="P3290" i="4" s="1"/>
  <c r="C3293" i="4"/>
  <c r="R3290" i="4" s="1"/>
  <c r="B3294" i="4"/>
  <c r="J3290" i="4" l="1"/>
  <c r="Q3290" i="4"/>
  <c r="Q3291" i="4" s="1"/>
  <c r="K3290" i="4"/>
  <c r="M3290" i="4"/>
  <c r="N3290" i="4"/>
  <c r="S3290" i="4"/>
  <c r="T3290" i="4"/>
  <c r="L3290" i="4"/>
  <c r="O3290" i="4"/>
  <c r="O3291" i="4" s="1"/>
  <c r="I3290" i="4"/>
  <c r="I3291" i="4" s="1"/>
  <c r="E3294" i="4"/>
  <c r="D3294" i="4"/>
  <c r="F3294" i="4"/>
  <c r="C3294" i="4"/>
  <c r="B3295" i="4"/>
  <c r="K3291" i="4" l="1"/>
  <c r="S3291" i="4"/>
  <c r="M3291" i="4"/>
  <c r="D3295" i="4"/>
  <c r="F3295" i="4"/>
  <c r="E3295" i="4"/>
  <c r="C3295" i="4"/>
  <c r="B3296" i="4"/>
  <c r="L3293" i="4" l="1"/>
  <c r="I3293" i="4"/>
  <c r="K3293" i="4"/>
  <c r="J3293" i="4"/>
  <c r="E3296" i="4"/>
  <c r="F3296" i="4"/>
  <c r="D3296" i="4"/>
  <c r="C3296" i="4"/>
  <c r="B3297" i="4"/>
  <c r="G3293" i="4" l="1"/>
  <c r="D3297" i="4"/>
  <c r="F3297" i="4"/>
  <c r="E3297" i="4"/>
  <c r="Q3294" i="4" s="1"/>
  <c r="C3297" i="4"/>
  <c r="B3298" i="4"/>
  <c r="P3294" i="4" l="1"/>
  <c r="I3294" i="4"/>
  <c r="T3294" i="4"/>
  <c r="S3294" i="4"/>
  <c r="K3294" i="4"/>
  <c r="N3294" i="4"/>
  <c r="M3294" i="4"/>
  <c r="R3294" i="4"/>
  <c r="Q3295" i="4" s="1"/>
  <c r="L3294" i="4"/>
  <c r="O3294" i="4"/>
  <c r="J3294" i="4"/>
  <c r="I3295" i="4" s="1"/>
  <c r="E3298" i="4"/>
  <c r="D3298" i="4"/>
  <c r="F3298" i="4"/>
  <c r="C3298" i="4"/>
  <c r="B3299" i="4"/>
  <c r="O3295" i="4" l="1"/>
  <c r="S3295" i="4"/>
  <c r="M3295" i="4"/>
  <c r="K3295" i="4"/>
  <c r="D3299" i="4"/>
  <c r="F3299" i="4"/>
  <c r="E3299" i="4"/>
  <c r="C3299" i="4"/>
  <c r="B3300" i="4"/>
  <c r="K3297" i="4" l="1"/>
  <c r="J3297" i="4"/>
  <c r="L3297" i="4"/>
  <c r="I3297" i="4"/>
  <c r="G3297" i="4" s="1"/>
  <c r="E3300" i="4"/>
  <c r="F3300" i="4"/>
  <c r="D3300" i="4"/>
  <c r="C3300" i="4"/>
  <c r="B3301" i="4"/>
  <c r="D3301" i="4" l="1"/>
  <c r="K3298" i="4" s="1"/>
  <c r="F3301" i="4"/>
  <c r="E3301" i="4"/>
  <c r="P3298" i="4" s="1"/>
  <c r="C3301" i="4"/>
  <c r="T3298" i="4" s="1"/>
  <c r="B3302" i="4"/>
  <c r="Q3298" i="4" l="1"/>
  <c r="R3298" i="4"/>
  <c r="M3298" i="4"/>
  <c r="N3298" i="4"/>
  <c r="S3298" i="4"/>
  <c r="S3299" i="4" s="1"/>
  <c r="J3298" i="4"/>
  <c r="L3298" i="4"/>
  <c r="K3299" i="4" s="1"/>
  <c r="O3298" i="4"/>
  <c r="O3299" i="4" s="1"/>
  <c r="I3298" i="4"/>
  <c r="E3302" i="4"/>
  <c r="D3302" i="4"/>
  <c r="F3302" i="4"/>
  <c r="C3302" i="4"/>
  <c r="B3303" i="4"/>
  <c r="I3299" i="4" l="1"/>
  <c r="M3299" i="4"/>
  <c r="Q3299" i="4"/>
  <c r="D3303" i="4"/>
  <c r="F3303" i="4"/>
  <c r="E3303" i="4"/>
  <c r="C3303" i="4"/>
  <c r="B3304" i="4"/>
  <c r="K3301" i="4" l="1"/>
  <c r="L3301" i="4"/>
  <c r="I3301" i="4"/>
  <c r="J3301" i="4"/>
  <c r="E3304" i="4"/>
  <c r="F3304" i="4"/>
  <c r="D3304" i="4"/>
  <c r="C3304" i="4"/>
  <c r="T3302" i="4" s="1"/>
  <c r="B3305" i="4"/>
  <c r="G3301" i="4" l="1"/>
  <c r="S3302" i="4"/>
  <c r="S3303" i="4" s="1"/>
  <c r="D3305" i="4"/>
  <c r="K3302" i="4" s="1"/>
  <c r="F3305" i="4"/>
  <c r="E3305" i="4"/>
  <c r="C3305" i="4"/>
  <c r="I3302" i="4" s="1"/>
  <c r="B3306" i="4"/>
  <c r="J3302" i="4" l="1"/>
  <c r="I3303" i="4" s="1"/>
  <c r="L3302" i="4"/>
  <c r="K3303" i="4" s="1"/>
  <c r="O3302" i="4"/>
  <c r="Q3302" i="4"/>
  <c r="P3302" i="4"/>
  <c r="M3302" i="4"/>
  <c r="R3302" i="4"/>
  <c r="N3302" i="4"/>
  <c r="E3306" i="4"/>
  <c r="D3306" i="4"/>
  <c r="F3306" i="4"/>
  <c r="C3306" i="4"/>
  <c r="B3307" i="4"/>
  <c r="M3303" i="4" l="1"/>
  <c r="Q3303" i="4"/>
  <c r="O3303" i="4"/>
  <c r="D3307" i="4"/>
  <c r="F3307" i="4"/>
  <c r="E3307" i="4"/>
  <c r="C3307" i="4"/>
  <c r="B3308" i="4"/>
  <c r="K3305" i="4" l="1"/>
  <c r="J3305" i="4"/>
  <c r="L3305" i="4"/>
  <c r="I3305" i="4"/>
  <c r="E3308" i="4"/>
  <c r="F3308" i="4"/>
  <c r="D3308" i="4"/>
  <c r="C3308" i="4"/>
  <c r="B3309" i="4"/>
  <c r="G3305" i="4" l="1"/>
  <c r="D3309" i="4"/>
  <c r="F3309" i="4"/>
  <c r="E3309" i="4"/>
  <c r="R3306" i="4" s="1"/>
  <c r="C3309" i="4"/>
  <c r="B3310" i="4"/>
  <c r="M3306" i="4" l="1"/>
  <c r="P3306" i="4"/>
  <c r="Q3306" i="4"/>
  <c r="Q3307" i="4" s="1"/>
  <c r="L3306" i="4"/>
  <c r="N3306" i="4"/>
  <c r="M3307" i="4" s="1"/>
  <c r="S3306" i="4"/>
  <c r="T3306" i="4"/>
  <c r="J3306" i="4"/>
  <c r="K3306" i="4"/>
  <c r="O3306" i="4"/>
  <c r="O3307" i="4" s="1"/>
  <c r="I3306" i="4"/>
  <c r="E3310" i="4"/>
  <c r="D3310" i="4"/>
  <c r="F3310" i="4"/>
  <c r="C3310" i="4"/>
  <c r="B3311" i="4"/>
  <c r="I3307" i="4" l="1"/>
  <c r="K3307" i="4"/>
  <c r="S3307" i="4"/>
  <c r="D3311" i="4"/>
  <c r="F3311" i="4"/>
  <c r="E3311" i="4"/>
  <c r="C3311" i="4"/>
  <c r="B3312" i="4"/>
  <c r="K3309" i="4" l="1"/>
  <c r="J3309" i="4"/>
  <c r="L3309" i="4"/>
  <c r="I3309" i="4"/>
  <c r="E3312" i="4"/>
  <c r="F3312" i="4"/>
  <c r="D3312" i="4"/>
  <c r="C3312" i="4"/>
  <c r="T3310" i="4" s="1"/>
  <c r="B3313" i="4"/>
  <c r="G3309" i="4" l="1"/>
  <c r="S3310" i="4"/>
  <c r="S3311" i="4" s="1"/>
  <c r="D3313" i="4"/>
  <c r="M3310" i="4" s="1"/>
  <c r="F3313" i="4"/>
  <c r="E3313" i="4"/>
  <c r="C3313" i="4"/>
  <c r="O3310" i="4" s="1"/>
  <c r="B3314" i="4"/>
  <c r="R3310" i="4" l="1"/>
  <c r="I3310" i="4"/>
  <c r="N3310" i="4"/>
  <c r="M3311" i="4" s="1"/>
  <c r="L3310" i="4"/>
  <c r="J3310" i="4"/>
  <c r="Q3310" i="4"/>
  <c r="Q3311" i="4" s="1"/>
  <c r="P3310" i="4"/>
  <c r="O3311" i="4" s="1"/>
  <c r="K3310" i="4"/>
  <c r="K3311" i="4" s="1"/>
  <c r="E3314" i="4"/>
  <c r="D3314" i="4"/>
  <c r="F3314" i="4"/>
  <c r="C3314" i="4"/>
  <c r="B3315" i="4"/>
  <c r="I3311" i="4" l="1"/>
  <c r="D3315" i="4"/>
  <c r="F3315" i="4"/>
  <c r="E3315" i="4"/>
  <c r="C3315" i="4"/>
  <c r="B3316" i="4"/>
  <c r="K3313" i="4" l="1"/>
  <c r="L3313" i="4"/>
  <c r="I3313" i="4"/>
  <c r="J3313" i="4"/>
  <c r="E3316" i="4"/>
  <c r="F3316" i="4"/>
  <c r="D3316" i="4"/>
  <c r="C3316" i="4"/>
  <c r="B3317" i="4"/>
  <c r="G3313" i="4" l="1"/>
  <c r="P3314" i="4"/>
  <c r="O3314" i="4"/>
  <c r="D3317" i="4"/>
  <c r="F3317" i="4"/>
  <c r="E3317" i="4"/>
  <c r="J3314" i="4" s="1"/>
  <c r="C3317" i="4"/>
  <c r="R3314" i="4" s="1"/>
  <c r="B3318" i="4"/>
  <c r="O3315" i="4" l="1"/>
  <c r="Q3314" i="4"/>
  <c r="Q3315" i="4" s="1"/>
  <c r="K3314" i="4"/>
  <c r="M3314" i="4"/>
  <c r="N3314" i="4"/>
  <c r="S3314" i="4"/>
  <c r="T3314" i="4"/>
  <c r="L3314" i="4"/>
  <c r="I3314" i="4"/>
  <c r="I3315" i="4" s="1"/>
  <c r="E3318" i="4"/>
  <c r="D3318" i="4"/>
  <c r="F3318" i="4"/>
  <c r="C3318" i="4"/>
  <c r="B3319" i="4"/>
  <c r="S3315" i="4" l="1"/>
  <c r="M3315" i="4"/>
  <c r="K3315" i="4"/>
  <c r="D3319" i="4"/>
  <c r="F3319" i="4"/>
  <c r="E3319" i="4"/>
  <c r="C3319" i="4"/>
  <c r="B3320" i="4"/>
  <c r="K3317" i="4" l="1"/>
  <c r="J3317" i="4"/>
  <c r="L3317" i="4"/>
  <c r="I3317" i="4"/>
  <c r="E3320" i="4"/>
  <c r="F3320" i="4"/>
  <c r="D3320" i="4"/>
  <c r="C3320" i="4"/>
  <c r="B3321" i="4"/>
  <c r="G3317" i="4" l="1"/>
  <c r="D3321" i="4"/>
  <c r="F3321" i="4"/>
  <c r="E3321" i="4"/>
  <c r="J3318" i="4" s="1"/>
  <c r="C3321" i="4"/>
  <c r="L3318" i="4" s="1"/>
  <c r="B3322" i="4"/>
  <c r="N3318" i="4" l="1"/>
  <c r="M3318" i="4"/>
  <c r="Q3318" i="4"/>
  <c r="P3318" i="4"/>
  <c r="O3318" i="4"/>
  <c r="K3318" i="4"/>
  <c r="K3319" i="4" s="1"/>
  <c r="T3318" i="4"/>
  <c r="R3318" i="4"/>
  <c r="S3318" i="4"/>
  <c r="S3319" i="4" s="1"/>
  <c r="I3318" i="4"/>
  <c r="I3319" i="4" s="1"/>
  <c r="E3322" i="4"/>
  <c r="D3322" i="4"/>
  <c r="F3322" i="4"/>
  <c r="C3322" i="4"/>
  <c r="B3323" i="4"/>
  <c r="M3319" i="4" l="1"/>
  <c r="O3319" i="4"/>
  <c r="Q3319" i="4"/>
  <c r="D3323" i="4"/>
  <c r="F3323" i="4"/>
  <c r="E3323" i="4"/>
  <c r="C3323" i="4"/>
  <c r="B3324" i="4"/>
  <c r="K3321" i="4" l="1"/>
  <c r="L3321" i="4"/>
  <c r="I3321" i="4"/>
  <c r="J3321" i="4"/>
  <c r="E3324" i="4"/>
  <c r="F3324" i="4"/>
  <c r="D3324" i="4"/>
  <c r="C3324" i="4"/>
  <c r="B3325" i="4"/>
  <c r="G3321" i="4" l="1"/>
  <c r="P3322" i="4"/>
  <c r="O3322" i="4"/>
  <c r="D3325" i="4"/>
  <c r="F3325" i="4"/>
  <c r="E3325" i="4"/>
  <c r="I3322" i="4" s="1"/>
  <c r="C3325" i="4"/>
  <c r="T3322" i="4" s="1"/>
  <c r="B3326" i="4"/>
  <c r="O3323" i="4" l="1"/>
  <c r="Q3322" i="4"/>
  <c r="R3322" i="4"/>
  <c r="M3322" i="4"/>
  <c r="N3322" i="4"/>
  <c r="S3322" i="4"/>
  <c r="S3323" i="4" s="1"/>
  <c r="K3322" i="4"/>
  <c r="J3322" i="4"/>
  <c r="I3323" i="4" s="1"/>
  <c r="L3322" i="4"/>
  <c r="E3326" i="4"/>
  <c r="D3326" i="4"/>
  <c r="F3326" i="4"/>
  <c r="C3326" i="4"/>
  <c r="B3327" i="4"/>
  <c r="M3323" i="4" l="1"/>
  <c r="Q3323" i="4"/>
  <c r="K3323" i="4"/>
  <c r="D3327" i="4"/>
  <c r="F3327" i="4"/>
  <c r="E3327" i="4"/>
  <c r="C3327" i="4"/>
  <c r="B3328" i="4"/>
  <c r="K3325" i="4" l="1"/>
  <c r="J3325" i="4"/>
  <c r="L3325" i="4"/>
  <c r="I3325" i="4"/>
  <c r="E3328" i="4"/>
  <c r="F3328" i="4"/>
  <c r="D3328" i="4"/>
  <c r="C3328" i="4"/>
  <c r="B3329" i="4"/>
  <c r="G3325" i="4" l="1"/>
  <c r="D3329" i="4"/>
  <c r="F3329" i="4"/>
  <c r="E3329" i="4"/>
  <c r="K3326" i="4" s="1"/>
  <c r="C3329" i="4"/>
  <c r="I3326" i="4" s="1"/>
  <c r="B3330" i="4"/>
  <c r="N3326" i="4" l="1"/>
  <c r="L3326" i="4"/>
  <c r="K3327" i="4" s="1"/>
  <c r="M3326" i="4"/>
  <c r="M3327" i="4" s="1"/>
  <c r="Q3326" i="4"/>
  <c r="P3326" i="4"/>
  <c r="O3326" i="4"/>
  <c r="R3326" i="4"/>
  <c r="T3326" i="4"/>
  <c r="J3326" i="4"/>
  <c r="I3327" i="4" s="1"/>
  <c r="S3326" i="4"/>
  <c r="E3330" i="4"/>
  <c r="D3330" i="4"/>
  <c r="F3330" i="4"/>
  <c r="C3330" i="4"/>
  <c r="B3331" i="4"/>
  <c r="S3327" i="4" l="1"/>
  <c r="O3327" i="4"/>
  <c r="Q3327" i="4"/>
  <c r="D3331" i="4"/>
  <c r="F3331" i="4"/>
  <c r="E3331" i="4"/>
  <c r="C3331" i="4"/>
  <c r="B3332" i="4"/>
  <c r="K3329" i="4" l="1"/>
  <c r="J3329" i="4"/>
  <c r="L3329" i="4"/>
  <c r="I3329" i="4"/>
  <c r="E3332" i="4"/>
  <c r="F3332" i="4"/>
  <c r="D3332" i="4"/>
  <c r="C3332" i="4"/>
  <c r="B3333" i="4"/>
  <c r="G3329" i="4" l="1"/>
  <c r="D3333" i="4"/>
  <c r="F3333" i="4"/>
  <c r="E3333" i="4"/>
  <c r="I3330" i="4" s="1"/>
  <c r="C3333" i="4"/>
  <c r="P3330" i="4" s="1"/>
  <c r="B3334" i="4"/>
  <c r="M3330" i="4" l="1"/>
  <c r="Q3330" i="4"/>
  <c r="R3330" i="4"/>
  <c r="L3330" i="4"/>
  <c r="N3330" i="4"/>
  <c r="M3331" i="4" s="1"/>
  <c r="S3330" i="4"/>
  <c r="T3330" i="4"/>
  <c r="J3330" i="4"/>
  <c r="I3331" i="4" s="1"/>
  <c r="K3330" i="4"/>
  <c r="K3331" i="4" s="1"/>
  <c r="O3330" i="4"/>
  <c r="O3331" i="4" s="1"/>
  <c r="E3334" i="4"/>
  <c r="D3334" i="4"/>
  <c r="F3334" i="4"/>
  <c r="C3334" i="4"/>
  <c r="B3335" i="4"/>
  <c r="S3331" i="4" l="1"/>
  <c r="Q3331" i="4"/>
  <c r="D3335" i="4"/>
  <c r="F3335" i="4"/>
  <c r="E3335" i="4"/>
  <c r="C3335" i="4"/>
  <c r="B3336" i="4"/>
  <c r="K3333" i="4" l="1"/>
  <c r="J3333" i="4"/>
  <c r="L3333" i="4"/>
  <c r="I3333" i="4"/>
  <c r="E3336" i="4"/>
  <c r="F3336" i="4"/>
  <c r="D3336" i="4"/>
  <c r="C3336" i="4"/>
  <c r="B3337" i="4"/>
  <c r="G3333" i="4" l="1"/>
  <c r="D3337" i="4"/>
  <c r="F3337" i="4"/>
  <c r="E3337" i="4"/>
  <c r="L3334" i="4" s="1"/>
  <c r="C3337" i="4"/>
  <c r="P3334" i="4" s="1"/>
  <c r="B3338" i="4"/>
  <c r="M3334" i="4" l="1"/>
  <c r="J3334" i="4"/>
  <c r="K3334" i="4"/>
  <c r="K3335" i="4" s="1"/>
  <c r="I3334" i="4"/>
  <c r="I3335" i="4" s="1"/>
  <c r="N3334" i="4"/>
  <c r="M3335" i="4" s="1"/>
  <c r="S3334" i="4"/>
  <c r="T3334" i="4"/>
  <c r="R3334" i="4"/>
  <c r="O3334" i="4"/>
  <c r="O3335" i="4" s="1"/>
  <c r="Q3334" i="4"/>
  <c r="E3338" i="4"/>
  <c r="D3338" i="4"/>
  <c r="F3338" i="4"/>
  <c r="C3338" i="4"/>
  <c r="B3339" i="4"/>
  <c r="Q3335" i="4" l="1"/>
  <c r="S3335" i="4"/>
  <c r="D3339" i="4"/>
  <c r="F3339" i="4"/>
  <c r="E3339" i="4"/>
  <c r="C3339" i="4"/>
  <c r="B3340" i="4"/>
  <c r="K3337" i="4" l="1"/>
  <c r="J3337" i="4"/>
  <c r="L3337" i="4"/>
  <c r="I3337" i="4"/>
  <c r="E3340" i="4"/>
  <c r="F3340" i="4"/>
  <c r="D3340" i="4"/>
  <c r="C3340" i="4"/>
  <c r="B3341" i="4"/>
  <c r="G3337" i="4" l="1"/>
  <c r="D3341" i="4"/>
  <c r="P3338" i="4" s="1"/>
  <c r="F3341" i="4"/>
  <c r="E3341" i="4"/>
  <c r="I3338" i="4" s="1"/>
  <c r="C3341" i="4"/>
  <c r="T3338" i="4" s="1"/>
  <c r="B3342" i="4"/>
  <c r="Q3338" i="4" l="1"/>
  <c r="K3338" i="4"/>
  <c r="M3338" i="4"/>
  <c r="N3338" i="4"/>
  <c r="S3338" i="4"/>
  <c r="S3339" i="4" s="1"/>
  <c r="J3338" i="4"/>
  <c r="I3339" i="4" s="1"/>
  <c r="R3338" i="4"/>
  <c r="L3338" i="4"/>
  <c r="O3338" i="4"/>
  <c r="O3339" i="4" s="1"/>
  <c r="E3342" i="4"/>
  <c r="D3342" i="4"/>
  <c r="F3342" i="4"/>
  <c r="C3342" i="4"/>
  <c r="B3343" i="4"/>
  <c r="M3339" i="4" l="1"/>
  <c r="Q3339" i="4"/>
  <c r="K3339" i="4"/>
  <c r="D3343" i="4"/>
  <c r="F3343" i="4"/>
  <c r="E3343" i="4"/>
  <c r="C3343" i="4"/>
  <c r="B3344" i="4"/>
  <c r="K3341" i="4" l="1"/>
  <c r="J3341" i="4"/>
  <c r="L3341" i="4"/>
  <c r="I3341" i="4"/>
  <c r="E3344" i="4"/>
  <c r="F3344" i="4"/>
  <c r="D3344" i="4"/>
  <c r="C3344" i="4"/>
  <c r="B3345" i="4"/>
  <c r="G3341" i="4" l="1"/>
  <c r="Q3342" i="4"/>
  <c r="R3342" i="4"/>
  <c r="D3345" i="4"/>
  <c r="F3345" i="4"/>
  <c r="E3345" i="4"/>
  <c r="C3345" i="4"/>
  <c r="B3346" i="4"/>
  <c r="P3342" i="4" l="1"/>
  <c r="J3342" i="4"/>
  <c r="M3342" i="4"/>
  <c r="K3342" i="4"/>
  <c r="I3342" i="4"/>
  <c r="I3343" i="4" s="1"/>
  <c r="N3342" i="4"/>
  <c r="S3342" i="4"/>
  <c r="T3342" i="4"/>
  <c r="L3342" i="4"/>
  <c r="O3342" i="4"/>
  <c r="O3343" i="4" s="1"/>
  <c r="Q3343" i="4"/>
  <c r="E3346" i="4"/>
  <c r="D3346" i="4"/>
  <c r="F3346" i="4"/>
  <c r="C3346" i="4"/>
  <c r="B3347" i="4"/>
  <c r="S3343" i="4" l="1"/>
  <c r="K3343" i="4"/>
  <c r="M3343" i="4"/>
  <c r="D3347" i="4"/>
  <c r="F3347" i="4"/>
  <c r="E3347" i="4"/>
  <c r="C3347" i="4"/>
  <c r="B3348" i="4"/>
  <c r="L3345" i="4" l="1"/>
  <c r="I3345" i="4"/>
  <c r="K3345" i="4"/>
  <c r="J3345" i="4"/>
  <c r="E3348" i="4"/>
  <c r="F3348" i="4"/>
  <c r="D3348" i="4"/>
  <c r="C3348" i="4"/>
  <c r="B3349" i="4"/>
  <c r="G3345" i="4" l="1"/>
  <c r="D3349" i="4"/>
  <c r="F3349" i="4"/>
  <c r="E3349" i="4"/>
  <c r="J3346" i="4" s="1"/>
  <c r="C3349" i="4"/>
  <c r="T3346" i="4" s="1"/>
  <c r="B3350" i="4"/>
  <c r="K3346" i="4" l="1"/>
  <c r="L3346" i="4"/>
  <c r="M3346" i="4"/>
  <c r="N3346" i="4"/>
  <c r="S3346" i="4"/>
  <c r="S3347" i="4" s="1"/>
  <c r="Q3346" i="4"/>
  <c r="R3346" i="4"/>
  <c r="O3346" i="4"/>
  <c r="I3346" i="4"/>
  <c r="I3347" i="4" s="1"/>
  <c r="P3346" i="4"/>
  <c r="E3350" i="4"/>
  <c r="D3350" i="4"/>
  <c r="F3350" i="4"/>
  <c r="C3350" i="4"/>
  <c r="B3351" i="4"/>
  <c r="K3347" i="4" l="1"/>
  <c r="O3347" i="4"/>
  <c r="Q3347" i="4"/>
  <c r="M3347" i="4"/>
  <c r="D3351" i="4"/>
  <c r="F3351" i="4"/>
  <c r="E3351" i="4"/>
  <c r="C3351" i="4"/>
  <c r="B3352" i="4"/>
  <c r="K3349" i="4" l="1"/>
  <c r="J3349" i="4"/>
  <c r="L3349" i="4"/>
  <c r="I3349" i="4"/>
  <c r="E3352" i="4"/>
  <c r="F3352" i="4"/>
  <c r="D3352" i="4"/>
  <c r="C3352" i="4"/>
  <c r="B3353" i="4"/>
  <c r="G3349" i="4" l="1"/>
  <c r="D3353" i="4"/>
  <c r="F3353" i="4"/>
  <c r="E3353" i="4"/>
  <c r="N3350" i="4" s="1"/>
  <c r="C3353" i="4"/>
  <c r="O3350" i="4" s="1"/>
  <c r="B3354" i="4"/>
  <c r="K3350" i="4" l="1"/>
  <c r="M3350" i="4"/>
  <c r="M3351" i="4" s="1"/>
  <c r="R3350" i="4"/>
  <c r="S3350" i="4"/>
  <c r="I3350" i="4"/>
  <c r="T3350" i="4"/>
  <c r="J3350" i="4"/>
  <c r="Q3350" i="4"/>
  <c r="P3350" i="4"/>
  <c r="O3351" i="4" s="1"/>
  <c r="L3350" i="4"/>
  <c r="K3351" i="4" s="1"/>
  <c r="E3354" i="4"/>
  <c r="D3354" i="4"/>
  <c r="F3354" i="4"/>
  <c r="C3354" i="4"/>
  <c r="B3355" i="4"/>
  <c r="Q3351" i="4" l="1"/>
  <c r="I3351" i="4"/>
  <c r="S3351" i="4"/>
  <c r="D3355" i="4"/>
  <c r="F3355" i="4"/>
  <c r="E3355" i="4"/>
  <c r="C3355" i="4"/>
  <c r="B3356" i="4"/>
  <c r="K3353" i="4" l="1"/>
  <c r="L3353" i="4"/>
  <c r="I3353" i="4"/>
  <c r="J3353" i="4"/>
  <c r="E3356" i="4"/>
  <c r="F3356" i="4"/>
  <c r="D3356" i="4"/>
  <c r="C3356" i="4"/>
  <c r="R3354" i="4" s="1"/>
  <c r="B3357" i="4"/>
  <c r="G3353" i="4" l="1"/>
  <c r="Q3354" i="4"/>
  <c r="Q3355" i="4" s="1"/>
  <c r="D3357" i="4"/>
  <c r="F3357" i="4"/>
  <c r="E3357" i="4"/>
  <c r="M3354" i="4" s="1"/>
  <c r="C3357" i="4"/>
  <c r="O3354" i="4" s="1"/>
  <c r="B3358" i="4"/>
  <c r="L3354" i="4" l="1"/>
  <c r="I3354" i="4"/>
  <c r="P3354" i="4"/>
  <c r="O3355" i="4" s="1"/>
  <c r="N3354" i="4"/>
  <c r="M3355" i="4" s="1"/>
  <c r="K3354" i="4"/>
  <c r="K3355" i="4" s="1"/>
  <c r="T3354" i="4"/>
  <c r="J3354" i="4"/>
  <c r="S3354" i="4"/>
  <c r="E3358" i="4"/>
  <c r="D3358" i="4"/>
  <c r="F3358" i="4"/>
  <c r="C3358" i="4"/>
  <c r="B3359" i="4"/>
  <c r="S3355" i="4" l="1"/>
  <c r="I3355" i="4"/>
  <c r="D3359" i="4"/>
  <c r="F3359" i="4"/>
  <c r="E3359" i="4"/>
  <c r="C3359" i="4"/>
  <c r="B3360" i="4"/>
  <c r="K3357" i="4" l="1"/>
  <c r="L3357" i="4"/>
  <c r="I3357" i="4"/>
  <c r="J3357" i="4"/>
  <c r="E3360" i="4"/>
  <c r="F3360" i="4"/>
  <c r="D3360" i="4"/>
  <c r="C3360" i="4"/>
  <c r="B3361" i="4"/>
  <c r="G3357" i="4" l="1"/>
  <c r="D3361" i="4"/>
  <c r="T3358" i="4" s="1"/>
  <c r="F3361" i="4"/>
  <c r="E3361" i="4"/>
  <c r="C3361" i="4"/>
  <c r="P3358" i="4" s="1"/>
  <c r="B3362" i="4"/>
  <c r="M3358" i="4" l="1"/>
  <c r="J3358" i="4"/>
  <c r="K3358" i="4"/>
  <c r="I3358" i="4"/>
  <c r="N3358" i="4"/>
  <c r="M3359" i="4" s="1"/>
  <c r="S3358" i="4"/>
  <c r="S3359" i="4" s="1"/>
  <c r="R3358" i="4"/>
  <c r="L3358" i="4"/>
  <c r="O3358" i="4"/>
  <c r="O3359" i="4" s="1"/>
  <c r="Q3358" i="4"/>
  <c r="E3362" i="4"/>
  <c r="D3362" i="4"/>
  <c r="F3362" i="4"/>
  <c r="C3362" i="4"/>
  <c r="B3363" i="4"/>
  <c r="I3359" i="4" l="1"/>
  <c r="Q3359" i="4"/>
  <c r="K3359" i="4"/>
  <c r="D3363" i="4"/>
  <c r="F3363" i="4"/>
  <c r="E3363" i="4"/>
  <c r="C3363" i="4"/>
  <c r="B3364" i="4"/>
  <c r="K3361" i="4" l="1"/>
  <c r="J3361" i="4"/>
  <c r="L3361" i="4"/>
  <c r="I3361" i="4"/>
  <c r="E3364" i="4"/>
  <c r="F3364" i="4"/>
  <c r="D3364" i="4"/>
  <c r="C3364" i="4"/>
  <c r="B3365" i="4"/>
  <c r="G3361" i="4" l="1"/>
  <c r="O3362" i="4"/>
  <c r="P3362" i="4"/>
  <c r="D3365" i="4"/>
  <c r="F3365" i="4"/>
  <c r="E3365" i="4"/>
  <c r="J3362" i="4" s="1"/>
  <c r="C3365" i="4"/>
  <c r="B3366" i="4"/>
  <c r="N3362" i="4" l="1"/>
  <c r="Q3362" i="4"/>
  <c r="I3362" i="4"/>
  <c r="I3363" i="4" s="1"/>
  <c r="O3363" i="4"/>
  <c r="K3362" i="4"/>
  <c r="T3362" i="4"/>
  <c r="R3362" i="4"/>
  <c r="S3362" i="4"/>
  <c r="M3362" i="4"/>
  <c r="M3363" i="4" s="1"/>
  <c r="L3362" i="4"/>
  <c r="E3366" i="4"/>
  <c r="D3366" i="4"/>
  <c r="F3366" i="4"/>
  <c r="C3366" i="4"/>
  <c r="B3367" i="4"/>
  <c r="S3363" i="4" l="1"/>
  <c r="K3363" i="4"/>
  <c r="Q3363" i="4"/>
  <c r="D3367" i="4"/>
  <c r="F3367" i="4"/>
  <c r="E3367" i="4"/>
  <c r="C3367" i="4"/>
  <c r="B3368" i="4"/>
  <c r="K3365" i="4" l="1"/>
  <c r="J3365" i="4"/>
  <c r="L3365" i="4"/>
  <c r="I3365" i="4"/>
  <c r="G3365" i="4" s="1"/>
  <c r="E3368" i="4"/>
  <c r="F3368" i="4"/>
  <c r="D3368" i="4"/>
  <c r="C3368" i="4"/>
  <c r="B3369" i="4"/>
  <c r="D3369" i="4" l="1"/>
  <c r="F3369" i="4"/>
  <c r="E3369" i="4"/>
  <c r="J3366" i="4" s="1"/>
  <c r="C3369" i="4"/>
  <c r="S3366" i="4" s="1"/>
  <c r="B3370" i="4"/>
  <c r="N3366" i="4" l="1"/>
  <c r="K3366" i="4"/>
  <c r="T3366" i="4"/>
  <c r="S3367" i="4" s="1"/>
  <c r="Q3366" i="4"/>
  <c r="P3366" i="4"/>
  <c r="O3366" i="4"/>
  <c r="R3366" i="4"/>
  <c r="L3366" i="4"/>
  <c r="M3366" i="4"/>
  <c r="M3367" i="4" s="1"/>
  <c r="I3366" i="4"/>
  <c r="I3367" i="4" s="1"/>
  <c r="E3370" i="4"/>
  <c r="D3370" i="4"/>
  <c r="F3370" i="4"/>
  <c r="C3370" i="4"/>
  <c r="B3371" i="4"/>
  <c r="O3367" i="4" l="1"/>
  <c r="Q3367" i="4"/>
  <c r="K3367" i="4"/>
  <c r="D3371" i="4"/>
  <c r="F3371" i="4"/>
  <c r="E3371" i="4"/>
  <c r="C3371" i="4"/>
  <c r="B3372" i="4"/>
  <c r="I3369" i="4" l="1"/>
  <c r="J3369" i="4"/>
  <c r="L3369" i="4"/>
  <c r="K3369" i="4"/>
  <c r="E3372" i="4"/>
  <c r="F3372" i="4"/>
  <c r="D3372" i="4"/>
  <c r="C3372" i="4"/>
  <c r="B3373" i="4"/>
  <c r="G3369" i="4" l="1"/>
  <c r="P3370" i="4"/>
  <c r="O3370" i="4"/>
  <c r="D3373" i="4"/>
  <c r="F3373" i="4"/>
  <c r="E3373" i="4"/>
  <c r="K3370" i="4" s="1"/>
  <c r="C3373" i="4"/>
  <c r="T3370" i="4" s="1"/>
  <c r="B3374" i="4"/>
  <c r="O3371" i="4" l="1"/>
  <c r="L3370" i="4"/>
  <c r="K3371" i="4" s="1"/>
  <c r="M3370" i="4"/>
  <c r="N3370" i="4"/>
  <c r="S3370" i="4"/>
  <c r="S3371" i="4" s="1"/>
  <c r="Q3370" i="4"/>
  <c r="R3370" i="4"/>
  <c r="I3370" i="4"/>
  <c r="J3370" i="4"/>
  <c r="E3374" i="4"/>
  <c r="D3374" i="4"/>
  <c r="F3374" i="4"/>
  <c r="C3374" i="4"/>
  <c r="B3375" i="4"/>
  <c r="I3371" i="4" l="1"/>
  <c r="Q3371" i="4"/>
  <c r="M3371" i="4"/>
  <c r="D3375" i="4"/>
  <c r="F3375" i="4"/>
  <c r="E3375" i="4"/>
  <c r="C3375" i="4"/>
  <c r="B3376" i="4"/>
  <c r="L3373" i="4" l="1"/>
  <c r="I3373" i="4"/>
  <c r="K3373" i="4"/>
  <c r="J3373" i="4"/>
  <c r="E3376" i="4"/>
  <c r="F3376" i="4"/>
  <c r="D3376" i="4"/>
  <c r="C3376" i="4"/>
  <c r="B3377" i="4"/>
  <c r="G3373" i="4" l="1"/>
  <c r="D3377" i="4"/>
  <c r="T3374" i="4" s="1"/>
  <c r="F3377" i="4"/>
  <c r="E3377" i="4"/>
  <c r="L3374" i="4" s="1"/>
  <c r="C3377" i="4"/>
  <c r="P3374" i="4" s="1"/>
  <c r="B3378" i="4"/>
  <c r="M3374" i="4" l="1"/>
  <c r="R3374" i="4"/>
  <c r="I3374" i="4"/>
  <c r="N3374" i="4"/>
  <c r="S3374" i="4"/>
  <c r="S3375" i="4" s="1"/>
  <c r="K3374" i="4"/>
  <c r="K3375" i="4" s="1"/>
  <c r="J3374" i="4"/>
  <c r="O3374" i="4"/>
  <c r="O3375" i="4" s="1"/>
  <c r="Q3374" i="4"/>
  <c r="E3378" i="4"/>
  <c r="D3378" i="4"/>
  <c r="F3378" i="4"/>
  <c r="C3378" i="4"/>
  <c r="B3379" i="4"/>
  <c r="Q3375" i="4" l="1"/>
  <c r="I3375" i="4"/>
  <c r="M3375" i="4"/>
  <c r="D3379" i="4"/>
  <c r="F3379" i="4"/>
  <c r="E3379" i="4"/>
  <c r="C3379" i="4"/>
  <c r="B3380" i="4"/>
  <c r="L3377" i="4" l="1"/>
  <c r="I3377" i="4"/>
  <c r="K3377" i="4"/>
  <c r="J3377" i="4"/>
  <c r="E3380" i="4"/>
  <c r="F3380" i="4"/>
  <c r="D3380" i="4"/>
  <c r="C3380" i="4"/>
  <c r="B3381" i="4"/>
  <c r="G3377" i="4" l="1"/>
  <c r="D3381" i="4"/>
  <c r="F3381" i="4"/>
  <c r="E3381" i="4"/>
  <c r="I3378" i="4" s="1"/>
  <c r="C3381" i="4"/>
  <c r="T3378" i="4" s="1"/>
  <c r="B3382" i="4"/>
  <c r="M3378" i="4" l="1"/>
  <c r="Q3378" i="4"/>
  <c r="R3378" i="4"/>
  <c r="L3378" i="4"/>
  <c r="N3378" i="4"/>
  <c r="M3379" i="4" s="1"/>
  <c r="S3378" i="4"/>
  <c r="S3379" i="4" s="1"/>
  <c r="J3378" i="4"/>
  <c r="I3379" i="4" s="1"/>
  <c r="K3378" i="4"/>
  <c r="K3379" i="4" s="1"/>
  <c r="O3378" i="4"/>
  <c r="P3378" i="4"/>
  <c r="E3382" i="4"/>
  <c r="D3382" i="4"/>
  <c r="F3382" i="4"/>
  <c r="C3382" i="4"/>
  <c r="B3383" i="4"/>
  <c r="O3379" i="4" l="1"/>
  <c r="Q3379" i="4"/>
  <c r="D3383" i="4"/>
  <c r="F3383" i="4"/>
  <c r="E3383" i="4"/>
  <c r="C3383" i="4"/>
  <c r="B3384" i="4"/>
  <c r="L3381" i="4" l="1"/>
  <c r="I3381" i="4"/>
  <c r="K3381" i="4"/>
  <c r="J3381" i="4"/>
  <c r="E3384" i="4"/>
  <c r="F3384" i="4"/>
  <c r="D3384" i="4"/>
  <c r="C3384" i="4"/>
  <c r="B3385" i="4"/>
  <c r="G3381" i="4" l="1"/>
  <c r="D3385" i="4"/>
  <c r="F3385" i="4"/>
  <c r="E3385" i="4"/>
  <c r="L3382" i="4" s="1"/>
  <c r="C3385" i="4"/>
  <c r="I3382" i="4" s="1"/>
  <c r="B3386" i="4"/>
  <c r="M3382" i="4" l="1"/>
  <c r="K3382" i="4"/>
  <c r="K3383" i="4" s="1"/>
  <c r="T3382" i="4"/>
  <c r="Q3382" i="4"/>
  <c r="P3382" i="4"/>
  <c r="O3382" i="4"/>
  <c r="R3382" i="4"/>
  <c r="J3382" i="4"/>
  <c r="I3383" i="4" s="1"/>
  <c r="S3382" i="4"/>
  <c r="S3383" i="4" s="1"/>
  <c r="N3382" i="4"/>
  <c r="M3383" i="4" s="1"/>
  <c r="E3386" i="4"/>
  <c r="D3386" i="4"/>
  <c r="F3386" i="4"/>
  <c r="C3386" i="4"/>
  <c r="B3387" i="4"/>
  <c r="O3383" i="4" l="1"/>
  <c r="Q3383" i="4"/>
  <c r="D3387" i="4"/>
  <c r="F3387" i="4"/>
  <c r="E3387" i="4"/>
  <c r="C3387" i="4"/>
  <c r="B3388" i="4"/>
  <c r="L3385" i="4" l="1"/>
  <c r="K3385" i="4"/>
  <c r="I3385" i="4"/>
  <c r="J3385" i="4"/>
  <c r="E3388" i="4"/>
  <c r="F3388" i="4"/>
  <c r="D3388" i="4"/>
  <c r="C3388" i="4"/>
  <c r="B3389" i="4"/>
  <c r="G3385" i="4" l="1"/>
  <c r="P3386" i="4"/>
  <c r="O3386" i="4"/>
  <c r="D3389" i="4"/>
  <c r="F3389" i="4"/>
  <c r="E3389" i="4"/>
  <c r="C3389" i="4"/>
  <c r="R3386" i="4" s="1"/>
  <c r="B3390" i="4"/>
  <c r="J3386" i="4" l="1"/>
  <c r="O3387" i="4"/>
  <c r="Q3386" i="4"/>
  <c r="Q3387" i="4" s="1"/>
  <c r="K3386" i="4"/>
  <c r="M3386" i="4"/>
  <c r="N3386" i="4"/>
  <c r="S3386" i="4"/>
  <c r="T3386" i="4"/>
  <c r="L3386" i="4"/>
  <c r="I3386" i="4"/>
  <c r="I3387" i="4" s="1"/>
  <c r="E3390" i="4"/>
  <c r="D3390" i="4"/>
  <c r="F3390" i="4"/>
  <c r="C3390" i="4"/>
  <c r="B3391" i="4"/>
  <c r="S3387" i="4" l="1"/>
  <c r="M3387" i="4"/>
  <c r="K3387" i="4"/>
  <c r="D3391" i="4"/>
  <c r="F3391" i="4"/>
  <c r="E3391" i="4"/>
  <c r="C3391" i="4"/>
  <c r="B3392" i="4"/>
  <c r="I3389" i="4" l="1"/>
  <c r="J3389" i="4"/>
  <c r="L3389" i="4"/>
  <c r="K3389" i="4"/>
  <c r="E3392" i="4"/>
  <c r="F3392" i="4"/>
  <c r="D3392" i="4"/>
  <c r="C3392" i="4"/>
  <c r="B3393" i="4"/>
  <c r="G3389" i="4" l="1"/>
  <c r="Q3390" i="4"/>
  <c r="R3390" i="4"/>
  <c r="D3393" i="4"/>
  <c r="F3393" i="4"/>
  <c r="E3393" i="4"/>
  <c r="C3393" i="4"/>
  <c r="P3390" i="4" s="1"/>
  <c r="B3394" i="4"/>
  <c r="I3390" i="4" l="1"/>
  <c r="Q3391" i="4"/>
  <c r="N3390" i="4"/>
  <c r="L3390" i="4"/>
  <c r="M3390" i="4"/>
  <c r="M3391" i="4" s="1"/>
  <c r="S3390" i="4"/>
  <c r="O3390" i="4"/>
  <c r="O3391" i="4" s="1"/>
  <c r="K3390" i="4"/>
  <c r="K3391" i="4" s="1"/>
  <c r="T3390" i="4"/>
  <c r="J3390" i="4"/>
  <c r="I3391" i="4" s="1"/>
  <c r="E3394" i="4"/>
  <c r="D3394" i="4"/>
  <c r="F3394" i="4"/>
  <c r="C3394" i="4"/>
  <c r="B3395" i="4"/>
  <c r="S3391" i="4" l="1"/>
  <c r="L3393" i="4" s="1"/>
  <c r="D3395" i="4"/>
  <c r="F3395" i="4"/>
  <c r="E3395" i="4"/>
  <c r="C3395" i="4"/>
  <c r="B3396" i="4"/>
  <c r="J3393" i="4" l="1"/>
  <c r="I3393" i="4"/>
  <c r="K3393" i="4"/>
  <c r="E3396" i="4"/>
  <c r="F3396" i="4"/>
  <c r="D3396" i="4"/>
  <c r="C3396" i="4"/>
  <c r="B3397" i="4"/>
  <c r="G3393" i="4" l="1"/>
  <c r="P3394" i="4"/>
  <c r="O3394" i="4"/>
  <c r="D3397" i="4"/>
  <c r="F3397" i="4"/>
  <c r="E3397" i="4"/>
  <c r="C3397" i="4"/>
  <c r="T3394" i="4" s="1"/>
  <c r="B3398" i="4"/>
  <c r="K3394" i="4" l="1"/>
  <c r="O3395" i="4"/>
  <c r="Q3394" i="4"/>
  <c r="R3394" i="4"/>
  <c r="M3394" i="4"/>
  <c r="N3394" i="4"/>
  <c r="S3394" i="4"/>
  <c r="S3395" i="4" s="1"/>
  <c r="J3394" i="4"/>
  <c r="L3394" i="4"/>
  <c r="K3395" i="4" s="1"/>
  <c r="I3394" i="4"/>
  <c r="I3395" i="4" s="1"/>
  <c r="E3398" i="4"/>
  <c r="D3398" i="4"/>
  <c r="F3398" i="4"/>
  <c r="C3398" i="4"/>
  <c r="B3399" i="4"/>
  <c r="M3395" i="4" l="1"/>
  <c r="Q3395" i="4"/>
  <c r="D3399" i="4"/>
  <c r="F3399" i="4"/>
  <c r="E3399" i="4"/>
  <c r="C3399" i="4"/>
  <c r="B3400" i="4"/>
  <c r="K3397" i="4" l="1"/>
  <c r="L3397" i="4"/>
  <c r="J3397" i="4"/>
  <c r="I3397" i="4"/>
  <c r="E3400" i="4"/>
  <c r="F3400" i="4"/>
  <c r="D3400" i="4"/>
  <c r="C3400" i="4"/>
  <c r="T3398" i="4" s="1"/>
  <c r="B3401" i="4"/>
  <c r="G3397" i="4" l="1"/>
  <c r="S3398" i="4"/>
  <c r="S3399" i="4" s="1"/>
  <c r="D3401" i="4"/>
  <c r="F3401" i="4"/>
  <c r="E3401" i="4"/>
  <c r="C3401" i="4"/>
  <c r="B3402" i="4"/>
  <c r="I3398" i="4" l="1"/>
  <c r="K3398" i="4"/>
  <c r="J3398" i="4"/>
  <c r="I3399" i="4" s="1"/>
  <c r="L3398" i="4"/>
  <c r="K3399" i="4" s="1"/>
  <c r="O3398" i="4"/>
  <c r="Q3398" i="4"/>
  <c r="P3398" i="4"/>
  <c r="M3398" i="4"/>
  <c r="R3398" i="4"/>
  <c r="N3398" i="4"/>
  <c r="E3402" i="4"/>
  <c r="D3402" i="4"/>
  <c r="F3402" i="4"/>
  <c r="C3402" i="4"/>
  <c r="B3403" i="4"/>
  <c r="M3399" i="4" l="1"/>
  <c r="Q3399" i="4"/>
  <c r="O3399" i="4"/>
  <c r="D3403" i="4"/>
  <c r="F3403" i="4"/>
  <c r="E3403" i="4"/>
  <c r="C3403" i="4"/>
  <c r="B3404" i="4"/>
  <c r="L3401" i="4" l="1"/>
  <c r="K3401" i="4"/>
  <c r="I3401" i="4"/>
  <c r="J3401" i="4"/>
  <c r="E3404" i="4"/>
  <c r="F3404" i="4"/>
  <c r="D3404" i="4"/>
  <c r="C3404" i="4"/>
  <c r="B3405" i="4"/>
  <c r="G3401" i="4" l="1"/>
  <c r="R3402" i="4"/>
  <c r="Q3402" i="4"/>
  <c r="D3405" i="4"/>
  <c r="F3405" i="4"/>
  <c r="E3405" i="4"/>
  <c r="C3405" i="4"/>
  <c r="P3402" i="4" s="1"/>
  <c r="B3406" i="4"/>
  <c r="M3402" i="4" l="1"/>
  <c r="Q3403" i="4"/>
  <c r="L3402" i="4"/>
  <c r="N3402" i="4"/>
  <c r="S3402" i="4"/>
  <c r="T3402" i="4"/>
  <c r="J3402" i="4"/>
  <c r="K3402" i="4"/>
  <c r="O3402" i="4"/>
  <c r="O3403" i="4" s="1"/>
  <c r="I3402" i="4"/>
  <c r="E3406" i="4"/>
  <c r="D3406" i="4"/>
  <c r="F3406" i="4"/>
  <c r="C3406" i="4"/>
  <c r="B3407" i="4"/>
  <c r="M3403" i="4" l="1"/>
  <c r="K3403" i="4"/>
  <c r="S3403" i="4"/>
  <c r="I3403" i="4"/>
  <c r="D3407" i="4"/>
  <c r="F3407" i="4"/>
  <c r="E3407" i="4"/>
  <c r="C3407" i="4"/>
  <c r="B3408" i="4"/>
  <c r="J3405" i="4" l="1"/>
  <c r="I3405" i="4"/>
  <c r="L3405" i="4"/>
  <c r="K3405" i="4"/>
  <c r="E3408" i="4"/>
  <c r="F3408" i="4"/>
  <c r="D3408" i="4"/>
  <c r="C3408" i="4"/>
  <c r="T3406" i="4" s="1"/>
  <c r="B3409" i="4"/>
  <c r="G3405" i="4" l="1"/>
  <c r="S3406" i="4"/>
  <c r="S3407" i="4" s="1"/>
  <c r="D3409" i="4"/>
  <c r="F3409" i="4"/>
  <c r="E3409" i="4"/>
  <c r="C3409" i="4"/>
  <c r="I3406" i="4" s="1"/>
  <c r="B3410" i="4"/>
  <c r="M3406" i="4" l="1"/>
  <c r="J3406" i="4"/>
  <c r="I3407" i="4" s="1"/>
  <c r="L3406" i="4"/>
  <c r="O3406" i="4"/>
  <c r="Q3406" i="4"/>
  <c r="P3406" i="4"/>
  <c r="R3406" i="4"/>
  <c r="K3406" i="4"/>
  <c r="N3406" i="4"/>
  <c r="M3407" i="4" s="1"/>
  <c r="E3410" i="4"/>
  <c r="D3410" i="4"/>
  <c r="F3410" i="4"/>
  <c r="C3410" i="4"/>
  <c r="B3411" i="4"/>
  <c r="K3407" i="4" l="1"/>
  <c r="Q3407" i="4"/>
  <c r="O3407" i="4"/>
  <c r="D3411" i="4"/>
  <c r="F3411" i="4"/>
  <c r="E3411" i="4"/>
  <c r="C3411" i="4"/>
  <c r="B3412" i="4"/>
  <c r="L3409" i="4" l="1"/>
  <c r="K3409" i="4"/>
  <c r="I3409" i="4"/>
  <c r="J3409" i="4"/>
  <c r="E3412" i="4"/>
  <c r="F3412" i="4"/>
  <c r="D3412" i="4"/>
  <c r="C3412" i="4"/>
  <c r="B3413" i="4"/>
  <c r="G3409" i="4" l="1"/>
  <c r="D3413" i="4"/>
  <c r="P3410" i="4" s="1"/>
  <c r="F3413" i="4"/>
  <c r="E3413" i="4"/>
  <c r="J3410" i="4" s="1"/>
  <c r="C3413" i="4"/>
  <c r="Q3410" i="4" s="1"/>
  <c r="B3414" i="4"/>
  <c r="R3410" i="4" l="1"/>
  <c r="Q3411" i="4" s="1"/>
  <c r="K3410" i="4"/>
  <c r="M3410" i="4"/>
  <c r="N3410" i="4"/>
  <c r="S3410" i="4"/>
  <c r="T3410" i="4"/>
  <c r="L3410" i="4"/>
  <c r="O3410" i="4"/>
  <c r="O3411" i="4" s="1"/>
  <c r="I3410" i="4"/>
  <c r="I3411" i="4" s="1"/>
  <c r="E3414" i="4"/>
  <c r="D3414" i="4"/>
  <c r="F3414" i="4"/>
  <c r="C3414" i="4"/>
  <c r="B3415" i="4"/>
  <c r="S3411" i="4" l="1"/>
  <c r="M3411" i="4"/>
  <c r="K3411" i="4"/>
  <c r="D3415" i="4"/>
  <c r="F3415" i="4"/>
  <c r="E3415" i="4"/>
  <c r="C3415" i="4"/>
  <c r="B3416" i="4"/>
  <c r="L3413" i="4" l="1"/>
  <c r="I3413" i="4"/>
  <c r="K3413" i="4"/>
  <c r="J3413" i="4"/>
  <c r="E3416" i="4"/>
  <c r="F3416" i="4"/>
  <c r="D3416" i="4"/>
  <c r="C3416" i="4"/>
  <c r="B3417" i="4"/>
  <c r="G3413" i="4" l="1"/>
  <c r="Q3414" i="4"/>
  <c r="R3414" i="4"/>
  <c r="D3417" i="4"/>
  <c r="F3417" i="4"/>
  <c r="E3417" i="4"/>
  <c r="N3414" i="4" s="1"/>
  <c r="C3417" i="4"/>
  <c r="B3418" i="4"/>
  <c r="T3414" i="4" l="1"/>
  <c r="M3414" i="4"/>
  <c r="M3415" i="4" s="1"/>
  <c r="Q3415" i="4"/>
  <c r="P3414" i="4"/>
  <c r="O3414" i="4"/>
  <c r="K3414" i="4"/>
  <c r="J3414" i="4"/>
  <c r="S3414" i="4"/>
  <c r="S3415" i="4" s="1"/>
  <c r="I3414" i="4"/>
  <c r="I3415" i="4" s="1"/>
  <c r="L3414" i="4"/>
  <c r="E3418" i="4"/>
  <c r="D3418" i="4"/>
  <c r="F3418" i="4"/>
  <c r="C3418" i="4"/>
  <c r="B3419" i="4"/>
  <c r="O3415" i="4" l="1"/>
  <c r="K3415" i="4"/>
  <c r="D3419" i="4"/>
  <c r="F3419" i="4"/>
  <c r="E3419" i="4"/>
  <c r="C3419" i="4"/>
  <c r="B3420" i="4"/>
  <c r="L3417" i="4" l="1"/>
  <c r="K3417" i="4"/>
  <c r="I3417" i="4"/>
  <c r="J3417" i="4"/>
  <c r="E3420" i="4"/>
  <c r="F3420" i="4"/>
  <c r="D3420" i="4"/>
  <c r="C3420" i="4"/>
  <c r="B3421" i="4"/>
  <c r="G3417" i="4" l="1"/>
  <c r="D3421" i="4"/>
  <c r="F3421" i="4"/>
  <c r="E3421" i="4"/>
  <c r="J3418" i="4" s="1"/>
  <c r="C3421" i="4"/>
  <c r="N3418" i="4" s="1"/>
  <c r="B3422" i="4"/>
  <c r="K3418" i="4" l="1"/>
  <c r="L3418" i="4"/>
  <c r="Q3418" i="4"/>
  <c r="I3418" i="4"/>
  <c r="I3419" i="4" s="1"/>
  <c r="P3418" i="4"/>
  <c r="O3418" i="4"/>
  <c r="R3418" i="4"/>
  <c r="T3418" i="4"/>
  <c r="S3418" i="4"/>
  <c r="M3418" i="4"/>
  <c r="M3419" i="4" s="1"/>
  <c r="E3422" i="4"/>
  <c r="D3422" i="4"/>
  <c r="F3422" i="4"/>
  <c r="C3422" i="4"/>
  <c r="B3423" i="4"/>
  <c r="K3419" i="4" l="1"/>
  <c r="O3419" i="4"/>
  <c r="S3419" i="4"/>
  <c r="Q3419" i="4"/>
  <c r="D3423" i="4"/>
  <c r="F3423" i="4"/>
  <c r="E3423" i="4"/>
  <c r="C3423" i="4"/>
  <c r="B3424" i="4"/>
  <c r="J3421" i="4" l="1"/>
  <c r="K3421" i="4"/>
  <c r="L3421" i="4"/>
  <c r="I3421" i="4"/>
  <c r="E3424" i="4"/>
  <c r="F3424" i="4"/>
  <c r="D3424" i="4"/>
  <c r="C3424" i="4"/>
  <c r="B3425" i="4"/>
  <c r="G3421" i="4" l="1"/>
  <c r="D3425" i="4"/>
  <c r="T3422" i="4" s="1"/>
  <c r="F3425" i="4"/>
  <c r="E3425" i="4"/>
  <c r="N3422" i="4" s="1"/>
  <c r="C3425" i="4"/>
  <c r="O3422" i="4" s="1"/>
  <c r="B3426" i="4"/>
  <c r="M3422" i="4" l="1"/>
  <c r="M3423" i="4" s="1"/>
  <c r="R3422" i="4"/>
  <c r="S3422" i="4"/>
  <c r="S3423" i="4" s="1"/>
  <c r="I3422" i="4"/>
  <c r="K3422" i="4"/>
  <c r="J3422" i="4"/>
  <c r="Q3422" i="4"/>
  <c r="P3422" i="4"/>
  <c r="O3423" i="4" s="1"/>
  <c r="L3422" i="4"/>
  <c r="E3426" i="4"/>
  <c r="D3426" i="4"/>
  <c r="F3426" i="4"/>
  <c r="C3426" i="4"/>
  <c r="B3427" i="4"/>
  <c r="Q3423" i="4" l="1"/>
  <c r="K3423" i="4"/>
  <c r="I3423" i="4"/>
  <c r="D3427" i="4"/>
  <c r="F3427" i="4"/>
  <c r="E3427" i="4"/>
  <c r="C3427" i="4"/>
  <c r="B3428" i="4"/>
  <c r="L3425" i="4" l="1"/>
  <c r="I3425" i="4"/>
  <c r="J3425" i="4"/>
  <c r="K3425" i="4"/>
  <c r="E3428" i="4"/>
  <c r="F3428" i="4"/>
  <c r="D3428" i="4"/>
  <c r="C3428" i="4"/>
  <c r="B3429" i="4"/>
  <c r="G3425" i="4" l="1"/>
  <c r="R3426" i="4"/>
  <c r="Q3426" i="4"/>
  <c r="D3429" i="4"/>
  <c r="F3429" i="4"/>
  <c r="E3429" i="4"/>
  <c r="I3426" i="4" s="1"/>
  <c r="C3429" i="4"/>
  <c r="B3430" i="4"/>
  <c r="T3426" i="4" l="1"/>
  <c r="Q3427" i="4"/>
  <c r="L3426" i="4"/>
  <c r="N3426" i="4"/>
  <c r="S3426" i="4"/>
  <c r="S3427" i="4" s="1"/>
  <c r="M3426" i="4"/>
  <c r="M3427" i="4" s="1"/>
  <c r="J3426" i="4"/>
  <c r="I3427" i="4" s="1"/>
  <c r="K3426" i="4"/>
  <c r="O3426" i="4"/>
  <c r="P3426" i="4"/>
  <c r="E3430" i="4"/>
  <c r="D3430" i="4"/>
  <c r="F3430" i="4"/>
  <c r="C3430" i="4"/>
  <c r="B3431" i="4"/>
  <c r="K3427" i="4" l="1"/>
  <c r="O3427" i="4"/>
  <c r="D3431" i="4"/>
  <c r="F3431" i="4"/>
  <c r="E3431" i="4"/>
  <c r="C3431" i="4"/>
  <c r="B3432" i="4"/>
  <c r="J3429" i="4" l="1"/>
  <c r="I3429" i="4"/>
  <c r="L3429" i="4"/>
  <c r="K3429" i="4"/>
  <c r="E3432" i="4"/>
  <c r="F3432" i="4"/>
  <c r="D3432" i="4"/>
  <c r="C3432" i="4"/>
  <c r="B3433" i="4"/>
  <c r="G3429" i="4" l="1"/>
  <c r="D3433" i="4"/>
  <c r="S3430" i="4" s="1"/>
  <c r="F3433" i="4"/>
  <c r="E3433" i="4"/>
  <c r="M3430" i="4" s="1"/>
  <c r="C3433" i="4"/>
  <c r="I3430" i="4" s="1"/>
  <c r="B3434" i="4"/>
  <c r="K3430" i="4" l="1"/>
  <c r="T3430" i="4"/>
  <c r="S3431" i="4" s="1"/>
  <c r="Q3430" i="4"/>
  <c r="P3430" i="4"/>
  <c r="O3430" i="4"/>
  <c r="R3430" i="4"/>
  <c r="L3430" i="4"/>
  <c r="J3430" i="4"/>
  <c r="I3431" i="4" s="1"/>
  <c r="N3430" i="4"/>
  <c r="M3431" i="4" s="1"/>
  <c r="E3434" i="4"/>
  <c r="D3434" i="4"/>
  <c r="F3434" i="4"/>
  <c r="C3434" i="4"/>
  <c r="B3435" i="4"/>
  <c r="O3431" i="4" l="1"/>
  <c r="Q3431" i="4"/>
  <c r="K3431" i="4"/>
  <c r="D3435" i="4"/>
  <c r="F3435" i="4"/>
  <c r="E3435" i="4"/>
  <c r="C3435" i="4"/>
  <c r="B3436" i="4"/>
  <c r="L3433" i="4" l="1"/>
  <c r="K3433" i="4"/>
  <c r="I3433" i="4"/>
  <c r="J3433" i="4"/>
  <c r="E3436" i="4"/>
  <c r="F3436" i="4"/>
  <c r="D3436" i="4"/>
  <c r="C3436" i="4"/>
  <c r="B3437" i="4"/>
  <c r="G3433" i="4" l="1"/>
  <c r="P3434" i="4"/>
  <c r="O3434" i="4"/>
  <c r="D3437" i="4"/>
  <c r="F3437" i="4"/>
  <c r="E3437" i="4"/>
  <c r="C3437" i="4"/>
  <c r="R3434" i="4" s="1"/>
  <c r="B3438" i="4"/>
  <c r="J3434" i="4" l="1"/>
  <c r="O3435" i="4"/>
  <c r="Q3434" i="4"/>
  <c r="Q3435" i="4" s="1"/>
  <c r="K3434" i="4"/>
  <c r="M3434" i="4"/>
  <c r="N3434" i="4"/>
  <c r="S3434" i="4"/>
  <c r="T3434" i="4"/>
  <c r="L3434" i="4"/>
  <c r="I3434" i="4"/>
  <c r="I3435" i="4" s="1"/>
  <c r="E3438" i="4"/>
  <c r="D3438" i="4"/>
  <c r="F3438" i="4"/>
  <c r="C3438" i="4"/>
  <c r="B3439" i="4"/>
  <c r="S3435" i="4" l="1"/>
  <c r="M3435" i="4"/>
  <c r="K3435" i="4"/>
  <c r="D3439" i="4"/>
  <c r="F3439" i="4"/>
  <c r="E3439" i="4"/>
  <c r="C3439" i="4"/>
  <c r="B3440" i="4"/>
  <c r="K3437" i="4" l="1"/>
  <c r="I3437" i="4"/>
  <c r="L3437" i="4"/>
  <c r="J3437" i="4"/>
  <c r="E3440" i="4"/>
  <c r="F3440" i="4"/>
  <c r="D3440" i="4"/>
  <c r="C3440" i="4"/>
  <c r="B3441" i="4"/>
  <c r="G3437" i="4" l="1"/>
  <c r="Q3438" i="4"/>
  <c r="R3438" i="4"/>
  <c r="D3441" i="4"/>
  <c r="F3441" i="4"/>
  <c r="E3441" i="4"/>
  <c r="C3441" i="4"/>
  <c r="L3438" i="4" s="1"/>
  <c r="B3442" i="4"/>
  <c r="J3438" i="4" l="1"/>
  <c r="M3438" i="4"/>
  <c r="Q3439" i="4"/>
  <c r="P3438" i="4"/>
  <c r="O3438" i="4"/>
  <c r="K3438" i="4"/>
  <c r="K3439" i="4" s="1"/>
  <c r="T3438" i="4"/>
  <c r="S3438" i="4"/>
  <c r="I3438" i="4"/>
  <c r="I3439" i="4" s="1"/>
  <c r="N3438" i="4"/>
  <c r="E3442" i="4"/>
  <c r="D3442" i="4"/>
  <c r="F3442" i="4"/>
  <c r="C3442" i="4"/>
  <c r="B3443" i="4"/>
  <c r="S3439" i="4" l="1"/>
  <c r="O3439" i="4"/>
  <c r="M3439" i="4"/>
  <c r="D3443" i="4"/>
  <c r="F3443" i="4"/>
  <c r="E3443" i="4"/>
  <c r="C3443" i="4"/>
  <c r="B3444" i="4"/>
  <c r="L3441" i="4" l="1"/>
  <c r="K3441" i="4"/>
  <c r="I3441" i="4"/>
  <c r="J3441" i="4"/>
  <c r="E3444" i="4"/>
  <c r="F3444" i="4"/>
  <c r="D3444" i="4"/>
  <c r="C3444" i="4"/>
  <c r="B3445" i="4"/>
  <c r="G3441" i="4" l="1"/>
  <c r="O3442" i="4"/>
  <c r="P3442" i="4"/>
  <c r="D3445" i="4"/>
  <c r="F3445" i="4"/>
  <c r="E3445" i="4"/>
  <c r="C3445" i="4"/>
  <c r="N3442" i="4" s="1"/>
  <c r="B3446" i="4"/>
  <c r="K3442" i="4" l="1"/>
  <c r="L3442" i="4"/>
  <c r="Q3442" i="4"/>
  <c r="I3442" i="4"/>
  <c r="O3443" i="4"/>
  <c r="R3442" i="4"/>
  <c r="T3442" i="4"/>
  <c r="J3442" i="4"/>
  <c r="S3442" i="4"/>
  <c r="S3443" i="4" s="1"/>
  <c r="M3442" i="4"/>
  <c r="M3443" i="4" s="1"/>
  <c r="E3446" i="4"/>
  <c r="D3446" i="4"/>
  <c r="F3446" i="4"/>
  <c r="C3446" i="4"/>
  <c r="B3447" i="4"/>
  <c r="K3443" i="4" l="1"/>
  <c r="I3443" i="4"/>
  <c r="Q3443" i="4"/>
  <c r="D3447" i="4"/>
  <c r="F3447" i="4"/>
  <c r="E3447" i="4"/>
  <c r="C3447" i="4"/>
  <c r="B3448" i="4"/>
  <c r="L3445" i="4" l="1"/>
  <c r="K3445" i="4"/>
  <c r="J3445" i="4"/>
  <c r="I3445" i="4"/>
  <c r="E3448" i="4"/>
  <c r="F3448" i="4"/>
  <c r="D3448" i="4"/>
  <c r="C3448" i="4"/>
  <c r="T3446" i="4" s="1"/>
  <c r="B3449" i="4"/>
  <c r="G3445" i="4" l="1"/>
  <c r="S3446" i="4"/>
  <c r="S3447" i="4" s="1"/>
  <c r="D3449" i="4"/>
  <c r="F3449" i="4"/>
  <c r="E3449" i="4"/>
  <c r="C3449" i="4"/>
  <c r="I3446" i="4" s="1"/>
  <c r="B3450" i="4"/>
  <c r="K3446" i="4" l="1"/>
  <c r="J3446" i="4"/>
  <c r="I3447" i="4" s="1"/>
  <c r="L3446" i="4"/>
  <c r="O3446" i="4"/>
  <c r="Q3446" i="4"/>
  <c r="P3446" i="4"/>
  <c r="M3446" i="4"/>
  <c r="R3446" i="4"/>
  <c r="N3446" i="4"/>
  <c r="E3450" i="4"/>
  <c r="D3450" i="4"/>
  <c r="F3450" i="4"/>
  <c r="C3450" i="4"/>
  <c r="B3451" i="4"/>
  <c r="K3447" i="4" l="1"/>
  <c r="M3447" i="4"/>
  <c r="Q3447" i="4"/>
  <c r="O3447" i="4"/>
  <c r="D3451" i="4"/>
  <c r="F3451" i="4"/>
  <c r="E3451" i="4"/>
  <c r="C3451" i="4"/>
  <c r="B3452" i="4"/>
  <c r="K3449" i="4" l="1"/>
  <c r="L3449" i="4"/>
  <c r="I3449" i="4"/>
  <c r="G3449" i="4" s="1"/>
  <c r="J3449" i="4"/>
  <c r="E3452" i="4"/>
  <c r="F3452" i="4"/>
  <c r="D3452" i="4"/>
  <c r="C3452" i="4"/>
  <c r="B3453" i="4"/>
  <c r="R3450" i="4" l="1"/>
  <c r="Q3450" i="4"/>
  <c r="D3453" i="4"/>
  <c r="F3453" i="4"/>
  <c r="E3453" i="4"/>
  <c r="C3453" i="4"/>
  <c r="T3450" i="4" s="1"/>
  <c r="B3454" i="4"/>
  <c r="I3450" i="4" l="1"/>
  <c r="Q3451" i="4"/>
  <c r="L3450" i="4"/>
  <c r="N3450" i="4"/>
  <c r="S3450" i="4"/>
  <c r="S3451" i="4" s="1"/>
  <c r="M3450" i="4"/>
  <c r="J3450" i="4"/>
  <c r="I3451" i="4" s="1"/>
  <c r="K3450" i="4"/>
  <c r="O3450" i="4"/>
  <c r="P3450" i="4"/>
  <c r="E3454" i="4"/>
  <c r="D3454" i="4"/>
  <c r="F3454" i="4"/>
  <c r="C3454" i="4"/>
  <c r="B3455" i="4"/>
  <c r="M3451" i="4" l="1"/>
  <c r="K3451" i="4"/>
  <c r="O3451" i="4"/>
  <c r="D3455" i="4"/>
  <c r="F3455" i="4"/>
  <c r="E3455" i="4"/>
  <c r="C3455" i="4"/>
  <c r="B3456" i="4"/>
  <c r="J3453" i="4" l="1"/>
  <c r="L3453" i="4"/>
  <c r="K3453" i="4"/>
  <c r="I3453" i="4"/>
  <c r="E3456" i="4"/>
  <c r="F3456" i="4"/>
  <c r="D3456" i="4"/>
  <c r="C3456" i="4"/>
  <c r="T3454" i="4" s="1"/>
  <c r="B3457" i="4"/>
  <c r="G3453" i="4" l="1"/>
  <c r="S3454" i="4"/>
  <c r="S3455" i="4" s="1"/>
  <c r="D3457" i="4"/>
  <c r="F3457" i="4"/>
  <c r="E3457" i="4"/>
  <c r="C3457" i="4"/>
  <c r="B3458" i="4"/>
  <c r="I3454" i="4" l="1"/>
  <c r="M3454" i="4"/>
  <c r="R3454" i="4"/>
  <c r="L3454" i="4"/>
  <c r="O3454" i="4"/>
  <c r="Q3454" i="4"/>
  <c r="P3454" i="4"/>
  <c r="J3454" i="4"/>
  <c r="I3455" i="4" s="1"/>
  <c r="K3454" i="4"/>
  <c r="N3454" i="4"/>
  <c r="M3455" i="4" s="1"/>
  <c r="E3458" i="4"/>
  <c r="D3458" i="4"/>
  <c r="F3458" i="4"/>
  <c r="C3458" i="4"/>
  <c r="B3459" i="4"/>
  <c r="K3455" i="4" l="1"/>
  <c r="Q3455" i="4"/>
  <c r="O3455" i="4"/>
  <c r="D3459" i="4"/>
  <c r="F3459" i="4"/>
  <c r="E3459" i="4"/>
  <c r="C3459" i="4"/>
  <c r="B3460" i="4"/>
  <c r="L3457" i="4" l="1"/>
  <c r="K3457" i="4"/>
  <c r="I3457" i="4"/>
  <c r="G3457" i="4" s="1"/>
  <c r="J3457" i="4"/>
  <c r="E3460" i="4"/>
  <c r="F3460" i="4"/>
  <c r="D3460" i="4"/>
  <c r="C3460" i="4"/>
  <c r="B3461" i="4"/>
  <c r="L3458" i="4" l="1"/>
  <c r="K3458" i="4"/>
  <c r="D3461" i="4"/>
  <c r="F3461" i="4"/>
  <c r="J3458" i="4" s="1"/>
  <c r="E3461" i="4"/>
  <c r="C3461" i="4"/>
  <c r="B3462" i="4"/>
  <c r="R3458" i="4" l="1"/>
  <c r="Q3458" i="4"/>
  <c r="Q3459" i="4" s="1"/>
  <c r="K3459" i="4"/>
  <c r="M3458" i="4"/>
  <c r="N3458" i="4"/>
  <c r="S3458" i="4"/>
  <c r="T3458" i="4"/>
  <c r="O3458" i="4"/>
  <c r="I3458" i="4"/>
  <c r="I3459" i="4" s="1"/>
  <c r="P3458" i="4"/>
  <c r="E3462" i="4"/>
  <c r="D3462" i="4"/>
  <c r="F3462" i="4"/>
  <c r="C3462" i="4"/>
  <c r="B3463" i="4"/>
  <c r="S3459" i="4" l="1"/>
  <c r="M3459" i="4"/>
  <c r="O3459" i="4"/>
  <c r="D3463" i="4"/>
  <c r="F3463" i="4"/>
  <c r="E3463" i="4"/>
  <c r="C3463" i="4"/>
  <c r="B3464" i="4"/>
  <c r="L3461" i="4" l="1"/>
  <c r="I3461" i="4"/>
  <c r="K3461" i="4"/>
  <c r="J3461" i="4"/>
  <c r="E3464" i="4"/>
  <c r="F3464" i="4"/>
  <c r="D3464" i="4"/>
  <c r="C3464" i="4"/>
  <c r="B3465" i="4"/>
  <c r="G3461" i="4" l="1"/>
  <c r="D3465" i="4"/>
  <c r="F3465" i="4"/>
  <c r="J3462" i="4" s="1"/>
  <c r="E3465" i="4"/>
  <c r="C3465" i="4"/>
  <c r="P3462" i="4" s="1"/>
  <c r="B3466" i="4"/>
  <c r="Q3462" i="4" l="1"/>
  <c r="M3462" i="4"/>
  <c r="K3462" i="4"/>
  <c r="I3462" i="4"/>
  <c r="I3463" i="4" s="1"/>
  <c r="N3462" i="4"/>
  <c r="S3462" i="4"/>
  <c r="T3462" i="4"/>
  <c r="R3462" i="4"/>
  <c r="Q3463" i="4" s="1"/>
  <c r="L3462" i="4"/>
  <c r="O3462" i="4"/>
  <c r="O3463" i="4" s="1"/>
  <c r="B3467" i="4"/>
  <c r="E3466" i="4"/>
  <c r="D3466" i="4"/>
  <c r="F3466" i="4"/>
  <c r="C3466" i="4"/>
  <c r="S3463" i="4" l="1"/>
  <c r="M3463" i="4"/>
  <c r="K3463" i="4"/>
  <c r="B3468" i="4"/>
  <c r="D3467" i="4"/>
  <c r="F3467" i="4"/>
  <c r="E3467" i="4"/>
  <c r="C3467" i="4"/>
  <c r="K3465" i="4" l="1"/>
  <c r="L3465" i="4"/>
  <c r="I3465" i="4"/>
  <c r="G3465" i="4" s="1"/>
  <c r="J3465" i="4"/>
  <c r="B3469" i="4"/>
  <c r="E3468" i="4"/>
  <c r="F3468" i="4"/>
  <c r="D3468" i="4"/>
  <c r="K3466" i="4" s="1"/>
  <c r="C3468" i="4"/>
  <c r="L3466" i="4" l="1"/>
  <c r="K3467" i="4" s="1"/>
  <c r="B3470" i="4"/>
  <c r="D3469" i="4"/>
  <c r="F3469" i="4"/>
  <c r="J3466" i="4" s="1"/>
  <c r="E3469" i="4"/>
  <c r="C3469" i="4"/>
  <c r="N3466" i="4" l="1"/>
  <c r="T3466" i="4"/>
  <c r="Q3466" i="4"/>
  <c r="I3466" i="4"/>
  <c r="I3467" i="4" s="1"/>
  <c r="P3466" i="4"/>
  <c r="O3466" i="4"/>
  <c r="R3466" i="4"/>
  <c r="S3466" i="4"/>
  <c r="S3467" i="4" s="1"/>
  <c r="M3466" i="4"/>
  <c r="M3467" i="4" s="1"/>
  <c r="B3471" i="4"/>
  <c r="E3470" i="4"/>
  <c r="D3470" i="4"/>
  <c r="F3470" i="4"/>
  <c r="C3470" i="4"/>
  <c r="O3467" i="4" l="1"/>
  <c r="Q3467" i="4"/>
  <c r="B3472" i="4"/>
  <c r="D3471" i="4"/>
  <c r="F3471" i="4"/>
  <c r="E3471" i="4"/>
  <c r="C3471" i="4"/>
  <c r="I3469" i="4" l="1"/>
  <c r="L3469" i="4"/>
  <c r="J3469" i="4"/>
  <c r="K3469" i="4"/>
  <c r="B3473" i="4"/>
  <c r="E3472" i="4"/>
  <c r="F3472" i="4"/>
  <c r="D3472" i="4"/>
  <c r="K3470" i="4" s="1"/>
  <c r="C3472" i="4"/>
  <c r="G3469" i="4" l="1"/>
  <c r="L3470" i="4"/>
  <c r="K3471" i="4" s="1"/>
  <c r="B3474" i="4"/>
  <c r="D3473" i="4"/>
  <c r="F3473" i="4"/>
  <c r="E3473" i="4"/>
  <c r="C3473" i="4"/>
  <c r="I3470" i="4" s="1"/>
  <c r="N3470" i="4" l="1"/>
  <c r="M3470" i="4"/>
  <c r="M3471" i="4" s="1"/>
  <c r="Q3470" i="4"/>
  <c r="P3470" i="4"/>
  <c r="O3470" i="4"/>
  <c r="R3470" i="4"/>
  <c r="T3470" i="4"/>
  <c r="J3470" i="4"/>
  <c r="I3471" i="4" s="1"/>
  <c r="S3470" i="4"/>
  <c r="S3471" i="4" s="1"/>
  <c r="B3475" i="4"/>
  <c r="E3474" i="4"/>
  <c r="D3474" i="4"/>
  <c r="F3474" i="4"/>
  <c r="C3474" i="4"/>
  <c r="O3471" i="4" l="1"/>
  <c r="Q3471" i="4"/>
  <c r="B3476" i="4"/>
  <c r="D3475" i="4"/>
  <c r="F3475" i="4"/>
  <c r="E3475" i="4"/>
  <c r="C3475" i="4"/>
  <c r="L3473" i="4" l="1"/>
  <c r="K3473" i="4"/>
  <c r="I3473" i="4"/>
  <c r="J3473" i="4"/>
  <c r="B3477" i="4"/>
  <c r="E3476" i="4"/>
  <c r="F3476" i="4"/>
  <c r="D3476" i="4"/>
  <c r="C3476" i="4"/>
  <c r="G3473" i="4" l="1"/>
  <c r="B3478" i="4"/>
  <c r="D3477" i="4"/>
  <c r="F3477" i="4"/>
  <c r="I3474" i="4" s="1"/>
  <c r="E3477" i="4"/>
  <c r="C3477" i="4"/>
  <c r="T3474" i="4" s="1"/>
  <c r="M3474" i="4" l="1"/>
  <c r="Q3474" i="4"/>
  <c r="R3474" i="4"/>
  <c r="L3474" i="4"/>
  <c r="N3474" i="4"/>
  <c r="M3475" i="4" s="1"/>
  <c r="S3474" i="4"/>
  <c r="S3475" i="4" s="1"/>
  <c r="J3474" i="4"/>
  <c r="I3475" i="4" s="1"/>
  <c r="K3474" i="4"/>
  <c r="K3475" i="4" s="1"/>
  <c r="O3474" i="4"/>
  <c r="P3474" i="4"/>
  <c r="B3479" i="4"/>
  <c r="E3478" i="4"/>
  <c r="D3478" i="4"/>
  <c r="F3478" i="4"/>
  <c r="C3478" i="4"/>
  <c r="O3475" i="4" l="1"/>
  <c r="Q3475" i="4"/>
  <c r="B3480" i="4"/>
  <c r="D3479" i="4"/>
  <c r="F3479" i="4"/>
  <c r="E3479" i="4"/>
  <c r="C3479" i="4"/>
  <c r="L3477" i="4" l="1"/>
  <c r="I3477" i="4"/>
  <c r="K3477" i="4"/>
  <c r="J3477" i="4"/>
  <c r="B3481" i="4"/>
  <c r="E3480" i="4"/>
  <c r="F3480" i="4"/>
  <c r="D3480" i="4"/>
  <c r="C3480" i="4"/>
  <c r="G3477" i="4" l="1"/>
  <c r="L3478" i="4"/>
  <c r="K3478" i="4"/>
  <c r="B3482" i="4"/>
  <c r="D3481" i="4"/>
  <c r="F3481" i="4"/>
  <c r="E3481" i="4"/>
  <c r="C3481" i="4"/>
  <c r="P3478" i="4" s="1"/>
  <c r="T3478" i="4" l="1"/>
  <c r="K3479" i="4"/>
  <c r="J3478" i="4"/>
  <c r="I3478" i="4"/>
  <c r="N3478" i="4"/>
  <c r="S3478" i="4"/>
  <c r="S3479" i="4" s="1"/>
  <c r="M3478" i="4"/>
  <c r="M3479" i="4" s="1"/>
  <c r="R3478" i="4"/>
  <c r="O3478" i="4"/>
  <c r="O3479" i="4" s="1"/>
  <c r="Q3478" i="4"/>
  <c r="Q3479" i="4" s="1"/>
  <c r="B3483" i="4"/>
  <c r="E3482" i="4"/>
  <c r="D3482" i="4"/>
  <c r="F3482" i="4"/>
  <c r="C3482" i="4"/>
  <c r="I3479" i="4" l="1"/>
  <c r="K3481" i="4" s="1"/>
  <c r="B3484" i="4"/>
  <c r="D3483" i="4"/>
  <c r="F3483" i="4"/>
  <c r="E3483" i="4"/>
  <c r="C3483" i="4"/>
  <c r="L3481" i="4" l="1"/>
  <c r="I3481" i="4"/>
  <c r="J3481" i="4"/>
  <c r="B3485" i="4"/>
  <c r="E3484" i="4"/>
  <c r="F3484" i="4"/>
  <c r="D3484" i="4"/>
  <c r="C3484" i="4"/>
  <c r="G3481" i="4" l="1"/>
  <c r="B3486" i="4"/>
  <c r="D3485" i="4"/>
  <c r="P3482" i="4" s="1"/>
  <c r="F3485" i="4"/>
  <c r="I3482" i="4" s="1"/>
  <c r="E3485" i="4"/>
  <c r="C3485" i="4"/>
  <c r="T3482" i="4" s="1"/>
  <c r="Q3482" i="4" l="1"/>
  <c r="K3482" i="4"/>
  <c r="M3482" i="4"/>
  <c r="N3482" i="4"/>
  <c r="S3482" i="4"/>
  <c r="S3483" i="4" s="1"/>
  <c r="J3482" i="4"/>
  <c r="I3483" i="4" s="1"/>
  <c r="R3482" i="4"/>
  <c r="L3482" i="4"/>
  <c r="O3482" i="4"/>
  <c r="O3483" i="4" s="1"/>
  <c r="B3487" i="4"/>
  <c r="E3486" i="4"/>
  <c r="D3486" i="4"/>
  <c r="F3486" i="4"/>
  <c r="C3486" i="4"/>
  <c r="M3483" i="4" l="1"/>
  <c r="Q3483" i="4"/>
  <c r="K3483" i="4"/>
  <c r="B3488" i="4"/>
  <c r="D3487" i="4"/>
  <c r="F3487" i="4"/>
  <c r="E3487" i="4"/>
  <c r="C3487" i="4"/>
  <c r="J3485" i="4" l="1"/>
  <c r="L3485" i="4"/>
  <c r="K3485" i="4"/>
  <c r="I3485" i="4"/>
  <c r="G3485" i="4" s="1"/>
  <c r="B3489" i="4"/>
  <c r="E3488" i="4"/>
  <c r="F3488" i="4"/>
  <c r="D3488" i="4"/>
  <c r="C3488" i="4"/>
  <c r="B3490" i="4" l="1"/>
  <c r="D3489" i="4"/>
  <c r="F3489" i="4"/>
  <c r="J3486" i="4" s="1"/>
  <c r="E3489" i="4"/>
  <c r="N3486" i="4" s="1"/>
  <c r="C3489" i="4"/>
  <c r="S3486" i="4" l="1"/>
  <c r="K3486" i="4"/>
  <c r="T3486" i="4"/>
  <c r="S3487" i="4" s="1"/>
  <c r="Q3486" i="4"/>
  <c r="P3486" i="4"/>
  <c r="O3486" i="4"/>
  <c r="R3486" i="4"/>
  <c r="L3486" i="4"/>
  <c r="M3486" i="4"/>
  <c r="M3487" i="4" s="1"/>
  <c r="I3486" i="4"/>
  <c r="I3487" i="4" s="1"/>
  <c r="B3491" i="4"/>
  <c r="E3490" i="4"/>
  <c r="D3490" i="4"/>
  <c r="F3490" i="4"/>
  <c r="C3490" i="4"/>
  <c r="O3487" i="4" l="1"/>
  <c r="Q3487" i="4"/>
  <c r="K3487" i="4"/>
  <c r="B3492" i="4"/>
  <c r="D3491" i="4"/>
  <c r="F3491" i="4"/>
  <c r="E3491" i="4"/>
  <c r="C3491" i="4"/>
  <c r="L3489" i="4" l="1"/>
  <c r="K3489" i="4"/>
  <c r="I3489" i="4"/>
  <c r="J3489" i="4"/>
  <c r="B3493" i="4"/>
  <c r="E3492" i="4"/>
  <c r="F3492" i="4"/>
  <c r="D3492" i="4"/>
  <c r="C3492" i="4"/>
  <c r="G3489" i="4" l="1"/>
  <c r="B3494" i="4"/>
  <c r="D3493" i="4"/>
  <c r="P3490" i="4" s="1"/>
  <c r="F3493" i="4"/>
  <c r="I3490" i="4" s="1"/>
  <c r="E3493" i="4"/>
  <c r="C3493" i="4"/>
  <c r="T3490" i="4" s="1"/>
  <c r="Q3490" i="4" l="1"/>
  <c r="R3490" i="4"/>
  <c r="M3490" i="4"/>
  <c r="N3490" i="4"/>
  <c r="S3490" i="4"/>
  <c r="S3491" i="4" s="1"/>
  <c r="K3490" i="4"/>
  <c r="J3490" i="4"/>
  <c r="I3491" i="4" s="1"/>
  <c r="L3490" i="4"/>
  <c r="O3490" i="4"/>
  <c r="O3491" i="4" s="1"/>
  <c r="B3495" i="4"/>
  <c r="E3494" i="4"/>
  <c r="D3494" i="4"/>
  <c r="F3494" i="4"/>
  <c r="C3494" i="4"/>
  <c r="M3491" i="4" l="1"/>
  <c r="Q3491" i="4"/>
  <c r="K3491" i="4"/>
  <c r="B3496" i="4"/>
  <c r="D3495" i="4"/>
  <c r="F3495" i="4"/>
  <c r="E3495" i="4"/>
  <c r="C3495" i="4"/>
  <c r="L3493" i="4" l="1"/>
  <c r="I3493" i="4"/>
  <c r="K3493" i="4"/>
  <c r="J3493" i="4"/>
  <c r="B3497" i="4"/>
  <c r="E3496" i="4"/>
  <c r="F3496" i="4"/>
  <c r="D3496" i="4"/>
  <c r="C3496" i="4"/>
  <c r="G3493" i="4" l="1"/>
  <c r="B3498" i="4"/>
  <c r="D3497" i="4"/>
  <c r="F3497" i="4"/>
  <c r="E3497" i="4"/>
  <c r="N3494" i="4" s="1"/>
  <c r="C3497" i="4"/>
  <c r="P3494" i="4" s="1"/>
  <c r="T3494" i="4" l="1"/>
  <c r="M3494" i="4"/>
  <c r="M3495" i="4" s="1"/>
  <c r="R3494" i="4"/>
  <c r="I3494" i="4"/>
  <c r="S3494" i="4"/>
  <c r="S3495" i="4" s="1"/>
  <c r="K3494" i="4"/>
  <c r="J3494" i="4"/>
  <c r="L3494" i="4"/>
  <c r="O3494" i="4"/>
  <c r="O3495" i="4" s="1"/>
  <c r="Q3494" i="4"/>
  <c r="B3499" i="4"/>
  <c r="E3498" i="4"/>
  <c r="D3498" i="4"/>
  <c r="F3498" i="4"/>
  <c r="C3498" i="4"/>
  <c r="Q3495" i="4" l="1"/>
  <c r="K3495" i="4"/>
  <c r="I3495" i="4"/>
  <c r="B3500" i="4"/>
  <c r="D3499" i="4"/>
  <c r="F3499" i="4"/>
  <c r="E3499" i="4"/>
  <c r="C3499" i="4"/>
  <c r="K3497" i="4" l="1"/>
  <c r="I3497" i="4"/>
  <c r="J3497" i="4"/>
  <c r="L3497" i="4"/>
  <c r="B3501" i="4"/>
  <c r="E3500" i="4"/>
  <c r="F3500" i="4"/>
  <c r="D3500" i="4"/>
  <c r="C3500" i="4"/>
  <c r="G3497" i="4" l="1"/>
  <c r="B3502" i="4"/>
  <c r="D3501" i="4"/>
  <c r="F3501" i="4"/>
  <c r="I3498" i="4" s="1"/>
  <c r="E3501" i="4"/>
  <c r="M3498" i="4" s="1"/>
  <c r="C3501" i="4"/>
  <c r="P3498" i="4" l="1"/>
  <c r="Q3498" i="4"/>
  <c r="R3498" i="4"/>
  <c r="L3498" i="4"/>
  <c r="N3498" i="4"/>
  <c r="M3499" i="4" s="1"/>
  <c r="S3498" i="4"/>
  <c r="T3498" i="4"/>
  <c r="J3498" i="4"/>
  <c r="I3499" i="4" s="1"/>
  <c r="K3498" i="4"/>
  <c r="O3498" i="4"/>
  <c r="O3499" i="4" s="1"/>
  <c r="B3503" i="4"/>
  <c r="E3502" i="4"/>
  <c r="D3502" i="4"/>
  <c r="F3502" i="4"/>
  <c r="C3502" i="4"/>
  <c r="K3499" i="4" l="1"/>
  <c r="S3499" i="4"/>
  <c r="Q3499" i="4"/>
  <c r="B3504" i="4"/>
  <c r="D3503" i="4"/>
  <c r="F3503" i="4"/>
  <c r="E3503" i="4"/>
  <c r="C3503" i="4"/>
  <c r="I3501" i="4" l="1"/>
  <c r="L3501" i="4"/>
  <c r="J3501" i="4"/>
  <c r="K3501" i="4"/>
  <c r="B3505" i="4"/>
  <c r="E3504" i="4"/>
  <c r="F3504" i="4"/>
  <c r="D3504" i="4"/>
  <c r="C3504" i="4"/>
  <c r="G3501" i="4" l="1"/>
  <c r="B3506" i="4"/>
  <c r="D3505" i="4"/>
  <c r="F3505" i="4"/>
  <c r="E3505" i="4"/>
  <c r="M3502" i="4" s="1"/>
  <c r="C3505" i="4"/>
  <c r="P3502" i="4" l="1"/>
  <c r="T3502" i="4"/>
  <c r="J3502" i="4"/>
  <c r="K3502" i="4"/>
  <c r="I3502" i="4"/>
  <c r="I3503" i="4" s="1"/>
  <c r="N3502" i="4"/>
  <c r="M3503" i="4" s="1"/>
  <c r="S3502" i="4"/>
  <c r="R3502" i="4"/>
  <c r="L3502" i="4"/>
  <c r="O3502" i="4"/>
  <c r="O3503" i="4" s="1"/>
  <c r="Q3502" i="4"/>
  <c r="B3507" i="4"/>
  <c r="E3506" i="4"/>
  <c r="D3506" i="4"/>
  <c r="F3506" i="4"/>
  <c r="C3506" i="4"/>
  <c r="S3503" i="4" l="1"/>
  <c r="Q3503" i="4"/>
  <c r="K3503" i="4"/>
  <c r="B3508" i="4"/>
  <c r="D3507" i="4"/>
  <c r="F3507" i="4"/>
  <c r="E3507" i="4"/>
  <c r="C3507" i="4"/>
  <c r="L3505" i="4" l="1"/>
  <c r="K3505" i="4"/>
  <c r="I3505" i="4"/>
  <c r="J3505" i="4"/>
  <c r="B3509" i="4"/>
  <c r="E3508" i="4"/>
  <c r="F3508" i="4"/>
  <c r="D3508" i="4"/>
  <c r="C3508" i="4"/>
  <c r="G3505" i="4" l="1"/>
  <c r="L3506" i="4"/>
  <c r="K3506" i="4"/>
  <c r="B3510" i="4"/>
  <c r="D3509" i="4"/>
  <c r="F3509" i="4"/>
  <c r="P3506" i="4" s="1"/>
  <c r="E3509" i="4"/>
  <c r="C3509" i="4"/>
  <c r="T3506" i="4" s="1"/>
  <c r="Q3506" i="4" l="1"/>
  <c r="K3507" i="4"/>
  <c r="M3506" i="4"/>
  <c r="N3506" i="4"/>
  <c r="S3506" i="4"/>
  <c r="S3507" i="4" s="1"/>
  <c r="J3506" i="4"/>
  <c r="R3506" i="4"/>
  <c r="O3506" i="4"/>
  <c r="O3507" i="4" s="1"/>
  <c r="I3506" i="4"/>
  <c r="B3511" i="4"/>
  <c r="E3510" i="4"/>
  <c r="D3510" i="4"/>
  <c r="F3510" i="4"/>
  <c r="C3510" i="4"/>
  <c r="I3507" i="4" l="1"/>
  <c r="M3507" i="4"/>
  <c r="Q3507" i="4"/>
  <c r="B3512" i="4"/>
  <c r="D3511" i="4"/>
  <c r="F3511" i="4"/>
  <c r="E3511" i="4"/>
  <c r="C3511" i="4"/>
  <c r="L3509" i="4" l="1"/>
  <c r="I3509" i="4"/>
  <c r="K3509" i="4"/>
  <c r="J3509" i="4"/>
  <c r="B3513" i="4"/>
  <c r="E3512" i="4"/>
  <c r="F3512" i="4"/>
  <c r="D3512" i="4"/>
  <c r="C3512" i="4"/>
  <c r="G3509" i="4" l="1"/>
  <c r="B3514" i="4"/>
  <c r="D3513" i="4"/>
  <c r="F3513" i="4"/>
  <c r="J3510" i="4" s="1"/>
  <c r="E3513" i="4"/>
  <c r="C3513" i="4"/>
  <c r="L3510" i="4" s="1"/>
  <c r="N3510" i="4" l="1"/>
  <c r="M3510" i="4"/>
  <c r="Q3510" i="4"/>
  <c r="P3510" i="4"/>
  <c r="O3510" i="4"/>
  <c r="K3510" i="4"/>
  <c r="K3511" i="4" s="1"/>
  <c r="T3510" i="4"/>
  <c r="R3510" i="4"/>
  <c r="S3510" i="4"/>
  <c r="S3511" i="4" s="1"/>
  <c r="I3510" i="4"/>
  <c r="I3511" i="4" s="1"/>
  <c r="B3515" i="4"/>
  <c r="E3514" i="4"/>
  <c r="D3514" i="4"/>
  <c r="F3514" i="4"/>
  <c r="C3514" i="4"/>
  <c r="M3511" i="4" l="1"/>
  <c r="O3511" i="4"/>
  <c r="Q3511" i="4"/>
  <c r="B3516" i="4"/>
  <c r="D3515" i="4"/>
  <c r="F3515" i="4"/>
  <c r="E3515" i="4"/>
  <c r="C3515" i="4"/>
  <c r="K3513" i="4" l="1"/>
  <c r="I3513" i="4"/>
  <c r="J3513" i="4"/>
  <c r="L3513" i="4"/>
  <c r="B3517" i="4"/>
  <c r="E3516" i="4"/>
  <c r="F3516" i="4"/>
  <c r="D3516" i="4"/>
  <c r="K3514" i="4" s="1"/>
  <c r="C3516" i="4"/>
  <c r="G3513" i="4" l="1"/>
  <c r="L3514" i="4"/>
  <c r="K3515" i="4" s="1"/>
  <c r="B3518" i="4"/>
  <c r="D3517" i="4"/>
  <c r="F3517" i="4"/>
  <c r="P3514" i="4" s="1"/>
  <c r="E3517" i="4"/>
  <c r="C3517" i="4"/>
  <c r="T3514" i="4" s="1"/>
  <c r="Q3514" i="4" l="1"/>
  <c r="R3514" i="4"/>
  <c r="M3514" i="4"/>
  <c r="N3514" i="4"/>
  <c r="S3514" i="4"/>
  <c r="S3515" i="4" s="1"/>
  <c r="J3514" i="4"/>
  <c r="O3514" i="4"/>
  <c r="O3515" i="4" s="1"/>
  <c r="I3514" i="4"/>
  <c r="I3515" i="4" s="1"/>
  <c r="B3519" i="4"/>
  <c r="E3518" i="4"/>
  <c r="D3518" i="4"/>
  <c r="F3518" i="4"/>
  <c r="C3518" i="4"/>
  <c r="M3515" i="4" l="1"/>
  <c r="Q3515" i="4"/>
  <c r="B3520" i="4"/>
  <c r="D3519" i="4"/>
  <c r="F3519" i="4"/>
  <c r="E3519" i="4"/>
  <c r="C3519" i="4"/>
  <c r="J3517" i="4" l="1"/>
  <c r="L3517" i="4"/>
  <c r="K3517" i="4"/>
  <c r="I3517" i="4"/>
  <c r="B3521" i="4"/>
  <c r="E3520" i="4"/>
  <c r="F3520" i="4"/>
  <c r="D3520" i="4"/>
  <c r="K3518" i="4" s="1"/>
  <c r="C3520" i="4"/>
  <c r="G3517" i="4" l="1"/>
  <c r="L3518" i="4"/>
  <c r="K3519" i="4" s="1"/>
  <c r="B3522" i="4"/>
  <c r="D3521" i="4"/>
  <c r="T3518" i="4" s="1"/>
  <c r="F3521" i="4"/>
  <c r="E3521" i="4"/>
  <c r="C3521" i="4"/>
  <c r="P3518" i="4" l="1"/>
  <c r="S3518" i="4"/>
  <c r="S3519" i="4" s="1"/>
  <c r="M3518" i="4"/>
  <c r="N3518" i="4"/>
  <c r="R3518" i="4"/>
  <c r="I3518" i="4"/>
  <c r="J3518" i="4"/>
  <c r="O3518" i="4"/>
  <c r="O3519" i="4" s="1"/>
  <c r="Q3518" i="4"/>
  <c r="B3523" i="4"/>
  <c r="E3522" i="4"/>
  <c r="D3522" i="4"/>
  <c r="F3522" i="4"/>
  <c r="C3522" i="4"/>
  <c r="Q3519" i="4" l="1"/>
  <c r="M3519" i="4"/>
  <c r="I3519" i="4"/>
  <c r="B3524" i="4"/>
  <c r="D3523" i="4"/>
  <c r="F3523" i="4"/>
  <c r="E3523" i="4"/>
  <c r="C3523" i="4"/>
  <c r="L3521" i="4" l="1"/>
  <c r="K3521" i="4"/>
  <c r="I3521" i="4"/>
  <c r="J3521" i="4"/>
  <c r="B3525" i="4"/>
  <c r="E3524" i="4"/>
  <c r="F3524" i="4"/>
  <c r="D3524" i="4"/>
  <c r="C3524" i="4"/>
  <c r="G3521" i="4" l="1"/>
  <c r="B3526" i="4"/>
  <c r="D3525" i="4"/>
  <c r="F3525" i="4"/>
  <c r="I3522" i="4" s="1"/>
  <c r="E3525" i="4"/>
  <c r="C3525" i="4"/>
  <c r="M3522" i="4" l="1"/>
  <c r="N3522" i="4"/>
  <c r="O3522" i="4"/>
  <c r="S3522" i="4"/>
  <c r="P3522" i="4"/>
  <c r="J3522" i="4"/>
  <c r="I3523" i="4" s="1"/>
  <c r="K3522" i="4"/>
  <c r="T3522" i="4"/>
  <c r="Q3522" i="4"/>
  <c r="R3522" i="4"/>
  <c r="L3522" i="4"/>
  <c r="B3527" i="4"/>
  <c r="E3526" i="4"/>
  <c r="D3526" i="4"/>
  <c r="F3526" i="4"/>
  <c r="C3526" i="4"/>
  <c r="M3523" i="4" l="1"/>
  <c r="Q3523" i="4"/>
  <c r="K3523" i="4"/>
  <c r="O3523" i="4"/>
  <c r="S3523" i="4"/>
  <c r="B3528" i="4"/>
  <c r="D3527" i="4"/>
  <c r="F3527" i="4"/>
  <c r="E3527" i="4"/>
  <c r="C3527" i="4"/>
  <c r="L3525" i="4" l="1"/>
  <c r="I3525" i="4"/>
  <c r="K3525" i="4"/>
  <c r="J3525" i="4"/>
  <c r="B3529" i="4"/>
  <c r="E3528" i="4"/>
  <c r="F3528" i="4"/>
  <c r="D3528" i="4"/>
  <c r="C3528" i="4"/>
  <c r="G3525" i="4" l="1"/>
  <c r="L3526" i="4"/>
  <c r="K3526" i="4"/>
  <c r="B3530" i="4"/>
  <c r="D3529" i="4"/>
  <c r="F3529" i="4"/>
  <c r="E3529" i="4"/>
  <c r="C3529" i="4"/>
  <c r="P3526" i="4" s="1"/>
  <c r="T3526" i="4" l="1"/>
  <c r="J3526" i="4"/>
  <c r="K3527" i="4"/>
  <c r="I3526" i="4"/>
  <c r="I3527" i="4" s="1"/>
  <c r="N3526" i="4"/>
  <c r="S3526" i="4"/>
  <c r="S3527" i="4" s="1"/>
  <c r="M3526" i="4"/>
  <c r="R3526" i="4"/>
  <c r="O3526" i="4"/>
  <c r="O3527" i="4" s="1"/>
  <c r="Q3526" i="4"/>
  <c r="Q3527" i="4" s="1"/>
  <c r="B3531" i="4"/>
  <c r="E3530" i="4"/>
  <c r="D3530" i="4"/>
  <c r="F3530" i="4"/>
  <c r="C3530" i="4"/>
  <c r="M3527" i="4" l="1"/>
  <c r="K3529" i="4"/>
  <c r="I3529" i="4"/>
  <c r="J3529" i="4"/>
  <c r="L3529" i="4"/>
  <c r="B3532" i="4"/>
  <c r="D3531" i="4"/>
  <c r="F3531" i="4"/>
  <c r="E3531" i="4"/>
  <c r="C3531" i="4"/>
  <c r="G3529" i="4" l="1"/>
  <c r="B3533" i="4"/>
  <c r="E3532" i="4"/>
  <c r="F3532" i="4"/>
  <c r="D3532" i="4"/>
  <c r="C3532" i="4"/>
  <c r="B3534" i="4" l="1"/>
  <c r="D3533" i="4"/>
  <c r="J3530" i="4" s="1"/>
  <c r="F3533" i="4"/>
  <c r="P3530" i="4" s="1"/>
  <c r="E3533" i="4"/>
  <c r="C3533" i="4"/>
  <c r="R3530" i="4" s="1"/>
  <c r="Q3530" i="4" l="1"/>
  <c r="Q3531" i="4" s="1"/>
  <c r="K3530" i="4"/>
  <c r="M3530" i="4"/>
  <c r="N3530" i="4"/>
  <c r="S3530" i="4"/>
  <c r="T3530" i="4"/>
  <c r="L3530" i="4"/>
  <c r="O3530" i="4"/>
  <c r="O3531" i="4" s="1"/>
  <c r="I3530" i="4"/>
  <c r="I3531" i="4" s="1"/>
  <c r="B3535" i="4"/>
  <c r="E3534" i="4"/>
  <c r="D3534" i="4"/>
  <c r="F3534" i="4"/>
  <c r="C3534" i="4"/>
  <c r="S3531" i="4" l="1"/>
  <c r="M3531" i="4"/>
  <c r="K3531" i="4"/>
  <c r="B3536" i="4"/>
  <c r="D3535" i="4"/>
  <c r="F3535" i="4"/>
  <c r="E3535" i="4"/>
  <c r="C3535" i="4"/>
  <c r="I3533" i="4" l="1"/>
  <c r="L3533" i="4"/>
  <c r="J3533" i="4"/>
  <c r="K3533" i="4"/>
  <c r="B3537" i="4"/>
  <c r="E3536" i="4"/>
  <c r="F3536" i="4"/>
  <c r="D3536" i="4"/>
  <c r="C3536" i="4"/>
  <c r="G3533" i="4" l="1"/>
  <c r="B3538" i="4"/>
  <c r="D3537" i="4"/>
  <c r="J3534" i="4" s="1"/>
  <c r="F3537" i="4"/>
  <c r="E3537" i="4"/>
  <c r="Q3534" i="4" s="1"/>
  <c r="C3537" i="4"/>
  <c r="P3534" i="4" s="1"/>
  <c r="M3534" i="4" l="1"/>
  <c r="K3534" i="4"/>
  <c r="I3534" i="4"/>
  <c r="I3535" i="4" s="1"/>
  <c r="N3534" i="4"/>
  <c r="S3534" i="4"/>
  <c r="T3534" i="4"/>
  <c r="R3534" i="4"/>
  <c r="Q3535" i="4" s="1"/>
  <c r="L3534" i="4"/>
  <c r="O3534" i="4"/>
  <c r="O3535" i="4" s="1"/>
  <c r="B3539" i="4"/>
  <c r="E3538" i="4"/>
  <c r="D3538" i="4"/>
  <c r="F3538" i="4"/>
  <c r="C3538" i="4"/>
  <c r="S3535" i="4" l="1"/>
  <c r="M3535" i="4"/>
  <c r="K3535" i="4"/>
  <c r="B3540" i="4"/>
  <c r="D3539" i="4"/>
  <c r="F3539" i="4"/>
  <c r="E3539" i="4"/>
  <c r="C3539" i="4"/>
  <c r="L3537" i="4" l="1"/>
  <c r="K3537" i="4"/>
  <c r="I3537" i="4"/>
  <c r="J3537" i="4"/>
  <c r="B3541" i="4"/>
  <c r="E3540" i="4"/>
  <c r="F3540" i="4"/>
  <c r="D3540" i="4"/>
  <c r="C3540" i="4"/>
  <c r="G3537" i="4" l="1"/>
  <c r="B3542" i="4"/>
  <c r="D3541" i="4"/>
  <c r="F3541" i="4"/>
  <c r="O3538" i="4" s="1"/>
  <c r="E3541" i="4"/>
  <c r="C3541" i="4"/>
  <c r="J3538" i="4" l="1"/>
  <c r="R3538" i="4"/>
  <c r="L3538" i="4"/>
  <c r="Q3538" i="4"/>
  <c r="Q3539" i="4" s="1"/>
  <c r="I3538" i="4"/>
  <c r="I3539" i="4" s="1"/>
  <c r="P3538" i="4"/>
  <c r="O3539" i="4" s="1"/>
  <c r="K3538" i="4"/>
  <c r="K3539" i="4" s="1"/>
  <c r="T3538" i="4"/>
  <c r="S3538" i="4"/>
  <c r="M3538" i="4"/>
  <c r="N3538" i="4"/>
  <c r="B3543" i="4"/>
  <c r="E3542" i="4"/>
  <c r="D3542" i="4"/>
  <c r="F3542" i="4"/>
  <c r="C3542" i="4"/>
  <c r="S3539" i="4" l="1"/>
  <c r="M3539" i="4"/>
  <c r="B3544" i="4"/>
  <c r="D3543" i="4"/>
  <c r="F3543" i="4"/>
  <c r="E3543" i="4"/>
  <c r="C3543" i="4"/>
  <c r="L3541" i="4" l="1"/>
  <c r="I3541" i="4"/>
  <c r="K3541" i="4"/>
  <c r="J3541" i="4"/>
  <c r="B3545" i="4"/>
  <c r="E3544" i="4"/>
  <c r="F3544" i="4"/>
  <c r="D3544" i="4"/>
  <c r="C3544" i="4"/>
  <c r="G3541" i="4" l="1"/>
  <c r="B3546" i="4"/>
  <c r="D3545" i="4"/>
  <c r="L3542" i="4" s="1"/>
  <c r="F3545" i="4"/>
  <c r="E3545" i="4"/>
  <c r="T3542" i="4" s="1"/>
  <c r="C3545" i="4"/>
  <c r="P3542" i="4" l="1"/>
  <c r="M3542" i="4"/>
  <c r="R3542" i="4"/>
  <c r="I3542" i="4"/>
  <c r="N3542" i="4"/>
  <c r="S3542" i="4"/>
  <c r="S3543" i="4" s="1"/>
  <c r="K3542" i="4"/>
  <c r="K3543" i="4" s="1"/>
  <c r="J3542" i="4"/>
  <c r="O3542" i="4"/>
  <c r="O3543" i="4" s="1"/>
  <c r="Q3542" i="4"/>
  <c r="B3547" i="4"/>
  <c r="E3546" i="4"/>
  <c r="D3546" i="4"/>
  <c r="F3546" i="4"/>
  <c r="C3546" i="4"/>
  <c r="Q3543" i="4" l="1"/>
  <c r="I3543" i="4"/>
  <c r="M3543" i="4"/>
  <c r="B3548" i="4"/>
  <c r="D3547" i="4"/>
  <c r="F3547" i="4"/>
  <c r="E3547" i="4"/>
  <c r="C3547" i="4"/>
  <c r="K3545" i="4" l="1"/>
  <c r="I3545" i="4"/>
  <c r="J3545" i="4"/>
  <c r="L3545" i="4"/>
  <c r="B3549" i="4"/>
  <c r="E3548" i="4"/>
  <c r="F3548" i="4"/>
  <c r="D3548" i="4"/>
  <c r="C3548" i="4"/>
  <c r="G3545" i="4" l="1"/>
  <c r="B3550" i="4"/>
  <c r="D3549" i="4"/>
  <c r="F3549" i="4"/>
  <c r="E3549" i="4"/>
  <c r="C3549" i="4"/>
  <c r="P3546" i="4" l="1"/>
  <c r="R3546" i="4"/>
  <c r="M3546" i="4"/>
  <c r="Q3546" i="4"/>
  <c r="Q3547" i="4" s="1"/>
  <c r="L3546" i="4"/>
  <c r="N3546" i="4"/>
  <c r="M3547" i="4" s="1"/>
  <c r="S3546" i="4"/>
  <c r="T3546" i="4"/>
  <c r="J3546" i="4"/>
  <c r="K3546" i="4"/>
  <c r="O3546" i="4"/>
  <c r="O3547" i="4" s="1"/>
  <c r="I3546" i="4"/>
  <c r="B3551" i="4"/>
  <c r="E3550" i="4"/>
  <c r="D3550" i="4"/>
  <c r="F3550" i="4"/>
  <c r="C3550" i="4"/>
  <c r="I3547" i="4" l="1"/>
  <c r="K3547" i="4"/>
  <c r="S3547" i="4"/>
  <c r="B3552" i="4"/>
  <c r="D3551" i="4"/>
  <c r="F3551" i="4"/>
  <c r="E3551" i="4"/>
  <c r="C3551" i="4"/>
  <c r="J3549" i="4" l="1"/>
  <c r="L3549" i="4"/>
  <c r="K3549" i="4"/>
  <c r="I3549" i="4"/>
  <c r="B3553" i="4"/>
  <c r="E3552" i="4"/>
  <c r="F3552" i="4"/>
  <c r="D3552" i="4"/>
  <c r="C3552" i="4"/>
  <c r="G3549" i="4" l="1"/>
  <c r="B3554" i="4"/>
  <c r="D3553" i="4"/>
  <c r="L3550" i="4" s="1"/>
  <c r="F3553" i="4"/>
  <c r="E3553" i="4"/>
  <c r="T3550" i="4" s="1"/>
  <c r="C3553" i="4"/>
  <c r="P3550" i="4" s="1"/>
  <c r="J3550" i="4" l="1"/>
  <c r="K3550" i="4"/>
  <c r="K3551" i="4" s="1"/>
  <c r="I3550" i="4"/>
  <c r="N3550" i="4"/>
  <c r="S3550" i="4"/>
  <c r="S3551" i="4" s="1"/>
  <c r="M3550" i="4"/>
  <c r="R3550" i="4"/>
  <c r="O3550" i="4"/>
  <c r="O3551" i="4" s="1"/>
  <c r="Q3550" i="4"/>
  <c r="Q3551" i="4" s="1"/>
  <c r="B3555" i="4"/>
  <c r="E3554" i="4"/>
  <c r="D3554" i="4"/>
  <c r="F3554" i="4"/>
  <c r="C3554" i="4"/>
  <c r="I3551" i="4" l="1"/>
  <c r="M3551" i="4"/>
  <c r="L3553" i="4"/>
  <c r="I3553" i="4"/>
  <c r="J3553" i="4"/>
  <c r="K3553" i="4"/>
  <c r="B3556" i="4"/>
  <c r="D3555" i="4"/>
  <c r="F3555" i="4"/>
  <c r="E3555" i="4"/>
  <c r="C3555" i="4"/>
  <c r="G3553" i="4" l="1"/>
  <c r="B3557" i="4"/>
  <c r="E3556" i="4"/>
  <c r="F3556" i="4"/>
  <c r="D3556" i="4"/>
  <c r="C3556" i="4"/>
  <c r="B3558" i="4" l="1"/>
  <c r="D3557" i="4"/>
  <c r="P3554" i="4" s="1"/>
  <c r="F3557" i="4"/>
  <c r="J3554" i="4" s="1"/>
  <c r="E3557" i="4"/>
  <c r="C3557" i="4"/>
  <c r="R3554" i="4" s="1"/>
  <c r="Q3554" i="4" l="1"/>
  <c r="Q3555" i="4" s="1"/>
  <c r="K3554" i="4"/>
  <c r="M3554" i="4"/>
  <c r="N3554" i="4"/>
  <c r="S3554" i="4"/>
  <c r="T3554" i="4"/>
  <c r="L3554" i="4"/>
  <c r="O3554" i="4"/>
  <c r="O3555" i="4" s="1"/>
  <c r="I3554" i="4"/>
  <c r="I3555" i="4" s="1"/>
  <c r="B3559" i="4"/>
  <c r="E3558" i="4"/>
  <c r="D3558" i="4"/>
  <c r="F3558" i="4"/>
  <c r="C3558" i="4"/>
  <c r="S3555" i="4" l="1"/>
  <c r="M3555" i="4"/>
  <c r="K3555" i="4"/>
  <c r="B3560" i="4"/>
  <c r="D3559" i="4"/>
  <c r="F3559" i="4"/>
  <c r="E3559" i="4"/>
  <c r="C3559" i="4"/>
  <c r="K3557" i="4" l="1"/>
  <c r="I3557" i="4"/>
  <c r="L3557" i="4"/>
  <c r="J3557" i="4"/>
  <c r="B3561" i="4"/>
  <c r="E3560" i="4"/>
  <c r="F3560" i="4"/>
  <c r="D3560" i="4"/>
  <c r="C3560" i="4"/>
  <c r="G3557" i="4" l="1"/>
  <c r="B3562" i="4"/>
  <c r="D3561" i="4"/>
  <c r="F3561" i="4"/>
  <c r="J3558" i="4" s="1"/>
  <c r="E3561" i="4"/>
  <c r="Q3558" i="4" s="1"/>
  <c r="C3561" i="4"/>
  <c r="P3558" i="4" s="1"/>
  <c r="M3558" i="4" l="1"/>
  <c r="K3558" i="4"/>
  <c r="I3558" i="4"/>
  <c r="I3559" i="4" s="1"/>
  <c r="N3558" i="4"/>
  <c r="S3558" i="4"/>
  <c r="T3558" i="4"/>
  <c r="R3558" i="4"/>
  <c r="Q3559" i="4" s="1"/>
  <c r="L3558" i="4"/>
  <c r="O3558" i="4"/>
  <c r="O3559" i="4" s="1"/>
  <c r="B3563" i="4"/>
  <c r="E3562" i="4"/>
  <c r="D3562" i="4"/>
  <c r="F3562" i="4"/>
  <c r="C3562" i="4"/>
  <c r="S3559" i="4" l="1"/>
  <c r="M3559" i="4"/>
  <c r="K3559" i="4"/>
  <c r="B3564" i="4"/>
  <c r="D3563" i="4"/>
  <c r="F3563" i="4"/>
  <c r="E3563" i="4"/>
  <c r="C3563" i="4"/>
  <c r="K3561" i="4" l="1"/>
  <c r="L3561" i="4"/>
  <c r="I3561" i="4"/>
  <c r="J3561" i="4"/>
  <c r="B3565" i="4"/>
  <c r="E3564" i="4"/>
  <c r="F3564" i="4"/>
  <c r="D3564" i="4"/>
  <c r="C3564" i="4"/>
  <c r="G3561" i="4" l="1"/>
  <c r="B3566" i="4"/>
  <c r="D3565" i="4"/>
  <c r="K3562" i="4" s="1"/>
  <c r="F3565" i="4"/>
  <c r="J3562" i="4" s="1"/>
  <c r="E3565" i="4"/>
  <c r="C3565" i="4"/>
  <c r="R3562" i="4" l="1"/>
  <c r="L3562" i="4"/>
  <c r="K3563" i="4" s="1"/>
  <c r="Q3562" i="4"/>
  <c r="Q3563" i="4" s="1"/>
  <c r="I3562" i="4"/>
  <c r="I3563" i="4" s="1"/>
  <c r="P3562" i="4"/>
  <c r="O3562" i="4"/>
  <c r="T3562" i="4"/>
  <c r="S3562" i="4"/>
  <c r="M3562" i="4"/>
  <c r="N3562" i="4"/>
  <c r="B3567" i="4"/>
  <c r="E3566" i="4"/>
  <c r="D3566" i="4"/>
  <c r="F3566" i="4"/>
  <c r="C3566" i="4"/>
  <c r="S3563" i="4" l="1"/>
  <c r="O3563" i="4"/>
  <c r="M3563" i="4"/>
  <c r="B3568" i="4"/>
  <c r="D3567" i="4"/>
  <c r="F3567" i="4"/>
  <c r="E3567" i="4"/>
  <c r="C3567" i="4"/>
  <c r="I3565" i="4" l="1"/>
  <c r="L3565" i="4"/>
  <c r="J3565" i="4"/>
  <c r="K3565" i="4"/>
  <c r="B3569" i="4"/>
  <c r="E3568" i="4"/>
  <c r="F3568" i="4"/>
  <c r="D3568" i="4"/>
  <c r="C3568" i="4"/>
  <c r="G3565" i="4" l="1"/>
  <c r="B3570" i="4"/>
  <c r="D3569" i="4"/>
  <c r="F3569" i="4"/>
  <c r="E3569" i="4"/>
  <c r="N3566" i="4" s="1"/>
  <c r="C3569" i="4"/>
  <c r="P3566" i="4" l="1"/>
  <c r="T3566" i="4"/>
  <c r="M3566" i="4"/>
  <c r="M3567" i="4" s="1"/>
  <c r="R3566" i="4"/>
  <c r="I3566" i="4"/>
  <c r="S3566" i="4"/>
  <c r="S3567" i="4" s="1"/>
  <c r="K3566" i="4"/>
  <c r="J3566" i="4"/>
  <c r="L3566" i="4"/>
  <c r="O3566" i="4"/>
  <c r="O3567" i="4" s="1"/>
  <c r="Q3566" i="4"/>
  <c r="B3571" i="4"/>
  <c r="E3570" i="4"/>
  <c r="D3570" i="4"/>
  <c r="F3570" i="4"/>
  <c r="C3570" i="4"/>
  <c r="Q3567" i="4" l="1"/>
  <c r="K3567" i="4"/>
  <c r="I3567" i="4"/>
  <c r="B3572" i="4"/>
  <c r="D3571" i="4"/>
  <c r="F3571" i="4"/>
  <c r="E3571" i="4"/>
  <c r="C3571" i="4"/>
  <c r="L3569" i="4" l="1"/>
  <c r="I3569" i="4"/>
  <c r="J3569" i="4"/>
  <c r="K3569" i="4"/>
  <c r="B3573" i="4"/>
  <c r="E3572" i="4"/>
  <c r="F3572" i="4"/>
  <c r="D3572" i="4"/>
  <c r="C3572" i="4"/>
  <c r="G3569" i="4" l="1"/>
  <c r="B3574" i="4"/>
  <c r="D3573" i="4"/>
  <c r="F3573" i="4"/>
  <c r="I3570" i="4" s="1"/>
  <c r="E3573" i="4"/>
  <c r="M3570" i="4" s="1"/>
  <c r="C3573" i="4"/>
  <c r="T3570" i="4" s="1"/>
  <c r="Q3570" i="4" l="1"/>
  <c r="R3570" i="4"/>
  <c r="L3570" i="4"/>
  <c r="N3570" i="4"/>
  <c r="M3571" i="4" s="1"/>
  <c r="S3570" i="4"/>
  <c r="S3571" i="4" s="1"/>
  <c r="J3570" i="4"/>
  <c r="I3571" i="4" s="1"/>
  <c r="K3570" i="4"/>
  <c r="K3571" i="4" s="1"/>
  <c r="O3570" i="4"/>
  <c r="P3570" i="4"/>
  <c r="B3575" i="4"/>
  <c r="E3574" i="4"/>
  <c r="D3574" i="4"/>
  <c r="F3574" i="4"/>
  <c r="C3574" i="4"/>
  <c r="O3571" i="4" l="1"/>
  <c r="Q3571" i="4"/>
  <c r="B3576" i="4"/>
  <c r="D3575" i="4"/>
  <c r="F3575" i="4"/>
  <c r="E3575" i="4"/>
  <c r="C3575" i="4"/>
  <c r="L3573" i="4" l="1"/>
  <c r="I3573" i="4"/>
  <c r="K3573" i="4"/>
  <c r="J3573" i="4"/>
  <c r="B3577" i="4"/>
  <c r="E3576" i="4"/>
  <c r="F3576" i="4"/>
  <c r="D3576" i="4"/>
  <c r="C3576" i="4"/>
  <c r="G3573" i="4" l="1"/>
  <c r="B3578" i="4"/>
  <c r="D3577" i="4"/>
  <c r="L3574" i="4" s="1"/>
  <c r="F3577" i="4"/>
  <c r="E3577" i="4"/>
  <c r="M3574" i="4" s="1"/>
  <c r="C3577" i="4"/>
  <c r="I3574" i="4" s="1"/>
  <c r="J3574" i="4" l="1"/>
  <c r="I3575" i="4" s="1"/>
  <c r="Q3574" i="4"/>
  <c r="P3574" i="4"/>
  <c r="O3574" i="4"/>
  <c r="K3574" i="4"/>
  <c r="K3575" i="4" s="1"/>
  <c r="T3574" i="4"/>
  <c r="R3574" i="4"/>
  <c r="S3574" i="4"/>
  <c r="S3575" i="4" s="1"/>
  <c r="N3574" i="4"/>
  <c r="M3575" i="4" s="1"/>
  <c r="B3579" i="4"/>
  <c r="E3578" i="4"/>
  <c r="D3578" i="4"/>
  <c r="F3578" i="4"/>
  <c r="C3578" i="4"/>
  <c r="O3575" i="4" l="1"/>
  <c r="Q3575" i="4"/>
  <c r="B3580" i="4"/>
  <c r="D3579" i="4"/>
  <c r="F3579" i="4"/>
  <c r="E3579" i="4"/>
  <c r="C3579" i="4"/>
  <c r="K3577" i="4" l="1"/>
  <c r="L3577" i="4"/>
  <c r="I3577" i="4"/>
  <c r="G3577" i="4" s="1"/>
  <c r="J3577" i="4"/>
  <c r="B3581" i="4"/>
  <c r="E3580" i="4"/>
  <c r="F3580" i="4"/>
  <c r="D3580" i="4"/>
  <c r="C3580" i="4"/>
  <c r="B3582" i="4" l="1"/>
  <c r="D3581" i="4"/>
  <c r="I3578" i="4" s="1"/>
  <c r="F3581" i="4"/>
  <c r="P3578" i="4" s="1"/>
  <c r="E3581" i="4"/>
  <c r="C3581" i="4"/>
  <c r="T3578" i="4" s="1"/>
  <c r="Q3578" i="4" l="1"/>
  <c r="K3578" i="4"/>
  <c r="M3578" i="4"/>
  <c r="N3578" i="4"/>
  <c r="S3578" i="4"/>
  <c r="S3579" i="4" s="1"/>
  <c r="J3578" i="4"/>
  <c r="I3579" i="4" s="1"/>
  <c r="R3578" i="4"/>
  <c r="L3578" i="4"/>
  <c r="O3578" i="4"/>
  <c r="O3579" i="4" s="1"/>
  <c r="B3583" i="4"/>
  <c r="E3582" i="4"/>
  <c r="D3582" i="4"/>
  <c r="F3582" i="4"/>
  <c r="C3582" i="4"/>
  <c r="M3579" i="4" l="1"/>
  <c r="Q3579" i="4"/>
  <c r="K3579" i="4"/>
  <c r="B3584" i="4"/>
  <c r="D3583" i="4"/>
  <c r="F3583" i="4"/>
  <c r="E3583" i="4"/>
  <c r="C3583" i="4"/>
  <c r="J3581" i="4" l="1"/>
  <c r="L3581" i="4"/>
  <c r="K3581" i="4"/>
  <c r="I3581" i="4"/>
  <c r="B3585" i="4"/>
  <c r="E3584" i="4"/>
  <c r="F3584" i="4"/>
  <c r="D3584" i="4"/>
  <c r="C3584" i="4"/>
  <c r="G3581" i="4" l="1"/>
  <c r="B3586" i="4"/>
  <c r="D3585" i="4"/>
  <c r="F3585" i="4"/>
  <c r="E3585" i="4"/>
  <c r="R3582" i="4" s="1"/>
  <c r="C3585" i="4"/>
  <c r="S3582" i="4" s="1"/>
  <c r="N3582" i="4" l="1"/>
  <c r="K3582" i="4"/>
  <c r="T3582" i="4"/>
  <c r="S3583" i="4" s="1"/>
  <c r="Q3582" i="4"/>
  <c r="Q3583" i="4" s="1"/>
  <c r="P3582" i="4"/>
  <c r="O3582" i="4"/>
  <c r="J3582" i="4"/>
  <c r="L3582" i="4"/>
  <c r="M3582" i="4"/>
  <c r="M3583" i="4" s="1"/>
  <c r="I3582" i="4"/>
  <c r="B3587" i="4"/>
  <c r="E3586" i="4"/>
  <c r="D3586" i="4"/>
  <c r="F3586" i="4"/>
  <c r="C3586" i="4"/>
  <c r="I3583" i="4" l="1"/>
  <c r="O3583" i="4"/>
  <c r="K3583" i="4"/>
  <c r="B3588" i="4"/>
  <c r="D3587" i="4"/>
  <c r="F3587" i="4"/>
  <c r="E3587" i="4"/>
  <c r="C3587" i="4"/>
  <c r="L3585" i="4" l="1"/>
  <c r="K3585" i="4"/>
  <c r="I3585" i="4"/>
  <c r="G3585" i="4" s="1"/>
  <c r="J3585" i="4"/>
  <c r="B3589" i="4"/>
  <c r="E3588" i="4"/>
  <c r="F3588" i="4"/>
  <c r="D3588" i="4"/>
  <c r="C3588" i="4"/>
  <c r="B3590" i="4" l="1"/>
  <c r="D3589" i="4"/>
  <c r="J3586" i="4" s="1"/>
  <c r="F3589" i="4"/>
  <c r="O3586" i="4" s="1"/>
  <c r="E3589" i="4"/>
  <c r="C3589" i="4"/>
  <c r="R3586" i="4" s="1"/>
  <c r="L3586" i="4" l="1"/>
  <c r="Q3586" i="4"/>
  <c r="Q3587" i="4" s="1"/>
  <c r="I3586" i="4"/>
  <c r="I3587" i="4" s="1"/>
  <c r="P3586" i="4"/>
  <c r="O3587" i="4" s="1"/>
  <c r="K3586" i="4"/>
  <c r="K3587" i="4" s="1"/>
  <c r="T3586" i="4"/>
  <c r="S3586" i="4"/>
  <c r="M3586" i="4"/>
  <c r="N3586" i="4"/>
  <c r="B3591" i="4"/>
  <c r="E3590" i="4"/>
  <c r="D3590" i="4"/>
  <c r="F3590" i="4"/>
  <c r="C3590" i="4"/>
  <c r="S3587" i="4" l="1"/>
  <c r="M3587" i="4"/>
  <c r="B3592" i="4"/>
  <c r="D3591" i="4"/>
  <c r="F3591" i="4"/>
  <c r="E3591" i="4"/>
  <c r="C3591" i="4"/>
  <c r="L3589" i="4" l="1"/>
  <c r="I3589" i="4"/>
  <c r="K3589" i="4"/>
  <c r="J3589" i="4"/>
  <c r="B3593" i="4"/>
  <c r="E3592" i="4"/>
  <c r="F3592" i="4"/>
  <c r="D3592" i="4"/>
  <c r="C3592" i="4"/>
  <c r="G3589" i="4" l="1"/>
  <c r="B3594" i="4"/>
  <c r="D3593" i="4"/>
  <c r="L3590" i="4" s="1"/>
  <c r="F3593" i="4"/>
  <c r="E3593" i="4"/>
  <c r="T3590" i="4" s="1"/>
  <c r="C3593" i="4"/>
  <c r="P3590" i="4" s="1"/>
  <c r="M3590" i="4" l="1"/>
  <c r="R3590" i="4"/>
  <c r="I3590" i="4"/>
  <c r="N3590" i="4"/>
  <c r="S3590" i="4"/>
  <c r="S3591" i="4" s="1"/>
  <c r="K3590" i="4"/>
  <c r="K3591" i="4" s="1"/>
  <c r="J3590" i="4"/>
  <c r="O3590" i="4"/>
  <c r="O3591" i="4" s="1"/>
  <c r="Q3590" i="4"/>
  <c r="B3595" i="4"/>
  <c r="E3594" i="4"/>
  <c r="D3594" i="4"/>
  <c r="F3594" i="4"/>
  <c r="C3594" i="4"/>
  <c r="Q3591" i="4" l="1"/>
  <c r="I3591" i="4"/>
  <c r="M3591" i="4"/>
  <c r="B3596" i="4"/>
  <c r="D3595" i="4"/>
  <c r="F3595" i="4"/>
  <c r="E3595" i="4"/>
  <c r="C3595" i="4"/>
  <c r="K3593" i="4" l="1"/>
  <c r="I3593" i="4"/>
  <c r="J3593" i="4"/>
  <c r="L3593" i="4"/>
  <c r="B3597" i="4"/>
  <c r="E3596" i="4"/>
  <c r="F3596" i="4"/>
  <c r="D3596" i="4"/>
  <c r="C3596" i="4"/>
  <c r="G3593" i="4" l="1"/>
  <c r="B3598" i="4"/>
  <c r="D3597" i="4"/>
  <c r="F3597" i="4"/>
  <c r="E3597" i="4"/>
  <c r="R3594" i="4" s="1"/>
  <c r="C3597" i="4"/>
  <c r="K3594" i="4" l="1"/>
  <c r="N3594" i="4"/>
  <c r="Q3594" i="4"/>
  <c r="Q3595" i="4" s="1"/>
  <c r="J3594" i="4"/>
  <c r="I3594" i="4"/>
  <c r="T3594" i="4"/>
  <c r="S3594" i="4"/>
  <c r="P3594" i="4"/>
  <c r="M3594" i="4"/>
  <c r="M3595" i="4" s="1"/>
  <c r="L3594" i="4"/>
  <c r="K3595" i="4" s="1"/>
  <c r="O3594" i="4"/>
  <c r="B3599" i="4"/>
  <c r="E3598" i="4"/>
  <c r="D3598" i="4"/>
  <c r="F3598" i="4"/>
  <c r="C3598" i="4"/>
  <c r="O3595" i="4" l="1"/>
  <c r="S3595" i="4"/>
  <c r="I3595" i="4"/>
  <c r="B3600" i="4"/>
  <c r="D3599" i="4"/>
  <c r="F3599" i="4"/>
  <c r="E3599" i="4"/>
  <c r="C3599" i="4"/>
  <c r="J3597" i="4" l="1"/>
  <c r="L3597" i="4"/>
  <c r="I3597" i="4"/>
  <c r="K3597" i="4"/>
  <c r="B3601" i="4"/>
  <c r="E3600" i="4"/>
  <c r="F3600" i="4"/>
  <c r="D3600" i="4"/>
  <c r="C3600" i="4"/>
  <c r="G3597" i="4" l="1"/>
  <c r="B3602" i="4"/>
  <c r="D3601" i="4"/>
  <c r="F3601" i="4"/>
  <c r="E3601" i="4"/>
  <c r="T3598" i="4" s="1"/>
  <c r="C3601" i="4"/>
  <c r="P3598" i="4" l="1"/>
  <c r="M3598" i="4"/>
  <c r="J3598" i="4"/>
  <c r="K3598" i="4"/>
  <c r="I3598" i="4"/>
  <c r="I3599" i="4" s="1"/>
  <c r="N3598" i="4"/>
  <c r="M3599" i="4" s="1"/>
  <c r="S3598" i="4"/>
  <c r="S3599" i="4" s="1"/>
  <c r="R3598" i="4"/>
  <c r="L3598" i="4"/>
  <c r="O3598" i="4"/>
  <c r="O3599" i="4" s="1"/>
  <c r="Q3598" i="4"/>
  <c r="B3603" i="4"/>
  <c r="E3602" i="4"/>
  <c r="D3602" i="4"/>
  <c r="F3602" i="4"/>
  <c r="C3602" i="4"/>
  <c r="Q3599" i="4" l="1"/>
  <c r="K3599" i="4"/>
  <c r="B3604" i="4"/>
  <c r="D3603" i="4"/>
  <c r="F3603" i="4"/>
  <c r="E3603" i="4"/>
  <c r="C3603" i="4"/>
  <c r="L3601" i="4" l="1"/>
  <c r="K3601" i="4"/>
  <c r="I3601" i="4"/>
  <c r="J3601" i="4"/>
  <c r="B3605" i="4"/>
  <c r="E3604" i="4"/>
  <c r="F3604" i="4"/>
  <c r="D3604" i="4"/>
  <c r="C3604" i="4"/>
  <c r="G3601" i="4" l="1"/>
  <c r="L3602" i="4"/>
  <c r="K3602" i="4"/>
  <c r="B3606" i="4"/>
  <c r="D3605" i="4"/>
  <c r="F3605" i="4"/>
  <c r="E3605" i="4"/>
  <c r="P3602" i="4" s="1"/>
  <c r="C3605" i="4"/>
  <c r="T3602" i="4" s="1"/>
  <c r="Q3602" i="4" l="1"/>
  <c r="K3603" i="4"/>
  <c r="M3602" i="4"/>
  <c r="N3602" i="4"/>
  <c r="S3602" i="4"/>
  <c r="S3603" i="4" s="1"/>
  <c r="J3602" i="4"/>
  <c r="R3602" i="4"/>
  <c r="O3602" i="4"/>
  <c r="O3603" i="4" s="1"/>
  <c r="I3602" i="4"/>
  <c r="B3607" i="4"/>
  <c r="E3606" i="4"/>
  <c r="D3606" i="4"/>
  <c r="F3606" i="4"/>
  <c r="C3606" i="4"/>
  <c r="I3603" i="4" l="1"/>
  <c r="M3603" i="4"/>
  <c r="Q3603" i="4"/>
  <c r="B3608" i="4"/>
  <c r="D3607" i="4"/>
  <c r="F3607" i="4"/>
  <c r="E3607" i="4"/>
  <c r="C3607" i="4"/>
  <c r="L3605" i="4" l="1"/>
  <c r="I3605" i="4"/>
  <c r="K3605" i="4"/>
  <c r="J3605" i="4"/>
  <c r="B3609" i="4"/>
  <c r="E3608" i="4"/>
  <c r="F3608" i="4"/>
  <c r="D3608" i="4"/>
  <c r="C3608" i="4"/>
  <c r="G3605" i="4" l="1"/>
  <c r="B3610" i="4"/>
  <c r="D3609" i="4"/>
  <c r="N3606" i="4" s="1"/>
  <c r="F3609" i="4"/>
  <c r="E3609" i="4"/>
  <c r="I3606" i="4" s="1"/>
  <c r="C3609" i="4"/>
  <c r="T3606" i="4" s="1"/>
  <c r="M3606" i="4" l="1"/>
  <c r="M3607" i="4" s="1"/>
  <c r="Q3606" i="4"/>
  <c r="P3606" i="4"/>
  <c r="O3606" i="4"/>
  <c r="K3606" i="4"/>
  <c r="J3606" i="4"/>
  <c r="I3607" i="4" s="1"/>
  <c r="R3606" i="4"/>
  <c r="S3606" i="4"/>
  <c r="S3607" i="4" s="1"/>
  <c r="L3606" i="4"/>
  <c r="B3611" i="4"/>
  <c r="E3610" i="4"/>
  <c r="D3610" i="4"/>
  <c r="F3610" i="4"/>
  <c r="C3610" i="4"/>
  <c r="K3607" i="4" l="1"/>
  <c r="O3607" i="4"/>
  <c r="Q3607" i="4"/>
  <c r="B3612" i="4"/>
  <c r="D3611" i="4"/>
  <c r="F3611" i="4"/>
  <c r="E3611" i="4"/>
  <c r="C3611" i="4"/>
  <c r="I3609" i="4" l="1"/>
  <c r="K3609" i="4"/>
  <c r="L3609" i="4"/>
  <c r="J3609" i="4"/>
  <c r="B3613" i="4"/>
  <c r="E3612" i="4"/>
  <c r="F3612" i="4"/>
  <c r="D3612" i="4"/>
  <c r="K3610" i="4" s="1"/>
  <c r="C3612" i="4"/>
  <c r="G3609" i="4" l="1"/>
  <c r="L3610" i="4"/>
  <c r="K3611" i="4" s="1"/>
  <c r="B3614" i="4"/>
  <c r="D3613" i="4"/>
  <c r="F3613" i="4"/>
  <c r="E3613" i="4"/>
  <c r="J3610" i="4" s="1"/>
  <c r="C3613" i="4"/>
  <c r="T3610" i="4" s="1"/>
  <c r="M3610" i="4" l="1"/>
  <c r="N3610" i="4"/>
  <c r="S3610" i="4"/>
  <c r="S3611" i="4" s="1"/>
  <c r="Q3610" i="4"/>
  <c r="R3610" i="4"/>
  <c r="O3610" i="4"/>
  <c r="I3610" i="4"/>
  <c r="I3611" i="4" s="1"/>
  <c r="P3610" i="4"/>
  <c r="B3615" i="4"/>
  <c r="E3614" i="4"/>
  <c r="D3614" i="4"/>
  <c r="F3614" i="4"/>
  <c r="C3614" i="4"/>
  <c r="M3611" i="4" l="1"/>
  <c r="O3611" i="4"/>
  <c r="Q3611" i="4"/>
  <c r="B3616" i="4"/>
  <c r="D3615" i="4"/>
  <c r="F3615" i="4"/>
  <c r="E3615" i="4"/>
  <c r="C3615" i="4"/>
  <c r="L3613" i="4" l="1"/>
  <c r="K3613" i="4"/>
  <c r="J3613" i="4"/>
  <c r="I3613" i="4"/>
  <c r="B3617" i="4"/>
  <c r="E3616" i="4"/>
  <c r="F3616" i="4"/>
  <c r="D3616" i="4"/>
  <c r="K3614" i="4" s="1"/>
  <c r="C3616" i="4"/>
  <c r="G3613" i="4" l="1"/>
  <c r="L3614" i="4"/>
  <c r="K3615" i="4" s="1"/>
  <c r="B3618" i="4"/>
  <c r="D3617" i="4"/>
  <c r="T3614" i="4" s="1"/>
  <c r="F3617" i="4"/>
  <c r="E3617" i="4"/>
  <c r="C3617" i="4"/>
  <c r="P3614" i="4" s="1"/>
  <c r="M3614" i="4" l="1"/>
  <c r="R3614" i="4"/>
  <c r="I3614" i="4"/>
  <c r="N3614" i="4"/>
  <c r="S3614" i="4"/>
  <c r="S3615" i="4" s="1"/>
  <c r="J3614" i="4"/>
  <c r="O3614" i="4"/>
  <c r="O3615" i="4" s="1"/>
  <c r="Q3614" i="4"/>
  <c r="Q3615" i="4" s="1"/>
  <c r="B3619" i="4"/>
  <c r="E3618" i="4"/>
  <c r="D3618" i="4"/>
  <c r="F3618" i="4"/>
  <c r="C3618" i="4"/>
  <c r="I3615" i="4" l="1"/>
  <c r="M3615" i="4"/>
  <c r="B3620" i="4"/>
  <c r="D3619" i="4"/>
  <c r="F3619" i="4"/>
  <c r="E3619" i="4"/>
  <c r="C3619" i="4"/>
  <c r="L3617" i="4" l="1"/>
  <c r="I3617" i="4"/>
  <c r="J3617" i="4"/>
  <c r="K3617" i="4"/>
  <c r="B3621" i="4"/>
  <c r="E3620" i="4"/>
  <c r="F3620" i="4"/>
  <c r="D3620" i="4"/>
  <c r="C3620" i="4"/>
  <c r="G3617" i="4" l="1"/>
  <c r="B3622" i="4"/>
  <c r="D3621" i="4"/>
  <c r="M3618" i="4" s="1"/>
  <c r="F3621" i="4"/>
  <c r="E3621" i="4"/>
  <c r="I3618" i="4" s="1"/>
  <c r="C3621" i="4"/>
  <c r="P3618" i="4" s="1"/>
  <c r="Q3618" i="4" l="1"/>
  <c r="R3618" i="4"/>
  <c r="L3618" i="4"/>
  <c r="N3618" i="4"/>
  <c r="M3619" i="4" s="1"/>
  <c r="S3618" i="4"/>
  <c r="T3618" i="4"/>
  <c r="J3618" i="4"/>
  <c r="I3619" i="4" s="1"/>
  <c r="K3618" i="4"/>
  <c r="O3618" i="4"/>
  <c r="O3619" i="4" s="1"/>
  <c r="B3623" i="4"/>
  <c r="E3622" i="4"/>
  <c r="D3622" i="4"/>
  <c r="F3622" i="4"/>
  <c r="C3622" i="4"/>
  <c r="K3619" i="4" l="1"/>
  <c r="S3619" i="4"/>
  <c r="Q3619" i="4"/>
  <c r="B3624" i="4"/>
  <c r="D3623" i="4"/>
  <c r="F3623" i="4"/>
  <c r="E3623" i="4"/>
  <c r="C3623" i="4"/>
  <c r="L3621" i="4" l="1"/>
  <c r="I3621" i="4"/>
  <c r="K3621" i="4"/>
  <c r="J3621" i="4"/>
  <c r="B3625" i="4"/>
  <c r="E3624" i="4"/>
  <c r="F3624" i="4"/>
  <c r="D3624" i="4"/>
  <c r="C3624" i="4"/>
  <c r="G3621" i="4" l="1"/>
  <c r="L3622" i="4"/>
  <c r="K3622" i="4"/>
  <c r="B3626" i="4"/>
  <c r="D3625" i="4"/>
  <c r="T3622" i="4" s="1"/>
  <c r="F3625" i="4"/>
  <c r="E3625" i="4"/>
  <c r="C3625" i="4"/>
  <c r="P3622" i="4" s="1"/>
  <c r="K3623" i="4" l="1"/>
  <c r="J3622" i="4"/>
  <c r="I3622" i="4"/>
  <c r="N3622" i="4"/>
  <c r="S3622" i="4"/>
  <c r="S3623" i="4" s="1"/>
  <c r="M3622" i="4"/>
  <c r="M3623" i="4" s="1"/>
  <c r="R3622" i="4"/>
  <c r="O3622" i="4"/>
  <c r="O3623" i="4" s="1"/>
  <c r="Q3622" i="4"/>
  <c r="B3627" i="4"/>
  <c r="E3626" i="4"/>
  <c r="D3626" i="4"/>
  <c r="F3626" i="4"/>
  <c r="C3626" i="4"/>
  <c r="I3623" i="4" l="1"/>
  <c r="Q3623" i="4"/>
  <c r="B3628" i="4"/>
  <c r="D3627" i="4"/>
  <c r="F3627" i="4"/>
  <c r="E3627" i="4"/>
  <c r="C3627" i="4"/>
  <c r="K3625" i="4" l="1"/>
  <c r="L3625" i="4"/>
  <c r="I3625" i="4"/>
  <c r="J3625" i="4"/>
  <c r="B3629" i="4"/>
  <c r="E3628" i="4"/>
  <c r="F3628" i="4"/>
  <c r="D3628" i="4"/>
  <c r="C3628" i="4"/>
  <c r="G3625" i="4" l="1"/>
  <c r="B3630" i="4"/>
  <c r="D3629" i="4"/>
  <c r="F3629" i="4"/>
  <c r="E3629" i="4"/>
  <c r="J3626" i="4" s="1"/>
  <c r="C3629" i="4"/>
  <c r="R3626" i="4" s="1"/>
  <c r="P3626" i="4" l="1"/>
  <c r="Q3626" i="4"/>
  <c r="Q3627" i="4" s="1"/>
  <c r="K3626" i="4"/>
  <c r="M3626" i="4"/>
  <c r="N3626" i="4"/>
  <c r="S3626" i="4"/>
  <c r="T3626" i="4"/>
  <c r="L3626" i="4"/>
  <c r="O3626" i="4"/>
  <c r="O3627" i="4" s="1"/>
  <c r="I3626" i="4"/>
  <c r="I3627" i="4" s="1"/>
  <c r="B3631" i="4"/>
  <c r="E3630" i="4"/>
  <c r="D3630" i="4"/>
  <c r="F3630" i="4"/>
  <c r="C3630" i="4"/>
  <c r="S3627" i="4" l="1"/>
  <c r="M3627" i="4"/>
  <c r="K3627" i="4"/>
  <c r="B3632" i="4"/>
  <c r="D3631" i="4"/>
  <c r="F3631" i="4"/>
  <c r="E3631" i="4"/>
  <c r="C3631" i="4"/>
  <c r="I3629" i="4" l="1"/>
  <c r="L3629" i="4"/>
  <c r="J3629" i="4"/>
  <c r="K3629" i="4"/>
  <c r="B3633" i="4"/>
  <c r="E3632" i="4"/>
  <c r="F3632" i="4"/>
  <c r="D3632" i="4"/>
  <c r="C3632" i="4"/>
  <c r="G3629" i="4" l="1"/>
  <c r="N3630" i="4"/>
  <c r="M3630" i="4"/>
  <c r="B3634" i="4"/>
  <c r="D3633" i="4"/>
  <c r="F3633" i="4"/>
  <c r="E3633" i="4"/>
  <c r="J3630" i="4" s="1"/>
  <c r="C3633" i="4"/>
  <c r="P3630" i="4" s="1"/>
  <c r="M3631" i="4" l="1"/>
  <c r="K3630" i="4"/>
  <c r="I3630" i="4"/>
  <c r="I3631" i="4" s="1"/>
  <c r="S3630" i="4"/>
  <c r="T3630" i="4"/>
  <c r="R3630" i="4"/>
  <c r="L3630" i="4"/>
  <c r="O3630" i="4"/>
  <c r="O3631" i="4" s="1"/>
  <c r="Q3630" i="4"/>
  <c r="B3635" i="4"/>
  <c r="E3634" i="4"/>
  <c r="D3634" i="4"/>
  <c r="F3634" i="4"/>
  <c r="C3634" i="4"/>
  <c r="Q3631" i="4" l="1"/>
  <c r="S3631" i="4"/>
  <c r="K3631" i="4"/>
  <c r="B3636" i="4"/>
  <c r="D3635" i="4"/>
  <c r="F3635" i="4"/>
  <c r="E3635" i="4"/>
  <c r="C3635" i="4"/>
  <c r="L3633" i="4" l="1"/>
  <c r="K3633" i="4"/>
  <c r="I3633" i="4"/>
  <c r="J3633" i="4"/>
  <c r="B3637" i="4"/>
  <c r="E3636" i="4"/>
  <c r="F3636" i="4"/>
  <c r="D3636" i="4"/>
  <c r="C3636" i="4"/>
  <c r="G3633" i="4" l="1"/>
  <c r="B3638" i="4"/>
  <c r="D3637" i="4"/>
  <c r="F3637" i="4"/>
  <c r="E3637" i="4"/>
  <c r="I3634" i="4" s="1"/>
  <c r="C3637" i="4"/>
  <c r="T3634" i="4" l="1"/>
  <c r="P3634" i="4"/>
  <c r="Q3634" i="4"/>
  <c r="R3634" i="4"/>
  <c r="M3634" i="4"/>
  <c r="N3634" i="4"/>
  <c r="S3634" i="4"/>
  <c r="S3635" i="4" s="1"/>
  <c r="K3634" i="4"/>
  <c r="J3634" i="4"/>
  <c r="I3635" i="4" s="1"/>
  <c r="L3634" i="4"/>
  <c r="O3634" i="4"/>
  <c r="O3635" i="4" s="1"/>
  <c r="B3639" i="4"/>
  <c r="E3638" i="4"/>
  <c r="D3638" i="4"/>
  <c r="F3638" i="4"/>
  <c r="C3638" i="4"/>
  <c r="M3635" i="4" l="1"/>
  <c r="Q3635" i="4"/>
  <c r="K3635" i="4"/>
  <c r="B3640" i="4"/>
  <c r="D3639" i="4"/>
  <c r="F3639" i="4"/>
  <c r="E3639" i="4"/>
  <c r="C3639" i="4"/>
  <c r="L3637" i="4" l="1"/>
  <c r="I3637" i="4"/>
  <c r="K3637" i="4"/>
  <c r="J3637" i="4"/>
  <c r="B3641" i="4"/>
  <c r="E3640" i="4"/>
  <c r="F3640" i="4"/>
  <c r="D3640" i="4"/>
  <c r="C3640" i="4"/>
  <c r="G3637" i="4" l="1"/>
  <c r="N3638" i="4"/>
  <c r="M3638" i="4"/>
  <c r="B3642" i="4"/>
  <c r="D3641" i="4"/>
  <c r="T3638" i="4" s="1"/>
  <c r="F3641" i="4"/>
  <c r="E3641" i="4"/>
  <c r="C3641" i="4"/>
  <c r="P3638" i="4" s="1"/>
  <c r="M3639" i="4" l="1"/>
  <c r="R3638" i="4"/>
  <c r="I3638" i="4"/>
  <c r="S3638" i="4"/>
  <c r="S3639" i="4" s="1"/>
  <c r="K3638" i="4"/>
  <c r="J3638" i="4"/>
  <c r="L3638" i="4"/>
  <c r="O3638" i="4"/>
  <c r="O3639" i="4" s="1"/>
  <c r="Q3638" i="4"/>
  <c r="B3643" i="4"/>
  <c r="E3642" i="4"/>
  <c r="D3642" i="4"/>
  <c r="F3642" i="4"/>
  <c r="C3642" i="4"/>
  <c r="Q3639" i="4" l="1"/>
  <c r="K3639" i="4"/>
  <c r="I3639" i="4"/>
  <c r="B3644" i="4"/>
  <c r="D3643" i="4"/>
  <c r="F3643" i="4"/>
  <c r="E3643" i="4"/>
  <c r="C3643" i="4"/>
  <c r="K3641" i="4" l="1"/>
  <c r="I3641" i="4"/>
  <c r="J3641" i="4"/>
  <c r="L3641" i="4"/>
  <c r="B3645" i="4"/>
  <c r="E3644" i="4"/>
  <c r="F3644" i="4"/>
  <c r="D3644" i="4"/>
  <c r="M3642" i="4" s="1"/>
  <c r="C3644" i="4"/>
  <c r="G3641" i="4" l="1"/>
  <c r="N3642" i="4"/>
  <c r="M3643" i="4" s="1"/>
  <c r="B3646" i="4"/>
  <c r="D3645" i="4"/>
  <c r="F3645" i="4"/>
  <c r="E3645" i="4"/>
  <c r="I3642" i="4" s="1"/>
  <c r="C3645" i="4"/>
  <c r="T3642" i="4" l="1"/>
  <c r="Q3642" i="4"/>
  <c r="R3642" i="4"/>
  <c r="L3642" i="4"/>
  <c r="S3642" i="4"/>
  <c r="S3643" i="4" s="1"/>
  <c r="J3642" i="4"/>
  <c r="I3643" i="4" s="1"/>
  <c r="K3642" i="4"/>
  <c r="O3642" i="4"/>
  <c r="P3642" i="4"/>
  <c r="B3647" i="4"/>
  <c r="E3646" i="4"/>
  <c r="D3646" i="4"/>
  <c r="F3646" i="4"/>
  <c r="C3646" i="4"/>
  <c r="K3643" i="4" l="1"/>
  <c r="O3643" i="4"/>
  <c r="Q3643" i="4"/>
  <c r="B3648" i="4"/>
  <c r="D3647" i="4"/>
  <c r="F3647" i="4"/>
  <c r="E3647" i="4"/>
  <c r="C3647" i="4"/>
  <c r="J3645" i="4" l="1"/>
  <c r="L3645" i="4"/>
  <c r="K3645" i="4"/>
  <c r="I3645" i="4"/>
  <c r="G3645" i="4" s="1"/>
  <c r="B3649" i="4"/>
  <c r="E3648" i="4"/>
  <c r="F3648" i="4"/>
  <c r="D3648" i="4"/>
  <c r="M3646" i="4" s="1"/>
  <c r="C3648" i="4"/>
  <c r="N3646" i="4" l="1"/>
  <c r="M3647" i="4" s="1"/>
  <c r="B3650" i="4"/>
  <c r="D3649" i="4"/>
  <c r="T3646" i="4" s="1"/>
  <c r="F3649" i="4"/>
  <c r="E3649" i="4"/>
  <c r="C3649" i="4"/>
  <c r="P3646" i="4" s="1"/>
  <c r="J3646" i="4" l="1"/>
  <c r="K3646" i="4"/>
  <c r="I3646" i="4"/>
  <c r="I3647" i="4" s="1"/>
  <c r="S3646" i="4"/>
  <c r="S3647" i="4" s="1"/>
  <c r="R3646" i="4"/>
  <c r="L3646" i="4"/>
  <c r="O3646" i="4"/>
  <c r="O3647" i="4" s="1"/>
  <c r="Q3646" i="4"/>
  <c r="B3651" i="4"/>
  <c r="E3650" i="4"/>
  <c r="D3650" i="4"/>
  <c r="F3650" i="4"/>
  <c r="C3650" i="4"/>
  <c r="Q3647" i="4" l="1"/>
  <c r="K3647" i="4"/>
  <c r="B3652" i="4"/>
  <c r="D3651" i="4"/>
  <c r="F3651" i="4"/>
  <c r="E3651" i="4"/>
  <c r="C3651" i="4"/>
  <c r="L3649" i="4" l="1"/>
  <c r="I3649" i="4"/>
  <c r="J3649" i="4"/>
  <c r="K3649" i="4"/>
  <c r="B3653" i="4"/>
  <c r="E3652" i="4"/>
  <c r="F3652" i="4"/>
  <c r="D3652" i="4"/>
  <c r="C3652" i="4"/>
  <c r="G3649" i="4" l="1"/>
  <c r="L3650" i="4"/>
  <c r="K3650" i="4"/>
  <c r="B3654" i="4"/>
  <c r="D3653" i="4"/>
  <c r="F3653" i="4"/>
  <c r="E3653" i="4"/>
  <c r="J3650" i="4" s="1"/>
  <c r="C3653" i="4"/>
  <c r="N3650" i="4" s="1"/>
  <c r="K3651" i="4" l="1"/>
  <c r="T3650" i="4"/>
  <c r="I3650" i="4"/>
  <c r="I3651" i="4" s="1"/>
  <c r="P3650" i="4"/>
  <c r="O3650" i="4"/>
  <c r="R3650" i="4"/>
  <c r="Q3650" i="4"/>
  <c r="S3650" i="4"/>
  <c r="S3651" i="4" s="1"/>
  <c r="M3650" i="4"/>
  <c r="M3651" i="4" s="1"/>
  <c r="B3655" i="4"/>
  <c r="E3654" i="4"/>
  <c r="D3654" i="4"/>
  <c r="F3654" i="4"/>
  <c r="C3654" i="4"/>
  <c r="Q3651" i="4" l="1"/>
  <c r="O3651" i="4"/>
  <c r="B3656" i="4"/>
  <c r="D3655" i="4"/>
  <c r="F3655" i="4"/>
  <c r="E3655" i="4"/>
  <c r="C3655" i="4"/>
  <c r="J3653" i="4" l="1"/>
  <c r="K3653" i="4"/>
  <c r="L3653" i="4"/>
  <c r="I3653" i="4"/>
  <c r="B3657" i="4"/>
  <c r="E3656" i="4"/>
  <c r="F3656" i="4"/>
  <c r="D3656" i="4"/>
  <c r="C3656" i="4"/>
  <c r="G3653" i="4" l="1"/>
  <c r="B3658" i="4"/>
  <c r="D3657" i="4"/>
  <c r="F3657" i="4"/>
  <c r="E3657" i="4"/>
  <c r="J3654" i="4" s="1"/>
  <c r="C3657" i="4"/>
  <c r="P3654" i="4" s="1"/>
  <c r="Q3654" i="4" l="1"/>
  <c r="M3654" i="4"/>
  <c r="K3654" i="4"/>
  <c r="I3654" i="4"/>
  <c r="I3655" i="4" s="1"/>
  <c r="N3654" i="4"/>
  <c r="S3654" i="4"/>
  <c r="T3654" i="4"/>
  <c r="R3654" i="4"/>
  <c r="Q3655" i="4" s="1"/>
  <c r="L3654" i="4"/>
  <c r="O3654" i="4"/>
  <c r="O3655" i="4" s="1"/>
  <c r="B3659" i="4"/>
  <c r="E3658" i="4"/>
  <c r="D3658" i="4"/>
  <c r="F3658" i="4"/>
  <c r="C3658" i="4"/>
  <c r="S3655" i="4" l="1"/>
  <c r="M3655" i="4"/>
  <c r="K3655" i="4"/>
  <c r="B3660" i="4"/>
  <c r="D3659" i="4"/>
  <c r="F3659" i="4"/>
  <c r="E3659" i="4"/>
  <c r="C3659" i="4"/>
  <c r="I3657" i="4" l="1"/>
  <c r="J3657" i="4"/>
  <c r="K3657" i="4"/>
  <c r="L3657" i="4"/>
  <c r="B3661" i="4"/>
  <c r="E3660" i="4"/>
  <c r="F3660" i="4"/>
  <c r="D3660" i="4"/>
  <c r="K3658" i="4" s="1"/>
  <c r="C3660" i="4"/>
  <c r="G3657" i="4" l="1"/>
  <c r="L3658" i="4"/>
  <c r="K3659" i="4" s="1"/>
  <c r="B3662" i="4"/>
  <c r="D3661" i="4"/>
  <c r="F3661" i="4"/>
  <c r="E3661" i="4"/>
  <c r="P3658" i="4" s="1"/>
  <c r="C3661" i="4"/>
  <c r="T3658" i="4" l="1"/>
  <c r="Q3658" i="4"/>
  <c r="R3658" i="4"/>
  <c r="M3658" i="4"/>
  <c r="N3658" i="4"/>
  <c r="S3658" i="4"/>
  <c r="S3659" i="4" s="1"/>
  <c r="J3658" i="4"/>
  <c r="O3658" i="4"/>
  <c r="O3659" i="4" s="1"/>
  <c r="I3658" i="4"/>
  <c r="I3659" i="4" s="1"/>
  <c r="B3663" i="4"/>
  <c r="E3662" i="4"/>
  <c r="D3662" i="4"/>
  <c r="F3662" i="4"/>
  <c r="C3662" i="4"/>
  <c r="M3659" i="4" l="1"/>
  <c r="Q3659" i="4"/>
  <c r="B3664" i="4"/>
  <c r="D3663" i="4"/>
  <c r="F3663" i="4"/>
  <c r="E3663" i="4"/>
  <c r="C3663" i="4"/>
  <c r="I3661" i="4" l="1"/>
  <c r="L3661" i="4"/>
  <c r="J3661" i="4"/>
  <c r="K3661" i="4"/>
  <c r="B3665" i="4"/>
  <c r="E3664" i="4"/>
  <c r="F3664" i="4"/>
  <c r="D3664" i="4"/>
  <c r="K3662" i="4" s="1"/>
  <c r="C3664" i="4"/>
  <c r="G3661" i="4" l="1"/>
  <c r="L3662" i="4"/>
  <c r="K3663" i="4" s="1"/>
  <c r="B3666" i="4"/>
  <c r="D3665" i="4"/>
  <c r="T3662" i="4" s="1"/>
  <c r="F3665" i="4"/>
  <c r="E3665" i="4"/>
  <c r="C3665" i="4"/>
  <c r="P3662" i="4" s="1"/>
  <c r="M3662" i="4" l="1"/>
  <c r="R3662" i="4"/>
  <c r="I3662" i="4"/>
  <c r="N3662" i="4"/>
  <c r="S3662" i="4"/>
  <c r="S3663" i="4" s="1"/>
  <c r="J3662" i="4"/>
  <c r="O3662" i="4"/>
  <c r="O3663" i="4" s="1"/>
  <c r="Q3662" i="4"/>
  <c r="Q3663" i="4" s="1"/>
  <c r="B3667" i="4"/>
  <c r="E3666" i="4"/>
  <c r="D3666" i="4"/>
  <c r="F3666" i="4"/>
  <c r="C3666" i="4"/>
  <c r="I3663" i="4" l="1"/>
  <c r="M3663" i="4"/>
  <c r="B3668" i="4"/>
  <c r="D3667" i="4"/>
  <c r="F3667" i="4"/>
  <c r="E3667" i="4"/>
  <c r="C3667" i="4"/>
  <c r="L3665" i="4" l="1"/>
  <c r="I3665" i="4"/>
  <c r="J3665" i="4"/>
  <c r="K3665" i="4"/>
  <c r="B3669" i="4"/>
  <c r="E3668" i="4"/>
  <c r="F3668" i="4"/>
  <c r="D3668" i="4"/>
  <c r="C3668" i="4"/>
  <c r="G3665" i="4" l="1"/>
  <c r="B3670" i="4"/>
  <c r="D3669" i="4"/>
  <c r="M3666" i="4" s="1"/>
  <c r="F3669" i="4"/>
  <c r="E3669" i="4"/>
  <c r="C3669" i="4"/>
  <c r="T3666" i="4" s="1"/>
  <c r="I3666" i="4" l="1"/>
  <c r="Q3666" i="4"/>
  <c r="R3666" i="4"/>
  <c r="L3666" i="4"/>
  <c r="N3666" i="4"/>
  <c r="M3667" i="4" s="1"/>
  <c r="S3666" i="4"/>
  <c r="S3667" i="4" s="1"/>
  <c r="J3666" i="4"/>
  <c r="I3667" i="4" s="1"/>
  <c r="K3666" i="4"/>
  <c r="K3667" i="4" s="1"/>
  <c r="O3666" i="4"/>
  <c r="P3666" i="4"/>
  <c r="B3671" i="4"/>
  <c r="E3670" i="4"/>
  <c r="D3670" i="4"/>
  <c r="F3670" i="4"/>
  <c r="C3670" i="4"/>
  <c r="O3667" i="4" l="1"/>
  <c r="Q3667" i="4"/>
  <c r="B3672" i="4"/>
  <c r="D3671" i="4"/>
  <c r="F3671" i="4"/>
  <c r="E3671" i="4"/>
  <c r="C3671" i="4"/>
  <c r="L3669" i="4" l="1"/>
  <c r="I3669" i="4"/>
  <c r="K3669" i="4"/>
  <c r="J3669" i="4"/>
  <c r="B3673" i="4"/>
  <c r="E3672" i="4"/>
  <c r="F3672" i="4"/>
  <c r="D3672" i="4"/>
  <c r="C3672" i="4"/>
  <c r="G3669" i="4" l="1"/>
  <c r="L3670" i="4"/>
  <c r="K3670" i="4"/>
  <c r="B3674" i="4"/>
  <c r="D3673" i="4"/>
  <c r="T3670" i="4" s="1"/>
  <c r="F3673" i="4"/>
  <c r="E3673" i="4"/>
  <c r="C3673" i="4"/>
  <c r="P3670" i="4" s="1"/>
  <c r="K3671" i="4" l="1"/>
  <c r="J3670" i="4"/>
  <c r="I3670" i="4"/>
  <c r="N3670" i="4"/>
  <c r="S3670" i="4"/>
  <c r="S3671" i="4" s="1"/>
  <c r="M3670" i="4"/>
  <c r="R3670" i="4"/>
  <c r="O3670" i="4"/>
  <c r="O3671" i="4" s="1"/>
  <c r="Q3670" i="4"/>
  <c r="B3675" i="4"/>
  <c r="E3674" i="4"/>
  <c r="D3674" i="4"/>
  <c r="F3674" i="4"/>
  <c r="C3674" i="4"/>
  <c r="M3671" i="4" l="1"/>
  <c r="Q3671" i="4"/>
  <c r="I3671" i="4"/>
  <c r="K3673" i="4" s="1"/>
  <c r="B3676" i="4"/>
  <c r="D3675" i="4"/>
  <c r="F3675" i="4"/>
  <c r="E3675" i="4"/>
  <c r="C3675" i="4"/>
  <c r="L3673" i="4" l="1"/>
  <c r="I3673" i="4"/>
  <c r="J3673" i="4"/>
  <c r="B3677" i="4"/>
  <c r="E3676" i="4"/>
  <c r="F3676" i="4"/>
  <c r="D3676" i="4"/>
  <c r="C3676" i="4"/>
  <c r="G3673" i="4" l="1"/>
  <c r="B3678" i="4"/>
  <c r="D3677" i="4"/>
  <c r="F3677" i="4"/>
  <c r="E3677" i="4"/>
  <c r="P3674" i="4" s="1"/>
  <c r="C3677" i="4"/>
  <c r="R3674" i="4" s="1"/>
  <c r="J3674" i="4" l="1"/>
  <c r="Q3674" i="4"/>
  <c r="Q3675" i="4" s="1"/>
  <c r="K3674" i="4"/>
  <c r="M3674" i="4"/>
  <c r="N3674" i="4"/>
  <c r="S3674" i="4"/>
  <c r="T3674" i="4"/>
  <c r="L3674" i="4"/>
  <c r="O3674" i="4"/>
  <c r="O3675" i="4" s="1"/>
  <c r="I3674" i="4"/>
  <c r="I3675" i="4" s="1"/>
  <c r="B3679" i="4"/>
  <c r="E3678" i="4"/>
  <c r="D3678" i="4"/>
  <c r="F3678" i="4"/>
  <c r="C3678" i="4"/>
  <c r="S3675" i="4" l="1"/>
  <c r="M3675" i="4"/>
  <c r="K3675" i="4"/>
  <c r="B3680" i="4"/>
  <c r="D3679" i="4"/>
  <c r="F3679" i="4"/>
  <c r="E3679" i="4"/>
  <c r="C3679" i="4"/>
  <c r="J3677" i="4" l="1"/>
  <c r="L3677" i="4"/>
  <c r="K3677" i="4"/>
  <c r="I3677" i="4"/>
  <c r="G3677" i="4" s="1"/>
  <c r="B3681" i="4"/>
  <c r="E3680" i="4"/>
  <c r="F3680" i="4"/>
  <c r="D3680" i="4"/>
  <c r="C3680" i="4"/>
  <c r="B3682" i="4" l="1"/>
  <c r="D3681" i="4"/>
  <c r="F3681" i="4"/>
  <c r="E3681" i="4"/>
  <c r="Q3678" i="4" s="1"/>
  <c r="C3681" i="4"/>
  <c r="T3678" i="4" s="1"/>
  <c r="J3678" i="4" l="1"/>
  <c r="M3678" i="4"/>
  <c r="K3678" i="4"/>
  <c r="I3678" i="4"/>
  <c r="N3678" i="4"/>
  <c r="S3678" i="4"/>
  <c r="S3679" i="4" s="1"/>
  <c r="R3678" i="4"/>
  <c r="Q3679" i="4" s="1"/>
  <c r="L3678" i="4"/>
  <c r="O3678" i="4"/>
  <c r="P3678" i="4"/>
  <c r="B3683" i="4"/>
  <c r="E3682" i="4"/>
  <c r="D3682" i="4"/>
  <c r="F3682" i="4"/>
  <c r="C3682" i="4"/>
  <c r="I3679" i="4" l="1"/>
  <c r="M3679" i="4"/>
  <c r="O3679" i="4"/>
  <c r="K3679" i="4"/>
  <c r="B3684" i="4"/>
  <c r="D3683" i="4"/>
  <c r="F3683" i="4"/>
  <c r="E3683" i="4"/>
  <c r="C3683" i="4"/>
  <c r="L3681" i="4" l="1"/>
  <c r="K3681" i="4"/>
  <c r="I3681" i="4"/>
  <c r="J3681" i="4"/>
  <c r="B3685" i="4"/>
  <c r="E3684" i="4"/>
  <c r="F3684" i="4"/>
  <c r="D3684" i="4"/>
  <c r="C3684" i="4"/>
  <c r="G3681" i="4" l="1"/>
  <c r="B3686" i="4"/>
  <c r="D3685" i="4"/>
  <c r="F3685" i="4"/>
  <c r="E3685" i="4"/>
  <c r="C3685" i="4"/>
  <c r="R3682" i="4" l="1"/>
  <c r="O3682" i="4"/>
  <c r="J3682" i="4"/>
  <c r="L3682" i="4"/>
  <c r="Q3682" i="4"/>
  <c r="Q3683" i="4" s="1"/>
  <c r="I3682" i="4"/>
  <c r="I3683" i="4" s="1"/>
  <c r="P3682" i="4"/>
  <c r="O3683" i="4" s="1"/>
  <c r="K3682" i="4"/>
  <c r="K3683" i="4" s="1"/>
  <c r="T3682" i="4"/>
  <c r="S3682" i="4"/>
  <c r="M3682" i="4"/>
  <c r="N3682" i="4"/>
  <c r="B3687" i="4"/>
  <c r="E3686" i="4"/>
  <c r="D3686" i="4"/>
  <c r="F3686" i="4"/>
  <c r="C3686" i="4"/>
  <c r="S3683" i="4" l="1"/>
  <c r="M3683" i="4"/>
  <c r="B3688" i="4"/>
  <c r="D3687" i="4"/>
  <c r="F3687" i="4"/>
  <c r="E3687" i="4"/>
  <c r="C3687" i="4"/>
  <c r="L3685" i="4" l="1"/>
  <c r="I3685" i="4"/>
  <c r="K3685" i="4"/>
  <c r="J3685" i="4"/>
  <c r="B3689" i="4"/>
  <c r="E3688" i="4"/>
  <c r="F3688" i="4"/>
  <c r="D3688" i="4"/>
  <c r="C3688" i="4"/>
  <c r="T3686" i="4" s="1"/>
  <c r="G3685" i="4" l="1"/>
  <c r="S3686" i="4"/>
  <c r="S3687" i="4" s="1"/>
  <c r="B3690" i="4"/>
  <c r="D3689" i="4"/>
  <c r="K3686" i="4" s="1"/>
  <c r="F3689" i="4"/>
  <c r="E3689" i="4"/>
  <c r="C3689" i="4"/>
  <c r="I3686" i="4" s="1"/>
  <c r="J3686" i="4" l="1"/>
  <c r="I3687" i="4" s="1"/>
  <c r="L3686" i="4"/>
  <c r="K3687" i="4" s="1"/>
  <c r="O3686" i="4"/>
  <c r="Q3686" i="4"/>
  <c r="P3686" i="4"/>
  <c r="M3686" i="4"/>
  <c r="R3686" i="4"/>
  <c r="N3686" i="4"/>
  <c r="B3691" i="4"/>
  <c r="E3690" i="4"/>
  <c r="D3690" i="4"/>
  <c r="F3690" i="4"/>
  <c r="C3690" i="4"/>
  <c r="M3687" i="4" l="1"/>
  <c r="Q3687" i="4"/>
  <c r="O3687" i="4"/>
  <c r="B3692" i="4"/>
  <c r="D3691" i="4"/>
  <c r="F3691" i="4"/>
  <c r="E3691" i="4"/>
  <c r="C3691" i="4"/>
  <c r="K3689" i="4" l="1"/>
  <c r="L3689" i="4"/>
  <c r="I3689" i="4"/>
  <c r="J3689" i="4"/>
  <c r="B3693" i="4"/>
  <c r="E3692" i="4"/>
  <c r="F3692" i="4"/>
  <c r="D3692" i="4"/>
  <c r="C3692" i="4"/>
  <c r="G3689" i="4" l="1"/>
  <c r="B3694" i="4"/>
  <c r="D3693" i="4"/>
  <c r="F3693" i="4"/>
  <c r="E3693" i="4"/>
  <c r="R3690" i="4" s="1"/>
  <c r="C3693" i="4"/>
  <c r="T3690" i="4" s="1"/>
  <c r="I3690" i="4" l="1"/>
  <c r="Q3690" i="4"/>
  <c r="Q3691" i="4" s="1"/>
  <c r="L3690" i="4"/>
  <c r="N3690" i="4"/>
  <c r="S3690" i="4"/>
  <c r="S3691" i="4" s="1"/>
  <c r="M3690" i="4"/>
  <c r="M3691" i="4" s="1"/>
  <c r="J3690" i="4"/>
  <c r="I3691" i="4" s="1"/>
  <c r="K3690" i="4"/>
  <c r="O3690" i="4"/>
  <c r="P3690" i="4"/>
  <c r="B3695" i="4"/>
  <c r="E3694" i="4"/>
  <c r="D3694" i="4"/>
  <c r="F3694" i="4"/>
  <c r="C3694" i="4"/>
  <c r="K3691" i="4" l="1"/>
  <c r="O3691" i="4"/>
  <c r="B3696" i="4"/>
  <c r="D3695" i="4"/>
  <c r="F3695" i="4"/>
  <c r="E3695" i="4"/>
  <c r="C3695" i="4"/>
  <c r="I3693" i="4" l="1"/>
  <c r="L3693" i="4"/>
  <c r="J3693" i="4"/>
  <c r="K3693" i="4"/>
  <c r="B3697" i="4"/>
  <c r="E3696" i="4"/>
  <c r="F3696" i="4"/>
  <c r="D3696" i="4"/>
  <c r="C3696" i="4"/>
  <c r="T3694" i="4" s="1"/>
  <c r="G3693" i="4" l="1"/>
  <c r="S3694" i="4"/>
  <c r="S3695" i="4" s="1"/>
  <c r="B3698" i="4"/>
  <c r="D3697" i="4"/>
  <c r="M3694" i="4" s="1"/>
  <c r="F3697" i="4"/>
  <c r="E3697" i="4"/>
  <c r="C3697" i="4"/>
  <c r="I3694" i="4" l="1"/>
  <c r="R3694" i="4"/>
  <c r="L3694" i="4"/>
  <c r="O3694" i="4"/>
  <c r="Q3694" i="4"/>
  <c r="P3694" i="4"/>
  <c r="J3694" i="4"/>
  <c r="I3695" i="4" s="1"/>
  <c r="K3694" i="4"/>
  <c r="N3694" i="4"/>
  <c r="M3695" i="4" s="1"/>
  <c r="B3699" i="4"/>
  <c r="E3698" i="4"/>
  <c r="D3698" i="4"/>
  <c r="F3698" i="4"/>
  <c r="C3698" i="4"/>
  <c r="K3695" i="4" l="1"/>
  <c r="Q3695" i="4"/>
  <c r="O3695" i="4"/>
  <c r="B3700" i="4"/>
  <c r="D3699" i="4"/>
  <c r="F3699" i="4"/>
  <c r="E3699" i="4"/>
  <c r="C3699" i="4"/>
  <c r="L3697" i="4" l="1"/>
  <c r="K3697" i="4"/>
  <c r="I3697" i="4"/>
  <c r="J3697" i="4"/>
  <c r="B3701" i="4"/>
  <c r="E3700" i="4"/>
  <c r="F3700" i="4"/>
  <c r="D3700" i="4"/>
  <c r="C3700" i="4"/>
  <c r="G3697" i="4" l="1"/>
  <c r="B3702" i="4"/>
  <c r="D3701" i="4"/>
  <c r="F3701" i="4"/>
  <c r="E3701" i="4"/>
  <c r="J3698" i="4" s="1"/>
  <c r="C3701" i="4"/>
  <c r="R3698" i="4" s="1"/>
  <c r="P3698" i="4" l="1"/>
  <c r="Q3698" i="4"/>
  <c r="Q3699" i="4" s="1"/>
  <c r="K3698" i="4"/>
  <c r="M3698" i="4"/>
  <c r="N3698" i="4"/>
  <c r="S3698" i="4"/>
  <c r="T3698" i="4"/>
  <c r="L3698" i="4"/>
  <c r="O3698" i="4"/>
  <c r="O3699" i="4" s="1"/>
  <c r="I3698" i="4"/>
  <c r="I3699" i="4" s="1"/>
  <c r="B3703" i="4"/>
  <c r="E3702" i="4"/>
  <c r="D3702" i="4"/>
  <c r="F3702" i="4"/>
  <c r="C3702" i="4"/>
  <c r="S3699" i="4" l="1"/>
  <c r="M3699" i="4"/>
  <c r="K3699" i="4"/>
  <c r="B3704" i="4"/>
  <c r="D3703" i="4"/>
  <c r="F3703" i="4"/>
  <c r="E3703" i="4"/>
  <c r="C3703" i="4"/>
  <c r="L3701" i="4" l="1"/>
  <c r="I3701" i="4"/>
  <c r="K3701" i="4"/>
  <c r="J3701" i="4"/>
  <c r="B3705" i="4"/>
  <c r="E3704" i="4"/>
  <c r="F3704" i="4"/>
  <c r="D3704" i="4"/>
  <c r="C3704" i="4"/>
  <c r="G3701" i="4" l="1"/>
  <c r="N3702" i="4"/>
  <c r="M3702" i="4"/>
  <c r="B3706" i="4"/>
  <c r="D3705" i="4"/>
  <c r="F3705" i="4"/>
  <c r="E3705" i="4"/>
  <c r="Q3702" i="4" s="1"/>
  <c r="C3705" i="4"/>
  <c r="T3702" i="4" s="1"/>
  <c r="M3703" i="4" l="1"/>
  <c r="K3702" i="4"/>
  <c r="I3702" i="4"/>
  <c r="S3702" i="4"/>
  <c r="S3703" i="4" s="1"/>
  <c r="J3702" i="4"/>
  <c r="R3702" i="4"/>
  <c r="Q3703" i="4" s="1"/>
  <c r="L3702" i="4"/>
  <c r="O3702" i="4"/>
  <c r="P3702" i="4"/>
  <c r="B3707" i="4"/>
  <c r="E3706" i="4"/>
  <c r="D3706" i="4"/>
  <c r="F3706" i="4"/>
  <c r="C3706" i="4"/>
  <c r="O3703" i="4" l="1"/>
  <c r="K3703" i="4"/>
  <c r="I3703" i="4"/>
  <c r="B3708" i="4"/>
  <c r="D3707" i="4"/>
  <c r="F3707" i="4"/>
  <c r="E3707" i="4"/>
  <c r="C3707" i="4"/>
  <c r="K3705" i="4" l="1"/>
  <c r="I3705" i="4"/>
  <c r="J3705" i="4"/>
  <c r="L3705" i="4"/>
  <c r="B3709" i="4"/>
  <c r="E3708" i="4"/>
  <c r="F3708" i="4"/>
  <c r="D3708" i="4"/>
  <c r="C3708" i="4"/>
  <c r="G3705" i="4" l="1"/>
  <c r="B3710" i="4"/>
  <c r="D3709" i="4"/>
  <c r="F3709" i="4"/>
  <c r="E3709" i="4"/>
  <c r="C3709" i="4"/>
  <c r="T3706" i="4" l="1"/>
  <c r="I3706" i="4"/>
  <c r="P3706" i="4"/>
  <c r="Q3706" i="4"/>
  <c r="R3706" i="4"/>
  <c r="M3706" i="4"/>
  <c r="N3706" i="4"/>
  <c r="S3706" i="4"/>
  <c r="S3707" i="4" s="1"/>
  <c r="K3706" i="4"/>
  <c r="J3706" i="4"/>
  <c r="I3707" i="4" s="1"/>
  <c r="L3706" i="4"/>
  <c r="O3706" i="4"/>
  <c r="O3707" i="4" s="1"/>
  <c r="B3711" i="4"/>
  <c r="E3710" i="4"/>
  <c r="D3710" i="4"/>
  <c r="F3710" i="4"/>
  <c r="C3710" i="4"/>
  <c r="M3707" i="4" l="1"/>
  <c r="Q3707" i="4"/>
  <c r="K3707" i="4"/>
  <c r="B3712" i="4"/>
  <c r="D3711" i="4"/>
  <c r="F3711" i="4"/>
  <c r="E3711" i="4"/>
  <c r="C3711" i="4"/>
  <c r="K3709" i="4" l="1"/>
  <c r="J3709" i="4"/>
  <c r="I3709" i="4"/>
  <c r="L3709" i="4"/>
  <c r="B3713" i="4"/>
  <c r="E3712" i="4"/>
  <c r="F3712" i="4"/>
  <c r="D3712" i="4"/>
  <c r="C3712" i="4"/>
  <c r="G3709" i="4" l="1"/>
  <c r="M3710" i="4"/>
  <c r="N3710" i="4"/>
  <c r="B3714" i="4"/>
  <c r="D3713" i="4"/>
  <c r="T3710" i="4" s="1"/>
  <c r="F3713" i="4"/>
  <c r="E3713" i="4"/>
  <c r="C3713" i="4"/>
  <c r="R3710" i="4" l="1"/>
  <c r="L3710" i="4"/>
  <c r="I3710" i="4"/>
  <c r="S3710" i="4"/>
  <c r="S3711" i="4" s="1"/>
  <c r="M3711" i="4"/>
  <c r="K3710" i="4"/>
  <c r="K3711" i="4" s="1"/>
  <c r="O3710" i="4"/>
  <c r="Q3710" i="4"/>
  <c r="Q3711" i="4" s="1"/>
  <c r="P3710" i="4"/>
  <c r="J3710" i="4"/>
  <c r="B3715" i="4"/>
  <c r="E3714" i="4"/>
  <c r="D3714" i="4"/>
  <c r="F3714" i="4"/>
  <c r="C3714" i="4"/>
  <c r="O3711" i="4" l="1"/>
  <c r="I3711" i="4"/>
  <c r="B3716" i="4"/>
  <c r="D3715" i="4"/>
  <c r="F3715" i="4"/>
  <c r="E3715" i="4"/>
  <c r="C3715" i="4"/>
  <c r="L3713" i="4" l="1"/>
  <c r="I3713" i="4"/>
  <c r="J3713" i="4"/>
  <c r="K3713" i="4"/>
  <c r="B3717" i="4"/>
  <c r="E3716" i="4"/>
  <c r="F3716" i="4"/>
  <c r="D3716" i="4"/>
  <c r="M3714" i="4" s="1"/>
  <c r="C3716" i="4"/>
  <c r="G3713" i="4" l="1"/>
  <c r="N3714" i="4"/>
  <c r="M3715" i="4" s="1"/>
  <c r="B3718" i="4"/>
  <c r="D3717" i="4"/>
  <c r="F3717" i="4"/>
  <c r="E3717" i="4"/>
  <c r="I3714" i="4" s="1"/>
  <c r="C3717" i="4"/>
  <c r="P3714" i="4" s="1"/>
  <c r="Q3714" i="4" l="1"/>
  <c r="R3714" i="4"/>
  <c r="L3714" i="4"/>
  <c r="S3714" i="4"/>
  <c r="T3714" i="4"/>
  <c r="J3714" i="4"/>
  <c r="I3715" i="4" s="1"/>
  <c r="K3714" i="4"/>
  <c r="K3715" i="4" s="1"/>
  <c r="O3714" i="4"/>
  <c r="O3715" i="4" s="1"/>
  <c r="B3719" i="4"/>
  <c r="E3718" i="4"/>
  <c r="D3718" i="4"/>
  <c r="F3718" i="4"/>
  <c r="C3718" i="4"/>
  <c r="Q3715" i="4" l="1"/>
  <c r="S3715" i="4"/>
  <c r="B3720" i="4"/>
  <c r="D3719" i="4"/>
  <c r="F3719" i="4"/>
  <c r="E3719" i="4"/>
  <c r="C3719" i="4"/>
  <c r="L3717" i="4" l="1"/>
  <c r="I3717" i="4"/>
  <c r="K3717" i="4"/>
  <c r="J3717" i="4"/>
  <c r="B3721" i="4"/>
  <c r="E3720" i="4"/>
  <c r="F3720" i="4"/>
  <c r="D3720" i="4"/>
  <c r="M3718" i="4" s="1"/>
  <c r="C3720" i="4"/>
  <c r="G3717" i="4" l="1"/>
  <c r="N3718" i="4"/>
  <c r="M3719" i="4" s="1"/>
  <c r="B3722" i="4"/>
  <c r="D3721" i="4"/>
  <c r="T3718" i="4" s="1"/>
  <c r="F3721" i="4"/>
  <c r="E3721" i="4"/>
  <c r="C3721" i="4"/>
  <c r="P3718" i="4" l="1"/>
  <c r="J3718" i="4"/>
  <c r="K3718" i="4"/>
  <c r="I3718" i="4"/>
  <c r="S3718" i="4"/>
  <c r="S3719" i="4" s="1"/>
  <c r="R3718" i="4"/>
  <c r="L3718" i="4"/>
  <c r="O3718" i="4"/>
  <c r="O3719" i="4" s="1"/>
  <c r="Q3718" i="4"/>
  <c r="B3723" i="4"/>
  <c r="E3722" i="4"/>
  <c r="D3722" i="4"/>
  <c r="F3722" i="4"/>
  <c r="C3722" i="4"/>
  <c r="I3719" i="4" l="1"/>
  <c r="Q3719" i="4"/>
  <c r="K3719" i="4"/>
  <c r="B3724" i="4"/>
  <c r="D3723" i="4"/>
  <c r="F3723" i="4"/>
  <c r="E3723" i="4"/>
  <c r="C3723" i="4"/>
  <c r="J3721" i="4" l="1"/>
  <c r="K3721" i="4"/>
  <c r="I3721" i="4"/>
  <c r="L3721" i="4"/>
  <c r="B3725" i="4"/>
  <c r="E3724" i="4"/>
  <c r="F3724" i="4"/>
  <c r="D3724" i="4"/>
  <c r="C3724" i="4"/>
  <c r="G3721" i="4" l="1"/>
  <c r="B3726" i="4"/>
  <c r="D3725" i="4"/>
  <c r="F3725" i="4"/>
  <c r="E3725" i="4"/>
  <c r="C3725" i="4"/>
  <c r="N3722" i="4" l="1"/>
  <c r="O3722" i="4"/>
  <c r="J3722" i="4"/>
  <c r="K3722" i="4"/>
  <c r="T3722" i="4"/>
  <c r="I3722" i="4"/>
  <c r="I3723" i="4" s="1"/>
  <c r="P3722" i="4"/>
  <c r="O3723" i="4" s="1"/>
  <c r="R3722" i="4"/>
  <c r="L3722" i="4"/>
  <c r="Q3722" i="4"/>
  <c r="S3722" i="4"/>
  <c r="S3723" i="4" s="1"/>
  <c r="M3722" i="4"/>
  <c r="M3723" i="4" s="1"/>
  <c r="B3727" i="4"/>
  <c r="E3726" i="4"/>
  <c r="D3726" i="4"/>
  <c r="F3726" i="4"/>
  <c r="C3726" i="4"/>
  <c r="Q3723" i="4" l="1"/>
  <c r="K3723" i="4"/>
  <c r="I3725" i="4" s="1"/>
  <c r="B3728" i="4"/>
  <c r="D3727" i="4"/>
  <c r="F3727" i="4"/>
  <c r="E3727" i="4"/>
  <c r="C3727" i="4"/>
  <c r="L3725" i="4" l="1"/>
  <c r="J3725" i="4"/>
  <c r="K3725" i="4"/>
  <c r="B3729" i="4"/>
  <c r="E3728" i="4"/>
  <c r="F3728" i="4"/>
  <c r="D3728" i="4"/>
  <c r="C3728" i="4"/>
  <c r="G3725" i="4" l="1"/>
  <c r="B3730" i="4"/>
  <c r="D3729" i="4"/>
  <c r="F3729" i="4"/>
  <c r="E3729" i="4"/>
  <c r="R3726" i="4" s="1"/>
  <c r="C3729" i="4"/>
  <c r="J3726" i="4" l="1"/>
  <c r="K3726" i="4"/>
  <c r="M3726" i="4"/>
  <c r="N3726" i="4"/>
  <c r="Q3726" i="4"/>
  <c r="Q3727" i="4" s="1"/>
  <c r="T3726" i="4"/>
  <c r="S3726" i="4"/>
  <c r="P3726" i="4"/>
  <c r="I3726" i="4"/>
  <c r="I3727" i="4" s="1"/>
  <c r="L3726" i="4"/>
  <c r="O3726" i="4"/>
  <c r="B3731" i="4"/>
  <c r="E3730" i="4"/>
  <c r="D3730" i="4"/>
  <c r="F3730" i="4"/>
  <c r="C3730" i="4"/>
  <c r="O3727" i="4" l="1"/>
  <c r="S3727" i="4"/>
  <c r="M3727" i="4"/>
  <c r="K3727" i="4"/>
  <c r="B3732" i="4"/>
  <c r="D3731" i="4"/>
  <c r="F3731" i="4"/>
  <c r="E3731" i="4"/>
  <c r="C3731" i="4"/>
  <c r="L3729" i="4" l="1"/>
  <c r="K3729" i="4"/>
  <c r="I3729" i="4"/>
  <c r="G3729" i="4" s="1"/>
  <c r="J3729" i="4"/>
  <c r="B3733" i="4"/>
  <c r="E3732" i="4"/>
  <c r="F3732" i="4"/>
  <c r="D3732" i="4"/>
  <c r="C3732" i="4"/>
  <c r="B3734" i="4" l="1"/>
  <c r="D3733" i="4"/>
  <c r="F3733" i="4"/>
  <c r="E3733" i="4"/>
  <c r="O3730" i="4" s="1"/>
  <c r="C3733" i="4"/>
  <c r="R3730" i="4" s="1"/>
  <c r="J3730" i="4" l="1"/>
  <c r="T3730" i="4"/>
  <c r="Q3730" i="4"/>
  <c r="Q3731" i="4" s="1"/>
  <c r="I3730" i="4"/>
  <c r="P3730" i="4"/>
  <c r="O3731" i="4" s="1"/>
  <c r="K3730" i="4"/>
  <c r="L3730" i="4"/>
  <c r="S3730" i="4"/>
  <c r="S3731" i="4" s="1"/>
  <c r="M3730" i="4"/>
  <c r="N3730" i="4"/>
  <c r="B3735" i="4"/>
  <c r="E3734" i="4"/>
  <c r="D3734" i="4"/>
  <c r="F3734" i="4"/>
  <c r="C3734" i="4"/>
  <c r="I3731" i="4" l="1"/>
  <c r="K3731" i="4"/>
  <c r="M3731" i="4"/>
  <c r="B3736" i="4"/>
  <c r="D3735" i="4"/>
  <c r="F3735" i="4"/>
  <c r="E3735" i="4"/>
  <c r="C3735" i="4"/>
  <c r="K3733" i="4" l="1"/>
  <c r="J3733" i="4"/>
  <c r="L3733" i="4"/>
  <c r="I3733" i="4"/>
  <c r="B3737" i="4"/>
  <c r="E3736" i="4"/>
  <c r="D3736" i="4"/>
  <c r="F3736" i="4"/>
  <c r="C3736" i="4"/>
  <c r="G3733" i="4" l="1"/>
  <c r="S3734" i="4"/>
  <c r="T3734" i="4"/>
  <c r="B3738" i="4"/>
  <c r="D3737" i="4"/>
  <c r="K3734" i="4" s="1"/>
  <c r="F3737" i="4"/>
  <c r="E3737" i="4"/>
  <c r="C3737" i="4"/>
  <c r="I3734" i="4" s="1"/>
  <c r="L3734" i="4" l="1"/>
  <c r="K3735" i="4" s="1"/>
  <c r="M3734" i="4"/>
  <c r="Q3734" i="4"/>
  <c r="P3734" i="4"/>
  <c r="O3734" i="4"/>
  <c r="R3734" i="4"/>
  <c r="J3734" i="4"/>
  <c r="I3735" i="4" s="1"/>
  <c r="S3735" i="4"/>
  <c r="N3734" i="4"/>
  <c r="B3739" i="4"/>
  <c r="E3738" i="4"/>
  <c r="D3738" i="4"/>
  <c r="F3738" i="4"/>
  <c r="C3738" i="4"/>
  <c r="O3735" i="4" l="1"/>
  <c r="M3735" i="4"/>
  <c r="Q3735" i="4"/>
  <c r="B3740" i="4"/>
  <c r="D3739" i="4"/>
  <c r="F3739" i="4"/>
  <c r="E3739" i="4"/>
  <c r="C3739" i="4"/>
  <c r="K3737" i="4" l="1"/>
  <c r="L3737" i="4"/>
  <c r="I3737" i="4"/>
  <c r="J3737" i="4"/>
  <c r="B3741" i="4"/>
  <c r="E3740" i="4"/>
  <c r="D3740" i="4"/>
  <c r="F3740" i="4"/>
  <c r="C3740" i="4"/>
  <c r="G3737" i="4" l="1"/>
  <c r="B3742" i="4"/>
  <c r="D3741" i="4"/>
  <c r="F3741" i="4"/>
  <c r="E3741" i="4"/>
  <c r="C3741" i="4"/>
  <c r="T3738" i="4" s="1"/>
  <c r="R3738" i="4" l="1"/>
  <c r="I3738" i="4"/>
  <c r="Q3738" i="4"/>
  <c r="L3738" i="4"/>
  <c r="N3738" i="4"/>
  <c r="S3738" i="4"/>
  <c r="S3739" i="4" s="1"/>
  <c r="M3738" i="4"/>
  <c r="M3739" i="4" s="1"/>
  <c r="J3738" i="4"/>
  <c r="I3739" i="4" s="1"/>
  <c r="K3738" i="4"/>
  <c r="O3738" i="4"/>
  <c r="P3738" i="4"/>
  <c r="B3743" i="4"/>
  <c r="E3742" i="4"/>
  <c r="D3742" i="4"/>
  <c r="F3742" i="4"/>
  <c r="C3742" i="4"/>
  <c r="Q3739" i="4" l="1"/>
  <c r="K3739" i="4"/>
  <c r="O3739" i="4"/>
  <c r="B3744" i="4"/>
  <c r="D3743" i="4"/>
  <c r="F3743" i="4"/>
  <c r="E3743" i="4"/>
  <c r="C3743" i="4"/>
  <c r="J3741" i="4" l="1"/>
  <c r="L3741" i="4"/>
  <c r="K3741" i="4"/>
  <c r="I3741" i="4"/>
  <c r="G3741" i="4" s="1"/>
  <c r="B3745" i="4"/>
  <c r="E3744" i="4"/>
  <c r="D3744" i="4"/>
  <c r="F3744" i="4"/>
  <c r="C3744" i="4"/>
  <c r="T3742" i="4" l="1"/>
  <c r="S3742" i="4"/>
  <c r="B3746" i="4"/>
  <c r="D3745" i="4"/>
  <c r="M3742" i="4" s="1"/>
  <c r="F3745" i="4"/>
  <c r="E3745" i="4"/>
  <c r="C3745" i="4"/>
  <c r="I3742" i="4" s="1"/>
  <c r="S3743" i="4" l="1"/>
  <c r="R3742" i="4"/>
  <c r="L3742" i="4"/>
  <c r="O3742" i="4"/>
  <c r="Q3742" i="4"/>
  <c r="P3742" i="4"/>
  <c r="J3742" i="4"/>
  <c r="I3743" i="4" s="1"/>
  <c r="K3742" i="4"/>
  <c r="N3742" i="4"/>
  <c r="M3743" i="4" s="1"/>
  <c r="B3747" i="4"/>
  <c r="E3746" i="4"/>
  <c r="D3746" i="4"/>
  <c r="F3746" i="4"/>
  <c r="C3746" i="4"/>
  <c r="K3743" i="4" l="1"/>
  <c r="Q3743" i="4"/>
  <c r="O3743" i="4"/>
  <c r="B3748" i="4"/>
  <c r="D3747" i="4"/>
  <c r="F3747" i="4"/>
  <c r="E3747" i="4"/>
  <c r="C3747" i="4"/>
  <c r="L3745" i="4" l="1"/>
  <c r="K3745" i="4"/>
  <c r="I3745" i="4"/>
  <c r="J3745" i="4"/>
  <c r="B3749" i="4"/>
  <c r="E3748" i="4"/>
  <c r="D3748" i="4"/>
  <c r="F3748" i="4"/>
  <c r="C3748" i="4"/>
  <c r="G3745" i="4" l="1"/>
  <c r="L3746" i="4"/>
  <c r="K3746" i="4"/>
  <c r="B3750" i="4"/>
  <c r="D3749" i="4"/>
  <c r="F3749" i="4"/>
  <c r="P3746" i="4" s="1"/>
  <c r="E3749" i="4"/>
  <c r="C3749" i="4"/>
  <c r="T3746" i="4" s="1"/>
  <c r="Q3746" i="4" l="1"/>
  <c r="K3747" i="4"/>
  <c r="M3746" i="4"/>
  <c r="N3746" i="4"/>
  <c r="S3746" i="4"/>
  <c r="S3747" i="4" s="1"/>
  <c r="J3746" i="4"/>
  <c r="R3746" i="4"/>
  <c r="O3746" i="4"/>
  <c r="O3747" i="4" s="1"/>
  <c r="I3746" i="4"/>
  <c r="B3751" i="4"/>
  <c r="E3750" i="4"/>
  <c r="D3750" i="4"/>
  <c r="F3750" i="4"/>
  <c r="C3750" i="4"/>
  <c r="I3747" i="4" l="1"/>
  <c r="M3747" i="4"/>
  <c r="Q3747" i="4"/>
  <c r="B3752" i="4"/>
  <c r="D3751" i="4"/>
  <c r="F3751" i="4"/>
  <c r="E3751" i="4"/>
  <c r="C3751" i="4"/>
  <c r="L3749" i="4" l="1"/>
  <c r="I3749" i="4"/>
  <c r="K3749" i="4"/>
  <c r="J3749" i="4"/>
  <c r="B3753" i="4"/>
  <c r="E3752" i="4"/>
  <c r="D3752" i="4"/>
  <c r="F3752" i="4"/>
  <c r="C3752" i="4"/>
  <c r="G3749" i="4" l="1"/>
  <c r="B3754" i="4"/>
  <c r="D3753" i="4"/>
  <c r="F3753" i="4"/>
  <c r="J3750" i="4" s="1"/>
  <c r="E3753" i="4"/>
  <c r="C3753" i="4"/>
  <c r="L3750" i="4" s="1"/>
  <c r="N3750" i="4" l="1"/>
  <c r="M3750" i="4"/>
  <c r="M3751" i="4" s="1"/>
  <c r="Q3750" i="4"/>
  <c r="P3750" i="4"/>
  <c r="O3750" i="4"/>
  <c r="K3750" i="4"/>
  <c r="K3751" i="4" s="1"/>
  <c r="T3750" i="4"/>
  <c r="R3750" i="4"/>
  <c r="S3750" i="4"/>
  <c r="S3751" i="4" s="1"/>
  <c r="I3750" i="4"/>
  <c r="I3751" i="4" s="1"/>
  <c r="B3755" i="4"/>
  <c r="E3754" i="4"/>
  <c r="D3754" i="4"/>
  <c r="F3754" i="4"/>
  <c r="C3754" i="4"/>
  <c r="O3751" i="4" l="1"/>
  <c r="Q3751" i="4"/>
  <c r="B3756" i="4"/>
  <c r="D3755" i="4"/>
  <c r="F3755" i="4"/>
  <c r="E3755" i="4"/>
  <c r="C3755" i="4"/>
  <c r="I3753" i="4" l="1"/>
  <c r="K3753" i="4"/>
  <c r="J3753" i="4"/>
  <c r="L3753" i="4"/>
  <c r="B3757" i="4"/>
  <c r="E3756" i="4"/>
  <c r="D3756" i="4"/>
  <c r="F3756" i="4"/>
  <c r="C3756" i="4"/>
  <c r="G3753" i="4" l="1"/>
  <c r="K3754" i="4"/>
  <c r="L3754" i="4"/>
  <c r="B3758" i="4"/>
  <c r="D3757" i="4"/>
  <c r="F3757" i="4"/>
  <c r="P3754" i="4" s="1"/>
  <c r="E3757" i="4"/>
  <c r="C3757" i="4"/>
  <c r="K3755" i="4" l="1"/>
  <c r="T3754" i="4"/>
  <c r="Q3754" i="4"/>
  <c r="R3754" i="4"/>
  <c r="M3754" i="4"/>
  <c r="N3754" i="4"/>
  <c r="S3754" i="4"/>
  <c r="S3755" i="4" s="1"/>
  <c r="J3754" i="4"/>
  <c r="O3754" i="4"/>
  <c r="O3755" i="4" s="1"/>
  <c r="I3754" i="4"/>
  <c r="I3755" i="4" s="1"/>
  <c r="B3759" i="4"/>
  <c r="E3758" i="4"/>
  <c r="D3758" i="4"/>
  <c r="F3758" i="4"/>
  <c r="C3758" i="4"/>
  <c r="M3755" i="4" l="1"/>
  <c r="Q3755" i="4"/>
  <c r="B3760" i="4"/>
  <c r="D3759" i="4"/>
  <c r="F3759" i="4"/>
  <c r="E3759" i="4"/>
  <c r="C3759" i="4"/>
  <c r="J3757" i="4" l="1"/>
  <c r="K3757" i="4"/>
  <c r="I3757" i="4"/>
  <c r="L3757" i="4"/>
  <c r="B3761" i="4"/>
  <c r="E3760" i="4"/>
  <c r="D3760" i="4"/>
  <c r="F3760" i="4"/>
  <c r="C3760" i="4"/>
  <c r="G3757" i="4" l="1"/>
  <c r="K3758" i="4"/>
  <c r="L3758" i="4"/>
  <c r="B3762" i="4"/>
  <c r="D3761" i="4"/>
  <c r="F3761" i="4"/>
  <c r="E3761" i="4"/>
  <c r="C3761" i="4"/>
  <c r="P3758" i="4" s="1"/>
  <c r="K3759" i="4" l="1"/>
  <c r="T3758" i="4"/>
  <c r="M3758" i="4"/>
  <c r="R3758" i="4"/>
  <c r="I3758" i="4"/>
  <c r="N3758" i="4"/>
  <c r="S3758" i="4"/>
  <c r="S3759" i="4" s="1"/>
  <c r="J3758" i="4"/>
  <c r="O3758" i="4"/>
  <c r="O3759" i="4" s="1"/>
  <c r="Q3758" i="4"/>
  <c r="B3763" i="4"/>
  <c r="E3762" i="4"/>
  <c r="D3762" i="4"/>
  <c r="F3762" i="4"/>
  <c r="C3762" i="4"/>
  <c r="Q3759" i="4" l="1"/>
  <c r="I3759" i="4"/>
  <c r="M3759" i="4"/>
  <c r="B3764" i="4"/>
  <c r="D3763" i="4"/>
  <c r="F3763" i="4"/>
  <c r="E3763" i="4"/>
  <c r="C3763" i="4"/>
  <c r="L3761" i="4" l="1"/>
  <c r="K3761" i="4"/>
  <c r="J3761" i="4"/>
  <c r="I3761" i="4"/>
  <c r="G3761" i="4" s="1"/>
  <c r="B3765" i="4"/>
  <c r="E3764" i="4"/>
  <c r="D3764" i="4"/>
  <c r="F3764" i="4"/>
  <c r="C3764" i="4"/>
  <c r="B3766" i="4" l="1"/>
  <c r="D3765" i="4"/>
  <c r="F3765" i="4"/>
  <c r="I3762" i="4" s="1"/>
  <c r="E3765" i="4"/>
  <c r="C3765" i="4"/>
  <c r="P3762" i="4" s="1"/>
  <c r="M3762" i="4" l="1"/>
  <c r="Q3762" i="4"/>
  <c r="R3762" i="4"/>
  <c r="L3762" i="4"/>
  <c r="N3762" i="4"/>
  <c r="M3763" i="4" s="1"/>
  <c r="S3762" i="4"/>
  <c r="T3762" i="4"/>
  <c r="J3762" i="4"/>
  <c r="I3763" i="4" s="1"/>
  <c r="K3762" i="4"/>
  <c r="K3763" i="4" s="1"/>
  <c r="O3762" i="4"/>
  <c r="O3763" i="4" s="1"/>
  <c r="B3767" i="4"/>
  <c r="E3766" i="4"/>
  <c r="D3766" i="4"/>
  <c r="F3766" i="4"/>
  <c r="C3766" i="4"/>
  <c r="S3763" i="4" l="1"/>
  <c r="Q3763" i="4"/>
  <c r="B3768" i="4"/>
  <c r="D3767" i="4"/>
  <c r="F3767" i="4"/>
  <c r="E3767" i="4"/>
  <c r="C3767" i="4"/>
  <c r="K3765" i="4" l="1"/>
  <c r="L3765" i="4"/>
  <c r="I3765" i="4"/>
  <c r="J3765" i="4"/>
  <c r="B3769" i="4"/>
  <c r="E3768" i="4"/>
  <c r="D3768" i="4"/>
  <c r="F3768" i="4"/>
  <c r="C3768" i="4"/>
  <c r="G3765" i="4" l="1"/>
  <c r="L3766" i="4"/>
  <c r="K3766" i="4"/>
  <c r="B3770" i="4"/>
  <c r="D3769" i="4"/>
  <c r="F3769" i="4"/>
  <c r="E3769" i="4"/>
  <c r="C3769" i="4"/>
  <c r="P3766" i="4" s="1"/>
  <c r="T3766" i="4" l="1"/>
  <c r="K3767" i="4"/>
  <c r="J3766" i="4"/>
  <c r="I3766" i="4"/>
  <c r="N3766" i="4"/>
  <c r="S3766" i="4"/>
  <c r="S3767" i="4" s="1"/>
  <c r="M3766" i="4"/>
  <c r="M3767" i="4" s="1"/>
  <c r="R3766" i="4"/>
  <c r="O3766" i="4"/>
  <c r="O3767" i="4" s="1"/>
  <c r="Q3766" i="4"/>
  <c r="B3771" i="4"/>
  <c r="E3770" i="4"/>
  <c r="D3770" i="4"/>
  <c r="F3770" i="4"/>
  <c r="C3770" i="4"/>
  <c r="Q3767" i="4" l="1"/>
  <c r="I3767" i="4"/>
  <c r="J3769" i="4" s="1"/>
  <c r="B3772" i="4"/>
  <c r="D3771" i="4"/>
  <c r="F3771" i="4"/>
  <c r="E3771" i="4"/>
  <c r="C3771" i="4"/>
  <c r="I3769" i="4" l="1"/>
  <c r="K3769" i="4"/>
  <c r="L3769" i="4"/>
  <c r="B3773" i="4"/>
  <c r="E3772" i="4"/>
  <c r="D3772" i="4"/>
  <c r="F3772" i="4"/>
  <c r="C3772" i="4"/>
  <c r="G3769" i="4" l="1"/>
  <c r="B3774" i="4"/>
  <c r="D3773" i="4"/>
  <c r="F3773" i="4"/>
  <c r="I3770" i="4" s="1"/>
  <c r="E3773" i="4"/>
  <c r="C3773" i="4"/>
  <c r="P3770" i="4" l="1"/>
  <c r="T3770" i="4"/>
  <c r="R3770" i="4"/>
  <c r="Q3770" i="4"/>
  <c r="N3770" i="4"/>
  <c r="O3770" i="4"/>
  <c r="O3771" i="4" s="1"/>
  <c r="J3770" i="4"/>
  <c r="I3771" i="4" s="1"/>
  <c r="S3770" i="4"/>
  <c r="S3771" i="4" s="1"/>
  <c r="L3770" i="4"/>
  <c r="K3770" i="4"/>
  <c r="M3770" i="4"/>
  <c r="M3771" i="4" s="1"/>
  <c r="B3775" i="4"/>
  <c r="E3774" i="4"/>
  <c r="D3774" i="4"/>
  <c r="F3774" i="4"/>
  <c r="C3774" i="4"/>
  <c r="K3771" i="4" l="1"/>
  <c r="Q3771" i="4"/>
  <c r="B3776" i="4"/>
  <c r="D3775" i="4"/>
  <c r="F3775" i="4"/>
  <c r="E3775" i="4"/>
  <c r="C3775" i="4"/>
  <c r="I3773" i="4" l="1"/>
  <c r="K3773" i="4"/>
  <c r="J3773" i="4"/>
  <c r="L3773" i="4"/>
  <c r="B3777" i="4"/>
  <c r="E3776" i="4"/>
  <c r="D3776" i="4"/>
  <c r="F3776" i="4"/>
  <c r="C3776" i="4"/>
  <c r="G3773" i="4" l="1"/>
  <c r="B3778" i="4"/>
  <c r="D3777" i="4"/>
  <c r="F3777" i="4"/>
  <c r="J3774" i="4" s="1"/>
  <c r="E3777" i="4"/>
  <c r="C3777" i="4"/>
  <c r="S3774" i="4" s="1"/>
  <c r="Q3774" i="4" l="1"/>
  <c r="R3774" i="4"/>
  <c r="L3774" i="4"/>
  <c r="N3774" i="4"/>
  <c r="M3774" i="4"/>
  <c r="T3774" i="4"/>
  <c r="S3775" i="4" s="1"/>
  <c r="I3774" i="4"/>
  <c r="I3775" i="4" s="1"/>
  <c r="K3774" i="4"/>
  <c r="P3774" i="4"/>
  <c r="O3774" i="4"/>
  <c r="B3779" i="4"/>
  <c r="E3778" i="4"/>
  <c r="D3778" i="4"/>
  <c r="F3778" i="4"/>
  <c r="C3778" i="4"/>
  <c r="Q3775" i="4" l="1"/>
  <c r="O3775" i="4"/>
  <c r="K3775" i="4"/>
  <c r="M3775" i="4"/>
  <c r="B3780" i="4"/>
  <c r="D3779" i="4"/>
  <c r="F3779" i="4"/>
  <c r="E3779" i="4"/>
  <c r="C3779" i="4"/>
  <c r="J3777" i="4" l="1"/>
  <c r="K3777" i="4"/>
  <c r="I3777" i="4"/>
  <c r="G3777" i="4" s="1"/>
  <c r="L3777" i="4"/>
  <c r="B3781" i="4"/>
  <c r="E3780" i="4"/>
  <c r="D3780" i="4"/>
  <c r="F3780" i="4"/>
  <c r="C3780" i="4"/>
  <c r="B3782" i="4" l="1"/>
  <c r="D3781" i="4"/>
  <c r="O3778" i="4" s="1"/>
  <c r="F3781" i="4"/>
  <c r="J3778" i="4" s="1"/>
  <c r="E3781" i="4"/>
  <c r="C3781" i="4"/>
  <c r="S3778" i="4" s="1"/>
  <c r="N3778" i="4" l="1"/>
  <c r="Q3778" i="4"/>
  <c r="R3778" i="4"/>
  <c r="M3778" i="4"/>
  <c r="T3778" i="4"/>
  <c r="S3779" i="4" s="1"/>
  <c r="L3778" i="4"/>
  <c r="I3778" i="4"/>
  <c r="I3779" i="4" s="1"/>
  <c r="K3778" i="4"/>
  <c r="K3779" i="4" s="1"/>
  <c r="P3778" i="4"/>
  <c r="O3779" i="4" s="1"/>
  <c r="B3783" i="4"/>
  <c r="E3782" i="4"/>
  <c r="D3782" i="4"/>
  <c r="F3782" i="4"/>
  <c r="C3782" i="4"/>
  <c r="M3779" i="4" l="1"/>
  <c r="Q3779" i="4"/>
  <c r="B3784" i="4"/>
  <c r="D3783" i="4"/>
  <c r="F3783" i="4"/>
  <c r="E3783" i="4"/>
  <c r="C3783" i="4"/>
  <c r="K3781" i="4" l="1"/>
  <c r="J3781" i="4"/>
  <c r="I3781" i="4"/>
  <c r="L3781" i="4"/>
  <c r="B3785" i="4"/>
  <c r="E3784" i="4"/>
  <c r="D3784" i="4"/>
  <c r="F3784" i="4"/>
  <c r="C3784" i="4"/>
  <c r="G3781" i="4" l="1"/>
  <c r="B3786" i="4"/>
  <c r="D3785" i="4"/>
  <c r="L3782" i="4" s="1"/>
  <c r="F3785" i="4"/>
  <c r="E3785" i="4"/>
  <c r="M3782" i="4" s="1"/>
  <c r="C3785" i="4"/>
  <c r="O3782" i="4" l="1"/>
  <c r="R3782" i="4"/>
  <c r="Q3782" i="4"/>
  <c r="N3782" i="4"/>
  <c r="M3783" i="4" s="1"/>
  <c r="T3782" i="4"/>
  <c r="S3782" i="4"/>
  <c r="I3782" i="4"/>
  <c r="K3782" i="4"/>
  <c r="K3783" i="4" s="1"/>
  <c r="P3782" i="4"/>
  <c r="O3783" i="4" s="1"/>
  <c r="J3782" i="4"/>
  <c r="B3787" i="4"/>
  <c r="E3786" i="4"/>
  <c r="D3786" i="4"/>
  <c r="F3786" i="4"/>
  <c r="C3786" i="4"/>
  <c r="S3783" i="4" l="1"/>
  <c r="Q3783" i="4"/>
  <c r="I3783" i="4"/>
  <c r="B3788" i="4"/>
  <c r="D3787" i="4"/>
  <c r="F3787" i="4"/>
  <c r="E3787" i="4"/>
  <c r="C3787" i="4"/>
  <c r="K3785" i="4" l="1"/>
  <c r="J3785" i="4"/>
  <c r="L3785" i="4"/>
  <c r="I3785" i="4"/>
  <c r="B3789" i="4"/>
  <c r="E3788" i="4"/>
  <c r="D3788" i="4"/>
  <c r="F3788" i="4"/>
  <c r="C3788" i="4"/>
  <c r="G3785" i="4" l="1"/>
  <c r="B3790" i="4"/>
  <c r="D3789" i="4"/>
  <c r="F3789" i="4"/>
  <c r="J3786" i="4" s="1"/>
  <c r="E3789" i="4"/>
  <c r="R3786" i="4" s="1"/>
  <c r="C3789" i="4"/>
  <c r="S3786" i="4" s="1"/>
  <c r="I3786" i="4" l="1"/>
  <c r="I3787" i="4" s="1"/>
  <c r="L3786" i="4"/>
  <c r="M3786" i="4"/>
  <c r="T3786" i="4"/>
  <c r="S3787" i="4" s="1"/>
  <c r="N3786" i="4"/>
  <c r="Q3786" i="4"/>
  <c r="Q3787" i="4" s="1"/>
  <c r="K3786" i="4"/>
  <c r="P3786" i="4"/>
  <c r="O3786" i="4"/>
  <c r="B3791" i="4"/>
  <c r="E3790" i="4"/>
  <c r="D3790" i="4"/>
  <c r="F3790" i="4"/>
  <c r="C3790" i="4"/>
  <c r="K3787" i="4" l="1"/>
  <c r="O3787" i="4"/>
  <c r="M3787" i="4"/>
  <c r="B3792" i="4"/>
  <c r="D3791" i="4"/>
  <c r="F3791" i="4"/>
  <c r="E3791" i="4"/>
  <c r="C3791" i="4"/>
  <c r="J3789" i="4" l="1"/>
  <c r="L3789" i="4"/>
  <c r="K3789" i="4"/>
  <c r="I3789" i="4"/>
  <c r="B3793" i="4"/>
  <c r="E3792" i="4"/>
  <c r="D3792" i="4"/>
  <c r="F3792" i="4"/>
  <c r="C3792" i="4"/>
  <c r="G3789" i="4" l="1"/>
  <c r="B3794" i="4"/>
  <c r="D3793" i="4"/>
  <c r="K3790" i="4" s="1"/>
  <c r="F3793" i="4"/>
  <c r="E3793" i="4"/>
  <c r="M3790" i="4" s="1"/>
  <c r="C3793" i="4"/>
  <c r="Q3790" i="4" l="1"/>
  <c r="L3790" i="4"/>
  <c r="T3790" i="4"/>
  <c r="S3790" i="4"/>
  <c r="S3791" i="4" s="1"/>
  <c r="N3790" i="4"/>
  <c r="M3791" i="4" s="1"/>
  <c r="K3791" i="4"/>
  <c r="I3790" i="4"/>
  <c r="P3790" i="4"/>
  <c r="R3790" i="4"/>
  <c r="Q3791" i="4" s="1"/>
  <c r="J3790" i="4"/>
  <c r="O3790" i="4"/>
  <c r="B3795" i="4"/>
  <c r="E3794" i="4"/>
  <c r="D3794" i="4"/>
  <c r="F3794" i="4"/>
  <c r="C3794" i="4"/>
  <c r="O3791" i="4" l="1"/>
  <c r="I3791" i="4"/>
  <c r="B3796" i="4"/>
  <c r="D3795" i="4"/>
  <c r="F3795" i="4"/>
  <c r="E3795" i="4"/>
  <c r="C3795" i="4"/>
  <c r="L3793" i="4" l="1"/>
  <c r="I3793" i="4"/>
  <c r="K3793" i="4"/>
  <c r="J3793" i="4"/>
  <c r="B3797" i="4"/>
  <c r="E3796" i="4"/>
  <c r="D3796" i="4"/>
  <c r="F3796" i="4"/>
  <c r="C3796" i="4"/>
  <c r="G3793" i="4" l="1"/>
  <c r="K3794" i="4"/>
  <c r="L3794" i="4"/>
  <c r="B3798" i="4"/>
  <c r="D3797" i="4"/>
  <c r="F3797" i="4"/>
  <c r="I3794" i="4" s="1"/>
  <c r="E3797" i="4"/>
  <c r="C3797" i="4"/>
  <c r="Q3794" i="4" s="1"/>
  <c r="K3795" i="4" l="1"/>
  <c r="N3794" i="4"/>
  <c r="R3794" i="4"/>
  <c r="Q3795" i="4" s="1"/>
  <c r="M3794" i="4"/>
  <c r="M3795" i="4" s="1"/>
  <c r="T3794" i="4"/>
  <c r="S3794" i="4"/>
  <c r="P3794" i="4"/>
  <c r="J3794" i="4"/>
  <c r="I3795" i="4" s="1"/>
  <c r="O3794" i="4"/>
  <c r="B3799" i="4"/>
  <c r="E3798" i="4"/>
  <c r="D3798" i="4"/>
  <c r="F3798" i="4"/>
  <c r="C3798" i="4"/>
  <c r="O3795" i="4" l="1"/>
  <c r="S3795" i="4"/>
  <c r="K3797" i="4" s="1"/>
  <c r="B3800" i="4"/>
  <c r="D3799" i="4"/>
  <c r="F3799" i="4"/>
  <c r="E3799" i="4"/>
  <c r="C3799" i="4"/>
  <c r="L3797" i="4" l="1"/>
  <c r="I3797" i="4"/>
  <c r="J3797" i="4"/>
  <c r="B3801" i="4"/>
  <c r="E3800" i="4"/>
  <c r="D3800" i="4"/>
  <c r="F3800" i="4"/>
  <c r="C3800" i="4"/>
  <c r="G3797" i="4" l="1"/>
  <c r="B3802" i="4"/>
  <c r="D3801" i="4"/>
  <c r="F3801" i="4"/>
  <c r="I3798" i="4" s="1"/>
  <c r="E3801" i="4"/>
  <c r="C3801" i="4"/>
  <c r="O3798" i="4" s="1"/>
  <c r="Q3798" i="4" l="1"/>
  <c r="R3798" i="4"/>
  <c r="L3798" i="4"/>
  <c r="N3798" i="4"/>
  <c r="M3798" i="4"/>
  <c r="T3798" i="4"/>
  <c r="S3798" i="4"/>
  <c r="K3798" i="4"/>
  <c r="P3798" i="4"/>
  <c r="O3799" i="4" s="1"/>
  <c r="J3798" i="4"/>
  <c r="I3799" i="4" s="1"/>
  <c r="B3803" i="4"/>
  <c r="E3802" i="4"/>
  <c r="D3802" i="4"/>
  <c r="F3802" i="4"/>
  <c r="C3802" i="4"/>
  <c r="Q3799" i="4" l="1"/>
  <c r="K3799" i="4"/>
  <c r="S3799" i="4"/>
  <c r="M3799" i="4"/>
  <c r="B3804" i="4"/>
  <c r="D3803" i="4"/>
  <c r="F3803" i="4"/>
  <c r="E3803" i="4"/>
  <c r="C3803" i="4"/>
  <c r="J3801" i="4" l="1"/>
  <c r="K3801" i="4"/>
  <c r="I3801" i="4"/>
  <c r="L3801" i="4"/>
  <c r="B3805" i="4"/>
  <c r="E3804" i="4"/>
  <c r="D3804" i="4"/>
  <c r="F3804" i="4"/>
  <c r="C3804" i="4"/>
  <c r="G3801" i="4" l="1"/>
  <c r="L3802" i="4"/>
  <c r="K3802" i="4"/>
  <c r="B3806" i="4"/>
  <c r="D3805" i="4"/>
  <c r="F3805" i="4"/>
  <c r="J3802" i="4" s="1"/>
  <c r="E3805" i="4"/>
  <c r="C3805" i="4"/>
  <c r="S3802" i="4" s="1"/>
  <c r="K3803" i="4" l="1"/>
  <c r="I3802" i="4"/>
  <c r="I3803" i="4" s="1"/>
  <c r="P3802" i="4"/>
  <c r="R3802" i="4"/>
  <c r="O3802" i="4"/>
  <c r="N3802" i="4"/>
  <c r="Q3802" i="4"/>
  <c r="M3802" i="4"/>
  <c r="M3803" i="4" s="1"/>
  <c r="T3802" i="4"/>
  <c r="S3803" i="4" s="1"/>
  <c r="B3807" i="4"/>
  <c r="E3806" i="4"/>
  <c r="D3806" i="4"/>
  <c r="F3806" i="4"/>
  <c r="C3806" i="4"/>
  <c r="O3803" i="4" l="1"/>
  <c r="Q3803" i="4"/>
  <c r="B3808" i="4"/>
  <c r="D3807" i="4"/>
  <c r="F3807" i="4"/>
  <c r="E3807" i="4"/>
  <c r="C3807" i="4"/>
  <c r="K3805" i="4" l="1"/>
  <c r="J3805" i="4"/>
  <c r="L3805" i="4"/>
  <c r="I3805" i="4"/>
  <c r="G3805" i="4" s="1"/>
  <c r="B3809" i="4"/>
  <c r="E3808" i="4"/>
  <c r="D3808" i="4"/>
  <c r="F3808" i="4"/>
  <c r="C3808" i="4"/>
  <c r="L3806" i="4" l="1"/>
  <c r="K3806" i="4"/>
  <c r="B3810" i="4"/>
  <c r="D3809" i="4"/>
  <c r="F3809" i="4"/>
  <c r="E3809" i="4"/>
  <c r="C3809" i="4"/>
  <c r="Q3806" i="4" l="1"/>
  <c r="K3807" i="4"/>
  <c r="S3806" i="4"/>
  <c r="I3806" i="4"/>
  <c r="P3806" i="4"/>
  <c r="J3806" i="4"/>
  <c r="O3806" i="4"/>
  <c r="O3807" i="4" s="1"/>
  <c r="R3806" i="4"/>
  <c r="Q3807" i="4" s="1"/>
  <c r="N3806" i="4"/>
  <c r="M3806" i="4"/>
  <c r="T3806" i="4"/>
  <c r="S3807" i="4" s="1"/>
  <c r="B3811" i="4"/>
  <c r="E3810" i="4"/>
  <c r="D3810" i="4"/>
  <c r="F3810" i="4"/>
  <c r="C3810" i="4"/>
  <c r="M3807" i="4" l="1"/>
  <c r="I3807" i="4"/>
  <c r="B3812" i="4"/>
  <c r="D3811" i="4"/>
  <c r="F3811" i="4"/>
  <c r="E3811" i="4"/>
  <c r="C3811" i="4"/>
  <c r="L3809" i="4" l="1"/>
  <c r="K3809" i="4"/>
  <c r="I3809" i="4"/>
  <c r="G3809" i="4" s="1"/>
  <c r="J3809" i="4"/>
  <c r="B3813" i="4"/>
  <c r="E3812" i="4"/>
  <c r="D3812" i="4"/>
  <c r="F3812" i="4"/>
  <c r="C3812" i="4"/>
  <c r="B3814" i="4" l="1"/>
  <c r="D3813" i="4"/>
  <c r="F3813" i="4"/>
  <c r="J3810" i="4" s="1"/>
  <c r="E3813" i="4"/>
  <c r="C3813" i="4"/>
  <c r="O3810" i="4" s="1"/>
  <c r="N3810" i="4" l="1"/>
  <c r="I3810" i="4"/>
  <c r="I3811" i="4" s="1"/>
  <c r="L3810" i="4"/>
  <c r="R3810" i="4"/>
  <c r="M3810" i="4"/>
  <c r="M3811" i="4" s="1"/>
  <c r="T3810" i="4"/>
  <c r="S3810" i="4"/>
  <c r="Q3810" i="4"/>
  <c r="Q3811" i="4" s="1"/>
  <c r="K3810" i="4"/>
  <c r="K3811" i="4" s="1"/>
  <c r="P3810" i="4"/>
  <c r="O3811" i="4" s="1"/>
  <c r="B3815" i="4"/>
  <c r="E3814" i="4"/>
  <c r="D3814" i="4"/>
  <c r="F3814" i="4"/>
  <c r="C3814" i="4"/>
  <c r="S3811" i="4" l="1"/>
  <c r="J3813" i="4" s="1"/>
  <c r="B3816" i="4"/>
  <c r="D3815" i="4"/>
  <c r="F3815" i="4"/>
  <c r="E3815" i="4"/>
  <c r="C3815" i="4"/>
  <c r="I3813" i="4" l="1"/>
  <c r="K3813" i="4"/>
  <c r="L3813" i="4"/>
  <c r="B3817" i="4"/>
  <c r="E3816" i="4"/>
  <c r="D3816" i="4"/>
  <c r="F3816" i="4"/>
  <c r="C3816" i="4"/>
  <c r="G3813" i="4" l="1"/>
  <c r="K3814" i="4"/>
  <c r="L3814" i="4"/>
  <c r="B3818" i="4"/>
  <c r="D3817" i="4"/>
  <c r="F3817" i="4"/>
  <c r="E3817" i="4"/>
  <c r="C3817" i="4"/>
  <c r="O3814" i="4" s="1"/>
  <c r="N3814" i="4" l="1"/>
  <c r="K3815" i="4"/>
  <c r="R3814" i="4"/>
  <c r="Q3814" i="4"/>
  <c r="M3814" i="4"/>
  <c r="M3815" i="4" s="1"/>
  <c r="T3814" i="4"/>
  <c r="S3814" i="4"/>
  <c r="I3814" i="4"/>
  <c r="P3814" i="4"/>
  <c r="O3815" i="4" s="1"/>
  <c r="J3814" i="4"/>
  <c r="B3819" i="4"/>
  <c r="E3818" i="4"/>
  <c r="D3818" i="4"/>
  <c r="F3818" i="4"/>
  <c r="C3818" i="4"/>
  <c r="S3815" i="4" l="1"/>
  <c r="I3815" i="4"/>
  <c r="Q3815" i="4"/>
  <c r="B3820" i="4"/>
  <c r="D3819" i="4"/>
  <c r="F3819" i="4"/>
  <c r="E3819" i="4"/>
  <c r="C3819" i="4"/>
  <c r="J3817" i="4" l="1"/>
  <c r="I3817" i="4"/>
  <c r="L3817" i="4"/>
  <c r="K3817" i="4"/>
  <c r="B3821" i="4"/>
  <c r="E3820" i="4"/>
  <c r="D3820" i="4"/>
  <c r="F3820" i="4"/>
  <c r="C3820" i="4"/>
  <c r="G3817" i="4" l="1"/>
  <c r="B3822" i="4"/>
  <c r="D3821" i="4"/>
  <c r="K3818" i="4" s="1"/>
  <c r="F3821" i="4"/>
  <c r="O3818" i="4" s="1"/>
  <c r="E3821" i="4"/>
  <c r="C3821" i="4"/>
  <c r="S3818" i="4" s="1"/>
  <c r="Q3818" i="4" l="1"/>
  <c r="L3818" i="4"/>
  <c r="K3819" i="4" s="1"/>
  <c r="J3818" i="4"/>
  <c r="M3818" i="4"/>
  <c r="T3818" i="4"/>
  <c r="S3819" i="4" s="1"/>
  <c r="I3818" i="4"/>
  <c r="N3818" i="4"/>
  <c r="P3818" i="4"/>
  <c r="O3819" i="4" s="1"/>
  <c r="R3818" i="4"/>
  <c r="B3823" i="4"/>
  <c r="E3822" i="4"/>
  <c r="D3822" i="4"/>
  <c r="F3822" i="4"/>
  <c r="C3822" i="4"/>
  <c r="I3819" i="4" l="1"/>
  <c r="Q3819" i="4"/>
  <c r="M3819" i="4"/>
  <c r="B3824" i="4"/>
  <c r="D3823" i="4"/>
  <c r="F3823" i="4"/>
  <c r="E3823" i="4"/>
  <c r="C3823" i="4"/>
  <c r="K3821" i="4" l="1"/>
  <c r="I3821" i="4"/>
  <c r="L3821" i="4"/>
  <c r="J3821" i="4"/>
  <c r="B3825" i="4"/>
  <c r="E3824" i="4"/>
  <c r="D3824" i="4"/>
  <c r="F3824" i="4"/>
  <c r="C3824" i="4"/>
  <c r="G3821" i="4" l="1"/>
  <c r="B3826" i="4"/>
  <c r="D3825" i="4"/>
  <c r="J3822" i="4" s="1"/>
  <c r="F3825" i="4"/>
  <c r="E3825" i="4"/>
  <c r="Q3822" i="4" s="1"/>
  <c r="C3825" i="4"/>
  <c r="O3822" i="4" s="1"/>
  <c r="K3822" i="4" l="1"/>
  <c r="N3822" i="4"/>
  <c r="M3822" i="4"/>
  <c r="T3822" i="4"/>
  <c r="R3822" i="4"/>
  <c r="Q3823" i="4" s="1"/>
  <c r="L3822" i="4"/>
  <c r="S3822" i="4"/>
  <c r="P3822" i="4"/>
  <c r="O3823" i="4" s="1"/>
  <c r="I3822" i="4"/>
  <c r="I3823" i="4" s="1"/>
  <c r="B3827" i="4"/>
  <c r="E3826" i="4"/>
  <c r="D3826" i="4"/>
  <c r="F3826" i="4"/>
  <c r="C3826" i="4"/>
  <c r="S3823" i="4" l="1"/>
  <c r="M3823" i="4"/>
  <c r="K3823" i="4"/>
  <c r="B3828" i="4"/>
  <c r="D3827" i="4"/>
  <c r="F3827" i="4"/>
  <c r="E3827" i="4"/>
  <c r="C3827" i="4"/>
  <c r="L3825" i="4" l="1"/>
  <c r="J3825" i="4"/>
  <c r="K3825" i="4"/>
  <c r="I3825" i="4"/>
  <c r="G3825" i="4" s="1"/>
  <c r="B3829" i="4"/>
  <c r="E3828" i="4"/>
  <c r="D3828" i="4"/>
  <c r="F3828" i="4"/>
  <c r="C3828" i="4"/>
  <c r="B3830" i="4" l="1"/>
  <c r="D3829" i="4"/>
  <c r="F3829" i="4"/>
  <c r="P3826" i="4" s="1"/>
  <c r="E3829" i="4"/>
  <c r="C3829" i="4"/>
  <c r="O3826" i="4" l="1"/>
  <c r="I3826" i="4"/>
  <c r="J3826" i="4"/>
  <c r="M3826" i="4"/>
  <c r="L3826" i="4"/>
  <c r="O3827" i="4"/>
  <c r="S3826" i="4"/>
  <c r="N3826" i="4"/>
  <c r="Q3826" i="4"/>
  <c r="T3826" i="4"/>
  <c r="K3826" i="4"/>
  <c r="K3827" i="4" s="1"/>
  <c r="R3826" i="4"/>
  <c r="B3831" i="4"/>
  <c r="E3830" i="4"/>
  <c r="D3830" i="4"/>
  <c r="F3830" i="4"/>
  <c r="C3830" i="4"/>
  <c r="I3827" i="4" l="1"/>
  <c r="M3827" i="4"/>
  <c r="Q3827" i="4"/>
  <c r="S3827" i="4"/>
  <c r="B3832" i="4"/>
  <c r="D3831" i="4"/>
  <c r="F3831" i="4"/>
  <c r="E3831" i="4"/>
  <c r="C3831" i="4"/>
  <c r="K3829" i="4" l="1"/>
  <c r="L3829" i="4"/>
  <c r="J3829" i="4"/>
  <c r="I3829" i="4"/>
  <c r="B3833" i="4"/>
  <c r="E3832" i="4"/>
  <c r="D3832" i="4"/>
  <c r="F3832" i="4"/>
  <c r="C3832" i="4"/>
  <c r="G3829" i="4" l="1"/>
  <c r="B3834" i="4"/>
  <c r="D3833" i="4"/>
  <c r="F3833" i="4"/>
  <c r="E3833" i="4"/>
  <c r="T3830" i="4" s="1"/>
  <c r="C3833" i="4"/>
  <c r="Q3830" i="4" s="1"/>
  <c r="M3830" i="4" l="1"/>
  <c r="K3830" i="4"/>
  <c r="R3830" i="4"/>
  <c r="Q3831" i="4" s="1"/>
  <c r="J3830" i="4"/>
  <c r="O3830" i="4"/>
  <c r="P3830" i="4"/>
  <c r="L3830" i="4"/>
  <c r="S3830" i="4"/>
  <c r="S3831" i="4" s="1"/>
  <c r="I3830" i="4"/>
  <c r="I3831" i="4" s="1"/>
  <c r="N3830" i="4"/>
  <c r="M3831" i="4" s="1"/>
  <c r="B3835" i="4"/>
  <c r="E3834" i="4"/>
  <c r="D3834" i="4"/>
  <c r="F3834" i="4"/>
  <c r="C3834" i="4"/>
  <c r="O3831" i="4" l="1"/>
  <c r="K3831" i="4"/>
  <c r="B3836" i="4"/>
  <c r="D3835" i="4"/>
  <c r="F3835" i="4"/>
  <c r="E3835" i="4"/>
  <c r="C3835" i="4"/>
  <c r="J3833" i="4" l="1"/>
  <c r="K3833" i="4"/>
  <c r="I3833" i="4"/>
  <c r="G3833" i="4" s="1"/>
  <c r="L3833" i="4"/>
  <c r="B3837" i="4"/>
  <c r="E3836" i="4"/>
  <c r="D3836" i="4"/>
  <c r="F3836" i="4"/>
  <c r="C3836" i="4"/>
  <c r="B3838" i="4" l="1"/>
  <c r="D3837" i="4"/>
  <c r="F3837" i="4"/>
  <c r="E3837" i="4"/>
  <c r="Q3834" i="4" s="1"/>
  <c r="C3837" i="4"/>
  <c r="K3834" i="4" s="1"/>
  <c r="N3834" i="4" l="1"/>
  <c r="I3834" i="4"/>
  <c r="R3834" i="4"/>
  <c r="Q3835" i="4" s="1"/>
  <c r="O3834" i="4"/>
  <c r="P3834" i="4"/>
  <c r="L3834" i="4"/>
  <c r="K3835" i="4" s="1"/>
  <c r="S3834" i="4"/>
  <c r="T3834" i="4"/>
  <c r="J3834" i="4"/>
  <c r="M3834" i="4"/>
  <c r="M3835" i="4" s="1"/>
  <c r="B3839" i="4"/>
  <c r="E3838" i="4"/>
  <c r="D3838" i="4"/>
  <c r="F3838" i="4"/>
  <c r="C3838" i="4"/>
  <c r="O3835" i="4" l="1"/>
  <c r="S3835" i="4"/>
  <c r="I3835" i="4"/>
  <c r="B3840" i="4"/>
  <c r="D3839" i="4"/>
  <c r="F3839" i="4"/>
  <c r="E3839" i="4"/>
  <c r="C3839" i="4"/>
  <c r="K3837" i="4" l="1"/>
  <c r="L3837" i="4"/>
  <c r="I3837" i="4"/>
  <c r="J3837" i="4"/>
  <c r="B3841" i="4"/>
  <c r="E3840" i="4"/>
  <c r="D3840" i="4"/>
  <c r="F3840" i="4"/>
  <c r="C3840" i="4"/>
  <c r="G3837" i="4" l="1"/>
  <c r="B3842" i="4"/>
  <c r="D3841" i="4"/>
  <c r="F3841" i="4"/>
  <c r="E3841" i="4"/>
  <c r="S3838" i="4" s="1"/>
  <c r="C3841" i="4"/>
  <c r="O3838" i="4" s="1"/>
  <c r="N3838" i="4" l="1"/>
  <c r="R3838" i="4"/>
  <c r="Q3838" i="4"/>
  <c r="K3838" i="4"/>
  <c r="M3838" i="4"/>
  <c r="M3839" i="4" s="1"/>
  <c r="T3838" i="4"/>
  <c r="S3839" i="4" s="1"/>
  <c r="I3838" i="4"/>
  <c r="L3838" i="4"/>
  <c r="P3838" i="4"/>
  <c r="O3839" i="4" s="1"/>
  <c r="J3838" i="4"/>
  <c r="B3843" i="4"/>
  <c r="E3842" i="4"/>
  <c r="D3842" i="4"/>
  <c r="F3842" i="4"/>
  <c r="C3842" i="4"/>
  <c r="Q3839" i="4" l="1"/>
  <c r="I3839" i="4"/>
  <c r="K3839" i="4"/>
  <c r="B3844" i="4"/>
  <c r="D3843" i="4"/>
  <c r="F3843" i="4"/>
  <c r="E3843" i="4"/>
  <c r="C3843" i="4"/>
  <c r="L3841" i="4" l="1"/>
  <c r="K3841" i="4"/>
  <c r="I3841" i="4"/>
  <c r="J3841" i="4"/>
  <c r="B3845" i="4"/>
  <c r="E3844" i="4"/>
  <c r="D3844" i="4"/>
  <c r="F3844" i="4"/>
  <c r="C3844" i="4"/>
  <c r="G3841" i="4" l="1"/>
  <c r="B3846" i="4"/>
  <c r="D3845" i="4"/>
  <c r="O3842" i="4" s="1"/>
  <c r="F3845" i="4"/>
  <c r="I3842" i="4" s="1"/>
  <c r="E3845" i="4"/>
  <c r="C3845" i="4"/>
  <c r="Q3842" i="4" s="1"/>
  <c r="N3842" i="4" l="1"/>
  <c r="L3842" i="4"/>
  <c r="R3842" i="4"/>
  <c r="Q3843" i="4" s="1"/>
  <c r="M3842" i="4"/>
  <c r="T3842" i="4"/>
  <c r="S3842" i="4"/>
  <c r="K3842" i="4"/>
  <c r="P3842" i="4"/>
  <c r="O3843" i="4" s="1"/>
  <c r="J3842" i="4"/>
  <c r="I3843" i="4" s="1"/>
  <c r="B3847" i="4"/>
  <c r="E3846" i="4"/>
  <c r="D3846" i="4"/>
  <c r="F3846" i="4"/>
  <c r="C3846" i="4"/>
  <c r="K3843" i="4" l="1"/>
  <c r="M3843" i="4"/>
  <c r="S3843" i="4"/>
  <c r="B3848" i="4"/>
  <c r="D3847" i="4"/>
  <c r="F3847" i="4"/>
  <c r="E3847" i="4"/>
  <c r="C3847" i="4"/>
  <c r="J3845" i="4" l="1"/>
  <c r="K3845" i="4"/>
  <c r="L3845" i="4"/>
  <c r="I3845" i="4"/>
  <c r="G3845" i="4" s="1"/>
  <c r="B3849" i="4"/>
  <c r="E3848" i="4"/>
  <c r="D3848" i="4"/>
  <c r="F3848" i="4"/>
  <c r="C3848" i="4"/>
  <c r="B3850" i="4" l="1"/>
  <c r="D3849" i="4"/>
  <c r="F3849" i="4"/>
  <c r="I3846" i="4" s="1"/>
  <c r="E3849" i="4"/>
  <c r="Q3846" i="4" s="1"/>
  <c r="C3849" i="4"/>
  <c r="O3846" i="4" s="1"/>
  <c r="R3846" i="4" l="1"/>
  <c r="Q3847" i="4" s="1"/>
  <c r="L3846" i="4"/>
  <c r="N3846" i="4"/>
  <c r="M3846" i="4"/>
  <c r="T3846" i="4"/>
  <c r="S3846" i="4"/>
  <c r="K3846" i="4"/>
  <c r="P3846" i="4"/>
  <c r="O3847" i="4" s="1"/>
  <c r="J3846" i="4"/>
  <c r="I3847" i="4" s="1"/>
  <c r="B3851" i="4"/>
  <c r="E3850" i="4"/>
  <c r="D3850" i="4"/>
  <c r="F3850" i="4"/>
  <c r="C3850" i="4"/>
  <c r="K3847" i="4" l="1"/>
  <c r="S3847" i="4"/>
  <c r="M3847" i="4"/>
  <c r="B3852" i="4"/>
  <c r="D3851" i="4"/>
  <c r="F3851" i="4"/>
  <c r="E3851" i="4"/>
  <c r="C3851" i="4"/>
  <c r="J3849" i="4" l="1"/>
  <c r="I3849" i="4"/>
  <c r="L3849" i="4"/>
  <c r="K3849" i="4"/>
  <c r="B3853" i="4"/>
  <c r="E3852" i="4"/>
  <c r="D3852" i="4"/>
  <c r="F3852" i="4"/>
  <c r="C3852" i="4"/>
  <c r="G3849" i="4" l="1"/>
  <c r="B3854" i="4"/>
  <c r="D3853" i="4"/>
  <c r="F3853" i="4"/>
  <c r="J3850" i="4" s="1"/>
  <c r="E3853" i="4"/>
  <c r="C3853" i="4"/>
  <c r="S3850" i="4" s="1"/>
  <c r="I3850" i="4" l="1"/>
  <c r="I3851" i="4" s="1"/>
  <c r="P3850" i="4"/>
  <c r="O3850" i="4"/>
  <c r="K3850" i="4"/>
  <c r="M3850" i="4"/>
  <c r="R3850" i="4"/>
  <c r="T3850" i="4"/>
  <c r="S3851" i="4" s="1"/>
  <c r="N3850" i="4"/>
  <c r="Q3850" i="4"/>
  <c r="L3850" i="4"/>
  <c r="B3855" i="4"/>
  <c r="E3854" i="4"/>
  <c r="D3854" i="4"/>
  <c r="F3854" i="4"/>
  <c r="C3854" i="4"/>
  <c r="Q3851" i="4" l="1"/>
  <c r="M3851" i="4"/>
  <c r="K3851" i="4"/>
  <c r="O3851" i="4"/>
  <c r="B3856" i="4"/>
  <c r="D3855" i="4"/>
  <c r="F3855" i="4"/>
  <c r="E3855" i="4"/>
  <c r="C3855" i="4"/>
  <c r="K3853" i="4" l="1"/>
  <c r="I3853" i="4"/>
  <c r="L3853" i="4"/>
  <c r="J3853" i="4"/>
  <c r="B3857" i="4"/>
  <c r="E3856" i="4"/>
  <c r="D3856" i="4"/>
  <c r="F3856" i="4"/>
  <c r="C3856" i="4"/>
  <c r="G3853" i="4" l="1"/>
  <c r="B3858" i="4"/>
  <c r="D3857" i="4"/>
  <c r="L3854" i="4" s="1"/>
  <c r="F3857" i="4"/>
  <c r="E3857" i="4"/>
  <c r="M3854" i="4" s="1"/>
  <c r="C3857" i="4"/>
  <c r="P3854" i="4" l="1"/>
  <c r="R3854" i="4"/>
  <c r="Q3854" i="4"/>
  <c r="T3854" i="4"/>
  <c r="N3854" i="4"/>
  <c r="M3855" i="4" s="1"/>
  <c r="S3854" i="4"/>
  <c r="I3854" i="4"/>
  <c r="J3854" i="4"/>
  <c r="O3854" i="4"/>
  <c r="O3855" i="4" s="1"/>
  <c r="K3854" i="4"/>
  <c r="K3855" i="4" s="1"/>
  <c r="B3859" i="4"/>
  <c r="E3858" i="4"/>
  <c r="D3858" i="4"/>
  <c r="F3858" i="4"/>
  <c r="C3858" i="4"/>
  <c r="S3855" i="4" l="1"/>
  <c r="Q3855" i="4"/>
  <c r="I3855" i="4"/>
  <c r="B3860" i="4"/>
  <c r="D3859" i="4"/>
  <c r="F3859" i="4"/>
  <c r="E3859" i="4"/>
  <c r="C3859" i="4"/>
  <c r="L3857" i="4" l="1"/>
  <c r="K3857" i="4"/>
  <c r="I3857" i="4"/>
  <c r="J3857" i="4"/>
  <c r="B3861" i="4"/>
  <c r="E3860" i="4"/>
  <c r="D3860" i="4"/>
  <c r="F3860" i="4"/>
  <c r="C3860" i="4"/>
  <c r="G3857" i="4" l="1"/>
  <c r="B3862" i="4"/>
  <c r="D3861" i="4"/>
  <c r="F3861" i="4"/>
  <c r="J3858" i="4" s="1"/>
  <c r="E3861" i="4"/>
  <c r="C3861" i="4"/>
  <c r="Q3858" i="4" l="1"/>
  <c r="S3858" i="4"/>
  <c r="I3858" i="4"/>
  <c r="I3859" i="4" s="1"/>
  <c r="L3858" i="4"/>
  <c r="R3858" i="4"/>
  <c r="Q3859" i="4" s="1"/>
  <c r="M3858" i="4"/>
  <c r="T3858" i="4"/>
  <c r="N3858" i="4"/>
  <c r="K3858" i="4"/>
  <c r="P3858" i="4"/>
  <c r="O3858" i="4"/>
  <c r="B3863" i="4"/>
  <c r="E3862" i="4"/>
  <c r="D3862" i="4"/>
  <c r="F3862" i="4"/>
  <c r="C3862" i="4"/>
  <c r="S3859" i="4" l="1"/>
  <c r="K3859" i="4"/>
  <c r="O3859" i="4"/>
  <c r="M3859" i="4"/>
  <c r="B3864" i="4"/>
  <c r="D3863" i="4"/>
  <c r="F3863" i="4"/>
  <c r="E3863" i="4"/>
  <c r="C3863" i="4"/>
  <c r="I3861" i="4" l="1"/>
  <c r="J3861" i="4"/>
  <c r="K3861" i="4"/>
  <c r="L3861" i="4"/>
  <c r="B3865" i="4"/>
  <c r="E3864" i="4"/>
  <c r="D3864" i="4"/>
  <c r="F3864" i="4"/>
  <c r="C3864" i="4"/>
  <c r="G3861" i="4" l="1"/>
  <c r="B3866" i="4"/>
  <c r="D3865" i="4"/>
  <c r="F3865" i="4"/>
  <c r="E3865" i="4"/>
  <c r="N3862" i="4" s="1"/>
  <c r="C3865" i="4"/>
  <c r="O3862" i="4" s="1"/>
  <c r="S3862" i="4" l="1"/>
  <c r="R3862" i="4"/>
  <c r="Q3862" i="4"/>
  <c r="K3862" i="4"/>
  <c r="M3862" i="4"/>
  <c r="M3863" i="4" s="1"/>
  <c r="T3862" i="4"/>
  <c r="S3863" i="4" s="1"/>
  <c r="I3862" i="4"/>
  <c r="L3862" i="4"/>
  <c r="P3862" i="4"/>
  <c r="O3863" i="4" s="1"/>
  <c r="J3862" i="4"/>
  <c r="B3867" i="4"/>
  <c r="E3866" i="4"/>
  <c r="D3866" i="4"/>
  <c r="F3866" i="4"/>
  <c r="C3866" i="4"/>
  <c r="Q3863" i="4" l="1"/>
  <c r="I3863" i="4"/>
  <c r="K3863" i="4"/>
  <c r="B3868" i="4"/>
  <c r="D3867" i="4"/>
  <c r="F3867" i="4"/>
  <c r="E3867" i="4"/>
  <c r="C3867" i="4"/>
  <c r="J3865" i="4" l="1"/>
  <c r="K3865" i="4"/>
  <c r="I3865" i="4"/>
  <c r="L3865" i="4"/>
  <c r="B3869" i="4"/>
  <c r="E3868" i="4"/>
  <c r="D3868" i="4"/>
  <c r="F3868" i="4"/>
  <c r="C3868" i="4"/>
  <c r="G3865" i="4" l="1"/>
  <c r="B3870" i="4"/>
  <c r="D3869" i="4"/>
  <c r="F3869" i="4"/>
  <c r="P3866" i="4" s="1"/>
  <c r="E3869" i="4"/>
  <c r="C3869" i="4"/>
  <c r="I3866" i="4" l="1"/>
  <c r="M3866" i="4"/>
  <c r="N3866" i="4"/>
  <c r="M3867" i="4" s="1"/>
  <c r="R3866" i="4"/>
  <c r="O3866" i="4"/>
  <c r="O3867" i="4" s="1"/>
  <c r="L3866" i="4"/>
  <c r="S3866" i="4"/>
  <c r="Q3866" i="4"/>
  <c r="Q3867" i="4" s="1"/>
  <c r="T3866" i="4"/>
  <c r="J3866" i="4"/>
  <c r="I3867" i="4" s="1"/>
  <c r="K3866" i="4"/>
  <c r="B3871" i="4"/>
  <c r="E3870" i="4"/>
  <c r="D3870" i="4"/>
  <c r="F3870" i="4"/>
  <c r="C3870" i="4"/>
  <c r="K3867" i="4" l="1"/>
  <c r="S3867" i="4"/>
  <c r="B3872" i="4"/>
  <c r="D3871" i="4"/>
  <c r="F3871" i="4"/>
  <c r="E3871" i="4"/>
  <c r="C3871" i="4"/>
  <c r="K3869" i="4" l="1"/>
  <c r="J3869" i="4"/>
  <c r="L3869" i="4"/>
  <c r="I3869" i="4"/>
  <c r="G3869" i="4" s="1"/>
  <c r="B3873" i="4"/>
  <c r="E3872" i="4"/>
  <c r="D3872" i="4"/>
  <c r="F3872" i="4"/>
  <c r="C3872" i="4"/>
  <c r="B3874" i="4" l="1"/>
  <c r="D3873" i="4"/>
  <c r="I3870" i="4" s="1"/>
  <c r="F3873" i="4"/>
  <c r="E3873" i="4"/>
  <c r="Q3870" i="4" s="1"/>
  <c r="C3873" i="4"/>
  <c r="O3870" i="4" s="1"/>
  <c r="R3870" i="4" l="1"/>
  <c r="Q3871" i="4" s="1"/>
  <c r="L3870" i="4"/>
  <c r="N3870" i="4"/>
  <c r="M3870" i="4"/>
  <c r="T3870" i="4"/>
  <c r="S3870" i="4"/>
  <c r="K3870" i="4"/>
  <c r="P3870" i="4"/>
  <c r="O3871" i="4" s="1"/>
  <c r="J3870" i="4"/>
  <c r="I3871" i="4" s="1"/>
  <c r="B3875" i="4"/>
  <c r="E3874" i="4"/>
  <c r="D3874" i="4"/>
  <c r="F3874" i="4"/>
  <c r="C3874" i="4"/>
  <c r="K3871" i="4" l="1"/>
  <c r="S3871" i="4"/>
  <c r="M3871" i="4"/>
  <c r="B3876" i="4"/>
  <c r="D3875" i="4"/>
  <c r="F3875" i="4"/>
  <c r="E3875" i="4"/>
  <c r="C3875" i="4"/>
  <c r="L3873" i="4" l="1"/>
  <c r="K3873" i="4"/>
  <c r="I3873" i="4"/>
  <c r="G3873" i="4" s="1"/>
  <c r="J3873" i="4"/>
  <c r="B3877" i="4"/>
  <c r="E3876" i="4"/>
  <c r="D3876" i="4"/>
  <c r="F3876" i="4"/>
  <c r="C3876" i="4"/>
  <c r="B3878" i="4" l="1"/>
  <c r="D3877" i="4"/>
  <c r="J3874" i="4" s="1"/>
  <c r="F3877" i="4"/>
  <c r="O3874" i="4" s="1"/>
  <c r="E3877" i="4"/>
  <c r="C3877" i="4"/>
  <c r="S3874" i="4" s="1"/>
  <c r="N3874" i="4" l="1"/>
  <c r="Q3874" i="4"/>
  <c r="R3874" i="4"/>
  <c r="M3874" i="4"/>
  <c r="T3874" i="4"/>
  <c r="S3875" i="4" s="1"/>
  <c r="L3874" i="4"/>
  <c r="I3874" i="4"/>
  <c r="I3875" i="4" s="1"/>
  <c r="K3874" i="4"/>
  <c r="K3875" i="4" s="1"/>
  <c r="P3874" i="4"/>
  <c r="O3875" i="4" s="1"/>
  <c r="B3879" i="4"/>
  <c r="E3878" i="4"/>
  <c r="D3878" i="4"/>
  <c r="F3878" i="4"/>
  <c r="C3878" i="4"/>
  <c r="M3875" i="4" l="1"/>
  <c r="Q3875" i="4"/>
  <c r="B3880" i="4"/>
  <c r="D3879" i="4"/>
  <c r="F3879" i="4"/>
  <c r="E3879" i="4"/>
  <c r="C3879" i="4"/>
  <c r="J3877" i="4" l="1"/>
  <c r="I3877" i="4"/>
  <c r="K3877" i="4"/>
  <c r="L3877" i="4"/>
  <c r="B3881" i="4"/>
  <c r="E3880" i="4"/>
  <c r="D3880" i="4"/>
  <c r="F3880" i="4"/>
  <c r="C3880" i="4"/>
  <c r="G3877" i="4" l="1"/>
  <c r="B3882" i="4"/>
  <c r="D3881" i="4"/>
  <c r="L3878" i="4" s="1"/>
  <c r="F3881" i="4"/>
  <c r="E3881" i="4"/>
  <c r="S3878" i="4" s="1"/>
  <c r="C3881" i="4"/>
  <c r="O3878" i="4" s="1"/>
  <c r="R3878" i="4" l="1"/>
  <c r="Q3878" i="4"/>
  <c r="N3878" i="4"/>
  <c r="M3878" i="4"/>
  <c r="T3878" i="4"/>
  <c r="S3879" i="4" s="1"/>
  <c r="I3878" i="4"/>
  <c r="K3878" i="4"/>
  <c r="K3879" i="4" s="1"/>
  <c r="P3878" i="4"/>
  <c r="O3879" i="4" s="1"/>
  <c r="J3878" i="4"/>
  <c r="B3883" i="4"/>
  <c r="E3882" i="4"/>
  <c r="D3882" i="4"/>
  <c r="F3882" i="4"/>
  <c r="C3882" i="4"/>
  <c r="M3879" i="4" l="1"/>
  <c r="Q3879" i="4"/>
  <c r="I3879" i="4"/>
  <c r="B3884" i="4"/>
  <c r="D3883" i="4"/>
  <c r="F3883" i="4"/>
  <c r="E3883" i="4"/>
  <c r="C3883" i="4"/>
  <c r="J3881" i="4" l="1"/>
  <c r="I3881" i="4"/>
  <c r="L3881" i="4"/>
  <c r="K3881" i="4"/>
  <c r="B3885" i="4"/>
  <c r="E3884" i="4"/>
  <c r="D3884" i="4"/>
  <c r="F3884" i="4"/>
  <c r="C3884" i="4"/>
  <c r="G3881" i="4" l="1"/>
  <c r="B3886" i="4"/>
  <c r="D3885" i="4"/>
  <c r="F3885" i="4"/>
  <c r="E3885" i="4"/>
  <c r="C3885" i="4"/>
  <c r="S3882" i="4" s="1"/>
  <c r="R3882" i="4" l="1"/>
  <c r="N3882" i="4"/>
  <c r="I3882" i="4"/>
  <c r="L3882" i="4"/>
  <c r="J3882" i="4"/>
  <c r="M3882" i="4"/>
  <c r="M3883" i="4" s="1"/>
  <c r="T3882" i="4"/>
  <c r="S3883" i="4" s="1"/>
  <c r="Q3882" i="4"/>
  <c r="Q3883" i="4" s="1"/>
  <c r="K3882" i="4"/>
  <c r="P3882" i="4"/>
  <c r="O3882" i="4"/>
  <c r="B3887" i="4"/>
  <c r="E3886" i="4"/>
  <c r="D3886" i="4"/>
  <c r="F3886" i="4"/>
  <c r="C3886" i="4"/>
  <c r="K3883" i="4" l="1"/>
  <c r="O3883" i="4"/>
  <c r="I3883" i="4"/>
  <c r="B3888" i="4"/>
  <c r="D3887" i="4"/>
  <c r="F3887" i="4"/>
  <c r="E3887" i="4"/>
  <c r="C3887" i="4"/>
  <c r="L3885" i="4" l="1"/>
  <c r="K3885" i="4"/>
  <c r="I3885" i="4"/>
  <c r="J3885" i="4"/>
  <c r="B3889" i="4"/>
  <c r="E3888" i="4"/>
  <c r="D3888" i="4"/>
  <c r="F3888" i="4"/>
  <c r="C3888" i="4"/>
  <c r="G3885" i="4" l="1"/>
  <c r="B3890" i="4"/>
  <c r="D3889" i="4"/>
  <c r="F3889" i="4"/>
  <c r="E3889" i="4"/>
  <c r="T3886" i="4" s="1"/>
  <c r="C3889" i="4"/>
  <c r="M3886" i="4" l="1"/>
  <c r="P3886" i="4"/>
  <c r="N3886" i="4"/>
  <c r="M3887" i="4" s="1"/>
  <c r="K3886" i="4"/>
  <c r="R3886" i="4"/>
  <c r="J3886" i="4"/>
  <c r="O3886" i="4"/>
  <c r="O3887" i="4" s="1"/>
  <c r="Q3886" i="4"/>
  <c r="L3886" i="4"/>
  <c r="K3887" i="4" s="1"/>
  <c r="S3886" i="4"/>
  <c r="S3887" i="4" s="1"/>
  <c r="I3886" i="4"/>
  <c r="I3887" i="4" s="1"/>
  <c r="B3891" i="4"/>
  <c r="E3890" i="4"/>
  <c r="D3890" i="4"/>
  <c r="F3890" i="4"/>
  <c r="C3890" i="4"/>
  <c r="Q3887" i="4" l="1"/>
  <c r="L3889" i="4" s="1"/>
  <c r="B3892" i="4"/>
  <c r="D3891" i="4"/>
  <c r="F3891" i="4"/>
  <c r="E3891" i="4"/>
  <c r="C3891" i="4"/>
  <c r="J3889" i="4" l="1"/>
  <c r="K3889" i="4"/>
  <c r="I3889" i="4"/>
  <c r="B3893" i="4"/>
  <c r="E3892" i="4"/>
  <c r="D3892" i="4"/>
  <c r="F3892" i="4"/>
  <c r="C3892" i="4"/>
  <c r="G3889" i="4" l="1"/>
  <c r="B3894" i="4"/>
  <c r="D3893" i="4"/>
  <c r="F3893" i="4"/>
  <c r="P3890" i="4" s="1"/>
  <c r="E3893" i="4"/>
  <c r="K3890" i="4" s="1"/>
  <c r="C3893" i="4"/>
  <c r="S3890" i="4" s="1"/>
  <c r="R3890" i="4" l="1"/>
  <c r="M3890" i="4"/>
  <c r="I3890" i="4"/>
  <c r="T3890" i="4"/>
  <c r="S3891" i="4" s="1"/>
  <c r="O3890" i="4"/>
  <c r="O3891" i="4" s="1"/>
  <c r="J3890" i="4"/>
  <c r="Q3890" i="4"/>
  <c r="Q3891" i="4" s="1"/>
  <c r="N3890" i="4"/>
  <c r="L3890" i="4"/>
  <c r="K3891" i="4" s="1"/>
  <c r="B3895" i="4"/>
  <c r="E3894" i="4"/>
  <c r="D3894" i="4"/>
  <c r="F3894" i="4"/>
  <c r="C3894" i="4"/>
  <c r="I3891" i="4" l="1"/>
  <c r="M3891" i="4"/>
  <c r="B3896" i="4"/>
  <c r="D3895" i="4"/>
  <c r="F3895" i="4"/>
  <c r="E3895" i="4"/>
  <c r="C3895" i="4"/>
  <c r="J3893" i="4" l="1"/>
  <c r="L3893" i="4"/>
  <c r="K3893" i="4"/>
  <c r="I3893" i="4"/>
  <c r="B3897" i="4"/>
  <c r="E3896" i="4"/>
  <c r="D3896" i="4"/>
  <c r="F3896" i="4"/>
  <c r="C3896" i="4"/>
  <c r="G3893" i="4" l="1"/>
  <c r="B3898" i="4"/>
  <c r="D3897" i="4"/>
  <c r="F3897" i="4"/>
  <c r="E3897" i="4"/>
  <c r="C3897" i="4"/>
  <c r="S3894" i="4" s="1"/>
  <c r="Q3894" i="4" l="1"/>
  <c r="J3894" i="4"/>
  <c r="R3894" i="4"/>
  <c r="Q3895" i="4" s="1"/>
  <c r="L3894" i="4"/>
  <c r="N3894" i="4"/>
  <c r="M3894" i="4"/>
  <c r="T3894" i="4"/>
  <c r="S3895" i="4" s="1"/>
  <c r="I3894" i="4"/>
  <c r="I3895" i="4" s="1"/>
  <c r="K3894" i="4"/>
  <c r="P3894" i="4"/>
  <c r="O3894" i="4"/>
  <c r="B3899" i="4"/>
  <c r="E3898" i="4"/>
  <c r="D3898" i="4"/>
  <c r="F3898" i="4"/>
  <c r="C3898" i="4"/>
  <c r="O3895" i="4" l="1"/>
  <c r="K3895" i="4"/>
  <c r="M3895" i="4"/>
  <c r="B3900" i="4"/>
  <c r="D3899" i="4"/>
  <c r="F3899" i="4"/>
  <c r="E3899" i="4"/>
  <c r="C3899" i="4"/>
  <c r="I3897" i="4" l="1"/>
  <c r="K3897" i="4"/>
  <c r="J3897" i="4"/>
  <c r="L3897" i="4"/>
  <c r="B3901" i="4"/>
  <c r="E3900" i="4"/>
  <c r="D3900" i="4"/>
  <c r="F3900" i="4"/>
  <c r="C3900" i="4"/>
  <c r="G3897" i="4" l="1"/>
  <c r="B3902" i="4"/>
  <c r="D3901" i="4"/>
  <c r="F3901" i="4"/>
  <c r="O3898" i="4" s="1"/>
  <c r="E3901" i="4"/>
  <c r="L3898" i="4" s="1"/>
  <c r="C3901" i="4"/>
  <c r="R3898" i="4" s="1"/>
  <c r="N3898" i="4" l="1"/>
  <c r="Q3898" i="4"/>
  <c r="Q3899" i="4" s="1"/>
  <c r="J3898" i="4"/>
  <c r="M3898" i="4"/>
  <c r="M3899" i="4" s="1"/>
  <c r="T3898" i="4"/>
  <c r="S3898" i="4"/>
  <c r="I3898" i="4"/>
  <c r="I3899" i="4" s="1"/>
  <c r="K3898" i="4"/>
  <c r="K3899" i="4" s="1"/>
  <c r="P3898" i="4"/>
  <c r="O3899" i="4" s="1"/>
  <c r="B3903" i="4"/>
  <c r="E3902" i="4"/>
  <c r="D3902" i="4"/>
  <c r="F3902" i="4"/>
  <c r="C3902" i="4"/>
  <c r="S3899" i="4" l="1"/>
  <c r="K3901" i="4" s="1"/>
  <c r="B3904" i="4"/>
  <c r="D3903" i="4"/>
  <c r="F3903" i="4"/>
  <c r="E3903" i="4"/>
  <c r="C3903" i="4"/>
  <c r="J3901" i="4" l="1"/>
  <c r="L3901" i="4"/>
  <c r="I3901" i="4"/>
  <c r="G3901" i="4" s="1"/>
  <c r="B3905" i="4"/>
  <c r="E3904" i="4"/>
  <c r="D3904" i="4"/>
  <c r="F3904" i="4"/>
  <c r="C3904" i="4"/>
  <c r="B3906" i="4" l="1"/>
  <c r="D3905" i="4"/>
  <c r="S3902" i="4" s="1"/>
  <c r="F3905" i="4"/>
  <c r="E3905" i="4"/>
  <c r="L3902" i="4" s="1"/>
  <c r="C3905" i="4"/>
  <c r="O3902" i="4" s="1"/>
  <c r="R3902" i="4" l="1"/>
  <c r="Q3902" i="4"/>
  <c r="N3902" i="4"/>
  <c r="M3902" i="4"/>
  <c r="T3902" i="4"/>
  <c r="S3903" i="4" s="1"/>
  <c r="I3902" i="4"/>
  <c r="K3902" i="4"/>
  <c r="K3903" i="4" s="1"/>
  <c r="P3902" i="4"/>
  <c r="O3903" i="4" s="1"/>
  <c r="J3902" i="4"/>
  <c r="B3907" i="4"/>
  <c r="E3906" i="4"/>
  <c r="D3906" i="4"/>
  <c r="F3906" i="4"/>
  <c r="C3906" i="4"/>
  <c r="M3903" i="4" l="1"/>
  <c r="Q3903" i="4"/>
  <c r="I3903" i="4"/>
  <c r="B3908" i="4"/>
  <c r="D3907" i="4"/>
  <c r="F3907" i="4"/>
  <c r="E3907" i="4"/>
  <c r="C3907" i="4"/>
  <c r="L3905" i="4" l="1"/>
  <c r="I3905" i="4"/>
  <c r="K3905" i="4"/>
  <c r="J3905" i="4"/>
  <c r="B3909" i="4"/>
  <c r="E3908" i="4"/>
  <c r="D3908" i="4"/>
  <c r="F3908" i="4"/>
  <c r="C3908" i="4"/>
  <c r="G3905" i="4" l="1"/>
  <c r="B3910" i="4"/>
  <c r="D3909" i="4"/>
  <c r="Q3906" i="4" s="1"/>
  <c r="F3909" i="4"/>
  <c r="E3909" i="4"/>
  <c r="C3909" i="4"/>
  <c r="S3906" i="4" l="1"/>
  <c r="J3906" i="4"/>
  <c r="I3906" i="4"/>
  <c r="I3907" i="4" s="1"/>
  <c r="L3906" i="4"/>
  <c r="R3906" i="4"/>
  <c r="Q3907" i="4" s="1"/>
  <c r="M3906" i="4"/>
  <c r="T3906" i="4"/>
  <c r="S3907" i="4" s="1"/>
  <c r="N3906" i="4"/>
  <c r="K3906" i="4"/>
  <c r="P3906" i="4"/>
  <c r="O3906" i="4"/>
  <c r="B3911" i="4"/>
  <c r="E3910" i="4"/>
  <c r="D3910" i="4"/>
  <c r="F3910" i="4"/>
  <c r="C3910" i="4"/>
  <c r="O3907" i="4" l="1"/>
  <c r="K3907" i="4"/>
  <c r="M3907" i="4"/>
  <c r="B3912" i="4"/>
  <c r="D3911" i="4"/>
  <c r="F3911" i="4"/>
  <c r="E3911" i="4"/>
  <c r="C3911" i="4"/>
  <c r="K3909" i="4" l="1"/>
  <c r="I3909" i="4"/>
  <c r="J3909" i="4"/>
  <c r="L3909" i="4"/>
  <c r="B3913" i="4"/>
  <c r="E3912" i="4"/>
  <c r="D3912" i="4"/>
  <c r="F3912" i="4"/>
  <c r="C3912" i="4"/>
  <c r="G3909" i="4" l="1"/>
  <c r="B3914" i="4"/>
  <c r="D3913" i="4"/>
  <c r="F3913" i="4"/>
  <c r="E3913" i="4"/>
  <c r="L3910" i="4" s="1"/>
  <c r="C3913" i="4"/>
  <c r="O3910" i="4" l="1"/>
  <c r="N3910" i="4"/>
  <c r="R3910" i="4"/>
  <c r="Q3910" i="4"/>
  <c r="K3910" i="4"/>
  <c r="K3911" i="4" s="1"/>
  <c r="M3910" i="4"/>
  <c r="M3911" i="4" s="1"/>
  <c r="T3910" i="4"/>
  <c r="S3910" i="4"/>
  <c r="I3910" i="4"/>
  <c r="P3910" i="4"/>
  <c r="O3911" i="4" s="1"/>
  <c r="J3910" i="4"/>
  <c r="B3915" i="4"/>
  <c r="E3914" i="4"/>
  <c r="D3914" i="4"/>
  <c r="F3914" i="4"/>
  <c r="C3914" i="4"/>
  <c r="S3911" i="4" l="1"/>
  <c r="Q3911" i="4"/>
  <c r="I3911" i="4"/>
  <c r="B3916" i="4"/>
  <c r="D3915" i="4"/>
  <c r="F3915" i="4"/>
  <c r="E3915" i="4"/>
  <c r="C3915" i="4"/>
  <c r="J3913" i="4" l="1"/>
  <c r="I3913" i="4"/>
  <c r="L3913" i="4"/>
  <c r="K3913" i="4"/>
  <c r="B3917" i="4"/>
  <c r="E3916" i="4"/>
  <c r="D3916" i="4"/>
  <c r="F3916" i="4"/>
  <c r="C3916" i="4"/>
  <c r="G3913" i="4" l="1"/>
  <c r="B3918" i="4"/>
  <c r="D3917" i="4"/>
  <c r="F3917" i="4"/>
  <c r="E3917" i="4"/>
  <c r="I3914" i="4" s="1"/>
  <c r="C3917" i="4"/>
  <c r="M3914" i="4" s="1"/>
  <c r="K3914" i="4" l="1"/>
  <c r="L3914" i="4"/>
  <c r="S3914" i="4"/>
  <c r="R3914" i="4"/>
  <c r="O3914" i="4"/>
  <c r="P3914" i="4"/>
  <c r="Q3914" i="4"/>
  <c r="N3914" i="4"/>
  <c r="M3915" i="4" s="1"/>
  <c r="T3914" i="4"/>
  <c r="J3914" i="4"/>
  <c r="I3915" i="4" s="1"/>
  <c r="B3919" i="4"/>
  <c r="E3918" i="4"/>
  <c r="D3918" i="4"/>
  <c r="F3918" i="4"/>
  <c r="C3918" i="4"/>
  <c r="K3915" i="4" l="1"/>
  <c r="Q3915" i="4"/>
  <c r="O3915" i="4"/>
  <c r="S3915" i="4"/>
  <c r="B3920" i="4"/>
  <c r="D3919" i="4"/>
  <c r="F3919" i="4"/>
  <c r="E3919" i="4"/>
  <c r="C3919" i="4"/>
  <c r="L3917" i="4" l="1"/>
  <c r="J3917" i="4"/>
  <c r="K3917" i="4"/>
  <c r="I3917" i="4"/>
  <c r="B3921" i="4"/>
  <c r="E3920" i="4"/>
  <c r="D3920" i="4"/>
  <c r="F3920" i="4"/>
  <c r="C3920" i="4"/>
  <c r="G3917" i="4" l="1"/>
  <c r="B3922" i="4"/>
  <c r="D3921" i="4"/>
  <c r="F3921" i="4"/>
  <c r="Q3918" i="4" s="1"/>
  <c r="E3921" i="4"/>
  <c r="J3918" i="4" s="1"/>
  <c r="C3921" i="4"/>
  <c r="S3918" i="4" s="1"/>
  <c r="R3918" i="4" l="1"/>
  <c r="Q3919" i="4" s="1"/>
  <c r="L3918" i="4"/>
  <c r="N3918" i="4"/>
  <c r="M3918" i="4"/>
  <c r="T3918" i="4"/>
  <c r="S3919" i="4" s="1"/>
  <c r="I3918" i="4"/>
  <c r="I3919" i="4" s="1"/>
  <c r="K3918" i="4"/>
  <c r="P3918" i="4"/>
  <c r="O3918" i="4"/>
  <c r="B3923" i="4"/>
  <c r="E3922" i="4"/>
  <c r="D3922" i="4"/>
  <c r="F3922" i="4"/>
  <c r="C3922" i="4"/>
  <c r="O3919" i="4" l="1"/>
  <c r="K3919" i="4"/>
  <c r="M3919" i="4"/>
  <c r="B3924" i="4"/>
  <c r="D3923" i="4"/>
  <c r="F3923" i="4"/>
  <c r="E3923" i="4"/>
  <c r="C3923" i="4"/>
  <c r="J3921" i="4" l="1"/>
  <c r="L3921" i="4"/>
  <c r="K3921" i="4"/>
  <c r="I3921" i="4"/>
  <c r="B3925" i="4"/>
  <c r="E3924" i="4"/>
  <c r="D3924" i="4"/>
  <c r="F3924" i="4"/>
  <c r="C3924" i="4"/>
  <c r="G3921" i="4" l="1"/>
  <c r="B3926" i="4"/>
  <c r="D3925" i="4"/>
  <c r="F3925" i="4"/>
  <c r="E3925" i="4"/>
  <c r="J3922" i="4" s="1"/>
  <c r="C3925" i="4"/>
  <c r="S3922" i="4" s="1"/>
  <c r="L3922" i="4" l="1"/>
  <c r="N3922" i="4"/>
  <c r="Q3922" i="4"/>
  <c r="R3922" i="4"/>
  <c r="M3922" i="4"/>
  <c r="T3922" i="4"/>
  <c r="S3923" i="4" s="1"/>
  <c r="I3922" i="4"/>
  <c r="I3923" i="4" s="1"/>
  <c r="K3922" i="4"/>
  <c r="K3923" i="4" s="1"/>
  <c r="P3922" i="4"/>
  <c r="O3922" i="4"/>
  <c r="B3927" i="4"/>
  <c r="E3926" i="4"/>
  <c r="D3926" i="4"/>
  <c r="F3926" i="4"/>
  <c r="C3926" i="4"/>
  <c r="M3923" i="4" l="1"/>
  <c r="O3923" i="4"/>
  <c r="Q3923" i="4"/>
  <c r="B3928" i="4"/>
  <c r="D3927" i="4"/>
  <c r="F3927" i="4"/>
  <c r="E3927" i="4"/>
  <c r="C3927" i="4"/>
  <c r="J3925" i="4" l="1"/>
  <c r="I3925" i="4"/>
  <c r="K3925" i="4"/>
  <c r="L3925" i="4"/>
  <c r="B3929" i="4"/>
  <c r="E3928" i="4"/>
  <c r="D3928" i="4"/>
  <c r="F3928" i="4"/>
  <c r="C3928" i="4"/>
  <c r="G3925" i="4" l="1"/>
  <c r="B3930" i="4"/>
  <c r="D3929" i="4"/>
  <c r="F3929" i="4"/>
  <c r="E3929" i="4"/>
  <c r="M3926" i="4" s="1"/>
  <c r="C3929" i="4"/>
  <c r="P3926" i="4" s="1"/>
  <c r="L3926" i="4" l="1"/>
  <c r="R3926" i="4"/>
  <c r="Q3926" i="4"/>
  <c r="T3926" i="4"/>
  <c r="N3926" i="4"/>
  <c r="M3927" i="4" s="1"/>
  <c r="S3926" i="4"/>
  <c r="S3927" i="4" s="1"/>
  <c r="I3926" i="4"/>
  <c r="J3926" i="4"/>
  <c r="O3926" i="4"/>
  <c r="O3927" i="4" s="1"/>
  <c r="K3926" i="4"/>
  <c r="K3927" i="4" s="1"/>
  <c r="B3931" i="4"/>
  <c r="E3930" i="4"/>
  <c r="D3930" i="4"/>
  <c r="F3930" i="4"/>
  <c r="C3930" i="4"/>
  <c r="I3927" i="4" l="1"/>
  <c r="Q3927" i="4"/>
  <c r="B3932" i="4"/>
  <c r="D3931" i="4"/>
  <c r="F3931" i="4"/>
  <c r="E3931" i="4"/>
  <c r="C3931" i="4"/>
  <c r="J3929" i="4" l="1"/>
  <c r="I3929" i="4"/>
  <c r="L3929" i="4"/>
  <c r="K3929" i="4"/>
  <c r="B3933" i="4"/>
  <c r="E3932" i="4"/>
  <c r="D3932" i="4"/>
  <c r="F3932" i="4"/>
  <c r="C3932" i="4"/>
  <c r="G3929" i="4" l="1"/>
  <c r="B3934" i="4"/>
  <c r="D3933" i="4"/>
  <c r="F3933" i="4"/>
  <c r="R3930" i="4" s="1"/>
  <c r="E3933" i="4"/>
  <c r="N3930" i="4" s="1"/>
  <c r="C3933" i="4"/>
  <c r="S3930" i="4" l="1"/>
  <c r="I3930" i="4"/>
  <c r="L3930" i="4"/>
  <c r="J3930" i="4"/>
  <c r="M3930" i="4"/>
  <c r="M3931" i="4" s="1"/>
  <c r="T3930" i="4"/>
  <c r="S3931" i="4" s="1"/>
  <c r="Q3930" i="4"/>
  <c r="Q3931" i="4" s="1"/>
  <c r="K3930" i="4"/>
  <c r="P3930" i="4"/>
  <c r="O3930" i="4"/>
  <c r="B3935" i="4"/>
  <c r="E3934" i="4"/>
  <c r="D3934" i="4"/>
  <c r="F3934" i="4"/>
  <c r="C3934" i="4"/>
  <c r="O3931" i="4" l="1"/>
  <c r="K3931" i="4"/>
  <c r="I3931" i="4"/>
  <c r="B3936" i="4"/>
  <c r="D3935" i="4"/>
  <c r="F3935" i="4"/>
  <c r="E3935" i="4"/>
  <c r="C3935" i="4"/>
  <c r="J3933" i="4" l="1"/>
  <c r="K3933" i="4"/>
  <c r="L3933" i="4"/>
  <c r="I3933" i="4"/>
  <c r="G3933" i="4" s="1"/>
  <c r="B3937" i="4"/>
  <c r="E3936" i="4"/>
  <c r="D3936" i="4"/>
  <c r="F3936" i="4"/>
  <c r="C3936" i="4"/>
  <c r="B3938" i="4" l="1"/>
  <c r="D3937" i="4"/>
  <c r="F3937" i="4"/>
  <c r="E3937" i="4"/>
  <c r="M3934" i="4" s="1"/>
  <c r="C3937" i="4"/>
  <c r="Q3934" i="4" s="1"/>
  <c r="K3934" i="4" l="1"/>
  <c r="L3934" i="4"/>
  <c r="S3934" i="4"/>
  <c r="I3934" i="4"/>
  <c r="T3934" i="4"/>
  <c r="P3934" i="4"/>
  <c r="N3934" i="4"/>
  <c r="M3935" i="4" s="1"/>
  <c r="R3934" i="4"/>
  <c r="Q3935" i="4" s="1"/>
  <c r="J3934" i="4"/>
  <c r="O3934" i="4"/>
  <c r="O3935" i="4" s="1"/>
  <c r="B3939" i="4"/>
  <c r="E3938" i="4"/>
  <c r="D3938" i="4"/>
  <c r="F3938" i="4"/>
  <c r="C3938" i="4"/>
  <c r="K3935" i="4" l="1"/>
  <c r="I3935" i="4"/>
  <c r="S3935" i="4"/>
  <c r="B3940" i="4"/>
  <c r="D3939" i="4"/>
  <c r="F3939" i="4"/>
  <c r="E3939" i="4"/>
  <c r="C3939" i="4"/>
  <c r="K3937" i="4" l="1"/>
  <c r="J3937" i="4"/>
  <c r="L3937" i="4"/>
  <c r="I3937" i="4"/>
  <c r="B3941" i="4"/>
  <c r="E3940" i="4"/>
  <c r="D3940" i="4"/>
  <c r="F3940" i="4"/>
  <c r="C3940" i="4"/>
  <c r="G3937" i="4" l="1"/>
  <c r="B3942" i="4"/>
  <c r="D3941" i="4"/>
  <c r="F3941" i="4"/>
  <c r="P3938" i="4" s="1"/>
  <c r="E3941" i="4"/>
  <c r="C3941" i="4"/>
  <c r="M3938" i="4" s="1"/>
  <c r="I3938" i="4" l="1"/>
  <c r="L3938" i="4"/>
  <c r="S3938" i="4"/>
  <c r="J3938" i="4"/>
  <c r="I3939" i="4" s="1"/>
  <c r="O3938" i="4"/>
  <c r="O3939" i="4" s="1"/>
  <c r="Q3938" i="4"/>
  <c r="K3938" i="4"/>
  <c r="K3939" i="4" s="1"/>
  <c r="N3938" i="4"/>
  <c r="M3939" i="4" s="1"/>
  <c r="T3938" i="4"/>
  <c r="R3938" i="4"/>
  <c r="B3943" i="4"/>
  <c r="E3942" i="4"/>
  <c r="D3942" i="4"/>
  <c r="F3942" i="4"/>
  <c r="C3942" i="4"/>
  <c r="S3939" i="4" l="1"/>
  <c r="Q3939" i="4"/>
  <c r="B3944" i="4"/>
  <c r="D3943" i="4"/>
  <c r="F3943" i="4"/>
  <c r="E3943" i="4"/>
  <c r="C3943" i="4"/>
  <c r="L3941" i="4" l="1"/>
  <c r="K3941" i="4"/>
  <c r="I3941" i="4"/>
  <c r="J3941" i="4"/>
  <c r="B3945" i="4"/>
  <c r="E3944" i="4"/>
  <c r="D3944" i="4"/>
  <c r="F3944" i="4"/>
  <c r="C3944" i="4"/>
  <c r="G3941" i="4" l="1"/>
  <c r="B3946" i="4"/>
  <c r="D3945" i="4"/>
  <c r="Q3942" i="4" s="1"/>
  <c r="F3945" i="4"/>
  <c r="E3945" i="4"/>
  <c r="I3942" i="4" s="1"/>
  <c r="C3945" i="4"/>
  <c r="O3942" i="4" s="1"/>
  <c r="R3942" i="4" l="1"/>
  <c r="Q3943" i="4" s="1"/>
  <c r="L3942" i="4"/>
  <c r="N3942" i="4"/>
  <c r="M3942" i="4"/>
  <c r="T3942" i="4"/>
  <c r="S3942" i="4"/>
  <c r="K3942" i="4"/>
  <c r="P3942" i="4"/>
  <c r="O3943" i="4" s="1"/>
  <c r="J3942" i="4"/>
  <c r="I3943" i="4" s="1"/>
  <c r="B3947" i="4"/>
  <c r="E3946" i="4"/>
  <c r="D3946" i="4"/>
  <c r="F3946" i="4"/>
  <c r="C3946" i="4"/>
  <c r="K3943" i="4" l="1"/>
  <c r="S3943" i="4"/>
  <c r="M3943" i="4"/>
  <c r="B3948" i="4"/>
  <c r="D3947" i="4"/>
  <c r="F3947" i="4"/>
  <c r="E3947" i="4"/>
  <c r="C3947" i="4"/>
  <c r="L3945" i="4" l="1"/>
  <c r="J3945" i="4"/>
  <c r="I3945" i="4"/>
  <c r="K3945" i="4"/>
  <c r="B3949" i="4"/>
  <c r="E3948" i="4"/>
  <c r="D3948" i="4"/>
  <c r="F3948" i="4"/>
  <c r="C3948" i="4"/>
  <c r="G3945" i="4" l="1"/>
  <c r="B3950" i="4"/>
  <c r="D3949" i="4"/>
  <c r="F3949" i="4"/>
  <c r="P3946" i="4" s="1"/>
  <c r="E3949" i="4"/>
  <c r="L3946" i="4" s="1"/>
  <c r="C3949" i="4"/>
  <c r="M3946" i="4" s="1"/>
  <c r="K3946" i="4" l="1"/>
  <c r="K3947" i="4" s="1"/>
  <c r="N3946" i="4"/>
  <c r="M3947" i="4" s="1"/>
  <c r="R3946" i="4"/>
  <c r="O3946" i="4"/>
  <c r="O3947" i="4" s="1"/>
  <c r="Q3946" i="4"/>
  <c r="Q3947" i="4" s="1"/>
  <c r="S3946" i="4"/>
  <c r="I3946" i="4"/>
  <c r="T3946" i="4"/>
  <c r="J3946" i="4"/>
  <c r="B3951" i="4"/>
  <c r="E3950" i="4"/>
  <c r="D3950" i="4"/>
  <c r="F3950" i="4"/>
  <c r="C3950" i="4"/>
  <c r="I3947" i="4" l="1"/>
  <c r="S3947" i="4"/>
  <c r="B3952" i="4"/>
  <c r="D3951" i="4"/>
  <c r="F3951" i="4"/>
  <c r="E3951" i="4"/>
  <c r="C3951" i="4"/>
  <c r="K3949" i="4" l="1"/>
  <c r="I3949" i="4"/>
  <c r="J3949" i="4"/>
  <c r="L3949" i="4"/>
  <c r="B3953" i="4"/>
  <c r="E3952" i="4"/>
  <c r="D3952" i="4"/>
  <c r="F3952" i="4"/>
  <c r="C3952" i="4"/>
  <c r="G3949" i="4" l="1"/>
  <c r="B3954" i="4"/>
  <c r="D3953" i="4"/>
  <c r="S3950" i="4" s="1"/>
  <c r="F3953" i="4"/>
  <c r="E3953" i="4"/>
  <c r="K3950" i="4" s="1"/>
  <c r="C3953" i="4"/>
  <c r="O3950" i="4" s="1"/>
  <c r="P3950" i="4" l="1"/>
  <c r="O3951" i="4" s="1"/>
  <c r="J3950" i="4"/>
  <c r="L3950" i="4"/>
  <c r="K3951" i="4" s="1"/>
  <c r="R3950" i="4"/>
  <c r="I3950" i="4"/>
  <c r="Q3950" i="4"/>
  <c r="M3950" i="4"/>
  <c r="T3950" i="4"/>
  <c r="S3951" i="4" s="1"/>
  <c r="N3950" i="4"/>
  <c r="B3955" i="4"/>
  <c r="E3954" i="4"/>
  <c r="D3954" i="4"/>
  <c r="F3954" i="4"/>
  <c r="C3954" i="4"/>
  <c r="Q3951" i="4" l="1"/>
  <c r="I3951" i="4"/>
  <c r="M3951" i="4"/>
  <c r="B3956" i="4"/>
  <c r="D3955" i="4"/>
  <c r="F3955" i="4"/>
  <c r="E3955" i="4"/>
  <c r="C3955" i="4"/>
  <c r="K3953" i="4" l="1"/>
  <c r="J3953" i="4"/>
  <c r="I3953" i="4"/>
  <c r="L3953" i="4"/>
  <c r="B3957" i="4"/>
  <c r="E3956" i="4"/>
  <c r="D3956" i="4"/>
  <c r="F3956" i="4"/>
  <c r="C3956" i="4"/>
  <c r="G3953" i="4" l="1"/>
  <c r="B3958" i="4"/>
  <c r="D3957" i="4"/>
  <c r="F3957" i="4"/>
  <c r="E3957" i="4"/>
  <c r="I3954" i="4" s="1"/>
  <c r="C3957" i="4"/>
  <c r="Q3954" i="4" l="1"/>
  <c r="T3954" i="4"/>
  <c r="L3954" i="4"/>
  <c r="S3954" i="4"/>
  <c r="S3955" i="4" s="1"/>
  <c r="J3954" i="4"/>
  <c r="I3955" i="4" s="1"/>
  <c r="O3954" i="4"/>
  <c r="P3954" i="4"/>
  <c r="N3954" i="4"/>
  <c r="K3954" i="4"/>
  <c r="K3955" i="4" s="1"/>
  <c r="R3954" i="4"/>
  <c r="M3954" i="4"/>
  <c r="B3959" i="4"/>
  <c r="E3958" i="4"/>
  <c r="D3958" i="4"/>
  <c r="F3958" i="4"/>
  <c r="C3958" i="4"/>
  <c r="Q3955" i="4" l="1"/>
  <c r="M3955" i="4"/>
  <c r="O3955" i="4"/>
  <c r="B3960" i="4"/>
  <c r="D3959" i="4"/>
  <c r="F3959" i="4"/>
  <c r="E3959" i="4"/>
  <c r="C3959" i="4"/>
  <c r="L3957" i="4" l="1"/>
  <c r="K3957" i="4"/>
  <c r="I3957" i="4"/>
  <c r="J3957" i="4"/>
  <c r="B3961" i="4"/>
  <c r="E3960" i="4"/>
  <c r="D3960" i="4"/>
  <c r="F3960" i="4"/>
  <c r="C3960" i="4"/>
  <c r="G3957" i="4" l="1"/>
  <c r="B3962" i="4"/>
  <c r="D3961" i="4"/>
  <c r="S3958" i="4" s="1"/>
  <c r="F3961" i="4"/>
  <c r="E3961" i="4"/>
  <c r="L3958" i="4" s="1"/>
  <c r="C3961" i="4"/>
  <c r="O3958" i="4" s="1"/>
  <c r="R3958" i="4" l="1"/>
  <c r="Q3958" i="4"/>
  <c r="K3958" i="4"/>
  <c r="K3959" i="4" s="1"/>
  <c r="M3958" i="4"/>
  <c r="T3958" i="4"/>
  <c r="S3959" i="4" s="1"/>
  <c r="N3958" i="4"/>
  <c r="I3958" i="4"/>
  <c r="P3958" i="4"/>
  <c r="O3959" i="4" s="1"/>
  <c r="J3958" i="4"/>
  <c r="B3963" i="4"/>
  <c r="E3962" i="4"/>
  <c r="D3962" i="4"/>
  <c r="F3962" i="4"/>
  <c r="C3962" i="4"/>
  <c r="Q3959" i="4" l="1"/>
  <c r="M3959" i="4"/>
  <c r="I3959" i="4"/>
  <c r="B3964" i="4"/>
  <c r="D3963" i="4"/>
  <c r="F3963" i="4"/>
  <c r="E3963" i="4"/>
  <c r="C3963" i="4"/>
  <c r="L3961" i="4" l="1"/>
  <c r="K3961" i="4"/>
  <c r="J3961" i="4"/>
  <c r="I3961" i="4"/>
  <c r="G3961" i="4" s="1"/>
  <c r="B3965" i="4"/>
  <c r="E3964" i="4"/>
  <c r="D3964" i="4"/>
  <c r="F3964" i="4"/>
  <c r="C3964" i="4"/>
  <c r="B3966" i="4" l="1"/>
  <c r="D3965" i="4"/>
  <c r="F3965" i="4"/>
  <c r="O3962" i="4" s="1"/>
  <c r="E3965" i="4"/>
  <c r="C3965" i="4"/>
  <c r="I3962" i="4" l="1"/>
  <c r="R3962" i="4"/>
  <c r="T3962" i="4"/>
  <c r="J3962" i="4"/>
  <c r="K3962" i="4"/>
  <c r="P3962" i="4"/>
  <c r="O3963" i="4" s="1"/>
  <c r="Q3962" i="4"/>
  <c r="S3962" i="4"/>
  <c r="L3962" i="4"/>
  <c r="N3962" i="4"/>
  <c r="M3962" i="4"/>
  <c r="B3967" i="4"/>
  <c r="E3966" i="4"/>
  <c r="D3966" i="4"/>
  <c r="F3966" i="4"/>
  <c r="C3966" i="4"/>
  <c r="Q3963" i="4" l="1"/>
  <c r="I3963" i="4"/>
  <c r="S3963" i="4"/>
  <c r="M3963" i="4"/>
  <c r="K3963" i="4"/>
  <c r="B3968" i="4"/>
  <c r="D3967" i="4"/>
  <c r="F3967" i="4"/>
  <c r="E3967" i="4"/>
  <c r="C3967" i="4"/>
  <c r="K3965" i="4" l="1"/>
  <c r="L3965" i="4"/>
  <c r="I3965" i="4"/>
  <c r="J3965" i="4"/>
  <c r="B3969" i="4"/>
  <c r="E3968" i="4"/>
  <c r="D3968" i="4"/>
  <c r="F3968" i="4"/>
  <c r="C3968" i="4"/>
  <c r="G3965" i="4" l="1"/>
  <c r="B3970" i="4"/>
  <c r="D3969" i="4"/>
  <c r="F3969" i="4"/>
  <c r="Q3966" i="4" s="1"/>
  <c r="E3969" i="4"/>
  <c r="C3969" i="4"/>
  <c r="T3966" i="4" s="1"/>
  <c r="M3966" i="4" l="1"/>
  <c r="L3966" i="4"/>
  <c r="S3966" i="4"/>
  <c r="S3967" i="4" s="1"/>
  <c r="J3966" i="4"/>
  <c r="O3966" i="4"/>
  <c r="P3966" i="4"/>
  <c r="I3966" i="4"/>
  <c r="K3966" i="4"/>
  <c r="K3967" i="4" s="1"/>
  <c r="R3966" i="4"/>
  <c r="Q3967" i="4" s="1"/>
  <c r="N3966" i="4"/>
  <c r="M3967" i="4" s="1"/>
  <c r="B3971" i="4"/>
  <c r="E3970" i="4"/>
  <c r="D3970" i="4"/>
  <c r="F3970" i="4"/>
  <c r="C3970" i="4"/>
  <c r="I3967" i="4" l="1"/>
  <c r="O3967" i="4"/>
  <c r="B3972" i="4"/>
  <c r="D3971" i="4"/>
  <c r="F3971" i="4"/>
  <c r="E3971" i="4"/>
  <c r="C3971" i="4"/>
  <c r="K3969" i="4" l="1"/>
  <c r="I3969" i="4"/>
  <c r="J3969" i="4"/>
  <c r="L3969" i="4"/>
  <c r="B3973" i="4"/>
  <c r="E3972" i="4"/>
  <c r="D3972" i="4"/>
  <c r="F3972" i="4"/>
  <c r="C3972" i="4"/>
  <c r="G3969" i="4" l="1"/>
  <c r="B3974" i="4"/>
  <c r="D3973" i="4"/>
  <c r="F3973" i="4"/>
  <c r="P3970" i="4" s="1"/>
  <c r="E3973" i="4"/>
  <c r="C3973" i="4"/>
  <c r="S3970" i="4" s="1"/>
  <c r="L3970" i="4" l="1"/>
  <c r="N3970" i="4"/>
  <c r="Q3970" i="4"/>
  <c r="T3970" i="4"/>
  <c r="S3971" i="4" s="1"/>
  <c r="R3970" i="4"/>
  <c r="M3970" i="4"/>
  <c r="M3971" i="4" s="1"/>
  <c r="I3970" i="4"/>
  <c r="J3970" i="4"/>
  <c r="O3970" i="4"/>
  <c r="O3971" i="4" s="1"/>
  <c r="K3970" i="4"/>
  <c r="K3971" i="4" s="1"/>
  <c r="B3975" i="4"/>
  <c r="E3974" i="4"/>
  <c r="D3974" i="4"/>
  <c r="F3974" i="4"/>
  <c r="C3974" i="4"/>
  <c r="I3971" i="4" l="1"/>
  <c r="Q3971" i="4"/>
  <c r="B3976" i="4"/>
  <c r="D3975" i="4"/>
  <c r="F3975" i="4"/>
  <c r="E3975" i="4"/>
  <c r="C3975" i="4"/>
  <c r="L3973" i="4" l="1"/>
  <c r="I3973" i="4"/>
  <c r="J3973" i="4"/>
  <c r="K3973" i="4"/>
  <c r="B3977" i="4"/>
  <c r="E3976" i="4"/>
  <c r="D3976" i="4"/>
  <c r="F3976" i="4"/>
  <c r="C3976" i="4"/>
  <c r="S3974" i="4" s="1"/>
  <c r="G3973" i="4" l="1"/>
  <c r="T3974" i="4"/>
  <c r="S3975" i="4" s="1"/>
  <c r="B3978" i="4"/>
  <c r="D3977" i="4"/>
  <c r="F3977" i="4"/>
  <c r="E3977" i="4"/>
  <c r="C3977" i="4"/>
  <c r="O3974" i="4" s="1"/>
  <c r="L3974" i="4" l="1"/>
  <c r="R3974" i="4"/>
  <c r="Q3974" i="4"/>
  <c r="N3974" i="4"/>
  <c r="M3974" i="4"/>
  <c r="I3974" i="4"/>
  <c r="K3974" i="4"/>
  <c r="K3975" i="4" s="1"/>
  <c r="P3974" i="4"/>
  <c r="O3975" i="4" s="1"/>
  <c r="J3974" i="4"/>
  <c r="B3979" i="4"/>
  <c r="E3978" i="4"/>
  <c r="D3978" i="4"/>
  <c r="F3978" i="4"/>
  <c r="C3978" i="4"/>
  <c r="M3975" i="4" l="1"/>
  <c r="Q3975" i="4"/>
  <c r="I3975" i="4"/>
  <c r="B3980" i="4"/>
  <c r="D3979" i="4"/>
  <c r="F3979" i="4"/>
  <c r="E3979" i="4"/>
  <c r="C3979" i="4"/>
  <c r="I3977" i="4" l="1"/>
  <c r="L3977" i="4"/>
  <c r="K3977" i="4"/>
  <c r="J3977" i="4"/>
  <c r="B3981" i="4"/>
  <c r="E3980" i="4"/>
  <c r="D3980" i="4"/>
  <c r="F3980" i="4"/>
  <c r="C3980" i="4"/>
  <c r="G3977" i="4" l="1"/>
  <c r="B3982" i="4"/>
  <c r="D3981" i="4"/>
  <c r="F3981" i="4"/>
  <c r="R3978" i="4" s="1"/>
  <c r="E3981" i="4"/>
  <c r="C3981" i="4"/>
  <c r="O3978" i="4" l="1"/>
  <c r="N3978" i="4"/>
  <c r="I3978" i="4"/>
  <c r="L3978" i="4"/>
  <c r="J3978" i="4"/>
  <c r="M3978" i="4"/>
  <c r="M3979" i="4" s="1"/>
  <c r="T3978" i="4"/>
  <c r="S3978" i="4"/>
  <c r="Q3978" i="4"/>
  <c r="Q3979" i="4" s="1"/>
  <c r="K3978" i="4"/>
  <c r="P3978" i="4"/>
  <c r="O3979" i="4" s="1"/>
  <c r="B3983" i="4"/>
  <c r="E3982" i="4"/>
  <c r="D3982" i="4"/>
  <c r="F3982" i="4"/>
  <c r="C3982" i="4"/>
  <c r="K3979" i="4" l="1"/>
  <c r="S3979" i="4"/>
  <c r="I3979" i="4"/>
  <c r="B3984" i="4"/>
  <c r="D3983" i="4"/>
  <c r="F3983" i="4"/>
  <c r="E3983" i="4"/>
  <c r="C3983" i="4"/>
  <c r="I3981" i="4" l="1"/>
  <c r="J3981" i="4"/>
  <c r="K3981" i="4"/>
  <c r="L3981" i="4"/>
  <c r="B3985" i="4"/>
  <c r="E3984" i="4"/>
  <c r="D3984" i="4"/>
  <c r="F3984" i="4"/>
  <c r="C3984" i="4"/>
  <c r="G3981" i="4" l="1"/>
  <c r="T3982" i="4"/>
  <c r="S3982" i="4"/>
  <c r="B3986" i="4"/>
  <c r="D3985" i="4"/>
  <c r="F3985" i="4"/>
  <c r="E3985" i="4"/>
  <c r="C3985" i="4"/>
  <c r="O3982" i="4" s="1"/>
  <c r="N3982" i="4" l="1"/>
  <c r="S3983" i="4"/>
  <c r="L3982" i="4"/>
  <c r="I3982" i="4"/>
  <c r="P3982" i="4"/>
  <c r="O3983" i="4" s="1"/>
  <c r="Q3982" i="4"/>
  <c r="K3982" i="4"/>
  <c r="K3983" i="4" s="1"/>
  <c r="R3982" i="4"/>
  <c r="J3982" i="4"/>
  <c r="M3982" i="4"/>
  <c r="B3987" i="4"/>
  <c r="E3986" i="4"/>
  <c r="D3986" i="4"/>
  <c r="F3986" i="4"/>
  <c r="C3986" i="4"/>
  <c r="M3983" i="4" l="1"/>
  <c r="Q3983" i="4"/>
  <c r="I3983" i="4"/>
  <c r="B3988" i="4"/>
  <c r="D3987" i="4"/>
  <c r="F3987" i="4"/>
  <c r="E3987" i="4"/>
  <c r="C3987" i="4"/>
  <c r="I3985" i="4" l="1"/>
  <c r="L3985" i="4"/>
  <c r="K3985" i="4"/>
  <c r="J3985" i="4"/>
  <c r="B3989" i="4"/>
  <c r="E3988" i="4"/>
  <c r="D3988" i="4"/>
  <c r="F3988" i="4"/>
  <c r="C3988" i="4"/>
  <c r="G3985" i="4" l="1"/>
  <c r="B3990" i="4"/>
  <c r="D3989" i="4"/>
  <c r="O3986" i="4" s="1"/>
  <c r="F3989" i="4"/>
  <c r="E3989" i="4"/>
  <c r="J3986" i="4" s="1"/>
  <c r="C3989" i="4"/>
  <c r="S3986" i="4" s="1"/>
  <c r="N3986" i="4" l="1"/>
  <c r="L3986" i="4"/>
  <c r="R3986" i="4"/>
  <c r="M3986" i="4"/>
  <c r="T3986" i="4"/>
  <c r="S3987" i="4" s="1"/>
  <c r="I3986" i="4"/>
  <c r="I3987" i="4" s="1"/>
  <c r="Q3986" i="4"/>
  <c r="Q3987" i="4" s="1"/>
  <c r="K3986" i="4"/>
  <c r="K3987" i="4" s="1"/>
  <c r="P3986" i="4"/>
  <c r="O3987" i="4" s="1"/>
  <c r="B3991" i="4"/>
  <c r="E3990" i="4"/>
  <c r="D3990" i="4"/>
  <c r="F3990" i="4"/>
  <c r="C3990" i="4"/>
  <c r="M3987" i="4" l="1"/>
  <c r="L3989" i="4" s="1"/>
  <c r="B3992" i="4"/>
  <c r="D3991" i="4"/>
  <c r="F3991" i="4"/>
  <c r="E3991" i="4"/>
  <c r="C3991" i="4"/>
  <c r="K3989" i="4" l="1"/>
  <c r="I3989" i="4"/>
  <c r="J3989" i="4"/>
  <c r="B3993" i="4"/>
  <c r="E3992" i="4"/>
  <c r="D3992" i="4"/>
  <c r="F3992" i="4"/>
  <c r="C3992" i="4"/>
  <c r="G3989" i="4" l="1"/>
  <c r="B3994" i="4"/>
  <c r="D3993" i="4"/>
  <c r="F3993" i="4"/>
  <c r="Q3990" i="4" s="1"/>
  <c r="E3993" i="4"/>
  <c r="C3993" i="4"/>
  <c r="O3990" i="4" l="1"/>
  <c r="I3990" i="4"/>
  <c r="R3990" i="4"/>
  <c r="Q3991" i="4" s="1"/>
  <c r="L3990" i="4"/>
  <c r="N3990" i="4"/>
  <c r="M3990" i="4"/>
  <c r="T3990" i="4"/>
  <c r="S3990" i="4"/>
  <c r="K3990" i="4"/>
  <c r="P3990" i="4"/>
  <c r="O3991" i="4" s="1"/>
  <c r="J3990" i="4"/>
  <c r="I3991" i="4" s="1"/>
  <c r="B3995" i="4"/>
  <c r="E3994" i="4"/>
  <c r="D3994" i="4"/>
  <c r="F3994" i="4"/>
  <c r="C3994" i="4"/>
  <c r="K3991" i="4" l="1"/>
  <c r="S3991" i="4"/>
  <c r="M3991" i="4"/>
  <c r="B3996" i="4"/>
  <c r="D3995" i="4"/>
  <c r="F3995" i="4"/>
  <c r="E3995" i="4"/>
  <c r="C3995" i="4"/>
  <c r="K3993" i="4" l="1"/>
  <c r="I3993" i="4"/>
  <c r="L3993" i="4"/>
  <c r="J3993" i="4"/>
  <c r="B3997" i="4"/>
  <c r="E3996" i="4"/>
  <c r="D3996" i="4"/>
  <c r="F3996" i="4"/>
  <c r="C3996" i="4"/>
  <c r="G3993" i="4" l="1"/>
  <c r="B3998" i="4"/>
  <c r="D3997" i="4"/>
  <c r="F3997" i="4"/>
  <c r="E3997" i="4"/>
  <c r="C3997" i="4"/>
  <c r="R3994" i="4" l="1"/>
  <c r="I3994" i="4"/>
  <c r="L3994" i="4"/>
  <c r="N3994" i="4"/>
  <c r="Q3994" i="4"/>
  <c r="Q3995" i="4" s="1"/>
  <c r="J3994" i="4"/>
  <c r="I3995" i="4" s="1"/>
  <c r="M3994" i="4"/>
  <c r="T3994" i="4"/>
  <c r="S3994" i="4"/>
  <c r="K3994" i="4"/>
  <c r="P3994" i="4"/>
  <c r="O3994" i="4"/>
  <c r="B3999" i="4"/>
  <c r="E3998" i="4"/>
  <c r="D3998" i="4"/>
  <c r="F3998" i="4"/>
  <c r="C3998" i="4"/>
  <c r="K3995" i="4" l="1"/>
  <c r="M3995" i="4"/>
  <c r="O3995" i="4"/>
  <c r="S3995" i="4"/>
  <c r="B4000" i="4"/>
  <c r="D3999" i="4"/>
  <c r="F3999" i="4"/>
  <c r="E3999" i="4"/>
  <c r="C3999" i="4"/>
  <c r="K3997" i="4" l="1"/>
  <c r="J3997" i="4"/>
  <c r="L3997" i="4"/>
  <c r="I3997" i="4"/>
  <c r="B4001" i="4"/>
  <c r="E4000" i="4"/>
  <c r="D4000" i="4"/>
  <c r="F4000" i="4"/>
  <c r="C4000" i="4"/>
  <c r="G3997" i="4" l="1"/>
  <c r="B4002" i="4"/>
  <c r="D4001" i="4"/>
  <c r="F4001" i="4"/>
  <c r="E4001" i="4"/>
  <c r="M3998" i="4" s="1"/>
  <c r="C4001" i="4"/>
  <c r="O3998" i="4" s="1"/>
  <c r="L3998" i="4" l="1"/>
  <c r="R3998" i="4"/>
  <c r="Q3998" i="4"/>
  <c r="N3998" i="4"/>
  <c r="M3999" i="4" s="1"/>
  <c r="T3998" i="4"/>
  <c r="S3998" i="4"/>
  <c r="I3998" i="4"/>
  <c r="K3998" i="4"/>
  <c r="P3998" i="4"/>
  <c r="O3999" i="4" s="1"/>
  <c r="J3998" i="4"/>
  <c r="B4003" i="4"/>
  <c r="E4002" i="4"/>
  <c r="D4002" i="4"/>
  <c r="F4002" i="4"/>
  <c r="C4002" i="4"/>
  <c r="K3999" i="4" l="1"/>
  <c r="S3999" i="4"/>
  <c r="Q3999" i="4"/>
  <c r="I3999" i="4"/>
  <c r="B4004" i="4"/>
  <c r="D4003" i="4"/>
  <c r="F4003" i="4"/>
  <c r="E4003" i="4"/>
  <c r="C4003" i="4"/>
  <c r="K4001" i="4" l="1"/>
  <c r="J4001" i="4"/>
  <c r="L4001" i="4"/>
  <c r="I4001" i="4"/>
  <c r="B4005" i="4"/>
  <c r="E4004" i="4"/>
  <c r="D4004" i="4"/>
  <c r="F4004" i="4"/>
  <c r="C4004" i="4"/>
  <c r="G4001" i="4" l="1"/>
  <c r="B4006" i="4"/>
  <c r="D4005" i="4"/>
  <c r="F4005" i="4"/>
  <c r="Q4002" i="4" s="1"/>
  <c r="E4005" i="4"/>
  <c r="N4002" i="4" s="1"/>
  <c r="C4005" i="4"/>
  <c r="O4002" i="4" s="1"/>
  <c r="I4002" i="4" l="1"/>
  <c r="L4002" i="4"/>
  <c r="R4002" i="4"/>
  <c r="Q4003" i="4" s="1"/>
  <c r="M4002" i="4"/>
  <c r="M4003" i="4" s="1"/>
  <c r="T4002" i="4"/>
  <c r="S4002" i="4"/>
  <c r="K4002" i="4"/>
  <c r="P4002" i="4"/>
  <c r="O4003" i="4" s="1"/>
  <c r="J4002" i="4"/>
  <c r="B4007" i="4"/>
  <c r="E4006" i="4"/>
  <c r="D4006" i="4"/>
  <c r="F4006" i="4"/>
  <c r="C4006" i="4"/>
  <c r="K4003" i="4" l="1"/>
  <c r="S4003" i="4"/>
  <c r="I4003" i="4"/>
  <c r="B4008" i="4"/>
  <c r="D4007" i="4"/>
  <c r="F4007" i="4"/>
  <c r="E4007" i="4"/>
  <c r="C4007" i="4"/>
  <c r="L4005" i="4" l="1"/>
  <c r="I4005" i="4"/>
  <c r="J4005" i="4"/>
  <c r="K4005" i="4"/>
  <c r="B4009" i="4"/>
  <c r="E4008" i="4"/>
  <c r="D4008" i="4"/>
  <c r="F4008" i="4"/>
  <c r="C4008" i="4"/>
  <c r="G4005" i="4" l="1"/>
  <c r="B4010" i="4"/>
  <c r="D4009" i="4"/>
  <c r="S4006" i="4" s="1"/>
  <c r="F4009" i="4"/>
  <c r="E4009" i="4"/>
  <c r="N4006" i="4" s="1"/>
  <c r="C4009" i="4"/>
  <c r="O4006" i="4" s="1"/>
  <c r="R4006" i="4" l="1"/>
  <c r="Q4006" i="4"/>
  <c r="K4006" i="4"/>
  <c r="M4006" i="4"/>
  <c r="M4007" i="4" s="1"/>
  <c r="T4006" i="4"/>
  <c r="S4007" i="4" s="1"/>
  <c r="I4006" i="4"/>
  <c r="L4006" i="4"/>
  <c r="P4006" i="4"/>
  <c r="O4007" i="4" s="1"/>
  <c r="J4006" i="4"/>
  <c r="B4011" i="4"/>
  <c r="E4010" i="4"/>
  <c r="D4010" i="4"/>
  <c r="F4010" i="4"/>
  <c r="C4010" i="4"/>
  <c r="Q4007" i="4" l="1"/>
  <c r="I4007" i="4"/>
  <c r="K4007" i="4"/>
  <c r="B4012" i="4"/>
  <c r="D4011" i="4"/>
  <c r="F4011" i="4"/>
  <c r="E4011" i="4"/>
  <c r="C4011" i="4"/>
  <c r="K4009" i="4" l="1"/>
  <c r="L4009" i="4"/>
  <c r="I4009" i="4"/>
  <c r="J4009" i="4"/>
  <c r="B4013" i="4"/>
  <c r="E4012" i="4"/>
  <c r="D4012" i="4"/>
  <c r="F4012" i="4"/>
  <c r="C4012" i="4"/>
  <c r="G4009" i="4" l="1"/>
  <c r="B4014" i="4"/>
  <c r="D4013" i="4"/>
  <c r="F4013" i="4"/>
  <c r="P4010" i="4" s="1"/>
  <c r="E4013" i="4"/>
  <c r="C4013" i="4"/>
  <c r="Q4010" i="4" s="1"/>
  <c r="I4010" i="4" l="1"/>
  <c r="R4010" i="4"/>
  <c r="Q4011" i="4" s="1"/>
  <c r="O4010" i="4"/>
  <c r="O4011" i="4" s="1"/>
  <c r="M4010" i="4"/>
  <c r="K4010" i="4"/>
  <c r="N4010" i="4"/>
  <c r="J4010" i="4"/>
  <c r="I4011" i="4" s="1"/>
  <c r="T4010" i="4"/>
  <c r="L4010" i="4"/>
  <c r="S4010" i="4"/>
  <c r="S4011" i="4" s="1"/>
  <c r="B4015" i="4"/>
  <c r="E4014" i="4"/>
  <c r="D4014" i="4"/>
  <c r="F4014" i="4"/>
  <c r="C4014" i="4"/>
  <c r="K4011" i="4" l="1"/>
  <c r="M4011" i="4"/>
  <c r="B4016" i="4"/>
  <c r="D4015" i="4"/>
  <c r="F4015" i="4"/>
  <c r="E4015" i="4"/>
  <c r="C4015" i="4"/>
  <c r="K4013" i="4" l="1"/>
  <c r="L4013" i="4"/>
  <c r="I4013" i="4"/>
  <c r="J4013" i="4"/>
  <c r="B4017" i="4"/>
  <c r="E4016" i="4"/>
  <c r="D4016" i="4"/>
  <c r="F4016" i="4"/>
  <c r="C4016" i="4"/>
  <c r="G4013" i="4" l="1"/>
  <c r="B4018" i="4"/>
  <c r="D4017" i="4"/>
  <c r="F4017" i="4"/>
  <c r="Q4014" i="4" s="1"/>
  <c r="E4017" i="4"/>
  <c r="C4017" i="4"/>
  <c r="O4014" i="4" s="1"/>
  <c r="I4014" i="4" l="1"/>
  <c r="R4014" i="4"/>
  <c r="Q4015" i="4" s="1"/>
  <c r="L4014" i="4"/>
  <c r="N4014" i="4"/>
  <c r="M4014" i="4"/>
  <c r="T4014" i="4"/>
  <c r="S4014" i="4"/>
  <c r="K4014" i="4"/>
  <c r="P4014" i="4"/>
  <c r="O4015" i="4" s="1"/>
  <c r="J4014" i="4"/>
  <c r="B4019" i="4"/>
  <c r="E4018" i="4"/>
  <c r="D4018" i="4"/>
  <c r="F4018" i="4"/>
  <c r="C4018" i="4"/>
  <c r="I4015" i="4" l="1"/>
  <c r="S4015" i="4"/>
  <c r="M4015" i="4"/>
  <c r="K4015" i="4"/>
  <c r="B4020" i="4"/>
  <c r="D4019" i="4"/>
  <c r="F4019" i="4"/>
  <c r="E4019" i="4"/>
  <c r="C4019" i="4"/>
  <c r="J4017" i="4" l="1"/>
  <c r="L4017" i="4"/>
  <c r="I4017" i="4"/>
  <c r="G4017" i="4" s="1"/>
  <c r="K4017" i="4"/>
  <c r="B4021" i="4"/>
  <c r="E4020" i="4"/>
  <c r="D4020" i="4"/>
  <c r="F4020" i="4"/>
  <c r="C4020" i="4"/>
  <c r="B4022" i="4" l="1"/>
  <c r="D4021" i="4"/>
  <c r="F4021" i="4"/>
  <c r="P4018" i="4" s="1"/>
  <c r="E4021" i="4"/>
  <c r="C4021" i="4"/>
  <c r="M4018" i="4" s="1"/>
  <c r="L4018" i="4" l="1"/>
  <c r="K4018" i="4"/>
  <c r="N4018" i="4"/>
  <c r="M4019" i="4" s="1"/>
  <c r="J4018" i="4"/>
  <c r="O4018" i="4"/>
  <c r="O4019" i="4" s="1"/>
  <c r="Q4018" i="4"/>
  <c r="S4018" i="4"/>
  <c r="I4018" i="4"/>
  <c r="I4019" i="4" s="1"/>
  <c r="T4018" i="4"/>
  <c r="R4018" i="4"/>
  <c r="B4023" i="4"/>
  <c r="E4022" i="4"/>
  <c r="D4022" i="4"/>
  <c r="F4022" i="4"/>
  <c r="C4022" i="4"/>
  <c r="K4019" i="4" l="1"/>
  <c r="Q4019" i="4"/>
  <c r="S4019" i="4"/>
  <c r="B4024" i="4"/>
  <c r="D4023" i="4"/>
  <c r="F4023" i="4"/>
  <c r="E4023" i="4"/>
  <c r="C4023" i="4"/>
  <c r="L4021" i="4" l="1"/>
  <c r="I4021" i="4"/>
  <c r="K4021" i="4"/>
  <c r="J4021" i="4"/>
  <c r="B4025" i="4"/>
  <c r="E4024" i="4"/>
  <c r="D4024" i="4"/>
  <c r="F4024" i="4"/>
  <c r="C4024" i="4"/>
  <c r="G4021" i="4" l="1"/>
  <c r="S4022" i="4"/>
  <c r="T4022" i="4"/>
  <c r="B4026" i="4"/>
  <c r="D4025" i="4"/>
  <c r="F4025" i="4"/>
  <c r="E4025" i="4"/>
  <c r="C4025" i="4"/>
  <c r="O4022" i="4" s="1"/>
  <c r="Q4022" i="4" l="1"/>
  <c r="K4022" i="4"/>
  <c r="P4022" i="4"/>
  <c r="O4023" i="4" s="1"/>
  <c r="L4022" i="4"/>
  <c r="I4022" i="4"/>
  <c r="S4023" i="4"/>
  <c r="N4022" i="4"/>
  <c r="M4022" i="4"/>
  <c r="R4022" i="4"/>
  <c r="Q4023" i="4" s="1"/>
  <c r="J4022" i="4"/>
  <c r="B4027" i="4"/>
  <c r="E4026" i="4"/>
  <c r="D4026" i="4"/>
  <c r="F4026" i="4"/>
  <c r="C4026" i="4"/>
  <c r="K4023" i="4" l="1"/>
  <c r="I4023" i="4"/>
  <c r="M4023" i="4"/>
  <c r="B4028" i="4"/>
  <c r="D4027" i="4"/>
  <c r="F4027" i="4"/>
  <c r="E4027" i="4"/>
  <c r="C4027" i="4"/>
  <c r="K4025" i="4" l="1"/>
  <c r="I4025" i="4"/>
  <c r="L4025" i="4"/>
  <c r="J4025" i="4"/>
  <c r="B4029" i="4"/>
  <c r="E4028" i="4"/>
  <c r="D4028" i="4"/>
  <c r="F4028" i="4"/>
  <c r="C4028" i="4"/>
  <c r="G4025" i="4" l="1"/>
  <c r="B4030" i="4"/>
  <c r="D4029" i="4"/>
  <c r="F4029" i="4"/>
  <c r="Q4026" i="4" s="1"/>
  <c r="E4029" i="4"/>
  <c r="C4029" i="4"/>
  <c r="K4026" i="4" s="1"/>
  <c r="N4026" i="4" l="1"/>
  <c r="I4026" i="4"/>
  <c r="R4026" i="4"/>
  <c r="Q4027" i="4" s="1"/>
  <c r="O4026" i="4"/>
  <c r="P4026" i="4"/>
  <c r="L4026" i="4"/>
  <c r="K4027" i="4" s="1"/>
  <c r="S4026" i="4"/>
  <c r="T4026" i="4"/>
  <c r="J4026" i="4"/>
  <c r="M4026" i="4"/>
  <c r="M4027" i="4" s="1"/>
  <c r="B4031" i="4"/>
  <c r="E4030" i="4"/>
  <c r="D4030" i="4"/>
  <c r="F4030" i="4"/>
  <c r="C4030" i="4"/>
  <c r="O4027" i="4" l="1"/>
  <c r="S4027" i="4"/>
  <c r="I4027" i="4"/>
  <c r="B4032" i="4"/>
  <c r="D4031" i="4"/>
  <c r="F4031" i="4"/>
  <c r="E4031" i="4"/>
  <c r="C4031" i="4"/>
  <c r="K4029" i="4" l="1"/>
  <c r="I4029" i="4"/>
  <c r="J4029" i="4"/>
  <c r="L4029" i="4"/>
  <c r="B4033" i="4"/>
  <c r="E4032" i="4"/>
  <c r="D4032" i="4"/>
  <c r="F4032" i="4"/>
  <c r="C4032" i="4"/>
  <c r="S4030" i="4" l="1"/>
  <c r="G4029" i="4"/>
  <c r="T4030" i="4"/>
  <c r="S4031" i="4" s="1"/>
  <c r="B4034" i="4"/>
  <c r="D4033" i="4"/>
  <c r="F4033" i="4"/>
  <c r="E4033" i="4"/>
  <c r="C4033" i="4"/>
  <c r="O4030" i="4" s="1"/>
  <c r="N4030" i="4" l="1"/>
  <c r="R4030" i="4"/>
  <c r="Q4030" i="4"/>
  <c r="K4030" i="4"/>
  <c r="M4030" i="4"/>
  <c r="M4031" i="4" s="1"/>
  <c r="I4030" i="4"/>
  <c r="L4030" i="4"/>
  <c r="P4030" i="4"/>
  <c r="O4031" i="4" s="1"/>
  <c r="J4030" i="4"/>
  <c r="B4035" i="4"/>
  <c r="E4034" i="4"/>
  <c r="D4034" i="4"/>
  <c r="F4034" i="4"/>
  <c r="C4034" i="4"/>
  <c r="Q4031" i="4" l="1"/>
  <c r="I4031" i="4"/>
  <c r="K4031" i="4"/>
  <c r="B4036" i="4"/>
  <c r="D4035" i="4"/>
  <c r="F4035" i="4"/>
  <c r="E4035" i="4"/>
  <c r="C4035" i="4"/>
  <c r="I4033" i="4" l="1"/>
  <c r="J4033" i="4"/>
  <c r="L4033" i="4"/>
  <c r="K4033" i="4"/>
  <c r="B4037" i="4"/>
  <c r="E4036" i="4"/>
  <c r="D4036" i="4"/>
  <c r="F4036" i="4"/>
  <c r="C4036" i="4"/>
  <c r="G4033" i="4" l="1"/>
  <c r="K4034" i="4"/>
  <c r="L4034" i="4"/>
  <c r="B4038" i="4"/>
  <c r="D4037" i="4"/>
  <c r="F4037" i="4"/>
  <c r="E4037" i="4"/>
  <c r="I4034" i="4" s="1"/>
  <c r="C4037" i="4"/>
  <c r="M4034" i="4" s="1"/>
  <c r="K4035" i="4" l="1"/>
  <c r="Q4034" i="4"/>
  <c r="P4034" i="4"/>
  <c r="T4034" i="4"/>
  <c r="S4034" i="4"/>
  <c r="N4034" i="4"/>
  <c r="M4035" i="4" s="1"/>
  <c r="R4034" i="4"/>
  <c r="J4034" i="4"/>
  <c r="I4035" i="4" s="1"/>
  <c r="O4034" i="4"/>
  <c r="O4035" i="4" s="1"/>
  <c r="B4039" i="4"/>
  <c r="E4038" i="4"/>
  <c r="D4038" i="4"/>
  <c r="F4038" i="4"/>
  <c r="C4038" i="4"/>
  <c r="S4035" i="4" l="1"/>
  <c r="Q4035" i="4"/>
  <c r="B4040" i="4"/>
  <c r="D4039" i="4"/>
  <c r="F4039" i="4"/>
  <c r="E4039" i="4"/>
  <c r="C4039" i="4"/>
  <c r="J4037" i="4" l="1"/>
  <c r="I4037" i="4"/>
  <c r="K4037" i="4"/>
  <c r="L4037" i="4"/>
  <c r="B4041" i="4"/>
  <c r="E4040" i="4"/>
  <c r="D4040" i="4"/>
  <c r="F4040" i="4"/>
  <c r="C4040" i="4"/>
  <c r="G4037" i="4" l="1"/>
  <c r="B4042" i="4"/>
  <c r="D4041" i="4"/>
  <c r="F4041" i="4"/>
  <c r="E4041" i="4"/>
  <c r="I4038" i="4" s="1"/>
  <c r="C4041" i="4"/>
  <c r="O4038" i="4" s="1"/>
  <c r="Q4038" i="4" l="1"/>
  <c r="R4038" i="4"/>
  <c r="L4038" i="4"/>
  <c r="N4038" i="4"/>
  <c r="M4038" i="4"/>
  <c r="T4038" i="4"/>
  <c r="S4038" i="4"/>
  <c r="K4038" i="4"/>
  <c r="P4038" i="4"/>
  <c r="O4039" i="4" s="1"/>
  <c r="J4038" i="4"/>
  <c r="I4039" i="4" s="1"/>
  <c r="B4043" i="4"/>
  <c r="E4042" i="4"/>
  <c r="D4042" i="4"/>
  <c r="F4042" i="4"/>
  <c r="C4042" i="4"/>
  <c r="Q4039" i="4" l="1"/>
  <c r="K4039" i="4"/>
  <c r="S4039" i="4"/>
  <c r="M4039" i="4"/>
  <c r="B4044" i="4"/>
  <c r="D4043" i="4"/>
  <c r="F4043" i="4"/>
  <c r="E4043" i="4"/>
  <c r="C4043" i="4"/>
  <c r="J4041" i="4" l="1"/>
  <c r="I4041" i="4"/>
  <c r="L4041" i="4"/>
  <c r="K4041" i="4"/>
  <c r="B4045" i="4"/>
  <c r="E4044" i="4"/>
  <c r="D4044" i="4"/>
  <c r="F4044" i="4"/>
  <c r="C4044" i="4"/>
  <c r="G4041" i="4" l="1"/>
  <c r="L4042" i="4"/>
  <c r="K4042" i="4"/>
  <c r="K4043" i="4" s="1"/>
  <c r="B4046" i="4"/>
  <c r="D4045" i="4"/>
  <c r="F4045" i="4"/>
  <c r="E4045" i="4"/>
  <c r="J4042" i="4" s="1"/>
  <c r="C4045" i="4"/>
  <c r="S4042" i="4" s="1"/>
  <c r="I4042" i="4" l="1"/>
  <c r="I4043" i="4" s="1"/>
  <c r="P4042" i="4"/>
  <c r="R4042" i="4"/>
  <c r="O4042" i="4"/>
  <c r="N4042" i="4"/>
  <c r="Q4042" i="4"/>
  <c r="M4042" i="4"/>
  <c r="T4042" i="4"/>
  <c r="S4043" i="4" s="1"/>
  <c r="B4047" i="4"/>
  <c r="E4046" i="4"/>
  <c r="D4046" i="4"/>
  <c r="F4046" i="4"/>
  <c r="C4046" i="4"/>
  <c r="O4043" i="4" l="1"/>
  <c r="M4043" i="4"/>
  <c r="Q4043" i="4"/>
  <c r="B4048" i="4"/>
  <c r="D4047" i="4"/>
  <c r="F4047" i="4"/>
  <c r="E4047" i="4"/>
  <c r="C4047" i="4"/>
  <c r="J4045" i="4" l="1"/>
  <c r="I4045" i="4"/>
  <c r="K4045" i="4"/>
  <c r="L4045" i="4"/>
  <c r="B4049" i="4"/>
  <c r="E4048" i="4"/>
  <c r="D4048" i="4"/>
  <c r="F4048" i="4"/>
  <c r="C4048" i="4"/>
  <c r="G4045" i="4" l="1"/>
  <c r="L4046" i="4"/>
  <c r="K4046" i="4"/>
  <c r="K4047" i="4" s="1"/>
  <c r="B4050" i="4"/>
  <c r="D4049" i="4"/>
  <c r="S4046" i="4" s="1"/>
  <c r="F4049" i="4"/>
  <c r="E4049" i="4"/>
  <c r="C4049" i="4"/>
  <c r="Q4046" i="4" s="1"/>
  <c r="I4046" i="4" l="1"/>
  <c r="P4046" i="4"/>
  <c r="J4046" i="4"/>
  <c r="O4046" i="4"/>
  <c r="O4047" i="4" s="1"/>
  <c r="R4046" i="4"/>
  <c r="Q4047" i="4" s="1"/>
  <c r="N4046" i="4"/>
  <c r="M4046" i="4"/>
  <c r="T4046" i="4"/>
  <c r="S4047" i="4" s="1"/>
  <c r="B4051" i="4"/>
  <c r="E4050" i="4"/>
  <c r="D4050" i="4"/>
  <c r="F4050" i="4"/>
  <c r="C4050" i="4"/>
  <c r="M4047" i="4" l="1"/>
  <c r="I4047" i="4"/>
  <c r="B4052" i="4"/>
  <c r="D4051" i="4"/>
  <c r="F4051" i="4"/>
  <c r="E4051" i="4"/>
  <c r="C4051" i="4"/>
  <c r="L4049" i="4" l="1"/>
  <c r="K4049" i="4"/>
  <c r="I4049" i="4"/>
  <c r="J4049" i="4"/>
  <c r="B4053" i="4"/>
  <c r="E4052" i="4"/>
  <c r="D4052" i="4"/>
  <c r="F4052" i="4"/>
  <c r="C4052" i="4"/>
  <c r="G4049" i="4" l="1"/>
  <c r="B4054" i="4"/>
  <c r="D4053" i="4"/>
  <c r="F4053" i="4"/>
  <c r="E4053" i="4"/>
  <c r="C4053" i="4"/>
  <c r="S4050" i="4" s="1"/>
  <c r="J4050" i="4" l="1"/>
  <c r="Q4050" i="4"/>
  <c r="I4050" i="4"/>
  <c r="I4051" i="4" s="1"/>
  <c r="L4050" i="4"/>
  <c r="R4050" i="4"/>
  <c r="Q4051" i="4" s="1"/>
  <c r="M4050" i="4"/>
  <c r="T4050" i="4"/>
  <c r="S4051" i="4" s="1"/>
  <c r="N4050" i="4"/>
  <c r="K4050" i="4"/>
  <c r="P4050" i="4"/>
  <c r="O4050" i="4"/>
  <c r="B4055" i="4"/>
  <c r="E4054" i="4"/>
  <c r="D4054" i="4"/>
  <c r="F4054" i="4"/>
  <c r="C4054" i="4"/>
  <c r="O4051" i="4" l="1"/>
  <c r="K4051" i="4"/>
  <c r="M4051" i="4"/>
  <c r="B4056" i="4"/>
  <c r="D4055" i="4"/>
  <c r="F4055" i="4"/>
  <c r="E4055" i="4"/>
  <c r="C4055" i="4"/>
  <c r="J4053" i="4" l="1"/>
  <c r="I4053" i="4"/>
  <c r="K4053" i="4"/>
  <c r="L4053" i="4"/>
  <c r="B4057" i="4"/>
  <c r="E4056" i="4"/>
  <c r="D4056" i="4"/>
  <c r="F4056" i="4"/>
  <c r="C4056" i="4"/>
  <c r="G4053" i="4" l="1"/>
  <c r="K4054" i="4"/>
  <c r="L4054" i="4"/>
  <c r="B4058" i="4"/>
  <c r="D4057" i="4"/>
  <c r="N4054" i="4" s="1"/>
  <c r="F4057" i="4"/>
  <c r="E4057" i="4"/>
  <c r="C4057" i="4"/>
  <c r="O4054" i="4" s="1"/>
  <c r="K4055" i="4" l="1"/>
  <c r="R4054" i="4"/>
  <c r="Q4054" i="4"/>
  <c r="M4054" i="4"/>
  <c r="M4055" i="4" s="1"/>
  <c r="T4054" i="4"/>
  <c r="S4054" i="4"/>
  <c r="I4054" i="4"/>
  <c r="P4054" i="4"/>
  <c r="O4055" i="4" s="1"/>
  <c r="J4054" i="4"/>
  <c r="B4059" i="4"/>
  <c r="E4058" i="4"/>
  <c r="D4058" i="4"/>
  <c r="F4058" i="4"/>
  <c r="C4058" i="4"/>
  <c r="S4055" i="4" l="1"/>
  <c r="I4055" i="4"/>
  <c r="Q4055" i="4"/>
  <c r="B4060" i="4"/>
  <c r="D4059" i="4"/>
  <c r="F4059" i="4"/>
  <c r="E4059" i="4"/>
  <c r="C4059" i="4"/>
  <c r="L4057" i="4" l="1"/>
  <c r="K4057" i="4"/>
  <c r="J4057" i="4"/>
  <c r="I4057" i="4"/>
  <c r="B4061" i="4"/>
  <c r="E4060" i="4"/>
  <c r="D4060" i="4"/>
  <c r="F4060" i="4"/>
  <c r="C4060" i="4"/>
  <c r="G4057" i="4" l="1"/>
  <c r="B4062" i="4"/>
  <c r="D4061" i="4"/>
  <c r="F4061" i="4"/>
  <c r="E4061" i="4"/>
  <c r="I4058" i="4" s="1"/>
  <c r="C4061" i="4"/>
  <c r="S4058" i="4" s="1"/>
  <c r="O4058" i="4" l="1"/>
  <c r="N4058" i="4"/>
  <c r="L4058" i="4"/>
  <c r="J4058" i="4"/>
  <c r="I4059" i="4" s="1"/>
  <c r="M4058" i="4"/>
  <c r="T4058" i="4"/>
  <c r="S4059" i="4" s="1"/>
  <c r="Q4058" i="4"/>
  <c r="K4058" i="4"/>
  <c r="P4058" i="4"/>
  <c r="O4059" i="4" s="1"/>
  <c r="R4058" i="4"/>
  <c r="E4062" i="4"/>
  <c r="D4062" i="4"/>
  <c r="F4062" i="4"/>
  <c r="C4062" i="4"/>
  <c r="B4063" i="4"/>
  <c r="K4059" i="4" l="1"/>
  <c r="M4059" i="4"/>
  <c r="Q4059" i="4"/>
  <c r="D4063" i="4"/>
  <c r="F4063" i="4"/>
  <c r="E4063" i="4"/>
  <c r="C4063" i="4"/>
  <c r="B4064" i="4"/>
  <c r="J4061" i="4" l="1"/>
  <c r="I4061" i="4"/>
  <c r="K4061" i="4"/>
  <c r="L4061" i="4"/>
  <c r="E4064" i="4"/>
  <c r="D4064" i="4"/>
  <c r="F4064" i="4"/>
  <c r="C4064" i="4"/>
  <c r="B4065" i="4"/>
  <c r="G4061" i="4" l="1"/>
  <c r="M4062" i="4"/>
  <c r="N4062" i="4"/>
  <c r="D4065" i="4"/>
  <c r="F4065" i="4"/>
  <c r="E4065" i="4"/>
  <c r="J4062" i="4" s="1"/>
  <c r="C4065" i="4"/>
  <c r="B4066" i="4"/>
  <c r="S4062" i="4" l="1"/>
  <c r="R4062" i="4"/>
  <c r="L4062" i="4"/>
  <c r="M4063" i="4"/>
  <c r="T4062" i="4"/>
  <c r="S4063" i="4" s="1"/>
  <c r="I4062" i="4"/>
  <c r="I4063" i="4" s="1"/>
  <c r="Q4062" i="4"/>
  <c r="K4062" i="4"/>
  <c r="P4062" i="4"/>
  <c r="O4062" i="4"/>
  <c r="E4066" i="4"/>
  <c r="D4066" i="4"/>
  <c r="F4066" i="4"/>
  <c r="C4066" i="4"/>
  <c r="B4067" i="4"/>
  <c r="K4063" i="4" l="1"/>
  <c r="Q4063" i="4"/>
  <c r="O4063" i="4"/>
  <c r="D4067" i="4"/>
  <c r="F4067" i="4"/>
  <c r="E4067" i="4"/>
  <c r="C4067" i="4"/>
  <c r="B4068" i="4"/>
  <c r="L4065" i="4" l="1"/>
  <c r="J4065" i="4"/>
  <c r="I4065" i="4"/>
  <c r="G4065" i="4" s="1"/>
  <c r="K4065" i="4"/>
  <c r="E4068" i="4"/>
  <c r="D4068" i="4"/>
  <c r="F4068" i="4"/>
  <c r="C4068" i="4"/>
  <c r="B4069" i="4"/>
  <c r="D4069" i="4" l="1"/>
  <c r="F4069" i="4"/>
  <c r="E4069" i="4"/>
  <c r="J4066" i="4" s="1"/>
  <c r="C4069" i="4"/>
  <c r="S4066" i="4" s="1"/>
  <c r="B4070" i="4"/>
  <c r="O4066" i="4" l="1"/>
  <c r="N4066" i="4"/>
  <c r="Q4066" i="4"/>
  <c r="R4066" i="4"/>
  <c r="M4066" i="4"/>
  <c r="T4066" i="4"/>
  <c r="S4067" i="4" s="1"/>
  <c r="L4066" i="4"/>
  <c r="I4066" i="4"/>
  <c r="I4067" i="4" s="1"/>
  <c r="K4066" i="4"/>
  <c r="K4067" i="4" s="1"/>
  <c r="P4066" i="4"/>
  <c r="O4067" i="4" s="1"/>
  <c r="E4070" i="4"/>
  <c r="D4070" i="4"/>
  <c r="F4070" i="4"/>
  <c r="C4070" i="4"/>
  <c r="B4071" i="4"/>
  <c r="M4067" i="4" l="1"/>
  <c r="Q4067" i="4"/>
  <c r="D4071" i="4"/>
  <c r="F4071" i="4"/>
  <c r="E4071" i="4"/>
  <c r="C4071" i="4"/>
  <c r="B4072" i="4"/>
  <c r="J4069" i="4" l="1"/>
  <c r="K4069" i="4"/>
  <c r="L4069" i="4"/>
  <c r="I4069" i="4"/>
  <c r="G4069" i="4" s="1"/>
  <c r="E4072" i="4"/>
  <c r="D4072" i="4"/>
  <c r="F4072" i="4"/>
  <c r="C4072" i="4"/>
  <c r="B4073" i="4"/>
  <c r="M4070" i="4" l="1"/>
  <c r="N4070" i="4"/>
  <c r="D4073" i="4"/>
  <c r="L4070" i="4" s="1"/>
  <c r="F4073" i="4"/>
  <c r="E4073" i="4"/>
  <c r="C4073" i="4"/>
  <c r="B4074" i="4"/>
  <c r="I4070" i="4" l="1"/>
  <c r="K4070" i="4"/>
  <c r="K4071" i="4" s="1"/>
  <c r="R4070" i="4"/>
  <c r="J4070" i="4"/>
  <c r="I4071" i="4" s="1"/>
  <c r="O4070" i="4"/>
  <c r="P4070" i="4"/>
  <c r="Q4070" i="4"/>
  <c r="Q4071" i="4" s="1"/>
  <c r="S4070" i="4"/>
  <c r="T4070" i="4"/>
  <c r="M4071" i="4"/>
  <c r="E4074" i="4"/>
  <c r="D4074" i="4"/>
  <c r="F4074" i="4"/>
  <c r="C4074" i="4"/>
  <c r="B4075" i="4"/>
  <c r="S4071" i="4" l="1"/>
  <c r="O4071" i="4"/>
  <c r="D4075" i="4"/>
  <c r="F4075" i="4"/>
  <c r="E4075" i="4"/>
  <c r="C4075" i="4"/>
  <c r="B4076" i="4"/>
  <c r="J4073" i="4" l="1"/>
  <c r="I4073" i="4"/>
  <c r="L4073" i="4"/>
  <c r="K4073" i="4"/>
  <c r="E4076" i="4"/>
  <c r="D4076" i="4"/>
  <c r="F4076" i="4"/>
  <c r="C4076" i="4"/>
  <c r="B4077" i="4"/>
  <c r="G4073" i="4" l="1"/>
  <c r="N4074" i="4"/>
  <c r="M4074" i="4"/>
  <c r="D4077" i="4"/>
  <c r="F4077" i="4"/>
  <c r="E4077" i="4"/>
  <c r="J4074" i="4" s="1"/>
  <c r="C4077" i="4"/>
  <c r="B4078" i="4"/>
  <c r="S4074" i="4" l="1"/>
  <c r="M4075" i="4"/>
  <c r="Q4074" i="4"/>
  <c r="K4074" i="4"/>
  <c r="P4074" i="4"/>
  <c r="R4074" i="4"/>
  <c r="O4074" i="4"/>
  <c r="O4075" i="4" s="1"/>
  <c r="I4074" i="4"/>
  <c r="I4075" i="4" s="1"/>
  <c r="L4074" i="4"/>
  <c r="T4074" i="4"/>
  <c r="S4075" i="4" s="1"/>
  <c r="E4078" i="4"/>
  <c r="D4078" i="4"/>
  <c r="F4078" i="4"/>
  <c r="C4078" i="4"/>
  <c r="B4079" i="4"/>
  <c r="Q4075" i="4" l="1"/>
  <c r="K4075" i="4"/>
  <c r="D4079" i="4"/>
  <c r="F4079" i="4"/>
  <c r="E4079" i="4"/>
  <c r="C4079" i="4"/>
  <c r="B4080" i="4"/>
  <c r="K4077" i="4" l="1"/>
  <c r="L4077" i="4"/>
  <c r="J4077" i="4"/>
  <c r="I4077" i="4"/>
  <c r="G4077" i="4" s="1"/>
  <c r="E4080" i="4"/>
  <c r="D4080" i="4"/>
  <c r="F4080" i="4"/>
  <c r="C4080" i="4"/>
  <c r="B4081" i="4"/>
  <c r="N4078" i="4" l="1"/>
  <c r="M4078" i="4"/>
  <c r="D4081" i="4"/>
  <c r="T4078" i="4" s="1"/>
  <c r="F4081" i="4"/>
  <c r="E4081" i="4"/>
  <c r="C4081" i="4"/>
  <c r="B4082" i="4"/>
  <c r="Q4078" i="4" l="1"/>
  <c r="M4079" i="4"/>
  <c r="K4078" i="4"/>
  <c r="P4078" i="4"/>
  <c r="J4078" i="4"/>
  <c r="O4078" i="4"/>
  <c r="I4078" i="4"/>
  <c r="I4079" i="4" s="1"/>
  <c r="L4078" i="4"/>
  <c r="S4078" i="4"/>
  <c r="S4079" i="4" s="1"/>
  <c r="R4078" i="4"/>
  <c r="Q4079" i="4" s="1"/>
  <c r="E4082" i="4"/>
  <c r="D4082" i="4"/>
  <c r="F4082" i="4"/>
  <c r="C4082" i="4"/>
  <c r="B4083" i="4"/>
  <c r="O4079" i="4" l="1"/>
  <c r="K4079" i="4"/>
  <c r="K4081" i="4" s="1"/>
  <c r="D4083" i="4"/>
  <c r="F4083" i="4"/>
  <c r="E4083" i="4"/>
  <c r="C4083" i="4"/>
  <c r="B4084" i="4"/>
  <c r="J4081" i="4" l="1"/>
  <c r="I4081" i="4"/>
  <c r="L4081" i="4"/>
  <c r="E4084" i="4"/>
  <c r="D4084" i="4"/>
  <c r="F4084" i="4"/>
  <c r="C4084" i="4"/>
  <c r="B4085" i="4"/>
  <c r="G4081" i="4" l="1"/>
  <c r="K4082" i="4"/>
  <c r="L4082" i="4"/>
  <c r="D4085" i="4"/>
  <c r="F4085" i="4"/>
  <c r="E4085" i="4"/>
  <c r="C4085" i="4"/>
  <c r="Q4082" i="4" s="1"/>
  <c r="B4086" i="4"/>
  <c r="I4082" i="4" l="1"/>
  <c r="S4082" i="4"/>
  <c r="J4082" i="4"/>
  <c r="I4083" i="4" s="1"/>
  <c r="O4082" i="4"/>
  <c r="P4082" i="4"/>
  <c r="K4083" i="4"/>
  <c r="N4082" i="4"/>
  <c r="T4082" i="4"/>
  <c r="R4082" i="4"/>
  <c r="Q4083" i="4" s="1"/>
  <c r="M4082" i="4"/>
  <c r="E4086" i="4"/>
  <c r="D4086" i="4"/>
  <c r="F4086" i="4"/>
  <c r="C4086" i="4"/>
  <c r="B4087" i="4"/>
  <c r="M4083" i="4" l="1"/>
  <c r="O4083" i="4"/>
  <c r="S4083" i="4"/>
  <c r="D4087" i="4"/>
  <c r="F4087" i="4"/>
  <c r="E4087" i="4"/>
  <c r="C4087" i="4"/>
  <c r="B4088" i="4"/>
  <c r="K4085" i="4" l="1"/>
  <c r="J4085" i="4"/>
  <c r="I4085" i="4"/>
  <c r="G4085" i="4" s="1"/>
  <c r="L4085" i="4"/>
  <c r="E4088" i="4"/>
  <c r="D4088" i="4"/>
  <c r="F4088" i="4"/>
  <c r="C4088" i="4"/>
  <c r="B4089" i="4"/>
  <c r="D4089" i="4" l="1"/>
  <c r="M4086" i="4" s="1"/>
  <c r="F4089" i="4"/>
  <c r="E4089" i="4"/>
  <c r="I4086" i="4" s="1"/>
  <c r="C4089" i="4"/>
  <c r="O4086" i="4" s="1"/>
  <c r="B4090" i="4"/>
  <c r="L4086" i="4" l="1"/>
  <c r="S4086" i="4"/>
  <c r="T4086" i="4"/>
  <c r="N4086" i="4"/>
  <c r="M4087" i="4" s="1"/>
  <c r="P4086" i="4"/>
  <c r="O4087" i="4" s="1"/>
  <c r="Q4086" i="4"/>
  <c r="K4086" i="4"/>
  <c r="K4087" i="4" s="1"/>
  <c r="J4086" i="4"/>
  <c r="I4087" i="4" s="1"/>
  <c r="R4086" i="4"/>
  <c r="E4090" i="4"/>
  <c r="D4090" i="4"/>
  <c r="F4090" i="4"/>
  <c r="C4090" i="4"/>
  <c r="B4091" i="4"/>
  <c r="Q4087" i="4" l="1"/>
  <c r="S4087" i="4"/>
  <c r="D4091" i="4"/>
  <c r="F4091" i="4"/>
  <c r="E4091" i="4"/>
  <c r="C4091" i="4"/>
  <c r="B4092" i="4"/>
  <c r="L4089" i="4" l="1"/>
  <c r="I4089" i="4"/>
  <c r="K4089" i="4"/>
  <c r="J4089" i="4"/>
  <c r="E4092" i="4"/>
  <c r="D4092" i="4"/>
  <c r="F4092" i="4"/>
  <c r="C4092" i="4"/>
  <c r="B4093" i="4"/>
  <c r="G4089" i="4" l="1"/>
  <c r="L4090" i="4"/>
  <c r="K4090" i="4"/>
  <c r="D4093" i="4"/>
  <c r="F4093" i="4"/>
  <c r="E4093" i="4"/>
  <c r="J4090" i="4" s="1"/>
  <c r="C4093" i="4"/>
  <c r="B4094" i="4"/>
  <c r="S4090" i="4" l="1"/>
  <c r="K4091" i="4"/>
  <c r="I4090" i="4"/>
  <c r="I4091" i="4" s="1"/>
  <c r="P4090" i="4"/>
  <c r="R4090" i="4"/>
  <c r="O4090" i="4"/>
  <c r="N4090" i="4"/>
  <c r="Q4090" i="4"/>
  <c r="M4090" i="4"/>
  <c r="T4090" i="4"/>
  <c r="S4091" i="4" s="1"/>
  <c r="E4094" i="4"/>
  <c r="D4094" i="4"/>
  <c r="F4094" i="4"/>
  <c r="C4094" i="4"/>
  <c r="B4095" i="4"/>
  <c r="O4091" i="4" l="1"/>
  <c r="M4091" i="4"/>
  <c r="Q4091" i="4"/>
  <c r="L4093" i="4" s="1"/>
  <c r="D4095" i="4"/>
  <c r="F4095" i="4"/>
  <c r="E4095" i="4"/>
  <c r="C4095" i="4"/>
  <c r="B4096" i="4"/>
  <c r="J4093" i="4" l="1"/>
  <c r="K4093" i="4"/>
  <c r="I4093" i="4"/>
  <c r="G4093" i="4" s="1"/>
  <c r="E4096" i="4"/>
  <c r="D4096" i="4"/>
  <c r="F4096" i="4"/>
  <c r="C4096" i="4"/>
  <c r="B4097" i="4"/>
  <c r="L4094" i="4" l="1"/>
  <c r="K4094" i="4"/>
  <c r="D4097" i="4"/>
  <c r="S4094" i="4" s="1"/>
  <c r="F4097" i="4"/>
  <c r="E4097" i="4"/>
  <c r="C4097" i="4"/>
  <c r="B4098" i="4"/>
  <c r="Q4094" i="4" l="1"/>
  <c r="K4095" i="4"/>
  <c r="I4094" i="4"/>
  <c r="P4094" i="4"/>
  <c r="J4094" i="4"/>
  <c r="O4094" i="4"/>
  <c r="R4094" i="4"/>
  <c r="Q4095" i="4" s="1"/>
  <c r="N4094" i="4"/>
  <c r="M4094" i="4"/>
  <c r="T4094" i="4"/>
  <c r="S4095" i="4" s="1"/>
  <c r="E4098" i="4"/>
  <c r="D4098" i="4"/>
  <c r="F4098" i="4"/>
  <c r="C4098" i="4"/>
  <c r="B4099" i="4"/>
  <c r="O4095" i="4" l="1"/>
  <c r="M4095" i="4"/>
  <c r="I4095" i="4"/>
  <c r="D4099" i="4"/>
  <c r="F4099" i="4"/>
  <c r="E4099" i="4"/>
  <c r="C4099" i="4"/>
  <c r="B4100" i="4"/>
  <c r="J4097" i="4" l="1"/>
  <c r="I4097" i="4"/>
  <c r="L4097" i="4"/>
  <c r="K4097" i="4"/>
  <c r="E4100" i="4"/>
  <c r="D4100" i="4"/>
  <c r="F4100" i="4"/>
  <c r="C4100" i="4"/>
  <c r="B4101" i="4"/>
  <c r="G4097" i="4" l="1"/>
  <c r="D4101" i="4"/>
  <c r="N4098" i="4" s="1"/>
  <c r="F4101" i="4"/>
  <c r="E4101" i="4"/>
  <c r="J4098" i="4" s="1"/>
  <c r="C4101" i="4"/>
  <c r="B4102" i="4"/>
  <c r="O4098" i="4" l="1"/>
  <c r="I4098" i="4"/>
  <c r="I4099" i="4" s="1"/>
  <c r="L4098" i="4"/>
  <c r="R4098" i="4"/>
  <c r="M4098" i="4"/>
  <c r="M4099" i="4" s="1"/>
  <c r="T4098" i="4"/>
  <c r="S4098" i="4"/>
  <c r="Q4098" i="4"/>
  <c r="Q4099" i="4" s="1"/>
  <c r="K4098" i="4"/>
  <c r="K4099" i="4" s="1"/>
  <c r="P4098" i="4"/>
  <c r="O4099" i="4" s="1"/>
  <c r="E4102" i="4"/>
  <c r="D4102" i="4"/>
  <c r="F4102" i="4"/>
  <c r="C4102" i="4"/>
  <c r="B4103" i="4"/>
  <c r="S4099" i="4" l="1"/>
  <c r="L4101" i="4" s="1"/>
  <c r="D4103" i="4"/>
  <c r="F4103" i="4"/>
  <c r="E4103" i="4"/>
  <c r="C4103" i="4"/>
  <c r="B4104" i="4"/>
  <c r="K4101" i="4" l="1"/>
  <c r="I4101" i="4"/>
  <c r="J4101" i="4"/>
  <c r="E4104" i="4"/>
  <c r="D4104" i="4"/>
  <c r="F4104" i="4"/>
  <c r="C4104" i="4"/>
  <c r="B4105" i="4"/>
  <c r="G4101" i="4" l="1"/>
  <c r="K4102" i="4"/>
  <c r="L4102" i="4"/>
  <c r="D4105" i="4"/>
  <c r="S4102" i="4" s="1"/>
  <c r="F4105" i="4"/>
  <c r="E4105" i="4"/>
  <c r="C4105" i="4"/>
  <c r="O4102" i="4" s="1"/>
  <c r="B4106" i="4"/>
  <c r="P4102" i="4" l="1"/>
  <c r="O4103" i="4" s="1"/>
  <c r="R4102" i="4"/>
  <c r="Q4102" i="4"/>
  <c r="T4102" i="4"/>
  <c r="S4103" i="4" s="1"/>
  <c r="N4102" i="4"/>
  <c r="M4102" i="4"/>
  <c r="K4103" i="4"/>
  <c r="I4102" i="4"/>
  <c r="J4102" i="4"/>
  <c r="E4106" i="4"/>
  <c r="D4106" i="4"/>
  <c r="F4106" i="4"/>
  <c r="C4106" i="4"/>
  <c r="B4107" i="4"/>
  <c r="Q4103" i="4" l="1"/>
  <c r="I4103" i="4"/>
  <c r="M4103" i="4"/>
  <c r="D4107" i="4"/>
  <c r="F4107" i="4"/>
  <c r="E4107" i="4"/>
  <c r="C4107" i="4"/>
  <c r="B4108" i="4"/>
  <c r="K4105" i="4" l="1"/>
  <c r="I4105" i="4"/>
  <c r="J4105" i="4"/>
  <c r="L4105" i="4"/>
  <c r="E4108" i="4"/>
  <c r="D4108" i="4"/>
  <c r="F4108" i="4"/>
  <c r="C4108" i="4"/>
  <c r="B4109" i="4"/>
  <c r="G4105" i="4" l="1"/>
  <c r="D4109" i="4"/>
  <c r="K4106" i="4" s="1"/>
  <c r="F4109" i="4"/>
  <c r="E4109" i="4"/>
  <c r="O4106" i="4" s="1"/>
  <c r="C4109" i="4"/>
  <c r="S4106" i="4" s="1"/>
  <c r="B4110" i="4"/>
  <c r="N4106" i="4" l="1"/>
  <c r="L4106" i="4"/>
  <c r="K4107" i="4" s="1"/>
  <c r="J4106" i="4"/>
  <c r="M4106" i="4"/>
  <c r="T4106" i="4"/>
  <c r="S4107" i="4" s="1"/>
  <c r="I4106" i="4"/>
  <c r="Q4106" i="4"/>
  <c r="P4106" i="4"/>
  <c r="O4107" i="4" s="1"/>
  <c r="R4106" i="4"/>
  <c r="E4110" i="4"/>
  <c r="D4110" i="4"/>
  <c r="F4110" i="4"/>
  <c r="C4110" i="4"/>
  <c r="B4111" i="4"/>
  <c r="I4107" i="4" l="1"/>
  <c r="M4107" i="4"/>
  <c r="Q4107" i="4"/>
  <c r="D4111" i="4"/>
  <c r="F4111" i="4"/>
  <c r="E4111" i="4"/>
  <c r="C4111" i="4"/>
  <c r="B4112" i="4"/>
  <c r="L4109" i="4" l="1"/>
  <c r="K4109" i="4"/>
  <c r="I4109" i="4"/>
  <c r="J4109" i="4"/>
  <c r="E4112" i="4"/>
  <c r="D4112" i="4"/>
  <c r="F4112" i="4"/>
  <c r="C4112" i="4"/>
  <c r="B4113" i="4"/>
  <c r="G4109" i="4" l="1"/>
  <c r="D4113" i="4"/>
  <c r="F4113" i="4"/>
  <c r="E4113" i="4"/>
  <c r="Q4110" i="4" s="1"/>
  <c r="C4113" i="4"/>
  <c r="O4110" i="4" s="1"/>
  <c r="B4114" i="4"/>
  <c r="I4110" i="4" l="1"/>
  <c r="R4110" i="4"/>
  <c r="Q4111" i="4" s="1"/>
  <c r="L4110" i="4"/>
  <c r="N4110" i="4"/>
  <c r="M4110" i="4"/>
  <c r="T4110" i="4"/>
  <c r="S4110" i="4"/>
  <c r="K4110" i="4"/>
  <c r="P4110" i="4"/>
  <c r="O4111" i="4" s="1"/>
  <c r="J4110" i="4"/>
  <c r="E4114" i="4"/>
  <c r="D4114" i="4"/>
  <c r="F4114" i="4"/>
  <c r="C4114" i="4"/>
  <c r="B4115" i="4"/>
  <c r="I4111" i="4" l="1"/>
  <c r="K4111" i="4"/>
  <c r="S4111" i="4"/>
  <c r="M4111" i="4"/>
  <c r="D4115" i="4"/>
  <c r="F4115" i="4"/>
  <c r="E4115" i="4"/>
  <c r="C4115" i="4"/>
  <c r="B4116" i="4"/>
  <c r="I4113" i="4" l="1"/>
  <c r="J4113" i="4"/>
  <c r="K4113" i="4"/>
  <c r="L4113" i="4"/>
  <c r="E4116" i="4"/>
  <c r="D4116" i="4"/>
  <c r="F4116" i="4"/>
  <c r="C4116" i="4"/>
  <c r="B4117" i="4"/>
  <c r="G4113" i="4" l="1"/>
  <c r="D4117" i="4"/>
  <c r="L4114" i="4" s="1"/>
  <c r="F4117" i="4"/>
  <c r="E4117" i="4"/>
  <c r="C4117" i="4"/>
  <c r="S4114" i="4" s="1"/>
  <c r="B4118" i="4"/>
  <c r="O4114" i="4" l="1"/>
  <c r="N4114" i="4"/>
  <c r="Q4114" i="4"/>
  <c r="R4114" i="4"/>
  <c r="M4114" i="4"/>
  <c r="T4114" i="4"/>
  <c r="S4115" i="4" s="1"/>
  <c r="I4114" i="4"/>
  <c r="K4114" i="4"/>
  <c r="K4115" i="4" s="1"/>
  <c r="P4114" i="4"/>
  <c r="O4115" i="4" s="1"/>
  <c r="J4114" i="4"/>
  <c r="E4118" i="4"/>
  <c r="D4118" i="4"/>
  <c r="F4118" i="4"/>
  <c r="C4118" i="4"/>
  <c r="B4119" i="4"/>
  <c r="M4115" i="4" l="1"/>
  <c r="I4115" i="4"/>
  <c r="Q4115" i="4"/>
  <c r="D4119" i="4"/>
  <c r="F4119" i="4"/>
  <c r="E4119" i="4"/>
  <c r="C4119" i="4"/>
  <c r="B4120" i="4"/>
  <c r="K4117" i="4" l="1"/>
  <c r="I4117" i="4"/>
  <c r="J4117" i="4"/>
  <c r="L4117" i="4"/>
  <c r="E4120" i="4"/>
  <c r="D4120" i="4"/>
  <c r="F4120" i="4"/>
  <c r="C4120" i="4"/>
  <c r="S4118" i="4" s="1"/>
  <c r="B4121" i="4"/>
  <c r="G4117" i="4" l="1"/>
  <c r="T4118" i="4"/>
  <c r="S4119" i="4" s="1"/>
  <c r="D4121" i="4"/>
  <c r="L4118" i="4" s="1"/>
  <c r="F4121" i="4"/>
  <c r="E4121" i="4"/>
  <c r="C4121" i="4"/>
  <c r="O4118" i="4" s="1"/>
  <c r="B4122" i="4"/>
  <c r="R4118" i="4" l="1"/>
  <c r="Q4118" i="4"/>
  <c r="N4118" i="4"/>
  <c r="M4118" i="4"/>
  <c r="I4118" i="4"/>
  <c r="K4118" i="4"/>
  <c r="K4119" i="4" s="1"/>
  <c r="P4118" i="4"/>
  <c r="O4119" i="4" s="1"/>
  <c r="J4118" i="4"/>
  <c r="E4122" i="4"/>
  <c r="D4122" i="4"/>
  <c r="F4122" i="4"/>
  <c r="C4122" i="4"/>
  <c r="B4123" i="4"/>
  <c r="I4119" i="4" l="1"/>
  <c r="M4119" i="4"/>
  <c r="Q4119" i="4"/>
  <c r="D4123" i="4"/>
  <c r="F4123" i="4"/>
  <c r="E4123" i="4"/>
  <c r="C4123" i="4"/>
  <c r="B4124" i="4"/>
  <c r="L4121" i="4" l="1"/>
  <c r="I4121" i="4"/>
  <c r="K4121" i="4"/>
  <c r="J4121" i="4"/>
  <c r="E4124" i="4"/>
  <c r="D4124" i="4"/>
  <c r="F4124" i="4"/>
  <c r="C4124" i="4"/>
  <c r="B4125" i="4"/>
  <c r="G4121" i="4" l="1"/>
  <c r="D4125" i="4"/>
  <c r="M4122" i="4" s="1"/>
  <c r="F4125" i="4"/>
  <c r="E4125" i="4"/>
  <c r="Q4122" i="4" s="1"/>
  <c r="C4125" i="4"/>
  <c r="T4122" i="4" s="1"/>
  <c r="B4126" i="4"/>
  <c r="L4122" i="4" l="1"/>
  <c r="S4122" i="4"/>
  <c r="S4123" i="4" s="1"/>
  <c r="R4122" i="4"/>
  <c r="Q4123" i="4" s="1"/>
  <c r="O4122" i="4"/>
  <c r="P4122" i="4"/>
  <c r="N4122" i="4"/>
  <c r="M4123" i="4" s="1"/>
  <c r="K4122" i="4"/>
  <c r="K4123" i="4" s="1"/>
  <c r="I4122" i="4"/>
  <c r="J4122" i="4"/>
  <c r="E4126" i="4"/>
  <c r="D4126" i="4"/>
  <c r="F4126" i="4"/>
  <c r="C4126" i="4"/>
  <c r="B4127" i="4"/>
  <c r="I4123" i="4" l="1"/>
  <c r="O4123" i="4"/>
  <c r="D4127" i="4"/>
  <c r="F4127" i="4"/>
  <c r="E4127" i="4"/>
  <c r="C4127" i="4"/>
  <c r="B4128" i="4"/>
  <c r="K4125" i="4" l="1"/>
  <c r="I4125" i="4"/>
  <c r="J4125" i="4"/>
  <c r="L4125" i="4"/>
  <c r="E4128" i="4"/>
  <c r="D4128" i="4"/>
  <c r="F4128" i="4"/>
  <c r="C4128" i="4"/>
  <c r="S4126" i="4" s="1"/>
  <c r="B4129" i="4"/>
  <c r="G4125" i="4" l="1"/>
  <c r="T4126" i="4"/>
  <c r="S4127" i="4" s="1"/>
  <c r="D4129" i="4"/>
  <c r="N4126" i="4" s="1"/>
  <c r="F4129" i="4"/>
  <c r="E4129" i="4"/>
  <c r="C4129" i="4"/>
  <c r="O4126" i="4" s="1"/>
  <c r="B4130" i="4"/>
  <c r="R4126" i="4" l="1"/>
  <c r="Q4126" i="4"/>
  <c r="K4126" i="4"/>
  <c r="M4126" i="4"/>
  <c r="M4127" i="4" s="1"/>
  <c r="I4126" i="4"/>
  <c r="L4126" i="4"/>
  <c r="P4126" i="4"/>
  <c r="O4127" i="4" s="1"/>
  <c r="J4126" i="4"/>
  <c r="E4130" i="4"/>
  <c r="D4130" i="4"/>
  <c r="F4130" i="4"/>
  <c r="C4130" i="4"/>
  <c r="B4131" i="4"/>
  <c r="Q4127" i="4" l="1"/>
  <c r="I4127" i="4"/>
  <c r="K4127" i="4"/>
  <c r="D4131" i="4"/>
  <c r="F4131" i="4"/>
  <c r="E4131" i="4"/>
  <c r="C4131" i="4"/>
  <c r="B4132" i="4"/>
  <c r="I4129" i="4" l="1"/>
  <c r="K4129" i="4"/>
  <c r="J4129" i="4"/>
  <c r="L4129" i="4"/>
  <c r="E4132" i="4"/>
  <c r="D4132" i="4"/>
  <c r="F4132" i="4"/>
  <c r="C4132" i="4"/>
  <c r="B4133" i="4"/>
  <c r="G4129" i="4" l="1"/>
  <c r="D4133" i="4"/>
  <c r="F4133" i="4"/>
  <c r="E4133" i="4"/>
  <c r="J4130" i="4" s="1"/>
  <c r="C4133" i="4"/>
  <c r="B4134" i="4"/>
  <c r="S4130" i="4" l="1"/>
  <c r="O4130" i="4"/>
  <c r="Q4130" i="4"/>
  <c r="K4130" i="4"/>
  <c r="R4130" i="4"/>
  <c r="M4130" i="4"/>
  <c r="T4130" i="4"/>
  <c r="S4131" i="4" s="1"/>
  <c r="I4130" i="4"/>
  <c r="I4131" i="4" s="1"/>
  <c r="N4130" i="4"/>
  <c r="L4130" i="4"/>
  <c r="P4130" i="4"/>
  <c r="O4131" i="4" s="1"/>
  <c r="E4134" i="4"/>
  <c r="D4134" i="4"/>
  <c r="F4134" i="4"/>
  <c r="C4134" i="4"/>
  <c r="B4135" i="4"/>
  <c r="M4131" i="4" l="1"/>
  <c r="K4131" i="4"/>
  <c r="Q4131" i="4"/>
  <c r="D4135" i="4"/>
  <c r="F4135" i="4"/>
  <c r="E4135" i="4"/>
  <c r="C4135" i="4"/>
  <c r="B4136" i="4"/>
  <c r="K4133" i="4" l="1"/>
  <c r="L4133" i="4"/>
  <c r="I4133" i="4"/>
  <c r="J4133" i="4"/>
  <c r="E4136" i="4"/>
  <c r="D4136" i="4"/>
  <c r="F4136" i="4"/>
  <c r="C4136" i="4"/>
  <c r="B4137" i="4"/>
  <c r="G4133" i="4" l="1"/>
  <c r="M4134" i="4"/>
  <c r="N4134" i="4"/>
  <c r="D4137" i="4"/>
  <c r="F4137" i="4"/>
  <c r="E4137" i="4"/>
  <c r="I4134" i="4" s="1"/>
  <c r="C4137" i="4"/>
  <c r="B4138" i="4"/>
  <c r="O4134" i="4" l="1"/>
  <c r="R4134" i="4"/>
  <c r="L4134" i="4"/>
  <c r="M4135" i="4"/>
  <c r="T4134" i="4"/>
  <c r="S4134" i="4"/>
  <c r="Q4134" i="4"/>
  <c r="K4134" i="4"/>
  <c r="P4134" i="4"/>
  <c r="O4135" i="4" s="1"/>
  <c r="J4134" i="4"/>
  <c r="I4135" i="4" s="1"/>
  <c r="E4138" i="4"/>
  <c r="D4138" i="4"/>
  <c r="F4138" i="4"/>
  <c r="C4138" i="4"/>
  <c r="B4139" i="4"/>
  <c r="Q4135" i="4" l="1"/>
  <c r="K4135" i="4"/>
  <c r="S4135" i="4"/>
  <c r="D4139" i="4"/>
  <c r="F4139" i="4"/>
  <c r="E4139" i="4"/>
  <c r="C4139" i="4"/>
  <c r="B4140" i="4"/>
  <c r="L4137" i="4" l="1"/>
  <c r="I4137" i="4"/>
  <c r="J4137" i="4"/>
  <c r="K4137" i="4"/>
  <c r="E4140" i="4"/>
  <c r="D4140" i="4"/>
  <c r="F4140" i="4"/>
  <c r="C4140" i="4"/>
  <c r="B4141" i="4"/>
  <c r="G4137" i="4" l="1"/>
  <c r="D4141" i="4"/>
  <c r="L4138" i="4" s="1"/>
  <c r="F4141" i="4"/>
  <c r="E4141" i="4"/>
  <c r="I4138" i="4" s="1"/>
  <c r="C4141" i="4"/>
  <c r="R4138" i="4" s="1"/>
  <c r="B4142" i="4"/>
  <c r="N4138" i="4" l="1"/>
  <c r="Q4138" i="4"/>
  <c r="Q4139" i="4" s="1"/>
  <c r="J4138" i="4"/>
  <c r="I4139" i="4" s="1"/>
  <c r="M4138" i="4"/>
  <c r="T4138" i="4"/>
  <c r="S4138" i="4"/>
  <c r="K4138" i="4"/>
  <c r="K4139" i="4" s="1"/>
  <c r="P4138" i="4"/>
  <c r="O4138" i="4"/>
  <c r="E4142" i="4"/>
  <c r="D4142" i="4"/>
  <c r="F4142" i="4"/>
  <c r="C4142" i="4"/>
  <c r="B4143" i="4"/>
  <c r="M4139" i="4" l="1"/>
  <c r="O4139" i="4"/>
  <c r="S4139" i="4"/>
  <c r="D4143" i="4"/>
  <c r="F4143" i="4"/>
  <c r="E4143" i="4"/>
  <c r="C4143" i="4"/>
  <c r="B4144" i="4"/>
  <c r="J4141" i="4" l="1"/>
  <c r="L4141" i="4"/>
  <c r="I4141" i="4"/>
  <c r="K4141" i="4"/>
  <c r="E4144" i="4"/>
  <c r="D4144" i="4"/>
  <c r="F4144" i="4"/>
  <c r="C4144" i="4"/>
  <c r="B4145" i="4"/>
  <c r="G4141" i="4" l="1"/>
  <c r="M4142" i="4"/>
  <c r="N4142" i="4"/>
  <c r="D4145" i="4"/>
  <c r="L4142" i="4" s="1"/>
  <c r="F4145" i="4"/>
  <c r="E4145" i="4"/>
  <c r="C4145" i="4"/>
  <c r="B4146" i="4"/>
  <c r="O4142" i="4" l="1"/>
  <c r="R4142" i="4"/>
  <c r="Q4142" i="4"/>
  <c r="M4143" i="4"/>
  <c r="T4142" i="4"/>
  <c r="S4142" i="4"/>
  <c r="I4142" i="4"/>
  <c r="K4142" i="4"/>
  <c r="K4143" i="4" s="1"/>
  <c r="P4142" i="4"/>
  <c r="O4143" i="4" s="1"/>
  <c r="J4142" i="4"/>
  <c r="E4146" i="4"/>
  <c r="D4146" i="4"/>
  <c r="F4146" i="4"/>
  <c r="C4146" i="4"/>
  <c r="B4147" i="4"/>
  <c r="S4143" i="4" l="1"/>
  <c r="I4143" i="4"/>
  <c r="Q4143" i="4"/>
  <c r="D4147" i="4"/>
  <c r="F4147" i="4"/>
  <c r="E4147" i="4"/>
  <c r="C4147" i="4"/>
  <c r="B4148" i="4"/>
  <c r="I4145" i="4" l="1"/>
  <c r="K4145" i="4"/>
  <c r="J4145" i="4"/>
  <c r="L4145" i="4"/>
  <c r="E4148" i="4"/>
  <c r="D4148" i="4"/>
  <c r="F4148" i="4"/>
  <c r="C4148" i="4"/>
  <c r="B4149" i="4"/>
  <c r="G4145" i="4" l="1"/>
  <c r="N4146" i="4"/>
  <c r="M4146" i="4"/>
  <c r="M4147" i="4" s="1"/>
  <c r="D4149" i="4"/>
  <c r="F4149" i="4"/>
  <c r="E4149" i="4"/>
  <c r="C4149" i="4"/>
  <c r="B4150" i="4"/>
  <c r="S4146" i="4" l="1"/>
  <c r="R4146" i="4"/>
  <c r="Q4146" i="4"/>
  <c r="Q4147" i="4" s="1"/>
  <c r="K4146" i="4"/>
  <c r="P4146" i="4"/>
  <c r="J4146" i="4"/>
  <c r="O4146" i="4"/>
  <c r="O4147" i="4" s="1"/>
  <c r="I4146" i="4"/>
  <c r="I4147" i="4" s="1"/>
  <c r="L4146" i="4"/>
  <c r="T4146" i="4"/>
  <c r="S4147" i="4" s="1"/>
  <c r="E4150" i="4"/>
  <c r="D4150" i="4"/>
  <c r="F4150" i="4"/>
  <c r="C4150" i="4"/>
  <c r="B4151" i="4"/>
  <c r="K4147" i="4" l="1"/>
  <c r="L4149" i="4" s="1"/>
  <c r="D4151" i="4"/>
  <c r="F4151" i="4"/>
  <c r="E4151" i="4"/>
  <c r="C4151" i="4"/>
  <c r="B4152" i="4"/>
  <c r="K4149" i="4" l="1"/>
  <c r="I4149" i="4"/>
  <c r="J4149" i="4"/>
  <c r="E4152" i="4"/>
  <c r="D4152" i="4"/>
  <c r="F4152" i="4"/>
  <c r="C4152" i="4"/>
  <c r="B4153" i="4"/>
  <c r="G4149" i="4" l="1"/>
  <c r="N4150" i="4"/>
  <c r="M4150" i="4"/>
  <c r="D4153" i="4"/>
  <c r="S4150" i="4" s="1"/>
  <c r="F4153" i="4"/>
  <c r="E4153" i="4"/>
  <c r="C4153" i="4"/>
  <c r="P4150" i="4" s="1"/>
  <c r="B4154" i="4"/>
  <c r="M4151" i="4" l="1"/>
  <c r="I4150" i="4"/>
  <c r="J4150" i="4"/>
  <c r="O4150" i="4"/>
  <c r="O4151" i="4" s="1"/>
  <c r="K4150" i="4"/>
  <c r="R4150" i="4"/>
  <c r="Q4150" i="4"/>
  <c r="T4150" i="4"/>
  <c r="S4151" i="4" s="1"/>
  <c r="L4150" i="4"/>
  <c r="E4154" i="4"/>
  <c r="D4154" i="4"/>
  <c r="F4154" i="4"/>
  <c r="C4154" i="4"/>
  <c r="B4155" i="4"/>
  <c r="I4151" i="4" l="1"/>
  <c r="Q4151" i="4"/>
  <c r="K4151" i="4"/>
  <c r="D4155" i="4"/>
  <c r="F4155" i="4"/>
  <c r="E4155" i="4"/>
  <c r="C4155" i="4"/>
  <c r="B4156" i="4"/>
  <c r="J4153" i="4" l="1"/>
  <c r="K4153" i="4"/>
  <c r="L4153" i="4"/>
  <c r="I4153" i="4"/>
  <c r="E4156" i="4"/>
  <c r="D4156" i="4"/>
  <c r="F4156" i="4"/>
  <c r="C4156" i="4"/>
  <c r="B4157" i="4"/>
  <c r="G4153" i="4" l="1"/>
  <c r="D4157" i="4"/>
  <c r="K4154" i="4" s="1"/>
  <c r="F4157" i="4"/>
  <c r="E4157" i="4"/>
  <c r="O4154" i="4" s="1"/>
  <c r="C4157" i="4"/>
  <c r="S4154" i="4" s="1"/>
  <c r="B4158" i="4"/>
  <c r="I4154" i="4" l="1"/>
  <c r="L4154" i="4"/>
  <c r="K4155" i="4" s="1"/>
  <c r="N4154" i="4"/>
  <c r="J4154" i="4"/>
  <c r="I4155" i="4" s="1"/>
  <c r="M4154" i="4"/>
  <c r="M4155" i="4" s="1"/>
  <c r="T4154" i="4"/>
  <c r="S4155" i="4" s="1"/>
  <c r="Q4154" i="4"/>
  <c r="P4154" i="4"/>
  <c r="O4155" i="4" s="1"/>
  <c r="R4154" i="4"/>
  <c r="E4158" i="4"/>
  <c r="D4158" i="4"/>
  <c r="F4158" i="4"/>
  <c r="C4158" i="4"/>
  <c r="B4159" i="4"/>
  <c r="Q4155" i="4" l="1"/>
  <c r="L4157" i="4" s="1"/>
  <c r="D4159" i="4"/>
  <c r="F4159" i="4"/>
  <c r="E4159" i="4"/>
  <c r="C4159" i="4"/>
  <c r="B4160" i="4"/>
  <c r="K4157" i="4" l="1"/>
  <c r="I4157" i="4"/>
  <c r="J4157" i="4"/>
  <c r="E4160" i="4"/>
  <c r="D4160" i="4"/>
  <c r="F4160" i="4"/>
  <c r="C4160" i="4"/>
  <c r="B4161" i="4"/>
  <c r="G4157" i="4" l="1"/>
  <c r="D4161" i="4"/>
  <c r="F4161" i="4"/>
  <c r="E4161" i="4"/>
  <c r="Q4158" i="4" s="1"/>
  <c r="C4161" i="4"/>
  <c r="S4158" i="4" s="1"/>
  <c r="B4162" i="4"/>
  <c r="J4158" i="4" l="1"/>
  <c r="R4158" i="4"/>
  <c r="Q4159" i="4" s="1"/>
  <c r="L4158" i="4"/>
  <c r="N4158" i="4"/>
  <c r="M4158" i="4"/>
  <c r="T4158" i="4"/>
  <c r="S4159" i="4" s="1"/>
  <c r="I4158" i="4"/>
  <c r="K4158" i="4"/>
  <c r="P4158" i="4"/>
  <c r="O4158" i="4"/>
  <c r="E4162" i="4"/>
  <c r="D4162" i="4"/>
  <c r="F4162" i="4"/>
  <c r="C4162" i="4"/>
  <c r="B4163" i="4"/>
  <c r="I4159" i="4" l="1"/>
  <c r="M4159" i="4"/>
  <c r="O4159" i="4"/>
  <c r="K4159" i="4"/>
  <c r="D4163" i="4"/>
  <c r="F4163" i="4"/>
  <c r="E4163" i="4"/>
  <c r="C4163" i="4"/>
  <c r="B4164" i="4"/>
  <c r="L4161" i="4" l="1"/>
  <c r="I4161" i="4"/>
  <c r="K4161" i="4"/>
  <c r="J4161" i="4"/>
  <c r="E4164" i="4"/>
  <c r="D4164" i="4"/>
  <c r="F4164" i="4"/>
  <c r="C4164" i="4"/>
  <c r="B4165" i="4"/>
  <c r="G4161" i="4" l="1"/>
  <c r="D4165" i="4"/>
  <c r="L4162" i="4" s="1"/>
  <c r="F4165" i="4"/>
  <c r="E4165" i="4"/>
  <c r="O4162" i="4" s="1"/>
  <c r="C4165" i="4"/>
  <c r="S4162" i="4" s="1"/>
  <c r="B4166" i="4"/>
  <c r="N4162" i="4" l="1"/>
  <c r="Q4162" i="4"/>
  <c r="R4162" i="4"/>
  <c r="M4162" i="4"/>
  <c r="T4162" i="4"/>
  <c r="S4163" i="4" s="1"/>
  <c r="I4162" i="4"/>
  <c r="K4162" i="4"/>
  <c r="K4163" i="4" s="1"/>
  <c r="P4162" i="4"/>
  <c r="O4163" i="4" s="1"/>
  <c r="J4162" i="4"/>
  <c r="E4166" i="4"/>
  <c r="D4166" i="4"/>
  <c r="F4166" i="4"/>
  <c r="C4166" i="4"/>
  <c r="B4167" i="4"/>
  <c r="M4163" i="4" l="1"/>
  <c r="I4163" i="4"/>
  <c r="Q4163" i="4"/>
  <c r="D4167" i="4"/>
  <c r="F4167" i="4"/>
  <c r="E4167" i="4"/>
  <c r="C4167" i="4"/>
  <c r="B4168" i="4"/>
  <c r="L4165" i="4" l="1"/>
  <c r="I4165" i="4"/>
  <c r="J4165" i="4"/>
  <c r="K4165" i="4"/>
  <c r="E4168" i="4"/>
  <c r="D4168" i="4"/>
  <c r="F4168" i="4"/>
  <c r="C4168" i="4"/>
  <c r="S4166" i="4" s="1"/>
  <c r="B4169" i="4"/>
  <c r="G4165" i="4" l="1"/>
  <c r="T4166" i="4"/>
  <c r="S4167" i="4" s="1"/>
  <c r="D4169" i="4"/>
  <c r="L4166" i="4" s="1"/>
  <c r="F4169" i="4"/>
  <c r="E4169" i="4"/>
  <c r="C4169" i="4"/>
  <c r="B4170" i="4"/>
  <c r="O4166" i="4" l="1"/>
  <c r="R4166" i="4"/>
  <c r="Q4166" i="4"/>
  <c r="N4166" i="4"/>
  <c r="M4166" i="4"/>
  <c r="I4166" i="4"/>
  <c r="K4166" i="4"/>
  <c r="K4167" i="4" s="1"/>
  <c r="P4166" i="4"/>
  <c r="O4167" i="4" s="1"/>
  <c r="J4166" i="4"/>
  <c r="E4170" i="4"/>
  <c r="D4170" i="4"/>
  <c r="F4170" i="4"/>
  <c r="C4170" i="4"/>
  <c r="B4171" i="4"/>
  <c r="M4167" i="4" l="1"/>
  <c r="I4167" i="4"/>
  <c r="Q4167" i="4"/>
  <c r="D4171" i="4"/>
  <c r="F4171" i="4"/>
  <c r="E4171" i="4"/>
  <c r="C4171" i="4"/>
  <c r="B4172" i="4"/>
  <c r="I4169" i="4" l="1"/>
  <c r="K4169" i="4"/>
  <c r="J4169" i="4"/>
  <c r="L4169" i="4"/>
  <c r="E4172" i="4"/>
  <c r="D4172" i="4"/>
  <c r="F4172" i="4"/>
  <c r="C4172" i="4"/>
  <c r="B4173" i="4"/>
  <c r="G4169" i="4" l="1"/>
  <c r="D4173" i="4"/>
  <c r="M4170" i="4" s="1"/>
  <c r="F4173" i="4"/>
  <c r="E4173" i="4"/>
  <c r="Q4170" i="4" s="1"/>
  <c r="C4173" i="4"/>
  <c r="T4170" i="4" s="1"/>
  <c r="B4174" i="4"/>
  <c r="L4170" i="4" l="1"/>
  <c r="S4170" i="4"/>
  <c r="S4171" i="4" s="1"/>
  <c r="R4170" i="4"/>
  <c r="Q4171" i="4" s="1"/>
  <c r="O4170" i="4"/>
  <c r="P4170" i="4"/>
  <c r="N4170" i="4"/>
  <c r="M4171" i="4" s="1"/>
  <c r="K4170" i="4"/>
  <c r="K4171" i="4" s="1"/>
  <c r="I4170" i="4"/>
  <c r="J4170" i="4"/>
  <c r="E4174" i="4"/>
  <c r="D4174" i="4"/>
  <c r="F4174" i="4"/>
  <c r="C4174" i="4"/>
  <c r="B4175" i="4"/>
  <c r="I4171" i="4" l="1"/>
  <c r="O4171" i="4"/>
  <c r="D4175" i="4"/>
  <c r="F4175" i="4"/>
  <c r="E4175" i="4"/>
  <c r="C4175" i="4"/>
  <c r="B4176" i="4"/>
  <c r="L4173" i="4" l="1"/>
  <c r="I4173" i="4"/>
  <c r="J4173" i="4"/>
  <c r="K4173" i="4"/>
  <c r="E4176" i="4"/>
  <c r="D4176" i="4"/>
  <c r="F4176" i="4"/>
  <c r="C4176" i="4"/>
  <c r="S4174" i="4" s="1"/>
  <c r="B4177" i="4"/>
  <c r="G4173" i="4" l="1"/>
  <c r="T4174" i="4"/>
  <c r="S4175" i="4" s="1"/>
  <c r="D4177" i="4"/>
  <c r="L4174" i="4" s="1"/>
  <c r="F4177" i="4"/>
  <c r="E4177" i="4"/>
  <c r="C4177" i="4"/>
  <c r="O4174" i="4" s="1"/>
  <c r="B4178" i="4"/>
  <c r="R4174" i="4" l="1"/>
  <c r="Q4174" i="4"/>
  <c r="K4174" i="4"/>
  <c r="K4175" i="4" s="1"/>
  <c r="M4174" i="4"/>
  <c r="N4174" i="4"/>
  <c r="I4174" i="4"/>
  <c r="P4174" i="4"/>
  <c r="O4175" i="4" s="1"/>
  <c r="J4174" i="4"/>
  <c r="E4178" i="4"/>
  <c r="D4178" i="4"/>
  <c r="F4178" i="4"/>
  <c r="C4178" i="4"/>
  <c r="B4179" i="4"/>
  <c r="I4175" i="4" l="1"/>
  <c r="M4175" i="4"/>
  <c r="Q4175" i="4"/>
  <c r="D4179" i="4"/>
  <c r="F4179" i="4"/>
  <c r="E4179" i="4"/>
  <c r="C4179" i="4"/>
  <c r="B4180" i="4"/>
  <c r="I4177" i="4" l="1"/>
  <c r="J4177" i="4"/>
  <c r="L4177" i="4"/>
  <c r="K4177" i="4"/>
  <c r="E4180" i="4"/>
  <c r="D4180" i="4"/>
  <c r="F4180" i="4"/>
  <c r="C4180" i="4"/>
  <c r="B4181" i="4"/>
  <c r="G4177" i="4" l="1"/>
  <c r="D4181" i="4"/>
  <c r="F4181" i="4"/>
  <c r="P4178" i="4" s="1"/>
  <c r="E4181" i="4"/>
  <c r="I4178" i="4" s="1"/>
  <c r="C4181" i="4"/>
  <c r="B4182" i="4"/>
  <c r="T4178" i="4" l="1"/>
  <c r="S4178" i="4"/>
  <c r="S4179" i="4" s="1"/>
  <c r="O4178" i="4"/>
  <c r="O4179" i="4" s="1"/>
  <c r="Q4178" i="4"/>
  <c r="K4178" i="4"/>
  <c r="J4178" i="4"/>
  <c r="I4179" i="4" s="1"/>
  <c r="N4178" i="4"/>
  <c r="L4178" i="4"/>
  <c r="R4178" i="4"/>
  <c r="M4178" i="4"/>
  <c r="E4182" i="4"/>
  <c r="D4182" i="4"/>
  <c r="F4182" i="4"/>
  <c r="C4182" i="4"/>
  <c r="B4183" i="4"/>
  <c r="M4179" i="4" l="1"/>
  <c r="K4179" i="4"/>
  <c r="Q4179" i="4"/>
  <c r="D4183" i="4"/>
  <c r="F4183" i="4"/>
  <c r="E4183" i="4"/>
  <c r="C4183" i="4"/>
  <c r="B4184" i="4"/>
  <c r="L4181" i="4" l="1"/>
  <c r="I4181" i="4"/>
  <c r="K4181" i="4"/>
  <c r="J4181" i="4"/>
  <c r="E4184" i="4"/>
  <c r="D4184" i="4"/>
  <c r="F4184" i="4"/>
  <c r="C4184" i="4"/>
  <c r="B4185" i="4"/>
  <c r="G4181" i="4" l="1"/>
  <c r="D4185" i="4"/>
  <c r="F4185" i="4"/>
  <c r="E4185" i="4"/>
  <c r="I4182" i="4" s="1"/>
  <c r="C4185" i="4"/>
  <c r="K4182" i="4" s="1"/>
  <c r="B4186" i="4"/>
  <c r="R4182" i="4" l="1"/>
  <c r="Q4182" i="4"/>
  <c r="M4182" i="4"/>
  <c r="N4182" i="4"/>
  <c r="S4182" i="4"/>
  <c r="T4182" i="4"/>
  <c r="O4182" i="4"/>
  <c r="P4182" i="4"/>
  <c r="L4182" i="4"/>
  <c r="K4183" i="4" s="1"/>
  <c r="J4182" i="4"/>
  <c r="I4183" i="4" s="1"/>
  <c r="E4186" i="4"/>
  <c r="D4186" i="4"/>
  <c r="F4186" i="4"/>
  <c r="C4186" i="4"/>
  <c r="B4187" i="4"/>
  <c r="Q4183" i="4" l="1"/>
  <c r="O4183" i="4"/>
  <c r="S4183" i="4"/>
  <c r="M4183" i="4"/>
  <c r="D4187" i="4"/>
  <c r="F4187" i="4"/>
  <c r="E4187" i="4"/>
  <c r="C4187" i="4"/>
  <c r="B4188" i="4"/>
  <c r="L4185" i="4" l="1"/>
  <c r="J4185" i="4"/>
  <c r="I4185" i="4"/>
  <c r="K4185" i="4"/>
  <c r="E4188" i="4"/>
  <c r="D4188" i="4"/>
  <c r="F4188" i="4"/>
  <c r="C4188" i="4"/>
  <c r="B4189" i="4"/>
  <c r="G4185" i="4" l="1"/>
  <c r="D4189" i="4"/>
  <c r="F4189" i="4"/>
  <c r="O4186" i="4" s="1"/>
  <c r="E4189" i="4"/>
  <c r="K4186" i="4" s="1"/>
  <c r="C4189" i="4"/>
  <c r="S4186" i="4" s="1"/>
  <c r="B4190" i="4"/>
  <c r="N4186" i="4" l="1"/>
  <c r="Q4186" i="4"/>
  <c r="J4186" i="4"/>
  <c r="M4186" i="4"/>
  <c r="T4186" i="4"/>
  <c r="S4187" i="4" s="1"/>
  <c r="L4186" i="4"/>
  <c r="K4187" i="4" s="1"/>
  <c r="I4186" i="4"/>
  <c r="I4187" i="4" s="1"/>
  <c r="P4186" i="4"/>
  <c r="O4187" i="4" s="1"/>
  <c r="R4186" i="4"/>
  <c r="E4190" i="4"/>
  <c r="D4190" i="4"/>
  <c r="F4190" i="4"/>
  <c r="C4190" i="4"/>
  <c r="B4191" i="4"/>
  <c r="M4187" i="4" l="1"/>
  <c r="Q4187" i="4"/>
  <c r="D4191" i="4"/>
  <c r="F4191" i="4"/>
  <c r="E4191" i="4"/>
  <c r="C4191" i="4"/>
  <c r="B4192" i="4"/>
  <c r="K4189" i="4" l="1"/>
  <c r="L4189" i="4"/>
  <c r="I4189" i="4"/>
  <c r="G4189" i="4" s="1"/>
  <c r="J4189" i="4"/>
  <c r="E4192" i="4"/>
  <c r="D4192" i="4"/>
  <c r="F4192" i="4"/>
  <c r="C4192" i="4"/>
  <c r="B4193" i="4"/>
  <c r="D4193" i="4" l="1"/>
  <c r="S4190" i="4" s="1"/>
  <c r="F4193" i="4"/>
  <c r="E4193" i="4"/>
  <c r="L4190" i="4" s="1"/>
  <c r="C4193" i="4"/>
  <c r="P4190" i="4" s="1"/>
  <c r="B4194" i="4"/>
  <c r="R4190" i="4" l="1"/>
  <c r="Q4190" i="4"/>
  <c r="T4190" i="4"/>
  <c r="S4191" i="4" s="1"/>
  <c r="N4190" i="4"/>
  <c r="M4190" i="4"/>
  <c r="I4190" i="4"/>
  <c r="J4190" i="4"/>
  <c r="O4190" i="4"/>
  <c r="O4191" i="4" s="1"/>
  <c r="K4190" i="4"/>
  <c r="K4191" i="4" s="1"/>
  <c r="E4194" i="4"/>
  <c r="D4194" i="4"/>
  <c r="F4194" i="4"/>
  <c r="C4194" i="4"/>
  <c r="B4195" i="4"/>
  <c r="M4191" i="4" l="1"/>
  <c r="I4191" i="4"/>
  <c r="Q4191" i="4"/>
  <c r="D4195" i="4"/>
  <c r="F4195" i="4"/>
  <c r="E4195" i="4"/>
  <c r="C4195" i="4"/>
  <c r="B4196" i="4"/>
  <c r="I4193" i="4" l="1"/>
  <c r="K4193" i="4"/>
  <c r="J4193" i="4"/>
  <c r="L4193" i="4"/>
  <c r="E4196" i="4"/>
  <c r="D4196" i="4"/>
  <c r="F4196" i="4"/>
  <c r="C4196" i="4"/>
  <c r="B4197" i="4"/>
  <c r="G4193" i="4" l="1"/>
  <c r="D4197" i="4"/>
  <c r="Q4194" i="4" s="1"/>
  <c r="F4197" i="4"/>
  <c r="E4197" i="4"/>
  <c r="J4194" i="4" s="1"/>
  <c r="C4197" i="4"/>
  <c r="S4194" i="4" s="1"/>
  <c r="B4198" i="4"/>
  <c r="I4194" i="4" l="1"/>
  <c r="I4195" i="4" s="1"/>
  <c r="L4194" i="4"/>
  <c r="R4194" i="4"/>
  <c r="Q4195" i="4" s="1"/>
  <c r="M4194" i="4"/>
  <c r="T4194" i="4"/>
  <c r="S4195" i="4" s="1"/>
  <c r="N4194" i="4"/>
  <c r="K4194" i="4"/>
  <c r="P4194" i="4"/>
  <c r="O4194" i="4"/>
  <c r="E4198" i="4"/>
  <c r="D4198" i="4"/>
  <c r="F4198" i="4"/>
  <c r="C4198" i="4"/>
  <c r="B4199" i="4"/>
  <c r="O4195" i="4" l="1"/>
  <c r="K4195" i="4"/>
  <c r="M4195" i="4"/>
  <c r="D4199" i="4"/>
  <c r="F4199" i="4"/>
  <c r="E4199" i="4"/>
  <c r="C4199" i="4"/>
  <c r="B4200" i="4"/>
  <c r="I4197" i="4" l="1"/>
  <c r="L4197" i="4"/>
  <c r="J4197" i="4"/>
  <c r="K4197" i="4"/>
  <c r="E4200" i="4"/>
  <c r="D4200" i="4"/>
  <c r="F4200" i="4"/>
  <c r="C4200" i="4"/>
  <c r="B4201" i="4"/>
  <c r="G4197" i="4" l="1"/>
  <c r="D4201" i="4"/>
  <c r="F4201" i="4"/>
  <c r="E4201" i="4"/>
  <c r="K4198" i="4" s="1"/>
  <c r="C4201" i="4"/>
  <c r="O4198" i="4" s="1"/>
  <c r="B4202" i="4"/>
  <c r="N4198" i="4" l="1"/>
  <c r="L4198" i="4"/>
  <c r="K4199" i="4" s="1"/>
  <c r="S4198" i="4"/>
  <c r="I4198" i="4"/>
  <c r="T4198" i="4"/>
  <c r="P4198" i="4"/>
  <c r="O4199" i="4" s="1"/>
  <c r="Q4198" i="4"/>
  <c r="R4198" i="4"/>
  <c r="J4198" i="4"/>
  <c r="M4198" i="4"/>
  <c r="M4199" i="4" s="1"/>
  <c r="E4202" i="4"/>
  <c r="D4202" i="4"/>
  <c r="F4202" i="4"/>
  <c r="C4202" i="4"/>
  <c r="B4203" i="4"/>
  <c r="Q4199" i="4" l="1"/>
  <c r="S4199" i="4"/>
  <c r="I4199" i="4"/>
  <c r="D4203" i="4"/>
  <c r="F4203" i="4"/>
  <c r="E4203" i="4"/>
  <c r="C4203" i="4"/>
  <c r="B4204" i="4"/>
  <c r="K4201" i="4" l="1"/>
  <c r="I4201" i="4"/>
  <c r="L4201" i="4"/>
  <c r="J4201" i="4"/>
  <c r="E4204" i="4"/>
  <c r="D4204" i="4"/>
  <c r="F4204" i="4"/>
  <c r="C4204" i="4"/>
  <c r="B4205" i="4"/>
  <c r="G4201" i="4" l="1"/>
  <c r="D4205" i="4"/>
  <c r="O4202" i="4" s="1"/>
  <c r="F4205" i="4"/>
  <c r="E4205" i="4"/>
  <c r="I4202" i="4" s="1"/>
  <c r="C4205" i="4"/>
  <c r="R4202" i="4" s="1"/>
  <c r="B4206" i="4"/>
  <c r="N4202" i="4" l="1"/>
  <c r="L4202" i="4"/>
  <c r="J4202" i="4"/>
  <c r="I4203" i="4" s="1"/>
  <c r="M4202" i="4"/>
  <c r="T4202" i="4"/>
  <c r="S4202" i="4"/>
  <c r="Q4202" i="4"/>
  <c r="Q4203" i="4" s="1"/>
  <c r="K4202" i="4"/>
  <c r="K4203" i="4" s="1"/>
  <c r="P4202" i="4"/>
  <c r="O4203" i="4" s="1"/>
  <c r="E4206" i="4"/>
  <c r="D4206" i="4"/>
  <c r="F4206" i="4"/>
  <c r="C4206" i="4"/>
  <c r="B4207" i="4"/>
  <c r="S4203" i="4" l="1"/>
  <c r="M4203" i="4"/>
  <c r="D4207" i="4"/>
  <c r="F4207" i="4"/>
  <c r="E4207" i="4"/>
  <c r="C4207" i="4"/>
  <c r="B4208" i="4"/>
  <c r="K4205" i="4" l="1"/>
  <c r="L4205" i="4"/>
  <c r="I4205" i="4"/>
  <c r="G4205" i="4" s="1"/>
  <c r="J4205" i="4"/>
  <c r="E4208" i="4"/>
  <c r="D4208" i="4"/>
  <c r="F4208" i="4"/>
  <c r="C4208" i="4"/>
  <c r="B4209" i="4"/>
  <c r="D4209" i="4" l="1"/>
  <c r="F4209" i="4"/>
  <c r="Q4206" i="4" s="1"/>
  <c r="E4209" i="4"/>
  <c r="J4206" i="4" s="1"/>
  <c r="C4209" i="4"/>
  <c r="S4206" i="4" s="1"/>
  <c r="B4210" i="4"/>
  <c r="R4206" i="4" l="1"/>
  <c r="Q4207" i="4" s="1"/>
  <c r="L4206" i="4"/>
  <c r="N4206" i="4"/>
  <c r="M4206" i="4"/>
  <c r="T4206" i="4"/>
  <c r="S4207" i="4" s="1"/>
  <c r="I4206" i="4"/>
  <c r="I4207" i="4" s="1"/>
  <c r="K4206" i="4"/>
  <c r="P4206" i="4"/>
  <c r="O4206" i="4"/>
  <c r="E4210" i="4"/>
  <c r="D4210" i="4"/>
  <c r="F4210" i="4"/>
  <c r="C4210" i="4"/>
  <c r="B4211" i="4"/>
  <c r="O4207" i="4" l="1"/>
  <c r="K4207" i="4"/>
  <c r="M4207" i="4"/>
  <c r="D4211" i="4"/>
  <c r="F4211" i="4"/>
  <c r="E4211" i="4"/>
  <c r="C4211" i="4"/>
  <c r="B4212" i="4"/>
  <c r="L4209" i="4" l="1"/>
  <c r="J4209" i="4"/>
  <c r="I4209" i="4"/>
  <c r="K4209" i="4"/>
  <c r="E4212" i="4"/>
  <c r="D4212" i="4"/>
  <c r="F4212" i="4"/>
  <c r="C4212" i="4"/>
  <c r="B4213" i="4"/>
  <c r="G4209" i="4" l="1"/>
  <c r="D4213" i="4"/>
  <c r="O4210" i="4" s="1"/>
  <c r="F4213" i="4"/>
  <c r="E4213" i="4"/>
  <c r="J4210" i="4" s="1"/>
  <c r="C4213" i="4"/>
  <c r="S4210" i="4" s="1"/>
  <c r="B4214" i="4"/>
  <c r="N4210" i="4" l="1"/>
  <c r="Q4210" i="4"/>
  <c r="R4210" i="4"/>
  <c r="M4210" i="4"/>
  <c r="T4210" i="4"/>
  <c r="S4211" i="4" s="1"/>
  <c r="L4210" i="4"/>
  <c r="I4210" i="4"/>
  <c r="I4211" i="4" s="1"/>
  <c r="K4210" i="4"/>
  <c r="P4210" i="4"/>
  <c r="O4211" i="4" s="1"/>
  <c r="E4214" i="4"/>
  <c r="D4214" i="4"/>
  <c r="F4214" i="4"/>
  <c r="C4214" i="4"/>
  <c r="B4215" i="4"/>
  <c r="K4211" i="4" l="1"/>
  <c r="M4211" i="4"/>
  <c r="Q4211" i="4"/>
  <c r="D4215" i="4"/>
  <c r="F4215" i="4"/>
  <c r="E4215" i="4"/>
  <c r="C4215" i="4"/>
  <c r="B4216" i="4"/>
  <c r="L4213" i="4" l="1"/>
  <c r="I4213" i="4"/>
  <c r="J4213" i="4"/>
  <c r="K4213" i="4"/>
  <c r="E4216" i="4"/>
  <c r="D4216" i="4"/>
  <c r="F4216" i="4"/>
  <c r="C4216" i="4"/>
  <c r="B4217" i="4"/>
  <c r="G4213" i="4" l="1"/>
  <c r="D4217" i="4"/>
  <c r="T4214" i="4" s="1"/>
  <c r="F4217" i="4"/>
  <c r="E4217" i="4"/>
  <c r="M4214" i="4" s="1"/>
  <c r="C4217" i="4"/>
  <c r="Q4214" i="4" s="1"/>
  <c r="B4218" i="4"/>
  <c r="K4214" i="4" l="1"/>
  <c r="R4214" i="4"/>
  <c r="Q4215" i="4" s="1"/>
  <c r="J4214" i="4"/>
  <c r="O4214" i="4"/>
  <c r="P4214" i="4"/>
  <c r="L4214" i="4"/>
  <c r="S4214" i="4"/>
  <c r="S4215" i="4" s="1"/>
  <c r="I4214" i="4"/>
  <c r="N4214" i="4"/>
  <c r="M4215" i="4" s="1"/>
  <c r="E4218" i="4"/>
  <c r="D4218" i="4"/>
  <c r="F4218" i="4"/>
  <c r="C4218" i="4"/>
  <c r="B4219" i="4"/>
  <c r="I4215" i="4" l="1"/>
  <c r="O4215" i="4"/>
  <c r="K4215" i="4"/>
  <c r="D4219" i="4"/>
  <c r="F4219" i="4"/>
  <c r="E4219" i="4"/>
  <c r="C4219" i="4"/>
  <c r="B4220" i="4"/>
  <c r="L4217" i="4" l="1"/>
  <c r="J4217" i="4"/>
  <c r="I4217" i="4"/>
  <c r="K4217" i="4"/>
  <c r="E4220" i="4"/>
  <c r="D4220" i="4"/>
  <c r="F4220" i="4"/>
  <c r="C4220" i="4"/>
  <c r="B4221" i="4"/>
  <c r="G4217" i="4" l="1"/>
  <c r="D4221" i="4"/>
  <c r="F4221" i="4"/>
  <c r="R4218" i="4" s="1"/>
  <c r="E4221" i="4"/>
  <c r="N4218" i="4" s="1"/>
  <c r="C4221" i="4"/>
  <c r="O4218" i="4" s="1"/>
  <c r="B4222" i="4"/>
  <c r="I4218" i="4" l="1"/>
  <c r="L4218" i="4"/>
  <c r="J4218" i="4"/>
  <c r="M4218" i="4"/>
  <c r="M4219" i="4" s="1"/>
  <c r="T4218" i="4"/>
  <c r="S4218" i="4"/>
  <c r="Q4218" i="4"/>
  <c r="Q4219" i="4" s="1"/>
  <c r="K4218" i="4"/>
  <c r="P4218" i="4"/>
  <c r="O4219" i="4" s="1"/>
  <c r="E4222" i="4"/>
  <c r="D4222" i="4"/>
  <c r="F4222" i="4"/>
  <c r="C4222" i="4"/>
  <c r="B4223" i="4"/>
  <c r="K4219" i="4" l="1"/>
  <c r="S4219" i="4"/>
  <c r="I4219" i="4"/>
  <c r="D4223" i="4"/>
  <c r="F4223" i="4"/>
  <c r="E4223" i="4"/>
  <c r="C4223" i="4"/>
  <c r="B4224" i="4"/>
  <c r="L4221" i="4" l="1"/>
  <c r="I4221" i="4"/>
  <c r="J4221" i="4"/>
  <c r="K4221" i="4"/>
  <c r="E4224" i="4"/>
  <c r="D4224" i="4"/>
  <c r="F4224" i="4"/>
  <c r="C4224" i="4"/>
  <c r="B4225" i="4"/>
  <c r="G4221" i="4" l="1"/>
  <c r="D4225" i="4"/>
  <c r="S4222" i="4" s="1"/>
  <c r="F4225" i="4"/>
  <c r="E4225" i="4"/>
  <c r="N4222" i="4" s="1"/>
  <c r="C4225" i="4"/>
  <c r="B4226" i="4"/>
  <c r="O4222" i="4" l="1"/>
  <c r="R4222" i="4"/>
  <c r="Q4222" i="4"/>
  <c r="K4222" i="4"/>
  <c r="M4222" i="4"/>
  <c r="M4223" i="4" s="1"/>
  <c r="T4222" i="4"/>
  <c r="S4223" i="4" s="1"/>
  <c r="I4222" i="4"/>
  <c r="L4222" i="4"/>
  <c r="P4222" i="4"/>
  <c r="O4223" i="4" s="1"/>
  <c r="J4222" i="4"/>
  <c r="E4226" i="4"/>
  <c r="D4226" i="4"/>
  <c r="F4226" i="4"/>
  <c r="C4226" i="4"/>
  <c r="B4227" i="4"/>
  <c r="I4223" i="4" l="1"/>
  <c r="Q4223" i="4"/>
  <c r="K4223" i="4"/>
  <c r="D4227" i="4"/>
  <c r="F4227" i="4"/>
  <c r="E4227" i="4"/>
  <c r="C4227" i="4"/>
  <c r="B4228" i="4"/>
  <c r="L4225" i="4" l="1"/>
  <c r="I4225" i="4"/>
  <c r="K4225" i="4"/>
  <c r="J4225" i="4"/>
  <c r="E4228" i="4"/>
  <c r="D4228" i="4"/>
  <c r="F4228" i="4"/>
  <c r="C4228" i="4"/>
  <c r="B4229" i="4"/>
  <c r="G4225" i="4" l="1"/>
  <c r="D4229" i="4"/>
  <c r="F4229" i="4"/>
  <c r="O4226" i="4" s="1"/>
  <c r="E4229" i="4"/>
  <c r="K4226" i="4" s="1"/>
  <c r="C4229" i="4"/>
  <c r="S4226" i="4" s="1"/>
  <c r="B4230" i="4"/>
  <c r="N4226" i="4" l="1"/>
  <c r="L4226" i="4"/>
  <c r="K4227" i="4" s="1"/>
  <c r="J4226" i="4"/>
  <c r="M4226" i="4"/>
  <c r="T4226" i="4"/>
  <c r="S4227" i="4" s="1"/>
  <c r="I4226" i="4"/>
  <c r="Q4226" i="4"/>
  <c r="P4226" i="4"/>
  <c r="O4227" i="4" s="1"/>
  <c r="R4226" i="4"/>
  <c r="E4230" i="4"/>
  <c r="D4230" i="4"/>
  <c r="F4230" i="4"/>
  <c r="C4230" i="4"/>
  <c r="B4231" i="4"/>
  <c r="I4227" i="4" l="1"/>
  <c r="M4227" i="4"/>
  <c r="Q4227" i="4"/>
  <c r="D4231" i="4"/>
  <c r="F4231" i="4"/>
  <c r="E4231" i="4"/>
  <c r="C4231" i="4"/>
  <c r="B4232" i="4"/>
  <c r="J4229" i="4" l="1"/>
  <c r="K4229" i="4"/>
  <c r="L4229" i="4"/>
  <c r="I4229" i="4"/>
  <c r="E4232" i="4"/>
  <c r="D4232" i="4"/>
  <c r="F4232" i="4"/>
  <c r="C4232" i="4"/>
  <c r="B4233" i="4"/>
  <c r="G4229" i="4" l="1"/>
  <c r="D4233" i="4"/>
  <c r="Q4230" i="4" s="1"/>
  <c r="F4233" i="4"/>
  <c r="E4233" i="4"/>
  <c r="I4230" i="4" s="1"/>
  <c r="C4233" i="4"/>
  <c r="O4230" i="4" s="1"/>
  <c r="B4234" i="4"/>
  <c r="R4230" i="4" l="1"/>
  <c r="Q4231" i="4" s="1"/>
  <c r="L4230" i="4"/>
  <c r="N4230" i="4"/>
  <c r="M4230" i="4"/>
  <c r="T4230" i="4"/>
  <c r="S4230" i="4"/>
  <c r="K4230" i="4"/>
  <c r="P4230" i="4"/>
  <c r="O4231" i="4" s="1"/>
  <c r="J4230" i="4"/>
  <c r="I4231" i="4" s="1"/>
  <c r="E4234" i="4"/>
  <c r="D4234" i="4"/>
  <c r="F4234" i="4"/>
  <c r="C4234" i="4"/>
  <c r="B4235" i="4"/>
  <c r="K4231" i="4" l="1"/>
  <c r="S4231" i="4"/>
  <c r="M4231" i="4"/>
  <c r="D4235" i="4"/>
  <c r="F4235" i="4"/>
  <c r="E4235" i="4"/>
  <c r="C4235" i="4"/>
  <c r="B4236" i="4"/>
  <c r="I4233" i="4" l="1"/>
  <c r="L4233" i="4"/>
  <c r="K4233" i="4"/>
  <c r="J4233" i="4"/>
  <c r="E4236" i="4"/>
  <c r="D4236" i="4"/>
  <c r="F4236" i="4"/>
  <c r="C4236" i="4"/>
  <c r="B4237" i="4"/>
  <c r="G4233" i="4" l="1"/>
  <c r="D4237" i="4"/>
  <c r="F4237" i="4"/>
  <c r="O4234" i="4" s="1"/>
  <c r="E4237" i="4"/>
  <c r="K4234" i="4" s="1"/>
  <c r="C4237" i="4"/>
  <c r="S4234" i="4" s="1"/>
  <c r="B4238" i="4"/>
  <c r="N4234" i="4" l="1"/>
  <c r="Q4234" i="4"/>
  <c r="J4234" i="4"/>
  <c r="M4234" i="4"/>
  <c r="T4234" i="4"/>
  <c r="S4235" i="4" s="1"/>
  <c r="L4234" i="4"/>
  <c r="K4235" i="4" s="1"/>
  <c r="I4234" i="4"/>
  <c r="P4234" i="4"/>
  <c r="O4235" i="4" s="1"/>
  <c r="R4234" i="4"/>
  <c r="E4238" i="4"/>
  <c r="D4238" i="4"/>
  <c r="F4238" i="4"/>
  <c r="C4238" i="4"/>
  <c r="B4239" i="4"/>
  <c r="I4235" i="4" l="1"/>
  <c r="M4235" i="4"/>
  <c r="Q4235" i="4"/>
  <c r="D4239" i="4"/>
  <c r="F4239" i="4"/>
  <c r="E4239" i="4"/>
  <c r="C4239" i="4"/>
  <c r="B4240" i="4"/>
  <c r="I4237" i="4" l="1"/>
  <c r="L4237" i="4"/>
  <c r="J4237" i="4"/>
  <c r="K4237" i="4"/>
  <c r="E4240" i="4"/>
  <c r="D4240" i="4"/>
  <c r="F4240" i="4"/>
  <c r="C4240" i="4"/>
  <c r="B4241" i="4"/>
  <c r="G4237" i="4" l="1"/>
  <c r="D4241" i="4"/>
  <c r="S4238" i="4" s="1"/>
  <c r="F4241" i="4"/>
  <c r="E4241" i="4"/>
  <c r="L4238" i="4" s="1"/>
  <c r="C4241" i="4"/>
  <c r="P4238" i="4" s="1"/>
  <c r="B4242" i="4"/>
  <c r="R4238" i="4" l="1"/>
  <c r="Q4238" i="4"/>
  <c r="T4238" i="4"/>
  <c r="S4239" i="4" s="1"/>
  <c r="N4238" i="4"/>
  <c r="M4238" i="4"/>
  <c r="I4238" i="4"/>
  <c r="J4238" i="4"/>
  <c r="O4238" i="4"/>
  <c r="O4239" i="4" s="1"/>
  <c r="K4238" i="4"/>
  <c r="K4239" i="4" s="1"/>
  <c r="E4242" i="4"/>
  <c r="D4242" i="4"/>
  <c r="F4242" i="4"/>
  <c r="C4242" i="4"/>
  <c r="B4243" i="4"/>
  <c r="M4239" i="4" l="1"/>
  <c r="I4239" i="4"/>
  <c r="Q4239" i="4"/>
  <c r="D4243" i="4"/>
  <c r="F4243" i="4"/>
  <c r="E4243" i="4"/>
  <c r="C4243" i="4"/>
  <c r="B4244" i="4"/>
  <c r="I4241" i="4" l="1"/>
  <c r="K4241" i="4"/>
  <c r="J4241" i="4"/>
  <c r="L4241" i="4"/>
  <c r="E4244" i="4"/>
  <c r="D4244" i="4"/>
  <c r="F4244" i="4"/>
  <c r="C4244" i="4"/>
  <c r="B4245" i="4"/>
  <c r="G4241" i="4" l="1"/>
  <c r="D4245" i="4"/>
  <c r="R4242" i="4" s="1"/>
  <c r="F4245" i="4"/>
  <c r="E4245" i="4"/>
  <c r="J4242" i="4" s="1"/>
  <c r="C4245" i="4"/>
  <c r="S4242" i="4" s="1"/>
  <c r="B4246" i="4"/>
  <c r="I4242" i="4" l="1"/>
  <c r="I4243" i="4" s="1"/>
  <c r="L4242" i="4"/>
  <c r="M4242" i="4"/>
  <c r="T4242" i="4"/>
  <c r="S4243" i="4" s="1"/>
  <c r="N4242" i="4"/>
  <c r="Q4242" i="4"/>
  <c r="Q4243" i="4" s="1"/>
  <c r="K4242" i="4"/>
  <c r="P4242" i="4"/>
  <c r="O4242" i="4"/>
  <c r="E4246" i="4"/>
  <c r="D4246" i="4"/>
  <c r="F4246" i="4"/>
  <c r="C4246" i="4"/>
  <c r="B4247" i="4"/>
  <c r="O4243" i="4" l="1"/>
  <c r="K4243" i="4"/>
  <c r="M4243" i="4"/>
  <c r="D4247" i="4"/>
  <c r="F4247" i="4"/>
  <c r="E4247" i="4"/>
  <c r="C4247" i="4"/>
  <c r="B4248" i="4"/>
  <c r="K4245" i="4" l="1"/>
  <c r="J4245" i="4"/>
  <c r="I4245" i="4"/>
  <c r="L4245" i="4"/>
  <c r="E4248" i="4"/>
  <c r="D4248" i="4"/>
  <c r="F4248" i="4"/>
  <c r="C4248" i="4"/>
  <c r="B4249" i="4"/>
  <c r="G4245" i="4" l="1"/>
  <c r="D4249" i="4"/>
  <c r="S4246" i="4" s="1"/>
  <c r="F4249" i="4"/>
  <c r="E4249" i="4"/>
  <c r="L4246" i="4" s="1"/>
  <c r="C4249" i="4"/>
  <c r="B4250" i="4"/>
  <c r="M4246" i="4" l="1"/>
  <c r="T4246" i="4"/>
  <c r="S4247" i="4" s="1"/>
  <c r="K4246" i="4"/>
  <c r="K4247" i="4" s="1"/>
  <c r="N4246" i="4"/>
  <c r="R4246" i="4"/>
  <c r="I4246" i="4"/>
  <c r="Q4246" i="4"/>
  <c r="Q4247" i="4" s="1"/>
  <c r="J4246" i="4"/>
  <c r="O4246" i="4"/>
  <c r="P4246" i="4"/>
  <c r="E4250" i="4"/>
  <c r="D4250" i="4"/>
  <c r="F4250" i="4"/>
  <c r="C4250" i="4"/>
  <c r="B4251" i="4"/>
  <c r="O4247" i="4" l="1"/>
  <c r="M4247" i="4"/>
  <c r="I4247" i="4"/>
  <c r="D4251" i="4"/>
  <c r="F4251" i="4"/>
  <c r="E4251" i="4"/>
  <c r="C4251" i="4"/>
  <c r="B4252" i="4"/>
  <c r="J4249" i="4" l="1"/>
  <c r="L4249" i="4"/>
  <c r="I4249" i="4"/>
  <c r="K4249" i="4"/>
  <c r="E4252" i="4"/>
  <c r="D4252" i="4"/>
  <c r="F4252" i="4"/>
  <c r="C4252" i="4"/>
  <c r="B4253" i="4"/>
  <c r="G4249" i="4" l="1"/>
  <c r="D4253" i="4"/>
  <c r="F4253" i="4"/>
  <c r="P4250" i="4" s="1"/>
  <c r="E4253" i="4"/>
  <c r="C4253" i="4"/>
  <c r="M4250" i="4" s="1"/>
  <c r="B4254" i="4"/>
  <c r="K4250" i="4" l="1"/>
  <c r="Q4250" i="4"/>
  <c r="R4250" i="4"/>
  <c r="T4250" i="4"/>
  <c r="O4250" i="4"/>
  <c r="O4251" i="4" s="1"/>
  <c r="J4250" i="4"/>
  <c r="I4250" i="4"/>
  <c r="N4250" i="4"/>
  <c r="M4251" i="4" s="1"/>
  <c r="L4250" i="4"/>
  <c r="K4251" i="4" s="1"/>
  <c r="S4250" i="4"/>
  <c r="S4251" i="4" s="1"/>
  <c r="E4254" i="4"/>
  <c r="D4254" i="4"/>
  <c r="F4254" i="4"/>
  <c r="C4254" i="4"/>
  <c r="B4255" i="4"/>
  <c r="I4251" i="4" l="1"/>
  <c r="Q4251" i="4"/>
  <c r="D4255" i="4"/>
  <c r="F4255" i="4"/>
  <c r="E4255" i="4"/>
  <c r="C4255" i="4"/>
  <c r="B4256" i="4"/>
  <c r="I4253" i="4" l="1"/>
  <c r="K4253" i="4"/>
  <c r="J4253" i="4"/>
  <c r="L4253" i="4"/>
  <c r="E4256" i="4"/>
  <c r="D4256" i="4"/>
  <c r="F4256" i="4"/>
  <c r="C4256" i="4"/>
  <c r="B4257" i="4"/>
  <c r="G4253" i="4" l="1"/>
  <c r="D4257" i="4"/>
  <c r="F4257" i="4"/>
  <c r="Q4254" i="4" s="1"/>
  <c r="E4257" i="4"/>
  <c r="C4257" i="4"/>
  <c r="S4254" i="4" s="1"/>
  <c r="B4258" i="4"/>
  <c r="J4254" i="4" l="1"/>
  <c r="R4254" i="4"/>
  <c r="Q4255" i="4" s="1"/>
  <c r="L4254" i="4"/>
  <c r="N4254" i="4"/>
  <c r="M4254" i="4"/>
  <c r="T4254" i="4"/>
  <c r="S4255" i="4" s="1"/>
  <c r="I4254" i="4"/>
  <c r="I4255" i="4" s="1"/>
  <c r="K4254" i="4"/>
  <c r="P4254" i="4"/>
  <c r="O4254" i="4"/>
  <c r="E4258" i="4"/>
  <c r="D4258" i="4"/>
  <c r="F4258" i="4"/>
  <c r="C4258" i="4"/>
  <c r="B4259" i="4"/>
  <c r="O4255" i="4" l="1"/>
  <c r="K4255" i="4"/>
  <c r="M4255" i="4"/>
  <c r="D4259" i="4"/>
  <c r="F4259" i="4"/>
  <c r="E4259" i="4"/>
  <c r="C4259" i="4"/>
  <c r="B4260" i="4"/>
  <c r="L4257" i="4" l="1"/>
  <c r="J4257" i="4"/>
  <c r="I4257" i="4"/>
  <c r="K4257" i="4"/>
  <c r="E4260" i="4"/>
  <c r="D4260" i="4"/>
  <c r="F4260" i="4"/>
  <c r="C4260" i="4"/>
  <c r="B4261" i="4"/>
  <c r="G4257" i="4" l="1"/>
  <c r="D4261" i="4"/>
  <c r="F4261" i="4"/>
  <c r="O4258" i="4" s="1"/>
  <c r="E4261" i="4"/>
  <c r="C4261" i="4"/>
  <c r="S4258" i="4" s="1"/>
  <c r="B4262" i="4"/>
  <c r="K4258" i="4" l="1"/>
  <c r="N4258" i="4"/>
  <c r="Q4258" i="4"/>
  <c r="J4258" i="4"/>
  <c r="M4258" i="4"/>
  <c r="T4258" i="4"/>
  <c r="S4259" i="4" s="1"/>
  <c r="L4258" i="4"/>
  <c r="K4259" i="4" s="1"/>
  <c r="I4258" i="4"/>
  <c r="I4259" i="4" s="1"/>
  <c r="P4258" i="4"/>
  <c r="O4259" i="4" s="1"/>
  <c r="R4258" i="4"/>
  <c r="E4262" i="4"/>
  <c r="D4262" i="4"/>
  <c r="F4262" i="4"/>
  <c r="C4262" i="4"/>
  <c r="B4263" i="4"/>
  <c r="M4259" i="4" l="1"/>
  <c r="Q4259" i="4"/>
  <c r="D4263" i="4"/>
  <c r="F4263" i="4"/>
  <c r="E4263" i="4"/>
  <c r="C4263" i="4"/>
  <c r="B4264" i="4"/>
  <c r="I4261" i="4" l="1"/>
  <c r="L4261" i="4"/>
  <c r="K4261" i="4"/>
  <c r="J4261" i="4"/>
  <c r="E4264" i="4"/>
  <c r="D4264" i="4"/>
  <c r="F4264" i="4"/>
  <c r="C4264" i="4"/>
  <c r="S4262" i="4" s="1"/>
  <c r="B4265" i="4"/>
  <c r="G4261" i="4" l="1"/>
  <c r="T4262" i="4"/>
  <c r="S4263" i="4" s="1"/>
  <c r="D4265" i="4"/>
  <c r="F4265" i="4"/>
  <c r="E4265" i="4"/>
  <c r="C4265" i="4"/>
  <c r="P4262" i="4" s="1"/>
  <c r="B4266" i="4"/>
  <c r="K4262" i="4" l="1"/>
  <c r="R4262" i="4"/>
  <c r="Q4262" i="4"/>
  <c r="N4262" i="4"/>
  <c r="M4262" i="4"/>
  <c r="L4262" i="4"/>
  <c r="K4263" i="4" s="1"/>
  <c r="I4262" i="4"/>
  <c r="J4262" i="4"/>
  <c r="O4262" i="4"/>
  <c r="O4263" i="4" s="1"/>
  <c r="E4266" i="4"/>
  <c r="D4266" i="4"/>
  <c r="F4266" i="4"/>
  <c r="C4266" i="4"/>
  <c r="B4267" i="4"/>
  <c r="I4263" i="4" l="1"/>
  <c r="M4263" i="4"/>
  <c r="Q4263" i="4"/>
  <c r="D4267" i="4"/>
  <c r="F4267" i="4"/>
  <c r="E4267" i="4"/>
  <c r="C4267" i="4"/>
  <c r="B4268" i="4"/>
  <c r="I4265" i="4" l="1"/>
  <c r="L4265" i="4"/>
  <c r="J4265" i="4"/>
  <c r="K4265" i="4"/>
  <c r="E4268" i="4"/>
  <c r="D4268" i="4"/>
  <c r="F4268" i="4"/>
  <c r="C4268" i="4"/>
  <c r="B4269" i="4"/>
  <c r="G4265" i="4" l="1"/>
  <c r="D4269" i="4"/>
  <c r="F4269" i="4"/>
  <c r="R4266" i="4" s="1"/>
  <c r="E4269" i="4"/>
  <c r="C4269" i="4"/>
  <c r="O4266" i="4" s="1"/>
  <c r="B4270" i="4"/>
  <c r="N4266" i="4" l="1"/>
  <c r="I4266" i="4"/>
  <c r="L4266" i="4"/>
  <c r="J4266" i="4"/>
  <c r="M4266" i="4"/>
  <c r="M4267" i="4" s="1"/>
  <c r="T4266" i="4"/>
  <c r="S4266" i="4"/>
  <c r="Q4266" i="4"/>
  <c r="Q4267" i="4" s="1"/>
  <c r="K4266" i="4"/>
  <c r="K4267" i="4" s="1"/>
  <c r="P4266" i="4"/>
  <c r="O4267" i="4" s="1"/>
  <c r="E4270" i="4"/>
  <c r="D4270" i="4"/>
  <c r="F4270" i="4"/>
  <c r="C4270" i="4"/>
  <c r="B4271" i="4"/>
  <c r="I4267" i="4" l="1"/>
  <c r="S4267" i="4"/>
  <c r="D4271" i="4"/>
  <c r="F4271" i="4"/>
  <c r="E4271" i="4"/>
  <c r="C4271" i="4"/>
  <c r="B4272" i="4"/>
  <c r="J4269" i="4" l="1"/>
  <c r="I4269" i="4"/>
  <c r="L4269" i="4"/>
  <c r="K4269" i="4"/>
  <c r="E4272" i="4"/>
  <c r="D4272" i="4"/>
  <c r="F4272" i="4"/>
  <c r="C4272" i="4"/>
  <c r="S4270" i="4" s="1"/>
  <c r="B4273" i="4"/>
  <c r="G4269" i="4" l="1"/>
  <c r="T4270" i="4"/>
  <c r="S4271" i="4" s="1"/>
  <c r="D4273" i="4"/>
  <c r="F4273" i="4"/>
  <c r="E4273" i="4"/>
  <c r="C4273" i="4"/>
  <c r="O4270" i="4" s="1"/>
  <c r="B4274" i="4"/>
  <c r="L4270" i="4" l="1"/>
  <c r="R4270" i="4"/>
  <c r="Q4270" i="4"/>
  <c r="K4270" i="4"/>
  <c r="K4271" i="4" s="1"/>
  <c r="M4270" i="4"/>
  <c r="N4270" i="4"/>
  <c r="I4270" i="4"/>
  <c r="P4270" i="4"/>
  <c r="O4271" i="4" s="1"/>
  <c r="J4270" i="4"/>
  <c r="E4274" i="4"/>
  <c r="D4274" i="4"/>
  <c r="F4274" i="4"/>
  <c r="C4274" i="4"/>
  <c r="B4275" i="4"/>
  <c r="I4271" i="4" l="1"/>
  <c r="M4271" i="4"/>
  <c r="Q4271" i="4"/>
  <c r="D4275" i="4"/>
  <c r="F4275" i="4"/>
  <c r="E4275" i="4"/>
  <c r="C4275" i="4"/>
  <c r="B4276" i="4"/>
  <c r="J4273" i="4" l="1"/>
  <c r="I4273" i="4"/>
  <c r="K4273" i="4"/>
  <c r="L4273" i="4"/>
  <c r="E4276" i="4"/>
  <c r="D4276" i="4"/>
  <c r="F4276" i="4"/>
  <c r="C4276" i="4"/>
  <c r="B4277" i="4"/>
  <c r="G4273" i="4" l="1"/>
  <c r="D4277" i="4"/>
  <c r="O4274" i="4" s="1"/>
  <c r="F4277" i="4"/>
  <c r="E4277" i="4"/>
  <c r="C4277" i="4"/>
  <c r="S4274" i="4" s="1"/>
  <c r="B4278" i="4"/>
  <c r="I4274" i="4" l="1"/>
  <c r="L4274" i="4"/>
  <c r="N4274" i="4"/>
  <c r="J4274" i="4"/>
  <c r="I4275" i="4" s="1"/>
  <c r="M4274" i="4"/>
  <c r="M4275" i="4" s="1"/>
  <c r="T4274" i="4"/>
  <c r="S4275" i="4" s="1"/>
  <c r="Q4274" i="4"/>
  <c r="K4274" i="4"/>
  <c r="K4275" i="4" s="1"/>
  <c r="P4274" i="4"/>
  <c r="O4275" i="4" s="1"/>
  <c r="R4274" i="4"/>
  <c r="E4278" i="4"/>
  <c r="D4278" i="4"/>
  <c r="F4278" i="4"/>
  <c r="C4278" i="4"/>
  <c r="B4279" i="4"/>
  <c r="Q4275" i="4" l="1"/>
  <c r="I4277" i="4" s="1"/>
  <c r="D4279" i="4"/>
  <c r="F4279" i="4"/>
  <c r="E4279" i="4"/>
  <c r="C4279" i="4"/>
  <c r="B4280" i="4"/>
  <c r="J4277" i="4" l="1"/>
  <c r="L4277" i="4"/>
  <c r="K4277" i="4"/>
  <c r="E4280" i="4"/>
  <c r="D4280" i="4"/>
  <c r="F4280" i="4"/>
  <c r="C4280" i="4"/>
  <c r="B4281" i="4"/>
  <c r="G4277" i="4" l="1"/>
  <c r="D4281" i="4"/>
  <c r="F4281" i="4"/>
  <c r="Q4278" i="4" s="1"/>
  <c r="E4281" i="4"/>
  <c r="J4278" i="4" s="1"/>
  <c r="C4281" i="4"/>
  <c r="S4278" i="4" s="1"/>
  <c r="B4282" i="4"/>
  <c r="R4278" i="4" l="1"/>
  <c r="Q4279" i="4" s="1"/>
  <c r="L4278" i="4"/>
  <c r="N4278" i="4"/>
  <c r="M4278" i="4"/>
  <c r="T4278" i="4"/>
  <c r="S4279" i="4" s="1"/>
  <c r="I4278" i="4"/>
  <c r="I4279" i="4" s="1"/>
  <c r="K4278" i="4"/>
  <c r="P4278" i="4"/>
  <c r="O4278" i="4"/>
  <c r="E4282" i="4"/>
  <c r="D4282" i="4"/>
  <c r="F4282" i="4"/>
  <c r="C4282" i="4"/>
  <c r="B4283" i="4"/>
  <c r="O4279" i="4" l="1"/>
  <c r="K4279" i="4"/>
  <c r="M4279" i="4"/>
  <c r="D4283" i="4"/>
  <c r="F4283" i="4"/>
  <c r="E4283" i="4"/>
  <c r="C4283" i="4"/>
  <c r="B4284" i="4"/>
  <c r="J4281" i="4" l="1"/>
  <c r="L4281" i="4"/>
  <c r="I4281" i="4"/>
  <c r="K4281" i="4"/>
  <c r="E4284" i="4"/>
  <c r="D4284" i="4"/>
  <c r="F4284" i="4"/>
  <c r="C4284" i="4"/>
  <c r="B4285" i="4"/>
  <c r="G4281" i="4" l="1"/>
  <c r="D4285" i="4"/>
  <c r="F4285" i="4"/>
  <c r="E4285" i="4"/>
  <c r="J4282" i="4" s="1"/>
  <c r="C4285" i="4"/>
  <c r="Q4282" i="4" s="1"/>
  <c r="B4286" i="4"/>
  <c r="K4282" i="4" l="1"/>
  <c r="S4282" i="4"/>
  <c r="N4282" i="4"/>
  <c r="R4282" i="4"/>
  <c r="Q4283" i="4" s="1"/>
  <c r="O4282" i="4"/>
  <c r="P4282" i="4"/>
  <c r="L4282" i="4"/>
  <c r="K4283" i="4" s="1"/>
  <c r="I4282" i="4"/>
  <c r="I4283" i="4" s="1"/>
  <c r="T4282" i="4"/>
  <c r="M4282" i="4"/>
  <c r="E4286" i="4"/>
  <c r="D4286" i="4"/>
  <c r="F4286" i="4"/>
  <c r="C4286" i="4"/>
  <c r="B4287" i="4"/>
  <c r="M4283" i="4" l="1"/>
  <c r="O4283" i="4"/>
  <c r="S4283" i="4"/>
  <c r="D4287" i="4"/>
  <c r="F4287" i="4"/>
  <c r="E4287" i="4"/>
  <c r="C4287" i="4"/>
  <c r="B4288" i="4"/>
  <c r="I4285" i="4" l="1"/>
  <c r="L4285" i="4"/>
  <c r="K4285" i="4"/>
  <c r="J4285" i="4"/>
  <c r="E4288" i="4"/>
  <c r="D4288" i="4"/>
  <c r="F4288" i="4"/>
  <c r="C4288" i="4"/>
  <c r="B4289" i="4"/>
  <c r="G4285" i="4" l="1"/>
  <c r="D4289" i="4"/>
  <c r="F4289" i="4"/>
  <c r="E4289" i="4"/>
  <c r="M4286" i="4" s="1"/>
  <c r="C4289" i="4"/>
  <c r="I4286" i="4" s="1"/>
  <c r="B4290" i="4"/>
  <c r="L4286" i="4" l="1"/>
  <c r="K4286" i="4"/>
  <c r="N4286" i="4"/>
  <c r="M4287" i="4" s="1"/>
  <c r="T4286" i="4"/>
  <c r="R4286" i="4"/>
  <c r="Q4286" i="4"/>
  <c r="S4286" i="4"/>
  <c r="P4286" i="4"/>
  <c r="J4286" i="4"/>
  <c r="I4287" i="4" s="1"/>
  <c r="O4286" i="4"/>
  <c r="E4290" i="4"/>
  <c r="D4290" i="4"/>
  <c r="F4290" i="4"/>
  <c r="C4290" i="4"/>
  <c r="B4291" i="4"/>
  <c r="K4287" i="4" l="1"/>
  <c r="O4287" i="4"/>
  <c r="S4287" i="4"/>
  <c r="Q4287" i="4"/>
  <c r="D4291" i="4"/>
  <c r="F4291" i="4"/>
  <c r="E4291" i="4"/>
  <c r="C4291" i="4"/>
  <c r="B4292" i="4"/>
  <c r="J4289" i="4" l="1"/>
  <c r="K4289" i="4"/>
  <c r="I4289" i="4"/>
  <c r="L4289" i="4"/>
  <c r="E4292" i="4"/>
  <c r="D4292" i="4"/>
  <c r="F4292" i="4"/>
  <c r="C4292" i="4"/>
  <c r="B4293" i="4"/>
  <c r="G4289" i="4" l="1"/>
  <c r="D4293" i="4"/>
  <c r="F4293" i="4"/>
  <c r="R4290" i="4" s="1"/>
  <c r="E4293" i="4"/>
  <c r="N4290" i="4" s="1"/>
  <c r="C4293" i="4"/>
  <c r="S4290" i="4" s="1"/>
  <c r="B4294" i="4"/>
  <c r="I4290" i="4" l="1"/>
  <c r="L4290" i="4"/>
  <c r="J4290" i="4"/>
  <c r="M4290" i="4"/>
  <c r="M4291" i="4" s="1"/>
  <c r="T4290" i="4"/>
  <c r="S4291" i="4" s="1"/>
  <c r="Q4290" i="4"/>
  <c r="Q4291" i="4" s="1"/>
  <c r="K4290" i="4"/>
  <c r="P4290" i="4"/>
  <c r="O4290" i="4"/>
  <c r="E4294" i="4"/>
  <c r="D4294" i="4"/>
  <c r="F4294" i="4"/>
  <c r="C4294" i="4"/>
  <c r="B4295" i="4"/>
  <c r="K4291" i="4" l="1"/>
  <c r="O4291" i="4"/>
  <c r="I4291" i="4"/>
  <c r="D4295" i="4"/>
  <c r="F4295" i="4"/>
  <c r="E4295" i="4"/>
  <c r="C4295" i="4"/>
  <c r="B4296" i="4"/>
  <c r="I4293" i="4" l="1"/>
  <c r="K4293" i="4"/>
  <c r="J4293" i="4"/>
  <c r="L4293" i="4"/>
  <c r="E4296" i="4"/>
  <c r="D4296" i="4"/>
  <c r="F4296" i="4"/>
  <c r="C4296" i="4"/>
  <c r="B4297" i="4"/>
  <c r="G4293" i="4" l="1"/>
  <c r="D4297" i="4"/>
  <c r="F4297" i="4"/>
  <c r="E4297" i="4"/>
  <c r="N4294" i="4" s="1"/>
  <c r="C4297" i="4"/>
  <c r="O4294" i="4" s="1"/>
  <c r="B4298" i="4"/>
  <c r="K4294" i="4" l="1"/>
  <c r="I4294" i="4"/>
  <c r="L4294" i="4"/>
  <c r="K4295" i="4" s="1"/>
  <c r="P4294" i="4"/>
  <c r="O4295" i="4" s="1"/>
  <c r="T4294" i="4"/>
  <c r="S4294" i="4"/>
  <c r="R4294" i="4"/>
  <c r="Q4294" i="4"/>
  <c r="M4294" i="4"/>
  <c r="M4295" i="4" s="1"/>
  <c r="J4294" i="4"/>
  <c r="E4298" i="4"/>
  <c r="D4298" i="4"/>
  <c r="F4298" i="4"/>
  <c r="C4298" i="4"/>
  <c r="B4299" i="4"/>
  <c r="Q4295" i="4" l="1"/>
  <c r="S4295" i="4"/>
  <c r="I4295" i="4"/>
  <c r="D4299" i="4"/>
  <c r="F4299" i="4"/>
  <c r="E4299" i="4"/>
  <c r="C4299" i="4"/>
  <c r="B4300" i="4"/>
  <c r="I4297" i="4" l="1"/>
  <c r="L4297" i="4"/>
  <c r="J4297" i="4"/>
  <c r="K4297" i="4"/>
  <c r="E4300" i="4"/>
  <c r="D4300" i="4"/>
  <c r="F4300" i="4"/>
  <c r="C4300" i="4"/>
  <c r="B4301" i="4"/>
  <c r="G4297" i="4" l="1"/>
  <c r="D4301" i="4"/>
  <c r="F4301" i="4"/>
  <c r="O4298" i="4" s="1"/>
  <c r="E4301" i="4"/>
  <c r="C4301" i="4"/>
  <c r="S4298" i="4" s="1"/>
  <c r="B4302" i="4"/>
  <c r="K4298" i="4" l="1"/>
  <c r="N4298" i="4"/>
  <c r="L4298" i="4"/>
  <c r="K4299" i="4" s="1"/>
  <c r="J4298" i="4"/>
  <c r="M4298" i="4"/>
  <c r="T4298" i="4"/>
  <c r="S4299" i="4" s="1"/>
  <c r="I4298" i="4"/>
  <c r="Q4298" i="4"/>
  <c r="P4298" i="4"/>
  <c r="O4299" i="4" s="1"/>
  <c r="R4298" i="4"/>
  <c r="E4302" i="4"/>
  <c r="D4302" i="4"/>
  <c r="F4302" i="4"/>
  <c r="C4302" i="4"/>
  <c r="B4303" i="4"/>
  <c r="I4299" i="4" l="1"/>
  <c r="M4299" i="4"/>
  <c r="Q4299" i="4"/>
  <c r="D4303" i="4"/>
  <c r="F4303" i="4"/>
  <c r="E4303" i="4"/>
  <c r="C4303" i="4"/>
  <c r="B4304" i="4"/>
  <c r="L4301" i="4" l="1"/>
  <c r="K4301" i="4"/>
  <c r="I4301" i="4"/>
  <c r="J4301" i="4"/>
  <c r="E4304" i="4"/>
  <c r="D4304" i="4"/>
  <c r="F4304" i="4"/>
  <c r="C4304" i="4"/>
  <c r="B4305" i="4"/>
  <c r="G4301" i="4" l="1"/>
  <c r="D4305" i="4"/>
  <c r="F4305" i="4"/>
  <c r="Q4302" i="4" s="1"/>
  <c r="E4305" i="4"/>
  <c r="C4305" i="4"/>
  <c r="S4302" i="4" s="1"/>
  <c r="B4306" i="4"/>
  <c r="J4302" i="4" l="1"/>
  <c r="R4302" i="4"/>
  <c r="Q4303" i="4" s="1"/>
  <c r="L4302" i="4"/>
  <c r="N4302" i="4"/>
  <c r="M4302" i="4"/>
  <c r="T4302" i="4"/>
  <c r="S4303" i="4" s="1"/>
  <c r="I4302" i="4"/>
  <c r="I4303" i="4" s="1"/>
  <c r="K4302" i="4"/>
  <c r="P4302" i="4"/>
  <c r="O4302" i="4"/>
  <c r="E4306" i="4"/>
  <c r="D4306" i="4"/>
  <c r="F4306" i="4"/>
  <c r="C4306" i="4"/>
  <c r="B4307" i="4"/>
  <c r="O4303" i="4" l="1"/>
  <c r="K4303" i="4"/>
  <c r="M4303" i="4"/>
  <c r="D4307" i="4"/>
  <c r="F4307" i="4"/>
  <c r="E4307" i="4"/>
  <c r="C4307" i="4"/>
  <c r="B4308" i="4"/>
  <c r="J4305" i="4" l="1"/>
  <c r="L4305" i="4"/>
  <c r="I4305" i="4"/>
  <c r="K4305" i="4"/>
  <c r="E4308" i="4"/>
  <c r="D4308" i="4"/>
  <c r="F4308" i="4"/>
  <c r="C4308" i="4"/>
  <c r="B4309" i="4"/>
  <c r="G4305" i="4" l="1"/>
  <c r="D4309" i="4"/>
  <c r="F4309" i="4"/>
  <c r="P4306" i="4" s="1"/>
  <c r="E4309" i="4"/>
  <c r="C4309" i="4"/>
  <c r="Q4306" i="4" s="1"/>
  <c r="B4310" i="4"/>
  <c r="J4306" i="4" l="1"/>
  <c r="K4306" i="4"/>
  <c r="N4306" i="4"/>
  <c r="R4306" i="4"/>
  <c r="Q4307" i="4" s="1"/>
  <c r="O4306" i="4"/>
  <c r="O4307" i="4" s="1"/>
  <c r="L4306" i="4"/>
  <c r="S4306" i="4"/>
  <c r="I4306" i="4"/>
  <c r="I4307" i="4" s="1"/>
  <c r="T4306" i="4"/>
  <c r="M4306" i="4"/>
  <c r="E4310" i="4"/>
  <c r="D4310" i="4"/>
  <c r="F4310" i="4"/>
  <c r="C4310" i="4"/>
  <c r="B4311" i="4"/>
  <c r="S4307" i="4" l="1"/>
  <c r="M4307" i="4"/>
  <c r="K4307" i="4"/>
  <c r="D4311" i="4"/>
  <c r="F4311" i="4"/>
  <c r="E4311" i="4"/>
  <c r="C4311" i="4"/>
  <c r="B4312" i="4"/>
  <c r="I4309" i="4" l="1"/>
  <c r="L4309" i="4"/>
  <c r="J4309" i="4"/>
  <c r="K4309" i="4"/>
  <c r="E4312" i="4"/>
  <c r="D4312" i="4"/>
  <c r="F4312" i="4"/>
  <c r="C4312" i="4"/>
  <c r="B4313" i="4"/>
  <c r="G4309" i="4" l="1"/>
  <c r="T4310" i="4"/>
  <c r="S4310" i="4"/>
  <c r="D4313" i="4"/>
  <c r="F4313" i="4"/>
  <c r="E4313" i="4"/>
  <c r="C4313" i="4"/>
  <c r="Q4310" i="4" s="1"/>
  <c r="B4314" i="4"/>
  <c r="L4310" i="4" l="1"/>
  <c r="S4311" i="4"/>
  <c r="K4310" i="4"/>
  <c r="K4311" i="4" s="1"/>
  <c r="N4310" i="4"/>
  <c r="M4310" i="4"/>
  <c r="R4310" i="4"/>
  <c r="Q4311" i="4" s="1"/>
  <c r="P4310" i="4"/>
  <c r="J4310" i="4"/>
  <c r="O4310" i="4"/>
  <c r="I4310" i="4"/>
  <c r="E4314" i="4"/>
  <c r="D4314" i="4"/>
  <c r="F4314" i="4"/>
  <c r="C4314" i="4"/>
  <c r="B4315" i="4"/>
  <c r="I4311" i="4" l="1"/>
  <c r="O4311" i="4"/>
  <c r="M4311" i="4"/>
  <c r="K4313" i="4" s="1"/>
  <c r="D4315" i="4"/>
  <c r="F4315" i="4"/>
  <c r="E4315" i="4"/>
  <c r="C4315" i="4"/>
  <c r="B4316" i="4"/>
  <c r="L4313" i="4" l="1"/>
  <c r="J4313" i="4"/>
  <c r="I4313" i="4"/>
  <c r="E4316" i="4"/>
  <c r="D4316" i="4"/>
  <c r="F4316" i="4"/>
  <c r="C4316" i="4"/>
  <c r="B4317" i="4"/>
  <c r="G4313" i="4" l="1"/>
  <c r="D4317" i="4"/>
  <c r="F4317" i="4"/>
  <c r="R4314" i="4" s="1"/>
  <c r="E4317" i="4"/>
  <c r="C4317" i="4"/>
  <c r="S4314" i="4" s="1"/>
  <c r="B4318" i="4"/>
  <c r="N4314" i="4" l="1"/>
  <c r="I4314" i="4"/>
  <c r="L4314" i="4"/>
  <c r="J4314" i="4"/>
  <c r="M4314" i="4"/>
  <c r="M4315" i="4" s="1"/>
  <c r="T4314" i="4"/>
  <c r="S4315" i="4" s="1"/>
  <c r="Q4314" i="4"/>
  <c r="Q4315" i="4" s="1"/>
  <c r="K4314" i="4"/>
  <c r="P4314" i="4"/>
  <c r="O4314" i="4"/>
  <c r="E4318" i="4"/>
  <c r="D4318" i="4"/>
  <c r="F4318" i="4"/>
  <c r="C4318" i="4"/>
  <c r="B4319" i="4"/>
  <c r="K4315" i="4" l="1"/>
  <c r="O4315" i="4"/>
  <c r="I4315" i="4"/>
  <c r="D4319" i="4"/>
  <c r="F4319" i="4"/>
  <c r="E4319" i="4"/>
  <c r="C4319" i="4"/>
  <c r="B4320" i="4"/>
  <c r="K4317" i="4" l="1"/>
  <c r="J4317" i="4"/>
  <c r="I4317" i="4"/>
  <c r="L4317" i="4"/>
  <c r="E4320" i="4"/>
  <c r="D4320" i="4"/>
  <c r="F4320" i="4"/>
  <c r="C4320" i="4"/>
  <c r="S4318" i="4" s="1"/>
  <c r="B4321" i="4"/>
  <c r="G4317" i="4" l="1"/>
  <c r="T4318" i="4"/>
  <c r="S4319" i="4" s="1"/>
  <c r="D4321" i="4"/>
  <c r="F4321" i="4"/>
  <c r="E4321" i="4"/>
  <c r="C4321" i="4"/>
  <c r="B4322" i="4"/>
  <c r="O4318" i="4" l="1"/>
  <c r="L4318" i="4"/>
  <c r="R4318" i="4"/>
  <c r="Q4318" i="4"/>
  <c r="K4318" i="4"/>
  <c r="K4319" i="4" s="1"/>
  <c r="M4318" i="4"/>
  <c r="N4318" i="4"/>
  <c r="I4318" i="4"/>
  <c r="P4318" i="4"/>
  <c r="O4319" i="4" s="1"/>
  <c r="J4318" i="4"/>
  <c r="E4322" i="4"/>
  <c r="D4322" i="4"/>
  <c r="F4322" i="4"/>
  <c r="C4322" i="4"/>
  <c r="B4323" i="4"/>
  <c r="Q4319" i="4" l="1"/>
  <c r="I4319" i="4"/>
  <c r="M4319" i="4"/>
  <c r="D4323" i="4"/>
  <c r="F4323" i="4"/>
  <c r="E4323" i="4"/>
  <c r="C4323" i="4"/>
  <c r="B4324" i="4"/>
  <c r="K4321" i="4" l="1"/>
  <c r="J4321" i="4"/>
  <c r="L4321" i="4"/>
  <c r="I4321" i="4"/>
  <c r="G4321" i="4" s="1"/>
  <c r="E4324" i="4"/>
  <c r="D4324" i="4"/>
  <c r="F4324" i="4"/>
  <c r="C4324" i="4"/>
  <c r="B4325" i="4"/>
  <c r="O4322" i="4" l="1"/>
  <c r="P4322" i="4"/>
  <c r="D4325" i="4"/>
  <c r="F4325" i="4"/>
  <c r="K4322" i="4" s="1"/>
  <c r="E4325" i="4"/>
  <c r="C4325" i="4"/>
  <c r="S4322" i="4" s="1"/>
  <c r="B4326" i="4"/>
  <c r="N4322" i="4" l="1"/>
  <c r="L4322" i="4"/>
  <c r="K4323" i="4" s="1"/>
  <c r="J4322" i="4"/>
  <c r="M4322" i="4"/>
  <c r="T4322" i="4"/>
  <c r="S4323" i="4" s="1"/>
  <c r="I4322" i="4"/>
  <c r="I4323" i="4" s="1"/>
  <c r="Q4322" i="4"/>
  <c r="R4322" i="4"/>
  <c r="O4323" i="4"/>
  <c r="E4326" i="4"/>
  <c r="D4326" i="4"/>
  <c r="F4326" i="4"/>
  <c r="C4326" i="4"/>
  <c r="B4327" i="4"/>
  <c r="M4323" i="4" l="1"/>
  <c r="Q4323" i="4"/>
  <c r="D4327" i="4"/>
  <c r="F4327" i="4"/>
  <c r="E4327" i="4"/>
  <c r="C4327" i="4"/>
  <c r="B4328" i="4"/>
  <c r="K4325" i="4" l="1"/>
  <c r="I4325" i="4"/>
  <c r="L4325" i="4"/>
  <c r="J4325" i="4"/>
  <c r="E4328" i="4"/>
  <c r="D4328" i="4"/>
  <c r="F4328" i="4"/>
  <c r="C4328" i="4"/>
  <c r="B4329" i="4"/>
  <c r="G4325" i="4" l="1"/>
  <c r="D4329" i="4"/>
  <c r="F4329" i="4"/>
  <c r="I4326" i="4" s="1"/>
  <c r="E4329" i="4"/>
  <c r="C4329" i="4"/>
  <c r="O4326" i="4" s="1"/>
  <c r="B4330" i="4"/>
  <c r="Q4326" i="4" l="1"/>
  <c r="R4326" i="4"/>
  <c r="L4326" i="4"/>
  <c r="N4326" i="4"/>
  <c r="M4326" i="4"/>
  <c r="T4326" i="4"/>
  <c r="S4326" i="4"/>
  <c r="K4326" i="4"/>
  <c r="P4326" i="4"/>
  <c r="O4327" i="4" s="1"/>
  <c r="J4326" i="4"/>
  <c r="I4327" i="4" s="1"/>
  <c r="E4330" i="4"/>
  <c r="D4330" i="4"/>
  <c r="F4330" i="4"/>
  <c r="C4330" i="4"/>
  <c r="B4331" i="4"/>
  <c r="Q4327" i="4" l="1"/>
  <c r="K4327" i="4"/>
  <c r="S4327" i="4"/>
  <c r="M4327" i="4"/>
  <c r="D4331" i="4"/>
  <c r="F4331" i="4"/>
  <c r="E4331" i="4"/>
  <c r="C4331" i="4"/>
  <c r="B4332" i="4"/>
  <c r="K4329" i="4" l="1"/>
  <c r="L4329" i="4"/>
  <c r="I4329" i="4"/>
  <c r="J4329" i="4"/>
  <c r="E4332" i="4"/>
  <c r="D4332" i="4"/>
  <c r="F4332" i="4"/>
  <c r="C4332" i="4"/>
  <c r="B4333" i="4"/>
  <c r="G4329" i="4" l="1"/>
  <c r="O4330" i="4"/>
  <c r="P4330" i="4"/>
  <c r="D4333" i="4"/>
  <c r="F4333" i="4"/>
  <c r="K4330" i="4" s="1"/>
  <c r="E4333" i="4"/>
  <c r="C4333" i="4"/>
  <c r="S4330" i="4" s="1"/>
  <c r="B4334" i="4"/>
  <c r="N4330" i="4" l="1"/>
  <c r="Q4330" i="4"/>
  <c r="J4330" i="4"/>
  <c r="M4330" i="4"/>
  <c r="T4330" i="4"/>
  <c r="S4331" i="4" s="1"/>
  <c r="L4330" i="4"/>
  <c r="K4331" i="4" s="1"/>
  <c r="I4330" i="4"/>
  <c r="I4331" i="4" s="1"/>
  <c r="R4330" i="4"/>
  <c r="O4331" i="4"/>
  <c r="E4334" i="4"/>
  <c r="D4334" i="4"/>
  <c r="F4334" i="4"/>
  <c r="C4334" i="4"/>
  <c r="B4335" i="4"/>
  <c r="M4331" i="4" l="1"/>
  <c r="Q4331" i="4"/>
  <c r="D4335" i="4"/>
  <c r="F4335" i="4"/>
  <c r="E4335" i="4"/>
  <c r="C4335" i="4"/>
  <c r="B4336" i="4"/>
  <c r="K4333" i="4" l="1"/>
  <c r="J4333" i="4"/>
  <c r="L4333" i="4"/>
  <c r="I4333" i="4"/>
  <c r="G4333" i="4" s="1"/>
  <c r="E4336" i="4"/>
  <c r="D4336" i="4"/>
  <c r="F4336" i="4"/>
  <c r="C4336" i="4"/>
  <c r="B4337" i="4"/>
  <c r="D4337" i="4" l="1"/>
  <c r="F4337" i="4"/>
  <c r="L4334" i="4" s="1"/>
  <c r="E4337" i="4"/>
  <c r="C4337" i="4"/>
  <c r="I4334" i="4" s="1"/>
  <c r="B4338" i="4"/>
  <c r="M4334" i="4" l="1"/>
  <c r="K4334" i="4"/>
  <c r="K4335" i="4" s="1"/>
  <c r="R4334" i="4"/>
  <c r="J4334" i="4"/>
  <c r="I4335" i="4" s="1"/>
  <c r="O4334" i="4"/>
  <c r="P4334" i="4"/>
  <c r="Q4334" i="4"/>
  <c r="Q4335" i="4" s="1"/>
  <c r="S4334" i="4"/>
  <c r="T4334" i="4"/>
  <c r="N4334" i="4"/>
  <c r="M4335" i="4" s="1"/>
  <c r="E4338" i="4"/>
  <c r="D4338" i="4"/>
  <c r="F4338" i="4"/>
  <c r="C4338" i="4"/>
  <c r="B4339" i="4"/>
  <c r="S4335" i="4" l="1"/>
  <c r="O4335" i="4"/>
  <c r="D4339" i="4"/>
  <c r="F4339" i="4"/>
  <c r="E4339" i="4"/>
  <c r="C4339" i="4"/>
  <c r="B4340" i="4"/>
  <c r="K4337" i="4" l="1"/>
  <c r="I4337" i="4"/>
  <c r="J4337" i="4"/>
  <c r="L4337" i="4"/>
  <c r="E4340" i="4"/>
  <c r="D4340" i="4"/>
  <c r="F4340" i="4"/>
  <c r="C4340" i="4"/>
  <c r="B4341" i="4"/>
  <c r="G4337" i="4" l="1"/>
  <c r="D4341" i="4"/>
  <c r="Q4338" i="4" s="1"/>
  <c r="F4341" i="4"/>
  <c r="I4338" i="4" s="1"/>
  <c r="E4341" i="4"/>
  <c r="C4341" i="4"/>
  <c r="S4338" i="4" s="1"/>
  <c r="B4342" i="4"/>
  <c r="R4338" i="4" l="1"/>
  <c r="Q4339" i="4" s="1"/>
  <c r="T4338" i="4"/>
  <c r="S4339" i="4" s="1"/>
  <c r="J4338" i="4"/>
  <c r="I4339" i="4" s="1"/>
  <c r="K4338" i="4"/>
  <c r="N4338" i="4"/>
  <c r="M4338" i="4"/>
  <c r="O4338" i="4"/>
  <c r="P4338" i="4"/>
  <c r="L4338" i="4"/>
  <c r="E4342" i="4"/>
  <c r="D4342" i="4"/>
  <c r="F4342" i="4"/>
  <c r="C4342" i="4"/>
  <c r="B4343" i="4"/>
  <c r="M4339" i="4" l="1"/>
  <c r="K4339" i="4"/>
  <c r="O4339" i="4"/>
  <c r="D4343" i="4"/>
  <c r="F4343" i="4"/>
  <c r="E4343" i="4"/>
  <c r="C4343" i="4"/>
  <c r="B4344" i="4"/>
  <c r="K4341" i="4" l="1"/>
  <c r="I4341" i="4"/>
  <c r="J4341" i="4"/>
  <c r="L4341" i="4"/>
  <c r="E4344" i="4"/>
  <c r="D4344" i="4"/>
  <c r="F4344" i="4"/>
  <c r="C4344" i="4"/>
  <c r="B4345" i="4"/>
  <c r="G4341" i="4" l="1"/>
  <c r="D4345" i="4"/>
  <c r="F4345" i="4"/>
  <c r="L4342" i="4" s="1"/>
  <c r="E4345" i="4"/>
  <c r="C4345" i="4"/>
  <c r="O4342" i="4" s="1"/>
  <c r="B4346" i="4"/>
  <c r="S4342" i="4" l="1"/>
  <c r="R4342" i="4"/>
  <c r="Q4342" i="4"/>
  <c r="K4342" i="4"/>
  <c r="K4343" i="4" s="1"/>
  <c r="M4342" i="4"/>
  <c r="T4342" i="4"/>
  <c r="S4343" i="4" s="1"/>
  <c r="N4342" i="4"/>
  <c r="I4342" i="4"/>
  <c r="P4342" i="4"/>
  <c r="O4343" i="4" s="1"/>
  <c r="J4342" i="4"/>
  <c r="E4346" i="4"/>
  <c r="D4346" i="4"/>
  <c r="F4346" i="4"/>
  <c r="C4346" i="4"/>
  <c r="B4347" i="4"/>
  <c r="Q4343" i="4" l="1"/>
  <c r="M4343" i="4"/>
  <c r="I4343" i="4"/>
  <c r="D4347" i="4"/>
  <c r="F4347" i="4"/>
  <c r="E4347" i="4"/>
  <c r="C4347" i="4"/>
  <c r="B4348" i="4"/>
  <c r="I4345" i="4" l="1"/>
  <c r="K4345" i="4"/>
  <c r="J4345" i="4"/>
  <c r="L4345" i="4"/>
  <c r="E4348" i="4"/>
  <c r="D4348" i="4"/>
  <c r="F4348" i="4"/>
  <c r="C4348" i="4"/>
  <c r="B4349" i="4"/>
  <c r="G4345" i="4" l="1"/>
  <c r="D4349" i="4"/>
  <c r="K4346" i="4" s="1"/>
  <c r="F4349" i="4"/>
  <c r="I4346" i="4" s="1"/>
  <c r="E4349" i="4"/>
  <c r="C4349" i="4"/>
  <c r="M4346" i="4" s="1"/>
  <c r="B4350" i="4"/>
  <c r="L4346" i="4" l="1"/>
  <c r="K4347" i="4" s="1"/>
  <c r="S4346" i="4"/>
  <c r="R4346" i="4"/>
  <c r="O4346" i="4"/>
  <c r="P4346" i="4"/>
  <c r="Q4346" i="4"/>
  <c r="N4346" i="4"/>
  <c r="M4347" i="4" s="1"/>
  <c r="T4346" i="4"/>
  <c r="J4346" i="4"/>
  <c r="I4347" i="4" s="1"/>
  <c r="E4350" i="4"/>
  <c r="D4350" i="4"/>
  <c r="F4350" i="4"/>
  <c r="C4350" i="4"/>
  <c r="B4351" i="4"/>
  <c r="Q4347" i="4" l="1"/>
  <c r="O4347" i="4"/>
  <c r="S4347" i="4"/>
  <c r="D4351" i="4"/>
  <c r="F4351" i="4"/>
  <c r="E4351" i="4"/>
  <c r="C4351" i="4"/>
  <c r="B4352" i="4"/>
  <c r="J4349" i="4" l="1"/>
  <c r="I4349" i="4"/>
  <c r="K4349" i="4"/>
  <c r="L4349" i="4"/>
  <c r="E4352" i="4"/>
  <c r="D4352" i="4"/>
  <c r="F4352" i="4"/>
  <c r="C4352" i="4"/>
  <c r="B4353" i="4"/>
  <c r="G4349" i="4" l="1"/>
  <c r="D4353" i="4"/>
  <c r="F4353" i="4"/>
  <c r="I4350" i="4" s="1"/>
  <c r="E4353" i="4"/>
  <c r="Q4350" i="4" s="1"/>
  <c r="C4353" i="4"/>
  <c r="B4354" i="4"/>
  <c r="O4350" i="4" l="1"/>
  <c r="R4350" i="4"/>
  <c r="Q4351" i="4" s="1"/>
  <c r="L4350" i="4"/>
  <c r="N4350" i="4"/>
  <c r="M4350" i="4"/>
  <c r="T4350" i="4"/>
  <c r="S4350" i="4"/>
  <c r="K4350" i="4"/>
  <c r="P4350" i="4"/>
  <c r="O4351" i="4" s="1"/>
  <c r="J4350" i="4"/>
  <c r="I4351" i="4" s="1"/>
  <c r="E4354" i="4"/>
  <c r="D4354" i="4"/>
  <c r="F4354" i="4"/>
  <c r="C4354" i="4"/>
  <c r="B4355" i="4"/>
  <c r="K4351" i="4" l="1"/>
  <c r="S4351" i="4"/>
  <c r="M4351" i="4"/>
  <c r="D4355" i="4"/>
  <c r="F4355" i="4"/>
  <c r="E4355" i="4"/>
  <c r="C4355" i="4"/>
  <c r="B4356" i="4"/>
  <c r="K4353" i="4" l="1"/>
  <c r="I4353" i="4"/>
  <c r="J4353" i="4"/>
  <c r="L4353" i="4"/>
  <c r="E4356" i="4"/>
  <c r="D4356" i="4"/>
  <c r="F4356" i="4"/>
  <c r="C4356" i="4"/>
  <c r="B4357" i="4"/>
  <c r="G4353" i="4" l="1"/>
  <c r="D4357" i="4"/>
  <c r="O4354" i="4" s="1"/>
  <c r="F4357" i="4"/>
  <c r="I4354" i="4" s="1"/>
  <c r="E4357" i="4"/>
  <c r="C4357" i="4"/>
  <c r="S4354" i="4" s="1"/>
  <c r="B4358" i="4"/>
  <c r="N4354" i="4" l="1"/>
  <c r="Q4354" i="4"/>
  <c r="J4354" i="4"/>
  <c r="I4355" i="4" s="1"/>
  <c r="M4354" i="4"/>
  <c r="T4354" i="4"/>
  <c r="S4355" i="4" s="1"/>
  <c r="L4354" i="4"/>
  <c r="K4354" i="4"/>
  <c r="P4354" i="4"/>
  <c r="O4355" i="4" s="1"/>
  <c r="R4354" i="4"/>
  <c r="E4358" i="4"/>
  <c r="D4358" i="4"/>
  <c r="F4358" i="4"/>
  <c r="C4358" i="4"/>
  <c r="B4359" i="4"/>
  <c r="K4355" i="4" l="1"/>
  <c r="M4355" i="4"/>
  <c r="Q4355" i="4"/>
  <c r="D4359" i="4"/>
  <c r="F4359" i="4"/>
  <c r="E4359" i="4"/>
  <c r="C4359" i="4"/>
  <c r="B4360" i="4"/>
  <c r="K4357" i="4" l="1"/>
  <c r="I4357" i="4"/>
  <c r="J4357" i="4"/>
  <c r="L4357" i="4"/>
  <c r="E4360" i="4"/>
  <c r="D4360" i="4"/>
  <c r="F4360" i="4"/>
  <c r="C4360" i="4"/>
  <c r="B4361" i="4"/>
  <c r="G4357" i="4" l="1"/>
  <c r="D4361" i="4"/>
  <c r="F4361" i="4"/>
  <c r="E4361" i="4"/>
  <c r="M4358" i="4" s="1"/>
  <c r="C4361" i="4"/>
  <c r="O4358" i="4" s="1"/>
  <c r="B4362" i="4"/>
  <c r="S4358" i="4" l="1"/>
  <c r="R4358" i="4"/>
  <c r="Q4358" i="4"/>
  <c r="N4358" i="4"/>
  <c r="M4359" i="4" s="1"/>
  <c r="T4358" i="4"/>
  <c r="S4359" i="4" s="1"/>
  <c r="L4358" i="4"/>
  <c r="I4358" i="4"/>
  <c r="K4358" i="4"/>
  <c r="K4359" i="4" s="1"/>
  <c r="P4358" i="4"/>
  <c r="O4359" i="4" s="1"/>
  <c r="J4358" i="4"/>
  <c r="E4362" i="4"/>
  <c r="D4362" i="4"/>
  <c r="F4362" i="4"/>
  <c r="C4362" i="4"/>
  <c r="B4363" i="4"/>
  <c r="I4359" i="4" l="1"/>
  <c r="Q4359" i="4"/>
  <c r="D4363" i="4"/>
  <c r="F4363" i="4"/>
  <c r="E4363" i="4"/>
  <c r="C4363" i="4"/>
  <c r="B4364" i="4"/>
  <c r="K4361" i="4" l="1"/>
  <c r="J4361" i="4"/>
  <c r="L4361" i="4"/>
  <c r="I4361" i="4"/>
  <c r="G4361" i="4" s="1"/>
  <c r="E4364" i="4"/>
  <c r="D4364" i="4"/>
  <c r="F4364" i="4"/>
  <c r="C4364" i="4"/>
  <c r="B4365" i="4"/>
  <c r="D4365" i="4" l="1"/>
  <c r="F4365" i="4"/>
  <c r="J4362" i="4" s="1"/>
  <c r="E4365" i="4"/>
  <c r="R4362" i="4" s="1"/>
  <c r="C4365" i="4"/>
  <c r="B4366" i="4"/>
  <c r="S4362" i="4" l="1"/>
  <c r="I4362" i="4"/>
  <c r="I4363" i="4" s="1"/>
  <c r="L4362" i="4"/>
  <c r="M4362" i="4"/>
  <c r="T4362" i="4"/>
  <c r="S4363" i="4" s="1"/>
  <c r="N4362" i="4"/>
  <c r="Q4362" i="4"/>
  <c r="Q4363" i="4" s="1"/>
  <c r="K4362" i="4"/>
  <c r="P4362" i="4"/>
  <c r="O4362" i="4"/>
  <c r="E4366" i="4"/>
  <c r="D4366" i="4"/>
  <c r="F4366" i="4"/>
  <c r="C4366" i="4"/>
  <c r="B4367" i="4"/>
  <c r="O4363" i="4" l="1"/>
  <c r="K4363" i="4"/>
  <c r="M4363" i="4"/>
  <c r="D4367" i="4"/>
  <c r="F4367" i="4"/>
  <c r="E4367" i="4"/>
  <c r="C4367" i="4"/>
  <c r="B4368" i="4"/>
  <c r="L4365" i="4" l="1"/>
  <c r="I4365" i="4"/>
  <c r="K4365" i="4"/>
  <c r="J4365" i="4"/>
  <c r="E4368" i="4"/>
  <c r="D4368" i="4"/>
  <c r="F4368" i="4"/>
  <c r="C4368" i="4"/>
  <c r="B4369" i="4"/>
  <c r="G4365" i="4" l="1"/>
  <c r="D4369" i="4"/>
  <c r="K4366" i="4" s="1"/>
  <c r="F4369" i="4"/>
  <c r="E4369" i="4"/>
  <c r="N4366" i="4" s="1"/>
  <c r="C4369" i="4"/>
  <c r="P4366" i="4" s="1"/>
  <c r="B4370" i="4"/>
  <c r="M4366" i="4" l="1"/>
  <c r="M4367" i="4" s="1"/>
  <c r="T4366" i="4"/>
  <c r="S4366" i="4"/>
  <c r="I4366" i="4"/>
  <c r="L4366" i="4"/>
  <c r="K4367" i="4" s="1"/>
  <c r="J4366" i="4"/>
  <c r="O4366" i="4"/>
  <c r="O4367" i="4" s="1"/>
  <c r="R4366" i="4"/>
  <c r="Q4366" i="4"/>
  <c r="E4370" i="4"/>
  <c r="D4370" i="4"/>
  <c r="F4370" i="4"/>
  <c r="C4370" i="4"/>
  <c r="B4371" i="4"/>
  <c r="Q4367" i="4" l="1"/>
  <c r="S4367" i="4"/>
  <c r="I4367" i="4"/>
  <c r="D4371" i="4"/>
  <c r="F4371" i="4"/>
  <c r="E4371" i="4"/>
  <c r="C4371" i="4"/>
  <c r="B4372" i="4"/>
  <c r="K4369" i="4" l="1"/>
  <c r="J4369" i="4"/>
  <c r="L4369" i="4"/>
  <c r="I4369" i="4"/>
  <c r="E4372" i="4"/>
  <c r="D4372" i="4"/>
  <c r="F4372" i="4"/>
  <c r="C4372" i="4"/>
  <c r="B4373" i="4"/>
  <c r="G4369" i="4" l="1"/>
  <c r="O4370" i="4"/>
  <c r="P4370" i="4"/>
  <c r="D4373" i="4"/>
  <c r="F4373" i="4"/>
  <c r="K4370" i="4" s="1"/>
  <c r="E4373" i="4"/>
  <c r="C4373" i="4"/>
  <c r="B4374" i="4"/>
  <c r="S4370" i="4" l="1"/>
  <c r="N4370" i="4"/>
  <c r="L4370" i="4"/>
  <c r="K4371" i="4" s="1"/>
  <c r="J4370" i="4"/>
  <c r="M4370" i="4"/>
  <c r="T4370" i="4"/>
  <c r="S4371" i="4" s="1"/>
  <c r="I4370" i="4"/>
  <c r="Q4370" i="4"/>
  <c r="R4370" i="4"/>
  <c r="O4371" i="4"/>
  <c r="E4374" i="4"/>
  <c r="D4374" i="4"/>
  <c r="F4374" i="4"/>
  <c r="C4374" i="4"/>
  <c r="B4375" i="4"/>
  <c r="I4371" i="4" l="1"/>
  <c r="M4371" i="4"/>
  <c r="Q4371" i="4"/>
  <c r="D4375" i="4"/>
  <c r="F4375" i="4"/>
  <c r="E4375" i="4"/>
  <c r="C4375" i="4"/>
  <c r="B4376" i="4"/>
  <c r="K4373" i="4" l="1"/>
  <c r="J4373" i="4"/>
  <c r="I4373" i="4"/>
  <c r="G4373" i="4" s="1"/>
  <c r="L4373" i="4"/>
  <c r="E4376" i="4"/>
  <c r="D4376" i="4"/>
  <c r="F4376" i="4"/>
  <c r="C4376" i="4"/>
  <c r="B4377" i="4"/>
  <c r="D4377" i="4" l="1"/>
  <c r="F4377" i="4"/>
  <c r="I4374" i="4" s="1"/>
  <c r="E4377" i="4"/>
  <c r="C4377" i="4"/>
  <c r="O4374" i="4" s="1"/>
  <c r="B4378" i="4"/>
  <c r="Q4374" i="4" l="1"/>
  <c r="R4374" i="4"/>
  <c r="L4374" i="4"/>
  <c r="N4374" i="4"/>
  <c r="M4374" i="4"/>
  <c r="T4374" i="4"/>
  <c r="S4374" i="4"/>
  <c r="K4374" i="4"/>
  <c r="P4374" i="4"/>
  <c r="O4375" i="4" s="1"/>
  <c r="J4374" i="4"/>
  <c r="I4375" i="4" s="1"/>
  <c r="E4378" i="4"/>
  <c r="D4378" i="4"/>
  <c r="F4378" i="4"/>
  <c r="C4378" i="4"/>
  <c r="B4379" i="4"/>
  <c r="Q4375" i="4" l="1"/>
  <c r="K4375" i="4"/>
  <c r="S4375" i="4"/>
  <c r="M4375" i="4"/>
  <c r="D4379" i="4"/>
  <c r="F4379" i="4"/>
  <c r="E4379" i="4"/>
  <c r="C4379" i="4"/>
  <c r="B4380" i="4"/>
  <c r="K4377" i="4" l="1"/>
  <c r="J4377" i="4"/>
  <c r="L4377" i="4"/>
  <c r="I4377" i="4"/>
  <c r="G4377" i="4" s="1"/>
  <c r="E4380" i="4"/>
  <c r="D4380" i="4"/>
  <c r="F4380" i="4"/>
  <c r="C4380" i="4"/>
  <c r="B4381" i="4"/>
  <c r="O4378" i="4" l="1"/>
  <c r="P4378" i="4"/>
  <c r="D4381" i="4"/>
  <c r="F4381" i="4"/>
  <c r="K4378" i="4" s="1"/>
  <c r="E4381" i="4"/>
  <c r="C4381" i="4"/>
  <c r="S4378" i="4" s="1"/>
  <c r="B4382" i="4"/>
  <c r="N4378" i="4" l="1"/>
  <c r="Q4378" i="4"/>
  <c r="J4378" i="4"/>
  <c r="M4378" i="4"/>
  <c r="M4379" i="4" s="1"/>
  <c r="T4378" i="4"/>
  <c r="S4379" i="4" s="1"/>
  <c r="L4378" i="4"/>
  <c r="K4379" i="4" s="1"/>
  <c r="I4378" i="4"/>
  <c r="I4379" i="4" s="1"/>
  <c r="R4378" i="4"/>
  <c r="O4379" i="4"/>
  <c r="E4382" i="4"/>
  <c r="D4382" i="4"/>
  <c r="F4382" i="4"/>
  <c r="C4382" i="4"/>
  <c r="B4383" i="4"/>
  <c r="Q4379" i="4" l="1"/>
  <c r="L4381" i="4" s="1"/>
  <c r="D4383" i="4"/>
  <c r="F4383" i="4"/>
  <c r="E4383" i="4"/>
  <c r="C4383" i="4"/>
  <c r="B4384" i="4"/>
  <c r="J4381" i="4" l="1"/>
  <c r="I4381" i="4"/>
  <c r="K4381" i="4"/>
  <c r="E4384" i="4"/>
  <c r="D4384" i="4"/>
  <c r="F4384" i="4"/>
  <c r="C4384" i="4"/>
  <c r="B4385" i="4"/>
  <c r="G4381" i="4" l="1"/>
  <c r="D4385" i="4"/>
  <c r="F4385" i="4"/>
  <c r="L4382" i="4" s="1"/>
  <c r="E4385" i="4"/>
  <c r="C4385" i="4"/>
  <c r="B4386" i="4"/>
  <c r="R4382" i="4" l="1"/>
  <c r="K4382" i="4"/>
  <c r="K4383" i="4" s="1"/>
  <c r="J4382" i="4"/>
  <c r="O4382" i="4"/>
  <c r="P4382" i="4"/>
  <c r="T4382" i="4"/>
  <c r="N4382" i="4"/>
  <c r="M4382" i="4"/>
  <c r="S4382" i="4"/>
  <c r="I4382" i="4"/>
  <c r="Q4382" i="4"/>
  <c r="Q4383" i="4" s="1"/>
  <c r="E4386" i="4"/>
  <c r="D4386" i="4"/>
  <c r="F4386" i="4"/>
  <c r="C4386" i="4"/>
  <c r="B4387" i="4"/>
  <c r="S4383" i="4" l="1"/>
  <c r="I4383" i="4"/>
  <c r="M4383" i="4"/>
  <c r="O4383" i="4"/>
  <c r="D4387" i="4"/>
  <c r="F4387" i="4"/>
  <c r="E4387" i="4"/>
  <c r="C4387" i="4"/>
  <c r="B4388" i="4"/>
  <c r="I4385" i="4" l="1"/>
  <c r="J4385" i="4"/>
  <c r="K4385" i="4"/>
  <c r="L4385" i="4"/>
  <c r="E4388" i="4"/>
  <c r="D4388" i="4"/>
  <c r="F4388" i="4"/>
  <c r="C4388" i="4"/>
  <c r="B4389" i="4"/>
  <c r="G4385" i="4" l="1"/>
  <c r="D4389" i="4"/>
  <c r="F4389" i="4"/>
  <c r="J4386" i="4" s="1"/>
  <c r="E4389" i="4"/>
  <c r="C4389" i="4"/>
  <c r="O4386" i="4" s="1"/>
  <c r="B4390" i="4"/>
  <c r="N4386" i="4" l="1"/>
  <c r="I4386" i="4"/>
  <c r="I4387" i="4" s="1"/>
  <c r="L4386" i="4"/>
  <c r="M4386" i="4"/>
  <c r="M4387" i="4" s="1"/>
  <c r="T4386" i="4"/>
  <c r="S4386" i="4"/>
  <c r="Q4386" i="4"/>
  <c r="K4386" i="4"/>
  <c r="P4386" i="4"/>
  <c r="O4387" i="4" s="1"/>
  <c r="R4386" i="4"/>
  <c r="E4390" i="4"/>
  <c r="D4390" i="4"/>
  <c r="F4390" i="4"/>
  <c r="C4390" i="4"/>
  <c r="B4391" i="4"/>
  <c r="K4387" i="4" l="1"/>
  <c r="S4387" i="4"/>
  <c r="Q4387" i="4"/>
  <c r="D4391" i="4"/>
  <c r="F4391" i="4"/>
  <c r="E4391" i="4"/>
  <c r="C4391" i="4"/>
  <c r="B4392" i="4"/>
  <c r="J4389" i="4" l="1"/>
  <c r="I4389" i="4"/>
  <c r="K4389" i="4"/>
  <c r="L4389" i="4"/>
  <c r="E4392" i="4"/>
  <c r="D4392" i="4"/>
  <c r="F4392" i="4"/>
  <c r="C4392" i="4"/>
  <c r="B4393" i="4"/>
  <c r="G4389" i="4" l="1"/>
  <c r="D4393" i="4"/>
  <c r="F4393" i="4"/>
  <c r="K4390" i="4" s="1"/>
  <c r="E4393" i="4"/>
  <c r="C4393" i="4"/>
  <c r="O4390" i="4" s="1"/>
  <c r="B4394" i="4"/>
  <c r="N4390" i="4" l="1"/>
  <c r="R4390" i="4"/>
  <c r="Q4390" i="4"/>
  <c r="T4390" i="4"/>
  <c r="P4390" i="4"/>
  <c r="O4391" i="4" s="1"/>
  <c r="L4390" i="4"/>
  <c r="K4391" i="4" s="1"/>
  <c r="S4390" i="4"/>
  <c r="I4390" i="4"/>
  <c r="J4390" i="4"/>
  <c r="M4390" i="4"/>
  <c r="M4391" i="4" s="1"/>
  <c r="E4394" i="4"/>
  <c r="D4394" i="4"/>
  <c r="F4394" i="4"/>
  <c r="C4394" i="4"/>
  <c r="B4395" i="4"/>
  <c r="S4391" i="4" l="1"/>
  <c r="Q4391" i="4"/>
  <c r="I4391" i="4"/>
  <c r="D4395" i="4"/>
  <c r="F4395" i="4"/>
  <c r="E4395" i="4"/>
  <c r="C4395" i="4"/>
  <c r="B4396" i="4"/>
  <c r="L4393" i="4" l="1"/>
  <c r="I4393" i="4"/>
  <c r="J4393" i="4"/>
  <c r="K4393" i="4"/>
  <c r="E4396" i="4"/>
  <c r="D4396" i="4"/>
  <c r="F4396" i="4"/>
  <c r="C4396" i="4"/>
  <c r="B4397" i="4"/>
  <c r="G4393" i="4" l="1"/>
  <c r="O4394" i="4"/>
  <c r="P4394" i="4"/>
  <c r="D4397" i="4"/>
  <c r="K4394" i="4" s="1"/>
  <c r="F4397" i="4"/>
  <c r="E4397" i="4"/>
  <c r="C4397" i="4"/>
  <c r="S4394" i="4" s="1"/>
  <c r="B4398" i="4"/>
  <c r="N4394" i="4" l="1"/>
  <c r="L4394" i="4"/>
  <c r="K4395" i="4" s="1"/>
  <c r="J4394" i="4"/>
  <c r="M4394" i="4"/>
  <c r="M4395" i="4" s="1"/>
  <c r="T4394" i="4"/>
  <c r="S4395" i="4" s="1"/>
  <c r="I4394" i="4"/>
  <c r="I4395" i="4" s="1"/>
  <c r="Q4394" i="4"/>
  <c r="R4394" i="4"/>
  <c r="O4395" i="4"/>
  <c r="E4398" i="4"/>
  <c r="D4398" i="4"/>
  <c r="F4398" i="4"/>
  <c r="C4398" i="4"/>
  <c r="B4399" i="4"/>
  <c r="Q4395" i="4" l="1"/>
  <c r="I4397" i="4" s="1"/>
  <c r="D4399" i="4"/>
  <c r="F4399" i="4"/>
  <c r="E4399" i="4"/>
  <c r="C4399" i="4"/>
  <c r="B4400" i="4"/>
  <c r="L4397" i="4" l="1"/>
  <c r="J4397" i="4"/>
  <c r="K4397" i="4"/>
  <c r="E4400" i="4"/>
  <c r="D4400" i="4"/>
  <c r="F4400" i="4"/>
  <c r="C4400" i="4"/>
  <c r="B4401" i="4"/>
  <c r="G4397" i="4" l="1"/>
  <c r="D4401" i="4"/>
  <c r="F4401" i="4"/>
  <c r="J4398" i="4" s="1"/>
  <c r="E4401" i="4"/>
  <c r="Q4398" i="4" s="1"/>
  <c r="C4401" i="4"/>
  <c r="S4398" i="4" s="1"/>
  <c r="B4402" i="4"/>
  <c r="N4398" i="4" l="1"/>
  <c r="M4398" i="4"/>
  <c r="O4398" i="4"/>
  <c r="I4398" i="4"/>
  <c r="I4399" i="4" s="1"/>
  <c r="L4398" i="4"/>
  <c r="P4398" i="4"/>
  <c r="T4398" i="4"/>
  <c r="S4399" i="4" s="1"/>
  <c r="R4398" i="4"/>
  <c r="Q4399" i="4" s="1"/>
  <c r="K4398" i="4"/>
  <c r="K4399" i="4" s="1"/>
  <c r="E4402" i="4"/>
  <c r="D4402" i="4"/>
  <c r="F4402" i="4"/>
  <c r="C4402" i="4"/>
  <c r="B4403" i="4"/>
  <c r="M4399" i="4" l="1"/>
  <c r="O4399" i="4"/>
  <c r="D4403" i="4"/>
  <c r="F4403" i="4"/>
  <c r="E4403" i="4"/>
  <c r="C4403" i="4"/>
  <c r="B4404" i="4"/>
  <c r="L4401" i="4" l="1"/>
  <c r="K4401" i="4"/>
  <c r="I4401" i="4"/>
  <c r="G4401" i="4" s="1"/>
  <c r="J4401" i="4"/>
  <c r="E4404" i="4"/>
  <c r="D4404" i="4"/>
  <c r="F4404" i="4"/>
  <c r="C4404" i="4"/>
  <c r="B4405" i="4"/>
  <c r="O4402" i="4" l="1"/>
  <c r="P4402" i="4"/>
  <c r="D4405" i="4"/>
  <c r="K4402" i="4" s="1"/>
  <c r="F4405" i="4"/>
  <c r="E4405" i="4"/>
  <c r="C4405" i="4"/>
  <c r="S4402" i="4" s="1"/>
  <c r="B4406" i="4"/>
  <c r="N4402" i="4" l="1"/>
  <c r="Q4402" i="4"/>
  <c r="J4402" i="4"/>
  <c r="M4402" i="4"/>
  <c r="T4402" i="4"/>
  <c r="S4403" i="4" s="1"/>
  <c r="L4402" i="4"/>
  <c r="K4403" i="4" s="1"/>
  <c r="I4402" i="4"/>
  <c r="R4402" i="4"/>
  <c r="O4403" i="4"/>
  <c r="E4406" i="4"/>
  <c r="D4406" i="4"/>
  <c r="F4406" i="4"/>
  <c r="C4406" i="4"/>
  <c r="B4407" i="4"/>
  <c r="M4403" i="4" l="1"/>
  <c r="I4403" i="4"/>
  <c r="Q4403" i="4"/>
  <c r="D4407" i="4"/>
  <c r="F4407" i="4"/>
  <c r="E4407" i="4"/>
  <c r="C4407" i="4"/>
  <c r="B4408" i="4"/>
  <c r="K4405" i="4" l="1"/>
  <c r="J4405" i="4"/>
  <c r="I4405" i="4"/>
  <c r="L4405" i="4"/>
  <c r="E4408" i="4"/>
  <c r="D4408" i="4"/>
  <c r="F4408" i="4"/>
  <c r="C4408" i="4"/>
  <c r="B4409" i="4"/>
  <c r="G4405" i="4" l="1"/>
  <c r="D4409" i="4"/>
  <c r="F4409" i="4"/>
  <c r="E4409" i="4"/>
  <c r="T4406" i="4" s="1"/>
  <c r="C4409" i="4"/>
  <c r="Q4406" i="4" s="1"/>
  <c r="B4410" i="4"/>
  <c r="M4406" i="4" l="1"/>
  <c r="K4406" i="4"/>
  <c r="R4406" i="4"/>
  <c r="Q4407" i="4" s="1"/>
  <c r="J4406" i="4"/>
  <c r="O4406" i="4"/>
  <c r="P4406" i="4"/>
  <c r="L4406" i="4"/>
  <c r="S4406" i="4"/>
  <c r="S4407" i="4" s="1"/>
  <c r="I4406" i="4"/>
  <c r="I4407" i="4" s="1"/>
  <c r="N4406" i="4"/>
  <c r="M4407" i="4" s="1"/>
  <c r="E4410" i="4"/>
  <c r="D4410" i="4"/>
  <c r="F4410" i="4"/>
  <c r="C4410" i="4"/>
  <c r="B4411" i="4"/>
  <c r="O4407" i="4" l="1"/>
  <c r="K4407" i="4"/>
  <c r="D4411" i="4"/>
  <c r="F4411" i="4"/>
  <c r="E4411" i="4"/>
  <c r="C4411" i="4"/>
  <c r="B4412" i="4"/>
  <c r="L4409" i="4" l="1"/>
  <c r="K4409" i="4"/>
  <c r="I4409" i="4"/>
  <c r="J4409" i="4"/>
  <c r="E4412" i="4"/>
  <c r="D4412" i="4"/>
  <c r="F4412" i="4"/>
  <c r="C4412" i="4"/>
  <c r="B4413" i="4"/>
  <c r="G4409" i="4" l="1"/>
  <c r="D4413" i="4"/>
  <c r="F4413" i="4"/>
  <c r="E4413" i="4"/>
  <c r="Q4410" i="4" s="1"/>
  <c r="C4413" i="4"/>
  <c r="T4410" i="4" s="1"/>
  <c r="B4414" i="4"/>
  <c r="M4410" i="4" l="1"/>
  <c r="L4410" i="4"/>
  <c r="S4410" i="4"/>
  <c r="S4411" i="4" s="1"/>
  <c r="R4410" i="4"/>
  <c r="Q4411" i="4" s="1"/>
  <c r="O4410" i="4"/>
  <c r="P4410" i="4"/>
  <c r="N4410" i="4"/>
  <c r="M4411" i="4" s="1"/>
  <c r="K4410" i="4"/>
  <c r="K4411" i="4" s="1"/>
  <c r="I4410" i="4"/>
  <c r="J4410" i="4"/>
  <c r="E4414" i="4"/>
  <c r="D4414" i="4"/>
  <c r="F4414" i="4"/>
  <c r="C4414" i="4"/>
  <c r="B4415" i="4"/>
  <c r="I4411" i="4" l="1"/>
  <c r="O4411" i="4"/>
  <c r="D4415" i="4"/>
  <c r="F4415" i="4"/>
  <c r="E4415" i="4"/>
  <c r="C4415" i="4"/>
  <c r="B4416" i="4"/>
  <c r="J4413" i="4" l="1"/>
  <c r="L4413" i="4"/>
  <c r="I4413" i="4"/>
  <c r="K4413" i="4"/>
  <c r="E4416" i="4"/>
  <c r="D4416" i="4"/>
  <c r="F4416" i="4"/>
  <c r="C4416" i="4"/>
  <c r="B4417" i="4"/>
  <c r="G4413" i="4" l="1"/>
  <c r="D4417" i="4"/>
  <c r="F4417" i="4"/>
  <c r="E4417" i="4"/>
  <c r="S4414" i="4" s="1"/>
  <c r="C4417" i="4"/>
  <c r="O4414" i="4" s="1"/>
  <c r="B4418" i="4"/>
  <c r="L4414" i="4" l="1"/>
  <c r="R4414" i="4"/>
  <c r="Q4414" i="4"/>
  <c r="K4414" i="4"/>
  <c r="K4415" i="4" s="1"/>
  <c r="M4414" i="4"/>
  <c r="T4414" i="4"/>
  <c r="S4415" i="4" s="1"/>
  <c r="N4414" i="4"/>
  <c r="I4414" i="4"/>
  <c r="P4414" i="4"/>
  <c r="O4415" i="4" s="1"/>
  <c r="J4414" i="4"/>
  <c r="E4418" i="4"/>
  <c r="D4418" i="4"/>
  <c r="F4418" i="4"/>
  <c r="C4418" i="4"/>
  <c r="B4419" i="4"/>
  <c r="M4415" i="4" l="1"/>
  <c r="Q4415" i="4"/>
  <c r="I4415" i="4"/>
  <c r="D4419" i="4"/>
  <c r="F4419" i="4"/>
  <c r="E4419" i="4"/>
  <c r="C4419" i="4"/>
  <c r="B4420" i="4"/>
  <c r="L4417" i="4" l="1"/>
  <c r="I4417" i="4"/>
  <c r="J4417" i="4"/>
  <c r="K4417" i="4"/>
  <c r="E4420" i="4"/>
  <c r="D4420" i="4"/>
  <c r="F4420" i="4"/>
  <c r="C4420" i="4"/>
  <c r="B4421" i="4"/>
  <c r="G4417" i="4" l="1"/>
  <c r="D4421" i="4"/>
  <c r="P4418" i="4" s="1"/>
  <c r="F4421" i="4"/>
  <c r="J4418" i="4" s="1"/>
  <c r="E4421" i="4"/>
  <c r="C4421" i="4"/>
  <c r="Q4418" i="4" s="1"/>
  <c r="B4422" i="4"/>
  <c r="M4418" i="4" l="1"/>
  <c r="T4418" i="4"/>
  <c r="S4418" i="4"/>
  <c r="I4418" i="4"/>
  <c r="I4419" i="4" s="1"/>
  <c r="L4418" i="4"/>
  <c r="R4418" i="4"/>
  <c r="Q4419" i="4" s="1"/>
  <c r="O4418" i="4"/>
  <c r="O4419" i="4" s="1"/>
  <c r="N4418" i="4"/>
  <c r="K4418" i="4"/>
  <c r="K4419" i="4" s="1"/>
  <c r="E4422" i="4"/>
  <c r="D4422" i="4"/>
  <c r="F4422" i="4"/>
  <c r="C4422" i="4"/>
  <c r="B4423" i="4"/>
  <c r="S4419" i="4" l="1"/>
  <c r="M4419" i="4"/>
  <c r="D4423" i="4"/>
  <c r="F4423" i="4"/>
  <c r="E4423" i="4"/>
  <c r="C4423" i="4"/>
  <c r="B4424" i="4"/>
  <c r="K4421" i="4" l="1"/>
  <c r="I4421" i="4"/>
  <c r="J4421" i="4"/>
  <c r="L4421" i="4"/>
  <c r="E4424" i="4"/>
  <c r="D4424" i="4"/>
  <c r="F4424" i="4"/>
  <c r="C4424" i="4"/>
  <c r="B4425" i="4"/>
  <c r="G4421" i="4" l="1"/>
  <c r="D4425" i="4"/>
  <c r="F4425" i="4"/>
  <c r="I4422" i="4" s="1"/>
  <c r="E4425" i="4"/>
  <c r="Q4422" i="4" s="1"/>
  <c r="C4425" i="4"/>
  <c r="B4426" i="4"/>
  <c r="O4422" i="4" l="1"/>
  <c r="R4422" i="4"/>
  <c r="Q4423" i="4" s="1"/>
  <c r="L4422" i="4"/>
  <c r="N4422" i="4"/>
  <c r="M4422" i="4"/>
  <c r="T4422" i="4"/>
  <c r="S4422" i="4"/>
  <c r="K4422" i="4"/>
  <c r="P4422" i="4"/>
  <c r="O4423" i="4" s="1"/>
  <c r="J4422" i="4"/>
  <c r="I4423" i="4" s="1"/>
  <c r="E4426" i="4"/>
  <c r="D4426" i="4"/>
  <c r="F4426" i="4"/>
  <c r="C4426" i="4"/>
  <c r="B4427" i="4"/>
  <c r="K4423" i="4" l="1"/>
  <c r="S4423" i="4"/>
  <c r="M4423" i="4"/>
  <c r="D4427" i="4"/>
  <c r="F4427" i="4"/>
  <c r="E4427" i="4"/>
  <c r="C4427" i="4"/>
  <c r="B4428" i="4"/>
  <c r="L4425" i="4" l="1"/>
  <c r="I4425" i="4"/>
  <c r="J4425" i="4"/>
  <c r="K4425" i="4"/>
  <c r="E4428" i="4"/>
  <c r="D4428" i="4"/>
  <c r="F4428" i="4"/>
  <c r="C4428" i="4"/>
  <c r="B4429" i="4"/>
  <c r="G4425" i="4" l="1"/>
  <c r="D4429" i="4"/>
  <c r="O4426" i="4" s="1"/>
  <c r="F4429" i="4"/>
  <c r="I4426" i="4" s="1"/>
  <c r="E4429" i="4"/>
  <c r="C4429" i="4"/>
  <c r="S4426" i="4" s="1"/>
  <c r="B4430" i="4"/>
  <c r="N4426" i="4" l="1"/>
  <c r="Q4426" i="4"/>
  <c r="J4426" i="4"/>
  <c r="I4427" i="4" s="1"/>
  <c r="M4426" i="4"/>
  <c r="T4426" i="4"/>
  <c r="S4427" i="4" s="1"/>
  <c r="L4426" i="4"/>
  <c r="K4426" i="4"/>
  <c r="P4426" i="4"/>
  <c r="O4427" i="4" s="1"/>
  <c r="R4426" i="4"/>
  <c r="E4430" i="4"/>
  <c r="D4430" i="4"/>
  <c r="F4430" i="4"/>
  <c r="C4430" i="4"/>
  <c r="B4431" i="4"/>
  <c r="K4427" i="4" l="1"/>
  <c r="M4427" i="4"/>
  <c r="Q4427" i="4"/>
  <c r="D4431" i="4"/>
  <c r="F4431" i="4"/>
  <c r="E4431" i="4"/>
  <c r="C4431" i="4"/>
  <c r="B4432" i="4"/>
  <c r="J4429" i="4" l="1"/>
  <c r="L4429" i="4"/>
  <c r="I4429" i="4"/>
  <c r="G4429" i="4" s="1"/>
  <c r="K4429" i="4"/>
  <c r="E4432" i="4"/>
  <c r="D4432" i="4"/>
  <c r="F4432" i="4"/>
  <c r="C4432" i="4"/>
  <c r="B4433" i="4"/>
  <c r="D4433" i="4" l="1"/>
  <c r="F4433" i="4"/>
  <c r="E4433" i="4"/>
  <c r="M4430" i="4" s="1"/>
  <c r="C4433" i="4"/>
  <c r="B4434" i="4"/>
  <c r="O4430" i="4" l="1"/>
  <c r="S4430" i="4"/>
  <c r="R4430" i="4"/>
  <c r="Q4430" i="4"/>
  <c r="N4430" i="4"/>
  <c r="M4431" i="4" s="1"/>
  <c r="T4430" i="4"/>
  <c r="S4431" i="4" s="1"/>
  <c r="L4430" i="4"/>
  <c r="I4430" i="4"/>
  <c r="K4430" i="4"/>
  <c r="P4430" i="4"/>
  <c r="O4431" i="4" s="1"/>
  <c r="J4430" i="4"/>
  <c r="E4434" i="4"/>
  <c r="D4434" i="4"/>
  <c r="F4434" i="4"/>
  <c r="C4434" i="4"/>
  <c r="B4435" i="4"/>
  <c r="K4431" i="4" l="1"/>
  <c r="I4431" i="4"/>
  <c r="Q4431" i="4"/>
  <c r="D4435" i="4"/>
  <c r="F4435" i="4"/>
  <c r="E4435" i="4"/>
  <c r="C4435" i="4"/>
  <c r="B4436" i="4"/>
  <c r="L4433" i="4" l="1"/>
  <c r="I4433" i="4"/>
  <c r="J4433" i="4"/>
  <c r="K4433" i="4"/>
  <c r="E4436" i="4"/>
  <c r="D4436" i="4"/>
  <c r="F4436" i="4"/>
  <c r="C4436" i="4"/>
  <c r="B4437" i="4"/>
  <c r="G4433" i="4" l="1"/>
  <c r="D4437" i="4"/>
  <c r="F4437" i="4"/>
  <c r="J4434" i="4" s="1"/>
  <c r="E4437" i="4"/>
  <c r="R4434" i="4" s="1"/>
  <c r="C4437" i="4"/>
  <c r="B4438" i="4"/>
  <c r="S4434" i="4" l="1"/>
  <c r="I4434" i="4"/>
  <c r="I4435" i="4" s="1"/>
  <c r="L4434" i="4"/>
  <c r="M4434" i="4"/>
  <c r="T4434" i="4"/>
  <c r="S4435" i="4" s="1"/>
  <c r="N4434" i="4"/>
  <c r="Q4434" i="4"/>
  <c r="Q4435" i="4" s="1"/>
  <c r="K4434" i="4"/>
  <c r="P4434" i="4"/>
  <c r="O4434" i="4"/>
  <c r="E4438" i="4"/>
  <c r="D4438" i="4"/>
  <c r="F4438" i="4"/>
  <c r="C4438" i="4"/>
  <c r="B4439" i="4"/>
  <c r="K4435" i="4" l="1"/>
  <c r="O4435" i="4"/>
  <c r="M4435" i="4"/>
  <c r="D4439" i="4"/>
  <c r="F4439" i="4"/>
  <c r="E4439" i="4"/>
  <c r="C4439" i="4"/>
  <c r="B4440" i="4"/>
  <c r="J4437" i="4" l="1"/>
  <c r="K4437" i="4"/>
  <c r="I4437" i="4"/>
  <c r="G4437" i="4" s="1"/>
  <c r="L4437" i="4"/>
  <c r="E4440" i="4"/>
  <c r="D4440" i="4"/>
  <c r="F4440" i="4"/>
  <c r="C4440" i="4"/>
  <c r="B4441" i="4"/>
  <c r="D4441" i="4" l="1"/>
  <c r="L4438" i="4" s="1"/>
  <c r="F4441" i="4"/>
  <c r="E4441" i="4"/>
  <c r="N4438" i="4" s="1"/>
  <c r="C4441" i="4"/>
  <c r="O4438" i="4" s="1"/>
  <c r="B4442" i="4"/>
  <c r="R4438" i="4" l="1"/>
  <c r="Q4438" i="4"/>
  <c r="K4438" i="4"/>
  <c r="K4439" i="4" s="1"/>
  <c r="M4438" i="4"/>
  <c r="M4439" i="4" s="1"/>
  <c r="T4438" i="4"/>
  <c r="S4438" i="4"/>
  <c r="I4438" i="4"/>
  <c r="P4438" i="4"/>
  <c r="O4439" i="4" s="1"/>
  <c r="J4438" i="4"/>
  <c r="E4442" i="4"/>
  <c r="D4442" i="4"/>
  <c r="F4442" i="4"/>
  <c r="C4442" i="4"/>
  <c r="B4443" i="4"/>
  <c r="I4439" i="4" l="1"/>
  <c r="S4439" i="4"/>
  <c r="Q4439" i="4"/>
  <c r="D4443" i="4"/>
  <c r="F4443" i="4"/>
  <c r="E4443" i="4"/>
  <c r="C4443" i="4"/>
  <c r="B4444" i="4"/>
  <c r="L4441" i="4" l="1"/>
  <c r="I4441" i="4"/>
  <c r="J4441" i="4"/>
  <c r="K4441" i="4"/>
  <c r="E4444" i="4"/>
  <c r="D4444" i="4"/>
  <c r="F4444" i="4"/>
  <c r="C4444" i="4"/>
  <c r="B4445" i="4"/>
  <c r="G4441" i="4" l="1"/>
  <c r="O4442" i="4"/>
  <c r="P4442" i="4"/>
  <c r="D4445" i="4"/>
  <c r="K4442" i="4" s="1"/>
  <c r="F4445" i="4"/>
  <c r="E4445" i="4"/>
  <c r="C4445" i="4"/>
  <c r="S4442" i="4" s="1"/>
  <c r="B4446" i="4"/>
  <c r="N4442" i="4" l="1"/>
  <c r="L4442" i="4"/>
  <c r="K4443" i="4" s="1"/>
  <c r="J4442" i="4"/>
  <c r="M4442" i="4"/>
  <c r="T4442" i="4"/>
  <c r="S4443" i="4" s="1"/>
  <c r="I4442" i="4"/>
  <c r="I4443" i="4" s="1"/>
  <c r="Q4442" i="4"/>
  <c r="R4442" i="4"/>
  <c r="O4443" i="4"/>
  <c r="E4446" i="4"/>
  <c r="D4446" i="4"/>
  <c r="F4446" i="4"/>
  <c r="C4446" i="4"/>
  <c r="B4447" i="4"/>
  <c r="M4443" i="4" l="1"/>
  <c r="Q4443" i="4"/>
  <c r="D4447" i="4"/>
  <c r="F4447" i="4"/>
  <c r="E4447" i="4"/>
  <c r="C4447" i="4"/>
  <c r="B4448" i="4"/>
  <c r="I4445" i="4" l="1"/>
  <c r="K4445" i="4"/>
  <c r="J4445" i="4"/>
  <c r="L4445" i="4"/>
  <c r="E4448" i="4"/>
  <c r="D4448" i="4"/>
  <c r="F4448" i="4"/>
  <c r="C4448" i="4"/>
  <c r="B4449" i="4"/>
  <c r="G4445" i="4" l="1"/>
  <c r="D4449" i="4"/>
  <c r="J4446" i="4" s="1"/>
  <c r="F4449" i="4"/>
  <c r="E4449" i="4"/>
  <c r="Q4446" i="4" s="1"/>
  <c r="C4449" i="4"/>
  <c r="S4446" i="4" s="1"/>
  <c r="B4450" i="4"/>
  <c r="R4446" i="4" l="1"/>
  <c r="Q4447" i="4" s="1"/>
  <c r="L4446" i="4"/>
  <c r="N4446" i="4"/>
  <c r="M4446" i="4"/>
  <c r="T4446" i="4"/>
  <c r="S4447" i="4" s="1"/>
  <c r="I4446" i="4"/>
  <c r="I4447" i="4" s="1"/>
  <c r="K4446" i="4"/>
  <c r="P4446" i="4"/>
  <c r="O4446" i="4"/>
  <c r="E4450" i="4"/>
  <c r="D4450" i="4"/>
  <c r="F4450" i="4"/>
  <c r="C4450" i="4"/>
  <c r="B4451" i="4"/>
  <c r="O4447" i="4" l="1"/>
  <c r="K4447" i="4"/>
  <c r="M4447" i="4"/>
  <c r="D4451" i="4"/>
  <c r="F4451" i="4"/>
  <c r="E4451" i="4"/>
  <c r="C4451" i="4"/>
  <c r="B4452" i="4"/>
  <c r="K4449" i="4" l="1"/>
  <c r="L4449" i="4"/>
  <c r="I4449" i="4"/>
  <c r="J4449" i="4"/>
  <c r="E4452" i="4"/>
  <c r="D4452" i="4"/>
  <c r="F4452" i="4"/>
  <c r="C4452" i="4"/>
  <c r="B4453" i="4"/>
  <c r="G4449" i="4" l="1"/>
  <c r="O4450" i="4"/>
  <c r="P4450" i="4"/>
  <c r="D4453" i="4"/>
  <c r="F4453" i="4"/>
  <c r="E4453" i="4"/>
  <c r="C4453" i="4"/>
  <c r="S4450" i="4" s="1"/>
  <c r="B4454" i="4"/>
  <c r="K4450" i="4" l="1"/>
  <c r="N4450" i="4"/>
  <c r="Q4450" i="4"/>
  <c r="J4450" i="4"/>
  <c r="M4450" i="4"/>
  <c r="T4450" i="4"/>
  <c r="S4451" i="4" s="1"/>
  <c r="L4450" i="4"/>
  <c r="K4451" i="4" s="1"/>
  <c r="I4450" i="4"/>
  <c r="I4451" i="4" s="1"/>
  <c r="R4450" i="4"/>
  <c r="O4451" i="4"/>
  <c r="E4454" i="4"/>
  <c r="D4454" i="4"/>
  <c r="F4454" i="4"/>
  <c r="C4454" i="4"/>
  <c r="B4455" i="4"/>
  <c r="M4451" i="4" l="1"/>
  <c r="Q4451" i="4"/>
  <c r="D4455" i="4"/>
  <c r="F4455" i="4"/>
  <c r="E4455" i="4"/>
  <c r="C4455" i="4"/>
  <c r="B4456" i="4"/>
  <c r="K4453" i="4" l="1"/>
  <c r="J4453" i="4"/>
  <c r="L4453" i="4"/>
  <c r="I4453" i="4"/>
  <c r="E4456" i="4"/>
  <c r="D4456" i="4"/>
  <c r="F4456" i="4"/>
  <c r="C4456" i="4"/>
  <c r="B4457" i="4"/>
  <c r="G4453" i="4" l="1"/>
  <c r="D4457" i="4"/>
  <c r="F4457" i="4"/>
  <c r="E4457" i="4"/>
  <c r="S4454" i="4" s="1"/>
  <c r="C4457" i="4"/>
  <c r="P4454" i="4" s="1"/>
  <c r="B4458" i="4"/>
  <c r="L4454" i="4" l="1"/>
  <c r="T4454" i="4"/>
  <c r="S4455" i="4" s="1"/>
  <c r="J4454" i="4"/>
  <c r="O4454" i="4"/>
  <c r="O4455" i="4" s="1"/>
  <c r="I4454" i="4"/>
  <c r="I4455" i="4" s="1"/>
  <c r="Q4454" i="4"/>
  <c r="R4454" i="4"/>
  <c r="N4454" i="4"/>
  <c r="K4454" i="4"/>
  <c r="K4455" i="4" s="1"/>
  <c r="M4454" i="4"/>
  <c r="E4458" i="4"/>
  <c r="D4458" i="4"/>
  <c r="F4458" i="4"/>
  <c r="C4458" i="4"/>
  <c r="B4459" i="4"/>
  <c r="M4455" i="4" l="1"/>
  <c r="Q4455" i="4"/>
  <c r="D4459" i="4"/>
  <c r="F4459" i="4"/>
  <c r="E4459" i="4"/>
  <c r="C4459" i="4"/>
  <c r="B4460" i="4"/>
  <c r="L4457" i="4" l="1"/>
  <c r="K4457" i="4"/>
  <c r="I4457" i="4"/>
  <c r="G4457" i="4" s="1"/>
  <c r="J4457" i="4"/>
  <c r="E4460" i="4"/>
  <c r="D4460" i="4"/>
  <c r="F4460" i="4"/>
  <c r="C4460" i="4"/>
  <c r="B4461" i="4"/>
  <c r="D4461" i="4" l="1"/>
  <c r="J4458" i="4" s="1"/>
  <c r="F4461" i="4"/>
  <c r="E4461" i="4"/>
  <c r="R4458" i="4" s="1"/>
  <c r="C4461" i="4"/>
  <c r="S4458" i="4" s="1"/>
  <c r="B4462" i="4"/>
  <c r="P4458" i="4" l="1"/>
  <c r="Q4458" i="4"/>
  <c r="Q4459" i="4" s="1"/>
  <c r="K4458" i="4"/>
  <c r="M4458" i="4"/>
  <c r="N4458" i="4"/>
  <c r="I4458" i="4"/>
  <c r="I4459" i="4" s="1"/>
  <c r="T4458" i="4"/>
  <c r="S4459" i="4" s="1"/>
  <c r="L4458" i="4"/>
  <c r="O4458" i="4"/>
  <c r="O4459" i="4" s="1"/>
  <c r="E4462" i="4"/>
  <c r="D4462" i="4"/>
  <c r="F4462" i="4"/>
  <c r="C4462" i="4"/>
  <c r="B4463" i="4"/>
  <c r="K4459" i="4" l="1"/>
  <c r="M4459" i="4"/>
  <c r="D4463" i="4"/>
  <c r="F4463" i="4"/>
  <c r="E4463" i="4"/>
  <c r="C4463" i="4"/>
  <c r="B4464" i="4"/>
  <c r="I4461" i="4" l="1"/>
  <c r="J4461" i="4"/>
  <c r="L4461" i="4"/>
  <c r="K4461" i="4"/>
  <c r="E4464" i="4"/>
  <c r="D4464" i="4"/>
  <c r="F4464" i="4"/>
  <c r="C4464" i="4"/>
  <c r="B4465" i="4"/>
  <c r="G4461" i="4" l="1"/>
  <c r="D4465" i="4"/>
  <c r="F4465" i="4"/>
  <c r="E4465" i="4"/>
  <c r="S4462" i="4" s="1"/>
  <c r="C4465" i="4"/>
  <c r="O4462" i="4" s="1"/>
  <c r="B4466" i="4"/>
  <c r="N4462" i="4" l="1"/>
  <c r="T4462" i="4"/>
  <c r="S4463" i="4" s="1"/>
  <c r="Q4462" i="4"/>
  <c r="R4462" i="4"/>
  <c r="P4462" i="4"/>
  <c r="O4463" i="4" s="1"/>
  <c r="J4462" i="4"/>
  <c r="I4462" i="4"/>
  <c r="L4462" i="4"/>
  <c r="M4462" i="4"/>
  <c r="M4463" i="4" s="1"/>
  <c r="K4462" i="4"/>
  <c r="E4466" i="4"/>
  <c r="D4466" i="4"/>
  <c r="F4466" i="4"/>
  <c r="C4466" i="4"/>
  <c r="B4467" i="4"/>
  <c r="K4463" i="4" l="1"/>
  <c r="I4463" i="4"/>
  <c r="Q4463" i="4"/>
  <c r="D4467" i="4"/>
  <c r="F4467" i="4"/>
  <c r="E4467" i="4"/>
  <c r="C4467" i="4"/>
  <c r="B4468" i="4"/>
  <c r="L4465" i="4" l="1"/>
  <c r="K4465" i="4"/>
  <c r="I4465" i="4"/>
  <c r="J4465" i="4"/>
  <c r="E4468" i="4"/>
  <c r="D4468" i="4"/>
  <c r="F4468" i="4"/>
  <c r="C4468" i="4"/>
  <c r="B4469" i="4"/>
  <c r="G4465" i="4" l="1"/>
  <c r="D4469" i="4"/>
  <c r="F4469" i="4"/>
  <c r="L4466" i="4" s="1"/>
  <c r="E4469" i="4"/>
  <c r="J4466" i="4" s="1"/>
  <c r="C4469" i="4"/>
  <c r="M4466" i="4" s="1"/>
  <c r="B4470" i="4"/>
  <c r="K4466" i="4" l="1"/>
  <c r="K4467" i="4" s="1"/>
  <c r="P4466" i="4"/>
  <c r="T4466" i="4"/>
  <c r="O4466" i="4"/>
  <c r="O4467" i="4" s="1"/>
  <c r="N4466" i="4"/>
  <c r="M4467" i="4" s="1"/>
  <c r="Q4466" i="4"/>
  <c r="S4466" i="4"/>
  <c r="S4467" i="4" s="1"/>
  <c r="I4466" i="4"/>
  <c r="I4467" i="4" s="1"/>
  <c r="R4466" i="4"/>
  <c r="E4470" i="4"/>
  <c r="D4470" i="4"/>
  <c r="F4470" i="4"/>
  <c r="C4470" i="4"/>
  <c r="B4471" i="4"/>
  <c r="Q4467" i="4" l="1"/>
  <c r="K4469" i="4" s="1"/>
  <c r="D4471" i="4"/>
  <c r="F4471" i="4"/>
  <c r="E4471" i="4"/>
  <c r="C4471" i="4"/>
  <c r="B4472" i="4"/>
  <c r="I4469" i="4" l="1"/>
  <c r="L4469" i="4"/>
  <c r="J4469" i="4"/>
  <c r="E4472" i="4"/>
  <c r="D4472" i="4"/>
  <c r="F4472" i="4"/>
  <c r="C4472" i="4"/>
  <c r="B4473" i="4"/>
  <c r="G4469" i="4" l="1"/>
  <c r="D4473" i="4"/>
  <c r="F4473" i="4"/>
  <c r="E4473" i="4"/>
  <c r="I4470" i="4" s="1"/>
  <c r="C4473" i="4"/>
  <c r="S4470" i="4" s="1"/>
  <c r="B4474" i="4"/>
  <c r="M4470" i="4" l="1"/>
  <c r="T4470" i="4"/>
  <c r="S4471" i="4" s="1"/>
  <c r="L4470" i="4"/>
  <c r="O4470" i="4"/>
  <c r="N4470" i="4"/>
  <c r="M4471" i="4" s="1"/>
  <c r="J4470" i="4"/>
  <c r="I4471" i="4" s="1"/>
  <c r="Q4470" i="4"/>
  <c r="R4470" i="4"/>
  <c r="P4470" i="4"/>
  <c r="K4470" i="4"/>
  <c r="E4474" i="4"/>
  <c r="D4474" i="4"/>
  <c r="F4474" i="4"/>
  <c r="C4474" i="4"/>
  <c r="B4475" i="4"/>
  <c r="K4471" i="4" l="1"/>
  <c r="O4471" i="4"/>
  <c r="Q4471" i="4"/>
  <c r="D4475" i="4"/>
  <c r="F4475" i="4"/>
  <c r="E4475" i="4"/>
  <c r="C4475" i="4"/>
  <c r="B4476" i="4"/>
  <c r="L4473" i="4" l="1"/>
  <c r="K4473" i="4"/>
  <c r="I4473" i="4"/>
  <c r="J4473" i="4"/>
  <c r="E4476" i="4"/>
  <c r="D4476" i="4"/>
  <c r="F4476" i="4"/>
  <c r="C4476" i="4"/>
  <c r="B4477" i="4"/>
  <c r="G4473" i="4" l="1"/>
  <c r="D4477" i="4"/>
  <c r="F4477" i="4"/>
  <c r="K4474" i="4" s="1"/>
  <c r="E4477" i="4"/>
  <c r="J4474" i="4" s="1"/>
  <c r="C4477" i="4"/>
  <c r="S4474" i="4" s="1"/>
  <c r="B4478" i="4"/>
  <c r="P4474" i="4" l="1"/>
  <c r="Q4474" i="4"/>
  <c r="T4474" i="4"/>
  <c r="S4475" i="4" s="1"/>
  <c r="M4474" i="4"/>
  <c r="O4474" i="4"/>
  <c r="O4475" i="4" s="1"/>
  <c r="L4474" i="4"/>
  <c r="K4475" i="4" s="1"/>
  <c r="I4474" i="4"/>
  <c r="I4475" i="4" s="1"/>
  <c r="N4474" i="4"/>
  <c r="R4474" i="4"/>
  <c r="E4478" i="4"/>
  <c r="D4478" i="4"/>
  <c r="F4478" i="4"/>
  <c r="C4478" i="4"/>
  <c r="B4479" i="4"/>
  <c r="M4475" i="4" l="1"/>
  <c r="Q4475" i="4"/>
  <c r="D4479" i="4"/>
  <c r="F4479" i="4"/>
  <c r="E4479" i="4"/>
  <c r="C4479" i="4"/>
  <c r="B4480" i="4"/>
  <c r="J4477" i="4" l="1"/>
  <c r="L4477" i="4"/>
  <c r="I4477" i="4"/>
  <c r="G4477" i="4" s="1"/>
  <c r="K4477" i="4"/>
  <c r="E4480" i="4"/>
  <c r="D4480" i="4"/>
  <c r="F4480" i="4"/>
  <c r="C4480" i="4"/>
  <c r="B4481" i="4"/>
  <c r="D4481" i="4" l="1"/>
  <c r="S4478" i="4" s="1"/>
  <c r="F4481" i="4"/>
  <c r="L4478" i="4" s="1"/>
  <c r="E4481" i="4"/>
  <c r="C4481" i="4"/>
  <c r="O4478" i="4" s="1"/>
  <c r="B4482" i="4"/>
  <c r="T4478" i="4" l="1"/>
  <c r="S4479" i="4" s="1"/>
  <c r="Q4478" i="4"/>
  <c r="P4478" i="4"/>
  <c r="O4479" i="4" s="1"/>
  <c r="M4478" i="4"/>
  <c r="R4478" i="4"/>
  <c r="K4478" i="4"/>
  <c r="K4479" i="4" s="1"/>
  <c r="I4478" i="4"/>
  <c r="J4478" i="4"/>
  <c r="N4478" i="4"/>
  <c r="E4482" i="4"/>
  <c r="D4482" i="4"/>
  <c r="F4482" i="4"/>
  <c r="C4482" i="4"/>
  <c r="B4483" i="4"/>
  <c r="M4479" i="4" l="1"/>
  <c r="Q4479" i="4"/>
  <c r="I4479" i="4"/>
  <c r="D4483" i="4"/>
  <c r="F4483" i="4"/>
  <c r="E4483" i="4"/>
  <c r="C4483" i="4"/>
  <c r="B4484" i="4"/>
  <c r="L4481" i="4" l="1"/>
  <c r="I4481" i="4"/>
  <c r="J4481" i="4"/>
  <c r="K4481" i="4"/>
  <c r="E4484" i="4"/>
  <c r="D4484" i="4"/>
  <c r="F4484" i="4"/>
  <c r="C4484" i="4"/>
  <c r="B4485" i="4"/>
  <c r="G4481" i="4" l="1"/>
  <c r="D4485" i="4"/>
  <c r="N4482" i="4" s="1"/>
  <c r="F4485" i="4"/>
  <c r="E4485" i="4"/>
  <c r="J4482" i="4" s="1"/>
  <c r="C4485" i="4"/>
  <c r="S4482" i="4" s="1"/>
  <c r="B4486" i="4"/>
  <c r="P4482" i="4" l="1"/>
  <c r="Q4482" i="4"/>
  <c r="K4482" i="4"/>
  <c r="M4482" i="4"/>
  <c r="M4483" i="4" s="1"/>
  <c r="R4482" i="4"/>
  <c r="I4482" i="4"/>
  <c r="I4483" i="4" s="1"/>
  <c r="L4482" i="4"/>
  <c r="T4482" i="4"/>
  <c r="S4483" i="4" s="1"/>
  <c r="O4482" i="4"/>
  <c r="O4483" i="4" s="1"/>
  <c r="E4486" i="4"/>
  <c r="D4486" i="4"/>
  <c r="F4486" i="4"/>
  <c r="C4486" i="4"/>
  <c r="B4487" i="4"/>
  <c r="K4483" i="4" l="1"/>
  <c r="Q4483" i="4"/>
  <c r="D4487" i="4"/>
  <c r="F4487" i="4"/>
  <c r="E4487" i="4"/>
  <c r="C4487" i="4"/>
  <c r="B4488" i="4"/>
  <c r="J4485" i="4" l="1"/>
  <c r="L4485" i="4"/>
  <c r="K4485" i="4"/>
  <c r="I4485" i="4"/>
  <c r="G4485" i="4" s="1"/>
  <c r="E4488" i="4"/>
  <c r="D4488" i="4"/>
  <c r="F4488" i="4"/>
  <c r="C4488" i="4"/>
  <c r="B4489" i="4"/>
  <c r="D4489" i="4" l="1"/>
  <c r="S4486" i="4" s="1"/>
  <c r="F4489" i="4"/>
  <c r="K4486" i="4" s="1"/>
  <c r="E4489" i="4"/>
  <c r="C4489" i="4"/>
  <c r="O4486" i="4" s="1"/>
  <c r="B4490" i="4"/>
  <c r="T4486" i="4" l="1"/>
  <c r="S4487" i="4" s="1"/>
  <c r="Q4486" i="4"/>
  <c r="R4486" i="4"/>
  <c r="P4486" i="4"/>
  <c r="O4487" i="4" s="1"/>
  <c r="J4486" i="4"/>
  <c r="N4486" i="4"/>
  <c r="I4486" i="4"/>
  <c r="L4486" i="4"/>
  <c r="K4487" i="4" s="1"/>
  <c r="M4486" i="4"/>
  <c r="E4490" i="4"/>
  <c r="D4490" i="4"/>
  <c r="F4490" i="4"/>
  <c r="C4490" i="4"/>
  <c r="B4491" i="4"/>
  <c r="I4487" i="4" l="1"/>
  <c r="M4487" i="4"/>
  <c r="Q4487" i="4"/>
  <c r="D4491" i="4"/>
  <c r="F4491" i="4"/>
  <c r="E4491" i="4"/>
  <c r="C4491" i="4"/>
  <c r="B4492" i="4"/>
  <c r="L4489" i="4" l="1"/>
  <c r="K4489" i="4"/>
  <c r="I4489" i="4"/>
  <c r="J4489" i="4"/>
  <c r="E4492" i="4"/>
  <c r="D4492" i="4"/>
  <c r="F4492" i="4"/>
  <c r="C4492" i="4"/>
  <c r="B4493" i="4"/>
  <c r="G4489" i="4" l="1"/>
  <c r="D4493" i="4"/>
  <c r="K4490" i="4" s="1"/>
  <c r="F4493" i="4"/>
  <c r="E4493" i="4"/>
  <c r="I4490" i="4" s="1"/>
  <c r="C4493" i="4"/>
  <c r="S4490" i="4" s="1"/>
  <c r="B4494" i="4"/>
  <c r="P4490" i="4" l="1"/>
  <c r="L4490" i="4"/>
  <c r="K4491" i="4" s="1"/>
  <c r="O4490" i="4"/>
  <c r="O4491" i="4" s="1"/>
  <c r="N4490" i="4"/>
  <c r="J4490" i="4"/>
  <c r="I4491" i="4" s="1"/>
  <c r="Q4490" i="4"/>
  <c r="R4490" i="4"/>
  <c r="T4490" i="4"/>
  <c r="S4491" i="4" s="1"/>
  <c r="M4490" i="4"/>
  <c r="E4494" i="4"/>
  <c r="D4494" i="4"/>
  <c r="F4494" i="4"/>
  <c r="C4494" i="4"/>
  <c r="B4495" i="4"/>
  <c r="M4491" i="4" l="1"/>
  <c r="Q4491" i="4"/>
  <c r="D4495" i="4"/>
  <c r="F4495" i="4"/>
  <c r="E4495" i="4"/>
  <c r="C4495" i="4"/>
  <c r="B4496" i="4"/>
  <c r="L4493" i="4" l="1"/>
  <c r="J4493" i="4"/>
  <c r="I4493" i="4"/>
  <c r="K4493" i="4"/>
  <c r="E4496" i="4"/>
  <c r="D4496" i="4"/>
  <c r="F4496" i="4"/>
  <c r="C4496" i="4"/>
  <c r="B4497" i="4"/>
  <c r="G4493" i="4" l="1"/>
  <c r="D4497" i="4"/>
  <c r="F4497" i="4"/>
  <c r="N4494" i="4" s="1"/>
  <c r="E4497" i="4"/>
  <c r="I4494" i="4" s="1"/>
  <c r="C4497" i="4"/>
  <c r="O4494" i="4" s="1"/>
  <c r="B4498" i="4"/>
  <c r="T4494" i="4" l="1"/>
  <c r="J4494" i="4"/>
  <c r="I4495" i="4" s="1"/>
  <c r="P4494" i="4"/>
  <c r="O4495" i="4" s="1"/>
  <c r="M4494" i="4"/>
  <c r="M4495" i="4" s="1"/>
  <c r="R4494" i="4"/>
  <c r="S4494" i="4"/>
  <c r="S4495" i="4" s="1"/>
  <c r="Q4494" i="4"/>
  <c r="K4494" i="4"/>
  <c r="L4494" i="4"/>
  <c r="E4498" i="4"/>
  <c r="D4498" i="4"/>
  <c r="F4498" i="4"/>
  <c r="C4498" i="4"/>
  <c r="B4499" i="4"/>
  <c r="Q4495" i="4" l="1"/>
  <c r="K4495" i="4"/>
  <c r="D4499" i="4"/>
  <c r="F4499" i="4"/>
  <c r="E4499" i="4"/>
  <c r="C4499" i="4"/>
  <c r="B4500" i="4"/>
  <c r="L4497" i="4" l="1"/>
  <c r="K4497" i="4"/>
  <c r="I4497" i="4"/>
  <c r="G4497" i="4" s="1"/>
  <c r="J4497" i="4"/>
  <c r="E4500" i="4"/>
  <c r="D4500" i="4"/>
  <c r="F4500" i="4"/>
  <c r="C4500" i="4"/>
  <c r="B4501" i="4"/>
  <c r="D4501" i="4" l="1"/>
  <c r="F4501" i="4"/>
  <c r="E4501" i="4"/>
  <c r="C4501" i="4"/>
  <c r="Q4498" i="4" s="1"/>
  <c r="B4502" i="4"/>
  <c r="I4498" i="4" l="1"/>
  <c r="L4498" i="4"/>
  <c r="J4498" i="4"/>
  <c r="I4499" i="4" s="1"/>
  <c r="P4498" i="4"/>
  <c r="T4498" i="4"/>
  <c r="O4498" i="4"/>
  <c r="N4498" i="4"/>
  <c r="K4498" i="4"/>
  <c r="K4499" i="4" s="1"/>
  <c r="S4498" i="4"/>
  <c r="S4499" i="4" s="1"/>
  <c r="R4498" i="4"/>
  <c r="Q4499" i="4" s="1"/>
  <c r="M4498" i="4"/>
  <c r="M4499" i="4" s="1"/>
  <c r="E4502" i="4"/>
  <c r="D4502" i="4"/>
  <c r="F4502" i="4"/>
  <c r="C4502" i="4"/>
  <c r="B4503" i="4"/>
  <c r="O4499" i="4" l="1"/>
  <c r="L4501" i="4"/>
  <c r="J4501" i="4"/>
  <c r="K4501" i="4"/>
  <c r="I4501" i="4"/>
  <c r="D4503" i="4"/>
  <c r="F4503" i="4"/>
  <c r="E4503" i="4"/>
  <c r="C4503" i="4"/>
  <c r="B4504" i="4"/>
  <c r="G4501" i="4" l="1"/>
  <c r="E4504" i="4"/>
  <c r="D4504" i="4"/>
  <c r="F4504" i="4"/>
  <c r="C4504" i="4"/>
  <c r="B4505" i="4"/>
  <c r="D4505" i="4" l="1"/>
  <c r="S4502" i="4" s="1"/>
  <c r="F4505" i="4"/>
  <c r="N4502" i="4" s="1"/>
  <c r="E4505" i="4"/>
  <c r="C4505" i="4"/>
  <c r="O4502" i="4" s="1"/>
  <c r="B4506" i="4"/>
  <c r="T4502" i="4" l="1"/>
  <c r="S4503" i="4" s="1"/>
  <c r="Q4502" i="4"/>
  <c r="P4502" i="4"/>
  <c r="O4503" i="4" s="1"/>
  <c r="M4502" i="4"/>
  <c r="M4503" i="4" s="1"/>
  <c r="R4502" i="4"/>
  <c r="K4502" i="4"/>
  <c r="I4502" i="4"/>
  <c r="J4502" i="4"/>
  <c r="L4502" i="4"/>
  <c r="E4506" i="4"/>
  <c r="D4506" i="4"/>
  <c r="F4506" i="4"/>
  <c r="C4506" i="4"/>
  <c r="B4507" i="4"/>
  <c r="K4503" i="4" l="1"/>
  <c r="Q4503" i="4"/>
  <c r="I4503" i="4"/>
  <c r="D4507" i="4"/>
  <c r="F4507" i="4"/>
  <c r="E4507" i="4"/>
  <c r="C4507" i="4"/>
  <c r="B4508" i="4"/>
  <c r="L4505" i="4" l="1"/>
  <c r="I4505" i="4"/>
  <c r="J4505" i="4"/>
  <c r="K4505" i="4"/>
  <c r="E4508" i="4"/>
  <c r="D4508" i="4"/>
  <c r="F4508" i="4"/>
  <c r="C4508" i="4"/>
  <c r="B4509" i="4"/>
  <c r="G4505" i="4" l="1"/>
  <c r="D4509" i="4"/>
  <c r="F4509" i="4"/>
  <c r="N4506" i="4" s="1"/>
  <c r="E4509" i="4"/>
  <c r="J4506" i="4" s="1"/>
  <c r="C4509" i="4"/>
  <c r="S4506" i="4" s="1"/>
  <c r="B4510" i="4"/>
  <c r="P4506" i="4" l="1"/>
  <c r="Q4506" i="4"/>
  <c r="K4506" i="4"/>
  <c r="M4506" i="4"/>
  <c r="M4507" i="4" s="1"/>
  <c r="R4506" i="4"/>
  <c r="I4506" i="4"/>
  <c r="I4507" i="4" s="1"/>
  <c r="T4506" i="4"/>
  <c r="S4507" i="4" s="1"/>
  <c r="L4506" i="4"/>
  <c r="O4506" i="4"/>
  <c r="O4507" i="4" s="1"/>
  <c r="E4510" i="4"/>
  <c r="D4510" i="4"/>
  <c r="F4510" i="4"/>
  <c r="C4510" i="4"/>
  <c r="B4511" i="4"/>
  <c r="K4507" i="4" l="1"/>
  <c r="Q4507" i="4"/>
  <c r="D4511" i="4"/>
  <c r="F4511" i="4"/>
  <c r="E4511" i="4"/>
  <c r="C4511" i="4"/>
  <c r="B4512" i="4"/>
  <c r="J4509" i="4" l="1"/>
  <c r="K4509" i="4"/>
  <c r="I4509" i="4"/>
  <c r="L4509" i="4"/>
  <c r="E4512" i="4"/>
  <c r="D4512" i="4"/>
  <c r="F4512" i="4"/>
  <c r="C4512" i="4"/>
  <c r="B4513" i="4"/>
  <c r="G4509" i="4" l="1"/>
  <c r="D4513" i="4"/>
  <c r="F4513" i="4"/>
  <c r="N4510" i="4" s="1"/>
  <c r="E4513" i="4"/>
  <c r="C4513" i="4"/>
  <c r="O4510" i="4" s="1"/>
  <c r="B4514" i="4"/>
  <c r="K4510" i="4" l="1"/>
  <c r="T4510" i="4"/>
  <c r="Q4510" i="4"/>
  <c r="R4510" i="4"/>
  <c r="P4510" i="4"/>
  <c r="O4511" i="4" s="1"/>
  <c r="J4510" i="4"/>
  <c r="S4510" i="4"/>
  <c r="S4511" i="4" s="1"/>
  <c r="I4510" i="4"/>
  <c r="L4510" i="4"/>
  <c r="K4511" i="4" s="1"/>
  <c r="M4510" i="4"/>
  <c r="M4511" i="4" s="1"/>
  <c r="E4514" i="4"/>
  <c r="D4514" i="4"/>
  <c r="F4514" i="4"/>
  <c r="C4514" i="4"/>
  <c r="B4515" i="4"/>
  <c r="I4511" i="4" l="1"/>
  <c r="Q4511" i="4"/>
  <c r="L4513" i="4" s="1"/>
  <c r="D4515" i="4"/>
  <c r="F4515" i="4"/>
  <c r="E4515" i="4"/>
  <c r="C4515" i="4"/>
  <c r="B4516" i="4"/>
  <c r="K4513" i="4" l="1"/>
  <c r="I4513" i="4"/>
  <c r="J4513" i="4"/>
  <c r="E4516" i="4"/>
  <c r="D4516" i="4"/>
  <c r="F4516" i="4"/>
  <c r="C4516" i="4"/>
  <c r="B4517" i="4"/>
  <c r="G4513" i="4" l="1"/>
  <c r="D4517" i="4"/>
  <c r="F4517" i="4"/>
  <c r="L4514" i="4" s="1"/>
  <c r="E4517" i="4"/>
  <c r="I4514" i="4" s="1"/>
  <c r="C4517" i="4"/>
  <c r="Q4514" i="4" s="1"/>
  <c r="B4518" i="4"/>
  <c r="K4514" i="4" l="1"/>
  <c r="K4515" i="4" s="1"/>
  <c r="P4514" i="4"/>
  <c r="T4514" i="4"/>
  <c r="O4514" i="4"/>
  <c r="N4514" i="4"/>
  <c r="J4514" i="4"/>
  <c r="I4515" i="4" s="1"/>
  <c r="S4514" i="4"/>
  <c r="S4515" i="4" s="1"/>
  <c r="R4514" i="4"/>
  <c r="Q4515" i="4" s="1"/>
  <c r="M4514" i="4"/>
  <c r="M4515" i="4" s="1"/>
  <c r="E4518" i="4"/>
  <c r="D4518" i="4"/>
  <c r="F4518" i="4"/>
  <c r="C4518" i="4"/>
  <c r="B4519" i="4"/>
  <c r="O4515" i="4" l="1"/>
  <c r="J4517" i="4"/>
  <c r="K4517" i="4"/>
  <c r="L4517" i="4"/>
  <c r="I4517" i="4"/>
  <c r="D4519" i="4"/>
  <c r="F4519" i="4"/>
  <c r="E4519" i="4"/>
  <c r="C4519" i="4"/>
  <c r="B4520" i="4"/>
  <c r="G4517" i="4" l="1"/>
  <c r="E4520" i="4"/>
  <c r="D4520" i="4"/>
  <c r="F4520" i="4"/>
  <c r="C4520" i="4"/>
  <c r="B4521" i="4"/>
  <c r="D4521" i="4" l="1"/>
  <c r="N4518" i="4" s="1"/>
  <c r="F4521" i="4"/>
  <c r="E4521" i="4"/>
  <c r="I4518" i="4" s="1"/>
  <c r="C4521" i="4"/>
  <c r="S4518" i="4" s="1"/>
  <c r="B4522" i="4"/>
  <c r="T4518" i="4" l="1"/>
  <c r="S4519" i="4" s="1"/>
  <c r="J4518" i="4"/>
  <c r="I4519" i="4" s="1"/>
  <c r="P4518" i="4"/>
  <c r="M4518" i="4"/>
  <c r="M4519" i="4" s="1"/>
  <c r="R4518" i="4"/>
  <c r="Q4518" i="4"/>
  <c r="K4518" i="4"/>
  <c r="L4518" i="4"/>
  <c r="O4518" i="4"/>
  <c r="E4522" i="4"/>
  <c r="D4522" i="4"/>
  <c r="F4522" i="4"/>
  <c r="C4522" i="4"/>
  <c r="B4523" i="4"/>
  <c r="O4519" i="4" l="1"/>
  <c r="Q4519" i="4"/>
  <c r="K4519" i="4"/>
  <c r="D4523" i="4"/>
  <c r="F4523" i="4"/>
  <c r="E4523" i="4"/>
  <c r="C4523" i="4"/>
  <c r="B4524" i="4"/>
  <c r="L4521" i="4" l="1"/>
  <c r="K4521" i="4"/>
  <c r="I4521" i="4"/>
  <c r="G4521" i="4" s="1"/>
  <c r="J4521" i="4"/>
  <c r="E4524" i="4"/>
  <c r="D4524" i="4"/>
  <c r="F4524" i="4"/>
  <c r="C4524" i="4"/>
  <c r="B4525" i="4"/>
  <c r="D4525" i="4" l="1"/>
  <c r="F4525" i="4"/>
  <c r="K4522" i="4" s="1"/>
  <c r="E4525" i="4"/>
  <c r="O4522" i="4" s="1"/>
  <c r="C4525" i="4"/>
  <c r="N4522" i="4" s="1"/>
  <c r="B4526" i="4"/>
  <c r="P4522" i="4" l="1"/>
  <c r="O4523" i="4" s="1"/>
  <c r="Q4522" i="4"/>
  <c r="T4522" i="4"/>
  <c r="M4522" i="4"/>
  <c r="M4523" i="4" s="1"/>
  <c r="R4522" i="4"/>
  <c r="S4522" i="4"/>
  <c r="I4522" i="4"/>
  <c r="J4522" i="4"/>
  <c r="L4522" i="4"/>
  <c r="K4523" i="4" s="1"/>
  <c r="E4526" i="4"/>
  <c r="D4526" i="4"/>
  <c r="F4526" i="4"/>
  <c r="C4526" i="4"/>
  <c r="B4527" i="4"/>
  <c r="S4523" i="4" l="1"/>
  <c r="Q4523" i="4"/>
  <c r="I4523" i="4"/>
  <c r="D4527" i="4"/>
  <c r="F4527" i="4"/>
  <c r="E4527" i="4"/>
  <c r="C4527" i="4"/>
  <c r="B4528" i="4"/>
  <c r="I4525" i="4" l="1"/>
  <c r="J4525" i="4"/>
  <c r="K4525" i="4"/>
  <c r="L4525" i="4"/>
  <c r="E4528" i="4"/>
  <c r="D4528" i="4"/>
  <c r="F4528" i="4"/>
  <c r="C4528" i="4"/>
  <c r="B4529" i="4"/>
  <c r="G4525" i="4" l="1"/>
  <c r="D4529" i="4"/>
  <c r="M4526" i="4" s="1"/>
  <c r="F4529" i="4"/>
  <c r="K4526" i="4" s="1"/>
  <c r="E4529" i="4"/>
  <c r="C4529" i="4"/>
  <c r="Q4526" i="4" s="1"/>
  <c r="B4530" i="4"/>
  <c r="J4526" i="4" l="1"/>
  <c r="T4526" i="4"/>
  <c r="L4526" i="4"/>
  <c r="K4527" i="4" s="1"/>
  <c r="O4526" i="4"/>
  <c r="N4526" i="4"/>
  <c r="M4527" i="4" s="1"/>
  <c r="S4526" i="4"/>
  <c r="S4527" i="4" s="1"/>
  <c r="I4526" i="4"/>
  <c r="I4527" i="4" s="1"/>
  <c r="R4526" i="4"/>
  <c r="Q4527" i="4" s="1"/>
  <c r="P4526" i="4"/>
  <c r="E4530" i="4"/>
  <c r="D4530" i="4"/>
  <c r="F4530" i="4"/>
  <c r="C4530" i="4"/>
  <c r="B4531" i="4"/>
  <c r="O4527" i="4" l="1"/>
  <c r="L4529" i="4" s="1"/>
  <c r="D4531" i="4"/>
  <c r="F4531" i="4"/>
  <c r="E4531" i="4"/>
  <c r="C4531" i="4"/>
  <c r="B4532" i="4"/>
  <c r="K4529" i="4" l="1"/>
  <c r="I4529" i="4"/>
  <c r="J4529" i="4"/>
  <c r="E4532" i="4"/>
  <c r="D4532" i="4"/>
  <c r="F4532" i="4"/>
  <c r="C4532" i="4"/>
  <c r="B4533" i="4"/>
  <c r="G4529" i="4" l="1"/>
  <c r="D4533" i="4"/>
  <c r="M4530" i="4" s="1"/>
  <c r="F4533" i="4"/>
  <c r="E4533" i="4"/>
  <c r="I4530" i="4" s="1"/>
  <c r="C4533" i="4"/>
  <c r="S4530" i="4" s="1"/>
  <c r="B4534" i="4"/>
  <c r="P4530" i="4" l="1"/>
  <c r="Q4530" i="4"/>
  <c r="R4530" i="4"/>
  <c r="L4530" i="4"/>
  <c r="J4530" i="4"/>
  <c r="I4531" i="4" s="1"/>
  <c r="N4530" i="4"/>
  <c r="M4531" i="4" s="1"/>
  <c r="T4530" i="4"/>
  <c r="S4531" i="4" s="1"/>
  <c r="O4530" i="4"/>
  <c r="K4530" i="4"/>
  <c r="E4534" i="4"/>
  <c r="D4534" i="4"/>
  <c r="F4534" i="4"/>
  <c r="C4534" i="4"/>
  <c r="B4535" i="4"/>
  <c r="O4531" i="4" l="1"/>
  <c r="K4531" i="4"/>
  <c r="Q4531" i="4"/>
  <c r="D4535" i="4"/>
  <c r="F4535" i="4"/>
  <c r="E4535" i="4"/>
  <c r="C4535" i="4"/>
  <c r="B4536" i="4"/>
  <c r="K4533" i="4" l="1"/>
  <c r="I4533" i="4"/>
  <c r="L4533" i="4"/>
  <c r="J4533" i="4"/>
  <c r="E4536" i="4"/>
  <c r="D4536" i="4"/>
  <c r="F4536" i="4"/>
  <c r="C4536" i="4"/>
  <c r="B4537" i="4"/>
  <c r="G4533" i="4" l="1"/>
  <c r="D4537" i="4"/>
  <c r="S4534" i="4" s="1"/>
  <c r="F4537" i="4"/>
  <c r="L4534" i="4" s="1"/>
  <c r="E4537" i="4"/>
  <c r="C4537" i="4"/>
  <c r="O4534" i="4" s="1"/>
  <c r="B4538" i="4"/>
  <c r="T4534" i="4" l="1"/>
  <c r="S4535" i="4" s="1"/>
  <c r="Q4534" i="4"/>
  <c r="K4534" i="4"/>
  <c r="K4535" i="4" s="1"/>
  <c r="M4534" i="4"/>
  <c r="R4534" i="4"/>
  <c r="N4534" i="4"/>
  <c r="I4534" i="4"/>
  <c r="J4534" i="4"/>
  <c r="P4534" i="4"/>
  <c r="O4535" i="4" s="1"/>
  <c r="E4538" i="4"/>
  <c r="D4538" i="4"/>
  <c r="F4538" i="4"/>
  <c r="C4538" i="4"/>
  <c r="B4539" i="4"/>
  <c r="I4535" i="4" l="1"/>
  <c r="M4535" i="4"/>
  <c r="Q4535" i="4"/>
  <c r="D4539" i="4"/>
  <c r="F4539" i="4"/>
  <c r="E4539" i="4"/>
  <c r="C4539" i="4"/>
  <c r="B4540" i="4"/>
  <c r="L4537" i="4" l="1"/>
  <c r="I4537" i="4"/>
  <c r="J4537" i="4"/>
  <c r="K4537" i="4"/>
  <c r="E4540" i="4"/>
  <c r="D4540" i="4"/>
  <c r="F4540" i="4"/>
  <c r="C4540" i="4"/>
  <c r="B4541" i="4"/>
  <c r="G4537" i="4" l="1"/>
  <c r="D4541" i="4"/>
  <c r="F4541" i="4"/>
  <c r="E4541" i="4"/>
  <c r="O4538" i="4" s="1"/>
  <c r="C4541" i="4"/>
  <c r="S4538" i="4" s="1"/>
  <c r="B4542" i="4"/>
  <c r="L4538" i="4" l="1"/>
  <c r="P4538" i="4"/>
  <c r="O4539" i="4" s="1"/>
  <c r="J4538" i="4"/>
  <c r="T4538" i="4"/>
  <c r="S4539" i="4" s="1"/>
  <c r="M4538" i="4"/>
  <c r="R4538" i="4"/>
  <c r="I4538" i="4"/>
  <c r="I4539" i="4" s="1"/>
  <c r="Q4538" i="4"/>
  <c r="Q4539" i="4" s="1"/>
  <c r="K4538" i="4"/>
  <c r="K4539" i="4" s="1"/>
  <c r="N4538" i="4"/>
  <c r="E4542" i="4"/>
  <c r="D4542" i="4"/>
  <c r="F4542" i="4"/>
  <c r="C4542" i="4"/>
  <c r="B4543" i="4"/>
  <c r="M4539" i="4" l="1"/>
  <c r="I4541" i="4" s="1"/>
  <c r="D4543" i="4"/>
  <c r="F4543" i="4"/>
  <c r="E4543" i="4"/>
  <c r="C4543" i="4"/>
  <c r="B4544" i="4"/>
  <c r="L4541" i="4" l="1"/>
  <c r="K4541" i="4"/>
  <c r="J4541" i="4"/>
  <c r="E4544" i="4"/>
  <c r="D4544" i="4"/>
  <c r="F4544" i="4"/>
  <c r="C4544" i="4"/>
  <c r="B4545" i="4"/>
  <c r="G4541" i="4" l="1"/>
  <c r="D4545" i="4"/>
  <c r="F4545" i="4"/>
  <c r="E4545" i="4"/>
  <c r="R4542" i="4" s="1"/>
  <c r="C4545" i="4"/>
  <c r="P4542" i="4" s="1"/>
  <c r="B4546" i="4"/>
  <c r="J4542" i="4" l="1"/>
  <c r="K4542" i="4"/>
  <c r="T4542" i="4"/>
  <c r="L4542" i="4"/>
  <c r="O4542" i="4"/>
  <c r="O4543" i="4" s="1"/>
  <c r="N4542" i="4"/>
  <c r="Q4542" i="4"/>
  <c r="Q4543" i="4" s="1"/>
  <c r="S4542" i="4"/>
  <c r="I4542" i="4"/>
  <c r="I4543" i="4" s="1"/>
  <c r="M4542" i="4"/>
  <c r="M4543" i="4" s="1"/>
  <c r="E4546" i="4"/>
  <c r="D4546" i="4"/>
  <c r="F4546" i="4"/>
  <c r="C4546" i="4"/>
  <c r="B4547" i="4"/>
  <c r="S4543" i="4" l="1"/>
  <c r="K4543" i="4"/>
  <c r="D4547" i="4"/>
  <c r="F4547" i="4"/>
  <c r="E4547" i="4"/>
  <c r="C4547" i="4"/>
  <c r="B4548" i="4"/>
  <c r="L4545" i="4" l="1"/>
  <c r="K4545" i="4"/>
  <c r="I4545" i="4"/>
  <c r="G4545" i="4" s="1"/>
  <c r="J4545" i="4"/>
  <c r="E4548" i="4"/>
  <c r="D4548" i="4"/>
  <c r="F4548" i="4"/>
  <c r="C4548" i="4"/>
  <c r="B4549" i="4"/>
  <c r="D4549" i="4" l="1"/>
  <c r="K4546" i="4" s="1"/>
  <c r="F4549" i="4"/>
  <c r="E4549" i="4"/>
  <c r="O4546" i="4" s="1"/>
  <c r="C4549" i="4"/>
  <c r="T4546" i="4" s="1"/>
  <c r="B4550" i="4"/>
  <c r="P4546" i="4" l="1"/>
  <c r="O4547" i="4" s="1"/>
  <c r="Q4546" i="4"/>
  <c r="L4546" i="4"/>
  <c r="K4547" i="4" s="1"/>
  <c r="M4546" i="4"/>
  <c r="R4546" i="4"/>
  <c r="S4546" i="4"/>
  <c r="S4547" i="4" s="1"/>
  <c r="I4546" i="4"/>
  <c r="J4546" i="4"/>
  <c r="N4546" i="4"/>
  <c r="E4550" i="4"/>
  <c r="D4550" i="4"/>
  <c r="F4550" i="4"/>
  <c r="C4550" i="4"/>
  <c r="B4551" i="4"/>
  <c r="I4547" i="4" l="1"/>
  <c r="M4547" i="4"/>
  <c r="Q4547" i="4"/>
  <c r="D4551" i="4"/>
  <c r="F4551" i="4"/>
  <c r="E4551" i="4"/>
  <c r="C4551" i="4"/>
  <c r="B4552" i="4"/>
  <c r="K4549" i="4" l="1"/>
  <c r="J4549" i="4"/>
  <c r="L4549" i="4"/>
  <c r="I4549" i="4"/>
  <c r="G4549" i="4" s="1"/>
  <c r="E4552" i="4"/>
  <c r="D4552" i="4"/>
  <c r="F4552" i="4"/>
  <c r="C4552" i="4"/>
  <c r="S4550" i="4" s="1"/>
  <c r="B4553" i="4"/>
  <c r="T4550" i="4" l="1"/>
  <c r="S4551" i="4" s="1"/>
  <c r="D4553" i="4"/>
  <c r="F4553" i="4"/>
  <c r="E4553" i="4"/>
  <c r="C4553" i="4"/>
  <c r="B4554" i="4"/>
  <c r="K4550" i="4" l="1"/>
  <c r="O4550" i="4"/>
  <c r="Q4550" i="4"/>
  <c r="P4550" i="4"/>
  <c r="O4551" i="4" s="1"/>
  <c r="M4550" i="4"/>
  <c r="R4550" i="4"/>
  <c r="I4550" i="4"/>
  <c r="J4550" i="4"/>
  <c r="N4550" i="4"/>
  <c r="L4550" i="4"/>
  <c r="K4551" i="4" s="1"/>
  <c r="E4554" i="4"/>
  <c r="D4554" i="4"/>
  <c r="F4554" i="4"/>
  <c r="C4554" i="4"/>
  <c r="B4555" i="4"/>
  <c r="I4551" i="4" l="1"/>
  <c r="M4551" i="4"/>
  <c r="Q4551" i="4"/>
  <c r="D4555" i="4"/>
  <c r="F4555" i="4"/>
  <c r="E4555" i="4"/>
  <c r="C4555" i="4"/>
  <c r="B4556" i="4"/>
  <c r="L4553" i="4" l="1"/>
  <c r="I4553" i="4"/>
  <c r="J4553" i="4"/>
  <c r="K4553" i="4"/>
  <c r="E4556" i="4"/>
  <c r="D4556" i="4"/>
  <c r="F4556" i="4"/>
  <c r="C4556" i="4"/>
  <c r="B4557" i="4"/>
  <c r="G4553" i="4" l="1"/>
  <c r="D4557" i="4"/>
  <c r="F4557" i="4"/>
  <c r="E4557" i="4"/>
  <c r="R4554" i="4" s="1"/>
  <c r="C4557" i="4"/>
  <c r="S4554" i="4" s="1"/>
  <c r="B4558" i="4"/>
  <c r="J4554" i="4" l="1"/>
  <c r="P4554" i="4"/>
  <c r="Q4554" i="4"/>
  <c r="Q4555" i="4" s="1"/>
  <c r="K4554" i="4"/>
  <c r="M4554" i="4"/>
  <c r="N4554" i="4"/>
  <c r="I4554" i="4"/>
  <c r="I4555" i="4" s="1"/>
  <c r="T4554" i="4"/>
  <c r="S4555" i="4" s="1"/>
  <c r="L4554" i="4"/>
  <c r="O4554" i="4"/>
  <c r="O4555" i="4" s="1"/>
  <c r="E4558" i="4"/>
  <c r="D4558" i="4"/>
  <c r="F4558" i="4"/>
  <c r="C4558" i="4"/>
  <c r="B4559" i="4"/>
  <c r="K4555" i="4" l="1"/>
  <c r="M4555" i="4"/>
  <c r="D4559" i="4"/>
  <c r="F4559" i="4"/>
  <c r="E4559" i="4"/>
  <c r="C4559" i="4"/>
  <c r="B4560" i="4"/>
  <c r="J4557" i="4" l="1"/>
  <c r="K4557" i="4"/>
  <c r="I4557" i="4"/>
  <c r="L4557" i="4"/>
  <c r="E4560" i="4"/>
  <c r="D4560" i="4"/>
  <c r="F4560" i="4"/>
  <c r="C4560" i="4"/>
  <c r="S4558" i="4" s="1"/>
  <c r="B4561" i="4"/>
  <c r="G4557" i="4" l="1"/>
  <c r="T4558" i="4"/>
  <c r="S4559" i="4" s="1"/>
  <c r="D4561" i="4"/>
  <c r="F4561" i="4"/>
  <c r="E4561" i="4"/>
  <c r="C4561" i="4"/>
  <c r="B4562" i="4"/>
  <c r="N4558" i="4" l="1"/>
  <c r="O4558" i="4"/>
  <c r="Q4558" i="4"/>
  <c r="R4558" i="4"/>
  <c r="P4558" i="4"/>
  <c r="O4559" i="4" s="1"/>
  <c r="J4558" i="4"/>
  <c r="I4558" i="4"/>
  <c r="L4558" i="4"/>
  <c r="M4558" i="4"/>
  <c r="M4559" i="4" s="1"/>
  <c r="K4558" i="4"/>
  <c r="E4562" i="4"/>
  <c r="D4562" i="4"/>
  <c r="F4562" i="4"/>
  <c r="C4562" i="4"/>
  <c r="B4563" i="4"/>
  <c r="K4559" i="4" l="1"/>
  <c r="I4559" i="4"/>
  <c r="Q4559" i="4"/>
  <c r="D4563" i="4"/>
  <c r="F4563" i="4"/>
  <c r="E4563" i="4"/>
  <c r="C4563" i="4"/>
  <c r="B4564" i="4"/>
  <c r="L4561" i="4" l="1"/>
  <c r="K4561" i="4"/>
  <c r="I4561" i="4"/>
  <c r="J4561" i="4"/>
  <c r="E4564" i="4"/>
  <c r="D4564" i="4"/>
  <c r="F4564" i="4"/>
  <c r="C4564" i="4"/>
  <c r="B4565" i="4"/>
  <c r="G4561" i="4" l="1"/>
  <c r="D4565" i="4"/>
  <c r="L4562" i="4" s="1"/>
  <c r="F4565" i="4"/>
  <c r="E4565" i="4"/>
  <c r="J4562" i="4" s="1"/>
  <c r="C4565" i="4"/>
  <c r="M4562" i="4" s="1"/>
  <c r="B4566" i="4"/>
  <c r="K4562" i="4" l="1"/>
  <c r="K4563" i="4" s="1"/>
  <c r="P4562" i="4"/>
  <c r="T4562" i="4"/>
  <c r="O4562" i="4"/>
  <c r="O4563" i="4" s="1"/>
  <c r="N4562" i="4"/>
  <c r="M4563" i="4" s="1"/>
  <c r="Q4562" i="4"/>
  <c r="S4562" i="4"/>
  <c r="S4563" i="4" s="1"/>
  <c r="I4562" i="4"/>
  <c r="I4563" i="4" s="1"/>
  <c r="R4562" i="4"/>
  <c r="E4566" i="4"/>
  <c r="D4566" i="4"/>
  <c r="F4566" i="4"/>
  <c r="C4566" i="4"/>
  <c r="B4567" i="4"/>
  <c r="Q4563" i="4" l="1"/>
  <c r="I4565" i="4" s="1"/>
  <c r="D4567" i="4"/>
  <c r="F4567" i="4"/>
  <c r="E4567" i="4"/>
  <c r="C4567" i="4"/>
  <c r="B4568" i="4"/>
  <c r="K4565" i="4" l="1"/>
  <c r="L4565" i="4"/>
  <c r="J4565" i="4"/>
  <c r="G4565" i="4" s="1"/>
  <c r="E4568" i="4"/>
  <c r="D4568" i="4"/>
  <c r="F4568" i="4"/>
  <c r="C4568" i="4"/>
  <c r="B4569" i="4"/>
  <c r="D4569" i="4" l="1"/>
  <c r="F4569" i="4"/>
  <c r="M4566" i="4" s="1"/>
  <c r="E4569" i="4"/>
  <c r="I4566" i="4" s="1"/>
  <c r="C4569" i="4"/>
  <c r="K4566" i="4" s="1"/>
  <c r="B4570" i="4"/>
  <c r="T4566" i="4" l="1"/>
  <c r="L4566" i="4"/>
  <c r="K4567" i="4" s="1"/>
  <c r="O4566" i="4"/>
  <c r="N4566" i="4"/>
  <c r="M4567" i="4" s="1"/>
  <c r="J4566" i="4"/>
  <c r="I4567" i="4" s="1"/>
  <c r="S4566" i="4"/>
  <c r="Q4566" i="4"/>
  <c r="R4566" i="4"/>
  <c r="P4566" i="4"/>
  <c r="E4570" i="4"/>
  <c r="D4570" i="4"/>
  <c r="F4570" i="4"/>
  <c r="C4570" i="4"/>
  <c r="B4571" i="4"/>
  <c r="S4567" i="4" l="1"/>
  <c r="Q4567" i="4"/>
  <c r="O4567" i="4"/>
  <c r="D4571" i="4"/>
  <c r="F4571" i="4"/>
  <c r="E4571" i="4"/>
  <c r="C4571" i="4"/>
  <c r="B4572" i="4"/>
  <c r="L4569" i="4" l="1"/>
  <c r="K4569" i="4"/>
  <c r="I4569" i="4"/>
  <c r="J4569" i="4"/>
  <c r="E4572" i="4"/>
  <c r="D4572" i="4"/>
  <c r="F4572" i="4"/>
  <c r="C4572" i="4"/>
  <c r="B4573" i="4"/>
  <c r="G4569" i="4" l="1"/>
  <c r="D4573" i="4"/>
  <c r="K4570" i="4" s="1"/>
  <c r="F4573" i="4"/>
  <c r="E4573" i="4"/>
  <c r="J4570" i="4" s="1"/>
  <c r="C4573" i="4"/>
  <c r="M4570" i="4" s="1"/>
  <c r="B4574" i="4"/>
  <c r="P4570" i="4" l="1"/>
  <c r="Q4570" i="4"/>
  <c r="R4570" i="4"/>
  <c r="N4570" i="4"/>
  <c r="M4571" i="4" s="1"/>
  <c r="L4570" i="4"/>
  <c r="K4571" i="4" s="1"/>
  <c r="S4570" i="4"/>
  <c r="I4570" i="4"/>
  <c r="I4571" i="4" s="1"/>
  <c r="T4570" i="4"/>
  <c r="O4570" i="4"/>
  <c r="E4574" i="4"/>
  <c r="D4574" i="4"/>
  <c r="F4574" i="4"/>
  <c r="C4574" i="4"/>
  <c r="B4575" i="4"/>
  <c r="O4571" i="4" l="1"/>
  <c r="S4571" i="4"/>
  <c r="Q4571" i="4"/>
  <c r="D4575" i="4"/>
  <c r="F4575" i="4"/>
  <c r="E4575" i="4"/>
  <c r="C4575" i="4"/>
  <c r="B4576" i="4"/>
  <c r="L4573" i="4" l="1"/>
  <c r="K4573" i="4"/>
  <c r="I4573" i="4"/>
  <c r="J4573" i="4"/>
  <c r="E4576" i="4"/>
  <c r="D4576" i="4"/>
  <c r="F4576" i="4"/>
  <c r="C4576" i="4"/>
  <c r="B4577" i="4"/>
  <c r="G4573" i="4" l="1"/>
  <c r="D4577" i="4"/>
  <c r="S4574" i="4" s="1"/>
  <c r="F4577" i="4"/>
  <c r="N4574" i="4" s="1"/>
  <c r="E4577" i="4"/>
  <c r="C4577" i="4"/>
  <c r="O4574" i="4" s="1"/>
  <c r="B4578" i="4"/>
  <c r="T4574" i="4" l="1"/>
  <c r="S4575" i="4" s="1"/>
  <c r="Q4574" i="4"/>
  <c r="P4574" i="4"/>
  <c r="O4575" i="4" s="1"/>
  <c r="M4574" i="4"/>
  <c r="M4575" i="4" s="1"/>
  <c r="R4574" i="4"/>
  <c r="K4574" i="4"/>
  <c r="I4574" i="4"/>
  <c r="J4574" i="4"/>
  <c r="L4574" i="4"/>
  <c r="E4578" i="4"/>
  <c r="D4578" i="4"/>
  <c r="F4578" i="4"/>
  <c r="C4578" i="4"/>
  <c r="B4579" i="4"/>
  <c r="K4575" i="4" l="1"/>
  <c r="Q4575" i="4"/>
  <c r="I4575" i="4"/>
  <c r="D4579" i="4"/>
  <c r="F4579" i="4"/>
  <c r="E4579" i="4"/>
  <c r="C4579" i="4"/>
  <c r="B4580" i="4"/>
  <c r="L4577" i="4" l="1"/>
  <c r="I4577" i="4"/>
  <c r="J4577" i="4"/>
  <c r="K4577" i="4"/>
  <c r="E4580" i="4"/>
  <c r="D4580" i="4"/>
  <c r="F4580" i="4"/>
  <c r="C4580" i="4"/>
  <c r="B4581" i="4"/>
  <c r="G4577" i="4" l="1"/>
  <c r="D4581" i="4"/>
  <c r="F4581" i="4"/>
  <c r="N4578" i="4" s="1"/>
  <c r="E4581" i="4"/>
  <c r="J4578" i="4" s="1"/>
  <c r="C4581" i="4"/>
  <c r="O4578" i="4" s="1"/>
  <c r="B4582" i="4"/>
  <c r="P4578" i="4" l="1"/>
  <c r="O4579" i="4" s="1"/>
  <c r="Q4578" i="4"/>
  <c r="K4578" i="4"/>
  <c r="M4578" i="4"/>
  <c r="M4579" i="4" s="1"/>
  <c r="R4578" i="4"/>
  <c r="S4578" i="4"/>
  <c r="I4578" i="4"/>
  <c r="I4579" i="4" s="1"/>
  <c r="L4578" i="4"/>
  <c r="T4578" i="4"/>
  <c r="E4582" i="4"/>
  <c r="D4582" i="4"/>
  <c r="F4582" i="4"/>
  <c r="C4582" i="4"/>
  <c r="B4583" i="4"/>
  <c r="K4579" i="4" l="1"/>
  <c r="S4579" i="4"/>
  <c r="Q4579" i="4"/>
  <c r="D4583" i="4"/>
  <c r="F4583" i="4"/>
  <c r="E4583" i="4"/>
  <c r="C4583" i="4"/>
  <c r="B4584" i="4"/>
  <c r="K4581" i="4" l="1"/>
  <c r="I4581" i="4"/>
  <c r="J4581" i="4"/>
  <c r="L4581" i="4"/>
  <c r="E4584" i="4"/>
  <c r="D4584" i="4"/>
  <c r="F4584" i="4"/>
  <c r="C4584" i="4"/>
  <c r="B4585" i="4"/>
  <c r="G4581" i="4" l="1"/>
  <c r="D4585" i="4"/>
  <c r="F4585" i="4"/>
  <c r="N4582" i="4" s="1"/>
  <c r="E4585" i="4"/>
  <c r="C4585" i="4"/>
  <c r="O4582" i="4" s="1"/>
  <c r="B4586" i="4"/>
  <c r="K4582" i="4" l="1"/>
  <c r="T4582" i="4"/>
  <c r="Q4582" i="4"/>
  <c r="R4582" i="4"/>
  <c r="P4582" i="4"/>
  <c r="O4583" i="4" s="1"/>
  <c r="J4582" i="4"/>
  <c r="S4582" i="4"/>
  <c r="S4583" i="4" s="1"/>
  <c r="I4582" i="4"/>
  <c r="L4582" i="4"/>
  <c r="K4583" i="4" s="1"/>
  <c r="M4582" i="4"/>
  <c r="M4583" i="4" s="1"/>
  <c r="E4586" i="4"/>
  <c r="D4586" i="4"/>
  <c r="F4586" i="4"/>
  <c r="C4586" i="4"/>
  <c r="B4587" i="4"/>
  <c r="I4583" i="4" l="1"/>
  <c r="Q4583" i="4"/>
  <c r="L4585" i="4" s="1"/>
  <c r="D4587" i="4"/>
  <c r="F4587" i="4"/>
  <c r="E4587" i="4"/>
  <c r="C4587" i="4"/>
  <c r="B4588" i="4"/>
  <c r="K4585" i="4" l="1"/>
  <c r="I4585" i="4"/>
  <c r="J4585" i="4"/>
  <c r="E4588" i="4"/>
  <c r="D4588" i="4"/>
  <c r="F4588" i="4"/>
  <c r="C4588" i="4"/>
  <c r="B4589" i="4"/>
  <c r="G4585" i="4" l="1"/>
  <c r="D4589" i="4"/>
  <c r="K4586" i="4" s="1"/>
  <c r="F4589" i="4"/>
  <c r="E4589" i="4"/>
  <c r="O4586" i="4" s="1"/>
  <c r="C4589" i="4"/>
  <c r="S4586" i="4" s="1"/>
  <c r="B4590" i="4"/>
  <c r="P4586" i="4" l="1"/>
  <c r="O4587" i="4" s="1"/>
  <c r="L4586" i="4"/>
  <c r="K4587" i="4" s="1"/>
  <c r="N4586" i="4"/>
  <c r="J4586" i="4"/>
  <c r="I4586" i="4"/>
  <c r="Q4586" i="4"/>
  <c r="R4586" i="4"/>
  <c r="T4586" i="4"/>
  <c r="S4587" i="4" s="1"/>
  <c r="M4586" i="4"/>
  <c r="M4587" i="4" s="1"/>
  <c r="E4590" i="4"/>
  <c r="D4590" i="4"/>
  <c r="F4590" i="4"/>
  <c r="C4590" i="4"/>
  <c r="B4591" i="4"/>
  <c r="I4587" i="4" l="1"/>
  <c r="Q4587" i="4"/>
  <c r="D4591" i="4"/>
  <c r="F4591" i="4"/>
  <c r="E4591" i="4"/>
  <c r="C4591" i="4"/>
  <c r="B4592" i="4"/>
  <c r="J4589" i="4" l="1"/>
  <c r="K4589" i="4"/>
  <c r="I4589" i="4"/>
  <c r="G4589" i="4" s="1"/>
  <c r="L4589" i="4"/>
  <c r="E4592" i="4"/>
  <c r="D4592" i="4"/>
  <c r="F4592" i="4"/>
  <c r="C4592" i="4"/>
  <c r="B4593" i="4"/>
  <c r="D4593" i="4" l="1"/>
  <c r="M4590" i="4" s="1"/>
  <c r="F4593" i="4"/>
  <c r="E4593" i="4"/>
  <c r="R4590" i="4" s="1"/>
  <c r="C4593" i="4"/>
  <c r="S4590" i="4" s="1"/>
  <c r="B4594" i="4"/>
  <c r="T4590" i="4" l="1"/>
  <c r="S4591" i="4" s="1"/>
  <c r="L4590" i="4"/>
  <c r="O4590" i="4"/>
  <c r="N4590" i="4"/>
  <c r="M4591" i="4" s="1"/>
  <c r="J4590" i="4"/>
  <c r="I4590" i="4"/>
  <c r="Q4590" i="4"/>
  <c r="Q4591" i="4" s="1"/>
  <c r="P4590" i="4"/>
  <c r="K4590" i="4"/>
  <c r="E4594" i="4"/>
  <c r="D4594" i="4"/>
  <c r="F4594" i="4"/>
  <c r="C4594" i="4"/>
  <c r="B4595" i="4"/>
  <c r="K4591" i="4" l="1"/>
  <c r="I4591" i="4"/>
  <c r="O4591" i="4"/>
  <c r="D4595" i="4"/>
  <c r="F4595" i="4"/>
  <c r="E4595" i="4"/>
  <c r="C4595" i="4"/>
  <c r="B4596" i="4"/>
  <c r="K4593" i="4" l="1"/>
  <c r="I4593" i="4"/>
  <c r="J4593" i="4"/>
  <c r="L4593" i="4"/>
  <c r="E4596" i="4"/>
  <c r="D4596" i="4"/>
  <c r="F4596" i="4"/>
  <c r="C4596" i="4"/>
  <c r="B4597" i="4"/>
  <c r="G4593" i="4" l="1"/>
  <c r="D4597" i="4"/>
  <c r="K4594" i="4" s="1"/>
  <c r="F4597" i="4"/>
  <c r="E4597" i="4"/>
  <c r="O4594" i="4" s="1"/>
  <c r="C4597" i="4"/>
  <c r="T4594" i="4" s="1"/>
  <c r="B4598" i="4"/>
  <c r="P4594" i="4" l="1"/>
  <c r="O4595" i="4" s="1"/>
  <c r="Q4594" i="4"/>
  <c r="L4594" i="4"/>
  <c r="K4595" i="4" s="1"/>
  <c r="M4594" i="4"/>
  <c r="R4594" i="4"/>
  <c r="S4594" i="4"/>
  <c r="S4595" i="4" s="1"/>
  <c r="I4594" i="4"/>
  <c r="J4594" i="4"/>
  <c r="N4594" i="4"/>
  <c r="E4598" i="4"/>
  <c r="D4598" i="4"/>
  <c r="F4598" i="4"/>
  <c r="C4598" i="4"/>
  <c r="B4599" i="4"/>
  <c r="M4595" i="4" l="1"/>
  <c r="Q4595" i="4"/>
  <c r="I4595" i="4"/>
  <c r="D4599" i="4"/>
  <c r="F4599" i="4"/>
  <c r="E4599" i="4"/>
  <c r="C4599" i="4"/>
  <c r="B4600" i="4"/>
  <c r="L4597" i="4" l="1"/>
  <c r="K4597" i="4"/>
  <c r="J4597" i="4"/>
  <c r="I4597" i="4"/>
  <c r="G4597" i="4" s="1"/>
  <c r="E4600" i="4"/>
  <c r="D4600" i="4"/>
  <c r="F4600" i="4"/>
  <c r="C4600" i="4"/>
  <c r="S4598" i="4" s="1"/>
  <c r="B4601" i="4"/>
  <c r="T4598" i="4" l="1"/>
  <c r="S4599" i="4" s="1"/>
  <c r="D4601" i="4"/>
  <c r="K4598" i="4" s="1"/>
  <c r="F4601" i="4"/>
  <c r="E4601" i="4"/>
  <c r="C4601" i="4"/>
  <c r="B4602" i="4"/>
  <c r="O4598" i="4" l="1"/>
  <c r="Q4598" i="4"/>
  <c r="P4598" i="4"/>
  <c r="O4599" i="4" s="1"/>
  <c r="M4598" i="4"/>
  <c r="R4598" i="4"/>
  <c r="I4598" i="4"/>
  <c r="J4598" i="4"/>
  <c r="N4598" i="4"/>
  <c r="L4598" i="4"/>
  <c r="K4599" i="4" s="1"/>
  <c r="E4602" i="4"/>
  <c r="D4602" i="4"/>
  <c r="F4602" i="4"/>
  <c r="C4602" i="4"/>
  <c r="B4603" i="4"/>
  <c r="I4599" i="4" l="1"/>
  <c r="M4599" i="4"/>
  <c r="Q4599" i="4"/>
  <c r="D4603" i="4"/>
  <c r="F4603" i="4"/>
  <c r="E4603" i="4"/>
  <c r="C4603" i="4"/>
  <c r="B4604" i="4"/>
  <c r="K4601" i="4" l="1"/>
  <c r="J4601" i="4"/>
  <c r="L4601" i="4"/>
  <c r="I4601" i="4"/>
  <c r="E4604" i="4"/>
  <c r="D4604" i="4"/>
  <c r="F4604" i="4"/>
  <c r="C4604" i="4"/>
  <c r="B4605" i="4"/>
  <c r="G4601" i="4" l="1"/>
  <c r="D4605" i="4"/>
  <c r="F4605" i="4"/>
  <c r="E4605" i="4"/>
  <c r="R4602" i="4" s="1"/>
  <c r="C4605" i="4"/>
  <c r="S4602" i="4" s="1"/>
  <c r="B4606" i="4"/>
  <c r="J4602" i="4" l="1"/>
  <c r="P4602" i="4"/>
  <c r="Q4602" i="4"/>
  <c r="Q4603" i="4" s="1"/>
  <c r="K4602" i="4"/>
  <c r="M4602" i="4"/>
  <c r="N4602" i="4"/>
  <c r="I4602" i="4"/>
  <c r="I4603" i="4" s="1"/>
  <c r="T4602" i="4"/>
  <c r="S4603" i="4" s="1"/>
  <c r="L4602" i="4"/>
  <c r="O4602" i="4"/>
  <c r="O4603" i="4" s="1"/>
  <c r="E4606" i="4"/>
  <c r="D4606" i="4"/>
  <c r="F4606" i="4"/>
  <c r="C4606" i="4"/>
  <c r="B4607" i="4"/>
  <c r="K4603" i="4" l="1"/>
  <c r="M4603" i="4"/>
  <c r="D4607" i="4"/>
  <c r="F4607" i="4"/>
  <c r="E4607" i="4"/>
  <c r="C4607" i="4"/>
  <c r="B4608" i="4"/>
  <c r="I4605" i="4" l="1"/>
  <c r="K4605" i="4"/>
  <c r="J4605" i="4"/>
  <c r="L4605" i="4"/>
  <c r="E4608" i="4"/>
  <c r="D4608" i="4"/>
  <c r="F4608" i="4"/>
  <c r="C4608" i="4"/>
  <c r="S4606" i="4" s="1"/>
  <c r="B4609" i="4"/>
  <c r="G4605" i="4" l="1"/>
  <c r="T4606" i="4"/>
  <c r="S4607" i="4" s="1"/>
  <c r="D4609" i="4"/>
  <c r="K4606" i="4" s="1"/>
  <c r="F4609" i="4"/>
  <c r="E4609" i="4"/>
  <c r="C4609" i="4"/>
  <c r="O4606" i="4" s="1"/>
  <c r="B4610" i="4"/>
  <c r="Q4606" i="4" l="1"/>
  <c r="R4606" i="4"/>
  <c r="P4606" i="4"/>
  <c r="O4607" i="4" s="1"/>
  <c r="J4606" i="4"/>
  <c r="N4606" i="4"/>
  <c r="I4606" i="4"/>
  <c r="L4606" i="4"/>
  <c r="K4607" i="4" s="1"/>
  <c r="M4606" i="4"/>
  <c r="E4610" i="4"/>
  <c r="D4610" i="4"/>
  <c r="F4610" i="4"/>
  <c r="C4610" i="4"/>
  <c r="B4611" i="4"/>
  <c r="I4607" i="4" l="1"/>
  <c r="M4607" i="4"/>
  <c r="Q4607" i="4"/>
  <c r="D4611" i="4"/>
  <c r="F4611" i="4"/>
  <c r="E4611" i="4"/>
  <c r="C4611" i="4"/>
  <c r="B4612" i="4"/>
  <c r="K4609" i="4" l="1"/>
  <c r="I4609" i="4"/>
  <c r="L4609" i="4"/>
  <c r="J4609" i="4"/>
  <c r="E4612" i="4"/>
  <c r="D4612" i="4"/>
  <c r="F4612" i="4"/>
  <c r="C4612" i="4"/>
  <c r="B4613" i="4"/>
  <c r="G4609" i="4" l="1"/>
  <c r="O4610" i="4"/>
  <c r="P4610" i="4"/>
  <c r="D4613" i="4"/>
  <c r="F4613" i="4"/>
  <c r="I4610" i="4" s="1"/>
  <c r="E4613" i="4"/>
  <c r="C4613" i="4"/>
  <c r="M4610" i="4" s="1"/>
  <c r="B4614" i="4"/>
  <c r="Q4610" i="4" l="1"/>
  <c r="R4610" i="4"/>
  <c r="N4610" i="4"/>
  <c r="M4611" i="4" s="1"/>
  <c r="J4610" i="4"/>
  <c r="I4611" i="4" s="1"/>
  <c r="S4610" i="4"/>
  <c r="T4610" i="4"/>
  <c r="O4611" i="4"/>
  <c r="L4610" i="4"/>
  <c r="K4610" i="4"/>
  <c r="E4614" i="4"/>
  <c r="D4614" i="4"/>
  <c r="F4614" i="4"/>
  <c r="C4614" i="4"/>
  <c r="B4615" i="4"/>
  <c r="K4611" i="4" l="1"/>
  <c r="S4611" i="4"/>
  <c r="Q4611" i="4"/>
  <c r="D4615" i="4"/>
  <c r="F4615" i="4"/>
  <c r="E4615" i="4"/>
  <c r="C4615" i="4"/>
  <c r="B4616" i="4"/>
  <c r="J4613" i="4" l="1"/>
  <c r="K4613" i="4"/>
  <c r="L4613" i="4"/>
  <c r="I4613" i="4"/>
  <c r="E4616" i="4"/>
  <c r="D4616" i="4"/>
  <c r="F4616" i="4"/>
  <c r="C4616" i="4"/>
  <c r="B4617" i="4"/>
  <c r="G4613" i="4" l="1"/>
  <c r="D4617" i="4"/>
  <c r="F4617" i="4"/>
  <c r="I4614" i="4" s="1"/>
  <c r="E4617" i="4"/>
  <c r="C4617" i="4"/>
  <c r="O4614" i="4" s="1"/>
  <c r="B4618" i="4"/>
  <c r="N4614" i="4" l="1"/>
  <c r="T4614" i="4"/>
  <c r="J4614" i="4"/>
  <c r="I4615" i="4" s="1"/>
  <c r="P4614" i="4"/>
  <c r="O4615" i="4" s="1"/>
  <c r="M4614" i="4"/>
  <c r="M4615" i="4" s="1"/>
  <c r="R4614" i="4"/>
  <c r="S4614" i="4"/>
  <c r="Q4614" i="4"/>
  <c r="Q4615" i="4" s="1"/>
  <c r="K4614" i="4"/>
  <c r="L4614" i="4"/>
  <c r="E4618" i="4"/>
  <c r="D4618" i="4"/>
  <c r="F4618" i="4"/>
  <c r="C4618" i="4"/>
  <c r="B4619" i="4"/>
  <c r="S4615" i="4" l="1"/>
  <c r="K4615" i="4"/>
  <c r="D4619" i="4"/>
  <c r="F4619" i="4"/>
  <c r="E4619" i="4"/>
  <c r="C4619" i="4"/>
  <c r="B4620" i="4"/>
  <c r="L4617" i="4" l="1"/>
  <c r="J4617" i="4"/>
  <c r="I4617" i="4"/>
  <c r="K4617" i="4"/>
  <c r="E4620" i="4"/>
  <c r="D4620" i="4"/>
  <c r="F4620" i="4"/>
  <c r="C4620" i="4"/>
  <c r="B4621" i="4"/>
  <c r="G4617" i="4" l="1"/>
  <c r="O4618" i="4"/>
  <c r="P4618" i="4"/>
  <c r="D4621" i="4"/>
  <c r="F4621" i="4"/>
  <c r="I4618" i="4" s="1"/>
  <c r="E4621" i="4"/>
  <c r="C4621" i="4"/>
  <c r="Q4618" i="4" s="1"/>
  <c r="B4622" i="4"/>
  <c r="J4618" i="4" l="1"/>
  <c r="I4619" i="4" s="1"/>
  <c r="L4618" i="4"/>
  <c r="O4619" i="4"/>
  <c r="N4618" i="4"/>
  <c r="K4618" i="4"/>
  <c r="S4618" i="4"/>
  <c r="R4618" i="4"/>
  <c r="Q4619" i="4" s="1"/>
  <c r="T4618" i="4"/>
  <c r="M4618" i="4"/>
  <c r="E4622" i="4"/>
  <c r="D4622" i="4"/>
  <c r="F4622" i="4"/>
  <c r="C4622" i="4"/>
  <c r="B4623" i="4"/>
  <c r="M4619" i="4" l="1"/>
  <c r="K4619" i="4"/>
  <c r="S4619" i="4"/>
  <c r="D4623" i="4"/>
  <c r="F4623" i="4"/>
  <c r="E4623" i="4"/>
  <c r="C4623" i="4"/>
  <c r="B4624" i="4"/>
  <c r="K4621" i="4" l="1"/>
  <c r="I4621" i="4"/>
  <c r="L4621" i="4"/>
  <c r="J4621" i="4"/>
  <c r="E4624" i="4"/>
  <c r="D4624" i="4"/>
  <c r="F4624" i="4"/>
  <c r="C4624" i="4"/>
  <c r="B4625" i="4"/>
  <c r="G4621" i="4" l="1"/>
  <c r="D4625" i="4"/>
  <c r="F4625" i="4"/>
  <c r="K4622" i="4" s="1"/>
  <c r="E4625" i="4"/>
  <c r="C4625" i="4"/>
  <c r="Q4622" i="4" s="1"/>
  <c r="B4626" i="4"/>
  <c r="M4622" i="4" l="1"/>
  <c r="J4622" i="4"/>
  <c r="T4622" i="4"/>
  <c r="L4622" i="4"/>
  <c r="K4623" i="4" s="1"/>
  <c r="O4622" i="4"/>
  <c r="N4622" i="4"/>
  <c r="M4623" i="4" s="1"/>
  <c r="S4622" i="4"/>
  <c r="S4623" i="4" s="1"/>
  <c r="I4622" i="4"/>
  <c r="I4623" i="4" s="1"/>
  <c r="R4622" i="4"/>
  <c r="Q4623" i="4" s="1"/>
  <c r="P4622" i="4"/>
  <c r="E4626" i="4"/>
  <c r="D4626" i="4"/>
  <c r="F4626" i="4"/>
  <c r="C4626" i="4"/>
  <c r="B4627" i="4"/>
  <c r="O4623" i="4" l="1"/>
  <c r="L4625" i="4" s="1"/>
  <c r="D4627" i="4"/>
  <c r="F4627" i="4"/>
  <c r="E4627" i="4"/>
  <c r="C4627" i="4"/>
  <c r="B4628" i="4"/>
  <c r="K4625" i="4" l="1"/>
  <c r="I4625" i="4"/>
  <c r="J4625" i="4"/>
  <c r="E4628" i="4"/>
  <c r="D4628" i="4"/>
  <c r="F4628" i="4"/>
  <c r="C4628" i="4"/>
  <c r="B4629" i="4"/>
  <c r="G4625" i="4" l="1"/>
  <c r="D4629" i="4"/>
  <c r="F4629" i="4"/>
  <c r="J4626" i="4" s="1"/>
  <c r="E4629" i="4"/>
  <c r="C4629" i="4"/>
  <c r="B4630" i="4"/>
  <c r="S4626" i="4" l="1"/>
  <c r="N4626" i="4"/>
  <c r="M4626" i="4"/>
  <c r="P4626" i="4"/>
  <c r="Q4626" i="4"/>
  <c r="R4626" i="4"/>
  <c r="L4626" i="4"/>
  <c r="K4626" i="4"/>
  <c r="I4626" i="4"/>
  <c r="I4627" i="4" s="1"/>
  <c r="T4626" i="4"/>
  <c r="S4627" i="4" s="1"/>
  <c r="O4626" i="4"/>
  <c r="O4627" i="4" s="1"/>
  <c r="E4630" i="4"/>
  <c r="D4630" i="4"/>
  <c r="F4630" i="4"/>
  <c r="C4630" i="4"/>
  <c r="B4631" i="4"/>
  <c r="K4627" i="4" l="1"/>
  <c r="M4627" i="4"/>
  <c r="Q4627" i="4"/>
  <c r="D4631" i="4"/>
  <c r="F4631" i="4"/>
  <c r="E4631" i="4"/>
  <c r="C4631" i="4"/>
  <c r="B4632" i="4"/>
  <c r="K4629" i="4" l="1"/>
  <c r="J4629" i="4"/>
  <c r="L4629" i="4"/>
  <c r="I4629" i="4"/>
  <c r="E4632" i="4"/>
  <c r="D4632" i="4"/>
  <c r="F4632" i="4"/>
  <c r="C4632" i="4"/>
  <c r="B4633" i="4"/>
  <c r="G4629" i="4" l="1"/>
  <c r="D4633" i="4"/>
  <c r="F4633" i="4"/>
  <c r="K4630" i="4" s="1"/>
  <c r="E4633" i="4"/>
  <c r="C4633" i="4"/>
  <c r="O4630" i="4" s="1"/>
  <c r="B4634" i="4"/>
  <c r="S4630" i="4" l="1"/>
  <c r="T4630" i="4"/>
  <c r="Q4630" i="4"/>
  <c r="R4630" i="4"/>
  <c r="P4630" i="4"/>
  <c r="O4631" i="4" s="1"/>
  <c r="J4630" i="4"/>
  <c r="N4630" i="4"/>
  <c r="I4630" i="4"/>
  <c r="L4630" i="4"/>
  <c r="K4631" i="4" s="1"/>
  <c r="M4630" i="4"/>
  <c r="E4634" i="4"/>
  <c r="D4634" i="4"/>
  <c r="F4634" i="4"/>
  <c r="C4634" i="4"/>
  <c r="B4635" i="4"/>
  <c r="I4631" i="4" l="1"/>
  <c r="S4631" i="4"/>
  <c r="M4631" i="4"/>
  <c r="Q4631" i="4"/>
  <c r="D4635" i="4"/>
  <c r="F4635" i="4"/>
  <c r="E4635" i="4"/>
  <c r="C4635" i="4"/>
  <c r="B4636" i="4"/>
  <c r="L4633" i="4" l="1"/>
  <c r="I4633" i="4"/>
  <c r="K4633" i="4"/>
  <c r="J4633" i="4"/>
  <c r="E4636" i="4"/>
  <c r="D4636" i="4"/>
  <c r="F4636" i="4"/>
  <c r="C4636" i="4"/>
  <c r="B4637" i="4"/>
  <c r="G4633" i="4" l="1"/>
  <c r="D4637" i="4"/>
  <c r="K4634" i="4" s="1"/>
  <c r="F4637" i="4"/>
  <c r="I4634" i="4" s="1"/>
  <c r="E4637" i="4"/>
  <c r="C4637" i="4"/>
  <c r="M4634" i="4" s="1"/>
  <c r="B4638" i="4"/>
  <c r="P4634" i="4" l="1"/>
  <c r="L4634" i="4"/>
  <c r="K4635" i="4" s="1"/>
  <c r="O4634" i="4"/>
  <c r="O4635" i="4" s="1"/>
  <c r="N4634" i="4"/>
  <c r="M4635" i="4" s="1"/>
  <c r="J4634" i="4"/>
  <c r="I4635" i="4" s="1"/>
  <c r="S4634" i="4"/>
  <c r="Q4634" i="4"/>
  <c r="R4634" i="4"/>
  <c r="T4634" i="4"/>
  <c r="E4638" i="4"/>
  <c r="D4638" i="4"/>
  <c r="F4638" i="4"/>
  <c r="C4638" i="4"/>
  <c r="B4639" i="4"/>
  <c r="Q4635" i="4" l="1"/>
  <c r="S4635" i="4"/>
  <c r="D4639" i="4"/>
  <c r="F4639" i="4"/>
  <c r="E4639" i="4"/>
  <c r="C4639" i="4"/>
  <c r="B4640" i="4"/>
  <c r="L4637" i="4" l="1"/>
  <c r="I4637" i="4"/>
  <c r="J4637" i="4"/>
  <c r="K4637" i="4"/>
  <c r="E4640" i="4"/>
  <c r="D4640" i="4"/>
  <c r="F4640" i="4"/>
  <c r="C4640" i="4"/>
  <c r="B4641" i="4"/>
  <c r="G4637" i="4" l="1"/>
  <c r="D4641" i="4"/>
  <c r="F4641" i="4"/>
  <c r="J4638" i="4" s="1"/>
  <c r="E4641" i="4"/>
  <c r="M4638" i="4" s="1"/>
  <c r="C4641" i="4"/>
  <c r="B4642" i="4"/>
  <c r="P4638" i="4" l="1"/>
  <c r="K4638" i="4"/>
  <c r="T4638" i="4"/>
  <c r="L4638" i="4"/>
  <c r="O4638" i="4"/>
  <c r="O4639" i="4" s="1"/>
  <c r="N4638" i="4"/>
  <c r="M4639" i="4" s="1"/>
  <c r="Q4638" i="4"/>
  <c r="S4638" i="4"/>
  <c r="I4638" i="4"/>
  <c r="I4639" i="4" s="1"/>
  <c r="R4638" i="4"/>
  <c r="E4642" i="4"/>
  <c r="D4642" i="4"/>
  <c r="F4642" i="4"/>
  <c r="C4642" i="4"/>
  <c r="B4643" i="4"/>
  <c r="S4639" i="4" l="1"/>
  <c r="K4639" i="4"/>
  <c r="Q4639" i="4"/>
  <c r="D4643" i="4"/>
  <c r="F4643" i="4"/>
  <c r="E4643" i="4"/>
  <c r="C4643" i="4"/>
  <c r="B4644" i="4"/>
  <c r="K4641" i="4" l="1"/>
  <c r="L4641" i="4"/>
  <c r="I4641" i="4"/>
  <c r="J4641" i="4"/>
  <c r="E4644" i="4"/>
  <c r="D4644" i="4"/>
  <c r="F4644" i="4"/>
  <c r="C4644" i="4"/>
  <c r="B4645" i="4"/>
  <c r="G4641" i="4" l="1"/>
  <c r="D4645" i="4"/>
  <c r="K4642" i="4" s="1"/>
  <c r="F4645" i="4"/>
  <c r="I4642" i="4" s="1"/>
  <c r="E4645" i="4"/>
  <c r="C4645" i="4"/>
  <c r="S4642" i="4" s="1"/>
  <c r="B4646" i="4"/>
  <c r="P4642" i="4" l="1"/>
  <c r="Q4642" i="4"/>
  <c r="R4642" i="4"/>
  <c r="N4642" i="4"/>
  <c r="J4642" i="4"/>
  <c r="I4643" i="4" s="1"/>
  <c r="L4642" i="4"/>
  <c r="K4643" i="4" s="1"/>
  <c r="T4642" i="4"/>
  <c r="S4643" i="4" s="1"/>
  <c r="O4642" i="4"/>
  <c r="O4643" i="4" s="1"/>
  <c r="M4642" i="4"/>
  <c r="E4646" i="4"/>
  <c r="D4646" i="4"/>
  <c r="F4646" i="4"/>
  <c r="C4646" i="4"/>
  <c r="B4647" i="4"/>
  <c r="M4643" i="4" l="1"/>
  <c r="Q4643" i="4"/>
  <c r="D4647" i="4"/>
  <c r="F4647" i="4"/>
  <c r="E4647" i="4"/>
  <c r="C4647" i="4"/>
  <c r="B4648" i="4"/>
  <c r="J4645" i="4" l="1"/>
  <c r="I4645" i="4"/>
  <c r="K4645" i="4"/>
  <c r="L4645" i="4"/>
  <c r="E4648" i="4"/>
  <c r="D4648" i="4"/>
  <c r="F4648" i="4"/>
  <c r="C4648" i="4"/>
  <c r="B4649" i="4"/>
  <c r="G4645" i="4" l="1"/>
  <c r="D4649" i="4"/>
  <c r="F4649" i="4"/>
  <c r="E4649" i="4"/>
  <c r="N4646" i="4" s="1"/>
  <c r="C4649" i="4"/>
  <c r="B4650" i="4"/>
  <c r="O4646" i="4" l="1"/>
  <c r="S4646" i="4"/>
  <c r="T4646" i="4"/>
  <c r="Q4646" i="4"/>
  <c r="P4646" i="4"/>
  <c r="O4647" i="4" s="1"/>
  <c r="M4646" i="4"/>
  <c r="M4647" i="4" s="1"/>
  <c r="R4646" i="4"/>
  <c r="K4646" i="4"/>
  <c r="I4646" i="4"/>
  <c r="J4646" i="4"/>
  <c r="L4646" i="4"/>
  <c r="E4650" i="4"/>
  <c r="D4650" i="4"/>
  <c r="F4650" i="4"/>
  <c r="C4650" i="4"/>
  <c r="B4651" i="4"/>
  <c r="S4647" i="4" l="1"/>
  <c r="K4647" i="4"/>
  <c r="Q4647" i="4"/>
  <c r="I4647" i="4"/>
  <c r="D4651" i="4"/>
  <c r="F4651" i="4"/>
  <c r="E4651" i="4"/>
  <c r="C4651" i="4"/>
  <c r="B4652" i="4"/>
  <c r="L4649" i="4" l="1"/>
  <c r="I4649" i="4"/>
  <c r="K4649" i="4"/>
  <c r="J4649" i="4"/>
  <c r="E4652" i="4"/>
  <c r="D4652" i="4"/>
  <c r="F4652" i="4"/>
  <c r="C4652" i="4"/>
  <c r="B4653" i="4"/>
  <c r="G4649" i="4" l="1"/>
  <c r="D4653" i="4"/>
  <c r="F4653" i="4"/>
  <c r="J4650" i="4" s="1"/>
  <c r="E4653" i="4"/>
  <c r="N4650" i="4" s="1"/>
  <c r="C4653" i="4"/>
  <c r="O4650" i="4" s="1"/>
  <c r="B4654" i="4"/>
  <c r="P4650" i="4" l="1"/>
  <c r="O4651" i="4" s="1"/>
  <c r="Q4650" i="4"/>
  <c r="K4650" i="4"/>
  <c r="M4650" i="4"/>
  <c r="M4651" i="4" s="1"/>
  <c r="R4650" i="4"/>
  <c r="S4650" i="4"/>
  <c r="I4650" i="4"/>
  <c r="I4651" i="4" s="1"/>
  <c r="T4650" i="4"/>
  <c r="L4650" i="4"/>
  <c r="E4654" i="4"/>
  <c r="D4654" i="4"/>
  <c r="F4654" i="4"/>
  <c r="C4654" i="4"/>
  <c r="B4655" i="4"/>
  <c r="K4651" i="4" l="1"/>
  <c r="S4651" i="4"/>
  <c r="Q4651" i="4"/>
  <c r="D4655" i="4"/>
  <c r="F4655" i="4"/>
  <c r="E4655" i="4"/>
  <c r="C4655" i="4"/>
  <c r="B4656" i="4"/>
  <c r="I4653" i="4" l="1"/>
  <c r="K4653" i="4"/>
  <c r="L4653" i="4"/>
  <c r="J4653" i="4"/>
  <c r="E4656" i="4"/>
  <c r="D4656" i="4"/>
  <c r="F4656" i="4"/>
  <c r="C4656" i="4"/>
  <c r="B4657" i="4"/>
  <c r="G4653" i="4" l="1"/>
  <c r="D4657" i="4"/>
  <c r="K4654" i="4" s="1"/>
  <c r="F4657" i="4"/>
  <c r="E4657" i="4"/>
  <c r="N4654" i="4" s="1"/>
  <c r="C4657" i="4"/>
  <c r="B4658" i="4"/>
  <c r="O4654" i="4" l="1"/>
  <c r="T4654" i="4"/>
  <c r="Q4654" i="4"/>
  <c r="R4654" i="4"/>
  <c r="P4654" i="4"/>
  <c r="O4655" i="4" s="1"/>
  <c r="J4654" i="4"/>
  <c r="S4654" i="4"/>
  <c r="S4655" i="4" s="1"/>
  <c r="I4654" i="4"/>
  <c r="I4655" i="4" s="1"/>
  <c r="L4654" i="4"/>
  <c r="K4655" i="4" s="1"/>
  <c r="M4654" i="4"/>
  <c r="M4655" i="4" s="1"/>
  <c r="E4658" i="4"/>
  <c r="D4658" i="4"/>
  <c r="F4658" i="4"/>
  <c r="C4658" i="4"/>
  <c r="B4659" i="4"/>
  <c r="Q4655" i="4" l="1"/>
  <c r="L4657" i="4" s="1"/>
  <c r="D4659" i="4"/>
  <c r="F4659" i="4"/>
  <c r="E4659" i="4"/>
  <c r="C4659" i="4"/>
  <c r="B4660" i="4"/>
  <c r="J4657" i="4" l="1"/>
  <c r="K4657" i="4"/>
  <c r="I4657" i="4"/>
  <c r="G4657" i="4" s="1"/>
  <c r="E4660" i="4"/>
  <c r="D4660" i="4"/>
  <c r="F4660" i="4"/>
  <c r="C4660" i="4"/>
  <c r="B4661" i="4"/>
  <c r="O4658" i="4" l="1"/>
  <c r="P4658" i="4"/>
  <c r="D4661" i="4"/>
  <c r="F4661" i="4"/>
  <c r="J4658" i="4" s="1"/>
  <c r="E4661" i="4"/>
  <c r="C4661" i="4"/>
  <c r="M4658" i="4" s="1"/>
  <c r="B4662" i="4"/>
  <c r="K4658" i="4" l="1"/>
  <c r="T4658" i="4"/>
  <c r="O4659" i="4"/>
  <c r="N4658" i="4"/>
  <c r="M4659" i="4" s="1"/>
  <c r="Q4658" i="4"/>
  <c r="S4658" i="4"/>
  <c r="S4659" i="4" s="1"/>
  <c r="I4658" i="4"/>
  <c r="I4659" i="4" s="1"/>
  <c r="R4658" i="4"/>
  <c r="L4658" i="4"/>
  <c r="E4662" i="4"/>
  <c r="D4662" i="4"/>
  <c r="F4662" i="4"/>
  <c r="C4662" i="4"/>
  <c r="B4663" i="4"/>
  <c r="Q4659" i="4" l="1"/>
  <c r="K4659" i="4"/>
  <c r="D4663" i="4"/>
  <c r="F4663" i="4"/>
  <c r="E4663" i="4"/>
  <c r="C4663" i="4"/>
  <c r="B4664" i="4"/>
  <c r="L4661" i="4" l="1"/>
  <c r="I4661" i="4"/>
  <c r="K4661" i="4"/>
  <c r="J4661" i="4"/>
  <c r="E4664" i="4"/>
  <c r="D4664" i="4"/>
  <c r="F4664" i="4"/>
  <c r="C4664" i="4"/>
  <c r="B4665" i="4"/>
  <c r="G4661" i="4" l="1"/>
  <c r="D4665" i="4"/>
  <c r="F4665" i="4"/>
  <c r="I4662" i="4" s="1"/>
  <c r="E4665" i="4"/>
  <c r="C4665" i="4"/>
  <c r="B4666" i="4"/>
  <c r="K4662" i="4" l="1"/>
  <c r="M4662" i="4"/>
  <c r="T4662" i="4"/>
  <c r="L4662" i="4"/>
  <c r="K4663" i="4" s="1"/>
  <c r="O4662" i="4"/>
  <c r="N4662" i="4"/>
  <c r="M4663" i="4" s="1"/>
  <c r="J4662" i="4"/>
  <c r="I4663" i="4" s="1"/>
  <c r="S4662" i="4"/>
  <c r="S4663" i="4" s="1"/>
  <c r="Q4662" i="4"/>
  <c r="R4662" i="4"/>
  <c r="P4662" i="4"/>
  <c r="E4666" i="4"/>
  <c r="D4666" i="4"/>
  <c r="F4666" i="4"/>
  <c r="C4666" i="4"/>
  <c r="B4667" i="4"/>
  <c r="Q4663" i="4" l="1"/>
  <c r="O4663" i="4"/>
  <c r="D4667" i="4"/>
  <c r="F4667" i="4"/>
  <c r="E4667" i="4"/>
  <c r="C4667" i="4"/>
  <c r="B4668" i="4"/>
  <c r="L4665" i="4" l="1"/>
  <c r="K4665" i="4"/>
  <c r="I4665" i="4"/>
  <c r="J4665" i="4"/>
  <c r="E4668" i="4"/>
  <c r="D4668" i="4"/>
  <c r="F4668" i="4"/>
  <c r="C4668" i="4"/>
  <c r="B4669" i="4"/>
  <c r="G4665" i="4" l="1"/>
  <c r="O4666" i="4"/>
  <c r="P4666" i="4"/>
  <c r="D4669" i="4"/>
  <c r="F4669" i="4"/>
  <c r="K4666" i="4" s="1"/>
  <c r="E4669" i="4"/>
  <c r="C4669" i="4"/>
  <c r="B4670" i="4"/>
  <c r="N4666" i="4" l="1"/>
  <c r="I4666" i="4"/>
  <c r="T4666" i="4"/>
  <c r="M4666" i="4"/>
  <c r="M4667" i="4" s="1"/>
  <c r="R4666" i="4"/>
  <c r="S4666" i="4"/>
  <c r="Q4666" i="4"/>
  <c r="Q4667" i="4" s="1"/>
  <c r="J4666" i="4"/>
  <c r="L4666" i="4"/>
  <c r="K4667" i="4" s="1"/>
  <c r="O4667" i="4"/>
  <c r="E4670" i="4"/>
  <c r="D4670" i="4"/>
  <c r="F4670" i="4"/>
  <c r="C4670" i="4"/>
  <c r="B4671" i="4"/>
  <c r="S4667" i="4" l="1"/>
  <c r="I4667" i="4"/>
  <c r="D4671" i="4"/>
  <c r="F4671" i="4"/>
  <c r="E4671" i="4"/>
  <c r="C4671" i="4"/>
  <c r="B4672" i="4"/>
  <c r="L4669" i="4" l="1"/>
  <c r="J4669" i="4"/>
  <c r="K4669" i="4"/>
  <c r="I4669" i="4"/>
  <c r="G4669" i="4" s="1"/>
  <c r="E4672" i="4"/>
  <c r="D4672" i="4"/>
  <c r="F4672" i="4"/>
  <c r="C4672" i="4"/>
  <c r="B4673" i="4"/>
  <c r="D4673" i="4" l="1"/>
  <c r="F4673" i="4"/>
  <c r="L4670" i="4" s="1"/>
  <c r="E4673" i="4"/>
  <c r="C4673" i="4"/>
  <c r="O4670" i="4" s="1"/>
  <c r="B4674" i="4"/>
  <c r="S4670" i="4" l="1"/>
  <c r="T4670" i="4"/>
  <c r="Q4670" i="4"/>
  <c r="P4670" i="4"/>
  <c r="O4671" i="4" s="1"/>
  <c r="M4670" i="4"/>
  <c r="R4670" i="4"/>
  <c r="K4670" i="4"/>
  <c r="K4671" i="4" s="1"/>
  <c r="I4670" i="4"/>
  <c r="J4670" i="4"/>
  <c r="N4670" i="4"/>
  <c r="E4674" i="4"/>
  <c r="D4674" i="4"/>
  <c r="F4674" i="4"/>
  <c r="C4674" i="4"/>
  <c r="B4675" i="4"/>
  <c r="S4671" i="4" l="1"/>
  <c r="M4671" i="4"/>
  <c r="Q4671" i="4"/>
  <c r="I4671" i="4"/>
  <c r="D4675" i="4"/>
  <c r="F4675" i="4"/>
  <c r="E4675" i="4"/>
  <c r="C4675" i="4"/>
  <c r="B4676" i="4"/>
  <c r="L4673" i="4" l="1"/>
  <c r="I4673" i="4"/>
  <c r="J4673" i="4"/>
  <c r="K4673" i="4"/>
  <c r="E4676" i="4"/>
  <c r="D4676" i="4"/>
  <c r="F4676" i="4"/>
  <c r="C4676" i="4"/>
  <c r="B4677" i="4"/>
  <c r="G4673" i="4" l="1"/>
  <c r="D4677" i="4"/>
  <c r="F4677" i="4"/>
  <c r="J4674" i="4" s="1"/>
  <c r="E4677" i="4"/>
  <c r="C4677" i="4"/>
  <c r="O4674" i="4" s="1"/>
  <c r="B4678" i="4"/>
  <c r="N4674" i="4" l="1"/>
  <c r="P4674" i="4"/>
  <c r="O4675" i="4" s="1"/>
  <c r="Q4674" i="4"/>
  <c r="K4674" i="4"/>
  <c r="M4674" i="4"/>
  <c r="M4675" i="4" s="1"/>
  <c r="R4674" i="4"/>
  <c r="S4674" i="4"/>
  <c r="I4674" i="4"/>
  <c r="I4675" i="4" s="1"/>
  <c r="L4674" i="4"/>
  <c r="T4674" i="4"/>
  <c r="E4678" i="4"/>
  <c r="D4678" i="4"/>
  <c r="F4678" i="4"/>
  <c r="C4678" i="4"/>
  <c r="B4679" i="4"/>
  <c r="K4675" i="4" l="1"/>
  <c r="S4675" i="4"/>
  <c r="Q4675" i="4"/>
  <c r="D4679" i="4"/>
  <c r="F4679" i="4"/>
  <c r="E4679" i="4"/>
  <c r="C4679" i="4"/>
  <c r="B4680" i="4"/>
  <c r="J4677" i="4" l="1"/>
  <c r="I4677" i="4"/>
  <c r="L4677" i="4"/>
  <c r="K4677" i="4"/>
  <c r="E4680" i="4"/>
  <c r="D4680" i="4"/>
  <c r="F4680" i="4"/>
  <c r="C4680" i="4"/>
  <c r="B4681" i="4"/>
  <c r="G4677" i="4" l="1"/>
  <c r="D4681" i="4"/>
  <c r="F4681" i="4"/>
  <c r="K4678" i="4" s="1"/>
  <c r="E4681" i="4"/>
  <c r="C4681" i="4"/>
  <c r="O4678" i="4" s="1"/>
  <c r="B4682" i="4"/>
  <c r="S4678" i="4" l="1"/>
  <c r="P4678" i="4"/>
  <c r="J4678" i="4"/>
  <c r="O4679" i="4"/>
  <c r="T4678" i="4"/>
  <c r="S4679" i="4" s="1"/>
  <c r="Q4678" i="4"/>
  <c r="R4678" i="4"/>
  <c r="N4678" i="4"/>
  <c r="I4678" i="4"/>
  <c r="I4679" i="4" s="1"/>
  <c r="L4678" i="4"/>
  <c r="K4679" i="4" s="1"/>
  <c r="M4678" i="4"/>
  <c r="E4682" i="4"/>
  <c r="D4682" i="4"/>
  <c r="F4682" i="4"/>
  <c r="C4682" i="4"/>
  <c r="B4683" i="4"/>
  <c r="Q4679" i="4" l="1"/>
  <c r="M4679" i="4"/>
  <c r="D4683" i="4"/>
  <c r="F4683" i="4"/>
  <c r="E4683" i="4"/>
  <c r="C4683" i="4"/>
  <c r="B4684" i="4"/>
  <c r="L4681" i="4" l="1"/>
  <c r="I4681" i="4"/>
  <c r="K4681" i="4"/>
  <c r="J4681" i="4"/>
  <c r="E4684" i="4"/>
  <c r="D4684" i="4"/>
  <c r="F4684" i="4"/>
  <c r="C4684" i="4"/>
  <c r="B4685" i="4"/>
  <c r="G4681" i="4" l="1"/>
  <c r="O4682" i="4"/>
  <c r="P4682" i="4"/>
  <c r="D4685" i="4"/>
  <c r="L4682" i="4" s="1"/>
  <c r="F4685" i="4"/>
  <c r="E4685" i="4"/>
  <c r="C4685" i="4"/>
  <c r="S4682" i="4" s="1"/>
  <c r="B4686" i="4"/>
  <c r="J4682" i="4" l="1"/>
  <c r="T4682" i="4"/>
  <c r="S4683" i="4" s="1"/>
  <c r="M4682" i="4"/>
  <c r="R4682" i="4"/>
  <c r="I4682" i="4"/>
  <c r="I4683" i="4" s="1"/>
  <c r="Q4682" i="4"/>
  <c r="K4682" i="4"/>
  <c r="K4683" i="4" s="1"/>
  <c r="N4682" i="4"/>
  <c r="O4683" i="4"/>
  <c r="E4686" i="4"/>
  <c r="D4686" i="4"/>
  <c r="F4686" i="4"/>
  <c r="C4686" i="4"/>
  <c r="B4687" i="4"/>
  <c r="Q4683" i="4" l="1"/>
  <c r="M4683" i="4"/>
  <c r="D4687" i="4"/>
  <c r="F4687" i="4"/>
  <c r="E4687" i="4"/>
  <c r="C4687" i="4"/>
  <c r="B4688" i="4"/>
  <c r="K4685" i="4" l="1"/>
  <c r="J4685" i="4"/>
  <c r="L4685" i="4"/>
  <c r="I4685" i="4"/>
  <c r="E4688" i="4"/>
  <c r="D4688" i="4"/>
  <c r="F4688" i="4"/>
  <c r="C4688" i="4"/>
  <c r="B4689" i="4"/>
  <c r="G4685" i="4" l="1"/>
  <c r="D4689" i="4"/>
  <c r="I4686" i="4" s="1"/>
  <c r="F4689" i="4"/>
  <c r="E4689" i="4"/>
  <c r="R4686" i="4" s="1"/>
  <c r="C4689" i="4"/>
  <c r="B4690" i="4"/>
  <c r="K4686" i="4" l="1"/>
  <c r="T4686" i="4"/>
  <c r="L4686" i="4"/>
  <c r="K4687" i="4" s="1"/>
  <c r="O4686" i="4"/>
  <c r="N4686" i="4"/>
  <c r="J4686" i="4"/>
  <c r="I4687" i="4" s="1"/>
  <c r="S4686" i="4"/>
  <c r="Q4686" i="4"/>
  <c r="Q4687" i="4" s="1"/>
  <c r="P4686" i="4"/>
  <c r="M4686" i="4"/>
  <c r="E4690" i="4"/>
  <c r="D4690" i="4"/>
  <c r="F4690" i="4"/>
  <c r="C4690" i="4"/>
  <c r="B4691" i="4"/>
  <c r="M4687" i="4" l="1"/>
  <c r="O4687" i="4"/>
  <c r="S4687" i="4"/>
  <c r="D4691" i="4"/>
  <c r="F4691" i="4"/>
  <c r="E4691" i="4"/>
  <c r="C4691" i="4"/>
  <c r="B4692" i="4"/>
  <c r="L4689" i="4" l="1"/>
  <c r="J4689" i="4"/>
  <c r="K4689" i="4"/>
  <c r="I4689" i="4"/>
  <c r="E4692" i="4"/>
  <c r="D4692" i="4"/>
  <c r="F4692" i="4"/>
  <c r="C4692" i="4"/>
  <c r="B4693" i="4"/>
  <c r="G4689" i="4" l="1"/>
  <c r="O4690" i="4"/>
  <c r="P4690" i="4"/>
  <c r="D4693" i="4"/>
  <c r="F4693" i="4"/>
  <c r="E4693" i="4"/>
  <c r="C4693" i="4"/>
  <c r="Q4690" i="4" s="1"/>
  <c r="B4694" i="4"/>
  <c r="L4690" i="4" l="1"/>
  <c r="S4690" i="4"/>
  <c r="I4690" i="4"/>
  <c r="T4690" i="4"/>
  <c r="O4691" i="4"/>
  <c r="N4690" i="4"/>
  <c r="K4690" i="4"/>
  <c r="K4691" i="4" s="1"/>
  <c r="J4690" i="4"/>
  <c r="R4690" i="4"/>
  <c r="Q4691" i="4" s="1"/>
  <c r="M4690" i="4"/>
  <c r="M4691" i="4" s="1"/>
  <c r="E4694" i="4"/>
  <c r="D4694" i="4"/>
  <c r="F4694" i="4"/>
  <c r="C4694" i="4"/>
  <c r="B4695" i="4"/>
  <c r="S4691" i="4" l="1"/>
  <c r="I4691" i="4"/>
  <c r="D4695" i="4"/>
  <c r="F4695" i="4"/>
  <c r="E4695" i="4"/>
  <c r="C4695" i="4"/>
  <c r="B4696" i="4"/>
  <c r="K4693" i="4" l="1"/>
  <c r="L4693" i="4"/>
  <c r="J4693" i="4"/>
  <c r="I4693" i="4"/>
  <c r="G4693" i="4" s="1"/>
  <c r="E4696" i="4"/>
  <c r="D4696" i="4"/>
  <c r="F4696" i="4"/>
  <c r="C4696" i="4"/>
  <c r="B4697" i="4"/>
  <c r="D4697" i="4" l="1"/>
  <c r="L4694" i="4" s="1"/>
  <c r="F4697" i="4"/>
  <c r="E4697" i="4"/>
  <c r="S4694" i="4" s="1"/>
  <c r="C4697" i="4"/>
  <c r="O4694" i="4" s="1"/>
  <c r="B4698" i="4"/>
  <c r="T4694" i="4" l="1"/>
  <c r="S4695" i="4" s="1"/>
  <c r="Q4694" i="4"/>
  <c r="P4694" i="4"/>
  <c r="O4695" i="4" s="1"/>
  <c r="M4694" i="4"/>
  <c r="R4694" i="4"/>
  <c r="K4694" i="4"/>
  <c r="K4695" i="4" s="1"/>
  <c r="I4694" i="4"/>
  <c r="J4694" i="4"/>
  <c r="N4694" i="4"/>
  <c r="E4698" i="4"/>
  <c r="D4698" i="4"/>
  <c r="F4698" i="4"/>
  <c r="C4698" i="4"/>
  <c r="B4699" i="4"/>
  <c r="M4695" i="4" l="1"/>
  <c r="Q4695" i="4"/>
  <c r="I4695" i="4"/>
  <c r="D4699" i="4"/>
  <c r="F4699" i="4"/>
  <c r="E4699" i="4"/>
  <c r="C4699" i="4"/>
  <c r="B4700" i="4"/>
  <c r="L4697" i="4" l="1"/>
  <c r="I4697" i="4"/>
  <c r="J4697" i="4"/>
  <c r="K4697" i="4"/>
  <c r="E4700" i="4"/>
  <c r="D4700" i="4"/>
  <c r="F4700" i="4"/>
  <c r="C4700" i="4"/>
  <c r="B4701" i="4"/>
  <c r="G4697" i="4" l="1"/>
  <c r="D4701" i="4"/>
  <c r="J4698" i="4" s="1"/>
  <c r="F4701" i="4"/>
  <c r="E4701" i="4"/>
  <c r="R4698" i="4" s="1"/>
  <c r="C4701" i="4"/>
  <c r="S4698" i="4" s="1"/>
  <c r="B4702" i="4"/>
  <c r="P4698" i="4" l="1"/>
  <c r="Q4698" i="4"/>
  <c r="Q4699" i="4" s="1"/>
  <c r="K4698" i="4"/>
  <c r="M4698" i="4"/>
  <c r="N4698" i="4"/>
  <c r="I4698" i="4"/>
  <c r="I4699" i="4" s="1"/>
  <c r="T4698" i="4"/>
  <c r="S4699" i="4" s="1"/>
  <c r="L4698" i="4"/>
  <c r="O4698" i="4"/>
  <c r="O4699" i="4" s="1"/>
  <c r="E4702" i="4"/>
  <c r="D4702" i="4"/>
  <c r="F4702" i="4"/>
  <c r="C4702" i="4"/>
  <c r="B4703" i="4"/>
  <c r="K4699" i="4" l="1"/>
  <c r="M4699" i="4"/>
  <c r="D4703" i="4"/>
  <c r="F4703" i="4"/>
  <c r="E4703" i="4"/>
  <c r="C4703" i="4"/>
  <c r="B4704" i="4"/>
  <c r="K4701" i="4" l="1"/>
  <c r="L4701" i="4"/>
  <c r="J4701" i="4"/>
  <c r="I4701" i="4"/>
  <c r="G4701" i="4" s="1"/>
  <c r="E4704" i="4"/>
  <c r="D4704" i="4"/>
  <c r="F4704" i="4"/>
  <c r="C4704" i="4"/>
  <c r="B4705" i="4"/>
  <c r="D4705" i="4" l="1"/>
  <c r="K4702" i="4" s="1"/>
  <c r="F4705" i="4"/>
  <c r="E4705" i="4"/>
  <c r="S4702" i="4" s="1"/>
  <c r="C4705" i="4"/>
  <c r="O4702" i="4" s="1"/>
  <c r="B4706" i="4"/>
  <c r="T4702" i="4" l="1"/>
  <c r="S4703" i="4" s="1"/>
  <c r="Q4702" i="4"/>
  <c r="R4702" i="4"/>
  <c r="P4702" i="4"/>
  <c r="O4703" i="4" s="1"/>
  <c r="J4702" i="4"/>
  <c r="N4702" i="4"/>
  <c r="I4702" i="4"/>
  <c r="I4703" i="4" s="1"/>
  <c r="L4702" i="4"/>
  <c r="K4703" i="4" s="1"/>
  <c r="M4702" i="4"/>
  <c r="E4706" i="4"/>
  <c r="D4706" i="4"/>
  <c r="F4706" i="4"/>
  <c r="C4706" i="4"/>
  <c r="B4707" i="4"/>
  <c r="M4703" i="4" l="1"/>
  <c r="Q4703" i="4"/>
  <c r="D4707" i="4"/>
  <c r="F4707" i="4"/>
  <c r="E4707" i="4"/>
  <c r="C4707" i="4"/>
  <c r="B4708" i="4"/>
  <c r="L4705" i="4" l="1"/>
  <c r="K4705" i="4"/>
  <c r="I4705" i="4"/>
  <c r="J4705" i="4"/>
  <c r="E4708" i="4"/>
  <c r="D4708" i="4"/>
  <c r="F4708" i="4"/>
  <c r="C4708" i="4"/>
  <c r="B4709" i="4"/>
  <c r="G4705" i="4" l="1"/>
  <c r="D4709" i="4"/>
  <c r="K4706" i="4" s="1"/>
  <c r="F4709" i="4"/>
  <c r="I4706" i="4" s="1"/>
  <c r="E4709" i="4"/>
  <c r="C4709" i="4"/>
  <c r="B4710" i="4"/>
  <c r="M4706" i="4" l="1"/>
  <c r="P4706" i="4"/>
  <c r="T4706" i="4"/>
  <c r="O4706" i="4"/>
  <c r="O4707" i="4" s="1"/>
  <c r="N4706" i="4"/>
  <c r="M4707" i="4" s="1"/>
  <c r="J4706" i="4"/>
  <c r="I4707" i="4" s="1"/>
  <c r="S4706" i="4"/>
  <c r="S4707" i="4" s="1"/>
  <c r="Q4706" i="4"/>
  <c r="R4706" i="4"/>
  <c r="L4706" i="4"/>
  <c r="K4707" i="4" s="1"/>
  <c r="E4710" i="4"/>
  <c r="D4710" i="4"/>
  <c r="F4710" i="4"/>
  <c r="C4710" i="4"/>
  <c r="B4711" i="4"/>
  <c r="Q4707" i="4" l="1"/>
  <c r="J4709" i="4" s="1"/>
  <c r="D4711" i="4"/>
  <c r="F4711" i="4"/>
  <c r="E4711" i="4"/>
  <c r="C4711" i="4"/>
  <c r="B4712" i="4"/>
  <c r="I4709" i="4" l="1"/>
  <c r="K4709" i="4"/>
  <c r="L4709" i="4"/>
  <c r="E4712" i="4"/>
  <c r="D4712" i="4"/>
  <c r="F4712" i="4"/>
  <c r="C4712" i="4"/>
  <c r="B4713" i="4"/>
  <c r="G4709" i="4" l="1"/>
  <c r="D4713" i="4"/>
  <c r="F4713" i="4"/>
  <c r="I4710" i="4" s="1"/>
  <c r="E4713" i="4"/>
  <c r="N4710" i="4" s="1"/>
  <c r="C4713" i="4"/>
  <c r="O4710" i="4" s="1"/>
  <c r="B4714" i="4"/>
  <c r="T4710" i="4" l="1"/>
  <c r="J4710" i="4"/>
  <c r="I4711" i="4" s="1"/>
  <c r="P4710" i="4"/>
  <c r="O4711" i="4" s="1"/>
  <c r="M4710" i="4"/>
  <c r="M4711" i="4" s="1"/>
  <c r="R4710" i="4"/>
  <c r="S4710" i="4"/>
  <c r="S4711" i="4" s="1"/>
  <c r="Q4710" i="4"/>
  <c r="Q4711" i="4" s="1"/>
  <c r="K4710" i="4"/>
  <c r="L4710" i="4"/>
  <c r="E4714" i="4"/>
  <c r="D4714" i="4"/>
  <c r="F4714" i="4"/>
  <c r="C4714" i="4"/>
  <c r="B4715" i="4"/>
  <c r="K4711" i="4" l="1"/>
  <c r="L4713" i="4" s="1"/>
  <c r="D4715" i="4"/>
  <c r="F4715" i="4"/>
  <c r="E4715" i="4"/>
  <c r="C4715" i="4"/>
  <c r="B4716" i="4"/>
  <c r="K4713" i="4" l="1"/>
  <c r="I4713" i="4"/>
  <c r="J4713" i="4"/>
  <c r="E4716" i="4"/>
  <c r="D4716" i="4"/>
  <c r="F4716" i="4"/>
  <c r="C4716" i="4"/>
  <c r="B4717" i="4"/>
  <c r="G4713" i="4" l="1"/>
  <c r="D4717" i="4"/>
  <c r="K4714" i="4" s="1"/>
  <c r="F4717" i="4"/>
  <c r="I4714" i="4" s="1"/>
  <c r="E4717" i="4"/>
  <c r="C4717" i="4"/>
  <c r="Q4714" i="4" s="1"/>
  <c r="B4718" i="4"/>
  <c r="S4714" i="4" l="1"/>
  <c r="P4714" i="4"/>
  <c r="L4714" i="4"/>
  <c r="K4715" i="4" s="1"/>
  <c r="O4714" i="4"/>
  <c r="N4714" i="4"/>
  <c r="J4714" i="4"/>
  <c r="I4715" i="4" s="1"/>
  <c r="R4714" i="4"/>
  <c r="Q4715" i="4" s="1"/>
  <c r="T4714" i="4"/>
  <c r="M4714" i="4"/>
  <c r="M4715" i="4" s="1"/>
  <c r="E4718" i="4"/>
  <c r="D4718" i="4"/>
  <c r="F4718" i="4"/>
  <c r="C4718" i="4"/>
  <c r="B4719" i="4"/>
  <c r="O4715" i="4" l="1"/>
  <c r="S4715" i="4"/>
  <c r="D4719" i="4"/>
  <c r="F4719" i="4"/>
  <c r="E4719" i="4"/>
  <c r="C4719" i="4"/>
  <c r="B4720" i="4"/>
  <c r="L4717" i="4" l="1"/>
  <c r="I4717" i="4"/>
  <c r="K4717" i="4"/>
  <c r="J4717" i="4"/>
  <c r="E4720" i="4"/>
  <c r="D4720" i="4"/>
  <c r="F4720" i="4"/>
  <c r="C4720" i="4"/>
  <c r="B4721" i="4"/>
  <c r="G4717" i="4" l="1"/>
  <c r="D4721" i="4"/>
  <c r="F4721" i="4"/>
  <c r="E4721" i="4"/>
  <c r="N4718" i="4" s="1"/>
  <c r="C4721" i="4"/>
  <c r="O4718" i="4" s="1"/>
  <c r="B4722" i="4"/>
  <c r="S4718" i="4" l="1"/>
  <c r="T4718" i="4"/>
  <c r="Q4718" i="4"/>
  <c r="P4718" i="4"/>
  <c r="O4719" i="4" s="1"/>
  <c r="M4718" i="4"/>
  <c r="M4719" i="4" s="1"/>
  <c r="R4718" i="4"/>
  <c r="K4718" i="4"/>
  <c r="I4718" i="4"/>
  <c r="J4718" i="4"/>
  <c r="L4718" i="4"/>
  <c r="E4722" i="4"/>
  <c r="D4722" i="4"/>
  <c r="F4722" i="4"/>
  <c r="C4722" i="4"/>
  <c r="B4723" i="4"/>
  <c r="S4719" i="4" l="1"/>
  <c r="K4719" i="4"/>
  <c r="Q4719" i="4"/>
  <c r="I4719" i="4"/>
  <c r="D4723" i="4"/>
  <c r="F4723" i="4"/>
  <c r="E4723" i="4"/>
  <c r="C4723" i="4"/>
  <c r="B4724" i="4"/>
  <c r="L4721" i="4" l="1"/>
  <c r="I4721" i="4"/>
  <c r="K4721" i="4"/>
  <c r="J4721" i="4"/>
  <c r="E4724" i="4"/>
  <c r="D4724" i="4"/>
  <c r="F4724" i="4"/>
  <c r="C4724" i="4"/>
  <c r="B4725" i="4"/>
  <c r="G4721" i="4" l="1"/>
  <c r="D4725" i="4"/>
  <c r="F4725" i="4"/>
  <c r="J4722" i="4" s="1"/>
  <c r="E4725" i="4"/>
  <c r="N4722" i="4" s="1"/>
  <c r="C4725" i="4"/>
  <c r="S4722" i="4" s="1"/>
  <c r="B4726" i="4"/>
  <c r="P4722" i="4" l="1"/>
  <c r="Q4722" i="4"/>
  <c r="K4722" i="4"/>
  <c r="M4722" i="4"/>
  <c r="M4723" i="4" s="1"/>
  <c r="R4722" i="4"/>
  <c r="I4722" i="4"/>
  <c r="I4723" i="4" s="1"/>
  <c r="L4722" i="4"/>
  <c r="T4722" i="4"/>
  <c r="S4723" i="4" s="1"/>
  <c r="O4722" i="4"/>
  <c r="O4723" i="4" s="1"/>
  <c r="E4726" i="4"/>
  <c r="D4726" i="4"/>
  <c r="F4726" i="4"/>
  <c r="C4726" i="4"/>
  <c r="B4727" i="4"/>
  <c r="K4723" i="4" l="1"/>
  <c r="Q4723" i="4"/>
  <c r="D4727" i="4"/>
  <c r="F4727" i="4"/>
  <c r="E4727" i="4"/>
  <c r="C4727" i="4"/>
  <c r="B4728" i="4"/>
  <c r="K4725" i="4" l="1"/>
  <c r="I4725" i="4"/>
  <c r="L4725" i="4"/>
  <c r="J4725" i="4"/>
  <c r="E4728" i="4"/>
  <c r="D4728" i="4"/>
  <c r="F4728" i="4"/>
  <c r="C4728" i="4"/>
  <c r="B4729" i="4"/>
  <c r="G4725" i="4" l="1"/>
  <c r="D4729" i="4"/>
  <c r="F4729" i="4"/>
  <c r="E4729" i="4"/>
  <c r="M4726" i="4" s="1"/>
  <c r="C4729" i="4"/>
  <c r="O4726" i="4" s="1"/>
  <c r="B4730" i="4"/>
  <c r="S4726" i="4" l="1"/>
  <c r="T4726" i="4"/>
  <c r="Q4726" i="4"/>
  <c r="R4726" i="4"/>
  <c r="P4726" i="4"/>
  <c r="O4727" i="4" s="1"/>
  <c r="J4726" i="4"/>
  <c r="N4726" i="4"/>
  <c r="M4727" i="4" s="1"/>
  <c r="I4726" i="4"/>
  <c r="L4726" i="4"/>
  <c r="K4726" i="4"/>
  <c r="E4730" i="4"/>
  <c r="D4730" i="4"/>
  <c r="F4730" i="4"/>
  <c r="C4730" i="4"/>
  <c r="B4731" i="4"/>
  <c r="I4727" i="4" l="1"/>
  <c r="S4727" i="4"/>
  <c r="K4727" i="4"/>
  <c r="Q4727" i="4"/>
  <c r="D4731" i="4"/>
  <c r="F4731" i="4"/>
  <c r="E4731" i="4"/>
  <c r="C4731" i="4"/>
  <c r="B4732" i="4"/>
  <c r="L4729" i="4" l="1"/>
  <c r="J4729" i="4"/>
  <c r="I4729" i="4"/>
  <c r="K4729" i="4"/>
  <c r="E4732" i="4"/>
  <c r="D4732" i="4"/>
  <c r="F4732" i="4"/>
  <c r="C4732" i="4"/>
  <c r="B4733" i="4"/>
  <c r="G4729" i="4" l="1"/>
  <c r="O4730" i="4"/>
  <c r="P4730" i="4"/>
  <c r="D4733" i="4"/>
  <c r="F4733" i="4"/>
  <c r="E4733" i="4"/>
  <c r="C4733" i="4"/>
  <c r="B4734" i="4"/>
  <c r="K4730" i="4" l="1"/>
  <c r="S4730" i="4"/>
  <c r="L4730" i="4"/>
  <c r="K4731" i="4" s="1"/>
  <c r="O4731" i="4"/>
  <c r="N4730" i="4"/>
  <c r="J4730" i="4"/>
  <c r="I4730" i="4"/>
  <c r="Q4730" i="4"/>
  <c r="R4730" i="4"/>
  <c r="T4730" i="4"/>
  <c r="S4731" i="4" s="1"/>
  <c r="M4730" i="4"/>
  <c r="M4731" i="4" s="1"/>
  <c r="E4734" i="4"/>
  <c r="D4734" i="4"/>
  <c r="F4734" i="4"/>
  <c r="C4734" i="4"/>
  <c r="B4735" i="4"/>
  <c r="I4731" i="4" l="1"/>
  <c r="Q4731" i="4"/>
  <c r="D4735" i="4"/>
  <c r="F4735" i="4"/>
  <c r="E4735" i="4"/>
  <c r="C4735" i="4"/>
  <c r="B4736" i="4"/>
  <c r="L4733" i="4" l="1"/>
  <c r="J4733" i="4"/>
  <c r="K4733" i="4"/>
  <c r="I4733" i="4"/>
  <c r="G4733" i="4" s="1"/>
  <c r="E4736" i="4"/>
  <c r="D4736" i="4"/>
  <c r="F4736" i="4"/>
  <c r="C4736" i="4"/>
  <c r="B4737" i="4"/>
  <c r="D4737" i="4" l="1"/>
  <c r="F4737" i="4"/>
  <c r="E4737" i="4"/>
  <c r="R4734" i="4" s="1"/>
  <c r="C4737" i="4"/>
  <c r="B4738" i="4"/>
  <c r="N4734" i="4" l="1"/>
  <c r="M4734" i="4"/>
  <c r="S4734" i="4"/>
  <c r="I4734" i="4"/>
  <c r="Q4734" i="4"/>
  <c r="Q4735" i="4" s="1"/>
  <c r="L4734" i="4"/>
  <c r="O4734" i="4"/>
  <c r="P4734" i="4"/>
  <c r="K4734" i="4"/>
  <c r="T4734" i="4"/>
  <c r="J4734" i="4"/>
  <c r="E4738" i="4"/>
  <c r="D4738" i="4"/>
  <c r="F4738" i="4"/>
  <c r="C4738" i="4"/>
  <c r="B4739" i="4"/>
  <c r="M4735" i="4" l="1"/>
  <c r="I4735" i="4"/>
  <c r="K4735" i="4"/>
  <c r="O4735" i="4"/>
  <c r="S4735" i="4"/>
  <c r="D4739" i="4"/>
  <c r="F4739" i="4"/>
  <c r="E4739" i="4"/>
  <c r="C4739" i="4"/>
  <c r="B4740" i="4"/>
  <c r="L4737" i="4" l="1"/>
  <c r="J4737" i="4"/>
  <c r="I4737" i="4"/>
  <c r="K4737" i="4"/>
  <c r="E4740" i="4"/>
  <c r="D4740" i="4"/>
  <c r="F4740" i="4"/>
  <c r="C4740" i="4"/>
  <c r="B4741" i="4"/>
  <c r="G4737" i="4" l="1"/>
  <c r="O4738" i="4"/>
  <c r="P4738" i="4"/>
  <c r="D4741" i="4"/>
  <c r="J4738" i="4" s="1"/>
  <c r="F4741" i="4"/>
  <c r="E4741" i="4"/>
  <c r="C4741" i="4"/>
  <c r="S4738" i="4" s="1"/>
  <c r="B4742" i="4"/>
  <c r="Q4738" i="4" l="1"/>
  <c r="L4738" i="4"/>
  <c r="M4738" i="4"/>
  <c r="R4738" i="4"/>
  <c r="K4738" i="4"/>
  <c r="I4738" i="4"/>
  <c r="I4739" i="4" s="1"/>
  <c r="N4738" i="4"/>
  <c r="T4738" i="4"/>
  <c r="S4739" i="4" s="1"/>
  <c r="O4739" i="4"/>
  <c r="E4742" i="4"/>
  <c r="D4742" i="4"/>
  <c r="F4742" i="4"/>
  <c r="C4742" i="4"/>
  <c r="B4743" i="4"/>
  <c r="K4739" i="4" l="1"/>
  <c r="M4739" i="4"/>
  <c r="Q4739" i="4"/>
  <c r="D4743" i="4"/>
  <c r="F4743" i="4"/>
  <c r="E4743" i="4"/>
  <c r="C4743" i="4"/>
  <c r="B4744" i="4"/>
  <c r="J4741" i="4" l="1"/>
  <c r="K4741" i="4"/>
  <c r="L4741" i="4"/>
  <c r="I4741" i="4"/>
  <c r="G4741" i="4" s="1"/>
  <c r="E4744" i="4"/>
  <c r="D4744" i="4"/>
  <c r="F4744" i="4"/>
  <c r="C4744" i="4"/>
  <c r="B4745" i="4"/>
  <c r="D4745" i="4" l="1"/>
  <c r="K4742" i="4" s="1"/>
  <c r="F4745" i="4"/>
  <c r="E4745" i="4"/>
  <c r="S4742" i="4" s="1"/>
  <c r="C4745" i="4"/>
  <c r="O4742" i="4" s="1"/>
  <c r="B4746" i="4"/>
  <c r="T4742" i="4" l="1"/>
  <c r="S4743" i="4" s="1"/>
  <c r="Q4742" i="4"/>
  <c r="P4742" i="4"/>
  <c r="O4743" i="4" s="1"/>
  <c r="M4742" i="4"/>
  <c r="R4742" i="4"/>
  <c r="I4742" i="4"/>
  <c r="J4742" i="4"/>
  <c r="N4742" i="4"/>
  <c r="L4742" i="4"/>
  <c r="K4743" i="4" s="1"/>
  <c r="E4746" i="4"/>
  <c r="D4746" i="4"/>
  <c r="F4746" i="4"/>
  <c r="C4746" i="4"/>
  <c r="B4747" i="4"/>
  <c r="I4743" i="4" l="1"/>
  <c r="M4743" i="4"/>
  <c r="Q4743" i="4"/>
  <c r="D4747" i="4"/>
  <c r="F4747" i="4"/>
  <c r="E4747" i="4"/>
  <c r="C4747" i="4"/>
  <c r="B4748" i="4"/>
  <c r="L4745" i="4" l="1"/>
  <c r="I4745" i="4"/>
  <c r="K4745" i="4"/>
  <c r="J4745" i="4"/>
  <c r="E4748" i="4"/>
  <c r="D4748" i="4"/>
  <c r="F4748" i="4"/>
  <c r="C4748" i="4"/>
  <c r="B4749" i="4"/>
  <c r="G4745" i="4" l="1"/>
  <c r="D4749" i="4"/>
  <c r="J4746" i="4" s="1"/>
  <c r="F4749" i="4"/>
  <c r="E4749" i="4"/>
  <c r="R4746" i="4" s="1"/>
  <c r="C4749" i="4"/>
  <c r="S4746" i="4" s="1"/>
  <c r="B4750" i="4"/>
  <c r="P4746" i="4" l="1"/>
  <c r="Q4746" i="4"/>
  <c r="Q4747" i="4" s="1"/>
  <c r="K4746" i="4"/>
  <c r="M4746" i="4"/>
  <c r="N4746" i="4"/>
  <c r="I4746" i="4"/>
  <c r="I4747" i="4" s="1"/>
  <c r="T4746" i="4"/>
  <c r="S4747" i="4" s="1"/>
  <c r="L4746" i="4"/>
  <c r="O4746" i="4"/>
  <c r="O4747" i="4" s="1"/>
  <c r="E4750" i="4"/>
  <c r="D4750" i="4"/>
  <c r="F4750" i="4"/>
  <c r="C4750" i="4"/>
  <c r="B4751" i="4"/>
  <c r="K4747" i="4" l="1"/>
  <c r="M4747" i="4"/>
  <c r="D4751" i="4"/>
  <c r="F4751" i="4"/>
  <c r="E4751" i="4"/>
  <c r="C4751" i="4"/>
  <c r="B4752" i="4"/>
  <c r="K4749" i="4" l="1"/>
  <c r="I4749" i="4"/>
  <c r="L4749" i="4"/>
  <c r="J4749" i="4"/>
  <c r="E4752" i="4"/>
  <c r="D4752" i="4"/>
  <c r="F4752" i="4"/>
  <c r="C4752" i="4"/>
  <c r="B4753" i="4"/>
  <c r="G4749" i="4" l="1"/>
  <c r="D4753" i="4"/>
  <c r="F4753" i="4"/>
  <c r="E4753" i="4"/>
  <c r="S4750" i="4" s="1"/>
  <c r="C4753" i="4"/>
  <c r="O4750" i="4" s="1"/>
  <c r="B4754" i="4"/>
  <c r="N4750" i="4" l="1"/>
  <c r="T4750" i="4"/>
  <c r="S4751" i="4" s="1"/>
  <c r="Q4750" i="4"/>
  <c r="R4750" i="4"/>
  <c r="P4750" i="4"/>
  <c r="O4751" i="4" s="1"/>
  <c r="J4750" i="4"/>
  <c r="I4750" i="4"/>
  <c r="L4750" i="4"/>
  <c r="M4750" i="4"/>
  <c r="M4751" i="4" s="1"/>
  <c r="K4750" i="4"/>
  <c r="E4754" i="4"/>
  <c r="D4754" i="4"/>
  <c r="F4754" i="4"/>
  <c r="C4754" i="4"/>
  <c r="B4755" i="4"/>
  <c r="I4751" i="4" l="1"/>
  <c r="K4751" i="4"/>
  <c r="Q4751" i="4"/>
  <c r="D4755" i="4"/>
  <c r="F4755" i="4"/>
  <c r="E4755" i="4"/>
  <c r="C4755" i="4"/>
  <c r="B4756" i="4"/>
  <c r="L4753" i="4" l="1"/>
  <c r="J4753" i="4"/>
  <c r="I4753" i="4"/>
  <c r="G4753" i="4" s="1"/>
  <c r="K4753" i="4"/>
  <c r="E4756" i="4"/>
  <c r="D4756" i="4"/>
  <c r="F4756" i="4"/>
  <c r="C4756" i="4"/>
  <c r="B4757" i="4"/>
  <c r="O4754" i="4" l="1"/>
  <c r="P4754" i="4"/>
  <c r="D4757" i="4"/>
  <c r="F4757" i="4"/>
  <c r="E4757" i="4"/>
  <c r="C4757" i="4"/>
  <c r="B4758" i="4"/>
  <c r="M4754" i="4" l="1"/>
  <c r="J4754" i="4"/>
  <c r="K4754" i="4"/>
  <c r="T4754" i="4"/>
  <c r="O4755" i="4"/>
  <c r="N4754" i="4"/>
  <c r="M4755" i="4" s="1"/>
  <c r="Q4754" i="4"/>
  <c r="S4754" i="4"/>
  <c r="S4755" i="4" s="1"/>
  <c r="I4754" i="4"/>
  <c r="I4755" i="4" s="1"/>
  <c r="R4754" i="4"/>
  <c r="L4754" i="4"/>
  <c r="E4758" i="4"/>
  <c r="D4758" i="4"/>
  <c r="F4758" i="4"/>
  <c r="C4758" i="4"/>
  <c r="B4759" i="4"/>
  <c r="Q4755" i="4" l="1"/>
  <c r="K4755" i="4"/>
  <c r="D4759" i="4"/>
  <c r="F4759" i="4"/>
  <c r="E4759" i="4"/>
  <c r="C4759" i="4"/>
  <c r="B4760" i="4"/>
  <c r="L4757" i="4" l="1"/>
  <c r="J4757" i="4"/>
  <c r="K4757" i="4"/>
  <c r="I4757" i="4"/>
  <c r="G4757" i="4" s="1"/>
  <c r="E4760" i="4"/>
  <c r="D4760" i="4"/>
  <c r="F4760" i="4"/>
  <c r="C4760" i="4"/>
  <c r="B4761" i="4"/>
  <c r="D4761" i="4" l="1"/>
  <c r="F4761" i="4"/>
  <c r="E4761" i="4"/>
  <c r="I4758" i="4" s="1"/>
  <c r="C4761" i="4"/>
  <c r="B4762" i="4"/>
  <c r="M4758" i="4" l="1"/>
  <c r="K4758" i="4"/>
  <c r="T4758" i="4"/>
  <c r="L4758" i="4"/>
  <c r="O4758" i="4"/>
  <c r="N4758" i="4"/>
  <c r="J4758" i="4"/>
  <c r="I4759" i="4" s="1"/>
  <c r="S4758" i="4"/>
  <c r="Q4758" i="4"/>
  <c r="R4758" i="4"/>
  <c r="P4758" i="4"/>
  <c r="E4762" i="4"/>
  <c r="D4762" i="4"/>
  <c r="F4762" i="4"/>
  <c r="C4762" i="4"/>
  <c r="B4763" i="4"/>
  <c r="K4759" i="4" l="1"/>
  <c r="S4759" i="4"/>
  <c r="M4759" i="4"/>
  <c r="Q4759" i="4"/>
  <c r="O4759" i="4"/>
  <c r="D4763" i="4"/>
  <c r="F4763" i="4"/>
  <c r="E4763" i="4"/>
  <c r="C4763" i="4"/>
  <c r="B4764" i="4"/>
  <c r="L4761" i="4" l="1"/>
  <c r="J4761" i="4"/>
  <c r="I4761" i="4"/>
  <c r="K4761" i="4"/>
  <c r="E4764" i="4"/>
  <c r="D4764" i="4"/>
  <c r="F4764" i="4"/>
  <c r="C4764" i="4"/>
  <c r="B4765" i="4"/>
  <c r="G4761" i="4" l="1"/>
  <c r="O4762" i="4"/>
  <c r="P4762" i="4"/>
  <c r="D4765" i="4"/>
  <c r="F4765" i="4"/>
  <c r="E4765" i="4"/>
  <c r="C4765" i="4"/>
  <c r="S4762" i="4" s="1"/>
  <c r="B4766" i="4"/>
  <c r="L4762" i="4" l="1"/>
  <c r="I4762" i="4"/>
  <c r="T4762" i="4"/>
  <c r="S4763" i="4" s="1"/>
  <c r="M4762" i="4"/>
  <c r="R4762" i="4"/>
  <c r="K4762" i="4"/>
  <c r="K4763" i="4" s="1"/>
  <c r="Q4762" i="4"/>
  <c r="Q4763" i="4" s="1"/>
  <c r="J4762" i="4"/>
  <c r="N4762" i="4"/>
  <c r="O4763" i="4"/>
  <c r="E4766" i="4"/>
  <c r="D4766" i="4"/>
  <c r="F4766" i="4"/>
  <c r="C4766" i="4"/>
  <c r="B4767" i="4"/>
  <c r="M4763" i="4" l="1"/>
  <c r="I4763" i="4"/>
  <c r="D4767" i="4"/>
  <c r="F4767" i="4"/>
  <c r="E4767" i="4"/>
  <c r="C4767" i="4"/>
  <c r="B4768" i="4"/>
  <c r="L4765" i="4" l="1"/>
  <c r="I4765" i="4"/>
  <c r="K4765" i="4"/>
  <c r="J4765" i="4"/>
  <c r="E4768" i="4"/>
  <c r="D4768" i="4"/>
  <c r="F4768" i="4"/>
  <c r="C4768" i="4"/>
  <c r="B4769" i="4"/>
  <c r="G4765" i="4" l="1"/>
  <c r="D4769" i="4"/>
  <c r="F4769" i="4"/>
  <c r="E4769" i="4"/>
  <c r="K4766" i="4" s="1"/>
  <c r="C4769" i="4"/>
  <c r="O4766" i="4" s="1"/>
  <c r="B4770" i="4"/>
  <c r="N4766" i="4" l="1"/>
  <c r="T4766" i="4"/>
  <c r="Q4766" i="4"/>
  <c r="P4766" i="4"/>
  <c r="O4767" i="4" s="1"/>
  <c r="M4766" i="4"/>
  <c r="M4767" i="4" s="1"/>
  <c r="R4766" i="4"/>
  <c r="S4766" i="4"/>
  <c r="I4766" i="4"/>
  <c r="J4766" i="4"/>
  <c r="L4766" i="4"/>
  <c r="K4767" i="4" s="1"/>
  <c r="E4770" i="4"/>
  <c r="D4770" i="4"/>
  <c r="F4770" i="4"/>
  <c r="C4770" i="4"/>
  <c r="B4771" i="4"/>
  <c r="S4767" i="4" l="1"/>
  <c r="Q4767" i="4"/>
  <c r="I4767" i="4"/>
  <c r="D4771" i="4"/>
  <c r="F4771" i="4"/>
  <c r="E4771" i="4"/>
  <c r="C4771" i="4"/>
  <c r="B4772" i="4"/>
  <c r="L4769" i="4" l="1"/>
  <c r="J4769" i="4"/>
  <c r="I4769" i="4"/>
  <c r="K4769" i="4"/>
  <c r="E4772" i="4"/>
  <c r="D4772" i="4"/>
  <c r="F4772" i="4"/>
  <c r="C4772" i="4"/>
  <c r="B4773" i="4"/>
  <c r="G4769" i="4" l="1"/>
  <c r="D4773" i="4"/>
  <c r="Q4770" i="4" s="1"/>
  <c r="F4773" i="4"/>
  <c r="E4773" i="4"/>
  <c r="I4770" i="4" s="1"/>
  <c r="C4773" i="4"/>
  <c r="O4770" i="4" s="1"/>
  <c r="B4774" i="4"/>
  <c r="J4770" i="4" l="1"/>
  <c r="I4771" i="4" s="1"/>
  <c r="S4770" i="4"/>
  <c r="R4770" i="4"/>
  <c r="Q4771" i="4" s="1"/>
  <c r="L4770" i="4"/>
  <c r="N4770" i="4"/>
  <c r="K4770" i="4"/>
  <c r="P4770" i="4"/>
  <c r="O4771" i="4" s="1"/>
  <c r="T4770" i="4"/>
  <c r="M4770" i="4"/>
  <c r="M4771" i="4" s="1"/>
  <c r="E4774" i="4"/>
  <c r="D4774" i="4"/>
  <c r="F4774" i="4"/>
  <c r="C4774" i="4"/>
  <c r="B4775" i="4"/>
  <c r="K4771" i="4" l="1"/>
  <c r="S4771" i="4"/>
  <c r="L4773" i="4" s="1"/>
  <c r="D4775" i="4"/>
  <c r="F4775" i="4"/>
  <c r="E4775" i="4"/>
  <c r="C4775" i="4"/>
  <c r="B4776" i="4"/>
  <c r="J4773" i="4" l="1"/>
  <c r="I4773" i="4"/>
  <c r="K4773" i="4"/>
  <c r="E4776" i="4"/>
  <c r="D4776" i="4"/>
  <c r="F4776" i="4"/>
  <c r="C4776" i="4"/>
  <c r="B4777" i="4"/>
  <c r="G4773" i="4" l="1"/>
  <c r="D4777" i="4"/>
  <c r="F4777" i="4"/>
  <c r="E4777" i="4"/>
  <c r="L4774" i="4" s="1"/>
  <c r="C4777" i="4"/>
  <c r="O4774" i="4" s="1"/>
  <c r="B4778" i="4"/>
  <c r="N4774" i="4" l="1"/>
  <c r="T4774" i="4"/>
  <c r="Q4774" i="4"/>
  <c r="K4774" i="4"/>
  <c r="K4775" i="4" s="1"/>
  <c r="M4774" i="4"/>
  <c r="M4775" i="4" s="1"/>
  <c r="R4774" i="4"/>
  <c r="S4774" i="4"/>
  <c r="I4774" i="4"/>
  <c r="J4774" i="4"/>
  <c r="P4774" i="4"/>
  <c r="O4775" i="4" s="1"/>
  <c r="E4778" i="4"/>
  <c r="D4778" i="4"/>
  <c r="F4778" i="4"/>
  <c r="C4778" i="4"/>
  <c r="B4779" i="4"/>
  <c r="S4775" i="4" l="1"/>
  <c r="I4775" i="4"/>
  <c r="Q4775" i="4"/>
  <c r="D4779" i="4"/>
  <c r="F4779" i="4"/>
  <c r="E4779" i="4"/>
  <c r="C4779" i="4"/>
  <c r="B4780" i="4"/>
  <c r="L4777" i="4" l="1"/>
  <c r="J4777" i="4"/>
  <c r="I4777" i="4"/>
  <c r="K4777" i="4"/>
  <c r="E4780" i="4"/>
  <c r="D4780" i="4"/>
  <c r="F4780" i="4"/>
  <c r="C4780" i="4"/>
  <c r="B4781" i="4"/>
  <c r="G4777" i="4" l="1"/>
  <c r="D4781" i="4"/>
  <c r="O4778" i="4" s="1"/>
  <c r="F4781" i="4"/>
  <c r="E4781" i="4"/>
  <c r="I4778" i="4" s="1"/>
  <c r="C4781" i="4"/>
  <c r="S4778" i="4" s="1"/>
  <c r="B4782" i="4"/>
  <c r="P4778" i="4" l="1"/>
  <c r="O4779" i="4" s="1"/>
  <c r="J4778" i="4"/>
  <c r="I4779" i="4" s="1"/>
  <c r="T4778" i="4"/>
  <c r="S4779" i="4" s="1"/>
  <c r="M4778" i="4"/>
  <c r="R4778" i="4"/>
  <c r="Q4778" i="4"/>
  <c r="K4778" i="4"/>
  <c r="N4778" i="4"/>
  <c r="L4778" i="4"/>
  <c r="E4782" i="4"/>
  <c r="D4782" i="4"/>
  <c r="F4782" i="4"/>
  <c r="C4782" i="4"/>
  <c r="B4783" i="4"/>
  <c r="Q4779" i="4" l="1"/>
  <c r="K4779" i="4"/>
  <c r="M4779" i="4"/>
  <c r="D4783" i="4"/>
  <c r="F4783" i="4"/>
  <c r="E4783" i="4"/>
  <c r="C4783" i="4"/>
  <c r="B4784" i="4"/>
  <c r="L4781" i="4" l="1"/>
  <c r="J4781" i="4"/>
  <c r="I4781" i="4"/>
  <c r="K4781" i="4"/>
  <c r="E4784" i="4"/>
  <c r="D4784" i="4"/>
  <c r="F4784" i="4"/>
  <c r="C4784" i="4"/>
  <c r="B4785" i="4"/>
  <c r="G4781" i="4" l="1"/>
  <c r="R4782" i="4"/>
  <c r="Q4782" i="4"/>
  <c r="D4785" i="4"/>
  <c r="F4785" i="4"/>
  <c r="E4785" i="4"/>
  <c r="I4782" i="4" s="1"/>
  <c r="C4785" i="4"/>
  <c r="O4782" i="4" s="1"/>
  <c r="B4786" i="4"/>
  <c r="Q4783" i="4" l="1"/>
  <c r="T4782" i="4"/>
  <c r="J4782" i="4"/>
  <c r="I4783" i="4" s="1"/>
  <c r="P4782" i="4"/>
  <c r="O4783" i="4" s="1"/>
  <c r="M4782" i="4"/>
  <c r="S4782" i="4"/>
  <c r="S4783" i="4" s="1"/>
  <c r="K4782" i="4"/>
  <c r="N4782" i="4"/>
  <c r="L4782" i="4"/>
  <c r="E4786" i="4"/>
  <c r="D4786" i="4"/>
  <c r="F4786" i="4"/>
  <c r="C4786" i="4"/>
  <c r="B4787" i="4"/>
  <c r="K4783" i="4" l="1"/>
  <c r="M4783" i="4"/>
  <c r="D4787" i="4"/>
  <c r="F4787" i="4"/>
  <c r="E4787" i="4"/>
  <c r="C4787" i="4"/>
  <c r="B4788" i="4"/>
  <c r="L4785" i="4" l="1"/>
  <c r="K4785" i="4"/>
  <c r="J4785" i="4"/>
  <c r="I4785" i="4"/>
  <c r="G4785" i="4" s="1"/>
  <c r="E4788" i="4"/>
  <c r="D4788" i="4"/>
  <c r="F4788" i="4"/>
  <c r="C4788" i="4"/>
  <c r="B4789" i="4"/>
  <c r="D4789" i="4" l="1"/>
  <c r="O4786" i="4" s="1"/>
  <c r="F4789" i="4"/>
  <c r="E4789" i="4"/>
  <c r="J4786" i="4" s="1"/>
  <c r="C4789" i="4"/>
  <c r="S4786" i="4" s="1"/>
  <c r="B4790" i="4"/>
  <c r="Q4786" i="4" l="1"/>
  <c r="R4786" i="4"/>
  <c r="P4786" i="4"/>
  <c r="O4787" i="4" s="1"/>
  <c r="L4786" i="4"/>
  <c r="M4786" i="4"/>
  <c r="K4786" i="4"/>
  <c r="I4786" i="4"/>
  <c r="I4787" i="4" s="1"/>
  <c r="N4786" i="4"/>
  <c r="T4786" i="4"/>
  <c r="S4787" i="4" s="1"/>
  <c r="E4790" i="4"/>
  <c r="D4790" i="4"/>
  <c r="F4790" i="4"/>
  <c r="C4790" i="4"/>
  <c r="B4791" i="4"/>
  <c r="K4787" i="4" l="1"/>
  <c r="Q4787" i="4"/>
  <c r="M4787" i="4"/>
  <c r="L4789" i="4" s="1"/>
  <c r="D4791" i="4"/>
  <c r="F4791" i="4"/>
  <c r="E4791" i="4"/>
  <c r="C4791" i="4"/>
  <c r="B4792" i="4"/>
  <c r="J4789" i="4" l="1"/>
  <c r="I4789" i="4"/>
  <c r="K4789" i="4"/>
  <c r="E4792" i="4"/>
  <c r="D4792" i="4"/>
  <c r="F4792" i="4"/>
  <c r="C4792" i="4"/>
  <c r="B4793" i="4"/>
  <c r="G4789" i="4" l="1"/>
  <c r="D4793" i="4"/>
  <c r="S4790" i="4" s="1"/>
  <c r="F4793" i="4"/>
  <c r="E4793" i="4"/>
  <c r="M4790" i="4" s="1"/>
  <c r="C4793" i="4"/>
  <c r="P4790" i="4" s="1"/>
  <c r="B4794" i="4"/>
  <c r="T4790" i="4" l="1"/>
  <c r="S4791" i="4" s="1"/>
  <c r="Q4790" i="4"/>
  <c r="O4790" i="4"/>
  <c r="O4791" i="4" s="1"/>
  <c r="N4790" i="4"/>
  <c r="M4791" i="4" s="1"/>
  <c r="J4790" i="4"/>
  <c r="L4790" i="4"/>
  <c r="I4790" i="4"/>
  <c r="I4791" i="4" s="1"/>
  <c r="R4790" i="4"/>
  <c r="K4790" i="4"/>
  <c r="E4794" i="4"/>
  <c r="D4794" i="4"/>
  <c r="F4794" i="4"/>
  <c r="C4794" i="4"/>
  <c r="B4795" i="4"/>
  <c r="Q4791" i="4" l="1"/>
  <c r="K4791" i="4"/>
  <c r="D4795" i="4"/>
  <c r="F4795" i="4"/>
  <c r="E4795" i="4"/>
  <c r="C4795" i="4"/>
  <c r="B4796" i="4"/>
  <c r="L4793" i="4" l="1"/>
  <c r="I4793" i="4"/>
  <c r="J4793" i="4"/>
  <c r="K4793" i="4"/>
  <c r="E4796" i="4"/>
  <c r="D4796" i="4"/>
  <c r="F4796" i="4"/>
  <c r="C4796" i="4"/>
  <c r="B4797" i="4"/>
  <c r="R4794" i="4" l="1"/>
  <c r="G4793" i="4"/>
  <c r="Q4794" i="4"/>
  <c r="Q4795" i="4" s="1"/>
  <c r="D4797" i="4"/>
  <c r="F4797" i="4"/>
  <c r="E4797" i="4"/>
  <c r="N4794" i="4" s="1"/>
  <c r="C4797" i="4"/>
  <c r="B4798" i="4"/>
  <c r="P4794" i="4" l="1"/>
  <c r="T4794" i="4"/>
  <c r="M4794" i="4"/>
  <c r="M4795" i="4" s="1"/>
  <c r="K4794" i="4"/>
  <c r="L4794" i="4"/>
  <c r="S4794" i="4"/>
  <c r="O4794" i="4"/>
  <c r="O4795" i="4" s="1"/>
  <c r="J4794" i="4"/>
  <c r="I4794" i="4"/>
  <c r="E4798" i="4"/>
  <c r="D4798" i="4"/>
  <c r="F4798" i="4"/>
  <c r="C4798" i="4"/>
  <c r="B4799" i="4"/>
  <c r="S4795" i="4" l="1"/>
  <c r="K4795" i="4"/>
  <c r="I4795" i="4"/>
  <c r="D4799" i="4"/>
  <c r="F4799" i="4"/>
  <c r="E4799" i="4"/>
  <c r="C4799" i="4"/>
  <c r="B4800" i="4"/>
  <c r="L4797" i="4" l="1"/>
  <c r="I4797" i="4"/>
  <c r="K4797" i="4"/>
  <c r="J4797" i="4"/>
  <c r="E4800" i="4"/>
  <c r="D4800" i="4"/>
  <c r="F4800" i="4"/>
  <c r="C4800" i="4"/>
  <c r="B4801" i="4"/>
  <c r="G4797" i="4" l="1"/>
  <c r="D4801" i="4"/>
  <c r="T4798" i="4" s="1"/>
  <c r="F4801" i="4"/>
  <c r="E4801" i="4"/>
  <c r="M4798" i="4" s="1"/>
  <c r="C4801" i="4"/>
  <c r="B4802" i="4"/>
  <c r="P4798" i="4" l="1"/>
  <c r="Q4798" i="4"/>
  <c r="R4798" i="4"/>
  <c r="L4798" i="4"/>
  <c r="N4798" i="4"/>
  <c r="M4799" i="4" s="1"/>
  <c r="S4798" i="4"/>
  <c r="S4799" i="4" s="1"/>
  <c r="J4798" i="4"/>
  <c r="K4798" i="4"/>
  <c r="K4799" i="4" s="1"/>
  <c r="O4798" i="4"/>
  <c r="O4799" i="4" s="1"/>
  <c r="I4798" i="4"/>
  <c r="E4802" i="4"/>
  <c r="D4802" i="4"/>
  <c r="F4802" i="4"/>
  <c r="C4802" i="4"/>
  <c r="B4803" i="4"/>
  <c r="I4799" i="4" l="1"/>
  <c r="Q4799" i="4"/>
  <c r="D4803" i="4"/>
  <c r="F4803" i="4"/>
  <c r="E4803" i="4"/>
  <c r="C4803" i="4"/>
  <c r="B4804" i="4"/>
  <c r="J4801" i="4" l="1"/>
  <c r="L4801" i="4"/>
  <c r="K4801" i="4"/>
  <c r="I4801" i="4"/>
  <c r="G4801" i="4" s="1"/>
  <c r="E4804" i="4"/>
  <c r="D4804" i="4"/>
  <c r="F4804" i="4"/>
  <c r="C4804" i="4"/>
  <c r="B4805" i="4"/>
  <c r="P4802" i="4" l="1"/>
  <c r="O4802" i="4"/>
  <c r="D4805" i="4"/>
  <c r="F4805" i="4"/>
  <c r="E4805" i="4"/>
  <c r="J4802" i="4" s="1"/>
  <c r="C4805" i="4"/>
  <c r="R4802" i="4" s="1"/>
  <c r="B4806" i="4"/>
  <c r="O4803" i="4" l="1"/>
  <c r="M4802" i="4"/>
  <c r="K4802" i="4"/>
  <c r="Q4802" i="4"/>
  <c r="Q4803" i="4" s="1"/>
  <c r="N4802" i="4"/>
  <c r="S4802" i="4"/>
  <c r="T4802" i="4"/>
  <c r="L4802" i="4"/>
  <c r="I4802" i="4"/>
  <c r="I4803" i="4" s="1"/>
  <c r="E4806" i="4"/>
  <c r="D4806" i="4"/>
  <c r="F4806" i="4"/>
  <c r="C4806" i="4"/>
  <c r="B4807" i="4"/>
  <c r="S4803" i="4" l="1"/>
  <c r="K4803" i="4"/>
  <c r="M4803" i="4"/>
  <c r="D4807" i="4"/>
  <c r="F4807" i="4"/>
  <c r="E4807" i="4"/>
  <c r="C4807" i="4"/>
  <c r="B4808" i="4"/>
  <c r="L4805" i="4" l="1"/>
  <c r="I4805" i="4"/>
  <c r="K4805" i="4"/>
  <c r="J4805" i="4"/>
  <c r="E4808" i="4"/>
  <c r="D4808" i="4"/>
  <c r="F4808" i="4"/>
  <c r="C4808" i="4"/>
  <c r="B4809" i="4"/>
  <c r="G4805" i="4" l="1"/>
  <c r="D4809" i="4"/>
  <c r="F4809" i="4"/>
  <c r="E4809" i="4"/>
  <c r="J4806" i="4" s="1"/>
  <c r="C4809" i="4"/>
  <c r="B4810" i="4"/>
  <c r="L4806" i="4" l="1"/>
  <c r="N4806" i="4"/>
  <c r="R4806" i="4"/>
  <c r="S4806" i="4"/>
  <c r="O4806" i="4"/>
  <c r="K4806" i="4"/>
  <c r="K4807" i="4" s="1"/>
  <c r="T4806" i="4"/>
  <c r="Q4806" i="4"/>
  <c r="I4806" i="4"/>
  <c r="I4807" i="4" s="1"/>
  <c r="P4806" i="4"/>
  <c r="M4806" i="4"/>
  <c r="M4807" i="4" s="1"/>
  <c r="E4810" i="4"/>
  <c r="D4810" i="4"/>
  <c r="F4810" i="4"/>
  <c r="C4810" i="4"/>
  <c r="B4811" i="4"/>
  <c r="Q4807" i="4" l="1"/>
  <c r="S4807" i="4"/>
  <c r="O4807" i="4"/>
  <c r="D4811" i="4"/>
  <c r="F4811" i="4"/>
  <c r="E4811" i="4"/>
  <c r="C4811" i="4"/>
  <c r="B4812" i="4"/>
  <c r="K4809" i="4" l="1"/>
  <c r="J4809" i="4"/>
  <c r="L4809" i="4"/>
  <c r="I4809" i="4"/>
  <c r="G4809" i="4" s="1"/>
  <c r="E4812" i="4"/>
  <c r="D4812" i="4"/>
  <c r="F4812" i="4"/>
  <c r="C4812" i="4"/>
  <c r="B4813" i="4"/>
  <c r="P4810" i="4" l="1"/>
  <c r="O4810" i="4"/>
  <c r="D4813" i="4"/>
  <c r="F4813" i="4"/>
  <c r="E4813" i="4"/>
  <c r="K4810" i="4" s="1"/>
  <c r="C4813" i="4"/>
  <c r="Q4810" i="4" s="1"/>
  <c r="B4814" i="4"/>
  <c r="O4811" i="4" l="1"/>
  <c r="L4810" i="4"/>
  <c r="K4811" i="4" s="1"/>
  <c r="I4810" i="4"/>
  <c r="N4810" i="4"/>
  <c r="S4810" i="4"/>
  <c r="M4810" i="4"/>
  <c r="M4811" i="4" s="1"/>
  <c r="R4810" i="4"/>
  <c r="Q4811" i="4" s="1"/>
  <c r="T4810" i="4"/>
  <c r="J4810" i="4"/>
  <c r="E4814" i="4"/>
  <c r="D4814" i="4"/>
  <c r="F4814" i="4"/>
  <c r="C4814" i="4"/>
  <c r="B4815" i="4"/>
  <c r="S4811" i="4" l="1"/>
  <c r="I4811" i="4"/>
  <c r="D4815" i="4"/>
  <c r="F4815" i="4"/>
  <c r="E4815" i="4"/>
  <c r="C4815" i="4"/>
  <c r="B4816" i="4"/>
  <c r="L4813" i="4" l="1"/>
  <c r="K4813" i="4"/>
  <c r="J4813" i="4"/>
  <c r="I4813" i="4"/>
  <c r="E4816" i="4"/>
  <c r="D4816" i="4"/>
  <c r="F4816" i="4"/>
  <c r="C4816" i="4"/>
  <c r="B4817" i="4"/>
  <c r="G4813" i="4" l="1"/>
  <c r="D4817" i="4"/>
  <c r="T4814" i="4" s="1"/>
  <c r="F4817" i="4"/>
  <c r="E4817" i="4"/>
  <c r="L4814" i="4" s="1"/>
  <c r="C4817" i="4"/>
  <c r="P4814" i="4" s="1"/>
  <c r="B4818" i="4"/>
  <c r="Q4814" i="4" l="1"/>
  <c r="R4814" i="4"/>
  <c r="M4814" i="4"/>
  <c r="N4814" i="4"/>
  <c r="S4814" i="4"/>
  <c r="S4815" i="4" s="1"/>
  <c r="K4814" i="4"/>
  <c r="K4815" i="4" s="1"/>
  <c r="J4814" i="4"/>
  <c r="O4814" i="4"/>
  <c r="O4815" i="4" s="1"/>
  <c r="I4814" i="4"/>
  <c r="E4818" i="4"/>
  <c r="D4818" i="4"/>
  <c r="F4818" i="4"/>
  <c r="C4818" i="4"/>
  <c r="B4819" i="4"/>
  <c r="I4815" i="4" l="1"/>
  <c r="M4815" i="4"/>
  <c r="Q4815" i="4"/>
  <c r="D4819" i="4"/>
  <c r="F4819" i="4"/>
  <c r="E4819" i="4"/>
  <c r="C4819" i="4"/>
  <c r="B4820" i="4"/>
  <c r="I4817" i="4" l="1"/>
  <c r="J4817" i="4"/>
  <c r="L4817" i="4"/>
  <c r="K4817" i="4"/>
  <c r="E4820" i="4"/>
  <c r="D4820" i="4"/>
  <c r="F4820" i="4"/>
  <c r="C4820" i="4"/>
  <c r="B4821" i="4"/>
  <c r="G4817" i="4" l="1"/>
  <c r="D4821" i="4"/>
  <c r="F4821" i="4"/>
  <c r="E4821" i="4"/>
  <c r="I4818" i="4" s="1"/>
  <c r="C4821" i="4"/>
  <c r="T4818" i="4" s="1"/>
  <c r="B4822" i="4"/>
  <c r="N4818" i="4" l="1"/>
  <c r="J4818" i="4"/>
  <c r="I4819" i="4" s="1"/>
  <c r="P4818" i="4"/>
  <c r="O4818" i="4"/>
  <c r="K4818" i="4"/>
  <c r="M4818" i="4"/>
  <c r="M4819" i="4" s="1"/>
  <c r="R4818" i="4"/>
  <c r="S4818" i="4"/>
  <c r="S4819" i="4" s="1"/>
  <c r="Q4818" i="4"/>
  <c r="L4818" i="4"/>
  <c r="E4822" i="4"/>
  <c r="D4822" i="4"/>
  <c r="F4822" i="4"/>
  <c r="C4822" i="4"/>
  <c r="B4823" i="4"/>
  <c r="Q4819" i="4" l="1"/>
  <c r="O4819" i="4"/>
  <c r="K4819" i="4"/>
  <c r="D4823" i="4"/>
  <c r="F4823" i="4"/>
  <c r="E4823" i="4"/>
  <c r="C4823" i="4"/>
  <c r="B4824" i="4"/>
  <c r="I4821" i="4" l="1"/>
  <c r="K4821" i="4"/>
  <c r="L4821" i="4"/>
  <c r="J4821" i="4"/>
  <c r="E4824" i="4"/>
  <c r="D4824" i="4"/>
  <c r="F4824" i="4"/>
  <c r="C4824" i="4"/>
  <c r="B4825" i="4"/>
  <c r="G4821" i="4" l="1"/>
  <c r="D4825" i="4"/>
  <c r="F4825" i="4"/>
  <c r="E4825" i="4"/>
  <c r="K4822" i="4" s="1"/>
  <c r="C4825" i="4"/>
  <c r="P4822" i="4" s="1"/>
  <c r="B4826" i="4"/>
  <c r="M4822" i="4" l="1"/>
  <c r="Q4822" i="4"/>
  <c r="R4822" i="4"/>
  <c r="L4822" i="4"/>
  <c r="K4823" i="4" s="1"/>
  <c r="N4822" i="4"/>
  <c r="M4823" i="4" s="1"/>
  <c r="S4822" i="4"/>
  <c r="T4822" i="4"/>
  <c r="J4822" i="4"/>
  <c r="O4822" i="4"/>
  <c r="O4823" i="4" s="1"/>
  <c r="I4822" i="4"/>
  <c r="E4826" i="4"/>
  <c r="D4826" i="4"/>
  <c r="F4826" i="4"/>
  <c r="C4826" i="4"/>
  <c r="B4827" i="4"/>
  <c r="I4823" i="4" l="1"/>
  <c r="S4823" i="4"/>
  <c r="Q4823" i="4"/>
  <c r="D4827" i="4"/>
  <c r="F4827" i="4"/>
  <c r="E4827" i="4"/>
  <c r="C4827" i="4"/>
  <c r="B4828" i="4"/>
  <c r="I4825" i="4" l="1"/>
  <c r="L4825" i="4"/>
  <c r="J4825" i="4"/>
  <c r="K4825" i="4"/>
  <c r="E4828" i="4"/>
  <c r="D4828" i="4"/>
  <c r="F4828" i="4"/>
  <c r="C4828" i="4"/>
  <c r="B4829" i="4"/>
  <c r="G4825" i="4" l="1"/>
  <c r="O4826" i="4"/>
  <c r="P4826" i="4"/>
  <c r="D4829" i="4"/>
  <c r="F4829" i="4"/>
  <c r="E4829" i="4"/>
  <c r="C4829" i="4"/>
  <c r="B4830" i="4"/>
  <c r="N4826" i="4" l="1"/>
  <c r="J4826" i="4"/>
  <c r="M4826" i="4"/>
  <c r="M4827" i="4" s="1"/>
  <c r="Q4826" i="4"/>
  <c r="O4827" i="4"/>
  <c r="K4826" i="4"/>
  <c r="T4826" i="4"/>
  <c r="R4826" i="4"/>
  <c r="S4826" i="4"/>
  <c r="I4826" i="4"/>
  <c r="I4827" i="4" s="1"/>
  <c r="L4826" i="4"/>
  <c r="E4830" i="4"/>
  <c r="D4830" i="4"/>
  <c r="F4830" i="4"/>
  <c r="C4830" i="4"/>
  <c r="B4831" i="4"/>
  <c r="S4827" i="4" l="1"/>
  <c r="K4827" i="4"/>
  <c r="Q4827" i="4"/>
  <c r="D4831" i="4"/>
  <c r="F4831" i="4"/>
  <c r="E4831" i="4"/>
  <c r="C4831" i="4"/>
  <c r="B4832" i="4"/>
  <c r="L4829" i="4" l="1"/>
  <c r="J4829" i="4"/>
  <c r="I4829" i="4"/>
  <c r="K4829" i="4"/>
  <c r="E4832" i="4"/>
  <c r="D4832" i="4"/>
  <c r="F4832" i="4"/>
  <c r="C4832" i="4"/>
  <c r="B4833" i="4"/>
  <c r="G4829" i="4" l="1"/>
  <c r="R4830" i="4"/>
  <c r="Q4830" i="4"/>
  <c r="D4833" i="4"/>
  <c r="F4833" i="4"/>
  <c r="E4833" i="4"/>
  <c r="C4833" i="4"/>
  <c r="P4830" i="4" s="1"/>
  <c r="B4834" i="4"/>
  <c r="J4830" i="4" l="1"/>
  <c r="Q4831" i="4"/>
  <c r="K4830" i="4"/>
  <c r="M4830" i="4"/>
  <c r="N4830" i="4"/>
  <c r="S4830" i="4"/>
  <c r="T4830" i="4"/>
  <c r="L4830" i="4"/>
  <c r="O4830" i="4"/>
  <c r="O4831" i="4" s="1"/>
  <c r="I4830" i="4"/>
  <c r="I4831" i="4" s="1"/>
  <c r="E4834" i="4"/>
  <c r="D4834" i="4"/>
  <c r="F4834" i="4"/>
  <c r="C4834" i="4"/>
  <c r="B4835" i="4"/>
  <c r="S4831" i="4" l="1"/>
  <c r="M4831" i="4"/>
  <c r="K4831" i="4"/>
  <c r="D4835" i="4"/>
  <c r="F4835" i="4"/>
  <c r="E4835" i="4"/>
  <c r="C4835" i="4"/>
  <c r="B4836" i="4"/>
  <c r="I4833" i="4" l="1"/>
  <c r="L4833" i="4"/>
  <c r="J4833" i="4"/>
  <c r="K4833" i="4"/>
  <c r="E4836" i="4"/>
  <c r="D4836" i="4"/>
  <c r="F4836" i="4"/>
  <c r="C4836" i="4"/>
  <c r="B4837" i="4"/>
  <c r="G4833" i="4" l="1"/>
  <c r="O4834" i="4"/>
  <c r="P4834" i="4"/>
  <c r="D4837" i="4"/>
  <c r="F4837" i="4"/>
  <c r="E4837" i="4"/>
  <c r="C4837" i="4"/>
  <c r="T4834" i="4" s="1"/>
  <c r="B4838" i="4"/>
  <c r="L4834" i="4" l="1"/>
  <c r="M4834" i="4"/>
  <c r="R4834" i="4"/>
  <c r="S4834" i="4"/>
  <c r="S4835" i="4" s="1"/>
  <c r="Q4834" i="4"/>
  <c r="Q4835" i="4" s="1"/>
  <c r="N4834" i="4"/>
  <c r="K4834" i="4"/>
  <c r="J4834" i="4"/>
  <c r="I4834" i="4"/>
  <c r="O4835" i="4"/>
  <c r="E4838" i="4"/>
  <c r="D4838" i="4"/>
  <c r="F4838" i="4"/>
  <c r="C4838" i="4"/>
  <c r="B4839" i="4"/>
  <c r="K4835" i="4" l="1"/>
  <c r="I4835" i="4"/>
  <c r="M4835" i="4"/>
  <c r="D4839" i="4"/>
  <c r="F4839" i="4"/>
  <c r="E4839" i="4"/>
  <c r="C4839" i="4"/>
  <c r="B4840" i="4"/>
  <c r="I4837" i="4" l="1"/>
  <c r="L4837" i="4"/>
  <c r="J4837" i="4"/>
  <c r="K4837" i="4"/>
  <c r="E4840" i="4"/>
  <c r="D4840" i="4"/>
  <c r="F4840" i="4"/>
  <c r="C4840" i="4"/>
  <c r="B4841" i="4"/>
  <c r="G4837" i="4" l="1"/>
  <c r="S4838" i="4"/>
  <c r="T4838" i="4"/>
  <c r="D4841" i="4"/>
  <c r="F4841" i="4"/>
  <c r="E4841" i="4"/>
  <c r="C4841" i="4"/>
  <c r="R4838" i="4" s="1"/>
  <c r="B4842" i="4"/>
  <c r="N4838" i="4" l="1"/>
  <c r="K4838" i="4"/>
  <c r="L4838" i="4"/>
  <c r="K4839" i="4" s="1"/>
  <c r="Q4838" i="4"/>
  <c r="Q4839" i="4" s="1"/>
  <c r="I4838" i="4"/>
  <c r="P4838" i="4"/>
  <c r="O4838" i="4"/>
  <c r="J4838" i="4"/>
  <c r="S4839" i="4"/>
  <c r="M4838" i="4"/>
  <c r="M4839" i="4" s="1"/>
  <c r="E4842" i="4"/>
  <c r="D4842" i="4"/>
  <c r="F4842" i="4"/>
  <c r="C4842" i="4"/>
  <c r="B4843" i="4"/>
  <c r="O4839" i="4" l="1"/>
  <c r="I4839" i="4"/>
  <c r="D4843" i="4"/>
  <c r="F4843" i="4"/>
  <c r="E4843" i="4"/>
  <c r="C4843" i="4"/>
  <c r="B4844" i="4"/>
  <c r="L4841" i="4" l="1"/>
  <c r="K4841" i="4"/>
  <c r="I4841" i="4"/>
  <c r="J4841" i="4"/>
  <c r="E4844" i="4"/>
  <c r="D4844" i="4"/>
  <c r="F4844" i="4"/>
  <c r="C4844" i="4"/>
  <c r="B4845" i="4"/>
  <c r="G4841" i="4" l="1"/>
  <c r="Q4842" i="4"/>
  <c r="R4842" i="4"/>
  <c r="D4845" i="4"/>
  <c r="F4845" i="4"/>
  <c r="E4845" i="4"/>
  <c r="C4845" i="4"/>
  <c r="T4842" i="4" s="1"/>
  <c r="B4846" i="4"/>
  <c r="M4842" i="4" l="1"/>
  <c r="J4842" i="4"/>
  <c r="K4842" i="4"/>
  <c r="I4842" i="4"/>
  <c r="I4843" i="4" s="1"/>
  <c r="N4842" i="4"/>
  <c r="M4843" i="4" s="1"/>
  <c r="S4842" i="4"/>
  <c r="S4843" i="4" s="1"/>
  <c r="L4842" i="4"/>
  <c r="O4842" i="4"/>
  <c r="Q4843" i="4"/>
  <c r="P4842" i="4"/>
  <c r="E4846" i="4"/>
  <c r="D4846" i="4"/>
  <c r="F4846" i="4"/>
  <c r="C4846" i="4"/>
  <c r="B4847" i="4"/>
  <c r="O4843" i="4" l="1"/>
  <c r="K4843" i="4"/>
  <c r="D4847" i="4"/>
  <c r="F4847" i="4"/>
  <c r="E4847" i="4"/>
  <c r="C4847" i="4"/>
  <c r="B4848" i="4"/>
  <c r="I4845" i="4" l="1"/>
  <c r="K4845" i="4"/>
  <c r="J4845" i="4"/>
  <c r="L4845" i="4"/>
  <c r="E4848" i="4"/>
  <c r="D4848" i="4"/>
  <c r="F4848" i="4"/>
  <c r="C4848" i="4"/>
  <c r="T4846" i="4" s="1"/>
  <c r="B4849" i="4"/>
  <c r="G4845" i="4" l="1"/>
  <c r="S4846" i="4"/>
  <c r="S4847" i="4" s="1"/>
  <c r="D4849" i="4"/>
  <c r="F4849" i="4"/>
  <c r="E4849" i="4"/>
  <c r="C4849" i="4"/>
  <c r="O4846" i="4" s="1"/>
  <c r="B4850" i="4"/>
  <c r="M4846" i="4" l="1"/>
  <c r="J4846" i="4"/>
  <c r="I4846" i="4"/>
  <c r="P4846" i="4"/>
  <c r="O4847" i="4" s="1"/>
  <c r="N4846" i="4"/>
  <c r="M4847" i="4" s="1"/>
  <c r="L4846" i="4"/>
  <c r="Q4846" i="4"/>
  <c r="R4846" i="4"/>
  <c r="K4846" i="4"/>
  <c r="E4850" i="4"/>
  <c r="D4850" i="4"/>
  <c r="F4850" i="4"/>
  <c r="C4850" i="4"/>
  <c r="B4851" i="4"/>
  <c r="K4847" i="4" l="1"/>
  <c r="Q4847" i="4"/>
  <c r="I4847" i="4"/>
  <c r="D4851" i="4"/>
  <c r="F4851" i="4"/>
  <c r="E4851" i="4"/>
  <c r="C4851" i="4"/>
  <c r="B4852" i="4"/>
  <c r="J4849" i="4" l="1"/>
  <c r="L4849" i="4"/>
  <c r="I4849" i="4"/>
  <c r="G4849" i="4" s="1"/>
  <c r="K4849" i="4"/>
  <c r="E4852" i="4"/>
  <c r="D4852" i="4"/>
  <c r="F4852" i="4"/>
  <c r="C4852" i="4"/>
  <c r="B4853" i="4"/>
  <c r="D4853" i="4" l="1"/>
  <c r="P4850" i="4" s="1"/>
  <c r="F4853" i="4"/>
  <c r="E4853" i="4"/>
  <c r="I4850" i="4" s="1"/>
  <c r="C4853" i="4"/>
  <c r="T4850" i="4" s="1"/>
  <c r="B4854" i="4"/>
  <c r="M4850" i="4" l="1"/>
  <c r="K4850" i="4"/>
  <c r="Q4850" i="4"/>
  <c r="N4850" i="4"/>
  <c r="S4850" i="4"/>
  <c r="S4851" i="4" s="1"/>
  <c r="J4850" i="4"/>
  <c r="I4851" i="4" s="1"/>
  <c r="R4850" i="4"/>
  <c r="L4850" i="4"/>
  <c r="O4850" i="4"/>
  <c r="O4851" i="4" s="1"/>
  <c r="E4854" i="4"/>
  <c r="D4854" i="4"/>
  <c r="F4854" i="4"/>
  <c r="C4854" i="4"/>
  <c r="B4855" i="4"/>
  <c r="Q4851" i="4" l="1"/>
  <c r="M4851" i="4"/>
  <c r="K4851" i="4"/>
  <c r="D4855" i="4"/>
  <c r="F4855" i="4"/>
  <c r="E4855" i="4"/>
  <c r="C4855" i="4"/>
  <c r="B4856" i="4"/>
  <c r="L4853" i="4" l="1"/>
  <c r="J4853" i="4"/>
  <c r="K4853" i="4"/>
  <c r="I4853" i="4"/>
  <c r="G4853" i="4" s="1"/>
  <c r="E4856" i="4"/>
  <c r="D4856" i="4"/>
  <c r="F4856" i="4"/>
  <c r="C4856" i="4"/>
  <c r="B4857" i="4"/>
  <c r="R4854" i="4" l="1"/>
  <c r="Q4854" i="4"/>
  <c r="D4857" i="4"/>
  <c r="F4857" i="4"/>
  <c r="E4857" i="4"/>
  <c r="I4854" i="4" s="1"/>
  <c r="C4857" i="4"/>
  <c r="T4854" i="4" s="1"/>
  <c r="B4858" i="4"/>
  <c r="Q4855" i="4" l="1"/>
  <c r="K4854" i="4"/>
  <c r="M4854" i="4"/>
  <c r="N4854" i="4"/>
  <c r="S4854" i="4"/>
  <c r="S4855" i="4" s="1"/>
  <c r="J4854" i="4"/>
  <c r="I4855" i="4" s="1"/>
  <c r="L4854" i="4"/>
  <c r="O4854" i="4"/>
  <c r="P4854" i="4"/>
  <c r="E4858" i="4"/>
  <c r="D4858" i="4"/>
  <c r="F4858" i="4"/>
  <c r="C4858" i="4"/>
  <c r="B4859" i="4"/>
  <c r="O4855" i="4" l="1"/>
  <c r="K4855" i="4"/>
  <c r="M4855" i="4"/>
  <c r="D4859" i="4"/>
  <c r="F4859" i="4"/>
  <c r="E4859" i="4"/>
  <c r="C4859" i="4"/>
  <c r="B4860" i="4"/>
  <c r="K4857" i="4" l="1"/>
  <c r="J4857" i="4"/>
  <c r="I4857" i="4"/>
  <c r="G4857" i="4" s="1"/>
  <c r="L4857" i="4"/>
  <c r="E4860" i="4"/>
  <c r="D4860" i="4"/>
  <c r="F4860" i="4"/>
  <c r="C4860" i="4"/>
  <c r="B4861" i="4"/>
  <c r="D4861" i="4" l="1"/>
  <c r="P4858" i="4" s="1"/>
  <c r="F4861" i="4"/>
  <c r="E4861" i="4"/>
  <c r="J4858" i="4" s="1"/>
  <c r="C4861" i="4"/>
  <c r="T4858" i="4" s="1"/>
  <c r="B4862" i="4"/>
  <c r="M4858" i="4" l="1"/>
  <c r="R4858" i="4"/>
  <c r="I4858" i="4"/>
  <c r="I4859" i="4" s="1"/>
  <c r="N4858" i="4"/>
  <c r="S4858" i="4"/>
  <c r="S4859" i="4" s="1"/>
  <c r="K4858" i="4"/>
  <c r="L4858" i="4"/>
  <c r="O4858" i="4"/>
  <c r="O4859" i="4" s="1"/>
  <c r="Q4858" i="4"/>
  <c r="E4862" i="4"/>
  <c r="D4862" i="4"/>
  <c r="F4862" i="4"/>
  <c r="C4862" i="4"/>
  <c r="B4863" i="4"/>
  <c r="Q4859" i="4" l="1"/>
  <c r="K4859" i="4"/>
  <c r="M4859" i="4"/>
  <c r="D4863" i="4"/>
  <c r="F4863" i="4"/>
  <c r="E4863" i="4"/>
  <c r="C4863" i="4"/>
  <c r="B4864" i="4"/>
  <c r="I4861" i="4" l="1"/>
  <c r="J4861" i="4"/>
  <c r="K4861" i="4"/>
  <c r="L4861" i="4"/>
  <c r="E4864" i="4"/>
  <c r="D4864" i="4"/>
  <c r="F4864" i="4"/>
  <c r="C4864" i="4"/>
  <c r="B4865" i="4"/>
  <c r="G4861" i="4" l="1"/>
  <c r="D4865" i="4"/>
  <c r="T4862" i="4" s="1"/>
  <c r="F4865" i="4"/>
  <c r="E4865" i="4"/>
  <c r="N4862" i="4" s="1"/>
  <c r="C4865" i="4"/>
  <c r="R4862" i="4" s="1"/>
  <c r="B4866" i="4"/>
  <c r="L4862" i="4" l="1"/>
  <c r="M4862" i="4"/>
  <c r="M4863" i="4" s="1"/>
  <c r="S4862" i="4"/>
  <c r="S4863" i="4" s="1"/>
  <c r="Q4862" i="4"/>
  <c r="Q4863" i="4" s="1"/>
  <c r="K4862" i="4"/>
  <c r="K4863" i="4" s="1"/>
  <c r="O4862" i="4"/>
  <c r="I4862" i="4"/>
  <c r="P4862" i="4"/>
  <c r="J4862" i="4"/>
  <c r="E4866" i="4"/>
  <c r="D4866" i="4"/>
  <c r="F4866" i="4"/>
  <c r="C4866" i="4"/>
  <c r="B4867" i="4"/>
  <c r="O4863" i="4" l="1"/>
  <c r="I4863" i="4"/>
  <c r="D4867" i="4"/>
  <c r="F4867" i="4"/>
  <c r="E4867" i="4"/>
  <c r="C4867" i="4"/>
  <c r="B4868" i="4"/>
  <c r="L4865" i="4" l="1"/>
  <c r="J4865" i="4"/>
  <c r="I4865" i="4"/>
  <c r="G4865" i="4" s="1"/>
  <c r="K4865" i="4"/>
  <c r="E4868" i="4"/>
  <c r="D4868" i="4"/>
  <c r="F4868" i="4"/>
  <c r="C4868" i="4"/>
  <c r="R4866" i="4" s="1"/>
  <c r="B4869" i="4"/>
  <c r="Q4866" i="4" l="1"/>
  <c r="Q4867" i="4" s="1"/>
  <c r="D4869" i="4"/>
  <c r="F4869" i="4"/>
  <c r="E4869" i="4"/>
  <c r="M4866" i="4" s="1"/>
  <c r="C4869" i="4"/>
  <c r="O4866" i="4" s="1"/>
  <c r="B4870" i="4"/>
  <c r="L4866" i="4" l="1"/>
  <c r="J4866" i="4"/>
  <c r="S4866" i="4"/>
  <c r="N4866" i="4"/>
  <c r="M4867" i="4" s="1"/>
  <c r="K4866" i="4"/>
  <c r="K4867" i="4" s="1"/>
  <c r="T4866" i="4"/>
  <c r="I4866" i="4"/>
  <c r="P4866" i="4"/>
  <c r="O4867" i="4" s="1"/>
  <c r="E4870" i="4"/>
  <c r="D4870" i="4"/>
  <c r="F4870" i="4"/>
  <c r="C4870" i="4"/>
  <c r="B4871" i="4"/>
  <c r="I4867" i="4" l="1"/>
  <c r="S4867" i="4"/>
  <c r="D4871" i="4"/>
  <c r="F4871" i="4"/>
  <c r="E4871" i="4"/>
  <c r="C4871" i="4"/>
  <c r="B4872" i="4"/>
  <c r="J4869" i="4" l="1"/>
  <c r="K4869" i="4"/>
  <c r="I4869" i="4"/>
  <c r="L4869" i="4"/>
  <c r="E4872" i="4"/>
  <c r="D4872" i="4"/>
  <c r="F4872" i="4"/>
  <c r="C4872" i="4"/>
  <c r="B4873" i="4"/>
  <c r="G4869" i="4" l="1"/>
  <c r="D4873" i="4"/>
  <c r="F4873" i="4"/>
  <c r="E4873" i="4"/>
  <c r="M4870" i="4" s="1"/>
  <c r="C4873" i="4"/>
  <c r="P4870" i="4" s="1"/>
  <c r="B4874" i="4"/>
  <c r="L4870" i="4" l="1"/>
  <c r="Q4870" i="4"/>
  <c r="R4870" i="4"/>
  <c r="S4870" i="4"/>
  <c r="O4870" i="4"/>
  <c r="O4871" i="4" s="1"/>
  <c r="K4870" i="4"/>
  <c r="K4871" i="4" s="1"/>
  <c r="T4870" i="4"/>
  <c r="J4870" i="4"/>
  <c r="I4870" i="4"/>
  <c r="N4870" i="4"/>
  <c r="M4871" i="4" s="1"/>
  <c r="E4874" i="4"/>
  <c r="D4874" i="4"/>
  <c r="F4874" i="4"/>
  <c r="C4874" i="4"/>
  <c r="B4875" i="4"/>
  <c r="Q4871" i="4" l="1"/>
  <c r="S4871" i="4"/>
  <c r="I4871" i="4"/>
  <c r="D4875" i="4"/>
  <c r="F4875" i="4"/>
  <c r="E4875" i="4"/>
  <c r="C4875" i="4"/>
  <c r="B4876" i="4"/>
  <c r="J4873" i="4" l="1"/>
  <c r="K4873" i="4"/>
  <c r="I4873" i="4"/>
  <c r="G4873" i="4" s="1"/>
  <c r="L4873" i="4"/>
  <c r="E4876" i="4"/>
  <c r="D4876" i="4"/>
  <c r="F4876" i="4"/>
  <c r="C4876" i="4"/>
  <c r="B4877" i="4"/>
  <c r="P4874" i="4" l="1"/>
  <c r="O4874" i="4"/>
  <c r="D4877" i="4"/>
  <c r="F4877" i="4"/>
  <c r="E4877" i="4"/>
  <c r="C4877" i="4"/>
  <c r="T4874" i="4" s="1"/>
  <c r="B4878" i="4"/>
  <c r="L4874" i="4" l="1"/>
  <c r="O4875" i="4"/>
  <c r="M4874" i="4"/>
  <c r="K4874" i="4"/>
  <c r="K4875" i="4" s="1"/>
  <c r="I4874" i="4"/>
  <c r="N4874" i="4"/>
  <c r="S4874" i="4"/>
  <c r="S4875" i="4" s="1"/>
  <c r="J4874" i="4"/>
  <c r="R4874" i="4"/>
  <c r="Q4874" i="4"/>
  <c r="E4878" i="4"/>
  <c r="D4878" i="4"/>
  <c r="F4878" i="4"/>
  <c r="C4878" i="4"/>
  <c r="B4879" i="4"/>
  <c r="Q4875" i="4" l="1"/>
  <c r="I4875" i="4"/>
  <c r="M4875" i="4"/>
  <c r="D4879" i="4"/>
  <c r="F4879" i="4"/>
  <c r="E4879" i="4"/>
  <c r="C4879" i="4"/>
  <c r="B4880" i="4"/>
  <c r="K4877" i="4" l="1"/>
  <c r="I4877" i="4"/>
  <c r="J4877" i="4"/>
  <c r="L4877" i="4"/>
  <c r="E4880" i="4"/>
  <c r="D4880" i="4"/>
  <c r="F4880" i="4"/>
  <c r="C4880" i="4"/>
  <c r="B4881" i="4"/>
  <c r="G4877" i="4" l="1"/>
  <c r="R4878" i="4"/>
  <c r="Q4878" i="4"/>
  <c r="D4881" i="4"/>
  <c r="F4881" i="4"/>
  <c r="E4881" i="4"/>
  <c r="C4881" i="4"/>
  <c r="P4878" i="4" s="1"/>
  <c r="B4882" i="4"/>
  <c r="J4878" i="4" l="1"/>
  <c r="Q4879" i="4"/>
  <c r="K4878" i="4"/>
  <c r="M4878" i="4"/>
  <c r="N4878" i="4"/>
  <c r="S4878" i="4"/>
  <c r="T4878" i="4"/>
  <c r="L4878" i="4"/>
  <c r="O4878" i="4"/>
  <c r="O4879" i="4" s="1"/>
  <c r="I4878" i="4"/>
  <c r="I4879" i="4" s="1"/>
  <c r="E4882" i="4"/>
  <c r="D4882" i="4"/>
  <c r="F4882" i="4"/>
  <c r="C4882" i="4"/>
  <c r="B4883" i="4"/>
  <c r="S4879" i="4" l="1"/>
  <c r="M4879" i="4"/>
  <c r="K4879" i="4"/>
  <c r="D4883" i="4"/>
  <c r="F4883" i="4"/>
  <c r="E4883" i="4"/>
  <c r="C4883" i="4"/>
  <c r="B4884" i="4"/>
  <c r="L4881" i="4" l="1"/>
  <c r="K4881" i="4"/>
  <c r="J4881" i="4"/>
  <c r="I4881" i="4"/>
  <c r="G4881" i="4" s="1"/>
  <c r="E4884" i="4"/>
  <c r="D4884" i="4"/>
  <c r="F4884" i="4"/>
  <c r="C4884" i="4"/>
  <c r="B4885" i="4"/>
  <c r="O4882" i="4" l="1"/>
  <c r="P4882" i="4"/>
  <c r="D4885" i="4"/>
  <c r="F4885" i="4"/>
  <c r="E4885" i="4"/>
  <c r="C4885" i="4"/>
  <c r="T4882" i="4" s="1"/>
  <c r="B4886" i="4"/>
  <c r="L4882" i="4" l="1"/>
  <c r="M4882" i="4"/>
  <c r="R4882" i="4"/>
  <c r="S4882" i="4"/>
  <c r="S4883" i="4" s="1"/>
  <c r="Q4882" i="4"/>
  <c r="Q4883" i="4" s="1"/>
  <c r="N4882" i="4"/>
  <c r="K4882" i="4"/>
  <c r="K4883" i="4" s="1"/>
  <c r="J4882" i="4"/>
  <c r="I4882" i="4"/>
  <c r="O4883" i="4"/>
  <c r="E4886" i="4"/>
  <c r="D4886" i="4"/>
  <c r="F4886" i="4"/>
  <c r="C4886" i="4"/>
  <c r="B4887" i="4"/>
  <c r="M4883" i="4" l="1"/>
  <c r="I4883" i="4"/>
  <c r="D4887" i="4"/>
  <c r="F4887" i="4"/>
  <c r="E4887" i="4"/>
  <c r="C4887" i="4"/>
  <c r="B4888" i="4"/>
  <c r="I4885" i="4" l="1"/>
  <c r="J4885" i="4"/>
  <c r="L4885" i="4"/>
  <c r="K4885" i="4"/>
  <c r="E4888" i="4"/>
  <c r="D4888" i="4"/>
  <c r="F4888" i="4"/>
  <c r="C4888" i="4"/>
  <c r="T4886" i="4" s="1"/>
  <c r="B4889" i="4"/>
  <c r="G4885" i="4" l="1"/>
  <c r="S4886" i="4"/>
  <c r="S4887" i="4" s="1"/>
  <c r="D4889" i="4"/>
  <c r="F4889" i="4"/>
  <c r="E4889" i="4"/>
  <c r="C4889" i="4"/>
  <c r="R4886" i="4" s="1"/>
  <c r="B4890" i="4"/>
  <c r="K4886" i="4" l="1"/>
  <c r="J4886" i="4"/>
  <c r="L4886" i="4"/>
  <c r="K4887" i="4" s="1"/>
  <c r="O4886" i="4"/>
  <c r="I4886" i="4"/>
  <c r="P4886" i="4"/>
  <c r="Q4886" i="4"/>
  <c r="Q4887" i="4" s="1"/>
  <c r="M4886" i="4"/>
  <c r="N4886" i="4"/>
  <c r="E4890" i="4"/>
  <c r="D4890" i="4"/>
  <c r="F4890" i="4"/>
  <c r="C4890" i="4"/>
  <c r="B4891" i="4"/>
  <c r="I4887" i="4" l="1"/>
  <c r="M4887" i="4"/>
  <c r="O4887" i="4"/>
  <c r="D4891" i="4"/>
  <c r="F4891" i="4"/>
  <c r="E4891" i="4"/>
  <c r="C4891" i="4"/>
  <c r="B4892" i="4"/>
  <c r="I4889" i="4" l="1"/>
  <c r="L4889" i="4"/>
  <c r="J4889" i="4"/>
  <c r="K4889" i="4"/>
  <c r="E4892" i="4"/>
  <c r="D4892" i="4"/>
  <c r="F4892" i="4"/>
  <c r="C4892" i="4"/>
  <c r="B4893" i="4"/>
  <c r="G4889" i="4" l="1"/>
  <c r="Q4890" i="4"/>
  <c r="R4890" i="4"/>
  <c r="D4893" i="4"/>
  <c r="F4893" i="4"/>
  <c r="E4893" i="4"/>
  <c r="C4893" i="4"/>
  <c r="T4890" i="4" s="1"/>
  <c r="B4894" i="4"/>
  <c r="M4890" i="4" l="1"/>
  <c r="S4890" i="4"/>
  <c r="S4891" i="4" s="1"/>
  <c r="J4890" i="4"/>
  <c r="K4890" i="4"/>
  <c r="I4890" i="4"/>
  <c r="I4891" i="4" s="1"/>
  <c r="N4890" i="4"/>
  <c r="M4891" i="4" s="1"/>
  <c r="L4890" i="4"/>
  <c r="O4890" i="4"/>
  <c r="Q4891" i="4"/>
  <c r="P4890" i="4"/>
  <c r="E4894" i="4"/>
  <c r="D4894" i="4"/>
  <c r="F4894" i="4"/>
  <c r="C4894" i="4"/>
  <c r="B4895" i="4"/>
  <c r="O4891" i="4" l="1"/>
  <c r="K4891" i="4"/>
  <c r="D4895" i="4"/>
  <c r="F4895" i="4"/>
  <c r="E4895" i="4"/>
  <c r="C4895" i="4"/>
  <c r="B4896" i="4"/>
  <c r="K4893" i="4" l="1"/>
  <c r="J4893" i="4"/>
  <c r="I4893" i="4"/>
  <c r="L4893" i="4"/>
  <c r="E4896" i="4"/>
  <c r="D4896" i="4"/>
  <c r="F4896" i="4"/>
  <c r="C4896" i="4"/>
  <c r="B4897" i="4"/>
  <c r="G4893" i="4" l="1"/>
  <c r="S4894" i="4"/>
  <c r="T4894" i="4"/>
  <c r="D4897" i="4"/>
  <c r="F4897" i="4"/>
  <c r="E4897" i="4"/>
  <c r="C4897" i="4"/>
  <c r="B4898" i="4"/>
  <c r="J4894" i="4" l="1"/>
  <c r="K4894" i="4"/>
  <c r="I4894" i="4"/>
  <c r="I4895" i="4" s="1"/>
  <c r="P4894" i="4"/>
  <c r="O4894" i="4"/>
  <c r="R4894" i="4"/>
  <c r="M4894" i="4"/>
  <c r="S4895" i="4"/>
  <c r="Q4894" i="4"/>
  <c r="N4894" i="4"/>
  <c r="L4894" i="4"/>
  <c r="K4895" i="4" s="1"/>
  <c r="E4898" i="4"/>
  <c r="D4898" i="4"/>
  <c r="F4898" i="4"/>
  <c r="C4898" i="4"/>
  <c r="B4899" i="4"/>
  <c r="Q4895" i="4" l="1"/>
  <c r="O4895" i="4"/>
  <c r="M4895" i="4"/>
  <c r="D4899" i="4"/>
  <c r="F4899" i="4"/>
  <c r="E4899" i="4"/>
  <c r="C4899" i="4"/>
  <c r="B4900" i="4"/>
  <c r="L4897" i="4" l="1"/>
  <c r="K4897" i="4"/>
  <c r="J4897" i="4"/>
  <c r="I4897" i="4"/>
  <c r="E4900" i="4"/>
  <c r="D4900" i="4"/>
  <c r="F4900" i="4"/>
  <c r="C4900" i="4"/>
  <c r="B4901" i="4"/>
  <c r="G4897" i="4" l="1"/>
  <c r="D4901" i="4"/>
  <c r="F4901" i="4"/>
  <c r="L4898" i="4" s="1"/>
  <c r="E4901" i="4"/>
  <c r="P4898" i="4" s="1"/>
  <c r="C4901" i="4"/>
  <c r="T4898" i="4" s="1"/>
  <c r="B4902" i="4"/>
  <c r="M4898" i="4" l="1"/>
  <c r="K4898" i="4"/>
  <c r="K4899" i="4" s="1"/>
  <c r="Q4898" i="4"/>
  <c r="N4898" i="4"/>
  <c r="S4898" i="4"/>
  <c r="S4899" i="4" s="1"/>
  <c r="J4898" i="4"/>
  <c r="R4898" i="4"/>
  <c r="O4898" i="4"/>
  <c r="O4899" i="4" s="1"/>
  <c r="I4898" i="4"/>
  <c r="E4902" i="4"/>
  <c r="D4902" i="4"/>
  <c r="F4902" i="4"/>
  <c r="C4902" i="4"/>
  <c r="B4903" i="4"/>
  <c r="I4899" i="4" l="1"/>
  <c r="Q4899" i="4"/>
  <c r="M4899" i="4"/>
  <c r="D4903" i="4"/>
  <c r="F4903" i="4"/>
  <c r="E4903" i="4"/>
  <c r="C4903" i="4"/>
  <c r="B4904" i="4"/>
  <c r="I4901" i="4" l="1"/>
  <c r="K4901" i="4"/>
  <c r="J4901" i="4"/>
  <c r="L4901" i="4"/>
  <c r="E4904" i="4"/>
  <c r="D4904" i="4"/>
  <c r="F4904" i="4"/>
  <c r="C4904" i="4"/>
  <c r="B4905" i="4"/>
  <c r="G4901" i="4" l="1"/>
  <c r="D4905" i="4"/>
  <c r="N4902" i="4" s="1"/>
  <c r="F4905" i="4"/>
  <c r="E4905" i="4"/>
  <c r="J4902" i="4" s="1"/>
  <c r="C4905" i="4"/>
  <c r="B4906" i="4"/>
  <c r="L4902" i="4" l="1"/>
  <c r="Q4902" i="4"/>
  <c r="I4902" i="4"/>
  <c r="I4903" i="4" s="1"/>
  <c r="P4902" i="4"/>
  <c r="O4902" i="4"/>
  <c r="K4902" i="4"/>
  <c r="K4903" i="4" s="1"/>
  <c r="T4902" i="4"/>
  <c r="R4902" i="4"/>
  <c r="S4902" i="4"/>
  <c r="M4902" i="4"/>
  <c r="M4903" i="4" s="1"/>
  <c r="E4906" i="4"/>
  <c r="D4906" i="4"/>
  <c r="F4906" i="4"/>
  <c r="C4906" i="4"/>
  <c r="B4907" i="4"/>
  <c r="S4903" i="4" l="1"/>
  <c r="O4903" i="4"/>
  <c r="Q4903" i="4"/>
  <c r="D4907" i="4"/>
  <c r="F4907" i="4"/>
  <c r="E4907" i="4"/>
  <c r="C4907" i="4"/>
  <c r="B4908" i="4"/>
  <c r="J4905" i="4" l="1"/>
  <c r="L4905" i="4"/>
  <c r="K4905" i="4"/>
  <c r="I4905" i="4"/>
  <c r="G4905" i="4" s="1"/>
  <c r="E4908" i="4"/>
  <c r="D4908" i="4"/>
  <c r="F4908" i="4"/>
  <c r="C4908" i="4"/>
  <c r="B4909" i="4"/>
  <c r="D4909" i="4" l="1"/>
  <c r="F4909" i="4"/>
  <c r="L4906" i="4" s="1"/>
  <c r="E4909" i="4"/>
  <c r="P4906" i="4" s="1"/>
  <c r="C4909" i="4"/>
  <c r="T4906" i="4" s="1"/>
  <c r="B4910" i="4"/>
  <c r="M4906" i="4" l="1"/>
  <c r="R4906" i="4"/>
  <c r="I4906" i="4"/>
  <c r="N4906" i="4"/>
  <c r="S4906" i="4"/>
  <c r="S4907" i="4" s="1"/>
  <c r="K4906" i="4"/>
  <c r="K4907" i="4" s="1"/>
  <c r="J4906" i="4"/>
  <c r="O4906" i="4"/>
  <c r="O4907" i="4" s="1"/>
  <c r="Q4906" i="4"/>
  <c r="E4910" i="4"/>
  <c r="D4910" i="4"/>
  <c r="F4910" i="4"/>
  <c r="C4910" i="4"/>
  <c r="B4911" i="4"/>
  <c r="Q4907" i="4" l="1"/>
  <c r="I4907" i="4"/>
  <c r="M4907" i="4"/>
  <c r="D4911" i="4"/>
  <c r="F4911" i="4"/>
  <c r="E4911" i="4"/>
  <c r="C4911" i="4"/>
  <c r="B4912" i="4"/>
  <c r="K4909" i="4" l="1"/>
  <c r="I4909" i="4"/>
  <c r="J4909" i="4"/>
  <c r="L4909" i="4"/>
  <c r="E4912" i="4"/>
  <c r="D4912" i="4"/>
  <c r="F4912" i="4"/>
  <c r="C4912" i="4"/>
  <c r="B4913" i="4"/>
  <c r="G4909" i="4" l="1"/>
  <c r="D4913" i="4"/>
  <c r="T4910" i="4" s="1"/>
  <c r="F4913" i="4"/>
  <c r="K4910" i="4" s="1"/>
  <c r="E4913" i="4"/>
  <c r="C4913" i="4"/>
  <c r="P4910" i="4" s="1"/>
  <c r="B4914" i="4"/>
  <c r="Q4910" i="4" l="1"/>
  <c r="R4910" i="4"/>
  <c r="M4910" i="4"/>
  <c r="N4910" i="4"/>
  <c r="S4910" i="4"/>
  <c r="S4911" i="4" s="1"/>
  <c r="J4910" i="4"/>
  <c r="L4910" i="4"/>
  <c r="K4911" i="4" s="1"/>
  <c r="O4910" i="4"/>
  <c r="O4911" i="4" s="1"/>
  <c r="I4910" i="4"/>
  <c r="E4914" i="4"/>
  <c r="D4914" i="4"/>
  <c r="F4914" i="4"/>
  <c r="C4914" i="4"/>
  <c r="B4915" i="4"/>
  <c r="I4911" i="4" l="1"/>
  <c r="M4911" i="4"/>
  <c r="Q4911" i="4"/>
  <c r="D4915" i="4"/>
  <c r="F4915" i="4"/>
  <c r="E4915" i="4"/>
  <c r="C4915" i="4"/>
  <c r="B4916" i="4"/>
  <c r="L4913" i="4" l="1"/>
  <c r="K4913" i="4"/>
  <c r="J4913" i="4"/>
  <c r="I4913" i="4"/>
  <c r="G4913" i="4" s="1"/>
  <c r="E4916" i="4"/>
  <c r="D4916" i="4"/>
  <c r="F4916" i="4"/>
  <c r="C4916" i="4"/>
  <c r="B4917" i="4"/>
  <c r="D4917" i="4" l="1"/>
  <c r="M4914" i="4" s="1"/>
  <c r="F4917" i="4"/>
  <c r="E4917" i="4"/>
  <c r="I4914" i="4" s="1"/>
  <c r="C4917" i="4"/>
  <c r="L4914" i="4" s="1"/>
  <c r="B4918" i="4"/>
  <c r="J4914" i="4" l="1"/>
  <c r="I4915" i="4" s="1"/>
  <c r="P4914" i="4"/>
  <c r="O4914" i="4"/>
  <c r="K4914" i="4"/>
  <c r="K4915" i="4" s="1"/>
  <c r="T4914" i="4"/>
  <c r="R4914" i="4"/>
  <c r="S4914" i="4"/>
  <c r="Q4914" i="4"/>
  <c r="N4914" i="4"/>
  <c r="M4915" i="4" s="1"/>
  <c r="E4918" i="4"/>
  <c r="D4918" i="4"/>
  <c r="F4918" i="4"/>
  <c r="C4918" i="4"/>
  <c r="B4919" i="4"/>
  <c r="S4915" i="4" l="1"/>
  <c r="Q4915" i="4"/>
  <c r="O4915" i="4"/>
  <c r="D4919" i="4"/>
  <c r="F4919" i="4"/>
  <c r="E4919" i="4"/>
  <c r="C4919" i="4"/>
  <c r="B4920" i="4"/>
  <c r="I4917" i="4" l="1"/>
  <c r="K4917" i="4"/>
  <c r="L4917" i="4"/>
  <c r="J4917" i="4"/>
  <c r="E4920" i="4"/>
  <c r="D4920" i="4"/>
  <c r="F4920" i="4"/>
  <c r="C4920" i="4"/>
  <c r="B4921" i="4"/>
  <c r="G4917" i="4" l="1"/>
  <c r="D4921" i="4"/>
  <c r="T4918" i="4" s="1"/>
  <c r="F4921" i="4"/>
  <c r="K4918" i="4" s="1"/>
  <c r="E4921" i="4"/>
  <c r="C4921" i="4"/>
  <c r="P4918" i="4" s="1"/>
  <c r="B4922" i="4"/>
  <c r="Q4918" i="4" l="1"/>
  <c r="R4918" i="4"/>
  <c r="L4918" i="4"/>
  <c r="K4919" i="4" s="1"/>
  <c r="N4918" i="4"/>
  <c r="S4918" i="4"/>
  <c r="S4919" i="4" s="1"/>
  <c r="M4918" i="4"/>
  <c r="J4918" i="4"/>
  <c r="O4918" i="4"/>
  <c r="O4919" i="4" s="1"/>
  <c r="I4918" i="4"/>
  <c r="E4922" i="4"/>
  <c r="D4922" i="4"/>
  <c r="F4922" i="4"/>
  <c r="C4922" i="4"/>
  <c r="B4923" i="4"/>
  <c r="M4919" i="4" l="1"/>
  <c r="I4919" i="4"/>
  <c r="Q4919" i="4"/>
  <c r="D4923" i="4"/>
  <c r="F4923" i="4"/>
  <c r="E4923" i="4"/>
  <c r="C4923" i="4"/>
  <c r="B4924" i="4"/>
  <c r="I4921" i="4" l="1"/>
  <c r="J4921" i="4"/>
  <c r="K4921" i="4"/>
  <c r="L4921" i="4"/>
  <c r="E4924" i="4"/>
  <c r="D4924" i="4"/>
  <c r="F4924" i="4"/>
  <c r="C4924" i="4"/>
  <c r="B4925" i="4"/>
  <c r="G4921" i="4" l="1"/>
  <c r="D4925" i="4"/>
  <c r="F4925" i="4"/>
  <c r="E4925" i="4"/>
  <c r="J4922" i="4" s="1"/>
  <c r="C4925" i="4"/>
  <c r="T4922" i="4" s="1"/>
  <c r="B4926" i="4"/>
  <c r="P4922" i="4" l="1"/>
  <c r="M4922" i="4"/>
  <c r="K4922" i="4"/>
  <c r="I4922" i="4"/>
  <c r="I4923" i="4" s="1"/>
  <c r="N4922" i="4"/>
  <c r="S4922" i="4"/>
  <c r="S4923" i="4" s="1"/>
  <c r="R4922" i="4"/>
  <c r="L4922" i="4"/>
  <c r="O4922" i="4"/>
  <c r="O4923" i="4" s="1"/>
  <c r="Q4922" i="4"/>
  <c r="E4926" i="4"/>
  <c r="D4926" i="4"/>
  <c r="F4926" i="4"/>
  <c r="C4926" i="4"/>
  <c r="B4927" i="4"/>
  <c r="Q4923" i="4" l="1"/>
  <c r="K4923" i="4"/>
  <c r="M4923" i="4"/>
  <c r="D4927" i="4"/>
  <c r="F4927" i="4"/>
  <c r="E4927" i="4"/>
  <c r="C4927" i="4"/>
  <c r="B4928" i="4"/>
  <c r="I4925" i="4" l="1"/>
  <c r="L4925" i="4"/>
  <c r="K4925" i="4"/>
  <c r="J4925" i="4"/>
  <c r="E4928" i="4"/>
  <c r="D4928" i="4"/>
  <c r="F4928" i="4"/>
  <c r="C4928" i="4"/>
  <c r="B4929" i="4"/>
  <c r="G4925" i="4" l="1"/>
  <c r="D4929" i="4"/>
  <c r="F4929" i="4"/>
  <c r="N4926" i="4" s="1"/>
  <c r="E4929" i="4"/>
  <c r="I4926" i="4" s="1"/>
  <c r="C4929" i="4"/>
  <c r="P4926" i="4" s="1"/>
  <c r="B4930" i="4"/>
  <c r="K4926" i="4" l="1"/>
  <c r="T4926" i="4"/>
  <c r="O4926" i="4"/>
  <c r="O4927" i="4" s="1"/>
  <c r="S4926" i="4"/>
  <c r="S4927" i="4" s="1"/>
  <c r="Q4926" i="4"/>
  <c r="R4926" i="4"/>
  <c r="L4926" i="4"/>
  <c r="M4926" i="4"/>
  <c r="M4927" i="4" s="1"/>
  <c r="J4926" i="4"/>
  <c r="I4927" i="4" s="1"/>
  <c r="E4930" i="4"/>
  <c r="D4930" i="4"/>
  <c r="F4930" i="4"/>
  <c r="C4930" i="4"/>
  <c r="B4931" i="4"/>
  <c r="Q4927" i="4" l="1"/>
  <c r="K4927" i="4"/>
  <c r="D4931" i="4"/>
  <c r="F4931" i="4"/>
  <c r="E4931" i="4"/>
  <c r="C4931" i="4"/>
  <c r="B4932" i="4"/>
  <c r="I4929" i="4" l="1"/>
  <c r="L4929" i="4"/>
  <c r="K4929" i="4"/>
  <c r="J4929" i="4"/>
  <c r="E4932" i="4"/>
  <c r="D4932" i="4"/>
  <c r="F4932" i="4"/>
  <c r="C4932" i="4"/>
  <c r="B4933" i="4"/>
  <c r="G4929" i="4" l="1"/>
  <c r="D4933" i="4"/>
  <c r="K4930" i="4" s="1"/>
  <c r="F4933" i="4"/>
  <c r="E4933" i="4"/>
  <c r="I4930" i="4" s="1"/>
  <c r="C4933" i="4"/>
  <c r="B4934" i="4"/>
  <c r="R4930" i="4" l="1"/>
  <c r="Q4930" i="4"/>
  <c r="N4930" i="4"/>
  <c r="J4930" i="4"/>
  <c r="I4931" i="4" s="1"/>
  <c r="S4930" i="4"/>
  <c r="T4930" i="4"/>
  <c r="O4930" i="4"/>
  <c r="M4930" i="4"/>
  <c r="P4930" i="4"/>
  <c r="L4930" i="4"/>
  <c r="K4931" i="4" s="1"/>
  <c r="E4934" i="4"/>
  <c r="D4934" i="4"/>
  <c r="F4934" i="4"/>
  <c r="C4934" i="4"/>
  <c r="B4935" i="4"/>
  <c r="M4931" i="4" l="1"/>
  <c r="Q4931" i="4"/>
  <c r="O4931" i="4"/>
  <c r="S4931" i="4"/>
  <c r="D4935" i="4"/>
  <c r="F4935" i="4"/>
  <c r="E4935" i="4"/>
  <c r="C4935" i="4"/>
  <c r="B4936" i="4"/>
  <c r="I4933" i="4" l="1"/>
  <c r="L4933" i="4"/>
  <c r="K4933" i="4"/>
  <c r="J4933" i="4"/>
  <c r="E4936" i="4"/>
  <c r="D4936" i="4"/>
  <c r="F4936" i="4"/>
  <c r="C4936" i="4"/>
  <c r="B4937" i="4"/>
  <c r="G4933" i="4" l="1"/>
  <c r="D4937" i="4"/>
  <c r="K4934" i="4" s="1"/>
  <c r="F4937" i="4"/>
  <c r="N4934" i="4" s="1"/>
  <c r="E4937" i="4"/>
  <c r="C4937" i="4"/>
  <c r="P4934" i="4" s="1"/>
  <c r="B4938" i="4"/>
  <c r="Q4934" i="4" l="1"/>
  <c r="R4934" i="4"/>
  <c r="M4934" i="4"/>
  <c r="M4935" i="4" s="1"/>
  <c r="S4934" i="4"/>
  <c r="T4934" i="4"/>
  <c r="J4934" i="4"/>
  <c r="L4934" i="4"/>
  <c r="K4935" i="4" s="1"/>
  <c r="O4934" i="4"/>
  <c r="O4935" i="4" s="1"/>
  <c r="I4934" i="4"/>
  <c r="E4938" i="4"/>
  <c r="D4938" i="4"/>
  <c r="F4938" i="4"/>
  <c r="C4938" i="4"/>
  <c r="B4939" i="4"/>
  <c r="I4935" i="4" l="1"/>
  <c r="Q4935" i="4"/>
  <c r="S4935" i="4"/>
  <c r="D4939" i="4"/>
  <c r="F4939" i="4"/>
  <c r="E4939" i="4"/>
  <c r="C4939" i="4"/>
  <c r="B4940" i="4"/>
  <c r="I4937" i="4" l="1"/>
  <c r="J4937" i="4"/>
  <c r="K4937" i="4"/>
  <c r="L4937" i="4"/>
  <c r="E4940" i="4"/>
  <c r="D4940" i="4"/>
  <c r="F4940" i="4"/>
  <c r="C4940" i="4"/>
  <c r="B4941" i="4"/>
  <c r="G4937" i="4" l="1"/>
  <c r="D4941" i="4"/>
  <c r="F4941" i="4"/>
  <c r="N4938" i="4" s="1"/>
  <c r="E4941" i="4"/>
  <c r="I4938" i="4" s="1"/>
  <c r="C4941" i="4"/>
  <c r="T4938" i="4" s="1"/>
  <c r="B4942" i="4"/>
  <c r="J4938" i="4" l="1"/>
  <c r="I4939" i="4" s="1"/>
  <c r="Q4938" i="4"/>
  <c r="P4938" i="4"/>
  <c r="O4938" i="4"/>
  <c r="K4938" i="4"/>
  <c r="M4938" i="4"/>
  <c r="M4939" i="4" s="1"/>
  <c r="R4938" i="4"/>
  <c r="S4938" i="4"/>
  <c r="S4939" i="4" s="1"/>
  <c r="L4938" i="4"/>
  <c r="E4942" i="4"/>
  <c r="D4942" i="4"/>
  <c r="F4942" i="4"/>
  <c r="C4942" i="4"/>
  <c r="B4943" i="4"/>
  <c r="O4939" i="4" l="1"/>
  <c r="K4939" i="4"/>
  <c r="Q4939" i="4"/>
  <c r="D4943" i="4"/>
  <c r="F4943" i="4"/>
  <c r="E4943" i="4"/>
  <c r="C4943" i="4"/>
  <c r="B4944" i="4"/>
  <c r="K4941" i="4" l="1"/>
  <c r="I4941" i="4"/>
  <c r="J4941" i="4"/>
  <c r="L4941" i="4"/>
  <c r="E4944" i="4"/>
  <c r="D4944" i="4"/>
  <c r="F4944" i="4"/>
  <c r="C4944" i="4"/>
  <c r="B4945" i="4"/>
  <c r="G4941" i="4" l="1"/>
  <c r="D4945" i="4"/>
  <c r="L4942" i="4" s="1"/>
  <c r="F4945" i="4"/>
  <c r="M4942" i="4" s="1"/>
  <c r="E4945" i="4"/>
  <c r="C4945" i="4"/>
  <c r="P4942" i="4" s="1"/>
  <c r="B4946" i="4"/>
  <c r="Q4942" i="4" l="1"/>
  <c r="R4942" i="4"/>
  <c r="S4942" i="4"/>
  <c r="O4942" i="4"/>
  <c r="O4943" i="4" s="1"/>
  <c r="K4942" i="4"/>
  <c r="K4943" i="4" s="1"/>
  <c r="T4942" i="4"/>
  <c r="J4942" i="4"/>
  <c r="I4942" i="4"/>
  <c r="N4942" i="4"/>
  <c r="M4943" i="4" s="1"/>
  <c r="E4946" i="4"/>
  <c r="D4946" i="4"/>
  <c r="F4946" i="4"/>
  <c r="C4946" i="4"/>
  <c r="B4947" i="4"/>
  <c r="S4943" i="4" l="1"/>
  <c r="Q4943" i="4"/>
  <c r="I4943" i="4"/>
  <c r="D4947" i="4"/>
  <c r="F4947" i="4"/>
  <c r="E4947" i="4"/>
  <c r="C4947" i="4"/>
  <c r="B4948" i="4"/>
  <c r="K4945" i="4" l="1"/>
  <c r="I4945" i="4"/>
  <c r="L4945" i="4"/>
  <c r="J4945" i="4"/>
  <c r="E4948" i="4"/>
  <c r="D4948" i="4"/>
  <c r="F4948" i="4"/>
  <c r="C4948" i="4"/>
  <c r="B4949" i="4"/>
  <c r="G4945" i="4" l="1"/>
  <c r="D4949" i="4"/>
  <c r="F4949" i="4"/>
  <c r="L4946" i="4" s="1"/>
  <c r="E4949" i="4"/>
  <c r="J4946" i="4" s="1"/>
  <c r="C4949" i="4"/>
  <c r="R4946" i="4" s="1"/>
  <c r="B4950" i="4"/>
  <c r="M4946" i="4" l="1"/>
  <c r="K4946" i="4"/>
  <c r="K4947" i="4" s="1"/>
  <c r="Q4946" i="4"/>
  <c r="Q4947" i="4" s="1"/>
  <c r="N4946" i="4"/>
  <c r="S4946" i="4"/>
  <c r="T4946" i="4"/>
  <c r="O4946" i="4"/>
  <c r="I4946" i="4"/>
  <c r="I4947" i="4" s="1"/>
  <c r="P4946" i="4"/>
  <c r="E4950" i="4"/>
  <c r="D4950" i="4"/>
  <c r="F4950" i="4"/>
  <c r="C4950" i="4"/>
  <c r="B4951" i="4"/>
  <c r="S4947" i="4" l="1"/>
  <c r="O4947" i="4"/>
  <c r="M4947" i="4"/>
  <c r="D4951" i="4"/>
  <c r="F4951" i="4"/>
  <c r="E4951" i="4"/>
  <c r="C4951" i="4"/>
  <c r="B4952" i="4"/>
  <c r="I4949" i="4" l="1"/>
  <c r="L4949" i="4"/>
  <c r="K4949" i="4"/>
  <c r="J4949" i="4"/>
  <c r="E4952" i="4"/>
  <c r="D4952" i="4"/>
  <c r="F4952" i="4"/>
  <c r="C4952" i="4"/>
  <c r="B4953" i="4"/>
  <c r="G4949" i="4" l="1"/>
  <c r="D4953" i="4"/>
  <c r="F4953" i="4"/>
  <c r="E4953" i="4"/>
  <c r="J4950" i="4" s="1"/>
  <c r="C4953" i="4"/>
  <c r="B4954" i="4"/>
  <c r="P4950" i="4" l="1"/>
  <c r="R4950" i="4"/>
  <c r="Q4950" i="4"/>
  <c r="K4950" i="4"/>
  <c r="M4950" i="4"/>
  <c r="N4950" i="4"/>
  <c r="S4950" i="4"/>
  <c r="T4950" i="4"/>
  <c r="L4950" i="4"/>
  <c r="O4950" i="4"/>
  <c r="O4951" i="4" s="1"/>
  <c r="I4950" i="4"/>
  <c r="I4951" i="4" s="1"/>
  <c r="E4954" i="4"/>
  <c r="D4954" i="4"/>
  <c r="F4954" i="4"/>
  <c r="C4954" i="4"/>
  <c r="B4955" i="4"/>
  <c r="Q4951" i="4" l="1"/>
  <c r="S4951" i="4"/>
  <c r="M4951" i="4"/>
  <c r="K4951" i="4"/>
  <c r="D4955" i="4"/>
  <c r="F4955" i="4"/>
  <c r="E4955" i="4"/>
  <c r="C4955" i="4"/>
  <c r="B4956" i="4"/>
  <c r="I4953" i="4" l="1"/>
  <c r="J4953" i="4"/>
  <c r="K4953" i="4"/>
  <c r="L4953" i="4"/>
  <c r="E4956" i="4"/>
  <c r="D4956" i="4"/>
  <c r="F4956" i="4"/>
  <c r="C4956" i="4"/>
  <c r="B4957" i="4"/>
  <c r="G4953" i="4" l="1"/>
  <c r="D4957" i="4"/>
  <c r="F4957" i="4"/>
  <c r="K4954" i="4" s="1"/>
  <c r="E4957" i="4"/>
  <c r="I4954" i="4" s="1"/>
  <c r="C4957" i="4"/>
  <c r="N4954" i="4" s="1"/>
  <c r="B4958" i="4"/>
  <c r="L4954" i="4" l="1"/>
  <c r="K4955" i="4" s="1"/>
  <c r="M4954" i="4"/>
  <c r="M4955" i="4" s="1"/>
  <c r="Q4954" i="4"/>
  <c r="P4954" i="4"/>
  <c r="O4954" i="4"/>
  <c r="R4954" i="4"/>
  <c r="T4954" i="4"/>
  <c r="J4954" i="4"/>
  <c r="I4955" i="4" s="1"/>
  <c r="S4954" i="4"/>
  <c r="S4955" i="4" s="1"/>
  <c r="E4958" i="4"/>
  <c r="D4958" i="4"/>
  <c r="F4958" i="4"/>
  <c r="C4958" i="4"/>
  <c r="B4959" i="4"/>
  <c r="O4955" i="4" l="1"/>
  <c r="Q4955" i="4"/>
  <c r="D4959" i="4"/>
  <c r="F4959" i="4"/>
  <c r="E4959" i="4"/>
  <c r="C4959" i="4"/>
  <c r="B4960" i="4"/>
  <c r="K4957" i="4" l="1"/>
  <c r="L4957" i="4"/>
  <c r="J4957" i="4"/>
  <c r="I4957" i="4"/>
  <c r="E4960" i="4"/>
  <c r="D4960" i="4"/>
  <c r="F4960" i="4"/>
  <c r="C4960" i="4"/>
  <c r="B4961" i="4"/>
  <c r="G4957" i="4" l="1"/>
  <c r="D4961" i="4"/>
  <c r="T4958" i="4" s="1"/>
  <c r="F4961" i="4"/>
  <c r="L4958" i="4" s="1"/>
  <c r="E4961" i="4"/>
  <c r="C4961" i="4"/>
  <c r="P4958" i="4" s="1"/>
  <c r="B4962" i="4"/>
  <c r="Q4958" i="4" l="1"/>
  <c r="R4958" i="4"/>
  <c r="M4958" i="4"/>
  <c r="N4958" i="4"/>
  <c r="S4958" i="4"/>
  <c r="S4959" i="4" s="1"/>
  <c r="K4958" i="4"/>
  <c r="K4959" i="4" s="1"/>
  <c r="J4958" i="4"/>
  <c r="O4958" i="4"/>
  <c r="O4959" i="4" s="1"/>
  <c r="I4958" i="4"/>
  <c r="I4959" i="4" s="1"/>
  <c r="E4962" i="4"/>
  <c r="D4962" i="4"/>
  <c r="F4962" i="4"/>
  <c r="C4962" i="4"/>
  <c r="B4963" i="4"/>
  <c r="M4959" i="4" l="1"/>
  <c r="Q4959" i="4"/>
  <c r="D4963" i="4"/>
  <c r="F4963" i="4"/>
  <c r="E4963" i="4"/>
  <c r="C4963" i="4"/>
  <c r="B4964" i="4"/>
  <c r="K4961" i="4" l="1"/>
  <c r="J4961" i="4"/>
  <c r="I4961" i="4"/>
  <c r="L4961" i="4"/>
  <c r="E4964" i="4"/>
  <c r="D4964" i="4"/>
  <c r="F4964" i="4"/>
  <c r="C4964" i="4"/>
  <c r="B4965" i="4"/>
  <c r="G4961" i="4" l="1"/>
  <c r="D4965" i="4"/>
  <c r="M4962" i="4" s="1"/>
  <c r="F4965" i="4"/>
  <c r="E4965" i="4"/>
  <c r="I4962" i="4" s="1"/>
  <c r="C4965" i="4"/>
  <c r="L4962" i="4" s="1"/>
  <c r="B4966" i="4"/>
  <c r="J4962" i="4" l="1"/>
  <c r="I4963" i="4" s="1"/>
  <c r="P4962" i="4"/>
  <c r="O4962" i="4"/>
  <c r="K4962" i="4"/>
  <c r="K4963" i="4" s="1"/>
  <c r="T4962" i="4"/>
  <c r="R4962" i="4"/>
  <c r="S4962" i="4"/>
  <c r="Q4962" i="4"/>
  <c r="Q4963" i="4" s="1"/>
  <c r="N4962" i="4"/>
  <c r="M4963" i="4" s="1"/>
  <c r="E4966" i="4"/>
  <c r="D4966" i="4"/>
  <c r="F4966" i="4"/>
  <c r="C4966" i="4"/>
  <c r="B4967" i="4"/>
  <c r="S4963" i="4" l="1"/>
  <c r="O4963" i="4"/>
  <c r="K4965" i="4" s="1"/>
  <c r="D4967" i="4"/>
  <c r="F4967" i="4"/>
  <c r="E4967" i="4"/>
  <c r="C4967" i="4"/>
  <c r="B4968" i="4"/>
  <c r="L4965" i="4" l="1"/>
  <c r="J4965" i="4"/>
  <c r="I4965" i="4"/>
  <c r="G4965" i="4" s="1"/>
  <c r="E4968" i="4"/>
  <c r="D4968" i="4"/>
  <c r="F4968" i="4"/>
  <c r="C4968" i="4"/>
  <c r="B4969" i="4"/>
  <c r="D4969" i="4" l="1"/>
  <c r="T4966" i="4" s="1"/>
  <c r="F4969" i="4"/>
  <c r="K4966" i="4" s="1"/>
  <c r="E4969" i="4"/>
  <c r="C4969" i="4"/>
  <c r="P4966" i="4" s="1"/>
  <c r="B4970" i="4"/>
  <c r="Q4966" i="4" l="1"/>
  <c r="R4966" i="4"/>
  <c r="L4966" i="4"/>
  <c r="K4967" i="4" s="1"/>
  <c r="N4966" i="4"/>
  <c r="S4966" i="4"/>
  <c r="S4967" i="4" s="1"/>
  <c r="M4966" i="4"/>
  <c r="M4967" i="4" s="1"/>
  <c r="J4966" i="4"/>
  <c r="O4966" i="4"/>
  <c r="O4967" i="4" s="1"/>
  <c r="I4966" i="4"/>
  <c r="E4970" i="4"/>
  <c r="D4970" i="4"/>
  <c r="F4970" i="4"/>
  <c r="C4970" i="4"/>
  <c r="B4971" i="4"/>
  <c r="I4967" i="4" l="1"/>
  <c r="Q4967" i="4"/>
  <c r="D4971" i="4"/>
  <c r="F4971" i="4"/>
  <c r="E4971" i="4"/>
  <c r="C4971" i="4"/>
  <c r="B4972" i="4"/>
  <c r="I4969" i="4" l="1"/>
  <c r="J4969" i="4"/>
  <c r="K4969" i="4"/>
  <c r="L4969" i="4"/>
  <c r="E4972" i="4"/>
  <c r="D4972" i="4"/>
  <c r="F4972" i="4"/>
  <c r="C4972" i="4"/>
  <c r="B4973" i="4"/>
  <c r="G4969" i="4" l="1"/>
  <c r="D4973" i="4"/>
  <c r="L4970" i="4" s="1"/>
  <c r="F4973" i="4"/>
  <c r="E4973" i="4"/>
  <c r="O4970" i="4" s="1"/>
  <c r="C4973" i="4"/>
  <c r="T4970" i="4" s="1"/>
  <c r="B4974" i="4"/>
  <c r="M4970" i="4" l="1"/>
  <c r="Q4970" i="4"/>
  <c r="P4970" i="4"/>
  <c r="O4971" i="4" s="1"/>
  <c r="K4970" i="4"/>
  <c r="K4971" i="4" s="1"/>
  <c r="J4970" i="4"/>
  <c r="R4970" i="4"/>
  <c r="S4970" i="4"/>
  <c r="S4971" i="4" s="1"/>
  <c r="I4970" i="4"/>
  <c r="N4970" i="4"/>
  <c r="E4974" i="4"/>
  <c r="D4974" i="4"/>
  <c r="F4974" i="4"/>
  <c r="C4974" i="4"/>
  <c r="B4975" i="4"/>
  <c r="I4971" i="4" l="1"/>
  <c r="M4971" i="4"/>
  <c r="Q4971" i="4"/>
  <c r="D4975" i="4"/>
  <c r="F4975" i="4"/>
  <c r="E4975" i="4"/>
  <c r="C4975" i="4"/>
  <c r="B4976" i="4"/>
  <c r="K4973" i="4" l="1"/>
  <c r="J4973" i="4"/>
  <c r="I4973" i="4"/>
  <c r="L4973" i="4"/>
  <c r="E4976" i="4"/>
  <c r="D4976" i="4"/>
  <c r="F4976" i="4"/>
  <c r="C4976" i="4"/>
  <c r="B4977" i="4"/>
  <c r="G4973" i="4" l="1"/>
  <c r="D4977" i="4"/>
  <c r="N4974" i="4" s="1"/>
  <c r="F4977" i="4"/>
  <c r="E4977" i="4"/>
  <c r="R4974" i="4" s="1"/>
  <c r="C4977" i="4"/>
  <c r="T4974" i="4" s="1"/>
  <c r="B4978" i="4"/>
  <c r="Q4974" i="4" l="1"/>
  <c r="Q4975" i="4" s="1"/>
  <c r="I4974" i="4"/>
  <c r="P4974" i="4"/>
  <c r="O4974" i="4"/>
  <c r="K4974" i="4"/>
  <c r="J4974" i="4"/>
  <c r="S4974" i="4"/>
  <c r="S4975" i="4" s="1"/>
  <c r="M4974" i="4"/>
  <c r="M4975" i="4" s="1"/>
  <c r="L4974" i="4"/>
  <c r="E4978" i="4"/>
  <c r="D4978" i="4"/>
  <c r="F4978" i="4"/>
  <c r="C4978" i="4"/>
  <c r="B4979" i="4"/>
  <c r="O4975" i="4" l="1"/>
  <c r="I4975" i="4"/>
  <c r="K4975" i="4"/>
  <c r="D4979" i="4"/>
  <c r="F4979" i="4"/>
  <c r="E4979" i="4"/>
  <c r="C4979" i="4"/>
  <c r="B4980" i="4"/>
  <c r="K4977" i="4" l="1"/>
  <c r="I4977" i="4"/>
  <c r="L4977" i="4"/>
  <c r="J4977" i="4"/>
  <c r="E4980" i="4"/>
  <c r="D4980" i="4"/>
  <c r="F4980" i="4"/>
  <c r="C4980" i="4"/>
  <c r="B4981" i="4"/>
  <c r="G4977" i="4" l="1"/>
  <c r="D4981" i="4"/>
  <c r="F4981" i="4"/>
  <c r="E4981" i="4"/>
  <c r="P4978" i="4" s="1"/>
  <c r="C4981" i="4"/>
  <c r="S4978" i="4" s="1"/>
  <c r="B4982" i="4"/>
  <c r="K4978" i="4" l="1"/>
  <c r="T4978" i="4"/>
  <c r="S4979" i="4" s="1"/>
  <c r="J4978" i="4"/>
  <c r="L4978" i="4"/>
  <c r="K4979" i="4" s="1"/>
  <c r="O4978" i="4"/>
  <c r="O4979" i="4" s="1"/>
  <c r="I4978" i="4"/>
  <c r="M4978" i="4"/>
  <c r="R4978" i="4"/>
  <c r="Q4978" i="4"/>
  <c r="N4978" i="4"/>
  <c r="E4982" i="4"/>
  <c r="D4982" i="4"/>
  <c r="F4982" i="4"/>
  <c r="C4982" i="4"/>
  <c r="B4983" i="4"/>
  <c r="Q4979" i="4" l="1"/>
  <c r="I4979" i="4"/>
  <c r="M4979" i="4"/>
  <c r="D4983" i="4"/>
  <c r="F4983" i="4"/>
  <c r="E4983" i="4"/>
  <c r="C4983" i="4"/>
  <c r="B4984" i="4"/>
  <c r="K4981" i="4" l="1"/>
  <c r="L4981" i="4"/>
  <c r="J4981" i="4"/>
  <c r="I4981" i="4"/>
  <c r="E4984" i="4"/>
  <c r="D4984" i="4"/>
  <c r="F4984" i="4"/>
  <c r="C4984" i="4"/>
  <c r="T4982" i="4" s="1"/>
  <c r="B4985" i="4"/>
  <c r="G4981" i="4" l="1"/>
  <c r="S4982" i="4"/>
  <c r="S4983" i="4" s="1"/>
  <c r="D4985" i="4"/>
  <c r="F4985" i="4"/>
  <c r="E4985" i="4"/>
  <c r="C4985" i="4"/>
  <c r="B4986" i="4"/>
  <c r="K4982" i="4" l="1"/>
  <c r="R4982" i="4"/>
  <c r="J4982" i="4"/>
  <c r="I4982" i="4"/>
  <c r="P4982" i="4"/>
  <c r="O4982" i="4"/>
  <c r="L4982" i="4"/>
  <c r="K4983" i="4" s="1"/>
  <c r="Q4982" i="4"/>
  <c r="Q4983" i="4" s="1"/>
  <c r="M4982" i="4"/>
  <c r="N4982" i="4"/>
  <c r="E4986" i="4"/>
  <c r="D4986" i="4"/>
  <c r="F4986" i="4"/>
  <c r="C4986" i="4"/>
  <c r="B4987" i="4"/>
  <c r="O4983" i="4" l="1"/>
  <c r="I4983" i="4"/>
  <c r="M4983" i="4"/>
  <c r="D4987" i="4"/>
  <c r="F4987" i="4"/>
  <c r="E4987" i="4"/>
  <c r="C4987" i="4"/>
  <c r="B4988" i="4"/>
  <c r="I4985" i="4" l="1"/>
  <c r="L4985" i="4"/>
  <c r="J4985" i="4"/>
  <c r="K4985" i="4"/>
  <c r="E4988" i="4"/>
  <c r="D4988" i="4"/>
  <c r="F4988" i="4"/>
  <c r="C4988" i="4"/>
  <c r="B4989" i="4"/>
  <c r="G4985" i="4" l="1"/>
  <c r="D4989" i="4"/>
  <c r="F4989" i="4"/>
  <c r="E4989" i="4"/>
  <c r="R4986" i="4" s="1"/>
  <c r="C4989" i="4"/>
  <c r="S4986" i="4" s="1"/>
  <c r="B4990" i="4"/>
  <c r="N4986" i="4" l="1"/>
  <c r="K4986" i="4"/>
  <c r="T4986" i="4"/>
  <c r="S4987" i="4" s="1"/>
  <c r="Q4986" i="4"/>
  <c r="Q4987" i="4" s="1"/>
  <c r="P4986" i="4"/>
  <c r="O4986" i="4"/>
  <c r="M4986" i="4"/>
  <c r="M4987" i="4" s="1"/>
  <c r="L4986" i="4"/>
  <c r="J4986" i="4"/>
  <c r="I4986" i="4"/>
  <c r="E4990" i="4"/>
  <c r="D4990" i="4"/>
  <c r="F4990" i="4"/>
  <c r="C4990" i="4"/>
  <c r="B4991" i="4"/>
  <c r="I4987" i="4" l="1"/>
  <c r="O4987" i="4"/>
  <c r="K4987" i="4"/>
  <c r="D4991" i="4"/>
  <c r="F4991" i="4"/>
  <c r="E4991" i="4"/>
  <c r="C4991" i="4"/>
  <c r="B4992" i="4"/>
  <c r="J4989" i="4" l="1"/>
  <c r="K4989" i="4"/>
  <c r="L4989" i="4"/>
  <c r="I4989" i="4"/>
  <c r="G4989" i="4" s="1"/>
  <c r="E4992" i="4"/>
  <c r="D4992" i="4"/>
  <c r="F4992" i="4"/>
  <c r="C4992" i="4"/>
  <c r="T4990" i="4" s="1"/>
  <c r="B4993" i="4"/>
  <c r="S4990" i="4" l="1"/>
  <c r="S4991" i="4" s="1"/>
  <c r="D4993" i="4"/>
  <c r="M4990" i="4" s="1"/>
  <c r="F4993" i="4"/>
  <c r="E4993" i="4"/>
  <c r="C4993" i="4"/>
  <c r="O4990" i="4" s="1"/>
  <c r="B4994" i="4"/>
  <c r="J4990" i="4" l="1"/>
  <c r="I4990" i="4"/>
  <c r="P4990" i="4"/>
  <c r="O4991" i="4" s="1"/>
  <c r="N4990" i="4"/>
  <c r="M4991" i="4" s="1"/>
  <c r="L4990" i="4"/>
  <c r="Q4990" i="4"/>
  <c r="R4990" i="4"/>
  <c r="K4990" i="4"/>
  <c r="E4994" i="4"/>
  <c r="D4994" i="4"/>
  <c r="F4994" i="4"/>
  <c r="C4994" i="4"/>
  <c r="B4995" i="4"/>
  <c r="K4991" i="4" l="1"/>
  <c r="I4991" i="4"/>
  <c r="Q4991" i="4"/>
  <c r="D4995" i="4"/>
  <c r="F4995" i="4"/>
  <c r="E4995" i="4"/>
  <c r="C4995" i="4"/>
  <c r="B4996" i="4"/>
  <c r="I4993" i="4" l="1"/>
  <c r="J4993" i="4"/>
  <c r="L4993" i="4"/>
  <c r="K4993" i="4"/>
  <c r="E4996" i="4"/>
  <c r="D4996" i="4"/>
  <c r="F4996" i="4"/>
  <c r="C4996" i="4"/>
  <c r="B4997" i="4"/>
  <c r="G4993" i="4" l="1"/>
  <c r="D4997" i="4"/>
  <c r="F4997" i="4"/>
  <c r="E4997" i="4"/>
  <c r="I4994" i="4" s="1"/>
  <c r="C4997" i="4"/>
  <c r="T4994" i="4" s="1"/>
  <c r="B4998" i="4"/>
  <c r="P4994" i="4" l="1"/>
  <c r="M4994" i="4"/>
  <c r="K4994" i="4"/>
  <c r="Q4994" i="4"/>
  <c r="N4994" i="4"/>
  <c r="S4994" i="4"/>
  <c r="S4995" i="4" s="1"/>
  <c r="J4994" i="4"/>
  <c r="I4995" i="4" s="1"/>
  <c r="R4994" i="4"/>
  <c r="L4994" i="4"/>
  <c r="O4994" i="4"/>
  <c r="E4998" i="4"/>
  <c r="D4998" i="4"/>
  <c r="F4998" i="4"/>
  <c r="C4998" i="4"/>
  <c r="B4999" i="4"/>
  <c r="O4995" i="4" l="1"/>
  <c r="Q4995" i="4"/>
  <c r="M4995" i="4"/>
  <c r="K4995" i="4"/>
  <c r="D4999" i="4"/>
  <c r="F4999" i="4"/>
  <c r="E4999" i="4"/>
  <c r="C4999" i="4"/>
  <c r="B5000" i="4"/>
  <c r="L4997" i="4" l="1"/>
  <c r="J4997" i="4"/>
  <c r="K4997" i="4"/>
  <c r="I4997" i="4"/>
  <c r="G4997" i="4" s="1"/>
  <c r="E5000" i="4"/>
  <c r="D5000" i="4"/>
  <c r="F5000" i="4"/>
  <c r="C5000" i="4"/>
  <c r="B5001" i="4"/>
  <c r="D5001" i="4" l="1"/>
  <c r="F5001" i="4"/>
  <c r="N4998" i="4" s="1"/>
  <c r="E5001" i="4"/>
  <c r="R4998" i="4" s="1"/>
  <c r="C5001" i="4"/>
  <c r="T4998" i="4" s="1"/>
  <c r="B5002" i="4"/>
  <c r="Q4998" i="4" l="1"/>
  <c r="Q4999" i="4" s="1"/>
  <c r="I4998" i="4"/>
  <c r="P4998" i="4"/>
  <c r="O4998" i="4"/>
  <c r="K4998" i="4"/>
  <c r="J4998" i="4"/>
  <c r="S4998" i="4"/>
  <c r="S4999" i="4" s="1"/>
  <c r="M4998" i="4"/>
  <c r="M4999" i="4" s="1"/>
  <c r="L4998" i="4"/>
  <c r="E5002" i="4"/>
  <c r="D5002" i="4"/>
  <c r="F5002" i="4"/>
  <c r="C5002" i="4"/>
  <c r="B5003" i="4"/>
  <c r="O4999" i="4" l="1"/>
  <c r="I4999" i="4"/>
  <c r="K4999" i="4"/>
  <c r="D5003" i="4"/>
  <c r="F5003" i="4"/>
  <c r="E5003" i="4"/>
  <c r="C5003" i="4"/>
  <c r="B5004" i="4"/>
  <c r="J5001" i="4" l="1"/>
  <c r="I5001" i="4"/>
  <c r="K5001" i="4"/>
  <c r="L5001" i="4"/>
  <c r="E5004" i="4"/>
  <c r="D5004" i="4"/>
  <c r="F5004" i="4"/>
  <c r="C5004" i="4"/>
  <c r="B5005" i="4"/>
  <c r="G5001" i="4" l="1"/>
  <c r="D5005" i="4"/>
  <c r="K5002" i="4" s="1"/>
  <c r="F5005" i="4"/>
  <c r="E5005" i="4"/>
  <c r="J5002" i="4" s="1"/>
  <c r="C5005" i="4"/>
  <c r="B5006" i="4"/>
  <c r="R5002" i="4" l="1"/>
  <c r="Q5002" i="4"/>
  <c r="S5002" i="4"/>
  <c r="I5002" i="4"/>
  <c r="I5003" i="4" s="1"/>
  <c r="N5002" i="4"/>
  <c r="M5002" i="4"/>
  <c r="T5002" i="4"/>
  <c r="L5002" i="4"/>
  <c r="K5003" i="4" s="1"/>
  <c r="O5002" i="4"/>
  <c r="P5002" i="4"/>
  <c r="E5006" i="4"/>
  <c r="D5006" i="4"/>
  <c r="F5006" i="4"/>
  <c r="C5006" i="4"/>
  <c r="B5007" i="4"/>
  <c r="Q5003" i="4" l="1"/>
  <c r="M5003" i="4"/>
  <c r="O5003" i="4"/>
  <c r="S5003" i="4"/>
  <c r="D5007" i="4"/>
  <c r="F5007" i="4"/>
  <c r="E5007" i="4"/>
  <c r="C5007" i="4"/>
  <c r="B5008" i="4"/>
  <c r="K5005" i="4" l="1"/>
  <c r="I5005" i="4"/>
  <c r="L5005" i="4"/>
  <c r="J5005" i="4"/>
  <c r="E5008" i="4"/>
  <c r="D5008" i="4"/>
  <c r="F5008" i="4"/>
  <c r="C5008" i="4"/>
  <c r="B5009" i="4"/>
  <c r="G5005" i="4" l="1"/>
  <c r="D5009" i="4"/>
  <c r="K5006" i="4" s="1"/>
  <c r="F5009" i="4"/>
  <c r="N5006" i="4" s="1"/>
  <c r="E5009" i="4"/>
  <c r="C5009" i="4"/>
  <c r="P5006" i="4" s="1"/>
  <c r="B5010" i="4"/>
  <c r="O5006" i="4" l="1"/>
  <c r="O5007" i="4" s="1"/>
  <c r="R5006" i="4"/>
  <c r="Q5006" i="4"/>
  <c r="M5006" i="4"/>
  <c r="M5007" i="4" s="1"/>
  <c r="I5006" i="4"/>
  <c r="T5006" i="4"/>
  <c r="J5006" i="4"/>
  <c r="S5006" i="4"/>
  <c r="S5007" i="4" s="1"/>
  <c r="L5006" i="4"/>
  <c r="K5007" i="4" s="1"/>
  <c r="E5010" i="4"/>
  <c r="D5010" i="4"/>
  <c r="F5010" i="4"/>
  <c r="C5010" i="4"/>
  <c r="B5011" i="4"/>
  <c r="Q5007" i="4" l="1"/>
  <c r="I5007" i="4"/>
  <c r="D5011" i="4"/>
  <c r="F5011" i="4"/>
  <c r="E5011" i="4"/>
  <c r="C5011" i="4"/>
  <c r="B5012" i="4"/>
  <c r="K5009" i="4" l="1"/>
  <c r="J5009" i="4"/>
  <c r="I5009" i="4"/>
  <c r="L5009" i="4"/>
  <c r="E5012" i="4"/>
  <c r="D5012" i="4"/>
  <c r="F5012" i="4"/>
  <c r="C5012" i="4"/>
  <c r="B5013" i="4"/>
  <c r="G5009" i="4" l="1"/>
  <c r="D5013" i="4"/>
  <c r="F5013" i="4"/>
  <c r="M5010" i="4" s="1"/>
  <c r="E5013" i="4"/>
  <c r="I5010" i="4" s="1"/>
  <c r="C5013" i="4"/>
  <c r="B5014" i="4"/>
  <c r="P5010" i="4" l="1"/>
  <c r="S5010" i="4"/>
  <c r="R5010" i="4"/>
  <c r="L5010" i="4"/>
  <c r="N5010" i="4"/>
  <c r="M5011" i="4" s="1"/>
  <c r="Q5010" i="4"/>
  <c r="T5010" i="4"/>
  <c r="J5010" i="4"/>
  <c r="I5011" i="4" s="1"/>
  <c r="O5010" i="4"/>
  <c r="O5011" i="4" s="1"/>
  <c r="K5010" i="4"/>
  <c r="K5011" i="4" s="1"/>
  <c r="E5014" i="4"/>
  <c r="D5014" i="4"/>
  <c r="F5014" i="4"/>
  <c r="C5014" i="4"/>
  <c r="B5015" i="4"/>
  <c r="Q5011" i="4" l="1"/>
  <c r="S5011" i="4"/>
  <c r="D5015" i="4"/>
  <c r="F5015" i="4"/>
  <c r="E5015" i="4"/>
  <c r="C5015" i="4"/>
  <c r="B5016" i="4"/>
  <c r="J5013" i="4" l="1"/>
  <c r="K5013" i="4"/>
  <c r="I5013" i="4"/>
  <c r="L5013" i="4"/>
  <c r="E5016" i="4"/>
  <c r="D5016" i="4"/>
  <c r="F5016" i="4"/>
  <c r="C5016" i="4"/>
  <c r="B5017" i="4"/>
  <c r="G5013" i="4" l="1"/>
  <c r="D5017" i="4"/>
  <c r="T5014" i="4" s="1"/>
  <c r="F5017" i="4"/>
  <c r="M5014" i="4" s="1"/>
  <c r="E5017" i="4"/>
  <c r="C5017" i="4"/>
  <c r="B5018" i="4"/>
  <c r="P5014" i="4" l="1"/>
  <c r="O5014" i="4"/>
  <c r="R5014" i="4"/>
  <c r="L5014" i="4"/>
  <c r="N5014" i="4"/>
  <c r="M5015" i="4" s="1"/>
  <c r="Q5014" i="4"/>
  <c r="J5014" i="4"/>
  <c r="I5014" i="4"/>
  <c r="S5014" i="4"/>
  <c r="S5015" i="4" s="1"/>
  <c r="K5014" i="4"/>
  <c r="K5015" i="4" s="1"/>
  <c r="E5018" i="4"/>
  <c r="D5018" i="4"/>
  <c r="F5018" i="4"/>
  <c r="C5018" i="4"/>
  <c r="B5019" i="4"/>
  <c r="O5015" i="4" l="1"/>
  <c r="I5015" i="4"/>
  <c r="I5017" i="4" s="1"/>
  <c r="Q5015" i="4"/>
  <c r="D5019" i="4"/>
  <c r="F5019" i="4"/>
  <c r="E5019" i="4"/>
  <c r="C5019" i="4"/>
  <c r="B5020" i="4"/>
  <c r="J5017" i="4" l="1"/>
  <c r="L5017" i="4"/>
  <c r="K5017" i="4"/>
  <c r="E5020" i="4"/>
  <c r="D5020" i="4"/>
  <c r="F5020" i="4"/>
  <c r="C5020" i="4"/>
  <c r="B5021" i="4"/>
  <c r="G5017" i="4" l="1"/>
  <c r="D5021" i="4"/>
  <c r="F5021" i="4"/>
  <c r="E5021" i="4"/>
  <c r="P5018" i="4" s="1"/>
  <c r="C5021" i="4"/>
  <c r="B5022" i="4"/>
  <c r="M5018" i="4" l="1"/>
  <c r="J5018" i="4"/>
  <c r="S5018" i="4"/>
  <c r="I5018" i="4"/>
  <c r="I5019" i="4" s="1"/>
  <c r="O5018" i="4"/>
  <c r="O5019" i="4" s="1"/>
  <c r="N5018" i="4"/>
  <c r="M5019" i="4" s="1"/>
  <c r="Q5018" i="4"/>
  <c r="T5018" i="4"/>
  <c r="R5018" i="4"/>
  <c r="L5018" i="4"/>
  <c r="K5018" i="4"/>
  <c r="E5022" i="4"/>
  <c r="D5022" i="4"/>
  <c r="F5022" i="4"/>
  <c r="C5022" i="4"/>
  <c r="B5023" i="4"/>
  <c r="K5019" i="4" l="1"/>
  <c r="Q5019" i="4"/>
  <c r="S5019" i="4"/>
  <c r="D5023" i="4"/>
  <c r="F5023" i="4"/>
  <c r="E5023" i="4"/>
  <c r="C5023" i="4"/>
  <c r="B5024" i="4"/>
  <c r="L5021" i="4" l="1"/>
  <c r="K5021" i="4"/>
  <c r="I5021" i="4"/>
  <c r="J5021" i="4"/>
  <c r="E5024" i="4"/>
  <c r="D5024" i="4"/>
  <c r="F5024" i="4"/>
  <c r="C5024" i="4"/>
  <c r="B5025" i="4"/>
  <c r="G5021" i="4" l="1"/>
  <c r="D5025" i="4"/>
  <c r="F5025" i="4"/>
  <c r="E5025" i="4"/>
  <c r="R5022" i="4" s="1"/>
  <c r="C5025" i="4"/>
  <c r="P5022" i="4" s="1"/>
  <c r="B5026" i="4"/>
  <c r="J5022" i="4" l="1"/>
  <c r="O5022" i="4"/>
  <c r="O5023" i="4" s="1"/>
  <c r="I5022" i="4"/>
  <c r="K5022" i="4"/>
  <c r="N5022" i="4"/>
  <c r="Q5022" i="4"/>
  <c r="Q5023" i="4" s="1"/>
  <c r="T5022" i="4"/>
  <c r="L5022" i="4"/>
  <c r="M5022" i="4"/>
  <c r="M5023" i="4" s="1"/>
  <c r="S5022" i="4"/>
  <c r="E5026" i="4"/>
  <c r="D5026" i="4"/>
  <c r="F5026" i="4"/>
  <c r="C5026" i="4"/>
  <c r="B5027" i="4"/>
  <c r="I5023" i="4" l="1"/>
  <c r="S5023" i="4"/>
  <c r="K5023" i="4"/>
  <c r="D5027" i="4"/>
  <c r="F5027" i="4"/>
  <c r="E5027" i="4"/>
  <c r="C5027" i="4"/>
  <c r="B5028" i="4"/>
  <c r="J5025" i="4" l="1"/>
  <c r="I5025" i="4"/>
  <c r="L5025" i="4"/>
  <c r="K5025" i="4"/>
  <c r="E5028" i="4"/>
  <c r="D5028" i="4"/>
  <c r="F5028" i="4"/>
  <c r="C5028" i="4"/>
  <c r="B5029" i="4"/>
  <c r="G5025" i="4" l="1"/>
  <c r="D5029" i="4"/>
  <c r="K5026" i="4" s="1"/>
  <c r="F5029" i="4"/>
  <c r="E5029" i="4"/>
  <c r="P5026" i="4" s="1"/>
  <c r="C5029" i="4"/>
  <c r="T5026" i="4" s="1"/>
  <c r="B5030" i="4"/>
  <c r="S5026" i="4" l="1"/>
  <c r="S5027" i="4" s="1"/>
  <c r="R5026" i="4"/>
  <c r="O5026" i="4"/>
  <c r="O5027" i="4" s="1"/>
  <c r="N5026" i="4"/>
  <c r="Q5026" i="4"/>
  <c r="L5026" i="4"/>
  <c r="K5027" i="4" s="1"/>
  <c r="J5026" i="4"/>
  <c r="I5026" i="4"/>
  <c r="M5026" i="4"/>
  <c r="E5030" i="4"/>
  <c r="D5030" i="4"/>
  <c r="F5030" i="4"/>
  <c r="C5030" i="4"/>
  <c r="B5031" i="4"/>
  <c r="M5027" i="4" l="1"/>
  <c r="Q5027" i="4"/>
  <c r="I5027" i="4"/>
  <c r="D5031" i="4"/>
  <c r="F5031" i="4"/>
  <c r="E5031" i="4"/>
  <c r="C5031" i="4"/>
  <c r="B5032" i="4"/>
  <c r="K5029" i="4" l="1"/>
  <c r="I5029" i="4"/>
  <c r="J5029" i="4"/>
  <c r="L5029" i="4"/>
  <c r="E5032" i="4"/>
  <c r="D5032" i="4"/>
  <c r="F5032" i="4"/>
  <c r="C5032" i="4"/>
  <c r="B5033" i="4"/>
  <c r="G5029" i="4" l="1"/>
  <c r="T5030" i="4"/>
  <c r="S5030" i="4"/>
  <c r="D5033" i="4"/>
  <c r="L5030" i="4" s="1"/>
  <c r="F5033" i="4"/>
  <c r="E5033" i="4"/>
  <c r="C5033" i="4"/>
  <c r="P5030" i="4" s="1"/>
  <c r="B5034" i="4"/>
  <c r="S5031" i="4" l="1"/>
  <c r="O5030" i="4"/>
  <c r="O5031" i="4" s="1"/>
  <c r="R5030" i="4"/>
  <c r="N5030" i="4"/>
  <c r="Q5030" i="4"/>
  <c r="K5030" i="4"/>
  <c r="K5031" i="4" s="1"/>
  <c r="J5030" i="4"/>
  <c r="M5030" i="4"/>
  <c r="M5031" i="4" s="1"/>
  <c r="I5030" i="4"/>
  <c r="E5034" i="4"/>
  <c r="D5034" i="4"/>
  <c r="F5034" i="4"/>
  <c r="C5034" i="4"/>
  <c r="B5035" i="4"/>
  <c r="I5031" i="4" l="1"/>
  <c r="Q5031" i="4"/>
  <c r="L5033" i="4" s="1"/>
  <c r="D5035" i="4"/>
  <c r="F5035" i="4"/>
  <c r="E5035" i="4"/>
  <c r="C5035" i="4"/>
  <c r="B5036" i="4"/>
  <c r="J5033" i="4" l="1"/>
  <c r="K5033" i="4"/>
  <c r="I5033" i="4"/>
  <c r="E5036" i="4"/>
  <c r="D5036" i="4"/>
  <c r="F5036" i="4"/>
  <c r="C5036" i="4"/>
  <c r="B5037" i="4"/>
  <c r="G5033" i="4" l="1"/>
  <c r="D5037" i="4"/>
  <c r="F5037" i="4"/>
  <c r="E5037" i="4"/>
  <c r="Q5034" i="4" s="1"/>
  <c r="C5037" i="4"/>
  <c r="T5034" i="4" s="1"/>
  <c r="B5038" i="4"/>
  <c r="M5034" i="4" l="1"/>
  <c r="N5034" i="4"/>
  <c r="J5034" i="4"/>
  <c r="I5034" i="4"/>
  <c r="O5034" i="4"/>
  <c r="K5034" i="4"/>
  <c r="P5034" i="4"/>
  <c r="S5034" i="4"/>
  <c r="S5035" i="4" s="1"/>
  <c r="R5034" i="4"/>
  <c r="Q5035" i="4" s="1"/>
  <c r="L5034" i="4"/>
  <c r="E5038" i="4"/>
  <c r="D5038" i="4"/>
  <c r="F5038" i="4"/>
  <c r="C5038" i="4"/>
  <c r="B5039" i="4"/>
  <c r="M5035" i="4" l="1"/>
  <c r="O5035" i="4"/>
  <c r="K5035" i="4"/>
  <c r="I5035" i="4"/>
  <c r="D5039" i="4"/>
  <c r="F5039" i="4"/>
  <c r="E5039" i="4"/>
  <c r="C5039" i="4"/>
  <c r="B5040" i="4"/>
  <c r="K5037" i="4" l="1"/>
  <c r="I5037" i="4"/>
  <c r="J5037" i="4"/>
  <c r="L5037" i="4"/>
  <c r="E5040" i="4"/>
  <c r="D5040" i="4"/>
  <c r="F5040" i="4"/>
  <c r="C5040" i="4"/>
  <c r="B5041" i="4"/>
  <c r="G5037" i="4" l="1"/>
  <c r="S5038" i="4"/>
  <c r="T5038" i="4"/>
  <c r="D5041" i="4"/>
  <c r="M5038" i="4" s="1"/>
  <c r="F5041" i="4"/>
  <c r="E5041" i="4"/>
  <c r="C5041" i="4"/>
  <c r="B5042" i="4"/>
  <c r="P5038" i="4" l="1"/>
  <c r="I5038" i="4"/>
  <c r="J5038" i="4"/>
  <c r="Q5038" i="4"/>
  <c r="K5038" i="4"/>
  <c r="R5038" i="4"/>
  <c r="L5038" i="4"/>
  <c r="O5038" i="4"/>
  <c r="O5039" i="4" s="1"/>
  <c r="S5039" i="4"/>
  <c r="N5038" i="4"/>
  <c r="M5039" i="4" s="1"/>
  <c r="E5042" i="4"/>
  <c r="D5042" i="4"/>
  <c r="F5042" i="4"/>
  <c r="C5042" i="4"/>
  <c r="B5043" i="4"/>
  <c r="Q5039" i="4" l="1"/>
  <c r="I5039" i="4"/>
  <c r="K5039" i="4"/>
  <c r="D5043" i="4"/>
  <c r="F5043" i="4"/>
  <c r="E5043" i="4"/>
  <c r="C5043" i="4"/>
  <c r="B5044" i="4"/>
  <c r="L5041" i="4" l="1"/>
  <c r="J5041" i="4"/>
  <c r="I5041" i="4"/>
  <c r="K5041" i="4"/>
  <c r="E5044" i="4"/>
  <c r="D5044" i="4"/>
  <c r="F5044" i="4"/>
  <c r="C5044" i="4"/>
  <c r="B5045" i="4"/>
  <c r="G5041" i="4" l="1"/>
  <c r="P5042" i="4"/>
  <c r="O5042" i="4"/>
  <c r="D5045" i="4"/>
  <c r="F5045" i="4"/>
  <c r="E5045" i="4"/>
  <c r="K5042" i="4" s="1"/>
  <c r="C5045" i="4"/>
  <c r="S5042" i="4" s="1"/>
  <c r="B5046" i="4"/>
  <c r="O5043" i="4" l="1"/>
  <c r="M5042" i="4"/>
  <c r="Q5042" i="4"/>
  <c r="N5042" i="4"/>
  <c r="R5042" i="4"/>
  <c r="J5042" i="4"/>
  <c r="I5042" i="4"/>
  <c r="L5042" i="4"/>
  <c r="K5043" i="4" s="1"/>
  <c r="T5042" i="4"/>
  <c r="S5043" i="4" s="1"/>
  <c r="E5046" i="4"/>
  <c r="D5046" i="4"/>
  <c r="F5046" i="4"/>
  <c r="C5046" i="4"/>
  <c r="B5047" i="4"/>
  <c r="I5043" i="4" l="1"/>
  <c r="Q5043" i="4"/>
  <c r="M5043" i="4"/>
  <c r="D5047" i="4"/>
  <c r="F5047" i="4"/>
  <c r="E5047" i="4"/>
  <c r="C5047" i="4"/>
  <c r="B5048" i="4"/>
  <c r="K5045" i="4" l="1"/>
  <c r="L5045" i="4"/>
  <c r="I5045" i="4"/>
  <c r="J5045" i="4"/>
  <c r="E5048" i="4"/>
  <c r="D5048" i="4"/>
  <c r="F5048" i="4"/>
  <c r="C5048" i="4"/>
  <c r="B5049" i="4"/>
  <c r="G5045" i="4" l="1"/>
  <c r="D5049" i="4"/>
  <c r="F5049" i="4"/>
  <c r="E5049" i="4"/>
  <c r="I5046" i="4" s="1"/>
  <c r="C5049" i="4"/>
  <c r="K5046" i="4" s="1"/>
  <c r="B5050" i="4"/>
  <c r="M5046" i="4" l="1"/>
  <c r="R5046" i="4"/>
  <c r="N5046" i="4"/>
  <c r="M5047" i="4" s="1"/>
  <c r="O5046" i="4"/>
  <c r="P5046" i="4"/>
  <c r="L5046" i="4"/>
  <c r="K5047" i="4" s="1"/>
  <c r="S5046" i="4"/>
  <c r="Q5046" i="4"/>
  <c r="Q5047" i="4" s="1"/>
  <c r="T5046" i="4"/>
  <c r="J5046" i="4"/>
  <c r="I5047" i="4" s="1"/>
  <c r="E5050" i="4"/>
  <c r="D5050" i="4"/>
  <c r="F5050" i="4"/>
  <c r="C5050" i="4"/>
  <c r="B5051" i="4"/>
  <c r="O5047" i="4" l="1"/>
  <c r="S5047" i="4"/>
  <c r="D5051" i="4"/>
  <c r="F5051" i="4"/>
  <c r="E5051" i="4"/>
  <c r="C5051" i="4"/>
  <c r="B5052" i="4"/>
  <c r="I5049" i="4" l="1"/>
  <c r="L5049" i="4"/>
  <c r="K5049" i="4"/>
  <c r="J5049" i="4"/>
  <c r="E5052" i="4"/>
  <c r="D5052" i="4"/>
  <c r="F5052" i="4"/>
  <c r="C5052" i="4"/>
  <c r="B5053" i="4"/>
  <c r="G5049" i="4" l="1"/>
  <c r="O5050" i="4"/>
  <c r="P5050" i="4"/>
  <c r="D5053" i="4"/>
  <c r="F5053" i="4"/>
  <c r="E5053" i="4"/>
  <c r="K5050" i="4" s="1"/>
  <c r="C5053" i="4"/>
  <c r="S5050" i="4" s="1"/>
  <c r="B5054" i="4"/>
  <c r="R5050" i="4" l="1"/>
  <c r="Q5050" i="4"/>
  <c r="J5050" i="4"/>
  <c r="M5050" i="4"/>
  <c r="T5050" i="4"/>
  <c r="S5051" i="4" s="1"/>
  <c r="L5050" i="4"/>
  <c r="K5051" i="4" s="1"/>
  <c r="I5050" i="4"/>
  <c r="I5051" i="4" s="1"/>
  <c r="N5050" i="4"/>
  <c r="O5051" i="4"/>
  <c r="E5054" i="4"/>
  <c r="D5054" i="4"/>
  <c r="F5054" i="4"/>
  <c r="C5054" i="4"/>
  <c r="B5055" i="4"/>
  <c r="Q5051" i="4" l="1"/>
  <c r="M5051" i="4"/>
  <c r="D5055" i="4"/>
  <c r="F5055" i="4"/>
  <c r="E5055" i="4"/>
  <c r="C5055" i="4"/>
  <c r="B5056" i="4"/>
  <c r="I5053" i="4" l="1"/>
  <c r="K5053" i="4"/>
  <c r="J5053" i="4"/>
  <c r="L5053" i="4"/>
  <c r="E5056" i="4"/>
  <c r="D5056" i="4"/>
  <c r="F5056" i="4"/>
  <c r="C5056" i="4"/>
  <c r="B5057" i="4"/>
  <c r="G5053" i="4" l="1"/>
  <c r="D5057" i="4"/>
  <c r="F5057" i="4"/>
  <c r="E5057" i="4"/>
  <c r="L5054" i="4" s="1"/>
  <c r="C5057" i="4"/>
  <c r="B5058" i="4"/>
  <c r="J5054" i="4" l="1"/>
  <c r="M5054" i="4"/>
  <c r="K5054" i="4"/>
  <c r="K5055" i="4" s="1"/>
  <c r="R5054" i="4"/>
  <c r="N5054" i="4"/>
  <c r="O5054" i="4"/>
  <c r="P5054" i="4"/>
  <c r="Q5054" i="4"/>
  <c r="Q5055" i="4" s="1"/>
  <c r="S5054" i="4"/>
  <c r="I5054" i="4"/>
  <c r="I5055" i="4" s="1"/>
  <c r="T5054" i="4"/>
  <c r="E5058" i="4"/>
  <c r="D5058" i="4"/>
  <c r="F5058" i="4"/>
  <c r="C5058" i="4"/>
  <c r="B5059" i="4"/>
  <c r="M5055" i="4" l="1"/>
  <c r="S5055" i="4"/>
  <c r="O5055" i="4"/>
  <c r="D5059" i="4"/>
  <c r="F5059" i="4"/>
  <c r="E5059" i="4"/>
  <c r="C5059" i="4"/>
  <c r="B5060" i="4"/>
  <c r="J5057" i="4" l="1"/>
  <c r="K5057" i="4"/>
  <c r="L5057" i="4"/>
  <c r="I5057" i="4"/>
  <c r="E5060" i="4"/>
  <c r="D5060" i="4"/>
  <c r="F5060" i="4"/>
  <c r="C5060" i="4"/>
  <c r="B5061" i="4"/>
  <c r="G5057" i="4" l="1"/>
  <c r="D5061" i="4"/>
  <c r="F5061" i="4"/>
  <c r="E5061" i="4"/>
  <c r="J5058" i="4" s="1"/>
  <c r="C5061" i="4"/>
  <c r="S5058" i="4" s="1"/>
  <c r="B5062" i="4"/>
  <c r="M5058" i="4" l="1"/>
  <c r="R5058" i="4"/>
  <c r="Q5058" i="4"/>
  <c r="O5058" i="4"/>
  <c r="P5058" i="4"/>
  <c r="L5058" i="4"/>
  <c r="N5058" i="4"/>
  <c r="M5059" i="4" s="1"/>
  <c r="I5058" i="4"/>
  <c r="I5059" i="4" s="1"/>
  <c r="T5058" i="4"/>
  <c r="S5059" i="4" s="1"/>
  <c r="K5058" i="4"/>
  <c r="K5059" i="4" s="1"/>
  <c r="E5062" i="4"/>
  <c r="D5062" i="4"/>
  <c r="F5062" i="4"/>
  <c r="C5062" i="4"/>
  <c r="B5063" i="4"/>
  <c r="O5059" i="4" l="1"/>
  <c r="Q5059" i="4"/>
  <c r="D5063" i="4"/>
  <c r="F5063" i="4"/>
  <c r="E5063" i="4"/>
  <c r="C5063" i="4"/>
  <c r="B5064" i="4"/>
  <c r="K5061" i="4" l="1"/>
  <c r="I5061" i="4"/>
  <c r="J5061" i="4"/>
  <c r="L5061" i="4"/>
  <c r="E5064" i="4"/>
  <c r="D5064" i="4"/>
  <c r="F5064" i="4"/>
  <c r="C5064" i="4"/>
  <c r="B5065" i="4"/>
  <c r="G5061" i="4" l="1"/>
  <c r="D5065" i="4"/>
  <c r="F5065" i="4"/>
  <c r="E5065" i="4"/>
  <c r="K5062" i="4" s="1"/>
  <c r="C5065" i="4"/>
  <c r="B5066" i="4"/>
  <c r="Q5062" i="4" l="1"/>
  <c r="M5062" i="4"/>
  <c r="L5062" i="4"/>
  <c r="K5063" i="4" s="1"/>
  <c r="S5062" i="4"/>
  <c r="I5062" i="4"/>
  <c r="O5062" i="4"/>
  <c r="P5062" i="4"/>
  <c r="N5062" i="4"/>
  <c r="M5063" i="4" s="1"/>
  <c r="R5062" i="4"/>
  <c r="Q5063" i="4" s="1"/>
  <c r="T5062" i="4"/>
  <c r="J5062" i="4"/>
  <c r="E5066" i="4"/>
  <c r="D5066" i="4"/>
  <c r="F5066" i="4"/>
  <c r="C5066" i="4"/>
  <c r="B5067" i="4"/>
  <c r="I5063" i="4" l="1"/>
  <c r="O5063" i="4"/>
  <c r="S5063" i="4"/>
  <c r="D5067" i="4"/>
  <c r="F5067" i="4"/>
  <c r="E5067" i="4"/>
  <c r="C5067" i="4"/>
  <c r="B5068" i="4"/>
  <c r="I5065" i="4" l="1"/>
  <c r="K5065" i="4"/>
  <c r="J5065" i="4"/>
  <c r="L5065" i="4"/>
  <c r="E5068" i="4"/>
  <c r="D5068" i="4"/>
  <c r="F5068" i="4"/>
  <c r="C5068" i="4"/>
  <c r="B5069" i="4"/>
  <c r="G5065" i="4" l="1"/>
  <c r="D5069" i="4"/>
  <c r="O5066" i="4" s="1"/>
  <c r="F5069" i="4"/>
  <c r="E5069" i="4"/>
  <c r="I5066" i="4" s="1"/>
  <c r="C5069" i="4"/>
  <c r="S5066" i="4" s="1"/>
  <c r="B5070" i="4"/>
  <c r="R5066" i="4" l="1"/>
  <c r="L5066" i="4"/>
  <c r="J5066" i="4"/>
  <c r="I5067" i="4" s="1"/>
  <c r="M5066" i="4"/>
  <c r="T5066" i="4"/>
  <c r="S5067" i="4" s="1"/>
  <c r="Q5066" i="4"/>
  <c r="Q5067" i="4" s="1"/>
  <c r="K5066" i="4"/>
  <c r="P5066" i="4"/>
  <c r="O5067" i="4" s="1"/>
  <c r="N5066" i="4"/>
  <c r="E5070" i="4"/>
  <c r="D5070" i="4"/>
  <c r="F5070" i="4"/>
  <c r="C5070" i="4"/>
  <c r="B5071" i="4"/>
  <c r="K5067" i="4" l="1"/>
  <c r="M5067" i="4"/>
  <c r="D5071" i="4"/>
  <c r="F5071" i="4"/>
  <c r="E5071" i="4"/>
  <c r="C5071" i="4"/>
  <c r="B5072" i="4"/>
  <c r="K5069" i="4" l="1"/>
  <c r="L5069" i="4"/>
  <c r="I5069" i="4"/>
  <c r="J5069" i="4"/>
  <c r="E5072" i="4"/>
  <c r="D5072" i="4"/>
  <c r="F5072" i="4"/>
  <c r="C5072" i="4"/>
  <c r="B5073" i="4"/>
  <c r="G5069" i="4" l="1"/>
  <c r="Q5070" i="4"/>
  <c r="R5070" i="4"/>
  <c r="D5073" i="4"/>
  <c r="F5073" i="4"/>
  <c r="E5073" i="4"/>
  <c r="N5070" i="4" s="1"/>
  <c r="C5073" i="4"/>
  <c r="B5074" i="4"/>
  <c r="S5070" i="4" l="1"/>
  <c r="L5070" i="4"/>
  <c r="J5070" i="4"/>
  <c r="M5070" i="4"/>
  <c r="M5071" i="4" s="1"/>
  <c r="T5070" i="4"/>
  <c r="S5071" i="4" s="1"/>
  <c r="I5070" i="4"/>
  <c r="Q5071" i="4"/>
  <c r="K5070" i="4"/>
  <c r="K5071" i="4" s="1"/>
  <c r="P5070" i="4"/>
  <c r="O5070" i="4"/>
  <c r="E5074" i="4"/>
  <c r="D5074" i="4"/>
  <c r="F5074" i="4"/>
  <c r="C5074" i="4"/>
  <c r="B5075" i="4"/>
  <c r="O5071" i="4" l="1"/>
  <c r="I5071" i="4"/>
  <c r="D5075" i="4"/>
  <c r="F5075" i="4"/>
  <c r="E5075" i="4"/>
  <c r="C5075" i="4"/>
  <c r="B5076" i="4"/>
  <c r="K5073" i="4" l="1"/>
  <c r="L5073" i="4"/>
  <c r="J5073" i="4"/>
  <c r="I5073" i="4"/>
  <c r="E5076" i="4"/>
  <c r="D5076" i="4"/>
  <c r="F5076" i="4"/>
  <c r="C5076" i="4"/>
  <c r="B5077" i="4"/>
  <c r="G5073" i="4" l="1"/>
  <c r="D5077" i="4"/>
  <c r="F5077" i="4"/>
  <c r="E5077" i="4"/>
  <c r="I5074" i="4" s="1"/>
  <c r="C5077" i="4"/>
  <c r="S5074" i="4" s="1"/>
  <c r="B5078" i="4"/>
  <c r="L5074" i="4" l="1"/>
  <c r="R5074" i="4"/>
  <c r="Q5074" i="4"/>
  <c r="P5074" i="4"/>
  <c r="N5074" i="4"/>
  <c r="O5074" i="4"/>
  <c r="O5075" i="4" s="1"/>
  <c r="K5074" i="4"/>
  <c r="K5075" i="4" s="1"/>
  <c r="J5074" i="4"/>
  <c r="I5075" i="4" s="1"/>
  <c r="M5074" i="4"/>
  <c r="M5075" i="4" s="1"/>
  <c r="T5074" i="4"/>
  <c r="S5075" i="4" s="1"/>
  <c r="E5078" i="4"/>
  <c r="D5078" i="4"/>
  <c r="F5078" i="4"/>
  <c r="C5078" i="4"/>
  <c r="B5079" i="4"/>
  <c r="Q5075" i="4" l="1"/>
  <c r="K5077" i="4" s="1"/>
  <c r="I5077" i="4"/>
  <c r="L5077" i="4"/>
  <c r="D5079" i="4"/>
  <c r="F5079" i="4"/>
  <c r="E5079" i="4"/>
  <c r="C5079" i="4"/>
  <c r="B5080" i="4"/>
  <c r="J5077" i="4" l="1"/>
  <c r="G5077" i="4" s="1"/>
  <c r="E5080" i="4"/>
  <c r="D5080" i="4"/>
  <c r="F5080" i="4"/>
  <c r="C5080" i="4"/>
  <c r="B5081" i="4"/>
  <c r="D5081" i="4" l="1"/>
  <c r="S5078" i="4" s="1"/>
  <c r="F5081" i="4"/>
  <c r="E5081" i="4"/>
  <c r="N5078" i="4" s="1"/>
  <c r="C5081" i="4"/>
  <c r="O5078" i="4" s="1"/>
  <c r="B5082" i="4"/>
  <c r="R5078" i="4" l="1"/>
  <c r="Q5078" i="4"/>
  <c r="J5078" i="4"/>
  <c r="M5078" i="4"/>
  <c r="M5079" i="4" s="1"/>
  <c r="T5078" i="4"/>
  <c r="S5079" i="4" s="1"/>
  <c r="L5078" i="4"/>
  <c r="I5078" i="4"/>
  <c r="I5079" i="4" s="1"/>
  <c r="K5078" i="4"/>
  <c r="K5079" i="4" s="1"/>
  <c r="P5078" i="4"/>
  <c r="O5079" i="4" s="1"/>
  <c r="E5082" i="4"/>
  <c r="D5082" i="4"/>
  <c r="F5082" i="4"/>
  <c r="C5082" i="4"/>
  <c r="B5083" i="4"/>
  <c r="Q5079" i="4" l="1"/>
  <c r="K5081" i="4" s="1"/>
  <c r="D5083" i="4"/>
  <c r="F5083" i="4"/>
  <c r="E5083" i="4"/>
  <c r="C5083" i="4"/>
  <c r="B5084" i="4"/>
  <c r="L5081" i="4" l="1"/>
  <c r="I5081" i="4"/>
  <c r="J5081" i="4"/>
  <c r="E5084" i="4"/>
  <c r="D5084" i="4"/>
  <c r="F5084" i="4"/>
  <c r="C5084" i="4"/>
  <c r="B5085" i="4"/>
  <c r="G5081" i="4" l="1"/>
  <c r="Q5082" i="4"/>
  <c r="R5082" i="4"/>
  <c r="D5085" i="4"/>
  <c r="F5085" i="4"/>
  <c r="E5085" i="4"/>
  <c r="N5082" i="4" s="1"/>
  <c r="C5085" i="4"/>
  <c r="S5082" i="4" s="1"/>
  <c r="B5086" i="4"/>
  <c r="Q5083" i="4" l="1"/>
  <c r="K5082" i="4"/>
  <c r="P5082" i="4"/>
  <c r="T5082" i="4"/>
  <c r="S5083" i="4" s="1"/>
  <c r="M5082" i="4"/>
  <c r="M5083" i="4" s="1"/>
  <c r="I5082" i="4"/>
  <c r="L5082" i="4"/>
  <c r="J5082" i="4"/>
  <c r="O5082" i="4"/>
  <c r="O5083" i="4" s="1"/>
  <c r="E5086" i="4"/>
  <c r="D5086" i="4"/>
  <c r="F5086" i="4"/>
  <c r="C5086" i="4"/>
  <c r="B5087" i="4"/>
  <c r="I5083" i="4" l="1"/>
  <c r="K5083" i="4"/>
  <c r="D5087" i="4"/>
  <c r="F5087" i="4"/>
  <c r="E5087" i="4"/>
  <c r="C5087" i="4"/>
  <c r="B5088" i="4"/>
  <c r="K5085" i="4" l="1"/>
  <c r="I5085" i="4"/>
  <c r="J5085" i="4"/>
  <c r="L5085" i="4"/>
  <c r="E5088" i="4"/>
  <c r="D5088" i="4"/>
  <c r="F5088" i="4"/>
  <c r="C5088" i="4"/>
  <c r="B5089" i="4"/>
  <c r="G5085" i="4" l="1"/>
  <c r="D5089" i="4"/>
  <c r="S5086" i="4" s="1"/>
  <c r="F5089" i="4"/>
  <c r="E5089" i="4"/>
  <c r="N5086" i="4" s="1"/>
  <c r="C5089" i="4"/>
  <c r="O5086" i="4" s="1"/>
  <c r="B5090" i="4"/>
  <c r="R5086" i="4" l="1"/>
  <c r="Q5086" i="4"/>
  <c r="K5086" i="4"/>
  <c r="P5086" i="4"/>
  <c r="O5087" i="4" s="1"/>
  <c r="T5086" i="4"/>
  <c r="S5087" i="4" s="1"/>
  <c r="M5086" i="4"/>
  <c r="M5087" i="4" s="1"/>
  <c r="I5086" i="4"/>
  <c r="L5086" i="4"/>
  <c r="J5086" i="4"/>
  <c r="E5090" i="4"/>
  <c r="D5090" i="4"/>
  <c r="F5090" i="4"/>
  <c r="C5090" i="4"/>
  <c r="B5091" i="4"/>
  <c r="Q5087" i="4" l="1"/>
  <c r="I5087" i="4"/>
  <c r="K5087" i="4"/>
  <c r="D5091" i="4"/>
  <c r="F5091" i="4"/>
  <c r="E5091" i="4"/>
  <c r="C5091" i="4"/>
  <c r="B5092" i="4"/>
  <c r="L5089" i="4" l="1"/>
  <c r="J5089" i="4"/>
  <c r="K5089" i="4"/>
  <c r="I5089" i="4"/>
  <c r="G5089" i="4" s="1"/>
  <c r="E5092" i="4"/>
  <c r="D5092" i="4"/>
  <c r="F5092" i="4"/>
  <c r="C5092" i="4"/>
  <c r="B5093" i="4"/>
  <c r="O5090" i="4" l="1"/>
  <c r="P5090" i="4"/>
  <c r="D5093" i="4"/>
  <c r="F5093" i="4"/>
  <c r="E5093" i="4"/>
  <c r="K5090" i="4" s="1"/>
  <c r="C5093" i="4"/>
  <c r="S5090" i="4" s="1"/>
  <c r="B5094" i="4"/>
  <c r="R5090" i="4" l="1"/>
  <c r="L5090" i="4"/>
  <c r="K5091" i="4" s="1"/>
  <c r="J5090" i="4"/>
  <c r="M5090" i="4"/>
  <c r="T5090" i="4"/>
  <c r="S5091" i="4" s="1"/>
  <c r="I5090" i="4"/>
  <c r="Q5090" i="4"/>
  <c r="Q5091" i="4" s="1"/>
  <c r="N5090" i="4"/>
  <c r="O5091" i="4"/>
  <c r="E5094" i="4"/>
  <c r="D5094" i="4"/>
  <c r="F5094" i="4"/>
  <c r="C5094" i="4"/>
  <c r="B5095" i="4"/>
  <c r="I5091" i="4" l="1"/>
  <c r="M5091" i="4"/>
  <c r="D5095" i="4"/>
  <c r="F5095" i="4"/>
  <c r="E5095" i="4"/>
  <c r="C5095" i="4"/>
  <c r="B5096" i="4"/>
  <c r="K5093" i="4" l="1"/>
  <c r="L5093" i="4"/>
  <c r="I5093" i="4"/>
  <c r="J5093" i="4"/>
  <c r="E5096" i="4"/>
  <c r="D5096" i="4"/>
  <c r="F5096" i="4"/>
  <c r="C5096" i="4"/>
  <c r="B5097" i="4"/>
  <c r="G5093" i="4" l="1"/>
  <c r="D5097" i="4"/>
  <c r="F5097" i="4"/>
  <c r="E5097" i="4"/>
  <c r="I5094" i="4" s="1"/>
  <c r="C5097" i="4"/>
  <c r="B5098" i="4"/>
  <c r="T5094" i="4" l="1"/>
  <c r="M5094" i="4"/>
  <c r="L5094" i="4"/>
  <c r="S5094" i="4"/>
  <c r="S5095" i="4" s="1"/>
  <c r="N5094" i="4"/>
  <c r="M5095" i="4" s="1"/>
  <c r="O5094" i="4"/>
  <c r="P5094" i="4"/>
  <c r="Q5094" i="4"/>
  <c r="K5094" i="4"/>
  <c r="K5095" i="4" s="1"/>
  <c r="R5094" i="4"/>
  <c r="J5094" i="4"/>
  <c r="I5095" i="4" s="1"/>
  <c r="E5098" i="4"/>
  <c r="D5098" i="4"/>
  <c r="F5098" i="4"/>
  <c r="C5098" i="4"/>
  <c r="B5099" i="4"/>
  <c r="Q5095" i="4" l="1"/>
  <c r="O5095" i="4"/>
  <c r="D5099" i="4"/>
  <c r="F5099" i="4"/>
  <c r="E5099" i="4"/>
  <c r="C5099" i="4"/>
  <c r="B5100" i="4"/>
  <c r="L5097" i="4" l="1"/>
  <c r="K5097" i="4"/>
  <c r="I5097" i="4"/>
  <c r="J5097" i="4"/>
  <c r="E5100" i="4"/>
  <c r="D5100" i="4"/>
  <c r="F5100" i="4"/>
  <c r="C5100" i="4"/>
  <c r="B5101" i="4"/>
  <c r="G5097" i="4" l="1"/>
  <c r="O5098" i="4"/>
  <c r="P5098" i="4"/>
  <c r="D5101" i="4"/>
  <c r="F5101" i="4"/>
  <c r="E5101" i="4"/>
  <c r="K5098" i="4" s="1"/>
  <c r="C5101" i="4"/>
  <c r="S5098" i="4" s="1"/>
  <c r="B5102" i="4"/>
  <c r="I5098" i="4" l="1"/>
  <c r="J5098" i="4"/>
  <c r="M5098" i="4"/>
  <c r="T5098" i="4"/>
  <c r="S5099" i="4" s="1"/>
  <c r="L5098" i="4"/>
  <c r="K5099" i="4" s="1"/>
  <c r="R5098" i="4"/>
  <c r="Q5098" i="4"/>
  <c r="N5098" i="4"/>
  <c r="O5099" i="4"/>
  <c r="E5102" i="4"/>
  <c r="D5102" i="4"/>
  <c r="F5102" i="4"/>
  <c r="C5102" i="4"/>
  <c r="B5103" i="4"/>
  <c r="Q5099" i="4" l="1"/>
  <c r="M5099" i="4"/>
  <c r="I5099" i="4"/>
  <c r="D5103" i="4"/>
  <c r="F5103" i="4"/>
  <c r="E5103" i="4"/>
  <c r="C5103" i="4"/>
  <c r="B5104" i="4"/>
  <c r="K5101" i="4" l="1"/>
  <c r="I5101" i="4"/>
  <c r="J5101" i="4"/>
  <c r="L5101" i="4"/>
  <c r="E5104" i="4"/>
  <c r="D5104" i="4"/>
  <c r="F5104" i="4"/>
  <c r="C5104" i="4"/>
  <c r="B5105" i="4"/>
  <c r="G5101" i="4" l="1"/>
  <c r="D5105" i="4"/>
  <c r="S5102" i="4" s="1"/>
  <c r="F5105" i="4"/>
  <c r="E5105" i="4"/>
  <c r="K5102" i="4" s="1"/>
  <c r="C5105" i="4"/>
  <c r="O5102" i="4" s="1"/>
  <c r="B5106" i="4"/>
  <c r="R5102" i="4" l="1"/>
  <c r="Q5102" i="4"/>
  <c r="J5102" i="4"/>
  <c r="M5102" i="4"/>
  <c r="T5102" i="4"/>
  <c r="S5103" i="4" s="1"/>
  <c r="L5102" i="4"/>
  <c r="K5103" i="4" s="1"/>
  <c r="I5102" i="4"/>
  <c r="I5103" i="4" s="1"/>
  <c r="P5102" i="4"/>
  <c r="O5103" i="4" s="1"/>
  <c r="N5102" i="4"/>
  <c r="E5106" i="4"/>
  <c r="D5106" i="4"/>
  <c r="F5106" i="4"/>
  <c r="C5106" i="4"/>
  <c r="B5107" i="4"/>
  <c r="M5103" i="4" l="1"/>
  <c r="Q5103" i="4"/>
  <c r="D5107" i="4"/>
  <c r="F5107" i="4"/>
  <c r="E5107" i="4"/>
  <c r="C5107" i="4"/>
  <c r="B5108" i="4"/>
  <c r="L5105" i="4" l="1"/>
  <c r="K5105" i="4"/>
  <c r="J5105" i="4"/>
  <c r="I5105" i="4"/>
  <c r="G5105" i="4" s="1"/>
  <c r="E5108" i="4"/>
  <c r="D5108" i="4"/>
  <c r="F5108" i="4"/>
  <c r="C5108" i="4"/>
  <c r="B5109" i="4"/>
  <c r="D5109" i="4" l="1"/>
  <c r="F5109" i="4"/>
  <c r="E5109" i="4"/>
  <c r="C5109" i="4"/>
  <c r="B5110" i="4"/>
  <c r="K5106" i="4" l="1"/>
  <c r="J5106" i="4"/>
  <c r="N5106" i="4"/>
  <c r="R5106" i="4"/>
  <c r="Q5106" i="4"/>
  <c r="O5106" i="4"/>
  <c r="P5106" i="4"/>
  <c r="L5106" i="4"/>
  <c r="K5107" i="4" s="1"/>
  <c r="S5106" i="4"/>
  <c r="I5106" i="4"/>
  <c r="I5107" i="4" s="1"/>
  <c r="T5106" i="4"/>
  <c r="M5106" i="4"/>
  <c r="M5107" i="4" s="1"/>
  <c r="E5110" i="4"/>
  <c r="D5110" i="4"/>
  <c r="F5110" i="4"/>
  <c r="C5110" i="4"/>
  <c r="B5111" i="4"/>
  <c r="O5107" i="4" l="1"/>
  <c r="S5107" i="4"/>
  <c r="Q5107" i="4"/>
  <c r="D5111" i="4"/>
  <c r="F5111" i="4"/>
  <c r="E5111" i="4"/>
  <c r="C5111" i="4"/>
  <c r="B5112" i="4"/>
  <c r="K5109" i="4" l="1"/>
  <c r="L5109" i="4"/>
  <c r="I5109" i="4"/>
  <c r="J5109" i="4"/>
  <c r="E5112" i="4"/>
  <c r="D5112" i="4"/>
  <c r="F5112" i="4"/>
  <c r="C5112" i="4"/>
  <c r="B5113" i="4"/>
  <c r="G5109" i="4" l="1"/>
  <c r="D5113" i="4"/>
  <c r="F5113" i="4"/>
  <c r="E5113" i="4"/>
  <c r="K5110" i="4" s="1"/>
  <c r="C5113" i="4"/>
  <c r="J5110" i="4" s="1"/>
  <c r="B5114" i="4"/>
  <c r="N5110" i="4" l="1"/>
  <c r="R5110" i="4"/>
  <c r="Q5110" i="4"/>
  <c r="O5110" i="4"/>
  <c r="P5110" i="4"/>
  <c r="L5110" i="4"/>
  <c r="K5111" i="4" s="1"/>
  <c r="S5110" i="4"/>
  <c r="I5110" i="4"/>
  <c r="I5111" i="4" s="1"/>
  <c r="T5110" i="4"/>
  <c r="M5110" i="4"/>
  <c r="M5111" i="4" s="1"/>
  <c r="E5114" i="4"/>
  <c r="D5114" i="4"/>
  <c r="F5114" i="4"/>
  <c r="C5114" i="4"/>
  <c r="B5115" i="4"/>
  <c r="O5111" i="4" l="1"/>
  <c r="S5111" i="4"/>
  <c r="Q5111" i="4"/>
  <c r="D5115" i="4"/>
  <c r="F5115" i="4"/>
  <c r="E5115" i="4"/>
  <c r="C5115" i="4"/>
  <c r="B5116" i="4"/>
  <c r="I5113" i="4" l="1"/>
  <c r="L5113" i="4"/>
  <c r="K5113" i="4"/>
  <c r="J5113" i="4"/>
  <c r="E5116" i="4"/>
  <c r="D5116" i="4"/>
  <c r="F5116" i="4"/>
  <c r="C5116" i="4"/>
  <c r="B5117" i="4"/>
  <c r="G5113" i="4" l="1"/>
  <c r="P5114" i="4"/>
  <c r="O5114" i="4"/>
  <c r="D5117" i="4"/>
  <c r="F5117" i="4"/>
  <c r="E5117" i="4"/>
  <c r="C5117" i="4"/>
  <c r="B5118" i="4"/>
  <c r="M5114" i="4" l="1"/>
  <c r="I5114" i="4"/>
  <c r="O5115" i="4"/>
  <c r="R5114" i="4"/>
  <c r="N5114" i="4"/>
  <c r="M5115" i="4" s="1"/>
  <c r="L5114" i="4"/>
  <c r="S5114" i="4"/>
  <c r="Q5114" i="4"/>
  <c r="Q5115" i="4" s="1"/>
  <c r="T5114" i="4"/>
  <c r="J5114" i="4"/>
  <c r="I5115" i="4" s="1"/>
  <c r="K5114" i="4"/>
  <c r="E5118" i="4"/>
  <c r="D5118" i="4"/>
  <c r="F5118" i="4"/>
  <c r="C5118" i="4"/>
  <c r="B5119" i="4"/>
  <c r="K5115" i="4" l="1"/>
  <c r="S5115" i="4"/>
  <c r="D5119" i="4"/>
  <c r="F5119" i="4"/>
  <c r="E5119" i="4"/>
  <c r="C5119" i="4"/>
  <c r="B5120" i="4"/>
  <c r="K5117" i="4" l="1"/>
  <c r="L5117" i="4"/>
  <c r="I5117" i="4"/>
  <c r="J5117" i="4"/>
  <c r="E5120" i="4"/>
  <c r="D5120" i="4"/>
  <c r="F5120" i="4"/>
  <c r="C5120" i="4"/>
  <c r="B5121" i="4"/>
  <c r="G5117" i="4" l="1"/>
  <c r="Q5118" i="4"/>
  <c r="R5118" i="4"/>
  <c r="D5121" i="4"/>
  <c r="F5121" i="4"/>
  <c r="E5121" i="4"/>
  <c r="C5121" i="4"/>
  <c r="S5118" i="4" s="1"/>
  <c r="B5122" i="4"/>
  <c r="N5118" i="4" l="1"/>
  <c r="L5118" i="4"/>
  <c r="J5118" i="4"/>
  <c r="M5118" i="4"/>
  <c r="M5119" i="4" s="1"/>
  <c r="T5118" i="4"/>
  <c r="S5119" i="4" s="1"/>
  <c r="I5118" i="4"/>
  <c r="Q5119" i="4"/>
  <c r="K5118" i="4"/>
  <c r="K5119" i="4" s="1"/>
  <c r="P5118" i="4"/>
  <c r="O5118" i="4"/>
  <c r="E5122" i="4"/>
  <c r="D5122" i="4"/>
  <c r="F5122" i="4"/>
  <c r="C5122" i="4"/>
  <c r="B5123" i="4"/>
  <c r="O5119" i="4" l="1"/>
  <c r="I5119" i="4"/>
  <c r="D5123" i="4"/>
  <c r="F5123" i="4"/>
  <c r="E5123" i="4"/>
  <c r="C5123" i="4"/>
  <c r="B5124" i="4"/>
  <c r="J5121" i="4" l="1"/>
  <c r="K5121" i="4"/>
  <c r="L5121" i="4"/>
  <c r="I5121" i="4"/>
  <c r="E5124" i="4"/>
  <c r="F5124" i="4"/>
  <c r="D5124" i="4"/>
  <c r="C5124" i="4"/>
  <c r="B5125" i="4"/>
  <c r="G5121" i="4" l="1"/>
  <c r="O5122" i="4"/>
  <c r="P5122" i="4"/>
  <c r="D5125" i="4"/>
  <c r="F5125" i="4"/>
  <c r="C5125" i="4"/>
  <c r="N5122" i="4" s="1"/>
  <c r="E5125" i="4"/>
  <c r="B5126" i="4"/>
  <c r="L5122" i="4" l="1"/>
  <c r="R5122" i="4"/>
  <c r="Q5122" i="4"/>
  <c r="J5122" i="4"/>
  <c r="M5122" i="4"/>
  <c r="M5123" i="4" s="1"/>
  <c r="T5122" i="4"/>
  <c r="S5122" i="4"/>
  <c r="I5122" i="4"/>
  <c r="I5123" i="4" s="1"/>
  <c r="K5122" i="4"/>
  <c r="K5123" i="4" s="1"/>
  <c r="O5123" i="4"/>
  <c r="E5126" i="4"/>
  <c r="D5126" i="4"/>
  <c r="F5126" i="4"/>
  <c r="C5126" i="4"/>
  <c r="B5127" i="4"/>
  <c r="S5123" i="4" l="1"/>
  <c r="Q5123" i="4"/>
  <c r="D5127" i="4"/>
  <c r="F5127" i="4"/>
  <c r="E5127" i="4"/>
  <c r="C5127" i="4"/>
  <c r="B5128" i="4"/>
  <c r="I5125" i="4" l="1"/>
  <c r="K5125" i="4"/>
  <c r="L5125" i="4"/>
  <c r="J5125" i="4"/>
  <c r="E5128" i="4"/>
  <c r="F5128" i="4"/>
  <c r="D5128" i="4"/>
  <c r="C5128" i="4"/>
  <c r="T5126" i="4" s="1"/>
  <c r="B5129" i="4"/>
  <c r="G5125" i="4" l="1"/>
  <c r="S5126" i="4"/>
  <c r="S5127" i="4" s="1"/>
  <c r="D5129" i="4"/>
  <c r="F5129" i="4"/>
  <c r="C5129" i="4"/>
  <c r="O5126" i="4" s="1"/>
  <c r="E5129" i="4"/>
  <c r="B5130" i="4"/>
  <c r="M5126" i="4" l="1"/>
  <c r="P5126" i="4"/>
  <c r="O5127" i="4" s="1"/>
  <c r="R5126" i="4"/>
  <c r="Q5126" i="4"/>
  <c r="N5126" i="4"/>
  <c r="M5127" i="4" s="1"/>
  <c r="L5126" i="4"/>
  <c r="I5126" i="4"/>
  <c r="J5126" i="4"/>
  <c r="K5126" i="4"/>
  <c r="E5130" i="4"/>
  <c r="D5130" i="4"/>
  <c r="F5130" i="4"/>
  <c r="C5130" i="4"/>
  <c r="B5131" i="4"/>
  <c r="Q5127" i="4" l="1"/>
  <c r="K5127" i="4"/>
  <c r="I5127" i="4"/>
  <c r="D5131" i="4"/>
  <c r="F5131" i="4"/>
  <c r="E5131" i="4"/>
  <c r="C5131" i="4"/>
  <c r="B5132" i="4"/>
  <c r="I5129" i="4" l="1"/>
  <c r="J5129" i="4"/>
  <c r="L5129" i="4"/>
  <c r="K5129" i="4"/>
  <c r="E5132" i="4"/>
  <c r="F5132" i="4"/>
  <c r="D5132" i="4"/>
  <c r="C5132" i="4"/>
  <c r="B5133" i="4"/>
  <c r="G5129" i="4" l="1"/>
  <c r="R5130" i="4"/>
  <c r="Q5130" i="4"/>
  <c r="D5133" i="4"/>
  <c r="F5133" i="4"/>
  <c r="C5133" i="4"/>
  <c r="T5130" i="4" s="1"/>
  <c r="E5133" i="4"/>
  <c r="B5134" i="4"/>
  <c r="I5130" i="4" l="1"/>
  <c r="Q5131" i="4"/>
  <c r="L5130" i="4"/>
  <c r="N5130" i="4"/>
  <c r="S5130" i="4"/>
  <c r="S5131" i="4" s="1"/>
  <c r="M5130" i="4"/>
  <c r="J5130" i="4"/>
  <c r="I5131" i="4" s="1"/>
  <c r="K5130" i="4"/>
  <c r="O5130" i="4"/>
  <c r="P5130" i="4"/>
  <c r="E5134" i="4"/>
  <c r="D5134" i="4"/>
  <c r="F5134" i="4"/>
  <c r="C5134" i="4"/>
  <c r="B5135" i="4"/>
  <c r="M5131" i="4" l="1"/>
  <c r="K5131" i="4"/>
  <c r="O5131" i="4"/>
  <c r="D5135" i="4"/>
  <c r="F5135" i="4"/>
  <c r="E5135" i="4"/>
  <c r="C5135" i="4"/>
  <c r="B5136" i="4"/>
  <c r="L5133" i="4" l="1"/>
  <c r="K5133" i="4"/>
  <c r="I5133" i="4"/>
  <c r="J5133" i="4"/>
  <c r="E5136" i="4"/>
  <c r="F5136" i="4"/>
  <c r="D5136" i="4"/>
  <c r="C5136" i="4"/>
  <c r="B5137" i="4"/>
  <c r="G5133" i="4" l="1"/>
  <c r="S5134" i="4"/>
  <c r="T5134" i="4"/>
  <c r="D5137" i="4"/>
  <c r="F5137" i="4"/>
  <c r="C5137" i="4"/>
  <c r="E5137" i="4"/>
  <c r="B5138" i="4"/>
  <c r="I5134" i="4" l="1"/>
  <c r="M5134" i="4"/>
  <c r="K5134" i="4"/>
  <c r="Q5134" i="4"/>
  <c r="P5134" i="4"/>
  <c r="O5134" i="4"/>
  <c r="R5134" i="4"/>
  <c r="L5134" i="4"/>
  <c r="J5134" i="4"/>
  <c r="I5135" i="4" s="1"/>
  <c r="S5135" i="4"/>
  <c r="N5134" i="4"/>
  <c r="E5138" i="4"/>
  <c r="D5138" i="4"/>
  <c r="F5138" i="4"/>
  <c r="C5138" i="4"/>
  <c r="B5139" i="4"/>
  <c r="M5135" i="4" l="1"/>
  <c r="O5135" i="4"/>
  <c r="Q5135" i="4"/>
  <c r="K5135" i="4"/>
  <c r="D5139" i="4"/>
  <c r="F5139" i="4"/>
  <c r="E5139" i="4"/>
  <c r="C5139" i="4"/>
  <c r="B5140" i="4"/>
  <c r="K5137" i="4" l="1"/>
  <c r="J5137" i="4"/>
  <c r="I5137" i="4"/>
  <c r="L5137" i="4"/>
  <c r="E5140" i="4"/>
  <c r="F5140" i="4"/>
  <c r="D5140" i="4"/>
  <c r="C5140" i="4"/>
  <c r="B5141" i="4"/>
  <c r="G5137" i="4" l="1"/>
  <c r="D5141" i="4"/>
  <c r="P5138" i="4" s="1"/>
  <c r="F5141" i="4"/>
  <c r="C5141" i="4"/>
  <c r="R5138" i="4" s="1"/>
  <c r="E5141" i="4"/>
  <c r="J5138" i="4" s="1"/>
  <c r="B5142" i="4"/>
  <c r="Q5138" i="4" l="1"/>
  <c r="Q5139" i="4" s="1"/>
  <c r="K5138" i="4"/>
  <c r="M5138" i="4"/>
  <c r="N5138" i="4"/>
  <c r="S5138" i="4"/>
  <c r="T5138" i="4"/>
  <c r="L5138" i="4"/>
  <c r="O5138" i="4"/>
  <c r="O5139" i="4" s="1"/>
  <c r="I5138" i="4"/>
  <c r="I5139" i="4" s="1"/>
  <c r="E5142" i="4"/>
  <c r="D5142" i="4"/>
  <c r="F5142" i="4"/>
  <c r="C5142" i="4"/>
  <c r="B5143" i="4"/>
  <c r="S5139" i="4" l="1"/>
  <c r="M5139" i="4"/>
  <c r="K5139" i="4"/>
  <c r="D5143" i="4"/>
  <c r="F5143" i="4"/>
  <c r="E5143" i="4"/>
  <c r="C5143" i="4"/>
  <c r="B5144" i="4"/>
  <c r="I5141" i="4" l="1"/>
  <c r="K5141" i="4"/>
  <c r="L5141" i="4"/>
  <c r="J5141" i="4"/>
  <c r="E5144" i="4"/>
  <c r="F5144" i="4"/>
  <c r="D5144" i="4"/>
  <c r="C5144" i="4"/>
  <c r="R5142" i="4" s="1"/>
  <c r="B5145" i="4"/>
  <c r="G5141" i="4" l="1"/>
  <c r="Q5142" i="4"/>
  <c r="Q5143" i="4" s="1"/>
  <c r="D5145" i="4"/>
  <c r="F5145" i="4"/>
  <c r="C5145" i="4"/>
  <c r="O5142" i="4" s="1"/>
  <c r="E5145" i="4"/>
  <c r="J5142" i="4" s="1"/>
  <c r="B5146" i="4"/>
  <c r="L5142" i="4" l="1"/>
  <c r="M5142" i="4"/>
  <c r="S5142" i="4"/>
  <c r="I5142" i="4"/>
  <c r="I5143" i="4" s="1"/>
  <c r="N5142" i="4"/>
  <c r="K5142" i="4"/>
  <c r="T5142" i="4"/>
  <c r="P5142" i="4"/>
  <c r="O5143" i="4" s="1"/>
  <c r="E5146" i="4"/>
  <c r="D5146" i="4"/>
  <c r="F5146" i="4"/>
  <c r="C5146" i="4"/>
  <c r="B5147" i="4"/>
  <c r="S5143" i="4" l="1"/>
  <c r="K5143" i="4"/>
  <c r="M5143" i="4"/>
  <c r="D5147" i="4"/>
  <c r="F5147" i="4"/>
  <c r="E5147" i="4"/>
  <c r="C5147" i="4"/>
  <c r="B5148" i="4"/>
  <c r="L5145" i="4" l="1"/>
  <c r="I5145" i="4"/>
  <c r="K5145" i="4"/>
  <c r="J5145" i="4"/>
  <c r="E5148" i="4"/>
  <c r="F5148" i="4"/>
  <c r="D5148" i="4"/>
  <c r="C5148" i="4"/>
  <c r="B5149" i="4"/>
  <c r="G5145" i="4" l="1"/>
  <c r="D5149" i="4"/>
  <c r="F5149" i="4"/>
  <c r="C5149" i="4"/>
  <c r="T5146" i="4" s="1"/>
  <c r="E5149" i="4"/>
  <c r="J5146" i="4" s="1"/>
  <c r="B5150" i="4"/>
  <c r="K5146" i="4" l="1"/>
  <c r="L5146" i="4"/>
  <c r="M5146" i="4"/>
  <c r="N5146" i="4"/>
  <c r="S5146" i="4"/>
  <c r="S5147" i="4" s="1"/>
  <c r="Q5146" i="4"/>
  <c r="R5146" i="4"/>
  <c r="O5146" i="4"/>
  <c r="I5146" i="4"/>
  <c r="I5147" i="4" s="1"/>
  <c r="P5146" i="4"/>
  <c r="E5150" i="4"/>
  <c r="D5150" i="4"/>
  <c r="F5150" i="4"/>
  <c r="C5150" i="4"/>
  <c r="B5151" i="4"/>
  <c r="K5147" i="4" l="1"/>
  <c r="O5147" i="4"/>
  <c r="Q5147" i="4"/>
  <c r="M5147" i="4"/>
  <c r="D5151" i="4"/>
  <c r="F5151" i="4"/>
  <c r="E5151" i="4"/>
  <c r="C5151" i="4"/>
  <c r="B5152" i="4"/>
  <c r="L5149" i="4" l="1"/>
  <c r="K5149" i="4"/>
  <c r="I5149" i="4"/>
  <c r="J5149" i="4"/>
  <c r="E5152" i="4"/>
  <c r="F5152" i="4"/>
  <c r="D5152" i="4"/>
  <c r="C5152" i="4"/>
  <c r="B5153" i="4"/>
  <c r="G5149" i="4" l="1"/>
  <c r="D5153" i="4"/>
  <c r="T5150" i="4" s="1"/>
  <c r="F5153" i="4"/>
  <c r="C5153" i="4"/>
  <c r="O5150" i="4" s="1"/>
  <c r="E5153" i="4"/>
  <c r="B5154" i="4"/>
  <c r="N5150" i="4" l="1"/>
  <c r="M5150" i="4"/>
  <c r="M5151" i="4" s="1"/>
  <c r="R5150" i="4"/>
  <c r="S5150" i="4"/>
  <c r="S5151" i="4" s="1"/>
  <c r="I5150" i="4"/>
  <c r="K5150" i="4"/>
  <c r="J5150" i="4"/>
  <c r="Q5150" i="4"/>
  <c r="P5150" i="4"/>
  <c r="O5151" i="4" s="1"/>
  <c r="L5150" i="4"/>
  <c r="E5154" i="4"/>
  <c r="D5154" i="4"/>
  <c r="F5154" i="4"/>
  <c r="C5154" i="4"/>
  <c r="B5155" i="4"/>
  <c r="Q5151" i="4" l="1"/>
  <c r="K5151" i="4"/>
  <c r="I5151" i="4"/>
  <c r="D5155" i="4"/>
  <c r="F5155" i="4"/>
  <c r="E5155" i="4"/>
  <c r="C5155" i="4"/>
  <c r="B5156" i="4"/>
  <c r="J5153" i="4" l="1"/>
  <c r="L5153" i="4"/>
  <c r="K5153" i="4"/>
  <c r="I5153" i="4"/>
  <c r="G5153" i="4" s="1"/>
  <c r="E5156" i="4"/>
  <c r="F5156" i="4"/>
  <c r="D5156" i="4"/>
  <c r="C5156" i="4"/>
  <c r="B5157" i="4"/>
  <c r="R5154" i="4" l="1"/>
  <c r="Q5154" i="4"/>
  <c r="D5157" i="4"/>
  <c r="F5157" i="4"/>
  <c r="C5157" i="4"/>
  <c r="T5154" i="4" s="1"/>
  <c r="E5157" i="4"/>
  <c r="I5154" i="4" s="1"/>
  <c r="B5158" i="4"/>
  <c r="Q5155" i="4" l="1"/>
  <c r="L5154" i="4"/>
  <c r="N5154" i="4"/>
  <c r="S5154" i="4"/>
  <c r="S5155" i="4" s="1"/>
  <c r="M5154" i="4"/>
  <c r="J5154" i="4"/>
  <c r="I5155" i="4" s="1"/>
  <c r="K5154" i="4"/>
  <c r="O5154" i="4"/>
  <c r="P5154" i="4"/>
  <c r="E5158" i="4"/>
  <c r="D5158" i="4"/>
  <c r="F5158" i="4"/>
  <c r="C5158" i="4"/>
  <c r="B5159" i="4"/>
  <c r="M5155" i="4" l="1"/>
  <c r="K5155" i="4"/>
  <c r="O5155" i="4"/>
  <c r="D5159" i="4"/>
  <c r="F5159" i="4"/>
  <c r="E5159" i="4"/>
  <c r="C5159" i="4"/>
  <c r="B5160" i="4"/>
  <c r="L5157" i="4" l="1"/>
  <c r="K5157" i="4"/>
  <c r="I5157" i="4"/>
  <c r="G5157" i="4" s="1"/>
  <c r="J5157" i="4"/>
  <c r="E5160" i="4"/>
  <c r="F5160" i="4"/>
  <c r="D5160" i="4"/>
  <c r="C5160" i="4"/>
  <c r="B5161" i="4"/>
  <c r="D5161" i="4" l="1"/>
  <c r="S5158" i="4" s="1"/>
  <c r="F5161" i="4"/>
  <c r="C5161" i="4"/>
  <c r="I5158" i="4" s="1"/>
  <c r="E5161" i="4"/>
  <c r="M5158" i="4" s="1"/>
  <c r="B5162" i="4"/>
  <c r="K5158" i="4" l="1"/>
  <c r="T5158" i="4"/>
  <c r="S5159" i="4" s="1"/>
  <c r="Q5158" i="4"/>
  <c r="P5158" i="4"/>
  <c r="O5158" i="4"/>
  <c r="R5158" i="4"/>
  <c r="L5158" i="4"/>
  <c r="J5158" i="4"/>
  <c r="I5159" i="4" s="1"/>
  <c r="N5158" i="4"/>
  <c r="M5159" i="4" s="1"/>
  <c r="E5162" i="4"/>
  <c r="D5162" i="4"/>
  <c r="F5162" i="4"/>
  <c r="C5162" i="4"/>
  <c r="B5163" i="4"/>
  <c r="O5159" i="4" l="1"/>
  <c r="Q5159" i="4"/>
  <c r="K5159" i="4"/>
  <c r="D5163" i="4"/>
  <c r="F5163" i="4"/>
  <c r="E5163" i="4"/>
  <c r="C5163" i="4"/>
  <c r="B5164" i="4"/>
  <c r="J5161" i="4" l="1"/>
  <c r="I5161" i="4"/>
  <c r="L5161" i="4"/>
  <c r="K5161" i="4"/>
  <c r="E5164" i="4"/>
  <c r="F5164" i="4"/>
  <c r="D5164" i="4"/>
  <c r="C5164" i="4"/>
  <c r="B5165" i="4"/>
  <c r="G5161" i="4" l="1"/>
  <c r="P5162" i="4"/>
  <c r="O5162" i="4"/>
  <c r="D5165" i="4"/>
  <c r="F5165" i="4"/>
  <c r="C5165" i="4"/>
  <c r="R5162" i="4" s="1"/>
  <c r="E5165" i="4"/>
  <c r="B5166" i="4"/>
  <c r="J5162" i="4" l="1"/>
  <c r="O5163" i="4"/>
  <c r="Q5162" i="4"/>
  <c r="Q5163" i="4" s="1"/>
  <c r="K5162" i="4"/>
  <c r="M5162" i="4"/>
  <c r="N5162" i="4"/>
  <c r="S5162" i="4"/>
  <c r="T5162" i="4"/>
  <c r="L5162" i="4"/>
  <c r="I5162" i="4"/>
  <c r="I5163" i="4" s="1"/>
  <c r="E5166" i="4"/>
  <c r="D5166" i="4"/>
  <c r="F5166" i="4"/>
  <c r="C5166" i="4"/>
  <c r="B5167" i="4"/>
  <c r="S5163" i="4" l="1"/>
  <c r="M5163" i="4"/>
  <c r="K5163" i="4"/>
  <c r="D5167" i="4"/>
  <c r="F5167" i="4"/>
  <c r="E5167" i="4"/>
  <c r="C5167" i="4"/>
  <c r="B5168" i="4"/>
  <c r="L5165" i="4" l="1"/>
  <c r="K5165" i="4"/>
  <c r="I5165" i="4"/>
  <c r="J5165" i="4"/>
  <c r="E5168" i="4"/>
  <c r="F5168" i="4"/>
  <c r="D5168" i="4"/>
  <c r="C5168" i="4"/>
  <c r="B5169" i="4"/>
  <c r="G5165" i="4" l="1"/>
  <c r="Q5166" i="4"/>
  <c r="R5166" i="4"/>
  <c r="D5169" i="4"/>
  <c r="F5169" i="4"/>
  <c r="C5169" i="4"/>
  <c r="L5166" i="4" s="1"/>
  <c r="E5169" i="4"/>
  <c r="B5170" i="4"/>
  <c r="J5166" i="4" l="1"/>
  <c r="M5166" i="4"/>
  <c r="Q5167" i="4"/>
  <c r="P5166" i="4"/>
  <c r="O5166" i="4"/>
  <c r="K5166" i="4"/>
  <c r="K5167" i="4" s="1"/>
  <c r="T5166" i="4"/>
  <c r="S5166" i="4"/>
  <c r="I5166" i="4"/>
  <c r="I5167" i="4" s="1"/>
  <c r="N5166" i="4"/>
  <c r="E5170" i="4"/>
  <c r="D5170" i="4"/>
  <c r="F5170" i="4"/>
  <c r="C5170" i="4"/>
  <c r="B5171" i="4"/>
  <c r="S5167" i="4" l="1"/>
  <c r="O5167" i="4"/>
  <c r="M5167" i="4"/>
  <c r="D5171" i="4"/>
  <c r="F5171" i="4"/>
  <c r="E5171" i="4"/>
  <c r="C5171" i="4"/>
  <c r="B5172" i="4"/>
  <c r="I5169" i="4" l="1"/>
  <c r="J5169" i="4"/>
  <c r="L5169" i="4"/>
  <c r="K5169" i="4"/>
  <c r="E5172" i="4"/>
  <c r="F5172" i="4"/>
  <c r="D5172" i="4"/>
  <c r="C5172" i="4"/>
  <c r="B5173" i="4"/>
  <c r="G5169" i="4" l="1"/>
  <c r="O5170" i="4"/>
  <c r="P5170" i="4"/>
  <c r="D5173" i="4"/>
  <c r="F5173" i="4"/>
  <c r="C5173" i="4"/>
  <c r="N5170" i="4" s="1"/>
  <c r="E5173" i="4"/>
  <c r="B5174" i="4"/>
  <c r="K5170" i="4" l="1"/>
  <c r="L5170" i="4"/>
  <c r="Q5170" i="4"/>
  <c r="I5170" i="4"/>
  <c r="O5171" i="4"/>
  <c r="R5170" i="4"/>
  <c r="T5170" i="4"/>
  <c r="J5170" i="4"/>
  <c r="S5170" i="4"/>
  <c r="M5170" i="4"/>
  <c r="M5171" i="4" s="1"/>
  <c r="E5174" i="4"/>
  <c r="D5174" i="4"/>
  <c r="F5174" i="4"/>
  <c r="C5174" i="4"/>
  <c r="B5175" i="4"/>
  <c r="S5171" i="4" l="1"/>
  <c r="K5171" i="4"/>
  <c r="I5171" i="4"/>
  <c r="Q5171" i="4"/>
  <c r="D5175" i="4"/>
  <c r="F5175" i="4"/>
  <c r="E5175" i="4"/>
  <c r="C5175" i="4"/>
  <c r="B5176" i="4"/>
  <c r="L5173" i="4" l="1"/>
  <c r="I5173" i="4"/>
  <c r="J5173" i="4"/>
  <c r="K5173" i="4"/>
  <c r="E5176" i="4"/>
  <c r="F5176" i="4"/>
  <c r="D5176" i="4"/>
  <c r="C5176" i="4"/>
  <c r="T5174" i="4" s="1"/>
  <c r="B5177" i="4"/>
  <c r="G5173" i="4" l="1"/>
  <c r="S5174" i="4"/>
  <c r="S5175" i="4" s="1"/>
  <c r="D5177" i="4"/>
  <c r="F5177" i="4"/>
  <c r="C5177" i="4"/>
  <c r="E5177" i="4"/>
  <c r="B5178" i="4"/>
  <c r="I5174" i="4" l="1"/>
  <c r="K5174" i="4"/>
  <c r="J5174" i="4"/>
  <c r="I5175" i="4" s="1"/>
  <c r="L5174" i="4"/>
  <c r="K5175" i="4" s="1"/>
  <c r="O5174" i="4"/>
  <c r="Q5174" i="4"/>
  <c r="P5174" i="4"/>
  <c r="M5174" i="4"/>
  <c r="R5174" i="4"/>
  <c r="N5174" i="4"/>
  <c r="E5178" i="4"/>
  <c r="D5178" i="4"/>
  <c r="F5178" i="4"/>
  <c r="C5178" i="4"/>
  <c r="B5179" i="4"/>
  <c r="M5175" i="4" l="1"/>
  <c r="Q5175" i="4"/>
  <c r="O5175" i="4"/>
  <c r="D5179" i="4"/>
  <c r="F5179" i="4"/>
  <c r="E5179" i="4"/>
  <c r="C5179" i="4"/>
  <c r="B5180" i="4"/>
  <c r="L5177" i="4" l="1"/>
  <c r="I5177" i="4"/>
  <c r="K5177" i="4"/>
  <c r="J5177" i="4"/>
  <c r="E5180" i="4"/>
  <c r="F5180" i="4"/>
  <c r="D5180" i="4"/>
  <c r="C5180" i="4"/>
  <c r="B5181" i="4"/>
  <c r="G5177" i="4" l="1"/>
  <c r="R5178" i="4"/>
  <c r="Q5178" i="4"/>
  <c r="D5181" i="4"/>
  <c r="F5181" i="4"/>
  <c r="C5181" i="4"/>
  <c r="P5178" i="4" s="1"/>
  <c r="E5181" i="4"/>
  <c r="B5182" i="4"/>
  <c r="M5178" i="4" l="1"/>
  <c r="Q5179" i="4"/>
  <c r="L5178" i="4"/>
  <c r="N5178" i="4"/>
  <c r="S5178" i="4"/>
  <c r="T5178" i="4"/>
  <c r="J5178" i="4"/>
  <c r="K5178" i="4"/>
  <c r="O5178" i="4"/>
  <c r="O5179" i="4" s="1"/>
  <c r="I5178" i="4"/>
  <c r="E5182" i="4"/>
  <c r="D5182" i="4"/>
  <c r="F5182" i="4"/>
  <c r="C5182" i="4"/>
  <c r="B5183" i="4"/>
  <c r="M5179" i="4" l="1"/>
  <c r="K5179" i="4"/>
  <c r="I5179" i="4"/>
  <c r="S5179" i="4"/>
  <c r="D5183" i="4"/>
  <c r="F5183" i="4"/>
  <c r="E5183" i="4"/>
  <c r="C5183" i="4"/>
  <c r="B5184" i="4"/>
  <c r="K5181" i="4" l="1"/>
  <c r="L5181" i="4"/>
  <c r="I5181" i="4"/>
  <c r="J5181" i="4"/>
  <c r="E5184" i="4"/>
  <c r="F5184" i="4"/>
  <c r="D5184" i="4"/>
  <c r="C5184" i="4"/>
  <c r="T5182" i="4" s="1"/>
  <c r="B5185" i="4"/>
  <c r="G5181" i="4" l="1"/>
  <c r="S5182" i="4"/>
  <c r="S5183" i="4" s="1"/>
  <c r="D5185" i="4"/>
  <c r="F5185" i="4"/>
  <c r="C5185" i="4"/>
  <c r="O5182" i="4" s="1"/>
  <c r="E5185" i="4"/>
  <c r="N5182" i="4" l="1"/>
  <c r="C5195" i="4"/>
  <c r="C5193" i="4"/>
  <c r="C5194" i="4"/>
  <c r="C5196" i="4"/>
  <c r="J5182" i="4"/>
  <c r="K5182" i="4"/>
  <c r="I5182" i="4"/>
  <c r="I5183" i="4" s="1"/>
  <c r="M5182" i="4"/>
  <c r="M5183" i="4" s="1"/>
  <c r="P5182" i="4"/>
  <c r="O5183" i="4" s="1"/>
  <c r="Q5182" i="4"/>
  <c r="R5182" i="4"/>
  <c r="L5182" i="4"/>
  <c r="Q5183" i="4" l="1"/>
  <c r="K5183" i="4"/>
  <c r="L5185" i="4" l="1"/>
  <c r="K5185" i="4"/>
  <c r="J5185" i="4"/>
  <c r="I5185" i="4"/>
  <c r="G5185" i="4" s="1"/>
  <c r="K5189" i="4" l="1"/>
  <c r="O15" i="1" s="1"/>
  <c r="L5189" i="4"/>
  <c r="P15" i="1" s="1"/>
  <c r="M5189" i="4"/>
  <c r="Q15" i="1" s="1"/>
  <c r="I5189" i="4"/>
  <c r="J5189" i="4"/>
  <c r="N15" i="1" s="1"/>
  <c r="M15" i="1" l="1"/>
  <c r="G5189" i="4"/>
  <c r="N5189" i="4"/>
  <c r="R15" i="1" s="1"/>
</calcChain>
</file>

<file path=xl/sharedStrings.xml><?xml version="1.0" encoding="utf-8"?>
<sst xmlns="http://schemas.openxmlformats.org/spreadsheetml/2006/main" count="9235" uniqueCount="41">
  <si>
    <t>A</t>
  </si>
  <si>
    <t>B</t>
  </si>
  <si>
    <t>C</t>
  </si>
  <si>
    <t>D</t>
  </si>
  <si>
    <t>#positions</t>
  </si>
  <si>
    <t>#values</t>
  </si>
  <si>
    <t>#permutations</t>
  </si>
  <si>
    <t>Total Rows</t>
  </si>
  <si>
    <t>Voter 1</t>
  </si>
  <si>
    <t>Voter 2</t>
  </si>
  <si>
    <t>Voter 3</t>
  </si>
  <si>
    <t>Voter 4</t>
  </si>
  <si>
    <t>Permutation Number</t>
  </si>
  <si>
    <t>Net</t>
  </si>
  <si>
    <t>Preferences</t>
  </si>
  <si>
    <t>Winner</t>
  </si>
  <si>
    <t>NCW</t>
  </si>
  <si>
    <t>Total</t>
  </si>
  <si>
    <t>Row number</t>
  </si>
  <si>
    <t>Summary Condorcet:</t>
  </si>
  <si>
    <t>Condorcet Pair-wise contest -&gt;</t>
  </si>
  <si>
    <t>Vote share proportions</t>
  </si>
  <si>
    <t>Profile generation check</t>
  </si>
  <si>
    <t>Number</t>
  </si>
  <si>
    <t>Min</t>
  </si>
  <si>
    <t>Max</t>
  </si>
  <si>
    <t>sum</t>
  </si>
  <si>
    <t>Scenarios</t>
  </si>
  <si>
    <t>I</t>
  </si>
  <si>
    <t>II</t>
  </si>
  <si>
    <t>III</t>
  </si>
  <si>
    <t xml:space="preserve"> A &gt; B &gt; C &gt; D</t>
  </si>
  <si>
    <r>
      <t>α</t>
    </r>
    <r>
      <rPr>
        <b/>
        <vertAlign val="subscript"/>
        <sz val="11"/>
        <color theme="1"/>
        <rFont val="Calibri"/>
        <family val="2"/>
      </rPr>
      <t>A</t>
    </r>
  </si>
  <si>
    <r>
      <t>α</t>
    </r>
    <r>
      <rPr>
        <b/>
        <vertAlign val="subscript"/>
        <sz val="11"/>
        <color theme="1"/>
        <rFont val="Calibri"/>
        <family val="2"/>
      </rPr>
      <t>B</t>
    </r>
  </si>
  <si>
    <r>
      <t>α</t>
    </r>
    <r>
      <rPr>
        <b/>
        <vertAlign val="subscript"/>
        <sz val="11"/>
        <color theme="1"/>
        <rFont val="Calibri"/>
        <family val="2"/>
      </rPr>
      <t>C</t>
    </r>
  </si>
  <si>
    <r>
      <t>α</t>
    </r>
    <r>
      <rPr>
        <b/>
        <vertAlign val="subscript"/>
        <sz val="11"/>
        <color theme="1"/>
        <rFont val="Calibri"/>
        <family val="2"/>
      </rPr>
      <t>D</t>
    </r>
  </si>
  <si>
    <t>Scenario -&gt;</t>
  </si>
  <si>
    <r>
      <t>α</t>
    </r>
    <r>
      <rPr>
        <b/>
        <vertAlign val="subscript"/>
        <sz val="11"/>
        <color theme="1"/>
        <rFont val="Calibri"/>
        <family val="2"/>
      </rPr>
      <t xml:space="preserve">A </t>
    </r>
    <r>
      <rPr>
        <b/>
        <sz val="11"/>
        <color theme="1"/>
        <rFont val="Calibri"/>
        <family val="2"/>
      </rPr>
      <t>+ α</t>
    </r>
    <r>
      <rPr>
        <b/>
        <vertAlign val="subscript"/>
        <sz val="11"/>
        <color theme="1"/>
        <rFont val="Calibri"/>
        <family val="2"/>
      </rPr>
      <t xml:space="preserve">D </t>
    </r>
    <r>
      <rPr>
        <b/>
        <sz val="11"/>
        <color theme="1"/>
        <rFont val="Calibri"/>
        <family val="2"/>
      </rPr>
      <t>&lt; α</t>
    </r>
    <r>
      <rPr>
        <b/>
        <vertAlign val="subscript"/>
        <sz val="11"/>
        <color theme="1"/>
        <rFont val="Calibri"/>
        <family val="2"/>
      </rPr>
      <t xml:space="preserve">B </t>
    </r>
    <r>
      <rPr>
        <b/>
        <sz val="11"/>
        <color theme="1"/>
        <rFont val="Calibri"/>
        <family val="2"/>
      </rPr>
      <t>+ α</t>
    </r>
    <r>
      <rPr>
        <b/>
        <vertAlign val="subscript"/>
        <sz val="11"/>
        <color theme="1"/>
        <rFont val="Calibri"/>
        <family val="2"/>
      </rPr>
      <t>C</t>
    </r>
  </si>
  <si>
    <r>
      <t>α</t>
    </r>
    <r>
      <rPr>
        <b/>
        <vertAlign val="subscript"/>
        <sz val="11"/>
        <color theme="1"/>
        <rFont val="Calibri"/>
        <family val="2"/>
      </rPr>
      <t xml:space="preserve">A </t>
    </r>
    <r>
      <rPr>
        <b/>
        <sz val="11"/>
        <color theme="1"/>
        <rFont val="Calibri"/>
        <family val="2"/>
      </rPr>
      <t>+ α</t>
    </r>
    <r>
      <rPr>
        <b/>
        <vertAlign val="subscript"/>
        <sz val="11"/>
        <color theme="1"/>
        <rFont val="Calibri"/>
        <family val="2"/>
      </rPr>
      <t xml:space="preserve">D  </t>
    </r>
    <r>
      <rPr>
        <b/>
        <sz val="11"/>
        <color theme="1"/>
        <rFont val="Calibri"/>
        <family val="2"/>
      </rPr>
      <t>= α</t>
    </r>
    <r>
      <rPr>
        <b/>
        <vertAlign val="subscript"/>
        <sz val="11"/>
        <color theme="1"/>
        <rFont val="Calibri"/>
        <family val="2"/>
      </rPr>
      <t xml:space="preserve">B </t>
    </r>
    <r>
      <rPr>
        <b/>
        <sz val="11"/>
        <color theme="1"/>
        <rFont val="Calibri"/>
        <family val="2"/>
      </rPr>
      <t>+ α</t>
    </r>
    <r>
      <rPr>
        <b/>
        <vertAlign val="subscript"/>
        <sz val="11"/>
        <color theme="1"/>
        <rFont val="Calibri"/>
        <family val="2"/>
      </rPr>
      <t>C</t>
    </r>
  </si>
  <si>
    <r>
      <t>α</t>
    </r>
    <r>
      <rPr>
        <b/>
        <vertAlign val="subscript"/>
        <sz val="11"/>
        <color theme="1"/>
        <rFont val="Calibri"/>
        <family val="2"/>
      </rPr>
      <t xml:space="preserve">A </t>
    </r>
    <r>
      <rPr>
        <b/>
        <sz val="11"/>
        <color theme="1"/>
        <rFont val="Calibri"/>
        <family val="2"/>
      </rPr>
      <t>+ α</t>
    </r>
    <r>
      <rPr>
        <b/>
        <vertAlign val="subscript"/>
        <sz val="11"/>
        <color theme="1"/>
        <rFont val="Calibri"/>
        <family val="2"/>
      </rPr>
      <t xml:space="preserve">D </t>
    </r>
    <r>
      <rPr>
        <b/>
        <sz val="11"/>
        <color theme="1"/>
        <rFont val="Calibri"/>
        <family val="2"/>
      </rPr>
      <t>&gt; α</t>
    </r>
    <r>
      <rPr>
        <b/>
        <vertAlign val="subscript"/>
        <sz val="11"/>
        <color theme="1"/>
        <rFont val="Calibri"/>
        <family val="2"/>
      </rPr>
      <t xml:space="preserve">B </t>
    </r>
    <r>
      <rPr>
        <b/>
        <sz val="11"/>
        <color theme="1"/>
        <rFont val="Calibri"/>
        <family val="2"/>
      </rPr>
      <t>+ α</t>
    </r>
    <r>
      <rPr>
        <b/>
        <vertAlign val="subscript"/>
        <sz val="11"/>
        <color theme="1"/>
        <rFont val="Calibri"/>
        <family val="2"/>
      </rPr>
      <t>C</t>
    </r>
  </si>
  <si>
    <t>Transposed Manually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</si>
</sst>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Alignment="1">
      <alignment horizontal="left"/>
    </xf>
    <xf numFmtId="0" fontId="0" fillId="2" borderId="0" xfId="0" applyFill="1" applyAlignment="1"/>
    <xf numFmtId="0" fontId="0" fillId="0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1" fillId="0" borderId="0" xfId="0" applyFont="1"/>
    <xf numFmtId="0" fontId="2" fillId="0" borderId="0" xfId="0" applyFont="1"/>
    <xf numFmtId="0" fontId="0" fillId="2" borderId="0" xfId="0" applyFill="1" applyAlignment="1">
      <alignment wrapText="1"/>
    </xf>
    <xf numFmtId="0" fontId="0" fillId="4" borderId="0" xfId="0" applyFill="1"/>
    <xf numFmtId="0" fontId="2" fillId="2" borderId="0" xfId="0" applyFont="1" applyFill="1"/>
    <xf numFmtId="0" fontId="0" fillId="0" borderId="0" xfId="0" applyFill="1"/>
    <xf numFmtId="0" fontId="1" fillId="0" borderId="0" xfId="0" applyFont="1" applyAlignment="1">
      <alignment horizontal="center"/>
    </xf>
    <xf numFmtId="0" fontId="0" fillId="0" borderId="1" xfId="0" applyBorder="1"/>
    <xf numFmtId="0" fontId="0" fillId="2" borderId="1" xfId="0" applyFill="1" applyBorder="1"/>
    <xf numFmtId="0" fontId="1" fillId="2" borderId="0" xfId="0" applyFont="1" applyFill="1"/>
    <xf numFmtId="0" fontId="0" fillId="4" borderId="1" xfId="0" applyFill="1" applyBorder="1"/>
    <xf numFmtId="0" fontId="1" fillId="4" borderId="0" xfId="0" applyFont="1" applyFill="1"/>
    <xf numFmtId="0" fontId="4" fillId="0" borderId="0" xfId="0" applyFont="1"/>
    <xf numFmtId="0" fontId="4" fillId="2" borderId="0" xfId="0" applyFont="1" applyFill="1"/>
    <xf numFmtId="0" fontId="3" fillId="5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298"/>
  <sheetViews>
    <sheetView tabSelected="1" workbookViewId="0">
      <selection activeCell="B10" sqref="B10"/>
    </sheetView>
  </sheetViews>
  <sheetFormatPr defaultRowHeight="15" x14ac:dyDescent="0.25"/>
  <cols>
    <col min="1" max="1" width="10" customWidth="1"/>
    <col min="3" max="3" width="12.140625" hidden="1" customWidth="1"/>
    <col min="4" max="5" width="12.85546875" hidden="1" customWidth="1"/>
    <col min="6" max="6" width="12.42578125" hidden="1" customWidth="1"/>
    <col min="7" max="7" width="14.140625" hidden="1" customWidth="1"/>
    <col min="10" max="10" width="15.5703125" customWidth="1"/>
    <col min="12" max="12" width="16.42578125" customWidth="1"/>
    <col min="19" max="19" width="15" customWidth="1"/>
    <col min="20" max="20" width="16" customWidth="1"/>
    <col min="21" max="21" width="14.85546875" customWidth="1"/>
    <col min="26" max="31" width="9.140625" style="12"/>
  </cols>
  <sheetData>
    <row r="1" spans="1:21" x14ac:dyDescent="0.25">
      <c r="D1" t="s">
        <v>0</v>
      </c>
      <c r="E1" t="s">
        <v>1</v>
      </c>
      <c r="F1" t="s">
        <v>2</v>
      </c>
      <c r="G1" t="s">
        <v>3</v>
      </c>
    </row>
    <row r="2" spans="1:21" ht="31.5" x14ac:dyDescent="0.35">
      <c r="C2" s="1" t="s">
        <v>12</v>
      </c>
      <c r="D2" t="s">
        <v>8</v>
      </c>
      <c r="E2" t="s">
        <v>9</v>
      </c>
      <c r="F2" t="s">
        <v>10</v>
      </c>
      <c r="G2" t="s">
        <v>11</v>
      </c>
      <c r="O2" s="1"/>
      <c r="S2" s="21" t="s">
        <v>31</v>
      </c>
      <c r="T2" s="21"/>
      <c r="U2" s="21"/>
    </row>
    <row r="3" spans="1:21" x14ac:dyDescent="0.25">
      <c r="A3" t="s">
        <v>4</v>
      </c>
      <c r="B3">
        <v>4</v>
      </c>
      <c r="C3">
        <f>IF(ROW()-ROW($D$3)+1&lt;=$B$5,1,"")</f>
        <v>1</v>
      </c>
      <c r="D3">
        <f>IF(C3&lt;&gt;"",IF(COLUMN()-COLUMN($D$3)+1&lt;=$B$3,0,""),"")</f>
        <v>0</v>
      </c>
      <c r="E3">
        <f>IF(D3="","",IF(COLUMN()-COLUMN($D$3)+1&lt;=$B$3,0,""))</f>
        <v>0</v>
      </c>
      <c r="F3">
        <f>IF(E3="","",IF(COLUMN()-COLUMN($D$3)+1&lt;=$B$3,0,""))</f>
        <v>0</v>
      </c>
      <c r="G3">
        <f>IF(F3="","",IF(COLUMN()-COLUMN($D$3)+1&lt;=$B$3,0,""))</f>
        <v>0</v>
      </c>
      <c r="S3" t="s">
        <v>27</v>
      </c>
    </row>
    <row r="4" spans="1:21" x14ac:dyDescent="0.25">
      <c r="A4" t="s">
        <v>5</v>
      </c>
      <c r="B4">
        <v>6</v>
      </c>
      <c r="C4">
        <f t="shared" ref="C4:C67" si="0">IF(ROW()-ROW($D$3)+1&lt;=$B$5,C3+1,"")</f>
        <v>2</v>
      </c>
      <c r="D4">
        <f t="shared" ref="D4:D67" si="1">IF(C4&lt;&gt;"",MOD(D3+1,$B$4),"")</f>
        <v>1</v>
      </c>
      <c r="E4">
        <f t="shared" ref="E4:E67" si="2">IF(D4="","",IF(AND(D3&lt;&gt;D4,D4=0),MOD(E3+1,$B$4),E3))</f>
        <v>0</v>
      </c>
      <c r="F4">
        <f t="shared" ref="F4:F67" si="3">IF(E4="","",IF(AND(E3&lt;&gt;E4,E4=0),MOD(F3+1,$B$4),F3))</f>
        <v>0</v>
      </c>
      <c r="G4">
        <f t="shared" ref="G4:G67" si="4">IF(F4="","",IF(AND(F3&lt;&gt;F4,F4=0),MOD(G3+1,$B$4),G3))</f>
        <v>0</v>
      </c>
      <c r="L4" s="11" t="s">
        <v>21</v>
      </c>
      <c r="S4" s="13" t="s">
        <v>28</v>
      </c>
      <c r="T4" s="13" t="s">
        <v>29</v>
      </c>
      <c r="U4" s="13" t="s">
        <v>30</v>
      </c>
    </row>
    <row r="5" spans="1:21" ht="18" x14ac:dyDescent="0.35">
      <c r="A5" t="s">
        <v>6</v>
      </c>
      <c r="B5">
        <f>B4^B3</f>
        <v>1296</v>
      </c>
      <c r="C5">
        <f t="shared" si="0"/>
        <v>3</v>
      </c>
      <c r="D5">
        <f t="shared" si="1"/>
        <v>2</v>
      </c>
      <c r="E5">
        <f t="shared" si="2"/>
        <v>0</v>
      </c>
      <c r="F5">
        <f t="shared" si="3"/>
        <v>0</v>
      </c>
      <c r="G5">
        <f t="shared" si="4"/>
        <v>0</v>
      </c>
      <c r="L5" t="s">
        <v>36</v>
      </c>
      <c r="M5" s="16" t="s">
        <v>28</v>
      </c>
      <c r="P5" s="18" t="s">
        <v>24</v>
      </c>
      <c r="Q5" s="18" t="s">
        <v>25</v>
      </c>
      <c r="R5" s="12"/>
      <c r="S5" s="20" t="s">
        <v>37</v>
      </c>
      <c r="T5" s="20" t="s">
        <v>38</v>
      </c>
      <c r="U5" s="20" t="s">
        <v>39</v>
      </c>
    </row>
    <row r="6" spans="1:21" ht="18" x14ac:dyDescent="0.35">
      <c r="C6">
        <f t="shared" si="0"/>
        <v>4</v>
      </c>
      <c r="D6">
        <f t="shared" si="1"/>
        <v>3</v>
      </c>
      <c r="E6">
        <f t="shared" si="2"/>
        <v>0</v>
      </c>
      <c r="F6">
        <f t="shared" si="3"/>
        <v>0</v>
      </c>
      <c r="G6">
        <f t="shared" si="4"/>
        <v>0</v>
      </c>
      <c r="L6" s="19" t="s">
        <v>32</v>
      </c>
      <c r="M6">
        <f>IF($M$5=$S$4,S6,IF($M$5=$T$4,T6,IF($M$5=$U$4,U6,"Choose Share")))</f>
        <v>0.27</v>
      </c>
      <c r="P6" s="10">
        <v>0.25</v>
      </c>
      <c r="Q6" s="10">
        <v>0.49999999899999997</v>
      </c>
      <c r="R6" s="12"/>
      <c r="S6" s="14">
        <v>0.27</v>
      </c>
      <c r="T6" s="17">
        <v>0.45</v>
      </c>
      <c r="U6" s="14">
        <v>0.49</v>
      </c>
    </row>
    <row r="7" spans="1:21" ht="18" x14ac:dyDescent="0.35">
      <c r="C7">
        <f t="shared" si="0"/>
        <v>5</v>
      </c>
      <c r="D7">
        <f t="shared" si="1"/>
        <v>4</v>
      </c>
      <c r="E7">
        <f t="shared" si="2"/>
        <v>0</v>
      </c>
      <c r="F7">
        <f t="shared" si="3"/>
        <v>0</v>
      </c>
      <c r="G7">
        <f t="shared" si="4"/>
        <v>0</v>
      </c>
      <c r="L7" s="19" t="s">
        <v>33</v>
      </c>
      <c r="M7">
        <f t="shared" ref="M7:M9" si="5">IF($M$5=$S$4,S7,IF($M$5=$T$4,T7,IF($M$5=$U$4,U7,"Choose Share")))</f>
        <v>0.26</v>
      </c>
      <c r="P7" s="10"/>
      <c r="Q7" s="10"/>
      <c r="R7" s="12"/>
      <c r="S7" s="14">
        <v>0.26</v>
      </c>
      <c r="T7" s="17">
        <v>0.27</v>
      </c>
      <c r="U7" s="14">
        <v>0.3</v>
      </c>
    </row>
    <row r="8" spans="1:21" ht="18" x14ac:dyDescent="0.35">
      <c r="C8">
        <f t="shared" si="0"/>
        <v>6</v>
      </c>
      <c r="D8">
        <f t="shared" si="1"/>
        <v>5</v>
      </c>
      <c r="E8">
        <f t="shared" si="2"/>
        <v>0</v>
      </c>
      <c r="F8">
        <f t="shared" si="3"/>
        <v>0</v>
      </c>
      <c r="G8">
        <f t="shared" si="4"/>
        <v>0</v>
      </c>
      <c r="L8" s="19" t="s">
        <v>34</v>
      </c>
      <c r="M8">
        <f t="shared" si="5"/>
        <v>0.25</v>
      </c>
      <c r="P8" s="10"/>
      <c r="Q8" s="10"/>
      <c r="R8" s="12"/>
      <c r="S8" s="14">
        <v>0.25</v>
      </c>
      <c r="T8" s="14">
        <f>0.5-T7</f>
        <v>0.22999999999999998</v>
      </c>
      <c r="U8" s="14">
        <v>0.14000000000000001</v>
      </c>
    </row>
    <row r="9" spans="1:21" ht="18" x14ac:dyDescent="0.35">
      <c r="A9" t="s">
        <v>7</v>
      </c>
      <c r="B9">
        <f>B5*B3</f>
        <v>5184</v>
      </c>
      <c r="C9">
        <f t="shared" si="0"/>
        <v>7</v>
      </c>
      <c r="D9">
        <f t="shared" si="1"/>
        <v>0</v>
      </c>
      <c r="E9">
        <f t="shared" si="2"/>
        <v>1</v>
      </c>
      <c r="F9">
        <f t="shared" si="3"/>
        <v>0</v>
      </c>
      <c r="G9">
        <f t="shared" si="4"/>
        <v>0</v>
      </c>
      <c r="L9" s="19" t="s">
        <v>35</v>
      </c>
      <c r="M9">
        <f t="shared" si="5"/>
        <v>0.21999999999999997</v>
      </c>
      <c r="P9" s="10">
        <v>0</v>
      </c>
      <c r="Q9" s="10">
        <v>0.25</v>
      </c>
      <c r="R9" s="12"/>
      <c r="S9" s="14">
        <f>1-SUM(S6:S8)</f>
        <v>0.21999999999999997</v>
      </c>
      <c r="T9" s="14">
        <f>1-SUM(T6:T8)</f>
        <v>5.0000000000000044E-2</v>
      </c>
      <c r="U9" s="14">
        <f>1-SUM(U6:U8)</f>
        <v>6.9999999999999951E-2</v>
      </c>
    </row>
    <row r="10" spans="1:21" x14ac:dyDescent="0.25">
      <c r="C10">
        <f t="shared" si="0"/>
        <v>8</v>
      </c>
      <c r="D10">
        <f t="shared" si="1"/>
        <v>1</v>
      </c>
      <c r="E10">
        <f t="shared" si="2"/>
        <v>1</v>
      </c>
      <c r="F10">
        <f t="shared" si="3"/>
        <v>0</v>
      </c>
      <c r="G10">
        <f t="shared" si="4"/>
        <v>0</v>
      </c>
      <c r="L10" t="s">
        <v>26</v>
      </c>
      <c r="M10">
        <f>SUM(M6:M9)</f>
        <v>1</v>
      </c>
      <c r="S10">
        <f>SUM(S6:S9)</f>
        <v>1</v>
      </c>
      <c r="T10">
        <f>SUM(T6:T9)</f>
        <v>1</v>
      </c>
      <c r="U10">
        <f>SUM(U6:U9)</f>
        <v>1</v>
      </c>
    </row>
    <row r="11" spans="1:21" x14ac:dyDescent="0.25">
      <c r="C11">
        <f t="shared" si="0"/>
        <v>9</v>
      </c>
      <c r="D11">
        <f t="shared" si="1"/>
        <v>2</v>
      </c>
      <c r="E11">
        <f t="shared" si="2"/>
        <v>1</v>
      </c>
      <c r="F11">
        <f t="shared" si="3"/>
        <v>0</v>
      </c>
      <c r="G11">
        <f t="shared" si="4"/>
        <v>0</v>
      </c>
    </row>
    <row r="12" spans="1:21" x14ac:dyDescent="0.25">
      <c r="C12">
        <f t="shared" si="0"/>
        <v>10</v>
      </c>
      <c r="D12">
        <f t="shared" si="1"/>
        <v>3</v>
      </c>
      <c r="E12">
        <f t="shared" si="2"/>
        <v>1</v>
      </c>
      <c r="F12">
        <f t="shared" si="3"/>
        <v>0</v>
      </c>
      <c r="G12">
        <f t="shared" si="4"/>
        <v>0</v>
      </c>
    </row>
    <row r="13" spans="1:21" x14ac:dyDescent="0.25">
      <c r="C13">
        <f t="shared" si="0"/>
        <v>11</v>
      </c>
      <c r="D13">
        <f t="shared" si="1"/>
        <v>4</v>
      </c>
      <c r="E13">
        <f t="shared" si="2"/>
        <v>1</v>
      </c>
      <c r="F13">
        <f t="shared" si="3"/>
        <v>0</v>
      </c>
      <c r="G13">
        <f t="shared" si="4"/>
        <v>0</v>
      </c>
      <c r="L13" s="15" t="str">
        <f>'Profile-matrices_Condorcet'!H5187</f>
        <v>Summary Condorcet:</v>
      </c>
      <c r="M13" s="15"/>
      <c r="N13" s="15"/>
      <c r="O13" s="15"/>
      <c r="P13" s="15"/>
      <c r="Q13" s="15"/>
      <c r="R13" s="15"/>
    </row>
    <row r="14" spans="1:21" x14ac:dyDescent="0.25">
      <c r="C14">
        <f t="shared" si="0"/>
        <v>12</v>
      </c>
      <c r="D14">
        <f t="shared" si="1"/>
        <v>5</v>
      </c>
      <c r="E14">
        <f t="shared" si="2"/>
        <v>1</v>
      </c>
      <c r="F14">
        <f t="shared" si="3"/>
        <v>0</v>
      </c>
      <c r="G14">
        <f t="shared" si="4"/>
        <v>0</v>
      </c>
      <c r="L14" s="15"/>
      <c r="M14" s="15" t="str">
        <f>'Profile-matrices_Condorcet'!I5188</f>
        <v>A</v>
      </c>
      <c r="N14" s="15" t="str">
        <f>'Profile-matrices_Condorcet'!J5188</f>
        <v>B</v>
      </c>
      <c r="O14" s="15" t="str">
        <f>'Profile-matrices_Condorcet'!K5188</f>
        <v>C</v>
      </c>
      <c r="P14" s="15" t="str">
        <f>'Profile-matrices_Condorcet'!L5188</f>
        <v>D</v>
      </c>
      <c r="Q14" s="15" t="str">
        <f>'Profile-matrices_Condorcet'!M5188</f>
        <v>NCW</v>
      </c>
      <c r="R14" s="15" t="str">
        <f>'Profile-matrices_Condorcet'!N5188</f>
        <v>Total</v>
      </c>
    </row>
    <row r="15" spans="1:21" x14ac:dyDescent="0.25">
      <c r="C15">
        <f t="shared" si="0"/>
        <v>13</v>
      </c>
      <c r="D15">
        <f t="shared" si="1"/>
        <v>0</v>
      </c>
      <c r="E15">
        <f t="shared" si="2"/>
        <v>2</v>
      </c>
      <c r="F15">
        <f t="shared" si="3"/>
        <v>0</v>
      </c>
      <c r="G15">
        <f t="shared" si="4"/>
        <v>0</v>
      </c>
      <c r="L15" s="15"/>
      <c r="M15" s="15">
        <f>'Profile-matrices_Condorcet'!I5189</f>
        <v>288</v>
      </c>
      <c r="N15" s="15">
        <f>'Profile-matrices_Condorcet'!J5189</f>
        <v>288</v>
      </c>
      <c r="O15" s="15">
        <f>'Profile-matrices_Condorcet'!K5189</f>
        <v>288</v>
      </c>
      <c r="P15" s="15">
        <f>'Profile-matrices_Condorcet'!L5189</f>
        <v>48</v>
      </c>
      <c r="Q15" s="15">
        <f>'Profile-matrices_Condorcet'!M5189</f>
        <v>384</v>
      </c>
      <c r="R15" s="15">
        <f>'Profile-matrices_Condorcet'!N5189</f>
        <v>1296</v>
      </c>
    </row>
    <row r="16" spans="1:21" x14ac:dyDescent="0.25">
      <c r="C16">
        <f t="shared" si="0"/>
        <v>14</v>
      </c>
      <c r="D16">
        <f t="shared" si="1"/>
        <v>1</v>
      </c>
      <c r="E16">
        <f t="shared" si="2"/>
        <v>2</v>
      </c>
      <c r="F16">
        <f t="shared" si="3"/>
        <v>0</v>
      </c>
      <c r="G16">
        <f t="shared" si="4"/>
        <v>0</v>
      </c>
    </row>
    <row r="17" spans="3:7" x14ac:dyDescent="0.25">
      <c r="C17">
        <f t="shared" si="0"/>
        <v>15</v>
      </c>
      <c r="D17">
        <f t="shared" si="1"/>
        <v>2</v>
      </c>
      <c r="E17">
        <f t="shared" si="2"/>
        <v>2</v>
      </c>
      <c r="F17">
        <f t="shared" si="3"/>
        <v>0</v>
      </c>
      <c r="G17">
        <f t="shared" si="4"/>
        <v>0</v>
      </c>
    </row>
    <row r="18" spans="3:7" x14ac:dyDescent="0.25">
      <c r="C18">
        <f t="shared" si="0"/>
        <v>16</v>
      </c>
      <c r="D18">
        <f t="shared" si="1"/>
        <v>3</v>
      </c>
      <c r="E18">
        <f t="shared" si="2"/>
        <v>2</v>
      </c>
      <c r="F18">
        <f t="shared" si="3"/>
        <v>0</v>
      </c>
      <c r="G18">
        <f t="shared" si="4"/>
        <v>0</v>
      </c>
    </row>
    <row r="19" spans="3:7" x14ac:dyDescent="0.25">
      <c r="C19">
        <f t="shared" si="0"/>
        <v>17</v>
      </c>
      <c r="D19">
        <f t="shared" si="1"/>
        <v>4</v>
      </c>
      <c r="E19">
        <f t="shared" si="2"/>
        <v>2</v>
      </c>
      <c r="F19">
        <f t="shared" si="3"/>
        <v>0</v>
      </c>
      <c r="G19">
        <f t="shared" si="4"/>
        <v>0</v>
      </c>
    </row>
    <row r="20" spans="3:7" x14ac:dyDescent="0.25">
      <c r="C20">
        <f t="shared" si="0"/>
        <v>18</v>
      </c>
      <c r="D20">
        <f t="shared" si="1"/>
        <v>5</v>
      </c>
      <c r="E20">
        <f t="shared" si="2"/>
        <v>2</v>
      </c>
      <c r="F20">
        <f t="shared" si="3"/>
        <v>0</v>
      </c>
      <c r="G20">
        <f t="shared" si="4"/>
        <v>0</v>
      </c>
    </row>
    <row r="21" spans="3:7" x14ac:dyDescent="0.25">
      <c r="C21">
        <f t="shared" si="0"/>
        <v>19</v>
      </c>
      <c r="D21">
        <f t="shared" si="1"/>
        <v>0</v>
      </c>
      <c r="E21">
        <f t="shared" si="2"/>
        <v>3</v>
      </c>
      <c r="F21">
        <f t="shared" si="3"/>
        <v>0</v>
      </c>
      <c r="G21">
        <f t="shared" si="4"/>
        <v>0</v>
      </c>
    </row>
    <row r="22" spans="3:7" x14ac:dyDescent="0.25">
      <c r="C22">
        <f t="shared" si="0"/>
        <v>20</v>
      </c>
      <c r="D22">
        <f t="shared" si="1"/>
        <v>1</v>
      </c>
      <c r="E22">
        <f t="shared" si="2"/>
        <v>3</v>
      </c>
      <c r="F22">
        <f t="shared" si="3"/>
        <v>0</v>
      </c>
      <c r="G22">
        <f t="shared" si="4"/>
        <v>0</v>
      </c>
    </row>
    <row r="23" spans="3:7" x14ac:dyDescent="0.25">
      <c r="C23">
        <f t="shared" si="0"/>
        <v>21</v>
      </c>
      <c r="D23">
        <f t="shared" si="1"/>
        <v>2</v>
      </c>
      <c r="E23">
        <f t="shared" si="2"/>
        <v>3</v>
      </c>
      <c r="F23">
        <f t="shared" si="3"/>
        <v>0</v>
      </c>
      <c r="G23">
        <f t="shared" si="4"/>
        <v>0</v>
      </c>
    </row>
    <row r="24" spans="3:7" x14ac:dyDescent="0.25">
      <c r="C24">
        <f t="shared" si="0"/>
        <v>22</v>
      </c>
      <c r="D24">
        <f t="shared" si="1"/>
        <v>3</v>
      </c>
      <c r="E24">
        <f t="shared" si="2"/>
        <v>3</v>
      </c>
      <c r="F24">
        <f t="shared" si="3"/>
        <v>0</v>
      </c>
      <c r="G24">
        <f t="shared" si="4"/>
        <v>0</v>
      </c>
    </row>
    <row r="25" spans="3:7" x14ac:dyDescent="0.25">
      <c r="C25">
        <f t="shared" si="0"/>
        <v>23</v>
      </c>
      <c r="D25">
        <f t="shared" si="1"/>
        <v>4</v>
      </c>
      <c r="E25">
        <f t="shared" si="2"/>
        <v>3</v>
      </c>
      <c r="F25">
        <f t="shared" si="3"/>
        <v>0</v>
      </c>
      <c r="G25">
        <f t="shared" si="4"/>
        <v>0</v>
      </c>
    </row>
    <row r="26" spans="3:7" x14ac:dyDescent="0.25">
      <c r="C26">
        <f t="shared" si="0"/>
        <v>24</v>
      </c>
      <c r="D26">
        <f t="shared" si="1"/>
        <v>5</v>
      </c>
      <c r="E26">
        <f t="shared" si="2"/>
        <v>3</v>
      </c>
      <c r="F26">
        <f t="shared" si="3"/>
        <v>0</v>
      </c>
      <c r="G26">
        <f t="shared" si="4"/>
        <v>0</v>
      </c>
    </row>
    <row r="27" spans="3:7" x14ac:dyDescent="0.25">
      <c r="C27">
        <f t="shared" si="0"/>
        <v>25</v>
      </c>
      <c r="D27">
        <f t="shared" si="1"/>
        <v>0</v>
      </c>
      <c r="E27">
        <f t="shared" si="2"/>
        <v>4</v>
      </c>
      <c r="F27">
        <f t="shared" si="3"/>
        <v>0</v>
      </c>
      <c r="G27">
        <f t="shared" si="4"/>
        <v>0</v>
      </c>
    </row>
    <row r="28" spans="3:7" x14ac:dyDescent="0.25">
      <c r="C28">
        <f t="shared" si="0"/>
        <v>26</v>
      </c>
      <c r="D28">
        <f t="shared" si="1"/>
        <v>1</v>
      </c>
      <c r="E28">
        <f t="shared" si="2"/>
        <v>4</v>
      </c>
      <c r="F28">
        <f t="shared" si="3"/>
        <v>0</v>
      </c>
      <c r="G28">
        <f t="shared" si="4"/>
        <v>0</v>
      </c>
    </row>
    <row r="29" spans="3:7" x14ac:dyDescent="0.25">
      <c r="C29">
        <f t="shared" si="0"/>
        <v>27</v>
      </c>
      <c r="D29">
        <f t="shared" si="1"/>
        <v>2</v>
      </c>
      <c r="E29">
        <f t="shared" si="2"/>
        <v>4</v>
      </c>
      <c r="F29">
        <f t="shared" si="3"/>
        <v>0</v>
      </c>
      <c r="G29">
        <f t="shared" si="4"/>
        <v>0</v>
      </c>
    </row>
    <row r="30" spans="3:7" x14ac:dyDescent="0.25">
      <c r="C30">
        <f t="shared" si="0"/>
        <v>28</v>
      </c>
      <c r="D30">
        <f t="shared" si="1"/>
        <v>3</v>
      </c>
      <c r="E30">
        <f t="shared" si="2"/>
        <v>4</v>
      </c>
      <c r="F30">
        <f t="shared" si="3"/>
        <v>0</v>
      </c>
      <c r="G30">
        <f t="shared" si="4"/>
        <v>0</v>
      </c>
    </row>
    <row r="31" spans="3:7" x14ac:dyDescent="0.25">
      <c r="C31">
        <f t="shared" si="0"/>
        <v>29</v>
      </c>
      <c r="D31">
        <f t="shared" si="1"/>
        <v>4</v>
      </c>
      <c r="E31">
        <f t="shared" si="2"/>
        <v>4</v>
      </c>
      <c r="F31">
        <f t="shared" si="3"/>
        <v>0</v>
      </c>
      <c r="G31">
        <f t="shared" si="4"/>
        <v>0</v>
      </c>
    </row>
    <row r="32" spans="3:7" x14ac:dyDescent="0.25">
      <c r="C32">
        <f t="shared" si="0"/>
        <v>30</v>
      </c>
      <c r="D32">
        <f t="shared" si="1"/>
        <v>5</v>
      </c>
      <c r="E32">
        <f t="shared" si="2"/>
        <v>4</v>
      </c>
      <c r="F32">
        <f t="shared" si="3"/>
        <v>0</v>
      </c>
      <c r="G32">
        <f t="shared" si="4"/>
        <v>0</v>
      </c>
    </row>
    <row r="33" spans="3:7" x14ac:dyDescent="0.25">
      <c r="C33">
        <f t="shared" si="0"/>
        <v>31</v>
      </c>
      <c r="D33">
        <f t="shared" si="1"/>
        <v>0</v>
      </c>
      <c r="E33">
        <f t="shared" si="2"/>
        <v>5</v>
      </c>
      <c r="F33">
        <f t="shared" si="3"/>
        <v>0</v>
      </c>
      <c r="G33">
        <f t="shared" si="4"/>
        <v>0</v>
      </c>
    </row>
    <row r="34" spans="3:7" x14ac:dyDescent="0.25">
      <c r="C34">
        <f t="shared" si="0"/>
        <v>32</v>
      </c>
      <c r="D34">
        <f t="shared" si="1"/>
        <v>1</v>
      </c>
      <c r="E34">
        <f t="shared" si="2"/>
        <v>5</v>
      </c>
      <c r="F34">
        <f t="shared" si="3"/>
        <v>0</v>
      </c>
      <c r="G34">
        <f t="shared" si="4"/>
        <v>0</v>
      </c>
    </row>
    <row r="35" spans="3:7" x14ac:dyDescent="0.25">
      <c r="C35">
        <f t="shared" si="0"/>
        <v>33</v>
      </c>
      <c r="D35">
        <f t="shared" si="1"/>
        <v>2</v>
      </c>
      <c r="E35">
        <f t="shared" si="2"/>
        <v>5</v>
      </c>
      <c r="F35">
        <f t="shared" si="3"/>
        <v>0</v>
      </c>
      <c r="G35">
        <f t="shared" si="4"/>
        <v>0</v>
      </c>
    </row>
    <row r="36" spans="3:7" x14ac:dyDescent="0.25">
      <c r="C36">
        <f t="shared" si="0"/>
        <v>34</v>
      </c>
      <c r="D36">
        <f t="shared" si="1"/>
        <v>3</v>
      </c>
      <c r="E36">
        <f t="shared" si="2"/>
        <v>5</v>
      </c>
      <c r="F36">
        <f t="shared" si="3"/>
        <v>0</v>
      </c>
      <c r="G36">
        <f t="shared" si="4"/>
        <v>0</v>
      </c>
    </row>
    <row r="37" spans="3:7" x14ac:dyDescent="0.25">
      <c r="C37">
        <f t="shared" si="0"/>
        <v>35</v>
      </c>
      <c r="D37">
        <f t="shared" si="1"/>
        <v>4</v>
      </c>
      <c r="E37">
        <f t="shared" si="2"/>
        <v>5</v>
      </c>
      <c r="F37">
        <f t="shared" si="3"/>
        <v>0</v>
      </c>
      <c r="G37">
        <f t="shared" si="4"/>
        <v>0</v>
      </c>
    </row>
    <row r="38" spans="3:7" x14ac:dyDescent="0.25">
      <c r="C38">
        <f t="shared" si="0"/>
        <v>36</v>
      </c>
      <c r="D38">
        <f t="shared" si="1"/>
        <v>5</v>
      </c>
      <c r="E38">
        <f t="shared" si="2"/>
        <v>5</v>
      </c>
      <c r="F38">
        <f t="shared" si="3"/>
        <v>0</v>
      </c>
      <c r="G38">
        <f t="shared" si="4"/>
        <v>0</v>
      </c>
    </row>
    <row r="39" spans="3:7" x14ac:dyDescent="0.25">
      <c r="C39">
        <f t="shared" si="0"/>
        <v>37</v>
      </c>
      <c r="D39">
        <f t="shared" si="1"/>
        <v>0</v>
      </c>
      <c r="E39">
        <f t="shared" si="2"/>
        <v>0</v>
      </c>
      <c r="F39">
        <f t="shared" si="3"/>
        <v>1</v>
      </c>
      <c r="G39">
        <f t="shared" si="4"/>
        <v>0</v>
      </c>
    </row>
    <row r="40" spans="3:7" x14ac:dyDescent="0.25">
      <c r="C40">
        <f t="shared" si="0"/>
        <v>38</v>
      </c>
      <c r="D40">
        <f t="shared" si="1"/>
        <v>1</v>
      </c>
      <c r="E40">
        <f t="shared" si="2"/>
        <v>0</v>
      </c>
      <c r="F40">
        <f t="shared" si="3"/>
        <v>1</v>
      </c>
      <c r="G40">
        <f t="shared" si="4"/>
        <v>0</v>
      </c>
    </row>
    <row r="41" spans="3:7" x14ac:dyDescent="0.25">
      <c r="C41">
        <f t="shared" si="0"/>
        <v>39</v>
      </c>
      <c r="D41">
        <f t="shared" si="1"/>
        <v>2</v>
      </c>
      <c r="E41">
        <f t="shared" si="2"/>
        <v>0</v>
      </c>
      <c r="F41">
        <f t="shared" si="3"/>
        <v>1</v>
      </c>
      <c r="G41">
        <f t="shared" si="4"/>
        <v>0</v>
      </c>
    </row>
    <row r="42" spans="3:7" x14ac:dyDescent="0.25">
      <c r="C42">
        <f t="shared" si="0"/>
        <v>40</v>
      </c>
      <c r="D42">
        <f t="shared" si="1"/>
        <v>3</v>
      </c>
      <c r="E42">
        <f t="shared" si="2"/>
        <v>0</v>
      </c>
      <c r="F42">
        <f t="shared" si="3"/>
        <v>1</v>
      </c>
      <c r="G42">
        <f t="shared" si="4"/>
        <v>0</v>
      </c>
    </row>
    <row r="43" spans="3:7" x14ac:dyDescent="0.25">
      <c r="C43">
        <f t="shared" si="0"/>
        <v>41</v>
      </c>
      <c r="D43">
        <f t="shared" si="1"/>
        <v>4</v>
      </c>
      <c r="E43">
        <f t="shared" si="2"/>
        <v>0</v>
      </c>
      <c r="F43">
        <f t="shared" si="3"/>
        <v>1</v>
      </c>
      <c r="G43">
        <f t="shared" si="4"/>
        <v>0</v>
      </c>
    </row>
    <row r="44" spans="3:7" x14ac:dyDescent="0.25">
      <c r="C44">
        <f t="shared" si="0"/>
        <v>42</v>
      </c>
      <c r="D44">
        <f t="shared" si="1"/>
        <v>5</v>
      </c>
      <c r="E44">
        <f t="shared" si="2"/>
        <v>0</v>
      </c>
      <c r="F44">
        <f t="shared" si="3"/>
        <v>1</v>
      </c>
      <c r="G44">
        <f t="shared" si="4"/>
        <v>0</v>
      </c>
    </row>
    <row r="45" spans="3:7" x14ac:dyDescent="0.25">
      <c r="C45">
        <f t="shared" si="0"/>
        <v>43</v>
      </c>
      <c r="D45">
        <f t="shared" si="1"/>
        <v>0</v>
      </c>
      <c r="E45">
        <f t="shared" si="2"/>
        <v>1</v>
      </c>
      <c r="F45">
        <f t="shared" si="3"/>
        <v>1</v>
      </c>
      <c r="G45">
        <f t="shared" si="4"/>
        <v>0</v>
      </c>
    </row>
    <row r="46" spans="3:7" x14ac:dyDescent="0.25">
      <c r="C46">
        <f t="shared" si="0"/>
        <v>44</v>
      </c>
      <c r="D46">
        <f t="shared" si="1"/>
        <v>1</v>
      </c>
      <c r="E46">
        <f t="shared" si="2"/>
        <v>1</v>
      </c>
      <c r="F46">
        <f t="shared" si="3"/>
        <v>1</v>
      </c>
      <c r="G46">
        <f t="shared" si="4"/>
        <v>0</v>
      </c>
    </row>
    <row r="47" spans="3:7" x14ac:dyDescent="0.25">
      <c r="C47">
        <f t="shared" si="0"/>
        <v>45</v>
      </c>
      <c r="D47">
        <f t="shared" si="1"/>
        <v>2</v>
      </c>
      <c r="E47">
        <f t="shared" si="2"/>
        <v>1</v>
      </c>
      <c r="F47">
        <f t="shared" si="3"/>
        <v>1</v>
      </c>
      <c r="G47">
        <f t="shared" si="4"/>
        <v>0</v>
      </c>
    </row>
    <row r="48" spans="3:7" x14ac:dyDescent="0.25">
      <c r="C48">
        <f t="shared" si="0"/>
        <v>46</v>
      </c>
      <c r="D48">
        <f t="shared" si="1"/>
        <v>3</v>
      </c>
      <c r="E48">
        <f t="shared" si="2"/>
        <v>1</v>
      </c>
      <c r="F48">
        <f t="shared" si="3"/>
        <v>1</v>
      </c>
      <c r="G48">
        <f t="shared" si="4"/>
        <v>0</v>
      </c>
    </row>
    <row r="49" spans="3:7" x14ac:dyDescent="0.25">
      <c r="C49">
        <f t="shared" si="0"/>
        <v>47</v>
      </c>
      <c r="D49">
        <f t="shared" si="1"/>
        <v>4</v>
      </c>
      <c r="E49">
        <f t="shared" si="2"/>
        <v>1</v>
      </c>
      <c r="F49">
        <f t="shared" si="3"/>
        <v>1</v>
      </c>
      <c r="G49">
        <f t="shared" si="4"/>
        <v>0</v>
      </c>
    </row>
    <row r="50" spans="3:7" x14ac:dyDescent="0.25">
      <c r="C50">
        <f t="shared" si="0"/>
        <v>48</v>
      </c>
      <c r="D50">
        <f t="shared" si="1"/>
        <v>5</v>
      </c>
      <c r="E50">
        <f t="shared" si="2"/>
        <v>1</v>
      </c>
      <c r="F50">
        <f t="shared" si="3"/>
        <v>1</v>
      </c>
      <c r="G50">
        <f t="shared" si="4"/>
        <v>0</v>
      </c>
    </row>
    <row r="51" spans="3:7" x14ac:dyDescent="0.25">
      <c r="C51">
        <f t="shared" si="0"/>
        <v>49</v>
      </c>
      <c r="D51">
        <f t="shared" si="1"/>
        <v>0</v>
      </c>
      <c r="E51">
        <f t="shared" si="2"/>
        <v>2</v>
      </c>
      <c r="F51">
        <f t="shared" si="3"/>
        <v>1</v>
      </c>
      <c r="G51">
        <f t="shared" si="4"/>
        <v>0</v>
      </c>
    </row>
    <row r="52" spans="3:7" x14ac:dyDescent="0.25">
      <c r="C52">
        <f t="shared" si="0"/>
        <v>50</v>
      </c>
      <c r="D52">
        <f t="shared" si="1"/>
        <v>1</v>
      </c>
      <c r="E52">
        <f t="shared" si="2"/>
        <v>2</v>
      </c>
      <c r="F52">
        <f t="shared" si="3"/>
        <v>1</v>
      </c>
      <c r="G52">
        <f t="shared" si="4"/>
        <v>0</v>
      </c>
    </row>
    <row r="53" spans="3:7" x14ac:dyDescent="0.25">
      <c r="C53">
        <f t="shared" si="0"/>
        <v>51</v>
      </c>
      <c r="D53">
        <f t="shared" si="1"/>
        <v>2</v>
      </c>
      <c r="E53">
        <f t="shared" si="2"/>
        <v>2</v>
      </c>
      <c r="F53">
        <f t="shared" si="3"/>
        <v>1</v>
      </c>
      <c r="G53">
        <f t="shared" si="4"/>
        <v>0</v>
      </c>
    </row>
    <row r="54" spans="3:7" x14ac:dyDescent="0.25">
      <c r="C54">
        <f t="shared" si="0"/>
        <v>52</v>
      </c>
      <c r="D54">
        <f t="shared" si="1"/>
        <v>3</v>
      </c>
      <c r="E54">
        <f t="shared" si="2"/>
        <v>2</v>
      </c>
      <c r="F54">
        <f t="shared" si="3"/>
        <v>1</v>
      </c>
      <c r="G54">
        <f t="shared" si="4"/>
        <v>0</v>
      </c>
    </row>
    <row r="55" spans="3:7" x14ac:dyDescent="0.25">
      <c r="C55">
        <f t="shared" si="0"/>
        <v>53</v>
      </c>
      <c r="D55">
        <f t="shared" si="1"/>
        <v>4</v>
      </c>
      <c r="E55">
        <f t="shared" si="2"/>
        <v>2</v>
      </c>
      <c r="F55">
        <f t="shared" si="3"/>
        <v>1</v>
      </c>
      <c r="G55">
        <f t="shared" si="4"/>
        <v>0</v>
      </c>
    </row>
    <row r="56" spans="3:7" x14ac:dyDescent="0.25">
      <c r="C56">
        <f t="shared" si="0"/>
        <v>54</v>
      </c>
      <c r="D56">
        <f t="shared" si="1"/>
        <v>5</v>
      </c>
      <c r="E56">
        <f t="shared" si="2"/>
        <v>2</v>
      </c>
      <c r="F56">
        <f t="shared" si="3"/>
        <v>1</v>
      </c>
      <c r="G56">
        <f t="shared" si="4"/>
        <v>0</v>
      </c>
    </row>
    <row r="57" spans="3:7" x14ac:dyDescent="0.25">
      <c r="C57">
        <f t="shared" si="0"/>
        <v>55</v>
      </c>
      <c r="D57">
        <f t="shared" si="1"/>
        <v>0</v>
      </c>
      <c r="E57">
        <f t="shared" si="2"/>
        <v>3</v>
      </c>
      <c r="F57">
        <f t="shared" si="3"/>
        <v>1</v>
      </c>
      <c r="G57">
        <f t="shared" si="4"/>
        <v>0</v>
      </c>
    </row>
    <row r="58" spans="3:7" x14ac:dyDescent="0.25">
      <c r="C58">
        <f t="shared" si="0"/>
        <v>56</v>
      </c>
      <c r="D58">
        <f t="shared" si="1"/>
        <v>1</v>
      </c>
      <c r="E58">
        <f t="shared" si="2"/>
        <v>3</v>
      </c>
      <c r="F58">
        <f t="shared" si="3"/>
        <v>1</v>
      </c>
      <c r="G58">
        <f t="shared" si="4"/>
        <v>0</v>
      </c>
    </row>
    <row r="59" spans="3:7" x14ac:dyDescent="0.25">
      <c r="C59">
        <f t="shared" si="0"/>
        <v>57</v>
      </c>
      <c r="D59">
        <f t="shared" si="1"/>
        <v>2</v>
      </c>
      <c r="E59">
        <f t="shared" si="2"/>
        <v>3</v>
      </c>
      <c r="F59">
        <f t="shared" si="3"/>
        <v>1</v>
      </c>
      <c r="G59">
        <f t="shared" si="4"/>
        <v>0</v>
      </c>
    </row>
    <row r="60" spans="3:7" x14ac:dyDescent="0.25">
      <c r="C60">
        <f t="shared" si="0"/>
        <v>58</v>
      </c>
      <c r="D60">
        <f t="shared" si="1"/>
        <v>3</v>
      </c>
      <c r="E60">
        <f t="shared" si="2"/>
        <v>3</v>
      </c>
      <c r="F60">
        <f t="shared" si="3"/>
        <v>1</v>
      </c>
      <c r="G60">
        <f t="shared" si="4"/>
        <v>0</v>
      </c>
    </row>
    <row r="61" spans="3:7" x14ac:dyDescent="0.25">
      <c r="C61">
        <f t="shared" si="0"/>
        <v>59</v>
      </c>
      <c r="D61">
        <f t="shared" si="1"/>
        <v>4</v>
      </c>
      <c r="E61">
        <f t="shared" si="2"/>
        <v>3</v>
      </c>
      <c r="F61">
        <f t="shared" si="3"/>
        <v>1</v>
      </c>
      <c r="G61">
        <f t="shared" si="4"/>
        <v>0</v>
      </c>
    </row>
    <row r="62" spans="3:7" x14ac:dyDescent="0.25">
      <c r="C62">
        <f t="shared" si="0"/>
        <v>60</v>
      </c>
      <c r="D62">
        <f t="shared" si="1"/>
        <v>5</v>
      </c>
      <c r="E62">
        <f t="shared" si="2"/>
        <v>3</v>
      </c>
      <c r="F62">
        <f t="shared" si="3"/>
        <v>1</v>
      </c>
      <c r="G62">
        <f t="shared" si="4"/>
        <v>0</v>
      </c>
    </row>
    <row r="63" spans="3:7" x14ac:dyDescent="0.25">
      <c r="C63">
        <f t="shared" si="0"/>
        <v>61</v>
      </c>
      <c r="D63">
        <f t="shared" si="1"/>
        <v>0</v>
      </c>
      <c r="E63">
        <f t="shared" si="2"/>
        <v>4</v>
      </c>
      <c r="F63">
        <f t="shared" si="3"/>
        <v>1</v>
      </c>
      <c r="G63">
        <f t="shared" si="4"/>
        <v>0</v>
      </c>
    </row>
    <row r="64" spans="3:7" x14ac:dyDescent="0.25">
      <c r="C64">
        <f t="shared" si="0"/>
        <v>62</v>
      </c>
      <c r="D64">
        <f t="shared" si="1"/>
        <v>1</v>
      </c>
      <c r="E64">
        <f t="shared" si="2"/>
        <v>4</v>
      </c>
      <c r="F64">
        <f t="shared" si="3"/>
        <v>1</v>
      </c>
      <c r="G64">
        <f t="shared" si="4"/>
        <v>0</v>
      </c>
    </row>
    <row r="65" spans="3:7" x14ac:dyDescent="0.25">
      <c r="C65">
        <f t="shared" si="0"/>
        <v>63</v>
      </c>
      <c r="D65">
        <f t="shared" si="1"/>
        <v>2</v>
      </c>
      <c r="E65">
        <f t="shared" si="2"/>
        <v>4</v>
      </c>
      <c r="F65">
        <f t="shared" si="3"/>
        <v>1</v>
      </c>
      <c r="G65">
        <f t="shared" si="4"/>
        <v>0</v>
      </c>
    </row>
    <row r="66" spans="3:7" x14ac:dyDescent="0.25">
      <c r="C66">
        <f t="shared" si="0"/>
        <v>64</v>
      </c>
      <c r="D66">
        <f t="shared" si="1"/>
        <v>3</v>
      </c>
      <c r="E66">
        <f t="shared" si="2"/>
        <v>4</v>
      </c>
      <c r="F66">
        <f t="shared" si="3"/>
        <v>1</v>
      </c>
      <c r="G66">
        <f t="shared" si="4"/>
        <v>0</v>
      </c>
    </row>
    <row r="67" spans="3:7" x14ac:dyDescent="0.25">
      <c r="C67">
        <f t="shared" si="0"/>
        <v>65</v>
      </c>
      <c r="D67">
        <f t="shared" si="1"/>
        <v>4</v>
      </c>
      <c r="E67">
        <f t="shared" si="2"/>
        <v>4</v>
      </c>
      <c r="F67">
        <f t="shared" si="3"/>
        <v>1</v>
      </c>
      <c r="G67">
        <f t="shared" si="4"/>
        <v>0</v>
      </c>
    </row>
    <row r="68" spans="3:7" x14ac:dyDescent="0.25">
      <c r="C68">
        <f t="shared" ref="C68:C131" si="6">IF(ROW()-ROW($D$3)+1&lt;=$B$5,C67+1,"")</f>
        <v>66</v>
      </c>
      <c r="D68">
        <f t="shared" ref="D68:D131" si="7">IF(C68&lt;&gt;"",MOD(D67+1,$B$4),"")</f>
        <v>5</v>
      </c>
      <c r="E68">
        <f t="shared" ref="E68:E131" si="8">IF(D68="","",IF(AND(D67&lt;&gt;D68,D68=0),MOD(E67+1,$B$4),E67))</f>
        <v>4</v>
      </c>
      <c r="F68">
        <f t="shared" ref="F68:F131" si="9">IF(E68="","",IF(AND(E67&lt;&gt;E68,E68=0),MOD(F67+1,$B$4),F67))</f>
        <v>1</v>
      </c>
      <c r="G68">
        <f t="shared" ref="G68:G131" si="10">IF(F68="","",IF(AND(F67&lt;&gt;F68,F68=0),MOD(G67+1,$B$4),G67))</f>
        <v>0</v>
      </c>
    </row>
    <row r="69" spans="3:7" x14ac:dyDescent="0.25">
      <c r="C69">
        <f t="shared" si="6"/>
        <v>67</v>
      </c>
      <c r="D69">
        <f t="shared" si="7"/>
        <v>0</v>
      </c>
      <c r="E69">
        <f t="shared" si="8"/>
        <v>5</v>
      </c>
      <c r="F69">
        <f t="shared" si="9"/>
        <v>1</v>
      </c>
      <c r="G69">
        <f t="shared" si="10"/>
        <v>0</v>
      </c>
    </row>
    <row r="70" spans="3:7" x14ac:dyDescent="0.25">
      <c r="C70">
        <f t="shared" si="6"/>
        <v>68</v>
      </c>
      <c r="D70">
        <f t="shared" si="7"/>
        <v>1</v>
      </c>
      <c r="E70">
        <f t="shared" si="8"/>
        <v>5</v>
      </c>
      <c r="F70">
        <f t="shared" si="9"/>
        <v>1</v>
      </c>
      <c r="G70">
        <f t="shared" si="10"/>
        <v>0</v>
      </c>
    </row>
    <row r="71" spans="3:7" x14ac:dyDescent="0.25">
      <c r="C71">
        <f t="shared" si="6"/>
        <v>69</v>
      </c>
      <c r="D71">
        <f t="shared" si="7"/>
        <v>2</v>
      </c>
      <c r="E71">
        <f t="shared" si="8"/>
        <v>5</v>
      </c>
      <c r="F71">
        <f t="shared" si="9"/>
        <v>1</v>
      </c>
      <c r="G71">
        <f t="shared" si="10"/>
        <v>0</v>
      </c>
    </row>
    <row r="72" spans="3:7" x14ac:dyDescent="0.25">
      <c r="C72">
        <f t="shared" si="6"/>
        <v>70</v>
      </c>
      <c r="D72">
        <f t="shared" si="7"/>
        <v>3</v>
      </c>
      <c r="E72">
        <f t="shared" si="8"/>
        <v>5</v>
      </c>
      <c r="F72">
        <f t="shared" si="9"/>
        <v>1</v>
      </c>
      <c r="G72">
        <f t="shared" si="10"/>
        <v>0</v>
      </c>
    </row>
    <row r="73" spans="3:7" x14ac:dyDescent="0.25">
      <c r="C73">
        <f t="shared" si="6"/>
        <v>71</v>
      </c>
      <c r="D73">
        <f t="shared" si="7"/>
        <v>4</v>
      </c>
      <c r="E73">
        <f t="shared" si="8"/>
        <v>5</v>
      </c>
      <c r="F73">
        <f t="shared" si="9"/>
        <v>1</v>
      </c>
      <c r="G73">
        <f t="shared" si="10"/>
        <v>0</v>
      </c>
    </row>
    <row r="74" spans="3:7" x14ac:dyDescent="0.25">
      <c r="C74">
        <f t="shared" si="6"/>
        <v>72</v>
      </c>
      <c r="D74">
        <f t="shared" si="7"/>
        <v>5</v>
      </c>
      <c r="E74">
        <f t="shared" si="8"/>
        <v>5</v>
      </c>
      <c r="F74">
        <f t="shared" si="9"/>
        <v>1</v>
      </c>
      <c r="G74">
        <f t="shared" si="10"/>
        <v>0</v>
      </c>
    </row>
    <row r="75" spans="3:7" x14ac:dyDescent="0.25">
      <c r="C75">
        <f t="shared" si="6"/>
        <v>73</v>
      </c>
      <c r="D75">
        <f t="shared" si="7"/>
        <v>0</v>
      </c>
      <c r="E75">
        <f t="shared" si="8"/>
        <v>0</v>
      </c>
      <c r="F75">
        <f t="shared" si="9"/>
        <v>2</v>
      </c>
      <c r="G75">
        <f t="shared" si="10"/>
        <v>0</v>
      </c>
    </row>
    <row r="76" spans="3:7" x14ac:dyDescent="0.25">
      <c r="C76">
        <f t="shared" si="6"/>
        <v>74</v>
      </c>
      <c r="D76">
        <f t="shared" si="7"/>
        <v>1</v>
      </c>
      <c r="E76">
        <f t="shared" si="8"/>
        <v>0</v>
      </c>
      <c r="F76">
        <f t="shared" si="9"/>
        <v>2</v>
      </c>
      <c r="G76">
        <f t="shared" si="10"/>
        <v>0</v>
      </c>
    </row>
    <row r="77" spans="3:7" x14ac:dyDescent="0.25">
      <c r="C77">
        <f t="shared" si="6"/>
        <v>75</v>
      </c>
      <c r="D77">
        <f t="shared" si="7"/>
        <v>2</v>
      </c>
      <c r="E77">
        <f t="shared" si="8"/>
        <v>0</v>
      </c>
      <c r="F77">
        <f t="shared" si="9"/>
        <v>2</v>
      </c>
      <c r="G77">
        <f t="shared" si="10"/>
        <v>0</v>
      </c>
    </row>
    <row r="78" spans="3:7" x14ac:dyDescent="0.25">
      <c r="C78">
        <f t="shared" si="6"/>
        <v>76</v>
      </c>
      <c r="D78">
        <f t="shared" si="7"/>
        <v>3</v>
      </c>
      <c r="E78">
        <f t="shared" si="8"/>
        <v>0</v>
      </c>
      <c r="F78">
        <f t="shared" si="9"/>
        <v>2</v>
      </c>
      <c r="G78">
        <f t="shared" si="10"/>
        <v>0</v>
      </c>
    </row>
    <row r="79" spans="3:7" x14ac:dyDescent="0.25">
      <c r="C79">
        <f t="shared" si="6"/>
        <v>77</v>
      </c>
      <c r="D79">
        <f t="shared" si="7"/>
        <v>4</v>
      </c>
      <c r="E79">
        <f t="shared" si="8"/>
        <v>0</v>
      </c>
      <c r="F79">
        <f t="shared" si="9"/>
        <v>2</v>
      </c>
      <c r="G79">
        <f t="shared" si="10"/>
        <v>0</v>
      </c>
    </row>
    <row r="80" spans="3:7" x14ac:dyDescent="0.25">
      <c r="C80">
        <f t="shared" si="6"/>
        <v>78</v>
      </c>
      <c r="D80">
        <f t="shared" si="7"/>
        <v>5</v>
      </c>
      <c r="E80">
        <f t="shared" si="8"/>
        <v>0</v>
      </c>
      <c r="F80">
        <f t="shared" si="9"/>
        <v>2</v>
      </c>
      <c r="G80">
        <f t="shared" si="10"/>
        <v>0</v>
      </c>
    </row>
    <row r="81" spans="3:7" x14ac:dyDescent="0.25">
      <c r="C81">
        <f t="shared" si="6"/>
        <v>79</v>
      </c>
      <c r="D81">
        <f t="shared" si="7"/>
        <v>0</v>
      </c>
      <c r="E81">
        <f t="shared" si="8"/>
        <v>1</v>
      </c>
      <c r="F81">
        <f t="shared" si="9"/>
        <v>2</v>
      </c>
      <c r="G81">
        <f t="shared" si="10"/>
        <v>0</v>
      </c>
    </row>
    <row r="82" spans="3:7" x14ac:dyDescent="0.25">
      <c r="C82">
        <f t="shared" si="6"/>
        <v>80</v>
      </c>
      <c r="D82">
        <f t="shared" si="7"/>
        <v>1</v>
      </c>
      <c r="E82">
        <f t="shared" si="8"/>
        <v>1</v>
      </c>
      <c r="F82">
        <f t="shared" si="9"/>
        <v>2</v>
      </c>
      <c r="G82">
        <f t="shared" si="10"/>
        <v>0</v>
      </c>
    </row>
    <row r="83" spans="3:7" x14ac:dyDescent="0.25">
      <c r="C83">
        <f t="shared" si="6"/>
        <v>81</v>
      </c>
      <c r="D83">
        <f t="shared" si="7"/>
        <v>2</v>
      </c>
      <c r="E83">
        <f t="shared" si="8"/>
        <v>1</v>
      </c>
      <c r="F83">
        <f t="shared" si="9"/>
        <v>2</v>
      </c>
      <c r="G83">
        <f t="shared" si="10"/>
        <v>0</v>
      </c>
    </row>
    <row r="84" spans="3:7" x14ac:dyDescent="0.25">
      <c r="C84">
        <f t="shared" si="6"/>
        <v>82</v>
      </c>
      <c r="D84">
        <f t="shared" si="7"/>
        <v>3</v>
      </c>
      <c r="E84">
        <f t="shared" si="8"/>
        <v>1</v>
      </c>
      <c r="F84">
        <f t="shared" si="9"/>
        <v>2</v>
      </c>
      <c r="G84">
        <f t="shared" si="10"/>
        <v>0</v>
      </c>
    </row>
    <row r="85" spans="3:7" x14ac:dyDescent="0.25">
      <c r="C85">
        <f t="shared" si="6"/>
        <v>83</v>
      </c>
      <c r="D85">
        <f t="shared" si="7"/>
        <v>4</v>
      </c>
      <c r="E85">
        <f t="shared" si="8"/>
        <v>1</v>
      </c>
      <c r="F85">
        <f t="shared" si="9"/>
        <v>2</v>
      </c>
      <c r="G85">
        <f t="shared" si="10"/>
        <v>0</v>
      </c>
    </row>
    <row r="86" spans="3:7" x14ac:dyDescent="0.25">
      <c r="C86">
        <f t="shared" si="6"/>
        <v>84</v>
      </c>
      <c r="D86">
        <f t="shared" si="7"/>
        <v>5</v>
      </c>
      <c r="E86">
        <f t="shared" si="8"/>
        <v>1</v>
      </c>
      <c r="F86">
        <f t="shared" si="9"/>
        <v>2</v>
      </c>
      <c r="G86">
        <f t="shared" si="10"/>
        <v>0</v>
      </c>
    </row>
    <row r="87" spans="3:7" x14ac:dyDescent="0.25">
      <c r="C87">
        <f t="shared" si="6"/>
        <v>85</v>
      </c>
      <c r="D87">
        <f t="shared" si="7"/>
        <v>0</v>
      </c>
      <c r="E87">
        <f t="shared" si="8"/>
        <v>2</v>
      </c>
      <c r="F87">
        <f t="shared" si="9"/>
        <v>2</v>
      </c>
      <c r="G87">
        <f t="shared" si="10"/>
        <v>0</v>
      </c>
    </row>
    <row r="88" spans="3:7" x14ac:dyDescent="0.25">
      <c r="C88">
        <f t="shared" si="6"/>
        <v>86</v>
      </c>
      <c r="D88">
        <f t="shared" si="7"/>
        <v>1</v>
      </c>
      <c r="E88">
        <f t="shared" si="8"/>
        <v>2</v>
      </c>
      <c r="F88">
        <f t="shared" si="9"/>
        <v>2</v>
      </c>
      <c r="G88">
        <f t="shared" si="10"/>
        <v>0</v>
      </c>
    </row>
    <row r="89" spans="3:7" x14ac:dyDescent="0.25">
      <c r="C89">
        <f t="shared" si="6"/>
        <v>87</v>
      </c>
      <c r="D89">
        <f t="shared" si="7"/>
        <v>2</v>
      </c>
      <c r="E89">
        <f t="shared" si="8"/>
        <v>2</v>
      </c>
      <c r="F89">
        <f t="shared" si="9"/>
        <v>2</v>
      </c>
      <c r="G89">
        <f t="shared" si="10"/>
        <v>0</v>
      </c>
    </row>
    <row r="90" spans="3:7" x14ac:dyDescent="0.25">
      <c r="C90">
        <f t="shared" si="6"/>
        <v>88</v>
      </c>
      <c r="D90">
        <f t="shared" si="7"/>
        <v>3</v>
      </c>
      <c r="E90">
        <f t="shared" si="8"/>
        <v>2</v>
      </c>
      <c r="F90">
        <f t="shared" si="9"/>
        <v>2</v>
      </c>
      <c r="G90">
        <f t="shared" si="10"/>
        <v>0</v>
      </c>
    </row>
    <row r="91" spans="3:7" x14ac:dyDescent="0.25">
      <c r="C91">
        <f t="shared" si="6"/>
        <v>89</v>
      </c>
      <c r="D91">
        <f t="shared" si="7"/>
        <v>4</v>
      </c>
      <c r="E91">
        <f t="shared" si="8"/>
        <v>2</v>
      </c>
      <c r="F91">
        <f t="shared" si="9"/>
        <v>2</v>
      </c>
      <c r="G91">
        <f t="shared" si="10"/>
        <v>0</v>
      </c>
    </row>
    <row r="92" spans="3:7" x14ac:dyDescent="0.25">
      <c r="C92">
        <f t="shared" si="6"/>
        <v>90</v>
      </c>
      <c r="D92">
        <f t="shared" si="7"/>
        <v>5</v>
      </c>
      <c r="E92">
        <f t="shared" si="8"/>
        <v>2</v>
      </c>
      <c r="F92">
        <f t="shared" si="9"/>
        <v>2</v>
      </c>
      <c r="G92">
        <f t="shared" si="10"/>
        <v>0</v>
      </c>
    </row>
    <row r="93" spans="3:7" x14ac:dyDescent="0.25">
      <c r="C93">
        <f t="shared" si="6"/>
        <v>91</v>
      </c>
      <c r="D93">
        <f t="shared" si="7"/>
        <v>0</v>
      </c>
      <c r="E93">
        <f t="shared" si="8"/>
        <v>3</v>
      </c>
      <c r="F93">
        <f t="shared" si="9"/>
        <v>2</v>
      </c>
      <c r="G93">
        <f t="shared" si="10"/>
        <v>0</v>
      </c>
    </row>
    <row r="94" spans="3:7" x14ac:dyDescent="0.25">
      <c r="C94">
        <f t="shared" si="6"/>
        <v>92</v>
      </c>
      <c r="D94">
        <f t="shared" si="7"/>
        <v>1</v>
      </c>
      <c r="E94">
        <f t="shared" si="8"/>
        <v>3</v>
      </c>
      <c r="F94">
        <f t="shared" si="9"/>
        <v>2</v>
      </c>
      <c r="G94">
        <f t="shared" si="10"/>
        <v>0</v>
      </c>
    </row>
    <row r="95" spans="3:7" x14ac:dyDescent="0.25">
      <c r="C95">
        <f t="shared" si="6"/>
        <v>93</v>
      </c>
      <c r="D95">
        <f t="shared" si="7"/>
        <v>2</v>
      </c>
      <c r="E95">
        <f t="shared" si="8"/>
        <v>3</v>
      </c>
      <c r="F95">
        <f t="shared" si="9"/>
        <v>2</v>
      </c>
      <c r="G95">
        <f t="shared" si="10"/>
        <v>0</v>
      </c>
    </row>
    <row r="96" spans="3:7" x14ac:dyDescent="0.25">
      <c r="C96">
        <f t="shared" si="6"/>
        <v>94</v>
      </c>
      <c r="D96">
        <f t="shared" si="7"/>
        <v>3</v>
      </c>
      <c r="E96">
        <f t="shared" si="8"/>
        <v>3</v>
      </c>
      <c r="F96">
        <f t="shared" si="9"/>
        <v>2</v>
      </c>
      <c r="G96">
        <f t="shared" si="10"/>
        <v>0</v>
      </c>
    </row>
    <row r="97" spans="3:7" x14ac:dyDescent="0.25">
      <c r="C97">
        <f t="shared" si="6"/>
        <v>95</v>
      </c>
      <c r="D97">
        <f t="shared" si="7"/>
        <v>4</v>
      </c>
      <c r="E97">
        <f t="shared" si="8"/>
        <v>3</v>
      </c>
      <c r="F97">
        <f t="shared" si="9"/>
        <v>2</v>
      </c>
      <c r="G97">
        <f t="shared" si="10"/>
        <v>0</v>
      </c>
    </row>
    <row r="98" spans="3:7" x14ac:dyDescent="0.25">
      <c r="C98">
        <f t="shared" si="6"/>
        <v>96</v>
      </c>
      <c r="D98">
        <f t="shared" si="7"/>
        <v>5</v>
      </c>
      <c r="E98">
        <f t="shared" si="8"/>
        <v>3</v>
      </c>
      <c r="F98">
        <f t="shared" si="9"/>
        <v>2</v>
      </c>
      <c r="G98">
        <f t="shared" si="10"/>
        <v>0</v>
      </c>
    </row>
    <row r="99" spans="3:7" x14ac:dyDescent="0.25">
      <c r="C99">
        <f t="shared" si="6"/>
        <v>97</v>
      </c>
      <c r="D99">
        <f t="shared" si="7"/>
        <v>0</v>
      </c>
      <c r="E99">
        <f t="shared" si="8"/>
        <v>4</v>
      </c>
      <c r="F99">
        <f t="shared" si="9"/>
        <v>2</v>
      </c>
      <c r="G99">
        <f t="shared" si="10"/>
        <v>0</v>
      </c>
    </row>
    <row r="100" spans="3:7" x14ac:dyDescent="0.25">
      <c r="C100">
        <f t="shared" si="6"/>
        <v>98</v>
      </c>
      <c r="D100">
        <f t="shared" si="7"/>
        <v>1</v>
      </c>
      <c r="E100">
        <f t="shared" si="8"/>
        <v>4</v>
      </c>
      <c r="F100">
        <f t="shared" si="9"/>
        <v>2</v>
      </c>
      <c r="G100">
        <f t="shared" si="10"/>
        <v>0</v>
      </c>
    </row>
    <row r="101" spans="3:7" x14ac:dyDescent="0.25">
      <c r="C101">
        <f t="shared" si="6"/>
        <v>99</v>
      </c>
      <c r="D101">
        <f t="shared" si="7"/>
        <v>2</v>
      </c>
      <c r="E101">
        <f t="shared" si="8"/>
        <v>4</v>
      </c>
      <c r="F101">
        <f t="shared" si="9"/>
        <v>2</v>
      </c>
      <c r="G101">
        <f t="shared" si="10"/>
        <v>0</v>
      </c>
    </row>
    <row r="102" spans="3:7" x14ac:dyDescent="0.25">
      <c r="C102">
        <f t="shared" si="6"/>
        <v>100</v>
      </c>
      <c r="D102">
        <f t="shared" si="7"/>
        <v>3</v>
      </c>
      <c r="E102">
        <f t="shared" si="8"/>
        <v>4</v>
      </c>
      <c r="F102">
        <f t="shared" si="9"/>
        <v>2</v>
      </c>
      <c r="G102">
        <f t="shared" si="10"/>
        <v>0</v>
      </c>
    </row>
    <row r="103" spans="3:7" x14ac:dyDescent="0.25">
      <c r="C103">
        <f t="shared" si="6"/>
        <v>101</v>
      </c>
      <c r="D103">
        <f t="shared" si="7"/>
        <v>4</v>
      </c>
      <c r="E103">
        <f t="shared" si="8"/>
        <v>4</v>
      </c>
      <c r="F103">
        <f t="shared" si="9"/>
        <v>2</v>
      </c>
      <c r="G103">
        <f t="shared" si="10"/>
        <v>0</v>
      </c>
    </row>
    <row r="104" spans="3:7" x14ac:dyDescent="0.25">
      <c r="C104">
        <f t="shared" si="6"/>
        <v>102</v>
      </c>
      <c r="D104">
        <f t="shared" si="7"/>
        <v>5</v>
      </c>
      <c r="E104">
        <f t="shared" si="8"/>
        <v>4</v>
      </c>
      <c r="F104">
        <f t="shared" si="9"/>
        <v>2</v>
      </c>
      <c r="G104">
        <f t="shared" si="10"/>
        <v>0</v>
      </c>
    </row>
    <row r="105" spans="3:7" x14ac:dyDescent="0.25">
      <c r="C105">
        <f t="shared" si="6"/>
        <v>103</v>
      </c>
      <c r="D105">
        <f t="shared" si="7"/>
        <v>0</v>
      </c>
      <c r="E105">
        <f t="shared" si="8"/>
        <v>5</v>
      </c>
      <c r="F105">
        <f t="shared" si="9"/>
        <v>2</v>
      </c>
      <c r="G105">
        <f t="shared" si="10"/>
        <v>0</v>
      </c>
    </row>
    <row r="106" spans="3:7" x14ac:dyDescent="0.25">
      <c r="C106">
        <f t="shared" si="6"/>
        <v>104</v>
      </c>
      <c r="D106">
        <f t="shared" si="7"/>
        <v>1</v>
      </c>
      <c r="E106">
        <f t="shared" si="8"/>
        <v>5</v>
      </c>
      <c r="F106">
        <f t="shared" si="9"/>
        <v>2</v>
      </c>
      <c r="G106">
        <f t="shared" si="10"/>
        <v>0</v>
      </c>
    </row>
    <row r="107" spans="3:7" x14ac:dyDescent="0.25">
      <c r="C107">
        <f t="shared" si="6"/>
        <v>105</v>
      </c>
      <c r="D107">
        <f t="shared" si="7"/>
        <v>2</v>
      </c>
      <c r="E107">
        <f t="shared" si="8"/>
        <v>5</v>
      </c>
      <c r="F107">
        <f t="shared" si="9"/>
        <v>2</v>
      </c>
      <c r="G107">
        <f t="shared" si="10"/>
        <v>0</v>
      </c>
    </row>
    <row r="108" spans="3:7" x14ac:dyDescent="0.25">
      <c r="C108">
        <f t="shared" si="6"/>
        <v>106</v>
      </c>
      <c r="D108">
        <f t="shared" si="7"/>
        <v>3</v>
      </c>
      <c r="E108">
        <f t="shared" si="8"/>
        <v>5</v>
      </c>
      <c r="F108">
        <f t="shared" si="9"/>
        <v>2</v>
      </c>
      <c r="G108">
        <f t="shared" si="10"/>
        <v>0</v>
      </c>
    </row>
    <row r="109" spans="3:7" x14ac:dyDescent="0.25">
      <c r="C109">
        <f t="shared" si="6"/>
        <v>107</v>
      </c>
      <c r="D109">
        <f t="shared" si="7"/>
        <v>4</v>
      </c>
      <c r="E109">
        <f t="shared" si="8"/>
        <v>5</v>
      </c>
      <c r="F109">
        <f t="shared" si="9"/>
        <v>2</v>
      </c>
      <c r="G109">
        <f t="shared" si="10"/>
        <v>0</v>
      </c>
    </row>
    <row r="110" spans="3:7" x14ac:dyDescent="0.25">
      <c r="C110">
        <f t="shared" si="6"/>
        <v>108</v>
      </c>
      <c r="D110">
        <f t="shared" si="7"/>
        <v>5</v>
      </c>
      <c r="E110">
        <f t="shared" si="8"/>
        <v>5</v>
      </c>
      <c r="F110">
        <f t="shared" si="9"/>
        <v>2</v>
      </c>
      <c r="G110">
        <f t="shared" si="10"/>
        <v>0</v>
      </c>
    </row>
    <row r="111" spans="3:7" x14ac:dyDescent="0.25">
      <c r="C111">
        <f t="shared" si="6"/>
        <v>109</v>
      </c>
      <c r="D111">
        <f t="shared" si="7"/>
        <v>0</v>
      </c>
      <c r="E111">
        <f t="shared" si="8"/>
        <v>0</v>
      </c>
      <c r="F111">
        <f t="shared" si="9"/>
        <v>3</v>
      </c>
      <c r="G111">
        <f t="shared" si="10"/>
        <v>0</v>
      </c>
    </row>
    <row r="112" spans="3:7" x14ac:dyDescent="0.25">
      <c r="C112">
        <f t="shared" si="6"/>
        <v>110</v>
      </c>
      <c r="D112">
        <f t="shared" si="7"/>
        <v>1</v>
      </c>
      <c r="E112">
        <f t="shared" si="8"/>
        <v>0</v>
      </c>
      <c r="F112">
        <f t="shared" si="9"/>
        <v>3</v>
      </c>
      <c r="G112">
        <f t="shared" si="10"/>
        <v>0</v>
      </c>
    </row>
    <row r="113" spans="3:7" x14ac:dyDescent="0.25">
      <c r="C113">
        <f t="shared" si="6"/>
        <v>111</v>
      </c>
      <c r="D113">
        <f t="shared" si="7"/>
        <v>2</v>
      </c>
      <c r="E113">
        <f t="shared" si="8"/>
        <v>0</v>
      </c>
      <c r="F113">
        <f t="shared" si="9"/>
        <v>3</v>
      </c>
      <c r="G113">
        <f t="shared" si="10"/>
        <v>0</v>
      </c>
    </row>
    <row r="114" spans="3:7" x14ac:dyDescent="0.25">
      <c r="C114">
        <f t="shared" si="6"/>
        <v>112</v>
      </c>
      <c r="D114">
        <f t="shared" si="7"/>
        <v>3</v>
      </c>
      <c r="E114">
        <f t="shared" si="8"/>
        <v>0</v>
      </c>
      <c r="F114">
        <f t="shared" si="9"/>
        <v>3</v>
      </c>
      <c r="G114">
        <f t="shared" si="10"/>
        <v>0</v>
      </c>
    </row>
    <row r="115" spans="3:7" x14ac:dyDescent="0.25">
      <c r="C115">
        <f t="shared" si="6"/>
        <v>113</v>
      </c>
      <c r="D115">
        <f t="shared" si="7"/>
        <v>4</v>
      </c>
      <c r="E115">
        <f t="shared" si="8"/>
        <v>0</v>
      </c>
      <c r="F115">
        <f t="shared" si="9"/>
        <v>3</v>
      </c>
      <c r="G115">
        <f t="shared" si="10"/>
        <v>0</v>
      </c>
    </row>
    <row r="116" spans="3:7" x14ac:dyDescent="0.25">
      <c r="C116">
        <f t="shared" si="6"/>
        <v>114</v>
      </c>
      <c r="D116">
        <f t="shared" si="7"/>
        <v>5</v>
      </c>
      <c r="E116">
        <f t="shared" si="8"/>
        <v>0</v>
      </c>
      <c r="F116">
        <f t="shared" si="9"/>
        <v>3</v>
      </c>
      <c r="G116">
        <f t="shared" si="10"/>
        <v>0</v>
      </c>
    </row>
    <row r="117" spans="3:7" x14ac:dyDescent="0.25">
      <c r="C117">
        <f t="shared" si="6"/>
        <v>115</v>
      </c>
      <c r="D117">
        <f t="shared" si="7"/>
        <v>0</v>
      </c>
      <c r="E117">
        <f t="shared" si="8"/>
        <v>1</v>
      </c>
      <c r="F117">
        <f t="shared" si="9"/>
        <v>3</v>
      </c>
      <c r="G117">
        <f t="shared" si="10"/>
        <v>0</v>
      </c>
    </row>
    <row r="118" spans="3:7" x14ac:dyDescent="0.25">
      <c r="C118">
        <f t="shared" si="6"/>
        <v>116</v>
      </c>
      <c r="D118">
        <f t="shared" si="7"/>
        <v>1</v>
      </c>
      <c r="E118">
        <f t="shared" si="8"/>
        <v>1</v>
      </c>
      <c r="F118">
        <f t="shared" si="9"/>
        <v>3</v>
      </c>
      <c r="G118">
        <f t="shared" si="10"/>
        <v>0</v>
      </c>
    </row>
    <row r="119" spans="3:7" x14ac:dyDescent="0.25">
      <c r="C119">
        <f t="shared" si="6"/>
        <v>117</v>
      </c>
      <c r="D119">
        <f t="shared" si="7"/>
        <v>2</v>
      </c>
      <c r="E119">
        <f t="shared" si="8"/>
        <v>1</v>
      </c>
      <c r="F119">
        <f t="shared" si="9"/>
        <v>3</v>
      </c>
      <c r="G119">
        <f t="shared" si="10"/>
        <v>0</v>
      </c>
    </row>
    <row r="120" spans="3:7" x14ac:dyDescent="0.25">
      <c r="C120">
        <f t="shared" si="6"/>
        <v>118</v>
      </c>
      <c r="D120">
        <f t="shared" si="7"/>
        <v>3</v>
      </c>
      <c r="E120">
        <f t="shared" si="8"/>
        <v>1</v>
      </c>
      <c r="F120">
        <f t="shared" si="9"/>
        <v>3</v>
      </c>
      <c r="G120">
        <f t="shared" si="10"/>
        <v>0</v>
      </c>
    </row>
    <row r="121" spans="3:7" x14ac:dyDescent="0.25">
      <c r="C121">
        <f t="shared" si="6"/>
        <v>119</v>
      </c>
      <c r="D121">
        <f t="shared" si="7"/>
        <v>4</v>
      </c>
      <c r="E121">
        <f t="shared" si="8"/>
        <v>1</v>
      </c>
      <c r="F121">
        <f t="shared" si="9"/>
        <v>3</v>
      </c>
      <c r="G121">
        <f t="shared" si="10"/>
        <v>0</v>
      </c>
    </row>
    <row r="122" spans="3:7" x14ac:dyDescent="0.25">
      <c r="C122">
        <f t="shared" si="6"/>
        <v>120</v>
      </c>
      <c r="D122">
        <f t="shared" si="7"/>
        <v>5</v>
      </c>
      <c r="E122">
        <f t="shared" si="8"/>
        <v>1</v>
      </c>
      <c r="F122">
        <f t="shared" si="9"/>
        <v>3</v>
      </c>
      <c r="G122">
        <f t="shared" si="10"/>
        <v>0</v>
      </c>
    </row>
    <row r="123" spans="3:7" x14ac:dyDescent="0.25">
      <c r="C123">
        <f t="shared" si="6"/>
        <v>121</v>
      </c>
      <c r="D123">
        <f t="shared" si="7"/>
        <v>0</v>
      </c>
      <c r="E123">
        <f t="shared" si="8"/>
        <v>2</v>
      </c>
      <c r="F123">
        <f t="shared" si="9"/>
        <v>3</v>
      </c>
      <c r="G123">
        <f t="shared" si="10"/>
        <v>0</v>
      </c>
    </row>
    <row r="124" spans="3:7" x14ac:dyDescent="0.25">
      <c r="C124">
        <f t="shared" si="6"/>
        <v>122</v>
      </c>
      <c r="D124">
        <f t="shared" si="7"/>
        <v>1</v>
      </c>
      <c r="E124">
        <f t="shared" si="8"/>
        <v>2</v>
      </c>
      <c r="F124">
        <f t="shared" si="9"/>
        <v>3</v>
      </c>
      <c r="G124">
        <f t="shared" si="10"/>
        <v>0</v>
      </c>
    </row>
    <row r="125" spans="3:7" x14ac:dyDescent="0.25">
      <c r="C125">
        <f t="shared" si="6"/>
        <v>123</v>
      </c>
      <c r="D125">
        <f t="shared" si="7"/>
        <v>2</v>
      </c>
      <c r="E125">
        <f t="shared" si="8"/>
        <v>2</v>
      </c>
      <c r="F125">
        <f t="shared" si="9"/>
        <v>3</v>
      </c>
      <c r="G125">
        <f t="shared" si="10"/>
        <v>0</v>
      </c>
    </row>
    <row r="126" spans="3:7" x14ac:dyDescent="0.25">
      <c r="C126">
        <f t="shared" si="6"/>
        <v>124</v>
      </c>
      <c r="D126">
        <f t="shared" si="7"/>
        <v>3</v>
      </c>
      <c r="E126">
        <f t="shared" si="8"/>
        <v>2</v>
      </c>
      <c r="F126">
        <f t="shared" si="9"/>
        <v>3</v>
      </c>
      <c r="G126">
        <f t="shared" si="10"/>
        <v>0</v>
      </c>
    </row>
    <row r="127" spans="3:7" x14ac:dyDescent="0.25">
      <c r="C127">
        <f t="shared" si="6"/>
        <v>125</v>
      </c>
      <c r="D127">
        <f t="shared" si="7"/>
        <v>4</v>
      </c>
      <c r="E127">
        <f t="shared" si="8"/>
        <v>2</v>
      </c>
      <c r="F127">
        <f t="shared" si="9"/>
        <v>3</v>
      </c>
      <c r="G127">
        <f t="shared" si="10"/>
        <v>0</v>
      </c>
    </row>
    <row r="128" spans="3:7" x14ac:dyDescent="0.25">
      <c r="C128">
        <f t="shared" si="6"/>
        <v>126</v>
      </c>
      <c r="D128">
        <f t="shared" si="7"/>
        <v>5</v>
      </c>
      <c r="E128">
        <f t="shared" si="8"/>
        <v>2</v>
      </c>
      <c r="F128">
        <f t="shared" si="9"/>
        <v>3</v>
      </c>
      <c r="G128">
        <f t="shared" si="10"/>
        <v>0</v>
      </c>
    </row>
    <row r="129" spans="3:7" x14ac:dyDescent="0.25">
      <c r="C129">
        <f t="shared" si="6"/>
        <v>127</v>
      </c>
      <c r="D129">
        <f t="shared" si="7"/>
        <v>0</v>
      </c>
      <c r="E129">
        <f t="shared" si="8"/>
        <v>3</v>
      </c>
      <c r="F129">
        <f t="shared" si="9"/>
        <v>3</v>
      </c>
      <c r="G129">
        <f t="shared" si="10"/>
        <v>0</v>
      </c>
    </row>
    <row r="130" spans="3:7" x14ac:dyDescent="0.25">
      <c r="C130">
        <f t="shared" si="6"/>
        <v>128</v>
      </c>
      <c r="D130">
        <f t="shared" si="7"/>
        <v>1</v>
      </c>
      <c r="E130">
        <f t="shared" si="8"/>
        <v>3</v>
      </c>
      <c r="F130">
        <f t="shared" si="9"/>
        <v>3</v>
      </c>
      <c r="G130">
        <f t="shared" si="10"/>
        <v>0</v>
      </c>
    </row>
    <row r="131" spans="3:7" x14ac:dyDescent="0.25">
      <c r="C131">
        <f t="shared" si="6"/>
        <v>129</v>
      </c>
      <c r="D131">
        <f t="shared" si="7"/>
        <v>2</v>
      </c>
      <c r="E131">
        <f t="shared" si="8"/>
        <v>3</v>
      </c>
      <c r="F131">
        <f t="shared" si="9"/>
        <v>3</v>
      </c>
      <c r="G131">
        <f t="shared" si="10"/>
        <v>0</v>
      </c>
    </row>
    <row r="132" spans="3:7" x14ac:dyDescent="0.25">
      <c r="C132">
        <f t="shared" ref="C132:C195" si="11">IF(ROW()-ROW($D$3)+1&lt;=$B$5,C131+1,"")</f>
        <v>130</v>
      </c>
      <c r="D132">
        <f t="shared" ref="D132:D195" si="12">IF(C132&lt;&gt;"",MOD(D131+1,$B$4),"")</f>
        <v>3</v>
      </c>
      <c r="E132">
        <f t="shared" ref="E132:E195" si="13">IF(D132="","",IF(AND(D131&lt;&gt;D132,D132=0),MOD(E131+1,$B$4),E131))</f>
        <v>3</v>
      </c>
      <c r="F132">
        <f t="shared" ref="F132:F195" si="14">IF(E132="","",IF(AND(E131&lt;&gt;E132,E132=0),MOD(F131+1,$B$4),F131))</f>
        <v>3</v>
      </c>
      <c r="G132">
        <f t="shared" ref="G132:G195" si="15">IF(F132="","",IF(AND(F131&lt;&gt;F132,F132=0),MOD(G131+1,$B$4),G131))</f>
        <v>0</v>
      </c>
    </row>
    <row r="133" spans="3:7" x14ac:dyDescent="0.25">
      <c r="C133">
        <f t="shared" si="11"/>
        <v>131</v>
      </c>
      <c r="D133">
        <f t="shared" si="12"/>
        <v>4</v>
      </c>
      <c r="E133">
        <f t="shared" si="13"/>
        <v>3</v>
      </c>
      <c r="F133">
        <f t="shared" si="14"/>
        <v>3</v>
      </c>
      <c r="G133">
        <f t="shared" si="15"/>
        <v>0</v>
      </c>
    </row>
    <row r="134" spans="3:7" x14ac:dyDescent="0.25">
      <c r="C134">
        <f t="shared" si="11"/>
        <v>132</v>
      </c>
      <c r="D134">
        <f t="shared" si="12"/>
        <v>5</v>
      </c>
      <c r="E134">
        <f t="shared" si="13"/>
        <v>3</v>
      </c>
      <c r="F134">
        <f t="shared" si="14"/>
        <v>3</v>
      </c>
      <c r="G134">
        <f t="shared" si="15"/>
        <v>0</v>
      </c>
    </row>
    <row r="135" spans="3:7" x14ac:dyDescent="0.25">
      <c r="C135">
        <f t="shared" si="11"/>
        <v>133</v>
      </c>
      <c r="D135">
        <f t="shared" si="12"/>
        <v>0</v>
      </c>
      <c r="E135">
        <f t="shared" si="13"/>
        <v>4</v>
      </c>
      <c r="F135">
        <f t="shared" si="14"/>
        <v>3</v>
      </c>
      <c r="G135">
        <f t="shared" si="15"/>
        <v>0</v>
      </c>
    </row>
    <row r="136" spans="3:7" x14ac:dyDescent="0.25">
      <c r="C136">
        <f t="shared" si="11"/>
        <v>134</v>
      </c>
      <c r="D136">
        <f t="shared" si="12"/>
        <v>1</v>
      </c>
      <c r="E136">
        <f t="shared" si="13"/>
        <v>4</v>
      </c>
      <c r="F136">
        <f t="shared" si="14"/>
        <v>3</v>
      </c>
      <c r="G136">
        <f t="shared" si="15"/>
        <v>0</v>
      </c>
    </row>
    <row r="137" spans="3:7" x14ac:dyDescent="0.25">
      <c r="C137">
        <f t="shared" si="11"/>
        <v>135</v>
      </c>
      <c r="D137">
        <f t="shared" si="12"/>
        <v>2</v>
      </c>
      <c r="E137">
        <f t="shared" si="13"/>
        <v>4</v>
      </c>
      <c r="F137">
        <f t="shared" si="14"/>
        <v>3</v>
      </c>
      <c r="G137">
        <f t="shared" si="15"/>
        <v>0</v>
      </c>
    </row>
    <row r="138" spans="3:7" x14ac:dyDescent="0.25">
      <c r="C138">
        <f t="shared" si="11"/>
        <v>136</v>
      </c>
      <c r="D138">
        <f t="shared" si="12"/>
        <v>3</v>
      </c>
      <c r="E138">
        <f t="shared" si="13"/>
        <v>4</v>
      </c>
      <c r="F138">
        <f t="shared" si="14"/>
        <v>3</v>
      </c>
      <c r="G138">
        <f t="shared" si="15"/>
        <v>0</v>
      </c>
    </row>
    <row r="139" spans="3:7" x14ac:dyDescent="0.25">
      <c r="C139">
        <f t="shared" si="11"/>
        <v>137</v>
      </c>
      <c r="D139">
        <f t="shared" si="12"/>
        <v>4</v>
      </c>
      <c r="E139">
        <f t="shared" si="13"/>
        <v>4</v>
      </c>
      <c r="F139">
        <f t="shared" si="14"/>
        <v>3</v>
      </c>
      <c r="G139">
        <f t="shared" si="15"/>
        <v>0</v>
      </c>
    </row>
    <row r="140" spans="3:7" x14ac:dyDescent="0.25">
      <c r="C140">
        <f t="shared" si="11"/>
        <v>138</v>
      </c>
      <c r="D140">
        <f t="shared" si="12"/>
        <v>5</v>
      </c>
      <c r="E140">
        <f t="shared" si="13"/>
        <v>4</v>
      </c>
      <c r="F140">
        <f t="shared" si="14"/>
        <v>3</v>
      </c>
      <c r="G140">
        <f t="shared" si="15"/>
        <v>0</v>
      </c>
    </row>
    <row r="141" spans="3:7" x14ac:dyDescent="0.25">
      <c r="C141">
        <f t="shared" si="11"/>
        <v>139</v>
      </c>
      <c r="D141">
        <f t="shared" si="12"/>
        <v>0</v>
      </c>
      <c r="E141">
        <f t="shared" si="13"/>
        <v>5</v>
      </c>
      <c r="F141">
        <f t="shared" si="14"/>
        <v>3</v>
      </c>
      <c r="G141">
        <f t="shared" si="15"/>
        <v>0</v>
      </c>
    </row>
    <row r="142" spans="3:7" x14ac:dyDescent="0.25">
      <c r="C142">
        <f t="shared" si="11"/>
        <v>140</v>
      </c>
      <c r="D142">
        <f t="shared" si="12"/>
        <v>1</v>
      </c>
      <c r="E142">
        <f t="shared" si="13"/>
        <v>5</v>
      </c>
      <c r="F142">
        <f t="shared" si="14"/>
        <v>3</v>
      </c>
      <c r="G142">
        <f t="shared" si="15"/>
        <v>0</v>
      </c>
    </row>
    <row r="143" spans="3:7" x14ac:dyDescent="0.25">
      <c r="C143">
        <f t="shared" si="11"/>
        <v>141</v>
      </c>
      <c r="D143">
        <f t="shared" si="12"/>
        <v>2</v>
      </c>
      <c r="E143">
        <f t="shared" si="13"/>
        <v>5</v>
      </c>
      <c r="F143">
        <f t="shared" si="14"/>
        <v>3</v>
      </c>
      <c r="G143">
        <f t="shared" si="15"/>
        <v>0</v>
      </c>
    </row>
    <row r="144" spans="3:7" x14ac:dyDescent="0.25">
      <c r="C144">
        <f t="shared" si="11"/>
        <v>142</v>
      </c>
      <c r="D144">
        <f t="shared" si="12"/>
        <v>3</v>
      </c>
      <c r="E144">
        <f t="shared" si="13"/>
        <v>5</v>
      </c>
      <c r="F144">
        <f t="shared" si="14"/>
        <v>3</v>
      </c>
      <c r="G144">
        <f t="shared" si="15"/>
        <v>0</v>
      </c>
    </row>
    <row r="145" spans="3:7" x14ac:dyDescent="0.25">
      <c r="C145">
        <f t="shared" si="11"/>
        <v>143</v>
      </c>
      <c r="D145">
        <f t="shared" si="12"/>
        <v>4</v>
      </c>
      <c r="E145">
        <f t="shared" si="13"/>
        <v>5</v>
      </c>
      <c r="F145">
        <f t="shared" si="14"/>
        <v>3</v>
      </c>
      <c r="G145">
        <f t="shared" si="15"/>
        <v>0</v>
      </c>
    </row>
    <row r="146" spans="3:7" x14ac:dyDescent="0.25">
      <c r="C146">
        <f t="shared" si="11"/>
        <v>144</v>
      </c>
      <c r="D146">
        <f t="shared" si="12"/>
        <v>5</v>
      </c>
      <c r="E146">
        <f t="shared" si="13"/>
        <v>5</v>
      </c>
      <c r="F146">
        <f t="shared" si="14"/>
        <v>3</v>
      </c>
      <c r="G146">
        <f t="shared" si="15"/>
        <v>0</v>
      </c>
    </row>
    <row r="147" spans="3:7" x14ac:dyDescent="0.25">
      <c r="C147">
        <f t="shared" si="11"/>
        <v>145</v>
      </c>
      <c r="D147">
        <f t="shared" si="12"/>
        <v>0</v>
      </c>
      <c r="E147">
        <f t="shared" si="13"/>
        <v>0</v>
      </c>
      <c r="F147">
        <f t="shared" si="14"/>
        <v>4</v>
      </c>
      <c r="G147">
        <f t="shared" si="15"/>
        <v>0</v>
      </c>
    </row>
    <row r="148" spans="3:7" x14ac:dyDescent="0.25">
      <c r="C148">
        <f t="shared" si="11"/>
        <v>146</v>
      </c>
      <c r="D148">
        <f t="shared" si="12"/>
        <v>1</v>
      </c>
      <c r="E148">
        <f t="shared" si="13"/>
        <v>0</v>
      </c>
      <c r="F148">
        <f t="shared" si="14"/>
        <v>4</v>
      </c>
      <c r="G148">
        <f t="shared" si="15"/>
        <v>0</v>
      </c>
    </row>
    <row r="149" spans="3:7" x14ac:dyDescent="0.25">
      <c r="C149">
        <f t="shared" si="11"/>
        <v>147</v>
      </c>
      <c r="D149">
        <f t="shared" si="12"/>
        <v>2</v>
      </c>
      <c r="E149">
        <f t="shared" si="13"/>
        <v>0</v>
      </c>
      <c r="F149">
        <f t="shared" si="14"/>
        <v>4</v>
      </c>
      <c r="G149">
        <f t="shared" si="15"/>
        <v>0</v>
      </c>
    </row>
    <row r="150" spans="3:7" x14ac:dyDescent="0.25">
      <c r="C150">
        <f t="shared" si="11"/>
        <v>148</v>
      </c>
      <c r="D150">
        <f t="shared" si="12"/>
        <v>3</v>
      </c>
      <c r="E150">
        <f t="shared" si="13"/>
        <v>0</v>
      </c>
      <c r="F150">
        <f t="shared" si="14"/>
        <v>4</v>
      </c>
      <c r="G150">
        <f t="shared" si="15"/>
        <v>0</v>
      </c>
    </row>
    <row r="151" spans="3:7" x14ac:dyDescent="0.25">
      <c r="C151">
        <f t="shared" si="11"/>
        <v>149</v>
      </c>
      <c r="D151">
        <f t="shared" si="12"/>
        <v>4</v>
      </c>
      <c r="E151">
        <f t="shared" si="13"/>
        <v>0</v>
      </c>
      <c r="F151">
        <f t="shared" si="14"/>
        <v>4</v>
      </c>
      <c r="G151">
        <f t="shared" si="15"/>
        <v>0</v>
      </c>
    </row>
    <row r="152" spans="3:7" x14ac:dyDescent="0.25">
      <c r="C152">
        <f t="shared" si="11"/>
        <v>150</v>
      </c>
      <c r="D152">
        <f t="shared" si="12"/>
        <v>5</v>
      </c>
      <c r="E152">
        <f t="shared" si="13"/>
        <v>0</v>
      </c>
      <c r="F152">
        <f t="shared" si="14"/>
        <v>4</v>
      </c>
      <c r="G152">
        <f t="shared" si="15"/>
        <v>0</v>
      </c>
    </row>
    <row r="153" spans="3:7" x14ac:dyDescent="0.25">
      <c r="C153">
        <f t="shared" si="11"/>
        <v>151</v>
      </c>
      <c r="D153">
        <f t="shared" si="12"/>
        <v>0</v>
      </c>
      <c r="E153">
        <f t="shared" si="13"/>
        <v>1</v>
      </c>
      <c r="F153">
        <f t="shared" si="14"/>
        <v>4</v>
      </c>
      <c r="G153">
        <f t="shared" si="15"/>
        <v>0</v>
      </c>
    </row>
    <row r="154" spans="3:7" x14ac:dyDescent="0.25">
      <c r="C154">
        <f t="shared" si="11"/>
        <v>152</v>
      </c>
      <c r="D154">
        <f t="shared" si="12"/>
        <v>1</v>
      </c>
      <c r="E154">
        <f t="shared" si="13"/>
        <v>1</v>
      </c>
      <c r="F154">
        <f t="shared" si="14"/>
        <v>4</v>
      </c>
      <c r="G154">
        <f t="shared" si="15"/>
        <v>0</v>
      </c>
    </row>
    <row r="155" spans="3:7" x14ac:dyDescent="0.25">
      <c r="C155">
        <f t="shared" si="11"/>
        <v>153</v>
      </c>
      <c r="D155">
        <f t="shared" si="12"/>
        <v>2</v>
      </c>
      <c r="E155">
        <f t="shared" si="13"/>
        <v>1</v>
      </c>
      <c r="F155">
        <f t="shared" si="14"/>
        <v>4</v>
      </c>
      <c r="G155">
        <f t="shared" si="15"/>
        <v>0</v>
      </c>
    </row>
    <row r="156" spans="3:7" x14ac:dyDescent="0.25">
      <c r="C156">
        <f t="shared" si="11"/>
        <v>154</v>
      </c>
      <c r="D156">
        <f t="shared" si="12"/>
        <v>3</v>
      </c>
      <c r="E156">
        <f t="shared" si="13"/>
        <v>1</v>
      </c>
      <c r="F156">
        <f t="shared" si="14"/>
        <v>4</v>
      </c>
      <c r="G156">
        <f t="shared" si="15"/>
        <v>0</v>
      </c>
    </row>
    <row r="157" spans="3:7" x14ac:dyDescent="0.25">
      <c r="C157">
        <f t="shared" si="11"/>
        <v>155</v>
      </c>
      <c r="D157">
        <f t="shared" si="12"/>
        <v>4</v>
      </c>
      <c r="E157">
        <f t="shared" si="13"/>
        <v>1</v>
      </c>
      <c r="F157">
        <f t="shared" si="14"/>
        <v>4</v>
      </c>
      <c r="G157">
        <f t="shared" si="15"/>
        <v>0</v>
      </c>
    </row>
    <row r="158" spans="3:7" x14ac:dyDescent="0.25">
      <c r="C158">
        <f t="shared" si="11"/>
        <v>156</v>
      </c>
      <c r="D158">
        <f t="shared" si="12"/>
        <v>5</v>
      </c>
      <c r="E158">
        <f t="shared" si="13"/>
        <v>1</v>
      </c>
      <c r="F158">
        <f t="shared" si="14"/>
        <v>4</v>
      </c>
      <c r="G158">
        <f t="shared" si="15"/>
        <v>0</v>
      </c>
    </row>
    <row r="159" spans="3:7" x14ac:dyDescent="0.25">
      <c r="C159">
        <f t="shared" si="11"/>
        <v>157</v>
      </c>
      <c r="D159">
        <f t="shared" si="12"/>
        <v>0</v>
      </c>
      <c r="E159">
        <f t="shared" si="13"/>
        <v>2</v>
      </c>
      <c r="F159">
        <f t="shared" si="14"/>
        <v>4</v>
      </c>
      <c r="G159">
        <f t="shared" si="15"/>
        <v>0</v>
      </c>
    </row>
    <row r="160" spans="3:7" x14ac:dyDescent="0.25">
      <c r="C160">
        <f t="shared" si="11"/>
        <v>158</v>
      </c>
      <c r="D160">
        <f t="shared" si="12"/>
        <v>1</v>
      </c>
      <c r="E160">
        <f t="shared" si="13"/>
        <v>2</v>
      </c>
      <c r="F160">
        <f t="shared" si="14"/>
        <v>4</v>
      </c>
      <c r="G160">
        <f t="shared" si="15"/>
        <v>0</v>
      </c>
    </row>
    <row r="161" spans="3:7" x14ac:dyDescent="0.25">
      <c r="C161">
        <f t="shared" si="11"/>
        <v>159</v>
      </c>
      <c r="D161">
        <f t="shared" si="12"/>
        <v>2</v>
      </c>
      <c r="E161">
        <f t="shared" si="13"/>
        <v>2</v>
      </c>
      <c r="F161">
        <f t="shared" si="14"/>
        <v>4</v>
      </c>
      <c r="G161">
        <f t="shared" si="15"/>
        <v>0</v>
      </c>
    </row>
    <row r="162" spans="3:7" x14ac:dyDescent="0.25">
      <c r="C162">
        <f t="shared" si="11"/>
        <v>160</v>
      </c>
      <c r="D162">
        <f t="shared" si="12"/>
        <v>3</v>
      </c>
      <c r="E162">
        <f t="shared" si="13"/>
        <v>2</v>
      </c>
      <c r="F162">
        <f t="shared" si="14"/>
        <v>4</v>
      </c>
      <c r="G162">
        <f t="shared" si="15"/>
        <v>0</v>
      </c>
    </row>
    <row r="163" spans="3:7" x14ac:dyDescent="0.25">
      <c r="C163">
        <f t="shared" si="11"/>
        <v>161</v>
      </c>
      <c r="D163">
        <f t="shared" si="12"/>
        <v>4</v>
      </c>
      <c r="E163">
        <f t="shared" si="13"/>
        <v>2</v>
      </c>
      <c r="F163">
        <f t="shared" si="14"/>
        <v>4</v>
      </c>
      <c r="G163">
        <f t="shared" si="15"/>
        <v>0</v>
      </c>
    </row>
    <row r="164" spans="3:7" x14ac:dyDescent="0.25">
      <c r="C164">
        <f t="shared" si="11"/>
        <v>162</v>
      </c>
      <c r="D164">
        <f t="shared" si="12"/>
        <v>5</v>
      </c>
      <c r="E164">
        <f t="shared" si="13"/>
        <v>2</v>
      </c>
      <c r="F164">
        <f t="shared" si="14"/>
        <v>4</v>
      </c>
      <c r="G164">
        <f t="shared" si="15"/>
        <v>0</v>
      </c>
    </row>
    <row r="165" spans="3:7" x14ac:dyDescent="0.25">
      <c r="C165">
        <f t="shared" si="11"/>
        <v>163</v>
      </c>
      <c r="D165">
        <f t="shared" si="12"/>
        <v>0</v>
      </c>
      <c r="E165">
        <f t="shared" si="13"/>
        <v>3</v>
      </c>
      <c r="F165">
        <f t="shared" si="14"/>
        <v>4</v>
      </c>
      <c r="G165">
        <f t="shared" si="15"/>
        <v>0</v>
      </c>
    </row>
    <row r="166" spans="3:7" x14ac:dyDescent="0.25">
      <c r="C166">
        <f t="shared" si="11"/>
        <v>164</v>
      </c>
      <c r="D166">
        <f t="shared" si="12"/>
        <v>1</v>
      </c>
      <c r="E166">
        <f t="shared" si="13"/>
        <v>3</v>
      </c>
      <c r="F166">
        <f t="shared" si="14"/>
        <v>4</v>
      </c>
      <c r="G166">
        <f t="shared" si="15"/>
        <v>0</v>
      </c>
    </row>
    <row r="167" spans="3:7" x14ac:dyDescent="0.25">
      <c r="C167">
        <f t="shared" si="11"/>
        <v>165</v>
      </c>
      <c r="D167">
        <f t="shared" si="12"/>
        <v>2</v>
      </c>
      <c r="E167">
        <f t="shared" si="13"/>
        <v>3</v>
      </c>
      <c r="F167">
        <f t="shared" si="14"/>
        <v>4</v>
      </c>
      <c r="G167">
        <f t="shared" si="15"/>
        <v>0</v>
      </c>
    </row>
    <row r="168" spans="3:7" x14ac:dyDescent="0.25">
      <c r="C168">
        <f t="shared" si="11"/>
        <v>166</v>
      </c>
      <c r="D168">
        <f t="shared" si="12"/>
        <v>3</v>
      </c>
      <c r="E168">
        <f t="shared" si="13"/>
        <v>3</v>
      </c>
      <c r="F168">
        <f t="shared" si="14"/>
        <v>4</v>
      </c>
      <c r="G168">
        <f t="shared" si="15"/>
        <v>0</v>
      </c>
    </row>
    <row r="169" spans="3:7" x14ac:dyDescent="0.25">
      <c r="C169">
        <f t="shared" si="11"/>
        <v>167</v>
      </c>
      <c r="D169">
        <f t="shared" si="12"/>
        <v>4</v>
      </c>
      <c r="E169">
        <f t="shared" si="13"/>
        <v>3</v>
      </c>
      <c r="F169">
        <f t="shared" si="14"/>
        <v>4</v>
      </c>
      <c r="G169">
        <f t="shared" si="15"/>
        <v>0</v>
      </c>
    </row>
    <row r="170" spans="3:7" x14ac:dyDescent="0.25">
      <c r="C170">
        <f t="shared" si="11"/>
        <v>168</v>
      </c>
      <c r="D170">
        <f t="shared" si="12"/>
        <v>5</v>
      </c>
      <c r="E170">
        <f t="shared" si="13"/>
        <v>3</v>
      </c>
      <c r="F170">
        <f t="shared" si="14"/>
        <v>4</v>
      </c>
      <c r="G170">
        <f t="shared" si="15"/>
        <v>0</v>
      </c>
    </row>
    <row r="171" spans="3:7" x14ac:dyDescent="0.25">
      <c r="C171">
        <f t="shared" si="11"/>
        <v>169</v>
      </c>
      <c r="D171">
        <f t="shared" si="12"/>
        <v>0</v>
      </c>
      <c r="E171">
        <f t="shared" si="13"/>
        <v>4</v>
      </c>
      <c r="F171">
        <f t="shared" si="14"/>
        <v>4</v>
      </c>
      <c r="G171">
        <f t="shared" si="15"/>
        <v>0</v>
      </c>
    </row>
    <row r="172" spans="3:7" x14ac:dyDescent="0.25">
      <c r="C172">
        <f t="shared" si="11"/>
        <v>170</v>
      </c>
      <c r="D172">
        <f t="shared" si="12"/>
        <v>1</v>
      </c>
      <c r="E172">
        <f t="shared" si="13"/>
        <v>4</v>
      </c>
      <c r="F172">
        <f t="shared" si="14"/>
        <v>4</v>
      </c>
      <c r="G172">
        <f t="shared" si="15"/>
        <v>0</v>
      </c>
    </row>
    <row r="173" spans="3:7" x14ac:dyDescent="0.25">
      <c r="C173">
        <f t="shared" si="11"/>
        <v>171</v>
      </c>
      <c r="D173">
        <f t="shared" si="12"/>
        <v>2</v>
      </c>
      <c r="E173">
        <f t="shared" si="13"/>
        <v>4</v>
      </c>
      <c r="F173">
        <f t="shared" si="14"/>
        <v>4</v>
      </c>
      <c r="G173">
        <f t="shared" si="15"/>
        <v>0</v>
      </c>
    </row>
    <row r="174" spans="3:7" x14ac:dyDescent="0.25">
      <c r="C174">
        <f t="shared" si="11"/>
        <v>172</v>
      </c>
      <c r="D174">
        <f t="shared" si="12"/>
        <v>3</v>
      </c>
      <c r="E174">
        <f t="shared" si="13"/>
        <v>4</v>
      </c>
      <c r="F174">
        <f t="shared" si="14"/>
        <v>4</v>
      </c>
      <c r="G174">
        <f t="shared" si="15"/>
        <v>0</v>
      </c>
    </row>
    <row r="175" spans="3:7" x14ac:dyDescent="0.25">
      <c r="C175">
        <f t="shared" si="11"/>
        <v>173</v>
      </c>
      <c r="D175">
        <f t="shared" si="12"/>
        <v>4</v>
      </c>
      <c r="E175">
        <f t="shared" si="13"/>
        <v>4</v>
      </c>
      <c r="F175">
        <f t="shared" si="14"/>
        <v>4</v>
      </c>
      <c r="G175">
        <f t="shared" si="15"/>
        <v>0</v>
      </c>
    </row>
    <row r="176" spans="3:7" x14ac:dyDescent="0.25">
      <c r="C176">
        <f t="shared" si="11"/>
        <v>174</v>
      </c>
      <c r="D176">
        <f t="shared" si="12"/>
        <v>5</v>
      </c>
      <c r="E176">
        <f t="shared" si="13"/>
        <v>4</v>
      </c>
      <c r="F176">
        <f t="shared" si="14"/>
        <v>4</v>
      </c>
      <c r="G176">
        <f t="shared" si="15"/>
        <v>0</v>
      </c>
    </row>
    <row r="177" spans="3:7" x14ac:dyDescent="0.25">
      <c r="C177">
        <f t="shared" si="11"/>
        <v>175</v>
      </c>
      <c r="D177">
        <f t="shared" si="12"/>
        <v>0</v>
      </c>
      <c r="E177">
        <f t="shared" si="13"/>
        <v>5</v>
      </c>
      <c r="F177">
        <f t="shared" si="14"/>
        <v>4</v>
      </c>
      <c r="G177">
        <f t="shared" si="15"/>
        <v>0</v>
      </c>
    </row>
    <row r="178" spans="3:7" x14ac:dyDescent="0.25">
      <c r="C178">
        <f t="shared" si="11"/>
        <v>176</v>
      </c>
      <c r="D178">
        <f t="shared" si="12"/>
        <v>1</v>
      </c>
      <c r="E178">
        <f t="shared" si="13"/>
        <v>5</v>
      </c>
      <c r="F178">
        <f t="shared" si="14"/>
        <v>4</v>
      </c>
      <c r="G178">
        <f t="shared" si="15"/>
        <v>0</v>
      </c>
    </row>
    <row r="179" spans="3:7" x14ac:dyDescent="0.25">
      <c r="C179">
        <f t="shared" si="11"/>
        <v>177</v>
      </c>
      <c r="D179">
        <f t="shared" si="12"/>
        <v>2</v>
      </c>
      <c r="E179">
        <f t="shared" si="13"/>
        <v>5</v>
      </c>
      <c r="F179">
        <f t="shared" si="14"/>
        <v>4</v>
      </c>
      <c r="G179">
        <f t="shared" si="15"/>
        <v>0</v>
      </c>
    </row>
    <row r="180" spans="3:7" x14ac:dyDescent="0.25">
      <c r="C180">
        <f t="shared" si="11"/>
        <v>178</v>
      </c>
      <c r="D180">
        <f t="shared" si="12"/>
        <v>3</v>
      </c>
      <c r="E180">
        <f t="shared" si="13"/>
        <v>5</v>
      </c>
      <c r="F180">
        <f t="shared" si="14"/>
        <v>4</v>
      </c>
      <c r="G180">
        <f t="shared" si="15"/>
        <v>0</v>
      </c>
    </row>
    <row r="181" spans="3:7" x14ac:dyDescent="0.25">
      <c r="C181">
        <f t="shared" si="11"/>
        <v>179</v>
      </c>
      <c r="D181">
        <f t="shared" si="12"/>
        <v>4</v>
      </c>
      <c r="E181">
        <f t="shared" si="13"/>
        <v>5</v>
      </c>
      <c r="F181">
        <f t="shared" si="14"/>
        <v>4</v>
      </c>
      <c r="G181">
        <f t="shared" si="15"/>
        <v>0</v>
      </c>
    </row>
    <row r="182" spans="3:7" x14ac:dyDescent="0.25">
      <c r="C182">
        <f t="shared" si="11"/>
        <v>180</v>
      </c>
      <c r="D182">
        <f t="shared" si="12"/>
        <v>5</v>
      </c>
      <c r="E182">
        <f t="shared" si="13"/>
        <v>5</v>
      </c>
      <c r="F182">
        <f t="shared" si="14"/>
        <v>4</v>
      </c>
      <c r="G182">
        <f t="shared" si="15"/>
        <v>0</v>
      </c>
    </row>
    <row r="183" spans="3:7" x14ac:dyDescent="0.25">
      <c r="C183">
        <f t="shared" si="11"/>
        <v>181</v>
      </c>
      <c r="D183">
        <f t="shared" si="12"/>
        <v>0</v>
      </c>
      <c r="E183">
        <f t="shared" si="13"/>
        <v>0</v>
      </c>
      <c r="F183">
        <f t="shared" si="14"/>
        <v>5</v>
      </c>
      <c r="G183">
        <f t="shared" si="15"/>
        <v>0</v>
      </c>
    </row>
    <row r="184" spans="3:7" x14ac:dyDescent="0.25">
      <c r="C184">
        <f t="shared" si="11"/>
        <v>182</v>
      </c>
      <c r="D184">
        <f t="shared" si="12"/>
        <v>1</v>
      </c>
      <c r="E184">
        <f t="shared" si="13"/>
        <v>0</v>
      </c>
      <c r="F184">
        <f t="shared" si="14"/>
        <v>5</v>
      </c>
      <c r="G184">
        <f t="shared" si="15"/>
        <v>0</v>
      </c>
    </row>
    <row r="185" spans="3:7" x14ac:dyDescent="0.25">
      <c r="C185">
        <f t="shared" si="11"/>
        <v>183</v>
      </c>
      <c r="D185">
        <f t="shared" si="12"/>
        <v>2</v>
      </c>
      <c r="E185">
        <f t="shared" si="13"/>
        <v>0</v>
      </c>
      <c r="F185">
        <f t="shared" si="14"/>
        <v>5</v>
      </c>
      <c r="G185">
        <f t="shared" si="15"/>
        <v>0</v>
      </c>
    </row>
    <row r="186" spans="3:7" x14ac:dyDescent="0.25">
      <c r="C186">
        <f t="shared" si="11"/>
        <v>184</v>
      </c>
      <c r="D186">
        <f t="shared" si="12"/>
        <v>3</v>
      </c>
      <c r="E186">
        <f t="shared" si="13"/>
        <v>0</v>
      </c>
      <c r="F186">
        <f t="shared" si="14"/>
        <v>5</v>
      </c>
      <c r="G186">
        <f t="shared" si="15"/>
        <v>0</v>
      </c>
    </row>
    <row r="187" spans="3:7" x14ac:dyDescent="0.25">
      <c r="C187">
        <f t="shared" si="11"/>
        <v>185</v>
      </c>
      <c r="D187">
        <f t="shared" si="12"/>
        <v>4</v>
      </c>
      <c r="E187">
        <f t="shared" si="13"/>
        <v>0</v>
      </c>
      <c r="F187">
        <f t="shared" si="14"/>
        <v>5</v>
      </c>
      <c r="G187">
        <f t="shared" si="15"/>
        <v>0</v>
      </c>
    </row>
    <row r="188" spans="3:7" x14ac:dyDescent="0.25">
      <c r="C188">
        <f t="shared" si="11"/>
        <v>186</v>
      </c>
      <c r="D188">
        <f t="shared" si="12"/>
        <v>5</v>
      </c>
      <c r="E188">
        <f t="shared" si="13"/>
        <v>0</v>
      </c>
      <c r="F188">
        <f t="shared" si="14"/>
        <v>5</v>
      </c>
      <c r="G188">
        <f t="shared" si="15"/>
        <v>0</v>
      </c>
    </row>
    <row r="189" spans="3:7" x14ac:dyDescent="0.25">
      <c r="C189">
        <f t="shared" si="11"/>
        <v>187</v>
      </c>
      <c r="D189">
        <f t="shared" si="12"/>
        <v>0</v>
      </c>
      <c r="E189">
        <f t="shared" si="13"/>
        <v>1</v>
      </c>
      <c r="F189">
        <f t="shared" si="14"/>
        <v>5</v>
      </c>
      <c r="G189">
        <f t="shared" si="15"/>
        <v>0</v>
      </c>
    </row>
    <row r="190" spans="3:7" x14ac:dyDescent="0.25">
      <c r="C190">
        <f t="shared" si="11"/>
        <v>188</v>
      </c>
      <c r="D190">
        <f t="shared" si="12"/>
        <v>1</v>
      </c>
      <c r="E190">
        <f t="shared" si="13"/>
        <v>1</v>
      </c>
      <c r="F190">
        <f t="shared" si="14"/>
        <v>5</v>
      </c>
      <c r="G190">
        <f t="shared" si="15"/>
        <v>0</v>
      </c>
    </row>
    <row r="191" spans="3:7" x14ac:dyDescent="0.25">
      <c r="C191">
        <f t="shared" si="11"/>
        <v>189</v>
      </c>
      <c r="D191">
        <f t="shared" si="12"/>
        <v>2</v>
      </c>
      <c r="E191">
        <f t="shared" si="13"/>
        <v>1</v>
      </c>
      <c r="F191">
        <f t="shared" si="14"/>
        <v>5</v>
      </c>
      <c r="G191">
        <f t="shared" si="15"/>
        <v>0</v>
      </c>
    </row>
    <row r="192" spans="3:7" x14ac:dyDescent="0.25">
      <c r="C192">
        <f t="shared" si="11"/>
        <v>190</v>
      </c>
      <c r="D192">
        <f t="shared" si="12"/>
        <v>3</v>
      </c>
      <c r="E192">
        <f t="shared" si="13"/>
        <v>1</v>
      </c>
      <c r="F192">
        <f t="shared" si="14"/>
        <v>5</v>
      </c>
      <c r="G192">
        <f t="shared" si="15"/>
        <v>0</v>
      </c>
    </row>
    <row r="193" spans="3:7" x14ac:dyDescent="0.25">
      <c r="C193">
        <f t="shared" si="11"/>
        <v>191</v>
      </c>
      <c r="D193">
        <f t="shared" si="12"/>
        <v>4</v>
      </c>
      <c r="E193">
        <f t="shared" si="13"/>
        <v>1</v>
      </c>
      <c r="F193">
        <f t="shared" si="14"/>
        <v>5</v>
      </c>
      <c r="G193">
        <f t="shared" si="15"/>
        <v>0</v>
      </c>
    </row>
    <row r="194" spans="3:7" x14ac:dyDescent="0.25">
      <c r="C194">
        <f t="shared" si="11"/>
        <v>192</v>
      </c>
      <c r="D194">
        <f t="shared" si="12"/>
        <v>5</v>
      </c>
      <c r="E194">
        <f t="shared" si="13"/>
        <v>1</v>
      </c>
      <c r="F194">
        <f t="shared" si="14"/>
        <v>5</v>
      </c>
      <c r="G194">
        <f t="shared" si="15"/>
        <v>0</v>
      </c>
    </row>
    <row r="195" spans="3:7" x14ac:dyDescent="0.25">
      <c r="C195">
        <f t="shared" si="11"/>
        <v>193</v>
      </c>
      <c r="D195">
        <f t="shared" si="12"/>
        <v>0</v>
      </c>
      <c r="E195">
        <f t="shared" si="13"/>
        <v>2</v>
      </c>
      <c r="F195">
        <f t="shared" si="14"/>
        <v>5</v>
      </c>
      <c r="G195">
        <f t="shared" si="15"/>
        <v>0</v>
      </c>
    </row>
    <row r="196" spans="3:7" x14ac:dyDescent="0.25">
      <c r="C196">
        <f t="shared" ref="C196:C259" si="16">IF(ROW()-ROW($D$3)+1&lt;=$B$5,C195+1,"")</f>
        <v>194</v>
      </c>
      <c r="D196">
        <f t="shared" ref="D196:D259" si="17">IF(C196&lt;&gt;"",MOD(D195+1,$B$4),"")</f>
        <v>1</v>
      </c>
      <c r="E196">
        <f t="shared" ref="E196:E259" si="18">IF(D196="","",IF(AND(D195&lt;&gt;D196,D196=0),MOD(E195+1,$B$4),E195))</f>
        <v>2</v>
      </c>
      <c r="F196">
        <f t="shared" ref="F196:F259" si="19">IF(E196="","",IF(AND(E195&lt;&gt;E196,E196=0),MOD(F195+1,$B$4),F195))</f>
        <v>5</v>
      </c>
      <c r="G196">
        <f t="shared" ref="G196:G259" si="20">IF(F196="","",IF(AND(F195&lt;&gt;F196,F196=0),MOD(G195+1,$B$4),G195))</f>
        <v>0</v>
      </c>
    </row>
    <row r="197" spans="3:7" x14ac:dyDescent="0.25">
      <c r="C197">
        <f t="shared" si="16"/>
        <v>195</v>
      </c>
      <c r="D197">
        <f t="shared" si="17"/>
        <v>2</v>
      </c>
      <c r="E197">
        <f t="shared" si="18"/>
        <v>2</v>
      </c>
      <c r="F197">
        <f t="shared" si="19"/>
        <v>5</v>
      </c>
      <c r="G197">
        <f t="shared" si="20"/>
        <v>0</v>
      </c>
    </row>
    <row r="198" spans="3:7" x14ac:dyDescent="0.25">
      <c r="C198">
        <f t="shared" si="16"/>
        <v>196</v>
      </c>
      <c r="D198">
        <f t="shared" si="17"/>
        <v>3</v>
      </c>
      <c r="E198">
        <f t="shared" si="18"/>
        <v>2</v>
      </c>
      <c r="F198">
        <f t="shared" si="19"/>
        <v>5</v>
      </c>
      <c r="G198">
        <f t="shared" si="20"/>
        <v>0</v>
      </c>
    </row>
    <row r="199" spans="3:7" x14ac:dyDescent="0.25">
      <c r="C199">
        <f t="shared" si="16"/>
        <v>197</v>
      </c>
      <c r="D199">
        <f t="shared" si="17"/>
        <v>4</v>
      </c>
      <c r="E199">
        <f t="shared" si="18"/>
        <v>2</v>
      </c>
      <c r="F199">
        <f t="shared" si="19"/>
        <v>5</v>
      </c>
      <c r="G199">
        <f t="shared" si="20"/>
        <v>0</v>
      </c>
    </row>
    <row r="200" spans="3:7" x14ac:dyDescent="0.25">
      <c r="C200">
        <f t="shared" si="16"/>
        <v>198</v>
      </c>
      <c r="D200">
        <f t="shared" si="17"/>
        <v>5</v>
      </c>
      <c r="E200">
        <f t="shared" si="18"/>
        <v>2</v>
      </c>
      <c r="F200">
        <f t="shared" si="19"/>
        <v>5</v>
      </c>
      <c r="G200">
        <f t="shared" si="20"/>
        <v>0</v>
      </c>
    </row>
    <row r="201" spans="3:7" x14ac:dyDescent="0.25">
      <c r="C201">
        <f t="shared" si="16"/>
        <v>199</v>
      </c>
      <c r="D201">
        <f t="shared" si="17"/>
        <v>0</v>
      </c>
      <c r="E201">
        <f t="shared" si="18"/>
        <v>3</v>
      </c>
      <c r="F201">
        <f t="shared" si="19"/>
        <v>5</v>
      </c>
      <c r="G201">
        <f t="shared" si="20"/>
        <v>0</v>
      </c>
    </row>
    <row r="202" spans="3:7" x14ac:dyDescent="0.25">
      <c r="C202">
        <f t="shared" si="16"/>
        <v>200</v>
      </c>
      <c r="D202">
        <f t="shared" si="17"/>
        <v>1</v>
      </c>
      <c r="E202">
        <f t="shared" si="18"/>
        <v>3</v>
      </c>
      <c r="F202">
        <f t="shared" si="19"/>
        <v>5</v>
      </c>
      <c r="G202">
        <f t="shared" si="20"/>
        <v>0</v>
      </c>
    </row>
    <row r="203" spans="3:7" x14ac:dyDescent="0.25">
      <c r="C203">
        <f t="shared" si="16"/>
        <v>201</v>
      </c>
      <c r="D203">
        <f t="shared" si="17"/>
        <v>2</v>
      </c>
      <c r="E203">
        <f t="shared" si="18"/>
        <v>3</v>
      </c>
      <c r="F203">
        <f t="shared" si="19"/>
        <v>5</v>
      </c>
      <c r="G203">
        <f t="shared" si="20"/>
        <v>0</v>
      </c>
    </row>
    <row r="204" spans="3:7" x14ac:dyDescent="0.25">
      <c r="C204">
        <f t="shared" si="16"/>
        <v>202</v>
      </c>
      <c r="D204">
        <f t="shared" si="17"/>
        <v>3</v>
      </c>
      <c r="E204">
        <f t="shared" si="18"/>
        <v>3</v>
      </c>
      <c r="F204">
        <f t="shared" si="19"/>
        <v>5</v>
      </c>
      <c r="G204">
        <f t="shared" si="20"/>
        <v>0</v>
      </c>
    </row>
    <row r="205" spans="3:7" x14ac:dyDescent="0.25">
      <c r="C205">
        <f t="shared" si="16"/>
        <v>203</v>
      </c>
      <c r="D205">
        <f t="shared" si="17"/>
        <v>4</v>
      </c>
      <c r="E205">
        <f t="shared" si="18"/>
        <v>3</v>
      </c>
      <c r="F205">
        <f t="shared" si="19"/>
        <v>5</v>
      </c>
      <c r="G205">
        <f t="shared" si="20"/>
        <v>0</v>
      </c>
    </row>
    <row r="206" spans="3:7" x14ac:dyDescent="0.25">
      <c r="C206">
        <f t="shared" si="16"/>
        <v>204</v>
      </c>
      <c r="D206">
        <f t="shared" si="17"/>
        <v>5</v>
      </c>
      <c r="E206">
        <f t="shared" si="18"/>
        <v>3</v>
      </c>
      <c r="F206">
        <f t="shared" si="19"/>
        <v>5</v>
      </c>
      <c r="G206">
        <f t="shared" si="20"/>
        <v>0</v>
      </c>
    </row>
    <row r="207" spans="3:7" x14ac:dyDescent="0.25">
      <c r="C207">
        <f t="shared" si="16"/>
        <v>205</v>
      </c>
      <c r="D207">
        <f t="shared" si="17"/>
        <v>0</v>
      </c>
      <c r="E207">
        <f t="shared" si="18"/>
        <v>4</v>
      </c>
      <c r="F207">
        <f t="shared" si="19"/>
        <v>5</v>
      </c>
      <c r="G207">
        <f t="shared" si="20"/>
        <v>0</v>
      </c>
    </row>
    <row r="208" spans="3:7" x14ac:dyDescent="0.25">
      <c r="C208">
        <f t="shared" si="16"/>
        <v>206</v>
      </c>
      <c r="D208">
        <f t="shared" si="17"/>
        <v>1</v>
      </c>
      <c r="E208">
        <f t="shared" si="18"/>
        <v>4</v>
      </c>
      <c r="F208">
        <f t="shared" si="19"/>
        <v>5</v>
      </c>
      <c r="G208">
        <f t="shared" si="20"/>
        <v>0</v>
      </c>
    </row>
    <row r="209" spans="3:7" x14ac:dyDescent="0.25">
      <c r="C209">
        <f t="shared" si="16"/>
        <v>207</v>
      </c>
      <c r="D209">
        <f t="shared" si="17"/>
        <v>2</v>
      </c>
      <c r="E209">
        <f t="shared" si="18"/>
        <v>4</v>
      </c>
      <c r="F209">
        <f t="shared" si="19"/>
        <v>5</v>
      </c>
      <c r="G209">
        <f t="shared" si="20"/>
        <v>0</v>
      </c>
    </row>
    <row r="210" spans="3:7" x14ac:dyDescent="0.25">
      <c r="C210">
        <f t="shared" si="16"/>
        <v>208</v>
      </c>
      <c r="D210">
        <f t="shared" si="17"/>
        <v>3</v>
      </c>
      <c r="E210">
        <f t="shared" si="18"/>
        <v>4</v>
      </c>
      <c r="F210">
        <f t="shared" si="19"/>
        <v>5</v>
      </c>
      <c r="G210">
        <f t="shared" si="20"/>
        <v>0</v>
      </c>
    </row>
    <row r="211" spans="3:7" x14ac:dyDescent="0.25">
      <c r="C211">
        <f t="shared" si="16"/>
        <v>209</v>
      </c>
      <c r="D211">
        <f t="shared" si="17"/>
        <v>4</v>
      </c>
      <c r="E211">
        <f t="shared" si="18"/>
        <v>4</v>
      </c>
      <c r="F211">
        <f t="shared" si="19"/>
        <v>5</v>
      </c>
      <c r="G211">
        <f t="shared" si="20"/>
        <v>0</v>
      </c>
    </row>
    <row r="212" spans="3:7" x14ac:dyDescent="0.25">
      <c r="C212">
        <f t="shared" si="16"/>
        <v>210</v>
      </c>
      <c r="D212">
        <f t="shared" si="17"/>
        <v>5</v>
      </c>
      <c r="E212">
        <f t="shared" si="18"/>
        <v>4</v>
      </c>
      <c r="F212">
        <f t="shared" si="19"/>
        <v>5</v>
      </c>
      <c r="G212">
        <f t="shared" si="20"/>
        <v>0</v>
      </c>
    </row>
    <row r="213" spans="3:7" x14ac:dyDescent="0.25">
      <c r="C213">
        <f t="shared" si="16"/>
        <v>211</v>
      </c>
      <c r="D213">
        <f t="shared" si="17"/>
        <v>0</v>
      </c>
      <c r="E213">
        <f t="shared" si="18"/>
        <v>5</v>
      </c>
      <c r="F213">
        <f t="shared" si="19"/>
        <v>5</v>
      </c>
      <c r="G213">
        <f t="shared" si="20"/>
        <v>0</v>
      </c>
    </row>
    <row r="214" spans="3:7" x14ac:dyDescent="0.25">
      <c r="C214">
        <f t="shared" si="16"/>
        <v>212</v>
      </c>
      <c r="D214">
        <f t="shared" si="17"/>
        <v>1</v>
      </c>
      <c r="E214">
        <f t="shared" si="18"/>
        <v>5</v>
      </c>
      <c r="F214">
        <f t="shared" si="19"/>
        <v>5</v>
      </c>
      <c r="G214">
        <f t="shared" si="20"/>
        <v>0</v>
      </c>
    </row>
    <row r="215" spans="3:7" x14ac:dyDescent="0.25">
      <c r="C215">
        <f t="shared" si="16"/>
        <v>213</v>
      </c>
      <c r="D215">
        <f t="shared" si="17"/>
        <v>2</v>
      </c>
      <c r="E215">
        <f t="shared" si="18"/>
        <v>5</v>
      </c>
      <c r="F215">
        <f t="shared" si="19"/>
        <v>5</v>
      </c>
      <c r="G215">
        <f t="shared" si="20"/>
        <v>0</v>
      </c>
    </row>
    <row r="216" spans="3:7" x14ac:dyDescent="0.25">
      <c r="C216">
        <f t="shared" si="16"/>
        <v>214</v>
      </c>
      <c r="D216">
        <f t="shared" si="17"/>
        <v>3</v>
      </c>
      <c r="E216">
        <f t="shared" si="18"/>
        <v>5</v>
      </c>
      <c r="F216">
        <f t="shared" si="19"/>
        <v>5</v>
      </c>
      <c r="G216">
        <f t="shared" si="20"/>
        <v>0</v>
      </c>
    </row>
    <row r="217" spans="3:7" x14ac:dyDescent="0.25">
      <c r="C217">
        <f t="shared" si="16"/>
        <v>215</v>
      </c>
      <c r="D217">
        <f t="shared" si="17"/>
        <v>4</v>
      </c>
      <c r="E217">
        <f t="shared" si="18"/>
        <v>5</v>
      </c>
      <c r="F217">
        <f t="shared" si="19"/>
        <v>5</v>
      </c>
      <c r="G217">
        <f t="shared" si="20"/>
        <v>0</v>
      </c>
    </row>
    <row r="218" spans="3:7" x14ac:dyDescent="0.25">
      <c r="C218">
        <f t="shared" si="16"/>
        <v>216</v>
      </c>
      <c r="D218">
        <f t="shared" si="17"/>
        <v>5</v>
      </c>
      <c r="E218">
        <f t="shared" si="18"/>
        <v>5</v>
      </c>
      <c r="F218">
        <f t="shared" si="19"/>
        <v>5</v>
      </c>
      <c r="G218">
        <f t="shared" si="20"/>
        <v>0</v>
      </c>
    </row>
    <row r="219" spans="3:7" x14ac:dyDescent="0.25">
      <c r="C219">
        <f t="shared" si="16"/>
        <v>217</v>
      </c>
      <c r="D219">
        <f t="shared" si="17"/>
        <v>0</v>
      </c>
      <c r="E219">
        <f t="shared" si="18"/>
        <v>0</v>
      </c>
      <c r="F219">
        <f t="shared" si="19"/>
        <v>0</v>
      </c>
      <c r="G219">
        <f t="shared" si="20"/>
        <v>1</v>
      </c>
    </row>
    <row r="220" spans="3:7" x14ac:dyDescent="0.25">
      <c r="C220">
        <f t="shared" si="16"/>
        <v>218</v>
      </c>
      <c r="D220">
        <f t="shared" si="17"/>
        <v>1</v>
      </c>
      <c r="E220">
        <f t="shared" si="18"/>
        <v>0</v>
      </c>
      <c r="F220">
        <f t="shared" si="19"/>
        <v>0</v>
      </c>
      <c r="G220">
        <f t="shared" si="20"/>
        <v>1</v>
      </c>
    </row>
    <row r="221" spans="3:7" x14ac:dyDescent="0.25">
      <c r="C221">
        <f t="shared" si="16"/>
        <v>219</v>
      </c>
      <c r="D221">
        <f t="shared" si="17"/>
        <v>2</v>
      </c>
      <c r="E221">
        <f t="shared" si="18"/>
        <v>0</v>
      </c>
      <c r="F221">
        <f t="shared" si="19"/>
        <v>0</v>
      </c>
      <c r="G221">
        <f t="shared" si="20"/>
        <v>1</v>
      </c>
    </row>
    <row r="222" spans="3:7" x14ac:dyDescent="0.25">
      <c r="C222">
        <f t="shared" si="16"/>
        <v>220</v>
      </c>
      <c r="D222">
        <f t="shared" si="17"/>
        <v>3</v>
      </c>
      <c r="E222">
        <f t="shared" si="18"/>
        <v>0</v>
      </c>
      <c r="F222">
        <f t="shared" si="19"/>
        <v>0</v>
      </c>
      <c r="G222">
        <f t="shared" si="20"/>
        <v>1</v>
      </c>
    </row>
    <row r="223" spans="3:7" x14ac:dyDescent="0.25">
      <c r="C223">
        <f t="shared" si="16"/>
        <v>221</v>
      </c>
      <c r="D223">
        <f t="shared" si="17"/>
        <v>4</v>
      </c>
      <c r="E223">
        <f t="shared" si="18"/>
        <v>0</v>
      </c>
      <c r="F223">
        <f t="shared" si="19"/>
        <v>0</v>
      </c>
      <c r="G223">
        <f t="shared" si="20"/>
        <v>1</v>
      </c>
    </row>
    <row r="224" spans="3:7" x14ac:dyDescent="0.25">
      <c r="C224">
        <f t="shared" si="16"/>
        <v>222</v>
      </c>
      <c r="D224">
        <f t="shared" si="17"/>
        <v>5</v>
      </c>
      <c r="E224">
        <f t="shared" si="18"/>
        <v>0</v>
      </c>
      <c r="F224">
        <f t="shared" si="19"/>
        <v>0</v>
      </c>
      <c r="G224">
        <f t="shared" si="20"/>
        <v>1</v>
      </c>
    </row>
    <row r="225" spans="3:7" x14ac:dyDescent="0.25">
      <c r="C225">
        <f t="shared" si="16"/>
        <v>223</v>
      </c>
      <c r="D225">
        <f t="shared" si="17"/>
        <v>0</v>
      </c>
      <c r="E225">
        <f t="shared" si="18"/>
        <v>1</v>
      </c>
      <c r="F225">
        <f t="shared" si="19"/>
        <v>0</v>
      </c>
      <c r="G225">
        <f t="shared" si="20"/>
        <v>1</v>
      </c>
    </row>
    <row r="226" spans="3:7" x14ac:dyDescent="0.25">
      <c r="C226">
        <f t="shared" si="16"/>
        <v>224</v>
      </c>
      <c r="D226">
        <f t="shared" si="17"/>
        <v>1</v>
      </c>
      <c r="E226">
        <f t="shared" si="18"/>
        <v>1</v>
      </c>
      <c r="F226">
        <f t="shared" si="19"/>
        <v>0</v>
      </c>
      <c r="G226">
        <f t="shared" si="20"/>
        <v>1</v>
      </c>
    </row>
    <row r="227" spans="3:7" x14ac:dyDescent="0.25">
      <c r="C227">
        <f t="shared" si="16"/>
        <v>225</v>
      </c>
      <c r="D227">
        <f t="shared" si="17"/>
        <v>2</v>
      </c>
      <c r="E227">
        <f t="shared" si="18"/>
        <v>1</v>
      </c>
      <c r="F227">
        <f t="shared" si="19"/>
        <v>0</v>
      </c>
      <c r="G227">
        <f t="shared" si="20"/>
        <v>1</v>
      </c>
    </row>
    <row r="228" spans="3:7" x14ac:dyDescent="0.25">
      <c r="C228">
        <f t="shared" si="16"/>
        <v>226</v>
      </c>
      <c r="D228">
        <f t="shared" si="17"/>
        <v>3</v>
      </c>
      <c r="E228">
        <f t="shared" si="18"/>
        <v>1</v>
      </c>
      <c r="F228">
        <f t="shared" si="19"/>
        <v>0</v>
      </c>
      <c r="G228">
        <f t="shared" si="20"/>
        <v>1</v>
      </c>
    </row>
    <row r="229" spans="3:7" x14ac:dyDescent="0.25">
      <c r="C229">
        <f t="shared" si="16"/>
        <v>227</v>
      </c>
      <c r="D229">
        <f t="shared" si="17"/>
        <v>4</v>
      </c>
      <c r="E229">
        <f t="shared" si="18"/>
        <v>1</v>
      </c>
      <c r="F229">
        <f t="shared" si="19"/>
        <v>0</v>
      </c>
      <c r="G229">
        <f t="shared" si="20"/>
        <v>1</v>
      </c>
    </row>
    <row r="230" spans="3:7" x14ac:dyDescent="0.25">
      <c r="C230">
        <f t="shared" si="16"/>
        <v>228</v>
      </c>
      <c r="D230">
        <f t="shared" si="17"/>
        <v>5</v>
      </c>
      <c r="E230">
        <f t="shared" si="18"/>
        <v>1</v>
      </c>
      <c r="F230">
        <f t="shared" si="19"/>
        <v>0</v>
      </c>
      <c r="G230">
        <f t="shared" si="20"/>
        <v>1</v>
      </c>
    </row>
    <row r="231" spans="3:7" x14ac:dyDescent="0.25">
      <c r="C231">
        <f t="shared" si="16"/>
        <v>229</v>
      </c>
      <c r="D231">
        <f t="shared" si="17"/>
        <v>0</v>
      </c>
      <c r="E231">
        <f t="shared" si="18"/>
        <v>2</v>
      </c>
      <c r="F231">
        <f t="shared" si="19"/>
        <v>0</v>
      </c>
      <c r="G231">
        <f t="shared" si="20"/>
        <v>1</v>
      </c>
    </row>
    <row r="232" spans="3:7" x14ac:dyDescent="0.25">
      <c r="C232">
        <f t="shared" si="16"/>
        <v>230</v>
      </c>
      <c r="D232">
        <f t="shared" si="17"/>
        <v>1</v>
      </c>
      <c r="E232">
        <f t="shared" si="18"/>
        <v>2</v>
      </c>
      <c r="F232">
        <f t="shared" si="19"/>
        <v>0</v>
      </c>
      <c r="G232">
        <f t="shared" si="20"/>
        <v>1</v>
      </c>
    </row>
    <row r="233" spans="3:7" x14ac:dyDescent="0.25">
      <c r="C233">
        <f t="shared" si="16"/>
        <v>231</v>
      </c>
      <c r="D233">
        <f t="shared" si="17"/>
        <v>2</v>
      </c>
      <c r="E233">
        <f t="shared" si="18"/>
        <v>2</v>
      </c>
      <c r="F233">
        <f t="shared" si="19"/>
        <v>0</v>
      </c>
      <c r="G233">
        <f t="shared" si="20"/>
        <v>1</v>
      </c>
    </row>
    <row r="234" spans="3:7" x14ac:dyDescent="0.25">
      <c r="C234">
        <f t="shared" si="16"/>
        <v>232</v>
      </c>
      <c r="D234">
        <f t="shared" si="17"/>
        <v>3</v>
      </c>
      <c r="E234">
        <f t="shared" si="18"/>
        <v>2</v>
      </c>
      <c r="F234">
        <f t="shared" si="19"/>
        <v>0</v>
      </c>
      <c r="G234">
        <f t="shared" si="20"/>
        <v>1</v>
      </c>
    </row>
    <row r="235" spans="3:7" x14ac:dyDescent="0.25">
      <c r="C235">
        <f t="shared" si="16"/>
        <v>233</v>
      </c>
      <c r="D235">
        <f t="shared" si="17"/>
        <v>4</v>
      </c>
      <c r="E235">
        <f t="shared" si="18"/>
        <v>2</v>
      </c>
      <c r="F235">
        <f t="shared" si="19"/>
        <v>0</v>
      </c>
      <c r="G235">
        <f t="shared" si="20"/>
        <v>1</v>
      </c>
    </row>
    <row r="236" spans="3:7" x14ac:dyDescent="0.25">
      <c r="C236">
        <f t="shared" si="16"/>
        <v>234</v>
      </c>
      <c r="D236">
        <f t="shared" si="17"/>
        <v>5</v>
      </c>
      <c r="E236">
        <f t="shared" si="18"/>
        <v>2</v>
      </c>
      <c r="F236">
        <f t="shared" si="19"/>
        <v>0</v>
      </c>
      <c r="G236">
        <f t="shared" si="20"/>
        <v>1</v>
      </c>
    </row>
    <row r="237" spans="3:7" x14ac:dyDescent="0.25">
      <c r="C237">
        <f t="shared" si="16"/>
        <v>235</v>
      </c>
      <c r="D237">
        <f t="shared" si="17"/>
        <v>0</v>
      </c>
      <c r="E237">
        <f t="shared" si="18"/>
        <v>3</v>
      </c>
      <c r="F237">
        <f t="shared" si="19"/>
        <v>0</v>
      </c>
      <c r="G237">
        <f t="shared" si="20"/>
        <v>1</v>
      </c>
    </row>
    <row r="238" spans="3:7" x14ac:dyDescent="0.25">
      <c r="C238">
        <f t="shared" si="16"/>
        <v>236</v>
      </c>
      <c r="D238">
        <f t="shared" si="17"/>
        <v>1</v>
      </c>
      <c r="E238">
        <f t="shared" si="18"/>
        <v>3</v>
      </c>
      <c r="F238">
        <f t="shared" si="19"/>
        <v>0</v>
      </c>
      <c r="G238">
        <f t="shared" si="20"/>
        <v>1</v>
      </c>
    </row>
    <row r="239" spans="3:7" x14ac:dyDescent="0.25">
      <c r="C239">
        <f t="shared" si="16"/>
        <v>237</v>
      </c>
      <c r="D239">
        <f t="shared" si="17"/>
        <v>2</v>
      </c>
      <c r="E239">
        <f t="shared" si="18"/>
        <v>3</v>
      </c>
      <c r="F239">
        <f t="shared" si="19"/>
        <v>0</v>
      </c>
      <c r="G239">
        <f t="shared" si="20"/>
        <v>1</v>
      </c>
    </row>
    <row r="240" spans="3:7" x14ac:dyDescent="0.25">
      <c r="C240">
        <f t="shared" si="16"/>
        <v>238</v>
      </c>
      <c r="D240">
        <f t="shared" si="17"/>
        <v>3</v>
      </c>
      <c r="E240">
        <f t="shared" si="18"/>
        <v>3</v>
      </c>
      <c r="F240">
        <f t="shared" si="19"/>
        <v>0</v>
      </c>
      <c r="G240">
        <f t="shared" si="20"/>
        <v>1</v>
      </c>
    </row>
    <row r="241" spans="3:7" x14ac:dyDescent="0.25">
      <c r="C241">
        <f t="shared" si="16"/>
        <v>239</v>
      </c>
      <c r="D241">
        <f t="shared" si="17"/>
        <v>4</v>
      </c>
      <c r="E241">
        <f t="shared" si="18"/>
        <v>3</v>
      </c>
      <c r="F241">
        <f t="shared" si="19"/>
        <v>0</v>
      </c>
      <c r="G241">
        <f t="shared" si="20"/>
        <v>1</v>
      </c>
    </row>
    <row r="242" spans="3:7" x14ac:dyDescent="0.25">
      <c r="C242">
        <f t="shared" si="16"/>
        <v>240</v>
      </c>
      <c r="D242">
        <f t="shared" si="17"/>
        <v>5</v>
      </c>
      <c r="E242">
        <f t="shared" si="18"/>
        <v>3</v>
      </c>
      <c r="F242">
        <f t="shared" si="19"/>
        <v>0</v>
      </c>
      <c r="G242">
        <f t="shared" si="20"/>
        <v>1</v>
      </c>
    </row>
    <row r="243" spans="3:7" x14ac:dyDescent="0.25">
      <c r="C243">
        <f t="shared" si="16"/>
        <v>241</v>
      </c>
      <c r="D243">
        <f t="shared" si="17"/>
        <v>0</v>
      </c>
      <c r="E243">
        <f t="shared" si="18"/>
        <v>4</v>
      </c>
      <c r="F243">
        <f t="shared" si="19"/>
        <v>0</v>
      </c>
      <c r="G243">
        <f t="shared" si="20"/>
        <v>1</v>
      </c>
    </row>
    <row r="244" spans="3:7" x14ac:dyDescent="0.25">
      <c r="C244">
        <f t="shared" si="16"/>
        <v>242</v>
      </c>
      <c r="D244">
        <f t="shared" si="17"/>
        <v>1</v>
      </c>
      <c r="E244">
        <f t="shared" si="18"/>
        <v>4</v>
      </c>
      <c r="F244">
        <f t="shared" si="19"/>
        <v>0</v>
      </c>
      <c r="G244">
        <f t="shared" si="20"/>
        <v>1</v>
      </c>
    </row>
    <row r="245" spans="3:7" x14ac:dyDescent="0.25">
      <c r="C245">
        <f t="shared" si="16"/>
        <v>243</v>
      </c>
      <c r="D245">
        <f t="shared" si="17"/>
        <v>2</v>
      </c>
      <c r="E245">
        <f t="shared" si="18"/>
        <v>4</v>
      </c>
      <c r="F245">
        <f t="shared" si="19"/>
        <v>0</v>
      </c>
      <c r="G245">
        <f t="shared" si="20"/>
        <v>1</v>
      </c>
    </row>
    <row r="246" spans="3:7" x14ac:dyDescent="0.25">
      <c r="C246">
        <f t="shared" si="16"/>
        <v>244</v>
      </c>
      <c r="D246">
        <f t="shared" si="17"/>
        <v>3</v>
      </c>
      <c r="E246">
        <f t="shared" si="18"/>
        <v>4</v>
      </c>
      <c r="F246">
        <f t="shared" si="19"/>
        <v>0</v>
      </c>
      <c r="G246">
        <f t="shared" si="20"/>
        <v>1</v>
      </c>
    </row>
    <row r="247" spans="3:7" x14ac:dyDescent="0.25">
      <c r="C247">
        <f t="shared" si="16"/>
        <v>245</v>
      </c>
      <c r="D247">
        <f t="shared" si="17"/>
        <v>4</v>
      </c>
      <c r="E247">
        <f t="shared" si="18"/>
        <v>4</v>
      </c>
      <c r="F247">
        <f t="shared" si="19"/>
        <v>0</v>
      </c>
      <c r="G247">
        <f t="shared" si="20"/>
        <v>1</v>
      </c>
    </row>
    <row r="248" spans="3:7" x14ac:dyDescent="0.25">
      <c r="C248">
        <f t="shared" si="16"/>
        <v>246</v>
      </c>
      <c r="D248">
        <f t="shared" si="17"/>
        <v>5</v>
      </c>
      <c r="E248">
        <f t="shared" si="18"/>
        <v>4</v>
      </c>
      <c r="F248">
        <f t="shared" si="19"/>
        <v>0</v>
      </c>
      <c r="G248">
        <f t="shared" si="20"/>
        <v>1</v>
      </c>
    </row>
    <row r="249" spans="3:7" x14ac:dyDescent="0.25">
      <c r="C249">
        <f t="shared" si="16"/>
        <v>247</v>
      </c>
      <c r="D249">
        <f t="shared" si="17"/>
        <v>0</v>
      </c>
      <c r="E249">
        <f t="shared" si="18"/>
        <v>5</v>
      </c>
      <c r="F249">
        <f t="shared" si="19"/>
        <v>0</v>
      </c>
      <c r="G249">
        <f t="shared" si="20"/>
        <v>1</v>
      </c>
    </row>
    <row r="250" spans="3:7" x14ac:dyDescent="0.25">
      <c r="C250">
        <f t="shared" si="16"/>
        <v>248</v>
      </c>
      <c r="D250">
        <f t="shared" si="17"/>
        <v>1</v>
      </c>
      <c r="E250">
        <f t="shared" si="18"/>
        <v>5</v>
      </c>
      <c r="F250">
        <f t="shared" si="19"/>
        <v>0</v>
      </c>
      <c r="G250">
        <f t="shared" si="20"/>
        <v>1</v>
      </c>
    </row>
    <row r="251" spans="3:7" x14ac:dyDescent="0.25">
      <c r="C251">
        <f t="shared" si="16"/>
        <v>249</v>
      </c>
      <c r="D251">
        <f t="shared" si="17"/>
        <v>2</v>
      </c>
      <c r="E251">
        <f t="shared" si="18"/>
        <v>5</v>
      </c>
      <c r="F251">
        <f t="shared" si="19"/>
        <v>0</v>
      </c>
      <c r="G251">
        <f t="shared" si="20"/>
        <v>1</v>
      </c>
    </row>
    <row r="252" spans="3:7" x14ac:dyDescent="0.25">
      <c r="C252">
        <f t="shared" si="16"/>
        <v>250</v>
      </c>
      <c r="D252">
        <f t="shared" si="17"/>
        <v>3</v>
      </c>
      <c r="E252">
        <f t="shared" si="18"/>
        <v>5</v>
      </c>
      <c r="F252">
        <f t="shared" si="19"/>
        <v>0</v>
      </c>
      <c r="G252">
        <f t="shared" si="20"/>
        <v>1</v>
      </c>
    </row>
    <row r="253" spans="3:7" x14ac:dyDescent="0.25">
      <c r="C253">
        <f t="shared" si="16"/>
        <v>251</v>
      </c>
      <c r="D253">
        <f t="shared" si="17"/>
        <v>4</v>
      </c>
      <c r="E253">
        <f t="shared" si="18"/>
        <v>5</v>
      </c>
      <c r="F253">
        <f t="shared" si="19"/>
        <v>0</v>
      </c>
      <c r="G253">
        <f t="shared" si="20"/>
        <v>1</v>
      </c>
    </row>
    <row r="254" spans="3:7" x14ac:dyDescent="0.25">
      <c r="C254">
        <f t="shared" si="16"/>
        <v>252</v>
      </c>
      <c r="D254">
        <f t="shared" si="17"/>
        <v>5</v>
      </c>
      <c r="E254">
        <f t="shared" si="18"/>
        <v>5</v>
      </c>
      <c r="F254">
        <f t="shared" si="19"/>
        <v>0</v>
      </c>
      <c r="G254">
        <f t="shared" si="20"/>
        <v>1</v>
      </c>
    </row>
    <row r="255" spans="3:7" x14ac:dyDescent="0.25">
      <c r="C255">
        <f t="shared" si="16"/>
        <v>253</v>
      </c>
      <c r="D255">
        <f t="shared" si="17"/>
        <v>0</v>
      </c>
      <c r="E255">
        <f t="shared" si="18"/>
        <v>0</v>
      </c>
      <c r="F255">
        <f t="shared" si="19"/>
        <v>1</v>
      </c>
      <c r="G255">
        <f t="shared" si="20"/>
        <v>1</v>
      </c>
    </row>
    <row r="256" spans="3:7" x14ac:dyDescent="0.25">
      <c r="C256">
        <f t="shared" si="16"/>
        <v>254</v>
      </c>
      <c r="D256">
        <f t="shared" si="17"/>
        <v>1</v>
      </c>
      <c r="E256">
        <f t="shared" si="18"/>
        <v>0</v>
      </c>
      <c r="F256">
        <f t="shared" si="19"/>
        <v>1</v>
      </c>
      <c r="G256">
        <f t="shared" si="20"/>
        <v>1</v>
      </c>
    </row>
    <row r="257" spans="3:7" x14ac:dyDescent="0.25">
      <c r="C257">
        <f t="shared" si="16"/>
        <v>255</v>
      </c>
      <c r="D257">
        <f t="shared" si="17"/>
        <v>2</v>
      </c>
      <c r="E257">
        <f t="shared" si="18"/>
        <v>0</v>
      </c>
      <c r="F257">
        <f t="shared" si="19"/>
        <v>1</v>
      </c>
      <c r="G257">
        <f t="shared" si="20"/>
        <v>1</v>
      </c>
    </row>
    <row r="258" spans="3:7" x14ac:dyDescent="0.25">
      <c r="C258">
        <f t="shared" si="16"/>
        <v>256</v>
      </c>
      <c r="D258">
        <f t="shared" si="17"/>
        <v>3</v>
      </c>
      <c r="E258">
        <f t="shared" si="18"/>
        <v>0</v>
      </c>
      <c r="F258">
        <f t="shared" si="19"/>
        <v>1</v>
      </c>
      <c r="G258">
        <f t="shared" si="20"/>
        <v>1</v>
      </c>
    </row>
    <row r="259" spans="3:7" x14ac:dyDescent="0.25">
      <c r="C259">
        <f t="shared" si="16"/>
        <v>257</v>
      </c>
      <c r="D259">
        <f t="shared" si="17"/>
        <v>4</v>
      </c>
      <c r="E259">
        <f t="shared" si="18"/>
        <v>0</v>
      </c>
      <c r="F259">
        <f t="shared" si="19"/>
        <v>1</v>
      </c>
      <c r="G259">
        <f t="shared" si="20"/>
        <v>1</v>
      </c>
    </row>
    <row r="260" spans="3:7" x14ac:dyDescent="0.25">
      <c r="C260">
        <f t="shared" ref="C260:C323" si="21">IF(ROW()-ROW($D$3)+1&lt;=$B$5,C259+1,"")</f>
        <v>258</v>
      </c>
      <c r="D260">
        <f t="shared" ref="D260:D323" si="22">IF(C260&lt;&gt;"",MOD(D259+1,$B$4),"")</f>
        <v>5</v>
      </c>
      <c r="E260">
        <f t="shared" ref="E260:E323" si="23">IF(D260="","",IF(AND(D259&lt;&gt;D260,D260=0),MOD(E259+1,$B$4),E259))</f>
        <v>0</v>
      </c>
      <c r="F260">
        <f t="shared" ref="F260:F323" si="24">IF(E260="","",IF(AND(E259&lt;&gt;E260,E260=0),MOD(F259+1,$B$4),F259))</f>
        <v>1</v>
      </c>
      <c r="G260">
        <f t="shared" ref="G260:G323" si="25">IF(F260="","",IF(AND(F259&lt;&gt;F260,F260=0),MOD(G259+1,$B$4),G259))</f>
        <v>1</v>
      </c>
    </row>
    <row r="261" spans="3:7" x14ac:dyDescent="0.25">
      <c r="C261">
        <f t="shared" si="21"/>
        <v>259</v>
      </c>
      <c r="D261">
        <f t="shared" si="22"/>
        <v>0</v>
      </c>
      <c r="E261">
        <f t="shared" si="23"/>
        <v>1</v>
      </c>
      <c r="F261">
        <f t="shared" si="24"/>
        <v>1</v>
      </c>
      <c r="G261">
        <f t="shared" si="25"/>
        <v>1</v>
      </c>
    </row>
    <row r="262" spans="3:7" x14ac:dyDescent="0.25">
      <c r="C262">
        <f t="shared" si="21"/>
        <v>260</v>
      </c>
      <c r="D262">
        <f t="shared" si="22"/>
        <v>1</v>
      </c>
      <c r="E262">
        <f t="shared" si="23"/>
        <v>1</v>
      </c>
      <c r="F262">
        <f t="shared" si="24"/>
        <v>1</v>
      </c>
      <c r="G262">
        <f t="shared" si="25"/>
        <v>1</v>
      </c>
    </row>
    <row r="263" spans="3:7" x14ac:dyDescent="0.25">
      <c r="C263">
        <f t="shared" si="21"/>
        <v>261</v>
      </c>
      <c r="D263">
        <f t="shared" si="22"/>
        <v>2</v>
      </c>
      <c r="E263">
        <f t="shared" si="23"/>
        <v>1</v>
      </c>
      <c r="F263">
        <f t="shared" si="24"/>
        <v>1</v>
      </c>
      <c r="G263">
        <f t="shared" si="25"/>
        <v>1</v>
      </c>
    </row>
    <row r="264" spans="3:7" x14ac:dyDescent="0.25">
      <c r="C264">
        <f t="shared" si="21"/>
        <v>262</v>
      </c>
      <c r="D264">
        <f t="shared" si="22"/>
        <v>3</v>
      </c>
      <c r="E264">
        <f t="shared" si="23"/>
        <v>1</v>
      </c>
      <c r="F264">
        <f t="shared" si="24"/>
        <v>1</v>
      </c>
      <c r="G264">
        <f t="shared" si="25"/>
        <v>1</v>
      </c>
    </row>
    <row r="265" spans="3:7" x14ac:dyDescent="0.25">
      <c r="C265">
        <f t="shared" si="21"/>
        <v>263</v>
      </c>
      <c r="D265">
        <f t="shared" si="22"/>
        <v>4</v>
      </c>
      <c r="E265">
        <f t="shared" si="23"/>
        <v>1</v>
      </c>
      <c r="F265">
        <f t="shared" si="24"/>
        <v>1</v>
      </c>
      <c r="G265">
        <f t="shared" si="25"/>
        <v>1</v>
      </c>
    </row>
    <row r="266" spans="3:7" x14ac:dyDescent="0.25">
      <c r="C266">
        <f t="shared" si="21"/>
        <v>264</v>
      </c>
      <c r="D266">
        <f t="shared" si="22"/>
        <v>5</v>
      </c>
      <c r="E266">
        <f t="shared" si="23"/>
        <v>1</v>
      </c>
      <c r="F266">
        <f t="shared" si="24"/>
        <v>1</v>
      </c>
      <c r="G266">
        <f t="shared" si="25"/>
        <v>1</v>
      </c>
    </row>
    <row r="267" spans="3:7" x14ac:dyDescent="0.25">
      <c r="C267">
        <f t="shared" si="21"/>
        <v>265</v>
      </c>
      <c r="D267">
        <f t="shared" si="22"/>
        <v>0</v>
      </c>
      <c r="E267">
        <f t="shared" si="23"/>
        <v>2</v>
      </c>
      <c r="F267">
        <f t="shared" si="24"/>
        <v>1</v>
      </c>
      <c r="G267">
        <f t="shared" si="25"/>
        <v>1</v>
      </c>
    </row>
    <row r="268" spans="3:7" x14ac:dyDescent="0.25">
      <c r="C268">
        <f t="shared" si="21"/>
        <v>266</v>
      </c>
      <c r="D268">
        <f t="shared" si="22"/>
        <v>1</v>
      </c>
      <c r="E268">
        <f t="shared" si="23"/>
        <v>2</v>
      </c>
      <c r="F268">
        <f t="shared" si="24"/>
        <v>1</v>
      </c>
      <c r="G268">
        <f t="shared" si="25"/>
        <v>1</v>
      </c>
    </row>
    <row r="269" spans="3:7" x14ac:dyDescent="0.25">
      <c r="C269">
        <f t="shared" si="21"/>
        <v>267</v>
      </c>
      <c r="D269">
        <f t="shared" si="22"/>
        <v>2</v>
      </c>
      <c r="E269">
        <f t="shared" si="23"/>
        <v>2</v>
      </c>
      <c r="F269">
        <f t="shared" si="24"/>
        <v>1</v>
      </c>
      <c r="G269">
        <f t="shared" si="25"/>
        <v>1</v>
      </c>
    </row>
    <row r="270" spans="3:7" x14ac:dyDescent="0.25">
      <c r="C270">
        <f t="shared" si="21"/>
        <v>268</v>
      </c>
      <c r="D270">
        <f t="shared" si="22"/>
        <v>3</v>
      </c>
      <c r="E270">
        <f t="shared" si="23"/>
        <v>2</v>
      </c>
      <c r="F270">
        <f t="shared" si="24"/>
        <v>1</v>
      </c>
      <c r="G270">
        <f t="shared" si="25"/>
        <v>1</v>
      </c>
    </row>
    <row r="271" spans="3:7" x14ac:dyDescent="0.25">
      <c r="C271">
        <f t="shared" si="21"/>
        <v>269</v>
      </c>
      <c r="D271">
        <f t="shared" si="22"/>
        <v>4</v>
      </c>
      <c r="E271">
        <f t="shared" si="23"/>
        <v>2</v>
      </c>
      <c r="F271">
        <f t="shared" si="24"/>
        <v>1</v>
      </c>
      <c r="G271">
        <f t="shared" si="25"/>
        <v>1</v>
      </c>
    </row>
    <row r="272" spans="3:7" x14ac:dyDescent="0.25">
      <c r="C272">
        <f t="shared" si="21"/>
        <v>270</v>
      </c>
      <c r="D272">
        <f t="shared" si="22"/>
        <v>5</v>
      </c>
      <c r="E272">
        <f t="shared" si="23"/>
        <v>2</v>
      </c>
      <c r="F272">
        <f t="shared" si="24"/>
        <v>1</v>
      </c>
      <c r="G272">
        <f t="shared" si="25"/>
        <v>1</v>
      </c>
    </row>
    <row r="273" spans="3:7" x14ac:dyDescent="0.25">
      <c r="C273">
        <f t="shared" si="21"/>
        <v>271</v>
      </c>
      <c r="D273">
        <f t="shared" si="22"/>
        <v>0</v>
      </c>
      <c r="E273">
        <f t="shared" si="23"/>
        <v>3</v>
      </c>
      <c r="F273">
        <f t="shared" si="24"/>
        <v>1</v>
      </c>
      <c r="G273">
        <f t="shared" si="25"/>
        <v>1</v>
      </c>
    </row>
    <row r="274" spans="3:7" x14ac:dyDescent="0.25">
      <c r="C274">
        <f t="shared" si="21"/>
        <v>272</v>
      </c>
      <c r="D274">
        <f t="shared" si="22"/>
        <v>1</v>
      </c>
      <c r="E274">
        <f t="shared" si="23"/>
        <v>3</v>
      </c>
      <c r="F274">
        <f t="shared" si="24"/>
        <v>1</v>
      </c>
      <c r="G274">
        <f t="shared" si="25"/>
        <v>1</v>
      </c>
    </row>
    <row r="275" spans="3:7" x14ac:dyDescent="0.25">
      <c r="C275">
        <f t="shared" si="21"/>
        <v>273</v>
      </c>
      <c r="D275">
        <f t="shared" si="22"/>
        <v>2</v>
      </c>
      <c r="E275">
        <f t="shared" si="23"/>
        <v>3</v>
      </c>
      <c r="F275">
        <f t="shared" si="24"/>
        <v>1</v>
      </c>
      <c r="G275">
        <f t="shared" si="25"/>
        <v>1</v>
      </c>
    </row>
    <row r="276" spans="3:7" x14ac:dyDescent="0.25">
      <c r="C276">
        <f t="shared" si="21"/>
        <v>274</v>
      </c>
      <c r="D276">
        <f t="shared" si="22"/>
        <v>3</v>
      </c>
      <c r="E276">
        <f t="shared" si="23"/>
        <v>3</v>
      </c>
      <c r="F276">
        <f t="shared" si="24"/>
        <v>1</v>
      </c>
      <c r="G276">
        <f t="shared" si="25"/>
        <v>1</v>
      </c>
    </row>
    <row r="277" spans="3:7" x14ac:dyDescent="0.25">
      <c r="C277">
        <f t="shared" si="21"/>
        <v>275</v>
      </c>
      <c r="D277">
        <f t="shared" si="22"/>
        <v>4</v>
      </c>
      <c r="E277">
        <f t="shared" si="23"/>
        <v>3</v>
      </c>
      <c r="F277">
        <f t="shared" si="24"/>
        <v>1</v>
      </c>
      <c r="G277">
        <f t="shared" si="25"/>
        <v>1</v>
      </c>
    </row>
    <row r="278" spans="3:7" x14ac:dyDescent="0.25">
      <c r="C278">
        <f t="shared" si="21"/>
        <v>276</v>
      </c>
      <c r="D278">
        <f t="shared" si="22"/>
        <v>5</v>
      </c>
      <c r="E278">
        <f t="shared" si="23"/>
        <v>3</v>
      </c>
      <c r="F278">
        <f t="shared" si="24"/>
        <v>1</v>
      </c>
      <c r="G278">
        <f t="shared" si="25"/>
        <v>1</v>
      </c>
    </row>
    <row r="279" spans="3:7" x14ac:dyDescent="0.25">
      <c r="C279">
        <f t="shared" si="21"/>
        <v>277</v>
      </c>
      <c r="D279">
        <f t="shared" si="22"/>
        <v>0</v>
      </c>
      <c r="E279">
        <f t="shared" si="23"/>
        <v>4</v>
      </c>
      <c r="F279">
        <f t="shared" si="24"/>
        <v>1</v>
      </c>
      <c r="G279">
        <f t="shared" si="25"/>
        <v>1</v>
      </c>
    </row>
    <row r="280" spans="3:7" x14ac:dyDescent="0.25">
      <c r="C280">
        <f t="shared" si="21"/>
        <v>278</v>
      </c>
      <c r="D280">
        <f t="shared" si="22"/>
        <v>1</v>
      </c>
      <c r="E280">
        <f t="shared" si="23"/>
        <v>4</v>
      </c>
      <c r="F280">
        <f t="shared" si="24"/>
        <v>1</v>
      </c>
      <c r="G280">
        <f t="shared" si="25"/>
        <v>1</v>
      </c>
    </row>
    <row r="281" spans="3:7" x14ac:dyDescent="0.25">
      <c r="C281">
        <f t="shared" si="21"/>
        <v>279</v>
      </c>
      <c r="D281">
        <f t="shared" si="22"/>
        <v>2</v>
      </c>
      <c r="E281">
        <f t="shared" si="23"/>
        <v>4</v>
      </c>
      <c r="F281">
        <f t="shared" si="24"/>
        <v>1</v>
      </c>
      <c r="G281">
        <f t="shared" si="25"/>
        <v>1</v>
      </c>
    </row>
    <row r="282" spans="3:7" x14ac:dyDescent="0.25">
      <c r="C282">
        <f t="shared" si="21"/>
        <v>280</v>
      </c>
      <c r="D282">
        <f t="shared" si="22"/>
        <v>3</v>
      </c>
      <c r="E282">
        <f t="shared" si="23"/>
        <v>4</v>
      </c>
      <c r="F282">
        <f t="shared" si="24"/>
        <v>1</v>
      </c>
      <c r="G282">
        <f t="shared" si="25"/>
        <v>1</v>
      </c>
    </row>
    <row r="283" spans="3:7" x14ac:dyDescent="0.25">
      <c r="C283">
        <f t="shared" si="21"/>
        <v>281</v>
      </c>
      <c r="D283">
        <f t="shared" si="22"/>
        <v>4</v>
      </c>
      <c r="E283">
        <f t="shared" si="23"/>
        <v>4</v>
      </c>
      <c r="F283">
        <f t="shared" si="24"/>
        <v>1</v>
      </c>
      <c r="G283">
        <f t="shared" si="25"/>
        <v>1</v>
      </c>
    </row>
    <row r="284" spans="3:7" x14ac:dyDescent="0.25">
      <c r="C284">
        <f t="shared" si="21"/>
        <v>282</v>
      </c>
      <c r="D284">
        <f t="shared" si="22"/>
        <v>5</v>
      </c>
      <c r="E284">
        <f t="shared" si="23"/>
        <v>4</v>
      </c>
      <c r="F284">
        <f t="shared" si="24"/>
        <v>1</v>
      </c>
      <c r="G284">
        <f t="shared" si="25"/>
        <v>1</v>
      </c>
    </row>
    <row r="285" spans="3:7" x14ac:dyDescent="0.25">
      <c r="C285">
        <f t="shared" si="21"/>
        <v>283</v>
      </c>
      <c r="D285">
        <f t="shared" si="22"/>
        <v>0</v>
      </c>
      <c r="E285">
        <f t="shared" si="23"/>
        <v>5</v>
      </c>
      <c r="F285">
        <f t="shared" si="24"/>
        <v>1</v>
      </c>
      <c r="G285">
        <f t="shared" si="25"/>
        <v>1</v>
      </c>
    </row>
    <row r="286" spans="3:7" x14ac:dyDescent="0.25">
      <c r="C286">
        <f t="shared" si="21"/>
        <v>284</v>
      </c>
      <c r="D286">
        <f t="shared" si="22"/>
        <v>1</v>
      </c>
      <c r="E286">
        <f t="shared" si="23"/>
        <v>5</v>
      </c>
      <c r="F286">
        <f t="shared" si="24"/>
        <v>1</v>
      </c>
      <c r="G286">
        <f t="shared" si="25"/>
        <v>1</v>
      </c>
    </row>
    <row r="287" spans="3:7" x14ac:dyDescent="0.25">
      <c r="C287">
        <f t="shared" si="21"/>
        <v>285</v>
      </c>
      <c r="D287">
        <f t="shared" si="22"/>
        <v>2</v>
      </c>
      <c r="E287">
        <f t="shared" si="23"/>
        <v>5</v>
      </c>
      <c r="F287">
        <f t="shared" si="24"/>
        <v>1</v>
      </c>
      <c r="G287">
        <f t="shared" si="25"/>
        <v>1</v>
      </c>
    </row>
    <row r="288" spans="3:7" x14ac:dyDescent="0.25">
      <c r="C288">
        <f t="shared" si="21"/>
        <v>286</v>
      </c>
      <c r="D288">
        <f t="shared" si="22"/>
        <v>3</v>
      </c>
      <c r="E288">
        <f t="shared" si="23"/>
        <v>5</v>
      </c>
      <c r="F288">
        <f t="shared" si="24"/>
        <v>1</v>
      </c>
      <c r="G288">
        <f t="shared" si="25"/>
        <v>1</v>
      </c>
    </row>
    <row r="289" spans="3:7" x14ac:dyDescent="0.25">
      <c r="C289">
        <f t="shared" si="21"/>
        <v>287</v>
      </c>
      <c r="D289">
        <f t="shared" si="22"/>
        <v>4</v>
      </c>
      <c r="E289">
        <f t="shared" si="23"/>
        <v>5</v>
      </c>
      <c r="F289">
        <f t="shared" si="24"/>
        <v>1</v>
      </c>
      <c r="G289">
        <f t="shared" si="25"/>
        <v>1</v>
      </c>
    </row>
    <row r="290" spans="3:7" x14ac:dyDescent="0.25">
      <c r="C290">
        <f t="shared" si="21"/>
        <v>288</v>
      </c>
      <c r="D290">
        <f t="shared" si="22"/>
        <v>5</v>
      </c>
      <c r="E290">
        <f t="shared" si="23"/>
        <v>5</v>
      </c>
      <c r="F290">
        <f t="shared" si="24"/>
        <v>1</v>
      </c>
      <c r="G290">
        <f t="shared" si="25"/>
        <v>1</v>
      </c>
    </row>
    <row r="291" spans="3:7" x14ac:dyDescent="0.25">
      <c r="C291">
        <f t="shared" si="21"/>
        <v>289</v>
      </c>
      <c r="D291">
        <f t="shared" si="22"/>
        <v>0</v>
      </c>
      <c r="E291">
        <f t="shared" si="23"/>
        <v>0</v>
      </c>
      <c r="F291">
        <f t="shared" si="24"/>
        <v>2</v>
      </c>
      <c r="G291">
        <f t="shared" si="25"/>
        <v>1</v>
      </c>
    </row>
    <row r="292" spans="3:7" x14ac:dyDescent="0.25">
      <c r="C292">
        <f t="shared" si="21"/>
        <v>290</v>
      </c>
      <c r="D292">
        <f t="shared" si="22"/>
        <v>1</v>
      </c>
      <c r="E292">
        <f t="shared" si="23"/>
        <v>0</v>
      </c>
      <c r="F292">
        <f t="shared" si="24"/>
        <v>2</v>
      </c>
      <c r="G292">
        <f t="shared" si="25"/>
        <v>1</v>
      </c>
    </row>
    <row r="293" spans="3:7" x14ac:dyDescent="0.25">
      <c r="C293">
        <f t="shared" si="21"/>
        <v>291</v>
      </c>
      <c r="D293">
        <f t="shared" si="22"/>
        <v>2</v>
      </c>
      <c r="E293">
        <f t="shared" si="23"/>
        <v>0</v>
      </c>
      <c r="F293">
        <f t="shared" si="24"/>
        <v>2</v>
      </c>
      <c r="G293">
        <f t="shared" si="25"/>
        <v>1</v>
      </c>
    </row>
    <row r="294" spans="3:7" x14ac:dyDescent="0.25">
      <c r="C294">
        <f t="shared" si="21"/>
        <v>292</v>
      </c>
      <c r="D294">
        <f t="shared" si="22"/>
        <v>3</v>
      </c>
      <c r="E294">
        <f t="shared" si="23"/>
        <v>0</v>
      </c>
      <c r="F294">
        <f t="shared" si="24"/>
        <v>2</v>
      </c>
      <c r="G294">
        <f t="shared" si="25"/>
        <v>1</v>
      </c>
    </row>
    <row r="295" spans="3:7" x14ac:dyDescent="0.25">
      <c r="C295">
        <f t="shared" si="21"/>
        <v>293</v>
      </c>
      <c r="D295">
        <f t="shared" si="22"/>
        <v>4</v>
      </c>
      <c r="E295">
        <f t="shared" si="23"/>
        <v>0</v>
      </c>
      <c r="F295">
        <f t="shared" si="24"/>
        <v>2</v>
      </c>
      <c r="G295">
        <f t="shared" si="25"/>
        <v>1</v>
      </c>
    </row>
    <row r="296" spans="3:7" x14ac:dyDescent="0.25">
      <c r="C296">
        <f t="shared" si="21"/>
        <v>294</v>
      </c>
      <c r="D296">
        <f t="shared" si="22"/>
        <v>5</v>
      </c>
      <c r="E296">
        <f t="shared" si="23"/>
        <v>0</v>
      </c>
      <c r="F296">
        <f t="shared" si="24"/>
        <v>2</v>
      </c>
      <c r="G296">
        <f t="shared" si="25"/>
        <v>1</v>
      </c>
    </row>
    <row r="297" spans="3:7" x14ac:dyDescent="0.25">
      <c r="C297">
        <f t="shared" si="21"/>
        <v>295</v>
      </c>
      <c r="D297">
        <f t="shared" si="22"/>
        <v>0</v>
      </c>
      <c r="E297">
        <f t="shared" si="23"/>
        <v>1</v>
      </c>
      <c r="F297">
        <f t="shared" si="24"/>
        <v>2</v>
      </c>
      <c r="G297">
        <f t="shared" si="25"/>
        <v>1</v>
      </c>
    </row>
    <row r="298" spans="3:7" x14ac:dyDescent="0.25">
      <c r="C298">
        <f t="shared" si="21"/>
        <v>296</v>
      </c>
      <c r="D298">
        <f t="shared" si="22"/>
        <v>1</v>
      </c>
      <c r="E298">
        <f t="shared" si="23"/>
        <v>1</v>
      </c>
      <c r="F298">
        <f t="shared" si="24"/>
        <v>2</v>
      </c>
      <c r="G298">
        <f t="shared" si="25"/>
        <v>1</v>
      </c>
    </row>
    <row r="299" spans="3:7" x14ac:dyDescent="0.25">
      <c r="C299">
        <f t="shared" si="21"/>
        <v>297</v>
      </c>
      <c r="D299">
        <f t="shared" si="22"/>
        <v>2</v>
      </c>
      <c r="E299">
        <f t="shared" si="23"/>
        <v>1</v>
      </c>
      <c r="F299">
        <f t="shared" si="24"/>
        <v>2</v>
      </c>
      <c r="G299">
        <f t="shared" si="25"/>
        <v>1</v>
      </c>
    </row>
    <row r="300" spans="3:7" x14ac:dyDescent="0.25">
      <c r="C300">
        <f t="shared" si="21"/>
        <v>298</v>
      </c>
      <c r="D300">
        <f t="shared" si="22"/>
        <v>3</v>
      </c>
      <c r="E300">
        <f t="shared" si="23"/>
        <v>1</v>
      </c>
      <c r="F300">
        <f t="shared" si="24"/>
        <v>2</v>
      </c>
      <c r="G300">
        <f t="shared" si="25"/>
        <v>1</v>
      </c>
    </row>
    <row r="301" spans="3:7" x14ac:dyDescent="0.25">
      <c r="C301">
        <f t="shared" si="21"/>
        <v>299</v>
      </c>
      <c r="D301">
        <f t="shared" si="22"/>
        <v>4</v>
      </c>
      <c r="E301">
        <f t="shared" si="23"/>
        <v>1</v>
      </c>
      <c r="F301">
        <f t="shared" si="24"/>
        <v>2</v>
      </c>
      <c r="G301">
        <f t="shared" si="25"/>
        <v>1</v>
      </c>
    </row>
    <row r="302" spans="3:7" x14ac:dyDescent="0.25">
      <c r="C302">
        <f t="shared" si="21"/>
        <v>300</v>
      </c>
      <c r="D302">
        <f t="shared" si="22"/>
        <v>5</v>
      </c>
      <c r="E302">
        <f t="shared" si="23"/>
        <v>1</v>
      </c>
      <c r="F302">
        <f t="shared" si="24"/>
        <v>2</v>
      </c>
      <c r="G302">
        <f t="shared" si="25"/>
        <v>1</v>
      </c>
    </row>
    <row r="303" spans="3:7" x14ac:dyDescent="0.25">
      <c r="C303">
        <f t="shared" si="21"/>
        <v>301</v>
      </c>
      <c r="D303">
        <f t="shared" si="22"/>
        <v>0</v>
      </c>
      <c r="E303">
        <f t="shared" si="23"/>
        <v>2</v>
      </c>
      <c r="F303">
        <f t="shared" si="24"/>
        <v>2</v>
      </c>
      <c r="G303">
        <f t="shared" si="25"/>
        <v>1</v>
      </c>
    </row>
    <row r="304" spans="3:7" x14ac:dyDescent="0.25">
      <c r="C304">
        <f t="shared" si="21"/>
        <v>302</v>
      </c>
      <c r="D304">
        <f t="shared" si="22"/>
        <v>1</v>
      </c>
      <c r="E304">
        <f t="shared" si="23"/>
        <v>2</v>
      </c>
      <c r="F304">
        <f t="shared" si="24"/>
        <v>2</v>
      </c>
      <c r="G304">
        <f t="shared" si="25"/>
        <v>1</v>
      </c>
    </row>
    <row r="305" spans="3:7" x14ac:dyDescent="0.25">
      <c r="C305">
        <f t="shared" si="21"/>
        <v>303</v>
      </c>
      <c r="D305">
        <f t="shared" si="22"/>
        <v>2</v>
      </c>
      <c r="E305">
        <f t="shared" si="23"/>
        <v>2</v>
      </c>
      <c r="F305">
        <f t="shared" si="24"/>
        <v>2</v>
      </c>
      <c r="G305">
        <f t="shared" si="25"/>
        <v>1</v>
      </c>
    </row>
    <row r="306" spans="3:7" x14ac:dyDescent="0.25">
      <c r="C306">
        <f t="shared" si="21"/>
        <v>304</v>
      </c>
      <c r="D306">
        <f t="shared" si="22"/>
        <v>3</v>
      </c>
      <c r="E306">
        <f t="shared" si="23"/>
        <v>2</v>
      </c>
      <c r="F306">
        <f t="shared" si="24"/>
        <v>2</v>
      </c>
      <c r="G306">
        <f t="shared" si="25"/>
        <v>1</v>
      </c>
    </row>
    <row r="307" spans="3:7" x14ac:dyDescent="0.25">
      <c r="C307">
        <f t="shared" si="21"/>
        <v>305</v>
      </c>
      <c r="D307">
        <f t="shared" si="22"/>
        <v>4</v>
      </c>
      <c r="E307">
        <f t="shared" si="23"/>
        <v>2</v>
      </c>
      <c r="F307">
        <f t="shared" si="24"/>
        <v>2</v>
      </c>
      <c r="G307">
        <f t="shared" si="25"/>
        <v>1</v>
      </c>
    </row>
    <row r="308" spans="3:7" x14ac:dyDescent="0.25">
      <c r="C308">
        <f t="shared" si="21"/>
        <v>306</v>
      </c>
      <c r="D308">
        <f t="shared" si="22"/>
        <v>5</v>
      </c>
      <c r="E308">
        <f t="shared" si="23"/>
        <v>2</v>
      </c>
      <c r="F308">
        <f t="shared" si="24"/>
        <v>2</v>
      </c>
      <c r="G308">
        <f t="shared" si="25"/>
        <v>1</v>
      </c>
    </row>
    <row r="309" spans="3:7" x14ac:dyDescent="0.25">
      <c r="C309">
        <f t="shared" si="21"/>
        <v>307</v>
      </c>
      <c r="D309">
        <f t="shared" si="22"/>
        <v>0</v>
      </c>
      <c r="E309">
        <f t="shared" si="23"/>
        <v>3</v>
      </c>
      <c r="F309">
        <f t="shared" si="24"/>
        <v>2</v>
      </c>
      <c r="G309">
        <f t="shared" si="25"/>
        <v>1</v>
      </c>
    </row>
    <row r="310" spans="3:7" x14ac:dyDescent="0.25">
      <c r="C310">
        <f t="shared" si="21"/>
        <v>308</v>
      </c>
      <c r="D310">
        <f t="shared" si="22"/>
        <v>1</v>
      </c>
      <c r="E310">
        <f t="shared" si="23"/>
        <v>3</v>
      </c>
      <c r="F310">
        <f t="shared" si="24"/>
        <v>2</v>
      </c>
      <c r="G310">
        <f t="shared" si="25"/>
        <v>1</v>
      </c>
    </row>
    <row r="311" spans="3:7" x14ac:dyDescent="0.25">
      <c r="C311">
        <f t="shared" si="21"/>
        <v>309</v>
      </c>
      <c r="D311">
        <f t="shared" si="22"/>
        <v>2</v>
      </c>
      <c r="E311">
        <f t="shared" si="23"/>
        <v>3</v>
      </c>
      <c r="F311">
        <f t="shared" si="24"/>
        <v>2</v>
      </c>
      <c r="G311">
        <f t="shared" si="25"/>
        <v>1</v>
      </c>
    </row>
    <row r="312" spans="3:7" x14ac:dyDescent="0.25">
      <c r="C312">
        <f t="shared" si="21"/>
        <v>310</v>
      </c>
      <c r="D312">
        <f t="shared" si="22"/>
        <v>3</v>
      </c>
      <c r="E312">
        <f t="shared" si="23"/>
        <v>3</v>
      </c>
      <c r="F312">
        <f t="shared" si="24"/>
        <v>2</v>
      </c>
      <c r="G312">
        <f t="shared" si="25"/>
        <v>1</v>
      </c>
    </row>
    <row r="313" spans="3:7" x14ac:dyDescent="0.25">
      <c r="C313">
        <f t="shared" si="21"/>
        <v>311</v>
      </c>
      <c r="D313">
        <f t="shared" si="22"/>
        <v>4</v>
      </c>
      <c r="E313">
        <f t="shared" si="23"/>
        <v>3</v>
      </c>
      <c r="F313">
        <f t="shared" si="24"/>
        <v>2</v>
      </c>
      <c r="G313">
        <f t="shared" si="25"/>
        <v>1</v>
      </c>
    </row>
    <row r="314" spans="3:7" x14ac:dyDescent="0.25">
      <c r="C314">
        <f t="shared" si="21"/>
        <v>312</v>
      </c>
      <c r="D314">
        <f t="shared" si="22"/>
        <v>5</v>
      </c>
      <c r="E314">
        <f t="shared" si="23"/>
        <v>3</v>
      </c>
      <c r="F314">
        <f t="shared" si="24"/>
        <v>2</v>
      </c>
      <c r="G314">
        <f t="shared" si="25"/>
        <v>1</v>
      </c>
    </row>
    <row r="315" spans="3:7" x14ac:dyDescent="0.25">
      <c r="C315">
        <f t="shared" si="21"/>
        <v>313</v>
      </c>
      <c r="D315">
        <f t="shared" si="22"/>
        <v>0</v>
      </c>
      <c r="E315">
        <f t="shared" si="23"/>
        <v>4</v>
      </c>
      <c r="F315">
        <f t="shared" si="24"/>
        <v>2</v>
      </c>
      <c r="G315">
        <f t="shared" si="25"/>
        <v>1</v>
      </c>
    </row>
    <row r="316" spans="3:7" x14ac:dyDescent="0.25">
      <c r="C316">
        <f t="shared" si="21"/>
        <v>314</v>
      </c>
      <c r="D316">
        <f t="shared" si="22"/>
        <v>1</v>
      </c>
      <c r="E316">
        <f t="shared" si="23"/>
        <v>4</v>
      </c>
      <c r="F316">
        <f t="shared" si="24"/>
        <v>2</v>
      </c>
      <c r="G316">
        <f t="shared" si="25"/>
        <v>1</v>
      </c>
    </row>
    <row r="317" spans="3:7" x14ac:dyDescent="0.25">
      <c r="C317">
        <f t="shared" si="21"/>
        <v>315</v>
      </c>
      <c r="D317">
        <f t="shared" si="22"/>
        <v>2</v>
      </c>
      <c r="E317">
        <f t="shared" si="23"/>
        <v>4</v>
      </c>
      <c r="F317">
        <f t="shared" si="24"/>
        <v>2</v>
      </c>
      <c r="G317">
        <f t="shared" si="25"/>
        <v>1</v>
      </c>
    </row>
    <row r="318" spans="3:7" x14ac:dyDescent="0.25">
      <c r="C318">
        <f t="shared" si="21"/>
        <v>316</v>
      </c>
      <c r="D318">
        <f t="shared" si="22"/>
        <v>3</v>
      </c>
      <c r="E318">
        <f t="shared" si="23"/>
        <v>4</v>
      </c>
      <c r="F318">
        <f t="shared" si="24"/>
        <v>2</v>
      </c>
      <c r="G318">
        <f t="shared" si="25"/>
        <v>1</v>
      </c>
    </row>
    <row r="319" spans="3:7" x14ac:dyDescent="0.25">
      <c r="C319">
        <f t="shared" si="21"/>
        <v>317</v>
      </c>
      <c r="D319">
        <f t="shared" si="22"/>
        <v>4</v>
      </c>
      <c r="E319">
        <f t="shared" si="23"/>
        <v>4</v>
      </c>
      <c r="F319">
        <f t="shared" si="24"/>
        <v>2</v>
      </c>
      <c r="G319">
        <f t="shared" si="25"/>
        <v>1</v>
      </c>
    </row>
    <row r="320" spans="3:7" x14ac:dyDescent="0.25">
      <c r="C320">
        <f t="shared" si="21"/>
        <v>318</v>
      </c>
      <c r="D320">
        <f t="shared" si="22"/>
        <v>5</v>
      </c>
      <c r="E320">
        <f t="shared" si="23"/>
        <v>4</v>
      </c>
      <c r="F320">
        <f t="shared" si="24"/>
        <v>2</v>
      </c>
      <c r="G320">
        <f t="shared" si="25"/>
        <v>1</v>
      </c>
    </row>
    <row r="321" spans="3:7" x14ac:dyDescent="0.25">
      <c r="C321">
        <f t="shared" si="21"/>
        <v>319</v>
      </c>
      <c r="D321">
        <f t="shared" si="22"/>
        <v>0</v>
      </c>
      <c r="E321">
        <f t="shared" si="23"/>
        <v>5</v>
      </c>
      <c r="F321">
        <f t="shared" si="24"/>
        <v>2</v>
      </c>
      <c r="G321">
        <f t="shared" si="25"/>
        <v>1</v>
      </c>
    </row>
    <row r="322" spans="3:7" x14ac:dyDescent="0.25">
      <c r="C322">
        <f t="shared" si="21"/>
        <v>320</v>
      </c>
      <c r="D322">
        <f t="shared" si="22"/>
        <v>1</v>
      </c>
      <c r="E322">
        <f t="shared" si="23"/>
        <v>5</v>
      </c>
      <c r="F322">
        <f t="shared" si="24"/>
        <v>2</v>
      </c>
      <c r="G322">
        <f t="shared" si="25"/>
        <v>1</v>
      </c>
    </row>
    <row r="323" spans="3:7" x14ac:dyDescent="0.25">
      <c r="C323">
        <f t="shared" si="21"/>
        <v>321</v>
      </c>
      <c r="D323">
        <f t="shared" si="22"/>
        <v>2</v>
      </c>
      <c r="E323">
        <f t="shared" si="23"/>
        <v>5</v>
      </c>
      <c r="F323">
        <f t="shared" si="24"/>
        <v>2</v>
      </c>
      <c r="G323">
        <f t="shared" si="25"/>
        <v>1</v>
      </c>
    </row>
    <row r="324" spans="3:7" x14ac:dyDescent="0.25">
      <c r="C324">
        <f t="shared" ref="C324:C387" si="26">IF(ROW()-ROW($D$3)+1&lt;=$B$5,C323+1,"")</f>
        <v>322</v>
      </c>
      <c r="D324">
        <f t="shared" ref="D324:D387" si="27">IF(C324&lt;&gt;"",MOD(D323+1,$B$4),"")</f>
        <v>3</v>
      </c>
      <c r="E324">
        <f t="shared" ref="E324:E387" si="28">IF(D324="","",IF(AND(D323&lt;&gt;D324,D324=0),MOD(E323+1,$B$4),E323))</f>
        <v>5</v>
      </c>
      <c r="F324">
        <f t="shared" ref="F324:F387" si="29">IF(E324="","",IF(AND(E323&lt;&gt;E324,E324=0),MOD(F323+1,$B$4),F323))</f>
        <v>2</v>
      </c>
      <c r="G324">
        <f t="shared" ref="G324:G387" si="30">IF(F324="","",IF(AND(F323&lt;&gt;F324,F324=0),MOD(G323+1,$B$4),G323))</f>
        <v>1</v>
      </c>
    </row>
    <row r="325" spans="3:7" x14ac:dyDescent="0.25">
      <c r="C325">
        <f t="shared" si="26"/>
        <v>323</v>
      </c>
      <c r="D325">
        <f t="shared" si="27"/>
        <v>4</v>
      </c>
      <c r="E325">
        <f t="shared" si="28"/>
        <v>5</v>
      </c>
      <c r="F325">
        <f t="shared" si="29"/>
        <v>2</v>
      </c>
      <c r="G325">
        <f t="shared" si="30"/>
        <v>1</v>
      </c>
    </row>
    <row r="326" spans="3:7" x14ac:dyDescent="0.25">
      <c r="C326">
        <f t="shared" si="26"/>
        <v>324</v>
      </c>
      <c r="D326">
        <f t="shared" si="27"/>
        <v>5</v>
      </c>
      <c r="E326">
        <f t="shared" si="28"/>
        <v>5</v>
      </c>
      <c r="F326">
        <f t="shared" si="29"/>
        <v>2</v>
      </c>
      <c r="G326">
        <f t="shared" si="30"/>
        <v>1</v>
      </c>
    </row>
    <row r="327" spans="3:7" x14ac:dyDescent="0.25">
      <c r="C327">
        <f t="shared" si="26"/>
        <v>325</v>
      </c>
      <c r="D327">
        <f t="shared" si="27"/>
        <v>0</v>
      </c>
      <c r="E327">
        <f t="shared" si="28"/>
        <v>0</v>
      </c>
      <c r="F327">
        <f t="shared" si="29"/>
        <v>3</v>
      </c>
      <c r="G327">
        <f t="shared" si="30"/>
        <v>1</v>
      </c>
    </row>
    <row r="328" spans="3:7" x14ac:dyDescent="0.25">
      <c r="C328">
        <f t="shared" si="26"/>
        <v>326</v>
      </c>
      <c r="D328">
        <f t="shared" si="27"/>
        <v>1</v>
      </c>
      <c r="E328">
        <f t="shared" si="28"/>
        <v>0</v>
      </c>
      <c r="F328">
        <f t="shared" si="29"/>
        <v>3</v>
      </c>
      <c r="G328">
        <f t="shared" si="30"/>
        <v>1</v>
      </c>
    </row>
    <row r="329" spans="3:7" x14ac:dyDescent="0.25">
      <c r="C329">
        <f t="shared" si="26"/>
        <v>327</v>
      </c>
      <c r="D329">
        <f t="shared" si="27"/>
        <v>2</v>
      </c>
      <c r="E329">
        <f t="shared" si="28"/>
        <v>0</v>
      </c>
      <c r="F329">
        <f t="shared" si="29"/>
        <v>3</v>
      </c>
      <c r="G329">
        <f t="shared" si="30"/>
        <v>1</v>
      </c>
    </row>
    <row r="330" spans="3:7" x14ac:dyDescent="0.25">
      <c r="C330">
        <f t="shared" si="26"/>
        <v>328</v>
      </c>
      <c r="D330">
        <f t="shared" si="27"/>
        <v>3</v>
      </c>
      <c r="E330">
        <f t="shared" si="28"/>
        <v>0</v>
      </c>
      <c r="F330">
        <f t="shared" si="29"/>
        <v>3</v>
      </c>
      <c r="G330">
        <f t="shared" si="30"/>
        <v>1</v>
      </c>
    </row>
    <row r="331" spans="3:7" x14ac:dyDescent="0.25">
      <c r="C331">
        <f t="shared" si="26"/>
        <v>329</v>
      </c>
      <c r="D331">
        <f t="shared" si="27"/>
        <v>4</v>
      </c>
      <c r="E331">
        <f t="shared" si="28"/>
        <v>0</v>
      </c>
      <c r="F331">
        <f t="shared" si="29"/>
        <v>3</v>
      </c>
      <c r="G331">
        <f t="shared" si="30"/>
        <v>1</v>
      </c>
    </row>
    <row r="332" spans="3:7" x14ac:dyDescent="0.25">
      <c r="C332">
        <f t="shared" si="26"/>
        <v>330</v>
      </c>
      <c r="D332">
        <f t="shared" si="27"/>
        <v>5</v>
      </c>
      <c r="E332">
        <f t="shared" si="28"/>
        <v>0</v>
      </c>
      <c r="F332">
        <f t="shared" si="29"/>
        <v>3</v>
      </c>
      <c r="G332">
        <f t="shared" si="30"/>
        <v>1</v>
      </c>
    </row>
    <row r="333" spans="3:7" x14ac:dyDescent="0.25">
      <c r="C333">
        <f t="shared" si="26"/>
        <v>331</v>
      </c>
      <c r="D333">
        <f t="shared" si="27"/>
        <v>0</v>
      </c>
      <c r="E333">
        <f t="shared" si="28"/>
        <v>1</v>
      </c>
      <c r="F333">
        <f t="shared" si="29"/>
        <v>3</v>
      </c>
      <c r="G333">
        <f t="shared" si="30"/>
        <v>1</v>
      </c>
    </row>
    <row r="334" spans="3:7" x14ac:dyDescent="0.25">
      <c r="C334">
        <f t="shared" si="26"/>
        <v>332</v>
      </c>
      <c r="D334">
        <f t="shared" si="27"/>
        <v>1</v>
      </c>
      <c r="E334">
        <f t="shared" si="28"/>
        <v>1</v>
      </c>
      <c r="F334">
        <f t="shared" si="29"/>
        <v>3</v>
      </c>
      <c r="G334">
        <f t="shared" si="30"/>
        <v>1</v>
      </c>
    </row>
    <row r="335" spans="3:7" x14ac:dyDescent="0.25">
      <c r="C335">
        <f t="shared" si="26"/>
        <v>333</v>
      </c>
      <c r="D335">
        <f t="shared" si="27"/>
        <v>2</v>
      </c>
      <c r="E335">
        <f t="shared" si="28"/>
        <v>1</v>
      </c>
      <c r="F335">
        <f t="shared" si="29"/>
        <v>3</v>
      </c>
      <c r="G335">
        <f t="shared" si="30"/>
        <v>1</v>
      </c>
    </row>
    <row r="336" spans="3:7" x14ac:dyDescent="0.25">
      <c r="C336">
        <f t="shared" si="26"/>
        <v>334</v>
      </c>
      <c r="D336">
        <f t="shared" si="27"/>
        <v>3</v>
      </c>
      <c r="E336">
        <f t="shared" si="28"/>
        <v>1</v>
      </c>
      <c r="F336">
        <f t="shared" si="29"/>
        <v>3</v>
      </c>
      <c r="G336">
        <f t="shared" si="30"/>
        <v>1</v>
      </c>
    </row>
    <row r="337" spans="3:7" x14ac:dyDescent="0.25">
      <c r="C337">
        <f t="shared" si="26"/>
        <v>335</v>
      </c>
      <c r="D337">
        <f t="shared" si="27"/>
        <v>4</v>
      </c>
      <c r="E337">
        <f t="shared" si="28"/>
        <v>1</v>
      </c>
      <c r="F337">
        <f t="shared" si="29"/>
        <v>3</v>
      </c>
      <c r="G337">
        <f t="shared" si="30"/>
        <v>1</v>
      </c>
    </row>
    <row r="338" spans="3:7" x14ac:dyDescent="0.25">
      <c r="C338">
        <f t="shared" si="26"/>
        <v>336</v>
      </c>
      <c r="D338">
        <f t="shared" si="27"/>
        <v>5</v>
      </c>
      <c r="E338">
        <f t="shared" si="28"/>
        <v>1</v>
      </c>
      <c r="F338">
        <f t="shared" si="29"/>
        <v>3</v>
      </c>
      <c r="G338">
        <f t="shared" si="30"/>
        <v>1</v>
      </c>
    </row>
    <row r="339" spans="3:7" x14ac:dyDescent="0.25">
      <c r="C339">
        <f t="shared" si="26"/>
        <v>337</v>
      </c>
      <c r="D339">
        <f t="shared" si="27"/>
        <v>0</v>
      </c>
      <c r="E339">
        <f t="shared" si="28"/>
        <v>2</v>
      </c>
      <c r="F339">
        <f t="shared" si="29"/>
        <v>3</v>
      </c>
      <c r="G339">
        <f t="shared" si="30"/>
        <v>1</v>
      </c>
    </row>
    <row r="340" spans="3:7" x14ac:dyDescent="0.25">
      <c r="C340">
        <f t="shared" si="26"/>
        <v>338</v>
      </c>
      <c r="D340">
        <f t="shared" si="27"/>
        <v>1</v>
      </c>
      <c r="E340">
        <f t="shared" si="28"/>
        <v>2</v>
      </c>
      <c r="F340">
        <f t="shared" si="29"/>
        <v>3</v>
      </c>
      <c r="G340">
        <f t="shared" si="30"/>
        <v>1</v>
      </c>
    </row>
    <row r="341" spans="3:7" x14ac:dyDescent="0.25">
      <c r="C341">
        <f t="shared" si="26"/>
        <v>339</v>
      </c>
      <c r="D341">
        <f t="shared" si="27"/>
        <v>2</v>
      </c>
      <c r="E341">
        <f t="shared" si="28"/>
        <v>2</v>
      </c>
      <c r="F341">
        <f t="shared" si="29"/>
        <v>3</v>
      </c>
      <c r="G341">
        <f t="shared" si="30"/>
        <v>1</v>
      </c>
    </row>
    <row r="342" spans="3:7" x14ac:dyDescent="0.25">
      <c r="C342">
        <f t="shared" si="26"/>
        <v>340</v>
      </c>
      <c r="D342">
        <f t="shared" si="27"/>
        <v>3</v>
      </c>
      <c r="E342">
        <f t="shared" si="28"/>
        <v>2</v>
      </c>
      <c r="F342">
        <f t="shared" si="29"/>
        <v>3</v>
      </c>
      <c r="G342">
        <f t="shared" si="30"/>
        <v>1</v>
      </c>
    </row>
    <row r="343" spans="3:7" x14ac:dyDescent="0.25">
      <c r="C343">
        <f t="shared" si="26"/>
        <v>341</v>
      </c>
      <c r="D343">
        <f t="shared" si="27"/>
        <v>4</v>
      </c>
      <c r="E343">
        <f t="shared" si="28"/>
        <v>2</v>
      </c>
      <c r="F343">
        <f t="shared" si="29"/>
        <v>3</v>
      </c>
      <c r="G343">
        <f t="shared" si="30"/>
        <v>1</v>
      </c>
    </row>
    <row r="344" spans="3:7" x14ac:dyDescent="0.25">
      <c r="C344">
        <f t="shared" si="26"/>
        <v>342</v>
      </c>
      <c r="D344">
        <f t="shared" si="27"/>
        <v>5</v>
      </c>
      <c r="E344">
        <f t="shared" si="28"/>
        <v>2</v>
      </c>
      <c r="F344">
        <f t="shared" si="29"/>
        <v>3</v>
      </c>
      <c r="G344">
        <f t="shared" si="30"/>
        <v>1</v>
      </c>
    </row>
    <row r="345" spans="3:7" x14ac:dyDescent="0.25">
      <c r="C345">
        <f t="shared" si="26"/>
        <v>343</v>
      </c>
      <c r="D345">
        <f t="shared" si="27"/>
        <v>0</v>
      </c>
      <c r="E345">
        <f t="shared" si="28"/>
        <v>3</v>
      </c>
      <c r="F345">
        <f t="shared" si="29"/>
        <v>3</v>
      </c>
      <c r="G345">
        <f t="shared" si="30"/>
        <v>1</v>
      </c>
    </row>
    <row r="346" spans="3:7" x14ac:dyDescent="0.25">
      <c r="C346">
        <f t="shared" si="26"/>
        <v>344</v>
      </c>
      <c r="D346">
        <f t="shared" si="27"/>
        <v>1</v>
      </c>
      <c r="E346">
        <f t="shared" si="28"/>
        <v>3</v>
      </c>
      <c r="F346">
        <f t="shared" si="29"/>
        <v>3</v>
      </c>
      <c r="G346">
        <f t="shared" si="30"/>
        <v>1</v>
      </c>
    </row>
    <row r="347" spans="3:7" x14ac:dyDescent="0.25">
      <c r="C347">
        <f t="shared" si="26"/>
        <v>345</v>
      </c>
      <c r="D347">
        <f t="shared" si="27"/>
        <v>2</v>
      </c>
      <c r="E347">
        <f t="shared" si="28"/>
        <v>3</v>
      </c>
      <c r="F347">
        <f t="shared" si="29"/>
        <v>3</v>
      </c>
      <c r="G347">
        <f t="shared" si="30"/>
        <v>1</v>
      </c>
    </row>
    <row r="348" spans="3:7" x14ac:dyDescent="0.25">
      <c r="C348">
        <f t="shared" si="26"/>
        <v>346</v>
      </c>
      <c r="D348">
        <f t="shared" si="27"/>
        <v>3</v>
      </c>
      <c r="E348">
        <f t="shared" si="28"/>
        <v>3</v>
      </c>
      <c r="F348">
        <f t="shared" si="29"/>
        <v>3</v>
      </c>
      <c r="G348">
        <f t="shared" si="30"/>
        <v>1</v>
      </c>
    </row>
    <row r="349" spans="3:7" x14ac:dyDescent="0.25">
      <c r="C349">
        <f t="shared" si="26"/>
        <v>347</v>
      </c>
      <c r="D349">
        <f t="shared" si="27"/>
        <v>4</v>
      </c>
      <c r="E349">
        <f t="shared" si="28"/>
        <v>3</v>
      </c>
      <c r="F349">
        <f t="shared" si="29"/>
        <v>3</v>
      </c>
      <c r="G349">
        <f t="shared" si="30"/>
        <v>1</v>
      </c>
    </row>
    <row r="350" spans="3:7" x14ac:dyDescent="0.25">
      <c r="C350">
        <f t="shared" si="26"/>
        <v>348</v>
      </c>
      <c r="D350">
        <f t="shared" si="27"/>
        <v>5</v>
      </c>
      <c r="E350">
        <f t="shared" si="28"/>
        <v>3</v>
      </c>
      <c r="F350">
        <f t="shared" si="29"/>
        <v>3</v>
      </c>
      <c r="G350">
        <f t="shared" si="30"/>
        <v>1</v>
      </c>
    </row>
    <row r="351" spans="3:7" x14ac:dyDescent="0.25">
      <c r="C351">
        <f t="shared" si="26"/>
        <v>349</v>
      </c>
      <c r="D351">
        <f t="shared" si="27"/>
        <v>0</v>
      </c>
      <c r="E351">
        <f t="shared" si="28"/>
        <v>4</v>
      </c>
      <c r="F351">
        <f t="shared" si="29"/>
        <v>3</v>
      </c>
      <c r="G351">
        <f t="shared" si="30"/>
        <v>1</v>
      </c>
    </row>
    <row r="352" spans="3:7" x14ac:dyDescent="0.25">
      <c r="C352">
        <f t="shared" si="26"/>
        <v>350</v>
      </c>
      <c r="D352">
        <f t="shared" si="27"/>
        <v>1</v>
      </c>
      <c r="E352">
        <f t="shared" si="28"/>
        <v>4</v>
      </c>
      <c r="F352">
        <f t="shared" si="29"/>
        <v>3</v>
      </c>
      <c r="G352">
        <f t="shared" si="30"/>
        <v>1</v>
      </c>
    </row>
    <row r="353" spans="3:7" x14ac:dyDescent="0.25">
      <c r="C353">
        <f t="shared" si="26"/>
        <v>351</v>
      </c>
      <c r="D353">
        <f t="shared" si="27"/>
        <v>2</v>
      </c>
      <c r="E353">
        <f t="shared" si="28"/>
        <v>4</v>
      </c>
      <c r="F353">
        <f t="shared" si="29"/>
        <v>3</v>
      </c>
      <c r="G353">
        <f t="shared" si="30"/>
        <v>1</v>
      </c>
    </row>
    <row r="354" spans="3:7" x14ac:dyDescent="0.25">
      <c r="C354">
        <f t="shared" si="26"/>
        <v>352</v>
      </c>
      <c r="D354">
        <f t="shared" si="27"/>
        <v>3</v>
      </c>
      <c r="E354">
        <f t="shared" si="28"/>
        <v>4</v>
      </c>
      <c r="F354">
        <f t="shared" si="29"/>
        <v>3</v>
      </c>
      <c r="G354">
        <f t="shared" si="30"/>
        <v>1</v>
      </c>
    </row>
    <row r="355" spans="3:7" x14ac:dyDescent="0.25">
      <c r="C355">
        <f t="shared" si="26"/>
        <v>353</v>
      </c>
      <c r="D355">
        <f t="shared" si="27"/>
        <v>4</v>
      </c>
      <c r="E355">
        <f t="shared" si="28"/>
        <v>4</v>
      </c>
      <c r="F355">
        <f t="shared" si="29"/>
        <v>3</v>
      </c>
      <c r="G355">
        <f t="shared" si="30"/>
        <v>1</v>
      </c>
    </row>
    <row r="356" spans="3:7" x14ac:dyDescent="0.25">
      <c r="C356">
        <f t="shared" si="26"/>
        <v>354</v>
      </c>
      <c r="D356">
        <f t="shared" si="27"/>
        <v>5</v>
      </c>
      <c r="E356">
        <f t="shared" si="28"/>
        <v>4</v>
      </c>
      <c r="F356">
        <f t="shared" si="29"/>
        <v>3</v>
      </c>
      <c r="G356">
        <f t="shared" si="30"/>
        <v>1</v>
      </c>
    </row>
    <row r="357" spans="3:7" x14ac:dyDescent="0.25">
      <c r="C357">
        <f t="shared" si="26"/>
        <v>355</v>
      </c>
      <c r="D357">
        <f t="shared" si="27"/>
        <v>0</v>
      </c>
      <c r="E357">
        <f t="shared" si="28"/>
        <v>5</v>
      </c>
      <c r="F357">
        <f t="shared" si="29"/>
        <v>3</v>
      </c>
      <c r="G357">
        <f t="shared" si="30"/>
        <v>1</v>
      </c>
    </row>
    <row r="358" spans="3:7" x14ac:dyDescent="0.25">
      <c r="C358">
        <f t="shared" si="26"/>
        <v>356</v>
      </c>
      <c r="D358">
        <f t="shared" si="27"/>
        <v>1</v>
      </c>
      <c r="E358">
        <f t="shared" si="28"/>
        <v>5</v>
      </c>
      <c r="F358">
        <f t="shared" si="29"/>
        <v>3</v>
      </c>
      <c r="G358">
        <f t="shared" si="30"/>
        <v>1</v>
      </c>
    </row>
    <row r="359" spans="3:7" x14ac:dyDescent="0.25">
      <c r="C359">
        <f t="shared" si="26"/>
        <v>357</v>
      </c>
      <c r="D359">
        <f t="shared" si="27"/>
        <v>2</v>
      </c>
      <c r="E359">
        <f t="shared" si="28"/>
        <v>5</v>
      </c>
      <c r="F359">
        <f t="shared" si="29"/>
        <v>3</v>
      </c>
      <c r="G359">
        <f t="shared" si="30"/>
        <v>1</v>
      </c>
    </row>
    <row r="360" spans="3:7" x14ac:dyDescent="0.25">
      <c r="C360">
        <f t="shared" si="26"/>
        <v>358</v>
      </c>
      <c r="D360">
        <f t="shared" si="27"/>
        <v>3</v>
      </c>
      <c r="E360">
        <f t="shared" si="28"/>
        <v>5</v>
      </c>
      <c r="F360">
        <f t="shared" si="29"/>
        <v>3</v>
      </c>
      <c r="G360">
        <f t="shared" si="30"/>
        <v>1</v>
      </c>
    </row>
    <row r="361" spans="3:7" x14ac:dyDescent="0.25">
      <c r="C361">
        <f t="shared" si="26"/>
        <v>359</v>
      </c>
      <c r="D361">
        <f t="shared" si="27"/>
        <v>4</v>
      </c>
      <c r="E361">
        <f t="shared" si="28"/>
        <v>5</v>
      </c>
      <c r="F361">
        <f t="shared" si="29"/>
        <v>3</v>
      </c>
      <c r="G361">
        <f t="shared" si="30"/>
        <v>1</v>
      </c>
    </row>
    <row r="362" spans="3:7" x14ac:dyDescent="0.25">
      <c r="C362">
        <f t="shared" si="26"/>
        <v>360</v>
      </c>
      <c r="D362">
        <f t="shared" si="27"/>
        <v>5</v>
      </c>
      <c r="E362">
        <f t="shared" si="28"/>
        <v>5</v>
      </c>
      <c r="F362">
        <f t="shared" si="29"/>
        <v>3</v>
      </c>
      <c r="G362">
        <f t="shared" si="30"/>
        <v>1</v>
      </c>
    </row>
    <row r="363" spans="3:7" x14ac:dyDescent="0.25">
      <c r="C363">
        <f t="shared" si="26"/>
        <v>361</v>
      </c>
      <c r="D363">
        <f t="shared" si="27"/>
        <v>0</v>
      </c>
      <c r="E363">
        <f t="shared" si="28"/>
        <v>0</v>
      </c>
      <c r="F363">
        <f t="shared" si="29"/>
        <v>4</v>
      </c>
      <c r="G363">
        <f t="shared" si="30"/>
        <v>1</v>
      </c>
    </row>
    <row r="364" spans="3:7" x14ac:dyDescent="0.25">
      <c r="C364">
        <f t="shared" si="26"/>
        <v>362</v>
      </c>
      <c r="D364">
        <f t="shared" si="27"/>
        <v>1</v>
      </c>
      <c r="E364">
        <f t="shared" si="28"/>
        <v>0</v>
      </c>
      <c r="F364">
        <f t="shared" si="29"/>
        <v>4</v>
      </c>
      <c r="G364">
        <f t="shared" si="30"/>
        <v>1</v>
      </c>
    </row>
    <row r="365" spans="3:7" x14ac:dyDescent="0.25">
      <c r="C365">
        <f t="shared" si="26"/>
        <v>363</v>
      </c>
      <c r="D365">
        <f t="shared" si="27"/>
        <v>2</v>
      </c>
      <c r="E365">
        <f t="shared" si="28"/>
        <v>0</v>
      </c>
      <c r="F365">
        <f t="shared" si="29"/>
        <v>4</v>
      </c>
      <c r="G365">
        <f t="shared" si="30"/>
        <v>1</v>
      </c>
    </row>
    <row r="366" spans="3:7" x14ac:dyDescent="0.25">
      <c r="C366">
        <f t="shared" si="26"/>
        <v>364</v>
      </c>
      <c r="D366">
        <f t="shared" si="27"/>
        <v>3</v>
      </c>
      <c r="E366">
        <f t="shared" si="28"/>
        <v>0</v>
      </c>
      <c r="F366">
        <f t="shared" si="29"/>
        <v>4</v>
      </c>
      <c r="G366">
        <f t="shared" si="30"/>
        <v>1</v>
      </c>
    </row>
    <row r="367" spans="3:7" x14ac:dyDescent="0.25">
      <c r="C367">
        <f t="shared" si="26"/>
        <v>365</v>
      </c>
      <c r="D367">
        <f t="shared" si="27"/>
        <v>4</v>
      </c>
      <c r="E367">
        <f t="shared" si="28"/>
        <v>0</v>
      </c>
      <c r="F367">
        <f t="shared" si="29"/>
        <v>4</v>
      </c>
      <c r="G367">
        <f t="shared" si="30"/>
        <v>1</v>
      </c>
    </row>
    <row r="368" spans="3:7" x14ac:dyDescent="0.25">
      <c r="C368">
        <f t="shared" si="26"/>
        <v>366</v>
      </c>
      <c r="D368">
        <f t="shared" si="27"/>
        <v>5</v>
      </c>
      <c r="E368">
        <f t="shared" si="28"/>
        <v>0</v>
      </c>
      <c r="F368">
        <f t="shared" si="29"/>
        <v>4</v>
      </c>
      <c r="G368">
        <f t="shared" si="30"/>
        <v>1</v>
      </c>
    </row>
    <row r="369" spans="3:7" x14ac:dyDescent="0.25">
      <c r="C369">
        <f t="shared" si="26"/>
        <v>367</v>
      </c>
      <c r="D369">
        <f t="shared" si="27"/>
        <v>0</v>
      </c>
      <c r="E369">
        <f t="shared" si="28"/>
        <v>1</v>
      </c>
      <c r="F369">
        <f t="shared" si="29"/>
        <v>4</v>
      </c>
      <c r="G369">
        <f t="shared" si="30"/>
        <v>1</v>
      </c>
    </row>
    <row r="370" spans="3:7" x14ac:dyDescent="0.25">
      <c r="C370">
        <f t="shared" si="26"/>
        <v>368</v>
      </c>
      <c r="D370">
        <f t="shared" si="27"/>
        <v>1</v>
      </c>
      <c r="E370">
        <f t="shared" si="28"/>
        <v>1</v>
      </c>
      <c r="F370">
        <f t="shared" si="29"/>
        <v>4</v>
      </c>
      <c r="G370">
        <f t="shared" si="30"/>
        <v>1</v>
      </c>
    </row>
    <row r="371" spans="3:7" x14ac:dyDescent="0.25">
      <c r="C371">
        <f t="shared" si="26"/>
        <v>369</v>
      </c>
      <c r="D371">
        <f t="shared" si="27"/>
        <v>2</v>
      </c>
      <c r="E371">
        <f t="shared" si="28"/>
        <v>1</v>
      </c>
      <c r="F371">
        <f t="shared" si="29"/>
        <v>4</v>
      </c>
      <c r="G371">
        <f t="shared" si="30"/>
        <v>1</v>
      </c>
    </row>
    <row r="372" spans="3:7" x14ac:dyDescent="0.25">
      <c r="C372">
        <f t="shared" si="26"/>
        <v>370</v>
      </c>
      <c r="D372">
        <f t="shared" si="27"/>
        <v>3</v>
      </c>
      <c r="E372">
        <f t="shared" si="28"/>
        <v>1</v>
      </c>
      <c r="F372">
        <f t="shared" si="29"/>
        <v>4</v>
      </c>
      <c r="G372">
        <f t="shared" si="30"/>
        <v>1</v>
      </c>
    </row>
    <row r="373" spans="3:7" x14ac:dyDescent="0.25">
      <c r="C373">
        <f t="shared" si="26"/>
        <v>371</v>
      </c>
      <c r="D373">
        <f t="shared" si="27"/>
        <v>4</v>
      </c>
      <c r="E373">
        <f t="shared" si="28"/>
        <v>1</v>
      </c>
      <c r="F373">
        <f t="shared" si="29"/>
        <v>4</v>
      </c>
      <c r="G373">
        <f t="shared" si="30"/>
        <v>1</v>
      </c>
    </row>
    <row r="374" spans="3:7" x14ac:dyDescent="0.25">
      <c r="C374">
        <f t="shared" si="26"/>
        <v>372</v>
      </c>
      <c r="D374">
        <f t="shared" si="27"/>
        <v>5</v>
      </c>
      <c r="E374">
        <f t="shared" si="28"/>
        <v>1</v>
      </c>
      <c r="F374">
        <f t="shared" si="29"/>
        <v>4</v>
      </c>
      <c r="G374">
        <f t="shared" si="30"/>
        <v>1</v>
      </c>
    </row>
    <row r="375" spans="3:7" x14ac:dyDescent="0.25">
      <c r="C375">
        <f t="shared" si="26"/>
        <v>373</v>
      </c>
      <c r="D375">
        <f t="shared" si="27"/>
        <v>0</v>
      </c>
      <c r="E375">
        <f t="shared" si="28"/>
        <v>2</v>
      </c>
      <c r="F375">
        <f t="shared" si="29"/>
        <v>4</v>
      </c>
      <c r="G375">
        <f t="shared" si="30"/>
        <v>1</v>
      </c>
    </row>
    <row r="376" spans="3:7" x14ac:dyDescent="0.25">
      <c r="C376">
        <f t="shared" si="26"/>
        <v>374</v>
      </c>
      <c r="D376">
        <f t="shared" si="27"/>
        <v>1</v>
      </c>
      <c r="E376">
        <f t="shared" si="28"/>
        <v>2</v>
      </c>
      <c r="F376">
        <f t="shared" si="29"/>
        <v>4</v>
      </c>
      <c r="G376">
        <f t="shared" si="30"/>
        <v>1</v>
      </c>
    </row>
    <row r="377" spans="3:7" x14ac:dyDescent="0.25">
      <c r="C377">
        <f t="shared" si="26"/>
        <v>375</v>
      </c>
      <c r="D377">
        <f t="shared" si="27"/>
        <v>2</v>
      </c>
      <c r="E377">
        <f t="shared" si="28"/>
        <v>2</v>
      </c>
      <c r="F377">
        <f t="shared" si="29"/>
        <v>4</v>
      </c>
      <c r="G377">
        <f t="shared" si="30"/>
        <v>1</v>
      </c>
    </row>
    <row r="378" spans="3:7" x14ac:dyDescent="0.25">
      <c r="C378">
        <f t="shared" si="26"/>
        <v>376</v>
      </c>
      <c r="D378">
        <f t="shared" si="27"/>
        <v>3</v>
      </c>
      <c r="E378">
        <f t="shared" si="28"/>
        <v>2</v>
      </c>
      <c r="F378">
        <f t="shared" si="29"/>
        <v>4</v>
      </c>
      <c r="G378">
        <f t="shared" si="30"/>
        <v>1</v>
      </c>
    </row>
    <row r="379" spans="3:7" x14ac:dyDescent="0.25">
      <c r="C379">
        <f t="shared" si="26"/>
        <v>377</v>
      </c>
      <c r="D379">
        <f t="shared" si="27"/>
        <v>4</v>
      </c>
      <c r="E379">
        <f t="shared" si="28"/>
        <v>2</v>
      </c>
      <c r="F379">
        <f t="shared" si="29"/>
        <v>4</v>
      </c>
      <c r="G379">
        <f t="shared" si="30"/>
        <v>1</v>
      </c>
    </row>
    <row r="380" spans="3:7" x14ac:dyDescent="0.25">
      <c r="C380">
        <f t="shared" si="26"/>
        <v>378</v>
      </c>
      <c r="D380">
        <f t="shared" si="27"/>
        <v>5</v>
      </c>
      <c r="E380">
        <f t="shared" si="28"/>
        <v>2</v>
      </c>
      <c r="F380">
        <f t="shared" si="29"/>
        <v>4</v>
      </c>
      <c r="G380">
        <f t="shared" si="30"/>
        <v>1</v>
      </c>
    </row>
    <row r="381" spans="3:7" x14ac:dyDescent="0.25">
      <c r="C381">
        <f t="shared" si="26"/>
        <v>379</v>
      </c>
      <c r="D381">
        <f t="shared" si="27"/>
        <v>0</v>
      </c>
      <c r="E381">
        <f t="shared" si="28"/>
        <v>3</v>
      </c>
      <c r="F381">
        <f t="shared" si="29"/>
        <v>4</v>
      </c>
      <c r="G381">
        <f t="shared" si="30"/>
        <v>1</v>
      </c>
    </row>
    <row r="382" spans="3:7" x14ac:dyDescent="0.25">
      <c r="C382">
        <f t="shared" si="26"/>
        <v>380</v>
      </c>
      <c r="D382">
        <f t="shared" si="27"/>
        <v>1</v>
      </c>
      <c r="E382">
        <f t="shared" si="28"/>
        <v>3</v>
      </c>
      <c r="F382">
        <f t="shared" si="29"/>
        <v>4</v>
      </c>
      <c r="G382">
        <f t="shared" si="30"/>
        <v>1</v>
      </c>
    </row>
    <row r="383" spans="3:7" x14ac:dyDescent="0.25">
      <c r="C383">
        <f t="shared" si="26"/>
        <v>381</v>
      </c>
      <c r="D383">
        <f t="shared" si="27"/>
        <v>2</v>
      </c>
      <c r="E383">
        <f t="shared" si="28"/>
        <v>3</v>
      </c>
      <c r="F383">
        <f t="shared" si="29"/>
        <v>4</v>
      </c>
      <c r="G383">
        <f t="shared" si="30"/>
        <v>1</v>
      </c>
    </row>
    <row r="384" spans="3:7" x14ac:dyDescent="0.25">
      <c r="C384">
        <f t="shared" si="26"/>
        <v>382</v>
      </c>
      <c r="D384">
        <f t="shared" si="27"/>
        <v>3</v>
      </c>
      <c r="E384">
        <f t="shared" si="28"/>
        <v>3</v>
      </c>
      <c r="F384">
        <f t="shared" si="29"/>
        <v>4</v>
      </c>
      <c r="G384">
        <f t="shared" si="30"/>
        <v>1</v>
      </c>
    </row>
    <row r="385" spans="3:7" x14ac:dyDescent="0.25">
      <c r="C385">
        <f t="shared" si="26"/>
        <v>383</v>
      </c>
      <c r="D385">
        <f t="shared" si="27"/>
        <v>4</v>
      </c>
      <c r="E385">
        <f t="shared" si="28"/>
        <v>3</v>
      </c>
      <c r="F385">
        <f t="shared" si="29"/>
        <v>4</v>
      </c>
      <c r="G385">
        <f t="shared" si="30"/>
        <v>1</v>
      </c>
    </row>
    <row r="386" spans="3:7" x14ac:dyDescent="0.25">
      <c r="C386">
        <f t="shared" si="26"/>
        <v>384</v>
      </c>
      <c r="D386">
        <f t="shared" si="27"/>
        <v>5</v>
      </c>
      <c r="E386">
        <f t="shared" si="28"/>
        <v>3</v>
      </c>
      <c r="F386">
        <f t="shared" si="29"/>
        <v>4</v>
      </c>
      <c r="G386">
        <f t="shared" si="30"/>
        <v>1</v>
      </c>
    </row>
    <row r="387" spans="3:7" x14ac:dyDescent="0.25">
      <c r="C387">
        <f t="shared" si="26"/>
        <v>385</v>
      </c>
      <c r="D387">
        <f t="shared" si="27"/>
        <v>0</v>
      </c>
      <c r="E387">
        <f t="shared" si="28"/>
        <v>4</v>
      </c>
      <c r="F387">
        <f t="shared" si="29"/>
        <v>4</v>
      </c>
      <c r="G387">
        <f t="shared" si="30"/>
        <v>1</v>
      </c>
    </row>
    <row r="388" spans="3:7" x14ac:dyDescent="0.25">
      <c r="C388">
        <f t="shared" ref="C388:C451" si="31">IF(ROW()-ROW($D$3)+1&lt;=$B$5,C387+1,"")</f>
        <v>386</v>
      </c>
      <c r="D388">
        <f t="shared" ref="D388:D451" si="32">IF(C388&lt;&gt;"",MOD(D387+1,$B$4),"")</f>
        <v>1</v>
      </c>
      <c r="E388">
        <f t="shared" ref="E388:E451" si="33">IF(D388="","",IF(AND(D387&lt;&gt;D388,D388=0),MOD(E387+1,$B$4),E387))</f>
        <v>4</v>
      </c>
      <c r="F388">
        <f t="shared" ref="F388:F451" si="34">IF(E388="","",IF(AND(E387&lt;&gt;E388,E388=0),MOD(F387+1,$B$4),F387))</f>
        <v>4</v>
      </c>
      <c r="G388">
        <f t="shared" ref="G388:G451" si="35">IF(F388="","",IF(AND(F387&lt;&gt;F388,F388=0),MOD(G387+1,$B$4),G387))</f>
        <v>1</v>
      </c>
    </row>
    <row r="389" spans="3:7" x14ac:dyDescent="0.25">
      <c r="C389">
        <f t="shared" si="31"/>
        <v>387</v>
      </c>
      <c r="D389">
        <f t="shared" si="32"/>
        <v>2</v>
      </c>
      <c r="E389">
        <f t="shared" si="33"/>
        <v>4</v>
      </c>
      <c r="F389">
        <f t="shared" si="34"/>
        <v>4</v>
      </c>
      <c r="G389">
        <f t="shared" si="35"/>
        <v>1</v>
      </c>
    </row>
    <row r="390" spans="3:7" x14ac:dyDescent="0.25">
      <c r="C390">
        <f t="shared" si="31"/>
        <v>388</v>
      </c>
      <c r="D390">
        <f t="shared" si="32"/>
        <v>3</v>
      </c>
      <c r="E390">
        <f t="shared" si="33"/>
        <v>4</v>
      </c>
      <c r="F390">
        <f t="shared" si="34"/>
        <v>4</v>
      </c>
      <c r="G390">
        <f t="shared" si="35"/>
        <v>1</v>
      </c>
    </row>
    <row r="391" spans="3:7" x14ac:dyDescent="0.25">
      <c r="C391">
        <f t="shared" si="31"/>
        <v>389</v>
      </c>
      <c r="D391">
        <f t="shared" si="32"/>
        <v>4</v>
      </c>
      <c r="E391">
        <f t="shared" si="33"/>
        <v>4</v>
      </c>
      <c r="F391">
        <f t="shared" si="34"/>
        <v>4</v>
      </c>
      <c r="G391">
        <f t="shared" si="35"/>
        <v>1</v>
      </c>
    </row>
    <row r="392" spans="3:7" x14ac:dyDescent="0.25">
      <c r="C392">
        <f t="shared" si="31"/>
        <v>390</v>
      </c>
      <c r="D392">
        <f t="shared" si="32"/>
        <v>5</v>
      </c>
      <c r="E392">
        <f t="shared" si="33"/>
        <v>4</v>
      </c>
      <c r="F392">
        <f t="shared" si="34"/>
        <v>4</v>
      </c>
      <c r="G392">
        <f t="shared" si="35"/>
        <v>1</v>
      </c>
    </row>
    <row r="393" spans="3:7" x14ac:dyDescent="0.25">
      <c r="C393">
        <f t="shared" si="31"/>
        <v>391</v>
      </c>
      <c r="D393">
        <f t="shared" si="32"/>
        <v>0</v>
      </c>
      <c r="E393">
        <f t="shared" si="33"/>
        <v>5</v>
      </c>
      <c r="F393">
        <f t="shared" si="34"/>
        <v>4</v>
      </c>
      <c r="G393">
        <f t="shared" si="35"/>
        <v>1</v>
      </c>
    </row>
    <row r="394" spans="3:7" x14ac:dyDescent="0.25">
      <c r="C394">
        <f t="shared" si="31"/>
        <v>392</v>
      </c>
      <c r="D394">
        <f t="shared" si="32"/>
        <v>1</v>
      </c>
      <c r="E394">
        <f t="shared" si="33"/>
        <v>5</v>
      </c>
      <c r="F394">
        <f t="shared" si="34"/>
        <v>4</v>
      </c>
      <c r="G394">
        <f t="shared" si="35"/>
        <v>1</v>
      </c>
    </row>
    <row r="395" spans="3:7" x14ac:dyDescent="0.25">
      <c r="C395">
        <f t="shared" si="31"/>
        <v>393</v>
      </c>
      <c r="D395">
        <f t="shared" si="32"/>
        <v>2</v>
      </c>
      <c r="E395">
        <f t="shared" si="33"/>
        <v>5</v>
      </c>
      <c r="F395">
        <f t="shared" si="34"/>
        <v>4</v>
      </c>
      <c r="G395">
        <f t="shared" si="35"/>
        <v>1</v>
      </c>
    </row>
    <row r="396" spans="3:7" x14ac:dyDescent="0.25">
      <c r="C396">
        <f t="shared" si="31"/>
        <v>394</v>
      </c>
      <c r="D396">
        <f t="shared" si="32"/>
        <v>3</v>
      </c>
      <c r="E396">
        <f t="shared" si="33"/>
        <v>5</v>
      </c>
      <c r="F396">
        <f t="shared" si="34"/>
        <v>4</v>
      </c>
      <c r="G396">
        <f t="shared" si="35"/>
        <v>1</v>
      </c>
    </row>
    <row r="397" spans="3:7" x14ac:dyDescent="0.25">
      <c r="C397">
        <f t="shared" si="31"/>
        <v>395</v>
      </c>
      <c r="D397">
        <f t="shared" si="32"/>
        <v>4</v>
      </c>
      <c r="E397">
        <f t="shared" si="33"/>
        <v>5</v>
      </c>
      <c r="F397">
        <f t="shared" si="34"/>
        <v>4</v>
      </c>
      <c r="G397">
        <f t="shared" si="35"/>
        <v>1</v>
      </c>
    </row>
    <row r="398" spans="3:7" x14ac:dyDescent="0.25">
      <c r="C398">
        <f t="shared" si="31"/>
        <v>396</v>
      </c>
      <c r="D398">
        <f t="shared" si="32"/>
        <v>5</v>
      </c>
      <c r="E398">
        <f t="shared" si="33"/>
        <v>5</v>
      </c>
      <c r="F398">
        <f t="shared" si="34"/>
        <v>4</v>
      </c>
      <c r="G398">
        <f t="shared" si="35"/>
        <v>1</v>
      </c>
    </row>
    <row r="399" spans="3:7" x14ac:dyDescent="0.25">
      <c r="C399">
        <f t="shared" si="31"/>
        <v>397</v>
      </c>
      <c r="D399">
        <f t="shared" si="32"/>
        <v>0</v>
      </c>
      <c r="E399">
        <f t="shared" si="33"/>
        <v>0</v>
      </c>
      <c r="F399">
        <f t="shared" si="34"/>
        <v>5</v>
      </c>
      <c r="G399">
        <f t="shared" si="35"/>
        <v>1</v>
      </c>
    </row>
    <row r="400" spans="3:7" x14ac:dyDescent="0.25">
      <c r="C400">
        <f t="shared" si="31"/>
        <v>398</v>
      </c>
      <c r="D400">
        <f t="shared" si="32"/>
        <v>1</v>
      </c>
      <c r="E400">
        <f t="shared" si="33"/>
        <v>0</v>
      </c>
      <c r="F400">
        <f t="shared" si="34"/>
        <v>5</v>
      </c>
      <c r="G400">
        <f t="shared" si="35"/>
        <v>1</v>
      </c>
    </row>
    <row r="401" spans="3:7" x14ac:dyDescent="0.25">
      <c r="C401">
        <f t="shared" si="31"/>
        <v>399</v>
      </c>
      <c r="D401">
        <f t="shared" si="32"/>
        <v>2</v>
      </c>
      <c r="E401">
        <f t="shared" si="33"/>
        <v>0</v>
      </c>
      <c r="F401">
        <f t="shared" si="34"/>
        <v>5</v>
      </c>
      <c r="G401">
        <f t="shared" si="35"/>
        <v>1</v>
      </c>
    </row>
    <row r="402" spans="3:7" x14ac:dyDescent="0.25">
      <c r="C402">
        <f t="shared" si="31"/>
        <v>400</v>
      </c>
      <c r="D402">
        <f t="shared" si="32"/>
        <v>3</v>
      </c>
      <c r="E402">
        <f t="shared" si="33"/>
        <v>0</v>
      </c>
      <c r="F402">
        <f t="shared" si="34"/>
        <v>5</v>
      </c>
      <c r="G402">
        <f t="shared" si="35"/>
        <v>1</v>
      </c>
    </row>
    <row r="403" spans="3:7" x14ac:dyDescent="0.25">
      <c r="C403">
        <f t="shared" si="31"/>
        <v>401</v>
      </c>
      <c r="D403">
        <f t="shared" si="32"/>
        <v>4</v>
      </c>
      <c r="E403">
        <f t="shared" si="33"/>
        <v>0</v>
      </c>
      <c r="F403">
        <f t="shared" si="34"/>
        <v>5</v>
      </c>
      <c r="G403">
        <f t="shared" si="35"/>
        <v>1</v>
      </c>
    </row>
    <row r="404" spans="3:7" x14ac:dyDescent="0.25">
      <c r="C404">
        <f t="shared" si="31"/>
        <v>402</v>
      </c>
      <c r="D404">
        <f t="shared" si="32"/>
        <v>5</v>
      </c>
      <c r="E404">
        <f t="shared" si="33"/>
        <v>0</v>
      </c>
      <c r="F404">
        <f t="shared" si="34"/>
        <v>5</v>
      </c>
      <c r="G404">
        <f t="shared" si="35"/>
        <v>1</v>
      </c>
    </row>
    <row r="405" spans="3:7" x14ac:dyDescent="0.25">
      <c r="C405">
        <f t="shared" si="31"/>
        <v>403</v>
      </c>
      <c r="D405">
        <f t="shared" si="32"/>
        <v>0</v>
      </c>
      <c r="E405">
        <f t="shared" si="33"/>
        <v>1</v>
      </c>
      <c r="F405">
        <f t="shared" si="34"/>
        <v>5</v>
      </c>
      <c r="G405">
        <f t="shared" si="35"/>
        <v>1</v>
      </c>
    </row>
    <row r="406" spans="3:7" x14ac:dyDescent="0.25">
      <c r="C406">
        <f t="shared" si="31"/>
        <v>404</v>
      </c>
      <c r="D406">
        <f t="shared" si="32"/>
        <v>1</v>
      </c>
      <c r="E406">
        <f t="shared" si="33"/>
        <v>1</v>
      </c>
      <c r="F406">
        <f t="shared" si="34"/>
        <v>5</v>
      </c>
      <c r="G406">
        <f t="shared" si="35"/>
        <v>1</v>
      </c>
    </row>
    <row r="407" spans="3:7" x14ac:dyDescent="0.25">
      <c r="C407">
        <f t="shared" si="31"/>
        <v>405</v>
      </c>
      <c r="D407">
        <f t="shared" si="32"/>
        <v>2</v>
      </c>
      <c r="E407">
        <f t="shared" si="33"/>
        <v>1</v>
      </c>
      <c r="F407">
        <f t="shared" si="34"/>
        <v>5</v>
      </c>
      <c r="G407">
        <f t="shared" si="35"/>
        <v>1</v>
      </c>
    </row>
    <row r="408" spans="3:7" x14ac:dyDescent="0.25">
      <c r="C408">
        <f t="shared" si="31"/>
        <v>406</v>
      </c>
      <c r="D408">
        <f t="shared" si="32"/>
        <v>3</v>
      </c>
      <c r="E408">
        <f t="shared" si="33"/>
        <v>1</v>
      </c>
      <c r="F408">
        <f t="shared" si="34"/>
        <v>5</v>
      </c>
      <c r="G408">
        <f t="shared" si="35"/>
        <v>1</v>
      </c>
    </row>
    <row r="409" spans="3:7" x14ac:dyDescent="0.25">
      <c r="C409">
        <f t="shared" si="31"/>
        <v>407</v>
      </c>
      <c r="D409">
        <f t="shared" si="32"/>
        <v>4</v>
      </c>
      <c r="E409">
        <f t="shared" si="33"/>
        <v>1</v>
      </c>
      <c r="F409">
        <f t="shared" si="34"/>
        <v>5</v>
      </c>
      <c r="G409">
        <f t="shared" si="35"/>
        <v>1</v>
      </c>
    </row>
    <row r="410" spans="3:7" x14ac:dyDescent="0.25">
      <c r="C410">
        <f t="shared" si="31"/>
        <v>408</v>
      </c>
      <c r="D410">
        <f t="shared" si="32"/>
        <v>5</v>
      </c>
      <c r="E410">
        <f t="shared" si="33"/>
        <v>1</v>
      </c>
      <c r="F410">
        <f t="shared" si="34"/>
        <v>5</v>
      </c>
      <c r="G410">
        <f t="shared" si="35"/>
        <v>1</v>
      </c>
    </row>
    <row r="411" spans="3:7" x14ac:dyDescent="0.25">
      <c r="C411">
        <f t="shared" si="31"/>
        <v>409</v>
      </c>
      <c r="D411">
        <f t="shared" si="32"/>
        <v>0</v>
      </c>
      <c r="E411">
        <f t="shared" si="33"/>
        <v>2</v>
      </c>
      <c r="F411">
        <f t="shared" si="34"/>
        <v>5</v>
      </c>
      <c r="G411">
        <f t="shared" si="35"/>
        <v>1</v>
      </c>
    </row>
    <row r="412" spans="3:7" x14ac:dyDescent="0.25">
      <c r="C412">
        <f t="shared" si="31"/>
        <v>410</v>
      </c>
      <c r="D412">
        <f t="shared" si="32"/>
        <v>1</v>
      </c>
      <c r="E412">
        <f t="shared" si="33"/>
        <v>2</v>
      </c>
      <c r="F412">
        <f t="shared" si="34"/>
        <v>5</v>
      </c>
      <c r="G412">
        <f t="shared" si="35"/>
        <v>1</v>
      </c>
    </row>
    <row r="413" spans="3:7" x14ac:dyDescent="0.25">
      <c r="C413">
        <f t="shared" si="31"/>
        <v>411</v>
      </c>
      <c r="D413">
        <f t="shared" si="32"/>
        <v>2</v>
      </c>
      <c r="E413">
        <f t="shared" si="33"/>
        <v>2</v>
      </c>
      <c r="F413">
        <f t="shared" si="34"/>
        <v>5</v>
      </c>
      <c r="G413">
        <f t="shared" si="35"/>
        <v>1</v>
      </c>
    </row>
    <row r="414" spans="3:7" x14ac:dyDescent="0.25">
      <c r="C414">
        <f t="shared" si="31"/>
        <v>412</v>
      </c>
      <c r="D414">
        <f t="shared" si="32"/>
        <v>3</v>
      </c>
      <c r="E414">
        <f t="shared" si="33"/>
        <v>2</v>
      </c>
      <c r="F414">
        <f t="shared" si="34"/>
        <v>5</v>
      </c>
      <c r="G414">
        <f t="shared" si="35"/>
        <v>1</v>
      </c>
    </row>
    <row r="415" spans="3:7" x14ac:dyDescent="0.25">
      <c r="C415">
        <f t="shared" si="31"/>
        <v>413</v>
      </c>
      <c r="D415">
        <f t="shared" si="32"/>
        <v>4</v>
      </c>
      <c r="E415">
        <f t="shared" si="33"/>
        <v>2</v>
      </c>
      <c r="F415">
        <f t="shared" si="34"/>
        <v>5</v>
      </c>
      <c r="G415">
        <f t="shared" si="35"/>
        <v>1</v>
      </c>
    </row>
    <row r="416" spans="3:7" x14ac:dyDescent="0.25">
      <c r="C416">
        <f t="shared" si="31"/>
        <v>414</v>
      </c>
      <c r="D416">
        <f t="shared" si="32"/>
        <v>5</v>
      </c>
      <c r="E416">
        <f t="shared" si="33"/>
        <v>2</v>
      </c>
      <c r="F416">
        <f t="shared" si="34"/>
        <v>5</v>
      </c>
      <c r="G416">
        <f t="shared" si="35"/>
        <v>1</v>
      </c>
    </row>
    <row r="417" spans="3:7" x14ac:dyDescent="0.25">
      <c r="C417">
        <f t="shared" si="31"/>
        <v>415</v>
      </c>
      <c r="D417">
        <f t="shared" si="32"/>
        <v>0</v>
      </c>
      <c r="E417">
        <f t="shared" si="33"/>
        <v>3</v>
      </c>
      <c r="F417">
        <f t="shared" si="34"/>
        <v>5</v>
      </c>
      <c r="G417">
        <f t="shared" si="35"/>
        <v>1</v>
      </c>
    </row>
    <row r="418" spans="3:7" x14ac:dyDescent="0.25">
      <c r="C418">
        <f t="shared" si="31"/>
        <v>416</v>
      </c>
      <c r="D418">
        <f t="shared" si="32"/>
        <v>1</v>
      </c>
      <c r="E418">
        <f t="shared" si="33"/>
        <v>3</v>
      </c>
      <c r="F418">
        <f t="shared" si="34"/>
        <v>5</v>
      </c>
      <c r="G418">
        <f t="shared" si="35"/>
        <v>1</v>
      </c>
    </row>
    <row r="419" spans="3:7" x14ac:dyDescent="0.25">
      <c r="C419">
        <f t="shared" si="31"/>
        <v>417</v>
      </c>
      <c r="D419">
        <f t="shared" si="32"/>
        <v>2</v>
      </c>
      <c r="E419">
        <f t="shared" si="33"/>
        <v>3</v>
      </c>
      <c r="F419">
        <f t="shared" si="34"/>
        <v>5</v>
      </c>
      <c r="G419">
        <f t="shared" si="35"/>
        <v>1</v>
      </c>
    </row>
    <row r="420" spans="3:7" x14ac:dyDescent="0.25">
      <c r="C420">
        <f t="shared" si="31"/>
        <v>418</v>
      </c>
      <c r="D420">
        <f t="shared" si="32"/>
        <v>3</v>
      </c>
      <c r="E420">
        <f t="shared" si="33"/>
        <v>3</v>
      </c>
      <c r="F420">
        <f t="shared" si="34"/>
        <v>5</v>
      </c>
      <c r="G420">
        <f t="shared" si="35"/>
        <v>1</v>
      </c>
    </row>
    <row r="421" spans="3:7" x14ac:dyDescent="0.25">
      <c r="C421">
        <f t="shared" si="31"/>
        <v>419</v>
      </c>
      <c r="D421">
        <f t="shared" si="32"/>
        <v>4</v>
      </c>
      <c r="E421">
        <f t="shared" si="33"/>
        <v>3</v>
      </c>
      <c r="F421">
        <f t="shared" si="34"/>
        <v>5</v>
      </c>
      <c r="G421">
        <f t="shared" si="35"/>
        <v>1</v>
      </c>
    </row>
    <row r="422" spans="3:7" x14ac:dyDescent="0.25">
      <c r="C422">
        <f t="shared" si="31"/>
        <v>420</v>
      </c>
      <c r="D422">
        <f t="shared" si="32"/>
        <v>5</v>
      </c>
      <c r="E422">
        <f t="shared" si="33"/>
        <v>3</v>
      </c>
      <c r="F422">
        <f t="shared" si="34"/>
        <v>5</v>
      </c>
      <c r="G422">
        <f t="shared" si="35"/>
        <v>1</v>
      </c>
    </row>
    <row r="423" spans="3:7" x14ac:dyDescent="0.25">
      <c r="C423">
        <f t="shared" si="31"/>
        <v>421</v>
      </c>
      <c r="D423">
        <f t="shared" si="32"/>
        <v>0</v>
      </c>
      <c r="E423">
        <f t="shared" si="33"/>
        <v>4</v>
      </c>
      <c r="F423">
        <f t="shared" si="34"/>
        <v>5</v>
      </c>
      <c r="G423">
        <f t="shared" si="35"/>
        <v>1</v>
      </c>
    </row>
    <row r="424" spans="3:7" x14ac:dyDescent="0.25">
      <c r="C424">
        <f t="shared" si="31"/>
        <v>422</v>
      </c>
      <c r="D424">
        <f t="shared" si="32"/>
        <v>1</v>
      </c>
      <c r="E424">
        <f t="shared" si="33"/>
        <v>4</v>
      </c>
      <c r="F424">
        <f t="shared" si="34"/>
        <v>5</v>
      </c>
      <c r="G424">
        <f t="shared" si="35"/>
        <v>1</v>
      </c>
    </row>
    <row r="425" spans="3:7" x14ac:dyDescent="0.25">
      <c r="C425">
        <f t="shared" si="31"/>
        <v>423</v>
      </c>
      <c r="D425">
        <f t="shared" si="32"/>
        <v>2</v>
      </c>
      <c r="E425">
        <f t="shared" si="33"/>
        <v>4</v>
      </c>
      <c r="F425">
        <f t="shared" si="34"/>
        <v>5</v>
      </c>
      <c r="G425">
        <f t="shared" si="35"/>
        <v>1</v>
      </c>
    </row>
    <row r="426" spans="3:7" x14ac:dyDescent="0.25">
      <c r="C426">
        <f t="shared" si="31"/>
        <v>424</v>
      </c>
      <c r="D426">
        <f t="shared" si="32"/>
        <v>3</v>
      </c>
      <c r="E426">
        <f t="shared" si="33"/>
        <v>4</v>
      </c>
      <c r="F426">
        <f t="shared" si="34"/>
        <v>5</v>
      </c>
      <c r="G426">
        <f t="shared" si="35"/>
        <v>1</v>
      </c>
    </row>
    <row r="427" spans="3:7" x14ac:dyDescent="0.25">
      <c r="C427">
        <f t="shared" si="31"/>
        <v>425</v>
      </c>
      <c r="D427">
        <f t="shared" si="32"/>
        <v>4</v>
      </c>
      <c r="E427">
        <f t="shared" si="33"/>
        <v>4</v>
      </c>
      <c r="F427">
        <f t="shared" si="34"/>
        <v>5</v>
      </c>
      <c r="G427">
        <f t="shared" si="35"/>
        <v>1</v>
      </c>
    </row>
    <row r="428" spans="3:7" x14ac:dyDescent="0.25">
      <c r="C428">
        <f t="shared" si="31"/>
        <v>426</v>
      </c>
      <c r="D428">
        <f t="shared" si="32"/>
        <v>5</v>
      </c>
      <c r="E428">
        <f t="shared" si="33"/>
        <v>4</v>
      </c>
      <c r="F428">
        <f t="shared" si="34"/>
        <v>5</v>
      </c>
      <c r="G428">
        <f t="shared" si="35"/>
        <v>1</v>
      </c>
    </row>
    <row r="429" spans="3:7" x14ac:dyDescent="0.25">
      <c r="C429">
        <f t="shared" si="31"/>
        <v>427</v>
      </c>
      <c r="D429">
        <f t="shared" si="32"/>
        <v>0</v>
      </c>
      <c r="E429">
        <f t="shared" si="33"/>
        <v>5</v>
      </c>
      <c r="F429">
        <f t="shared" si="34"/>
        <v>5</v>
      </c>
      <c r="G429">
        <f t="shared" si="35"/>
        <v>1</v>
      </c>
    </row>
    <row r="430" spans="3:7" x14ac:dyDescent="0.25">
      <c r="C430">
        <f t="shared" si="31"/>
        <v>428</v>
      </c>
      <c r="D430">
        <f t="shared" si="32"/>
        <v>1</v>
      </c>
      <c r="E430">
        <f t="shared" si="33"/>
        <v>5</v>
      </c>
      <c r="F430">
        <f t="shared" si="34"/>
        <v>5</v>
      </c>
      <c r="G430">
        <f t="shared" si="35"/>
        <v>1</v>
      </c>
    </row>
    <row r="431" spans="3:7" x14ac:dyDescent="0.25">
      <c r="C431">
        <f t="shared" si="31"/>
        <v>429</v>
      </c>
      <c r="D431">
        <f t="shared" si="32"/>
        <v>2</v>
      </c>
      <c r="E431">
        <f t="shared" si="33"/>
        <v>5</v>
      </c>
      <c r="F431">
        <f t="shared" si="34"/>
        <v>5</v>
      </c>
      <c r="G431">
        <f t="shared" si="35"/>
        <v>1</v>
      </c>
    </row>
    <row r="432" spans="3:7" x14ac:dyDescent="0.25">
      <c r="C432">
        <f t="shared" si="31"/>
        <v>430</v>
      </c>
      <c r="D432">
        <f t="shared" si="32"/>
        <v>3</v>
      </c>
      <c r="E432">
        <f t="shared" si="33"/>
        <v>5</v>
      </c>
      <c r="F432">
        <f t="shared" si="34"/>
        <v>5</v>
      </c>
      <c r="G432">
        <f t="shared" si="35"/>
        <v>1</v>
      </c>
    </row>
    <row r="433" spans="3:7" x14ac:dyDescent="0.25">
      <c r="C433">
        <f t="shared" si="31"/>
        <v>431</v>
      </c>
      <c r="D433">
        <f t="shared" si="32"/>
        <v>4</v>
      </c>
      <c r="E433">
        <f t="shared" si="33"/>
        <v>5</v>
      </c>
      <c r="F433">
        <f t="shared" si="34"/>
        <v>5</v>
      </c>
      <c r="G433">
        <f t="shared" si="35"/>
        <v>1</v>
      </c>
    </row>
    <row r="434" spans="3:7" x14ac:dyDescent="0.25">
      <c r="C434">
        <f t="shared" si="31"/>
        <v>432</v>
      </c>
      <c r="D434">
        <f t="shared" si="32"/>
        <v>5</v>
      </c>
      <c r="E434">
        <f t="shared" si="33"/>
        <v>5</v>
      </c>
      <c r="F434">
        <f t="shared" si="34"/>
        <v>5</v>
      </c>
      <c r="G434">
        <f t="shared" si="35"/>
        <v>1</v>
      </c>
    </row>
    <row r="435" spans="3:7" x14ac:dyDescent="0.25">
      <c r="C435">
        <f t="shared" si="31"/>
        <v>433</v>
      </c>
      <c r="D435">
        <f t="shared" si="32"/>
        <v>0</v>
      </c>
      <c r="E435">
        <f t="shared" si="33"/>
        <v>0</v>
      </c>
      <c r="F435">
        <f t="shared" si="34"/>
        <v>0</v>
      </c>
      <c r="G435">
        <f t="shared" si="35"/>
        <v>2</v>
      </c>
    </row>
    <row r="436" spans="3:7" x14ac:dyDescent="0.25">
      <c r="C436">
        <f t="shared" si="31"/>
        <v>434</v>
      </c>
      <c r="D436">
        <f t="shared" si="32"/>
        <v>1</v>
      </c>
      <c r="E436">
        <f t="shared" si="33"/>
        <v>0</v>
      </c>
      <c r="F436">
        <f t="shared" si="34"/>
        <v>0</v>
      </c>
      <c r="G436">
        <f t="shared" si="35"/>
        <v>2</v>
      </c>
    </row>
    <row r="437" spans="3:7" x14ac:dyDescent="0.25">
      <c r="C437">
        <f t="shared" si="31"/>
        <v>435</v>
      </c>
      <c r="D437">
        <f t="shared" si="32"/>
        <v>2</v>
      </c>
      <c r="E437">
        <f t="shared" si="33"/>
        <v>0</v>
      </c>
      <c r="F437">
        <f t="shared" si="34"/>
        <v>0</v>
      </c>
      <c r="G437">
        <f t="shared" si="35"/>
        <v>2</v>
      </c>
    </row>
    <row r="438" spans="3:7" x14ac:dyDescent="0.25">
      <c r="C438">
        <f t="shared" si="31"/>
        <v>436</v>
      </c>
      <c r="D438">
        <f t="shared" si="32"/>
        <v>3</v>
      </c>
      <c r="E438">
        <f t="shared" si="33"/>
        <v>0</v>
      </c>
      <c r="F438">
        <f t="shared" si="34"/>
        <v>0</v>
      </c>
      <c r="G438">
        <f t="shared" si="35"/>
        <v>2</v>
      </c>
    </row>
    <row r="439" spans="3:7" x14ac:dyDescent="0.25">
      <c r="C439">
        <f t="shared" si="31"/>
        <v>437</v>
      </c>
      <c r="D439">
        <f t="shared" si="32"/>
        <v>4</v>
      </c>
      <c r="E439">
        <f t="shared" si="33"/>
        <v>0</v>
      </c>
      <c r="F439">
        <f t="shared" si="34"/>
        <v>0</v>
      </c>
      <c r="G439">
        <f t="shared" si="35"/>
        <v>2</v>
      </c>
    </row>
    <row r="440" spans="3:7" x14ac:dyDescent="0.25">
      <c r="C440">
        <f t="shared" si="31"/>
        <v>438</v>
      </c>
      <c r="D440">
        <f t="shared" si="32"/>
        <v>5</v>
      </c>
      <c r="E440">
        <f t="shared" si="33"/>
        <v>0</v>
      </c>
      <c r="F440">
        <f t="shared" si="34"/>
        <v>0</v>
      </c>
      <c r="G440">
        <f t="shared" si="35"/>
        <v>2</v>
      </c>
    </row>
    <row r="441" spans="3:7" x14ac:dyDescent="0.25">
      <c r="C441">
        <f t="shared" si="31"/>
        <v>439</v>
      </c>
      <c r="D441">
        <f t="shared" si="32"/>
        <v>0</v>
      </c>
      <c r="E441">
        <f t="shared" si="33"/>
        <v>1</v>
      </c>
      <c r="F441">
        <f t="shared" si="34"/>
        <v>0</v>
      </c>
      <c r="G441">
        <f t="shared" si="35"/>
        <v>2</v>
      </c>
    </row>
    <row r="442" spans="3:7" x14ac:dyDescent="0.25">
      <c r="C442">
        <f t="shared" si="31"/>
        <v>440</v>
      </c>
      <c r="D442">
        <f t="shared" si="32"/>
        <v>1</v>
      </c>
      <c r="E442">
        <f t="shared" si="33"/>
        <v>1</v>
      </c>
      <c r="F442">
        <f t="shared" si="34"/>
        <v>0</v>
      </c>
      <c r="G442">
        <f t="shared" si="35"/>
        <v>2</v>
      </c>
    </row>
    <row r="443" spans="3:7" x14ac:dyDescent="0.25">
      <c r="C443">
        <f t="shared" si="31"/>
        <v>441</v>
      </c>
      <c r="D443">
        <f t="shared" si="32"/>
        <v>2</v>
      </c>
      <c r="E443">
        <f t="shared" si="33"/>
        <v>1</v>
      </c>
      <c r="F443">
        <f t="shared" si="34"/>
        <v>0</v>
      </c>
      <c r="G443">
        <f t="shared" si="35"/>
        <v>2</v>
      </c>
    </row>
    <row r="444" spans="3:7" x14ac:dyDescent="0.25">
      <c r="C444">
        <f t="shared" si="31"/>
        <v>442</v>
      </c>
      <c r="D444">
        <f t="shared" si="32"/>
        <v>3</v>
      </c>
      <c r="E444">
        <f t="shared" si="33"/>
        <v>1</v>
      </c>
      <c r="F444">
        <f t="shared" si="34"/>
        <v>0</v>
      </c>
      <c r="G444">
        <f t="shared" si="35"/>
        <v>2</v>
      </c>
    </row>
    <row r="445" spans="3:7" x14ac:dyDescent="0.25">
      <c r="C445">
        <f t="shared" si="31"/>
        <v>443</v>
      </c>
      <c r="D445">
        <f t="shared" si="32"/>
        <v>4</v>
      </c>
      <c r="E445">
        <f t="shared" si="33"/>
        <v>1</v>
      </c>
      <c r="F445">
        <f t="shared" si="34"/>
        <v>0</v>
      </c>
      <c r="G445">
        <f t="shared" si="35"/>
        <v>2</v>
      </c>
    </row>
    <row r="446" spans="3:7" x14ac:dyDescent="0.25">
      <c r="C446">
        <f t="shared" si="31"/>
        <v>444</v>
      </c>
      <c r="D446">
        <f t="shared" si="32"/>
        <v>5</v>
      </c>
      <c r="E446">
        <f t="shared" si="33"/>
        <v>1</v>
      </c>
      <c r="F446">
        <f t="shared" si="34"/>
        <v>0</v>
      </c>
      <c r="G446">
        <f t="shared" si="35"/>
        <v>2</v>
      </c>
    </row>
    <row r="447" spans="3:7" x14ac:dyDescent="0.25">
      <c r="C447">
        <f t="shared" si="31"/>
        <v>445</v>
      </c>
      <c r="D447">
        <f t="shared" si="32"/>
        <v>0</v>
      </c>
      <c r="E447">
        <f t="shared" si="33"/>
        <v>2</v>
      </c>
      <c r="F447">
        <f t="shared" si="34"/>
        <v>0</v>
      </c>
      <c r="G447">
        <f t="shared" si="35"/>
        <v>2</v>
      </c>
    </row>
    <row r="448" spans="3:7" x14ac:dyDescent="0.25">
      <c r="C448">
        <f t="shared" si="31"/>
        <v>446</v>
      </c>
      <c r="D448">
        <f t="shared" si="32"/>
        <v>1</v>
      </c>
      <c r="E448">
        <f t="shared" si="33"/>
        <v>2</v>
      </c>
      <c r="F448">
        <f t="shared" si="34"/>
        <v>0</v>
      </c>
      <c r="G448">
        <f t="shared" si="35"/>
        <v>2</v>
      </c>
    </row>
    <row r="449" spans="3:7" x14ac:dyDescent="0.25">
      <c r="C449">
        <f t="shared" si="31"/>
        <v>447</v>
      </c>
      <c r="D449">
        <f t="shared" si="32"/>
        <v>2</v>
      </c>
      <c r="E449">
        <f t="shared" si="33"/>
        <v>2</v>
      </c>
      <c r="F449">
        <f t="shared" si="34"/>
        <v>0</v>
      </c>
      <c r="G449">
        <f t="shared" si="35"/>
        <v>2</v>
      </c>
    </row>
    <row r="450" spans="3:7" x14ac:dyDescent="0.25">
      <c r="C450">
        <f t="shared" si="31"/>
        <v>448</v>
      </c>
      <c r="D450">
        <f t="shared" si="32"/>
        <v>3</v>
      </c>
      <c r="E450">
        <f t="shared" si="33"/>
        <v>2</v>
      </c>
      <c r="F450">
        <f t="shared" si="34"/>
        <v>0</v>
      </c>
      <c r="G450">
        <f t="shared" si="35"/>
        <v>2</v>
      </c>
    </row>
    <row r="451" spans="3:7" x14ac:dyDescent="0.25">
      <c r="C451">
        <f t="shared" si="31"/>
        <v>449</v>
      </c>
      <c r="D451">
        <f t="shared" si="32"/>
        <v>4</v>
      </c>
      <c r="E451">
        <f t="shared" si="33"/>
        <v>2</v>
      </c>
      <c r="F451">
        <f t="shared" si="34"/>
        <v>0</v>
      </c>
      <c r="G451">
        <f t="shared" si="35"/>
        <v>2</v>
      </c>
    </row>
    <row r="452" spans="3:7" x14ac:dyDescent="0.25">
      <c r="C452">
        <f t="shared" ref="C452:C515" si="36">IF(ROW()-ROW($D$3)+1&lt;=$B$5,C451+1,"")</f>
        <v>450</v>
      </c>
      <c r="D452">
        <f t="shared" ref="D452:D515" si="37">IF(C452&lt;&gt;"",MOD(D451+1,$B$4),"")</f>
        <v>5</v>
      </c>
      <c r="E452">
        <f t="shared" ref="E452:E515" si="38">IF(D452="","",IF(AND(D451&lt;&gt;D452,D452=0),MOD(E451+1,$B$4),E451))</f>
        <v>2</v>
      </c>
      <c r="F452">
        <f t="shared" ref="F452:F515" si="39">IF(E452="","",IF(AND(E451&lt;&gt;E452,E452=0),MOD(F451+1,$B$4),F451))</f>
        <v>0</v>
      </c>
      <c r="G452">
        <f t="shared" ref="G452:G515" si="40">IF(F452="","",IF(AND(F451&lt;&gt;F452,F452=0),MOD(G451+1,$B$4),G451))</f>
        <v>2</v>
      </c>
    </row>
    <row r="453" spans="3:7" x14ac:dyDescent="0.25">
      <c r="C453">
        <f t="shared" si="36"/>
        <v>451</v>
      </c>
      <c r="D453">
        <f t="shared" si="37"/>
        <v>0</v>
      </c>
      <c r="E453">
        <f t="shared" si="38"/>
        <v>3</v>
      </c>
      <c r="F453">
        <f t="shared" si="39"/>
        <v>0</v>
      </c>
      <c r="G453">
        <f t="shared" si="40"/>
        <v>2</v>
      </c>
    </row>
    <row r="454" spans="3:7" x14ac:dyDescent="0.25">
      <c r="C454">
        <f t="shared" si="36"/>
        <v>452</v>
      </c>
      <c r="D454">
        <f t="shared" si="37"/>
        <v>1</v>
      </c>
      <c r="E454">
        <f t="shared" si="38"/>
        <v>3</v>
      </c>
      <c r="F454">
        <f t="shared" si="39"/>
        <v>0</v>
      </c>
      <c r="G454">
        <f t="shared" si="40"/>
        <v>2</v>
      </c>
    </row>
    <row r="455" spans="3:7" x14ac:dyDescent="0.25">
      <c r="C455">
        <f t="shared" si="36"/>
        <v>453</v>
      </c>
      <c r="D455">
        <f t="shared" si="37"/>
        <v>2</v>
      </c>
      <c r="E455">
        <f t="shared" si="38"/>
        <v>3</v>
      </c>
      <c r="F455">
        <f t="shared" si="39"/>
        <v>0</v>
      </c>
      <c r="G455">
        <f t="shared" si="40"/>
        <v>2</v>
      </c>
    </row>
    <row r="456" spans="3:7" x14ac:dyDescent="0.25">
      <c r="C456">
        <f t="shared" si="36"/>
        <v>454</v>
      </c>
      <c r="D456">
        <f t="shared" si="37"/>
        <v>3</v>
      </c>
      <c r="E456">
        <f t="shared" si="38"/>
        <v>3</v>
      </c>
      <c r="F456">
        <f t="shared" si="39"/>
        <v>0</v>
      </c>
      <c r="G456">
        <f t="shared" si="40"/>
        <v>2</v>
      </c>
    </row>
    <row r="457" spans="3:7" x14ac:dyDescent="0.25">
      <c r="C457">
        <f t="shared" si="36"/>
        <v>455</v>
      </c>
      <c r="D457">
        <f t="shared" si="37"/>
        <v>4</v>
      </c>
      <c r="E457">
        <f t="shared" si="38"/>
        <v>3</v>
      </c>
      <c r="F457">
        <f t="shared" si="39"/>
        <v>0</v>
      </c>
      <c r="G457">
        <f t="shared" si="40"/>
        <v>2</v>
      </c>
    </row>
    <row r="458" spans="3:7" x14ac:dyDescent="0.25">
      <c r="C458">
        <f t="shared" si="36"/>
        <v>456</v>
      </c>
      <c r="D458">
        <f t="shared" si="37"/>
        <v>5</v>
      </c>
      <c r="E458">
        <f t="shared" si="38"/>
        <v>3</v>
      </c>
      <c r="F458">
        <f t="shared" si="39"/>
        <v>0</v>
      </c>
      <c r="G458">
        <f t="shared" si="40"/>
        <v>2</v>
      </c>
    </row>
    <row r="459" spans="3:7" x14ac:dyDescent="0.25">
      <c r="C459">
        <f t="shared" si="36"/>
        <v>457</v>
      </c>
      <c r="D459">
        <f t="shared" si="37"/>
        <v>0</v>
      </c>
      <c r="E459">
        <f t="shared" si="38"/>
        <v>4</v>
      </c>
      <c r="F459">
        <f t="shared" si="39"/>
        <v>0</v>
      </c>
      <c r="G459">
        <f t="shared" si="40"/>
        <v>2</v>
      </c>
    </row>
    <row r="460" spans="3:7" x14ac:dyDescent="0.25">
      <c r="C460">
        <f t="shared" si="36"/>
        <v>458</v>
      </c>
      <c r="D460">
        <f t="shared" si="37"/>
        <v>1</v>
      </c>
      <c r="E460">
        <f t="shared" si="38"/>
        <v>4</v>
      </c>
      <c r="F460">
        <f t="shared" si="39"/>
        <v>0</v>
      </c>
      <c r="G460">
        <f t="shared" si="40"/>
        <v>2</v>
      </c>
    </row>
    <row r="461" spans="3:7" x14ac:dyDescent="0.25">
      <c r="C461">
        <f t="shared" si="36"/>
        <v>459</v>
      </c>
      <c r="D461">
        <f t="shared" si="37"/>
        <v>2</v>
      </c>
      <c r="E461">
        <f t="shared" si="38"/>
        <v>4</v>
      </c>
      <c r="F461">
        <f t="shared" si="39"/>
        <v>0</v>
      </c>
      <c r="G461">
        <f t="shared" si="40"/>
        <v>2</v>
      </c>
    </row>
    <row r="462" spans="3:7" x14ac:dyDescent="0.25">
      <c r="C462">
        <f t="shared" si="36"/>
        <v>460</v>
      </c>
      <c r="D462">
        <f t="shared" si="37"/>
        <v>3</v>
      </c>
      <c r="E462">
        <f t="shared" si="38"/>
        <v>4</v>
      </c>
      <c r="F462">
        <f t="shared" si="39"/>
        <v>0</v>
      </c>
      <c r="G462">
        <f t="shared" si="40"/>
        <v>2</v>
      </c>
    </row>
    <row r="463" spans="3:7" x14ac:dyDescent="0.25">
      <c r="C463">
        <f t="shared" si="36"/>
        <v>461</v>
      </c>
      <c r="D463">
        <f t="shared" si="37"/>
        <v>4</v>
      </c>
      <c r="E463">
        <f t="shared" si="38"/>
        <v>4</v>
      </c>
      <c r="F463">
        <f t="shared" si="39"/>
        <v>0</v>
      </c>
      <c r="G463">
        <f t="shared" si="40"/>
        <v>2</v>
      </c>
    </row>
    <row r="464" spans="3:7" x14ac:dyDescent="0.25">
      <c r="C464">
        <f t="shared" si="36"/>
        <v>462</v>
      </c>
      <c r="D464">
        <f t="shared" si="37"/>
        <v>5</v>
      </c>
      <c r="E464">
        <f t="shared" si="38"/>
        <v>4</v>
      </c>
      <c r="F464">
        <f t="shared" si="39"/>
        <v>0</v>
      </c>
      <c r="G464">
        <f t="shared" si="40"/>
        <v>2</v>
      </c>
    </row>
    <row r="465" spans="3:7" x14ac:dyDescent="0.25">
      <c r="C465">
        <f t="shared" si="36"/>
        <v>463</v>
      </c>
      <c r="D465">
        <f t="shared" si="37"/>
        <v>0</v>
      </c>
      <c r="E465">
        <f t="shared" si="38"/>
        <v>5</v>
      </c>
      <c r="F465">
        <f t="shared" si="39"/>
        <v>0</v>
      </c>
      <c r="G465">
        <f t="shared" si="40"/>
        <v>2</v>
      </c>
    </row>
    <row r="466" spans="3:7" x14ac:dyDescent="0.25">
      <c r="C466">
        <f t="shared" si="36"/>
        <v>464</v>
      </c>
      <c r="D466">
        <f t="shared" si="37"/>
        <v>1</v>
      </c>
      <c r="E466">
        <f t="shared" si="38"/>
        <v>5</v>
      </c>
      <c r="F466">
        <f t="shared" si="39"/>
        <v>0</v>
      </c>
      <c r="G466">
        <f t="shared" si="40"/>
        <v>2</v>
      </c>
    </row>
    <row r="467" spans="3:7" x14ac:dyDescent="0.25">
      <c r="C467">
        <f t="shared" si="36"/>
        <v>465</v>
      </c>
      <c r="D467">
        <f t="shared" si="37"/>
        <v>2</v>
      </c>
      <c r="E467">
        <f t="shared" si="38"/>
        <v>5</v>
      </c>
      <c r="F467">
        <f t="shared" si="39"/>
        <v>0</v>
      </c>
      <c r="G467">
        <f t="shared" si="40"/>
        <v>2</v>
      </c>
    </row>
    <row r="468" spans="3:7" x14ac:dyDescent="0.25">
      <c r="C468">
        <f t="shared" si="36"/>
        <v>466</v>
      </c>
      <c r="D468">
        <f t="shared" si="37"/>
        <v>3</v>
      </c>
      <c r="E468">
        <f t="shared" si="38"/>
        <v>5</v>
      </c>
      <c r="F468">
        <f t="shared" si="39"/>
        <v>0</v>
      </c>
      <c r="G468">
        <f t="shared" si="40"/>
        <v>2</v>
      </c>
    </row>
    <row r="469" spans="3:7" x14ac:dyDescent="0.25">
      <c r="C469">
        <f t="shared" si="36"/>
        <v>467</v>
      </c>
      <c r="D469">
        <f t="shared" si="37"/>
        <v>4</v>
      </c>
      <c r="E469">
        <f t="shared" si="38"/>
        <v>5</v>
      </c>
      <c r="F469">
        <f t="shared" si="39"/>
        <v>0</v>
      </c>
      <c r="G469">
        <f t="shared" si="40"/>
        <v>2</v>
      </c>
    </row>
    <row r="470" spans="3:7" x14ac:dyDescent="0.25">
      <c r="C470">
        <f t="shared" si="36"/>
        <v>468</v>
      </c>
      <c r="D470">
        <f t="shared" si="37"/>
        <v>5</v>
      </c>
      <c r="E470">
        <f t="shared" si="38"/>
        <v>5</v>
      </c>
      <c r="F470">
        <f t="shared" si="39"/>
        <v>0</v>
      </c>
      <c r="G470">
        <f t="shared" si="40"/>
        <v>2</v>
      </c>
    </row>
    <row r="471" spans="3:7" x14ac:dyDescent="0.25">
      <c r="C471">
        <f t="shared" si="36"/>
        <v>469</v>
      </c>
      <c r="D471">
        <f t="shared" si="37"/>
        <v>0</v>
      </c>
      <c r="E471">
        <f t="shared" si="38"/>
        <v>0</v>
      </c>
      <c r="F471">
        <f t="shared" si="39"/>
        <v>1</v>
      </c>
      <c r="G471">
        <f t="shared" si="40"/>
        <v>2</v>
      </c>
    </row>
    <row r="472" spans="3:7" x14ac:dyDescent="0.25">
      <c r="C472">
        <f t="shared" si="36"/>
        <v>470</v>
      </c>
      <c r="D472">
        <f t="shared" si="37"/>
        <v>1</v>
      </c>
      <c r="E472">
        <f t="shared" si="38"/>
        <v>0</v>
      </c>
      <c r="F472">
        <f t="shared" si="39"/>
        <v>1</v>
      </c>
      <c r="G472">
        <f t="shared" si="40"/>
        <v>2</v>
      </c>
    </row>
    <row r="473" spans="3:7" x14ac:dyDescent="0.25">
      <c r="C473">
        <f t="shared" si="36"/>
        <v>471</v>
      </c>
      <c r="D473">
        <f t="shared" si="37"/>
        <v>2</v>
      </c>
      <c r="E473">
        <f t="shared" si="38"/>
        <v>0</v>
      </c>
      <c r="F473">
        <f t="shared" si="39"/>
        <v>1</v>
      </c>
      <c r="G473">
        <f t="shared" si="40"/>
        <v>2</v>
      </c>
    </row>
    <row r="474" spans="3:7" x14ac:dyDescent="0.25">
      <c r="C474">
        <f t="shared" si="36"/>
        <v>472</v>
      </c>
      <c r="D474">
        <f t="shared" si="37"/>
        <v>3</v>
      </c>
      <c r="E474">
        <f t="shared" si="38"/>
        <v>0</v>
      </c>
      <c r="F474">
        <f t="shared" si="39"/>
        <v>1</v>
      </c>
      <c r="G474">
        <f t="shared" si="40"/>
        <v>2</v>
      </c>
    </row>
    <row r="475" spans="3:7" x14ac:dyDescent="0.25">
      <c r="C475">
        <f t="shared" si="36"/>
        <v>473</v>
      </c>
      <c r="D475">
        <f t="shared" si="37"/>
        <v>4</v>
      </c>
      <c r="E475">
        <f t="shared" si="38"/>
        <v>0</v>
      </c>
      <c r="F475">
        <f t="shared" si="39"/>
        <v>1</v>
      </c>
      <c r="G475">
        <f t="shared" si="40"/>
        <v>2</v>
      </c>
    </row>
    <row r="476" spans="3:7" x14ac:dyDescent="0.25">
      <c r="C476">
        <f t="shared" si="36"/>
        <v>474</v>
      </c>
      <c r="D476">
        <f t="shared" si="37"/>
        <v>5</v>
      </c>
      <c r="E476">
        <f t="shared" si="38"/>
        <v>0</v>
      </c>
      <c r="F476">
        <f t="shared" si="39"/>
        <v>1</v>
      </c>
      <c r="G476">
        <f t="shared" si="40"/>
        <v>2</v>
      </c>
    </row>
    <row r="477" spans="3:7" x14ac:dyDescent="0.25">
      <c r="C477">
        <f t="shared" si="36"/>
        <v>475</v>
      </c>
      <c r="D477">
        <f t="shared" si="37"/>
        <v>0</v>
      </c>
      <c r="E477">
        <f t="shared" si="38"/>
        <v>1</v>
      </c>
      <c r="F477">
        <f t="shared" si="39"/>
        <v>1</v>
      </c>
      <c r="G477">
        <f t="shared" si="40"/>
        <v>2</v>
      </c>
    </row>
    <row r="478" spans="3:7" x14ac:dyDescent="0.25">
      <c r="C478">
        <f t="shared" si="36"/>
        <v>476</v>
      </c>
      <c r="D478">
        <f t="shared" si="37"/>
        <v>1</v>
      </c>
      <c r="E478">
        <f t="shared" si="38"/>
        <v>1</v>
      </c>
      <c r="F478">
        <f t="shared" si="39"/>
        <v>1</v>
      </c>
      <c r="G478">
        <f t="shared" si="40"/>
        <v>2</v>
      </c>
    </row>
    <row r="479" spans="3:7" x14ac:dyDescent="0.25">
      <c r="C479">
        <f t="shared" si="36"/>
        <v>477</v>
      </c>
      <c r="D479">
        <f t="shared" si="37"/>
        <v>2</v>
      </c>
      <c r="E479">
        <f t="shared" si="38"/>
        <v>1</v>
      </c>
      <c r="F479">
        <f t="shared" si="39"/>
        <v>1</v>
      </c>
      <c r="G479">
        <f t="shared" si="40"/>
        <v>2</v>
      </c>
    </row>
    <row r="480" spans="3:7" x14ac:dyDescent="0.25">
      <c r="C480">
        <f t="shared" si="36"/>
        <v>478</v>
      </c>
      <c r="D480">
        <f t="shared" si="37"/>
        <v>3</v>
      </c>
      <c r="E480">
        <f t="shared" si="38"/>
        <v>1</v>
      </c>
      <c r="F480">
        <f t="shared" si="39"/>
        <v>1</v>
      </c>
      <c r="G480">
        <f t="shared" si="40"/>
        <v>2</v>
      </c>
    </row>
    <row r="481" spans="3:7" x14ac:dyDescent="0.25">
      <c r="C481">
        <f t="shared" si="36"/>
        <v>479</v>
      </c>
      <c r="D481">
        <f t="shared" si="37"/>
        <v>4</v>
      </c>
      <c r="E481">
        <f t="shared" si="38"/>
        <v>1</v>
      </c>
      <c r="F481">
        <f t="shared" si="39"/>
        <v>1</v>
      </c>
      <c r="G481">
        <f t="shared" si="40"/>
        <v>2</v>
      </c>
    </row>
    <row r="482" spans="3:7" x14ac:dyDescent="0.25">
      <c r="C482">
        <f t="shared" si="36"/>
        <v>480</v>
      </c>
      <c r="D482">
        <f t="shared" si="37"/>
        <v>5</v>
      </c>
      <c r="E482">
        <f t="shared" si="38"/>
        <v>1</v>
      </c>
      <c r="F482">
        <f t="shared" si="39"/>
        <v>1</v>
      </c>
      <c r="G482">
        <f t="shared" si="40"/>
        <v>2</v>
      </c>
    </row>
    <row r="483" spans="3:7" x14ac:dyDescent="0.25">
      <c r="C483">
        <f t="shared" si="36"/>
        <v>481</v>
      </c>
      <c r="D483">
        <f t="shared" si="37"/>
        <v>0</v>
      </c>
      <c r="E483">
        <f t="shared" si="38"/>
        <v>2</v>
      </c>
      <c r="F483">
        <f t="shared" si="39"/>
        <v>1</v>
      </c>
      <c r="G483">
        <f t="shared" si="40"/>
        <v>2</v>
      </c>
    </row>
    <row r="484" spans="3:7" x14ac:dyDescent="0.25">
      <c r="C484">
        <f t="shared" si="36"/>
        <v>482</v>
      </c>
      <c r="D484">
        <f t="shared" si="37"/>
        <v>1</v>
      </c>
      <c r="E484">
        <f t="shared" si="38"/>
        <v>2</v>
      </c>
      <c r="F484">
        <f t="shared" si="39"/>
        <v>1</v>
      </c>
      <c r="G484">
        <f t="shared" si="40"/>
        <v>2</v>
      </c>
    </row>
    <row r="485" spans="3:7" x14ac:dyDescent="0.25">
      <c r="C485">
        <f t="shared" si="36"/>
        <v>483</v>
      </c>
      <c r="D485">
        <f t="shared" si="37"/>
        <v>2</v>
      </c>
      <c r="E485">
        <f t="shared" si="38"/>
        <v>2</v>
      </c>
      <c r="F485">
        <f t="shared" si="39"/>
        <v>1</v>
      </c>
      <c r="G485">
        <f t="shared" si="40"/>
        <v>2</v>
      </c>
    </row>
    <row r="486" spans="3:7" x14ac:dyDescent="0.25">
      <c r="C486">
        <f t="shared" si="36"/>
        <v>484</v>
      </c>
      <c r="D486">
        <f t="shared" si="37"/>
        <v>3</v>
      </c>
      <c r="E486">
        <f t="shared" si="38"/>
        <v>2</v>
      </c>
      <c r="F486">
        <f t="shared" si="39"/>
        <v>1</v>
      </c>
      <c r="G486">
        <f t="shared" si="40"/>
        <v>2</v>
      </c>
    </row>
    <row r="487" spans="3:7" x14ac:dyDescent="0.25">
      <c r="C487">
        <f t="shared" si="36"/>
        <v>485</v>
      </c>
      <c r="D487">
        <f t="shared" si="37"/>
        <v>4</v>
      </c>
      <c r="E487">
        <f t="shared" si="38"/>
        <v>2</v>
      </c>
      <c r="F487">
        <f t="shared" si="39"/>
        <v>1</v>
      </c>
      <c r="G487">
        <f t="shared" si="40"/>
        <v>2</v>
      </c>
    </row>
    <row r="488" spans="3:7" x14ac:dyDescent="0.25">
      <c r="C488">
        <f t="shared" si="36"/>
        <v>486</v>
      </c>
      <c r="D488">
        <f t="shared" si="37"/>
        <v>5</v>
      </c>
      <c r="E488">
        <f t="shared" si="38"/>
        <v>2</v>
      </c>
      <c r="F488">
        <f t="shared" si="39"/>
        <v>1</v>
      </c>
      <c r="G488">
        <f t="shared" si="40"/>
        <v>2</v>
      </c>
    </row>
    <row r="489" spans="3:7" x14ac:dyDescent="0.25">
      <c r="C489">
        <f t="shared" si="36"/>
        <v>487</v>
      </c>
      <c r="D489">
        <f t="shared" si="37"/>
        <v>0</v>
      </c>
      <c r="E489">
        <f t="shared" si="38"/>
        <v>3</v>
      </c>
      <c r="F489">
        <f t="shared" si="39"/>
        <v>1</v>
      </c>
      <c r="G489">
        <f t="shared" si="40"/>
        <v>2</v>
      </c>
    </row>
    <row r="490" spans="3:7" x14ac:dyDescent="0.25">
      <c r="C490">
        <f t="shared" si="36"/>
        <v>488</v>
      </c>
      <c r="D490">
        <f t="shared" si="37"/>
        <v>1</v>
      </c>
      <c r="E490">
        <f t="shared" si="38"/>
        <v>3</v>
      </c>
      <c r="F490">
        <f t="shared" si="39"/>
        <v>1</v>
      </c>
      <c r="G490">
        <f t="shared" si="40"/>
        <v>2</v>
      </c>
    </row>
    <row r="491" spans="3:7" x14ac:dyDescent="0.25">
      <c r="C491">
        <f t="shared" si="36"/>
        <v>489</v>
      </c>
      <c r="D491">
        <f t="shared" si="37"/>
        <v>2</v>
      </c>
      <c r="E491">
        <f t="shared" si="38"/>
        <v>3</v>
      </c>
      <c r="F491">
        <f t="shared" si="39"/>
        <v>1</v>
      </c>
      <c r="G491">
        <f t="shared" si="40"/>
        <v>2</v>
      </c>
    </row>
    <row r="492" spans="3:7" x14ac:dyDescent="0.25">
      <c r="C492">
        <f t="shared" si="36"/>
        <v>490</v>
      </c>
      <c r="D492">
        <f t="shared" si="37"/>
        <v>3</v>
      </c>
      <c r="E492">
        <f t="shared" si="38"/>
        <v>3</v>
      </c>
      <c r="F492">
        <f t="shared" si="39"/>
        <v>1</v>
      </c>
      <c r="G492">
        <f t="shared" si="40"/>
        <v>2</v>
      </c>
    </row>
    <row r="493" spans="3:7" x14ac:dyDescent="0.25">
      <c r="C493">
        <f t="shared" si="36"/>
        <v>491</v>
      </c>
      <c r="D493">
        <f t="shared" si="37"/>
        <v>4</v>
      </c>
      <c r="E493">
        <f t="shared" si="38"/>
        <v>3</v>
      </c>
      <c r="F493">
        <f t="shared" si="39"/>
        <v>1</v>
      </c>
      <c r="G493">
        <f t="shared" si="40"/>
        <v>2</v>
      </c>
    </row>
    <row r="494" spans="3:7" x14ac:dyDescent="0.25">
      <c r="C494">
        <f t="shared" si="36"/>
        <v>492</v>
      </c>
      <c r="D494">
        <f t="shared" si="37"/>
        <v>5</v>
      </c>
      <c r="E494">
        <f t="shared" si="38"/>
        <v>3</v>
      </c>
      <c r="F494">
        <f t="shared" si="39"/>
        <v>1</v>
      </c>
      <c r="G494">
        <f t="shared" si="40"/>
        <v>2</v>
      </c>
    </row>
    <row r="495" spans="3:7" x14ac:dyDescent="0.25">
      <c r="C495">
        <f t="shared" si="36"/>
        <v>493</v>
      </c>
      <c r="D495">
        <f t="shared" si="37"/>
        <v>0</v>
      </c>
      <c r="E495">
        <f t="shared" si="38"/>
        <v>4</v>
      </c>
      <c r="F495">
        <f t="shared" si="39"/>
        <v>1</v>
      </c>
      <c r="G495">
        <f t="shared" si="40"/>
        <v>2</v>
      </c>
    </row>
    <row r="496" spans="3:7" x14ac:dyDescent="0.25">
      <c r="C496">
        <f t="shared" si="36"/>
        <v>494</v>
      </c>
      <c r="D496">
        <f t="shared" si="37"/>
        <v>1</v>
      </c>
      <c r="E496">
        <f t="shared" si="38"/>
        <v>4</v>
      </c>
      <c r="F496">
        <f t="shared" si="39"/>
        <v>1</v>
      </c>
      <c r="G496">
        <f t="shared" si="40"/>
        <v>2</v>
      </c>
    </row>
    <row r="497" spans="3:7" x14ac:dyDescent="0.25">
      <c r="C497">
        <f t="shared" si="36"/>
        <v>495</v>
      </c>
      <c r="D497">
        <f t="shared" si="37"/>
        <v>2</v>
      </c>
      <c r="E497">
        <f t="shared" si="38"/>
        <v>4</v>
      </c>
      <c r="F497">
        <f t="shared" si="39"/>
        <v>1</v>
      </c>
      <c r="G497">
        <f t="shared" si="40"/>
        <v>2</v>
      </c>
    </row>
    <row r="498" spans="3:7" x14ac:dyDescent="0.25">
      <c r="C498">
        <f t="shared" si="36"/>
        <v>496</v>
      </c>
      <c r="D498">
        <f t="shared" si="37"/>
        <v>3</v>
      </c>
      <c r="E498">
        <f t="shared" si="38"/>
        <v>4</v>
      </c>
      <c r="F498">
        <f t="shared" si="39"/>
        <v>1</v>
      </c>
      <c r="G498">
        <f t="shared" si="40"/>
        <v>2</v>
      </c>
    </row>
    <row r="499" spans="3:7" x14ac:dyDescent="0.25">
      <c r="C499">
        <f t="shared" si="36"/>
        <v>497</v>
      </c>
      <c r="D499">
        <f t="shared" si="37"/>
        <v>4</v>
      </c>
      <c r="E499">
        <f t="shared" si="38"/>
        <v>4</v>
      </c>
      <c r="F499">
        <f t="shared" si="39"/>
        <v>1</v>
      </c>
      <c r="G499">
        <f t="shared" si="40"/>
        <v>2</v>
      </c>
    </row>
    <row r="500" spans="3:7" x14ac:dyDescent="0.25">
      <c r="C500">
        <f t="shared" si="36"/>
        <v>498</v>
      </c>
      <c r="D500">
        <f t="shared" si="37"/>
        <v>5</v>
      </c>
      <c r="E500">
        <f t="shared" si="38"/>
        <v>4</v>
      </c>
      <c r="F500">
        <f t="shared" si="39"/>
        <v>1</v>
      </c>
      <c r="G500">
        <f t="shared" si="40"/>
        <v>2</v>
      </c>
    </row>
    <row r="501" spans="3:7" x14ac:dyDescent="0.25">
      <c r="C501">
        <f t="shared" si="36"/>
        <v>499</v>
      </c>
      <c r="D501">
        <f t="shared" si="37"/>
        <v>0</v>
      </c>
      <c r="E501">
        <f t="shared" si="38"/>
        <v>5</v>
      </c>
      <c r="F501">
        <f t="shared" si="39"/>
        <v>1</v>
      </c>
      <c r="G501">
        <f t="shared" si="40"/>
        <v>2</v>
      </c>
    </row>
    <row r="502" spans="3:7" x14ac:dyDescent="0.25">
      <c r="C502">
        <f t="shared" si="36"/>
        <v>500</v>
      </c>
      <c r="D502">
        <f t="shared" si="37"/>
        <v>1</v>
      </c>
      <c r="E502">
        <f t="shared" si="38"/>
        <v>5</v>
      </c>
      <c r="F502">
        <f t="shared" si="39"/>
        <v>1</v>
      </c>
      <c r="G502">
        <f t="shared" si="40"/>
        <v>2</v>
      </c>
    </row>
    <row r="503" spans="3:7" x14ac:dyDescent="0.25">
      <c r="C503">
        <f t="shared" si="36"/>
        <v>501</v>
      </c>
      <c r="D503">
        <f t="shared" si="37"/>
        <v>2</v>
      </c>
      <c r="E503">
        <f t="shared" si="38"/>
        <v>5</v>
      </c>
      <c r="F503">
        <f t="shared" si="39"/>
        <v>1</v>
      </c>
      <c r="G503">
        <f t="shared" si="40"/>
        <v>2</v>
      </c>
    </row>
    <row r="504" spans="3:7" x14ac:dyDescent="0.25">
      <c r="C504">
        <f t="shared" si="36"/>
        <v>502</v>
      </c>
      <c r="D504">
        <f t="shared" si="37"/>
        <v>3</v>
      </c>
      <c r="E504">
        <f t="shared" si="38"/>
        <v>5</v>
      </c>
      <c r="F504">
        <f t="shared" si="39"/>
        <v>1</v>
      </c>
      <c r="G504">
        <f t="shared" si="40"/>
        <v>2</v>
      </c>
    </row>
    <row r="505" spans="3:7" x14ac:dyDescent="0.25">
      <c r="C505">
        <f t="shared" si="36"/>
        <v>503</v>
      </c>
      <c r="D505">
        <f t="shared" si="37"/>
        <v>4</v>
      </c>
      <c r="E505">
        <f t="shared" si="38"/>
        <v>5</v>
      </c>
      <c r="F505">
        <f t="shared" si="39"/>
        <v>1</v>
      </c>
      <c r="G505">
        <f t="shared" si="40"/>
        <v>2</v>
      </c>
    </row>
    <row r="506" spans="3:7" x14ac:dyDescent="0.25">
      <c r="C506">
        <f t="shared" si="36"/>
        <v>504</v>
      </c>
      <c r="D506">
        <f t="shared" si="37"/>
        <v>5</v>
      </c>
      <c r="E506">
        <f t="shared" si="38"/>
        <v>5</v>
      </c>
      <c r="F506">
        <f t="shared" si="39"/>
        <v>1</v>
      </c>
      <c r="G506">
        <f t="shared" si="40"/>
        <v>2</v>
      </c>
    </row>
    <row r="507" spans="3:7" x14ac:dyDescent="0.25">
      <c r="C507">
        <f t="shared" si="36"/>
        <v>505</v>
      </c>
      <c r="D507">
        <f t="shared" si="37"/>
        <v>0</v>
      </c>
      <c r="E507">
        <f t="shared" si="38"/>
        <v>0</v>
      </c>
      <c r="F507">
        <f t="shared" si="39"/>
        <v>2</v>
      </c>
      <c r="G507">
        <f t="shared" si="40"/>
        <v>2</v>
      </c>
    </row>
    <row r="508" spans="3:7" x14ac:dyDescent="0.25">
      <c r="C508">
        <f t="shared" si="36"/>
        <v>506</v>
      </c>
      <c r="D508">
        <f t="shared" si="37"/>
        <v>1</v>
      </c>
      <c r="E508">
        <f t="shared" si="38"/>
        <v>0</v>
      </c>
      <c r="F508">
        <f t="shared" si="39"/>
        <v>2</v>
      </c>
      <c r="G508">
        <f t="shared" si="40"/>
        <v>2</v>
      </c>
    </row>
    <row r="509" spans="3:7" x14ac:dyDescent="0.25">
      <c r="C509">
        <f t="shared" si="36"/>
        <v>507</v>
      </c>
      <c r="D509">
        <f t="shared" si="37"/>
        <v>2</v>
      </c>
      <c r="E509">
        <f t="shared" si="38"/>
        <v>0</v>
      </c>
      <c r="F509">
        <f t="shared" si="39"/>
        <v>2</v>
      </c>
      <c r="G509">
        <f t="shared" si="40"/>
        <v>2</v>
      </c>
    </row>
    <row r="510" spans="3:7" x14ac:dyDescent="0.25">
      <c r="C510">
        <f t="shared" si="36"/>
        <v>508</v>
      </c>
      <c r="D510">
        <f t="shared" si="37"/>
        <v>3</v>
      </c>
      <c r="E510">
        <f t="shared" si="38"/>
        <v>0</v>
      </c>
      <c r="F510">
        <f t="shared" si="39"/>
        <v>2</v>
      </c>
      <c r="G510">
        <f t="shared" si="40"/>
        <v>2</v>
      </c>
    </row>
    <row r="511" spans="3:7" x14ac:dyDescent="0.25">
      <c r="C511">
        <f t="shared" si="36"/>
        <v>509</v>
      </c>
      <c r="D511">
        <f t="shared" si="37"/>
        <v>4</v>
      </c>
      <c r="E511">
        <f t="shared" si="38"/>
        <v>0</v>
      </c>
      <c r="F511">
        <f t="shared" si="39"/>
        <v>2</v>
      </c>
      <c r="G511">
        <f t="shared" si="40"/>
        <v>2</v>
      </c>
    </row>
    <row r="512" spans="3:7" x14ac:dyDescent="0.25">
      <c r="C512">
        <f t="shared" si="36"/>
        <v>510</v>
      </c>
      <c r="D512">
        <f t="shared" si="37"/>
        <v>5</v>
      </c>
      <c r="E512">
        <f t="shared" si="38"/>
        <v>0</v>
      </c>
      <c r="F512">
        <f t="shared" si="39"/>
        <v>2</v>
      </c>
      <c r="G512">
        <f t="shared" si="40"/>
        <v>2</v>
      </c>
    </row>
    <row r="513" spans="3:7" x14ac:dyDescent="0.25">
      <c r="C513">
        <f t="shared" si="36"/>
        <v>511</v>
      </c>
      <c r="D513">
        <f t="shared" si="37"/>
        <v>0</v>
      </c>
      <c r="E513">
        <f t="shared" si="38"/>
        <v>1</v>
      </c>
      <c r="F513">
        <f t="shared" si="39"/>
        <v>2</v>
      </c>
      <c r="G513">
        <f t="shared" si="40"/>
        <v>2</v>
      </c>
    </row>
    <row r="514" spans="3:7" x14ac:dyDescent="0.25">
      <c r="C514">
        <f t="shared" si="36"/>
        <v>512</v>
      </c>
      <c r="D514">
        <f t="shared" si="37"/>
        <v>1</v>
      </c>
      <c r="E514">
        <f t="shared" si="38"/>
        <v>1</v>
      </c>
      <c r="F514">
        <f t="shared" si="39"/>
        <v>2</v>
      </c>
      <c r="G514">
        <f t="shared" si="40"/>
        <v>2</v>
      </c>
    </row>
    <row r="515" spans="3:7" x14ac:dyDescent="0.25">
      <c r="C515">
        <f t="shared" si="36"/>
        <v>513</v>
      </c>
      <c r="D515">
        <f t="shared" si="37"/>
        <v>2</v>
      </c>
      <c r="E515">
        <f t="shared" si="38"/>
        <v>1</v>
      </c>
      <c r="F515">
        <f t="shared" si="39"/>
        <v>2</v>
      </c>
      <c r="G515">
        <f t="shared" si="40"/>
        <v>2</v>
      </c>
    </row>
    <row r="516" spans="3:7" x14ac:dyDescent="0.25">
      <c r="C516">
        <f t="shared" ref="C516:C579" si="41">IF(ROW()-ROW($D$3)+1&lt;=$B$5,C515+1,"")</f>
        <v>514</v>
      </c>
      <c r="D516">
        <f t="shared" ref="D516:D579" si="42">IF(C516&lt;&gt;"",MOD(D515+1,$B$4),"")</f>
        <v>3</v>
      </c>
      <c r="E516">
        <f t="shared" ref="E516:E579" si="43">IF(D516="","",IF(AND(D515&lt;&gt;D516,D516=0),MOD(E515+1,$B$4),E515))</f>
        <v>1</v>
      </c>
      <c r="F516">
        <f t="shared" ref="F516:F579" si="44">IF(E516="","",IF(AND(E515&lt;&gt;E516,E516=0),MOD(F515+1,$B$4),F515))</f>
        <v>2</v>
      </c>
      <c r="G516">
        <f t="shared" ref="G516:G579" si="45">IF(F516="","",IF(AND(F515&lt;&gt;F516,F516=0),MOD(G515+1,$B$4),G515))</f>
        <v>2</v>
      </c>
    </row>
    <row r="517" spans="3:7" x14ac:dyDescent="0.25">
      <c r="C517">
        <f t="shared" si="41"/>
        <v>515</v>
      </c>
      <c r="D517">
        <f t="shared" si="42"/>
        <v>4</v>
      </c>
      <c r="E517">
        <f t="shared" si="43"/>
        <v>1</v>
      </c>
      <c r="F517">
        <f t="shared" si="44"/>
        <v>2</v>
      </c>
      <c r="G517">
        <f t="shared" si="45"/>
        <v>2</v>
      </c>
    </row>
    <row r="518" spans="3:7" x14ac:dyDescent="0.25">
      <c r="C518">
        <f t="shared" si="41"/>
        <v>516</v>
      </c>
      <c r="D518">
        <f t="shared" si="42"/>
        <v>5</v>
      </c>
      <c r="E518">
        <f t="shared" si="43"/>
        <v>1</v>
      </c>
      <c r="F518">
        <f t="shared" si="44"/>
        <v>2</v>
      </c>
      <c r="G518">
        <f t="shared" si="45"/>
        <v>2</v>
      </c>
    </row>
    <row r="519" spans="3:7" x14ac:dyDescent="0.25">
      <c r="C519">
        <f t="shared" si="41"/>
        <v>517</v>
      </c>
      <c r="D519">
        <f t="shared" si="42"/>
        <v>0</v>
      </c>
      <c r="E519">
        <f t="shared" si="43"/>
        <v>2</v>
      </c>
      <c r="F519">
        <f t="shared" si="44"/>
        <v>2</v>
      </c>
      <c r="G519">
        <f t="shared" si="45"/>
        <v>2</v>
      </c>
    </row>
    <row r="520" spans="3:7" x14ac:dyDescent="0.25">
      <c r="C520">
        <f t="shared" si="41"/>
        <v>518</v>
      </c>
      <c r="D520">
        <f t="shared" si="42"/>
        <v>1</v>
      </c>
      <c r="E520">
        <f t="shared" si="43"/>
        <v>2</v>
      </c>
      <c r="F520">
        <f t="shared" si="44"/>
        <v>2</v>
      </c>
      <c r="G520">
        <f t="shared" si="45"/>
        <v>2</v>
      </c>
    </row>
    <row r="521" spans="3:7" x14ac:dyDescent="0.25">
      <c r="C521">
        <f t="shared" si="41"/>
        <v>519</v>
      </c>
      <c r="D521">
        <f t="shared" si="42"/>
        <v>2</v>
      </c>
      <c r="E521">
        <f t="shared" si="43"/>
        <v>2</v>
      </c>
      <c r="F521">
        <f t="shared" si="44"/>
        <v>2</v>
      </c>
      <c r="G521">
        <f t="shared" si="45"/>
        <v>2</v>
      </c>
    </row>
    <row r="522" spans="3:7" x14ac:dyDescent="0.25">
      <c r="C522">
        <f t="shared" si="41"/>
        <v>520</v>
      </c>
      <c r="D522">
        <f t="shared" si="42"/>
        <v>3</v>
      </c>
      <c r="E522">
        <f t="shared" si="43"/>
        <v>2</v>
      </c>
      <c r="F522">
        <f t="shared" si="44"/>
        <v>2</v>
      </c>
      <c r="G522">
        <f t="shared" si="45"/>
        <v>2</v>
      </c>
    </row>
    <row r="523" spans="3:7" x14ac:dyDescent="0.25">
      <c r="C523">
        <f t="shared" si="41"/>
        <v>521</v>
      </c>
      <c r="D523">
        <f t="shared" si="42"/>
        <v>4</v>
      </c>
      <c r="E523">
        <f t="shared" si="43"/>
        <v>2</v>
      </c>
      <c r="F523">
        <f t="shared" si="44"/>
        <v>2</v>
      </c>
      <c r="G523">
        <f t="shared" si="45"/>
        <v>2</v>
      </c>
    </row>
    <row r="524" spans="3:7" x14ac:dyDescent="0.25">
      <c r="C524">
        <f t="shared" si="41"/>
        <v>522</v>
      </c>
      <c r="D524">
        <f t="shared" si="42"/>
        <v>5</v>
      </c>
      <c r="E524">
        <f t="shared" si="43"/>
        <v>2</v>
      </c>
      <c r="F524">
        <f t="shared" si="44"/>
        <v>2</v>
      </c>
      <c r="G524">
        <f t="shared" si="45"/>
        <v>2</v>
      </c>
    </row>
    <row r="525" spans="3:7" x14ac:dyDescent="0.25">
      <c r="C525">
        <f t="shared" si="41"/>
        <v>523</v>
      </c>
      <c r="D525">
        <f t="shared" si="42"/>
        <v>0</v>
      </c>
      <c r="E525">
        <f t="shared" si="43"/>
        <v>3</v>
      </c>
      <c r="F525">
        <f t="shared" si="44"/>
        <v>2</v>
      </c>
      <c r="G525">
        <f t="shared" si="45"/>
        <v>2</v>
      </c>
    </row>
    <row r="526" spans="3:7" x14ac:dyDescent="0.25">
      <c r="C526">
        <f t="shared" si="41"/>
        <v>524</v>
      </c>
      <c r="D526">
        <f t="shared" si="42"/>
        <v>1</v>
      </c>
      <c r="E526">
        <f t="shared" si="43"/>
        <v>3</v>
      </c>
      <c r="F526">
        <f t="shared" si="44"/>
        <v>2</v>
      </c>
      <c r="G526">
        <f t="shared" si="45"/>
        <v>2</v>
      </c>
    </row>
    <row r="527" spans="3:7" x14ac:dyDescent="0.25">
      <c r="C527">
        <f t="shared" si="41"/>
        <v>525</v>
      </c>
      <c r="D527">
        <f t="shared" si="42"/>
        <v>2</v>
      </c>
      <c r="E527">
        <f t="shared" si="43"/>
        <v>3</v>
      </c>
      <c r="F527">
        <f t="shared" si="44"/>
        <v>2</v>
      </c>
      <c r="G527">
        <f t="shared" si="45"/>
        <v>2</v>
      </c>
    </row>
    <row r="528" spans="3:7" x14ac:dyDescent="0.25">
      <c r="C528">
        <f t="shared" si="41"/>
        <v>526</v>
      </c>
      <c r="D528">
        <f t="shared" si="42"/>
        <v>3</v>
      </c>
      <c r="E528">
        <f t="shared" si="43"/>
        <v>3</v>
      </c>
      <c r="F528">
        <f t="shared" si="44"/>
        <v>2</v>
      </c>
      <c r="G528">
        <f t="shared" si="45"/>
        <v>2</v>
      </c>
    </row>
    <row r="529" spans="3:7" x14ac:dyDescent="0.25">
      <c r="C529">
        <f t="shared" si="41"/>
        <v>527</v>
      </c>
      <c r="D529">
        <f t="shared" si="42"/>
        <v>4</v>
      </c>
      <c r="E529">
        <f t="shared" si="43"/>
        <v>3</v>
      </c>
      <c r="F529">
        <f t="shared" si="44"/>
        <v>2</v>
      </c>
      <c r="G529">
        <f t="shared" si="45"/>
        <v>2</v>
      </c>
    </row>
    <row r="530" spans="3:7" x14ac:dyDescent="0.25">
      <c r="C530">
        <f t="shared" si="41"/>
        <v>528</v>
      </c>
      <c r="D530">
        <f t="shared" si="42"/>
        <v>5</v>
      </c>
      <c r="E530">
        <f t="shared" si="43"/>
        <v>3</v>
      </c>
      <c r="F530">
        <f t="shared" si="44"/>
        <v>2</v>
      </c>
      <c r="G530">
        <f t="shared" si="45"/>
        <v>2</v>
      </c>
    </row>
    <row r="531" spans="3:7" x14ac:dyDescent="0.25">
      <c r="C531">
        <f t="shared" si="41"/>
        <v>529</v>
      </c>
      <c r="D531">
        <f t="shared" si="42"/>
        <v>0</v>
      </c>
      <c r="E531">
        <f t="shared" si="43"/>
        <v>4</v>
      </c>
      <c r="F531">
        <f t="shared" si="44"/>
        <v>2</v>
      </c>
      <c r="G531">
        <f t="shared" si="45"/>
        <v>2</v>
      </c>
    </row>
    <row r="532" spans="3:7" x14ac:dyDescent="0.25">
      <c r="C532">
        <f t="shared" si="41"/>
        <v>530</v>
      </c>
      <c r="D532">
        <f t="shared" si="42"/>
        <v>1</v>
      </c>
      <c r="E532">
        <f t="shared" si="43"/>
        <v>4</v>
      </c>
      <c r="F532">
        <f t="shared" si="44"/>
        <v>2</v>
      </c>
      <c r="G532">
        <f t="shared" si="45"/>
        <v>2</v>
      </c>
    </row>
    <row r="533" spans="3:7" x14ac:dyDescent="0.25">
      <c r="C533">
        <f t="shared" si="41"/>
        <v>531</v>
      </c>
      <c r="D533">
        <f t="shared" si="42"/>
        <v>2</v>
      </c>
      <c r="E533">
        <f t="shared" si="43"/>
        <v>4</v>
      </c>
      <c r="F533">
        <f t="shared" si="44"/>
        <v>2</v>
      </c>
      <c r="G533">
        <f t="shared" si="45"/>
        <v>2</v>
      </c>
    </row>
    <row r="534" spans="3:7" x14ac:dyDescent="0.25">
      <c r="C534">
        <f t="shared" si="41"/>
        <v>532</v>
      </c>
      <c r="D534">
        <f t="shared" si="42"/>
        <v>3</v>
      </c>
      <c r="E534">
        <f t="shared" si="43"/>
        <v>4</v>
      </c>
      <c r="F534">
        <f t="shared" si="44"/>
        <v>2</v>
      </c>
      <c r="G534">
        <f t="shared" si="45"/>
        <v>2</v>
      </c>
    </row>
    <row r="535" spans="3:7" x14ac:dyDescent="0.25">
      <c r="C535">
        <f t="shared" si="41"/>
        <v>533</v>
      </c>
      <c r="D535">
        <f t="shared" si="42"/>
        <v>4</v>
      </c>
      <c r="E535">
        <f t="shared" si="43"/>
        <v>4</v>
      </c>
      <c r="F535">
        <f t="shared" si="44"/>
        <v>2</v>
      </c>
      <c r="G535">
        <f t="shared" si="45"/>
        <v>2</v>
      </c>
    </row>
    <row r="536" spans="3:7" x14ac:dyDescent="0.25">
      <c r="C536">
        <f t="shared" si="41"/>
        <v>534</v>
      </c>
      <c r="D536">
        <f t="shared" si="42"/>
        <v>5</v>
      </c>
      <c r="E536">
        <f t="shared" si="43"/>
        <v>4</v>
      </c>
      <c r="F536">
        <f t="shared" si="44"/>
        <v>2</v>
      </c>
      <c r="G536">
        <f t="shared" si="45"/>
        <v>2</v>
      </c>
    </row>
    <row r="537" spans="3:7" x14ac:dyDescent="0.25">
      <c r="C537">
        <f t="shared" si="41"/>
        <v>535</v>
      </c>
      <c r="D537">
        <f t="shared" si="42"/>
        <v>0</v>
      </c>
      <c r="E537">
        <f t="shared" si="43"/>
        <v>5</v>
      </c>
      <c r="F537">
        <f t="shared" si="44"/>
        <v>2</v>
      </c>
      <c r="G537">
        <f t="shared" si="45"/>
        <v>2</v>
      </c>
    </row>
    <row r="538" spans="3:7" x14ac:dyDescent="0.25">
      <c r="C538">
        <f t="shared" si="41"/>
        <v>536</v>
      </c>
      <c r="D538">
        <f t="shared" si="42"/>
        <v>1</v>
      </c>
      <c r="E538">
        <f t="shared" si="43"/>
        <v>5</v>
      </c>
      <c r="F538">
        <f t="shared" si="44"/>
        <v>2</v>
      </c>
      <c r="G538">
        <f t="shared" si="45"/>
        <v>2</v>
      </c>
    </row>
    <row r="539" spans="3:7" x14ac:dyDescent="0.25">
      <c r="C539">
        <f t="shared" si="41"/>
        <v>537</v>
      </c>
      <c r="D539">
        <f t="shared" si="42"/>
        <v>2</v>
      </c>
      <c r="E539">
        <f t="shared" si="43"/>
        <v>5</v>
      </c>
      <c r="F539">
        <f t="shared" si="44"/>
        <v>2</v>
      </c>
      <c r="G539">
        <f t="shared" si="45"/>
        <v>2</v>
      </c>
    </row>
    <row r="540" spans="3:7" x14ac:dyDescent="0.25">
      <c r="C540">
        <f t="shared" si="41"/>
        <v>538</v>
      </c>
      <c r="D540">
        <f t="shared" si="42"/>
        <v>3</v>
      </c>
      <c r="E540">
        <f t="shared" si="43"/>
        <v>5</v>
      </c>
      <c r="F540">
        <f t="shared" si="44"/>
        <v>2</v>
      </c>
      <c r="G540">
        <f t="shared" si="45"/>
        <v>2</v>
      </c>
    </row>
    <row r="541" spans="3:7" x14ac:dyDescent="0.25">
      <c r="C541">
        <f t="shared" si="41"/>
        <v>539</v>
      </c>
      <c r="D541">
        <f t="shared" si="42"/>
        <v>4</v>
      </c>
      <c r="E541">
        <f t="shared" si="43"/>
        <v>5</v>
      </c>
      <c r="F541">
        <f t="shared" si="44"/>
        <v>2</v>
      </c>
      <c r="G541">
        <f t="shared" si="45"/>
        <v>2</v>
      </c>
    </row>
    <row r="542" spans="3:7" x14ac:dyDescent="0.25">
      <c r="C542">
        <f t="shared" si="41"/>
        <v>540</v>
      </c>
      <c r="D542">
        <f t="shared" si="42"/>
        <v>5</v>
      </c>
      <c r="E542">
        <f t="shared" si="43"/>
        <v>5</v>
      </c>
      <c r="F542">
        <f t="shared" si="44"/>
        <v>2</v>
      </c>
      <c r="G542">
        <f t="shared" si="45"/>
        <v>2</v>
      </c>
    </row>
    <row r="543" spans="3:7" x14ac:dyDescent="0.25">
      <c r="C543">
        <f t="shared" si="41"/>
        <v>541</v>
      </c>
      <c r="D543">
        <f t="shared" si="42"/>
        <v>0</v>
      </c>
      <c r="E543">
        <f t="shared" si="43"/>
        <v>0</v>
      </c>
      <c r="F543">
        <f t="shared" si="44"/>
        <v>3</v>
      </c>
      <c r="G543">
        <f t="shared" si="45"/>
        <v>2</v>
      </c>
    </row>
    <row r="544" spans="3:7" x14ac:dyDescent="0.25">
      <c r="C544">
        <f t="shared" si="41"/>
        <v>542</v>
      </c>
      <c r="D544">
        <f t="shared" si="42"/>
        <v>1</v>
      </c>
      <c r="E544">
        <f t="shared" si="43"/>
        <v>0</v>
      </c>
      <c r="F544">
        <f t="shared" si="44"/>
        <v>3</v>
      </c>
      <c r="G544">
        <f t="shared" si="45"/>
        <v>2</v>
      </c>
    </row>
    <row r="545" spans="3:7" x14ac:dyDescent="0.25">
      <c r="C545">
        <f t="shared" si="41"/>
        <v>543</v>
      </c>
      <c r="D545">
        <f t="shared" si="42"/>
        <v>2</v>
      </c>
      <c r="E545">
        <f t="shared" si="43"/>
        <v>0</v>
      </c>
      <c r="F545">
        <f t="shared" si="44"/>
        <v>3</v>
      </c>
      <c r="G545">
        <f t="shared" si="45"/>
        <v>2</v>
      </c>
    </row>
    <row r="546" spans="3:7" x14ac:dyDescent="0.25">
      <c r="C546">
        <f t="shared" si="41"/>
        <v>544</v>
      </c>
      <c r="D546">
        <f t="shared" si="42"/>
        <v>3</v>
      </c>
      <c r="E546">
        <f t="shared" si="43"/>
        <v>0</v>
      </c>
      <c r="F546">
        <f t="shared" si="44"/>
        <v>3</v>
      </c>
      <c r="G546">
        <f t="shared" si="45"/>
        <v>2</v>
      </c>
    </row>
    <row r="547" spans="3:7" x14ac:dyDescent="0.25">
      <c r="C547">
        <f t="shared" si="41"/>
        <v>545</v>
      </c>
      <c r="D547">
        <f t="shared" si="42"/>
        <v>4</v>
      </c>
      <c r="E547">
        <f t="shared" si="43"/>
        <v>0</v>
      </c>
      <c r="F547">
        <f t="shared" si="44"/>
        <v>3</v>
      </c>
      <c r="G547">
        <f t="shared" si="45"/>
        <v>2</v>
      </c>
    </row>
    <row r="548" spans="3:7" x14ac:dyDescent="0.25">
      <c r="C548">
        <f t="shared" si="41"/>
        <v>546</v>
      </c>
      <c r="D548">
        <f t="shared" si="42"/>
        <v>5</v>
      </c>
      <c r="E548">
        <f t="shared" si="43"/>
        <v>0</v>
      </c>
      <c r="F548">
        <f t="shared" si="44"/>
        <v>3</v>
      </c>
      <c r="G548">
        <f t="shared" si="45"/>
        <v>2</v>
      </c>
    </row>
    <row r="549" spans="3:7" x14ac:dyDescent="0.25">
      <c r="C549">
        <f t="shared" si="41"/>
        <v>547</v>
      </c>
      <c r="D549">
        <f t="shared" si="42"/>
        <v>0</v>
      </c>
      <c r="E549">
        <f t="shared" si="43"/>
        <v>1</v>
      </c>
      <c r="F549">
        <f t="shared" si="44"/>
        <v>3</v>
      </c>
      <c r="G549">
        <f t="shared" si="45"/>
        <v>2</v>
      </c>
    </row>
    <row r="550" spans="3:7" x14ac:dyDescent="0.25">
      <c r="C550">
        <f t="shared" si="41"/>
        <v>548</v>
      </c>
      <c r="D550">
        <f t="shared" si="42"/>
        <v>1</v>
      </c>
      <c r="E550">
        <f t="shared" si="43"/>
        <v>1</v>
      </c>
      <c r="F550">
        <f t="shared" si="44"/>
        <v>3</v>
      </c>
      <c r="G550">
        <f t="shared" si="45"/>
        <v>2</v>
      </c>
    </row>
    <row r="551" spans="3:7" x14ac:dyDescent="0.25">
      <c r="C551">
        <f t="shared" si="41"/>
        <v>549</v>
      </c>
      <c r="D551">
        <f t="shared" si="42"/>
        <v>2</v>
      </c>
      <c r="E551">
        <f t="shared" si="43"/>
        <v>1</v>
      </c>
      <c r="F551">
        <f t="shared" si="44"/>
        <v>3</v>
      </c>
      <c r="G551">
        <f t="shared" si="45"/>
        <v>2</v>
      </c>
    </row>
    <row r="552" spans="3:7" x14ac:dyDescent="0.25">
      <c r="C552">
        <f t="shared" si="41"/>
        <v>550</v>
      </c>
      <c r="D552">
        <f t="shared" si="42"/>
        <v>3</v>
      </c>
      <c r="E552">
        <f t="shared" si="43"/>
        <v>1</v>
      </c>
      <c r="F552">
        <f t="shared" si="44"/>
        <v>3</v>
      </c>
      <c r="G552">
        <f t="shared" si="45"/>
        <v>2</v>
      </c>
    </row>
    <row r="553" spans="3:7" x14ac:dyDescent="0.25">
      <c r="C553">
        <f t="shared" si="41"/>
        <v>551</v>
      </c>
      <c r="D553">
        <f t="shared" si="42"/>
        <v>4</v>
      </c>
      <c r="E553">
        <f t="shared" si="43"/>
        <v>1</v>
      </c>
      <c r="F553">
        <f t="shared" si="44"/>
        <v>3</v>
      </c>
      <c r="G553">
        <f t="shared" si="45"/>
        <v>2</v>
      </c>
    </row>
    <row r="554" spans="3:7" x14ac:dyDescent="0.25">
      <c r="C554">
        <f t="shared" si="41"/>
        <v>552</v>
      </c>
      <c r="D554">
        <f t="shared" si="42"/>
        <v>5</v>
      </c>
      <c r="E554">
        <f t="shared" si="43"/>
        <v>1</v>
      </c>
      <c r="F554">
        <f t="shared" si="44"/>
        <v>3</v>
      </c>
      <c r="G554">
        <f t="shared" si="45"/>
        <v>2</v>
      </c>
    </row>
    <row r="555" spans="3:7" x14ac:dyDescent="0.25">
      <c r="C555">
        <f t="shared" si="41"/>
        <v>553</v>
      </c>
      <c r="D555">
        <f t="shared" si="42"/>
        <v>0</v>
      </c>
      <c r="E555">
        <f t="shared" si="43"/>
        <v>2</v>
      </c>
      <c r="F555">
        <f t="shared" si="44"/>
        <v>3</v>
      </c>
      <c r="G555">
        <f t="shared" si="45"/>
        <v>2</v>
      </c>
    </row>
    <row r="556" spans="3:7" x14ac:dyDescent="0.25">
      <c r="C556">
        <f t="shared" si="41"/>
        <v>554</v>
      </c>
      <c r="D556">
        <f t="shared" si="42"/>
        <v>1</v>
      </c>
      <c r="E556">
        <f t="shared" si="43"/>
        <v>2</v>
      </c>
      <c r="F556">
        <f t="shared" si="44"/>
        <v>3</v>
      </c>
      <c r="G556">
        <f t="shared" si="45"/>
        <v>2</v>
      </c>
    </row>
    <row r="557" spans="3:7" x14ac:dyDescent="0.25">
      <c r="C557">
        <f t="shared" si="41"/>
        <v>555</v>
      </c>
      <c r="D557">
        <f t="shared" si="42"/>
        <v>2</v>
      </c>
      <c r="E557">
        <f t="shared" si="43"/>
        <v>2</v>
      </c>
      <c r="F557">
        <f t="shared" si="44"/>
        <v>3</v>
      </c>
      <c r="G557">
        <f t="shared" si="45"/>
        <v>2</v>
      </c>
    </row>
    <row r="558" spans="3:7" x14ac:dyDescent="0.25">
      <c r="C558">
        <f t="shared" si="41"/>
        <v>556</v>
      </c>
      <c r="D558">
        <f t="shared" si="42"/>
        <v>3</v>
      </c>
      <c r="E558">
        <f t="shared" si="43"/>
        <v>2</v>
      </c>
      <c r="F558">
        <f t="shared" si="44"/>
        <v>3</v>
      </c>
      <c r="G558">
        <f t="shared" si="45"/>
        <v>2</v>
      </c>
    </row>
    <row r="559" spans="3:7" x14ac:dyDescent="0.25">
      <c r="C559">
        <f t="shared" si="41"/>
        <v>557</v>
      </c>
      <c r="D559">
        <f t="shared" si="42"/>
        <v>4</v>
      </c>
      <c r="E559">
        <f t="shared" si="43"/>
        <v>2</v>
      </c>
      <c r="F559">
        <f t="shared" si="44"/>
        <v>3</v>
      </c>
      <c r="G559">
        <f t="shared" si="45"/>
        <v>2</v>
      </c>
    </row>
    <row r="560" spans="3:7" x14ac:dyDescent="0.25">
      <c r="C560">
        <f t="shared" si="41"/>
        <v>558</v>
      </c>
      <c r="D560">
        <f t="shared" si="42"/>
        <v>5</v>
      </c>
      <c r="E560">
        <f t="shared" si="43"/>
        <v>2</v>
      </c>
      <c r="F560">
        <f t="shared" si="44"/>
        <v>3</v>
      </c>
      <c r="G560">
        <f t="shared" si="45"/>
        <v>2</v>
      </c>
    </row>
    <row r="561" spans="3:7" x14ac:dyDescent="0.25">
      <c r="C561">
        <f t="shared" si="41"/>
        <v>559</v>
      </c>
      <c r="D561">
        <f t="shared" si="42"/>
        <v>0</v>
      </c>
      <c r="E561">
        <f t="shared" si="43"/>
        <v>3</v>
      </c>
      <c r="F561">
        <f t="shared" si="44"/>
        <v>3</v>
      </c>
      <c r="G561">
        <f t="shared" si="45"/>
        <v>2</v>
      </c>
    </row>
    <row r="562" spans="3:7" x14ac:dyDescent="0.25">
      <c r="C562">
        <f t="shared" si="41"/>
        <v>560</v>
      </c>
      <c r="D562">
        <f t="shared" si="42"/>
        <v>1</v>
      </c>
      <c r="E562">
        <f t="shared" si="43"/>
        <v>3</v>
      </c>
      <c r="F562">
        <f t="shared" si="44"/>
        <v>3</v>
      </c>
      <c r="G562">
        <f t="shared" si="45"/>
        <v>2</v>
      </c>
    </row>
    <row r="563" spans="3:7" x14ac:dyDescent="0.25">
      <c r="C563">
        <f t="shared" si="41"/>
        <v>561</v>
      </c>
      <c r="D563">
        <f t="shared" si="42"/>
        <v>2</v>
      </c>
      <c r="E563">
        <f t="shared" si="43"/>
        <v>3</v>
      </c>
      <c r="F563">
        <f t="shared" si="44"/>
        <v>3</v>
      </c>
      <c r="G563">
        <f t="shared" si="45"/>
        <v>2</v>
      </c>
    </row>
    <row r="564" spans="3:7" x14ac:dyDescent="0.25">
      <c r="C564">
        <f t="shared" si="41"/>
        <v>562</v>
      </c>
      <c r="D564">
        <f t="shared" si="42"/>
        <v>3</v>
      </c>
      <c r="E564">
        <f t="shared" si="43"/>
        <v>3</v>
      </c>
      <c r="F564">
        <f t="shared" si="44"/>
        <v>3</v>
      </c>
      <c r="G564">
        <f t="shared" si="45"/>
        <v>2</v>
      </c>
    </row>
    <row r="565" spans="3:7" x14ac:dyDescent="0.25">
      <c r="C565">
        <f t="shared" si="41"/>
        <v>563</v>
      </c>
      <c r="D565">
        <f t="shared" si="42"/>
        <v>4</v>
      </c>
      <c r="E565">
        <f t="shared" si="43"/>
        <v>3</v>
      </c>
      <c r="F565">
        <f t="shared" si="44"/>
        <v>3</v>
      </c>
      <c r="G565">
        <f t="shared" si="45"/>
        <v>2</v>
      </c>
    </row>
    <row r="566" spans="3:7" x14ac:dyDescent="0.25">
      <c r="C566">
        <f t="shared" si="41"/>
        <v>564</v>
      </c>
      <c r="D566">
        <f t="shared" si="42"/>
        <v>5</v>
      </c>
      <c r="E566">
        <f t="shared" si="43"/>
        <v>3</v>
      </c>
      <c r="F566">
        <f t="shared" si="44"/>
        <v>3</v>
      </c>
      <c r="G566">
        <f t="shared" si="45"/>
        <v>2</v>
      </c>
    </row>
    <row r="567" spans="3:7" x14ac:dyDescent="0.25">
      <c r="C567">
        <f t="shared" si="41"/>
        <v>565</v>
      </c>
      <c r="D567">
        <f t="shared" si="42"/>
        <v>0</v>
      </c>
      <c r="E567">
        <f t="shared" si="43"/>
        <v>4</v>
      </c>
      <c r="F567">
        <f t="shared" si="44"/>
        <v>3</v>
      </c>
      <c r="G567">
        <f t="shared" si="45"/>
        <v>2</v>
      </c>
    </row>
    <row r="568" spans="3:7" x14ac:dyDescent="0.25">
      <c r="C568">
        <f t="shared" si="41"/>
        <v>566</v>
      </c>
      <c r="D568">
        <f t="shared" si="42"/>
        <v>1</v>
      </c>
      <c r="E568">
        <f t="shared" si="43"/>
        <v>4</v>
      </c>
      <c r="F568">
        <f t="shared" si="44"/>
        <v>3</v>
      </c>
      <c r="G568">
        <f t="shared" si="45"/>
        <v>2</v>
      </c>
    </row>
    <row r="569" spans="3:7" x14ac:dyDescent="0.25">
      <c r="C569">
        <f t="shared" si="41"/>
        <v>567</v>
      </c>
      <c r="D569">
        <f t="shared" si="42"/>
        <v>2</v>
      </c>
      <c r="E569">
        <f t="shared" si="43"/>
        <v>4</v>
      </c>
      <c r="F569">
        <f t="shared" si="44"/>
        <v>3</v>
      </c>
      <c r="G569">
        <f t="shared" si="45"/>
        <v>2</v>
      </c>
    </row>
    <row r="570" spans="3:7" x14ac:dyDescent="0.25">
      <c r="C570">
        <f t="shared" si="41"/>
        <v>568</v>
      </c>
      <c r="D570">
        <f t="shared" si="42"/>
        <v>3</v>
      </c>
      <c r="E570">
        <f t="shared" si="43"/>
        <v>4</v>
      </c>
      <c r="F570">
        <f t="shared" si="44"/>
        <v>3</v>
      </c>
      <c r="G570">
        <f t="shared" si="45"/>
        <v>2</v>
      </c>
    </row>
    <row r="571" spans="3:7" x14ac:dyDescent="0.25">
      <c r="C571">
        <f t="shared" si="41"/>
        <v>569</v>
      </c>
      <c r="D571">
        <f t="shared" si="42"/>
        <v>4</v>
      </c>
      <c r="E571">
        <f t="shared" si="43"/>
        <v>4</v>
      </c>
      <c r="F571">
        <f t="shared" si="44"/>
        <v>3</v>
      </c>
      <c r="G571">
        <f t="shared" si="45"/>
        <v>2</v>
      </c>
    </row>
    <row r="572" spans="3:7" x14ac:dyDescent="0.25">
      <c r="C572">
        <f t="shared" si="41"/>
        <v>570</v>
      </c>
      <c r="D572">
        <f t="shared" si="42"/>
        <v>5</v>
      </c>
      <c r="E572">
        <f t="shared" si="43"/>
        <v>4</v>
      </c>
      <c r="F572">
        <f t="shared" si="44"/>
        <v>3</v>
      </c>
      <c r="G572">
        <f t="shared" si="45"/>
        <v>2</v>
      </c>
    </row>
    <row r="573" spans="3:7" x14ac:dyDescent="0.25">
      <c r="C573">
        <f t="shared" si="41"/>
        <v>571</v>
      </c>
      <c r="D573">
        <f t="shared" si="42"/>
        <v>0</v>
      </c>
      <c r="E573">
        <f t="shared" si="43"/>
        <v>5</v>
      </c>
      <c r="F573">
        <f t="shared" si="44"/>
        <v>3</v>
      </c>
      <c r="G573">
        <f t="shared" si="45"/>
        <v>2</v>
      </c>
    </row>
    <row r="574" spans="3:7" x14ac:dyDescent="0.25">
      <c r="C574">
        <f t="shared" si="41"/>
        <v>572</v>
      </c>
      <c r="D574">
        <f t="shared" si="42"/>
        <v>1</v>
      </c>
      <c r="E574">
        <f t="shared" si="43"/>
        <v>5</v>
      </c>
      <c r="F574">
        <f t="shared" si="44"/>
        <v>3</v>
      </c>
      <c r="G574">
        <f t="shared" si="45"/>
        <v>2</v>
      </c>
    </row>
    <row r="575" spans="3:7" x14ac:dyDescent="0.25">
      <c r="C575">
        <f t="shared" si="41"/>
        <v>573</v>
      </c>
      <c r="D575">
        <f t="shared" si="42"/>
        <v>2</v>
      </c>
      <c r="E575">
        <f t="shared" si="43"/>
        <v>5</v>
      </c>
      <c r="F575">
        <f t="shared" si="44"/>
        <v>3</v>
      </c>
      <c r="G575">
        <f t="shared" si="45"/>
        <v>2</v>
      </c>
    </row>
    <row r="576" spans="3:7" x14ac:dyDescent="0.25">
      <c r="C576">
        <f t="shared" si="41"/>
        <v>574</v>
      </c>
      <c r="D576">
        <f t="shared" si="42"/>
        <v>3</v>
      </c>
      <c r="E576">
        <f t="shared" si="43"/>
        <v>5</v>
      </c>
      <c r="F576">
        <f t="shared" si="44"/>
        <v>3</v>
      </c>
      <c r="G576">
        <f t="shared" si="45"/>
        <v>2</v>
      </c>
    </row>
    <row r="577" spans="3:7" x14ac:dyDescent="0.25">
      <c r="C577">
        <f t="shared" si="41"/>
        <v>575</v>
      </c>
      <c r="D577">
        <f t="shared" si="42"/>
        <v>4</v>
      </c>
      <c r="E577">
        <f t="shared" si="43"/>
        <v>5</v>
      </c>
      <c r="F577">
        <f t="shared" si="44"/>
        <v>3</v>
      </c>
      <c r="G577">
        <f t="shared" si="45"/>
        <v>2</v>
      </c>
    </row>
    <row r="578" spans="3:7" x14ac:dyDescent="0.25">
      <c r="C578">
        <f t="shared" si="41"/>
        <v>576</v>
      </c>
      <c r="D578">
        <f t="shared" si="42"/>
        <v>5</v>
      </c>
      <c r="E578">
        <f t="shared" si="43"/>
        <v>5</v>
      </c>
      <c r="F578">
        <f t="shared" si="44"/>
        <v>3</v>
      </c>
      <c r="G578">
        <f t="shared" si="45"/>
        <v>2</v>
      </c>
    </row>
    <row r="579" spans="3:7" x14ac:dyDescent="0.25">
      <c r="C579">
        <f t="shared" si="41"/>
        <v>577</v>
      </c>
      <c r="D579">
        <f t="shared" si="42"/>
        <v>0</v>
      </c>
      <c r="E579">
        <f t="shared" si="43"/>
        <v>0</v>
      </c>
      <c r="F579">
        <f t="shared" si="44"/>
        <v>4</v>
      </c>
      <c r="G579">
        <f t="shared" si="45"/>
        <v>2</v>
      </c>
    </row>
    <row r="580" spans="3:7" x14ac:dyDescent="0.25">
      <c r="C580">
        <f t="shared" ref="C580:C643" si="46">IF(ROW()-ROW($D$3)+1&lt;=$B$5,C579+1,"")</f>
        <v>578</v>
      </c>
      <c r="D580">
        <f t="shared" ref="D580:D643" si="47">IF(C580&lt;&gt;"",MOD(D579+1,$B$4),"")</f>
        <v>1</v>
      </c>
      <c r="E580">
        <f t="shared" ref="E580:E643" si="48">IF(D580="","",IF(AND(D579&lt;&gt;D580,D580=0),MOD(E579+1,$B$4),E579))</f>
        <v>0</v>
      </c>
      <c r="F580">
        <f t="shared" ref="F580:F643" si="49">IF(E580="","",IF(AND(E579&lt;&gt;E580,E580=0),MOD(F579+1,$B$4),F579))</f>
        <v>4</v>
      </c>
      <c r="G580">
        <f t="shared" ref="G580:G643" si="50">IF(F580="","",IF(AND(F579&lt;&gt;F580,F580=0),MOD(G579+1,$B$4),G579))</f>
        <v>2</v>
      </c>
    </row>
    <row r="581" spans="3:7" x14ac:dyDescent="0.25">
      <c r="C581">
        <f t="shared" si="46"/>
        <v>579</v>
      </c>
      <c r="D581">
        <f t="shared" si="47"/>
        <v>2</v>
      </c>
      <c r="E581">
        <f t="shared" si="48"/>
        <v>0</v>
      </c>
      <c r="F581">
        <f t="shared" si="49"/>
        <v>4</v>
      </c>
      <c r="G581">
        <f t="shared" si="50"/>
        <v>2</v>
      </c>
    </row>
    <row r="582" spans="3:7" x14ac:dyDescent="0.25">
      <c r="C582">
        <f t="shared" si="46"/>
        <v>580</v>
      </c>
      <c r="D582">
        <f t="shared" si="47"/>
        <v>3</v>
      </c>
      <c r="E582">
        <f t="shared" si="48"/>
        <v>0</v>
      </c>
      <c r="F582">
        <f t="shared" si="49"/>
        <v>4</v>
      </c>
      <c r="G582">
        <f t="shared" si="50"/>
        <v>2</v>
      </c>
    </row>
    <row r="583" spans="3:7" x14ac:dyDescent="0.25">
      <c r="C583">
        <f t="shared" si="46"/>
        <v>581</v>
      </c>
      <c r="D583">
        <f t="shared" si="47"/>
        <v>4</v>
      </c>
      <c r="E583">
        <f t="shared" si="48"/>
        <v>0</v>
      </c>
      <c r="F583">
        <f t="shared" si="49"/>
        <v>4</v>
      </c>
      <c r="G583">
        <f t="shared" si="50"/>
        <v>2</v>
      </c>
    </row>
    <row r="584" spans="3:7" x14ac:dyDescent="0.25">
      <c r="C584">
        <f t="shared" si="46"/>
        <v>582</v>
      </c>
      <c r="D584">
        <f t="shared" si="47"/>
        <v>5</v>
      </c>
      <c r="E584">
        <f t="shared" si="48"/>
        <v>0</v>
      </c>
      <c r="F584">
        <f t="shared" si="49"/>
        <v>4</v>
      </c>
      <c r="G584">
        <f t="shared" si="50"/>
        <v>2</v>
      </c>
    </row>
    <row r="585" spans="3:7" x14ac:dyDescent="0.25">
      <c r="C585">
        <f t="shared" si="46"/>
        <v>583</v>
      </c>
      <c r="D585">
        <f t="shared" si="47"/>
        <v>0</v>
      </c>
      <c r="E585">
        <f t="shared" si="48"/>
        <v>1</v>
      </c>
      <c r="F585">
        <f t="shared" si="49"/>
        <v>4</v>
      </c>
      <c r="G585">
        <f t="shared" si="50"/>
        <v>2</v>
      </c>
    </row>
    <row r="586" spans="3:7" x14ac:dyDescent="0.25">
      <c r="C586">
        <f t="shared" si="46"/>
        <v>584</v>
      </c>
      <c r="D586">
        <f t="shared" si="47"/>
        <v>1</v>
      </c>
      <c r="E586">
        <f t="shared" si="48"/>
        <v>1</v>
      </c>
      <c r="F586">
        <f t="shared" si="49"/>
        <v>4</v>
      </c>
      <c r="G586">
        <f t="shared" si="50"/>
        <v>2</v>
      </c>
    </row>
    <row r="587" spans="3:7" x14ac:dyDescent="0.25">
      <c r="C587">
        <f t="shared" si="46"/>
        <v>585</v>
      </c>
      <c r="D587">
        <f t="shared" si="47"/>
        <v>2</v>
      </c>
      <c r="E587">
        <f t="shared" si="48"/>
        <v>1</v>
      </c>
      <c r="F587">
        <f t="shared" si="49"/>
        <v>4</v>
      </c>
      <c r="G587">
        <f t="shared" si="50"/>
        <v>2</v>
      </c>
    </row>
    <row r="588" spans="3:7" x14ac:dyDescent="0.25">
      <c r="C588">
        <f t="shared" si="46"/>
        <v>586</v>
      </c>
      <c r="D588">
        <f t="shared" si="47"/>
        <v>3</v>
      </c>
      <c r="E588">
        <f t="shared" si="48"/>
        <v>1</v>
      </c>
      <c r="F588">
        <f t="shared" si="49"/>
        <v>4</v>
      </c>
      <c r="G588">
        <f t="shared" si="50"/>
        <v>2</v>
      </c>
    </row>
    <row r="589" spans="3:7" x14ac:dyDescent="0.25">
      <c r="C589">
        <f t="shared" si="46"/>
        <v>587</v>
      </c>
      <c r="D589">
        <f t="shared" si="47"/>
        <v>4</v>
      </c>
      <c r="E589">
        <f t="shared" si="48"/>
        <v>1</v>
      </c>
      <c r="F589">
        <f t="shared" si="49"/>
        <v>4</v>
      </c>
      <c r="G589">
        <f t="shared" si="50"/>
        <v>2</v>
      </c>
    </row>
    <row r="590" spans="3:7" x14ac:dyDescent="0.25">
      <c r="C590">
        <f t="shared" si="46"/>
        <v>588</v>
      </c>
      <c r="D590">
        <f t="shared" si="47"/>
        <v>5</v>
      </c>
      <c r="E590">
        <f t="shared" si="48"/>
        <v>1</v>
      </c>
      <c r="F590">
        <f t="shared" si="49"/>
        <v>4</v>
      </c>
      <c r="G590">
        <f t="shared" si="50"/>
        <v>2</v>
      </c>
    </row>
    <row r="591" spans="3:7" x14ac:dyDescent="0.25">
      <c r="C591">
        <f t="shared" si="46"/>
        <v>589</v>
      </c>
      <c r="D591">
        <f t="shared" si="47"/>
        <v>0</v>
      </c>
      <c r="E591">
        <f t="shared" si="48"/>
        <v>2</v>
      </c>
      <c r="F591">
        <f t="shared" si="49"/>
        <v>4</v>
      </c>
      <c r="G591">
        <f t="shared" si="50"/>
        <v>2</v>
      </c>
    </row>
    <row r="592" spans="3:7" x14ac:dyDescent="0.25">
      <c r="C592">
        <f t="shared" si="46"/>
        <v>590</v>
      </c>
      <c r="D592">
        <f t="shared" si="47"/>
        <v>1</v>
      </c>
      <c r="E592">
        <f t="shared" si="48"/>
        <v>2</v>
      </c>
      <c r="F592">
        <f t="shared" si="49"/>
        <v>4</v>
      </c>
      <c r="G592">
        <f t="shared" si="50"/>
        <v>2</v>
      </c>
    </row>
    <row r="593" spans="3:7" x14ac:dyDescent="0.25">
      <c r="C593">
        <f t="shared" si="46"/>
        <v>591</v>
      </c>
      <c r="D593">
        <f t="shared" si="47"/>
        <v>2</v>
      </c>
      <c r="E593">
        <f t="shared" si="48"/>
        <v>2</v>
      </c>
      <c r="F593">
        <f t="shared" si="49"/>
        <v>4</v>
      </c>
      <c r="G593">
        <f t="shared" si="50"/>
        <v>2</v>
      </c>
    </row>
    <row r="594" spans="3:7" x14ac:dyDescent="0.25">
      <c r="C594">
        <f t="shared" si="46"/>
        <v>592</v>
      </c>
      <c r="D594">
        <f t="shared" si="47"/>
        <v>3</v>
      </c>
      <c r="E594">
        <f t="shared" si="48"/>
        <v>2</v>
      </c>
      <c r="F594">
        <f t="shared" si="49"/>
        <v>4</v>
      </c>
      <c r="G594">
        <f t="shared" si="50"/>
        <v>2</v>
      </c>
    </row>
    <row r="595" spans="3:7" x14ac:dyDescent="0.25">
      <c r="C595">
        <f t="shared" si="46"/>
        <v>593</v>
      </c>
      <c r="D595">
        <f t="shared" si="47"/>
        <v>4</v>
      </c>
      <c r="E595">
        <f t="shared" si="48"/>
        <v>2</v>
      </c>
      <c r="F595">
        <f t="shared" si="49"/>
        <v>4</v>
      </c>
      <c r="G595">
        <f t="shared" si="50"/>
        <v>2</v>
      </c>
    </row>
    <row r="596" spans="3:7" x14ac:dyDescent="0.25">
      <c r="C596">
        <f t="shared" si="46"/>
        <v>594</v>
      </c>
      <c r="D596">
        <f t="shared" si="47"/>
        <v>5</v>
      </c>
      <c r="E596">
        <f t="shared" si="48"/>
        <v>2</v>
      </c>
      <c r="F596">
        <f t="shared" si="49"/>
        <v>4</v>
      </c>
      <c r="G596">
        <f t="shared" si="50"/>
        <v>2</v>
      </c>
    </row>
    <row r="597" spans="3:7" x14ac:dyDescent="0.25">
      <c r="C597">
        <f t="shared" si="46"/>
        <v>595</v>
      </c>
      <c r="D597">
        <f t="shared" si="47"/>
        <v>0</v>
      </c>
      <c r="E597">
        <f t="shared" si="48"/>
        <v>3</v>
      </c>
      <c r="F597">
        <f t="shared" si="49"/>
        <v>4</v>
      </c>
      <c r="G597">
        <f t="shared" si="50"/>
        <v>2</v>
      </c>
    </row>
    <row r="598" spans="3:7" x14ac:dyDescent="0.25">
      <c r="C598">
        <f t="shared" si="46"/>
        <v>596</v>
      </c>
      <c r="D598">
        <f t="shared" si="47"/>
        <v>1</v>
      </c>
      <c r="E598">
        <f t="shared" si="48"/>
        <v>3</v>
      </c>
      <c r="F598">
        <f t="shared" si="49"/>
        <v>4</v>
      </c>
      <c r="G598">
        <f t="shared" si="50"/>
        <v>2</v>
      </c>
    </row>
    <row r="599" spans="3:7" x14ac:dyDescent="0.25">
      <c r="C599">
        <f t="shared" si="46"/>
        <v>597</v>
      </c>
      <c r="D599">
        <f t="shared" si="47"/>
        <v>2</v>
      </c>
      <c r="E599">
        <f t="shared" si="48"/>
        <v>3</v>
      </c>
      <c r="F599">
        <f t="shared" si="49"/>
        <v>4</v>
      </c>
      <c r="G599">
        <f t="shared" si="50"/>
        <v>2</v>
      </c>
    </row>
    <row r="600" spans="3:7" x14ac:dyDescent="0.25">
      <c r="C600">
        <f t="shared" si="46"/>
        <v>598</v>
      </c>
      <c r="D600">
        <f t="shared" si="47"/>
        <v>3</v>
      </c>
      <c r="E600">
        <f t="shared" si="48"/>
        <v>3</v>
      </c>
      <c r="F600">
        <f t="shared" si="49"/>
        <v>4</v>
      </c>
      <c r="G600">
        <f t="shared" si="50"/>
        <v>2</v>
      </c>
    </row>
    <row r="601" spans="3:7" x14ac:dyDescent="0.25">
      <c r="C601">
        <f t="shared" si="46"/>
        <v>599</v>
      </c>
      <c r="D601">
        <f t="shared" si="47"/>
        <v>4</v>
      </c>
      <c r="E601">
        <f t="shared" si="48"/>
        <v>3</v>
      </c>
      <c r="F601">
        <f t="shared" si="49"/>
        <v>4</v>
      </c>
      <c r="G601">
        <f t="shared" si="50"/>
        <v>2</v>
      </c>
    </row>
    <row r="602" spans="3:7" x14ac:dyDescent="0.25">
      <c r="C602">
        <f t="shared" si="46"/>
        <v>600</v>
      </c>
      <c r="D602">
        <f t="shared" si="47"/>
        <v>5</v>
      </c>
      <c r="E602">
        <f t="shared" si="48"/>
        <v>3</v>
      </c>
      <c r="F602">
        <f t="shared" si="49"/>
        <v>4</v>
      </c>
      <c r="G602">
        <f t="shared" si="50"/>
        <v>2</v>
      </c>
    </row>
    <row r="603" spans="3:7" x14ac:dyDescent="0.25">
      <c r="C603">
        <f t="shared" si="46"/>
        <v>601</v>
      </c>
      <c r="D603">
        <f t="shared" si="47"/>
        <v>0</v>
      </c>
      <c r="E603">
        <f t="shared" si="48"/>
        <v>4</v>
      </c>
      <c r="F603">
        <f t="shared" si="49"/>
        <v>4</v>
      </c>
      <c r="G603">
        <f t="shared" si="50"/>
        <v>2</v>
      </c>
    </row>
    <row r="604" spans="3:7" x14ac:dyDescent="0.25">
      <c r="C604">
        <f t="shared" si="46"/>
        <v>602</v>
      </c>
      <c r="D604">
        <f t="shared" si="47"/>
        <v>1</v>
      </c>
      <c r="E604">
        <f t="shared" si="48"/>
        <v>4</v>
      </c>
      <c r="F604">
        <f t="shared" si="49"/>
        <v>4</v>
      </c>
      <c r="G604">
        <f t="shared" si="50"/>
        <v>2</v>
      </c>
    </row>
    <row r="605" spans="3:7" x14ac:dyDescent="0.25">
      <c r="C605">
        <f t="shared" si="46"/>
        <v>603</v>
      </c>
      <c r="D605">
        <f t="shared" si="47"/>
        <v>2</v>
      </c>
      <c r="E605">
        <f t="shared" si="48"/>
        <v>4</v>
      </c>
      <c r="F605">
        <f t="shared" si="49"/>
        <v>4</v>
      </c>
      <c r="G605">
        <f t="shared" si="50"/>
        <v>2</v>
      </c>
    </row>
    <row r="606" spans="3:7" x14ac:dyDescent="0.25">
      <c r="C606">
        <f t="shared" si="46"/>
        <v>604</v>
      </c>
      <c r="D606">
        <f t="shared" si="47"/>
        <v>3</v>
      </c>
      <c r="E606">
        <f t="shared" si="48"/>
        <v>4</v>
      </c>
      <c r="F606">
        <f t="shared" si="49"/>
        <v>4</v>
      </c>
      <c r="G606">
        <f t="shared" si="50"/>
        <v>2</v>
      </c>
    </row>
    <row r="607" spans="3:7" x14ac:dyDescent="0.25">
      <c r="C607">
        <f t="shared" si="46"/>
        <v>605</v>
      </c>
      <c r="D607">
        <f t="shared" si="47"/>
        <v>4</v>
      </c>
      <c r="E607">
        <f t="shared" si="48"/>
        <v>4</v>
      </c>
      <c r="F607">
        <f t="shared" si="49"/>
        <v>4</v>
      </c>
      <c r="G607">
        <f t="shared" si="50"/>
        <v>2</v>
      </c>
    </row>
    <row r="608" spans="3:7" x14ac:dyDescent="0.25">
      <c r="C608">
        <f t="shared" si="46"/>
        <v>606</v>
      </c>
      <c r="D608">
        <f t="shared" si="47"/>
        <v>5</v>
      </c>
      <c r="E608">
        <f t="shared" si="48"/>
        <v>4</v>
      </c>
      <c r="F608">
        <f t="shared" si="49"/>
        <v>4</v>
      </c>
      <c r="G608">
        <f t="shared" si="50"/>
        <v>2</v>
      </c>
    </row>
    <row r="609" spans="3:7" x14ac:dyDescent="0.25">
      <c r="C609">
        <f t="shared" si="46"/>
        <v>607</v>
      </c>
      <c r="D609">
        <f t="shared" si="47"/>
        <v>0</v>
      </c>
      <c r="E609">
        <f t="shared" si="48"/>
        <v>5</v>
      </c>
      <c r="F609">
        <f t="shared" si="49"/>
        <v>4</v>
      </c>
      <c r="G609">
        <f t="shared" si="50"/>
        <v>2</v>
      </c>
    </row>
    <row r="610" spans="3:7" x14ac:dyDescent="0.25">
      <c r="C610">
        <f t="shared" si="46"/>
        <v>608</v>
      </c>
      <c r="D610">
        <f t="shared" si="47"/>
        <v>1</v>
      </c>
      <c r="E610">
        <f t="shared" si="48"/>
        <v>5</v>
      </c>
      <c r="F610">
        <f t="shared" si="49"/>
        <v>4</v>
      </c>
      <c r="G610">
        <f t="shared" si="50"/>
        <v>2</v>
      </c>
    </row>
    <row r="611" spans="3:7" x14ac:dyDescent="0.25">
      <c r="C611">
        <f t="shared" si="46"/>
        <v>609</v>
      </c>
      <c r="D611">
        <f t="shared" si="47"/>
        <v>2</v>
      </c>
      <c r="E611">
        <f t="shared" si="48"/>
        <v>5</v>
      </c>
      <c r="F611">
        <f t="shared" si="49"/>
        <v>4</v>
      </c>
      <c r="G611">
        <f t="shared" si="50"/>
        <v>2</v>
      </c>
    </row>
    <row r="612" spans="3:7" x14ac:dyDescent="0.25">
      <c r="C612">
        <f t="shared" si="46"/>
        <v>610</v>
      </c>
      <c r="D612">
        <f t="shared" si="47"/>
        <v>3</v>
      </c>
      <c r="E612">
        <f t="shared" si="48"/>
        <v>5</v>
      </c>
      <c r="F612">
        <f t="shared" si="49"/>
        <v>4</v>
      </c>
      <c r="G612">
        <f t="shared" si="50"/>
        <v>2</v>
      </c>
    </row>
    <row r="613" spans="3:7" x14ac:dyDescent="0.25">
      <c r="C613">
        <f t="shared" si="46"/>
        <v>611</v>
      </c>
      <c r="D613">
        <f t="shared" si="47"/>
        <v>4</v>
      </c>
      <c r="E613">
        <f t="shared" si="48"/>
        <v>5</v>
      </c>
      <c r="F613">
        <f t="shared" si="49"/>
        <v>4</v>
      </c>
      <c r="G613">
        <f t="shared" si="50"/>
        <v>2</v>
      </c>
    </row>
    <row r="614" spans="3:7" x14ac:dyDescent="0.25">
      <c r="C614">
        <f t="shared" si="46"/>
        <v>612</v>
      </c>
      <c r="D614">
        <f t="shared" si="47"/>
        <v>5</v>
      </c>
      <c r="E614">
        <f t="shared" si="48"/>
        <v>5</v>
      </c>
      <c r="F614">
        <f t="shared" si="49"/>
        <v>4</v>
      </c>
      <c r="G614">
        <f t="shared" si="50"/>
        <v>2</v>
      </c>
    </row>
    <row r="615" spans="3:7" x14ac:dyDescent="0.25">
      <c r="C615">
        <f t="shared" si="46"/>
        <v>613</v>
      </c>
      <c r="D615">
        <f t="shared" si="47"/>
        <v>0</v>
      </c>
      <c r="E615">
        <f t="shared" si="48"/>
        <v>0</v>
      </c>
      <c r="F615">
        <f t="shared" si="49"/>
        <v>5</v>
      </c>
      <c r="G615">
        <f t="shared" si="50"/>
        <v>2</v>
      </c>
    </row>
    <row r="616" spans="3:7" x14ac:dyDescent="0.25">
      <c r="C616">
        <f t="shared" si="46"/>
        <v>614</v>
      </c>
      <c r="D616">
        <f t="shared" si="47"/>
        <v>1</v>
      </c>
      <c r="E616">
        <f t="shared" si="48"/>
        <v>0</v>
      </c>
      <c r="F616">
        <f t="shared" si="49"/>
        <v>5</v>
      </c>
      <c r="G616">
        <f t="shared" si="50"/>
        <v>2</v>
      </c>
    </row>
    <row r="617" spans="3:7" x14ac:dyDescent="0.25">
      <c r="C617">
        <f t="shared" si="46"/>
        <v>615</v>
      </c>
      <c r="D617">
        <f t="shared" si="47"/>
        <v>2</v>
      </c>
      <c r="E617">
        <f t="shared" si="48"/>
        <v>0</v>
      </c>
      <c r="F617">
        <f t="shared" si="49"/>
        <v>5</v>
      </c>
      <c r="G617">
        <f t="shared" si="50"/>
        <v>2</v>
      </c>
    </row>
    <row r="618" spans="3:7" x14ac:dyDescent="0.25">
      <c r="C618">
        <f t="shared" si="46"/>
        <v>616</v>
      </c>
      <c r="D618">
        <f t="shared" si="47"/>
        <v>3</v>
      </c>
      <c r="E618">
        <f t="shared" si="48"/>
        <v>0</v>
      </c>
      <c r="F618">
        <f t="shared" si="49"/>
        <v>5</v>
      </c>
      <c r="G618">
        <f t="shared" si="50"/>
        <v>2</v>
      </c>
    </row>
    <row r="619" spans="3:7" x14ac:dyDescent="0.25">
      <c r="C619">
        <f t="shared" si="46"/>
        <v>617</v>
      </c>
      <c r="D619">
        <f t="shared" si="47"/>
        <v>4</v>
      </c>
      <c r="E619">
        <f t="shared" si="48"/>
        <v>0</v>
      </c>
      <c r="F619">
        <f t="shared" si="49"/>
        <v>5</v>
      </c>
      <c r="G619">
        <f t="shared" si="50"/>
        <v>2</v>
      </c>
    </row>
    <row r="620" spans="3:7" x14ac:dyDescent="0.25">
      <c r="C620">
        <f t="shared" si="46"/>
        <v>618</v>
      </c>
      <c r="D620">
        <f t="shared" si="47"/>
        <v>5</v>
      </c>
      <c r="E620">
        <f t="shared" si="48"/>
        <v>0</v>
      </c>
      <c r="F620">
        <f t="shared" si="49"/>
        <v>5</v>
      </c>
      <c r="G620">
        <f t="shared" si="50"/>
        <v>2</v>
      </c>
    </row>
    <row r="621" spans="3:7" x14ac:dyDescent="0.25">
      <c r="C621">
        <f t="shared" si="46"/>
        <v>619</v>
      </c>
      <c r="D621">
        <f t="shared" si="47"/>
        <v>0</v>
      </c>
      <c r="E621">
        <f t="shared" si="48"/>
        <v>1</v>
      </c>
      <c r="F621">
        <f t="shared" si="49"/>
        <v>5</v>
      </c>
      <c r="G621">
        <f t="shared" si="50"/>
        <v>2</v>
      </c>
    </row>
    <row r="622" spans="3:7" x14ac:dyDescent="0.25">
      <c r="C622">
        <f t="shared" si="46"/>
        <v>620</v>
      </c>
      <c r="D622">
        <f t="shared" si="47"/>
        <v>1</v>
      </c>
      <c r="E622">
        <f t="shared" si="48"/>
        <v>1</v>
      </c>
      <c r="F622">
        <f t="shared" si="49"/>
        <v>5</v>
      </c>
      <c r="G622">
        <f t="shared" si="50"/>
        <v>2</v>
      </c>
    </row>
    <row r="623" spans="3:7" x14ac:dyDescent="0.25">
      <c r="C623">
        <f t="shared" si="46"/>
        <v>621</v>
      </c>
      <c r="D623">
        <f t="shared" si="47"/>
        <v>2</v>
      </c>
      <c r="E623">
        <f t="shared" si="48"/>
        <v>1</v>
      </c>
      <c r="F623">
        <f t="shared" si="49"/>
        <v>5</v>
      </c>
      <c r="G623">
        <f t="shared" si="50"/>
        <v>2</v>
      </c>
    </row>
    <row r="624" spans="3:7" x14ac:dyDescent="0.25">
      <c r="C624">
        <f t="shared" si="46"/>
        <v>622</v>
      </c>
      <c r="D624">
        <f t="shared" si="47"/>
        <v>3</v>
      </c>
      <c r="E624">
        <f t="shared" si="48"/>
        <v>1</v>
      </c>
      <c r="F624">
        <f t="shared" si="49"/>
        <v>5</v>
      </c>
      <c r="G624">
        <f t="shared" si="50"/>
        <v>2</v>
      </c>
    </row>
    <row r="625" spans="3:7" x14ac:dyDescent="0.25">
      <c r="C625">
        <f t="shared" si="46"/>
        <v>623</v>
      </c>
      <c r="D625">
        <f t="shared" si="47"/>
        <v>4</v>
      </c>
      <c r="E625">
        <f t="shared" si="48"/>
        <v>1</v>
      </c>
      <c r="F625">
        <f t="shared" si="49"/>
        <v>5</v>
      </c>
      <c r="G625">
        <f t="shared" si="50"/>
        <v>2</v>
      </c>
    </row>
    <row r="626" spans="3:7" x14ac:dyDescent="0.25">
      <c r="C626">
        <f t="shared" si="46"/>
        <v>624</v>
      </c>
      <c r="D626">
        <f t="shared" si="47"/>
        <v>5</v>
      </c>
      <c r="E626">
        <f t="shared" si="48"/>
        <v>1</v>
      </c>
      <c r="F626">
        <f t="shared" si="49"/>
        <v>5</v>
      </c>
      <c r="G626">
        <f t="shared" si="50"/>
        <v>2</v>
      </c>
    </row>
    <row r="627" spans="3:7" x14ac:dyDescent="0.25">
      <c r="C627">
        <f t="shared" si="46"/>
        <v>625</v>
      </c>
      <c r="D627">
        <f t="shared" si="47"/>
        <v>0</v>
      </c>
      <c r="E627">
        <f t="shared" si="48"/>
        <v>2</v>
      </c>
      <c r="F627">
        <f t="shared" si="49"/>
        <v>5</v>
      </c>
      <c r="G627">
        <f t="shared" si="50"/>
        <v>2</v>
      </c>
    </row>
    <row r="628" spans="3:7" x14ac:dyDescent="0.25">
      <c r="C628">
        <f t="shared" si="46"/>
        <v>626</v>
      </c>
      <c r="D628">
        <f t="shared" si="47"/>
        <v>1</v>
      </c>
      <c r="E628">
        <f t="shared" si="48"/>
        <v>2</v>
      </c>
      <c r="F628">
        <f t="shared" si="49"/>
        <v>5</v>
      </c>
      <c r="G628">
        <f t="shared" si="50"/>
        <v>2</v>
      </c>
    </row>
    <row r="629" spans="3:7" x14ac:dyDescent="0.25">
      <c r="C629">
        <f t="shared" si="46"/>
        <v>627</v>
      </c>
      <c r="D629">
        <f t="shared" si="47"/>
        <v>2</v>
      </c>
      <c r="E629">
        <f t="shared" si="48"/>
        <v>2</v>
      </c>
      <c r="F629">
        <f t="shared" si="49"/>
        <v>5</v>
      </c>
      <c r="G629">
        <f t="shared" si="50"/>
        <v>2</v>
      </c>
    </row>
    <row r="630" spans="3:7" x14ac:dyDescent="0.25">
      <c r="C630">
        <f t="shared" si="46"/>
        <v>628</v>
      </c>
      <c r="D630">
        <f t="shared" si="47"/>
        <v>3</v>
      </c>
      <c r="E630">
        <f t="shared" si="48"/>
        <v>2</v>
      </c>
      <c r="F630">
        <f t="shared" si="49"/>
        <v>5</v>
      </c>
      <c r="G630">
        <f t="shared" si="50"/>
        <v>2</v>
      </c>
    </row>
    <row r="631" spans="3:7" x14ac:dyDescent="0.25">
      <c r="C631">
        <f t="shared" si="46"/>
        <v>629</v>
      </c>
      <c r="D631">
        <f t="shared" si="47"/>
        <v>4</v>
      </c>
      <c r="E631">
        <f t="shared" si="48"/>
        <v>2</v>
      </c>
      <c r="F631">
        <f t="shared" si="49"/>
        <v>5</v>
      </c>
      <c r="G631">
        <f t="shared" si="50"/>
        <v>2</v>
      </c>
    </row>
    <row r="632" spans="3:7" x14ac:dyDescent="0.25">
      <c r="C632">
        <f t="shared" si="46"/>
        <v>630</v>
      </c>
      <c r="D632">
        <f t="shared" si="47"/>
        <v>5</v>
      </c>
      <c r="E632">
        <f t="shared" si="48"/>
        <v>2</v>
      </c>
      <c r="F632">
        <f t="shared" si="49"/>
        <v>5</v>
      </c>
      <c r="G632">
        <f t="shared" si="50"/>
        <v>2</v>
      </c>
    </row>
    <row r="633" spans="3:7" x14ac:dyDescent="0.25">
      <c r="C633">
        <f t="shared" si="46"/>
        <v>631</v>
      </c>
      <c r="D633">
        <f t="shared" si="47"/>
        <v>0</v>
      </c>
      <c r="E633">
        <f t="shared" si="48"/>
        <v>3</v>
      </c>
      <c r="F633">
        <f t="shared" si="49"/>
        <v>5</v>
      </c>
      <c r="G633">
        <f t="shared" si="50"/>
        <v>2</v>
      </c>
    </row>
    <row r="634" spans="3:7" x14ac:dyDescent="0.25">
      <c r="C634">
        <f t="shared" si="46"/>
        <v>632</v>
      </c>
      <c r="D634">
        <f t="shared" si="47"/>
        <v>1</v>
      </c>
      <c r="E634">
        <f t="shared" si="48"/>
        <v>3</v>
      </c>
      <c r="F634">
        <f t="shared" si="49"/>
        <v>5</v>
      </c>
      <c r="G634">
        <f t="shared" si="50"/>
        <v>2</v>
      </c>
    </row>
    <row r="635" spans="3:7" x14ac:dyDescent="0.25">
      <c r="C635">
        <f t="shared" si="46"/>
        <v>633</v>
      </c>
      <c r="D635">
        <f t="shared" si="47"/>
        <v>2</v>
      </c>
      <c r="E635">
        <f t="shared" si="48"/>
        <v>3</v>
      </c>
      <c r="F635">
        <f t="shared" si="49"/>
        <v>5</v>
      </c>
      <c r="G635">
        <f t="shared" si="50"/>
        <v>2</v>
      </c>
    </row>
    <row r="636" spans="3:7" x14ac:dyDescent="0.25">
      <c r="C636">
        <f t="shared" si="46"/>
        <v>634</v>
      </c>
      <c r="D636">
        <f t="shared" si="47"/>
        <v>3</v>
      </c>
      <c r="E636">
        <f t="shared" si="48"/>
        <v>3</v>
      </c>
      <c r="F636">
        <f t="shared" si="49"/>
        <v>5</v>
      </c>
      <c r="G636">
        <f t="shared" si="50"/>
        <v>2</v>
      </c>
    </row>
    <row r="637" spans="3:7" x14ac:dyDescent="0.25">
      <c r="C637">
        <f t="shared" si="46"/>
        <v>635</v>
      </c>
      <c r="D637">
        <f t="shared" si="47"/>
        <v>4</v>
      </c>
      <c r="E637">
        <f t="shared" si="48"/>
        <v>3</v>
      </c>
      <c r="F637">
        <f t="shared" si="49"/>
        <v>5</v>
      </c>
      <c r="G637">
        <f t="shared" si="50"/>
        <v>2</v>
      </c>
    </row>
    <row r="638" spans="3:7" x14ac:dyDescent="0.25">
      <c r="C638">
        <f t="shared" si="46"/>
        <v>636</v>
      </c>
      <c r="D638">
        <f t="shared" si="47"/>
        <v>5</v>
      </c>
      <c r="E638">
        <f t="shared" si="48"/>
        <v>3</v>
      </c>
      <c r="F638">
        <f t="shared" si="49"/>
        <v>5</v>
      </c>
      <c r="G638">
        <f t="shared" si="50"/>
        <v>2</v>
      </c>
    </row>
    <row r="639" spans="3:7" x14ac:dyDescent="0.25">
      <c r="C639">
        <f t="shared" si="46"/>
        <v>637</v>
      </c>
      <c r="D639">
        <f t="shared" si="47"/>
        <v>0</v>
      </c>
      <c r="E639">
        <f t="shared" si="48"/>
        <v>4</v>
      </c>
      <c r="F639">
        <f t="shared" si="49"/>
        <v>5</v>
      </c>
      <c r="G639">
        <f t="shared" si="50"/>
        <v>2</v>
      </c>
    </row>
    <row r="640" spans="3:7" x14ac:dyDescent="0.25">
      <c r="C640">
        <f t="shared" si="46"/>
        <v>638</v>
      </c>
      <c r="D640">
        <f t="shared" si="47"/>
        <v>1</v>
      </c>
      <c r="E640">
        <f t="shared" si="48"/>
        <v>4</v>
      </c>
      <c r="F640">
        <f t="shared" si="49"/>
        <v>5</v>
      </c>
      <c r="G640">
        <f t="shared" si="50"/>
        <v>2</v>
      </c>
    </row>
    <row r="641" spans="3:7" x14ac:dyDescent="0.25">
      <c r="C641">
        <f t="shared" si="46"/>
        <v>639</v>
      </c>
      <c r="D641">
        <f t="shared" si="47"/>
        <v>2</v>
      </c>
      <c r="E641">
        <f t="shared" si="48"/>
        <v>4</v>
      </c>
      <c r="F641">
        <f t="shared" si="49"/>
        <v>5</v>
      </c>
      <c r="G641">
        <f t="shared" si="50"/>
        <v>2</v>
      </c>
    </row>
    <row r="642" spans="3:7" x14ac:dyDescent="0.25">
      <c r="C642">
        <f t="shared" si="46"/>
        <v>640</v>
      </c>
      <c r="D642">
        <f t="shared" si="47"/>
        <v>3</v>
      </c>
      <c r="E642">
        <f t="shared" si="48"/>
        <v>4</v>
      </c>
      <c r="F642">
        <f t="shared" si="49"/>
        <v>5</v>
      </c>
      <c r="G642">
        <f t="shared" si="50"/>
        <v>2</v>
      </c>
    </row>
    <row r="643" spans="3:7" x14ac:dyDescent="0.25">
      <c r="C643">
        <f t="shared" si="46"/>
        <v>641</v>
      </c>
      <c r="D643">
        <f t="shared" si="47"/>
        <v>4</v>
      </c>
      <c r="E643">
        <f t="shared" si="48"/>
        <v>4</v>
      </c>
      <c r="F643">
        <f t="shared" si="49"/>
        <v>5</v>
      </c>
      <c r="G643">
        <f t="shared" si="50"/>
        <v>2</v>
      </c>
    </row>
    <row r="644" spans="3:7" x14ac:dyDescent="0.25">
      <c r="C644">
        <f t="shared" ref="C644:C707" si="51">IF(ROW()-ROW($D$3)+1&lt;=$B$5,C643+1,"")</f>
        <v>642</v>
      </c>
      <c r="D644">
        <f t="shared" ref="D644:D707" si="52">IF(C644&lt;&gt;"",MOD(D643+1,$B$4),"")</f>
        <v>5</v>
      </c>
      <c r="E644">
        <f t="shared" ref="E644:E707" si="53">IF(D644="","",IF(AND(D643&lt;&gt;D644,D644=0),MOD(E643+1,$B$4),E643))</f>
        <v>4</v>
      </c>
      <c r="F644">
        <f t="shared" ref="F644:F707" si="54">IF(E644="","",IF(AND(E643&lt;&gt;E644,E644=0),MOD(F643+1,$B$4),F643))</f>
        <v>5</v>
      </c>
      <c r="G644">
        <f t="shared" ref="G644:G707" si="55">IF(F644="","",IF(AND(F643&lt;&gt;F644,F644=0),MOD(G643+1,$B$4),G643))</f>
        <v>2</v>
      </c>
    </row>
    <row r="645" spans="3:7" x14ac:dyDescent="0.25">
      <c r="C645">
        <f t="shared" si="51"/>
        <v>643</v>
      </c>
      <c r="D645">
        <f t="shared" si="52"/>
        <v>0</v>
      </c>
      <c r="E645">
        <f t="shared" si="53"/>
        <v>5</v>
      </c>
      <c r="F645">
        <f t="shared" si="54"/>
        <v>5</v>
      </c>
      <c r="G645">
        <f t="shared" si="55"/>
        <v>2</v>
      </c>
    </row>
    <row r="646" spans="3:7" x14ac:dyDescent="0.25">
      <c r="C646">
        <f t="shared" si="51"/>
        <v>644</v>
      </c>
      <c r="D646">
        <f t="shared" si="52"/>
        <v>1</v>
      </c>
      <c r="E646">
        <f t="shared" si="53"/>
        <v>5</v>
      </c>
      <c r="F646">
        <f t="shared" si="54"/>
        <v>5</v>
      </c>
      <c r="G646">
        <f t="shared" si="55"/>
        <v>2</v>
      </c>
    </row>
    <row r="647" spans="3:7" x14ac:dyDescent="0.25">
      <c r="C647">
        <f t="shared" si="51"/>
        <v>645</v>
      </c>
      <c r="D647">
        <f t="shared" si="52"/>
        <v>2</v>
      </c>
      <c r="E647">
        <f t="shared" si="53"/>
        <v>5</v>
      </c>
      <c r="F647">
        <f t="shared" si="54"/>
        <v>5</v>
      </c>
      <c r="G647">
        <f t="shared" si="55"/>
        <v>2</v>
      </c>
    </row>
    <row r="648" spans="3:7" x14ac:dyDescent="0.25">
      <c r="C648">
        <f t="shared" si="51"/>
        <v>646</v>
      </c>
      <c r="D648">
        <f t="shared" si="52"/>
        <v>3</v>
      </c>
      <c r="E648">
        <f t="shared" si="53"/>
        <v>5</v>
      </c>
      <c r="F648">
        <f t="shared" si="54"/>
        <v>5</v>
      </c>
      <c r="G648">
        <f t="shared" si="55"/>
        <v>2</v>
      </c>
    </row>
    <row r="649" spans="3:7" x14ac:dyDescent="0.25">
      <c r="C649">
        <f t="shared" si="51"/>
        <v>647</v>
      </c>
      <c r="D649">
        <f t="shared" si="52"/>
        <v>4</v>
      </c>
      <c r="E649">
        <f t="shared" si="53"/>
        <v>5</v>
      </c>
      <c r="F649">
        <f t="shared" si="54"/>
        <v>5</v>
      </c>
      <c r="G649">
        <f t="shared" si="55"/>
        <v>2</v>
      </c>
    </row>
    <row r="650" spans="3:7" x14ac:dyDescent="0.25">
      <c r="C650">
        <f t="shared" si="51"/>
        <v>648</v>
      </c>
      <c r="D650">
        <f t="shared" si="52"/>
        <v>5</v>
      </c>
      <c r="E650">
        <f t="shared" si="53"/>
        <v>5</v>
      </c>
      <c r="F650">
        <f t="shared" si="54"/>
        <v>5</v>
      </c>
      <c r="G650">
        <f t="shared" si="55"/>
        <v>2</v>
      </c>
    </row>
    <row r="651" spans="3:7" x14ac:dyDescent="0.25">
      <c r="C651">
        <f t="shared" si="51"/>
        <v>649</v>
      </c>
      <c r="D651">
        <f t="shared" si="52"/>
        <v>0</v>
      </c>
      <c r="E651">
        <f t="shared" si="53"/>
        <v>0</v>
      </c>
      <c r="F651">
        <f t="shared" si="54"/>
        <v>0</v>
      </c>
      <c r="G651">
        <f t="shared" si="55"/>
        <v>3</v>
      </c>
    </row>
    <row r="652" spans="3:7" x14ac:dyDescent="0.25">
      <c r="C652">
        <f t="shared" si="51"/>
        <v>650</v>
      </c>
      <c r="D652">
        <f t="shared" si="52"/>
        <v>1</v>
      </c>
      <c r="E652">
        <f t="shared" si="53"/>
        <v>0</v>
      </c>
      <c r="F652">
        <f t="shared" si="54"/>
        <v>0</v>
      </c>
      <c r="G652">
        <f t="shared" si="55"/>
        <v>3</v>
      </c>
    </row>
    <row r="653" spans="3:7" x14ac:dyDescent="0.25">
      <c r="C653">
        <f t="shared" si="51"/>
        <v>651</v>
      </c>
      <c r="D653">
        <f t="shared" si="52"/>
        <v>2</v>
      </c>
      <c r="E653">
        <f t="shared" si="53"/>
        <v>0</v>
      </c>
      <c r="F653">
        <f t="shared" si="54"/>
        <v>0</v>
      </c>
      <c r="G653">
        <f t="shared" si="55"/>
        <v>3</v>
      </c>
    </row>
    <row r="654" spans="3:7" x14ac:dyDescent="0.25">
      <c r="C654">
        <f t="shared" si="51"/>
        <v>652</v>
      </c>
      <c r="D654">
        <f t="shared" si="52"/>
        <v>3</v>
      </c>
      <c r="E654">
        <f t="shared" si="53"/>
        <v>0</v>
      </c>
      <c r="F654">
        <f t="shared" si="54"/>
        <v>0</v>
      </c>
      <c r="G654">
        <f t="shared" si="55"/>
        <v>3</v>
      </c>
    </row>
    <row r="655" spans="3:7" x14ac:dyDescent="0.25">
      <c r="C655">
        <f t="shared" si="51"/>
        <v>653</v>
      </c>
      <c r="D655">
        <f t="shared" si="52"/>
        <v>4</v>
      </c>
      <c r="E655">
        <f t="shared" si="53"/>
        <v>0</v>
      </c>
      <c r="F655">
        <f t="shared" si="54"/>
        <v>0</v>
      </c>
      <c r="G655">
        <f t="shared" si="55"/>
        <v>3</v>
      </c>
    </row>
    <row r="656" spans="3:7" x14ac:dyDescent="0.25">
      <c r="C656">
        <f t="shared" si="51"/>
        <v>654</v>
      </c>
      <c r="D656">
        <f t="shared" si="52"/>
        <v>5</v>
      </c>
      <c r="E656">
        <f t="shared" si="53"/>
        <v>0</v>
      </c>
      <c r="F656">
        <f t="shared" si="54"/>
        <v>0</v>
      </c>
      <c r="G656">
        <f t="shared" si="55"/>
        <v>3</v>
      </c>
    </row>
    <row r="657" spans="3:7" x14ac:dyDescent="0.25">
      <c r="C657">
        <f t="shared" si="51"/>
        <v>655</v>
      </c>
      <c r="D657">
        <f t="shared" si="52"/>
        <v>0</v>
      </c>
      <c r="E657">
        <f t="shared" si="53"/>
        <v>1</v>
      </c>
      <c r="F657">
        <f t="shared" si="54"/>
        <v>0</v>
      </c>
      <c r="G657">
        <f t="shared" si="55"/>
        <v>3</v>
      </c>
    </row>
    <row r="658" spans="3:7" x14ac:dyDescent="0.25">
      <c r="C658">
        <f t="shared" si="51"/>
        <v>656</v>
      </c>
      <c r="D658">
        <f t="shared" si="52"/>
        <v>1</v>
      </c>
      <c r="E658">
        <f t="shared" si="53"/>
        <v>1</v>
      </c>
      <c r="F658">
        <f t="shared" si="54"/>
        <v>0</v>
      </c>
      <c r="G658">
        <f t="shared" si="55"/>
        <v>3</v>
      </c>
    </row>
    <row r="659" spans="3:7" x14ac:dyDescent="0.25">
      <c r="C659">
        <f t="shared" si="51"/>
        <v>657</v>
      </c>
      <c r="D659">
        <f t="shared" si="52"/>
        <v>2</v>
      </c>
      <c r="E659">
        <f t="shared" si="53"/>
        <v>1</v>
      </c>
      <c r="F659">
        <f t="shared" si="54"/>
        <v>0</v>
      </c>
      <c r="G659">
        <f t="shared" si="55"/>
        <v>3</v>
      </c>
    </row>
    <row r="660" spans="3:7" x14ac:dyDescent="0.25">
      <c r="C660">
        <f t="shared" si="51"/>
        <v>658</v>
      </c>
      <c r="D660">
        <f t="shared" si="52"/>
        <v>3</v>
      </c>
      <c r="E660">
        <f t="shared" si="53"/>
        <v>1</v>
      </c>
      <c r="F660">
        <f t="shared" si="54"/>
        <v>0</v>
      </c>
      <c r="G660">
        <f t="shared" si="55"/>
        <v>3</v>
      </c>
    </row>
    <row r="661" spans="3:7" x14ac:dyDescent="0.25">
      <c r="C661">
        <f t="shared" si="51"/>
        <v>659</v>
      </c>
      <c r="D661">
        <f t="shared" si="52"/>
        <v>4</v>
      </c>
      <c r="E661">
        <f t="shared" si="53"/>
        <v>1</v>
      </c>
      <c r="F661">
        <f t="shared" si="54"/>
        <v>0</v>
      </c>
      <c r="G661">
        <f t="shared" si="55"/>
        <v>3</v>
      </c>
    </row>
    <row r="662" spans="3:7" x14ac:dyDescent="0.25">
      <c r="C662">
        <f t="shared" si="51"/>
        <v>660</v>
      </c>
      <c r="D662">
        <f t="shared" si="52"/>
        <v>5</v>
      </c>
      <c r="E662">
        <f t="shared" si="53"/>
        <v>1</v>
      </c>
      <c r="F662">
        <f t="shared" si="54"/>
        <v>0</v>
      </c>
      <c r="G662">
        <f t="shared" si="55"/>
        <v>3</v>
      </c>
    </row>
    <row r="663" spans="3:7" x14ac:dyDescent="0.25">
      <c r="C663">
        <f t="shared" si="51"/>
        <v>661</v>
      </c>
      <c r="D663">
        <f t="shared" si="52"/>
        <v>0</v>
      </c>
      <c r="E663">
        <f t="shared" si="53"/>
        <v>2</v>
      </c>
      <c r="F663">
        <f t="shared" si="54"/>
        <v>0</v>
      </c>
      <c r="G663">
        <f t="shared" si="55"/>
        <v>3</v>
      </c>
    </row>
    <row r="664" spans="3:7" x14ac:dyDescent="0.25">
      <c r="C664">
        <f t="shared" si="51"/>
        <v>662</v>
      </c>
      <c r="D664">
        <f t="shared" si="52"/>
        <v>1</v>
      </c>
      <c r="E664">
        <f t="shared" si="53"/>
        <v>2</v>
      </c>
      <c r="F664">
        <f t="shared" si="54"/>
        <v>0</v>
      </c>
      <c r="G664">
        <f t="shared" si="55"/>
        <v>3</v>
      </c>
    </row>
    <row r="665" spans="3:7" x14ac:dyDescent="0.25">
      <c r="C665">
        <f t="shared" si="51"/>
        <v>663</v>
      </c>
      <c r="D665">
        <f t="shared" si="52"/>
        <v>2</v>
      </c>
      <c r="E665">
        <f t="shared" si="53"/>
        <v>2</v>
      </c>
      <c r="F665">
        <f t="shared" si="54"/>
        <v>0</v>
      </c>
      <c r="G665">
        <f t="shared" si="55"/>
        <v>3</v>
      </c>
    </row>
    <row r="666" spans="3:7" x14ac:dyDescent="0.25">
      <c r="C666">
        <f t="shared" si="51"/>
        <v>664</v>
      </c>
      <c r="D666">
        <f t="shared" si="52"/>
        <v>3</v>
      </c>
      <c r="E666">
        <f t="shared" si="53"/>
        <v>2</v>
      </c>
      <c r="F666">
        <f t="shared" si="54"/>
        <v>0</v>
      </c>
      <c r="G666">
        <f t="shared" si="55"/>
        <v>3</v>
      </c>
    </row>
    <row r="667" spans="3:7" x14ac:dyDescent="0.25">
      <c r="C667">
        <f t="shared" si="51"/>
        <v>665</v>
      </c>
      <c r="D667">
        <f t="shared" si="52"/>
        <v>4</v>
      </c>
      <c r="E667">
        <f t="shared" si="53"/>
        <v>2</v>
      </c>
      <c r="F667">
        <f t="shared" si="54"/>
        <v>0</v>
      </c>
      <c r="G667">
        <f t="shared" si="55"/>
        <v>3</v>
      </c>
    </row>
    <row r="668" spans="3:7" x14ac:dyDescent="0.25">
      <c r="C668">
        <f t="shared" si="51"/>
        <v>666</v>
      </c>
      <c r="D668">
        <f t="shared" si="52"/>
        <v>5</v>
      </c>
      <c r="E668">
        <f t="shared" si="53"/>
        <v>2</v>
      </c>
      <c r="F668">
        <f t="shared" si="54"/>
        <v>0</v>
      </c>
      <c r="G668">
        <f t="shared" si="55"/>
        <v>3</v>
      </c>
    </row>
    <row r="669" spans="3:7" x14ac:dyDescent="0.25">
      <c r="C669">
        <f t="shared" si="51"/>
        <v>667</v>
      </c>
      <c r="D669">
        <f t="shared" si="52"/>
        <v>0</v>
      </c>
      <c r="E669">
        <f t="shared" si="53"/>
        <v>3</v>
      </c>
      <c r="F669">
        <f t="shared" si="54"/>
        <v>0</v>
      </c>
      <c r="G669">
        <f t="shared" si="55"/>
        <v>3</v>
      </c>
    </row>
    <row r="670" spans="3:7" x14ac:dyDescent="0.25">
      <c r="C670">
        <f t="shared" si="51"/>
        <v>668</v>
      </c>
      <c r="D670">
        <f t="shared" si="52"/>
        <v>1</v>
      </c>
      <c r="E670">
        <f t="shared" si="53"/>
        <v>3</v>
      </c>
      <c r="F670">
        <f t="shared" si="54"/>
        <v>0</v>
      </c>
      <c r="G670">
        <f t="shared" si="55"/>
        <v>3</v>
      </c>
    </row>
    <row r="671" spans="3:7" x14ac:dyDescent="0.25">
      <c r="C671">
        <f t="shared" si="51"/>
        <v>669</v>
      </c>
      <c r="D671">
        <f t="shared" si="52"/>
        <v>2</v>
      </c>
      <c r="E671">
        <f t="shared" si="53"/>
        <v>3</v>
      </c>
      <c r="F671">
        <f t="shared" si="54"/>
        <v>0</v>
      </c>
      <c r="G671">
        <f t="shared" si="55"/>
        <v>3</v>
      </c>
    </row>
    <row r="672" spans="3:7" x14ac:dyDescent="0.25">
      <c r="C672">
        <f t="shared" si="51"/>
        <v>670</v>
      </c>
      <c r="D672">
        <f t="shared" si="52"/>
        <v>3</v>
      </c>
      <c r="E672">
        <f t="shared" si="53"/>
        <v>3</v>
      </c>
      <c r="F672">
        <f t="shared" si="54"/>
        <v>0</v>
      </c>
      <c r="G672">
        <f t="shared" si="55"/>
        <v>3</v>
      </c>
    </row>
    <row r="673" spans="3:7" x14ac:dyDescent="0.25">
      <c r="C673">
        <f t="shared" si="51"/>
        <v>671</v>
      </c>
      <c r="D673">
        <f t="shared" si="52"/>
        <v>4</v>
      </c>
      <c r="E673">
        <f t="shared" si="53"/>
        <v>3</v>
      </c>
      <c r="F673">
        <f t="shared" si="54"/>
        <v>0</v>
      </c>
      <c r="G673">
        <f t="shared" si="55"/>
        <v>3</v>
      </c>
    </row>
    <row r="674" spans="3:7" x14ac:dyDescent="0.25">
      <c r="C674">
        <f t="shared" si="51"/>
        <v>672</v>
      </c>
      <c r="D674">
        <f t="shared" si="52"/>
        <v>5</v>
      </c>
      <c r="E674">
        <f t="shared" si="53"/>
        <v>3</v>
      </c>
      <c r="F674">
        <f t="shared" si="54"/>
        <v>0</v>
      </c>
      <c r="G674">
        <f t="shared" si="55"/>
        <v>3</v>
      </c>
    </row>
    <row r="675" spans="3:7" x14ac:dyDescent="0.25">
      <c r="C675">
        <f t="shared" si="51"/>
        <v>673</v>
      </c>
      <c r="D675">
        <f t="shared" si="52"/>
        <v>0</v>
      </c>
      <c r="E675">
        <f t="shared" si="53"/>
        <v>4</v>
      </c>
      <c r="F675">
        <f t="shared" si="54"/>
        <v>0</v>
      </c>
      <c r="G675">
        <f t="shared" si="55"/>
        <v>3</v>
      </c>
    </row>
    <row r="676" spans="3:7" x14ac:dyDescent="0.25">
      <c r="C676">
        <f t="shared" si="51"/>
        <v>674</v>
      </c>
      <c r="D676">
        <f t="shared" si="52"/>
        <v>1</v>
      </c>
      <c r="E676">
        <f t="shared" si="53"/>
        <v>4</v>
      </c>
      <c r="F676">
        <f t="shared" si="54"/>
        <v>0</v>
      </c>
      <c r="G676">
        <f t="shared" si="55"/>
        <v>3</v>
      </c>
    </row>
    <row r="677" spans="3:7" x14ac:dyDescent="0.25">
      <c r="C677">
        <f t="shared" si="51"/>
        <v>675</v>
      </c>
      <c r="D677">
        <f t="shared" si="52"/>
        <v>2</v>
      </c>
      <c r="E677">
        <f t="shared" si="53"/>
        <v>4</v>
      </c>
      <c r="F677">
        <f t="shared" si="54"/>
        <v>0</v>
      </c>
      <c r="G677">
        <f t="shared" si="55"/>
        <v>3</v>
      </c>
    </row>
    <row r="678" spans="3:7" x14ac:dyDescent="0.25">
      <c r="C678">
        <f t="shared" si="51"/>
        <v>676</v>
      </c>
      <c r="D678">
        <f t="shared" si="52"/>
        <v>3</v>
      </c>
      <c r="E678">
        <f t="shared" si="53"/>
        <v>4</v>
      </c>
      <c r="F678">
        <f t="shared" si="54"/>
        <v>0</v>
      </c>
      <c r="G678">
        <f t="shared" si="55"/>
        <v>3</v>
      </c>
    </row>
    <row r="679" spans="3:7" x14ac:dyDescent="0.25">
      <c r="C679">
        <f t="shared" si="51"/>
        <v>677</v>
      </c>
      <c r="D679">
        <f t="shared" si="52"/>
        <v>4</v>
      </c>
      <c r="E679">
        <f t="shared" si="53"/>
        <v>4</v>
      </c>
      <c r="F679">
        <f t="shared" si="54"/>
        <v>0</v>
      </c>
      <c r="G679">
        <f t="shared" si="55"/>
        <v>3</v>
      </c>
    </row>
    <row r="680" spans="3:7" x14ac:dyDescent="0.25">
      <c r="C680">
        <f t="shared" si="51"/>
        <v>678</v>
      </c>
      <c r="D680">
        <f t="shared" si="52"/>
        <v>5</v>
      </c>
      <c r="E680">
        <f t="shared" si="53"/>
        <v>4</v>
      </c>
      <c r="F680">
        <f t="shared" si="54"/>
        <v>0</v>
      </c>
      <c r="G680">
        <f t="shared" si="55"/>
        <v>3</v>
      </c>
    </row>
    <row r="681" spans="3:7" x14ac:dyDescent="0.25">
      <c r="C681">
        <f t="shared" si="51"/>
        <v>679</v>
      </c>
      <c r="D681">
        <f t="shared" si="52"/>
        <v>0</v>
      </c>
      <c r="E681">
        <f t="shared" si="53"/>
        <v>5</v>
      </c>
      <c r="F681">
        <f t="shared" si="54"/>
        <v>0</v>
      </c>
      <c r="G681">
        <f t="shared" si="55"/>
        <v>3</v>
      </c>
    </row>
    <row r="682" spans="3:7" x14ac:dyDescent="0.25">
      <c r="C682">
        <f t="shared" si="51"/>
        <v>680</v>
      </c>
      <c r="D682">
        <f t="shared" si="52"/>
        <v>1</v>
      </c>
      <c r="E682">
        <f t="shared" si="53"/>
        <v>5</v>
      </c>
      <c r="F682">
        <f t="shared" si="54"/>
        <v>0</v>
      </c>
      <c r="G682">
        <f t="shared" si="55"/>
        <v>3</v>
      </c>
    </row>
    <row r="683" spans="3:7" x14ac:dyDescent="0.25">
      <c r="C683">
        <f t="shared" si="51"/>
        <v>681</v>
      </c>
      <c r="D683">
        <f t="shared" si="52"/>
        <v>2</v>
      </c>
      <c r="E683">
        <f t="shared" si="53"/>
        <v>5</v>
      </c>
      <c r="F683">
        <f t="shared" si="54"/>
        <v>0</v>
      </c>
      <c r="G683">
        <f t="shared" si="55"/>
        <v>3</v>
      </c>
    </row>
    <row r="684" spans="3:7" x14ac:dyDescent="0.25">
      <c r="C684">
        <f t="shared" si="51"/>
        <v>682</v>
      </c>
      <c r="D684">
        <f t="shared" si="52"/>
        <v>3</v>
      </c>
      <c r="E684">
        <f t="shared" si="53"/>
        <v>5</v>
      </c>
      <c r="F684">
        <f t="shared" si="54"/>
        <v>0</v>
      </c>
      <c r="G684">
        <f t="shared" si="55"/>
        <v>3</v>
      </c>
    </row>
    <row r="685" spans="3:7" x14ac:dyDescent="0.25">
      <c r="C685">
        <f t="shared" si="51"/>
        <v>683</v>
      </c>
      <c r="D685">
        <f t="shared" si="52"/>
        <v>4</v>
      </c>
      <c r="E685">
        <f t="shared" si="53"/>
        <v>5</v>
      </c>
      <c r="F685">
        <f t="shared" si="54"/>
        <v>0</v>
      </c>
      <c r="G685">
        <f t="shared" si="55"/>
        <v>3</v>
      </c>
    </row>
    <row r="686" spans="3:7" x14ac:dyDescent="0.25">
      <c r="C686">
        <f t="shared" si="51"/>
        <v>684</v>
      </c>
      <c r="D686">
        <f t="shared" si="52"/>
        <v>5</v>
      </c>
      <c r="E686">
        <f t="shared" si="53"/>
        <v>5</v>
      </c>
      <c r="F686">
        <f t="shared" si="54"/>
        <v>0</v>
      </c>
      <c r="G686">
        <f t="shared" si="55"/>
        <v>3</v>
      </c>
    </row>
    <row r="687" spans="3:7" x14ac:dyDescent="0.25">
      <c r="C687">
        <f t="shared" si="51"/>
        <v>685</v>
      </c>
      <c r="D687">
        <f t="shared" si="52"/>
        <v>0</v>
      </c>
      <c r="E687">
        <f t="shared" si="53"/>
        <v>0</v>
      </c>
      <c r="F687">
        <f t="shared" si="54"/>
        <v>1</v>
      </c>
      <c r="G687">
        <f t="shared" si="55"/>
        <v>3</v>
      </c>
    </row>
    <row r="688" spans="3:7" x14ac:dyDescent="0.25">
      <c r="C688">
        <f t="shared" si="51"/>
        <v>686</v>
      </c>
      <c r="D688">
        <f t="shared" si="52"/>
        <v>1</v>
      </c>
      <c r="E688">
        <f t="shared" si="53"/>
        <v>0</v>
      </c>
      <c r="F688">
        <f t="shared" si="54"/>
        <v>1</v>
      </c>
      <c r="G688">
        <f t="shared" si="55"/>
        <v>3</v>
      </c>
    </row>
    <row r="689" spans="3:7" x14ac:dyDescent="0.25">
      <c r="C689">
        <f t="shared" si="51"/>
        <v>687</v>
      </c>
      <c r="D689">
        <f t="shared" si="52"/>
        <v>2</v>
      </c>
      <c r="E689">
        <f t="shared" si="53"/>
        <v>0</v>
      </c>
      <c r="F689">
        <f t="shared" si="54"/>
        <v>1</v>
      </c>
      <c r="G689">
        <f t="shared" si="55"/>
        <v>3</v>
      </c>
    </row>
    <row r="690" spans="3:7" x14ac:dyDescent="0.25">
      <c r="C690">
        <f t="shared" si="51"/>
        <v>688</v>
      </c>
      <c r="D690">
        <f t="shared" si="52"/>
        <v>3</v>
      </c>
      <c r="E690">
        <f t="shared" si="53"/>
        <v>0</v>
      </c>
      <c r="F690">
        <f t="shared" si="54"/>
        <v>1</v>
      </c>
      <c r="G690">
        <f t="shared" si="55"/>
        <v>3</v>
      </c>
    </row>
    <row r="691" spans="3:7" x14ac:dyDescent="0.25">
      <c r="C691">
        <f t="shared" si="51"/>
        <v>689</v>
      </c>
      <c r="D691">
        <f t="shared" si="52"/>
        <v>4</v>
      </c>
      <c r="E691">
        <f t="shared" si="53"/>
        <v>0</v>
      </c>
      <c r="F691">
        <f t="shared" si="54"/>
        <v>1</v>
      </c>
      <c r="G691">
        <f t="shared" si="55"/>
        <v>3</v>
      </c>
    </row>
    <row r="692" spans="3:7" x14ac:dyDescent="0.25">
      <c r="C692">
        <f t="shared" si="51"/>
        <v>690</v>
      </c>
      <c r="D692">
        <f t="shared" si="52"/>
        <v>5</v>
      </c>
      <c r="E692">
        <f t="shared" si="53"/>
        <v>0</v>
      </c>
      <c r="F692">
        <f t="shared" si="54"/>
        <v>1</v>
      </c>
      <c r="G692">
        <f t="shared" si="55"/>
        <v>3</v>
      </c>
    </row>
    <row r="693" spans="3:7" x14ac:dyDescent="0.25">
      <c r="C693">
        <f t="shared" si="51"/>
        <v>691</v>
      </c>
      <c r="D693">
        <f t="shared" si="52"/>
        <v>0</v>
      </c>
      <c r="E693">
        <f t="shared" si="53"/>
        <v>1</v>
      </c>
      <c r="F693">
        <f t="shared" si="54"/>
        <v>1</v>
      </c>
      <c r="G693">
        <f t="shared" si="55"/>
        <v>3</v>
      </c>
    </row>
    <row r="694" spans="3:7" x14ac:dyDescent="0.25">
      <c r="C694">
        <f t="shared" si="51"/>
        <v>692</v>
      </c>
      <c r="D694">
        <f t="shared" si="52"/>
        <v>1</v>
      </c>
      <c r="E694">
        <f t="shared" si="53"/>
        <v>1</v>
      </c>
      <c r="F694">
        <f t="shared" si="54"/>
        <v>1</v>
      </c>
      <c r="G694">
        <f t="shared" si="55"/>
        <v>3</v>
      </c>
    </row>
    <row r="695" spans="3:7" x14ac:dyDescent="0.25">
      <c r="C695">
        <f t="shared" si="51"/>
        <v>693</v>
      </c>
      <c r="D695">
        <f t="shared" si="52"/>
        <v>2</v>
      </c>
      <c r="E695">
        <f t="shared" si="53"/>
        <v>1</v>
      </c>
      <c r="F695">
        <f t="shared" si="54"/>
        <v>1</v>
      </c>
      <c r="G695">
        <f t="shared" si="55"/>
        <v>3</v>
      </c>
    </row>
    <row r="696" spans="3:7" x14ac:dyDescent="0.25">
      <c r="C696">
        <f t="shared" si="51"/>
        <v>694</v>
      </c>
      <c r="D696">
        <f t="shared" si="52"/>
        <v>3</v>
      </c>
      <c r="E696">
        <f t="shared" si="53"/>
        <v>1</v>
      </c>
      <c r="F696">
        <f t="shared" si="54"/>
        <v>1</v>
      </c>
      <c r="G696">
        <f t="shared" si="55"/>
        <v>3</v>
      </c>
    </row>
    <row r="697" spans="3:7" x14ac:dyDescent="0.25">
      <c r="C697">
        <f t="shared" si="51"/>
        <v>695</v>
      </c>
      <c r="D697">
        <f t="shared" si="52"/>
        <v>4</v>
      </c>
      <c r="E697">
        <f t="shared" si="53"/>
        <v>1</v>
      </c>
      <c r="F697">
        <f t="shared" si="54"/>
        <v>1</v>
      </c>
      <c r="G697">
        <f t="shared" si="55"/>
        <v>3</v>
      </c>
    </row>
    <row r="698" spans="3:7" x14ac:dyDescent="0.25">
      <c r="C698">
        <f t="shared" si="51"/>
        <v>696</v>
      </c>
      <c r="D698">
        <f t="shared" si="52"/>
        <v>5</v>
      </c>
      <c r="E698">
        <f t="shared" si="53"/>
        <v>1</v>
      </c>
      <c r="F698">
        <f t="shared" si="54"/>
        <v>1</v>
      </c>
      <c r="G698">
        <f t="shared" si="55"/>
        <v>3</v>
      </c>
    </row>
    <row r="699" spans="3:7" x14ac:dyDescent="0.25">
      <c r="C699">
        <f t="shared" si="51"/>
        <v>697</v>
      </c>
      <c r="D699">
        <f t="shared" si="52"/>
        <v>0</v>
      </c>
      <c r="E699">
        <f t="shared" si="53"/>
        <v>2</v>
      </c>
      <c r="F699">
        <f t="shared" si="54"/>
        <v>1</v>
      </c>
      <c r="G699">
        <f t="shared" si="55"/>
        <v>3</v>
      </c>
    </row>
    <row r="700" spans="3:7" x14ac:dyDescent="0.25">
      <c r="C700">
        <f t="shared" si="51"/>
        <v>698</v>
      </c>
      <c r="D700">
        <f t="shared" si="52"/>
        <v>1</v>
      </c>
      <c r="E700">
        <f t="shared" si="53"/>
        <v>2</v>
      </c>
      <c r="F700">
        <f t="shared" si="54"/>
        <v>1</v>
      </c>
      <c r="G700">
        <f t="shared" si="55"/>
        <v>3</v>
      </c>
    </row>
    <row r="701" spans="3:7" x14ac:dyDescent="0.25">
      <c r="C701">
        <f t="shared" si="51"/>
        <v>699</v>
      </c>
      <c r="D701">
        <f t="shared" si="52"/>
        <v>2</v>
      </c>
      <c r="E701">
        <f t="shared" si="53"/>
        <v>2</v>
      </c>
      <c r="F701">
        <f t="shared" si="54"/>
        <v>1</v>
      </c>
      <c r="G701">
        <f t="shared" si="55"/>
        <v>3</v>
      </c>
    </row>
    <row r="702" spans="3:7" x14ac:dyDescent="0.25">
      <c r="C702">
        <f t="shared" si="51"/>
        <v>700</v>
      </c>
      <c r="D702">
        <f t="shared" si="52"/>
        <v>3</v>
      </c>
      <c r="E702">
        <f t="shared" si="53"/>
        <v>2</v>
      </c>
      <c r="F702">
        <f t="shared" si="54"/>
        <v>1</v>
      </c>
      <c r="G702">
        <f t="shared" si="55"/>
        <v>3</v>
      </c>
    </row>
    <row r="703" spans="3:7" x14ac:dyDescent="0.25">
      <c r="C703">
        <f t="shared" si="51"/>
        <v>701</v>
      </c>
      <c r="D703">
        <f t="shared" si="52"/>
        <v>4</v>
      </c>
      <c r="E703">
        <f t="shared" si="53"/>
        <v>2</v>
      </c>
      <c r="F703">
        <f t="shared" si="54"/>
        <v>1</v>
      </c>
      <c r="G703">
        <f t="shared" si="55"/>
        <v>3</v>
      </c>
    </row>
    <row r="704" spans="3:7" x14ac:dyDescent="0.25">
      <c r="C704">
        <f t="shared" si="51"/>
        <v>702</v>
      </c>
      <c r="D704">
        <f t="shared" si="52"/>
        <v>5</v>
      </c>
      <c r="E704">
        <f t="shared" si="53"/>
        <v>2</v>
      </c>
      <c r="F704">
        <f t="shared" si="54"/>
        <v>1</v>
      </c>
      <c r="G704">
        <f t="shared" si="55"/>
        <v>3</v>
      </c>
    </row>
    <row r="705" spans="3:7" x14ac:dyDescent="0.25">
      <c r="C705">
        <f t="shared" si="51"/>
        <v>703</v>
      </c>
      <c r="D705">
        <f t="shared" si="52"/>
        <v>0</v>
      </c>
      <c r="E705">
        <f t="shared" si="53"/>
        <v>3</v>
      </c>
      <c r="F705">
        <f t="shared" si="54"/>
        <v>1</v>
      </c>
      <c r="G705">
        <f t="shared" si="55"/>
        <v>3</v>
      </c>
    </row>
    <row r="706" spans="3:7" x14ac:dyDescent="0.25">
      <c r="C706">
        <f t="shared" si="51"/>
        <v>704</v>
      </c>
      <c r="D706">
        <f t="shared" si="52"/>
        <v>1</v>
      </c>
      <c r="E706">
        <f t="shared" si="53"/>
        <v>3</v>
      </c>
      <c r="F706">
        <f t="shared" si="54"/>
        <v>1</v>
      </c>
      <c r="G706">
        <f t="shared" si="55"/>
        <v>3</v>
      </c>
    </row>
    <row r="707" spans="3:7" x14ac:dyDescent="0.25">
      <c r="C707">
        <f t="shared" si="51"/>
        <v>705</v>
      </c>
      <c r="D707">
        <f t="shared" si="52"/>
        <v>2</v>
      </c>
      <c r="E707">
        <f t="shared" si="53"/>
        <v>3</v>
      </c>
      <c r="F707">
        <f t="shared" si="54"/>
        <v>1</v>
      </c>
      <c r="G707">
        <f t="shared" si="55"/>
        <v>3</v>
      </c>
    </row>
    <row r="708" spans="3:7" x14ac:dyDescent="0.25">
      <c r="C708">
        <f t="shared" ref="C708:C771" si="56">IF(ROW()-ROW($D$3)+1&lt;=$B$5,C707+1,"")</f>
        <v>706</v>
      </c>
      <c r="D708">
        <f t="shared" ref="D708:D771" si="57">IF(C708&lt;&gt;"",MOD(D707+1,$B$4),"")</f>
        <v>3</v>
      </c>
      <c r="E708">
        <f t="shared" ref="E708:E771" si="58">IF(D708="","",IF(AND(D707&lt;&gt;D708,D708=0),MOD(E707+1,$B$4),E707))</f>
        <v>3</v>
      </c>
      <c r="F708">
        <f t="shared" ref="F708:F771" si="59">IF(E708="","",IF(AND(E707&lt;&gt;E708,E708=0),MOD(F707+1,$B$4),F707))</f>
        <v>1</v>
      </c>
      <c r="G708">
        <f t="shared" ref="G708:G771" si="60">IF(F708="","",IF(AND(F707&lt;&gt;F708,F708=0),MOD(G707+1,$B$4),G707))</f>
        <v>3</v>
      </c>
    </row>
    <row r="709" spans="3:7" x14ac:dyDescent="0.25">
      <c r="C709">
        <f t="shared" si="56"/>
        <v>707</v>
      </c>
      <c r="D709">
        <f t="shared" si="57"/>
        <v>4</v>
      </c>
      <c r="E709">
        <f t="shared" si="58"/>
        <v>3</v>
      </c>
      <c r="F709">
        <f t="shared" si="59"/>
        <v>1</v>
      </c>
      <c r="G709">
        <f t="shared" si="60"/>
        <v>3</v>
      </c>
    </row>
    <row r="710" spans="3:7" x14ac:dyDescent="0.25">
      <c r="C710">
        <f t="shared" si="56"/>
        <v>708</v>
      </c>
      <c r="D710">
        <f t="shared" si="57"/>
        <v>5</v>
      </c>
      <c r="E710">
        <f t="shared" si="58"/>
        <v>3</v>
      </c>
      <c r="F710">
        <f t="shared" si="59"/>
        <v>1</v>
      </c>
      <c r="G710">
        <f t="shared" si="60"/>
        <v>3</v>
      </c>
    </row>
    <row r="711" spans="3:7" x14ac:dyDescent="0.25">
      <c r="C711">
        <f t="shared" si="56"/>
        <v>709</v>
      </c>
      <c r="D711">
        <f t="shared" si="57"/>
        <v>0</v>
      </c>
      <c r="E711">
        <f t="shared" si="58"/>
        <v>4</v>
      </c>
      <c r="F711">
        <f t="shared" si="59"/>
        <v>1</v>
      </c>
      <c r="G711">
        <f t="shared" si="60"/>
        <v>3</v>
      </c>
    </row>
    <row r="712" spans="3:7" x14ac:dyDescent="0.25">
      <c r="C712">
        <f t="shared" si="56"/>
        <v>710</v>
      </c>
      <c r="D712">
        <f t="shared" si="57"/>
        <v>1</v>
      </c>
      <c r="E712">
        <f t="shared" si="58"/>
        <v>4</v>
      </c>
      <c r="F712">
        <f t="shared" si="59"/>
        <v>1</v>
      </c>
      <c r="G712">
        <f t="shared" si="60"/>
        <v>3</v>
      </c>
    </row>
    <row r="713" spans="3:7" x14ac:dyDescent="0.25">
      <c r="C713">
        <f t="shared" si="56"/>
        <v>711</v>
      </c>
      <c r="D713">
        <f t="shared" si="57"/>
        <v>2</v>
      </c>
      <c r="E713">
        <f t="shared" si="58"/>
        <v>4</v>
      </c>
      <c r="F713">
        <f t="shared" si="59"/>
        <v>1</v>
      </c>
      <c r="G713">
        <f t="shared" si="60"/>
        <v>3</v>
      </c>
    </row>
    <row r="714" spans="3:7" x14ac:dyDescent="0.25">
      <c r="C714">
        <f t="shared" si="56"/>
        <v>712</v>
      </c>
      <c r="D714">
        <f t="shared" si="57"/>
        <v>3</v>
      </c>
      <c r="E714">
        <f t="shared" si="58"/>
        <v>4</v>
      </c>
      <c r="F714">
        <f t="shared" si="59"/>
        <v>1</v>
      </c>
      <c r="G714">
        <f t="shared" si="60"/>
        <v>3</v>
      </c>
    </row>
    <row r="715" spans="3:7" x14ac:dyDescent="0.25">
      <c r="C715">
        <f t="shared" si="56"/>
        <v>713</v>
      </c>
      <c r="D715">
        <f t="shared" si="57"/>
        <v>4</v>
      </c>
      <c r="E715">
        <f t="shared" si="58"/>
        <v>4</v>
      </c>
      <c r="F715">
        <f t="shared" si="59"/>
        <v>1</v>
      </c>
      <c r="G715">
        <f t="shared" si="60"/>
        <v>3</v>
      </c>
    </row>
    <row r="716" spans="3:7" x14ac:dyDescent="0.25">
      <c r="C716">
        <f t="shared" si="56"/>
        <v>714</v>
      </c>
      <c r="D716">
        <f t="shared" si="57"/>
        <v>5</v>
      </c>
      <c r="E716">
        <f t="shared" si="58"/>
        <v>4</v>
      </c>
      <c r="F716">
        <f t="shared" si="59"/>
        <v>1</v>
      </c>
      <c r="G716">
        <f t="shared" si="60"/>
        <v>3</v>
      </c>
    </row>
    <row r="717" spans="3:7" x14ac:dyDescent="0.25">
      <c r="C717">
        <f t="shared" si="56"/>
        <v>715</v>
      </c>
      <c r="D717">
        <f t="shared" si="57"/>
        <v>0</v>
      </c>
      <c r="E717">
        <f t="shared" si="58"/>
        <v>5</v>
      </c>
      <c r="F717">
        <f t="shared" si="59"/>
        <v>1</v>
      </c>
      <c r="G717">
        <f t="shared" si="60"/>
        <v>3</v>
      </c>
    </row>
    <row r="718" spans="3:7" x14ac:dyDescent="0.25">
      <c r="C718">
        <f t="shared" si="56"/>
        <v>716</v>
      </c>
      <c r="D718">
        <f t="shared" si="57"/>
        <v>1</v>
      </c>
      <c r="E718">
        <f t="shared" si="58"/>
        <v>5</v>
      </c>
      <c r="F718">
        <f t="shared" si="59"/>
        <v>1</v>
      </c>
      <c r="G718">
        <f t="shared" si="60"/>
        <v>3</v>
      </c>
    </row>
    <row r="719" spans="3:7" x14ac:dyDescent="0.25">
      <c r="C719">
        <f t="shared" si="56"/>
        <v>717</v>
      </c>
      <c r="D719">
        <f t="shared" si="57"/>
        <v>2</v>
      </c>
      <c r="E719">
        <f t="shared" si="58"/>
        <v>5</v>
      </c>
      <c r="F719">
        <f t="shared" si="59"/>
        <v>1</v>
      </c>
      <c r="G719">
        <f t="shared" si="60"/>
        <v>3</v>
      </c>
    </row>
    <row r="720" spans="3:7" x14ac:dyDescent="0.25">
      <c r="C720">
        <f t="shared" si="56"/>
        <v>718</v>
      </c>
      <c r="D720">
        <f t="shared" si="57"/>
        <v>3</v>
      </c>
      <c r="E720">
        <f t="shared" si="58"/>
        <v>5</v>
      </c>
      <c r="F720">
        <f t="shared" si="59"/>
        <v>1</v>
      </c>
      <c r="G720">
        <f t="shared" si="60"/>
        <v>3</v>
      </c>
    </row>
    <row r="721" spans="3:7" x14ac:dyDescent="0.25">
      <c r="C721">
        <f t="shared" si="56"/>
        <v>719</v>
      </c>
      <c r="D721">
        <f t="shared" si="57"/>
        <v>4</v>
      </c>
      <c r="E721">
        <f t="shared" si="58"/>
        <v>5</v>
      </c>
      <c r="F721">
        <f t="shared" si="59"/>
        <v>1</v>
      </c>
      <c r="G721">
        <f t="shared" si="60"/>
        <v>3</v>
      </c>
    </row>
    <row r="722" spans="3:7" x14ac:dyDescent="0.25">
      <c r="C722">
        <f t="shared" si="56"/>
        <v>720</v>
      </c>
      <c r="D722">
        <f t="shared" si="57"/>
        <v>5</v>
      </c>
      <c r="E722">
        <f t="shared" si="58"/>
        <v>5</v>
      </c>
      <c r="F722">
        <f t="shared" si="59"/>
        <v>1</v>
      </c>
      <c r="G722">
        <f t="shared" si="60"/>
        <v>3</v>
      </c>
    </row>
    <row r="723" spans="3:7" x14ac:dyDescent="0.25">
      <c r="C723">
        <f t="shared" si="56"/>
        <v>721</v>
      </c>
      <c r="D723">
        <f t="shared" si="57"/>
        <v>0</v>
      </c>
      <c r="E723">
        <f t="shared" si="58"/>
        <v>0</v>
      </c>
      <c r="F723">
        <f t="shared" si="59"/>
        <v>2</v>
      </c>
      <c r="G723">
        <f t="shared" si="60"/>
        <v>3</v>
      </c>
    </row>
    <row r="724" spans="3:7" x14ac:dyDescent="0.25">
      <c r="C724">
        <f t="shared" si="56"/>
        <v>722</v>
      </c>
      <c r="D724">
        <f t="shared" si="57"/>
        <v>1</v>
      </c>
      <c r="E724">
        <f t="shared" si="58"/>
        <v>0</v>
      </c>
      <c r="F724">
        <f t="shared" si="59"/>
        <v>2</v>
      </c>
      <c r="G724">
        <f t="shared" si="60"/>
        <v>3</v>
      </c>
    </row>
    <row r="725" spans="3:7" x14ac:dyDescent="0.25">
      <c r="C725">
        <f t="shared" si="56"/>
        <v>723</v>
      </c>
      <c r="D725">
        <f t="shared" si="57"/>
        <v>2</v>
      </c>
      <c r="E725">
        <f t="shared" si="58"/>
        <v>0</v>
      </c>
      <c r="F725">
        <f t="shared" si="59"/>
        <v>2</v>
      </c>
      <c r="G725">
        <f t="shared" si="60"/>
        <v>3</v>
      </c>
    </row>
    <row r="726" spans="3:7" x14ac:dyDescent="0.25">
      <c r="C726">
        <f t="shared" si="56"/>
        <v>724</v>
      </c>
      <c r="D726">
        <f t="shared" si="57"/>
        <v>3</v>
      </c>
      <c r="E726">
        <f t="shared" si="58"/>
        <v>0</v>
      </c>
      <c r="F726">
        <f t="shared" si="59"/>
        <v>2</v>
      </c>
      <c r="G726">
        <f t="shared" si="60"/>
        <v>3</v>
      </c>
    </row>
    <row r="727" spans="3:7" x14ac:dyDescent="0.25">
      <c r="C727">
        <f t="shared" si="56"/>
        <v>725</v>
      </c>
      <c r="D727">
        <f t="shared" si="57"/>
        <v>4</v>
      </c>
      <c r="E727">
        <f t="shared" si="58"/>
        <v>0</v>
      </c>
      <c r="F727">
        <f t="shared" si="59"/>
        <v>2</v>
      </c>
      <c r="G727">
        <f t="shared" si="60"/>
        <v>3</v>
      </c>
    </row>
    <row r="728" spans="3:7" x14ac:dyDescent="0.25">
      <c r="C728">
        <f t="shared" si="56"/>
        <v>726</v>
      </c>
      <c r="D728">
        <f t="shared" si="57"/>
        <v>5</v>
      </c>
      <c r="E728">
        <f t="shared" si="58"/>
        <v>0</v>
      </c>
      <c r="F728">
        <f t="shared" si="59"/>
        <v>2</v>
      </c>
      <c r="G728">
        <f t="shared" si="60"/>
        <v>3</v>
      </c>
    </row>
    <row r="729" spans="3:7" x14ac:dyDescent="0.25">
      <c r="C729">
        <f t="shared" si="56"/>
        <v>727</v>
      </c>
      <c r="D729">
        <f t="shared" si="57"/>
        <v>0</v>
      </c>
      <c r="E729">
        <f t="shared" si="58"/>
        <v>1</v>
      </c>
      <c r="F729">
        <f t="shared" si="59"/>
        <v>2</v>
      </c>
      <c r="G729">
        <f t="shared" si="60"/>
        <v>3</v>
      </c>
    </row>
    <row r="730" spans="3:7" x14ac:dyDescent="0.25">
      <c r="C730">
        <f t="shared" si="56"/>
        <v>728</v>
      </c>
      <c r="D730">
        <f t="shared" si="57"/>
        <v>1</v>
      </c>
      <c r="E730">
        <f t="shared" si="58"/>
        <v>1</v>
      </c>
      <c r="F730">
        <f t="shared" si="59"/>
        <v>2</v>
      </c>
      <c r="G730">
        <f t="shared" si="60"/>
        <v>3</v>
      </c>
    </row>
    <row r="731" spans="3:7" x14ac:dyDescent="0.25">
      <c r="C731">
        <f t="shared" si="56"/>
        <v>729</v>
      </c>
      <c r="D731">
        <f t="shared" si="57"/>
        <v>2</v>
      </c>
      <c r="E731">
        <f t="shared" si="58"/>
        <v>1</v>
      </c>
      <c r="F731">
        <f t="shared" si="59"/>
        <v>2</v>
      </c>
      <c r="G731">
        <f t="shared" si="60"/>
        <v>3</v>
      </c>
    </row>
    <row r="732" spans="3:7" x14ac:dyDescent="0.25">
      <c r="C732">
        <f t="shared" si="56"/>
        <v>730</v>
      </c>
      <c r="D732">
        <f t="shared" si="57"/>
        <v>3</v>
      </c>
      <c r="E732">
        <f t="shared" si="58"/>
        <v>1</v>
      </c>
      <c r="F732">
        <f t="shared" si="59"/>
        <v>2</v>
      </c>
      <c r="G732">
        <f t="shared" si="60"/>
        <v>3</v>
      </c>
    </row>
    <row r="733" spans="3:7" x14ac:dyDescent="0.25">
      <c r="C733">
        <f t="shared" si="56"/>
        <v>731</v>
      </c>
      <c r="D733">
        <f t="shared" si="57"/>
        <v>4</v>
      </c>
      <c r="E733">
        <f t="shared" si="58"/>
        <v>1</v>
      </c>
      <c r="F733">
        <f t="shared" si="59"/>
        <v>2</v>
      </c>
      <c r="G733">
        <f t="shared" si="60"/>
        <v>3</v>
      </c>
    </row>
    <row r="734" spans="3:7" x14ac:dyDescent="0.25">
      <c r="C734">
        <f t="shared" si="56"/>
        <v>732</v>
      </c>
      <c r="D734">
        <f t="shared" si="57"/>
        <v>5</v>
      </c>
      <c r="E734">
        <f t="shared" si="58"/>
        <v>1</v>
      </c>
      <c r="F734">
        <f t="shared" si="59"/>
        <v>2</v>
      </c>
      <c r="G734">
        <f t="shared" si="60"/>
        <v>3</v>
      </c>
    </row>
    <row r="735" spans="3:7" x14ac:dyDescent="0.25">
      <c r="C735">
        <f t="shared" si="56"/>
        <v>733</v>
      </c>
      <c r="D735">
        <f t="shared" si="57"/>
        <v>0</v>
      </c>
      <c r="E735">
        <f t="shared" si="58"/>
        <v>2</v>
      </c>
      <c r="F735">
        <f t="shared" si="59"/>
        <v>2</v>
      </c>
      <c r="G735">
        <f t="shared" si="60"/>
        <v>3</v>
      </c>
    </row>
    <row r="736" spans="3:7" x14ac:dyDescent="0.25">
      <c r="C736">
        <f t="shared" si="56"/>
        <v>734</v>
      </c>
      <c r="D736">
        <f t="shared" si="57"/>
        <v>1</v>
      </c>
      <c r="E736">
        <f t="shared" si="58"/>
        <v>2</v>
      </c>
      <c r="F736">
        <f t="shared" si="59"/>
        <v>2</v>
      </c>
      <c r="G736">
        <f t="shared" si="60"/>
        <v>3</v>
      </c>
    </row>
    <row r="737" spans="3:7" x14ac:dyDescent="0.25">
      <c r="C737">
        <f t="shared" si="56"/>
        <v>735</v>
      </c>
      <c r="D737">
        <f t="shared" si="57"/>
        <v>2</v>
      </c>
      <c r="E737">
        <f t="shared" si="58"/>
        <v>2</v>
      </c>
      <c r="F737">
        <f t="shared" si="59"/>
        <v>2</v>
      </c>
      <c r="G737">
        <f t="shared" si="60"/>
        <v>3</v>
      </c>
    </row>
    <row r="738" spans="3:7" x14ac:dyDescent="0.25">
      <c r="C738">
        <f t="shared" si="56"/>
        <v>736</v>
      </c>
      <c r="D738">
        <f t="shared" si="57"/>
        <v>3</v>
      </c>
      <c r="E738">
        <f t="shared" si="58"/>
        <v>2</v>
      </c>
      <c r="F738">
        <f t="shared" si="59"/>
        <v>2</v>
      </c>
      <c r="G738">
        <f t="shared" si="60"/>
        <v>3</v>
      </c>
    </row>
    <row r="739" spans="3:7" x14ac:dyDescent="0.25">
      <c r="C739">
        <f t="shared" si="56"/>
        <v>737</v>
      </c>
      <c r="D739">
        <f t="shared" si="57"/>
        <v>4</v>
      </c>
      <c r="E739">
        <f t="shared" si="58"/>
        <v>2</v>
      </c>
      <c r="F739">
        <f t="shared" si="59"/>
        <v>2</v>
      </c>
      <c r="G739">
        <f t="shared" si="60"/>
        <v>3</v>
      </c>
    </row>
    <row r="740" spans="3:7" x14ac:dyDescent="0.25">
      <c r="C740">
        <f t="shared" si="56"/>
        <v>738</v>
      </c>
      <c r="D740">
        <f t="shared" si="57"/>
        <v>5</v>
      </c>
      <c r="E740">
        <f t="shared" si="58"/>
        <v>2</v>
      </c>
      <c r="F740">
        <f t="shared" si="59"/>
        <v>2</v>
      </c>
      <c r="G740">
        <f t="shared" si="60"/>
        <v>3</v>
      </c>
    </row>
    <row r="741" spans="3:7" x14ac:dyDescent="0.25">
      <c r="C741">
        <f t="shared" si="56"/>
        <v>739</v>
      </c>
      <c r="D741">
        <f t="shared" si="57"/>
        <v>0</v>
      </c>
      <c r="E741">
        <f t="shared" si="58"/>
        <v>3</v>
      </c>
      <c r="F741">
        <f t="shared" si="59"/>
        <v>2</v>
      </c>
      <c r="G741">
        <f t="shared" si="60"/>
        <v>3</v>
      </c>
    </row>
    <row r="742" spans="3:7" x14ac:dyDescent="0.25">
      <c r="C742">
        <f t="shared" si="56"/>
        <v>740</v>
      </c>
      <c r="D742">
        <f t="shared" si="57"/>
        <v>1</v>
      </c>
      <c r="E742">
        <f t="shared" si="58"/>
        <v>3</v>
      </c>
      <c r="F742">
        <f t="shared" si="59"/>
        <v>2</v>
      </c>
      <c r="G742">
        <f t="shared" si="60"/>
        <v>3</v>
      </c>
    </row>
    <row r="743" spans="3:7" x14ac:dyDescent="0.25">
      <c r="C743">
        <f t="shared" si="56"/>
        <v>741</v>
      </c>
      <c r="D743">
        <f t="shared" si="57"/>
        <v>2</v>
      </c>
      <c r="E743">
        <f t="shared" si="58"/>
        <v>3</v>
      </c>
      <c r="F743">
        <f t="shared" si="59"/>
        <v>2</v>
      </c>
      <c r="G743">
        <f t="shared" si="60"/>
        <v>3</v>
      </c>
    </row>
    <row r="744" spans="3:7" x14ac:dyDescent="0.25">
      <c r="C744">
        <f t="shared" si="56"/>
        <v>742</v>
      </c>
      <c r="D744">
        <f t="shared" si="57"/>
        <v>3</v>
      </c>
      <c r="E744">
        <f t="shared" si="58"/>
        <v>3</v>
      </c>
      <c r="F744">
        <f t="shared" si="59"/>
        <v>2</v>
      </c>
      <c r="G744">
        <f t="shared" si="60"/>
        <v>3</v>
      </c>
    </row>
    <row r="745" spans="3:7" x14ac:dyDescent="0.25">
      <c r="C745">
        <f t="shared" si="56"/>
        <v>743</v>
      </c>
      <c r="D745">
        <f t="shared" si="57"/>
        <v>4</v>
      </c>
      <c r="E745">
        <f t="shared" si="58"/>
        <v>3</v>
      </c>
      <c r="F745">
        <f t="shared" si="59"/>
        <v>2</v>
      </c>
      <c r="G745">
        <f t="shared" si="60"/>
        <v>3</v>
      </c>
    </row>
    <row r="746" spans="3:7" x14ac:dyDescent="0.25">
      <c r="C746">
        <f t="shared" si="56"/>
        <v>744</v>
      </c>
      <c r="D746">
        <f t="shared" si="57"/>
        <v>5</v>
      </c>
      <c r="E746">
        <f t="shared" si="58"/>
        <v>3</v>
      </c>
      <c r="F746">
        <f t="shared" si="59"/>
        <v>2</v>
      </c>
      <c r="G746">
        <f t="shared" si="60"/>
        <v>3</v>
      </c>
    </row>
    <row r="747" spans="3:7" x14ac:dyDescent="0.25">
      <c r="C747">
        <f t="shared" si="56"/>
        <v>745</v>
      </c>
      <c r="D747">
        <f t="shared" si="57"/>
        <v>0</v>
      </c>
      <c r="E747">
        <f t="shared" si="58"/>
        <v>4</v>
      </c>
      <c r="F747">
        <f t="shared" si="59"/>
        <v>2</v>
      </c>
      <c r="G747">
        <f t="shared" si="60"/>
        <v>3</v>
      </c>
    </row>
    <row r="748" spans="3:7" x14ac:dyDescent="0.25">
      <c r="C748">
        <f t="shared" si="56"/>
        <v>746</v>
      </c>
      <c r="D748">
        <f t="shared" si="57"/>
        <v>1</v>
      </c>
      <c r="E748">
        <f t="shared" si="58"/>
        <v>4</v>
      </c>
      <c r="F748">
        <f t="shared" si="59"/>
        <v>2</v>
      </c>
      <c r="G748">
        <f t="shared" si="60"/>
        <v>3</v>
      </c>
    </row>
    <row r="749" spans="3:7" x14ac:dyDescent="0.25">
      <c r="C749">
        <f t="shared" si="56"/>
        <v>747</v>
      </c>
      <c r="D749">
        <f t="shared" si="57"/>
        <v>2</v>
      </c>
      <c r="E749">
        <f t="shared" si="58"/>
        <v>4</v>
      </c>
      <c r="F749">
        <f t="shared" si="59"/>
        <v>2</v>
      </c>
      <c r="G749">
        <f t="shared" si="60"/>
        <v>3</v>
      </c>
    </row>
    <row r="750" spans="3:7" x14ac:dyDescent="0.25">
      <c r="C750">
        <f t="shared" si="56"/>
        <v>748</v>
      </c>
      <c r="D750">
        <f t="shared" si="57"/>
        <v>3</v>
      </c>
      <c r="E750">
        <f t="shared" si="58"/>
        <v>4</v>
      </c>
      <c r="F750">
        <f t="shared" si="59"/>
        <v>2</v>
      </c>
      <c r="G750">
        <f t="shared" si="60"/>
        <v>3</v>
      </c>
    </row>
    <row r="751" spans="3:7" x14ac:dyDescent="0.25">
      <c r="C751">
        <f t="shared" si="56"/>
        <v>749</v>
      </c>
      <c r="D751">
        <f t="shared" si="57"/>
        <v>4</v>
      </c>
      <c r="E751">
        <f t="shared" si="58"/>
        <v>4</v>
      </c>
      <c r="F751">
        <f t="shared" si="59"/>
        <v>2</v>
      </c>
      <c r="G751">
        <f t="shared" si="60"/>
        <v>3</v>
      </c>
    </row>
    <row r="752" spans="3:7" x14ac:dyDescent="0.25">
      <c r="C752">
        <f t="shared" si="56"/>
        <v>750</v>
      </c>
      <c r="D752">
        <f t="shared" si="57"/>
        <v>5</v>
      </c>
      <c r="E752">
        <f t="shared" si="58"/>
        <v>4</v>
      </c>
      <c r="F752">
        <f t="shared" si="59"/>
        <v>2</v>
      </c>
      <c r="G752">
        <f t="shared" si="60"/>
        <v>3</v>
      </c>
    </row>
    <row r="753" spans="3:7" x14ac:dyDescent="0.25">
      <c r="C753">
        <f t="shared" si="56"/>
        <v>751</v>
      </c>
      <c r="D753">
        <f t="shared" si="57"/>
        <v>0</v>
      </c>
      <c r="E753">
        <f t="shared" si="58"/>
        <v>5</v>
      </c>
      <c r="F753">
        <f t="shared" si="59"/>
        <v>2</v>
      </c>
      <c r="G753">
        <f t="shared" si="60"/>
        <v>3</v>
      </c>
    </row>
    <row r="754" spans="3:7" x14ac:dyDescent="0.25">
      <c r="C754">
        <f t="shared" si="56"/>
        <v>752</v>
      </c>
      <c r="D754">
        <f t="shared" si="57"/>
        <v>1</v>
      </c>
      <c r="E754">
        <f t="shared" si="58"/>
        <v>5</v>
      </c>
      <c r="F754">
        <f t="shared" si="59"/>
        <v>2</v>
      </c>
      <c r="G754">
        <f t="shared" si="60"/>
        <v>3</v>
      </c>
    </row>
    <row r="755" spans="3:7" x14ac:dyDescent="0.25">
      <c r="C755">
        <f t="shared" si="56"/>
        <v>753</v>
      </c>
      <c r="D755">
        <f t="shared" si="57"/>
        <v>2</v>
      </c>
      <c r="E755">
        <f t="shared" si="58"/>
        <v>5</v>
      </c>
      <c r="F755">
        <f t="shared" si="59"/>
        <v>2</v>
      </c>
      <c r="G755">
        <f t="shared" si="60"/>
        <v>3</v>
      </c>
    </row>
    <row r="756" spans="3:7" x14ac:dyDescent="0.25">
      <c r="C756">
        <f t="shared" si="56"/>
        <v>754</v>
      </c>
      <c r="D756">
        <f t="shared" si="57"/>
        <v>3</v>
      </c>
      <c r="E756">
        <f t="shared" si="58"/>
        <v>5</v>
      </c>
      <c r="F756">
        <f t="shared" si="59"/>
        <v>2</v>
      </c>
      <c r="G756">
        <f t="shared" si="60"/>
        <v>3</v>
      </c>
    </row>
    <row r="757" spans="3:7" x14ac:dyDescent="0.25">
      <c r="C757">
        <f t="shared" si="56"/>
        <v>755</v>
      </c>
      <c r="D757">
        <f t="shared" si="57"/>
        <v>4</v>
      </c>
      <c r="E757">
        <f t="shared" si="58"/>
        <v>5</v>
      </c>
      <c r="F757">
        <f t="shared" si="59"/>
        <v>2</v>
      </c>
      <c r="G757">
        <f t="shared" si="60"/>
        <v>3</v>
      </c>
    </row>
    <row r="758" spans="3:7" x14ac:dyDescent="0.25">
      <c r="C758">
        <f t="shared" si="56"/>
        <v>756</v>
      </c>
      <c r="D758">
        <f t="shared" si="57"/>
        <v>5</v>
      </c>
      <c r="E758">
        <f t="shared" si="58"/>
        <v>5</v>
      </c>
      <c r="F758">
        <f t="shared" si="59"/>
        <v>2</v>
      </c>
      <c r="G758">
        <f t="shared" si="60"/>
        <v>3</v>
      </c>
    </row>
    <row r="759" spans="3:7" x14ac:dyDescent="0.25">
      <c r="C759">
        <f t="shared" si="56"/>
        <v>757</v>
      </c>
      <c r="D759">
        <f t="shared" si="57"/>
        <v>0</v>
      </c>
      <c r="E759">
        <f t="shared" si="58"/>
        <v>0</v>
      </c>
      <c r="F759">
        <f t="shared" si="59"/>
        <v>3</v>
      </c>
      <c r="G759">
        <f t="shared" si="60"/>
        <v>3</v>
      </c>
    </row>
    <row r="760" spans="3:7" x14ac:dyDescent="0.25">
      <c r="C760">
        <f t="shared" si="56"/>
        <v>758</v>
      </c>
      <c r="D760">
        <f t="shared" si="57"/>
        <v>1</v>
      </c>
      <c r="E760">
        <f t="shared" si="58"/>
        <v>0</v>
      </c>
      <c r="F760">
        <f t="shared" si="59"/>
        <v>3</v>
      </c>
      <c r="G760">
        <f t="shared" si="60"/>
        <v>3</v>
      </c>
    </row>
    <row r="761" spans="3:7" x14ac:dyDescent="0.25">
      <c r="C761">
        <f t="shared" si="56"/>
        <v>759</v>
      </c>
      <c r="D761">
        <f t="shared" si="57"/>
        <v>2</v>
      </c>
      <c r="E761">
        <f t="shared" si="58"/>
        <v>0</v>
      </c>
      <c r="F761">
        <f t="shared" si="59"/>
        <v>3</v>
      </c>
      <c r="G761">
        <f t="shared" si="60"/>
        <v>3</v>
      </c>
    </row>
    <row r="762" spans="3:7" x14ac:dyDescent="0.25">
      <c r="C762">
        <f t="shared" si="56"/>
        <v>760</v>
      </c>
      <c r="D762">
        <f t="shared" si="57"/>
        <v>3</v>
      </c>
      <c r="E762">
        <f t="shared" si="58"/>
        <v>0</v>
      </c>
      <c r="F762">
        <f t="shared" si="59"/>
        <v>3</v>
      </c>
      <c r="G762">
        <f t="shared" si="60"/>
        <v>3</v>
      </c>
    </row>
    <row r="763" spans="3:7" x14ac:dyDescent="0.25">
      <c r="C763">
        <f t="shared" si="56"/>
        <v>761</v>
      </c>
      <c r="D763">
        <f t="shared" si="57"/>
        <v>4</v>
      </c>
      <c r="E763">
        <f t="shared" si="58"/>
        <v>0</v>
      </c>
      <c r="F763">
        <f t="shared" si="59"/>
        <v>3</v>
      </c>
      <c r="G763">
        <f t="shared" si="60"/>
        <v>3</v>
      </c>
    </row>
    <row r="764" spans="3:7" x14ac:dyDescent="0.25">
      <c r="C764">
        <f t="shared" si="56"/>
        <v>762</v>
      </c>
      <c r="D764">
        <f t="shared" si="57"/>
        <v>5</v>
      </c>
      <c r="E764">
        <f t="shared" si="58"/>
        <v>0</v>
      </c>
      <c r="F764">
        <f t="shared" si="59"/>
        <v>3</v>
      </c>
      <c r="G764">
        <f t="shared" si="60"/>
        <v>3</v>
      </c>
    </row>
    <row r="765" spans="3:7" x14ac:dyDescent="0.25">
      <c r="C765">
        <f t="shared" si="56"/>
        <v>763</v>
      </c>
      <c r="D765">
        <f t="shared" si="57"/>
        <v>0</v>
      </c>
      <c r="E765">
        <f t="shared" si="58"/>
        <v>1</v>
      </c>
      <c r="F765">
        <f t="shared" si="59"/>
        <v>3</v>
      </c>
      <c r="G765">
        <f t="shared" si="60"/>
        <v>3</v>
      </c>
    </row>
    <row r="766" spans="3:7" x14ac:dyDescent="0.25">
      <c r="C766">
        <f t="shared" si="56"/>
        <v>764</v>
      </c>
      <c r="D766">
        <f t="shared" si="57"/>
        <v>1</v>
      </c>
      <c r="E766">
        <f t="shared" si="58"/>
        <v>1</v>
      </c>
      <c r="F766">
        <f t="shared" si="59"/>
        <v>3</v>
      </c>
      <c r="G766">
        <f t="shared" si="60"/>
        <v>3</v>
      </c>
    </row>
    <row r="767" spans="3:7" x14ac:dyDescent="0.25">
      <c r="C767">
        <f t="shared" si="56"/>
        <v>765</v>
      </c>
      <c r="D767">
        <f t="shared" si="57"/>
        <v>2</v>
      </c>
      <c r="E767">
        <f t="shared" si="58"/>
        <v>1</v>
      </c>
      <c r="F767">
        <f t="shared" si="59"/>
        <v>3</v>
      </c>
      <c r="G767">
        <f t="shared" si="60"/>
        <v>3</v>
      </c>
    </row>
    <row r="768" spans="3:7" x14ac:dyDescent="0.25">
      <c r="C768">
        <f t="shared" si="56"/>
        <v>766</v>
      </c>
      <c r="D768">
        <f t="shared" si="57"/>
        <v>3</v>
      </c>
      <c r="E768">
        <f t="shared" si="58"/>
        <v>1</v>
      </c>
      <c r="F768">
        <f t="shared" si="59"/>
        <v>3</v>
      </c>
      <c r="G768">
        <f t="shared" si="60"/>
        <v>3</v>
      </c>
    </row>
    <row r="769" spans="3:7" x14ac:dyDescent="0.25">
      <c r="C769">
        <f t="shared" si="56"/>
        <v>767</v>
      </c>
      <c r="D769">
        <f t="shared" si="57"/>
        <v>4</v>
      </c>
      <c r="E769">
        <f t="shared" si="58"/>
        <v>1</v>
      </c>
      <c r="F769">
        <f t="shared" si="59"/>
        <v>3</v>
      </c>
      <c r="G769">
        <f t="shared" si="60"/>
        <v>3</v>
      </c>
    </row>
    <row r="770" spans="3:7" x14ac:dyDescent="0.25">
      <c r="C770">
        <f t="shared" si="56"/>
        <v>768</v>
      </c>
      <c r="D770">
        <f t="shared" si="57"/>
        <v>5</v>
      </c>
      <c r="E770">
        <f t="shared" si="58"/>
        <v>1</v>
      </c>
      <c r="F770">
        <f t="shared" si="59"/>
        <v>3</v>
      </c>
      <c r="G770">
        <f t="shared" si="60"/>
        <v>3</v>
      </c>
    </row>
    <row r="771" spans="3:7" x14ac:dyDescent="0.25">
      <c r="C771">
        <f t="shared" si="56"/>
        <v>769</v>
      </c>
      <c r="D771">
        <f t="shared" si="57"/>
        <v>0</v>
      </c>
      <c r="E771">
        <f t="shared" si="58"/>
        <v>2</v>
      </c>
      <c r="F771">
        <f t="shared" si="59"/>
        <v>3</v>
      </c>
      <c r="G771">
        <f t="shared" si="60"/>
        <v>3</v>
      </c>
    </row>
    <row r="772" spans="3:7" x14ac:dyDescent="0.25">
      <c r="C772">
        <f t="shared" ref="C772:C835" si="61">IF(ROW()-ROW($D$3)+1&lt;=$B$5,C771+1,"")</f>
        <v>770</v>
      </c>
      <c r="D772">
        <f t="shared" ref="D772:D835" si="62">IF(C772&lt;&gt;"",MOD(D771+1,$B$4),"")</f>
        <v>1</v>
      </c>
      <c r="E772">
        <f t="shared" ref="E772:E835" si="63">IF(D772="","",IF(AND(D771&lt;&gt;D772,D772=0),MOD(E771+1,$B$4),E771))</f>
        <v>2</v>
      </c>
      <c r="F772">
        <f t="shared" ref="F772:F835" si="64">IF(E772="","",IF(AND(E771&lt;&gt;E772,E772=0),MOD(F771+1,$B$4),F771))</f>
        <v>3</v>
      </c>
      <c r="G772">
        <f t="shared" ref="G772:G835" si="65">IF(F772="","",IF(AND(F771&lt;&gt;F772,F772=0),MOD(G771+1,$B$4),G771))</f>
        <v>3</v>
      </c>
    </row>
    <row r="773" spans="3:7" x14ac:dyDescent="0.25">
      <c r="C773">
        <f t="shared" si="61"/>
        <v>771</v>
      </c>
      <c r="D773">
        <f t="shared" si="62"/>
        <v>2</v>
      </c>
      <c r="E773">
        <f t="shared" si="63"/>
        <v>2</v>
      </c>
      <c r="F773">
        <f t="shared" si="64"/>
        <v>3</v>
      </c>
      <c r="G773">
        <f t="shared" si="65"/>
        <v>3</v>
      </c>
    </row>
    <row r="774" spans="3:7" x14ac:dyDescent="0.25">
      <c r="C774">
        <f t="shared" si="61"/>
        <v>772</v>
      </c>
      <c r="D774">
        <f t="shared" si="62"/>
        <v>3</v>
      </c>
      <c r="E774">
        <f t="shared" si="63"/>
        <v>2</v>
      </c>
      <c r="F774">
        <f t="shared" si="64"/>
        <v>3</v>
      </c>
      <c r="G774">
        <f t="shared" si="65"/>
        <v>3</v>
      </c>
    </row>
    <row r="775" spans="3:7" x14ac:dyDescent="0.25">
      <c r="C775">
        <f t="shared" si="61"/>
        <v>773</v>
      </c>
      <c r="D775">
        <f t="shared" si="62"/>
        <v>4</v>
      </c>
      <c r="E775">
        <f t="shared" si="63"/>
        <v>2</v>
      </c>
      <c r="F775">
        <f t="shared" si="64"/>
        <v>3</v>
      </c>
      <c r="G775">
        <f t="shared" si="65"/>
        <v>3</v>
      </c>
    </row>
    <row r="776" spans="3:7" x14ac:dyDescent="0.25">
      <c r="C776">
        <f t="shared" si="61"/>
        <v>774</v>
      </c>
      <c r="D776">
        <f t="shared" si="62"/>
        <v>5</v>
      </c>
      <c r="E776">
        <f t="shared" si="63"/>
        <v>2</v>
      </c>
      <c r="F776">
        <f t="shared" si="64"/>
        <v>3</v>
      </c>
      <c r="G776">
        <f t="shared" si="65"/>
        <v>3</v>
      </c>
    </row>
    <row r="777" spans="3:7" x14ac:dyDescent="0.25">
      <c r="C777">
        <f t="shared" si="61"/>
        <v>775</v>
      </c>
      <c r="D777">
        <f t="shared" si="62"/>
        <v>0</v>
      </c>
      <c r="E777">
        <f t="shared" si="63"/>
        <v>3</v>
      </c>
      <c r="F777">
        <f t="shared" si="64"/>
        <v>3</v>
      </c>
      <c r="G777">
        <f t="shared" si="65"/>
        <v>3</v>
      </c>
    </row>
    <row r="778" spans="3:7" x14ac:dyDescent="0.25">
      <c r="C778">
        <f t="shared" si="61"/>
        <v>776</v>
      </c>
      <c r="D778">
        <f t="shared" si="62"/>
        <v>1</v>
      </c>
      <c r="E778">
        <f t="shared" si="63"/>
        <v>3</v>
      </c>
      <c r="F778">
        <f t="shared" si="64"/>
        <v>3</v>
      </c>
      <c r="G778">
        <f t="shared" si="65"/>
        <v>3</v>
      </c>
    </row>
    <row r="779" spans="3:7" x14ac:dyDescent="0.25">
      <c r="C779">
        <f t="shared" si="61"/>
        <v>777</v>
      </c>
      <c r="D779">
        <f t="shared" si="62"/>
        <v>2</v>
      </c>
      <c r="E779">
        <f t="shared" si="63"/>
        <v>3</v>
      </c>
      <c r="F779">
        <f t="shared" si="64"/>
        <v>3</v>
      </c>
      <c r="G779">
        <f t="shared" si="65"/>
        <v>3</v>
      </c>
    </row>
    <row r="780" spans="3:7" x14ac:dyDescent="0.25">
      <c r="C780">
        <f t="shared" si="61"/>
        <v>778</v>
      </c>
      <c r="D780">
        <f t="shared" si="62"/>
        <v>3</v>
      </c>
      <c r="E780">
        <f t="shared" si="63"/>
        <v>3</v>
      </c>
      <c r="F780">
        <f t="shared" si="64"/>
        <v>3</v>
      </c>
      <c r="G780">
        <f t="shared" si="65"/>
        <v>3</v>
      </c>
    </row>
    <row r="781" spans="3:7" x14ac:dyDescent="0.25">
      <c r="C781">
        <f t="shared" si="61"/>
        <v>779</v>
      </c>
      <c r="D781">
        <f t="shared" si="62"/>
        <v>4</v>
      </c>
      <c r="E781">
        <f t="shared" si="63"/>
        <v>3</v>
      </c>
      <c r="F781">
        <f t="shared" si="64"/>
        <v>3</v>
      </c>
      <c r="G781">
        <f t="shared" si="65"/>
        <v>3</v>
      </c>
    </row>
    <row r="782" spans="3:7" x14ac:dyDescent="0.25">
      <c r="C782">
        <f t="shared" si="61"/>
        <v>780</v>
      </c>
      <c r="D782">
        <f t="shared" si="62"/>
        <v>5</v>
      </c>
      <c r="E782">
        <f t="shared" si="63"/>
        <v>3</v>
      </c>
      <c r="F782">
        <f t="shared" si="64"/>
        <v>3</v>
      </c>
      <c r="G782">
        <f t="shared" si="65"/>
        <v>3</v>
      </c>
    </row>
    <row r="783" spans="3:7" x14ac:dyDescent="0.25">
      <c r="C783">
        <f t="shared" si="61"/>
        <v>781</v>
      </c>
      <c r="D783">
        <f t="shared" si="62"/>
        <v>0</v>
      </c>
      <c r="E783">
        <f t="shared" si="63"/>
        <v>4</v>
      </c>
      <c r="F783">
        <f t="shared" si="64"/>
        <v>3</v>
      </c>
      <c r="G783">
        <f t="shared" si="65"/>
        <v>3</v>
      </c>
    </row>
    <row r="784" spans="3:7" x14ac:dyDescent="0.25">
      <c r="C784">
        <f t="shared" si="61"/>
        <v>782</v>
      </c>
      <c r="D784">
        <f t="shared" si="62"/>
        <v>1</v>
      </c>
      <c r="E784">
        <f t="shared" si="63"/>
        <v>4</v>
      </c>
      <c r="F784">
        <f t="shared" si="64"/>
        <v>3</v>
      </c>
      <c r="G784">
        <f t="shared" si="65"/>
        <v>3</v>
      </c>
    </row>
    <row r="785" spans="3:7" x14ac:dyDescent="0.25">
      <c r="C785">
        <f t="shared" si="61"/>
        <v>783</v>
      </c>
      <c r="D785">
        <f t="shared" si="62"/>
        <v>2</v>
      </c>
      <c r="E785">
        <f t="shared" si="63"/>
        <v>4</v>
      </c>
      <c r="F785">
        <f t="shared" si="64"/>
        <v>3</v>
      </c>
      <c r="G785">
        <f t="shared" si="65"/>
        <v>3</v>
      </c>
    </row>
    <row r="786" spans="3:7" x14ac:dyDescent="0.25">
      <c r="C786">
        <f t="shared" si="61"/>
        <v>784</v>
      </c>
      <c r="D786">
        <f t="shared" si="62"/>
        <v>3</v>
      </c>
      <c r="E786">
        <f t="shared" si="63"/>
        <v>4</v>
      </c>
      <c r="F786">
        <f t="shared" si="64"/>
        <v>3</v>
      </c>
      <c r="G786">
        <f t="shared" si="65"/>
        <v>3</v>
      </c>
    </row>
    <row r="787" spans="3:7" x14ac:dyDescent="0.25">
      <c r="C787">
        <f t="shared" si="61"/>
        <v>785</v>
      </c>
      <c r="D787">
        <f t="shared" si="62"/>
        <v>4</v>
      </c>
      <c r="E787">
        <f t="shared" si="63"/>
        <v>4</v>
      </c>
      <c r="F787">
        <f t="shared" si="64"/>
        <v>3</v>
      </c>
      <c r="G787">
        <f t="shared" si="65"/>
        <v>3</v>
      </c>
    </row>
    <row r="788" spans="3:7" x14ac:dyDescent="0.25">
      <c r="C788">
        <f t="shared" si="61"/>
        <v>786</v>
      </c>
      <c r="D788">
        <f t="shared" si="62"/>
        <v>5</v>
      </c>
      <c r="E788">
        <f t="shared" si="63"/>
        <v>4</v>
      </c>
      <c r="F788">
        <f t="shared" si="64"/>
        <v>3</v>
      </c>
      <c r="G788">
        <f t="shared" si="65"/>
        <v>3</v>
      </c>
    </row>
    <row r="789" spans="3:7" x14ac:dyDescent="0.25">
      <c r="C789">
        <f t="shared" si="61"/>
        <v>787</v>
      </c>
      <c r="D789">
        <f t="shared" si="62"/>
        <v>0</v>
      </c>
      <c r="E789">
        <f t="shared" si="63"/>
        <v>5</v>
      </c>
      <c r="F789">
        <f t="shared" si="64"/>
        <v>3</v>
      </c>
      <c r="G789">
        <f t="shared" si="65"/>
        <v>3</v>
      </c>
    </row>
    <row r="790" spans="3:7" x14ac:dyDescent="0.25">
      <c r="C790">
        <f t="shared" si="61"/>
        <v>788</v>
      </c>
      <c r="D790">
        <f t="shared" si="62"/>
        <v>1</v>
      </c>
      <c r="E790">
        <f t="shared" si="63"/>
        <v>5</v>
      </c>
      <c r="F790">
        <f t="shared" si="64"/>
        <v>3</v>
      </c>
      <c r="G790">
        <f t="shared" si="65"/>
        <v>3</v>
      </c>
    </row>
    <row r="791" spans="3:7" x14ac:dyDescent="0.25">
      <c r="C791">
        <f t="shared" si="61"/>
        <v>789</v>
      </c>
      <c r="D791">
        <f t="shared" si="62"/>
        <v>2</v>
      </c>
      <c r="E791">
        <f t="shared" si="63"/>
        <v>5</v>
      </c>
      <c r="F791">
        <f t="shared" si="64"/>
        <v>3</v>
      </c>
      <c r="G791">
        <f t="shared" si="65"/>
        <v>3</v>
      </c>
    </row>
    <row r="792" spans="3:7" x14ac:dyDescent="0.25">
      <c r="C792">
        <f t="shared" si="61"/>
        <v>790</v>
      </c>
      <c r="D792">
        <f t="shared" si="62"/>
        <v>3</v>
      </c>
      <c r="E792">
        <f t="shared" si="63"/>
        <v>5</v>
      </c>
      <c r="F792">
        <f t="shared" si="64"/>
        <v>3</v>
      </c>
      <c r="G792">
        <f t="shared" si="65"/>
        <v>3</v>
      </c>
    </row>
    <row r="793" spans="3:7" x14ac:dyDescent="0.25">
      <c r="C793">
        <f t="shared" si="61"/>
        <v>791</v>
      </c>
      <c r="D793">
        <f t="shared" si="62"/>
        <v>4</v>
      </c>
      <c r="E793">
        <f t="shared" si="63"/>
        <v>5</v>
      </c>
      <c r="F793">
        <f t="shared" si="64"/>
        <v>3</v>
      </c>
      <c r="G793">
        <f t="shared" si="65"/>
        <v>3</v>
      </c>
    </row>
    <row r="794" spans="3:7" x14ac:dyDescent="0.25">
      <c r="C794">
        <f t="shared" si="61"/>
        <v>792</v>
      </c>
      <c r="D794">
        <f t="shared" si="62"/>
        <v>5</v>
      </c>
      <c r="E794">
        <f t="shared" si="63"/>
        <v>5</v>
      </c>
      <c r="F794">
        <f t="shared" si="64"/>
        <v>3</v>
      </c>
      <c r="G794">
        <f t="shared" si="65"/>
        <v>3</v>
      </c>
    </row>
    <row r="795" spans="3:7" x14ac:dyDescent="0.25">
      <c r="C795">
        <f t="shared" si="61"/>
        <v>793</v>
      </c>
      <c r="D795">
        <f t="shared" si="62"/>
        <v>0</v>
      </c>
      <c r="E795">
        <f t="shared" si="63"/>
        <v>0</v>
      </c>
      <c r="F795">
        <f t="shared" si="64"/>
        <v>4</v>
      </c>
      <c r="G795">
        <f t="shared" si="65"/>
        <v>3</v>
      </c>
    </row>
    <row r="796" spans="3:7" x14ac:dyDescent="0.25">
      <c r="C796">
        <f t="shared" si="61"/>
        <v>794</v>
      </c>
      <c r="D796">
        <f t="shared" si="62"/>
        <v>1</v>
      </c>
      <c r="E796">
        <f t="shared" si="63"/>
        <v>0</v>
      </c>
      <c r="F796">
        <f t="shared" si="64"/>
        <v>4</v>
      </c>
      <c r="G796">
        <f t="shared" si="65"/>
        <v>3</v>
      </c>
    </row>
    <row r="797" spans="3:7" x14ac:dyDescent="0.25">
      <c r="C797">
        <f t="shared" si="61"/>
        <v>795</v>
      </c>
      <c r="D797">
        <f t="shared" si="62"/>
        <v>2</v>
      </c>
      <c r="E797">
        <f t="shared" si="63"/>
        <v>0</v>
      </c>
      <c r="F797">
        <f t="shared" si="64"/>
        <v>4</v>
      </c>
      <c r="G797">
        <f t="shared" si="65"/>
        <v>3</v>
      </c>
    </row>
    <row r="798" spans="3:7" x14ac:dyDescent="0.25">
      <c r="C798">
        <f t="shared" si="61"/>
        <v>796</v>
      </c>
      <c r="D798">
        <f t="shared" si="62"/>
        <v>3</v>
      </c>
      <c r="E798">
        <f t="shared" si="63"/>
        <v>0</v>
      </c>
      <c r="F798">
        <f t="shared" si="64"/>
        <v>4</v>
      </c>
      <c r="G798">
        <f t="shared" si="65"/>
        <v>3</v>
      </c>
    </row>
    <row r="799" spans="3:7" x14ac:dyDescent="0.25">
      <c r="C799">
        <f t="shared" si="61"/>
        <v>797</v>
      </c>
      <c r="D799">
        <f t="shared" si="62"/>
        <v>4</v>
      </c>
      <c r="E799">
        <f t="shared" si="63"/>
        <v>0</v>
      </c>
      <c r="F799">
        <f t="shared" si="64"/>
        <v>4</v>
      </c>
      <c r="G799">
        <f t="shared" si="65"/>
        <v>3</v>
      </c>
    </row>
    <row r="800" spans="3:7" x14ac:dyDescent="0.25">
      <c r="C800">
        <f t="shared" si="61"/>
        <v>798</v>
      </c>
      <c r="D800">
        <f t="shared" si="62"/>
        <v>5</v>
      </c>
      <c r="E800">
        <f t="shared" si="63"/>
        <v>0</v>
      </c>
      <c r="F800">
        <f t="shared" si="64"/>
        <v>4</v>
      </c>
      <c r="G800">
        <f t="shared" si="65"/>
        <v>3</v>
      </c>
    </row>
    <row r="801" spans="3:7" x14ac:dyDescent="0.25">
      <c r="C801">
        <f t="shared" si="61"/>
        <v>799</v>
      </c>
      <c r="D801">
        <f t="shared" si="62"/>
        <v>0</v>
      </c>
      <c r="E801">
        <f t="shared" si="63"/>
        <v>1</v>
      </c>
      <c r="F801">
        <f t="shared" si="64"/>
        <v>4</v>
      </c>
      <c r="G801">
        <f t="shared" si="65"/>
        <v>3</v>
      </c>
    </row>
    <row r="802" spans="3:7" x14ac:dyDescent="0.25">
      <c r="C802">
        <f t="shared" si="61"/>
        <v>800</v>
      </c>
      <c r="D802">
        <f t="shared" si="62"/>
        <v>1</v>
      </c>
      <c r="E802">
        <f t="shared" si="63"/>
        <v>1</v>
      </c>
      <c r="F802">
        <f t="shared" si="64"/>
        <v>4</v>
      </c>
      <c r="G802">
        <f t="shared" si="65"/>
        <v>3</v>
      </c>
    </row>
    <row r="803" spans="3:7" x14ac:dyDescent="0.25">
      <c r="C803">
        <f t="shared" si="61"/>
        <v>801</v>
      </c>
      <c r="D803">
        <f t="shared" si="62"/>
        <v>2</v>
      </c>
      <c r="E803">
        <f t="shared" si="63"/>
        <v>1</v>
      </c>
      <c r="F803">
        <f t="shared" si="64"/>
        <v>4</v>
      </c>
      <c r="G803">
        <f t="shared" si="65"/>
        <v>3</v>
      </c>
    </row>
    <row r="804" spans="3:7" x14ac:dyDescent="0.25">
      <c r="C804">
        <f t="shared" si="61"/>
        <v>802</v>
      </c>
      <c r="D804">
        <f t="shared" si="62"/>
        <v>3</v>
      </c>
      <c r="E804">
        <f t="shared" si="63"/>
        <v>1</v>
      </c>
      <c r="F804">
        <f t="shared" si="64"/>
        <v>4</v>
      </c>
      <c r="G804">
        <f t="shared" si="65"/>
        <v>3</v>
      </c>
    </row>
    <row r="805" spans="3:7" x14ac:dyDescent="0.25">
      <c r="C805">
        <f t="shared" si="61"/>
        <v>803</v>
      </c>
      <c r="D805">
        <f t="shared" si="62"/>
        <v>4</v>
      </c>
      <c r="E805">
        <f t="shared" si="63"/>
        <v>1</v>
      </c>
      <c r="F805">
        <f t="shared" si="64"/>
        <v>4</v>
      </c>
      <c r="G805">
        <f t="shared" si="65"/>
        <v>3</v>
      </c>
    </row>
    <row r="806" spans="3:7" x14ac:dyDescent="0.25">
      <c r="C806">
        <f t="shared" si="61"/>
        <v>804</v>
      </c>
      <c r="D806">
        <f t="shared" si="62"/>
        <v>5</v>
      </c>
      <c r="E806">
        <f t="shared" si="63"/>
        <v>1</v>
      </c>
      <c r="F806">
        <f t="shared" si="64"/>
        <v>4</v>
      </c>
      <c r="G806">
        <f t="shared" si="65"/>
        <v>3</v>
      </c>
    </row>
    <row r="807" spans="3:7" x14ac:dyDescent="0.25">
      <c r="C807">
        <f t="shared" si="61"/>
        <v>805</v>
      </c>
      <c r="D807">
        <f t="shared" si="62"/>
        <v>0</v>
      </c>
      <c r="E807">
        <f t="shared" si="63"/>
        <v>2</v>
      </c>
      <c r="F807">
        <f t="shared" si="64"/>
        <v>4</v>
      </c>
      <c r="G807">
        <f t="shared" si="65"/>
        <v>3</v>
      </c>
    </row>
    <row r="808" spans="3:7" x14ac:dyDescent="0.25">
      <c r="C808">
        <f t="shared" si="61"/>
        <v>806</v>
      </c>
      <c r="D808">
        <f t="shared" si="62"/>
        <v>1</v>
      </c>
      <c r="E808">
        <f t="shared" si="63"/>
        <v>2</v>
      </c>
      <c r="F808">
        <f t="shared" si="64"/>
        <v>4</v>
      </c>
      <c r="G808">
        <f t="shared" si="65"/>
        <v>3</v>
      </c>
    </row>
    <row r="809" spans="3:7" x14ac:dyDescent="0.25">
      <c r="C809">
        <f t="shared" si="61"/>
        <v>807</v>
      </c>
      <c r="D809">
        <f t="shared" si="62"/>
        <v>2</v>
      </c>
      <c r="E809">
        <f t="shared" si="63"/>
        <v>2</v>
      </c>
      <c r="F809">
        <f t="shared" si="64"/>
        <v>4</v>
      </c>
      <c r="G809">
        <f t="shared" si="65"/>
        <v>3</v>
      </c>
    </row>
    <row r="810" spans="3:7" x14ac:dyDescent="0.25">
      <c r="C810">
        <f t="shared" si="61"/>
        <v>808</v>
      </c>
      <c r="D810">
        <f t="shared" si="62"/>
        <v>3</v>
      </c>
      <c r="E810">
        <f t="shared" si="63"/>
        <v>2</v>
      </c>
      <c r="F810">
        <f t="shared" si="64"/>
        <v>4</v>
      </c>
      <c r="G810">
        <f t="shared" si="65"/>
        <v>3</v>
      </c>
    </row>
    <row r="811" spans="3:7" x14ac:dyDescent="0.25">
      <c r="C811">
        <f t="shared" si="61"/>
        <v>809</v>
      </c>
      <c r="D811">
        <f t="shared" si="62"/>
        <v>4</v>
      </c>
      <c r="E811">
        <f t="shared" si="63"/>
        <v>2</v>
      </c>
      <c r="F811">
        <f t="shared" si="64"/>
        <v>4</v>
      </c>
      <c r="G811">
        <f t="shared" si="65"/>
        <v>3</v>
      </c>
    </row>
    <row r="812" spans="3:7" x14ac:dyDescent="0.25">
      <c r="C812">
        <f t="shared" si="61"/>
        <v>810</v>
      </c>
      <c r="D812">
        <f t="shared" si="62"/>
        <v>5</v>
      </c>
      <c r="E812">
        <f t="shared" si="63"/>
        <v>2</v>
      </c>
      <c r="F812">
        <f t="shared" si="64"/>
        <v>4</v>
      </c>
      <c r="G812">
        <f t="shared" si="65"/>
        <v>3</v>
      </c>
    </row>
    <row r="813" spans="3:7" x14ac:dyDescent="0.25">
      <c r="C813">
        <f t="shared" si="61"/>
        <v>811</v>
      </c>
      <c r="D813">
        <f t="shared" si="62"/>
        <v>0</v>
      </c>
      <c r="E813">
        <f t="shared" si="63"/>
        <v>3</v>
      </c>
      <c r="F813">
        <f t="shared" si="64"/>
        <v>4</v>
      </c>
      <c r="G813">
        <f t="shared" si="65"/>
        <v>3</v>
      </c>
    </row>
    <row r="814" spans="3:7" x14ac:dyDescent="0.25">
      <c r="C814">
        <f t="shared" si="61"/>
        <v>812</v>
      </c>
      <c r="D814">
        <f t="shared" si="62"/>
        <v>1</v>
      </c>
      <c r="E814">
        <f t="shared" si="63"/>
        <v>3</v>
      </c>
      <c r="F814">
        <f t="shared" si="64"/>
        <v>4</v>
      </c>
      <c r="G814">
        <f t="shared" si="65"/>
        <v>3</v>
      </c>
    </row>
    <row r="815" spans="3:7" x14ac:dyDescent="0.25">
      <c r="C815">
        <f t="shared" si="61"/>
        <v>813</v>
      </c>
      <c r="D815">
        <f t="shared" si="62"/>
        <v>2</v>
      </c>
      <c r="E815">
        <f t="shared" si="63"/>
        <v>3</v>
      </c>
      <c r="F815">
        <f t="shared" si="64"/>
        <v>4</v>
      </c>
      <c r="G815">
        <f t="shared" si="65"/>
        <v>3</v>
      </c>
    </row>
    <row r="816" spans="3:7" x14ac:dyDescent="0.25">
      <c r="C816">
        <f t="shared" si="61"/>
        <v>814</v>
      </c>
      <c r="D816">
        <f t="shared" si="62"/>
        <v>3</v>
      </c>
      <c r="E816">
        <f t="shared" si="63"/>
        <v>3</v>
      </c>
      <c r="F816">
        <f t="shared" si="64"/>
        <v>4</v>
      </c>
      <c r="G816">
        <f t="shared" si="65"/>
        <v>3</v>
      </c>
    </row>
    <row r="817" spans="3:7" x14ac:dyDescent="0.25">
      <c r="C817">
        <f t="shared" si="61"/>
        <v>815</v>
      </c>
      <c r="D817">
        <f t="shared" si="62"/>
        <v>4</v>
      </c>
      <c r="E817">
        <f t="shared" si="63"/>
        <v>3</v>
      </c>
      <c r="F817">
        <f t="shared" si="64"/>
        <v>4</v>
      </c>
      <c r="G817">
        <f t="shared" si="65"/>
        <v>3</v>
      </c>
    </row>
    <row r="818" spans="3:7" x14ac:dyDescent="0.25">
      <c r="C818">
        <f t="shared" si="61"/>
        <v>816</v>
      </c>
      <c r="D818">
        <f t="shared" si="62"/>
        <v>5</v>
      </c>
      <c r="E818">
        <f t="shared" si="63"/>
        <v>3</v>
      </c>
      <c r="F818">
        <f t="shared" si="64"/>
        <v>4</v>
      </c>
      <c r="G818">
        <f t="shared" si="65"/>
        <v>3</v>
      </c>
    </row>
    <row r="819" spans="3:7" x14ac:dyDescent="0.25">
      <c r="C819">
        <f t="shared" si="61"/>
        <v>817</v>
      </c>
      <c r="D819">
        <f t="shared" si="62"/>
        <v>0</v>
      </c>
      <c r="E819">
        <f t="shared" si="63"/>
        <v>4</v>
      </c>
      <c r="F819">
        <f t="shared" si="64"/>
        <v>4</v>
      </c>
      <c r="G819">
        <f t="shared" si="65"/>
        <v>3</v>
      </c>
    </row>
    <row r="820" spans="3:7" x14ac:dyDescent="0.25">
      <c r="C820">
        <f t="shared" si="61"/>
        <v>818</v>
      </c>
      <c r="D820">
        <f t="shared" si="62"/>
        <v>1</v>
      </c>
      <c r="E820">
        <f t="shared" si="63"/>
        <v>4</v>
      </c>
      <c r="F820">
        <f t="shared" si="64"/>
        <v>4</v>
      </c>
      <c r="G820">
        <f t="shared" si="65"/>
        <v>3</v>
      </c>
    </row>
    <row r="821" spans="3:7" x14ac:dyDescent="0.25">
      <c r="C821">
        <f t="shared" si="61"/>
        <v>819</v>
      </c>
      <c r="D821">
        <f t="shared" si="62"/>
        <v>2</v>
      </c>
      <c r="E821">
        <f t="shared" si="63"/>
        <v>4</v>
      </c>
      <c r="F821">
        <f t="shared" si="64"/>
        <v>4</v>
      </c>
      <c r="G821">
        <f t="shared" si="65"/>
        <v>3</v>
      </c>
    </row>
    <row r="822" spans="3:7" x14ac:dyDescent="0.25">
      <c r="C822">
        <f t="shared" si="61"/>
        <v>820</v>
      </c>
      <c r="D822">
        <f t="shared" si="62"/>
        <v>3</v>
      </c>
      <c r="E822">
        <f t="shared" si="63"/>
        <v>4</v>
      </c>
      <c r="F822">
        <f t="shared" si="64"/>
        <v>4</v>
      </c>
      <c r="G822">
        <f t="shared" si="65"/>
        <v>3</v>
      </c>
    </row>
    <row r="823" spans="3:7" x14ac:dyDescent="0.25">
      <c r="C823">
        <f t="shared" si="61"/>
        <v>821</v>
      </c>
      <c r="D823">
        <f t="shared" si="62"/>
        <v>4</v>
      </c>
      <c r="E823">
        <f t="shared" si="63"/>
        <v>4</v>
      </c>
      <c r="F823">
        <f t="shared" si="64"/>
        <v>4</v>
      </c>
      <c r="G823">
        <f t="shared" si="65"/>
        <v>3</v>
      </c>
    </row>
    <row r="824" spans="3:7" x14ac:dyDescent="0.25">
      <c r="C824">
        <f t="shared" si="61"/>
        <v>822</v>
      </c>
      <c r="D824">
        <f t="shared" si="62"/>
        <v>5</v>
      </c>
      <c r="E824">
        <f t="shared" si="63"/>
        <v>4</v>
      </c>
      <c r="F824">
        <f t="shared" si="64"/>
        <v>4</v>
      </c>
      <c r="G824">
        <f t="shared" si="65"/>
        <v>3</v>
      </c>
    </row>
    <row r="825" spans="3:7" x14ac:dyDescent="0.25">
      <c r="C825">
        <f t="shared" si="61"/>
        <v>823</v>
      </c>
      <c r="D825">
        <f t="shared" si="62"/>
        <v>0</v>
      </c>
      <c r="E825">
        <f t="shared" si="63"/>
        <v>5</v>
      </c>
      <c r="F825">
        <f t="shared" si="64"/>
        <v>4</v>
      </c>
      <c r="G825">
        <f t="shared" si="65"/>
        <v>3</v>
      </c>
    </row>
    <row r="826" spans="3:7" x14ac:dyDescent="0.25">
      <c r="C826">
        <f t="shared" si="61"/>
        <v>824</v>
      </c>
      <c r="D826">
        <f t="shared" si="62"/>
        <v>1</v>
      </c>
      <c r="E826">
        <f t="shared" si="63"/>
        <v>5</v>
      </c>
      <c r="F826">
        <f t="shared" si="64"/>
        <v>4</v>
      </c>
      <c r="G826">
        <f t="shared" si="65"/>
        <v>3</v>
      </c>
    </row>
    <row r="827" spans="3:7" x14ac:dyDescent="0.25">
      <c r="C827">
        <f t="shared" si="61"/>
        <v>825</v>
      </c>
      <c r="D827">
        <f t="shared" si="62"/>
        <v>2</v>
      </c>
      <c r="E827">
        <f t="shared" si="63"/>
        <v>5</v>
      </c>
      <c r="F827">
        <f t="shared" si="64"/>
        <v>4</v>
      </c>
      <c r="G827">
        <f t="shared" si="65"/>
        <v>3</v>
      </c>
    </row>
    <row r="828" spans="3:7" x14ac:dyDescent="0.25">
      <c r="C828">
        <f t="shared" si="61"/>
        <v>826</v>
      </c>
      <c r="D828">
        <f t="shared" si="62"/>
        <v>3</v>
      </c>
      <c r="E828">
        <f t="shared" si="63"/>
        <v>5</v>
      </c>
      <c r="F828">
        <f t="shared" si="64"/>
        <v>4</v>
      </c>
      <c r="G828">
        <f t="shared" si="65"/>
        <v>3</v>
      </c>
    </row>
    <row r="829" spans="3:7" x14ac:dyDescent="0.25">
      <c r="C829">
        <f t="shared" si="61"/>
        <v>827</v>
      </c>
      <c r="D829">
        <f t="shared" si="62"/>
        <v>4</v>
      </c>
      <c r="E829">
        <f t="shared" si="63"/>
        <v>5</v>
      </c>
      <c r="F829">
        <f t="shared" si="64"/>
        <v>4</v>
      </c>
      <c r="G829">
        <f t="shared" si="65"/>
        <v>3</v>
      </c>
    </row>
    <row r="830" spans="3:7" x14ac:dyDescent="0.25">
      <c r="C830">
        <f t="shared" si="61"/>
        <v>828</v>
      </c>
      <c r="D830">
        <f t="shared" si="62"/>
        <v>5</v>
      </c>
      <c r="E830">
        <f t="shared" si="63"/>
        <v>5</v>
      </c>
      <c r="F830">
        <f t="shared" si="64"/>
        <v>4</v>
      </c>
      <c r="G830">
        <f t="shared" si="65"/>
        <v>3</v>
      </c>
    </row>
    <row r="831" spans="3:7" x14ac:dyDescent="0.25">
      <c r="C831">
        <f t="shared" si="61"/>
        <v>829</v>
      </c>
      <c r="D831">
        <f t="shared" si="62"/>
        <v>0</v>
      </c>
      <c r="E831">
        <f t="shared" si="63"/>
        <v>0</v>
      </c>
      <c r="F831">
        <f t="shared" si="64"/>
        <v>5</v>
      </c>
      <c r="G831">
        <f t="shared" si="65"/>
        <v>3</v>
      </c>
    </row>
    <row r="832" spans="3:7" x14ac:dyDescent="0.25">
      <c r="C832">
        <f t="shared" si="61"/>
        <v>830</v>
      </c>
      <c r="D832">
        <f t="shared" si="62"/>
        <v>1</v>
      </c>
      <c r="E832">
        <f t="shared" si="63"/>
        <v>0</v>
      </c>
      <c r="F832">
        <f t="shared" si="64"/>
        <v>5</v>
      </c>
      <c r="G832">
        <f t="shared" si="65"/>
        <v>3</v>
      </c>
    </row>
    <row r="833" spans="3:7" x14ac:dyDescent="0.25">
      <c r="C833">
        <f t="shared" si="61"/>
        <v>831</v>
      </c>
      <c r="D833">
        <f t="shared" si="62"/>
        <v>2</v>
      </c>
      <c r="E833">
        <f t="shared" si="63"/>
        <v>0</v>
      </c>
      <c r="F833">
        <f t="shared" si="64"/>
        <v>5</v>
      </c>
      <c r="G833">
        <f t="shared" si="65"/>
        <v>3</v>
      </c>
    </row>
    <row r="834" spans="3:7" x14ac:dyDescent="0.25">
      <c r="C834">
        <f t="shared" si="61"/>
        <v>832</v>
      </c>
      <c r="D834">
        <f t="shared" si="62"/>
        <v>3</v>
      </c>
      <c r="E834">
        <f t="shared" si="63"/>
        <v>0</v>
      </c>
      <c r="F834">
        <f t="shared" si="64"/>
        <v>5</v>
      </c>
      <c r="G834">
        <f t="shared" si="65"/>
        <v>3</v>
      </c>
    </row>
    <row r="835" spans="3:7" x14ac:dyDescent="0.25">
      <c r="C835">
        <f t="shared" si="61"/>
        <v>833</v>
      </c>
      <c r="D835">
        <f t="shared" si="62"/>
        <v>4</v>
      </c>
      <c r="E835">
        <f t="shared" si="63"/>
        <v>0</v>
      </c>
      <c r="F835">
        <f t="shared" si="64"/>
        <v>5</v>
      </c>
      <c r="G835">
        <f t="shared" si="65"/>
        <v>3</v>
      </c>
    </row>
    <row r="836" spans="3:7" x14ac:dyDescent="0.25">
      <c r="C836">
        <f t="shared" ref="C836:C899" si="66">IF(ROW()-ROW($D$3)+1&lt;=$B$5,C835+1,"")</f>
        <v>834</v>
      </c>
      <c r="D836">
        <f t="shared" ref="D836:D899" si="67">IF(C836&lt;&gt;"",MOD(D835+1,$B$4),"")</f>
        <v>5</v>
      </c>
      <c r="E836">
        <f t="shared" ref="E836:E899" si="68">IF(D836="","",IF(AND(D835&lt;&gt;D836,D836=0),MOD(E835+1,$B$4),E835))</f>
        <v>0</v>
      </c>
      <c r="F836">
        <f t="shared" ref="F836:F899" si="69">IF(E836="","",IF(AND(E835&lt;&gt;E836,E836=0),MOD(F835+1,$B$4),F835))</f>
        <v>5</v>
      </c>
      <c r="G836">
        <f t="shared" ref="G836:G899" si="70">IF(F836="","",IF(AND(F835&lt;&gt;F836,F836=0),MOD(G835+1,$B$4),G835))</f>
        <v>3</v>
      </c>
    </row>
    <row r="837" spans="3:7" x14ac:dyDescent="0.25">
      <c r="C837">
        <f t="shared" si="66"/>
        <v>835</v>
      </c>
      <c r="D837">
        <f t="shared" si="67"/>
        <v>0</v>
      </c>
      <c r="E837">
        <f t="shared" si="68"/>
        <v>1</v>
      </c>
      <c r="F837">
        <f t="shared" si="69"/>
        <v>5</v>
      </c>
      <c r="G837">
        <f t="shared" si="70"/>
        <v>3</v>
      </c>
    </row>
    <row r="838" spans="3:7" x14ac:dyDescent="0.25">
      <c r="C838">
        <f t="shared" si="66"/>
        <v>836</v>
      </c>
      <c r="D838">
        <f t="shared" si="67"/>
        <v>1</v>
      </c>
      <c r="E838">
        <f t="shared" si="68"/>
        <v>1</v>
      </c>
      <c r="F838">
        <f t="shared" si="69"/>
        <v>5</v>
      </c>
      <c r="G838">
        <f t="shared" si="70"/>
        <v>3</v>
      </c>
    </row>
    <row r="839" spans="3:7" x14ac:dyDescent="0.25">
      <c r="C839">
        <f t="shared" si="66"/>
        <v>837</v>
      </c>
      <c r="D839">
        <f t="shared" si="67"/>
        <v>2</v>
      </c>
      <c r="E839">
        <f t="shared" si="68"/>
        <v>1</v>
      </c>
      <c r="F839">
        <f t="shared" si="69"/>
        <v>5</v>
      </c>
      <c r="G839">
        <f t="shared" si="70"/>
        <v>3</v>
      </c>
    </row>
    <row r="840" spans="3:7" x14ac:dyDescent="0.25">
      <c r="C840">
        <f t="shared" si="66"/>
        <v>838</v>
      </c>
      <c r="D840">
        <f t="shared" si="67"/>
        <v>3</v>
      </c>
      <c r="E840">
        <f t="shared" si="68"/>
        <v>1</v>
      </c>
      <c r="F840">
        <f t="shared" si="69"/>
        <v>5</v>
      </c>
      <c r="G840">
        <f t="shared" si="70"/>
        <v>3</v>
      </c>
    </row>
    <row r="841" spans="3:7" x14ac:dyDescent="0.25">
      <c r="C841">
        <f t="shared" si="66"/>
        <v>839</v>
      </c>
      <c r="D841">
        <f t="shared" si="67"/>
        <v>4</v>
      </c>
      <c r="E841">
        <f t="shared" si="68"/>
        <v>1</v>
      </c>
      <c r="F841">
        <f t="shared" si="69"/>
        <v>5</v>
      </c>
      <c r="G841">
        <f t="shared" si="70"/>
        <v>3</v>
      </c>
    </row>
    <row r="842" spans="3:7" x14ac:dyDescent="0.25">
      <c r="C842">
        <f t="shared" si="66"/>
        <v>840</v>
      </c>
      <c r="D842">
        <f t="shared" si="67"/>
        <v>5</v>
      </c>
      <c r="E842">
        <f t="shared" si="68"/>
        <v>1</v>
      </c>
      <c r="F842">
        <f t="shared" si="69"/>
        <v>5</v>
      </c>
      <c r="G842">
        <f t="shared" si="70"/>
        <v>3</v>
      </c>
    </row>
    <row r="843" spans="3:7" x14ac:dyDescent="0.25">
      <c r="C843">
        <f t="shared" si="66"/>
        <v>841</v>
      </c>
      <c r="D843">
        <f t="shared" si="67"/>
        <v>0</v>
      </c>
      <c r="E843">
        <f t="shared" si="68"/>
        <v>2</v>
      </c>
      <c r="F843">
        <f t="shared" si="69"/>
        <v>5</v>
      </c>
      <c r="G843">
        <f t="shared" si="70"/>
        <v>3</v>
      </c>
    </row>
    <row r="844" spans="3:7" x14ac:dyDescent="0.25">
      <c r="C844">
        <f t="shared" si="66"/>
        <v>842</v>
      </c>
      <c r="D844">
        <f t="shared" si="67"/>
        <v>1</v>
      </c>
      <c r="E844">
        <f t="shared" si="68"/>
        <v>2</v>
      </c>
      <c r="F844">
        <f t="shared" si="69"/>
        <v>5</v>
      </c>
      <c r="G844">
        <f t="shared" si="70"/>
        <v>3</v>
      </c>
    </row>
    <row r="845" spans="3:7" x14ac:dyDescent="0.25">
      <c r="C845">
        <f t="shared" si="66"/>
        <v>843</v>
      </c>
      <c r="D845">
        <f t="shared" si="67"/>
        <v>2</v>
      </c>
      <c r="E845">
        <f t="shared" si="68"/>
        <v>2</v>
      </c>
      <c r="F845">
        <f t="shared" si="69"/>
        <v>5</v>
      </c>
      <c r="G845">
        <f t="shared" si="70"/>
        <v>3</v>
      </c>
    </row>
    <row r="846" spans="3:7" x14ac:dyDescent="0.25">
      <c r="C846">
        <f t="shared" si="66"/>
        <v>844</v>
      </c>
      <c r="D846">
        <f t="shared" si="67"/>
        <v>3</v>
      </c>
      <c r="E846">
        <f t="shared" si="68"/>
        <v>2</v>
      </c>
      <c r="F846">
        <f t="shared" si="69"/>
        <v>5</v>
      </c>
      <c r="G846">
        <f t="shared" si="70"/>
        <v>3</v>
      </c>
    </row>
    <row r="847" spans="3:7" x14ac:dyDescent="0.25">
      <c r="C847">
        <f t="shared" si="66"/>
        <v>845</v>
      </c>
      <c r="D847">
        <f t="shared" si="67"/>
        <v>4</v>
      </c>
      <c r="E847">
        <f t="shared" si="68"/>
        <v>2</v>
      </c>
      <c r="F847">
        <f t="shared" si="69"/>
        <v>5</v>
      </c>
      <c r="G847">
        <f t="shared" si="70"/>
        <v>3</v>
      </c>
    </row>
    <row r="848" spans="3:7" x14ac:dyDescent="0.25">
      <c r="C848">
        <f t="shared" si="66"/>
        <v>846</v>
      </c>
      <c r="D848">
        <f t="shared" si="67"/>
        <v>5</v>
      </c>
      <c r="E848">
        <f t="shared" si="68"/>
        <v>2</v>
      </c>
      <c r="F848">
        <f t="shared" si="69"/>
        <v>5</v>
      </c>
      <c r="G848">
        <f t="shared" si="70"/>
        <v>3</v>
      </c>
    </row>
    <row r="849" spans="3:7" x14ac:dyDescent="0.25">
      <c r="C849">
        <f t="shared" si="66"/>
        <v>847</v>
      </c>
      <c r="D849">
        <f t="shared" si="67"/>
        <v>0</v>
      </c>
      <c r="E849">
        <f t="shared" si="68"/>
        <v>3</v>
      </c>
      <c r="F849">
        <f t="shared" si="69"/>
        <v>5</v>
      </c>
      <c r="G849">
        <f t="shared" si="70"/>
        <v>3</v>
      </c>
    </row>
    <row r="850" spans="3:7" x14ac:dyDescent="0.25">
      <c r="C850">
        <f t="shared" si="66"/>
        <v>848</v>
      </c>
      <c r="D850">
        <f t="shared" si="67"/>
        <v>1</v>
      </c>
      <c r="E850">
        <f t="shared" si="68"/>
        <v>3</v>
      </c>
      <c r="F850">
        <f t="shared" si="69"/>
        <v>5</v>
      </c>
      <c r="G850">
        <f t="shared" si="70"/>
        <v>3</v>
      </c>
    </row>
    <row r="851" spans="3:7" x14ac:dyDescent="0.25">
      <c r="C851">
        <f t="shared" si="66"/>
        <v>849</v>
      </c>
      <c r="D851">
        <f t="shared" si="67"/>
        <v>2</v>
      </c>
      <c r="E851">
        <f t="shared" si="68"/>
        <v>3</v>
      </c>
      <c r="F851">
        <f t="shared" si="69"/>
        <v>5</v>
      </c>
      <c r="G851">
        <f t="shared" si="70"/>
        <v>3</v>
      </c>
    </row>
    <row r="852" spans="3:7" x14ac:dyDescent="0.25">
      <c r="C852">
        <f t="shared" si="66"/>
        <v>850</v>
      </c>
      <c r="D852">
        <f t="shared" si="67"/>
        <v>3</v>
      </c>
      <c r="E852">
        <f t="shared" si="68"/>
        <v>3</v>
      </c>
      <c r="F852">
        <f t="shared" si="69"/>
        <v>5</v>
      </c>
      <c r="G852">
        <f t="shared" si="70"/>
        <v>3</v>
      </c>
    </row>
    <row r="853" spans="3:7" x14ac:dyDescent="0.25">
      <c r="C853">
        <f t="shared" si="66"/>
        <v>851</v>
      </c>
      <c r="D853">
        <f t="shared" si="67"/>
        <v>4</v>
      </c>
      <c r="E853">
        <f t="shared" si="68"/>
        <v>3</v>
      </c>
      <c r="F853">
        <f t="shared" si="69"/>
        <v>5</v>
      </c>
      <c r="G853">
        <f t="shared" si="70"/>
        <v>3</v>
      </c>
    </row>
    <row r="854" spans="3:7" x14ac:dyDescent="0.25">
      <c r="C854">
        <f t="shared" si="66"/>
        <v>852</v>
      </c>
      <c r="D854">
        <f t="shared" si="67"/>
        <v>5</v>
      </c>
      <c r="E854">
        <f t="shared" si="68"/>
        <v>3</v>
      </c>
      <c r="F854">
        <f t="shared" si="69"/>
        <v>5</v>
      </c>
      <c r="G854">
        <f t="shared" si="70"/>
        <v>3</v>
      </c>
    </row>
    <row r="855" spans="3:7" x14ac:dyDescent="0.25">
      <c r="C855">
        <f t="shared" si="66"/>
        <v>853</v>
      </c>
      <c r="D855">
        <f t="shared" si="67"/>
        <v>0</v>
      </c>
      <c r="E855">
        <f t="shared" si="68"/>
        <v>4</v>
      </c>
      <c r="F855">
        <f t="shared" si="69"/>
        <v>5</v>
      </c>
      <c r="G855">
        <f t="shared" si="70"/>
        <v>3</v>
      </c>
    </row>
    <row r="856" spans="3:7" x14ac:dyDescent="0.25">
      <c r="C856">
        <f t="shared" si="66"/>
        <v>854</v>
      </c>
      <c r="D856">
        <f t="shared" si="67"/>
        <v>1</v>
      </c>
      <c r="E856">
        <f t="shared" si="68"/>
        <v>4</v>
      </c>
      <c r="F856">
        <f t="shared" si="69"/>
        <v>5</v>
      </c>
      <c r="G856">
        <f t="shared" si="70"/>
        <v>3</v>
      </c>
    </row>
    <row r="857" spans="3:7" x14ac:dyDescent="0.25">
      <c r="C857">
        <f t="shared" si="66"/>
        <v>855</v>
      </c>
      <c r="D857">
        <f t="shared" si="67"/>
        <v>2</v>
      </c>
      <c r="E857">
        <f t="shared" si="68"/>
        <v>4</v>
      </c>
      <c r="F857">
        <f t="shared" si="69"/>
        <v>5</v>
      </c>
      <c r="G857">
        <f t="shared" si="70"/>
        <v>3</v>
      </c>
    </row>
    <row r="858" spans="3:7" x14ac:dyDescent="0.25">
      <c r="C858">
        <f t="shared" si="66"/>
        <v>856</v>
      </c>
      <c r="D858">
        <f t="shared" si="67"/>
        <v>3</v>
      </c>
      <c r="E858">
        <f t="shared" si="68"/>
        <v>4</v>
      </c>
      <c r="F858">
        <f t="shared" si="69"/>
        <v>5</v>
      </c>
      <c r="G858">
        <f t="shared" si="70"/>
        <v>3</v>
      </c>
    </row>
    <row r="859" spans="3:7" x14ac:dyDescent="0.25">
      <c r="C859">
        <f t="shared" si="66"/>
        <v>857</v>
      </c>
      <c r="D859">
        <f t="shared" si="67"/>
        <v>4</v>
      </c>
      <c r="E859">
        <f t="shared" si="68"/>
        <v>4</v>
      </c>
      <c r="F859">
        <f t="shared" si="69"/>
        <v>5</v>
      </c>
      <c r="G859">
        <f t="shared" si="70"/>
        <v>3</v>
      </c>
    </row>
    <row r="860" spans="3:7" x14ac:dyDescent="0.25">
      <c r="C860">
        <f t="shared" si="66"/>
        <v>858</v>
      </c>
      <c r="D860">
        <f t="shared" si="67"/>
        <v>5</v>
      </c>
      <c r="E860">
        <f t="shared" si="68"/>
        <v>4</v>
      </c>
      <c r="F860">
        <f t="shared" si="69"/>
        <v>5</v>
      </c>
      <c r="G860">
        <f t="shared" si="70"/>
        <v>3</v>
      </c>
    </row>
    <row r="861" spans="3:7" x14ac:dyDescent="0.25">
      <c r="C861">
        <f t="shared" si="66"/>
        <v>859</v>
      </c>
      <c r="D861">
        <f t="shared" si="67"/>
        <v>0</v>
      </c>
      <c r="E861">
        <f t="shared" si="68"/>
        <v>5</v>
      </c>
      <c r="F861">
        <f t="shared" si="69"/>
        <v>5</v>
      </c>
      <c r="G861">
        <f t="shared" si="70"/>
        <v>3</v>
      </c>
    </row>
    <row r="862" spans="3:7" x14ac:dyDescent="0.25">
      <c r="C862">
        <f t="shared" si="66"/>
        <v>860</v>
      </c>
      <c r="D862">
        <f t="shared" si="67"/>
        <v>1</v>
      </c>
      <c r="E862">
        <f t="shared" si="68"/>
        <v>5</v>
      </c>
      <c r="F862">
        <f t="shared" si="69"/>
        <v>5</v>
      </c>
      <c r="G862">
        <f t="shared" si="70"/>
        <v>3</v>
      </c>
    </row>
    <row r="863" spans="3:7" x14ac:dyDescent="0.25">
      <c r="C863">
        <f t="shared" si="66"/>
        <v>861</v>
      </c>
      <c r="D863">
        <f t="shared" si="67"/>
        <v>2</v>
      </c>
      <c r="E863">
        <f t="shared" si="68"/>
        <v>5</v>
      </c>
      <c r="F863">
        <f t="shared" si="69"/>
        <v>5</v>
      </c>
      <c r="G863">
        <f t="shared" si="70"/>
        <v>3</v>
      </c>
    </row>
    <row r="864" spans="3:7" x14ac:dyDescent="0.25">
      <c r="C864">
        <f t="shared" si="66"/>
        <v>862</v>
      </c>
      <c r="D864">
        <f t="shared" si="67"/>
        <v>3</v>
      </c>
      <c r="E864">
        <f t="shared" si="68"/>
        <v>5</v>
      </c>
      <c r="F864">
        <f t="shared" si="69"/>
        <v>5</v>
      </c>
      <c r="G864">
        <f t="shared" si="70"/>
        <v>3</v>
      </c>
    </row>
    <row r="865" spans="3:7" x14ac:dyDescent="0.25">
      <c r="C865">
        <f t="shared" si="66"/>
        <v>863</v>
      </c>
      <c r="D865">
        <f t="shared" si="67"/>
        <v>4</v>
      </c>
      <c r="E865">
        <f t="shared" si="68"/>
        <v>5</v>
      </c>
      <c r="F865">
        <f t="shared" si="69"/>
        <v>5</v>
      </c>
      <c r="G865">
        <f t="shared" si="70"/>
        <v>3</v>
      </c>
    </row>
    <row r="866" spans="3:7" x14ac:dyDescent="0.25">
      <c r="C866">
        <f t="shared" si="66"/>
        <v>864</v>
      </c>
      <c r="D866">
        <f t="shared" si="67"/>
        <v>5</v>
      </c>
      <c r="E866">
        <f t="shared" si="68"/>
        <v>5</v>
      </c>
      <c r="F866">
        <f t="shared" si="69"/>
        <v>5</v>
      </c>
      <c r="G866">
        <f t="shared" si="70"/>
        <v>3</v>
      </c>
    </row>
    <row r="867" spans="3:7" x14ac:dyDescent="0.25">
      <c r="C867">
        <f t="shared" si="66"/>
        <v>865</v>
      </c>
      <c r="D867">
        <f t="shared" si="67"/>
        <v>0</v>
      </c>
      <c r="E867">
        <f t="shared" si="68"/>
        <v>0</v>
      </c>
      <c r="F867">
        <f t="shared" si="69"/>
        <v>0</v>
      </c>
      <c r="G867">
        <f t="shared" si="70"/>
        <v>4</v>
      </c>
    </row>
    <row r="868" spans="3:7" x14ac:dyDescent="0.25">
      <c r="C868">
        <f t="shared" si="66"/>
        <v>866</v>
      </c>
      <c r="D868">
        <f t="shared" si="67"/>
        <v>1</v>
      </c>
      <c r="E868">
        <f t="shared" si="68"/>
        <v>0</v>
      </c>
      <c r="F868">
        <f t="shared" si="69"/>
        <v>0</v>
      </c>
      <c r="G868">
        <f t="shared" si="70"/>
        <v>4</v>
      </c>
    </row>
    <row r="869" spans="3:7" x14ac:dyDescent="0.25">
      <c r="C869">
        <f t="shared" si="66"/>
        <v>867</v>
      </c>
      <c r="D869">
        <f t="shared" si="67"/>
        <v>2</v>
      </c>
      <c r="E869">
        <f t="shared" si="68"/>
        <v>0</v>
      </c>
      <c r="F869">
        <f t="shared" si="69"/>
        <v>0</v>
      </c>
      <c r="G869">
        <f t="shared" si="70"/>
        <v>4</v>
      </c>
    </row>
    <row r="870" spans="3:7" x14ac:dyDescent="0.25">
      <c r="C870">
        <f t="shared" si="66"/>
        <v>868</v>
      </c>
      <c r="D870">
        <f t="shared" si="67"/>
        <v>3</v>
      </c>
      <c r="E870">
        <f t="shared" si="68"/>
        <v>0</v>
      </c>
      <c r="F870">
        <f t="shared" si="69"/>
        <v>0</v>
      </c>
      <c r="G870">
        <f t="shared" si="70"/>
        <v>4</v>
      </c>
    </row>
    <row r="871" spans="3:7" x14ac:dyDescent="0.25">
      <c r="C871">
        <f t="shared" si="66"/>
        <v>869</v>
      </c>
      <c r="D871">
        <f t="shared" si="67"/>
        <v>4</v>
      </c>
      <c r="E871">
        <f t="shared" si="68"/>
        <v>0</v>
      </c>
      <c r="F871">
        <f t="shared" si="69"/>
        <v>0</v>
      </c>
      <c r="G871">
        <f t="shared" si="70"/>
        <v>4</v>
      </c>
    </row>
    <row r="872" spans="3:7" x14ac:dyDescent="0.25">
      <c r="C872">
        <f t="shared" si="66"/>
        <v>870</v>
      </c>
      <c r="D872">
        <f t="shared" si="67"/>
        <v>5</v>
      </c>
      <c r="E872">
        <f t="shared" si="68"/>
        <v>0</v>
      </c>
      <c r="F872">
        <f t="shared" si="69"/>
        <v>0</v>
      </c>
      <c r="G872">
        <f t="shared" si="70"/>
        <v>4</v>
      </c>
    </row>
    <row r="873" spans="3:7" x14ac:dyDescent="0.25">
      <c r="C873">
        <f t="shared" si="66"/>
        <v>871</v>
      </c>
      <c r="D873">
        <f t="shared" si="67"/>
        <v>0</v>
      </c>
      <c r="E873">
        <f t="shared" si="68"/>
        <v>1</v>
      </c>
      <c r="F873">
        <f t="shared" si="69"/>
        <v>0</v>
      </c>
      <c r="G873">
        <f t="shared" si="70"/>
        <v>4</v>
      </c>
    </row>
    <row r="874" spans="3:7" x14ac:dyDescent="0.25">
      <c r="C874">
        <f t="shared" si="66"/>
        <v>872</v>
      </c>
      <c r="D874">
        <f t="shared" si="67"/>
        <v>1</v>
      </c>
      <c r="E874">
        <f t="shared" si="68"/>
        <v>1</v>
      </c>
      <c r="F874">
        <f t="shared" si="69"/>
        <v>0</v>
      </c>
      <c r="G874">
        <f t="shared" si="70"/>
        <v>4</v>
      </c>
    </row>
    <row r="875" spans="3:7" x14ac:dyDescent="0.25">
      <c r="C875">
        <f t="shared" si="66"/>
        <v>873</v>
      </c>
      <c r="D875">
        <f t="shared" si="67"/>
        <v>2</v>
      </c>
      <c r="E875">
        <f t="shared" si="68"/>
        <v>1</v>
      </c>
      <c r="F875">
        <f t="shared" si="69"/>
        <v>0</v>
      </c>
      <c r="G875">
        <f t="shared" si="70"/>
        <v>4</v>
      </c>
    </row>
    <row r="876" spans="3:7" x14ac:dyDescent="0.25">
      <c r="C876">
        <f t="shared" si="66"/>
        <v>874</v>
      </c>
      <c r="D876">
        <f t="shared" si="67"/>
        <v>3</v>
      </c>
      <c r="E876">
        <f t="shared" si="68"/>
        <v>1</v>
      </c>
      <c r="F876">
        <f t="shared" si="69"/>
        <v>0</v>
      </c>
      <c r="G876">
        <f t="shared" si="70"/>
        <v>4</v>
      </c>
    </row>
    <row r="877" spans="3:7" x14ac:dyDescent="0.25">
      <c r="C877">
        <f t="shared" si="66"/>
        <v>875</v>
      </c>
      <c r="D877">
        <f t="shared" si="67"/>
        <v>4</v>
      </c>
      <c r="E877">
        <f t="shared" si="68"/>
        <v>1</v>
      </c>
      <c r="F877">
        <f t="shared" si="69"/>
        <v>0</v>
      </c>
      <c r="G877">
        <f t="shared" si="70"/>
        <v>4</v>
      </c>
    </row>
    <row r="878" spans="3:7" x14ac:dyDescent="0.25">
      <c r="C878">
        <f t="shared" si="66"/>
        <v>876</v>
      </c>
      <c r="D878">
        <f t="shared" si="67"/>
        <v>5</v>
      </c>
      <c r="E878">
        <f t="shared" si="68"/>
        <v>1</v>
      </c>
      <c r="F878">
        <f t="shared" si="69"/>
        <v>0</v>
      </c>
      <c r="G878">
        <f t="shared" si="70"/>
        <v>4</v>
      </c>
    </row>
    <row r="879" spans="3:7" x14ac:dyDescent="0.25">
      <c r="C879">
        <f t="shared" si="66"/>
        <v>877</v>
      </c>
      <c r="D879">
        <f t="shared" si="67"/>
        <v>0</v>
      </c>
      <c r="E879">
        <f t="shared" si="68"/>
        <v>2</v>
      </c>
      <c r="F879">
        <f t="shared" si="69"/>
        <v>0</v>
      </c>
      <c r="G879">
        <f t="shared" si="70"/>
        <v>4</v>
      </c>
    </row>
    <row r="880" spans="3:7" x14ac:dyDescent="0.25">
      <c r="C880">
        <f t="shared" si="66"/>
        <v>878</v>
      </c>
      <c r="D880">
        <f t="shared" si="67"/>
        <v>1</v>
      </c>
      <c r="E880">
        <f t="shared" si="68"/>
        <v>2</v>
      </c>
      <c r="F880">
        <f t="shared" si="69"/>
        <v>0</v>
      </c>
      <c r="G880">
        <f t="shared" si="70"/>
        <v>4</v>
      </c>
    </row>
    <row r="881" spans="3:7" x14ac:dyDescent="0.25">
      <c r="C881">
        <f t="shared" si="66"/>
        <v>879</v>
      </c>
      <c r="D881">
        <f t="shared" si="67"/>
        <v>2</v>
      </c>
      <c r="E881">
        <f t="shared" si="68"/>
        <v>2</v>
      </c>
      <c r="F881">
        <f t="shared" si="69"/>
        <v>0</v>
      </c>
      <c r="G881">
        <f t="shared" si="70"/>
        <v>4</v>
      </c>
    </row>
    <row r="882" spans="3:7" x14ac:dyDescent="0.25">
      <c r="C882">
        <f t="shared" si="66"/>
        <v>880</v>
      </c>
      <c r="D882">
        <f t="shared" si="67"/>
        <v>3</v>
      </c>
      <c r="E882">
        <f t="shared" si="68"/>
        <v>2</v>
      </c>
      <c r="F882">
        <f t="shared" si="69"/>
        <v>0</v>
      </c>
      <c r="G882">
        <f t="shared" si="70"/>
        <v>4</v>
      </c>
    </row>
    <row r="883" spans="3:7" x14ac:dyDescent="0.25">
      <c r="C883">
        <f t="shared" si="66"/>
        <v>881</v>
      </c>
      <c r="D883">
        <f t="shared" si="67"/>
        <v>4</v>
      </c>
      <c r="E883">
        <f t="shared" si="68"/>
        <v>2</v>
      </c>
      <c r="F883">
        <f t="shared" si="69"/>
        <v>0</v>
      </c>
      <c r="G883">
        <f t="shared" si="70"/>
        <v>4</v>
      </c>
    </row>
    <row r="884" spans="3:7" x14ac:dyDescent="0.25">
      <c r="C884">
        <f t="shared" si="66"/>
        <v>882</v>
      </c>
      <c r="D884">
        <f t="shared" si="67"/>
        <v>5</v>
      </c>
      <c r="E884">
        <f t="shared" si="68"/>
        <v>2</v>
      </c>
      <c r="F884">
        <f t="shared" si="69"/>
        <v>0</v>
      </c>
      <c r="G884">
        <f t="shared" si="70"/>
        <v>4</v>
      </c>
    </row>
    <row r="885" spans="3:7" x14ac:dyDescent="0.25">
      <c r="C885">
        <f t="shared" si="66"/>
        <v>883</v>
      </c>
      <c r="D885">
        <f t="shared" si="67"/>
        <v>0</v>
      </c>
      <c r="E885">
        <f t="shared" si="68"/>
        <v>3</v>
      </c>
      <c r="F885">
        <f t="shared" si="69"/>
        <v>0</v>
      </c>
      <c r="G885">
        <f t="shared" si="70"/>
        <v>4</v>
      </c>
    </row>
    <row r="886" spans="3:7" x14ac:dyDescent="0.25">
      <c r="C886">
        <f t="shared" si="66"/>
        <v>884</v>
      </c>
      <c r="D886">
        <f t="shared" si="67"/>
        <v>1</v>
      </c>
      <c r="E886">
        <f t="shared" si="68"/>
        <v>3</v>
      </c>
      <c r="F886">
        <f t="shared" si="69"/>
        <v>0</v>
      </c>
      <c r="G886">
        <f t="shared" si="70"/>
        <v>4</v>
      </c>
    </row>
    <row r="887" spans="3:7" x14ac:dyDescent="0.25">
      <c r="C887">
        <f t="shared" si="66"/>
        <v>885</v>
      </c>
      <c r="D887">
        <f t="shared" si="67"/>
        <v>2</v>
      </c>
      <c r="E887">
        <f t="shared" si="68"/>
        <v>3</v>
      </c>
      <c r="F887">
        <f t="shared" si="69"/>
        <v>0</v>
      </c>
      <c r="G887">
        <f t="shared" si="70"/>
        <v>4</v>
      </c>
    </row>
    <row r="888" spans="3:7" x14ac:dyDescent="0.25">
      <c r="C888">
        <f t="shared" si="66"/>
        <v>886</v>
      </c>
      <c r="D888">
        <f t="shared" si="67"/>
        <v>3</v>
      </c>
      <c r="E888">
        <f t="shared" si="68"/>
        <v>3</v>
      </c>
      <c r="F888">
        <f t="shared" si="69"/>
        <v>0</v>
      </c>
      <c r="G888">
        <f t="shared" si="70"/>
        <v>4</v>
      </c>
    </row>
    <row r="889" spans="3:7" x14ac:dyDescent="0.25">
      <c r="C889">
        <f t="shared" si="66"/>
        <v>887</v>
      </c>
      <c r="D889">
        <f t="shared" si="67"/>
        <v>4</v>
      </c>
      <c r="E889">
        <f t="shared" si="68"/>
        <v>3</v>
      </c>
      <c r="F889">
        <f t="shared" si="69"/>
        <v>0</v>
      </c>
      <c r="G889">
        <f t="shared" si="70"/>
        <v>4</v>
      </c>
    </row>
    <row r="890" spans="3:7" x14ac:dyDescent="0.25">
      <c r="C890">
        <f t="shared" si="66"/>
        <v>888</v>
      </c>
      <c r="D890">
        <f t="shared" si="67"/>
        <v>5</v>
      </c>
      <c r="E890">
        <f t="shared" si="68"/>
        <v>3</v>
      </c>
      <c r="F890">
        <f t="shared" si="69"/>
        <v>0</v>
      </c>
      <c r="G890">
        <f t="shared" si="70"/>
        <v>4</v>
      </c>
    </row>
    <row r="891" spans="3:7" x14ac:dyDescent="0.25">
      <c r="C891">
        <f t="shared" si="66"/>
        <v>889</v>
      </c>
      <c r="D891">
        <f t="shared" si="67"/>
        <v>0</v>
      </c>
      <c r="E891">
        <f t="shared" si="68"/>
        <v>4</v>
      </c>
      <c r="F891">
        <f t="shared" si="69"/>
        <v>0</v>
      </c>
      <c r="G891">
        <f t="shared" si="70"/>
        <v>4</v>
      </c>
    </row>
    <row r="892" spans="3:7" x14ac:dyDescent="0.25">
      <c r="C892">
        <f t="shared" si="66"/>
        <v>890</v>
      </c>
      <c r="D892">
        <f t="shared" si="67"/>
        <v>1</v>
      </c>
      <c r="E892">
        <f t="shared" si="68"/>
        <v>4</v>
      </c>
      <c r="F892">
        <f t="shared" si="69"/>
        <v>0</v>
      </c>
      <c r="G892">
        <f t="shared" si="70"/>
        <v>4</v>
      </c>
    </row>
    <row r="893" spans="3:7" x14ac:dyDescent="0.25">
      <c r="C893">
        <f t="shared" si="66"/>
        <v>891</v>
      </c>
      <c r="D893">
        <f t="shared" si="67"/>
        <v>2</v>
      </c>
      <c r="E893">
        <f t="shared" si="68"/>
        <v>4</v>
      </c>
      <c r="F893">
        <f t="shared" si="69"/>
        <v>0</v>
      </c>
      <c r="G893">
        <f t="shared" si="70"/>
        <v>4</v>
      </c>
    </row>
    <row r="894" spans="3:7" x14ac:dyDescent="0.25">
      <c r="C894">
        <f t="shared" si="66"/>
        <v>892</v>
      </c>
      <c r="D894">
        <f t="shared" si="67"/>
        <v>3</v>
      </c>
      <c r="E894">
        <f t="shared" si="68"/>
        <v>4</v>
      </c>
      <c r="F894">
        <f t="shared" si="69"/>
        <v>0</v>
      </c>
      <c r="G894">
        <f t="shared" si="70"/>
        <v>4</v>
      </c>
    </row>
    <row r="895" spans="3:7" x14ac:dyDescent="0.25">
      <c r="C895">
        <f t="shared" si="66"/>
        <v>893</v>
      </c>
      <c r="D895">
        <f t="shared" si="67"/>
        <v>4</v>
      </c>
      <c r="E895">
        <f t="shared" si="68"/>
        <v>4</v>
      </c>
      <c r="F895">
        <f t="shared" si="69"/>
        <v>0</v>
      </c>
      <c r="G895">
        <f t="shared" si="70"/>
        <v>4</v>
      </c>
    </row>
    <row r="896" spans="3:7" x14ac:dyDescent="0.25">
      <c r="C896">
        <f t="shared" si="66"/>
        <v>894</v>
      </c>
      <c r="D896">
        <f t="shared" si="67"/>
        <v>5</v>
      </c>
      <c r="E896">
        <f t="shared" si="68"/>
        <v>4</v>
      </c>
      <c r="F896">
        <f t="shared" si="69"/>
        <v>0</v>
      </c>
      <c r="G896">
        <f t="shared" si="70"/>
        <v>4</v>
      </c>
    </row>
    <row r="897" spans="3:7" x14ac:dyDescent="0.25">
      <c r="C897">
        <f t="shared" si="66"/>
        <v>895</v>
      </c>
      <c r="D897">
        <f t="shared" si="67"/>
        <v>0</v>
      </c>
      <c r="E897">
        <f t="shared" si="68"/>
        <v>5</v>
      </c>
      <c r="F897">
        <f t="shared" si="69"/>
        <v>0</v>
      </c>
      <c r="G897">
        <f t="shared" si="70"/>
        <v>4</v>
      </c>
    </row>
    <row r="898" spans="3:7" x14ac:dyDescent="0.25">
      <c r="C898">
        <f t="shared" si="66"/>
        <v>896</v>
      </c>
      <c r="D898">
        <f t="shared" si="67"/>
        <v>1</v>
      </c>
      <c r="E898">
        <f t="shared" si="68"/>
        <v>5</v>
      </c>
      <c r="F898">
        <f t="shared" si="69"/>
        <v>0</v>
      </c>
      <c r="G898">
        <f t="shared" si="70"/>
        <v>4</v>
      </c>
    </row>
    <row r="899" spans="3:7" x14ac:dyDescent="0.25">
      <c r="C899">
        <f t="shared" si="66"/>
        <v>897</v>
      </c>
      <c r="D899">
        <f t="shared" si="67"/>
        <v>2</v>
      </c>
      <c r="E899">
        <f t="shared" si="68"/>
        <v>5</v>
      </c>
      <c r="F899">
        <f t="shared" si="69"/>
        <v>0</v>
      </c>
      <c r="G899">
        <f t="shared" si="70"/>
        <v>4</v>
      </c>
    </row>
    <row r="900" spans="3:7" x14ac:dyDescent="0.25">
      <c r="C900">
        <f t="shared" ref="C900:C963" si="71">IF(ROW()-ROW($D$3)+1&lt;=$B$5,C899+1,"")</f>
        <v>898</v>
      </c>
      <c r="D900">
        <f t="shared" ref="D900:D963" si="72">IF(C900&lt;&gt;"",MOD(D899+1,$B$4),"")</f>
        <v>3</v>
      </c>
      <c r="E900">
        <f t="shared" ref="E900:E963" si="73">IF(D900="","",IF(AND(D899&lt;&gt;D900,D900=0),MOD(E899+1,$B$4),E899))</f>
        <v>5</v>
      </c>
      <c r="F900">
        <f t="shared" ref="F900:F963" si="74">IF(E900="","",IF(AND(E899&lt;&gt;E900,E900=0),MOD(F899+1,$B$4),F899))</f>
        <v>0</v>
      </c>
      <c r="G900">
        <f t="shared" ref="G900:G963" si="75">IF(F900="","",IF(AND(F899&lt;&gt;F900,F900=0),MOD(G899+1,$B$4),G899))</f>
        <v>4</v>
      </c>
    </row>
    <row r="901" spans="3:7" x14ac:dyDescent="0.25">
      <c r="C901">
        <f t="shared" si="71"/>
        <v>899</v>
      </c>
      <c r="D901">
        <f t="shared" si="72"/>
        <v>4</v>
      </c>
      <c r="E901">
        <f t="shared" si="73"/>
        <v>5</v>
      </c>
      <c r="F901">
        <f t="shared" si="74"/>
        <v>0</v>
      </c>
      <c r="G901">
        <f t="shared" si="75"/>
        <v>4</v>
      </c>
    </row>
    <row r="902" spans="3:7" x14ac:dyDescent="0.25">
      <c r="C902">
        <f t="shared" si="71"/>
        <v>900</v>
      </c>
      <c r="D902">
        <f t="shared" si="72"/>
        <v>5</v>
      </c>
      <c r="E902">
        <f t="shared" si="73"/>
        <v>5</v>
      </c>
      <c r="F902">
        <f t="shared" si="74"/>
        <v>0</v>
      </c>
      <c r="G902">
        <f t="shared" si="75"/>
        <v>4</v>
      </c>
    </row>
    <row r="903" spans="3:7" x14ac:dyDescent="0.25">
      <c r="C903">
        <f t="shared" si="71"/>
        <v>901</v>
      </c>
      <c r="D903">
        <f t="shared" si="72"/>
        <v>0</v>
      </c>
      <c r="E903">
        <f t="shared" si="73"/>
        <v>0</v>
      </c>
      <c r="F903">
        <f t="shared" si="74"/>
        <v>1</v>
      </c>
      <c r="G903">
        <f t="shared" si="75"/>
        <v>4</v>
      </c>
    </row>
    <row r="904" spans="3:7" x14ac:dyDescent="0.25">
      <c r="C904">
        <f t="shared" si="71"/>
        <v>902</v>
      </c>
      <c r="D904">
        <f t="shared" si="72"/>
        <v>1</v>
      </c>
      <c r="E904">
        <f t="shared" si="73"/>
        <v>0</v>
      </c>
      <c r="F904">
        <f t="shared" si="74"/>
        <v>1</v>
      </c>
      <c r="G904">
        <f t="shared" si="75"/>
        <v>4</v>
      </c>
    </row>
    <row r="905" spans="3:7" x14ac:dyDescent="0.25">
      <c r="C905">
        <f t="shared" si="71"/>
        <v>903</v>
      </c>
      <c r="D905">
        <f t="shared" si="72"/>
        <v>2</v>
      </c>
      <c r="E905">
        <f t="shared" si="73"/>
        <v>0</v>
      </c>
      <c r="F905">
        <f t="shared" si="74"/>
        <v>1</v>
      </c>
      <c r="G905">
        <f t="shared" si="75"/>
        <v>4</v>
      </c>
    </row>
    <row r="906" spans="3:7" x14ac:dyDescent="0.25">
      <c r="C906">
        <f t="shared" si="71"/>
        <v>904</v>
      </c>
      <c r="D906">
        <f t="shared" si="72"/>
        <v>3</v>
      </c>
      <c r="E906">
        <f t="shared" si="73"/>
        <v>0</v>
      </c>
      <c r="F906">
        <f t="shared" si="74"/>
        <v>1</v>
      </c>
      <c r="G906">
        <f t="shared" si="75"/>
        <v>4</v>
      </c>
    </row>
    <row r="907" spans="3:7" x14ac:dyDescent="0.25">
      <c r="C907">
        <f t="shared" si="71"/>
        <v>905</v>
      </c>
      <c r="D907">
        <f t="shared" si="72"/>
        <v>4</v>
      </c>
      <c r="E907">
        <f t="shared" si="73"/>
        <v>0</v>
      </c>
      <c r="F907">
        <f t="shared" si="74"/>
        <v>1</v>
      </c>
      <c r="G907">
        <f t="shared" si="75"/>
        <v>4</v>
      </c>
    </row>
    <row r="908" spans="3:7" x14ac:dyDescent="0.25">
      <c r="C908">
        <f t="shared" si="71"/>
        <v>906</v>
      </c>
      <c r="D908">
        <f t="shared" si="72"/>
        <v>5</v>
      </c>
      <c r="E908">
        <f t="shared" si="73"/>
        <v>0</v>
      </c>
      <c r="F908">
        <f t="shared" si="74"/>
        <v>1</v>
      </c>
      <c r="G908">
        <f t="shared" si="75"/>
        <v>4</v>
      </c>
    </row>
    <row r="909" spans="3:7" x14ac:dyDescent="0.25">
      <c r="C909">
        <f t="shared" si="71"/>
        <v>907</v>
      </c>
      <c r="D909">
        <f t="shared" si="72"/>
        <v>0</v>
      </c>
      <c r="E909">
        <f t="shared" si="73"/>
        <v>1</v>
      </c>
      <c r="F909">
        <f t="shared" si="74"/>
        <v>1</v>
      </c>
      <c r="G909">
        <f t="shared" si="75"/>
        <v>4</v>
      </c>
    </row>
    <row r="910" spans="3:7" x14ac:dyDescent="0.25">
      <c r="C910">
        <f t="shared" si="71"/>
        <v>908</v>
      </c>
      <c r="D910">
        <f t="shared" si="72"/>
        <v>1</v>
      </c>
      <c r="E910">
        <f t="shared" si="73"/>
        <v>1</v>
      </c>
      <c r="F910">
        <f t="shared" si="74"/>
        <v>1</v>
      </c>
      <c r="G910">
        <f t="shared" si="75"/>
        <v>4</v>
      </c>
    </row>
    <row r="911" spans="3:7" x14ac:dyDescent="0.25">
      <c r="C911">
        <f t="shared" si="71"/>
        <v>909</v>
      </c>
      <c r="D911">
        <f t="shared" si="72"/>
        <v>2</v>
      </c>
      <c r="E911">
        <f t="shared" si="73"/>
        <v>1</v>
      </c>
      <c r="F911">
        <f t="shared" si="74"/>
        <v>1</v>
      </c>
      <c r="G911">
        <f t="shared" si="75"/>
        <v>4</v>
      </c>
    </row>
    <row r="912" spans="3:7" x14ac:dyDescent="0.25">
      <c r="C912">
        <f t="shared" si="71"/>
        <v>910</v>
      </c>
      <c r="D912">
        <f t="shared" si="72"/>
        <v>3</v>
      </c>
      <c r="E912">
        <f t="shared" si="73"/>
        <v>1</v>
      </c>
      <c r="F912">
        <f t="shared" si="74"/>
        <v>1</v>
      </c>
      <c r="G912">
        <f t="shared" si="75"/>
        <v>4</v>
      </c>
    </row>
    <row r="913" spans="3:7" x14ac:dyDescent="0.25">
      <c r="C913">
        <f t="shared" si="71"/>
        <v>911</v>
      </c>
      <c r="D913">
        <f t="shared" si="72"/>
        <v>4</v>
      </c>
      <c r="E913">
        <f t="shared" si="73"/>
        <v>1</v>
      </c>
      <c r="F913">
        <f t="shared" si="74"/>
        <v>1</v>
      </c>
      <c r="G913">
        <f t="shared" si="75"/>
        <v>4</v>
      </c>
    </row>
    <row r="914" spans="3:7" x14ac:dyDescent="0.25">
      <c r="C914">
        <f t="shared" si="71"/>
        <v>912</v>
      </c>
      <c r="D914">
        <f t="shared" si="72"/>
        <v>5</v>
      </c>
      <c r="E914">
        <f t="shared" si="73"/>
        <v>1</v>
      </c>
      <c r="F914">
        <f t="shared" si="74"/>
        <v>1</v>
      </c>
      <c r="G914">
        <f t="shared" si="75"/>
        <v>4</v>
      </c>
    </row>
    <row r="915" spans="3:7" x14ac:dyDescent="0.25">
      <c r="C915">
        <f t="shared" si="71"/>
        <v>913</v>
      </c>
      <c r="D915">
        <f t="shared" si="72"/>
        <v>0</v>
      </c>
      <c r="E915">
        <f t="shared" si="73"/>
        <v>2</v>
      </c>
      <c r="F915">
        <f t="shared" si="74"/>
        <v>1</v>
      </c>
      <c r="G915">
        <f t="shared" si="75"/>
        <v>4</v>
      </c>
    </row>
    <row r="916" spans="3:7" x14ac:dyDescent="0.25">
      <c r="C916">
        <f t="shared" si="71"/>
        <v>914</v>
      </c>
      <c r="D916">
        <f t="shared" si="72"/>
        <v>1</v>
      </c>
      <c r="E916">
        <f t="shared" si="73"/>
        <v>2</v>
      </c>
      <c r="F916">
        <f t="shared" si="74"/>
        <v>1</v>
      </c>
      <c r="G916">
        <f t="shared" si="75"/>
        <v>4</v>
      </c>
    </row>
    <row r="917" spans="3:7" x14ac:dyDescent="0.25">
      <c r="C917">
        <f t="shared" si="71"/>
        <v>915</v>
      </c>
      <c r="D917">
        <f t="shared" si="72"/>
        <v>2</v>
      </c>
      <c r="E917">
        <f t="shared" si="73"/>
        <v>2</v>
      </c>
      <c r="F917">
        <f t="shared" si="74"/>
        <v>1</v>
      </c>
      <c r="G917">
        <f t="shared" si="75"/>
        <v>4</v>
      </c>
    </row>
    <row r="918" spans="3:7" x14ac:dyDescent="0.25">
      <c r="C918">
        <f t="shared" si="71"/>
        <v>916</v>
      </c>
      <c r="D918">
        <f t="shared" si="72"/>
        <v>3</v>
      </c>
      <c r="E918">
        <f t="shared" si="73"/>
        <v>2</v>
      </c>
      <c r="F918">
        <f t="shared" si="74"/>
        <v>1</v>
      </c>
      <c r="G918">
        <f t="shared" si="75"/>
        <v>4</v>
      </c>
    </row>
    <row r="919" spans="3:7" x14ac:dyDescent="0.25">
      <c r="C919">
        <f t="shared" si="71"/>
        <v>917</v>
      </c>
      <c r="D919">
        <f t="shared" si="72"/>
        <v>4</v>
      </c>
      <c r="E919">
        <f t="shared" si="73"/>
        <v>2</v>
      </c>
      <c r="F919">
        <f t="shared" si="74"/>
        <v>1</v>
      </c>
      <c r="G919">
        <f t="shared" si="75"/>
        <v>4</v>
      </c>
    </row>
    <row r="920" spans="3:7" x14ac:dyDescent="0.25">
      <c r="C920">
        <f t="shared" si="71"/>
        <v>918</v>
      </c>
      <c r="D920">
        <f t="shared" si="72"/>
        <v>5</v>
      </c>
      <c r="E920">
        <f t="shared" si="73"/>
        <v>2</v>
      </c>
      <c r="F920">
        <f t="shared" si="74"/>
        <v>1</v>
      </c>
      <c r="G920">
        <f t="shared" si="75"/>
        <v>4</v>
      </c>
    </row>
    <row r="921" spans="3:7" x14ac:dyDescent="0.25">
      <c r="C921">
        <f t="shared" si="71"/>
        <v>919</v>
      </c>
      <c r="D921">
        <f t="shared" si="72"/>
        <v>0</v>
      </c>
      <c r="E921">
        <f t="shared" si="73"/>
        <v>3</v>
      </c>
      <c r="F921">
        <f t="shared" si="74"/>
        <v>1</v>
      </c>
      <c r="G921">
        <f t="shared" si="75"/>
        <v>4</v>
      </c>
    </row>
    <row r="922" spans="3:7" x14ac:dyDescent="0.25">
      <c r="C922">
        <f t="shared" si="71"/>
        <v>920</v>
      </c>
      <c r="D922">
        <f t="shared" si="72"/>
        <v>1</v>
      </c>
      <c r="E922">
        <f t="shared" si="73"/>
        <v>3</v>
      </c>
      <c r="F922">
        <f t="shared" si="74"/>
        <v>1</v>
      </c>
      <c r="G922">
        <f t="shared" si="75"/>
        <v>4</v>
      </c>
    </row>
    <row r="923" spans="3:7" x14ac:dyDescent="0.25">
      <c r="C923">
        <f t="shared" si="71"/>
        <v>921</v>
      </c>
      <c r="D923">
        <f t="shared" si="72"/>
        <v>2</v>
      </c>
      <c r="E923">
        <f t="shared" si="73"/>
        <v>3</v>
      </c>
      <c r="F923">
        <f t="shared" si="74"/>
        <v>1</v>
      </c>
      <c r="G923">
        <f t="shared" si="75"/>
        <v>4</v>
      </c>
    </row>
    <row r="924" spans="3:7" x14ac:dyDescent="0.25">
      <c r="C924">
        <f t="shared" si="71"/>
        <v>922</v>
      </c>
      <c r="D924">
        <f t="shared" si="72"/>
        <v>3</v>
      </c>
      <c r="E924">
        <f t="shared" si="73"/>
        <v>3</v>
      </c>
      <c r="F924">
        <f t="shared" si="74"/>
        <v>1</v>
      </c>
      <c r="G924">
        <f t="shared" si="75"/>
        <v>4</v>
      </c>
    </row>
    <row r="925" spans="3:7" x14ac:dyDescent="0.25">
      <c r="C925">
        <f t="shared" si="71"/>
        <v>923</v>
      </c>
      <c r="D925">
        <f t="shared" si="72"/>
        <v>4</v>
      </c>
      <c r="E925">
        <f t="shared" si="73"/>
        <v>3</v>
      </c>
      <c r="F925">
        <f t="shared" si="74"/>
        <v>1</v>
      </c>
      <c r="G925">
        <f t="shared" si="75"/>
        <v>4</v>
      </c>
    </row>
    <row r="926" spans="3:7" x14ac:dyDescent="0.25">
      <c r="C926">
        <f t="shared" si="71"/>
        <v>924</v>
      </c>
      <c r="D926">
        <f t="shared" si="72"/>
        <v>5</v>
      </c>
      <c r="E926">
        <f t="shared" si="73"/>
        <v>3</v>
      </c>
      <c r="F926">
        <f t="shared" si="74"/>
        <v>1</v>
      </c>
      <c r="G926">
        <f t="shared" si="75"/>
        <v>4</v>
      </c>
    </row>
    <row r="927" spans="3:7" x14ac:dyDescent="0.25">
      <c r="C927">
        <f t="shared" si="71"/>
        <v>925</v>
      </c>
      <c r="D927">
        <f t="shared" si="72"/>
        <v>0</v>
      </c>
      <c r="E927">
        <f t="shared" si="73"/>
        <v>4</v>
      </c>
      <c r="F927">
        <f t="shared" si="74"/>
        <v>1</v>
      </c>
      <c r="G927">
        <f t="shared" si="75"/>
        <v>4</v>
      </c>
    </row>
    <row r="928" spans="3:7" x14ac:dyDescent="0.25">
      <c r="C928">
        <f t="shared" si="71"/>
        <v>926</v>
      </c>
      <c r="D928">
        <f t="shared" si="72"/>
        <v>1</v>
      </c>
      <c r="E928">
        <f t="shared" si="73"/>
        <v>4</v>
      </c>
      <c r="F928">
        <f t="shared" si="74"/>
        <v>1</v>
      </c>
      <c r="G928">
        <f t="shared" si="75"/>
        <v>4</v>
      </c>
    </row>
    <row r="929" spans="3:7" x14ac:dyDescent="0.25">
      <c r="C929">
        <f t="shared" si="71"/>
        <v>927</v>
      </c>
      <c r="D929">
        <f t="shared" si="72"/>
        <v>2</v>
      </c>
      <c r="E929">
        <f t="shared" si="73"/>
        <v>4</v>
      </c>
      <c r="F929">
        <f t="shared" si="74"/>
        <v>1</v>
      </c>
      <c r="G929">
        <f t="shared" si="75"/>
        <v>4</v>
      </c>
    </row>
    <row r="930" spans="3:7" x14ac:dyDescent="0.25">
      <c r="C930">
        <f t="shared" si="71"/>
        <v>928</v>
      </c>
      <c r="D930">
        <f t="shared" si="72"/>
        <v>3</v>
      </c>
      <c r="E930">
        <f t="shared" si="73"/>
        <v>4</v>
      </c>
      <c r="F930">
        <f t="shared" si="74"/>
        <v>1</v>
      </c>
      <c r="G930">
        <f t="shared" si="75"/>
        <v>4</v>
      </c>
    </row>
    <row r="931" spans="3:7" x14ac:dyDescent="0.25">
      <c r="C931">
        <f t="shared" si="71"/>
        <v>929</v>
      </c>
      <c r="D931">
        <f t="shared" si="72"/>
        <v>4</v>
      </c>
      <c r="E931">
        <f t="shared" si="73"/>
        <v>4</v>
      </c>
      <c r="F931">
        <f t="shared" si="74"/>
        <v>1</v>
      </c>
      <c r="G931">
        <f t="shared" si="75"/>
        <v>4</v>
      </c>
    </row>
    <row r="932" spans="3:7" x14ac:dyDescent="0.25">
      <c r="C932">
        <f t="shared" si="71"/>
        <v>930</v>
      </c>
      <c r="D932">
        <f t="shared" si="72"/>
        <v>5</v>
      </c>
      <c r="E932">
        <f t="shared" si="73"/>
        <v>4</v>
      </c>
      <c r="F932">
        <f t="shared" si="74"/>
        <v>1</v>
      </c>
      <c r="G932">
        <f t="shared" si="75"/>
        <v>4</v>
      </c>
    </row>
    <row r="933" spans="3:7" x14ac:dyDescent="0.25">
      <c r="C933">
        <f t="shared" si="71"/>
        <v>931</v>
      </c>
      <c r="D933">
        <f t="shared" si="72"/>
        <v>0</v>
      </c>
      <c r="E933">
        <f t="shared" si="73"/>
        <v>5</v>
      </c>
      <c r="F933">
        <f t="shared" si="74"/>
        <v>1</v>
      </c>
      <c r="G933">
        <f t="shared" si="75"/>
        <v>4</v>
      </c>
    </row>
    <row r="934" spans="3:7" x14ac:dyDescent="0.25">
      <c r="C934">
        <f t="shared" si="71"/>
        <v>932</v>
      </c>
      <c r="D934">
        <f t="shared" si="72"/>
        <v>1</v>
      </c>
      <c r="E934">
        <f t="shared" si="73"/>
        <v>5</v>
      </c>
      <c r="F934">
        <f t="shared" si="74"/>
        <v>1</v>
      </c>
      <c r="G934">
        <f t="shared" si="75"/>
        <v>4</v>
      </c>
    </row>
    <row r="935" spans="3:7" x14ac:dyDescent="0.25">
      <c r="C935">
        <f t="shared" si="71"/>
        <v>933</v>
      </c>
      <c r="D935">
        <f t="shared" si="72"/>
        <v>2</v>
      </c>
      <c r="E935">
        <f t="shared" si="73"/>
        <v>5</v>
      </c>
      <c r="F935">
        <f t="shared" si="74"/>
        <v>1</v>
      </c>
      <c r="G935">
        <f t="shared" si="75"/>
        <v>4</v>
      </c>
    </row>
    <row r="936" spans="3:7" x14ac:dyDescent="0.25">
      <c r="C936">
        <f t="shared" si="71"/>
        <v>934</v>
      </c>
      <c r="D936">
        <f t="shared" si="72"/>
        <v>3</v>
      </c>
      <c r="E936">
        <f t="shared" si="73"/>
        <v>5</v>
      </c>
      <c r="F936">
        <f t="shared" si="74"/>
        <v>1</v>
      </c>
      <c r="G936">
        <f t="shared" si="75"/>
        <v>4</v>
      </c>
    </row>
    <row r="937" spans="3:7" x14ac:dyDescent="0.25">
      <c r="C937">
        <f t="shared" si="71"/>
        <v>935</v>
      </c>
      <c r="D937">
        <f t="shared" si="72"/>
        <v>4</v>
      </c>
      <c r="E937">
        <f t="shared" si="73"/>
        <v>5</v>
      </c>
      <c r="F937">
        <f t="shared" si="74"/>
        <v>1</v>
      </c>
      <c r="G937">
        <f t="shared" si="75"/>
        <v>4</v>
      </c>
    </row>
    <row r="938" spans="3:7" x14ac:dyDescent="0.25">
      <c r="C938">
        <f t="shared" si="71"/>
        <v>936</v>
      </c>
      <c r="D938">
        <f t="shared" si="72"/>
        <v>5</v>
      </c>
      <c r="E938">
        <f t="shared" si="73"/>
        <v>5</v>
      </c>
      <c r="F938">
        <f t="shared" si="74"/>
        <v>1</v>
      </c>
      <c r="G938">
        <f t="shared" si="75"/>
        <v>4</v>
      </c>
    </row>
    <row r="939" spans="3:7" x14ac:dyDescent="0.25">
      <c r="C939">
        <f t="shared" si="71"/>
        <v>937</v>
      </c>
      <c r="D939">
        <f t="shared" si="72"/>
        <v>0</v>
      </c>
      <c r="E939">
        <f t="shared" si="73"/>
        <v>0</v>
      </c>
      <c r="F939">
        <f t="shared" si="74"/>
        <v>2</v>
      </c>
      <c r="G939">
        <f t="shared" si="75"/>
        <v>4</v>
      </c>
    </row>
    <row r="940" spans="3:7" x14ac:dyDescent="0.25">
      <c r="C940">
        <f t="shared" si="71"/>
        <v>938</v>
      </c>
      <c r="D940">
        <f t="shared" si="72"/>
        <v>1</v>
      </c>
      <c r="E940">
        <f t="shared" si="73"/>
        <v>0</v>
      </c>
      <c r="F940">
        <f t="shared" si="74"/>
        <v>2</v>
      </c>
      <c r="G940">
        <f t="shared" si="75"/>
        <v>4</v>
      </c>
    </row>
    <row r="941" spans="3:7" x14ac:dyDescent="0.25">
      <c r="C941">
        <f t="shared" si="71"/>
        <v>939</v>
      </c>
      <c r="D941">
        <f t="shared" si="72"/>
        <v>2</v>
      </c>
      <c r="E941">
        <f t="shared" si="73"/>
        <v>0</v>
      </c>
      <c r="F941">
        <f t="shared" si="74"/>
        <v>2</v>
      </c>
      <c r="G941">
        <f t="shared" si="75"/>
        <v>4</v>
      </c>
    </row>
    <row r="942" spans="3:7" x14ac:dyDescent="0.25">
      <c r="C942">
        <f t="shared" si="71"/>
        <v>940</v>
      </c>
      <c r="D942">
        <f t="shared" si="72"/>
        <v>3</v>
      </c>
      <c r="E942">
        <f t="shared" si="73"/>
        <v>0</v>
      </c>
      <c r="F942">
        <f t="shared" si="74"/>
        <v>2</v>
      </c>
      <c r="G942">
        <f t="shared" si="75"/>
        <v>4</v>
      </c>
    </row>
    <row r="943" spans="3:7" x14ac:dyDescent="0.25">
      <c r="C943">
        <f t="shared" si="71"/>
        <v>941</v>
      </c>
      <c r="D943">
        <f t="shared" si="72"/>
        <v>4</v>
      </c>
      <c r="E943">
        <f t="shared" si="73"/>
        <v>0</v>
      </c>
      <c r="F943">
        <f t="shared" si="74"/>
        <v>2</v>
      </c>
      <c r="G943">
        <f t="shared" si="75"/>
        <v>4</v>
      </c>
    </row>
    <row r="944" spans="3:7" x14ac:dyDescent="0.25">
      <c r="C944">
        <f t="shared" si="71"/>
        <v>942</v>
      </c>
      <c r="D944">
        <f t="shared" si="72"/>
        <v>5</v>
      </c>
      <c r="E944">
        <f t="shared" si="73"/>
        <v>0</v>
      </c>
      <c r="F944">
        <f t="shared" si="74"/>
        <v>2</v>
      </c>
      <c r="G944">
        <f t="shared" si="75"/>
        <v>4</v>
      </c>
    </row>
    <row r="945" spans="3:7" x14ac:dyDescent="0.25">
      <c r="C945">
        <f t="shared" si="71"/>
        <v>943</v>
      </c>
      <c r="D945">
        <f t="shared" si="72"/>
        <v>0</v>
      </c>
      <c r="E945">
        <f t="shared" si="73"/>
        <v>1</v>
      </c>
      <c r="F945">
        <f t="shared" si="74"/>
        <v>2</v>
      </c>
      <c r="G945">
        <f t="shared" si="75"/>
        <v>4</v>
      </c>
    </row>
    <row r="946" spans="3:7" x14ac:dyDescent="0.25">
      <c r="C946">
        <f t="shared" si="71"/>
        <v>944</v>
      </c>
      <c r="D946">
        <f t="shared" si="72"/>
        <v>1</v>
      </c>
      <c r="E946">
        <f t="shared" si="73"/>
        <v>1</v>
      </c>
      <c r="F946">
        <f t="shared" si="74"/>
        <v>2</v>
      </c>
      <c r="G946">
        <f t="shared" si="75"/>
        <v>4</v>
      </c>
    </row>
    <row r="947" spans="3:7" x14ac:dyDescent="0.25">
      <c r="C947">
        <f t="shared" si="71"/>
        <v>945</v>
      </c>
      <c r="D947">
        <f t="shared" si="72"/>
        <v>2</v>
      </c>
      <c r="E947">
        <f t="shared" si="73"/>
        <v>1</v>
      </c>
      <c r="F947">
        <f t="shared" si="74"/>
        <v>2</v>
      </c>
      <c r="G947">
        <f t="shared" si="75"/>
        <v>4</v>
      </c>
    </row>
    <row r="948" spans="3:7" x14ac:dyDescent="0.25">
      <c r="C948">
        <f t="shared" si="71"/>
        <v>946</v>
      </c>
      <c r="D948">
        <f t="shared" si="72"/>
        <v>3</v>
      </c>
      <c r="E948">
        <f t="shared" si="73"/>
        <v>1</v>
      </c>
      <c r="F948">
        <f t="shared" si="74"/>
        <v>2</v>
      </c>
      <c r="G948">
        <f t="shared" si="75"/>
        <v>4</v>
      </c>
    </row>
    <row r="949" spans="3:7" x14ac:dyDescent="0.25">
      <c r="C949">
        <f t="shared" si="71"/>
        <v>947</v>
      </c>
      <c r="D949">
        <f t="shared" si="72"/>
        <v>4</v>
      </c>
      <c r="E949">
        <f t="shared" si="73"/>
        <v>1</v>
      </c>
      <c r="F949">
        <f t="shared" si="74"/>
        <v>2</v>
      </c>
      <c r="G949">
        <f t="shared" si="75"/>
        <v>4</v>
      </c>
    </row>
    <row r="950" spans="3:7" x14ac:dyDescent="0.25">
      <c r="C950">
        <f t="shared" si="71"/>
        <v>948</v>
      </c>
      <c r="D950">
        <f t="shared" si="72"/>
        <v>5</v>
      </c>
      <c r="E950">
        <f t="shared" si="73"/>
        <v>1</v>
      </c>
      <c r="F950">
        <f t="shared" si="74"/>
        <v>2</v>
      </c>
      <c r="G950">
        <f t="shared" si="75"/>
        <v>4</v>
      </c>
    </row>
    <row r="951" spans="3:7" x14ac:dyDescent="0.25">
      <c r="C951">
        <f t="shared" si="71"/>
        <v>949</v>
      </c>
      <c r="D951">
        <f t="shared" si="72"/>
        <v>0</v>
      </c>
      <c r="E951">
        <f t="shared" si="73"/>
        <v>2</v>
      </c>
      <c r="F951">
        <f t="shared" si="74"/>
        <v>2</v>
      </c>
      <c r="G951">
        <f t="shared" si="75"/>
        <v>4</v>
      </c>
    </row>
    <row r="952" spans="3:7" x14ac:dyDescent="0.25">
      <c r="C952">
        <f t="shared" si="71"/>
        <v>950</v>
      </c>
      <c r="D952">
        <f t="shared" si="72"/>
        <v>1</v>
      </c>
      <c r="E952">
        <f t="shared" si="73"/>
        <v>2</v>
      </c>
      <c r="F952">
        <f t="shared" si="74"/>
        <v>2</v>
      </c>
      <c r="G952">
        <f t="shared" si="75"/>
        <v>4</v>
      </c>
    </row>
    <row r="953" spans="3:7" x14ac:dyDescent="0.25">
      <c r="C953">
        <f t="shared" si="71"/>
        <v>951</v>
      </c>
      <c r="D953">
        <f t="shared" si="72"/>
        <v>2</v>
      </c>
      <c r="E953">
        <f t="shared" si="73"/>
        <v>2</v>
      </c>
      <c r="F953">
        <f t="shared" si="74"/>
        <v>2</v>
      </c>
      <c r="G953">
        <f t="shared" si="75"/>
        <v>4</v>
      </c>
    </row>
    <row r="954" spans="3:7" x14ac:dyDescent="0.25">
      <c r="C954">
        <f t="shared" si="71"/>
        <v>952</v>
      </c>
      <c r="D954">
        <f t="shared" si="72"/>
        <v>3</v>
      </c>
      <c r="E954">
        <f t="shared" si="73"/>
        <v>2</v>
      </c>
      <c r="F954">
        <f t="shared" si="74"/>
        <v>2</v>
      </c>
      <c r="G954">
        <f t="shared" si="75"/>
        <v>4</v>
      </c>
    </row>
    <row r="955" spans="3:7" x14ac:dyDescent="0.25">
      <c r="C955">
        <f t="shared" si="71"/>
        <v>953</v>
      </c>
      <c r="D955">
        <f t="shared" si="72"/>
        <v>4</v>
      </c>
      <c r="E955">
        <f t="shared" si="73"/>
        <v>2</v>
      </c>
      <c r="F955">
        <f t="shared" si="74"/>
        <v>2</v>
      </c>
      <c r="G955">
        <f t="shared" si="75"/>
        <v>4</v>
      </c>
    </row>
    <row r="956" spans="3:7" x14ac:dyDescent="0.25">
      <c r="C956">
        <f t="shared" si="71"/>
        <v>954</v>
      </c>
      <c r="D956">
        <f t="shared" si="72"/>
        <v>5</v>
      </c>
      <c r="E956">
        <f t="shared" si="73"/>
        <v>2</v>
      </c>
      <c r="F956">
        <f t="shared" si="74"/>
        <v>2</v>
      </c>
      <c r="G956">
        <f t="shared" si="75"/>
        <v>4</v>
      </c>
    </row>
    <row r="957" spans="3:7" x14ac:dyDescent="0.25">
      <c r="C957">
        <f t="shared" si="71"/>
        <v>955</v>
      </c>
      <c r="D957">
        <f t="shared" si="72"/>
        <v>0</v>
      </c>
      <c r="E957">
        <f t="shared" si="73"/>
        <v>3</v>
      </c>
      <c r="F957">
        <f t="shared" si="74"/>
        <v>2</v>
      </c>
      <c r="G957">
        <f t="shared" si="75"/>
        <v>4</v>
      </c>
    </row>
    <row r="958" spans="3:7" x14ac:dyDescent="0.25">
      <c r="C958">
        <f t="shared" si="71"/>
        <v>956</v>
      </c>
      <c r="D958">
        <f t="shared" si="72"/>
        <v>1</v>
      </c>
      <c r="E958">
        <f t="shared" si="73"/>
        <v>3</v>
      </c>
      <c r="F958">
        <f t="shared" si="74"/>
        <v>2</v>
      </c>
      <c r="G958">
        <f t="shared" si="75"/>
        <v>4</v>
      </c>
    </row>
    <row r="959" spans="3:7" x14ac:dyDescent="0.25">
      <c r="C959">
        <f t="shared" si="71"/>
        <v>957</v>
      </c>
      <c r="D959">
        <f t="shared" si="72"/>
        <v>2</v>
      </c>
      <c r="E959">
        <f t="shared" si="73"/>
        <v>3</v>
      </c>
      <c r="F959">
        <f t="shared" si="74"/>
        <v>2</v>
      </c>
      <c r="G959">
        <f t="shared" si="75"/>
        <v>4</v>
      </c>
    </row>
    <row r="960" spans="3:7" x14ac:dyDescent="0.25">
      <c r="C960">
        <f t="shared" si="71"/>
        <v>958</v>
      </c>
      <c r="D960">
        <f t="shared" si="72"/>
        <v>3</v>
      </c>
      <c r="E960">
        <f t="shared" si="73"/>
        <v>3</v>
      </c>
      <c r="F960">
        <f t="shared" si="74"/>
        <v>2</v>
      </c>
      <c r="G960">
        <f t="shared" si="75"/>
        <v>4</v>
      </c>
    </row>
    <row r="961" spans="3:7" x14ac:dyDescent="0.25">
      <c r="C961">
        <f t="shared" si="71"/>
        <v>959</v>
      </c>
      <c r="D961">
        <f t="shared" si="72"/>
        <v>4</v>
      </c>
      <c r="E961">
        <f t="shared" si="73"/>
        <v>3</v>
      </c>
      <c r="F961">
        <f t="shared" si="74"/>
        <v>2</v>
      </c>
      <c r="G961">
        <f t="shared" si="75"/>
        <v>4</v>
      </c>
    </row>
    <row r="962" spans="3:7" x14ac:dyDescent="0.25">
      <c r="C962">
        <f t="shared" si="71"/>
        <v>960</v>
      </c>
      <c r="D962">
        <f t="shared" si="72"/>
        <v>5</v>
      </c>
      <c r="E962">
        <f t="shared" si="73"/>
        <v>3</v>
      </c>
      <c r="F962">
        <f t="shared" si="74"/>
        <v>2</v>
      </c>
      <c r="G962">
        <f t="shared" si="75"/>
        <v>4</v>
      </c>
    </row>
    <row r="963" spans="3:7" x14ac:dyDescent="0.25">
      <c r="C963">
        <f t="shared" si="71"/>
        <v>961</v>
      </c>
      <c r="D963">
        <f t="shared" si="72"/>
        <v>0</v>
      </c>
      <c r="E963">
        <f t="shared" si="73"/>
        <v>4</v>
      </c>
      <c r="F963">
        <f t="shared" si="74"/>
        <v>2</v>
      </c>
      <c r="G963">
        <f t="shared" si="75"/>
        <v>4</v>
      </c>
    </row>
    <row r="964" spans="3:7" x14ac:dyDescent="0.25">
      <c r="C964">
        <f t="shared" ref="C964:C1027" si="76">IF(ROW()-ROW($D$3)+1&lt;=$B$5,C963+1,"")</f>
        <v>962</v>
      </c>
      <c r="D964">
        <f t="shared" ref="D964:D1027" si="77">IF(C964&lt;&gt;"",MOD(D963+1,$B$4),"")</f>
        <v>1</v>
      </c>
      <c r="E964">
        <f t="shared" ref="E964:E1027" si="78">IF(D964="","",IF(AND(D963&lt;&gt;D964,D964=0),MOD(E963+1,$B$4),E963))</f>
        <v>4</v>
      </c>
      <c r="F964">
        <f t="shared" ref="F964:F1027" si="79">IF(E964="","",IF(AND(E963&lt;&gt;E964,E964=0),MOD(F963+1,$B$4),F963))</f>
        <v>2</v>
      </c>
      <c r="G964">
        <f t="shared" ref="G964:G1027" si="80">IF(F964="","",IF(AND(F963&lt;&gt;F964,F964=0),MOD(G963+1,$B$4),G963))</f>
        <v>4</v>
      </c>
    </row>
    <row r="965" spans="3:7" x14ac:dyDescent="0.25">
      <c r="C965">
        <f t="shared" si="76"/>
        <v>963</v>
      </c>
      <c r="D965">
        <f t="shared" si="77"/>
        <v>2</v>
      </c>
      <c r="E965">
        <f t="shared" si="78"/>
        <v>4</v>
      </c>
      <c r="F965">
        <f t="shared" si="79"/>
        <v>2</v>
      </c>
      <c r="G965">
        <f t="shared" si="80"/>
        <v>4</v>
      </c>
    </row>
    <row r="966" spans="3:7" x14ac:dyDescent="0.25">
      <c r="C966">
        <f t="shared" si="76"/>
        <v>964</v>
      </c>
      <c r="D966">
        <f t="shared" si="77"/>
        <v>3</v>
      </c>
      <c r="E966">
        <f t="shared" si="78"/>
        <v>4</v>
      </c>
      <c r="F966">
        <f t="shared" si="79"/>
        <v>2</v>
      </c>
      <c r="G966">
        <f t="shared" si="80"/>
        <v>4</v>
      </c>
    </row>
    <row r="967" spans="3:7" x14ac:dyDescent="0.25">
      <c r="C967">
        <f t="shared" si="76"/>
        <v>965</v>
      </c>
      <c r="D967">
        <f t="shared" si="77"/>
        <v>4</v>
      </c>
      <c r="E967">
        <f t="shared" si="78"/>
        <v>4</v>
      </c>
      <c r="F967">
        <f t="shared" si="79"/>
        <v>2</v>
      </c>
      <c r="G967">
        <f t="shared" si="80"/>
        <v>4</v>
      </c>
    </row>
    <row r="968" spans="3:7" x14ac:dyDescent="0.25">
      <c r="C968">
        <f t="shared" si="76"/>
        <v>966</v>
      </c>
      <c r="D968">
        <f t="shared" si="77"/>
        <v>5</v>
      </c>
      <c r="E968">
        <f t="shared" si="78"/>
        <v>4</v>
      </c>
      <c r="F968">
        <f t="shared" si="79"/>
        <v>2</v>
      </c>
      <c r="G968">
        <f t="shared" si="80"/>
        <v>4</v>
      </c>
    </row>
    <row r="969" spans="3:7" x14ac:dyDescent="0.25">
      <c r="C969">
        <f t="shared" si="76"/>
        <v>967</v>
      </c>
      <c r="D969">
        <f t="shared" si="77"/>
        <v>0</v>
      </c>
      <c r="E969">
        <f t="shared" si="78"/>
        <v>5</v>
      </c>
      <c r="F969">
        <f t="shared" si="79"/>
        <v>2</v>
      </c>
      <c r="G969">
        <f t="shared" si="80"/>
        <v>4</v>
      </c>
    </row>
    <row r="970" spans="3:7" x14ac:dyDescent="0.25">
      <c r="C970">
        <f t="shared" si="76"/>
        <v>968</v>
      </c>
      <c r="D970">
        <f t="shared" si="77"/>
        <v>1</v>
      </c>
      <c r="E970">
        <f t="shared" si="78"/>
        <v>5</v>
      </c>
      <c r="F970">
        <f t="shared" si="79"/>
        <v>2</v>
      </c>
      <c r="G970">
        <f t="shared" si="80"/>
        <v>4</v>
      </c>
    </row>
    <row r="971" spans="3:7" x14ac:dyDescent="0.25">
      <c r="C971">
        <f t="shared" si="76"/>
        <v>969</v>
      </c>
      <c r="D971">
        <f t="shared" si="77"/>
        <v>2</v>
      </c>
      <c r="E971">
        <f t="shared" si="78"/>
        <v>5</v>
      </c>
      <c r="F971">
        <f t="shared" si="79"/>
        <v>2</v>
      </c>
      <c r="G971">
        <f t="shared" si="80"/>
        <v>4</v>
      </c>
    </row>
    <row r="972" spans="3:7" x14ac:dyDescent="0.25">
      <c r="C972">
        <f t="shared" si="76"/>
        <v>970</v>
      </c>
      <c r="D972">
        <f t="shared" si="77"/>
        <v>3</v>
      </c>
      <c r="E972">
        <f t="shared" si="78"/>
        <v>5</v>
      </c>
      <c r="F972">
        <f t="shared" si="79"/>
        <v>2</v>
      </c>
      <c r="G972">
        <f t="shared" si="80"/>
        <v>4</v>
      </c>
    </row>
    <row r="973" spans="3:7" x14ac:dyDescent="0.25">
      <c r="C973">
        <f t="shared" si="76"/>
        <v>971</v>
      </c>
      <c r="D973">
        <f t="shared" si="77"/>
        <v>4</v>
      </c>
      <c r="E973">
        <f t="shared" si="78"/>
        <v>5</v>
      </c>
      <c r="F973">
        <f t="shared" si="79"/>
        <v>2</v>
      </c>
      <c r="G973">
        <f t="shared" si="80"/>
        <v>4</v>
      </c>
    </row>
    <row r="974" spans="3:7" x14ac:dyDescent="0.25">
      <c r="C974">
        <f t="shared" si="76"/>
        <v>972</v>
      </c>
      <c r="D974">
        <f t="shared" si="77"/>
        <v>5</v>
      </c>
      <c r="E974">
        <f t="shared" si="78"/>
        <v>5</v>
      </c>
      <c r="F974">
        <f t="shared" si="79"/>
        <v>2</v>
      </c>
      <c r="G974">
        <f t="shared" si="80"/>
        <v>4</v>
      </c>
    </row>
    <row r="975" spans="3:7" x14ac:dyDescent="0.25">
      <c r="C975">
        <f t="shared" si="76"/>
        <v>973</v>
      </c>
      <c r="D975">
        <f t="shared" si="77"/>
        <v>0</v>
      </c>
      <c r="E975">
        <f t="shared" si="78"/>
        <v>0</v>
      </c>
      <c r="F975">
        <f t="shared" si="79"/>
        <v>3</v>
      </c>
      <c r="G975">
        <f t="shared" si="80"/>
        <v>4</v>
      </c>
    </row>
    <row r="976" spans="3:7" x14ac:dyDescent="0.25">
      <c r="C976">
        <f t="shared" si="76"/>
        <v>974</v>
      </c>
      <c r="D976">
        <f t="shared" si="77"/>
        <v>1</v>
      </c>
      <c r="E976">
        <f t="shared" si="78"/>
        <v>0</v>
      </c>
      <c r="F976">
        <f t="shared" si="79"/>
        <v>3</v>
      </c>
      <c r="G976">
        <f t="shared" si="80"/>
        <v>4</v>
      </c>
    </row>
    <row r="977" spans="3:7" x14ac:dyDescent="0.25">
      <c r="C977">
        <f t="shared" si="76"/>
        <v>975</v>
      </c>
      <c r="D977">
        <f t="shared" si="77"/>
        <v>2</v>
      </c>
      <c r="E977">
        <f t="shared" si="78"/>
        <v>0</v>
      </c>
      <c r="F977">
        <f t="shared" si="79"/>
        <v>3</v>
      </c>
      <c r="G977">
        <f t="shared" si="80"/>
        <v>4</v>
      </c>
    </row>
    <row r="978" spans="3:7" x14ac:dyDescent="0.25">
      <c r="C978">
        <f t="shared" si="76"/>
        <v>976</v>
      </c>
      <c r="D978">
        <f t="shared" si="77"/>
        <v>3</v>
      </c>
      <c r="E978">
        <f t="shared" si="78"/>
        <v>0</v>
      </c>
      <c r="F978">
        <f t="shared" si="79"/>
        <v>3</v>
      </c>
      <c r="G978">
        <f t="shared" si="80"/>
        <v>4</v>
      </c>
    </row>
    <row r="979" spans="3:7" x14ac:dyDescent="0.25">
      <c r="C979">
        <f t="shared" si="76"/>
        <v>977</v>
      </c>
      <c r="D979">
        <f t="shared" si="77"/>
        <v>4</v>
      </c>
      <c r="E979">
        <f t="shared" si="78"/>
        <v>0</v>
      </c>
      <c r="F979">
        <f t="shared" si="79"/>
        <v>3</v>
      </c>
      <c r="G979">
        <f t="shared" si="80"/>
        <v>4</v>
      </c>
    </row>
    <row r="980" spans="3:7" x14ac:dyDescent="0.25">
      <c r="C980">
        <f t="shared" si="76"/>
        <v>978</v>
      </c>
      <c r="D980">
        <f t="shared" si="77"/>
        <v>5</v>
      </c>
      <c r="E980">
        <f t="shared" si="78"/>
        <v>0</v>
      </c>
      <c r="F980">
        <f t="shared" si="79"/>
        <v>3</v>
      </c>
      <c r="G980">
        <f t="shared" si="80"/>
        <v>4</v>
      </c>
    </row>
    <row r="981" spans="3:7" x14ac:dyDescent="0.25">
      <c r="C981">
        <f t="shared" si="76"/>
        <v>979</v>
      </c>
      <c r="D981">
        <f t="shared" si="77"/>
        <v>0</v>
      </c>
      <c r="E981">
        <f t="shared" si="78"/>
        <v>1</v>
      </c>
      <c r="F981">
        <f t="shared" si="79"/>
        <v>3</v>
      </c>
      <c r="G981">
        <f t="shared" si="80"/>
        <v>4</v>
      </c>
    </row>
    <row r="982" spans="3:7" x14ac:dyDescent="0.25">
      <c r="C982">
        <f t="shared" si="76"/>
        <v>980</v>
      </c>
      <c r="D982">
        <f t="shared" si="77"/>
        <v>1</v>
      </c>
      <c r="E982">
        <f t="shared" si="78"/>
        <v>1</v>
      </c>
      <c r="F982">
        <f t="shared" si="79"/>
        <v>3</v>
      </c>
      <c r="G982">
        <f t="shared" si="80"/>
        <v>4</v>
      </c>
    </row>
    <row r="983" spans="3:7" x14ac:dyDescent="0.25">
      <c r="C983">
        <f t="shared" si="76"/>
        <v>981</v>
      </c>
      <c r="D983">
        <f t="shared" si="77"/>
        <v>2</v>
      </c>
      <c r="E983">
        <f t="shared" si="78"/>
        <v>1</v>
      </c>
      <c r="F983">
        <f t="shared" si="79"/>
        <v>3</v>
      </c>
      <c r="G983">
        <f t="shared" si="80"/>
        <v>4</v>
      </c>
    </row>
    <row r="984" spans="3:7" x14ac:dyDescent="0.25">
      <c r="C984">
        <f t="shared" si="76"/>
        <v>982</v>
      </c>
      <c r="D984">
        <f t="shared" si="77"/>
        <v>3</v>
      </c>
      <c r="E984">
        <f t="shared" si="78"/>
        <v>1</v>
      </c>
      <c r="F984">
        <f t="shared" si="79"/>
        <v>3</v>
      </c>
      <c r="G984">
        <f t="shared" si="80"/>
        <v>4</v>
      </c>
    </row>
    <row r="985" spans="3:7" x14ac:dyDescent="0.25">
      <c r="C985">
        <f t="shared" si="76"/>
        <v>983</v>
      </c>
      <c r="D985">
        <f t="shared" si="77"/>
        <v>4</v>
      </c>
      <c r="E985">
        <f t="shared" si="78"/>
        <v>1</v>
      </c>
      <c r="F985">
        <f t="shared" si="79"/>
        <v>3</v>
      </c>
      <c r="G985">
        <f t="shared" si="80"/>
        <v>4</v>
      </c>
    </row>
    <row r="986" spans="3:7" x14ac:dyDescent="0.25">
      <c r="C986">
        <f t="shared" si="76"/>
        <v>984</v>
      </c>
      <c r="D986">
        <f t="shared" si="77"/>
        <v>5</v>
      </c>
      <c r="E986">
        <f t="shared" si="78"/>
        <v>1</v>
      </c>
      <c r="F986">
        <f t="shared" si="79"/>
        <v>3</v>
      </c>
      <c r="G986">
        <f t="shared" si="80"/>
        <v>4</v>
      </c>
    </row>
    <row r="987" spans="3:7" x14ac:dyDescent="0.25">
      <c r="C987">
        <f t="shared" si="76"/>
        <v>985</v>
      </c>
      <c r="D987">
        <f t="shared" si="77"/>
        <v>0</v>
      </c>
      <c r="E987">
        <f t="shared" si="78"/>
        <v>2</v>
      </c>
      <c r="F987">
        <f t="shared" si="79"/>
        <v>3</v>
      </c>
      <c r="G987">
        <f t="shared" si="80"/>
        <v>4</v>
      </c>
    </row>
    <row r="988" spans="3:7" x14ac:dyDescent="0.25">
      <c r="C988">
        <f t="shared" si="76"/>
        <v>986</v>
      </c>
      <c r="D988">
        <f t="shared" si="77"/>
        <v>1</v>
      </c>
      <c r="E988">
        <f t="shared" si="78"/>
        <v>2</v>
      </c>
      <c r="F988">
        <f t="shared" si="79"/>
        <v>3</v>
      </c>
      <c r="G988">
        <f t="shared" si="80"/>
        <v>4</v>
      </c>
    </row>
    <row r="989" spans="3:7" x14ac:dyDescent="0.25">
      <c r="C989">
        <f t="shared" si="76"/>
        <v>987</v>
      </c>
      <c r="D989">
        <f t="shared" si="77"/>
        <v>2</v>
      </c>
      <c r="E989">
        <f t="shared" si="78"/>
        <v>2</v>
      </c>
      <c r="F989">
        <f t="shared" si="79"/>
        <v>3</v>
      </c>
      <c r="G989">
        <f t="shared" si="80"/>
        <v>4</v>
      </c>
    </row>
    <row r="990" spans="3:7" x14ac:dyDescent="0.25">
      <c r="C990">
        <f t="shared" si="76"/>
        <v>988</v>
      </c>
      <c r="D990">
        <f t="shared" si="77"/>
        <v>3</v>
      </c>
      <c r="E990">
        <f t="shared" si="78"/>
        <v>2</v>
      </c>
      <c r="F990">
        <f t="shared" si="79"/>
        <v>3</v>
      </c>
      <c r="G990">
        <f t="shared" si="80"/>
        <v>4</v>
      </c>
    </row>
    <row r="991" spans="3:7" x14ac:dyDescent="0.25">
      <c r="C991">
        <f t="shared" si="76"/>
        <v>989</v>
      </c>
      <c r="D991">
        <f t="shared" si="77"/>
        <v>4</v>
      </c>
      <c r="E991">
        <f t="shared" si="78"/>
        <v>2</v>
      </c>
      <c r="F991">
        <f t="shared" si="79"/>
        <v>3</v>
      </c>
      <c r="G991">
        <f t="shared" si="80"/>
        <v>4</v>
      </c>
    </row>
    <row r="992" spans="3:7" x14ac:dyDescent="0.25">
      <c r="C992">
        <f t="shared" si="76"/>
        <v>990</v>
      </c>
      <c r="D992">
        <f t="shared" si="77"/>
        <v>5</v>
      </c>
      <c r="E992">
        <f t="shared" si="78"/>
        <v>2</v>
      </c>
      <c r="F992">
        <f t="shared" si="79"/>
        <v>3</v>
      </c>
      <c r="G992">
        <f t="shared" si="80"/>
        <v>4</v>
      </c>
    </row>
    <row r="993" spans="3:7" x14ac:dyDescent="0.25">
      <c r="C993">
        <f t="shared" si="76"/>
        <v>991</v>
      </c>
      <c r="D993">
        <f t="shared" si="77"/>
        <v>0</v>
      </c>
      <c r="E993">
        <f t="shared" si="78"/>
        <v>3</v>
      </c>
      <c r="F993">
        <f t="shared" si="79"/>
        <v>3</v>
      </c>
      <c r="G993">
        <f t="shared" si="80"/>
        <v>4</v>
      </c>
    </row>
    <row r="994" spans="3:7" x14ac:dyDescent="0.25">
      <c r="C994">
        <f t="shared" si="76"/>
        <v>992</v>
      </c>
      <c r="D994">
        <f t="shared" si="77"/>
        <v>1</v>
      </c>
      <c r="E994">
        <f t="shared" si="78"/>
        <v>3</v>
      </c>
      <c r="F994">
        <f t="shared" si="79"/>
        <v>3</v>
      </c>
      <c r="G994">
        <f t="shared" si="80"/>
        <v>4</v>
      </c>
    </row>
    <row r="995" spans="3:7" x14ac:dyDescent="0.25">
      <c r="C995">
        <f t="shared" si="76"/>
        <v>993</v>
      </c>
      <c r="D995">
        <f t="shared" si="77"/>
        <v>2</v>
      </c>
      <c r="E995">
        <f t="shared" si="78"/>
        <v>3</v>
      </c>
      <c r="F995">
        <f t="shared" si="79"/>
        <v>3</v>
      </c>
      <c r="G995">
        <f t="shared" si="80"/>
        <v>4</v>
      </c>
    </row>
    <row r="996" spans="3:7" x14ac:dyDescent="0.25">
      <c r="C996">
        <f t="shared" si="76"/>
        <v>994</v>
      </c>
      <c r="D996">
        <f t="shared" si="77"/>
        <v>3</v>
      </c>
      <c r="E996">
        <f t="shared" si="78"/>
        <v>3</v>
      </c>
      <c r="F996">
        <f t="shared" si="79"/>
        <v>3</v>
      </c>
      <c r="G996">
        <f t="shared" si="80"/>
        <v>4</v>
      </c>
    </row>
    <row r="997" spans="3:7" x14ac:dyDescent="0.25">
      <c r="C997">
        <f t="shared" si="76"/>
        <v>995</v>
      </c>
      <c r="D997">
        <f t="shared" si="77"/>
        <v>4</v>
      </c>
      <c r="E997">
        <f t="shared" si="78"/>
        <v>3</v>
      </c>
      <c r="F997">
        <f t="shared" si="79"/>
        <v>3</v>
      </c>
      <c r="G997">
        <f t="shared" si="80"/>
        <v>4</v>
      </c>
    </row>
    <row r="998" spans="3:7" x14ac:dyDescent="0.25">
      <c r="C998">
        <f t="shared" si="76"/>
        <v>996</v>
      </c>
      <c r="D998">
        <f t="shared" si="77"/>
        <v>5</v>
      </c>
      <c r="E998">
        <f t="shared" si="78"/>
        <v>3</v>
      </c>
      <c r="F998">
        <f t="shared" si="79"/>
        <v>3</v>
      </c>
      <c r="G998">
        <f t="shared" si="80"/>
        <v>4</v>
      </c>
    </row>
    <row r="999" spans="3:7" x14ac:dyDescent="0.25">
      <c r="C999">
        <f t="shared" si="76"/>
        <v>997</v>
      </c>
      <c r="D999">
        <f t="shared" si="77"/>
        <v>0</v>
      </c>
      <c r="E999">
        <f t="shared" si="78"/>
        <v>4</v>
      </c>
      <c r="F999">
        <f t="shared" si="79"/>
        <v>3</v>
      </c>
      <c r="G999">
        <f t="shared" si="80"/>
        <v>4</v>
      </c>
    </row>
    <row r="1000" spans="3:7" x14ac:dyDescent="0.25">
      <c r="C1000">
        <f t="shared" si="76"/>
        <v>998</v>
      </c>
      <c r="D1000">
        <f t="shared" si="77"/>
        <v>1</v>
      </c>
      <c r="E1000">
        <f t="shared" si="78"/>
        <v>4</v>
      </c>
      <c r="F1000">
        <f t="shared" si="79"/>
        <v>3</v>
      </c>
      <c r="G1000">
        <f t="shared" si="80"/>
        <v>4</v>
      </c>
    </row>
    <row r="1001" spans="3:7" x14ac:dyDescent="0.25">
      <c r="C1001">
        <f t="shared" si="76"/>
        <v>999</v>
      </c>
      <c r="D1001">
        <f t="shared" si="77"/>
        <v>2</v>
      </c>
      <c r="E1001">
        <f t="shared" si="78"/>
        <v>4</v>
      </c>
      <c r="F1001">
        <f t="shared" si="79"/>
        <v>3</v>
      </c>
      <c r="G1001">
        <f t="shared" si="80"/>
        <v>4</v>
      </c>
    </row>
    <row r="1002" spans="3:7" x14ac:dyDescent="0.25">
      <c r="C1002">
        <f t="shared" si="76"/>
        <v>1000</v>
      </c>
      <c r="D1002">
        <f t="shared" si="77"/>
        <v>3</v>
      </c>
      <c r="E1002">
        <f t="shared" si="78"/>
        <v>4</v>
      </c>
      <c r="F1002">
        <f t="shared" si="79"/>
        <v>3</v>
      </c>
      <c r="G1002">
        <f t="shared" si="80"/>
        <v>4</v>
      </c>
    </row>
    <row r="1003" spans="3:7" x14ac:dyDescent="0.25">
      <c r="C1003">
        <f t="shared" si="76"/>
        <v>1001</v>
      </c>
      <c r="D1003">
        <f t="shared" si="77"/>
        <v>4</v>
      </c>
      <c r="E1003">
        <f t="shared" si="78"/>
        <v>4</v>
      </c>
      <c r="F1003">
        <f t="shared" si="79"/>
        <v>3</v>
      </c>
      <c r="G1003">
        <f t="shared" si="80"/>
        <v>4</v>
      </c>
    </row>
    <row r="1004" spans="3:7" x14ac:dyDescent="0.25">
      <c r="C1004">
        <f t="shared" si="76"/>
        <v>1002</v>
      </c>
      <c r="D1004">
        <f t="shared" si="77"/>
        <v>5</v>
      </c>
      <c r="E1004">
        <f t="shared" si="78"/>
        <v>4</v>
      </c>
      <c r="F1004">
        <f t="shared" si="79"/>
        <v>3</v>
      </c>
      <c r="G1004">
        <f t="shared" si="80"/>
        <v>4</v>
      </c>
    </row>
    <row r="1005" spans="3:7" x14ac:dyDescent="0.25">
      <c r="C1005">
        <f t="shared" si="76"/>
        <v>1003</v>
      </c>
      <c r="D1005">
        <f t="shared" si="77"/>
        <v>0</v>
      </c>
      <c r="E1005">
        <f t="shared" si="78"/>
        <v>5</v>
      </c>
      <c r="F1005">
        <f t="shared" si="79"/>
        <v>3</v>
      </c>
      <c r="G1005">
        <f t="shared" si="80"/>
        <v>4</v>
      </c>
    </row>
    <row r="1006" spans="3:7" x14ac:dyDescent="0.25">
      <c r="C1006">
        <f t="shared" si="76"/>
        <v>1004</v>
      </c>
      <c r="D1006">
        <f t="shared" si="77"/>
        <v>1</v>
      </c>
      <c r="E1006">
        <f t="shared" si="78"/>
        <v>5</v>
      </c>
      <c r="F1006">
        <f t="shared" si="79"/>
        <v>3</v>
      </c>
      <c r="G1006">
        <f t="shared" si="80"/>
        <v>4</v>
      </c>
    </row>
    <row r="1007" spans="3:7" x14ac:dyDescent="0.25">
      <c r="C1007">
        <f t="shared" si="76"/>
        <v>1005</v>
      </c>
      <c r="D1007">
        <f t="shared" si="77"/>
        <v>2</v>
      </c>
      <c r="E1007">
        <f t="shared" si="78"/>
        <v>5</v>
      </c>
      <c r="F1007">
        <f t="shared" si="79"/>
        <v>3</v>
      </c>
      <c r="G1007">
        <f t="shared" si="80"/>
        <v>4</v>
      </c>
    </row>
    <row r="1008" spans="3:7" x14ac:dyDescent="0.25">
      <c r="C1008">
        <f t="shared" si="76"/>
        <v>1006</v>
      </c>
      <c r="D1008">
        <f t="shared" si="77"/>
        <v>3</v>
      </c>
      <c r="E1008">
        <f t="shared" si="78"/>
        <v>5</v>
      </c>
      <c r="F1008">
        <f t="shared" si="79"/>
        <v>3</v>
      </c>
      <c r="G1008">
        <f t="shared" si="80"/>
        <v>4</v>
      </c>
    </row>
    <row r="1009" spans="3:7" x14ac:dyDescent="0.25">
      <c r="C1009">
        <f t="shared" si="76"/>
        <v>1007</v>
      </c>
      <c r="D1009">
        <f t="shared" si="77"/>
        <v>4</v>
      </c>
      <c r="E1009">
        <f t="shared" si="78"/>
        <v>5</v>
      </c>
      <c r="F1009">
        <f t="shared" si="79"/>
        <v>3</v>
      </c>
      <c r="G1009">
        <f t="shared" si="80"/>
        <v>4</v>
      </c>
    </row>
    <row r="1010" spans="3:7" x14ac:dyDescent="0.25">
      <c r="C1010">
        <f t="shared" si="76"/>
        <v>1008</v>
      </c>
      <c r="D1010">
        <f t="shared" si="77"/>
        <v>5</v>
      </c>
      <c r="E1010">
        <f t="shared" si="78"/>
        <v>5</v>
      </c>
      <c r="F1010">
        <f t="shared" si="79"/>
        <v>3</v>
      </c>
      <c r="G1010">
        <f t="shared" si="80"/>
        <v>4</v>
      </c>
    </row>
    <row r="1011" spans="3:7" x14ac:dyDescent="0.25">
      <c r="C1011">
        <f t="shared" si="76"/>
        <v>1009</v>
      </c>
      <c r="D1011">
        <f t="shared" si="77"/>
        <v>0</v>
      </c>
      <c r="E1011">
        <f t="shared" si="78"/>
        <v>0</v>
      </c>
      <c r="F1011">
        <f t="shared" si="79"/>
        <v>4</v>
      </c>
      <c r="G1011">
        <f t="shared" si="80"/>
        <v>4</v>
      </c>
    </row>
    <row r="1012" spans="3:7" x14ac:dyDescent="0.25">
      <c r="C1012">
        <f t="shared" si="76"/>
        <v>1010</v>
      </c>
      <c r="D1012">
        <f t="shared" si="77"/>
        <v>1</v>
      </c>
      <c r="E1012">
        <f t="shared" si="78"/>
        <v>0</v>
      </c>
      <c r="F1012">
        <f t="shared" si="79"/>
        <v>4</v>
      </c>
      <c r="G1012">
        <f t="shared" si="80"/>
        <v>4</v>
      </c>
    </row>
    <row r="1013" spans="3:7" x14ac:dyDescent="0.25">
      <c r="C1013">
        <f t="shared" si="76"/>
        <v>1011</v>
      </c>
      <c r="D1013">
        <f t="shared" si="77"/>
        <v>2</v>
      </c>
      <c r="E1013">
        <f t="shared" si="78"/>
        <v>0</v>
      </c>
      <c r="F1013">
        <f t="shared" si="79"/>
        <v>4</v>
      </c>
      <c r="G1013">
        <f t="shared" si="80"/>
        <v>4</v>
      </c>
    </row>
    <row r="1014" spans="3:7" x14ac:dyDescent="0.25">
      <c r="C1014">
        <f t="shared" si="76"/>
        <v>1012</v>
      </c>
      <c r="D1014">
        <f t="shared" si="77"/>
        <v>3</v>
      </c>
      <c r="E1014">
        <f t="shared" si="78"/>
        <v>0</v>
      </c>
      <c r="F1014">
        <f t="shared" si="79"/>
        <v>4</v>
      </c>
      <c r="G1014">
        <f t="shared" si="80"/>
        <v>4</v>
      </c>
    </row>
    <row r="1015" spans="3:7" x14ac:dyDescent="0.25">
      <c r="C1015">
        <f t="shared" si="76"/>
        <v>1013</v>
      </c>
      <c r="D1015">
        <f t="shared" si="77"/>
        <v>4</v>
      </c>
      <c r="E1015">
        <f t="shared" si="78"/>
        <v>0</v>
      </c>
      <c r="F1015">
        <f t="shared" si="79"/>
        <v>4</v>
      </c>
      <c r="G1015">
        <f t="shared" si="80"/>
        <v>4</v>
      </c>
    </row>
    <row r="1016" spans="3:7" x14ac:dyDescent="0.25">
      <c r="C1016">
        <f t="shared" si="76"/>
        <v>1014</v>
      </c>
      <c r="D1016">
        <f t="shared" si="77"/>
        <v>5</v>
      </c>
      <c r="E1016">
        <f t="shared" si="78"/>
        <v>0</v>
      </c>
      <c r="F1016">
        <f t="shared" si="79"/>
        <v>4</v>
      </c>
      <c r="G1016">
        <f t="shared" si="80"/>
        <v>4</v>
      </c>
    </row>
    <row r="1017" spans="3:7" x14ac:dyDescent="0.25">
      <c r="C1017">
        <f t="shared" si="76"/>
        <v>1015</v>
      </c>
      <c r="D1017">
        <f t="shared" si="77"/>
        <v>0</v>
      </c>
      <c r="E1017">
        <f t="shared" si="78"/>
        <v>1</v>
      </c>
      <c r="F1017">
        <f t="shared" si="79"/>
        <v>4</v>
      </c>
      <c r="G1017">
        <f t="shared" si="80"/>
        <v>4</v>
      </c>
    </row>
    <row r="1018" spans="3:7" x14ac:dyDescent="0.25">
      <c r="C1018">
        <f t="shared" si="76"/>
        <v>1016</v>
      </c>
      <c r="D1018">
        <f t="shared" si="77"/>
        <v>1</v>
      </c>
      <c r="E1018">
        <f t="shared" si="78"/>
        <v>1</v>
      </c>
      <c r="F1018">
        <f t="shared" si="79"/>
        <v>4</v>
      </c>
      <c r="G1018">
        <f t="shared" si="80"/>
        <v>4</v>
      </c>
    </row>
    <row r="1019" spans="3:7" x14ac:dyDescent="0.25">
      <c r="C1019">
        <f t="shared" si="76"/>
        <v>1017</v>
      </c>
      <c r="D1019">
        <f t="shared" si="77"/>
        <v>2</v>
      </c>
      <c r="E1019">
        <f t="shared" si="78"/>
        <v>1</v>
      </c>
      <c r="F1019">
        <f t="shared" si="79"/>
        <v>4</v>
      </c>
      <c r="G1019">
        <f t="shared" si="80"/>
        <v>4</v>
      </c>
    </row>
    <row r="1020" spans="3:7" x14ac:dyDescent="0.25">
      <c r="C1020">
        <f t="shared" si="76"/>
        <v>1018</v>
      </c>
      <c r="D1020">
        <f t="shared" si="77"/>
        <v>3</v>
      </c>
      <c r="E1020">
        <f t="shared" si="78"/>
        <v>1</v>
      </c>
      <c r="F1020">
        <f t="shared" si="79"/>
        <v>4</v>
      </c>
      <c r="G1020">
        <f t="shared" si="80"/>
        <v>4</v>
      </c>
    </row>
    <row r="1021" spans="3:7" x14ac:dyDescent="0.25">
      <c r="C1021">
        <f t="shared" si="76"/>
        <v>1019</v>
      </c>
      <c r="D1021">
        <f t="shared" si="77"/>
        <v>4</v>
      </c>
      <c r="E1021">
        <f t="shared" si="78"/>
        <v>1</v>
      </c>
      <c r="F1021">
        <f t="shared" si="79"/>
        <v>4</v>
      </c>
      <c r="G1021">
        <f t="shared" si="80"/>
        <v>4</v>
      </c>
    </row>
    <row r="1022" spans="3:7" x14ac:dyDescent="0.25">
      <c r="C1022">
        <f t="shared" si="76"/>
        <v>1020</v>
      </c>
      <c r="D1022">
        <f t="shared" si="77"/>
        <v>5</v>
      </c>
      <c r="E1022">
        <f t="shared" si="78"/>
        <v>1</v>
      </c>
      <c r="F1022">
        <f t="shared" si="79"/>
        <v>4</v>
      </c>
      <c r="G1022">
        <f t="shared" si="80"/>
        <v>4</v>
      </c>
    </row>
    <row r="1023" spans="3:7" x14ac:dyDescent="0.25">
      <c r="C1023">
        <f t="shared" si="76"/>
        <v>1021</v>
      </c>
      <c r="D1023">
        <f t="shared" si="77"/>
        <v>0</v>
      </c>
      <c r="E1023">
        <f t="shared" si="78"/>
        <v>2</v>
      </c>
      <c r="F1023">
        <f t="shared" si="79"/>
        <v>4</v>
      </c>
      <c r="G1023">
        <f t="shared" si="80"/>
        <v>4</v>
      </c>
    </row>
    <row r="1024" spans="3:7" x14ac:dyDescent="0.25">
      <c r="C1024">
        <f t="shared" si="76"/>
        <v>1022</v>
      </c>
      <c r="D1024">
        <f t="shared" si="77"/>
        <v>1</v>
      </c>
      <c r="E1024">
        <f t="shared" si="78"/>
        <v>2</v>
      </c>
      <c r="F1024">
        <f t="shared" si="79"/>
        <v>4</v>
      </c>
      <c r="G1024">
        <f t="shared" si="80"/>
        <v>4</v>
      </c>
    </row>
    <row r="1025" spans="3:7" x14ac:dyDescent="0.25">
      <c r="C1025">
        <f t="shared" si="76"/>
        <v>1023</v>
      </c>
      <c r="D1025">
        <f t="shared" si="77"/>
        <v>2</v>
      </c>
      <c r="E1025">
        <f t="shared" si="78"/>
        <v>2</v>
      </c>
      <c r="F1025">
        <f t="shared" si="79"/>
        <v>4</v>
      </c>
      <c r="G1025">
        <f t="shared" si="80"/>
        <v>4</v>
      </c>
    </row>
    <row r="1026" spans="3:7" x14ac:dyDescent="0.25">
      <c r="C1026">
        <f t="shared" si="76"/>
        <v>1024</v>
      </c>
      <c r="D1026">
        <f t="shared" si="77"/>
        <v>3</v>
      </c>
      <c r="E1026">
        <f t="shared" si="78"/>
        <v>2</v>
      </c>
      <c r="F1026">
        <f t="shared" si="79"/>
        <v>4</v>
      </c>
      <c r="G1026">
        <f t="shared" si="80"/>
        <v>4</v>
      </c>
    </row>
    <row r="1027" spans="3:7" x14ac:dyDescent="0.25">
      <c r="C1027">
        <f t="shared" si="76"/>
        <v>1025</v>
      </c>
      <c r="D1027">
        <f t="shared" si="77"/>
        <v>4</v>
      </c>
      <c r="E1027">
        <f t="shared" si="78"/>
        <v>2</v>
      </c>
      <c r="F1027">
        <f t="shared" si="79"/>
        <v>4</v>
      </c>
      <c r="G1027">
        <f t="shared" si="80"/>
        <v>4</v>
      </c>
    </row>
    <row r="1028" spans="3:7" x14ac:dyDescent="0.25">
      <c r="C1028">
        <f t="shared" ref="C1028:C1091" si="81">IF(ROW()-ROW($D$3)+1&lt;=$B$5,C1027+1,"")</f>
        <v>1026</v>
      </c>
      <c r="D1028">
        <f t="shared" ref="D1028:D1091" si="82">IF(C1028&lt;&gt;"",MOD(D1027+1,$B$4),"")</f>
        <v>5</v>
      </c>
      <c r="E1028">
        <f t="shared" ref="E1028:E1091" si="83">IF(D1028="","",IF(AND(D1027&lt;&gt;D1028,D1028=0),MOD(E1027+1,$B$4),E1027))</f>
        <v>2</v>
      </c>
      <c r="F1028">
        <f t="shared" ref="F1028:F1091" si="84">IF(E1028="","",IF(AND(E1027&lt;&gt;E1028,E1028=0),MOD(F1027+1,$B$4),F1027))</f>
        <v>4</v>
      </c>
      <c r="G1028">
        <f t="shared" ref="G1028:G1091" si="85">IF(F1028="","",IF(AND(F1027&lt;&gt;F1028,F1028=0),MOD(G1027+1,$B$4),G1027))</f>
        <v>4</v>
      </c>
    </row>
    <row r="1029" spans="3:7" x14ac:dyDescent="0.25">
      <c r="C1029">
        <f t="shared" si="81"/>
        <v>1027</v>
      </c>
      <c r="D1029">
        <f t="shared" si="82"/>
        <v>0</v>
      </c>
      <c r="E1029">
        <f t="shared" si="83"/>
        <v>3</v>
      </c>
      <c r="F1029">
        <f t="shared" si="84"/>
        <v>4</v>
      </c>
      <c r="G1029">
        <f t="shared" si="85"/>
        <v>4</v>
      </c>
    </row>
    <row r="1030" spans="3:7" x14ac:dyDescent="0.25">
      <c r="C1030">
        <f t="shared" si="81"/>
        <v>1028</v>
      </c>
      <c r="D1030">
        <f t="shared" si="82"/>
        <v>1</v>
      </c>
      <c r="E1030">
        <f t="shared" si="83"/>
        <v>3</v>
      </c>
      <c r="F1030">
        <f t="shared" si="84"/>
        <v>4</v>
      </c>
      <c r="G1030">
        <f t="shared" si="85"/>
        <v>4</v>
      </c>
    </row>
    <row r="1031" spans="3:7" x14ac:dyDescent="0.25">
      <c r="C1031">
        <f t="shared" si="81"/>
        <v>1029</v>
      </c>
      <c r="D1031">
        <f t="shared" si="82"/>
        <v>2</v>
      </c>
      <c r="E1031">
        <f t="shared" si="83"/>
        <v>3</v>
      </c>
      <c r="F1031">
        <f t="shared" si="84"/>
        <v>4</v>
      </c>
      <c r="G1031">
        <f t="shared" si="85"/>
        <v>4</v>
      </c>
    </row>
    <row r="1032" spans="3:7" x14ac:dyDescent="0.25">
      <c r="C1032">
        <f t="shared" si="81"/>
        <v>1030</v>
      </c>
      <c r="D1032">
        <f t="shared" si="82"/>
        <v>3</v>
      </c>
      <c r="E1032">
        <f t="shared" si="83"/>
        <v>3</v>
      </c>
      <c r="F1032">
        <f t="shared" si="84"/>
        <v>4</v>
      </c>
      <c r="G1032">
        <f t="shared" si="85"/>
        <v>4</v>
      </c>
    </row>
    <row r="1033" spans="3:7" x14ac:dyDescent="0.25">
      <c r="C1033">
        <f t="shared" si="81"/>
        <v>1031</v>
      </c>
      <c r="D1033">
        <f t="shared" si="82"/>
        <v>4</v>
      </c>
      <c r="E1033">
        <f t="shared" si="83"/>
        <v>3</v>
      </c>
      <c r="F1033">
        <f t="shared" si="84"/>
        <v>4</v>
      </c>
      <c r="G1033">
        <f t="shared" si="85"/>
        <v>4</v>
      </c>
    </row>
    <row r="1034" spans="3:7" x14ac:dyDescent="0.25">
      <c r="C1034">
        <f t="shared" si="81"/>
        <v>1032</v>
      </c>
      <c r="D1034">
        <f t="shared" si="82"/>
        <v>5</v>
      </c>
      <c r="E1034">
        <f t="shared" si="83"/>
        <v>3</v>
      </c>
      <c r="F1034">
        <f t="shared" si="84"/>
        <v>4</v>
      </c>
      <c r="G1034">
        <f t="shared" si="85"/>
        <v>4</v>
      </c>
    </row>
    <row r="1035" spans="3:7" x14ac:dyDescent="0.25">
      <c r="C1035">
        <f t="shared" si="81"/>
        <v>1033</v>
      </c>
      <c r="D1035">
        <f t="shared" si="82"/>
        <v>0</v>
      </c>
      <c r="E1035">
        <f t="shared" si="83"/>
        <v>4</v>
      </c>
      <c r="F1035">
        <f t="shared" si="84"/>
        <v>4</v>
      </c>
      <c r="G1035">
        <f t="shared" si="85"/>
        <v>4</v>
      </c>
    </row>
    <row r="1036" spans="3:7" x14ac:dyDescent="0.25">
      <c r="C1036">
        <f t="shared" si="81"/>
        <v>1034</v>
      </c>
      <c r="D1036">
        <f t="shared" si="82"/>
        <v>1</v>
      </c>
      <c r="E1036">
        <f t="shared" si="83"/>
        <v>4</v>
      </c>
      <c r="F1036">
        <f t="shared" si="84"/>
        <v>4</v>
      </c>
      <c r="G1036">
        <f t="shared" si="85"/>
        <v>4</v>
      </c>
    </row>
    <row r="1037" spans="3:7" x14ac:dyDescent="0.25">
      <c r="C1037">
        <f t="shared" si="81"/>
        <v>1035</v>
      </c>
      <c r="D1037">
        <f t="shared" si="82"/>
        <v>2</v>
      </c>
      <c r="E1037">
        <f t="shared" si="83"/>
        <v>4</v>
      </c>
      <c r="F1037">
        <f t="shared" si="84"/>
        <v>4</v>
      </c>
      <c r="G1037">
        <f t="shared" si="85"/>
        <v>4</v>
      </c>
    </row>
    <row r="1038" spans="3:7" x14ac:dyDescent="0.25">
      <c r="C1038">
        <f t="shared" si="81"/>
        <v>1036</v>
      </c>
      <c r="D1038">
        <f t="shared" si="82"/>
        <v>3</v>
      </c>
      <c r="E1038">
        <f t="shared" si="83"/>
        <v>4</v>
      </c>
      <c r="F1038">
        <f t="shared" si="84"/>
        <v>4</v>
      </c>
      <c r="G1038">
        <f t="shared" si="85"/>
        <v>4</v>
      </c>
    </row>
    <row r="1039" spans="3:7" x14ac:dyDescent="0.25">
      <c r="C1039">
        <f t="shared" si="81"/>
        <v>1037</v>
      </c>
      <c r="D1039">
        <f t="shared" si="82"/>
        <v>4</v>
      </c>
      <c r="E1039">
        <f t="shared" si="83"/>
        <v>4</v>
      </c>
      <c r="F1039">
        <f t="shared" si="84"/>
        <v>4</v>
      </c>
      <c r="G1039">
        <f t="shared" si="85"/>
        <v>4</v>
      </c>
    </row>
    <row r="1040" spans="3:7" x14ac:dyDescent="0.25">
      <c r="C1040">
        <f t="shared" si="81"/>
        <v>1038</v>
      </c>
      <c r="D1040">
        <f t="shared" si="82"/>
        <v>5</v>
      </c>
      <c r="E1040">
        <f t="shared" si="83"/>
        <v>4</v>
      </c>
      <c r="F1040">
        <f t="shared" si="84"/>
        <v>4</v>
      </c>
      <c r="G1040">
        <f t="shared" si="85"/>
        <v>4</v>
      </c>
    </row>
    <row r="1041" spans="3:7" x14ac:dyDescent="0.25">
      <c r="C1041">
        <f t="shared" si="81"/>
        <v>1039</v>
      </c>
      <c r="D1041">
        <f t="shared" si="82"/>
        <v>0</v>
      </c>
      <c r="E1041">
        <f t="shared" si="83"/>
        <v>5</v>
      </c>
      <c r="F1041">
        <f t="shared" si="84"/>
        <v>4</v>
      </c>
      <c r="G1041">
        <f t="shared" si="85"/>
        <v>4</v>
      </c>
    </row>
    <row r="1042" spans="3:7" x14ac:dyDescent="0.25">
      <c r="C1042">
        <f t="shared" si="81"/>
        <v>1040</v>
      </c>
      <c r="D1042">
        <f t="shared" si="82"/>
        <v>1</v>
      </c>
      <c r="E1042">
        <f t="shared" si="83"/>
        <v>5</v>
      </c>
      <c r="F1042">
        <f t="shared" si="84"/>
        <v>4</v>
      </c>
      <c r="G1042">
        <f t="shared" si="85"/>
        <v>4</v>
      </c>
    </row>
    <row r="1043" spans="3:7" x14ac:dyDescent="0.25">
      <c r="C1043">
        <f t="shared" si="81"/>
        <v>1041</v>
      </c>
      <c r="D1043">
        <f t="shared" si="82"/>
        <v>2</v>
      </c>
      <c r="E1043">
        <f t="shared" si="83"/>
        <v>5</v>
      </c>
      <c r="F1043">
        <f t="shared" si="84"/>
        <v>4</v>
      </c>
      <c r="G1043">
        <f t="shared" si="85"/>
        <v>4</v>
      </c>
    </row>
    <row r="1044" spans="3:7" x14ac:dyDescent="0.25">
      <c r="C1044">
        <f t="shared" si="81"/>
        <v>1042</v>
      </c>
      <c r="D1044">
        <f t="shared" si="82"/>
        <v>3</v>
      </c>
      <c r="E1044">
        <f t="shared" si="83"/>
        <v>5</v>
      </c>
      <c r="F1044">
        <f t="shared" si="84"/>
        <v>4</v>
      </c>
      <c r="G1044">
        <f t="shared" si="85"/>
        <v>4</v>
      </c>
    </row>
    <row r="1045" spans="3:7" x14ac:dyDescent="0.25">
      <c r="C1045">
        <f t="shared" si="81"/>
        <v>1043</v>
      </c>
      <c r="D1045">
        <f t="shared" si="82"/>
        <v>4</v>
      </c>
      <c r="E1045">
        <f t="shared" si="83"/>
        <v>5</v>
      </c>
      <c r="F1045">
        <f t="shared" si="84"/>
        <v>4</v>
      </c>
      <c r="G1045">
        <f t="shared" si="85"/>
        <v>4</v>
      </c>
    </row>
    <row r="1046" spans="3:7" x14ac:dyDescent="0.25">
      <c r="C1046">
        <f t="shared" si="81"/>
        <v>1044</v>
      </c>
      <c r="D1046">
        <f t="shared" si="82"/>
        <v>5</v>
      </c>
      <c r="E1046">
        <f t="shared" si="83"/>
        <v>5</v>
      </c>
      <c r="F1046">
        <f t="shared" si="84"/>
        <v>4</v>
      </c>
      <c r="G1046">
        <f t="shared" si="85"/>
        <v>4</v>
      </c>
    </row>
    <row r="1047" spans="3:7" x14ac:dyDescent="0.25">
      <c r="C1047">
        <f t="shared" si="81"/>
        <v>1045</v>
      </c>
      <c r="D1047">
        <f t="shared" si="82"/>
        <v>0</v>
      </c>
      <c r="E1047">
        <f t="shared" si="83"/>
        <v>0</v>
      </c>
      <c r="F1047">
        <f t="shared" si="84"/>
        <v>5</v>
      </c>
      <c r="G1047">
        <f t="shared" si="85"/>
        <v>4</v>
      </c>
    </row>
    <row r="1048" spans="3:7" x14ac:dyDescent="0.25">
      <c r="C1048">
        <f t="shared" si="81"/>
        <v>1046</v>
      </c>
      <c r="D1048">
        <f t="shared" si="82"/>
        <v>1</v>
      </c>
      <c r="E1048">
        <f t="shared" si="83"/>
        <v>0</v>
      </c>
      <c r="F1048">
        <f t="shared" si="84"/>
        <v>5</v>
      </c>
      <c r="G1048">
        <f t="shared" si="85"/>
        <v>4</v>
      </c>
    </row>
    <row r="1049" spans="3:7" x14ac:dyDescent="0.25">
      <c r="C1049">
        <f t="shared" si="81"/>
        <v>1047</v>
      </c>
      <c r="D1049">
        <f t="shared" si="82"/>
        <v>2</v>
      </c>
      <c r="E1049">
        <f t="shared" si="83"/>
        <v>0</v>
      </c>
      <c r="F1049">
        <f t="shared" si="84"/>
        <v>5</v>
      </c>
      <c r="G1049">
        <f t="shared" si="85"/>
        <v>4</v>
      </c>
    </row>
    <row r="1050" spans="3:7" x14ac:dyDescent="0.25">
      <c r="C1050">
        <f t="shared" si="81"/>
        <v>1048</v>
      </c>
      <c r="D1050">
        <f t="shared" si="82"/>
        <v>3</v>
      </c>
      <c r="E1050">
        <f t="shared" si="83"/>
        <v>0</v>
      </c>
      <c r="F1050">
        <f t="shared" si="84"/>
        <v>5</v>
      </c>
      <c r="G1050">
        <f t="shared" si="85"/>
        <v>4</v>
      </c>
    </row>
    <row r="1051" spans="3:7" x14ac:dyDescent="0.25">
      <c r="C1051">
        <f t="shared" si="81"/>
        <v>1049</v>
      </c>
      <c r="D1051">
        <f t="shared" si="82"/>
        <v>4</v>
      </c>
      <c r="E1051">
        <f t="shared" si="83"/>
        <v>0</v>
      </c>
      <c r="F1051">
        <f t="shared" si="84"/>
        <v>5</v>
      </c>
      <c r="G1051">
        <f t="shared" si="85"/>
        <v>4</v>
      </c>
    </row>
    <row r="1052" spans="3:7" x14ac:dyDescent="0.25">
      <c r="C1052">
        <f t="shared" si="81"/>
        <v>1050</v>
      </c>
      <c r="D1052">
        <f t="shared" si="82"/>
        <v>5</v>
      </c>
      <c r="E1052">
        <f t="shared" si="83"/>
        <v>0</v>
      </c>
      <c r="F1052">
        <f t="shared" si="84"/>
        <v>5</v>
      </c>
      <c r="G1052">
        <f t="shared" si="85"/>
        <v>4</v>
      </c>
    </row>
    <row r="1053" spans="3:7" x14ac:dyDescent="0.25">
      <c r="C1053">
        <f t="shared" si="81"/>
        <v>1051</v>
      </c>
      <c r="D1053">
        <f t="shared" si="82"/>
        <v>0</v>
      </c>
      <c r="E1053">
        <f t="shared" si="83"/>
        <v>1</v>
      </c>
      <c r="F1053">
        <f t="shared" si="84"/>
        <v>5</v>
      </c>
      <c r="G1053">
        <f t="shared" si="85"/>
        <v>4</v>
      </c>
    </row>
    <row r="1054" spans="3:7" x14ac:dyDescent="0.25">
      <c r="C1054">
        <f t="shared" si="81"/>
        <v>1052</v>
      </c>
      <c r="D1054">
        <f t="shared" si="82"/>
        <v>1</v>
      </c>
      <c r="E1054">
        <f t="shared" si="83"/>
        <v>1</v>
      </c>
      <c r="F1054">
        <f t="shared" si="84"/>
        <v>5</v>
      </c>
      <c r="G1054">
        <f t="shared" si="85"/>
        <v>4</v>
      </c>
    </row>
    <row r="1055" spans="3:7" x14ac:dyDescent="0.25">
      <c r="C1055">
        <f t="shared" si="81"/>
        <v>1053</v>
      </c>
      <c r="D1055">
        <f t="shared" si="82"/>
        <v>2</v>
      </c>
      <c r="E1055">
        <f t="shared" si="83"/>
        <v>1</v>
      </c>
      <c r="F1055">
        <f t="shared" si="84"/>
        <v>5</v>
      </c>
      <c r="G1055">
        <f t="shared" si="85"/>
        <v>4</v>
      </c>
    </row>
    <row r="1056" spans="3:7" x14ac:dyDescent="0.25">
      <c r="C1056">
        <f t="shared" si="81"/>
        <v>1054</v>
      </c>
      <c r="D1056">
        <f t="shared" si="82"/>
        <v>3</v>
      </c>
      <c r="E1056">
        <f t="shared" si="83"/>
        <v>1</v>
      </c>
      <c r="F1056">
        <f t="shared" si="84"/>
        <v>5</v>
      </c>
      <c r="G1056">
        <f t="shared" si="85"/>
        <v>4</v>
      </c>
    </row>
    <row r="1057" spans="3:7" x14ac:dyDescent="0.25">
      <c r="C1057">
        <f t="shared" si="81"/>
        <v>1055</v>
      </c>
      <c r="D1057">
        <f t="shared" si="82"/>
        <v>4</v>
      </c>
      <c r="E1057">
        <f t="shared" si="83"/>
        <v>1</v>
      </c>
      <c r="F1057">
        <f t="shared" si="84"/>
        <v>5</v>
      </c>
      <c r="G1057">
        <f t="shared" si="85"/>
        <v>4</v>
      </c>
    </row>
    <row r="1058" spans="3:7" x14ac:dyDescent="0.25">
      <c r="C1058">
        <f t="shared" si="81"/>
        <v>1056</v>
      </c>
      <c r="D1058">
        <f t="shared" si="82"/>
        <v>5</v>
      </c>
      <c r="E1058">
        <f t="shared" si="83"/>
        <v>1</v>
      </c>
      <c r="F1058">
        <f t="shared" si="84"/>
        <v>5</v>
      </c>
      <c r="G1058">
        <f t="shared" si="85"/>
        <v>4</v>
      </c>
    </row>
    <row r="1059" spans="3:7" x14ac:dyDescent="0.25">
      <c r="C1059">
        <f t="shared" si="81"/>
        <v>1057</v>
      </c>
      <c r="D1059">
        <f t="shared" si="82"/>
        <v>0</v>
      </c>
      <c r="E1059">
        <f t="shared" si="83"/>
        <v>2</v>
      </c>
      <c r="F1059">
        <f t="shared" si="84"/>
        <v>5</v>
      </c>
      <c r="G1059">
        <f t="shared" si="85"/>
        <v>4</v>
      </c>
    </row>
    <row r="1060" spans="3:7" x14ac:dyDescent="0.25">
      <c r="C1060">
        <f t="shared" si="81"/>
        <v>1058</v>
      </c>
      <c r="D1060">
        <f t="shared" si="82"/>
        <v>1</v>
      </c>
      <c r="E1060">
        <f t="shared" si="83"/>
        <v>2</v>
      </c>
      <c r="F1060">
        <f t="shared" si="84"/>
        <v>5</v>
      </c>
      <c r="G1060">
        <f t="shared" si="85"/>
        <v>4</v>
      </c>
    </row>
    <row r="1061" spans="3:7" x14ac:dyDescent="0.25">
      <c r="C1061">
        <f t="shared" si="81"/>
        <v>1059</v>
      </c>
      <c r="D1061">
        <f t="shared" si="82"/>
        <v>2</v>
      </c>
      <c r="E1061">
        <f t="shared" si="83"/>
        <v>2</v>
      </c>
      <c r="F1061">
        <f t="shared" si="84"/>
        <v>5</v>
      </c>
      <c r="G1061">
        <f t="shared" si="85"/>
        <v>4</v>
      </c>
    </row>
    <row r="1062" spans="3:7" x14ac:dyDescent="0.25">
      <c r="C1062">
        <f t="shared" si="81"/>
        <v>1060</v>
      </c>
      <c r="D1062">
        <f t="shared" si="82"/>
        <v>3</v>
      </c>
      <c r="E1062">
        <f t="shared" si="83"/>
        <v>2</v>
      </c>
      <c r="F1062">
        <f t="shared" si="84"/>
        <v>5</v>
      </c>
      <c r="G1062">
        <f t="shared" si="85"/>
        <v>4</v>
      </c>
    </row>
    <row r="1063" spans="3:7" x14ac:dyDescent="0.25">
      <c r="C1063">
        <f t="shared" si="81"/>
        <v>1061</v>
      </c>
      <c r="D1063">
        <f t="shared" si="82"/>
        <v>4</v>
      </c>
      <c r="E1063">
        <f t="shared" si="83"/>
        <v>2</v>
      </c>
      <c r="F1063">
        <f t="shared" si="84"/>
        <v>5</v>
      </c>
      <c r="G1063">
        <f t="shared" si="85"/>
        <v>4</v>
      </c>
    </row>
    <row r="1064" spans="3:7" x14ac:dyDescent="0.25">
      <c r="C1064">
        <f t="shared" si="81"/>
        <v>1062</v>
      </c>
      <c r="D1064">
        <f t="shared" si="82"/>
        <v>5</v>
      </c>
      <c r="E1064">
        <f t="shared" si="83"/>
        <v>2</v>
      </c>
      <c r="F1064">
        <f t="shared" si="84"/>
        <v>5</v>
      </c>
      <c r="G1064">
        <f t="shared" si="85"/>
        <v>4</v>
      </c>
    </row>
    <row r="1065" spans="3:7" x14ac:dyDescent="0.25">
      <c r="C1065">
        <f t="shared" si="81"/>
        <v>1063</v>
      </c>
      <c r="D1065">
        <f t="shared" si="82"/>
        <v>0</v>
      </c>
      <c r="E1065">
        <f t="shared" si="83"/>
        <v>3</v>
      </c>
      <c r="F1065">
        <f t="shared" si="84"/>
        <v>5</v>
      </c>
      <c r="G1065">
        <f t="shared" si="85"/>
        <v>4</v>
      </c>
    </row>
    <row r="1066" spans="3:7" x14ac:dyDescent="0.25">
      <c r="C1066">
        <f t="shared" si="81"/>
        <v>1064</v>
      </c>
      <c r="D1066">
        <f t="shared" si="82"/>
        <v>1</v>
      </c>
      <c r="E1066">
        <f t="shared" si="83"/>
        <v>3</v>
      </c>
      <c r="F1066">
        <f t="shared" si="84"/>
        <v>5</v>
      </c>
      <c r="G1066">
        <f t="shared" si="85"/>
        <v>4</v>
      </c>
    </row>
    <row r="1067" spans="3:7" x14ac:dyDescent="0.25">
      <c r="C1067">
        <f t="shared" si="81"/>
        <v>1065</v>
      </c>
      <c r="D1067">
        <f t="shared" si="82"/>
        <v>2</v>
      </c>
      <c r="E1067">
        <f t="shared" si="83"/>
        <v>3</v>
      </c>
      <c r="F1067">
        <f t="shared" si="84"/>
        <v>5</v>
      </c>
      <c r="G1067">
        <f t="shared" si="85"/>
        <v>4</v>
      </c>
    </row>
    <row r="1068" spans="3:7" x14ac:dyDescent="0.25">
      <c r="C1068">
        <f t="shared" si="81"/>
        <v>1066</v>
      </c>
      <c r="D1068">
        <f t="shared" si="82"/>
        <v>3</v>
      </c>
      <c r="E1068">
        <f t="shared" si="83"/>
        <v>3</v>
      </c>
      <c r="F1068">
        <f t="shared" si="84"/>
        <v>5</v>
      </c>
      <c r="G1068">
        <f t="shared" si="85"/>
        <v>4</v>
      </c>
    </row>
    <row r="1069" spans="3:7" x14ac:dyDescent="0.25">
      <c r="C1069">
        <f t="shared" si="81"/>
        <v>1067</v>
      </c>
      <c r="D1069">
        <f t="shared" si="82"/>
        <v>4</v>
      </c>
      <c r="E1069">
        <f t="shared" si="83"/>
        <v>3</v>
      </c>
      <c r="F1069">
        <f t="shared" si="84"/>
        <v>5</v>
      </c>
      <c r="G1069">
        <f t="shared" si="85"/>
        <v>4</v>
      </c>
    </row>
    <row r="1070" spans="3:7" x14ac:dyDescent="0.25">
      <c r="C1070">
        <f t="shared" si="81"/>
        <v>1068</v>
      </c>
      <c r="D1070">
        <f t="shared" si="82"/>
        <v>5</v>
      </c>
      <c r="E1070">
        <f t="shared" si="83"/>
        <v>3</v>
      </c>
      <c r="F1070">
        <f t="shared" si="84"/>
        <v>5</v>
      </c>
      <c r="G1070">
        <f t="shared" si="85"/>
        <v>4</v>
      </c>
    </row>
    <row r="1071" spans="3:7" x14ac:dyDescent="0.25">
      <c r="C1071">
        <f t="shared" si="81"/>
        <v>1069</v>
      </c>
      <c r="D1071">
        <f t="shared" si="82"/>
        <v>0</v>
      </c>
      <c r="E1071">
        <f t="shared" si="83"/>
        <v>4</v>
      </c>
      <c r="F1071">
        <f t="shared" si="84"/>
        <v>5</v>
      </c>
      <c r="G1071">
        <f t="shared" si="85"/>
        <v>4</v>
      </c>
    </row>
    <row r="1072" spans="3:7" x14ac:dyDescent="0.25">
      <c r="C1072">
        <f t="shared" si="81"/>
        <v>1070</v>
      </c>
      <c r="D1072">
        <f t="shared" si="82"/>
        <v>1</v>
      </c>
      <c r="E1072">
        <f t="shared" si="83"/>
        <v>4</v>
      </c>
      <c r="F1072">
        <f t="shared" si="84"/>
        <v>5</v>
      </c>
      <c r="G1072">
        <f t="shared" si="85"/>
        <v>4</v>
      </c>
    </row>
    <row r="1073" spans="3:7" x14ac:dyDescent="0.25">
      <c r="C1073">
        <f t="shared" si="81"/>
        <v>1071</v>
      </c>
      <c r="D1073">
        <f t="shared" si="82"/>
        <v>2</v>
      </c>
      <c r="E1073">
        <f t="shared" si="83"/>
        <v>4</v>
      </c>
      <c r="F1073">
        <f t="shared" si="84"/>
        <v>5</v>
      </c>
      <c r="G1073">
        <f t="shared" si="85"/>
        <v>4</v>
      </c>
    </row>
    <row r="1074" spans="3:7" x14ac:dyDescent="0.25">
      <c r="C1074">
        <f t="shared" si="81"/>
        <v>1072</v>
      </c>
      <c r="D1074">
        <f t="shared" si="82"/>
        <v>3</v>
      </c>
      <c r="E1074">
        <f t="shared" si="83"/>
        <v>4</v>
      </c>
      <c r="F1074">
        <f t="shared" si="84"/>
        <v>5</v>
      </c>
      <c r="G1074">
        <f t="shared" si="85"/>
        <v>4</v>
      </c>
    </row>
    <row r="1075" spans="3:7" x14ac:dyDescent="0.25">
      <c r="C1075">
        <f t="shared" si="81"/>
        <v>1073</v>
      </c>
      <c r="D1075">
        <f t="shared" si="82"/>
        <v>4</v>
      </c>
      <c r="E1075">
        <f t="shared" si="83"/>
        <v>4</v>
      </c>
      <c r="F1075">
        <f t="shared" si="84"/>
        <v>5</v>
      </c>
      <c r="G1075">
        <f t="shared" si="85"/>
        <v>4</v>
      </c>
    </row>
    <row r="1076" spans="3:7" x14ac:dyDescent="0.25">
      <c r="C1076">
        <f t="shared" si="81"/>
        <v>1074</v>
      </c>
      <c r="D1076">
        <f t="shared" si="82"/>
        <v>5</v>
      </c>
      <c r="E1076">
        <f t="shared" si="83"/>
        <v>4</v>
      </c>
      <c r="F1076">
        <f t="shared" si="84"/>
        <v>5</v>
      </c>
      <c r="G1076">
        <f t="shared" si="85"/>
        <v>4</v>
      </c>
    </row>
    <row r="1077" spans="3:7" x14ac:dyDescent="0.25">
      <c r="C1077">
        <f t="shared" si="81"/>
        <v>1075</v>
      </c>
      <c r="D1077">
        <f t="shared" si="82"/>
        <v>0</v>
      </c>
      <c r="E1077">
        <f t="shared" si="83"/>
        <v>5</v>
      </c>
      <c r="F1077">
        <f t="shared" si="84"/>
        <v>5</v>
      </c>
      <c r="G1077">
        <f t="shared" si="85"/>
        <v>4</v>
      </c>
    </row>
    <row r="1078" spans="3:7" x14ac:dyDescent="0.25">
      <c r="C1078">
        <f t="shared" si="81"/>
        <v>1076</v>
      </c>
      <c r="D1078">
        <f t="shared" si="82"/>
        <v>1</v>
      </c>
      <c r="E1078">
        <f t="shared" si="83"/>
        <v>5</v>
      </c>
      <c r="F1078">
        <f t="shared" si="84"/>
        <v>5</v>
      </c>
      <c r="G1078">
        <f t="shared" si="85"/>
        <v>4</v>
      </c>
    </row>
    <row r="1079" spans="3:7" x14ac:dyDescent="0.25">
      <c r="C1079">
        <f t="shared" si="81"/>
        <v>1077</v>
      </c>
      <c r="D1079">
        <f t="shared" si="82"/>
        <v>2</v>
      </c>
      <c r="E1079">
        <f t="shared" si="83"/>
        <v>5</v>
      </c>
      <c r="F1079">
        <f t="shared" si="84"/>
        <v>5</v>
      </c>
      <c r="G1079">
        <f t="shared" si="85"/>
        <v>4</v>
      </c>
    </row>
    <row r="1080" spans="3:7" x14ac:dyDescent="0.25">
      <c r="C1080">
        <f t="shared" si="81"/>
        <v>1078</v>
      </c>
      <c r="D1080">
        <f t="shared" si="82"/>
        <v>3</v>
      </c>
      <c r="E1080">
        <f t="shared" si="83"/>
        <v>5</v>
      </c>
      <c r="F1080">
        <f t="shared" si="84"/>
        <v>5</v>
      </c>
      <c r="G1080">
        <f t="shared" si="85"/>
        <v>4</v>
      </c>
    </row>
    <row r="1081" spans="3:7" x14ac:dyDescent="0.25">
      <c r="C1081">
        <f t="shared" si="81"/>
        <v>1079</v>
      </c>
      <c r="D1081">
        <f t="shared" si="82"/>
        <v>4</v>
      </c>
      <c r="E1081">
        <f t="shared" si="83"/>
        <v>5</v>
      </c>
      <c r="F1081">
        <f t="shared" si="84"/>
        <v>5</v>
      </c>
      <c r="G1081">
        <f t="shared" si="85"/>
        <v>4</v>
      </c>
    </row>
    <row r="1082" spans="3:7" x14ac:dyDescent="0.25">
      <c r="C1082">
        <f t="shared" si="81"/>
        <v>1080</v>
      </c>
      <c r="D1082">
        <f t="shared" si="82"/>
        <v>5</v>
      </c>
      <c r="E1082">
        <f t="shared" si="83"/>
        <v>5</v>
      </c>
      <c r="F1082">
        <f t="shared" si="84"/>
        <v>5</v>
      </c>
      <c r="G1082">
        <f t="shared" si="85"/>
        <v>4</v>
      </c>
    </row>
    <row r="1083" spans="3:7" x14ac:dyDescent="0.25">
      <c r="C1083">
        <f t="shared" si="81"/>
        <v>1081</v>
      </c>
      <c r="D1083">
        <f t="shared" si="82"/>
        <v>0</v>
      </c>
      <c r="E1083">
        <f t="shared" si="83"/>
        <v>0</v>
      </c>
      <c r="F1083">
        <f t="shared" si="84"/>
        <v>0</v>
      </c>
      <c r="G1083">
        <f t="shared" si="85"/>
        <v>5</v>
      </c>
    </row>
    <row r="1084" spans="3:7" x14ac:dyDescent="0.25">
      <c r="C1084">
        <f t="shared" si="81"/>
        <v>1082</v>
      </c>
      <c r="D1084">
        <f t="shared" si="82"/>
        <v>1</v>
      </c>
      <c r="E1084">
        <f t="shared" si="83"/>
        <v>0</v>
      </c>
      <c r="F1084">
        <f t="shared" si="84"/>
        <v>0</v>
      </c>
      <c r="G1084">
        <f t="shared" si="85"/>
        <v>5</v>
      </c>
    </row>
    <row r="1085" spans="3:7" x14ac:dyDescent="0.25">
      <c r="C1085">
        <f t="shared" si="81"/>
        <v>1083</v>
      </c>
      <c r="D1085">
        <f t="shared" si="82"/>
        <v>2</v>
      </c>
      <c r="E1085">
        <f t="shared" si="83"/>
        <v>0</v>
      </c>
      <c r="F1085">
        <f t="shared" si="84"/>
        <v>0</v>
      </c>
      <c r="G1085">
        <f t="shared" si="85"/>
        <v>5</v>
      </c>
    </row>
    <row r="1086" spans="3:7" x14ac:dyDescent="0.25">
      <c r="C1086">
        <f t="shared" si="81"/>
        <v>1084</v>
      </c>
      <c r="D1086">
        <f t="shared" si="82"/>
        <v>3</v>
      </c>
      <c r="E1086">
        <f t="shared" si="83"/>
        <v>0</v>
      </c>
      <c r="F1086">
        <f t="shared" si="84"/>
        <v>0</v>
      </c>
      <c r="G1086">
        <f t="shared" si="85"/>
        <v>5</v>
      </c>
    </row>
    <row r="1087" spans="3:7" x14ac:dyDescent="0.25">
      <c r="C1087">
        <f t="shared" si="81"/>
        <v>1085</v>
      </c>
      <c r="D1087">
        <f t="shared" si="82"/>
        <v>4</v>
      </c>
      <c r="E1087">
        <f t="shared" si="83"/>
        <v>0</v>
      </c>
      <c r="F1087">
        <f t="shared" si="84"/>
        <v>0</v>
      </c>
      <c r="G1087">
        <f t="shared" si="85"/>
        <v>5</v>
      </c>
    </row>
    <row r="1088" spans="3:7" x14ac:dyDescent="0.25">
      <c r="C1088">
        <f t="shared" si="81"/>
        <v>1086</v>
      </c>
      <c r="D1088">
        <f t="shared" si="82"/>
        <v>5</v>
      </c>
      <c r="E1088">
        <f t="shared" si="83"/>
        <v>0</v>
      </c>
      <c r="F1088">
        <f t="shared" si="84"/>
        <v>0</v>
      </c>
      <c r="G1088">
        <f t="shared" si="85"/>
        <v>5</v>
      </c>
    </row>
    <row r="1089" spans="3:7" x14ac:dyDescent="0.25">
      <c r="C1089">
        <f t="shared" si="81"/>
        <v>1087</v>
      </c>
      <c r="D1089">
        <f t="shared" si="82"/>
        <v>0</v>
      </c>
      <c r="E1089">
        <f t="shared" si="83"/>
        <v>1</v>
      </c>
      <c r="F1089">
        <f t="shared" si="84"/>
        <v>0</v>
      </c>
      <c r="G1089">
        <f t="shared" si="85"/>
        <v>5</v>
      </c>
    </row>
    <row r="1090" spans="3:7" x14ac:dyDescent="0.25">
      <c r="C1090">
        <f t="shared" si="81"/>
        <v>1088</v>
      </c>
      <c r="D1090">
        <f t="shared" si="82"/>
        <v>1</v>
      </c>
      <c r="E1090">
        <f t="shared" si="83"/>
        <v>1</v>
      </c>
      <c r="F1090">
        <f t="shared" si="84"/>
        <v>0</v>
      </c>
      <c r="G1090">
        <f t="shared" si="85"/>
        <v>5</v>
      </c>
    </row>
    <row r="1091" spans="3:7" x14ac:dyDescent="0.25">
      <c r="C1091">
        <f t="shared" si="81"/>
        <v>1089</v>
      </c>
      <c r="D1091">
        <f t="shared" si="82"/>
        <v>2</v>
      </c>
      <c r="E1091">
        <f t="shared" si="83"/>
        <v>1</v>
      </c>
      <c r="F1091">
        <f t="shared" si="84"/>
        <v>0</v>
      </c>
      <c r="G1091">
        <f t="shared" si="85"/>
        <v>5</v>
      </c>
    </row>
    <row r="1092" spans="3:7" x14ac:dyDescent="0.25">
      <c r="C1092">
        <f t="shared" ref="C1092:C1155" si="86">IF(ROW()-ROW($D$3)+1&lt;=$B$5,C1091+1,"")</f>
        <v>1090</v>
      </c>
      <c r="D1092">
        <f t="shared" ref="D1092:D1155" si="87">IF(C1092&lt;&gt;"",MOD(D1091+1,$B$4),"")</f>
        <v>3</v>
      </c>
      <c r="E1092">
        <f t="shared" ref="E1092:E1155" si="88">IF(D1092="","",IF(AND(D1091&lt;&gt;D1092,D1092=0),MOD(E1091+1,$B$4),E1091))</f>
        <v>1</v>
      </c>
      <c r="F1092">
        <f t="shared" ref="F1092:F1155" si="89">IF(E1092="","",IF(AND(E1091&lt;&gt;E1092,E1092=0),MOD(F1091+1,$B$4),F1091))</f>
        <v>0</v>
      </c>
      <c r="G1092">
        <f t="shared" ref="G1092:G1155" si="90">IF(F1092="","",IF(AND(F1091&lt;&gt;F1092,F1092=0),MOD(G1091+1,$B$4),G1091))</f>
        <v>5</v>
      </c>
    </row>
    <row r="1093" spans="3:7" x14ac:dyDescent="0.25">
      <c r="C1093">
        <f t="shared" si="86"/>
        <v>1091</v>
      </c>
      <c r="D1093">
        <f t="shared" si="87"/>
        <v>4</v>
      </c>
      <c r="E1093">
        <f t="shared" si="88"/>
        <v>1</v>
      </c>
      <c r="F1093">
        <f t="shared" si="89"/>
        <v>0</v>
      </c>
      <c r="G1093">
        <f t="shared" si="90"/>
        <v>5</v>
      </c>
    </row>
    <row r="1094" spans="3:7" x14ac:dyDescent="0.25">
      <c r="C1094">
        <f t="shared" si="86"/>
        <v>1092</v>
      </c>
      <c r="D1094">
        <f t="shared" si="87"/>
        <v>5</v>
      </c>
      <c r="E1094">
        <f t="shared" si="88"/>
        <v>1</v>
      </c>
      <c r="F1094">
        <f t="shared" si="89"/>
        <v>0</v>
      </c>
      <c r="G1094">
        <f t="shared" si="90"/>
        <v>5</v>
      </c>
    </row>
    <row r="1095" spans="3:7" x14ac:dyDescent="0.25">
      <c r="C1095">
        <f t="shared" si="86"/>
        <v>1093</v>
      </c>
      <c r="D1095">
        <f t="shared" si="87"/>
        <v>0</v>
      </c>
      <c r="E1095">
        <f t="shared" si="88"/>
        <v>2</v>
      </c>
      <c r="F1095">
        <f t="shared" si="89"/>
        <v>0</v>
      </c>
      <c r="G1095">
        <f t="shared" si="90"/>
        <v>5</v>
      </c>
    </row>
    <row r="1096" spans="3:7" x14ac:dyDescent="0.25">
      <c r="C1096">
        <f t="shared" si="86"/>
        <v>1094</v>
      </c>
      <c r="D1096">
        <f t="shared" si="87"/>
        <v>1</v>
      </c>
      <c r="E1096">
        <f t="shared" si="88"/>
        <v>2</v>
      </c>
      <c r="F1096">
        <f t="shared" si="89"/>
        <v>0</v>
      </c>
      <c r="G1096">
        <f t="shared" si="90"/>
        <v>5</v>
      </c>
    </row>
    <row r="1097" spans="3:7" x14ac:dyDescent="0.25">
      <c r="C1097">
        <f t="shared" si="86"/>
        <v>1095</v>
      </c>
      <c r="D1097">
        <f t="shared" si="87"/>
        <v>2</v>
      </c>
      <c r="E1097">
        <f t="shared" si="88"/>
        <v>2</v>
      </c>
      <c r="F1097">
        <f t="shared" si="89"/>
        <v>0</v>
      </c>
      <c r="G1097">
        <f t="shared" si="90"/>
        <v>5</v>
      </c>
    </row>
    <row r="1098" spans="3:7" x14ac:dyDescent="0.25">
      <c r="C1098">
        <f t="shared" si="86"/>
        <v>1096</v>
      </c>
      <c r="D1098">
        <f t="shared" si="87"/>
        <v>3</v>
      </c>
      <c r="E1098">
        <f t="shared" si="88"/>
        <v>2</v>
      </c>
      <c r="F1098">
        <f t="shared" si="89"/>
        <v>0</v>
      </c>
      <c r="G1098">
        <f t="shared" si="90"/>
        <v>5</v>
      </c>
    </row>
    <row r="1099" spans="3:7" x14ac:dyDescent="0.25">
      <c r="C1099">
        <f t="shared" si="86"/>
        <v>1097</v>
      </c>
      <c r="D1099">
        <f t="shared" si="87"/>
        <v>4</v>
      </c>
      <c r="E1099">
        <f t="shared" si="88"/>
        <v>2</v>
      </c>
      <c r="F1099">
        <f t="shared" si="89"/>
        <v>0</v>
      </c>
      <c r="G1099">
        <f t="shared" si="90"/>
        <v>5</v>
      </c>
    </row>
    <row r="1100" spans="3:7" x14ac:dyDescent="0.25">
      <c r="C1100">
        <f t="shared" si="86"/>
        <v>1098</v>
      </c>
      <c r="D1100">
        <f t="shared" si="87"/>
        <v>5</v>
      </c>
      <c r="E1100">
        <f t="shared" si="88"/>
        <v>2</v>
      </c>
      <c r="F1100">
        <f t="shared" si="89"/>
        <v>0</v>
      </c>
      <c r="G1100">
        <f t="shared" si="90"/>
        <v>5</v>
      </c>
    </row>
    <row r="1101" spans="3:7" x14ac:dyDescent="0.25">
      <c r="C1101">
        <f t="shared" si="86"/>
        <v>1099</v>
      </c>
      <c r="D1101">
        <f t="shared" si="87"/>
        <v>0</v>
      </c>
      <c r="E1101">
        <f t="shared" si="88"/>
        <v>3</v>
      </c>
      <c r="F1101">
        <f t="shared" si="89"/>
        <v>0</v>
      </c>
      <c r="G1101">
        <f t="shared" si="90"/>
        <v>5</v>
      </c>
    </row>
    <row r="1102" spans="3:7" x14ac:dyDescent="0.25">
      <c r="C1102">
        <f t="shared" si="86"/>
        <v>1100</v>
      </c>
      <c r="D1102">
        <f t="shared" si="87"/>
        <v>1</v>
      </c>
      <c r="E1102">
        <f t="shared" si="88"/>
        <v>3</v>
      </c>
      <c r="F1102">
        <f t="shared" si="89"/>
        <v>0</v>
      </c>
      <c r="G1102">
        <f t="shared" si="90"/>
        <v>5</v>
      </c>
    </row>
    <row r="1103" spans="3:7" x14ac:dyDescent="0.25">
      <c r="C1103">
        <f t="shared" si="86"/>
        <v>1101</v>
      </c>
      <c r="D1103">
        <f t="shared" si="87"/>
        <v>2</v>
      </c>
      <c r="E1103">
        <f t="shared" si="88"/>
        <v>3</v>
      </c>
      <c r="F1103">
        <f t="shared" si="89"/>
        <v>0</v>
      </c>
      <c r="G1103">
        <f t="shared" si="90"/>
        <v>5</v>
      </c>
    </row>
    <row r="1104" spans="3:7" x14ac:dyDescent="0.25">
      <c r="C1104">
        <f t="shared" si="86"/>
        <v>1102</v>
      </c>
      <c r="D1104">
        <f t="shared" si="87"/>
        <v>3</v>
      </c>
      <c r="E1104">
        <f t="shared" si="88"/>
        <v>3</v>
      </c>
      <c r="F1104">
        <f t="shared" si="89"/>
        <v>0</v>
      </c>
      <c r="G1104">
        <f t="shared" si="90"/>
        <v>5</v>
      </c>
    </row>
    <row r="1105" spans="3:7" x14ac:dyDescent="0.25">
      <c r="C1105">
        <f t="shared" si="86"/>
        <v>1103</v>
      </c>
      <c r="D1105">
        <f t="shared" si="87"/>
        <v>4</v>
      </c>
      <c r="E1105">
        <f t="shared" si="88"/>
        <v>3</v>
      </c>
      <c r="F1105">
        <f t="shared" si="89"/>
        <v>0</v>
      </c>
      <c r="G1105">
        <f t="shared" si="90"/>
        <v>5</v>
      </c>
    </row>
    <row r="1106" spans="3:7" x14ac:dyDescent="0.25">
      <c r="C1106">
        <f t="shared" si="86"/>
        <v>1104</v>
      </c>
      <c r="D1106">
        <f t="shared" si="87"/>
        <v>5</v>
      </c>
      <c r="E1106">
        <f t="shared" si="88"/>
        <v>3</v>
      </c>
      <c r="F1106">
        <f t="shared" si="89"/>
        <v>0</v>
      </c>
      <c r="G1106">
        <f t="shared" si="90"/>
        <v>5</v>
      </c>
    </row>
    <row r="1107" spans="3:7" x14ac:dyDescent="0.25">
      <c r="C1107">
        <f t="shared" si="86"/>
        <v>1105</v>
      </c>
      <c r="D1107">
        <f t="shared" si="87"/>
        <v>0</v>
      </c>
      <c r="E1107">
        <f t="shared" si="88"/>
        <v>4</v>
      </c>
      <c r="F1107">
        <f t="shared" si="89"/>
        <v>0</v>
      </c>
      <c r="G1107">
        <f t="shared" si="90"/>
        <v>5</v>
      </c>
    </row>
    <row r="1108" spans="3:7" x14ac:dyDescent="0.25">
      <c r="C1108">
        <f t="shared" si="86"/>
        <v>1106</v>
      </c>
      <c r="D1108">
        <f t="shared" si="87"/>
        <v>1</v>
      </c>
      <c r="E1108">
        <f t="shared" si="88"/>
        <v>4</v>
      </c>
      <c r="F1108">
        <f t="shared" si="89"/>
        <v>0</v>
      </c>
      <c r="G1108">
        <f t="shared" si="90"/>
        <v>5</v>
      </c>
    </row>
    <row r="1109" spans="3:7" x14ac:dyDescent="0.25">
      <c r="C1109">
        <f t="shared" si="86"/>
        <v>1107</v>
      </c>
      <c r="D1109">
        <f t="shared" si="87"/>
        <v>2</v>
      </c>
      <c r="E1109">
        <f t="shared" si="88"/>
        <v>4</v>
      </c>
      <c r="F1109">
        <f t="shared" si="89"/>
        <v>0</v>
      </c>
      <c r="G1109">
        <f t="shared" si="90"/>
        <v>5</v>
      </c>
    </row>
    <row r="1110" spans="3:7" x14ac:dyDescent="0.25">
      <c r="C1110">
        <f t="shared" si="86"/>
        <v>1108</v>
      </c>
      <c r="D1110">
        <f t="shared" si="87"/>
        <v>3</v>
      </c>
      <c r="E1110">
        <f t="shared" si="88"/>
        <v>4</v>
      </c>
      <c r="F1110">
        <f t="shared" si="89"/>
        <v>0</v>
      </c>
      <c r="G1110">
        <f t="shared" si="90"/>
        <v>5</v>
      </c>
    </row>
    <row r="1111" spans="3:7" x14ac:dyDescent="0.25">
      <c r="C1111">
        <f t="shared" si="86"/>
        <v>1109</v>
      </c>
      <c r="D1111">
        <f t="shared" si="87"/>
        <v>4</v>
      </c>
      <c r="E1111">
        <f t="shared" si="88"/>
        <v>4</v>
      </c>
      <c r="F1111">
        <f t="shared" si="89"/>
        <v>0</v>
      </c>
      <c r="G1111">
        <f t="shared" si="90"/>
        <v>5</v>
      </c>
    </row>
    <row r="1112" spans="3:7" x14ac:dyDescent="0.25">
      <c r="C1112">
        <f t="shared" si="86"/>
        <v>1110</v>
      </c>
      <c r="D1112">
        <f t="shared" si="87"/>
        <v>5</v>
      </c>
      <c r="E1112">
        <f t="shared" si="88"/>
        <v>4</v>
      </c>
      <c r="F1112">
        <f t="shared" si="89"/>
        <v>0</v>
      </c>
      <c r="G1112">
        <f t="shared" si="90"/>
        <v>5</v>
      </c>
    </row>
    <row r="1113" spans="3:7" x14ac:dyDescent="0.25">
      <c r="C1113">
        <f t="shared" si="86"/>
        <v>1111</v>
      </c>
      <c r="D1113">
        <f t="shared" si="87"/>
        <v>0</v>
      </c>
      <c r="E1113">
        <f t="shared" si="88"/>
        <v>5</v>
      </c>
      <c r="F1113">
        <f t="shared" si="89"/>
        <v>0</v>
      </c>
      <c r="G1113">
        <f t="shared" si="90"/>
        <v>5</v>
      </c>
    </row>
    <row r="1114" spans="3:7" x14ac:dyDescent="0.25">
      <c r="C1114">
        <f t="shared" si="86"/>
        <v>1112</v>
      </c>
      <c r="D1114">
        <f t="shared" si="87"/>
        <v>1</v>
      </c>
      <c r="E1114">
        <f t="shared" si="88"/>
        <v>5</v>
      </c>
      <c r="F1114">
        <f t="shared" si="89"/>
        <v>0</v>
      </c>
      <c r="G1114">
        <f t="shared" si="90"/>
        <v>5</v>
      </c>
    </row>
    <row r="1115" spans="3:7" x14ac:dyDescent="0.25">
      <c r="C1115">
        <f t="shared" si="86"/>
        <v>1113</v>
      </c>
      <c r="D1115">
        <f t="shared" si="87"/>
        <v>2</v>
      </c>
      <c r="E1115">
        <f t="shared" si="88"/>
        <v>5</v>
      </c>
      <c r="F1115">
        <f t="shared" si="89"/>
        <v>0</v>
      </c>
      <c r="G1115">
        <f t="shared" si="90"/>
        <v>5</v>
      </c>
    </row>
    <row r="1116" spans="3:7" x14ac:dyDescent="0.25">
      <c r="C1116">
        <f t="shared" si="86"/>
        <v>1114</v>
      </c>
      <c r="D1116">
        <f t="shared" si="87"/>
        <v>3</v>
      </c>
      <c r="E1116">
        <f t="shared" si="88"/>
        <v>5</v>
      </c>
      <c r="F1116">
        <f t="shared" si="89"/>
        <v>0</v>
      </c>
      <c r="G1116">
        <f t="shared" si="90"/>
        <v>5</v>
      </c>
    </row>
    <row r="1117" spans="3:7" x14ac:dyDescent="0.25">
      <c r="C1117">
        <f t="shared" si="86"/>
        <v>1115</v>
      </c>
      <c r="D1117">
        <f t="shared" si="87"/>
        <v>4</v>
      </c>
      <c r="E1117">
        <f t="shared" si="88"/>
        <v>5</v>
      </c>
      <c r="F1117">
        <f t="shared" si="89"/>
        <v>0</v>
      </c>
      <c r="G1117">
        <f t="shared" si="90"/>
        <v>5</v>
      </c>
    </row>
    <row r="1118" spans="3:7" x14ac:dyDescent="0.25">
      <c r="C1118">
        <f t="shared" si="86"/>
        <v>1116</v>
      </c>
      <c r="D1118">
        <f t="shared" si="87"/>
        <v>5</v>
      </c>
      <c r="E1118">
        <f t="shared" si="88"/>
        <v>5</v>
      </c>
      <c r="F1118">
        <f t="shared" si="89"/>
        <v>0</v>
      </c>
      <c r="G1118">
        <f t="shared" si="90"/>
        <v>5</v>
      </c>
    </row>
    <row r="1119" spans="3:7" x14ac:dyDescent="0.25">
      <c r="C1119">
        <f t="shared" si="86"/>
        <v>1117</v>
      </c>
      <c r="D1119">
        <f t="shared" si="87"/>
        <v>0</v>
      </c>
      <c r="E1119">
        <f t="shared" si="88"/>
        <v>0</v>
      </c>
      <c r="F1119">
        <f t="shared" si="89"/>
        <v>1</v>
      </c>
      <c r="G1119">
        <f t="shared" si="90"/>
        <v>5</v>
      </c>
    </row>
    <row r="1120" spans="3:7" x14ac:dyDescent="0.25">
      <c r="C1120">
        <f t="shared" si="86"/>
        <v>1118</v>
      </c>
      <c r="D1120">
        <f t="shared" si="87"/>
        <v>1</v>
      </c>
      <c r="E1120">
        <f t="shared" si="88"/>
        <v>0</v>
      </c>
      <c r="F1120">
        <f t="shared" si="89"/>
        <v>1</v>
      </c>
      <c r="G1120">
        <f t="shared" si="90"/>
        <v>5</v>
      </c>
    </row>
    <row r="1121" spans="3:7" x14ac:dyDescent="0.25">
      <c r="C1121">
        <f t="shared" si="86"/>
        <v>1119</v>
      </c>
      <c r="D1121">
        <f t="shared" si="87"/>
        <v>2</v>
      </c>
      <c r="E1121">
        <f t="shared" si="88"/>
        <v>0</v>
      </c>
      <c r="F1121">
        <f t="shared" si="89"/>
        <v>1</v>
      </c>
      <c r="G1121">
        <f t="shared" si="90"/>
        <v>5</v>
      </c>
    </row>
    <row r="1122" spans="3:7" x14ac:dyDescent="0.25">
      <c r="C1122">
        <f t="shared" si="86"/>
        <v>1120</v>
      </c>
      <c r="D1122">
        <f t="shared" si="87"/>
        <v>3</v>
      </c>
      <c r="E1122">
        <f t="shared" si="88"/>
        <v>0</v>
      </c>
      <c r="F1122">
        <f t="shared" si="89"/>
        <v>1</v>
      </c>
      <c r="G1122">
        <f t="shared" si="90"/>
        <v>5</v>
      </c>
    </row>
    <row r="1123" spans="3:7" x14ac:dyDescent="0.25">
      <c r="C1123">
        <f t="shared" si="86"/>
        <v>1121</v>
      </c>
      <c r="D1123">
        <f t="shared" si="87"/>
        <v>4</v>
      </c>
      <c r="E1123">
        <f t="shared" si="88"/>
        <v>0</v>
      </c>
      <c r="F1123">
        <f t="shared" si="89"/>
        <v>1</v>
      </c>
      <c r="G1123">
        <f t="shared" si="90"/>
        <v>5</v>
      </c>
    </row>
    <row r="1124" spans="3:7" x14ac:dyDescent="0.25">
      <c r="C1124">
        <f t="shared" si="86"/>
        <v>1122</v>
      </c>
      <c r="D1124">
        <f t="shared" si="87"/>
        <v>5</v>
      </c>
      <c r="E1124">
        <f t="shared" si="88"/>
        <v>0</v>
      </c>
      <c r="F1124">
        <f t="shared" si="89"/>
        <v>1</v>
      </c>
      <c r="G1124">
        <f t="shared" si="90"/>
        <v>5</v>
      </c>
    </row>
    <row r="1125" spans="3:7" x14ac:dyDescent="0.25">
      <c r="C1125">
        <f t="shared" si="86"/>
        <v>1123</v>
      </c>
      <c r="D1125">
        <f t="shared" si="87"/>
        <v>0</v>
      </c>
      <c r="E1125">
        <f t="shared" si="88"/>
        <v>1</v>
      </c>
      <c r="F1125">
        <f t="shared" si="89"/>
        <v>1</v>
      </c>
      <c r="G1125">
        <f t="shared" si="90"/>
        <v>5</v>
      </c>
    </row>
    <row r="1126" spans="3:7" x14ac:dyDescent="0.25">
      <c r="C1126">
        <f t="shared" si="86"/>
        <v>1124</v>
      </c>
      <c r="D1126">
        <f t="shared" si="87"/>
        <v>1</v>
      </c>
      <c r="E1126">
        <f t="shared" si="88"/>
        <v>1</v>
      </c>
      <c r="F1126">
        <f t="shared" si="89"/>
        <v>1</v>
      </c>
      <c r="G1126">
        <f t="shared" si="90"/>
        <v>5</v>
      </c>
    </row>
    <row r="1127" spans="3:7" x14ac:dyDescent="0.25">
      <c r="C1127">
        <f t="shared" si="86"/>
        <v>1125</v>
      </c>
      <c r="D1127">
        <f t="shared" si="87"/>
        <v>2</v>
      </c>
      <c r="E1127">
        <f t="shared" si="88"/>
        <v>1</v>
      </c>
      <c r="F1127">
        <f t="shared" si="89"/>
        <v>1</v>
      </c>
      <c r="G1127">
        <f t="shared" si="90"/>
        <v>5</v>
      </c>
    </row>
    <row r="1128" spans="3:7" x14ac:dyDescent="0.25">
      <c r="C1128">
        <f t="shared" si="86"/>
        <v>1126</v>
      </c>
      <c r="D1128">
        <f t="shared" si="87"/>
        <v>3</v>
      </c>
      <c r="E1128">
        <f t="shared" si="88"/>
        <v>1</v>
      </c>
      <c r="F1128">
        <f t="shared" si="89"/>
        <v>1</v>
      </c>
      <c r="G1128">
        <f t="shared" si="90"/>
        <v>5</v>
      </c>
    </row>
    <row r="1129" spans="3:7" x14ac:dyDescent="0.25">
      <c r="C1129">
        <f t="shared" si="86"/>
        <v>1127</v>
      </c>
      <c r="D1129">
        <f t="shared" si="87"/>
        <v>4</v>
      </c>
      <c r="E1129">
        <f t="shared" si="88"/>
        <v>1</v>
      </c>
      <c r="F1129">
        <f t="shared" si="89"/>
        <v>1</v>
      </c>
      <c r="G1129">
        <f t="shared" si="90"/>
        <v>5</v>
      </c>
    </row>
    <row r="1130" spans="3:7" x14ac:dyDescent="0.25">
      <c r="C1130">
        <f t="shared" si="86"/>
        <v>1128</v>
      </c>
      <c r="D1130">
        <f t="shared" si="87"/>
        <v>5</v>
      </c>
      <c r="E1130">
        <f t="shared" si="88"/>
        <v>1</v>
      </c>
      <c r="F1130">
        <f t="shared" si="89"/>
        <v>1</v>
      </c>
      <c r="G1130">
        <f t="shared" si="90"/>
        <v>5</v>
      </c>
    </row>
    <row r="1131" spans="3:7" x14ac:dyDescent="0.25">
      <c r="C1131">
        <f t="shared" si="86"/>
        <v>1129</v>
      </c>
      <c r="D1131">
        <f t="shared" si="87"/>
        <v>0</v>
      </c>
      <c r="E1131">
        <f t="shared" si="88"/>
        <v>2</v>
      </c>
      <c r="F1131">
        <f t="shared" si="89"/>
        <v>1</v>
      </c>
      <c r="G1131">
        <f t="shared" si="90"/>
        <v>5</v>
      </c>
    </row>
    <row r="1132" spans="3:7" x14ac:dyDescent="0.25">
      <c r="C1132">
        <f t="shared" si="86"/>
        <v>1130</v>
      </c>
      <c r="D1132">
        <f t="shared" si="87"/>
        <v>1</v>
      </c>
      <c r="E1132">
        <f t="shared" si="88"/>
        <v>2</v>
      </c>
      <c r="F1132">
        <f t="shared" si="89"/>
        <v>1</v>
      </c>
      <c r="G1132">
        <f t="shared" si="90"/>
        <v>5</v>
      </c>
    </row>
    <row r="1133" spans="3:7" x14ac:dyDescent="0.25">
      <c r="C1133">
        <f t="shared" si="86"/>
        <v>1131</v>
      </c>
      <c r="D1133">
        <f t="shared" si="87"/>
        <v>2</v>
      </c>
      <c r="E1133">
        <f t="shared" si="88"/>
        <v>2</v>
      </c>
      <c r="F1133">
        <f t="shared" si="89"/>
        <v>1</v>
      </c>
      <c r="G1133">
        <f t="shared" si="90"/>
        <v>5</v>
      </c>
    </row>
    <row r="1134" spans="3:7" x14ac:dyDescent="0.25">
      <c r="C1134">
        <f t="shared" si="86"/>
        <v>1132</v>
      </c>
      <c r="D1134">
        <f t="shared" si="87"/>
        <v>3</v>
      </c>
      <c r="E1134">
        <f t="shared" si="88"/>
        <v>2</v>
      </c>
      <c r="F1134">
        <f t="shared" si="89"/>
        <v>1</v>
      </c>
      <c r="G1134">
        <f t="shared" si="90"/>
        <v>5</v>
      </c>
    </row>
    <row r="1135" spans="3:7" x14ac:dyDescent="0.25">
      <c r="C1135">
        <f t="shared" si="86"/>
        <v>1133</v>
      </c>
      <c r="D1135">
        <f t="shared" si="87"/>
        <v>4</v>
      </c>
      <c r="E1135">
        <f t="shared" si="88"/>
        <v>2</v>
      </c>
      <c r="F1135">
        <f t="shared" si="89"/>
        <v>1</v>
      </c>
      <c r="G1135">
        <f t="shared" si="90"/>
        <v>5</v>
      </c>
    </row>
    <row r="1136" spans="3:7" x14ac:dyDescent="0.25">
      <c r="C1136">
        <f t="shared" si="86"/>
        <v>1134</v>
      </c>
      <c r="D1136">
        <f t="shared" si="87"/>
        <v>5</v>
      </c>
      <c r="E1136">
        <f t="shared" si="88"/>
        <v>2</v>
      </c>
      <c r="F1136">
        <f t="shared" si="89"/>
        <v>1</v>
      </c>
      <c r="G1136">
        <f t="shared" si="90"/>
        <v>5</v>
      </c>
    </row>
    <row r="1137" spans="3:7" x14ac:dyDescent="0.25">
      <c r="C1137">
        <f t="shared" si="86"/>
        <v>1135</v>
      </c>
      <c r="D1137">
        <f t="shared" si="87"/>
        <v>0</v>
      </c>
      <c r="E1137">
        <f t="shared" si="88"/>
        <v>3</v>
      </c>
      <c r="F1137">
        <f t="shared" si="89"/>
        <v>1</v>
      </c>
      <c r="G1137">
        <f t="shared" si="90"/>
        <v>5</v>
      </c>
    </row>
    <row r="1138" spans="3:7" x14ac:dyDescent="0.25">
      <c r="C1138">
        <f t="shared" si="86"/>
        <v>1136</v>
      </c>
      <c r="D1138">
        <f t="shared" si="87"/>
        <v>1</v>
      </c>
      <c r="E1138">
        <f t="shared" si="88"/>
        <v>3</v>
      </c>
      <c r="F1138">
        <f t="shared" si="89"/>
        <v>1</v>
      </c>
      <c r="G1138">
        <f t="shared" si="90"/>
        <v>5</v>
      </c>
    </row>
    <row r="1139" spans="3:7" x14ac:dyDescent="0.25">
      <c r="C1139">
        <f t="shared" si="86"/>
        <v>1137</v>
      </c>
      <c r="D1139">
        <f t="shared" si="87"/>
        <v>2</v>
      </c>
      <c r="E1139">
        <f t="shared" si="88"/>
        <v>3</v>
      </c>
      <c r="F1139">
        <f t="shared" si="89"/>
        <v>1</v>
      </c>
      <c r="G1139">
        <f t="shared" si="90"/>
        <v>5</v>
      </c>
    </row>
    <row r="1140" spans="3:7" x14ac:dyDescent="0.25">
      <c r="C1140">
        <f t="shared" si="86"/>
        <v>1138</v>
      </c>
      <c r="D1140">
        <f t="shared" si="87"/>
        <v>3</v>
      </c>
      <c r="E1140">
        <f t="shared" si="88"/>
        <v>3</v>
      </c>
      <c r="F1140">
        <f t="shared" si="89"/>
        <v>1</v>
      </c>
      <c r="G1140">
        <f t="shared" si="90"/>
        <v>5</v>
      </c>
    </row>
    <row r="1141" spans="3:7" x14ac:dyDescent="0.25">
      <c r="C1141">
        <f t="shared" si="86"/>
        <v>1139</v>
      </c>
      <c r="D1141">
        <f t="shared" si="87"/>
        <v>4</v>
      </c>
      <c r="E1141">
        <f t="shared" si="88"/>
        <v>3</v>
      </c>
      <c r="F1141">
        <f t="shared" si="89"/>
        <v>1</v>
      </c>
      <c r="G1141">
        <f t="shared" si="90"/>
        <v>5</v>
      </c>
    </row>
    <row r="1142" spans="3:7" x14ac:dyDescent="0.25">
      <c r="C1142">
        <f t="shared" si="86"/>
        <v>1140</v>
      </c>
      <c r="D1142">
        <f t="shared" si="87"/>
        <v>5</v>
      </c>
      <c r="E1142">
        <f t="shared" si="88"/>
        <v>3</v>
      </c>
      <c r="F1142">
        <f t="shared" si="89"/>
        <v>1</v>
      </c>
      <c r="G1142">
        <f t="shared" si="90"/>
        <v>5</v>
      </c>
    </row>
    <row r="1143" spans="3:7" x14ac:dyDescent="0.25">
      <c r="C1143">
        <f t="shared" si="86"/>
        <v>1141</v>
      </c>
      <c r="D1143">
        <f t="shared" si="87"/>
        <v>0</v>
      </c>
      <c r="E1143">
        <f t="shared" si="88"/>
        <v>4</v>
      </c>
      <c r="F1143">
        <f t="shared" si="89"/>
        <v>1</v>
      </c>
      <c r="G1143">
        <f t="shared" si="90"/>
        <v>5</v>
      </c>
    </row>
    <row r="1144" spans="3:7" x14ac:dyDescent="0.25">
      <c r="C1144">
        <f t="shared" si="86"/>
        <v>1142</v>
      </c>
      <c r="D1144">
        <f t="shared" si="87"/>
        <v>1</v>
      </c>
      <c r="E1144">
        <f t="shared" si="88"/>
        <v>4</v>
      </c>
      <c r="F1144">
        <f t="shared" si="89"/>
        <v>1</v>
      </c>
      <c r="G1144">
        <f t="shared" si="90"/>
        <v>5</v>
      </c>
    </row>
    <row r="1145" spans="3:7" x14ac:dyDescent="0.25">
      <c r="C1145">
        <f t="shared" si="86"/>
        <v>1143</v>
      </c>
      <c r="D1145">
        <f t="shared" si="87"/>
        <v>2</v>
      </c>
      <c r="E1145">
        <f t="shared" si="88"/>
        <v>4</v>
      </c>
      <c r="F1145">
        <f t="shared" si="89"/>
        <v>1</v>
      </c>
      <c r="G1145">
        <f t="shared" si="90"/>
        <v>5</v>
      </c>
    </row>
    <row r="1146" spans="3:7" x14ac:dyDescent="0.25">
      <c r="C1146">
        <f t="shared" si="86"/>
        <v>1144</v>
      </c>
      <c r="D1146">
        <f t="shared" si="87"/>
        <v>3</v>
      </c>
      <c r="E1146">
        <f t="shared" si="88"/>
        <v>4</v>
      </c>
      <c r="F1146">
        <f t="shared" si="89"/>
        <v>1</v>
      </c>
      <c r="G1146">
        <f t="shared" si="90"/>
        <v>5</v>
      </c>
    </row>
    <row r="1147" spans="3:7" x14ac:dyDescent="0.25">
      <c r="C1147">
        <f t="shared" si="86"/>
        <v>1145</v>
      </c>
      <c r="D1147">
        <f t="shared" si="87"/>
        <v>4</v>
      </c>
      <c r="E1147">
        <f t="shared" si="88"/>
        <v>4</v>
      </c>
      <c r="F1147">
        <f t="shared" si="89"/>
        <v>1</v>
      </c>
      <c r="G1147">
        <f t="shared" si="90"/>
        <v>5</v>
      </c>
    </row>
    <row r="1148" spans="3:7" x14ac:dyDescent="0.25">
      <c r="C1148">
        <f t="shared" si="86"/>
        <v>1146</v>
      </c>
      <c r="D1148">
        <f t="shared" si="87"/>
        <v>5</v>
      </c>
      <c r="E1148">
        <f t="shared" si="88"/>
        <v>4</v>
      </c>
      <c r="F1148">
        <f t="shared" si="89"/>
        <v>1</v>
      </c>
      <c r="G1148">
        <f t="shared" si="90"/>
        <v>5</v>
      </c>
    </row>
    <row r="1149" spans="3:7" x14ac:dyDescent="0.25">
      <c r="C1149">
        <f t="shared" si="86"/>
        <v>1147</v>
      </c>
      <c r="D1149">
        <f t="shared" si="87"/>
        <v>0</v>
      </c>
      <c r="E1149">
        <f t="shared" si="88"/>
        <v>5</v>
      </c>
      <c r="F1149">
        <f t="shared" si="89"/>
        <v>1</v>
      </c>
      <c r="G1149">
        <f t="shared" si="90"/>
        <v>5</v>
      </c>
    </row>
    <row r="1150" spans="3:7" x14ac:dyDescent="0.25">
      <c r="C1150">
        <f t="shared" si="86"/>
        <v>1148</v>
      </c>
      <c r="D1150">
        <f t="shared" si="87"/>
        <v>1</v>
      </c>
      <c r="E1150">
        <f t="shared" si="88"/>
        <v>5</v>
      </c>
      <c r="F1150">
        <f t="shared" si="89"/>
        <v>1</v>
      </c>
      <c r="G1150">
        <f t="shared" si="90"/>
        <v>5</v>
      </c>
    </row>
    <row r="1151" spans="3:7" x14ac:dyDescent="0.25">
      <c r="C1151">
        <f t="shared" si="86"/>
        <v>1149</v>
      </c>
      <c r="D1151">
        <f t="shared" si="87"/>
        <v>2</v>
      </c>
      <c r="E1151">
        <f t="shared" si="88"/>
        <v>5</v>
      </c>
      <c r="F1151">
        <f t="shared" si="89"/>
        <v>1</v>
      </c>
      <c r="G1151">
        <f t="shared" si="90"/>
        <v>5</v>
      </c>
    </row>
    <row r="1152" spans="3:7" x14ac:dyDescent="0.25">
      <c r="C1152">
        <f t="shared" si="86"/>
        <v>1150</v>
      </c>
      <c r="D1152">
        <f t="shared" si="87"/>
        <v>3</v>
      </c>
      <c r="E1152">
        <f t="shared" si="88"/>
        <v>5</v>
      </c>
      <c r="F1152">
        <f t="shared" si="89"/>
        <v>1</v>
      </c>
      <c r="G1152">
        <f t="shared" si="90"/>
        <v>5</v>
      </c>
    </row>
    <row r="1153" spans="3:7" x14ac:dyDescent="0.25">
      <c r="C1153">
        <f t="shared" si="86"/>
        <v>1151</v>
      </c>
      <c r="D1153">
        <f t="shared" si="87"/>
        <v>4</v>
      </c>
      <c r="E1153">
        <f t="shared" si="88"/>
        <v>5</v>
      </c>
      <c r="F1153">
        <f t="shared" si="89"/>
        <v>1</v>
      </c>
      <c r="G1153">
        <f t="shared" si="90"/>
        <v>5</v>
      </c>
    </row>
    <row r="1154" spans="3:7" x14ac:dyDescent="0.25">
      <c r="C1154">
        <f t="shared" si="86"/>
        <v>1152</v>
      </c>
      <c r="D1154">
        <f t="shared" si="87"/>
        <v>5</v>
      </c>
      <c r="E1154">
        <f t="shared" si="88"/>
        <v>5</v>
      </c>
      <c r="F1154">
        <f t="shared" si="89"/>
        <v>1</v>
      </c>
      <c r="G1154">
        <f t="shared" si="90"/>
        <v>5</v>
      </c>
    </row>
    <row r="1155" spans="3:7" x14ac:dyDescent="0.25">
      <c r="C1155">
        <f t="shared" si="86"/>
        <v>1153</v>
      </c>
      <c r="D1155">
        <f t="shared" si="87"/>
        <v>0</v>
      </c>
      <c r="E1155">
        <f t="shared" si="88"/>
        <v>0</v>
      </c>
      <c r="F1155">
        <f t="shared" si="89"/>
        <v>2</v>
      </c>
      <c r="G1155">
        <f t="shared" si="90"/>
        <v>5</v>
      </c>
    </row>
    <row r="1156" spans="3:7" x14ac:dyDescent="0.25">
      <c r="C1156">
        <f t="shared" ref="C1156:C1219" si="91">IF(ROW()-ROW($D$3)+1&lt;=$B$5,C1155+1,"")</f>
        <v>1154</v>
      </c>
      <c r="D1156">
        <f t="shared" ref="D1156:D1219" si="92">IF(C1156&lt;&gt;"",MOD(D1155+1,$B$4),"")</f>
        <v>1</v>
      </c>
      <c r="E1156">
        <f t="shared" ref="E1156:E1219" si="93">IF(D1156="","",IF(AND(D1155&lt;&gt;D1156,D1156=0),MOD(E1155+1,$B$4),E1155))</f>
        <v>0</v>
      </c>
      <c r="F1156">
        <f t="shared" ref="F1156:F1219" si="94">IF(E1156="","",IF(AND(E1155&lt;&gt;E1156,E1156=0),MOD(F1155+1,$B$4),F1155))</f>
        <v>2</v>
      </c>
      <c r="G1156">
        <f t="shared" ref="G1156:G1219" si="95">IF(F1156="","",IF(AND(F1155&lt;&gt;F1156,F1156=0),MOD(G1155+1,$B$4),G1155))</f>
        <v>5</v>
      </c>
    </row>
    <row r="1157" spans="3:7" x14ac:dyDescent="0.25">
      <c r="C1157">
        <f t="shared" si="91"/>
        <v>1155</v>
      </c>
      <c r="D1157">
        <f t="shared" si="92"/>
        <v>2</v>
      </c>
      <c r="E1157">
        <f t="shared" si="93"/>
        <v>0</v>
      </c>
      <c r="F1157">
        <f t="shared" si="94"/>
        <v>2</v>
      </c>
      <c r="G1157">
        <f t="shared" si="95"/>
        <v>5</v>
      </c>
    </row>
    <row r="1158" spans="3:7" x14ac:dyDescent="0.25">
      <c r="C1158">
        <f t="shared" si="91"/>
        <v>1156</v>
      </c>
      <c r="D1158">
        <f t="shared" si="92"/>
        <v>3</v>
      </c>
      <c r="E1158">
        <f t="shared" si="93"/>
        <v>0</v>
      </c>
      <c r="F1158">
        <f t="shared" si="94"/>
        <v>2</v>
      </c>
      <c r="G1158">
        <f t="shared" si="95"/>
        <v>5</v>
      </c>
    </row>
    <row r="1159" spans="3:7" x14ac:dyDescent="0.25">
      <c r="C1159">
        <f t="shared" si="91"/>
        <v>1157</v>
      </c>
      <c r="D1159">
        <f t="shared" si="92"/>
        <v>4</v>
      </c>
      <c r="E1159">
        <f t="shared" si="93"/>
        <v>0</v>
      </c>
      <c r="F1159">
        <f t="shared" si="94"/>
        <v>2</v>
      </c>
      <c r="G1159">
        <f t="shared" si="95"/>
        <v>5</v>
      </c>
    </row>
    <row r="1160" spans="3:7" x14ac:dyDescent="0.25">
      <c r="C1160">
        <f t="shared" si="91"/>
        <v>1158</v>
      </c>
      <c r="D1160">
        <f t="shared" si="92"/>
        <v>5</v>
      </c>
      <c r="E1160">
        <f t="shared" si="93"/>
        <v>0</v>
      </c>
      <c r="F1160">
        <f t="shared" si="94"/>
        <v>2</v>
      </c>
      <c r="G1160">
        <f t="shared" si="95"/>
        <v>5</v>
      </c>
    </row>
    <row r="1161" spans="3:7" x14ac:dyDescent="0.25">
      <c r="C1161">
        <f t="shared" si="91"/>
        <v>1159</v>
      </c>
      <c r="D1161">
        <f t="shared" si="92"/>
        <v>0</v>
      </c>
      <c r="E1161">
        <f t="shared" si="93"/>
        <v>1</v>
      </c>
      <c r="F1161">
        <f t="shared" si="94"/>
        <v>2</v>
      </c>
      <c r="G1161">
        <f t="shared" si="95"/>
        <v>5</v>
      </c>
    </row>
    <row r="1162" spans="3:7" x14ac:dyDescent="0.25">
      <c r="C1162">
        <f t="shared" si="91"/>
        <v>1160</v>
      </c>
      <c r="D1162">
        <f t="shared" si="92"/>
        <v>1</v>
      </c>
      <c r="E1162">
        <f t="shared" si="93"/>
        <v>1</v>
      </c>
      <c r="F1162">
        <f t="shared" si="94"/>
        <v>2</v>
      </c>
      <c r="G1162">
        <f t="shared" si="95"/>
        <v>5</v>
      </c>
    </row>
    <row r="1163" spans="3:7" x14ac:dyDescent="0.25">
      <c r="C1163">
        <f t="shared" si="91"/>
        <v>1161</v>
      </c>
      <c r="D1163">
        <f t="shared" si="92"/>
        <v>2</v>
      </c>
      <c r="E1163">
        <f t="shared" si="93"/>
        <v>1</v>
      </c>
      <c r="F1163">
        <f t="shared" si="94"/>
        <v>2</v>
      </c>
      <c r="G1163">
        <f t="shared" si="95"/>
        <v>5</v>
      </c>
    </row>
    <row r="1164" spans="3:7" x14ac:dyDescent="0.25">
      <c r="C1164">
        <f t="shared" si="91"/>
        <v>1162</v>
      </c>
      <c r="D1164">
        <f t="shared" si="92"/>
        <v>3</v>
      </c>
      <c r="E1164">
        <f t="shared" si="93"/>
        <v>1</v>
      </c>
      <c r="F1164">
        <f t="shared" si="94"/>
        <v>2</v>
      </c>
      <c r="G1164">
        <f t="shared" si="95"/>
        <v>5</v>
      </c>
    </row>
    <row r="1165" spans="3:7" x14ac:dyDescent="0.25">
      <c r="C1165">
        <f t="shared" si="91"/>
        <v>1163</v>
      </c>
      <c r="D1165">
        <f t="shared" si="92"/>
        <v>4</v>
      </c>
      <c r="E1165">
        <f t="shared" si="93"/>
        <v>1</v>
      </c>
      <c r="F1165">
        <f t="shared" si="94"/>
        <v>2</v>
      </c>
      <c r="G1165">
        <f t="shared" si="95"/>
        <v>5</v>
      </c>
    </row>
    <row r="1166" spans="3:7" x14ac:dyDescent="0.25">
      <c r="C1166">
        <f t="shared" si="91"/>
        <v>1164</v>
      </c>
      <c r="D1166">
        <f t="shared" si="92"/>
        <v>5</v>
      </c>
      <c r="E1166">
        <f t="shared" si="93"/>
        <v>1</v>
      </c>
      <c r="F1166">
        <f t="shared" si="94"/>
        <v>2</v>
      </c>
      <c r="G1166">
        <f t="shared" si="95"/>
        <v>5</v>
      </c>
    </row>
    <row r="1167" spans="3:7" x14ac:dyDescent="0.25">
      <c r="C1167">
        <f t="shared" si="91"/>
        <v>1165</v>
      </c>
      <c r="D1167">
        <f t="shared" si="92"/>
        <v>0</v>
      </c>
      <c r="E1167">
        <f t="shared" si="93"/>
        <v>2</v>
      </c>
      <c r="F1167">
        <f t="shared" si="94"/>
        <v>2</v>
      </c>
      <c r="G1167">
        <f t="shared" si="95"/>
        <v>5</v>
      </c>
    </row>
    <row r="1168" spans="3:7" x14ac:dyDescent="0.25">
      <c r="C1168">
        <f t="shared" si="91"/>
        <v>1166</v>
      </c>
      <c r="D1168">
        <f t="shared" si="92"/>
        <v>1</v>
      </c>
      <c r="E1168">
        <f t="shared" si="93"/>
        <v>2</v>
      </c>
      <c r="F1168">
        <f t="shared" si="94"/>
        <v>2</v>
      </c>
      <c r="G1168">
        <f t="shared" si="95"/>
        <v>5</v>
      </c>
    </row>
    <row r="1169" spans="3:7" x14ac:dyDescent="0.25">
      <c r="C1169">
        <f t="shared" si="91"/>
        <v>1167</v>
      </c>
      <c r="D1169">
        <f t="shared" si="92"/>
        <v>2</v>
      </c>
      <c r="E1169">
        <f t="shared" si="93"/>
        <v>2</v>
      </c>
      <c r="F1169">
        <f t="shared" si="94"/>
        <v>2</v>
      </c>
      <c r="G1169">
        <f t="shared" si="95"/>
        <v>5</v>
      </c>
    </row>
    <row r="1170" spans="3:7" x14ac:dyDescent="0.25">
      <c r="C1170">
        <f t="shared" si="91"/>
        <v>1168</v>
      </c>
      <c r="D1170">
        <f t="shared" si="92"/>
        <v>3</v>
      </c>
      <c r="E1170">
        <f t="shared" si="93"/>
        <v>2</v>
      </c>
      <c r="F1170">
        <f t="shared" si="94"/>
        <v>2</v>
      </c>
      <c r="G1170">
        <f t="shared" si="95"/>
        <v>5</v>
      </c>
    </row>
    <row r="1171" spans="3:7" x14ac:dyDescent="0.25">
      <c r="C1171">
        <f t="shared" si="91"/>
        <v>1169</v>
      </c>
      <c r="D1171">
        <f t="shared" si="92"/>
        <v>4</v>
      </c>
      <c r="E1171">
        <f t="shared" si="93"/>
        <v>2</v>
      </c>
      <c r="F1171">
        <f t="shared" si="94"/>
        <v>2</v>
      </c>
      <c r="G1171">
        <f t="shared" si="95"/>
        <v>5</v>
      </c>
    </row>
    <row r="1172" spans="3:7" x14ac:dyDescent="0.25">
      <c r="C1172">
        <f t="shared" si="91"/>
        <v>1170</v>
      </c>
      <c r="D1172">
        <f t="shared" si="92"/>
        <v>5</v>
      </c>
      <c r="E1172">
        <f t="shared" si="93"/>
        <v>2</v>
      </c>
      <c r="F1172">
        <f t="shared" si="94"/>
        <v>2</v>
      </c>
      <c r="G1172">
        <f t="shared" si="95"/>
        <v>5</v>
      </c>
    </row>
    <row r="1173" spans="3:7" x14ac:dyDescent="0.25">
      <c r="C1173">
        <f t="shared" si="91"/>
        <v>1171</v>
      </c>
      <c r="D1173">
        <f t="shared" si="92"/>
        <v>0</v>
      </c>
      <c r="E1173">
        <f t="shared" si="93"/>
        <v>3</v>
      </c>
      <c r="F1173">
        <f t="shared" si="94"/>
        <v>2</v>
      </c>
      <c r="G1173">
        <f t="shared" si="95"/>
        <v>5</v>
      </c>
    </row>
    <row r="1174" spans="3:7" x14ac:dyDescent="0.25">
      <c r="C1174">
        <f t="shared" si="91"/>
        <v>1172</v>
      </c>
      <c r="D1174">
        <f t="shared" si="92"/>
        <v>1</v>
      </c>
      <c r="E1174">
        <f t="shared" si="93"/>
        <v>3</v>
      </c>
      <c r="F1174">
        <f t="shared" si="94"/>
        <v>2</v>
      </c>
      <c r="G1174">
        <f t="shared" si="95"/>
        <v>5</v>
      </c>
    </row>
    <row r="1175" spans="3:7" x14ac:dyDescent="0.25">
      <c r="C1175">
        <f t="shared" si="91"/>
        <v>1173</v>
      </c>
      <c r="D1175">
        <f t="shared" si="92"/>
        <v>2</v>
      </c>
      <c r="E1175">
        <f t="shared" si="93"/>
        <v>3</v>
      </c>
      <c r="F1175">
        <f t="shared" si="94"/>
        <v>2</v>
      </c>
      <c r="G1175">
        <f t="shared" si="95"/>
        <v>5</v>
      </c>
    </row>
    <row r="1176" spans="3:7" x14ac:dyDescent="0.25">
      <c r="C1176">
        <f t="shared" si="91"/>
        <v>1174</v>
      </c>
      <c r="D1176">
        <f t="shared" si="92"/>
        <v>3</v>
      </c>
      <c r="E1176">
        <f t="shared" si="93"/>
        <v>3</v>
      </c>
      <c r="F1176">
        <f t="shared" si="94"/>
        <v>2</v>
      </c>
      <c r="G1176">
        <f t="shared" si="95"/>
        <v>5</v>
      </c>
    </row>
    <row r="1177" spans="3:7" x14ac:dyDescent="0.25">
      <c r="C1177">
        <f t="shared" si="91"/>
        <v>1175</v>
      </c>
      <c r="D1177">
        <f t="shared" si="92"/>
        <v>4</v>
      </c>
      <c r="E1177">
        <f t="shared" si="93"/>
        <v>3</v>
      </c>
      <c r="F1177">
        <f t="shared" si="94"/>
        <v>2</v>
      </c>
      <c r="G1177">
        <f t="shared" si="95"/>
        <v>5</v>
      </c>
    </row>
    <row r="1178" spans="3:7" x14ac:dyDescent="0.25">
      <c r="C1178">
        <f t="shared" si="91"/>
        <v>1176</v>
      </c>
      <c r="D1178">
        <f t="shared" si="92"/>
        <v>5</v>
      </c>
      <c r="E1178">
        <f t="shared" si="93"/>
        <v>3</v>
      </c>
      <c r="F1178">
        <f t="shared" si="94"/>
        <v>2</v>
      </c>
      <c r="G1178">
        <f t="shared" si="95"/>
        <v>5</v>
      </c>
    </row>
    <row r="1179" spans="3:7" x14ac:dyDescent="0.25">
      <c r="C1179">
        <f t="shared" si="91"/>
        <v>1177</v>
      </c>
      <c r="D1179">
        <f t="shared" si="92"/>
        <v>0</v>
      </c>
      <c r="E1179">
        <f t="shared" si="93"/>
        <v>4</v>
      </c>
      <c r="F1179">
        <f t="shared" si="94"/>
        <v>2</v>
      </c>
      <c r="G1179">
        <f t="shared" si="95"/>
        <v>5</v>
      </c>
    </row>
    <row r="1180" spans="3:7" x14ac:dyDescent="0.25">
      <c r="C1180">
        <f t="shared" si="91"/>
        <v>1178</v>
      </c>
      <c r="D1180">
        <f t="shared" si="92"/>
        <v>1</v>
      </c>
      <c r="E1180">
        <f t="shared" si="93"/>
        <v>4</v>
      </c>
      <c r="F1180">
        <f t="shared" si="94"/>
        <v>2</v>
      </c>
      <c r="G1180">
        <f t="shared" si="95"/>
        <v>5</v>
      </c>
    </row>
    <row r="1181" spans="3:7" x14ac:dyDescent="0.25">
      <c r="C1181">
        <f t="shared" si="91"/>
        <v>1179</v>
      </c>
      <c r="D1181">
        <f t="shared" si="92"/>
        <v>2</v>
      </c>
      <c r="E1181">
        <f t="shared" si="93"/>
        <v>4</v>
      </c>
      <c r="F1181">
        <f t="shared" si="94"/>
        <v>2</v>
      </c>
      <c r="G1181">
        <f t="shared" si="95"/>
        <v>5</v>
      </c>
    </row>
    <row r="1182" spans="3:7" x14ac:dyDescent="0.25">
      <c r="C1182">
        <f t="shared" si="91"/>
        <v>1180</v>
      </c>
      <c r="D1182">
        <f t="shared" si="92"/>
        <v>3</v>
      </c>
      <c r="E1182">
        <f t="shared" si="93"/>
        <v>4</v>
      </c>
      <c r="F1182">
        <f t="shared" si="94"/>
        <v>2</v>
      </c>
      <c r="G1182">
        <f t="shared" si="95"/>
        <v>5</v>
      </c>
    </row>
    <row r="1183" spans="3:7" x14ac:dyDescent="0.25">
      <c r="C1183">
        <f t="shared" si="91"/>
        <v>1181</v>
      </c>
      <c r="D1183">
        <f t="shared" si="92"/>
        <v>4</v>
      </c>
      <c r="E1183">
        <f t="shared" si="93"/>
        <v>4</v>
      </c>
      <c r="F1183">
        <f t="shared" si="94"/>
        <v>2</v>
      </c>
      <c r="G1183">
        <f t="shared" si="95"/>
        <v>5</v>
      </c>
    </row>
    <row r="1184" spans="3:7" x14ac:dyDescent="0.25">
      <c r="C1184">
        <f t="shared" si="91"/>
        <v>1182</v>
      </c>
      <c r="D1184">
        <f t="shared" si="92"/>
        <v>5</v>
      </c>
      <c r="E1184">
        <f t="shared" si="93"/>
        <v>4</v>
      </c>
      <c r="F1184">
        <f t="shared" si="94"/>
        <v>2</v>
      </c>
      <c r="G1184">
        <f t="shared" si="95"/>
        <v>5</v>
      </c>
    </row>
    <row r="1185" spans="3:7" x14ac:dyDescent="0.25">
      <c r="C1185">
        <f t="shared" si="91"/>
        <v>1183</v>
      </c>
      <c r="D1185">
        <f t="shared" si="92"/>
        <v>0</v>
      </c>
      <c r="E1185">
        <f t="shared" si="93"/>
        <v>5</v>
      </c>
      <c r="F1185">
        <f t="shared" si="94"/>
        <v>2</v>
      </c>
      <c r="G1185">
        <f t="shared" si="95"/>
        <v>5</v>
      </c>
    </row>
    <row r="1186" spans="3:7" x14ac:dyDescent="0.25">
      <c r="C1186">
        <f t="shared" si="91"/>
        <v>1184</v>
      </c>
      <c r="D1186">
        <f t="shared" si="92"/>
        <v>1</v>
      </c>
      <c r="E1186">
        <f t="shared" si="93"/>
        <v>5</v>
      </c>
      <c r="F1186">
        <f t="shared" si="94"/>
        <v>2</v>
      </c>
      <c r="G1186">
        <f t="shared" si="95"/>
        <v>5</v>
      </c>
    </row>
    <row r="1187" spans="3:7" x14ac:dyDescent="0.25">
      <c r="C1187">
        <f t="shared" si="91"/>
        <v>1185</v>
      </c>
      <c r="D1187">
        <f t="shared" si="92"/>
        <v>2</v>
      </c>
      <c r="E1187">
        <f t="shared" si="93"/>
        <v>5</v>
      </c>
      <c r="F1187">
        <f t="shared" si="94"/>
        <v>2</v>
      </c>
      <c r="G1187">
        <f t="shared" si="95"/>
        <v>5</v>
      </c>
    </row>
    <row r="1188" spans="3:7" x14ac:dyDescent="0.25">
      <c r="C1188">
        <f t="shared" si="91"/>
        <v>1186</v>
      </c>
      <c r="D1188">
        <f t="shared" si="92"/>
        <v>3</v>
      </c>
      <c r="E1188">
        <f t="shared" si="93"/>
        <v>5</v>
      </c>
      <c r="F1188">
        <f t="shared" si="94"/>
        <v>2</v>
      </c>
      <c r="G1188">
        <f t="shared" si="95"/>
        <v>5</v>
      </c>
    </row>
    <row r="1189" spans="3:7" x14ac:dyDescent="0.25">
      <c r="C1189">
        <f t="shared" si="91"/>
        <v>1187</v>
      </c>
      <c r="D1189">
        <f t="shared" si="92"/>
        <v>4</v>
      </c>
      <c r="E1189">
        <f t="shared" si="93"/>
        <v>5</v>
      </c>
      <c r="F1189">
        <f t="shared" si="94"/>
        <v>2</v>
      </c>
      <c r="G1189">
        <f t="shared" si="95"/>
        <v>5</v>
      </c>
    </row>
    <row r="1190" spans="3:7" x14ac:dyDescent="0.25">
      <c r="C1190">
        <f t="shared" si="91"/>
        <v>1188</v>
      </c>
      <c r="D1190">
        <f t="shared" si="92"/>
        <v>5</v>
      </c>
      <c r="E1190">
        <f t="shared" si="93"/>
        <v>5</v>
      </c>
      <c r="F1190">
        <f t="shared" si="94"/>
        <v>2</v>
      </c>
      <c r="G1190">
        <f t="shared" si="95"/>
        <v>5</v>
      </c>
    </row>
    <row r="1191" spans="3:7" x14ac:dyDescent="0.25">
      <c r="C1191">
        <f t="shared" si="91"/>
        <v>1189</v>
      </c>
      <c r="D1191">
        <f t="shared" si="92"/>
        <v>0</v>
      </c>
      <c r="E1191">
        <f t="shared" si="93"/>
        <v>0</v>
      </c>
      <c r="F1191">
        <f t="shared" si="94"/>
        <v>3</v>
      </c>
      <c r="G1191">
        <f t="shared" si="95"/>
        <v>5</v>
      </c>
    </row>
    <row r="1192" spans="3:7" x14ac:dyDescent="0.25">
      <c r="C1192">
        <f t="shared" si="91"/>
        <v>1190</v>
      </c>
      <c r="D1192">
        <f t="shared" si="92"/>
        <v>1</v>
      </c>
      <c r="E1192">
        <f t="shared" si="93"/>
        <v>0</v>
      </c>
      <c r="F1192">
        <f t="shared" si="94"/>
        <v>3</v>
      </c>
      <c r="G1192">
        <f t="shared" si="95"/>
        <v>5</v>
      </c>
    </row>
    <row r="1193" spans="3:7" x14ac:dyDescent="0.25">
      <c r="C1193">
        <f t="shared" si="91"/>
        <v>1191</v>
      </c>
      <c r="D1193">
        <f t="shared" si="92"/>
        <v>2</v>
      </c>
      <c r="E1193">
        <f t="shared" si="93"/>
        <v>0</v>
      </c>
      <c r="F1193">
        <f t="shared" si="94"/>
        <v>3</v>
      </c>
      <c r="G1193">
        <f t="shared" si="95"/>
        <v>5</v>
      </c>
    </row>
    <row r="1194" spans="3:7" x14ac:dyDescent="0.25">
      <c r="C1194">
        <f t="shared" si="91"/>
        <v>1192</v>
      </c>
      <c r="D1194">
        <f t="shared" si="92"/>
        <v>3</v>
      </c>
      <c r="E1194">
        <f t="shared" si="93"/>
        <v>0</v>
      </c>
      <c r="F1194">
        <f t="shared" si="94"/>
        <v>3</v>
      </c>
      <c r="G1194">
        <f t="shared" si="95"/>
        <v>5</v>
      </c>
    </row>
    <row r="1195" spans="3:7" x14ac:dyDescent="0.25">
      <c r="C1195">
        <f t="shared" si="91"/>
        <v>1193</v>
      </c>
      <c r="D1195">
        <f t="shared" si="92"/>
        <v>4</v>
      </c>
      <c r="E1195">
        <f t="shared" si="93"/>
        <v>0</v>
      </c>
      <c r="F1195">
        <f t="shared" si="94"/>
        <v>3</v>
      </c>
      <c r="G1195">
        <f t="shared" si="95"/>
        <v>5</v>
      </c>
    </row>
    <row r="1196" spans="3:7" x14ac:dyDescent="0.25">
      <c r="C1196">
        <f t="shared" si="91"/>
        <v>1194</v>
      </c>
      <c r="D1196">
        <f t="shared" si="92"/>
        <v>5</v>
      </c>
      <c r="E1196">
        <f t="shared" si="93"/>
        <v>0</v>
      </c>
      <c r="F1196">
        <f t="shared" si="94"/>
        <v>3</v>
      </c>
      <c r="G1196">
        <f t="shared" si="95"/>
        <v>5</v>
      </c>
    </row>
    <row r="1197" spans="3:7" x14ac:dyDescent="0.25">
      <c r="C1197">
        <f t="shared" si="91"/>
        <v>1195</v>
      </c>
      <c r="D1197">
        <f t="shared" si="92"/>
        <v>0</v>
      </c>
      <c r="E1197">
        <f t="shared" si="93"/>
        <v>1</v>
      </c>
      <c r="F1197">
        <f t="shared" si="94"/>
        <v>3</v>
      </c>
      <c r="G1197">
        <f t="shared" si="95"/>
        <v>5</v>
      </c>
    </row>
    <row r="1198" spans="3:7" x14ac:dyDescent="0.25">
      <c r="C1198">
        <f t="shared" si="91"/>
        <v>1196</v>
      </c>
      <c r="D1198">
        <f t="shared" si="92"/>
        <v>1</v>
      </c>
      <c r="E1198">
        <f t="shared" si="93"/>
        <v>1</v>
      </c>
      <c r="F1198">
        <f t="shared" si="94"/>
        <v>3</v>
      </c>
      <c r="G1198">
        <f t="shared" si="95"/>
        <v>5</v>
      </c>
    </row>
    <row r="1199" spans="3:7" x14ac:dyDescent="0.25">
      <c r="C1199">
        <f t="shared" si="91"/>
        <v>1197</v>
      </c>
      <c r="D1199">
        <f t="shared" si="92"/>
        <v>2</v>
      </c>
      <c r="E1199">
        <f t="shared" si="93"/>
        <v>1</v>
      </c>
      <c r="F1199">
        <f t="shared" si="94"/>
        <v>3</v>
      </c>
      <c r="G1199">
        <f t="shared" si="95"/>
        <v>5</v>
      </c>
    </row>
    <row r="1200" spans="3:7" x14ac:dyDescent="0.25">
      <c r="C1200">
        <f t="shared" si="91"/>
        <v>1198</v>
      </c>
      <c r="D1200">
        <f t="shared" si="92"/>
        <v>3</v>
      </c>
      <c r="E1200">
        <f t="shared" si="93"/>
        <v>1</v>
      </c>
      <c r="F1200">
        <f t="shared" si="94"/>
        <v>3</v>
      </c>
      <c r="G1200">
        <f t="shared" si="95"/>
        <v>5</v>
      </c>
    </row>
    <row r="1201" spans="3:7" x14ac:dyDescent="0.25">
      <c r="C1201">
        <f t="shared" si="91"/>
        <v>1199</v>
      </c>
      <c r="D1201">
        <f t="shared" si="92"/>
        <v>4</v>
      </c>
      <c r="E1201">
        <f t="shared" si="93"/>
        <v>1</v>
      </c>
      <c r="F1201">
        <f t="shared" si="94"/>
        <v>3</v>
      </c>
      <c r="G1201">
        <f t="shared" si="95"/>
        <v>5</v>
      </c>
    </row>
    <row r="1202" spans="3:7" x14ac:dyDescent="0.25">
      <c r="C1202">
        <f t="shared" si="91"/>
        <v>1200</v>
      </c>
      <c r="D1202">
        <f t="shared" si="92"/>
        <v>5</v>
      </c>
      <c r="E1202">
        <f t="shared" si="93"/>
        <v>1</v>
      </c>
      <c r="F1202">
        <f t="shared" si="94"/>
        <v>3</v>
      </c>
      <c r="G1202">
        <f t="shared" si="95"/>
        <v>5</v>
      </c>
    </row>
    <row r="1203" spans="3:7" x14ac:dyDescent="0.25">
      <c r="C1203">
        <f t="shared" si="91"/>
        <v>1201</v>
      </c>
      <c r="D1203">
        <f t="shared" si="92"/>
        <v>0</v>
      </c>
      <c r="E1203">
        <f t="shared" si="93"/>
        <v>2</v>
      </c>
      <c r="F1203">
        <f t="shared" si="94"/>
        <v>3</v>
      </c>
      <c r="G1203">
        <f t="shared" si="95"/>
        <v>5</v>
      </c>
    </row>
    <row r="1204" spans="3:7" x14ac:dyDescent="0.25">
      <c r="C1204">
        <f t="shared" si="91"/>
        <v>1202</v>
      </c>
      <c r="D1204">
        <f t="shared" si="92"/>
        <v>1</v>
      </c>
      <c r="E1204">
        <f t="shared" si="93"/>
        <v>2</v>
      </c>
      <c r="F1204">
        <f t="shared" si="94"/>
        <v>3</v>
      </c>
      <c r="G1204">
        <f t="shared" si="95"/>
        <v>5</v>
      </c>
    </row>
    <row r="1205" spans="3:7" x14ac:dyDescent="0.25">
      <c r="C1205">
        <f t="shared" si="91"/>
        <v>1203</v>
      </c>
      <c r="D1205">
        <f t="shared" si="92"/>
        <v>2</v>
      </c>
      <c r="E1205">
        <f t="shared" si="93"/>
        <v>2</v>
      </c>
      <c r="F1205">
        <f t="shared" si="94"/>
        <v>3</v>
      </c>
      <c r="G1205">
        <f t="shared" si="95"/>
        <v>5</v>
      </c>
    </row>
    <row r="1206" spans="3:7" x14ac:dyDescent="0.25">
      <c r="C1206">
        <f t="shared" si="91"/>
        <v>1204</v>
      </c>
      <c r="D1206">
        <f t="shared" si="92"/>
        <v>3</v>
      </c>
      <c r="E1206">
        <f t="shared" si="93"/>
        <v>2</v>
      </c>
      <c r="F1206">
        <f t="shared" si="94"/>
        <v>3</v>
      </c>
      <c r="G1206">
        <f t="shared" si="95"/>
        <v>5</v>
      </c>
    </row>
    <row r="1207" spans="3:7" x14ac:dyDescent="0.25">
      <c r="C1207">
        <f t="shared" si="91"/>
        <v>1205</v>
      </c>
      <c r="D1207">
        <f t="shared" si="92"/>
        <v>4</v>
      </c>
      <c r="E1207">
        <f t="shared" si="93"/>
        <v>2</v>
      </c>
      <c r="F1207">
        <f t="shared" si="94"/>
        <v>3</v>
      </c>
      <c r="G1207">
        <f t="shared" si="95"/>
        <v>5</v>
      </c>
    </row>
    <row r="1208" spans="3:7" x14ac:dyDescent="0.25">
      <c r="C1208">
        <f t="shared" si="91"/>
        <v>1206</v>
      </c>
      <c r="D1208">
        <f t="shared" si="92"/>
        <v>5</v>
      </c>
      <c r="E1208">
        <f t="shared" si="93"/>
        <v>2</v>
      </c>
      <c r="F1208">
        <f t="shared" si="94"/>
        <v>3</v>
      </c>
      <c r="G1208">
        <f t="shared" si="95"/>
        <v>5</v>
      </c>
    </row>
    <row r="1209" spans="3:7" x14ac:dyDescent="0.25">
      <c r="C1209">
        <f t="shared" si="91"/>
        <v>1207</v>
      </c>
      <c r="D1209">
        <f t="shared" si="92"/>
        <v>0</v>
      </c>
      <c r="E1209">
        <f t="shared" si="93"/>
        <v>3</v>
      </c>
      <c r="F1209">
        <f t="shared" si="94"/>
        <v>3</v>
      </c>
      <c r="G1209">
        <f t="shared" si="95"/>
        <v>5</v>
      </c>
    </row>
    <row r="1210" spans="3:7" x14ac:dyDescent="0.25">
      <c r="C1210">
        <f t="shared" si="91"/>
        <v>1208</v>
      </c>
      <c r="D1210">
        <f t="shared" si="92"/>
        <v>1</v>
      </c>
      <c r="E1210">
        <f t="shared" si="93"/>
        <v>3</v>
      </c>
      <c r="F1210">
        <f t="shared" si="94"/>
        <v>3</v>
      </c>
      <c r="G1210">
        <f t="shared" si="95"/>
        <v>5</v>
      </c>
    </row>
    <row r="1211" spans="3:7" x14ac:dyDescent="0.25">
      <c r="C1211">
        <f t="shared" si="91"/>
        <v>1209</v>
      </c>
      <c r="D1211">
        <f t="shared" si="92"/>
        <v>2</v>
      </c>
      <c r="E1211">
        <f t="shared" si="93"/>
        <v>3</v>
      </c>
      <c r="F1211">
        <f t="shared" si="94"/>
        <v>3</v>
      </c>
      <c r="G1211">
        <f t="shared" si="95"/>
        <v>5</v>
      </c>
    </row>
    <row r="1212" spans="3:7" x14ac:dyDescent="0.25">
      <c r="C1212">
        <f t="shared" si="91"/>
        <v>1210</v>
      </c>
      <c r="D1212">
        <f t="shared" si="92"/>
        <v>3</v>
      </c>
      <c r="E1212">
        <f t="shared" si="93"/>
        <v>3</v>
      </c>
      <c r="F1212">
        <f t="shared" si="94"/>
        <v>3</v>
      </c>
      <c r="G1212">
        <f t="shared" si="95"/>
        <v>5</v>
      </c>
    </row>
    <row r="1213" spans="3:7" x14ac:dyDescent="0.25">
      <c r="C1213">
        <f t="shared" si="91"/>
        <v>1211</v>
      </c>
      <c r="D1213">
        <f t="shared" si="92"/>
        <v>4</v>
      </c>
      <c r="E1213">
        <f t="shared" si="93"/>
        <v>3</v>
      </c>
      <c r="F1213">
        <f t="shared" si="94"/>
        <v>3</v>
      </c>
      <c r="G1213">
        <f t="shared" si="95"/>
        <v>5</v>
      </c>
    </row>
    <row r="1214" spans="3:7" x14ac:dyDescent="0.25">
      <c r="C1214">
        <f t="shared" si="91"/>
        <v>1212</v>
      </c>
      <c r="D1214">
        <f t="shared" si="92"/>
        <v>5</v>
      </c>
      <c r="E1214">
        <f t="shared" si="93"/>
        <v>3</v>
      </c>
      <c r="F1214">
        <f t="shared" si="94"/>
        <v>3</v>
      </c>
      <c r="G1214">
        <f t="shared" si="95"/>
        <v>5</v>
      </c>
    </row>
    <row r="1215" spans="3:7" x14ac:dyDescent="0.25">
      <c r="C1215">
        <f t="shared" si="91"/>
        <v>1213</v>
      </c>
      <c r="D1215">
        <f t="shared" si="92"/>
        <v>0</v>
      </c>
      <c r="E1215">
        <f t="shared" si="93"/>
        <v>4</v>
      </c>
      <c r="F1215">
        <f t="shared" si="94"/>
        <v>3</v>
      </c>
      <c r="G1215">
        <f t="shared" si="95"/>
        <v>5</v>
      </c>
    </row>
    <row r="1216" spans="3:7" x14ac:dyDescent="0.25">
      <c r="C1216">
        <f t="shared" si="91"/>
        <v>1214</v>
      </c>
      <c r="D1216">
        <f t="shared" si="92"/>
        <v>1</v>
      </c>
      <c r="E1216">
        <f t="shared" si="93"/>
        <v>4</v>
      </c>
      <c r="F1216">
        <f t="shared" si="94"/>
        <v>3</v>
      </c>
      <c r="G1216">
        <f t="shared" si="95"/>
        <v>5</v>
      </c>
    </row>
    <row r="1217" spans="3:7" x14ac:dyDescent="0.25">
      <c r="C1217">
        <f t="shared" si="91"/>
        <v>1215</v>
      </c>
      <c r="D1217">
        <f t="shared" si="92"/>
        <v>2</v>
      </c>
      <c r="E1217">
        <f t="shared" si="93"/>
        <v>4</v>
      </c>
      <c r="F1217">
        <f t="shared" si="94"/>
        <v>3</v>
      </c>
      <c r="G1217">
        <f t="shared" si="95"/>
        <v>5</v>
      </c>
    </row>
    <row r="1218" spans="3:7" x14ac:dyDescent="0.25">
      <c r="C1218">
        <f t="shared" si="91"/>
        <v>1216</v>
      </c>
      <c r="D1218">
        <f t="shared" si="92"/>
        <v>3</v>
      </c>
      <c r="E1218">
        <f t="shared" si="93"/>
        <v>4</v>
      </c>
      <c r="F1218">
        <f t="shared" si="94"/>
        <v>3</v>
      </c>
      <c r="G1218">
        <f t="shared" si="95"/>
        <v>5</v>
      </c>
    </row>
    <row r="1219" spans="3:7" x14ac:dyDescent="0.25">
      <c r="C1219">
        <f t="shared" si="91"/>
        <v>1217</v>
      </c>
      <c r="D1219">
        <f t="shared" si="92"/>
        <v>4</v>
      </c>
      <c r="E1219">
        <f t="shared" si="93"/>
        <v>4</v>
      </c>
      <c r="F1219">
        <f t="shared" si="94"/>
        <v>3</v>
      </c>
      <c r="G1219">
        <f t="shared" si="95"/>
        <v>5</v>
      </c>
    </row>
    <row r="1220" spans="3:7" x14ac:dyDescent="0.25">
      <c r="C1220">
        <f t="shared" ref="C1220:C1283" si="96">IF(ROW()-ROW($D$3)+1&lt;=$B$5,C1219+1,"")</f>
        <v>1218</v>
      </c>
      <c r="D1220">
        <f t="shared" ref="D1220:D1283" si="97">IF(C1220&lt;&gt;"",MOD(D1219+1,$B$4),"")</f>
        <v>5</v>
      </c>
      <c r="E1220">
        <f t="shared" ref="E1220:E1283" si="98">IF(D1220="","",IF(AND(D1219&lt;&gt;D1220,D1220=0),MOD(E1219+1,$B$4),E1219))</f>
        <v>4</v>
      </c>
      <c r="F1220">
        <f t="shared" ref="F1220:F1283" si="99">IF(E1220="","",IF(AND(E1219&lt;&gt;E1220,E1220=0),MOD(F1219+1,$B$4),F1219))</f>
        <v>3</v>
      </c>
      <c r="G1220">
        <f t="shared" ref="G1220:G1283" si="100">IF(F1220="","",IF(AND(F1219&lt;&gt;F1220,F1220=0),MOD(G1219+1,$B$4),G1219))</f>
        <v>5</v>
      </c>
    </row>
    <row r="1221" spans="3:7" x14ac:dyDescent="0.25">
      <c r="C1221">
        <f t="shared" si="96"/>
        <v>1219</v>
      </c>
      <c r="D1221">
        <f t="shared" si="97"/>
        <v>0</v>
      </c>
      <c r="E1221">
        <f t="shared" si="98"/>
        <v>5</v>
      </c>
      <c r="F1221">
        <f t="shared" si="99"/>
        <v>3</v>
      </c>
      <c r="G1221">
        <f t="shared" si="100"/>
        <v>5</v>
      </c>
    </row>
    <row r="1222" spans="3:7" x14ac:dyDescent="0.25">
      <c r="C1222">
        <f t="shared" si="96"/>
        <v>1220</v>
      </c>
      <c r="D1222">
        <f t="shared" si="97"/>
        <v>1</v>
      </c>
      <c r="E1222">
        <f t="shared" si="98"/>
        <v>5</v>
      </c>
      <c r="F1222">
        <f t="shared" si="99"/>
        <v>3</v>
      </c>
      <c r="G1222">
        <f t="shared" si="100"/>
        <v>5</v>
      </c>
    </row>
    <row r="1223" spans="3:7" x14ac:dyDescent="0.25">
      <c r="C1223">
        <f t="shared" si="96"/>
        <v>1221</v>
      </c>
      <c r="D1223">
        <f t="shared" si="97"/>
        <v>2</v>
      </c>
      <c r="E1223">
        <f t="shared" si="98"/>
        <v>5</v>
      </c>
      <c r="F1223">
        <f t="shared" si="99"/>
        <v>3</v>
      </c>
      <c r="G1223">
        <f t="shared" si="100"/>
        <v>5</v>
      </c>
    </row>
    <row r="1224" spans="3:7" x14ac:dyDescent="0.25">
      <c r="C1224">
        <f t="shared" si="96"/>
        <v>1222</v>
      </c>
      <c r="D1224">
        <f t="shared" si="97"/>
        <v>3</v>
      </c>
      <c r="E1224">
        <f t="shared" si="98"/>
        <v>5</v>
      </c>
      <c r="F1224">
        <f t="shared" si="99"/>
        <v>3</v>
      </c>
      <c r="G1224">
        <f t="shared" si="100"/>
        <v>5</v>
      </c>
    </row>
    <row r="1225" spans="3:7" x14ac:dyDescent="0.25">
      <c r="C1225">
        <f t="shared" si="96"/>
        <v>1223</v>
      </c>
      <c r="D1225">
        <f t="shared" si="97"/>
        <v>4</v>
      </c>
      <c r="E1225">
        <f t="shared" si="98"/>
        <v>5</v>
      </c>
      <c r="F1225">
        <f t="shared" si="99"/>
        <v>3</v>
      </c>
      <c r="G1225">
        <f t="shared" si="100"/>
        <v>5</v>
      </c>
    </row>
    <row r="1226" spans="3:7" x14ac:dyDescent="0.25">
      <c r="C1226">
        <f t="shared" si="96"/>
        <v>1224</v>
      </c>
      <c r="D1226">
        <f t="shared" si="97"/>
        <v>5</v>
      </c>
      <c r="E1226">
        <f t="shared" si="98"/>
        <v>5</v>
      </c>
      <c r="F1226">
        <f t="shared" si="99"/>
        <v>3</v>
      </c>
      <c r="G1226">
        <f t="shared" si="100"/>
        <v>5</v>
      </c>
    </row>
    <row r="1227" spans="3:7" x14ac:dyDescent="0.25">
      <c r="C1227">
        <f t="shared" si="96"/>
        <v>1225</v>
      </c>
      <c r="D1227">
        <f t="shared" si="97"/>
        <v>0</v>
      </c>
      <c r="E1227">
        <f t="shared" si="98"/>
        <v>0</v>
      </c>
      <c r="F1227">
        <f t="shared" si="99"/>
        <v>4</v>
      </c>
      <c r="G1227">
        <f t="shared" si="100"/>
        <v>5</v>
      </c>
    </row>
    <row r="1228" spans="3:7" x14ac:dyDescent="0.25">
      <c r="C1228">
        <f t="shared" si="96"/>
        <v>1226</v>
      </c>
      <c r="D1228">
        <f t="shared" si="97"/>
        <v>1</v>
      </c>
      <c r="E1228">
        <f t="shared" si="98"/>
        <v>0</v>
      </c>
      <c r="F1228">
        <f t="shared" si="99"/>
        <v>4</v>
      </c>
      <c r="G1228">
        <f t="shared" si="100"/>
        <v>5</v>
      </c>
    </row>
    <row r="1229" spans="3:7" x14ac:dyDescent="0.25">
      <c r="C1229">
        <f t="shared" si="96"/>
        <v>1227</v>
      </c>
      <c r="D1229">
        <f t="shared" si="97"/>
        <v>2</v>
      </c>
      <c r="E1229">
        <f t="shared" si="98"/>
        <v>0</v>
      </c>
      <c r="F1229">
        <f t="shared" si="99"/>
        <v>4</v>
      </c>
      <c r="G1229">
        <f t="shared" si="100"/>
        <v>5</v>
      </c>
    </row>
    <row r="1230" spans="3:7" x14ac:dyDescent="0.25">
      <c r="C1230">
        <f t="shared" si="96"/>
        <v>1228</v>
      </c>
      <c r="D1230">
        <f t="shared" si="97"/>
        <v>3</v>
      </c>
      <c r="E1230">
        <f t="shared" si="98"/>
        <v>0</v>
      </c>
      <c r="F1230">
        <f t="shared" si="99"/>
        <v>4</v>
      </c>
      <c r="G1230">
        <f t="shared" si="100"/>
        <v>5</v>
      </c>
    </row>
    <row r="1231" spans="3:7" x14ac:dyDescent="0.25">
      <c r="C1231">
        <f t="shared" si="96"/>
        <v>1229</v>
      </c>
      <c r="D1231">
        <f t="shared" si="97"/>
        <v>4</v>
      </c>
      <c r="E1231">
        <f t="shared" si="98"/>
        <v>0</v>
      </c>
      <c r="F1231">
        <f t="shared" si="99"/>
        <v>4</v>
      </c>
      <c r="G1231">
        <f t="shared" si="100"/>
        <v>5</v>
      </c>
    </row>
    <row r="1232" spans="3:7" x14ac:dyDescent="0.25">
      <c r="C1232">
        <f t="shared" si="96"/>
        <v>1230</v>
      </c>
      <c r="D1232">
        <f t="shared" si="97"/>
        <v>5</v>
      </c>
      <c r="E1232">
        <f t="shared" si="98"/>
        <v>0</v>
      </c>
      <c r="F1232">
        <f t="shared" si="99"/>
        <v>4</v>
      </c>
      <c r="G1232">
        <f t="shared" si="100"/>
        <v>5</v>
      </c>
    </row>
    <row r="1233" spans="3:7" x14ac:dyDescent="0.25">
      <c r="C1233">
        <f t="shared" si="96"/>
        <v>1231</v>
      </c>
      <c r="D1233">
        <f t="shared" si="97"/>
        <v>0</v>
      </c>
      <c r="E1233">
        <f t="shared" si="98"/>
        <v>1</v>
      </c>
      <c r="F1233">
        <f t="shared" si="99"/>
        <v>4</v>
      </c>
      <c r="G1233">
        <f t="shared" si="100"/>
        <v>5</v>
      </c>
    </row>
    <row r="1234" spans="3:7" x14ac:dyDescent="0.25">
      <c r="C1234">
        <f t="shared" si="96"/>
        <v>1232</v>
      </c>
      <c r="D1234">
        <f t="shared" si="97"/>
        <v>1</v>
      </c>
      <c r="E1234">
        <f t="shared" si="98"/>
        <v>1</v>
      </c>
      <c r="F1234">
        <f t="shared" si="99"/>
        <v>4</v>
      </c>
      <c r="G1234">
        <f t="shared" si="100"/>
        <v>5</v>
      </c>
    </row>
    <row r="1235" spans="3:7" x14ac:dyDescent="0.25">
      <c r="C1235">
        <f t="shared" si="96"/>
        <v>1233</v>
      </c>
      <c r="D1235">
        <f t="shared" si="97"/>
        <v>2</v>
      </c>
      <c r="E1235">
        <f t="shared" si="98"/>
        <v>1</v>
      </c>
      <c r="F1235">
        <f t="shared" si="99"/>
        <v>4</v>
      </c>
      <c r="G1235">
        <f t="shared" si="100"/>
        <v>5</v>
      </c>
    </row>
    <row r="1236" spans="3:7" x14ac:dyDescent="0.25">
      <c r="C1236">
        <f t="shared" si="96"/>
        <v>1234</v>
      </c>
      <c r="D1236">
        <f t="shared" si="97"/>
        <v>3</v>
      </c>
      <c r="E1236">
        <f t="shared" si="98"/>
        <v>1</v>
      </c>
      <c r="F1236">
        <f t="shared" si="99"/>
        <v>4</v>
      </c>
      <c r="G1236">
        <f t="shared" si="100"/>
        <v>5</v>
      </c>
    </row>
    <row r="1237" spans="3:7" x14ac:dyDescent="0.25">
      <c r="C1237">
        <f t="shared" si="96"/>
        <v>1235</v>
      </c>
      <c r="D1237">
        <f t="shared" si="97"/>
        <v>4</v>
      </c>
      <c r="E1237">
        <f t="shared" si="98"/>
        <v>1</v>
      </c>
      <c r="F1237">
        <f t="shared" si="99"/>
        <v>4</v>
      </c>
      <c r="G1237">
        <f t="shared" si="100"/>
        <v>5</v>
      </c>
    </row>
    <row r="1238" spans="3:7" x14ac:dyDescent="0.25">
      <c r="C1238">
        <f t="shared" si="96"/>
        <v>1236</v>
      </c>
      <c r="D1238">
        <f t="shared" si="97"/>
        <v>5</v>
      </c>
      <c r="E1238">
        <f t="shared" si="98"/>
        <v>1</v>
      </c>
      <c r="F1238">
        <f t="shared" si="99"/>
        <v>4</v>
      </c>
      <c r="G1238">
        <f t="shared" si="100"/>
        <v>5</v>
      </c>
    </row>
    <row r="1239" spans="3:7" x14ac:dyDescent="0.25">
      <c r="C1239">
        <f t="shared" si="96"/>
        <v>1237</v>
      </c>
      <c r="D1239">
        <f t="shared" si="97"/>
        <v>0</v>
      </c>
      <c r="E1239">
        <f t="shared" si="98"/>
        <v>2</v>
      </c>
      <c r="F1239">
        <f t="shared" si="99"/>
        <v>4</v>
      </c>
      <c r="G1239">
        <f t="shared" si="100"/>
        <v>5</v>
      </c>
    </row>
    <row r="1240" spans="3:7" x14ac:dyDescent="0.25">
      <c r="C1240">
        <f t="shared" si="96"/>
        <v>1238</v>
      </c>
      <c r="D1240">
        <f t="shared" si="97"/>
        <v>1</v>
      </c>
      <c r="E1240">
        <f t="shared" si="98"/>
        <v>2</v>
      </c>
      <c r="F1240">
        <f t="shared" si="99"/>
        <v>4</v>
      </c>
      <c r="G1240">
        <f t="shared" si="100"/>
        <v>5</v>
      </c>
    </row>
    <row r="1241" spans="3:7" x14ac:dyDescent="0.25">
      <c r="C1241">
        <f t="shared" si="96"/>
        <v>1239</v>
      </c>
      <c r="D1241">
        <f t="shared" si="97"/>
        <v>2</v>
      </c>
      <c r="E1241">
        <f t="shared" si="98"/>
        <v>2</v>
      </c>
      <c r="F1241">
        <f t="shared" si="99"/>
        <v>4</v>
      </c>
      <c r="G1241">
        <f t="shared" si="100"/>
        <v>5</v>
      </c>
    </row>
    <row r="1242" spans="3:7" x14ac:dyDescent="0.25">
      <c r="C1242">
        <f t="shared" si="96"/>
        <v>1240</v>
      </c>
      <c r="D1242">
        <f t="shared" si="97"/>
        <v>3</v>
      </c>
      <c r="E1242">
        <f t="shared" si="98"/>
        <v>2</v>
      </c>
      <c r="F1242">
        <f t="shared" si="99"/>
        <v>4</v>
      </c>
      <c r="G1242">
        <f t="shared" si="100"/>
        <v>5</v>
      </c>
    </row>
    <row r="1243" spans="3:7" x14ac:dyDescent="0.25">
      <c r="C1243">
        <f t="shared" si="96"/>
        <v>1241</v>
      </c>
      <c r="D1243">
        <f t="shared" si="97"/>
        <v>4</v>
      </c>
      <c r="E1243">
        <f t="shared" si="98"/>
        <v>2</v>
      </c>
      <c r="F1243">
        <f t="shared" si="99"/>
        <v>4</v>
      </c>
      <c r="G1243">
        <f t="shared" si="100"/>
        <v>5</v>
      </c>
    </row>
    <row r="1244" spans="3:7" x14ac:dyDescent="0.25">
      <c r="C1244">
        <f t="shared" si="96"/>
        <v>1242</v>
      </c>
      <c r="D1244">
        <f t="shared" si="97"/>
        <v>5</v>
      </c>
      <c r="E1244">
        <f t="shared" si="98"/>
        <v>2</v>
      </c>
      <c r="F1244">
        <f t="shared" si="99"/>
        <v>4</v>
      </c>
      <c r="G1244">
        <f t="shared" si="100"/>
        <v>5</v>
      </c>
    </row>
    <row r="1245" spans="3:7" x14ac:dyDescent="0.25">
      <c r="C1245">
        <f t="shared" si="96"/>
        <v>1243</v>
      </c>
      <c r="D1245">
        <f t="shared" si="97"/>
        <v>0</v>
      </c>
      <c r="E1245">
        <f t="shared" si="98"/>
        <v>3</v>
      </c>
      <c r="F1245">
        <f t="shared" si="99"/>
        <v>4</v>
      </c>
      <c r="G1245">
        <f t="shared" si="100"/>
        <v>5</v>
      </c>
    </row>
    <row r="1246" spans="3:7" x14ac:dyDescent="0.25">
      <c r="C1246">
        <f t="shared" si="96"/>
        <v>1244</v>
      </c>
      <c r="D1246">
        <f t="shared" si="97"/>
        <v>1</v>
      </c>
      <c r="E1246">
        <f t="shared" si="98"/>
        <v>3</v>
      </c>
      <c r="F1246">
        <f t="shared" si="99"/>
        <v>4</v>
      </c>
      <c r="G1246">
        <f t="shared" si="100"/>
        <v>5</v>
      </c>
    </row>
    <row r="1247" spans="3:7" x14ac:dyDescent="0.25">
      <c r="C1247">
        <f t="shared" si="96"/>
        <v>1245</v>
      </c>
      <c r="D1247">
        <f t="shared" si="97"/>
        <v>2</v>
      </c>
      <c r="E1247">
        <f t="shared" si="98"/>
        <v>3</v>
      </c>
      <c r="F1247">
        <f t="shared" si="99"/>
        <v>4</v>
      </c>
      <c r="G1247">
        <f t="shared" si="100"/>
        <v>5</v>
      </c>
    </row>
    <row r="1248" spans="3:7" x14ac:dyDescent="0.25">
      <c r="C1248">
        <f t="shared" si="96"/>
        <v>1246</v>
      </c>
      <c r="D1248">
        <f t="shared" si="97"/>
        <v>3</v>
      </c>
      <c r="E1248">
        <f t="shared" si="98"/>
        <v>3</v>
      </c>
      <c r="F1248">
        <f t="shared" si="99"/>
        <v>4</v>
      </c>
      <c r="G1248">
        <f t="shared" si="100"/>
        <v>5</v>
      </c>
    </row>
    <row r="1249" spans="3:7" x14ac:dyDescent="0.25">
      <c r="C1249">
        <f t="shared" si="96"/>
        <v>1247</v>
      </c>
      <c r="D1249">
        <f t="shared" si="97"/>
        <v>4</v>
      </c>
      <c r="E1249">
        <f t="shared" si="98"/>
        <v>3</v>
      </c>
      <c r="F1249">
        <f t="shared" si="99"/>
        <v>4</v>
      </c>
      <c r="G1249">
        <f t="shared" si="100"/>
        <v>5</v>
      </c>
    </row>
    <row r="1250" spans="3:7" x14ac:dyDescent="0.25">
      <c r="C1250">
        <f t="shared" si="96"/>
        <v>1248</v>
      </c>
      <c r="D1250">
        <f t="shared" si="97"/>
        <v>5</v>
      </c>
      <c r="E1250">
        <f t="shared" si="98"/>
        <v>3</v>
      </c>
      <c r="F1250">
        <f t="shared" si="99"/>
        <v>4</v>
      </c>
      <c r="G1250">
        <f t="shared" si="100"/>
        <v>5</v>
      </c>
    </row>
    <row r="1251" spans="3:7" x14ac:dyDescent="0.25">
      <c r="C1251">
        <f t="shared" si="96"/>
        <v>1249</v>
      </c>
      <c r="D1251">
        <f t="shared" si="97"/>
        <v>0</v>
      </c>
      <c r="E1251">
        <f t="shared" si="98"/>
        <v>4</v>
      </c>
      <c r="F1251">
        <f t="shared" si="99"/>
        <v>4</v>
      </c>
      <c r="G1251">
        <f t="shared" si="100"/>
        <v>5</v>
      </c>
    </row>
    <row r="1252" spans="3:7" x14ac:dyDescent="0.25">
      <c r="C1252">
        <f t="shared" si="96"/>
        <v>1250</v>
      </c>
      <c r="D1252">
        <f t="shared" si="97"/>
        <v>1</v>
      </c>
      <c r="E1252">
        <f t="shared" si="98"/>
        <v>4</v>
      </c>
      <c r="F1252">
        <f t="shared" si="99"/>
        <v>4</v>
      </c>
      <c r="G1252">
        <f t="shared" si="100"/>
        <v>5</v>
      </c>
    </row>
    <row r="1253" spans="3:7" x14ac:dyDescent="0.25">
      <c r="C1253">
        <f t="shared" si="96"/>
        <v>1251</v>
      </c>
      <c r="D1253">
        <f t="shared" si="97"/>
        <v>2</v>
      </c>
      <c r="E1253">
        <f t="shared" si="98"/>
        <v>4</v>
      </c>
      <c r="F1253">
        <f t="shared" si="99"/>
        <v>4</v>
      </c>
      <c r="G1253">
        <f t="shared" si="100"/>
        <v>5</v>
      </c>
    </row>
    <row r="1254" spans="3:7" x14ac:dyDescent="0.25">
      <c r="C1254">
        <f t="shared" si="96"/>
        <v>1252</v>
      </c>
      <c r="D1254">
        <f t="shared" si="97"/>
        <v>3</v>
      </c>
      <c r="E1254">
        <f t="shared" si="98"/>
        <v>4</v>
      </c>
      <c r="F1254">
        <f t="shared" si="99"/>
        <v>4</v>
      </c>
      <c r="G1254">
        <f t="shared" si="100"/>
        <v>5</v>
      </c>
    </row>
    <row r="1255" spans="3:7" x14ac:dyDescent="0.25">
      <c r="C1255">
        <f t="shared" si="96"/>
        <v>1253</v>
      </c>
      <c r="D1255">
        <f t="shared" si="97"/>
        <v>4</v>
      </c>
      <c r="E1255">
        <f t="shared" si="98"/>
        <v>4</v>
      </c>
      <c r="F1255">
        <f t="shared" si="99"/>
        <v>4</v>
      </c>
      <c r="G1255">
        <f t="shared" si="100"/>
        <v>5</v>
      </c>
    </row>
    <row r="1256" spans="3:7" x14ac:dyDescent="0.25">
      <c r="C1256">
        <f t="shared" si="96"/>
        <v>1254</v>
      </c>
      <c r="D1256">
        <f t="shared" si="97"/>
        <v>5</v>
      </c>
      <c r="E1256">
        <f t="shared" si="98"/>
        <v>4</v>
      </c>
      <c r="F1256">
        <f t="shared" si="99"/>
        <v>4</v>
      </c>
      <c r="G1256">
        <f t="shared" si="100"/>
        <v>5</v>
      </c>
    </row>
    <row r="1257" spans="3:7" x14ac:dyDescent="0.25">
      <c r="C1257">
        <f t="shared" si="96"/>
        <v>1255</v>
      </c>
      <c r="D1257">
        <f t="shared" si="97"/>
        <v>0</v>
      </c>
      <c r="E1257">
        <f t="shared" si="98"/>
        <v>5</v>
      </c>
      <c r="F1257">
        <f t="shared" si="99"/>
        <v>4</v>
      </c>
      <c r="G1257">
        <f t="shared" si="100"/>
        <v>5</v>
      </c>
    </row>
    <row r="1258" spans="3:7" x14ac:dyDescent="0.25">
      <c r="C1258">
        <f t="shared" si="96"/>
        <v>1256</v>
      </c>
      <c r="D1258">
        <f t="shared" si="97"/>
        <v>1</v>
      </c>
      <c r="E1258">
        <f t="shared" si="98"/>
        <v>5</v>
      </c>
      <c r="F1258">
        <f t="shared" si="99"/>
        <v>4</v>
      </c>
      <c r="G1258">
        <f t="shared" si="100"/>
        <v>5</v>
      </c>
    </row>
    <row r="1259" spans="3:7" x14ac:dyDescent="0.25">
      <c r="C1259">
        <f t="shared" si="96"/>
        <v>1257</v>
      </c>
      <c r="D1259">
        <f t="shared" si="97"/>
        <v>2</v>
      </c>
      <c r="E1259">
        <f t="shared" si="98"/>
        <v>5</v>
      </c>
      <c r="F1259">
        <f t="shared" si="99"/>
        <v>4</v>
      </c>
      <c r="G1259">
        <f t="shared" si="100"/>
        <v>5</v>
      </c>
    </row>
    <row r="1260" spans="3:7" x14ac:dyDescent="0.25">
      <c r="C1260">
        <f t="shared" si="96"/>
        <v>1258</v>
      </c>
      <c r="D1260">
        <f t="shared" si="97"/>
        <v>3</v>
      </c>
      <c r="E1260">
        <f t="shared" si="98"/>
        <v>5</v>
      </c>
      <c r="F1260">
        <f t="shared" si="99"/>
        <v>4</v>
      </c>
      <c r="G1260">
        <f t="shared" si="100"/>
        <v>5</v>
      </c>
    </row>
    <row r="1261" spans="3:7" x14ac:dyDescent="0.25">
      <c r="C1261">
        <f t="shared" si="96"/>
        <v>1259</v>
      </c>
      <c r="D1261">
        <f t="shared" si="97"/>
        <v>4</v>
      </c>
      <c r="E1261">
        <f t="shared" si="98"/>
        <v>5</v>
      </c>
      <c r="F1261">
        <f t="shared" si="99"/>
        <v>4</v>
      </c>
      <c r="G1261">
        <f t="shared" si="100"/>
        <v>5</v>
      </c>
    </row>
    <row r="1262" spans="3:7" x14ac:dyDescent="0.25">
      <c r="C1262">
        <f t="shared" si="96"/>
        <v>1260</v>
      </c>
      <c r="D1262">
        <f t="shared" si="97"/>
        <v>5</v>
      </c>
      <c r="E1262">
        <f t="shared" si="98"/>
        <v>5</v>
      </c>
      <c r="F1262">
        <f t="shared" si="99"/>
        <v>4</v>
      </c>
      <c r="G1262">
        <f t="shared" si="100"/>
        <v>5</v>
      </c>
    </row>
    <row r="1263" spans="3:7" x14ac:dyDescent="0.25">
      <c r="C1263">
        <f t="shared" si="96"/>
        <v>1261</v>
      </c>
      <c r="D1263">
        <f t="shared" si="97"/>
        <v>0</v>
      </c>
      <c r="E1263">
        <f t="shared" si="98"/>
        <v>0</v>
      </c>
      <c r="F1263">
        <f t="shared" si="99"/>
        <v>5</v>
      </c>
      <c r="G1263">
        <f t="shared" si="100"/>
        <v>5</v>
      </c>
    </row>
    <row r="1264" spans="3:7" x14ac:dyDescent="0.25">
      <c r="C1264">
        <f t="shared" si="96"/>
        <v>1262</v>
      </c>
      <c r="D1264">
        <f t="shared" si="97"/>
        <v>1</v>
      </c>
      <c r="E1264">
        <f t="shared" si="98"/>
        <v>0</v>
      </c>
      <c r="F1264">
        <f t="shared" si="99"/>
        <v>5</v>
      </c>
      <c r="G1264">
        <f t="shared" si="100"/>
        <v>5</v>
      </c>
    </row>
    <row r="1265" spans="3:7" x14ac:dyDescent="0.25">
      <c r="C1265">
        <f t="shared" si="96"/>
        <v>1263</v>
      </c>
      <c r="D1265">
        <f t="shared" si="97"/>
        <v>2</v>
      </c>
      <c r="E1265">
        <f t="shared" si="98"/>
        <v>0</v>
      </c>
      <c r="F1265">
        <f t="shared" si="99"/>
        <v>5</v>
      </c>
      <c r="G1265">
        <f t="shared" si="100"/>
        <v>5</v>
      </c>
    </row>
    <row r="1266" spans="3:7" x14ac:dyDescent="0.25">
      <c r="C1266">
        <f t="shared" si="96"/>
        <v>1264</v>
      </c>
      <c r="D1266">
        <f t="shared" si="97"/>
        <v>3</v>
      </c>
      <c r="E1266">
        <f t="shared" si="98"/>
        <v>0</v>
      </c>
      <c r="F1266">
        <f t="shared" si="99"/>
        <v>5</v>
      </c>
      <c r="G1266">
        <f t="shared" si="100"/>
        <v>5</v>
      </c>
    </row>
    <row r="1267" spans="3:7" x14ac:dyDescent="0.25">
      <c r="C1267">
        <f t="shared" si="96"/>
        <v>1265</v>
      </c>
      <c r="D1267">
        <f t="shared" si="97"/>
        <v>4</v>
      </c>
      <c r="E1267">
        <f t="shared" si="98"/>
        <v>0</v>
      </c>
      <c r="F1267">
        <f t="shared" si="99"/>
        <v>5</v>
      </c>
      <c r="G1267">
        <f t="shared" si="100"/>
        <v>5</v>
      </c>
    </row>
    <row r="1268" spans="3:7" x14ac:dyDescent="0.25">
      <c r="C1268">
        <f t="shared" si="96"/>
        <v>1266</v>
      </c>
      <c r="D1268">
        <f t="shared" si="97"/>
        <v>5</v>
      </c>
      <c r="E1268">
        <f t="shared" si="98"/>
        <v>0</v>
      </c>
      <c r="F1268">
        <f t="shared" si="99"/>
        <v>5</v>
      </c>
      <c r="G1268">
        <f t="shared" si="100"/>
        <v>5</v>
      </c>
    </row>
    <row r="1269" spans="3:7" x14ac:dyDescent="0.25">
      <c r="C1269">
        <f t="shared" si="96"/>
        <v>1267</v>
      </c>
      <c r="D1269">
        <f t="shared" si="97"/>
        <v>0</v>
      </c>
      <c r="E1269">
        <f t="shared" si="98"/>
        <v>1</v>
      </c>
      <c r="F1269">
        <f t="shared" si="99"/>
        <v>5</v>
      </c>
      <c r="G1269">
        <f t="shared" si="100"/>
        <v>5</v>
      </c>
    </row>
    <row r="1270" spans="3:7" x14ac:dyDescent="0.25">
      <c r="C1270">
        <f t="shared" si="96"/>
        <v>1268</v>
      </c>
      <c r="D1270">
        <f t="shared" si="97"/>
        <v>1</v>
      </c>
      <c r="E1270">
        <f t="shared" si="98"/>
        <v>1</v>
      </c>
      <c r="F1270">
        <f t="shared" si="99"/>
        <v>5</v>
      </c>
      <c r="G1270">
        <f t="shared" si="100"/>
        <v>5</v>
      </c>
    </row>
    <row r="1271" spans="3:7" x14ac:dyDescent="0.25">
      <c r="C1271">
        <f t="shared" si="96"/>
        <v>1269</v>
      </c>
      <c r="D1271">
        <f t="shared" si="97"/>
        <v>2</v>
      </c>
      <c r="E1271">
        <f t="shared" si="98"/>
        <v>1</v>
      </c>
      <c r="F1271">
        <f t="shared" si="99"/>
        <v>5</v>
      </c>
      <c r="G1271">
        <f t="shared" si="100"/>
        <v>5</v>
      </c>
    </row>
    <row r="1272" spans="3:7" x14ac:dyDescent="0.25">
      <c r="C1272">
        <f t="shared" si="96"/>
        <v>1270</v>
      </c>
      <c r="D1272">
        <f t="shared" si="97"/>
        <v>3</v>
      </c>
      <c r="E1272">
        <f t="shared" si="98"/>
        <v>1</v>
      </c>
      <c r="F1272">
        <f t="shared" si="99"/>
        <v>5</v>
      </c>
      <c r="G1272">
        <f t="shared" si="100"/>
        <v>5</v>
      </c>
    </row>
    <row r="1273" spans="3:7" x14ac:dyDescent="0.25">
      <c r="C1273">
        <f t="shared" si="96"/>
        <v>1271</v>
      </c>
      <c r="D1273">
        <f t="shared" si="97"/>
        <v>4</v>
      </c>
      <c r="E1273">
        <f t="shared" si="98"/>
        <v>1</v>
      </c>
      <c r="F1273">
        <f t="shared" si="99"/>
        <v>5</v>
      </c>
      <c r="G1273">
        <f t="shared" si="100"/>
        <v>5</v>
      </c>
    </row>
    <row r="1274" spans="3:7" x14ac:dyDescent="0.25">
      <c r="C1274">
        <f t="shared" si="96"/>
        <v>1272</v>
      </c>
      <c r="D1274">
        <f t="shared" si="97"/>
        <v>5</v>
      </c>
      <c r="E1274">
        <f t="shared" si="98"/>
        <v>1</v>
      </c>
      <c r="F1274">
        <f t="shared" si="99"/>
        <v>5</v>
      </c>
      <c r="G1274">
        <f t="shared" si="100"/>
        <v>5</v>
      </c>
    </row>
    <row r="1275" spans="3:7" x14ac:dyDescent="0.25">
      <c r="C1275">
        <f t="shared" si="96"/>
        <v>1273</v>
      </c>
      <c r="D1275">
        <f t="shared" si="97"/>
        <v>0</v>
      </c>
      <c r="E1275">
        <f t="shared" si="98"/>
        <v>2</v>
      </c>
      <c r="F1275">
        <f t="shared" si="99"/>
        <v>5</v>
      </c>
      <c r="G1275">
        <f t="shared" si="100"/>
        <v>5</v>
      </c>
    </row>
    <row r="1276" spans="3:7" x14ac:dyDescent="0.25">
      <c r="C1276">
        <f t="shared" si="96"/>
        <v>1274</v>
      </c>
      <c r="D1276">
        <f t="shared" si="97"/>
        <v>1</v>
      </c>
      <c r="E1276">
        <f t="shared" si="98"/>
        <v>2</v>
      </c>
      <c r="F1276">
        <f t="shared" si="99"/>
        <v>5</v>
      </c>
      <c r="G1276">
        <f t="shared" si="100"/>
        <v>5</v>
      </c>
    </row>
    <row r="1277" spans="3:7" x14ac:dyDescent="0.25">
      <c r="C1277">
        <f t="shared" si="96"/>
        <v>1275</v>
      </c>
      <c r="D1277">
        <f t="shared" si="97"/>
        <v>2</v>
      </c>
      <c r="E1277">
        <f t="shared" si="98"/>
        <v>2</v>
      </c>
      <c r="F1277">
        <f t="shared" si="99"/>
        <v>5</v>
      </c>
      <c r="G1277">
        <f t="shared" si="100"/>
        <v>5</v>
      </c>
    </row>
    <row r="1278" spans="3:7" x14ac:dyDescent="0.25">
      <c r="C1278">
        <f t="shared" si="96"/>
        <v>1276</v>
      </c>
      <c r="D1278">
        <f t="shared" si="97"/>
        <v>3</v>
      </c>
      <c r="E1278">
        <f t="shared" si="98"/>
        <v>2</v>
      </c>
      <c r="F1278">
        <f t="shared" si="99"/>
        <v>5</v>
      </c>
      <c r="G1278">
        <f t="shared" si="100"/>
        <v>5</v>
      </c>
    </row>
    <row r="1279" spans="3:7" x14ac:dyDescent="0.25">
      <c r="C1279">
        <f t="shared" si="96"/>
        <v>1277</v>
      </c>
      <c r="D1279">
        <f t="shared" si="97"/>
        <v>4</v>
      </c>
      <c r="E1279">
        <f t="shared" si="98"/>
        <v>2</v>
      </c>
      <c r="F1279">
        <f t="shared" si="99"/>
        <v>5</v>
      </c>
      <c r="G1279">
        <f t="shared" si="100"/>
        <v>5</v>
      </c>
    </row>
    <row r="1280" spans="3:7" x14ac:dyDescent="0.25">
      <c r="C1280">
        <f t="shared" si="96"/>
        <v>1278</v>
      </c>
      <c r="D1280">
        <f t="shared" si="97"/>
        <v>5</v>
      </c>
      <c r="E1280">
        <f t="shared" si="98"/>
        <v>2</v>
      </c>
      <c r="F1280">
        <f t="shared" si="99"/>
        <v>5</v>
      </c>
      <c r="G1280">
        <f t="shared" si="100"/>
        <v>5</v>
      </c>
    </row>
    <row r="1281" spans="3:7" x14ac:dyDescent="0.25">
      <c r="C1281">
        <f t="shared" si="96"/>
        <v>1279</v>
      </c>
      <c r="D1281">
        <f t="shared" si="97"/>
        <v>0</v>
      </c>
      <c r="E1281">
        <f t="shared" si="98"/>
        <v>3</v>
      </c>
      <c r="F1281">
        <f t="shared" si="99"/>
        <v>5</v>
      </c>
      <c r="G1281">
        <f t="shared" si="100"/>
        <v>5</v>
      </c>
    </row>
    <row r="1282" spans="3:7" x14ac:dyDescent="0.25">
      <c r="C1282">
        <f t="shared" si="96"/>
        <v>1280</v>
      </c>
      <c r="D1282">
        <f t="shared" si="97"/>
        <v>1</v>
      </c>
      <c r="E1282">
        <f t="shared" si="98"/>
        <v>3</v>
      </c>
      <c r="F1282">
        <f t="shared" si="99"/>
        <v>5</v>
      </c>
      <c r="G1282">
        <f t="shared" si="100"/>
        <v>5</v>
      </c>
    </row>
    <row r="1283" spans="3:7" x14ac:dyDescent="0.25">
      <c r="C1283">
        <f t="shared" si="96"/>
        <v>1281</v>
      </c>
      <c r="D1283">
        <f t="shared" si="97"/>
        <v>2</v>
      </c>
      <c r="E1283">
        <f t="shared" si="98"/>
        <v>3</v>
      </c>
      <c r="F1283">
        <f t="shared" si="99"/>
        <v>5</v>
      </c>
      <c r="G1283">
        <f t="shared" si="100"/>
        <v>5</v>
      </c>
    </row>
    <row r="1284" spans="3:7" x14ac:dyDescent="0.25">
      <c r="C1284">
        <f t="shared" ref="C1284:C1298" si="101">IF(ROW()-ROW($D$3)+1&lt;=$B$5,C1283+1,"")</f>
        <v>1282</v>
      </c>
      <c r="D1284">
        <f t="shared" ref="D1284:D1298" si="102">IF(C1284&lt;&gt;"",MOD(D1283+1,$B$4),"")</f>
        <v>3</v>
      </c>
      <c r="E1284">
        <f t="shared" ref="E1284:E1298" si="103">IF(D1284="","",IF(AND(D1283&lt;&gt;D1284,D1284=0),MOD(E1283+1,$B$4),E1283))</f>
        <v>3</v>
      </c>
      <c r="F1284">
        <f t="shared" ref="F1284:F1298" si="104">IF(E1284="","",IF(AND(E1283&lt;&gt;E1284,E1284=0),MOD(F1283+1,$B$4),F1283))</f>
        <v>5</v>
      </c>
      <c r="G1284">
        <f t="shared" ref="G1284:G1298" si="105">IF(F1284="","",IF(AND(F1283&lt;&gt;F1284,F1284=0),MOD(G1283+1,$B$4),G1283))</f>
        <v>5</v>
      </c>
    </row>
    <row r="1285" spans="3:7" x14ac:dyDescent="0.25">
      <c r="C1285">
        <f t="shared" si="101"/>
        <v>1283</v>
      </c>
      <c r="D1285">
        <f t="shared" si="102"/>
        <v>4</v>
      </c>
      <c r="E1285">
        <f t="shared" si="103"/>
        <v>3</v>
      </c>
      <c r="F1285">
        <f t="shared" si="104"/>
        <v>5</v>
      </c>
      <c r="G1285">
        <f t="shared" si="105"/>
        <v>5</v>
      </c>
    </row>
    <row r="1286" spans="3:7" x14ac:dyDescent="0.25">
      <c r="C1286">
        <f t="shared" si="101"/>
        <v>1284</v>
      </c>
      <c r="D1286">
        <f t="shared" si="102"/>
        <v>5</v>
      </c>
      <c r="E1286">
        <f t="shared" si="103"/>
        <v>3</v>
      </c>
      <c r="F1286">
        <f t="shared" si="104"/>
        <v>5</v>
      </c>
      <c r="G1286">
        <f t="shared" si="105"/>
        <v>5</v>
      </c>
    </row>
    <row r="1287" spans="3:7" x14ac:dyDescent="0.25">
      <c r="C1287">
        <f t="shared" si="101"/>
        <v>1285</v>
      </c>
      <c r="D1287">
        <f t="shared" si="102"/>
        <v>0</v>
      </c>
      <c r="E1287">
        <f t="shared" si="103"/>
        <v>4</v>
      </c>
      <c r="F1287">
        <f t="shared" si="104"/>
        <v>5</v>
      </c>
      <c r="G1287">
        <f t="shared" si="105"/>
        <v>5</v>
      </c>
    </row>
    <row r="1288" spans="3:7" x14ac:dyDescent="0.25">
      <c r="C1288">
        <f t="shared" si="101"/>
        <v>1286</v>
      </c>
      <c r="D1288">
        <f t="shared" si="102"/>
        <v>1</v>
      </c>
      <c r="E1288">
        <f t="shared" si="103"/>
        <v>4</v>
      </c>
      <c r="F1288">
        <f t="shared" si="104"/>
        <v>5</v>
      </c>
      <c r="G1288">
        <f t="shared" si="105"/>
        <v>5</v>
      </c>
    </row>
    <row r="1289" spans="3:7" x14ac:dyDescent="0.25">
      <c r="C1289">
        <f t="shared" si="101"/>
        <v>1287</v>
      </c>
      <c r="D1289">
        <f t="shared" si="102"/>
        <v>2</v>
      </c>
      <c r="E1289">
        <f t="shared" si="103"/>
        <v>4</v>
      </c>
      <c r="F1289">
        <f t="shared" si="104"/>
        <v>5</v>
      </c>
      <c r="G1289">
        <f t="shared" si="105"/>
        <v>5</v>
      </c>
    </row>
    <row r="1290" spans="3:7" x14ac:dyDescent="0.25">
      <c r="C1290">
        <f t="shared" si="101"/>
        <v>1288</v>
      </c>
      <c r="D1290">
        <f t="shared" si="102"/>
        <v>3</v>
      </c>
      <c r="E1290">
        <f t="shared" si="103"/>
        <v>4</v>
      </c>
      <c r="F1290">
        <f t="shared" si="104"/>
        <v>5</v>
      </c>
      <c r="G1290">
        <f t="shared" si="105"/>
        <v>5</v>
      </c>
    </row>
    <row r="1291" spans="3:7" x14ac:dyDescent="0.25">
      <c r="C1291">
        <f t="shared" si="101"/>
        <v>1289</v>
      </c>
      <c r="D1291">
        <f t="shared" si="102"/>
        <v>4</v>
      </c>
      <c r="E1291">
        <f t="shared" si="103"/>
        <v>4</v>
      </c>
      <c r="F1291">
        <f t="shared" si="104"/>
        <v>5</v>
      </c>
      <c r="G1291">
        <f t="shared" si="105"/>
        <v>5</v>
      </c>
    </row>
    <row r="1292" spans="3:7" x14ac:dyDescent="0.25">
      <c r="C1292">
        <f t="shared" si="101"/>
        <v>1290</v>
      </c>
      <c r="D1292">
        <f t="shared" si="102"/>
        <v>5</v>
      </c>
      <c r="E1292">
        <f t="shared" si="103"/>
        <v>4</v>
      </c>
      <c r="F1292">
        <f t="shared" si="104"/>
        <v>5</v>
      </c>
      <c r="G1292">
        <f t="shared" si="105"/>
        <v>5</v>
      </c>
    </row>
    <row r="1293" spans="3:7" x14ac:dyDescent="0.25">
      <c r="C1293">
        <f t="shared" si="101"/>
        <v>1291</v>
      </c>
      <c r="D1293">
        <f t="shared" si="102"/>
        <v>0</v>
      </c>
      <c r="E1293">
        <f t="shared" si="103"/>
        <v>5</v>
      </c>
      <c r="F1293">
        <f t="shared" si="104"/>
        <v>5</v>
      </c>
      <c r="G1293">
        <f t="shared" si="105"/>
        <v>5</v>
      </c>
    </row>
    <row r="1294" spans="3:7" x14ac:dyDescent="0.25">
      <c r="C1294">
        <f t="shared" si="101"/>
        <v>1292</v>
      </c>
      <c r="D1294">
        <f t="shared" si="102"/>
        <v>1</v>
      </c>
      <c r="E1294">
        <f t="shared" si="103"/>
        <v>5</v>
      </c>
      <c r="F1294">
        <f t="shared" si="104"/>
        <v>5</v>
      </c>
      <c r="G1294">
        <f t="shared" si="105"/>
        <v>5</v>
      </c>
    </row>
    <row r="1295" spans="3:7" x14ac:dyDescent="0.25">
      <c r="C1295">
        <f t="shared" si="101"/>
        <v>1293</v>
      </c>
      <c r="D1295">
        <f t="shared" si="102"/>
        <v>2</v>
      </c>
      <c r="E1295">
        <f t="shared" si="103"/>
        <v>5</v>
      </c>
      <c r="F1295">
        <f t="shared" si="104"/>
        <v>5</v>
      </c>
      <c r="G1295">
        <f t="shared" si="105"/>
        <v>5</v>
      </c>
    </row>
    <row r="1296" spans="3:7" x14ac:dyDescent="0.25">
      <c r="C1296">
        <f t="shared" si="101"/>
        <v>1294</v>
      </c>
      <c r="D1296">
        <f t="shared" si="102"/>
        <v>3</v>
      </c>
      <c r="E1296">
        <f t="shared" si="103"/>
        <v>5</v>
      </c>
      <c r="F1296">
        <f t="shared" si="104"/>
        <v>5</v>
      </c>
      <c r="G1296">
        <f t="shared" si="105"/>
        <v>5</v>
      </c>
    </row>
    <row r="1297" spans="3:7" x14ac:dyDescent="0.25">
      <c r="C1297">
        <f t="shared" si="101"/>
        <v>1295</v>
      </c>
      <c r="D1297">
        <f t="shared" si="102"/>
        <v>4</v>
      </c>
      <c r="E1297">
        <f t="shared" si="103"/>
        <v>5</v>
      </c>
      <c r="F1297">
        <f t="shared" si="104"/>
        <v>5</v>
      </c>
      <c r="G1297">
        <f t="shared" si="105"/>
        <v>5</v>
      </c>
    </row>
    <row r="1298" spans="3:7" x14ac:dyDescent="0.25">
      <c r="C1298">
        <f t="shared" si="101"/>
        <v>1296</v>
      </c>
      <c r="D1298">
        <f t="shared" si="102"/>
        <v>5</v>
      </c>
      <c r="E1298">
        <f t="shared" si="103"/>
        <v>5</v>
      </c>
      <c r="F1298">
        <f t="shared" si="104"/>
        <v>5</v>
      </c>
      <c r="G1298">
        <f t="shared" si="105"/>
        <v>5</v>
      </c>
    </row>
  </sheetData>
  <mergeCells count="1">
    <mergeCell ref="S2:U2"/>
  </mergeCells>
  <dataValidations count="7">
    <dataValidation type="list" allowBlank="1" showInputMessage="1" showErrorMessage="1" sqref="M5" xr:uid="{00000000-0002-0000-0000-000000000000}">
      <formula1>$S$4:$U$4</formula1>
    </dataValidation>
    <dataValidation type="decimal" allowBlank="1" showInputMessage="1" showErrorMessage="1" errorTitle="Alpha A" error="Should be between 0.25 and 0.5" promptTitle="Alpha A" prompt="should be between 0.25 and 0.50" sqref="S6" xr:uid="{00000000-0002-0000-0000-000001000000}">
      <formula1>P6</formula1>
      <formula2>Q6</formula2>
    </dataValidation>
    <dataValidation type="decimal" allowBlank="1" showInputMessage="1" showErrorMessage="1" errorTitle="Alpha A" error="Should be between 0.25 and 0.5" promptTitle="Alpha A" prompt="should be between 0.25 and 0.50" sqref="T6" xr:uid="{00000000-0002-0000-0000-000002000000}">
      <formula1>P6</formula1>
      <formula2>Q6</formula2>
    </dataValidation>
    <dataValidation type="decimal" allowBlank="1" showInputMessage="1" showErrorMessage="1" errorTitle="Alpha A" error="Should be between 0.25 and 0.5" promptTitle="Alpha A" prompt="should be between 0.25 and 0.50" sqref="U6" xr:uid="{00000000-0002-0000-0000-000003000000}">
      <formula1>P6</formula1>
      <formula2>Q6</formula2>
    </dataValidation>
    <dataValidation type="decimal" operator="lessThanOrEqual" allowBlank="1" showInputMessage="1" showErrorMessage="1" errorTitle="A &gt; B" error="should be less than A" promptTitle="alpha A &gt; alpha B" prompt="should be less than A" sqref="S7:U7" xr:uid="{00000000-0002-0000-0000-000004000000}">
      <formula1>S6</formula1>
    </dataValidation>
    <dataValidation type="decimal" operator="greaterThan" allowBlank="1" showInputMessage="1" showErrorMessage="1" sqref="S9:U9" xr:uid="{00000000-0002-0000-0000-000005000000}">
      <formula1>$P$9</formula1>
    </dataValidation>
    <dataValidation type="decimal" operator="lessThanOrEqual" allowBlank="1" showInputMessage="1" showErrorMessage="1" errorTitle="B &gt; C" error="Should be less than alpha B" promptTitle="B &gt; C" prompt="Should be less than alpha B" sqref="S8:U8" xr:uid="{00000000-0002-0000-0000-000006000000}">
      <formula1>S7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7169"/>
  <sheetViews>
    <sheetView workbookViewId="0">
      <pane xSplit="2" ySplit="1" topLeftCell="C5177" activePane="bottomRight" state="frozen"/>
      <selection pane="topRight" activeCell="C1" sqref="C1"/>
      <selection pane="bottomLeft" activeCell="A2" sqref="A2"/>
      <selection pane="bottomRight" activeCell="G5185" sqref="G5185"/>
    </sheetView>
  </sheetViews>
  <sheetFormatPr defaultRowHeight="15" x14ac:dyDescent="0.25"/>
  <cols>
    <col min="1" max="1" width="13.28515625" customWidth="1"/>
    <col min="2" max="2" width="20.28515625" customWidth="1"/>
    <col min="8" max="8" width="16.5703125" customWidth="1"/>
  </cols>
  <sheetData>
    <row r="1" spans="1:23" ht="30" x14ac:dyDescent="0.25">
      <c r="A1" s="7" t="s">
        <v>18</v>
      </c>
      <c r="B1" s="7" t="str">
        <f>'numeric possibilities'!C2</f>
        <v>Permutation Number</v>
      </c>
      <c r="C1" s="7" t="str">
        <f>'numeric possibilities'!D2</f>
        <v>Voter 1</v>
      </c>
      <c r="D1" s="7" t="str">
        <f>'numeric possibilities'!E2</f>
        <v>Voter 2</v>
      </c>
      <c r="E1" s="7" t="str">
        <f>'numeric possibilities'!F2</f>
        <v>Voter 3</v>
      </c>
      <c r="F1" s="7" t="str">
        <f>'numeric possibilities'!G2</f>
        <v>Voter 4</v>
      </c>
      <c r="H1" s="9" t="s">
        <v>20</v>
      </c>
      <c r="I1" s="8" t="s">
        <v>0</v>
      </c>
      <c r="J1" s="8" t="s">
        <v>1</v>
      </c>
      <c r="K1" s="8" t="s">
        <v>0</v>
      </c>
      <c r="L1" s="8" t="s">
        <v>2</v>
      </c>
      <c r="M1" s="8" t="s">
        <v>0</v>
      </c>
      <c r="N1" s="8" t="s">
        <v>3</v>
      </c>
      <c r="O1" s="8" t="s">
        <v>1</v>
      </c>
      <c r="P1" s="8" t="s">
        <v>2</v>
      </c>
      <c r="Q1" s="8" t="s">
        <v>1</v>
      </c>
      <c r="R1" s="8" t="s">
        <v>3</v>
      </c>
      <c r="S1" s="8" t="s">
        <v>2</v>
      </c>
      <c r="T1" s="8" t="s">
        <v>3</v>
      </c>
    </row>
    <row r="2" spans="1:23" x14ac:dyDescent="0.25">
      <c r="A2">
        <v>1</v>
      </c>
      <c r="B2">
        <f>IF((ROW()-1)&lt;=4*$A$2,A2,B1+1)</f>
        <v>1</v>
      </c>
      <c r="C2" t="str">
        <f>INDEX('VBA code_permu_wo_repettn'!$T$3:$Y$6,COUNTIF('Profile-matrices_Condorcet'!$B$2:$B2,'Profile-matrices_Condorcet'!$B2),MATCH(INDEX('numeric possibilities'!D$3:D$1298,VLOOKUP($B2,'numeric possibilities'!$C$3:$G$1298,1)),'VBA code_permu_wo_repettn'!$T$2:$Y$2))</f>
        <v>A</v>
      </c>
      <c r="D2" t="str">
        <f>INDEX('VBA code_permu_wo_repettn'!$AA$3:$AF$6,COUNTIF('Profile-matrices_Condorcet'!$B$2:$B2,'Profile-matrices_Condorcet'!$B2),MATCH(INDEX('numeric possibilities'!E$3:E$1298,VLOOKUP($B2,'numeric possibilities'!$C$3:$G$1298,1)),'VBA code_permu_wo_repettn'!$AA$2:$AF$2))</f>
        <v>B</v>
      </c>
      <c r="E2" t="str">
        <f>INDEX('VBA code_permu_wo_repettn'!$AH$3:$AM$6,COUNTIF('Profile-matrices_Condorcet'!$B$2:$B2,'Profile-matrices_Condorcet'!$B2),MATCH(INDEX('numeric possibilities'!F$3:F$1298,VLOOKUP($B2,'numeric possibilities'!$C$3:$G$1298,1)),'VBA code_permu_wo_repettn'!$AH$2:$AM$2))</f>
        <v>C</v>
      </c>
      <c r="F2" t="str">
        <f>INDEX('VBA code_permu_wo_repettn'!$AO$3:$AT$6,COUNTIF('Profile-matrices_Condorcet'!$B$2:$B2,'Profile-matrices_Condorcet'!$B2),MATCH(INDEX('numeric possibilities'!G$3:G$1298,VLOOKUP($B2,'numeric possibilities'!$C$3:$G$1298,1)),'VBA code_permu_wo_repettn'!$AO$2:$AT$2))</f>
        <v>D</v>
      </c>
      <c r="H2" t="s">
        <v>14</v>
      </c>
      <c r="I2" s="3">
        <f>IF(MATCH(I$1,$C2:$C5,0)&lt;(MATCH(J$1,$C2:$C5,0)),1*a_vote,0)+IF(MATCH(I$1,$D2:$D5,0)&lt;MATCH(J$1,$D2:$D5,0),1*b_vote,0)+IF(MATCH(I$1,$E2:$E5,0)&lt;MATCH(J$1,$E2:$E5,0),1*c_vote,0)+IF(MATCH(I$1,$F2:$F5,0)&lt;MATCH(J$1,$F2:$F5,0),1*d_vote,0)</f>
        <v>0.74</v>
      </c>
      <c r="J2" s="3">
        <f>IF(MATCH(I$1,$C2:$C5,0)&gt;(MATCH(J$1,$C2:$C5,0)),1*a_vote,0)+IF(MATCH(I$1,$D2:$D5,0)&gt;MATCH(J$1,$D2:$D5,0),1*b_vote,0)+IF(MATCH(I$1,$E2:$E5,0)&gt;MATCH(J$1,$E2:$E5,0),1*c_vote,0)+IF(MATCH(I$1,$F2:$F5,0)&gt;MATCH(J$1,$F2:$F5,0),1*d_vote,0)</f>
        <v>0.26</v>
      </c>
      <c r="K2" s="3">
        <f>IF(MATCH($K$1,$C2:$C5,0)&lt;(MATCH($L$1,$C2:$C5,0)),1*a_vote,0)+IF(MATCH($K$1,$D2:$D5,0)&lt;MATCH($L$1,$D2:$D5,0),1*b_vote,0)+IF(MATCH($K$1,$E2:$E5,0)&lt;MATCH($L$1,$E2:$E5,0),1*c_vote,0)+IF(MATCH($K$1,$F2:$F5,0)&lt;MATCH($L$1,$F2:$F5,0),1*d_vote,0)</f>
        <v>0.75</v>
      </c>
      <c r="L2" s="3">
        <f>IF(MATCH(K$1,$C2:$C5,0)&gt;(MATCH(L$1,$C2:$C5,0)),1*a_vote,0)+IF(MATCH(K$1,$D2:$D5,0)&gt;MATCH(L$1,$D2:$D5,0),1*b_vote,0)+IF(MATCH(K$1,$E2:$E5,0)&gt;MATCH(L$1,$E2:$E5,0),1*c_vote,0)+IF(MATCH(K$1,$F2:$F5,0)&gt;MATCH(L$1,$F2:$F5,0),1*d_vote,0)</f>
        <v>0.25</v>
      </c>
      <c r="M2" s="3">
        <f>IF(MATCH($M$1,$C2:$C5,0)&lt;(MATCH($N$1,$C2:$C5,0)),1*a_vote,0)+IF(MATCH($M$1,$D2:$D5,0)&lt;MATCH($N$1,$D2:$D5,0),1*b_vote,0)+IF(MATCH($M$1,$E2:$E5,0)&lt;MATCH($N$1,$E2:$E5,0),1*c_vote,0)+IF(MATCH($M$1,$F2:$F5,0)&lt;MATCH($N$1,$F2:$F5,0),1*d_vote,0)</f>
        <v>0.78</v>
      </c>
      <c r="N2" s="3">
        <f>IF(MATCH(M$1,$C2:$C5,0)&gt;(MATCH(N$1,$C2:$C5,0)),1*a_vote,0)+IF(MATCH(M$1,$D2:$D5,0)&gt;MATCH(N$1,$D2:$D5,0),1*b_vote,0)+IF(MATCH(M$1,$E2:$E5,0)&gt;MATCH(N$1,$E2:$E5,0),1*c_vote,0)+IF(MATCH(M$1,$F2:$F5,0)&gt;MATCH(N$1,$F2:$F5,0),1*d_vote,0)</f>
        <v>0.21999999999999997</v>
      </c>
      <c r="O2" s="3">
        <f>IF(MATCH($O$1,$C2:$C5,0)&lt;(MATCH($P$1,$C2:$C5,0)),1*a_vote,0)+IF(MATCH($O$1,$D2:$D5,0)&lt;MATCH($P$1,$D2:$D5,0),1*b_vote,0)+IF(MATCH($O$1,$E2:$E5,0)&lt;MATCH($P$1,$E2:$E5,0),1*c_vote,0)+IF(MATCH($O$1,$F2:$F5,0)&lt;MATCH($P$1,$F2:$F5,0),1*d_vote,0)</f>
        <v>0.75</v>
      </c>
      <c r="P2" s="3">
        <f>IF(MATCH(O$1,$C2:$C5,0)&gt;(MATCH(P$1,$C2:$C5,0)),1*a_vote,0)+IF(MATCH(O$1,$D2:$D5,0)&gt;MATCH(P$1,$D2:$D5,0),1*b_vote,0)+IF(MATCH(O$1,$E2:$E5,0)&gt;MATCH(P$1,$E2:$E5,0),1*c_vote,0)+IF(MATCH(O$1,$F2:$F5,0)&gt;MATCH(P$1,$F2:$F5,0),1*d_vote,0)</f>
        <v>0.25</v>
      </c>
      <c r="Q2" s="3">
        <f>IF(MATCH($Q$1,$C2:$C5,0)&lt;(MATCH($R$1,$C2:$C5,0)),1*a_vote,0)+IF(MATCH($Q$1,$D2:$D5,0)&lt;MATCH($R$1,$D2:$D5,0),1*b_vote,0)+IF(MATCH($Q$1,$E2:$E5,0)&lt;MATCH($R$1,$E2:$E5,0),1*c_vote,0)+IF(MATCH($Q$1,$F2:$F5,0)&lt;MATCH($R$1,$F2:$F5,0),1*d_vote,0)</f>
        <v>0.78</v>
      </c>
      <c r="R2" s="3">
        <f>IF(MATCH(Q$1,$C2:$C5,0)&gt;(MATCH(R$1,$C2:$C5,0)),1*a_vote,0)+IF(MATCH(Q$1,$D2:$D5,0)&gt;MATCH(R$1,$D2:$D5,0),1*b_vote,0)+IF(MATCH(Q$1,$E2:$E5,0)&gt;MATCH(R$1,$E2:$E5,0),1*c_vote,0)+IF(MATCH(Q$1,$F2:$F5,0)&gt;MATCH(R$1,$F2:$F5,0),1*d_vote,0)</f>
        <v>0.21999999999999997</v>
      </c>
      <c r="S2" s="3">
        <f>IF(MATCH($S$1,$C2:$C5,0)&lt;(MATCH($T$1,$C2:$C5,0)),1*a_vote,0)+IF(MATCH($S$1,$D2:$D5,0)&lt;MATCH($T$1,$D2:$D5,0),1*b_vote,0)+IF(MATCH($S$1,$E2:$E5,0)&lt;MATCH($T$1,$E2:$E5,0),1*c_vote,0)+IF(MATCH($S$1,$F2:$F5,0)&lt;MATCH($T$1,$F2:$F5,0),1*d_vote,0)</f>
        <v>0.78</v>
      </c>
      <c r="T2" s="3">
        <f>IF(MATCH(S$1,$C2:$C5,0)&gt;(MATCH(T$1,$C2:$C5,0)),1*a_vote,0)+IF(MATCH(S$1,$D2:$D5,0)&gt;MATCH(T$1,$D2:$D5,0),1*b_vote,0)+IF(MATCH(S$1,$E2:$E5,0)&gt;MATCH(T$1,$E2:$E5,0),1*c_vote,0)+IF(MATCH(S$1,$F2:$F5,0)&gt;MATCH(T$1,$F2:$F5,0),1*d_vote,0)</f>
        <v>0.21999999999999997</v>
      </c>
    </row>
    <row r="3" spans="1:23" x14ac:dyDescent="0.25">
      <c r="A3">
        <f>A2+1</f>
        <v>2</v>
      </c>
      <c r="B3">
        <f>IF((ROW()-1)&lt;=4*B2,B2,B2+1)</f>
        <v>1</v>
      </c>
      <c r="C3" t="str">
        <f>INDEX('VBA code_permu_wo_repettn'!$T$3:$Y$6,COUNTIF('Profile-matrices_Condorcet'!$B$2:$B3,'Profile-matrices_Condorcet'!$B3),MATCH(INDEX('numeric possibilities'!D$3:D$1298,VLOOKUP($B3,'numeric possibilities'!$C$3:$G$1298,1)),'VBA code_permu_wo_repettn'!$T$2:$Y$2))</f>
        <v>B</v>
      </c>
      <c r="D3" t="str">
        <f>INDEX('VBA code_permu_wo_repettn'!$AA$3:$AF$6,COUNTIF('Profile-matrices_Condorcet'!$B$2:$B3,'Profile-matrices_Condorcet'!$B3),MATCH(INDEX('numeric possibilities'!E$3:E$1298,VLOOKUP($B3,'numeric possibilities'!$C$3:$G$1298,1)),'VBA code_permu_wo_repettn'!$AA$2:$AF$2))</f>
        <v>A</v>
      </c>
      <c r="E3" t="str">
        <f>INDEX('VBA code_permu_wo_repettn'!$AH$3:$AM$6,COUNTIF('Profile-matrices_Condorcet'!$B$2:$B3,'Profile-matrices_Condorcet'!$B3),MATCH(INDEX('numeric possibilities'!F$3:F$1298,VLOOKUP($B3,'numeric possibilities'!$C$3:$G$1298,1)),'VBA code_permu_wo_repettn'!$AH$2:$AM$2))</f>
        <v>A</v>
      </c>
      <c r="F3" t="str">
        <f>INDEX('VBA code_permu_wo_repettn'!$AO$3:$AT$6,COUNTIF('Profile-matrices_Condorcet'!$B$2:$B3,'Profile-matrices_Condorcet'!$B3),MATCH(INDEX('numeric possibilities'!G$3:G$1298,VLOOKUP($B3,'numeric possibilities'!$C$3:$G$1298,1)),'VBA code_permu_wo_repettn'!$AO$2:$AT$2))</f>
        <v>A</v>
      </c>
      <c r="H3" t="s">
        <v>15</v>
      </c>
      <c r="I3" t="str">
        <f>IF(I2&gt;J2,$I$1,IF(I2&lt;J2,$J$1,0))</f>
        <v>A</v>
      </c>
      <c r="K3" t="str">
        <f>IF(K2&gt;L2,$K$1,IF(K2&lt;L2,$L$1,0))</f>
        <v>A</v>
      </c>
      <c r="M3" t="str">
        <f>IF(M2&gt;N2,$M$1,IF(M2&lt;N2,$N$1,0))</f>
        <v>A</v>
      </c>
      <c r="O3" t="str">
        <f>IF(O2&gt;P2,$O$1,IF(O2&lt;P2,$P$1,0))</f>
        <v>B</v>
      </c>
      <c r="Q3" t="str">
        <f>IF(Q2&gt;R2,$Q$1,IF(Q2&lt;R2,$R$1,0))</f>
        <v>B</v>
      </c>
      <c r="S3" t="str">
        <f>IF(S2&gt;T2,$S$1,IF(S2&lt;T2,$T$1,0))</f>
        <v>C</v>
      </c>
    </row>
    <row r="4" spans="1:23" x14ac:dyDescent="0.25">
      <c r="A4">
        <f t="shared" ref="A4:A13" si="0">A3+1</f>
        <v>3</v>
      </c>
      <c r="B4">
        <f t="shared" ref="B4:B13" si="1">IF((ROW()-1)&lt;=4*B3,B3,B3+1)</f>
        <v>1</v>
      </c>
      <c r="C4" t="str">
        <f>INDEX('VBA code_permu_wo_repettn'!$T$3:$Y$6,COUNTIF('Profile-matrices_Condorcet'!$B$2:$B4,'Profile-matrices_Condorcet'!$B4),MATCH(INDEX('numeric possibilities'!D$3:D$1298,VLOOKUP($B4,'numeric possibilities'!$C$3:$G$1298,1)),'VBA code_permu_wo_repettn'!$T$2:$Y$2))</f>
        <v>C</v>
      </c>
      <c r="D4" t="str">
        <f>INDEX('VBA code_permu_wo_repettn'!$AA$3:$AF$6,COUNTIF('Profile-matrices_Condorcet'!$B$2:$B4,'Profile-matrices_Condorcet'!$B4),MATCH(INDEX('numeric possibilities'!E$3:E$1298,VLOOKUP($B4,'numeric possibilities'!$C$3:$G$1298,1)),'VBA code_permu_wo_repettn'!$AA$2:$AF$2))</f>
        <v>C</v>
      </c>
      <c r="E4" t="str">
        <f>INDEX('VBA code_permu_wo_repettn'!$AH$3:$AM$6,COUNTIF('Profile-matrices_Condorcet'!$B$2:$B4,'Profile-matrices_Condorcet'!$B4),MATCH(INDEX('numeric possibilities'!F$3:F$1298,VLOOKUP($B4,'numeric possibilities'!$C$3:$G$1298,1)),'VBA code_permu_wo_repettn'!$AH$2:$AM$2))</f>
        <v>B</v>
      </c>
      <c r="F4" t="str">
        <f>INDEX('VBA code_permu_wo_repettn'!$AO$3:$AT$6,COUNTIF('Profile-matrices_Condorcet'!$B$2:$B4,'Profile-matrices_Condorcet'!$B4),MATCH(INDEX('numeric possibilities'!G$3:G$1298,VLOOKUP($B4,'numeric possibilities'!$C$3:$G$1298,1)),'VBA code_permu_wo_repettn'!$AO$2:$AT$2))</f>
        <v>B</v>
      </c>
      <c r="I4" t="s">
        <v>0</v>
      </c>
      <c r="J4" t="s">
        <v>1</v>
      </c>
      <c r="K4" t="s">
        <v>2</v>
      </c>
      <c r="L4" t="s">
        <v>3</v>
      </c>
    </row>
    <row r="5" spans="1:23" x14ac:dyDescent="0.25">
      <c r="A5">
        <f t="shared" si="0"/>
        <v>4</v>
      </c>
      <c r="B5">
        <f t="shared" si="1"/>
        <v>1</v>
      </c>
      <c r="C5" t="str">
        <f>INDEX('VBA code_permu_wo_repettn'!$T$3:$Y$6,COUNTIF('Profile-matrices_Condorcet'!$B$2:$B5,'Profile-matrices_Condorcet'!$B5),MATCH(INDEX('numeric possibilities'!D$3:D$1298,VLOOKUP($B5,'numeric possibilities'!$C$3:$G$1298,1)),'VBA code_permu_wo_repettn'!$T$2:$Y$2))</f>
        <v>D</v>
      </c>
      <c r="D5" t="str">
        <f>INDEX('VBA code_permu_wo_repettn'!$AA$3:$AF$6,COUNTIF('Profile-matrices_Condorcet'!$B$2:$B5,'Profile-matrices_Condorcet'!$B5),MATCH(INDEX('numeric possibilities'!E$3:E$1298,VLOOKUP($B5,'numeric possibilities'!$C$3:$G$1298,1)),'VBA code_permu_wo_repettn'!$AA$2:$AF$2))</f>
        <v>D</v>
      </c>
      <c r="E5" t="str">
        <f>INDEX('VBA code_permu_wo_repettn'!$AH$3:$AM$6,COUNTIF('Profile-matrices_Condorcet'!$B$2:$B5,'Profile-matrices_Condorcet'!$B5),MATCH(INDEX('numeric possibilities'!F$3:F$1298,VLOOKUP($B5,'numeric possibilities'!$C$3:$G$1298,1)),'VBA code_permu_wo_repettn'!$AH$2:$AM$2))</f>
        <v>D</v>
      </c>
      <c r="F5" t="str">
        <f>INDEX('VBA code_permu_wo_repettn'!$AO$3:$AT$6,COUNTIF('Profile-matrices_Condorcet'!$B$2:$B5,'Profile-matrices_Condorcet'!$B5),MATCH(INDEX('numeric possibilities'!G$3:G$1298,VLOOKUP($B5,'numeric possibilities'!$C$3:$G$1298,1)),'VBA code_permu_wo_repettn'!$AO$2:$AT$2))</f>
        <v>C</v>
      </c>
      <c r="G5" t="str">
        <f>IF(MAX(I5:L5)&gt;='numeric possibilities'!$B$4/2,INDEX('Profile-matrices_Condorcet'!I4:L4,1,MATCH(MAX('Profile-matrices_Condorcet'!I5:L5),'Profile-matrices_Condorcet'!I5:L5,0)),"NCW")</f>
        <v>A</v>
      </c>
      <c r="H5" t="s">
        <v>13</v>
      </c>
      <c r="I5" s="3">
        <f>COUNTIF($I3:$S3,I4)</f>
        <v>3</v>
      </c>
      <c r="J5" s="3">
        <f>COUNTIF($I3:$S3,J4)</f>
        <v>2</v>
      </c>
      <c r="K5" s="3">
        <f>COUNTIF($I3:$S3,K4)</f>
        <v>1</v>
      </c>
      <c r="L5" s="3">
        <f>COUNTIF($I3:$S3,L4)</f>
        <v>0</v>
      </c>
    </row>
    <row r="6" spans="1:23" x14ac:dyDescent="0.25">
      <c r="A6">
        <f t="shared" si="0"/>
        <v>5</v>
      </c>
      <c r="B6">
        <f t="shared" si="1"/>
        <v>2</v>
      </c>
      <c r="C6" t="str">
        <f>INDEX('VBA code_permu_wo_repettn'!$T$3:$Y$6,COUNTIF('Profile-matrices_Condorcet'!$B$2:$B6,'Profile-matrices_Condorcet'!$B6),MATCH(INDEX('numeric possibilities'!D$3:D$1298,VLOOKUP($B6,'numeric possibilities'!$C$3:$G$1298,1)),'VBA code_permu_wo_repettn'!$T$2:$Y$2))</f>
        <v>A</v>
      </c>
      <c r="D6" t="str">
        <f>INDEX('VBA code_permu_wo_repettn'!$AA$3:$AF$6,COUNTIF('Profile-matrices_Condorcet'!$B$2:$B6,'Profile-matrices_Condorcet'!$B6),MATCH(INDEX('numeric possibilities'!E$3:E$1298,VLOOKUP($B6,'numeric possibilities'!$C$3:$G$1298,1)),'VBA code_permu_wo_repettn'!$AA$2:$AF$2))</f>
        <v>B</v>
      </c>
      <c r="E6" t="str">
        <f>INDEX('VBA code_permu_wo_repettn'!$AH$3:$AM$6,COUNTIF('Profile-matrices_Condorcet'!$B$2:$B6,'Profile-matrices_Condorcet'!$B6),MATCH(INDEX('numeric possibilities'!F$3:F$1298,VLOOKUP($B6,'numeric possibilities'!$C$3:$G$1298,1)),'VBA code_permu_wo_repettn'!$AH$2:$AM$2))</f>
        <v>C</v>
      </c>
      <c r="F6" t="str">
        <f>INDEX('VBA code_permu_wo_repettn'!$AO$3:$AT$6,COUNTIF('Profile-matrices_Condorcet'!$B$2:$B6,'Profile-matrices_Condorcet'!$B6),MATCH(INDEX('numeric possibilities'!G$3:G$1298,VLOOKUP($B6,'numeric possibilities'!$C$3:$G$1298,1)),'VBA code_permu_wo_repettn'!$AO$2:$AT$2))</f>
        <v>D</v>
      </c>
      <c r="H6" t="s">
        <v>14</v>
      </c>
      <c r="I6" s="3">
        <f>IF(MATCH(I$1,$C6:$C9,0)&lt;(MATCH(J$1,$C6:$C9,0)),1*a_vote,0)+IF(MATCH(I$1,$D6:$D9,0)&lt;MATCH(J$1,$D6:$D9,0),1*b_vote,0)+IF(MATCH(I$1,$E6:$E9,0)&lt;MATCH(J$1,$E6:$E9,0),1*c_vote,0)+IF(MATCH(I$1,$F6:$F9,0)&lt;MATCH(J$1,$F6:$F9,0),1*d_vote,0)</f>
        <v>0.74</v>
      </c>
      <c r="J6" s="3">
        <f>IF(MATCH(I$1,$C6:$C9,0)&gt;(MATCH(J$1,$C6:$C9,0)),1*a_vote,0)+IF(MATCH(I$1,$D6:$D9,0)&gt;MATCH(J$1,$D6:$D9,0),1*b_vote,0)+IF(MATCH(I$1,$E6:$E9,0)&gt;MATCH(J$1,$E6:$E9,0),1*c_vote,0)+IF(MATCH(I$1,$F6:$F9,0)&gt;MATCH(J$1,$F6:$F9,0),1*d_vote,0)</f>
        <v>0.26</v>
      </c>
      <c r="K6" s="3">
        <f>IF(MATCH($K$1,$C6:$C9,0)&lt;(MATCH($L$1,$C6:$C9,0)),1*a_vote,0)+IF(MATCH($K$1,$D6:$D9,0)&lt;MATCH($L$1,$D6:$D9,0),1*b_vote,0)+IF(MATCH($K$1,$E6:$E9,0)&lt;MATCH($L$1,$E6:$E9,0),1*c_vote,0)+IF(MATCH($K$1,$F6:$F9,0)&lt;MATCH($L$1,$F6:$F9,0),1*d_vote,0)</f>
        <v>0.75</v>
      </c>
      <c r="L6" s="3">
        <f>IF(MATCH(K$1,$C6:$C9,0)&gt;(MATCH(L$1,$C6:$C9,0)),1*a_vote,0)+IF(MATCH(K$1,$D6:$D9,0)&gt;MATCH(L$1,$D6:$D9,0),1*b_vote,0)+IF(MATCH(K$1,$E6:$E9,0)&gt;MATCH(L$1,$E6:$E9,0),1*c_vote,0)+IF(MATCH(K$1,$F6:$F9,0)&gt;MATCH(L$1,$F6:$F9,0),1*d_vote,0)</f>
        <v>0.25</v>
      </c>
      <c r="M6" s="3">
        <f>IF(MATCH($M$1,$C6:$C9,0)&lt;(MATCH($N$1,$C6:$C9,0)),1*a_vote,0)+IF(MATCH($M$1,$D6:$D9,0)&lt;MATCH($N$1,$D6:$D9,0),1*b_vote,0)+IF(MATCH($M$1,$E6:$E9,0)&lt;MATCH($N$1,$E6:$E9,0),1*c_vote,0)+IF(MATCH($M$1,$F6:$F9,0)&lt;MATCH($N$1,$F6:$F9,0),1*d_vote,0)</f>
        <v>0.78</v>
      </c>
      <c r="N6" s="3">
        <f>IF(MATCH(M$1,$C6:$C9,0)&gt;(MATCH(N$1,$C6:$C9,0)),1*a_vote,0)+IF(MATCH(M$1,$D6:$D9,0)&gt;MATCH(N$1,$D6:$D9,0),1*b_vote,0)+IF(MATCH(M$1,$E6:$E9,0)&gt;MATCH(N$1,$E6:$E9,0),1*c_vote,0)+IF(MATCH(M$1,$F6:$F9,0)&gt;MATCH(N$1,$F6:$F9,0),1*d_vote,0)</f>
        <v>0.21999999999999997</v>
      </c>
      <c r="O6" s="3">
        <f>IF(MATCH($O$1,$C6:$C9,0)&lt;(MATCH($P$1,$C6:$C9,0)),1*a_vote,0)+IF(MATCH($O$1,$D6:$D9,0)&lt;MATCH($P$1,$D6:$D9,0),1*b_vote,0)+IF(MATCH($O$1,$E6:$E9,0)&lt;MATCH($P$1,$E6:$E9,0),1*c_vote,0)+IF(MATCH($O$1,$F6:$F9,0)&lt;MATCH($P$1,$F6:$F9,0),1*d_vote,0)</f>
        <v>0.75</v>
      </c>
      <c r="P6" s="3">
        <f>IF(MATCH(O$1,$C6:$C9,0)&gt;(MATCH(P$1,$C6:$C9,0)),1*a_vote,0)+IF(MATCH(O$1,$D6:$D9,0)&gt;MATCH(P$1,$D6:$D9,0),1*b_vote,0)+IF(MATCH(O$1,$E6:$E9,0)&gt;MATCH(P$1,$E6:$E9,0),1*c_vote,0)+IF(MATCH(O$1,$F6:$F9,0)&gt;MATCH(P$1,$F6:$F9,0),1*d_vote,0)</f>
        <v>0.25</v>
      </c>
      <c r="Q6" s="3">
        <f>IF(MATCH($Q$1,$C6:$C9,0)&lt;(MATCH($R$1,$C6:$C9,0)),1*a_vote,0)+IF(MATCH($Q$1,$D6:$D9,0)&lt;MATCH($R$1,$D6:$D9,0),1*b_vote,0)+IF(MATCH($Q$1,$E6:$E9,0)&lt;MATCH($R$1,$E6:$E9,0),1*c_vote,0)+IF(MATCH($Q$1,$F6:$F9,0)&lt;MATCH($R$1,$F6:$F9,0),1*d_vote,0)</f>
        <v>0.78</v>
      </c>
      <c r="R6" s="3">
        <f>IF(MATCH(Q$1,$C6:$C9,0)&gt;(MATCH(R$1,$C6:$C9,0)),1*a_vote,0)+IF(MATCH(Q$1,$D6:$D9,0)&gt;MATCH(R$1,$D6:$D9,0),1*b_vote,0)+IF(MATCH(Q$1,$E6:$E9,0)&gt;MATCH(R$1,$E6:$E9,0),1*c_vote,0)+IF(MATCH(Q$1,$F6:$F9,0)&gt;MATCH(R$1,$F6:$F9,0),1*d_vote,0)</f>
        <v>0.21999999999999997</v>
      </c>
      <c r="S6" s="3">
        <f>IF(MATCH($S$1,$C6:$C9,0)&lt;(MATCH($T$1,$C6:$C9,0)),1*a_vote,0)+IF(MATCH($S$1,$D6:$D9,0)&lt;MATCH($T$1,$D6:$D9,0),1*b_vote,0)+IF(MATCH($S$1,$E6:$E9,0)&lt;MATCH($T$1,$E6:$E9,0),1*c_vote,0)+IF(MATCH($S$1,$F6:$F9,0)&lt;MATCH($T$1,$F6:$F9,0),1*d_vote,0)</f>
        <v>0.51</v>
      </c>
      <c r="T6" s="3">
        <f>IF(MATCH(S$1,$C6:$C9,0)&gt;(MATCH(T$1,$C6:$C9,0)),1*a_vote,0)+IF(MATCH(S$1,$D6:$D9,0)&gt;MATCH(T$1,$D6:$D9,0),1*b_vote,0)+IF(MATCH(S$1,$E6:$E9,0)&gt;MATCH(T$1,$E6:$E9,0),1*c_vote,0)+IF(MATCH(S$1,$F6:$F9,0)&gt;MATCH(T$1,$F6:$F9,0),1*d_vote,0)</f>
        <v>0.49</v>
      </c>
      <c r="W6">
        <f>660*67</f>
        <v>44220</v>
      </c>
    </row>
    <row r="7" spans="1:23" x14ac:dyDescent="0.25">
      <c r="A7">
        <f t="shared" si="0"/>
        <v>6</v>
      </c>
      <c r="B7">
        <f t="shared" si="1"/>
        <v>2</v>
      </c>
      <c r="C7" t="str">
        <f>INDEX('VBA code_permu_wo_repettn'!$T$3:$Y$6,COUNTIF('Profile-matrices_Condorcet'!$B$2:$B7,'Profile-matrices_Condorcet'!$B7),MATCH(INDEX('numeric possibilities'!D$3:D$1298,VLOOKUP($B7,'numeric possibilities'!$C$3:$G$1298,1)),'VBA code_permu_wo_repettn'!$T$2:$Y$2))</f>
        <v>B</v>
      </c>
      <c r="D7" t="str">
        <f>INDEX('VBA code_permu_wo_repettn'!$AA$3:$AF$6,COUNTIF('Profile-matrices_Condorcet'!$B$2:$B7,'Profile-matrices_Condorcet'!$B7),MATCH(INDEX('numeric possibilities'!E$3:E$1298,VLOOKUP($B7,'numeric possibilities'!$C$3:$G$1298,1)),'VBA code_permu_wo_repettn'!$AA$2:$AF$2))</f>
        <v>A</v>
      </c>
      <c r="E7" t="str">
        <f>INDEX('VBA code_permu_wo_repettn'!$AH$3:$AM$6,COUNTIF('Profile-matrices_Condorcet'!$B$2:$B7,'Profile-matrices_Condorcet'!$B7),MATCH(INDEX('numeric possibilities'!F$3:F$1298,VLOOKUP($B7,'numeric possibilities'!$C$3:$G$1298,1)),'VBA code_permu_wo_repettn'!$AH$2:$AM$2))</f>
        <v>A</v>
      </c>
      <c r="F7" t="str">
        <f>INDEX('VBA code_permu_wo_repettn'!$AO$3:$AT$6,COUNTIF('Profile-matrices_Condorcet'!$B$2:$B7,'Profile-matrices_Condorcet'!$B7),MATCH(INDEX('numeric possibilities'!G$3:G$1298,VLOOKUP($B7,'numeric possibilities'!$C$3:$G$1298,1)),'VBA code_permu_wo_repettn'!$AO$2:$AT$2))</f>
        <v>A</v>
      </c>
      <c r="H7" t="s">
        <v>15</v>
      </c>
      <c r="I7" t="str">
        <f>IF(I6&gt;J6,$I$1,IF(I6&lt;J6,$J$1,0))</f>
        <v>A</v>
      </c>
      <c r="K7" t="str">
        <f>IF(K6&gt;L6,$K$1,IF(K6&lt;L6,$L$1,0))</f>
        <v>A</v>
      </c>
      <c r="M7" t="str">
        <f>IF(M6&gt;N6,$M$1,IF(M6&lt;N6,$N$1,0))</f>
        <v>A</v>
      </c>
      <c r="O7" t="str">
        <f>IF(O6&gt;P6,$O$1,IF(O6&lt;P6,$P$1,0))</f>
        <v>B</v>
      </c>
      <c r="Q7" t="str">
        <f>IF(Q6&gt;R6,$Q$1,IF(Q6&lt;R6,$R$1,0))</f>
        <v>B</v>
      </c>
      <c r="S7" t="str">
        <f>IF(S6&gt;T6,$S$1,IF(S6&lt;T6,$T$1,0))</f>
        <v>C</v>
      </c>
    </row>
    <row r="8" spans="1:23" x14ac:dyDescent="0.25">
      <c r="A8">
        <f t="shared" si="0"/>
        <v>7</v>
      </c>
      <c r="B8">
        <f t="shared" si="1"/>
        <v>2</v>
      </c>
      <c r="C8" t="str">
        <f>INDEX('VBA code_permu_wo_repettn'!$T$3:$Y$6,COUNTIF('Profile-matrices_Condorcet'!$B$2:$B8,'Profile-matrices_Condorcet'!$B8),MATCH(INDEX('numeric possibilities'!D$3:D$1298,VLOOKUP($B8,'numeric possibilities'!$C$3:$G$1298,1)),'VBA code_permu_wo_repettn'!$T$2:$Y$2))</f>
        <v>D</v>
      </c>
      <c r="D8" t="str">
        <f>INDEX('VBA code_permu_wo_repettn'!$AA$3:$AF$6,COUNTIF('Profile-matrices_Condorcet'!$B$2:$B8,'Profile-matrices_Condorcet'!$B8),MATCH(INDEX('numeric possibilities'!E$3:E$1298,VLOOKUP($B8,'numeric possibilities'!$C$3:$G$1298,1)),'VBA code_permu_wo_repettn'!$AA$2:$AF$2))</f>
        <v>C</v>
      </c>
      <c r="E8" t="str">
        <f>INDEX('VBA code_permu_wo_repettn'!$AH$3:$AM$6,COUNTIF('Profile-matrices_Condorcet'!$B$2:$B8,'Profile-matrices_Condorcet'!$B8),MATCH(INDEX('numeric possibilities'!F$3:F$1298,VLOOKUP($B8,'numeric possibilities'!$C$3:$G$1298,1)),'VBA code_permu_wo_repettn'!$AH$2:$AM$2))</f>
        <v>B</v>
      </c>
      <c r="F8" t="str">
        <f>INDEX('VBA code_permu_wo_repettn'!$AO$3:$AT$6,COUNTIF('Profile-matrices_Condorcet'!$B$2:$B8,'Profile-matrices_Condorcet'!$B8),MATCH(INDEX('numeric possibilities'!G$3:G$1298,VLOOKUP($B8,'numeric possibilities'!$C$3:$G$1298,1)),'VBA code_permu_wo_repettn'!$AO$2:$AT$2))</f>
        <v>B</v>
      </c>
      <c r="I8" t="s">
        <v>0</v>
      </c>
      <c r="J8" t="s">
        <v>1</v>
      </c>
      <c r="K8" t="s">
        <v>2</v>
      </c>
      <c r="L8" t="s">
        <v>3</v>
      </c>
    </row>
    <row r="9" spans="1:23" x14ac:dyDescent="0.25">
      <c r="A9">
        <f t="shared" si="0"/>
        <v>8</v>
      </c>
      <c r="B9">
        <f t="shared" si="1"/>
        <v>2</v>
      </c>
      <c r="C9" t="str">
        <f>INDEX('VBA code_permu_wo_repettn'!$T$3:$Y$6,COUNTIF('Profile-matrices_Condorcet'!$B$2:$B9,'Profile-matrices_Condorcet'!$B9),MATCH(INDEX('numeric possibilities'!D$3:D$1298,VLOOKUP($B9,'numeric possibilities'!$C$3:$G$1298,1)),'VBA code_permu_wo_repettn'!$T$2:$Y$2))</f>
        <v>C</v>
      </c>
      <c r="D9" t="str">
        <f>INDEX('VBA code_permu_wo_repettn'!$AA$3:$AF$6,COUNTIF('Profile-matrices_Condorcet'!$B$2:$B9,'Profile-matrices_Condorcet'!$B9),MATCH(INDEX('numeric possibilities'!E$3:E$1298,VLOOKUP($B9,'numeric possibilities'!$C$3:$G$1298,1)),'VBA code_permu_wo_repettn'!$AA$2:$AF$2))</f>
        <v>D</v>
      </c>
      <c r="E9" t="str">
        <f>INDEX('VBA code_permu_wo_repettn'!$AH$3:$AM$6,COUNTIF('Profile-matrices_Condorcet'!$B$2:$B9,'Profile-matrices_Condorcet'!$B9),MATCH(INDEX('numeric possibilities'!F$3:F$1298,VLOOKUP($B9,'numeric possibilities'!$C$3:$G$1298,1)),'VBA code_permu_wo_repettn'!$AH$2:$AM$2))</f>
        <v>D</v>
      </c>
      <c r="F9" t="str">
        <f>INDEX('VBA code_permu_wo_repettn'!$AO$3:$AT$6,COUNTIF('Profile-matrices_Condorcet'!$B$2:$B9,'Profile-matrices_Condorcet'!$B9),MATCH(INDEX('numeric possibilities'!G$3:G$1298,VLOOKUP($B9,'numeric possibilities'!$C$3:$G$1298,1)),'VBA code_permu_wo_repettn'!$AO$2:$AT$2))</f>
        <v>C</v>
      </c>
      <c r="G9" t="str">
        <f>IF(MAX(I9:L9)&gt;='numeric possibilities'!$B$4/2,INDEX('Profile-matrices_Condorcet'!I8:L8,1,MATCH(MAX('Profile-matrices_Condorcet'!I9:L9),'Profile-matrices_Condorcet'!I9:L9,0)),"NCW")</f>
        <v>A</v>
      </c>
      <c r="H9" t="s">
        <v>13</v>
      </c>
      <c r="I9" s="3">
        <f>COUNTIF($I7:$S7,I8)</f>
        <v>3</v>
      </c>
      <c r="J9" s="3">
        <f>COUNTIF($I7:$S7,J8)</f>
        <v>2</v>
      </c>
      <c r="K9" s="3">
        <f>COUNTIF($I7:$S7,K8)</f>
        <v>1</v>
      </c>
      <c r="L9" s="3">
        <f>COUNTIF($I7:$S7,L8)</f>
        <v>0</v>
      </c>
    </row>
    <row r="10" spans="1:23" x14ac:dyDescent="0.25">
      <c r="A10">
        <f t="shared" si="0"/>
        <v>9</v>
      </c>
      <c r="B10">
        <f t="shared" si="1"/>
        <v>3</v>
      </c>
      <c r="C10" t="str">
        <f>INDEX('VBA code_permu_wo_repettn'!$T$3:$Y$6,COUNTIF('Profile-matrices_Condorcet'!$B$2:$B10,'Profile-matrices_Condorcet'!$B10),MATCH(INDEX('numeric possibilities'!D$3:D$1298,VLOOKUP($B10,'numeric possibilities'!$C$3:$G$1298,1)),'VBA code_permu_wo_repettn'!$T$2:$Y$2))</f>
        <v>A</v>
      </c>
      <c r="D10" t="str">
        <f>INDEX('VBA code_permu_wo_repettn'!$AA$3:$AF$6,COUNTIF('Profile-matrices_Condorcet'!$B$2:$B10,'Profile-matrices_Condorcet'!$B10),MATCH(INDEX('numeric possibilities'!E$3:E$1298,VLOOKUP($B10,'numeric possibilities'!$C$3:$G$1298,1)),'VBA code_permu_wo_repettn'!$AA$2:$AF$2))</f>
        <v>B</v>
      </c>
      <c r="E10" t="str">
        <f>INDEX('VBA code_permu_wo_repettn'!$AH$3:$AM$6,COUNTIF('Profile-matrices_Condorcet'!$B$2:$B10,'Profile-matrices_Condorcet'!$B10),MATCH(INDEX('numeric possibilities'!F$3:F$1298,VLOOKUP($B10,'numeric possibilities'!$C$3:$G$1298,1)),'VBA code_permu_wo_repettn'!$AH$2:$AM$2))</f>
        <v>C</v>
      </c>
      <c r="F10" t="str">
        <f>INDEX('VBA code_permu_wo_repettn'!$AO$3:$AT$6,COUNTIF('Profile-matrices_Condorcet'!$B$2:$B10,'Profile-matrices_Condorcet'!$B10),MATCH(INDEX('numeric possibilities'!G$3:G$1298,VLOOKUP($B10,'numeric possibilities'!$C$3:$G$1298,1)),'VBA code_permu_wo_repettn'!$AO$2:$AT$2))</f>
        <v>D</v>
      </c>
      <c r="H10" t="s">
        <v>14</v>
      </c>
      <c r="I10" s="3">
        <f>IF(MATCH(I$1,$C10:$C13,0)&lt;(MATCH(J$1,$C10:$C13,0)),1*a_vote,0)+IF(MATCH(I$1,$D10:$D13,0)&lt;MATCH(J$1,$D10:$D13,0),1*b_vote,0)+IF(MATCH(I$1,$E10:$E13,0)&lt;MATCH(J$1,$E10:$E13,0),1*c_vote,0)+IF(MATCH(I$1,$F10:$F13,0)&lt;MATCH(J$1,$F10:$F13,0),1*d_vote,0)</f>
        <v>0.74</v>
      </c>
      <c r="J10" s="3">
        <f>IF(MATCH(I$1,$C10:$C13,0)&gt;(MATCH(J$1,$C10:$C13,0)),1*a_vote,0)+IF(MATCH(I$1,$D10:$D13,0)&gt;MATCH(J$1,$D10:$D13,0),1*b_vote,0)+IF(MATCH(I$1,$E10:$E13,0)&gt;MATCH(J$1,$E10:$E13,0),1*c_vote,0)+IF(MATCH(I$1,$F10:$F13,0)&gt;MATCH(J$1,$F10:$F13,0),1*d_vote,0)</f>
        <v>0.26</v>
      </c>
      <c r="K10" s="3">
        <f>IF(MATCH($K$1,$C10:$C13,0)&lt;(MATCH($L$1,$C10:$C13,0)),1*a_vote,0)+IF(MATCH($K$1,$D10:$D13,0)&lt;MATCH($L$1,$D10:$D13,0),1*b_vote,0)+IF(MATCH($K$1,$E10:$E13,0)&lt;MATCH($L$1,$E10:$E13,0),1*c_vote,0)+IF(MATCH($K$1,$F10:$F13,0)&lt;MATCH($L$1,$F10:$F13,0),1*d_vote,0)</f>
        <v>0.75</v>
      </c>
      <c r="L10" s="3">
        <f>IF(MATCH(K$1,$C10:$C13,0)&gt;(MATCH(L$1,$C10:$C13,0)),1*a_vote,0)+IF(MATCH(K$1,$D10:$D13,0)&gt;MATCH(L$1,$D10:$D13,0),1*b_vote,0)+IF(MATCH(K$1,$E10:$E13,0)&gt;MATCH(L$1,$E10:$E13,0),1*c_vote,0)+IF(MATCH(K$1,$F10:$F13,0)&gt;MATCH(L$1,$F10:$F13,0),1*d_vote,0)</f>
        <v>0.25</v>
      </c>
      <c r="M10" s="3">
        <f>IF(MATCH($M$1,$C10:$C13,0)&lt;(MATCH($N$1,$C10:$C13,0)),1*a_vote,0)+IF(MATCH($M$1,$D10:$D13,0)&lt;MATCH($N$1,$D10:$D13,0),1*b_vote,0)+IF(MATCH($M$1,$E10:$E13,0)&lt;MATCH($N$1,$E10:$E13,0),1*c_vote,0)+IF(MATCH($M$1,$F10:$F13,0)&lt;MATCH($N$1,$F10:$F13,0),1*d_vote,0)</f>
        <v>0.78</v>
      </c>
      <c r="N10" s="3">
        <f>IF(MATCH(M$1,$C10:$C13,0)&gt;(MATCH(N$1,$C10:$C13,0)),1*a_vote,0)+IF(MATCH(M$1,$D10:$D13,0)&gt;MATCH(N$1,$D10:$D13,0),1*b_vote,0)+IF(MATCH(M$1,$E10:$E13,0)&gt;MATCH(N$1,$E10:$E13,0),1*c_vote,0)+IF(MATCH(M$1,$F10:$F13,0)&gt;MATCH(N$1,$F10:$F13,0),1*d_vote,0)</f>
        <v>0.21999999999999997</v>
      </c>
      <c r="O10" s="3">
        <f>IF(MATCH($O$1,$C10:$C13,0)&lt;(MATCH($P$1,$C10:$C13,0)),1*a_vote,0)+IF(MATCH($O$1,$D10:$D13,0)&lt;MATCH($P$1,$D10:$D13,0),1*b_vote,0)+IF(MATCH($O$1,$E10:$E13,0)&lt;MATCH($P$1,$E10:$E13,0),1*c_vote,0)+IF(MATCH($O$1,$F10:$F13,0)&lt;MATCH($P$1,$F10:$F13,0),1*d_vote,0)</f>
        <v>0.48</v>
      </c>
      <c r="P10" s="3">
        <f>IF(MATCH(O$1,$C10:$C13,0)&gt;(MATCH(P$1,$C10:$C13,0)),1*a_vote,0)+IF(MATCH(O$1,$D10:$D13,0)&gt;MATCH(P$1,$D10:$D13,0),1*b_vote,0)+IF(MATCH(O$1,$E10:$E13,0)&gt;MATCH(P$1,$E10:$E13,0),1*c_vote,0)+IF(MATCH(O$1,$F10:$F13,0)&gt;MATCH(P$1,$F10:$F13,0),1*d_vote,0)</f>
        <v>0.52</v>
      </c>
      <c r="Q10" s="3">
        <f>IF(MATCH($Q$1,$C10:$C13,0)&lt;(MATCH($R$1,$C10:$C13,0)),1*a_vote,0)+IF(MATCH($Q$1,$D10:$D13,0)&lt;MATCH($R$1,$D10:$D13,0),1*b_vote,0)+IF(MATCH($Q$1,$E10:$E13,0)&lt;MATCH($R$1,$E10:$E13,0),1*c_vote,0)+IF(MATCH($Q$1,$F10:$F13,0)&lt;MATCH($R$1,$F10:$F13,0),1*d_vote,0)</f>
        <v>0.78</v>
      </c>
      <c r="R10" s="3">
        <f>IF(MATCH(Q$1,$C10:$C13,0)&gt;(MATCH(R$1,$C10:$C13,0)),1*a_vote,0)+IF(MATCH(Q$1,$D10:$D13,0)&gt;MATCH(R$1,$D10:$D13,0),1*b_vote,0)+IF(MATCH(Q$1,$E10:$E13,0)&gt;MATCH(R$1,$E10:$E13,0),1*c_vote,0)+IF(MATCH(Q$1,$F10:$F13,0)&gt;MATCH(R$1,$F10:$F13,0),1*d_vote,0)</f>
        <v>0.21999999999999997</v>
      </c>
      <c r="S10" s="3">
        <f>IF(MATCH($S$1,$C10:$C13,0)&lt;(MATCH($T$1,$C10:$C13,0)),1*a_vote,0)+IF(MATCH($S$1,$D10:$D13,0)&lt;MATCH($T$1,$D10:$D13,0),1*b_vote,0)+IF(MATCH($S$1,$E10:$E13,0)&lt;MATCH($T$1,$E10:$E13,0),1*c_vote,0)+IF(MATCH($S$1,$F10:$F13,0)&lt;MATCH($T$1,$F10:$F13,0),1*d_vote,0)</f>
        <v>0.78</v>
      </c>
      <c r="T10" s="3">
        <f>IF(MATCH(S$1,$C10:$C13,0)&gt;(MATCH(T$1,$C10:$C13,0)),1*a_vote,0)+IF(MATCH(S$1,$D10:$D13,0)&gt;MATCH(T$1,$D10:$D13,0),1*b_vote,0)+IF(MATCH(S$1,$E10:$E13,0)&gt;MATCH(T$1,$E10:$E13,0),1*c_vote,0)+IF(MATCH(S$1,$F10:$F13,0)&gt;MATCH(T$1,$F10:$F13,0),1*d_vote,0)</f>
        <v>0.21999999999999997</v>
      </c>
    </row>
    <row r="11" spans="1:23" x14ac:dyDescent="0.25">
      <c r="A11">
        <f t="shared" si="0"/>
        <v>10</v>
      </c>
      <c r="B11">
        <f t="shared" si="1"/>
        <v>3</v>
      </c>
      <c r="C11" t="str">
        <f>INDEX('VBA code_permu_wo_repettn'!$T$3:$Y$6,COUNTIF('Profile-matrices_Condorcet'!$B$2:$B11,'Profile-matrices_Condorcet'!$B11),MATCH(INDEX('numeric possibilities'!D$3:D$1298,VLOOKUP($B11,'numeric possibilities'!$C$3:$G$1298,1)),'VBA code_permu_wo_repettn'!$T$2:$Y$2))</f>
        <v>C</v>
      </c>
      <c r="D11" t="str">
        <f>INDEX('VBA code_permu_wo_repettn'!$AA$3:$AF$6,COUNTIF('Profile-matrices_Condorcet'!$B$2:$B11,'Profile-matrices_Condorcet'!$B11),MATCH(INDEX('numeric possibilities'!E$3:E$1298,VLOOKUP($B11,'numeric possibilities'!$C$3:$G$1298,1)),'VBA code_permu_wo_repettn'!$AA$2:$AF$2))</f>
        <v>A</v>
      </c>
      <c r="E11" t="str">
        <f>INDEX('VBA code_permu_wo_repettn'!$AH$3:$AM$6,COUNTIF('Profile-matrices_Condorcet'!$B$2:$B11,'Profile-matrices_Condorcet'!$B11),MATCH(INDEX('numeric possibilities'!F$3:F$1298,VLOOKUP($B11,'numeric possibilities'!$C$3:$G$1298,1)),'VBA code_permu_wo_repettn'!$AH$2:$AM$2))</f>
        <v>A</v>
      </c>
      <c r="F11" t="str">
        <f>INDEX('VBA code_permu_wo_repettn'!$AO$3:$AT$6,COUNTIF('Profile-matrices_Condorcet'!$B$2:$B11,'Profile-matrices_Condorcet'!$B11),MATCH(INDEX('numeric possibilities'!G$3:G$1298,VLOOKUP($B11,'numeric possibilities'!$C$3:$G$1298,1)),'VBA code_permu_wo_repettn'!$AO$2:$AT$2))</f>
        <v>A</v>
      </c>
      <c r="H11" t="s">
        <v>15</v>
      </c>
      <c r="I11" t="str">
        <f>IF(I10&gt;J10,$I$1,IF(I10&lt;J10,$J$1,0))</f>
        <v>A</v>
      </c>
      <c r="K11" t="str">
        <f>IF(K10&gt;L10,$K$1,IF(K10&lt;L10,$L$1,0))</f>
        <v>A</v>
      </c>
      <c r="M11" t="str">
        <f>IF(M10&gt;N10,$M$1,IF(M10&lt;N10,$N$1,0))</f>
        <v>A</v>
      </c>
      <c r="O11" t="str">
        <f>IF(O10&gt;P10,$O$1,IF(O10&lt;P10,$P$1,0))</f>
        <v>C</v>
      </c>
      <c r="Q11" t="str">
        <f>IF(Q10&gt;R10,$Q$1,IF(Q10&lt;R10,$R$1,0))</f>
        <v>B</v>
      </c>
      <c r="S11" t="str">
        <f>IF(S10&gt;T10,$S$1,IF(S10&lt;T10,$T$1,0))</f>
        <v>C</v>
      </c>
    </row>
    <row r="12" spans="1:23" x14ac:dyDescent="0.25">
      <c r="A12">
        <f t="shared" si="0"/>
        <v>11</v>
      </c>
      <c r="B12">
        <f t="shared" si="1"/>
        <v>3</v>
      </c>
      <c r="C12" t="str">
        <f>INDEX('VBA code_permu_wo_repettn'!$T$3:$Y$6,COUNTIF('Profile-matrices_Condorcet'!$B$2:$B12,'Profile-matrices_Condorcet'!$B12),MATCH(INDEX('numeric possibilities'!D$3:D$1298,VLOOKUP($B12,'numeric possibilities'!$C$3:$G$1298,1)),'VBA code_permu_wo_repettn'!$T$2:$Y$2))</f>
        <v>B</v>
      </c>
      <c r="D12" t="str">
        <f>INDEX('VBA code_permu_wo_repettn'!$AA$3:$AF$6,COUNTIF('Profile-matrices_Condorcet'!$B$2:$B12,'Profile-matrices_Condorcet'!$B12),MATCH(INDEX('numeric possibilities'!E$3:E$1298,VLOOKUP($B12,'numeric possibilities'!$C$3:$G$1298,1)),'VBA code_permu_wo_repettn'!$AA$2:$AF$2))</f>
        <v>C</v>
      </c>
      <c r="E12" t="str">
        <f>INDEX('VBA code_permu_wo_repettn'!$AH$3:$AM$6,COUNTIF('Profile-matrices_Condorcet'!$B$2:$B12,'Profile-matrices_Condorcet'!$B12),MATCH(INDEX('numeric possibilities'!F$3:F$1298,VLOOKUP($B12,'numeric possibilities'!$C$3:$G$1298,1)),'VBA code_permu_wo_repettn'!$AH$2:$AM$2))</f>
        <v>B</v>
      </c>
      <c r="F12" t="str">
        <f>INDEX('VBA code_permu_wo_repettn'!$AO$3:$AT$6,COUNTIF('Profile-matrices_Condorcet'!$B$2:$B12,'Profile-matrices_Condorcet'!$B12),MATCH(INDEX('numeric possibilities'!G$3:G$1298,VLOOKUP($B12,'numeric possibilities'!$C$3:$G$1298,1)),'VBA code_permu_wo_repettn'!$AO$2:$AT$2))</f>
        <v>B</v>
      </c>
      <c r="I12" t="s">
        <v>0</v>
      </c>
      <c r="J12" t="s">
        <v>1</v>
      </c>
      <c r="K12" t="s">
        <v>2</v>
      </c>
      <c r="L12" t="s">
        <v>3</v>
      </c>
    </row>
    <row r="13" spans="1:23" x14ac:dyDescent="0.25">
      <c r="A13">
        <f t="shared" si="0"/>
        <v>12</v>
      </c>
      <c r="B13">
        <f t="shared" si="1"/>
        <v>3</v>
      </c>
      <c r="C13" t="str">
        <f>INDEX('VBA code_permu_wo_repettn'!$T$3:$Y$6,COUNTIF('Profile-matrices_Condorcet'!$B$2:$B13,'Profile-matrices_Condorcet'!$B13),MATCH(INDEX('numeric possibilities'!D$3:D$1298,VLOOKUP($B13,'numeric possibilities'!$C$3:$G$1298,1)),'VBA code_permu_wo_repettn'!$T$2:$Y$2))</f>
        <v>D</v>
      </c>
      <c r="D13" t="str">
        <f>INDEX('VBA code_permu_wo_repettn'!$AA$3:$AF$6,COUNTIF('Profile-matrices_Condorcet'!$B$2:$B13,'Profile-matrices_Condorcet'!$B13),MATCH(INDEX('numeric possibilities'!E$3:E$1298,VLOOKUP($B13,'numeric possibilities'!$C$3:$G$1298,1)),'VBA code_permu_wo_repettn'!$AA$2:$AF$2))</f>
        <v>D</v>
      </c>
      <c r="E13" t="str">
        <f>INDEX('VBA code_permu_wo_repettn'!$AH$3:$AM$6,COUNTIF('Profile-matrices_Condorcet'!$B$2:$B13,'Profile-matrices_Condorcet'!$B13),MATCH(INDEX('numeric possibilities'!F$3:F$1298,VLOOKUP($B13,'numeric possibilities'!$C$3:$G$1298,1)),'VBA code_permu_wo_repettn'!$AH$2:$AM$2))</f>
        <v>D</v>
      </c>
      <c r="F13" t="str">
        <f>INDEX('VBA code_permu_wo_repettn'!$AO$3:$AT$6,COUNTIF('Profile-matrices_Condorcet'!$B$2:$B13,'Profile-matrices_Condorcet'!$B13),MATCH(INDEX('numeric possibilities'!G$3:G$1298,VLOOKUP($B13,'numeric possibilities'!$C$3:$G$1298,1)),'VBA code_permu_wo_repettn'!$AO$2:$AT$2))</f>
        <v>C</v>
      </c>
      <c r="G13" t="str">
        <f>IF(MAX(I13:L13)&gt;='numeric possibilities'!$B$4/2,INDEX('Profile-matrices_Condorcet'!I12:L12,1,MATCH(MAX('Profile-matrices_Condorcet'!I13:L13),'Profile-matrices_Condorcet'!I13:L13,0)),"NCW")</f>
        <v>A</v>
      </c>
      <c r="H13" t="s">
        <v>13</v>
      </c>
      <c r="I13" s="3">
        <f>COUNTIF($I11:$S11,I12)</f>
        <v>3</v>
      </c>
      <c r="J13" s="3">
        <f>COUNTIF($I11:$S11,J12)</f>
        <v>1</v>
      </c>
      <c r="K13" s="3">
        <f>COUNTIF($I11:$S11,K12)</f>
        <v>2</v>
      </c>
      <c r="L13" s="3">
        <f>COUNTIF($I11:$S11,L12)</f>
        <v>0</v>
      </c>
    </row>
    <row r="14" spans="1:23" x14ac:dyDescent="0.25">
      <c r="A14">
        <f t="shared" ref="A14:A77" si="2">A13+1</f>
        <v>13</v>
      </c>
      <c r="B14">
        <f t="shared" ref="B14:B77" si="3">IF((ROW()-1)&lt;=4*B13,B13,B13+1)</f>
        <v>4</v>
      </c>
      <c r="C14" t="str">
        <f>INDEX('VBA code_permu_wo_repettn'!$T$3:$Y$6,COUNTIF('Profile-matrices_Condorcet'!$B$2:$B14,'Profile-matrices_Condorcet'!$B14),MATCH(INDEX('numeric possibilities'!D$3:D$1298,VLOOKUP($B14,'numeric possibilities'!$C$3:$G$1298,1)),'VBA code_permu_wo_repettn'!$T$2:$Y$2))</f>
        <v>A</v>
      </c>
      <c r="D14" t="str">
        <f>INDEX('VBA code_permu_wo_repettn'!$AA$3:$AF$6,COUNTIF('Profile-matrices_Condorcet'!$B$2:$B14,'Profile-matrices_Condorcet'!$B14),MATCH(INDEX('numeric possibilities'!E$3:E$1298,VLOOKUP($B14,'numeric possibilities'!$C$3:$G$1298,1)),'VBA code_permu_wo_repettn'!$AA$2:$AF$2))</f>
        <v>B</v>
      </c>
      <c r="E14" t="str">
        <f>INDEX('VBA code_permu_wo_repettn'!$AH$3:$AM$6,COUNTIF('Profile-matrices_Condorcet'!$B$2:$B14,'Profile-matrices_Condorcet'!$B14),MATCH(INDEX('numeric possibilities'!F$3:F$1298,VLOOKUP($B14,'numeric possibilities'!$C$3:$G$1298,1)),'VBA code_permu_wo_repettn'!$AH$2:$AM$2))</f>
        <v>C</v>
      </c>
      <c r="F14" t="str">
        <f>INDEX('VBA code_permu_wo_repettn'!$AO$3:$AT$6,COUNTIF('Profile-matrices_Condorcet'!$B$2:$B14,'Profile-matrices_Condorcet'!$B14),MATCH(INDEX('numeric possibilities'!G$3:G$1298,VLOOKUP($B14,'numeric possibilities'!$C$3:$G$1298,1)),'VBA code_permu_wo_repettn'!$AO$2:$AT$2))</f>
        <v>D</v>
      </c>
      <c r="H14" t="s">
        <v>14</v>
      </c>
      <c r="I14" s="3">
        <f>IF(MATCH(I$1,$C14:$C17,0)&lt;(MATCH(J$1,$C14:$C17,0)),1*a_vote,0)+IF(MATCH(I$1,$D14:$D17,0)&lt;MATCH(J$1,$D14:$D17,0),1*b_vote,0)+IF(MATCH(I$1,$E14:$E17,0)&lt;MATCH(J$1,$E14:$E17,0),1*c_vote,0)+IF(MATCH(I$1,$F14:$F17,0)&lt;MATCH(J$1,$F14:$F17,0),1*d_vote,0)</f>
        <v>0.74</v>
      </c>
      <c r="J14" s="3">
        <f>IF(MATCH(I$1,$C14:$C17,0)&gt;(MATCH(J$1,$C14:$C17,0)),1*a_vote,0)+IF(MATCH(I$1,$D14:$D17,0)&gt;MATCH(J$1,$D14:$D17,0),1*b_vote,0)+IF(MATCH(I$1,$E14:$E17,0)&gt;MATCH(J$1,$E14:$E17,0),1*c_vote,0)+IF(MATCH(I$1,$F14:$F17,0)&gt;MATCH(J$1,$F14:$F17,0),1*d_vote,0)</f>
        <v>0.26</v>
      </c>
      <c r="K14" s="3">
        <f>IF(MATCH($K$1,$C14:$C17,0)&lt;(MATCH($L$1,$C14:$C17,0)),1*a_vote,0)+IF(MATCH($K$1,$D14:$D17,0)&lt;MATCH($L$1,$D14:$D17,0),1*b_vote,0)+IF(MATCH($K$1,$E14:$E17,0)&lt;MATCH($L$1,$E14:$E17,0),1*c_vote,0)+IF(MATCH($K$1,$F14:$F17,0)&lt;MATCH($L$1,$F14:$F17,0),1*d_vote,0)</f>
        <v>0.75</v>
      </c>
      <c r="L14" s="3">
        <f>IF(MATCH(K$1,$C14:$C17,0)&gt;(MATCH(L$1,$C14:$C17,0)),1*a_vote,0)+IF(MATCH(K$1,$D14:$D17,0)&gt;MATCH(L$1,$D14:$D17,0),1*b_vote,0)+IF(MATCH(K$1,$E14:$E17,0)&gt;MATCH(L$1,$E14:$E17,0),1*c_vote,0)+IF(MATCH(K$1,$F14:$F17,0)&gt;MATCH(L$1,$F14:$F17,0),1*d_vote,0)</f>
        <v>0.25</v>
      </c>
      <c r="M14" s="3">
        <f>IF(MATCH($M$1,$C14:$C17,0)&lt;(MATCH($N$1,$C14:$C17,0)),1*a_vote,0)+IF(MATCH($M$1,$D14:$D17,0)&lt;MATCH($N$1,$D14:$D17,0),1*b_vote,0)+IF(MATCH($M$1,$E14:$E17,0)&lt;MATCH($N$1,$E14:$E17,0),1*c_vote,0)+IF(MATCH($M$1,$F14:$F17,0)&lt;MATCH($N$1,$F14:$F17,0),1*d_vote,0)</f>
        <v>0.78</v>
      </c>
      <c r="N14" s="3">
        <f>IF(MATCH(M$1,$C14:$C17,0)&gt;(MATCH(N$1,$C14:$C17,0)),1*a_vote,0)+IF(MATCH(M$1,$D14:$D17,0)&gt;MATCH(N$1,$D14:$D17,0),1*b_vote,0)+IF(MATCH(M$1,$E14:$E17,0)&gt;MATCH(N$1,$E14:$E17,0),1*c_vote,0)+IF(MATCH(M$1,$F14:$F17,0)&gt;MATCH(N$1,$F14:$F17,0),1*d_vote,0)</f>
        <v>0.21999999999999997</v>
      </c>
      <c r="O14" s="3">
        <f>IF(MATCH($O$1,$C14:$C17,0)&lt;(MATCH($P$1,$C14:$C17,0)),1*a_vote,0)+IF(MATCH($O$1,$D14:$D17,0)&lt;MATCH($P$1,$D14:$D17,0),1*b_vote,0)+IF(MATCH($O$1,$E14:$E17,0)&lt;MATCH($P$1,$E14:$E17,0),1*c_vote,0)+IF(MATCH($O$1,$F14:$F17,0)&lt;MATCH($P$1,$F14:$F17,0),1*d_vote,0)</f>
        <v>0.48</v>
      </c>
      <c r="P14" s="3">
        <f>IF(MATCH(O$1,$C14:$C17,0)&gt;(MATCH(P$1,$C14:$C17,0)),1*a_vote,0)+IF(MATCH(O$1,$D14:$D17,0)&gt;MATCH(P$1,$D14:$D17,0),1*b_vote,0)+IF(MATCH(O$1,$E14:$E17,0)&gt;MATCH(P$1,$E14:$E17,0),1*c_vote,0)+IF(MATCH(O$1,$F14:$F17,0)&gt;MATCH(P$1,$F14:$F17,0),1*d_vote,0)</f>
        <v>0.52</v>
      </c>
      <c r="Q14" s="3">
        <f>IF(MATCH($Q$1,$C14:$C17,0)&lt;(MATCH($R$1,$C14:$C17,0)),1*a_vote,0)+IF(MATCH($Q$1,$D14:$D17,0)&lt;MATCH($R$1,$D14:$D17,0),1*b_vote,0)+IF(MATCH($Q$1,$E14:$E17,0)&lt;MATCH($R$1,$E14:$E17,0),1*c_vote,0)+IF(MATCH($Q$1,$F14:$F17,0)&lt;MATCH($R$1,$F14:$F17,0),1*d_vote,0)</f>
        <v>0.51</v>
      </c>
      <c r="R14" s="3">
        <f>IF(MATCH(Q$1,$C14:$C17,0)&gt;(MATCH(R$1,$C14:$C17,0)),1*a_vote,0)+IF(MATCH(Q$1,$D14:$D17,0)&gt;MATCH(R$1,$D14:$D17,0),1*b_vote,0)+IF(MATCH(Q$1,$E14:$E17,0)&gt;MATCH(R$1,$E14:$E17,0),1*c_vote,0)+IF(MATCH(Q$1,$F14:$F17,0)&gt;MATCH(R$1,$F14:$F17,0),1*d_vote,0)</f>
        <v>0.49</v>
      </c>
      <c r="S14" s="3">
        <f>IF(MATCH($S$1,$C14:$C17,0)&lt;(MATCH($T$1,$C14:$C17,0)),1*a_vote,0)+IF(MATCH($S$1,$D14:$D17,0)&lt;MATCH($T$1,$D14:$D17,0),1*b_vote,0)+IF(MATCH($S$1,$E14:$E17,0)&lt;MATCH($T$1,$E14:$E17,0),1*c_vote,0)+IF(MATCH($S$1,$F14:$F17,0)&lt;MATCH($T$1,$F14:$F17,0),1*d_vote,0)</f>
        <v>0.78</v>
      </c>
      <c r="T14" s="3">
        <f>IF(MATCH(S$1,$C14:$C17,0)&gt;(MATCH(T$1,$C14:$C17,0)),1*a_vote,0)+IF(MATCH(S$1,$D14:$D17,0)&gt;MATCH(T$1,$D14:$D17,0),1*b_vote,0)+IF(MATCH(S$1,$E14:$E17,0)&gt;MATCH(T$1,$E14:$E17,0),1*c_vote,0)+IF(MATCH(S$1,$F14:$F17,0)&gt;MATCH(T$1,$F14:$F17,0),1*d_vote,0)</f>
        <v>0.21999999999999997</v>
      </c>
    </row>
    <row r="15" spans="1:23" x14ac:dyDescent="0.25">
      <c r="A15">
        <f t="shared" si="2"/>
        <v>14</v>
      </c>
      <c r="B15">
        <f t="shared" si="3"/>
        <v>4</v>
      </c>
      <c r="C15" t="str">
        <f>INDEX('VBA code_permu_wo_repettn'!$T$3:$Y$6,COUNTIF('Profile-matrices_Condorcet'!$B$2:$B15,'Profile-matrices_Condorcet'!$B15),MATCH(INDEX('numeric possibilities'!D$3:D$1298,VLOOKUP($B15,'numeric possibilities'!$C$3:$G$1298,1)),'VBA code_permu_wo_repettn'!$T$2:$Y$2))</f>
        <v>C</v>
      </c>
      <c r="D15" t="str">
        <f>INDEX('VBA code_permu_wo_repettn'!$AA$3:$AF$6,COUNTIF('Profile-matrices_Condorcet'!$B$2:$B15,'Profile-matrices_Condorcet'!$B15),MATCH(INDEX('numeric possibilities'!E$3:E$1298,VLOOKUP($B15,'numeric possibilities'!$C$3:$G$1298,1)),'VBA code_permu_wo_repettn'!$AA$2:$AF$2))</f>
        <v>A</v>
      </c>
      <c r="E15" t="str">
        <f>INDEX('VBA code_permu_wo_repettn'!$AH$3:$AM$6,COUNTIF('Profile-matrices_Condorcet'!$B$2:$B15,'Profile-matrices_Condorcet'!$B15),MATCH(INDEX('numeric possibilities'!F$3:F$1298,VLOOKUP($B15,'numeric possibilities'!$C$3:$G$1298,1)),'VBA code_permu_wo_repettn'!$AH$2:$AM$2))</f>
        <v>A</v>
      </c>
      <c r="F15" t="str">
        <f>INDEX('VBA code_permu_wo_repettn'!$AO$3:$AT$6,COUNTIF('Profile-matrices_Condorcet'!$B$2:$B15,'Profile-matrices_Condorcet'!$B15),MATCH(INDEX('numeric possibilities'!G$3:G$1298,VLOOKUP($B15,'numeric possibilities'!$C$3:$G$1298,1)),'VBA code_permu_wo_repettn'!$AO$2:$AT$2))</f>
        <v>A</v>
      </c>
      <c r="H15" t="s">
        <v>15</v>
      </c>
      <c r="I15" t="str">
        <f>IF(I14&gt;J14,$I$1,IF(I14&lt;J14,$J$1,0))</f>
        <v>A</v>
      </c>
      <c r="K15" t="str">
        <f>IF(K14&gt;L14,$K$1,IF(K14&lt;L14,$L$1,0))</f>
        <v>A</v>
      </c>
      <c r="M15" t="str">
        <f>IF(M14&gt;N14,$M$1,IF(M14&lt;N14,$N$1,0))</f>
        <v>A</v>
      </c>
      <c r="O15" t="str">
        <f>IF(O14&gt;P14,$O$1,IF(O14&lt;P14,$P$1,0))</f>
        <v>C</v>
      </c>
      <c r="Q15" t="str">
        <f>IF(Q14&gt;R14,$Q$1,IF(Q14&lt;R14,$R$1,0))</f>
        <v>B</v>
      </c>
      <c r="S15" t="str">
        <f>IF(S14&gt;T14,$S$1,IF(S14&lt;T14,$T$1,0))</f>
        <v>C</v>
      </c>
    </row>
    <row r="16" spans="1:23" x14ac:dyDescent="0.25">
      <c r="A16">
        <f t="shared" si="2"/>
        <v>15</v>
      </c>
      <c r="B16">
        <f t="shared" si="3"/>
        <v>4</v>
      </c>
      <c r="C16" t="str">
        <f>INDEX('VBA code_permu_wo_repettn'!$T$3:$Y$6,COUNTIF('Profile-matrices_Condorcet'!$B$2:$B16,'Profile-matrices_Condorcet'!$B16),MATCH(INDEX('numeric possibilities'!D$3:D$1298,VLOOKUP($B16,'numeric possibilities'!$C$3:$G$1298,1)),'VBA code_permu_wo_repettn'!$T$2:$Y$2))</f>
        <v>D</v>
      </c>
      <c r="D16" t="str">
        <f>INDEX('VBA code_permu_wo_repettn'!$AA$3:$AF$6,COUNTIF('Profile-matrices_Condorcet'!$B$2:$B16,'Profile-matrices_Condorcet'!$B16),MATCH(INDEX('numeric possibilities'!E$3:E$1298,VLOOKUP($B16,'numeric possibilities'!$C$3:$G$1298,1)),'VBA code_permu_wo_repettn'!$AA$2:$AF$2))</f>
        <v>C</v>
      </c>
      <c r="E16" t="str">
        <f>INDEX('VBA code_permu_wo_repettn'!$AH$3:$AM$6,COUNTIF('Profile-matrices_Condorcet'!$B$2:$B16,'Profile-matrices_Condorcet'!$B16),MATCH(INDEX('numeric possibilities'!F$3:F$1298,VLOOKUP($B16,'numeric possibilities'!$C$3:$G$1298,1)),'VBA code_permu_wo_repettn'!$AH$2:$AM$2))</f>
        <v>B</v>
      </c>
      <c r="F16" t="str">
        <f>INDEX('VBA code_permu_wo_repettn'!$AO$3:$AT$6,COUNTIF('Profile-matrices_Condorcet'!$B$2:$B16,'Profile-matrices_Condorcet'!$B16),MATCH(INDEX('numeric possibilities'!G$3:G$1298,VLOOKUP($B16,'numeric possibilities'!$C$3:$G$1298,1)),'VBA code_permu_wo_repettn'!$AO$2:$AT$2))</f>
        <v>B</v>
      </c>
      <c r="I16" t="s">
        <v>0</v>
      </c>
      <c r="J16" t="s">
        <v>1</v>
      </c>
      <c r="K16" t="s">
        <v>2</v>
      </c>
      <c r="L16" t="s">
        <v>3</v>
      </c>
    </row>
    <row r="17" spans="1:20" x14ac:dyDescent="0.25">
      <c r="A17">
        <f t="shared" si="2"/>
        <v>16</v>
      </c>
      <c r="B17">
        <f t="shared" si="3"/>
        <v>4</v>
      </c>
      <c r="C17" t="str">
        <f>INDEX('VBA code_permu_wo_repettn'!$T$3:$Y$6,COUNTIF('Profile-matrices_Condorcet'!$B$2:$B17,'Profile-matrices_Condorcet'!$B17),MATCH(INDEX('numeric possibilities'!D$3:D$1298,VLOOKUP($B17,'numeric possibilities'!$C$3:$G$1298,1)),'VBA code_permu_wo_repettn'!$T$2:$Y$2))</f>
        <v>B</v>
      </c>
      <c r="D17" t="str">
        <f>INDEX('VBA code_permu_wo_repettn'!$AA$3:$AF$6,COUNTIF('Profile-matrices_Condorcet'!$B$2:$B17,'Profile-matrices_Condorcet'!$B17),MATCH(INDEX('numeric possibilities'!E$3:E$1298,VLOOKUP($B17,'numeric possibilities'!$C$3:$G$1298,1)),'VBA code_permu_wo_repettn'!$AA$2:$AF$2))</f>
        <v>D</v>
      </c>
      <c r="E17" t="str">
        <f>INDEX('VBA code_permu_wo_repettn'!$AH$3:$AM$6,COUNTIF('Profile-matrices_Condorcet'!$B$2:$B17,'Profile-matrices_Condorcet'!$B17),MATCH(INDEX('numeric possibilities'!F$3:F$1298,VLOOKUP($B17,'numeric possibilities'!$C$3:$G$1298,1)),'VBA code_permu_wo_repettn'!$AH$2:$AM$2))</f>
        <v>D</v>
      </c>
      <c r="F17" t="str">
        <f>INDEX('VBA code_permu_wo_repettn'!$AO$3:$AT$6,COUNTIF('Profile-matrices_Condorcet'!$B$2:$B17,'Profile-matrices_Condorcet'!$B17),MATCH(INDEX('numeric possibilities'!G$3:G$1298,VLOOKUP($B17,'numeric possibilities'!$C$3:$G$1298,1)),'VBA code_permu_wo_repettn'!$AO$2:$AT$2))</f>
        <v>C</v>
      </c>
      <c r="G17" t="str">
        <f>IF(MAX(I17:L17)&gt;='numeric possibilities'!$B$4/2,INDEX('Profile-matrices_Condorcet'!I16:L16,1,MATCH(MAX('Profile-matrices_Condorcet'!I17:L17),'Profile-matrices_Condorcet'!I17:L17,0)),"NCW")</f>
        <v>A</v>
      </c>
      <c r="H17" t="s">
        <v>13</v>
      </c>
      <c r="I17" s="3">
        <f>COUNTIF($I15:$S15,I16)</f>
        <v>3</v>
      </c>
      <c r="J17" s="3">
        <f>COUNTIF($I15:$S15,J16)</f>
        <v>1</v>
      </c>
      <c r="K17" s="3">
        <f>COUNTIF($I15:$S15,K16)</f>
        <v>2</v>
      </c>
      <c r="L17" s="3">
        <f>COUNTIF($I15:$S15,L16)</f>
        <v>0</v>
      </c>
    </row>
    <row r="18" spans="1:20" x14ac:dyDescent="0.25">
      <c r="A18">
        <f t="shared" si="2"/>
        <v>17</v>
      </c>
      <c r="B18">
        <f t="shared" si="3"/>
        <v>5</v>
      </c>
      <c r="C18" t="str">
        <f>INDEX('VBA code_permu_wo_repettn'!$T$3:$Y$6,COUNTIF('Profile-matrices_Condorcet'!$B$2:$B18,'Profile-matrices_Condorcet'!$B18),MATCH(INDEX('numeric possibilities'!D$3:D$1298,VLOOKUP($B18,'numeric possibilities'!$C$3:$G$1298,1)),'VBA code_permu_wo_repettn'!$T$2:$Y$2))</f>
        <v>A</v>
      </c>
      <c r="D18" t="str">
        <f>INDEX('VBA code_permu_wo_repettn'!$AA$3:$AF$6,COUNTIF('Profile-matrices_Condorcet'!$B$2:$B18,'Profile-matrices_Condorcet'!$B18),MATCH(INDEX('numeric possibilities'!E$3:E$1298,VLOOKUP($B18,'numeric possibilities'!$C$3:$G$1298,1)),'VBA code_permu_wo_repettn'!$AA$2:$AF$2))</f>
        <v>B</v>
      </c>
      <c r="E18" t="str">
        <f>INDEX('VBA code_permu_wo_repettn'!$AH$3:$AM$6,COUNTIF('Profile-matrices_Condorcet'!$B$2:$B18,'Profile-matrices_Condorcet'!$B18),MATCH(INDEX('numeric possibilities'!F$3:F$1298,VLOOKUP($B18,'numeric possibilities'!$C$3:$G$1298,1)),'VBA code_permu_wo_repettn'!$AH$2:$AM$2))</f>
        <v>C</v>
      </c>
      <c r="F18" t="str">
        <f>INDEX('VBA code_permu_wo_repettn'!$AO$3:$AT$6,COUNTIF('Profile-matrices_Condorcet'!$B$2:$B18,'Profile-matrices_Condorcet'!$B18),MATCH(INDEX('numeric possibilities'!G$3:G$1298,VLOOKUP($B18,'numeric possibilities'!$C$3:$G$1298,1)),'VBA code_permu_wo_repettn'!$AO$2:$AT$2))</f>
        <v>D</v>
      </c>
      <c r="H18" t="s">
        <v>14</v>
      </c>
      <c r="I18" s="3">
        <f>IF(MATCH(I$1,$C18:$C21,0)&lt;(MATCH(J$1,$C18:$C21,0)),1*a_vote,0)+IF(MATCH(I$1,$D18:$D21,0)&lt;MATCH(J$1,$D18:$D21,0),1*b_vote,0)+IF(MATCH(I$1,$E18:$E21,0)&lt;MATCH(J$1,$E18:$E21,0),1*c_vote,0)+IF(MATCH(I$1,$F18:$F21,0)&lt;MATCH(J$1,$F18:$F21,0),1*d_vote,0)</f>
        <v>0.74</v>
      </c>
      <c r="J18" s="3">
        <f>IF(MATCH(I$1,$C18:$C21,0)&gt;(MATCH(J$1,$C18:$C21,0)),1*a_vote,0)+IF(MATCH(I$1,$D18:$D21,0)&gt;MATCH(J$1,$D18:$D21,0),1*b_vote,0)+IF(MATCH(I$1,$E18:$E21,0)&gt;MATCH(J$1,$E18:$E21,0),1*c_vote,0)+IF(MATCH(I$1,$F18:$F21,0)&gt;MATCH(J$1,$F18:$F21,0),1*d_vote,0)</f>
        <v>0.26</v>
      </c>
      <c r="K18" s="3">
        <f>IF(MATCH($K$1,$C18:$C21,0)&lt;(MATCH($L$1,$C18:$C21,0)),1*a_vote,0)+IF(MATCH($K$1,$D18:$D21,0)&lt;MATCH($L$1,$D18:$D21,0),1*b_vote,0)+IF(MATCH($K$1,$E18:$E21,0)&lt;MATCH($L$1,$E18:$E21,0),1*c_vote,0)+IF(MATCH($K$1,$F18:$F21,0)&lt;MATCH($L$1,$F18:$F21,0),1*d_vote,0)</f>
        <v>0.75</v>
      </c>
      <c r="L18" s="3">
        <f>IF(MATCH(K$1,$C18:$C21,0)&gt;(MATCH(L$1,$C18:$C21,0)),1*a_vote,0)+IF(MATCH(K$1,$D18:$D21,0)&gt;MATCH(L$1,$D18:$D21,0),1*b_vote,0)+IF(MATCH(K$1,$E18:$E21,0)&gt;MATCH(L$1,$E18:$E21,0),1*c_vote,0)+IF(MATCH(K$1,$F18:$F21,0)&gt;MATCH(L$1,$F18:$F21,0),1*d_vote,0)</f>
        <v>0.25</v>
      </c>
      <c r="M18" s="3">
        <f>IF(MATCH($M$1,$C18:$C21,0)&lt;(MATCH($N$1,$C18:$C21,0)),1*a_vote,0)+IF(MATCH($M$1,$D18:$D21,0)&lt;MATCH($N$1,$D18:$D21,0),1*b_vote,0)+IF(MATCH($M$1,$E18:$E21,0)&lt;MATCH($N$1,$E18:$E21,0),1*c_vote,0)+IF(MATCH($M$1,$F18:$F21,0)&lt;MATCH($N$1,$F18:$F21,0),1*d_vote,0)</f>
        <v>0.78</v>
      </c>
      <c r="N18" s="3">
        <f>IF(MATCH(M$1,$C18:$C21,0)&gt;(MATCH(N$1,$C18:$C21,0)),1*a_vote,0)+IF(MATCH(M$1,$D18:$D21,0)&gt;MATCH(N$1,$D18:$D21,0),1*b_vote,0)+IF(MATCH(M$1,$E18:$E21,0)&gt;MATCH(N$1,$E18:$E21,0),1*c_vote,0)+IF(MATCH(M$1,$F18:$F21,0)&gt;MATCH(N$1,$F18:$F21,0),1*d_vote,0)</f>
        <v>0.21999999999999997</v>
      </c>
      <c r="O18" s="3">
        <f>IF(MATCH($O$1,$C18:$C21,0)&lt;(MATCH($P$1,$C18:$C21,0)),1*a_vote,0)+IF(MATCH($O$1,$D18:$D21,0)&lt;MATCH($P$1,$D18:$D21,0),1*b_vote,0)+IF(MATCH($O$1,$E18:$E21,0)&lt;MATCH($P$1,$E18:$E21,0),1*c_vote,0)+IF(MATCH($O$1,$F18:$F21,0)&lt;MATCH($P$1,$F18:$F21,0),1*d_vote,0)</f>
        <v>0.75</v>
      </c>
      <c r="P18" s="3">
        <f>IF(MATCH(O$1,$C18:$C21,0)&gt;(MATCH(P$1,$C18:$C21,0)),1*a_vote,0)+IF(MATCH(O$1,$D18:$D21,0)&gt;MATCH(P$1,$D18:$D21,0),1*b_vote,0)+IF(MATCH(O$1,$E18:$E21,0)&gt;MATCH(P$1,$E18:$E21,0),1*c_vote,0)+IF(MATCH(O$1,$F18:$F21,0)&gt;MATCH(P$1,$F18:$F21,0),1*d_vote,0)</f>
        <v>0.25</v>
      </c>
      <c r="Q18" s="3">
        <f>IF(MATCH($Q$1,$C18:$C21,0)&lt;(MATCH($R$1,$C18:$C21,0)),1*a_vote,0)+IF(MATCH($Q$1,$D18:$D21,0)&lt;MATCH($R$1,$D18:$D21,0),1*b_vote,0)+IF(MATCH($Q$1,$E18:$E21,0)&lt;MATCH($R$1,$E18:$E21,0),1*c_vote,0)+IF(MATCH($Q$1,$F18:$F21,0)&lt;MATCH($R$1,$F18:$F21,0),1*d_vote,0)</f>
        <v>0.51</v>
      </c>
      <c r="R18" s="3">
        <f>IF(MATCH(Q$1,$C18:$C21,0)&gt;(MATCH(R$1,$C18:$C21,0)),1*a_vote,0)+IF(MATCH(Q$1,$D18:$D21,0)&gt;MATCH(R$1,$D18:$D21,0),1*b_vote,0)+IF(MATCH(Q$1,$E18:$E21,0)&gt;MATCH(R$1,$E18:$E21,0),1*c_vote,0)+IF(MATCH(Q$1,$F18:$F21,0)&gt;MATCH(R$1,$F18:$F21,0),1*d_vote,0)</f>
        <v>0.49</v>
      </c>
      <c r="S18" s="3">
        <f>IF(MATCH($S$1,$C18:$C21,0)&lt;(MATCH($T$1,$C18:$C21,0)),1*a_vote,0)+IF(MATCH($S$1,$D18:$D21,0)&lt;MATCH($T$1,$D18:$D21,0),1*b_vote,0)+IF(MATCH($S$1,$E18:$E21,0)&lt;MATCH($T$1,$E18:$E21,0),1*c_vote,0)+IF(MATCH($S$1,$F18:$F21,0)&lt;MATCH($T$1,$F18:$F21,0),1*d_vote,0)</f>
        <v>0.51</v>
      </c>
      <c r="T18" s="3">
        <f>IF(MATCH(S$1,$C18:$C21,0)&gt;(MATCH(T$1,$C18:$C21,0)),1*a_vote,0)+IF(MATCH(S$1,$D18:$D21,0)&gt;MATCH(T$1,$D18:$D21,0),1*b_vote,0)+IF(MATCH(S$1,$E18:$E21,0)&gt;MATCH(T$1,$E18:$E21,0),1*c_vote,0)+IF(MATCH(S$1,$F18:$F21,0)&gt;MATCH(T$1,$F18:$F21,0),1*d_vote,0)</f>
        <v>0.49</v>
      </c>
    </row>
    <row r="19" spans="1:20" x14ac:dyDescent="0.25">
      <c r="A19">
        <f t="shared" si="2"/>
        <v>18</v>
      </c>
      <c r="B19">
        <f t="shared" si="3"/>
        <v>5</v>
      </c>
      <c r="C19" t="str">
        <f>INDEX('VBA code_permu_wo_repettn'!$T$3:$Y$6,COUNTIF('Profile-matrices_Condorcet'!$B$2:$B19,'Profile-matrices_Condorcet'!$B19),MATCH(INDEX('numeric possibilities'!D$3:D$1298,VLOOKUP($B19,'numeric possibilities'!$C$3:$G$1298,1)),'VBA code_permu_wo_repettn'!$T$2:$Y$2))</f>
        <v>D</v>
      </c>
      <c r="D19" t="str">
        <f>INDEX('VBA code_permu_wo_repettn'!$AA$3:$AF$6,COUNTIF('Profile-matrices_Condorcet'!$B$2:$B19,'Profile-matrices_Condorcet'!$B19),MATCH(INDEX('numeric possibilities'!E$3:E$1298,VLOOKUP($B19,'numeric possibilities'!$C$3:$G$1298,1)),'VBA code_permu_wo_repettn'!$AA$2:$AF$2))</f>
        <v>A</v>
      </c>
      <c r="E19" t="str">
        <f>INDEX('VBA code_permu_wo_repettn'!$AH$3:$AM$6,COUNTIF('Profile-matrices_Condorcet'!$B$2:$B19,'Profile-matrices_Condorcet'!$B19),MATCH(INDEX('numeric possibilities'!F$3:F$1298,VLOOKUP($B19,'numeric possibilities'!$C$3:$G$1298,1)),'VBA code_permu_wo_repettn'!$AH$2:$AM$2))</f>
        <v>A</v>
      </c>
      <c r="F19" t="str">
        <f>INDEX('VBA code_permu_wo_repettn'!$AO$3:$AT$6,COUNTIF('Profile-matrices_Condorcet'!$B$2:$B19,'Profile-matrices_Condorcet'!$B19),MATCH(INDEX('numeric possibilities'!G$3:G$1298,VLOOKUP($B19,'numeric possibilities'!$C$3:$G$1298,1)),'VBA code_permu_wo_repettn'!$AO$2:$AT$2))</f>
        <v>A</v>
      </c>
      <c r="H19" t="s">
        <v>15</v>
      </c>
      <c r="I19" t="str">
        <f>IF(I18&gt;J18,$I$1,IF(I18&lt;J18,$J$1,0))</f>
        <v>A</v>
      </c>
      <c r="K19" t="str">
        <f>IF(K18&gt;L18,$K$1,IF(K18&lt;L18,$L$1,0))</f>
        <v>A</v>
      </c>
      <c r="M19" t="str">
        <f>IF(M18&gt;N18,$M$1,IF(M18&lt;N18,$N$1,0))</f>
        <v>A</v>
      </c>
      <c r="O19" t="str">
        <f>IF(O18&gt;P18,$O$1,IF(O18&lt;P18,$P$1,0))</f>
        <v>B</v>
      </c>
      <c r="Q19" t="str">
        <f>IF(Q18&gt;R18,$Q$1,IF(Q18&lt;R18,$R$1,0))</f>
        <v>B</v>
      </c>
      <c r="S19" t="str">
        <f>IF(S18&gt;T18,$S$1,IF(S18&lt;T18,$T$1,0))</f>
        <v>C</v>
      </c>
    </row>
    <row r="20" spans="1:20" x14ac:dyDescent="0.25">
      <c r="A20">
        <f t="shared" si="2"/>
        <v>19</v>
      </c>
      <c r="B20">
        <f t="shared" si="3"/>
        <v>5</v>
      </c>
      <c r="C20" t="str">
        <f>INDEX('VBA code_permu_wo_repettn'!$T$3:$Y$6,COUNTIF('Profile-matrices_Condorcet'!$B$2:$B20,'Profile-matrices_Condorcet'!$B20),MATCH(INDEX('numeric possibilities'!D$3:D$1298,VLOOKUP($B20,'numeric possibilities'!$C$3:$G$1298,1)),'VBA code_permu_wo_repettn'!$T$2:$Y$2))</f>
        <v>B</v>
      </c>
      <c r="D20" t="str">
        <f>INDEX('VBA code_permu_wo_repettn'!$AA$3:$AF$6,COUNTIF('Profile-matrices_Condorcet'!$B$2:$B20,'Profile-matrices_Condorcet'!$B20),MATCH(INDEX('numeric possibilities'!E$3:E$1298,VLOOKUP($B20,'numeric possibilities'!$C$3:$G$1298,1)),'VBA code_permu_wo_repettn'!$AA$2:$AF$2))</f>
        <v>C</v>
      </c>
      <c r="E20" t="str">
        <f>INDEX('VBA code_permu_wo_repettn'!$AH$3:$AM$6,COUNTIF('Profile-matrices_Condorcet'!$B$2:$B20,'Profile-matrices_Condorcet'!$B20),MATCH(INDEX('numeric possibilities'!F$3:F$1298,VLOOKUP($B20,'numeric possibilities'!$C$3:$G$1298,1)),'VBA code_permu_wo_repettn'!$AH$2:$AM$2))</f>
        <v>B</v>
      </c>
      <c r="F20" t="str">
        <f>INDEX('VBA code_permu_wo_repettn'!$AO$3:$AT$6,COUNTIF('Profile-matrices_Condorcet'!$B$2:$B20,'Profile-matrices_Condorcet'!$B20),MATCH(INDEX('numeric possibilities'!G$3:G$1298,VLOOKUP($B20,'numeric possibilities'!$C$3:$G$1298,1)),'VBA code_permu_wo_repettn'!$AO$2:$AT$2))</f>
        <v>B</v>
      </c>
      <c r="I20" t="s">
        <v>0</v>
      </c>
      <c r="J20" t="s">
        <v>1</v>
      </c>
      <c r="K20" t="s">
        <v>2</v>
      </c>
      <c r="L20" t="s">
        <v>3</v>
      </c>
    </row>
    <row r="21" spans="1:20" x14ac:dyDescent="0.25">
      <c r="A21">
        <f t="shared" si="2"/>
        <v>20</v>
      </c>
      <c r="B21">
        <f t="shared" si="3"/>
        <v>5</v>
      </c>
      <c r="C21" t="str">
        <f>INDEX('VBA code_permu_wo_repettn'!$T$3:$Y$6,COUNTIF('Profile-matrices_Condorcet'!$B$2:$B21,'Profile-matrices_Condorcet'!$B21),MATCH(INDEX('numeric possibilities'!D$3:D$1298,VLOOKUP($B21,'numeric possibilities'!$C$3:$G$1298,1)),'VBA code_permu_wo_repettn'!$T$2:$Y$2))</f>
        <v>C</v>
      </c>
      <c r="D21" t="str">
        <f>INDEX('VBA code_permu_wo_repettn'!$AA$3:$AF$6,COUNTIF('Profile-matrices_Condorcet'!$B$2:$B21,'Profile-matrices_Condorcet'!$B21),MATCH(INDEX('numeric possibilities'!E$3:E$1298,VLOOKUP($B21,'numeric possibilities'!$C$3:$G$1298,1)),'VBA code_permu_wo_repettn'!$AA$2:$AF$2))</f>
        <v>D</v>
      </c>
      <c r="E21" t="str">
        <f>INDEX('VBA code_permu_wo_repettn'!$AH$3:$AM$6,COUNTIF('Profile-matrices_Condorcet'!$B$2:$B21,'Profile-matrices_Condorcet'!$B21),MATCH(INDEX('numeric possibilities'!F$3:F$1298,VLOOKUP($B21,'numeric possibilities'!$C$3:$G$1298,1)),'VBA code_permu_wo_repettn'!$AH$2:$AM$2))</f>
        <v>D</v>
      </c>
      <c r="F21" t="str">
        <f>INDEX('VBA code_permu_wo_repettn'!$AO$3:$AT$6,COUNTIF('Profile-matrices_Condorcet'!$B$2:$B21,'Profile-matrices_Condorcet'!$B21),MATCH(INDEX('numeric possibilities'!G$3:G$1298,VLOOKUP($B21,'numeric possibilities'!$C$3:$G$1298,1)),'VBA code_permu_wo_repettn'!$AO$2:$AT$2))</f>
        <v>C</v>
      </c>
      <c r="G21" t="str">
        <f>IF(MAX(I21:L21)&gt;='numeric possibilities'!$B$4/2,INDEX('Profile-matrices_Condorcet'!I20:L20,1,MATCH(MAX('Profile-matrices_Condorcet'!I21:L21),'Profile-matrices_Condorcet'!I21:L21,0)),"NCW")</f>
        <v>A</v>
      </c>
      <c r="H21" t="s">
        <v>13</v>
      </c>
      <c r="I21" s="3">
        <f>COUNTIF($I19:$S19,I20)</f>
        <v>3</v>
      </c>
      <c r="J21" s="3">
        <f>COUNTIF($I19:$S19,J20)</f>
        <v>2</v>
      </c>
      <c r="K21" s="3">
        <f>COUNTIF($I19:$S19,K20)</f>
        <v>1</v>
      </c>
      <c r="L21" s="3">
        <f>COUNTIF($I19:$S19,L20)</f>
        <v>0</v>
      </c>
    </row>
    <row r="22" spans="1:20" x14ac:dyDescent="0.25">
      <c r="A22">
        <f t="shared" si="2"/>
        <v>21</v>
      </c>
      <c r="B22">
        <f t="shared" si="3"/>
        <v>6</v>
      </c>
      <c r="C22" t="str">
        <f>INDEX('VBA code_permu_wo_repettn'!$T$3:$Y$6,COUNTIF('Profile-matrices_Condorcet'!$B$2:$B22,'Profile-matrices_Condorcet'!$B22),MATCH(INDEX('numeric possibilities'!D$3:D$1298,VLOOKUP($B22,'numeric possibilities'!$C$3:$G$1298,1)),'VBA code_permu_wo_repettn'!$T$2:$Y$2))</f>
        <v>A</v>
      </c>
      <c r="D22" t="str">
        <f>INDEX('VBA code_permu_wo_repettn'!$AA$3:$AF$6,COUNTIF('Profile-matrices_Condorcet'!$B$2:$B22,'Profile-matrices_Condorcet'!$B22),MATCH(INDEX('numeric possibilities'!E$3:E$1298,VLOOKUP($B22,'numeric possibilities'!$C$3:$G$1298,1)),'VBA code_permu_wo_repettn'!$AA$2:$AF$2))</f>
        <v>B</v>
      </c>
      <c r="E22" t="str">
        <f>INDEX('VBA code_permu_wo_repettn'!$AH$3:$AM$6,COUNTIF('Profile-matrices_Condorcet'!$B$2:$B22,'Profile-matrices_Condorcet'!$B22),MATCH(INDEX('numeric possibilities'!F$3:F$1298,VLOOKUP($B22,'numeric possibilities'!$C$3:$G$1298,1)),'VBA code_permu_wo_repettn'!$AH$2:$AM$2))</f>
        <v>C</v>
      </c>
      <c r="F22" t="str">
        <f>INDEX('VBA code_permu_wo_repettn'!$AO$3:$AT$6,COUNTIF('Profile-matrices_Condorcet'!$B$2:$B22,'Profile-matrices_Condorcet'!$B22),MATCH(INDEX('numeric possibilities'!G$3:G$1298,VLOOKUP($B22,'numeric possibilities'!$C$3:$G$1298,1)),'VBA code_permu_wo_repettn'!$AO$2:$AT$2))</f>
        <v>D</v>
      </c>
      <c r="H22" t="s">
        <v>14</v>
      </c>
      <c r="I22" s="3">
        <f>IF(MATCH(I$1,$C22:$C25,0)&lt;(MATCH(J$1,$C22:$C25,0)),1*a_vote,0)+IF(MATCH(I$1,$D22:$D25,0)&lt;MATCH(J$1,$D22:$D25,0),1*b_vote,0)+IF(MATCH(I$1,$E22:$E25,0)&lt;MATCH(J$1,$E22:$E25,0),1*c_vote,0)+IF(MATCH(I$1,$F22:$F25,0)&lt;MATCH(J$1,$F22:$F25,0),1*d_vote,0)</f>
        <v>0.74</v>
      </c>
      <c r="J22" s="3">
        <f>IF(MATCH(I$1,$C22:$C25,0)&gt;(MATCH(J$1,$C22:$C25,0)),1*a_vote,0)+IF(MATCH(I$1,$D22:$D25,0)&gt;MATCH(J$1,$D22:$D25,0),1*b_vote,0)+IF(MATCH(I$1,$E22:$E25,0)&gt;MATCH(J$1,$E22:$E25,0),1*c_vote,0)+IF(MATCH(I$1,$F22:$F25,0)&gt;MATCH(J$1,$F22:$F25,0),1*d_vote,0)</f>
        <v>0.26</v>
      </c>
      <c r="K22" s="3">
        <f>IF(MATCH($K$1,$C22:$C25,0)&lt;(MATCH($L$1,$C22:$C25,0)),1*a_vote,0)+IF(MATCH($K$1,$D22:$D25,0)&lt;MATCH($L$1,$D22:$D25,0),1*b_vote,0)+IF(MATCH($K$1,$E22:$E25,0)&lt;MATCH($L$1,$E22:$E25,0),1*c_vote,0)+IF(MATCH($K$1,$F22:$F25,0)&lt;MATCH($L$1,$F22:$F25,0),1*d_vote,0)</f>
        <v>0.75</v>
      </c>
      <c r="L22" s="3">
        <f>IF(MATCH(K$1,$C22:$C25,0)&gt;(MATCH(L$1,$C22:$C25,0)),1*a_vote,0)+IF(MATCH(K$1,$D22:$D25,0)&gt;MATCH(L$1,$D22:$D25,0),1*b_vote,0)+IF(MATCH(K$1,$E22:$E25,0)&gt;MATCH(L$1,$E22:$E25,0),1*c_vote,0)+IF(MATCH(K$1,$F22:$F25,0)&gt;MATCH(L$1,$F22:$F25,0),1*d_vote,0)</f>
        <v>0.25</v>
      </c>
      <c r="M22" s="3">
        <f>IF(MATCH($M$1,$C22:$C25,0)&lt;(MATCH($N$1,$C22:$C25,0)),1*a_vote,0)+IF(MATCH($M$1,$D22:$D25,0)&lt;MATCH($N$1,$D22:$D25,0),1*b_vote,0)+IF(MATCH($M$1,$E22:$E25,0)&lt;MATCH($N$1,$E22:$E25,0),1*c_vote,0)+IF(MATCH($M$1,$F22:$F25,0)&lt;MATCH($N$1,$F22:$F25,0),1*d_vote,0)</f>
        <v>0.78</v>
      </c>
      <c r="N22" s="3">
        <f>IF(MATCH(M$1,$C22:$C25,0)&gt;(MATCH(N$1,$C22:$C25,0)),1*a_vote,0)+IF(MATCH(M$1,$D22:$D25,0)&gt;MATCH(N$1,$D22:$D25,0),1*b_vote,0)+IF(MATCH(M$1,$E22:$E25,0)&gt;MATCH(N$1,$E22:$E25,0),1*c_vote,0)+IF(MATCH(M$1,$F22:$F25,0)&gt;MATCH(N$1,$F22:$F25,0),1*d_vote,0)</f>
        <v>0.21999999999999997</v>
      </c>
      <c r="O22" s="3">
        <f>IF(MATCH($O$1,$C22:$C25,0)&lt;(MATCH($P$1,$C22:$C25,0)),1*a_vote,0)+IF(MATCH($O$1,$D22:$D25,0)&lt;MATCH($P$1,$D22:$D25,0),1*b_vote,0)+IF(MATCH($O$1,$E22:$E25,0)&lt;MATCH($P$1,$E22:$E25,0),1*c_vote,0)+IF(MATCH($O$1,$F22:$F25,0)&lt;MATCH($P$1,$F22:$F25,0),1*d_vote,0)</f>
        <v>0.48</v>
      </c>
      <c r="P22" s="3">
        <f>IF(MATCH(O$1,$C22:$C25,0)&gt;(MATCH(P$1,$C22:$C25,0)),1*a_vote,0)+IF(MATCH(O$1,$D22:$D25,0)&gt;MATCH(P$1,$D22:$D25,0),1*b_vote,0)+IF(MATCH(O$1,$E22:$E25,0)&gt;MATCH(P$1,$E22:$E25,0),1*c_vote,0)+IF(MATCH(O$1,$F22:$F25,0)&gt;MATCH(P$1,$F22:$F25,0),1*d_vote,0)</f>
        <v>0.52</v>
      </c>
      <c r="Q22" s="3">
        <f>IF(MATCH($Q$1,$C22:$C25,0)&lt;(MATCH($R$1,$C22:$C25,0)),1*a_vote,0)+IF(MATCH($Q$1,$D22:$D25,0)&lt;MATCH($R$1,$D22:$D25,0),1*b_vote,0)+IF(MATCH($Q$1,$E22:$E25,0)&lt;MATCH($R$1,$E22:$E25,0),1*c_vote,0)+IF(MATCH($Q$1,$F22:$F25,0)&lt;MATCH($R$1,$F22:$F25,0),1*d_vote,0)</f>
        <v>0.51</v>
      </c>
      <c r="R22" s="3">
        <f>IF(MATCH(Q$1,$C22:$C25,0)&gt;(MATCH(R$1,$C22:$C25,0)),1*a_vote,0)+IF(MATCH(Q$1,$D22:$D25,0)&gt;MATCH(R$1,$D22:$D25,0),1*b_vote,0)+IF(MATCH(Q$1,$E22:$E25,0)&gt;MATCH(R$1,$E22:$E25,0),1*c_vote,0)+IF(MATCH(Q$1,$F22:$F25,0)&gt;MATCH(R$1,$F22:$F25,0),1*d_vote,0)</f>
        <v>0.49</v>
      </c>
      <c r="S22" s="3">
        <f>IF(MATCH($S$1,$C22:$C25,0)&lt;(MATCH($T$1,$C22:$C25,0)),1*a_vote,0)+IF(MATCH($S$1,$D22:$D25,0)&lt;MATCH($T$1,$D22:$D25,0),1*b_vote,0)+IF(MATCH($S$1,$E22:$E25,0)&lt;MATCH($T$1,$E22:$E25,0),1*c_vote,0)+IF(MATCH($S$1,$F22:$F25,0)&lt;MATCH($T$1,$F22:$F25,0),1*d_vote,0)</f>
        <v>0.51</v>
      </c>
      <c r="T22" s="3">
        <f>IF(MATCH(S$1,$C22:$C25,0)&gt;(MATCH(T$1,$C22:$C25,0)),1*a_vote,0)+IF(MATCH(S$1,$D22:$D25,0)&gt;MATCH(T$1,$D22:$D25,0),1*b_vote,0)+IF(MATCH(S$1,$E22:$E25,0)&gt;MATCH(T$1,$E22:$E25,0),1*c_vote,0)+IF(MATCH(S$1,$F22:$F25,0)&gt;MATCH(T$1,$F22:$F25,0),1*d_vote,0)</f>
        <v>0.49</v>
      </c>
    </row>
    <row r="23" spans="1:20" x14ac:dyDescent="0.25">
      <c r="A23">
        <f t="shared" si="2"/>
        <v>22</v>
      </c>
      <c r="B23">
        <f t="shared" si="3"/>
        <v>6</v>
      </c>
      <c r="C23" t="str">
        <f>INDEX('VBA code_permu_wo_repettn'!$T$3:$Y$6,COUNTIF('Profile-matrices_Condorcet'!$B$2:$B23,'Profile-matrices_Condorcet'!$B23),MATCH(INDEX('numeric possibilities'!D$3:D$1298,VLOOKUP($B23,'numeric possibilities'!$C$3:$G$1298,1)),'VBA code_permu_wo_repettn'!$T$2:$Y$2))</f>
        <v>D</v>
      </c>
      <c r="D23" t="str">
        <f>INDEX('VBA code_permu_wo_repettn'!$AA$3:$AF$6,COUNTIF('Profile-matrices_Condorcet'!$B$2:$B23,'Profile-matrices_Condorcet'!$B23),MATCH(INDEX('numeric possibilities'!E$3:E$1298,VLOOKUP($B23,'numeric possibilities'!$C$3:$G$1298,1)),'VBA code_permu_wo_repettn'!$AA$2:$AF$2))</f>
        <v>A</v>
      </c>
      <c r="E23" t="str">
        <f>INDEX('VBA code_permu_wo_repettn'!$AH$3:$AM$6,COUNTIF('Profile-matrices_Condorcet'!$B$2:$B23,'Profile-matrices_Condorcet'!$B23),MATCH(INDEX('numeric possibilities'!F$3:F$1298,VLOOKUP($B23,'numeric possibilities'!$C$3:$G$1298,1)),'VBA code_permu_wo_repettn'!$AH$2:$AM$2))</f>
        <v>A</v>
      </c>
      <c r="F23" t="str">
        <f>INDEX('VBA code_permu_wo_repettn'!$AO$3:$AT$6,COUNTIF('Profile-matrices_Condorcet'!$B$2:$B23,'Profile-matrices_Condorcet'!$B23),MATCH(INDEX('numeric possibilities'!G$3:G$1298,VLOOKUP($B23,'numeric possibilities'!$C$3:$G$1298,1)),'VBA code_permu_wo_repettn'!$AO$2:$AT$2))</f>
        <v>A</v>
      </c>
      <c r="H23" t="s">
        <v>15</v>
      </c>
      <c r="I23" t="str">
        <f>IF(I22&gt;J22,$I$1,IF(I22&lt;J22,$J$1,0))</f>
        <v>A</v>
      </c>
      <c r="K23" t="str">
        <f>IF(K22&gt;L22,$K$1,IF(K22&lt;L22,$L$1,0))</f>
        <v>A</v>
      </c>
      <c r="M23" t="str">
        <f>IF(M22&gt;N22,$M$1,IF(M22&lt;N22,$N$1,0))</f>
        <v>A</v>
      </c>
      <c r="O23" t="str">
        <f>IF(O22&gt;P22,$O$1,IF(O22&lt;P22,$P$1,0))</f>
        <v>C</v>
      </c>
      <c r="Q23" t="str">
        <f>IF(Q22&gt;R22,$Q$1,IF(Q22&lt;R22,$R$1,0))</f>
        <v>B</v>
      </c>
      <c r="S23" t="str">
        <f>IF(S22&gt;T22,$S$1,IF(S22&lt;T22,$T$1,0))</f>
        <v>C</v>
      </c>
    </row>
    <row r="24" spans="1:20" x14ac:dyDescent="0.25">
      <c r="A24">
        <f t="shared" si="2"/>
        <v>23</v>
      </c>
      <c r="B24">
        <f t="shared" si="3"/>
        <v>6</v>
      </c>
      <c r="C24" t="str">
        <f>INDEX('VBA code_permu_wo_repettn'!$T$3:$Y$6,COUNTIF('Profile-matrices_Condorcet'!$B$2:$B24,'Profile-matrices_Condorcet'!$B24),MATCH(INDEX('numeric possibilities'!D$3:D$1298,VLOOKUP($B24,'numeric possibilities'!$C$3:$G$1298,1)),'VBA code_permu_wo_repettn'!$T$2:$Y$2))</f>
        <v>C</v>
      </c>
      <c r="D24" t="str">
        <f>INDEX('VBA code_permu_wo_repettn'!$AA$3:$AF$6,COUNTIF('Profile-matrices_Condorcet'!$B$2:$B24,'Profile-matrices_Condorcet'!$B24),MATCH(INDEX('numeric possibilities'!E$3:E$1298,VLOOKUP($B24,'numeric possibilities'!$C$3:$G$1298,1)),'VBA code_permu_wo_repettn'!$AA$2:$AF$2))</f>
        <v>C</v>
      </c>
      <c r="E24" t="str">
        <f>INDEX('VBA code_permu_wo_repettn'!$AH$3:$AM$6,COUNTIF('Profile-matrices_Condorcet'!$B$2:$B24,'Profile-matrices_Condorcet'!$B24),MATCH(INDEX('numeric possibilities'!F$3:F$1298,VLOOKUP($B24,'numeric possibilities'!$C$3:$G$1298,1)),'VBA code_permu_wo_repettn'!$AH$2:$AM$2))</f>
        <v>B</v>
      </c>
      <c r="F24" t="str">
        <f>INDEX('VBA code_permu_wo_repettn'!$AO$3:$AT$6,COUNTIF('Profile-matrices_Condorcet'!$B$2:$B24,'Profile-matrices_Condorcet'!$B24),MATCH(INDEX('numeric possibilities'!G$3:G$1298,VLOOKUP($B24,'numeric possibilities'!$C$3:$G$1298,1)),'VBA code_permu_wo_repettn'!$AO$2:$AT$2))</f>
        <v>B</v>
      </c>
      <c r="I24" t="s">
        <v>0</v>
      </c>
      <c r="J24" t="s">
        <v>1</v>
      </c>
      <c r="K24" t="s">
        <v>2</v>
      </c>
      <c r="L24" t="s">
        <v>3</v>
      </c>
    </row>
    <row r="25" spans="1:20" x14ac:dyDescent="0.25">
      <c r="A25">
        <f t="shared" si="2"/>
        <v>24</v>
      </c>
      <c r="B25">
        <f t="shared" si="3"/>
        <v>6</v>
      </c>
      <c r="C25" t="str">
        <f>INDEX('VBA code_permu_wo_repettn'!$T$3:$Y$6,COUNTIF('Profile-matrices_Condorcet'!$B$2:$B25,'Profile-matrices_Condorcet'!$B25),MATCH(INDEX('numeric possibilities'!D$3:D$1298,VLOOKUP($B25,'numeric possibilities'!$C$3:$G$1298,1)),'VBA code_permu_wo_repettn'!$T$2:$Y$2))</f>
        <v>B</v>
      </c>
      <c r="D25" t="str">
        <f>INDEX('VBA code_permu_wo_repettn'!$AA$3:$AF$6,COUNTIF('Profile-matrices_Condorcet'!$B$2:$B25,'Profile-matrices_Condorcet'!$B25),MATCH(INDEX('numeric possibilities'!E$3:E$1298,VLOOKUP($B25,'numeric possibilities'!$C$3:$G$1298,1)),'VBA code_permu_wo_repettn'!$AA$2:$AF$2))</f>
        <v>D</v>
      </c>
      <c r="E25" t="str">
        <f>INDEX('VBA code_permu_wo_repettn'!$AH$3:$AM$6,COUNTIF('Profile-matrices_Condorcet'!$B$2:$B25,'Profile-matrices_Condorcet'!$B25),MATCH(INDEX('numeric possibilities'!F$3:F$1298,VLOOKUP($B25,'numeric possibilities'!$C$3:$G$1298,1)),'VBA code_permu_wo_repettn'!$AH$2:$AM$2))</f>
        <v>D</v>
      </c>
      <c r="F25" t="str">
        <f>INDEX('VBA code_permu_wo_repettn'!$AO$3:$AT$6,COUNTIF('Profile-matrices_Condorcet'!$B$2:$B25,'Profile-matrices_Condorcet'!$B25),MATCH(INDEX('numeric possibilities'!G$3:G$1298,VLOOKUP($B25,'numeric possibilities'!$C$3:$G$1298,1)),'VBA code_permu_wo_repettn'!$AO$2:$AT$2))</f>
        <v>C</v>
      </c>
      <c r="G25" t="str">
        <f>IF(MAX(I25:L25)&gt;='numeric possibilities'!$B$4/2,INDEX('Profile-matrices_Condorcet'!I24:L24,1,MATCH(MAX('Profile-matrices_Condorcet'!I25:L25),'Profile-matrices_Condorcet'!I25:L25,0)),"NCW")</f>
        <v>A</v>
      </c>
      <c r="H25" t="s">
        <v>13</v>
      </c>
      <c r="I25" s="3">
        <f>COUNTIF($I23:$S23,I24)</f>
        <v>3</v>
      </c>
      <c r="J25" s="3">
        <f>COUNTIF($I23:$S23,J24)</f>
        <v>1</v>
      </c>
      <c r="K25" s="3">
        <f>COUNTIF($I23:$S23,K24)</f>
        <v>2</v>
      </c>
      <c r="L25" s="3">
        <f>COUNTIF($I23:$S23,L24)</f>
        <v>0</v>
      </c>
    </row>
    <row r="26" spans="1:20" x14ac:dyDescent="0.25">
      <c r="A26">
        <f t="shared" si="2"/>
        <v>25</v>
      </c>
      <c r="B26">
        <f t="shared" si="3"/>
        <v>7</v>
      </c>
      <c r="C26" t="str">
        <f>INDEX('VBA code_permu_wo_repettn'!$T$3:$Y$6,COUNTIF('Profile-matrices_Condorcet'!$B$2:$B26,'Profile-matrices_Condorcet'!$B26),MATCH(INDEX('numeric possibilities'!D$3:D$1298,VLOOKUP($B26,'numeric possibilities'!$C$3:$G$1298,1)),'VBA code_permu_wo_repettn'!$T$2:$Y$2))</f>
        <v>A</v>
      </c>
      <c r="D26" t="str">
        <f>INDEX('VBA code_permu_wo_repettn'!$AA$3:$AF$6,COUNTIF('Profile-matrices_Condorcet'!$B$2:$B26,'Profile-matrices_Condorcet'!$B26),MATCH(INDEX('numeric possibilities'!E$3:E$1298,VLOOKUP($B26,'numeric possibilities'!$C$3:$G$1298,1)),'VBA code_permu_wo_repettn'!$AA$2:$AF$2))</f>
        <v>B</v>
      </c>
      <c r="E26" t="str">
        <f>INDEX('VBA code_permu_wo_repettn'!$AH$3:$AM$6,COUNTIF('Profile-matrices_Condorcet'!$B$2:$B26,'Profile-matrices_Condorcet'!$B26),MATCH(INDEX('numeric possibilities'!F$3:F$1298,VLOOKUP($B26,'numeric possibilities'!$C$3:$G$1298,1)),'VBA code_permu_wo_repettn'!$AH$2:$AM$2))</f>
        <v>C</v>
      </c>
      <c r="F26" t="str">
        <f>INDEX('VBA code_permu_wo_repettn'!$AO$3:$AT$6,COUNTIF('Profile-matrices_Condorcet'!$B$2:$B26,'Profile-matrices_Condorcet'!$B26),MATCH(INDEX('numeric possibilities'!G$3:G$1298,VLOOKUP($B26,'numeric possibilities'!$C$3:$G$1298,1)),'VBA code_permu_wo_repettn'!$AO$2:$AT$2))</f>
        <v>D</v>
      </c>
      <c r="H26" t="s">
        <v>14</v>
      </c>
      <c r="I26" s="3">
        <f>IF(MATCH(I$1,$C26:$C29,0)&lt;(MATCH(J$1,$C26:$C29,0)),1*a_vote,0)+IF(MATCH(I$1,$D26:$D29,0)&lt;MATCH(J$1,$D26:$D29,0),1*b_vote,0)+IF(MATCH(I$1,$E26:$E29,0)&lt;MATCH(J$1,$E26:$E29,0),1*c_vote,0)+IF(MATCH(I$1,$F26:$F29,0)&lt;MATCH(J$1,$F26:$F29,0),1*d_vote,0)</f>
        <v>0.74</v>
      </c>
      <c r="J26" s="3">
        <f>IF(MATCH(I$1,$C26:$C29,0)&gt;(MATCH(J$1,$C26:$C29,0)),1*a_vote,0)+IF(MATCH(I$1,$D26:$D29,0)&gt;MATCH(J$1,$D26:$D29,0),1*b_vote,0)+IF(MATCH(I$1,$E26:$E29,0)&gt;MATCH(J$1,$E26:$E29,0),1*c_vote,0)+IF(MATCH(I$1,$F26:$F29,0)&gt;MATCH(J$1,$F26:$F29,0),1*d_vote,0)</f>
        <v>0.26</v>
      </c>
      <c r="K26" s="3">
        <f>IF(MATCH($K$1,$C26:$C29,0)&lt;(MATCH($L$1,$C26:$C29,0)),1*a_vote,0)+IF(MATCH($K$1,$D26:$D29,0)&lt;MATCH($L$1,$D26:$D29,0),1*b_vote,0)+IF(MATCH($K$1,$E26:$E29,0)&lt;MATCH($L$1,$E26:$E29,0),1*c_vote,0)+IF(MATCH($K$1,$F26:$F29,0)&lt;MATCH($L$1,$F26:$F29,0),1*d_vote,0)</f>
        <v>0.75</v>
      </c>
      <c r="L26" s="3">
        <f>IF(MATCH(K$1,$C26:$C29,0)&gt;(MATCH(L$1,$C26:$C29,0)),1*a_vote,0)+IF(MATCH(K$1,$D26:$D29,0)&gt;MATCH(L$1,$D26:$D29,0),1*b_vote,0)+IF(MATCH(K$1,$E26:$E29,0)&gt;MATCH(L$1,$E26:$E29,0),1*c_vote,0)+IF(MATCH(K$1,$F26:$F29,0)&gt;MATCH(L$1,$F26:$F29,0),1*d_vote,0)</f>
        <v>0.25</v>
      </c>
      <c r="M26" s="3">
        <f>IF(MATCH($M$1,$C26:$C29,0)&lt;(MATCH($N$1,$C26:$C29,0)),1*a_vote,0)+IF(MATCH($M$1,$D26:$D29,0)&lt;MATCH($N$1,$D26:$D29,0),1*b_vote,0)+IF(MATCH($M$1,$E26:$E29,0)&lt;MATCH($N$1,$E26:$E29,0),1*c_vote,0)+IF(MATCH($M$1,$F26:$F29,0)&lt;MATCH($N$1,$F26:$F29,0),1*d_vote,0)</f>
        <v>0.78</v>
      </c>
      <c r="N26" s="3">
        <f>IF(MATCH(M$1,$C26:$C29,0)&gt;(MATCH(N$1,$C26:$C29,0)),1*a_vote,0)+IF(MATCH(M$1,$D26:$D29,0)&gt;MATCH(N$1,$D26:$D29,0),1*b_vote,0)+IF(MATCH(M$1,$E26:$E29,0)&gt;MATCH(N$1,$E26:$E29,0),1*c_vote,0)+IF(MATCH(M$1,$F26:$F29,0)&gt;MATCH(N$1,$F26:$F29,0),1*d_vote,0)</f>
        <v>0.21999999999999997</v>
      </c>
      <c r="O26" s="3">
        <f>IF(MATCH($O$1,$C26:$C29,0)&lt;(MATCH($P$1,$C26:$C29,0)),1*a_vote,0)+IF(MATCH($O$1,$D26:$D29,0)&lt;MATCH($P$1,$D26:$D29,0),1*b_vote,0)+IF(MATCH($O$1,$E26:$E29,0)&lt;MATCH($P$1,$E26:$E29,0),1*c_vote,0)+IF(MATCH($O$1,$F26:$F29,0)&lt;MATCH($P$1,$F26:$F29,0),1*d_vote,0)</f>
        <v>0.75</v>
      </c>
      <c r="P26" s="3">
        <f>IF(MATCH(O$1,$C26:$C29,0)&gt;(MATCH(P$1,$C26:$C29,0)),1*a_vote,0)+IF(MATCH(O$1,$D26:$D29,0)&gt;MATCH(P$1,$D26:$D29,0),1*b_vote,0)+IF(MATCH(O$1,$E26:$E29,0)&gt;MATCH(P$1,$E26:$E29,0),1*c_vote,0)+IF(MATCH(O$1,$F26:$F29,0)&gt;MATCH(P$1,$F26:$F29,0),1*d_vote,0)</f>
        <v>0.25</v>
      </c>
      <c r="Q26" s="3">
        <f>IF(MATCH($Q$1,$C26:$C29,0)&lt;(MATCH($R$1,$C26:$C29,0)),1*a_vote,0)+IF(MATCH($Q$1,$D26:$D29,0)&lt;MATCH($R$1,$D26:$D29,0),1*b_vote,0)+IF(MATCH($Q$1,$E26:$E29,0)&lt;MATCH($R$1,$E26:$E29,0),1*c_vote,0)+IF(MATCH($Q$1,$F26:$F29,0)&lt;MATCH($R$1,$F26:$F29,0),1*d_vote,0)</f>
        <v>0.78</v>
      </c>
      <c r="R26" s="3">
        <f>IF(MATCH(Q$1,$C26:$C29,0)&gt;(MATCH(R$1,$C26:$C29,0)),1*a_vote,0)+IF(MATCH(Q$1,$D26:$D29,0)&gt;MATCH(R$1,$D26:$D29,0),1*b_vote,0)+IF(MATCH(Q$1,$E26:$E29,0)&gt;MATCH(R$1,$E26:$E29,0),1*c_vote,0)+IF(MATCH(Q$1,$F26:$F29,0)&gt;MATCH(R$1,$F26:$F29,0),1*d_vote,0)</f>
        <v>0.21999999999999997</v>
      </c>
      <c r="S26" s="3">
        <f>IF(MATCH($S$1,$C26:$C29,0)&lt;(MATCH($T$1,$C26:$C29,0)),1*a_vote,0)+IF(MATCH($S$1,$D26:$D29,0)&lt;MATCH($T$1,$D26:$D29,0),1*b_vote,0)+IF(MATCH($S$1,$E26:$E29,0)&lt;MATCH($T$1,$E26:$E29,0),1*c_vote,0)+IF(MATCH($S$1,$F26:$F29,0)&lt;MATCH($T$1,$F26:$F29,0),1*d_vote,0)</f>
        <v>0.52</v>
      </c>
      <c r="T26" s="3">
        <f>IF(MATCH(S$1,$C26:$C29,0)&gt;(MATCH(T$1,$C26:$C29,0)),1*a_vote,0)+IF(MATCH(S$1,$D26:$D29,0)&gt;MATCH(T$1,$D26:$D29,0),1*b_vote,0)+IF(MATCH(S$1,$E26:$E29,0)&gt;MATCH(T$1,$E26:$E29,0),1*c_vote,0)+IF(MATCH(S$1,$F26:$F29,0)&gt;MATCH(T$1,$F26:$F29,0),1*d_vote,0)</f>
        <v>0.48</v>
      </c>
    </row>
    <row r="27" spans="1:20" x14ac:dyDescent="0.25">
      <c r="A27">
        <f t="shared" si="2"/>
        <v>26</v>
      </c>
      <c r="B27">
        <f t="shared" si="3"/>
        <v>7</v>
      </c>
      <c r="C27" t="str">
        <f>INDEX('VBA code_permu_wo_repettn'!$T$3:$Y$6,COUNTIF('Profile-matrices_Condorcet'!$B$2:$B27,'Profile-matrices_Condorcet'!$B27),MATCH(INDEX('numeric possibilities'!D$3:D$1298,VLOOKUP($B27,'numeric possibilities'!$C$3:$G$1298,1)),'VBA code_permu_wo_repettn'!$T$2:$Y$2))</f>
        <v>B</v>
      </c>
      <c r="D27" t="str">
        <f>INDEX('VBA code_permu_wo_repettn'!$AA$3:$AF$6,COUNTIF('Profile-matrices_Condorcet'!$B$2:$B27,'Profile-matrices_Condorcet'!$B27),MATCH(INDEX('numeric possibilities'!E$3:E$1298,VLOOKUP($B27,'numeric possibilities'!$C$3:$G$1298,1)),'VBA code_permu_wo_repettn'!$AA$2:$AF$2))</f>
        <v>A</v>
      </c>
      <c r="E27" t="str">
        <f>INDEX('VBA code_permu_wo_repettn'!$AH$3:$AM$6,COUNTIF('Profile-matrices_Condorcet'!$B$2:$B27,'Profile-matrices_Condorcet'!$B27),MATCH(INDEX('numeric possibilities'!F$3:F$1298,VLOOKUP($B27,'numeric possibilities'!$C$3:$G$1298,1)),'VBA code_permu_wo_repettn'!$AH$2:$AM$2))</f>
        <v>A</v>
      </c>
      <c r="F27" t="str">
        <f>INDEX('VBA code_permu_wo_repettn'!$AO$3:$AT$6,COUNTIF('Profile-matrices_Condorcet'!$B$2:$B27,'Profile-matrices_Condorcet'!$B27),MATCH(INDEX('numeric possibilities'!G$3:G$1298,VLOOKUP($B27,'numeric possibilities'!$C$3:$G$1298,1)),'VBA code_permu_wo_repettn'!$AO$2:$AT$2))</f>
        <v>A</v>
      </c>
      <c r="H27" t="s">
        <v>15</v>
      </c>
      <c r="I27" t="str">
        <f>IF(I26&gt;J26,$I$1,IF(I26&lt;J26,$J$1,0))</f>
        <v>A</v>
      </c>
      <c r="K27" t="str">
        <f>IF(K26&gt;L26,$K$1,IF(K26&lt;L26,$L$1,0))</f>
        <v>A</v>
      </c>
      <c r="M27" t="str">
        <f>IF(M26&gt;N26,$M$1,IF(M26&lt;N26,$N$1,0))</f>
        <v>A</v>
      </c>
      <c r="O27" t="str">
        <f>IF(O26&gt;P26,$O$1,IF(O26&lt;P26,$P$1,0))</f>
        <v>B</v>
      </c>
      <c r="Q27" t="str">
        <f>IF(Q26&gt;R26,$Q$1,IF(Q26&lt;R26,$R$1,0))</f>
        <v>B</v>
      </c>
      <c r="S27" t="str">
        <f>IF(S26&gt;T26,$S$1,IF(S26&lt;T26,$T$1,0))</f>
        <v>C</v>
      </c>
    </row>
    <row r="28" spans="1:20" x14ac:dyDescent="0.25">
      <c r="A28">
        <f t="shared" si="2"/>
        <v>27</v>
      </c>
      <c r="B28">
        <f t="shared" si="3"/>
        <v>7</v>
      </c>
      <c r="C28" t="str">
        <f>INDEX('VBA code_permu_wo_repettn'!$T$3:$Y$6,COUNTIF('Profile-matrices_Condorcet'!$B$2:$B28,'Profile-matrices_Condorcet'!$B28),MATCH(INDEX('numeric possibilities'!D$3:D$1298,VLOOKUP($B28,'numeric possibilities'!$C$3:$G$1298,1)),'VBA code_permu_wo_repettn'!$T$2:$Y$2))</f>
        <v>C</v>
      </c>
      <c r="D28" t="str">
        <f>INDEX('VBA code_permu_wo_repettn'!$AA$3:$AF$6,COUNTIF('Profile-matrices_Condorcet'!$B$2:$B28,'Profile-matrices_Condorcet'!$B28),MATCH(INDEX('numeric possibilities'!E$3:E$1298,VLOOKUP($B28,'numeric possibilities'!$C$3:$G$1298,1)),'VBA code_permu_wo_repettn'!$AA$2:$AF$2))</f>
        <v>D</v>
      </c>
      <c r="E28" t="str">
        <f>INDEX('VBA code_permu_wo_repettn'!$AH$3:$AM$6,COUNTIF('Profile-matrices_Condorcet'!$B$2:$B28,'Profile-matrices_Condorcet'!$B28),MATCH(INDEX('numeric possibilities'!F$3:F$1298,VLOOKUP($B28,'numeric possibilities'!$C$3:$G$1298,1)),'VBA code_permu_wo_repettn'!$AH$2:$AM$2))</f>
        <v>B</v>
      </c>
      <c r="F28" t="str">
        <f>INDEX('VBA code_permu_wo_repettn'!$AO$3:$AT$6,COUNTIF('Profile-matrices_Condorcet'!$B$2:$B28,'Profile-matrices_Condorcet'!$B28),MATCH(INDEX('numeric possibilities'!G$3:G$1298,VLOOKUP($B28,'numeric possibilities'!$C$3:$G$1298,1)),'VBA code_permu_wo_repettn'!$AO$2:$AT$2))</f>
        <v>B</v>
      </c>
      <c r="I28" t="s">
        <v>0</v>
      </c>
      <c r="J28" t="s">
        <v>1</v>
      </c>
      <c r="K28" t="s">
        <v>2</v>
      </c>
      <c r="L28" t="s">
        <v>3</v>
      </c>
    </row>
    <row r="29" spans="1:20" x14ac:dyDescent="0.25">
      <c r="A29">
        <f t="shared" si="2"/>
        <v>28</v>
      </c>
      <c r="B29">
        <f t="shared" si="3"/>
        <v>7</v>
      </c>
      <c r="C29" t="str">
        <f>INDEX('VBA code_permu_wo_repettn'!$T$3:$Y$6,COUNTIF('Profile-matrices_Condorcet'!$B$2:$B29,'Profile-matrices_Condorcet'!$B29),MATCH(INDEX('numeric possibilities'!D$3:D$1298,VLOOKUP($B29,'numeric possibilities'!$C$3:$G$1298,1)),'VBA code_permu_wo_repettn'!$T$2:$Y$2))</f>
        <v>D</v>
      </c>
      <c r="D29" t="str">
        <f>INDEX('VBA code_permu_wo_repettn'!$AA$3:$AF$6,COUNTIF('Profile-matrices_Condorcet'!$B$2:$B29,'Profile-matrices_Condorcet'!$B29),MATCH(INDEX('numeric possibilities'!E$3:E$1298,VLOOKUP($B29,'numeric possibilities'!$C$3:$G$1298,1)),'VBA code_permu_wo_repettn'!$AA$2:$AF$2))</f>
        <v>C</v>
      </c>
      <c r="E29" t="str">
        <f>INDEX('VBA code_permu_wo_repettn'!$AH$3:$AM$6,COUNTIF('Profile-matrices_Condorcet'!$B$2:$B29,'Profile-matrices_Condorcet'!$B29),MATCH(INDEX('numeric possibilities'!F$3:F$1298,VLOOKUP($B29,'numeric possibilities'!$C$3:$G$1298,1)),'VBA code_permu_wo_repettn'!$AH$2:$AM$2))</f>
        <v>D</v>
      </c>
      <c r="F29" t="str">
        <f>INDEX('VBA code_permu_wo_repettn'!$AO$3:$AT$6,COUNTIF('Profile-matrices_Condorcet'!$B$2:$B29,'Profile-matrices_Condorcet'!$B29),MATCH(INDEX('numeric possibilities'!G$3:G$1298,VLOOKUP($B29,'numeric possibilities'!$C$3:$G$1298,1)),'VBA code_permu_wo_repettn'!$AO$2:$AT$2))</f>
        <v>C</v>
      </c>
      <c r="G29" t="str">
        <f>IF(MAX(I29:L29)&gt;='numeric possibilities'!$B$4/2,INDEX('Profile-matrices_Condorcet'!I28:L28,1,MATCH(MAX('Profile-matrices_Condorcet'!I29:L29),'Profile-matrices_Condorcet'!I29:L29,0)),"NCW")</f>
        <v>A</v>
      </c>
      <c r="H29" t="s">
        <v>13</v>
      </c>
      <c r="I29" s="3">
        <f>COUNTIF($I27:$S27,I28)</f>
        <v>3</v>
      </c>
      <c r="J29" s="3">
        <f>COUNTIF($I27:$S27,J28)</f>
        <v>2</v>
      </c>
      <c r="K29" s="3">
        <f>COUNTIF($I27:$S27,K28)</f>
        <v>1</v>
      </c>
      <c r="L29" s="3">
        <f>COUNTIF($I27:$S27,L28)</f>
        <v>0</v>
      </c>
    </row>
    <row r="30" spans="1:20" x14ac:dyDescent="0.25">
      <c r="A30">
        <f t="shared" si="2"/>
        <v>29</v>
      </c>
      <c r="B30">
        <f t="shared" si="3"/>
        <v>8</v>
      </c>
      <c r="C30" t="str">
        <f>INDEX('VBA code_permu_wo_repettn'!$T$3:$Y$6,COUNTIF('Profile-matrices_Condorcet'!$B$2:$B30,'Profile-matrices_Condorcet'!$B30),MATCH(INDEX('numeric possibilities'!D$3:D$1298,VLOOKUP($B30,'numeric possibilities'!$C$3:$G$1298,1)),'VBA code_permu_wo_repettn'!$T$2:$Y$2))</f>
        <v>A</v>
      </c>
      <c r="D30" t="str">
        <f>INDEX('VBA code_permu_wo_repettn'!$AA$3:$AF$6,COUNTIF('Profile-matrices_Condorcet'!$B$2:$B30,'Profile-matrices_Condorcet'!$B30),MATCH(INDEX('numeric possibilities'!E$3:E$1298,VLOOKUP($B30,'numeric possibilities'!$C$3:$G$1298,1)),'VBA code_permu_wo_repettn'!$AA$2:$AF$2))</f>
        <v>B</v>
      </c>
      <c r="E30" t="str">
        <f>INDEX('VBA code_permu_wo_repettn'!$AH$3:$AM$6,COUNTIF('Profile-matrices_Condorcet'!$B$2:$B30,'Profile-matrices_Condorcet'!$B30),MATCH(INDEX('numeric possibilities'!F$3:F$1298,VLOOKUP($B30,'numeric possibilities'!$C$3:$G$1298,1)),'VBA code_permu_wo_repettn'!$AH$2:$AM$2))</f>
        <v>C</v>
      </c>
      <c r="F30" t="str">
        <f>INDEX('VBA code_permu_wo_repettn'!$AO$3:$AT$6,COUNTIF('Profile-matrices_Condorcet'!$B$2:$B30,'Profile-matrices_Condorcet'!$B30),MATCH(INDEX('numeric possibilities'!G$3:G$1298,VLOOKUP($B30,'numeric possibilities'!$C$3:$G$1298,1)),'VBA code_permu_wo_repettn'!$AO$2:$AT$2))</f>
        <v>D</v>
      </c>
      <c r="H30" t="s">
        <v>14</v>
      </c>
      <c r="I30" s="3">
        <f>IF(MATCH(I$1,$C30:$C33,0)&lt;(MATCH(J$1,$C30:$C33,0)),1*a_vote,0)+IF(MATCH(I$1,$D30:$D33,0)&lt;MATCH(J$1,$D30:$D33,0),1*b_vote,0)+IF(MATCH(I$1,$E30:$E33,0)&lt;MATCH(J$1,$E30:$E33,0),1*c_vote,0)+IF(MATCH(I$1,$F30:$F33,0)&lt;MATCH(J$1,$F30:$F33,0),1*d_vote,0)</f>
        <v>0.74</v>
      </c>
      <c r="J30" s="3">
        <f>IF(MATCH(I$1,$C30:$C33,0)&gt;(MATCH(J$1,$C30:$C33,0)),1*a_vote,0)+IF(MATCH(I$1,$D30:$D33,0)&gt;MATCH(J$1,$D30:$D33,0),1*b_vote,0)+IF(MATCH(I$1,$E30:$E33,0)&gt;MATCH(J$1,$E30:$E33,0),1*c_vote,0)+IF(MATCH(I$1,$F30:$F33,0)&gt;MATCH(J$1,$F30:$F33,0),1*d_vote,0)</f>
        <v>0.26</v>
      </c>
      <c r="K30" s="3">
        <f>IF(MATCH($K$1,$C30:$C33,0)&lt;(MATCH($L$1,$C30:$C33,0)),1*a_vote,0)+IF(MATCH($K$1,$D30:$D33,0)&lt;MATCH($L$1,$D30:$D33,0),1*b_vote,0)+IF(MATCH($K$1,$E30:$E33,0)&lt;MATCH($L$1,$E30:$E33,0),1*c_vote,0)+IF(MATCH($K$1,$F30:$F33,0)&lt;MATCH($L$1,$F30:$F33,0),1*d_vote,0)</f>
        <v>0.75</v>
      </c>
      <c r="L30" s="3">
        <f>IF(MATCH(K$1,$C30:$C33,0)&gt;(MATCH(L$1,$C30:$C33,0)),1*a_vote,0)+IF(MATCH(K$1,$D30:$D33,0)&gt;MATCH(L$1,$D30:$D33,0),1*b_vote,0)+IF(MATCH(K$1,$E30:$E33,0)&gt;MATCH(L$1,$E30:$E33,0),1*c_vote,0)+IF(MATCH(K$1,$F30:$F33,0)&gt;MATCH(L$1,$F30:$F33,0),1*d_vote,0)</f>
        <v>0.25</v>
      </c>
      <c r="M30" s="3">
        <f>IF(MATCH($M$1,$C30:$C33,0)&lt;(MATCH($N$1,$C30:$C33,0)),1*a_vote,0)+IF(MATCH($M$1,$D30:$D33,0)&lt;MATCH($N$1,$D30:$D33,0),1*b_vote,0)+IF(MATCH($M$1,$E30:$E33,0)&lt;MATCH($N$1,$E30:$E33,0),1*c_vote,0)+IF(MATCH($M$1,$F30:$F33,0)&lt;MATCH($N$1,$F30:$F33,0),1*d_vote,0)</f>
        <v>0.78</v>
      </c>
      <c r="N30" s="3">
        <f>IF(MATCH(M$1,$C30:$C33,0)&gt;(MATCH(N$1,$C30:$C33,0)),1*a_vote,0)+IF(MATCH(M$1,$D30:$D33,0)&gt;MATCH(N$1,$D30:$D33,0),1*b_vote,0)+IF(MATCH(M$1,$E30:$E33,0)&gt;MATCH(N$1,$E30:$E33,0),1*c_vote,0)+IF(MATCH(M$1,$F30:$F33,0)&gt;MATCH(N$1,$F30:$F33,0),1*d_vote,0)</f>
        <v>0.21999999999999997</v>
      </c>
      <c r="O30" s="3">
        <f>IF(MATCH($O$1,$C30:$C33,0)&lt;(MATCH($P$1,$C30:$C33,0)),1*a_vote,0)+IF(MATCH($O$1,$D30:$D33,0)&lt;MATCH($P$1,$D30:$D33,0),1*b_vote,0)+IF(MATCH($O$1,$E30:$E33,0)&lt;MATCH($P$1,$E30:$E33,0),1*c_vote,0)+IF(MATCH($O$1,$F30:$F33,0)&lt;MATCH($P$1,$F30:$F33,0),1*d_vote,0)</f>
        <v>0.75</v>
      </c>
      <c r="P30" s="3">
        <f>IF(MATCH(O$1,$C30:$C33,0)&gt;(MATCH(P$1,$C30:$C33,0)),1*a_vote,0)+IF(MATCH(O$1,$D30:$D33,0)&gt;MATCH(P$1,$D30:$D33,0),1*b_vote,0)+IF(MATCH(O$1,$E30:$E33,0)&gt;MATCH(P$1,$E30:$E33,0),1*c_vote,0)+IF(MATCH(O$1,$F30:$F33,0)&gt;MATCH(P$1,$F30:$F33,0),1*d_vote,0)</f>
        <v>0.25</v>
      </c>
      <c r="Q30" s="3">
        <f>IF(MATCH($Q$1,$C30:$C33,0)&lt;(MATCH($R$1,$C30:$C33,0)),1*a_vote,0)+IF(MATCH($Q$1,$D30:$D33,0)&lt;MATCH($R$1,$D30:$D33,0),1*b_vote,0)+IF(MATCH($Q$1,$E30:$E33,0)&lt;MATCH($R$1,$E30:$E33,0),1*c_vote,0)+IF(MATCH($Q$1,$F30:$F33,0)&lt;MATCH($R$1,$F30:$F33,0),1*d_vote,0)</f>
        <v>0.78</v>
      </c>
      <c r="R30" s="3">
        <f>IF(MATCH(Q$1,$C30:$C33,0)&gt;(MATCH(R$1,$C30:$C33,0)),1*a_vote,0)+IF(MATCH(Q$1,$D30:$D33,0)&gt;MATCH(R$1,$D30:$D33,0),1*b_vote,0)+IF(MATCH(Q$1,$E30:$E33,0)&gt;MATCH(R$1,$E30:$E33,0),1*c_vote,0)+IF(MATCH(Q$1,$F30:$F33,0)&gt;MATCH(R$1,$F30:$F33,0),1*d_vote,0)</f>
        <v>0.21999999999999997</v>
      </c>
      <c r="S30" s="3">
        <f>IF(MATCH($S$1,$C30:$C33,0)&lt;(MATCH($T$1,$C30:$C33,0)),1*a_vote,0)+IF(MATCH($S$1,$D30:$D33,0)&lt;MATCH($T$1,$D30:$D33,0),1*b_vote,0)+IF(MATCH($S$1,$E30:$E33,0)&lt;MATCH($T$1,$E30:$E33,0),1*c_vote,0)+IF(MATCH($S$1,$F30:$F33,0)&lt;MATCH($T$1,$F30:$F33,0),1*d_vote,0)</f>
        <v>0.25</v>
      </c>
      <c r="T30" s="3">
        <f>IF(MATCH(S$1,$C30:$C33,0)&gt;(MATCH(T$1,$C30:$C33,0)),1*a_vote,0)+IF(MATCH(S$1,$D30:$D33,0)&gt;MATCH(T$1,$D30:$D33,0),1*b_vote,0)+IF(MATCH(S$1,$E30:$E33,0)&gt;MATCH(T$1,$E30:$E33,0),1*c_vote,0)+IF(MATCH(S$1,$F30:$F33,0)&gt;MATCH(T$1,$F30:$F33,0),1*d_vote,0)</f>
        <v>0.75</v>
      </c>
    </row>
    <row r="31" spans="1:20" x14ac:dyDescent="0.25">
      <c r="A31">
        <f t="shared" si="2"/>
        <v>30</v>
      </c>
      <c r="B31">
        <f t="shared" si="3"/>
        <v>8</v>
      </c>
      <c r="C31" t="str">
        <f>INDEX('VBA code_permu_wo_repettn'!$T$3:$Y$6,COUNTIF('Profile-matrices_Condorcet'!$B$2:$B31,'Profile-matrices_Condorcet'!$B31),MATCH(INDEX('numeric possibilities'!D$3:D$1298,VLOOKUP($B31,'numeric possibilities'!$C$3:$G$1298,1)),'VBA code_permu_wo_repettn'!$T$2:$Y$2))</f>
        <v>B</v>
      </c>
      <c r="D31" t="str">
        <f>INDEX('VBA code_permu_wo_repettn'!$AA$3:$AF$6,COUNTIF('Profile-matrices_Condorcet'!$B$2:$B31,'Profile-matrices_Condorcet'!$B31),MATCH(INDEX('numeric possibilities'!E$3:E$1298,VLOOKUP($B31,'numeric possibilities'!$C$3:$G$1298,1)),'VBA code_permu_wo_repettn'!$AA$2:$AF$2))</f>
        <v>A</v>
      </c>
      <c r="E31" t="str">
        <f>INDEX('VBA code_permu_wo_repettn'!$AH$3:$AM$6,COUNTIF('Profile-matrices_Condorcet'!$B$2:$B31,'Profile-matrices_Condorcet'!$B31),MATCH(INDEX('numeric possibilities'!F$3:F$1298,VLOOKUP($B31,'numeric possibilities'!$C$3:$G$1298,1)),'VBA code_permu_wo_repettn'!$AH$2:$AM$2))</f>
        <v>A</v>
      </c>
      <c r="F31" t="str">
        <f>INDEX('VBA code_permu_wo_repettn'!$AO$3:$AT$6,COUNTIF('Profile-matrices_Condorcet'!$B$2:$B31,'Profile-matrices_Condorcet'!$B31),MATCH(INDEX('numeric possibilities'!G$3:G$1298,VLOOKUP($B31,'numeric possibilities'!$C$3:$G$1298,1)),'VBA code_permu_wo_repettn'!$AO$2:$AT$2))</f>
        <v>A</v>
      </c>
      <c r="H31" t="s">
        <v>15</v>
      </c>
      <c r="I31" t="str">
        <f>IF(I30&gt;J30,$I$1,IF(I30&lt;J30,$J$1,0))</f>
        <v>A</v>
      </c>
      <c r="K31" t="str">
        <f>IF(K30&gt;L30,$K$1,IF(K30&lt;L30,$L$1,0))</f>
        <v>A</v>
      </c>
      <c r="M31" t="str">
        <f>IF(M30&gt;N30,$M$1,IF(M30&lt;N30,$N$1,0))</f>
        <v>A</v>
      </c>
      <c r="O31" t="str">
        <f>IF(O30&gt;P30,$O$1,IF(O30&lt;P30,$P$1,0))</f>
        <v>B</v>
      </c>
      <c r="Q31" t="str">
        <f>IF(Q30&gt;R30,$Q$1,IF(Q30&lt;R30,$R$1,0))</f>
        <v>B</v>
      </c>
      <c r="S31" t="str">
        <f>IF(S30&gt;T30,$S$1,IF(S30&lt;T30,$T$1,0))</f>
        <v>D</v>
      </c>
    </row>
    <row r="32" spans="1:20" x14ac:dyDescent="0.25">
      <c r="A32">
        <f t="shared" si="2"/>
        <v>31</v>
      </c>
      <c r="B32">
        <f t="shared" si="3"/>
        <v>8</v>
      </c>
      <c r="C32" t="str">
        <f>INDEX('VBA code_permu_wo_repettn'!$T$3:$Y$6,COUNTIF('Profile-matrices_Condorcet'!$B$2:$B32,'Profile-matrices_Condorcet'!$B32),MATCH(INDEX('numeric possibilities'!D$3:D$1298,VLOOKUP($B32,'numeric possibilities'!$C$3:$G$1298,1)),'VBA code_permu_wo_repettn'!$T$2:$Y$2))</f>
        <v>D</v>
      </c>
      <c r="D32" t="str">
        <f>INDEX('VBA code_permu_wo_repettn'!$AA$3:$AF$6,COUNTIF('Profile-matrices_Condorcet'!$B$2:$B32,'Profile-matrices_Condorcet'!$B32),MATCH(INDEX('numeric possibilities'!E$3:E$1298,VLOOKUP($B32,'numeric possibilities'!$C$3:$G$1298,1)),'VBA code_permu_wo_repettn'!$AA$2:$AF$2))</f>
        <v>D</v>
      </c>
      <c r="E32" t="str">
        <f>INDEX('VBA code_permu_wo_repettn'!$AH$3:$AM$6,COUNTIF('Profile-matrices_Condorcet'!$B$2:$B32,'Profile-matrices_Condorcet'!$B32),MATCH(INDEX('numeric possibilities'!F$3:F$1298,VLOOKUP($B32,'numeric possibilities'!$C$3:$G$1298,1)),'VBA code_permu_wo_repettn'!$AH$2:$AM$2))</f>
        <v>B</v>
      </c>
      <c r="F32" t="str">
        <f>INDEX('VBA code_permu_wo_repettn'!$AO$3:$AT$6,COUNTIF('Profile-matrices_Condorcet'!$B$2:$B32,'Profile-matrices_Condorcet'!$B32),MATCH(INDEX('numeric possibilities'!G$3:G$1298,VLOOKUP($B32,'numeric possibilities'!$C$3:$G$1298,1)),'VBA code_permu_wo_repettn'!$AO$2:$AT$2))</f>
        <v>B</v>
      </c>
      <c r="I32" t="s">
        <v>0</v>
      </c>
      <c r="J32" t="s">
        <v>1</v>
      </c>
      <c r="K32" t="s">
        <v>2</v>
      </c>
      <c r="L32" t="s">
        <v>3</v>
      </c>
    </row>
    <row r="33" spans="1:20" x14ac:dyDescent="0.25">
      <c r="A33">
        <f t="shared" si="2"/>
        <v>32</v>
      </c>
      <c r="B33">
        <f t="shared" si="3"/>
        <v>8</v>
      </c>
      <c r="C33" t="str">
        <f>INDEX('VBA code_permu_wo_repettn'!$T$3:$Y$6,COUNTIF('Profile-matrices_Condorcet'!$B$2:$B33,'Profile-matrices_Condorcet'!$B33),MATCH(INDEX('numeric possibilities'!D$3:D$1298,VLOOKUP($B33,'numeric possibilities'!$C$3:$G$1298,1)),'VBA code_permu_wo_repettn'!$T$2:$Y$2))</f>
        <v>C</v>
      </c>
      <c r="D33" t="str">
        <f>INDEX('VBA code_permu_wo_repettn'!$AA$3:$AF$6,COUNTIF('Profile-matrices_Condorcet'!$B$2:$B33,'Profile-matrices_Condorcet'!$B33),MATCH(INDEX('numeric possibilities'!E$3:E$1298,VLOOKUP($B33,'numeric possibilities'!$C$3:$G$1298,1)),'VBA code_permu_wo_repettn'!$AA$2:$AF$2))</f>
        <v>C</v>
      </c>
      <c r="E33" t="str">
        <f>INDEX('VBA code_permu_wo_repettn'!$AH$3:$AM$6,COUNTIF('Profile-matrices_Condorcet'!$B$2:$B33,'Profile-matrices_Condorcet'!$B33),MATCH(INDEX('numeric possibilities'!F$3:F$1298,VLOOKUP($B33,'numeric possibilities'!$C$3:$G$1298,1)),'VBA code_permu_wo_repettn'!$AH$2:$AM$2))</f>
        <v>D</v>
      </c>
      <c r="F33" t="str">
        <f>INDEX('VBA code_permu_wo_repettn'!$AO$3:$AT$6,COUNTIF('Profile-matrices_Condorcet'!$B$2:$B33,'Profile-matrices_Condorcet'!$B33),MATCH(INDEX('numeric possibilities'!G$3:G$1298,VLOOKUP($B33,'numeric possibilities'!$C$3:$G$1298,1)),'VBA code_permu_wo_repettn'!$AO$2:$AT$2))</f>
        <v>C</v>
      </c>
      <c r="G33" t="str">
        <f>IF(MAX(I33:L33)&gt;='numeric possibilities'!$B$4/2,INDEX('Profile-matrices_Condorcet'!I32:L32,1,MATCH(MAX('Profile-matrices_Condorcet'!I33:L33),'Profile-matrices_Condorcet'!I33:L33,0)),"NCW")</f>
        <v>A</v>
      </c>
      <c r="H33" t="s">
        <v>13</v>
      </c>
      <c r="I33" s="3">
        <f>COUNTIF($I31:$S31,I32)</f>
        <v>3</v>
      </c>
      <c r="J33" s="3">
        <f>COUNTIF($I31:$S31,J32)</f>
        <v>2</v>
      </c>
      <c r="K33" s="3">
        <f>COUNTIF($I31:$S31,K32)</f>
        <v>0</v>
      </c>
      <c r="L33" s="3">
        <f>COUNTIF($I31:$S31,L32)</f>
        <v>1</v>
      </c>
    </row>
    <row r="34" spans="1:20" x14ac:dyDescent="0.25">
      <c r="A34">
        <f t="shared" si="2"/>
        <v>33</v>
      </c>
      <c r="B34">
        <f t="shared" si="3"/>
        <v>9</v>
      </c>
      <c r="C34" t="str">
        <f>INDEX('VBA code_permu_wo_repettn'!$T$3:$Y$6,COUNTIF('Profile-matrices_Condorcet'!$B$2:$B34,'Profile-matrices_Condorcet'!$B34),MATCH(INDEX('numeric possibilities'!D$3:D$1298,VLOOKUP($B34,'numeric possibilities'!$C$3:$G$1298,1)),'VBA code_permu_wo_repettn'!$T$2:$Y$2))</f>
        <v>A</v>
      </c>
      <c r="D34" t="str">
        <f>INDEX('VBA code_permu_wo_repettn'!$AA$3:$AF$6,COUNTIF('Profile-matrices_Condorcet'!$B$2:$B34,'Profile-matrices_Condorcet'!$B34),MATCH(INDEX('numeric possibilities'!E$3:E$1298,VLOOKUP($B34,'numeric possibilities'!$C$3:$G$1298,1)),'VBA code_permu_wo_repettn'!$AA$2:$AF$2))</f>
        <v>B</v>
      </c>
      <c r="E34" t="str">
        <f>INDEX('VBA code_permu_wo_repettn'!$AH$3:$AM$6,COUNTIF('Profile-matrices_Condorcet'!$B$2:$B34,'Profile-matrices_Condorcet'!$B34),MATCH(INDEX('numeric possibilities'!F$3:F$1298,VLOOKUP($B34,'numeric possibilities'!$C$3:$G$1298,1)),'VBA code_permu_wo_repettn'!$AH$2:$AM$2))</f>
        <v>C</v>
      </c>
      <c r="F34" t="str">
        <f>INDEX('VBA code_permu_wo_repettn'!$AO$3:$AT$6,COUNTIF('Profile-matrices_Condorcet'!$B$2:$B34,'Profile-matrices_Condorcet'!$B34),MATCH(INDEX('numeric possibilities'!G$3:G$1298,VLOOKUP($B34,'numeric possibilities'!$C$3:$G$1298,1)),'VBA code_permu_wo_repettn'!$AO$2:$AT$2))</f>
        <v>D</v>
      </c>
      <c r="H34" t="s">
        <v>14</v>
      </c>
      <c r="I34" s="3">
        <f>IF(MATCH(I$1,$C34:$C37,0)&lt;(MATCH(J$1,$C34:$C37,0)),1*a_vote,0)+IF(MATCH(I$1,$D34:$D37,0)&lt;MATCH(J$1,$D34:$D37,0),1*b_vote,0)+IF(MATCH(I$1,$E34:$E37,0)&lt;MATCH(J$1,$E34:$E37,0),1*c_vote,0)+IF(MATCH(I$1,$F34:$F37,0)&lt;MATCH(J$1,$F34:$F37,0),1*d_vote,0)</f>
        <v>0.74</v>
      </c>
      <c r="J34" s="3">
        <f>IF(MATCH(I$1,$C34:$C37,0)&gt;(MATCH(J$1,$C34:$C37,0)),1*a_vote,0)+IF(MATCH(I$1,$D34:$D37,0)&gt;MATCH(J$1,$D34:$D37,0),1*b_vote,0)+IF(MATCH(I$1,$E34:$E37,0)&gt;MATCH(J$1,$E34:$E37,0),1*c_vote,0)+IF(MATCH(I$1,$F34:$F37,0)&gt;MATCH(J$1,$F34:$F37,0),1*d_vote,0)</f>
        <v>0.26</v>
      </c>
      <c r="K34" s="3">
        <f>IF(MATCH($K$1,$C34:$C37,0)&lt;(MATCH($L$1,$C34:$C37,0)),1*a_vote,0)+IF(MATCH($K$1,$D34:$D37,0)&lt;MATCH($L$1,$D34:$D37,0),1*b_vote,0)+IF(MATCH($K$1,$E34:$E37,0)&lt;MATCH($L$1,$E34:$E37,0),1*c_vote,0)+IF(MATCH($K$1,$F34:$F37,0)&lt;MATCH($L$1,$F34:$F37,0),1*d_vote,0)</f>
        <v>0.75</v>
      </c>
      <c r="L34" s="3">
        <f>IF(MATCH(K$1,$C34:$C37,0)&gt;(MATCH(L$1,$C34:$C37,0)),1*a_vote,0)+IF(MATCH(K$1,$D34:$D37,0)&gt;MATCH(L$1,$D34:$D37,0),1*b_vote,0)+IF(MATCH(K$1,$E34:$E37,0)&gt;MATCH(L$1,$E34:$E37,0),1*c_vote,0)+IF(MATCH(K$1,$F34:$F37,0)&gt;MATCH(L$1,$F34:$F37,0),1*d_vote,0)</f>
        <v>0.25</v>
      </c>
      <c r="M34" s="3">
        <f>IF(MATCH($M$1,$C34:$C37,0)&lt;(MATCH($N$1,$C34:$C37,0)),1*a_vote,0)+IF(MATCH($M$1,$D34:$D37,0)&lt;MATCH($N$1,$D34:$D37,0),1*b_vote,0)+IF(MATCH($M$1,$E34:$E37,0)&lt;MATCH($N$1,$E34:$E37,0),1*c_vote,0)+IF(MATCH($M$1,$F34:$F37,0)&lt;MATCH($N$1,$F34:$F37,0),1*d_vote,0)</f>
        <v>0.78</v>
      </c>
      <c r="N34" s="3">
        <f>IF(MATCH(M$1,$C34:$C37,0)&gt;(MATCH(N$1,$C34:$C37,0)),1*a_vote,0)+IF(MATCH(M$1,$D34:$D37,0)&gt;MATCH(N$1,$D34:$D37,0),1*b_vote,0)+IF(MATCH(M$1,$E34:$E37,0)&gt;MATCH(N$1,$E34:$E37,0),1*c_vote,0)+IF(MATCH(M$1,$F34:$F37,0)&gt;MATCH(N$1,$F34:$F37,0),1*d_vote,0)</f>
        <v>0.21999999999999997</v>
      </c>
      <c r="O34" s="3">
        <f>IF(MATCH($O$1,$C34:$C37,0)&lt;(MATCH($P$1,$C34:$C37,0)),1*a_vote,0)+IF(MATCH($O$1,$D34:$D37,0)&lt;MATCH($P$1,$D34:$D37,0),1*b_vote,0)+IF(MATCH($O$1,$E34:$E37,0)&lt;MATCH($P$1,$E34:$E37,0),1*c_vote,0)+IF(MATCH($O$1,$F34:$F37,0)&lt;MATCH($P$1,$F34:$F37,0),1*d_vote,0)</f>
        <v>0.48</v>
      </c>
      <c r="P34" s="3">
        <f>IF(MATCH(O$1,$C34:$C37,0)&gt;(MATCH(P$1,$C34:$C37,0)),1*a_vote,0)+IF(MATCH(O$1,$D34:$D37,0)&gt;MATCH(P$1,$D34:$D37,0),1*b_vote,0)+IF(MATCH(O$1,$E34:$E37,0)&gt;MATCH(P$1,$E34:$E37,0),1*c_vote,0)+IF(MATCH(O$1,$F34:$F37,0)&gt;MATCH(P$1,$F34:$F37,0),1*d_vote,0)</f>
        <v>0.52</v>
      </c>
      <c r="Q34" s="3">
        <f>IF(MATCH($Q$1,$C34:$C37,0)&lt;(MATCH($R$1,$C34:$C37,0)),1*a_vote,0)+IF(MATCH($Q$1,$D34:$D37,0)&lt;MATCH($R$1,$D34:$D37,0),1*b_vote,0)+IF(MATCH($Q$1,$E34:$E37,0)&lt;MATCH($R$1,$E34:$E37,0),1*c_vote,0)+IF(MATCH($Q$1,$F34:$F37,0)&lt;MATCH($R$1,$F34:$F37,0),1*d_vote,0)</f>
        <v>0.78</v>
      </c>
      <c r="R34" s="3">
        <f>IF(MATCH(Q$1,$C34:$C37,0)&gt;(MATCH(R$1,$C34:$C37,0)),1*a_vote,0)+IF(MATCH(Q$1,$D34:$D37,0)&gt;MATCH(R$1,$D34:$D37,0),1*b_vote,0)+IF(MATCH(Q$1,$E34:$E37,0)&gt;MATCH(R$1,$E34:$E37,0),1*c_vote,0)+IF(MATCH(Q$1,$F34:$F37,0)&gt;MATCH(R$1,$F34:$F37,0),1*d_vote,0)</f>
        <v>0.21999999999999997</v>
      </c>
      <c r="S34" s="3">
        <f>IF(MATCH($S$1,$C34:$C37,0)&lt;(MATCH($T$1,$C34:$C37,0)),1*a_vote,0)+IF(MATCH($S$1,$D34:$D37,0)&lt;MATCH($T$1,$D34:$D37,0),1*b_vote,0)+IF(MATCH($S$1,$E34:$E37,0)&lt;MATCH($T$1,$E34:$E37,0),1*c_vote,0)+IF(MATCH($S$1,$F34:$F37,0)&lt;MATCH($T$1,$F34:$F37,0),1*d_vote,0)</f>
        <v>0.52</v>
      </c>
      <c r="T34" s="3">
        <f>IF(MATCH(S$1,$C34:$C37,0)&gt;(MATCH(T$1,$C34:$C37,0)),1*a_vote,0)+IF(MATCH(S$1,$D34:$D37,0)&gt;MATCH(T$1,$D34:$D37,0),1*b_vote,0)+IF(MATCH(S$1,$E34:$E37,0)&gt;MATCH(T$1,$E34:$E37,0),1*c_vote,0)+IF(MATCH(S$1,$F34:$F37,0)&gt;MATCH(T$1,$F34:$F37,0),1*d_vote,0)</f>
        <v>0.48</v>
      </c>
    </row>
    <row r="35" spans="1:20" x14ac:dyDescent="0.25">
      <c r="A35">
        <f t="shared" si="2"/>
        <v>34</v>
      </c>
      <c r="B35">
        <f t="shared" si="3"/>
        <v>9</v>
      </c>
      <c r="C35" t="str">
        <f>INDEX('VBA code_permu_wo_repettn'!$T$3:$Y$6,COUNTIF('Profile-matrices_Condorcet'!$B$2:$B35,'Profile-matrices_Condorcet'!$B35),MATCH(INDEX('numeric possibilities'!D$3:D$1298,VLOOKUP($B35,'numeric possibilities'!$C$3:$G$1298,1)),'VBA code_permu_wo_repettn'!$T$2:$Y$2))</f>
        <v>C</v>
      </c>
      <c r="D35" t="str">
        <f>INDEX('VBA code_permu_wo_repettn'!$AA$3:$AF$6,COUNTIF('Profile-matrices_Condorcet'!$B$2:$B35,'Profile-matrices_Condorcet'!$B35),MATCH(INDEX('numeric possibilities'!E$3:E$1298,VLOOKUP($B35,'numeric possibilities'!$C$3:$G$1298,1)),'VBA code_permu_wo_repettn'!$AA$2:$AF$2))</f>
        <v>A</v>
      </c>
      <c r="E35" t="str">
        <f>INDEX('VBA code_permu_wo_repettn'!$AH$3:$AM$6,COUNTIF('Profile-matrices_Condorcet'!$B$2:$B35,'Profile-matrices_Condorcet'!$B35),MATCH(INDEX('numeric possibilities'!F$3:F$1298,VLOOKUP($B35,'numeric possibilities'!$C$3:$G$1298,1)),'VBA code_permu_wo_repettn'!$AH$2:$AM$2))</f>
        <v>A</v>
      </c>
      <c r="F35" t="str">
        <f>INDEX('VBA code_permu_wo_repettn'!$AO$3:$AT$6,COUNTIF('Profile-matrices_Condorcet'!$B$2:$B35,'Profile-matrices_Condorcet'!$B35),MATCH(INDEX('numeric possibilities'!G$3:G$1298,VLOOKUP($B35,'numeric possibilities'!$C$3:$G$1298,1)),'VBA code_permu_wo_repettn'!$AO$2:$AT$2))</f>
        <v>A</v>
      </c>
      <c r="H35" t="s">
        <v>15</v>
      </c>
      <c r="I35" t="str">
        <f>IF(I34&gt;J34,$I$1,IF(I34&lt;J34,$J$1,0))</f>
        <v>A</v>
      </c>
      <c r="K35" t="str">
        <f>IF(K34&gt;L34,$K$1,IF(K34&lt;L34,$L$1,0))</f>
        <v>A</v>
      </c>
      <c r="M35" t="str">
        <f>IF(M34&gt;N34,$M$1,IF(M34&lt;N34,$N$1,0))</f>
        <v>A</v>
      </c>
      <c r="O35" t="str">
        <f>IF(O34&gt;P34,$O$1,IF(O34&lt;P34,$P$1,0))</f>
        <v>C</v>
      </c>
      <c r="Q35" t="str">
        <f>IF(Q34&gt;R34,$Q$1,IF(Q34&lt;R34,$R$1,0))</f>
        <v>B</v>
      </c>
      <c r="S35" t="str">
        <f>IF(S34&gt;T34,$S$1,IF(S34&lt;T34,$T$1,0))</f>
        <v>C</v>
      </c>
    </row>
    <row r="36" spans="1:20" x14ac:dyDescent="0.25">
      <c r="A36">
        <f t="shared" si="2"/>
        <v>35</v>
      </c>
      <c r="B36">
        <f t="shared" si="3"/>
        <v>9</v>
      </c>
      <c r="C36" t="str">
        <f>INDEX('VBA code_permu_wo_repettn'!$T$3:$Y$6,COUNTIF('Profile-matrices_Condorcet'!$B$2:$B36,'Profile-matrices_Condorcet'!$B36),MATCH(INDEX('numeric possibilities'!D$3:D$1298,VLOOKUP($B36,'numeric possibilities'!$C$3:$G$1298,1)),'VBA code_permu_wo_repettn'!$T$2:$Y$2))</f>
        <v>B</v>
      </c>
      <c r="D36" t="str">
        <f>INDEX('VBA code_permu_wo_repettn'!$AA$3:$AF$6,COUNTIF('Profile-matrices_Condorcet'!$B$2:$B36,'Profile-matrices_Condorcet'!$B36),MATCH(INDEX('numeric possibilities'!E$3:E$1298,VLOOKUP($B36,'numeric possibilities'!$C$3:$G$1298,1)),'VBA code_permu_wo_repettn'!$AA$2:$AF$2))</f>
        <v>D</v>
      </c>
      <c r="E36" t="str">
        <f>INDEX('VBA code_permu_wo_repettn'!$AH$3:$AM$6,COUNTIF('Profile-matrices_Condorcet'!$B$2:$B36,'Profile-matrices_Condorcet'!$B36),MATCH(INDEX('numeric possibilities'!F$3:F$1298,VLOOKUP($B36,'numeric possibilities'!$C$3:$G$1298,1)),'VBA code_permu_wo_repettn'!$AH$2:$AM$2))</f>
        <v>B</v>
      </c>
      <c r="F36" t="str">
        <f>INDEX('VBA code_permu_wo_repettn'!$AO$3:$AT$6,COUNTIF('Profile-matrices_Condorcet'!$B$2:$B36,'Profile-matrices_Condorcet'!$B36),MATCH(INDEX('numeric possibilities'!G$3:G$1298,VLOOKUP($B36,'numeric possibilities'!$C$3:$G$1298,1)),'VBA code_permu_wo_repettn'!$AO$2:$AT$2))</f>
        <v>B</v>
      </c>
      <c r="I36" t="s">
        <v>0</v>
      </c>
      <c r="J36" t="s">
        <v>1</v>
      </c>
      <c r="K36" t="s">
        <v>2</v>
      </c>
      <c r="L36" t="s">
        <v>3</v>
      </c>
    </row>
    <row r="37" spans="1:20" x14ac:dyDescent="0.25">
      <c r="A37">
        <f t="shared" si="2"/>
        <v>36</v>
      </c>
      <c r="B37">
        <f t="shared" si="3"/>
        <v>9</v>
      </c>
      <c r="C37" t="str">
        <f>INDEX('VBA code_permu_wo_repettn'!$T$3:$Y$6,COUNTIF('Profile-matrices_Condorcet'!$B$2:$B37,'Profile-matrices_Condorcet'!$B37),MATCH(INDEX('numeric possibilities'!D$3:D$1298,VLOOKUP($B37,'numeric possibilities'!$C$3:$G$1298,1)),'VBA code_permu_wo_repettn'!$T$2:$Y$2))</f>
        <v>D</v>
      </c>
      <c r="D37" t="str">
        <f>INDEX('VBA code_permu_wo_repettn'!$AA$3:$AF$6,COUNTIF('Profile-matrices_Condorcet'!$B$2:$B37,'Profile-matrices_Condorcet'!$B37),MATCH(INDEX('numeric possibilities'!E$3:E$1298,VLOOKUP($B37,'numeric possibilities'!$C$3:$G$1298,1)),'VBA code_permu_wo_repettn'!$AA$2:$AF$2))</f>
        <v>C</v>
      </c>
      <c r="E37" t="str">
        <f>INDEX('VBA code_permu_wo_repettn'!$AH$3:$AM$6,COUNTIF('Profile-matrices_Condorcet'!$B$2:$B37,'Profile-matrices_Condorcet'!$B37),MATCH(INDEX('numeric possibilities'!F$3:F$1298,VLOOKUP($B37,'numeric possibilities'!$C$3:$G$1298,1)),'VBA code_permu_wo_repettn'!$AH$2:$AM$2))</f>
        <v>D</v>
      </c>
      <c r="F37" t="str">
        <f>INDEX('VBA code_permu_wo_repettn'!$AO$3:$AT$6,COUNTIF('Profile-matrices_Condorcet'!$B$2:$B37,'Profile-matrices_Condorcet'!$B37),MATCH(INDEX('numeric possibilities'!G$3:G$1298,VLOOKUP($B37,'numeric possibilities'!$C$3:$G$1298,1)),'VBA code_permu_wo_repettn'!$AO$2:$AT$2))</f>
        <v>C</v>
      </c>
      <c r="G37" t="str">
        <f>IF(MAX(I37:L37)&gt;='numeric possibilities'!$B$4/2,INDEX('Profile-matrices_Condorcet'!I36:L36,1,MATCH(MAX('Profile-matrices_Condorcet'!I37:L37),'Profile-matrices_Condorcet'!I37:L37,0)),"NCW")</f>
        <v>A</v>
      </c>
      <c r="H37" t="s">
        <v>13</v>
      </c>
      <c r="I37" s="3">
        <f>COUNTIF($I35:$S35,I36)</f>
        <v>3</v>
      </c>
      <c r="J37" s="3">
        <f>COUNTIF($I35:$S35,J36)</f>
        <v>1</v>
      </c>
      <c r="K37" s="3">
        <f>COUNTIF($I35:$S35,K36)</f>
        <v>2</v>
      </c>
      <c r="L37" s="3">
        <f>COUNTIF($I35:$S35,L36)</f>
        <v>0</v>
      </c>
    </row>
    <row r="38" spans="1:20" x14ac:dyDescent="0.25">
      <c r="A38">
        <f t="shared" si="2"/>
        <v>37</v>
      </c>
      <c r="B38">
        <f t="shared" si="3"/>
        <v>10</v>
      </c>
      <c r="C38" t="str">
        <f>INDEX('VBA code_permu_wo_repettn'!$T$3:$Y$6,COUNTIF('Profile-matrices_Condorcet'!$B$2:$B38,'Profile-matrices_Condorcet'!$B38),MATCH(INDEX('numeric possibilities'!D$3:D$1298,VLOOKUP($B38,'numeric possibilities'!$C$3:$G$1298,1)),'VBA code_permu_wo_repettn'!$T$2:$Y$2))</f>
        <v>A</v>
      </c>
      <c r="D38" t="str">
        <f>INDEX('VBA code_permu_wo_repettn'!$AA$3:$AF$6,COUNTIF('Profile-matrices_Condorcet'!$B$2:$B38,'Profile-matrices_Condorcet'!$B38),MATCH(INDEX('numeric possibilities'!E$3:E$1298,VLOOKUP($B38,'numeric possibilities'!$C$3:$G$1298,1)),'VBA code_permu_wo_repettn'!$AA$2:$AF$2))</f>
        <v>B</v>
      </c>
      <c r="E38" t="str">
        <f>INDEX('VBA code_permu_wo_repettn'!$AH$3:$AM$6,COUNTIF('Profile-matrices_Condorcet'!$B$2:$B38,'Profile-matrices_Condorcet'!$B38),MATCH(INDEX('numeric possibilities'!F$3:F$1298,VLOOKUP($B38,'numeric possibilities'!$C$3:$G$1298,1)),'VBA code_permu_wo_repettn'!$AH$2:$AM$2))</f>
        <v>C</v>
      </c>
      <c r="F38" t="str">
        <f>INDEX('VBA code_permu_wo_repettn'!$AO$3:$AT$6,COUNTIF('Profile-matrices_Condorcet'!$B$2:$B38,'Profile-matrices_Condorcet'!$B38),MATCH(INDEX('numeric possibilities'!G$3:G$1298,VLOOKUP($B38,'numeric possibilities'!$C$3:$G$1298,1)),'VBA code_permu_wo_repettn'!$AO$2:$AT$2))</f>
        <v>D</v>
      </c>
      <c r="H38" t="s">
        <v>14</v>
      </c>
      <c r="I38" s="3">
        <f>IF(MATCH(I$1,$C38:$C41,0)&lt;(MATCH(J$1,$C38:$C41,0)),1*a_vote,0)+IF(MATCH(I$1,$D38:$D41,0)&lt;MATCH(J$1,$D38:$D41,0),1*b_vote,0)+IF(MATCH(I$1,$E38:$E41,0)&lt;MATCH(J$1,$E38:$E41,0),1*c_vote,0)+IF(MATCH(I$1,$F38:$F41,0)&lt;MATCH(J$1,$F38:$F41,0),1*d_vote,0)</f>
        <v>0.74</v>
      </c>
      <c r="J38" s="3">
        <f>IF(MATCH(I$1,$C38:$C41,0)&gt;(MATCH(J$1,$C38:$C41,0)),1*a_vote,0)+IF(MATCH(I$1,$D38:$D41,0)&gt;MATCH(J$1,$D38:$D41,0),1*b_vote,0)+IF(MATCH(I$1,$E38:$E41,0)&gt;MATCH(J$1,$E38:$E41,0),1*c_vote,0)+IF(MATCH(I$1,$F38:$F41,0)&gt;MATCH(J$1,$F38:$F41,0),1*d_vote,0)</f>
        <v>0.26</v>
      </c>
      <c r="K38" s="3">
        <f>IF(MATCH($K$1,$C38:$C41,0)&lt;(MATCH($L$1,$C38:$C41,0)),1*a_vote,0)+IF(MATCH($K$1,$D38:$D41,0)&lt;MATCH($L$1,$D38:$D41,0),1*b_vote,0)+IF(MATCH($K$1,$E38:$E41,0)&lt;MATCH($L$1,$E38:$E41,0),1*c_vote,0)+IF(MATCH($K$1,$F38:$F41,0)&lt;MATCH($L$1,$F38:$F41,0),1*d_vote,0)</f>
        <v>0.75</v>
      </c>
      <c r="L38" s="3">
        <f>IF(MATCH(K$1,$C38:$C41,0)&gt;(MATCH(L$1,$C38:$C41,0)),1*a_vote,0)+IF(MATCH(K$1,$D38:$D41,0)&gt;MATCH(L$1,$D38:$D41,0),1*b_vote,0)+IF(MATCH(K$1,$E38:$E41,0)&gt;MATCH(L$1,$E38:$E41,0),1*c_vote,0)+IF(MATCH(K$1,$F38:$F41,0)&gt;MATCH(L$1,$F38:$F41,0),1*d_vote,0)</f>
        <v>0.25</v>
      </c>
      <c r="M38" s="3">
        <f>IF(MATCH($M$1,$C38:$C41,0)&lt;(MATCH($N$1,$C38:$C41,0)),1*a_vote,0)+IF(MATCH($M$1,$D38:$D41,0)&lt;MATCH($N$1,$D38:$D41,0),1*b_vote,0)+IF(MATCH($M$1,$E38:$E41,0)&lt;MATCH($N$1,$E38:$E41,0),1*c_vote,0)+IF(MATCH($M$1,$F38:$F41,0)&lt;MATCH($N$1,$F38:$F41,0),1*d_vote,0)</f>
        <v>0.78</v>
      </c>
      <c r="N38" s="3">
        <f>IF(MATCH(M$1,$C38:$C41,0)&gt;(MATCH(N$1,$C38:$C41,0)),1*a_vote,0)+IF(MATCH(M$1,$D38:$D41,0)&gt;MATCH(N$1,$D38:$D41,0),1*b_vote,0)+IF(MATCH(M$1,$E38:$E41,0)&gt;MATCH(N$1,$E38:$E41,0),1*c_vote,0)+IF(MATCH(M$1,$F38:$F41,0)&gt;MATCH(N$1,$F38:$F41,0),1*d_vote,0)</f>
        <v>0.21999999999999997</v>
      </c>
      <c r="O38" s="3">
        <f>IF(MATCH($O$1,$C38:$C41,0)&lt;(MATCH($P$1,$C38:$C41,0)),1*a_vote,0)+IF(MATCH($O$1,$D38:$D41,0)&lt;MATCH($P$1,$D38:$D41,0),1*b_vote,0)+IF(MATCH($O$1,$E38:$E41,0)&lt;MATCH($P$1,$E38:$E41,0),1*c_vote,0)+IF(MATCH($O$1,$F38:$F41,0)&lt;MATCH($P$1,$F38:$F41,0),1*d_vote,0)</f>
        <v>0.48</v>
      </c>
      <c r="P38" s="3">
        <f>IF(MATCH(O$1,$C38:$C41,0)&gt;(MATCH(P$1,$C38:$C41,0)),1*a_vote,0)+IF(MATCH(O$1,$D38:$D41,0)&gt;MATCH(P$1,$D38:$D41,0),1*b_vote,0)+IF(MATCH(O$1,$E38:$E41,0)&gt;MATCH(P$1,$E38:$E41,0),1*c_vote,0)+IF(MATCH(O$1,$F38:$F41,0)&gt;MATCH(P$1,$F38:$F41,0),1*d_vote,0)</f>
        <v>0.52</v>
      </c>
      <c r="Q38" s="3">
        <f>IF(MATCH($Q$1,$C38:$C41,0)&lt;(MATCH($R$1,$C38:$C41,0)),1*a_vote,0)+IF(MATCH($Q$1,$D38:$D41,0)&lt;MATCH($R$1,$D38:$D41,0),1*b_vote,0)+IF(MATCH($Q$1,$E38:$E41,0)&lt;MATCH($R$1,$E38:$E41,0),1*c_vote,0)+IF(MATCH($Q$1,$F38:$F41,0)&lt;MATCH($R$1,$F38:$F41,0),1*d_vote,0)</f>
        <v>0.51</v>
      </c>
      <c r="R38" s="3">
        <f>IF(MATCH(Q$1,$C38:$C41,0)&gt;(MATCH(R$1,$C38:$C41,0)),1*a_vote,0)+IF(MATCH(Q$1,$D38:$D41,0)&gt;MATCH(R$1,$D38:$D41,0),1*b_vote,0)+IF(MATCH(Q$1,$E38:$E41,0)&gt;MATCH(R$1,$E38:$E41,0),1*c_vote,0)+IF(MATCH(Q$1,$F38:$F41,0)&gt;MATCH(R$1,$F38:$F41,0),1*d_vote,0)</f>
        <v>0.49</v>
      </c>
      <c r="S38" s="3">
        <f>IF(MATCH($S$1,$C38:$C41,0)&lt;(MATCH($T$1,$C38:$C41,0)),1*a_vote,0)+IF(MATCH($S$1,$D38:$D41,0)&lt;MATCH($T$1,$D38:$D41,0),1*b_vote,0)+IF(MATCH($S$1,$E38:$E41,0)&lt;MATCH($T$1,$E38:$E41,0),1*c_vote,0)+IF(MATCH($S$1,$F38:$F41,0)&lt;MATCH($T$1,$F38:$F41,0),1*d_vote,0)</f>
        <v>0.52</v>
      </c>
      <c r="T38" s="3">
        <f>IF(MATCH(S$1,$C38:$C41,0)&gt;(MATCH(T$1,$C38:$C41,0)),1*a_vote,0)+IF(MATCH(S$1,$D38:$D41,0)&gt;MATCH(T$1,$D38:$D41,0),1*b_vote,0)+IF(MATCH(S$1,$E38:$E41,0)&gt;MATCH(T$1,$E38:$E41,0),1*c_vote,0)+IF(MATCH(S$1,$F38:$F41,0)&gt;MATCH(T$1,$F38:$F41,0),1*d_vote,0)</f>
        <v>0.48</v>
      </c>
    </row>
    <row r="39" spans="1:20" x14ac:dyDescent="0.25">
      <c r="A39">
        <f t="shared" si="2"/>
        <v>38</v>
      </c>
      <c r="B39">
        <f t="shared" si="3"/>
        <v>10</v>
      </c>
      <c r="C39" t="str">
        <f>INDEX('VBA code_permu_wo_repettn'!$T$3:$Y$6,COUNTIF('Profile-matrices_Condorcet'!$B$2:$B39,'Profile-matrices_Condorcet'!$B39),MATCH(INDEX('numeric possibilities'!D$3:D$1298,VLOOKUP($B39,'numeric possibilities'!$C$3:$G$1298,1)),'VBA code_permu_wo_repettn'!$T$2:$Y$2))</f>
        <v>C</v>
      </c>
      <c r="D39" t="str">
        <f>INDEX('VBA code_permu_wo_repettn'!$AA$3:$AF$6,COUNTIF('Profile-matrices_Condorcet'!$B$2:$B39,'Profile-matrices_Condorcet'!$B39),MATCH(INDEX('numeric possibilities'!E$3:E$1298,VLOOKUP($B39,'numeric possibilities'!$C$3:$G$1298,1)),'VBA code_permu_wo_repettn'!$AA$2:$AF$2))</f>
        <v>A</v>
      </c>
      <c r="E39" t="str">
        <f>INDEX('VBA code_permu_wo_repettn'!$AH$3:$AM$6,COUNTIF('Profile-matrices_Condorcet'!$B$2:$B39,'Profile-matrices_Condorcet'!$B39),MATCH(INDEX('numeric possibilities'!F$3:F$1298,VLOOKUP($B39,'numeric possibilities'!$C$3:$G$1298,1)),'VBA code_permu_wo_repettn'!$AH$2:$AM$2))</f>
        <v>A</v>
      </c>
      <c r="F39" t="str">
        <f>INDEX('VBA code_permu_wo_repettn'!$AO$3:$AT$6,COUNTIF('Profile-matrices_Condorcet'!$B$2:$B39,'Profile-matrices_Condorcet'!$B39),MATCH(INDEX('numeric possibilities'!G$3:G$1298,VLOOKUP($B39,'numeric possibilities'!$C$3:$G$1298,1)),'VBA code_permu_wo_repettn'!$AO$2:$AT$2))</f>
        <v>A</v>
      </c>
      <c r="H39" t="s">
        <v>15</v>
      </c>
      <c r="I39" t="str">
        <f>IF(I38&gt;J38,$I$1,IF(I38&lt;J38,$J$1,0))</f>
        <v>A</v>
      </c>
      <c r="K39" t="str">
        <f>IF(K38&gt;L38,$K$1,IF(K38&lt;L38,$L$1,0))</f>
        <v>A</v>
      </c>
      <c r="M39" t="str">
        <f>IF(M38&gt;N38,$M$1,IF(M38&lt;N38,$N$1,0))</f>
        <v>A</v>
      </c>
      <c r="O39" t="str">
        <f>IF(O38&gt;P38,$O$1,IF(O38&lt;P38,$P$1,0))</f>
        <v>C</v>
      </c>
      <c r="Q39" t="str">
        <f>IF(Q38&gt;R38,$Q$1,IF(Q38&lt;R38,$R$1,0))</f>
        <v>B</v>
      </c>
      <c r="S39" t="str">
        <f>IF(S38&gt;T38,$S$1,IF(S38&lt;T38,$T$1,0))</f>
        <v>C</v>
      </c>
    </row>
    <row r="40" spans="1:20" x14ac:dyDescent="0.25">
      <c r="A40">
        <f t="shared" si="2"/>
        <v>39</v>
      </c>
      <c r="B40">
        <f t="shared" si="3"/>
        <v>10</v>
      </c>
      <c r="C40" t="str">
        <f>INDEX('VBA code_permu_wo_repettn'!$T$3:$Y$6,COUNTIF('Profile-matrices_Condorcet'!$B$2:$B40,'Profile-matrices_Condorcet'!$B40),MATCH(INDEX('numeric possibilities'!D$3:D$1298,VLOOKUP($B40,'numeric possibilities'!$C$3:$G$1298,1)),'VBA code_permu_wo_repettn'!$T$2:$Y$2))</f>
        <v>D</v>
      </c>
      <c r="D40" t="str">
        <f>INDEX('VBA code_permu_wo_repettn'!$AA$3:$AF$6,COUNTIF('Profile-matrices_Condorcet'!$B$2:$B40,'Profile-matrices_Condorcet'!$B40),MATCH(INDEX('numeric possibilities'!E$3:E$1298,VLOOKUP($B40,'numeric possibilities'!$C$3:$G$1298,1)),'VBA code_permu_wo_repettn'!$AA$2:$AF$2))</f>
        <v>D</v>
      </c>
      <c r="E40" t="str">
        <f>INDEX('VBA code_permu_wo_repettn'!$AH$3:$AM$6,COUNTIF('Profile-matrices_Condorcet'!$B$2:$B40,'Profile-matrices_Condorcet'!$B40),MATCH(INDEX('numeric possibilities'!F$3:F$1298,VLOOKUP($B40,'numeric possibilities'!$C$3:$G$1298,1)),'VBA code_permu_wo_repettn'!$AH$2:$AM$2))</f>
        <v>B</v>
      </c>
      <c r="F40" t="str">
        <f>INDEX('VBA code_permu_wo_repettn'!$AO$3:$AT$6,COUNTIF('Profile-matrices_Condorcet'!$B$2:$B40,'Profile-matrices_Condorcet'!$B40),MATCH(INDEX('numeric possibilities'!G$3:G$1298,VLOOKUP($B40,'numeric possibilities'!$C$3:$G$1298,1)),'VBA code_permu_wo_repettn'!$AO$2:$AT$2))</f>
        <v>B</v>
      </c>
      <c r="I40" t="s">
        <v>0</v>
      </c>
      <c r="J40" t="s">
        <v>1</v>
      </c>
      <c r="K40" t="s">
        <v>2</v>
      </c>
      <c r="L40" t="s">
        <v>3</v>
      </c>
    </row>
    <row r="41" spans="1:20" x14ac:dyDescent="0.25">
      <c r="A41">
        <f t="shared" si="2"/>
        <v>40</v>
      </c>
      <c r="B41">
        <f t="shared" si="3"/>
        <v>10</v>
      </c>
      <c r="C41" t="str">
        <f>INDEX('VBA code_permu_wo_repettn'!$T$3:$Y$6,COUNTIF('Profile-matrices_Condorcet'!$B$2:$B41,'Profile-matrices_Condorcet'!$B41),MATCH(INDEX('numeric possibilities'!D$3:D$1298,VLOOKUP($B41,'numeric possibilities'!$C$3:$G$1298,1)),'VBA code_permu_wo_repettn'!$T$2:$Y$2))</f>
        <v>B</v>
      </c>
      <c r="D41" t="str">
        <f>INDEX('VBA code_permu_wo_repettn'!$AA$3:$AF$6,COUNTIF('Profile-matrices_Condorcet'!$B$2:$B41,'Profile-matrices_Condorcet'!$B41),MATCH(INDEX('numeric possibilities'!E$3:E$1298,VLOOKUP($B41,'numeric possibilities'!$C$3:$G$1298,1)),'VBA code_permu_wo_repettn'!$AA$2:$AF$2))</f>
        <v>C</v>
      </c>
      <c r="E41" t="str">
        <f>INDEX('VBA code_permu_wo_repettn'!$AH$3:$AM$6,COUNTIF('Profile-matrices_Condorcet'!$B$2:$B41,'Profile-matrices_Condorcet'!$B41),MATCH(INDEX('numeric possibilities'!F$3:F$1298,VLOOKUP($B41,'numeric possibilities'!$C$3:$G$1298,1)),'VBA code_permu_wo_repettn'!$AH$2:$AM$2))</f>
        <v>D</v>
      </c>
      <c r="F41" t="str">
        <f>INDEX('VBA code_permu_wo_repettn'!$AO$3:$AT$6,COUNTIF('Profile-matrices_Condorcet'!$B$2:$B41,'Profile-matrices_Condorcet'!$B41),MATCH(INDEX('numeric possibilities'!G$3:G$1298,VLOOKUP($B41,'numeric possibilities'!$C$3:$G$1298,1)),'VBA code_permu_wo_repettn'!$AO$2:$AT$2))</f>
        <v>C</v>
      </c>
      <c r="G41" t="str">
        <f>IF(MAX(I41:L41)&gt;='numeric possibilities'!$B$4/2,INDEX('Profile-matrices_Condorcet'!I40:L40,1,MATCH(MAX('Profile-matrices_Condorcet'!I41:L41),'Profile-matrices_Condorcet'!I41:L41,0)),"NCW")</f>
        <v>A</v>
      </c>
      <c r="H41" t="s">
        <v>13</v>
      </c>
      <c r="I41" s="3">
        <f>COUNTIF($I39:$S39,I40)</f>
        <v>3</v>
      </c>
      <c r="J41" s="3">
        <f>COUNTIF($I39:$S39,J40)</f>
        <v>1</v>
      </c>
      <c r="K41" s="3">
        <f>COUNTIF($I39:$S39,K40)</f>
        <v>2</v>
      </c>
      <c r="L41" s="3">
        <f>COUNTIF($I39:$S39,L40)</f>
        <v>0</v>
      </c>
    </row>
    <row r="42" spans="1:20" x14ac:dyDescent="0.25">
      <c r="A42">
        <f t="shared" si="2"/>
        <v>41</v>
      </c>
      <c r="B42">
        <f t="shared" si="3"/>
        <v>11</v>
      </c>
      <c r="C42" t="str">
        <f>INDEX('VBA code_permu_wo_repettn'!$T$3:$Y$6,COUNTIF('Profile-matrices_Condorcet'!$B$2:$B42,'Profile-matrices_Condorcet'!$B42),MATCH(INDEX('numeric possibilities'!D$3:D$1298,VLOOKUP($B42,'numeric possibilities'!$C$3:$G$1298,1)),'VBA code_permu_wo_repettn'!$T$2:$Y$2))</f>
        <v>A</v>
      </c>
      <c r="D42" t="str">
        <f>INDEX('VBA code_permu_wo_repettn'!$AA$3:$AF$6,COUNTIF('Profile-matrices_Condorcet'!$B$2:$B42,'Profile-matrices_Condorcet'!$B42),MATCH(INDEX('numeric possibilities'!E$3:E$1298,VLOOKUP($B42,'numeric possibilities'!$C$3:$G$1298,1)),'VBA code_permu_wo_repettn'!$AA$2:$AF$2))</f>
        <v>B</v>
      </c>
      <c r="E42" t="str">
        <f>INDEX('VBA code_permu_wo_repettn'!$AH$3:$AM$6,COUNTIF('Profile-matrices_Condorcet'!$B$2:$B42,'Profile-matrices_Condorcet'!$B42),MATCH(INDEX('numeric possibilities'!F$3:F$1298,VLOOKUP($B42,'numeric possibilities'!$C$3:$G$1298,1)),'VBA code_permu_wo_repettn'!$AH$2:$AM$2))</f>
        <v>C</v>
      </c>
      <c r="F42" t="str">
        <f>INDEX('VBA code_permu_wo_repettn'!$AO$3:$AT$6,COUNTIF('Profile-matrices_Condorcet'!$B$2:$B42,'Profile-matrices_Condorcet'!$B42),MATCH(INDEX('numeric possibilities'!G$3:G$1298,VLOOKUP($B42,'numeric possibilities'!$C$3:$G$1298,1)),'VBA code_permu_wo_repettn'!$AO$2:$AT$2))</f>
        <v>D</v>
      </c>
      <c r="H42" t="s">
        <v>14</v>
      </c>
      <c r="I42" s="3">
        <f>IF(MATCH(I$1,$C42:$C45,0)&lt;(MATCH(J$1,$C42:$C45,0)),1*a_vote,0)+IF(MATCH(I$1,$D42:$D45,0)&lt;MATCH(J$1,$D42:$D45,0),1*b_vote,0)+IF(MATCH(I$1,$E42:$E45,0)&lt;MATCH(J$1,$E42:$E45,0),1*c_vote,0)+IF(MATCH(I$1,$F42:$F45,0)&lt;MATCH(J$1,$F42:$F45,0),1*d_vote,0)</f>
        <v>0.74</v>
      </c>
      <c r="J42" s="3">
        <f>IF(MATCH(I$1,$C42:$C45,0)&gt;(MATCH(J$1,$C42:$C45,0)),1*a_vote,0)+IF(MATCH(I$1,$D42:$D45,0)&gt;MATCH(J$1,$D42:$D45,0),1*b_vote,0)+IF(MATCH(I$1,$E42:$E45,0)&gt;MATCH(J$1,$E42:$E45,0),1*c_vote,0)+IF(MATCH(I$1,$F42:$F45,0)&gt;MATCH(J$1,$F42:$F45,0),1*d_vote,0)</f>
        <v>0.26</v>
      </c>
      <c r="K42" s="3">
        <f>IF(MATCH($K$1,$C42:$C45,0)&lt;(MATCH($L$1,$C42:$C45,0)),1*a_vote,0)+IF(MATCH($K$1,$D42:$D45,0)&lt;MATCH($L$1,$D42:$D45,0),1*b_vote,0)+IF(MATCH($K$1,$E42:$E45,0)&lt;MATCH($L$1,$E42:$E45,0),1*c_vote,0)+IF(MATCH($K$1,$F42:$F45,0)&lt;MATCH($L$1,$F42:$F45,0),1*d_vote,0)</f>
        <v>0.75</v>
      </c>
      <c r="L42" s="3">
        <f>IF(MATCH(K$1,$C42:$C45,0)&gt;(MATCH(L$1,$C42:$C45,0)),1*a_vote,0)+IF(MATCH(K$1,$D42:$D45,0)&gt;MATCH(L$1,$D42:$D45,0),1*b_vote,0)+IF(MATCH(K$1,$E42:$E45,0)&gt;MATCH(L$1,$E42:$E45,0),1*c_vote,0)+IF(MATCH(K$1,$F42:$F45,0)&gt;MATCH(L$1,$F42:$F45,0),1*d_vote,0)</f>
        <v>0.25</v>
      </c>
      <c r="M42" s="3">
        <f>IF(MATCH($M$1,$C42:$C45,0)&lt;(MATCH($N$1,$C42:$C45,0)),1*a_vote,0)+IF(MATCH($M$1,$D42:$D45,0)&lt;MATCH($N$1,$D42:$D45,0),1*b_vote,0)+IF(MATCH($M$1,$E42:$E45,0)&lt;MATCH($N$1,$E42:$E45,0),1*c_vote,0)+IF(MATCH($M$1,$F42:$F45,0)&lt;MATCH($N$1,$F42:$F45,0),1*d_vote,0)</f>
        <v>0.78</v>
      </c>
      <c r="N42" s="3">
        <f>IF(MATCH(M$1,$C42:$C45,0)&gt;(MATCH(N$1,$C42:$C45,0)),1*a_vote,0)+IF(MATCH(M$1,$D42:$D45,0)&gt;MATCH(N$1,$D42:$D45,0),1*b_vote,0)+IF(MATCH(M$1,$E42:$E45,0)&gt;MATCH(N$1,$E42:$E45,0),1*c_vote,0)+IF(MATCH(M$1,$F42:$F45,0)&gt;MATCH(N$1,$F42:$F45,0),1*d_vote,0)</f>
        <v>0.21999999999999997</v>
      </c>
      <c r="O42" s="3">
        <f>IF(MATCH($O$1,$C42:$C45,0)&lt;(MATCH($P$1,$C42:$C45,0)),1*a_vote,0)+IF(MATCH($O$1,$D42:$D45,0)&lt;MATCH($P$1,$D42:$D45,0),1*b_vote,0)+IF(MATCH($O$1,$E42:$E45,0)&lt;MATCH($P$1,$E42:$E45,0),1*c_vote,0)+IF(MATCH($O$1,$F42:$F45,0)&lt;MATCH($P$1,$F42:$F45,0),1*d_vote,0)</f>
        <v>0.75</v>
      </c>
      <c r="P42" s="3">
        <f>IF(MATCH(O$1,$C42:$C45,0)&gt;(MATCH(P$1,$C42:$C45,0)),1*a_vote,0)+IF(MATCH(O$1,$D42:$D45,0)&gt;MATCH(P$1,$D42:$D45,0),1*b_vote,0)+IF(MATCH(O$1,$E42:$E45,0)&gt;MATCH(P$1,$E42:$E45,0),1*c_vote,0)+IF(MATCH(O$1,$F42:$F45,0)&gt;MATCH(P$1,$F42:$F45,0),1*d_vote,0)</f>
        <v>0.25</v>
      </c>
      <c r="Q42" s="3">
        <f>IF(MATCH($Q$1,$C42:$C45,0)&lt;(MATCH($R$1,$C42:$C45,0)),1*a_vote,0)+IF(MATCH($Q$1,$D42:$D45,0)&lt;MATCH($R$1,$D42:$D45,0),1*b_vote,0)+IF(MATCH($Q$1,$E42:$E45,0)&lt;MATCH($R$1,$E42:$E45,0),1*c_vote,0)+IF(MATCH($Q$1,$F42:$F45,0)&lt;MATCH($R$1,$F42:$F45,0),1*d_vote,0)</f>
        <v>0.51</v>
      </c>
      <c r="R42" s="3">
        <f>IF(MATCH(Q$1,$C42:$C45,0)&gt;(MATCH(R$1,$C42:$C45,0)),1*a_vote,0)+IF(MATCH(Q$1,$D42:$D45,0)&gt;MATCH(R$1,$D42:$D45,0),1*b_vote,0)+IF(MATCH(Q$1,$E42:$E45,0)&gt;MATCH(R$1,$E42:$E45,0),1*c_vote,0)+IF(MATCH(Q$1,$F42:$F45,0)&gt;MATCH(R$1,$F42:$F45,0),1*d_vote,0)</f>
        <v>0.49</v>
      </c>
      <c r="S42" s="3">
        <f>IF(MATCH($S$1,$C42:$C45,0)&lt;(MATCH($T$1,$C42:$C45,0)),1*a_vote,0)+IF(MATCH($S$1,$D42:$D45,0)&lt;MATCH($T$1,$D42:$D45,0),1*b_vote,0)+IF(MATCH($S$1,$E42:$E45,0)&lt;MATCH($T$1,$E42:$E45,0),1*c_vote,0)+IF(MATCH($S$1,$F42:$F45,0)&lt;MATCH($T$1,$F42:$F45,0),1*d_vote,0)</f>
        <v>0.25</v>
      </c>
      <c r="T42" s="3">
        <f>IF(MATCH(S$1,$C42:$C45,0)&gt;(MATCH(T$1,$C42:$C45,0)),1*a_vote,0)+IF(MATCH(S$1,$D42:$D45,0)&gt;MATCH(T$1,$D42:$D45,0),1*b_vote,0)+IF(MATCH(S$1,$E42:$E45,0)&gt;MATCH(T$1,$E42:$E45,0),1*c_vote,0)+IF(MATCH(S$1,$F42:$F45,0)&gt;MATCH(T$1,$F42:$F45,0),1*d_vote,0)</f>
        <v>0.75</v>
      </c>
    </row>
    <row r="43" spans="1:20" x14ac:dyDescent="0.25">
      <c r="A43">
        <f t="shared" si="2"/>
        <v>42</v>
      </c>
      <c r="B43">
        <f t="shared" si="3"/>
        <v>11</v>
      </c>
      <c r="C43" t="str">
        <f>INDEX('VBA code_permu_wo_repettn'!$T$3:$Y$6,COUNTIF('Profile-matrices_Condorcet'!$B$2:$B43,'Profile-matrices_Condorcet'!$B43),MATCH(INDEX('numeric possibilities'!D$3:D$1298,VLOOKUP($B43,'numeric possibilities'!$C$3:$G$1298,1)),'VBA code_permu_wo_repettn'!$T$2:$Y$2))</f>
        <v>D</v>
      </c>
      <c r="D43" t="str">
        <f>INDEX('VBA code_permu_wo_repettn'!$AA$3:$AF$6,COUNTIF('Profile-matrices_Condorcet'!$B$2:$B43,'Profile-matrices_Condorcet'!$B43),MATCH(INDEX('numeric possibilities'!E$3:E$1298,VLOOKUP($B43,'numeric possibilities'!$C$3:$G$1298,1)),'VBA code_permu_wo_repettn'!$AA$2:$AF$2))</f>
        <v>A</v>
      </c>
      <c r="E43" t="str">
        <f>INDEX('VBA code_permu_wo_repettn'!$AH$3:$AM$6,COUNTIF('Profile-matrices_Condorcet'!$B$2:$B43,'Profile-matrices_Condorcet'!$B43),MATCH(INDEX('numeric possibilities'!F$3:F$1298,VLOOKUP($B43,'numeric possibilities'!$C$3:$G$1298,1)),'VBA code_permu_wo_repettn'!$AH$2:$AM$2))</f>
        <v>A</v>
      </c>
      <c r="F43" t="str">
        <f>INDEX('VBA code_permu_wo_repettn'!$AO$3:$AT$6,COUNTIF('Profile-matrices_Condorcet'!$B$2:$B43,'Profile-matrices_Condorcet'!$B43),MATCH(INDEX('numeric possibilities'!G$3:G$1298,VLOOKUP($B43,'numeric possibilities'!$C$3:$G$1298,1)),'VBA code_permu_wo_repettn'!$AO$2:$AT$2))</f>
        <v>A</v>
      </c>
      <c r="H43" t="s">
        <v>15</v>
      </c>
      <c r="I43" t="str">
        <f>IF(I42&gt;J42,$I$1,IF(I42&lt;J42,$J$1,0))</f>
        <v>A</v>
      </c>
      <c r="K43" t="str">
        <f>IF(K42&gt;L42,$K$1,IF(K42&lt;L42,$L$1,0))</f>
        <v>A</v>
      </c>
      <c r="M43" t="str">
        <f>IF(M42&gt;N42,$M$1,IF(M42&lt;N42,$N$1,0))</f>
        <v>A</v>
      </c>
      <c r="O43" t="str">
        <f>IF(O42&gt;P42,$O$1,IF(O42&lt;P42,$P$1,0))</f>
        <v>B</v>
      </c>
      <c r="Q43" t="str">
        <f>IF(Q42&gt;R42,$Q$1,IF(Q42&lt;R42,$R$1,0))</f>
        <v>B</v>
      </c>
      <c r="S43" t="str">
        <f>IF(S42&gt;T42,$S$1,IF(S42&lt;T42,$T$1,0))</f>
        <v>D</v>
      </c>
    </row>
    <row r="44" spans="1:20" x14ac:dyDescent="0.25">
      <c r="A44">
        <f t="shared" si="2"/>
        <v>43</v>
      </c>
      <c r="B44">
        <f t="shared" si="3"/>
        <v>11</v>
      </c>
      <c r="C44" t="str">
        <f>INDEX('VBA code_permu_wo_repettn'!$T$3:$Y$6,COUNTIF('Profile-matrices_Condorcet'!$B$2:$B44,'Profile-matrices_Condorcet'!$B44),MATCH(INDEX('numeric possibilities'!D$3:D$1298,VLOOKUP($B44,'numeric possibilities'!$C$3:$G$1298,1)),'VBA code_permu_wo_repettn'!$T$2:$Y$2))</f>
        <v>B</v>
      </c>
      <c r="D44" t="str">
        <f>INDEX('VBA code_permu_wo_repettn'!$AA$3:$AF$6,COUNTIF('Profile-matrices_Condorcet'!$B$2:$B44,'Profile-matrices_Condorcet'!$B44),MATCH(INDEX('numeric possibilities'!E$3:E$1298,VLOOKUP($B44,'numeric possibilities'!$C$3:$G$1298,1)),'VBA code_permu_wo_repettn'!$AA$2:$AF$2))</f>
        <v>D</v>
      </c>
      <c r="E44" t="str">
        <f>INDEX('VBA code_permu_wo_repettn'!$AH$3:$AM$6,COUNTIF('Profile-matrices_Condorcet'!$B$2:$B44,'Profile-matrices_Condorcet'!$B44),MATCH(INDEX('numeric possibilities'!F$3:F$1298,VLOOKUP($B44,'numeric possibilities'!$C$3:$G$1298,1)),'VBA code_permu_wo_repettn'!$AH$2:$AM$2))</f>
        <v>B</v>
      </c>
      <c r="F44" t="str">
        <f>INDEX('VBA code_permu_wo_repettn'!$AO$3:$AT$6,COUNTIF('Profile-matrices_Condorcet'!$B$2:$B44,'Profile-matrices_Condorcet'!$B44),MATCH(INDEX('numeric possibilities'!G$3:G$1298,VLOOKUP($B44,'numeric possibilities'!$C$3:$G$1298,1)),'VBA code_permu_wo_repettn'!$AO$2:$AT$2))</f>
        <v>B</v>
      </c>
      <c r="I44" t="s">
        <v>0</v>
      </c>
      <c r="J44" t="s">
        <v>1</v>
      </c>
      <c r="K44" t="s">
        <v>2</v>
      </c>
      <c r="L44" t="s">
        <v>3</v>
      </c>
    </row>
    <row r="45" spans="1:20" x14ac:dyDescent="0.25">
      <c r="A45">
        <f t="shared" si="2"/>
        <v>44</v>
      </c>
      <c r="B45">
        <f t="shared" si="3"/>
        <v>11</v>
      </c>
      <c r="C45" t="str">
        <f>INDEX('VBA code_permu_wo_repettn'!$T$3:$Y$6,COUNTIF('Profile-matrices_Condorcet'!$B$2:$B45,'Profile-matrices_Condorcet'!$B45),MATCH(INDEX('numeric possibilities'!D$3:D$1298,VLOOKUP($B45,'numeric possibilities'!$C$3:$G$1298,1)),'VBA code_permu_wo_repettn'!$T$2:$Y$2))</f>
        <v>C</v>
      </c>
      <c r="D45" t="str">
        <f>INDEX('VBA code_permu_wo_repettn'!$AA$3:$AF$6,COUNTIF('Profile-matrices_Condorcet'!$B$2:$B45,'Profile-matrices_Condorcet'!$B45),MATCH(INDEX('numeric possibilities'!E$3:E$1298,VLOOKUP($B45,'numeric possibilities'!$C$3:$G$1298,1)),'VBA code_permu_wo_repettn'!$AA$2:$AF$2))</f>
        <v>C</v>
      </c>
      <c r="E45" t="str">
        <f>INDEX('VBA code_permu_wo_repettn'!$AH$3:$AM$6,COUNTIF('Profile-matrices_Condorcet'!$B$2:$B45,'Profile-matrices_Condorcet'!$B45),MATCH(INDEX('numeric possibilities'!F$3:F$1298,VLOOKUP($B45,'numeric possibilities'!$C$3:$G$1298,1)),'VBA code_permu_wo_repettn'!$AH$2:$AM$2))</f>
        <v>D</v>
      </c>
      <c r="F45" t="str">
        <f>INDEX('VBA code_permu_wo_repettn'!$AO$3:$AT$6,COUNTIF('Profile-matrices_Condorcet'!$B$2:$B45,'Profile-matrices_Condorcet'!$B45),MATCH(INDEX('numeric possibilities'!G$3:G$1298,VLOOKUP($B45,'numeric possibilities'!$C$3:$G$1298,1)),'VBA code_permu_wo_repettn'!$AO$2:$AT$2))</f>
        <v>C</v>
      </c>
      <c r="G45" t="str">
        <f>IF(MAX(I45:L45)&gt;='numeric possibilities'!$B$4/2,INDEX('Profile-matrices_Condorcet'!I44:L44,1,MATCH(MAX('Profile-matrices_Condorcet'!I45:L45),'Profile-matrices_Condorcet'!I45:L45,0)),"NCW")</f>
        <v>A</v>
      </c>
      <c r="H45" t="s">
        <v>13</v>
      </c>
      <c r="I45" s="3">
        <f>COUNTIF($I43:$S43,I44)</f>
        <v>3</v>
      </c>
      <c r="J45" s="3">
        <f>COUNTIF($I43:$S43,J44)</f>
        <v>2</v>
      </c>
      <c r="K45" s="3">
        <f>COUNTIF($I43:$S43,K44)</f>
        <v>0</v>
      </c>
      <c r="L45" s="3">
        <f>COUNTIF($I43:$S43,L44)</f>
        <v>1</v>
      </c>
    </row>
    <row r="46" spans="1:20" x14ac:dyDescent="0.25">
      <c r="A46">
        <f t="shared" si="2"/>
        <v>45</v>
      </c>
      <c r="B46">
        <f t="shared" si="3"/>
        <v>12</v>
      </c>
      <c r="C46" t="str">
        <f>INDEX('VBA code_permu_wo_repettn'!$T$3:$Y$6,COUNTIF('Profile-matrices_Condorcet'!$B$2:$B46,'Profile-matrices_Condorcet'!$B46),MATCH(INDEX('numeric possibilities'!D$3:D$1298,VLOOKUP($B46,'numeric possibilities'!$C$3:$G$1298,1)),'VBA code_permu_wo_repettn'!$T$2:$Y$2))</f>
        <v>A</v>
      </c>
      <c r="D46" t="str">
        <f>INDEX('VBA code_permu_wo_repettn'!$AA$3:$AF$6,COUNTIF('Profile-matrices_Condorcet'!$B$2:$B46,'Profile-matrices_Condorcet'!$B46),MATCH(INDEX('numeric possibilities'!E$3:E$1298,VLOOKUP($B46,'numeric possibilities'!$C$3:$G$1298,1)),'VBA code_permu_wo_repettn'!$AA$2:$AF$2))</f>
        <v>B</v>
      </c>
      <c r="E46" t="str">
        <f>INDEX('VBA code_permu_wo_repettn'!$AH$3:$AM$6,COUNTIF('Profile-matrices_Condorcet'!$B$2:$B46,'Profile-matrices_Condorcet'!$B46),MATCH(INDEX('numeric possibilities'!F$3:F$1298,VLOOKUP($B46,'numeric possibilities'!$C$3:$G$1298,1)),'VBA code_permu_wo_repettn'!$AH$2:$AM$2))</f>
        <v>C</v>
      </c>
      <c r="F46" t="str">
        <f>INDEX('VBA code_permu_wo_repettn'!$AO$3:$AT$6,COUNTIF('Profile-matrices_Condorcet'!$B$2:$B46,'Profile-matrices_Condorcet'!$B46),MATCH(INDEX('numeric possibilities'!G$3:G$1298,VLOOKUP($B46,'numeric possibilities'!$C$3:$G$1298,1)),'VBA code_permu_wo_repettn'!$AO$2:$AT$2))</f>
        <v>D</v>
      </c>
      <c r="H46" t="s">
        <v>14</v>
      </c>
      <c r="I46" s="3">
        <f>IF(MATCH(I$1,$C46:$C49,0)&lt;(MATCH(J$1,$C46:$C49,0)),1*a_vote,0)+IF(MATCH(I$1,$D46:$D49,0)&lt;MATCH(J$1,$D46:$D49,0),1*b_vote,0)+IF(MATCH(I$1,$E46:$E49,0)&lt;MATCH(J$1,$E46:$E49,0),1*c_vote,0)+IF(MATCH(I$1,$F46:$F49,0)&lt;MATCH(J$1,$F46:$F49,0),1*d_vote,0)</f>
        <v>0.74</v>
      </c>
      <c r="J46" s="3">
        <f>IF(MATCH(I$1,$C46:$C49,0)&gt;(MATCH(J$1,$C46:$C49,0)),1*a_vote,0)+IF(MATCH(I$1,$D46:$D49,0)&gt;MATCH(J$1,$D46:$D49,0),1*b_vote,0)+IF(MATCH(I$1,$E46:$E49,0)&gt;MATCH(J$1,$E46:$E49,0),1*c_vote,0)+IF(MATCH(I$1,$F46:$F49,0)&gt;MATCH(J$1,$F46:$F49,0),1*d_vote,0)</f>
        <v>0.26</v>
      </c>
      <c r="K46" s="3">
        <f>IF(MATCH($K$1,$C46:$C49,0)&lt;(MATCH($L$1,$C46:$C49,0)),1*a_vote,0)+IF(MATCH($K$1,$D46:$D49,0)&lt;MATCH($L$1,$D46:$D49,0),1*b_vote,0)+IF(MATCH($K$1,$E46:$E49,0)&lt;MATCH($L$1,$E46:$E49,0),1*c_vote,0)+IF(MATCH($K$1,$F46:$F49,0)&lt;MATCH($L$1,$F46:$F49,0),1*d_vote,0)</f>
        <v>0.75</v>
      </c>
      <c r="L46" s="3">
        <f>IF(MATCH(K$1,$C46:$C49,0)&gt;(MATCH(L$1,$C46:$C49,0)),1*a_vote,0)+IF(MATCH(K$1,$D46:$D49,0)&gt;MATCH(L$1,$D46:$D49,0),1*b_vote,0)+IF(MATCH(K$1,$E46:$E49,0)&gt;MATCH(L$1,$E46:$E49,0),1*c_vote,0)+IF(MATCH(K$1,$F46:$F49,0)&gt;MATCH(L$1,$F46:$F49,0),1*d_vote,0)</f>
        <v>0.25</v>
      </c>
      <c r="M46" s="3">
        <f>IF(MATCH($M$1,$C46:$C49,0)&lt;(MATCH($N$1,$C46:$C49,0)),1*a_vote,0)+IF(MATCH($M$1,$D46:$D49,0)&lt;MATCH($N$1,$D46:$D49,0),1*b_vote,0)+IF(MATCH($M$1,$E46:$E49,0)&lt;MATCH($N$1,$E46:$E49,0),1*c_vote,0)+IF(MATCH($M$1,$F46:$F49,0)&lt;MATCH($N$1,$F46:$F49,0),1*d_vote,0)</f>
        <v>0.78</v>
      </c>
      <c r="N46" s="3">
        <f>IF(MATCH(M$1,$C46:$C49,0)&gt;(MATCH(N$1,$C46:$C49,0)),1*a_vote,0)+IF(MATCH(M$1,$D46:$D49,0)&gt;MATCH(N$1,$D46:$D49,0),1*b_vote,0)+IF(MATCH(M$1,$E46:$E49,0)&gt;MATCH(N$1,$E46:$E49,0),1*c_vote,0)+IF(MATCH(M$1,$F46:$F49,0)&gt;MATCH(N$1,$F46:$F49,0),1*d_vote,0)</f>
        <v>0.21999999999999997</v>
      </c>
      <c r="O46" s="3">
        <f>IF(MATCH($O$1,$C46:$C49,0)&lt;(MATCH($P$1,$C46:$C49,0)),1*a_vote,0)+IF(MATCH($O$1,$D46:$D49,0)&lt;MATCH($P$1,$D46:$D49,0),1*b_vote,0)+IF(MATCH($O$1,$E46:$E49,0)&lt;MATCH($P$1,$E46:$E49,0),1*c_vote,0)+IF(MATCH($O$1,$F46:$F49,0)&lt;MATCH($P$1,$F46:$F49,0),1*d_vote,0)</f>
        <v>0.48</v>
      </c>
      <c r="P46" s="3">
        <f>IF(MATCH(O$1,$C46:$C49,0)&gt;(MATCH(P$1,$C46:$C49,0)),1*a_vote,0)+IF(MATCH(O$1,$D46:$D49,0)&gt;MATCH(P$1,$D46:$D49,0),1*b_vote,0)+IF(MATCH(O$1,$E46:$E49,0)&gt;MATCH(P$1,$E46:$E49,0),1*c_vote,0)+IF(MATCH(O$1,$F46:$F49,0)&gt;MATCH(P$1,$F46:$F49,0),1*d_vote,0)</f>
        <v>0.52</v>
      </c>
      <c r="Q46" s="3">
        <f>IF(MATCH($Q$1,$C46:$C49,0)&lt;(MATCH($R$1,$C46:$C49,0)),1*a_vote,0)+IF(MATCH($Q$1,$D46:$D49,0)&lt;MATCH($R$1,$D46:$D49,0),1*b_vote,0)+IF(MATCH($Q$1,$E46:$E49,0)&lt;MATCH($R$1,$E46:$E49,0),1*c_vote,0)+IF(MATCH($Q$1,$F46:$F49,0)&lt;MATCH($R$1,$F46:$F49,0),1*d_vote,0)</f>
        <v>0.51</v>
      </c>
      <c r="R46" s="3">
        <f>IF(MATCH(Q$1,$C46:$C49,0)&gt;(MATCH(R$1,$C46:$C49,0)),1*a_vote,0)+IF(MATCH(Q$1,$D46:$D49,0)&gt;MATCH(R$1,$D46:$D49,0),1*b_vote,0)+IF(MATCH(Q$1,$E46:$E49,0)&gt;MATCH(R$1,$E46:$E49,0),1*c_vote,0)+IF(MATCH(Q$1,$F46:$F49,0)&gt;MATCH(R$1,$F46:$F49,0),1*d_vote,0)</f>
        <v>0.49</v>
      </c>
      <c r="S46" s="3">
        <f>IF(MATCH($S$1,$C46:$C49,0)&lt;(MATCH($T$1,$C46:$C49,0)),1*a_vote,0)+IF(MATCH($S$1,$D46:$D49,0)&lt;MATCH($T$1,$D46:$D49,0),1*b_vote,0)+IF(MATCH($S$1,$E46:$E49,0)&lt;MATCH($T$1,$E46:$E49,0),1*c_vote,0)+IF(MATCH($S$1,$F46:$F49,0)&lt;MATCH($T$1,$F46:$F49,0),1*d_vote,0)</f>
        <v>0.25</v>
      </c>
      <c r="T46" s="3">
        <f>IF(MATCH(S$1,$C46:$C49,0)&gt;(MATCH(T$1,$C46:$C49,0)),1*a_vote,0)+IF(MATCH(S$1,$D46:$D49,0)&gt;MATCH(T$1,$D46:$D49,0),1*b_vote,0)+IF(MATCH(S$1,$E46:$E49,0)&gt;MATCH(T$1,$E46:$E49,0),1*c_vote,0)+IF(MATCH(S$1,$F46:$F49,0)&gt;MATCH(T$1,$F46:$F49,0),1*d_vote,0)</f>
        <v>0.75</v>
      </c>
    </row>
    <row r="47" spans="1:20" x14ac:dyDescent="0.25">
      <c r="A47">
        <f t="shared" si="2"/>
        <v>46</v>
      </c>
      <c r="B47">
        <f t="shared" si="3"/>
        <v>12</v>
      </c>
      <c r="C47" t="str">
        <f>INDEX('VBA code_permu_wo_repettn'!$T$3:$Y$6,COUNTIF('Profile-matrices_Condorcet'!$B$2:$B47,'Profile-matrices_Condorcet'!$B47),MATCH(INDEX('numeric possibilities'!D$3:D$1298,VLOOKUP($B47,'numeric possibilities'!$C$3:$G$1298,1)),'VBA code_permu_wo_repettn'!$T$2:$Y$2))</f>
        <v>D</v>
      </c>
      <c r="D47" t="str">
        <f>INDEX('VBA code_permu_wo_repettn'!$AA$3:$AF$6,COUNTIF('Profile-matrices_Condorcet'!$B$2:$B47,'Profile-matrices_Condorcet'!$B47),MATCH(INDEX('numeric possibilities'!E$3:E$1298,VLOOKUP($B47,'numeric possibilities'!$C$3:$G$1298,1)),'VBA code_permu_wo_repettn'!$AA$2:$AF$2))</f>
        <v>A</v>
      </c>
      <c r="E47" t="str">
        <f>INDEX('VBA code_permu_wo_repettn'!$AH$3:$AM$6,COUNTIF('Profile-matrices_Condorcet'!$B$2:$B47,'Profile-matrices_Condorcet'!$B47),MATCH(INDEX('numeric possibilities'!F$3:F$1298,VLOOKUP($B47,'numeric possibilities'!$C$3:$G$1298,1)),'VBA code_permu_wo_repettn'!$AH$2:$AM$2))</f>
        <v>A</v>
      </c>
      <c r="F47" t="str">
        <f>INDEX('VBA code_permu_wo_repettn'!$AO$3:$AT$6,COUNTIF('Profile-matrices_Condorcet'!$B$2:$B47,'Profile-matrices_Condorcet'!$B47),MATCH(INDEX('numeric possibilities'!G$3:G$1298,VLOOKUP($B47,'numeric possibilities'!$C$3:$G$1298,1)),'VBA code_permu_wo_repettn'!$AO$2:$AT$2))</f>
        <v>A</v>
      </c>
      <c r="H47" t="s">
        <v>15</v>
      </c>
      <c r="I47" t="str">
        <f>IF(I46&gt;J46,$I$1,IF(I46&lt;J46,$J$1,0))</f>
        <v>A</v>
      </c>
      <c r="K47" t="str">
        <f>IF(K46&gt;L46,$K$1,IF(K46&lt;L46,$L$1,0))</f>
        <v>A</v>
      </c>
      <c r="M47" t="str">
        <f>IF(M46&gt;N46,$M$1,IF(M46&lt;N46,$N$1,0))</f>
        <v>A</v>
      </c>
      <c r="O47" t="str">
        <f>IF(O46&gt;P46,$O$1,IF(O46&lt;P46,$P$1,0))</f>
        <v>C</v>
      </c>
      <c r="Q47" t="str">
        <f>IF(Q46&gt;R46,$Q$1,IF(Q46&lt;R46,$R$1,0))</f>
        <v>B</v>
      </c>
      <c r="S47" t="str">
        <f>IF(S46&gt;T46,$S$1,IF(S46&lt;T46,$T$1,0))</f>
        <v>D</v>
      </c>
    </row>
    <row r="48" spans="1:20" x14ac:dyDescent="0.25">
      <c r="A48">
        <f t="shared" si="2"/>
        <v>47</v>
      </c>
      <c r="B48">
        <f t="shared" si="3"/>
        <v>12</v>
      </c>
      <c r="C48" t="str">
        <f>INDEX('VBA code_permu_wo_repettn'!$T$3:$Y$6,COUNTIF('Profile-matrices_Condorcet'!$B$2:$B48,'Profile-matrices_Condorcet'!$B48),MATCH(INDEX('numeric possibilities'!D$3:D$1298,VLOOKUP($B48,'numeric possibilities'!$C$3:$G$1298,1)),'VBA code_permu_wo_repettn'!$T$2:$Y$2))</f>
        <v>C</v>
      </c>
      <c r="D48" t="str">
        <f>INDEX('VBA code_permu_wo_repettn'!$AA$3:$AF$6,COUNTIF('Profile-matrices_Condorcet'!$B$2:$B48,'Profile-matrices_Condorcet'!$B48),MATCH(INDEX('numeric possibilities'!E$3:E$1298,VLOOKUP($B48,'numeric possibilities'!$C$3:$G$1298,1)),'VBA code_permu_wo_repettn'!$AA$2:$AF$2))</f>
        <v>D</v>
      </c>
      <c r="E48" t="str">
        <f>INDEX('VBA code_permu_wo_repettn'!$AH$3:$AM$6,COUNTIF('Profile-matrices_Condorcet'!$B$2:$B48,'Profile-matrices_Condorcet'!$B48),MATCH(INDEX('numeric possibilities'!F$3:F$1298,VLOOKUP($B48,'numeric possibilities'!$C$3:$G$1298,1)),'VBA code_permu_wo_repettn'!$AH$2:$AM$2))</f>
        <v>B</v>
      </c>
      <c r="F48" t="str">
        <f>INDEX('VBA code_permu_wo_repettn'!$AO$3:$AT$6,COUNTIF('Profile-matrices_Condorcet'!$B$2:$B48,'Profile-matrices_Condorcet'!$B48),MATCH(INDEX('numeric possibilities'!G$3:G$1298,VLOOKUP($B48,'numeric possibilities'!$C$3:$G$1298,1)),'VBA code_permu_wo_repettn'!$AO$2:$AT$2))</f>
        <v>B</v>
      </c>
      <c r="I48" t="s">
        <v>0</v>
      </c>
      <c r="J48" t="s">
        <v>1</v>
      </c>
      <c r="K48" t="s">
        <v>2</v>
      </c>
      <c r="L48" t="s">
        <v>3</v>
      </c>
    </row>
    <row r="49" spans="1:20" x14ac:dyDescent="0.25">
      <c r="A49">
        <f t="shared" si="2"/>
        <v>48</v>
      </c>
      <c r="B49">
        <f t="shared" si="3"/>
        <v>12</v>
      </c>
      <c r="C49" t="str">
        <f>INDEX('VBA code_permu_wo_repettn'!$T$3:$Y$6,COUNTIF('Profile-matrices_Condorcet'!$B$2:$B49,'Profile-matrices_Condorcet'!$B49),MATCH(INDEX('numeric possibilities'!D$3:D$1298,VLOOKUP($B49,'numeric possibilities'!$C$3:$G$1298,1)),'VBA code_permu_wo_repettn'!$T$2:$Y$2))</f>
        <v>B</v>
      </c>
      <c r="D49" t="str">
        <f>INDEX('VBA code_permu_wo_repettn'!$AA$3:$AF$6,COUNTIF('Profile-matrices_Condorcet'!$B$2:$B49,'Profile-matrices_Condorcet'!$B49),MATCH(INDEX('numeric possibilities'!E$3:E$1298,VLOOKUP($B49,'numeric possibilities'!$C$3:$G$1298,1)),'VBA code_permu_wo_repettn'!$AA$2:$AF$2))</f>
        <v>C</v>
      </c>
      <c r="E49" t="str">
        <f>INDEX('VBA code_permu_wo_repettn'!$AH$3:$AM$6,COUNTIF('Profile-matrices_Condorcet'!$B$2:$B49,'Profile-matrices_Condorcet'!$B49),MATCH(INDEX('numeric possibilities'!F$3:F$1298,VLOOKUP($B49,'numeric possibilities'!$C$3:$G$1298,1)),'VBA code_permu_wo_repettn'!$AH$2:$AM$2))</f>
        <v>D</v>
      </c>
      <c r="F49" t="str">
        <f>INDEX('VBA code_permu_wo_repettn'!$AO$3:$AT$6,COUNTIF('Profile-matrices_Condorcet'!$B$2:$B49,'Profile-matrices_Condorcet'!$B49),MATCH(INDEX('numeric possibilities'!G$3:G$1298,VLOOKUP($B49,'numeric possibilities'!$C$3:$G$1298,1)),'VBA code_permu_wo_repettn'!$AO$2:$AT$2))</f>
        <v>C</v>
      </c>
      <c r="G49" t="str">
        <f>IF(MAX(I49:L49)&gt;='numeric possibilities'!$B$4/2,INDEX('Profile-matrices_Condorcet'!I48:L48,1,MATCH(MAX('Profile-matrices_Condorcet'!I49:L49),'Profile-matrices_Condorcet'!I49:L49,0)),"NCW")</f>
        <v>A</v>
      </c>
      <c r="H49" t="s">
        <v>13</v>
      </c>
      <c r="I49" s="3">
        <f>COUNTIF($I47:$S47,I48)</f>
        <v>3</v>
      </c>
      <c r="J49" s="3">
        <f>COUNTIF($I47:$S47,J48)</f>
        <v>1</v>
      </c>
      <c r="K49" s="3">
        <f>COUNTIF($I47:$S47,K48)</f>
        <v>1</v>
      </c>
      <c r="L49" s="3">
        <f>COUNTIF($I47:$S47,L48)</f>
        <v>1</v>
      </c>
    </row>
    <row r="50" spans="1:20" x14ac:dyDescent="0.25">
      <c r="A50">
        <f t="shared" si="2"/>
        <v>49</v>
      </c>
      <c r="B50">
        <f t="shared" si="3"/>
        <v>13</v>
      </c>
      <c r="C50" t="str">
        <f>INDEX('VBA code_permu_wo_repettn'!$T$3:$Y$6,COUNTIF('Profile-matrices_Condorcet'!$B$2:$B50,'Profile-matrices_Condorcet'!$B50),MATCH(INDEX('numeric possibilities'!D$3:D$1298,VLOOKUP($B50,'numeric possibilities'!$C$3:$G$1298,1)),'VBA code_permu_wo_repettn'!$T$2:$Y$2))</f>
        <v>A</v>
      </c>
      <c r="D50" t="str">
        <f>INDEX('VBA code_permu_wo_repettn'!$AA$3:$AF$6,COUNTIF('Profile-matrices_Condorcet'!$B$2:$B50,'Profile-matrices_Condorcet'!$B50),MATCH(INDEX('numeric possibilities'!E$3:E$1298,VLOOKUP($B50,'numeric possibilities'!$C$3:$G$1298,1)),'VBA code_permu_wo_repettn'!$AA$2:$AF$2))</f>
        <v>B</v>
      </c>
      <c r="E50" t="str">
        <f>INDEX('VBA code_permu_wo_repettn'!$AH$3:$AM$6,COUNTIF('Profile-matrices_Condorcet'!$B$2:$B50,'Profile-matrices_Condorcet'!$B50),MATCH(INDEX('numeric possibilities'!F$3:F$1298,VLOOKUP($B50,'numeric possibilities'!$C$3:$G$1298,1)),'VBA code_permu_wo_repettn'!$AH$2:$AM$2))</f>
        <v>C</v>
      </c>
      <c r="F50" t="str">
        <f>INDEX('VBA code_permu_wo_repettn'!$AO$3:$AT$6,COUNTIF('Profile-matrices_Condorcet'!$B$2:$B50,'Profile-matrices_Condorcet'!$B50),MATCH(INDEX('numeric possibilities'!G$3:G$1298,VLOOKUP($B50,'numeric possibilities'!$C$3:$G$1298,1)),'VBA code_permu_wo_repettn'!$AO$2:$AT$2))</f>
        <v>D</v>
      </c>
      <c r="H50" t="s">
        <v>14</v>
      </c>
      <c r="I50" s="3">
        <f>IF(MATCH(I$1,$C50:$C53,0)&lt;(MATCH(J$1,$C50:$C53,0)),1*a_vote,0)+IF(MATCH(I$1,$D50:$D53,0)&lt;MATCH(J$1,$D50:$D53,0),1*b_vote,0)+IF(MATCH(I$1,$E50:$E53,0)&lt;MATCH(J$1,$E50:$E53,0),1*c_vote,0)+IF(MATCH(I$1,$F50:$F53,0)&lt;MATCH(J$1,$F50:$F53,0),1*d_vote,0)</f>
        <v>0.74</v>
      </c>
      <c r="J50" s="3">
        <f>IF(MATCH(I$1,$C50:$C53,0)&gt;(MATCH(J$1,$C50:$C53,0)),1*a_vote,0)+IF(MATCH(I$1,$D50:$D53,0)&gt;MATCH(J$1,$D50:$D53,0),1*b_vote,0)+IF(MATCH(I$1,$E50:$E53,0)&gt;MATCH(J$1,$E50:$E53,0),1*c_vote,0)+IF(MATCH(I$1,$F50:$F53,0)&gt;MATCH(J$1,$F50:$F53,0),1*d_vote,0)</f>
        <v>0.26</v>
      </c>
      <c r="K50" s="3">
        <f>IF(MATCH($K$1,$C50:$C53,0)&lt;(MATCH($L$1,$C50:$C53,0)),1*a_vote,0)+IF(MATCH($K$1,$D50:$D53,0)&lt;MATCH($L$1,$D50:$D53,0),1*b_vote,0)+IF(MATCH($K$1,$E50:$E53,0)&lt;MATCH($L$1,$E50:$E53,0),1*c_vote,0)+IF(MATCH($K$1,$F50:$F53,0)&lt;MATCH($L$1,$F50:$F53,0),1*d_vote,0)</f>
        <v>0.49</v>
      </c>
      <c r="L50" s="3">
        <f>IF(MATCH(K$1,$C50:$C53,0)&gt;(MATCH(L$1,$C50:$C53,0)),1*a_vote,0)+IF(MATCH(K$1,$D50:$D53,0)&gt;MATCH(L$1,$D50:$D53,0),1*b_vote,0)+IF(MATCH(K$1,$E50:$E53,0)&gt;MATCH(L$1,$E50:$E53,0),1*c_vote,0)+IF(MATCH(K$1,$F50:$F53,0)&gt;MATCH(L$1,$F50:$F53,0),1*d_vote,0)</f>
        <v>0.51</v>
      </c>
      <c r="M50" s="3">
        <f>IF(MATCH($M$1,$C50:$C53,0)&lt;(MATCH($N$1,$C50:$C53,0)),1*a_vote,0)+IF(MATCH($M$1,$D50:$D53,0)&lt;MATCH($N$1,$D50:$D53,0),1*b_vote,0)+IF(MATCH($M$1,$E50:$E53,0)&lt;MATCH($N$1,$E50:$E53,0),1*c_vote,0)+IF(MATCH($M$1,$F50:$F53,0)&lt;MATCH($N$1,$F50:$F53,0),1*d_vote,0)</f>
        <v>0.78</v>
      </c>
      <c r="N50" s="3">
        <f>IF(MATCH(M$1,$C50:$C53,0)&gt;(MATCH(N$1,$C50:$C53,0)),1*a_vote,0)+IF(MATCH(M$1,$D50:$D53,0)&gt;MATCH(N$1,$D50:$D53,0),1*b_vote,0)+IF(MATCH(M$1,$E50:$E53,0)&gt;MATCH(N$1,$E50:$E53,0),1*c_vote,0)+IF(MATCH(M$1,$F50:$F53,0)&gt;MATCH(N$1,$F50:$F53,0),1*d_vote,0)</f>
        <v>0.21999999999999997</v>
      </c>
      <c r="O50" s="3">
        <f>IF(MATCH($O$1,$C50:$C53,0)&lt;(MATCH($P$1,$C50:$C53,0)),1*a_vote,0)+IF(MATCH($O$1,$D50:$D53,0)&lt;MATCH($P$1,$D50:$D53,0),1*b_vote,0)+IF(MATCH($O$1,$E50:$E53,0)&lt;MATCH($P$1,$E50:$E53,0),1*c_vote,0)+IF(MATCH($O$1,$F50:$F53,0)&lt;MATCH($P$1,$F50:$F53,0),1*d_vote,0)</f>
        <v>0.75</v>
      </c>
      <c r="P50" s="3">
        <f>IF(MATCH(O$1,$C50:$C53,0)&gt;(MATCH(P$1,$C50:$C53,0)),1*a_vote,0)+IF(MATCH(O$1,$D50:$D53,0)&gt;MATCH(P$1,$D50:$D53,0),1*b_vote,0)+IF(MATCH(O$1,$E50:$E53,0)&gt;MATCH(P$1,$E50:$E53,0),1*c_vote,0)+IF(MATCH(O$1,$F50:$F53,0)&gt;MATCH(P$1,$F50:$F53,0),1*d_vote,0)</f>
        <v>0.25</v>
      </c>
      <c r="Q50" s="3">
        <f>IF(MATCH($Q$1,$C50:$C53,0)&lt;(MATCH($R$1,$C50:$C53,0)),1*a_vote,0)+IF(MATCH($Q$1,$D50:$D53,0)&lt;MATCH($R$1,$D50:$D53,0),1*b_vote,0)+IF(MATCH($Q$1,$E50:$E53,0)&lt;MATCH($R$1,$E50:$E53,0),1*c_vote,0)+IF(MATCH($Q$1,$F50:$F53,0)&lt;MATCH($R$1,$F50:$F53,0),1*d_vote,0)</f>
        <v>0.78</v>
      </c>
      <c r="R50" s="3">
        <f>IF(MATCH(Q$1,$C50:$C53,0)&gt;(MATCH(R$1,$C50:$C53,0)),1*a_vote,0)+IF(MATCH(Q$1,$D50:$D53,0)&gt;MATCH(R$1,$D50:$D53,0),1*b_vote,0)+IF(MATCH(Q$1,$E50:$E53,0)&gt;MATCH(R$1,$E50:$E53,0),1*c_vote,0)+IF(MATCH(Q$1,$F50:$F53,0)&gt;MATCH(R$1,$F50:$F53,0),1*d_vote,0)</f>
        <v>0.21999999999999997</v>
      </c>
      <c r="S50" s="3">
        <f>IF(MATCH($S$1,$C50:$C53,0)&lt;(MATCH($T$1,$C50:$C53,0)),1*a_vote,0)+IF(MATCH($S$1,$D50:$D53,0)&lt;MATCH($T$1,$D50:$D53,0),1*b_vote,0)+IF(MATCH($S$1,$E50:$E53,0)&lt;MATCH($T$1,$E50:$E53,0),1*c_vote,0)+IF(MATCH($S$1,$F50:$F53,0)&lt;MATCH($T$1,$F50:$F53,0),1*d_vote,0)</f>
        <v>0.78</v>
      </c>
      <c r="T50" s="3">
        <f>IF(MATCH(S$1,$C50:$C53,0)&gt;(MATCH(T$1,$C50:$C53,0)),1*a_vote,0)+IF(MATCH(S$1,$D50:$D53,0)&gt;MATCH(T$1,$D50:$D53,0),1*b_vote,0)+IF(MATCH(S$1,$E50:$E53,0)&gt;MATCH(T$1,$E50:$E53,0),1*c_vote,0)+IF(MATCH(S$1,$F50:$F53,0)&gt;MATCH(T$1,$F50:$F53,0),1*d_vote,0)</f>
        <v>0.21999999999999997</v>
      </c>
    </row>
    <row r="51" spans="1:20" x14ac:dyDescent="0.25">
      <c r="A51">
        <f t="shared" si="2"/>
        <v>50</v>
      </c>
      <c r="B51">
        <f t="shared" si="3"/>
        <v>13</v>
      </c>
      <c r="C51" t="str">
        <f>INDEX('VBA code_permu_wo_repettn'!$T$3:$Y$6,COUNTIF('Profile-matrices_Condorcet'!$B$2:$B51,'Profile-matrices_Condorcet'!$B51),MATCH(INDEX('numeric possibilities'!D$3:D$1298,VLOOKUP($B51,'numeric possibilities'!$C$3:$G$1298,1)),'VBA code_permu_wo_repettn'!$T$2:$Y$2))</f>
        <v>B</v>
      </c>
      <c r="D51" t="str">
        <f>INDEX('VBA code_permu_wo_repettn'!$AA$3:$AF$6,COUNTIF('Profile-matrices_Condorcet'!$B$2:$B51,'Profile-matrices_Condorcet'!$B51),MATCH(INDEX('numeric possibilities'!E$3:E$1298,VLOOKUP($B51,'numeric possibilities'!$C$3:$G$1298,1)),'VBA code_permu_wo_repettn'!$AA$2:$AF$2))</f>
        <v>C</v>
      </c>
      <c r="E51" t="str">
        <f>INDEX('VBA code_permu_wo_repettn'!$AH$3:$AM$6,COUNTIF('Profile-matrices_Condorcet'!$B$2:$B51,'Profile-matrices_Condorcet'!$B51),MATCH(INDEX('numeric possibilities'!F$3:F$1298,VLOOKUP($B51,'numeric possibilities'!$C$3:$G$1298,1)),'VBA code_permu_wo_repettn'!$AH$2:$AM$2))</f>
        <v>A</v>
      </c>
      <c r="F51" t="str">
        <f>INDEX('VBA code_permu_wo_repettn'!$AO$3:$AT$6,COUNTIF('Profile-matrices_Condorcet'!$B$2:$B51,'Profile-matrices_Condorcet'!$B51),MATCH(INDEX('numeric possibilities'!G$3:G$1298,VLOOKUP($B51,'numeric possibilities'!$C$3:$G$1298,1)),'VBA code_permu_wo_repettn'!$AO$2:$AT$2))</f>
        <v>A</v>
      </c>
      <c r="H51" t="s">
        <v>15</v>
      </c>
      <c r="I51" t="str">
        <f>IF(I50&gt;J50,$I$1,IF(I50&lt;J50,$J$1,0))</f>
        <v>A</v>
      </c>
      <c r="K51" t="str">
        <f>IF(K50&gt;L50,$K$1,IF(K50&lt;L50,$L$1,0))</f>
        <v>C</v>
      </c>
      <c r="M51" t="str">
        <f>IF(M50&gt;N50,$M$1,IF(M50&lt;N50,$N$1,0))</f>
        <v>A</v>
      </c>
      <c r="O51" t="str">
        <f>IF(O50&gt;P50,$O$1,IF(O50&lt;P50,$P$1,0))</f>
        <v>B</v>
      </c>
      <c r="Q51" t="str">
        <f>IF(Q50&gt;R50,$Q$1,IF(Q50&lt;R50,$R$1,0))</f>
        <v>B</v>
      </c>
      <c r="S51" t="str">
        <f>IF(S50&gt;T50,$S$1,IF(S50&lt;T50,$T$1,0))</f>
        <v>C</v>
      </c>
    </row>
    <row r="52" spans="1:20" x14ac:dyDescent="0.25">
      <c r="A52">
        <f t="shared" si="2"/>
        <v>51</v>
      </c>
      <c r="B52">
        <f t="shared" si="3"/>
        <v>13</v>
      </c>
      <c r="C52" t="str">
        <f>INDEX('VBA code_permu_wo_repettn'!$T$3:$Y$6,COUNTIF('Profile-matrices_Condorcet'!$B$2:$B52,'Profile-matrices_Condorcet'!$B52),MATCH(INDEX('numeric possibilities'!D$3:D$1298,VLOOKUP($B52,'numeric possibilities'!$C$3:$G$1298,1)),'VBA code_permu_wo_repettn'!$T$2:$Y$2))</f>
        <v>C</v>
      </c>
      <c r="D52" t="str">
        <f>INDEX('VBA code_permu_wo_repettn'!$AA$3:$AF$6,COUNTIF('Profile-matrices_Condorcet'!$B$2:$B52,'Profile-matrices_Condorcet'!$B52),MATCH(INDEX('numeric possibilities'!E$3:E$1298,VLOOKUP($B52,'numeric possibilities'!$C$3:$G$1298,1)),'VBA code_permu_wo_repettn'!$AA$2:$AF$2))</f>
        <v>A</v>
      </c>
      <c r="E52" t="str">
        <f>INDEX('VBA code_permu_wo_repettn'!$AH$3:$AM$6,COUNTIF('Profile-matrices_Condorcet'!$B$2:$B52,'Profile-matrices_Condorcet'!$B52),MATCH(INDEX('numeric possibilities'!F$3:F$1298,VLOOKUP($B52,'numeric possibilities'!$C$3:$G$1298,1)),'VBA code_permu_wo_repettn'!$AH$2:$AM$2))</f>
        <v>B</v>
      </c>
      <c r="F52" t="str">
        <f>INDEX('VBA code_permu_wo_repettn'!$AO$3:$AT$6,COUNTIF('Profile-matrices_Condorcet'!$B$2:$B52,'Profile-matrices_Condorcet'!$B52),MATCH(INDEX('numeric possibilities'!G$3:G$1298,VLOOKUP($B52,'numeric possibilities'!$C$3:$G$1298,1)),'VBA code_permu_wo_repettn'!$AO$2:$AT$2))</f>
        <v>B</v>
      </c>
      <c r="I52" t="s">
        <v>0</v>
      </c>
      <c r="J52" t="s">
        <v>1</v>
      </c>
      <c r="K52" t="s">
        <v>2</v>
      </c>
      <c r="L52" t="s">
        <v>3</v>
      </c>
    </row>
    <row r="53" spans="1:20" x14ac:dyDescent="0.25">
      <c r="A53">
        <f t="shared" si="2"/>
        <v>52</v>
      </c>
      <c r="B53">
        <f t="shared" si="3"/>
        <v>13</v>
      </c>
      <c r="C53" t="str">
        <f>INDEX('VBA code_permu_wo_repettn'!$T$3:$Y$6,COUNTIF('Profile-matrices_Condorcet'!$B$2:$B53,'Profile-matrices_Condorcet'!$B53),MATCH(INDEX('numeric possibilities'!D$3:D$1298,VLOOKUP($B53,'numeric possibilities'!$C$3:$G$1298,1)),'VBA code_permu_wo_repettn'!$T$2:$Y$2))</f>
        <v>D</v>
      </c>
      <c r="D53" t="str">
        <f>INDEX('VBA code_permu_wo_repettn'!$AA$3:$AF$6,COUNTIF('Profile-matrices_Condorcet'!$B$2:$B53,'Profile-matrices_Condorcet'!$B53),MATCH(INDEX('numeric possibilities'!E$3:E$1298,VLOOKUP($B53,'numeric possibilities'!$C$3:$G$1298,1)),'VBA code_permu_wo_repettn'!$AA$2:$AF$2))</f>
        <v>D</v>
      </c>
      <c r="E53" t="str">
        <f>INDEX('VBA code_permu_wo_repettn'!$AH$3:$AM$6,COUNTIF('Profile-matrices_Condorcet'!$B$2:$B53,'Profile-matrices_Condorcet'!$B53),MATCH(INDEX('numeric possibilities'!F$3:F$1298,VLOOKUP($B53,'numeric possibilities'!$C$3:$G$1298,1)),'VBA code_permu_wo_repettn'!$AH$2:$AM$2))</f>
        <v>D</v>
      </c>
      <c r="F53" t="str">
        <f>INDEX('VBA code_permu_wo_repettn'!$AO$3:$AT$6,COUNTIF('Profile-matrices_Condorcet'!$B$2:$B53,'Profile-matrices_Condorcet'!$B53),MATCH(INDEX('numeric possibilities'!G$3:G$1298,VLOOKUP($B53,'numeric possibilities'!$C$3:$G$1298,1)),'VBA code_permu_wo_repettn'!$AO$2:$AT$2))</f>
        <v>C</v>
      </c>
      <c r="G53" t="str">
        <f>IF(MAX(I53:L53)&gt;='numeric possibilities'!$B$4/2,INDEX('Profile-matrices_Condorcet'!I52:L52,1,MATCH(MAX('Profile-matrices_Condorcet'!I53:L53),'Profile-matrices_Condorcet'!I53:L53,0)),"NCW")</f>
        <v>NCW</v>
      </c>
      <c r="H53" t="s">
        <v>13</v>
      </c>
      <c r="I53" s="3">
        <f>COUNTIF($I51:$S51,I52)</f>
        <v>2</v>
      </c>
      <c r="J53" s="3">
        <f>COUNTIF($I51:$S51,J52)</f>
        <v>2</v>
      </c>
      <c r="K53" s="3">
        <f>COUNTIF($I51:$S51,K52)</f>
        <v>2</v>
      </c>
      <c r="L53" s="3">
        <f>COUNTIF($I51:$S51,L52)</f>
        <v>0</v>
      </c>
    </row>
    <row r="54" spans="1:20" x14ac:dyDescent="0.25">
      <c r="A54">
        <f t="shared" si="2"/>
        <v>53</v>
      </c>
      <c r="B54">
        <f t="shared" si="3"/>
        <v>14</v>
      </c>
      <c r="C54" t="str">
        <f>INDEX('VBA code_permu_wo_repettn'!$T$3:$Y$6,COUNTIF('Profile-matrices_Condorcet'!$B$2:$B54,'Profile-matrices_Condorcet'!$B54),MATCH(INDEX('numeric possibilities'!D$3:D$1298,VLOOKUP($B54,'numeric possibilities'!$C$3:$G$1298,1)),'VBA code_permu_wo_repettn'!$T$2:$Y$2))</f>
        <v>A</v>
      </c>
      <c r="D54" t="str">
        <f>INDEX('VBA code_permu_wo_repettn'!$AA$3:$AF$6,COUNTIF('Profile-matrices_Condorcet'!$B$2:$B54,'Profile-matrices_Condorcet'!$B54),MATCH(INDEX('numeric possibilities'!E$3:E$1298,VLOOKUP($B54,'numeric possibilities'!$C$3:$G$1298,1)),'VBA code_permu_wo_repettn'!$AA$2:$AF$2))</f>
        <v>B</v>
      </c>
      <c r="E54" t="str">
        <f>INDEX('VBA code_permu_wo_repettn'!$AH$3:$AM$6,COUNTIF('Profile-matrices_Condorcet'!$B$2:$B54,'Profile-matrices_Condorcet'!$B54),MATCH(INDEX('numeric possibilities'!F$3:F$1298,VLOOKUP($B54,'numeric possibilities'!$C$3:$G$1298,1)),'VBA code_permu_wo_repettn'!$AH$2:$AM$2))</f>
        <v>C</v>
      </c>
      <c r="F54" t="str">
        <f>INDEX('VBA code_permu_wo_repettn'!$AO$3:$AT$6,COUNTIF('Profile-matrices_Condorcet'!$B$2:$B54,'Profile-matrices_Condorcet'!$B54),MATCH(INDEX('numeric possibilities'!G$3:G$1298,VLOOKUP($B54,'numeric possibilities'!$C$3:$G$1298,1)),'VBA code_permu_wo_repettn'!$AO$2:$AT$2))</f>
        <v>D</v>
      </c>
      <c r="H54" t="s">
        <v>14</v>
      </c>
      <c r="I54" s="3">
        <f>IF(MATCH(I$1,$C54:$C57,0)&lt;(MATCH(J$1,$C54:$C57,0)),1*a_vote,0)+IF(MATCH(I$1,$D54:$D57,0)&lt;MATCH(J$1,$D54:$D57,0),1*b_vote,0)+IF(MATCH(I$1,$E54:$E57,0)&lt;MATCH(J$1,$E54:$E57,0),1*c_vote,0)+IF(MATCH(I$1,$F54:$F57,0)&lt;MATCH(J$1,$F54:$F57,0),1*d_vote,0)</f>
        <v>0.74</v>
      </c>
      <c r="J54" s="3">
        <f>IF(MATCH(I$1,$C54:$C57,0)&gt;(MATCH(J$1,$C54:$C57,0)),1*a_vote,0)+IF(MATCH(I$1,$D54:$D57,0)&gt;MATCH(J$1,$D54:$D57,0),1*b_vote,0)+IF(MATCH(I$1,$E54:$E57,0)&gt;MATCH(J$1,$E54:$E57,0),1*c_vote,0)+IF(MATCH(I$1,$F54:$F57,0)&gt;MATCH(J$1,$F54:$F57,0),1*d_vote,0)</f>
        <v>0.26</v>
      </c>
      <c r="K54" s="3">
        <f>IF(MATCH($K$1,$C54:$C57,0)&lt;(MATCH($L$1,$C54:$C57,0)),1*a_vote,0)+IF(MATCH($K$1,$D54:$D57,0)&lt;MATCH($L$1,$D54:$D57,0),1*b_vote,0)+IF(MATCH($K$1,$E54:$E57,0)&lt;MATCH($L$1,$E54:$E57,0),1*c_vote,0)+IF(MATCH($K$1,$F54:$F57,0)&lt;MATCH($L$1,$F54:$F57,0),1*d_vote,0)</f>
        <v>0.49</v>
      </c>
      <c r="L54" s="3">
        <f>IF(MATCH(K$1,$C54:$C57,0)&gt;(MATCH(L$1,$C54:$C57,0)),1*a_vote,0)+IF(MATCH(K$1,$D54:$D57,0)&gt;MATCH(L$1,$D54:$D57,0),1*b_vote,0)+IF(MATCH(K$1,$E54:$E57,0)&gt;MATCH(L$1,$E54:$E57,0),1*c_vote,0)+IF(MATCH(K$1,$F54:$F57,0)&gt;MATCH(L$1,$F54:$F57,0),1*d_vote,0)</f>
        <v>0.51</v>
      </c>
      <c r="M54" s="3">
        <f>IF(MATCH($M$1,$C54:$C57,0)&lt;(MATCH($N$1,$C54:$C57,0)),1*a_vote,0)+IF(MATCH($M$1,$D54:$D57,0)&lt;MATCH($N$1,$D54:$D57,0),1*b_vote,0)+IF(MATCH($M$1,$E54:$E57,0)&lt;MATCH($N$1,$E54:$E57,0),1*c_vote,0)+IF(MATCH($M$1,$F54:$F57,0)&lt;MATCH($N$1,$F54:$F57,0),1*d_vote,0)</f>
        <v>0.78</v>
      </c>
      <c r="N54" s="3">
        <f>IF(MATCH(M$1,$C54:$C57,0)&gt;(MATCH(N$1,$C54:$C57,0)),1*a_vote,0)+IF(MATCH(M$1,$D54:$D57,0)&gt;MATCH(N$1,$D54:$D57,0),1*b_vote,0)+IF(MATCH(M$1,$E54:$E57,0)&gt;MATCH(N$1,$E54:$E57,0),1*c_vote,0)+IF(MATCH(M$1,$F54:$F57,0)&gt;MATCH(N$1,$F54:$F57,0),1*d_vote,0)</f>
        <v>0.21999999999999997</v>
      </c>
      <c r="O54" s="3">
        <f>IF(MATCH($O$1,$C54:$C57,0)&lt;(MATCH($P$1,$C54:$C57,0)),1*a_vote,0)+IF(MATCH($O$1,$D54:$D57,0)&lt;MATCH($P$1,$D54:$D57,0),1*b_vote,0)+IF(MATCH($O$1,$E54:$E57,0)&lt;MATCH($P$1,$E54:$E57,0),1*c_vote,0)+IF(MATCH($O$1,$F54:$F57,0)&lt;MATCH($P$1,$F54:$F57,0),1*d_vote,0)</f>
        <v>0.75</v>
      </c>
      <c r="P54" s="3">
        <f>IF(MATCH(O$1,$C54:$C57,0)&gt;(MATCH(P$1,$C54:$C57,0)),1*a_vote,0)+IF(MATCH(O$1,$D54:$D57,0)&gt;MATCH(P$1,$D54:$D57,0),1*b_vote,0)+IF(MATCH(O$1,$E54:$E57,0)&gt;MATCH(P$1,$E54:$E57,0),1*c_vote,0)+IF(MATCH(O$1,$F54:$F57,0)&gt;MATCH(P$1,$F54:$F57,0),1*d_vote,0)</f>
        <v>0.25</v>
      </c>
      <c r="Q54" s="3">
        <f>IF(MATCH($Q$1,$C54:$C57,0)&lt;(MATCH($R$1,$C54:$C57,0)),1*a_vote,0)+IF(MATCH($Q$1,$D54:$D57,0)&lt;MATCH($R$1,$D54:$D57,0),1*b_vote,0)+IF(MATCH($Q$1,$E54:$E57,0)&lt;MATCH($R$1,$E54:$E57,0),1*c_vote,0)+IF(MATCH($Q$1,$F54:$F57,0)&lt;MATCH($R$1,$F54:$F57,0),1*d_vote,0)</f>
        <v>0.78</v>
      </c>
      <c r="R54" s="3">
        <f>IF(MATCH(Q$1,$C54:$C57,0)&gt;(MATCH(R$1,$C54:$C57,0)),1*a_vote,0)+IF(MATCH(Q$1,$D54:$D57,0)&gt;MATCH(R$1,$D54:$D57,0),1*b_vote,0)+IF(MATCH(Q$1,$E54:$E57,0)&gt;MATCH(R$1,$E54:$E57,0),1*c_vote,0)+IF(MATCH(Q$1,$F54:$F57,0)&gt;MATCH(R$1,$F54:$F57,0),1*d_vote,0)</f>
        <v>0.21999999999999997</v>
      </c>
      <c r="S54" s="3">
        <f>IF(MATCH($S$1,$C54:$C57,0)&lt;(MATCH($T$1,$C54:$C57,0)),1*a_vote,0)+IF(MATCH($S$1,$D54:$D57,0)&lt;MATCH($T$1,$D54:$D57,0),1*b_vote,0)+IF(MATCH($S$1,$E54:$E57,0)&lt;MATCH($T$1,$E54:$E57,0),1*c_vote,0)+IF(MATCH($S$1,$F54:$F57,0)&lt;MATCH($T$1,$F54:$F57,0),1*d_vote,0)</f>
        <v>0.51</v>
      </c>
      <c r="T54" s="3">
        <f>IF(MATCH(S$1,$C54:$C57,0)&gt;(MATCH(T$1,$C54:$C57,0)),1*a_vote,0)+IF(MATCH(S$1,$D54:$D57,0)&gt;MATCH(T$1,$D54:$D57,0),1*b_vote,0)+IF(MATCH(S$1,$E54:$E57,0)&gt;MATCH(T$1,$E54:$E57,0),1*c_vote,0)+IF(MATCH(S$1,$F54:$F57,0)&gt;MATCH(T$1,$F54:$F57,0),1*d_vote,0)</f>
        <v>0.49</v>
      </c>
    </row>
    <row r="55" spans="1:20" x14ac:dyDescent="0.25">
      <c r="A55">
        <f t="shared" si="2"/>
        <v>54</v>
      </c>
      <c r="B55">
        <f t="shared" si="3"/>
        <v>14</v>
      </c>
      <c r="C55" t="str">
        <f>INDEX('VBA code_permu_wo_repettn'!$T$3:$Y$6,COUNTIF('Profile-matrices_Condorcet'!$B$2:$B55,'Profile-matrices_Condorcet'!$B55),MATCH(INDEX('numeric possibilities'!D$3:D$1298,VLOOKUP($B55,'numeric possibilities'!$C$3:$G$1298,1)),'VBA code_permu_wo_repettn'!$T$2:$Y$2))</f>
        <v>B</v>
      </c>
      <c r="D55" t="str">
        <f>INDEX('VBA code_permu_wo_repettn'!$AA$3:$AF$6,COUNTIF('Profile-matrices_Condorcet'!$B$2:$B55,'Profile-matrices_Condorcet'!$B55),MATCH(INDEX('numeric possibilities'!E$3:E$1298,VLOOKUP($B55,'numeric possibilities'!$C$3:$G$1298,1)),'VBA code_permu_wo_repettn'!$AA$2:$AF$2))</f>
        <v>C</v>
      </c>
      <c r="E55" t="str">
        <f>INDEX('VBA code_permu_wo_repettn'!$AH$3:$AM$6,COUNTIF('Profile-matrices_Condorcet'!$B$2:$B55,'Profile-matrices_Condorcet'!$B55),MATCH(INDEX('numeric possibilities'!F$3:F$1298,VLOOKUP($B55,'numeric possibilities'!$C$3:$G$1298,1)),'VBA code_permu_wo_repettn'!$AH$2:$AM$2))</f>
        <v>A</v>
      </c>
      <c r="F55" t="str">
        <f>INDEX('VBA code_permu_wo_repettn'!$AO$3:$AT$6,COUNTIF('Profile-matrices_Condorcet'!$B$2:$B55,'Profile-matrices_Condorcet'!$B55),MATCH(INDEX('numeric possibilities'!G$3:G$1298,VLOOKUP($B55,'numeric possibilities'!$C$3:$G$1298,1)),'VBA code_permu_wo_repettn'!$AO$2:$AT$2))</f>
        <v>A</v>
      </c>
      <c r="H55" t="s">
        <v>15</v>
      </c>
      <c r="I55" t="str">
        <f>IF(I54&gt;J54,$I$1,IF(I54&lt;J54,$J$1,0))</f>
        <v>A</v>
      </c>
      <c r="K55" t="str">
        <f>IF(K54&gt;L54,$K$1,IF(K54&lt;L54,$L$1,0))</f>
        <v>C</v>
      </c>
      <c r="M55" t="str">
        <f>IF(M54&gt;N54,$M$1,IF(M54&lt;N54,$N$1,0))</f>
        <v>A</v>
      </c>
      <c r="O55" t="str">
        <f>IF(O54&gt;P54,$O$1,IF(O54&lt;P54,$P$1,0))</f>
        <v>B</v>
      </c>
      <c r="Q55" t="str">
        <f>IF(Q54&gt;R54,$Q$1,IF(Q54&lt;R54,$R$1,0))</f>
        <v>B</v>
      </c>
      <c r="S55" t="str">
        <f>IF(S54&gt;T54,$S$1,IF(S54&lt;T54,$T$1,0))</f>
        <v>C</v>
      </c>
    </row>
    <row r="56" spans="1:20" x14ac:dyDescent="0.25">
      <c r="A56">
        <f t="shared" si="2"/>
        <v>55</v>
      </c>
      <c r="B56">
        <f t="shared" si="3"/>
        <v>14</v>
      </c>
      <c r="C56" t="str">
        <f>INDEX('VBA code_permu_wo_repettn'!$T$3:$Y$6,COUNTIF('Profile-matrices_Condorcet'!$B$2:$B56,'Profile-matrices_Condorcet'!$B56),MATCH(INDEX('numeric possibilities'!D$3:D$1298,VLOOKUP($B56,'numeric possibilities'!$C$3:$G$1298,1)),'VBA code_permu_wo_repettn'!$T$2:$Y$2))</f>
        <v>D</v>
      </c>
      <c r="D56" t="str">
        <f>INDEX('VBA code_permu_wo_repettn'!$AA$3:$AF$6,COUNTIF('Profile-matrices_Condorcet'!$B$2:$B56,'Profile-matrices_Condorcet'!$B56),MATCH(INDEX('numeric possibilities'!E$3:E$1298,VLOOKUP($B56,'numeric possibilities'!$C$3:$G$1298,1)),'VBA code_permu_wo_repettn'!$AA$2:$AF$2))</f>
        <v>A</v>
      </c>
      <c r="E56" t="str">
        <f>INDEX('VBA code_permu_wo_repettn'!$AH$3:$AM$6,COUNTIF('Profile-matrices_Condorcet'!$B$2:$B56,'Profile-matrices_Condorcet'!$B56),MATCH(INDEX('numeric possibilities'!F$3:F$1298,VLOOKUP($B56,'numeric possibilities'!$C$3:$G$1298,1)),'VBA code_permu_wo_repettn'!$AH$2:$AM$2))</f>
        <v>B</v>
      </c>
      <c r="F56" t="str">
        <f>INDEX('VBA code_permu_wo_repettn'!$AO$3:$AT$6,COUNTIF('Profile-matrices_Condorcet'!$B$2:$B56,'Profile-matrices_Condorcet'!$B56),MATCH(INDEX('numeric possibilities'!G$3:G$1298,VLOOKUP($B56,'numeric possibilities'!$C$3:$G$1298,1)),'VBA code_permu_wo_repettn'!$AO$2:$AT$2))</f>
        <v>B</v>
      </c>
      <c r="I56" t="s">
        <v>0</v>
      </c>
      <c r="J56" t="s">
        <v>1</v>
      </c>
      <c r="K56" t="s">
        <v>2</v>
      </c>
      <c r="L56" t="s">
        <v>3</v>
      </c>
    </row>
    <row r="57" spans="1:20" x14ac:dyDescent="0.25">
      <c r="A57">
        <f t="shared" si="2"/>
        <v>56</v>
      </c>
      <c r="B57">
        <f t="shared" si="3"/>
        <v>14</v>
      </c>
      <c r="C57" t="str">
        <f>INDEX('VBA code_permu_wo_repettn'!$T$3:$Y$6,COUNTIF('Profile-matrices_Condorcet'!$B$2:$B57,'Profile-matrices_Condorcet'!$B57),MATCH(INDEX('numeric possibilities'!D$3:D$1298,VLOOKUP($B57,'numeric possibilities'!$C$3:$G$1298,1)),'VBA code_permu_wo_repettn'!$T$2:$Y$2))</f>
        <v>C</v>
      </c>
      <c r="D57" t="str">
        <f>INDEX('VBA code_permu_wo_repettn'!$AA$3:$AF$6,COUNTIF('Profile-matrices_Condorcet'!$B$2:$B57,'Profile-matrices_Condorcet'!$B57),MATCH(INDEX('numeric possibilities'!E$3:E$1298,VLOOKUP($B57,'numeric possibilities'!$C$3:$G$1298,1)),'VBA code_permu_wo_repettn'!$AA$2:$AF$2))</f>
        <v>D</v>
      </c>
      <c r="E57" t="str">
        <f>INDEX('VBA code_permu_wo_repettn'!$AH$3:$AM$6,COUNTIF('Profile-matrices_Condorcet'!$B$2:$B57,'Profile-matrices_Condorcet'!$B57),MATCH(INDEX('numeric possibilities'!F$3:F$1298,VLOOKUP($B57,'numeric possibilities'!$C$3:$G$1298,1)),'VBA code_permu_wo_repettn'!$AH$2:$AM$2))</f>
        <v>D</v>
      </c>
      <c r="F57" t="str">
        <f>INDEX('VBA code_permu_wo_repettn'!$AO$3:$AT$6,COUNTIF('Profile-matrices_Condorcet'!$B$2:$B57,'Profile-matrices_Condorcet'!$B57),MATCH(INDEX('numeric possibilities'!G$3:G$1298,VLOOKUP($B57,'numeric possibilities'!$C$3:$G$1298,1)),'VBA code_permu_wo_repettn'!$AO$2:$AT$2))</f>
        <v>C</v>
      </c>
      <c r="G57" t="str">
        <f>IF(MAX(I57:L57)&gt;='numeric possibilities'!$B$4/2,INDEX('Profile-matrices_Condorcet'!I56:L56,1,MATCH(MAX('Profile-matrices_Condorcet'!I57:L57),'Profile-matrices_Condorcet'!I57:L57,0)),"NCW")</f>
        <v>NCW</v>
      </c>
      <c r="H57" t="s">
        <v>13</v>
      </c>
      <c r="I57" s="3">
        <f>COUNTIF($I55:$S55,I56)</f>
        <v>2</v>
      </c>
      <c r="J57" s="3">
        <f>COUNTIF($I55:$S55,J56)</f>
        <v>2</v>
      </c>
      <c r="K57" s="3">
        <f>COUNTIF($I55:$S55,K56)</f>
        <v>2</v>
      </c>
      <c r="L57" s="3">
        <f>COUNTIF($I55:$S55,L56)</f>
        <v>0</v>
      </c>
    </row>
    <row r="58" spans="1:20" x14ac:dyDescent="0.25">
      <c r="A58">
        <f t="shared" si="2"/>
        <v>57</v>
      </c>
      <c r="B58">
        <f t="shared" si="3"/>
        <v>15</v>
      </c>
      <c r="C58" t="str">
        <f>INDEX('VBA code_permu_wo_repettn'!$T$3:$Y$6,COUNTIF('Profile-matrices_Condorcet'!$B$2:$B58,'Profile-matrices_Condorcet'!$B58),MATCH(INDEX('numeric possibilities'!D$3:D$1298,VLOOKUP($B58,'numeric possibilities'!$C$3:$G$1298,1)),'VBA code_permu_wo_repettn'!$T$2:$Y$2))</f>
        <v>A</v>
      </c>
      <c r="D58" t="str">
        <f>INDEX('VBA code_permu_wo_repettn'!$AA$3:$AF$6,COUNTIF('Profile-matrices_Condorcet'!$B$2:$B58,'Profile-matrices_Condorcet'!$B58),MATCH(INDEX('numeric possibilities'!E$3:E$1298,VLOOKUP($B58,'numeric possibilities'!$C$3:$G$1298,1)),'VBA code_permu_wo_repettn'!$AA$2:$AF$2))</f>
        <v>B</v>
      </c>
      <c r="E58" t="str">
        <f>INDEX('VBA code_permu_wo_repettn'!$AH$3:$AM$6,COUNTIF('Profile-matrices_Condorcet'!$B$2:$B58,'Profile-matrices_Condorcet'!$B58),MATCH(INDEX('numeric possibilities'!F$3:F$1298,VLOOKUP($B58,'numeric possibilities'!$C$3:$G$1298,1)),'VBA code_permu_wo_repettn'!$AH$2:$AM$2))</f>
        <v>C</v>
      </c>
      <c r="F58" t="str">
        <f>INDEX('VBA code_permu_wo_repettn'!$AO$3:$AT$6,COUNTIF('Profile-matrices_Condorcet'!$B$2:$B58,'Profile-matrices_Condorcet'!$B58),MATCH(INDEX('numeric possibilities'!G$3:G$1298,VLOOKUP($B58,'numeric possibilities'!$C$3:$G$1298,1)),'VBA code_permu_wo_repettn'!$AO$2:$AT$2))</f>
        <v>D</v>
      </c>
      <c r="H58" t="s">
        <v>14</v>
      </c>
      <c r="I58" s="3">
        <f>IF(MATCH(I$1,$C58:$C61,0)&lt;(MATCH(J$1,$C58:$C61,0)),1*a_vote,0)+IF(MATCH(I$1,$D58:$D61,0)&lt;MATCH(J$1,$D58:$D61,0),1*b_vote,0)+IF(MATCH(I$1,$E58:$E61,0)&lt;MATCH(J$1,$E58:$E61,0),1*c_vote,0)+IF(MATCH(I$1,$F58:$F61,0)&lt;MATCH(J$1,$F58:$F61,0),1*d_vote,0)</f>
        <v>0.74</v>
      </c>
      <c r="J58" s="3">
        <f>IF(MATCH(I$1,$C58:$C61,0)&gt;(MATCH(J$1,$C58:$C61,0)),1*a_vote,0)+IF(MATCH(I$1,$D58:$D61,0)&gt;MATCH(J$1,$D58:$D61,0),1*b_vote,0)+IF(MATCH(I$1,$E58:$E61,0)&gt;MATCH(J$1,$E58:$E61,0),1*c_vote,0)+IF(MATCH(I$1,$F58:$F61,0)&gt;MATCH(J$1,$F58:$F61,0),1*d_vote,0)</f>
        <v>0.26</v>
      </c>
      <c r="K58" s="3">
        <f>IF(MATCH($K$1,$C58:$C61,0)&lt;(MATCH($L$1,$C58:$C61,0)),1*a_vote,0)+IF(MATCH($K$1,$D58:$D61,0)&lt;MATCH($L$1,$D58:$D61,0),1*b_vote,0)+IF(MATCH($K$1,$E58:$E61,0)&lt;MATCH($L$1,$E58:$E61,0),1*c_vote,0)+IF(MATCH($K$1,$F58:$F61,0)&lt;MATCH($L$1,$F58:$F61,0),1*d_vote,0)</f>
        <v>0.49</v>
      </c>
      <c r="L58" s="3">
        <f>IF(MATCH(K$1,$C58:$C61,0)&gt;(MATCH(L$1,$C58:$C61,0)),1*a_vote,0)+IF(MATCH(K$1,$D58:$D61,0)&gt;MATCH(L$1,$D58:$D61,0),1*b_vote,0)+IF(MATCH(K$1,$E58:$E61,0)&gt;MATCH(L$1,$E58:$E61,0),1*c_vote,0)+IF(MATCH(K$1,$F58:$F61,0)&gt;MATCH(L$1,$F58:$F61,0),1*d_vote,0)</f>
        <v>0.51</v>
      </c>
      <c r="M58" s="3">
        <f>IF(MATCH($M$1,$C58:$C61,0)&lt;(MATCH($N$1,$C58:$C61,0)),1*a_vote,0)+IF(MATCH($M$1,$D58:$D61,0)&lt;MATCH($N$1,$D58:$D61,0),1*b_vote,0)+IF(MATCH($M$1,$E58:$E61,0)&lt;MATCH($N$1,$E58:$E61,0),1*c_vote,0)+IF(MATCH($M$1,$F58:$F61,0)&lt;MATCH($N$1,$F58:$F61,0),1*d_vote,0)</f>
        <v>0.78</v>
      </c>
      <c r="N58" s="3">
        <f>IF(MATCH(M$1,$C58:$C61,0)&gt;(MATCH(N$1,$C58:$C61,0)),1*a_vote,0)+IF(MATCH(M$1,$D58:$D61,0)&gt;MATCH(N$1,$D58:$D61,0),1*b_vote,0)+IF(MATCH(M$1,$E58:$E61,0)&gt;MATCH(N$1,$E58:$E61,0),1*c_vote,0)+IF(MATCH(M$1,$F58:$F61,0)&gt;MATCH(N$1,$F58:$F61,0),1*d_vote,0)</f>
        <v>0.21999999999999997</v>
      </c>
      <c r="O58" s="3">
        <f>IF(MATCH($O$1,$C58:$C61,0)&lt;(MATCH($P$1,$C58:$C61,0)),1*a_vote,0)+IF(MATCH($O$1,$D58:$D61,0)&lt;MATCH($P$1,$D58:$D61,0),1*b_vote,0)+IF(MATCH($O$1,$E58:$E61,0)&lt;MATCH($P$1,$E58:$E61,0),1*c_vote,0)+IF(MATCH($O$1,$F58:$F61,0)&lt;MATCH($P$1,$F58:$F61,0),1*d_vote,0)</f>
        <v>0.48</v>
      </c>
      <c r="P58" s="3">
        <f>IF(MATCH(O$1,$C58:$C61,0)&gt;(MATCH(P$1,$C58:$C61,0)),1*a_vote,0)+IF(MATCH(O$1,$D58:$D61,0)&gt;MATCH(P$1,$D58:$D61,0),1*b_vote,0)+IF(MATCH(O$1,$E58:$E61,0)&gt;MATCH(P$1,$E58:$E61,0),1*c_vote,0)+IF(MATCH(O$1,$F58:$F61,0)&gt;MATCH(P$1,$F58:$F61,0),1*d_vote,0)</f>
        <v>0.52</v>
      </c>
      <c r="Q58" s="3">
        <f>IF(MATCH($Q$1,$C58:$C61,0)&lt;(MATCH($R$1,$C58:$C61,0)),1*a_vote,0)+IF(MATCH($Q$1,$D58:$D61,0)&lt;MATCH($R$1,$D58:$D61,0),1*b_vote,0)+IF(MATCH($Q$1,$E58:$E61,0)&lt;MATCH($R$1,$E58:$E61,0),1*c_vote,0)+IF(MATCH($Q$1,$F58:$F61,0)&lt;MATCH($R$1,$F58:$F61,0),1*d_vote,0)</f>
        <v>0.78</v>
      </c>
      <c r="R58" s="3">
        <f>IF(MATCH(Q$1,$C58:$C61,0)&gt;(MATCH(R$1,$C58:$C61,0)),1*a_vote,0)+IF(MATCH(Q$1,$D58:$D61,0)&gt;MATCH(R$1,$D58:$D61,0),1*b_vote,0)+IF(MATCH(Q$1,$E58:$E61,0)&gt;MATCH(R$1,$E58:$E61,0),1*c_vote,0)+IF(MATCH(Q$1,$F58:$F61,0)&gt;MATCH(R$1,$F58:$F61,0),1*d_vote,0)</f>
        <v>0.21999999999999997</v>
      </c>
      <c r="S58" s="3">
        <f>IF(MATCH($S$1,$C58:$C61,0)&lt;(MATCH($T$1,$C58:$C61,0)),1*a_vote,0)+IF(MATCH($S$1,$D58:$D61,0)&lt;MATCH($T$1,$D58:$D61,0),1*b_vote,0)+IF(MATCH($S$1,$E58:$E61,0)&lt;MATCH($T$1,$E58:$E61,0),1*c_vote,0)+IF(MATCH($S$1,$F58:$F61,0)&lt;MATCH($T$1,$F58:$F61,0),1*d_vote,0)</f>
        <v>0.78</v>
      </c>
      <c r="T58" s="3">
        <f>IF(MATCH(S$1,$C58:$C61,0)&gt;(MATCH(T$1,$C58:$C61,0)),1*a_vote,0)+IF(MATCH(S$1,$D58:$D61,0)&gt;MATCH(T$1,$D58:$D61,0),1*b_vote,0)+IF(MATCH(S$1,$E58:$E61,0)&gt;MATCH(T$1,$E58:$E61,0),1*c_vote,0)+IF(MATCH(S$1,$F58:$F61,0)&gt;MATCH(T$1,$F58:$F61,0),1*d_vote,0)</f>
        <v>0.21999999999999997</v>
      </c>
    </row>
    <row r="59" spans="1:20" x14ac:dyDescent="0.25">
      <c r="A59">
        <f t="shared" si="2"/>
        <v>58</v>
      </c>
      <c r="B59">
        <f t="shared" si="3"/>
        <v>15</v>
      </c>
      <c r="C59" t="str">
        <f>INDEX('VBA code_permu_wo_repettn'!$T$3:$Y$6,COUNTIF('Profile-matrices_Condorcet'!$B$2:$B59,'Profile-matrices_Condorcet'!$B59),MATCH(INDEX('numeric possibilities'!D$3:D$1298,VLOOKUP($B59,'numeric possibilities'!$C$3:$G$1298,1)),'VBA code_permu_wo_repettn'!$T$2:$Y$2))</f>
        <v>C</v>
      </c>
      <c r="D59" t="str">
        <f>INDEX('VBA code_permu_wo_repettn'!$AA$3:$AF$6,COUNTIF('Profile-matrices_Condorcet'!$B$2:$B59,'Profile-matrices_Condorcet'!$B59),MATCH(INDEX('numeric possibilities'!E$3:E$1298,VLOOKUP($B59,'numeric possibilities'!$C$3:$G$1298,1)),'VBA code_permu_wo_repettn'!$AA$2:$AF$2))</f>
        <v>C</v>
      </c>
      <c r="E59" t="str">
        <f>INDEX('VBA code_permu_wo_repettn'!$AH$3:$AM$6,COUNTIF('Profile-matrices_Condorcet'!$B$2:$B59,'Profile-matrices_Condorcet'!$B59),MATCH(INDEX('numeric possibilities'!F$3:F$1298,VLOOKUP($B59,'numeric possibilities'!$C$3:$G$1298,1)),'VBA code_permu_wo_repettn'!$AH$2:$AM$2))</f>
        <v>A</v>
      </c>
      <c r="F59" t="str">
        <f>INDEX('VBA code_permu_wo_repettn'!$AO$3:$AT$6,COUNTIF('Profile-matrices_Condorcet'!$B$2:$B59,'Profile-matrices_Condorcet'!$B59),MATCH(INDEX('numeric possibilities'!G$3:G$1298,VLOOKUP($B59,'numeric possibilities'!$C$3:$G$1298,1)),'VBA code_permu_wo_repettn'!$AO$2:$AT$2))</f>
        <v>A</v>
      </c>
      <c r="H59" t="s">
        <v>15</v>
      </c>
      <c r="I59" t="str">
        <f>IF(I58&gt;J58,$I$1,IF(I58&lt;J58,$J$1,0))</f>
        <v>A</v>
      </c>
      <c r="K59" t="str">
        <f>IF(K58&gt;L58,$K$1,IF(K58&lt;L58,$L$1,0))</f>
        <v>C</v>
      </c>
      <c r="M59" t="str">
        <f>IF(M58&gt;N58,$M$1,IF(M58&lt;N58,$N$1,0))</f>
        <v>A</v>
      </c>
      <c r="O59" t="str">
        <f>IF(O58&gt;P58,$O$1,IF(O58&lt;P58,$P$1,0))</f>
        <v>C</v>
      </c>
      <c r="Q59" t="str">
        <f>IF(Q58&gt;R58,$Q$1,IF(Q58&lt;R58,$R$1,0))</f>
        <v>B</v>
      </c>
      <c r="S59" t="str">
        <f>IF(S58&gt;T58,$S$1,IF(S58&lt;T58,$T$1,0))</f>
        <v>C</v>
      </c>
    </row>
    <row r="60" spans="1:20" x14ac:dyDescent="0.25">
      <c r="A60">
        <f t="shared" si="2"/>
        <v>59</v>
      </c>
      <c r="B60">
        <f t="shared" si="3"/>
        <v>15</v>
      </c>
      <c r="C60" t="str">
        <f>INDEX('VBA code_permu_wo_repettn'!$T$3:$Y$6,COUNTIF('Profile-matrices_Condorcet'!$B$2:$B60,'Profile-matrices_Condorcet'!$B60),MATCH(INDEX('numeric possibilities'!D$3:D$1298,VLOOKUP($B60,'numeric possibilities'!$C$3:$G$1298,1)),'VBA code_permu_wo_repettn'!$T$2:$Y$2))</f>
        <v>B</v>
      </c>
      <c r="D60" t="str">
        <f>INDEX('VBA code_permu_wo_repettn'!$AA$3:$AF$6,COUNTIF('Profile-matrices_Condorcet'!$B$2:$B60,'Profile-matrices_Condorcet'!$B60),MATCH(INDEX('numeric possibilities'!E$3:E$1298,VLOOKUP($B60,'numeric possibilities'!$C$3:$G$1298,1)),'VBA code_permu_wo_repettn'!$AA$2:$AF$2))</f>
        <v>A</v>
      </c>
      <c r="E60" t="str">
        <f>INDEX('VBA code_permu_wo_repettn'!$AH$3:$AM$6,COUNTIF('Profile-matrices_Condorcet'!$B$2:$B60,'Profile-matrices_Condorcet'!$B60),MATCH(INDEX('numeric possibilities'!F$3:F$1298,VLOOKUP($B60,'numeric possibilities'!$C$3:$G$1298,1)),'VBA code_permu_wo_repettn'!$AH$2:$AM$2))</f>
        <v>B</v>
      </c>
      <c r="F60" t="str">
        <f>INDEX('VBA code_permu_wo_repettn'!$AO$3:$AT$6,COUNTIF('Profile-matrices_Condorcet'!$B$2:$B60,'Profile-matrices_Condorcet'!$B60),MATCH(INDEX('numeric possibilities'!G$3:G$1298,VLOOKUP($B60,'numeric possibilities'!$C$3:$G$1298,1)),'VBA code_permu_wo_repettn'!$AO$2:$AT$2))</f>
        <v>B</v>
      </c>
      <c r="I60" t="s">
        <v>0</v>
      </c>
      <c r="J60" t="s">
        <v>1</v>
      </c>
      <c r="K60" t="s">
        <v>2</v>
      </c>
      <c r="L60" t="s">
        <v>3</v>
      </c>
    </row>
    <row r="61" spans="1:20" x14ac:dyDescent="0.25">
      <c r="A61">
        <f t="shared" si="2"/>
        <v>60</v>
      </c>
      <c r="B61">
        <f t="shared" si="3"/>
        <v>15</v>
      </c>
      <c r="C61" t="str">
        <f>INDEX('VBA code_permu_wo_repettn'!$T$3:$Y$6,COUNTIF('Profile-matrices_Condorcet'!$B$2:$B61,'Profile-matrices_Condorcet'!$B61),MATCH(INDEX('numeric possibilities'!D$3:D$1298,VLOOKUP($B61,'numeric possibilities'!$C$3:$G$1298,1)),'VBA code_permu_wo_repettn'!$T$2:$Y$2))</f>
        <v>D</v>
      </c>
      <c r="D61" t="str">
        <f>INDEX('VBA code_permu_wo_repettn'!$AA$3:$AF$6,COUNTIF('Profile-matrices_Condorcet'!$B$2:$B61,'Profile-matrices_Condorcet'!$B61),MATCH(INDEX('numeric possibilities'!E$3:E$1298,VLOOKUP($B61,'numeric possibilities'!$C$3:$G$1298,1)),'VBA code_permu_wo_repettn'!$AA$2:$AF$2))</f>
        <v>D</v>
      </c>
      <c r="E61" t="str">
        <f>INDEX('VBA code_permu_wo_repettn'!$AH$3:$AM$6,COUNTIF('Profile-matrices_Condorcet'!$B$2:$B61,'Profile-matrices_Condorcet'!$B61),MATCH(INDEX('numeric possibilities'!F$3:F$1298,VLOOKUP($B61,'numeric possibilities'!$C$3:$G$1298,1)),'VBA code_permu_wo_repettn'!$AH$2:$AM$2))</f>
        <v>D</v>
      </c>
      <c r="F61" t="str">
        <f>INDEX('VBA code_permu_wo_repettn'!$AO$3:$AT$6,COUNTIF('Profile-matrices_Condorcet'!$B$2:$B61,'Profile-matrices_Condorcet'!$B61),MATCH(INDEX('numeric possibilities'!G$3:G$1298,VLOOKUP($B61,'numeric possibilities'!$C$3:$G$1298,1)),'VBA code_permu_wo_repettn'!$AO$2:$AT$2))</f>
        <v>C</v>
      </c>
      <c r="G61" t="str">
        <f>IF(MAX(I61:L61)&gt;='numeric possibilities'!$B$4/2,INDEX('Profile-matrices_Condorcet'!I60:L60,1,MATCH(MAX('Profile-matrices_Condorcet'!I61:L61),'Profile-matrices_Condorcet'!I61:L61,0)),"NCW")</f>
        <v>C</v>
      </c>
      <c r="H61" t="s">
        <v>13</v>
      </c>
      <c r="I61" s="3">
        <f>COUNTIF($I59:$S59,I60)</f>
        <v>2</v>
      </c>
      <c r="J61" s="3">
        <f>COUNTIF($I59:$S59,J60)</f>
        <v>1</v>
      </c>
      <c r="K61" s="3">
        <f>COUNTIF($I59:$S59,K60)</f>
        <v>3</v>
      </c>
      <c r="L61" s="3">
        <f>COUNTIF($I59:$S59,L60)</f>
        <v>0</v>
      </c>
    </row>
    <row r="62" spans="1:20" x14ac:dyDescent="0.25">
      <c r="A62">
        <f t="shared" si="2"/>
        <v>61</v>
      </c>
      <c r="B62">
        <f t="shared" si="3"/>
        <v>16</v>
      </c>
      <c r="C62" t="str">
        <f>INDEX('VBA code_permu_wo_repettn'!$T$3:$Y$6,COUNTIF('Profile-matrices_Condorcet'!$B$2:$B62,'Profile-matrices_Condorcet'!$B62),MATCH(INDEX('numeric possibilities'!D$3:D$1298,VLOOKUP($B62,'numeric possibilities'!$C$3:$G$1298,1)),'VBA code_permu_wo_repettn'!$T$2:$Y$2))</f>
        <v>A</v>
      </c>
      <c r="D62" t="str">
        <f>INDEX('VBA code_permu_wo_repettn'!$AA$3:$AF$6,COUNTIF('Profile-matrices_Condorcet'!$B$2:$B62,'Profile-matrices_Condorcet'!$B62),MATCH(INDEX('numeric possibilities'!E$3:E$1298,VLOOKUP($B62,'numeric possibilities'!$C$3:$G$1298,1)),'VBA code_permu_wo_repettn'!$AA$2:$AF$2))</f>
        <v>B</v>
      </c>
      <c r="E62" t="str">
        <f>INDEX('VBA code_permu_wo_repettn'!$AH$3:$AM$6,COUNTIF('Profile-matrices_Condorcet'!$B$2:$B62,'Profile-matrices_Condorcet'!$B62),MATCH(INDEX('numeric possibilities'!F$3:F$1298,VLOOKUP($B62,'numeric possibilities'!$C$3:$G$1298,1)),'VBA code_permu_wo_repettn'!$AH$2:$AM$2))</f>
        <v>C</v>
      </c>
      <c r="F62" t="str">
        <f>INDEX('VBA code_permu_wo_repettn'!$AO$3:$AT$6,COUNTIF('Profile-matrices_Condorcet'!$B$2:$B62,'Profile-matrices_Condorcet'!$B62),MATCH(INDEX('numeric possibilities'!G$3:G$1298,VLOOKUP($B62,'numeric possibilities'!$C$3:$G$1298,1)),'VBA code_permu_wo_repettn'!$AO$2:$AT$2))</f>
        <v>D</v>
      </c>
      <c r="H62" t="s">
        <v>14</v>
      </c>
      <c r="I62" s="3">
        <f>IF(MATCH(I$1,$C62:$C65,0)&lt;(MATCH(J$1,$C62:$C65,0)),1*a_vote,0)+IF(MATCH(I$1,$D62:$D65,0)&lt;MATCH(J$1,$D62:$D65,0),1*b_vote,0)+IF(MATCH(I$1,$E62:$E65,0)&lt;MATCH(J$1,$E62:$E65,0),1*c_vote,0)+IF(MATCH(I$1,$F62:$F65,0)&lt;MATCH(J$1,$F62:$F65,0),1*d_vote,0)</f>
        <v>0.74</v>
      </c>
      <c r="J62" s="3">
        <f>IF(MATCH(I$1,$C62:$C65,0)&gt;(MATCH(J$1,$C62:$C65,0)),1*a_vote,0)+IF(MATCH(I$1,$D62:$D65,0)&gt;MATCH(J$1,$D62:$D65,0),1*b_vote,0)+IF(MATCH(I$1,$E62:$E65,0)&gt;MATCH(J$1,$E62:$E65,0),1*c_vote,0)+IF(MATCH(I$1,$F62:$F65,0)&gt;MATCH(J$1,$F62:$F65,0),1*d_vote,0)</f>
        <v>0.26</v>
      </c>
      <c r="K62" s="3">
        <f>IF(MATCH($K$1,$C62:$C65,0)&lt;(MATCH($L$1,$C62:$C65,0)),1*a_vote,0)+IF(MATCH($K$1,$D62:$D65,0)&lt;MATCH($L$1,$D62:$D65,0),1*b_vote,0)+IF(MATCH($K$1,$E62:$E65,0)&lt;MATCH($L$1,$E62:$E65,0),1*c_vote,0)+IF(MATCH($K$1,$F62:$F65,0)&lt;MATCH($L$1,$F62:$F65,0),1*d_vote,0)</f>
        <v>0.49</v>
      </c>
      <c r="L62" s="3">
        <f>IF(MATCH(K$1,$C62:$C65,0)&gt;(MATCH(L$1,$C62:$C65,0)),1*a_vote,0)+IF(MATCH(K$1,$D62:$D65,0)&gt;MATCH(L$1,$D62:$D65,0),1*b_vote,0)+IF(MATCH(K$1,$E62:$E65,0)&gt;MATCH(L$1,$E62:$E65,0),1*c_vote,0)+IF(MATCH(K$1,$F62:$F65,0)&gt;MATCH(L$1,$F62:$F65,0),1*d_vote,0)</f>
        <v>0.51</v>
      </c>
      <c r="M62" s="3">
        <f>IF(MATCH($M$1,$C62:$C65,0)&lt;(MATCH($N$1,$C62:$C65,0)),1*a_vote,0)+IF(MATCH($M$1,$D62:$D65,0)&lt;MATCH($N$1,$D62:$D65,0),1*b_vote,0)+IF(MATCH($M$1,$E62:$E65,0)&lt;MATCH($N$1,$E62:$E65,0),1*c_vote,0)+IF(MATCH($M$1,$F62:$F65,0)&lt;MATCH($N$1,$F62:$F65,0),1*d_vote,0)</f>
        <v>0.78</v>
      </c>
      <c r="N62" s="3">
        <f>IF(MATCH(M$1,$C62:$C65,0)&gt;(MATCH(N$1,$C62:$C65,0)),1*a_vote,0)+IF(MATCH(M$1,$D62:$D65,0)&gt;MATCH(N$1,$D62:$D65,0),1*b_vote,0)+IF(MATCH(M$1,$E62:$E65,0)&gt;MATCH(N$1,$E62:$E65,0),1*c_vote,0)+IF(MATCH(M$1,$F62:$F65,0)&gt;MATCH(N$1,$F62:$F65,0),1*d_vote,0)</f>
        <v>0.21999999999999997</v>
      </c>
      <c r="O62" s="3">
        <f>IF(MATCH($O$1,$C62:$C65,0)&lt;(MATCH($P$1,$C62:$C65,0)),1*a_vote,0)+IF(MATCH($O$1,$D62:$D65,0)&lt;MATCH($P$1,$D62:$D65,0),1*b_vote,0)+IF(MATCH($O$1,$E62:$E65,0)&lt;MATCH($P$1,$E62:$E65,0),1*c_vote,0)+IF(MATCH($O$1,$F62:$F65,0)&lt;MATCH($P$1,$F62:$F65,0),1*d_vote,0)</f>
        <v>0.48</v>
      </c>
      <c r="P62" s="3">
        <f>IF(MATCH(O$1,$C62:$C65,0)&gt;(MATCH(P$1,$C62:$C65,0)),1*a_vote,0)+IF(MATCH(O$1,$D62:$D65,0)&gt;MATCH(P$1,$D62:$D65,0),1*b_vote,0)+IF(MATCH(O$1,$E62:$E65,0)&gt;MATCH(P$1,$E62:$E65,0),1*c_vote,0)+IF(MATCH(O$1,$F62:$F65,0)&gt;MATCH(P$1,$F62:$F65,0),1*d_vote,0)</f>
        <v>0.52</v>
      </c>
      <c r="Q62" s="3">
        <f>IF(MATCH($Q$1,$C62:$C65,0)&lt;(MATCH($R$1,$C62:$C65,0)),1*a_vote,0)+IF(MATCH($Q$1,$D62:$D65,0)&lt;MATCH($R$1,$D62:$D65,0),1*b_vote,0)+IF(MATCH($Q$1,$E62:$E65,0)&lt;MATCH($R$1,$E62:$E65,0),1*c_vote,0)+IF(MATCH($Q$1,$F62:$F65,0)&lt;MATCH($R$1,$F62:$F65,0),1*d_vote,0)</f>
        <v>0.51</v>
      </c>
      <c r="R62" s="3">
        <f>IF(MATCH(Q$1,$C62:$C65,0)&gt;(MATCH(R$1,$C62:$C65,0)),1*a_vote,0)+IF(MATCH(Q$1,$D62:$D65,0)&gt;MATCH(R$1,$D62:$D65,0),1*b_vote,0)+IF(MATCH(Q$1,$E62:$E65,0)&gt;MATCH(R$1,$E62:$E65,0),1*c_vote,0)+IF(MATCH(Q$1,$F62:$F65,0)&gt;MATCH(R$1,$F62:$F65,0),1*d_vote,0)</f>
        <v>0.49</v>
      </c>
      <c r="S62" s="3">
        <f>IF(MATCH($S$1,$C62:$C65,0)&lt;(MATCH($T$1,$C62:$C65,0)),1*a_vote,0)+IF(MATCH($S$1,$D62:$D65,0)&lt;MATCH($T$1,$D62:$D65,0),1*b_vote,0)+IF(MATCH($S$1,$E62:$E65,0)&lt;MATCH($T$1,$E62:$E65,0),1*c_vote,0)+IF(MATCH($S$1,$F62:$F65,0)&lt;MATCH($T$1,$F62:$F65,0),1*d_vote,0)</f>
        <v>0.78</v>
      </c>
      <c r="T62" s="3">
        <f>IF(MATCH(S$1,$C62:$C65,0)&gt;(MATCH(T$1,$C62:$C65,0)),1*a_vote,0)+IF(MATCH(S$1,$D62:$D65,0)&gt;MATCH(T$1,$D62:$D65,0),1*b_vote,0)+IF(MATCH(S$1,$E62:$E65,0)&gt;MATCH(T$1,$E62:$E65,0),1*c_vote,0)+IF(MATCH(S$1,$F62:$F65,0)&gt;MATCH(T$1,$F62:$F65,0),1*d_vote,0)</f>
        <v>0.21999999999999997</v>
      </c>
    </row>
    <row r="63" spans="1:20" x14ac:dyDescent="0.25">
      <c r="A63">
        <f t="shared" si="2"/>
        <v>62</v>
      </c>
      <c r="B63">
        <f t="shared" si="3"/>
        <v>16</v>
      </c>
      <c r="C63" t="str">
        <f>INDEX('VBA code_permu_wo_repettn'!$T$3:$Y$6,COUNTIF('Profile-matrices_Condorcet'!$B$2:$B63,'Profile-matrices_Condorcet'!$B63),MATCH(INDEX('numeric possibilities'!D$3:D$1298,VLOOKUP($B63,'numeric possibilities'!$C$3:$G$1298,1)),'VBA code_permu_wo_repettn'!$T$2:$Y$2))</f>
        <v>C</v>
      </c>
      <c r="D63" t="str">
        <f>INDEX('VBA code_permu_wo_repettn'!$AA$3:$AF$6,COUNTIF('Profile-matrices_Condorcet'!$B$2:$B63,'Profile-matrices_Condorcet'!$B63),MATCH(INDEX('numeric possibilities'!E$3:E$1298,VLOOKUP($B63,'numeric possibilities'!$C$3:$G$1298,1)),'VBA code_permu_wo_repettn'!$AA$2:$AF$2))</f>
        <v>C</v>
      </c>
      <c r="E63" t="str">
        <f>INDEX('VBA code_permu_wo_repettn'!$AH$3:$AM$6,COUNTIF('Profile-matrices_Condorcet'!$B$2:$B63,'Profile-matrices_Condorcet'!$B63),MATCH(INDEX('numeric possibilities'!F$3:F$1298,VLOOKUP($B63,'numeric possibilities'!$C$3:$G$1298,1)),'VBA code_permu_wo_repettn'!$AH$2:$AM$2))</f>
        <v>A</v>
      </c>
      <c r="F63" t="str">
        <f>INDEX('VBA code_permu_wo_repettn'!$AO$3:$AT$6,COUNTIF('Profile-matrices_Condorcet'!$B$2:$B63,'Profile-matrices_Condorcet'!$B63),MATCH(INDEX('numeric possibilities'!G$3:G$1298,VLOOKUP($B63,'numeric possibilities'!$C$3:$G$1298,1)),'VBA code_permu_wo_repettn'!$AO$2:$AT$2))</f>
        <v>A</v>
      </c>
      <c r="H63" t="s">
        <v>15</v>
      </c>
      <c r="I63" t="str">
        <f>IF(I62&gt;J62,$I$1,IF(I62&lt;J62,$J$1,0))</f>
        <v>A</v>
      </c>
      <c r="K63" t="str">
        <f>IF(K62&gt;L62,$K$1,IF(K62&lt;L62,$L$1,0))</f>
        <v>C</v>
      </c>
      <c r="M63" t="str">
        <f>IF(M62&gt;N62,$M$1,IF(M62&lt;N62,$N$1,0))</f>
        <v>A</v>
      </c>
      <c r="O63" t="str">
        <f>IF(O62&gt;P62,$O$1,IF(O62&lt;P62,$P$1,0))</f>
        <v>C</v>
      </c>
      <c r="Q63" t="str">
        <f>IF(Q62&gt;R62,$Q$1,IF(Q62&lt;R62,$R$1,0))</f>
        <v>B</v>
      </c>
      <c r="S63" t="str">
        <f>IF(S62&gt;T62,$S$1,IF(S62&lt;T62,$T$1,0))</f>
        <v>C</v>
      </c>
    </row>
    <row r="64" spans="1:20" x14ac:dyDescent="0.25">
      <c r="A64">
        <f t="shared" si="2"/>
        <v>63</v>
      </c>
      <c r="B64">
        <f t="shared" si="3"/>
        <v>16</v>
      </c>
      <c r="C64" t="str">
        <f>INDEX('VBA code_permu_wo_repettn'!$T$3:$Y$6,COUNTIF('Profile-matrices_Condorcet'!$B$2:$B64,'Profile-matrices_Condorcet'!$B64),MATCH(INDEX('numeric possibilities'!D$3:D$1298,VLOOKUP($B64,'numeric possibilities'!$C$3:$G$1298,1)),'VBA code_permu_wo_repettn'!$T$2:$Y$2))</f>
        <v>D</v>
      </c>
      <c r="D64" t="str">
        <f>INDEX('VBA code_permu_wo_repettn'!$AA$3:$AF$6,COUNTIF('Profile-matrices_Condorcet'!$B$2:$B64,'Profile-matrices_Condorcet'!$B64),MATCH(INDEX('numeric possibilities'!E$3:E$1298,VLOOKUP($B64,'numeric possibilities'!$C$3:$G$1298,1)),'VBA code_permu_wo_repettn'!$AA$2:$AF$2))</f>
        <v>A</v>
      </c>
      <c r="E64" t="str">
        <f>INDEX('VBA code_permu_wo_repettn'!$AH$3:$AM$6,COUNTIF('Profile-matrices_Condorcet'!$B$2:$B64,'Profile-matrices_Condorcet'!$B64),MATCH(INDEX('numeric possibilities'!F$3:F$1298,VLOOKUP($B64,'numeric possibilities'!$C$3:$G$1298,1)),'VBA code_permu_wo_repettn'!$AH$2:$AM$2))</f>
        <v>B</v>
      </c>
      <c r="F64" t="str">
        <f>INDEX('VBA code_permu_wo_repettn'!$AO$3:$AT$6,COUNTIF('Profile-matrices_Condorcet'!$B$2:$B64,'Profile-matrices_Condorcet'!$B64),MATCH(INDEX('numeric possibilities'!G$3:G$1298,VLOOKUP($B64,'numeric possibilities'!$C$3:$G$1298,1)),'VBA code_permu_wo_repettn'!$AO$2:$AT$2))</f>
        <v>B</v>
      </c>
      <c r="I64" t="s">
        <v>0</v>
      </c>
      <c r="J64" t="s">
        <v>1</v>
      </c>
      <c r="K64" t="s">
        <v>2</v>
      </c>
      <c r="L64" t="s">
        <v>3</v>
      </c>
    </row>
    <row r="65" spans="1:20" x14ac:dyDescent="0.25">
      <c r="A65">
        <f t="shared" si="2"/>
        <v>64</v>
      </c>
      <c r="B65">
        <f t="shared" si="3"/>
        <v>16</v>
      </c>
      <c r="C65" t="str">
        <f>INDEX('VBA code_permu_wo_repettn'!$T$3:$Y$6,COUNTIF('Profile-matrices_Condorcet'!$B$2:$B65,'Profile-matrices_Condorcet'!$B65),MATCH(INDEX('numeric possibilities'!D$3:D$1298,VLOOKUP($B65,'numeric possibilities'!$C$3:$G$1298,1)),'VBA code_permu_wo_repettn'!$T$2:$Y$2))</f>
        <v>B</v>
      </c>
      <c r="D65" t="str">
        <f>INDEX('VBA code_permu_wo_repettn'!$AA$3:$AF$6,COUNTIF('Profile-matrices_Condorcet'!$B$2:$B65,'Profile-matrices_Condorcet'!$B65),MATCH(INDEX('numeric possibilities'!E$3:E$1298,VLOOKUP($B65,'numeric possibilities'!$C$3:$G$1298,1)),'VBA code_permu_wo_repettn'!$AA$2:$AF$2))</f>
        <v>D</v>
      </c>
      <c r="E65" t="str">
        <f>INDEX('VBA code_permu_wo_repettn'!$AH$3:$AM$6,COUNTIF('Profile-matrices_Condorcet'!$B$2:$B65,'Profile-matrices_Condorcet'!$B65),MATCH(INDEX('numeric possibilities'!F$3:F$1298,VLOOKUP($B65,'numeric possibilities'!$C$3:$G$1298,1)),'VBA code_permu_wo_repettn'!$AH$2:$AM$2))</f>
        <v>D</v>
      </c>
      <c r="F65" t="str">
        <f>INDEX('VBA code_permu_wo_repettn'!$AO$3:$AT$6,COUNTIF('Profile-matrices_Condorcet'!$B$2:$B65,'Profile-matrices_Condorcet'!$B65),MATCH(INDEX('numeric possibilities'!G$3:G$1298,VLOOKUP($B65,'numeric possibilities'!$C$3:$G$1298,1)),'VBA code_permu_wo_repettn'!$AO$2:$AT$2))</f>
        <v>C</v>
      </c>
      <c r="G65" t="str">
        <f>IF(MAX(I65:L65)&gt;='numeric possibilities'!$B$4/2,INDEX('Profile-matrices_Condorcet'!I64:L64,1,MATCH(MAX('Profile-matrices_Condorcet'!I65:L65),'Profile-matrices_Condorcet'!I65:L65,0)),"NCW")</f>
        <v>C</v>
      </c>
      <c r="H65" t="s">
        <v>13</v>
      </c>
      <c r="I65" s="3">
        <f>COUNTIF($I63:$S63,I64)</f>
        <v>2</v>
      </c>
      <c r="J65" s="3">
        <f>COUNTIF($I63:$S63,J64)</f>
        <v>1</v>
      </c>
      <c r="K65" s="3">
        <f>COUNTIF($I63:$S63,K64)</f>
        <v>3</v>
      </c>
      <c r="L65" s="3">
        <f>COUNTIF($I63:$S63,L64)</f>
        <v>0</v>
      </c>
    </row>
    <row r="66" spans="1:20" x14ac:dyDescent="0.25">
      <c r="A66">
        <f t="shared" si="2"/>
        <v>65</v>
      </c>
      <c r="B66">
        <f t="shared" si="3"/>
        <v>17</v>
      </c>
      <c r="C66" t="str">
        <f>INDEX('VBA code_permu_wo_repettn'!$T$3:$Y$6,COUNTIF('Profile-matrices_Condorcet'!$B$2:$B66,'Profile-matrices_Condorcet'!$B66),MATCH(INDEX('numeric possibilities'!D$3:D$1298,VLOOKUP($B66,'numeric possibilities'!$C$3:$G$1298,1)),'VBA code_permu_wo_repettn'!$T$2:$Y$2))</f>
        <v>A</v>
      </c>
      <c r="D66" t="str">
        <f>INDEX('VBA code_permu_wo_repettn'!$AA$3:$AF$6,COUNTIF('Profile-matrices_Condorcet'!$B$2:$B66,'Profile-matrices_Condorcet'!$B66),MATCH(INDEX('numeric possibilities'!E$3:E$1298,VLOOKUP($B66,'numeric possibilities'!$C$3:$G$1298,1)),'VBA code_permu_wo_repettn'!$AA$2:$AF$2))</f>
        <v>B</v>
      </c>
      <c r="E66" t="str">
        <f>INDEX('VBA code_permu_wo_repettn'!$AH$3:$AM$6,COUNTIF('Profile-matrices_Condorcet'!$B$2:$B66,'Profile-matrices_Condorcet'!$B66),MATCH(INDEX('numeric possibilities'!F$3:F$1298,VLOOKUP($B66,'numeric possibilities'!$C$3:$G$1298,1)),'VBA code_permu_wo_repettn'!$AH$2:$AM$2))</f>
        <v>C</v>
      </c>
      <c r="F66" t="str">
        <f>INDEX('VBA code_permu_wo_repettn'!$AO$3:$AT$6,COUNTIF('Profile-matrices_Condorcet'!$B$2:$B66,'Profile-matrices_Condorcet'!$B66),MATCH(INDEX('numeric possibilities'!G$3:G$1298,VLOOKUP($B66,'numeric possibilities'!$C$3:$G$1298,1)),'VBA code_permu_wo_repettn'!$AO$2:$AT$2))</f>
        <v>D</v>
      </c>
      <c r="H66" t="s">
        <v>14</v>
      </c>
      <c r="I66" s="3">
        <f>IF(MATCH(I$1,$C66:$C69,0)&lt;(MATCH(J$1,$C66:$C69,0)),1*a_vote,0)+IF(MATCH(I$1,$D66:$D69,0)&lt;MATCH(J$1,$D66:$D69,0),1*b_vote,0)+IF(MATCH(I$1,$E66:$E69,0)&lt;MATCH(J$1,$E66:$E69,0),1*c_vote,0)+IF(MATCH(I$1,$F66:$F69,0)&lt;MATCH(J$1,$F66:$F69,0),1*d_vote,0)</f>
        <v>0.74</v>
      </c>
      <c r="J66" s="3">
        <f>IF(MATCH(I$1,$C66:$C69,0)&gt;(MATCH(J$1,$C66:$C69,0)),1*a_vote,0)+IF(MATCH(I$1,$D66:$D69,0)&gt;MATCH(J$1,$D66:$D69,0),1*b_vote,0)+IF(MATCH(I$1,$E66:$E69,0)&gt;MATCH(J$1,$E66:$E69,0),1*c_vote,0)+IF(MATCH(I$1,$F66:$F69,0)&gt;MATCH(J$1,$F66:$F69,0),1*d_vote,0)</f>
        <v>0.26</v>
      </c>
      <c r="K66" s="3">
        <f>IF(MATCH($K$1,$C66:$C69,0)&lt;(MATCH($L$1,$C66:$C69,0)),1*a_vote,0)+IF(MATCH($K$1,$D66:$D69,0)&lt;MATCH($L$1,$D66:$D69,0),1*b_vote,0)+IF(MATCH($K$1,$E66:$E69,0)&lt;MATCH($L$1,$E66:$E69,0),1*c_vote,0)+IF(MATCH($K$1,$F66:$F69,0)&lt;MATCH($L$1,$F66:$F69,0),1*d_vote,0)</f>
        <v>0.49</v>
      </c>
      <c r="L66" s="3">
        <f>IF(MATCH(K$1,$C66:$C69,0)&gt;(MATCH(L$1,$C66:$C69,0)),1*a_vote,0)+IF(MATCH(K$1,$D66:$D69,0)&gt;MATCH(L$1,$D66:$D69,0),1*b_vote,0)+IF(MATCH(K$1,$E66:$E69,0)&gt;MATCH(L$1,$E66:$E69,0),1*c_vote,0)+IF(MATCH(K$1,$F66:$F69,0)&gt;MATCH(L$1,$F66:$F69,0),1*d_vote,0)</f>
        <v>0.51</v>
      </c>
      <c r="M66" s="3">
        <f>IF(MATCH($M$1,$C66:$C69,0)&lt;(MATCH($N$1,$C66:$C69,0)),1*a_vote,0)+IF(MATCH($M$1,$D66:$D69,0)&lt;MATCH($N$1,$D66:$D69,0),1*b_vote,0)+IF(MATCH($M$1,$E66:$E69,0)&lt;MATCH($N$1,$E66:$E69,0),1*c_vote,0)+IF(MATCH($M$1,$F66:$F69,0)&lt;MATCH($N$1,$F66:$F69,0),1*d_vote,0)</f>
        <v>0.78</v>
      </c>
      <c r="N66" s="3">
        <f>IF(MATCH(M$1,$C66:$C69,0)&gt;(MATCH(N$1,$C66:$C69,0)),1*a_vote,0)+IF(MATCH(M$1,$D66:$D69,0)&gt;MATCH(N$1,$D66:$D69,0),1*b_vote,0)+IF(MATCH(M$1,$E66:$E69,0)&gt;MATCH(N$1,$E66:$E69,0),1*c_vote,0)+IF(MATCH(M$1,$F66:$F69,0)&gt;MATCH(N$1,$F66:$F69,0),1*d_vote,0)</f>
        <v>0.21999999999999997</v>
      </c>
      <c r="O66" s="3">
        <f>IF(MATCH($O$1,$C66:$C69,0)&lt;(MATCH($P$1,$C66:$C69,0)),1*a_vote,0)+IF(MATCH($O$1,$D66:$D69,0)&lt;MATCH($P$1,$D66:$D69,0),1*b_vote,0)+IF(MATCH($O$1,$E66:$E69,0)&lt;MATCH($P$1,$E66:$E69,0),1*c_vote,0)+IF(MATCH($O$1,$F66:$F69,0)&lt;MATCH($P$1,$F66:$F69,0),1*d_vote,0)</f>
        <v>0.75</v>
      </c>
      <c r="P66" s="3">
        <f>IF(MATCH(O$1,$C66:$C69,0)&gt;(MATCH(P$1,$C66:$C69,0)),1*a_vote,0)+IF(MATCH(O$1,$D66:$D69,0)&gt;MATCH(P$1,$D66:$D69,0),1*b_vote,0)+IF(MATCH(O$1,$E66:$E69,0)&gt;MATCH(P$1,$E66:$E69,0),1*c_vote,0)+IF(MATCH(O$1,$F66:$F69,0)&gt;MATCH(P$1,$F66:$F69,0),1*d_vote,0)</f>
        <v>0.25</v>
      </c>
      <c r="Q66" s="3">
        <f>IF(MATCH($Q$1,$C66:$C69,0)&lt;(MATCH($R$1,$C66:$C69,0)),1*a_vote,0)+IF(MATCH($Q$1,$D66:$D69,0)&lt;MATCH($R$1,$D66:$D69,0),1*b_vote,0)+IF(MATCH($Q$1,$E66:$E69,0)&lt;MATCH($R$1,$E66:$E69,0),1*c_vote,0)+IF(MATCH($Q$1,$F66:$F69,0)&lt;MATCH($R$1,$F66:$F69,0),1*d_vote,0)</f>
        <v>0.51</v>
      </c>
      <c r="R66" s="3">
        <f>IF(MATCH(Q$1,$C66:$C69,0)&gt;(MATCH(R$1,$C66:$C69,0)),1*a_vote,0)+IF(MATCH(Q$1,$D66:$D69,0)&gt;MATCH(R$1,$D66:$D69,0),1*b_vote,0)+IF(MATCH(Q$1,$E66:$E69,0)&gt;MATCH(R$1,$E66:$E69,0),1*c_vote,0)+IF(MATCH(Q$1,$F66:$F69,0)&gt;MATCH(R$1,$F66:$F69,0),1*d_vote,0)</f>
        <v>0.49</v>
      </c>
      <c r="S66" s="3">
        <f>IF(MATCH($S$1,$C66:$C69,0)&lt;(MATCH($T$1,$C66:$C69,0)),1*a_vote,0)+IF(MATCH($S$1,$D66:$D69,0)&lt;MATCH($T$1,$D66:$D69,0),1*b_vote,0)+IF(MATCH($S$1,$E66:$E69,0)&lt;MATCH($T$1,$E66:$E69,0),1*c_vote,0)+IF(MATCH($S$1,$F66:$F69,0)&lt;MATCH($T$1,$F66:$F69,0),1*d_vote,0)</f>
        <v>0.51</v>
      </c>
      <c r="T66" s="3">
        <f>IF(MATCH(S$1,$C66:$C69,0)&gt;(MATCH(T$1,$C66:$C69,0)),1*a_vote,0)+IF(MATCH(S$1,$D66:$D69,0)&gt;MATCH(T$1,$D66:$D69,0),1*b_vote,0)+IF(MATCH(S$1,$E66:$E69,0)&gt;MATCH(T$1,$E66:$E69,0),1*c_vote,0)+IF(MATCH(S$1,$F66:$F69,0)&gt;MATCH(T$1,$F66:$F69,0),1*d_vote,0)</f>
        <v>0.49</v>
      </c>
    </row>
    <row r="67" spans="1:20" x14ac:dyDescent="0.25">
      <c r="A67">
        <f t="shared" si="2"/>
        <v>66</v>
      </c>
      <c r="B67">
        <f t="shared" si="3"/>
        <v>17</v>
      </c>
      <c r="C67" t="str">
        <f>INDEX('VBA code_permu_wo_repettn'!$T$3:$Y$6,COUNTIF('Profile-matrices_Condorcet'!$B$2:$B67,'Profile-matrices_Condorcet'!$B67),MATCH(INDEX('numeric possibilities'!D$3:D$1298,VLOOKUP($B67,'numeric possibilities'!$C$3:$G$1298,1)),'VBA code_permu_wo_repettn'!$T$2:$Y$2))</f>
        <v>D</v>
      </c>
      <c r="D67" t="str">
        <f>INDEX('VBA code_permu_wo_repettn'!$AA$3:$AF$6,COUNTIF('Profile-matrices_Condorcet'!$B$2:$B67,'Profile-matrices_Condorcet'!$B67),MATCH(INDEX('numeric possibilities'!E$3:E$1298,VLOOKUP($B67,'numeric possibilities'!$C$3:$G$1298,1)),'VBA code_permu_wo_repettn'!$AA$2:$AF$2))</f>
        <v>C</v>
      </c>
      <c r="E67" t="str">
        <f>INDEX('VBA code_permu_wo_repettn'!$AH$3:$AM$6,COUNTIF('Profile-matrices_Condorcet'!$B$2:$B67,'Profile-matrices_Condorcet'!$B67),MATCH(INDEX('numeric possibilities'!F$3:F$1298,VLOOKUP($B67,'numeric possibilities'!$C$3:$G$1298,1)),'VBA code_permu_wo_repettn'!$AH$2:$AM$2))</f>
        <v>A</v>
      </c>
      <c r="F67" t="str">
        <f>INDEX('VBA code_permu_wo_repettn'!$AO$3:$AT$6,COUNTIF('Profile-matrices_Condorcet'!$B$2:$B67,'Profile-matrices_Condorcet'!$B67),MATCH(INDEX('numeric possibilities'!G$3:G$1298,VLOOKUP($B67,'numeric possibilities'!$C$3:$G$1298,1)),'VBA code_permu_wo_repettn'!$AO$2:$AT$2))</f>
        <v>A</v>
      </c>
      <c r="H67" t="s">
        <v>15</v>
      </c>
      <c r="I67" t="str">
        <f>IF(I66&gt;J66,$I$1,IF(I66&lt;J66,$J$1,0))</f>
        <v>A</v>
      </c>
      <c r="K67" t="str">
        <f>IF(K66&gt;L66,$K$1,IF(K66&lt;L66,$L$1,0))</f>
        <v>C</v>
      </c>
      <c r="M67" t="str">
        <f>IF(M66&gt;N66,$M$1,IF(M66&lt;N66,$N$1,0))</f>
        <v>A</v>
      </c>
      <c r="O67" t="str">
        <f>IF(O66&gt;P66,$O$1,IF(O66&lt;P66,$P$1,0))</f>
        <v>B</v>
      </c>
      <c r="Q67" t="str">
        <f>IF(Q66&gt;R66,$Q$1,IF(Q66&lt;R66,$R$1,0))</f>
        <v>B</v>
      </c>
      <c r="S67" t="str">
        <f>IF(S66&gt;T66,$S$1,IF(S66&lt;T66,$T$1,0))</f>
        <v>C</v>
      </c>
    </row>
    <row r="68" spans="1:20" x14ac:dyDescent="0.25">
      <c r="A68">
        <f t="shared" si="2"/>
        <v>67</v>
      </c>
      <c r="B68">
        <f t="shared" si="3"/>
        <v>17</v>
      </c>
      <c r="C68" t="str">
        <f>INDEX('VBA code_permu_wo_repettn'!$T$3:$Y$6,COUNTIF('Profile-matrices_Condorcet'!$B$2:$B68,'Profile-matrices_Condorcet'!$B68),MATCH(INDEX('numeric possibilities'!D$3:D$1298,VLOOKUP($B68,'numeric possibilities'!$C$3:$G$1298,1)),'VBA code_permu_wo_repettn'!$T$2:$Y$2))</f>
        <v>B</v>
      </c>
      <c r="D68" t="str">
        <f>INDEX('VBA code_permu_wo_repettn'!$AA$3:$AF$6,COUNTIF('Profile-matrices_Condorcet'!$B$2:$B68,'Profile-matrices_Condorcet'!$B68),MATCH(INDEX('numeric possibilities'!E$3:E$1298,VLOOKUP($B68,'numeric possibilities'!$C$3:$G$1298,1)),'VBA code_permu_wo_repettn'!$AA$2:$AF$2))</f>
        <v>A</v>
      </c>
      <c r="E68" t="str">
        <f>INDEX('VBA code_permu_wo_repettn'!$AH$3:$AM$6,COUNTIF('Profile-matrices_Condorcet'!$B$2:$B68,'Profile-matrices_Condorcet'!$B68),MATCH(INDEX('numeric possibilities'!F$3:F$1298,VLOOKUP($B68,'numeric possibilities'!$C$3:$G$1298,1)),'VBA code_permu_wo_repettn'!$AH$2:$AM$2))</f>
        <v>B</v>
      </c>
      <c r="F68" t="str">
        <f>INDEX('VBA code_permu_wo_repettn'!$AO$3:$AT$6,COUNTIF('Profile-matrices_Condorcet'!$B$2:$B68,'Profile-matrices_Condorcet'!$B68),MATCH(INDEX('numeric possibilities'!G$3:G$1298,VLOOKUP($B68,'numeric possibilities'!$C$3:$G$1298,1)),'VBA code_permu_wo_repettn'!$AO$2:$AT$2))</f>
        <v>B</v>
      </c>
      <c r="I68" t="s">
        <v>0</v>
      </c>
      <c r="J68" t="s">
        <v>1</v>
      </c>
      <c r="K68" t="s">
        <v>2</v>
      </c>
      <c r="L68" t="s">
        <v>3</v>
      </c>
    </row>
    <row r="69" spans="1:20" x14ac:dyDescent="0.25">
      <c r="A69">
        <f t="shared" si="2"/>
        <v>68</v>
      </c>
      <c r="B69">
        <f t="shared" si="3"/>
        <v>17</v>
      </c>
      <c r="C69" t="str">
        <f>INDEX('VBA code_permu_wo_repettn'!$T$3:$Y$6,COUNTIF('Profile-matrices_Condorcet'!$B$2:$B69,'Profile-matrices_Condorcet'!$B69),MATCH(INDEX('numeric possibilities'!D$3:D$1298,VLOOKUP($B69,'numeric possibilities'!$C$3:$G$1298,1)),'VBA code_permu_wo_repettn'!$T$2:$Y$2))</f>
        <v>C</v>
      </c>
      <c r="D69" t="str">
        <f>INDEX('VBA code_permu_wo_repettn'!$AA$3:$AF$6,COUNTIF('Profile-matrices_Condorcet'!$B$2:$B69,'Profile-matrices_Condorcet'!$B69),MATCH(INDEX('numeric possibilities'!E$3:E$1298,VLOOKUP($B69,'numeric possibilities'!$C$3:$G$1298,1)),'VBA code_permu_wo_repettn'!$AA$2:$AF$2))</f>
        <v>D</v>
      </c>
      <c r="E69" t="str">
        <f>INDEX('VBA code_permu_wo_repettn'!$AH$3:$AM$6,COUNTIF('Profile-matrices_Condorcet'!$B$2:$B69,'Profile-matrices_Condorcet'!$B69),MATCH(INDEX('numeric possibilities'!F$3:F$1298,VLOOKUP($B69,'numeric possibilities'!$C$3:$G$1298,1)),'VBA code_permu_wo_repettn'!$AH$2:$AM$2))</f>
        <v>D</v>
      </c>
      <c r="F69" t="str">
        <f>INDEX('VBA code_permu_wo_repettn'!$AO$3:$AT$6,COUNTIF('Profile-matrices_Condorcet'!$B$2:$B69,'Profile-matrices_Condorcet'!$B69),MATCH(INDEX('numeric possibilities'!G$3:G$1298,VLOOKUP($B69,'numeric possibilities'!$C$3:$G$1298,1)),'VBA code_permu_wo_repettn'!$AO$2:$AT$2))</f>
        <v>C</v>
      </c>
      <c r="G69" t="str">
        <f>IF(MAX(I69:L69)&gt;='numeric possibilities'!$B$4/2,INDEX('Profile-matrices_Condorcet'!I68:L68,1,MATCH(MAX('Profile-matrices_Condorcet'!I69:L69),'Profile-matrices_Condorcet'!I69:L69,0)),"NCW")</f>
        <v>NCW</v>
      </c>
      <c r="H69" t="s">
        <v>13</v>
      </c>
      <c r="I69" s="3">
        <f>COUNTIF($I67:$S67,I68)</f>
        <v>2</v>
      </c>
      <c r="J69" s="3">
        <f>COUNTIF($I67:$S67,J68)</f>
        <v>2</v>
      </c>
      <c r="K69" s="3">
        <f>COUNTIF($I67:$S67,K68)</f>
        <v>2</v>
      </c>
      <c r="L69" s="3">
        <f>COUNTIF($I67:$S67,L68)</f>
        <v>0</v>
      </c>
    </row>
    <row r="70" spans="1:20" x14ac:dyDescent="0.25">
      <c r="A70">
        <f t="shared" si="2"/>
        <v>69</v>
      </c>
      <c r="B70">
        <f t="shared" si="3"/>
        <v>18</v>
      </c>
      <c r="C70" t="str">
        <f>INDEX('VBA code_permu_wo_repettn'!$T$3:$Y$6,COUNTIF('Profile-matrices_Condorcet'!$B$2:$B70,'Profile-matrices_Condorcet'!$B70),MATCH(INDEX('numeric possibilities'!D$3:D$1298,VLOOKUP($B70,'numeric possibilities'!$C$3:$G$1298,1)),'VBA code_permu_wo_repettn'!$T$2:$Y$2))</f>
        <v>A</v>
      </c>
      <c r="D70" t="str">
        <f>INDEX('VBA code_permu_wo_repettn'!$AA$3:$AF$6,COUNTIF('Profile-matrices_Condorcet'!$B$2:$B70,'Profile-matrices_Condorcet'!$B70),MATCH(INDEX('numeric possibilities'!E$3:E$1298,VLOOKUP($B70,'numeric possibilities'!$C$3:$G$1298,1)),'VBA code_permu_wo_repettn'!$AA$2:$AF$2))</f>
        <v>B</v>
      </c>
      <c r="E70" t="str">
        <f>INDEX('VBA code_permu_wo_repettn'!$AH$3:$AM$6,COUNTIF('Profile-matrices_Condorcet'!$B$2:$B70,'Profile-matrices_Condorcet'!$B70),MATCH(INDEX('numeric possibilities'!F$3:F$1298,VLOOKUP($B70,'numeric possibilities'!$C$3:$G$1298,1)),'VBA code_permu_wo_repettn'!$AH$2:$AM$2))</f>
        <v>C</v>
      </c>
      <c r="F70" t="str">
        <f>INDEX('VBA code_permu_wo_repettn'!$AO$3:$AT$6,COUNTIF('Profile-matrices_Condorcet'!$B$2:$B70,'Profile-matrices_Condorcet'!$B70),MATCH(INDEX('numeric possibilities'!G$3:G$1298,VLOOKUP($B70,'numeric possibilities'!$C$3:$G$1298,1)),'VBA code_permu_wo_repettn'!$AO$2:$AT$2))</f>
        <v>D</v>
      </c>
      <c r="H70" t="s">
        <v>14</v>
      </c>
      <c r="I70" s="3">
        <f>IF(MATCH(I$1,$C70:$C73,0)&lt;(MATCH(J$1,$C70:$C73,0)),1*a_vote,0)+IF(MATCH(I$1,$D70:$D73,0)&lt;MATCH(J$1,$D70:$D73,0),1*b_vote,0)+IF(MATCH(I$1,$E70:$E73,0)&lt;MATCH(J$1,$E70:$E73,0),1*c_vote,0)+IF(MATCH(I$1,$F70:$F73,0)&lt;MATCH(J$1,$F70:$F73,0),1*d_vote,0)</f>
        <v>0.74</v>
      </c>
      <c r="J70" s="3">
        <f>IF(MATCH(I$1,$C70:$C73,0)&gt;(MATCH(J$1,$C70:$C73,0)),1*a_vote,0)+IF(MATCH(I$1,$D70:$D73,0)&gt;MATCH(J$1,$D70:$D73,0),1*b_vote,0)+IF(MATCH(I$1,$E70:$E73,0)&gt;MATCH(J$1,$E70:$E73,0),1*c_vote,0)+IF(MATCH(I$1,$F70:$F73,0)&gt;MATCH(J$1,$F70:$F73,0),1*d_vote,0)</f>
        <v>0.26</v>
      </c>
      <c r="K70" s="3">
        <f>IF(MATCH($K$1,$C70:$C73,0)&lt;(MATCH($L$1,$C70:$C73,0)),1*a_vote,0)+IF(MATCH($K$1,$D70:$D73,0)&lt;MATCH($L$1,$D70:$D73,0),1*b_vote,0)+IF(MATCH($K$1,$E70:$E73,0)&lt;MATCH($L$1,$E70:$E73,0),1*c_vote,0)+IF(MATCH($K$1,$F70:$F73,0)&lt;MATCH($L$1,$F70:$F73,0),1*d_vote,0)</f>
        <v>0.49</v>
      </c>
      <c r="L70" s="3">
        <f>IF(MATCH(K$1,$C70:$C73,0)&gt;(MATCH(L$1,$C70:$C73,0)),1*a_vote,0)+IF(MATCH(K$1,$D70:$D73,0)&gt;MATCH(L$1,$D70:$D73,0),1*b_vote,0)+IF(MATCH(K$1,$E70:$E73,0)&gt;MATCH(L$1,$E70:$E73,0),1*c_vote,0)+IF(MATCH(K$1,$F70:$F73,0)&gt;MATCH(L$1,$F70:$F73,0),1*d_vote,0)</f>
        <v>0.51</v>
      </c>
      <c r="M70" s="3">
        <f>IF(MATCH($M$1,$C70:$C73,0)&lt;(MATCH($N$1,$C70:$C73,0)),1*a_vote,0)+IF(MATCH($M$1,$D70:$D73,0)&lt;MATCH($N$1,$D70:$D73,0),1*b_vote,0)+IF(MATCH($M$1,$E70:$E73,0)&lt;MATCH($N$1,$E70:$E73,0),1*c_vote,0)+IF(MATCH($M$1,$F70:$F73,0)&lt;MATCH($N$1,$F70:$F73,0),1*d_vote,0)</f>
        <v>0.78</v>
      </c>
      <c r="N70" s="3">
        <f>IF(MATCH(M$1,$C70:$C73,0)&gt;(MATCH(N$1,$C70:$C73,0)),1*a_vote,0)+IF(MATCH(M$1,$D70:$D73,0)&gt;MATCH(N$1,$D70:$D73,0),1*b_vote,0)+IF(MATCH(M$1,$E70:$E73,0)&gt;MATCH(N$1,$E70:$E73,0),1*c_vote,0)+IF(MATCH(M$1,$F70:$F73,0)&gt;MATCH(N$1,$F70:$F73,0),1*d_vote,0)</f>
        <v>0.21999999999999997</v>
      </c>
      <c r="O70" s="3">
        <f>IF(MATCH($O$1,$C70:$C73,0)&lt;(MATCH($P$1,$C70:$C73,0)),1*a_vote,0)+IF(MATCH($O$1,$D70:$D73,0)&lt;MATCH($P$1,$D70:$D73,0),1*b_vote,0)+IF(MATCH($O$1,$E70:$E73,0)&lt;MATCH($P$1,$E70:$E73,0),1*c_vote,0)+IF(MATCH($O$1,$F70:$F73,0)&lt;MATCH($P$1,$F70:$F73,0),1*d_vote,0)</f>
        <v>0.48</v>
      </c>
      <c r="P70" s="3">
        <f>IF(MATCH(O$1,$C70:$C73,0)&gt;(MATCH(P$1,$C70:$C73,0)),1*a_vote,0)+IF(MATCH(O$1,$D70:$D73,0)&gt;MATCH(P$1,$D70:$D73,0),1*b_vote,0)+IF(MATCH(O$1,$E70:$E73,0)&gt;MATCH(P$1,$E70:$E73,0),1*c_vote,0)+IF(MATCH(O$1,$F70:$F73,0)&gt;MATCH(P$1,$F70:$F73,0),1*d_vote,0)</f>
        <v>0.52</v>
      </c>
      <c r="Q70" s="3">
        <f>IF(MATCH($Q$1,$C70:$C73,0)&lt;(MATCH($R$1,$C70:$C73,0)),1*a_vote,0)+IF(MATCH($Q$1,$D70:$D73,0)&lt;MATCH($R$1,$D70:$D73,0),1*b_vote,0)+IF(MATCH($Q$1,$E70:$E73,0)&lt;MATCH($R$1,$E70:$E73,0),1*c_vote,0)+IF(MATCH($Q$1,$F70:$F73,0)&lt;MATCH($R$1,$F70:$F73,0),1*d_vote,0)</f>
        <v>0.51</v>
      </c>
      <c r="R70" s="3">
        <f>IF(MATCH(Q$1,$C70:$C73,0)&gt;(MATCH(R$1,$C70:$C73,0)),1*a_vote,0)+IF(MATCH(Q$1,$D70:$D73,0)&gt;MATCH(R$1,$D70:$D73,0),1*b_vote,0)+IF(MATCH(Q$1,$E70:$E73,0)&gt;MATCH(R$1,$E70:$E73,0),1*c_vote,0)+IF(MATCH(Q$1,$F70:$F73,0)&gt;MATCH(R$1,$F70:$F73,0),1*d_vote,0)</f>
        <v>0.49</v>
      </c>
      <c r="S70" s="3">
        <f>IF(MATCH($S$1,$C70:$C73,0)&lt;(MATCH($T$1,$C70:$C73,0)),1*a_vote,0)+IF(MATCH($S$1,$D70:$D73,0)&lt;MATCH($T$1,$D70:$D73,0),1*b_vote,0)+IF(MATCH($S$1,$E70:$E73,0)&lt;MATCH($T$1,$E70:$E73,0),1*c_vote,0)+IF(MATCH($S$1,$F70:$F73,0)&lt;MATCH($T$1,$F70:$F73,0),1*d_vote,0)</f>
        <v>0.51</v>
      </c>
      <c r="T70" s="3">
        <f>IF(MATCH(S$1,$C70:$C73,0)&gt;(MATCH(T$1,$C70:$C73,0)),1*a_vote,0)+IF(MATCH(S$1,$D70:$D73,0)&gt;MATCH(T$1,$D70:$D73,0),1*b_vote,0)+IF(MATCH(S$1,$E70:$E73,0)&gt;MATCH(T$1,$E70:$E73,0),1*c_vote,0)+IF(MATCH(S$1,$F70:$F73,0)&gt;MATCH(T$1,$F70:$F73,0),1*d_vote,0)</f>
        <v>0.49</v>
      </c>
    </row>
    <row r="71" spans="1:20" x14ac:dyDescent="0.25">
      <c r="A71">
        <f t="shared" si="2"/>
        <v>70</v>
      </c>
      <c r="B71">
        <f t="shared" si="3"/>
        <v>18</v>
      </c>
      <c r="C71" t="str">
        <f>INDEX('VBA code_permu_wo_repettn'!$T$3:$Y$6,COUNTIF('Profile-matrices_Condorcet'!$B$2:$B71,'Profile-matrices_Condorcet'!$B71),MATCH(INDEX('numeric possibilities'!D$3:D$1298,VLOOKUP($B71,'numeric possibilities'!$C$3:$G$1298,1)),'VBA code_permu_wo_repettn'!$T$2:$Y$2))</f>
        <v>D</v>
      </c>
      <c r="D71" t="str">
        <f>INDEX('VBA code_permu_wo_repettn'!$AA$3:$AF$6,COUNTIF('Profile-matrices_Condorcet'!$B$2:$B71,'Profile-matrices_Condorcet'!$B71),MATCH(INDEX('numeric possibilities'!E$3:E$1298,VLOOKUP($B71,'numeric possibilities'!$C$3:$G$1298,1)),'VBA code_permu_wo_repettn'!$AA$2:$AF$2))</f>
        <v>C</v>
      </c>
      <c r="E71" t="str">
        <f>INDEX('VBA code_permu_wo_repettn'!$AH$3:$AM$6,COUNTIF('Profile-matrices_Condorcet'!$B$2:$B71,'Profile-matrices_Condorcet'!$B71),MATCH(INDEX('numeric possibilities'!F$3:F$1298,VLOOKUP($B71,'numeric possibilities'!$C$3:$G$1298,1)),'VBA code_permu_wo_repettn'!$AH$2:$AM$2))</f>
        <v>A</v>
      </c>
      <c r="F71" t="str">
        <f>INDEX('VBA code_permu_wo_repettn'!$AO$3:$AT$6,COUNTIF('Profile-matrices_Condorcet'!$B$2:$B71,'Profile-matrices_Condorcet'!$B71),MATCH(INDEX('numeric possibilities'!G$3:G$1298,VLOOKUP($B71,'numeric possibilities'!$C$3:$G$1298,1)),'VBA code_permu_wo_repettn'!$AO$2:$AT$2))</f>
        <v>A</v>
      </c>
      <c r="H71" t="s">
        <v>15</v>
      </c>
      <c r="I71" t="str">
        <f>IF(I70&gt;J70,$I$1,IF(I70&lt;J70,$J$1,0))</f>
        <v>A</v>
      </c>
      <c r="K71" t="str">
        <f>IF(K70&gt;L70,$K$1,IF(K70&lt;L70,$L$1,0))</f>
        <v>C</v>
      </c>
      <c r="M71" t="str">
        <f>IF(M70&gt;N70,$M$1,IF(M70&lt;N70,$N$1,0))</f>
        <v>A</v>
      </c>
      <c r="O71" t="str">
        <f>IF(O70&gt;P70,$O$1,IF(O70&lt;P70,$P$1,0))</f>
        <v>C</v>
      </c>
      <c r="Q71" t="str">
        <f>IF(Q70&gt;R70,$Q$1,IF(Q70&lt;R70,$R$1,0))</f>
        <v>B</v>
      </c>
      <c r="S71" t="str">
        <f>IF(S70&gt;T70,$S$1,IF(S70&lt;T70,$T$1,0))</f>
        <v>C</v>
      </c>
    </row>
    <row r="72" spans="1:20" x14ac:dyDescent="0.25">
      <c r="A72">
        <f t="shared" si="2"/>
        <v>71</v>
      </c>
      <c r="B72">
        <f t="shared" si="3"/>
        <v>18</v>
      </c>
      <c r="C72" t="str">
        <f>INDEX('VBA code_permu_wo_repettn'!$T$3:$Y$6,COUNTIF('Profile-matrices_Condorcet'!$B$2:$B72,'Profile-matrices_Condorcet'!$B72),MATCH(INDEX('numeric possibilities'!D$3:D$1298,VLOOKUP($B72,'numeric possibilities'!$C$3:$G$1298,1)),'VBA code_permu_wo_repettn'!$T$2:$Y$2))</f>
        <v>C</v>
      </c>
      <c r="D72" t="str">
        <f>INDEX('VBA code_permu_wo_repettn'!$AA$3:$AF$6,COUNTIF('Profile-matrices_Condorcet'!$B$2:$B72,'Profile-matrices_Condorcet'!$B72),MATCH(INDEX('numeric possibilities'!E$3:E$1298,VLOOKUP($B72,'numeric possibilities'!$C$3:$G$1298,1)),'VBA code_permu_wo_repettn'!$AA$2:$AF$2))</f>
        <v>A</v>
      </c>
      <c r="E72" t="str">
        <f>INDEX('VBA code_permu_wo_repettn'!$AH$3:$AM$6,COUNTIF('Profile-matrices_Condorcet'!$B$2:$B72,'Profile-matrices_Condorcet'!$B72),MATCH(INDEX('numeric possibilities'!F$3:F$1298,VLOOKUP($B72,'numeric possibilities'!$C$3:$G$1298,1)),'VBA code_permu_wo_repettn'!$AH$2:$AM$2))</f>
        <v>B</v>
      </c>
      <c r="F72" t="str">
        <f>INDEX('VBA code_permu_wo_repettn'!$AO$3:$AT$6,COUNTIF('Profile-matrices_Condorcet'!$B$2:$B72,'Profile-matrices_Condorcet'!$B72),MATCH(INDEX('numeric possibilities'!G$3:G$1298,VLOOKUP($B72,'numeric possibilities'!$C$3:$G$1298,1)),'VBA code_permu_wo_repettn'!$AO$2:$AT$2))</f>
        <v>B</v>
      </c>
      <c r="I72" t="s">
        <v>0</v>
      </c>
      <c r="J72" t="s">
        <v>1</v>
      </c>
      <c r="K72" t="s">
        <v>2</v>
      </c>
      <c r="L72" t="s">
        <v>3</v>
      </c>
    </row>
    <row r="73" spans="1:20" x14ac:dyDescent="0.25">
      <c r="A73">
        <f t="shared" si="2"/>
        <v>72</v>
      </c>
      <c r="B73">
        <f t="shared" si="3"/>
        <v>18</v>
      </c>
      <c r="C73" t="str">
        <f>INDEX('VBA code_permu_wo_repettn'!$T$3:$Y$6,COUNTIF('Profile-matrices_Condorcet'!$B$2:$B73,'Profile-matrices_Condorcet'!$B73),MATCH(INDEX('numeric possibilities'!D$3:D$1298,VLOOKUP($B73,'numeric possibilities'!$C$3:$G$1298,1)),'VBA code_permu_wo_repettn'!$T$2:$Y$2))</f>
        <v>B</v>
      </c>
      <c r="D73" t="str">
        <f>INDEX('VBA code_permu_wo_repettn'!$AA$3:$AF$6,COUNTIF('Profile-matrices_Condorcet'!$B$2:$B73,'Profile-matrices_Condorcet'!$B73),MATCH(INDEX('numeric possibilities'!E$3:E$1298,VLOOKUP($B73,'numeric possibilities'!$C$3:$G$1298,1)),'VBA code_permu_wo_repettn'!$AA$2:$AF$2))</f>
        <v>D</v>
      </c>
      <c r="E73" t="str">
        <f>INDEX('VBA code_permu_wo_repettn'!$AH$3:$AM$6,COUNTIF('Profile-matrices_Condorcet'!$B$2:$B73,'Profile-matrices_Condorcet'!$B73),MATCH(INDEX('numeric possibilities'!F$3:F$1298,VLOOKUP($B73,'numeric possibilities'!$C$3:$G$1298,1)),'VBA code_permu_wo_repettn'!$AH$2:$AM$2))</f>
        <v>D</v>
      </c>
      <c r="F73" t="str">
        <f>INDEX('VBA code_permu_wo_repettn'!$AO$3:$AT$6,COUNTIF('Profile-matrices_Condorcet'!$B$2:$B73,'Profile-matrices_Condorcet'!$B73),MATCH(INDEX('numeric possibilities'!G$3:G$1298,VLOOKUP($B73,'numeric possibilities'!$C$3:$G$1298,1)),'VBA code_permu_wo_repettn'!$AO$2:$AT$2))</f>
        <v>C</v>
      </c>
      <c r="G73" t="str">
        <f>IF(MAX(I73:L73)&gt;='numeric possibilities'!$B$4/2,INDEX('Profile-matrices_Condorcet'!I72:L72,1,MATCH(MAX('Profile-matrices_Condorcet'!I73:L73),'Profile-matrices_Condorcet'!I73:L73,0)),"NCW")</f>
        <v>C</v>
      </c>
      <c r="H73" t="s">
        <v>13</v>
      </c>
      <c r="I73" s="3">
        <f>COUNTIF($I71:$S71,I72)</f>
        <v>2</v>
      </c>
      <c r="J73" s="3">
        <f>COUNTIF($I71:$S71,J72)</f>
        <v>1</v>
      </c>
      <c r="K73" s="3">
        <f>COUNTIF($I71:$S71,K72)</f>
        <v>3</v>
      </c>
      <c r="L73" s="3">
        <f>COUNTIF($I71:$S71,L72)</f>
        <v>0</v>
      </c>
    </row>
    <row r="74" spans="1:20" x14ac:dyDescent="0.25">
      <c r="A74">
        <f t="shared" si="2"/>
        <v>73</v>
      </c>
      <c r="B74">
        <f t="shared" si="3"/>
        <v>19</v>
      </c>
      <c r="C74" t="str">
        <f>INDEX('VBA code_permu_wo_repettn'!$T$3:$Y$6,COUNTIF('Profile-matrices_Condorcet'!$B$2:$B74,'Profile-matrices_Condorcet'!$B74),MATCH(INDEX('numeric possibilities'!D$3:D$1298,VLOOKUP($B74,'numeric possibilities'!$C$3:$G$1298,1)),'VBA code_permu_wo_repettn'!$T$2:$Y$2))</f>
        <v>A</v>
      </c>
      <c r="D74" t="str">
        <f>INDEX('VBA code_permu_wo_repettn'!$AA$3:$AF$6,COUNTIF('Profile-matrices_Condorcet'!$B$2:$B74,'Profile-matrices_Condorcet'!$B74),MATCH(INDEX('numeric possibilities'!E$3:E$1298,VLOOKUP($B74,'numeric possibilities'!$C$3:$G$1298,1)),'VBA code_permu_wo_repettn'!$AA$2:$AF$2))</f>
        <v>B</v>
      </c>
      <c r="E74" t="str">
        <f>INDEX('VBA code_permu_wo_repettn'!$AH$3:$AM$6,COUNTIF('Profile-matrices_Condorcet'!$B$2:$B74,'Profile-matrices_Condorcet'!$B74),MATCH(INDEX('numeric possibilities'!F$3:F$1298,VLOOKUP($B74,'numeric possibilities'!$C$3:$G$1298,1)),'VBA code_permu_wo_repettn'!$AH$2:$AM$2))</f>
        <v>C</v>
      </c>
      <c r="F74" t="str">
        <f>INDEX('VBA code_permu_wo_repettn'!$AO$3:$AT$6,COUNTIF('Profile-matrices_Condorcet'!$B$2:$B74,'Profile-matrices_Condorcet'!$B74),MATCH(INDEX('numeric possibilities'!G$3:G$1298,VLOOKUP($B74,'numeric possibilities'!$C$3:$G$1298,1)),'VBA code_permu_wo_repettn'!$AO$2:$AT$2))</f>
        <v>D</v>
      </c>
      <c r="H74" t="s">
        <v>14</v>
      </c>
      <c r="I74" s="3">
        <f>IF(MATCH(I$1,$C74:$C77,0)&lt;(MATCH(J$1,$C74:$C77,0)),1*a_vote,0)+IF(MATCH(I$1,$D74:$D77,0)&lt;MATCH(J$1,$D74:$D77,0),1*b_vote,0)+IF(MATCH(I$1,$E74:$E77,0)&lt;MATCH(J$1,$E74:$E77,0),1*c_vote,0)+IF(MATCH(I$1,$F74:$F77,0)&lt;MATCH(J$1,$F74:$F77,0),1*d_vote,0)</f>
        <v>0.74</v>
      </c>
      <c r="J74" s="3">
        <f>IF(MATCH(I$1,$C74:$C77,0)&gt;(MATCH(J$1,$C74:$C77,0)),1*a_vote,0)+IF(MATCH(I$1,$D74:$D77,0)&gt;MATCH(J$1,$D74:$D77,0),1*b_vote,0)+IF(MATCH(I$1,$E74:$E77,0)&gt;MATCH(J$1,$E74:$E77,0),1*c_vote,0)+IF(MATCH(I$1,$F74:$F77,0)&gt;MATCH(J$1,$F74:$F77,0),1*d_vote,0)</f>
        <v>0.26</v>
      </c>
      <c r="K74" s="3">
        <f>IF(MATCH($K$1,$C74:$C77,0)&lt;(MATCH($L$1,$C74:$C77,0)),1*a_vote,0)+IF(MATCH($K$1,$D74:$D77,0)&lt;MATCH($L$1,$D74:$D77,0),1*b_vote,0)+IF(MATCH($K$1,$E74:$E77,0)&lt;MATCH($L$1,$E74:$E77,0),1*c_vote,0)+IF(MATCH($K$1,$F74:$F77,0)&lt;MATCH($L$1,$F74:$F77,0),1*d_vote,0)</f>
        <v>0.49</v>
      </c>
      <c r="L74" s="3">
        <f>IF(MATCH(K$1,$C74:$C77,0)&gt;(MATCH(L$1,$C74:$C77,0)),1*a_vote,0)+IF(MATCH(K$1,$D74:$D77,0)&gt;MATCH(L$1,$D74:$D77,0),1*b_vote,0)+IF(MATCH(K$1,$E74:$E77,0)&gt;MATCH(L$1,$E74:$E77,0),1*c_vote,0)+IF(MATCH(K$1,$F74:$F77,0)&gt;MATCH(L$1,$F74:$F77,0),1*d_vote,0)</f>
        <v>0.51</v>
      </c>
      <c r="M74" s="3">
        <f>IF(MATCH($M$1,$C74:$C77,0)&lt;(MATCH($N$1,$C74:$C77,0)),1*a_vote,0)+IF(MATCH($M$1,$D74:$D77,0)&lt;MATCH($N$1,$D74:$D77,0),1*b_vote,0)+IF(MATCH($M$1,$E74:$E77,0)&lt;MATCH($N$1,$E74:$E77,0),1*c_vote,0)+IF(MATCH($M$1,$F74:$F77,0)&lt;MATCH($N$1,$F74:$F77,0),1*d_vote,0)</f>
        <v>0.52</v>
      </c>
      <c r="N74" s="3">
        <f>IF(MATCH(M$1,$C74:$C77,0)&gt;(MATCH(N$1,$C74:$C77,0)),1*a_vote,0)+IF(MATCH(M$1,$D74:$D77,0)&gt;MATCH(N$1,$D74:$D77,0),1*b_vote,0)+IF(MATCH(M$1,$E74:$E77,0)&gt;MATCH(N$1,$E74:$E77,0),1*c_vote,0)+IF(MATCH(M$1,$F74:$F77,0)&gt;MATCH(N$1,$F74:$F77,0),1*d_vote,0)</f>
        <v>0.48</v>
      </c>
      <c r="O74" s="3">
        <f>IF(MATCH($O$1,$C74:$C77,0)&lt;(MATCH($P$1,$C74:$C77,0)),1*a_vote,0)+IF(MATCH($O$1,$D74:$D77,0)&lt;MATCH($P$1,$D74:$D77,0),1*b_vote,0)+IF(MATCH($O$1,$E74:$E77,0)&lt;MATCH($P$1,$E74:$E77,0),1*c_vote,0)+IF(MATCH($O$1,$F74:$F77,0)&lt;MATCH($P$1,$F74:$F77,0),1*d_vote,0)</f>
        <v>0.75</v>
      </c>
      <c r="P74" s="3">
        <f>IF(MATCH(O$1,$C74:$C77,0)&gt;(MATCH(P$1,$C74:$C77,0)),1*a_vote,0)+IF(MATCH(O$1,$D74:$D77,0)&gt;MATCH(P$1,$D74:$D77,0),1*b_vote,0)+IF(MATCH(O$1,$E74:$E77,0)&gt;MATCH(P$1,$E74:$E77,0),1*c_vote,0)+IF(MATCH(O$1,$F74:$F77,0)&gt;MATCH(P$1,$F74:$F77,0),1*d_vote,0)</f>
        <v>0.25</v>
      </c>
      <c r="Q74" s="3">
        <f>IF(MATCH($Q$1,$C74:$C77,0)&lt;(MATCH($R$1,$C74:$C77,0)),1*a_vote,0)+IF(MATCH($Q$1,$D74:$D77,0)&lt;MATCH($R$1,$D74:$D77,0),1*b_vote,0)+IF(MATCH($Q$1,$E74:$E77,0)&lt;MATCH($R$1,$E74:$E77,0),1*c_vote,0)+IF(MATCH($Q$1,$F74:$F77,0)&lt;MATCH($R$1,$F74:$F77,0),1*d_vote,0)</f>
        <v>0.78</v>
      </c>
      <c r="R74" s="3">
        <f>IF(MATCH(Q$1,$C74:$C77,0)&gt;(MATCH(R$1,$C74:$C77,0)),1*a_vote,0)+IF(MATCH(Q$1,$D74:$D77,0)&gt;MATCH(R$1,$D74:$D77,0),1*b_vote,0)+IF(MATCH(Q$1,$E74:$E77,0)&gt;MATCH(R$1,$E74:$E77,0),1*c_vote,0)+IF(MATCH(Q$1,$F74:$F77,0)&gt;MATCH(R$1,$F74:$F77,0),1*d_vote,0)</f>
        <v>0.21999999999999997</v>
      </c>
      <c r="S74" s="3">
        <f>IF(MATCH($S$1,$C74:$C77,0)&lt;(MATCH($T$1,$C74:$C77,0)),1*a_vote,0)+IF(MATCH($S$1,$D74:$D77,0)&lt;MATCH($T$1,$D74:$D77,0),1*b_vote,0)+IF(MATCH($S$1,$E74:$E77,0)&lt;MATCH($T$1,$E74:$E77,0),1*c_vote,0)+IF(MATCH($S$1,$F74:$F77,0)&lt;MATCH($T$1,$F74:$F77,0),1*d_vote,0)</f>
        <v>0.78</v>
      </c>
      <c r="T74" s="3">
        <f>IF(MATCH(S$1,$C74:$C77,0)&gt;(MATCH(T$1,$C74:$C77,0)),1*a_vote,0)+IF(MATCH(S$1,$D74:$D77,0)&gt;MATCH(T$1,$D74:$D77,0),1*b_vote,0)+IF(MATCH(S$1,$E74:$E77,0)&gt;MATCH(T$1,$E74:$E77,0),1*c_vote,0)+IF(MATCH(S$1,$F74:$F77,0)&gt;MATCH(T$1,$F74:$F77,0),1*d_vote,0)</f>
        <v>0.21999999999999997</v>
      </c>
    </row>
    <row r="75" spans="1:20" x14ac:dyDescent="0.25">
      <c r="A75">
        <f t="shared" si="2"/>
        <v>74</v>
      </c>
      <c r="B75">
        <f t="shared" si="3"/>
        <v>19</v>
      </c>
      <c r="C75" t="str">
        <f>INDEX('VBA code_permu_wo_repettn'!$T$3:$Y$6,COUNTIF('Profile-matrices_Condorcet'!$B$2:$B75,'Profile-matrices_Condorcet'!$B75),MATCH(INDEX('numeric possibilities'!D$3:D$1298,VLOOKUP($B75,'numeric possibilities'!$C$3:$G$1298,1)),'VBA code_permu_wo_repettn'!$T$2:$Y$2))</f>
        <v>B</v>
      </c>
      <c r="D75" t="str">
        <f>INDEX('VBA code_permu_wo_repettn'!$AA$3:$AF$6,COUNTIF('Profile-matrices_Condorcet'!$B$2:$B75,'Profile-matrices_Condorcet'!$B75),MATCH(INDEX('numeric possibilities'!E$3:E$1298,VLOOKUP($B75,'numeric possibilities'!$C$3:$G$1298,1)),'VBA code_permu_wo_repettn'!$AA$2:$AF$2))</f>
        <v>C</v>
      </c>
      <c r="E75" t="str">
        <f>INDEX('VBA code_permu_wo_repettn'!$AH$3:$AM$6,COUNTIF('Profile-matrices_Condorcet'!$B$2:$B75,'Profile-matrices_Condorcet'!$B75),MATCH(INDEX('numeric possibilities'!F$3:F$1298,VLOOKUP($B75,'numeric possibilities'!$C$3:$G$1298,1)),'VBA code_permu_wo_repettn'!$AH$2:$AM$2))</f>
        <v>A</v>
      </c>
      <c r="F75" t="str">
        <f>INDEX('VBA code_permu_wo_repettn'!$AO$3:$AT$6,COUNTIF('Profile-matrices_Condorcet'!$B$2:$B75,'Profile-matrices_Condorcet'!$B75),MATCH(INDEX('numeric possibilities'!G$3:G$1298,VLOOKUP($B75,'numeric possibilities'!$C$3:$G$1298,1)),'VBA code_permu_wo_repettn'!$AO$2:$AT$2))</f>
        <v>A</v>
      </c>
      <c r="H75" t="s">
        <v>15</v>
      </c>
      <c r="I75" t="str">
        <f>IF(I74&gt;J74,$I$1,IF(I74&lt;J74,$J$1,0))</f>
        <v>A</v>
      </c>
      <c r="K75" t="str">
        <f>IF(K74&gt;L74,$K$1,IF(K74&lt;L74,$L$1,0))</f>
        <v>C</v>
      </c>
      <c r="M75" t="str">
        <f>IF(M74&gt;N74,$M$1,IF(M74&lt;N74,$N$1,0))</f>
        <v>A</v>
      </c>
      <c r="O75" t="str">
        <f>IF(O74&gt;P74,$O$1,IF(O74&lt;P74,$P$1,0))</f>
        <v>B</v>
      </c>
      <c r="Q75" t="str">
        <f>IF(Q74&gt;R74,$Q$1,IF(Q74&lt;R74,$R$1,0))</f>
        <v>B</v>
      </c>
      <c r="S75" t="str">
        <f>IF(S74&gt;T74,$S$1,IF(S74&lt;T74,$T$1,0))</f>
        <v>C</v>
      </c>
    </row>
    <row r="76" spans="1:20" x14ac:dyDescent="0.25">
      <c r="A76">
        <f t="shared" si="2"/>
        <v>75</v>
      </c>
      <c r="B76">
        <f t="shared" si="3"/>
        <v>19</v>
      </c>
      <c r="C76" t="str">
        <f>INDEX('VBA code_permu_wo_repettn'!$T$3:$Y$6,COUNTIF('Profile-matrices_Condorcet'!$B$2:$B76,'Profile-matrices_Condorcet'!$B76),MATCH(INDEX('numeric possibilities'!D$3:D$1298,VLOOKUP($B76,'numeric possibilities'!$C$3:$G$1298,1)),'VBA code_permu_wo_repettn'!$T$2:$Y$2))</f>
        <v>C</v>
      </c>
      <c r="D76" t="str">
        <f>INDEX('VBA code_permu_wo_repettn'!$AA$3:$AF$6,COUNTIF('Profile-matrices_Condorcet'!$B$2:$B76,'Profile-matrices_Condorcet'!$B76),MATCH(INDEX('numeric possibilities'!E$3:E$1298,VLOOKUP($B76,'numeric possibilities'!$C$3:$G$1298,1)),'VBA code_permu_wo_repettn'!$AA$2:$AF$2))</f>
        <v>D</v>
      </c>
      <c r="E76" t="str">
        <f>INDEX('VBA code_permu_wo_repettn'!$AH$3:$AM$6,COUNTIF('Profile-matrices_Condorcet'!$B$2:$B76,'Profile-matrices_Condorcet'!$B76),MATCH(INDEX('numeric possibilities'!F$3:F$1298,VLOOKUP($B76,'numeric possibilities'!$C$3:$G$1298,1)),'VBA code_permu_wo_repettn'!$AH$2:$AM$2))</f>
        <v>B</v>
      </c>
      <c r="F76" t="str">
        <f>INDEX('VBA code_permu_wo_repettn'!$AO$3:$AT$6,COUNTIF('Profile-matrices_Condorcet'!$B$2:$B76,'Profile-matrices_Condorcet'!$B76),MATCH(INDEX('numeric possibilities'!G$3:G$1298,VLOOKUP($B76,'numeric possibilities'!$C$3:$G$1298,1)),'VBA code_permu_wo_repettn'!$AO$2:$AT$2))</f>
        <v>B</v>
      </c>
      <c r="I76" t="s">
        <v>0</v>
      </c>
      <c r="J76" t="s">
        <v>1</v>
      </c>
      <c r="K76" t="s">
        <v>2</v>
      </c>
      <c r="L76" t="s">
        <v>3</v>
      </c>
    </row>
    <row r="77" spans="1:20" x14ac:dyDescent="0.25">
      <c r="A77">
        <f t="shared" si="2"/>
        <v>76</v>
      </c>
      <c r="B77">
        <f t="shared" si="3"/>
        <v>19</v>
      </c>
      <c r="C77" t="str">
        <f>INDEX('VBA code_permu_wo_repettn'!$T$3:$Y$6,COUNTIF('Profile-matrices_Condorcet'!$B$2:$B77,'Profile-matrices_Condorcet'!$B77),MATCH(INDEX('numeric possibilities'!D$3:D$1298,VLOOKUP($B77,'numeric possibilities'!$C$3:$G$1298,1)),'VBA code_permu_wo_repettn'!$T$2:$Y$2))</f>
        <v>D</v>
      </c>
      <c r="D77" t="str">
        <f>INDEX('VBA code_permu_wo_repettn'!$AA$3:$AF$6,COUNTIF('Profile-matrices_Condorcet'!$B$2:$B77,'Profile-matrices_Condorcet'!$B77),MATCH(INDEX('numeric possibilities'!E$3:E$1298,VLOOKUP($B77,'numeric possibilities'!$C$3:$G$1298,1)),'VBA code_permu_wo_repettn'!$AA$2:$AF$2))</f>
        <v>A</v>
      </c>
      <c r="E77" t="str">
        <f>INDEX('VBA code_permu_wo_repettn'!$AH$3:$AM$6,COUNTIF('Profile-matrices_Condorcet'!$B$2:$B77,'Profile-matrices_Condorcet'!$B77),MATCH(INDEX('numeric possibilities'!F$3:F$1298,VLOOKUP($B77,'numeric possibilities'!$C$3:$G$1298,1)),'VBA code_permu_wo_repettn'!$AH$2:$AM$2))</f>
        <v>D</v>
      </c>
      <c r="F77" t="str">
        <f>INDEX('VBA code_permu_wo_repettn'!$AO$3:$AT$6,COUNTIF('Profile-matrices_Condorcet'!$B$2:$B77,'Profile-matrices_Condorcet'!$B77),MATCH(INDEX('numeric possibilities'!G$3:G$1298,VLOOKUP($B77,'numeric possibilities'!$C$3:$G$1298,1)),'VBA code_permu_wo_repettn'!$AO$2:$AT$2))</f>
        <v>C</v>
      </c>
      <c r="G77" t="str">
        <f>IF(MAX(I77:L77)&gt;='numeric possibilities'!$B$4/2,INDEX('Profile-matrices_Condorcet'!I76:L76,1,MATCH(MAX('Profile-matrices_Condorcet'!I77:L77),'Profile-matrices_Condorcet'!I77:L77,0)),"NCW")</f>
        <v>NCW</v>
      </c>
      <c r="H77" t="s">
        <v>13</v>
      </c>
      <c r="I77" s="3">
        <f>COUNTIF($I75:$S75,I76)</f>
        <v>2</v>
      </c>
      <c r="J77" s="3">
        <f>COUNTIF($I75:$S75,J76)</f>
        <v>2</v>
      </c>
      <c r="K77" s="3">
        <f>COUNTIF($I75:$S75,K76)</f>
        <v>2</v>
      </c>
      <c r="L77" s="3">
        <f>COUNTIF($I75:$S75,L76)</f>
        <v>0</v>
      </c>
    </row>
    <row r="78" spans="1:20" x14ac:dyDescent="0.25">
      <c r="A78">
        <f t="shared" ref="A78:A141" si="4">A77+1</f>
        <v>77</v>
      </c>
      <c r="B78">
        <f t="shared" ref="B78:B141" si="5">IF((ROW()-1)&lt;=4*B77,B77,B77+1)</f>
        <v>20</v>
      </c>
      <c r="C78" t="str">
        <f>INDEX('VBA code_permu_wo_repettn'!$T$3:$Y$6,COUNTIF('Profile-matrices_Condorcet'!$B$2:$B78,'Profile-matrices_Condorcet'!$B78),MATCH(INDEX('numeric possibilities'!D$3:D$1298,VLOOKUP($B78,'numeric possibilities'!$C$3:$G$1298,1)),'VBA code_permu_wo_repettn'!$T$2:$Y$2))</f>
        <v>A</v>
      </c>
      <c r="D78" t="str">
        <f>INDEX('VBA code_permu_wo_repettn'!$AA$3:$AF$6,COUNTIF('Profile-matrices_Condorcet'!$B$2:$B78,'Profile-matrices_Condorcet'!$B78),MATCH(INDEX('numeric possibilities'!E$3:E$1298,VLOOKUP($B78,'numeric possibilities'!$C$3:$G$1298,1)),'VBA code_permu_wo_repettn'!$AA$2:$AF$2))</f>
        <v>B</v>
      </c>
      <c r="E78" t="str">
        <f>INDEX('VBA code_permu_wo_repettn'!$AH$3:$AM$6,COUNTIF('Profile-matrices_Condorcet'!$B$2:$B78,'Profile-matrices_Condorcet'!$B78),MATCH(INDEX('numeric possibilities'!F$3:F$1298,VLOOKUP($B78,'numeric possibilities'!$C$3:$G$1298,1)),'VBA code_permu_wo_repettn'!$AH$2:$AM$2))</f>
        <v>C</v>
      </c>
      <c r="F78" t="str">
        <f>INDEX('VBA code_permu_wo_repettn'!$AO$3:$AT$6,COUNTIF('Profile-matrices_Condorcet'!$B$2:$B78,'Profile-matrices_Condorcet'!$B78),MATCH(INDEX('numeric possibilities'!G$3:G$1298,VLOOKUP($B78,'numeric possibilities'!$C$3:$G$1298,1)),'VBA code_permu_wo_repettn'!$AO$2:$AT$2))</f>
        <v>D</v>
      </c>
      <c r="H78" t="s">
        <v>14</v>
      </c>
      <c r="I78" s="3">
        <f>IF(MATCH(I$1,$C78:$C81,0)&lt;(MATCH(J$1,$C78:$C81,0)),1*a_vote,0)+IF(MATCH(I$1,$D78:$D81,0)&lt;MATCH(J$1,$D78:$D81,0),1*b_vote,0)+IF(MATCH(I$1,$E78:$E81,0)&lt;MATCH(J$1,$E78:$E81,0),1*c_vote,0)+IF(MATCH(I$1,$F78:$F81,0)&lt;MATCH(J$1,$F78:$F81,0),1*d_vote,0)</f>
        <v>0.74</v>
      </c>
      <c r="J78" s="3">
        <f>IF(MATCH(I$1,$C78:$C81,0)&gt;(MATCH(J$1,$C78:$C81,0)),1*a_vote,0)+IF(MATCH(I$1,$D78:$D81,0)&gt;MATCH(J$1,$D78:$D81,0),1*b_vote,0)+IF(MATCH(I$1,$E78:$E81,0)&gt;MATCH(J$1,$E78:$E81,0),1*c_vote,0)+IF(MATCH(I$1,$F78:$F81,0)&gt;MATCH(J$1,$F78:$F81,0),1*d_vote,0)</f>
        <v>0.26</v>
      </c>
      <c r="K78" s="3">
        <f>IF(MATCH($K$1,$C78:$C81,0)&lt;(MATCH($L$1,$C78:$C81,0)),1*a_vote,0)+IF(MATCH($K$1,$D78:$D81,0)&lt;MATCH($L$1,$D78:$D81,0),1*b_vote,0)+IF(MATCH($K$1,$E78:$E81,0)&lt;MATCH($L$1,$E78:$E81,0),1*c_vote,0)+IF(MATCH($K$1,$F78:$F81,0)&lt;MATCH($L$1,$F78:$F81,0),1*d_vote,0)</f>
        <v>0.49</v>
      </c>
      <c r="L78" s="3">
        <f>IF(MATCH(K$1,$C78:$C81,0)&gt;(MATCH(L$1,$C78:$C81,0)),1*a_vote,0)+IF(MATCH(K$1,$D78:$D81,0)&gt;MATCH(L$1,$D78:$D81,0),1*b_vote,0)+IF(MATCH(K$1,$E78:$E81,0)&gt;MATCH(L$1,$E78:$E81,0),1*c_vote,0)+IF(MATCH(K$1,$F78:$F81,0)&gt;MATCH(L$1,$F78:$F81,0),1*d_vote,0)</f>
        <v>0.51</v>
      </c>
      <c r="M78" s="3">
        <f>IF(MATCH($M$1,$C78:$C81,0)&lt;(MATCH($N$1,$C78:$C81,0)),1*a_vote,0)+IF(MATCH($M$1,$D78:$D81,0)&lt;MATCH($N$1,$D78:$D81,0),1*b_vote,0)+IF(MATCH($M$1,$E78:$E81,0)&lt;MATCH($N$1,$E78:$E81,0),1*c_vote,0)+IF(MATCH($M$1,$F78:$F81,0)&lt;MATCH($N$1,$F78:$F81,0),1*d_vote,0)</f>
        <v>0.52</v>
      </c>
      <c r="N78" s="3">
        <f>IF(MATCH(M$1,$C78:$C81,0)&gt;(MATCH(N$1,$C78:$C81,0)),1*a_vote,0)+IF(MATCH(M$1,$D78:$D81,0)&gt;MATCH(N$1,$D78:$D81,0),1*b_vote,0)+IF(MATCH(M$1,$E78:$E81,0)&gt;MATCH(N$1,$E78:$E81,0),1*c_vote,0)+IF(MATCH(M$1,$F78:$F81,0)&gt;MATCH(N$1,$F78:$F81,0),1*d_vote,0)</f>
        <v>0.48</v>
      </c>
      <c r="O78" s="3">
        <f>IF(MATCH($O$1,$C78:$C81,0)&lt;(MATCH($P$1,$C78:$C81,0)),1*a_vote,0)+IF(MATCH($O$1,$D78:$D81,0)&lt;MATCH($P$1,$D78:$D81,0),1*b_vote,0)+IF(MATCH($O$1,$E78:$E81,0)&lt;MATCH($P$1,$E78:$E81,0),1*c_vote,0)+IF(MATCH($O$1,$F78:$F81,0)&lt;MATCH($P$1,$F78:$F81,0),1*d_vote,0)</f>
        <v>0.75</v>
      </c>
      <c r="P78" s="3">
        <f>IF(MATCH(O$1,$C78:$C81,0)&gt;(MATCH(P$1,$C78:$C81,0)),1*a_vote,0)+IF(MATCH(O$1,$D78:$D81,0)&gt;MATCH(P$1,$D78:$D81,0),1*b_vote,0)+IF(MATCH(O$1,$E78:$E81,0)&gt;MATCH(P$1,$E78:$E81,0),1*c_vote,0)+IF(MATCH(O$1,$F78:$F81,0)&gt;MATCH(P$1,$F78:$F81,0),1*d_vote,0)</f>
        <v>0.25</v>
      </c>
      <c r="Q78" s="3">
        <f>IF(MATCH($Q$1,$C78:$C81,0)&lt;(MATCH($R$1,$C78:$C81,0)),1*a_vote,0)+IF(MATCH($Q$1,$D78:$D81,0)&lt;MATCH($R$1,$D78:$D81,0),1*b_vote,0)+IF(MATCH($Q$1,$E78:$E81,0)&lt;MATCH($R$1,$E78:$E81,0),1*c_vote,0)+IF(MATCH($Q$1,$F78:$F81,0)&lt;MATCH($R$1,$F78:$F81,0),1*d_vote,0)</f>
        <v>0.78</v>
      </c>
      <c r="R78" s="3">
        <f>IF(MATCH(Q$1,$C78:$C81,0)&gt;(MATCH(R$1,$C78:$C81,0)),1*a_vote,0)+IF(MATCH(Q$1,$D78:$D81,0)&gt;MATCH(R$1,$D78:$D81,0),1*b_vote,0)+IF(MATCH(Q$1,$E78:$E81,0)&gt;MATCH(R$1,$E78:$E81,0),1*c_vote,0)+IF(MATCH(Q$1,$F78:$F81,0)&gt;MATCH(R$1,$F78:$F81,0),1*d_vote,0)</f>
        <v>0.21999999999999997</v>
      </c>
      <c r="S78" s="3">
        <f>IF(MATCH($S$1,$C78:$C81,0)&lt;(MATCH($T$1,$C78:$C81,0)),1*a_vote,0)+IF(MATCH($S$1,$D78:$D81,0)&lt;MATCH($T$1,$D78:$D81,0),1*b_vote,0)+IF(MATCH($S$1,$E78:$E81,0)&lt;MATCH($T$1,$E78:$E81,0),1*c_vote,0)+IF(MATCH($S$1,$F78:$F81,0)&lt;MATCH($T$1,$F78:$F81,0),1*d_vote,0)</f>
        <v>0.51</v>
      </c>
      <c r="T78" s="3">
        <f>IF(MATCH(S$1,$C78:$C81,0)&gt;(MATCH(T$1,$C78:$C81,0)),1*a_vote,0)+IF(MATCH(S$1,$D78:$D81,0)&gt;MATCH(T$1,$D78:$D81,0),1*b_vote,0)+IF(MATCH(S$1,$E78:$E81,0)&gt;MATCH(T$1,$E78:$E81,0),1*c_vote,0)+IF(MATCH(S$1,$F78:$F81,0)&gt;MATCH(T$1,$F78:$F81,0),1*d_vote,0)</f>
        <v>0.49</v>
      </c>
    </row>
    <row r="79" spans="1:20" x14ac:dyDescent="0.25">
      <c r="A79">
        <f t="shared" si="4"/>
        <v>78</v>
      </c>
      <c r="B79">
        <f t="shared" si="5"/>
        <v>20</v>
      </c>
      <c r="C79" t="str">
        <f>INDEX('VBA code_permu_wo_repettn'!$T$3:$Y$6,COUNTIF('Profile-matrices_Condorcet'!$B$2:$B79,'Profile-matrices_Condorcet'!$B79),MATCH(INDEX('numeric possibilities'!D$3:D$1298,VLOOKUP($B79,'numeric possibilities'!$C$3:$G$1298,1)),'VBA code_permu_wo_repettn'!$T$2:$Y$2))</f>
        <v>B</v>
      </c>
      <c r="D79" t="str">
        <f>INDEX('VBA code_permu_wo_repettn'!$AA$3:$AF$6,COUNTIF('Profile-matrices_Condorcet'!$B$2:$B79,'Profile-matrices_Condorcet'!$B79),MATCH(INDEX('numeric possibilities'!E$3:E$1298,VLOOKUP($B79,'numeric possibilities'!$C$3:$G$1298,1)),'VBA code_permu_wo_repettn'!$AA$2:$AF$2))</f>
        <v>C</v>
      </c>
      <c r="E79" t="str">
        <f>INDEX('VBA code_permu_wo_repettn'!$AH$3:$AM$6,COUNTIF('Profile-matrices_Condorcet'!$B$2:$B79,'Profile-matrices_Condorcet'!$B79),MATCH(INDEX('numeric possibilities'!F$3:F$1298,VLOOKUP($B79,'numeric possibilities'!$C$3:$G$1298,1)),'VBA code_permu_wo_repettn'!$AH$2:$AM$2))</f>
        <v>A</v>
      </c>
      <c r="F79" t="str">
        <f>INDEX('VBA code_permu_wo_repettn'!$AO$3:$AT$6,COUNTIF('Profile-matrices_Condorcet'!$B$2:$B79,'Profile-matrices_Condorcet'!$B79),MATCH(INDEX('numeric possibilities'!G$3:G$1298,VLOOKUP($B79,'numeric possibilities'!$C$3:$G$1298,1)),'VBA code_permu_wo_repettn'!$AO$2:$AT$2))</f>
        <v>A</v>
      </c>
      <c r="H79" t="s">
        <v>15</v>
      </c>
      <c r="I79" t="str">
        <f>IF(I78&gt;J78,$I$1,IF(I78&lt;J78,$J$1,0))</f>
        <v>A</v>
      </c>
      <c r="K79" t="str">
        <f>IF(K78&gt;L78,$K$1,IF(K78&lt;L78,$L$1,0))</f>
        <v>C</v>
      </c>
      <c r="M79" t="str">
        <f>IF(M78&gt;N78,$M$1,IF(M78&lt;N78,$N$1,0))</f>
        <v>A</v>
      </c>
      <c r="O79" t="str">
        <f>IF(O78&gt;P78,$O$1,IF(O78&lt;P78,$P$1,0))</f>
        <v>B</v>
      </c>
      <c r="Q79" t="str">
        <f>IF(Q78&gt;R78,$Q$1,IF(Q78&lt;R78,$R$1,0))</f>
        <v>B</v>
      </c>
      <c r="S79" t="str">
        <f>IF(S78&gt;T78,$S$1,IF(S78&lt;T78,$T$1,0))</f>
        <v>C</v>
      </c>
    </row>
    <row r="80" spans="1:20" x14ac:dyDescent="0.25">
      <c r="A80">
        <f t="shared" si="4"/>
        <v>79</v>
      </c>
      <c r="B80">
        <f t="shared" si="5"/>
        <v>20</v>
      </c>
      <c r="C80" t="str">
        <f>INDEX('VBA code_permu_wo_repettn'!$T$3:$Y$6,COUNTIF('Profile-matrices_Condorcet'!$B$2:$B80,'Profile-matrices_Condorcet'!$B80),MATCH(INDEX('numeric possibilities'!D$3:D$1298,VLOOKUP($B80,'numeric possibilities'!$C$3:$G$1298,1)),'VBA code_permu_wo_repettn'!$T$2:$Y$2))</f>
        <v>D</v>
      </c>
      <c r="D80" t="str">
        <f>INDEX('VBA code_permu_wo_repettn'!$AA$3:$AF$6,COUNTIF('Profile-matrices_Condorcet'!$B$2:$B80,'Profile-matrices_Condorcet'!$B80),MATCH(INDEX('numeric possibilities'!E$3:E$1298,VLOOKUP($B80,'numeric possibilities'!$C$3:$G$1298,1)),'VBA code_permu_wo_repettn'!$AA$2:$AF$2))</f>
        <v>D</v>
      </c>
      <c r="E80" t="str">
        <f>INDEX('VBA code_permu_wo_repettn'!$AH$3:$AM$6,COUNTIF('Profile-matrices_Condorcet'!$B$2:$B80,'Profile-matrices_Condorcet'!$B80),MATCH(INDEX('numeric possibilities'!F$3:F$1298,VLOOKUP($B80,'numeric possibilities'!$C$3:$G$1298,1)),'VBA code_permu_wo_repettn'!$AH$2:$AM$2))</f>
        <v>B</v>
      </c>
      <c r="F80" t="str">
        <f>INDEX('VBA code_permu_wo_repettn'!$AO$3:$AT$6,COUNTIF('Profile-matrices_Condorcet'!$B$2:$B80,'Profile-matrices_Condorcet'!$B80),MATCH(INDEX('numeric possibilities'!G$3:G$1298,VLOOKUP($B80,'numeric possibilities'!$C$3:$G$1298,1)),'VBA code_permu_wo_repettn'!$AO$2:$AT$2))</f>
        <v>B</v>
      </c>
      <c r="I80" t="s">
        <v>0</v>
      </c>
      <c r="J80" t="s">
        <v>1</v>
      </c>
      <c r="K80" t="s">
        <v>2</v>
      </c>
      <c r="L80" t="s">
        <v>3</v>
      </c>
    </row>
    <row r="81" spans="1:20" x14ac:dyDescent="0.25">
      <c r="A81">
        <f t="shared" si="4"/>
        <v>80</v>
      </c>
      <c r="B81">
        <f t="shared" si="5"/>
        <v>20</v>
      </c>
      <c r="C81" t="str">
        <f>INDEX('VBA code_permu_wo_repettn'!$T$3:$Y$6,COUNTIF('Profile-matrices_Condorcet'!$B$2:$B81,'Profile-matrices_Condorcet'!$B81),MATCH(INDEX('numeric possibilities'!D$3:D$1298,VLOOKUP($B81,'numeric possibilities'!$C$3:$G$1298,1)),'VBA code_permu_wo_repettn'!$T$2:$Y$2))</f>
        <v>C</v>
      </c>
      <c r="D81" t="str">
        <f>INDEX('VBA code_permu_wo_repettn'!$AA$3:$AF$6,COUNTIF('Profile-matrices_Condorcet'!$B$2:$B81,'Profile-matrices_Condorcet'!$B81),MATCH(INDEX('numeric possibilities'!E$3:E$1298,VLOOKUP($B81,'numeric possibilities'!$C$3:$G$1298,1)),'VBA code_permu_wo_repettn'!$AA$2:$AF$2))</f>
        <v>A</v>
      </c>
      <c r="E81" t="str">
        <f>INDEX('VBA code_permu_wo_repettn'!$AH$3:$AM$6,COUNTIF('Profile-matrices_Condorcet'!$B$2:$B81,'Profile-matrices_Condorcet'!$B81),MATCH(INDEX('numeric possibilities'!F$3:F$1298,VLOOKUP($B81,'numeric possibilities'!$C$3:$G$1298,1)),'VBA code_permu_wo_repettn'!$AH$2:$AM$2))</f>
        <v>D</v>
      </c>
      <c r="F81" t="str">
        <f>INDEX('VBA code_permu_wo_repettn'!$AO$3:$AT$6,COUNTIF('Profile-matrices_Condorcet'!$B$2:$B81,'Profile-matrices_Condorcet'!$B81),MATCH(INDEX('numeric possibilities'!G$3:G$1298,VLOOKUP($B81,'numeric possibilities'!$C$3:$G$1298,1)),'VBA code_permu_wo_repettn'!$AO$2:$AT$2))</f>
        <v>C</v>
      </c>
      <c r="G81" t="str">
        <f>IF(MAX(I81:L81)&gt;='numeric possibilities'!$B$4/2,INDEX('Profile-matrices_Condorcet'!I80:L80,1,MATCH(MAX('Profile-matrices_Condorcet'!I81:L81),'Profile-matrices_Condorcet'!I81:L81,0)),"NCW")</f>
        <v>NCW</v>
      </c>
      <c r="H81" t="s">
        <v>13</v>
      </c>
      <c r="I81" s="3">
        <f>COUNTIF($I79:$S79,I80)</f>
        <v>2</v>
      </c>
      <c r="J81" s="3">
        <f>COUNTIF($I79:$S79,J80)</f>
        <v>2</v>
      </c>
      <c r="K81" s="3">
        <f>COUNTIF($I79:$S79,K80)</f>
        <v>2</v>
      </c>
      <c r="L81" s="3">
        <f>COUNTIF($I79:$S79,L80)</f>
        <v>0</v>
      </c>
    </row>
    <row r="82" spans="1:20" x14ac:dyDescent="0.25">
      <c r="A82">
        <f t="shared" si="4"/>
        <v>81</v>
      </c>
      <c r="B82">
        <f t="shared" si="5"/>
        <v>21</v>
      </c>
      <c r="C82" t="str">
        <f>INDEX('VBA code_permu_wo_repettn'!$T$3:$Y$6,COUNTIF('Profile-matrices_Condorcet'!$B$2:$B82,'Profile-matrices_Condorcet'!$B82),MATCH(INDEX('numeric possibilities'!D$3:D$1298,VLOOKUP($B82,'numeric possibilities'!$C$3:$G$1298,1)),'VBA code_permu_wo_repettn'!$T$2:$Y$2))</f>
        <v>A</v>
      </c>
      <c r="D82" t="str">
        <f>INDEX('VBA code_permu_wo_repettn'!$AA$3:$AF$6,COUNTIF('Profile-matrices_Condorcet'!$B$2:$B82,'Profile-matrices_Condorcet'!$B82),MATCH(INDEX('numeric possibilities'!E$3:E$1298,VLOOKUP($B82,'numeric possibilities'!$C$3:$G$1298,1)),'VBA code_permu_wo_repettn'!$AA$2:$AF$2))</f>
        <v>B</v>
      </c>
      <c r="E82" t="str">
        <f>INDEX('VBA code_permu_wo_repettn'!$AH$3:$AM$6,COUNTIF('Profile-matrices_Condorcet'!$B$2:$B82,'Profile-matrices_Condorcet'!$B82),MATCH(INDEX('numeric possibilities'!F$3:F$1298,VLOOKUP($B82,'numeric possibilities'!$C$3:$G$1298,1)),'VBA code_permu_wo_repettn'!$AH$2:$AM$2))</f>
        <v>C</v>
      </c>
      <c r="F82" t="str">
        <f>INDEX('VBA code_permu_wo_repettn'!$AO$3:$AT$6,COUNTIF('Profile-matrices_Condorcet'!$B$2:$B82,'Profile-matrices_Condorcet'!$B82),MATCH(INDEX('numeric possibilities'!G$3:G$1298,VLOOKUP($B82,'numeric possibilities'!$C$3:$G$1298,1)),'VBA code_permu_wo_repettn'!$AO$2:$AT$2))</f>
        <v>D</v>
      </c>
      <c r="H82" t="s">
        <v>14</v>
      </c>
      <c r="I82" s="3">
        <f>IF(MATCH(I$1,$C82:$C85,0)&lt;(MATCH(J$1,$C82:$C85,0)),1*a_vote,0)+IF(MATCH(I$1,$D82:$D85,0)&lt;MATCH(J$1,$D82:$D85,0),1*b_vote,0)+IF(MATCH(I$1,$E82:$E85,0)&lt;MATCH(J$1,$E82:$E85,0),1*c_vote,0)+IF(MATCH(I$1,$F82:$F85,0)&lt;MATCH(J$1,$F82:$F85,0),1*d_vote,0)</f>
        <v>0.74</v>
      </c>
      <c r="J82" s="3">
        <f>IF(MATCH(I$1,$C82:$C85,0)&gt;(MATCH(J$1,$C82:$C85,0)),1*a_vote,0)+IF(MATCH(I$1,$D82:$D85,0)&gt;MATCH(J$1,$D82:$D85,0),1*b_vote,0)+IF(MATCH(I$1,$E82:$E85,0)&gt;MATCH(J$1,$E82:$E85,0),1*c_vote,0)+IF(MATCH(I$1,$F82:$F85,0)&gt;MATCH(J$1,$F82:$F85,0),1*d_vote,0)</f>
        <v>0.26</v>
      </c>
      <c r="K82" s="3">
        <f>IF(MATCH($K$1,$C82:$C85,0)&lt;(MATCH($L$1,$C82:$C85,0)),1*a_vote,0)+IF(MATCH($K$1,$D82:$D85,0)&lt;MATCH($L$1,$D82:$D85,0),1*b_vote,0)+IF(MATCH($K$1,$E82:$E85,0)&lt;MATCH($L$1,$E82:$E85,0),1*c_vote,0)+IF(MATCH($K$1,$F82:$F85,0)&lt;MATCH($L$1,$F82:$F85,0),1*d_vote,0)</f>
        <v>0.49</v>
      </c>
      <c r="L82" s="3">
        <f>IF(MATCH(K$1,$C82:$C85,0)&gt;(MATCH(L$1,$C82:$C85,0)),1*a_vote,0)+IF(MATCH(K$1,$D82:$D85,0)&gt;MATCH(L$1,$D82:$D85,0),1*b_vote,0)+IF(MATCH(K$1,$E82:$E85,0)&gt;MATCH(L$1,$E82:$E85,0),1*c_vote,0)+IF(MATCH(K$1,$F82:$F85,0)&gt;MATCH(L$1,$F82:$F85,0),1*d_vote,0)</f>
        <v>0.51</v>
      </c>
      <c r="M82" s="3">
        <f>IF(MATCH($M$1,$C82:$C85,0)&lt;(MATCH($N$1,$C82:$C85,0)),1*a_vote,0)+IF(MATCH($M$1,$D82:$D85,0)&lt;MATCH($N$1,$D82:$D85,0),1*b_vote,0)+IF(MATCH($M$1,$E82:$E85,0)&lt;MATCH($N$1,$E82:$E85,0),1*c_vote,0)+IF(MATCH($M$1,$F82:$F85,0)&lt;MATCH($N$1,$F82:$F85,0),1*d_vote,0)</f>
        <v>0.52</v>
      </c>
      <c r="N82" s="3">
        <f>IF(MATCH(M$1,$C82:$C85,0)&gt;(MATCH(N$1,$C82:$C85,0)),1*a_vote,0)+IF(MATCH(M$1,$D82:$D85,0)&gt;MATCH(N$1,$D82:$D85,0),1*b_vote,0)+IF(MATCH(M$1,$E82:$E85,0)&gt;MATCH(N$1,$E82:$E85,0),1*c_vote,0)+IF(MATCH(M$1,$F82:$F85,0)&gt;MATCH(N$1,$F82:$F85,0),1*d_vote,0)</f>
        <v>0.48</v>
      </c>
      <c r="O82" s="3">
        <f>IF(MATCH($O$1,$C82:$C85,0)&lt;(MATCH($P$1,$C82:$C85,0)),1*a_vote,0)+IF(MATCH($O$1,$D82:$D85,0)&lt;MATCH($P$1,$D82:$D85,0),1*b_vote,0)+IF(MATCH($O$1,$E82:$E85,0)&lt;MATCH($P$1,$E82:$E85,0),1*c_vote,0)+IF(MATCH($O$1,$F82:$F85,0)&lt;MATCH($P$1,$F82:$F85,0),1*d_vote,0)</f>
        <v>0.48</v>
      </c>
      <c r="P82" s="3">
        <f>IF(MATCH(O$1,$C82:$C85,0)&gt;(MATCH(P$1,$C82:$C85,0)),1*a_vote,0)+IF(MATCH(O$1,$D82:$D85,0)&gt;MATCH(P$1,$D82:$D85,0),1*b_vote,0)+IF(MATCH(O$1,$E82:$E85,0)&gt;MATCH(P$1,$E82:$E85,0),1*c_vote,0)+IF(MATCH(O$1,$F82:$F85,0)&gt;MATCH(P$1,$F82:$F85,0),1*d_vote,0)</f>
        <v>0.52</v>
      </c>
      <c r="Q82" s="3">
        <f>IF(MATCH($Q$1,$C82:$C85,0)&lt;(MATCH($R$1,$C82:$C85,0)),1*a_vote,0)+IF(MATCH($Q$1,$D82:$D85,0)&lt;MATCH($R$1,$D82:$D85,0),1*b_vote,0)+IF(MATCH($Q$1,$E82:$E85,0)&lt;MATCH($R$1,$E82:$E85,0),1*c_vote,0)+IF(MATCH($Q$1,$F82:$F85,0)&lt;MATCH($R$1,$F82:$F85,0),1*d_vote,0)</f>
        <v>0.78</v>
      </c>
      <c r="R82" s="3">
        <f>IF(MATCH(Q$1,$C82:$C85,0)&gt;(MATCH(R$1,$C82:$C85,0)),1*a_vote,0)+IF(MATCH(Q$1,$D82:$D85,0)&gt;MATCH(R$1,$D82:$D85,0),1*b_vote,0)+IF(MATCH(Q$1,$E82:$E85,0)&gt;MATCH(R$1,$E82:$E85,0),1*c_vote,0)+IF(MATCH(Q$1,$F82:$F85,0)&gt;MATCH(R$1,$F82:$F85,0),1*d_vote,0)</f>
        <v>0.21999999999999997</v>
      </c>
      <c r="S82" s="3">
        <f>IF(MATCH($S$1,$C82:$C85,0)&lt;(MATCH($T$1,$C82:$C85,0)),1*a_vote,0)+IF(MATCH($S$1,$D82:$D85,0)&lt;MATCH($T$1,$D82:$D85,0),1*b_vote,0)+IF(MATCH($S$1,$E82:$E85,0)&lt;MATCH($T$1,$E82:$E85,0),1*c_vote,0)+IF(MATCH($S$1,$F82:$F85,0)&lt;MATCH($T$1,$F82:$F85,0),1*d_vote,0)</f>
        <v>0.78</v>
      </c>
      <c r="T82" s="3">
        <f>IF(MATCH(S$1,$C82:$C85,0)&gt;(MATCH(T$1,$C82:$C85,0)),1*a_vote,0)+IF(MATCH(S$1,$D82:$D85,0)&gt;MATCH(T$1,$D82:$D85,0),1*b_vote,0)+IF(MATCH(S$1,$E82:$E85,0)&gt;MATCH(T$1,$E82:$E85,0),1*c_vote,0)+IF(MATCH(S$1,$F82:$F85,0)&gt;MATCH(T$1,$F82:$F85,0),1*d_vote,0)</f>
        <v>0.21999999999999997</v>
      </c>
    </row>
    <row r="83" spans="1:20" x14ac:dyDescent="0.25">
      <c r="A83">
        <f t="shared" si="4"/>
        <v>82</v>
      </c>
      <c r="B83">
        <f t="shared" si="5"/>
        <v>21</v>
      </c>
      <c r="C83" t="str">
        <f>INDEX('VBA code_permu_wo_repettn'!$T$3:$Y$6,COUNTIF('Profile-matrices_Condorcet'!$B$2:$B83,'Profile-matrices_Condorcet'!$B83),MATCH(INDEX('numeric possibilities'!D$3:D$1298,VLOOKUP($B83,'numeric possibilities'!$C$3:$G$1298,1)),'VBA code_permu_wo_repettn'!$T$2:$Y$2))</f>
        <v>C</v>
      </c>
      <c r="D83" t="str">
        <f>INDEX('VBA code_permu_wo_repettn'!$AA$3:$AF$6,COUNTIF('Profile-matrices_Condorcet'!$B$2:$B83,'Profile-matrices_Condorcet'!$B83),MATCH(INDEX('numeric possibilities'!E$3:E$1298,VLOOKUP($B83,'numeric possibilities'!$C$3:$G$1298,1)),'VBA code_permu_wo_repettn'!$AA$2:$AF$2))</f>
        <v>C</v>
      </c>
      <c r="E83" t="str">
        <f>INDEX('VBA code_permu_wo_repettn'!$AH$3:$AM$6,COUNTIF('Profile-matrices_Condorcet'!$B$2:$B83,'Profile-matrices_Condorcet'!$B83),MATCH(INDEX('numeric possibilities'!F$3:F$1298,VLOOKUP($B83,'numeric possibilities'!$C$3:$G$1298,1)),'VBA code_permu_wo_repettn'!$AH$2:$AM$2))</f>
        <v>A</v>
      </c>
      <c r="F83" t="str">
        <f>INDEX('VBA code_permu_wo_repettn'!$AO$3:$AT$6,COUNTIF('Profile-matrices_Condorcet'!$B$2:$B83,'Profile-matrices_Condorcet'!$B83),MATCH(INDEX('numeric possibilities'!G$3:G$1298,VLOOKUP($B83,'numeric possibilities'!$C$3:$G$1298,1)),'VBA code_permu_wo_repettn'!$AO$2:$AT$2))</f>
        <v>A</v>
      </c>
      <c r="H83" t="s">
        <v>15</v>
      </c>
      <c r="I83" t="str">
        <f>IF(I82&gt;J82,$I$1,IF(I82&lt;J82,$J$1,0))</f>
        <v>A</v>
      </c>
      <c r="K83" t="str">
        <f>IF(K82&gt;L82,$K$1,IF(K82&lt;L82,$L$1,0))</f>
        <v>C</v>
      </c>
      <c r="M83" t="str">
        <f>IF(M82&gt;N82,$M$1,IF(M82&lt;N82,$N$1,0))</f>
        <v>A</v>
      </c>
      <c r="O83" t="str">
        <f>IF(O82&gt;P82,$O$1,IF(O82&lt;P82,$P$1,0))</f>
        <v>C</v>
      </c>
      <c r="Q83" t="str">
        <f>IF(Q82&gt;R82,$Q$1,IF(Q82&lt;R82,$R$1,0))</f>
        <v>B</v>
      </c>
      <c r="S83" t="str">
        <f>IF(S82&gt;T82,$S$1,IF(S82&lt;T82,$T$1,0))</f>
        <v>C</v>
      </c>
    </row>
    <row r="84" spans="1:20" x14ac:dyDescent="0.25">
      <c r="A84">
        <f t="shared" si="4"/>
        <v>83</v>
      </c>
      <c r="B84">
        <f t="shared" si="5"/>
        <v>21</v>
      </c>
      <c r="C84" t="str">
        <f>INDEX('VBA code_permu_wo_repettn'!$T$3:$Y$6,COUNTIF('Profile-matrices_Condorcet'!$B$2:$B84,'Profile-matrices_Condorcet'!$B84),MATCH(INDEX('numeric possibilities'!D$3:D$1298,VLOOKUP($B84,'numeric possibilities'!$C$3:$G$1298,1)),'VBA code_permu_wo_repettn'!$T$2:$Y$2))</f>
        <v>B</v>
      </c>
      <c r="D84" t="str">
        <f>INDEX('VBA code_permu_wo_repettn'!$AA$3:$AF$6,COUNTIF('Profile-matrices_Condorcet'!$B$2:$B84,'Profile-matrices_Condorcet'!$B84),MATCH(INDEX('numeric possibilities'!E$3:E$1298,VLOOKUP($B84,'numeric possibilities'!$C$3:$G$1298,1)),'VBA code_permu_wo_repettn'!$AA$2:$AF$2))</f>
        <v>D</v>
      </c>
      <c r="E84" t="str">
        <f>INDEX('VBA code_permu_wo_repettn'!$AH$3:$AM$6,COUNTIF('Profile-matrices_Condorcet'!$B$2:$B84,'Profile-matrices_Condorcet'!$B84),MATCH(INDEX('numeric possibilities'!F$3:F$1298,VLOOKUP($B84,'numeric possibilities'!$C$3:$G$1298,1)),'VBA code_permu_wo_repettn'!$AH$2:$AM$2))</f>
        <v>B</v>
      </c>
      <c r="F84" t="str">
        <f>INDEX('VBA code_permu_wo_repettn'!$AO$3:$AT$6,COUNTIF('Profile-matrices_Condorcet'!$B$2:$B84,'Profile-matrices_Condorcet'!$B84),MATCH(INDEX('numeric possibilities'!G$3:G$1298,VLOOKUP($B84,'numeric possibilities'!$C$3:$G$1298,1)),'VBA code_permu_wo_repettn'!$AO$2:$AT$2))</f>
        <v>B</v>
      </c>
      <c r="I84" t="s">
        <v>0</v>
      </c>
      <c r="J84" t="s">
        <v>1</v>
      </c>
      <c r="K84" t="s">
        <v>2</v>
      </c>
      <c r="L84" t="s">
        <v>3</v>
      </c>
    </row>
    <row r="85" spans="1:20" x14ac:dyDescent="0.25">
      <c r="A85">
        <f t="shared" si="4"/>
        <v>84</v>
      </c>
      <c r="B85">
        <f t="shared" si="5"/>
        <v>21</v>
      </c>
      <c r="C85" t="str">
        <f>INDEX('VBA code_permu_wo_repettn'!$T$3:$Y$6,COUNTIF('Profile-matrices_Condorcet'!$B$2:$B85,'Profile-matrices_Condorcet'!$B85),MATCH(INDEX('numeric possibilities'!D$3:D$1298,VLOOKUP($B85,'numeric possibilities'!$C$3:$G$1298,1)),'VBA code_permu_wo_repettn'!$T$2:$Y$2))</f>
        <v>D</v>
      </c>
      <c r="D85" t="str">
        <f>INDEX('VBA code_permu_wo_repettn'!$AA$3:$AF$6,COUNTIF('Profile-matrices_Condorcet'!$B$2:$B85,'Profile-matrices_Condorcet'!$B85),MATCH(INDEX('numeric possibilities'!E$3:E$1298,VLOOKUP($B85,'numeric possibilities'!$C$3:$G$1298,1)),'VBA code_permu_wo_repettn'!$AA$2:$AF$2))</f>
        <v>A</v>
      </c>
      <c r="E85" t="str">
        <f>INDEX('VBA code_permu_wo_repettn'!$AH$3:$AM$6,COUNTIF('Profile-matrices_Condorcet'!$B$2:$B85,'Profile-matrices_Condorcet'!$B85),MATCH(INDEX('numeric possibilities'!F$3:F$1298,VLOOKUP($B85,'numeric possibilities'!$C$3:$G$1298,1)),'VBA code_permu_wo_repettn'!$AH$2:$AM$2))</f>
        <v>D</v>
      </c>
      <c r="F85" t="str">
        <f>INDEX('VBA code_permu_wo_repettn'!$AO$3:$AT$6,COUNTIF('Profile-matrices_Condorcet'!$B$2:$B85,'Profile-matrices_Condorcet'!$B85),MATCH(INDEX('numeric possibilities'!G$3:G$1298,VLOOKUP($B85,'numeric possibilities'!$C$3:$G$1298,1)),'VBA code_permu_wo_repettn'!$AO$2:$AT$2))</f>
        <v>C</v>
      </c>
      <c r="G85" t="str">
        <f>IF(MAX(I85:L85)&gt;='numeric possibilities'!$B$4/2,INDEX('Profile-matrices_Condorcet'!I84:L84,1,MATCH(MAX('Profile-matrices_Condorcet'!I85:L85),'Profile-matrices_Condorcet'!I85:L85,0)),"NCW")</f>
        <v>C</v>
      </c>
      <c r="H85" t="s">
        <v>13</v>
      </c>
      <c r="I85" s="3">
        <f>COUNTIF($I83:$S83,I84)</f>
        <v>2</v>
      </c>
      <c r="J85" s="3">
        <f>COUNTIF($I83:$S83,J84)</f>
        <v>1</v>
      </c>
      <c r="K85" s="3">
        <f>COUNTIF($I83:$S83,K84)</f>
        <v>3</v>
      </c>
      <c r="L85" s="3">
        <f>COUNTIF($I83:$S83,L84)</f>
        <v>0</v>
      </c>
    </row>
    <row r="86" spans="1:20" x14ac:dyDescent="0.25">
      <c r="A86">
        <f t="shared" si="4"/>
        <v>85</v>
      </c>
      <c r="B86">
        <f t="shared" si="5"/>
        <v>22</v>
      </c>
      <c r="C86" t="str">
        <f>INDEX('VBA code_permu_wo_repettn'!$T$3:$Y$6,COUNTIF('Profile-matrices_Condorcet'!$B$2:$B86,'Profile-matrices_Condorcet'!$B86),MATCH(INDEX('numeric possibilities'!D$3:D$1298,VLOOKUP($B86,'numeric possibilities'!$C$3:$G$1298,1)),'VBA code_permu_wo_repettn'!$T$2:$Y$2))</f>
        <v>A</v>
      </c>
      <c r="D86" t="str">
        <f>INDEX('VBA code_permu_wo_repettn'!$AA$3:$AF$6,COUNTIF('Profile-matrices_Condorcet'!$B$2:$B86,'Profile-matrices_Condorcet'!$B86),MATCH(INDEX('numeric possibilities'!E$3:E$1298,VLOOKUP($B86,'numeric possibilities'!$C$3:$G$1298,1)),'VBA code_permu_wo_repettn'!$AA$2:$AF$2))</f>
        <v>B</v>
      </c>
      <c r="E86" t="str">
        <f>INDEX('VBA code_permu_wo_repettn'!$AH$3:$AM$6,COUNTIF('Profile-matrices_Condorcet'!$B$2:$B86,'Profile-matrices_Condorcet'!$B86),MATCH(INDEX('numeric possibilities'!F$3:F$1298,VLOOKUP($B86,'numeric possibilities'!$C$3:$G$1298,1)),'VBA code_permu_wo_repettn'!$AH$2:$AM$2))</f>
        <v>C</v>
      </c>
      <c r="F86" t="str">
        <f>INDEX('VBA code_permu_wo_repettn'!$AO$3:$AT$6,COUNTIF('Profile-matrices_Condorcet'!$B$2:$B86,'Profile-matrices_Condorcet'!$B86),MATCH(INDEX('numeric possibilities'!G$3:G$1298,VLOOKUP($B86,'numeric possibilities'!$C$3:$G$1298,1)),'VBA code_permu_wo_repettn'!$AO$2:$AT$2))</f>
        <v>D</v>
      </c>
      <c r="H86" t="s">
        <v>14</v>
      </c>
      <c r="I86" s="3">
        <f>IF(MATCH(I$1,$C86:$C89,0)&lt;(MATCH(J$1,$C86:$C89,0)),1*a_vote,0)+IF(MATCH(I$1,$D86:$D89,0)&lt;MATCH(J$1,$D86:$D89,0),1*b_vote,0)+IF(MATCH(I$1,$E86:$E89,0)&lt;MATCH(J$1,$E86:$E89,0),1*c_vote,0)+IF(MATCH(I$1,$F86:$F89,0)&lt;MATCH(J$1,$F86:$F89,0),1*d_vote,0)</f>
        <v>0.74</v>
      </c>
      <c r="J86" s="3">
        <f>IF(MATCH(I$1,$C86:$C89,0)&gt;(MATCH(J$1,$C86:$C89,0)),1*a_vote,0)+IF(MATCH(I$1,$D86:$D89,0)&gt;MATCH(J$1,$D86:$D89,0),1*b_vote,0)+IF(MATCH(I$1,$E86:$E89,0)&gt;MATCH(J$1,$E86:$E89,0),1*c_vote,0)+IF(MATCH(I$1,$F86:$F89,0)&gt;MATCH(J$1,$F86:$F89,0),1*d_vote,0)</f>
        <v>0.26</v>
      </c>
      <c r="K86" s="3">
        <f>IF(MATCH($K$1,$C86:$C89,0)&lt;(MATCH($L$1,$C86:$C89,0)),1*a_vote,0)+IF(MATCH($K$1,$D86:$D89,0)&lt;MATCH($L$1,$D86:$D89,0),1*b_vote,0)+IF(MATCH($K$1,$E86:$E89,0)&lt;MATCH($L$1,$E86:$E89,0),1*c_vote,0)+IF(MATCH($K$1,$F86:$F89,0)&lt;MATCH($L$1,$F86:$F89,0),1*d_vote,0)</f>
        <v>0.49</v>
      </c>
      <c r="L86" s="3">
        <f>IF(MATCH(K$1,$C86:$C89,0)&gt;(MATCH(L$1,$C86:$C89,0)),1*a_vote,0)+IF(MATCH(K$1,$D86:$D89,0)&gt;MATCH(L$1,$D86:$D89,0),1*b_vote,0)+IF(MATCH(K$1,$E86:$E89,0)&gt;MATCH(L$1,$E86:$E89,0),1*c_vote,0)+IF(MATCH(K$1,$F86:$F89,0)&gt;MATCH(L$1,$F86:$F89,0),1*d_vote,0)</f>
        <v>0.51</v>
      </c>
      <c r="M86" s="3">
        <f>IF(MATCH($M$1,$C86:$C89,0)&lt;(MATCH($N$1,$C86:$C89,0)),1*a_vote,0)+IF(MATCH($M$1,$D86:$D89,0)&lt;MATCH($N$1,$D86:$D89,0),1*b_vote,0)+IF(MATCH($M$1,$E86:$E89,0)&lt;MATCH($N$1,$E86:$E89,0),1*c_vote,0)+IF(MATCH($M$1,$F86:$F89,0)&lt;MATCH($N$1,$F86:$F89,0),1*d_vote,0)</f>
        <v>0.52</v>
      </c>
      <c r="N86" s="3">
        <f>IF(MATCH(M$1,$C86:$C89,0)&gt;(MATCH(N$1,$C86:$C89,0)),1*a_vote,0)+IF(MATCH(M$1,$D86:$D89,0)&gt;MATCH(N$1,$D86:$D89,0),1*b_vote,0)+IF(MATCH(M$1,$E86:$E89,0)&gt;MATCH(N$1,$E86:$E89,0),1*c_vote,0)+IF(MATCH(M$1,$F86:$F89,0)&gt;MATCH(N$1,$F86:$F89,0),1*d_vote,0)</f>
        <v>0.48</v>
      </c>
      <c r="O86" s="3">
        <f>IF(MATCH($O$1,$C86:$C89,0)&lt;(MATCH($P$1,$C86:$C89,0)),1*a_vote,0)+IF(MATCH($O$1,$D86:$D89,0)&lt;MATCH($P$1,$D86:$D89,0),1*b_vote,0)+IF(MATCH($O$1,$E86:$E89,0)&lt;MATCH($P$1,$E86:$E89,0),1*c_vote,0)+IF(MATCH($O$1,$F86:$F89,0)&lt;MATCH($P$1,$F86:$F89,0),1*d_vote,0)</f>
        <v>0.48</v>
      </c>
      <c r="P86" s="3">
        <f>IF(MATCH(O$1,$C86:$C89,0)&gt;(MATCH(P$1,$C86:$C89,0)),1*a_vote,0)+IF(MATCH(O$1,$D86:$D89,0)&gt;MATCH(P$1,$D86:$D89,0),1*b_vote,0)+IF(MATCH(O$1,$E86:$E89,0)&gt;MATCH(P$1,$E86:$E89,0),1*c_vote,0)+IF(MATCH(O$1,$F86:$F89,0)&gt;MATCH(P$1,$F86:$F89,0),1*d_vote,0)</f>
        <v>0.52</v>
      </c>
      <c r="Q86" s="3">
        <f>IF(MATCH($Q$1,$C86:$C89,0)&lt;(MATCH($R$1,$C86:$C89,0)),1*a_vote,0)+IF(MATCH($Q$1,$D86:$D89,0)&lt;MATCH($R$1,$D86:$D89,0),1*b_vote,0)+IF(MATCH($Q$1,$E86:$E89,0)&lt;MATCH($R$1,$E86:$E89,0),1*c_vote,0)+IF(MATCH($Q$1,$F86:$F89,0)&lt;MATCH($R$1,$F86:$F89,0),1*d_vote,0)</f>
        <v>0.51</v>
      </c>
      <c r="R86" s="3">
        <f>IF(MATCH(Q$1,$C86:$C89,0)&gt;(MATCH(R$1,$C86:$C89,0)),1*a_vote,0)+IF(MATCH(Q$1,$D86:$D89,0)&gt;MATCH(R$1,$D86:$D89,0),1*b_vote,0)+IF(MATCH(Q$1,$E86:$E89,0)&gt;MATCH(R$1,$E86:$E89,0),1*c_vote,0)+IF(MATCH(Q$1,$F86:$F89,0)&gt;MATCH(R$1,$F86:$F89,0),1*d_vote,0)</f>
        <v>0.49</v>
      </c>
      <c r="S86" s="3">
        <f>IF(MATCH($S$1,$C86:$C89,0)&lt;(MATCH($T$1,$C86:$C89,0)),1*a_vote,0)+IF(MATCH($S$1,$D86:$D89,0)&lt;MATCH($T$1,$D86:$D89,0),1*b_vote,0)+IF(MATCH($S$1,$E86:$E89,0)&lt;MATCH($T$1,$E86:$E89,0),1*c_vote,0)+IF(MATCH($S$1,$F86:$F89,0)&lt;MATCH($T$1,$F86:$F89,0),1*d_vote,0)</f>
        <v>0.78</v>
      </c>
      <c r="T86" s="3">
        <f>IF(MATCH(S$1,$C86:$C89,0)&gt;(MATCH(T$1,$C86:$C89,0)),1*a_vote,0)+IF(MATCH(S$1,$D86:$D89,0)&gt;MATCH(T$1,$D86:$D89,0),1*b_vote,0)+IF(MATCH(S$1,$E86:$E89,0)&gt;MATCH(T$1,$E86:$E89,0),1*c_vote,0)+IF(MATCH(S$1,$F86:$F89,0)&gt;MATCH(T$1,$F86:$F89,0),1*d_vote,0)</f>
        <v>0.21999999999999997</v>
      </c>
    </row>
    <row r="87" spans="1:20" x14ac:dyDescent="0.25">
      <c r="A87">
        <f t="shared" si="4"/>
        <v>86</v>
      </c>
      <c r="B87">
        <f t="shared" si="5"/>
        <v>22</v>
      </c>
      <c r="C87" t="str">
        <f>INDEX('VBA code_permu_wo_repettn'!$T$3:$Y$6,COUNTIF('Profile-matrices_Condorcet'!$B$2:$B87,'Profile-matrices_Condorcet'!$B87),MATCH(INDEX('numeric possibilities'!D$3:D$1298,VLOOKUP($B87,'numeric possibilities'!$C$3:$G$1298,1)),'VBA code_permu_wo_repettn'!$T$2:$Y$2))</f>
        <v>C</v>
      </c>
      <c r="D87" t="str">
        <f>INDEX('VBA code_permu_wo_repettn'!$AA$3:$AF$6,COUNTIF('Profile-matrices_Condorcet'!$B$2:$B87,'Profile-matrices_Condorcet'!$B87),MATCH(INDEX('numeric possibilities'!E$3:E$1298,VLOOKUP($B87,'numeric possibilities'!$C$3:$G$1298,1)),'VBA code_permu_wo_repettn'!$AA$2:$AF$2))</f>
        <v>C</v>
      </c>
      <c r="E87" t="str">
        <f>INDEX('VBA code_permu_wo_repettn'!$AH$3:$AM$6,COUNTIF('Profile-matrices_Condorcet'!$B$2:$B87,'Profile-matrices_Condorcet'!$B87),MATCH(INDEX('numeric possibilities'!F$3:F$1298,VLOOKUP($B87,'numeric possibilities'!$C$3:$G$1298,1)),'VBA code_permu_wo_repettn'!$AH$2:$AM$2))</f>
        <v>A</v>
      </c>
      <c r="F87" t="str">
        <f>INDEX('VBA code_permu_wo_repettn'!$AO$3:$AT$6,COUNTIF('Profile-matrices_Condorcet'!$B$2:$B87,'Profile-matrices_Condorcet'!$B87),MATCH(INDEX('numeric possibilities'!G$3:G$1298,VLOOKUP($B87,'numeric possibilities'!$C$3:$G$1298,1)),'VBA code_permu_wo_repettn'!$AO$2:$AT$2))</f>
        <v>A</v>
      </c>
      <c r="H87" t="s">
        <v>15</v>
      </c>
      <c r="I87" t="str">
        <f>IF(I86&gt;J86,$I$1,IF(I86&lt;J86,$J$1,0))</f>
        <v>A</v>
      </c>
      <c r="K87" t="str">
        <f>IF(K86&gt;L86,$K$1,IF(K86&lt;L86,$L$1,0))</f>
        <v>C</v>
      </c>
      <c r="M87" t="str">
        <f>IF(M86&gt;N86,$M$1,IF(M86&lt;N86,$N$1,0))</f>
        <v>A</v>
      </c>
      <c r="O87" t="str">
        <f>IF(O86&gt;P86,$O$1,IF(O86&lt;P86,$P$1,0))</f>
        <v>C</v>
      </c>
      <c r="Q87" t="str">
        <f>IF(Q86&gt;R86,$Q$1,IF(Q86&lt;R86,$R$1,0))</f>
        <v>B</v>
      </c>
      <c r="S87" t="str">
        <f>IF(S86&gt;T86,$S$1,IF(S86&lt;T86,$T$1,0))</f>
        <v>C</v>
      </c>
    </row>
    <row r="88" spans="1:20" x14ac:dyDescent="0.25">
      <c r="A88">
        <f t="shared" si="4"/>
        <v>87</v>
      </c>
      <c r="B88">
        <f t="shared" si="5"/>
        <v>22</v>
      </c>
      <c r="C88" t="str">
        <f>INDEX('VBA code_permu_wo_repettn'!$T$3:$Y$6,COUNTIF('Profile-matrices_Condorcet'!$B$2:$B88,'Profile-matrices_Condorcet'!$B88),MATCH(INDEX('numeric possibilities'!D$3:D$1298,VLOOKUP($B88,'numeric possibilities'!$C$3:$G$1298,1)),'VBA code_permu_wo_repettn'!$T$2:$Y$2))</f>
        <v>D</v>
      </c>
      <c r="D88" t="str">
        <f>INDEX('VBA code_permu_wo_repettn'!$AA$3:$AF$6,COUNTIF('Profile-matrices_Condorcet'!$B$2:$B88,'Profile-matrices_Condorcet'!$B88),MATCH(INDEX('numeric possibilities'!E$3:E$1298,VLOOKUP($B88,'numeric possibilities'!$C$3:$G$1298,1)),'VBA code_permu_wo_repettn'!$AA$2:$AF$2))</f>
        <v>D</v>
      </c>
      <c r="E88" t="str">
        <f>INDEX('VBA code_permu_wo_repettn'!$AH$3:$AM$6,COUNTIF('Profile-matrices_Condorcet'!$B$2:$B88,'Profile-matrices_Condorcet'!$B88),MATCH(INDEX('numeric possibilities'!F$3:F$1298,VLOOKUP($B88,'numeric possibilities'!$C$3:$G$1298,1)),'VBA code_permu_wo_repettn'!$AH$2:$AM$2))</f>
        <v>B</v>
      </c>
      <c r="F88" t="str">
        <f>INDEX('VBA code_permu_wo_repettn'!$AO$3:$AT$6,COUNTIF('Profile-matrices_Condorcet'!$B$2:$B88,'Profile-matrices_Condorcet'!$B88),MATCH(INDEX('numeric possibilities'!G$3:G$1298,VLOOKUP($B88,'numeric possibilities'!$C$3:$G$1298,1)),'VBA code_permu_wo_repettn'!$AO$2:$AT$2))</f>
        <v>B</v>
      </c>
      <c r="I88" t="s">
        <v>0</v>
      </c>
      <c r="J88" t="s">
        <v>1</v>
      </c>
      <c r="K88" t="s">
        <v>2</v>
      </c>
      <c r="L88" t="s">
        <v>3</v>
      </c>
    </row>
    <row r="89" spans="1:20" x14ac:dyDescent="0.25">
      <c r="A89">
        <f t="shared" si="4"/>
        <v>88</v>
      </c>
      <c r="B89">
        <f t="shared" si="5"/>
        <v>22</v>
      </c>
      <c r="C89" t="str">
        <f>INDEX('VBA code_permu_wo_repettn'!$T$3:$Y$6,COUNTIF('Profile-matrices_Condorcet'!$B$2:$B89,'Profile-matrices_Condorcet'!$B89),MATCH(INDEX('numeric possibilities'!D$3:D$1298,VLOOKUP($B89,'numeric possibilities'!$C$3:$G$1298,1)),'VBA code_permu_wo_repettn'!$T$2:$Y$2))</f>
        <v>B</v>
      </c>
      <c r="D89" t="str">
        <f>INDEX('VBA code_permu_wo_repettn'!$AA$3:$AF$6,COUNTIF('Profile-matrices_Condorcet'!$B$2:$B89,'Profile-matrices_Condorcet'!$B89),MATCH(INDEX('numeric possibilities'!E$3:E$1298,VLOOKUP($B89,'numeric possibilities'!$C$3:$G$1298,1)),'VBA code_permu_wo_repettn'!$AA$2:$AF$2))</f>
        <v>A</v>
      </c>
      <c r="E89" t="str">
        <f>INDEX('VBA code_permu_wo_repettn'!$AH$3:$AM$6,COUNTIF('Profile-matrices_Condorcet'!$B$2:$B89,'Profile-matrices_Condorcet'!$B89),MATCH(INDEX('numeric possibilities'!F$3:F$1298,VLOOKUP($B89,'numeric possibilities'!$C$3:$G$1298,1)),'VBA code_permu_wo_repettn'!$AH$2:$AM$2))</f>
        <v>D</v>
      </c>
      <c r="F89" t="str">
        <f>INDEX('VBA code_permu_wo_repettn'!$AO$3:$AT$6,COUNTIF('Profile-matrices_Condorcet'!$B$2:$B89,'Profile-matrices_Condorcet'!$B89),MATCH(INDEX('numeric possibilities'!G$3:G$1298,VLOOKUP($B89,'numeric possibilities'!$C$3:$G$1298,1)),'VBA code_permu_wo_repettn'!$AO$2:$AT$2))</f>
        <v>C</v>
      </c>
      <c r="G89" t="str">
        <f>IF(MAX(I89:L89)&gt;='numeric possibilities'!$B$4/2,INDEX('Profile-matrices_Condorcet'!I88:L88,1,MATCH(MAX('Profile-matrices_Condorcet'!I89:L89),'Profile-matrices_Condorcet'!I89:L89,0)),"NCW")</f>
        <v>C</v>
      </c>
      <c r="H89" t="s">
        <v>13</v>
      </c>
      <c r="I89" s="3">
        <f>COUNTIF($I87:$S87,I88)</f>
        <v>2</v>
      </c>
      <c r="J89" s="3">
        <f>COUNTIF($I87:$S87,J88)</f>
        <v>1</v>
      </c>
      <c r="K89" s="3">
        <f>COUNTIF($I87:$S87,K88)</f>
        <v>3</v>
      </c>
      <c r="L89" s="3">
        <f>COUNTIF($I87:$S87,L88)</f>
        <v>0</v>
      </c>
    </row>
    <row r="90" spans="1:20" x14ac:dyDescent="0.25">
      <c r="A90">
        <f t="shared" si="4"/>
        <v>89</v>
      </c>
      <c r="B90">
        <f t="shared" si="5"/>
        <v>23</v>
      </c>
      <c r="C90" t="str">
        <f>INDEX('VBA code_permu_wo_repettn'!$T$3:$Y$6,COUNTIF('Profile-matrices_Condorcet'!$B$2:$B90,'Profile-matrices_Condorcet'!$B90),MATCH(INDEX('numeric possibilities'!D$3:D$1298,VLOOKUP($B90,'numeric possibilities'!$C$3:$G$1298,1)),'VBA code_permu_wo_repettn'!$T$2:$Y$2))</f>
        <v>A</v>
      </c>
      <c r="D90" t="str">
        <f>INDEX('VBA code_permu_wo_repettn'!$AA$3:$AF$6,COUNTIF('Profile-matrices_Condorcet'!$B$2:$B90,'Profile-matrices_Condorcet'!$B90),MATCH(INDEX('numeric possibilities'!E$3:E$1298,VLOOKUP($B90,'numeric possibilities'!$C$3:$G$1298,1)),'VBA code_permu_wo_repettn'!$AA$2:$AF$2))</f>
        <v>B</v>
      </c>
      <c r="E90" t="str">
        <f>INDEX('VBA code_permu_wo_repettn'!$AH$3:$AM$6,COUNTIF('Profile-matrices_Condorcet'!$B$2:$B90,'Profile-matrices_Condorcet'!$B90),MATCH(INDEX('numeric possibilities'!F$3:F$1298,VLOOKUP($B90,'numeric possibilities'!$C$3:$G$1298,1)),'VBA code_permu_wo_repettn'!$AH$2:$AM$2))</f>
        <v>C</v>
      </c>
      <c r="F90" t="str">
        <f>INDEX('VBA code_permu_wo_repettn'!$AO$3:$AT$6,COUNTIF('Profile-matrices_Condorcet'!$B$2:$B90,'Profile-matrices_Condorcet'!$B90),MATCH(INDEX('numeric possibilities'!G$3:G$1298,VLOOKUP($B90,'numeric possibilities'!$C$3:$G$1298,1)),'VBA code_permu_wo_repettn'!$AO$2:$AT$2))</f>
        <v>D</v>
      </c>
      <c r="H90" t="s">
        <v>14</v>
      </c>
      <c r="I90" s="3">
        <f>IF(MATCH(I$1,$C90:$C93,0)&lt;(MATCH(J$1,$C90:$C93,0)),1*a_vote,0)+IF(MATCH(I$1,$D90:$D93,0)&lt;MATCH(J$1,$D90:$D93,0),1*b_vote,0)+IF(MATCH(I$1,$E90:$E93,0)&lt;MATCH(J$1,$E90:$E93,0),1*c_vote,0)+IF(MATCH(I$1,$F90:$F93,0)&lt;MATCH(J$1,$F90:$F93,0),1*d_vote,0)</f>
        <v>0.74</v>
      </c>
      <c r="J90" s="3">
        <f>IF(MATCH(I$1,$C90:$C93,0)&gt;(MATCH(J$1,$C90:$C93,0)),1*a_vote,0)+IF(MATCH(I$1,$D90:$D93,0)&gt;MATCH(J$1,$D90:$D93,0),1*b_vote,0)+IF(MATCH(I$1,$E90:$E93,0)&gt;MATCH(J$1,$E90:$E93,0),1*c_vote,0)+IF(MATCH(I$1,$F90:$F93,0)&gt;MATCH(J$1,$F90:$F93,0),1*d_vote,0)</f>
        <v>0.26</v>
      </c>
      <c r="K90" s="3">
        <f>IF(MATCH($K$1,$C90:$C93,0)&lt;(MATCH($L$1,$C90:$C93,0)),1*a_vote,0)+IF(MATCH($K$1,$D90:$D93,0)&lt;MATCH($L$1,$D90:$D93,0),1*b_vote,0)+IF(MATCH($K$1,$E90:$E93,0)&lt;MATCH($L$1,$E90:$E93,0),1*c_vote,0)+IF(MATCH($K$1,$F90:$F93,0)&lt;MATCH($L$1,$F90:$F93,0),1*d_vote,0)</f>
        <v>0.49</v>
      </c>
      <c r="L90" s="3">
        <f>IF(MATCH(K$1,$C90:$C93,0)&gt;(MATCH(L$1,$C90:$C93,0)),1*a_vote,0)+IF(MATCH(K$1,$D90:$D93,0)&gt;MATCH(L$1,$D90:$D93,0),1*b_vote,0)+IF(MATCH(K$1,$E90:$E93,0)&gt;MATCH(L$1,$E90:$E93,0),1*c_vote,0)+IF(MATCH(K$1,$F90:$F93,0)&gt;MATCH(L$1,$F90:$F93,0),1*d_vote,0)</f>
        <v>0.51</v>
      </c>
      <c r="M90" s="3">
        <f>IF(MATCH($M$1,$C90:$C93,0)&lt;(MATCH($N$1,$C90:$C93,0)),1*a_vote,0)+IF(MATCH($M$1,$D90:$D93,0)&lt;MATCH($N$1,$D90:$D93,0),1*b_vote,0)+IF(MATCH($M$1,$E90:$E93,0)&lt;MATCH($N$1,$E90:$E93,0),1*c_vote,0)+IF(MATCH($M$1,$F90:$F93,0)&lt;MATCH($N$1,$F90:$F93,0),1*d_vote,0)</f>
        <v>0.52</v>
      </c>
      <c r="N90" s="3">
        <f>IF(MATCH(M$1,$C90:$C93,0)&gt;(MATCH(N$1,$C90:$C93,0)),1*a_vote,0)+IF(MATCH(M$1,$D90:$D93,0)&gt;MATCH(N$1,$D90:$D93,0),1*b_vote,0)+IF(MATCH(M$1,$E90:$E93,0)&gt;MATCH(N$1,$E90:$E93,0),1*c_vote,0)+IF(MATCH(M$1,$F90:$F93,0)&gt;MATCH(N$1,$F90:$F93,0),1*d_vote,0)</f>
        <v>0.48</v>
      </c>
      <c r="O90" s="3">
        <f>IF(MATCH($O$1,$C90:$C93,0)&lt;(MATCH($P$1,$C90:$C93,0)),1*a_vote,0)+IF(MATCH($O$1,$D90:$D93,0)&lt;MATCH($P$1,$D90:$D93,0),1*b_vote,0)+IF(MATCH($O$1,$E90:$E93,0)&lt;MATCH($P$1,$E90:$E93,0),1*c_vote,0)+IF(MATCH($O$1,$F90:$F93,0)&lt;MATCH($P$1,$F90:$F93,0),1*d_vote,0)</f>
        <v>0.75</v>
      </c>
      <c r="P90" s="3">
        <f>IF(MATCH(O$1,$C90:$C93,0)&gt;(MATCH(P$1,$C90:$C93,0)),1*a_vote,0)+IF(MATCH(O$1,$D90:$D93,0)&gt;MATCH(P$1,$D90:$D93,0),1*b_vote,0)+IF(MATCH(O$1,$E90:$E93,0)&gt;MATCH(P$1,$E90:$E93,0),1*c_vote,0)+IF(MATCH(O$1,$F90:$F93,0)&gt;MATCH(P$1,$F90:$F93,0),1*d_vote,0)</f>
        <v>0.25</v>
      </c>
      <c r="Q90" s="3">
        <f>IF(MATCH($Q$1,$C90:$C93,0)&lt;(MATCH($R$1,$C90:$C93,0)),1*a_vote,0)+IF(MATCH($Q$1,$D90:$D93,0)&lt;MATCH($R$1,$D90:$D93,0),1*b_vote,0)+IF(MATCH($Q$1,$E90:$E93,0)&lt;MATCH($R$1,$E90:$E93,0),1*c_vote,0)+IF(MATCH($Q$1,$F90:$F93,0)&lt;MATCH($R$1,$F90:$F93,0),1*d_vote,0)</f>
        <v>0.51</v>
      </c>
      <c r="R90" s="3">
        <f>IF(MATCH(Q$1,$C90:$C93,0)&gt;(MATCH(R$1,$C90:$C93,0)),1*a_vote,0)+IF(MATCH(Q$1,$D90:$D93,0)&gt;MATCH(R$1,$D90:$D93,0),1*b_vote,0)+IF(MATCH(Q$1,$E90:$E93,0)&gt;MATCH(R$1,$E90:$E93,0),1*c_vote,0)+IF(MATCH(Q$1,$F90:$F93,0)&gt;MATCH(R$1,$F90:$F93,0),1*d_vote,0)</f>
        <v>0.49</v>
      </c>
      <c r="S90" s="3">
        <f>IF(MATCH($S$1,$C90:$C93,0)&lt;(MATCH($T$1,$C90:$C93,0)),1*a_vote,0)+IF(MATCH($S$1,$D90:$D93,0)&lt;MATCH($T$1,$D90:$D93,0),1*b_vote,0)+IF(MATCH($S$1,$E90:$E93,0)&lt;MATCH($T$1,$E90:$E93,0),1*c_vote,0)+IF(MATCH($S$1,$F90:$F93,0)&lt;MATCH($T$1,$F90:$F93,0),1*d_vote,0)</f>
        <v>0.51</v>
      </c>
      <c r="T90" s="3">
        <f>IF(MATCH(S$1,$C90:$C93,0)&gt;(MATCH(T$1,$C90:$C93,0)),1*a_vote,0)+IF(MATCH(S$1,$D90:$D93,0)&gt;MATCH(T$1,$D90:$D93,0),1*b_vote,0)+IF(MATCH(S$1,$E90:$E93,0)&gt;MATCH(T$1,$E90:$E93,0),1*c_vote,0)+IF(MATCH(S$1,$F90:$F93,0)&gt;MATCH(T$1,$F90:$F93,0),1*d_vote,0)</f>
        <v>0.49</v>
      </c>
    </row>
    <row r="91" spans="1:20" x14ac:dyDescent="0.25">
      <c r="A91">
        <f t="shared" si="4"/>
        <v>90</v>
      </c>
      <c r="B91">
        <f t="shared" si="5"/>
        <v>23</v>
      </c>
      <c r="C91" t="str">
        <f>INDEX('VBA code_permu_wo_repettn'!$T$3:$Y$6,COUNTIF('Profile-matrices_Condorcet'!$B$2:$B91,'Profile-matrices_Condorcet'!$B91),MATCH(INDEX('numeric possibilities'!D$3:D$1298,VLOOKUP($B91,'numeric possibilities'!$C$3:$G$1298,1)),'VBA code_permu_wo_repettn'!$T$2:$Y$2))</f>
        <v>D</v>
      </c>
      <c r="D91" t="str">
        <f>INDEX('VBA code_permu_wo_repettn'!$AA$3:$AF$6,COUNTIF('Profile-matrices_Condorcet'!$B$2:$B91,'Profile-matrices_Condorcet'!$B91),MATCH(INDEX('numeric possibilities'!E$3:E$1298,VLOOKUP($B91,'numeric possibilities'!$C$3:$G$1298,1)),'VBA code_permu_wo_repettn'!$AA$2:$AF$2))</f>
        <v>C</v>
      </c>
      <c r="E91" t="str">
        <f>INDEX('VBA code_permu_wo_repettn'!$AH$3:$AM$6,COUNTIF('Profile-matrices_Condorcet'!$B$2:$B91,'Profile-matrices_Condorcet'!$B91),MATCH(INDEX('numeric possibilities'!F$3:F$1298,VLOOKUP($B91,'numeric possibilities'!$C$3:$G$1298,1)),'VBA code_permu_wo_repettn'!$AH$2:$AM$2))</f>
        <v>A</v>
      </c>
      <c r="F91" t="str">
        <f>INDEX('VBA code_permu_wo_repettn'!$AO$3:$AT$6,COUNTIF('Profile-matrices_Condorcet'!$B$2:$B91,'Profile-matrices_Condorcet'!$B91),MATCH(INDEX('numeric possibilities'!G$3:G$1298,VLOOKUP($B91,'numeric possibilities'!$C$3:$G$1298,1)),'VBA code_permu_wo_repettn'!$AO$2:$AT$2))</f>
        <v>A</v>
      </c>
      <c r="H91" t="s">
        <v>15</v>
      </c>
      <c r="I91" t="str">
        <f>IF(I90&gt;J90,$I$1,IF(I90&lt;J90,$J$1,0))</f>
        <v>A</v>
      </c>
      <c r="K91" t="str">
        <f>IF(K90&gt;L90,$K$1,IF(K90&lt;L90,$L$1,0))</f>
        <v>C</v>
      </c>
      <c r="M91" t="str">
        <f>IF(M90&gt;N90,$M$1,IF(M90&lt;N90,$N$1,0))</f>
        <v>A</v>
      </c>
      <c r="O91" t="str">
        <f>IF(O90&gt;P90,$O$1,IF(O90&lt;P90,$P$1,0))</f>
        <v>B</v>
      </c>
      <c r="Q91" t="str">
        <f>IF(Q90&gt;R90,$Q$1,IF(Q90&lt;R90,$R$1,0))</f>
        <v>B</v>
      </c>
      <c r="S91" t="str">
        <f>IF(S90&gt;T90,$S$1,IF(S90&lt;T90,$T$1,0))</f>
        <v>C</v>
      </c>
    </row>
    <row r="92" spans="1:20" x14ac:dyDescent="0.25">
      <c r="A92">
        <f t="shared" si="4"/>
        <v>91</v>
      </c>
      <c r="B92">
        <f t="shared" si="5"/>
        <v>23</v>
      </c>
      <c r="C92" t="str">
        <f>INDEX('VBA code_permu_wo_repettn'!$T$3:$Y$6,COUNTIF('Profile-matrices_Condorcet'!$B$2:$B92,'Profile-matrices_Condorcet'!$B92),MATCH(INDEX('numeric possibilities'!D$3:D$1298,VLOOKUP($B92,'numeric possibilities'!$C$3:$G$1298,1)),'VBA code_permu_wo_repettn'!$T$2:$Y$2))</f>
        <v>B</v>
      </c>
      <c r="D92" t="str">
        <f>INDEX('VBA code_permu_wo_repettn'!$AA$3:$AF$6,COUNTIF('Profile-matrices_Condorcet'!$B$2:$B92,'Profile-matrices_Condorcet'!$B92),MATCH(INDEX('numeric possibilities'!E$3:E$1298,VLOOKUP($B92,'numeric possibilities'!$C$3:$G$1298,1)),'VBA code_permu_wo_repettn'!$AA$2:$AF$2))</f>
        <v>D</v>
      </c>
      <c r="E92" t="str">
        <f>INDEX('VBA code_permu_wo_repettn'!$AH$3:$AM$6,COUNTIF('Profile-matrices_Condorcet'!$B$2:$B92,'Profile-matrices_Condorcet'!$B92),MATCH(INDEX('numeric possibilities'!F$3:F$1298,VLOOKUP($B92,'numeric possibilities'!$C$3:$G$1298,1)),'VBA code_permu_wo_repettn'!$AH$2:$AM$2))</f>
        <v>B</v>
      </c>
      <c r="F92" t="str">
        <f>INDEX('VBA code_permu_wo_repettn'!$AO$3:$AT$6,COUNTIF('Profile-matrices_Condorcet'!$B$2:$B92,'Profile-matrices_Condorcet'!$B92),MATCH(INDEX('numeric possibilities'!G$3:G$1298,VLOOKUP($B92,'numeric possibilities'!$C$3:$G$1298,1)),'VBA code_permu_wo_repettn'!$AO$2:$AT$2))</f>
        <v>B</v>
      </c>
      <c r="I92" t="s">
        <v>0</v>
      </c>
      <c r="J92" t="s">
        <v>1</v>
      </c>
      <c r="K92" t="s">
        <v>2</v>
      </c>
      <c r="L92" t="s">
        <v>3</v>
      </c>
    </row>
    <row r="93" spans="1:20" x14ac:dyDescent="0.25">
      <c r="A93">
        <f t="shared" si="4"/>
        <v>92</v>
      </c>
      <c r="B93">
        <f t="shared" si="5"/>
        <v>23</v>
      </c>
      <c r="C93" t="str">
        <f>INDEX('VBA code_permu_wo_repettn'!$T$3:$Y$6,COUNTIF('Profile-matrices_Condorcet'!$B$2:$B93,'Profile-matrices_Condorcet'!$B93),MATCH(INDEX('numeric possibilities'!D$3:D$1298,VLOOKUP($B93,'numeric possibilities'!$C$3:$G$1298,1)),'VBA code_permu_wo_repettn'!$T$2:$Y$2))</f>
        <v>C</v>
      </c>
      <c r="D93" t="str">
        <f>INDEX('VBA code_permu_wo_repettn'!$AA$3:$AF$6,COUNTIF('Profile-matrices_Condorcet'!$B$2:$B93,'Profile-matrices_Condorcet'!$B93),MATCH(INDEX('numeric possibilities'!E$3:E$1298,VLOOKUP($B93,'numeric possibilities'!$C$3:$G$1298,1)),'VBA code_permu_wo_repettn'!$AA$2:$AF$2))</f>
        <v>A</v>
      </c>
      <c r="E93" t="str">
        <f>INDEX('VBA code_permu_wo_repettn'!$AH$3:$AM$6,COUNTIF('Profile-matrices_Condorcet'!$B$2:$B93,'Profile-matrices_Condorcet'!$B93),MATCH(INDEX('numeric possibilities'!F$3:F$1298,VLOOKUP($B93,'numeric possibilities'!$C$3:$G$1298,1)),'VBA code_permu_wo_repettn'!$AH$2:$AM$2))</f>
        <v>D</v>
      </c>
      <c r="F93" t="str">
        <f>INDEX('VBA code_permu_wo_repettn'!$AO$3:$AT$6,COUNTIF('Profile-matrices_Condorcet'!$B$2:$B93,'Profile-matrices_Condorcet'!$B93),MATCH(INDEX('numeric possibilities'!G$3:G$1298,VLOOKUP($B93,'numeric possibilities'!$C$3:$G$1298,1)),'VBA code_permu_wo_repettn'!$AO$2:$AT$2))</f>
        <v>C</v>
      </c>
      <c r="G93" t="str">
        <f>IF(MAX(I93:L93)&gt;='numeric possibilities'!$B$4/2,INDEX('Profile-matrices_Condorcet'!I92:L92,1,MATCH(MAX('Profile-matrices_Condorcet'!I93:L93),'Profile-matrices_Condorcet'!I93:L93,0)),"NCW")</f>
        <v>NCW</v>
      </c>
      <c r="H93" t="s">
        <v>13</v>
      </c>
      <c r="I93" s="3">
        <f>COUNTIF($I91:$S91,I92)</f>
        <v>2</v>
      </c>
      <c r="J93" s="3">
        <f>COUNTIF($I91:$S91,J92)</f>
        <v>2</v>
      </c>
      <c r="K93" s="3">
        <f>COUNTIF($I91:$S91,K92)</f>
        <v>2</v>
      </c>
      <c r="L93" s="3">
        <f>COUNTIF($I91:$S91,L92)</f>
        <v>0</v>
      </c>
    </row>
    <row r="94" spans="1:20" x14ac:dyDescent="0.25">
      <c r="A94">
        <f t="shared" si="4"/>
        <v>93</v>
      </c>
      <c r="B94">
        <f t="shared" si="5"/>
        <v>24</v>
      </c>
      <c r="C94" t="str">
        <f>INDEX('VBA code_permu_wo_repettn'!$T$3:$Y$6,COUNTIF('Profile-matrices_Condorcet'!$B$2:$B94,'Profile-matrices_Condorcet'!$B94),MATCH(INDEX('numeric possibilities'!D$3:D$1298,VLOOKUP($B94,'numeric possibilities'!$C$3:$G$1298,1)),'VBA code_permu_wo_repettn'!$T$2:$Y$2))</f>
        <v>A</v>
      </c>
      <c r="D94" t="str">
        <f>INDEX('VBA code_permu_wo_repettn'!$AA$3:$AF$6,COUNTIF('Profile-matrices_Condorcet'!$B$2:$B94,'Profile-matrices_Condorcet'!$B94),MATCH(INDEX('numeric possibilities'!E$3:E$1298,VLOOKUP($B94,'numeric possibilities'!$C$3:$G$1298,1)),'VBA code_permu_wo_repettn'!$AA$2:$AF$2))</f>
        <v>B</v>
      </c>
      <c r="E94" t="str">
        <f>INDEX('VBA code_permu_wo_repettn'!$AH$3:$AM$6,COUNTIF('Profile-matrices_Condorcet'!$B$2:$B94,'Profile-matrices_Condorcet'!$B94),MATCH(INDEX('numeric possibilities'!F$3:F$1298,VLOOKUP($B94,'numeric possibilities'!$C$3:$G$1298,1)),'VBA code_permu_wo_repettn'!$AH$2:$AM$2))</f>
        <v>C</v>
      </c>
      <c r="F94" t="str">
        <f>INDEX('VBA code_permu_wo_repettn'!$AO$3:$AT$6,COUNTIF('Profile-matrices_Condorcet'!$B$2:$B94,'Profile-matrices_Condorcet'!$B94),MATCH(INDEX('numeric possibilities'!G$3:G$1298,VLOOKUP($B94,'numeric possibilities'!$C$3:$G$1298,1)),'VBA code_permu_wo_repettn'!$AO$2:$AT$2))</f>
        <v>D</v>
      </c>
      <c r="H94" t="s">
        <v>14</v>
      </c>
      <c r="I94" s="3">
        <f>IF(MATCH(I$1,$C94:$C97,0)&lt;(MATCH(J$1,$C94:$C97,0)),1*a_vote,0)+IF(MATCH(I$1,$D94:$D97,0)&lt;MATCH(J$1,$D94:$D97,0),1*b_vote,0)+IF(MATCH(I$1,$E94:$E97,0)&lt;MATCH(J$1,$E94:$E97,0),1*c_vote,0)+IF(MATCH(I$1,$F94:$F97,0)&lt;MATCH(J$1,$F94:$F97,0),1*d_vote,0)</f>
        <v>0.74</v>
      </c>
      <c r="J94" s="3">
        <f>IF(MATCH(I$1,$C94:$C97,0)&gt;(MATCH(J$1,$C94:$C97,0)),1*a_vote,0)+IF(MATCH(I$1,$D94:$D97,0)&gt;MATCH(J$1,$D94:$D97,0),1*b_vote,0)+IF(MATCH(I$1,$E94:$E97,0)&gt;MATCH(J$1,$E94:$E97,0),1*c_vote,0)+IF(MATCH(I$1,$F94:$F97,0)&gt;MATCH(J$1,$F94:$F97,0),1*d_vote,0)</f>
        <v>0.26</v>
      </c>
      <c r="K94" s="3">
        <f>IF(MATCH($K$1,$C94:$C97,0)&lt;(MATCH($L$1,$C94:$C97,0)),1*a_vote,0)+IF(MATCH($K$1,$D94:$D97,0)&lt;MATCH($L$1,$D94:$D97,0),1*b_vote,0)+IF(MATCH($K$1,$E94:$E97,0)&lt;MATCH($L$1,$E94:$E97,0),1*c_vote,0)+IF(MATCH($K$1,$F94:$F97,0)&lt;MATCH($L$1,$F94:$F97,0),1*d_vote,0)</f>
        <v>0.49</v>
      </c>
      <c r="L94" s="3">
        <f>IF(MATCH(K$1,$C94:$C97,0)&gt;(MATCH(L$1,$C94:$C97,0)),1*a_vote,0)+IF(MATCH(K$1,$D94:$D97,0)&gt;MATCH(L$1,$D94:$D97,0),1*b_vote,0)+IF(MATCH(K$1,$E94:$E97,0)&gt;MATCH(L$1,$E94:$E97,0),1*c_vote,0)+IF(MATCH(K$1,$F94:$F97,0)&gt;MATCH(L$1,$F94:$F97,0),1*d_vote,0)</f>
        <v>0.51</v>
      </c>
      <c r="M94" s="3">
        <f>IF(MATCH($M$1,$C94:$C97,0)&lt;(MATCH($N$1,$C94:$C97,0)),1*a_vote,0)+IF(MATCH($M$1,$D94:$D97,0)&lt;MATCH($N$1,$D94:$D97,0),1*b_vote,0)+IF(MATCH($M$1,$E94:$E97,0)&lt;MATCH($N$1,$E94:$E97,0),1*c_vote,0)+IF(MATCH($M$1,$F94:$F97,0)&lt;MATCH($N$1,$F94:$F97,0),1*d_vote,0)</f>
        <v>0.52</v>
      </c>
      <c r="N94" s="3">
        <f>IF(MATCH(M$1,$C94:$C97,0)&gt;(MATCH(N$1,$C94:$C97,0)),1*a_vote,0)+IF(MATCH(M$1,$D94:$D97,0)&gt;MATCH(N$1,$D94:$D97,0),1*b_vote,0)+IF(MATCH(M$1,$E94:$E97,0)&gt;MATCH(N$1,$E94:$E97,0),1*c_vote,0)+IF(MATCH(M$1,$F94:$F97,0)&gt;MATCH(N$1,$F94:$F97,0),1*d_vote,0)</f>
        <v>0.48</v>
      </c>
      <c r="O94" s="3">
        <f>IF(MATCH($O$1,$C94:$C97,0)&lt;(MATCH($P$1,$C94:$C97,0)),1*a_vote,0)+IF(MATCH($O$1,$D94:$D97,0)&lt;MATCH($P$1,$D94:$D97,0),1*b_vote,0)+IF(MATCH($O$1,$E94:$E97,0)&lt;MATCH($P$1,$E94:$E97,0),1*c_vote,0)+IF(MATCH($O$1,$F94:$F97,0)&lt;MATCH($P$1,$F94:$F97,0),1*d_vote,0)</f>
        <v>0.48</v>
      </c>
      <c r="P94" s="3">
        <f>IF(MATCH(O$1,$C94:$C97,0)&gt;(MATCH(P$1,$C94:$C97,0)),1*a_vote,0)+IF(MATCH(O$1,$D94:$D97,0)&gt;MATCH(P$1,$D94:$D97,0),1*b_vote,0)+IF(MATCH(O$1,$E94:$E97,0)&gt;MATCH(P$1,$E94:$E97,0),1*c_vote,0)+IF(MATCH(O$1,$F94:$F97,0)&gt;MATCH(P$1,$F94:$F97,0),1*d_vote,0)</f>
        <v>0.52</v>
      </c>
      <c r="Q94" s="3">
        <f>IF(MATCH($Q$1,$C94:$C97,0)&lt;(MATCH($R$1,$C94:$C97,0)),1*a_vote,0)+IF(MATCH($Q$1,$D94:$D97,0)&lt;MATCH($R$1,$D94:$D97,0),1*b_vote,0)+IF(MATCH($Q$1,$E94:$E97,0)&lt;MATCH($R$1,$E94:$E97,0),1*c_vote,0)+IF(MATCH($Q$1,$F94:$F97,0)&lt;MATCH($R$1,$F94:$F97,0),1*d_vote,0)</f>
        <v>0.51</v>
      </c>
      <c r="R94" s="3">
        <f>IF(MATCH(Q$1,$C94:$C97,0)&gt;(MATCH(R$1,$C94:$C97,0)),1*a_vote,0)+IF(MATCH(Q$1,$D94:$D97,0)&gt;MATCH(R$1,$D94:$D97,0),1*b_vote,0)+IF(MATCH(Q$1,$E94:$E97,0)&gt;MATCH(R$1,$E94:$E97,0),1*c_vote,0)+IF(MATCH(Q$1,$F94:$F97,0)&gt;MATCH(R$1,$F94:$F97,0),1*d_vote,0)</f>
        <v>0.49</v>
      </c>
      <c r="S94" s="3">
        <f>IF(MATCH($S$1,$C94:$C97,0)&lt;(MATCH($T$1,$C94:$C97,0)),1*a_vote,0)+IF(MATCH($S$1,$D94:$D97,0)&lt;MATCH($T$1,$D94:$D97,0),1*b_vote,0)+IF(MATCH($S$1,$E94:$E97,0)&lt;MATCH($T$1,$E94:$E97,0),1*c_vote,0)+IF(MATCH($S$1,$F94:$F97,0)&lt;MATCH($T$1,$F94:$F97,0),1*d_vote,0)</f>
        <v>0.51</v>
      </c>
      <c r="T94" s="3">
        <f>IF(MATCH(S$1,$C94:$C97,0)&gt;(MATCH(T$1,$C94:$C97,0)),1*a_vote,0)+IF(MATCH(S$1,$D94:$D97,0)&gt;MATCH(T$1,$D94:$D97,0),1*b_vote,0)+IF(MATCH(S$1,$E94:$E97,0)&gt;MATCH(T$1,$E94:$E97,0),1*c_vote,0)+IF(MATCH(S$1,$F94:$F97,0)&gt;MATCH(T$1,$F94:$F97,0),1*d_vote,0)</f>
        <v>0.49</v>
      </c>
    </row>
    <row r="95" spans="1:20" x14ac:dyDescent="0.25">
      <c r="A95">
        <f t="shared" si="4"/>
        <v>94</v>
      </c>
      <c r="B95">
        <f t="shared" si="5"/>
        <v>24</v>
      </c>
      <c r="C95" t="str">
        <f>INDEX('VBA code_permu_wo_repettn'!$T$3:$Y$6,COUNTIF('Profile-matrices_Condorcet'!$B$2:$B95,'Profile-matrices_Condorcet'!$B95),MATCH(INDEX('numeric possibilities'!D$3:D$1298,VLOOKUP($B95,'numeric possibilities'!$C$3:$G$1298,1)),'VBA code_permu_wo_repettn'!$T$2:$Y$2))</f>
        <v>D</v>
      </c>
      <c r="D95" t="str">
        <f>INDEX('VBA code_permu_wo_repettn'!$AA$3:$AF$6,COUNTIF('Profile-matrices_Condorcet'!$B$2:$B95,'Profile-matrices_Condorcet'!$B95),MATCH(INDEX('numeric possibilities'!E$3:E$1298,VLOOKUP($B95,'numeric possibilities'!$C$3:$G$1298,1)),'VBA code_permu_wo_repettn'!$AA$2:$AF$2))</f>
        <v>C</v>
      </c>
      <c r="E95" t="str">
        <f>INDEX('VBA code_permu_wo_repettn'!$AH$3:$AM$6,COUNTIF('Profile-matrices_Condorcet'!$B$2:$B95,'Profile-matrices_Condorcet'!$B95),MATCH(INDEX('numeric possibilities'!F$3:F$1298,VLOOKUP($B95,'numeric possibilities'!$C$3:$G$1298,1)),'VBA code_permu_wo_repettn'!$AH$2:$AM$2))</f>
        <v>A</v>
      </c>
      <c r="F95" t="str">
        <f>INDEX('VBA code_permu_wo_repettn'!$AO$3:$AT$6,COUNTIF('Profile-matrices_Condorcet'!$B$2:$B95,'Profile-matrices_Condorcet'!$B95),MATCH(INDEX('numeric possibilities'!G$3:G$1298,VLOOKUP($B95,'numeric possibilities'!$C$3:$G$1298,1)),'VBA code_permu_wo_repettn'!$AO$2:$AT$2))</f>
        <v>A</v>
      </c>
      <c r="H95" t="s">
        <v>15</v>
      </c>
      <c r="I95" t="str">
        <f>IF(I94&gt;J94,$I$1,IF(I94&lt;J94,$J$1,0))</f>
        <v>A</v>
      </c>
      <c r="K95" t="str">
        <f>IF(K94&gt;L94,$K$1,IF(K94&lt;L94,$L$1,0))</f>
        <v>C</v>
      </c>
      <c r="M95" t="str">
        <f>IF(M94&gt;N94,$M$1,IF(M94&lt;N94,$N$1,0))</f>
        <v>A</v>
      </c>
      <c r="O95" t="str">
        <f>IF(O94&gt;P94,$O$1,IF(O94&lt;P94,$P$1,0))</f>
        <v>C</v>
      </c>
      <c r="Q95" t="str">
        <f>IF(Q94&gt;R94,$Q$1,IF(Q94&lt;R94,$R$1,0))</f>
        <v>B</v>
      </c>
      <c r="S95" t="str">
        <f>IF(S94&gt;T94,$S$1,IF(S94&lt;T94,$T$1,0))</f>
        <v>C</v>
      </c>
    </row>
    <row r="96" spans="1:20" x14ac:dyDescent="0.25">
      <c r="A96">
        <f t="shared" si="4"/>
        <v>95</v>
      </c>
      <c r="B96">
        <f t="shared" si="5"/>
        <v>24</v>
      </c>
      <c r="C96" t="str">
        <f>INDEX('VBA code_permu_wo_repettn'!$T$3:$Y$6,COUNTIF('Profile-matrices_Condorcet'!$B$2:$B96,'Profile-matrices_Condorcet'!$B96),MATCH(INDEX('numeric possibilities'!D$3:D$1298,VLOOKUP($B96,'numeric possibilities'!$C$3:$G$1298,1)),'VBA code_permu_wo_repettn'!$T$2:$Y$2))</f>
        <v>C</v>
      </c>
      <c r="D96" t="str">
        <f>INDEX('VBA code_permu_wo_repettn'!$AA$3:$AF$6,COUNTIF('Profile-matrices_Condorcet'!$B$2:$B96,'Profile-matrices_Condorcet'!$B96),MATCH(INDEX('numeric possibilities'!E$3:E$1298,VLOOKUP($B96,'numeric possibilities'!$C$3:$G$1298,1)),'VBA code_permu_wo_repettn'!$AA$2:$AF$2))</f>
        <v>D</v>
      </c>
      <c r="E96" t="str">
        <f>INDEX('VBA code_permu_wo_repettn'!$AH$3:$AM$6,COUNTIF('Profile-matrices_Condorcet'!$B$2:$B96,'Profile-matrices_Condorcet'!$B96),MATCH(INDEX('numeric possibilities'!F$3:F$1298,VLOOKUP($B96,'numeric possibilities'!$C$3:$G$1298,1)),'VBA code_permu_wo_repettn'!$AH$2:$AM$2))</f>
        <v>B</v>
      </c>
      <c r="F96" t="str">
        <f>INDEX('VBA code_permu_wo_repettn'!$AO$3:$AT$6,COUNTIF('Profile-matrices_Condorcet'!$B$2:$B96,'Profile-matrices_Condorcet'!$B96),MATCH(INDEX('numeric possibilities'!G$3:G$1298,VLOOKUP($B96,'numeric possibilities'!$C$3:$G$1298,1)),'VBA code_permu_wo_repettn'!$AO$2:$AT$2))</f>
        <v>B</v>
      </c>
      <c r="I96" t="s">
        <v>0</v>
      </c>
      <c r="J96" t="s">
        <v>1</v>
      </c>
      <c r="K96" t="s">
        <v>2</v>
      </c>
      <c r="L96" t="s">
        <v>3</v>
      </c>
    </row>
    <row r="97" spans="1:20" x14ac:dyDescent="0.25">
      <c r="A97">
        <f t="shared" si="4"/>
        <v>96</v>
      </c>
      <c r="B97">
        <f t="shared" si="5"/>
        <v>24</v>
      </c>
      <c r="C97" t="str">
        <f>INDEX('VBA code_permu_wo_repettn'!$T$3:$Y$6,COUNTIF('Profile-matrices_Condorcet'!$B$2:$B97,'Profile-matrices_Condorcet'!$B97),MATCH(INDEX('numeric possibilities'!D$3:D$1298,VLOOKUP($B97,'numeric possibilities'!$C$3:$G$1298,1)),'VBA code_permu_wo_repettn'!$T$2:$Y$2))</f>
        <v>B</v>
      </c>
      <c r="D97" t="str">
        <f>INDEX('VBA code_permu_wo_repettn'!$AA$3:$AF$6,COUNTIF('Profile-matrices_Condorcet'!$B$2:$B97,'Profile-matrices_Condorcet'!$B97),MATCH(INDEX('numeric possibilities'!E$3:E$1298,VLOOKUP($B97,'numeric possibilities'!$C$3:$G$1298,1)),'VBA code_permu_wo_repettn'!$AA$2:$AF$2))</f>
        <v>A</v>
      </c>
      <c r="E97" t="str">
        <f>INDEX('VBA code_permu_wo_repettn'!$AH$3:$AM$6,COUNTIF('Profile-matrices_Condorcet'!$B$2:$B97,'Profile-matrices_Condorcet'!$B97),MATCH(INDEX('numeric possibilities'!F$3:F$1298,VLOOKUP($B97,'numeric possibilities'!$C$3:$G$1298,1)),'VBA code_permu_wo_repettn'!$AH$2:$AM$2))</f>
        <v>D</v>
      </c>
      <c r="F97" t="str">
        <f>INDEX('VBA code_permu_wo_repettn'!$AO$3:$AT$6,COUNTIF('Profile-matrices_Condorcet'!$B$2:$B97,'Profile-matrices_Condorcet'!$B97),MATCH(INDEX('numeric possibilities'!G$3:G$1298,VLOOKUP($B97,'numeric possibilities'!$C$3:$G$1298,1)),'VBA code_permu_wo_repettn'!$AO$2:$AT$2))</f>
        <v>C</v>
      </c>
      <c r="G97" t="str">
        <f>IF(MAX(I97:L97)&gt;='numeric possibilities'!$B$4/2,INDEX('Profile-matrices_Condorcet'!I96:L96,1,MATCH(MAX('Profile-matrices_Condorcet'!I97:L97),'Profile-matrices_Condorcet'!I97:L97,0)),"NCW")</f>
        <v>C</v>
      </c>
      <c r="H97" t="s">
        <v>13</v>
      </c>
      <c r="I97" s="3">
        <f>COUNTIF($I95:$S95,I96)</f>
        <v>2</v>
      </c>
      <c r="J97" s="3">
        <f>COUNTIF($I95:$S95,J96)</f>
        <v>1</v>
      </c>
      <c r="K97" s="3">
        <f>COUNTIF($I95:$S95,K96)</f>
        <v>3</v>
      </c>
      <c r="L97" s="3">
        <f>COUNTIF($I95:$S95,L96)</f>
        <v>0</v>
      </c>
    </row>
    <row r="98" spans="1:20" x14ac:dyDescent="0.25">
      <c r="A98">
        <f t="shared" si="4"/>
        <v>97</v>
      </c>
      <c r="B98">
        <f t="shared" si="5"/>
        <v>25</v>
      </c>
      <c r="C98" t="str">
        <f>INDEX('VBA code_permu_wo_repettn'!$T$3:$Y$6,COUNTIF('Profile-matrices_Condorcet'!$B$2:$B98,'Profile-matrices_Condorcet'!$B98),MATCH(INDEX('numeric possibilities'!D$3:D$1298,VLOOKUP($B98,'numeric possibilities'!$C$3:$G$1298,1)),'VBA code_permu_wo_repettn'!$T$2:$Y$2))</f>
        <v>A</v>
      </c>
      <c r="D98" t="str">
        <f>INDEX('VBA code_permu_wo_repettn'!$AA$3:$AF$6,COUNTIF('Profile-matrices_Condorcet'!$B$2:$B98,'Profile-matrices_Condorcet'!$B98),MATCH(INDEX('numeric possibilities'!E$3:E$1298,VLOOKUP($B98,'numeric possibilities'!$C$3:$G$1298,1)),'VBA code_permu_wo_repettn'!$AA$2:$AF$2))</f>
        <v>B</v>
      </c>
      <c r="E98" t="str">
        <f>INDEX('VBA code_permu_wo_repettn'!$AH$3:$AM$6,COUNTIF('Profile-matrices_Condorcet'!$B$2:$B98,'Profile-matrices_Condorcet'!$B98),MATCH(INDEX('numeric possibilities'!F$3:F$1298,VLOOKUP($B98,'numeric possibilities'!$C$3:$G$1298,1)),'VBA code_permu_wo_repettn'!$AH$2:$AM$2))</f>
        <v>C</v>
      </c>
      <c r="F98" t="str">
        <f>INDEX('VBA code_permu_wo_repettn'!$AO$3:$AT$6,COUNTIF('Profile-matrices_Condorcet'!$B$2:$B98,'Profile-matrices_Condorcet'!$B98),MATCH(INDEX('numeric possibilities'!G$3:G$1298,VLOOKUP($B98,'numeric possibilities'!$C$3:$G$1298,1)),'VBA code_permu_wo_repettn'!$AO$2:$AT$2))</f>
        <v>D</v>
      </c>
      <c r="H98" t="s">
        <v>14</v>
      </c>
      <c r="I98" s="3">
        <f>IF(MATCH(I$1,$C98:$C101,0)&lt;(MATCH(J$1,$C98:$C101,0)),1*a_vote,0)+IF(MATCH(I$1,$D98:$D101,0)&lt;MATCH(J$1,$D98:$D101,0),1*b_vote,0)+IF(MATCH(I$1,$E98:$E101,0)&lt;MATCH(J$1,$E98:$E101,0),1*c_vote,0)+IF(MATCH(I$1,$F98:$F101,0)&lt;MATCH(J$1,$F98:$F101,0),1*d_vote,0)</f>
        <v>0.74</v>
      </c>
      <c r="J98" s="3">
        <f>IF(MATCH(I$1,$C98:$C101,0)&gt;(MATCH(J$1,$C98:$C101,0)),1*a_vote,0)+IF(MATCH(I$1,$D98:$D101,0)&gt;MATCH(J$1,$D98:$D101,0),1*b_vote,0)+IF(MATCH(I$1,$E98:$E101,0)&gt;MATCH(J$1,$E98:$E101,0),1*c_vote,0)+IF(MATCH(I$1,$F98:$F101,0)&gt;MATCH(J$1,$F98:$F101,0),1*d_vote,0)</f>
        <v>0.26</v>
      </c>
      <c r="K98" s="3">
        <f>IF(MATCH($K$1,$C98:$C101,0)&lt;(MATCH($L$1,$C98:$C101,0)),1*a_vote,0)+IF(MATCH($K$1,$D98:$D101,0)&lt;MATCH($L$1,$D98:$D101,0),1*b_vote,0)+IF(MATCH($K$1,$E98:$E101,0)&lt;MATCH($L$1,$E98:$E101,0),1*c_vote,0)+IF(MATCH($K$1,$F98:$F101,0)&lt;MATCH($L$1,$F98:$F101,0),1*d_vote,0)</f>
        <v>0.75</v>
      </c>
      <c r="L98" s="3">
        <f>IF(MATCH(K$1,$C98:$C101,0)&gt;(MATCH(L$1,$C98:$C101,0)),1*a_vote,0)+IF(MATCH(K$1,$D98:$D101,0)&gt;MATCH(L$1,$D98:$D101,0),1*b_vote,0)+IF(MATCH(K$1,$E98:$E101,0)&gt;MATCH(L$1,$E98:$E101,0),1*c_vote,0)+IF(MATCH(K$1,$F98:$F101,0)&gt;MATCH(L$1,$F98:$F101,0),1*d_vote,0)</f>
        <v>0.25</v>
      </c>
      <c r="M98" s="3">
        <f>IF(MATCH($M$1,$C98:$C101,0)&lt;(MATCH($N$1,$C98:$C101,0)),1*a_vote,0)+IF(MATCH($M$1,$D98:$D101,0)&lt;MATCH($N$1,$D98:$D101,0),1*b_vote,0)+IF(MATCH($M$1,$E98:$E101,0)&lt;MATCH($N$1,$E98:$E101,0),1*c_vote,0)+IF(MATCH($M$1,$F98:$F101,0)&lt;MATCH($N$1,$F98:$F101,0),1*d_vote,0)</f>
        <v>0.52</v>
      </c>
      <c r="N98" s="3">
        <f>IF(MATCH(M$1,$C98:$C101,0)&gt;(MATCH(N$1,$C98:$C101,0)),1*a_vote,0)+IF(MATCH(M$1,$D98:$D101,0)&gt;MATCH(N$1,$D98:$D101,0),1*b_vote,0)+IF(MATCH(M$1,$E98:$E101,0)&gt;MATCH(N$1,$E98:$E101,0),1*c_vote,0)+IF(MATCH(M$1,$F98:$F101,0)&gt;MATCH(N$1,$F98:$F101,0),1*d_vote,0)</f>
        <v>0.48</v>
      </c>
      <c r="O98" s="3">
        <f>IF(MATCH($O$1,$C98:$C101,0)&lt;(MATCH($P$1,$C98:$C101,0)),1*a_vote,0)+IF(MATCH($O$1,$D98:$D101,0)&lt;MATCH($P$1,$D98:$D101,0),1*b_vote,0)+IF(MATCH($O$1,$E98:$E101,0)&lt;MATCH($P$1,$E98:$E101,0),1*c_vote,0)+IF(MATCH($O$1,$F98:$F101,0)&lt;MATCH($P$1,$F98:$F101,0),1*d_vote,0)</f>
        <v>0.75</v>
      </c>
      <c r="P98" s="3">
        <f>IF(MATCH(O$1,$C98:$C101,0)&gt;(MATCH(P$1,$C98:$C101,0)),1*a_vote,0)+IF(MATCH(O$1,$D98:$D101,0)&gt;MATCH(P$1,$D98:$D101,0),1*b_vote,0)+IF(MATCH(O$1,$E98:$E101,0)&gt;MATCH(P$1,$E98:$E101,0),1*c_vote,0)+IF(MATCH(O$1,$F98:$F101,0)&gt;MATCH(P$1,$F98:$F101,0),1*d_vote,0)</f>
        <v>0.25</v>
      </c>
      <c r="Q98" s="3">
        <f>IF(MATCH($Q$1,$C98:$C101,0)&lt;(MATCH($R$1,$C98:$C101,0)),1*a_vote,0)+IF(MATCH($Q$1,$D98:$D101,0)&lt;MATCH($R$1,$D98:$D101,0),1*b_vote,0)+IF(MATCH($Q$1,$E98:$E101,0)&lt;MATCH($R$1,$E98:$E101,0),1*c_vote,0)+IF(MATCH($Q$1,$F98:$F101,0)&lt;MATCH($R$1,$F98:$F101,0),1*d_vote,0)</f>
        <v>0.78</v>
      </c>
      <c r="R98" s="3">
        <f>IF(MATCH(Q$1,$C98:$C101,0)&gt;(MATCH(R$1,$C98:$C101,0)),1*a_vote,0)+IF(MATCH(Q$1,$D98:$D101,0)&gt;MATCH(R$1,$D98:$D101,0),1*b_vote,0)+IF(MATCH(Q$1,$E98:$E101,0)&gt;MATCH(R$1,$E98:$E101,0),1*c_vote,0)+IF(MATCH(Q$1,$F98:$F101,0)&gt;MATCH(R$1,$F98:$F101,0),1*d_vote,0)</f>
        <v>0.21999999999999997</v>
      </c>
      <c r="S98" s="3">
        <f>IF(MATCH($S$1,$C98:$C101,0)&lt;(MATCH($T$1,$C98:$C101,0)),1*a_vote,0)+IF(MATCH($S$1,$D98:$D101,0)&lt;MATCH($T$1,$D98:$D101,0),1*b_vote,0)+IF(MATCH($S$1,$E98:$E101,0)&lt;MATCH($T$1,$E98:$E101,0),1*c_vote,0)+IF(MATCH($S$1,$F98:$F101,0)&lt;MATCH($T$1,$F98:$F101,0),1*d_vote,0)</f>
        <v>0.52</v>
      </c>
      <c r="T98" s="3">
        <f>IF(MATCH(S$1,$C98:$C101,0)&gt;(MATCH(T$1,$C98:$C101,0)),1*a_vote,0)+IF(MATCH(S$1,$D98:$D101,0)&gt;MATCH(T$1,$D98:$D101,0),1*b_vote,0)+IF(MATCH(S$1,$E98:$E101,0)&gt;MATCH(T$1,$E98:$E101,0),1*c_vote,0)+IF(MATCH(S$1,$F98:$F101,0)&gt;MATCH(T$1,$F98:$F101,0),1*d_vote,0)</f>
        <v>0.48</v>
      </c>
    </row>
    <row r="99" spans="1:20" x14ac:dyDescent="0.25">
      <c r="A99">
        <f t="shared" si="4"/>
        <v>98</v>
      </c>
      <c r="B99">
        <f t="shared" si="5"/>
        <v>25</v>
      </c>
      <c r="C99" t="str">
        <f>INDEX('VBA code_permu_wo_repettn'!$T$3:$Y$6,COUNTIF('Profile-matrices_Condorcet'!$B$2:$B99,'Profile-matrices_Condorcet'!$B99),MATCH(INDEX('numeric possibilities'!D$3:D$1298,VLOOKUP($B99,'numeric possibilities'!$C$3:$G$1298,1)),'VBA code_permu_wo_repettn'!$T$2:$Y$2))</f>
        <v>B</v>
      </c>
      <c r="D99" t="str">
        <f>INDEX('VBA code_permu_wo_repettn'!$AA$3:$AF$6,COUNTIF('Profile-matrices_Condorcet'!$B$2:$B99,'Profile-matrices_Condorcet'!$B99),MATCH(INDEX('numeric possibilities'!E$3:E$1298,VLOOKUP($B99,'numeric possibilities'!$C$3:$G$1298,1)),'VBA code_permu_wo_repettn'!$AA$2:$AF$2))</f>
        <v>D</v>
      </c>
      <c r="E99" t="str">
        <f>INDEX('VBA code_permu_wo_repettn'!$AH$3:$AM$6,COUNTIF('Profile-matrices_Condorcet'!$B$2:$B99,'Profile-matrices_Condorcet'!$B99),MATCH(INDEX('numeric possibilities'!F$3:F$1298,VLOOKUP($B99,'numeric possibilities'!$C$3:$G$1298,1)),'VBA code_permu_wo_repettn'!$AH$2:$AM$2))</f>
        <v>A</v>
      </c>
      <c r="F99" t="str">
        <f>INDEX('VBA code_permu_wo_repettn'!$AO$3:$AT$6,COUNTIF('Profile-matrices_Condorcet'!$B$2:$B99,'Profile-matrices_Condorcet'!$B99),MATCH(INDEX('numeric possibilities'!G$3:G$1298,VLOOKUP($B99,'numeric possibilities'!$C$3:$G$1298,1)),'VBA code_permu_wo_repettn'!$AO$2:$AT$2))</f>
        <v>A</v>
      </c>
      <c r="H99" t="s">
        <v>15</v>
      </c>
      <c r="I99" t="str">
        <f>IF(I98&gt;J98,$I$1,IF(I98&lt;J98,$J$1,0))</f>
        <v>A</v>
      </c>
      <c r="K99" t="str">
        <f>IF(K98&gt;L98,$K$1,IF(K98&lt;L98,$L$1,0))</f>
        <v>A</v>
      </c>
      <c r="M99" t="str">
        <f>IF(M98&gt;N98,$M$1,IF(M98&lt;N98,$N$1,0))</f>
        <v>A</v>
      </c>
      <c r="O99" t="str">
        <f>IF(O98&gt;P98,$O$1,IF(O98&lt;P98,$P$1,0))</f>
        <v>B</v>
      </c>
      <c r="Q99" t="str">
        <f>IF(Q98&gt;R98,$Q$1,IF(Q98&lt;R98,$R$1,0))</f>
        <v>B</v>
      </c>
      <c r="S99" t="str">
        <f>IF(S98&gt;T98,$S$1,IF(S98&lt;T98,$T$1,0))</f>
        <v>C</v>
      </c>
    </row>
    <row r="100" spans="1:20" x14ac:dyDescent="0.25">
      <c r="A100">
        <f t="shared" si="4"/>
        <v>99</v>
      </c>
      <c r="B100">
        <f t="shared" si="5"/>
        <v>25</v>
      </c>
      <c r="C100" t="str">
        <f>INDEX('VBA code_permu_wo_repettn'!$T$3:$Y$6,COUNTIF('Profile-matrices_Condorcet'!$B$2:$B100,'Profile-matrices_Condorcet'!$B100),MATCH(INDEX('numeric possibilities'!D$3:D$1298,VLOOKUP($B100,'numeric possibilities'!$C$3:$G$1298,1)),'VBA code_permu_wo_repettn'!$T$2:$Y$2))</f>
        <v>C</v>
      </c>
      <c r="D100" t="str">
        <f>INDEX('VBA code_permu_wo_repettn'!$AA$3:$AF$6,COUNTIF('Profile-matrices_Condorcet'!$B$2:$B100,'Profile-matrices_Condorcet'!$B100),MATCH(INDEX('numeric possibilities'!E$3:E$1298,VLOOKUP($B100,'numeric possibilities'!$C$3:$G$1298,1)),'VBA code_permu_wo_repettn'!$AA$2:$AF$2))</f>
        <v>A</v>
      </c>
      <c r="E100" t="str">
        <f>INDEX('VBA code_permu_wo_repettn'!$AH$3:$AM$6,COUNTIF('Profile-matrices_Condorcet'!$B$2:$B100,'Profile-matrices_Condorcet'!$B100),MATCH(INDEX('numeric possibilities'!F$3:F$1298,VLOOKUP($B100,'numeric possibilities'!$C$3:$G$1298,1)),'VBA code_permu_wo_repettn'!$AH$2:$AM$2))</f>
        <v>B</v>
      </c>
      <c r="F100" t="str">
        <f>INDEX('VBA code_permu_wo_repettn'!$AO$3:$AT$6,COUNTIF('Profile-matrices_Condorcet'!$B$2:$B100,'Profile-matrices_Condorcet'!$B100),MATCH(INDEX('numeric possibilities'!G$3:G$1298,VLOOKUP($B100,'numeric possibilities'!$C$3:$G$1298,1)),'VBA code_permu_wo_repettn'!$AO$2:$AT$2))</f>
        <v>B</v>
      </c>
      <c r="I100" t="s">
        <v>0</v>
      </c>
      <c r="J100" t="s">
        <v>1</v>
      </c>
      <c r="K100" t="s">
        <v>2</v>
      </c>
      <c r="L100" t="s">
        <v>3</v>
      </c>
    </row>
    <row r="101" spans="1:20" x14ac:dyDescent="0.25">
      <c r="A101">
        <f t="shared" si="4"/>
        <v>100</v>
      </c>
      <c r="B101">
        <f t="shared" si="5"/>
        <v>25</v>
      </c>
      <c r="C101" t="str">
        <f>INDEX('VBA code_permu_wo_repettn'!$T$3:$Y$6,COUNTIF('Profile-matrices_Condorcet'!$B$2:$B101,'Profile-matrices_Condorcet'!$B101),MATCH(INDEX('numeric possibilities'!D$3:D$1298,VLOOKUP($B101,'numeric possibilities'!$C$3:$G$1298,1)),'VBA code_permu_wo_repettn'!$T$2:$Y$2))</f>
        <v>D</v>
      </c>
      <c r="D101" t="str">
        <f>INDEX('VBA code_permu_wo_repettn'!$AA$3:$AF$6,COUNTIF('Profile-matrices_Condorcet'!$B$2:$B101,'Profile-matrices_Condorcet'!$B101),MATCH(INDEX('numeric possibilities'!E$3:E$1298,VLOOKUP($B101,'numeric possibilities'!$C$3:$G$1298,1)),'VBA code_permu_wo_repettn'!$AA$2:$AF$2))</f>
        <v>C</v>
      </c>
      <c r="E101" t="str">
        <f>INDEX('VBA code_permu_wo_repettn'!$AH$3:$AM$6,COUNTIF('Profile-matrices_Condorcet'!$B$2:$B101,'Profile-matrices_Condorcet'!$B101),MATCH(INDEX('numeric possibilities'!F$3:F$1298,VLOOKUP($B101,'numeric possibilities'!$C$3:$G$1298,1)),'VBA code_permu_wo_repettn'!$AH$2:$AM$2))</f>
        <v>D</v>
      </c>
      <c r="F101" t="str">
        <f>INDEX('VBA code_permu_wo_repettn'!$AO$3:$AT$6,COUNTIF('Profile-matrices_Condorcet'!$B$2:$B101,'Profile-matrices_Condorcet'!$B101),MATCH(INDEX('numeric possibilities'!G$3:G$1298,VLOOKUP($B101,'numeric possibilities'!$C$3:$G$1298,1)),'VBA code_permu_wo_repettn'!$AO$2:$AT$2))</f>
        <v>C</v>
      </c>
      <c r="G101" t="str">
        <f>IF(MAX(I101:L101)&gt;='numeric possibilities'!$B$4/2,INDEX('Profile-matrices_Condorcet'!I100:L100,1,MATCH(MAX('Profile-matrices_Condorcet'!I101:L101),'Profile-matrices_Condorcet'!I101:L101,0)),"NCW")</f>
        <v>A</v>
      </c>
      <c r="H101" t="s">
        <v>13</v>
      </c>
      <c r="I101" s="3">
        <f>COUNTIF($I99:$S99,I100)</f>
        <v>3</v>
      </c>
      <c r="J101" s="3">
        <f>COUNTIF($I99:$S99,J100)</f>
        <v>2</v>
      </c>
      <c r="K101" s="3">
        <f>COUNTIF($I99:$S99,K100)</f>
        <v>1</v>
      </c>
      <c r="L101" s="3">
        <f>COUNTIF($I99:$S99,L100)</f>
        <v>0</v>
      </c>
    </row>
    <row r="102" spans="1:20" x14ac:dyDescent="0.25">
      <c r="A102">
        <f t="shared" si="4"/>
        <v>101</v>
      </c>
      <c r="B102">
        <f t="shared" si="5"/>
        <v>26</v>
      </c>
      <c r="C102" t="str">
        <f>INDEX('VBA code_permu_wo_repettn'!$T$3:$Y$6,COUNTIF('Profile-matrices_Condorcet'!$B$2:$B102,'Profile-matrices_Condorcet'!$B102),MATCH(INDEX('numeric possibilities'!D$3:D$1298,VLOOKUP($B102,'numeric possibilities'!$C$3:$G$1298,1)),'VBA code_permu_wo_repettn'!$T$2:$Y$2))</f>
        <v>A</v>
      </c>
      <c r="D102" t="str">
        <f>INDEX('VBA code_permu_wo_repettn'!$AA$3:$AF$6,COUNTIF('Profile-matrices_Condorcet'!$B$2:$B102,'Profile-matrices_Condorcet'!$B102),MATCH(INDEX('numeric possibilities'!E$3:E$1298,VLOOKUP($B102,'numeric possibilities'!$C$3:$G$1298,1)),'VBA code_permu_wo_repettn'!$AA$2:$AF$2))</f>
        <v>B</v>
      </c>
      <c r="E102" t="str">
        <f>INDEX('VBA code_permu_wo_repettn'!$AH$3:$AM$6,COUNTIF('Profile-matrices_Condorcet'!$B$2:$B102,'Profile-matrices_Condorcet'!$B102),MATCH(INDEX('numeric possibilities'!F$3:F$1298,VLOOKUP($B102,'numeric possibilities'!$C$3:$G$1298,1)),'VBA code_permu_wo_repettn'!$AH$2:$AM$2))</f>
        <v>C</v>
      </c>
      <c r="F102" t="str">
        <f>INDEX('VBA code_permu_wo_repettn'!$AO$3:$AT$6,COUNTIF('Profile-matrices_Condorcet'!$B$2:$B102,'Profile-matrices_Condorcet'!$B102),MATCH(INDEX('numeric possibilities'!G$3:G$1298,VLOOKUP($B102,'numeric possibilities'!$C$3:$G$1298,1)),'VBA code_permu_wo_repettn'!$AO$2:$AT$2))</f>
        <v>D</v>
      </c>
      <c r="H102" t="s">
        <v>14</v>
      </c>
      <c r="I102" s="3">
        <f>IF(MATCH(I$1,$C102:$C105,0)&lt;(MATCH(J$1,$C102:$C105,0)),1*a_vote,0)+IF(MATCH(I$1,$D102:$D105,0)&lt;MATCH(J$1,$D102:$D105,0),1*b_vote,0)+IF(MATCH(I$1,$E102:$E105,0)&lt;MATCH(J$1,$E102:$E105,0),1*c_vote,0)+IF(MATCH(I$1,$F102:$F105,0)&lt;MATCH(J$1,$F102:$F105,0),1*d_vote,0)</f>
        <v>0.74</v>
      </c>
      <c r="J102" s="3">
        <f>IF(MATCH(I$1,$C102:$C105,0)&gt;(MATCH(J$1,$C102:$C105,0)),1*a_vote,0)+IF(MATCH(I$1,$D102:$D105,0)&gt;MATCH(J$1,$D102:$D105,0),1*b_vote,0)+IF(MATCH(I$1,$E102:$E105,0)&gt;MATCH(J$1,$E102:$E105,0),1*c_vote,0)+IF(MATCH(I$1,$F102:$F105,0)&gt;MATCH(J$1,$F102:$F105,0),1*d_vote,0)</f>
        <v>0.26</v>
      </c>
      <c r="K102" s="3">
        <f>IF(MATCH($K$1,$C102:$C105,0)&lt;(MATCH($L$1,$C102:$C105,0)),1*a_vote,0)+IF(MATCH($K$1,$D102:$D105,0)&lt;MATCH($L$1,$D102:$D105,0),1*b_vote,0)+IF(MATCH($K$1,$E102:$E105,0)&lt;MATCH($L$1,$E102:$E105,0),1*c_vote,0)+IF(MATCH($K$1,$F102:$F105,0)&lt;MATCH($L$1,$F102:$F105,0),1*d_vote,0)</f>
        <v>0.75</v>
      </c>
      <c r="L102" s="3">
        <f>IF(MATCH(K$1,$C102:$C105,0)&gt;(MATCH(L$1,$C102:$C105,0)),1*a_vote,0)+IF(MATCH(K$1,$D102:$D105,0)&gt;MATCH(L$1,$D102:$D105,0),1*b_vote,0)+IF(MATCH(K$1,$E102:$E105,0)&gt;MATCH(L$1,$E102:$E105,0),1*c_vote,0)+IF(MATCH(K$1,$F102:$F105,0)&gt;MATCH(L$1,$F102:$F105,0),1*d_vote,0)</f>
        <v>0.25</v>
      </c>
      <c r="M102" s="3">
        <f>IF(MATCH($M$1,$C102:$C105,0)&lt;(MATCH($N$1,$C102:$C105,0)),1*a_vote,0)+IF(MATCH($M$1,$D102:$D105,0)&lt;MATCH($N$1,$D102:$D105,0),1*b_vote,0)+IF(MATCH($M$1,$E102:$E105,0)&lt;MATCH($N$1,$E102:$E105,0),1*c_vote,0)+IF(MATCH($M$1,$F102:$F105,0)&lt;MATCH($N$1,$F102:$F105,0),1*d_vote,0)</f>
        <v>0.52</v>
      </c>
      <c r="N102" s="3">
        <f>IF(MATCH(M$1,$C102:$C105,0)&gt;(MATCH(N$1,$C102:$C105,0)),1*a_vote,0)+IF(MATCH(M$1,$D102:$D105,0)&gt;MATCH(N$1,$D102:$D105,0),1*b_vote,0)+IF(MATCH(M$1,$E102:$E105,0)&gt;MATCH(N$1,$E102:$E105,0),1*c_vote,0)+IF(MATCH(M$1,$F102:$F105,0)&gt;MATCH(N$1,$F102:$F105,0),1*d_vote,0)</f>
        <v>0.48</v>
      </c>
      <c r="O102" s="3">
        <f>IF(MATCH($O$1,$C102:$C105,0)&lt;(MATCH($P$1,$C102:$C105,0)),1*a_vote,0)+IF(MATCH($O$1,$D102:$D105,0)&lt;MATCH($P$1,$D102:$D105,0),1*b_vote,0)+IF(MATCH($O$1,$E102:$E105,0)&lt;MATCH($P$1,$E102:$E105,0),1*c_vote,0)+IF(MATCH($O$1,$F102:$F105,0)&lt;MATCH($P$1,$F102:$F105,0),1*d_vote,0)</f>
        <v>0.75</v>
      </c>
      <c r="P102" s="3">
        <f>IF(MATCH(O$1,$C102:$C105,0)&gt;(MATCH(P$1,$C102:$C105,0)),1*a_vote,0)+IF(MATCH(O$1,$D102:$D105,0)&gt;MATCH(P$1,$D102:$D105,0),1*b_vote,0)+IF(MATCH(O$1,$E102:$E105,0)&gt;MATCH(P$1,$E102:$E105,0),1*c_vote,0)+IF(MATCH(O$1,$F102:$F105,0)&gt;MATCH(P$1,$F102:$F105,0),1*d_vote,0)</f>
        <v>0.25</v>
      </c>
      <c r="Q102" s="3">
        <f>IF(MATCH($Q$1,$C102:$C105,0)&lt;(MATCH($R$1,$C102:$C105,0)),1*a_vote,0)+IF(MATCH($Q$1,$D102:$D105,0)&lt;MATCH($R$1,$D102:$D105,0),1*b_vote,0)+IF(MATCH($Q$1,$E102:$E105,0)&lt;MATCH($R$1,$E102:$E105,0),1*c_vote,0)+IF(MATCH($Q$1,$F102:$F105,0)&lt;MATCH($R$1,$F102:$F105,0),1*d_vote,0)</f>
        <v>0.78</v>
      </c>
      <c r="R102" s="3">
        <f>IF(MATCH(Q$1,$C102:$C105,0)&gt;(MATCH(R$1,$C102:$C105,0)),1*a_vote,0)+IF(MATCH(Q$1,$D102:$D105,0)&gt;MATCH(R$1,$D102:$D105,0),1*b_vote,0)+IF(MATCH(Q$1,$E102:$E105,0)&gt;MATCH(R$1,$E102:$E105,0),1*c_vote,0)+IF(MATCH(Q$1,$F102:$F105,0)&gt;MATCH(R$1,$F102:$F105,0),1*d_vote,0)</f>
        <v>0.21999999999999997</v>
      </c>
      <c r="S102" s="3">
        <f>IF(MATCH($S$1,$C102:$C105,0)&lt;(MATCH($T$1,$C102:$C105,0)),1*a_vote,0)+IF(MATCH($S$1,$D102:$D105,0)&lt;MATCH($T$1,$D102:$D105,0),1*b_vote,0)+IF(MATCH($S$1,$E102:$E105,0)&lt;MATCH($T$1,$E102:$E105,0),1*c_vote,0)+IF(MATCH($S$1,$F102:$F105,0)&lt;MATCH($T$1,$F102:$F105,0),1*d_vote,0)</f>
        <v>0.25</v>
      </c>
      <c r="T102" s="3">
        <f>IF(MATCH(S$1,$C102:$C105,0)&gt;(MATCH(T$1,$C102:$C105,0)),1*a_vote,0)+IF(MATCH(S$1,$D102:$D105,0)&gt;MATCH(T$1,$D102:$D105,0),1*b_vote,0)+IF(MATCH(S$1,$E102:$E105,0)&gt;MATCH(T$1,$E102:$E105,0),1*c_vote,0)+IF(MATCH(S$1,$F102:$F105,0)&gt;MATCH(T$1,$F102:$F105,0),1*d_vote,0)</f>
        <v>0.75</v>
      </c>
    </row>
    <row r="103" spans="1:20" x14ac:dyDescent="0.25">
      <c r="A103">
        <f t="shared" si="4"/>
        <v>102</v>
      </c>
      <c r="B103">
        <f t="shared" si="5"/>
        <v>26</v>
      </c>
      <c r="C103" t="str">
        <f>INDEX('VBA code_permu_wo_repettn'!$T$3:$Y$6,COUNTIF('Profile-matrices_Condorcet'!$B$2:$B103,'Profile-matrices_Condorcet'!$B103),MATCH(INDEX('numeric possibilities'!D$3:D$1298,VLOOKUP($B103,'numeric possibilities'!$C$3:$G$1298,1)),'VBA code_permu_wo_repettn'!$T$2:$Y$2))</f>
        <v>B</v>
      </c>
      <c r="D103" t="str">
        <f>INDEX('VBA code_permu_wo_repettn'!$AA$3:$AF$6,COUNTIF('Profile-matrices_Condorcet'!$B$2:$B103,'Profile-matrices_Condorcet'!$B103),MATCH(INDEX('numeric possibilities'!E$3:E$1298,VLOOKUP($B103,'numeric possibilities'!$C$3:$G$1298,1)),'VBA code_permu_wo_repettn'!$AA$2:$AF$2))</f>
        <v>D</v>
      </c>
      <c r="E103" t="str">
        <f>INDEX('VBA code_permu_wo_repettn'!$AH$3:$AM$6,COUNTIF('Profile-matrices_Condorcet'!$B$2:$B103,'Profile-matrices_Condorcet'!$B103),MATCH(INDEX('numeric possibilities'!F$3:F$1298,VLOOKUP($B103,'numeric possibilities'!$C$3:$G$1298,1)),'VBA code_permu_wo_repettn'!$AH$2:$AM$2))</f>
        <v>A</v>
      </c>
      <c r="F103" t="str">
        <f>INDEX('VBA code_permu_wo_repettn'!$AO$3:$AT$6,COUNTIF('Profile-matrices_Condorcet'!$B$2:$B103,'Profile-matrices_Condorcet'!$B103),MATCH(INDEX('numeric possibilities'!G$3:G$1298,VLOOKUP($B103,'numeric possibilities'!$C$3:$G$1298,1)),'VBA code_permu_wo_repettn'!$AO$2:$AT$2))</f>
        <v>A</v>
      </c>
      <c r="H103" t="s">
        <v>15</v>
      </c>
      <c r="I103" t="str">
        <f>IF(I102&gt;J102,$I$1,IF(I102&lt;J102,$J$1,0))</f>
        <v>A</v>
      </c>
      <c r="K103" t="str">
        <f>IF(K102&gt;L102,$K$1,IF(K102&lt;L102,$L$1,0))</f>
        <v>A</v>
      </c>
      <c r="M103" t="str">
        <f>IF(M102&gt;N102,$M$1,IF(M102&lt;N102,$N$1,0))</f>
        <v>A</v>
      </c>
      <c r="O103" t="str">
        <f>IF(O102&gt;P102,$O$1,IF(O102&lt;P102,$P$1,0))</f>
        <v>B</v>
      </c>
      <c r="Q103" t="str">
        <f>IF(Q102&gt;R102,$Q$1,IF(Q102&lt;R102,$R$1,0))</f>
        <v>B</v>
      </c>
      <c r="S103" t="str">
        <f>IF(S102&gt;T102,$S$1,IF(S102&lt;T102,$T$1,0))</f>
        <v>D</v>
      </c>
    </row>
    <row r="104" spans="1:20" x14ac:dyDescent="0.25">
      <c r="A104">
        <f t="shared" si="4"/>
        <v>103</v>
      </c>
      <c r="B104">
        <f t="shared" si="5"/>
        <v>26</v>
      </c>
      <c r="C104" t="str">
        <f>INDEX('VBA code_permu_wo_repettn'!$T$3:$Y$6,COUNTIF('Profile-matrices_Condorcet'!$B$2:$B104,'Profile-matrices_Condorcet'!$B104),MATCH(INDEX('numeric possibilities'!D$3:D$1298,VLOOKUP($B104,'numeric possibilities'!$C$3:$G$1298,1)),'VBA code_permu_wo_repettn'!$T$2:$Y$2))</f>
        <v>D</v>
      </c>
      <c r="D104" t="str">
        <f>INDEX('VBA code_permu_wo_repettn'!$AA$3:$AF$6,COUNTIF('Profile-matrices_Condorcet'!$B$2:$B104,'Profile-matrices_Condorcet'!$B104),MATCH(INDEX('numeric possibilities'!E$3:E$1298,VLOOKUP($B104,'numeric possibilities'!$C$3:$G$1298,1)),'VBA code_permu_wo_repettn'!$AA$2:$AF$2))</f>
        <v>A</v>
      </c>
      <c r="E104" t="str">
        <f>INDEX('VBA code_permu_wo_repettn'!$AH$3:$AM$6,COUNTIF('Profile-matrices_Condorcet'!$B$2:$B104,'Profile-matrices_Condorcet'!$B104),MATCH(INDEX('numeric possibilities'!F$3:F$1298,VLOOKUP($B104,'numeric possibilities'!$C$3:$G$1298,1)),'VBA code_permu_wo_repettn'!$AH$2:$AM$2))</f>
        <v>B</v>
      </c>
      <c r="F104" t="str">
        <f>INDEX('VBA code_permu_wo_repettn'!$AO$3:$AT$6,COUNTIF('Profile-matrices_Condorcet'!$B$2:$B104,'Profile-matrices_Condorcet'!$B104),MATCH(INDEX('numeric possibilities'!G$3:G$1298,VLOOKUP($B104,'numeric possibilities'!$C$3:$G$1298,1)),'VBA code_permu_wo_repettn'!$AO$2:$AT$2))</f>
        <v>B</v>
      </c>
      <c r="I104" t="s">
        <v>0</v>
      </c>
      <c r="J104" t="s">
        <v>1</v>
      </c>
      <c r="K104" t="s">
        <v>2</v>
      </c>
      <c r="L104" t="s">
        <v>3</v>
      </c>
    </row>
    <row r="105" spans="1:20" x14ac:dyDescent="0.25">
      <c r="A105">
        <f t="shared" si="4"/>
        <v>104</v>
      </c>
      <c r="B105">
        <f t="shared" si="5"/>
        <v>26</v>
      </c>
      <c r="C105" t="str">
        <f>INDEX('VBA code_permu_wo_repettn'!$T$3:$Y$6,COUNTIF('Profile-matrices_Condorcet'!$B$2:$B105,'Profile-matrices_Condorcet'!$B105),MATCH(INDEX('numeric possibilities'!D$3:D$1298,VLOOKUP($B105,'numeric possibilities'!$C$3:$G$1298,1)),'VBA code_permu_wo_repettn'!$T$2:$Y$2))</f>
        <v>C</v>
      </c>
      <c r="D105" t="str">
        <f>INDEX('VBA code_permu_wo_repettn'!$AA$3:$AF$6,COUNTIF('Profile-matrices_Condorcet'!$B$2:$B105,'Profile-matrices_Condorcet'!$B105),MATCH(INDEX('numeric possibilities'!E$3:E$1298,VLOOKUP($B105,'numeric possibilities'!$C$3:$G$1298,1)),'VBA code_permu_wo_repettn'!$AA$2:$AF$2))</f>
        <v>C</v>
      </c>
      <c r="E105" t="str">
        <f>INDEX('VBA code_permu_wo_repettn'!$AH$3:$AM$6,COUNTIF('Profile-matrices_Condorcet'!$B$2:$B105,'Profile-matrices_Condorcet'!$B105),MATCH(INDEX('numeric possibilities'!F$3:F$1298,VLOOKUP($B105,'numeric possibilities'!$C$3:$G$1298,1)),'VBA code_permu_wo_repettn'!$AH$2:$AM$2))</f>
        <v>D</v>
      </c>
      <c r="F105" t="str">
        <f>INDEX('VBA code_permu_wo_repettn'!$AO$3:$AT$6,COUNTIF('Profile-matrices_Condorcet'!$B$2:$B105,'Profile-matrices_Condorcet'!$B105),MATCH(INDEX('numeric possibilities'!G$3:G$1298,VLOOKUP($B105,'numeric possibilities'!$C$3:$G$1298,1)),'VBA code_permu_wo_repettn'!$AO$2:$AT$2))</f>
        <v>C</v>
      </c>
      <c r="G105" t="str">
        <f>IF(MAX(I105:L105)&gt;='numeric possibilities'!$B$4/2,INDEX('Profile-matrices_Condorcet'!I104:L104,1,MATCH(MAX('Profile-matrices_Condorcet'!I105:L105),'Profile-matrices_Condorcet'!I105:L105,0)),"NCW")</f>
        <v>A</v>
      </c>
      <c r="H105" t="s">
        <v>13</v>
      </c>
      <c r="I105" s="3">
        <f>COUNTIF($I103:$S103,I104)</f>
        <v>3</v>
      </c>
      <c r="J105" s="3">
        <f>COUNTIF($I103:$S103,J104)</f>
        <v>2</v>
      </c>
      <c r="K105" s="3">
        <f>COUNTIF($I103:$S103,K104)</f>
        <v>0</v>
      </c>
      <c r="L105" s="3">
        <f>COUNTIF($I103:$S103,L104)</f>
        <v>1</v>
      </c>
    </row>
    <row r="106" spans="1:20" x14ac:dyDescent="0.25">
      <c r="A106">
        <f t="shared" si="4"/>
        <v>105</v>
      </c>
      <c r="B106">
        <f t="shared" si="5"/>
        <v>27</v>
      </c>
      <c r="C106" t="str">
        <f>INDEX('VBA code_permu_wo_repettn'!$T$3:$Y$6,COUNTIF('Profile-matrices_Condorcet'!$B$2:$B106,'Profile-matrices_Condorcet'!$B106),MATCH(INDEX('numeric possibilities'!D$3:D$1298,VLOOKUP($B106,'numeric possibilities'!$C$3:$G$1298,1)),'VBA code_permu_wo_repettn'!$T$2:$Y$2))</f>
        <v>A</v>
      </c>
      <c r="D106" t="str">
        <f>INDEX('VBA code_permu_wo_repettn'!$AA$3:$AF$6,COUNTIF('Profile-matrices_Condorcet'!$B$2:$B106,'Profile-matrices_Condorcet'!$B106),MATCH(INDEX('numeric possibilities'!E$3:E$1298,VLOOKUP($B106,'numeric possibilities'!$C$3:$G$1298,1)),'VBA code_permu_wo_repettn'!$AA$2:$AF$2))</f>
        <v>B</v>
      </c>
      <c r="E106" t="str">
        <f>INDEX('VBA code_permu_wo_repettn'!$AH$3:$AM$6,COUNTIF('Profile-matrices_Condorcet'!$B$2:$B106,'Profile-matrices_Condorcet'!$B106),MATCH(INDEX('numeric possibilities'!F$3:F$1298,VLOOKUP($B106,'numeric possibilities'!$C$3:$G$1298,1)),'VBA code_permu_wo_repettn'!$AH$2:$AM$2))</f>
        <v>C</v>
      </c>
      <c r="F106" t="str">
        <f>INDEX('VBA code_permu_wo_repettn'!$AO$3:$AT$6,COUNTIF('Profile-matrices_Condorcet'!$B$2:$B106,'Profile-matrices_Condorcet'!$B106),MATCH(INDEX('numeric possibilities'!G$3:G$1298,VLOOKUP($B106,'numeric possibilities'!$C$3:$G$1298,1)),'VBA code_permu_wo_repettn'!$AO$2:$AT$2))</f>
        <v>D</v>
      </c>
      <c r="H106" t="s">
        <v>14</v>
      </c>
      <c r="I106" s="3">
        <f>IF(MATCH(I$1,$C106:$C109,0)&lt;(MATCH(J$1,$C106:$C109,0)),1*a_vote,0)+IF(MATCH(I$1,$D106:$D109,0)&lt;MATCH(J$1,$D106:$D109,0),1*b_vote,0)+IF(MATCH(I$1,$E106:$E109,0)&lt;MATCH(J$1,$E106:$E109,0),1*c_vote,0)+IF(MATCH(I$1,$F106:$F109,0)&lt;MATCH(J$1,$F106:$F109,0),1*d_vote,0)</f>
        <v>0.74</v>
      </c>
      <c r="J106" s="3">
        <f>IF(MATCH(I$1,$C106:$C109,0)&gt;(MATCH(J$1,$C106:$C109,0)),1*a_vote,0)+IF(MATCH(I$1,$D106:$D109,0)&gt;MATCH(J$1,$D106:$D109,0),1*b_vote,0)+IF(MATCH(I$1,$E106:$E109,0)&gt;MATCH(J$1,$E106:$E109,0),1*c_vote,0)+IF(MATCH(I$1,$F106:$F109,0)&gt;MATCH(J$1,$F106:$F109,0),1*d_vote,0)</f>
        <v>0.26</v>
      </c>
      <c r="K106" s="3">
        <f>IF(MATCH($K$1,$C106:$C109,0)&lt;(MATCH($L$1,$C106:$C109,0)),1*a_vote,0)+IF(MATCH($K$1,$D106:$D109,0)&lt;MATCH($L$1,$D106:$D109,0),1*b_vote,0)+IF(MATCH($K$1,$E106:$E109,0)&lt;MATCH($L$1,$E106:$E109,0),1*c_vote,0)+IF(MATCH($K$1,$F106:$F109,0)&lt;MATCH($L$1,$F106:$F109,0),1*d_vote,0)</f>
        <v>0.75</v>
      </c>
      <c r="L106" s="3">
        <f>IF(MATCH(K$1,$C106:$C109,0)&gt;(MATCH(L$1,$C106:$C109,0)),1*a_vote,0)+IF(MATCH(K$1,$D106:$D109,0)&gt;MATCH(L$1,$D106:$D109,0),1*b_vote,0)+IF(MATCH(K$1,$E106:$E109,0)&gt;MATCH(L$1,$E106:$E109,0),1*c_vote,0)+IF(MATCH(K$1,$F106:$F109,0)&gt;MATCH(L$1,$F106:$F109,0),1*d_vote,0)</f>
        <v>0.25</v>
      </c>
      <c r="M106" s="3">
        <f>IF(MATCH($M$1,$C106:$C109,0)&lt;(MATCH($N$1,$C106:$C109,0)),1*a_vote,0)+IF(MATCH($M$1,$D106:$D109,0)&lt;MATCH($N$1,$D106:$D109,0),1*b_vote,0)+IF(MATCH($M$1,$E106:$E109,0)&lt;MATCH($N$1,$E106:$E109,0),1*c_vote,0)+IF(MATCH($M$1,$F106:$F109,0)&lt;MATCH($N$1,$F106:$F109,0),1*d_vote,0)</f>
        <v>0.52</v>
      </c>
      <c r="N106" s="3">
        <f>IF(MATCH(M$1,$C106:$C109,0)&gt;(MATCH(N$1,$C106:$C109,0)),1*a_vote,0)+IF(MATCH(M$1,$D106:$D109,0)&gt;MATCH(N$1,$D106:$D109,0),1*b_vote,0)+IF(MATCH(M$1,$E106:$E109,0)&gt;MATCH(N$1,$E106:$E109,0),1*c_vote,0)+IF(MATCH(M$1,$F106:$F109,0)&gt;MATCH(N$1,$F106:$F109,0),1*d_vote,0)</f>
        <v>0.48</v>
      </c>
      <c r="O106" s="3">
        <f>IF(MATCH($O$1,$C106:$C109,0)&lt;(MATCH($P$1,$C106:$C109,0)),1*a_vote,0)+IF(MATCH($O$1,$D106:$D109,0)&lt;MATCH($P$1,$D106:$D109,0),1*b_vote,0)+IF(MATCH($O$1,$E106:$E109,0)&lt;MATCH($P$1,$E106:$E109,0),1*c_vote,0)+IF(MATCH($O$1,$F106:$F109,0)&lt;MATCH($P$1,$F106:$F109,0),1*d_vote,0)</f>
        <v>0.48</v>
      </c>
      <c r="P106" s="3">
        <f>IF(MATCH(O$1,$C106:$C109,0)&gt;(MATCH(P$1,$C106:$C109,0)),1*a_vote,0)+IF(MATCH(O$1,$D106:$D109,0)&gt;MATCH(P$1,$D106:$D109,0),1*b_vote,0)+IF(MATCH(O$1,$E106:$E109,0)&gt;MATCH(P$1,$E106:$E109,0),1*c_vote,0)+IF(MATCH(O$1,$F106:$F109,0)&gt;MATCH(P$1,$F106:$F109,0),1*d_vote,0)</f>
        <v>0.52</v>
      </c>
      <c r="Q106" s="3">
        <f>IF(MATCH($Q$1,$C106:$C109,0)&lt;(MATCH($R$1,$C106:$C109,0)),1*a_vote,0)+IF(MATCH($Q$1,$D106:$D109,0)&lt;MATCH($R$1,$D106:$D109,0),1*b_vote,0)+IF(MATCH($Q$1,$E106:$E109,0)&lt;MATCH($R$1,$E106:$E109,0),1*c_vote,0)+IF(MATCH($Q$1,$F106:$F109,0)&lt;MATCH($R$1,$F106:$F109,0),1*d_vote,0)</f>
        <v>0.78</v>
      </c>
      <c r="R106" s="3">
        <f>IF(MATCH(Q$1,$C106:$C109,0)&gt;(MATCH(R$1,$C106:$C109,0)),1*a_vote,0)+IF(MATCH(Q$1,$D106:$D109,0)&gt;MATCH(R$1,$D106:$D109,0),1*b_vote,0)+IF(MATCH(Q$1,$E106:$E109,0)&gt;MATCH(R$1,$E106:$E109,0),1*c_vote,0)+IF(MATCH(Q$1,$F106:$F109,0)&gt;MATCH(R$1,$F106:$F109,0),1*d_vote,0)</f>
        <v>0.21999999999999997</v>
      </c>
      <c r="S106" s="3">
        <f>IF(MATCH($S$1,$C106:$C109,0)&lt;(MATCH($T$1,$C106:$C109,0)),1*a_vote,0)+IF(MATCH($S$1,$D106:$D109,0)&lt;MATCH($T$1,$D106:$D109,0),1*b_vote,0)+IF(MATCH($S$1,$E106:$E109,0)&lt;MATCH($T$1,$E106:$E109,0),1*c_vote,0)+IF(MATCH($S$1,$F106:$F109,0)&lt;MATCH($T$1,$F106:$F109,0),1*d_vote,0)</f>
        <v>0.52</v>
      </c>
      <c r="T106" s="3">
        <f>IF(MATCH(S$1,$C106:$C109,0)&gt;(MATCH(T$1,$C106:$C109,0)),1*a_vote,0)+IF(MATCH(S$1,$D106:$D109,0)&gt;MATCH(T$1,$D106:$D109,0),1*b_vote,0)+IF(MATCH(S$1,$E106:$E109,0)&gt;MATCH(T$1,$E106:$E109,0),1*c_vote,0)+IF(MATCH(S$1,$F106:$F109,0)&gt;MATCH(T$1,$F106:$F109,0),1*d_vote,0)</f>
        <v>0.48</v>
      </c>
    </row>
    <row r="107" spans="1:20" x14ac:dyDescent="0.25">
      <c r="A107">
        <f t="shared" si="4"/>
        <v>106</v>
      </c>
      <c r="B107">
        <f t="shared" si="5"/>
        <v>27</v>
      </c>
      <c r="C107" t="str">
        <f>INDEX('VBA code_permu_wo_repettn'!$T$3:$Y$6,COUNTIF('Profile-matrices_Condorcet'!$B$2:$B107,'Profile-matrices_Condorcet'!$B107),MATCH(INDEX('numeric possibilities'!D$3:D$1298,VLOOKUP($B107,'numeric possibilities'!$C$3:$G$1298,1)),'VBA code_permu_wo_repettn'!$T$2:$Y$2))</f>
        <v>C</v>
      </c>
      <c r="D107" t="str">
        <f>INDEX('VBA code_permu_wo_repettn'!$AA$3:$AF$6,COUNTIF('Profile-matrices_Condorcet'!$B$2:$B107,'Profile-matrices_Condorcet'!$B107),MATCH(INDEX('numeric possibilities'!E$3:E$1298,VLOOKUP($B107,'numeric possibilities'!$C$3:$G$1298,1)),'VBA code_permu_wo_repettn'!$AA$2:$AF$2))</f>
        <v>D</v>
      </c>
      <c r="E107" t="str">
        <f>INDEX('VBA code_permu_wo_repettn'!$AH$3:$AM$6,COUNTIF('Profile-matrices_Condorcet'!$B$2:$B107,'Profile-matrices_Condorcet'!$B107),MATCH(INDEX('numeric possibilities'!F$3:F$1298,VLOOKUP($B107,'numeric possibilities'!$C$3:$G$1298,1)),'VBA code_permu_wo_repettn'!$AH$2:$AM$2))</f>
        <v>A</v>
      </c>
      <c r="F107" t="str">
        <f>INDEX('VBA code_permu_wo_repettn'!$AO$3:$AT$6,COUNTIF('Profile-matrices_Condorcet'!$B$2:$B107,'Profile-matrices_Condorcet'!$B107),MATCH(INDEX('numeric possibilities'!G$3:G$1298,VLOOKUP($B107,'numeric possibilities'!$C$3:$G$1298,1)),'VBA code_permu_wo_repettn'!$AO$2:$AT$2))</f>
        <v>A</v>
      </c>
      <c r="H107" t="s">
        <v>15</v>
      </c>
      <c r="I107" t="str">
        <f>IF(I106&gt;J106,$I$1,IF(I106&lt;J106,$J$1,0))</f>
        <v>A</v>
      </c>
      <c r="K107" t="str">
        <f>IF(K106&gt;L106,$K$1,IF(K106&lt;L106,$L$1,0))</f>
        <v>A</v>
      </c>
      <c r="M107" t="str">
        <f>IF(M106&gt;N106,$M$1,IF(M106&lt;N106,$N$1,0))</f>
        <v>A</v>
      </c>
      <c r="O107" t="str">
        <f>IF(O106&gt;P106,$O$1,IF(O106&lt;P106,$P$1,0))</f>
        <v>C</v>
      </c>
      <c r="Q107" t="str">
        <f>IF(Q106&gt;R106,$Q$1,IF(Q106&lt;R106,$R$1,0))</f>
        <v>B</v>
      </c>
      <c r="S107" t="str">
        <f>IF(S106&gt;T106,$S$1,IF(S106&lt;T106,$T$1,0))</f>
        <v>C</v>
      </c>
    </row>
    <row r="108" spans="1:20" x14ac:dyDescent="0.25">
      <c r="A108">
        <f t="shared" si="4"/>
        <v>107</v>
      </c>
      <c r="B108">
        <f t="shared" si="5"/>
        <v>27</v>
      </c>
      <c r="C108" t="str">
        <f>INDEX('VBA code_permu_wo_repettn'!$T$3:$Y$6,COUNTIF('Profile-matrices_Condorcet'!$B$2:$B108,'Profile-matrices_Condorcet'!$B108),MATCH(INDEX('numeric possibilities'!D$3:D$1298,VLOOKUP($B108,'numeric possibilities'!$C$3:$G$1298,1)),'VBA code_permu_wo_repettn'!$T$2:$Y$2))</f>
        <v>B</v>
      </c>
      <c r="D108" t="str">
        <f>INDEX('VBA code_permu_wo_repettn'!$AA$3:$AF$6,COUNTIF('Profile-matrices_Condorcet'!$B$2:$B108,'Profile-matrices_Condorcet'!$B108),MATCH(INDEX('numeric possibilities'!E$3:E$1298,VLOOKUP($B108,'numeric possibilities'!$C$3:$G$1298,1)),'VBA code_permu_wo_repettn'!$AA$2:$AF$2))</f>
        <v>A</v>
      </c>
      <c r="E108" t="str">
        <f>INDEX('VBA code_permu_wo_repettn'!$AH$3:$AM$6,COUNTIF('Profile-matrices_Condorcet'!$B$2:$B108,'Profile-matrices_Condorcet'!$B108),MATCH(INDEX('numeric possibilities'!F$3:F$1298,VLOOKUP($B108,'numeric possibilities'!$C$3:$G$1298,1)),'VBA code_permu_wo_repettn'!$AH$2:$AM$2))</f>
        <v>B</v>
      </c>
      <c r="F108" t="str">
        <f>INDEX('VBA code_permu_wo_repettn'!$AO$3:$AT$6,COUNTIF('Profile-matrices_Condorcet'!$B$2:$B108,'Profile-matrices_Condorcet'!$B108),MATCH(INDEX('numeric possibilities'!G$3:G$1298,VLOOKUP($B108,'numeric possibilities'!$C$3:$G$1298,1)),'VBA code_permu_wo_repettn'!$AO$2:$AT$2))</f>
        <v>B</v>
      </c>
      <c r="I108" t="s">
        <v>0</v>
      </c>
      <c r="J108" t="s">
        <v>1</v>
      </c>
      <c r="K108" t="s">
        <v>2</v>
      </c>
      <c r="L108" t="s">
        <v>3</v>
      </c>
    </row>
    <row r="109" spans="1:20" x14ac:dyDescent="0.25">
      <c r="A109">
        <f t="shared" si="4"/>
        <v>108</v>
      </c>
      <c r="B109">
        <f t="shared" si="5"/>
        <v>27</v>
      </c>
      <c r="C109" t="str">
        <f>INDEX('VBA code_permu_wo_repettn'!$T$3:$Y$6,COUNTIF('Profile-matrices_Condorcet'!$B$2:$B109,'Profile-matrices_Condorcet'!$B109),MATCH(INDEX('numeric possibilities'!D$3:D$1298,VLOOKUP($B109,'numeric possibilities'!$C$3:$G$1298,1)),'VBA code_permu_wo_repettn'!$T$2:$Y$2))</f>
        <v>D</v>
      </c>
      <c r="D109" t="str">
        <f>INDEX('VBA code_permu_wo_repettn'!$AA$3:$AF$6,COUNTIF('Profile-matrices_Condorcet'!$B$2:$B109,'Profile-matrices_Condorcet'!$B109),MATCH(INDEX('numeric possibilities'!E$3:E$1298,VLOOKUP($B109,'numeric possibilities'!$C$3:$G$1298,1)),'VBA code_permu_wo_repettn'!$AA$2:$AF$2))</f>
        <v>C</v>
      </c>
      <c r="E109" t="str">
        <f>INDEX('VBA code_permu_wo_repettn'!$AH$3:$AM$6,COUNTIF('Profile-matrices_Condorcet'!$B$2:$B109,'Profile-matrices_Condorcet'!$B109),MATCH(INDEX('numeric possibilities'!F$3:F$1298,VLOOKUP($B109,'numeric possibilities'!$C$3:$G$1298,1)),'VBA code_permu_wo_repettn'!$AH$2:$AM$2))</f>
        <v>D</v>
      </c>
      <c r="F109" t="str">
        <f>INDEX('VBA code_permu_wo_repettn'!$AO$3:$AT$6,COUNTIF('Profile-matrices_Condorcet'!$B$2:$B109,'Profile-matrices_Condorcet'!$B109),MATCH(INDEX('numeric possibilities'!G$3:G$1298,VLOOKUP($B109,'numeric possibilities'!$C$3:$G$1298,1)),'VBA code_permu_wo_repettn'!$AO$2:$AT$2))</f>
        <v>C</v>
      </c>
      <c r="G109" t="str">
        <f>IF(MAX(I109:L109)&gt;='numeric possibilities'!$B$4/2,INDEX('Profile-matrices_Condorcet'!I108:L108,1,MATCH(MAX('Profile-matrices_Condorcet'!I109:L109),'Profile-matrices_Condorcet'!I109:L109,0)),"NCW")</f>
        <v>A</v>
      </c>
      <c r="H109" t="s">
        <v>13</v>
      </c>
      <c r="I109" s="3">
        <f>COUNTIF($I107:$S107,I108)</f>
        <v>3</v>
      </c>
      <c r="J109" s="3">
        <f>COUNTIF($I107:$S107,J108)</f>
        <v>1</v>
      </c>
      <c r="K109" s="3">
        <f>COUNTIF($I107:$S107,K108)</f>
        <v>2</v>
      </c>
      <c r="L109" s="3">
        <f>COUNTIF($I107:$S107,L108)</f>
        <v>0</v>
      </c>
    </row>
    <row r="110" spans="1:20" x14ac:dyDescent="0.25">
      <c r="A110">
        <f t="shared" si="4"/>
        <v>109</v>
      </c>
      <c r="B110">
        <f t="shared" si="5"/>
        <v>28</v>
      </c>
      <c r="C110" t="str">
        <f>INDEX('VBA code_permu_wo_repettn'!$T$3:$Y$6,COUNTIF('Profile-matrices_Condorcet'!$B$2:$B110,'Profile-matrices_Condorcet'!$B110),MATCH(INDEX('numeric possibilities'!D$3:D$1298,VLOOKUP($B110,'numeric possibilities'!$C$3:$G$1298,1)),'VBA code_permu_wo_repettn'!$T$2:$Y$2))</f>
        <v>A</v>
      </c>
      <c r="D110" t="str">
        <f>INDEX('VBA code_permu_wo_repettn'!$AA$3:$AF$6,COUNTIF('Profile-matrices_Condorcet'!$B$2:$B110,'Profile-matrices_Condorcet'!$B110),MATCH(INDEX('numeric possibilities'!E$3:E$1298,VLOOKUP($B110,'numeric possibilities'!$C$3:$G$1298,1)),'VBA code_permu_wo_repettn'!$AA$2:$AF$2))</f>
        <v>B</v>
      </c>
      <c r="E110" t="str">
        <f>INDEX('VBA code_permu_wo_repettn'!$AH$3:$AM$6,COUNTIF('Profile-matrices_Condorcet'!$B$2:$B110,'Profile-matrices_Condorcet'!$B110),MATCH(INDEX('numeric possibilities'!F$3:F$1298,VLOOKUP($B110,'numeric possibilities'!$C$3:$G$1298,1)),'VBA code_permu_wo_repettn'!$AH$2:$AM$2))</f>
        <v>C</v>
      </c>
      <c r="F110" t="str">
        <f>INDEX('VBA code_permu_wo_repettn'!$AO$3:$AT$6,COUNTIF('Profile-matrices_Condorcet'!$B$2:$B110,'Profile-matrices_Condorcet'!$B110),MATCH(INDEX('numeric possibilities'!G$3:G$1298,VLOOKUP($B110,'numeric possibilities'!$C$3:$G$1298,1)),'VBA code_permu_wo_repettn'!$AO$2:$AT$2))</f>
        <v>D</v>
      </c>
      <c r="H110" t="s">
        <v>14</v>
      </c>
      <c r="I110" s="3">
        <f>IF(MATCH(I$1,$C110:$C113,0)&lt;(MATCH(J$1,$C110:$C113,0)),1*a_vote,0)+IF(MATCH(I$1,$D110:$D113,0)&lt;MATCH(J$1,$D110:$D113,0),1*b_vote,0)+IF(MATCH(I$1,$E110:$E113,0)&lt;MATCH(J$1,$E110:$E113,0),1*c_vote,0)+IF(MATCH(I$1,$F110:$F113,0)&lt;MATCH(J$1,$F110:$F113,0),1*d_vote,0)</f>
        <v>0.74</v>
      </c>
      <c r="J110" s="3">
        <f>IF(MATCH(I$1,$C110:$C113,0)&gt;(MATCH(J$1,$C110:$C113,0)),1*a_vote,0)+IF(MATCH(I$1,$D110:$D113,0)&gt;MATCH(J$1,$D110:$D113,0),1*b_vote,0)+IF(MATCH(I$1,$E110:$E113,0)&gt;MATCH(J$1,$E110:$E113,0),1*c_vote,0)+IF(MATCH(I$1,$F110:$F113,0)&gt;MATCH(J$1,$F110:$F113,0),1*d_vote,0)</f>
        <v>0.26</v>
      </c>
      <c r="K110" s="3">
        <f>IF(MATCH($K$1,$C110:$C113,0)&lt;(MATCH($L$1,$C110:$C113,0)),1*a_vote,0)+IF(MATCH($K$1,$D110:$D113,0)&lt;MATCH($L$1,$D110:$D113,0),1*b_vote,0)+IF(MATCH($K$1,$E110:$E113,0)&lt;MATCH($L$1,$E110:$E113,0),1*c_vote,0)+IF(MATCH($K$1,$F110:$F113,0)&lt;MATCH($L$1,$F110:$F113,0),1*d_vote,0)</f>
        <v>0.75</v>
      </c>
      <c r="L110" s="3">
        <f>IF(MATCH(K$1,$C110:$C113,0)&gt;(MATCH(L$1,$C110:$C113,0)),1*a_vote,0)+IF(MATCH(K$1,$D110:$D113,0)&gt;MATCH(L$1,$D110:$D113,0),1*b_vote,0)+IF(MATCH(K$1,$E110:$E113,0)&gt;MATCH(L$1,$E110:$E113,0),1*c_vote,0)+IF(MATCH(K$1,$F110:$F113,0)&gt;MATCH(L$1,$F110:$F113,0),1*d_vote,0)</f>
        <v>0.25</v>
      </c>
      <c r="M110" s="3">
        <f>IF(MATCH($M$1,$C110:$C113,0)&lt;(MATCH($N$1,$C110:$C113,0)),1*a_vote,0)+IF(MATCH($M$1,$D110:$D113,0)&lt;MATCH($N$1,$D110:$D113,0),1*b_vote,0)+IF(MATCH($M$1,$E110:$E113,0)&lt;MATCH($N$1,$E110:$E113,0),1*c_vote,0)+IF(MATCH($M$1,$F110:$F113,0)&lt;MATCH($N$1,$F110:$F113,0),1*d_vote,0)</f>
        <v>0.52</v>
      </c>
      <c r="N110" s="3">
        <f>IF(MATCH(M$1,$C110:$C113,0)&gt;(MATCH(N$1,$C110:$C113,0)),1*a_vote,0)+IF(MATCH(M$1,$D110:$D113,0)&gt;MATCH(N$1,$D110:$D113,0),1*b_vote,0)+IF(MATCH(M$1,$E110:$E113,0)&gt;MATCH(N$1,$E110:$E113,0),1*c_vote,0)+IF(MATCH(M$1,$F110:$F113,0)&gt;MATCH(N$1,$F110:$F113,0),1*d_vote,0)</f>
        <v>0.48</v>
      </c>
      <c r="O110" s="3">
        <f>IF(MATCH($O$1,$C110:$C113,0)&lt;(MATCH($P$1,$C110:$C113,0)),1*a_vote,0)+IF(MATCH($O$1,$D110:$D113,0)&lt;MATCH($P$1,$D110:$D113,0),1*b_vote,0)+IF(MATCH($O$1,$E110:$E113,0)&lt;MATCH($P$1,$E110:$E113,0),1*c_vote,0)+IF(MATCH($O$1,$F110:$F113,0)&lt;MATCH($P$1,$F110:$F113,0),1*d_vote,0)</f>
        <v>0.48</v>
      </c>
      <c r="P110" s="3">
        <f>IF(MATCH(O$1,$C110:$C113,0)&gt;(MATCH(P$1,$C110:$C113,0)),1*a_vote,0)+IF(MATCH(O$1,$D110:$D113,0)&gt;MATCH(P$1,$D110:$D113,0),1*b_vote,0)+IF(MATCH(O$1,$E110:$E113,0)&gt;MATCH(P$1,$E110:$E113,0),1*c_vote,0)+IF(MATCH(O$1,$F110:$F113,0)&gt;MATCH(P$1,$F110:$F113,0),1*d_vote,0)</f>
        <v>0.52</v>
      </c>
      <c r="Q110" s="3">
        <f>IF(MATCH($Q$1,$C110:$C113,0)&lt;(MATCH($R$1,$C110:$C113,0)),1*a_vote,0)+IF(MATCH($Q$1,$D110:$D113,0)&lt;MATCH($R$1,$D110:$D113,0),1*b_vote,0)+IF(MATCH($Q$1,$E110:$E113,0)&lt;MATCH($R$1,$E110:$E113,0),1*c_vote,0)+IF(MATCH($Q$1,$F110:$F113,0)&lt;MATCH($R$1,$F110:$F113,0),1*d_vote,0)</f>
        <v>0.51</v>
      </c>
      <c r="R110" s="3">
        <f>IF(MATCH(Q$1,$C110:$C113,0)&gt;(MATCH(R$1,$C110:$C113,0)),1*a_vote,0)+IF(MATCH(Q$1,$D110:$D113,0)&gt;MATCH(R$1,$D110:$D113,0),1*b_vote,0)+IF(MATCH(Q$1,$E110:$E113,0)&gt;MATCH(R$1,$E110:$E113,0),1*c_vote,0)+IF(MATCH(Q$1,$F110:$F113,0)&gt;MATCH(R$1,$F110:$F113,0),1*d_vote,0)</f>
        <v>0.49</v>
      </c>
      <c r="S110" s="3">
        <f>IF(MATCH($S$1,$C110:$C113,0)&lt;(MATCH($T$1,$C110:$C113,0)),1*a_vote,0)+IF(MATCH($S$1,$D110:$D113,0)&lt;MATCH($T$1,$D110:$D113,0),1*b_vote,0)+IF(MATCH($S$1,$E110:$E113,0)&lt;MATCH($T$1,$E110:$E113,0),1*c_vote,0)+IF(MATCH($S$1,$F110:$F113,0)&lt;MATCH($T$1,$F110:$F113,0),1*d_vote,0)</f>
        <v>0.52</v>
      </c>
      <c r="T110" s="3">
        <f>IF(MATCH(S$1,$C110:$C113,0)&gt;(MATCH(T$1,$C110:$C113,0)),1*a_vote,0)+IF(MATCH(S$1,$D110:$D113,0)&gt;MATCH(T$1,$D110:$D113,0),1*b_vote,0)+IF(MATCH(S$1,$E110:$E113,0)&gt;MATCH(T$1,$E110:$E113,0),1*c_vote,0)+IF(MATCH(S$1,$F110:$F113,0)&gt;MATCH(T$1,$F110:$F113,0),1*d_vote,0)</f>
        <v>0.48</v>
      </c>
    </row>
    <row r="111" spans="1:20" x14ac:dyDescent="0.25">
      <c r="A111">
        <f t="shared" si="4"/>
        <v>110</v>
      </c>
      <c r="B111">
        <f t="shared" si="5"/>
        <v>28</v>
      </c>
      <c r="C111" t="str">
        <f>INDEX('VBA code_permu_wo_repettn'!$T$3:$Y$6,COUNTIF('Profile-matrices_Condorcet'!$B$2:$B111,'Profile-matrices_Condorcet'!$B111),MATCH(INDEX('numeric possibilities'!D$3:D$1298,VLOOKUP($B111,'numeric possibilities'!$C$3:$G$1298,1)),'VBA code_permu_wo_repettn'!$T$2:$Y$2))</f>
        <v>C</v>
      </c>
      <c r="D111" t="str">
        <f>INDEX('VBA code_permu_wo_repettn'!$AA$3:$AF$6,COUNTIF('Profile-matrices_Condorcet'!$B$2:$B111,'Profile-matrices_Condorcet'!$B111),MATCH(INDEX('numeric possibilities'!E$3:E$1298,VLOOKUP($B111,'numeric possibilities'!$C$3:$G$1298,1)),'VBA code_permu_wo_repettn'!$AA$2:$AF$2))</f>
        <v>D</v>
      </c>
      <c r="E111" t="str">
        <f>INDEX('VBA code_permu_wo_repettn'!$AH$3:$AM$6,COUNTIF('Profile-matrices_Condorcet'!$B$2:$B111,'Profile-matrices_Condorcet'!$B111),MATCH(INDEX('numeric possibilities'!F$3:F$1298,VLOOKUP($B111,'numeric possibilities'!$C$3:$G$1298,1)),'VBA code_permu_wo_repettn'!$AH$2:$AM$2))</f>
        <v>A</v>
      </c>
      <c r="F111" t="str">
        <f>INDEX('VBA code_permu_wo_repettn'!$AO$3:$AT$6,COUNTIF('Profile-matrices_Condorcet'!$B$2:$B111,'Profile-matrices_Condorcet'!$B111),MATCH(INDEX('numeric possibilities'!G$3:G$1298,VLOOKUP($B111,'numeric possibilities'!$C$3:$G$1298,1)),'VBA code_permu_wo_repettn'!$AO$2:$AT$2))</f>
        <v>A</v>
      </c>
      <c r="H111" t="s">
        <v>15</v>
      </c>
      <c r="I111" t="str">
        <f>IF(I110&gt;J110,$I$1,IF(I110&lt;J110,$J$1,0))</f>
        <v>A</v>
      </c>
      <c r="K111" t="str">
        <f>IF(K110&gt;L110,$K$1,IF(K110&lt;L110,$L$1,0))</f>
        <v>A</v>
      </c>
      <c r="M111" t="str">
        <f>IF(M110&gt;N110,$M$1,IF(M110&lt;N110,$N$1,0))</f>
        <v>A</v>
      </c>
      <c r="O111" t="str">
        <f>IF(O110&gt;P110,$O$1,IF(O110&lt;P110,$P$1,0))</f>
        <v>C</v>
      </c>
      <c r="Q111" t="str">
        <f>IF(Q110&gt;R110,$Q$1,IF(Q110&lt;R110,$R$1,0))</f>
        <v>B</v>
      </c>
      <c r="S111" t="str">
        <f>IF(S110&gt;T110,$S$1,IF(S110&lt;T110,$T$1,0))</f>
        <v>C</v>
      </c>
    </row>
    <row r="112" spans="1:20" x14ac:dyDescent="0.25">
      <c r="A112">
        <f t="shared" si="4"/>
        <v>111</v>
      </c>
      <c r="B112">
        <f t="shared" si="5"/>
        <v>28</v>
      </c>
      <c r="C112" t="str">
        <f>INDEX('VBA code_permu_wo_repettn'!$T$3:$Y$6,COUNTIF('Profile-matrices_Condorcet'!$B$2:$B112,'Profile-matrices_Condorcet'!$B112),MATCH(INDEX('numeric possibilities'!D$3:D$1298,VLOOKUP($B112,'numeric possibilities'!$C$3:$G$1298,1)),'VBA code_permu_wo_repettn'!$T$2:$Y$2))</f>
        <v>D</v>
      </c>
      <c r="D112" t="str">
        <f>INDEX('VBA code_permu_wo_repettn'!$AA$3:$AF$6,COUNTIF('Profile-matrices_Condorcet'!$B$2:$B112,'Profile-matrices_Condorcet'!$B112),MATCH(INDEX('numeric possibilities'!E$3:E$1298,VLOOKUP($B112,'numeric possibilities'!$C$3:$G$1298,1)),'VBA code_permu_wo_repettn'!$AA$2:$AF$2))</f>
        <v>A</v>
      </c>
      <c r="E112" t="str">
        <f>INDEX('VBA code_permu_wo_repettn'!$AH$3:$AM$6,COUNTIF('Profile-matrices_Condorcet'!$B$2:$B112,'Profile-matrices_Condorcet'!$B112),MATCH(INDEX('numeric possibilities'!F$3:F$1298,VLOOKUP($B112,'numeric possibilities'!$C$3:$G$1298,1)),'VBA code_permu_wo_repettn'!$AH$2:$AM$2))</f>
        <v>B</v>
      </c>
      <c r="F112" t="str">
        <f>INDEX('VBA code_permu_wo_repettn'!$AO$3:$AT$6,COUNTIF('Profile-matrices_Condorcet'!$B$2:$B112,'Profile-matrices_Condorcet'!$B112),MATCH(INDEX('numeric possibilities'!G$3:G$1298,VLOOKUP($B112,'numeric possibilities'!$C$3:$G$1298,1)),'VBA code_permu_wo_repettn'!$AO$2:$AT$2))</f>
        <v>B</v>
      </c>
      <c r="I112" t="s">
        <v>0</v>
      </c>
      <c r="J112" t="s">
        <v>1</v>
      </c>
      <c r="K112" t="s">
        <v>2</v>
      </c>
      <c r="L112" t="s">
        <v>3</v>
      </c>
    </row>
    <row r="113" spans="1:20" x14ac:dyDescent="0.25">
      <c r="A113">
        <f t="shared" si="4"/>
        <v>112</v>
      </c>
      <c r="B113">
        <f t="shared" si="5"/>
        <v>28</v>
      </c>
      <c r="C113" t="str">
        <f>INDEX('VBA code_permu_wo_repettn'!$T$3:$Y$6,COUNTIF('Profile-matrices_Condorcet'!$B$2:$B113,'Profile-matrices_Condorcet'!$B113),MATCH(INDEX('numeric possibilities'!D$3:D$1298,VLOOKUP($B113,'numeric possibilities'!$C$3:$G$1298,1)),'VBA code_permu_wo_repettn'!$T$2:$Y$2))</f>
        <v>B</v>
      </c>
      <c r="D113" t="str">
        <f>INDEX('VBA code_permu_wo_repettn'!$AA$3:$AF$6,COUNTIF('Profile-matrices_Condorcet'!$B$2:$B113,'Profile-matrices_Condorcet'!$B113),MATCH(INDEX('numeric possibilities'!E$3:E$1298,VLOOKUP($B113,'numeric possibilities'!$C$3:$G$1298,1)),'VBA code_permu_wo_repettn'!$AA$2:$AF$2))</f>
        <v>C</v>
      </c>
      <c r="E113" t="str">
        <f>INDEX('VBA code_permu_wo_repettn'!$AH$3:$AM$6,COUNTIF('Profile-matrices_Condorcet'!$B$2:$B113,'Profile-matrices_Condorcet'!$B113),MATCH(INDEX('numeric possibilities'!F$3:F$1298,VLOOKUP($B113,'numeric possibilities'!$C$3:$G$1298,1)),'VBA code_permu_wo_repettn'!$AH$2:$AM$2))</f>
        <v>D</v>
      </c>
      <c r="F113" t="str">
        <f>INDEX('VBA code_permu_wo_repettn'!$AO$3:$AT$6,COUNTIF('Profile-matrices_Condorcet'!$B$2:$B113,'Profile-matrices_Condorcet'!$B113),MATCH(INDEX('numeric possibilities'!G$3:G$1298,VLOOKUP($B113,'numeric possibilities'!$C$3:$G$1298,1)),'VBA code_permu_wo_repettn'!$AO$2:$AT$2))</f>
        <v>C</v>
      </c>
      <c r="G113" t="str">
        <f>IF(MAX(I113:L113)&gt;='numeric possibilities'!$B$4/2,INDEX('Profile-matrices_Condorcet'!I112:L112,1,MATCH(MAX('Profile-matrices_Condorcet'!I113:L113),'Profile-matrices_Condorcet'!I113:L113,0)),"NCW")</f>
        <v>A</v>
      </c>
      <c r="H113" t="s">
        <v>13</v>
      </c>
      <c r="I113" s="3">
        <f>COUNTIF($I111:$S111,I112)</f>
        <v>3</v>
      </c>
      <c r="J113" s="3">
        <f>COUNTIF($I111:$S111,J112)</f>
        <v>1</v>
      </c>
      <c r="K113" s="3">
        <f>COUNTIF($I111:$S111,K112)</f>
        <v>2</v>
      </c>
      <c r="L113" s="3">
        <f>COUNTIF($I111:$S111,L112)</f>
        <v>0</v>
      </c>
    </row>
    <row r="114" spans="1:20" x14ac:dyDescent="0.25">
      <c r="A114">
        <f t="shared" si="4"/>
        <v>113</v>
      </c>
      <c r="B114">
        <f t="shared" si="5"/>
        <v>29</v>
      </c>
      <c r="C114" t="str">
        <f>INDEX('VBA code_permu_wo_repettn'!$T$3:$Y$6,COUNTIF('Profile-matrices_Condorcet'!$B$2:$B114,'Profile-matrices_Condorcet'!$B114),MATCH(INDEX('numeric possibilities'!D$3:D$1298,VLOOKUP($B114,'numeric possibilities'!$C$3:$G$1298,1)),'VBA code_permu_wo_repettn'!$T$2:$Y$2))</f>
        <v>A</v>
      </c>
      <c r="D114" t="str">
        <f>INDEX('VBA code_permu_wo_repettn'!$AA$3:$AF$6,COUNTIF('Profile-matrices_Condorcet'!$B$2:$B114,'Profile-matrices_Condorcet'!$B114),MATCH(INDEX('numeric possibilities'!E$3:E$1298,VLOOKUP($B114,'numeric possibilities'!$C$3:$G$1298,1)),'VBA code_permu_wo_repettn'!$AA$2:$AF$2))</f>
        <v>B</v>
      </c>
      <c r="E114" t="str">
        <f>INDEX('VBA code_permu_wo_repettn'!$AH$3:$AM$6,COUNTIF('Profile-matrices_Condorcet'!$B$2:$B114,'Profile-matrices_Condorcet'!$B114),MATCH(INDEX('numeric possibilities'!F$3:F$1298,VLOOKUP($B114,'numeric possibilities'!$C$3:$G$1298,1)),'VBA code_permu_wo_repettn'!$AH$2:$AM$2))</f>
        <v>C</v>
      </c>
      <c r="F114" t="str">
        <f>INDEX('VBA code_permu_wo_repettn'!$AO$3:$AT$6,COUNTIF('Profile-matrices_Condorcet'!$B$2:$B114,'Profile-matrices_Condorcet'!$B114),MATCH(INDEX('numeric possibilities'!G$3:G$1298,VLOOKUP($B114,'numeric possibilities'!$C$3:$G$1298,1)),'VBA code_permu_wo_repettn'!$AO$2:$AT$2))</f>
        <v>D</v>
      </c>
      <c r="H114" t="s">
        <v>14</v>
      </c>
      <c r="I114" s="3">
        <f>IF(MATCH(I$1,$C114:$C117,0)&lt;(MATCH(J$1,$C114:$C117,0)),1*a_vote,0)+IF(MATCH(I$1,$D114:$D117,0)&lt;MATCH(J$1,$D114:$D117,0),1*b_vote,0)+IF(MATCH(I$1,$E114:$E117,0)&lt;MATCH(J$1,$E114:$E117,0),1*c_vote,0)+IF(MATCH(I$1,$F114:$F117,0)&lt;MATCH(J$1,$F114:$F117,0),1*d_vote,0)</f>
        <v>0.74</v>
      </c>
      <c r="J114" s="3">
        <f>IF(MATCH(I$1,$C114:$C117,0)&gt;(MATCH(J$1,$C114:$C117,0)),1*a_vote,0)+IF(MATCH(I$1,$D114:$D117,0)&gt;MATCH(J$1,$D114:$D117,0),1*b_vote,0)+IF(MATCH(I$1,$E114:$E117,0)&gt;MATCH(J$1,$E114:$E117,0),1*c_vote,0)+IF(MATCH(I$1,$F114:$F117,0)&gt;MATCH(J$1,$F114:$F117,0),1*d_vote,0)</f>
        <v>0.26</v>
      </c>
      <c r="K114" s="3">
        <f>IF(MATCH($K$1,$C114:$C117,0)&lt;(MATCH($L$1,$C114:$C117,0)),1*a_vote,0)+IF(MATCH($K$1,$D114:$D117,0)&lt;MATCH($L$1,$D114:$D117,0),1*b_vote,0)+IF(MATCH($K$1,$E114:$E117,0)&lt;MATCH($L$1,$E114:$E117,0),1*c_vote,0)+IF(MATCH($K$1,$F114:$F117,0)&lt;MATCH($L$1,$F114:$F117,0),1*d_vote,0)</f>
        <v>0.75</v>
      </c>
      <c r="L114" s="3">
        <f>IF(MATCH(K$1,$C114:$C117,0)&gt;(MATCH(L$1,$C114:$C117,0)),1*a_vote,0)+IF(MATCH(K$1,$D114:$D117,0)&gt;MATCH(L$1,$D114:$D117,0),1*b_vote,0)+IF(MATCH(K$1,$E114:$E117,0)&gt;MATCH(L$1,$E114:$E117,0),1*c_vote,0)+IF(MATCH(K$1,$F114:$F117,0)&gt;MATCH(L$1,$F114:$F117,0),1*d_vote,0)</f>
        <v>0.25</v>
      </c>
      <c r="M114" s="3">
        <f>IF(MATCH($M$1,$C114:$C117,0)&lt;(MATCH($N$1,$C114:$C117,0)),1*a_vote,0)+IF(MATCH($M$1,$D114:$D117,0)&lt;MATCH($N$1,$D114:$D117,0),1*b_vote,0)+IF(MATCH($M$1,$E114:$E117,0)&lt;MATCH($N$1,$E114:$E117,0),1*c_vote,0)+IF(MATCH($M$1,$F114:$F117,0)&lt;MATCH($N$1,$F114:$F117,0),1*d_vote,0)</f>
        <v>0.52</v>
      </c>
      <c r="N114" s="3">
        <f>IF(MATCH(M$1,$C114:$C117,0)&gt;(MATCH(N$1,$C114:$C117,0)),1*a_vote,0)+IF(MATCH(M$1,$D114:$D117,0)&gt;MATCH(N$1,$D114:$D117,0),1*b_vote,0)+IF(MATCH(M$1,$E114:$E117,0)&gt;MATCH(N$1,$E114:$E117,0),1*c_vote,0)+IF(MATCH(M$1,$F114:$F117,0)&gt;MATCH(N$1,$F114:$F117,0),1*d_vote,0)</f>
        <v>0.48</v>
      </c>
      <c r="O114" s="3">
        <f>IF(MATCH($O$1,$C114:$C117,0)&lt;(MATCH($P$1,$C114:$C117,0)),1*a_vote,0)+IF(MATCH($O$1,$D114:$D117,0)&lt;MATCH($P$1,$D114:$D117,0),1*b_vote,0)+IF(MATCH($O$1,$E114:$E117,0)&lt;MATCH($P$1,$E114:$E117,0),1*c_vote,0)+IF(MATCH($O$1,$F114:$F117,0)&lt;MATCH($P$1,$F114:$F117,0),1*d_vote,0)</f>
        <v>0.75</v>
      </c>
      <c r="P114" s="3">
        <f>IF(MATCH(O$1,$C114:$C117,0)&gt;(MATCH(P$1,$C114:$C117,0)),1*a_vote,0)+IF(MATCH(O$1,$D114:$D117,0)&gt;MATCH(P$1,$D114:$D117,0),1*b_vote,0)+IF(MATCH(O$1,$E114:$E117,0)&gt;MATCH(P$1,$E114:$E117,0),1*c_vote,0)+IF(MATCH(O$1,$F114:$F117,0)&gt;MATCH(P$1,$F114:$F117,0),1*d_vote,0)</f>
        <v>0.25</v>
      </c>
      <c r="Q114" s="3">
        <f>IF(MATCH($Q$1,$C114:$C117,0)&lt;(MATCH($R$1,$C114:$C117,0)),1*a_vote,0)+IF(MATCH($Q$1,$D114:$D117,0)&lt;MATCH($R$1,$D114:$D117,0),1*b_vote,0)+IF(MATCH($Q$1,$E114:$E117,0)&lt;MATCH($R$1,$E114:$E117,0),1*c_vote,0)+IF(MATCH($Q$1,$F114:$F117,0)&lt;MATCH($R$1,$F114:$F117,0),1*d_vote,0)</f>
        <v>0.51</v>
      </c>
      <c r="R114" s="3">
        <f>IF(MATCH(Q$1,$C114:$C117,0)&gt;(MATCH(R$1,$C114:$C117,0)),1*a_vote,0)+IF(MATCH(Q$1,$D114:$D117,0)&gt;MATCH(R$1,$D114:$D117,0),1*b_vote,0)+IF(MATCH(Q$1,$E114:$E117,0)&gt;MATCH(R$1,$E114:$E117,0),1*c_vote,0)+IF(MATCH(Q$1,$F114:$F117,0)&gt;MATCH(R$1,$F114:$F117,0),1*d_vote,0)</f>
        <v>0.49</v>
      </c>
      <c r="S114" s="3">
        <f>IF(MATCH($S$1,$C114:$C117,0)&lt;(MATCH($T$1,$C114:$C117,0)),1*a_vote,0)+IF(MATCH($S$1,$D114:$D117,0)&lt;MATCH($T$1,$D114:$D117,0),1*b_vote,0)+IF(MATCH($S$1,$E114:$E117,0)&lt;MATCH($T$1,$E114:$E117,0),1*c_vote,0)+IF(MATCH($S$1,$F114:$F117,0)&lt;MATCH($T$1,$F114:$F117,0),1*d_vote,0)</f>
        <v>0.25</v>
      </c>
      <c r="T114" s="3">
        <f>IF(MATCH(S$1,$C114:$C117,0)&gt;(MATCH(T$1,$C114:$C117,0)),1*a_vote,0)+IF(MATCH(S$1,$D114:$D117,0)&gt;MATCH(T$1,$D114:$D117,0),1*b_vote,0)+IF(MATCH(S$1,$E114:$E117,0)&gt;MATCH(T$1,$E114:$E117,0),1*c_vote,0)+IF(MATCH(S$1,$F114:$F117,0)&gt;MATCH(T$1,$F114:$F117,0),1*d_vote,0)</f>
        <v>0.75</v>
      </c>
    </row>
    <row r="115" spans="1:20" x14ac:dyDescent="0.25">
      <c r="A115">
        <f t="shared" si="4"/>
        <v>114</v>
      </c>
      <c r="B115">
        <f t="shared" si="5"/>
        <v>29</v>
      </c>
      <c r="C115" t="str">
        <f>INDEX('VBA code_permu_wo_repettn'!$T$3:$Y$6,COUNTIF('Profile-matrices_Condorcet'!$B$2:$B115,'Profile-matrices_Condorcet'!$B115),MATCH(INDEX('numeric possibilities'!D$3:D$1298,VLOOKUP($B115,'numeric possibilities'!$C$3:$G$1298,1)),'VBA code_permu_wo_repettn'!$T$2:$Y$2))</f>
        <v>D</v>
      </c>
      <c r="D115" t="str">
        <f>INDEX('VBA code_permu_wo_repettn'!$AA$3:$AF$6,COUNTIF('Profile-matrices_Condorcet'!$B$2:$B115,'Profile-matrices_Condorcet'!$B115),MATCH(INDEX('numeric possibilities'!E$3:E$1298,VLOOKUP($B115,'numeric possibilities'!$C$3:$G$1298,1)),'VBA code_permu_wo_repettn'!$AA$2:$AF$2))</f>
        <v>D</v>
      </c>
      <c r="E115" t="str">
        <f>INDEX('VBA code_permu_wo_repettn'!$AH$3:$AM$6,COUNTIF('Profile-matrices_Condorcet'!$B$2:$B115,'Profile-matrices_Condorcet'!$B115),MATCH(INDEX('numeric possibilities'!F$3:F$1298,VLOOKUP($B115,'numeric possibilities'!$C$3:$G$1298,1)),'VBA code_permu_wo_repettn'!$AH$2:$AM$2))</f>
        <v>A</v>
      </c>
      <c r="F115" t="str">
        <f>INDEX('VBA code_permu_wo_repettn'!$AO$3:$AT$6,COUNTIF('Profile-matrices_Condorcet'!$B$2:$B115,'Profile-matrices_Condorcet'!$B115),MATCH(INDEX('numeric possibilities'!G$3:G$1298,VLOOKUP($B115,'numeric possibilities'!$C$3:$G$1298,1)),'VBA code_permu_wo_repettn'!$AO$2:$AT$2))</f>
        <v>A</v>
      </c>
      <c r="H115" t="s">
        <v>15</v>
      </c>
      <c r="I115" t="str">
        <f>IF(I114&gt;J114,$I$1,IF(I114&lt;J114,$J$1,0))</f>
        <v>A</v>
      </c>
      <c r="K115" t="str">
        <f>IF(K114&gt;L114,$K$1,IF(K114&lt;L114,$L$1,0))</f>
        <v>A</v>
      </c>
      <c r="M115" t="str">
        <f>IF(M114&gt;N114,$M$1,IF(M114&lt;N114,$N$1,0))</f>
        <v>A</v>
      </c>
      <c r="O115" t="str">
        <f>IF(O114&gt;P114,$O$1,IF(O114&lt;P114,$P$1,0))</f>
        <v>B</v>
      </c>
      <c r="Q115" t="str">
        <f>IF(Q114&gt;R114,$Q$1,IF(Q114&lt;R114,$R$1,0))</f>
        <v>B</v>
      </c>
      <c r="S115" t="str">
        <f>IF(S114&gt;T114,$S$1,IF(S114&lt;T114,$T$1,0))</f>
        <v>D</v>
      </c>
    </row>
    <row r="116" spans="1:20" x14ac:dyDescent="0.25">
      <c r="A116">
        <f t="shared" si="4"/>
        <v>115</v>
      </c>
      <c r="B116">
        <f t="shared" si="5"/>
        <v>29</v>
      </c>
      <c r="C116" t="str">
        <f>INDEX('VBA code_permu_wo_repettn'!$T$3:$Y$6,COUNTIF('Profile-matrices_Condorcet'!$B$2:$B116,'Profile-matrices_Condorcet'!$B116),MATCH(INDEX('numeric possibilities'!D$3:D$1298,VLOOKUP($B116,'numeric possibilities'!$C$3:$G$1298,1)),'VBA code_permu_wo_repettn'!$T$2:$Y$2))</f>
        <v>B</v>
      </c>
      <c r="D116" t="str">
        <f>INDEX('VBA code_permu_wo_repettn'!$AA$3:$AF$6,COUNTIF('Profile-matrices_Condorcet'!$B$2:$B116,'Profile-matrices_Condorcet'!$B116),MATCH(INDEX('numeric possibilities'!E$3:E$1298,VLOOKUP($B116,'numeric possibilities'!$C$3:$G$1298,1)),'VBA code_permu_wo_repettn'!$AA$2:$AF$2))</f>
        <v>A</v>
      </c>
      <c r="E116" t="str">
        <f>INDEX('VBA code_permu_wo_repettn'!$AH$3:$AM$6,COUNTIF('Profile-matrices_Condorcet'!$B$2:$B116,'Profile-matrices_Condorcet'!$B116),MATCH(INDEX('numeric possibilities'!F$3:F$1298,VLOOKUP($B116,'numeric possibilities'!$C$3:$G$1298,1)),'VBA code_permu_wo_repettn'!$AH$2:$AM$2))</f>
        <v>B</v>
      </c>
      <c r="F116" t="str">
        <f>INDEX('VBA code_permu_wo_repettn'!$AO$3:$AT$6,COUNTIF('Profile-matrices_Condorcet'!$B$2:$B116,'Profile-matrices_Condorcet'!$B116),MATCH(INDEX('numeric possibilities'!G$3:G$1298,VLOOKUP($B116,'numeric possibilities'!$C$3:$G$1298,1)),'VBA code_permu_wo_repettn'!$AO$2:$AT$2))</f>
        <v>B</v>
      </c>
      <c r="I116" t="s">
        <v>0</v>
      </c>
      <c r="J116" t="s">
        <v>1</v>
      </c>
      <c r="K116" t="s">
        <v>2</v>
      </c>
      <c r="L116" t="s">
        <v>3</v>
      </c>
    </row>
    <row r="117" spans="1:20" x14ac:dyDescent="0.25">
      <c r="A117">
        <f t="shared" si="4"/>
        <v>116</v>
      </c>
      <c r="B117">
        <f t="shared" si="5"/>
        <v>29</v>
      </c>
      <c r="C117" t="str">
        <f>INDEX('VBA code_permu_wo_repettn'!$T$3:$Y$6,COUNTIF('Profile-matrices_Condorcet'!$B$2:$B117,'Profile-matrices_Condorcet'!$B117),MATCH(INDEX('numeric possibilities'!D$3:D$1298,VLOOKUP($B117,'numeric possibilities'!$C$3:$G$1298,1)),'VBA code_permu_wo_repettn'!$T$2:$Y$2))</f>
        <v>C</v>
      </c>
      <c r="D117" t="str">
        <f>INDEX('VBA code_permu_wo_repettn'!$AA$3:$AF$6,COUNTIF('Profile-matrices_Condorcet'!$B$2:$B117,'Profile-matrices_Condorcet'!$B117),MATCH(INDEX('numeric possibilities'!E$3:E$1298,VLOOKUP($B117,'numeric possibilities'!$C$3:$G$1298,1)),'VBA code_permu_wo_repettn'!$AA$2:$AF$2))</f>
        <v>C</v>
      </c>
      <c r="E117" t="str">
        <f>INDEX('VBA code_permu_wo_repettn'!$AH$3:$AM$6,COUNTIF('Profile-matrices_Condorcet'!$B$2:$B117,'Profile-matrices_Condorcet'!$B117),MATCH(INDEX('numeric possibilities'!F$3:F$1298,VLOOKUP($B117,'numeric possibilities'!$C$3:$G$1298,1)),'VBA code_permu_wo_repettn'!$AH$2:$AM$2))</f>
        <v>D</v>
      </c>
      <c r="F117" t="str">
        <f>INDEX('VBA code_permu_wo_repettn'!$AO$3:$AT$6,COUNTIF('Profile-matrices_Condorcet'!$B$2:$B117,'Profile-matrices_Condorcet'!$B117),MATCH(INDEX('numeric possibilities'!G$3:G$1298,VLOOKUP($B117,'numeric possibilities'!$C$3:$G$1298,1)),'VBA code_permu_wo_repettn'!$AO$2:$AT$2))</f>
        <v>C</v>
      </c>
      <c r="G117" t="str">
        <f>IF(MAX(I117:L117)&gt;='numeric possibilities'!$B$4/2,INDEX('Profile-matrices_Condorcet'!I116:L116,1,MATCH(MAX('Profile-matrices_Condorcet'!I117:L117),'Profile-matrices_Condorcet'!I117:L117,0)),"NCW")</f>
        <v>A</v>
      </c>
      <c r="H117" t="s">
        <v>13</v>
      </c>
      <c r="I117" s="3">
        <f>COUNTIF($I115:$S115,I116)</f>
        <v>3</v>
      </c>
      <c r="J117" s="3">
        <f>COUNTIF($I115:$S115,J116)</f>
        <v>2</v>
      </c>
      <c r="K117" s="3">
        <f>COUNTIF($I115:$S115,K116)</f>
        <v>0</v>
      </c>
      <c r="L117" s="3">
        <f>COUNTIF($I115:$S115,L116)</f>
        <v>1</v>
      </c>
    </row>
    <row r="118" spans="1:20" x14ac:dyDescent="0.25">
      <c r="A118">
        <f t="shared" si="4"/>
        <v>117</v>
      </c>
      <c r="B118">
        <f t="shared" si="5"/>
        <v>30</v>
      </c>
      <c r="C118" t="str">
        <f>INDEX('VBA code_permu_wo_repettn'!$T$3:$Y$6,COUNTIF('Profile-matrices_Condorcet'!$B$2:$B118,'Profile-matrices_Condorcet'!$B118),MATCH(INDEX('numeric possibilities'!D$3:D$1298,VLOOKUP($B118,'numeric possibilities'!$C$3:$G$1298,1)),'VBA code_permu_wo_repettn'!$T$2:$Y$2))</f>
        <v>A</v>
      </c>
      <c r="D118" t="str">
        <f>INDEX('VBA code_permu_wo_repettn'!$AA$3:$AF$6,COUNTIF('Profile-matrices_Condorcet'!$B$2:$B118,'Profile-matrices_Condorcet'!$B118),MATCH(INDEX('numeric possibilities'!E$3:E$1298,VLOOKUP($B118,'numeric possibilities'!$C$3:$G$1298,1)),'VBA code_permu_wo_repettn'!$AA$2:$AF$2))</f>
        <v>B</v>
      </c>
      <c r="E118" t="str">
        <f>INDEX('VBA code_permu_wo_repettn'!$AH$3:$AM$6,COUNTIF('Profile-matrices_Condorcet'!$B$2:$B118,'Profile-matrices_Condorcet'!$B118),MATCH(INDEX('numeric possibilities'!F$3:F$1298,VLOOKUP($B118,'numeric possibilities'!$C$3:$G$1298,1)),'VBA code_permu_wo_repettn'!$AH$2:$AM$2))</f>
        <v>C</v>
      </c>
      <c r="F118" t="str">
        <f>INDEX('VBA code_permu_wo_repettn'!$AO$3:$AT$6,COUNTIF('Profile-matrices_Condorcet'!$B$2:$B118,'Profile-matrices_Condorcet'!$B118),MATCH(INDEX('numeric possibilities'!G$3:G$1298,VLOOKUP($B118,'numeric possibilities'!$C$3:$G$1298,1)),'VBA code_permu_wo_repettn'!$AO$2:$AT$2))</f>
        <v>D</v>
      </c>
      <c r="H118" t="s">
        <v>14</v>
      </c>
      <c r="I118" s="3">
        <f>IF(MATCH(I$1,$C118:$C121,0)&lt;(MATCH(J$1,$C118:$C121,0)),1*a_vote,0)+IF(MATCH(I$1,$D118:$D121,0)&lt;MATCH(J$1,$D118:$D121,0),1*b_vote,0)+IF(MATCH(I$1,$E118:$E121,0)&lt;MATCH(J$1,$E118:$E121,0),1*c_vote,0)+IF(MATCH(I$1,$F118:$F121,0)&lt;MATCH(J$1,$F118:$F121,0),1*d_vote,0)</f>
        <v>0.74</v>
      </c>
      <c r="J118" s="3">
        <f>IF(MATCH(I$1,$C118:$C121,0)&gt;(MATCH(J$1,$C118:$C121,0)),1*a_vote,0)+IF(MATCH(I$1,$D118:$D121,0)&gt;MATCH(J$1,$D118:$D121,0),1*b_vote,0)+IF(MATCH(I$1,$E118:$E121,0)&gt;MATCH(J$1,$E118:$E121,0),1*c_vote,0)+IF(MATCH(I$1,$F118:$F121,0)&gt;MATCH(J$1,$F118:$F121,0),1*d_vote,0)</f>
        <v>0.26</v>
      </c>
      <c r="K118" s="3">
        <f>IF(MATCH($K$1,$C118:$C121,0)&lt;(MATCH($L$1,$C118:$C121,0)),1*a_vote,0)+IF(MATCH($K$1,$D118:$D121,0)&lt;MATCH($L$1,$D118:$D121,0),1*b_vote,0)+IF(MATCH($K$1,$E118:$E121,0)&lt;MATCH($L$1,$E118:$E121,0),1*c_vote,0)+IF(MATCH($K$1,$F118:$F121,0)&lt;MATCH($L$1,$F118:$F121,0),1*d_vote,0)</f>
        <v>0.75</v>
      </c>
      <c r="L118" s="3">
        <f>IF(MATCH(K$1,$C118:$C121,0)&gt;(MATCH(L$1,$C118:$C121,0)),1*a_vote,0)+IF(MATCH(K$1,$D118:$D121,0)&gt;MATCH(L$1,$D118:$D121,0),1*b_vote,0)+IF(MATCH(K$1,$E118:$E121,0)&gt;MATCH(L$1,$E118:$E121,0),1*c_vote,0)+IF(MATCH(K$1,$F118:$F121,0)&gt;MATCH(L$1,$F118:$F121,0),1*d_vote,0)</f>
        <v>0.25</v>
      </c>
      <c r="M118" s="3">
        <f>IF(MATCH($M$1,$C118:$C121,0)&lt;(MATCH($N$1,$C118:$C121,0)),1*a_vote,0)+IF(MATCH($M$1,$D118:$D121,0)&lt;MATCH($N$1,$D118:$D121,0),1*b_vote,0)+IF(MATCH($M$1,$E118:$E121,0)&lt;MATCH($N$1,$E118:$E121,0),1*c_vote,0)+IF(MATCH($M$1,$F118:$F121,0)&lt;MATCH($N$1,$F118:$F121,0),1*d_vote,0)</f>
        <v>0.52</v>
      </c>
      <c r="N118" s="3">
        <f>IF(MATCH(M$1,$C118:$C121,0)&gt;(MATCH(N$1,$C118:$C121,0)),1*a_vote,0)+IF(MATCH(M$1,$D118:$D121,0)&gt;MATCH(N$1,$D118:$D121,0),1*b_vote,0)+IF(MATCH(M$1,$E118:$E121,0)&gt;MATCH(N$1,$E118:$E121,0),1*c_vote,0)+IF(MATCH(M$1,$F118:$F121,0)&gt;MATCH(N$1,$F118:$F121,0),1*d_vote,0)</f>
        <v>0.48</v>
      </c>
      <c r="O118" s="3">
        <f>IF(MATCH($O$1,$C118:$C121,0)&lt;(MATCH($P$1,$C118:$C121,0)),1*a_vote,0)+IF(MATCH($O$1,$D118:$D121,0)&lt;MATCH($P$1,$D118:$D121,0),1*b_vote,0)+IF(MATCH($O$1,$E118:$E121,0)&lt;MATCH($P$1,$E118:$E121,0),1*c_vote,0)+IF(MATCH($O$1,$F118:$F121,0)&lt;MATCH($P$1,$F118:$F121,0),1*d_vote,0)</f>
        <v>0.48</v>
      </c>
      <c r="P118" s="3">
        <f>IF(MATCH(O$1,$C118:$C121,0)&gt;(MATCH(P$1,$C118:$C121,0)),1*a_vote,0)+IF(MATCH(O$1,$D118:$D121,0)&gt;MATCH(P$1,$D118:$D121,0),1*b_vote,0)+IF(MATCH(O$1,$E118:$E121,0)&gt;MATCH(P$1,$E118:$E121,0),1*c_vote,0)+IF(MATCH(O$1,$F118:$F121,0)&gt;MATCH(P$1,$F118:$F121,0),1*d_vote,0)</f>
        <v>0.52</v>
      </c>
      <c r="Q118" s="3">
        <f>IF(MATCH($Q$1,$C118:$C121,0)&lt;(MATCH($R$1,$C118:$C121,0)),1*a_vote,0)+IF(MATCH($Q$1,$D118:$D121,0)&lt;MATCH($R$1,$D118:$D121,0),1*b_vote,0)+IF(MATCH($Q$1,$E118:$E121,0)&lt;MATCH($R$1,$E118:$E121,0),1*c_vote,0)+IF(MATCH($Q$1,$F118:$F121,0)&lt;MATCH($R$1,$F118:$F121,0),1*d_vote,0)</f>
        <v>0.51</v>
      </c>
      <c r="R118" s="3">
        <f>IF(MATCH(Q$1,$C118:$C121,0)&gt;(MATCH(R$1,$C118:$C121,0)),1*a_vote,0)+IF(MATCH(Q$1,$D118:$D121,0)&gt;MATCH(R$1,$D118:$D121,0),1*b_vote,0)+IF(MATCH(Q$1,$E118:$E121,0)&gt;MATCH(R$1,$E118:$E121,0),1*c_vote,0)+IF(MATCH(Q$1,$F118:$F121,0)&gt;MATCH(R$1,$F118:$F121,0),1*d_vote,0)</f>
        <v>0.49</v>
      </c>
      <c r="S118" s="3">
        <f>IF(MATCH($S$1,$C118:$C121,0)&lt;(MATCH($T$1,$C118:$C121,0)),1*a_vote,0)+IF(MATCH($S$1,$D118:$D121,0)&lt;MATCH($T$1,$D118:$D121,0),1*b_vote,0)+IF(MATCH($S$1,$E118:$E121,0)&lt;MATCH($T$1,$E118:$E121,0),1*c_vote,0)+IF(MATCH($S$1,$F118:$F121,0)&lt;MATCH($T$1,$F118:$F121,0),1*d_vote,0)</f>
        <v>0.25</v>
      </c>
      <c r="T118" s="3">
        <f>IF(MATCH(S$1,$C118:$C121,0)&gt;(MATCH(T$1,$C118:$C121,0)),1*a_vote,0)+IF(MATCH(S$1,$D118:$D121,0)&gt;MATCH(T$1,$D118:$D121,0),1*b_vote,0)+IF(MATCH(S$1,$E118:$E121,0)&gt;MATCH(T$1,$E118:$E121,0),1*c_vote,0)+IF(MATCH(S$1,$F118:$F121,0)&gt;MATCH(T$1,$F118:$F121,0),1*d_vote,0)</f>
        <v>0.75</v>
      </c>
    </row>
    <row r="119" spans="1:20" x14ac:dyDescent="0.25">
      <c r="A119">
        <f t="shared" si="4"/>
        <v>118</v>
      </c>
      <c r="B119">
        <f t="shared" si="5"/>
        <v>30</v>
      </c>
      <c r="C119" t="str">
        <f>INDEX('VBA code_permu_wo_repettn'!$T$3:$Y$6,COUNTIF('Profile-matrices_Condorcet'!$B$2:$B119,'Profile-matrices_Condorcet'!$B119),MATCH(INDEX('numeric possibilities'!D$3:D$1298,VLOOKUP($B119,'numeric possibilities'!$C$3:$G$1298,1)),'VBA code_permu_wo_repettn'!$T$2:$Y$2))</f>
        <v>D</v>
      </c>
      <c r="D119" t="str">
        <f>INDEX('VBA code_permu_wo_repettn'!$AA$3:$AF$6,COUNTIF('Profile-matrices_Condorcet'!$B$2:$B119,'Profile-matrices_Condorcet'!$B119),MATCH(INDEX('numeric possibilities'!E$3:E$1298,VLOOKUP($B119,'numeric possibilities'!$C$3:$G$1298,1)),'VBA code_permu_wo_repettn'!$AA$2:$AF$2))</f>
        <v>D</v>
      </c>
      <c r="E119" t="str">
        <f>INDEX('VBA code_permu_wo_repettn'!$AH$3:$AM$6,COUNTIF('Profile-matrices_Condorcet'!$B$2:$B119,'Profile-matrices_Condorcet'!$B119),MATCH(INDEX('numeric possibilities'!F$3:F$1298,VLOOKUP($B119,'numeric possibilities'!$C$3:$G$1298,1)),'VBA code_permu_wo_repettn'!$AH$2:$AM$2))</f>
        <v>A</v>
      </c>
      <c r="F119" t="str">
        <f>INDEX('VBA code_permu_wo_repettn'!$AO$3:$AT$6,COUNTIF('Profile-matrices_Condorcet'!$B$2:$B119,'Profile-matrices_Condorcet'!$B119),MATCH(INDEX('numeric possibilities'!G$3:G$1298,VLOOKUP($B119,'numeric possibilities'!$C$3:$G$1298,1)),'VBA code_permu_wo_repettn'!$AO$2:$AT$2))</f>
        <v>A</v>
      </c>
      <c r="H119" t="s">
        <v>15</v>
      </c>
      <c r="I119" t="str">
        <f>IF(I118&gt;J118,$I$1,IF(I118&lt;J118,$J$1,0))</f>
        <v>A</v>
      </c>
      <c r="K119" t="str">
        <f>IF(K118&gt;L118,$K$1,IF(K118&lt;L118,$L$1,0))</f>
        <v>A</v>
      </c>
      <c r="M119" t="str">
        <f>IF(M118&gt;N118,$M$1,IF(M118&lt;N118,$N$1,0))</f>
        <v>A</v>
      </c>
      <c r="O119" t="str">
        <f>IF(O118&gt;P118,$O$1,IF(O118&lt;P118,$P$1,0))</f>
        <v>C</v>
      </c>
      <c r="Q119" t="str">
        <f>IF(Q118&gt;R118,$Q$1,IF(Q118&lt;R118,$R$1,0))</f>
        <v>B</v>
      </c>
      <c r="S119" t="str">
        <f>IF(S118&gt;T118,$S$1,IF(S118&lt;T118,$T$1,0))</f>
        <v>D</v>
      </c>
    </row>
    <row r="120" spans="1:20" x14ac:dyDescent="0.25">
      <c r="A120">
        <f t="shared" si="4"/>
        <v>119</v>
      </c>
      <c r="B120">
        <f t="shared" si="5"/>
        <v>30</v>
      </c>
      <c r="C120" t="str">
        <f>INDEX('VBA code_permu_wo_repettn'!$T$3:$Y$6,COUNTIF('Profile-matrices_Condorcet'!$B$2:$B120,'Profile-matrices_Condorcet'!$B120),MATCH(INDEX('numeric possibilities'!D$3:D$1298,VLOOKUP($B120,'numeric possibilities'!$C$3:$G$1298,1)),'VBA code_permu_wo_repettn'!$T$2:$Y$2))</f>
        <v>C</v>
      </c>
      <c r="D120" t="str">
        <f>INDEX('VBA code_permu_wo_repettn'!$AA$3:$AF$6,COUNTIF('Profile-matrices_Condorcet'!$B$2:$B120,'Profile-matrices_Condorcet'!$B120),MATCH(INDEX('numeric possibilities'!E$3:E$1298,VLOOKUP($B120,'numeric possibilities'!$C$3:$G$1298,1)),'VBA code_permu_wo_repettn'!$AA$2:$AF$2))</f>
        <v>A</v>
      </c>
      <c r="E120" t="str">
        <f>INDEX('VBA code_permu_wo_repettn'!$AH$3:$AM$6,COUNTIF('Profile-matrices_Condorcet'!$B$2:$B120,'Profile-matrices_Condorcet'!$B120),MATCH(INDEX('numeric possibilities'!F$3:F$1298,VLOOKUP($B120,'numeric possibilities'!$C$3:$G$1298,1)),'VBA code_permu_wo_repettn'!$AH$2:$AM$2))</f>
        <v>B</v>
      </c>
      <c r="F120" t="str">
        <f>INDEX('VBA code_permu_wo_repettn'!$AO$3:$AT$6,COUNTIF('Profile-matrices_Condorcet'!$B$2:$B120,'Profile-matrices_Condorcet'!$B120),MATCH(INDEX('numeric possibilities'!G$3:G$1298,VLOOKUP($B120,'numeric possibilities'!$C$3:$G$1298,1)),'VBA code_permu_wo_repettn'!$AO$2:$AT$2))</f>
        <v>B</v>
      </c>
      <c r="I120" t="s">
        <v>0</v>
      </c>
      <c r="J120" t="s">
        <v>1</v>
      </c>
      <c r="K120" t="s">
        <v>2</v>
      </c>
      <c r="L120" t="s">
        <v>3</v>
      </c>
    </row>
    <row r="121" spans="1:20" x14ac:dyDescent="0.25">
      <c r="A121">
        <f t="shared" si="4"/>
        <v>120</v>
      </c>
      <c r="B121">
        <f t="shared" si="5"/>
        <v>30</v>
      </c>
      <c r="C121" t="str">
        <f>INDEX('VBA code_permu_wo_repettn'!$T$3:$Y$6,COUNTIF('Profile-matrices_Condorcet'!$B$2:$B121,'Profile-matrices_Condorcet'!$B121),MATCH(INDEX('numeric possibilities'!D$3:D$1298,VLOOKUP($B121,'numeric possibilities'!$C$3:$G$1298,1)),'VBA code_permu_wo_repettn'!$T$2:$Y$2))</f>
        <v>B</v>
      </c>
      <c r="D121" t="str">
        <f>INDEX('VBA code_permu_wo_repettn'!$AA$3:$AF$6,COUNTIF('Profile-matrices_Condorcet'!$B$2:$B121,'Profile-matrices_Condorcet'!$B121),MATCH(INDEX('numeric possibilities'!E$3:E$1298,VLOOKUP($B121,'numeric possibilities'!$C$3:$G$1298,1)),'VBA code_permu_wo_repettn'!$AA$2:$AF$2))</f>
        <v>C</v>
      </c>
      <c r="E121" t="str">
        <f>INDEX('VBA code_permu_wo_repettn'!$AH$3:$AM$6,COUNTIF('Profile-matrices_Condorcet'!$B$2:$B121,'Profile-matrices_Condorcet'!$B121),MATCH(INDEX('numeric possibilities'!F$3:F$1298,VLOOKUP($B121,'numeric possibilities'!$C$3:$G$1298,1)),'VBA code_permu_wo_repettn'!$AH$2:$AM$2))</f>
        <v>D</v>
      </c>
      <c r="F121" t="str">
        <f>INDEX('VBA code_permu_wo_repettn'!$AO$3:$AT$6,COUNTIF('Profile-matrices_Condorcet'!$B$2:$B121,'Profile-matrices_Condorcet'!$B121),MATCH(INDEX('numeric possibilities'!G$3:G$1298,VLOOKUP($B121,'numeric possibilities'!$C$3:$G$1298,1)),'VBA code_permu_wo_repettn'!$AO$2:$AT$2))</f>
        <v>C</v>
      </c>
      <c r="G121" t="str">
        <f>IF(MAX(I121:L121)&gt;='numeric possibilities'!$B$4/2,INDEX('Profile-matrices_Condorcet'!I120:L120,1,MATCH(MAX('Profile-matrices_Condorcet'!I121:L121),'Profile-matrices_Condorcet'!I121:L121,0)),"NCW")</f>
        <v>A</v>
      </c>
      <c r="H121" t="s">
        <v>13</v>
      </c>
      <c r="I121" s="3">
        <f>COUNTIF($I119:$S119,I120)</f>
        <v>3</v>
      </c>
      <c r="J121" s="3">
        <f>COUNTIF($I119:$S119,J120)</f>
        <v>1</v>
      </c>
      <c r="K121" s="3">
        <f>COUNTIF($I119:$S119,K120)</f>
        <v>1</v>
      </c>
      <c r="L121" s="3">
        <f>COUNTIF($I119:$S119,L120)</f>
        <v>1</v>
      </c>
    </row>
    <row r="122" spans="1:20" x14ac:dyDescent="0.25">
      <c r="A122">
        <f t="shared" si="4"/>
        <v>121</v>
      </c>
      <c r="B122">
        <f t="shared" si="5"/>
        <v>31</v>
      </c>
      <c r="C122" t="str">
        <f>INDEX('VBA code_permu_wo_repettn'!$T$3:$Y$6,COUNTIF('Profile-matrices_Condorcet'!$B$2:$B122,'Profile-matrices_Condorcet'!$B122),MATCH(INDEX('numeric possibilities'!D$3:D$1298,VLOOKUP($B122,'numeric possibilities'!$C$3:$G$1298,1)),'VBA code_permu_wo_repettn'!$T$2:$Y$2))</f>
        <v>A</v>
      </c>
      <c r="D122" t="str">
        <f>INDEX('VBA code_permu_wo_repettn'!$AA$3:$AF$6,COUNTIF('Profile-matrices_Condorcet'!$B$2:$B122,'Profile-matrices_Condorcet'!$B122),MATCH(INDEX('numeric possibilities'!E$3:E$1298,VLOOKUP($B122,'numeric possibilities'!$C$3:$G$1298,1)),'VBA code_permu_wo_repettn'!$AA$2:$AF$2))</f>
        <v>B</v>
      </c>
      <c r="E122" t="str">
        <f>INDEX('VBA code_permu_wo_repettn'!$AH$3:$AM$6,COUNTIF('Profile-matrices_Condorcet'!$B$2:$B122,'Profile-matrices_Condorcet'!$B122),MATCH(INDEX('numeric possibilities'!F$3:F$1298,VLOOKUP($B122,'numeric possibilities'!$C$3:$G$1298,1)),'VBA code_permu_wo_repettn'!$AH$2:$AM$2))</f>
        <v>C</v>
      </c>
      <c r="F122" t="str">
        <f>INDEX('VBA code_permu_wo_repettn'!$AO$3:$AT$6,COUNTIF('Profile-matrices_Condorcet'!$B$2:$B122,'Profile-matrices_Condorcet'!$B122),MATCH(INDEX('numeric possibilities'!G$3:G$1298,VLOOKUP($B122,'numeric possibilities'!$C$3:$G$1298,1)),'VBA code_permu_wo_repettn'!$AO$2:$AT$2))</f>
        <v>D</v>
      </c>
      <c r="H122" t="s">
        <v>14</v>
      </c>
      <c r="I122" s="3">
        <f>IF(MATCH(I$1,$C122:$C125,0)&lt;(MATCH(J$1,$C122:$C125,0)),1*a_vote,0)+IF(MATCH(I$1,$D122:$D125,0)&lt;MATCH(J$1,$D122:$D125,0),1*b_vote,0)+IF(MATCH(I$1,$E122:$E125,0)&lt;MATCH(J$1,$E122:$E125,0),1*c_vote,0)+IF(MATCH(I$1,$F122:$F125,0)&lt;MATCH(J$1,$F122:$F125,0),1*d_vote,0)</f>
        <v>0.74</v>
      </c>
      <c r="J122" s="3">
        <f>IF(MATCH(I$1,$C122:$C125,0)&gt;(MATCH(J$1,$C122:$C125,0)),1*a_vote,0)+IF(MATCH(I$1,$D122:$D125,0)&gt;MATCH(J$1,$D122:$D125,0),1*b_vote,0)+IF(MATCH(I$1,$E122:$E125,0)&gt;MATCH(J$1,$E122:$E125,0),1*c_vote,0)+IF(MATCH(I$1,$F122:$F125,0)&gt;MATCH(J$1,$F122:$F125,0),1*d_vote,0)</f>
        <v>0.26</v>
      </c>
      <c r="K122" s="3">
        <f>IF(MATCH($K$1,$C122:$C125,0)&lt;(MATCH($L$1,$C122:$C125,0)),1*a_vote,0)+IF(MATCH($K$1,$D122:$D125,0)&lt;MATCH($L$1,$D122:$D125,0),1*b_vote,0)+IF(MATCH($K$1,$E122:$E125,0)&lt;MATCH($L$1,$E122:$E125,0),1*c_vote,0)+IF(MATCH($K$1,$F122:$F125,0)&lt;MATCH($L$1,$F122:$F125,0),1*d_vote,0)</f>
        <v>0.49</v>
      </c>
      <c r="L122" s="3">
        <f>IF(MATCH(K$1,$C122:$C125,0)&gt;(MATCH(L$1,$C122:$C125,0)),1*a_vote,0)+IF(MATCH(K$1,$D122:$D125,0)&gt;MATCH(L$1,$D122:$D125,0),1*b_vote,0)+IF(MATCH(K$1,$E122:$E125,0)&gt;MATCH(L$1,$E122:$E125,0),1*c_vote,0)+IF(MATCH(K$1,$F122:$F125,0)&gt;MATCH(L$1,$F122:$F125,0),1*d_vote,0)</f>
        <v>0.51</v>
      </c>
      <c r="M122" s="3">
        <f>IF(MATCH($M$1,$C122:$C125,0)&lt;(MATCH($N$1,$C122:$C125,0)),1*a_vote,0)+IF(MATCH($M$1,$D122:$D125,0)&lt;MATCH($N$1,$D122:$D125,0),1*b_vote,0)+IF(MATCH($M$1,$E122:$E125,0)&lt;MATCH($N$1,$E122:$E125,0),1*c_vote,0)+IF(MATCH($M$1,$F122:$F125,0)&lt;MATCH($N$1,$F122:$F125,0),1*d_vote,0)</f>
        <v>0.52</v>
      </c>
      <c r="N122" s="3">
        <f>IF(MATCH(M$1,$C122:$C125,0)&gt;(MATCH(N$1,$C122:$C125,0)),1*a_vote,0)+IF(MATCH(M$1,$D122:$D125,0)&gt;MATCH(N$1,$D122:$D125,0),1*b_vote,0)+IF(MATCH(M$1,$E122:$E125,0)&gt;MATCH(N$1,$E122:$E125,0),1*c_vote,0)+IF(MATCH(M$1,$F122:$F125,0)&gt;MATCH(N$1,$F122:$F125,0),1*d_vote,0)</f>
        <v>0.48</v>
      </c>
      <c r="O122" s="3">
        <f>IF(MATCH($O$1,$C122:$C125,0)&lt;(MATCH($P$1,$C122:$C125,0)),1*a_vote,0)+IF(MATCH($O$1,$D122:$D125,0)&lt;MATCH($P$1,$D122:$D125,0),1*b_vote,0)+IF(MATCH($O$1,$E122:$E125,0)&lt;MATCH($P$1,$E122:$E125,0),1*c_vote,0)+IF(MATCH($O$1,$F122:$F125,0)&lt;MATCH($P$1,$F122:$F125,0),1*d_vote,0)</f>
        <v>0.75</v>
      </c>
      <c r="P122" s="3">
        <f>IF(MATCH(O$1,$C122:$C125,0)&gt;(MATCH(P$1,$C122:$C125,0)),1*a_vote,0)+IF(MATCH(O$1,$D122:$D125,0)&gt;MATCH(P$1,$D122:$D125,0),1*b_vote,0)+IF(MATCH(O$1,$E122:$E125,0)&gt;MATCH(P$1,$E122:$E125,0),1*c_vote,0)+IF(MATCH(O$1,$F122:$F125,0)&gt;MATCH(P$1,$F122:$F125,0),1*d_vote,0)</f>
        <v>0.25</v>
      </c>
      <c r="Q122" s="3">
        <f>IF(MATCH($Q$1,$C122:$C125,0)&lt;(MATCH($R$1,$C122:$C125,0)),1*a_vote,0)+IF(MATCH($Q$1,$D122:$D125,0)&lt;MATCH($R$1,$D122:$D125,0),1*b_vote,0)+IF(MATCH($Q$1,$E122:$E125,0)&lt;MATCH($R$1,$E122:$E125,0),1*c_vote,0)+IF(MATCH($Q$1,$F122:$F125,0)&lt;MATCH($R$1,$F122:$F125,0),1*d_vote,0)</f>
        <v>0.78</v>
      </c>
      <c r="R122" s="3">
        <f>IF(MATCH(Q$1,$C122:$C125,0)&gt;(MATCH(R$1,$C122:$C125,0)),1*a_vote,0)+IF(MATCH(Q$1,$D122:$D125,0)&gt;MATCH(R$1,$D122:$D125,0),1*b_vote,0)+IF(MATCH(Q$1,$E122:$E125,0)&gt;MATCH(R$1,$E122:$E125,0),1*c_vote,0)+IF(MATCH(Q$1,$F122:$F125,0)&gt;MATCH(R$1,$F122:$F125,0),1*d_vote,0)</f>
        <v>0.21999999999999997</v>
      </c>
      <c r="S122" s="3">
        <f>IF(MATCH($S$1,$C122:$C125,0)&lt;(MATCH($T$1,$C122:$C125,0)),1*a_vote,0)+IF(MATCH($S$1,$D122:$D125,0)&lt;MATCH($T$1,$D122:$D125,0),1*b_vote,0)+IF(MATCH($S$1,$E122:$E125,0)&lt;MATCH($T$1,$E122:$E125,0),1*c_vote,0)+IF(MATCH($S$1,$F122:$F125,0)&lt;MATCH($T$1,$F122:$F125,0),1*d_vote,0)</f>
        <v>0.52</v>
      </c>
      <c r="T122" s="3">
        <f>IF(MATCH(S$1,$C122:$C125,0)&gt;(MATCH(T$1,$C122:$C125,0)),1*a_vote,0)+IF(MATCH(S$1,$D122:$D125,0)&gt;MATCH(T$1,$D122:$D125,0),1*b_vote,0)+IF(MATCH(S$1,$E122:$E125,0)&gt;MATCH(T$1,$E122:$E125,0),1*c_vote,0)+IF(MATCH(S$1,$F122:$F125,0)&gt;MATCH(T$1,$F122:$F125,0),1*d_vote,0)</f>
        <v>0.48</v>
      </c>
    </row>
    <row r="123" spans="1:20" x14ac:dyDescent="0.25">
      <c r="A123">
        <f t="shared" si="4"/>
        <v>122</v>
      </c>
      <c r="B123">
        <f t="shared" si="5"/>
        <v>31</v>
      </c>
      <c r="C123" t="str">
        <f>INDEX('VBA code_permu_wo_repettn'!$T$3:$Y$6,COUNTIF('Profile-matrices_Condorcet'!$B$2:$B123,'Profile-matrices_Condorcet'!$B123),MATCH(INDEX('numeric possibilities'!D$3:D$1298,VLOOKUP($B123,'numeric possibilities'!$C$3:$G$1298,1)),'VBA code_permu_wo_repettn'!$T$2:$Y$2))</f>
        <v>B</v>
      </c>
      <c r="D123" t="str">
        <f>INDEX('VBA code_permu_wo_repettn'!$AA$3:$AF$6,COUNTIF('Profile-matrices_Condorcet'!$B$2:$B123,'Profile-matrices_Condorcet'!$B123),MATCH(INDEX('numeric possibilities'!E$3:E$1298,VLOOKUP($B123,'numeric possibilities'!$C$3:$G$1298,1)),'VBA code_permu_wo_repettn'!$AA$2:$AF$2))</f>
        <v>D</v>
      </c>
      <c r="E123" t="str">
        <f>INDEX('VBA code_permu_wo_repettn'!$AH$3:$AM$6,COUNTIF('Profile-matrices_Condorcet'!$B$2:$B123,'Profile-matrices_Condorcet'!$B123),MATCH(INDEX('numeric possibilities'!F$3:F$1298,VLOOKUP($B123,'numeric possibilities'!$C$3:$G$1298,1)),'VBA code_permu_wo_repettn'!$AH$2:$AM$2))</f>
        <v>A</v>
      </c>
      <c r="F123" t="str">
        <f>INDEX('VBA code_permu_wo_repettn'!$AO$3:$AT$6,COUNTIF('Profile-matrices_Condorcet'!$B$2:$B123,'Profile-matrices_Condorcet'!$B123),MATCH(INDEX('numeric possibilities'!G$3:G$1298,VLOOKUP($B123,'numeric possibilities'!$C$3:$G$1298,1)),'VBA code_permu_wo_repettn'!$AO$2:$AT$2))</f>
        <v>A</v>
      </c>
      <c r="H123" t="s">
        <v>15</v>
      </c>
      <c r="I123" t="str">
        <f>IF(I122&gt;J122,$I$1,IF(I122&lt;J122,$J$1,0))</f>
        <v>A</v>
      </c>
      <c r="K123" t="str">
        <f>IF(K122&gt;L122,$K$1,IF(K122&lt;L122,$L$1,0))</f>
        <v>C</v>
      </c>
      <c r="M123" t="str">
        <f>IF(M122&gt;N122,$M$1,IF(M122&lt;N122,$N$1,0))</f>
        <v>A</v>
      </c>
      <c r="O123" t="str">
        <f>IF(O122&gt;P122,$O$1,IF(O122&lt;P122,$P$1,0))</f>
        <v>B</v>
      </c>
      <c r="Q123" t="str">
        <f>IF(Q122&gt;R122,$Q$1,IF(Q122&lt;R122,$R$1,0))</f>
        <v>B</v>
      </c>
      <c r="S123" t="str">
        <f>IF(S122&gt;T122,$S$1,IF(S122&lt;T122,$T$1,0))</f>
        <v>C</v>
      </c>
    </row>
    <row r="124" spans="1:20" x14ac:dyDescent="0.25">
      <c r="A124">
        <f t="shared" si="4"/>
        <v>123</v>
      </c>
      <c r="B124">
        <f t="shared" si="5"/>
        <v>31</v>
      </c>
      <c r="C124" t="str">
        <f>INDEX('VBA code_permu_wo_repettn'!$T$3:$Y$6,COUNTIF('Profile-matrices_Condorcet'!$B$2:$B124,'Profile-matrices_Condorcet'!$B124),MATCH(INDEX('numeric possibilities'!D$3:D$1298,VLOOKUP($B124,'numeric possibilities'!$C$3:$G$1298,1)),'VBA code_permu_wo_repettn'!$T$2:$Y$2))</f>
        <v>C</v>
      </c>
      <c r="D124" t="str">
        <f>INDEX('VBA code_permu_wo_repettn'!$AA$3:$AF$6,COUNTIF('Profile-matrices_Condorcet'!$B$2:$B124,'Profile-matrices_Condorcet'!$B124),MATCH(INDEX('numeric possibilities'!E$3:E$1298,VLOOKUP($B124,'numeric possibilities'!$C$3:$G$1298,1)),'VBA code_permu_wo_repettn'!$AA$2:$AF$2))</f>
        <v>C</v>
      </c>
      <c r="E124" t="str">
        <f>INDEX('VBA code_permu_wo_repettn'!$AH$3:$AM$6,COUNTIF('Profile-matrices_Condorcet'!$B$2:$B124,'Profile-matrices_Condorcet'!$B124),MATCH(INDEX('numeric possibilities'!F$3:F$1298,VLOOKUP($B124,'numeric possibilities'!$C$3:$G$1298,1)),'VBA code_permu_wo_repettn'!$AH$2:$AM$2))</f>
        <v>B</v>
      </c>
      <c r="F124" t="str">
        <f>INDEX('VBA code_permu_wo_repettn'!$AO$3:$AT$6,COUNTIF('Profile-matrices_Condorcet'!$B$2:$B124,'Profile-matrices_Condorcet'!$B124),MATCH(INDEX('numeric possibilities'!G$3:G$1298,VLOOKUP($B124,'numeric possibilities'!$C$3:$G$1298,1)),'VBA code_permu_wo_repettn'!$AO$2:$AT$2))</f>
        <v>B</v>
      </c>
      <c r="I124" t="s">
        <v>0</v>
      </c>
      <c r="J124" t="s">
        <v>1</v>
      </c>
      <c r="K124" t="s">
        <v>2</v>
      </c>
      <c r="L124" t="s">
        <v>3</v>
      </c>
    </row>
    <row r="125" spans="1:20" x14ac:dyDescent="0.25">
      <c r="A125">
        <f t="shared" si="4"/>
        <v>124</v>
      </c>
      <c r="B125">
        <f t="shared" si="5"/>
        <v>31</v>
      </c>
      <c r="C125" t="str">
        <f>INDEX('VBA code_permu_wo_repettn'!$T$3:$Y$6,COUNTIF('Profile-matrices_Condorcet'!$B$2:$B125,'Profile-matrices_Condorcet'!$B125),MATCH(INDEX('numeric possibilities'!D$3:D$1298,VLOOKUP($B125,'numeric possibilities'!$C$3:$G$1298,1)),'VBA code_permu_wo_repettn'!$T$2:$Y$2))</f>
        <v>D</v>
      </c>
      <c r="D125" t="str">
        <f>INDEX('VBA code_permu_wo_repettn'!$AA$3:$AF$6,COUNTIF('Profile-matrices_Condorcet'!$B$2:$B125,'Profile-matrices_Condorcet'!$B125),MATCH(INDEX('numeric possibilities'!E$3:E$1298,VLOOKUP($B125,'numeric possibilities'!$C$3:$G$1298,1)),'VBA code_permu_wo_repettn'!$AA$2:$AF$2))</f>
        <v>A</v>
      </c>
      <c r="E125" t="str">
        <f>INDEX('VBA code_permu_wo_repettn'!$AH$3:$AM$6,COUNTIF('Profile-matrices_Condorcet'!$B$2:$B125,'Profile-matrices_Condorcet'!$B125),MATCH(INDEX('numeric possibilities'!F$3:F$1298,VLOOKUP($B125,'numeric possibilities'!$C$3:$G$1298,1)),'VBA code_permu_wo_repettn'!$AH$2:$AM$2))</f>
        <v>D</v>
      </c>
      <c r="F125" t="str">
        <f>INDEX('VBA code_permu_wo_repettn'!$AO$3:$AT$6,COUNTIF('Profile-matrices_Condorcet'!$B$2:$B125,'Profile-matrices_Condorcet'!$B125),MATCH(INDEX('numeric possibilities'!G$3:G$1298,VLOOKUP($B125,'numeric possibilities'!$C$3:$G$1298,1)),'VBA code_permu_wo_repettn'!$AO$2:$AT$2))</f>
        <v>C</v>
      </c>
      <c r="G125" t="str">
        <f>IF(MAX(I125:L125)&gt;='numeric possibilities'!$B$4/2,INDEX('Profile-matrices_Condorcet'!I124:L124,1,MATCH(MAX('Profile-matrices_Condorcet'!I125:L125),'Profile-matrices_Condorcet'!I125:L125,0)),"NCW")</f>
        <v>NCW</v>
      </c>
      <c r="H125" t="s">
        <v>13</v>
      </c>
      <c r="I125" s="3">
        <f>COUNTIF($I123:$S123,I124)</f>
        <v>2</v>
      </c>
      <c r="J125" s="3">
        <f>COUNTIF($I123:$S123,J124)</f>
        <v>2</v>
      </c>
      <c r="K125" s="3">
        <f>COUNTIF($I123:$S123,K124)</f>
        <v>2</v>
      </c>
      <c r="L125" s="3">
        <f>COUNTIF($I123:$S123,L124)</f>
        <v>0</v>
      </c>
    </row>
    <row r="126" spans="1:20" x14ac:dyDescent="0.25">
      <c r="A126">
        <f t="shared" si="4"/>
        <v>125</v>
      </c>
      <c r="B126">
        <f t="shared" si="5"/>
        <v>32</v>
      </c>
      <c r="C126" t="str">
        <f>INDEX('VBA code_permu_wo_repettn'!$T$3:$Y$6,COUNTIF('Profile-matrices_Condorcet'!$B$2:$B126,'Profile-matrices_Condorcet'!$B126),MATCH(INDEX('numeric possibilities'!D$3:D$1298,VLOOKUP($B126,'numeric possibilities'!$C$3:$G$1298,1)),'VBA code_permu_wo_repettn'!$T$2:$Y$2))</f>
        <v>A</v>
      </c>
      <c r="D126" t="str">
        <f>INDEX('VBA code_permu_wo_repettn'!$AA$3:$AF$6,COUNTIF('Profile-matrices_Condorcet'!$B$2:$B126,'Profile-matrices_Condorcet'!$B126),MATCH(INDEX('numeric possibilities'!E$3:E$1298,VLOOKUP($B126,'numeric possibilities'!$C$3:$G$1298,1)),'VBA code_permu_wo_repettn'!$AA$2:$AF$2))</f>
        <v>B</v>
      </c>
      <c r="E126" t="str">
        <f>INDEX('VBA code_permu_wo_repettn'!$AH$3:$AM$6,COUNTIF('Profile-matrices_Condorcet'!$B$2:$B126,'Profile-matrices_Condorcet'!$B126),MATCH(INDEX('numeric possibilities'!F$3:F$1298,VLOOKUP($B126,'numeric possibilities'!$C$3:$G$1298,1)),'VBA code_permu_wo_repettn'!$AH$2:$AM$2))</f>
        <v>C</v>
      </c>
      <c r="F126" t="str">
        <f>INDEX('VBA code_permu_wo_repettn'!$AO$3:$AT$6,COUNTIF('Profile-matrices_Condorcet'!$B$2:$B126,'Profile-matrices_Condorcet'!$B126),MATCH(INDEX('numeric possibilities'!G$3:G$1298,VLOOKUP($B126,'numeric possibilities'!$C$3:$G$1298,1)),'VBA code_permu_wo_repettn'!$AO$2:$AT$2))</f>
        <v>D</v>
      </c>
      <c r="H126" t="s">
        <v>14</v>
      </c>
      <c r="I126" s="3">
        <f>IF(MATCH(I$1,$C126:$C129,0)&lt;(MATCH(J$1,$C126:$C129,0)),1*a_vote,0)+IF(MATCH(I$1,$D126:$D129,0)&lt;MATCH(J$1,$D126:$D129,0),1*b_vote,0)+IF(MATCH(I$1,$E126:$E129,0)&lt;MATCH(J$1,$E126:$E129,0),1*c_vote,0)+IF(MATCH(I$1,$F126:$F129,0)&lt;MATCH(J$1,$F126:$F129,0),1*d_vote,0)</f>
        <v>0.74</v>
      </c>
      <c r="J126" s="3">
        <f>IF(MATCH(I$1,$C126:$C129,0)&gt;(MATCH(J$1,$C126:$C129,0)),1*a_vote,0)+IF(MATCH(I$1,$D126:$D129,0)&gt;MATCH(J$1,$D126:$D129,0),1*b_vote,0)+IF(MATCH(I$1,$E126:$E129,0)&gt;MATCH(J$1,$E126:$E129,0),1*c_vote,0)+IF(MATCH(I$1,$F126:$F129,0)&gt;MATCH(J$1,$F126:$F129,0),1*d_vote,0)</f>
        <v>0.26</v>
      </c>
      <c r="K126" s="3">
        <f>IF(MATCH($K$1,$C126:$C129,0)&lt;(MATCH($L$1,$C126:$C129,0)),1*a_vote,0)+IF(MATCH($K$1,$D126:$D129,0)&lt;MATCH($L$1,$D126:$D129,0),1*b_vote,0)+IF(MATCH($K$1,$E126:$E129,0)&lt;MATCH($L$1,$E126:$E129,0),1*c_vote,0)+IF(MATCH($K$1,$F126:$F129,0)&lt;MATCH($L$1,$F126:$F129,0),1*d_vote,0)</f>
        <v>0.49</v>
      </c>
      <c r="L126" s="3">
        <f>IF(MATCH(K$1,$C126:$C129,0)&gt;(MATCH(L$1,$C126:$C129,0)),1*a_vote,0)+IF(MATCH(K$1,$D126:$D129,0)&gt;MATCH(L$1,$D126:$D129,0),1*b_vote,0)+IF(MATCH(K$1,$E126:$E129,0)&gt;MATCH(L$1,$E126:$E129,0),1*c_vote,0)+IF(MATCH(K$1,$F126:$F129,0)&gt;MATCH(L$1,$F126:$F129,0),1*d_vote,0)</f>
        <v>0.51</v>
      </c>
      <c r="M126" s="3">
        <f>IF(MATCH($M$1,$C126:$C129,0)&lt;(MATCH($N$1,$C126:$C129,0)),1*a_vote,0)+IF(MATCH($M$1,$D126:$D129,0)&lt;MATCH($N$1,$D126:$D129,0),1*b_vote,0)+IF(MATCH($M$1,$E126:$E129,0)&lt;MATCH($N$1,$E126:$E129,0),1*c_vote,0)+IF(MATCH($M$1,$F126:$F129,0)&lt;MATCH($N$1,$F126:$F129,0),1*d_vote,0)</f>
        <v>0.52</v>
      </c>
      <c r="N126" s="3">
        <f>IF(MATCH(M$1,$C126:$C129,0)&gt;(MATCH(N$1,$C126:$C129,0)),1*a_vote,0)+IF(MATCH(M$1,$D126:$D129,0)&gt;MATCH(N$1,$D126:$D129,0),1*b_vote,0)+IF(MATCH(M$1,$E126:$E129,0)&gt;MATCH(N$1,$E126:$E129,0),1*c_vote,0)+IF(MATCH(M$1,$F126:$F129,0)&gt;MATCH(N$1,$F126:$F129,0),1*d_vote,0)</f>
        <v>0.48</v>
      </c>
      <c r="O126" s="3">
        <f>IF(MATCH($O$1,$C126:$C129,0)&lt;(MATCH($P$1,$C126:$C129,0)),1*a_vote,0)+IF(MATCH($O$1,$D126:$D129,0)&lt;MATCH($P$1,$D126:$D129,0),1*b_vote,0)+IF(MATCH($O$1,$E126:$E129,0)&lt;MATCH($P$1,$E126:$E129,0),1*c_vote,0)+IF(MATCH($O$1,$F126:$F129,0)&lt;MATCH($P$1,$F126:$F129,0),1*d_vote,0)</f>
        <v>0.75</v>
      </c>
      <c r="P126" s="3">
        <f>IF(MATCH(O$1,$C126:$C129,0)&gt;(MATCH(P$1,$C126:$C129,0)),1*a_vote,0)+IF(MATCH(O$1,$D126:$D129,0)&gt;MATCH(P$1,$D126:$D129,0),1*b_vote,0)+IF(MATCH(O$1,$E126:$E129,0)&gt;MATCH(P$1,$E126:$E129,0),1*c_vote,0)+IF(MATCH(O$1,$F126:$F129,0)&gt;MATCH(P$1,$F126:$F129,0),1*d_vote,0)</f>
        <v>0.25</v>
      </c>
      <c r="Q126" s="3">
        <f>IF(MATCH($Q$1,$C126:$C129,0)&lt;(MATCH($R$1,$C126:$C129,0)),1*a_vote,0)+IF(MATCH($Q$1,$D126:$D129,0)&lt;MATCH($R$1,$D126:$D129,0),1*b_vote,0)+IF(MATCH($Q$1,$E126:$E129,0)&lt;MATCH($R$1,$E126:$E129,0),1*c_vote,0)+IF(MATCH($Q$1,$F126:$F129,0)&lt;MATCH($R$1,$F126:$F129,0),1*d_vote,0)</f>
        <v>0.78</v>
      </c>
      <c r="R126" s="3">
        <f>IF(MATCH(Q$1,$C126:$C129,0)&gt;(MATCH(R$1,$C126:$C129,0)),1*a_vote,0)+IF(MATCH(Q$1,$D126:$D129,0)&gt;MATCH(R$1,$D126:$D129,0),1*b_vote,0)+IF(MATCH(Q$1,$E126:$E129,0)&gt;MATCH(R$1,$E126:$E129,0),1*c_vote,0)+IF(MATCH(Q$1,$F126:$F129,0)&gt;MATCH(R$1,$F126:$F129,0),1*d_vote,0)</f>
        <v>0.21999999999999997</v>
      </c>
      <c r="S126" s="3">
        <f>IF(MATCH($S$1,$C126:$C129,0)&lt;(MATCH($T$1,$C126:$C129,0)),1*a_vote,0)+IF(MATCH($S$1,$D126:$D129,0)&lt;MATCH($T$1,$D126:$D129,0),1*b_vote,0)+IF(MATCH($S$1,$E126:$E129,0)&lt;MATCH($T$1,$E126:$E129,0),1*c_vote,0)+IF(MATCH($S$1,$F126:$F129,0)&lt;MATCH($T$1,$F126:$F129,0),1*d_vote,0)</f>
        <v>0.25</v>
      </c>
      <c r="T126" s="3">
        <f>IF(MATCH(S$1,$C126:$C129,0)&gt;(MATCH(T$1,$C126:$C129,0)),1*a_vote,0)+IF(MATCH(S$1,$D126:$D129,0)&gt;MATCH(T$1,$D126:$D129,0),1*b_vote,0)+IF(MATCH(S$1,$E126:$E129,0)&gt;MATCH(T$1,$E126:$E129,0),1*c_vote,0)+IF(MATCH(S$1,$F126:$F129,0)&gt;MATCH(T$1,$F126:$F129,0),1*d_vote,0)</f>
        <v>0.75</v>
      </c>
    </row>
    <row r="127" spans="1:20" x14ac:dyDescent="0.25">
      <c r="A127">
        <f t="shared" si="4"/>
        <v>126</v>
      </c>
      <c r="B127">
        <f t="shared" si="5"/>
        <v>32</v>
      </c>
      <c r="C127" t="str">
        <f>INDEX('VBA code_permu_wo_repettn'!$T$3:$Y$6,COUNTIF('Profile-matrices_Condorcet'!$B$2:$B127,'Profile-matrices_Condorcet'!$B127),MATCH(INDEX('numeric possibilities'!D$3:D$1298,VLOOKUP($B127,'numeric possibilities'!$C$3:$G$1298,1)),'VBA code_permu_wo_repettn'!$T$2:$Y$2))</f>
        <v>B</v>
      </c>
      <c r="D127" t="str">
        <f>INDEX('VBA code_permu_wo_repettn'!$AA$3:$AF$6,COUNTIF('Profile-matrices_Condorcet'!$B$2:$B127,'Profile-matrices_Condorcet'!$B127),MATCH(INDEX('numeric possibilities'!E$3:E$1298,VLOOKUP($B127,'numeric possibilities'!$C$3:$G$1298,1)),'VBA code_permu_wo_repettn'!$AA$2:$AF$2))</f>
        <v>D</v>
      </c>
      <c r="E127" t="str">
        <f>INDEX('VBA code_permu_wo_repettn'!$AH$3:$AM$6,COUNTIF('Profile-matrices_Condorcet'!$B$2:$B127,'Profile-matrices_Condorcet'!$B127),MATCH(INDEX('numeric possibilities'!F$3:F$1298,VLOOKUP($B127,'numeric possibilities'!$C$3:$G$1298,1)),'VBA code_permu_wo_repettn'!$AH$2:$AM$2))</f>
        <v>A</v>
      </c>
      <c r="F127" t="str">
        <f>INDEX('VBA code_permu_wo_repettn'!$AO$3:$AT$6,COUNTIF('Profile-matrices_Condorcet'!$B$2:$B127,'Profile-matrices_Condorcet'!$B127),MATCH(INDEX('numeric possibilities'!G$3:G$1298,VLOOKUP($B127,'numeric possibilities'!$C$3:$G$1298,1)),'VBA code_permu_wo_repettn'!$AO$2:$AT$2))</f>
        <v>A</v>
      </c>
      <c r="H127" t="s">
        <v>15</v>
      </c>
      <c r="I127" t="str">
        <f>IF(I126&gt;J126,$I$1,IF(I126&lt;J126,$J$1,0))</f>
        <v>A</v>
      </c>
      <c r="K127" t="str">
        <f>IF(K126&gt;L126,$K$1,IF(K126&lt;L126,$L$1,0))</f>
        <v>C</v>
      </c>
      <c r="M127" t="str">
        <f>IF(M126&gt;N126,$M$1,IF(M126&lt;N126,$N$1,0))</f>
        <v>A</v>
      </c>
      <c r="O127" t="str">
        <f>IF(O126&gt;P126,$O$1,IF(O126&lt;P126,$P$1,0))</f>
        <v>B</v>
      </c>
      <c r="Q127" t="str">
        <f>IF(Q126&gt;R126,$Q$1,IF(Q126&lt;R126,$R$1,0))</f>
        <v>B</v>
      </c>
      <c r="S127" t="str">
        <f>IF(S126&gt;T126,$S$1,IF(S126&lt;T126,$T$1,0))</f>
        <v>D</v>
      </c>
    </row>
    <row r="128" spans="1:20" x14ac:dyDescent="0.25">
      <c r="A128">
        <f t="shared" si="4"/>
        <v>127</v>
      </c>
      <c r="B128">
        <f t="shared" si="5"/>
        <v>32</v>
      </c>
      <c r="C128" t="str">
        <f>INDEX('VBA code_permu_wo_repettn'!$T$3:$Y$6,COUNTIF('Profile-matrices_Condorcet'!$B$2:$B128,'Profile-matrices_Condorcet'!$B128),MATCH(INDEX('numeric possibilities'!D$3:D$1298,VLOOKUP($B128,'numeric possibilities'!$C$3:$G$1298,1)),'VBA code_permu_wo_repettn'!$T$2:$Y$2))</f>
        <v>D</v>
      </c>
      <c r="D128" t="str">
        <f>INDEX('VBA code_permu_wo_repettn'!$AA$3:$AF$6,COUNTIF('Profile-matrices_Condorcet'!$B$2:$B128,'Profile-matrices_Condorcet'!$B128),MATCH(INDEX('numeric possibilities'!E$3:E$1298,VLOOKUP($B128,'numeric possibilities'!$C$3:$G$1298,1)),'VBA code_permu_wo_repettn'!$AA$2:$AF$2))</f>
        <v>C</v>
      </c>
      <c r="E128" t="str">
        <f>INDEX('VBA code_permu_wo_repettn'!$AH$3:$AM$6,COUNTIF('Profile-matrices_Condorcet'!$B$2:$B128,'Profile-matrices_Condorcet'!$B128),MATCH(INDEX('numeric possibilities'!F$3:F$1298,VLOOKUP($B128,'numeric possibilities'!$C$3:$G$1298,1)),'VBA code_permu_wo_repettn'!$AH$2:$AM$2))</f>
        <v>B</v>
      </c>
      <c r="F128" t="str">
        <f>INDEX('VBA code_permu_wo_repettn'!$AO$3:$AT$6,COUNTIF('Profile-matrices_Condorcet'!$B$2:$B128,'Profile-matrices_Condorcet'!$B128),MATCH(INDEX('numeric possibilities'!G$3:G$1298,VLOOKUP($B128,'numeric possibilities'!$C$3:$G$1298,1)),'VBA code_permu_wo_repettn'!$AO$2:$AT$2))</f>
        <v>B</v>
      </c>
      <c r="I128" t="s">
        <v>0</v>
      </c>
      <c r="J128" t="s">
        <v>1</v>
      </c>
      <c r="K128" t="s">
        <v>2</v>
      </c>
      <c r="L128" t="s">
        <v>3</v>
      </c>
    </row>
    <row r="129" spans="1:20" x14ac:dyDescent="0.25">
      <c r="A129">
        <f t="shared" si="4"/>
        <v>128</v>
      </c>
      <c r="B129">
        <f t="shared" si="5"/>
        <v>32</v>
      </c>
      <c r="C129" t="str">
        <f>INDEX('VBA code_permu_wo_repettn'!$T$3:$Y$6,COUNTIF('Profile-matrices_Condorcet'!$B$2:$B129,'Profile-matrices_Condorcet'!$B129),MATCH(INDEX('numeric possibilities'!D$3:D$1298,VLOOKUP($B129,'numeric possibilities'!$C$3:$G$1298,1)),'VBA code_permu_wo_repettn'!$T$2:$Y$2))</f>
        <v>C</v>
      </c>
      <c r="D129" t="str">
        <f>INDEX('VBA code_permu_wo_repettn'!$AA$3:$AF$6,COUNTIF('Profile-matrices_Condorcet'!$B$2:$B129,'Profile-matrices_Condorcet'!$B129),MATCH(INDEX('numeric possibilities'!E$3:E$1298,VLOOKUP($B129,'numeric possibilities'!$C$3:$G$1298,1)),'VBA code_permu_wo_repettn'!$AA$2:$AF$2))</f>
        <v>A</v>
      </c>
      <c r="E129" t="str">
        <f>INDEX('VBA code_permu_wo_repettn'!$AH$3:$AM$6,COUNTIF('Profile-matrices_Condorcet'!$B$2:$B129,'Profile-matrices_Condorcet'!$B129),MATCH(INDEX('numeric possibilities'!F$3:F$1298,VLOOKUP($B129,'numeric possibilities'!$C$3:$G$1298,1)),'VBA code_permu_wo_repettn'!$AH$2:$AM$2))</f>
        <v>D</v>
      </c>
      <c r="F129" t="str">
        <f>INDEX('VBA code_permu_wo_repettn'!$AO$3:$AT$6,COUNTIF('Profile-matrices_Condorcet'!$B$2:$B129,'Profile-matrices_Condorcet'!$B129),MATCH(INDEX('numeric possibilities'!G$3:G$1298,VLOOKUP($B129,'numeric possibilities'!$C$3:$G$1298,1)),'VBA code_permu_wo_repettn'!$AO$2:$AT$2))</f>
        <v>C</v>
      </c>
      <c r="G129" t="str">
        <f>IF(MAX(I129:L129)&gt;='numeric possibilities'!$B$4/2,INDEX('Profile-matrices_Condorcet'!I128:L128,1,MATCH(MAX('Profile-matrices_Condorcet'!I129:L129),'Profile-matrices_Condorcet'!I129:L129,0)),"NCW")</f>
        <v>NCW</v>
      </c>
      <c r="H129" t="s">
        <v>13</v>
      </c>
      <c r="I129" s="3">
        <f>COUNTIF($I127:$S127,I128)</f>
        <v>2</v>
      </c>
      <c r="J129" s="3">
        <f>COUNTIF($I127:$S127,J128)</f>
        <v>2</v>
      </c>
      <c r="K129" s="3">
        <f>COUNTIF($I127:$S127,K128)</f>
        <v>1</v>
      </c>
      <c r="L129" s="3">
        <f>COUNTIF($I127:$S127,L128)</f>
        <v>1</v>
      </c>
    </row>
    <row r="130" spans="1:20" x14ac:dyDescent="0.25">
      <c r="A130">
        <f t="shared" si="4"/>
        <v>129</v>
      </c>
      <c r="B130">
        <f t="shared" si="5"/>
        <v>33</v>
      </c>
      <c r="C130" t="str">
        <f>INDEX('VBA code_permu_wo_repettn'!$T$3:$Y$6,COUNTIF('Profile-matrices_Condorcet'!$B$2:$B130,'Profile-matrices_Condorcet'!$B130),MATCH(INDEX('numeric possibilities'!D$3:D$1298,VLOOKUP($B130,'numeric possibilities'!$C$3:$G$1298,1)),'VBA code_permu_wo_repettn'!$T$2:$Y$2))</f>
        <v>A</v>
      </c>
      <c r="D130" t="str">
        <f>INDEX('VBA code_permu_wo_repettn'!$AA$3:$AF$6,COUNTIF('Profile-matrices_Condorcet'!$B$2:$B130,'Profile-matrices_Condorcet'!$B130),MATCH(INDEX('numeric possibilities'!E$3:E$1298,VLOOKUP($B130,'numeric possibilities'!$C$3:$G$1298,1)),'VBA code_permu_wo_repettn'!$AA$2:$AF$2))</f>
        <v>B</v>
      </c>
      <c r="E130" t="str">
        <f>INDEX('VBA code_permu_wo_repettn'!$AH$3:$AM$6,COUNTIF('Profile-matrices_Condorcet'!$B$2:$B130,'Profile-matrices_Condorcet'!$B130),MATCH(INDEX('numeric possibilities'!F$3:F$1298,VLOOKUP($B130,'numeric possibilities'!$C$3:$G$1298,1)),'VBA code_permu_wo_repettn'!$AH$2:$AM$2))</f>
        <v>C</v>
      </c>
      <c r="F130" t="str">
        <f>INDEX('VBA code_permu_wo_repettn'!$AO$3:$AT$6,COUNTIF('Profile-matrices_Condorcet'!$B$2:$B130,'Profile-matrices_Condorcet'!$B130),MATCH(INDEX('numeric possibilities'!G$3:G$1298,VLOOKUP($B130,'numeric possibilities'!$C$3:$G$1298,1)),'VBA code_permu_wo_repettn'!$AO$2:$AT$2))</f>
        <v>D</v>
      </c>
      <c r="H130" t="s">
        <v>14</v>
      </c>
      <c r="I130" s="3">
        <f>IF(MATCH(I$1,$C130:$C133,0)&lt;(MATCH(J$1,$C130:$C133,0)),1*a_vote,0)+IF(MATCH(I$1,$D130:$D133,0)&lt;MATCH(J$1,$D130:$D133,0),1*b_vote,0)+IF(MATCH(I$1,$E130:$E133,0)&lt;MATCH(J$1,$E130:$E133,0),1*c_vote,0)+IF(MATCH(I$1,$F130:$F133,0)&lt;MATCH(J$1,$F130:$F133,0),1*d_vote,0)</f>
        <v>0.74</v>
      </c>
      <c r="J130" s="3">
        <f>IF(MATCH(I$1,$C130:$C133,0)&gt;(MATCH(J$1,$C130:$C133,0)),1*a_vote,0)+IF(MATCH(I$1,$D130:$D133,0)&gt;MATCH(J$1,$D130:$D133,0),1*b_vote,0)+IF(MATCH(I$1,$E130:$E133,0)&gt;MATCH(J$1,$E130:$E133,0),1*c_vote,0)+IF(MATCH(I$1,$F130:$F133,0)&gt;MATCH(J$1,$F130:$F133,0),1*d_vote,0)</f>
        <v>0.26</v>
      </c>
      <c r="K130" s="3">
        <f>IF(MATCH($K$1,$C130:$C133,0)&lt;(MATCH($L$1,$C130:$C133,0)),1*a_vote,0)+IF(MATCH($K$1,$D130:$D133,0)&lt;MATCH($L$1,$D130:$D133,0),1*b_vote,0)+IF(MATCH($K$1,$E130:$E133,0)&lt;MATCH($L$1,$E130:$E133,0),1*c_vote,0)+IF(MATCH($K$1,$F130:$F133,0)&lt;MATCH($L$1,$F130:$F133,0),1*d_vote,0)</f>
        <v>0.49</v>
      </c>
      <c r="L130" s="3">
        <f>IF(MATCH(K$1,$C130:$C133,0)&gt;(MATCH(L$1,$C130:$C133,0)),1*a_vote,0)+IF(MATCH(K$1,$D130:$D133,0)&gt;MATCH(L$1,$D130:$D133,0),1*b_vote,0)+IF(MATCH(K$1,$E130:$E133,0)&gt;MATCH(L$1,$E130:$E133,0),1*c_vote,0)+IF(MATCH(K$1,$F130:$F133,0)&gt;MATCH(L$1,$F130:$F133,0),1*d_vote,0)</f>
        <v>0.51</v>
      </c>
      <c r="M130" s="3">
        <f>IF(MATCH($M$1,$C130:$C133,0)&lt;(MATCH($N$1,$C130:$C133,0)),1*a_vote,0)+IF(MATCH($M$1,$D130:$D133,0)&lt;MATCH($N$1,$D130:$D133,0),1*b_vote,0)+IF(MATCH($M$1,$E130:$E133,0)&lt;MATCH($N$1,$E130:$E133,0),1*c_vote,0)+IF(MATCH($M$1,$F130:$F133,0)&lt;MATCH($N$1,$F130:$F133,0),1*d_vote,0)</f>
        <v>0.52</v>
      </c>
      <c r="N130" s="3">
        <f>IF(MATCH(M$1,$C130:$C133,0)&gt;(MATCH(N$1,$C130:$C133,0)),1*a_vote,0)+IF(MATCH(M$1,$D130:$D133,0)&gt;MATCH(N$1,$D130:$D133,0),1*b_vote,0)+IF(MATCH(M$1,$E130:$E133,0)&gt;MATCH(N$1,$E130:$E133,0),1*c_vote,0)+IF(MATCH(M$1,$F130:$F133,0)&gt;MATCH(N$1,$F130:$F133,0),1*d_vote,0)</f>
        <v>0.48</v>
      </c>
      <c r="O130" s="3">
        <f>IF(MATCH($O$1,$C130:$C133,0)&lt;(MATCH($P$1,$C130:$C133,0)),1*a_vote,0)+IF(MATCH($O$1,$D130:$D133,0)&lt;MATCH($P$1,$D130:$D133,0),1*b_vote,0)+IF(MATCH($O$1,$E130:$E133,0)&lt;MATCH($P$1,$E130:$E133,0),1*c_vote,0)+IF(MATCH($O$1,$F130:$F133,0)&lt;MATCH($P$1,$F130:$F133,0),1*d_vote,0)</f>
        <v>0.48</v>
      </c>
      <c r="P130" s="3">
        <f>IF(MATCH(O$1,$C130:$C133,0)&gt;(MATCH(P$1,$C130:$C133,0)),1*a_vote,0)+IF(MATCH(O$1,$D130:$D133,0)&gt;MATCH(P$1,$D130:$D133,0),1*b_vote,0)+IF(MATCH(O$1,$E130:$E133,0)&gt;MATCH(P$1,$E130:$E133,0),1*c_vote,0)+IF(MATCH(O$1,$F130:$F133,0)&gt;MATCH(P$1,$F130:$F133,0),1*d_vote,0)</f>
        <v>0.52</v>
      </c>
      <c r="Q130" s="3">
        <f>IF(MATCH($Q$1,$C130:$C133,0)&lt;(MATCH($R$1,$C130:$C133,0)),1*a_vote,0)+IF(MATCH($Q$1,$D130:$D133,0)&lt;MATCH($R$1,$D130:$D133,0),1*b_vote,0)+IF(MATCH($Q$1,$E130:$E133,0)&lt;MATCH($R$1,$E130:$E133,0),1*c_vote,0)+IF(MATCH($Q$1,$F130:$F133,0)&lt;MATCH($R$1,$F130:$F133,0),1*d_vote,0)</f>
        <v>0.78</v>
      </c>
      <c r="R130" s="3">
        <f>IF(MATCH(Q$1,$C130:$C133,0)&gt;(MATCH(R$1,$C130:$C133,0)),1*a_vote,0)+IF(MATCH(Q$1,$D130:$D133,0)&gt;MATCH(R$1,$D130:$D133,0),1*b_vote,0)+IF(MATCH(Q$1,$E130:$E133,0)&gt;MATCH(R$1,$E130:$E133,0),1*c_vote,0)+IF(MATCH(Q$1,$F130:$F133,0)&gt;MATCH(R$1,$F130:$F133,0),1*d_vote,0)</f>
        <v>0.21999999999999997</v>
      </c>
      <c r="S130" s="3">
        <f>IF(MATCH($S$1,$C130:$C133,0)&lt;(MATCH($T$1,$C130:$C133,0)),1*a_vote,0)+IF(MATCH($S$1,$D130:$D133,0)&lt;MATCH($T$1,$D130:$D133,0),1*b_vote,0)+IF(MATCH($S$1,$E130:$E133,0)&lt;MATCH($T$1,$E130:$E133,0),1*c_vote,0)+IF(MATCH($S$1,$F130:$F133,0)&lt;MATCH($T$1,$F130:$F133,0),1*d_vote,0)</f>
        <v>0.52</v>
      </c>
      <c r="T130" s="3">
        <f>IF(MATCH(S$1,$C130:$C133,0)&gt;(MATCH(T$1,$C130:$C133,0)),1*a_vote,0)+IF(MATCH(S$1,$D130:$D133,0)&gt;MATCH(T$1,$D130:$D133,0),1*b_vote,0)+IF(MATCH(S$1,$E130:$E133,0)&gt;MATCH(T$1,$E130:$E133,0),1*c_vote,0)+IF(MATCH(S$1,$F130:$F133,0)&gt;MATCH(T$1,$F130:$F133,0),1*d_vote,0)</f>
        <v>0.48</v>
      </c>
    </row>
    <row r="131" spans="1:20" x14ac:dyDescent="0.25">
      <c r="A131">
        <f t="shared" si="4"/>
        <v>130</v>
      </c>
      <c r="B131">
        <f t="shared" si="5"/>
        <v>33</v>
      </c>
      <c r="C131" t="str">
        <f>INDEX('VBA code_permu_wo_repettn'!$T$3:$Y$6,COUNTIF('Profile-matrices_Condorcet'!$B$2:$B131,'Profile-matrices_Condorcet'!$B131),MATCH(INDEX('numeric possibilities'!D$3:D$1298,VLOOKUP($B131,'numeric possibilities'!$C$3:$G$1298,1)),'VBA code_permu_wo_repettn'!$T$2:$Y$2))</f>
        <v>C</v>
      </c>
      <c r="D131" t="str">
        <f>INDEX('VBA code_permu_wo_repettn'!$AA$3:$AF$6,COUNTIF('Profile-matrices_Condorcet'!$B$2:$B131,'Profile-matrices_Condorcet'!$B131),MATCH(INDEX('numeric possibilities'!E$3:E$1298,VLOOKUP($B131,'numeric possibilities'!$C$3:$G$1298,1)),'VBA code_permu_wo_repettn'!$AA$2:$AF$2))</f>
        <v>D</v>
      </c>
      <c r="E131" t="str">
        <f>INDEX('VBA code_permu_wo_repettn'!$AH$3:$AM$6,COUNTIF('Profile-matrices_Condorcet'!$B$2:$B131,'Profile-matrices_Condorcet'!$B131),MATCH(INDEX('numeric possibilities'!F$3:F$1298,VLOOKUP($B131,'numeric possibilities'!$C$3:$G$1298,1)),'VBA code_permu_wo_repettn'!$AH$2:$AM$2))</f>
        <v>A</v>
      </c>
      <c r="F131" t="str">
        <f>INDEX('VBA code_permu_wo_repettn'!$AO$3:$AT$6,COUNTIF('Profile-matrices_Condorcet'!$B$2:$B131,'Profile-matrices_Condorcet'!$B131),MATCH(INDEX('numeric possibilities'!G$3:G$1298,VLOOKUP($B131,'numeric possibilities'!$C$3:$G$1298,1)),'VBA code_permu_wo_repettn'!$AO$2:$AT$2))</f>
        <v>A</v>
      </c>
      <c r="H131" t="s">
        <v>15</v>
      </c>
      <c r="I131" t="str">
        <f>IF(I130&gt;J130,$I$1,IF(I130&lt;J130,$J$1,0))</f>
        <v>A</v>
      </c>
      <c r="K131" t="str">
        <f>IF(K130&gt;L130,$K$1,IF(K130&lt;L130,$L$1,0))</f>
        <v>C</v>
      </c>
      <c r="M131" t="str">
        <f>IF(M130&gt;N130,$M$1,IF(M130&lt;N130,$N$1,0))</f>
        <v>A</v>
      </c>
      <c r="O131" t="str">
        <f>IF(O130&gt;P130,$O$1,IF(O130&lt;P130,$P$1,0))</f>
        <v>C</v>
      </c>
      <c r="Q131" t="str">
        <f>IF(Q130&gt;R130,$Q$1,IF(Q130&lt;R130,$R$1,0))</f>
        <v>B</v>
      </c>
      <c r="S131" t="str">
        <f>IF(S130&gt;T130,$S$1,IF(S130&lt;T130,$T$1,0))</f>
        <v>C</v>
      </c>
    </row>
    <row r="132" spans="1:20" x14ac:dyDescent="0.25">
      <c r="A132">
        <f t="shared" si="4"/>
        <v>131</v>
      </c>
      <c r="B132">
        <f t="shared" si="5"/>
        <v>33</v>
      </c>
      <c r="C132" t="str">
        <f>INDEX('VBA code_permu_wo_repettn'!$T$3:$Y$6,COUNTIF('Profile-matrices_Condorcet'!$B$2:$B132,'Profile-matrices_Condorcet'!$B132),MATCH(INDEX('numeric possibilities'!D$3:D$1298,VLOOKUP($B132,'numeric possibilities'!$C$3:$G$1298,1)),'VBA code_permu_wo_repettn'!$T$2:$Y$2))</f>
        <v>B</v>
      </c>
      <c r="D132" t="str">
        <f>INDEX('VBA code_permu_wo_repettn'!$AA$3:$AF$6,COUNTIF('Profile-matrices_Condorcet'!$B$2:$B132,'Profile-matrices_Condorcet'!$B132),MATCH(INDEX('numeric possibilities'!E$3:E$1298,VLOOKUP($B132,'numeric possibilities'!$C$3:$G$1298,1)),'VBA code_permu_wo_repettn'!$AA$2:$AF$2))</f>
        <v>C</v>
      </c>
      <c r="E132" t="str">
        <f>INDEX('VBA code_permu_wo_repettn'!$AH$3:$AM$6,COUNTIF('Profile-matrices_Condorcet'!$B$2:$B132,'Profile-matrices_Condorcet'!$B132),MATCH(INDEX('numeric possibilities'!F$3:F$1298,VLOOKUP($B132,'numeric possibilities'!$C$3:$G$1298,1)),'VBA code_permu_wo_repettn'!$AH$2:$AM$2))</f>
        <v>B</v>
      </c>
      <c r="F132" t="str">
        <f>INDEX('VBA code_permu_wo_repettn'!$AO$3:$AT$6,COUNTIF('Profile-matrices_Condorcet'!$B$2:$B132,'Profile-matrices_Condorcet'!$B132),MATCH(INDEX('numeric possibilities'!G$3:G$1298,VLOOKUP($B132,'numeric possibilities'!$C$3:$G$1298,1)),'VBA code_permu_wo_repettn'!$AO$2:$AT$2))</f>
        <v>B</v>
      </c>
      <c r="I132" t="s">
        <v>0</v>
      </c>
      <c r="J132" t="s">
        <v>1</v>
      </c>
      <c r="K132" t="s">
        <v>2</v>
      </c>
      <c r="L132" t="s">
        <v>3</v>
      </c>
    </row>
    <row r="133" spans="1:20" x14ac:dyDescent="0.25">
      <c r="A133">
        <f t="shared" si="4"/>
        <v>132</v>
      </c>
      <c r="B133">
        <f t="shared" si="5"/>
        <v>33</v>
      </c>
      <c r="C133" t="str">
        <f>INDEX('VBA code_permu_wo_repettn'!$T$3:$Y$6,COUNTIF('Profile-matrices_Condorcet'!$B$2:$B133,'Profile-matrices_Condorcet'!$B133),MATCH(INDEX('numeric possibilities'!D$3:D$1298,VLOOKUP($B133,'numeric possibilities'!$C$3:$G$1298,1)),'VBA code_permu_wo_repettn'!$T$2:$Y$2))</f>
        <v>D</v>
      </c>
      <c r="D133" t="str">
        <f>INDEX('VBA code_permu_wo_repettn'!$AA$3:$AF$6,COUNTIF('Profile-matrices_Condorcet'!$B$2:$B133,'Profile-matrices_Condorcet'!$B133),MATCH(INDEX('numeric possibilities'!E$3:E$1298,VLOOKUP($B133,'numeric possibilities'!$C$3:$G$1298,1)),'VBA code_permu_wo_repettn'!$AA$2:$AF$2))</f>
        <v>A</v>
      </c>
      <c r="E133" t="str">
        <f>INDEX('VBA code_permu_wo_repettn'!$AH$3:$AM$6,COUNTIF('Profile-matrices_Condorcet'!$B$2:$B133,'Profile-matrices_Condorcet'!$B133),MATCH(INDEX('numeric possibilities'!F$3:F$1298,VLOOKUP($B133,'numeric possibilities'!$C$3:$G$1298,1)),'VBA code_permu_wo_repettn'!$AH$2:$AM$2))</f>
        <v>D</v>
      </c>
      <c r="F133" t="str">
        <f>INDEX('VBA code_permu_wo_repettn'!$AO$3:$AT$6,COUNTIF('Profile-matrices_Condorcet'!$B$2:$B133,'Profile-matrices_Condorcet'!$B133),MATCH(INDEX('numeric possibilities'!G$3:G$1298,VLOOKUP($B133,'numeric possibilities'!$C$3:$G$1298,1)),'VBA code_permu_wo_repettn'!$AO$2:$AT$2))</f>
        <v>C</v>
      </c>
      <c r="G133" t="str">
        <f>IF(MAX(I133:L133)&gt;='numeric possibilities'!$B$4/2,INDEX('Profile-matrices_Condorcet'!I132:L132,1,MATCH(MAX('Profile-matrices_Condorcet'!I133:L133),'Profile-matrices_Condorcet'!I133:L133,0)),"NCW")</f>
        <v>C</v>
      </c>
      <c r="H133" t="s">
        <v>13</v>
      </c>
      <c r="I133" s="3">
        <f>COUNTIF($I131:$S131,I132)</f>
        <v>2</v>
      </c>
      <c r="J133" s="3">
        <f>COUNTIF($I131:$S131,J132)</f>
        <v>1</v>
      </c>
      <c r="K133" s="3">
        <f>COUNTIF($I131:$S131,K132)</f>
        <v>3</v>
      </c>
      <c r="L133" s="3">
        <f>COUNTIF($I131:$S131,L132)</f>
        <v>0</v>
      </c>
    </row>
    <row r="134" spans="1:20" x14ac:dyDescent="0.25">
      <c r="A134">
        <f t="shared" si="4"/>
        <v>133</v>
      </c>
      <c r="B134">
        <f t="shared" si="5"/>
        <v>34</v>
      </c>
      <c r="C134" t="str">
        <f>INDEX('VBA code_permu_wo_repettn'!$T$3:$Y$6,COUNTIF('Profile-matrices_Condorcet'!$B$2:$B134,'Profile-matrices_Condorcet'!$B134),MATCH(INDEX('numeric possibilities'!D$3:D$1298,VLOOKUP($B134,'numeric possibilities'!$C$3:$G$1298,1)),'VBA code_permu_wo_repettn'!$T$2:$Y$2))</f>
        <v>A</v>
      </c>
      <c r="D134" t="str">
        <f>INDEX('VBA code_permu_wo_repettn'!$AA$3:$AF$6,COUNTIF('Profile-matrices_Condorcet'!$B$2:$B134,'Profile-matrices_Condorcet'!$B134),MATCH(INDEX('numeric possibilities'!E$3:E$1298,VLOOKUP($B134,'numeric possibilities'!$C$3:$G$1298,1)),'VBA code_permu_wo_repettn'!$AA$2:$AF$2))</f>
        <v>B</v>
      </c>
      <c r="E134" t="str">
        <f>INDEX('VBA code_permu_wo_repettn'!$AH$3:$AM$6,COUNTIF('Profile-matrices_Condorcet'!$B$2:$B134,'Profile-matrices_Condorcet'!$B134),MATCH(INDEX('numeric possibilities'!F$3:F$1298,VLOOKUP($B134,'numeric possibilities'!$C$3:$G$1298,1)),'VBA code_permu_wo_repettn'!$AH$2:$AM$2))</f>
        <v>C</v>
      </c>
      <c r="F134" t="str">
        <f>INDEX('VBA code_permu_wo_repettn'!$AO$3:$AT$6,COUNTIF('Profile-matrices_Condorcet'!$B$2:$B134,'Profile-matrices_Condorcet'!$B134),MATCH(INDEX('numeric possibilities'!G$3:G$1298,VLOOKUP($B134,'numeric possibilities'!$C$3:$G$1298,1)),'VBA code_permu_wo_repettn'!$AO$2:$AT$2))</f>
        <v>D</v>
      </c>
      <c r="H134" t="s">
        <v>14</v>
      </c>
      <c r="I134" s="3">
        <f>IF(MATCH(I$1,$C134:$C137,0)&lt;(MATCH(J$1,$C134:$C137,0)),1*a_vote,0)+IF(MATCH(I$1,$D134:$D137,0)&lt;MATCH(J$1,$D134:$D137,0),1*b_vote,0)+IF(MATCH(I$1,$E134:$E137,0)&lt;MATCH(J$1,$E134:$E137,0),1*c_vote,0)+IF(MATCH(I$1,$F134:$F137,0)&lt;MATCH(J$1,$F134:$F137,0),1*d_vote,0)</f>
        <v>0.74</v>
      </c>
      <c r="J134" s="3">
        <f>IF(MATCH(I$1,$C134:$C137,0)&gt;(MATCH(J$1,$C134:$C137,0)),1*a_vote,0)+IF(MATCH(I$1,$D134:$D137,0)&gt;MATCH(J$1,$D134:$D137,0),1*b_vote,0)+IF(MATCH(I$1,$E134:$E137,0)&gt;MATCH(J$1,$E134:$E137,0),1*c_vote,0)+IF(MATCH(I$1,$F134:$F137,0)&gt;MATCH(J$1,$F134:$F137,0),1*d_vote,0)</f>
        <v>0.26</v>
      </c>
      <c r="K134" s="3">
        <f>IF(MATCH($K$1,$C134:$C137,0)&lt;(MATCH($L$1,$C134:$C137,0)),1*a_vote,0)+IF(MATCH($K$1,$D134:$D137,0)&lt;MATCH($L$1,$D134:$D137,0),1*b_vote,0)+IF(MATCH($K$1,$E134:$E137,0)&lt;MATCH($L$1,$E134:$E137,0),1*c_vote,0)+IF(MATCH($K$1,$F134:$F137,0)&lt;MATCH($L$1,$F134:$F137,0),1*d_vote,0)</f>
        <v>0.49</v>
      </c>
      <c r="L134" s="3">
        <f>IF(MATCH(K$1,$C134:$C137,0)&gt;(MATCH(L$1,$C134:$C137,0)),1*a_vote,0)+IF(MATCH(K$1,$D134:$D137,0)&gt;MATCH(L$1,$D134:$D137,0),1*b_vote,0)+IF(MATCH(K$1,$E134:$E137,0)&gt;MATCH(L$1,$E134:$E137,0),1*c_vote,0)+IF(MATCH(K$1,$F134:$F137,0)&gt;MATCH(L$1,$F134:$F137,0),1*d_vote,0)</f>
        <v>0.51</v>
      </c>
      <c r="M134" s="3">
        <f>IF(MATCH($M$1,$C134:$C137,0)&lt;(MATCH($N$1,$C134:$C137,0)),1*a_vote,0)+IF(MATCH($M$1,$D134:$D137,0)&lt;MATCH($N$1,$D134:$D137,0),1*b_vote,0)+IF(MATCH($M$1,$E134:$E137,0)&lt;MATCH($N$1,$E134:$E137,0),1*c_vote,0)+IF(MATCH($M$1,$F134:$F137,0)&lt;MATCH($N$1,$F134:$F137,0),1*d_vote,0)</f>
        <v>0.52</v>
      </c>
      <c r="N134" s="3">
        <f>IF(MATCH(M$1,$C134:$C137,0)&gt;(MATCH(N$1,$C134:$C137,0)),1*a_vote,0)+IF(MATCH(M$1,$D134:$D137,0)&gt;MATCH(N$1,$D134:$D137,0),1*b_vote,0)+IF(MATCH(M$1,$E134:$E137,0)&gt;MATCH(N$1,$E134:$E137,0),1*c_vote,0)+IF(MATCH(M$1,$F134:$F137,0)&gt;MATCH(N$1,$F134:$F137,0),1*d_vote,0)</f>
        <v>0.48</v>
      </c>
      <c r="O134" s="3">
        <f>IF(MATCH($O$1,$C134:$C137,0)&lt;(MATCH($P$1,$C134:$C137,0)),1*a_vote,0)+IF(MATCH($O$1,$D134:$D137,0)&lt;MATCH($P$1,$D134:$D137,0),1*b_vote,0)+IF(MATCH($O$1,$E134:$E137,0)&lt;MATCH($P$1,$E134:$E137,0),1*c_vote,0)+IF(MATCH($O$1,$F134:$F137,0)&lt;MATCH($P$1,$F134:$F137,0),1*d_vote,0)</f>
        <v>0.48</v>
      </c>
      <c r="P134" s="3">
        <f>IF(MATCH(O$1,$C134:$C137,0)&gt;(MATCH(P$1,$C134:$C137,0)),1*a_vote,0)+IF(MATCH(O$1,$D134:$D137,0)&gt;MATCH(P$1,$D134:$D137,0),1*b_vote,0)+IF(MATCH(O$1,$E134:$E137,0)&gt;MATCH(P$1,$E134:$E137,0),1*c_vote,0)+IF(MATCH(O$1,$F134:$F137,0)&gt;MATCH(P$1,$F134:$F137,0),1*d_vote,0)</f>
        <v>0.52</v>
      </c>
      <c r="Q134" s="3">
        <f>IF(MATCH($Q$1,$C134:$C137,0)&lt;(MATCH($R$1,$C134:$C137,0)),1*a_vote,0)+IF(MATCH($Q$1,$D134:$D137,0)&lt;MATCH($R$1,$D134:$D137,0),1*b_vote,0)+IF(MATCH($Q$1,$E134:$E137,0)&lt;MATCH($R$1,$E134:$E137,0),1*c_vote,0)+IF(MATCH($Q$1,$F134:$F137,0)&lt;MATCH($R$1,$F134:$F137,0),1*d_vote,0)</f>
        <v>0.51</v>
      </c>
      <c r="R134" s="3">
        <f>IF(MATCH(Q$1,$C134:$C137,0)&gt;(MATCH(R$1,$C134:$C137,0)),1*a_vote,0)+IF(MATCH(Q$1,$D134:$D137,0)&gt;MATCH(R$1,$D134:$D137,0),1*b_vote,0)+IF(MATCH(Q$1,$E134:$E137,0)&gt;MATCH(R$1,$E134:$E137,0),1*c_vote,0)+IF(MATCH(Q$1,$F134:$F137,0)&gt;MATCH(R$1,$F134:$F137,0),1*d_vote,0)</f>
        <v>0.49</v>
      </c>
      <c r="S134" s="3">
        <f>IF(MATCH($S$1,$C134:$C137,0)&lt;(MATCH($T$1,$C134:$C137,0)),1*a_vote,0)+IF(MATCH($S$1,$D134:$D137,0)&lt;MATCH($T$1,$D134:$D137,0),1*b_vote,0)+IF(MATCH($S$1,$E134:$E137,0)&lt;MATCH($T$1,$E134:$E137,0),1*c_vote,0)+IF(MATCH($S$1,$F134:$F137,0)&lt;MATCH($T$1,$F134:$F137,0),1*d_vote,0)</f>
        <v>0.52</v>
      </c>
      <c r="T134" s="3">
        <f>IF(MATCH(S$1,$C134:$C137,0)&gt;(MATCH(T$1,$C134:$C137,0)),1*a_vote,0)+IF(MATCH(S$1,$D134:$D137,0)&gt;MATCH(T$1,$D134:$D137,0),1*b_vote,0)+IF(MATCH(S$1,$E134:$E137,0)&gt;MATCH(T$1,$E134:$E137,0),1*c_vote,0)+IF(MATCH(S$1,$F134:$F137,0)&gt;MATCH(T$1,$F134:$F137,0),1*d_vote,0)</f>
        <v>0.48</v>
      </c>
    </row>
    <row r="135" spans="1:20" x14ac:dyDescent="0.25">
      <c r="A135">
        <f t="shared" si="4"/>
        <v>134</v>
      </c>
      <c r="B135">
        <f t="shared" si="5"/>
        <v>34</v>
      </c>
      <c r="C135" t="str">
        <f>INDEX('VBA code_permu_wo_repettn'!$T$3:$Y$6,COUNTIF('Profile-matrices_Condorcet'!$B$2:$B135,'Profile-matrices_Condorcet'!$B135),MATCH(INDEX('numeric possibilities'!D$3:D$1298,VLOOKUP($B135,'numeric possibilities'!$C$3:$G$1298,1)),'VBA code_permu_wo_repettn'!$T$2:$Y$2))</f>
        <v>C</v>
      </c>
      <c r="D135" t="str">
        <f>INDEX('VBA code_permu_wo_repettn'!$AA$3:$AF$6,COUNTIF('Profile-matrices_Condorcet'!$B$2:$B135,'Profile-matrices_Condorcet'!$B135),MATCH(INDEX('numeric possibilities'!E$3:E$1298,VLOOKUP($B135,'numeric possibilities'!$C$3:$G$1298,1)),'VBA code_permu_wo_repettn'!$AA$2:$AF$2))</f>
        <v>D</v>
      </c>
      <c r="E135" t="str">
        <f>INDEX('VBA code_permu_wo_repettn'!$AH$3:$AM$6,COUNTIF('Profile-matrices_Condorcet'!$B$2:$B135,'Profile-matrices_Condorcet'!$B135),MATCH(INDEX('numeric possibilities'!F$3:F$1298,VLOOKUP($B135,'numeric possibilities'!$C$3:$G$1298,1)),'VBA code_permu_wo_repettn'!$AH$2:$AM$2))</f>
        <v>A</v>
      </c>
      <c r="F135" t="str">
        <f>INDEX('VBA code_permu_wo_repettn'!$AO$3:$AT$6,COUNTIF('Profile-matrices_Condorcet'!$B$2:$B135,'Profile-matrices_Condorcet'!$B135),MATCH(INDEX('numeric possibilities'!G$3:G$1298,VLOOKUP($B135,'numeric possibilities'!$C$3:$G$1298,1)),'VBA code_permu_wo_repettn'!$AO$2:$AT$2))</f>
        <v>A</v>
      </c>
      <c r="H135" t="s">
        <v>15</v>
      </c>
      <c r="I135" t="str">
        <f>IF(I134&gt;J134,$I$1,IF(I134&lt;J134,$J$1,0))</f>
        <v>A</v>
      </c>
      <c r="K135" t="str">
        <f>IF(K134&gt;L134,$K$1,IF(K134&lt;L134,$L$1,0))</f>
        <v>C</v>
      </c>
      <c r="M135" t="str">
        <f>IF(M134&gt;N134,$M$1,IF(M134&lt;N134,$N$1,0))</f>
        <v>A</v>
      </c>
      <c r="O135" t="str">
        <f>IF(O134&gt;P134,$O$1,IF(O134&lt;P134,$P$1,0))</f>
        <v>C</v>
      </c>
      <c r="Q135" t="str">
        <f>IF(Q134&gt;R134,$Q$1,IF(Q134&lt;R134,$R$1,0))</f>
        <v>B</v>
      </c>
      <c r="S135" t="str">
        <f>IF(S134&gt;T134,$S$1,IF(S134&lt;T134,$T$1,0))</f>
        <v>C</v>
      </c>
    </row>
    <row r="136" spans="1:20" x14ac:dyDescent="0.25">
      <c r="A136">
        <f t="shared" si="4"/>
        <v>135</v>
      </c>
      <c r="B136">
        <f t="shared" si="5"/>
        <v>34</v>
      </c>
      <c r="C136" t="str">
        <f>INDEX('VBA code_permu_wo_repettn'!$T$3:$Y$6,COUNTIF('Profile-matrices_Condorcet'!$B$2:$B136,'Profile-matrices_Condorcet'!$B136),MATCH(INDEX('numeric possibilities'!D$3:D$1298,VLOOKUP($B136,'numeric possibilities'!$C$3:$G$1298,1)),'VBA code_permu_wo_repettn'!$T$2:$Y$2))</f>
        <v>D</v>
      </c>
      <c r="D136" t="str">
        <f>INDEX('VBA code_permu_wo_repettn'!$AA$3:$AF$6,COUNTIF('Profile-matrices_Condorcet'!$B$2:$B136,'Profile-matrices_Condorcet'!$B136),MATCH(INDEX('numeric possibilities'!E$3:E$1298,VLOOKUP($B136,'numeric possibilities'!$C$3:$G$1298,1)),'VBA code_permu_wo_repettn'!$AA$2:$AF$2))</f>
        <v>C</v>
      </c>
      <c r="E136" t="str">
        <f>INDEX('VBA code_permu_wo_repettn'!$AH$3:$AM$6,COUNTIF('Profile-matrices_Condorcet'!$B$2:$B136,'Profile-matrices_Condorcet'!$B136),MATCH(INDEX('numeric possibilities'!F$3:F$1298,VLOOKUP($B136,'numeric possibilities'!$C$3:$G$1298,1)),'VBA code_permu_wo_repettn'!$AH$2:$AM$2))</f>
        <v>B</v>
      </c>
      <c r="F136" t="str">
        <f>INDEX('VBA code_permu_wo_repettn'!$AO$3:$AT$6,COUNTIF('Profile-matrices_Condorcet'!$B$2:$B136,'Profile-matrices_Condorcet'!$B136),MATCH(INDEX('numeric possibilities'!G$3:G$1298,VLOOKUP($B136,'numeric possibilities'!$C$3:$G$1298,1)),'VBA code_permu_wo_repettn'!$AO$2:$AT$2))</f>
        <v>B</v>
      </c>
      <c r="I136" t="s">
        <v>0</v>
      </c>
      <c r="J136" t="s">
        <v>1</v>
      </c>
      <c r="K136" t="s">
        <v>2</v>
      </c>
      <c r="L136" t="s">
        <v>3</v>
      </c>
    </row>
    <row r="137" spans="1:20" x14ac:dyDescent="0.25">
      <c r="A137">
        <f t="shared" si="4"/>
        <v>136</v>
      </c>
      <c r="B137">
        <f t="shared" si="5"/>
        <v>34</v>
      </c>
      <c r="C137" t="str">
        <f>INDEX('VBA code_permu_wo_repettn'!$T$3:$Y$6,COUNTIF('Profile-matrices_Condorcet'!$B$2:$B137,'Profile-matrices_Condorcet'!$B137),MATCH(INDEX('numeric possibilities'!D$3:D$1298,VLOOKUP($B137,'numeric possibilities'!$C$3:$G$1298,1)),'VBA code_permu_wo_repettn'!$T$2:$Y$2))</f>
        <v>B</v>
      </c>
      <c r="D137" t="str">
        <f>INDEX('VBA code_permu_wo_repettn'!$AA$3:$AF$6,COUNTIF('Profile-matrices_Condorcet'!$B$2:$B137,'Profile-matrices_Condorcet'!$B137),MATCH(INDEX('numeric possibilities'!E$3:E$1298,VLOOKUP($B137,'numeric possibilities'!$C$3:$G$1298,1)),'VBA code_permu_wo_repettn'!$AA$2:$AF$2))</f>
        <v>A</v>
      </c>
      <c r="E137" t="str">
        <f>INDEX('VBA code_permu_wo_repettn'!$AH$3:$AM$6,COUNTIF('Profile-matrices_Condorcet'!$B$2:$B137,'Profile-matrices_Condorcet'!$B137),MATCH(INDEX('numeric possibilities'!F$3:F$1298,VLOOKUP($B137,'numeric possibilities'!$C$3:$G$1298,1)),'VBA code_permu_wo_repettn'!$AH$2:$AM$2))</f>
        <v>D</v>
      </c>
      <c r="F137" t="str">
        <f>INDEX('VBA code_permu_wo_repettn'!$AO$3:$AT$6,COUNTIF('Profile-matrices_Condorcet'!$B$2:$B137,'Profile-matrices_Condorcet'!$B137),MATCH(INDEX('numeric possibilities'!G$3:G$1298,VLOOKUP($B137,'numeric possibilities'!$C$3:$G$1298,1)),'VBA code_permu_wo_repettn'!$AO$2:$AT$2))</f>
        <v>C</v>
      </c>
      <c r="G137" t="str">
        <f>IF(MAX(I137:L137)&gt;='numeric possibilities'!$B$4/2,INDEX('Profile-matrices_Condorcet'!I136:L136,1,MATCH(MAX('Profile-matrices_Condorcet'!I137:L137),'Profile-matrices_Condorcet'!I137:L137,0)),"NCW")</f>
        <v>C</v>
      </c>
      <c r="H137" t="s">
        <v>13</v>
      </c>
      <c r="I137" s="3">
        <f>COUNTIF($I135:$S135,I136)</f>
        <v>2</v>
      </c>
      <c r="J137" s="3">
        <f>COUNTIF($I135:$S135,J136)</f>
        <v>1</v>
      </c>
      <c r="K137" s="3">
        <f>COUNTIF($I135:$S135,K136)</f>
        <v>3</v>
      </c>
      <c r="L137" s="3">
        <f>COUNTIF($I135:$S135,L136)</f>
        <v>0</v>
      </c>
    </row>
    <row r="138" spans="1:20" x14ac:dyDescent="0.25">
      <c r="A138">
        <f t="shared" si="4"/>
        <v>137</v>
      </c>
      <c r="B138">
        <f t="shared" si="5"/>
        <v>35</v>
      </c>
      <c r="C138" t="str">
        <f>INDEX('VBA code_permu_wo_repettn'!$T$3:$Y$6,COUNTIF('Profile-matrices_Condorcet'!$B$2:$B138,'Profile-matrices_Condorcet'!$B138),MATCH(INDEX('numeric possibilities'!D$3:D$1298,VLOOKUP($B138,'numeric possibilities'!$C$3:$G$1298,1)),'VBA code_permu_wo_repettn'!$T$2:$Y$2))</f>
        <v>A</v>
      </c>
      <c r="D138" t="str">
        <f>INDEX('VBA code_permu_wo_repettn'!$AA$3:$AF$6,COUNTIF('Profile-matrices_Condorcet'!$B$2:$B138,'Profile-matrices_Condorcet'!$B138),MATCH(INDEX('numeric possibilities'!E$3:E$1298,VLOOKUP($B138,'numeric possibilities'!$C$3:$G$1298,1)),'VBA code_permu_wo_repettn'!$AA$2:$AF$2))</f>
        <v>B</v>
      </c>
      <c r="E138" t="str">
        <f>INDEX('VBA code_permu_wo_repettn'!$AH$3:$AM$6,COUNTIF('Profile-matrices_Condorcet'!$B$2:$B138,'Profile-matrices_Condorcet'!$B138),MATCH(INDEX('numeric possibilities'!F$3:F$1298,VLOOKUP($B138,'numeric possibilities'!$C$3:$G$1298,1)),'VBA code_permu_wo_repettn'!$AH$2:$AM$2))</f>
        <v>C</v>
      </c>
      <c r="F138" t="str">
        <f>INDEX('VBA code_permu_wo_repettn'!$AO$3:$AT$6,COUNTIF('Profile-matrices_Condorcet'!$B$2:$B138,'Profile-matrices_Condorcet'!$B138),MATCH(INDEX('numeric possibilities'!G$3:G$1298,VLOOKUP($B138,'numeric possibilities'!$C$3:$G$1298,1)),'VBA code_permu_wo_repettn'!$AO$2:$AT$2))</f>
        <v>D</v>
      </c>
      <c r="H138" t="s">
        <v>14</v>
      </c>
      <c r="I138" s="3">
        <f>IF(MATCH(I$1,$C138:$C141,0)&lt;(MATCH(J$1,$C138:$C141,0)),1*a_vote,0)+IF(MATCH(I$1,$D138:$D141,0)&lt;MATCH(J$1,$D138:$D141,0),1*b_vote,0)+IF(MATCH(I$1,$E138:$E141,0)&lt;MATCH(J$1,$E138:$E141,0),1*c_vote,0)+IF(MATCH(I$1,$F138:$F141,0)&lt;MATCH(J$1,$F138:$F141,0),1*d_vote,0)</f>
        <v>0.74</v>
      </c>
      <c r="J138" s="3">
        <f>IF(MATCH(I$1,$C138:$C141,0)&gt;(MATCH(J$1,$C138:$C141,0)),1*a_vote,0)+IF(MATCH(I$1,$D138:$D141,0)&gt;MATCH(J$1,$D138:$D141,0),1*b_vote,0)+IF(MATCH(I$1,$E138:$E141,0)&gt;MATCH(J$1,$E138:$E141,0),1*c_vote,0)+IF(MATCH(I$1,$F138:$F141,0)&gt;MATCH(J$1,$F138:$F141,0),1*d_vote,0)</f>
        <v>0.26</v>
      </c>
      <c r="K138" s="3">
        <f>IF(MATCH($K$1,$C138:$C141,0)&lt;(MATCH($L$1,$C138:$C141,0)),1*a_vote,0)+IF(MATCH($K$1,$D138:$D141,0)&lt;MATCH($L$1,$D138:$D141,0),1*b_vote,0)+IF(MATCH($K$1,$E138:$E141,0)&lt;MATCH($L$1,$E138:$E141,0),1*c_vote,0)+IF(MATCH($K$1,$F138:$F141,0)&lt;MATCH($L$1,$F138:$F141,0),1*d_vote,0)</f>
        <v>0.49</v>
      </c>
      <c r="L138" s="3">
        <f>IF(MATCH(K$1,$C138:$C141,0)&gt;(MATCH(L$1,$C138:$C141,0)),1*a_vote,0)+IF(MATCH(K$1,$D138:$D141,0)&gt;MATCH(L$1,$D138:$D141,0),1*b_vote,0)+IF(MATCH(K$1,$E138:$E141,0)&gt;MATCH(L$1,$E138:$E141,0),1*c_vote,0)+IF(MATCH(K$1,$F138:$F141,0)&gt;MATCH(L$1,$F138:$F141,0),1*d_vote,0)</f>
        <v>0.51</v>
      </c>
      <c r="M138" s="3">
        <f>IF(MATCH($M$1,$C138:$C141,0)&lt;(MATCH($N$1,$C138:$C141,0)),1*a_vote,0)+IF(MATCH($M$1,$D138:$D141,0)&lt;MATCH($N$1,$D138:$D141,0),1*b_vote,0)+IF(MATCH($M$1,$E138:$E141,0)&lt;MATCH($N$1,$E138:$E141,0),1*c_vote,0)+IF(MATCH($M$1,$F138:$F141,0)&lt;MATCH($N$1,$F138:$F141,0),1*d_vote,0)</f>
        <v>0.52</v>
      </c>
      <c r="N138" s="3">
        <f>IF(MATCH(M$1,$C138:$C141,0)&gt;(MATCH(N$1,$C138:$C141,0)),1*a_vote,0)+IF(MATCH(M$1,$D138:$D141,0)&gt;MATCH(N$1,$D138:$D141,0),1*b_vote,0)+IF(MATCH(M$1,$E138:$E141,0)&gt;MATCH(N$1,$E138:$E141,0),1*c_vote,0)+IF(MATCH(M$1,$F138:$F141,0)&gt;MATCH(N$1,$F138:$F141,0),1*d_vote,0)</f>
        <v>0.48</v>
      </c>
      <c r="O138" s="3">
        <f>IF(MATCH($O$1,$C138:$C141,0)&lt;(MATCH($P$1,$C138:$C141,0)),1*a_vote,0)+IF(MATCH($O$1,$D138:$D141,0)&lt;MATCH($P$1,$D138:$D141,0),1*b_vote,0)+IF(MATCH($O$1,$E138:$E141,0)&lt;MATCH($P$1,$E138:$E141,0),1*c_vote,0)+IF(MATCH($O$1,$F138:$F141,0)&lt;MATCH($P$1,$F138:$F141,0),1*d_vote,0)</f>
        <v>0.75</v>
      </c>
      <c r="P138" s="3">
        <f>IF(MATCH(O$1,$C138:$C141,0)&gt;(MATCH(P$1,$C138:$C141,0)),1*a_vote,0)+IF(MATCH(O$1,$D138:$D141,0)&gt;MATCH(P$1,$D138:$D141,0),1*b_vote,0)+IF(MATCH(O$1,$E138:$E141,0)&gt;MATCH(P$1,$E138:$E141,0),1*c_vote,0)+IF(MATCH(O$1,$F138:$F141,0)&gt;MATCH(P$1,$F138:$F141,0),1*d_vote,0)</f>
        <v>0.25</v>
      </c>
      <c r="Q138" s="3">
        <f>IF(MATCH($Q$1,$C138:$C141,0)&lt;(MATCH($R$1,$C138:$C141,0)),1*a_vote,0)+IF(MATCH($Q$1,$D138:$D141,0)&lt;MATCH($R$1,$D138:$D141,0),1*b_vote,0)+IF(MATCH($Q$1,$E138:$E141,0)&lt;MATCH($R$1,$E138:$E141,0),1*c_vote,0)+IF(MATCH($Q$1,$F138:$F141,0)&lt;MATCH($R$1,$F138:$F141,0),1*d_vote,0)</f>
        <v>0.51</v>
      </c>
      <c r="R138" s="3">
        <f>IF(MATCH(Q$1,$C138:$C141,0)&gt;(MATCH(R$1,$C138:$C141,0)),1*a_vote,0)+IF(MATCH(Q$1,$D138:$D141,0)&gt;MATCH(R$1,$D138:$D141,0),1*b_vote,0)+IF(MATCH(Q$1,$E138:$E141,0)&gt;MATCH(R$1,$E138:$E141,0),1*c_vote,0)+IF(MATCH(Q$1,$F138:$F141,0)&gt;MATCH(R$1,$F138:$F141,0),1*d_vote,0)</f>
        <v>0.49</v>
      </c>
      <c r="S138" s="3">
        <f>IF(MATCH($S$1,$C138:$C141,0)&lt;(MATCH($T$1,$C138:$C141,0)),1*a_vote,0)+IF(MATCH($S$1,$D138:$D141,0)&lt;MATCH($T$1,$D138:$D141,0),1*b_vote,0)+IF(MATCH($S$1,$E138:$E141,0)&lt;MATCH($T$1,$E138:$E141,0),1*c_vote,0)+IF(MATCH($S$1,$F138:$F141,0)&lt;MATCH($T$1,$F138:$F141,0),1*d_vote,0)</f>
        <v>0.25</v>
      </c>
      <c r="T138" s="3">
        <f>IF(MATCH(S$1,$C138:$C141,0)&gt;(MATCH(T$1,$C138:$C141,0)),1*a_vote,0)+IF(MATCH(S$1,$D138:$D141,0)&gt;MATCH(T$1,$D138:$D141,0),1*b_vote,0)+IF(MATCH(S$1,$E138:$E141,0)&gt;MATCH(T$1,$E138:$E141,0),1*c_vote,0)+IF(MATCH(S$1,$F138:$F141,0)&gt;MATCH(T$1,$F138:$F141,0),1*d_vote,0)</f>
        <v>0.75</v>
      </c>
    </row>
    <row r="139" spans="1:20" x14ac:dyDescent="0.25">
      <c r="A139">
        <f t="shared" si="4"/>
        <v>138</v>
      </c>
      <c r="B139">
        <f t="shared" si="5"/>
        <v>35</v>
      </c>
      <c r="C139" t="str">
        <f>INDEX('VBA code_permu_wo_repettn'!$T$3:$Y$6,COUNTIF('Profile-matrices_Condorcet'!$B$2:$B139,'Profile-matrices_Condorcet'!$B139),MATCH(INDEX('numeric possibilities'!D$3:D$1298,VLOOKUP($B139,'numeric possibilities'!$C$3:$G$1298,1)),'VBA code_permu_wo_repettn'!$T$2:$Y$2))</f>
        <v>D</v>
      </c>
      <c r="D139" t="str">
        <f>INDEX('VBA code_permu_wo_repettn'!$AA$3:$AF$6,COUNTIF('Profile-matrices_Condorcet'!$B$2:$B139,'Profile-matrices_Condorcet'!$B139),MATCH(INDEX('numeric possibilities'!E$3:E$1298,VLOOKUP($B139,'numeric possibilities'!$C$3:$G$1298,1)),'VBA code_permu_wo_repettn'!$AA$2:$AF$2))</f>
        <v>D</v>
      </c>
      <c r="E139" t="str">
        <f>INDEX('VBA code_permu_wo_repettn'!$AH$3:$AM$6,COUNTIF('Profile-matrices_Condorcet'!$B$2:$B139,'Profile-matrices_Condorcet'!$B139),MATCH(INDEX('numeric possibilities'!F$3:F$1298,VLOOKUP($B139,'numeric possibilities'!$C$3:$G$1298,1)),'VBA code_permu_wo_repettn'!$AH$2:$AM$2))</f>
        <v>A</v>
      </c>
      <c r="F139" t="str">
        <f>INDEX('VBA code_permu_wo_repettn'!$AO$3:$AT$6,COUNTIF('Profile-matrices_Condorcet'!$B$2:$B139,'Profile-matrices_Condorcet'!$B139),MATCH(INDEX('numeric possibilities'!G$3:G$1298,VLOOKUP($B139,'numeric possibilities'!$C$3:$G$1298,1)),'VBA code_permu_wo_repettn'!$AO$2:$AT$2))</f>
        <v>A</v>
      </c>
      <c r="H139" t="s">
        <v>15</v>
      </c>
      <c r="I139" t="str">
        <f>IF(I138&gt;J138,$I$1,IF(I138&lt;J138,$J$1,0))</f>
        <v>A</v>
      </c>
      <c r="K139" t="str">
        <f>IF(K138&gt;L138,$K$1,IF(K138&lt;L138,$L$1,0))</f>
        <v>C</v>
      </c>
      <c r="M139" t="str">
        <f>IF(M138&gt;N138,$M$1,IF(M138&lt;N138,$N$1,0))</f>
        <v>A</v>
      </c>
      <c r="O139" t="str">
        <f>IF(O138&gt;P138,$O$1,IF(O138&lt;P138,$P$1,0))</f>
        <v>B</v>
      </c>
      <c r="Q139" t="str">
        <f>IF(Q138&gt;R138,$Q$1,IF(Q138&lt;R138,$R$1,0))</f>
        <v>B</v>
      </c>
      <c r="S139" t="str">
        <f>IF(S138&gt;T138,$S$1,IF(S138&lt;T138,$T$1,0))</f>
        <v>D</v>
      </c>
    </row>
    <row r="140" spans="1:20" x14ac:dyDescent="0.25">
      <c r="A140">
        <f t="shared" si="4"/>
        <v>139</v>
      </c>
      <c r="B140">
        <f t="shared" si="5"/>
        <v>35</v>
      </c>
      <c r="C140" t="str">
        <f>INDEX('VBA code_permu_wo_repettn'!$T$3:$Y$6,COUNTIF('Profile-matrices_Condorcet'!$B$2:$B140,'Profile-matrices_Condorcet'!$B140),MATCH(INDEX('numeric possibilities'!D$3:D$1298,VLOOKUP($B140,'numeric possibilities'!$C$3:$G$1298,1)),'VBA code_permu_wo_repettn'!$T$2:$Y$2))</f>
        <v>B</v>
      </c>
      <c r="D140" t="str">
        <f>INDEX('VBA code_permu_wo_repettn'!$AA$3:$AF$6,COUNTIF('Profile-matrices_Condorcet'!$B$2:$B140,'Profile-matrices_Condorcet'!$B140),MATCH(INDEX('numeric possibilities'!E$3:E$1298,VLOOKUP($B140,'numeric possibilities'!$C$3:$G$1298,1)),'VBA code_permu_wo_repettn'!$AA$2:$AF$2))</f>
        <v>C</v>
      </c>
      <c r="E140" t="str">
        <f>INDEX('VBA code_permu_wo_repettn'!$AH$3:$AM$6,COUNTIF('Profile-matrices_Condorcet'!$B$2:$B140,'Profile-matrices_Condorcet'!$B140),MATCH(INDEX('numeric possibilities'!F$3:F$1298,VLOOKUP($B140,'numeric possibilities'!$C$3:$G$1298,1)),'VBA code_permu_wo_repettn'!$AH$2:$AM$2))</f>
        <v>B</v>
      </c>
      <c r="F140" t="str">
        <f>INDEX('VBA code_permu_wo_repettn'!$AO$3:$AT$6,COUNTIF('Profile-matrices_Condorcet'!$B$2:$B140,'Profile-matrices_Condorcet'!$B140),MATCH(INDEX('numeric possibilities'!G$3:G$1298,VLOOKUP($B140,'numeric possibilities'!$C$3:$G$1298,1)),'VBA code_permu_wo_repettn'!$AO$2:$AT$2))</f>
        <v>B</v>
      </c>
      <c r="I140" t="s">
        <v>0</v>
      </c>
      <c r="J140" t="s">
        <v>1</v>
      </c>
      <c r="K140" t="s">
        <v>2</v>
      </c>
      <c r="L140" t="s">
        <v>3</v>
      </c>
    </row>
    <row r="141" spans="1:20" x14ac:dyDescent="0.25">
      <c r="A141">
        <f t="shared" si="4"/>
        <v>140</v>
      </c>
      <c r="B141">
        <f t="shared" si="5"/>
        <v>35</v>
      </c>
      <c r="C141" t="str">
        <f>INDEX('VBA code_permu_wo_repettn'!$T$3:$Y$6,COUNTIF('Profile-matrices_Condorcet'!$B$2:$B141,'Profile-matrices_Condorcet'!$B141),MATCH(INDEX('numeric possibilities'!D$3:D$1298,VLOOKUP($B141,'numeric possibilities'!$C$3:$G$1298,1)),'VBA code_permu_wo_repettn'!$T$2:$Y$2))</f>
        <v>C</v>
      </c>
      <c r="D141" t="str">
        <f>INDEX('VBA code_permu_wo_repettn'!$AA$3:$AF$6,COUNTIF('Profile-matrices_Condorcet'!$B$2:$B141,'Profile-matrices_Condorcet'!$B141),MATCH(INDEX('numeric possibilities'!E$3:E$1298,VLOOKUP($B141,'numeric possibilities'!$C$3:$G$1298,1)),'VBA code_permu_wo_repettn'!$AA$2:$AF$2))</f>
        <v>A</v>
      </c>
      <c r="E141" t="str">
        <f>INDEX('VBA code_permu_wo_repettn'!$AH$3:$AM$6,COUNTIF('Profile-matrices_Condorcet'!$B$2:$B141,'Profile-matrices_Condorcet'!$B141),MATCH(INDEX('numeric possibilities'!F$3:F$1298,VLOOKUP($B141,'numeric possibilities'!$C$3:$G$1298,1)),'VBA code_permu_wo_repettn'!$AH$2:$AM$2))</f>
        <v>D</v>
      </c>
      <c r="F141" t="str">
        <f>INDEX('VBA code_permu_wo_repettn'!$AO$3:$AT$6,COUNTIF('Profile-matrices_Condorcet'!$B$2:$B141,'Profile-matrices_Condorcet'!$B141),MATCH(INDEX('numeric possibilities'!G$3:G$1298,VLOOKUP($B141,'numeric possibilities'!$C$3:$G$1298,1)),'VBA code_permu_wo_repettn'!$AO$2:$AT$2))</f>
        <v>C</v>
      </c>
      <c r="G141" t="str">
        <f>IF(MAX(I141:L141)&gt;='numeric possibilities'!$B$4/2,INDEX('Profile-matrices_Condorcet'!I140:L140,1,MATCH(MAX('Profile-matrices_Condorcet'!I141:L141),'Profile-matrices_Condorcet'!I141:L141,0)),"NCW")</f>
        <v>NCW</v>
      </c>
      <c r="H141" t="s">
        <v>13</v>
      </c>
      <c r="I141" s="3">
        <f>COUNTIF($I139:$S139,I140)</f>
        <v>2</v>
      </c>
      <c r="J141" s="3">
        <f>COUNTIF($I139:$S139,J140)</f>
        <v>2</v>
      </c>
      <c r="K141" s="3">
        <f>COUNTIF($I139:$S139,K140)</f>
        <v>1</v>
      </c>
      <c r="L141" s="3">
        <f>COUNTIF($I139:$S139,L140)</f>
        <v>1</v>
      </c>
    </row>
    <row r="142" spans="1:20" x14ac:dyDescent="0.25">
      <c r="A142">
        <f t="shared" ref="A142:A205" si="6">A141+1</f>
        <v>141</v>
      </c>
      <c r="B142">
        <f t="shared" ref="B142:B205" si="7">IF((ROW()-1)&lt;=4*B141,B141,B141+1)</f>
        <v>36</v>
      </c>
      <c r="C142" t="str">
        <f>INDEX('VBA code_permu_wo_repettn'!$T$3:$Y$6,COUNTIF('Profile-matrices_Condorcet'!$B$2:$B142,'Profile-matrices_Condorcet'!$B142),MATCH(INDEX('numeric possibilities'!D$3:D$1298,VLOOKUP($B142,'numeric possibilities'!$C$3:$G$1298,1)),'VBA code_permu_wo_repettn'!$T$2:$Y$2))</f>
        <v>A</v>
      </c>
      <c r="D142" t="str">
        <f>INDEX('VBA code_permu_wo_repettn'!$AA$3:$AF$6,COUNTIF('Profile-matrices_Condorcet'!$B$2:$B142,'Profile-matrices_Condorcet'!$B142),MATCH(INDEX('numeric possibilities'!E$3:E$1298,VLOOKUP($B142,'numeric possibilities'!$C$3:$G$1298,1)),'VBA code_permu_wo_repettn'!$AA$2:$AF$2))</f>
        <v>B</v>
      </c>
      <c r="E142" t="str">
        <f>INDEX('VBA code_permu_wo_repettn'!$AH$3:$AM$6,COUNTIF('Profile-matrices_Condorcet'!$B$2:$B142,'Profile-matrices_Condorcet'!$B142),MATCH(INDEX('numeric possibilities'!F$3:F$1298,VLOOKUP($B142,'numeric possibilities'!$C$3:$G$1298,1)),'VBA code_permu_wo_repettn'!$AH$2:$AM$2))</f>
        <v>C</v>
      </c>
      <c r="F142" t="str">
        <f>INDEX('VBA code_permu_wo_repettn'!$AO$3:$AT$6,COUNTIF('Profile-matrices_Condorcet'!$B$2:$B142,'Profile-matrices_Condorcet'!$B142),MATCH(INDEX('numeric possibilities'!G$3:G$1298,VLOOKUP($B142,'numeric possibilities'!$C$3:$G$1298,1)),'VBA code_permu_wo_repettn'!$AO$2:$AT$2))</f>
        <v>D</v>
      </c>
      <c r="H142" t="s">
        <v>14</v>
      </c>
      <c r="I142" s="3">
        <f>IF(MATCH(I$1,$C142:$C145,0)&lt;(MATCH(J$1,$C142:$C145,0)),1*a_vote,0)+IF(MATCH(I$1,$D142:$D145,0)&lt;MATCH(J$1,$D142:$D145,0),1*b_vote,0)+IF(MATCH(I$1,$E142:$E145,0)&lt;MATCH(J$1,$E142:$E145,0),1*c_vote,0)+IF(MATCH(I$1,$F142:$F145,0)&lt;MATCH(J$1,$F142:$F145,0),1*d_vote,0)</f>
        <v>0.74</v>
      </c>
      <c r="J142" s="3">
        <f>IF(MATCH(I$1,$C142:$C145,0)&gt;(MATCH(J$1,$C142:$C145,0)),1*a_vote,0)+IF(MATCH(I$1,$D142:$D145,0)&gt;MATCH(J$1,$D142:$D145,0),1*b_vote,0)+IF(MATCH(I$1,$E142:$E145,0)&gt;MATCH(J$1,$E142:$E145,0),1*c_vote,0)+IF(MATCH(I$1,$F142:$F145,0)&gt;MATCH(J$1,$F142:$F145,0),1*d_vote,0)</f>
        <v>0.26</v>
      </c>
      <c r="K142" s="3">
        <f>IF(MATCH($K$1,$C142:$C145,0)&lt;(MATCH($L$1,$C142:$C145,0)),1*a_vote,0)+IF(MATCH($K$1,$D142:$D145,0)&lt;MATCH($L$1,$D142:$D145,0),1*b_vote,0)+IF(MATCH($K$1,$E142:$E145,0)&lt;MATCH($L$1,$E142:$E145,0),1*c_vote,0)+IF(MATCH($K$1,$F142:$F145,0)&lt;MATCH($L$1,$F142:$F145,0),1*d_vote,0)</f>
        <v>0.49</v>
      </c>
      <c r="L142" s="3">
        <f>IF(MATCH(K$1,$C142:$C145,0)&gt;(MATCH(L$1,$C142:$C145,0)),1*a_vote,0)+IF(MATCH(K$1,$D142:$D145,0)&gt;MATCH(L$1,$D142:$D145,0),1*b_vote,0)+IF(MATCH(K$1,$E142:$E145,0)&gt;MATCH(L$1,$E142:$E145,0),1*c_vote,0)+IF(MATCH(K$1,$F142:$F145,0)&gt;MATCH(L$1,$F142:$F145,0),1*d_vote,0)</f>
        <v>0.51</v>
      </c>
      <c r="M142" s="3">
        <f>IF(MATCH($M$1,$C142:$C145,0)&lt;(MATCH($N$1,$C142:$C145,0)),1*a_vote,0)+IF(MATCH($M$1,$D142:$D145,0)&lt;MATCH($N$1,$D142:$D145,0),1*b_vote,0)+IF(MATCH($M$1,$E142:$E145,0)&lt;MATCH($N$1,$E142:$E145,0),1*c_vote,0)+IF(MATCH($M$1,$F142:$F145,0)&lt;MATCH($N$1,$F142:$F145,0),1*d_vote,0)</f>
        <v>0.52</v>
      </c>
      <c r="N142" s="3">
        <f>IF(MATCH(M$1,$C142:$C145,0)&gt;(MATCH(N$1,$C142:$C145,0)),1*a_vote,0)+IF(MATCH(M$1,$D142:$D145,0)&gt;MATCH(N$1,$D142:$D145,0),1*b_vote,0)+IF(MATCH(M$1,$E142:$E145,0)&gt;MATCH(N$1,$E142:$E145,0),1*c_vote,0)+IF(MATCH(M$1,$F142:$F145,0)&gt;MATCH(N$1,$F142:$F145,0),1*d_vote,0)</f>
        <v>0.48</v>
      </c>
      <c r="O142" s="3">
        <f>IF(MATCH($O$1,$C142:$C145,0)&lt;(MATCH($P$1,$C142:$C145,0)),1*a_vote,0)+IF(MATCH($O$1,$D142:$D145,0)&lt;MATCH($P$1,$D142:$D145,0),1*b_vote,0)+IF(MATCH($O$1,$E142:$E145,0)&lt;MATCH($P$1,$E142:$E145,0),1*c_vote,0)+IF(MATCH($O$1,$F142:$F145,0)&lt;MATCH($P$1,$F142:$F145,0),1*d_vote,0)</f>
        <v>0.48</v>
      </c>
      <c r="P142" s="3">
        <f>IF(MATCH(O$1,$C142:$C145,0)&gt;(MATCH(P$1,$C142:$C145,0)),1*a_vote,0)+IF(MATCH(O$1,$D142:$D145,0)&gt;MATCH(P$1,$D142:$D145,0),1*b_vote,0)+IF(MATCH(O$1,$E142:$E145,0)&gt;MATCH(P$1,$E142:$E145,0),1*c_vote,0)+IF(MATCH(O$1,$F142:$F145,0)&gt;MATCH(P$1,$F142:$F145,0),1*d_vote,0)</f>
        <v>0.52</v>
      </c>
      <c r="Q142" s="3">
        <f>IF(MATCH($Q$1,$C142:$C145,0)&lt;(MATCH($R$1,$C142:$C145,0)),1*a_vote,0)+IF(MATCH($Q$1,$D142:$D145,0)&lt;MATCH($R$1,$D142:$D145,0),1*b_vote,0)+IF(MATCH($Q$1,$E142:$E145,0)&lt;MATCH($R$1,$E142:$E145,0),1*c_vote,0)+IF(MATCH($Q$1,$F142:$F145,0)&lt;MATCH($R$1,$F142:$F145,0),1*d_vote,0)</f>
        <v>0.51</v>
      </c>
      <c r="R142" s="3">
        <f>IF(MATCH(Q$1,$C142:$C145,0)&gt;(MATCH(R$1,$C142:$C145,0)),1*a_vote,0)+IF(MATCH(Q$1,$D142:$D145,0)&gt;MATCH(R$1,$D142:$D145,0),1*b_vote,0)+IF(MATCH(Q$1,$E142:$E145,0)&gt;MATCH(R$1,$E142:$E145,0),1*c_vote,0)+IF(MATCH(Q$1,$F142:$F145,0)&gt;MATCH(R$1,$F142:$F145,0),1*d_vote,0)</f>
        <v>0.49</v>
      </c>
      <c r="S142" s="3">
        <f>IF(MATCH($S$1,$C142:$C145,0)&lt;(MATCH($T$1,$C142:$C145,0)),1*a_vote,0)+IF(MATCH($S$1,$D142:$D145,0)&lt;MATCH($T$1,$D142:$D145,0),1*b_vote,0)+IF(MATCH($S$1,$E142:$E145,0)&lt;MATCH($T$1,$E142:$E145,0),1*c_vote,0)+IF(MATCH($S$1,$F142:$F145,0)&lt;MATCH($T$1,$F142:$F145,0),1*d_vote,0)</f>
        <v>0.25</v>
      </c>
      <c r="T142" s="3">
        <f>IF(MATCH(S$1,$C142:$C145,0)&gt;(MATCH(T$1,$C142:$C145,0)),1*a_vote,0)+IF(MATCH(S$1,$D142:$D145,0)&gt;MATCH(T$1,$D142:$D145,0),1*b_vote,0)+IF(MATCH(S$1,$E142:$E145,0)&gt;MATCH(T$1,$E142:$E145,0),1*c_vote,0)+IF(MATCH(S$1,$F142:$F145,0)&gt;MATCH(T$1,$F142:$F145,0),1*d_vote,0)</f>
        <v>0.75</v>
      </c>
    </row>
    <row r="143" spans="1:20" x14ac:dyDescent="0.25">
      <c r="A143">
        <f t="shared" si="6"/>
        <v>142</v>
      </c>
      <c r="B143">
        <f t="shared" si="7"/>
        <v>36</v>
      </c>
      <c r="C143" t="str">
        <f>INDEX('VBA code_permu_wo_repettn'!$T$3:$Y$6,COUNTIF('Profile-matrices_Condorcet'!$B$2:$B143,'Profile-matrices_Condorcet'!$B143),MATCH(INDEX('numeric possibilities'!D$3:D$1298,VLOOKUP($B143,'numeric possibilities'!$C$3:$G$1298,1)),'VBA code_permu_wo_repettn'!$T$2:$Y$2))</f>
        <v>D</v>
      </c>
      <c r="D143" t="str">
        <f>INDEX('VBA code_permu_wo_repettn'!$AA$3:$AF$6,COUNTIF('Profile-matrices_Condorcet'!$B$2:$B143,'Profile-matrices_Condorcet'!$B143),MATCH(INDEX('numeric possibilities'!E$3:E$1298,VLOOKUP($B143,'numeric possibilities'!$C$3:$G$1298,1)),'VBA code_permu_wo_repettn'!$AA$2:$AF$2))</f>
        <v>D</v>
      </c>
      <c r="E143" t="str">
        <f>INDEX('VBA code_permu_wo_repettn'!$AH$3:$AM$6,COUNTIF('Profile-matrices_Condorcet'!$B$2:$B143,'Profile-matrices_Condorcet'!$B143),MATCH(INDEX('numeric possibilities'!F$3:F$1298,VLOOKUP($B143,'numeric possibilities'!$C$3:$G$1298,1)),'VBA code_permu_wo_repettn'!$AH$2:$AM$2))</f>
        <v>A</v>
      </c>
      <c r="F143" t="str">
        <f>INDEX('VBA code_permu_wo_repettn'!$AO$3:$AT$6,COUNTIF('Profile-matrices_Condorcet'!$B$2:$B143,'Profile-matrices_Condorcet'!$B143),MATCH(INDEX('numeric possibilities'!G$3:G$1298,VLOOKUP($B143,'numeric possibilities'!$C$3:$G$1298,1)),'VBA code_permu_wo_repettn'!$AO$2:$AT$2))</f>
        <v>A</v>
      </c>
      <c r="H143" t="s">
        <v>15</v>
      </c>
      <c r="I143" t="str">
        <f>IF(I142&gt;J142,$I$1,IF(I142&lt;J142,$J$1,0))</f>
        <v>A</v>
      </c>
      <c r="K143" t="str">
        <f>IF(K142&gt;L142,$K$1,IF(K142&lt;L142,$L$1,0))</f>
        <v>C</v>
      </c>
      <c r="M143" t="str">
        <f>IF(M142&gt;N142,$M$1,IF(M142&lt;N142,$N$1,0))</f>
        <v>A</v>
      </c>
      <c r="O143" t="str">
        <f>IF(O142&gt;P142,$O$1,IF(O142&lt;P142,$P$1,0))</f>
        <v>C</v>
      </c>
      <c r="Q143" t="str">
        <f>IF(Q142&gt;R142,$Q$1,IF(Q142&lt;R142,$R$1,0))</f>
        <v>B</v>
      </c>
      <c r="S143" t="str">
        <f>IF(S142&gt;T142,$S$1,IF(S142&lt;T142,$T$1,0))</f>
        <v>D</v>
      </c>
    </row>
    <row r="144" spans="1:20" x14ac:dyDescent="0.25">
      <c r="A144">
        <f t="shared" si="6"/>
        <v>143</v>
      </c>
      <c r="B144">
        <f t="shared" si="7"/>
        <v>36</v>
      </c>
      <c r="C144" t="str">
        <f>INDEX('VBA code_permu_wo_repettn'!$T$3:$Y$6,COUNTIF('Profile-matrices_Condorcet'!$B$2:$B144,'Profile-matrices_Condorcet'!$B144),MATCH(INDEX('numeric possibilities'!D$3:D$1298,VLOOKUP($B144,'numeric possibilities'!$C$3:$G$1298,1)),'VBA code_permu_wo_repettn'!$T$2:$Y$2))</f>
        <v>C</v>
      </c>
      <c r="D144" t="str">
        <f>INDEX('VBA code_permu_wo_repettn'!$AA$3:$AF$6,COUNTIF('Profile-matrices_Condorcet'!$B$2:$B144,'Profile-matrices_Condorcet'!$B144),MATCH(INDEX('numeric possibilities'!E$3:E$1298,VLOOKUP($B144,'numeric possibilities'!$C$3:$G$1298,1)),'VBA code_permu_wo_repettn'!$AA$2:$AF$2))</f>
        <v>C</v>
      </c>
      <c r="E144" t="str">
        <f>INDEX('VBA code_permu_wo_repettn'!$AH$3:$AM$6,COUNTIF('Profile-matrices_Condorcet'!$B$2:$B144,'Profile-matrices_Condorcet'!$B144),MATCH(INDEX('numeric possibilities'!F$3:F$1298,VLOOKUP($B144,'numeric possibilities'!$C$3:$G$1298,1)),'VBA code_permu_wo_repettn'!$AH$2:$AM$2))</f>
        <v>B</v>
      </c>
      <c r="F144" t="str">
        <f>INDEX('VBA code_permu_wo_repettn'!$AO$3:$AT$6,COUNTIF('Profile-matrices_Condorcet'!$B$2:$B144,'Profile-matrices_Condorcet'!$B144),MATCH(INDEX('numeric possibilities'!G$3:G$1298,VLOOKUP($B144,'numeric possibilities'!$C$3:$G$1298,1)),'VBA code_permu_wo_repettn'!$AO$2:$AT$2))</f>
        <v>B</v>
      </c>
      <c r="I144" t="s">
        <v>0</v>
      </c>
      <c r="J144" t="s">
        <v>1</v>
      </c>
      <c r="K144" t="s">
        <v>2</v>
      </c>
      <c r="L144" t="s">
        <v>3</v>
      </c>
    </row>
    <row r="145" spans="1:20" x14ac:dyDescent="0.25">
      <c r="A145">
        <f t="shared" si="6"/>
        <v>144</v>
      </c>
      <c r="B145">
        <f t="shared" si="7"/>
        <v>36</v>
      </c>
      <c r="C145" t="str">
        <f>INDEX('VBA code_permu_wo_repettn'!$T$3:$Y$6,COUNTIF('Profile-matrices_Condorcet'!$B$2:$B145,'Profile-matrices_Condorcet'!$B145),MATCH(INDEX('numeric possibilities'!D$3:D$1298,VLOOKUP($B145,'numeric possibilities'!$C$3:$G$1298,1)),'VBA code_permu_wo_repettn'!$T$2:$Y$2))</f>
        <v>B</v>
      </c>
      <c r="D145" t="str">
        <f>INDEX('VBA code_permu_wo_repettn'!$AA$3:$AF$6,COUNTIF('Profile-matrices_Condorcet'!$B$2:$B145,'Profile-matrices_Condorcet'!$B145),MATCH(INDEX('numeric possibilities'!E$3:E$1298,VLOOKUP($B145,'numeric possibilities'!$C$3:$G$1298,1)),'VBA code_permu_wo_repettn'!$AA$2:$AF$2))</f>
        <v>A</v>
      </c>
      <c r="E145" t="str">
        <f>INDEX('VBA code_permu_wo_repettn'!$AH$3:$AM$6,COUNTIF('Profile-matrices_Condorcet'!$B$2:$B145,'Profile-matrices_Condorcet'!$B145),MATCH(INDEX('numeric possibilities'!F$3:F$1298,VLOOKUP($B145,'numeric possibilities'!$C$3:$G$1298,1)),'VBA code_permu_wo_repettn'!$AH$2:$AM$2))</f>
        <v>D</v>
      </c>
      <c r="F145" t="str">
        <f>INDEX('VBA code_permu_wo_repettn'!$AO$3:$AT$6,COUNTIF('Profile-matrices_Condorcet'!$B$2:$B145,'Profile-matrices_Condorcet'!$B145),MATCH(INDEX('numeric possibilities'!G$3:G$1298,VLOOKUP($B145,'numeric possibilities'!$C$3:$G$1298,1)),'VBA code_permu_wo_repettn'!$AO$2:$AT$2))</f>
        <v>C</v>
      </c>
      <c r="G145" t="str">
        <f>IF(MAX(I145:L145)&gt;='numeric possibilities'!$B$4/2,INDEX('Profile-matrices_Condorcet'!I144:L144,1,MATCH(MAX('Profile-matrices_Condorcet'!I145:L145),'Profile-matrices_Condorcet'!I145:L145,0)),"NCW")</f>
        <v>NCW</v>
      </c>
      <c r="H145" t="s">
        <v>13</v>
      </c>
      <c r="I145" s="3">
        <f>COUNTIF($I143:$S143,I144)</f>
        <v>2</v>
      </c>
      <c r="J145" s="3">
        <f>COUNTIF($I143:$S143,J144)</f>
        <v>1</v>
      </c>
      <c r="K145" s="3">
        <f>COUNTIF($I143:$S143,K144)</f>
        <v>2</v>
      </c>
      <c r="L145" s="3">
        <f>COUNTIF($I143:$S143,L144)</f>
        <v>1</v>
      </c>
    </row>
    <row r="146" spans="1:20" x14ac:dyDescent="0.25">
      <c r="A146">
        <f t="shared" si="6"/>
        <v>145</v>
      </c>
      <c r="B146">
        <f t="shared" si="7"/>
        <v>37</v>
      </c>
      <c r="C146" t="str">
        <f>INDEX('VBA code_permu_wo_repettn'!$T$3:$Y$6,COUNTIF('Profile-matrices_Condorcet'!$B$2:$B146,'Profile-matrices_Condorcet'!$B146),MATCH(INDEX('numeric possibilities'!D$3:D$1298,VLOOKUP($B146,'numeric possibilities'!$C$3:$G$1298,1)),'VBA code_permu_wo_repettn'!$T$2:$Y$2))</f>
        <v>A</v>
      </c>
      <c r="D146" t="str">
        <f>INDEX('VBA code_permu_wo_repettn'!$AA$3:$AF$6,COUNTIF('Profile-matrices_Condorcet'!$B$2:$B146,'Profile-matrices_Condorcet'!$B146),MATCH(INDEX('numeric possibilities'!E$3:E$1298,VLOOKUP($B146,'numeric possibilities'!$C$3:$G$1298,1)),'VBA code_permu_wo_repettn'!$AA$2:$AF$2))</f>
        <v>B</v>
      </c>
      <c r="E146" t="str">
        <f>INDEX('VBA code_permu_wo_repettn'!$AH$3:$AM$6,COUNTIF('Profile-matrices_Condorcet'!$B$2:$B146,'Profile-matrices_Condorcet'!$B146),MATCH(INDEX('numeric possibilities'!F$3:F$1298,VLOOKUP($B146,'numeric possibilities'!$C$3:$G$1298,1)),'VBA code_permu_wo_repettn'!$AH$2:$AM$2))</f>
        <v>C</v>
      </c>
      <c r="F146" t="str">
        <f>INDEX('VBA code_permu_wo_repettn'!$AO$3:$AT$6,COUNTIF('Profile-matrices_Condorcet'!$B$2:$B146,'Profile-matrices_Condorcet'!$B146),MATCH(INDEX('numeric possibilities'!G$3:G$1298,VLOOKUP($B146,'numeric possibilities'!$C$3:$G$1298,1)),'VBA code_permu_wo_repettn'!$AO$2:$AT$2))</f>
        <v>D</v>
      </c>
      <c r="H146" t="s">
        <v>14</v>
      </c>
      <c r="I146" s="3">
        <f>IF(MATCH(I$1,$C146:$C149,0)&lt;(MATCH(J$1,$C146:$C149,0)),1*a_vote,0)+IF(MATCH(I$1,$D146:$D149,0)&lt;MATCH(J$1,$D146:$D149,0),1*b_vote,0)+IF(MATCH(I$1,$E146:$E149,0)&lt;MATCH(J$1,$E146:$E149,0),1*c_vote,0)+IF(MATCH(I$1,$F146:$F149,0)&lt;MATCH(J$1,$F146:$F149,0),1*d_vote,0)</f>
        <v>0.74</v>
      </c>
      <c r="J146" s="3">
        <f>IF(MATCH(I$1,$C146:$C149,0)&gt;(MATCH(J$1,$C146:$C149,0)),1*a_vote,0)+IF(MATCH(I$1,$D146:$D149,0)&gt;MATCH(J$1,$D146:$D149,0),1*b_vote,0)+IF(MATCH(I$1,$E146:$E149,0)&gt;MATCH(J$1,$E146:$E149,0),1*c_vote,0)+IF(MATCH(I$1,$F146:$F149,0)&gt;MATCH(J$1,$F146:$F149,0),1*d_vote,0)</f>
        <v>0.26</v>
      </c>
      <c r="K146" s="3">
        <f>IF(MATCH($K$1,$C146:$C149,0)&lt;(MATCH($L$1,$C146:$C149,0)),1*a_vote,0)+IF(MATCH($K$1,$D146:$D149,0)&lt;MATCH($L$1,$D146:$D149,0),1*b_vote,0)+IF(MATCH($K$1,$E146:$E149,0)&lt;MATCH($L$1,$E146:$E149,0),1*c_vote,0)+IF(MATCH($K$1,$F146:$F149,0)&lt;MATCH($L$1,$F146:$F149,0),1*d_vote,0)</f>
        <v>0.75</v>
      </c>
      <c r="L146" s="3">
        <f>IF(MATCH(K$1,$C146:$C149,0)&gt;(MATCH(L$1,$C146:$C149,0)),1*a_vote,0)+IF(MATCH(K$1,$D146:$D149,0)&gt;MATCH(L$1,$D146:$D149,0),1*b_vote,0)+IF(MATCH(K$1,$E146:$E149,0)&gt;MATCH(L$1,$E146:$E149,0),1*c_vote,0)+IF(MATCH(K$1,$F146:$F149,0)&gt;MATCH(L$1,$F146:$F149,0),1*d_vote,0)</f>
        <v>0.25</v>
      </c>
      <c r="M146" s="3">
        <f>IF(MATCH($M$1,$C146:$C149,0)&lt;(MATCH($N$1,$C146:$C149,0)),1*a_vote,0)+IF(MATCH($M$1,$D146:$D149,0)&lt;MATCH($N$1,$D146:$D149,0),1*b_vote,0)+IF(MATCH($M$1,$E146:$E149,0)&lt;MATCH($N$1,$E146:$E149,0),1*c_vote,0)+IF(MATCH($M$1,$F146:$F149,0)&lt;MATCH($N$1,$F146:$F149,0),1*d_vote,0)</f>
        <v>0.78</v>
      </c>
      <c r="N146" s="3">
        <f>IF(MATCH(M$1,$C146:$C149,0)&gt;(MATCH(N$1,$C146:$C149,0)),1*a_vote,0)+IF(MATCH(M$1,$D146:$D149,0)&gt;MATCH(N$1,$D146:$D149,0),1*b_vote,0)+IF(MATCH(M$1,$E146:$E149,0)&gt;MATCH(N$1,$E146:$E149,0),1*c_vote,0)+IF(MATCH(M$1,$F146:$F149,0)&gt;MATCH(N$1,$F146:$F149,0),1*d_vote,0)</f>
        <v>0.21999999999999997</v>
      </c>
      <c r="O146" s="3">
        <f>IF(MATCH($O$1,$C146:$C149,0)&lt;(MATCH($P$1,$C146:$C149,0)),1*a_vote,0)+IF(MATCH($O$1,$D146:$D149,0)&lt;MATCH($P$1,$D146:$D149,0),1*b_vote,0)+IF(MATCH($O$1,$E146:$E149,0)&lt;MATCH($P$1,$E146:$E149,0),1*c_vote,0)+IF(MATCH($O$1,$F146:$F149,0)&lt;MATCH($P$1,$F146:$F149,0),1*d_vote,0)</f>
        <v>0.75</v>
      </c>
      <c r="P146" s="3">
        <f>IF(MATCH(O$1,$C146:$C149,0)&gt;(MATCH(P$1,$C146:$C149,0)),1*a_vote,0)+IF(MATCH(O$1,$D146:$D149,0)&gt;MATCH(P$1,$D146:$D149,0),1*b_vote,0)+IF(MATCH(O$1,$E146:$E149,0)&gt;MATCH(P$1,$E146:$E149,0),1*c_vote,0)+IF(MATCH(O$1,$F146:$F149,0)&gt;MATCH(P$1,$F146:$F149,0),1*d_vote,0)</f>
        <v>0.25</v>
      </c>
      <c r="Q146" s="3">
        <f>IF(MATCH($Q$1,$C146:$C149,0)&lt;(MATCH($R$1,$C146:$C149,0)),1*a_vote,0)+IF(MATCH($Q$1,$D146:$D149,0)&lt;MATCH($R$1,$D146:$D149,0),1*b_vote,0)+IF(MATCH($Q$1,$E146:$E149,0)&lt;MATCH($R$1,$E146:$E149,0),1*c_vote,0)+IF(MATCH($Q$1,$F146:$F149,0)&lt;MATCH($R$1,$F146:$F149,0),1*d_vote,0)</f>
        <v>0.53</v>
      </c>
      <c r="R146" s="3">
        <f>IF(MATCH(Q$1,$C146:$C149,0)&gt;(MATCH(R$1,$C146:$C149,0)),1*a_vote,0)+IF(MATCH(Q$1,$D146:$D149,0)&gt;MATCH(R$1,$D146:$D149,0),1*b_vote,0)+IF(MATCH(Q$1,$E146:$E149,0)&gt;MATCH(R$1,$E146:$E149,0),1*c_vote,0)+IF(MATCH(Q$1,$F146:$F149,0)&gt;MATCH(R$1,$F146:$F149,0),1*d_vote,0)</f>
        <v>0.47</v>
      </c>
      <c r="S146" s="3">
        <f>IF(MATCH($S$1,$C146:$C149,0)&lt;(MATCH($T$1,$C146:$C149,0)),1*a_vote,0)+IF(MATCH($S$1,$D146:$D149,0)&lt;MATCH($T$1,$D146:$D149,0),1*b_vote,0)+IF(MATCH($S$1,$E146:$E149,0)&lt;MATCH($T$1,$E146:$E149,0),1*c_vote,0)+IF(MATCH($S$1,$F146:$F149,0)&lt;MATCH($T$1,$F146:$F149,0),1*d_vote,0)</f>
        <v>0.78</v>
      </c>
      <c r="T146" s="3">
        <f>IF(MATCH(S$1,$C146:$C149,0)&gt;(MATCH(T$1,$C146:$C149,0)),1*a_vote,0)+IF(MATCH(S$1,$D146:$D149,0)&gt;MATCH(T$1,$D146:$D149,0),1*b_vote,0)+IF(MATCH(S$1,$E146:$E149,0)&gt;MATCH(T$1,$E146:$E149,0),1*c_vote,0)+IF(MATCH(S$1,$F146:$F149,0)&gt;MATCH(T$1,$F146:$F149,0),1*d_vote,0)</f>
        <v>0.21999999999999997</v>
      </c>
    </row>
    <row r="147" spans="1:20" x14ac:dyDescent="0.25">
      <c r="A147">
        <f t="shared" si="6"/>
        <v>146</v>
      </c>
      <c r="B147">
        <f t="shared" si="7"/>
        <v>37</v>
      </c>
      <c r="C147" t="str">
        <f>INDEX('VBA code_permu_wo_repettn'!$T$3:$Y$6,COUNTIF('Profile-matrices_Condorcet'!$B$2:$B147,'Profile-matrices_Condorcet'!$B147),MATCH(INDEX('numeric possibilities'!D$3:D$1298,VLOOKUP($B147,'numeric possibilities'!$C$3:$G$1298,1)),'VBA code_permu_wo_repettn'!$T$2:$Y$2))</f>
        <v>B</v>
      </c>
      <c r="D147" t="str">
        <f>INDEX('VBA code_permu_wo_repettn'!$AA$3:$AF$6,COUNTIF('Profile-matrices_Condorcet'!$B$2:$B147,'Profile-matrices_Condorcet'!$B147),MATCH(INDEX('numeric possibilities'!E$3:E$1298,VLOOKUP($B147,'numeric possibilities'!$C$3:$G$1298,1)),'VBA code_permu_wo_repettn'!$AA$2:$AF$2))</f>
        <v>A</v>
      </c>
      <c r="E147" t="str">
        <f>INDEX('VBA code_permu_wo_repettn'!$AH$3:$AM$6,COUNTIF('Profile-matrices_Condorcet'!$B$2:$B147,'Profile-matrices_Condorcet'!$B147),MATCH(INDEX('numeric possibilities'!F$3:F$1298,VLOOKUP($B147,'numeric possibilities'!$C$3:$G$1298,1)),'VBA code_permu_wo_repettn'!$AH$2:$AM$2))</f>
        <v>A</v>
      </c>
      <c r="F147" t="str">
        <f>INDEX('VBA code_permu_wo_repettn'!$AO$3:$AT$6,COUNTIF('Profile-matrices_Condorcet'!$B$2:$B147,'Profile-matrices_Condorcet'!$B147),MATCH(INDEX('numeric possibilities'!G$3:G$1298,VLOOKUP($B147,'numeric possibilities'!$C$3:$G$1298,1)),'VBA code_permu_wo_repettn'!$AO$2:$AT$2))</f>
        <v>A</v>
      </c>
      <c r="H147" t="s">
        <v>15</v>
      </c>
      <c r="I147" t="str">
        <f>IF(I146&gt;J146,$I$1,IF(I146&lt;J146,$J$1,0))</f>
        <v>A</v>
      </c>
      <c r="K147" t="str">
        <f>IF(K146&gt;L146,$K$1,IF(K146&lt;L146,$L$1,0))</f>
        <v>A</v>
      </c>
      <c r="M147" t="str">
        <f>IF(M146&gt;N146,$M$1,IF(M146&lt;N146,$N$1,0))</f>
        <v>A</v>
      </c>
      <c r="O147" t="str">
        <f>IF(O146&gt;P146,$O$1,IF(O146&lt;P146,$P$1,0))</f>
        <v>B</v>
      </c>
      <c r="Q147" t="str">
        <f>IF(Q146&gt;R146,$Q$1,IF(Q146&lt;R146,$R$1,0))</f>
        <v>B</v>
      </c>
      <c r="S147" t="str">
        <f>IF(S146&gt;T146,$S$1,IF(S146&lt;T146,$T$1,0))</f>
        <v>C</v>
      </c>
    </row>
    <row r="148" spans="1:20" x14ac:dyDescent="0.25">
      <c r="A148">
        <f t="shared" si="6"/>
        <v>147</v>
      </c>
      <c r="B148">
        <f t="shared" si="7"/>
        <v>37</v>
      </c>
      <c r="C148" t="str">
        <f>INDEX('VBA code_permu_wo_repettn'!$T$3:$Y$6,COUNTIF('Profile-matrices_Condorcet'!$B$2:$B148,'Profile-matrices_Condorcet'!$B148),MATCH(INDEX('numeric possibilities'!D$3:D$1298,VLOOKUP($B148,'numeric possibilities'!$C$3:$G$1298,1)),'VBA code_permu_wo_repettn'!$T$2:$Y$2))</f>
        <v>C</v>
      </c>
      <c r="D148" t="str">
        <f>INDEX('VBA code_permu_wo_repettn'!$AA$3:$AF$6,COUNTIF('Profile-matrices_Condorcet'!$B$2:$B148,'Profile-matrices_Condorcet'!$B148),MATCH(INDEX('numeric possibilities'!E$3:E$1298,VLOOKUP($B148,'numeric possibilities'!$C$3:$G$1298,1)),'VBA code_permu_wo_repettn'!$AA$2:$AF$2))</f>
        <v>C</v>
      </c>
      <c r="E148" t="str">
        <f>INDEX('VBA code_permu_wo_repettn'!$AH$3:$AM$6,COUNTIF('Profile-matrices_Condorcet'!$B$2:$B148,'Profile-matrices_Condorcet'!$B148),MATCH(INDEX('numeric possibilities'!F$3:F$1298,VLOOKUP($B148,'numeric possibilities'!$C$3:$G$1298,1)),'VBA code_permu_wo_repettn'!$AH$2:$AM$2))</f>
        <v>D</v>
      </c>
      <c r="F148" t="str">
        <f>INDEX('VBA code_permu_wo_repettn'!$AO$3:$AT$6,COUNTIF('Profile-matrices_Condorcet'!$B$2:$B148,'Profile-matrices_Condorcet'!$B148),MATCH(INDEX('numeric possibilities'!G$3:G$1298,VLOOKUP($B148,'numeric possibilities'!$C$3:$G$1298,1)),'VBA code_permu_wo_repettn'!$AO$2:$AT$2))</f>
        <v>B</v>
      </c>
      <c r="I148" t="s">
        <v>0</v>
      </c>
      <c r="J148" t="s">
        <v>1</v>
      </c>
      <c r="K148" t="s">
        <v>2</v>
      </c>
      <c r="L148" t="s">
        <v>3</v>
      </c>
    </row>
    <row r="149" spans="1:20" x14ac:dyDescent="0.25">
      <c r="A149">
        <f t="shared" si="6"/>
        <v>148</v>
      </c>
      <c r="B149">
        <f t="shared" si="7"/>
        <v>37</v>
      </c>
      <c r="C149" t="str">
        <f>INDEX('VBA code_permu_wo_repettn'!$T$3:$Y$6,COUNTIF('Profile-matrices_Condorcet'!$B$2:$B149,'Profile-matrices_Condorcet'!$B149),MATCH(INDEX('numeric possibilities'!D$3:D$1298,VLOOKUP($B149,'numeric possibilities'!$C$3:$G$1298,1)),'VBA code_permu_wo_repettn'!$T$2:$Y$2))</f>
        <v>D</v>
      </c>
      <c r="D149" t="str">
        <f>INDEX('VBA code_permu_wo_repettn'!$AA$3:$AF$6,COUNTIF('Profile-matrices_Condorcet'!$B$2:$B149,'Profile-matrices_Condorcet'!$B149),MATCH(INDEX('numeric possibilities'!E$3:E$1298,VLOOKUP($B149,'numeric possibilities'!$C$3:$G$1298,1)),'VBA code_permu_wo_repettn'!$AA$2:$AF$2))</f>
        <v>D</v>
      </c>
      <c r="E149" t="str">
        <f>INDEX('VBA code_permu_wo_repettn'!$AH$3:$AM$6,COUNTIF('Profile-matrices_Condorcet'!$B$2:$B149,'Profile-matrices_Condorcet'!$B149),MATCH(INDEX('numeric possibilities'!F$3:F$1298,VLOOKUP($B149,'numeric possibilities'!$C$3:$G$1298,1)),'VBA code_permu_wo_repettn'!$AH$2:$AM$2))</f>
        <v>B</v>
      </c>
      <c r="F149" t="str">
        <f>INDEX('VBA code_permu_wo_repettn'!$AO$3:$AT$6,COUNTIF('Profile-matrices_Condorcet'!$B$2:$B149,'Profile-matrices_Condorcet'!$B149),MATCH(INDEX('numeric possibilities'!G$3:G$1298,VLOOKUP($B149,'numeric possibilities'!$C$3:$G$1298,1)),'VBA code_permu_wo_repettn'!$AO$2:$AT$2))</f>
        <v>C</v>
      </c>
      <c r="G149" t="str">
        <f>IF(MAX(I149:L149)&gt;='numeric possibilities'!$B$4/2,INDEX('Profile-matrices_Condorcet'!I148:L148,1,MATCH(MAX('Profile-matrices_Condorcet'!I149:L149),'Profile-matrices_Condorcet'!I149:L149,0)),"NCW")</f>
        <v>A</v>
      </c>
      <c r="H149" t="s">
        <v>13</v>
      </c>
      <c r="I149" s="3">
        <f>COUNTIF($I147:$S147,I148)</f>
        <v>3</v>
      </c>
      <c r="J149" s="3">
        <f>COUNTIF($I147:$S147,J148)</f>
        <v>2</v>
      </c>
      <c r="K149" s="3">
        <f>COUNTIF($I147:$S147,K148)</f>
        <v>1</v>
      </c>
      <c r="L149" s="3">
        <f>COUNTIF($I147:$S147,L148)</f>
        <v>0</v>
      </c>
    </row>
    <row r="150" spans="1:20" x14ac:dyDescent="0.25">
      <c r="A150">
        <f t="shared" si="6"/>
        <v>149</v>
      </c>
      <c r="B150">
        <f t="shared" si="7"/>
        <v>38</v>
      </c>
      <c r="C150" t="str">
        <f>INDEX('VBA code_permu_wo_repettn'!$T$3:$Y$6,COUNTIF('Profile-matrices_Condorcet'!$B$2:$B150,'Profile-matrices_Condorcet'!$B150),MATCH(INDEX('numeric possibilities'!D$3:D$1298,VLOOKUP($B150,'numeric possibilities'!$C$3:$G$1298,1)),'VBA code_permu_wo_repettn'!$T$2:$Y$2))</f>
        <v>A</v>
      </c>
      <c r="D150" t="str">
        <f>INDEX('VBA code_permu_wo_repettn'!$AA$3:$AF$6,COUNTIF('Profile-matrices_Condorcet'!$B$2:$B150,'Profile-matrices_Condorcet'!$B150),MATCH(INDEX('numeric possibilities'!E$3:E$1298,VLOOKUP($B150,'numeric possibilities'!$C$3:$G$1298,1)),'VBA code_permu_wo_repettn'!$AA$2:$AF$2))</f>
        <v>B</v>
      </c>
      <c r="E150" t="str">
        <f>INDEX('VBA code_permu_wo_repettn'!$AH$3:$AM$6,COUNTIF('Profile-matrices_Condorcet'!$B$2:$B150,'Profile-matrices_Condorcet'!$B150),MATCH(INDEX('numeric possibilities'!F$3:F$1298,VLOOKUP($B150,'numeric possibilities'!$C$3:$G$1298,1)),'VBA code_permu_wo_repettn'!$AH$2:$AM$2))</f>
        <v>C</v>
      </c>
      <c r="F150" t="str">
        <f>INDEX('VBA code_permu_wo_repettn'!$AO$3:$AT$6,COUNTIF('Profile-matrices_Condorcet'!$B$2:$B150,'Profile-matrices_Condorcet'!$B150),MATCH(INDEX('numeric possibilities'!G$3:G$1298,VLOOKUP($B150,'numeric possibilities'!$C$3:$G$1298,1)),'VBA code_permu_wo_repettn'!$AO$2:$AT$2))</f>
        <v>D</v>
      </c>
      <c r="H150" t="s">
        <v>14</v>
      </c>
      <c r="I150" s="3">
        <f>IF(MATCH(I$1,$C150:$C153,0)&lt;(MATCH(J$1,$C150:$C153,0)),1*a_vote,0)+IF(MATCH(I$1,$D150:$D153,0)&lt;MATCH(J$1,$D150:$D153,0),1*b_vote,0)+IF(MATCH(I$1,$E150:$E153,0)&lt;MATCH(J$1,$E150:$E153,0),1*c_vote,0)+IF(MATCH(I$1,$F150:$F153,0)&lt;MATCH(J$1,$F150:$F153,0),1*d_vote,0)</f>
        <v>0.74</v>
      </c>
      <c r="J150" s="3">
        <f>IF(MATCH(I$1,$C150:$C153,0)&gt;(MATCH(J$1,$C150:$C153,0)),1*a_vote,0)+IF(MATCH(I$1,$D150:$D153,0)&gt;MATCH(J$1,$D150:$D153,0),1*b_vote,0)+IF(MATCH(I$1,$E150:$E153,0)&gt;MATCH(J$1,$E150:$E153,0),1*c_vote,0)+IF(MATCH(I$1,$F150:$F153,0)&gt;MATCH(J$1,$F150:$F153,0),1*d_vote,0)</f>
        <v>0.26</v>
      </c>
      <c r="K150" s="3">
        <f>IF(MATCH($K$1,$C150:$C153,0)&lt;(MATCH($L$1,$C150:$C153,0)),1*a_vote,0)+IF(MATCH($K$1,$D150:$D153,0)&lt;MATCH($L$1,$D150:$D153,0),1*b_vote,0)+IF(MATCH($K$1,$E150:$E153,0)&lt;MATCH($L$1,$E150:$E153,0),1*c_vote,0)+IF(MATCH($K$1,$F150:$F153,0)&lt;MATCH($L$1,$F150:$F153,0),1*d_vote,0)</f>
        <v>0.75</v>
      </c>
      <c r="L150" s="3">
        <f>IF(MATCH(K$1,$C150:$C153,0)&gt;(MATCH(L$1,$C150:$C153,0)),1*a_vote,0)+IF(MATCH(K$1,$D150:$D153,0)&gt;MATCH(L$1,$D150:$D153,0),1*b_vote,0)+IF(MATCH(K$1,$E150:$E153,0)&gt;MATCH(L$1,$E150:$E153,0),1*c_vote,0)+IF(MATCH(K$1,$F150:$F153,0)&gt;MATCH(L$1,$F150:$F153,0),1*d_vote,0)</f>
        <v>0.25</v>
      </c>
      <c r="M150" s="3">
        <f>IF(MATCH($M$1,$C150:$C153,0)&lt;(MATCH($N$1,$C150:$C153,0)),1*a_vote,0)+IF(MATCH($M$1,$D150:$D153,0)&lt;MATCH($N$1,$D150:$D153,0),1*b_vote,0)+IF(MATCH($M$1,$E150:$E153,0)&lt;MATCH($N$1,$E150:$E153,0),1*c_vote,0)+IF(MATCH($M$1,$F150:$F153,0)&lt;MATCH($N$1,$F150:$F153,0),1*d_vote,0)</f>
        <v>0.78</v>
      </c>
      <c r="N150" s="3">
        <f>IF(MATCH(M$1,$C150:$C153,0)&gt;(MATCH(N$1,$C150:$C153,0)),1*a_vote,0)+IF(MATCH(M$1,$D150:$D153,0)&gt;MATCH(N$1,$D150:$D153,0),1*b_vote,0)+IF(MATCH(M$1,$E150:$E153,0)&gt;MATCH(N$1,$E150:$E153,0),1*c_vote,0)+IF(MATCH(M$1,$F150:$F153,0)&gt;MATCH(N$1,$F150:$F153,0),1*d_vote,0)</f>
        <v>0.21999999999999997</v>
      </c>
      <c r="O150" s="3">
        <f>IF(MATCH($O$1,$C150:$C153,0)&lt;(MATCH($P$1,$C150:$C153,0)),1*a_vote,0)+IF(MATCH($O$1,$D150:$D153,0)&lt;MATCH($P$1,$D150:$D153,0),1*b_vote,0)+IF(MATCH($O$1,$E150:$E153,0)&lt;MATCH($P$1,$E150:$E153,0),1*c_vote,0)+IF(MATCH($O$1,$F150:$F153,0)&lt;MATCH($P$1,$F150:$F153,0),1*d_vote,0)</f>
        <v>0.75</v>
      </c>
      <c r="P150" s="3">
        <f>IF(MATCH(O$1,$C150:$C153,0)&gt;(MATCH(P$1,$C150:$C153,0)),1*a_vote,0)+IF(MATCH(O$1,$D150:$D153,0)&gt;MATCH(P$1,$D150:$D153,0),1*b_vote,0)+IF(MATCH(O$1,$E150:$E153,0)&gt;MATCH(P$1,$E150:$E153,0),1*c_vote,0)+IF(MATCH(O$1,$F150:$F153,0)&gt;MATCH(P$1,$F150:$F153,0),1*d_vote,0)</f>
        <v>0.25</v>
      </c>
      <c r="Q150" s="3">
        <f>IF(MATCH($Q$1,$C150:$C153,0)&lt;(MATCH($R$1,$C150:$C153,0)),1*a_vote,0)+IF(MATCH($Q$1,$D150:$D153,0)&lt;MATCH($R$1,$D150:$D153,0),1*b_vote,0)+IF(MATCH($Q$1,$E150:$E153,0)&lt;MATCH($R$1,$E150:$E153,0),1*c_vote,0)+IF(MATCH($Q$1,$F150:$F153,0)&lt;MATCH($R$1,$F150:$F153,0),1*d_vote,0)</f>
        <v>0.53</v>
      </c>
      <c r="R150" s="3">
        <f>IF(MATCH(Q$1,$C150:$C153,0)&gt;(MATCH(R$1,$C150:$C153,0)),1*a_vote,0)+IF(MATCH(Q$1,$D150:$D153,0)&gt;MATCH(R$1,$D150:$D153,0),1*b_vote,0)+IF(MATCH(Q$1,$E150:$E153,0)&gt;MATCH(R$1,$E150:$E153,0),1*c_vote,0)+IF(MATCH(Q$1,$F150:$F153,0)&gt;MATCH(R$1,$F150:$F153,0),1*d_vote,0)</f>
        <v>0.47</v>
      </c>
      <c r="S150" s="3">
        <f>IF(MATCH($S$1,$C150:$C153,0)&lt;(MATCH($T$1,$C150:$C153,0)),1*a_vote,0)+IF(MATCH($S$1,$D150:$D153,0)&lt;MATCH($T$1,$D150:$D153,0),1*b_vote,0)+IF(MATCH($S$1,$E150:$E153,0)&lt;MATCH($T$1,$E150:$E153,0),1*c_vote,0)+IF(MATCH($S$1,$F150:$F153,0)&lt;MATCH($T$1,$F150:$F153,0),1*d_vote,0)</f>
        <v>0.51</v>
      </c>
      <c r="T150" s="3">
        <f>IF(MATCH(S$1,$C150:$C153,0)&gt;(MATCH(T$1,$C150:$C153,0)),1*a_vote,0)+IF(MATCH(S$1,$D150:$D153,0)&gt;MATCH(T$1,$D150:$D153,0),1*b_vote,0)+IF(MATCH(S$1,$E150:$E153,0)&gt;MATCH(T$1,$E150:$E153,0),1*c_vote,0)+IF(MATCH(S$1,$F150:$F153,0)&gt;MATCH(T$1,$F150:$F153,0),1*d_vote,0)</f>
        <v>0.49</v>
      </c>
    </row>
    <row r="151" spans="1:20" x14ac:dyDescent="0.25">
      <c r="A151">
        <f t="shared" si="6"/>
        <v>150</v>
      </c>
      <c r="B151">
        <f t="shared" si="7"/>
        <v>38</v>
      </c>
      <c r="C151" t="str">
        <f>INDEX('VBA code_permu_wo_repettn'!$T$3:$Y$6,COUNTIF('Profile-matrices_Condorcet'!$B$2:$B151,'Profile-matrices_Condorcet'!$B151),MATCH(INDEX('numeric possibilities'!D$3:D$1298,VLOOKUP($B151,'numeric possibilities'!$C$3:$G$1298,1)),'VBA code_permu_wo_repettn'!$T$2:$Y$2))</f>
        <v>B</v>
      </c>
      <c r="D151" t="str">
        <f>INDEX('VBA code_permu_wo_repettn'!$AA$3:$AF$6,COUNTIF('Profile-matrices_Condorcet'!$B$2:$B151,'Profile-matrices_Condorcet'!$B151),MATCH(INDEX('numeric possibilities'!E$3:E$1298,VLOOKUP($B151,'numeric possibilities'!$C$3:$G$1298,1)),'VBA code_permu_wo_repettn'!$AA$2:$AF$2))</f>
        <v>A</v>
      </c>
      <c r="E151" t="str">
        <f>INDEX('VBA code_permu_wo_repettn'!$AH$3:$AM$6,COUNTIF('Profile-matrices_Condorcet'!$B$2:$B151,'Profile-matrices_Condorcet'!$B151),MATCH(INDEX('numeric possibilities'!F$3:F$1298,VLOOKUP($B151,'numeric possibilities'!$C$3:$G$1298,1)),'VBA code_permu_wo_repettn'!$AH$2:$AM$2))</f>
        <v>A</v>
      </c>
      <c r="F151" t="str">
        <f>INDEX('VBA code_permu_wo_repettn'!$AO$3:$AT$6,COUNTIF('Profile-matrices_Condorcet'!$B$2:$B151,'Profile-matrices_Condorcet'!$B151),MATCH(INDEX('numeric possibilities'!G$3:G$1298,VLOOKUP($B151,'numeric possibilities'!$C$3:$G$1298,1)),'VBA code_permu_wo_repettn'!$AO$2:$AT$2))</f>
        <v>A</v>
      </c>
      <c r="H151" t="s">
        <v>15</v>
      </c>
      <c r="I151" t="str">
        <f>IF(I150&gt;J150,$I$1,IF(I150&lt;J150,$J$1,0))</f>
        <v>A</v>
      </c>
      <c r="K151" t="str">
        <f>IF(K150&gt;L150,$K$1,IF(K150&lt;L150,$L$1,0))</f>
        <v>A</v>
      </c>
      <c r="M151" t="str">
        <f>IF(M150&gt;N150,$M$1,IF(M150&lt;N150,$N$1,0))</f>
        <v>A</v>
      </c>
      <c r="O151" t="str">
        <f>IF(O150&gt;P150,$O$1,IF(O150&lt;P150,$P$1,0))</f>
        <v>B</v>
      </c>
      <c r="Q151" t="str">
        <f>IF(Q150&gt;R150,$Q$1,IF(Q150&lt;R150,$R$1,0))</f>
        <v>B</v>
      </c>
      <c r="S151" t="str">
        <f>IF(S150&gt;T150,$S$1,IF(S150&lt;T150,$T$1,0))</f>
        <v>C</v>
      </c>
    </row>
    <row r="152" spans="1:20" x14ac:dyDescent="0.25">
      <c r="A152">
        <f t="shared" si="6"/>
        <v>151</v>
      </c>
      <c r="B152">
        <f t="shared" si="7"/>
        <v>38</v>
      </c>
      <c r="C152" t="str">
        <f>INDEX('VBA code_permu_wo_repettn'!$T$3:$Y$6,COUNTIF('Profile-matrices_Condorcet'!$B$2:$B152,'Profile-matrices_Condorcet'!$B152),MATCH(INDEX('numeric possibilities'!D$3:D$1298,VLOOKUP($B152,'numeric possibilities'!$C$3:$G$1298,1)),'VBA code_permu_wo_repettn'!$T$2:$Y$2))</f>
        <v>D</v>
      </c>
      <c r="D152" t="str">
        <f>INDEX('VBA code_permu_wo_repettn'!$AA$3:$AF$6,COUNTIF('Profile-matrices_Condorcet'!$B$2:$B152,'Profile-matrices_Condorcet'!$B152),MATCH(INDEX('numeric possibilities'!E$3:E$1298,VLOOKUP($B152,'numeric possibilities'!$C$3:$G$1298,1)),'VBA code_permu_wo_repettn'!$AA$2:$AF$2))</f>
        <v>C</v>
      </c>
      <c r="E152" t="str">
        <f>INDEX('VBA code_permu_wo_repettn'!$AH$3:$AM$6,COUNTIF('Profile-matrices_Condorcet'!$B$2:$B152,'Profile-matrices_Condorcet'!$B152),MATCH(INDEX('numeric possibilities'!F$3:F$1298,VLOOKUP($B152,'numeric possibilities'!$C$3:$G$1298,1)),'VBA code_permu_wo_repettn'!$AH$2:$AM$2))</f>
        <v>D</v>
      </c>
      <c r="F152" t="str">
        <f>INDEX('VBA code_permu_wo_repettn'!$AO$3:$AT$6,COUNTIF('Profile-matrices_Condorcet'!$B$2:$B152,'Profile-matrices_Condorcet'!$B152),MATCH(INDEX('numeric possibilities'!G$3:G$1298,VLOOKUP($B152,'numeric possibilities'!$C$3:$G$1298,1)),'VBA code_permu_wo_repettn'!$AO$2:$AT$2))</f>
        <v>B</v>
      </c>
      <c r="I152" t="s">
        <v>0</v>
      </c>
      <c r="J152" t="s">
        <v>1</v>
      </c>
      <c r="K152" t="s">
        <v>2</v>
      </c>
      <c r="L152" t="s">
        <v>3</v>
      </c>
    </row>
    <row r="153" spans="1:20" x14ac:dyDescent="0.25">
      <c r="A153">
        <f t="shared" si="6"/>
        <v>152</v>
      </c>
      <c r="B153">
        <f t="shared" si="7"/>
        <v>38</v>
      </c>
      <c r="C153" t="str">
        <f>INDEX('VBA code_permu_wo_repettn'!$T$3:$Y$6,COUNTIF('Profile-matrices_Condorcet'!$B$2:$B153,'Profile-matrices_Condorcet'!$B153),MATCH(INDEX('numeric possibilities'!D$3:D$1298,VLOOKUP($B153,'numeric possibilities'!$C$3:$G$1298,1)),'VBA code_permu_wo_repettn'!$T$2:$Y$2))</f>
        <v>C</v>
      </c>
      <c r="D153" t="str">
        <f>INDEX('VBA code_permu_wo_repettn'!$AA$3:$AF$6,COUNTIF('Profile-matrices_Condorcet'!$B$2:$B153,'Profile-matrices_Condorcet'!$B153),MATCH(INDEX('numeric possibilities'!E$3:E$1298,VLOOKUP($B153,'numeric possibilities'!$C$3:$G$1298,1)),'VBA code_permu_wo_repettn'!$AA$2:$AF$2))</f>
        <v>D</v>
      </c>
      <c r="E153" t="str">
        <f>INDEX('VBA code_permu_wo_repettn'!$AH$3:$AM$6,COUNTIF('Profile-matrices_Condorcet'!$B$2:$B153,'Profile-matrices_Condorcet'!$B153),MATCH(INDEX('numeric possibilities'!F$3:F$1298,VLOOKUP($B153,'numeric possibilities'!$C$3:$G$1298,1)),'VBA code_permu_wo_repettn'!$AH$2:$AM$2))</f>
        <v>B</v>
      </c>
      <c r="F153" t="str">
        <f>INDEX('VBA code_permu_wo_repettn'!$AO$3:$AT$6,COUNTIF('Profile-matrices_Condorcet'!$B$2:$B153,'Profile-matrices_Condorcet'!$B153),MATCH(INDEX('numeric possibilities'!G$3:G$1298,VLOOKUP($B153,'numeric possibilities'!$C$3:$G$1298,1)),'VBA code_permu_wo_repettn'!$AO$2:$AT$2))</f>
        <v>C</v>
      </c>
      <c r="G153" t="str">
        <f>IF(MAX(I153:L153)&gt;='numeric possibilities'!$B$4/2,INDEX('Profile-matrices_Condorcet'!I152:L152,1,MATCH(MAX('Profile-matrices_Condorcet'!I153:L153),'Profile-matrices_Condorcet'!I153:L153,0)),"NCW")</f>
        <v>A</v>
      </c>
      <c r="H153" t="s">
        <v>13</v>
      </c>
      <c r="I153" s="3">
        <f>COUNTIF($I151:$S151,I152)</f>
        <v>3</v>
      </c>
      <c r="J153" s="3">
        <f>COUNTIF($I151:$S151,J152)</f>
        <v>2</v>
      </c>
      <c r="K153" s="3">
        <f>COUNTIF($I151:$S151,K152)</f>
        <v>1</v>
      </c>
      <c r="L153" s="3">
        <f>COUNTIF($I151:$S151,L152)</f>
        <v>0</v>
      </c>
    </row>
    <row r="154" spans="1:20" x14ac:dyDescent="0.25">
      <c r="A154">
        <f t="shared" si="6"/>
        <v>153</v>
      </c>
      <c r="B154">
        <f t="shared" si="7"/>
        <v>39</v>
      </c>
      <c r="C154" t="str">
        <f>INDEX('VBA code_permu_wo_repettn'!$T$3:$Y$6,COUNTIF('Profile-matrices_Condorcet'!$B$2:$B154,'Profile-matrices_Condorcet'!$B154),MATCH(INDEX('numeric possibilities'!D$3:D$1298,VLOOKUP($B154,'numeric possibilities'!$C$3:$G$1298,1)),'VBA code_permu_wo_repettn'!$T$2:$Y$2))</f>
        <v>A</v>
      </c>
      <c r="D154" t="str">
        <f>INDEX('VBA code_permu_wo_repettn'!$AA$3:$AF$6,COUNTIF('Profile-matrices_Condorcet'!$B$2:$B154,'Profile-matrices_Condorcet'!$B154),MATCH(INDEX('numeric possibilities'!E$3:E$1298,VLOOKUP($B154,'numeric possibilities'!$C$3:$G$1298,1)),'VBA code_permu_wo_repettn'!$AA$2:$AF$2))</f>
        <v>B</v>
      </c>
      <c r="E154" t="str">
        <f>INDEX('VBA code_permu_wo_repettn'!$AH$3:$AM$6,COUNTIF('Profile-matrices_Condorcet'!$B$2:$B154,'Profile-matrices_Condorcet'!$B154),MATCH(INDEX('numeric possibilities'!F$3:F$1298,VLOOKUP($B154,'numeric possibilities'!$C$3:$G$1298,1)),'VBA code_permu_wo_repettn'!$AH$2:$AM$2))</f>
        <v>C</v>
      </c>
      <c r="F154" t="str">
        <f>INDEX('VBA code_permu_wo_repettn'!$AO$3:$AT$6,COUNTIF('Profile-matrices_Condorcet'!$B$2:$B154,'Profile-matrices_Condorcet'!$B154),MATCH(INDEX('numeric possibilities'!G$3:G$1298,VLOOKUP($B154,'numeric possibilities'!$C$3:$G$1298,1)),'VBA code_permu_wo_repettn'!$AO$2:$AT$2))</f>
        <v>D</v>
      </c>
      <c r="H154" t="s">
        <v>14</v>
      </c>
      <c r="I154" s="3">
        <f>IF(MATCH(I$1,$C154:$C157,0)&lt;(MATCH(J$1,$C154:$C157,0)),1*a_vote,0)+IF(MATCH(I$1,$D154:$D157,0)&lt;MATCH(J$1,$D154:$D157,0),1*b_vote,0)+IF(MATCH(I$1,$E154:$E157,0)&lt;MATCH(J$1,$E154:$E157,0),1*c_vote,0)+IF(MATCH(I$1,$F154:$F157,0)&lt;MATCH(J$1,$F154:$F157,0),1*d_vote,0)</f>
        <v>0.74</v>
      </c>
      <c r="J154" s="3">
        <f>IF(MATCH(I$1,$C154:$C157,0)&gt;(MATCH(J$1,$C154:$C157,0)),1*a_vote,0)+IF(MATCH(I$1,$D154:$D157,0)&gt;MATCH(J$1,$D154:$D157,0),1*b_vote,0)+IF(MATCH(I$1,$E154:$E157,0)&gt;MATCH(J$1,$E154:$E157,0),1*c_vote,0)+IF(MATCH(I$1,$F154:$F157,0)&gt;MATCH(J$1,$F154:$F157,0),1*d_vote,0)</f>
        <v>0.26</v>
      </c>
      <c r="K154" s="3">
        <f>IF(MATCH($K$1,$C154:$C157,0)&lt;(MATCH($L$1,$C154:$C157,0)),1*a_vote,0)+IF(MATCH($K$1,$D154:$D157,0)&lt;MATCH($L$1,$D154:$D157,0),1*b_vote,0)+IF(MATCH($K$1,$E154:$E157,0)&lt;MATCH($L$1,$E154:$E157,0),1*c_vote,0)+IF(MATCH($K$1,$F154:$F157,0)&lt;MATCH($L$1,$F154:$F157,0),1*d_vote,0)</f>
        <v>0.75</v>
      </c>
      <c r="L154" s="3">
        <f>IF(MATCH(K$1,$C154:$C157,0)&gt;(MATCH(L$1,$C154:$C157,0)),1*a_vote,0)+IF(MATCH(K$1,$D154:$D157,0)&gt;MATCH(L$1,$D154:$D157,0),1*b_vote,0)+IF(MATCH(K$1,$E154:$E157,0)&gt;MATCH(L$1,$E154:$E157,0),1*c_vote,0)+IF(MATCH(K$1,$F154:$F157,0)&gt;MATCH(L$1,$F154:$F157,0),1*d_vote,0)</f>
        <v>0.25</v>
      </c>
      <c r="M154" s="3">
        <f>IF(MATCH($M$1,$C154:$C157,0)&lt;(MATCH($N$1,$C154:$C157,0)),1*a_vote,0)+IF(MATCH($M$1,$D154:$D157,0)&lt;MATCH($N$1,$D154:$D157,0),1*b_vote,0)+IF(MATCH($M$1,$E154:$E157,0)&lt;MATCH($N$1,$E154:$E157,0),1*c_vote,0)+IF(MATCH($M$1,$F154:$F157,0)&lt;MATCH($N$1,$F154:$F157,0),1*d_vote,0)</f>
        <v>0.78</v>
      </c>
      <c r="N154" s="3">
        <f>IF(MATCH(M$1,$C154:$C157,0)&gt;(MATCH(N$1,$C154:$C157,0)),1*a_vote,0)+IF(MATCH(M$1,$D154:$D157,0)&gt;MATCH(N$1,$D154:$D157,0),1*b_vote,0)+IF(MATCH(M$1,$E154:$E157,0)&gt;MATCH(N$1,$E154:$E157,0),1*c_vote,0)+IF(MATCH(M$1,$F154:$F157,0)&gt;MATCH(N$1,$F154:$F157,0),1*d_vote,0)</f>
        <v>0.21999999999999997</v>
      </c>
      <c r="O154" s="3">
        <f>IF(MATCH($O$1,$C154:$C157,0)&lt;(MATCH($P$1,$C154:$C157,0)),1*a_vote,0)+IF(MATCH($O$1,$D154:$D157,0)&lt;MATCH($P$1,$D154:$D157,0),1*b_vote,0)+IF(MATCH($O$1,$E154:$E157,0)&lt;MATCH($P$1,$E154:$E157,0),1*c_vote,0)+IF(MATCH($O$1,$F154:$F157,0)&lt;MATCH($P$1,$F154:$F157,0),1*d_vote,0)</f>
        <v>0.48</v>
      </c>
      <c r="P154" s="3">
        <f>IF(MATCH(O$1,$C154:$C157,0)&gt;(MATCH(P$1,$C154:$C157,0)),1*a_vote,0)+IF(MATCH(O$1,$D154:$D157,0)&gt;MATCH(P$1,$D154:$D157,0),1*b_vote,0)+IF(MATCH(O$1,$E154:$E157,0)&gt;MATCH(P$1,$E154:$E157,0),1*c_vote,0)+IF(MATCH(O$1,$F154:$F157,0)&gt;MATCH(P$1,$F154:$F157,0),1*d_vote,0)</f>
        <v>0.52</v>
      </c>
      <c r="Q154" s="3">
        <f>IF(MATCH($Q$1,$C154:$C157,0)&lt;(MATCH($R$1,$C154:$C157,0)),1*a_vote,0)+IF(MATCH($Q$1,$D154:$D157,0)&lt;MATCH($R$1,$D154:$D157,0),1*b_vote,0)+IF(MATCH($Q$1,$E154:$E157,0)&lt;MATCH($R$1,$E154:$E157,0),1*c_vote,0)+IF(MATCH($Q$1,$F154:$F157,0)&lt;MATCH($R$1,$F154:$F157,0),1*d_vote,0)</f>
        <v>0.53</v>
      </c>
      <c r="R154" s="3">
        <f>IF(MATCH(Q$1,$C154:$C157,0)&gt;(MATCH(R$1,$C154:$C157,0)),1*a_vote,0)+IF(MATCH(Q$1,$D154:$D157,0)&gt;MATCH(R$1,$D154:$D157,0),1*b_vote,0)+IF(MATCH(Q$1,$E154:$E157,0)&gt;MATCH(R$1,$E154:$E157,0),1*c_vote,0)+IF(MATCH(Q$1,$F154:$F157,0)&gt;MATCH(R$1,$F154:$F157,0),1*d_vote,0)</f>
        <v>0.47</v>
      </c>
      <c r="S154" s="3">
        <f>IF(MATCH($S$1,$C154:$C157,0)&lt;(MATCH($T$1,$C154:$C157,0)),1*a_vote,0)+IF(MATCH($S$1,$D154:$D157,0)&lt;MATCH($T$1,$D154:$D157,0),1*b_vote,0)+IF(MATCH($S$1,$E154:$E157,0)&lt;MATCH($T$1,$E154:$E157,0),1*c_vote,0)+IF(MATCH($S$1,$F154:$F157,0)&lt;MATCH($T$1,$F154:$F157,0),1*d_vote,0)</f>
        <v>0.78</v>
      </c>
      <c r="T154" s="3">
        <f>IF(MATCH(S$1,$C154:$C157,0)&gt;(MATCH(T$1,$C154:$C157,0)),1*a_vote,0)+IF(MATCH(S$1,$D154:$D157,0)&gt;MATCH(T$1,$D154:$D157,0),1*b_vote,0)+IF(MATCH(S$1,$E154:$E157,0)&gt;MATCH(T$1,$E154:$E157,0),1*c_vote,0)+IF(MATCH(S$1,$F154:$F157,0)&gt;MATCH(T$1,$F154:$F157,0),1*d_vote,0)</f>
        <v>0.21999999999999997</v>
      </c>
    </row>
    <row r="155" spans="1:20" x14ac:dyDescent="0.25">
      <c r="A155">
        <f t="shared" si="6"/>
        <v>154</v>
      </c>
      <c r="B155">
        <f t="shared" si="7"/>
        <v>39</v>
      </c>
      <c r="C155" t="str">
        <f>INDEX('VBA code_permu_wo_repettn'!$T$3:$Y$6,COUNTIF('Profile-matrices_Condorcet'!$B$2:$B155,'Profile-matrices_Condorcet'!$B155),MATCH(INDEX('numeric possibilities'!D$3:D$1298,VLOOKUP($B155,'numeric possibilities'!$C$3:$G$1298,1)),'VBA code_permu_wo_repettn'!$T$2:$Y$2))</f>
        <v>C</v>
      </c>
      <c r="D155" t="str">
        <f>INDEX('VBA code_permu_wo_repettn'!$AA$3:$AF$6,COUNTIF('Profile-matrices_Condorcet'!$B$2:$B155,'Profile-matrices_Condorcet'!$B155),MATCH(INDEX('numeric possibilities'!E$3:E$1298,VLOOKUP($B155,'numeric possibilities'!$C$3:$G$1298,1)),'VBA code_permu_wo_repettn'!$AA$2:$AF$2))</f>
        <v>A</v>
      </c>
      <c r="E155" t="str">
        <f>INDEX('VBA code_permu_wo_repettn'!$AH$3:$AM$6,COUNTIF('Profile-matrices_Condorcet'!$B$2:$B155,'Profile-matrices_Condorcet'!$B155),MATCH(INDEX('numeric possibilities'!F$3:F$1298,VLOOKUP($B155,'numeric possibilities'!$C$3:$G$1298,1)),'VBA code_permu_wo_repettn'!$AH$2:$AM$2))</f>
        <v>A</v>
      </c>
      <c r="F155" t="str">
        <f>INDEX('VBA code_permu_wo_repettn'!$AO$3:$AT$6,COUNTIF('Profile-matrices_Condorcet'!$B$2:$B155,'Profile-matrices_Condorcet'!$B155),MATCH(INDEX('numeric possibilities'!G$3:G$1298,VLOOKUP($B155,'numeric possibilities'!$C$3:$G$1298,1)),'VBA code_permu_wo_repettn'!$AO$2:$AT$2))</f>
        <v>A</v>
      </c>
      <c r="H155" t="s">
        <v>15</v>
      </c>
      <c r="I155" t="str">
        <f>IF(I154&gt;J154,$I$1,IF(I154&lt;J154,$J$1,0))</f>
        <v>A</v>
      </c>
      <c r="K155" t="str">
        <f>IF(K154&gt;L154,$K$1,IF(K154&lt;L154,$L$1,0))</f>
        <v>A</v>
      </c>
      <c r="M155" t="str">
        <f>IF(M154&gt;N154,$M$1,IF(M154&lt;N154,$N$1,0))</f>
        <v>A</v>
      </c>
      <c r="O155" t="str">
        <f>IF(O154&gt;P154,$O$1,IF(O154&lt;P154,$P$1,0))</f>
        <v>C</v>
      </c>
      <c r="Q155" t="str">
        <f>IF(Q154&gt;R154,$Q$1,IF(Q154&lt;R154,$R$1,0))</f>
        <v>B</v>
      </c>
      <c r="S155" t="str">
        <f>IF(S154&gt;T154,$S$1,IF(S154&lt;T154,$T$1,0))</f>
        <v>C</v>
      </c>
    </row>
    <row r="156" spans="1:20" x14ac:dyDescent="0.25">
      <c r="A156">
        <f t="shared" si="6"/>
        <v>155</v>
      </c>
      <c r="B156">
        <f t="shared" si="7"/>
        <v>39</v>
      </c>
      <c r="C156" t="str">
        <f>INDEX('VBA code_permu_wo_repettn'!$T$3:$Y$6,COUNTIF('Profile-matrices_Condorcet'!$B$2:$B156,'Profile-matrices_Condorcet'!$B156),MATCH(INDEX('numeric possibilities'!D$3:D$1298,VLOOKUP($B156,'numeric possibilities'!$C$3:$G$1298,1)),'VBA code_permu_wo_repettn'!$T$2:$Y$2))</f>
        <v>B</v>
      </c>
      <c r="D156" t="str">
        <f>INDEX('VBA code_permu_wo_repettn'!$AA$3:$AF$6,COUNTIF('Profile-matrices_Condorcet'!$B$2:$B156,'Profile-matrices_Condorcet'!$B156),MATCH(INDEX('numeric possibilities'!E$3:E$1298,VLOOKUP($B156,'numeric possibilities'!$C$3:$G$1298,1)),'VBA code_permu_wo_repettn'!$AA$2:$AF$2))</f>
        <v>C</v>
      </c>
      <c r="E156" t="str">
        <f>INDEX('VBA code_permu_wo_repettn'!$AH$3:$AM$6,COUNTIF('Profile-matrices_Condorcet'!$B$2:$B156,'Profile-matrices_Condorcet'!$B156),MATCH(INDEX('numeric possibilities'!F$3:F$1298,VLOOKUP($B156,'numeric possibilities'!$C$3:$G$1298,1)),'VBA code_permu_wo_repettn'!$AH$2:$AM$2))</f>
        <v>D</v>
      </c>
      <c r="F156" t="str">
        <f>INDEX('VBA code_permu_wo_repettn'!$AO$3:$AT$6,COUNTIF('Profile-matrices_Condorcet'!$B$2:$B156,'Profile-matrices_Condorcet'!$B156),MATCH(INDEX('numeric possibilities'!G$3:G$1298,VLOOKUP($B156,'numeric possibilities'!$C$3:$G$1298,1)),'VBA code_permu_wo_repettn'!$AO$2:$AT$2))</f>
        <v>B</v>
      </c>
      <c r="I156" t="s">
        <v>0</v>
      </c>
      <c r="J156" t="s">
        <v>1</v>
      </c>
      <c r="K156" t="s">
        <v>2</v>
      </c>
      <c r="L156" t="s">
        <v>3</v>
      </c>
    </row>
    <row r="157" spans="1:20" x14ac:dyDescent="0.25">
      <c r="A157">
        <f t="shared" si="6"/>
        <v>156</v>
      </c>
      <c r="B157">
        <f t="shared" si="7"/>
        <v>39</v>
      </c>
      <c r="C157" t="str">
        <f>INDEX('VBA code_permu_wo_repettn'!$T$3:$Y$6,COUNTIF('Profile-matrices_Condorcet'!$B$2:$B157,'Profile-matrices_Condorcet'!$B157),MATCH(INDEX('numeric possibilities'!D$3:D$1298,VLOOKUP($B157,'numeric possibilities'!$C$3:$G$1298,1)),'VBA code_permu_wo_repettn'!$T$2:$Y$2))</f>
        <v>D</v>
      </c>
      <c r="D157" t="str">
        <f>INDEX('VBA code_permu_wo_repettn'!$AA$3:$AF$6,COUNTIF('Profile-matrices_Condorcet'!$B$2:$B157,'Profile-matrices_Condorcet'!$B157),MATCH(INDEX('numeric possibilities'!E$3:E$1298,VLOOKUP($B157,'numeric possibilities'!$C$3:$G$1298,1)),'VBA code_permu_wo_repettn'!$AA$2:$AF$2))</f>
        <v>D</v>
      </c>
      <c r="E157" t="str">
        <f>INDEX('VBA code_permu_wo_repettn'!$AH$3:$AM$6,COUNTIF('Profile-matrices_Condorcet'!$B$2:$B157,'Profile-matrices_Condorcet'!$B157),MATCH(INDEX('numeric possibilities'!F$3:F$1298,VLOOKUP($B157,'numeric possibilities'!$C$3:$G$1298,1)),'VBA code_permu_wo_repettn'!$AH$2:$AM$2))</f>
        <v>B</v>
      </c>
      <c r="F157" t="str">
        <f>INDEX('VBA code_permu_wo_repettn'!$AO$3:$AT$6,COUNTIF('Profile-matrices_Condorcet'!$B$2:$B157,'Profile-matrices_Condorcet'!$B157),MATCH(INDEX('numeric possibilities'!G$3:G$1298,VLOOKUP($B157,'numeric possibilities'!$C$3:$G$1298,1)),'VBA code_permu_wo_repettn'!$AO$2:$AT$2))</f>
        <v>C</v>
      </c>
      <c r="G157" t="str">
        <f>IF(MAX(I157:L157)&gt;='numeric possibilities'!$B$4/2,INDEX('Profile-matrices_Condorcet'!I156:L156,1,MATCH(MAX('Profile-matrices_Condorcet'!I157:L157),'Profile-matrices_Condorcet'!I157:L157,0)),"NCW")</f>
        <v>A</v>
      </c>
      <c r="H157" t="s">
        <v>13</v>
      </c>
      <c r="I157" s="3">
        <f>COUNTIF($I155:$S155,I156)</f>
        <v>3</v>
      </c>
      <c r="J157" s="3">
        <f>COUNTIF($I155:$S155,J156)</f>
        <v>1</v>
      </c>
      <c r="K157" s="3">
        <f>COUNTIF($I155:$S155,K156)</f>
        <v>2</v>
      </c>
      <c r="L157" s="3">
        <f>COUNTIF($I155:$S155,L156)</f>
        <v>0</v>
      </c>
    </row>
    <row r="158" spans="1:20" x14ac:dyDescent="0.25">
      <c r="A158">
        <f t="shared" si="6"/>
        <v>157</v>
      </c>
      <c r="B158">
        <f t="shared" si="7"/>
        <v>40</v>
      </c>
      <c r="C158" t="str">
        <f>INDEX('VBA code_permu_wo_repettn'!$T$3:$Y$6,COUNTIF('Profile-matrices_Condorcet'!$B$2:$B158,'Profile-matrices_Condorcet'!$B158),MATCH(INDEX('numeric possibilities'!D$3:D$1298,VLOOKUP($B158,'numeric possibilities'!$C$3:$G$1298,1)),'VBA code_permu_wo_repettn'!$T$2:$Y$2))</f>
        <v>A</v>
      </c>
      <c r="D158" t="str">
        <f>INDEX('VBA code_permu_wo_repettn'!$AA$3:$AF$6,COUNTIF('Profile-matrices_Condorcet'!$B$2:$B158,'Profile-matrices_Condorcet'!$B158),MATCH(INDEX('numeric possibilities'!E$3:E$1298,VLOOKUP($B158,'numeric possibilities'!$C$3:$G$1298,1)),'VBA code_permu_wo_repettn'!$AA$2:$AF$2))</f>
        <v>B</v>
      </c>
      <c r="E158" t="str">
        <f>INDEX('VBA code_permu_wo_repettn'!$AH$3:$AM$6,COUNTIF('Profile-matrices_Condorcet'!$B$2:$B158,'Profile-matrices_Condorcet'!$B158),MATCH(INDEX('numeric possibilities'!F$3:F$1298,VLOOKUP($B158,'numeric possibilities'!$C$3:$G$1298,1)),'VBA code_permu_wo_repettn'!$AH$2:$AM$2))</f>
        <v>C</v>
      </c>
      <c r="F158" t="str">
        <f>INDEX('VBA code_permu_wo_repettn'!$AO$3:$AT$6,COUNTIF('Profile-matrices_Condorcet'!$B$2:$B158,'Profile-matrices_Condorcet'!$B158),MATCH(INDEX('numeric possibilities'!G$3:G$1298,VLOOKUP($B158,'numeric possibilities'!$C$3:$G$1298,1)),'VBA code_permu_wo_repettn'!$AO$2:$AT$2))</f>
        <v>D</v>
      </c>
      <c r="H158" t="s">
        <v>14</v>
      </c>
      <c r="I158" s="3">
        <f>IF(MATCH(I$1,$C158:$C161,0)&lt;(MATCH(J$1,$C158:$C161,0)),1*a_vote,0)+IF(MATCH(I$1,$D158:$D161,0)&lt;MATCH(J$1,$D158:$D161,0),1*b_vote,0)+IF(MATCH(I$1,$E158:$E161,0)&lt;MATCH(J$1,$E158:$E161,0),1*c_vote,0)+IF(MATCH(I$1,$F158:$F161,0)&lt;MATCH(J$1,$F158:$F161,0),1*d_vote,0)</f>
        <v>0.74</v>
      </c>
      <c r="J158" s="3">
        <f>IF(MATCH(I$1,$C158:$C161,0)&gt;(MATCH(J$1,$C158:$C161,0)),1*a_vote,0)+IF(MATCH(I$1,$D158:$D161,0)&gt;MATCH(J$1,$D158:$D161,0),1*b_vote,0)+IF(MATCH(I$1,$E158:$E161,0)&gt;MATCH(J$1,$E158:$E161,0),1*c_vote,0)+IF(MATCH(I$1,$F158:$F161,0)&gt;MATCH(J$1,$F158:$F161,0),1*d_vote,0)</f>
        <v>0.26</v>
      </c>
      <c r="K158" s="3">
        <f>IF(MATCH($K$1,$C158:$C161,0)&lt;(MATCH($L$1,$C158:$C161,0)),1*a_vote,0)+IF(MATCH($K$1,$D158:$D161,0)&lt;MATCH($L$1,$D158:$D161,0),1*b_vote,0)+IF(MATCH($K$1,$E158:$E161,0)&lt;MATCH($L$1,$E158:$E161,0),1*c_vote,0)+IF(MATCH($K$1,$F158:$F161,0)&lt;MATCH($L$1,$F158:$F161,0),1*d_vote,0)</f>
        <v>0.75</v>
      </c>
      <c r="L158" s="3">
        <f>IF(MATCH(K$1,$C158:$C161,0)&gt;(MATCH(L$1,$C158:$C161,0)),1*a_vote,0)+IF(MATCH(K$1,$D158:$D161,0)&gt;MATCH(L$1,$D158:$D161,0),1*b_vote,0)+IF(MATCH(K$1,$E158:$E161,0)&gt;MATCH(L$1,$E158:$E161,0),1*c_vote,0)+IF(MATCH(K$1,$F158:$F161,0)&gt;MATCH(L$1,$F158:$F161,0),1*d_vote,0)</f>
        <v>0.25</v>
      </c>
      <c r="M158" s="3">
        <f>IF(MATCH($M$1,$C158:$C161,0)&lt;(MATCH($N$1,$C158:$C161,0)),1*a_vote,0)+IF(MATCH($M$1,$D158:$D161,0)&lt;MATCH($N$1,$D158:$D161,0),1*b_vote,0)+IF(MATCH($M$1,$E158:$E161,0)&lt;MATCH($N$1,$E158:$E161,0),1*c_vote,0)+IF(MATCH($M$1,$F158:$F161,0)&lt;MATCH($N$1,$F158:$F161,0),1*d_vote,0)</f>
        <v>0.78</v>
      </c>
      <c r="N158" s="3">
        <f>IF(MATCH(M$1,$C158:$C161,0)&gt;(MATCH(N$1,$C158:$C161,0)),1*a_vote,0)+IF(MATCH(M$1,$D158:$D161,0)&gt;MATCH(N$1,$D158:$D161,0),1*b_vote,0)+IF(MATCH(M$1,$E158:$E161,0)&gt;MATCH(N$1,$E158:$E161,0),1*c_vote,0)+IF(MATCH(M$1,$F158:$F161,0)&gt;MATCH(N$1,$F158:$F161,0),1*d_vote,0)</f>
        <v>0.21999999999999997</v>
      </c>
      <c r="O158" s="3">
        <f>IF(MATCH($O$1,$C158:$C161,0)&lt;(MATCH($P$1,$C158:$C161,0)),1*a_vote,0)+IF(MATCH($O$1,$D158:$D161,0)&lt;MATCH($P$1,$D158:$D161,0),1*b_vote,0)+IF(MATCH($O$1,$E158:$E161,0)&lt;MATCH($P$1,$E158:$E161,0),1*c_vote,0)+IF(MATCH($O$1,$F158:$F161,0)&lt;MATCH($P$1,$F158:$F161,0),1*d_vote,0)</f>
        <v>0.48</v>
      </c>
      <c r="P158" s="3">
        <f>IF(MATCH(O$1,$C158:$C161,0)&gt;(MATCH(P$1,$C158:$C161,0)),1*a_vote,0)+IF(MATCH(O$1,$D158:$D161,0)&gt;MATCH(P$1,$D158:$D161,0),1*b_vote,0)+IF(MATCH(O$1,$E158:$E161,0)&gt;MATCH(P$1,$E158:$E161,0),1*c_vote,0)+IF(MATCH(O$1,$F158:$F161,0)&gt;MATCH(P$1,$F158:$F161,0),1*d_vote,0)</f>
        <v>0.52</v>
      </c>
      <c r="Q158" s="3">
        <f>IF(MATCH($Q$1,$C158:$C161,0)&lt;(MATCH($R$1,$C158:$C161,0)),1*a_vote,0)+IF(MATCH($Q$1,$D158:$D161,0)&lt;MATCH($R$1,$D158:$D161,0),1*b_vote,0)+IF(MATCH($Q$1,$E158:$E161,0)&lt;MATCH($R$1,$E158:$E161,0),1*c_vote,0)+IF(MATCH($Q$1,$F158:$F161,0)&lt;MATCH($R$1,$F158:$F161,0),1*d_vote,0)</f>
        <v>0.26</v>
      </c>
      <c r="R158" s="3">
        <f>IF(MATCH(Q$1,$C158:$C161,0)&gt;(MATCH(R$1,$C158:$C161,0)),1*a_vote,0)+IF(MATCH(Q$1,$D158:$D161,0)&gt;MATCH(R$1,$D158:$D161,0),1*b_vote,0)+IF(MATCH(Q$1,$E158:$E161,0)&gt;MATCH(R$1,$E158:$E161,0),1*c_vote,0)+IF(MATCH(Q$1,$F158:$F161,0)&gt;MATCH(R$1,$F158:$F161,0),1*d_vote,0)</f>
        <v>0.74</v>
      </c>
      <c r="S158" s="3">
        <f>IF(MATCH($S$1,$C158:$C161,0)&lt;(MATCH($T$1,$C158:$C161,0)),1*a_vote,0)+IF(MATCH($S$1,$D158:$D161,0)&lt;MATCH($T$1,$D158:$D161,0),1*b_vote,0)+IF(MATCH($S$1,$E158:$E161,0)&lt;MATCH($T$1,$E158:$E161,0),1*c_vote,0)+IF(MATCH($S$1,$F158:$F161,0)&lt;MATCH($T$1,$F158:$F161,0),1*d_vote,0)</f>
        <v>0.78</v>
      </c>
      <c r="T158" s="3">
        <f>IF(MATCH(S$1,$C158:$C161,0)&gt;(MATCH(T$1,$C158:$C161,0)),1*a_vote,0)+IF(MATCH(S$1,$D158:$D161,0)&gt;MATCH(T$1,$D158:$D161,0),1*b_vote,0)+IF(MATCH(S$1,$E158:$E161,0)&gt;MATCH(T$1,$E158:$E161,0),1*c_vote,0)+IF(MATCH(S$1,$F158:$F161,0)&gt;MATCH(T$1,$F158:$F161,0),1*d_vote,0)</f>
        <v>0.21999999999999997</v>
      </c>
    </row>
    <row r="159" spans="1:20" x14ac:dyDescent="0.25">
      <c r="A159">
        <f t="shared" si="6"/>
        <v>158</v>
      </c>
      <c r="B159">
        <f t="shared" si="7"/>
        <v>40</v>
      </c>
      <c r="C159" t="str">
        <f>INDEX('VBA code_permu_wo_repettn'!$T$3:$Y$6,COUNTIF('Profile-matrices_Condorcet'!$B$2:$B159,'Profile-matrices_Condorcet'!$B159),MATCH(INDEX('numeric possibilities'!D$3:D$1298,VLOOKUP($B159,'numeric possibilities'!$C$3:$G$1298,1)),'VBA code_permu_wo_repettn'!$T$2:$Y$2))</f>
        <v>C</v>
      </c>
      <c r="D159" t="str">
        <f>INDEX('VBA code_permu_wo_repettn'!$AA$3:$AF$6,COUNTIF('Profile-matrices_Condorcet'!$B$2:$B159,'Profile-matrices_Condorcet'!$B159),MATCH(INDEX('numeric possibilities'!E$3:E$1298,VLOOKUP($B159,'numeric possibilities'!$C$3:$G$1298,1)),'VBA code_permu_wo_repettn'!$AA$2:$AF$2))</f>
        <v>A</v>
      </c>
      <c r="E159" t="str">
        <f>INDEX('VBA code_permu_wo_repettn'!$AH$3:$AM$6,COUNTIF('Profile-matrices_Condorcet'!$B$2:$B159,'Profile-matrices_Condorcet'!$B159),MATCH(INDEX('numeric possibilities'!F$3:F$1298,VLOOKUP($B159,'numeric possibilities'!$C$3:$G$1298,1)),'VBA code_permu_wo_repettn'!$AH$2:$AM$2))</f>
        <v>A</v>
      </c>
      <c r="F159" t="str">
        <f>INDEX('VBA code_permu_wo_repettn'!$AO$3:$AT$6,COUNTIF('Profile-matrices_Condorcet'!$B$2:$B159,'Profile-matrices_Condorcet'!$B159),MATCH(INDEX('numeric possibilities'!G$3:G$1298,VLOOKUP($B159,'numeric possibilities'!$C$3:$G$1298,1)),'VBA code_permu_wo_repettn'!$AO$2:$AT$2))</f>
        <v>A</v>
      </c>
      <c r="H159" t="s">
        <v>15</v>
      </c>
      <c r="I159" t="str">
        <f>IF(I158&gt;J158,$I$1,IF(I158&lt;J158,$J$1,0))</f>
        <v>A</v>
      </c>
      <c r="K159" t="str">
        <f>IF(K158&gt;L158,$K$1,IF(K158&lt;L158,$L$1,0))</f>
        <v>A</v>
      </c>
      <c r="M159" t="str">
        <f>IF(M158&gt;N158,$M$1,IF(M158&lt;N158,$N$1,0))</f>
        <v>A</v>
      </c>
      <c r="O159" t="str">
        <f>IF(O158&gt;P158,$O$1,IF(O158&lt;P158,$P$1,0))</f>
        <v>C</v>
      </c>
      <c r="Q159" t="str">
        <f>IF(Q158&gt;R158,$Q$1,IF(Q158&lt;R158,$R$1,0))</f>
        <v>D</v>
      </c>
      <c r="S159" t="str">
        <f>IF(S158&gt;T158,$S$1,IF(S158&lt;T158,$T$1,0))</f>
        <v>C</v>
      </c>
    </row>
    <row r="160" spans="1:20" x14ac:dyDescent="0.25">
      <c r="A160">
        <f t="shared" si="6"/>
        <v>159</v>
      </c>
      <c r="B160">
        <f t="shared" si="7"/>
        <v>40</v>
      </c>
      <c r="C160" t="str">
        <f>INDEX('VBA code_permu_wo_repettn'!$T$3:$Y$6,COUNTIF('Profile-matrices_Condorcet'!$B$2:$B160,'Profile-matrices_Condorcet'!$B160),MATCH(INDEX('numeric possibilities'!D$3:D$1298,VLOOKUP($B160,'numeric possibilities'!$C$3:$G$1298,1)),'VBA code_permu_wo_repettn'!$T$2:$Y$2))</f>
        <v>D</v>
      </c>
      <c r="D160" t="str">
        <f>INDEX('VBA code_permu_wo_repettn'!$AA$3:$AF$6,COUNTIF('Profile-matrices_Condorcet'!$B$2:$B160,'Profile-matrices_Condorcet'!$B160),MATCH(INDEX('numeric possibilities'!E$3:E$1298,VLOOKUP($B160,'numeric possibilities'!$C$3:$G$1298,1)),'VBA code_permu_wo_repettn'!$AA$2:$AF$2))</f>
        <v>C</v>
      </c>
      <c r="E160" t="str">
        <f>INDEX('VBA code_permu_wo_repettn'!$AH$3:$AM$6,COUNTIF('Profile-matrices_Condorcet'!$B$2:$B160,'Profile-matrices_Condorcet'!$B160),MATCH(INDEX('numeric possibilities'!F$3:F$1298,VLOOKUP($B160,'numeric possibilities'!$C$3:$G$1298,1)),'VBA code_permu_wo_repettn'!$AH$2:$AM$2))</f>
        <v>D</v>
      </c>
      <c r="F160" t="str">
        <f>INDEX('VBA code_permu_wo_repettn'!$AO$3:$AT$6,COUNTIF('Profile-matrices_Condorcet'!$B$2:$B160,'Profile-matrices_Condorcet'!$B160),MATCH(INDEX('numeric possibilities'!G$3:G$1298,VLOOKUP($B160,'numeric possibilities'!$C$3:$G$1298,1)),'VBA code_permu_wo_repettn'!$AO$2:$AT$2))</f>
        <v>B</v>
      </c>
      <c r="I160" t="s">
        <v>0</v>
      </c>
      <c r="J160" t="s">
        <v>1</v>
      </c>
      <c r="K160" t="s">
        <v>2</v>
      </c>
      <c r="L160" t="s">
        <v>3</v>
      </c>
    </row>
    <row r="161" spans="1:20" x14ac:dyDescent="0.25">
      <c r="A161">
        <f t="shared" si="6"/>
        <v>160</v>
      </c>
      <c r="B161">
        <f t="shared" si="7"/>
        <v>40</v>
      </c>
      <c r="C161" t="str">
        <f>INDEX('VBA code_permu_wo_repettn'!$T$3:$Y$6,COUNTIF('Profile-matrices_Condorcet'!$B$2:$B161,'Profile-matrices_Condorcet'!$B161),MATCH(INDEX('numeric possibilities'!D$3:D$1298,VLOOKUP($B161,'numeric possibilities'!$C$3:$G$1298,1)),'VBA code_permu_wo_repettn'!$T$2:$Y$2))</f>
        <v>B</v>
      </c>
      <c r="D161" t="str">
        <f>INDEX('VBA code_permu_wo_repettn'!$AA$3:$AF$6,COUNTIF('Profile-matrices_Condorcet'!$B$2:$B161,'Profile-matrices_Condorcet'!$B161),MATCH(INDEX('numeric possibilities'!E$3:E$1298,VLOOKUP($B161,'numeric possibilities'!$C$3:$G$1298,1)),'VBA code_permu_wo_repettn'!$AA$2:$AF$2))</f>
        <v>D</v>
      </c>
      <c r="E161" t="str">
        <f>INDEX('VBA code_permu_wo_repettn'!$AH$3:$AM$6,COUNTIF('Profile-matrices_Condorcet'!$B$2:$B161,'Profile-matrices_Condorcet'!$B161),MATCH(INDEX('numeric possibilities'!F$3:F$1298,VLOOKUP($B161,'numeric possibilities'!$C$3:$G$1298,1)),'VBA code_permu_wo_repettn'!$AH$2:$AM$2))</f>
        <v>B</v>
      </c>
      <c r="F161" t="str">
        <f>INDEX('VBA code_permu_wo_repettn'!$AO$3:$AT$6,COUNTIF('Profile-matrices_Condorcet'!$B$2:$B161,'Profile-matrices_Condorcet'!$B161),MATCH(INDEX('numeric possibilities'!G$3:G$1298,VLOOKUP($B161,'numeric possibilities'!$C$3:$G$1298,1)),'VBA code_permu_wo_repettn'!$AO$2:$AT$2))</f>
        <v>C</v>
      </c>
      <c r="G161" t="str">
        <f>IF(MAX(I161:L161)&gt;='numeric possibilities'!$B$4/2,INDEX('Profile-matrices_Condorcet'!I160:L160,1,MATCH(MAX('Profile-matrices_Condorcet'!I161:L161),'Profile-matrices_Condorcet'!I161:L161,0)),"NCW")</f>
        <v>A</v>
      </c>
      <c r="H161" t="s">
        <v>13</v>
      </c>
      <c r="I161" s="3">
        <f>COUNTIF($I159:$S159,I160)</f>
        <v>3</v>
      </c>
      <c r="J161" s="3">
        <f>COUNTIF($I159:$S159,J160)</f>
        <v>0</v>
      </c>
      <c r="K161" s="3">
        <f>COUNTIF($I159:$S159,K160)</f>
        <v>2</v>
      </c>
      <c r="L161" s="3">
        <f>COUNTIF($I159:$S159,L160)</f>
        <v>1</v>
      </c>
    </row>
    <row r="162" spans="1:20" x14ac:dyDescent="0.25">
      <c r="A162">
        <f t="shared" si="6"/>
        <v>161</v>
      </c>
      <c r="B162">
        <f t="shared" si="7"/>
        <v>41</v>
      </c>
      <c r="C162" t="str">
        <f>INDEX('VBA code_permu_wo_repettn'!$T$3:$Y$6,COUNTIF('Profile-matrices_Condorcet'!$B$2:$B162,'Profile-matrices_Condorcet'!$B162),MATCH(INDEX('numeric possibilities'!D$3:D$1298,VLOOKUP($B162,'numeric possibilities'!$C$3:$G$1298,1)),'VBA code_permu_wo_repettn'!$T$2:$Y$2))</f>
        <v>A</v>
      </c>
      <c r="D162" t="str">
        <f>INDEX('VBA code_permu_wo_repettn'!$AA$3:$AF$6,COUNTIF('Profile-matrices_Condorcet'!$B$2:$B162,'Profile-matrices_Condorcet'!$B162),MATCH(INDEX('numeric possibilities'!E$3:E$1298,VLOOKUP($B162,'numeric possibilities'!$C$3:$G$1298,1)),'VBA code_permu_wo_repettn'!$AA$2:$AF$2))</f>
        <v>B</v>
      </c>
      <c r="E162" t="str">
        <f>INDEX('VBA code_permu_wo_repettn'!$AH$3:$AM$6,COUNTIF('Profile-matrices_Condorcet'!$B$2:$B162,'Profile-matrices_Condorcet'!$B162),MATCH(INDEX('numeric possibilities'!F$3:F$1298,VLOOKUP($B162,'numeric possibilities'!$C$3:$G$1298,1)),'VBA code_permu_wo_repettn'!$AH$2:$AM$2))</f>
        <v>C</v>
      </c>
      <c r="F162" t="str">
        <f>INDEX('VBA code_permu_wo_repettn'!$AO$3:$AT$6,COUNTIF('Profile-matrices_Condorcet'!$B$2:$B162,'Profile-matrices_Condorcet'!$B162),MATCH(INDEX('numeric possibilities'!G$3:G$1298,VLOOKUP($B162,'numeric possibilities'!$C$3:$G$1298,1)),'VBA code_permu_wo_repettn'!$AO$2:$AT$2))</f>
        <v>D</v>
      </c>
      <c r="H162" t="s">
        <v>14</v>
      </c>
      <c r="I162" s="3">
        <f>IF(MATCH(I$1,$C162:$C165,0)&lt;(MATCH(J$1,$C162:$C165,0)),1*a_vote,0)+IF(MATCH(I$1,$D162:$D165,0)&lt;MATCH(J$1,$D162:$D165,0),1*b_vote,0)+IF(MATCH(I$1,$E162:$E165,0)&lt;MATCH(J$1,$E162:$E165,0),1*c_vote,0)+IF(MATCH(I$1,$F162:$F165,0)&lt;MATCH(J$1,$F162:$F165,0),1*d_vote,0)</f>
        <v>0.74</v>
      </c>
      <c r="J162" s="3">
        <f>IF(MATCH(I$1,$C162:$C165,0)&gt;(MATCH(J$1,$C162:$C165,0)),1*a_vote,0)+IF(MATCH(I$1,$D162:$D165,0)&gt;MATCH(J$1,$D162:$D165,0),1*b_vote,0)+IF(MATCH(I$1,$E162:$E165,0)&gt;MATCH(J$1,$E162:$E165,0),1*c_vote,0)+IF(MATCH(I$1,$F162:$F165,0)&gt;MATCH(J$1,$F162:$F165,0),1*d_vote,0)</f>
        <v>0.26</v>
      </c>
      <c r="K162" s="3">
        <f>IF(MATCH($K$1,$C162:$C165,0)&lt;(MATCH($L$1,$C162:$C165,0)),1*a_vote,0)+IF(MATCH($K$1,$D162:$D165,0)&lt;MATCH($L$1,$D162:$D165,0),1*b_vote,0)+IF(MATCH($K$1,$E162:$E165,0)&lt;MATCH($L$1,$E162:$E165,0),1*c_vote,0)+IF(MATCH($K$1,$F162:$F165,0)&lt;MATCH($L$1,$F162:$F165,0),1*d_vote,0)</f>
        <v>0.75</v>
      </c>
      <c r="L162" s="3">
        <f>IF(MATCH(K$1,$C162:$C165,0)&gt;(MATCH(L$1,$C162:$C165,0)),1*a_vote,0)+IF(MATCH(K$1,$D162:$D165,0)&gt;MATCH(L$1,$D162:$D165,0),1*b_vote,0)+IF(MATCH(K$1,$E162:$E165,0)&gt;MATCH(L$1,$E162:$E165,0),1*c_vote,0)+IF(MATCH(K$1,$F162:$F165,0)&gt;MATCH(L$1,$F162:$F165,0),1*d_vote,0)</f>
        <v>0.25</v>
      </c>
      <c r="M162" s="3">
        <f>IF(MATCH($M$1,$C162:$C165,0)&lt;(MATCH($N$1,$C162:$C165,0)),1*a_vote,0)+IF(MATCH($M$1,$D162:$D165,0)&lt;MATCH($N$1,$D162:$D165,0),1*b_vote,0)+IF(MATCH($M$1,$E162:$E165,0)&lt;MATCH($N$1,$E162:$E165,0),1*c_vote,0)+IF(MATCH($M$1,$F162:$F165,0)&lt;MATCH($N$1,$F162:$F165,0),1*d_vote,0)</f>
        <v>0.78</v>
      </c>
      <c r="N162" s="3">
        <f>IF(MATCH(M$1,$C162:$C165,0)&gt;(MATCH(N$1,$C162:$C165,0)),1*a_vote,0)+IF(MATCH(M$1,$D162:$D165,0)&gt;MATCH(N$1,$D162:$D165,0),1*b_vote,0)+IF(MATCH(M$1,$E162:$E165,0)&gt;MATCH(N$1,$E162:$E165,0),1*c_vote,0)+IF(MATCH(M$1,$F162:$F165,0)&gt;MATCH(N$1,$F162:$F165,0),1*d_vote,0)</f>
        <v>0.21999999999999997</v>
      </c>
      <c r="O162" s="3">
        <f>IF(MATCH($O$1,$C162:$C165,0)&lt;(MATCH($P$1,$C162:$C165,0)),1*a_vote,0)+IF(MATCH($O$1,$D162:$D165,0)&lt;MATCH($P$1,$D162:$D165,0),1*b_vote,0)+IF(MATCH($O$1,$E162:$E165,0)&lt;MATCH($P$1,$E162:$E165,0),1*c_vote,0)+IF(MATCH($O$1,$F162:$F165,0)&lt;MATCH($P$1,$F162:$F165,0),1*d_vote,0)</f>
        <v>0.75</v>
      </c>
      <c r="P162" s="3">
        <f>IF(MATCH(O$1,$C162:$C165,0)&gt;(MATCH(P$1,$C162:$C165,0)),1*a_vote,0)+IF(MATCH(O$1,$D162:$D165,0)&gt;MATCH(P$1,$D162:$D165,0),1*b_vote,0)+IF(MATCH(O$1,$E162:$E165,0)&gt;MATCH(P$1,$E162:$E165,0),1*c_vote,0)+IF(MATCH(O$1,$F162:$F165,0)&gt;MATCH(P$1,$F162:$F165,0),1*d_vote,0)</f>
        <v>0.25</v>
      </c>
      <c r="Q162" s="3">
        <f>IF(MATCH($Q$1,$C162:$C165,0)&lt;(MATCH($R$1,$C162:$C165,0)),1*a_vote,0)+IF(MATCH($Q$1,$D162:$D165,0)&lt;MATCH($R$1,$D162:$D165,0),1*b_vote,0)+IF(MATCH($Q$1,$E162:$E165,0)&lt;MATCH($R$1,$E162:$E165,0),1*c_vote,0)+IF(MATCH($Q$1,$F162:$F165,0)&lt;MATCH($R$1,$F162:$F165,0),1*d_vote,0)</f>
        <v>0.26</v>
      </c>
      <c r="R162" s="3">
        <f>IF(MATCH(Q$1,$C162:$C165,0)&gt;(MATCH(R$1,$C162:$C165,0)),1*a_vote,0)+IF(MATCH(Q$1,$D162:$D165,0)&gt;MATCH(R$1,$D162:$D165,0),1*b_vote,0)+IF(MATCH(Q$1,$E162:$E165,0)&gt;MATCH(R$1,$E162:$E165,0),1*c_vote,0)+IF(MATCH(Q$1,$F162:$F165,0)&gt;MATCH(R$1,$F162:$F165,0),1*d_vote,0)</f>
        <v>0.74</v>
      </c>
      <c r="S162" s="3">
        <f>IF(MATCH($S$1,$C162:$C165,0)&lt;(MATCH($T$1,$C162:$C165,0)),1*a_vote,0)+IF(MATCH($S$1,$D162:$D165,0)&lt;MATCH($T$1,$D162:$D165,0),1*b_vote,0)+IF(MATCH($S$1,$E162:$E165,0)&lt;MATCH($T$1,$E162:$E165,0),1*c_vote,0)+IF(MATCH($S$1,$F162:$F165,0)&lt;MATCH($T$1,$F162:$F165,0),1*d_vote,0)</f>
        <v>0.51</v>
      </c>
      <c r="T162" s="3">
        <f>IF(MATCH(S$1,$C162:$C165,0)&gt;(MATCH(T$1,$C162:$C165,0)),1*a_vote,0)+IF(MATCH(S$1,$D162:$D165,0)&gt;MATCH(T$1,$D162:$D165,0),1*b_vote,0)+IF(MATCH(S$1,$E162:$E165,0)&gt;MATCH(T$1,$E162:$E165,0),1*c_vote,0)+IF(MATCH(S$1,$F162:$F165,0)&gt;MATCH(T$1,$F162:$F165,0),1*d_vote,0)</f>
        <v>0.49</v>
      </c>
    </row>
    <row r="163" spans="1:20" x14ac:dyDescent="0.25">
      <c r="A163">
        <f t="shared" si="6"/>
        <v>162</v>
      </c>
      <c r="B163">
        <f t="shared" si="7"/>
        <v>41</v>
      </c>
      <c r="C163" t="str">
        <f>INDEX('VBA code_permu_wo_repettn'!$T$3:$Y$6,COUNTIF('Profile-matrices_Condorcet'!$B$2:$B163,'Profile-matrices_Condorcet'!$B163),MATCH(INDEX('numeric possibilities'!D$3:D$1298,VLOOKUP($B163,'numeric possibilities'!$C$3:$G$1298,1)),'VBA code_permu_wo_repettn'!$T$2:$Y$2))</f>
        <v>D</v>
      </c>
      <c r="D163" t="str">
        <f>INDEX('VBA code_permu_wo_repettn'!$AA$3:$AF$6,COUNTIF('Profile-matrices_Condorcet'!$B$2:$B163,'Profile-matrices_Condorcet'!$B163),MATCH(INDEX('numeric possibilities'!E$3:E$1298,VLOOKUP($B163,'numeric possibilities'!$C$3:$G$1298,1)),'VBA code_permu_wo_repettn'!$AA$2:$AF$2))</f>
        <v>A</v>
      </c>
      <c r="E163" t="str">
        <f>INDEX('VBA code_permu_wo_repettn'!$AH$3:$AM$6,COUNTIF('Profile-matrices_Condorcet'!$B$2:$B163,'Profile-matrices_Condorcet'!$B163),MATCH(INDEX('numeric possibilities'!F$3:F$1298,VLOOKUP($B163,'numeric possibilities'!$C$3:$G$1298,1)),'VBA code_permu_wo_repettn'!$AH$2:$AM$2))</f>
        <v>A</v>
      </c>
      <c r="F163" t="str">
        <f>INDEX('VBA code_permu_wo_repettn'!$AO$3:$AT$6,COUNTIF('Profile-matrices_Condorcet'!$B$2:$B163,'Profile-matrices_Condorcet'!$B163),MATCH(INDEX('numeric possibilities'!G$3:G$1298,VLOOKUP($B163,'numeric possibilities'!$C$3:$G$1298,1)),'VBA code_permu_wo_repettn'!$AO$2:$AT$2))</f>
        <v>A</v>
      </c>
      <c r="H163" t="s">
        <v>15</v>
      </c>
      <c r="I163" t="str">
        <f>IF(I162&gt;J162,$I$1,IF(I162&lt;J162,$J$1,0))</f>
        <v>A</v>
      </c>
      <c r="K163" t="str">
        <f>IF(K162&gt;L162,$K$1,IF(K162&lt;L162,$L$1,0))</f>
        <v>A</v>
      </c>
      <c r="M163" t="str">
        <f>IF(M162&gt;N162,$M$1,IF(M162&lt;N162,$N$1,0))</f>
        <v>A</v>
      </c>
      <c r="O163" t="str">
        <f>IF(O162&gt;P162,$O$1,IF(O162&lt;P162,$P$1,0))</f>
        <v>B</v>
      </c>
      <c r="Q163" t="str">
        <f>IF(Q162&gt;R162,$Q$1,IF(Q162&lt;R162,$R$1,0))</f>
        <v>D</v>
      </c>
      <c r="S163" t="str">
        <f>IF(S162&gt;T162,$S$1,IF(S162&lt;T162,$T$1,0))</f>
        <v>C</v>
      </c>
    </row>
    <row r="164" spans="1:20" x14ac:dyDescent="0.25">
      <c r="A164">
        <f t="shared" si="6"/>
        <v>163</v>
      </c>
      <c r="B164">
        <f t="shared" si="7"/>
        <v>41</v>
      </c>
      <c r="C164" t="str">
        <f>INDEX('VBA code_permu_wo_repettn'!$T$3:$Y$6,COUNTIF('Profile-matrices_Condorcet'!$B$2:$B164,'Profile-matrices_Condorcet'!$B164),MATCH(INDEX('numeric possibilities'!D$3:D$1298,VLOOKUP($B164,'numeric possibilities'!$C$3:$G$1298,1)),'VBA code_permu_wo_repettn'!$T$2:$Y$2))</f>
        <v>B</v>
      </c>
      <c r="D164" t="str">
        <f>INDEX('VBA code_permu_wo_repettn'!$AA$3:$AF$6,COUNTIF('Profile-matrices_Condorcet'!$B$2:$B164,'Profile-matrices_Condorcet'!$B164),MATCH(INDEX('numeric possibilities'!E$3:E$1298,VLOOKUP($B164,'numeric possibilities'!$C$3:$G$1298,1)),'VBA code_permu_wo_repettn'!$AA$2:$AF$2))</f>
        <v>C</v>
      </c>
      <c r="E164" t="str">
        <f>INDEX('VBA code_permu_wo_repettn'!$AH$3:$AM$6,COUNTIF('Profile-matrices_Condorcet'!$B$2:$B164,'Profile-matrices_Condorcet'!$B164),MATCH(INDEX('numeric possibilities'!F$3:F$1298,VLOOKUP($B164,'numeric possibilities'!$C$3:$G$1298,1)),'VBA code_permu_wo_repettn'!$AH$2:$AM$2))</f>
        <v>D</v>
      </c>
      <c r="F164" t="str">
        <f>INDEX('VBA code_permu_wo_repettn'!$AO$3:$AT$6,COUNTIF('Profile-matrices_Condorcet'!$B$2:$B164,'Profile-matrices_Condorcet'!$B164),MATCH(INDEX('numeric possibilities'!G$3:G$1298,VLOOKUP($B164,'numeric possibilities'!$C$3:$G$1298,1)),'VBA code_permu_wo_repettn'!$AO$2:$AT$2))</f>
        <v>B</v>
      </c>
      <c r="I164" t="s">
        <v>0</v>
      </c>
      <c r="J164" t="s">
        <v>1</v>
      </c>
      <c r="K164" t="s">
        <v>2</v>
      </c>
      <c r="L164" t="s">
        <v>3</v>
      </c>
    </row>
    <row r="165" spans="1:20" x14ac:dyDescent="0.25">
      <c r="A165">
        <f t="shared" si="6"/>
        <v>164</v>
      </c>
      <c r="B165">
        <f t="shared" si="7"/>
        <v>41</v>
      </c>
      <c r="C165" t="str">
        <f>INDEX('VBA code_permu_wo_repettn'!$T$3:$Y$6,COUNTIF('Profile-matrices_Condorcet'!$B$2:$B165,'Profile-matrices_Condorcet'!$B165),MATCH(INDEX('numeric possibilities'!D$3:D$1298,VLOOKUP($B165,'numeric possibilities'!$C$3:$G$1298,1)),'VBA code_permu_wo_repettn'!$T$2:$Y$2))</f>
        <v>C</v>
      </c>
      <c r="D165" t="str">
        <f>INDEX('VBA code_permu_wo_repettn'!$AA$3:$AF$6,COUNTIF('Profile-matrices_Condorcet'!$B$2:$B165,'Profile-matrices_Condorcet'!$B165),MATCH(INDEX('numeric possibilities'!E$3:E$1298,VLOOKUP($B165,'numeric possibilities'!$C$3:$G$1298,1)),'VBA code_permu_wo_repettn'!$AA$2:$AF$2))</f>
        <v>D</v>
      </c>
      <c r="E165" t="str">
        <f>INDEX('VBA code_permu_wo_repettn'!$AH$3:$AM$6,COUNTIF('Profile-matrices_Condorcet'!$B$2:$B165,'Profile-matrices_Condorcet'!$B165),MATCH(INDEX('numeric possibilities'!F$3:F$1298,VLOOKUP($B165,'numeric possibilities'!$C$3:$G$1298,1)),'VBA code_permu_wo_repettn'!$AH$2:$AM$2))</f>
        <v>B</v>
      </c>
      <c r="F165" t="str">
        <f>INDEX('VBA code_permu_wo_repettn'!$AO$3:$AT$6,COUNTIF('Profile-matrices_Condorcet'!$B$2:$B165,'Profile-matrices_Condorcet'!$B165),MATCH(INDEX('numeric possibilities'!G$3:G$1298,VLOOKUP($B165,'numeric possibilities'!$C$3:$G$1298,1)),'VBA code_permu_wo_repettn'!$AO$2:$AT$2))</f>
        <v>C</v>
      </c>
      <c r="G165" t="str">
        <f>IF(MAX(I165:L165)&gt;='numeric possibilities'!$B$4/2,INDEX('Profile-matrices_Condorcet'!I164:L164,1,MATCH(MAX('Profile-matrices_Condorcet'!I165:L165),'Profile-matrices_Condorcet'!I165:L165,0)),"NCW")</f>
        <v>A</v>
      </c>
      <c r="H165" t="s">
        <v>13</v>
      </c>
      <c r="I165" s="3">
        <f>COUNTIF($I163:$S163,I164)</f>
        <v>3</v>
      </c>
      <c r="J165" s="3">
        <f>COUNTIF($I163:$S163,J164)</f>
        <v>1</v>
      </c>
      <c r="K165" s="3">
        <f>COUNTIF($I163:$S163,K164)</f>
        <v>1</v>
      </c>
      <c r="L165" s="3">
        <f>COUNTIF($I163:$S163,L164)</f>
        <v>1</v>
      </c>
    </row>
    <row r="166" spans="1:20" x14ac:dyDescent="0.25">
      <c r="A166">
        <f t="shared" si="6"/>
        <v>165</v>
      </c>
      <c r="B166">
        <f t="shared" si="7"/>
        <v>42</v>
      </c>
      <c r="C166" t="str">
        <f>INDEX('VBA code_permu_wo_repettn'!$T$3:$Y$6,COUNTIF('Profile-matrices_Condorcet'!$B$2:$B166,'Profile-matrices_Condorcet'!$B166),MATCH(INDEX('numeric possibilities'!D$3:D$1298,VLOOKUP($B166,'numeric possibilities'!$C$3:$G$1298,1)),'VBA code_permu_wo_repettn'!$T$2:$Y$2))</f>
        <v>A</v>
      </c>
      <c r="D166" t="str">
        <f>INDEX('VBA code_permu_wo_repettn'!$AA$3:$AF$6,COUNTIF('Profile-matrices_Condorcet'!$B$2:$B166,'Profile-matrices_Condorcet'!$B166),MATCH(INDEX('numeric possibilities'!E$3:E$1298,VLOOKUP($B166,'numeric possibilities'!$C$3:$G$1298,1)),'VBA code_permu_wo_repettn'!$AA$2:$AF$2))</f>
        <v>B</v>
      </c>
      <c r="E166" t="str">
        <f>INDEX('VBA code_permu_wo_repettn'!$AH$3:$AM$6,COUNTIF('Profile-matrices_Condorcet'!$B$2:$B166,'Profile-matrices_Condorcet'!$B166),MATCH(INDEX('numeric possibilities'!F$3:F$1298,VLOOKUP($B166,'numeric possibilities'!$C$3:$G$1298,1)),'VBA code_permu_wo_repettn'!$AH$2:$AM$2))</f>
        <v>C</v>
      </c>
      <c r="F166" t="str">
        <f>INDEX('VBA code_permu_wo_repettn'!$AO$3:$AT$6,COUNTIF('Profile-matrices_Condorcet'!$B$2:$B166,'Profile-matrices_Condorcet'!$B166),MATCH(INDEX('numeric possibilities'!G$3:G$1298,VLOOKUP($B166,'numeric possibilities'!$C$3:$G$1298,1)),'VBA code_permu_wo_repettn'!$AO$2:$AT$2))</f>
        <v>D</v>
      </c>
      <c r="H166" t="s">
        <v>14</v>
      </c>
      <c r="I166" s="3">
        <f>IF(MATCH(I$1,$C166:$C169,0)&lt;(MATCH(J$1,$C166:$C169,0)),1*a_vote,0)+IF(MATCH(I$1,$D166:$D169,0)&lt;MATCH(J$1,$D166:$D169,0),1*b_vote,0)+IF(MATCH(I$1,$E166:$E169,0)&lt;MATCH(J$1,$E166:$E169,0),1*c_vote,0)+IF(MATCH(I$1,$F166:$F169,0)&lt;MATCH(J$1,$F166:$F169,0),1*d_vote,0)</f>
        <v>0.74</v>
      </c>
      <c r="J166" s="3">
        <f>IF(MATCH(I$1,$C166:$C169,0)&gt;(MATCH(J$1,$C166:$C169,0)),1*a_vote,0)+IF(MATCH(I$1,$D166:$D169,0)&gt;MATCH(J$1,$D166:$D169,0),1*b_vote,0)+IF(MATCH(I$1,$E166:$E169,0)&gt;MATCH(J$1,$E166:$E169,0),1*c_vote,0)+IF(MATCH(I$1,$F166:$F169,0)&gt;MATCH(J$1,$F166:$F169,0),1*d_vote,0)</f>
        <v>0.26</v>
      </c>
      <c r="K166" s="3">
        <f>IF(MATCH($K$1,$C166:$C169,0)&lt;(MATCH($L$1,$C166:$C169,0)),1*a_vote,0)+IF(MATCH($K$1,$D166:$D169,0)&lt;MATCH($L$1,$D166:$D169,0),1*b_vote,0)+IF(MATCH($K$1,$E166:$E169,0)&lt;MATCH($L$1,$E166:$E169,0),1*c_vote,0)+IF(MATCH($K$1,$F166:$F169,0)&lt;MATCH($L$1,$F166:$F169,0),1*d_vote,0)</f>
        <v>0.75</v>
      </c>
      <c r="L166" s="3">
        <f>IF(MATCH(K$1,$C166:$C169,0)&gt;(MATCH(L$1,$C166:$C169,0)),1*a_vote,0)+IF(MATCH(K$1,$D166:$D169,0)&gt;MATCH(L$1,$D166:$D169,0),1*b_vote,0)+IF(MATCH(K$1,$E166:$E169,0)&gt;MATCH(L$1,$E166:$E169,0),1*c_vote,0)+IF(MATCH(K$1,$F166:$F169,0)&gt;MATCH(L$1,$F166:$F169,0),1*d_vote,0)</f>
        <v>0.25</v>
      </c>
      <c r="M166" s="3">
        <f>IF(MATCH($M$1,$C166:$C169,0)&lt;(MATCH($N$1,$C166:$C169,0)),1*a_vote,0)+IF(MATCH($M$1,$D166:$D169,0)&lt;MATCH($N$1,$D166:$D169,0),1*b_vote,0)+IF(MATCH($M$1,$E166:$E169,0)&lt;MATCH($N$1,$E166:$E169,0),1*c_vote,0)+IF(MATCH($M$1,$F166:$F169,0)&lt;MATCH($N$1,$F166:$F169,0),1*d_vote,0)</f>
        <v>0.78</v>
      </c>
      <c r="N166" s="3">
        <f>IF(MATCH(M$1,$C166:$C169,0)&gt;(MATCH(N$1,$C166:$C169,0)),1*a_vote,0)+IF(MATCH(M$1,$D166:$D169,0)&gt;MATCH(N$1,$D166:$D169,0),1*b_vote,0)+IF(MATCH(M$1,$E166:$E169,0)&gt;MATCH(N$1,$E166:$E169,0),1*c_vote,0)+IF(MATCH(M$1,$F166:$F169,0)&gt;MATCH(N$1,$F166:$F169,0),1*d_vote,0)</f>
        <v>0.21999999999999997</v>
      </c>
      <c r="O166" s="3">
        <f>IF(MATCH($O$1,$C166:$C169,0)&lt;(MATCH($P$1,$C166:$C169,0)),1*a_vote,0)+IF(MATCH($O$1,$D166:$D169,0)&lt;MATCH($P$1,$D166:$D169,0),1*b_vote,0)+IF(MATCH($O$1,$E166:$E169,0)&lt;MATCH($P$1,$E166:$E169,0),1*c_vote,0)+IF(MATCH($O$1,$F166:$F169,0)&lt;MATCH($P$1,$F166:$F169,0),1*d_vote,0)</f>
        <v>0.48</v>
      </c>
      <c r="P166" s="3">
        <f>IF(MATCH(O$1,$C166:$C169,0)&gt;(MATCH(P$1,$C166:$C169,0)),1*a_vote,0)+IF(MATCH(O$1,$D166:$D169,0)&gt;MATCH(P$1,$D166:$D169,0),1*b_vote,0)+IF(MATCH(O$1,$E166:$E169,0)&gt;MATCH(P$1,$E166:$E169,0),1*c_vote,0)+IF(MATCH(O$1,$F166:$F169,0)&gt;MATCH(P$1,$F166:$F169,0),1*d_vote,0)</f>
        <v>0.52</v>
      </c>
      <c r="Q166" s="3">
        <f>IF(MATCH($Q$1,$C166:$C169,0)&lt;(MATCH($R$1,$C166:$C169,0)),1*a_vote,0)+IF(MATCH($Q$1,$D166:$D169,0)&lt;MATCH($R$1,$D166:$D169,0),1*b_vote,0)+IF(MATCH($Q$1,$E166:$E169,0)&lt;MATCH($R$1,$E166:$E169,0),1*c_vote,0)+IF(MATCH($Q$1,$F166:$F169,0)&lt;MATCH($R$1,$F166:$F169,0),1*d_vote,0)</f>
        <v>0.26</v>
      </c>
      <c r="R166" s="3">
        <f>IF(MATCH(Q$1,$C166:$C169,0)&gt;(MATCH(R$1,$C166:$C169,0)),1*a_vote,0)+IF(MATCH(Q$1,$D166:$D169,0)&gt;MATCH(R$1,$D166:$D169,0),1*b_vote,0)+IF(MATCH(Q$1,$E166:$E169,0)&gt;MATCH(R$1,$E166:$E169,0),1*c_vote,0)+IF(MATCH(Q$1,$F166:$F169,0)&gt;MATCH(R$1,$F166:$F169,0),1*d_vote,0)</f>
        <v>0.74</v>
      </c>
      <c r="S166" s="3">
        <f>IF(MATCH($S$1,$C166:$C169,0)&lt;(MATCH($T$1,$C166:$C169,0)),1*a_vote,0)+IF(MATCH($S$1,$D166:$D169,0)&lt;MATCH($T$1,$D166:$D169,0),1*b_vote,0)+IF(MATCH($S$1,$E166:$E169,0)&lt;MATCH($T$1,$E166:$E169,0),1*c_vote,0)+IF(MATCH($S$1,$F166:$F169,0)&lt;MATCH($T$1,$F166:$F169,0),1*d_vote,0)</f>
        <v>0.51</v>
      </c>
      <c r="T166" s="3">
        <f>IF(MATCH(S$1,$C166:$C169,0)&gt;(MATCH(T$1,$C166:$C169,0)),1*a_vote,0)+IF(MATCH(S$1,$D166:$D169,0)&gt;MATCH(T$1,$D166:$D169,0),1*b_vote,0)+IF(MATCH(S$1,$E166:$E169,0)&gt;MATCH(T$1,$E166:$E169,0),1*c_vote,0)+IF(MATCH(S$1,$F166:$F169,0)&gt;MATCH(T$1,$F166:$F169,0),1*d_vote,0)</f>
        <v>0.49</v>
      </c>
    </row>
    <row r="167" spans="1:20" x14ac:dyDescent="0.25">
      <c r="A167">
        <f t="shared" si="6"/>
        <v>166</v>
      </c>
      <c r="B167">
        <f t="shared" si="7"/>
        <v>42</v>
      </c>
      <c r="C167" t="str">
        <f>INDEX('VBA code_permu_wo_repettn'!$T$3:$Y$6,COUNTIF('Profile-matrices_Condorcet'!$B$2:$B167,'Profile-matrices_Condorcet'!$B167),MATCH(INDEX('numeric possibilities'!D$3:D$1298,VLOOKUP($B167,'numeric possibilities'!$C$3:$G$1298,1)),'VBA code_permu_wo_repettn'!$T$2:$Y$2))</f>
        <v>D</v>
      </c>
      <c r="D167" t="str">
        <f>INDEX('VBA code_permu_wo_repettn'!$AA$3:$AF$6,COUNTIF('Profile-matrices_Condorcet'!$B$2:$B167,'Profile-matrices_Condorcet'!$B167),MATCH(INDEX('numeric possibilities'!E$3:E$1298,VLOOKUP($B167,'numeric possibilities'!$C$3:$G$1298,1)),'VBA code_permu_wo_repettn'!$AA$2:$AF$2))</f>
        <v>A</v>
      </c>
      <c r="E167" t="str">
        <f>INDEX('VBA code_permu_wo_repettn'!$AH$3:$AM$6,COUNTIF('Profile-matrices_Condorcet'!$B$2:$B167,'Profile-matrices_Condorcet'!$B167),MATCH(INDEX('numeric possibilities'!F$3:F$1298,VLOOKUP($B167,'numeric possibilities'!$C$3:$G$1298,1)),'VBA code_permu_wo_repettn'!$AH$2:$AM$2))</f>
        <v>A</v>
      </c>
      <c r="F167" t="str">
        <f>INDEX('VBA code_permu_wo_repettn'!$AO$3:$AT$6,COUNTIF('Profile-matrices_Condorcet'!$B$2:$B167,'Profile-matrices_Condorcet'!$B167),MATCH(INDEX('numeric possibilities'!G$3:G$1298,VLOOKUP($B167,'numeric possibilities'!$C$3:$G$1298,1)),'VBA code_permu_wo_repettn'!$AO$2:$AT$2))</f>
        <v>A</v>
      </c>
      <c r="H167" t="s">
        <v>15</v>
      </c>
      <c r="I167" t="str">
        <f>IF(I166&gt;J166,$I$1,IF(I166&lt;J166,$J$1,0))</f>
        <v>A</v>
      </c>
      <c r="K167" t="str">
        <f>IF(K166&gt;L166,$K$1,IF(K166&lt;L166,$L$1,0))</f>
        <v>A</v>
      </c>
      <c r="M167" t="str">
        <f>IF(M166&gt;N166,$M$1,IF(M166&lt;N166,$N$1,0))</f>
        <v>A</v>
      </c>
      <c r="O167" t="str">
        <f>IF(O166&gt;P166,$O$1,IF(O166&lt;P166,$P$1,0))</f>
        <v>C</v>
      </c>
      <c r="Q167" t="str">
        <f>IF(Q166&gt;R166,$Q$1,IF(Q166&lt;R166,$R$1,0))</f>
        <v>D</v>
      </c>
      <c r="S167" t="str">
        <f>IF(S166&gt;T166,$S$1,IF(S166&lt;T166,$T$1,0))</f>
        <v>C</v>
      </c>
    </row>
    <row r="168" spans="1:20" x14ac:dyDescent="0.25">
      <c r="A168">
        <f t="shared" si="6"/>
        <v>167</v>
      </c>
      <c r="B168">
        <f t="shared" si="7"/>
        <v>42</v>
      </c>
      <c r="C168" t="str">
        <f>INDEX('VBA code_permu_wo_repettn'!$T$3:$Y$6,COUNTIF('Profile-matrices_Condorcet'!$B$2:$B168,'Profile-matrices_Condorcet'!$B168),MATCH(INDEX('numeric possibilities'!D$3:D$1298,VLOOKUP($B168,'numeric possibilities'!$C$3:$G$1298,1)),'VBA code_permu_wo_repettn'!$T$2:$Y$2))</f>
        <v>C</v>
      </c>
      <c r="D168" t="str">
        <f>INDEX('VBA code_permu_wo_repettn'!$AA$3:$AF$6,COUNTIF('Profile-matrices_Condorcet'!$B$2:$B168,'Profile-matrices_Condorcet'!$B168),MATCH(INDEX('numeric possibilities'!E$3:E$1298,VLOOKUP($B168,'numeric possibilities'!$C$3:$G$1298,1)),'VBA code_permu_wo_repettn'!$AA$2:$AF$2))</f>
        <v>C</v>
      </c>
      <c r="E168" t="str">
        <f>INDEX('VBA code_permu_wo_repettn'!$AH$3:$AM$6,COUNTIF('Profile-matrices_Condorcet'!$B$2:$B168,'Profile-matrices_Condorcet'!$B168),MATCH(INDEX('numeric possibilities'!F$3:F$1298,VLOOKUP($B168,'numeric possibilities'!$C$3:$G$1298,1)),'VBA code_permu_wo_repettn'!$AH$2:$AM$2))</f>
        <v>D</v>
      </c>
      <c r="F168" t="str">
        <f>INDEX('VBA code_permu_wo_repettn'!$AO$3:$AT$6,COUNTIF('Profile-matrices_Condorcet'!$B$2:$B168,'Profile-matrices_Condorcet'!$B168),MATCH(INDEX('numeric possibilities'!G$3:G$1298,VLOOKUP($B168,'numeric possibilities'!$C$3:$G$1298,1)),'VBA code_permu_wo_repettn'!$AO$2:$AT$2))</f>
        <v>B</v>
      </c>
      <c r="I168" t="s">
        <v>0</v>
      </c>
      <c r="J168" t="s">
        <v>1</v>
      </c>
      <c r="K168" t="s">
        <v>2</v>
      </c>
      <c r="L168" t="s">
        <v>3</v>
      </c>
    </row>
    <row r="169" spans="1:20" x14ac:dyDescent="0.25">
      <c r="A169">
        <f t="shared" si="6"/>
        <v>168</v>
      </c>
      <c r="B169">
        <f t="shared" si="7"/>
        <v>42</v>
      </c>
      <c r="C169" t="str">
        <f>INDEX('VBA code_permu_wo_repettn'!$T$3:$Y$6,COUNTIF('Profile-matrices_Condorcet'!$B$2:$B169,'Profile-matrices_Condorcet'!$B169),MATCH(INDEX('numeric possibilities'!D$3:D$1298,VLOOKUP($B169,'numeric possibilities'!$C$3:$G$1298,1)),'VBA code_permu_wo_repettn'!$T$2:$Y$2))</f>
        <v>B</v>
      </c>
      <c r="D169" t="str">
        <f>INDEX('VBA code_permu_wo_repettn'!$AA$3:$AF$6,COUNTIF('Profile-matrices_Condorcet'!$B$2:$B169,'Profile-matrices_Condorcet'!$B169),MATCH(INDEX('numeric possibilities'!E$3:E$1298,VLOOKUP($B169,'numeric possibilities'!$C$3:$G$1298,1)),'VBA code_permu_wo_repettn'!$AA$2:$AF$2))</f>
        <v>D</v>
      </c>
      <c r="E169" t="str">
        <f>INDEX('VBA code_permu_wo_repettn'!$AH$3:$AM$6,COUNTIF('Profile-matrices_Condorcet'!$B$2:$B169,'Profile-matrices_Condorcet'!$B169),MATCH(INDEX('numeric possibilities'!F$3:F$1298,VLOOKUP($B169,'numeric possibilities'!$C$3:$G$1298,1)),'VBA code_permu_wo_repettn'!$AH$2:$AM$2))</f>
        <v>B</v>
      </c>
      <c r="F169" t="str">
        <f>INDEX('VBA code_permu_wo_repettn'!$AO$3:$AT$6,COUNTIF('Profile-matrices_Condorcet'!$B$2:$B169,'Profile-matrices_Condorcet'!$B169),MATCH(INDEX('numeric possibilities'!G$3:G$1298,VLOOKUP($B169,'numeric possibilities'!$C$3:$G$1298,1)),'VBA code_permu_wo_repettn'!$AO$2:$AT$2))</f>
        <v>C</v>
      </c>
      <c r="G169" t="str">
        <f>IF(MAX(I169:L169)&gt;='numeric possibilities'!$B$4/2,INDEX('Profile-matrices_Condorcet'!I168:L168,1,MATCH(MAX('Profile-matrices_Condorcet'!I169:L169),'Profile-matrices_Condorcet'!I169:L169,0)),"NCW")</f>
        <v>A</v>
      </c>
      <c r="H169" t="s">
        <v>13</v>
      </c>
      <c r="I169" s="3">
        <f>COUNTIF($I167:$S167,I168)</f>
        <v>3</v>
      </c>
      <c r="J169" s="3">
        <f>COUNTIF($I167:$S167,J168)</f>
        <v>0</v>
      </c>
      <c r="K169" s="3">
        <f>COUNTIF($I167:$S167,K168)</f>
        <v>2</v>
      </c>
      <c r="L169" s="3">
        <f>COUNTIF($I167:$S167,L168)</f>
        <v>1</v>
      </c>
    </row>
    <row r="170" spans="1:20" x14ac:dyDescent="0.25">
      <c r="A170">
        <f t="shared" si="6"/>
        <v>169</v>
      </c>
      <c r="B170">
        <f t="shared" si="7"/>
        <v>43</v>
      </c>
      <c r="C170" t="str">
        <f>INDEX('VBA code_permu_wo_repettn'!$T$3:$Y$6,COUNTIF('Profile-matrices_Condorcet'!$B$2:$B170,'Profile-matrices_Condorcet'!$B170),MATCH(INDEX('numeric possibilities'!D$3:D$1298,VLOOKUP($B170,'numeric possibilities'!$C$3:$G$1298,1)),'VBA code_permu_wo_repettn'!$T$2:$Y$2))</f>
        <v>A</v>
      </c>
      <c r="D170" t="str">
        <f>INDEX('VBA code_permu_wo_repettn'!$AA$3:$AF$6,COUNTIF('Profile-matrices_Condorcet'!$B$2:$B170,'Profile-matrices_Condorcet'!$B170),MATCH(INDEX('numeric possibilities'!E$3:E$1298,VLOOKUP($B170,'numeric possibilities'!$C$3:$G$1298,1)),'VBA code_permu_wo_repettn'!$AA$2:$AF$2))</f>
        <v>B</v>
      </c>
      <c r="E170" t="str">
        <f>INDEX('VBA code_permu_wo_repettn'!$AH$3:$AM$6,COUNTIF('Profile-matrices_Condorcet'!$B$2:$B170,'Profile-matrices_Condorcet'!$B170),MATCH(INDEX('numeric possibilities'!F$3:F$1298,VLOOKUP($B170,'numeric possibilities'!$C$3:$G$1298,1)),'VBA code_permu_wo_repettn'!$AH$2:$AM$2))</f>
        <v>C</v>
      </c>
      <c r="F170" t="str">
        <f>INDEX('VBA code_permu_wo_repettn'!$AO$3:$AT$6,COUNTIF('Profile-matrices_Condorcet'!$B$2:$B170,'Profile-matrices_Condorcet'!$B170),MATCH(INDEX('numeric possibilities'!G$3:G$1298,VLOOKUP($B170,'numeric possibilities'!$C$3:$G$1298,1)),'VBA code_permu_wo_repettn'!$AO$2:$AT$2))</f>
        <v>D</v>
      </c>
      <c r="H170" t="s">
        <v>14</v>
      </c>
      <c r="I170" s="3">
        <f>IF(MATCH(I$1,$C170:$C173,0)&lt;(MATCH(J$1,$C170:$C173,0)),1*a_vote,0)+IF(MATCH(I$1,$D170:$D173,0)&lt;MATCH(J$1,$D170:$D173,0),1*b_vote,0)+IF(MATCH(I$1,$E170:$E173,0)&lt;MATCH(J$1,$E170:$E173,0),1*c_vote,0)+IF(MATCH(I$1,$F170:$F173,0)&lt;MATCH(J$1,$F170:$F173,0),1*d_vote,0)</f>
        <v>0.74</v>
      </c>
      <c r="J170" s="3">
        <f>IF(MATCH(I$1,$C170:$C173,0)&gt;(MATCH(J$1,$C170:$C173,0)),1*a_vote,0)+IF(MATCH(I$1,$D170:$D173,0)&gt;MATCH(J$1,$D170:$D173,0),1*b_vote,0)+IF(MATCH(I$1,$E170:$E173,0)&gt;MATCH(J$1,$E170:$E173,0),1*c_vote,0)+IF(MATCH(I$1,$F170:$F173,0)&gt;MATCH(J$1,$F170:$F173,0),1*d_vote,0)</f>
        <v>0.26</v>
      </c>
      <c r="K170" s="3">
        <f>IF(MATCH($K$1,$C170:$C173,0)&lt;(MATCH($L$1,$C170:$C173,0)),1*a_vote,0)+IF(MATCH($K$1,$D170:$D173,0)&lt;MATCH($L$1,$D170:$D173,0),1*b_vote,0)+IF(MATCH($K$1,$E170:$E173,0)&lt;MATCH($L$1,$E170:$E173,0),1*c_vote,0)+IF(MATCH($K$1,$F170:$F173,0)&lt;MATCH($L$1,$F170:$F173,0),1*d_vote,0)</f>
        <v>0.75</v>
      </c>
      <c r="L170" s="3">
        <f>IF(MATCH(K$1,$C170:$C173,0)&gt;(MATCH(L$1,$C170:$C173,0)),1*a_vote,0)+IF(MATCH(K$1,$D170:$D173,0)&gt;MATCH(L$1,$D170:$D173,0),1*b_vote,0)+IF(MATCH(K$1,$E170:$E173,0)&gt;MATCH(L$1,$E170:$E173,0),1*c_vote,0)+IF(MATCH(K$1,$F170:$F173,0)&gt;MATCH(L$1,$F170:$F173,0),1*d_vote,0)</f>
        <v>0.25</v>
      </c>
      <c r="M170" s="3">
        <f>IF(MATCH($M$1,$C170:$C173,0)&lt;(MATCH($N$1,$C170:$C173,0)),1*a_vote,0)+IF(MATCH($M$1,$D170:$D173,0)&lt;MATCH($N$1,$D170:$D173,0),1*b_vote,0)+IF(MATCH($M$1,$E170:$E173,0)&lt;MATCH($N$1,$E170:$E173,0),1*c_vote,0)+IF(MATCH($M$1,$F170:$F173,0)&lt;MATCH($N$1,$F170:$F173,0),1*d_vote,0)</f>
        <v>0.78</v>
      </c>
      <c r="N170" s="3">
        <f>IF(MATCH(M$1,$C170:$C173,0)&gt;(MATCH(N$1,$C170:$C173,0)),1*a_vote,0)+IF(MATCH(M$1,$D170:$D173,0)&gt;MATCH(N$1,$D170:$D173,0),1*b_vote,0)+IF(MATCH(M$1,$E170:$E173,0)&gt;MATCH(N$1,$E170:$E173,0),1*c_vote,0)+IF(MATCH(M$1,$F170:$F173,0)&gt;MATCH(N$1,$F170:$F173,0),1*d_vote,0)</f>
        <v>0.21999999999999997</v>
      </c>
      <c r="O170" s="3">
        <f>IF(MATCH($O$1,$C170:$C173,0)&lt;(MATCH($P$1,$C170:$C173,0)),1*a_vote,0)+IF(MATCH($O$1,$D170:$D173,0)&lt;MATCH($P$1,$D170:$D173,0),1*b_vote,0)+IF(MATCH($O$1,$E170:$E173,0)&lt;MATCH($P$1,$E170:$E173,0),1*c_vote,0)+IF(MATCH($O$1,$F170:$F173,0)&lt;MATCH($P$1,$F170:$F173,0),1*d_vote,0)</f>
        <v>0.75</v>
      </c>
      <c r="P170" s="3">
        <f>IF(MATCH(O$1,$C170:$C173,0)&gt;(MATCH(P$1,$C170:$C173,0)),1*a_vote,0)+IF(MATCH(O$1,$D170:$D173,0)&gt;MATCH(P$1,$D170:$D173,0),1*b_vote,0)+IF(MATCH(O$1,$E170:$E173,0)&gt;MATCH(P$1,$E170:$E173,0),1*c_vote,0)+IF(MATCH(O$1,$F170:$F173,0)&gt;MATCH(P$1,$F170:$F173,0),1*d_vote,0)</f>
        <v>0.25</v>
      </c>
      <c r="Q170" s="3">
        <f>IF(MATCH($Q$1,$C170:$C173,0)&lt;(MATCH($R$1,$C170:$C173,0)),1*a_vote,0)+IF(MATCH($Q$1,$D170:$D173,0)&lt;MATCH($R$1,$D170:$D173,0),1*b_vote,0)+IF(MATCH($Q$1,$E170:$E173,0)&lt;MATCH($R$1,$E170:$E173,0),1*c_vote,0)+IF(MATCH($Q$1,$F170:$F173,0)&lt;MATCH($R$1,$F170:$F173,0),1*d_vote,0)</f>
        <v>0.53</v>
      </c>
      <c r="R170" s="3">
        <f>IF(MATCH(Q$1,$C170:$C173,0)&gt;(MATCH(R$1,$C170:$C173,0)),1*a_vote,0)+IF(MATCH(Q$1,$D170:$D173,0)&gt;MATCH(R$1,$D170:$D173,0),1*b_vote,0)+IF(MATCH(Q$1,$E170:$E173,0)&gt;MATCH(R$1,$E170:$E173,0),1*c_vote,0)+IF(MATCH(Q$1,$F170:$F173,0)&gt;MATCH(R$1,$F170:$F173,0),1*d_vote,0)</f>
        <v>0.47</v>
      </c>
      <c r="S170" s="3">
        <f>IF(MATCH($S$1,$C170:$C173,0)&lt;(MATCH($T$1,$C170:$C173,0)),1*a_vote,0)+IF(MATCH($S$1,$D170:$D173,0)&lt;MATCH($T$1,$D170:$D173,0),1*b_vote,0)+IF(MATCH($S$1,$E170:$E173,0)&lt;MATCH($T$1,$E170:$E173,0),1*c_vote,0)+IF(MATCH($S$1,$F170:$F173,0)&lt;MATCH($T$1,$F170:$F173,0),1*d_vote,0)</f>
        <v>0.52</v>
      </c>
      <c r="T170" s="3">
        <f>IF(MATCH(S$1,$C170:$C173,0)&gt;(MATCH(T$1,$C170:$C173,0)),1*a_vote,0)+IF(MATCH(S$1,$D170:$D173,0)&gt;MATCH(T$1,$D170:$D173,0),1*b_vote,0)+IF(MATCH(S$1,$E170:$E173,0)&gt;MATCH(T$1,$E170:$E173,0),1*c_vote,0)+IF(MATCH(S$1,$F170:$F173,0)&gt;MATCH(T$1,$F170:$F173,0),1*d_vote,0)</f>
        <v>0.48</v>
      </c>
    </row>
    <row r="171" spans="1:20" x14ac:dyDescent="0.25">
      <c r="A171">
        <f t="shared" si="6"/>
        <v>170</v>
      </c>
      <c r="B171">
        <f t="shared" si="7"/>
        <v>43</v>
      </c>
      <c r="C171" t="str">
        <f>INDEX('VBA code_permu_wo_repettn'!$T$3:$Y$6,COUNTIF('Profile-matrices_Condorcet'!$B$2:$B171,'Profile-matrices_Condorcet'!$B171),MATCH(INDEX('numeric possibilities'!D$3:D$1298,VLOOKUP($B171,'numeric possibilities'!$C$3:$G$1298,1)),'VBA code_permu_wo_repettn'!$T$2:$Y$2))</f>
        <v>B</v>
      </c>
      <c r="D171" t="str">
        <f>INDEX('VBA code_permu_wo_repettn'!$AA$3:$AF$6,COUNTIF('Profile-matrices_Condorcet'!$B$2:$B171,'Profile-matrices_Condorcet'!$B171),MATCH(INDEX('numeric possibilities'!E$3:E$1298,VLOOKUP($B171,'numeric possibilities'!$C$3:$G$1298,1)),'VBA code_permu_wo_repettn'!$AA$2:$AF$2))</f>
        <v>A</v>
      </c>
      <c r="E171" t="str">
        <f>INDEX('VBA code_permu_wo_repettn'!$AH$3:$AM$6,COUNTIF('Profile-matrices_Condorcet'!$B$2:$B171,'Profile-matrices_Condorcet'!$B171),MATCH(INDEX('numeric possibilities'!F$3:F$1298,VLOOKUP($B171,'numeric possibilities'!$C$3:$G$1298,1)),'VBA code_permu_wo_repettn'!$AH$2:$AM$2))</f>
        <v>A</v>
      </c>
      <c r="F171" t="str">
        <f>INDEX('VBA code_permu_wo_repettn'!$AO$3:$AT$6,COUNTIF('Profile-matrices_Condorcet'!$B$2:$B171,'Profile-matrices_Condorcet'!$B171),MATCH(INDEX('numeric possibilities'!G$3:G$1298,VLOOKUP($B171,'numeric possibilities'!$C$3:$G$1298,1)),'VBA code_permu_wo_repettn'!$AO$2:$AT$2))</f>
        <v>A</v>
      </c>
      <c r="H171" t="s">
        <v>15</v>
      </c>
      <c r="I171" t="str">
        <f>IF(I170&gt;J170,$I$1,IF(I170&lt;J170,$J$1,0))</f>
        <v>A</v>
      </c>
      <c r="K171" t="str">
        <f>IF(K170&gt;L170,$K$1,IF(K170&lt;L170,$L$1,0))</f>
        <v>A</v>
      </c>
      <c r="M171" t="str">
        <f>IF(M170&gt;N170,$M$1,IF(M170&lt;N170,$N$1,0))</f>
        <v>A</v>
      </c>
      <c r="O171" t="str">
        <f>IF(O170&gt;P170,$O$1,IF(O170&lt;P170,$P$1,0))</f>
        <v>B</v>
      </c>
      <c r="Q171" t="str">
        <f>IF(Q170&gt;R170,$Q$1,IF(Q170&lt;R170,$R$1,0))</f>
        <v>B</v>
      </c>
      <c r="S171" t="str">
        <f>IF(S170&gt;T170,$S$1,IF(S170&lt;T170,$T$1,0))</f>
        <v>C</v>
      </c>
    </row>
    <row r="172" spans="1:20" x14ac:dyDescent="0.25">
      <c r="A172">
        <f t="shared" si="6"/>
        <v>171</v>
      </c>
      <c r="B172">
        <f t="shared" si="7"/>
        <v>43</v>
      </c>
      <c r="C172" t="str">
        <f>INDEX('VBA code_permu_wo_repettn'!$T$3:$Y$6,COUNTIF('Profile-matrices_Condorcet'!$B$2:$B172,'Profile-matrices_Condorcet'!$B172),MATCH(INDEX('numeric possibilities'!D$3:D$1298,VLOOKUP($B172,'numeric possibilities'!$C$3:$G$1298,1)),'VBA code_permu_wo_repettn'!$T$2:$Y$2))</f>
        <v>C</v>
      </c>
      <c r="D172" t="str">
        <f>INDEX('VBA code_permu_wo_repettn'!$AA$3:$AF$6,COUNTIF('Profile-matrices_Condorcet'!$B$2:$B172,'Profile-matrices_Condorcet'!$B172),MATCH(INDEX('numeric possibilities'!E$3:E$1298,VLOOKUP($B172,'numeric possibilities'!$C$3:$G$1298,1)),'VBA code_permu_wo_repettn'!$AA$2:$AF$2))</f>
        <v>D</v>
      </c>
      <c r="E172" t="str">
        <f>INDEX('VBA code_permu_wo_repettn'!$AH$3:$AM$6,COUNTIF('Profile-matrices_Condorcet'!$B$2:$B172,'Profile-matrices_Condorcet'!$B172),MATCH(INDEX('numeric possibilities'!F$3:F$1298,VLOOKUP($B172,'numeric possibilities'!$C$3:$G$1298,1)),'VBA code_permu_wo_repettn'!$AH$2:$AM$2))</f>
        <v>D</v>
      </c>
      <c r="F172" t="str">
        <f>INDEX('VBA code_permu_wo_repettn'!$AO$3:$AT$6,COUNTIF('Profile-matrices_Condorcet'!$B$2:$B172,'Profile-matrices_Condorcet'!$B172),MATCH(INDEX('numeric possibilities'!G$3:G$1298,VLOOKUP($B172,'numeric possibilities'!$C$3:$G$1298,1)),'VBA code_permu_wo_repettn'!$AO$2:$AT$2))</f>
        <v>B</v>
      </c>
      <c r="I172" t="s">
        <v>0</v>
      </c>
      <c r="J172" t="s">
        <v>1</v>
      </c>
      <c r="K172" t="s">
        <v>2</v>
      </c>
      <c r="L172" t="s">
        <v>3</v>
      </c>
    </row>
    <row r="173" spans="1:20" x14ac:dyDescent="0.25">
      <c r="A173">
        <f t="shared" si="6"/>
        <v>172</v>
      </c>
      <c r="B173">
        <f t="shared" si="7"/>
        <v>43</v>
      </c>
      <c r="C173" t="str">
        <f>INDEX('VBA code_permu_wo_repettn'!$T$3:$Y$6,COUNTIF('Profile-matrices_Condorcet'!$B$2:$B173,'Profile-matrices_Condorcet'!$B173),MATCH(INDEX('numeric possibilities'!D$3:D$1298,VLOOKUP($B173,'numeric possibilities'!$C$3:$G$1298,1)),'VBA code_permu_wo_repettn'!$T$2:$Y$2))</f>
        <v>D</v>
      </c>
      <c r="D173" t="str">
        <f>INDEX('VBA code_permu_wo_repettn'!$AA$3:$AF$6,COUNTIF('Profile-matrices_Condorcet'!$B$2:$B173,'Profile-matrices_Condorcet'!$B173),MATCH(INDEX('numeric possibilities'!E$3:E$1298,VLOOKUP($B173,'numeric possibilities'!$C$3:$G$1298,1)),'VBA code_permu_wo_repettn'!$AA$2:$AF$2))</f>
        <v>C</v>
      </c>
      <c r="E173" t="str">
        <f>INDEX('VBA code_permu_wo_repettn'!$AH$3:$AM$6,COUNTIF('Profile-matrices_Condorcet'!$B$2:$B173,'Profile-matrices_Condorcet'!$B173),MATCH(INDEX('numeric possibilities'!F$3:F$1298,VLOOKUP($B173,'numeric possibilities'!$C$3:$G$1298,1)),'VBA code_permu_wo_repettn'!$AH$2:$AM$2))</f>
        <v>B</v>
      </c>
      <c r="F173" t="str">
        <f>INDEX('VBA code_permu_wo_repettn'!$AO$3:$AT$6,COUNTIF('Profile-matrices_Condorcet'!$B$2:$B173,'Profile-matrices_Condorcet'!$B173),MATCH(INDEX('numeric possibilities'!G$3:G$1298,VLOOKUP($B173,'numeric possibilities'!$C$3:$G$1298,1)),'VBA code_permu_wo_repettn'!$AO$2:$AT$2))</f>
        <v>C</v>
      </c>
      <c r="G173" t="str">
        <f>IF(MAX(I173:L173)&gt;='numeric possibilities'!$B$4/2,INDEX('Profile-matrices_Condorcet'!I172:L172,1,MATCH(MAX('Profile-matrices_Condorcet'!I173:L173),'Profile-matrices_Condorcet'!I173:L173,0)),"NCW")</f>
        <v>A</v>
      </c>
      <c r="H173" t="s">
        <v>13</v>
      </c>
      <c r="I173" s="3">
        <f>COUNTIF($I171:$S171,I172)</f>
        <v>3</v>
      </c>
      <c r="J173" s="3">
        <f>COUNTIF($I171:$S171,J172)</f>
        <v>2</v>
      </c>
      <c r="K173" s="3">
        <f>COUNTIF($I171:$S171,K172)</f>
        <v>1</v>
      </c>
      <c r="L173" s="3">
        <f>COUNTIF($I171:$S171,L172)</f>
        <v>0</v>
      </c>
    </row>
    <row r="174" spans="1:20" x14ac:dyDescent="0.25">
      <c r="A174">
        <f t="shared" si="6"/>
        <v>173</v>
      </c>
      <c r="B174">
        <f t="shared" si="7"/>
        <v>44</v>
      </c>
      <c r="C174" t="str">
        <f>INDEX('VBA code_permu_wo_repettn'!$T$3:$Y$6,COUNTIF('Profile-matrices_Condorcet'!$B$2:$B174,'Profile-matrices_Condorcet'!$B174),MATCH(INDEX('numeric possibilities'!D$3:D$1298,VLOOKUP($B174,'numeric possibilities'!$C$3:$G$1298,1)),'VBA code_permu_wo_repettn'!$T$2:$Y$2))</f>
        <v>A</v>
      </c>
      <c r="D174" t="str">
        <f>INDEX('VBA code_permu_wo_repettn'!$AA$3:$AF$6,COUNTIF('Profile-matrices_Condorcet'!$B$2:$B174,'Profile-matrices_Condorcet'!$B174),MATCH(INDEX('numeric possibilities'!E$3:E$1298,VLOOKUP($B174,'numeric possibilities'!$C$3:$G$1298,1)),'VBA code_permu_wo_repettn'!$AA$2:$AF$2))</f>
        <v>B</v>
      </c>
      <c r="E174" t="str">
        <f>INDEX('VBA code_permu_wo_repettn'!$AH$3:$AM$6,COUNTIF('Profile-matrices_Condorcet'!$B$2:$B174,'Profile-matrices_Condorcet'!$B174),MATCH(INDEX('numeric possibilities'!F$3:F$1298,VLOOKUP($B174,'numeric possibilities'!$C$3:$G$1298,1)),'VBA code_permu_wo_repettn'!$AH$2:$AM$2))</f>
        <v>C</v>
      </c>
      <c r="F174" t="str">
        <f>INDEX('VBA code_permu_wo_repettn'!$AO$3:$AT$6,COUNTIF('Profile-matrices_Condorcet'!$B$2:$B174,'Profile-matrices_Condorcet'!$B174),MATCH(INDEX('numeric possibilities'!G$3:G$1298,VLOOKUP($B174,'numeric possibilities'!$C$3:$G$1298,1)),'VBA code_permu_wo_repettn'!$AO$2:$AT$2))</f>
        <v>D</v>
      </c>
      <c r="H174" t="s">
        <v>14</v>
      </c>
      <c r="I174" s="3">
        <f>IF(MATCH(I$1,$C174:$C177,0)&lt;(MATCH(J$1,$C174:$C177,0)),1*a_vote,0)+IF(MATCH(I$1,$D174:$D177,0)&lt;MATCH(J$1,$D174:$D177,0),1*b_vote,0)+IF(MATCH(I$1,$E174:$E177,0)&lt;MATCH(J$1,$E174:$E177,0),1*c_vote,0)+IF(MATCH(I$1,$F174:$F177,0)&lt;MATCH(J$1,$F174:$F177,0),1*d_vote,0)</f>
        <v>0.74</v>
      </c>
      <c r="J174" s="3">
        <f>IF(MATCH(I$1,$C174:$C177,0)&gt;(MATCH(J$1,$C174:$C177,0)),1*a_vote,0)+IF(MATCH(I$1,$D174:$D177,0)&gt;MATCH(J$1,$D174:$D177,0),1*b_vote,0)+IF(MATCH(I$1,$E174:$E177,0)&gt;MATCH(J$1,$E174:$E177,0),1*c_vote,0)+IF(MATCH(I$1,$F174:$F177,0)&gt;MATCH(J$1,$F174:$F177,0),1*d_vote,0)</f>
        <v>0.26</v>
      </c>
      <c r="K174" s="3">
        <f>IF(MATCH($K$1,$C174:$C177,0)&lt;(MATCH($L$1,$C174:$C177,0)),1*a_vote,0)+IF(MATCH($K$1,$D174:$D177,0)&lt;MATCH($L$1,$D174:$D177,0),1*b_vote,0)+IF(MATCH($K$1,$E174:$E177,0)&lt;MATCH($L$1,$E174:$E177,0),1*c_vote,0)+IF(MATCH($K$1,$F174:$F177,0)&lt;MATCH($L$1,$F174:$F177,0),1*d_vote,0)</f>
        <v>0.75</v>
      </c>
      <c r="L174" s="3">
        <f>IF(MATCH(K$1,$C174:$C177,0)&gt;(MATCH(L$1,$C174:$C177,0)),1*a_vote,0)+IF(MATCH(K$1,$D174:$D177,0)&gt;MATCH(L$1,$D174:$D177,0),1*b_vote,0)+IF(MATCH(K$1,$E174:$E177,0)&gt;MATCH(L$1,$E174:$E177,0),1*c_vote,0)+IF(MATCH(K$1,$F174:$F177,0)&gt;MATCH(L$1,$F174:$F177,0),1*d_vote,0)</f>
        <v>0.25</v>
      </c>
      <c r="M174" s="3">
        <f>IF(MATCH($M$1,$C174:$C177,0)&lt;(MATCH($N$1,$C174:$C177,0)),1*a_vote,0)+IF(MATCH($M$1,$D174:$D177,0)&lt;MATCH($N$1,$D174:$D177,0),1*b_vote,0)+IF(MATCH($M$1,$E174:$E177,0)&lt;MATCH($N$1,$E174:$E177,0),1*c_vote,0)+IF(MATCH($M$1,$F174:$F177,0)&lt;MATCH($N$1,$F174:$F177,0),1*d_vote,0)</f>
        <v>0.78</v>
      </c>
      <c r="N174" s="3">
        <f>IF(MATCH(M$1,$C174:$C177,0)&gt;(MATCH(N$1,$C174:$C177,0)),1*a_vote,0)+IF(MATCH(M$1,$D174:$D177,0)&gt;MATCH(N$1,$D174:$D177,0),1*b_vote,0)+IF(MATCH(M$1,$E174:$E177,0)&gt;MATCH(N$1,$E174:$E177,0),1*c_vote,0)+IF(MATCH(M$1,$F174:$F177,0)&gt;MATCH(N$1,$F174:$F177,0),1*d_vote,0)</f>
        <v>0.21999999999999997</v>
      </c>
      <c r="O174" s="3">
        <f>IF(MATCH($O$1,$C174:$C177,0)&lt;(MATCH($P$1,$C174:$C177,0)),1*a_vote,0)+IF(MATCH($O$1,$D174:$D177,0)&lt;MATCH($P$1,$D174:$D177,0),1*b_vote,0)+IF(MATCH($O$1,$E174:$E177,0)&lt;MATCH($P$1,$E174:$E177,0),1*c_vote,0)+IF(MATCH($O$1,$F174:$F177,0)&lt;MATCH($P$1,$F174:$F177,0),1*d_vote,0)</f>
        <v>0.75</v>
      </c>
      <c r="P174" s="3">
        <f>IF(MATCH(O$1,$C174:$C177,0)&gt;(MATCH(P$1,$C174:$C177,0)),1*a_vote,0)+IF(MATCH(O$1,$D174:$D177,0)&gt;MATCH(P$1,$D174:$D177,0),1*b_vote,0)+IF(MATCH(O$1,$E174:$E177,0)&gt;MATCH(P$1,$E174:$E177,0),1*c_vote,0)+IF(MATCH(O$1,$F174:$F177,0)&gt;MATCH(P$1,$F174:$F177,0),1*d_vote,0)</f>
        <v>0.25</v>
      </c>
      <c r="Q174" s="3">
        <f>IF(MATCH($Q$1,$C174:$C177,0)&lt;(MATCH($R$1,$C174:$C177,0)),1*a_vote,0)+IF(MATCH($Q$1,$D174:$D177,0)&lt;MATCH($R$1,$D174:$D177,0),1*b_vote,0)+IF(MATCH($Q$1,$E174:$E177,0)&lt;MATCH($R$1,$E174:$E177,0),1*c_vote,0)+IF(MATCH($Q$1,$F174:$F177,0)&lt;MATCH($R$1,$F174:$F177,0),1*d_vote,0)</f>
        <v>0.53</v>
      </c>
      <c r="R174" s="3">
        <f>IF(MATCH(Q$1,$C174:$C177,0)&gt;(MATCH(R$1,$C174:$C177,0)),1*a_vote,0)+IF(MATCH(Q$1,$D174:$D177,0)&gt;MATCH(R$1,$D174:$D177,0),1*b_vote,0)+IF(MATCH(Q$1,$E174:$E177,0)&gt;MATCH(R$1,$E174:$E177,0),1*c_vote,0)+IF(MATCH(Q$1,$F174:$F177,0)&gt;MATCH(R$1,$F174:$F177,0),1*d_vote,0)</f>
        <v>0.47</v>
      </c>
      <c r="S174" s="3">
        <f>IF(MATCH($S$1,$C174:$C177,0)&lt;(MATCH($T$1,$C174:$C177,0)),1*a_vote,0)+IF(MATCH($S$1,$D174:$D177,0)&lt;MATCH($T$1,$D174:$D177,0),1*b_vote,0)+IF(MATCH($S$1,$E174:$E177,0)&lt;MATCH($T$1,$E174:$E177,0),1*c_vote,0)+IF(MATCH($S$1,$F174:$F177,0)&lt;MATCH($T$1,$F174:$F177,0),1*d_vote,0)</f>
        <v>0.25</v>
      </c>
      <c r="T174" s="3">
        <f>IF(MATCH(S$1,$C174:$C177,0)&gt;(MATCH(T$1,$C174:$C177,0)),1*a_vote,0)+IF(MATCH(S$1,$D174:$D177,0)&gt;MATCH(T$1,$D174:$D177,0),1*b_vote,0)+IF(MATCH(S$1,$E174:$E177,0)&gt;MATCH(T$1,$E174:$E177,0),1*c_vote,0)+IF(MATCH(S$1,$F174:$F177,0)&gt;MATCH(T$1,$F174:$F177,0),1*d_vote,0)</f>
        <v>0.75</v>
      </c>
    </row>
    <row r="175" spans="1:20" x14ac:dyDescent="0.25">
      <c r="A175">
        <f t="shared" si="6"/>
        <v>174</v>
      </c>
      <c r="B175">
        <f t="shared" si="7"/>
        <v>44</v>
      </c>
      <c r="C175" t="str">
        <f>INDEX('VBA code_permu_wo_repettn'!$T$3:$Y$6,COUNTIF('Profile-matrices_Condorcet'!$B$2:$B175,'Profile-matrices_Condorcet'!$B175),MATCH(INDEX('numeric possibilities'!D$3:D$1298,VLOOKUP($B175,'numeric possibilities'!$C$3:$G$1298,1)),'VBA code_permu_wo_repettn'!$T$2:$Y$2))</f>
        <v>B</v>
      </c>
      <c r="D175" t="str">
        <f>INDEX('VBA code_permu_wo_repettn'!$AA$3:$AF$6,COUNTIF('Profile-matrices_Condorcet'!$B$2:$B175,'Profile-matrices_Condorcet'!$B175),MATCH(INDEX('numeric possibilities'!E$3:E$1298,VLOOKUP($B175,'numeric possibilities'!$C$3:$G$1298,1)),'VBA code_permu_wo_repettn'!$AA$2:$AF$2))</f>
        <v>A</v>
      </c>
      <c r="E175" t="str">
        <f>INDEX('VBA code_permu_wo_repettn'!$AH$3:$AM$6,COUNTIF('Profile-matrices_Condorcet'!$B$2:$B175,'Profile-matrices_Condorcet'!$B175),MATCH(INDEX('numeric possibilities'!F$3:F$1298,VLOOKUP($B175,'numeric possibilities'!$C$3:$G$1298,1)),'VBA code_permu_wo_repettn'!$AH$2:$AM$2))</f>
        <v>A</v>
      </c>
      <c r="F175" t="str">
        <f>INDEX('VBA code_permu_wo_repettn'!$AO$3:$AT$6,COUNTIF('Profile-matrices_Condorcet'!$B$2:$B175,'Profile-matrices_Condorcet'!$B175),MATCH(INDEX('numeric possibilities'!G$3:G$1298,VLOOKUP($B175,'numeric possibilities'!$C$3:$G$1298,1)),'VBA code_permu_wo_repettn'!$AO$2:$AT$2))</f>
        <v>A</v>
      </c>
      <c r="H175" t="s">
        <v>15</v>
      </c>
      <c r="I175" t="str">
        <f>IF(I174&gt;J174,$I$1,IF(I174&lt;J174,$J$1,0))</f>
        <v>A</v>
      </c>
      <c r="K175" t="str">
        <f>IF(K174&gt;L174,$K$1,IF(K174&lt;L174,$L$1,0))</f>
        <v>A</v>
      </c>
      <c r="M175" t="str">
        <f>IF(M174&gt;N174,$M$1,IF(M174&lt;N174,$N$1,0))</f>
        <v>A</v>
      </c>
      <c r="O175" t="str">
        <f>IF(O174&gt;P174,$O$1,IF(O174&lt;P174,$P$1,0))</f>
        <v>B</v>
      </c>
      <c r="Q175" t="str">
        <f>IF(Q174&gt;R174,$Q$1,IF(Q174&lt;R174,$R$1,0))</f>
        <v>B</v>
      </c>
      <c r="S175" t="str">
        <f>IF(S174&gt;T174,$S$1,IF(S174&lt;T174,$T$1,0))</f>
        <v>D</v>
      </c>
    </row>
    <row r="176" spans="1:20" x14ac:dyDescent="0.25">
      <c r="A176">
        <f t="shared" si="6"/>
        <v>175</v>
      </c>
      <c r="B176">
        <f t="shared" si="7"/>
        <v>44</v>
      </c>
      <c r="C176" t="str">
        <f>INDEX('VBA code_permu_wo_repettn'!$T$3:$Y$6,COUNTIF('Profile-matrices_Condorcet'!$B$2:$B176,'Profile-matrices_Condorcet'!$B176),MATCH(INDEX('numeric possibilities'!D$3:D$1298,VLOOKUP($B176,'numeric possibilities'!$C$3:$G$1298,1)),'VBA code_permu_wo_repettn'!$T$2:$Y$2))</f>
        <v>D</v>
      </c>
      <c r="D176" t="str">
        <f>INDEX('VBA code_permu_wo_repettn'!$AA$3:$AF$6,COUNTIF('Profile-matrices_Condorcet'!$B$2:$B176,'Profile-matrices_Condorcet'!$B176),MATCH(INDEX('numeric possibilities'!E$3:E$1298,VLOOKUP($B176,'numeric possibilities'!$C$3:$G$1298,1)),'VBA code_permu_wo_repettn'!$AA$2:$AF$2))</f>
        <v>D</v>
      </c>
      <c r="E176" t="str">
        <f>INDEX('VBA code_permu_wo_repettn'!$AH$3:$AM$6,COUNTIF('Profile-matrices_Condorcet'!$B$2:$B176,'Profile-matrices_Condorcet'!$B176),MATCH(INDEX('numeric possibilities'!F$3:F$1298,VLOOKUP($B176,'numeric possibilities'!$C$3:$G$1298,1)),'VBA code_permu_wo_repettn'!$AH$2:$AM$2))</f>
        <v>D</v>
      </c>
      <c r="F176" t="str">
        <f>INDEX('VBA code_permu_wo_repettn'!$AO$3:$AT$6,COUNTIF('Profile-matrices_Condorcet'!$B$2:$B176,'Profile-matrices_Condorcet'!$B176),MATCH(INDEX('numeric possibilities'!G$3:G$1298,VLOOKUP($B176,'numeric possibilities'!$C$3:$G$1298,1)),'VBA code_permu_wo_repettn'!$AO$2:$AT$2))</f>
        <v>B</v>
      </c>
      <c r="I176" t="s">
        <v>0</v>
      </c>
      <c r="J176" t="s">
        <v>1</v>
      </c>
      <c r="K176" t="s">
        <v>2</v>
      </c>
      <c r="L176" t="s">
        <v>3</v>
      </c>
    </row>
    <row r="177" spans="1:20" x14ac:dyDescent="0.25">
      <c r="A177">
        <f t="shared" si="6"/>
        <v>176</v>
      </c>
      <c r="B177">
        <f t="shared" si="7"/>
        <v>44</v>
      </c>
      <c r="C177" t="str">
        <f>INDEX('VBA code_permu_wo_repettn'!$T$3:$Y$6,COUNTIF('Profile-matrices_Condorcet'!$B$2:$B177,'Profile-matrices_Condorcet'!$B177),MATCH(INDEX('numeric possibilities'!D$3:D$1298,VLOOKUP($B177,'numeric possibilities'!$C$3:$G$1298,1)),'VBA code_permu_wo_repettn'!$T$2:$Y$2))</f>
        <v>C</v>
      </c>
      <c r="D177" t="str">
        <f>INDEX('VBA code_permu_wo_repettn'!$AA$3:$AF$6,COUNTIF('Profile-matrices_Condorcet'!$B$2:$B177,'Profile-matrices_Condorcet'!$B177),MATCH(INDEX('numeric possibilities'!E$3:E$1298,VLOOKUP($B177,'numeric possibilities'!$C$3:$G$1298,1)),'VBA code_permu_wo_repettn'!$AA$2:$AF$2))</f>
        <v>C</v>
      </c>
      <c r="E177" t="str">
        <f>INDEX('VBA code_permu_wo_repettn'!$AH$3:$AM$6,COUNTIF('Profile-matrices_Condorcet'!$B$2:$B177,'Profile-matrices_Condorcet'!$B177),MATCH(INDEX('numeric possibilities'!F$3:F$1298,VLOOKUP($B177,'numeric possibilities'!$C$3:$G$1298,1)),'VBA code_permu_wo_repettn'!$AH$2:$AM$2))</f>
        <v>B</v>
      </c>
      <c r="F177" t="str">
        <f>INDEX('VBA code_permu_wo_repettn'!$AO$3:$AT$6,COUNTIF('Profile-matrices_Condorcet'!$B$2:$B177,'Profile-matrices_Condorcet'!$B177),MATCH(INDEX('numeric possibilities'!G$3:G$1298,VLOOKUP($B177,'numeric possibilities'!$C$3:$G$1298,1)),'VBA code_permu_wo_repettn'!$AO$2:$AT$2))</f>
        <v>C</v>
      </c>
      <c r="G177" t="str">
        <f>IF(MAX(I177:L177)&gt;='numeric possibilities'!$B$4/2,INDEX('Profile-matrices_Condorcet'!I176:L176,1,MATCH(MAX('Profile-matrices_Condorcet'!I177:L177),'Profile-matrices_Condorcet'!I177:L177,0)),"NCW")</f>
        <v>A</v>
      </c>
      <c r="H177" t="s">
        <v>13</v>
      </c>
      <c r="I177" s="3">
        <f>COUNTIF($I175:$S175,I176)</f>
        <v>3</v>
      </c>
      <c r="J177" s="3">
        <f>COUNTIF($I175:$S175,J176)</f>
        <v>2</v>
      </c>
      <c r="K177" s="3">
        <f>COUNTIF($I175:$S175,K176)</f>
        <v>0</v>
      </c>
      <c r="L177" s="3">
        <f>COUNTIF($I175:$S175,L176)</f>
        <v>1</v>
      </c>
    </row>
    <row r="178" spans="1:20" x14ac:dyDescent="0.25">
      <c r="A178">
        <f t="shared" si="6"/>
        <v>177</v>
      </c>
      <c r="B178">
        <f t="shared" si="7"/>
        <v>45</v>
      </c>
      <c r="C178" t="str">
        <f>INDEX('VBA code_permu_wo_repettn'!$T$3:$Y$6,COUNTIF('Profile-matrices_Condorcet'!$B$2:$B178,'Profile-matrices_Condorcet'!$B178),MATCH(INDEX('numeric possibilities'!D$3:D$1298,VLOOKUP($B178,'numeric possibilities'!$C$3:$G$1298,1)),'VBA code_permu_wo_repettn'!$T$2:$Y$2))</f>
        <v>A</v>
      </c>
      <c r="D178" t="str">
        <f>INDEX('VBA code_permu_wo_repettn'!$AA$3:$AF$6,COUNTIF('Profile-matrices_Condorcet'!$B$2:$B178,'Profile-matrices_Condorcet'!$B178),MATCH(INDEX('numeric possibilities'!E$3:E$1298,VLOOKUP($B178,'numeric possibilities'!$C$3:$G$1298,1)),'VBA code_permu_wo_repettn'!$AA$2:$AF$2))</f>
        <v>B</v>
      </c>
      <c r="E178" t="str">
        <f>INDEX('VBA code_permu_wo_repettn'!$AH$3:$AM$6,COUNTIF('Profile-matrices_Condorcet'!$B$2:$B178,'Profile-matrices_Condorcet'!$B178),MATCH(INDEX('numeric possibilities'!F$3:F$1298,VLOOKUP($B178,'numeric possibilities'!$C$3:$G$1298,1)),'VBA code_permu_wo_repettn'!$AH$2:$AM$2))</f>
        <v>C</v>
      </c>
      <c r="F178" t="str">
        <f>INDEX('VBA code_permu_wo_repettn'!$AO$3:$AT$6,COUNTIF('Profile-matrices_Condorcet'!$B$2:$B178,'Profile-matrices_Condorcet'!$B178),MATCH(INDEX('numeric possibilities'!G$3:G$1298,VLOOKUP($B178,'numeric possibilities'!$C$3:$G$1298,1)),'VBA code_permu_wo_repettn'!$AO$2:$AT$2))</f>
        <v>D</v>
      </c>
      <c r="H178" t="s">
        <v>14</v>
      </c>
      <c r="I178" s="3">
        <f>IF(MATCH(I$1,$C178:$C181,0)&lt;(MATCH(J$1,$C178:$C181,0)),1*a_vote,0)+IF(MATCH(I$1,$D178:$D181,0)&lt;MATCH(J$1,$D178:$D181,0),1*b_vote,0)+IF(MATCH(I$1,$E178:$E181,0)&lt;MATCH(J$1,$E178:$E181,0),1*c_vote,0)+IF(MATCH(I$1,$F178:$F181,0)&lt;MATCH(J$1,$F178:$F181,0),1*d_vote,0)</f>
        <v>0.74</v>
      </c>
      <c r="J178" s="3">
        <f>IF(MATCH(I$1,$C178:$C181,0)&gt;(MATCH(J$1,$C178:$C181,0)),1*a_vote,0)+IF(MATCH(I$1,$D178:$D181,0)&gt;MATCH(J$1,$D178:$D181,0),1*b_vote,0)+IF(MATCH(I$1,$E178:$E181,0)&gt;MATCH(J$1,$E178:$E181,0),1*c_vote,0)+IF(MATCH(I$1,$F178:$F181,0)&gt;MATCH(J$1,$F178:$F181,0),1*d_vote,0)</f>
        <v>0.26</v>
      </c>
      <c r="K178" s="3">
        <f>IF(MATCH($K$1,$C178:$C181,0)&lt;(MATCH($L$1,$C178:$C181,0)),1*a_vote,0)+IF(MATCH($K$1,$D178:$D181,0)&lt;MATCH($L$1,$D178:$D181,0),1*b_vote,0)+IF(MATCH($K$1,$E178:$E181,0)&lt;MATCH($L$1,$E178:$E181,0),1*c_vote,0)+IF(MATCH($K$1,$F178:$F181,0)&lt;MATCH($L$1,$F178:$F181,0),1*d_vote,0)</f>
        <v>0.75</v>
      </c>
      <c r="L178" s="3">
        <f>IF(MATCH(K$1,$C178:$C181,0)&gt;(MATCH(L$1,$C178:$C181,0)),1*a_vote,0)+IF(MATCH(K$1,$D178:$D181,0)&gt;MATCH(L$1,$D178:$D181,0),1*b_vote,0)+IF(MATCH(K$1,$E178:$E181,0)&gt;MATCH(L$1,$E178:$E181,0),1*c_vote,0)+IF(MATCH(K$1,$F178:$F181,0)&gt;MATCH(L$1,$F178:$F181,0),1*d_vote,0)</f>
        <v>0.25</v>
      </c>
      <c r="M178" s="3">
        <f>IF(MATCH($M$1,$C178:$C181,0)&lt;(MATCH($N$1,$C178:$C181,0)),1*a_vote,0)+IF(MATCH($M$1,$D178:$D181,0)&lt;MATCH($N$1,$D178:$D181,0),1*b_vote,0)+IF(MATCH($M$1,$E178:$E181,0)&lt;MATCH($N$1,$E178:$E181,0),1*c_vote,0)+IF(MATCH($M$1,$F178:$F181,0)&lt;MATCH($N$1,$F178:$F181,0),1*d_vote,0)</f>
        <v>0.78</v>
      </c>
      <c r="N178" s="3">
        <f>IF(MATCH(M$1,$C178:$C181,0)&gt;(MATCH(N$1,$C178:$C181,0)),1*a_vote,0)+IF(MATCH(M$1,$D178:$D181,0)&gt;MATCH(N$1,$D178:$D181,0),1*b_vote,0)+IF(MATCH(M$1,$E178:$E181,0)&gt;MATCH(N$1,$E178:$E181,0),1*c_vote,0)+IF(MATCH(M$1,$F178:$F181,0)&gt;MATCH(N$1,$F178:$F181,0),1*d_vote,0)</f>
        <v>0.21999999999999997</v>
      </c>
      <c r="O178" s="3">
        <f>IF(MATCH($O$1,$C178:$C181,0)&lt;(MATCH($P$1,$C178:$C181,0)),1*a_vote,0)+IF(MATCH($O$1,$D178:$D181,0)&lt;MATCH($P$1,$D178:$D181,0),1*b_vote,0)+IF(MATCH($O$1,$E178:$E181,0)&lt;MATCH($P$1,$E178:$E181,0),1*c_vote,0)+IF(MATCH($O$1,$F178:$F181,0)&lt;MATCH($P$1,$F178:$F181,0),1*d_vote,0)</f>
        <v>0.48</v>
      </c>
      <c r="P178" s="3">
        <f>IF(MATCH(O$1,$C178:$C181,0)&gt;(MATCH(P$1,$C178:$C181,0)),1*a_vote,0)+IF(MATCH(O$1,$D178:$D181,0)&gt;MATCH(P$1,$D178:$D181,0),1*b_vote,0)+IF(MATCH(O$1,$E178:$E181,0)&gt;MATCH(P$1,$E178:$E181,0),1*c_vote,0)+IF(MATCH(O$1,$F178:$F181,0)&gt;MATCH(P$1,$F178:$F181,0),1*d_vote,0)</f>
        <v>0.52</v>
      </c>
      <c r="Q178" s="3">
        <f>IF(MATCH($Q$1,$C178:$C181,0)&lt;(MATCH($R$1,$C178:$C181,0)),1*a_vote,0)+IF(MATCH($Q$1,$D178:$D181,0)&lt;MATCH($R$1,$D178:$D181,0),1*b_vote,0)+IF(MATCH($Q$1,$E178:$E181,0)&lt;MATCH($R$1,$E178:$E181,0),1*c_vote,0)+IF(MATCH($Q$1,$F178:$F181,0)&lt;MATCH($R$1,$F178:$F181,0),1*d_vote,0)</f>
        <v>0.53</v>
      </c>
      <c r="R178" s="3">
        <f>IF(MATCH(Q$1,$C178:$C181,0)&gt;(MATCH(R$1,$C178:$C181,0)),1*a_vote,0)+IF(MATCH(Q$1,$D178:$D181,0)&gt;MATCH(R$1,$D178:$D181,0),1*b_vote,0)+IF(MATCH(Q$1,$E178:$E181,0)&gt;MATCH(R$1,$E178:$E181,0),1*c_vote,0)+IF(MATCH(Q$1,$F178:$F181,0)&gt;MATCH(R$1,$F178:$F181,0),1*d_vote,0)</f>
        <v>0.47</v>
      </c>
      <c r="S178" s="3">
        <f>IF(MATCH($S$1,$C178:$C181,0)&lt;(MATCH($T$1,$C178:$C181,0)),1*a_vote,0)+IF(MATCH($S$1,$D178:$D181,0)&lt;MATCH($T$1,$D178:$D181,0),1*b_vote,0)+IF(MATCH($S$1,$E178:$E181,0)&lt;MATCH($T$1,$E178:$E181,0),1*c_vote,0)+IF(MATCH($S$1,$F178:$F181,0)&lt;MATCH($T$1,$F178:$F181,0),1*d_vote,0)</f>
        <v>0.52</v>
      </c>
      <c r="T178" s="3">
        <f>IF(MATCH(S$1,$C178:$C181,0)&gt;(MATCH(T$1,$C178:$C181,0)),1*a_vote,0)+IF(MATCH(S$1,$D178:$D181,0)&gt;MATCH(T$1,$D178:$D181,0),1*b_vote,0)+IF(MATCH(S$1,$E178:$E181,0)&gt;MATCH(T$1,$E178:$E181,0),1*c_vote,0)+IF(MATCH(S$1,$F178:$F181,0)&gt;MATCH(T$1,$F178:$F181,0),1*d_vote,0)</f>
        <v>0.48</v>
      </c>
    </row>
    <row r="179" spans="1:20" x14ac:dyDescent="0.25">
      <c r="A179">
        <f t="shared" si="6"/>
        <v>178</v>
      </c>
      <c r="B179">
        <f t="shared" si="7"/>
        <v>45</v>
      </c>
      <c r="C179" t="str">
        <f>INDEX('VBA code_permu_wo_repettn'!$T$3:$Y$6,COUNTIF('Profile-matrices_Condorcet'!$B$2:$B179,'Profile-matrices_Condorcet'!$B179),MATCH(INDEX('numeric possibilities'!D$3:D$1298,VLOOKUP($B179,'numeric possibilities'!$C$3:$G$1298,1)),'VBA code_permu_wo_repettn'!$T$2:$Y$2))</f>
        <v>C</v>
      </c>
      <c r="D179" t="str">
        <f>INDEX('VBA code_permu_wo_repettn'!$AA$3:$AF$6,COUNTIF('Profile-matrices_Condorcet'!$B$2:$B179,'Profile-matrices_Condorcet'!$B179),MATCH(INDEX('numeric possibilities'!E$3:E$1298,VLOOKUP($B179,'numeric possibilities'!$C$3:$G$1298,1)),'VBA code_permu_wo_repettn'!$AA$2:$AF$2))</f>
        <v>A</v>
      </c>
      <c r="E179" t="str">
        <f>INDEX('VBA code_permu_wo_repettn'!$AH$3:$AM$6,COUNTIF('Profile-matrices_Condorcet'!$B$2:$B179,'Profile-matrices_Condorcet'!$B179),MATCH(INDEX('numeric possibilities'!F$3:F$1298,VLOOKUP($B179,'numeric possibilities'!$C$3:$G$1298,1)),'VBA code_permu_wo_repettn'!$AH$2:$AM$2))</f>
        <v>A</v>
      </c>
      <c r="F179" t="str">
        <f>INDEX('VBA code_permu_wo_repettn'!$AO$3:$AT$6,COUNTIF('Profile-matrices_Condorcet'!$B$2:$B179,'Profile-matrices_Condorcet'!$B179),MATCH(INDEX('numeric possibilities'!G$3:G$1298,VLOOKUP($B179,'numeric possibilities'!$C$3:$G$1298,1)),'VBA code_permu_wo_repettn'!$AO$2:$AT$2))</f>
        <v>A</v>
      </c>
      <c r="H179" t="s">
        <v>15</v>
      </c>
      <c r="I179" t="str">
        <f>IF(I178&gt;J178,$I$1,IF(I178&lt;J178,$J$1,0))</f>
        <v>A</v>
      </c>
      <c r="K179" t="str">
        <f>IF(K178&gt;L178,$K$1,IF(K178&lt;L178,$L$1,0))</f>
        <v>A</v>
      </c>
      <c r="M179" t="str">
        <f>IF(M178&gt;N178,$M$1,IF(M178&lt;N178,$N$1,0))</f>
        <v>A</v>
      </c>
      <c r="O179" t="str">
        <f>IF(O178&gt;P178,$O$1,IF(O178&lt;P178,$P$1,0))</f>
        <v>C</v>
      </c>
      <c r="Q179" t="str">
        <f>IF(Q178&gt;R178,$Q$1,IF(Q178&lt;R178,$R$1,0))</f>
        <v>B</v>
      </c>
      <c r="S179" t="str">
        <f>IF(S178&gt;T178,$S$1,IF(S178&lt;T178,$T$1,0))</f>
        <v>C</v>
      </c>
    </row>
    <row r="180" spans="1:20" x14ac:dyDescent="0.25">
      <c r="A180">
        <f t="shared" si="6"/>
        <v>179</v>
      </c>
      <c r="B180">
        <f t="shared" si="7"/>
        <v>45</v>
      </c>
      <c r="C180" t="str">
        <f>INDEX('VBA code_permu_wo_repettn'!$T$3:$Y$6,COUNTIF('Profile-matrices_Condorcet'!$B$2:$B180,'Profile-matrices_Condorcet'!$B180),MATCH(INDEX('numeric possibilities'!D$3:D$1298,VLOOKUP($B180,'numeric possibilities'!$C$3:$G$1298,1)),'VBA code_permu_wo_repettn'!$T$2:$Y$2))</f>
        <v>B</v>
      </c>
      <c r="D180" t="str">
        <f>INDEX('VBA code_permu_wo_repettn'!$AA$3:$AF$6,COUNTIF('Profile-matrices_Condorcet'!$B$2:$B180,'Profile-matrices_Condorcet'!$B180),MATCH(INDEX('numeric possibilities'!E$3:E$1298,VLOOKUP($B180,'numeric possibilities'!$C$3:$G$1298,1)),'VBA code_permu_wo_repettn'!$AA$2:$AF$2))</f>
        <v>D</v>
      </c>
      <c r="E180" t="str">
        <f>INDEX('VBA code_permu_wo_repettn'!$AH$3:$AM$6,COUNTIF('Profile-matrices_Condorcet'!$B$2:$B180,'Profile-matrices_Condorcet'!$B180),MATCH(INDEX('numeric possibilities'!F$3:F$1298,VLOOKUP($B180,'numeric possibilities'!$C$3:$G$1298,1)),'VBA code_permu_wo_repettn'!$AH$2:$AM$2))</f>
        <v>D</v>
      </c>
      <c r="F180" t="str">
        <f>INDEX('VBA code_permu_wo_repettn'!$AO$3:$AT$6,COUNTIF('Profile-matrices_Condorcet'!$B$2:$B180,'Profile-matrices_Condorcet'!$B180),MATCH(INDEX('numeric possibilities'!G$3:G$1298,VLOOKUP($B180,'numeric possibilities'!$C$3:$G$1298,1)),'VBA code_permu_wo_repettn'!$AO$2:$AT$2))</f>
        <v>B</v>
      </c>
      <c r="I180" t="s">
        <v>0</v>
      </c>
      <c r="J180" t="s">
        <v>1</v>
      </c>
      <c r="K180" t="s">
        <v>2</v>
      </c>
      <c r="L180" t="s">
        <v>3</v>
      </c>
    </row>
    <row r="181" spans="1:20" x14ac:dyDescent="0.25">
      <c r="A181">
        <f t="shared" si="6"/>
        <v>180</v>
      </c>
      <c r="B181">
        <f t="shared" si="7"/>
        <v>45</v>
      </c>
      <c r="C181" t="str">
        <f>INDEX('VBA code_permu_wo_repettn'!$T$3:$Y$6,COUNTIF('Profile-matrices_Condorcet'!$B$2:$B181,'Profile-matrices_Condorcet'!$B181),MATCH(INDEX('numeric possibilities'!D$3:D$1298,VLOOKUP($B181,'numeric possibilities'!$C$3:$G$1298,1)),'VBA code_permu_wo_repettn'!$T$2:$Y$2))</f>
        <v>D</v>
      </c>
      <c r="D181" t="str">
        <f>INDEX('VBA code_permu_wo_repettn'!$AA$3:$AF$6,COUNTIF('Profile-matrices_Condorcet'!$B$2:$B181,'Profile-matrices_Condorcet'!$B181),MATCH(INDEX('numeric possibilities'!E$3:E$1298,VLOOKUP($B181,'numeric possibilities'!$C$3:$G$1298,1)),'VBA code_permu_wo_repettn'!$AA$2:$AF$2))</f>
        <v>C</v>
      </c>
      <c r="E181" t="str">
        <f>INDEX('VBA code_permu_wo_repettn'!$AH$3:$AM$6,COUNTIF('Profile-matrices_Condorcet'!$B$2:$B181,'Profile-matrices_Condorcet'!$B181),MATCH(INDEX('numeric possibilities'!F$3:F$1298,VLOOKUP($B181,'numeric possibilities'!$C$3:$G$1298,1)),'VBA code_permu_wo_repettn'!$AH$2:$AM$2))</f>
        <v>B</v>
      </c>
      <c r="F181" t="str">
        <f>INDEX('VBA code_permu_wo_repettn'!$AO$3:$AT$6,COUNTIF('Profile-matrices_Condorcet'!$B$2:$B181,'Profile-matrices_Condorcet'!$B181),MATCH(INDEX('numeric possibilities'!G$3:G$1298,VLOOKUP($B181,'numeric possibilities'!$C$3:$G$1298,1)),'VBA code_permu_wo_repettn'!$AO$2:$AT$2))</f>
        <v>C</v>
      </c>
      <c r="G181" t="str">
        <f>IF(MAX(I181:L181)&gt;='numeric possibilities'!$B$4/2,INDEX('Profile-matrices_Condorcet'!I180:L180,1,MATCH(MAX('Profile-matrices_Condorcet'!I181:L181),'Profile-matrices_Condorcet'!I181:L181,0)),"NCW")</f>
        <v>A</v>
      </c>
      <c r="H181" t="s">
        <v>13</v>
      </c>
      <c r="I181" s="3">
        <f>COUNTIF($I179:$S179,I180)</f>
        <v>3</v>
      </c>
      <c r="J181" s="3">
        <f>COUNTIF($I179:$S179,J180)</f>
        <v>1</v>
      </c>
      <c r="K181" s="3">
        <f>COUNTIF($I179:$S179,K180)</f>
        <v>2</v>
      </c>
      <c r="L181" s="3">
        <f>COUNTIF($I179:$S179,L180)</f>
        <v>0</v>
      </c>
    </row>
    <row r="182" spans="1:20" x14ac:dyDescent="0.25">
      <c r="A182">
        <f t="shared" si="6"/>
        <v>181</v>
      </c>
      <c r="B182">
        <f t="shared" si="7"/>
        <v>46</v>
      </c>
      <c r="C182" t="str">
        <f>INDEX('VBA code_permu_wo_repettn'!$T$3:$Y$6,COUNTIF('Profile-matrices_Condorcet'!$B$2:$B182,'Profile-matrices_Condorcet'!$B182),MATCH(INDEX('numeric possibilities'!D$3:D$1298,VLOOKUP($B182,'numeric possibilities'!$C$3:$G$1298,1)),'VBA code_permu_wo_repettn'!$T$2:$Y$2))</f>
        <v>A</v>
      </c>
      <c r="D182" t="str">
        <f>INDEX('VBA code_permu_wo_repettn'!$AA$3:$AF$6,COUNTIF('Profile-matrices_Condorcet'!$B$2:$B182,'Profile-matrices_Condorcet'!$B182),MATCH(INDEX('numeric possibilities'!E$3:E$1298,VLOOKUP($B182,'numeric possibilities'!$C$3:$G$1298,1)),'VBA code_permu_wo_repettn'!$AA$2:$AF$2))</f>
        <v>B</v>
      </c>
      <c r="E182" t="str">
        <f>INDEX('VBA code_permu_wo_repettn'!$AH$3:$AM$6,COUNTIF('Profile-matrices_Condorcet'!$B$2:$B182,'Profile-matrices_Condorcet'!$B182),MATCH(INDEX('numeric possibilities'!F$3:F$1298,VLOOKUP($B182,'numeric possibilities'!$C$3:$G$1298,1)),'VBA code_permu_wo_repettn'!$AH$2:$AM$2))</f>
        <v>C</v>
      </c>
      <c r="F182" t="str">
        <f>INDEX('VBA code_permu_wo_repettn'!$AO$3:$AT$6,COUNTIF('Profile-matrices_Condorcet'!$B$2:$B182,'Profile-matrices_Condorcet'!$B182),MATCH(INDEX('numeric possibilities'!G$3:G$1298,VLOOKUP($B182,'numeric possibilities'!$C$3:$G$1298,1)),'VBA code_permu_wo_repettn'!$AO$2:$AT$2))</f>
        <v>D</v>
      </c>
      <c r="H182" t="s">
        <v>14</v>
      </c>
      <c r="I182" s="3">
        <f>IF(MATCH(I$1,$C182:$C185,0)&lt;(MATCH(J$1,$C182:$C185,0)),1*a_vote,0)+IF(MATCH(I$1,$D182:$D185,0)&lt;MATCH(J$1,$D182:$D185,0),1*b_vote,0)+IF(MATCH(I$1,$E182:$E185,0)&lt;MATCH(J$1,$E182:$E185,0),1*c_vote,0)+IF(MATCH(I$1,$F182:$F185,0)&lt;MATCH(J$1,$F182:$F185,0),1*d_vote,0)</f>
        <v>0.74</v>
      </c>
      <c r="J182" s="3">
        <f>IF(MATCH(I$1,$C182:$C185,0)&gt;(MATCH(J$1,$C182:$C185,0)),1*a_vote,0)+IF(MATCH(I$1,$D182:$D185,0)&gt;MATCH(J$1,$D182:$D185,0),1*b_vote,0)+IF(MATCH(I$1,$E182:$E185,0)&gt;MATCH(J$1,$E182:$E185,0),1*c_vote,0)+IF(MATCH(I$1,$F182:$F185,0)&gt;MATCH(J$1,$F182:$F185,0),1*d_vote,0)</f>
        <v>0.26</v>
      </c>
      <c r="K182" s="3">
        <f>IF(MATCH($K$1,$C182:$C185,0)&lt;(MATCH($L$1,$C182:$C185,0)),1*a_vote,0)+IF(MATCH($K$1,$D182:$D185,0)&lt;MATCH($L$1,$D182:$D185,0),1*b_vote,0)+IF(MATCH($K$1,$E182:$E185,0)&lt;MATCH($L$1,$E182:$E185,0),1*c_vote,0)+IF(MATCH($K$1,$F182:$F185,0)&lt;MATCH($L$1,$F182:$F185,0),1*d_vote,0)</f>
        <v>0.75</v>
      </c>
      <c r="L182" s="3">
        <f>IF(MATCH(K$1,$C182:$C185,0)&gt;(MATCH(L$1,$C182:$C185,0)),1*a_vote,0)+IF(MATCH(K$1,$D182:$D185,0)&gt;MATCH(L$1,$D182:$D185,0),1*b_vote,0)+IF(MATCH(K$1,$E182:$E185,0)&gt;MATCH(L$1,$E182:$E185,0),1*c_vote,0)+IF(MATCH(K$1,$F182:$F185,0)&gt;MATCH(L$1,$F182:$F185,0),1*d_vote,0)</f>
        <v>0.25</v>
      </c>
      <c r="M182" s="3">
        <f>IF(MATCH($M$1,$C182:$C185,0)&lt;(MATCH($N$1,$C182:$C185,0)),1*a_vote,0)+IF(MATCH($M$1,$D182:$D185,0)&lt;MATCH($N$1,$D182:$D185,0),1*b_vote,0)+IF(MATCH($M$1,$E182:$E185,0)&lt;MATCH($N$1,$E182:$E185,0),1*c_vote,0)+IF(MATCH($M$1,$F182:$F185,0)&lt;MATCH($N$1,$F182:$F185,0),1*d_vote,0)</f>
        <v>0.78</v>
      </c>
      <c r="N182" s="3">
        <f>IF(MATCH(M$1,$C182:$C185,0)&gt;(MATCH(N$1,$C182:$C185,0)),1*a_vote,0)+IF(MATCH(M$1,$D182:$D185,0)&gt;MATCH(N$1,$D182:$D185,0),1*b_vote,0)+IF(MATCH(M$1,$E182:$E185,0)&gt;MATCH(N$1,$E182:$E185,0),1*c_vote,0)+IF(MATCH(M$1,$F182:$F185,0)&gt;MATCH(N$1,$F182:$F185,0),1*d_vote,0)</f>
        <v>0.21999999999999997</v>
      </c>
      <c r="O182" s="3">
        <f>IF(MATCH($O$1,$C182:$C185,0)&lt;(MATCH($P$1,$C182:$C185,0)),1*a_vote,0)+IF(MATCH($O$1,$D182:$D185,0)&lt;MATCH($P$1,$D182:$D185,0),1*b_vote,0)+IF(MATCH($O$1,$E182:$E185,0)&lt;MATCH($P$1,$E182:$E185,0),1*c_vote,0)+IF(MATCH($O$1,$F182:$F185,0)&lt;MATCH($P$1,$F182:$F185,0),1*d_vote,0)</f>
        <v>0.48</v>
      </c>
      <c r="P182" s="3">
        <f>IF(MATCH(O$1,$C182:$C185,0)&gt;(MATCH(P$1,$C182:$C185,0)),1*a_vote,0)+IF(MATCH(O$1,$D182:$D185,0)&gt;MATCH(P$1,$D182:$D185,0),1*b_vote,0)+IF(MATCH(O$1,$E182:$E185,0)&gt;MATCH(P$1,$E182:$E185,0),1*c_vote,0)+IF(MATCH(O$1,$F182:$F185,0)&gt;MATCH(P$1,$F182:$F185,0),1*d_vote,0)</f>
        <v>0.52</v>
      </c>
      <c r="Q182" s="3">
        <f>IF(MATCH($Q$1,$C182:$C185,0)&lt;(MATCH($R$1,$C182:$C185,0)),1*a_vote,0)+IF(MATCH($Q$1,$D182:$D185,0)&lt;MATCH($R$1,$D182:$D185,0),1*b_vote,0)+IF(MATCH($Q$1,$E182:$E185,0)&lt;MATCH($R$1,$E182:$E185,0),1*c_vote,0)+IF(MATCH($Q$1,$F182:$F185,0)&lt;MATCH($R$1,$F182:$F185,0),1*d_vote,0)</f>
        <v>0.26</v>
      </c>
      <c r="R182" s="3">
        <f>IF(MATCH(Q$1,$C182:$C185,0)&gt;(MATCH(R$1,$C182:$C185,0)),1*a_vote,0)+IF(MATCH(Q$1,$D182:$D185,0)&gt;MATCH(R$1,$D182:$D185,0),1*b_vote,0)+IF(MATCH(Q$1,$E182:$E185,0)&gt;MATCH(R$1,$E182:$E185,0),1*c_vote,0)+IF(MATCH(Q$1,$F182:$F185,0)&gt;MATCH(R$1,$F182:$F185,0),1*d_vote,0)</f>
        <v>0.74</v>
      </c>
      <c r="S182" s="3">
        <f>IF(MATCH($S$1,$C182:$C185,0)&lt;(MATCH($T$1,$C182:$C185,0)),1*a_vote,0)+IF(MATCH($S$1,$D182:$D185,0)&lt;MATCH($T$1,$D182:$D185,0),1*b_vote,0)+IF(MATCH($S$1,$E182:$E185,0)&lt;MATCH($T$1,$E182:$E185,0),1*c_vote,0)+IF(MATCH($S$1,$F182:$F185,0)&lt;MATCH($T$1,$F182:$F185,0),1*d_vote,0)</f>
        <v>0.52</v>
      </c>
      <c r="T182" s="3">
        <f>IF(MATCH(S$1,$C182:$C185,0)&gt;(MATCH(T$1,$C182:$C185,0)),1*a_vote,0)+IF(MATCH(S$1,$D182:$D185,0)&gt;MATCH(T$1,$D182:$D185,0),1*b_vote,0)+IF(MATCH(S$1,$E182:$E185,0)&gt;MATCH(T$1,$E182:$E185,0),1*c_vote,0)+IF(MATCH(S$1,$F182:$F185,0)&gt;MATCH(T$1,$F182:$F185,0),1*d_vote,0)</f>
        <v>0.48</v>
      </c>
    </row>
    <row r="183" spans="1:20" x14ac:dyDescent="0.25">
      <c r="A183">
        <f t="shared" si="6"/>
        <v>182</v>
      </c>
      <c r="B183">
        <f t="shared" si="7"/>
        <v>46</v>
      </c>
      <c r="C183" t="str">
        <f>INDEX('VBA code_permu_wo_repettn'!$T$3:$Y$6,COUNTIF('Profile-matrices_Condorcet'!$B$2:$B183,'Profile-matrices_Condorcet'!$B183),MATCH(INDEX('numeric possibilities'!D$3:D$1298,VLOOKUP($B183,'numeric possibilities'!$C$3:$G$1298,1)),'VBA code_permu_wo_repettn'!$T$2:$Y$2))</f>
        <v>C</v>
      </c>
      <c r="D183" t="str">
        <f>INDEX('VBA code_permu_wo_repettn'!$AA$3:$AF$6,COUNTIF('Profile-matrices_Condorcet'!$B$2:$B183,'Profile-matrices_Condorcet'!$B183),MATCH(INDEX('numeric possibilities'!E$3:E$1298,VLOOKUP($B183,'numeric possibilities'!$C$3:$G$1298,1)),'VBA code_permu_wo_repettn'!$AA$2:$AF$2))</f>
        <v>A</v>
      </c>
      <c r="E183" t="str">
        <f>INDEX('VBA code_permu_wo_repettn'!$AH$3:$AM$6,COUNTIF('Profile-matrices_Condorcet'!$B$2:$B183,'Profile-matrices_Condorcet'!$B183),MATCH(INDEX('numeric possibilities'!F$3:F$1298,VLOOKUP($B183,'numeric possibilities'!$C$3:$G$1298,1)),'VBA code_permu_wo_repettn'!$AH$2:$AM$2))</f>
        <v>A</v>
      </c>
      <c r="F183" t="str">
        <f>INDEX('VBA code_permu_wo_repettn'!$AO$3:$AT$6,COUNTIF('Profile-matrices_Condorcet'!$B$2:$B183,'Profile-matrices_Condorcet'!$B183),MATCH(INDEX('numeric possibilities'!G$3:G$1298,VLOOKUP($B183,'numeric possibilities'!$C$3:$G$1298,1)),'VBA code_permu_wo_repettn'!$AO$2:$AT$2))</f>
        <v>A</v>
      </c>
      <c r="H183" t="s">
        <v>15</v>
      </c>
      <c r="I183" t="str">
        <f>IF(I182&gt;J182,$I$1,IF(I182&lt;J182,$J$1,0))</f>
        <v>A</v>
      </c>
      <c r="K183" t="str">
        <f>IF(K182&gt;L182,$K$1,IF(K182&lt;L182,$L$1,0))</f>
        <v>A</v>
      </c>
      <c r="M183" t="str">
        <f>IF(M182&gt;N182,$M$1,IF(M182&lt;N182,$N$1,0))</f>
        <v>A</v>
      </c>
      <c r="O183" t="str">
        <f>IF(O182&gt;P182,$O$1,IF(O182&lt;P182,$P$1,0))</f>
        <v>C</v>
      </c>
      <c r="Q183" t="str">
        <f>IF(Q182&gt;R182,$Q$1,IF(Q182&lt;R182,$R$1,0))</f>
        <v>D</v>
      </c>
      <c r="S183" t="str">
        <f>IF(S182&gt;T182,$S$1,IF(S182&lt;T182,$T$1,0))</f>
        <v>C</v>
      </c>
    </row>
    <row r="184" spans="1:20" x14ac:dyDescent="0.25">
      <c r="A184">
        <f t="shared" si="6"/>
        <v>183</v>
      </c>
      <c r="B184">
        <f t="shared" si="7"/>
        <v>46</v>
      </c>
      <c r="C184" t="str">
        <f>INDEX('VBA code_permu_wo_repettn'!$T$3:$Y$6,COUNTIF('Profile-matrices_Condorcet'!$B$2:$B184,'Profile-matrices_Condorcet'!$B184),MATCH(INDEX('numeric possibilities'!D$3:D$1298,VLOOKUP($B184,'numeric possibilities'!$C$3:$G$1298,1)),'VBA code_permu_wo_repettn'!$T$2:$Y$2))</f>
        <v>D</v>
      </c>
      <c r="D184" t="str">
        <f>INDEX('VBA code_permu_wo_repettn'!$AA$3:$AF$6,COUNTIF('Profile-matrices_Condorcet'!$B$2:$B184,'Profile-matrices_Condorcet'!$B184),MATCH(INDEX('numeric possibilities'!E$3:E$1298,VLOOKUP($B184,'numeric possibilities'!$C$3:$G$1298,1)),'VBA code_permu_wo_repettn'!$AA$2:$AF$2))</f>
        <v>D</v>
      </c>
      <c r="E184" t="str">
        <f>INDEX('VBA code_permu_wo_repettn'!$AH$3:$AM$6,COUNTIF('Profile-matrices_Condorcet'!$B$2:$B184,'Profile-matrices_Condorcet'!$B184),MATCH(INDEX('numeric possibilities'!F$3:F$1298,VLOOKUP($B184,'numeric possibilities'!$C$3:$G$1298,1)),'VBA code_permu_wo_repettn'!$AH$2:$AM$2))</f>
        <v>D</v>
      </c>
      <c r="F184" t="str">
        <f>INDEX('VBA code_permu_wo_repettn'!$AO$3:$AT$6,COUNTIF('Profile-matrices_Condorcet'!$B$2:$B184,'Profile-matrices_Condorcet'!$B184),MATCH(INDEX('numeric possibilities'!G$3:G$1298,VLOOKUP($B184,'numeric possibilities'!$C$3:$G$1298,1)),'VBA code_permu_wo_repettn'!$AO$2:$AT$2))</f>
        <v>B</v>
      </c>
      <c r="I184" t="s">
        <v>0</v>
      </c>
      <c r="J184" t="s">
        <v>1</v>
      </c>
      <c r="K184" t="s">
        <v>2</v>
      </c>
      <c r="L184" t="s">
        <v>3</v>
      </c>
    </row>
    <row r="185" spans="1:20" x14ac:dyDescent="0.25">
      <c r="A185">
        <f t="shared" si="6"/>
        <v>184</v>
      </c>
      <c r="B185">
        <f t="shared" si="7"/>
        <v>46</v>
      </c>
      <c r="C185" t="str">
        <f>INDEX('VBA code_permu_wo_repettn'!$T$3:$Y$6,COUNTIF('Profile-matrices_Condorcet'!$B$2:$B185,'Profile-matrices_Condorcet'!$B185),MATCH(INDEX('numeric possibilities'!D$3:D$1298,VLOOKUP($B185,'numeric possibilities'!$C$3:$G$1298,1)),'VBA code_permu_wo_repettn'!$T$2:$Y$2))</f>
        <v>B</v>
      </c>
      <c r="D185" t="str">
        <f>INDEX('VBA code_permu_wo_repettn'!$AA$3:$AF$6,COUNTIF('Profile-matrices_Condorcet'!$B$2:$B185,'Profile-matrices_Condorcet'!$B185),MATCH(INDEX('numeric possibilities'!E$3:E$1298,VLOOKUP($B185,'numeric possibilities'!$C$3:$G$1298,1)),'VBA code_permu_wo_repettn'!$AA$2:$AF$2))</f>
        <v>C</v>
      </c>
      <c r="E185" t="str">
        <f>INDEX('VBA code_permu_wo_repettn'!$AH$3:$AM$6,COUNTIF('Profile-matrices_Condorcet'!$B$2:$B185,'Profile-matrices_Condorcet'!$B185),MATCH(INDEX('numeric possibilities'!F$3:F$1298,VLOOKUP($B185,'numeric possibilities'!$C$3:$G$1298,1)),'VBA code_permu_wo_repettn'!$AH$2:$AM$2))</f>
        <v>B</v>
      </c>
      <c r="F185" t="str">
        <f>INDEX('VBA code_permu_wo_repettn'!$AO$3:$AT$6,COUNTIF('Profile-matrices_Condorcet'!$B$2:$B185,'Profile-matrices_Condorcet'!$B185),MATCH(INDEX('numeric possibilities'!G$3:G$1298,VLOOKUP($B185,'numeric possibilities'!$C$3:$G$1298,1)),'VBA code_permu_wo_repettn'!$AO$2:$AT$2))</f>
        <v>C</v>
      </c>
      <c r="G185" t="str">
        <f>IF(MAX(I185:L185)&gt;='numeric possibilities'!$B$4/2,INDEX('Profile-matrices_Condorcet'!I184:L184,1,MATCH(MAX('Profile-matrices_Condorcet'!I185:L185),'Profile-matrices_Condorcet'!I185:L185,0)),"NCW")</f>
        <v>A</v>
      </c>
      <c r="H185" t="s">
        <v>13</v>
      </c>
      <c r="I185" s="3">
        <f>COUNTIF($I183:$S183,I184)</f>
        <v>3</v>
      </c>
      <c r="J185" s="3">
        <f>COUNTIF($I183:$S183,J184)</f>
        <v>0</v>
      </c>
      <c r="K185" s="3">
        <f>COUNTIF($I183:$S183,K184)</f>
        <v>2</v>
      </c>
      <c r="L185" s="3">
        <f>COUNTIF($I183:$S183,L184)</f>
        <v>1</v>
      </c>
    </row>
    <row r="186" spans="1:20" x14ac:dyDescent="0.25">
      <c r="A186">
        <f t="shared" si="6"/>
        <v>185</v>
      </c>
      <c r="B186">
        <f t="shared" si="7"/>
        <v>47</v>
      </c>
      <c r="C186" t="str">
        <f>INDEX('VBA code_permu_wo_repettn'!$T$3:$Y$6,COUNTIF('Profile-matrices_Condorcet'!$B$2:$B186,'Profile-matrices_Condorcet'!$B186),MATCH(INDEX('numeric possibilities'!D$3:D$1298,VLOOKUP($B186,'numeric possibilities'!$C$3:$G$1298,1)),'VBA code_permu_wo_repettn'!$T$2:$Y$2))</f>
        <v>A</v>
      </c>
      <c r="D186" t="str">
        <f>INDEX('VBA code_permu_wo_repettn'!$AA$3:$AF$6,COUNTIF('Profile-matrices_Condorcet'!$B$2:$B186,'Profile-matrices_Condorcet'!$B186),MATCH(INDEX('numeric possibilities'!E$3:E$1298,VLOOKUP($B186,'numeric possibilities'!$C$3:$G$1298,1)),'VBA code_permu_wo_repettn'!$AA$2:$AF$2))</f>
        <v>B</v>
      </c>
      <c r="E186" t="str">
        <f>INDEX('VBA code_permu_wo_repettn'!$AH$3:$AM$6,COUNTIF('Profile-matrices_Condorcet'!$B$2:$B186,'Profile-matrices_Condorcet'!$B186),MATCH(INDEX('numeric possibilities'!F$3:F$1298,VLOOKUP($B186,'numeric possibilities'!$C$3:$G$1298,1)),'VBA code_permu_wo_repettn'!$AH$2:$AM$2))</f>
        <v>C</v>
      </c>
      <c r="F186" t="str">
        <f>INDEX('VBA code_permu_wo_repettn'!$AO$3:$AT$6,COUNTIF('Profile-matrices_Condorcet'!$B$2:$B186,'Profile-matrices_Condorcet'!$B186),MATCH(INDEX('numeric possibilities'!G$3:G$1298,VLOOKUP($B186,'numeric possibilities'!$C$3:$G$1298,1)),'VBA code_permu_wo_repettn'!$AO$2:$AT$2))</f>
        <v>D</v>
      </c>
      <c r="H186" t="s">
        <v>14</v>
      </c>
      <c r="I186" s="3">
        <f>IF(MATCH(I$1,$C186:$C189,0)&lt;(MATCH(J$1,$C186:$C189,0)),1*a_vote,0)+IF(MATCH(I$1,$D186:$D189,0)&lt;MATCH(J$1,$D186:$D189,0),1*b_vote,0)+IF(MATCH(I$1,$E186:$E189,0)&lt;MATCH(J$1,$E186:$E189,0),1*c_vote,0)+IF(MATCH(I$1,$F186:$F189,0)&lt;MATCH(J$1,$F186:$F189,0),1*d_vote,0)</f>
        <v>0.74</v>
      </c>
      <c r="J186" s="3">
        <f>IF(MATCH(I$1,$C186:$C189,0)&gt;(MATCH(J$1,$C186:$C189,0)),1*a_vote,0)+IF(MATCH(I$1,$D186:$D189,0)&gt;MATCH(J$1,$D186:$D189,0),1*b_vote,0)+IF(MATCH(I$1,$E186:$E189,0)&gt;MATCH(J$1,$E186:$E189,0),1*c_vote,0)+IF(MATCH(I$1,$F186:$F189,0)&gt;MATCH(J$1,$F186:$F189,0),1*d_vote,0)</f>
        <v>0.26</v>
      </c>
      <c r="K186" s="3">
        <f>IF(MATCH($K$1,$C186:$C189,0)&lt;(MATCH($L$1,$C186:$C189,0)),1*a_vote,0)+IF(MATCH($K$1,$D186:$D189,0)&lt;MATCH($L$1,$D186:$D189,0),1*b_vote,0)+IF(MATCH($K$1,$E186:$E189,0)&lt;MATCH($L$1,$E186:$E189,0),1*c_vote,0)+IF(MATCH($K$1,$F186:$F189,0)&lt;MATCH($L$1,$F186:$F189,0),1*d_vote,0)</f>
        <v>0.75</v>
      </c>
      <c r="L186" s="3">
        <f>IF(MATCH(K$1,$C186:$C189,0)&gt;(MATCH(L$1,$C186:$C189,0)),1*a_vote,0)+IF(MATCH(K$1,$D186:$D189,0)&gt;MATCH(L$1,$D186:$D189,0),1*b_vote,0)+IF(MATCH(K$1,$E186:$E189,0)&gt;MATCH(L$1,$E186:$E189,0),1*c_vote,0)+IF(MATCH(K$1,$F186:$F189,0)&gt;MATCH(L$1,$F186:$F189,0),1*d_vote,0)</f>
        <v>0.25</v>
      </c>
      <c r="M186" s="3">
        <f>IF(MATCH($M$1,$C186:$C189,0)&lt;(MATCH($N$1,$C186:$C189,0)),1*a_vote,0)+IF(MATCH($M$1,$D186:$D189,0)&lt;MATCH($N$1,$D186:$D189,0),1*b_vote,0)+IF(MATCH($M$1,$E186:$E189,0)&lt;MATCH($N$1,$E186:$E189,0),1*c_vote,0)+IF(MATCH($M$1,$F186:$F189,0)&lt;MATCH($N$1,$F186:$F189,0),1*d_vote,0)</f>
        <v>0.78</v>
      </c>
      <c r="N186" s="3">
        <f>IF(MATCH(M$1,$C186:$C189,0)&gt;(MATCH(N$1,$C186:$C189,0)),1*a_vote,0)+IF(MATCH(M$1,$D186:$D189,0)&gt;MATCH(N$1,$D186:$D189,0),1*b_vote,0)+IF(MATCH(M$1,$E186:$E189,0)&gt;MATCH(N$1,$E186:$E189,0),1*c_vote,0)+IF(MATCH(M$1,$F186:$F189,0)&gt;MATCH(N$1,$F186:$F189,0),1*d_vote,0)</f>
        <v>0.21999999999999997</v>
      </c>
      <c r="O186" s="3">
        <f>IF(MATCH($O$1,$C186:$C189,0)&lt;(MATCH($P$1,$C186:$C189,0)),1*a_vote,0)+IF(MATCH($O$1,$D186:$D189,0)&lt;MATCH($P$1,$D186:$D189,0),1*b_vote,0)+IF(MATCH($O$1,$E186:$E189,0)&lt;MATCH($P$1,$E186:$E189,0),1*c_vote,0)+IF(MATCH($O$1,$F186:$F189,0)&lt;MATCH($P$1,$F186:$F189,0),1*d_vote,0)</f>
        <v>0.75</v>
      </c>
      <c r="P186" s="3">
        <f>IF(MATCH(O$1,$C186:$C189,0)&gt;(MATCH(P$1,$C186:$C189,0)),1*a_vote,0)+IF(MATCH(O$1,$D186:$D189,0)&gt;MATCH(P$1,$D186:$D189,0),1*b_vote,0)+IF(MATCH(O$1,$E186:$E189,0)&gt;MATCH(P$1,$E186:$E189,0),1*c_vote,0)+IF(MATCH(O$1,$F186:$F189,0)&gt;MATCH(P$1,$F186:$F189,0),1*d_vote,0)</f>
        <v>0.25</v>
      </c>
      <c r="Q186" s="3">
        <f>IF(MATCH($Q$1,$C186:$C189,0)&lt;(MATCH($R$1,$C186:$C189,0)),1*a_vote,0)+IF(MATCH($Q$1,$D186:$D189,0)&lt;MATCH($R$1,$D186:$D189,0),1*b_vote,0)+IF(MATCH($Q$1,$E186:$E189,0)&lt;MATCH($R$1,$E186:$E189,0),1*c_vote,0)+IF(MATCH($Q$1,$F186:$F189,0)&lt;MATCH($R$1,$F186:$F189,0),1*d_vote,0)</f>
        <v>0.26</v>
      </c>
      <c r="R186" s="3">
        <f>IF(MATCH(Q$1,$C186:$C189,0)&gt;(MATCH(R$1,$C186:$C189,0)),1*a_vote,0)+IF(MATCH(Q$1,$D186:$D189,0)&gt;MATCH(R$1,$D186:$D189,0),1*b_vote,0)+IF(MATCH(Q$1,$E186:$E189,0)&gt;MATCH(R$1,$E186:$E189,0),1*c_vote,0)+IF(MATCH(Q$1,$F186:$F189,0)&gt;MATCH(R$1,$F186:$F189,0),1*d_vote,0)</f>
        <v>0.74</v>
      </c>
      <c r="S186" s="3">
        <f>IF(MATCH($S$1,$C186:$C189,0)&lt;(MATCH($T$1,$C186:$C189,0)),1*a_vote,0)+IF(MATCH($S$1,$D186:$D189,0)&lt;MATCH($T$1,$D186:$D189,0),1*b_vote,0)+IF(MATCH($S$1,$E186:$E189,0)&lt;MATCH($T$1,$E186:$E189,0),1*c_vote,0)+IF(MATCH($S$1,$F186:$F189,0)&lt;MATCH($T$1,$F186:$F189,0),1*d_vote,0)</f>
        <v>0.25</v>
      </c>
      <c r="T186" s="3">
        <f>IF(MATCH(S$1,$C186:$C189,0)&gt;(MATCH(T$1,$C186:$C189,0)),1*a_vote,0)+IF(MATCH(S$1,$D186:$D189,0)&gt;MATCH(T$1,$D186:$D189,0),1*b_vote,0)+IF(MATCH(S$1,$E186:$E189,0)&gt;MATCH(T$1,$E186:$E189,0),1*c_vote,0)+IF(MATCH(S$1,$F186:$F189,0)&gt;MATCH(T$1,$F186:$F189,0),1*d_vote,0)</f>
        <v>0.75</v>
      </c>
    </row>
    <row r="187" spans="1:20" x14ac:dyDescent="0.25">
      <c r="A187">
        <f t="shared" si="6"/>
        <v>186</v>
      </c>
      <c r="B187">
        <f t="shared" si="7"/>
        <v>47</v>
      </c>
      <c r="C187" t="str">
        <f>INDEX('VBA code_permu_wo_repettn'!$T$3:$Y$6,COUNTIF('Profile-matrices_Condorcet'!$B$2:$B187,'Profile-matrices_Condorcet'!$B187),MATCH(INDEX('numeric possibilities'!D$3:D$1298,VLOOKUP($B187,'numeric possibilities'!$C$3:$G$1298,1)),'VBA code_permu_wo_repettn'!$T$2:$Y$2))</f>
        <v>D</v>
      </c>
      <c r="D187" t="str">
        <f>INDEX('VBA code_permu_wo_repettn'!$AA$3:$AF$6,COUNTIF('Profile-matrices_Condorcet'!$B$2:$B187,'Profile-matrices_Condorcet'!$B187),MATCH(INDEX('numeric possibilities'!E$3:E$1298,VLOOKUP($B187,'numeric possibilities'!$C$3:$G$1298,1)),'VBA code_permu_wo_repettn'!$AA$2:$AF$2))</f>
        <v>A</v>
      </c>
      <c r="E187" t="str">
        <f>INDEX('VBA code_permu_wo_repettn'!$AH$3:$AM$6,COUNTIF('Profile-matrices_Condorcet'!$B$2:$B187,'Profile-matrices_Condorcet'!$B187),MATCH(INDEX('numeric possibilities'!F$3:F$1298,VLOOKUP($B187,'numeric possibilities'!$C$3:$G$1298,1)),'VBA code_permu_wo_repettn'!$AH$2:$AM$2))</f>
        <v>A</v>
      </c>
      <c r="F187" t="str">
        <f>INDEX('VBA code_permu_wo_repettn'!$AO$3:$AT$6,COUNTIF('Profile-matrices_Condorcet'!$B$2:$B187,'Profile-matrices_Condorcet'!$B187),MATCH(INDEX('numeric possibilities'!G$3:G$1298,VLOOKUP($B187,'numeric possibilities'!$C$3:$G$1298,1)),'VBA code_permu_wo_repettn'!$AO$2:$AT$2))</f>
        <v>A</v>
      </c>
      <c r="H187" t="s">
        <v>15</v>
      </c>
      <c r="I187" t="str">
        <f>IF(I186&gt;J186,$I$1,IF(I186&lt;J186,$J$1,0))</f>
        <v>A</v>
      </c>
      <c r="K187" t="str">
        <f>IF(K186&gt;L186,$K$1,IF(K186&lt;L186,$L$1,0))</f>
        <v>A</v>
      </c>
      <c r="M187" t="str">
        <f>IF(M186&gt;N186,$M$1,IF(M186&lt;N186,$N$1,0))</f>
        <v>A</v>
      </c>
      <c r="O187" t="str">
        <f>IF(O186&gt;P186,$O$1,IF(O186&lt;P186,$P$1,0))</f>
        <v>B</v>
      </c>
      <c r="Q187" t="str">
        <f>IF(Q186&gt;R186,$Q$1,IF(Q186&lt;R186,$R$1,0))</f>
        <v>D</v>
      </c>
      <c r="S187" t="str">
        <f>IF(S186&gt;T186,$S$1,IF(S186&lt;T186,$T$1,0))</f>
        <v>D</v>
      </c>
    </row>
    <row r="188" spans="1:20" x14ac:dyDescent="0.25">
      <c r="A188">
        <f t="shared" si="6"/>
        <v>187</v>
      </c>
      <c r="B188">
        <f t="shared" si="7"/>
        <v>47</v>
      </c>
      <c r="C188" t="str">
        <f>INDEX('VBA code_permu_wo_repettn'!$T$3:$Y$6,COUNTIF('Profile-matrices_Condorcet'!$B$2:$B188,'Profile-matrices_Condorcet'!$B188),MATCH(INDEX('numeric possibilities'!D$3:D$1298,VLOOKUP($B188,'numeric possibilities'!$C$3:$G$1298,1)),'VBA code_permu_wo_repettn'!$T$2:$Y$2))</f>
        <v>B</v>
      </c>
      <c r="D188" t="str">
        <f>INDEX('VBA code_permu_wo_repettn'!$AA$3:$AF$6,COUNTIF('Profile-matrices_Condorcet'!$B$2:$B188,'Profile-matrices_Condorcet'!$B188),MATCH(INDEX('numeric possibilities'!E$3:E$1298,VLOOKUP($B188,'numeric possibilities'!$C$3:$G$1298,1)),'VBA code_permu_wo_repettn'!$AA$2:$AF$2))</f>
        <v>D</v>
      </c>
      <c r="E188" t="str">
        <f>INDEX('VBA code_permu_wo_repettn'!$AH$3:$AM$6,COUNTIF('Profile-matrices_Condorcet'!$B$2:$B188,'Profile-matrices_Condorcet'!$B188),MATCH(INDEX('numeric possibilities'!F$3:F$1298,VLOOKUP($B188,'numeric possibilities'!$C$3:$G$1298,1)),'VBA code_permu_wo_repettn'!$AH$2:$AM$2))</f>
        <v>D</v>
      </c>
      <c r="F188" t="str">
        <f>INDEX('VBA code_permu_wo_repettn'!$AO$3:$AT$6,COUNTIF('Profile-matrices_Condorcet'!$B$2:$B188,'Profile-matrices_Condorcet'!$B188),MATCH(INDEX('numeric possibilities'!G$3:G$1298,VLOOKUP($B188,'numeric possibilities'!$C$3:$G$1298,1)),'VBA code_permu_wo_repettn'!$AO$2:$AT$2))</f>
        <v>B</v>
      </c>
      <c r="I188" t="s">
        <v>0</v>
      </c>
      <c r="J188" t="s">
        <v>1</v>
      </c>
      <c r="K188" t="s">
        <v>2</v>
      </c>
      <c r="L188" t="s">
        <v>3</v>
      </c>
    </row>
    <row r="189" spans="1:20" x14ac:dyDescent="0.25">
      <c r="A189">
        <f t="shared" si="6"/>
        <v>188</v>
      </c>
      <c r="B189">
        <f t="shared" si="7"/>
        <v>47</v>
      </c>
      <c r="C189" t="str">
        <f>INDEX('VBA code_permu_wo_repettn'!$T$3:$Y$6,COUNTIF('Profile-matrices_Condorcet'!$B$2:$B189,'Profile-matrices_Condorcet'!$B189),MATCH(INDEX('numeric possibilities'!D$3:D$1298,VLOOKUP($B189,'numeric possibilities'!$C$3:$G$1298,1)),'VBA code_permu_wo_repettn'!$T$2:$Y$2))</f>
        <v>C</v>
      </c>
      <c r="D189" t="str">
        <f>INDEX('VBA code_permu_wo_repettn'!$AA$3:$AF$6,COUNTIF('Profile-matrices_Condorcet'!$B$2:$B189,'Profile-matrices_Condorcet'!$B189),MATCH(INDEX('numeric possibilities'!E$3:E$1298,VLOOKUP($B189,'numeric possibilities'!$C$3:$G$1298,1)),'VBA code_permu_wo_repettn'!$AA$2:$AF$2))</f>
        <v>C</v>
      </c>
      <c r="E189" t="str">
        <f>INDEX('VBA code_permu_wo_repettn'!$AH$3:$AM$6,COUNTIF('Profile-matrices_Condorcet'!$B$2:$B189,'Profile-matrices_Condorcet'!$B189),MATCH(INDEX('numeric possibilities'!F$3:F$1298,VLOOKUP($B189,'numeric possibilities'!$C$3:$G$1298,1)),'VBA code_permu_wo_repettn'!$AH$2:$AM$2))</f>
        <v>B</v>
      </c>
      <c r="F189" t="str">
        <f>INDEX('VBA code_permu_wo_repettn'!$AO$3:$AT$6,COUNTIF('Profile-matrices_Condorcet'!$B$2:$B189,'Profile-matrices_Condorcet'!$B189),MATCH(INDEX('numeric possibilities'!G$3:G$1298,VLOOKUP($B189,'numeric possibilities'!$C$3:$G$1298,1)),'VBA code_permu_wo_repettn'!$AO$2:$AT$2))</f>
        <v>C</v>
      </c>
      <c r="G189" t="str">
        <f>IF(MAX(I189:L189)&gt;='numeric possibilities'!$B$4/2,INDEX('Profile-matrices_Condorcet'!I188:L188,1,MATCH(MAX('Profile-matrices_Condorcet'!I189:L189),'Profile-matrices_Condorcet'!I189:L189,0)),"NCW")</f>
        <v>A</v>
      </c>
      <c r="H189" t="s">
        <v>13</v>
      </c>
      <c r="I189" s="3">
        <f>COUNTIF($I187:$S187,I188)</f>
        <v>3</v>
      </c>
      <c r="J189" s="3">
        <f>COUNTIF($I187:$S187,J188)</f>
        <v>1</v>
      </c>
      <c r="K189" s="3">
        <f>COUNTIF($I187:$S187,K188)</f>
        <v>0</v>
      </c>
      <c r="L189" s="3">
        <f>COUNTIF($I187:$S187,L188)</f>
        <v>2</v>
      </c>
    </row>
    <row r="190" spans="1:20" x14ac:dyDescent="0.25">
      <c r="A190">
        <f t="shared" si="6"/>
        <v>189</v>
      </c>
      <c r="B190">
        <f t="shared" si="7"/>
        <v>48</v>
      </c>
      <c r="C190" t="str">
        <f>INDEX('VBA code_permu_wo_repettn'!$T$3:$Y$6,COUNTIF('Profile-matrices_Condorcet'!$B$2:$B190,'Profile-matrices_Condorcet'!$B190),MATCH(INDEX('numeric possibilities'!D$3:D$1298,VLOOKUP($B190,'numeric possibilities'!$C$3:$G$1298,1)),'VBA code_permu_wo_repettn'!$T$2:$Y$2))</f>
        <v>A</v>
      </c>
      <c r="D190" t="str">
        <f>INDEX('VBA code_permu_wo_repettn'!$AA$3:$AF$6,COUNTIF('Profile-matrices_Condorcet'!$B$2:$B190,'Profile-matrices_Condorcet'!$B190),MATCH(INDEX('numeric possibilities'!E$3:E$1298,VLOOKUP($B190,'numeric possibilities'!$C$3:$G$1298,1)),'VBA code_permu_wo_repettn'!$AA$2:$AF$2))</f>
        <v>B</v>
      </c>
      <c r="E190" t="str">
        <f>INDEX('VBA code_permu_wo_repettn'!$AH$3:$AM$6,COUNTIF('Profile-matrices_Condorcet'!$B$2:$B190,'Profile-matrices_Condorcet'!$B190),MATCH(INDEX('numeric possibilities'!F$3:F$1298,VLOOKUP($B190,'numeric possibilities'!$C$3:$G$1298,1)),'VBA code_permu_wo_repettn'!$AH$2:$AM$2))</f>
        <v>C</v>
      </c>
      <c r="F190" t="str">
        <f>INDEX('VBA code_permu_wo_repettn'!$AO$3:$AT$6,COUNTIF('Profile-matrices_Condorcet'!$B$2:$B190,'Profile-matrices_Condorcet'!$B190),MATCH(INDEX('numeric possibilities'!G$3:G$1298,VLOOKUP($B190,'numeric possibilities'!$C$3:$G$1298,1)),'VBA code_permu_wo_repettn'!$AO$2:$AT$2))</f>
        <v>D</v>
      </c>
      <c r="H190" t="s">
        <v>14</v>
      </c>
      <c r="I190" s="3">
        <f>IF(MATCH(I$1,$C190:$C193,0)&lt;(MATCH(J$1,$C190:$C193,0)),1*a_vote,0)+IF(MATCH(I$1,$D190:$D193,0)&lt;MATCH(J$1,$D190:$D193,0),1*b_vote,0)+IF(MATCH(I$1,$E190:$E193,0)&lt;MATCH(J$1,$E190:$E193,0),1*c_vote,0)+IF(MATCH(I$1,$F190:$F193,0)&lt;MATCH(J$1,$F190:$F193,0),1*d_vote,0)</f>
        <v>0.74</v>
      </c>
      <c r="J190" s="3">
        <f>IF(MATCH(I$1,$C190:$C193,0)&gt;(MATCH(J$1,$C190:$C193,0)),1*a_vote,0)+IF(MATCH(I$1,$D190:$D193,0)&gt;MATCH(J$1,$D190:$D193,0),1*b_vote,0)+IF(MATCH(I$1,$E190:$E193,0)&gt;MATCH(J$1,$E190:$E193,0),1*c_vote,0)+IF(MATCH(I$1,$F190:$F193,0)&gt;MATCH(J$1,$F190:$F193,0),1*d_vote,0)</f>
        <v>0.26</v>
      </c>
      <c r="K190" s="3">
        <f>IF(MATCH($K$1,$C190:$C193,0)&lt;(MATCH($L$1,$C190:$C193,0)),1*a_vote,0)+IF(MATCH($K$1,$D190:$D193,0)&lt;MATCH($L$1,$D190:$D193,0),1*b_vote,0)+IF(MATCH($K$1,$E190:$E193,0)&lt;MATCH($L$1,$E190:$E193,0),1*c_vote,0)+IF(MATCH($K$1,$F190:$F193,0)&lt;MATCH($L$1,$F190:$F193,0),1*d_vote,0)</f>
        <v>0.75</v>
      </c>
      <c r="L190" s="3">
        <f>IF(MATCH(K$1,$C190:$C193,0)&gt;(MATCH(L$1,$C190:$C193,0)),1*a_vote,0)+IF(MATCH(K$1,$D190:$D193,0)&gt;MATCH(L$1,$D190:$D193,0),1*b_vote,0)+IF(MATCH(K$1,$E190:$E193,0)&gt;MATCH(L$1,$E190:$E193,0),1*c_vote,0)+IF(MATCH(K$1,$F190:$F193,0)&gt;MATCH(L$1,$F190:$F193,0),1*d_vote,0)</f>
        <v>0.25</v>
      </c>
      <c r="M190" s="3">
        <f>IF(MATCH($M$1,$C190:$C193,0)&lt;(MATCH($N$1,$C190:$C193,0)),1*a_vote,0)+IF(MATCH($M$1,$D190:$D193,0)&lt;MATCH($N$1,$D190:$D193,0),1*b_vote,0)+IF(MATCH($M$1,$E190:$E193,0)&lt;MATCH($N$1,$E190:$E193,0),1*c_vote,0)+IF(MATCH($M$1,$F190:$F193,0)&lt;MATCH($N$1,$F190:$F193,0),1*d_vote,0)</f>
        <v>0.78</v>
      </c>
      <c r="N190" s="3">
        <f>IF(MATCH(M$1,$C190:$C193,0)&gt;(MATCH(N$1,$C190:$C193,0)),1*a_vote,0)+IF(MATCH(M$1,$D190:$D193,0)&gt;MATCH(N$1,$D190:$D193,0),1*b_vote,0)+IF(MATCH(M$1,$E190:$E193,0)&gt;MATCH(N$1,$E190:$E193,0),1*c_vote,0)+IF(MATCH(M$1,$F190:$F193,0)&gt;MATCH(N$1,$F190:$F193,0),1*d_vote,0)</f>
        <v>0.21999999999999997</v>
      </c>
      <c r="O190" s="3">
        <f>IF(MATCH($O$1,$C190:$C193,0)&lt;(MATCH($P$1,$C190:$C193,0)),1*a_vote,0)+IF(MATCH($O$1,$D190:$D193,0)&lt;MATCH($P$1,$D190:$D193,0),1*b_vote,0)+IF(MATCH($O$1,$E190:$E193,0)&lt;MATCH($P$1,$E190:$E193,0),1*c_vote,0)+IF(MATCH($O$1,$F190:$F193,0)&lt;MATCH($P$1,$F190:$F193,0),1*d_vote,0)</f>
        <v>0.48</v>
      </c>
      <c r="P190" s="3">
        <f>IF(MATCH(O$1,$C190:$C193,0)&gt;(MATCH(P$1,$C190:$C193,0)),1*a_vote,0)+IF(MATCH(O$1,$D190:$D193,0)&gt;MATCH(P$1,$D190:$D193,0),1*b_vote,0)+IF(MATCH(O$1,$E190:$E193,0)&gt;MATCH(P$1,$E190:$E193,0),1*c_vote,0)+IF(MATCH(O$1,$F190:$F193,0)&gt;MATCH(P$1,$F190:$F193,0),1*d_vote,0)</f>
        <v>0.52</v>
      </c>
      <c r="Q190" s="3">
        <f>IF(MATCH($Q$1,$C190:$C193,0)&lt;(MATCH($R$1,$C190:$C193,0)),1*a_vote,0)+IF(MATCH($Q$1,$D190:$D193,0)&lt;MATCH($R$1,$D190:$D193,0),1*b_vote,0)+IF(MATCH($Q$1,$E190:$E193,0)&lt;MATCH($R$1,$E190:$E193,0),1*c_vote,0)+IF(MATCH($Q$1,$F190:$F193,0)&lt;MATCH($R$1,$F190:$F193,0),1*d_vote,0)</f>
        <v>0.26</v>
      </c>
      <c r="R190" s="3">
        <f>IF(MATCH(Q$1,$C190:$C193,0)&gt;(MATCH(R$1,$C190:$C193,0)),1*a_vote,0)+IF(MATCH(Q$1,$D190:$D193,0)&gt;MATCH(R$1,$D190:$D193,0),1*b_vote,0)+IF(MATCH(Q$1,$E190:$E193,0)&gt;MATCH(R$1,$E190:$E193,0),1*c_vote,0)+IF(MATCH(Q$1,$F190:$F193,0)&gt;MATCH(R$1,$F190:$F193,0),1*d_vote,0)</f>
        <v>0.74</v>
      </c>
      <c r="S190" s="3">
        <f>IF(MATCH($S$1,$C190:$C193,0)&lt;(MATCH($T$1,$C190:$C193,0)),1*a_vote,0)+IF(MATCH($S$1,$D190:$D193,0)&lt;MATCH($T$1,$D190:$D193,0),1*b_vote,0)+IF(MATCH($S$1,$E190:$E193,0)&lt;MATCH($T$1,$E190:$E193,0),1*c_vote,0)+IF(MATCH($S$1,$F190:$F193,0)&lt;MATCH($T$1,$F190:$F193,0),1*d_vote,0)</f>
        <v>0.25</v>
      </c>
      <c r="T190" s="3">
        <f>IF(MATCH(S$1,$C190:$C193,0)&gt;(MATCH(T$1,$C190:$C193,0)),1*a_vote,0)+IF(MATCH(S$1,$D190:$D193,0)&gt;MATCH(T$1,$D190:$D193,0),1*b_vote,0)+IF(MATCH(S$1,$E190:$E193,0)&gt;MATCH(T$1,$E190:$E193,0),1*c_vote,0)+IF(MATCH(S$1,$F190:$F193,0)&gt;MATCH(T$1,$F190:$F193,0),1*d_vote,0)</f>
        <v>0.75</v>
      </c>
    </row>
    <row r="191" spans="1:20" x14ac:dyDescent="0.25">
      <c r="A191">
        <f t="shared" si="6"/>
        <v>190</v>
      </c>
      <c r="B191">
        <f t="shared" si="7"/>
        <v>48</v>
      </c>
      <c r="C191" t="str">
        <f>INDEX('VBA code_permu_wo_repettn'!$T$3:$Y$6,COUNTIF('Profile-matrices_Condorcet'!$B$2:$B191,'Profile-matrices_Condorcet'!$B191),MATCH(INDEX('numeric possibilities'!D$3:D$1298,VLOOKUP($B191,'numeric possibilities'!$C$3:$G$1298,1)),'VBA code_permu_wo_repettn'!$T$2:$Y$2))</f>
        <v>D</v>
      </c>
      <c r="D191" t="str">
        <f>INDEX('VBA code_permu_wo_repettn'!$AA$3:$AF$6,COUNTIF('Profile-matrices_Condorcet'!$B$2:$B191,'Profile-matrices_Condorcet'!$B191),MATCH(INDEX('numeric possibilities'!E$3:E$1298,VLOOKUP($B191,'numeric possibilities'!$C$3:$G$1298,1)),'VBA code_permu_wo_repettn'!$AA$2:$AF$2))</f>
        <v>A</v>
      </c>
      <c r="E191" t="str">
        <f>INDEX('VBA code_permu_wo_repettn'!$AH$3:$AM$6,COUNTIF('Profile-matrices_Condorcet'!$B$2:$B191,'Profile-matrices_Condorcet'!$B191),MATCH(INDEX('numeric possibilities'!F$3:F$1298,VLOOKUP($B191,'numeric possibilities'!$C$3:$G$1298,1)),'VBA code_permu_wo_repettn'!$AH$2:$AM$2))</f>
        <v>A</v>
      </c>
      <c r="F191" t="str">
        <f>INDEX('VBA code_permu_wo_repettn'!$AO$3:$AT$6,COUNTIF('Profile-matrices_Condorcet'!$B$2:$B191,'Profile-matrices_Condorcet'!$B191),MATCH(INDEX('numeric possibilities'!G$3:G$1298,VLOOKUP($B191,'numeric possibilities'!$C$3:$G$1298,1)),'VBA code_permu_wo_repettn'!$AO$2:$AT$2))</f>
        <v>A</v>
      </c>
      <c r="H191" t="s">
        <v>15</v>
      </c>
      <c r="I191" t="str">
        <f>IF(I190&gt;J190,$I$1,IF(I190&lt;J190,$J$1,0))</f>
        <v>A</v>
      </c>
      <c r="K191" t="str">
        <f>IF(K190&gt;L190,$K$1,IF(K190&lt;L190,$L$1,0))</f>
        <v>A</v>
      </c>
      <c r="M191" t="str">
        <f>IF(M190&gt;N190,$M$1,IF(M190&lt;N190,$N$1,0))</f>
        <v>A</v>
      </c>
      <c r="O191" t="str">
        <f>IF(O190&gt;P190,$O$1,IF(O190&lt;P190,$P$1,0))</f>
        <v>C</v>
      </c>
      <c r="Q191" t="str">
        <f>IF(Q190&gt;R190,$Q$1,IF(Q190&lt;R190,$R$1,0))</f>
        <v>D</v>
      </c>
      <c r="S191" t="str">
        <f>IF(S190&gt;T190,$S$1,IF(S190&lt;T190,$T$1,0))</f>
        <v>D</v>
      </c>
    </row>
    <row r="192" spans="1:20" x14ac:dyDescent="0.25">
      <c r="A192">
        <f t="shared" si="6"/>
        <v>191</v>
      </c>
      <c r="B192">
        <f t="shared" si="7"/>
        <v>48</v>
      </c>
      <c r="C192" t="str">
        <f>INDEX('VBA code_permu_wo_repettn'!$T$3:$Y$6,COUNTIF('Profile-matrices_Condorcet'!$B$2:$B192,'Profile-matrices_Condorcet'!$B192),MATCH(INDEX('numeric possibilities'!D$3:D$1298,VLOOKUP($B192,'numeric possibilities'!$C$3:$G$1298,1)),'VBA code_permu_wo_repettn'!$T$2:$Y$2))</f>
        <v>C</v>
      </c>
      <c r="D192" t="str">
        <f>INDEX('VBA code_permu_wo_repettn'!$AA$3:$AF$6,COUNTIF('Profile-matrices_Condorcet'!$B$2:$B192,'Profile-matrices_Condorcet'!$B192),MATCH(INDEX('numeric possibilities'!E$3:E$1298,VLOOKUP($B192,'numeric possibilities'!$C$3:$G$1298,1)),'VBA code_permu_wo_repettn'!$AA$2:$AF$2))</f>
        <v>D</v>
      </c>
      <c r="E192" t="str">
        <f>INDEX('VBA code_permu_wo_repettn'!$AH$3:$AM$6,COUNTIF('Profile-matrices_Condorcet'!$B$2:$B192,'Profile-matrices_Condorcet'!$B192),MATCH(INDEX('numeric possibilities'!F$3:F$1298,VLOOKUP($B192,'numeric possibilities'!$C$3:$G$1298,1)),'VBA code_permu_wo_repettn'!$AH$2:$AM$2))</f>
        <v>D</v>
      </c>
      <c r="F192" t="str">
        <f>INDEX('VBA code_permu_wo_repettn'!$AO$3:$AT$6,COUNTIF('Profile-matrices_Condorcet'!$B$2:$B192,'Profile-matrices_Condorcet'!$B192),MATCH(INDEX('numeric possibilities'!G$3:G$1298,VLOOKUP($B192,'numeric possibilities'!$C$3:$G$1298,1)),'VBA code_permu_wo_repettn'!$AO$2:$AT$2))</f>
        <v>B</v>
      </c>
      <c r="I192" t="s">
        <v>0</v>
      </c>
      <c r="J192" t="s">
        <v>1</v>
      </c>
      <c r="K192" t="s">
        <v>2</v>
      </c>
      <c r="L192" t="s">
        <v>3</v>
      </c>
    </row>
    <row r="193" spans="1:20" x14ac:dyDescent="0.25">
      <c r="A193">
        <f t="shared" si="6"/>
        <v>192</v>
      </c>
      <c r="B193">
        <f t="shared" si="7"/>
        <v>48</v>
      </c>
      <c r="C193" t="str">
        <f>INDEX('VBA code_permu_wo_repettn'!$T$3:$Y$6,COUNTIF('Profile-matrices_Condorcet'!$B$2:$B193,'Profile-matrices_Condorcet'!$B193),MATCH(INDEX('numeric possibilities'!D$3:D$1298,VLOOKUP($B193,'numeric possibilities'!$C$3:$G$1298,1)),'VBA code_permu_wo_repettn'!$T$2:$Y$2))</f>
        <v>B</v>
      </c>
      <c r="D193" t="str">
        <f>INDEX('VBA code_permu_wo_repettn'!$AA$3:$AF$6,COUNTIF('Profile-matrices_Condorcet'!$B$2:$B193,'Profile-matrices_Condorcet'!$B193),MATCH(INDEX('numeric possibilities'!E$3:E$1298,VLOOKUP($B193,'numeric possibilities'!$C$3:$G$1298,1)),'VBA code_permu_wo_repettn'!$AA$2:$AF$2))</f>
        <v>C</v>
      </c>
      <c r="E193" t="str">
        <f>INDEX('VBA code_permu_wo_repettn'!$AH$3:$AM$6,COUNTIF('Profile-matrices_Condorcet'!$B$2:$B193,'Profile-matrices_Condorcet'!$B193),MATCH(INDEX('numeric possibilities'!F$3:F$1298,VLOOKUP($B193,'numeric possibilities'!$C$3:$G$1298,1)),'VBA code_permu_wo_repettn'!$AH$2:$AM$2))</f>
        <v>B</v>
      </c>
      <c r="F193" t="str">
        <f>INDEX('VBA code_permu_wo_repettn'!$AO$3:$AT$6,COUNTIF('Profile-matrices_Condorcet'!$B$2:$B193,'Profile-matrices_Condorcet'!$B193),MATCH(INDEX('numeric possibilities'!G$3:G$1298,VLOOKUP($B193,'numeric possibilities'!$C$3:$G$1298,1)),'VBA code_permu_wo_repettn'!$AO$2:$AT$2))</f>
        <v>C</v>
      </c>
      <c r="G193" t="str">
        <f>IF(MAX(I193:L193)&gt;='numeric possibilities'!$B$4/2,INDEX('Profile-matrices_Condorcet'!I192:L192,1,MATCH(MAX('Profile-matrices_Condorcet'!I193:L193),'Profile-matrices_Condorcet'!I193:L193,0)),"NCW")</f>
        <v>A</v>
      </c>
      <c r="H193" t="s">
        <v>13</v>
      </c>
      <c r="I193" s="3">
        <f>COUNTIF($I191:$S191,I192)</f>
        <v>3</v>
      </c>
      <c r="J193" s="3">
        <f>COUNTIF($I191:$S191,J192)</f>
        <v>0</v>
      </c>
      <c r="K193" s="3">
        <f>COUNTIF($I191:$S191,K192)</f>
        <v>1</v>
      </c>
      <c r="L193" s="3">
        <f>COUNTIF($I191:$S191,L192)</f>
        <v>2</v>
      </c>
    </row>
    <row r="194" spans="1:20" x14ac:dyDescent="0.25">
      <c r="A194">
        <f t="shared" si="6"/>
        <v>193</v>
      </c>
      <c r="B194">
        <f t="shared" si="7"/>
        <v>49</v>
      </c>
      <c r="C194" t="str">
        <f>INDEX('VBA code_permu_wo_repettn'!$T$3:$Y$6,COUNTIF('Profile-matrices_Condorcet'!$B$2:$B194,'Profile-matrices_Condorcet'!$B194),MATCH(INDEX('numeric possibilities'!D$3:D$1298,VLOOKUP($B194,'numeric possibilities'!$C$3:$G$1298,1)),'VBA code_permu_wo_repettn'!$T$2:$Y$2))</f>
        <v>A</v>
      </c>
      <c r="D194" t="str">
        <f>INDEX('VBA code_permu_wo_repettn'!$AA$3:$AF$6,COUNTIF('Profile-matrices_Condorcet'!$B$2:$B194,'Profile-matrices_Condorcet'!$B194),MATCH(INDEX('numeric possibilities'!E$3:E$1298,VLOOKUP($B194,'numeric possibilities'!$C$3:$G$1298,1)),'VBA code_permu_wo_repettn'!$AA$2:$AF$2))</f>
        <v>B</v>
      </c>
      <c r="E194" t="str">
        <f>INDEX('VBA code_permu_wo_repettn'!$AH$3:$AM$6,COUNTIF('Profile-matrices_Condorcet'!$B$2:$B194,'Profile-matrices_Condorcet'!$B194),MATCH(INDEX('numeric possibilities'!F$3:F$1298,VLOOKUP($B194,'numeric possibilities'!$C$3:$G$1298,1)),'VBA code_permu_wo_repettn'!$AH$2:$AM$2))</f>
        <v>C</v>
      </c>
      <c r="F194" t="str">
        <f>INDEX('VBA code_permu_wo_repettn'!$AO$3:$AT$6,COUNTIF('Profile-matrices_Condorcet'!$B$2:$B194,'Profile-matrices_Condorcet'!$B194),MATCH(INDEX('numeric possibilities'!G$3:G$1298,VLOOKUP($B194,'numeric possibilities'!$C$3:$G$1298,1)),'VBA code_permu_wo_repettn'!$AO$2:$AT$2))</f>
        <v>D</v>
      </c>
      <c r="H194" t="s">
        <v>14</v>
      </c>
      <c r="I194" s="3">
        <f>IF(MATCH(I$1,$C194:$C197,0)&lt;(MATCH(J$1,$C194:$C197,0)),1*a_vote,0)+IF(MATCH(I$1,$D194:$D197,0)&lt;MATCH(J$1,$D194:$D197,0),1*b_vote,0)+IF(MATCH(I$1,$E194:$E197,0)&lt;MATCH(J$1,$E194:$E197,0),1*c_vote,0)+IF(MATCH(I$1,$F194:$F197,0)&lt;MATCH(J$1,$F194:$F197,0),1*d_vote,0)</f>
        <v>0.74</v>
      </c>
      <c r="J194" s="3">
        <f>IF(MATCH(I$1,$C194:$C197,0)&gt;(MATCH(J$1,$C194:$C197,0)),1*a_vote,0)+IF(MATCH(I$1,$D194:$D197,0)&gt;MATCH(J$1,$D194:$D197,0),1*b_vote,0)+IF(MATCH(I$1,$E194:$E197,0)&gt;MATCH(J$1,$E194:$E197,0),1*c_vote,0)+IF(MATCH(I$1,$F194:$F197,0)&gt;MATCH(J$1,$F194:$F197,0),1*d_vote,0)</f>
        <v>0.26</v>
      </c>
      <c r="K194" s="3">
        <f>IF(MATCH($K$1,$C194:$C197,0)&lt;(MATCH($L$1,$C194:$C197,0)),1*a_vote,0)+IF(MATCH($K$1,$D194:$D197,0)&lt;MATCH($L$1,$D194:$D197,0),1*b_vote,0)+IF(MATCH($K$1,$E194:$E197,0)&lt;MATCH($L$1,$E194:$E197,0),1*c_vote,0)+IF(MATCH($K$1,$F194:$F197,0)&lt;MATCH($L$1,$F194:$F197,0),1*d_vote,0)</f>
        <v>0.49</v>
      </c>
      <c r="L194" s="3">
        <f>IF(MATCH(K$1,$C194:$C197,0)&gt;(MATCH(L$1,$C194:$C197,0)),1*a_vote,0)+IF(MATCH(K$1,$D194:$D197,0)&gt;MATCH(L$1,$D194:$D197,0),1*b_vote,0)+IF(MATCH(K$1,$E194:$E197,0)&gt;MATCH(L$1,$E194:$E197,0),1*c_vote,0)+IF(MATCH(K$1,$F194:$F197,0)&gt;MATCH(L$1,$F194:$F197,0),1*d_vote,0)</f>
        <v>0.51</v>
      </c>
      <c r="M194" s="3">
        <f>IF(MATCH($M$1,$C194:$C197,0)&lt;(MATCH($N$1,$C194:$C197,0)),1*a_vote,0)+IF(MATCH($M$1,$D194:$D197,0)&lt;MATCH($N$1,$D194:$D197,0),1*b_vote,0)+IF(MATCH($M$1,$E194:$E197,0)&lt;MATCH($N$1,$E194:$E197,0),1*c_vote,0)+IF(MATCH($M$1,$F194:$F197,0)&lt;MATCH($N$1,$F194:$F197,0),1*d_vote,0)</f>
        <v>0.78</v>
      </c>
      <c r="N194" s="3">
        <f>IF(MATCH(M$1,$C194:$C197,0)&gt;(MATCH(N$1,$C194:$C197,0)),1*a_vote,0)+IF(MATCH(M$1,$D194:$D197,0)&gt;MATCH(N$1,$D194:$D197,0),1*b_vote,0)+IF(MATCH(M$1,$E194:$E197,0)&gt;MATCH(N$1,$E194:$E197,0),1*c_vote,0)+IF(MATCH(M$1,$F194:$F197,0)&gt;MATCH(N$1,$F194:$F197,0),1*d_vote,0)</f>
        <v>0.21999999999999997</v>
      </c>
      <c r="O194" s="3">
        <f>IF(MATCH($O$1,$C194:$C197,0)&lt;(MATCH($P$1,$C194:$C197,0)),1*a_vote,0)+IF(MATCH($O$1,$D194:$D197,0)&lt;MATCH($P$1,$D194:$D197,0),1*b_vote,0)+IF(MATCH($O$1,$E194:$E197,0)&lt;MATCH($P$1,$E194:$E197,0),1*c_vote,0)+IF(MATCH($O$1,$F194:$F197,0)&lt;MATCH($P$1,$F194:$F197,0),1*d_vote,0)</f>
        <v>0.75</v>
      </c>
      <c r="P194" s="3">
        <f>IF(MATCH(O$1,$C194:$C197,0)&gt;(MATCH(P$1,$C194:$C197,0)),1*a_vote,0)+IF(MATCH(O$1,$D194:$D197,0)&gt;MATCH(P$1,$D194:$D197,0),1*b_vote,0)+IF(MATCH(O$1,$E194:$E197,0)&gt;MATCH(P$1,$E194:$E197,0),1*c_vote,0)+IF(MATCH(O$1,$F194:$F197,0)&gt;MATCH(P$1,$F194:$F197,0),1*d_vote,0)</f>
        <v>0.25</v>
      </c>
      <c r="Q194" s="3">
        <f>IF(MATCH($Q$1,$C194:$C197,0)&lt;(MATCH($R$1,$C194:$C197,0)),1*a_vote,0)+IF(MATCH($Q$1,$D194:$D197,0)&lt;MATCH($R$1,$D194:$D197,0),1*b_vote,0)+IF(MATCH($Q$1,$E194:$E197,0)&lt;MATCH($R$1,$E194:$E197,0),1*c_vote,0)+IF(MATCH($Q$1,$F194:$F197,0)&lt;MATCH($R$1,$F194:$F197,0),1*d_vote,0)</f>
        <v>0.53</v>
      </c>
      <c r="R194" s="3">
        <f>IF(MATCH(Q$1,$C194:$C197,0)&gt;(MATCH(R$1,$C194:$C197,0)),1*a_vote,0)+IF(MATCH(Q$1,$D194:$D197,0)&gt;MATCH(R$1,$D194:$D197,0),1*b_vote,0)+IF(MATCH(Q$1,$E194:$E197,0)&gt;MATCH(R$1,$E194:$E197,0),1*c_vote,0)+IF(MATCH(Q$1,$F194:$F197,0)&gt;MATCH(R$1,$F194:$F197,0),1*d_vote,0)</f>
        <v>0.47</v>
      </c>
      <c r="S194" s="3">
        <f>IF(MATCH($S$1,$C194:$C197,0)&lt;(MATCH($T$1,$C194:$C197,0)),1*a_vote,0)+IF(MATCH($S$1,$D194:$D197,0)&lt;MATCH($T$1,$D194:$D197,0),1*b_vote,0)+IF(MATCH($S$1,$E194:$E197,0)&lt;MATCH($T$1,$E194:$E197,0),1*c_vote,0)+IF(MATCH($S$1,$F194:$F197,0)&lt;MATCH($T$1,$F194:$F197,0),1*d_vote,0)</f>
        <v>0.78</v>
      </c>
      <c r="T194" s="3">
        <f>IF(MATCH(S$1,$C194:$C197,0)&gt;(MATCH(T$1,$C194:$C197,0)),1*a_vote,0)+IF(MATCH(S$1,$D194:$D197,0)&gt;MATCH(T$1,$D194:$D197,0),1*b_vote,0)+IF(MATCH(S$1,$E194:$E197,0)&gt;MATCH(T$1,$E194:$E197,0),1*c_vote,0)+IF(MATCH(S$1,$F194:$F197,0)&gt;MATCH(T$1,$F194:$F197,0),1*d_vote,0)</f>
        <v>0.21999999999999997</v>
      </c>
    </row>
    <row r="195" spans="1:20" x14ac:dyDescent="0.25">
      <c r="A195">
        <f t="shared" si="6"/>
        <v>194</v>
      </c>
      <c r="B195">
        <f t="shared" si="7"/>
        <v>49</v>
      </c>
      <c r="C195" t="str">
        <f>INDEX('VBA code_permu_wo_repettn'!$T$3:$Y$6,COUNTIF('Profile-matrices_Condorcet'!$B$2:$B195,'Profile-matrices_Condorcet'!$B195),MATCH(INDEX('numeric possibilities'!D$3:D$1298,VLOOKUP($B195,'numeric possibilities'!$C$3:$G$1298,1)),'VBA code_permu_wo_repettn'!$T$2:$Y$2))</f>
        <v>B</v>
      </c>
      <c r="D195" t="str">
        <f>INDEX('VBA code_permu_wo_repettn'!$AA$3:$AF$6,COUNTIF('Profile-matrices_Condorcet'!$B$2:$B195,'Profile-matrices_Condorcet'!$B195),MATCH(INDEX('numeric possibilities'!E$3:E$1298,VLOOKUP($B195,'numeric possibilities'!$C$3:$G$1298,1)),'VBA code_permu_wo_repettn'!$AA$2:$AF$2))</f>
        <v>C</v>
      </c>
      <c r="E195" t="str">
        <f>INDEX('VBA code_permu_wo_repettn'!$AH$3:$AM$6,COUNTIF('Profile-matrices_Condorcet'!$B$2:$B195,'Profile-matrices_Condorcet'!$B195),MATCH(INDEX('numeric possibilities'!F$3:F$1298,VLOOKUP($B195,'numeric possibilities'!$C$3:$G$1298,1)),'VBA code_permu_wo_repettn'!$AH$2:$AM$2))</f>
        <v>A</v>
      </c>
      <c r="F195" t="str">
        <f>INDEX('VBA code_permu_wo_repettn'!$AO$3:$AT$6,COUNTIF('Profile-matrices_Condorcet'!$B$2:$B195,'Profile-matrices_Condorcet'!$B195),MATCH(INDEX('numeric possibilities'!G$3:G$1298,VLOOKUP($B195,'numeric possibilities'!$C$3:$G$1298,1)),'VBA code_permu_wo_repettn'!$AO$2:$AT$2))</f>
        <v>A</v>
      </c>
      <c r="H195" t="s">
        <v>15</v>
      </c>
      <c r="I195" t="str">
        <f>IF(I194&gt;J194,$I$1,IF(I194&lt;J194,$J$1,0))</f>
        <v>A</v>
      </c>
      <c r="K195" t="str">
        <f>IF(K194&gt;L194,$K$1,IF(K194&lt;L194,$L$1,0))</f>
        <v>C</v>
      </c>
      <c r="M195" t="str">
        <f>IF(M194&gt;N194,$M$1,IF(M194&lt;N194,$N$1,0))</f>
        <v>A</v>
      </c>
      <c r="O195" t="str">
        <f>IF(O194&gt;P194,$O$1,IF(O194&lt;P194,$P$1,0))</f>
        <v>B</v>
      </c>
      <c r="Q195" t="str">
        <f>IF(Q194&gt;R194,$Q$1,IF(Q194&lt;R194,$R$1,0))</f>
        <v>B</v>
      </c>
      <c r="S195" t="str">
        <f>IF(S194&gt;T194,$S$1,IF(S194&lt;T194,$T$1,0))</f>
        <v>C</v>
      </c>
    </row>
    <row r="196" spans="1:20" x14ac:dyDescent="0.25">
      <c r="A196">
        <f t="shared" si="6"/>
        <v>195</v>
      </c>
      <c r="B196">
        <f t="shared" si="7"/>
        <v>49</v>
      </c>
      <c r="C196" t="str">
        <f>INDEX('VBA code_permu_wo_repettn'!$T$3:$Y$6,COUNTIF('Profile-matrices_Condorcet'!$B$2:$B196,'Profile-matrices_Condorcet'!$B196),MATCH(INDEX('numeric possibilities'!D$3:D$1298,VLOOKUP($B196,'numeric possibilities'!$C$3:$G$1298,1)),'VBA code_permu_wo_repettn'!$T$2:$Y$2))</f>
        <v>C</v>
      </c>
      <c r="D196" t="str">
        <f>INDEX('VBA code_permu_wo_repettn'!$AA$3:$AF$6,COUNTIF('Profile-matrices_Condorcet'!$B$2:$B196,'Profile-matrices_Condorcet'!$B196),MATCH(INDEX('numeric possibilities'!E$3:E$1298,VLOOKUP($B196,'numeric possibilities'!$C$3:$G$1298,1)),'VBA code_permu_wo_repettn'!$AA$2:$AF$2))</f>
        <v>A</v>
      </c>
      <c r="E196" t="str">
        <f>INDEX('VBA code_permu_wo_repettn'!$AH$3:$AM$6,COUNTIF('Profile-matrices_Condorcet'!$B$2:$B196,'Profile-matrices_Condorcet'!$B196),MATCH(INDEX('numeric possibilities'!F$3:F$1298,VLOOKUP($B196,'numeric possibilities'!$C$3:$G$1298,1)),'VBA code_permu_wo_repettn'!$AH$2:$AM$2))</f>
        <v>D</v>
      </c>
      <c r="F196" t="str">
        <f>INDEX('VBA code_permu_wo_repettn'!$AO$3:$AT$6,COUNTIF('Profile-matrices_Condorcet'!$B$2:$B196,'Profile-matrices_Condorcet'!$B196),MATCH(INDEX('numeric possibilities'!G$3:G$1298,VLOOKUP($B196,'numeric possibilities'!$C$3:$G$1298,1)),'VBA code_permu_wo_repettn'!$AO$2:$AT$2))</f>
        <v>B</v>
      </c>
      <c r="I196" t="s">
        <v>0</v>
      </c>
      <c r="J196" t="s">
        <v>1</v>
      </c>
      <c r="K196" t="s">
        <v>2</v>
      </c>
      <c r="L196" t="s">
        <v>3</v>
      </c>
    </row>
    <row r="197" spans="1:20" x14ac:dyDescent="0.25">
      <c r="A197">
        <f t="shared" si="6"/>
        <v>196</v>
      </c>
      <c r="B197">
        <f t="shared" si="7"/>
        <v>49</v>
      </c>
      <c r="C197" t="str">
        <f>INDEX('VBA code_permu_wo_repettn'!$T$3:$Y$6,COUNTIF('Profile-matrices_Condorcet'!$B$2:$B197,'Profile-matrices_Condorcet'!$B197),MATCH(INDEX('numeric possibilities'!D$3:D$1298,VLOOKUP($B197,'numeric possibilities'!$C$3:$G$1298,1)),'VBA code_permu_wo_repettn'!$T$2:$Y$2))</f>
        <v>D</v>
      </c>
      <c r="D197" t="str">
        <f>INDEX('VBA code_permu_wo_repettn'!$AA$3:$AF$6,COUNTIF('Profile-matrices_Condorcet'!$B$2:$B197,'Profile-matrices_Condorcet'!$B197),MATCH(INDEX('numeric possibilities'!E$3:E$1298,VLOOKUP($B197,'numeric possibilities'!$C$3:$G$1298,1)),'VBA code_permu_wo_repettn'!$AA$2:$AF$2))</f>
        <v>D</v>
      </c>
      <c r="E197" t="str">
        <f>INDEX('VBA code_permu_wo_repettn'!$AH$3:$AM$6,COUNTIF('Profile-matrices_Condorcet'!$B$2:$B197,'Profile-matrices_Condorcet'!$B197),MATCH(INDEX('numeric possibilities'!F$3:F$1298,VLOOKUP($B197,'numeric possibilities'!$C$3:$G$1298,1)),'VBA code_permu_wo_repettn'!$AH$2:$AM$2))</f>
        <v>B</v>
      </c>
      <c r="F197" t="str">
        <f>INDEX('VBA code_permu_wo_repettn'!$AO$3:$AT$6,COUNTIF('Profile-matrices_Condorcet'!$B$2:$B197,'Profile-matrices_Condorcet'!$B197),MATCH(INDEX('numeric possibilities'!G$3:G$1298,VLOOKUP($B197,'numeric possibilities'!$C$3:$G$1298,1)),'VBA code_permu_wo_repettn'!$AO$2:$AT$2))</f>
        <v>C</v>
      </c>
      <c r="G197" t="str">
        <f>IF(MAX(I197:L197)&gt;='numeric possibilities'!$B$4/2,INDEX('Profile-matrices_Condorcet'!I196:L196,1,MATCH(MAX('Profile-matrices_Condorcet'!I197:L197),'Profile-matrices_Condorcet'!I197:L197,0)),"NCW")</f>
        <v>NCW</v>
      </c>
      <c r="H197" t="s">
        <v>13</v>
      </c>
      <c r="I197" s="3">
        <f>COUNTIF($I195:$S195,I196)</f>
        <v>2</v>
      </c>
      <c r="J197" s="3">
        <f>COUNTIF($I195:$S195,J196)</f>
        <v>2</v>
      </c>
      <c r="K197" s="3">
        <f>COUNTIF($I195:$S195,K196)</f>
        <v>2</v>
      </c>
      <c r="L197" s="3">
        <f>COUNTIF($I195:$S195,L196)</f>
        <v>0</v>
      </c>
    </row>
    <row r="198" spans="1:20" x14ac:dyDescent="0.25">
      <c r="A198">
        <f t="shared" si="6"/>
        <v>197</v>
      </c>
      <c r="B198">
        <f t="shared" si="7"/>
        <v>50</v>
      </c>
      <c r="C198" t="str">
        <f>INDEX('VBA code_permu_wo_repettn'!$T$3:$Y$6,COUNTIF('Profile-matrices_Condorcet'!$B$2:$B198,'Profile-matrices_Condorcet'!$B198),MATCH(INDEX('numeric possibilities'!D$3:D$1298,VLOOKUP($B198,'numeric possibilities'!$C$3:$G$1298,1)),'VBA code_permu_wo_repettn'!$T$2:$Y$2))</f>
        <v>A</v>
      </c>
      <c r="D198" t="str">
        <f>INDEX('VBA code_permu_wo_repettn'!$AA$3:$AF$6,COUNTIF('Profile-matrices_Condorcet'!$B$2:$B198,'Profile-matrices_Condorcet'!$B198),MATCH(INDEX('numeric possibilities'!E$3:E$1298,VLOOKUP($B198,'numeric possibilities'!$C$3:$G$1298,1)),'VBA code_permu_wo_repettn'!$AA$2:$AF$2))</f>
        <v>B</v>
      </c>
      <c r="E198" t="str">
        <f>INDEX('VBA code_permu_wo_repettn'!$AH$3:$AM$6,COUNTIF('Profile-matrices_Condorcet'!$B$2:$B198,'Profile-matrices_Condorcet'!$B198),MATCH(INDEX('numeric possibilities'!F$3:F$1298,VLOOKUP($B198,'numeric possibilities'!$C$3:$G$1298,1)),'VBA code_permu_wo_repettn'!$AH$2:$AM$2))</f>
        <v>C</v>
      </c>
      <c r="F198" t="str">
        <f>INDEX('VBA code_permu_wo_repettn'!$AO$3:$AT$6,COUNTIF('Profile-matrices_Condorcet'!$B$2:$B198,'Profile-matrices_Condorcet'!$B198),MATCH(INDEX('numeric possibilities'!G$3:G$1298,VLOOKUP($B198,'numeric possibilities'!$C$3:$G$1298,1)),'VBA code_permu_wo_repettn'!$AO$2:$AT$2))</f>
        <v>D</v>
      </c>
      <c r="H198" t="s">
        <v>14</v>
      </c>
      <c r="I198" s="3">
        <f>IF(MATCH(I$1,$C198:$C201,0)&lt;(MATCH(J$1,$C198:$C201,0)),1*a_vote,0)+IF(MATCH(I$1,$D198:$D201,0)&lt;MATCH(J$1,$D198:$D201,0),1*b_vote,0)+IF(MATCH(I$1,$E198:$E201,0)&lt;MATCH(J$1,$E198:$E201,0),1*c_vote,0)+IF(MATCH(I$1,$F198:$F201,0)&lt;MATCH(J$1,$F198:$F201,0),1*d_vote,0)</f>
        <v>0.74</v>
      </c>
      <c r="J198" s="3">
        <f>IF(MATCH(I$1,$C198:$C201,0)&gt;(MATCH(J$1,$C198:$C201,0)),1*a_vote,0)+IF(MATCH(I$1,$D198:$D201,0)&gt;MATCH(J$1,$D198:$D201,0),1*b_vote,0)+IF(MATCH(I$1,$E198:$E201,0)&gt;MATCH(J$1,$E198:$E201,0),1*c_vote,0)+IF(MATCH(I$1,$F198:$F201,0)&gt;MATCH(J$1,$F198:$F201,0),1*d_vote,0)</f>
        <v>0.26</v>
      </c>
      <c r="K198" s="3">
        <f>IF(MATCH($K$1,$C198:$C201,0)&lt;(MATCH($L$1,$C198:$C201,0)),1*a_vote,0)+IF(MATCH($K$1,$D198:$D201,0)&lt;MATCH($L$1,$D198:$D201,0),1*b_vote,0)+IF(MATCH($K$1,$E198:$E201,0)&lt;MATCH($L$1,$E198:$E201,0),1*c_vote,0)+IF(MATCH($K$1,$F198:$F201,0)&lt;MATCH($L$1,$F198:$F201,0),1*d_vote,0)</f>
        <v>0.49</v>
      </c>
      <c r="L198" s="3">
        <f>IF(MATCH(K$1,$C198:$C201,0)&gt;(MATCH(L$1,$C198:$C201,0)),1*a_vote,0)+IF(MATCH(K$1,$D198:$D201,0)&gt;MATCH(L$1,$D198:$D201,0),1*b_vote,0)+IF(MATCH(K$1,$E198:$E201,0)&gt;MATCH(L$1,$E198:$E201,0),1*c_vote,0)+IF(MATCH(K$1,$F198:$F201,0)&gt;MATCH(L$1,$F198:$F201,0),1*d_vote,0)</f>
        <v>0.51</v>
      </c>
      <c r="M198" s="3">
        <f>IF(MATCH($M$1,$C198:$C201,0)&lt;(MATCH($N$1,$C198:$C201,0)),1*a_vote,0)+IF(MATCH($M$1,$D198:$D201,0)&lt;MATCH($N$1,$D198:$D201,0),1*b_vote,0)+IF(MATCH($M$1,$E198:$E201,0)&lt;MATCH($N$1,$E198:$E201,0),1*c_vote,0)+IF(MATCH($M$1,$F198:$F201,0)&lt;MATCH($N$1,$F198:$F201,0),1*d_vote,0)</f>
        <v>0.78</v>
      </c>
      <c r="N198" s="3">
        <f>IF(MATCH(M$1,$C198:$C201,0)&gt;(MATCH(N$1,$C198:$C201,0)),1*a_vote,0)+IF(MATCH(M$1,$D198:$D201,0)&gt;MATCH(N$1,$D198:$D201,0),1*b_vote,0)+IF(MATCH(M$1,$E198:$E201,0)&gt;MATCH(N$1,$E198:$E201,0),1*c_vote,0)+IF(MATCH(M$1,$F198:$F201,0)&gt;MATCH(N$1,$F198:$F201,0),1*d_vote,0)</f>
        <v>0.21999999999999997</v>
      </c>
      <c r="O198" s="3">
        <f>IF(MATCH($O$1,$C198:$C201,0)&lt;(MATCH($P$1,$C198:$C201,0)),1*a_vote,0)+IF(MATCH($O$1,$D198:$D201,0)&lt;MATCH($P$1,$D198:$D201,0),1*b_vote,0)+IF(MATCH($O$1,$E198:$E201,0)&lt;MATCH($P$1,$E198:$E201,0),1*c_vote,0)+IF(MATCH($O$1,$F198:$F201,0)&lt;MATCH($P$1,$F198:$F201,0),1*d_vote,0)</f>
        <v>0.75</v>
      </c>
      <c r="P198" s="3">
        <f>IF(MATCH(O$1,$C198:$C201,0)&gt;(MATCH(P$1,$C198:$C201,0)),1*a_vote,0)+IF(MATCH(O$1,$D198:$D201,0)&gt;MATCH(P$1,$D198:$D201,0),1*b_vote,0)+IF(MATCH(O$1,$E198:$E201,0)&gt;MATCH(P$1,$E198:$E201,0),1*c_vote,0)+IF(MATCH(O$1,$F198:$F201,0)&gt;MATCH(P$1,$F198:$F201,0),1*d_vote,0)</f>
        <v>0.25</v>
      </c>
      <c r="Q198" s="3">
        <f>IF(MATCH($Q$1,$C198:$C201,0)&lt;(MATCH($R$1,$C198:$C201,0)),1*a_vote,0)+IF(MATCH($Q$1,$D198:$D201,0)&lt;MATCH($R$1,$D198:$D201,0),1*b_vote,0)+IF(MATCH($Q$1,$E198:$E201,0)&lt;MATCH($R$1,$E198:$E201,0),1*c_vote,0)+IF(MATCH($Q$1,$F198:$F201,0)&lt;MATCH($R$1,$F198:$F201,0),1*d_vote,0)</f>
        <v>0.53</v>
      </c>
      <c r="R198" s="3">
        <f>IF(MATCH(Q$1,$C198:$C201,0)&gt;(MATCH(R$1,$C198:$C201,0)),1*a_vote,0)+IF(MATCH(Q$1,$D198:$D201,0)&gt;MATCH(R$1,$D198:$D201,0),1*b_vote,0)+IF(MATCH(Q$1,$E198:$E201,0)&gt;MATCH(R$1,$E198:$E201,0),1*c_vote,0)+IF(MATCH(Q$1,$F198:$F201,0)&gt;MATCH(R$1,$F198:$F201,0),1*d_vote,0)</f>
        <v>0.47</v>
      </c>
      <c r="S198" s="3">
        <f>IF(MATCH($S$1,$C198:$C201,0)&lt;(MATCH($T$1,$C198:$C201,0)),1*a_vote,0)+IF(MATCH($S$1,$D198:$D201,0)&lt;MATCH($T$1,$D198:$D201,0),1*b_vote,0)+IF(MATCH($S$1,$E198:$E201,0)&lt;MATCH($T$1,$E198:$E201,0),1*c_vote,0)+IF(MATCH($S$1,$F198:$F201,0)&lt;MATCH($T$1,$F198:$F201,0),1*d_vote,0)</f>
        <v>0.51</v>
      </c>
      <c r="T198" s="3">
        <f>IF(MATCH(S$1,$C198:$C201,0)&gt;(MATCH(T$1,$C198:$C201,0)),1*a_vote,0)+IF(MATCH(S$1,$D198:$D201,0)&gt;MATCH(T$1,$D198:$D201,0),1*b_vote,0)+IF(MATCH(S$1,$E198:$E201,0)&gt;MATCH(T$1,$E198:$E201,0),1*c_vote,0)+IF(MATCH(S$1,$F198:$F201,0)&gt;MATCH(T$1,$F198:$F201,0),1*d_vote,0)</f>
        <v>0.49</v>
      </c>
    </row>
    <row r="199" spans="1:20" x14ac:dyDescent="0.25">
      <c r="A199">
        <f t="shared" si="6"/>
        <v>198</v>
      </c>
      <c r="B199">
        <f t="shared" si="7"/>
        <v>50</v>
      </c>
      <c r="C199" t="str">
        <f>INDEX('VBA code_permu_wo_repettn'!$T$3:$Y$6,COUNTIF('Profile-matrices_Condorcet'!$B$2:$B199,'Profile-matrices_Condorcet'!$B199),MATCH(INDEX('numeric possibilities'!D$3:D$1298,VLOOKUP($B199,'numeric possibilities'!$C$3:$G$1298,1)),'VBA code_permu_wo_repettn'!$T$2:$Y$2))</f>
        <v>B</v>
      </c>
      <c r="D199" t="str">
        <f>INDEX('VBA code_permu_wo_repettn'!$AA$3:$AF$6,COUNTIF('Profile-matrices_Condorcet'!$B$2:$B199,'Profile-matrices_Condorcet'!$B199),MATCH(INDEX('numeric possibilities'!E$3:E$1298,VLOOKUP($B199,'numeric possibilities'!$C$3:$G$1298,1)),'VBA code_permu_wo_repettn'!$AA$2:$AF$2))</f>
        <v>C</v>
      </c>
      <c r="E199" t="str">
        <f>INDEX('VBA code_permu_wo_repettn'!$AH$3:$AM$6,COUNTIF('Profile-matrices_Condorcet'!$B$2:$B199,'Profile-matrices_Condorcet'!$B199),MATCH(INDEX('numeric possibilities'!F$3:F$1298,VLOOKUP($B199,'numeric possibilities'!$C$3:$G$1298,1)),'VBA code_permu_wo_repettn'!$AH$2:$AM$2))</f>
        <v>A</v>
      </c>
      <c r="F199" t="str">
        <f>INDEX('VBA code_permu_wo_repettn'!$AO$3:$AT$6,COUNTIF('Profile-matrices_Condorcet'!$B$2:$B199,'Profile-matrices_Condorcet'!$B199),MATCH(INDEX('numeric possibilities'!G$3:G$1298,VLOOKUP($B199,'numeric possibilities'!$C$3:$G$1298,1)),'VBA code_permu_wo_repettn'!$AO$2:$AT$2))</f>
        <v>A</v>
      </c>
      <c r="H199" t="s">
        <v>15</v>
      </c>
      <c r="I199" t="str">
        <f>IF(I198&gt;J198,$I$1,IF(I198&lt;J198,$J$1,0))</f>
        <v>A</v>
      </c>
      <c r="K199" t="str">
        <f>IF(K198&gt;L198,$K$1,IF(K198&lt;L198,$L$1,0))</f>
        <v>C</v>
      </c>
      <c r="M199" t="str">
        <f>IF(M198&gt;N198,$M$1,IF(M198&lt;N198,$N$1,0))</f>
        <v>A</v>
      </c>
      <c r="O199" t="str">
        <f>IF(O198&gt;P198,$O$1,IF(O198&lt;P198,$P$1,0))</f>
        <v>B</v>
      </c>
      <c r="Q199" t="str">
        <f>IF(Q198&gt;R198,$Q$1,IF(Q198&lt;R198,$R$1,0))</f>
        <v>B</v>
      </c>
      <c r="S199" t="str">
        <f>IF(S198&gt;T198,$S$1,IF(S198&lt;T198,$T$1,0))</f>
        <v>C</v>
      </c>
    </row>
    <row r="200" spans="1:20" x14ac:dyDescent="0.25">
      <c r="A200">
        <f t="shared" si="6"/>
        <v>199</v>
      </c>
      <c r="B200">
        <f t="shared" si="7"/>
        <v>50</v>
      </c>
      <c r="C200" t="str">
        <f>INDEX('VBA code_permu_wo_repettn'!$T$3:$Y$6,COUNTIF('Profile-matrices_Condorcet'!$B$2:$B200,'Profile-matrices_Condorcet'!$B200),MATCH(INDEX('numeric possibilities'!D$3:D$1298,VLOOKUP($B200,'numeric possibilities'!$C$3:$G$1298,1)),'VBA code_permu_wo_repettn'!$T$2:$Y$2))</f>
        <v>D</v>
      </c>
      <c r="D200" t="str">
        <f>INDEX('VBA code_permu_wo_repettn'!$AA$3:$AF$6,COUNTIF('Profile-matrices_Condorcet'!$B$2:$B200,'Profile-matrices_Condorcet'!$B200),MATCH(INDEX('numeric possibilities'!E$3:E$1298,VLOOKUP($B200,'numeric possibilities'!$C$3:$G$1298,1)),'VBA code_permu_wo_repettn'!$AA$2:$AF$2))</f>
        <v>A</v>
      </c>
      <c r="E200" t="str">
        <f>INDEX('VBA code_permu_wo_repettn'!$AH$3:$AM$6,COUNTIF('Profile-matrices_Condorcet'!$B$2:$B200,'Profile-matrices_Condorcet'!$B200),MATCH(INDEX('numeric possibilities'!F$3:F$1298,VLOOKUP($B200,'numeric possibilities'!$C$3:$G$1298,1)),'VBA code_permu_wo_repettn'!$AH$2:$AM$2))</f>
        <v>D</v>
      </c>
      <c r="F200" t="str">
        <f>INDEX('VBA code_permu_wo_repettn'!$AO$3:$AT$6,COUNTIF('Profile-matrices_Condorcet'!$B$2:$B200,'Profile-matrices_Condorcet'!$B200),MATCH(INDEX('numeric possibilities'!G$3:G$1298,VLOOKUP($B200,'numeric possibilities'!$C$3:$G$1298,1)),'VBA code_permu_wo_repettn'!$AO$2:$AT$2))</f>
        <v>B</v>
      </c>
      <c r="I200" t="s">
        <v>0</v>
      </c>
      <c r="J200" t="s">
        <v>1</v>
      </c>
      <c r="K200" t="s">
        <v>2</v>
      </c>
      <c r="L200" t="s">
        <v>3</v>
      </c>
    </row>
    <row r="201" spans="1:20" x14ac:dyDescent="0.25">
      <c r="A201">
        <f t="shared" si="6"/>
        <v>200</v>
      </c>
      <c r="B201">
        <f t="shared" si="7"/>
        <v>50</v>
      </c>
      <c r="C201" t="str">
        <f>INDEX('VBA code_permu_wo_repettn'!$T$3:$Y$6,COUNTIF('Profile-matrices_Condorcet'!$B$2:$B201,'Profile-matrices_Condorcet'!$B201),MATCH(INDEX('numeric possibilities'!D$3:D$1298,VLOOKUP($B201,'numeric possibilities'!$C$3:$G$1298,1)),'VBA code_permu_wo_repettn'!$T$2:$Y$2))</f>
        <v>C</v>
      </c>
      <c r="D201" t="str">
        <f>INDEX('VBA code_permu_wo_repettn'!$AA$3:$AF$6,COUNTIF('Profile-matrices_Condorcet'!$B$2:$B201,'Profile-matrices_Condorcet'!$B201),MATCH(INDEX('numeric possibilities'!E$3:E$1298,VLOOKUP($B201,'numeric possibilities'!$C$3:$G$1298,1)),'VBA code_permu_wo_repettn'!$AA$2:$AF$2))</f>
        <v>D</v>
      </c>
      <c r="E201" t="str">
        <f>INDEX('VBA code_permu_wo_repettn'!$AH$3:$AM$6,COUNTIF('Profile-matrices_Condorcet'!$B$2:$B201,'Profile-matrices_Condorcet'!$B201),MATCH(INDEX('numeric possibilities'!F$3:F$1298,VLOOKUP($B201,'numeric possibilities'!$C$3:$G$1298,1)),'VBA code_permu_wo_repettn'!$AH$2:$AM$2))</f>
        <v>B</v>
      </c>
      <c r="F201" t="str">
        <f>INDEX('VBA code_permu_wo_repettn'!$AO$3:$AT$6,COUNTIF('Profile-matrices_Condorcet'!$B$2:$B201,'Profile-matrices_Condorcet'!$B201),MATCH(INDEX('numeric possibilities'!G$3:G$1298,VLOOKUP($B201,'numeric possibilities'!$C$3:$G$1298,1)),'VBA code_permu_wo_repettn'!$AO$2:$AT$2))</f>
        <v>C</v>
      </c>
      <c r="G201" t="str">
        <f>IF(MAX(I201:L201)&gt;='numeric possibilities'!$B$4/2,INDEX('Profile-matrices_Condorcet'!I200:L200,1,MATCH(MAX('Profile-matrices_Condorcet'!I201:L201),'Profile-matrices_Condorcet'!I201:L201,0)),"NCW")</f>
        <v>NCW</v>
      </c>
      <c r="H201" t="s">
        <v>13</v>
      </c>
      <c r="I201" s="3">
        <f>COUNTIF($I199:$S199,I200)</f>
        <v>2</v>
      </c>
      <c r="J201" s="3">
        <f>COUNTIF($I199:$S199,J200)</f>
        <v>2</v>
      </c>
      <c r="K201" s="3">
        <f>COUNTIF($I199:$S199,K200)</f>
        <v>2</v>
      </c>
      <c r="L201" s="3">
        <f>COUNTIF($I199:$S199,L200)</f>
        <v>0</v>
      </c>
    </row>
    <row r="202" spans="1:20" x14ac:dyDescent="0.25">
      <c r="A202">
        <f t="shared" si="6"/>
        <v>201</v>
      </c>
      <c r="B202">
        <f t="shared" si="7"/>
        <v>51</v>
      </c>
      <c r="C202" t="str">
        <f>INDEX('VBA code_permu_wo_repettn'!$T$3:$Y$6,COUNTIF('Profile-matrices_Condorcet'!$B$2:$B202,'Profile-matrices_Condorcet'!$B202),MATCH(INDEX('numeric possibilities'!D$3:D$1298,VLOOKUP($B202,'numeric possibilities'!$C$3:$G$1298,1)),'VBA code_permu_wo_repettn'!$T$2:$Y$2))</f>
        <v>A</v>
      </c>
      <c r="D202" t="str">
        <f>INDEX('VBA code_permu_wo_repettn'!$AA$3:$AF$6,COUNTIF('Profile-matrices_Condorcet'!$B$2:$B202,'Profile-matrices_Condorcet'!$B202),MATCH(INDEX('numeric possibilities'!E$3:E$1298,VLOOKUP($B202,'numeric possibilities'!$C$3:$G$1298,1)),'VBA code_permu_wo_repettn'!$AA$2:$AF$2))</f>
        <v>B</v>
      </c>
      <c r="E202" t="str">
        <f>INDEX('VBA code_permu_wo_repettn'!$AH$3:$AM$6,COUNTIF('Profile-matrices_Condorcet'!$B$2:$B202,'Profile-matrices_Condorcet'!$B202),MATCH(INDEX('numeric possibilities'!F$3:F$1298,VLOOKUP($B202,'numeric possibilities'!$C$3:$G$1298,1)),'VBA code_permu_wo_repettn'!$AH$2:$AM$2))</f>
        <v>C</v>
      </c>
      <c r="F202" t="str">
        <f>INDEX('VBA code_permu_wo_repettn'!$AO$3:$AT$6,COUNTIF('Profile-matrices_Condorcet'!$B$2:$B202,'Profile-matrices_Condorcet'!$B202),MATCH(INDEX('numeric possibilities'!G$3:G$1298,VLOOKUP($B202,'numeric possibilities'!$C$3:$G$1298,1)),'VBA code_permu_wo_repettn'!$AO$2:$AT$2))</f>
        <v>D</v>
      </c>
      <c r="H202" t="s">
        <v>14</v>
      </c>
      <c r="I202" s="3">
        <f>IF(MATCH(I$1,$C202:$C205,0)&lt;(MATCH(J$1,$C202:$C205,0)),1*a_vote,0)+IF(MATCH(I$1,$D202:$D205,0)&lt;MATCH(J$1,$D202:$D205,0),1*b_vote,0)+IF(MATCH(I$1,$E202:$E205,0)&lt;MATCH(J$1,$E202:$E205,0),1*c_vote,0)+IF(MATCH(I$1,$F202:$F205,0)&lt;MATCH(J$1,$F202:$F205,0),1*d_vote,0)</f>
        <v>0.74</v>
      </c>
      <c r="J202" s="3">
        <f>IF(MATCH(I$1,$C202:$C205,0)&gt;(MATCH(J$1,$C202:$C205,0)),1*a_vote,0)+IF(MATCH(I$1,$D202:$D205,0)&gt;MATCH(J$1,$D202:$D205,0),1*b_vote,0)+IF(MATCH(I$1,$E202:$E205,0)&gt;MATCH(J$1,$E202:$E205,0),1*c_vote,0)+IF(MATCH(I$1,$F202:$F205,0)&gt;MATCH(J$1,$F202:$F205,0),1*d_vote,0)</f>
        <v>0.26</v>
      </c>
      <c r="K202" s="3">
        <f>IF(MATCH($K$1,$C202:$C205,0)&lt;(MATCH($L$1,$C202:$C205,0)),1*a_vote,0)+IF(MATCH($K$1,$D202:$D205,0)&lt;MATCH($L$1,$D202:$D205,0),1*b_vote,0)+IF(MATCH($K$1,$E202:$E205,0)&lt;MATCH($L$1,$E202:$E205,0),1*c_vote,0)+IF(MATCH($K$1,$F202:$F205,0)&lt;MATCH($L$1,$F202:$F205,0),1*d_vote,0)</f>
        <v>0.49</v>
      </c>
      <c r="L202" s="3">
        <f>IF(MATCH(K$1,$C202:$C205,0)&gt;(MATCH(L$1,$C202:$C205,0)),1*a_vote,0)+IF(MATCH(K$1,$D202:$D205,0)&gt;MATCH(L$1,$D202:$D205,0),1*b_vote,0)+IF(MATCH(K$1,$E202:$E205,0)&gt;MATCH(L$1,$E202:$E205,0),1*c_vote,0)+IF(MATCH(K$1,$F202:$F205,0)&gt;MATCH(L$1,$F202:$F205,0),1*d_vote,0)</f>
        <v>0.51</v>
      </c>
      <c r="M202" s="3">
        <f>IF(MATCH($M$1,$C202:$C205,0)&lt;(MATCH($N$1,$C202:$C205,0)),1*a_vote,0)+IF(MATCH($M$1,$D202:$D205,0)&lt;MATCH($N$1,$D202:$D205,0),1*b_vote,0)+IF(MATCH($M$1,$E202:$E205,0)&lt;MATCH($N$1,$E202:$E205,0),1*c_vote,0)+IF(MATCH($M$1,$F202:$F205,0)&lt;MATCH($N$1,$F202:$F205,0),1*d_vote,0)</f>
        <v>0.78</v>
      </c>
      <c r="N202" s="3">
        <f>IF(MATCH(M$1,$C202:$C205,0)&gt;(MATCH(N$1,$C202:$C205,0)),1*a_vote,0)+IF(MATCH(M$1,$D202:$D205,0)&gt;MATCH(N$1,$D202:$D205,0),1*b_vote,0)+IF(MATCH(M$1,$E202:$E205,0)&gt;MATCH(N$1,$E202:$E205,0),1*c_vote,0)+IF(MATCH(M$1,$F202:$F205,0)&gt;MATCH(N$1,$F202:$F205,0),1*d_vote,0)</f>
        <v>0.21999999999999997</v>
      </c>
      <c r="O202" s="3">
        <f>IF(MATCH($O$1,$C202:$C205,0)&lt;(MATCH($P$1,$C202:$C205,0)),1*a_vote,0)+IF(MATCH($O$1,$D202:$D205,0)&lt;MATCH($P$1,$D202:$D205,0),1*b_vote,0)+IF(MATCH($O$1,$E202:$E205,0)&lt;MATCH($P$1,$E202:$E205,0),1*c_vote,0)+IF(MATCH($O$1,$F202:$F205,0)&lt;MATCH($P$1,$F202:$F205,0),1*d_vote,0)</f>
        <v>0.48</v>
      </c>
      <c r="P202" s="3">
        <f>IF(MATCH(O$1,$C202:$C205,0)&gt;(MATCH(P$1,$C202:$C205,0)),1*a_vote,0)+IF(MATCH(O$1,$D202:$D205,0)&gt;MATCH(P$1,$D202:$D205,0),1*b_vote,0)+IF(MATCH(O$1,$E202:$E205,0)&gt;MATCH(P$1,$E202:$E205,0),1*c_vote,0)+IF(MATCH(O$1,$F202:$F205,0)&gt;MATCH(P$1,$F202:$F205,0),1*d_vote,0)</f>
        <v>0.52</v>
      </c>
      <c r="Q202" s="3">
        <f>IF(MATCH($Q$1,$C202:$C205,0)&lt;(MATCH($R$1,$C202:$C205,0)),1*a_vote,0)+IF(MATCH($Q$1,$D202:$D205,0)&lt;MATCH($R$1,$D202:$D205,0),1*b_vote,0)+IF(MATCH($Q$1,$E202:$E205,0)&lt;MATCH($R$1,$E202:$E205,0),1*c_vote,0)+IF(MATCH($Q$1,$F202:$F205,0)&lt;MATCH($R$1,$F202:$F205,0),1*d_vote,0)</f>
        <v>0.53</v>
      </c>
      <c r="R202" s="3">
        <f>IF(MATCH(Q$1,$C202:$C205,0)&gt;(MATCH(R$1,$C202:$C205,0)),1*a_vote,0)+IF(MATCH(Q$1,$D202:$D205,0)&gt;MATCH(R$1,$D202:$D205,0),1*b_vote,0)+IF(MATCH(Q$1,$E202:$E205,0)&gt;MATCH(R$1,$E202:$E205,0),1*c_vote,0)+IF(MATCH(Q$1,$F202:$F205,0)&gt;MATCH(R$1,$F202:$F205,0),1*d_vote,0)</f>
        <v>0.47</v>
      </c>
      <c r="S202" s="3">
        <f>IF(MATCH($S$1,$C202:$C205,0)&lt;(MATCH($T$1,$C202:$C205,0)),1*a_vote,0)+IF(MATCH($S$1,$D202:$D205,0)&lt;MATCH($T$1,$D202:$D205,0),1*b_vote,0)+IF(MATCH($S$1,$E202:$E205,0)&lt;MATCH($T$1,$E202:$E205,0),1*c_vote,0)+IF(MATCH($S$1,$F202:$F205,0)&lt;MATCH($T$1,$F202:$F205,0),1*d_vote,0)</f>
        <v>0.78</v>
      </c>
      <c r="T202" s="3">
        <f>IF(MATCH(S$1,$C202:$C205,0)&gt;(MATCH(T$1,$C202:$C205,0)),1*a_vote,0)+IF(MATCH(S$1,$D202:$D205,0)&gt;MATCH(T$1,$D202:$D205,0),1*b_vote,0)+IF(MATCH(S$1,$E202:$E205,0)&gt;MATCH(T$1,$E202:$E205,0),1*c_vote,0)+IF(MATCH(S$1,$F202:$F205,0)&gt;MATCH(T$1,$F202:$F205,0),1*d_vote,0)</f>
        <v>0.21999999999999997</v>
      </c>
    </row>
    <row r="203" spans="1:20" x14ac:dyDescent="0.25">
      <c r="A203">
        <f t="shared" si="6"/>
        <v>202</v>
      </c>
      <c r="B203">
        <f t="shared" si="7"/>
        <v>51</v>
      </c>
      <c r="C203" t="str">
        <f>INDEX('VBA code_permu_wo_repettn'!$T$3:$Y$6,COUNTIF('Profile-matrices_Condorcet'!$B$2:$B203,'Profile-matrices_Condorcet'!$B203),MATCH(INDEX('numeric possibilities'!D$3:D$1298,VLOOKUP($B203,'numeric possibilities'!$C$3:$G$1298,1)),'VBA code_permu_wo_repettn'!$T$2:$Y$2))</f>
        <v>C</v>
      </c>
      <c r="D203" t="str">
        <f>INDEX('VBA code_permu_wo_repettn'!$AA$3:$AF$6,COUNTIF('Profile-matrices_Condorcet'!$B$2:$B203,'Profile-matrices_Condorcet'!$B203),MATCH(INDEX('numeric possibilities'!E$3:E$1298,VLOOKUP($B203,'numeric possibilities'!$C$3:$G$1298,1)),'VBA code_permu_wo_repettn'!$AA$2:$AF$2))</f>
        <v>C</v>
      </c>
      <c r="E203" t="str">
        <f>INDEX('VBA code_permu_wo_repettn'!$AH$3:$AM$6,COUNTIF('Profile-matrices_Condorcet'!$B$2:$B203,'Profile-matrices_Condorcet'!$B203),MATCH(INDEX('numeric possibilities'!F$3:F$1298,VLOOKUP($B203,'numeric possibilities'!$C$3:$G$1298,1)),'VBA code_permu_wo_repettn'!$AH$2:$AM$2))</f>
        <v>A</v>
      </c>
      <c r="F203" t="str">
        <f>INDEX('VBA code_permu_wo_repettn'!$AO$3:$AT$6,COUNTIF('Profile-matrices_Condorcet'!$B$2:$B203,'Profile-matrices_Condorcet'!$B203),MATCH(INDEX('numeric possibilities'!G$3:G$1298,VLOOKUP($B203,'numeric possibilities'!$C$3:$G$1298,1)),'VBA code_permu_wo_repettn'!$AO$2:$AT$2))</f>
        <v>A</v>
      </c>
      <c r="H203" t="s">
        <v>15</v>
      </c>
      <c r="I203" t="str">
        <f>IF(I202&gt;J202,$I$1,IF(I202&lt;J202,$J$1,0))</f>
        <v>A</v>
      </c>
      <c r="K203" t="str">
        <f>IF(K202&gt;L202,$K$1,IF(K202&lt;L202,$L$1,0))</f>
        <v>C</v>
      </c>
      <c r="M203" t="str">
        <f>IF(M202&gt;N202,$M$1,IF(M202&lt;N202,$N$1,0))</f>
        <v>A</v>
      </c>
      <c r="O203" t="str">
        <f>IF(O202&gt;P202,$O$1,IF(O202&lt;P202,$P$1,0))</f>
        <v>C</v>
      </c>
      <c r="Q203" t="str">
        <f>IF(Q202&gt;R202,$Q$1,IF(Q202&lt;R202,$R$1,0))</f>
        <v>B</v>
      </c>
      <c r="S203" t="str">
        <f>IF(S202&gt;T202,$S$1,IF(S202&lt;T202,$T$1,0))</f>
        <v>C</v>
      </c>
    </row>
    <row r="204" spans="1:20" x14ac:dyDescent="0.25">
      <c r="A204">
        <f t="shared" si="6"/>
        <v>203</v>
      </c>
      <c r="B204">
        <f t="shared" si="7"/>
        <v>51</v>
      </c>
      <c r="C204" t="str">
        <f>INDEX('VBA code_permu_wo_repettn'!$T$3:$Y$6,COUNTIF('Profile-matrices_Condorcet'!$B$2:$B204,'Profile-matrices_Condorcet'!$B204),MATCH(INDEX('numeric possibilities'!D$3:D$1298,VLOOKUP($B204,'numeric possibilities'!$C$3:$G$1298,1)),'VBA code_permu_wo_repettn'!$T$2:$Y$2))</f>
        <v>B</v>
      </c>
      <c r="D204" t="str">
        <f>INDEX('VBA code_permu_wo_repettn'!$AA$3:$AF$6,COUNTIF('Profile-matrices_Condorcet'!$B$2:$B204,'Profile-matrices_Condorcet'!$B204),MATCH(INDEX('numeric possibilities'!E$3:E$1298,VLOOKUP($B204,'numeric possibilities'!$C$3:$G$1298,1)),'VBA code_permu_wo_repettn'!$AA$2:$AF$2))</f>
        <v>A</v>
      </c>
      <c r="E204" t="str">
        <f>INDEX('VBA code_permu_wo_repettn'!$AH$3:$AM$6,COUNTIF('Profile-matrices_Condorcet'!$B$2:$B204,'Profile-matrices_Condorcet'!$B204),MATCH(INDEX('numeric possibilities'!F$3:F$1298,VLOOKUP($B204,'numeric possibilities'!$C$3:$G$1298,1)),'VBA code_permu_wo_repettn'!$AH$2:$AM$2))</f>
        <v>D</v>
      </c>
      <c r="F204" t="str">
        <f>INDEX('VBA code_permu_wo_repettn'!$AO$3:$AT$6,COUNTIF('Profile-matrices_Condorcet'!$B$2:$B204,'Profile-matrices_Condorcet'!$B204),MATCH(INDEX('numeric possibilities'!G$3:G$1298,VLOOKUP($B204,'numeric possibilities'!$C$3:$G$1298,1)),'VBA code_permu_wo_repettn'!$AO$2:$AT$2))</f>
        <v>B</v>
      </c>
      <c r="I204" t="s">
        <v>0</v>
      </c>
      <c r="J204" t="s">
        <v>1</v>
      </c>
      <c r="K204" t="s">
        <v>2</v>
      </c>
      <c r="L204" t="s">
        <v>3</v>
      </c>
    </row>
    <row r="205" spans="1:20" x14ac:dyDescent="0.25">
      <c r="A205">
        <f t="shared" si="6"/>
        <v>204</v>
      </c>
      <c r="B205">
        <f t="shared" si="7"/>
        <v>51</v>
      </c>
      <c r="C205" t="str">
        <f>INDEX('VBA code_permu_wo_repettn'!$T$3:$Y$6,COUNTIF('Profile-matrices_Condorcet'!$B$2:$B205,'Profile-matrices_Condorcet'!$B205),MATCH(INDEX('numeric possibilities'!D$3:D$1298,VLOOKUP($B205,'numeric possibilities'!$C$3:$G$1298,1)),'VBA code_permu_wo_repettn'!$T$2:$Y$2))</f>
        <v>D</v>
      </c>
      <c r="D205" t="str">
        <f>INDEX('VBA code_permu_wo_repettn'!$AA$3:$AF$6,COUNTIF('Profile-matrices_Condorcet'!$B$2:$B205,'Profile-matrices_Condorcet'!$B205),MATCH(INDEX('numeric possibilities'!E$3:E$1298,VLOOKUP($B205,'numeric possibilities'!$C$3:$G$1298,1)),'VBA code_permu_wo_repettn'!$AA$2:$AF$2))</f>
        <v>D</v>
      </c>
      <c r="E205" t="str">
        <f>INDEX('VBA code_permu_wo_repettn'!$AH$3:$AM$6,COUNTIF('Profile-matrices_Condorcet'!$B$2:$B205,'Profile-matrices_Condorcet'!$B205),MATCH(INDEX('numeric possibilities'!F$3:F$1298,VLOOKUP($B205,'numeric possibilities'!$C$3:$G$1298,1)),'VBA code_permu_wo_repettn'!$AH$2:$AM$2))</f>
        <v>B</v>
      </c>
      <c r="F205" t="str">
        <f>INDEX('VBA code_permu_wo_repettn'!$AO$3:$AT$6,COUNTIF('Profile-matrices_Condorcet'!$B$2:$B205,'Profile-matrices_Condorcet'!$B205),MATCH(INDEX('numeric possibilities'!G$3:G$1298,VLOOKUP($B205,'numeric possibilities'!$C$3:$G$1298,1)),'VBA code_permu_wo_repettn'!$AO$2:$AT$2))</f>
        <v>C</v>
      </c>
      <c r="G205" t="str">
        <f>IF(MAX(I205:L205)&gt;='numeric possibilities'!$B$4/2,INDEX('Profile-matrices_Condorcet'!I204:L204,1,MATCH(MAX('Profile-matrices_Condorcet'!I205:L205),'Profile-matrices_Condorcet'!I205:L205,0)),"NCW")</f>
        <v>C</v>
      </c>
      <c r="H205" t="s">
        <v>13</v>
      </c>
      <c r="I205" s="3">
        <f>COUNTIF($I203:$S203,I204)</f>
        <v>2</v>
      </c>
      <c r="J205" s="3">
        <f>COUNTIF($I203:$S203,J204)</f>
        <v>1</v>
      </c>
      <c r="K205" s="3">
        <f>COUNTIF($I203:$S203,K204)</f>
        <v>3</v>
      </c>
      <c r="L205" s="3">
        <f>COUNTIF($I203:$S203,L204)</f>
        <v>0</v>
      </c>
    </row>
    <row r="206" spans="1:20" x14ac:dyDescent="0.25">
      <c r="A206">
        <f t="shared" ref="A206:A269" si="8">A205+1</f>
        <v>205</v>
      </c>
      <c r="B206">
        <f t="shared" ref="B206:B269" si="9">IF((ROW()-1)&lt;=4*B205,B205,B205+1)</f>
        <v>52</v>
      </c>
      <c r="C206" t="str">
        <f>INDEX('VBA code_permu_wo_repettn'!$T$3:$Y$6,COUNTIF('Profile-matrices_Condorcet'!$B$2:$B206,'Profile-matrices_Condorcet'!$B206),MATCH(INDEX('numeric possibilities'!D$3:D$1298,VLOOKUP($B206,'numeric possibilities'!$C$3:$G$1298,1)),'VBA code_permu_wo_repettn'!$T$2:$Y$2))</f>
        <v>A</v>
      </c>
      <c r="D206" t="str">
        <f>INDEX('VBA code_permu_wo_repettn'!$AA$3:$AF$6,COUNTIF('Profile-matrices_Condorcet'!$B$2:$B206,'Profile-matrices_Condorcet'!$B206),MATCH(INDEX('numeric possibilities'!E$3:E$1298,VLOOKUP($B206,'numeric possibilities'!$C$3:$G$1298,1)),'VBA code_permu_wo_repettn'!$AA$2:$AF$2))</f>
        <v>B</v>
      </c>
      <c r="E206" t="str">
        <f>INDEX('VBA code_permu_wo_repettn'!$AH$3:$AM$6,COUNTIF('Profile-matrices_Condorcet'!$B$2:$B206,'Profile-matrices_Condorcet'!$B206),MATCH(INDEX('numeric possibilities'!F$3:F$1298,VLOOKUP($B206,'numeric possibilities'!$C$3:$G$1298,1)),'VBA code_permu_wo_repettn'!$AH$2:$AM$2))</f>
        <v>C</v>
      </c>
      <c r="F206" t="str">
        <f>INDEX('VBA code_permu_wo_repettn'!$AO$3:$AT$6,COUNTIF('Profile-matrices_Condorcet'!$B$2:$B206,'Profile-matrices_Condorcet'!$B206),MATCH(INDEX('numeric possibilities'!G$3:G$1298,VLOOKUP($B206,'numeric possibilities'!$C$3:$G$1298,1)),'VBA code_permu_wo_repettn'!$AO$2:$AT$2))</f>
        <v>D</v>
      </c>
      <c r="H206" t="s">
        <v>14</v>
      </c>
      <c r="I206" s="3">
        <f>IF(MATCH(I$1,$C206:$C209,0)&lt;(MATCH(J$1,$C206:$C209,0)),1*a_vote,0)+IF(MATCH(I$1,$D206:$D209,0)&lt;MATCH(J$1,$D206:$D209,0),1*b_vote,0)+IF(MATCH(I$1,$E206:$E209,0)&lt;MATCH(J$1,$E206:$E209,0),1*c_vote,0)+IF(MATCH(I$1,$F206:$F209,0)&lt;MATCH(J$1,$F206:$F209,0),1*d_vote,0)</f>
        <v>0.74</v>
      </c>
      <c r="J206" s="3">
        <f>IF(MATCH(I$1,$C206:$C209,0)&gt;(MATCH(J$1,$C206:$C209,0)),1*a_vote,0)+IF(MATCH(I$1,$D206:$D209,0)&gt;MATCH(J$1,$D206:$D209,0),1*b_vote,0)+IF(MATCH(I$1,$E206:$E209,0)&gt;MATCH(J$1,$E206:$E209,0),1*c_vote,0)+IF(MATCH(I$1,$F206:$F209,0)&gt;MATCH(J$1,$F206:$F209,0),1*d_vote,0)</f>
        <v>0.26</v>
      </c>
      <c r="K206" s="3">
        <f>IF(MATCH($K$1,$C206:$C209,0)&lt;(MATCH($L$1,$C206:$C209,0)),1*a_vote,0)+IF(MATCH($K$1,$D206:$D209,0)&lt;MATCH($L$1,$D206:$D209,0),1*b_vote,0)+IF(MATCH($K$1,$E206:$E209,0)&lt;MATCH($L$1,$E206:$E209,0),1*c_vote,0)+IF(MATCH($K$1,$F206:$F209,0)&lt;MATCH($L$1,$F206:$F209,0),1*d_vote,0)</f>
        <v>0.49</v>
      </c>
      <c r="L206" s="3">
        <f>IF(MATCH(K$1,$C206:$C209,0)&gt;(MATCH(L$1,$C206:$C209,0)),1*a_vote,0)+IF(MATCH(K$1,$D206:$D209,0)&gt;MATCH(L$1,$D206:$D209,0),1*b_vote,0)+IF(MATCH(K$1,$E206:$E209,0)&gt;MATCH(L$1,$E206:$E209,0),1*c_vote,0)+IF(MATCH(K$1,$F206:$F209,0)&gt;MATCH(L$1,$F206:$F209,0),1*d_vote,0)</f>
        <v>0.51</v>
      </c>
      <c r="M206" s="3">
        <f>IF(MATCH($M$1,$C206:$C209,0)&lt;(MATCH($N$1,$C206:$C209,0)),1*a_vote,0)+IF(MATCH($M$1,$D206:$D209,0)&lt;MATCH($N$1,$D206:$D209,0),1*b_vote,0)+IF(MATCH($M$1,$E206:$E209,0)&lt;MATCH($N$1,$E206:$E209,0),1*c_vote,0)+IF(MATCH($M$1,$F206:$F209,0)&lt;MATCH($N$1,$F206:$F209,0),1*d_vote,0)</f>
        <v>0.78</v>
      </c>
      <c r="N206" s="3">
        <f>IF(MATCH(M$1,$C206:$C209,0)&gt;(MATCH(N$1,$C206:$C209,0)),1*a_vote,0)+IF(MATCH(M$1,$D206:$D209,0)&gt;MATCH(N$1,$D206:$D209,0),1*b_vote,0)+IF(MATCH(M$1,$E206:$E209,0)&gt;MATCH(N$1,$E206:$E209,0),1*c_vote,0)+IF(MATCH(M$1,$F206:$F209,0)&gt;MATCH(N$1,$F206:$F209,0),1*d_vote,0)</f>
        <v>0.21999999999999997</v>
      </c>
      <c r="O206" s="3">
        <f>IF(MATCH($O$1,$C206:$C209,0)&lt;(MATCH($P$1,$C206:$C209,0)),1*a_vote,0)+IF(MATCH($O$1,$D206:$D209,0)&lt;MATCH($P$1,$D206:$D209,0),1*b_vote,0)+IF(MATCH($O$1,$E206:$E209,0)&lt;MATCH($P$1,$E206:$E209,0),1*c_vote,0)+IF(MATCH($O$1,$F206:$F209,0)&lt;MATCH($P$1,$F206:$F209,0),1*d_vote,0)</f>
        <v>0.48</v>
      </c>
      <c r="P206" s="3">
        <f>IF(MATCH(O$1,$C206:$C209,0)&gt;(MATCH(P$1,$C206:$C209,0)),1*a_vote,0)+IF(MATCH(O$1,$D206:$D209,0)&gt;MATCH(P$1,$D206:$D209,0),1*b_vote,0)+IF(MATCH(O$1,$E206:$E209,0)&gt;MATCH(P$1,$E206:$E209,0),1*c_vote,0)+IF(MATCH(O$1,$F206:$F209,0)&gt;MATCH(P$1,$F206:$F209,0),1*d_vote,0)</f>
        <v>0.52</v>
      </c>
      <c r="Q206" s="3">
        <f>IF(MATCH($Q$1,$C206:$C209,0)&lt;(MATCH($R$1,$C206:$C209,0)),1*a_vote,0)+IF(MATCH($Q$1,$D206:$D209,0)&lt;MATCH($R$1,$D206:$D209,0),1*b_vote,0)+IF(MATCH($Q$1,$E206:$E209,0)&lt;MATCH($R$1,$E206:$E209,0),1*c_vote,0)+IF(MATCH($Q$1,$F206:$F209,0)&lt;MATCH($R$1,$F206:$F209,0),1*d_vote,0)</f>
        <v>0.26</v>
      </c>
      <c r="R206" s="3">
        <f>IF(MATCH(Q$1,$C206:$C209,0)&gt;(MATCH(R$1,$C206:$C209,0)),1*a_vote,0)+IF(MATCH(Q$1,$D206:$D209,0)&gt;MATCH(R$1,$D206:$D209,0),1*b_vote,0)+IF(MATCH(Q$1,$E206:$E209,0)&gt;MATCH(R$1,$E206:$E209,0),1*c_vote,0)+IF(MATCH(Q$1,$F206:$F209,0)&gt;MATCH(R$1,$F206:$F209,0),1*d_vote,0)</f>
        <v>0.74</v>
      </c>
      <c r="S206" s="3">
        <f>IF(MATCH($S$1,$C206:$C209,0)&lt;(MATCH($T$1,$C206:$C209,0)),1*a_vote,0)+IF(MATCH($S$1,$D206:$D209,0)&lt;MATCH($T$1,$D206:$D209,0),1*b_vote,0)+IF(MATCH($S$1,$E206:$E209,0)&lt;MATCH($T$1,$E206:$E209,0),1*c_vote,0)+IF(MATCH($S$1,$F206:$F209,0)&lt;MATCH($T$1,$F206:$F209,0),1*d_vote,0)</f>
        <v>0.78</v>
      </c>
      <c r="T206" s="3">
        <f>IF(MATCH(S$1,$C206:$C209,0)&gt;(MATCH(T$1,$C206:$C209,0)),1*a_vote,0)+IF(MATCH(S$1,$D206:$D209,0)&gt;MATCH(T$1,$D206:$D209,0),1*b_vote,0)+IF(MATCH(S$1,$E206:$E209,0)&gt;MATCH(T$1,$E206:$E209,0),1*c_vote,0)+IF(MATCH(S$1,$F206:$F209,0)&gt;MATCH(T$1,$F206:$F209,0),1*d_vote,0)</f>
        <v>0.21999999999999997</v>
      </c>
    </row>
    <row r="207" spans="1:20" x14ac:dyDescent="0.25">
      <c r="A207">
        <f t="shared" si="8"/>
        <v>206</v>
      </c>
      <c r="B207">
        <f t="shared" si="9"/>
        <v>52</v>
      </c>
      <c r="C207" t="str">
        <f>INDEX('VBA code_permu_wo_repettn'!$T$3:$Y$6,COUNTIF('Profile-matrices_Condorcet'!$B$2:$B207,'Profile-matrices_Condorcet'!$B207),MATCH(INDEX('numeric possibilities'!D$3:D$1298,VLOOKUP($B207,'numeric possibilities'!$C$3:$G$1298,1)),'VBA code_permu_wo_repettn'!$T$2:$Y$2))</f>
        <v>C</v>
      </c>
      <c r="D207" t="str">
        <f>INDEX('VBA code_permu_wo_repettn'!$AA$3:$AF$6,COUNTIF('Profile-matrices_Condorcet'!$B$2:$B207,'Profile-matrices_Condorcet'!$B207),MATCH(INDEX('numeric possibilities'!E$3:E$1298,VLOOKUP($B207,'numeric possibilities'!$C$3:$G$1298,1)),'VBA code_permu_wo_repettn'!$AA$2:$AF$2))</f>
        <v>C</v>
      </c>
      <c r="E207" t="str">
        <f>INDEX('VBA code_permu_wo_repettn'!$AH$3:$AM$6,COUNTIF('Profile-matrices_Condorcet'!$B$2:$B207,'Profile-matrices_Condorcet'!$B207),MATCH(INDEX('numeric possibilities'!F$3:F$1298,VLOOKUP($B207,'numeric possibilities'!$C$3:$G$1298,1)),'VBA code_permu_wo_repettn'!$AH$2:$AM$2))</f>
        <v>A</v>
      </c>
      <c r="F207" t="str">
        <f>INDEX('VBA code_permu_wo_repettn'!$AO$3:$AT$6,COUNTIF('Profile-matrices_Condorcet'!$B$2:$B207,'Profile-matrices_Condorcet'!$B207),MATCH(INDEX('numeric possibilities'!G$3:G$1298,VLOOKUP($B207,'numeric possibilities'!$C$3:$G$1298,1)),'VBA code_permu_wo_repettn'!$AO$2:$AT$2))</f>
        <v>A</v>
      </c>
      <c r="H207" t="s">
        <v>15</v>
      </c>
      <c r="I207" t="str">
        <f>IF(I206&gt;J206,$I$1,IF(I206&lt;J206,$J$1,0))</f>
        <v>A</v>
      </c>
      <c r="K207" t="str">
        <f>IF(K206&gt;L206,$K$1,IF(K206&lt;L206,$L$1,0))</f>
        <v>C</v>
      </c>
      <c r="M207" t="str">
        <f>IF(M206&gt;N206,$M$1,IF(M206&lt;N206,$N$1,0))</f>
        <v>A</v>
      </c>
      <c r="O207" t="str">
        <f>IF(O206&gt;P206,$O$1,IF(O206&lt;P206,$P$1,0))</f>
        <v>C</v>
      </c>
      <c r="Q207" t="str">
        <f>IF(Q206&gt;R206,$Q$1,IF(Q206&lt;R206,$R$1,0))</f>
        <v>D</v>
      </c>
      <c r="S207" t="str">
        <f>IF(S206&gt;T206,$S$1,IF(S206&lt;T206,$T$1,0))</f>
        <v>C</v>
      </c>
    </row>
    <row r="208" spans="1:20" x14ac:dyDescent="0.25">
      <c r="A208">
        <f t="shared" si="8"/>
        <v>207</v>
      </c>
      <c r="B208">
        <f t="shared" si="9"/>
        <v>52</v>
      </c>
      <c r="C208" t="str">
        <f>INDEX('VBA code_permu_wo_repettn'!$T$3:$Y$6,COUNTIF('Profile-matrices_Condorcet'!$B$2:$B208,'Profile-matrices_Condorcet'!$B208),MATCH(INDEX('numeric possibilities'!D$3:D$1298,VLOOKUP($B208,'numeric possibilities'!$C$3:$G$1298,1)),'VBA code_permu_wo_repettn'!$T$2:$Y$2))</f>
        <v>D</v>
      </c>
      <c r="D208" t="str">
        <f>INDEX('VBA code_permu_wo_repettn'!$AA$3:$AF$6,COUNTIF('Profile-matrices_Condorcet'!$B$2:$B208,'Profile-matrices_Condorcet'!$B208),MATCH(INDEX('numeric possibilities'!E$3:E$1298,VLOOKUP($B208,'numeric possibilities'!$C$3:$G$1298,1)),'VBA code_permu_wo_repettn'!$AA$2:$AF$2))</f>
        <v>A</v>
      </c>
      <c r="E208" t="str">
        <f>INDEX('VBA code_permu_wo_repettn'!$AH$3:$AM$6,COUNTIF('Profile-matrices_Condorcet'!$B$2:$B208,'Profile-matrices_Condorcet'!$B208),MATCH(INDEX('numeric possibilities'!F$3:F$1298,VLOOKUP($B208,'numeric possibilities'!$C$3:$G$1298,1)),'VBA code_permu_wo_repettn'!$AH$2:$AM$2))</f>
        <v>D</v>
      </c>
      <c r="F208" t="str">
        <f>INDEX('VBA code_permu_wo_repettn'!$AO$3:$AT$6,COUNTIF('Profile-matrices_Condorcet'!$B$2:$B208,'Profile-matrices_Condorcet'!$B208),MATCH(INDEX('numeric possibilities'!G$3:G$1298,VLOOKUP($B208,'numeric possibilities'!$C$3:$G$1298,1)),'VBA code_permu_wo_repettn'!$AO$2:$AT$2))</f>
        <v>B</v>
      </c>
      <c r="I208" t="s">
        <v>0</v>
      </c>
      <c r="J208" t="s">
        <v>1</v>
      </c>
      <c r="K208" t="s">
        <v>2</v>
      </c>
      <c r="L208" t="s">
        <v>3</v>
      </c>
    </row>
    <row r="209" spans="1:20" x14ac:dyDescent="0.25">
      <c r="A209">
        <f t="shared" si="8"/>
        <v>208</v>
      </c>
      <c r="B209">
        <f t="shared" si="9"/>
        <v>52</v>
      </c>
      <c r="C209" t="str">
        <f>INDEX('VBA code_permu_wo_repettn'!$T$3:$Y$6,COUNTIF('Profile-matrices_Condorcet'!$B$2:$B209,'Profile-matrices_Condorcet'!$B209),MATCH(INDEX('numeric possibilities'!D$3:D$1298,VLOOKUP($B209,'numeric possibilities'!$C$3:$G$1298,1)),'VBA code_permu_wo_repettn'!$T$2:$Y$2))</f>
        <v>B</v>
      </c>
      <c r="D209" t="str">
        <f>INDEX('VBA code_permu_wo_repettn'!$AA$3:$AF$6,COUNTIF('Profile-matrices_Condorcet'!$B$2:$B209,'Profile-matrices_Condorcet'!$B209),MATCH(INDEX('numeric possibilities'!E$3:E$1298,VLOOKUP($B209,'numeric possibilities'!$C$3:$G$1298,1)),'VBA code_permu_wo_repettn'!$AA$2:$AF$2))</f>
        <v>D</v>
      </c>
      <c r="E209" t="str">
        <f>INDEX('VBA code_permu_wo_repettn'!$AH$3:$AM$6,COUNTIF('Profile-matrices_Condorcet'!$B$2:$B209,'Profile-matrices_Condorcet'!$B209),MATCH(INDEX('numeric possibilities'!F$3:F$1298,VLOOKUP($B209,'numeric possibilities'!$C$3:$G$1298,1)),'VBA code_permu_wo_repettn'!$AH$2:$AM$2))</f>
        <v>B</v>
      </c>
      <c r="F209" t="str">
        <f>INDEX('VBA code_permu_wo_repettn'!$AO$3:$AT$6,COUNTIF('Profile-matrices_Condorcet'!$B$2:$B209,'Profile-matrices_Condorcet'!$B209),MATCH(INDEX('numeric possibilities'!G$3:G$1298,VLOOKUP($B209,'numeric possibilities'!$C$3:$G$1298,1)),'VBA code_permu_wo_repettn'!$AO$2:$AT$2))</f>
        <v>C</v>
      </c>
      <c r="G209" t="str">
        <f>IF(MAX(I209:L209)&gt;='numeric possibilities'!$B$4/2,INDEX('Profile-matrices_Condorcet'!I208:L208,1,MATCH(MAX('Profile-matrices_Condorcet'!I209:L209),'Profile-matrices_Condorcet'!I209:L209,0)),"NCW")</f>
        <v>C</v>
      </c>
      <c r="H209" t="s">
        <v>13</v>
      </c>
      <c r="I209" s="3">
        <f>COUNTIF($I207:$S207,I208)</f>
        <v>2</v>
      </c>
      <c r="J209" s="3">
        <f>COUNTIF($I207:$S207,J208)</f>
        <v>0</v>
      </c>
      <c r="K209" s="3">
        <f>COUNTIF($I207:$S207,K208)</f>
        <v>3</v>
      </c>
      <c r="L209" s="3">
        <f>COUNTIF($I207:$S207,L208)</f>
        <v>1</v>
      </c>
    </row>
    <row r="210" spans="1:20" x14ac:dyDescent="0.25">
      <c r="A210">
        <f t="shared" si="8"/>
        <v>209</v>
      </c>
      <c r="B210">
        <f t="shared" si="9"/>
        <v>53</v>
      </c>
      <c r="C210" t="str">
        <f>INDEX('VBA code_permu_wo_repettn'!$T$3:$Y$6,COUNTIF('Profile-matrices_Condorcet'!$B$2:$B210,'Profile-matrices_Condorcet'!$B210),MATCH(INDEX('numeric possibilities'!D$3:D$1298,VLOOKUP($B210,'numeric possibilities'!$C$3:$G$1298,1)),'VBA code_permu_wo_repettn'!$T$2:$Y$2))</f>
        <v>A</v>
      </c>
      <c r="D210" t="str">
        <f>INDEX('VBA code_permu_wo_repettn'!$AA$3:$AF$6,COUNTIF('Profile-matrices_Condorcet'!$B$2:$B210,'Profile-matrices_Condorcet'!$B210),MATCH(INDEX('numeric possibilities'!E$3:E$1298,VLOOKUP($B210,'numeric possibilities'!$C$3:$G$1298,1)),'VBA code_permu_wo_repettn'!$AA$2:$AF$2))</f>
        <v>B</v>
      </c>
      <c r="E210" t="str">
        <f>INDEX('VBA code_permu_wo_repettn'!$AH$3:$AM$6,COUNTIF('Profile-matrices_Condorcet'!$B$2:$B210,'Profile-matrices_Condorcet'!$B210),MATCH(INDEX('numeric possibilities'!F$3:F$1298,VLOOKUP($B210,'numeric possibilities'!$C$3:$G$1298,1)),'VBA code_permu_wo_repettn'!$AH$2:$AM$2))</f>
        <v>C</v>
      </c>
      <c r="F210" t="str">
        <f>INDEX('VBA code_permu_wo_repettn'!$AO$3:$AT$6,COUNTIF('Profile-matrices_Condorcet'!$B$2:$B210,'Profile-matrices_Condorcet'!$B210),MATCH(INDEX('numeric possibilities'!G$3:G$1298,VLOOKUP($B210,'numeric possibilities'!$C$3:$G$1298,1)),'VBA code_permu_wo_repettn'!$AO$2:$AT$2))</f>
        <v>D</v>
      </c>
      <c r="H210" t="s">
        <v>14</v>
      </c>
      <c r="I210" s="3">
        <f>IF(MATCH(I$1,$C210:$C213,0)&lt;(MATCH(J$1,$C210:$C213,0)),1*a_vote,0)+IF(MATCH(I$1,$D210:$D213,0)&lt;MATCH(J$1,$D210:$D213,0),1*b_vote,0)+IF(MATCH(I$1,$E210:$E213,0)&lt;MATCH(J$1,$E210:$E213,0),1*c_vote,0)+IF(MATCH(I$1,$F210:$F213,0)&lt;MATCH(J$1,$F210:$F213,0),1*d_vote,0)</f>
        <v>0.74</v>
      </c>
      <c r="J210" s="3">
        <f>IF(MATCH(I$1,$C210:$C213,0)&gt;(MATCH(J$1,$C210:$C213,0)),1*a_vote,0)+IF(MATCH(I$1,$D210:$D213,0)&gt;MATCH(J$1,$D210:$D213,0),1*b_vote,0)+IF(MATCH(I$1,$E210:$E213,0)&gt;MATCH(J$1,$E210:$E213,0),1*c_vote,0)+IF(MATCH(I$1,$F210:$F213,0)&gt;MATCH(J$1,$F210:$F213,0),1*d_vote,0)</f>
        <v>0.26</v>
      </c>
      <c r="K210" s="3">
        <f>IF(MATCH($K$1,$C210:$C213,0)&lt;(MATCH($L$1,$C210:$C213,0)),1*a_vote,0)+IF(MATCH($K$1,$D210:$D213,0)&lt;MATCH($L$1,$D210:$D213,0),1*b_vote,0)+IF(MATCH($K$1,$E210:$E213,0)&lt;MATCH($L$1,$E210:$E213,0),1*c_vote,0)+IF(MATCH($K$1,$F210:$F213,0)&lt;MATCH($L$1,$F210:$F213,0),1*d_vote,0)</f>
        <v>0.49</v>
      </c>
      <c r="L210" s="3">
        <f>IF(MATCH(K$1,$C210:$C213,0)&gt;(MATCH(L$1,$C210:$C213,0)),1*a_vote,0)+IF(MATCH(K$1,$D210:$D213,0)&gt;MATCH(L$1,$D210:$D213,0),1*b_vote,0)+IF(MATCH(K$1,$E210:$E213,0)&gt;MATCH(L$1,$E210:$E213,0),1*c_vote,0)+IF(MATCH(K$1,$F210:$F213,0)&gt;MATCH(L$1,$F210:$F213,0),1*d_vote,0)</f>
        <v>0.51</v>
      </c>
      <c r="M210" s="3">
        <f>IF(MATCH($M$1,$C210:$C213,0)&lt;(MATCH($N$1,$C210:$C213,0)),1*a_vote,0)+IF(MATCH($M$1,$D210:$D213,0)&lt;MATCH($N$1,$D210:$D213,0),1*b_vote,0)+IF(MATCH($M$1,$E210:$E213,0)&lt;MATCH($N$1,$E210:$E213,0),1*c_vote,0)+IF(MATCH($M$1,$F210:$F213,0)&lt;MATCH($N$1,$F210:$F213,0),1*d_vote,0)</f>
        <v>0.78</v>
      </c>
      <c r="N210" s="3">
        <f>IF(MATCH(M$1,$C210:$C213,0)&gt;(MATCH(N$1,$C210:$C213,0)),1*a_vote,0)+IF(MATCH(M$1,$D210:$D213,0)&gt;MATCH(N$1,$D210:$D213,0),1*b_vote,0)+IF(MATCH(M$1,$E210:$E213,0)&gt;MATCH(N$1,$E210:$E213,0),1*c_vote,0)+IF(MATCH(M$1,$F210:$F213,0)&gt;MATCH(N$1,$F210:$F213,0),1*d_vote,0)</f>
        <v>0.21999999999999997</v>
      </c>
      <c r="O210" s="3">
        <f>IF(MATCH($O$1,$C210:$C213,0)&lt;(MATCH($P$1,$C210:$C213,0)),1*a_vote,0)+IF(MATCH($O$1,$D210:$D213,0)&lt;MATCH($P$1,$D210:$D213,0),1*b_vote,0)+IF(MATCH($O$1,$E210:$E213,0)&lt;MATCH($P$1,$E210:$E213,0),1*c_vote,0)+IF(MATCH($O$1,$F210:$F213,0)&lt;MATCH($P$1,$F210:$F213,0),1*d_vote,0)</f>
        <v>0.75</v>
      </c>
      <c r="P210" s="3">
        <f>IF(MATCH(O$1,$C210:$C213,0)&gt;(MATCH(P$1,$C210:$C213,0)),1*a_vote,0)+IF(MATCH(O$1,$D210:$D213,0)&gt;MATCH(P$1,$D210:$D213,0),1*b_vote,0)+IF(MATCH(O$1,$E210:$E213,0)&gt;MATCH(P$1,$E210:$E213,0),1*c_vote,0)+IF(MATCH(O$1,$F210:$F213,0)&gt;MATCH(P$1,$F210:$F213,0),1*d_vote,0)</f>
        <v>0.25</v>
      </c>
      <c r="Q210" s="3">
        <f>IF(MATCH($Q$1,$C210:$C213,0)&lt;(MATCH($R$1,$C210:$C213,0)),1*a_vote,0)+IF(MATCH($Q$1,$D210:$D213,0)&lt;MATCH($R$1,$D210:$D213,0),1*b_vote,0)+IF(MATCH($Q$1,$E210:$E213,0)&lt;MATCH($R$1,$E210:$E213,0),1*c_vote,0)+IF(MATCH($Q$1,$F210:$F213,0)&lt;MATCH($R$1,$F210:$F213,0),1*d_vote,0)</f>
        <v>0.26</v>
      </c>
      <c r="R210" s="3">
        <f>IF(MATCH(Q$1,$C210:$C213,0)&gt;(MATCH(R$1,$C210:$C213,0)),1*a_vote,0)+IF(MATCH(Q$1,$D210:$D213,0)&gt;MATCH(R$1,$D210:$D213,0),1*b_vote,0)+IF(MATCH(Q$1,$E210:$E213,0)&gt;MATCH(R$1,$E210:$E213,0),1*c_vote,0)+IF(MATCH(Q$1,$F210:$F213,0)&gt;MATCH(R$1,$F210:$F213,0),1*d_vote,0)</f>
        <v>0.74</v>
      </c>
      <c r="S210" s="3">
        <f>IF(MATCH($S$1,$C210:$C213,0)&lt;(MATCH($T$1,$C210:$C213,0)),1*a_vote,0)+IF(MATCH($S$1,$D210:$D213,0)&lt;MATCH($T$1,$D210:$D213,0),1*b_vote,0)+IF(MATCH($S$1,$E210:$E213,0)&lt;MATCH($T$1,$E210:$E213,0),1*c_vote,0)+IF(MATCH($S$1,$F210:$F213,0)&lt;MATCH($T$1,$F210:$F213,0),1*d_vote,0)</f>
        <v>0.51</v>
      </c>
      <c r="T210" s="3">
        <f>IF(MATCH(S$1,$C210:$C213,0)&gt;(MATCH(T$1,$C210:$C213,0)),1*a_vote,0)+IF(MATCH(S$1,$D210:$D213,0)&gt;MATCH(T$1,$D210:$D213,0),1*b_vote,0)+IF(MATCH(S$1,$E210:$E213,0)&gt;MATCH(T$1,$E210:$E213,0),1*c_vote,0)+IF(MATCH(S$1,$F210:$F213,0)&gt;MATCH(T$1,$F210:$F213,0),1*d_vote,0)</f>
        <v>0.49</v>
      </c>
    </row>
    <row r="211" spans="1:20" x14ac:dyDescent="0.25">
      <c r="A211">
        <f t="shared" si="8"/>
        <v>210</v>
      </c>
      <c r="B211">
        <f t="shared" si="9"/>
        <v>53</v>
      </c>
      <c r="C211" t="str">
        <f>INDEX('VBA code_permu_wo_repettn'!$T$3:$Y$6,COUNTIF('Profile-matrices_Condorcet'!$B$2:$B211,'Profile-matrices_Condorcet'!$B211),MATCH(INDEX('numeric possibilities'!D$3:D$1298,VLOOKUP($B211,'numeric possibilities'!$C$3:$G$1298,1)),'VBA code_permu_wo_repettn'!$T$2:$Y$2))</f>
        <v>D</v>
      </c>
      <c r="D211" t="str">
        <f>INDEX('VBA code_permu_wo_repettn'!$AA$3:$AF$6,COUNTIF('Profile-matrices_Condorcet'!$B$2:$B211,'Profile-matrices_Condorcet'!$B211),MATCH(INDEX('numeric possibilities'!E$3:E$1298,VLOOKUP($B211,'numeric possibilities'!$C$3:$G$1298,1)),'VBA code_permu_wo_repettn'!$AA$2:$AF$2))</f>
        <v>C</v>
      </c>
      <c r="E211" t="str">
        <f>INDEX('VBA code_permu_wo_repettn'!$AH$3:$AM$6,COUNTIF('Profile-matrices_Condorcet'!$B$2:$B211,'Profile-matrices_Condorcet'!$B211),MATCH(INDEX('numeric possibilities'!F$3:F$1298,VLOOKUP($B211,'numeric possibilities'!$C$3:$G$1298,1)),'VBA code_permu_wo_repettn'!$AH$2:$AM$2))</f>
        <v>A</v>
      </c>
      <c r="F211" t="str">
        <f>INDEX('VBA code_permu_wo_repettn'!$AO$3:$AT$6,COUNTIF('Profile-matrices_Condorcet'!$B$2:$B211,'Profile-matrices_Condorcet'!$B211),MATCH(INDEX('numeric possibilities'!G$3:G$1298,VLOOKUP($B211,'numeric possibilities'!$C$3:$G$1298,1)),'VBA code_permu_wo_repettn'!$AO$2:$AT$2))</f>
        <v>A</v>
      </c>
      <c r="H211" t="s">
        <v>15</v>
      </c>
      <c r="I211" t="str">
        <f>IF(I210&gt;J210,$I$1,IF(I210&lt;J210,$J$1,0))</f>
        <v>A</v>
      </c>
      <c r="K211" t="str">
        <f>IF(K210&gt;L210,$K$1,IF(K210&lt;L210,$L$1,0))</f>
        <v>C</v>
      </c>
      <c r="M211" t="str">
        <f>IF(M210&gt;N210,$M$1,IF(M210&lt;N210,$N$1,0))</f>
        <v>A</v>
      </c>
      <c r="O211" t="str">
        <f>IF(O210&gt;P210,$O$1,IF(O210&lt;P210,$P$1,0))</f>
        <v>B</v>
      </c>
      <c r="Q211" t="str">
        <f>IF(Q210&gt;R210,$Q$1,IF(Q210&lt;R210,$R$1,0))</f>
        <v>D</v>
      </c>
      <c r="S211" t="str">
        <f>IF(S210&gt;T210,$S$1,IF(S210&lt;T210,$T$1,0))</f>
        <v>C</v>
      </c>
    </row>
    <row r="212" spans="1:20" x14ac:dyDescent="0.25">
      <c r="A212">
        <f t="shared" si="8"/>
        <v>211</v>
      </c>
      <c r="B212">
        <f t="shared" si="9"/>
        <v>53</v>
      </c>
      <c r="C212" t="str">
        <f>INDEX('VBA code_permu_wo_repettn'!$T$3:$Y$6,COUNTIF('Profile-matrices_Condorcet'!$B$2:$B212,'Profile-matrices_Condorcet'!$B212),MATCH(INDEX('numeric possibilities'!D$3:D$1298,VLOOKUP($B212,'numeric possibilities'!$C$3:$G$1298,1)),'VBA code_permu_wo_repettn'!$T$2:$Y$2))</f>
        <v>B</v>
      </c>
      <c r="D212" t="str">
        <f>INDEX('VBA code_permu_wo_repettn'!$AA$3:$AF$6,COUNTIF('Profile-matrices_Condorcet'!$B$2:$B212,'Profile-matrices_Condorcet'!$B212),MATCH(INDEX('numeric possibilities'!E$3:E$1298,VLOOKUP($B212,'numeric possibilities'!$C$3:$G$1298,1)),'VBA code_permu_wo_repettn'!$AA$2:$AF$2))</f>
        <v>A</v>
      </c>
      <c r="E212" t="str">
        <f>INDEX('VBA code_permu_wo_repettn'!$AH$3:$AM$6,COUNTIF('Profile-matrices_Condorcet'!$B$2:$B212,'Profile-matrices_Condorcet'!$B212),MATCH(INDEX('numeric possibilities'!F$3:F$1298,VLOOKUP($B212,'numeric possibilities'!$C$3:$G$1298,1)),'VBA code_permu_wo_repettn'!$AH$2:$AM$2))</f>
        <v>D</v>
      </c>
      <c r="F212" t="str">
        <f>INDEX('VBA code_permu_wo_repettn'!$AO$3:$AT$6,COUNTIF('Profile-matrices_Condorcet'!$B$2:$B212,'Profile-matrices_Condorcet'!$B212),MATCH(INDEX('numeric possibilities'!G$3:G$1298,VLOOKUP($B212,'numeric possibilities'!$C$3:$G$1298,1)),'VBA code_permu_wo_repettn'!$AO$2:$AT$2))</f>
        <v>B</v>
      </c>
      <c r="I212" t="s">
        <v>0</v>
      </c>
      <c r="J212" t="s">
        <v>1</v>
      </c>
      <c r="K212" t="s">
        <v>2</v>
      </c>
      <c r="L212" t="s">
        <v>3</v>
      </c>
    </row>
    <row r="213" spans="1:20" x14ac:dyDescent="0.25">
      <c r="A213">
        <f t="shared" si="8"/>
        <v>212</v>
      </c>
      <c r="B213">
        <f t="shared" si="9"/>
        <v>53</v>
      </c>
      <c r="C213" t="str">
        <f>INDEX('VBA code_permu_wo_repettn'!$T$3:$Y$6,COUNTIF('Profile-matrices_Condorcet'!$B$2:$B213,'Profile-matrices_Condorcet'!$B213),MATCH(INDEX('numeric possibilities'!D$3:D$1298,VLOOKUP($B213,'numeric possibilities'!$C$3:$G$1298,1)),'VBA code_permu_wo_repettn'!$T$2:$Y$2))</f>
        <v>C</v>
      </c>
      <c r="D213" t="str">
        <f>INDEX('VBA code_permu_wo_repettn'!$AA$3:$AF$6,COUNTIF('Profile-matrices_Condorcet'!$B$2:$B213,'Profile-matrices_Condorcet'!$B213),MATCH(INDEX('numeric possibilities'!E$3:E$1298,VLOOKUP($B213,'numeric possibilities'!$C$3:$G$1298,1)),'VBA code_permu_wo_repettn'!$AA$2:$AF$2))</f>
        <v>D</v>
      </c>
      <c r="E213" t="str">
        <f>INDEX('VBA code_permu_wo_repettn'!$AH$3:$AM$6,COUNTIF('Profile-matrices_Condorcet'!$B$2:$B213,'Profile-matrices_Condorcet'!$B213),MATCH(INDEX('numeric possibilities'!F$3:F$1298,VLOOKUP($B213,'numeric possibilities'!$C$3:$G$1298,1)),'VBA code_permu_wo_repettn'!$AH$2:$AM$2))</f>
        <v>B</v>
      </c>
      <c r="F213" t="str">
        <f>INDEX('VBA code_permu_wo_repettn'!$AO$3:$AT$6,COUNTIF('Profile-matrices_Condorcet'!$B$2:$B213,'Profile-matrices_Condorcet'!$B213),MATCH(INDEX('numeric possibilities'!G$3:G$1298,VLOOKUP($B213,'numeric possibilities'!$C$3:$G$1298,1)),'VBA code_permu_wo_repettn'!$AO$2:$AT$2))</f>
        <v>C</v>
      </c>
      <c r="G213" t="str">
        <f>IF(MAX(I213:L213)&gt;='numeric possibilities'!$B$4/2,INDEX('Profile-matrices_Condorcet'!I212:L212,1,MATCH(MAX('Profile-matrices_Condorcet'!I213:L213),'Profile-matrices_Condorcet'!I213:L213,0)),"NCW")</f>
        <v>NCW</v>
      </c>
      <c r="H213" t="s">
        <v>13</v>
      </c>
      <c r="I213" s="3">
        <f>COUNTIF($I211:$S211,I212)</f>
        <v>2</v>
      </c>
      <c r="J213" s="3">
        <f>COUNTIF($I211:$S211,J212)</f>
        <v>1</v>
      </c>
      <c r="K213" s="3">
        <f>COUNTIF($I211:$S211,K212)</f>
        <v>2</v>
      </c>
      <c r="L213" s="3">
        <f>COUNTIF($I211:$S211,L212)</f>
        <v>1</v>
      </c>
    </row>
    <row r="214" spans="1:20" x14ac:dyDescent="0.25">
      <c r="A214">
        <f t="shared" si="8"/>
        <v>213</v>
      </c>
      <c r="B214">
        <f t="shared" si="9"/>
        <v>54</v>
      </c>
      <c r="C214" t="str">
        <f>INDEX('VBA code_permu_wo_repettn'!$T$3:$Y$6,COUNTIF('Profile-matrices_Condorcet'!$B$2:$B214,'Profile-matrices_Condorcet'!$B214),MATCH(INDEX('numeric possibilities'!D$3:D$1298,VLOOKUP($B214,'numeric possibilities'!$C$3:$G$1298,1)),'VBA code_permu_wo_repettn'!$T$2:$Y$2))</f>
        <v>A</v>
      </c>
      <c r="D214" t="str">
        <f>INDEX('VBA code_permu_wo_repettn'!$AA$3:$AF$6,COUNTIF('Profile-matrices_Condorcet'!$B$2:$B214,'Profile-matrices_Condorcet'!$B214),MATCH(INDEX('numeric possibilities'!E$3:E$1298,VLOOKUP($B214,'numeric possibilities'!$C$3:$G$1298,1)),'VBA code_permu_wo_repettn'!$AA$2:$AF$2))</f>
        <v>B</v>
      </c>
      <c r="E214" t="str">
        <f>INDEX('VBA code_permu_wo_repettn'!$AH$3:$AM$6,COUNTIF('Profile-matrices_Condorcet'!$B$2:$B214,'Profile-matrices_Condorcet'!$B214),MATCH(INDEX('numeric possibilities'!F$3:F$1298,VLOOKUP($B214,'numeric possibilities'!$C$3:$G$1298,1)),'VBA code_permu_wo_repettn'!$AH$2:$AM$2))</f>
        <v>C</v>
      </c>
      <c r="F214" t="str">
        <f>INDEX('VBA code_permu_wo_repettn'!$AO$3:$AT$6,COUNTIF('Profile-matrices_Condorcet'!$B$2:$B214,'Profile-matrices_Condorcet'!$B214),MATCH(INDEX('numeric possibilities'!G$3:G$1298,VLOOKUP($B214,'numeric possibilities'!$C$3:$G$1298,1)),'VBA code_permu_wo_repettn'!$AO$2:$AT$2))</f>
        <v>D</v>
      </c>
      <c r="H214" t="s">
        <v>14</v>
      </c>
      <c r="I214" s="3">
        <f>IF(MATCH(I$1,$C214:$C217,0)&lt;(MATCH(J$1,$C214:$C217,0)),1*a_vote,0)+IF(MATCH(I$1,$D214:$D217,0)&lt;MATCH(J$1,$D214:$D217,0),1*b_vote,0)+IF(MATCH(I$1,$E214:$E217,0)&lt;MATCH(J$1,$E214:$E217,0),1*c_vote,0)+IF(MATCH(I$1,$F214:$F217,0)&lt;MATCH(J$1,$F214:$F217,0),1*d_vote,0)</f>
        <v>0.74</v>
      </c>
      <c r="J214" s="3">
        <f>IF(MATCH(I$1,$C214:$C217,0)&gt;(MATCH(J$1,$C214:$C217,0)),1*a_vote,0)+IF(MATCH(I$1,$D214:$D217,0)&gt;MATCH(J$1,$D214:$D217,0),1*b_vote,0)+IF(MATCH(I$1,$E214:$E217,0)&gt;MATCH(J$1,$E214:$E217,0),1*c_vote,0)+IF(MATCH(I$1,$F214:$F217,0)&gt;MATCH(J$1,$F214:$F217,0),1*d_vote,0)</f>
        <v>0.26</v>
      </c>
      <c r="K214" s="3">
        <f>IF(MATCH($K$1,$C214:$C217,0)&lt;(MATCH($L$1,$C214:$C217,0)),1*a_vote,0)+IF(MATCH($K$1,$D214:$D217,0)&lt;MATCH($L$1,$D214:$D217,0),1*b_vote,0)+IF(MATCH($K$1,$E214:$E217,0)&lt;MATCH($L$1,$E214:$E217,0),1*c_vote,0)+IF(MATCH($K$1,$F214:$F217,0)&lt;MATCH($L$1,$F214:$F217,0),1*d_vote,0)</f>
        <v>0.49</v>
      </c>
      <c r="L214" s="3">
        <f>IF(MATCH(K$1,$C214:$C217,0)&gt;(MATCH(L$1,$C214:$C217,0)),1*a_vote,0)+IF(MATCH(K$1,$D214:$D217,0)&gt;MATCH(L$1,$D214:$D217,0),1*b_vote,0)+IF(MATCH(K$1,$E214:$E217,0)&gt;MATCH(L$1,$E214:$E217,0),1*c_vote,0)+IF(MATCH(K$1,$F214:$F217,0)&gt;MATCH(L$1,$F214:$F217,0),1*d_vote,0)</f>
        <v>0.51</v>
      </c>
      <c r="M214" s="3">
        <f>IF(MATCH($M$1,$C214:$C217,0)&lt;(MATCH($N$1,$C214:$C217,0)),1*a_vote,0)+IF(MATCH($M$1,$D214:$D217,0)&lt;MATCH($N$1,$D214:$D217,0),1*b_vote,0)+IF(MATCH($M$1,$E214:$E217,0)&lt;MATCH($N$1,$E214:$E217,0),1*c_vote,0)+IF(MATCH($M$1,$F214:$F217,0)&lt;MATCH($N$1,$F214:$F217,0),1*d_vote,0)</f>
        <v>0.78</v>
      </c>
      <c r="N214" s="3">
        <f>IF(MATCH(M$1,$C214:$C217,0)&gt;(MATCH(N$1,$C214:$C217,0)),1*a_vote,0)+IF(MATCH(M$1,$D214:$D217,0)&gt;MATCH(N$1,$D214:$D217,0),1*b_vote,0)+IF(MATCH(M$1,$E214:$E217,0)&gt;MATCH(N$1,$E214:$E217,0),1*c_vote,0)+IF(MATCH(M$1,$F214:$F217,0)&gt;MATCH(N$1,$F214:$F217,0),1*d_vote,0)</f>
        <v>0.21999999999999997</v>
      </c>
      <c r="O214" s="3">
        <f>IF(MATCH($O$1,$C214:$C217,0)&lt;(MATCH($P$1,$C214:$C217,0)),1*a_vote,0)+IF(MATCH($O$1,$D214:$D217,0)&lt;MATCH($P$1,$D214:$D217,0),1*b_vote,0)+IF(MATCH($O$1,$E214:$E217,0)&lt;MATCH($P$1,$E214:$E217,0),1*c_vote,0)+IF(MATCH($O$1,$F214:$F217,0)&lt;MATCH($P$1,$F214:$F217,0),1*d_vote,0)</f>
        <v>0.48</v>
      </c>
      <c r="P214" s="3">
        <f>IF(MATCH(O$1,$C214:$C217,0)&gt;(MATCH(P$1,$C214:$C217,0)),1*a_vote,0)+IF(MATCH(O$1,$D214:$D217,0)&gt;MATCH(P$1,$D214:$D217,0),1*b_vote,0)+IF(MATCH(O$1,$E214:$E217,0)&gt;MATCH(P$1,$E214:$E217,0),1*c_vote,0)+IF(MATCH(O$1,$F214:$F217,0)&gt;MATCH(P$1,$F214:$F217,0),1*d_vote,0)</f>
        <v>0.52</v>
      </c>
      <c r="Q214" s="3">
        <f>IF(MATCH($Q$1,$C214:$C217,0)&lt;(MATCH($R$1,$C214:$C217,0)),1*a_vote,0)+IF(MATCH($Q$1,$D214:$D217,0)&lt;MATCH($R$1,$D214:$D217,0),1*b_vote,0)+IF(MATCH($Q$1,$E214:$E217,0)&lt;MATCH($R$1,$E214:$E217,0),1*c_vote,0)+IF(MATCH($Q$1,$F214:$F217,0)&lt;MATCH($R$1,$F214:$F217,0),1*d_vote,0)</f>
        <v>0.26</v>
      </c>
      <c r="R214" s="3">
        <f>IF(MATCH(Q$1,$C214:$C217,0)&gt;(MATCH(R$1,$C214:$C217,0)),1*a_vote,0)+IF(MATCH(Q$1,$D214:$D217,0)&gt;MATCH(R$1,$D214:$D217,0),1*b_vote,0)+IF(MATCH(Q$1,$E214:$E217,0)&gt;MATCH(R$1,$E214:$E217,0),1*c_vote,0)+IF(MATCH(Q$1,$F214:$F217,0)&gt;MATCH(R$1,$F214:$F217,0),1*d_vote,0)</f>
        <v>0.74</v>
      </c>
      <c r="S214" s="3">
        <f>IF(MATCH($S$1,$C214:$C217,0)&lt;(MATCH($T$1,$C214:$C217,0)),1*a_vote,0)+IF(MATCH($S$1,$D214:$D217,0)&lt;MATCH($T$1,$D214:$D217,0),1*b_vote,0)+IF(MATCH($S$1,$E214:$E217,0)&lt;MATCH($T$1,$E214:$E217,0),1*c_vote,0)+IF(MATCH($S$1,$F214:$F217,0)&lt;MATCH($T$1,$F214:$F217,0),1*d_vote,0)</f>
        <v>0.51</v>
      </c>
      <c r="T214" s="3">
        <f>IF(MATCH(S$1,$C214:$C217,0)&gt;(MATCH(T$1,$C214:$C217,0)),1*a_vote,0)+IF(MATCH(S$1,$D214:$D217,0)&gt;MATCH(T$1,$D214:$D217,0),1*b_vote,0)+IF(MATCH(S$1,$E214:$E217,0)&gt;MATCH(T$1,$E214:$E217,0),1*c_vote,0)+IF(MATCH(S$1,$F214:$F217,0)&gt;MATCH(T$1,$F214:$F217,0),1*d_vote,0)</f>
        <v>0.49</v>
      </c>
    </row>
    <row r="215" spans="1:20" x14ac:dyDescent="0.25">
      <c r="A215">
        <f t="shared" si="8"/>
        <v>214</v>
      </c>
      <c r="B215">
        <f t="shared" si="9"/>
        <v>54</v>
      </c>
      <c r="C215" t="str">
        <f>INDEX('VBA code_permu_wo_repettn'!$T$3:$Y$6,COUNTIF('Profile-matrices_Condorcet'!$B$2:$B215,'Profile-matrices_Condorcet'!$B215),MATCH(INDEX('numeric possibilities'!D$3:D$1298,VLOOKUP($B215,'numeric possibilities'!$C$3:$G$1298,1)),'VBA code_permu_wo_repettn'!$T$2:$Y$2))</f>
        <v>D</v>
      </c>
      <c r="D215" t="str">
        <f>INDEX('VBA code_permu_wo_repettn'!$AA$3:$AF$6,COUNTIF('Profile-matrices_Condorcet'!$B$2:$B215,'Profile-matrices_Condorcet'!$B215),MATCH(INDEX('numeric possibilities'!E$3:E$1298,VLOOKUP($B215,'numeric possibilities'!$C$3:$G$1298,1)),'VBA code_permu_wo_repettn'!$AA$2:$AF$2))</f>
        <v>C</v>
      </c>
      <c r="E215" t="str">
        <f>INDEX('VBA code_permu_wo_repettn'!$AH$3:$AM$6,COUNTIF('Profile-matrices_Condorcet'!$B$2:$B215,'Profile-matrices_Condorcet'!$B215),MATCH(INDEX('numeric possibilities'!F$3:F$1298,VLOOKUP($B215,'numeric possibilities'!$C$3:$G$1298,1)),'VBA code_permu_wo_repettn'!$AH$2:$AM$2))</f>
        <v>A</v>
      </c>
      <c r="F215" t="str">
        <f>INDEX('VBA code_permu_wo_repettn'!$AO$3:$AT$6,COUNTIF('Profile-matrices_Condorcet'!$B$2:$B215,'Profile-matrices_Condorcet'!$B215),MATCH(INDEX('numeric possibilities'!G$3:G$1298,VLOOKUP($B215,'numeric possibilities'!$C$3:$G$1298,1)),'VBA code_permu_wo_repettn'!$AO$2:$AT$2))</f>
        <v>A</v>
      </c>
      <c r="H215" t="s">
        <v>15</v>
      </c>
      <c r="I215" t="str">
        <f>IF(I214&gt;J214,$I$1,IF(I214&lt;J214,$J$1,0))</f>
        <v>A</v>
      </c>
      <c r="K215" t="str">
        <f>IF(K214&gt;L214,$K$1,IF(K214&lt;L214,$L$1,0))</f>
        <v>C</v>
      </c>
      <c r="M215" t="str">
        <f>IF(M214&gt;N214,$M$1,IF(M214&lt;N214,$N$1,0))</f>
        <v>A</v>
      </c>
      <c r="O215" t="str">
        <f>IF(O214&gt;P214,$O$1,IF(O214&lt;P214,$P$1,0))</f>
        <v>C</v>
      </c>
      <c r="Q215" t="str">
        <f>IF(Q214&gt;R214,$Q$1,IF(Q214&lt;R214,$R$1,0))</f>
        <v>D</v>
      </c>
      <c r="S215" t="str">
        <f>IF(S214&gt;T214,$S$1,IF(S214&lt;T214,$T$1,0))</f>
        <v>C</v>
      </c>
    </row>
    <row r="216" spans="1:20" x14ac:dyDescent="0.25">
      <c r="A216">
        <f t="shared" si="8"/>
        <v>215</v>
      </c>
      <c r="B216">
        <f t="shared" si="9"/>
        <v>54</v>
      </c>
      <c r="C216" t="str">
        <f>INDEX('VBA code_permu_wo_repettn'!$T$3:$Y$6,COUNTIF('Profile-matrices_Condorcet'!$B$2:$B216,'Profile-matrices_Condorcet'!$B216),MATCH(INDEX('numeric possibilities'!D$3:D$1298,VLOOKUP($B216,'numeric possibilities'!$C$3:$G$1298,1)),'VBA code_permu_wo_repettn'!$T$2:$Y$2))</f>
        <v>C</v>
      </c>
      <c r="D216" t="str">
        <f>INDEX('VBA code_permu_wo_repettn'!$AA$3:$AF$6,COUNTIF('Profile-matrices_Condorcet'!$B$2:$B216,'Profile-matrices_Condorcet'!$B216),MATCH(INDEX('numeric possibilities'!E$3:E$1298,VLOOKUP($B216,'numeric possibilities'!$C$3:$G$1298,1)),'VBA code_permu_wo_repettn'!$AA$2:$AF$2))</f>
        <v>A</v>
      </c>
      <c r="E216" t="str">
        <f>INDEX('VBA code_permu_wo_repettn'!$AH$3:$AM$6,COUNTIF('Profile-matrices_Condorcet'!$B$2:$B216,'Profile-matrices_Condorcet'!$B216),MATCH(INDEX('numeric possibilities'!F$3:F$1298,VLOOKUP($B216,'numeric possibilities'!$C$3:$G$1298,1)),'VBA code_permu_wo_repettn'!$AH$2:$AM$2))</f>
        <v>D</v>
      </c>
      <c r="F216" t="str">
        <f>INDEX('VBA code_permu_wo_repettn'!$AO$3:$AT$6,COUNTIF('Profile-matrices_Condorcet'!$B$2:$B216,'Profile-matrices_Condorcet'!$B216),MATCH(INDEX('numeric possibilities'!G$3:G$1298,VLOOKUP($B216,'numeric possibilities'!$C$3:$G$1298,1)),'VBA code_permu_wo_repettn'!$AO$2:$AT$2))</f>
        <v>B</v>
      </c>
      <c r="I216" t="s">
        <v>0</v>
      </c>
      <c r="J216" t="s">
        <v>1</v>
      </c>
      <c r="K216" t="s">
        <v>2</v>
      </c>
      <c r="L216" t="s">
        <v>3</v>
      </c>
    </row>
    <row r="217" spans="1:20" x14ac:dyDescent="0.25">
      <c r="A217">
        <f t="shared" si="8"/>
        <v>216</v>
      </c>
      <c r="B217">
        <f t="shared" si="9"/>
        <v>54</v>
      </c>
      <c r="C217" t="str">
        <f>INDEX('VBA code_permu_wo_repettn'!$T$3:$Y$6,COUNTIF('Profile-matrices_Condorcet'!$B$2:$B217,'Profile-matrices_Condorcet'!$B217),MATCH(INDEX('numeric possibilities'!D$3:D$1298,VLOOKUP($B217,'numeric possibilities'!$C$3:$G$1298,1)),'VBA code_permu_wo_repettn'!$T$2:$Y$2))</f>
        <v>B</v>
      </c>
      <c r="D217" t="str">
        <f>INDEX('VBA code_permu_wo_repettn'!$AA$3:$AF$6,COUNTIF('Profile-matrices_Condorcet'!$B$2:$B217,'Profile-matrices_Condorcet'!$B217),MATCH(INDEX('numeric possibilities'!E$3:E$1298,VLOOKUP($B217,'numeric possibilities'!$C$3:$G$1298,1)),'VBA code_permu_wo_repettn'!$AA$2:$AF$2))</f>
        <v>D</v>
      </c>
      <c r="E217" t="str">
        <f>INDEX('VBA code_permu_wo_repettn'!$AH$3:$AM$6,COUNTIF('Profile-matrices_Condorcet'!$B$2:$B217,'Profile-matrices_Condorcet'!$B217),MATCH(INDEX('numeric possibilities'!F$3:F$1298,VLOOKUP($B217,'numeric possibilities'!$C$3:$G$1298,1)),'VBA code_permu_wo_repettn'!$AH$2:$AM$2))</f>
        <v>B</v>
      </c>
      <c r="F217" t="str">
        <f>INDEX('VBA code_permu_wo_repettn'!$AO$3:$AT$6,COUNTIF('Profile-matrices_Condorcet'!$B$2:$B217,'Profile-matrices_Condorcet'!$B217),MATCH(INDEX('numeric possibilities'!G$3:G$1298,VLOOKUP($B217,'numeric possibilities'!$C$3:$G$1298,1)),'VBA code_permu_wo_repettn'!$AO$2:$AT$2))</f>
        <v>C</v>
      </c>
      <c r="G217" t="str">
        <f>IF(MAX(I217:L217)&gt;='numeric possibilities'!$B$4/2,INDEX('Profile-matrices_Condorcet'!I216:L216,1,MATCH(MAX('Profile-matrices_Condorcet'!I217:L217),'Profile-matrices_Condorcet'!I217:L217,0)),"NCW")</f>
        <v>C</v>
      </c>
      <c r="H217" t="s">
        <v>13</v>
      </c>
      <c r="I217" s="3">
        <f>COUNTIF($I215:$S215,I216)</f>
        <v>2</v>
      </c>
      <c r="J217" s="3">
        <f>COUNTIF($I215:$S215,J216)</f>
        <v>0</v>
      </c>
      <c r="K217" s="3">
        <f>COUNTIF($I215:$S215,K216)</f>
        <v>3</v>
      </c>
      <c r="L217" s="3">
        <f>COUNTIF($I215:$S215,L216)</f>
        <v>1</v>
      </c>
    </row>
    <row r="218" spans="1:20" x14ac:dyDescent="0.25">
      <c r="A218">
        <f t="shared" si="8"/>
        <v>217</v>
      </c>
      <c r="B218">
        <f t="shared" si="9"/>
        <v>55</v>
      </c>
      <c r="C218" t="str">
        <f>INDEX('VBA code_permu_wo_repettn'!$T$3:$Y$6,COUNTIF('Profile-matrices_Condorcet'!$B$2:$B218,'Profile-matrices_Condorcet'!$B218),MATCH(INDEX('numeric possibilities'!D$3:D$1298,VLOOKUP($B218,'numeric possibilities'!$C$3:$G$1298,1)),'VBA code_permu_wo_repettn'!$T$2:$Y$2))</f>
        <v>A</v>
      </c>
      <c r="D218" t="str">
        <f>INDEX('VBA code_permu_wo_repettn'!$AA$3:$AF$6,COUNTIF('Profile-matrices_Condorcet'!$B$2:$B218,'Profile-matrices_Condorcet'!$B218),MATCH(INDEX('numeric possibilities'!E$3:E$1298,VLOOKUP($B218,'numeric possibilities'!$C$3:$G$1298,1)),'VBA code_permu_wo_repettn'!$AA$2:$AF$2))</f>
        <v>B</v>
      </c>
      <c r="E218" t="str">
        <f>INDEX('VBA code_permu_wo_repettn'!$AH$3:$AM$6,COUNTIF('Profile-matrices_Condorcet'!$B$2:$B218,'Profile-matrices_Condorcet'!$B218),MATCH(INDEX('numeric possibilities'!F$3:F$1298,VLOOKUP($B218,'numeric possibilities'!$C$3:$G$1298,1)),'VBA code_permu_wo_repettn'!$AH$2:$AM$2))</f>
        <v>C</v>
      </c>
      <c r="F218" t="str">
        <f>INDEX('VBA code_permu_wo_repettn'!$AO$3:$AT$6,COUNTIF('Profile-matrices_Condorcet'!$B$2:$B218,'Profile-matrices_Condorcet'!$B218),MATCH(INDEX('numeric possibilities'!G$3:G$1298,VLOOKUP($B218,'numeric possibilities'!$C$3:$G$1298,1)),'VBA code_permu_wo_repettn'!$AO$2:$AT$2))</f>
        <v>D</v>
      </c>
      <c r="H218" t="s">
        <v>14</v>
      </c>
      <c r="I218" s="3">
        <f>IF(MATCH(I$1,$C218:$C221,0)&lt;(MATCH(J$1,$C218:$C221,0)),1*a_vote,0)+IF(MATCH(I$1,$D218:$D221,0)&lt;MATCH(J$1,$D218:$D221,0),1*b_vote,0)+IF(MATCH(I$1,$E218:$E221,0)&lt;MATCH(J$1,$E218:$E221,0),1*c_vote,0)+IF(MATCH(I$1,$F218:$F221,0)&lt;MATCH(J$1,$F218:$F221,0),1*d_vote,0)</f>
        <v>0.74</v>
      </c>
      <c r="J218" s="3">
        <f>IF(MATCH(I$1,$C218:$C221,0)&gt;(MATCH(J$1,$C218:$C221,0)),1*a_vote,0)+IF(MATCH(I$1,$D218:$D221,0)&gt;MATCH(J$1,$D218:$D221,0),1*b_vote,0)+IF(MATCH(I$1,$E218:$E221,0)&gt;MATCH(J$1,$E218:$E221,0),1*c_vote,0)+IF(MATCH(I$1,$F218:$F221,0)&gt;MATCH(J$1,$F218:$F221,0),1*d_vote,0)</f>
        <v>0.26</v>
      </c>
      <c r="K218" s="3">
        <f>IF(MATCH($K$1,$C218:$C221,0)&lt;(MATCH($L$1,$C218:$C221,0)),1*a_vote,0)+IF(MATCH($K$1,$D218:$D221,0)&lt;MATCH($L$1,$D218:$D221,0),1*b_vote,0)+IF(MATCH($K$1,$E218:$E221,0)&lt;MATCH($L$1,$E218:$E221,0),1*c_vote,0)+IF(MATCH($K$1,$F218:$F221,0)&lt;MATCH($L$1,$F218:$F221,0),1*d_vote,0)</f>
        <v>0.49</v>
      </c>
      <c r="L218" s="3">
        <f>IF(MATCH(K$1,$C218:$C221,0)&gt;(MATCH(L$1,$C218:$C221,0)),1*a_vote,0)+IF(MATCH(K$1,$D218:$D221,0)&gt;MATCH(L$1,$D218:$D221,0),1*b_vote,0)+IF(MATCH(K$1,$E218:$E221,0)&gt;MATCH(L$1,$E218:$E221,0),1*c_vote,0)+IF(MATCH(K$1,$F218:$F221,0)&gt;MATCH(L$1,$F218:$F221,0),1*d_vote,0)</f>
        <v>0.51</v>
      </c>
      <c r="M218" s="3">
        <f>IF(MATCH($M$1,$C218:$C221,0)&lt;(MATCH($N$1,$C218:$C221,0)),1*a_vote,0)+IF(MATCH($M$1,$D218:$D221,0)&lt;MATCH($N$1,$D218:$D221,0),1*b_vote,0)+IF(MATCH($M$1,$E218:$E221,0)&lt;MATCH($N$1,$E218:$E221,0),1*c_vote,0)+IF(MATCH($M$1,$F218:$F221,0)&lt;MATCH($N$1,$F218:$F221,0),1*d_vote,0)</f>
        <v>0.52</v>
      </c>
      <c r="N218" s="3">
        <f>IF(MATCH(M$1,$C218:$C221,0)&gt;(MATCH(N$1,$C218:$C221,0)),1*a_vote,0)+IF(MATCH(M$1,$D218:$D221,0)&gt;MATCH(N$1,$D218:$D221,0),1*b_vote,0)+IF(MATCH(M$1,$E218:$E221,0)&gt;MATCH(N$1,$E218:$E221,0),1*c_vote,0)+IF(MATCH(M$1,$F218:$F221,0)&gt;MATCH(N$1,$F218:$F221,0),1*d_vote,0)</f>
        <v>0.48</v>
      </c>
      <c r="O218" s="3">
        <f>IF(MATCH($O$1,$C218:$C221,0)&lt;(MATCH($P$1,$C218:$C221,0)),1*a_vote,0)+IF(MATCH($O$1,$D218:$D221,0)&lt;MATCH($P$1,$D218:$D221,0),1*b_vote,0)+IF(MATCH($O$1,$E218:$E221,0)&lt;MATCH($P$1,$E218:$E221,0),1*c_vote,0)+IF(MATCH($O$1,$F218:$F221,0)&lt;MATCH($P$1,$F218:$F221,0),1*d_vote,0)</f>
        <v>0.75</v>
      </c>
      <c r="P218" s="3">
        <f>IF(MATCH(O$1,$C218:$C221,0)&gt;(MATCH(P$1,$C218:$C221,0)),1*a_vote,0)+IF(MATCH(O$1,$D218:$D221,0)&gt;MATCH(P$1,$D218:$D221,0),1*b_vote,0)+IF(MATCH(O$1,$E218:$E221,0)&gt;MATCH(P$1,$E218:$E221,0),1*c_vote,0)+IF(MATCH(O$1,$F218:$F221,0)&gt;MATCH(P$1,$F218:$F221,0),1*d_vote,0)</f>
        <v>0.25</v>
      </c>
      <c r="Q218" s="3">
        <f>IF(MATCH($Q$1,$C218:$C221,0)&lt;(MATCH($R$1,$C218:$C221,0)),1*a_vote,0)+IF(MATCH($Q$1,$D218:$D221,0)&lt;MATCH($R$1,$D218:$D221,0),1*b_vote,0)+IF(MATCH($Q$1,$E218:$E221,0)&lt;MATCH($R$1,$E218:$E221,0),1*c_vote,0)+IF(MATCH($Q$1,$F218:$F221,0)&lt;MATCH($R$1,$F218:$F221,0),1*d_vote,0)</f>
        <v>0.53</v>
      </c>
      <c r="R218" s="3">
        <f>IF(MATCH(Q$1,$C218:$C221,0)&gt;(MATCH(R$1,$C218:$C221,0)),1*a_vote,0)+IF(MATCH(Q$1,$D218:$D221,0)&gt;MATCH(R$1,$D218:$D221,0),1*b_vote,0)+IF(MATCH(Q$1,$E218:$E221,0)&gt;MATCH(R$1,$E218:$E221,0),1*c_vote,0)+IF(MATCH(Q$1,$F218:$F221,0)&gt;MATCH(R$1,$F218:$F221,0),1*d_vote,0)</f>
        <v>0.47</v>
      </c>
      <c r="S218" s="3">
        <f>IF(MATCH($S$1,$C218:$C221,0)&lt;(MATCH($T$1,$C218:$C221,0)),1*a_vote,0)+IF(MATCH($S$1,$D218:$D221,0)&lt;MATCH($T$1,$D218:$D221,0),1*b_vote,0)+IF(MATCH($S$1,$E218:$E221,0)&lt;MATCH($T$1,$E218:$E221,0),1*c_vote,0)+IF(MATCH($S$1,$F218:$F221,0)&lt;MATCH($T$1,$F218:$F221,0),1*d_vote,0)</f>
        <v>0.78</v>
      </c>
      <c r="T218" s="3">
        <f>IF(MATCH(S$1,$C218:$C221,0)&gt;(MATCH(T$1,$C218:$C221,0)),1*a_vote,0)+IF(MATCH(S$1,$D218:$D221,0)&gt;MATCH(T$1,$D218:$D221,0),1*b_vote,0)+IF(MATCH(S$1,$E218:$E221,0)&gt;MATCH(T$1,$E218:$E221,0),1*c_vote,0)+IF(MATCH(S$1,$F218:$F221,0)&gt;MATCH(T$1,$F218:$F221,0),1*d_vote,0)</f>
        <v>0.21999999999999997</v>
      </c>
    </row>
    <row r="219" spans="1:20" x14ac:dyDescent="0.25">
      <c r="A219">
        <f t="shared" si="8"/>
        <v>218</v>
      </c>
      <c r="B219">
        <f t="shared" si="9"/>
        <v>55</v>
      </c>
      <c r="C219" t="str">
        <f>INDEX('VBA code_permu_wo_repettn'!$T$3:$Y$6,COUNTIF('Profile-matrices_Condorcet'!$B$2:$B219,'Profile-matrices_Condorcet'!$B219),MATCH(INDEX('numeric possibilities'!D$3:D$1298,VLOOKUP($B219,'numeric possibilities'!$C$3:$G$1298,1)),'VBA code_permu_wo_repettn'!$T$2:$Y$2))</f>
        <v>B</v>
      </c>
      <c r="D219" t="str">
        <f>INDEX('VBA code_permu_wo_repettn'!$AA$3:$AF$6,COUNTIF('Profile-matrices_Condorcet'!$B$2:$B219,'Profile-matrices_Condorcet'!$B219),MATCH(INDEX('numeric possibilities'!E$3:E$1298,VLOOKUP($B219,'numeric possibilities'!$C$3:$G$1298,1)),'VBA code_permu_wo_repettn'!$AA$2:$AF$2))</f>
        <v>C</v>
      </c>
      <c r="E219" t="str">
        <f>INDEX('VBA code_permu_wo_repettn'!$AH$3:$AM$6,COUNTIF('Profile-matrices_Condorcet'!$B$2:$B219,'Profile-matrices_Condorcet'!$B219),MATCH(INDEX('numeric possibilities'!F$3:F$1298,VLOOKUP($B219,'numeric possibilities'!$C$3:$G$1298,1)),'VBA code_permu_wo_repettn'!$AH$2:$AM$2))</f>
        <v>A</v>
      </c>
      <c r="F219" t="str">
        <f>INDEX('VBA code_permu_wo_repettn'!$AO$3:$AT$6,COUNTIF('Profile-matrices_Condorcet'!$B$2:$B219,'Profile-matrices_Condorcet'!$B219),MATCH(INDEX('numeric possibilities'!G$3:G$1298,VLOOKUP($B219,'numeric possibilities'!$C$3:$G$1298,1)),'VBA code_permu_wo_repettn'!$AO$2:$AT$2))</f>
        <v>A</v>
      </c>
      <c r="H219" t="s">
        <v>15</v>
      </c>
      <c r="I219" t="str">
        <f>IF(I218&gt;J218,$I$1,IF(I218&lt;J218,$J$1,0))</f>
        <v>A</v>
      </c>
      <c r="K219" t="str">
        <f>IF(K218&gt;L218,$K$1,IF(K218&lt;L218,$L$1,0))</f>
        <v>C</v>
      </c>
      <c r="M219" t="str">
        <f>IF(M218&gt;N218,$M$1,IF(M218&lt;N218,$N$1,0))</f>
        <v>A</v>
      </c>
      <c r="O219" t="str">
        <f>IF(O218&gt;P218,$O$1,IF(O218&lt;P218,$P$1,0))</f>
        <v>B</v>
      </c>
      <c r="Q219" t="str">
        <f>IF(Q218&gt;R218,$Q$1,IF(Q218&lt;R218,$R$1,0))</f>
        <v>B</v>
      </c>
      <c r="S219" t="str">
        <f>IF(S218&gt;T218,$S$1,IF(S218&lt;T218,$T$1,0))</f>
        <v>C</v>
      </c>
    </row>
    <row r="220" spans="1:20" x14ac:dyDescent="0.25">
      <c r="A220">
        <f t="shared" si="8"/>
        <v>219</v>
      </c>
      <c r="B220">
        <f t="shared" si="9"/>
        <v>55</v>
      </c>
      <c r="C220" t="str">
        <f>INDEX('VBA code_permu_wo_repettn'!$T$3:$Y$6,COUNTIF('Profile-matrices_Condorcet'!$B$2:$B220,'Profile-matrices_Condorcet'!$B220),MATCH(INDEX('numeric possibilities'!D$3:D$1298,VLOOKUP($B220,'numeric possibilities'!$C$3:$G$1298,1)),'VBA code_permu_wo_repettn'!$T$2:$Y$2))</f>
        <v>C</v>
      </c>
      <c r="D220" t="str">
        <f>INDEX('VBA code_permu_wo_repettn'!$AA$3:$AF$6,COUNTIF('Profile-matrices_Condorcet'!$B$2:$B220,'Profile-matrices_Condorcet'!$B220),MATCH(INDEX('numeric possibilities'!E$3:E$1298,VLOOKUP($B220,'numeric possibilities'!$C$3:$G$1298,1)),'VBA code_permu_wo_repettn'!$AA$2:$AF$2))</f>
        <v>D</v>
      </c>
      <c r="E220" t="str">
        <f>INDEX('VBA code_permu_wo_repettn'!$AH$3:$AM$6,COUNTIF('Profile-matrices_Condorcet'!$B$2:$B220,'Profile-matrices_Condorcet'!$B220),MATCH(INDEX('numeric possibilities'!F$3:F$1298,VLOOKUP($B220,'numeric possibilities'!$C$3:$G$1298,1)),'VBA code_permu_wo_repettn'!$AH$2:$AM$2))</f>
        <v>D</v>
      </c>
      <c r="F220" t="str">
        <f>INDEX('VBA code_permu_wo_repettn'!$AO$3:$AT$6,COUNTIF('Profile-matrices_Condorcet'!$B$2:$B220,'Profile-matrices_Condorcet'!$B220),MATCH(INDEX('numeric possibilities'!G$3:G$1298,VLOOKUP($B220,'numeric possibilities'!$C$3:$G$1298,1)),'VBA code_permu_wo_repettn'!$AO$2:$AT$2))</f>
        <v>B</v>
      </c>
      <c r="I220" t="s">
        <v>0</v>
      </c>
      <c r="J220" t="s">
        <v>1</v>
      </c>
      <c r="K220" t="s">
        <v>2</v>
      </c>
      <c r="L220" t="s">
        <v>3</v>
      </c>
    </row>
    <row r="221" spans="1:20" x14ac:dyDescent="0.25">
      <c r="A221">
        <f t="shared" si="8"/>
        <v>220</v>
      </c>
      <c r="B221">
        <f t="shared" si="9"/>
        <v>55</v>
      </c>
      <c r="C221" t="str">
        <f>INDEX('VBA code_permu_wo_repettn'!$T$3:$Y$6,COUNTIF('Profile-matrices_Condorcet'!$B$2:$B221,'Profile-matrices_Condorcet'!$B221),MATCH(INDEX('numeric possibilities'!D$3:D$1298,VLOOKUP($B221,'numeric possibilities'!$C$3:$G$1298,1)),'VBA code_permu_wo_repettn'!$T$2:$Y$2))</f>
        <v>D</v>
      </c>
      <c r="D221" t="str">
        <f>INDEX('VBA code_permu_wo_repettn'!$AA$3:$AF$6,COUNTIF('Profile-matrices_Condorcet'!$B$2:$B221,'Profile-matrices_Condorcet'!$B221),MATCH(INDEX('numeric possibilities'!E$3:E$1298,VLOOKUP($B221,'numeric possibilities'!$C$3:$G$1298,1)),'VBA code_permu_wo_repettn'!$AA$2:$AF$2))</f>
        <v>A</v>
      </c>
      <c r="E221" t="str">
        <f>INDEX('VBA code_permu_wo_repettn'!$AH$3:$AM$6,COUNTIF('Profile-matrices_Condorcet'!$B$2:$B221,'Profile-matrices_Condorcet'!$B221),MATCH(INDEX('numeric possibilities'!F$3:F$1298,VLOOKUP($B221,'numeric possibilities'!$C$3:$G$1298,1)),'VBA code_permu_wo_repettn'!$AH$2:$AM$2))</f>
        <v>B</v>
      </c>
      <c r="F221" t="str">
        <f>INDEX('VBA code_permu_wo_repettn'!$AO$3:$AT$6,COUNTIF('Profile-matrices_Condorcet'!$B$2:$B221,'Profile-matrices_Condorcet'!$B221),MATCH(INDEX('numeric possibilities'!G$3:G$1298,VLOOKUP($B221,'numeric possibilities'!$C$3:$G$1298,1)),'VBA code_permu_wo_repettn'!$AO$2:$AT$2))</f>
        <v>C</v>
      </c>
      <c r="G221" t="str">
        <f>IF(MAX(I221:L221)&gt;='numeric possibilities'!$B$4/2,INDEX('Profile-matrices_Condorcet'!I220:L220,1,MATCH(MAX('Profile-matrices_Condorcet'!I221:L221),'Profile-matrices_Condorcet'!I221:L221,0)),"NCW")</f>
        <v>NCW</v>
      </c>
      <c r="H221" t="s">
        <v>13</v>
      </c>
      <c r="I221" s="3">
        <f>COUNTIF($I219:$S219,I220)</f>
        <v>2</v>
      </c>
      <c r="J221" s="3">
        <f>COUNTIF($I219:$S219,J220)</f>
        <v>2</v>
      </c>
      <c r="K221" s="3">
        <f>COUNTIF($I219:$S219,K220)</f>
        <v>2</v>
      </c>
      <c r="L221" s="3">
        <f>COUNTIF($I219:$S219,L220)</f>
        <v>0</v>
      </c>
    </row>
    <row r="222" spans="1:20" x14ac:dyDescent="0.25">
      <c r="A222">
        <f t="shared" si="8"/>
        <v>221</v>
      </c>
      <c r="B222">
        <f t="shared" si="9"/>
        <v>56</v>
      </c>
      <c r="C222" t="str">
        <f>INDEX('VBA code_permu_wo_repettn'!$T$3:$Y$6,COUNTIF('Profile-matrices_Condorcet'!$B$2:$B222,'Profile-matrices_Condorcet'!$B222),MATCH(INDEX('numeric possibilities'!D$3:D$1298,VLOOKUP($B222,'numeric possibilities'!$C$3:$G$1298,1)),'VBA code_permu_wo_repettn'!$T$2:$Y$2))</f>
        <v>A</v>
      </c>
      <c r="D222" t="str">
        <f>INDEX('VBA code_permu_wo_repettn'!$AA$3:$AF$6,COUNTIF('Profile-matrices_Condorcet'!$B$2:$B222,'Profile-matrices_Condorcet'!$B222),MATCH(INDEX('numeric possibilities'!E$3:E$1298,VLOOKUP($B222,'numeric possibilities'!$C$3:$G$1298,1)),'VBA code_permu_wo_repettn'!$AA$2:$AF$2))</f>
        <v>B</v>
      </c>
      <c r="E222" t="str">
        <f>INDEX('VBA code_permu_wo_repettn'!$AH$3:$AM$6,COUNTIF('Profile-matrices_Condorcet'!$B$2:$B222,'Profile-matrices_Condorcet'!$B222),MATCH(INDEX('numeric possibilities'!F$3:F$1298,VLOOKUP($B222,'numeric possibilities'!$C$3:$G$1298,1)),'VBA code_permu_wo_repettn'!$AH$2:$AM$2))</f>
        <v>C</v>
      </c>
      <c r="F222" t="str">
        <f>INDEX('VBA code_permu_wo_repettn'!$AO$3:$AT$6,COUNTIF('Profile-matrices_Condorcet'!$B$2:$B222,'Profile-matrices_Condorcet'!$B222),MATCH(INDEX('numeric possibilities'!G$3:G$1298,VLOOKUP($B222,'numeric possibilities'!$C$3:$G$1298,1)),'VBA code_permu_wo_repettn'!$AO$2:$AT$2))</f>
        <v>D</v>
      </c>
      <c r="H222" t="s">
        <v>14</v>
      </c>
      <c r="I222" s="3">
        <f>IF(MATCH(I$1,$C222:$C225,0)&lt;(MATCH(J$1,$C222:$C225,0)),1*a_vote,0)+IF(MATCH(I$1,$D222:$D225,0)&lt;MATCH(J$1,$D222:$D225,0),1*b_vote,0)+IF(MATCH(I$1,$E222:$E225,0)&lt;MATCH(J$1,$E222:$E225,0),1*c_vote,0)+IF(MATCH(I$1,$F222:$F225,0)&lt;MATCH(J$1,$F222:$F225,0),1*d_vote,0)</f>
        <v>0.74</v>
      </c>
      <c r="J222" s="3">
        <f>IF(MATCH(I$1,$C222:$C225,0)&gt;(MATCH(J$1,$C222:$C225,0)),1*a_vote,0)+IF(MATCH(I$1,$D222:$D225,0)&gt;MATCH(J$1,$D222:$D225,0),1*b_vote,0)+IF(MATCH(I$1,$E222:$E225,0)&gt;MATCH(J$1,$E222:$E225,0),1*c_vote,0)+IF(MATCH(I$1,$F222:$F225,0)&gt;MATCH(J$1,$F222:$F225,0),1*d_vote,0)</f>
        <v>0.26</v>
      </c>
      <c r="K222" s="3">
        <f>IF(MATCH($K$1,$C222:$C225,0)&lt;(MATCH($L$1,$C222:$C225,0)),1*a_vote,0)+IF(MATCH($K$1,$D222:$D225,0)&lt;MATCH($L$1,$D222:$D225,0),1*b_vote,0)+IF(MATCH($K$1,$E222:$E225,0)&lt;MATCH($L$1,$E222:$E225,0),1*c_vote,0)+IF(MATCH($K$1,$F222:$F225,0)&lt;MATCH($L$1,$F222:$F225,0),1*d_vote,0)</f>
        <v>0.49</v>
      </c>
      <c r="L222" s="3">
        <f>IF(MATCH(K$1,$C222:$C225,0)&gt;(MATCH(L$1,$C222:$C225,0)),1*a_vote,0)+IF(MATCH(K$1,$D222:$D225,0)&gt;MATCH(L$1,$D222:$D225,0),1*b_vote,0)+IF(MATCH(K$1,$E222:$E225,0)&gt;MATCH(L$1,$E222:$E225,0),1*c_vote,0)+IF(MATCH(K$1,$F222:$F225,0)&gt;MATCH(L$1,$F222:$F225,0),1*d_vote,0)</f>
        <v>0.51</v>
      </c>
      <c r="M222" s="3">
        <f>IF(MATCH($M$1,$C222:$C225,0)&lt;(MATCH($N$1,$C222:$C225,0)),1*a_vote,0)+IF(MATCH($M$1,$D222:$D225,0)&lt;MATCH($N$1,$D222:$D225,0),1*b_vote,0)+IF(MATCH($M$1,$E222:$E225,0)&lt;MATCH($N$1,$E222:$E225,0),1*c_vote,0)+IF(MATCH($M$1,$F222:$F225,0)&lt;MATCH($N$1,$F222:$F225,0),1*d_vote,0)</f>
        <v>0.52</v>
      </c>
      <c r="N222" s="3">
        <f>IF(MATCH(M$1,$C222:$C225,0)&gt;(MATCH(N$1,$C222:$C225,0)),1*a_vote,0)+IF(MATCH(M$1,$D222:$D225,0)&gt;MATCH(N$1,$D222:$D225,0),1*b_vote,0)+IF(MATCH(M$1,$E222:$E225,0)&gt;MATCH(N$1,$E222:$E225,0),1*c_vote,0)+IF(MATCH(M$1,$F222:$F225,0)&gt;MATCH(N$1,$F222:$F225,0),1*d_vote,0)</f>
        <v>0.48</v>
      </c>
      <c r="O222" s="3">
        <f>IF(MATCH($O$1,$C222:$C225,0)&lt;(MATCH($P$1,$C222:$C225,0)),1*a_vote,0)+IF(MATCH($O$1,$D222:$D225,0)&lt;MATCH($P$1,$D222:$D225,0),1*b_vote,0)+IF(MATCH($O$1,$E222:$E225,0)&lt;MATCH($P$1,$E222:$E225,0),1*c_vote,0)+IF(MATCH($O$1,$F222:$F225,0)&lt;MATCH($P$1,$F222:$F225,0),1*d_vote,0)</f>
        <v>0.75</v>
      </c>
      <c r="P222" s="3">
        <f>IF(MATCH(O$1,$C222:$C225,0)&gt;(MATCH(P$1,$C222:$C225,0)),1*a_vote,0)+IF(MATCH(O$1,$D222:$D225,0)&gt;MATCH(P$1,$D222:$D225,0),1*b_vote,0)+IF(MATCH(O$1,$E222:$E225,0)&gt;MATCH(P$1,$E222:$E225,0),1*c_vote,0)+IF(MATCH(O$1,$F222:$F225,0)&gt;MATCH(P$1,$F222:$F225,0),1*d_vote,0)</f>
        <v>0.25</v>
      </c>
      <c r="Q222" s="3">
        <f>IF(MATCH($Q$1,$C222:$C225,0)&lt;(MATCH($R$1,$C222:$C225,0)),1*a_vote,0)+IF(MATCH($Q$1,$D222:$D225,0)&lt;MATCH($R$1,$D222:$D225,0),1*b_vote,0)+IF(MATCH($Q$1,$E222:$E225,0)&lt;MATCH($R$1,$E222:$E225,0),1*c_vote,0)+IF(MATCH($Q$1,$F222:$F225,0)&lt;MATCH($R$1,$F222:$F225,0),1*d_vote,0)</f>
        <v>0.53</v>
      </c>
      <c r="R222" s="3">
        <f>IF(MATCH(Q$1,$C222:$C225,0)&gt;(MATCH(R$1,$C222:$C225,0)),1*a_vote,0)+IF(MATCH(Q$1,$D222:$D225,0)&gt;MATCH(R$1,$D222:$D225,0),1*b_vote,0)+IF(MATCH(Q$1,$E222:$E225,0)&gt;MATCH(R$1,$E222:$E225,0),1*c_vote,0)+IF(MATCH(Q$1,$F222:$F225,0)&gt;MATCH(R$1,$F222:$F225,0),1*d_vote,0)</f>
        <v>0.47</v>
      </c>
      <c r="S222" s="3">
        <f>IF(MATCH($S$1,$C222:$C225,0)&lt;(MATCH($T$1,$C222:$C225,0)),1*a_vote,0)+IF(MATCH($S$1,$D222:$D225,0)&lt;MATCH($T$1,$D222:$D225,0),1*b_vote,0)+IF(MATCH($S$1,$E222:$E225,0)&lt;MATCH($T$1,$E222:$E225,0),1*c_vote,0)+IF(MATCH($S$1,$F222:$F225,0)&lt;MATCH($T$1,$F222:$F225,0),1*d_vote,0)</f>
        <v>0.51</v>
      </c>
      <c r="T222" s="3">
        <f>IF(MATCH(S$1,$C222:$C225,0)&gt;(MATCH(T$1,$C222:$C225,0)),1*a_vote,0)+IF(MATCH(S$1,$D222:$D225,0)&gt;MATCH(T$1,$D222:$D225,0),1*b_vote,0)+IF(MATCH(S$1,$E222:$E225,0)&gt;MATCH(T$1,$E222:$E225,0),1*c_vote,0)+IF(MATCH(S$1,$F222:$F225,0)&gt;MATCH(T$1,$F222:$F225,0),1*d_vote,0)</f>
        <v>0.49</v>
      </c>
    </row>
    <row r="223" spans="1:20" x14ac:dyDescent="0.25">
      <c r="A223">
        <f t="shared" si="8"/>
        <v>222</v>
      </c>
      <c r="B223">
        <f t="shared" si="9"/>
        <v>56</v>
      </c>
      <c r="C223" t="str">
        <f>INDEX('VBA code_permu_wo_repettn'!$T$3:$Y$6,COUNTIF('Profile-matrices_Condorcet'!$B$2:$B223,'Profile-matrices_Condorcet'!$B223),MATCH(INDEX('numeric possibilities'!D$3:D$1298,VLOOKUP($B223,'numeric possibilities'!$C$3:$G$1298,1)),'VBA code_permu_wo_repettn'!$T$2:$Y$2))</f>
        <v>B</v>
      </c>
      <c r="D223" t="str">
        <f>INDEX('VBA code_permu_wo_repettn'!$AA$3:$AF$6,COUNTIF('Profile-matrices_Condorcet'!$B$2:$B223,'Profile-matrices_Condorcet'!$B223),MATCH(INDEX('numeric possibilities'!E$3:E$1298,VLOOKUP($B223,'numeric possibilities'!$C$3:$G$1298,1)),'VBA code_permu_wo_repettn'!$AA$2:$AF$2))</f>
        <v>C</v>
      </c>
      <c r="E223" t="str">
        <f>INDEX('VBA code_permu_wo_repettn'!$AH$3:$AM$6,COUNTIF('Profile-matrices_Condorcet'!$B$2:$B223,'Profile-matrices_Condorcet'!$B223),MATCH(INDEX('numeric possibilities'!F$3:F$1298,VLOOKUP($B223,'numeric possibilities'!$C$3:$G$1298,1)),'VBA code_permu_wo_repettn'!$AH$2:$AM$2))</f>
        <v>A</v>
      </c>
      <c r="F223" t="str">
        <f>INDEX('VBA code_permu_wo_repettn'!$AO$3:$AT$6,COUNTIF('Profile-matrices_Condorcet'!$B$2:$B223,'Profile-matrices_Condorcet'!$B223),MATCH(INDEX('numeric possibilities'!G$3:G$1298,VLOOKUP($B223,'numeric possibilities'!$C$3:$G$1298,1)),'VBA code_permu_wo_repettn'!$AO$2:$AT$2))</f>
        <v>A</v>
      </c>
      <c r="H223" t="s">
        <v>15</v>
      </c>
      <c r="I223" t="str">
        <f>IF(I222&gt;J222,$I$1,IF(I222&lt;J222,$J$1,0))</f>
        <v>A</v>
      </c>
      <c r="K223" t="str">
        <f>IF(K222&gt;L222,$K$1,IF(K222&lt;L222,$L$1,0))</f>
        <v>C</v>
      </c>
      <c r="M223" t="str">
        <f>IF(M222&gt;N222,$M$1,IF(M222&lt;N222,$N$1,0))</f>
        <v>A</v>
      </c>
      <c r="O223" t="str">
        <f>IF(O222&gt;P222,$O$1,IF(O222&lt;P222,$P$1,0))</f>
        <v>B</v>
      </c>
      <c r="Q223" t="str">
        <f>IF(Q222&gt;R222,$Q$1,IF(Q222&lt;R222,$R$1,0))</f>
        <v>B</v>
      </c>
      <c r="S223" t="str">
        <f>IF(S222&gt;T222,$S$1,IF(S222&lt;T222,$T$1,0))</f>
        <v>C</v>
      </c>
    </row>
    <row r="224" spans="1:20" x14ac:dyDescent="0.25">
      <c r="A224">
        <f t="shared" si="8"/>
        <v>223</v>
      </c>
      <c r="B224">
        <f t="shared" si="9"/>
        <v>56</v>
      </c>
      <c r="C224" t="str">
        <f>INDEX('VBA code_permu_wo_repettn'!$T$3:$Y$6,COUNTIF('Profile-matrices_Condorcet'!$B$2:$B224,'Profile-matrices_Condorcet'!$B224),MATCH(INDEX('numeric possibilities'!D$3:D$1298,VLOOKUP($B224,'numeric possibilities'!$C$3:$G$1298,1)),'VBA code_permu_wo_repettn'!$T$2:$Y$2))</f>
        <v>D</v>
      </c>
      <c r="D224" t="str">
        <f>INDEX('VBA code_permu_wo_repettn'!$AA$3:$AF$6,COUNTIF('Profile-matrices_Condorcet'!$B$2:$B224,'Profile-matrices_Condorcet'!$B224),MATCH(INDEX('numeric possibilities'!E$3:E$1298,VLOOKUP($B224,'numeric possibilities'!$C$3:$G$1298,1)),'VBA code_permu_wo_repettn'!$AA$2:$AF$2))</f>
        <v>D</v>
      </c>
      <c r="E224" t="str">
        <f>INDEX('VBA code_permu_wo_repettn'!$AH$3:$AM$6,COUNTIF('Profile-matrices_Condorcet'!$B$2:$B224,'Profile-matrices_Condorcet'!$B224),MATCH(INDEX('numeric possibilities'!F$3:F$1298,VLOOKUP($B224,'numeric possibilities'!$C$3:$G$1298,1)),'VBA code_permu_wo_repettn'!$AH$2:$AM$2))</f>
        <v>D</v>
      </c>
      <c r="F224" t="str">
        <f>INDEX('VBA code_permu_wo_repettn'!$AO$3:$AT$6,COUNTIF('Profile-matrices_Condorcet'!$B$2:$B224,'Profile-matrices_Condorcet'!$B224),MATCH(INDEX('numeric possibilities'!G$3:G$1298,VLOOKUP($B224,'numeric possibilities'!$C$3:$G$1298,1)),'VBA code_permu_wo_repettn'!$AO$2:$AT$2))</f>
        <v>B</v>
      </c>
      <c r="I224" t="s">
        <v>0</v>
      </c>
      <c r="J224" t="s">
        <v>1</v>
      </c>
      <c r="K224" t="s">
        <v>2</v>
      </c>
      <c r="L224" t="s">
        <v>3</v>
      </c>
    </row>
    <row r="225" spans="1:20" x14ac:dyDescent="0.25">
      <c r="A225">
        <f t="shared" si="8"/>
        <v>224</v>
      </c>
      <c r="B225">
        <f t="shared" si="9"/>
        <v>56</v>
      </c>
      <c r="C225" t="str">
        <f>INDEX('VBA code_permu_wo_repettn'!$T$3:$Y$6,COUNTIF('Profile-matrices_Condorcet'!$B$2:$B225,'Profile-matrices_Condorcet'!$B225),MATCH(INDEX('numeric possibilities'!D$3:D$1298,VLOOKUP($B225,'numeric possibilities'!$C$3:$G$1298,1)),'VBA code_permu_wo_repettn'!$T$2:$Y$2))</f>
        <v>C</v>
      </c>
      <c r="D225" t="str">
        <f>INDEX('VBA code_permu_wo_repettn'!$AA$3:$AF$6,COUNTIF('Profile-matrices_Condorcet'!$B$2:$B225,'Profile-matrices_Condorcet'!$B225),MATCH(INDEX('numeric possibilities'!E$3:E$1298,VLOOKUP($B225,'numeric possibilities'!$C$3:$G$1298,1)),'VBA code_permu_wo_repettn'!$AA$2:$AF$2))</f>
        <v>A</v>
      </c>
      <c r="E225" t="str">
        <f>INDEX('VBA code_permu_wo_repettn'!$AH$3:$AM$6,COUNTIF('Profile-matrices_Condorcet'!$B$2:$B225,'Profile-matrices_Condorcet'!$B225),MATCH(INDEX('numeric possibilities'!F$3:F$1298,VLOOKUP($B225,'numeric possibilities'!$C$3:$G$1298,1)),'VBA code_permu_wo_repettn'!$AH$2:$AM$2))</f>
        <v>B</v>
      </c>
      <c r="F225" t="str">
        <f>INDEX('VBA code_permu_wo_repettn'!$AO$3:$AT$6,COUNTIF('Profile-matrices_Condorcet'!$B$2:$B225,'Profile-matrices_Condorcet'!$B225),MATCH(INDEX('numeric possibilities'!G$3:G$1298,VLOOKUP($B225,'numeric possibilities'!$C$3:$G$1298,1)),'VBA code_permu_wo_repettn'!$AO$2:$AT$2))</f>
        <v>C</v>
      </c>
      <c r="G225" t="str">
        <f>IF(MAX(I225:L225)&gt;='numeric possibilities'!$B$4/2,INDEX('Profile-matrices_Condorcet'!I224:L224,1,MATCH(MAX('Profile-matrices_Condorcet'!I225:L225),'Profile-matrices_Condorcet'!I225:L225,0)),"NCW")</f>
        <v>NCW</v>
      </c>
      <c r="H225" t="s">
        <v>13</v>
      </c>
      <c r="I225" s="3">
        <f>COUNTIF($I223:$S223,I224)</f>
        <v>2</v>
      </c>
      <c r="J225" s="3">
        <f>COUNTIF($I223:$S223,J224)</f>
        <v>2</v>
      </c>
      <c r="K225" s="3">
        <f>COUNTIF($I223:$S223,K224)</f>
        <v>2</v>
      </c>
      <c r="L225" s="3">
        <f>COUNTIF($I223:$S223,L224)</f>
        <v>0</v>
      </c>
    </row>
    <row r="226" spans="1:20" x14ac:dyDescent="0.25">
      <c r="A226">
        <f t="shared" si="8"/>
        <v>225</v>
      </c>
      <c r="B226">
        <f t="shared" si="9"/>
        <v>57</v>
      </c>
      <c r="C226" t="str">
        <f>INDEX('VBA code_permu_wo_repettn'!$T$3:$Y$6,COUNTIF('Profile-matrices_Condorcet'!$B$2:$B226,'Profile-matrices_Condorcet'!$B226),MATCH(INDEX('numeric possibilities'!D$3:D$1298,VLOOKUP($B226,'numeric possibilities'!$C$3:$G$1298,1)),'VBA code_permu_wo_repettn'!$T$2:$Y$2))</f>
        <v>A</v>
      </c>
      <c r="D226" t="str">
        <f>INDEX('VBA code_permu_wo_repettn'!$AA$3:$AF$6,COUNTIF('Profile-matrices_Condorcet'!$B$2:$B226,'Profile-matrices_Condorcet'!$B226),MATCH(INDEX('numeric possibilities'!E$3:E$1298,VLOOKUP($B226,'numeric possibilities'!$C$3:$G$1298,1)),'VBA code_permu_wo_repettn'!$AA$2:$AF$2))</f>
        <v>B</v>
      </c>
      <c r="E226" t="str">
        <f>INDEX('VBA code_permu_wo_repettn'!$AH$3:$AM$6,COUNTIF('Profile-matrices_Condorcet'!$B$2:$B226,'Profile-matrices_Condorcet'!$B226),MATCH(INDEX('numeric possibilities'!F$3:F$1298,VLOOKUP($B226,'numeric possibilities'!$C$3:$G$1298,1)),'VBA code_permu_wo_repettn'!$AH$2:$AM$2))</f>
        <v>C</v>
      </c>
      <c r="F226" t="str">
        <f>INDEX('VBA code_permu_wo_repettn'!$AO$3:$AT$6,COUNTIF('Profile-matrices_Condorcet'!$B$2:$B226,'Profile-matrices_Condorcet'!$B226),MATCH(INDEX('numeric possibilities'!G$3:G$1298,VLOOKUP($B226,'numeric possibilities'!$C$3:$G$1298,1)),'VBA code_permu_wo_repettn'!$AO$2:$AT$2))</f>
        <v>D</v>
      </c>
      <c r="H226" t="s">
        <v>14</v>
      </c>
      <c r="I226" s="3">
        <f>IF(MATCH(I$1,$C226:$C229,0)&lt;(MATCH(J$1,$C226:$C229,0)),1*a_vote,0)+IF(MATCH(I$1,$D226:$D229,0)&lt;MATCH(J$1,$D226:$D229,0),1*b_vote,0)+IF(MATCH(I$1,$E226:$E229,0)&lt;MATCH(J$1,$E226:$E229,0),1*c_vote,0)+IF(MATCH(I$1,$F226:$F229,0)&lt;MATCH(J$1,$F226:$F229,0),1*d_vote,0)</f>
        <v>0.74</v>
      </c>
      <c r="J226" s="3">
        <f>IF(MATCH(I$1,$C226:$C229,0)&gt;(MATCH(J$1,$C226:$C229,0)),1*a_vote,0)+IF(MATCH(I$1,$D226:$D229,0)&gt;MATCH(J$1,$D226:$D229,0),1*b_vote,0)+IF(MATCH(I$1,$E226:$E229,0)&gt;MATCH(J$1,$E226:$E229,0),1*c_vote,0)+IF(MATCH(I$1,$F226:$F229,0)&gt;MATCH(J$1,$F226:$F229,0),1*d_vote,0)</f>
        <v>0.26</v>
      </c>
      <c r="K226" s="3">
        <f>IF(MATCH($K$1,$C226:$C229,0)&lt;(MATCH($L$1,$C226:$C229,0)),1*a_vote,0)+IF(MATCH($K$1,$D226:$D229,0)&lt;MATCH($L$1,$D226:$D229,0),1*b_vote,0)+IF(MATCH($K$1,$E226:$E229,0)&lt;MATCH($L$1,$E226:$E229,0),1*c_vote,0)+IF(MATCH($K$1,$F226:$F229,0)&lt;MATCH($L$1,$F226:$F229,0),1*d_vote,0)</f>
        <v>0.49</v>
      </c>
      <c r="L226" s="3">
        <f>IF(MATCH(K$1,$C226:$C229,0)&gt;(MATCH(L$1,$C226:$C229,0)),1*a_vote,0)+IF(MATCH(K$1,$D226:$D229,0)&gt;MATCH(L$1,$D226:$D229,0),1*b_vote,0)+IF(MATCH(K$1,$E226:$E229,0)&gt;MATCH(L$1,$E226:$E229,0),1*c_vote,0)+IF(MATCH(K$1,$F226:$F229,0)&gt;MATCH(L$1,$F226:$F229,0),1*d_vote,0)</f>
        <v>0.51</v>
      </c>
      <c r="M226" s="3">
        <f>IF(MATCH($M$1,$C226:$C229,0)&lt;(MATCH($N$1,$C226:$C229,0)),1*a_vote,0)+IF(MATCH($M$1,$D226:$D229,0)&lt;MATCH($N$1,$D226:$D229,0),1*b_vote,0)+IF(MATCH($M$1,$E226:$E229,0)&lt;MATCH($N$1,$E226:$E229,0),1*c_vote,0)+IF(MATCH($M$1,$F226:$F229,0)&lt;MATCH($N$1,$F226:$F229,0),1*d_vote,0)</f>
        <v>0.52</v>
      </c>
      <c r="N226" s="3">
        <f>IF(MATCH(M$1,$C226:$C229,0)&gt;(MATCH(N$1,$C226:$C229,0)),1*a_vote,0)+IF(MATCH(M$1,$D226:$D229,0)&gt;MATCH(N$1,$D226:$D229,0),1*b_vote,0)+IF(MATCH(M$1,$E226:$E229,0)&gt;MATCH(N$1,$E226:$E229,0),1*c_vote,0)+IF(MATCH(M$1,$F226:$F229,0)&gt;MATCH(N$1,$F226:$F229,0),1*d_vote,0)</f>
        <v>0.48</v>
      </c>
      <c r="O226" s="3">
        <f>IF(MATCH($O$1,$C226:$C229,0)&lt;(MATCH($P$1,$C226:$C229,0)),1*a_vote,0)+IF(MATCH($O$1,$D226:$D229,0)&lt;MATCH($P$1,$D226:$D229,0),1*b_vote,0)+IF(MATCH($O$1,$E226:$E229,0)&lt;MATCH($P$1,$E226:$E229,0),1*c_vote,0)+IF(MATCH($O$1,$F226:$F229,0)&lt;MATCH($P$1,$F226:$F229,0),1*d_vote,0)</f>
        <v>0.48</v>
      </c>
      <c r="P226" s="3">
        <f>IF(MATCH(O$1,$C226:$C229,0)&gt;(MATCH(P$1,$C226:$C229,0)),1*a_vote,0)+IF(MATCH(O$1,$D226:$D229,0)&gt;MATCH(P$1,$D226:$D229,0),1*b_vote,0)+IF(MATCH(O$1,$E226:$E229,0)&gt;MATCH(P$1,$E226:$E229,0),1*c_vote,0)+IF(MATCH(O$1,$F226:$F229,0)&gt;MATCH(P$1,$F226:$F229,0),1*d_vote,0)</f>
        <v>0.52</v>
      </c>
      <c r="Q226" s="3">
        <f>IF(MATCH($Q$1,$C226:$C229,0)&lt;(MATCH($R$1,$C226:$C229,0)),1*a_vote,0)+IF(MATCH($Q$1,$D226:$D229,0)&lt;MATCH($R$1,$D226:$D229,0),1*b_vote,0)+IF(MATCH($Q$1,$E226:$E229,0)&lt;MATCH($R$1,$E226:$E229,0),1*c_vote,0)+IF(MATCH($Q$1,$F226:$F229,0)&lt;MATCH($R$1,$F226:$F229,0),1*d_vote,0)</f>
        <v>0.53</v>
      </c>
      <c r="R226" s="3">
        <f>IF(MATCH(Q$1,$C226:$C229,0)&gt;(MATCH(R$1,$C226:$C229,0)),1*a_vote,0)+IF(MATCH(Q$1,$D226:$D229,0)&gt;MATCH(R$1,$D226:$D229,0),1*b_vote,0)+IF(MATCH(Q$1,$E226:$E229,0)&gt;MATCH(R$1,$E226:$E229,0),1*c_vote,0)+IF(MATCH(Q$1,$F226:$F229,0)&gt;MATCH(R$1,$F226:$F229,0),1*d_vote,0)</f>
        <v>0.47</v>
      </c>
      <c r="S226" s="3">
        <f>IF(MATCH($S$1,$C226:$C229,0)&lt;(MATCH($T$1,$C226:$C229,0)),1*a_vote,0)+IF(MATCH($S$1,$D226:$D229,0)&lt;MATCH($T$1,$D226:$D229,0),1*b_vote,0)+IF(MATCH($S$1,$E226:$E229,0)&lt;MATCH($T$1,$E226:$E229,0),1*c_vote,0)+IF(MATCH($S$1,$F226:$F229,0)&lt;MATCH($T$1,$F226:$F229,0),1*d_vote,0)</f>
        <v>0.78</v>
      </c>
      <c r="T226" s="3">
        <f>IF(MATCH(S$1,$C226:$C229,0)&gt;(MATCH(T$1,$C226:$C229,0)),1*a_vote,0)+IF(MATCH(S$1,$D226:$D229,0)&gt;MATCH(T$1,$D226:$D229,0),1*b_vote,0)+IF(MATCH(S$1,$E226:$E229,0)&gt;MATCH(T$1,$E226:$E229,0),1*c_vote,0)+IF(MATCH(S$1,$F226:$F229,0)&gt;MATCH(T$1,$F226:$F229,0),1*d_vote,0)</f>
        <v>0.21999999999999997</v>
      </c>
    </row>
    <row r="227" spans="1:20" x14ac:dyDescent="0.25">
      <c r="A227">
        <f t="shared" si="8"/>
        <v>226</v>
      </c>
      <c r="B227">
        <f t="shared" si="9"/>
        <v>57</v>
      </c>
      <c r="C227" t="str">
        <f>INDEX('VBA code_permu_wo_repettn'!$T$3:$Y$6,COUNTIF('Profile-matrices_Condorcet'!$B$2:$B227,'Profile-matrices_Condorcet'!$B227),MATCH(INDEX('numeric possibilities'!D$3:D$1298,VLOOKUP($B227,'numeric possibilities'!$C$3:$G$1298,1)),'VBA code_permu_wo_repettn'!$T$2:$Y$2))</f>
        <v>C</v>
      </c>
      <c r="D227" t="str">
        <f>INDEX('VBA code_permu_wo_repettn'!$AA$3:$AF$6,COUNTIF('Profile-matrices_Condorcet'!$B$2:$B227,'Profile-matrices_Condorcet'!$B227),MATCH(INDEX('numeric possibilities'!E$3:E$1298,VLOOKUP($B227,'numeric possibilities'!$C$3:$G$1298,1)),'VBA code_permu_wo_repettn'!$AA$2:$AF$2))</f>
        <v>C</v>
      </c>
      <c r="E227" t="str">
        <f>INDEX('VBA code_permu_wo_repettn'!$AH$3:$AM$6,COUNTIF('Profile-matrices_Condorcet'!$B$2:$B227,'Profile-matrices_Condorcet'!$B227),MATCH(INDEX('numeric possibilities'!F$3:F$1298,VLOOKUP($B227,'numeric possibilities'!$C$3:$G$1298,1)),'VBA code_permu_wo_repettn'!$AH$2:$AM$2))</f>
        <v>A</v>
      </c>
      <c r="F227" t="str">
        <f>INDEX('VBA code_permu_wo_repettn'!$AO$3:$AT$6,COUNTIF('Profile-matrices_Condorcet'!$B$2:$B227,'Profile-matrices_Condorcet'!$B227),MATCH(INDEX('numeric possibilities'!G$3:G$1298,VLOOKUP($B227,'numeric possibilities'!$C$3:$G$1298,1)),'VBA code_permu_wo_repettn'!$AO$2:$AT$2))</f>
        <v>A</v>
      </c>
      <c r="H227" t="s">
        <v>15</v>
      </c>
      <c r="I227" t="str">
        <f>IF(I226&gt;J226,$I$1,IF(I226&lt;J226,$J$1,0))</f>
        <v>A</v>
      </c>
      <c r="K227" t="str">
        <f>IF(K226&gt;L226,$K$1,IF(K226&lt;L226,$L$1,0))</f>
        <v>C</v>
      </c>
      <c r="M227" t="str">
        <f>IF(M226&gt;N226,$M$1,IF(M226&lt;N226,$N$1,0))</f>
        <v>A</v>
      </c>
      <c r="O227" t="str">
        <f>IF(O226&gt;P226,$O$1,IF(O226&lt;P226,$P$1,0))</f>
        <v>C</v>
      </c>
      <c r="Q227" t="str">
        <f>IF(Q226&gt;R226,$Q$1,IF(Q226&lt;R226,$R$1,0))</f>
        <v>B</v>
      </c>
      <c r="S227" t="str">
        <f>IF(S226&gt;T226,$S$1,IF(S226&lt;T226,$T$1,0))</f>
        <v>C</v>
      </c>
    </row>
    <row r="228" spans="1:20" x14ac:dyDescent="0.25">
      <c r="A228">
        <f t="shared" si="8"/>
        <v>227</v>
      </c>
      <c r="B228">
        <f t="shared" si="9"/>
        <v>57</v>
      </c>
      <c r="C228" t="str">
        <f>INDEX('VBA code_permu_wo_repettn'!$T$3:$Y$6,COUNTIF('Profile-matrices_Condorcet'!$B$2:$B228,'Profile-matrices_Condorcet'!$B228),MATCH(INDEX('numeric possibilities'!D$3:D$1298,VLOOKUP($B228,'numeric possibilities'!$C$3:$G$1298,1)),'VBA code_permu_wo_repettn'!$T$2:$Y$2))</f>
        <v>B</v>
      </c>
      <c r="D228" t="str">
        <f>INDEX('VBA code_permu_wo_repettn'!$AA$3:$AF$6,COUNTIF('Profile-matrices_Condorcet'!$B$2:$B228,'Profile-matrices_Condorcet'!$B228),MATCH(INDEX('numeric possibilities'!E$3:E$1298,VLOOKUP($B228,'numeric possibilities'!$C$3:$G$1298,1)),'VBA code_permu_wo_repettn'!$AA$2:$AF$2))</f>
        <v>D</v>
      </c>
      <c r="E228" t="str">
        <f>INDEX('VBA code_permu_wo_repettn'!$AH$3:$AM$6,COUNTIF('Profile-matrices_Condorcet'!$B$2:$B228,'Profile-matrices_Condorcet'!$B228),MATCH(INDEX('numeric possibilities'!F$3:F$1298,VLOOKUP($B228,'numeric possibilities'!$C$3:$G$1298,1)),'VBA code_permu_wo_repettn'!$AH$2:$AM$2))</f>
        <v>D</v>
      </c>
      <c r="F228" t="str">
        <f>INDEX('VBA code_permu_wo_repettn'!$AO$3:$AT$6,COUNTIF('Profile-matrices_Condorcet'!$B$2:$B228,'Profile-matrices_Condorcet'!$B228),MATCH(INDEX('numeric possibilities'!G$3:G$1298,VLOOKUP($B228,'numeric possibilities'!$C$3:$G$1298,1)),'VBA code_permu_wo_repettn'!$AO$2:$AT$2))</f>
        <v>B</v>
      </c>
      <c r="I228" t="s">
        <v>0</v>
      </c>
      <c r="J228" t="s">
        <v>1</v>
      </c>
      <c r="K228" t="s">
        <v>2</v>
      </c>
      <c r="L228" t="s">
        <v>3</v>
      </c>
    </row>
    <row r="229" spans="1:20" x14ac:dyDescent="0.25">
      <c r="A229">
        <f t="shared" si="8"/>
        <v>228</v>
      </c>
      <c r="B229">
        <f t="shared" si="9"/>
        <v>57</v>
      </c>
      <c r="C229" t="str">
        <f>INDEX('VBA code_permu_wo_repettn'!$T$3:$Y$6,COUNTIF('Profile-matrices_Condorcet'!$B$2:$B229,'Profile-matrices_Condorcet'!$B229),MATCH(INDEX('numeric possibilities'!D$3:D$1298,VLOOKUP($B229,'numeric possibilities'!$C$3:$G$1298,1)),'VBA code_permu_wo_repettn'!$T$2:$Y$2))</f>
        <v>D</v>
      </c>
      <c r="D229" t="str">
        <f>INDEX('VBA code_permu_wo_repettn'!$AA$3:$AF$6,COUNTIF('Profile-matrices_Condorcet'!$B$2:$B229,'Profile-matrices_Condorcet'!$B229),MATCH(INDEX('numeric possibilities'!E$3:E$1298,VLOOKUP($B229,'numeric possibilities'!$C$3:$G$1298,1)),'VBA code_permu_wo_repettn'!$AA$2:$AF$2))</f>
        <v>A</v>
      </c>
      <c r="E229" t="str">
        <f>INDEX('VBA code_permu_wo_repettn'!$AH$3:$AM$6,COUNTIF('Profile-matrices_Condorcet'!$B$2:$B229,'Profile-matrices_Condorcet'!$B229),MATCH(INDEX('numeric possibilities'!F$3:F$1298,VLOOKUP($B229,'numeric possibilities'!$C$3:$G$1298,1)),'VBA code_permu_wo_repettn'!$AH$2:$AM$2))</f>
        <v>B</v>
      </c>
      <c r="F229" t="str">
        <f>INDEX('VBA code_permu_wo_repettn'!$AO$3:$AT$6,COUNTIF('Profile-matrices_Condorcet'!$B$2:$B229,'Profile-matrices_Condorcet'!$B229),MATCH(INDEX('numeric possibilities'!G$3:G$1298,VLOOKUP($B229,'numeric possibilities'!$C$3:$G$1298,1)),'VBA code_permu_wo_repettn'!$AO$2:$AT$2))</f>
        <v>C</v>
      </c>
      <c r="G229" t="str">
        <f>IF(MAX(I229:L229)&gt;='numeric possibilities'!$B$4/2,INDEX('Profile-matrices_Condorcet'!I228:L228,1,MATCH(MAX('Profile-matrices_Condorcet'!I229:L229),'Profile-matrices_Condorcet'!I229:L229,0)),"NCW")</f>
        <v>C</v>
      </c>
      <c r="H229" t="s">
        <v>13</v>
      </c>
      <c r="I229" s="3">
        <f>COUNTIF($I227:$S227,I228)</f>
        <v>2</v>
      </c>
      <c r="J229" s="3">
        <f>COUNTIF($I227:$S227,J228)</f>
        <v>1</v>
      </c>
      <c r="K229" s="3">
        <f>COUNTIF($I227:$S227,K228)</f>
        <v>3</v>
      </c>
      <c r="L229" s="3">
        <f>COUNTIF($I227:$S227,L228)</f>
        <v>0</v>
      </c>
    </row>
    <row r="230" spans="1:20" x14ac:dyDescent="0.25">
      <c r="A230">
        <f t="shared" si="8"/>
        <v>229</v>
      </c>
      <c r="B230">
        <f t="shared" si="9"/>
        <v>58</v>
      </c>
      <c r="C230" t="str">
        <f>INDEX('VBA code_permu_wo_repettn'!$T$3:$Y$6,COUNTIF('Profile-matrices_Condorcet'!$B$2:$B230,'Profile-matrices_Condorcet'!$B230),MATCH(INDEX('numeric possibilities'!D$3:D$1298,VLOOKUP($B230,'numeric possibilities'!$C$3:$G$1298,1)),'VBA code_permu_wo_repettn'!$T$2:$Y$2))</f>
        <v>A</v>
      </c>
      <c r="D230" t="str">
        <f>INDEX('VBA code_permu_wo_repettn'!$AA$3:$AF$6,COUNTIF('Profile-matrices_Condorcet'!$B$2:$B230,'Profile-matrices_Condorcet'!$B230),MATCH(INDEX('numeric possibilities'!E$3:E$1298,VLOOKUP($B230,'numeric possibilities'!$C$3:$G$1298,1)),'VBA code_permu_wo_repettn'!$AA$2:$AF$2))</f>
        <v>B</v>
      </c>
      <c r="E230" t="str">
        <f>INDEX('VBA code_permu_wo_repettn'!$AH$3:$AM$6,COUNTIF('Profile-matrices_Condorcet'!$B$2:$B230,'Profile-matrices_Condorcet'!$B230),MATCH(INDEX('numeric possibilities'!F$3:F$1298,VLOOKUP($B230,'numeric possibilities'!$C$3:$G$1298,1)),'VBA code_permu_wo_repettn'!$AH$2:$AM$2))</f>
        <v>C</v>
      </c>
      <c r="F230" t="str">
        <f>INDEX('VBA code_permu_wo_repettn'!$AO$3:$AT$6,COUNTIF('Profile-matrices_Condorcet'!$B$2:$B230,'Profile-matrices_Condorcet'!$B230),MATCH(INDEX('numeric possibilities'!G$3:G$1298,VLOOKUP($B230,'numeric possibilities'!$C$3:$G$1298,1)),'VBA code_permu_wo_repettn'!$AO$2:$AT$2))</f>
        <v>D</v>
      </c>
      <c r="H230" t="s">
        <v>14</v>
      </c>
      <c r="I230" s="3">
        <f>IF(MATCH(I$1,$C230:$C233,0)&lt;(MATCH(J$1,$C230:$C233,0)),1*a_vote,0)+IF(MATCH(I$1,$D230:$D233,0)&lt;MATCH(J$1,$D230:$D233,0),1*b_vote,0)+IF(MATCH(I$1,$E230:$E233,0)&lt;MATCH(J$1,$E230:$E233,0),1*c_vote,0)+IF(MATCH(I$1,$F230:$F233,0)&lt;MATCH(J$1,$F230:$F233,0),1*d_vote,0)</f>
        <v>0.74</v>
      </c>
      <c r="J230" s="3">
        <f>IF(MATCH(I$1,$C230:$C233,0)&gt;(MATCH(J$1,$C230:$C233,0)),1*a_vote,0)+IF(MATCH(I$1,$D230:$D233,0)&gt;MATCH(J$1,$D230:$D233,0),1*b_vote,0)+IF(MATCH(I$1,$E230:$E233,0)&gt;MATCH(J$1,$E230:$E233,0),1*c_vote,0)+IF(MATCH(I$1,$F230:$F233,0)&gt;MATCH(J$1,$F230:$F233,0),1*d_vote,0)</f>
        <v>0.26</v>
      </c>
      <c r="K230" s="3">
        <f>IF(MATCH($K$1,$C230:$C233,0)&lt;(MATCH($L$1,$C230:$C233,0)),1*a_vote,0)+IF(MATCH($K$1,$D230:$D233,0)&lt;MATCH($L$1,$D230:$D233,0),1*b_vote,0)+IF(MATCH($K$1,$E230:$E233,0)&lt;MATCH($L$1,$E230:$E233,0),1*c_vote,0)+IF(MATCH($K$1,$F230:$F233,0)&lt;MATCH($L$1,$F230:$F233,0),1*d_vote,0)</f>
        <v>0.49</v>
      </c>
      <c r="L230" s="3">
        <f>IF(MATCH(K$1,$C230:$C233,0)&gt;(MATCH(L$1,$C230:$C233,0)),1*a_vote,0)+IF(MATCH(K$1,$D230:$D233,0)&gt;MATCH(L$1,$D230:$D233,0),1*b_vote,0)+IF(MATCH(K$1,$E230:$E233,0)&gt;MATCH(L$1,$E230:$E233,0),1*c_vote,0)+IF(MATCH(K$1,$F230:$F233,0)&gt;MATCH(L$1,$F230:$F233,0),1*d_vote,0)</f>
        <v>0.51</v>
      </c>
      <c r="M230" s="3">
        <f>IF(MATCH($M$1,$C230:$C233,0)&lt;(MATCH($N$1,$C230:$C233,0)),1*a_vote,0)+IF(MATCH($M$1,$D230:$D233,0)&lt;MATCH($N$1,$D230:$D233,0),1*b_vote,0)+IF(MATCH($M$1,$E230:$E233,0)&lt;MATCH($N$1,$E230:$E233,0),1*c_vote,0)+IF(MATCH($M$1,$F230:$F233,0)&lt;MATCH($N$1,$F230:$F233,0),1*d_vote,0)</f>
        <v>0.52</v>
      </c>
      <c r="N230" s="3">
        <f>IF(MATCH(M$1,$C230:$C233,0)&gt;(MATCH(N$1,$C230:$C233,0)),1*a_vote,0)+IF(MATCH(M$1,$D230:$D233,0)&gt;MATCH(N$1,$D230:$D233,0),1*b_vote,0)+IF(MATCH(M$1,$E230:$E233,0)&gt;MATCH(N$1,$E230:$E233,0),1*c_vote,0)+IF(MATCH(M$1,$F230:$F233,0)&gt;MATCH(N$1,$F230:$F233,0),1*d_vote,0)</f>
        <v>0.48</v>
      </c>
      <c r="O230" s="3">
        <f>IF(MATCH($O$1,$C230:$C233,0)&lt;(MATCH($P$1,$C230:$C233,0)),1*a_vote,0)+IF(MATCH($O$1,$D230:$D233,0)&lt;MATCH($P$1,$D230:$D233,0),1*b_vote,0)+IF(MATCH($O$1,$E230:$E233,0)&lt;MATCH($P$1,$E230:$E233,0),1*c_vote,0)+IF(MATCH($O$1,$F230:$F233,0)&lt;MATCH($P$1,$F230:$F233,0),1*d_vote,0)</f>
        <v>0.48</v>
      </c>
      <c r="P230" s="3">
        <f>IF(MATCH(O$1,$C230:$C233,0)&gt;(MATCH(P$1,$C230:$C233,0)),1*a_vote,0)+IF(MATCH(O$1,$D230:$D233,0)&gt;MATCH(P$1,$D230:$D233,0),1*b_vote,0)+IF(MATCH(O$1,$E230:$E233,0)&gt;MATCH(P$1,$E230:$E233,0),1*c_vote,0)+IF(MATCH(O$1,$F230:$F233,0)&gt;MATCH(P$1,$F230:$F233,0),1*d_vote,0)</f>
        <v>0.52</v>
      </c>
      <c r="Q230" s="3">
        <f>IF(MATCH($Q$1,$C230:$C233,0)&lt;(MATCH($R$1,$C230:$C233,0)),1*a_vote,0)+IF(MATCH($Q$1,$D230:$D233,0)&lt;MATCH($R$1,$D230:$D233,0),1*b_vote,0)+IF(MATCH($Q$1,$E230:$E233,0)&lt;MATCH($R$1,$E230:$E233,0),1*c_vote,0)+IF(MATCH($Q$1,$F230:$F233,0)&lt;MATCH($R$1,$F230:$F233,0),1*d_vote,0)</f>
        <v>0.26</v>
      </c>
      <c r="R230" s="3">
        <f>IF(MATCH(Q$1,$C230:$C233,0)&gt;(MATCH(R$1,$C230:$C233,0)),1*a_vote,0)+IF(MATCH(Q$1,$D230:$D233,0)&gt;MATCH(R$1,$D230:$D233,0),1*b_vote,0)+IF(MATCH(Q$1,$E230:$E233,0)&gt;MATCH(R$1,$E230:$E233,0),1*c_vote,0)+IF(MATCH(Q$1,$F230:$F233,0)&gt;MATCH(R$1,$F230:$F233,0),1*d_vote,0)</f>
        <v>0.74</v>
      </c>
      <c r="S230" s="3">
        <f>IF(MATCH($S$1,$C230:$C233,0)&lt;(MATCH($T$1,$C230:$C233,0)),1*a_vote,0)+IF(MATCH($S$1,$D230:$D233,0)&lt;MATCH($T$1,$D230:$D233,0),1*b_vote,0)+IF(MATCH($S$1,$E230:$E233,0)&lt;MATCH($T$1,$E230:$E233,0),1*c_vote,0)+IF(MATCH($S$1,$F230:$F233,0)&lt;MATCH($T$1,$F230:$F233,0),1*d_vote,0)</f>
        <v>0.78</v>
      </c>
      <c r="T230" s="3">
        <f>IF(MATCH(S$1,$C230:$C233,0)&gt;(MATCH(T$1,$C230:$C233,0)),1*a_vote,0)+IF(MATCH(S$1,$D230:$D233,0)&gt;MATCH(T$1,$D230:$D233,0),1*b_vote,0)+IF(MATCH(S$1,$E230:$E233,0)&gt;MATCH(T$1,$E230:$E233,0),1*c_vote,0)+IF(MATCH(S$1,$F230:$F233,0)&gt;MATCH(T$1,$F230:$F233,0),1*d_vote,0)</f>
        <v>0.21999999999999997</v>
      </c>
    </row>
    <row r="231" spans="1:20" x14ac:dyDescent="0.25">
      <c r="A231">
        <f t="shared" si="8"/>
        <v>230</v>
      </c>
      <c r="B231">
        <f t="shared" si="9"/>
        <v>58</v>
      </c>
      <c r="C231" t="str">
        <f>INDEX('VBA code_permu_wo_repettn'!$T$3:$Y$6,COUNTIF('Profile-matrices_Condorcet'!$B$2:$B231,'Profile-matrices_Condorcet'!$B231),MATCH(INDEX('numeric possibilities'!D$3:D$1298,VLOOKUP($B231,'numeric possibilities'!$C$3:$G$1298,1)),'VBA code_permu_wo_repettn'!$T$2:$Y$2))</f>
        <v>C</v>
      </c>
      <c r="D231" t="str">
        <f>INDEX('VBA code_permu_wo_repettn'!$AA$3:$AF$6,COUNTIF('Profile-matrices_Condorcet'!$B$2:$B231,'Profile-matrices_Condorcet'!$B231),MATCH(INDEX('numeric possibilities'!E$3:E$1298,VLOOKUP($B231,'numeric possibilities'!$C$3:$G$1298,1)),'VBA code_permu_wo_repettn'!$AA$2:$AF$2))</f>
        <v>C</v>
      </c>
      <c r="E231" t="str">
        <f>INDEX('VBA code_permu_wo_repettn'!$AH$3:$AM$6,COUNTIF('Profile-matrices_Condorcet'!$B$2:$B231,'Profile-matrices_Condorcet'!$B231),MATCH(INDEX('numeric possibilities'!F$3:F$1298,VLOOKUP($B231,'numeric possibilities'!$C$3:$G$1298,1)),'VBA code_permu_wo_repettn'!$AH$2:$AM$2))</f>
        <v>A</v>
      </c>
      <c r="F231" t="str">
        <f>INDEX('VBA code_permu_wo_repettn'!$AO$3:$AT$6,COUNTIF('Profile-matrices_Condorcet'!$B$2:$B231,'Profile-matrices_Condorcet'!$B231),MATCH(INDEX('numeric possibilities'!G$3:G$1298,VLOOKUP($B231,'numeric possibilities'!$C$3:$G$1298,1)),'VBA code_permu_wo_repettn'!$AO$2:$AT$2))</f>
        <v>A</v>
      </c>
      <c r="H231" t="s">
        <v>15</v>
      </c>
      <c r="I231" t="str">
        <f>IF(I230&gt;J230,$I$1,IF(I230&lt;J230,$J$1,0))</f>
        <v>A</v>
      </c>
      <c r="K231" t="str">
        <f>IF(K230&gt;L230,$K$1,IF(K230&lt;L230,$L$1,0))</f>
        <v>C</v>
      </c>
      <c r="M231" t="str">
        <f>IF(M230&gt;N230,$M$1,IF(M230&lt;N230,$N$1,0))</f>
        <v>A</v>
      </c>
      <c r="O231" t="str">
        <f>IF(O230&gt;P230,$O$1,IF(O230&lt;P230,$P$1,0))</f>
        <v>C</v>
      </c>
      <c r="Q231" t="str">
        <f>IF(Q230&gt;R230,$Q$1,IF(Q230&lt;R230,$R$1,0))</f>
        <v>D</v>
      </c>
      <c r="S231" t="str">
        <f>IF(S230&gt;T230,$S$1,IF(S230&lt;T230,$T$1,0))</f>
        <v>C</v>
      </c>
    </row>
    <row r="232" spans="1:20" x14ac:dyDescent="0.25">
      <c r="A232">
        <f t="shared" si="8"/>
        <v>231</v>
      </c>
      <c r="B232">
        <f t="shared" si="9"/>
        <v>58</v>
      </c>
      <c r="C232" t="str">
        <f>INDEX('VBA code_permu_wo_repettn'!$T$3:$Y$6,COUNTIF('Profile-matrices_Condorcet'!$B$2:$B232,'Profile-matrices_Condorcet'!$B232),MATCH(INDEX('numeric possibilities'!D$3:D$1298,VLOOKUP($B232,'numeric possibilities'!$C$3:$G$1298,1)),'VBA code_permu_wo_repettn'!$T$2:$Y$2))</f>
        <v>D</v>
      </c>
      <c r="D232" t="str">
        <f>INDEX('VBA code_permu_wo_repettn'!$AA$3:$AF$6,COUNTIF('Profile-matrices_Condorcet'!$B$2:$B232,'Profile-matrices_Condorcet'!$B232),MATCH(INDEX('numeric possibilities'!E$3:E$1298,VLOOKUP($B232,'numeric possibilities'!$C$3:$G$1298,1)),'VBA code_permu_wo_repettn'!$AA$2:$AF$2))</f>
        <v>D</v>
      </c>
      <c r="E232" t="str">
        <f>INDEX('VBA code_permu_wo_repettn'!$AH$3:$AM$6,COUNTIF('Profile-matrices_Condorcet'!$B$2:$B232,'Profile-matrices_Condorcet'!$B232),MATCH(INDEX('numeric possibilities'!F$3:F$1298,VLOOKUP($B232,'numeric possibilities'!$C$3:$G$1298,1)),'VBA code_permu_wo_repettn'!$AH$2:$AM$2))</f>
        <v>D</v>
      </c>
      <c r="F232" t="str">
        <f>INDEX('VBA code_permu_wo_repettn'!$AO$3:$AT$6,COUNTIF('Profile-matrices_Condorcet'!$B$2:$B232,'Profile-matrices_Condorcet'!$B232),MATCH(INDEX('numeric possibilities'!G$3:G$1298,VLOOKUP($B232,'numeric possibilities'!$C$3:$G$1298,1)),'VBA code_permu_wo_repettn'!$AO$2:$AT$2))</f>
        <v>B</v>
      </c>
      <c r="I232" t="s">
        <v>0</v>
      </c>
      <c r="J232" t="s">
        <v>1</v>
      </c>
      <c r="K232" t="s">
        <v>2</v>
      </c>
      <c r="L232" t="s">
        <v>3</v>
      </c>
    </row>
    <row r="233" spans="1:20" x14ac:dyDescent="0.25">
      <c r="A233">
        <f t="shared" si="8"/>
        <v>232</v>
      </c>
      <c r="B233">
        <f t="shared" si="9"/>
        <v>58</v>
      </c>
      <c r="C233" t="str">
        <f>INDEX('VBA code_permu_wo_repettn'!$T$3:$Y$6,COUNTIF('Profile-matrices_Condorcet'!$B$2:$B233,'Profile-matrices_Condorcet'!$B233),MATCH(INDEX('numeric possibilities'!D$3:D$1298,VLOOKUP($B233,'numeric possibilities'!$C$3:$G$1298,1)),'VBA code_permu_wo_repettn'!$T$2:$Y$2))</f>
        <v>B</v>
      </c>
      <c r="D233" t="str">
        <f>INDEX('VBA code_permu_wo_repettn'!$AA$3:$AF$6,COUNTIF('Profile-matrices_Condorcet'!$B$2:$B233,'Profile-matrices_Condorcet'!$B233),MATCH(INDEX('numeric possibilities'!E$3:E$1298,VLOOKUP($B233,'numeric possibilities'!$C$3:$G$1298,1)),'VBA code_permu_wo_repettn'!$AA$2:$AF$2))</f>
        <v>A</v>
      </c>
      <c r="E233" t="str">
        <f>INDEX('VBA code_permu_wo_repettn'!$AH$3:$AM$6,COUNTIF('Profile-matrices_Condorcet'!$B$2:$B233,'Profile-matrices_Condorcet'!$B233),MATCH(INDEX('numeric possibilities'!F$3:F$1298,VLOOKUP($B233,'numeric possibilities'!$C$3:$G$1298,1)),'VBA code_permu_wo_repettn'!$AH$2:$AM$2))</f>
        <v>B</v>
      </c>
      <c r="F233" t="str">
        <f>INDEX('VBA code_permu_wo_repettn'!$AO$3:$AT$6,COUNTIF('Profile-matrices_Condorcet'!$B$2:$B233,'Profile-matrices_Condorcet'!$B233),MATCH(INDEX('numeric possibilities'!G$3:G$1298,VLOOKUP($B233,'numeric possibilities'!$C$3:$G$1298,1)),'VBA code_permu_wo_repettn'!$AO$2:$AT$2))</f>
        <v>C</v>
      </c>
      <c r="G233" t="str">
        <f>IF(MAX(I233:L233)&gt;='numeric possibilities'!$B$4/2,INDEX('Profile-matrices_Condorcet'!I232:L232,1,MATCH(MAX('Profile-matrices_Condorcet'!I233:L233),'Profile-matrices_Condorcet'!I233:L233,0)),"NCW")</f>
        <v>C</v>
      </c>
      <c r="H233" t="s">
        <v>13</v>
      </c>
      <c r="I233" s="3">
        <f>COUNTIF($I231:$S231,I232)</f>
        <v>2</v>
      </c>
      <c r="J233" s="3">
        <f>COUNTIF($I231:$S231,J232)</f>
        <v>0</v>
      </c>
      <c r="K233" s="3">
        <f>COUNTIF($I231:$S231,K232)</f>
        <v>3</v>
      </c>
      <c r="L233" s="3">
        <f>COUNTIF($I231:$S231,L232)</f>
        <v>1</v>
      </c>
    </row>
    <row r="234" spans="1:20" x14ac:dyDescent="0.25">
      <c r="A234">
        <f t="shared" si="8"/>
        <v>233</v>
      </c>
      <c r="B234">
        <f t="shared" si="9"/>
        <v>59</v>
      </c>
      <c r="C234" t="str">
        <f>INDEX('VBA code_permu_wo_repettn'!$T$3:$Y$6,COUNTIF('Profile-matrices_Condorcet'!$B$2:$B234,'Profile-matrices_Condorcet'!$B234),MATCH(INDEX('numeric possibilities'!D$3:D$1298,VLOOKUP($B234,'numeric possibilities'!$C$3:$G$1298,1)),'VBA code_permu_wo_repettn'!$T$2:$Y$2))</f>
        <v>A</v>
      </c>
      <c r="D234" t="str">
        <f>INDEX('VBA code_permu_wo_repettn'!$AA$3:$AF$6,COUNTIF('Profile-matrices_Condorcet'!$B$2:$B234,'Profile-matrices_Condorcet'!$B234),MATCH(INDEX('numeric possibilities'!E$3:E$1298,VLOOKUP($B234,'numeric possibilities'!$C$3:$G$1298,1)),'VBA code_permu_wo_repettn'!$AA$2:$AF$2))</f>
        <v>B</v>
      </c>
      <c r="E234" t="str">
        <f>INDEX('VBA code_permu_wo_repettn'!$AH$3:$AM$6,COUNTIF('Profile-matrices_Condorcet'!$B$2:$B234,'Profile-matrices_Condorcet'!$B234),MATCH(INDEX('numeric possibilities'!F$3:F$1298,VLOOKUP($B234,'numeric possibilities'!$C$3:$G$1298,1)),'VBA code_permu_wo_repettn'!$AH$2:$AM$2))</f>
        <v>C</v>
      </c>
      <c r="F234" t="str">
        <f>INDEX('VBA code_permu_wo_repettn'!$AO$3:$AT$6,COUNTIF('Profile-matrices_Condorcet'!$B$2:$B234,'Profile-matrices_Condorcet'!$B234),MATCH(INDEX('numeric possibilities'!G$3:G$1298,VLOOKUP($B234,'numeric possibilities'!$C$3:$G$1298,1)),'VBA code_permu_wo_repettn'!$AO$2:$AT$2))</f>
        <v>D</v>
      </c>
      <c r="H234" t="s">
        <v>14</v>
      </c>
      <c r="I234" s="3">
        <f>IF(MATCH(I$1,$C234:$C237,0)&lt;(MATCH(J$1,$C234:$C237,0)),1*a_vote,0)+IF(MATCH(I$1,$D234:$D237,0)&lt;MATCH(J$1,$D234:$D237,0),1*b_vote,0)+IF(MATCH(I$1,$E234:$E237,0)&lt;MATCH(J$1,$E234:$E237,0),1*c_vote,0)+IF(MATCH(I$1,$F234:$F237,0)&lt;MATCH(J$1,$F234:$F237,0),1*d_vote,0)</f>
        <v>0.74</v>
      </c>
      <c r="J234" s="3">
        <f>IF(MATCH(I$1,$C234:$C237,0)&gt;(MATCH(J$1,$C234:$C237,0)),1*a_vote,0)+IF(MATCH(I$1,$D234:$D237,0)&gt;MATCH(J$1,$D234:$D237,0),1*b_vote,0)+IF(MATCH(I$1,$E234:$E237,0)&gt;MATCH(J$1,$E234:$E237,0),1*c_vote,0)+IF(MATCH(I$1,$F234:$F237,0)&gt;MATCH(J$1,$F234:$F237,0),1*d_vote,0)</f>
        <v>0.26</v>
      </c>
      <c r="K234" s="3">
        <f>IF(MATCH($K$1,$C234:$C237,0)&lt;(MATCH($L$1,$C234:$C237,0)),1*a_vote,0)+IF(MATCH($K$1,$D234:$D237,0)&lt;MATCH($L$1,$D234:$D237,0),1*b_vote,0)+IF(MATCH($K$1,$E234:$E237,0)&lt;MATCH($L$1,$E234:$E237,0),1*c_vote,0)+IF(MATCH($K$1,$F234:$F237,0)&lt;MATCH($L$1,$F234:$F237,0),1*d_vote,0)</f>
        <v>0.49</v>
      </c>
      <c r="L234" s="3">
        <f>IF(MATCH(K$1,$C234:$C237,0)&gt;(MATCH(L$1,$C234:$C237,0)),1*a_vote,0)+IF(MATCH(K$1,$D234:$D237,0)&gt;MATCH(L$1,$D234:$D237,0),1*b_vote,0)+IF(MATCH(K$1,$E234:$E237,0)&gt;MATCH(L$1,$E234:$E237,0),1*c_vote,0)+IF(MATCH(K$1,$F234:$F237,0)&gt;MATCH(L$1,$F234:$F237,0),1*d_vote,0)</f>
        <v>0.51</v>
      </c>
      <c r="M234" s="3">
        <f>IF(MATCH($M$1,$C234:$C237,0)&lt;(MATCH($N$1,$C234:$C237,0)),1*a_vote,0)+IF(MATCH($M$1,$D234:$D237,0)&lt;MATCH($N$1,$D234:$D237,0),1*b_vote,0)+IF(MATCH($M$1,$E234:$E237,0)&lt;MATCH($N$1,$E234:$E237,0),1*c_vote,0)+IF(MATCH($M$1,$F234:$F237,0)&lt;MATCH($N$1,$F234:$F237,0),1*d_vote,0)</f>
        <v>0.52</v>
      </c>
      <c r="N234" s="3">
        <f>IF(MATCH(M$1,$C234:$C237,0)&gt;(MATCH(N$1,$C234:$C237,0)),1*a_vote,0)+IF(MATCH(M$1,$D234:$D237,0)&gt;MATCH(N$1,$D234:$D237,0),1*b_vote,0)+IF(MATCH(M$1,$E234:$E237,0)&gt;MATCH(N$1,$E234:$E237,0),1*c_vote,0)+IF(MATCH(M$1,$F234:$F237,0)&gt;MATCH(N$1,$F234:$F237,0),1*d_vote,0)</f>
        <v>0.48</v>
      </c>
      <c r="O234" s="3">
        <f>IF(MATCH($O$1,$C234:$C237,0)&lt;(MATCH($P$1,$C234:$C237,0)),1*a_vote,0)+IF(MATCH($O$1,$D234:$D237,0)&lt;MATCH($P$1,$D234:$D237,0),1*b_vote,0)+IF(MATCH($O$1,$E234:$E237,0)&lt;MATCH($P$1,$E234:$E237,0),1*c_vote,0)+IF(MATCH($O$1,$F234:$F237,0)&lt;MATCH($P$1,$F234:$F237,0),1*d_vote,0)</f>
        <v>0.75</v>
      </c>
      <c r="P234" s="3">
        <f>IF(MATCH(O$1,$C234:$C237,0)&gt;(MATCH(P$1,$C234:$C237,0)),1*a_vote,0)+IF(MATCH(O$1,$D234:$D237,0)&gt;MATCH(P$1,$D234:$D237,0),1*b_vote,0)+IF(MATCH(O$1,$E234:$E237,0)&gt;MATCH(P$1,$E234:$E237,0),1*c_vote,0)+IF(MATCH(O$1,$F234:$F237,0)&gt;MATCH(P$1,$F234:$F237,0),1*d_vote,0)</f>
        <v>0.25</v>
      </c>
      <c r="Q234" s="3">
        <f>IF(MATCH($Q$1,$C234:$C237,0)&lt;(MATCH($R$1,$C234:$C237,0)),1*a_vote,0)+IF(MATCH($Q$1,$D234:$D237,0)&lt;MATCH($R$1,$D234:$D237,0),1*b_vote,0)+IF(MATCH($Q$1,$E234:$E237,0)&lt;MATCH($R$1,$E234:$E237,0),1*c_vote,0)+IF(MATCH($Q$1,$F234:$F237,0)&lt;MATCH($R$1,$F234:$F237,0),1*d_vote,0)</f>
        <v>0.26</v>
      </c>
      <c r="R234" s="3">
        <f>IF(MATCH(Q$1,$C234:$C237,0)&gt;(MATCH(R$1,$C234:$C237,0)),1*a_vote,0)+IF(MATCH(Q$1,$D234:$D237,0)&gt;MATCH(R$1,$D234:$D237,0),1*b_vote,0)+IF(MATCH(Q$1,$E234:$E237,0)&gt;MATCH(R$1,$E234:$E237,0),1*c_vote,0)+IF(MATCH(Q$1,$F234:$F237,0)&gt;MATCH(R$1,$F234:$F237,0),1*d_vote,0)</f>
        <v>0.74</v>
      </c>
      <c r="S234" s="3">
        <f>IF(MATCH($S$1,$C234:$C237,0)&lt;(MATCH($T$1,$C234:$C237,0)),1*a_vote,0)+IF(MATCH($S$1,$D234:$D237,0)&lt;MATCH($T$1,$D234:$D237,0),1*b_vote,0)+IF(MATCH($S$1,$E234:$E237,0)&lt;MATCH($T$1,$E234:$E237,0),1*c_vote,0)+IF(MATCH($S$1,$F234:$F237,0)&lt;MATCH($T$1,$F234:$F237,0),1*d_vote,0)</f>
        <v>0.51</v>
      </c>
      <c r="T234" s="3">
        <f>IF(MATCH(S$1,$C234:$C237,0)&gt;(MATCH(T$1,$C234:$C237,0)),1*a_vote,0)+IF(MATCH(S$1,$D234:$D237,0)&gt;MATCH(T$1,$D234:$D237,0),1*b_vote,0)+IF(MATCH(S$1,$E234:$E237,0)&gt;MATCH(T$1,$E234:$E237,0),1*c_vote,0)+IF(MATCH(S$1,$F234:$F237,0)&gt;MATCH(T$1,$F234:$F237,0),1*d_vote,0)</f>
        <v>0.49</v>
      </c>
    </row>
    <row r="235" spans="1:20" x14ac:dyDescent="0.25">
      <c r="A235">
        <f t="shared" si="8"/>
        <v>234</v>
      </c>
      <c r="B235">
        <f t="shared" si="9"/>
        <v>59</v>
      </c>
      <c r="C235" t="str">
        <f>INDEX('VBA code_permu_wo_repettn'!$T$3:$Y$6,COUNTIF('Profile-matrices_Condorcet'!$B$2:$B235,'Profile-matrices_Condorcet'!$B235),MATCH(INDEX('numeric possibilities'!D$3:D$1298,VLOOKUP($B235,'numeric possibilities'!$C$3:$G$1298,1)),'VBA code_permu_wo_repettn'!$T$2:$Y$2))</f>
        <v>D</v>
      </c>
      <c r="D235" t="str">
        <f>INDEX('VBA code_permu_wo_repettn'!$AA$3:$AF$6,COUNTIF('Profile-matrices_Condorcet'!$B$2:$B235,'Profile-matrices_Condorcet'!$B235),MATCH(INDEX('numeric possibilities'!E$3:E$1298,VLOOKUP($B235,'numeric possibilities'!$C$3:$G$1298,1)),'VBA code_permu_wo_repettn'!$AA$2:$AF$2))</f>
        <v>C</v>
      </c>
      <c r="E235" t="str">
        <f>INDEX('VBA code_permu_wo_repettn'!$AH$3:$AM$6,COUNTIF('Profile-matrices_Condorcet'!$B$2:$B235,'Profile-matrices_Condorcet'!$B235),MATCH(INDEX('numeric possibilities'!F$3:F$1298,VLOOKUP($B235,'numeric possibilities'!$C$3:$G$1298,1)),'VBA code_permu_wo_repettn'!$AH$2:$AM$2))</f>
        <v>A</v>
      </c>
      <c r="F235" t="str">
        <f>INDEX('VBA code_permu_wo_repettn'!$AO$3:$AT$6,COUNTIF('Profile-matrices_Condorcet'!$B$2:$B235,'Profile-matrices_Condorcet'!$B235),MATCH(INDEX('numeric possibilities'!G$3:G$1298,VLOOKUP($B235,'numeric possibilities'!$C$3:$G$1298,1)),'VBA code_permu_wo_repettn'!$AO$2:$AT$2))</f>
        <v>A</v>
      </c>
      <c r="H235" t="s">
        <v>15</v>
      </c>
      <c r="I235" t="str">
        <f>IF(I234&gt;J234,$I$1,IF(I234&lt;J234,$J$1,0))</f>
        <v>A</v>
      </c>
      <c r="K235" t="str">
        <f>IF(K234&gt;L234,$K$1,IF(K234&lt;L234,$L$1,0))</f>
        <v>C</v>
      </c>
      <c r="M235" t="str">
        <f>IF(M234&gt;N234,$M$1,IF(M234&lt;N234,$N$1,0))</f>
        <v>A</v>
      </c>
      <c r="O235" t="str">
        <f>IF(O234&gt;P234,$O$1,IF(O234&lt;P234,$P$1,0))</f>
        <v>B</v>
      </c>
      <c r="Q235" t="str">
        <f>IF(Q234&gt;R234,$Q$1,IF(Q234&lt;R234,$R$1,0))</f>
        <v>D</v>
      </c>
      <c r="S235" t="str">
        <f>IF(S234&gt;T234,$S$1,IF(S234&lt;T234,$T$1,0))</f>
        <v>C</v>
      </c>
    </row>
    <row r="236" spans="1:20" x14ac:dyDescent="0.25">
      <c r="A236">
        <f t="shared" si="8"/>
        <v>235</v>
      </c>
      <c r="B236">
        <f t="shared" si="9"/>
        <v>59</v>
      </c>
      <c r="C236" t="str">
        <f>INDEX('VBA code_permu_wo_repettn'!$T$3:$Y$6,COUNTIF('Profile-matrices_Condorcet'!$B$2:$B236,'Profile-matrices_Condorcet'!$B236),MATCH(INDEX('numeric possibilities'!D$3:D$1298,VLOOKUP($B236,'numeric possibilities'!$C$3:$G$1298,1)),'VBA code_permu_wo_repettn'!$T$2:$Y$2))</f>
        <v>B</v>
      </c>
      <c r="D236" t="str">
        <f>INDEX('VBA code_permu_wo_repettn'!$AA$3:$AF$6,COUNTIF('Profile-matrices_Condorcet'!$B$2:$B236,'Profile-matrices_Condorcet'!$B236),MATCH(INDEX('numeric possibilities'!E$3:E$1298,VLOOKUP($B236,'numeric possibilities'!$C$3:$G$1298,1)),'VBA code_permu_wo_repettn'!$AA$2:$AF$2))</f>
        <v>D</v>
      </c>
      <c r="E236" t="str">
        <f>INDEX('VBA code_permu_wo_repettn'!$AH$3:$AM$6,COUNTIF('Profile-matrices_Condorcet'!$B$2:$B236,'Profile-matrices_Condorcet'!$B236),MATCH(INDEX('numeric possibilities'!F$3:F$1298,VLOOKUP($B236,'numeric possibilities'!$C$3:$G$1298,1)),'VBA code_permu_wo_repettn'!$AH$2:$AM$2))</f>
        <v>D</v>
      </c>
      <c r="F236" t="str">
        <f>INDEX('VBA code_permu_wo_repettn'!$AO$3:$AT$6,COUNTIF('Profile-matrices_Condorcet'!$B$2:$B236,'Profile-matrices_Condorcet'!$B236),MATCH(INDEX('numeric possibilities'!G$3:G$1298,VLOOKUP($B236,'numeric possibilities'!$C$3:$G$1298,1)),'VBA code_permu_wo_repettn'!$AO$2:$AT$2))</f>
        <v>B</v>
      </c>
      <c r="I236" t="s">
        <v>0</v>
      </c>
      <c r="J236" t="s">
        <v>1</v>
      </c>
      <c r="K236" t="s">
        <v>2</v>
      </c>
      <c r="L236" t="s">
        <v>3</v>
      </c>
    </row>
    <row r="237" spans="1:20" x14ac:dyDescent="0.25">
      <c r="A237">
        <f t="shared" si="8"/>
        <v>236</v>
      </c>
      <c r="B237">
        <f t="shared" si="9"/>
        <v>59</v>
      </c>
      <c r="C237" t="str">
        <f>INDEX('VBA code_permu_wo_repettn'!$T$3:$Y$6,COUNTIF('Profile-matrices_Condorcet'!$B$2:$B237,'Profile-matrices_Condorcet'!$B237),MATCH(INDEX('numeric possibilities'!D$3:D$1298,VLOOKUP($B237,'numeric possibilities'!$C$3:$G$1298,1)),'VBA code_permu_wo_repettn'!$T$2:$Y$2))</f>
        <v>C</v>
      </c>
      <c r="D237" t="str">
        <f>INDEX('VBA code_permu_wo_repettn'!$AA$3:$AF$6,COUNTIF('Profile-matrices_Condorcet'!$B$2:$B237,'Profile-matrices_Condorcet'!$B237),MATCH(INDEX('numeric possibilities'!E$3:E$1298,VLOOKUP($B237,'numeric possibilities'!$C$3:$G$1298,1)),'VBA code_permu_wo_repettn'!$AA$2:$AF$2))</f>
        <v>A</v>
      </c>
      <c r="E237" t="str">
        <f>INDEX('VBA code_permu_wo_repettn'!$AH$3:$AM$6,COUNTIF('Profile-matrices_Condorcet'!$B$2:$B237,'Profile-matrices_Condorcet'!$B237),MATCH(INDEX('numeric possibilities'!F$3:F$1298,VLOOKUP($B237,'numeric possibilities'!$C$3:$G$1298,1)),'VBA code_permu_wo_repettn'!$AH$2:$AM$2))</f>
        <v>B</v>
      </c>
      <c r="F237" t="str">
        <f>INDEX('VBA code_permu_wo_repettn'!$AO$3:$AT$6,COUNTIF('Profile-matrices_Condorcet'!$B$2:$B237,'Profile-matrices_Condorcet'!$B237),MATCH(INDEX('numeric possibilities'!G$3:G$1298,VLOOKUP($B237,'numeric possibilities'!$C$3:$G$1298,1)),'VBA code_permu_wo_repettn'!$AO$2:$AT$2))</f>
        <v>C</v>
      </c>
      <c r="G237" t="str">
        <f>IF(MAX(I237:L237)&gt;='numeric possibilities'!$B$4/2,INDEX('Profile-matrices_Condorcet'!I236:L236,1,MATCH(MAX('Profile-matrices_Condorcet'!I237:L237),'Profile-matrices_Condorcet'!I237:L237,0)),"NCW")</f>
        <v>NCW</v>
      </c>
      <c r="H237" t="s">
        <v>13</v>
      </c>
      <c r="I237" s="3">
        <f>COUNTIF($I235:$S235,I236)</f>
        <v>2</v>
      </c>
      <c r="J237" s="3">
        <f>COUNTIF($I235:$S235,J236)</f>
        <v>1</v>
      </c>
      <c r="K237" s="3">
        <f>COUNTIF($I235:$S235,K236)</f>
        <v>2</v>
      </c>
      <c r="L237" s="3">
        <f>COUNTIF($I235:$S235,L236)</f>
        <v>1</v>
      </c>
    </row>
    <row r="238" spans="1:20" x14ac:dyDescent="0.25">
      <c r="A238">
        <f t="shared" si="8"/>
        <v>237</v>
      </c>
      <c r="B238">
        <f t="shared" si="9"/>
        <v>60</v>
      </c>
      <c r="C238" t="str">
        <f>INDEX('VBA code_permu_wo_repettn'!$T$3:$Y$6,COUNTIF('Profile-matrices_Condorcet'!$B$2:$B238,'Profile-matrices_Condorcet'!$B238),MATCH(INDEX('numeric possibilities'!D$3:D$1298,VLOOKUP($B238,'numeric possibilities'!$C$3:$G$1298,1)),'VBA code_permu_wo_repettn'!$T$2:$Y$2))</f>
        <v>A</v>
      </c>
      <c r="D238" t="str">
        <f>INDEX('VBA code_permu_wo_repettn'!$AA$3:$AF$6,COUNTIF('Profile-matrices_Condorcet'!$B$2:$B238,'Profile-matrices_Condorcet'!$B238),MATCH(INDEX('numeric possibilities'!E$3:E$1298,VLOOKUP($B238,'numeric possibilities'!$C$3:$G$1298,1)),'VBA code_permu_wo_repettn'!$AA$2:$AF$2))</f>
        <v>B</v>
      </c>
      <c r="E238" t="str">
        <f>INDEX('VBA code_permu_wo_repettn'!$AH$3:$AM$6,COUNTIF('Profile-matrices_Condorcet'!$B$2:$B238,'Profile-matrices_Condorcet'!$B238),MATCH(INDEX('numeric possibilities'!F$3:F$1298,VLOOKUP($B238,'numeric possibilities'!$C$3:$G$1298,1)),'VBA code_permu_wo_repettn'!$AH$2:$AM$2))</f>
        <v>C</v>
      </c>
      <c r="F238" t="str">
        <f>INDEX('VBA code_permu_wo_repettn'!$AO$3:$AT$6,COUNTIF('Profile-matrices_Condorcet'!$B$2:$B238,'Profile-matrices_Condorcet'!$B238),MATCH(INDEX('numeric possibilities'!G$3:G$1298,VLOOKUP($B238,'numeric possibilities'!$C$3:$G$1298,1)),'VBA code_permu_wo_repettn'!$AO$2:$AT$2))</f>
        <v>D</v>
      </c>
      <c r="H238" t="s">
        <v>14</v>
      </c>
      <c r="I238" s="3">
        <f>IF(MATCH(I$1,$C238:$C241,0)&lt;(MATCH(J$1,$C238:$C241,0)),1*a_vote,0)+IF(MATCH(I$1,$D238:$D241,0)&lt;MATCH(J$1,$D238:$D241,0),1*b_vote,0)+IF(MATCH(I$1,$E238:$E241,0)&lt;MATCH(J$1,$E238:$E241,0),1*c_vote,0)+IF(MATCH(I$1,$F238:$F241,0)&lt;MATCH(J$1,$F238:$F241,0),1*d_vote,0)</f>
        <v>0.74</v>
      </c>
      <c r="J238" s="3">
        <f>IF(MATCH(I$1,$C238:$C241,0)&gt;(MATCH(J$1,$C238:$C241,0)),1*a_vote,0)+IF(MATCH(I$1,$D238:$D241,0)&gt;MATCH(J$1,$D238:$D241,0),1*b_vote,0)+IF(MATCH(I$1,$E238:$E241,0)&gt;MATCH(J$1,$E238:$E241,0),1*c_vote,0)+IF(MATCH(I$1,$F238:$F241,0)&gt;MATCH(J$1,$F238:$F241,0),1*d_vote,0)</f>
        <v>0.26</v>
      </c>
      <c r="K238" s="3">
        <f>IF(MATCH($K$1,$C238:$C241,0)&lt;(MATCH($L$1,$C238:$C241,0)),1*a_vote,0)+IF(MATCH($K$1,$D238:$D241,0)&lt;MATCH($L$1,$D238:$D241,0),1*b_vote,0)+IF(MATCH($K$1,$E238:$E241,0)&lt;MATCH($L$1,$E238:$E241,0),1*c_vote,0)+IF(MATCH($K$1,$F238:$F241,0)&lt;MATCH($L$1,$F238:$F241,0),1*d_vote,0)</f>
        <v>0.49</v>
      </c>
      <c r="L238" s="3">
        <f>IF(MATCH(K$1,$C238:$C241,0)&gt;(MATCH(L$1,$C238:$C241,0)),1*a_vote,0)+IF(MATCH(K$1,$D238:$D241,0)&gt;MATCH(L$1,$D238:$D241,0),1*b_vote,0)+IF(MATCH(K$1,$E238:$E241,0)&gt;MATCH(L$1,$E238:$E241,0),1*c_vote,0)+IF(MATCH(K$1,$F238:$F241,0)&gt;MATCH(L$1,$F238:$F241,0),1*d_vote,0)</f>
        <v>0.51</v>
      </c>
      <c r="M238" s="3">
        <f>IF(MATCH($M$1,$C238:$C241,0)&lt;(MATCH($N$1,$C238:$C241,0)),1*a_vote,0)+IF(MATCH($M$1,$D238:$D241,0)&lt;MATCH($N$1,$D238:$D241,0),1*b_vote,0)+IF(MATCH($M$1,$E238:$E241,0)&lt;MATCH($N$1,$E238:$E241,0),1*c_vote,0)+IF(MATCH($M$1,$F238:$F241,0)&lt;MATCH($N$1,$F238:$F241,0),1*d_vote,0)</f>
        <v>0.52</v>
      </c>
      <c r="N238" s="3">
        <f>IF(MATCH(M$1,$C238:$C241,0)&gt;(MATCH(N$1,$C238:$C241,0)),1*a_vote,0)+IF(MATCH(M$1,$D238:$D241,0)&gt;MATCH(N$1,$D238:$D241,0),1*b_vote,0)+IF(MATCH(M$1,$E238:$E241,0)&gt;MATCH(N$1,$E238:$E241,0),1*c_vote,0)+IF(MATCH(M$1,$F238:$F241,0)&gt;MATCH(N$1,$F238:$F241,0),1*d_vote,0)</f>
        <v>0.48</v>
      </c>
      <c r="O238" s="3">
        <f>IF(MATCH($O$1,$C238:$C241,0)&lt;(MATCH($P$1,$C238:$C241,0)),1*a_vote,0)+IF(MATCH($O$1,$D238:$D241,0)&lt;MATCH($P$1,$D238:$D241,0),1*b_vote,0)+IF(MATCH($O$1,$E238:$E241,0)&lt;MATCH($P$1,$E238:$E241,0),1*c_vote,0)+IF(MATCH($O$1,$F238:$F241,0)&lt;MATCH($P$1,$F238:$F241,0),1*d_vote,0)</f>
        <v>0.48</v>
      </c>
      <c r="P238" s="3">
        <f>IF(MATCH(O$1,$C238:$C241,0)&gt;(MATCH(P$1,$C238:$C241,0)),1*a_vote,0)+IF(MATCH(O$1,$D238:$D241,0)&gt;MATCH(P$1,$D238:$D241,0),1*b_vote,0)+IF(MATCH(O$1,$E238:$E241,0)&gt;MATCH(P$1,$E238:$E241,0),1*c_vote,0)+IF(MATCH(O$1,$F238:$F241,0)&gt;MATCH(P$1,$F238:$F241,0),1*d_vote,0)</f>
        <v>0.52</v>
      </c>
      <c r="Q238" s="3">
        <f>IF(MATCH($Q$1,$C238:$C241,0)&lt;(MATCH($R$1,$C238:$C241,0)),1*a_vote,0)+IF(MATCH($Q$1,$D238:$D241,0)&lt;MATCH($R$1,$D238:$D241,0),1*b_vote,0)+IF(MATCH($Q$1,$E238:$E241,0)&lt;MATCH($R$1,$E238:$E241,0),1*c_vote,0)+IF(MATCH($Q$1,$F238:$F241,0)&lt;MATCH($R$1,$F238:$F241,0),1*d_vote,0)</f>
        <v>0.26</v>
      </c>
      <c r="R238" s="3">
        <f>IF(MATCH(Q$1,$C238:$C241,0)&gt;(MATCH(R$1,$C238:$C241,0)),1*a_vote,0)+IF(MATCH(Q$1,$D238:$D241,0)&gt;MATCH(R$1,$D238:$D241,0),1*b_vote,0)+IF(MATCH(Q$1,$E238:$E241,0)&gt;MATCH(R$1,$E238:$E241,0),1*c_vote,0)+IF(MATCH(Q$1,$F238:$F241,0)&gt;MATCH(R$1,$F238:$F241,0),1*d_vote,0)</f>
        <v>0.74</v>
      </c>
      <c r="S238" s="3">
        <f>IF(MATCH($S$1,$C238:$C241,0)&lt;(MATCH($T$1,$C238:$C241,0)),1*a_vote,0)+IF(MATCH($S$1,$D238:$D241,0)&lt;MATCH($T$1,$D238:$D241,0),1*b_vote,0)+IF(MATCH($S$1,$E238:$E241,0)&lt;MATCH($T$1,$E238:$E241,0),1*c_vote,0)+IF(MATCH($S$1,$F238:$F241,0)&lt;MATCH($T$1,$F238:$F241,0),1*d_vote,0)</f>
        <v>0.51</v>
      </c>
      <c r="T238" s="3">
        <f>IF(MATCH(S$1,$C238:$C241,0)&gt;(MATCH(T$1,$C238:$C241,0)),1*a_vote,0)+IF(MATCH(S$1,$D238:$D241,0)&gt;MATCH(T$1,$D238:$D241,0),1*b_vote,0)+IF(MATCH(S$1,$E238:$E241,0)&gt;MATCH(T$1,$E238:$E241,0),1*c_vote,0)+IF(MATCH(S$1,$F238:$F241,0)&gt;MATCH(T$1,$F238:$F241,0),1*d_vote,0)</f>
        <v>0.49</v>
      </c>
    </row>
    <row r="239" spans="1:20" x14ac:dyDescent="0.25">
      <c r="A239">
        <f t="shared" si="8"/>
        <v>238</v>
      </c>
      <c r="B239">
        <f t="shared" si="9"/>
        <v>60</v>
      </c>
      <c r="C239" t="str">
        <f>INDEX('VBA code_permu_wo_repettn'!$T$3:$Y$6,COUNTIF('Profile-matrices_Condorcet'!$B$2:$B239,'Profile-matrices_Condorcet'!$B239),MATCH(INDEX('numeric possibilities'!D$3:D$1298,VLOOKUP($B239,'numeric possibilities'!$C$3:$G$1298,1)),'VBA code_permu_wo_repettn'!$T$2:$Y$2))</f>
        <v>D</v>
      </c>
      <c r="D239" t="str">
        <f>INDEX('VBA code_permu_wo_repettn'!$AA$3:$AF$6,COUNTIF('Profile-matrices_Condorcet'!$B$2:$B239,'Profile-matrices_Condorcet'!$B239),MATCH(INDEX('numeric possibilities'!E$3:E$1298,VLOOKUP($B239,'numeric possibilities'!$C$3:$G$1298,1)),'VBA code_permu_wo_repettn'!$AA$2:$AF$2))</f>
        <v>C</v>
      </c>
      <c r="E239" t="str">
        <f>INDEX('VBA code_permu_wo_repettn'!$AH$3:$AM$6,COUNTIF('Profile-matrices_Condorcet'!$B$2:$B239,'Profile-matrices_Condorcet'!$B239),MATCH(INDEX('numeric possibilities'!F$3:F$1298,VLOOKUP($B239,'numeric possibilities'!$C$3:$G$1298,1)),'VBA code_permu_wo_repettn'!$AH$2:$AM$2))</f>
        <v>A</v>
      </c>
      <c r="F239" t="str">
        <f>INDEX('VBA code_permu_wo_repettn'!$AO$3:$AT$6,COUNTIF('Profile-matrices_Condorcet'!$B$2:$B239,'Profile-matrices_Condorcet'!$B239),MATCH(INDEX('numeric possibilities'!G$3:G$1298,VLOOKUP($B239,'numeric possibilities'!$C$3:$G$1298,1)),'VBA code_permu_wo_repettn'!$AO$2:$AT$2))</f>
        <v>A</v>
      </c>
      <c r="H239" t="s">
        <v>15</v>
      </c>
      <c r="I239" t="str">
        <f>IF(I238&gt;J238,$I$1,IF(I238&lt;J238,$J$1,0))</f>
        <v>A</v>
      </c>
      <c r="K239" t="str">
        <f>IF(K238&gt;L238,$K$1,IF(K238&lt;L238,$L$1,0))</f>
        <v>C</v>
      </c>
      <c r="M239" t="str">
        <f>IF(M238&gt;N238,$M$1,IF(M238&lt;N238,$N$1,0))</f>
        <v>A</v>
      </c>
      <c r="O239" t="str">
        <f>IF(O238&gt;P238,$O$1,IF(O238&lt;P238,$P$1,0))</f>
        <v>C</v>
      </c>
      <c r="Q239" t="str">
        <f>IF(Q238&gt;R238,$Q$1,IF(Q238&lt;R238,$R$1,0))</f>
        <v>D</v>
      </c>
      <c r="S239" t="str">
        <f>IF(S238&gt;T238,$S$1,IF(S238&lt;T238,$T$1,0))</f>
        <v>C</v>
      </c>
    </row>
    <row r="240" spans="1:20" x14ac:dyDescent="0.25">
      <c r="A240">
        <f t="shared" si="8"/>
        <v>239</v>
      </c>
      <c r="B240">
        <f t="shared" si="9"/>
        <v>60</v>
      </c>
      <c r="C240" t="str">
        <f>INDEX('VBA code_permu_wo_repettn'!$T$3:$Y$6,COUNTIF('Profile-matrices_Condorcet'!$B$2:$B240,'Profile-matrices_Condorcet'!$B240),MATCH(INDEX('numeric possibilities'!D$3:D$1298,VLOOKUP($B240,'numeric possibilities'!$C$3:$G$1298,1)),'VBA code_permu_wo_repettn'!$T$2:$Y$2))</f>
        <v>C</v>
      </c>
      <c r="D240" t="str">
        <f>INDEX('VBA code_permu_wo_repettn'!$AA$3:$AF$6,COUNTIF('Profile-matrices_Condorcet'!$B$2:$B240,'Profile-matrices_Condorcet'!$B240),MATCH(INDEX('numeric possibilities'!E$3:E$1298,VLOOKUP($B240,'numeric possibilities'!$C$3:$G$1298,1)),'VBA code_permu_wo_repettn'!$AA$2:$AF$2))</f>
        <v>D</v>
      </c>
      <c r="E240" t="str">
        <f>INDEX('VBA code_permu_wo_repettn'!$AH$3:$AM$6,COUNTIF('Profile-matrices_Condorcet'!$B$2:$B240,'Profile-matrices_Condorcet'!$B240),MATCH(INDEX('numeric possibilities'!F$3:F$1298,VLOOKUP($B240,'numeric possibilities'!$C$3:$G$1298,1)),'VBA code_permu_wo_repettn'!$AH$2:$AM$2))</f>
        <v>D</v>
      </c>
      <c r="F240" t="str">
        <f>INDEX('VBA code_permu_wo_repettn'!$AO$3:$AT$6,COUNTIF('Profile-matrices_Condorcet'!$B$2:$B240,'Profile-matrices_Condorcet'!$B240),MATCH(INDEX('numeric possibilities'!G$3:G$1298,VLOOKUP($B240,'numeric possibilities'!$C$3:$G$1298,1)),'VBA code_permu_wo_repettn'!$AO$2:$AT$2))</f>
        <v>B</v>
      </c>
      <c r="I240" t="s">
        <v>0</v>
      </c>
      <c r="J240" t="s">
        <v>1</v>
      </c>
      <c r="K240" t="s">
        <v>2</v>
      </c>
      <c r="L240" t="s">
        <v>3</v>
      </c>
    </row>
    <row r="241" spans="1:20" x14ac:dyDescent="0.25">
      <c r="A241">
        <f t="shared" si="8"/>
        <v>240</v>
      </c>
      <c r="B241">
        <f t="shared" si="9"/>
        <v>60</v>
      </c>
      <c r="C241" t="str">
        <f>INDEX('VBA code_permu_wo_repettn'!$T$3:$Y$6,COUNTIF('Profile-matrices_Condorcet'!$B$2:$B241,'Profile-matrices_Condorcet'!$B241),MATCH(INDEX('numeric possibilities'!D$3:D$1298,VLOOKUP($B241,'numeric possibilities'!$C$3:$G$1298,1)),'VBA code_permu_wo_repettn'!$T$2:$Y$2))</f>
        <v>B</v>
      </c>
      <c r="D241" t="str">
        <f>INDEX('VBA code_permu_wo_repettn'!$AA$3:$AF$6,COUNTIF('Profile-matrices_Condorcet'!$B$2:$B241,'Profile-matrices_Condorcet'!$B241),MATCH(INDEX('numeric possibilities'!E$3:E$1298,VLOOKUP($B241,'numeric possibilities'!$C$3:$G$1298,1)),'VBA code_permu_wo_repettn'!$AA$2:$AF$2))</f>
        <v>A</v>
      </c>
      <c r="E241" t="str">
        <f>INDEX('VBA code_permu_wo_repettn'!$AH$3:$AM$6,COUNTIF('Profile-matrices_Condorcet'!$B$2:$B241,'Profile-matrices_Condorcet'!$B241),MATCH(INDEX('numeric possibilities'!F$3:F$1298,VLOOKUP($B241,'numeric possibilities'!$C$3:$G$1298,1)),'VBA code_permu_wo_repettn'!$AH$2:$AM$2))</f>
        <v>B</v>
      </c>
      <c r="F241" t="str">
        <f>INDEX('VBA code_permu_wo_repettn'!$AO$3:$AT$6,COUNTIF('Profile-matrices_Condorcet'!$B$2:$B241,'Profile-matrices_Condorcet'!$B241),MATCH(INDEX('numeric possibilities'!G$3:G$1298,VLOOKUP($B241,'numeric possibilities'!$C$3:$G$1298,1)),'VBA code_permu_wo_repettn'!$AO$2:$AT$2))</f>
        <v>C</v>
      </c>
      <c r="G241" t="str">
        <f>IF(MAX(I241:L241)&gt;='numeric possibilities'!$B$4/2,INDEX('Profile-matrices_Condorcet'!I240:L240,1,MATCH(MAX('Profile-matrices_Condorcet'!I241:L241),'Profile-matrices_Condorcet'!I241:L241,0)),"NCW")</f>
        <v>C</v>
      </c>
      <c r="H241" t="s">
        <v>13</v>
      </c>
      <c r="I241" s="3">
        <f>COUNTIF($I239:$S239,I240)</f>
        <v>2</v>
      </c>
      <c r="J241" s="3">
        <f>COUNTIF($I239:$S239,J240)</f>
        <v>0</v>
      </c>
      <c r="K241" s="3">
        <f>COUNTIF($I239:$S239,K240)</f>
        <v>3</v>
      </c>
      <c r="L241" s="3">
        <f>COUNTIF($I239:$S239,L240)</f>
        <v>1</v>
      </c>
    </row>
    <row r="242" spans="1:20" x14ac:dyDescent="0.25">
      <c r="A242">
        <f t="shared" si="8"/>
        <v>241</v>
      </c>
      <c r="B242">
        <f t="shared" si="9"/>
        <v>61</v>
      </c>
      <c r="C242" t="str">
        <f>INDEX('VBA code_permu_wo_repettn'!$T$3:$Y$6,COUNTIF('Profile-matrices_Condorcet'!$B$2:$B242,'Profile-matrices_Condorcet'!$B242),MATCH(INDEX('numeric possibilities'!D$3:D$1298,VLOOKUP($B242,'numeric possibilities'!$C$3:$G$1298,1)),'VBA code_permu_wo_repettn'!$T$2:$Y$2))</f>
        <v>A</v>
      </c>
      <c r="D242" t="str">
        <f>INDEX('VBA code_permu_wo_repettn'!$AA$3:$AF$6,COUNTIF('Profile-matrices_Condorcet'!$B$2:$B242,'Profile-matrices_Condorcet'!$B242),MATCH(INDEX('numeric possibilities'!E$3:E$1298,VLOOKUP($B242,'numeric possibilities'!$C$3:$G$1298,1)),'VBA code_permu_wo_repettn'!$AA$2:$AF$2))</f>
        <v>B</v>
      </c>
      <c r="E242" t="str">
        <f>INDEX('VBA code_permu_wo_repettn'!$AH$3:$AM$6,COUNTIF('Profile-matrices_Condorcet'!$B$2:$B242,'Profile-matrices_Condorcet'!$B242),MATCH(INDEX('numeric possibilities'!F$3:F$1298,VLOOKUP($B242,'numeric possibilities'!$C$3:$G$1298,1)),'VBA code_permu_wo_repettn'!$AH$2:$AM$2))</f>
        <v>C</v>
      </c>
      <c r="F242" t="str">
        <f>INDEX('VBA code_permu_wo_repettn'!$AO$3:$AT$6,COUNTIF('Profile-matrices_Condorcet'!$B$2:$B242,'Profile-matrices_Condorcet'!$B242),MATCH(INDEX('numeric possibilities'!G$3:G$1298,VLOOKUP($B242,'numeric possibilities'!$C$3:$G$1298,1)),'VBA code_permu_wo_repettn'!$AO$2:$AT$2))</f>
        <v>D</v>
      </c>
      <c r="H242" t="s">
        <v>14</v>
      </c>
      <c r="I242" s="3">
        <f>IF(MATCH(I$1,$C242:$C245,0)&lt;(MATCH(J$1,$C242:$C245,0)),1*a_vote,0)+IF(MATCH(I$1,$D242:$D245,0)&lt;MATCH(J$1,$D242:$D245,0),1*b_vote,0)+IF(MATCH(I$1,$E242:$E245,0)&lt;MATCH(J$1,$E242:$E245,0),1*c_vote,0)+IF(MATCH(I$1,$F242:$F245,0)&lt;MATCH(J$1,$F242:$F245,0),1*d_vote,0)</f>
        <v>0.74</v>
      </c>
      <c r="J242" s="3">
        <f>IF(MATCH(I$1,$C242:$C245,0)&gt;(MATCH(J$1,$C242:$C245,0)),1*a_vote,0)+IF(MATCH(I$1,$D242:$D245,0)&gt;MATCH(J$1,$D242:$D245,0),1*b_vote,0)+IF(MATCH(I$1,$E242:$E245,0)&gt;MATCH(J$1,$E242:$E245,0),1*c_vote,0)+IF(MATCH(I$1,$F242:$F245,0)&gt;MATCH(J$1,$F242:$F245,0),1*d_vote,0)</f>
        <v>0.26</v>
      </c>
      <c r="K242" s="3">
        <f>IF(MATCH($K$1,$C242:$C245,0)&lt;(MATCH($L$1,$C242:$C245,0)),1*a_vote,0)+IF(MATCH($K$1,$D242:$D245,0)&lt;MATCH($L$1,$D242:$D245,0),1*b_vote,0)+IF(MATCH($K$1,$E242:$E245,0)&lt;MATCH($L$1,$E242:$E245,0),1*c_vote,0)+IF(MATCH($K$1,$F242:$F245,0)&lt;MATCH($L$1,$F242:$F245,0),1*d_vote,0)</f>
        <v>0.75</v>
      </c>
      <c r="L242" s="3">
        <f>IF(MATCH(K$1,$C242:$C245,0)&gt;(MATCH(L$1,$C242:$C245,0)),1*a_vote,0)+IF(MATCH(K$1,$D242:$D245,0)&gt;MATCH(L$1,$D242:$D245,0),1*b_vote,0)+IF(MATCH(K$1,$E242:$E245,0)&gt;MATCH(L$1,$E242:$E245,0),1*c_vote,0)+IF(MATCH(K$1,$F242:$F245,0)&gt;MATCH(L$1,$F242:$F245,0),1*d_vote,0)</f>
        <v>0.25</v>
      </c>
      <c r="M242" s="3">
        <f>IF(MATCH($M$1,$C242:$C245,0)&lt;(MATCH($N$1,$C242:$C245,0)),1*a_vote,0)+IF(MATCH($M$1,$D242:$D245,0)&lt;MATCH($N$1,$D242:$D245,0),1*b_vote,0)+IF(MATCH($M$1,$E242:$E245,0)&lt;MATCH($N$1,$E242:$E245,0),1*c_vote,0)+IF(MATCH($M$1,$F242:$F245,0)&lt;MATCH($N$1,$F242:$F245,0),1*d_vote,0)</f>
        <v>0.52</v>
      </c>
      <c r="N242" s="3">
        <f>IF(MATCH(M$1,$C242:$C245,0)&gt;(MATCH(N$1,$C242:$C245,0)),1*a_vote,0)+IF(MATCH(M$1,$D242:$D245,0)&gt;MATCH(N$1,$D242:$D245,0),1*b_vote,0)+IF(MATCH(M$1,$E242:$E245,0)&gt;MATCH(N$1,$E242:$E245,0),1*c_vote,0)+IF(MATCH(M$1,$F242:$F245,0)&gt;MATCH(N$1,$F242:$F245,0),1*d_vote,0)</f>
        <v>0.48</v>
      </c>
      <c r="O242" s="3">
        <f>IF(MATCH($O$1,$C242:$C245,0)&lt;(MATCH($P$1,$C242:$C245,0)),1*a_vote,0)+IF(MATCH($O$1,$D242:$D245,0)&lt;MATCH($P$1,$D242:$D245,0),1*b_vote,0)+IF(MATCH($O$1,$E242:$E245,0)&lt;MATCH($P$1,$E242:$E245,0),1*c_vote,0)+IF(MATCH($O$1,$F242:$F245,0)&lt;MATCH($P$1,$F242:$F245,0),1*d_vote,0)</f>
        <v>0.75</v>
      </c>
      <c r="P242" s="3">
        <f>IF(MATCH(O$1,$C242:$C245,0)&gt;(MATCH(P$1,$C242:$C245,0)),1*a_vote,0)+IF(MATCH(O$1,$D242:$D245,0)&gt;MATCH(P$1,$D242:$D245,0),1*b_vote,0)+IF(MATCH(O$1,$E242:$E245,0)&gt;MATCH(P$1,$E242:$E245,0),1*c_vote,0)+IF(MATCH(O$1,$F242:$F245,0)&gt;MATCH(P$1,$F242:$F245,0),1*d_vote,0)</f>
        <v>0.25</v>
      </c>
      <c r="Q242" s="3">
        <f>IF(MATCH($Q$1,$C242:$C245,0)&lt;(MATCH($R$1,$C242:$C245,0)),1*a_vote,0)+IF(MATCH($Q$1,$D242:$D245,0)&lt;MATCH($R$1,$D242:$D245,0),1*b_vote,0)+IF(MATCH($Q$1,$E242:$E245,0)&lt;MATCH($R$1,$E242:$E245,0),1*c_vote,0)+IF(MATCH($Q$1,$F242:$F245,0)&lt;MATCH($R$1,$F242:$F245,0),1*d_vote,0)</f>
        <v>0.53</v>
      </c>
      <c r="R242" s="3">
        <f>IF(MATCH(Q$1,$C242:$C245,0)&gt;(MATCH(R$1,$C242:$C245,0)),1*a_vote,0)+IF(MATCH(Q$1,$D242:$D245,0)&gt;MATCH(R$1,$D242:$D245,0),1*b_vote,0)+IF(MATCH(Q$1,$E242:$E245,0)&gt;MATCH(R$1,$E242:$E245,0),1*c_vote,0)+IF(MATCH(Q$1,$F242:$F245,0)&gt;MATCH(R$1,$F242:$F245,0),1*d_vote,0)</f>
        <v>0.47</v>
      </c>
      <c r="S242" s="3">
        <f>IF(MATCH($S$1,$C242:$C245,0)&lt;(MATCH($T$1,$C242:$C245,0)),1*a_vote,0)+IF(MATCH($S$1,$D242:$D245,0)&lt;MATCH($T$1,$D242:$D245,0),1*b_vote,0)+IF(MATCH($S$1,$E242:$E245,0)&lt;MATCH($T$1,$E242:$E245,0),1*c_vote,0)+IF(MATCH($S$1,$F242:$F245,0)&lt;MATCH($T$1,$F242:$F245,0),1*d_vote,0)</f>
        <v>0.52</v>
      </c>
      <c r="T242" s="3">
        <f>IF(MATCH(S$1,$C242:$C245,0)&gt;(MATCH(T$1,$C242:$C245,0)),1*a_vote,0)+IF(MATCH(S$1,$D242:$D245,0)&gt;MATCH(T$1,$D242:$D245,0),1*b_vote,0)+IF(MATCH(S$1,$E242:$E245,0)&gt;MATCH(T$1,$E242:$E245,0),1*c_vote,0)+IF(MATCH(S$1,$F242:$F245,0)&gt;MATCH(T$1,$F242:$F245,0),1*d_vote,0)</f>
        <v>0.48</v>
      </c>
    </row>
    <row r="243" spans="1:20" x14ac:dyDescent="0.25">
      <c r="A243">
        <f t="shared" si="8"/>
        <v>242</v>
      </c>
      <c r="B243">
        <f t="shared" si="9"/>
        <v>61</v>
      </c>
      <c r="C243" t="str">
        <f>INDEX('VBA code_permu_wo_repettn'!$T$3:$Y$6,COUNTIF('Profile-matrices_Condorcet'!$B$2:$B243,'Profile-matrices_Condorcet'!$B243),MATCH(INDEX('numeric possibilities'!D$3:D$1298,VLOOKUP($B243,'numeric possibilities'!$C$3:$G$1298,1)),'VBA code_permu_wo_repettn'!$T$2:$Y$2))</f>
        <v>B</v>
      </c>
      <c r="D243" t="str">
        <f>INDEX('VBA code_permu_wo_repettn'!$AA$3:$AF$6,COUNTIF('Profile-matrices_Condorcet'!$B$2:$B243,'Profile-matrices_Condorcet'!$B243),MATCH(INDEX('numeric possibilities'!E$3:E$1298,VLOOKUP($B243,'numeric possibilities'!$C$3:$G$1298,1)),'VBA code_permu_wo_repettn'!$AA$2:$AF$2))</f>
        <v>D</v>
      </c>
      <c r="E243" t="str">
        <f>INDEX('VBA code_permu_wo_repettn'!$AH$3:$AM$6,COUNTIF('Profile-matrices_Condorcet'!$B$2:$B243,'Profile-matrices_Condorcet'!$B243),MATCH(INDEX('numeric possibilities'!F$3:F$1298,VLOOKUP($B243,'numeric possibilities'!$C$3:$G$1298,1)),'VBA code_permu_wo_repettn'!$AH$2:$AM$2))</f>
        <v>A</v>
      </c>
      <c r="F243" t="str">
        <f>INDEX('VBA code_permu_wo_repettn'!$AO$3:$AT$6,COUNTIF('Profile-matrices_Condorcet'!$B$2:$B243,'Profile-matrices_Condorcet'!$B243),MATCH(INDEX('numeric possibilities'!G$3:G$1298,VLOOKUP($B243,'numeric possibilities'!$C$3:$G$1298,1)),'VBA code_permu_wo_repettn'!$AO$2:$AT$2))</f>
        <v>A</v>
      </c>
      <c r="H243" t="s">
        <v>15</v>
      </c>
      <c r="I243" t="str">
        <f>IF(I242&gt;J242,$I$1,IF(I242&lt;J242,$J$1,0))</f>
        <v>A</v>
      </c>
      <c r="K243" t="str">
        <f>IF(K242&gt;L242,$K$1,IF(K242&lt;L242,$L$1,0))</f>
        <v>A</v>
      </c>
      <c r="M243" t="str">
        <f>IF(M242&gt;N242,$M$1,IF(M242&lt;N242,$N$1,0))</f>
        <v>A</v>
      </c>
      <c r="O243" t="str">
        <f>IF(O242&gt;P242,$O$1,IF(O242&lt;P242,$P$1,0))</f>
        <v>B</v>
      </c>
      <c r="Q243" t="str">
        <f>IF(Q242&gt;R242,$Q$1,IF(Q242&lt;R242,$R$1,0))</f>
        <v>B</v>
      </c>
      <c r="S243" t="str">
        <f>IF(S242&gt;T242,$S$1,IF(S242&lt;T242,$T$1,0))</f>
        <v>C</v>
      </c>
    </row>
    <row r="244" spans="1:20" x14ac:dyDescent="0.25">
      <c r="A244">
        <f t="shared" si="8"/>
        <v>243</v>
      </c>
      <c r="B244">
        <f t="shared" si="9"/>
        <v>61</v>
      </c>
      <c r="C244" t="str">
        <f>INDEX('VBA code_permu_wo_repettn'!$T$3:$Y$6,COUNTIF('Profile-matrices_Condorcet'!$B$2:$B244,'Profile-matrices_Condorcet'!$B244),MATCH(INDEX('numeric possibilities'!D$3:D$1298,VLOOKUP($B244,'numeric possibilities'!$C$3:$G$1298,1)),'VBA code_permu_wo_repettn'!$T$2:$Y$2))</f>
        <v>C</v>
      </c>
      <c r="D244" t="str">
        <f>INDEX('VBA code_permu_wo_repettn'!$AA$3:$AF$6,COUNTIF('Profile-matrices_Condorcet'!$B$2:$B244,'Profile-matrices_Condorcet'!$B244),MATCH(INDEX('numeric possibilities'!E$3:E$1298,VLOOKUP($B244,'numeric possibilities'!$C$3:$G$1298,1)),'VBA code_permu_wo_repettn'!$AA$2:$AF$2))</f>
        <v>A</v>
      </c>
      <c r="E244" t="str">
        <f>INDEX('VBA code_permu_wo_repettn'!$AH$3:$AM$6,COUNTIF('Profile-matrices_Condorcet'!$B$2:$B244,'Profile-matrices_Condorcet'!$B244),MATCH(INDEX('numeric possibilities'!F$3:F$1298,VLOOKUP($B244,'numeric possibilities'!$C$3:$G$1298,1)),'VBA code_permu_wo_repettn'!$AH$2:$AM$2))</f>
        <v>D</v>
      </c>
      <c r="F244" t="str">
        <f>INDEX('VBA code_permu_wo_repettn'!$AO$3:$AT$6,COUNTIF('Profile-matrices_Condorcet'!$B$2:$B244,'Profile-matrices_Condorcet'!$B244),MATCH(INDEX('numeric possibilities'!G$3:G$1298,VLOOKUP($B244,'numeric possibilities'!$C$3:$G$1298,1)),'VBA code_permu_wo_repettn'!$AO$2:$AT$2))</f>
        <v>B</v>
      </c>
      <c r="I244" t="s">
        <v>0</v>
      </c>
      <c r="J244" t="s">
        <v>1</v>
      </c>
      <c r="K244" t="s">
        <v>2</v>
      </c>
      <c r="L244" t="s">
        <v>3</v>
      </c>
    </row>
    <row r="245" spans="1:20" x14ac:dyDescent="0.25">
      <c r="A245">
        <f t="shared" si="8"/>
        <v>244</v>
      </c>
      <c r="B245">
        <f t="shared" si="9"/>
        <v>61</v>
      </c>
      <c r="C245" t="str">
        <f>INDEX('VBA code_permu_wo_repettn'!$T$3:$Y$6,COUNTIF('Profile-matrices_Condorcet'!$B$2:$B245,'Profile-matrices_Condorcet'!$B245),MATCH(INDEX('numeric possibilities'!D$3:D$1298,VLOOKUP($B245,'numeric possibilities'!$C$3:$G$1298,1)),'VBA code_permu_wo_repettn'!$T$2:$Y$2))</f>
        <v>D</v>
      </c>
      <c r="D245" t="str">
        <f>INDEX('VBA code_permu_wo_repettn'!$AA$3:$AF$6,COUNTIF('Profile-matrices_Condorcet'!$B$2:$B245,'Profile-matrices_Condorcet'!$B245),MATCH(INDEX('numeric possibilities'!E$3:E$1298,VLOOKUP($B245,'numeric possibilities'!$C$3:$G$1298,1)),'VBA code_permu_wo_repettn'!$AA$2:$AF$2))</f>
        <v>C</v>
      </c>
      <c r="E245" t="str">
        <f>INDEX('VBA code_permu_wo_repettn'!$AH$3:$AM$6,COUNTIF('Profile-matrices_Condorcet'!$B$2:$B245,'Profile-matrices_Condorcet'!$B245),MATCH(INDEX('numeric possibilities'!F$3:F$1298,VLOOKUP($B245,'numeric possibilities'!$C$3:$G$1298,1)),'VBA code_permu_wo_repettn'!$AH$2:$AM$2))</f>
        <v>B</v>
      </c>
      <c r="F245" t="str">
        <f>INDEX('VBA code_permu_wo_repettn'!$AO$3:$AT$6,COUNTIF('Profile-matrices_Condorcet'!$B$2:$B245,'Profile-matrices_Condorcet'!$B245),MATCH(INDEX('numeric possibilities'!G$3:G$1298,VLOOKUP($B245,'numeric possibilities'!$C$3:$G$1298,1)),'VBA code_permu_wo_repettn'!$AO$2:$AT$2))</f>
        <v>C</v>
      </c>
      <c r="G245" t="str">
        <f>IF(MAX(I245:L245)&gt;='numeric possibilities'!$B$4/2,INDEX('Profile-matrices_Condorcet'!I244:L244,1,MATCH(MAX('Profile-matrices_Condorcet'!I245:L245),'Profile-matrices_Condorcet'!I245:L245,0)),"NCW")</f>
        <v>A</v>
      </c>
      <c r="H245" t="s">
        <v>13</v>
      </c>
      <c r="I245" s="3">
        <f>COUNTIF($I243:$S243,I244)</f>
        <v>3</v>
      </c>
      <c r="J245" s="3">
        <f>COUNTIF($I243:$S243,J244)</f>
        <v>2</v>
      </c>
      <c r="K245" s="3">
        <f>COUNTIF($I243:$S243,K244)</f>
        <v>1</v>
      </c>
      <c r="L245" s="3">
        <f>COUNTIF($I243:$S243,L244)</f>
        <v>0</v>
      </c>
    </row>
    <row r="246" spans="1:20" x14ac:dyDescent="0.25">
      <c r="A246">
        <f t="shared" si="8"/>
        <v>245</v>
      </c>
      <c r="B246">
        <f t="shared" si="9"/>
        <v>62</v>
      </c>
      <c r="C246" t="str">
        <f>INDEX('VBA code_permu_wo_repettn'!$T$3:$Y$6,COUNTIF('Profile-matrices_Condorcet'!$B$2:$B246,'Profile-matrices_Condorcet'!$B246),MATCH(INDEX('numeric possibilities'!D$3:D$1298,VLOOKUP($B246,'numeric possibilities'!$C$3:$G$1298,1)),'VBA code_permu_wo_repettn'!$T$2:$Y$2))</f>
        <v>A</v>
      </c>
      <c r="D246" t="str">
        <f>INDEX('VBA code_permu_wo_repettn'!$AA$3:$AF$6,COUNTIF('Profile-matrices_Condorcet'!$B$2:$B246,'Profile-matrices_Condorcet'!$B246),MATCH(INDEX('numeric possibilities'!E$3:E$1298,VLOOKUP($B246,'numeric possibilities'!$C$3:$G$1298,1)),'VBA code_permu_wo_repettn'!$AA$2:$AF$2))</f>
        <v>B</v>
      </c>
      <c r="E246" t="str">
        <f>INDEX('VBA code_permu_wo_repettn'!$AH$3:$AM$6,COUNTIF('Profile-matrices_Condorcet'!$B$2:$B246,'Profile-matrices_Condorcet'!$B246),MATCH(INDEX('numeric possibilities'!F$3:F$1298,VLOOKUP($B246,'numeric possibilities'!$C$3:$G$1298,1)),'VBA code_permu_wo_repettn'!$AH$2:$AM$2))</f>
        <v>C</v>
      </c>
      <c r="F246" t="str">
        <f>INDEX('VBA code_permu_wo_repettn'!$AO$3:$AT$6,COUNTIF('Profile-matrices_Condorcet'!$B$2:$B246,'Profile-matrices_Condorcet'!$B246),MATCH(INDEX('numeric possibilities'!G$3:G$1298,VLOOKUP($B246,'numeric possibilities'!$C$3:$G$1298,1)),'VBA code_permu_wo_repettn'!$AO$2:$AT$2))</f>
        <v>D</v>
      </c>
      <c r="H246" t="s">
        <v>14</v>
      </c>
      <c r="I246" s="3">
        <f>IF(MATCH(I$1,$C246:$C249,0)&lt;(MATCH(J$1,$C246:$C249,0)),1*a_vote,0)+IF(MATCH(I$1,$D246:$D249,0)&lt;MATCH(J$1,$D246:$D249,0),1*b_vote,0)+IF(MATCH(I$1,$E246:$E249,0)&lt;MATCH(J$1,$E246:$E249,0),1*c_vote,0)+IF(MATCH(I$1,$F246:$F249,0)&lt;MATCH(J$1,$F246:$F249,0),1*d_vote,0)</f>
        <v>0.74</v>
      </c>
      <c r="J246" s="3">
        <f>IF(MATCH(I$1,$C246:$C249,0)&gt;(MATCH(J$1,$C246:$C249,0)),1*a_vote,0)+IF(MATCH(I$1,$D246:$D249,0)&gt;MATCH(J$1,$D246:$D249,0),1*b_vote,0)+IF(MATCH(I$1,$E246:$E249,0)&gt;MATCH(J$1,$E246:$E249,0),1*c_vote,0)+IF(MATCH(I$1,$F246:$F249,0)&gt;MATCH(J$1,$F246:$F249,0),1*d_vote,0)</f>
        <v>0.26</v>
      </c>
      <c r="K246" s="3">
        <f>IF(MATCH($K$1,$C246:$C249,0)&lt;(MATCH($L$1,$C246:$C249,0)),1*a_vote,0)+IF(MATCH($K$1,$D246:$D249,0)&lt;MATCH($L$1,$D246:$D249,0),1*b_vote,0)+IF(MATCH($K$1,$E246:$E249,0)&lt;MATCH($L$1,$E246:$E249,0),1*c_vote,0)+IF(MATCH($K$1,$F246:$F249,0)&lt;MATCH($L$1,$F246:$F249,0),1*d_vote,0)</f>
        <v>0.75</v>
      </c>
      <c r="L246" s="3">
        <f>IF(MATCH(K$1,$C246:$C249,0)&gt;(MATCH(L$1,$C246:$C249,0)),1*a_vote,0)+IF(MATCH(K$1,$D246:$D249,0)&gt;MATCH(L$1,$D246:$D249,0),1*b_vote,0)+IF(MATCH(K$1,$E246:$E249,0)&gt;MATCH(L$1,$E246:$E249,0),1*c_vote,0)+IF(MATCH(K$1,$F246:$F249,0)&gt;MATCH(L$1,$F246:$F249,0),1*d_vote,0)</f>
        <v>0.25</v>
      </c>
      <c r="M246" s="3">
        <f>IF(MATCH($M$1,$C246:$C249,0)&lt;(MATCH($N$1,$C246:$C249,0)),1*a_vote,0)+IF(MATCH($M$1,$D246:$D249,0)&lt;MATCH($N$1,$D246:$D249,0),1*b_vote,0)+IF(MATCH($M$1,$E246:$E249,0)&lt;MATCH($N$1,$E246:$E249,0),1*c_vote,0)+IF(MATCH($M$1,$F246:$F249,0)&lt;MATCH($N$1,$F246:$F249,0),1*d_vote,0)</f>
        <v>0.52</v>
      </c>
      <c r="N246" s="3">
        <f>IF(MATCH(M$1,$C246:$C249,0)&gt;(MATCH(N$1,$C246:$C249,0)),1*a_vote,0)+IF(MATCH(M$1,$D246:$D249,0)&gt;MATCH(N$1,$D246:$D249,0),1*b_vote,0)+IF(MATCH(M$1,$E246:$E249,0)&gt;MATCH(N$1,$E246:$E249,0),1*c_vote,0)+IF(MATCH(M$1,$F246:$F249,0)&gt;MATCH(N$1,$F246:$F249,0),1*d_vote,0)</f>
        <v>0.48</v>
      </c>
      <c r="O246" s="3">
        <f>IF(MATCH($O$1,$C246:$C249,0)&lt;(MATCH($P$1,$C246:$C249,0)),1*a_vote,0)+IF(MATCH($O$1,$D246:$D249,0)&lt;MATCH($P$1,$D246:$D249,0),1*b_vote,0)+IF(MATCH($O$1,$E246:$E249,0)&lt;MATCH($P$1,$E246:$E249,0),1*c_vote,0)+IF(MATCH($O$1,$F246:$F249,0)&lt;MATCH($P$1,$F246:$F249,0),1*d_vote,0)</f>
        <v>0.75</v>
      </c>
      <c r="P246" s="3">
        <f>IF(MATCH(O$1,$C246:$C249,0)&gt;(MATCH(P$1,$C246:$C249,0)),1*a_vote,0)+IF(MATCH(O$1,$D246:$D249,0)&gt;MATCH(P$1,$D246:$D249,0),1*b_vote,0)+IF(MATCH(O$1,$E246:$E249,0)&gt;MATCH(P$1,$E246:$E249,0),1*c_vote,0)+IF(MATCH(O$1,$F246:$F249,0)&gt;MATCH(P$1,$F246:$F249,0),1*d_vote,0)</f>
        <v>0.25</v>
      </c>
      <c r="Q246" s="3">
        <f>IF(MATCH($Q$1,$C246:$C249,0)&lt;(MATCH($R$1,$C246:$C249,0)),1*a_vote,0)+IF(MATCH($Q$1,$D246:$D249,0)&lt;MATCH($R$1,$D246:$D249,0),1*b_vote,0)+IF(MATCH($Q$1,$E246:$E249,0)&lt;MATCH($R$1,$E246:$E249,0),1*c_vote,0)+IF(MATCH($Q$1,$F246:$F249,0)&lt;MATCH($R$1,$F246:$F249,0),1*d_vote,0)</f>
        <v>0.53</v>
      </c>
      <c r="R246" s="3">
        <f>IF(MATCH(Q$1,$C246:$C249,0)&gt;(MATCH(R$1,$C246:$C249,0)),1*a_vote,0)+IF(MATCH(Q$1,$D246:$D249,0)&gt;MATCH(R$1,$D246:$D249,0),1*b_vote,0)+IF(MATCH(Q$1,$E246:$E249,0)&gt;MATCH(R$1,$E246:$E249,0),1*c_vote,0)+IF(MATCH(Q$1,$F246:$F249,0)&gt;MATCH(R$1,$F246:$F249,0),1*d_vote,0)</f>
        <v>0.47</v>
      </c>
      <c r="S246" s="3">
        <f>IF(MATCH($S$1,$C246:$C249,0)&lt;(MATCH($T$1,$C246:$C249,0)),1*a_vote,0)+IF(MATCH($S$1,$D246:$D249,0)&lt;MATCH($T$1,$D246:$D249,0),1*b_vote,0)+IF(MATCH($S$1,$E246:$E249,0)&lt;MATCH($T$1,$E246:$E249,0),1*c_vote,0)+IF(MATCH($S$1,$F246:$F249,0)&lt;MATCH($T$1,$F246:$F249,0),1*d_vote,0)</f>
        <v>0.25</v>
      </c>
      <c r="T246" s="3">
        <f>IF(MATCH(S$1,$C246:$C249,0)&gt;(MATCH(T$1,$C246:$C249,0)),1*a_vote,0)+IF(MATCH(S$1,$D246:$D249,0)&gt;MATCH(T$1,$D246:$D249,0),1*b_vote,0)+IF(MATCH(S$1,$E246:$E249,0)&gt;MATCH(T$1,$E246:$E249,0),1*c_vote,0)+IF(MATCH(S$1,$F246:$F249,0)&gt;MATCH(T$1,$F246:$F249,0),1*d_vote,0)</f>
        <v>0.75</v>
      </c>
    </row>
    <row r="247" spans="1:20" x14ac:dyDescent="0.25">
      <c r="A247">
        <f t="shared" si="8"/>
        <v>246</v>
      </c>
      <c r="B247">
        <f t="shared" si="9"/>
        <v>62</v>
      </c>
      <c r="C247" t="str">
        <f>INDEX('VBA code_permu_wo_repettn'!$T$3:$Y$6,COUNTIF('Profile-matrices_Condorcet'!$B$2:$B247,'Profile-matrices_Condorcet'!$B247),MATCH(INDEX('numeric possibilities'!D$3:D$1298,VLOOKUP($B247,'numeric possibilities'!$C$3:$G$1298,1)),'VBA code_permu_wo_repettn'!$T$2:$Y$2))</f>
        <v>B</v>
      </c>
      <c r="D247" t="str">
        <f>INDEX('VBA code_permu_wo_repettn'!$AA$3:$AF$6,COUNTIF('Profile-matrices_Condorcet'!$B$2:$B247,'Profile-matrices_Condorcet'!$B247),MATCH(INDEX('numeric possibilities'!E$3:E$1298,VLOOKUP($B247,'numeric possibilities'!$C$3:$G$1298,1)),'VBA code_permu_wo_repettn'!$AA$2:$AF$2))</f>
        <v>D</v>
      </c>
      <c r="E247" t="str">
        <f>INDEX('VBA code_permu_wo_repettn'!$AH$3:$AM$6,COUNTIF('Profile-matrices_Condorcet'!$B$2:$B247,'Profile-matrices_Condorcet'!$B247),MATCH(INDEX('numeric possibilities'!F$3:F$1298,VLOOKUP($B247,'numeric possibilities'!$C$3:$G$1298,1)),'VBA code_permu_wo_repettn'!$AH$2:$AM$2))</f>
        <v>A</v>
      </c>
      <c r="F247" t="str">
        <f>INDEX('VBA code_permu_wo_repettn'!$AO$3:$AT$6,COUNTIF('Profile-matrices_Condorcet'!$B$2:$B247,'Profile-matrices_Condorcet'!$B247),MATCH(INDEX('numeric possibilities'!G$3:G$1298,VLOOKUP($B247,'numeric possibilities'!$C$3:$G$1298,1)),'VBA code_permu_wo_repettn'!$AO$2:$AT$2))</f>
        <v>A</v>
      </c>
      <c r="H247" t="s">
        <v>15</v>
      </c>
      <c r="I247" t="str">
        <f>IF(I246&gt;J246,$I$1,IF(I246&lt;J246,$J$1,0))</f>
        <v>A</v>
      </c>
      <c r="K247" t="str">
        <f>IF(K246&gt;L246,$K$1,IF(K246&lt;L246,$L$1,0))</f>
        <v>A</v>
      </c>
      <c r="M247" t="str">
        <f>IF(M246&gt;N246,$M$1,IF(M246&lt;N246,$N$1,0))</f>
        <v>A</v>
      </c>
      <c r="O247" t="str">
        <f>IF(O246&gt;P246,$O$1,IF(O246&lt;P246,$P$1,0))</f>
        <v>B</v>
      </c>
      <c r="Q247" t="str">
        <f>IF(Q246&gt;R246,$Q$1,IF(Q246&lt;R246,$R$1,0))</f>
        <v>B</v>
      </c>
      <c r="S247" t="str">
        <f>IF(S246&gt;T246,$S$1,IF(S246&lt;T246,$T$1,0))</f>
        <v>D</v>
      </c>
    </row>
    <row r="248" spans="1:20" x14ac:dyDescent="0.25">
      <c r="A248">
        <f t="shared" si="8"/>
        <v>247</v>
      </c>
      <c r="B248">
        <f t="shared" si="9"/>
        <v>62</v>
      </c>
      <c r="C248" t="str">
        <f>INDEX('VBA code_permu_wo_repettn'!$T$3:$Y$6,COUNTIF('Profile-matrices_Condorcet'!$B$2:$B248,'Profile-matrices_Condorcet'!$B248),MATCH(INDEX('numeric possibilities'!D$3:D$1298,VLOOKUP($B248,'numeric possibilities'!$C$3:$G$1298,1)),'VBA code_permu_wo_repettn'!$T$2:$Y$2))</f>
        <v>D</v>
      </c>
      <c r="D248" t="str">
        <f>INDEX('VBA code_permu_wo_repettn'!$AA$3:$AF$6,COUNTIF('Profile-matrices_Condorcet'!$B$2:$B248,'Profile-matrices_Condorcet'!$B248),MATCH(INDEX('numeric possibilities'!E$3:E$1298,VLOOKUP($B248,'numeric possibilities'!$C$3:$G$1298,1)),'VBA code_permu_wo_repettn'!$AA$2:$AF$2))</f>
        <v>A</v>
      </c>
      <c r="E248" t="str">
        <f>INDEX('VBA code_permu_wo_repettn'!$AH$3:$AM$6,COUNTIF('Profile-matrices_Condorcet'!$B$2:$B248,'Profile-matrices_Condorcet'!$B248),MATCH(INDEX('numeric possibilities'!F$3:F$1298,VLOOKUP($B248,'numeric possibilities'!$C$3:$G$1298,1)),'VBA code_permu_wo_repettn'!$AH$2:$AM$2))</f>
        <v>D</v>
      </c>
      <c r="F248" t="str">
        <f>INDEX('VBA code_permu_wo_repettn'!$AO$3:$AT$6,COUNTIF('Profile-matrices_Condorcet'!$B$2:$B248,'Profile-matrices_Condorcet'!$B248),MATCH(INDEX('numeric possibilities'!G$3:G$1298,VLOOKUP($B248,'numeric possibilities'!$C$3:$G$1298,1)),'VBA code_permu_wo_repettn'!$AO$2:$AT$2))</f>
        <v>B</v>
      </c>
      <c r="I248" t="s">
        <v>0</v>
      </c>
      <c r="J248" t="s">
        <v>1</v>
      </c>
      <c r="K248" t="s">
        <v>2</v>
      </c>
      <c r="L248" t="s">
        <v>3</v>
      </c>
    </row>
    <row r="249" spans="1:20" x14ac:dyDescent="0.25">
      <c r="A249">
        <f t="shared" si="8"/>
        <v>248</v>
      </c>
      <c r="B249">
        <f t="shared" si="9"/>
        <v>62</v>
      </c>
      <c r="C249" t="str">
        <f>INDEX('VBA code_permu_wo_repettn'!$T$3:$Y$6,COUNTIF('Profile-matrices_Condorcet'!$B$2:$B249,'Profile-matrices_Condorcet'!$B249),MATCH(INDEX('numeric possibilities'!D$3:D$1298,VLOOKUP($B249,'numeric possibilities'!$C$3:$G$1298,1)),'VBA code_permu_wo_repettn'!$T$2:$Y$2))</f>
        <v>C</v>
      </c>
      <c r="D249" t="str">
        <f>INDEX('VBA code_permu_wo_repettn'!$AA$3:$AF$6,COUNTIF('Profile-matrices_Condorcet'!$B$2:$B249,'Profile-matrices_Condorcet'!$B249),MATCH(INDEX('numeric possibilities'!E$3:E$1298,VLOOKUP($B249,'numeric possibilities'!$C$3:$G$1298,1)),'VBA code_permu_wo_repettn'!$AA$2:$AF$2))</f>
        <v>C</v>
      </c>
      <c r="E249" t="str">
        <f>INDEX('VBA code_permu_wo_repettn'!$AH$3:$AM$6,COUNTIF('Profile-matrices_Condorcet'!$B$2:$B249,'Profile-matrices_Condorcet'!$B249),MATCH(INDEX('numeric possibilities'!F$3:F$1298,VLOOKUP($B249,'numeric possibilities'!$C$3:$G$1298,1)),'VBA code_permu_wo_repettn'!$AH$2:$AM$2))</f>
        <v>B</v>
      </c>
      <c r="F249" t="str">
        <f>INDEX('VBA code_permu_wo_repettn'!$AO$3:$AT$6,COUNTIF('Profile-matrices_Condorcet'!$B$2:$B249,'Profile-matrices_Condorcet'!$B249),MATCH(INDEX('numeric possibilities'!G$3:G$1298,VLOOKUP($B249,'numeric possibilities'!$C$3:$G$1298,1)),'VBA code_permu_wo_repettn'!$AO$2:$AT$2))</f>
        <v>C</v>
      </c>
      <c r="G249" t="str">
        <f>IF(MAX(I249:L249)&gt;='numeric possibilities'!$B$4/2,INDEX('Profile-matrices_Condorcet'!I248:L248,1,MATCH(MAX('Profile-matrices_Condorcet'!I249:L249),'Profile-matrices_Condorcet'!I249:L249,0)),"NCW")</f>
        <v>A</v>
      </c>
      <c r="H249" t="s">
        <v>13</v>
      </c>
      <c r="I249" s="3">
        <f>COUNTIF($I247:$S247,I248)</f>
        <v>3</v>
      </c>
      <c r="J249" s="3">
        <f>COUNTIF($I247:$S247,J248)</f>
        <v>2</v>
      </c>
      <c r="K249" s="3">
        <f>COUNTIF($I247:$S247,K248)</f>
        <v>0</v>
      </c>
      <c r="L249" s="3">
        <f>COUNTIF($I247:$S247,L248)</f>
        <v>1</v>
      </c>
    </row>
    <row r="250" spans="1:20" x14ac:dyDescent="0.25">
      <c r="A250">
        <f t="shared" si="8"/>
        <v>249</v>
      </c>
      <c r="B250">
        <f t="shared" si="9"/>
        <v>63</v>
      </c>
      <c r="C250" t="str">
        <f>INDEX('VBA code_permu_wo_repettn'!$T$3:$Y$6,COUNTIF('Profile-matrices_Condorcet'!$B$2:$B250,'Profile-matrices_Condorcet'!$B250),MATCH(INDEX('numeric possibilities'!D$3:D$1298,VLOOKUP($B250,'numeric possibilities'!$C$3:$G$1298,1)),'VBA code_permu_wo_repettn'!$T$2:$Y$2))</f>
        <v>A</v>
      </c>
      <c r="D250" t="str">
        <f>INDEX('VBA code_permu_wo_repettn'!$AA$3:$AF$6,COUNTIF('Profile-matrices_Condorcet'!$B$2:$B250,'Profile-matrices_Condorcet'!$B250),MATCH(INDEX('numeric possibilities'!E$3:E$1298,VLOOKUP($B250,'numeric possibilities'!$C$3:$G$1298,1)),'VBA code_permu_wo_repettn'!$AA$2:$AF$2))</f>
        <v>B</v>
      </c>
      <c r="E250" t="str">
        <f>INDEX('VBA code_permu_wo_repettn'!$AH$3:$AM$6,COUNTIF('Profile-matrices_Condorcet'!$B$2:$B250,'Profile-matrices_Condorcet'!$B250),MATCH(INDEX('numeric possibilities'!F$3:F$1298,VLOOKUP($B250,'numeric possibilities'!$C$3:$G$1298,1)),'VBA code_permu_wo_repettn'!$AH$2:$AM$2))</f>
        <v>C</v>
      </c>
      <c r="F250" t="str">
        <f>INDEX('VBA code_permu_wo_repettn'!$AO$3:$AT$6,COUNTIF('Profile-matrices_Condorcet'!$B$2:$B250,'Profile-matrices_Condorcet'!$B250),MATCH(INDEX('numeric possibilities'!G$3:G$1298,VLOOKUP($B250,'numeric possibilities'!$C$3:$G$1298,1)),'VBA code_permu_wo_repettn'!$AO$2:$AT$2))</f>
        <v>D</v>
      </c>
      <c r="H250" t="s">
        <v>14</v>
      </c>
      <c r="I250" s="3">
        <f>IF(MATCH(I$1,$C250:$C253,0)&lt;(MATCH(J$1,$C250:$C253,0)),1*a_vote,0)+IF(MATCH(I$1,$D250:$D253,0)&lt;MATCH(J$1,$D250:$D253,0),1*b_vote,0)+IF(MATCH(I$1,$E250:$E253,0)&lt;MATCH(J$1,$E250:$E253,0),1*c_vote,0)+IF(MATCH(I$1,$F250:$F253,0)&lt;MATCH(J$1,$F250:$F253,0),1*d_vote,0)</f>
        <v>0.74</v>
      </c>
      <c r="J250" s="3">
        <f>IF(MATCH(I$1,$C250:$C253,0)&gt;(MATCH(J$1,$C250:$C253,0)),1*a_vote,0)+IF(MATCH(I$1,$D250:$D253,0)&gt;MATCH(J$1,$D250:$D253,0),1*b_vote,0)+IF(MATCH(I$1,$E250:$E253,0)&gt;MATCH(J$1,$E250:$E253,0),1*c_vote,0)+IF(MATCH(I$1,$F250:$F253,0)&gt;MATCH(J$1,$F250:$F253,0),1*d_vote,0)</f>
        <v>0.26</v>
      </c>
      <c r="K250" s="3">
        <f>IF(MATCH($K$1,$C250:$C253,0)&lt;(MATCH($L$1,$C250:$C253,0)),1*a_vote,0)+IF(MATCH($K$1,$D250:$D253,0)&lt;MATCH($L$1,$D250:$D253,0),1*b_vote,0)+IF(MATCH($K$1,$E250:$E253,0)&lt;MATCH($L$1,$E250:$E253,0),1*c_vote,0)+IF(MATCH($K$1,$F250:$F253,0)&lt;MATCH($L$1,$F250:$F253,0),1*d_vote,0)</f>
        <v>0.75</v>
      </c>
      <c r="L250" s="3">
        <f>IF(MATCH(K$1,$C250:$C253,0)&gt;(MATCH(L$1,$C250:$C253,0)),1*a_vote,0)+IF(MATCH(K$1,$D250:$D253,0)&gt;MATCH(L$1,$D250:$D253,0),1*b_vote,0)+IF(MATCH(K$1,$E250:$E253,0)&gt;MATCH(L$1,$E250:$E253,0),1*c_vote,0)+IF(MATCH(K$1,$F250:$F253,0)&gt;MATCH(L$1,$F250:$F253,0),1*d_vote,0)</f>
        <v>0.25</v>
      </c>
      <c r="M250" s="3">
        <f>IF(MATCH($M$1,$C250:$C253,0)&lt;(MATCH($N$1,$C250:$C253,0)),1*a_vote,0)+IF(MATCH($M$1,$D250:$D253,0)&lt;MATCH($N$1,$D250:$D253,0),1*b_vote,0)+IF(MATCH($M$1,$E250:$E253,0)&lt;MATCH($N$1,$E250:$E253,0),1*c_vote,0)+IF(MATCH($M$1,$F250:$F253,0)&lt;MATCH($N$1,$F250:$F253,0),1*d_vote,0)</f>
        <v>0.52</v>
      </c>
      <c r="N250" s="3">
        <f>IF(MATCH(M$1,$C250:$C253,0)&gt;(MATCH(N$1,$C250:$C253,0)),1*a_vote,0)+IF(MATCH(M$1,$D250:$D253,0)&gt;MATCH(N$1,$D250:$D253,0),1*b_vote,0)+IF(MATCH(M$1,$E250:$E253,0)&gt;MATCH(N$1,$E250:$E253,0),1*c_vote,0)+IF(MATCH(M$1,$F250:$F253,0)&gt;MATCH(N$1,$F250:$F253,0),1*d_vote,0)</f>
        <v>0.48</v>
      </c>
      <c r="O250" s="3">
        <f>IF(MATCH($O$1,$C250:$C253,0)&lt;(MATCH($P$1,$C250:$C253,0)),1*a_vote,0)+IF(MATCH($O$1,$D250:$D253,0)&lt;MATCH($P$1,$D250:$D253,0),1*b_vote,0)+IF(MATCH($O$1,$E250:$E253,0)&lt;MATCH($P$1,$E250:$E253,0),1*c_vote,0)+IF(MATCH($O$1,$F250:$F253,0)&lt;MATCH($P$1,$F250:$F253,0),1*d_vote,0)</f>
        <v>0.48</v>
      </c>
      <c r="P250" s="3">
        <f>IF(MATCH(O$1,$C250:$C253,0)&gt;(MATCH(P$1,$C250:$C253,0)),1*a_vote,0)+IF(MATCH(O$1,$D250:$D253,0)&gt;MATCH(P$1,$D250:$D253,0),1*b_vote,0)+IF(MATCH(O$1,$E250:$E253,0)&gt;MATCH(P$1,$E250:$E253,0),1*c_vote,0)+IF(MATCH(O$1,$F250:$F253,0)&gt;MATCH(P$1,$F250:$F253,0),1*d_vote,0)</f>
        <v>0.52</v>
      </c>
      <c r="Q250" s="3">
        <f>IF(MATCH($Q$1,$C250:$C253,0)&lt;(MATCH($R$1,$C250:$C253,0)),1*a_vote,0)+IF(MATCH($Q$1,$D250:$D253,0)&lt;MATCH($R$1,$D250:$D253,0),1*b_vote,0)+IF(MATCH($Q$1,$E250:$E253,0)&lt;MATCH($R$1,$E250:$E253,0),1*c_vote,0)+IF(MATCH($Q$1,$F250:$F253,0)&lt;MATCH($R$1,$F250:$F253,0),1*d_vote,0)</f>
        <v>0.53</v>
      </c>
      <c r="R250" s="3">
        <f>IF(MATCH(Q$1,$C250:$C253,0)&gt;(MATCH(R$1,$C250:$C253,0)),1*a_vote,0)+IF(MATCH(Q$1,$D250:$D253,0)&gt;MATCH(R$1,$D250:$D253,0),1*b_vote,0)+IF(MATCH(Q$1,$E250:$E253,0)&gt;MATCH(R$1,$E250:$E253,0),1*c_vote,0)+IF(MATCH(Q$1,$F250:$F253,0)&gt;MATCH(R$1,$F250:$F253,0),1*d_vote,0)</f>
        <v>0.47</v>
      </c>
      <c r="S250" s="3">
        <f>IF(MATCH($S$1,$C250:$C253,0)&lt;(MATCH($T$1,$C250:$C253,0)),1*a_vote,0)+IF(MATCH($S$1,$D250:$D253,0)&lt;MATCH($T$1,$D250:$D253,0),1*b_vote,0)+IF(MATCH($S$1,$E250:$E253,0)&lt;MATCH($T$1,$E250:$E253,0),1*c_vote,0)+IF(MATCH($S$1,$F250:$F253,0)&lt;MATCH($T$1,$F250:$F253,0),1*d_vote,0)</f>
        <v>0.52</v>
      </c>
      <c r="T250" s="3">
        <f>IF(MATCH(S$1,$C250:$C253,0)&gt;(MATCH(T$1,$C250:$C253,0)),1*a_vote,0)+IF(MATCH(S$1,$D250:$D253,0)&gt;MATCH(T$1,$D250:$D253,0),1*b_vote,0)+IF(MATCH(S$1,$E250:$E253,0)&gt;MATCH(T$1,$E250:$E253,0),1*c_vote,0)+IF(MATCH(S$1,$F250:$F253,0)&gt;MATCH(T$1,$F250:$F253,0),1*d_vote,0)</f>
        <v>0.48</v>
      </c>
    </row>
    <row r="251" spans="1:20" x14ac:dyDescent="0.25">
      <c r="A251">
        <f t="shared" si="8"/>
        <v>250</v>
      </c>
      <c r="B251">
        <f t="shared" si="9"/>
        <v>63</v>
      </c>
      <c r="C251" t="str">
        <f>INDEX('VBA code_permu_wo_repettn'!$T$3:$Y$6,COUNTIF('Profile-matrices_Condorcet'!$B$2:$B251,'Profile-matrices_Condorcet'!$B251),MATCH(INDEX('numeric possibilities'!D$3:D$1298,VLOOKUP($B251,'numeric possibilities'!$C$3:$G$1298,1)),'VBA code_permu_wo_repettn'!$T$2:$Y$2))</f>
        <v>C</v>
      </c>
      <c r="D251" t="str">
        <f>INDEX('VBA code_permu_wo_repettn'!$AA$3:$AF$6,COUNTIF('Profile-matrices_Condorcet'!$B$2:$B251,'Profile-matrices_Condorcet'!$B251),MATCH(INDEX('numeric possibilities'!E$3:E$1298,VLOOKUP($B251,'numeric possibilities'!$C$3:$G$1298,1)),'VBA code_permu_wo_repettn'!$AA$2:$AF$2))</f>
        <v>D</v>
      </c>
      <c r="E251" t="str">
        <f>INDEX('VBA code_permu_wo_repettn'!$AH$3:$AM$6,COUNTIF('Profile-matrices_Condorcet'!$B$2:$B251,'Profile-matrices_Condorcet'!$B251),MATCH(INDEX('numeric possibilities'!F$3:F$1298,VLOOKUP($B251,'numeric possibilities'!$C$3:$G$1298,1)),'VBA code_permu_wo_repettn'!$AH$2:$AM$2))</f>
        <v>A</v>
      </c>
      <c r="F251" t="str">
        <f>INDEX('VBA code_permu_wo_repettn'!$AO$3:$AT$6,COUNTIF('Profile-matrices_Condorcet'!$B$2:$B251,'Profile-matrices_Condorcet'!$B251),MATCH(INDEX('numeric possibilities'!G$3:G$1298,VLOOKUP($B251,'numeric possibilities'!$C$3:$G$1298,1)),'VBA code_permu_wo_repettn'!$AO$2:$AT$2))</f>
        <v>A</v>
      </c>
      <c r="H251" t="s">
        <v>15</v>
      </c>
      <c r="I251" t="str">
        <f>IF(I250&gt;J250,$I$1,IF(I250&lt;J250,$J$1,0))</f>
        <v>A</v>
      </c>
      <c r="K251" t="str">
        <f>IF(K250&gt;L250,$K$1,IF(K250&lt;L250,$L$1,0))</f>
        <v>A</v>
      </c>
      <c r="M251" t="str">
        <f>IF(M250&gt;N250,$M$1,IF(M250&lt;N250,$N$1,0))</f>
        <v>A</v>
      </c>
      <c r="O251" t="str">
        <f>IF(O250&gt;P250,$O$1,IF(O250&lt;P250,$P$1,0))</f>
        <v>C</v>
      </c>
      <c r="Q251" t="str">
        <f>IF(Q250&gt;R250,$Q$1,IF(Q250&lt;R250,$R$1,0))</f>
        <v>B</v>
      </c>
      <c r="S251" t="str">
        <f>IF(S250&gt;T250,$S$1,IF(S250&lt;T250,$T$1,0))</f>
        <v>C</v>
      </c>
    </row>
    <row r="252" spans="1:20" x14ac:dyDescent="0.25">
      <c r="A252">
        <f t="shared" si="8"/>
        <v>251</v>
      </c>
      <c r="B252">
        <f t="shared" si="9"/>
        <v>63</v>
      </c>
      <c r="C252" t="str">
        <f>INDEX('VBA code_permu_wo_repettn'!$T$3:$Y$6,COUNTIF('Profile-matrices_Condorcet'!$B$2:$B252,'Profile-matrices_Condorcet'!$B252),MATCH(INDEX('numeric possibilities'!D$3:D$1298,VLOOKUP($B252,'numeric possibilities'!$C$3:$G$1298,1)),'VBA code_permu_wo_repettn'!$T$2:$Y$2))</f>
        <v>B</v>
      </c>
      <c r="D252" t="str">
        <f>INDEX('VBA code_permu_wo_repettn'!$AA$3:$AF$6,COUNTIF('Profile-matrices_Condorcet'!$B$2:$B252,'Profile-matrices_Condorcet'!$B252),MATCH(INDEX('numeric possibilities'!E$3:E$1298,VLOOKUP($B252,'numeric possibilities'!$C$3:$G$1298,1)),'VBA code_permu_wo_repettn'!$AA$2:$AF$2))</f>
        <v>A</v>
      </c>
      <c r="E252" t="str">
        <f>INDEX('VBA code_permu_wo_repettn'!$AH$3:$AM$6,COUNTIF('Profile-matrices_Condorcet'!$B$2:$B252,'Profile-matrices_Condorcet'!$B252),MATCH(INDEX('numeric possibilities'!F$3:F$1298,VLOOKUP($B252,'numeric possibilities'!$C$3:$G$1298,1)),'VBA code_permu_wo_repettn'!$AH$2:$AM$2))</f>
        <v>D</v>
      </c>
      <c r="F252" t="str">
        <f>INDEX('VBA code_permu_wo_repettn'!$AO$3:$AT$6,COUNTIF('Profile-matrices_Condorcet'!$B$2:$B252,'Profile-matrices_Condorcet'!$B252),MATCH(INDEX('numeric possibilities'!G$3:G$1298,VLOOKUP($B252,'numeric possibilities'!$C$3:$G$1298,1)),'VBA code_permu_wo_repettn'!$AO$2:$AT$2))</f>
        <v>B</v>
      </c>
      <c r="I252" t="s">
        <v>0</v>
      </c>
      <c r="J252" t="s">
        <v>1</v>
      </c>
      <c r="K252" t="s">
        <v>2</v>
      </c>
      <c r="L252" t="s">
        <v>3</v>
      </c>
    </row>
    <row r="253" spans="1:20" x14ac:dyDescent="0.25">
      <c r="A253">
        <f t="shared" si="8"/>
        <v>252</v>
      </c>
      <c r="B253">
        <f t="shared" si="9"/>
        <v>63</v>
      </c>
      <c r="C253" t="str">
        <f>INDEX('VBA code_permu_wo_repettn'!$T$3:$Y$6,COUNTIF('Profile-matrices_Condorcet'!$B$2:$B253,'Profile-matrices_Condorcet'!$B253),MATCH(INDEX('numeric possibilities'!D$3:D$1298,VLOOKUP($B253,'numeric possibilities'!$C$3:$G$1298,1)),'VBA code_permu_wo_repettn'!$T$2:$Y$2))</f>
        <v>D</v>
      </c>
      <c r="D253" t="str">
        <f>INDEX('VBA code_permu_wo_repettn'!$AA$3:$AF$6,COUNTIF('Profile-matrices_Condorcet'!$B$2:$B253,'Profile-matrices_Condorcet'!$B253),MATCH(INDEX('numeric possibilities'!E$3:E$1298,VLOOKUP($B253,'numeric possibilities'!$C$3:$G$1298,1)),'VBA code_permu_wo_repettn'!$AA$2:$AF$2))</f>
        <v>C</v>
      </c>
      <c r="E253" t="str">
        <f>INDEX('VBA code_permu_wo_repettn'!$AH$3:$AM$6,COUNTIF('Profile-matrices_Condorcet'!$B$2:$B253,'Profile-matrices_Condorcet'!$B253),MATCH(INDEX('numeric possibilities'!F$3:F$1298,VLOOKUP($B253,'numeric possibilities'!$C$3:$G$1298,1)),'VBA code_permu_wo_repettn'!$AH$2:$AM$2))</f>
        <v>B</v>
      </c>
      <c r="F253" t="str">
        <f>INDEX('VBA code_permu_wo_repettn'!$AO$3:$AT$6,COUNTIF('Profile-matrices_Condorcet'!$B$2:$B253,'Profile-matrices_Condorcet'!$B253),MATCH(INDEX('numeric possibilities'!G$3:G$1298,VLOOKUP($B253,'numeric possibilities'!$C$3:$G$1298,1)),'VBA code_permu_wo_repettn'!$AO$2:$AT$2))</f>
        <v>C</v>
      </c>
      <c r="G253" t="str">
        <f>IF(MAX(I253:L253)&gt;='numeric possibilities'!$B$4/2,INDEX('Profile-matrices_Condorcet'!I252:L252,1,MATCH(MAX('Profile-matrices_Condorcet'!I253:L253),'Profile-matrices_Condorcet'!I253:L253,0)),"NCW")</f>
        <v>A</v>
      </c>
      <c r="H253" t="s">
        <v>13</v>
      </c>
      <c r="I253" s="3">
        <f>COUNTIF($I251:$S251,I252)</f>
        <v>3</v>
      </c>
      <c r="J253" s="3">
        <f>COUNTIF($I251:$S251,J252)</f>
        <v>1</v>
      </c>
      <c r="K253" s="3">
        <f>COUNTIF($I251:$S251,K252)</f>
        <v>2</v>
      </c>
      <c r="L253" s="3">
        <f>COUNTIF($I251:$S251,L252)</f>
        <v>0</v>
      </c>
    </row>
    <row r="254" spans="1:20" x14ac:dyDescent="0.25">
      <c r="A254">
        <f t="shared" si="8"/>
        <v>253</v>
      </c>
      <c r="B254">
        <f t="shared" si="9"/>
        <v>64</v>
      </c>
      <c r="C254" t="str">
        <f>INDEX('VBA code_permu_wo_repettn'!$T$3:$Y$6,COUNTIF('Profile-matrices_Condorcet'!$B$2:$B254,'Profile-matrices_Condorcet'!$B254),MATCH(INDEX('numeric possibilities'!D$3:D$1298,VLOOKUP($B254,'numeric possibilities'!$C$3:$G$1298,1)),'VBA code_permu_wo_repettn'!$T$2:$Y$2))</f>
        <v>A</v>
      </c>
      <c r="D254" t="str">
        <f>INDEX('VBA code_permu_wo_repettn'!$AA$3:$AF$6,COUNTIF('Profile-matrices_Condorcet'!$B$2:$B254,'Profile-matrices_Condorcet'!$B254),MATCH(INDEX('numeric possibilities'!E$3:E$1298,VLOOKUP($B254,'numeric possibilities'!$C$3:$G$1298,1)),'VBA code_permu_wo_repettn'!$AA$2:$AF$2))</f>
        <v>B</v>
      </c>
      <c r="E254" t="str">
        <f>INDEX('VBA code_permu_wo_repettn'!$AH$3:$AM$6,COUNTIF('Profile-matrices_Condorcet'!$B$2:$B254,'Profile-matrices_Condorcet'!$B254),MATCH(INDEX('numeric possibilities'!F$3:F$1298,VLOOKUP($B254,'numeric possibilities'!$C$3:$G$1298,1)),'VBA code_permu_wo_repettn'!$AH$2:$AM$2))</f>
        <v>C</v>
      </c>
      <c r="F254" t="str">
        <f>INDEX('VBA code_permu_wo_repettn'!$AO$3:$AT$6,COUNTIF('Profile-matrices_Condorcet'!$B$2:$B254,'Profile-matrices_Condorcet'!$B254),MATCH(INDEX('numeric possibilities'!G$3:G$1298,VLOOKUP($B254,'numeric possibilities'!$C$3:$G$1298,1)),'VBA code_permu_wo_repettn'!$AO$2:$AT$2))</f>
        <v>D</v>
      </c>
      <c r="H254" t="s">
        <v>14</v>
      </c>
      <c r="I254" s="3">
        <f>IF(MATCH(I$1,$C254:$C257,0)&lt;(MATCH(J$1,$C254:$C257,0)),1*a_vote,0)+IF(MATCH(I$1,$D254:$D257,0)&lt;MATCH(J$1,$D254:$D257,0),1*b_vote,0)+IF(MATCH(I$1,$E254:$E257,0)&lt;MATCH(J$1,$E254:$E257,0),1*c_vote,0)+IF(MATCH(I$1,$F254:$F257,0)&lt;MATCH(J$1,$F254:$F257,0),1*d_vote,0)</f>
        <v>0.74</v>
      </c>
      <c r="J254" s="3">
        <f>IF(MATCH(I$1,$C254:$C257,0)&gt;(MATCH(J$1,$C254:$C257,0)),1*a_vote,0)+IF(MATCH(I$1,$D254:$D257,0)&gt;MATCH(J$1,$D254:$D257,0),1*b_vote,0)+IF(MATCH(I$1,$E254:$E257,0)&gt;MATCH(J$1,$E254:$E257,0),1*c_vote,0)+IF(MATCH(I$1,$F254:$F257,0)&gt;MATCH(J$1,$F254:$F257,0),1*d_vote,0)</f>
        <v>0.26</v>
      </c>
      <c r="K254" s="3">
        <f>IF(MATCH($K$1,$C254:$C257,0)&lt;(MATCH($L$1,$C254:$C257,0)),1*a_vote,0)+IF(MATCH($K$1,$D254:$D257,0)&lt;MATCH($L$1,$D254:$D257,0),1*b_vote,0)+IF(MATCH($K$1,$E254:$E257,0)&lt;MATCH($L$1,$E254:$E257,0),1*c_vote,0)+IF(MATCH($K$1,$F254:$F257,0)&lt;MATCH($L$1,$F254:$F257,0),1*d_vote,0)</f>
        <v>0.75</v>
      </c>
      <c r="L254" s="3">
        <f>IF(MATCH(K$1,$C254:$C257,0)&gt;(MATCH(L$1,$C254:$C257,0)),1*a_vote,0)+IF(MATCH(K$1,$D254:$D257,0)&gt;MATCH(L$1,$D254:$D257,0),1*b_vote,0)+IF(MATCH(K$1,$E254:$E257,0)&gt;MATCH(L$1,$E254:$E257,0),1*c_vote,0)+IF(MATCH(K$1,$F254:$F257,0)&gt;MATCH(L$1,$F254:$F257,0),1*d_vote,0)</f>
        <v>0.25</v>
      </c>
      <c r="M254" s="3">
        <f>IF(MATCH($M$1,$C254:$C257,0)&lt;(MATCH($N$1,$C254:$C257,0)),1*a_vote,0)+IF(MATCH($M$1,$D254:$D257,0)&lt;MATCH($N$1,$D254:$D257,0),1*b_vote,0)+IF(MATCH($M$1,$E254:$E257,0)&lt;MATCH($N$1,$E254:$E257,0),1*c_vote,0)+IF(MATCH($M$1,$F254:$F257,0)&lt;MATCH($N$1,$F254:$F257,0),1*d_vote,0)</f>
        <v>0.52</v>
      </c>
      <c r="N254" s="3">
        <f>IF(MATCH(M$1,$C254:$C257,0)&gt;(MATCH(N$1,$C254:$C257,0)),1*a_vote,0)+IF(MATCH(M$1,$D254:$D257,0)&gt;MATCH(N$1,$D254:$D257,0),1*b_vote,0)+IF(MATCH(M$1,$E254:$E257,0)&gt;MATCH(N$1,$E254:$E257,0),1*c_vote,0)+IF(MATCH(M$1,$F254:$F257,0)&gt;MATCH(N$1,$F254:$F257,0),1*d_vote,0)</f>
        <v>0.48</v>
      </c>
      <c r="O254" s="3">
        <f>IF(MATCH($O$1,$C254:$C257,0)&lt;(MATCH($P$1,$C254:$C257,0)),1*a_vote,0)+IF(MATCH($O$1,$D254:$D257,0)&lt;MATCH($P$1,$D254:$D257,0),1*b_vote,0)+IF(MATCH($O$1,$E254:$E257,0)&lt;MATCH($P$1,$E254:$E257,0),1*c_vote,0)+IF(MATCH($O$1,$F254:$F257,0)&lt;MATCH($P$1,$F254:$F257,0),1*d_vote,0)</f>
        <v>0.48</v>
      </c>
      <c r="P254" s="3">
        <f>IF(MATCH(O$1,$C254:$C257,0)&gt;(MATCH(P$1,$C254:$C257,0)),1*a_vote,0)+IF(MATCH(O$1,$D254:$D257,0)&gt;MATCH(P$1,$D254:$D257,0),1*b_vote,0)+IF(MATCH(O$1,$E254:$E257,0)&gt;MATCH(P$1,$E254:$E257,0),1*c_vote,0)+IF(MATCH(O$1,$F254:$F257,0)&gt;MATCH(P$1,$F254:$F257,0),1*d_vote,0)</f>
        <v>0.52</v>
      </c>
      <c r="Q254" s="3">
        <f>IF(MATCH($Q$1,$C254:$C257,0)&lt;(MATCH($R$1,$C254:$C257,0)),1*a_vote,0)+IF(MATCH($Q$1,$D254:$D257,0)&lt;MATCH($R$1,$D254:$D257,0),1*b_vote,0)+IF(MATCH($Q$1,$E254:$E257,0)&lt;MATCH($R$1,$E254:$E257,0),1*c_vote,0)+IF(MATCH($Q$1,$F254:$F257,0)&lt;MATCH($R$1,$F254:$F257,0),1*d_vote,0)</f>
        <v>0.26</v>
      </c>
      <c r="R254" s="3">
        <f>IF(MATCH(Q$1,$C254:$C257,0)&gt;(MATCH(R$1,$C254:$C257,0)),1*a_vote,0)+IF(MATCH(Q$1,$D254:$D257,0)&gt;MATCH(R$1,$D254:$D257,0),1*b_vote,0)+IF(MATCH(Q$1,$E254:$E257,0)&gt;MATCH(R$1,$E254:$E257,0),1*c_vote,0)+IF(MATCH(Q$1,$F254:$F257,0)&gt;MATCH(R$1,$F254:$F257,0),1*d_vote,0)</f>
        <v>0.74</v>
      </c>
      <c r="S254" s="3">
        <f>IF(MATCH($S$1,$C254:$C257,0)&lt;(MATCH($T$1,$C254:$C257,0)),1*a_vote,0)+IF(MATCH($S$1,$D254:$D257,0)&lt;MATCH($T$1,$D254:$D257,0),1*b_vote,0)+IF(MATCH($S$1,$E254:$E257,0)&lt;MATCH($T$1,$E254:$E257,0),1*c_vote,0)+IF(MATCH($S$1,$F254:$F257,0)&lt;MATCH($T$1,$F254:$F257,0),1*d_vote,0)</f>
        <v>0.52</v>
      </c>
      <c r="T254" s="3">
        <f>IF(MATCH(S$1,$C254:$C257,0)&gt;(MATCH(T$1,$C254:$C257,0)),1*a_vote,0)+IF(MATCH(S$1,$D254:$D257,0)&gt;MATCH(T$1,$D254:$D257,0),1*b_vote,0)+IF(MATCH(S$1,$E254:$E257,0)&gt;MATCH(T$1,$E254:$E257,0),1*c_vote,0)+IF(MATCH(S$1,$F254:$F257,0)&gt;MATCH(T$1,$F254:$F257,0),1*d_vote,0)</f>
        <v>0.48</v>
      </c>
    </row>
    <row r="255" spans="1:20" x14ac:dyDescent="0.25">
      <c r="A255">
        <f t="shared" si="8"/>
        <v>254</v>
      </c>
      <c r="B255">
        <f t="shared" si="9"/>
        <v>64</v>
      </c>
      <c r="C255" t="str">
        <f>INDEX('VBA code_permu_wo_repettn'!$T$3:$Y$6,COUNTIF('Profile-matrices_Condorcet'!$B$2:$B255,'Profile-matrices_Condorcet'!$B255),MATCH(INDEX('numeric possibilities'!D$3:D$1298,VLOOKUP($B255,'numeric possibilities'!$C$3:$G$1298,1)),'VBA code_permu_wo_repettn'!$T$2:$Y$2))</f>
        <v>C</v>
      </c>
      <c r="D255" t="str">
        <f>INDEX('VBA code_permu_wo_repettn'!$AA$3:$AF$6,COUNTIF('Profile-matrices_Condorcet'!$B$2:$B255,'Profile-matrices_Condorcet'!$B255),MATCH(INDEX('numeric possibilities'!E$3:E$1298,VLOOKUP($B255,'numeric possibilities'!$C$3:$G$1298,1)),'VBA code_permu_wo_repettn'!$AA$2:$AF$2))</f>
        <v>D</v>
      </c>
      <c r="E255" t="str">
        <f>INDEX('VBA code_permu_wo_repettn'!$AH$3:$AM$6,COUNTIF('Profile-matrices_Condorcet'!$B$2:$B255,'Profile-matrices_Condorcet'!$B255),MATCH(INDEX('numeric possibilities'!F$3:F$1298,VLOOKUP($B255,'numeric possibilities'!$C$3:$G$1298,1)),'VBA code_permu_wo_repettn'!$AH$2:$AM$2))</f>
        <v>A</v>
      </c>
      <c r="F255" t="str">
        <f>INDEX('VBA code_permu_wo_repettn'!$AO$3:$AT$6,COUNTIF('Profile-matrices_Condorcet'!$B$2:$B255,'Profile-matrices_Condorcet'!$B255),MATCH(INDEX('numeric possibilities'!G$3:G$1298,VLOOKUP($B255,'numeric possibilities'!$C$3:$G$1298,1)),'VBA code_permu_wo_repettn'!$AO$2:$AT$2))</f>
        <v>A</v>
      </c>
      <c r="H255" t="s">
        <v>15</v>
      </c>
      <c r="I255" t="str">
        <f>IF(I254&gt;J254,$I$1,IF(I254&lt;J254,$J$1,0))</f>
        <v>A</v>
      </c>
      <c r="K255" t="str">
        <f>IF(K254&gt;L254,$K$1,IF(K254&lt;L254,$L$1,0))</f>
        <v>A</v>
      </c>
      <c r="M255" t="str">
        <f>IF(M254&gt;N254,$M$1,IF(M254&lt;N254,$N$1,0))</f>
        <v>A</v>
      </c>
      <c r="O255" t="str">
        <f>IF(O254&gt;P254,$O$1,IF(O254&lt;P254,$P$1,0))</f>
        <v>C</v>
      </c>
      <c r="Q255" t="str">
        <f>IF(Q254&gt;R254,$Q$1,IF(Q254&lt;R254,$R$1,0))</f>
        <v>D</v>
      </c>
      <c r="S255" t="str">
        <f>IF(S254&gt;T254,$S$1,IF(S254&lt;T254,$T$1,0))</f>
        <v>C</v>
      </c>
    </row>
    <row r="256" spans="1:20" x14ac:dyDescent="0.25">
      <c r="A256">
        <f t="shared" si="8"/>
        <v>255</v>
      </c>
      <c r="B256">
        <f t="shared" si="9"/>
        <v>64</v>
      </c>
      <c r="C256" t="str">
        <f>INDEX('VBA code_permu_wo_repettn'!$T$3:$Y$6,COUNTIF('Profile-matrices_Condorcet'!$B$2:$B256,'Profile-matrices_Condorcet'!$B256),MATCH(INDEX('numeric possibilities'!D$3:D$1298,VLOOKUP($B256,'numeric possibilities'!$C$3:$G$1298,1)),'VBA code_permu_wo_repettn'!$T$2:$Y$2))</f>
        <v>D</v>
      </c>
      <c r="D256" t="str">
        <f>INDEX('VBA code_permu_wo_repettn'!$AA$3:$AF$6,COUNTIF('Profile-matrices_Condorcet'!$B$2:$B256,'Profile-matrices_Condorcet'!$B256),MATCH(INDEX('numeric possibilities'!E$3:E$1298,VLOOKUP($B256,'numeric possibilities'!$C$3:$G$1298,1)),'VBA code_permu_wo_repettn'!$AA$2:$AF$2))</f>
        <v>A</v>
      </c>
      <c r="E256" t="str">
        <f>INDEX('VBA code_permu_wo_repettn'!$AH$3:$AM$6,COUNTIF('Profile-matrices_Condorcet'!$B$2:$B256,'Profile-matrices_Condorcet'!$B256),MATCH(INDEX('numeric possibilities'!F$3:F$1298,VLOOKUP($B256,'numeric possibilities'!$C$3:$G$1298,1)),'VBA code_permu_wo_repettn'!$AH$2:$AM$2))</f>
        <v>D</v>
      </c>
      <c r="F256" t="str">
        <f>INDEX('VBA code_permu_wo_repettn'!$AO$3:$AT$6,COUNTIF('Profile-matrices_Condorcet'!$B$2:$B256,'Profile-matrices_Condorcet'!$B256),MATCH(INDEX('numeric possibilities'!G$3:G$1298,VLOOKUP($B256,'numeric possibilities'!$C$3:$G$1298,1)),'VBA code_permu_wo_repettn'!$AO$2:$AT$2))</f>
        <v>B</v>
      </c>
      <c r="I256" t="s">
        <v>0</v>
      </c>
      <c r="J256" t="s">
        <v>1</v>
      </c>
      <c r="K256" t="s">
        <v>2</v>
      </c>
      <c r="L256" t="s">
        <v>3</v>
      </c>
    </row>
    <row r="257" spans="1:20" x14ac:dyDescent="0.25">
      <c r="A257">
        <f t="shared" si="8"/>
        <v>256</v>
      </c>
      <c r="B257">
        <f t="shared" si="9"/>
        <v>64</v>
      </c>
      <c r="C257" t="str">
        <f>INDEX('VBA code_permu_wo_repettn'!$T$3:$Y$6,COUNTIF('Profile-matrices_Condorcet'!$B$2:$B257,'Profile-matrices_Condorcet'!$B257),MATCH(INDEX('numeric possibilities'!D$3:D$1298,VLOOKUP($B257,'numeric possibilities'!$C$3:$G$1298,1)),'VBA code_permu_wo_repettn'!$T$2:$Y$2))</f>
        <v>B</v>
      </c>
      <c r="D257" t="str">
        <f>INDEX('VBA code_permu_wo_repettn'!$AA$3:$AF$6,COUNTIF('Profile-matrices_Condorcet'!$B$2:$B257,'Profile-matrices_Condorcet'!$B257),MATCH(INDEX('numeric possibilities'!E$3:E$1298,VLOOKUP($B257,'numeric possibilities'!$C$3:$G$1298,1)),'VBA code_permu_wo_repettn'!$AA$2:$AF$2))</f>
        <v>C</v>
      </c>
      <c r="E257" t="str">
        <f>INDEX('VBA code_permu_wo_repettn'!$AH$3:$AM$6,COUNTIF('Profile-matrices_Condorcet'!$B$2:$B257,'Profile-matrices_Condorcet'!$B257),MATCH(INDEX('numeric possibilities'!F$3:F$1298,VLOOKUP($B257,'numeric possibilities'!$C$3:$G$1298,1)),'VBA code_permu_wo_repettn'!$AH$2:$AM$2))</f>
        <v>B</v>
      </c>
      <c r="F257" t="str">
        <f>INDEX('VBA code_permu_wo_repettn'!$AO$3:$AT$6,COUNTIF('Profile-matrices_Condorcet'!$B$2:$B257,'Profile-matrices_Condorcet'!$B257),MATCH(INDEX('numeric possibilities'!G$3:G$1298,VLOOKUP($B257,'numeric possibilities'!$C$3:$G$1298,1)),'VBA code_permu_wo_repettn'!$AO$2:$AT$2))</f>
        <v>C</v>
      </c>
      <c r="G257" t="str">
        <f>IF(MAX(I257:L257)&gt;='numeric possibilities'!$B$4/2,INDEX('Profile-matrices_Condorcet'!I256:L256,1,MATCH(MAX('Profile-matrices_Condorcet'!I257:L257),'Profile-matrices_Condorcet'!I257:L257,0)),"NCW")</f>
        <v>A</v>
      </c>
      <c r="H257" t="s">
        <v>13</v>
      </c>
      <c r="I257" s="3">
        <f>COUNTIF($I255:$S255,I256)</f>
        <v>3</v>
      </c>
      <c r="J257" s="3">
        <f>COUNTIF($I255:$S255,J256)</f>
        <v>0</v>
      </c>
      <c r="K257" s="3">
        <f>COUNTIF($I255:$S255,K256)</f>
        <v>2</v>
      </c>
      <c r="L257" s="3">
        <f>COUNTIF($I255:$S255,L256)</f>
        <v>1</v>
      </c>
    </row>
    <row r="258" spans="1:20" x14ac:dyDescent="0.25">
      <c r="A258">
        <f t="shared" si="8"/>
        <v>257</v>
      </c>
      <c r="B258">
        <f t="shared" si="9"/>
        <v>65</v>
      </c>
      <c r="C258" t="str">
        <f>INDEX('VBA code_permu_wo_repettn'!$T$3:$Y$6,COUNTIF('Profile-matrices_Condorcet'!$B$2:$B258,'Profile-matrices_Condorcet'!$B258),MATCH(INDEX('numeric possibilities'!D$3:D$1298,VLOOKUP($B258,'numeric possibilities'!$C$3:$G$1298,1)),'VBA code_permu_wo_repettn'!$T$2:$Y$2))</f>
        <v>A</v>
      </c>
      <c r="D258" t="str">
        <f>INDEX('VBA code_permu_wo_repettn'!$AA$3:$AF$6,COUNTIF('Profile-matrices_Condorcet'!$B$2:$B258,'Profile-matrices_Condorcet'!$B258),MATCH(INDEX('numeric possibilities'!E$3:E$1298,VLOOKUP($B258,'numeric possibilities'!$C$3:$G$1298,1)),'VBA code_permu_wo_repettn'!$AA$2:$AF$2))</f>
        <v>B</v>
      </c>
      <c r="E258" t="str">
        <f>INDEX('VBA code_permu_wo_repettn'!$AH$3:$AM$6,COUNTIF('Profile-matrices_Condorcet'!$B$2:$B258,'Profile-matrices_Condorcet'!$B258),MATCH(INDEX('numeric possibilities'!F$3:F$1298,VLOOKUP($B258,'numeric possibilities'!$C$3:$G$1298,1)),'VBA code_permu_wo_repettn'!$AH$2:$AM$2))</f>
        <v>C</v>
      </c>
      <c r="F258" t="str">
        <f>INDEX('VBA code_permu_wo_repettn'!$AO$3:$AT$6,COUNTIF('Profile-matrices_Condorcet'!$B$2:$B258,'Profile-matrices_Condorcet'!$B258),MATCH(INDEX('numeric possibilities'!G$3:G$1298,VLOOKUP($B258,'numeric possibilities'!$C$3:$G$1298,1)),'VBA code_permu_wo_repettn'!$AO$2:$AT$2))</f>
        <v>D</v>
      </c>
      <c r="H258" t="s">
        <v>14</v>
      </c>
      <c r="I258" s="3">
        <f>IF(MATCH(I$1,$C258:$C261,0)&lt;(MATCH(J$1,$C258:$C261,0)),1*a_vote,0)+IF(MATCH(I$1,$D258:$D261,0)&lt;MATCH(J$1,$D258:$D261,0),1*b_vote,0)+IF(MATCH(I$1,$E258:$E261,0)&lt;MATCH(J$1,$E258:$E261,0),1*c_vote,0)+IF(MATCH(I$1,$F258:$F261,0)&lt;MATCH(J$1,$F258:$F261,0),1*d_vote,0)</f>
        <v>0.74</v>
      </c>
      <c r="J258" s="3">
        <f>IF(MATCH(I$1,$C258:$C261,0)&gt;(MATCH(J$1,$C258:$C261,0)),1*a_vote,0)+IF(MATCH(I$1,$D258:$D261,0)&gt;MATCH(J$1,$D258:$D261,0),1*b_vote,0)+IF(MATCH(I$1,$E258:$E261,0)&gt;MATCH(J$1,$E258:$E261,0),1*c_vote,0)+IF(MATCH(I$1,$F258:$F261,0)&gt;MATCH(J$1,$F258:$F261,0),1*d_vote,0)</f>
        <v>0.26</v>
      </c>
      <c r="K258" s="3">
        <f>IF(MATCH($K$1,$C258:$C261,0)&lt;(MATCH($L$1,$C258:$C261,0)),1*a_vote,0)+IF(MATCH($K$1,$D258:$D261,0)&lt;MATCH($L$1,$D258:$D261,0),1*b_vote,0)+IF(MATCH($K$1,$E258:$E261,0)&lt;MATCH($L$1,$E258:$E261,0),1*c_vote,0)+IF(MATCH($K$1,$F258:$F261,0)&lt;MATCH($L$1,$F258:$F261,0),1*d_vote,0)</f>
        <v>0.75</v>
      </c>
      <c r="L258" s="3">
        <f>IF(MATCH(K$1,$C258:$C261,0)&gt;(MATCH(L$1,$C258:$C261,0)),1*a_vote,0)+IF(MATCH(K$1,$D258:$D261,0)&gt;MATCH(L$1,$D258:$D261,0),1*b_vote,0)+IF(MATCH(K$1,$E258:$E261,0)&gt;MATCH(L$1,$E258:$E261,0),1*c_vote,0)+IF(MATCH(K$1,$F258:$F261,0)&gt;MATCH(L$1,$F258:$F261,0),1*d_vote,0)</f>
        <v>0.25</v>
      </c>
      <c r="M258" s="3">
        <f>IF(MATCH($M$1,$C258:$C261,0)&lt;(MATCH($N$1,$C258:$C261,0)),1*a_vote,0)+IF(MATCH($M$1,$D258:$D261,0)&lt;MATCH($N$1,$D258:$D261,0),1*b_vote,0)+IF(MATCH($M$1,$E258:$E261,0)&lt;MATCH($N$1,$E258:$E261,0),1*c_vote,0)+IF(MATCH($M$1,$F258:$F261,0)&lt;MATCH($N$1,$F258:$F261,0),1*d_vote,0)</f>
        <v>0.52</v>
      </c>
      <c r="N258" s="3">
        <f>IF(MATCH(M$1,$C258:$C261,0)&gt;(MATCH(N$1,$C258:$C261,0)),1*a_vote,0)+IF(MATCH(M$1,$D258:$D261,0)&gt;MATCH(N$1,$D258:$D261,0),1*b_vote,0)+IF(MATCH(M$1,$E258:$E261,0)&gt;MATCH(N$1,$E258:$E261,0),1*c_vote,0)+IF(MATCH(M$1,$F258:$F261,0)&gt;MATCH(N$1,$F258:$F261,0),1*d_vote,0)</f>
        <v>0.48</v>
      </c>
      <c r="O258" s="3">
        <f>IF(MATCH($O$1,$C258:$C261,0)&lt;(MATCH($P$1,$C258:$C261,0)),1*a_vote,0)+IF(MATCH($O$1,$D258:$D261,0)&lt;MATCH($P$1,$D258:$D261,0),1*b_vote,0)+IF(MATCH($O$1,$E258:$E261,0)&lt;MATCH($P$1,$E258:$E261,0),1*c_vote,0)+IF(MATCH($O$1,$F258:$F261,0)&lt;MATCH($P$1,$F258:$F261,0),1*d_vote,0)</f>
        <v>0.75</v>
      </c>
      <c r="P258" s="3">
        <f>IF(MATCH(O$1,$C258:$C261,0)&gt;(MATCH(P$1,$C258:$C261,0)),1*a_vote,0)+IF(MATCH(O$1,$D258:$D261,0)&gt;MATCH(P$1,$D258:$D261,0),1*b_vote,0)+IF(MATCH(O$1,$E258:$E261,0)&gt;MATCH(P$1,$E258:$E261,0),1*c_vote,0)+IF(MATCH(O$1,$F258:$F261,0)&gt;MATCH(P$1,$F258:$F261,0),1*d_vote,0)</f>
        <v>0.25</v>
      </c>
      <c r="Q258" s="3">
        <f>IF(MATCH($Q$1,$C258:$C261,0)&lt;(MATCH($R$1,$C258:$C261,0)),1*a_vote,0)+IF(MATCH($Q$1,$D258:$D261,0)&lt;MATCH($R$1,$D258:$D261,0),1*b_vote,0)+IF(MATCH($Q$1,$E258:$E261,0)&lt;MATCH($R$1,$E258:$E261,0),1*c_vote,0)+IF(MATCH($Q$1,$F258:$F261,0)&lt;MATCH($R$1,$F258:$F261,0),1*d_vote,0)</f>
        <v>0.26</v>
      </c>
      <c r="R258" s="3">
        <f>IF(MATCH(Q$1,$C258:$C261,0)&gt;(MATCH(R$1,$C258:$C261,0)),1*a_vote,0)+IF(MATCH(Q$1,$D258:$D261,0)&gt;MATCH(R$1,$D258:$D261,0),1*b_vote,0)+IF(MATCH(Q$1,$E258:$E261,0)&gt;MATCH(R$1,$E258:$E261,0),1*c_vote,0)+IF(MATCH(Q$1,$F258:$F261,0)&gt;MATCH(R$1,$F258:$F261,0),1*d_vote,0)</f>
        <v>0.74</v>
      </c>
      <c r="S258" s="3">
        <f>IF(MATCH($S$1,$C258:$C261,0)&lt;(MATCH($T$1,$C258:$C261,0)),1*a_vote,0)+IF(MATCH($S$1,$D258:$D261,0)&lt;MATCH($T$1,$D258:$D261,0),1*b_vote,0)+IF(MATCH($S$1,$E258:$E261,0)&lt;MATCH($T$1,$E258:$E261,0),1*c_vote,0)+IF(MATCH($S$1,$F258:$F261,0)&lt;MATCH($T$1,$F258:$F261,0),1*d_vote,0)</f>
        <v>0.25</v>
      </c>
      <c r="T258" s="3">
        <f>IF(MATCH(S$1,$C258:$C261,0)&gt;(MATCH(T$1,$C258:$C261,0)),1*a_vote,0)+IF(MATCH(S$1,$D258:$D261,0)&gt;MATCH(T$1,$D258:$D261,0),1*b_vote,0)+IF(MATCH(S$1,$E258:$E261,0)&gt;MATCH(T$1,$E258:$E261,0),1*c_vote,0)+IF(MATCH(S$1,$F258:$F261,0)&gt;MATCH(T$1,$F258:$F261,0),1*d_vote,0)</f>
        <v>0.75</v>
      </c>
    </row>
    <row r="259" spans="1:20" x14ac:dyDescent="0.25">
      <c r="A259">
        <f t="shared" si="8"/>
        <v>258</v>
      </c>
      <c r="B259">
        <f t="shared" si="9"/>
        <v>65</v>
      </c>
      <c r="C259" t="str">
        <f>INDEX('VBA code_permu_wo_repettn'!$T$3:$Y$6,COUNTIF('Profile-matrices_Condorcet'!$B$2:$B259,'Profile-matrices_Condorcet'!$B259),MATCH(INDEX('numeric possibilities'!D$3:D$1298,VLOOKUP($B259,'numeric possibilities'!$C$3:$G$1298,1)),'VBA code_permu_wo_repettn'!$T$2:$Y$2))</f>
        <v>D</v>
      </c>
      <c r="D259" t="str">
        <f>INDEX('VBA code_permu_wo_repettn'!$AA$3:$AF$6,COUNTIF('Profile-matrices_Condorcet'!$B$2:$B259,'Profile-matrices_Condorcet'!$B259),MATCH(INDEX('numeric possibilities'!E$3:E$1298,VLOOKUP($B259,'numeric possibilities'!$C$3:$G$1298,1)),'VBA code_permu_wo_repettn'!$AA$2:$AF$2))</f>
        <v>D</v>
      </c>
      <c r="E259" t="str">
        <f>INDEX('VBA code_permu_wo_repettn'!$AH$3:$AM$6,COUNTIF('Profile-matrices_Condorcet'!$B$2:$B259,'Profile-matrices_Condorcet'!$B259),MATCH(INDEX('numeric possibilities'!F$3:F$1298,VLOOKUP($B259,'numeric possibilities'!$C$3:$G$1298,1)),'VBA code_permu_wo_repettn'!$AH$2:$AM$2))</f>
        <v>A</v>
      </c>
      <c r="F259" t="str">
        <f>INDEX('VBA code_permu_wo_repettn'!$AO$3:$AT$6,COUNTIF('Profile-matrices_Condorcet'!$B$2:$B259,'Profile-matrices_Condorcet'!$B259),MATCH(INDEX('numeric possibilities'!G$3:G$1298,VLOOKUP($B259,'numeric possibilities'!$C$3:$G$1298,1)),'VBA code_permu_wo_repettn'!$AO$2:$AT$2))</f>
        <v>A</v>
      </c>
      <c r="H259" t="s">
        <v>15</v>
      </c>
      <c r="I259" t="str">
        <f>IF(I258&gt;J258,$I$1,IF(I258&lt;J258,$J$1,0))</f>
        <v>A</v>
      </c>
      <c r="K259" t="str">
        <f>IF(K258&gt;L258,$K$1,IF(K258&lt;L258,$L$1,0))</f>
        <v>A</v>
      </c>
      <c r="M259" t="str">
        <f>IF(M258&gt;N258,$M$1,IF(M258&lt;N258,$N$1,0))</f>
        <v>A</v>
      </c>
      <c r="O259" t="str">
        <f>IF(O258&gt;P258,$O$1,IF(O258&lt;P258,$P$1,0))</f>
        <v>B</v>
      </c>
      <c r="Q259" t="str">
        <f>IF(Q258&gt;R258,$Q$1,IF(Q258&lt;R258,$R$1,0))</f>
        <v>D</v>
      </c>
      <c r="S259" t="str">
        <f>IF(S258&gt;T258,$S$1,IF(S258&lt;T258,$T$1,0))</f>
        <v>D</v>
      </c>
    </row>
    <row r="260" spans="1:20" x14ac:dyDescent="0.25">
      <c r="A260">
        <f t="shared" si="8"/>
        <v>259</v>
      </c>
      <c r="B260">
        <f t="shared" si="9"/>
        <v>65</v>
      </c>
      <c r="C260" t="str">
        <f>INDEX('VBA code_permu_wo_repettn'!$T$3:$Y$6,COUNTIF('Profile-matrices_Condorcet'!$B$2:$B260,'Profile-matrices_Condorcet'!$B260),MATCH(INDEX('numeric possibilities'!D$3:D$1298,VLOOKUP($B260,'numeric possibilities'!$C$3:$G$1298,1)),'VBA code_permu_wo_repettn'!$T$2:$Y$2))</f>
        <v>B</v>
      </c>
      <c r="D260" t="str">
        <f>INDEX('VBA code_permu_wo_repettn'!$AA$3:$AF$6,COUNTIF('Profile-matrices_Condorcet'!$B$2:$B260,'Profile-matrices_Condorcet'!$B260),MATCH(INDEX('numeric possibilities'!E$3:E$1298,VLOOKUP($B260,'numeric possibilities'!$C$3:$G$1298,1)),'VBA code_permu_wo_repettn'!$AA$2:$AF$2))</f>
        <v>A</v>
      </c>
      <c r="E260" t="str">
        <f>INDEX('VBA code_permu_wo_repettn'!$AH$3:$AM$6,COUNTIF('Profile-matrices_Condorcet'!$B$2:$B260,'Profile-matrices_Condorcet'!$B260),MATCH(INDEX('numeric possibilities'!F$3:F$1298,VLOOKUP($B260,'numeric possibilities'!$C$3:$G$1298,1)),'VBA code_permu_wo_repettn'!$AH$2:$AM$2))</f>
        <v>D</v>
      </c>
      <c r="F260" t="str">
        <f>INDEX('VBA code_permu_wo_repettn'!$AO$3:$AT$6,COUNTIF('Profile-matrices_Condorcet'!$B$2:$B260,'Profile-matrices_Condorcet'!$B260),MATCH(INDEX('numeric possibilities'!G$3:G$1298,VLOOKUP($B260,'numeric possibilities'!$C$3:$G$1298,1)),'VBA code_permu_wo_repettn'!$AO$2:$AT$2))</f>
        <v>B</v>
      </c>
      <c r="I260" t="s">
        <v>0</v>
      </c>
      <c r="J260" t="s">
        <v>1</v>
      </c>
      <c r="K260" t="s">
        <v>2</v>
      </c>
      <c r="L260" t="s">
        <v>3</v>
      </c>
    </row>
    <row r="261" spans="1:20" x14ac:dyDescent="0.25">
      <c r="A261">
        <f t="shared" si="8"/>
        <v>260</v>
      </c>
      <c r="B261">
        <f t="shared" si="9"/>
        <v>65</v>
      </c>
      <c r="C261" t="str">
        <f>INDEX('VBA code_permu_wo_repettn'!$T$3:$Y$6,COUNTIF('Profile-matrices_Condorcet'!$B$2:$B261,'Profile-matrices_Condorcet'!$B261),MATCH(INDEX('numeric possibilities'!D$3:D$1298,VLOOKUP($B261,'numeric possibilities'!$C$3:$G$1298,1)),'VBA code_permu_wo_repettn'!$T$2:$Y$2))</f>
        <v>C</v>
      </c>
      <c r="D261" t="str">
        <f>INDEX('VBA code_permu_wo_repettn'!$AA$3:$AF$6,COUNTIF('Profile-matrices_Condorcet'!$B$2:$B261,'Profile-matrices_Condorcet'!$B261),MATCH(INDEX('numeric possibilities'!E$3:E$1298,VLOOKUP($B261,'numeric possibilities'!$C$3:$G$1298,1)),'VBA code_permu_wo_repettn'!$AA$2:$AF$2))</f>
        <v>C</v>
      </c>
      <c r="E261" t="str">
        <f>INDEX('VBA code_permu_wo_repettn'!$AH$3:$AM$6,COUNTIF('Profile-matrices_Condorcet'!$B$2:$B261,'Profile-matrices_Condorcet'!$B261),MATCH(INDEX('numeric possibilities'!F$3:F$1298,VLOOKUP($B261,'numeric possibilities'!$C$3:$G$1298,1)),'VBA code_permu_wo_repettn'!$AH$2:$AM$2))</f>
        <v>B</v>
      </c>
      <c r="F261" t="str">
        <f>INDEX('VBA code_permu_wo_repettn'!$AO$3:$AT$6,COUNTIF('Profile-matrices_Condorcet'!$B$2:$B261,'Profile-matrices_Condorcet'!$B261),MATCH(INDEX('numeric possibilities'!G$3:G$1298,VLOOKUP($B261,'numeric possibilities'!$C$3:$G$1298,1)),'VBA code_permu_wo_repettn'!$AO$2:$AT$2))</f>
        <v>C</v>
      </c>
      <c r="G261" t="str">
        <f>IF(MAX(I261:L261)&gt;='numeric possibilities'!$B$4/2,INDEX('Profile-matrices_Condorcet'!I260:L260,1,MATCH(MAX('Profile-matrices_Condorcet'!I261:L261),'Profile-matrices_Condorcet'!I261:L261,0)),"NCW")</f>
        <v>A</v>
      </c>
      <c r="H261" t="s">
        <v>13</v>
      </c>
      <c r="I261" s="3">
        <f>COUNTIF($I259:$S259,I260)</f>
        <v>3</v>
      </c>
      <c r="J261" s="3">
        <f>COUNTIF($I259:$S259,J260)</f>
        <v>1</v>
      </c>
      <c r="K261" s="3">
        <f>COUNTIF($I259:$S259,K260)</f>
        <v>0</v>
      </c>
      <c r="L261" s="3">
        <f>COUNTIF($I259:$S259,L260)</f>
        <v>2</v>
      </c>
    </row>
    <row r="262" spans="1:20" x14ac:dyDescent="0.25">
      <c r="A262">
        <f t="shared" si="8"/>
        <v>261</v>
      </c>
      <c r="B262">
        <f t="shared" si="9"/>
        <v>66</v>
      </c>
      <c r="C262" t="str">
        <f>INDEX('VBA code_permu_wo_repettn'!$T$3:$Y$6,COUNTIF('Profile-matrices_Condorcet'!$B$2:$B262,'Profile-matrices_Condorcet'!$B262),MATCH(INDEX('numeric possibilities'!D$3:D$1298,VLOOKUP($B262,'numeric possibilities'!$C$3:$G$1298,1)),'VBA code_permu_wo_repettn'!$T$2:$Y$2))</f>
        <v>A</v>
      </c>
      <c r="D262" t="str">
        <f>INDEX('VBA code_permu_wo_repettn'!$AA$3:$AF$6,COUNTIF('Profile-matrices_Condorcet'!$B$2:$B262,'Profile-matrices_Condorcet'!$B262),MATCH(INDEX('numeric possibilities'!E$3:E$1298,VLOOKUP($B262,'numeric possibilities'!$C$3:$G$1298,1)),'VBA code_permu_wo_repettn'!$AA$2:$AF$2))</f>
        <v>B</v>
      </c>
      <c r="E262" t="str">
        <f>INDEX('VBA code_permu_wo_repettn'!$AH$3:$AM$6,COUNTIF('Profile-matrices_Condorcet'!$B$2:$B262,'Profile-matrices_Condorcet'!$B262),MATCH(INDEX('numeric possibilities'!F$3:F$1298,VLOOKUP($B262,'numeric possibilities'!$C$3:$G$1298,1)),'VBA code_permu_wo_repettn'!$AH$2:$AM$2))</f>
        <v>C</v>
      </c>
      <c r="F262" t="str">
        <f>INDEX('VBA code_permu_wo_repettn'!$AO$3:$AT$6,COUNTIF('Profile-matrices_Condorcet'!$B$2:$B262,'Profile-matrices_Condorcet'!$B262),MATCH(INDEX('numeric possibilities'!G$3:G$1298,VLOOKUP($B262,'numeric possibilities'!$C$3:$G$1298,1)),'VBA code_permu_wo_repettn'!$AO$2:$AT$2))</f>
        <v>D</v>
      </c>
      <c r="H262" t="s">
        <v>14</v>
      </c>
      <c r="I262" s="3">
        <f>IF(MATCH(I$1,$C262:$C265,0)&lt;(MATCH(J$1,$C262:$C265,0)),1*a_vote,0)+IF(MATCH(I$1,$D262:$D265,0)&lt;MATCH(J$1,$D262:$D265,0),1*b_vote,0)+IF(MATCH(I$1,$E262:$E265,0)&lt;MATCH(J$1,$E262:$E265,0),1*c_vote,0)+IF(MATCH(I$1,$F262:$F265,0)&lt;MATCH(J$1,$F262:$F265,0),1*d_vote,0)</f>
        <v>0.74</v>
      </c>
      <c r="J262" s="3">
        <f>IF(MATCH(I$1,$C262:$C265,0)&gt;(MATCH(J$1,$C262:$C265,0)),1*a_vote,0)+IF(MATCH(I$1,$D262:$D265,0)&gt;MATCH(J$1,$D262:$D265,0),1*b_vote,0)+IF(MATCH(I$1,$E262:$E265,0)&gt;MATCH(J$1,$E262:$E265,0),1*c_vote,0)+IF(MATCH(I$1,$F262:$F265,0)&gt;MATCH(J$1,$F262:$F265,0),1*d_vote,0)</f>
        <v>0.26</v>
      </c>
      <c r="K262" s="3">
        <f>IF(MATCH($K$1,$C262:$C265,0)&lt;(MATCH($L$1,$C262:$C265,0)),1*a_vote,0)+IF(MATCH($K$1,$D262:$D265,0)&lt;MATCH($L$1,$D262:$D265,0),1*b_vote,0)+IF(MATCH($K$1,$E262:$E265,0)&lt;MATCH($L$1,$E262:$E265,0),1*c_vote,0)+IF(MATCH($K$1,$F262:$F265,0)&lt;MATCH($L$1,$F262:$F265,0),1*d_vote,0)</f>
        <v>0.75</v>
      </c>
      <c r="L262" s="3">
        <f>IF(MATCH(K$1,$C262:$C265,0)&gt;(MATCH(L$1,$C262:$C265,0)),1*a_vote,0)+IF(MATCH(K$1,$D262:$D265,0)&gt;MATCH(L$1,$D262:$D265,0),1*b_vote,0)+IF(MATCH(K$1,$E262:$E265,0)&gt;MATCH(L$1,$E262:$E265,0),1*c_vote,0)+IF(MATCH(K$1,$F262:$F265,0)&gt;MATCH(L$1,$F262:$F265,0),1*d_vote,0)</f>
        <v>0.25</v>
      </c>
      <c r="M262" s="3">
        <f>IF(MATCH($M$1,$C262:$C265,0)&lt;(MATCH($N$1,$C262:$C265,0)),1*a_vote,0)+IF(MATCH($M$1,$D262:$D265,0)&lt;MATCH($N$1,$D262:$D265,0),1*b_vote,0)+IF(MATCH($M$1,$E262:$E265,0)&lt;MATCH($N$1,$E262:$E265,0),1*c_vote,0)+IF(MATCH($M$1,$F262:$F265,0)&lt;MATCH($N$1,$F262:$F265,0),1*d_vote,0)</f>
        <v>0.52</v>
      </c>
      <c r="N262" s="3">
        <f>IF(MATCH(M$1,$C262:$C265,0)&gt;(MATCH(N$1,$C262:$C265,0)),1*a_vote,0)+IF(MATCH(M$1,$D262:$D265,0)&gt;MATCH(N$1,$D262:$D265,0),1*b_vote,0)+IF(MATCH(M$1,$E262:$E265,0)&gt;MATCH(N$1,$E262:$E265,0),1*c_vote,0)+IF(MATCH(M$1,$F262:$F265,0)&gt;MATCH(N$1,$F262:$F265,0),1*d_vote,0)</f>
        <v>0.48</v>
      </c>
      <c r="O262" s="3">
        <f>IF(MATCH($O$1,$C262:$C265,0)&lt;(MATCH($P$1,$C262:$C265,0)),1*a_vote,0)+IF(MATCH($O$1,$D262:$D265,0)&lt;MATCH($P$1,$D262:$D265,0),1*b_vote,0)+IF(MATCH($O$1,$E262:$E265,0)&lt;MATCH($P$1,$E262:$E265,0),1*c_vote,0)+IF(MATCH($O$1,$F262:$F265,0)&lt;MATCH($P$1,$F262:$F265,0),1*d_vote,0)</f>
        <v>0.48</v>
      </c>
      <c r="P262" s="3">
        <f>IF(MATCH(O$1,$C262:$C265,0)&gt;(MATCH(P$1,$C262:$C265,0)),1*a_vote,0)+IF(MATCH(O$1,$D262:$D265,0)&gt;MATCH(P$1,$D262:$D265,0),1*b_vote,0)+IF(MATCH(O$1,$E262:$E265,0)&gt;MATCH(P$1,$E262:$E265,0),1*c_vote,0)+IF(MATCH(O$1,$F262:$F265,0)&gt;MATCH(P$1,$F262:$F265,0),1*d_vote,0)</f>
        <v>0.52</v>
      </c>
      <c r="Q262" s="3">
        <f>IF(MATCH($Q$1,$C262:$C265,0)&lt;(MATCH($R$1,$C262:$C265,0)),1*a_vote,0)+IF(MATCH($Q$1,$D262:$D265,0)&lt;MATCH($R$1,$D262:$D265,0),1*b_vote,0)+IF(MATCH($Q$1,$E262:$E265,0)&lt;MATCH($R$1,$E262:$E265,0),1*c_vote,0)+IF(MATCH($Q$1,$F262:$F265,0)&lt;MATCH($R$1,$F262:$F265,0),1*d_vote,0)</f>
        <v>0.26</v>
      </c>
      <c r="R262" s="3">
        <f>IF(MATCH(Q$1,$C262:$C265,0)&gt;(MATCH(R$1,$C262:$C265,0)),1*a_vote,0)+IF(MATCH(Q$1,$D262:$D265,0)&gt;MATCH(R$1,$D262:$D265,0),1*b_vote,0)+IF(MATCH(Q$1,$E262:$E265,0)&gt;MATCH(R$1,$E262:$E265,0),1*c_vote,0)+IF(MATCH(Q$1,$F262:$F265,0)&gt;MATCH(R$1,$F262:$F265,0),1*d_vote,0)</f>
        <v>0.74</v>
      </c>
      <c r="S262" s="3">
        <f>IF(MATCH($S$1,$C262:$C265,0)&lt;(MATCH($T$1,$C262:$C265,0)),1*a_vote,0)+IF(MATCH($S$1,$D262:$D265,0)&lt;MATCH($T$1,$D262:$D265,0),1*b_vote,0)+IF(MATCH($S$1,$E262:$E265,0)&lt;MATCH($T$1,$E262:$E265,0),1*c_vote,0)+IF(MATCH($S$1,$F262:$F265,0)&lt;MATCH($T$1,$F262:$F265,0),1*d_vote,0)</f>
        <v>0.25</v>
      </c>
      <c r="T262" s="3">
        <f>IF(MATCH(S$1,$C262:$C265,0)&gt;(MATCH(T$1,$C262:$C265,0)),1*a_vote,0)+IF(MATCH(S$1,$D262:$D265,0)&gt;MATCH(T$1,$D262:$D265,0),1*b_vote,0)+IF(MATCH(S$1,$E262:$E265,0)&gt;MATCH(T$1,$E262:$E265,0),1*c_vote,0)+IF(MATCH(S$1,$F262:$F265,0)&gt;MATCH(T$1,$F262:$F265,0),1*d_vote,0)</f>
        <v>0.75</v>
      </c>
    </row>
    <row r="263" spans="1:20" x14ac:dyDescent="0.25">
      <c r="A263">
        <f t="shared" si="8"/>
        <v>262</v>
      </c>
      <c r="B263">
        <f t="shared" si="9"/>
        <v>66</v>
      </c>
      <c r="C263" t="str">
        <f>INDEX('VBA code_permu_wo_repettn'!$T$3:$Y$6,COUNTIF('Profile-matrices_Condorcet'!$B$2:$B263,'Profile-matrices_Condorcet'!$B263),MATCH(INDEX('numeric possibilities'!D$3:D$1298,VLOOKUP($B263,'numeric possibilities'!$C$3:$G$1298,1)),'VBA code_permu_wo_repettn'!$T$2:$Y$2))</f>
        <v>D</v>
      </c>
      <c r="D263" t="str">
        <f>INDEX('VBA code_permu_wo_repettn'!$AA$3:$AF$6,COUNTIF('Profile-matrices_Condorcet'!$B$2:$B263,'Profile-matrices_Condorcet'!$B263),MATCH(INDEX('numeric possibilities'!E$3:E$1298,VLOOKUP($B263,'numeric possibilities'!$C$3:$G$1298,1)),'VBA code_permu_wo_repettn'!$AA$2:$AF$2))</f>
        <v>D</v>
      </c>
      <c r="E263" t="str">
        <f>INDEX('VBA code_permu_wo_repettn'!$AH$3:$AM$6,COUNTIF('Profile-matrices_Condorcet'!$B$2:$B263,'Profile-matrices_Condorcet'!$B263),MATCH(INDEX('numeric possibilities'!F$3:F$1298,VLOOKUP($B263,'numeric possibilities'!$C$3:$G$1298,1)),'VBA code_permu_wo_repettn'!$AH$2:$AM$2))</f>
        <v>A</v>
      </c>
      <c r="F263" t="str">
        <f>INDEX('VBA code_permu_wo_repettn'!$AO$3:$AT$6,COUNTIF('Profile-matrices_Condorcet'!$B$2:$B263,'Profile-matrices_Condorcet'!$B263),MATCH(INDEX('numeric possibilities'!G$3:G$1298,VLOOKUP($B263,'numeric possibilities'!$C$3:$G$1298,1)),'VBA code_permu_wo_repettn'!$AO$2:$AT$2))</f>
        <v>A</v>
      </c>
      <c r="H263" t="s">
        <v>15</v>
      </c>
      <c r="I263" t="str">
        <f>IF(I262&gt;J262,$I$1,IF(I262&lt;J262,$J$1,0))</f>
        <v>A</v>
      </c>
      <c r="K263" t="str">
        <f>IF(K262&gt;L262,$K$1,IF(K262&lt;L262,$L$1,0))</f>
        <v>A</v>
      </c>
      <c r="M263" t="str">
        <f>IF(M262&gt;N262,$M$1,IF(M262&lt;N262,$N$1,0))</f>
        <v>A</v>
      </c>
      <c r="O263" t="str">
        <f>IF(O262&gt;P262,$O$1,IF(O262&lt;P262,$P$1,0))</f>
        <v>C</v>
      </c>
      <c r="Q263" t="str">
        <f>IF(Q262&gt;R262,$Q$1,IF(Q262&lt;R262,$R$1,0))</f>
        <v>D</v>
      </c>
      <c r="S263" t="str">
        <f>IF(S262&gt;T262,$S$1,IF(S262&lt;T262,$T$1,0))</f>
        <v>D</v>
      </c>
    </row>
    <row r="264" spans="1:20" x14ac:dyDescent="0.25">
      <c r="A264">
        <f t="shared" si="8"/>
        <v>263</v>
      </c>
      <c r="B264">
        <f t="shared" si="9"/>
        <v>66</v>
      </c>
      <c r="C264" t="str">
        <f>INDEX('VBA code_permu_wo_repettn'!$T$3:$Y$6,COUNTIF('Profile-matrices_Condorcet'!$B$2:$B264,'Profile-matrices_Condorcet'!$B264),MATCH(INDEX('numeric possibilities'!D$3:D$1298,VLOOKUP($B264,'numeric possibilities'!$C$3:$G$1298,1)),'VBA code_permu_wo_repettn'!$T$2:$Y$2))</f>
        <v>C</v>
      </c>
      <c r="D264" t="str">
        <f>INDEX('VBA code_permu_wo_repettn'!$AA$3:$AF$6,COUNTIF('Profile-matrices_Condorcet'!$B$2:$B264,'Profile-matrices_Condorcet'!$B264),MATCH(INDEX('numeric possibilities'!E$3:E$1298,VLOOKUP($B264,'numeric possibilities'!$C$3:$G$1298,1)),'VBA code_permu_wo_repettn'!$AA$2:$AF$2))</f>
        <v>A</v>
      </c>
      <c r="E264" t="str">
        <f>INDEX('VBA code_permu_wo_repettn'!$AH$3:$AM$6,COUNTIF('Profile-matrices_Condorcet'!$B$2:$B264,'Profile-matrices_Condorcet'!$B264),MATCH(INDEX('numeric possibilities'!F$3:F$1298,VLOOKUP($B264,'numeric possibilities'!$C$3:$G$1298,1)),'VBA code_permu_wo_repettn'!$AH$2:$AM$2))</f>
        <v>D</v>
      </c>
      <c r="F264" t="str">
        <f>INDEX('VBA code_permu_wo_repettn'!$AO$3:$AT$6,COUNTIF('Profile-matrices_Condorcet'!$B$2:$B264,'Profile-matrices_Condorcet'!$B264),MATCH(INDEX('numeric possibilities'!G$3:G$1298,VLOOKUP($B264,'numeric possibilities'!$C$3:$G$1298,1)),'VBA code_permu_wo_repettn'!$AO$2:$AT$2))</f>
        <v>B</v>
      </c>
      <c r="I264" t="s">
        <v>0</v>
      </c>
      <c r="J264" t="s">
        <v>1</v>
      </c>
      <c r="K264" t="s">
        <v>2</v>
      </c>
      <c r="L264" t="s">
        <v>3</v>
      </c>
    </row>
    <row r="265" spans="1:20" x14ac:dyDescent="0.25">
      <c r="A265">
        <f t="shared" si="8"/>
        <v>264</v>
      </c>
      <c r="B265">
        <f t="shared" si="9"/>
        <v>66</v>
      </c>
      <c r="C265" t="str">
        <f>INDEX('VBA code_permu_wo_repettn'!$T$3:$Y$6,COUNTIF('Profile-matrices_Condorcet'!$B$2:$B265,'Profile-matrices_Condorcet'!$B265),MATCH(INDEX('numeric possibilities'!D$3:D$1298,VLOOKUP($B265,'numeric possibilities'!$C$3:$G$1298,1)),'VBA code_permu_wo_repettn'!$T$2:$Y$2))</f>
        <v>B</v>
      </c>
      <c r="D265" t="str">
        <f>INDEX('VBA code_permu_wo_repettn'!$AA$3:$AF$6,COUNTIF('Profile-matrices_Condorcet'!$B$2:$B265,'Profile-matrices_Condorcet'!$B265),MATCH(INDEX('numeric possibilities'!E$3:E$1298,VLOOKUP($B265,'numeric possibilities'!$C$3:$G$1298,1)),'VBA code_permu_wo_repettn'!$AA$2:$AF$2))</f>
        <v>C</v>
      </c>
      <c r="E265" t="str">
        <f>INDEX('VBA code_permu_wo_repettn'!$AH$3:$AM$6,COUNTIF('Profile-matrices_Condorcet'!$B$2:$B265,'Profile-matrices_Condorcet'!$B265),MATCH(INDEX('numeric possibilities'!F$3:F$1298,VLOOKUP($B265,'numeric possibilities'!$C$3:$G$1298,1)),'VBA code_permu_wo_repettn'!$AH$2:$AM$2))</f>
        <v>B</v>
      </c>
      <c r="F265" t="str">
        <f>INDEX('VBA code_permu_wo_repettn'!$AO$3:$AT$6,COUNTIF('Profile-matrices_Condorcet'!$B$2:$B265,'Profile-matrices_Condorcet'!$B265),MATCH(INDEX('numeric possibilities'!G$3:G$1298,VLOOKUP($B265,'numeric possibilities'!$C$3:$G$1298,1)),'VBA code_permu_wo_repettn'!$AO$2:$AT$2))</f>
        <v>C</v>
      </c>
      <c r="G265" t="str">
        <f>IF(MAX(I265:L265)&gt;='numeric possibilities'!$B$4/2,INDEX('Profile-matrices_Condorcet'!I264:L264,1,MATCH(MAX('Profile-matrices_Condorcet'!I265:L265),'Profile-matrices_Condorcet'!I265:L265,0)),"NCW")</f>
        <v>A</v>
      </c>
      <c r="H265" t="s">
        <v>13</v>
      </c>
      <c r="I265" s="3">
        <f>COUNTIF($I263:$S263,I264)</f>
        <v>3</v>
      </c>
      <c r="J265" s="3">
        <f>COUNTIF($I263:$S263,J264)</f>
        <v>0</v>
      </c>
      <c r="K265" s="3">
        <f>COUNTIF($I263:$S263,K264)</f>
        <v>1</v>
      </c>
      <c r="L265" s="3">
        <f>COUNTIF($I263:$S263,L264)</f>
        <v>2</v>
      </c>
    </row>
    <row r="266" spans="1:20" x14ac:dyDescent="0.25">
      <c r="A266">
        <f t="shared" si="8"/>
        <v>265</v>
      </c>
      <c r="B266">
        <f t="shared" si="9"/>
        <v>67</v>
      </c>
      <c r="C266" t="str">
        <f>INDEX('VBA code_permu_wo_repettn'!$T$3:$Y$6,COUNTIF('Profile-matrices_Condorcet'!$B$2:$B266,'Profile-matrices_Condorcet'!$B266),MATCH(INDEX('numeric possibilities'!D$3:D$1298,VLOOKUP($B266,'numeric possibilities'!$C$3:$G$1298,1)),'VBA code_permu_wo_repettn'!$T$2:$Y$2))</f>
        <v>A</v>
      </c>
      <c r="D266" t="str">
        <f>INDEX('VBA code_permu_wo_repettn'!$AA$3:$AF$6,COUNTIF('Profile-matrices_Condorcet'!$B$2:$B266,'Profile-matrices_Condorcet'!$B266),MATCH(INDEX('numeric possibilities'!E$3:E$1298,VLOOKUP($B266,'numeric possibilities'!$C$3:$G$1298,1)),'VBA code_permu_wo_repettn'!$AA$2:$AF$2))</f>
        <v>B</v>
      </c>
      <c r="E266" t="str">
        <f>INDEX('VBA code_permu_wo_repettn'!$AH$3:$AM$6,COUNTIF('Profile-matrices_Condorcet'!$B$2:$B266,'Profile-matrices_Condorcet'!$B266),MATCH(INDEX('numeric possibilities'!F$3:F$1298,VLOOKUP($B266,'numeric possibilities'!$C$3:$G$1298,1)),'VBA code_permu_wo_repettn'!$AH$2:$AM$2))</f>
        <v>C</v>
      </c>
      <c r="F266" t="str">
        <f>INDEX('VBA code_permu_wo_repettn'!$AO$3:$AT$6,COUNTIF('Profile-matrices_Condorcet'!$B$2:$B266,'Profile-matrices_Condorcet'!$B266),MATCH(INDEX('numeric possibilities'!G$3:G$1298,VLOOKUP($B266,'numeric possibilities'!$C$3:$G$1298,1)),'VBA code_permu_wo_repettn'!$AO$2:$AT$2))</f>
        <v>D</v>
      </c>
      <c r="H266" t="s">
        <v>14</v>
      </c>
      <c r="I266" s="3">
        <f>IF(MATCH(I$1,$C266:$C269,0)&lt;(MATCH(J$1,$C266:$C269,0)),1*a_vote,0)+IF(MATCH(I$1,$D266:$D269,0)&lt;MATCH(J$1,$D266:$D269,0),1*b_vote,0)+IF(MATCH(I$1,$E266:$E269,0)&lt;MATCH(J$1,$E266:$E269,0),1*c_vote,0)+IF(MATCH(I$1,$F266:$F269,0)&lt;MATCH(J$1,$F266:$F269,0),1*d_vote,0)</f>
        <v>0.74</v>
      </c>
      <c r="J266" s="3">
        <f>IF(MATCH(I$1,$C266:$C269,0)&gt;(MATCH(J$1,$C266:$C269,0)),1*a_vote,0)+IF(MATCH(I$1,$D266:$D269,0)&gt;MATCH(J$1,$D266:$D269,0),1*b_vote,0)+IF(MATCH(I$1,$E266:$E269,0)&gt;MATCH(J$1,$E266:$E269,0),1*c_vote,0)+IF(MATCH(I$1,$F266:$F269,0)&gt;MATCH(J$1,$F266:$F269,0),1*d_vote,0)</f>
        <v>0.26</v>
      </c>
      <c r="K266" s="3">
        <f>IF(MATCH($K$1,$C266:$C269,0)&lt;(MATCH($L$1,$C266:$C269,0)),1*a_vote,0)+IF(MATCH($K$1,$D266:$D269,0)&lt;MATCH($L$1,$D266:$D269,0),1*b_vote,0)+IF(MATCH($K$1,$E266:$E269,0)&lt;MATCH($L$1,$E266:$E269,0),1*c_vote,0)+IF(MATCH($K$1,$F266:$F269,0)&lt;MATCH($L$1,$F266:$F269,0),1*d_vote,0)</f>
        <v>0.49</v>
      </c>
      <c r="L266" s="3">
        <f>IF(MATCH(K$1,$C266:$C269,0)&gt;(MATCH(L$1,$C266:$C269,0)),1*a_vote,0)+IF(MATCH(K$1,$D266:$D269,0)&gt;MATCH(L$1,$D266:$D269,0),1*b_vote,0)+IF(MATCH(K$1,$E266:$E269,0)&gt;MATCH(L$1,$E266:$E269,0),1*c_vote,0)+IF(MATCH(K$1,$F266:$F269,0)&gt;MATCH(L$1,$F266:$F269,0),1*d_vote,0)</f>
        <v>0.51</v>
      </c>
      <c r="M266" s="3">
        <f>IF(MATCH($M$1,$C266:$C269,0)&lt;(MATCH($N$1,$C266:$C269,0)),1*a_vote,0)+IF(MATCH($M$1,$D266:$D269,0)&lt;MATCH($N$1,$D266:$D269,0),1*b_vote,0)+IF(MATCH($M$1,$E266:$E269,0)&lt;MATCH($N$1,$E266:$E269,0),1*c_vote,0)+IF(MATCH($M$1,$F266:$F269,0)&lt;MATCH($N$1,$F266:$F269,0),1*d_vote,0)</f>
        <v>0.52</v>
      </c>
      <c r="N266" s="3">
        <f>IF(MATCH(M$1,$C266:$C269,0)&gt;(MATCH(N$1,$C266:$C269,0)),1*a_vote,0)+IF(MATCH(M$1,$D266:$D269,0)&gt;MATCH(N$1,$D266:$D269,0),1*b_vote,0)+IF(MATCH(M$1,$E266:$E269,0)&gt;MATCH(N$1,$E266:$E269,0),1*c_vote,0)+IF(MATCH(M$1,$F266:$F269,0)&gt;MATCH(N$1,$F266:$F269,0),1*d_vote,0)</f>
        <v>0.48</v>
      </c>
      <c r="O266" s="3">
        <f>IF(MATCH($O$1,$C266:$C269,0)&lt;(MATCH($P$1,$C266:$C269,0)),1*a_vote,0)+IF(MATCH($O$1,$D266:$D269,0)&lt;MATCH($P$1,$D266:$D269,0),1*b_vote,0)+IF(MATCH($O$1,$E266:$E269,0)&lt;MATCH($P$1,$E266:$E269,0),1*c_vote,0)+IF(MATCH($O$1,$F266:$F269,0)&lt;MATCH($P$1,$F266:$F269,0),1*d_vote,0)</f>
        <v>0.75</v>
      </c>
      <c r="P266" s="3">
        <f>IF(MATCH(O$1,$C266:$C269,0)&gt;(MATCH(P$1,$C266:$C269,0)),1*a_vote,0)+IF(MATCH(O$1,$D266:$D269,0)&gt;MATCH(P$1,$D266:$D269,0),1*b_vote,0)+IF(MATCH(O$1,$E266:$E269,0)&gt;MATCH(P$1,$E266:$E269,0),1*c_vote,0)+IF(MATCH(O$1,$F266:$F269,0)&gt;MATCH(P$1,$F266:$F269,0),1*d_vote,0)</f>
        <v>0.25</v>
      </c>
      <c r="Q266" s="3">
        <f>IF(MATCH($Q$1,$C266:$C269,0)&lt;(MATCH($R$1,$C266:$C269,0)),1*a_vote,0)+IF(MATCH($Q$1,$D266:$D269,0)&lt;MATCH($R$1,$D266:$D269,0),1*b_vote,0)+IF(MATCH($Q$1,$E266:$E269,0)&lt;MATCH($R$1,$E266:$E269,0),1*c_vote,0)+IF(MATCH($Q$1,$F266:$F269,0)&lt;MATCH($R$1,$F266:$F269,0),1*d_vote,0)</f>
        <v>0.53</v>
      </c>
      <c r="R266" s="3">
        <f>IF(MATCH(Q$1,$C266:$C269,0)&gt;(MATCH(R$1,$C266:$C269,0)),1*a_vote,0)+IF(MATCH(Q$1,$D266:$D269,0)&gt;MATCH(R$1,$D266:$D269,0),1*b_vote,0)+IF(MATCH(Q$1,$E266:$E269,0)&gt;MATCH(R$1,$E266:$E269,0),1*c_vote,0)+IF(MATCH(Q$1,$F266:$F269,0)&gt;MATCH(R$1,$F266:$F269,0),1*d_vote,0)</f>
        <v>0.47</v>
      </c>
      <c r="S266" s="3">
        <f>IF(MATCH($S$1,$C266:$C269,0)&lt;(MATCH($T$1,$C266:$C269,0)),1*a_vote,0)+IF(MATCH($S$1,$D266:$D269,0)&lt;MATCH($T$1,$D266:$D269,0),1*b_vote,0)+IF(MATCH($S$1,$E266:$E269,0)&lt;MATCH($T$1,$E266:$E269,0),1*c_vote,0)+IF(MATCH($S$1,$F266:$F269,0)&lt;MATCH($T$1,$F266:$F269,0),1*d_vote,0)</f>
        <v>0.52</v>
      </c>
      <c r="T266" s="3">
        <f>IF(MATCH(S$1,$C266:$C269,0)&gt;(MATCH(T$1,$C266:$C269,0)),1*a_vote,0)+IF(MATCH(S$1,$D266:$D269,0)&gt;MATCH(T$1,$D266:$D269,0),1*b_vote,0)+IF(MATCH(S$1,$E266:$E269,0)&gt;MATCH(T$1,$E266:$E269,0),1*c_vote,0)+IF(MATCH(S$1,$F266:$F269,0)&gt;MATCH(T$1,$F266:$F269,0),1*d_vote,0)</f>
        <v>0.48</v>
      </c>
    </row>
    <row r="267" spans="1:20" x14ac:dyDescent="0.25">
      <c r="A267">
        <f t="shared" si="8"/>
        <v>266</v>
      </c>
      <c r="B267">
        <f t="shared" si="9"/>
        <v>67</v>
      </c>
      <c r="C267" t="str">
        <f>INDEX('VBA code_permu_wo_repettn'!$T$3:$Y$6,COUNTIF('Profile-matrices_Condorcet'!$B$2:$B267,'Profile-matrices_Condorcet'!$B267),MATCH(INDEX('numeric possibilities'!D$3:D$1298,VLOOKUP($B267,'numeric possibilities'!$C$3:$G$1298,1)),'VBA code_permu_wo_repettn'!$T$2:$Y$2))</f>
        <v>B</v>
      </c>
      <c r="D267" t="str">
        <f>INDEX('VBA code_permu_wo_repettn'!$AA$3:$AF$6,COUNTIF('Profile-matrices_Condorcet'!$B$2:$B267,'Profile-matrices_Condorcet'!$B267),MATCH(INDEX('numeric possibilities'!E$3:E$1298,VLOOKUP($B267,'numeric possibilities'!$C$3:$G$1298,1)),'VBA code_permu_wo_repettn'!$AA$2:$AF$2))</f>
        <v>D</v>
      </c>
      <c r="E267" t="str">
        <f>INDEX('VBA code_permu_wo_repettn'!$AH$3:$AM$6,COUNTIF('Profile-matrices_Condorcet'!$B$2:$B267,'Profile-matrices_Condorcet'!$B267),MATCH(INDEX('numeric possibilities'!F$3:F$1298,VLOOKUP($B267,'numeric possibilities'!$C$3:$G$1298,1)),'VBA code_permu_wo_repettn'!$AH$2:$AM$2))</f>
        <v>A</v>
      </c>
      <c r="F267" t="str">
        <f>INDEX('VBA code_permu_wo_repettn'!$AO$3:$AT$6,COUNTIF('Profile-matrices_Condorcet'!$B$2:$B267,'Profile-matrices_Condorcet'!$B267),MATCH(INDEX('numeric possibilities'!G$3:G$1298,VLOOKUP($B267,'numeric possibilities'!$C$3:$G$1298,1)),'VBA code_permu_wo_repettn'!$AO$2:$AT$2))</f>
        <v>A</v>
      </c>
      <c r="H267" t="s">
        <v>15</v>
      </c>
      <c r="I267" t="str">
        <f>IF(I266&gt;J266,$I$1,IF(I266&lt;J266,$J$1,0))</f>
        <v>A</v>
      </c>
      <c r="K267" t="str">
        <f>IF(K266&gt;L266,$K$1,IF(K266&lt;L266,$L$1,0))</f>
        <v>C</v>
      </c>
      <c r="M267" t="str">
        <f>IF(M266&gt;N266,$M$1,IF(M266&lt;N266,$N$1,0))</f>
        <v>A</v>
      </c>
      <c r="O267" t="str">
        <f>IF(O266&gt;P266,$O$1,IF(O266&lt;P266,$P$1,0))</f>
        <v>B</v>
      </c>
      <c r="Q267" t="str">
        <f>IF(Q266&gt;R266,$Q$1,IF(Q266&lt;R266,$R$1,0))</f>
        <v>B</v>
      </c>
      <c r="S267" t="str">
        <f>IF(S266&gt;T266,$S$1,IF(S266&lt;T266,$T$1,0))</f>
        <v>C</v>
      </c>
    </row>
    <row r="268" spans="1:20" x14ac:dyDescent="0.25">
      <c r="A268">
        <f t="shared" si="8"/>
        <v>267</v>
      </c>
      <c r="B268">
        <f t="shared" si="9"/>
        <v>67</v>
      </c>
      <c r="C268" t="str">
        <f>INDEX('VBA code_permu_wo_repettn'!$T$3:$Y$6,COUNTIF('Profile-matrices_Condorcet'!$B$2:$B268,'Profile-matrices_Condorcet'!$B268),MATCH(INDEX('numeric possibilities'!D$3:D$1298,VLOOKUP($B268,'numeric possibilities'!$C$3:$G$1298,1)),'VBA code_permu_wo_repettn'!$T$2:$Y$2))</f>
        <v>C</v>
      </c>
      <c r="D268" t="str">
        <f>INDEX('VBA code_permu_wo_repettn'!$AA$3:$AF$6,COUNTIF('Profile-matrices_Condorcet'!$B$2:$B268,'Profile-matrices_Condorcet'!$B268),MATCH(INDEX('numeric possibilities'!E$3:E$1298,VLOOKUP($B268,'numeric possibilities'!$C$3:$G$1298,1)),'VBA code_permu_wo_repettn'!$AA$2:$AF$2))</f>
        <v>C</v>
      </c>
      <c r="E268" t="str">
        <f>INDEX('VBA code_permu_wo_repettn'!$AH$3:$AM$6,COUNTIF('Profile-matrices_Condorcet'!$B$2:$B268,'Profile-matrices_Condorcet'!$B268),MATCH(INDEX('numeric possibilities'!F$3:F$1298,VLOOKUP($B268,'numeric possibilities'!$C$3:$G$1298,1)),'VBA code_permu_wo_repettn'!$AH$2:$AM$2))</f>
        <v>D</v>
      </c>
      <c r="F268" t="str">
        <f>INDEX('VBA code_permu_wo_repettn'!$AO$3:$AT$6,COUNTIF('Profile-matrices_Condorcet'!$B$2:$B268,'Profile-matrices_Condorcet'!$B268),MATCH(INDEX('numeric possibilities'!G$3:G$1298,VLOOKUP($B268,'numeric possibilities'!$C$3:$G$1298,1)),'VBA code_permu_wo_repettn'!$AO$2:$AT$2))</f>
        <v>B</v>
      </c>
      <c r="I268" t="s">
        <v>0</v>
      </c>
      <c r="J268" t="s">
        <v>1</v>
      </c>
      <c r="K268" t="s">
        <v>2</v>
      </c>
      <c r="L268" t="s">
        <v>3</v>
      </c>
    </row>
    <row r="269" spans="1:20" x14ac:dyDescent="0.25">
      <c r="A269">
        <f t="shared" si="8"/>
        <v>268</v>
      </c>
      <c r="B269">
        <f t="shared" si="9"/>
        <v>67</v>
      </c>
      <c r="C269" t="str">
        <f>INDEX('VBA code_permu_wo_repettn'!$T$3:$Y$6,COUNTIF('Profile-matrices_Condorcet'!$B$2:$B269,'Profile-matrices_Condorcet'!$B269),MATCH(INDEX('numeric possibilities'!D$3:D$1298,VLOOKUP($B269,'numeric possibilities'!$C$3:$G$1298,1)),'VBA code_permu_wo_repettn'!$T$2:$Y$2))</f>
        <v>D</v>
      </c>
      <c r="D269" t="str">
        <f>INDEX('VBA code_permu_wo_repettn'!$AA$3:$AF$6,COUNTIF('Profile-matrices_Condorcet'!$B$2:$B269,'Profile-matrices_Condorcet'!$B269),MATCH(INDEX('numeric possibilities'!E$3:E$1298,VLOOKUP($B269,'numeric possibilities'!$C$3:$G$1298,1)),'VBA code_permu_wo_repettn'!$AA$2:$AF$2))</f>
        <v>A</v>
      </c>
      <c r="E269" t="str">
        <f>INDEX('VBA code_permu_wo_repettn'!$AH$3:$AM$6,COUNTIF('Profile-matrices_Condorcet'!$B$2:$B269,'Profile-matrices_Condorcet'!$B269),MATCH(INDEX('numeric possibilities'!F$3:F$1298,VLOOKUP($B269,'numeric possibilities'!$C$3:$G$1298,1)),'VBA code_permu_wo_repettn'!$AH$2:$AM$2))</f>
        <v>B</v>
      </c>
      <c r="F269" t="str">
        <f>INDEX('VBA code_permu_wo_repettn'!$AO$3:$AT$6,COUNTIF('Profile-matrices_Condorcet'!$B$2:$B269,'Profile-matrices_Condorcet'!$B269),MATCH(INDEX('numeric possibilities'!G$3:G$1298,VLOOKUP($B269,'numeric possibilities'!$C$3:$G$1298,1)),'VBA code_permu_wo_repettn'!$AO$2:$AT$2))</f>
        <v>C</v>
      </c>
      <c r="G269" t="str">
        <f>IF(MAX(I269:L269)&gt;='numeric possibilities'!$B$4/2,INDEX('Profile-matrices_Condorcet'!I268:L268,1,MATCH(MAX('Profile-matrices_Condorcet'!I269:L269),'Profile-matrices_Condorcet'!I269:L269,0)),"NCW")</f>
        <v>NCW</v>
      </c>
      <c r="H269" t="s">
        <v>13</v>
      </c>
      <c r="I269" s="3">
        <f>COUNTIF($I267:$S267,I268)</f>
        <v>2</v>
      </c>
      <c r="J269" s="3">
        <f>COUNTIF($I267:$S267,J268)</f>
        <v>2</v>
      </c>
      <c r="K269" s="3">
        <f>COUNTIF($I267:$S267,K268)</f>
        <v>2</v>
      </c>
      <c r="L269" s="3">
        <f>COUNTIF($I267:$S267,L268)</f>
        <v>0</v>
      </c>
    </row>
    <row r="270" spans="1:20" x14ac:dyDescent="0.25">
      <c r="A270">
        <f t="shared" ref="A270:A333" si="10">A269+1</f>
        <v>269</v>
      </c>
      <c r="B270">
        <f t="shared" ref="B270:B333" si="11">IF((ROW()-1)&lt;=4*B269,B269,B269+1)</f>
        <v>68</v>
      </c>
      <c r="C270" t="str">
        <f>INDEX('VBA code_permu_wo_repettn'!$T$3:$Y$6,COUNTIF('Profile-matrices_Condorcet'!$B$2:$B270,'Profile-matrices_Condorcet'!$B270),MATCH(INDEX('numeric possibilities'!D$3:D$1298,VLOOKUP($B270,'numeric possibilities'!$C$3:$G$1298,1)),'VBA code_permu_wo_repettn'!$T$2:$Y$2))</f>
        <v>A</v>
      </c>
      <c r="D270" t="str">
        <f>INDEX('VBA code_permu_wo_repettn'!$AA$3:$AF$6,COUNTIF('Profile-matrices_Condorcet'!$B$2:$B270,'Profile-matrices_Condorcet'!$B270),MATCH(INDEX('numeric possibilities'!E$3:E$1298,VLOOKUP($B270,'numeric possibilities'!$C$3:$G$1298,1)),'VBA code_permu_wo_repettn'!$AA$2:$AF$2))</f>
        <v>B</v>
      </c>
      <c r="E270" t="str">
        <f>INDEX('VBA code_permu_wo_repettn'!$AH$3:$AM$6,COUNTIF('Profile-matrices_Condorcet'!$B$2:$B270,'Profile-matrices_Condorcet'!$B270),MATCH(INDEX('numeric possibilities'!F$3:F$1298,VLOOKUP($B270,'numeric possibilities'!$C$3:$G$1298,1)),'VBA code_permu_wo_repettn'!$AH$2:$AM$2))</f>
        <v>C</v>
      </c>
      <c r="F270" t="str">
        <f>INDEX('VBA code_permu_wo_repettn'!$AO$3:$AT$6,COUNTIF('Profile-matrices_Condorcet'!$B$2:$B270,'Profile-matrices_Condorcet'!$B270),MATCH(INDEX('numeric possibilities'!G$3:G$1298,VLOOKUP($B270,'numeric possibilities'!$C$3:$G$1298,1)),'VBA code_permu_wo_repettn'!$AO$2:$AT$2))</f>
        <v>D</v>
      </c>
      <c r="H270" t="s">
        <v>14</v>
      </c>
      <c r="I270" s="3">
        <f>IF(MATCH(I$1,$C270:$C273,0)&lt;(MATCH(J$1,$C270:$C273,0)),1*a_vote,0)+IF(MATCH(I$1,$D270:$D273,0)&lt;MATCH(J$1,$D270:$D273,0),1*b_vote,0)+IF(MATCH(I$1,$E270:$E273,0)&lt;MATCH(J$1,$E270:$E273,0),1*c_vote,0)+IF(MATCH(I$1,$F270:$F273,0)&lt;MATCH(J$1,$F270:$F273,0),1*d_vote,0)</f>
        <v>0.74</v>
      </c>
      <c r="J270" s="3">
        <f>IF(MATCH(I$1,$C270:$C273,0)&gt;(MATCH(J$1,$C270:$C273,0)),1*a_vote,0)+IF(MATCH(I$1,$D270:$D273,0)&gt;MATCH(J$1,$D270:$D273,0),1*b_vote,0)+IF(MATCH(I$1,$E270:$E273,0)&gt;MATCH(J$1,$E270:$E273,0),1*c_vote,0)+IF(MATCH(I$1,$F270:$F273,0)&gt;MATCH(J$1,$F270:$F273,0),1*d_vote,0)</f>
        <v>0.26</v>
      </c>
      <c r="K270" s="3">
        <f>IF(MATCH($K$1,$C270:$C273,0)&lt;(MATCH($L$1,$C270:$C273,0)),1*a_vote,0)+IF(MATCH($K$1,$D270:$D273,0)&lt;MATCH($L$1,$D270:$D273,0),1*b_vote,0)+IF(MATCH($K$1,$E270:$E273,0)&lt;MATCH($L$1,$E270:$E273,0),1*c_vote,0)+IF(MATCH($K$1,$F270:$F273,0)&lt;MATCH($L$1,$F270:$F273,0),1*d_vote,0)</f>
        <v>0.49</v>
      </c>
      <c r="L270" s="3">
        <f>IF(MATCH(K$1,$C270:$C273,0)&gt;(MATCH(L$1,$C270:$C273,0)),1*a_vote,0)+IF(MATCH(K$1,$D270:$D273,0)&gt;MATCH(L$1,$D270:$D273,0),1*b_vote,0)+IF(MATCH(K$1,$E270:$E273,0)&gt;MATCH(L$1,$E270:$E273,0),1*c_vote,0)+IF(MATCH(K$1,$F270:$F273,0)&gt;MATCH(L$1,$F270:$F273,0),1*d_vote,0)</f>
        <v>0.51</v>
      </c>
      <c r="M270" s="3">
        <f>IF(MATCH($M$1,$C270:$C273,0)&lt;(MATCH($N$1,$C270:$C273,0)),1*a_vote,0)+IF(MATCH($M$1,$D270:$D273,0)&lt;MATCH($N$1,$D270:$D273,0),1*b_vote,0)+IF(MATCH($M$1,$E270:$E273,0)&lt;MATCH($N$1,$E270:$E273,0),1*c_vote,0)+IF(MATCH($M$1,$F270:$F273,0)&lt;MATCH($N$1,$F270:$F273,0),1*d_vote,0)</f>
        <v>0.52</v>
      </c>
      <c r="N270" s="3">
        <f>IF(MATCH(M$1,$C270:$C273,0)&gt;(MATCH(N$1,$C270:$C273,0)),1*a_vote,0)+IF(MATCH(M$1,$D270:$D273,0)&gt;MATCH(N$1,$D270:$D273,0),1*b_vote,0)+IF(MATCH(M$1,$E270:$E273,0)&gt;MATCH(N$1,$E270:$E273,0),1*c_vote,0)+IF(MATCH(M$1,$F270:$F273,0)&gt;MATCH(N$1,$F270:$F273,0),1*d_vote,0)</f>
        <v>0.48</v>
      </c>
      <c r="O270" s="3">
        <f>IF(MATCH($O$1,$C270:$C273,0)&lt;(MATCH($P$1,$C270:$C273,0)),1*a_vote,0)+IF(MATCH($O$1,$D270:$D273,0)&lt;MATCH($P$1,$D270:$D273,0),1*b_vote,0)+IF(MATCH($O$1,$E270:$E273,0)&lt;MATCH($P$1,$E270:$E273,0),1*c_vote,0)+IF(MATCH($O$1,$F270:$F273,0)&lt;MATCH($P$1,$F270:$F273,0),1*d_vote,0)</f>
        <v>0.75</v>
      </c>
      <c r="P270" s="3">
        <f>IF(MATCH(O$1,$C270:$C273,0)&gt;(MATCH(P$1,$C270:$C273,0)),1*a_vote,0)+IF(MATCH(O$1,$D270:$D273,0)&gt;MATCH(P$1,$D270:$D273,0),1*b_vote,0)+IF(MATCH(O$1,$E270:$E273,0)&gt;MATCH(P$1,$E270:$E273,0),1*c_vote,0)+IF(MATCH(O$1,$F270:$F273,0)&gt;MATCH(P$1,$F270:$F273,0),1*d_vote,0)</f>
        <v>0.25</v>
      </c>
      <c r="Q270" s="3">
        <f>IF(MATCH($Q$1,$C270:$C273,0)&lt;(MATCH($R$1,$C270:$C273,0)),1*a_vote,0)+IF(MATCH($Q$1,$D270:$D273,0)&lt;MATCH($R$1,$D270:$D273,0),1*b_vote,0)+IF(MATCH($Q$1,$E270:$E273,0)&lt;MATCH($R$1,$E270:$E273,0),1*c_vote,0)+IF(MATCH($Q$1,$F270:$F273,0)&lt;MATCH($R$1,$F270:$F273,0),1*d_vote,0)</f>
        <v>0.53</v>
      </c>
      <c r="R270" s="3">
        <f>IF(MATCH(Q$1,$C270:$C273,0)&gt;(MATCH(R$1,$C270:$C273,0)),1*a_vote,0)+IF(MATCH(Q$1,$D270:$D273,0)&gt;MATCH(R$1,$D270:$D273,0),1*b_vote,0)+IF(MATCH(Q$1,$E270:$E273,0)&gt;MATCH(R$1,$E270:$E273,0),1*c_vote,0)+IF(MATCH(Q$1,$F270:$F273,0)&gt;MATCH(R$1,$F270:$F273,0),1*d_vote,0)</f>
        <v>0.47</v>
      </c>
      <c r="S270" s="3">
        <f>IF(MATCH($S$1,$C270:$C273,0)&lt;(MATCH($T$1,$C270:$C273,0)),1*a_vote,0)+IF(MATCH($S$1,$D270:$D273,0)&lt;MATCH($T$1,$D270:$D273,0),1*b_vote,0)+IF(MATCH($S$1,$E270:$E273,0)&lt;MATCH($T$1,$E270:$E273,0),1*c_vote,0)+IF(MATCH($S$1,$F270:$F273,0)&lt;MATCH($T$1,$F270:$F273,0),1*d_vote,0)</f>
        <v>0.25</v>
      </c>
      <c r="T270" s="3">
        <f>IF(MATCH(S$1,$C270:$C273,0)&gt;(MATCH(T$1,$C270:$C273,0)),1*a_vote,0)+IF(MATCH(S$1,$D270:$D273,0)&gt;MATCH(T$1,$D270:$D273,0),1*b_vote,0)+IF(MATCH(S$1,$E270:$E273,0)&gt;MATCH(T$1,$E270:$E273,0),1*c_vote,0)+IF(MATCH(S$1,$F270:$F273,0)&gt;MATCH(T$1,$F270:$F273,0),1*d_vote,0)</f>
        <v>0.75</v>
      </c>
    </row>
    <row r="271" spans="1:20" x14ac:dyDescent="0.25">
      <c r="A271">
        <f t="shared" si="10"/>
        <v>270</v>
      </c>
      <c r="B271">
        <f t="shared" si="11"/>
        <v>68</v>
      </c>
      <c r="C271" t="str">
        <f>INDEX('VBA code_permu_wo_repettn'!$T$3:$Y$6,COUNTIF('Profile-matrices_Condorcet'!$B$2:$B271,'Profile-matrices_Condorcet'!$B271),MATCH(INDEX('numeric possibilities'!D$3:D$1298,VLOOKUP($B271,'numeric possibilities'!$C$3:$G$1298,1)),'VBA code_permu_wo_repettn'!$T$2:$Y$2))</f>
        <v>B</v>
      </c>
      <c r="D271" t="str">
        <f>INDEX('VBA code_permu_wo_repettn'!$AA$3:$AF$6,COUNTIF('Profile-matrices_Condorcet'!$B$2:$B271,'Profile-matrices_Condorcet'!$B271),MATCH(INDEX('numeric possibilities'!E$3:E$1298,VLOOKUP($B271,'numeric possibilities'!$C$3:$G$1298,1)),'VBA code_permu_wo_repettn'!$AA$2:$AF$2))</f>
        <v>D</v>
      </c>
      <c r="E271" t="str">
        <f>INDEX('VBA code_permu_wo_repettn'!$AH$3:$AM$6,COUNTIF('Profile-matrices_Condorcet'!$B$2:$B271,'Profile-matrices_Condorcet'!$B271),MATCH(INDEX('numeric possibilities'!F$3:F$1298,VLOOKUP($B271,'numeric possibilities'!$C$3:$G$1298,1)),'VBA code_permu_wo_repettn'!$AH$2:$AM$2))</f>
        <v>A</v>
      </c>
      <c r="F271" t="str">
        <f>INDEX('VBA code_permu_wo_repettn'!$AO$3:$AT$6,COUNTIF('Profile-matrices_Condorcet'!$B$2:$B271,'Profile-matrices_Condorcet'!$B271),MATCH(INDEX('numeric possibilities'!G$3:G$1298,VLOOKUP($B271,'numeric possibilities'!$C$3:$G$1298,1)),'VBA code_permu_wo_repettn'!$AO$2:$AT$2))</f>
        <v>A</v>
      </c>
      <c r="H271" t="s">
        <v>15</v>
      </c>
      <c r="I271" t="str">
        <f>IF(I270&gt;J270,$I$1,IF(I270&lt;J270,$J$1,0))</f>
        <v>A</v>
      </c>
      <c r="K271" t="str">
        <f>IF(K270&gt;L270,$K$1,IF(K270&lt;L270,$L$1,0))</f>
        <v>C</v>
      </c>
      <c r="M271" t="str">
        <f>IF(M270&gt;N270,$M$1,IF(M270&lt;N270,$N$1,0))</f>
        <v>A</v>
      </c>
      <c r="O271" t="str">
        <f>IF(O270&gt;P270,$O$1,IF(O270&lt;P270,$P$1,0))</f>
        <v>B</v>
      </c>
      <c r="Q271" t="str">
        <f>IF(Q270&gt;R270,$Q$1,IF(Q270&lt;R270,$R$1,0))</f>
        <v>B</v>
      </c>
      <c r="S271" t="str">
        <f>IF(S270&gt;T270,$S$1,IF(S270&lt;T270,$T$1,0))</f>
        <v>D</v>
      </c>
    </row>
    <row r="272" spans="1:20" x14ac:dyDescent="0.25">
      <c r="A272">
        <f t="shared" si="10"/>
        <v>271</v>
      </c>
      <c r="B272">
        <f t="shared" si="11"/>
        <v>68</v>
      </c>
      <c r="C272" t="str">
        <f>INDEX('VBA code_permu_wo_repettn'!$T$3:$Y$6,COUNTIF('Profile-matrices_Condorcet'!$B$2:$B272,'Profile-matrices_Condorcet'!$B272),MATCH(INDEX('numeric possibilities'!D$3:D$1298,VLOOKUP($B272,'numeric possibilities'!$C$3:$G$1298,1)),'VBA code_permu_wo_repettn'!$T$2:$Y$2))</f>
        <v>D</v>
      </c>
      <c r="D272" t="str">
        <f>INDEX('VBA code_permu_wo_repettn'!$AA$3:$AF$6,COUNTIF('Profile-matrices_Condorcet'!$B$2:$B272,'Profile-matrices_Condorcet'!$B272),MATCH(INDEX('numeric possibilities'!E$3:E$1298,VLOOKUP($B272,'numeric possibilities'!$C$3:$G$1298,1)),'VBA code_permu_wo_repettn'!$AA$2:$AF$2))</f>
        <v>C</v>
      </c>
      <c r="E272" t="str">
        <f>INDEX('VBA code_permu_wo_repettn'!$AH$3:$AM$6,COUNTIF('Profile-matrices_Condorcet'!$B$2:$B272,'Profile-matrices_Condorcet'!$B272),MATCH(INDEX('numeric possibilities'!F$3:F$1298,VLOOKUP($B272,'numeric possibilities'!$C$3:$G$1298,1)),'VBA code_permu_wo_repettn'!$AH$2:$AM$2))</f>
        <v>D</v>
      </c>
      <c r="F272" t="str">
        <f>INDEX('VBA code_permu_wo_repettn'!$AO$3:$AT$6,COUNTIF('Profile-matrices_Condorcet'!$B$2:$B272,'Profile-matrices_Condorcet'!$B272),MATCH(INDEX('numeric possibilities'!G$3:G$1298,VLOOKUP($B272,'numeric possibilities'!$C$3:$G$1298,1)),'VBA code_permu_wo_repettn'!$AO$2:$AT$2))</f>
        <v>B</v>
      </c>
      <c r="I272" t="s">
        <v>0</v>
      </c>
      <c r="J272" t="s">
        <v>1</v>
      </c>
      <c r="K272" t="s">
        <v>2</v>
      </c>
      <c r="L272" t="s">
        <v>3</v>
      </c>
    </row>
    <row r="273" spans="1:20" x14ac:dyDescent="0.25">
      <c r="A273">
        <f t="shared" si="10"/>
        <v>272</v>
      </c>
      <c r="B273">
        <f t="shared" si="11"/>
        <v>68</v>
      </c>
      <c r="C273" t="str">
        <f>INDEX('VBA code_permu_wo_repettn'!$T$3:$Y$6,COUNTIF('Profile-matrices_Condorcet'!$B$2:$B273,'Profile-matrices_Condorcet'!$B273),MATCH(INDEX('numeric possibilities'!D$3:D$1298,VLOOKUP($B273,'numeric possibilities'!$C$3:$G$1298,1)),'VBA code_permu_wo_repettn'!$T$2:$Y$2))</f>
        <v>C</v>
      </c>
      <c r="D273" t="str">
        <f>INDEX('VBA code_permu_wo_repettn'!$AA$3:$AF$6,COUNTIF('Profile-matrices_Condorcet'!$B$2:$B273,'Profile-matrices_Condorcet'!$B273),MATCH(INDEX('numeric possibilities'!E$3:E$1298,VLOOKUP($B273,'numeric possibilities'!$C$3:$G$1298,1)),'VBA code_permu_wo_repettn'!$AA$2:$AF$2))</f>
        <v>A</v>
      </c>
      <c r="E273" t="str">
        <f>INDEX('VBA code_permu_wo_repettn'!$AH$3:$AM$6,COUNTIF('Profile-matrices_Condorcet'!$B$2:$B273,'Profile-matrices_Condorcet'!$B273),MATCH(INDEX('numeric possibilities'!F$3:F$1298,VLOOKUP($B273,'numeric possibilities'!$C$3:$G$1298,1)),'VBA code_permu_wo_repettn'!$AH$2:$AM$2))</f>
        <v>B</v>
      </c>
      <c r="F273" t="str">
        <f>INDEX('VBA code_permu_wo_repettn'!$AO$3:$AT$6,COUNTIF('Profile-matrices_Condorcet'!$B$2:$B273,'Profile-matrices_Condorcet'!$B273),MATCH(INDEX('numeric possibilities'!G$3:G$1298,VLOOKUP($B273,'numeric possibilities'!$C$3:$G$1298,1)),'VBA code_permu_wo_repettn'!$AO$2:$AT$2))</f>
        <v>C</v>
      </c>
      <c r="G273" t="str">
        <f>IF(MAX(I273:L273)&gt;='numeric possibilities'!$B$4/2,INDEX('Profile-matrices_Condorcet'!I272:L272,1,MATCH(MAX('Profile-matrices_Condorcet'!I273:L273),'Profile-matrices_Condorcet'!I273:L273,0)),"NCW")</f>
        <v>NCW</v>
      </c>
      <c r="H273" t="s">
        <v>13</v>
      </c>
      <c r="I273" s="3">
        <f>COUNTIF($I271:$S271,I272)</f>
        <v>2</v>
      </c>
      <c r="J273" s="3">
        <f>COUNTIF($I271:$S271,J272)</f>
        <v>2</v>
      </c>
      <c r="K273" s="3">
        <f>COUNTIF($I271:$S271,K272)</f>
        <v>1</v>
      </c>
      <c r="L273" s="3">
        <f>COUNTIF($I271:$S271,L272)</f>
        <v>1</v>
      </c>
    </row>
    <row r="274" spans="1:20" x14ac:dyDescent="0.25">
      <c r="A274">
        <f t="shared" si="10"/>
        <v>273</v>
      </c>
      <c r="B274">
        <f t="shared" si="11"/>
        <v>69</v>
      </c>
      <c r="C274" t="str">
        <f>INDEX('VBA code_permu_wo_repettn'!$T$3:$Y$6,COUNTIF('Profile-matrices_Condorcet'!$B$2:$B274,'Profile-matrices_Condorcet'!$B274),MATCH(INDEX('numeric possibilities'!D$3:D$1298,VLOOKUP($B274,'numeric possibilities'!$C$3:$G$1298,1)),'VBA code_permu_wo_repettn'!$T$2:$Y$2))</f>
        <v>A</v>
      </c>
      <c r="D274" t="str">
        <f>INDEX('VBA code_permu_wo_repettn'!$AA$3:$AF$6,COUNTIF('Profile-matrices_Condorcet'!$B$2:$B274,'Profile-matrices_Condorcet'!$B274),MATCH(INDEX('numeric possibilities'!E$3:E$1298,VLOOKUP($B274,'numeric possibilities'!$C$3:$G$1298,1)),'VBA code_permu_wo_repettn'!$AA$2:$AF$2))</f>
        <v>B</v>
      </c>
      <c r="E274" t="str">
        <f>INDEX('VBA code_permu_wo_repettn'!$AH$3:$AM$6,COUNTIF('Profile-matrices_Condorcet'!$B$2:$B274,'Profile-matrices_Condorcet'!$B274),MATCH(INDEX('numeric possibilities'!F$3:F$1298,VLOOKUP($B274,'numeric possibilities'!$C$3:$G$1298,1)),'VBA code_permu_wo_repettn'!$AH$2:$AM$2))</f>
        <v>C</v>
      </c>
      <c r="F274" t="str">
        <f>INDEX('VBA code_permu_wo_repettn'!$AO$3:$AT$6,COUNTIF('Profile-matrices_Condorcet'!$B$2:$B274,'Profile-matrices_Condorcet'!$B274),MATCH(INDEX('numeric possibilities'!G$3:G$1298,VLOOKUP($B274,'numeric possibilities'!$C$3:$G$1298,1)),'VBA code_permu_wo_repettn'!$AO$2:$AT$2))</f>
        <v>D</v>
      </c>
      <c r="H274" t="s">
        <v>14</v>
      </c>
      <c r="I274" s="3">
        <f>IF(MATCH(I$1,$C274:$C277,0)&lt;(MATCH(J$1,$C274:$C277,0)),1*a_vote,0)+IF(MATCH(I$1,$D274:$D277,0)&lt;MATCH(J$1,$D274:$D277,0),1*b_vote,0)+IF(MATCH(I$1,$E274:$E277,0)&lt;MATCH(J$1,$E274:$E277,0),1*c_vote,0)+IF(MATCH(I$1,$F274:$F277,0)&lt;MATCH(J$1,$F274:$F277,0),1*d_vote,0)</f>
        <v>0.74</v>
      </c>
      <c r="J274" s="3">
        <f>IF(MATCH(I$1,$C274:$C277,0)&gt;(MATCH(J$1,$C274:$C277,0)),1*a_vote,0)+IF(MATCH(I$1,$D274:$D277,0)&gt;MATCH(J$1,$D274:$D277,0),1*b_vote,0)+IF(MATCH(I$1,$E274:$E277,0)&gt;MATCH(J$1,$E274:$E277,0),1*c_vote,0)+IF(MATCH(I$1,$F274:$F277,0)&gt;MATCH(J$1,$F274:$F277,0),1*d_vote,0)</f>
        <v>0.26</v>
      </c>
      <c r="K274" s="3">
        <f>IF(MATCH($K$1,$C274:$C277,0)&lt;(MATCH($L$1,$C274:$C277,0)),1*a_vote,0)+IF(MATCH($K$1,$D274:$D277,0)&lt;MATCH($L$1,$D274:$D277,0),1*b_vote,0)+IF(MATCH($K$1,$E274:$E277,0)&lt;MATCH($L$1,$E274:$E277,0),1*c_vote,0)+IF(MATCH($K$1,$F274:$F277,0)&lt;MATCH($L$1,$F274:$F277,0),1*d_vote,0)</f>
        <v>0.49</v>
      </c>
      <c r="L274" s="3">
        <f>IF(MATCH(K$1,$C274:$C277,0)&gt;(MATCH(L$1,$C274:$C277,0)),1*a_vote,0)+IF(MATCH(K$1,$D274:$D277,0)&gt;MATCH(L$1,$D274:$D277,0),1*b_vote,0)+IF(MATCH(K$1,$E274:$E277,0)&gt;MATCH(L$1,$E274:$E277,0),1*c_vote,0)+IF(MATCH(K$1,$F274:$F277,0)&gt;MATCH(L$1,$F274:$F277,0),1*d_vote,0)</f>
        <v>0.51</v>
      </c>
      <c r="M274" s="3">
        <f>IF(MATCH($M$1,$C274:$C277,0)&lt;(MATCH($N$1,$C274:$C277,0)),1*a_vote,0)+IF(MATCH($M$1,$D274:$D277,0)&lt;MATCH($N$1,$D274:$D277,0),1*b_vote,0)+IF(MATCH($M$1,$E274:$E277,0)&lt;MATCH($N$1,$E274:$E277,0),1*c_vote,0)+IF(MATCH($M$1,$F274:$F277,0)&lt;MATCH($N$1,$F274:$F277,0),1*d_vote,0)</f>
        <v>0.52</v>
      </c>
      <c r="N274" s="3">
        <f>IF(MATCH(M$1,$C274:$C277,0)&gt;(MATCH(N$1,$C274:$C277,0)),1*a_vote,0)+IF(MATCH(M$1,$D274:$D277,0)&gt;MATCH(N$1,$D274:$D277,0),1*b_vote,0)+IF(MATCH(M$1,$E274:$E277,0)&gt;MATCH(N$1,$E274:$E277,0),1*c_vote,0)+IF(MATCH(M$1,$F274:$F277,0)&gt;MATCH(N$1,$F274:$F277,0),1*d_vote,0)</f>
        <v>0.48</v>
      </c>
      <c r="O274" s="3">
        <f>IF(MATCH($O$1,$C274:$C277,0)&lt;(MATCH($P$1,$C274:$C277,0)),1*a_vote,0)+IF(MATCH($O$1,$D274:$D277,0)&lt;MATCH($P$1,$D274:$D277,0),1*b_vote,0)+IF(MATCH($O$1,$E274:$E277,0)&lt;MATCH($P$1,$E274:$E277,0),1*c_vote,0)+IF(MATCH($O$1,$F274:$F277,0)&lt;MATCH($P$1,$F274:$F277,0),1*d_vote,0)</f>
        <v>0.48</v>
      </c>
      <c r="P274" s="3">
        <f>IF(MATCH(O$1,$C274:$C277,0)&gt;(MATCH(P$1,$C274:$C277,0)),1*a_vote,0)+IF(MATCH(O$1,$D274:$D277,0)&gt;MATCH(P$1,$D274:$D277,0),1*b_vote,0)+IF(MATCH(O$1,$E274:$E277,0)&gt;MATCH(P$1,$E274:$E277,0),1*c_vote,0)+IF(MATCH(O$1,$F274:$F277,0)&gt;MATCH(P$1,$F274:$F277,0),1*d_vote,0)</f>
        <v>0.52</v>
      </c>
      <c r="Q274" s="3">
        <f>IF(MATCH($Q$1,$C274:$C277,0)&lt;(MATCH($R$1,$C274:$C277,0)),1*a_vote,0)+IF(MATCH($Q$1,$D274:$D277,0)&lt;MATCH($R$1,$D274:$D277,0),1*b_vote,0)+IF(MATCH($Q$1,$E274:$E277,0)&lt;MATCH($R$1,$E274:$E277,0),1*c_vote,0)+IF(MATCH($Q$1,$F274:$F277,0)&lt;MATCH($R$1,$F274:$F277,0),1*d_vote,0)</f>
        <v>0.53</v>
      </c>
      <c r="R274" s="3">
        <f>IF(MATCH(Q$1,$C274:$C277,0)&gt;(MATCH(R$1,$C274:$C277,0)),1*a_vote,0)+IF(MATCH(Q$1,$D274:$D277,0)&gt;MATCH(R$1,$D274:$D277,0),1*b_vote,0)+IF(MATCH(Q$1,$E274:$E277,0)&gt;MATCH(R$1,$E274:$E277,0),1*c_vote,0)+IF(MATCH(Q$1,$F274:$F277,0)&gt;MATCH(R$1,$F274:$F277,0),1*d_vote,0)</f>
        <v>0.47</v>
      </c>
      <c r="S274" s="3">
        <f>IF(MATCH($S$1,$C274:$C277,0)&lt;(MATCH($T$1,$C274:$C277,0)),1*a_vote,0)+IF(MATCH($S$1,$D274:$D277,0)&lt;MATCH($T$1,$D274:$D277,0),1*b_vote,0)+IF(MATCH($S$1,$E274:$E277,0)&lt;MATCH($T$1,$E274:$E277,0),1*c_vote,0)+IF(MATCH($S$1,$F274:$F277,0)&lt;MATCH($T$1,$F274:$F277,0),1*d_vote,0)</f>
        <v>0.52</v>
      </c>
      <c r="T274" s="3">
        <f>IF(MATCH(S$1,$C274:$C277,0)&gt;(MATCH(T$1,$C274:$C277,0)),1*a_vote,0)+IF(MATCH(S$1,$D274:$D277,0)&gt;MATCH(T$1,$D274:$D277,0),1*b_vote,0)+IF(MATCH(S$1,$E274:$E277,0)&gt;MATCH(T$1,$E274:$E277,0),1*c_vote,0)+IF(MATCH(S$1,$F274:$F277,0)&gt;MATCH(T$1,$F274:$F277,0),1*d_vote,0)</f>
        <v>0.48</v>
      </c>
    </row>
    <row r="275" spans="1:20" x14ac:dyDescent="0.25">
      <c r="A275">
        <f t="shared" si="10"/>
        <v>274</v>
      </c>
      <c r="B275">
        <f t="shared" si="11"/>
        <v>69</v>
      </c>
      <c r="C275" t="str">
        <f>INDEX('VBA code_permu_wo_repettn'!$T$3:$Y$6,COUNTIF('Profile-matrices_Condorcet'!$B$2:$B275,'Profile-matrices_Condorcet'!$B275),MATCH(INDEX('numeric possibilities'!D$3:D$1298,VLOOKUP($B275,'numeric possibilities'!$C$3:$G$1298,1)),'VBA code_permu_wo_repettn'!$T$2:$Y$2))</f>
        <v>C</v>
      </c>
      <c r="D275" t="str">
        <f>INDEX('VBA code_permu_wo_repettn'!$AA$3:$AF$6,COUNTIF('Profile-matrices_Condorcet'!$B$2:$B275,'Profile-matrices_Condorcet'!$B275),MATCH(INDEX('numeric possibilities'!E$3:E$1298,VLOOKUP($B275,'numeric possibilities'!$C$3:$G$1298,1)),'VBA code_permu_wo_repettn'!$AA$2:$AF$2))</f>
        <v>D</v>
      </c>
      <c r="E275" t="str">
        <f>INDEX('VBA code_permu_wo_repettn'!$AH$3:$AM$6,COUNTIF('Profile-matrices_Condorcet'!$B$2:$B275,'Profile-matrices_Condorcet'!$B275),MATCH(INDEX('numeric possibilities'!F$3:F$1298,VLOOKUP($B275,'numeric possibilities'!$C$3:$G$1298,1)),'VBA code_permu_wo_repettn'!$AH$2:$AM$2))</f>
        <v>A</v>
      </c>
      <c r="F275" t="str">
        <f>INDEX('VBA code_permu_wo_repettn'!$AO$3:$AT$6,COUNTIF('Profile-matrices_Condorcet'!$B$2:$B275,'Profile-matrices_Condorcet'!$B275),MATCH(INDEX('numeric possibilities'!G$3:G$1298,VLOOKUP($B275,'numeric possibilities'!$C$3:$G$1298,1)),'VBA code_permu_wo_repettn'!$AO$2:$AT$2))</f>
        <v>A</v>
      </c>
      <c r="H275" t="s">
        <v>15</v>
      </c>
      <c r="I275" t="str">
        <f>IF(I274&gt;J274,$I$1,IF(I274&lt;J274,$J$1,0))</f>
        <v>A</v>
      </c>
      <c r="K275" t="str">
        <f>IF(K274&gt;L274,$K$1,IF(K274&lt;L274,$L$1,0))</f>
        <v>C</v>
      </c>
      <c r="M275" t="str">
        <f>IF(M274&gt;N274,$M$1,IF(M274&lt;N274,$N$1,0))</f>
        <v>A</v>
      </c>
      <c r="O275" t="str">
        <f>IF(O274&gt;P274,$O$1,IF(O274&lt;P274,$P$1,0))</f>
        <v>C</v>
      </c>
      <c r="Q275" t="str">
        <f>IF(Q274&gt;R274,$Q$1,IF(Q274&lt;R274,$R$1,0))</f>
        <v>B</v>
      </c>
      <c r="S275" t="str">
        <f>IF(S274&gt;T274,$S$1,IF(S274&lt;T274,$T$1,0))</f>
        <v>C</v>
      </c>
    </row>
    <row r="276" spans="1:20" x14ac:dyDescent="0.25">
      <c r="A276">
        <f t="shared" si="10"/>
        <v>275</v>
      </c>
      <c r="B276">
        <f t="shared" si="11"/>
        <v>69</v>
      </c>
      <c r="C276" t="str">
        <f>INDEX('VBA code_permu_wo_repettn'!$T$3:$Y$6,COUNTIF('Profile-matrices_Condorcet'!$B$2:$B276,'Profile-matrices_Condorcet'!$B276),MATCH(INDEX('numeric possibilities'!D$3:D$1298,VLOOKUP($B276,'numeric possibilities'!$C$3:$G$1298,1)),'VBA code_permu_wo_repettn'!$T$2:$Y$2))</f>
        <v>B</v>
      </c>
      <c r="D276" t="str">
        <f>INDEX('VBA code_permu_wo_repettn'!$AA$3:$AF$6,COUNTIF('Profile-matrices_Condorcet'!$B$2:$B276,'Profile-matrices_Condorcet'!$B276),MATCH(INDEX('numeric possibilities'!E$3:E$1298,VLOOKUP($B276,'numeric possibilities'!$C$3:$G$1298,1)),'VBA code_permu_wo_repettn'!$AA$2:$AF$2))</f>
        <v>C</v>
      </c>
      <c r="E276" t="str">
        <f>INDEX('VBA code_permu_wo_repettn'!$AH$3:$AM$6,COUNTIF('Profile-matrices_Condorcet'!$B$2:$B276,'Profile-matrices_Condorcet'!$B276),MATCH(INDEX('numeric possibilities'!F$3:F$1298,VLOOKUP($B276,'numeric possibilities'!$C$3:$G$1298,1)),'VBA code_permu_wo_repettn'!$AH$2:$AM$2))</f>
        <v>D</v>
      </c>
      <c r="F276" t="str">
        <f>INDEX('VBA code_permu_wo_repettn'!$AO$3:$AT$6,COUNTIF('Profile-matrices_Condorcet'!$B$2:$B276,'Profile-matrices_Condorcet'!$B276),MATCH(INDEX('numeric possibilities'!G$3:G$1298,VLOOKUP($B276,'numeric possibilities'!$C$3:$G$1298,1)),'VBA code_permu_wo_repettn'!$AO$2:$AT$2))</f>
        <v>B</v>
      </c>
      <c r="I276" t="s">
        <v>0</v>
      </c>
      <c r="J276" t="s">
        <v>1</v>
      </c>
      <c r="K276" t="s">
        <v>2</v>
      </c>
      <c r="L276" t="s">
        <v>3</v>
      </c>
    </row>
    <row r="277" spans="1:20" x14ac:dyDescent="0.25">
      <c r="A277">
        <f t="shared" si="10"/>
        <v>276</v>
      </c>
      <c r="B277">
        <f t="shared" si="11"/>
        <v>69</v>
      </c>
      <c r="C277" t="str">
        <f>INDEX('VBA code_permu_wo_repettn'!$T$3:$Y$6,COUNTIF('Profile-matrices_Condorcet'!$B$2:$B277,'Profile-matrices_Condorcet'!$B277),MATCH(INDEX('numeric possibilities'!D$3:D$1298,VLOOKUP($B277,'numeric possibilities'!$C$3:$G$1298,1)),'VBA code_permu_wo_repettn'!$T$2:$Y$2))</f>
        <v>D</v>
      </c>
      <c r="D277" t="str">
        <f>INDEX('VBA code_permu_wo_repettn'!$AA$3:$AF$6,COUNTIF('Profile-matrices_Condorcet'!$B$2:$B277,'Profile-matrices_Condorcet'!$B277),MATCH(INDEX('numeric possibilities'!E$3:E$1298,VLOOKUP($B277,'numeric possibilities'!$C$3:$G$1298,1)),'VBA code_permu_wo_repettn'!$AA$2:$AF$2))</f>
        <v>A</v>
      </c>
      <c r="E277" t="str">
        <f>INDEX('VBA code_permu_wo_repettn'!$AH$3:$AM$6,COUNTIF('Profile-matrices_Condorcet'!$B$2:$B277,'Profile-matrices_Condorcet'!$B277),MATCH(INDEX('numeric possibilities'!F$3:F$1298,VLOOKUP($B277,'numeric possibilities'!$C$3:$G$1298,1)),'VBA code_permu_wo_repettn'!$AH$2:$AM$2))</f>
        <v>B</v>
      </c>
      <c r="F277" t="str">
        <f>INDEX('VBA code_permu_wo_repettn'!$AO$3:$AT$6,COUNTIF('Profile-matrices_Condorcet'!$B$2:$B277,'Profile-matrices_Condorcet'!$B277),MATCH(INDEX('numeric possibilities'!G$3:G$1298,VLOOKUP($B277,'numeric possibilities'!$C$3:$G$1298,1)),'VBA code_permu_wo_repettn'!$AO$2:$AT$2))</f>
        <v>C</v>
      </c>
      <c r="G277" t="str">
        <f>IF(MAX(I277:L277)&gt;='numeric possibilities'!$B$4/2,INDEX('Profile-matrices_Condorcet'!I276:L276,1,MATCH(MAX('Profile-matrices_Condorcet'!I277:L277),'Profile-matrices_Condorcet'!I277:L277,0)),"NCW")</f>
        <v>C</v>
      </c>
      <c r="H277" t="s">
        <v>13</v>
      </c>
      <c r="I277" s="3">
        <f>COUNTIF($I275:$S275,I276)</f>
        <v>2</v>
      </c>
      <c r="J277" s="3">
        <f>COUNTIF($I275:$S275,J276)</f>
        <v>1</v>
      </c>
      <c r="K277" s="3">
        <f>COUNTIF($I275:$S275,K276)</f>
        <v>3</v>
      </c>
      <c r="L277" s="3">
        <f>COUNTIF($I275:$S275,L276)</f>
        <v>0</v>
      </c>
    </row>
    <row r="278" spans="1:20" x14ac:dyDescent="0.25">
      <c r="A278">
        <f t="shared" si="10"/>
        <v>277</v>
      </c>
      <c r="B278">
        <f t="shared" si="11"/>
        <v>70</v>
      </c>
      <c r="C278" t="str">
        <f>INDEX('VBA code_permu_wo_repettn'!$T$3:$Y$6,COUNTIF('Profile-matrices_Condorcet'!$B$2:$B278,'Profile-matrices_Condorcet'!$B278),MATCH(INDEX('numeric possibilities'!D$3:D$1298,VLOOKUP($B278,'numeric possibilities'!$C$3:$G$1298,1)),'VBA code_permu_wo_repettn'!$T$2:$Y$2))</f>
        <v>A</v>
      </c>
      <c r="D278" t="str">
        <f>INDEX('VBA code_permu_wo_repettn'!$AA$3:$AF$6,COUNTIF('Profile-matrices_Condorcet'!$B$2:$B278,'Profile-matrices_Condorcet'!$B278),MATCH(INDEX('numeric possibilities'!E$3:E$1298,VLOOKUP($B278,'numeric possibilities'!$C$3:$G$1298,1)),'VBA code_permu_wo_repettn'!$AA$2:$AF$2))</f>
        <v>B</v>
      </c>
      <c r="E278" t="str">
        <f>INDEX('VBA code_permu_wo_repettn'!$AH$3:$AM$6,COUNTIF('Profile-matrices_Condorcet'!$B$2:$B278,'Profile-matrices_Condorcet'!$B278),MATCH(INDEX('numeric possibilities'!F$3:F$1298,VLOOKUP($B278,'numeric possibilities'!$C$3:$G$1298,1)),'VBA code_permu_wo_repettn'!$AH$2:$AM$2))</f>
        <v>C</v>
      </c>
      <c r="F278" t="str">
        <f>INDEX('VBA code_permu_wo_repettn'!$AO$3:$AT$6,COUNTIF('Profile-matrices_Condorcet'!$B$2:$B278,'Profile-matrices_Condorcet'!$B278),MATCH(INDEX('numeric possibilities'!G$3:G$1298,VLOOKUP($B278,'numeric possibilities'!$C$3:$G$1298,1)),'VBA code_permu_wo_repettn'!$AO$2:$AT$2))</f>
        <v>D</v>
      </c>
      <c r="H278" t="s">
        <v>14</v>
      </c>
      <c r="I278" s="3">
        <f>IF(MATCH(I$1,$C278:$C281,0)&lt;(MATCH(J$1,$C278:$C281,0)),1*a_vote,0)+IF(MATCH(I$1,$D278:$D281,0)&lt;MATCH(J$1,$D278:$D281,0),1*b_vote,0)+IF(MATCH(I$1,$E278:$E281,0)&lt;MATCH(J$1,$E278:$E281,0),1*c_vote,0)+IF(MATCH(I$1,$F278:$F281,0)&lt;MATCH(J$1,$F278:$F281,0),1*d_vote,0)</f>
        <v>0.74</v>
      </c>
      <c r="J278" s="3">
        <f>IF(MATCH(I$1,$C278:$C281,0)&gt;(MATCH(J$1,$C278:$C281,0)),1*a_vote,0)+IF(MATCH(I$1,$D278:$D281,0)&gt;MATCH(J$1,$D278:$D281,0),1*b_vote,0)+IF(MATCH(I$1,$E278:$E281,0)&gt;MATCH(J$1,$E278:$E281,0),1*c_vote,0)+IF(MATCH(I$1,$F278:$F281,0)&gt;MATCH(J$1,$F278:$F281,0),1*d_vote,0)</f>
        <v>0.26</v>
      </c>
      <c r="K278" s="3">
        <f>IF(MATCH($K$1,$C278:$C281,0)&lt;(MATCH($L$1,$C278:$C281,0)),1*a_vote,0)+IF(MATCH($K$1,$D278:$D281,0)&lt;MATCH($L$1,$D278:$D281,0),1*b_vote,0)+IF(MATCH($K$1,$E278:$E281,0)&lt;MATCH($L$1,$E278:$E281,0),1*c_vote,0)+IF(MATCH($K$1,$F278:$F281,0)&lt;MATCH($L$1,$F278:$F281,0),1*d_vote,0)</f>
        <v>0.49</v>
      </c>
      <c r="L278" s="3">
        <f>IF(MATCH(K$1,$C278:$C281,0)&gt;(MATCH(L$1,$C278:$C281,0)),1*a_vote,0)+IF(MATCH(K$1,$D278:$D281,0)&gt;MATCH(L$1,$D278:$D281,0),1*b_vote,0)+IF(MATCH(K$1,$E278:$E281,0)&gt;MATCH(L$1,$E278:$E281,0),1*c_vote,0)+IF(MATCH(K$1,$F278:$F281,0)&gt;MATCH(L$1,$F278:$F281,0),1*d_vote,0)</f>
        <v>0.51</v>
      </c>
      <c r="M278" s="3">
        <f>IF(MATCH($M$1,$C278:$C281,0)&lt;(MATCH($N$1,$C278:$C281,0)),1*a_vote,0)+IF(MATCH($M$1,$D278:$D281,0)&lt;MATCH($N$1,$D278:$D281,0),1*b_vote,0)+IF(MATCH($M$1,$E278:$E281,0)&lt;MATCH($N$1,$E278:$E281,0),1*c_vote,0)+IF(MATCH($M$1,$F278:$F281,0)&lt;MATCH($N$1,$F278:$F281,0),1*d_vote,0)</f>
        <v>0.52</v>
      </c>
      <c r="N278" s="3">
        <f>IF(MATCH(M$1,$C278:$C281,0)&gt;(MATCH(N$1,$C278:$C281,0)),1*a_vote,0)+IF(MATCH(M$1,$D278:$D281,0)&gt;MATCH(N$1,$D278:$D281,0),1*b_vote,0)+IF(MATCH(M$1,$E278:$E281,0)&gt;MATCH(N$1,$E278:$E281,0),1*c_vote,0)+IF(MATCH(M$1,$F278:$F281,0)&gt;MATCH(N$1,$F278:$F281,0),1*d_vote,0)</f>
        <v>0.48</v>
      </c>
      <c r="O278" s="3">
        <f>IF(MATCH($O$1,$C278:$C281,0)&lt;(MATCH($P$1,$C278:$C281,0)),1*a_vote,0)+IF(MATCH($O$1,$D278:$D281,0)&lt;MATCH($P$1,$D278:$D281,0),1*b_vote,0)+IF(MATCH($O$1,$E278:$E281,0)&lt;MATCH($P$1,$E278:$E281,0),1*c_vote,0)+IF(MATCH($O$1,$F278:$F281,0)&lt;MATCH($P$1,$F278:$F281,0),1*d_vote,0)</f>
        <v>0.48</v>
      </c>
      <c r="P278" s="3">
        <f>IF(MATCH(O$1,$C278:$C281,0)&gt;(MATCH(P$1,$C278:$C281,0)),1*a_vote,0)+IF(MATCH(O$1,$D278:$D281,0)&gt;MATCH(P$1,$D278:$D281,0),1*b_vote,0)+IF(MATCH(O$1,$E278:$E281,0)&gt;MATCH(P$1,$E278:$E281,0),1*c_vote,0)+IF(MATCH(O$1,$F278:$F281,0)&gt;MATCH(P$1,$F278:$F281,0),1*d_vote,0)</f>
        <v>0.52</v>
      </c>
      <c r="Q278" s="3">
        <f>IF(MATCH($Q$1,$C278:$C281,0)&lt;(MATCH($R$1,$C278:$C281,0)),1*a_vote,0)+IF(MATCH($Q$1,$D278:$D281,0)&lt;MATCH($R$1,$D278:$D281,0),1*b_vote,0)+IF(MATCH($Q$1,$E278:$E281,0)&lt;MATCH($R$1,$E278:$E281,0),1*c_vote,0)+IF(MATCH($Q$1,$F278:$F281,0)&lt;MATCH($R$1,$F278:$F281,0),1*d_vote,0)</f>
        <v>0.26</v>
      </c>
      <c r="R278" s="3">
        <f>IF(MATCH(Q$1,$C278:$C281,0)&gt;(MATCH(R$1,$C278:$C281,0)),1*a_vote,0)+IF(MATCH(Q$1,$D278:$D281,0)&gt;MATCH(R$1,$D278:$D281,0),1*b_vote,0)+IF(MATCH(Q$1,$E278:$E281,0)&gt;MATCH(R$1,$E278:$E281,0),1*c_vote,0)+IF(MATCH(Q$1,$F278:$F281,0)&gt;MATCH(R$1,$F278:$F281,0),1*d_vote,0)</f>
        <v>0.74</v>
      </c>
      <c r="S278" s="3">
        <f>IF(MATCH($S$1,$C278:$C281,0)&lt;(MATCH($T$1,$C278:$C281,0)),1*a_vote,0)+IF(MATCH($S$1,$D278:$D281,0)&lt;MATCH($T$1,$D278:$D281,0),1*b_vote,0)+IF(MATCH($S$1,$E278:$E281,0)&lt;MATCH($T$1,$E278:$E281,0),1*c_vote,0)+IF(MATCH($S$1,$F278:$F281,0)&lt;MATCH($T$1,$F278:$F281,0),1*d_vote,0)</f>
        <v>0.52</v>
      </c>
      <c r="T278" s="3">
        <f>IF(MATCH(S$1,$C278:$C281,0)&gt;(MATCH(T$1,$C278:$C281,0)),1*a_vote,0)+IF(MATCH(S$1,$D278:$D281,0)&gt;MATCH(T$1,$D278:$D281,0),1*b_vote,0)+IF(MATCH(S$1,$E278:$E281,0)&gt;MATCH(T$1,$E278:$E281,0),1*c_vote,0)+IF(MATCH(S$1,$F278:$F281,0)&gt;MATCH(T$1,$F278:$F281,0),1*d_vote,0)</f>
        <v>0.48</v>
      </c>
    </row>
    <row r="279" spans="1:20" x14ac:dyDescent="0.25">
      <c r="A279">
        <f t="shared" si="10"/>
        <v>278</v>
      </c>
      <c r="B279">
        <f t="shared" si="11"/>
        <v>70</v>
      </c>
      <c r="C279" t="str">
        <f>INDEX('VBA code_permu_wo_repettn'!$T$3:$Y$6,COUNTIF('Profile-matrices_Condorcet'!$B$2:$B279,'Profile-matrices_Condorcet'!$B279),MATCH(INDEX('numeric possibilities'!D$3:D$1298,VLOOKUP($B279,'numeric possibilities'!$C$3:$G$1298,1)),'VBA code_permu_wo_repettn'!$T$2:$Y$2))</f>
        <v>C</v>
      </c>
      <c r="D279" t="str">
        <f>INDEX('VBA code_permu_wo_repettn'!$AA$3:$AF$6,COUNTIF('Profile-matrices_Condorcet'!$B$2:$B279,'Profile-matrices_Condorcet'!$B279),MATCH(INDEX('numeric possibilities'!E$3:E$1298,VLOOKUP($B279,'numeric possibilities'!$C$3:$G$1298,1)),'VBA code_permu_wo_repettn'!$AA$2:$AF$2))</f>
        <v>D</v>
      </c>
      <c r="E279" t="str">
        <f>INDEX('VBA code_permu_wo_repettn'!$AH$3:$AM$6,COUNTIF('Profile-matrices_Condorcet'!$B$2:$B279,'Profile-matrices_Condorcet'!$B279),MATCH(INDEX('numeric possibilities'!F$3:F$1298,VLOOKUP($B279,'numeric possibilities'!$C$3:$G$1298,1)),'VBA code_permu_wo_repettn'!$AH$2:$AM$2))</f>
        <v>A</v>
      </c>
      <c r="F279" t="str">
        <f>INDEX('VBA code_permu_wo_repettn'!$AO$3:$AT$6,COUNTIF('Profile-matrices_Condorcet'!$B$2:$B279,'Profile-matrices_Condorcet'!$B279),MATCH(INDEX('numeric possibilities'!G$3:G$1298,VLOOKUP($B279,'numeric possibilities'!$C$3:$G$1298,1)),'VBA code_permu_wo_repettn'!$AO$2:$AT$2))</f>
        <v>A</v>
      </c>
      <c r="H279" t="s">
        <v>15</v>
      </c>
      <c r="I279" t="str">
        <f>IF(I278&gt;J278,$I$1,IF(I278&lt;J278,$J$1,0))</f>
        <v>A</v>
      </c>
      <c r="K279" t="str">
        <f>IF(K278&gt;L278,$K$1,IF(K278&lt;L278,$L$1,0))</f>
        <v>C</v>
      </c>
      <c r="M279" t="str">
        <f>IF(M278&gt;N278,$M$1,IF(M278&lt;N278,$N$1,0))</f>
        <v>A</v>
      </c>
      <c r="O279" t="str">
        <f>IF(O278&gt;P278,$O$1,IF(O278&lt;P278,$P$1,0))</f>
        <v>C</v>
      </c>
      <c r="Q279" t="str">
        <f>IF(Q278&gt;R278,$Q$1,IF(Q278&lt;R278,$R$1,0))</f>
        <v>D</v>
      </c>
      <c r="S279" t="str">
        <f>IF(S278&gt;T278,$S$1,IF(S278&lt;T278,$T$1,0))</f>
        <v>C</v>
      </c>
    </row>
    <row r="280" spans="1:20" x14ac:dyDescent="0.25">
      <c r="A280">
        <f t="shared" si="10"/>
        <v>279</v>
      </c>
      <c r="B280">
        <f t="shared" si="11"/>
        <v>70</v>
      </c>
      <c r="C280" t="str">
        <f>INDEX('VBA code_permu_wo_repettn'!$T$3:$Y$6,COUNTIF('Profile-matrices_Condorcet'!$B$2:$B280,'Profile-matrices_Condorcet'!$B280),MATCH(INDEX('numeric possibilities'!D$3:D$1298,VLOOKUP($B280,'numeric possibilities'!$C$3:$G$1298,1)),'VBA code_permu_wo_repettn'!$T$2:$Y$2))</f>
        <v>D</v>
      </c>
      <c r="D280" t="str">
        <f>INDEX('VBA code_permu_wo_repettn'!$AA$3:$AF$6,COUNTIF('Profile-matrices_Condorcet'!$B$2:$B280,'Profile-matrices_Condorcet'!$B280),MATCH(INDEX('numeric possibilities'!E$3:E$1298,VLOOKUP($B280,'numeric possibilities'!$C$3:$G$1298,1)),'VBA code_permu_wo_repettn'!$AA$2:$AF$2))</f>
        <v>C</v>
      </c>
      <c r="E280" t="str">
        <f>INDEX('VBA code_permu_wo_repettn'!$AH$3:$AM$6,COUNTIF('Profile-matrices_Condorcet'!$B$2:$B280,'Profile-matrices_Condorcet'!$B280),MATCH(INDEX('numeric possibilities'!F$3:F$1298,VLOOKUP($B280,'numeric possibilities'!$C$3:$G$1298,1)),'VBA code_permu_wo_repettn'!$AH$2:$AM$2))</f>
        <v>D</v>
      </c>
      <c r="F280" t="str">
        <f>INDEX('VBA code_permu_wo_repettn'!$AO$3:$AT$6,COUNTIF('Profile-matrices_Condorcet'!$B$2:$B280,'Profile-matrices_Condorcet'!$B280),MATCH(INDEX('numeric possibilities'!G$3:G$1298,VLOOKUP($B280,'numeric possibilities'!$C$3:$G$1298,1)),'VBA code_permu_wo_repettn'!$AO$2:$AT$2))</f>
        <v>B</v>
      </c>
      <c r="I280" t="s">
        <v>0</v>
      </c>
      <c r="J280" t="s">
        <v>1</v>
      </c>
      <c r="K280" t="s">
        <v>2</v>
      </c>
      <c r="L280" t="s">
        <v>3</v>
      </c>
    </row>
    <row r="281" spans="1:20" x14ac:dyDescent="0.25">
      <c r="A281">
        <f t="shared" si="10"/>
        <v>280</v>
      </c>
      <c r="B281">
        <f t="shared" si="11"/>
        <v>70</v>
      </c>
      <c r="C281" t="str">
        <f>INDEX('VBA code_permu_wo_repettn'!$T$3:$Y$6,COUNTIF('Profile-matrices_Condorcet'!$B$2:$B281,'Profile-matrices_Condorcet'!$B281),MATCH(INDEX('numeric possibilities'!D$3:D$1298,VLOOKUP($B281,'numeric possibilities'!$C$3:$G$1298,1)),'VBA code_permu_wo_repettn'!$T$2:$Y$2))</f>
        <v>B</v>
      </c>
      <c r="D281" t="str">
        <f>INDEX('VBA code_permu_wo_repettn'!$AA$3:$AF$6,COUNTIF('Profile-matrices_Condorcet'!$B$2:$B281,'Profile-matrices_Condorcet'!$B281),MATCH(INDEX('numeric possibilities'!E$3:E$1298,VLOOKUP($B281,'numeric possibilities'!$C$3:$G$1298,1)),'VBA code_permu_wo_repettn'!$AA$2:$AF$2))</f>
        <v>A</v>
      </c>
      <c r="E281" t="str">
        <f>INDEX('VBA code_permu_wo_repettn'!$AH$3:$AM$6,COUNTIF('Profile-matrices_Condorcet'!$B$2:$B281,'Profile-matrices_Condorcet'!$B281),MATCH(INDEX('numeric possibilities'!F$3:F$1298,VLOOKUP($B281,'numeric possibilities'!$C$3:$G$1298,1)),'VBA code_permu_wo_repettn'!$AH$2:$AM$2))</f>
        <v>B</v>
      </c>
      <c r="F281" t="str">
        <f>INDEX('VBA code_permu_wo_repettn'!$AO$3:$AT$6,COUNTIF('Profile-matrices_Condorcet'!$B$2:$B281,'Profile-matrices_Condorcet'!$B281),MATCH(INDEX('numeric possibilities'!G$3:G$1298,VLOOKUP($B281,'numeric possibilities'!$C$3:$G$1298,1)),'VBA code_permu_wo_repettn'!$AO$2:$AT$2))</f>
        <v>C</v>
      </c>
      <c r="G281" t="str">
        <f>IF(MAX(I281:L281)&gt;='numeric possibilities'!$B$4/2,INDEX('Profile-matrices_Condorcet'!I280:L280,1,MATCH(MAX('Profile-matrices_Condorcet'!I281:L281),'Profile-matrices_Condorcet'!I281:L281,0)),"NCW")</f>
        <v>C</v>
      </c>
      <c r="H281" t="s">
        <v>13</v>
      </c>
      <c r="I281" s="3">
        <f>COUNTIF($I279:$S279,I280)</f>
        <v>2</v>
      </c>
      <c r="J281" s="3">
        <f>COUNTIF($I279:$S279,J280)</f>
        <v>0</v>
      </c>
      <c r="K281" s="3">
        <f>COUNTIF($I279:$S279,K280)</f>
        <v>3</v>
      </c>
      <c r="L281" s="3">
        <f>COUNTIF($I279:$S279,L280)</f>
        <v>1</v>
      </c>
    </row>
    <row r="282" spans="1:20" x14ac:dyDescent="0.25">
      <c r="A282">
        <f t="shared" si="10"/>
        <v>281</v>
      </c>
      <c r="B282">
        <f t="shared" si="11"/>
        <v>71</v>
      </c>
      <c r="C282" t="str">
        <f>INDEX('VBA code_permu_wo_repettn'!$T$3:$Y$6,COUNTIF('Profile-matrices_Condorcet'!$B$2:$B282,'Profile-matrices_Condorcet'!$B282),MATCH(INDEX('numeric possibilities'!D$3:D$1298,VLOOKUP($B282,'numeric possibilities'!$C$3:$G$1298,1)),'VBA code_permu_wo_repettn'!$T$2:$Y$2))</f>
        <v>A</v>
      </c>
      <c r="D282" t="str">
        <f>INDEX('VBA code_permu_wo_repettn'!$AA$3:$AF$6,COUNTIF('Profile-matrices_Condorcet'!$B$2:$B282,'Profile-matrices_Condorcet'!$B282),MATCH(INDEX('numeric possibilities'!E$3:E$1298,VLOOKUP($B282,'numeric possibilities'!$C$3:$G$1298,1)),'VBA code_permu_wo_repettn'!$AA$2:$AF$2))</f>
        <v>B</v>
      </c>
      <c r="E282" t="str">
        <f>INDEX('VBA code_permu_wo_repettn'!$AH$3:$AM$6,COUNTIF('Profile-matrices_Condorcet'!$B$2:$B282,'Profile-matrices_Condorcet'!$B282),MATCH(INDEX('numeric possibilities'!F$3:F$1298,VLOOKUP($B282,'numeric possibilities'!$C$3:$G$1298,1)),'VBA code_permu_wo_repettn'!$AH$2:$AM$2))</f>
        <v>C</v>
      </c>
      <c r="F282" t="str">
        <f>INDEX('VBA code_permu_wo_repettn'!$AO$3:$AT$6,COUNTIF('Profile-matrices_Condorcet'!$B$2:$B282,'Profile-matrices_Condorcet'!$B282),MATCH(INDEX('numeric possibilities'!G$3:G$1298,VLOOKUP($B282,'numeric possibilities'!$C$3:$G$1298,1)),'VBA code_permu_wo_repettn'!$AO$2:$AT$2))</f>
        <v>D</v>
      </c>
      <c r="H282" t="s">
        <v>14</v>
      </c>
      <c r="I282" s="3">
        <f>IF(MATCH(I$1,$C282:$C285,0)&lt;(MATCH(J$1,$C282:$C285,0)),1*a_vote,0)+IF(MATCH(I$1,$D282:$D285,0)&lt;MATCH(J$1,$D282:$D285,0),1*b_vote,0)+IF(MATCH(I$1,$E282:$E285,0)&lt;MATCH(J$1,$E282:$E285,0),1*c_vote,0)+IF(MATCH(I$1,$F282:$F285,0)&lt;MATCH(J$1,$F282:$F285,0),1*d_vote,0)</f>
        <v>0.74</v>
      </c>
      <c r="J282" s="3">
        <f>IF(MATCH(I$1,$C282:$C285,0)&gt;(MATCH(J$1,$C282:$C285,0)),1*a_vote,0)+IF(MATCH(I$1,$D282:$D285,0)&gt;MATCH(J$1,$D282:$D285,0),1*b_vote,0)+IF(MATCH(I$1,$E282:$E285,0)&gt;MATCH(J$1,$E282:$E285,0),1*c_vote,0)+IF(MATCH(I$1,$F282:$F285,0)&gt;MATCH(J$1,$F282:$F285,0),1*d_vote,0)</f>
        <v>0.26</v>
      </c>
      <c r="K282" s="3">
        <f>IF(MATCH($K$1,$C282:$C285,0)&lt;(MATCH($L$1,$C282:$C285,0)),1*a_vote,0)+IF(MATCH($K$1,$D282:$D285,0)&lt;MATCH($L$1,$D282:$D285,0),1*b_vote,0)+IF(MATCH($K$1,$E282:$E285,0)&lt;MATCH($L$1,$E282:$E285,0),1*c_vote,0)+IF(MATCH($K$1,$F282:$F285,0)&lt;MATCH($L$1,$F282:$F285,0),1*d_vote,0)</f>
        <v>0.49</v>
      </c>
      <c r="L282" s="3">
        <f>IF(MATCH(K$1,$C282:$C285,0)&gt;(MATCH(L$1,$C282:$C285,0)),1*a_vote,0)+IF(MATCH(K$1,$D282:$D285,0)&gt;MATCH(L$1,$D282:$D285,0),1*b_vote,0)+IF(MATCH(K$1,$E282:$E285,0)&gt;MATCH(L$1,$E282:$E285,0),1*c_vote,0)+IF(MATCH(K$1,$F282:$F285,0)&gt;MATCH(L$1,$F282:$F285,0),1*d_vote,0)</f>
        <v>0.51</v>
      </c>
      <c r="M282" s="3">
        <f>IF(MATCH($M$1,$C282:$C285,0)&lt;(MATCH($N$1,$C282:$C285,0)),1*a_vote,0)+IF(MATCH($M$1,$D282:$D285,0)&lt;MATCH($N$1,$D282:$D285,0),1*b_vote,0)+IF(MATCH($M$1,$E282:$E285,0)&lt;MATCH($N$1,$E282:$E285,0),1*c_vote,0)+IF(MATCH($M$1,$F282:$F285,0)&lt;MATCH($N$1,$F282:$F285,0),1*d_vote,0)</f>
        <v>0.52</v>
      </c>
      <c r="N282" s="3">
        <f>IF(MATCH(M$1,$C282:$C285,0)&gt;(MATCH(N$1,$C282:$C285,0)),1*a_vote,0)+IF(MATCH(M$1,$D282:$D285,0)&gt;MATCH(N$1,$D282:$D285,0),1*b_vote,0)+IF(MATCH(M$1,$E282:$E285,0)&gt;MATCH(N$1,$E282:$E285,0),1*c_vote,0)+IF(MATCH(M$1,$F282:$F285,0)&gt;MATCH(N$1,$F282:$F285,0),1*d_vote,0)</f>
        <v>0.48</v>
      </c>
      <c r="O282" s="3">
        <f>IF(MATCH($O$1,$C282:$C285,0)&lt;(MATCH($P$1,$C282:$C285,0)),1*a_vote,0)+IF(MATCH($O$1,$D282:$D285,0)&lt;MATCH($P$1,$D282:$D285,0),1*b_vote,0)+IF(MATCH($O$1,$E282:$E285,0)&lt;MATCH($P$1,$E282:$E285,0),1*c_vote,0)+IF(MATCH($O$1,$F282:$F285,0)&lt;MATCH($P$1,$F282:$F285,0),1*d_vote,0)</f>
        <v>0.75</v>
      </c>
      <c r="P282" s="3">
        <f>IF(MATCH(O$1,$C282:$C285,0)&gt;(MATCH(P$1,$C282:$C285,0)),1*a_vote,0)+IF(MATCH(O$1,$D282:$D285,0)&gt;MATCH(P$1,$D282:$D285,0),1*b_vote,0)+IF(MATCH(O$1,$E282:$E285,0)&gt;MATCH(P$1,$E282:$E285,0),1*c_vote,0)+IF(MATCH(O$1,$F282:$F285,0)&gt;MATCH(P$1,$F282:$F285,0),1*d_vote,0)</f>
        <v>0.25</v>
      </c>
      <c r="Q282" s="3">
        <f>IF(MATCH($Q$1,$C282:$C285,0)&lt;(MATCH($R$1,$C282:$C285,0)),1*a_vote,0)+IF(MATCH($Q$1,$D282:$D285,0)&lt;MATCH($R$1,$D282:$D285,0),1*b_vote,0)+IF(MATCH($Q$1,$E282:$E285,0)&lt;MATCH($R$1,$E282:$E285,0),1*c_vote,0)+IF(MATCH($Q$1,$F282:$F285,0)&lt;MATCH($R$1,$F282:$F285,0),1*d_vote,0)</f>
        <v>0.26</v>
      </c>
      <c r="R282" s="3">
        <f>IF(MATCH(Q$1,$C282:$C285,0)&gt;(MATCH(R$1,$C282:$C285,0)),1*a_vote,0)+IF(MATCH(Q$1,$D282:$D285,0)&gt;MATCH(R$1,$D282:$D285,0),1*b_vote,0)+IF(MATCH(Q$1,$E282:$E285,0)&gt;MATCH(R$1,$E282:$E285,0),1*c_vote,0)+IF(MATCH(Q$1,$F282:$F285,0)&gt;MATCH(R$1,$F282:$F285,0),1*d_vote,0)</f>
        <v>0.74</v>
      </c>
      <c r="S282" s="3">
        <f>IF(MATCH($S$1,$C282:$C285,0)&lt;(MATCH($T$1,$C282:$C285,0)),1*a_vote,0)+IF(MATCH($S$1,$D282:$D285,0)&lt;MATCH($T$1,$D282:$D285,0),1*b_vote,0)+IF(MATCH($S$1,$E282:$E285,0)&lt;MATCH($T$1,$E282:$E285,0),1*c_vote,0)+IF(MATCH($S$1,$F282:$F285,0)&lt;MATCH($T$1,$F282:$F285,0),1*d_vote,0)</f>
        <v>0.25</v>
      </c>
      <c r="T282" s="3">
        <f>IF(MATCH(S$1,$C282:$C285,0)&gt;(MATCH(T$1,$C282:$C285,0)),1*a_vote,0)+IF(MATCH(S$1,$D282:$D285,0)&gt;MATCH(T$1,$D282:$D285,0),1*b_vote,0)+IF(MATCH(S$1,$E282:$E285,0)&gt;MATCH(T$1,$E282:$E285,0),1*c_vote,0)+IF(MATCH(S$1,$F282:$F285,0)&gt;MATCH(T$1,$F282:$F285,0),1*d_vote,0)</f>
        <v>0.75</v>
      </c>
    </row>
    <row r="283" spans="1:20" x14ac:dyDescent="0.25">
      <c r="A283">
        <f t="shared" si="10"/>
        <v>282</v>
      </c>
      <c r="B283">
        <f t="shared" si="11"/>
        <v>71</v>
      </c>
      <c r="C283" t="str">
        <f>INDEX('VBA code_permu_wo_repettn'!$T$3:$Y$6,COUNTIF('Profile-matrices_Condorcet'!$B$2:$B283,'Profile-matrices_Condorcet'!$B283),MATCH(INDEX('numeric possibilities'!D$3:D$1298,VLOOKUP($B283,'numeric possibilities'!$C$3:$G$1298,1)),'VBA code_permu_wo_repettn'!$T$2:$Y$2))</f>
        <v>D</v>
      </c>
      <c r="D283" t="str">
        <f>INDEX('VBA code_permu_wo_repettn'!$AA$3:$AF$6,COUNTIF('Profile-matrices_Condorcet'!$B$2:$B283,'Profile-matrices_Condorcet'!$B283),MATCH(INDEX('numeric possibilities'!E$3:E$1298,VLOOKUP($B283,'numeric possibilities'!$C$3:$G$1298,1)),'VBA code_permu_wo_repettn'!$AA$2:$AF$2))</f>
        <v>D</v>
      </c>
      <c r="E283" t="str">
        <f>INDEX('VBA code_permu_wo_repettn'!$AH$3:$AM$6,COUNTIF('Profile-matrices_Condorcet'!$B$2:$B283,'Profile-matrices_Condorcet'!$B283),MATCH(INDEX('numeric possibilities'!F$3:F$1298,VLOOKUP($B283,'numeric possibilities'!$C$3:$G$1298,1)),'VBA code_permu_wo_repettn'!$AH$2:$AM$2))</f>
        <v>A</v>
      </c>
      <c r="F283" t="str">
        <f>INDEX('VBA code_permu_wo_repettn'!$AO$3:$AT$6,COUNTIF('Profile-matrices_Condorcet'!$B$2:$B283,'Profile-matrices_Condorcet'!$B283),MATCH(INDEX('numeric possibilities'!G$3:G$1298,VLOOKUP($B283,'numeric possibilities'!$C$3:$G$1298,1)),'VBA code_permu_wo_repettn'!$AO$2:$AT$2))</f>
        <v>A</v>
      </c>
      <c r="H283" t="s">
        <v>15</v>
      </c>
      <c r="I283" t="str">
        <f>IF(I282&gt;J282,$I$1,IF(I282&lt;J282,$J$1,0))</f>
        <v>A</v>
      </c>
      <c r="K283" t="str">
        <f>IF(K282&gt;L282,$K$1,IF(K282&lt;L282,$L$1,0))</f>
        <v>C</v>
      </c>
      <c r="M283" t="str">
        <f>IF(M282&gt;N282,$M$1,IF(M282&lt;N282,$N$1,0))</f>
        <v>A</v>
      </c>
      <c r="O283" t="str">
        <f>IF(O282&gt;P282,$O$1,IF(O282&lt;P282,$P$1,0))</f>
        <v>B</v>
      </c>
      <c r="Q283" t="str">
        <f>IF(Q282&gt;R282,$Q$1,IF(Q282&lt;R282,$R$1,0))</f>
        <v>D</v>
      </c>
      <c r="S283" t="str">
        <f>IF(S282&gt;T282,$S$1,IF(S282&lt;T282,$T$1,0))</f>
        <v>D</v>
      </c>
    </row>
    <row r="284" spans="1:20" x14ac:dyDescent="0.25">
      <c r="A284">
        <f t="shared" si="10"/>
        <v>283</v>
      </c>
      <c r="B284">
        <f t="shared" si="11"/>
        <v>71</v>
      </c>
      <c r="C284" t="str">
        <f>INDEX('VBA code_permu_wo_repettn'!$T$3:$Y$6,COUNTIF('Profile-matrices_Condorcet'!$B$2:$B284,'Profile-matrices_Condorcet'!$B284),MATCH(INDEX('numeric possibilities'!D$3:D$1298,VLOOKUP($B284,'numeric possibilities'!$C$3:$G$1298,1)),'VBA code_permu_wo_repettn'!$T$2:$Y$2))</f>
        <v>B</v>
      </c>
      <c r="D284" t="str">
        <f>INDEX('VBA code_permu_wo_repettn'!$AA$3:$AF$6,COUNTIF('Profile-matrices_Condorcet'!$B$2:$B284,'Profile-matrices_Condorcet'!$B284),MATCH(INDEX('numeric possibilities'!E$3:E$1298,VLOOKUP($B284,'numeric possibilities'!$C$3:$G$1298,1)),'VBA code_permu_wo_repettn'!$AA$2:$AF$2))</f>
        <v>C</v>
      </c>
      <c r="E284" t="str">
        <f>INDEX('VBA code_permu_wo_repettn'!$AH$3:$AM$6,COUNTIF('Profile-matrices_Condorcet'!$B$2:$B284,'Profile-matrices_Condorcet'!$B284),MATCH(INDEX('numeric possibilities'!F$3:F$1298,VLOOKUP($B284,'numeric possibilities'!$C$3:$G$1298,1)),'VBA code_permu_wo_repettn'!$AH$2:$AM$2))</f>
        <v>D</v>
      </c>
      <c r="F284" t="str">
        <f>INDEX('VBA code_permu_wo_repettn'!$AO$3:$AT$6,COUNTIF('Profile-matrices_Condorcet'!$B$2:$B284,'Profile-matrices_Condorcet'!$B284),MATCH(INDEX('numeric possibilities'!G$3:G$1298,VLOOKUP($B284,'numeric possibilities'!$C$3:$G$1298,1)),'VBA code_permu_wo_repettn'!$AO$2:$AT$2))</f>
        <v>B</v>
      </c>
      <c r="I284" t="s">
        <v>0</v>
      </c>
      <c r="J284" t="s">
        <v>1</v>
      </c>
      <c r="K284" t="s">
        <v>2</v>
      </c>
      <c r="L284" t="s">
        <v>3</v>
      </c>
    </row>
    <row r="285" spans="1:20" x14ac:dyDescent="0.25">
      <c r="A285">
        <f t="shared" si="10"/>
        <v>284</v>
      </c>
      <c r="B285">
        <f t="shared" si="11"/>
        <v>71</v>
      </c>
      <c r="C285" t="str">
        <f>INDEX('VBA code_permu_wo_repettn'!$T$3:$Y$6,COUNTIF('Profile-matrices_Condorcet'!$B$2:$B285,'Profile-matrices_Condorcet'!$B285),MATCH(INDEX('numeric possibilities'!D$3:D$1298,VLOOKUP($B285,'numeric possibilities'!$C$3:$G$1298,1)),'VBA code_permu_wo_repettn'!$T$2:$Y$2))</f>
        <v>C</v>
      </c>
      <c r="D285" t="str">
        <f>INDEX('VBA code_permu_wo_repettn'!$AA$3:$AF$6,COUNTIF('Profile-matrices_Condorcet'!$B$2:$B285,'Profile-matrices_Condorcet'!$B285),MATCH(INDEX('numeric possibilities'!E$3:E$1298,VLOOKUP($B285,'numeric possibilities'!$C$3:$G$1298,1)),'VBA code_permu_wo_repettn'!$AA$2:$AF$2))</f>
        <v>A</v>
      </c>
      <c r="E285" t="str">
        <f>INDEX('VBA code_permu_wo_repettn'!$AH$3:$AM$6,COUNTIF('Profile-matrices_Condorcet'!$B$2:$B285,'Profile-matrices_Condorcet'!$B285),MATCH(INDEX('numeric possibilities'!F$3:F$1298,VLOOKUP($B285,'numeric possibilities'!$C$3:$G$1298,1)),'VBA code_permu_wo_repettn'!$AH$2:$AM$2))</f>
        <v>B</v>
      </c>
      <c r="F285" t="str">
        <f>INDEX('VBA code_permu_wo_repettn'!$AO$3:$AT$6,COUNTIF('Profile-matrices_Condorcet'!$B$2:$B285,'Profile-matrices_Condorcet'!$B285),MATCH(INDEX('numeric possibilities'!G$3:G$1298,VLOOKUP($B285,'numeric possibilities'!$C$3:$G$1298,1)),'VBA code_permu_wo_repettn'!$AO$2:$AT$2))</f>
        <v>C</v>
      </c>
      <c r="G285" t="str">
        <f>IF(MAX(I285:L285)&gt;='numeric possibilities'!$B$4/2,INDEX('Profile-matrices_Condorcet'!I284:L284,1,MATCH(MAX('Profile-matrices_Condorcet'!I285:L285),'Profile-matrices_Condorcet'!I285:L285,0)),"NCW")</f>
        <v>NCW</v>
      </c>
      <c r="H285" t="s">
        <v>13</v>
      </c>
      <c r="I285" s="3">
        <f>COUNTIF($I283:$S283,I284)</f>
        <v>2</v>
      </c>
      <c r="J285" s="3">
        <f>COUNTIF($I283:$S283,J284)</f>
        <v>1</v>
      </c>
      <c r="K285" s="3">
        <f>COUNTIF($I283:$S283,K284)</f>
        <v>1</v>
      </c>
      <c r="L285" s="3">
        <f>COUNTIF($I283:$S283,L284)</f>
        <v>2</v>
      </c>
    </row>
    <row r="286" spans="1:20" x14ac:dyDescent="0.25">
      <c r="A286">
        <f t="shared" si="10"/>
        <v>285</v>
      </c>
      <c r="B286">
        <f t="shared" si="11"/>
        <v>72</v>
      </c>
      <c r="C286" t="str">
        <f>INDEX('VBA code_permu_wo_repettn'!$T$3:$Y$6,COUNTIF('Profile-matrices_Condorcet'!$B$2:$B286,'Profile-matrices_Condorcet'!$B286),MATCH(INDEX('numeric possibilities'!D$3:D$1298,VLOOKUP($B286,'numeric possibilities'!$C$3:$G$1298,1)),'VBA code_permu_wo_repettn'!$T$2:$Y$2))</f>
        <v>A</v>
      </c>
      <c r="D286" t="str">
        <f>INDEX('VBA code_permu_wo_repettn'!$AA$3:$AF$6,COUNTIF('Profile-matrices_Condorcet'!$B$2:$B286,'Profile-matrices_Condorcet'!$B286),MATCH(INDEX('numeric possibilities'!E$3:E$1298,VLOOKUP($B286,'numeric possibilities'!$C$3:$G$1298,1)),'VBA code_permu_wo_repettn'!$AA$2:$AF$2))</f>
        <v>B</v>
      </c>
      <c r="E286" t="str">
        <f>INDEX('VBA code_permu_wo_repettn'!$AH$3:$AM$6,COUNTIF('Profile-matrices_Condorcet'!$B$2:$B286,'Profile-matrices_Condorcet'!$B286),MATCH(INDEX('numeric possibilities'!F$3:F$1298,VLOOKUP($B286,'numeric possibilities'!$C$3:$G$1298,1)),'VBA code_permu_wo_repettn'!$AH$2:$AM$2))</f>
        <v>C</v>
      </c>
      <c r="F286" t="str">
        <f>INDEX('VBA code_permu_wo_repettn'!$AO$3:$AT$6,COUNTIF('Profile-matrices_Condorcet'!$B$2:$B286,'Profile-matrices_Condorcet'!$B286),MATCH(INDEX('numeric possibilities'!G$3:G$1298,VLOOKUP($B286,'numeric possibilities'!$C$3:$G$1298,1)),'VBA code_permu_wo_repettn'!$AO$2:$AT$2))</f>
        <v>D</v>
      </c>
      <c r="H286" t="s">
        <v>14</v>
      </c>
      <c r="I286" s="3">
        <f>IF(MATCH(I$1,$C286:$C289,0)&lt;(MATCH(J$1,$C286:$C289,0)),1*a_vote,0)+IF(MATCH(I$1,$D286:$D289,0)&lt;MATCH(J$1,$D286:$D289,0),1*b_vote,0)+IF(MATCH(I$1,$E286:$E289,0)&lt;MATCH(J$1,$E286:$E289,0),1*c_vote,0)+IF(MATCH(I$1,$F286:$F289,0)&lt;MATCH(J$1,$F286:$F289,0),1*d_vote,0)</f>
        <v>0.74</v>
      </c>
      <c r="J286" s="3">
        <f>IF(MATCH(I$1,$C286:$C289,0)&gt;(MATCH(J$1,$C286:$C289,0)),1*a_vote,0)+IF(MATCH(I$1,$D286:$D289,0)&gt;MATCH(J$1,$D286:$D289,0),1*b_vote,0)+IF(MATCH(I$1,$E286:$E289,0)&gt;MATCH(J$1,$E286:$E289,0),1*c_vote,0)+IF(MATCH(I$1,$F286:$F289,0)&gt;MATCH(J$1,$F286:$F289,0),1*d_vote,0)</f>
        <v>0.26</v>
      </c>
      <c r="K286" s="3">
        <f>IF(MATCH($K$1,$C286:$C289,0)&lt;(MATCH($L$1,$C286:$C289,0)),1*a_vote,0)+IF(MATCH($K$1,$D286:$D289,0)&lt;MATCH($L$1,$D286:$D289,0),1*b_vote,0)+IF(MATCH($K$1,$E286:$E289,0)&lt;MATCH($L$1,$E286:$E289,0),1*c_vote,0)+IF(MATCH($K$1,$F286:$F289,0)&lt;MATCH($L$1,$F286:$F289,0),1*d_vote,0)</f>
        <v>0.49</v>
      </c>
      <c r="L286" s="3">
        <f>IF(MATCH(K$1,$C286:$C289,0)&gt;(MATCH(L$1,$C286:$C289,0)),1*a_vote,0)+IF(MATCH(K$1,$D286:$D289,0)&gt;MATCH(L$1,$D286:$D289,0),1*b_vote,0)+IF(MATCH(K$1,$E286:$E289,0)&gt;MATCH(L$1,$E286:$E289,0),1*c_vote,0)+IF(MATCH(K$1,$F286:$F289,0)&gt;MATCH(L$1,$F286:$F289,0),1*d_vote,0)</f>
        <v>0.51</v>
      </c>
      <c r="M286" s="3">
        <f>IF(MATCH($M$1,$C286:$C289,0)&lt;(MATCH($N$1,$C286:$C289,0)),1*a_vote,0)+IF(MATCH($M$1,$D286:$D289,0)&lt;MATCH($N$1,$D286:$D289,0),1*b_vote,0)+IF(MATCH($M$1,$E286:$E289,0)&lt;MATCH($N$1,$E286:$E289,0),1*c_vote,0)+IF(MATCH($M$1,$F286:$F289,0)&lt;MATCH($N$1,$F286:$F289,0),1*d_vote,0)</f>
        <v>0.52</v>
      </c>
      <c r="N286" s="3">
        <f>IF(MATCH(M$1,$C286:$C289,0)&gt;(MATCH(N$1,$C286:$C289,0)),1*a_vote,0)+IF(MATCH(M$1,$D286:$D289,0)&gt;MATCH(N$1,$D286:$D289,0),1*b_vote,0)+IF(MATCH(M$1,$E286:$E289,0)&gt;MATCH(N$1,$E286:$E289,0),1*c_vote,0)+IF(MATCH(M$1,$F286:$F289,0)&gt;MATCH(N$1,$F286:$F289,0),1*d_vote,0)</f>
        <v>0.48</v>
      </c>
      <c r="O286" s="3">
        <f>IF(MATCH($O$1,$C286:$C289,0)&lt;(MATCH($P$1,$C286:$C289,0)),1*a_vote,0)+IF(MATCH($O$1,$D286:$D289,0)&lt;MATCH($P$1,$D286:$D289,0),1*b_vote,0)+IF(MATCH($O$1,$E286:$E289,0)&lt;MATCH($P$1,$E286:$E289,0),1*c_vote,0)+IF(MATCH($O$1,$F286:$F289,0)&lt;MATCH($P$1,$F286:$F289,0),1*d_vote,0)</f>
        <v>0.48</v>
      </c>
      <c r="P286" s="3">
        <f>IF(MATCH(O$1,$C286:$C289,0)&gt;(MATCH(P$1,$C286:$C289,0)),1*a_vote,0)+IF(MATCH(O$1,$D286:$D289,0)&gt;MATCH(P$1,$D286:$D289,0),1*b_vote,0)+IF(MATCH(O$1,$E286:$E289,0)&gt;MATCH(P$1,$E286:$E289,0),1*c_vote,0)+IF(MATCH(O$1,$F286:$F289,0)&gt;MATCH(P$1,$F286:$F289,0),1*d_vote,0)</f>
        <v>0.52</v>
      </c>
      <c r="Q286" s="3">
        <f>IF(MATCH($Q$1,$C286:$C289,0)&lt;(MATCH($R$1,$C286:$C289,0)),1*a_vote,0)+IF(MATCH($Q$1,$D286:$D289,0)&lt;MATCH($R$1,$D286:$D289,0),1*b_vote,0)+IF(MATCH($Q$1,$E286:$E289,0)&lt;MATCH($R$1,$E286:$E289,0),1*c_vote,0)+IF(MATCH($Q$1,$F286:$F289,0)&lt;MATCH($R$1,$F286:$F289,0),1*d_vote,0)</f>
        <v>0.26</v>
      </c>
      <c r="R286" s="3">
        <f>IF(MATCH(Q$1,$C286:$C289,0)&gt;(MATCH(R$1,$C286:$C289,0)),1*a_vote,0)+IF(MATCH(Q$1,$D286:$D289,0)&gt;MATCH(R$1,$D286:$D289,0),1*b_vote,0)+IF(MATCH(Q$1,$E286:$E289,0)&gt;MATCH(R$1,$E286:$E289,0),1*c_vote,0)+IF(MATCH(Q$1,$F286:$F289,0)&gt;MATCH(R$1,$F286:$F289,0),1*d_vote,0)</f>
        <v>0.74</v>
      </c>
      <c r="S286" s="3">
        <f>IF(MATCH($S$1,$C286:$C289,0)&lt;(MATCH($T$1,$C286:$C289,0)),1*a_vote,0)+IF(MATCH($S$1,$D286:$D289,0)&lt;MATCH($T$1,$D286:$D289,0),1*b_vote,0)+IF(MATCH($S$1,$E286:$E289,0)&lt;MATCH($T$1,$E286:$E289,0),1*c_vote,0)+IF(MATCH($S$1,$F286:$F289,0)&lt;MATCH($T$1,$F286:$F289,0),1*d_vote,0)</f>
        <v>0.25</v>
      </c>
      <c r="T286" s="3">
        <f>IF(MATCH(S$1,$C286:$C289,0)&gt;(MATCH(T$1,$C286:$C289,0)),1*a_vote,0)+IF(MATCH(S$1,$D286:$D289,0)&gt;MATCH(T$1,$D286:$D289,0),1*b_vote,0)+IF(MATCH(S$1,$E286:$E289,0)&gt;MATCH(T$1,$E286:$E289,0),1*c_vote,0)+IF(MATCH(S$1,$F286:$F289,0)&gt;MATCH(T$1,$F286:$F289,0),1*d_vote,0)</f>
        <v>0.75</v>
      </c>
    </row>
    <row r="287" spans="1:20" x14ac:dyDescent="0.25">
      <c r="A287">
        <f t="shared" si="10"/>
        <v>286</v>
      </c>
      <c r="B287">
        <f t="shared" si="11"/>
        <v>72</v>
      </c>
      <c r="C287" t="str">
        <f>INDEX('VBA code_permu_wo_repettn'!$T$3:$Y$6,COUNTIF('Profile-matrices_Condorcet'!$B$2:$B287,'Profile-matrices_Condorcet'!$B287),MATCH(INDEX('numeric possibilities'!D$3:D$1298,VLOOKUP($B287,'numeric possibilities'!$C$3:$G$1298,1)),'VBA code_permu_wo_repettn'!$T$2:$Y$2))</f>
        <v>D</v>
      </c>
      <c r="D287" t="str">
        <f>INDEX('VBA code_permu_wo_repettn'!$AA$3:$AF$6,COUNTIF('Profile-matrices_Condorcet'!$B$2:$B287,'Profile-matrices_Condorcet'!$B287),MATCH(INDEX('numeric possibilities'!E$3:E$1298,VLOOKUP($B287,'numeric possibilities'!$C$3:$G$1298,1)),'VBA code_permu_wo_repettn'!$AA$2:$AF$2))</f>
        <v>D</v>
      </c>
      <c r="E287" t="str">
        <f>INDEX('VBA code_permu_wo_repettn'!$AH$3:$AM$6,COUNTIF('Profile-matrices_Condorcet'!$B$2:$B287,'Profile-matrices_Condorcet'!$B287),MATCH(INDEX('numeric possibilities'!F$3:F$1298,VLOOKUP($B287,'numeric possibilities'!$C$3:$G$1298,1)),'VBA code_permu_wo_repettn'!$AH$2:$AM$2))</f>
        <v>A</v>
      </c>
      <c r="F287" t="str">
        <f>INDEX('VBA code_permu_wo_repettn'!$AO$3:$AT$6,COUNTIF('Profile-matrices_Condorcet'!$B$2:$B287,'Profile-matrices_Condorcet'!$B287),MATCH(INDEX('numeric possibilities'!G$3:G$1298,VLOOKUP($B287,'numeric possibilities'!$C$3:$G$1298,1)),'VBA code_permu_wo_repettn'!$AO$2:$AT$2))</f>
        <v>A</v>
      </c>
      <c r="H287" t="s">
        <v>15</v>
      </c>
      <c r="I287" t="str">
        <f>IF(I286&gt;J286,$I$1,IF(I286&lt;J286,$J$1,0))</f>
        <v>A</v>
      </c>
      <c r="K287" t="str">
        <f>IF(K286&gt;L286,$K$1,IF(K286&lt;L286,$L$1,0))</f>
        <v>C</v>
      </c>
      <c r="M287" t="str">
        <f>IF(M286&gt;N286,$M$1,IF(M286&lt;N286,$N$1,0))</f>
        <v>A</v>
      </c>
      <c r="O287" t="str">
        <f>IF(O286&gt;P286,$O$1,IF(O286&lt;P286,$P$1,0))</f>
        <v>C</v>
      </c>
      <c r="Q287" t="str">
        <f>IF(Q286&gt;R286,$Q$1,IF(Q286&lt;R286,$R$1,0))</f>
        <v>D</v>
      </c>
      <c r="S287" t="str">
        <f>IF(S286&gt;T286,$S$1,IF(S286&lt;T286,$T$1,0))</f>
        <v>D</v>
      </c>
    </row>
    <row r="288" spans="1:20" x14ac:dyDescent="0.25">
      <c r="A288">
        <f t="shared" si="10"/>
        <v>287</v>
      </c>
      <c r="B288">
        <f t="shared" si="11"/>
        <v>72</v>
      </c>
      <c r="C288" t="str">
        <f>INDEX('VBA code_permu_wo_repettn'!$T$3:$Y$6,COUNTIF('Profile-matrices_Condorcet'!$B$2:$B288,'Profile-matrices_Condorcet'!$B288),MATCH(INDEX('numeric possibilities'!D$3:D$1298,VLOOKUP($B288,'numeric possibilities'!$C$3:$G$1298,1)),'VBA code_permu_wo_repettn'!$T$2:$Y$2))</f>
        <v>C</v>
      </c>
      <c r="D288" t="str">
        <f>INDEX('VBA code_permu_wo_repettn'!$AA$3:$AF$6,COUNTIF('Profile-matrices_Condorcet'!$B$2:$B288,'Profile-matrices_Condorcet'!$B288),MATCH(INDEX('numeric possibilities'!E$3:E$1298,VLOOKUP($B288,'numeric possibilities'!$C$3:$G$1298,1)),'VBA code_permu_wo_repettn'!$AA$2:$AF$2))</f>
        <v>C</v>
      </c>
      <c r="E288" t="str">
        <f>INDEX('VBA code_permu_wo_repettn'!$AH$3:$AM$6,COUNTIF('Profile-matrices_Condorcet'!$B$2:$B288,'Profile-matrices_Condorcet'!$B288),MATCH(INDEX('numeric possibilities'!F$3:F$1298,VLOOKUP($B288,'numeric possibilities'!$C$3:$G$1298,1)),'VBA code_permu_wo_repettn'!$AH$2:$AM$2))</f>
        <v>D</v>
      </c>
      <c r="F288" t="str">
        <f>INDEX('VBA code_permu_wo_repettn'!$AO$3:$AT$6,COUNTIF('Profile-matrices_Condorcet'!$B$2:$B288,'Profile-matrices_Condorcet'!$B288),MATCH(INDEX('numeric possibilities'!G$3:G$1298,VLOOKUP($B288,'numeric possibilities'!$C$3:$G$1298,1)),'VBA code_permu_wo_repettn'!$AO$2:$AT$2))</f>
        <v>B</v>
      </c>
      <c r="I288" t="s">
        <v>0</v>
      </c>
      <c r="J288" t="s">
        <v>1</v>
      </c>
      <c r="K288" t="s">
        <v>2</v>
      </c>
      <c r="L288" t="s">
        <v>3</v>
      </c>
    </row>
    <row r="289" spans="1:20" x14ac:dyDescent="0.25">
      <c r="A289">
        <f t="shared" si="10"/>
        <v>288</v>
      </c>
      <c r="B289">
        <f t="shared" si="11"/>
        <v>72</v>
      </c>
      <c r="C289" t="str">
        <f>INDEX('VBA code_permu_wo_repettn'!$T$3:$Y$6,COUNTIF('Profile-matrices_Condorcet'!$B$2:$B289,'Profile-matrices_Condorcet'!$B289),MATCH(INDEX('numeric possibilities'!D$3:D$1298,VLOOKUP($B289,'numeric possibilities'!$C$3:$G$1298,1)),'VBA code_permu_wo_repettn'!$T$2:$Y$2))</f>
        <v>B</v>
      </c>
      <c r="D289" t="str">
        <f>INDEX('VBA code_permu_wo_repettn'!$AA$3:$AF$6,COUNTIF('Profile-matrices_Condorcet'!$B$2:$B289,'Profile-matrices_Condorcet'!$B289),MATCH(INDEX('numeric possibilities'!E$3:E$1298,VLOOKUP($B289,'numeric possibilities'!$C$3:$G$1298,1)),'VBA code_permu_wo_repettn'!$AA$2:$AF$2))</f>
        <v>A</v>
      </c>
      <c r="E289" t="str">
        <f>INDEX('VBA code_permu_wo_repettn'!$AH$3:$AM$6,COUNTIF('Profile-matrices_Condorcet'!$B$2:$B289,'Profile-matrices_Condorcet'!$B289),MATCH(INDEX('numeric possibilities'!F$3:F$1298,VLOOKUP($B289,'numeric possibilities'!$C$3:$G$1298,1)),'VBA code_permu_wo_repettn'!$AH$2:$AM$2))</f>
        <v>B</v>
      </c>
      <c r="F289" t="str">
        <f>INDEX('VBA code_permu_wo_repettn'!$AO$3:$AT$6,COUNTIF('Profile-matrices_Condorcet'!$B$2:$B289,'Profile-matrices_Condorcet'!$B289),MATCH(INDEX('numeric possibilities'!G$3:G$1298,VLOOKUP($B289,'numeric possibilities'!$C$3:$G$1298,1)),'VBA code_permu_wo_repettn'!$AO$2:$AT$2))</f>
        <v>C</v>
      </c>
      <c r="G289" t="str">
        <f>IF(MAX(I289:L289)&gt;='numeric possibilities'!$B$4/2,INDEX('Profile-matrices_Condorcet'!I288:L288,1,MATCH(MAX('Profile-matrices_Condorcet'!I289:L289),'Profile-matrices_Condorcet'!I289:L289,0)),"NCW")</f>
        <v>NCW</v>
      </c>
      <c r="H289" t="s">
        <v>13</v>
      </c>
      <c r="I289" s="3">
        <f>COUNTIF($I287:$S287,I288)</f>
        <v>2</v>
      </c>
      <c r="J289" s="3">
        <f>COUNTIF($I287:$S287,J288)</f>
        <v>0</v>
      </c>
      <c r="K289" s="3">
        <f>COUNTIF($I287:$S287,K288)</f>
        <v>2</v>
      </c>
      <c r="L289" s="3">
        <f>COUNTIF($I287:$S287,L288)</f>
        <v>2</v>
      </c>
    </row>
    <row r="290" spans="1:20" x14ac:dyDescent="0.25">
      <c r="A290">
        <f t="shared" si="10"/>
        <v>289</v>
      </c>
      <c r="B290">
        <f t="shared" si="11"/>
        <v>73</v>
      </c>
      <c r="C290" t="str">
        <f>INDEX('VBA code_permu_wo_repettn'!$T$3:$Y$6,COUNTIF('Profile-matrices_Condorcet'!$B$2:$B290,'Profile-matrices_Condorcet'!$B290),MATCH(INDEX('numeric possibilities'!D$3:D$1298,VLOOKUP($B290,'numeric possibilities'!$C$3:$G$1298,1)),'VBA code_permu_wo_repettn'!$T$2:$Y$2))</f>
        <v>A</v>
      </c>
      <c r="D290" t="str">
        <f>INDEX('VBA code_permu_wo_repettn'!$AA$3:$AF$6,COUNTIF('Profile-matrices_Condorcet'!$B$2:$B290,'Profile-matrices_Condorcet'!$B290),MATCH(INDEX('numeric possibilities'!E$3:E$1298,VLOOKUP($B290,'numeric possibilities'!$C$3:$G$1298,1)),'VBA code_permu_wo_repettn'!$AA$2:$AF$2))</f>
        <v>B</v>
      </c>
      <c r="E290" t="str">
        <f>INDEX('VBA code_permu_wo_repettn'!$AH$3:$AM$6,COUNTIF('Profile-matrices_Condorcet'!$B$2:$B290,'Profile-matrices_Condorcet'!$B290),MATCH(INDEX('numeric possibilities'!F$3:F$1298,VLOOKUP($B290,'numeric possibilities'!$C$3:$G$1298,1)),'VBA code_permu_wo_repettn'!$AH$2:$AM$2))</f>
        <v>C</v>
      </c>
      <c r="F290" t="str">
        <f>INDEX('VBA code_permu_wo_repettn'!$AO$3:$AT$6,COUNTIF('Profile-matrices_Condorcet'!$B$2:$B290,'Profile-matrices_Condorcet'!$B290),MATCH(INDEX('numeric possibilities'!G$3:G$1298,VLOOKUP($B290,'numeric possibilities'!$C$3:$G$1298,1)),'VBA code_permu_wo_repettn'!$AO$2:$AT$2))</f>
        <v>D</v>
      </c>
      <c r="H290" t="s">
        <v>14</v>
      </c>
      <c r="I290" s="3">
        <f>IF(MATCH(I$1,$C290:$C293,0)&lt;(MATCH(J$1,$C290:$C293,0)),1*a_vote,0)+IF(MATCH(I$1,$D290:$D293,0)&lt;MATCH(J$1,$D290:$D293,0),1*b_vote,0)+IF(MATCH(I$1,$E290:$E293,0)&lt;MATCH(J$1,$E290:$E293,0),1*c_vote,0)+IF(MATCH(I$1,$F290:$F293,0)&lt;MATCH(J$1,$F290:$F293,0),1*d_vote,0)</f>
        <v>0.49</v>
      </c>
      <c r="J290" s="3">
        <f>IF(MATCH(I$1,$C290:$C293,0)&gt;(MATCH(J$1,$C290:$C293,0)),1*a_vote,0)+IF(MATCH(I$1,$D290:$D293,0)&gt;MATCH(J$1,$D290:$D293,0),1*b_vote,0)+IF(MATCH(I$1,$E290:$E293,0)&gt;MATCH(J$1,$E290:$E293,0),1*c_vote,0)+IF(MATCH(I$1,$F290:$F293,0)&gt;MATCH(J$1,$F290:$F293,0),1*d_vote,0)</f>
        <v>0.51</v>
      </c>
      <c r="K290" s="3">
        <f>IF(MATCH($K$1,$C290:$C293,0)&lt;(MATCH($L$1,$C290:$C293,0)),1*a_vote,0)+IF(MATCH($K$1,$D290:$D293,0)&lt;MATCH($L$1,$D290:$D293,0),1*b_vote,0)+IF(MATCH($K$1,$E290:$E293,0)&lt;MATCH($L$1,$E290:$E293,0),1*c_vote,0)+IF(MATCH($K$1,$F290:$F293,0)&lt;MATCH($L$1,$F290:$F293,0),1*d_vote,0)</f>
        <v>0.75</v>
      </c>
      <c r="L290" s="3">
        <f>IF(MATCH(K$1,$C290:$C293,0)&gt;(MATCH(L$1,$C290:$C293,0)),1*a_vote,0)+IF(MATCH(K$1,$D290:$D293,0)&gt;MATCH(L$1,$D290:$D293,0),1*b_vote,0)+IF(MATCH(K$1,$E290:$E293,0)&gt;MATCH(L$1,$E290:$E293,0),1*c_vote,0)+IF(MATCH(K$1,$F290:$F293,0)&gt;MATCH(L$1,$F290:$F293,0),1*d_vote,0)</f>
        <v>0.25</v>
      </c>
      <c r="M290" s="3">
        <f>IF(MATCH($M$1,$C290:$C293,0)&lt;(MATCH($N$1,$C290:$C293,0)),1*a_vote,0)+IF(MATCH($M$1,$D290:$D293,0)&lt;MATCH($N$1,$D290:$D293,0),1*b_vote,0)+IF(MATCH($M$1,$E290:$E293,0)&lt;MATCH($N$1,$E290:$E293,0),1*c_vote,0)+IF(MATCH($M$1,$F290:$F293,0)&lt;MATCH($N$1,$F290:$F293,0),1*d_vote,0)</f>
        <v>0.78</v>
      </c>
      <c r="N290" s="3">
        <f>IF(MATCH(M$1,$C290:$C293,0)&gt;(MATCH(N$1,$C290:$C293,0)),1*a_vote,0)+IF(MATCH(M$1,$D290:$D293,0)&gt;MATCH(N$1,$D290:$D293,0),1*b_vote,0)+IF(MATCH(M$1,$E290:$E293,0)&gt;MATCH(N$1,$E290:$E293,0),1*c_vote,0)+IF(MATCH(M$1,$F290:$F293,0)&gt;MATCH(N$1,$F290:$F293,0),1*d_vote,0)</f>
        <v>0.21999999999999997</v>
      </c>
      <c r="O290" s="3">
        <f>IF(MATCH($O$1,$C290:$C293,0)&lt;(MATCH($P$1,$C290:$C293,0)),1*a_vote,0)+IF(MATCH($O$1,$D290:$D293,0)&lt;MATCH($P$1,$D290:$D293,0),1*b_vote,0)+IF(MATCH($O$1,$E290:$E293,0)&lt;MATCH($P$1,$E290:$E293,0),1*c_vote,0)+IF(MATCH($O$1,$F290:$F293,0)&lt;MATCH($P$1,$F290:$F293,0),1*d_vote,0)</f>
        <v>0.75</v>
      </c>
      <c r="P290" s="3">
        <f>IF(MATCH(O$1,$C290:$C293,0)&gt;(MATCH(P$1,$C290:$C293,0)),1*a_vote,0)+IF(MATCH(O$1,$D290:$D293,0)&gt;MATCH(P$1,$D290:$D293,0),1*b_vote,0)+IF(MATCH(O$1,$E290:$E293,0)&gt;MATCH(P$1,$E290:$E293,0),1*c_vote,0)+IF(MATCH(O$1,$F290:$F293,0)&gt;MATCH(P$1,$F290:$F293,0),1*d_vote,0)</f>
        <v>0.25</v>
      </c>
      <c r="Q290" s="3">
        <f>IF(MATCH($Q$1,$C290:$C293,0)&lt;(MATCH($R$1,$C290:$C293,0)),1*a_vote,0)+IF(MATCH($Q$1,$D290:$D293,0)&lt;MATCH($R$1,$D290:$D293,0),1*b_vote,0)+IF(MATCH($Q$1,$E290:$E293,0)&lt;MATCH($R$1,$E290:$E293,0),1*c_vote,0)+IF(MATCH($Q$1,$F290:$F293,0)&lt;MATCH($R$1,$F290:$F293,0),1*d_vote,0)</f>
        <v>0.78</v>
      </c>
      <c r="R290" s="3">
        <f>IF(MATCH(Q$1,$C290:$C293,0)&gt;(MATCH(R$1,$C290:$C293,0)),1*a_vote,0)+IF(MATCH(Q$1,$D290:$D293,0)&gt;MATCH(R$1,$D290:$D293,0),1*b_vote,0)+IF(MATCH(Q$1,$E290:$E293,0)&gt;MATCH(R$1,$E290:$E293,0),1*c_vote,0)+IF(MATCH(Q$1,$F290:$F293,0)&gt;MATCH(R$1,$F290:$F293,0),1*d_vote,0)</f>
        <v>0.21999999999999997</v>
      </c>
      <c r="S290" s="3">
        <f>IF(MATCH($S$1,$C290:$C293,0)&lt;(MATCH($T$1,$C290:$C293,0)),1*a_vote,0)+IF(MATCH($S$1,$D290:$D293,0)&lt;MATCH($T$1,$D290:$D293,0),1*b_vote,0)+IF(MATCH($S$1,$E290:$E293,0)&lt;MATCH($T$1,$E290:$E293,0),1*c_vote,0)+IF(MATCH($S$1,$F290:$F293,0)&lt;MATCH($T$1,$F290:$F293,0),1*d_vote,0)</f>
        <v>0.78</v>
      </c>
      <c r="T290" s="3">
        <f>IF(MATCH(S$1,$C290:$C293,0)&gt;(MATCH(T$1,$C290:$C293,0)),1*a_vote,0)+IF(MATCH(S$1,$D290:$D293,0)&gt;MATCH(T$1,$D290:$D293,0),1*b_vote,0)+IF(MATCH(S$1,$E290:$E293,0)&gt;MATCH(T$1,$E290:$E293,0),1*c_vote,0)+IF(MATCH(S$1,$F290:$F293,0)&gt;MATCH(T$1,$F290:$F293,0),1*d_vote,0)</f>
        <v>0.21999999999999997</v>
      </c>
    </row>
    <row r="291" spans="1:20" x14ac:dyDescent="0.25">
      <c r="A291">
        <f t="shared" si="10"/>
        <v>290</v>
      </c>
      <c r="B291">
        <f t="shared" si="11"/>
        <v>73</v>
      </c>
      <c r="C291" t="str">
        <f>INDEX('VBA code_permu_wo_repettn'!$T$3:$Y$6,COUNTIF('Profile-matrices_Condorcet'!$B$2:$B291,'Profile-matrices_Condorcet'!$B291),MATCH(INDEX('numeric possibilities'!D$3:D$1298,VLOOKUP($B291,'numeric possibilities'!$C$3:$G$1298,1)),'VBA code_permu_wo_repettn'!$T$2:$Y$2))</f>
        <v>B</v>
      </c>
      <c r="D291" t="str">
        <f>INDEX('VBA code_permu_wo_repettn'!$AA$3:$AF$6,COUNTIF('Profile-matrices_Condorcet'!$B$2:$B291,'Profile-matrices_Condorcet'!$B291),MATCH(INDEX('numeric possibilities'!E$3:E$1298,VLOOKUP($B291,'numeric possibilities'!$C$3:$G$1298,1)),'VBA code_permu_wo_repettn'!$AA$2:$AF$2))</f>
        <v>A</v>
      </c>
      <c r="E291" t="str">
        <f>INDEX('VBA code_permu_wo_repettn'!$AH$3:$AM$6,COUNTIF('Profile-matrices_Condorcet'!$B$2:$B291,'Profile-matrices_Condorcet'!$B291),MATCH(INDEX('numeric possibilities'!F$3:F$1298,VLOOKUP($B291,'numeric possibilities'!$C$3:$G$1298,1)),'VBA code_permu_wo_repettn'!$AH$2:$AM$2))</f>
        <v>B</v>
      </c>
      <c r="F291" t="str">
        <f>INDEX('VBA code_permu_wo_repettn'!$AO$3:$AT$6,COUNTIF('Profile-matrices_Condorcet'!$B$2:$B291,'Profile-matrices_Condorcet'!$B291),MATCH(INDEX('numeric possibilities'!G$3:G$1298,VLOOKUP($B291,'numeric possibilities'!$C$3:$G$1298,1)),'VBA code_permu_wo_repettn'!$AO$2:$AT$2))</f>
        <v>A</v>
      </c>
      <c r="H291" t="s">
        <v>15</v>
      </c>
      <c r="I291" t="str">
        <f>IF(I290&gt;J290,$I$1,IF(I290&lt;J290,$J$1,0))</f>
        <v>B</v>
      </c>
      <c r="K291" t="str">
        <f>IF(K290&gt;L290,$K$1,IF(K290&lt;L290,$L$1,0))</f>
        <v>A</v>
      </c>
      <c r="M291" t="str">
        <f>IF(M290&gt;N290,$M$1,IF(M290&lt;N290,$N$1,0))</f>
        <v>A</v>
      </c>
      <c r="O291" t="str">
        <f>IF(O290&gt;P290,$O$1,IF(O290&lt;P290,$P$1,0))</f>
        <v>B</v>
      </c>
      <c r="Q291" t="str">
        <f>IF(Q290&gt;R290,$Q$1,IF(Q290&lt;R290,$R$1,0))</f>
        <v>B</v>
      </c>
      <c r="S291" t="str">
        <f>IF(S290&gt;T290,$S$1,IF(S290&lt;T290,$T$1,0))</f>
        <v>C</v>
      </c>
    </row>
    <row r="292" spans="1:20" x14ac:dyDescent="0.25">
      <c r="A292">
        <f t="shared" si="10"/>
        <v>291</v>
      </c>
      <c r="B292">
        <f t="shared" si="11"/>
        <v>73</v>
      </c>
      <c r="C292" t="str">
        <f>INDEX('VBA code_permu_wo_repettn'!$T$3:$Y$6,COUNTIF('Profile-matrices_Condorcet'!$B$2:$B292,'Profile-matrices_Condorcet'!$B292),MATCH(INDEX('numeric possibilities'!D$3:D$1298,VLOOKUP($B292,'numeric possibilities'!$C$3:$G$1298,1)),'VBA code_permu_wo_repettn'!$T$2:$Y$2))</f>
        <v>C</v>
      </c>
      <c r="D292" t="str">
        <f>INDEX('VBA code_permu_wo_repettn'!$AA$3:$AF$6,COUNTIF('Profile-matrices_Condorcet'!$B$2:$B292,'Profile-matrices_Condorcet'!$B292),MATCH(INDEX('numeric possibilities'!E$3:E$1298,VLOOKUP($B292,'numeric possibilities'!$C$3:$G$1298,1)),'VBA code_permu_wo_repettn'!$AA$2:$AF$2))</f>
        <v>C</v>
      </c>
      <c r="E292" t="str">
        <f>INDEX('VBA code_permu_wo_repettn'!$AH$3:$AM$6,COUNTIF('Profile-matrices_Condorcet'!$B$2:$B292,'Profile-matrices_Condorcet'!$B292),MATCH(INDEX('numeric possibilities'!F$3:F$1298,VLOOKUP($B292,'numeric possibilities'!$C$3:$G$1298,1)),'VBA code_permu_wo_repettn'!$AH$2:$AM$2))</f>
        <v>A</v>
      </c>
      <c r="F292" t="str">
        <f>INDEX('VBA code_permu_wo_repettn'!$AO$3:$AT$6,COUNTIF('Profile-matrices_Condorcet'!$B$2:$B292,'Profile-matrices_Condorcet'!$B292),MATCH(INDEX('numeric possibilities'!G$3:G$1298,VLOOKUP($B292,'numeric possibilities'!$C$3:$G$1298,1)),'VBA code_permu_wo_repettn'!$AO$2:$AT$2))</f>
        <v>B</v>
      </c>
      <c r="I292" t="s">
        <v>0</v>
      </c>
      <c r="J292" t="s">
        <v>1</v>
      </c>
      <c r="K292" t="s">
        <v>2</v>
      </c>
      <c r="L292" t="s">
        <v>3</v>
      </c>
    </row>
    <row r="293" spans="1:20" x14ac:dyDescent="0.25">
      <c r="A293">
        <f t="shared" si="10"/>
        <v>292</v>
      </c>
      <c r="B293">
        <f t="shared" si="11"/>
        <v>73</v>
      </c>
      <c r="C293" t="str">
        <f>INDEX('VBA code_permu_wo_repettn'!$T$3:$Y$6,COUNTIF('Profile-matrices_Condorcet'!$B$2:$B293,'Profile-matrices_Condorcet'!$B293),MATCH(INDEX('numeric possibilities'!D$3:D$1298,VLOOKUP($B293,'numeric possibilities'!$C$3:$G$1298,1)),'VBA code_permu_wo_repettn'!$T$2:$Y$2))</f>
        <v>D</v>
      </c>
      <c r="D293" t="str">
        <f>INDEX('VBA code_permu_wo_repettn'!$AA$3:$AF$6,COUNTIF('Profile-matrices_Condorcet'!$B$2:$B293,'Profile-matrices_Condorcet'!$B293),MATCH(INDEX('numeric possibilities'!E$3:E$1298,VLOOKUP($B293,'numeric possibilities'!$C$3:$G$1298,1)),'VBA code_permu_wo_repettn'!$AA$2:$AF$2))</f>
        <v>D</v>
      </c>
      <c r="E293" t="str">
        <f>INDEX('VBA code_permu_wo_repettn'!$AH$3:$AM$6,COUNTIF('Profile-matrices_Condorcet'!$B$2:$B293,'Profile-matrices_Condorcet'!$B293),MATCH(INDEX('numeric possibilities'!F$3:F$1298,VLOOKUP($B293,'numeric possibilities'!$C$3:$G$1298,1)),'VBA code_permu_wo_repettn'!$AH$2:$AM$2))</f>
        <v>D</v>
      </c>
      <c r="F293" t="str">
        <f>INDEX('VBA code_permu_wo_repettn'!$AO$3:$AT$6,COUNTIF('Profile-matrices_Condorcet'!$B$2:$B293,'Profile-matrices_Condorcet'!$B293),MATCH(INDEX('numeric possibilities'!G$3:G$1298,VLOOKUP($B293,'numeric possibilities'!$C$3:$G$1298,1)),'VBA code_permu_wo_repettn'!$AO$2:$AT$2))</f>
        <v>C</v>
      </c>
      <c r="G293" t="str">
        <f>IF(MAX(I293:L293)&gt;='numeric possibilities'!$B$4/2,INDEX('Profile-matrices_Condorcet'!I292:L292,1,MATCH(MAX('Profile-matrices_Condorcet'!I293:L293),'Profile-matrices_Condorcet'!I293:L293,0)),"NCW")</f>
        <v>B</v>
      </c>
      <c r="H293" t="s">
        <v>13</v>
      </c>
      <c r="I293" s="3">
        <f>COUNTIF($I291:$S291,I292)</f>
        <v>2</v>
      </c>
      <c r="J293" s="3">
        <f>COUNTIF($I291:$S291,J292)</f>
        <v>3</v>
      </c>
      <c r="K293" s="3">
        <f>COUNTIF($I291:$S291,K292)</f>
        <v>1</v>
      </c>
      <c r="L293" s="3">
        <f>COUNTIF($I291:$S291,L292)</f>
        <v>0</v>
      </c>
    </row>
    <row r="294" spans="1:20" x14ac:dyDescent="0.25">
      <c r="A294">
        <f t="shared" si="10"/>
        <v>293</v>
      </c>
      <c r="B294">
        <f t="shared" si="11"/>
        <v>74</v>
      </c>
      <c r="C294" t="str">
        <f>INDEX('VBA code_permu_wo_repettn'!$T$3:$Y$6,COUNTIF('Profile-matrices_Condorcet'!$B$2:$B294,'Profile-matrices_Condorcet'!$B294),MATCH(INDEX('numeric possibilities'!D$3:D$1298,VLOOKUP($B294,'numeric possibilities'!$C$3:$G$1298,1)),'VBA code_permu_wo_repettn'!$T$2:$Y$2))</f>
        <v>A</v>
      </c>
      <c r="D294" t="str">
        <f>INDEX('VBA code_permu_wo_repettn'!$AA$3:$AF$6,COUNTIF('Profile-matrices_Condorcet'!$B$2:$B294,'Profile-matrices_Condorcet'!$B294),MATCH(INDEX('numeric possibilities'!E$3:E$1298,VLOOKUP($B294,'numeric possibilities'!$C$3:$G$1298,1)),'VBA code_permu_wo_repettn'!$AA$2:$AF$2))</f>
        <v>B</v>
      </c>
      <c r="E294" t="str">
        <f>INDEX('VBA code_permu_wo_repettn'!$AH$3:$AM$6,COUNTIF('Profile-matrices_Condorcet'!$B$2:$B294,'Profile-matrices_Condorcet'!$B294),MATCH(INDEX('numeric possibilities'!F$3:F$1298,VLOOKUP($B294,'numeric possibilities'!$C$3:$G$1298,1)),'VBA code_permu_wo_repettn'!$AH$2:$AM$2))</f>
        <v>C</v>
      </c>
      <c r="F294" t="str">
        <f>INDEX('VBA code_permu_wo_repettn'!$AO$3:$AT$6,COUNTIF('Profile-matrices_Condorcet'!$B$2:$B294,'Profile-matrices_Condorcet'!$B294),MATCH(INDEX('numeric possibilities'!G$3:G$1298,VLOOKUP($B294,'numeric possibilities'!$C$3:$G$1298,1)),'VBA code_permu_wo_repettn'!$AO$2:$AT$2))</f>
        <v>D</v>
      </c>
      <c r="H294" t="s">
        <v>14</v>
      </c>
      <c r="I294" s="3">
        <f>IF(MATCH(I$1,$C294:$C297,0)&lt;(MATCH(J$1,$C294:$C297,0)),1*a_vote,0)+IF(MATCH(I$1,$D294:$D297,0)&lt;MATCH(J$1,$D294:$D297,0),1*b_vote,0)+IF(MATCH(I$1,$E294:$E297,0)&lt;MATCH(J$1,$E294:$E297,0),1*c_vote,0)+IF(MATCH(I$1,$F294:$F297,0)&lt;MATCH(J$1,$F294:$F297,0),1*d_vote,0)</f>
        <v>0.49</v>
      </c>
      <c r="J294" s="3">
        <f>IF(MATCH(I$1,$C294:$C297,0)&gt;(MATCH(J$1,$C294:$C297,0)),1*a_vote,0)+IF(MATCH(I$1,$D294:$D297,0)&gt;MATCH(J$1,$D294:$D297,0),1*b_vote,0)+IF(MATCH(I$1,$E294:$E297,0)&gt;MATCH(J$1,$E294:$E297,0),1*c_vote,0)+IF(MATCH(I$1,$F294:$F297,0)&gt;MATCH(J$1,$F294:$F297,0),1*d_vote,0)</f>
        <v>0.51</v>
      </c>
      <c r="K294" s="3">
        <f>IF(MATCH($K$1,$C294:$C297,0)&lt;(MATCH($L$1,$C294:$C297,0)),1*a_vote,0)+IF(MATCH($K$1,$D294:$D297,0)&lt;MATCH($L$1,$D294:$D297,0),1*b_vote,0)+IF(MATCH($K$1,$E294:$E297,0)&lt;MATCH($L$1,$E294:$E297,0),1*c_vote,0)+IF(MATCH($K$1,$F294:$F297,0)&lt;MATCH($L$1,$F294:$F297,0),1*d_vote,0)</f>
        <v>0.75</v>
      </c>
      <c r="L294" s="3">
        <f>IF(MATCH(K$1,$C294:$C297,0)&gt;(MATCH(L$1,$C294:$C297,0)),1*a_vote,0)+IF(MATCH(K$1,$D294:$D297,0)&gt;MATCH(L$1,$D294:$D297,0),1*b_vote,0)+IF(MATCH(K$1,$E294:$E297,0)&gt;MATCH(L$1,$E294:$E297,0),1*c_vote,0)+IF(MATCH(K$1,$F294:$F297,0)&gt;MATCH(L$1,$F294:$F297,0),1*d_vote,0)</f>
        <v>0.25</v>
      </c>
      <c r="M294" s="3">
        <f>IF(MATCH($M$1,$C294:$C297,0)&lt;(MATCH($N$1,$C294:$C297,0)),1*a_vote,0)+IF(MATCH($M$1,$D294:$D297,0)&lt;MATCH($N$1,$D294:$D297,0),1*b_vote,0)+IF(MATCH($M$1,$E294:$E297,0)&lt;MATCH($N$1,$E294:$E297,0),1*c_vote,0)+IF(MATCH($M$1,$F294:$F297,0)&lt;MATCH($N$1,$F294:$F297,0),1*d_vote,0)</f>
        <v>0.78</v>
      </c>
      <c r="N294" s="3">
        <f>IF(MATCH(M$1,$C294:$C297,0)&gt;(MATCH(N$1,$C294:$C297,0)),1*a_vote,0)+IF(MATCH(M$1,$D294:$D297,0)&gt;MATCH(N$1,$D294:$D297,0),1*b_vote,0)+IF(MATCH(M$1,$E294:$E297,0)&gt;MATCH(N$1,$E294:$E297,0),1*c_vote,0)+IF(MATCH(M$1,$F294:$F297,0)&gt;MATCH(N$1,$F294:$F297,0),1*d_vote,0)</f>
        <v>0.21999999999999997</v>
      </c>
      <c r="O294" s="3">
        <f>IF(MATCH($O$1,$C294:$C297,0)&lt;(MATCH($P$1,$C294:$C297,0)),1*a_vote,0)+IF(MATCH($O$1,$D294:$D297,0)&lt;MATCH($P$1,$D294:$D297,0),1*b_vote,0)+IF(MATCH($O$1,$E294:$E297,0)&lt;MATCH($P$1,$E294:$E297,0),1*c_vote,0)+IF(MATCH($O$1,$F294:$F297,0)&lt;MATCH($P$1,$F294:$F297,0),1*d_vote,0)</f>
        <v>0.75</v>
      </c>
      <c r="P294" s="3">
        <f>IF(MATCH(O$1,$C294:$C297,0)&gt;(MATCH(P$1,$C294:$C297,0)),1*a_vote,0)+IF(MATCH(O$1,$D294:$D297,0)&gt;MATCH(P$1,$D294:$D297,0),1*b_vote,0)+IF(MATCH(O$1,$E294:$E297,0)&gt;MATCH(P$1,$E294:$E297,0),1*c_vote,0)+IF(MATCH(O$1,$F294:$F297,0)&gt;MATCH(P$1,$F294:$F297,0),1*d_vote,0)</f>
        <v>0.25</v>
      </c>
      <c r="Q294" s="3">
        <f>IF(MATCH($Q$1,$C294:$C297,0)&lt;(MATCH($R$1,$C294:$C297,0)),1*a_vote,0)+IF(MATCH($Q$1,$D294:$D297,0)&lt;MATCH($R$1,$D294:$D297,0),1*b_vote,0)+IF(MATCH($Q$1,$E294:$E297,0)&lt;MATCH($R$1,$E294:$E297,0),1*c_vote,0)+IF(MATCH($Q$1,$F294:$F297,0)&lt;MATCH($R$1,$F294:$F297,0),1*d_vote,0)</f>
        <v>0.78</v>
      </c>
      <c r="R294" s="3">
        <f>IF(MATCH(Q$1,$C294:$C297,0)&gt;(MATCH(R$1,$C294:$C297,0)),1*a_vote,0)+IF(MATCH(Q$1,$D294:$D297,0)&gt;MATCH(R$1,$D294:$D297,0),1*b_vote,0)+IF(MATCH(Q$1,$E294:$E297,0)&gt;MATCH(R$1,$E294:$E297,0),1*c_vote,0)+IF(MATCH(Q$1,$F294:$F297,0)&gt;MATCH(R$1,$F294:$F297,0),1*d_vote,0)</f>
        <v>0.21999999999999997</v>
      </c>
      <c r="S294" s="3">
        <f>IF(MATCH($S$1,$C294:$C297,0)&lt;(MATCH($T$1,$C294:$C297,0)),1*a_vote,0)+IF(MATCH($S$1,$D294:$D297,0)&lt;MATCH($T$1,$D294:$D297,0),1*b_vote,0)+IF(MATCH($S$1,$E294:$E297,0)&lt;MATCH($T$1,$E294:$E297,0),1*c_vote,0)+IF(MATCH($S$1,$F294:$F297,0)&lt;MATCH($T$1,$F294:$F297,0),1*d_vote,0)</f>
        <v>0.51</v>
      </c>
      <c r="T294" s="3">
        <f>IF(MATCH(S$1,$C294:$C297,0)&gt;(MATCH(T$1,$C294:$C297,0)),1*a_vote,0)+IF(MATCH(S$1,$D294:$D297,0)&gt;MATCH(T$1,$D294:$D297,0),1*b_vote,0)+IF(MATCH(S$1,$E294:$E297,0)&gt;MATCH(T$1,$E294:$E297,0),1*c_vote,0)+IF(MATCH(S$1,$F294:$F297,0)&gt;MATCH(T$1,$F294:$F297,0),1*d_vote,0)</f>
        <v>0.49</v>
      </c>
    </row>
    <row r="295" spans="1:20" x14ac:dyDescent="0.25">
      <c r="A295">
        <f t="shared" si="10"/>
        <v>294</v>
      </c>
      <c r="B295">
        <f t="shared" si="11"/>
        <v>74</v>
      </c>
      <c r="C295" t="str">
        <f>INDEX('VBA code_permu_wo_repettn'!$T$3:$Y$6,COUNTIF('Profile-matrices_Condorcet'!$B$2:$B295,'Profile-matrices_Condorcet'!$B295),MATCH(INDEX('numeric possibilities'!D$3:D$1298,VLOOKUP($B295,'numeric possibilities'!$C$3:$G$1298,1)),'VBA code_permu_wo_repettn'!$T$2:$Y$2))</f>
        <v>B</v>
      </c>
      <c r="D295" t="str">
        <f>INDEX('VBA code_permu_wo_repettn'!$AA$3:$AF$6,COUNTIF('Profile-matrices_Condorcet'!$B$2:$B295,'Profile-matrices_Condorcet'!$B295),MATCH(INDEX('numeric possibilities'!E$3:E$1298,VLOOKUP($B295,'numeric possibilities'!$C$3:$G$1298,1)),'VBA code_permu_wo_repettn'!$AA$2:$AF$2))</f>
        <v>A</v>
      </c>
      <c r="E295" t="str">
        <f>INDEX('VBA code_permu_wo_repettn'!$AH$3:$AM$6,COUNTIF('Profile-matrices_Condorcet'!$B$2:$B295,'Profile-matrices_Condorcet'!$B295),MATCH(INDEX('numeric possibilities'!F$3:F$1298,VLOOKUP($B295,'numeric possibilities'!$C$3:$G$1298,1)),'VBA code_permu_wo_repettn'!$AH$2:$AM$2))</f>
        <v>B</v>
      </c>
      <c r="F295" t="str">
        <f>INDEX('VBA code_permu_wo_repettn'!$AO$3:$AT$6,COUNTIF('Profile-matrices_Condorcet'!$B$2:$B295,'Profile-matrices_Condorcet'!$B295),MATCH(INDEX('numeric possibilities'!G$3:G$1298,VLOOKUP($B295,'numeric possibilities'!$C$3:$G$1298,1)),'VBA code_permu_wo_repettn'!$AO$2:$AT$2))</f>
        <v>A</v>
      </c>
      <c r="H295" t="s">
        <v>15</v>
      </c>
      <c r="I295" t="str">
        <f>IF(I294&gt;J294,$I$1,IF(I294&lt;J294,$J$1,0))</f>
        <v>B</v>
      </c>
      <c r="K295" t="str">
        <f>IF(K294&gt;L294,$K$1,IF(K294&lt;L294,$L$1,0))</f>
        <v>A</v>
      </c>
      <c r="M295" t="str">
        <f>IF(M294&gt;N294,$M$1,IF(M294&lt;N294,$N$1,0))</f>
        <v>A</v>
      </c>
      <c r="O295" t="str">
        <f>IF(O294&gt;P294,$O$1,IF(O294&lt;P294,$P$1,0))</f>
        <v>B</v>
      </c>
      <c r="Q295" t="str">
        <f>IF(Q294&gt;R294,$Q$1,IF(Q294&lt;R294,$R$1,0))</f>
        <v>B</v>
      </c>
      <c r="S295" t="str">
        <f>IF(S294&gt;T294,$S$1,IF(S294&lt;T294,$T$1,0))</f>
        <v>C</v>
      </c>
    </row>
    <row r="296" spans="1:20" x14ac:dyDescent="0.25">
      <c r="A296">
        <f t="shared" si="10"/>
        <v>295</v>
      </c>
      <c r="B296">
        <f t="shared" si="11"/>
        <v>74</v>
      </c>
      <c r="C296" t="str">
        <f>INDEX('VBA code_permu_wo_repettn'!$T$3:$Y$6,COUNTIF('Profile-matrices_Condorcet'!$B$2:$B296,'Profile-matrices_Condorcet'!$B296),MATCH(INDEX('numeric possibilities'!D$3:D$1298,VLOOKUP($B296,'numeric possibilities'!$C$3:$G$1298,1)),'VBA code_permu_wo_repettn'!$T$2:$Y$2))</f>
        <v>D</v>
      </c>
      <c r="D296" t="str">
        <f>INDEX('VBA code_permu_wo_repettn'!$AA$3:$AF$6,COUNTIF('Profile-matrices_Condorcet'!$B$2:$B296,'Profile-matrices_Condorcet'!$B296),MATCH(INDEX('numeric possibilities'!E$3:E$1298,VLOOKUP($B296,'numeric possibilities'!$C$3:$G$1298,1)),'VBA code_permu_wo_repettn'!$AA$2:$AF$2))</f>
        <v>C</v>
      </c>
      <c r="E296" t="str">
        <f>INDEX('VBA code_permu_wo_repettn'!$AH$3:$AM$6,COUNTIF('Profile-matrices_Condorcet'!$B$2:$B296,'Profile-matrices_Condorcet'!$B296),MATCH(INDEX('numeric possibilities'!F$3:F$1298,VLOOKUP($B296,'numeric possibilities'!$C$3:$G$1298,1)),'VBA code_permu_wo_repettn'!$AH$2:$AM$2))</f>
        <v>A</v>
      </c>
      <c r="F296" t="str">
        <f>INDEX('VBA code_permu_wo_repettn'!$AO$3:$AT$6,COUNTIF('Profile-matrices_Condorcet'!$B$2:$B296,'Profile-matrices_Condorcet'!$B296),MATCH(INDEX('numeric possibilities'!G$3:G$1298,VLOOKUP($B296,'numeric possibilities'!$C$3:$G$1298,1)),'VBA code_permu_wo_repettn'!$AO$2:$AT$2))</f>
        <v>B</v>
      </c>
      <c r="I296" t="s">
        <v>0</v>
      </c>
      <c r="J296" t="s">
        <v>1</v>
      </c>
      <c r="K296" t="s">
        <v>2</v>
      </c>
      <c r="L296" t="s">
        <v>3</v>
      </c>
    </row>
    <row r="297" spans="1:20" x14ac:dyDescent="0.25">
      <c r="A297">
        <f t="shared" si="10"/>
        <v>296</v>
      </c>
      <c r="B297">
        <f t="shared" si="11"/>
        <v>74</v>
      </c>
      <c r="C297" t="str">
        <f>INDEX('VBA code_permu_wo_repettn'!$T$3:$Y$6,COUNTIF('Profile-matrices_Condorcet'!$B$2:$B297,'Profile-matrices_Condorcet'!$B297),MATCH(INDEX('numeric possibilities'!D$3:D$1298,VLOOKUP($B297,'numeric possibilities'!$C$3:$G$1298,1)),'VBA code_permu_wo_repettn'!$T$2:$Y$2))</f>
        <v>C</v>
      </c>
      <c r="D297" t="str">
        <f>INDEX('VBA code_permu_wo_repettn'!$AA$3:$AF$6,COUNTIF('Profile-matrices_Condorcet'!$B$2:$B297,'Profile-matrices_Condorcet'!$B297),MATCH(INDEX('numeric possibilities'!E$3:E$1298,VLOOKUP($B297,'numeric possibilities'!$C$3:$G$1298,1)),'VBA code_permu_wo_repettn'!$AA$2:$AF$2))</f>
        <v>D</v>
      </c>
      <c r="E297" t="str">
        <f>INDEX('VBA code_permu_wo_repettn'!$AH$3:$AM$6,COUNTIF('Profile-matrices_Condorcet'!$B$2:$B297,'Profile-matrices_Condorcet'!$B297),MATCH(INDEX('numeric possibilities'!F$3:F$1298,VLOOKUP($B297,'numeric possibilities'!$C$3:$G$1298,1)),'VBA code_permu_wo_repettn'!$AH$2:$AM$2))</f>
        <v>D</v>
      </c>
      <c r="F297" t="str">
        <f>INDEX('VBA code_permu_wo_repettn'!$AO$3:$AT$6,COUNTIF('Profile-matrices_Condorcet'!$B$2:$B297,'Profile-matrices_Condorcet'!$B297),MATCH(INDEX('numeric possibilities'!G$3:G$1298,VLOOKUP($B297,'numeric possibilities'!$C$3:$G$1298,1)),'VBA code_permu_wo_repettn'!$AO$2:$AT$2))</f>
        <v>C</v>
      </c>
      <c r="G297" t="str">
        <f>IF(MAX(I297:L297)&gt;='numeric possibilities'!$B$4/2,INDEX('Profile-matrices_Condorcet'!I296:L296,1,MATCH(MAX('Profile-matrices_Condorcet'!I297:L297),'Profile-matrices_Condorcet'!I297:L297,0)),"NCW")</f>
        <v>B</v>
      </c>
      <c r="H297" t="s">
        <v>13</v>
      </c>
      <c r="I297" s="3">
        <f>COUNTIF($I295:$S295,I296)</f>
        <v>2</v>
      </c>
      <c r="J297" s="3">
        <f>COUNTIF($I295:$S295,J296)</f>
        <v>3</v>
      </c>
      <c r="K297" s="3">
        <f>COUNTIF($I295:$S295,K296)</f>
        <v>1</v>
      </c>
      <c r="L297" s="3">
        <f>COUNTIF($I295:$S295,L296)</f>
        <v>0</v>
      </c>
    </row>
    <row r="298" spans="1:20" x14ac:dyDescent="0.25">
      <c r="A298">
        <f t="shared" si="10"/>
        <v>297</v>
      </c>
      <c r="B298">
        <f t="shared" si="11"/>
        <v>75</v>
      </c>
      <c r="C298" t="str">
        <f>INDEX('VBA code_permu_wo_repettn'!$T$3:$Y$6,COUNTIF('Profile-matrices_Condorcet'!$B$2:$B298,'Profile-matrices_Condorcet'!$B298),MATCH(INDEX('numeric possibilities'!D$3:D$1298,VLOOKUP($B298,'numeric possibilities'!$C$3:$G$1298,1)),'VBA code_permu_wo_repettn'!$T$2:$Y$2))</f>
        <v>A</v>
      </c>
      <c r="D298" t="str">
        <f>INDEX('VBA code_permu_wo_repettn'!$AA$3:$AF$6,COUNTIF('Profile-matrices_Condorcet'!$B$2:$B298,'Profile-matrices_Condorcet'!$B298),MATCH(INDEX('numeric possibilities'!E$3:E$1298,VLOOKUP($B298,'numeric possibilities'!$C$3:$G$1298,1)),'VBA code_permu_wo_repettn'!$AA$2:$AF$2))</f>
        <v>B</v>
      </c>
      <c r="E298" t="str">
        <f>INDEX('VBA code_permu_wo_repettn'!$AH$3:$AM$6,COUNTIF('Profile-matrices_Condorcet'!$B$2:$B298,'Profile-matrices_Condorcet'!$B298),MATCH(INDEX('numeric possibilities'!F$3:F$1298,VLOOKUP($B298,'numeric possibilities'!$C$3:$G$1298,1)),'VBA code_permu_wo_repettn'!$AH$2:$AM$2))</f>
        <v>C</v>
      </c>
      <c r="F298" t="str">
        <f>INDEX('VBA code_permu_wo_repettn'!$AO$3:$AT$6,COUNTIF('Profile-matrices_Condorcet'!$B$2:$B298,'Profile-matrices_Condorcet'!$B298),MATCH(INDEX('numeric possibilities'!G$3:G$1298,VLOOKUP($B298,'numeric possibilities'!$C$3:$G$1298,1)),'VBA code_permu_wo_repettn'!$AO$2:$AT$2))</f>
        <v>D</v>
      </c>
      <c r="H298" t="s">
        <v>14</v>
      </c>
      <c r="I298" s="3">
        <f>IF(MATCH(I$1,$C298:$C301,0)&lt;(MATCH(J$1,$C298:$C301,0)),1*a_vote,0)+IF(MATCH(I$1,$D298:$D301,0)&lt;MATCH(J$1,$D298:$D301,0),1*b_vote,0)+IF(MATCH(I$1,$E298:$E301,0)&lt;MATCH(J$1,$E298:$E301,0),1*c_vote,0)+IF(MATCH(I$1,$F298:$F301,0)&lt;MATCH(J$1,$F298:$F301,0),1*d_vote,0)</f>
        <v>0.49</v>
      </c>
      <c r="J298" s="3">
        <f>IF(MATCH(I$1,$C298:$C301,0)&gt;(MATCH(J$1,$C298:$C301,0)),1*a_vote,0)+IF(MATCH(I$1,$D298:$D301,0)&gt;MATCH(J$1,$D298:$D301,0),1*b_vote,0)+IF(MATCH(I$1,$E298:$E301,0)&gt;MATCH(J$1,$E298:$E301,0),1*c_vote,0)+IF(MATCH(I$1,$F298:$F301,0)&gt;MATCH(J$1,$F298:$F301,0),1*d_vote,0)</f>
        <v>0.51</v>
      </c>
      <c r="K298" s="3">
        <f>IF(MATCH($K$1,$C298:$C301,0)&lt;(MATCH($L$1,$C298:$C301,0)),1*a_vote,0)+IF(MATCH($K$1,$D298:$D301,0)&lt;MATCH($L$1,$D298:$D301,0),1*b_vote,0)+IF(MATCH($K$1,$E298:$E301,0)&lt;MATCH($L$1,$E298:$E301,0),1*c_vote,0)+IF(MATCH($K$1,$F298:$F301,0)&lt;MATCH($L$1,$F298:$F301,0),1*d_vote,0)</f>
        <v>0.75</v>
      </c>
      <c r="L298" s="3">
        <f>IF(MATCH(K$1,$C298:$C301,0)&gt;(MATCH(L$1,$C298:$C301,0)),1*a_vote,0)+IF(MATCH(K$1,$D298:$D301,0)&gt;MATCH(L$1,$D298:$D301,0),1*b_vote,0)+IF(MATCH(K$1,$E298:$E301,0)&gt;MATCH(L$1,$E298:$E301,0),1*c_vote,0)+IF(MATCH(K$1,$F298:$F301,0)&gt;MATCH(L$1,$F298:$F301,0),1*d_vote,0)</f>
        <v>0.25</v>
      </c>
      <c r="M298" s="3">
        <f>IF(MATCH($M$1,$C298:$C301,0)&lt;(MATCH($N$1,$C298:$C301,0)),1*a_vote,0)+IF(MATCH($M$1,$D298:$D301,0)&lt;MATCH($N$1,$D298:$D301,0),1*b_vote,0)+IF(MATCH($M$1,$E298:$E301,0)&lt;MATCH($N$1,$E298:$E301,0),1*c_vote,0)+IF(MATCH($M$1,$F298:$F301,0)&lt;MATCH($N$1,$F298:$F301,0),1*d_vote,0)</f>
        <v>0.78</v>
      </c>
      <c r="N298" s="3">
        <f>IF(MATCH(M$1,$C298:$C301,0)&gt;(MATCH(N$1,$C298:$C301,0)),1*a_vote,0)+IF(MATCH(M$1,$D298:$D301,0)&gt;MATCH(N$1,$D298:$D301,0),1*b_vote,0)+IF(MATCH(M$1,$E298:$E301,0)&gt;MATCH(N$1,$E298:$E301,0),1*c_vote,0)+IF(MATCH(M$1,$F298:$F301,0)&gt;MATCH(N$1,$F298:$F301,0),1*d_vote,0)</f>
        <v>0.21999999999999997</v>
      </c>
      <c r="O298" s="3">
        <f>IF(MATCH($O$1,$C298:$C301,0)&lt;(MATCH($P$1,$C298:$C301,0)),1*a_vote,0)+IF(MATCH($O$1,$D298:$D301,0)&lt;MATCH($P$1,$D298:$D301,0),1*b_vote,0)+IF(MATCH($O$1,$E298:$E301,0)&lt;MATCH($P$1,$E298:$E301,0),1*c_vote,0)+IF(MATCH($O$1,$F298:$F301,0)&lt;MATCH($P$1,$F298:$F301,0),1*d_vote,0)</f>
        <v>0.48</v>
      </c>
      <c r="P298" s="3">
        <f>IF(MATCH(O$1,$C298:$C301,0)&gt;(MATCH(P$1,$C298:$C301,0)),1*a_vote,0)+IF(MATCH(O$1,$D298:$D301,0)&gt;MATCH(P$1,$D298:$D301,0),1*b_vote,0)+IF(MATCH(O$1,$E298:$E301,0)&gt;MATCH(P$1,$E298:$E301,0),1*c_vote,0)+IF(MATCH(O$1,$F298:$F301,0)&gt;MATCH(P$1,$F298:$F301,0),1*d_vote,0)</f>
        <v>0.52</v>
      </c>
      <c r="Q298" s="3">
        <f>IF(MATCH($Q$1,$C298:$C301,0)&lt;(MATCH($R$1,$C298:$C301,0)),1*a_vote,0)+IF(MATCH($Q$1,$D298:$D301,0)&lt;MATCH($R$1,$D298:$D301,0),1*b_vote,0)+IF(MATCH($Q$1,$E298:$E301,0)&lt;MATCH($R$1,$E298:$E301,0),1*c_vote,0)+IF(MATCH($Q$1,$F298:$F301,0)&lt;MATCH($R$1,$F298:$F301,0),1*d_vote,0)</f>
        <v>0.78</v>
      </c>
      <c r="R298" s="3">
        <f>IF(MATCH(Q$1,$C298:$C301,0)&gt;(MATCH(R$1,$C298:$C301,0)),1*a_vote,0)+IF(MATCH(Q$1,$D298:$D301,0)&gt;MATCH(R$1,$D298:$D301,0),1*b_vote,0)+IF(MATCH(Q$1,$E298:$E301,0)&gt;MATCH(R$1,$E298:$E301,0),1*c_vote,0)+IF(MATCH(Q$1,$F298:$F301,0)&gt;MATCH(R$1,$F298:$F301,0),1*d_vote,0)</f>
        <v>0.21999999999999997</v>
      </c>
      <c r="S298" s="3">
        <f>IF(MATCH($S$1,$C298:$C301,0)&lt;(MATCH($T$1,$C298:$C301,0)),1*a_vote,0)+IF(MATCH($S$1,$D298:$D301,0)&lt;MATCH($T$1,$D298:$D301,0),1*b_vote,0)+IF(MATCH($S$1,$E298:$E301,0)&lt;MATCH($T$1,$E298:$E301,0),1*c_vote,0)+IF(MATCH($S$1,$F298:$F301,0)&lt;MATCH($T$1,$F298:$F301,0),1*d_vote,0)</f>
        <v>0.78</v>
      </c>
      <c r="T298" s="3">
        <f>IF(MATCH(S$1,$C298:$C301,0)&gt;(MATCH(T$1,$C298:$C301,0)),1*a_vote,0)+IF(MATCH(S$1,$D298:$D301,0)&gt;MATCH(T$1,$D298:$D301,0),1*b_vote,0)+IF(MATCH(S$1,$E298:$E301,0)&gt;MATCH(T$1,$E298:$E301,0),1*c_vote,0)+IF(MATCH(S$1,$F298:$F301,0)&gt;MATCH(T$1,$F298:$F301,0),1*d_vote,0)</f>
        <v>0.21999999999999997</v>
      </c>
    </row>
    <row r="299" spans="1:20" x14ac:dyDescent="0.25">
      <c r="A299">
        <f t="shared" si="10"/>
        <v>298</v>
      </c>
      <c r="B299">
        <f t="shared" si="11"/>
        <v>75</v>
      </c>
      <c r="C299" t="str">
        <f>INDEX('VBA code_permu_wo_repettn'!$T$3:$Y$6,COUNTIF('Profile-matrices_Condorcet'!$B$2:$B299,'Profile-matrices_Condorcet'!$B299),MATCH(INDEX('numeric possibilities'!D$3:D$1298,VLOOKUP($B299,'numeric possibilities'!$C$3:$G$1298,1)),'VBA code_permu_wo_repettn'!$T$2:$Y$2))</f>
        <v>C</v>
      </c>
      <c r="D299" t="str">
        <f>INDEX('VBA code_permu_wo_repettn'!$AA$3:$AF$6,COUNTIF('Profile-matrices_Condorcet'!$B$2:$B299,'Profile-matrices_Condorcet'!$B299),MATCH(INDEX('numeric possibilities'!E$3:E$1298,VLOOKUP($B299,'numeric possibilities'!$C$3:$G$1298,1)),'VBA code_permu_wo_repettn'!$AA$2:$AF$2))</f>
        <v>A</v>
      </c>
      <c r="E299" t="str">
        <f>INDEX('VBA code_permu_wo_repettn'!$AH$3:$AM$6,COUNTIF('Profile-matrices_Condorcet'!$B$2:$B299,'Profile-matrices_Condorcet'!$B299),MATCH(INDEX('numeric possibilities'!F$3:F$1298,VLOOKUP($B299,'numeric possibilities'!$C$3:$G$1298,1)),'VBA code_permu_wo_repettn'!$AH$2:$AM$2))</f>
        <v>B</v>
      </c>
      <c r="F299" t="str">
        <f>INDEX('VBA code_permu_wo_repettn'!$AO$3:$AT$6,COUNTIF('Profile-matrices_Condorcet'!$B$2:$B299,'Profile-matrices_Condorcet'!$B299),MATCH(INDEX('numeric possibilities'!G$3:G$1298,VLOOKUP($B299,'numeric possibilities'!$C$3:$G$1298,1)),'VBA code_permu_wo_repettn'!$AO$2:$AT$2))</f>
        <v>A</v>
      </c>
      <c r="H299" t="s">
        <v>15</v>
      </c>
      <c r="I299" t="str">
        <f>IF(I298&gt;J298,$I$1,IF(I298&lt;J298,$J$1,0))</f>
        <v>B</v>
      </c>
      <c r="K299" t="str">
        <f>IF(K298&gt;L298,$K$1,IF(K298&lt;L298,$L$1,0))</f>
        <v>A</v>
      </c>
      <c r="M299" t="str">
        <f>IF(M298&gt;N298,$M$1,IF(M298&lt;N298,$N$1,0))</f>
        <v>A</v>
      </c>
      <c r="O299" t="str">
        <f>IF(O298&gt;P298,$O$1,IF(O298&lt;P298,$P$1,0))</f>
        <v>C</v>
      </c>
      <c r="Q299" t="str">
        <f>IF(Q298&gt;R298,$Q$1,IF(Q298&lt;R298,$R$1,0))</f>
        <v>B</v>
      </c>
      <c r="S299" t="str">
        <f>IF(S298&gt;T298,$S$1,IF(S298&lt;T298,$T$1,0))</f>
        <v>C</v>
      </c>
    </row>
    <row r="300" spans="1:20" x14ac:dyDescent="0.25">
      <c r="A300">
        <f t="shared" si="10"/>
        <v>299</v>
      </c>
      <c r="B300">
        <f t="shared" si="11"/>
        <v>75</v>
      </c>
      <c r="C300" t="str">
        <f>INDEX('VBA code_permu_wo_repettn'!$T$3:$Y$6,COUNTIF('Profile-matrices_Condorcet'!$B$2:$B300,'Profile-matrices_Condorcet'!$B300),MATCH(INDEX('numeric possibilities'!D$3:D$1298,VLOOKUP($B300,'numeric possibilities'!$C$3:$G$1298,1)),'VBA code_permu_wo_repettn'!$T$2:$Y$2))</f>
        <v>B</v>
      </c>
      <c r="D300" t="str">
        <f>INDEX('VBA code_permu_wo_repettn'!$AA$3:$AF$6,COUNTIF('Profile-matrices_Condorcet'!$B$2:$B300,'Profile-matrices_Condorcet'!$B300),MATCH(INDEX('numeric possibilities'!E$3:E$1298,VLOOKUP($B300,'numeric possibilities'!$C$3:$G$1298,1)),'VBA code_permu_wo_repettn'!$AA$2:$AF$2))</f>
        <v>C</v>
      </c>
      <c r="E300" t="str">
        <f>INDEX('VBA code_permu_wo_repettn'!$AH$3:$AM$6,COUNTIF('Profile-matrices_Condorcet'!$B$2:$B300,'Profile-matrices_Condorcet'!$B300),MATCH(INDEX('numeric possibilities'!F$3:F$1298,VLOOKUP($B300,'numeric possibilities'!$C$3:$G$1298,1)),'VBA code_permu_wo_repettn'!$AH$2:$AM$2))</f>
        <v>A</v>
      </c>
      <c r="F300" t="str">
        <f>INDEX('VBA code_permu_wo_repettn'!$AO$3:$AT$6,COUNTIF('Profile-matrices_Condorcet'!$B$2:$B300,'Profile-matrices_Condorcet'!$B300),MATCH(INDEX('numeric possibilities'!G$3:G$1298,VLOOKUP($B300,'numeric possibilities'!$C$3:$G$1298,1)),'VBA code_permu_wo_repettn'!$AO$2:$AT$2))</f>
        <v>B</v>
      </c>
      <c r="I300" t="s">
        <v>0</v>
      </c>
      <c r="J300" t="s">
        <v>1</v>
      </c>
      <c r="K300" t="s">
        <v>2</v>
      </c>
      <c r="L300" t="s">
        <v>3</v>
      </c>
    </row>
    <row r="301" spans="1:20" x14ac:dyDescent="0.25">
      <c r="A301">
        <f t="shared" si="10"/>
        <v>300</v>
      </c>
      <c r="B301">
        <f t="shared" si="11"/>
        <v>75</v>
      </c>
      <c r="C301" t="str">
        <f>INDEX('VBA code_permu_wo_repettn'!$T$3:$Y$6,COUNTIF('Profile-matrices_Condorcet'!$B$2:$B301,'Profile-matrices_Condorcet'!$B301),MATCH(INDEX('numeric possibilities'!D$3:D$1298,VLOOKUP($B301,'numeric possibilities'!$C$3:$G$1298,1)),'VBA code_permu_wo_repettn'!$T$2:$Y$2))</f>
        <v>D</v>
      </c>
      <c r="D301" t="str">
        <f>INDEX('VBA code_permu_wo_repettn'!$AA$3:$AF$6,COUNTIF('Profile-matrices_Condorcet'!$B$2:$B301,'Profile-matrices_Condorcet'!$B301),MATCH(INDEX('numeric possibilities'!E$3:E$1298,VLOOKUP($B301,'numeric possibilities'!$C$3:$G$1298,1)),'VBA code_permu_wo_repettn'!$AA$2:$AF$2))</f>
        <v>D</v>
      </c>
      <c r="E301" t="str">
        <f>INDEX('VBA code_permu_wo_repettn'!$AH$3:$AM$6,COUNTIF('Profile-matrices_Condorcet'!$B$2:$B301,'Profile-matrices_Condorcet'!$B301),MATCH(INDEX('numeric possibilities'!F$3:F$1298,VLOOKUP($B301,'numeric possibilities'!$C$3:$G$1298,1)),'VBA code_permu_wo_repettn'!$AH$2:$AM$2))</f>
        <v>D</v>
      </c>
      <c r="F301" t="str">
        <f>INDEX('VBA code_permu_wo_repettn'!$AO$3:$AT$6,COUNTIF('Profile-matrices_Condorcet'!$B$2:$B301,'Profile-matrices_Condorcet'!$B301),MATCH(INDEX('numeric possibilities'!G$3:G$1298,VLOOKUP($B301,'numeric possibilities'!$C$3:$G$1298,1)),'VBA code_permu_wo_repettn'!$AO$2:$AT$2))</f>
        <v>C</v>
      </c>
      <c r="G301" t="str">
        <f>IF(MAX(I301:L301)&gt;='numeric possibilities'!$B$4/2,INDEX('Profile-matrices_Condorcet'!I300:L300,1,MATCH(MAX('Profile-matrices_Condorcet'!I301:L301),'Profile-matrices_Condorcet'!I301:L301,0)),"NCW")</f>
        <v>NCW</v>
      </c>
      <c r="H301" t="s">
        <v>13</v>
      </c>
      <c r="I301" s="3">
        <f>COUNTIF($I299:$S299,I300)</f>
        <v>2</v>
      </c>
      <c r="J301" s="3">
        <f>COUNTIF($I299:$S299,J300)</f>
        <v>2</v>
      </c>
      <c r="K301" s="3">
        <f>COUNTIF($I299:$S299,K300)</f>
        <v>2</v>
      </c>
      <c r="L301" s="3">
        <f>COUNTIF($I299:$S299,L300)</f>
        <v>0</v>
      </c>
    </row>
    <row r="302" spans="1:20" x14ac:dyDescent="0.25">
      <c r="A302">
        <f t="shared" si="10"/>
        <v>301</v>
      </c>
      <c r="B302">
        <f t="shared" si="11"/>
        <v>76</v>
      </c>
      <c r="C302" t="str">
        <f>INDEX('VBA code_permu_wo_repettn'!$T$3:$Y$6,COUNTIF('Profile-matrices_Condorcet'!$B$2:$B302,'Profile-matrices_Condorcet'!$B302),MATCH(INDEX('numeric possibilities'!D$3:D$1298,VLOOKUP($B302,'numeric possibilities'!$C$3:$G$1298,1)),'VBA code_permu_wo_repettn'!$T$2:$Y$2))</f>
        <v>A</v>
      </c>
      <c r="D302" t="str">
        <f>INDEX('VBA code_permu_wo_repettn'!$AA$3:$AF$6,COUNTIF('Profile-matrices_Condorcet'!$B$2:$B302,'Profile-matrices_Condorcet'!$B302),MATCH(INDEX('numeric possibilities'!E$3:E$1298,VLOOKUP($B302,'numeric possibilities'!$C$3:$G$1298,1)),'VBA code_permu_wo_repettn'!$AA$2:$AF$2))</f>
        <v>B</v>
      </c>
      <c r="E302" t="str">
        <f>INDEX('VBA code_permu_wo_repettn'!$AH$3:$AM$6,COUNTIF('Profile-matrices_Condorcet'!$B$2:$B302,'Profile-matrices_Condorcet'!$B302),MATCH(INDEX('numeric possibilities'!F$3:F$1298,VLOOKUP($B302,'numeric possibilities'!$C$3:$G$1298,1)),'VBA code_permu_wo_repettn'!$AH$2:$AM$2))</f>
        <v>C</v>
      </c>
      <c r="F302" t="str">
        <f>INDEX('VBA code_permu_wo_repettn'!$AO$3:$AT$6,COUNTIF('Profile-matrices_Condorcet'!$B$2:$B302,'Profile-matrices_Condorcet'!$B302),MATCH(INDEX('numeric possibilities'!G$3:G$1298,VLOOKUP($B302,'numeric possibilities'!$C$3:$G$1298,1)),'VBA code_permu_wo_repettn'!$AO$2:$AT$2))</f>
        <v>D</v>
      </c>
      <c r="H302" t="s">
        <v>14</v>
      </c>
      <c r="I302" s="3">
        <f>IF(MATCH(I$1,$C302:$C305,0)&lt;(MATCH(J$1,$C302:$C305,0)),1*a_vote,0)+IF(MATCH(I$1,$D302:$D305,0)&lt;MATCH(J$1,$D302:$D305,0),1*b_vote,0)+IF(MATCH(I$1,$E302:$E305,0)&lt;MATCH(J$1,$E302:$E305,0),1*c_vote,0)+IF(MATCH(I$1,$F302:$F305,0)&lt;MATCH(J$1,$F302:$F305,0),1*d_vote,0)</f>
        <v>0.49</v>
      </c>
      <c r="J302" s="3">
        <f>IF(MATCH(I$1,$C302:$C305,0)&gt;(MATCH(J$1,$C302:$C305,0)),1*a_vote,0)+IF(MATCH(I$1,$D302:$D305,0)&gt;MATCH(J$1,$D302:$D305,0),1*b_vote,0)+IF(MATCH(I$1,$E302:$E305,0)&gt;MATCH(J$1,$E302:$E305,0),1*c_vote,0)+IF(MATCH(I$1,$F302:$F305,0)&gt;MATCH(J$1,$F302:$F305,0),1*d_vote,0)</f>
        <v>0.51</v>
      </c>
      <c r="K302" s="3">
        <f>IF(MATCH($K$1,$C302:$C305,0)&lt;(MATCH($L$1,$C302:$C305,0)),1*a_vote,0)+IF(MATCH($K$1,$D302:$D305,0)&lt;MATCH($L$1,$D302:$D305,0),1*b_vote,0)+IF(MATCH($K$1,$E302:$E305,0)&lt;MATCH($L$1,$E302:$E305,0),1*c_vote,0)+IF(MATCH($K$1,$F302:$F305,0)&lt;MATCH($L$1,$F302:$F305,0),1*d_vote,0)</f>
        <v>0.75</v>
      </c>
      <c r="L302" s="3">
        <f>IF(MATCH(K$1,$C302:$C305,0)&gt;(MATCH(L$1,$C302:$C305,0)),1*a_vote,0)+IF(MATCH(K$1,$D302:$D305,0)&gt;MATCH(L$1,$D302:$D305,0),1*b_vote,0)+IF(MATCH(K$1,$E302:$E305,0)&gt;MATCH(L$1,$E302:$E305,0),1*c_vote,0)+IF(MATCH(K$1,$F302:$F305,0)&gt;MATCH(L$1,$F302:$F305,0),1*d_vote,0)</f>
        <v>0.25</v>
      </c>
      <c r="M302" s="3">
        <f>IF(MATCH($M$1,$C302:$C305,0)&lt;(MATCH($N$1,$C302:$C305,0)),1*a_vote,0)+IF(MATCH($M$1,$D302:$D305,0)&lt;MATCH($N$1,$D302:$D305,0),1*b_vote,0)+IF(MATCH($M$1,$E302:$E305,0)&lt;MATCH($N$1,$E302:$E305,0),1*c_vote,0)+IF(MATCH($M$1,$F302:$F305,0)&lt;MATCH($N$1,$F302:$F305,0),1*d_vote,0)</f>
        <v>0.78</v>
      </c>
      <c r="N302" s="3">
        <f>IF(MATCH(M$1,$C302:$C305,0)&gt;(MATCH(N$1,$C302:$C305,0)),1*a_vote,0)+IF(MATCH(M$1,$D302:$D305,0)&gt;MATCH(N$1,$D302:$D305,0),1*b_vote,0)+IF(MATCH(M$1,$E302:$E305,0)&gt;MATCH(N$1,$E302:$E305,0),1*c_vote,0)+IF(MATCH(M$1,$F302:$F305,0)&gt;MATCH(N$1,$F302:$F305,0),1*d_vote,0)</f>
        <v>0.21999999999999997</v>
      </c>
      <c r="O302" s="3">
        <f>IF(MATCH($O$1,$C302:$C305,0)&lt;(MATCH($P$1,$C302:$C305,0)),1*a_vote,0)+IF(MATCH($O$1,$D302:$D305,0)&lt;MATCH($P$1,$D302:$D305,0),1*b_vote,0)+IF(MATCH($O$1,$E302:$E305,0)&lt;MATCH($P$1,$E302:$E305,0),1*c_vote,0)+IF(MATCH($O$1,$F302:$F305,0)&lt;MATCH($P$1,$F302:$F305,0),1*d_vote,0)</f>
        <v>0.48</v>
      </c>
      <c r="P302" s="3">
        <f>IF(MATCH(O$1,$C302:$C305,0)&gt;(MATCH(P$1,$C302:$C305,0)),1*a_vote,0)+IF(MATCH(O$1,$D302:$D305,0)&gt;MATCH(P$1,$D302:$D305,0),1*b_vote,0)+IF(MATCH(O$1,$E302:$E305,0)&gt;MATCH(P$1,$E302:$E305,0),1*c_vote,0)+IF(MATCH(O$1,$F302:$F305,0)&gt;MATCH(P$1,$F302:$F305,0),1*d_vote,0)</f>
        <v>0.52</v>
      </c>
      <c r="Q302" s="3">
        <f>IF(MATCH($Q$1,$C302:$C305,0)&lt;(MATCH($R$1,$C302:$C305,0)),1*a_vote,0)+IF(MATCH($Q$1,$D302:$D305,0)&lt;MATCH($R$1,$D302:$D305,0),1*b_vote,0)+IF(MATCH($Q$1,$E302:$E305,0)&lt;MATCH($R$1,$E302:$E305,0),1*c_vote,0)+IF(MATCH($Q$1,$F302:$F305,0)&lt;MATCH($R$1,$F302:$F305,0),1*d_vote,0)</f>
        <v>0.51</v>
      </c>
      <c r="R302" s="3">
        <f>IF(MATCH(Q$1,$C302:$C305,0)&gt;(MATCH(R$1,$C302:$C305,0)),1*a_vote,0)+IF(MATCH(Q$1,$D302:$D305,0)&gt;MATCH(R$1,$D302:$D305,0),1*b_vote,0)+IF(MATCH(Q$1,$E302:$E305,0)&gt;MATCH(R$1,$E302:$E305,0),1*c_vote,0)+IF(MATCH(Q$1,$F302:$F305,0)&gt;MATCH(R$1,$F302:$F305,0),1*d_vote,0)</f>
        <v>0.49</v>
      </c>
      <c r="S302" s="3">
        <f>IF(MATCH($S$1,$C302:$C305,0)&lt;(MATCH($T$1,$C302:$C305,0)),1*a_vote,0)+IF(MATCH($S$1,$D302:$D305,0)&lt;MATCH($T$1,$D302:$D305,0),1*b_vote,0)+IF(MATCH($S$1,$E302:$E305,0)&lt;MATCH($T$1,$E302:$E305,0),1*c_vote,0)+IF(MATCH($S$1,$F302:$F305,0)&lt;MATCH($T$1,$F302:$F305,0),1*d_vote,0)</f>
        <v>0.78</v>
      </c>
      <c r="T302" s="3">
        <f>IF(MATCH(S$1,$C302:$C305,0)&gt;(MATCH(T$1,$C302:$C305,0)),1*a_vote,0)+IF(MATCH(S$1,$D302:$D305,0)&gt;MATCH(T$1,$D302:$D305,0),1*b_vote,0)+IF(MATCH(S$1,$E302:$E305,0)&gt;MATCH(T$1,$E302:$E305,0),1*c_vote,0)+IF(MATCH(S$1,$F302:$F305,0)&gt;MATCH(T$1,$F302:$F305,0),1*d_vote,0)</f>
        <v>0.21999999999999997</v>
      </c>
    </row>
    <row r="303" spans="1:20" x14ac:dyDescent="0.25">
      <c r="A303">
        <f t="shared" si="10"/>
        <v>302</v>
      </c>
      <c r="B303">
        <f t="shared" si="11"/>
        <v>76</v>
      </c>
      <c r="C303" t="str">
        <f>INDEX('VBA code_permu_wo_repettn'!$T$3:$Y$6,COUNTIF('Profile-matrices_Condorcet'!$B$2:$B303,'Profile-matrices_Condorcet'!$B303),MATCH(INDEX('numeric possibilities'!D$3:D$1298,VLOOKUP($B303,'numeric possibilities'!$C$3:$G$1298,1)),'VBA code_permu_wo_repettn'!$T$2:$Y$2))</f>
        <v>C</v>
      </c>
      <c r="D303" t="str">
        <f>INDEX('VBA code_permu_wo_repettn'!$AA$3:$AF$6,COUNTIF('Profile-matrices_Condorcet'!$B$2:$B303,'Profile-matrices_Condorcet'!$B303),MATCH(INDEX('numeric possibilities'!E$3:E$1298,VLOOKUP($B303,'numeric possibilities'!$C$3:$G$1298,1)),'VBA code_permu_wo_repettn'!$AA$2:$AF$2))</f>
        <v>A</v>
      </c>
      <c r="E303" t="str">
        <f>INDEX('VBA code_permu_wo_repettn'!$AH$3:$AM$6,COUNTIF('Profile-matrices_Condorcet'!$B$2:$B303,'Profile-matrices_Condorcet'!$B303),MATCH(INDEX('numeric possibilities'!F$3:F$1298,VLOOKUP($B303,'numeric possibilities'!$C$3:$G$1298,1)),'VBA code_permu_wo_repettn'!$AH$2:$AM$2))</f>
        <v>B</v>
      </c>
      <c r="F303" t="str">
        <f>INDEX('VBA code_permu_wo_repettn'!$AO$3:$AT$6,COUNTIF('Profile-matrices_Condorcet'!$B$2:$B303,'Profile-matrices_Condorcet'!$B303),MATCH(INDEX('numeric possibilities'!G$3:G$1298,VLOOKUP($B303,'numeric possibilities'!$C$3:$G$1298,1)),'VBA code_permu_wo_repettn'!$AO$2:$AT$2))</f>
        <v>A</v>
      </c>
      <c r="H303" t="s">
        <v>15</v>
      </c>
      <c r="I303" t="str">
        <f>IF(I302&gt;J302,$I$1,IF(I302&lt;J302,$J$1,0))</f>
        <v>B</v>
      </c>
      <c r="K303" t="str">
        <f>IF(K302&gt;L302,$K$1,IF(K302&lt;L302,$L$1,0))</f>
        <v>A</v>
      </c>
      <c r="M303" t="str">
        <f>IF(M302&gt;N302,$M$1,IF(M302&lt;N302,$N$1,0))</f>
        <v>A</v>
      </c>
      <c r="O303" t="str">
        <f>IF(O302&gt;P302,$O$1,IF(O302&lt;P302,$P$1,0))</f>
        <v>C</v>
      </c>
      <c r="Q303" t="str">
        <f>IF(Q302&gt;R302,$Q$1,IF(Q302&lt;R302,$R$1,0))</f>
        <v>B</v>
      </c>
      <c r="S303" t="str">
        <f>IF(S302&gt;T302,$S$1,IF(S302&lt;T302,$T$1,0))</f>
        <v>C</v>
      </c>
    </row>
    <row r="304" spans="1:20" x14ac:dyDescent="0.25">
      <c r="A304">
        <f t="shared" si="10"/>
        <v>303</v>
      </c>
      <c r="B304">
        <f t="shared" si="11"/>
        <v>76</v>
      </c>
      <c r="C304" t="str">
        <f>INDEX('VBA code_permu_wo_repettn'!$T$3:$Y$6,COUNTIF('Profile-matrices_Condorcet'!$B$2:$B304,'Profile-matrices_Condorcet'!$B304),MATCH(INDEX('numeric possibilities'!D$3:D$1298,VLOOKUP($B304,'numeric possibilities'!$C$3:$G$1298,1)),'VBA code_permu_wo_repettn'!$T$2:$Y$2))</f>
        <v>D</v>
      </c>
      <c r="D304" t="str">
        <f>INDEX('VBA code_permu_wo_repettn'!$AA$3:$AF$6,COUNTIF('Profile-matrices_Condorcet'!$B$2:$B304,'Profile-matrices_Condorcet'!$B304),MATCH(INDEX('numeric possibilities'!E$3:E$1298,VLOOKUP($B304,'numeric possibilities'!$C$3:$G$1298,1)),'VBA code_permu_wo_repettn'!$AA$2:$AF$2))</f>
        <v>C</v>
      </c>
      <c r="E304" t="str">
        <f>INDEX('VBA code_permu_wo_repettn'!$AH$3:$AM$6,COUNTIF('Profile-matrices_Condorcet'!$B$2:$B304,'Profile-matrices_Condorcet'!$B304),MATCH(INDEX('numeric possibilities'!F$3:F$1298,VLOOKUP($B304,'numeric possibilities'!$C$3:$G$1298,1)),'VBA code_permu_wo_repettn'!$AH$2:$AM$2))</f>
        <v>A</v>
      </c>
      <c r="F304" t="str">
        <f>INDEX('VBA code_permu_wo_repettn'!$AO$3:$AT$6,COUNTIF('Profile-matrices_Condorcet'!$B$2:$B304,'Profile-matrices_Condorcet'!$B304),MATCH(INDEX('numeric possibilities'!G$3:G$1298,VLOOKUP($B304,'numeric possibilities'!$C$3:$G$1298,1)),'VBA code_permu_wo_repettn'!$AO$2:$AT$2))</f>
        <v>B</v>
      </c>
      <c r="I304" t="s">
        <v>0</v>
      </c>
      <c r="J304" t="s">
        <v>1</v>
      </c>
      <c r="K304" t="s">
        <v>2</v>
      </c>
      <c r="L304" t="s">
        <v>3</v>
      </c>
    </row>
    <row r="305" spans="1:20" x14ac:dyDescent="0.25">
      <c r="A305">
        <f t="shared" si="10"/>
        <v>304</v>
      </c>
      <c r="B305">
        <f t="shared" si="11"/>
        <v>76</v>
      </c>
      <c r="C305" t="str">
        <f>INDEX('VBA code_permu_wo_repettn'!$T$3:$Y$6,COUNTIF('Profile-matrices_Condorcet'!$B$2:$B305,'Profile-matrices_Condorcet'!$B305),MATCH(INDEX('numeric possibilities'!D$3:D$1298,VLOOKUP($B305,'numeric possibilities'!$C$3:$G$1298,1)),'VBA code_permu_wo_repettn'!$T$2:$Y$2))</f>
        <v>B</v>
      </c>
      <c r="D305" t="str">
        <f>INDEX('VBA code_permu_wo_repettn'!$AA$3:$AF$6,COUNTIF('Profile-matrices_Condorcet'!$B$2:$B305,'Profile-matrices_Condorcet'!$B305),MATCH(INDEX('numeric possibilities'!E$3:E$1298,VLOOKUP($B305,'numeric possibilities'!$C$3:$G$1298,1)),'VBA code_permu_wo_repettn'!$AA$2:$AF$2))</f>
        <v>D</v>
      </c>
      <c r="E305" t="str">
        <f>INDEX('VBA code_permu_wo_repettn'!$AH$3:$AM$6,COUNTIF('Profile-matrices_Condorcet'!$B$2:$B305,'Profile-matrices_Condorcet'!$B305),MATCH(INDEX('numeric possibilities'!F$3:F$1298,VLOOKUP($B305,'numeric possibilities'!$C$3:$G$1298,1)),'VBA code_permu_wo_repettn'!$AH$2:$AM$2))</f>
        <v>D</v>
      </c>
      <c r="F305" t="str">
        <f>INDEX('VBA code_permu_wo_repettn'!$AO$3:$AT$6,COUNTIF('Profile-matrices_Condorcet'!$B$2:$B305,'Profile-matrices_Condorcet'!$B305),MATCH(INDEX('numeric possibilities'!G$3:G$1298,VLOOKUP($B305,'numeric possibilities'!$C$3:$G$1298,1)),'VBA code_permu_wo_repettn'!$AO$2:$AT$2))</f>
        <v>C</v>
      </c>
      <c r="G305" t="str">
        <f>IF(MAX(I305:L305)&gt;='numeric possibilities'!$B$4/2,INDEX('Profile-matrices_Condorcet'!I304:L304,1,MATCH(MAX('Profile-matrices_Condorcet'!I305:L305),'Profile-matrices_Condorcet'!I305:L305,0)),"NCW")</f>
        <v>NCW</v>
      </c>
      <c r="H305" t="s">
        <v>13</v>
      </c>
      <c r="I305" s="3">
        <f>COUNTIF($I303:$S303,I304)</f>
        <v>2</v>
      </c>
      <c r="J305" s="3">
        <f>COUNTIF($I303:$S303,J304)</f>
        <v>2</v>
      </c>
      <c r="K305" s="3">
        <f>COUNTIF($I303:$S303,K304)</f>
        <v>2</v>
      </c>
      <c r="L305" s="3">
        <f>COUNTIF($I303:$S303,L304)</f>
        <v>0</v>
      </c>
    </row>
    <row r="306" spans="1:20" x14ac:dyDescent="0.25">
      <c r="A306">
        <f t="shared" si="10"/>
        <v>305</v>
      </c>
      <c r="B306">
        <f t="shared" si="11"/>
        <v>77</v>
      </c>
      <c r="C306" t="str">
        <f>INDEX('VBA code_permu_wo_repettn'!$T$3:$Y$6,COUNTIF('Profile-matrices_Condorcet'!$B$2:$B306,'Profile-matrices_Condorcet'!$B306),MATCH(INDEX('numeric possibilities'!D$3:D$1298,VLOOKUP($B306,'numeric possibilities'!$C$3:$G$1298,1)),'VBA code_permu_wo_repettn'!$T$2:$Y$2))</f>
        <v>A</v>
      </c>
      <c r="D306" t="str">
        <f>INDEX('VBA code_permu_wo_repettn'!$AA$3:$AF$6,COUNTIF('Profile-matrices_Condorcet'!$B$2:$B306,'Profile-matrices_Condorcet'!$B306),MATCH(INDEX('numeric possibilities'!E$3:E$1298,VLOOKUP($B306,'numeric possibilities'!$C$3:$G$1298,1)),'VBA code_permu_wo_repettn'!$AA$2:$AF$2))</f>
        <v>B</v>
      </c>
      <c r="E306" t="str">
        <f>INDEX('VBA code_permu_wo_repettn'!$AH$3:$AM$6,COUNTIF('Profile-matrices_Condorcet'!$B$2:$B306,'Profile-matrices_Condorcet'!$B306),MATCH(INDEX('numeric possibilities'!F$3:F$1298,VLOOKUP($B306,'numeric possibilities'!$C$3:$G$1298,1)),'VBA code_permu_wo_repettn'!$AH$2:$AM$2))</f>
        <v>C</v>
      </c>
      <c r="F306" t="str">
        <f>INDEX('VBA code_permu_wo_repettn'!$AO$3:$AT$6,COUNTIF('Profile-matrices_Condorcet'!$B$2:$B306,'Profile-matrices_Condorcet'!$B306),MATCH(INDEX('numeric possibilities'!G$3:G$1298,VLOOKUP($B306,'numeric possibilities'!$C$3:$G$1298,1)),'VBA code_permu_wo_repettn'!$AO$2:$AT$2))</f>
        <v>D</v>
      </c>
      <c r="H306" t="s">
        <v>14</v>
      </c>
      <c r="I306" s="3">
        <f>IF(MATCH(I$1,$C306:$C309,0)&lt;(MATCH(J$1,$C306:$C309,0)),1*a_vote,0)+IF(MATCH(I$1,$D306:$D309,0)&lt;MATCH(J$1,$D306:$D309,0),1*b_vote,0)+IF(MATCH(I$1,$E306:$E309,0)&lt;MATCH(J$1,$E306:$E309,0),1*c_vote,0)+IF(MATCH(I$1,$F306:$F309,0)&lt;MATCH(J$1,$F306:$F309,0),1*d_vote,0)</f>
        <v>0.49</v>
      </c>
      <c r="J306" s="3">
        <f>IF(MATCH(I$1,$C306:$C309,0)&gt;(MATCH(J$1,$C306:$C309,0)),1*a_vote,0)+IF(MATCH(I$1,$D306:$D309,0)&gt;MATCH(J$1,$D306:$D309,0),1*b_vote,0)+IF(MATCH(I$1,$E306:$E309,0)&gt;MATCH(J$1,$E306:$E309,0),1*c_vote,0)+IF(MATCH(I$1,$F306:$F309,0)&gt;MATCH(J$1,$F306:$F309,0),1*d_vote,0)</f>
        <v>0.51</v>
      </c>
      <c r="K306" s="3">
        <f>IF(MATCH($K$1,$C306:$C309,0)&lt;(MATCH($L$1,$C306:$C309,0)),1*a_vote,0)+IF(MATCH($K$1,$D306:$D309,0)&lt;MATCH($L$1,$D306:$D309,0),1*b_vote,0)+IF(MATCH($K$1,$E306:$E309,0)&lt;MATCH($L$1,$E306:$E309,0),1*c_vote,0)+IF(MATCH($K$1,$F306:$F309,0)&lt;MATCH($L$1,$F306:$F309,0),1*d_vote,0)</f>
        <v>0.75</v>
      </c>
      <c r="L306" s="3">
        <f>IF(MATCH(K$1,$C306:$C309,0)&gt;(MATCH(L$1,$C306:$C309,0)),1*a_vote,0)+IF(MATCH(K$1,$D306:$D309,0)&gt;MATCH(L$1,$D306:$D309,0),1*b_vote,0)+IF(MATCH(K$1,$E306:$E309,0)&gt;MATCH(L$1,$E306:$E309,0),1*c_vote,0)+IF(MATCH(K$1,$F306:$F309,0)&gt;MATCH(L$1,$F306:$F309,0),1*d_vote,0)</f>
        <v>0.25</v>
      </c>
      <c r="M306" s="3">
        <f>IF(MATCH($M$1,$C306:$C309,0)&lt;(MATCH($N$1,$C306:$C309,0)),1*a_vote,0)+IF(MATCH($M$1,$D306:$D309,0)&lt;MATCH($N$1,$D306:$D309,0),1*b_vote,0)+IF(MATCH($M$1,$E306:$E309,0)&lt;MATCH($N$1,$E306:$E309,0),1*c_vote,0)+IF(MATCH($M$1,$F306:$F309,0)&lt;MATCH($N$1,$F306:$F309,0),1*d_vote,0)</f>
        <v>0.78</v>
      </c>
      <c r="N306" s="3">
        <f>IF(MATCH(M$1,$C306:$C309,0)&gt;(MATCH(N$1,$C306:$C309,0)),1*a_vote,0)+IF(MATCH(M$1,$D306:$D309,0)&gt;MATCH(N$1,$D306:$D309,0),1*b_vote,0)+IF(MATCH(M$1,$E306:$E309,0)&gt;MATCH(N$1,$E306:$E309,0),1*c_vote,0)+IF(MATCH(M$1,$F306:$F309,0)&gt;MATCH(N$1,$F306:$F309,0),1*d_vote,0)</f>
        <v>0.21999999999999997</v>
      </c>
      <c r="O306" s="3">
        <f>IF(MATCH($O$1,$C306:$C309,0)&lt;(MATCH($P$1,$C306:$C309,0)),1*a_vote,0)+IF(MATCH($O$1,$D306:$D309,0)&lt;MATCH($P$1,$D306:$D309,0),1*b_vote,0)+IF(MATCH($O$1,$E306:$E309,0)&lt;MATCH($P$1,$E306:$E309,0),1*c_vote,0)+IF(MATCH($O$1,$F306:$F309,0)&lt;MATCH($P$1,$F306:$F309,0),1*d_vote,0)</f>
        <v>0.75</v>
      </c>
      <c r="P306" s="3">
        <f>IF(MATCH(O$1,$C306:$C309,0)&gt;(MATCH(P$1,$C306:$C309,0)),1*a_vote,0)+IF(MATCH(O$1,$D306:$D309,0)&gt;MATCH(P$1,$D306:$D309,0),1*b_vote,0)+IF(MATCH(O$1,$E306:$E309,0)&gt;MATCH(P$1,$E306:$E309,0),1*c_vote,0)+IF(MATCH(O$1,$F306:$F309,0)&gt;MATCH(P$1,$F306:$F309,0),1*d_vote,0)</f>
        <v>0.25</v>
      </c>
      <c r="Q306" s="3">
        <f>IF(MATCH($Q$1,$C306:$C309,0)&lt;(MATCH($R$1,$C306:$C309,0)),1*a_vote,0)+IF(MATCH($Q$1,$D306:$D309,0)&lt;MATCH($R$1,$D306:$D309,0),1*b_vote,0)+IF(MATCH($Q$1,$E306:$E309,0)&lt;MATCH($R$1,$E306:$E309,0),1*c_vote,0)+IF(MATCH($Q$1,$F306:$F309,0)&lt;MATCH($R$1,$F306:$F309,0),1*d_vote,0)</f>
        <v>0.51</v>
      </c>
      <c r="R306" s="3">
        <f>IF(MATCH(Q$1,$C306:$C309,0)&gt;(MATCH(R$1,$C306:$C309,0)),1*a_vote,0)+IF(MATCH(Q$1,$D306:$D309,0)&gt;MATCH(R$1,$D306:$D309,0),1*b_vote,0)+IF(MATCH(Q$1,$E306:$E309,0)&gt;MATCH(R$1,$E306:$E309,0),1*c_vote,0)+IF(MATCH(Q$1,$F306:$F309,0)&gt;MATCH(R$1,$F306:$F309,0),1*d_vote,0)</f>
        <v>0.49</v>
      </c>
      <c r="S306" s="3">
        <f>IF(MATCH($S$1,$C306:$C309,0)&lt;(MATCH($T$1,$C306:$C309,0)),1*a_vote,0)+IF(MATCH($S$1,$D306:$D309,0)&lt;MATCH($T$1,$D306:$D309,0),1*b_vote,0)+IF(MATCH($S$1,$E306:$E309,0)&lt;MATCH($T$1,$E306:$E309,0),1*c_vote,0)+IF(MATCH($S$1,$F306:$F309,0)&lt;MATCH($T$1,$F306:$F309,0),1*d_vote,0)</f>
        <v>0.51</v>
      </c>
      <c r="T306" s="3">
        <f>IF(MATCH(S$1,$C306:$C309,0)&gt;(MATCH(T$1,$C306:$C309,0)),1*a_vote,0)+IF(MATCH(S$1,$D306:$D309,0)&gt;MATCH(T$1,$D306:$D309,0),1*b_vote,0)+IF(MATCH(S$1,$E306:$E309,0)&gt;MATCH(T$1,$E306:$E309,0),1*c_vote,0)+IF(MATCH(S$1,$F306:$F309,0)&gt;MATCH(T$1,$F306:$F309,0),1*d_vote,0)</f>
        <v>0.49</v>
      </c>
    </row>
    <row r="307" spans="1:20" x14ac:dyDescent="0.25">
      <c r="A307">
        <f t="shared" si="10"/>
        <v>306</v>
      </c>
      <c r="B307">
        <f t="shared" si="11"/>
        <v>77</v>
      </c>
      <c r="C307" t="str">
        <f>INDEX('VBA code_permu_wo_repettn'!$T$3:$Y$6,COUNTIF('Profile-matrices_Condorcet'!$B$2:$B307,'Profile-matrices_Condorcet'!$B307),MATCH(INDEX('numeric possibilities'!D$3:D$1298,VLOOKUP($B307,'numeric possibilities'!$C$3:$G$1298,1)),'VBA code_permu_wo_repettn'!$T$2:$Y$2))</f>
        <v>D</v>
      </c>
      <c r="D307" t="str">
        <f>INDEX('VBA code_permu_wo_repettn'!$AA$3:$AF$6,COUNTIF('Profile-matrices_Condorcet'!$B$2:$B307,'Profile-matrices_Condorcet'!$B307),MATCH(INDEX('numeric possibilities'!E$3:E$1298,VLOOKUP($B307,'numeric possibilities'!$C$3:$G$1298,1)),'VBA code_permu_wo_repettn'!$AA$2:$AF$2))</f>
        <v>A</v>
      </c>
      <c r="E307" t="str">
        <f>INDEX('VBA code_permu_wo_repettn'!$AH$3:$AM$6,COUNTIF('Profile-matrices_Condorcet'!$B$2:$B307,'Profile-matrices_Condorcet'!$B307),MATCH(INDEX('numeric possibilities'!F$3:F$1298,VLOOKUP($B307,'numeric possibilities'!$C$3:$G$1298,1)),'VBA code_permu_wo_repettn'!$AH$2:$AM$2))</f>
        <v>B</v>
      </c>
      <c r="F307" t="str">
        <f>INDEX('VBA code_permu_wo_repettn'!$AO$3:$AT$6,COUNTIF('Profile-matrices_Condorcet'!$B$2:$B307,'Profile-matrices_Condorcet'!$B307),MATCH(INDEX('numeric possibilities'!G$3:G$1298,VLOOKUP($B307,'numeric possibilities'!$C$3:$G$1298,1)),'VBA code_permu_wo_repettn'!$AO$2:$AT$2))</f>
        <v>A</v>
      </c>
      <c r="H307" t="s">
        <v>15</v>
      </c>
      <c r="I307" t="str">
        <f>IF(I306&gt;J306,$I$1,IF(I306&lt;J306,$J$1,0))</f>
        <v>B</v>
      </c>
      <c r="K307" t="str">
        <f>IF(K306&gt;L306,$K$1,IF(K306&lt;L306,$L$1,0))</f>
        <v>A</v>
      </c>
      <c r="M307" t="str">
        <f>IF(M306&gt;N306,$M$1,IF(M306&lt;N306,$N$1,0))</f>
        <v>A</v>
      </c>
      <c r="O307" t="str">
        <f>IF(O306&gt;P306,$O$1,IF(O306&lt;P306,$P$1,0))</f>
        <v>B</v>
      </c>
      <c r="Q307" t="str">
        <f>IF(Q306&gt;R306,$Q$1,IF(Q306&lt;R306,$R$1,0))</f>
        <v>B</v>
      </c>
      <c r="S307" t="str">
        <f>IF(S306&gt;T306,$S$1,IF(S306&lt;T306,$T$1,0))</f>
        <v>C</v>
      </c>
    </row>
    <row r="308" spans="1:20" x14ac:dyDescent="0.25">
      <c r="A308">
        <f t="shared" si="10"/>
        <v>307</v>
      </c>
      <c r="B308">
        <f t="shared" si="11"/>
        <v>77</v>
      </c>
      <c r="C308" t="str">
        <f>INDEX('VBA code_permu_wo_repettn'!$T$3:$Y$6,COUNTIF('Profile-matrices_Condorcet'!$B$2:$B308,'Profile-matrices_Condorcet'!$B308),MATCH(INDEX('numeric possibilities'!D$3:D$1298,VLOOKUP($B308,'numeric possibilities'!$C$3:$G$1298,1)),'VBA code_permu_wo_repettn'!$T$2:$Y$2))</f>
        <v>B</v>
      </c>
      <c r="D308" t="str">
        <f>INDEX('VBA code_permu_wo_repettn'!$AA$3:$AF$6,COUNTIF('Profile-matrices_Condorcet'!$B$2:$B308,'Profile-matrices_Condorcet'!$B308),MATCH(INDEX('numeric possibilities'!E$3:E$1298,VLOOKUP($B308,'numeric possibilities'!$C$3:$G$1298,1)),'VBA code_permu_wo_repettn'!$AA$2:$AF$2))</f>
        <v>C</v>
      </c>
      <c r="E308" t="str">
        <f>INDEX('VBA code_permu_wo_repettn'!$AH$3:$AM$6,COUNTIF('Profile-matrices_Condorcet'!$B$2:$B308,'Profile-matrices_Condorcet'!$B308),MATCH(INDEX('numeric possibilities'!F$3:F$1298,VLOOKUP($B308,'numeric possibilities'!$C$3:$G$1298,1)),'VBA code_permu_wo_repettn'!$AH$2:$AM$2))</f>
        <v>A</v>
      </c>
      <c r="F308" t="str">
        <f>INDEX('VBA code_permu_wo_repettn'!$AO$3:$AT$6,COUNTIF('Profile-matrices_Condorcet'!$B$2:$B308,'Profile-matrices_Condorcet'!$B308),MATCH(INDEX('numeric possibilities'!G$3:G$1298,VLOOKUP($B308,'numeric possibilities'!$C$3:$G$1298,1)),'VBA code_permu_wo_repettn'!$AO$2:$AT$2))</f>
        <v>B</v>
      </c>
      <c r="I308" t="s">
        <v>0</v>
      </c>
      <c r="J308" t="s">
        <v>1</v>
      </c>
      <c r="K308" t="s">
        <v>2</v>
      </c>
      <c r="L308" t="s">
        <v>3</v>
      </c>
    </row>
    <row r="309" spans="1:20" x14ac:dyDescent="0.25">
      <c r="A309">
        <f t="shared" si="10"/>
        <v>308</v>
      </c>
      <c r="B309">
        <f t="shared" si="11"/>
        <v>77</v>
      </c>
      <c r="C309" t="str">
        <f>INDEX('VBA code_permu_wo_repettn'!$T$3:$Y$6,COUNTIF('Profile-matrices_Condorcet'!$B$2:$B309,'Profile-matrices_Condorcet'!$B309),MATCH(INDEX('numeric possibilities'!D$3:D$1298,VLOOKUP($B309,'numeric possibilities'!$C$3:$G$1298,1)),'VBA code_permu_wo_repettn'!$T$2:$Y$2))</f>
        <v>C</v>
      </c>
      <c r="D309" t="str">
        <f>INDEX('VBA code_permu_wo_repettn'!$AA$3:$AF$6,COUNTIF('Profile-matrices_Condorcet'!$B$2:$B309,'Profile-matrices_Condorcet'!$B309),MATCH(INDEX('numeric possibilities'!E$3:E$1298,VLOOKUP($B309,'numeric possibilities'!$C$3:$G$1298,1)),'VBA code_permu_wo_repettn'!$AA$2:$AF$2))</f>
        <v>D</v>
      </c>
      <c r="E309" t="str">
        <f>INDEX('VBA code_permu_wo_repettn'!$AH$3:$AM$6,COUNTIF('Profile-matrices_Condorcet'!$B$2:$B309,'Profile-matrices_Condorcet'!$B309),MATCH(INDEX('numeric possibilities'!F$3:F$1298,VLOOKUP($B309,'numeric possibilities'!$C$3:$G$1298,1)),'VBA code_permu_wo_repettn'!$AH$2:$AM$2))</f>
        <v>D</v>
      </c>
      <c r="F309" t="str">
        <f>INDEX('VBA code_permu_wo_repettn'!$AO$3:$AT$6,COUNTIF('Profile-matrices_Condorcet'!$B$2:$B309,'Profile-matrices_Condorcet'!$B309),MATCH(INDEX('numeric possibilities'!G$3:G$1298,VLOOKUP($B309,'numeric possibilities'!$C$3:$G$1298,1)),'VBA code_permu_wo_repettn'!$AO$2:$AT$2))</f>
        <v>C</v>
      </c>
      <c r="G309" t="str">
        <f>IF(MAX(I309:L309)&gt;='numeric possibilities'!$B$4/2,INDEX('Profile-matrices_Condorcet'!I308:L308,1,MATCH(MAX('Profile-matrices_Condorcet'!I309:L309),'Profile-matrices_Condorcet'!I309:L309,0)),"NCW")</f>
        <v>B</v>
      </c>
      <c r="H309" t="s">
        <v>13</v>
      </c>
      <c r="I309" s="3">
        <f>COUNTIF($I307:$S307,I308)</f>
        <v>2</v>
      </c>
      <c r="J309" s="3">
        <f>COUNTIF($I307:$S307,J308)</f>
        <v>3</v>
      </c>
      <c r="K309" s="3">
        <f>COUNTIF($I307:$S307,K308)</f>
        <v>1</v>
      </c>
      <c r="L309" s="3">
        <f>COUNTIF($I307:$S307,L308)</f>
        <v>0</v>
      </c>
    </row>
    <row r="310" spans="1:20" x14ac:dyDescent="0.25">
      <c r="A310">
        <f t="shared" si="10"/>
        <v>309</v>
      </c>
      <c r="B310">
        <f t="shared" si="11"/>
        <v>78</v>
      </c>
      <c r="C310" t="str">
        <f>INDEX('VBA code_permu_wo_repettn'!$T$3:$Y$6,COUNTIF('Profile-matrices_Condorcet'!$B$2:$B310,'Profile-matrices_Condorcet'!$B310),MATCH(INDEX('numeric possibilities'!D$3:D$1298,VLOOKUP($B310,'numeric possibilities'!$C$3:$G$1298,1)),'VBA code_permu_wo_repettn'!$T$2:$Y$2))</f>
        <v>A</v>
      </c>
      <c r="D310" t="str">
        <f>INDEX('VBA code_permu_wo_repettn'!$AA$3:$AF$6,COUNTIF('Profile-matrices_Condorcet'!$B$2:$B310,'Profile-matrices_Condorcet'!$B310),MATCH(INDEX('numeric possibilities'!E$3:E$1298,VLOOKUP($B310,'numeric possibilities'!$C$3:$G$1298,1)),'VBA code_permu_wo_repettn'!$AA$2:$AF$2))</f>
        <v>B</v>
      </c>
      <c r="E310" t="str">
        <f>INDEX('VBA code_permu_wo_repettn'!$AH$3:$AM$6,COUNTIF('Profile-matrices_Condorcet'!$B$2:$B310,'Profile-matrices_Condorcet'!$B310),MATCH(INDEX('numeric possibilities'!F$3:F$1298,VLOOKUP($B310,'numeric possibilities'!$C$3:$G$1298,1)),'VBA code_permu_wo_repettn'!$AH$2:$AM$2))</f>
        <v>C</v>
      </c>
      <c r="F310" t="str">
        <f>INDEX('VBA code_permu_wo_repettn'!$AO$3:$AT$6,COUNTIF('Profile-matrices_Condorcet'!$B$2:$B310,'Profile-matrices_Condorcet'!$B310),MATCH(INDEX('numeric possibilities'!G$3:G$1298,VLOOKUP($B310,'numeric possibilities'!$C$3:$G$1298,1)),'VBA code_permu_wo_repettn'!$AO$2:$AT$2))</f>
        <v>D</v>
      </c>
      <c r="H310" t="s">
        <v>14</v>
      </c>
      <c r="I310" s="3">
        <f>IF(MATCH(I$1,$C310:$C313,0)&lt;(MATCH(J$1,$C310:$C313,0)),1*a_vote,0)+IF(MATCH(I$1,$D310:$D313,0)&lt;MATCH(J$1,$D310:$D313,0),1*b_vote,0)+IF(MATCH(I$1,$E310:$E313,0)&lt;MATCH(J$1,$E310:$E313,0),1*c_vote,0)+IF(MATCH(I$1,$F310:$F313,0)&lt;MATCH(J$1,$F310:$F313,0),1*d_vote,0)</f>
        <v>0.49</v>
      </c>
      <c r="J310" s="3">
        <f>IF(MATCH(I$1,$C310:$C313,0)&gt;(MATCH(J$1,$C310:$C313,0)),1*a_vote,0)+IF(MATCH(I$1,$D310:$D313,0)&gt;MATCH(J$1,$D310:$D313,0),1*b_vote,0)+IF(MATCH(I$1,$E310:$E313,0)&gt;MATCH(J$1,$E310:$E313,0),1*c_vote,0)+IF(MATCH(I$1,$F310:$F313,0)&gt;MATCH(J$1,$F310:$F313,0),1*d_vote,0)</f>
        <v>0.51</v>
      </c>
      <c r="K310" s="3">
        <f>IF(MATCH($K$1,$C310:$C313,0)&lt;(MATCH($L$1,$C310:$C313,0)),1*a_vote,0)+IF(MATCH($K$1,$D310:$D313,0)&lt;MATCH($L$1,$D310:$D313,0),1*b_vote,0)+IF(MATCH($K$1,$E310:$E313,0)&lt;MATCH($L$1,$E310:$E313,0),1*c_vote,0)+IF(MATCH($K$1,$F310:$F313,0)&lt;MATCH($L$1,$F310:$F313,0),1*d_vote,0)</f>
        <v>0.75</v>
      </c>
      <c r="L310" s="3">
        <f>IF(MATCH(K$1,$C310:$C313,0)&gt;(MATCH(L$1,$C310:$C313,0)),1*a_vote,0)+IF(MATCH(K$1,$D310:$D313,0)&gt;MATCH(L$1,$D310:$D313,0),1*b_vote,0)+IF(MATCH(K$1,$E310:$E313,0)&gt;MATCH(L$1,$E310:$E313,0),1*c_vote,0)+IF(MATCH(K$1,$F310:$F313,0)&gt;MATCH(L$1,$F310:$F313,0),1*d_vote,0)</f>
        <v>0.25</v>
      </c>
      <c r="M310" s="3">
        <f>IF(MATCH($M$1,$C310:$C313,0)&lt;(MATCH($N$1,$C310:$C313,0)),1*a_vote,0)+IF(MATCH($M$1,$D310:$D313,0)&lt;MATCH($N$1,$D310:$D313,0),1*b_vote,0)+IF(MATCH($M$1,$E310:$E313,0)&lt;MATCH($N$1,$E310:$E313,0),1*c_vote,0)+IF(MATCH($M$1,$F310:$F313,0)&lt;MATCH($N$1,$F310:$F313,0),1*d_vote,0)</f>
        <v>0.78</v>
      </c>
      <c r="N310" s="3">
        <f>IF(MATCH(M$1,$C310:$C313,0)&gt;(MATCH(N$1,$C310:$C313,0)),1*a_vote,0)+IF(MATCH(M$1,$D310:$D313,0)&gt;MATCH(N$1,$D310:$D313,0),1*b_vote,0)+IF(MATCH(M$1,$E310:$E313,0)&gt;MATCH(N$1,$E310:$E313,0),1*c_vote,0)+IF(MATCH(M$1,$F310:$F313,0)&gt;MATCH(N$1,$F310:$F313,0),1*d_vote,0)</f>
        <v>0.21999999999999997</v>
      </c>
      <c r="O310" s="3">
        <f>IF(MATCH($O$1,$C310:$C313,0)&lt;(MATCH($P$1,$C310:$C313,0)),1*a_vote,0)+IF(MATCH($O$1,$D310:$D313,0)&lt;MATCH($P$1,$D310:$D313,0),1*b_vote,0)+IF(MATCH($O$1,$E310:$E313,0)&lt;MATCH($P$1,$E310:$E313,0),1*c_vote,0)+IF(MATCH($O$1,$F310:$F313,0)&lt;MATCH($P$1,$F310:$F313,0),1*d_vote,0)</f>
        <v>0.48</v>
      </c>
      <c r="P310" s="3">
        <f>IF(MATCH(O$1,$C310:$C313,0)&gt;(MATCH(P$1,$C310:$C313,0)),1*a_vote,0)+IF(MATCH(O$1,$D310:$D313,0)&gt;MATCH(P$1,$D310:$D313,0),1*b_vote,0)+IF(MATCH(O$1,$E310:$E313,0)&gt;MATCH(P$1,$E310:$E313,0),1*c_vote,0)+IF(MATCH(O$1,$F310:$F313,0)&gt;MATCH(P$1,$F310:$F313,0),1*d_vote,0)</f>
        <v>0.52</v>
      </c>
      <c r="Q310" s="3">
        <f>IF(MATCH($Q$1,$C310:$C313,0)&lt;(MATCH($R$1,$C310:$C313,0)),1*a_vote,0)+IF(MATCH($Q$1,$D310:$D313,0)&lt;MATCH($R$1,$D310:$D313,0),1*b_vote,0)+IF(MATCH($Q$1,$E310:$E313,0)&lt;MATCH($R$1,$E310:$E313,0),1*c_vote,0)+IF(MATCH($Q$1,$F310:$F313,0)&lt;MATCH($R$1,$F310:$F313,0),1*d_vote,0)</f>
        <v>0.51</v>
      </c>
      <c r="R310" s="3">
        <f>IF(MATCH(Q$1,$C310:$C313,0)&gt;(MATCH(R$1,$C310:$C313,0)),1*a_vote,0)+IF(MATCH(Q$1,$D310:$D313,0)&gt;MATCH(R$1,$D310:$D313,0),1*b_vote,0)+IF(MATCH(Q$1,$E310:$E313,0)&gt;MATCH(R$1,$E310:$E313,0),1*c_vote,0)+IF(MATCH(Q$1,$F310:$F313,0)&gt;MATCH(R$1,$F310:$F313,0),1*d_vote,0)</f>
        <v>0.49</v>
      </c>
      <c r="S310" s="3">
        <f>IF(MATCH($S$1,$C310:$C313,0)&lt;(MATCH($T$1,$C310:$C313,0)),1*a_vote,0)+IF(MATCH($S$1,$D310:$D313,0)&lt;MATCH($T$1,$D310:$D313,0),1*b_vote,0)+IF(MATCH($S$1,$E310:$E313,0)&lt;MATCH($T$1,$E310:$E313,0),1*c_vote,0)+IF(MATCH($S$1,$F310:$F313,0)&lt;MATCH($T$1,$F310:$F313,0),1*d_vote,0)</f>
        <v>0.51</v>
      </c>
      <c r="T310" s="3">
        <f>IF(MATCH(S$1,$C310:$C313,0)&gt;(MATCH(T$1,$C310:$C313,0)),1*a_vote,0)+IF(MATCH(S$1,$D310:$D313,0)&gt;MATCH(T$1,$D310:$D313,0),1*b_vote,0)+IF(MATCH(S$1,$E310:$E313,0)&gt;MATCH(T$1,$E310:$E313,0),1*c_vote,0)+IF(MATCH(S$1,$F310:$F313,0)&gt;MATCH(T$1,$F310:$F313,0),1*d_vote,0)</f>
        <v>0.49</v>
      </c>
    </row>
    <row r="311" spans="1:20" x14ac:dyDescent="0.25">
      <c r="A311">
        <f t="shared" si="10"/>
        <v>310</v>
      </c>
      <c r="B311">
        <f t="shared" si="11"/>
        <v>78</v>
      </c>
      <c r="C311" t="str">
        <f>INDEX('VBA code_permu_wo_repettn'!$T$3:$Y$6,COUNTIF('Profile-matrices_Condorcet'!$B$2:$B311,'Profile-matrices_Condorcet'!$B311),MATCH(INDEX('numeric possibilities'!D$3:D$1298,VLOOKUP($B311,'numeric possibilities'!$C$3:$G$1298,1)),'VBA code_permu_wo_repettn'!$T$2:$Y$2))</f>
        <v>D</v>
      </c>
      <c r="D311" t="str">
        <f>INDEX('VBA code_permu_wo_repettn'!$AA$3:$AF$6,COUNTIF('Profile-matrices_Condorcet'!$B$2:$B311,'Profile-matrices_Condorcet'!$B311),MATCH(INDEX('numeric possibilities'!E$3:E$1298,VLOOKUP($B311,'numeric possibilities'!$C$3:$G$1298,1)),'VBA code_permu_wo_repettn'!$AA$2:$AF$2))</f>
        <v>A</v>
      </c>
      <c r="E311" t="str">
        <f>INDEX('VBA code_permu_wo_repettn'!$AH$3:$AM$6,COUNTIF('Profile-matrices_Condorcet'!$B$2:$B311,'Profile-matrices_Condorcet'!$B311),MATCH(INDEX('numeric possibilities'!F$3:F$1298,VLOOKUP($B311,'numeric possibilities'!$C$3:$G$1298,1)),'VBA code_permu_wo_repettn'!$AH$2:$AM$2))</f>
        <v>B</v>
      </c>
      <c r="F311" t="str">
        <f>INDEX('VBA code_permu_wo_repettn'!$AO$3:$AT$6,COUNTIF('Profile-matrices_Condorcet'!$B$2:$B311,'Profile-matrices_Condorcet'!$B311),MATCH(INDEX('numeric possibilities'!G$3:G$1298,VLOOKUP($B311,'numeric possibilities'!$C$3:$G$1298,1)),'VBA code_permu_wo_repettn'!$AO$2:$AT$2))</f>
        <v>A</v>
      </c>
      <c r="H311" t="s">
        <v>15</v>
      </c>
      <c r="I311" t="str">
        <f>IF(I310&gt;J310,$I$1,IF(I310&lt;J310,$J$1,0))</f>
        <v>B</v>
      </c>
      <c r="K311" t="str">
        <f>IF(K310&gt;L310,$K$1,IF(K310&lt;L310,$L$1,0))</f>
        <v>A</v>
      </c>
      <c r="M311" t="str">
        <f>IF(M310&gt;N310,$M$1,IF(M310&lt;N310,$N$1,0))</f>
        <v>A</v>
      </c>
      <c r="O311" t="str">
        <f>IF(O310&gt;P310,$O$1,IF(O310&lt;P310,$P$1,0))</f>
        <v>C</v>
      </c>
      <c r="Q311" t="str">
        <f>IF(Q310&gt;R310,$Q$1,IF(Q310&lt;R310,$R$1,0))</f>
        <v>B</v>
      </c>
      <c r="S311" t="str">
        <f>IF(S310&gt;T310,$S$1,IF(S310&lt;T310,$T$1,0))</f>
        <v>C</v>
      </c>
    </row>
    <row r="312" spans="1:20" x14ac:dyDescent="0.25">
      <c r="A312">
        <f t="shared" si="10"/>
        <v>311</v>
      </c>
      <c r="B312">
        <f t="shared" si="11"/>
        <v>78</v>
      </c>
      <c r="C312" t="str">
        <f>INDEX('VBA code_permu_wo_repettn'!$T$3:$Y$6,COUNTIF('Profile-matrices_Condorcet'!$B$2:$B312,'Profile-matrices_Condorcet'!$B312),MATCH(INDEX('numeric possibilities'!D$3:D$1298,VLOOKUP($B312,'numeric possibilities'!$C$3:$G$1298,1)),'VBA code_permu_wo_repettn'!$T$2:$Y$2))</f>
        <v>C</v>
      </c>
      <c r="D312" t="str">
        <f>INDEX('VBA code_permu_wo_repettn'!$AA$3:$AF$6,COUNTIF('Profile-matrices_Condorcet'!$B$2:$B312,'Profile-matrices_Condorcet'!$B312),MATCH(INDEX('numeric possibilities'!E$3:E$1298,VLOOKUP($B312,'numeric possibilities'!$C$3:$G$1298,1)),'VBA code_permu_wo_repettn'!$AA$2:$AF$2))</f>
        <v>C</v>
      </c>
      <c r="E312" t="str">
        <f>INDEX('VBA code_permu_wo_repettn'!$AH$3:$AM$6,COUNTIF('Profile-matrices_Condorcet'!$B$2:$B312,'Profile-matrices_Condorcet'!$B312),MATCH(INDEX('numeric possibilities'!F$3:F$1298,VLOOKUP($B312,'numeric possibilities'!$C$3:$G$1298,1)),'VBA code_permu_wo_repettn'!$AH$2:$AM$2))</f>
        <v>A</v>
      </c>
      <c r="F312" t="str">
        <f>INDEX('VBA code_permu_wo_repettn'!$AO$3:$AT$6,COUNTIF('Profile-matrices_Condorcet'!$B$2:$B312,'Profile-matrices_Condorcet'!$B312),MATCH(INDEX('numeric possibilities'!G$3:G$1298,VLOOKUP($B312,'numeric possibilities'!$C$3:$G$1298,1)),'VBA code_permu_wo_repettn'!$AO$2:$AT$2))</f>
        <v>B</v>
      </c>
      <c r="I312" t="s">
        <v>0</v>
      </c>
      <c r="J312" t="s">
        <v>1</v>
      </c>
      <c r="K312" t="s">
        <v>2</v>
      </c>
      <c r="L312" t="s">
        <v>3</v>
      </c>
    </row>
    <row r="313" spans="1:20" x14ac:dyDescent="0.25">
      <c r="A313">
        <f t="shared" si="10"/>
        <v>312</v>
      </c>
      <c r="B313">
        <f t="shared" si="11"/>
        <v>78</v>
      </c>
      <c r="C313" t="str">
        <f>INDEX('VBA code_permu_wo_repettn'!$T$3:$Y$6,COUNTIF('Profile-matrices_Condorcet'!$B$2:$B313,'Profile-matrices_Condorcet'!$B313),MATCH(INDEX('numeric possibilities'!D$3:D$1298,VLOOKUP($B313,'numeric possibilities'!$C$3:$G$1298,1)),'VBA code_permu_wo_repettn'!$T$2:$Y$2))</f>
        <v>B</v>
      </c>
      <c r="D313" t="str">
        <f>INDEX('VBA code_permu_wo_repettn'!$AA$3:$AF$6,COUNTIF('Profile-matrices_Condorcet'!$B$2:$B313,'Profile-matrices_Condorcet'!$B313),MATCH(INDEX('numeric possibilities'!E$3:E$1298,VLOOKUP($B313,'numeric possibilities'!$C$3:$G$1298,1)),'VBA code_permu_wo_repettn'!$AA$2:$AF$2))</f>
        <v>D</v>
      </c>
      <c r="E313" t="str">
        <f>INDEX('VBA code_permu_wo_repettn'!$AH$3:$AM$6,COUNTIF('Profile-matrices_Condorcet'!$B$2:$B313,'Profile-matrices_Condorcet'!$B313),MATCH(INDEX('numeric possibilities'!F$3:F$1298,VLOOKUP($B313,'numeric possibilities'!$C$3:$G$1298,1)),'VBA code_permu_wo_repettn'!$AH$2:$AM$2))</f>
        <v>D</v>
      </c>
      <c r="F313" t="str">
        <f>INDEX('VBA code_permu_wo_repettn'!$AO$3:$AT$6,COUNTIF('Profile-matrices_Condorcet'!$B$2:$B313,'Profile-matrices_Condorcet'!$B313),MATCH(INDEX('numeric possibilities'!G$3:G$1298,VLOOKUP($B313,'numeric possibilities'!$C$3:$G$1298,1)),'VBA code_permu_wo_repettn'!$AO$2:$AT$2))</f>
        <v>C</v>
      </c>
      <c r="G313" t="str">
        <f>IF(MAX(I313:L313)&gt;='numeric possibilities'!$B$4/2,INDEX('Profile-matrices_Condorcet'!I312:L312,1,MATCH(MAX('Profile-matrices_Condorcet'!I313:L313),'Profile-matrices_Condorcet'!I313:L313,0)),"NCW")</f>
        <v>NCW</v>
      </c>
      <c r="H313" t="s">
        <v>13</v>
      </c>
      <c r="I313" s="3">
        <f>COUNTIF($I311:$S311,I312)</f>
        <v>2</v>
      </c>
      <c r="J313" s="3">
        <f>COUNTIF($I311:$S311,J312)</f>
        <v>2</v>
      </c>
      <c r="K313" s="3">
        <f>COUNTIF($I311:$S311,K312)</f>
        <v>2</v>
      </c>
      <c r="L313" s="3">
        <f>COUNTIF($I311:$S311,L312)</f>
        <v>0</v>
      </c>
    </row>
    <row r="314" spans="1:20" x14ac:dyDescent="0.25">
      <c r="A314">
        <f t="shared" si="10"/>
        <v>313</v>
      </c>
      <c r="B314">
        <f t="shared" si="11"/>
        <v>79</v>
      </c>
      <c r="C314" t="str">
        <f>INDEX('VBA code_permu_wo_repettn'!$T$3:$Y$6,COUNTIF('Profile-matrices_Condorcet'!$B$2:$B314,'Profile-matrices_Condorcet'!$B314),MATCH(INDEX('numeric possibilities'!D$3:D$1298,VLOOKUP($B314,'numeric possibilities'!$C$3:$G$1298,1)),'VBA code_permu_wo_repettn'!$T$2:$Y$2))</f>
        <v>A</v>
      </c>
      <c r="D314" t="str">
        <f>INDEX('VBA code_permu_wo_repettn'!$AA$3:$AF$6,COUNTIF('Profile-matrices_Condorcet'!$B$2:$B314,'Profile-matrices_Condorcet'!$B314),MATCH(INDEX('numeric possibilities'!E$3:E$1298,VLOOKUP($B314,'numeric possibilities'!$C$3:$G$1298,1)),'VBA code_permu_wo_repettn'!$AA$2:$AF$2))</f>
        <v>B</v>
      </c>
      <c r="E314" t="str">
        <f>INDEX('VBA code_permu_wo_repettn'!$AH$3:$AM$6,COUNTIF('Profile-matrices_Condorcet'!$B$2:$B314,'Profile-matrices_Condorcet'!$B314),MATCH(INDEX('numeric possibilities'!F$3:F$1298,VLOOKUP($B314,'numeric possibilities'!$C$3:$G$1298,1)),'VBA code_permu_wo_repettn'!$AH$2:$AM$2))</f>
        <v>C</v>
      </c>
      <c r="F314" t="str">
        <f>INDEX('VBA code_permu_wo_repettn'!$AO$3:$AT$6,COUNTIF('Profile-matrices_Condorcet'!$B$2:$B314,'Profile-matrices_Condorcet'!$B314),MATCH(INDEX('numeric possibilities'!G$3:G$1298,VLOOKUP($B314,'numeric possibilities'!$C$3:$G$1298,1)),'VBA code_permu_wo_repettn'!$AO$2:$AT$2))</f>
        <v>D</v>
      </c>
      <c r="H314" t="s">
        <v>14</v>
      </c>
      <c r="I314" s="3">
        <f>IF(MATCH(I$1,$C314:$C317,0)&lt;(MATCH(J$1,$C314:$C317,0)),1*a_vote,0)+IF(MATCH(I$1,$D314:$D317,0)&lt;MATCH(J$1,$D314:$D317,0),1*b_vote,0)+IF(MATCH(I$1,$E314:$E317,0)&lt;MATCH(J$1,$E314:$E317,0),1*c_vote,0)+IF(MATCH(I$1,$F314:$F317,0)&lt;MATCH(J$1,$F314:$F317,0),1*d_vote,0)</f>
        <v>0.49</v>
      </c>
      <c r="J314" s="3">
        <f>IF(MATCH(I$1,$C314:$C317,0)&gt;(MATCH(J$1,$C314:$C317,0)),1*a_vote,0)+IF(MATCH(I$1,$D314:$D317,0)&gt;MATCH(J$1,$D314:$D317,0),1*b_vote,0)+IF(MATCH(I$1,$E314:$E317,0)&gt;MATCH(J$1,$E314:$E317,0),1*c_vote,0)+IF(MATCH(I$1,$F314:$F317,0)&gt;MATCH(J$1,$F314:$F317,0),1*d_vote,0)</f>
        <v>0.51</v>
      </c>
      <c r="K314" s="3">
        <f>IF(MATCH($K$1,$C314:$C317,0)&lt;(MATCH($L$1,$C314:$C317,0)),1*a_vote,0)+IF(MATCH($K$1,$D314:$D317,0)&lt;MATCH($L$1,$D314:$D317,0),1*b_vote,0)+IF(MATCH($K$1,$E314:$E317,0)&lt;MATCH($L$1,$E314:$E317,0),1*c_vote,0)+IF(MATCH($K$1,$F314:$F317,0)&lt;MATCH($L$1,$F314:$F317,0),1*d_vote,0)</f>
        <v>0.75</v>
      </c>
      <c r="L314" s="3">
        <f>IF(MATCH(K$1,$C314:$C317,0)&gt;(MATCH(L$1,$C314:$C317,0)),1*a_vote,0)+IF(MATCH(K$1,$D314:$D317,0)&gt;MATCH(L$1,$D314:$D317,0),1*b_vote,0)+IF(MATCH(K$1,$E314:$E317,0)&gt;MATCH(L$1,$E314:$E317,0),1*c_vote,0)+IF(MATCH(K$1,$F314:$F317,0)&gt;MATCH(L$1,$F314:$F317,0),1*d_vote,0)</f>
        <v>0.25</v>
      </c>
      <c r="M314" s="3">
        <f>IF(MATCH($M$1,$C314:$C317,0)&lt;(MATCH($N$1,$C314:$C317,0)),1*a_vote,0)+IF(MATCH($M$1,$D314:$D317,0)&lt;MATCH($N$1,$D314:$D317,0),1*b_vote,0)+IF(MATCH($M$1,$E314:$E317,0)&lt;MATCH($N$1,$E314:$E317,0),1*c_vote,0)+IF(MATCH($M$1,$F314:$F317,0)&lt;MATCH($N$1,$F314:$F317,0),1*d_vote,0)</f>
        <v>0.78</v>
      </c>
      <c r="N314" s="3">
        <f>IF(MATCH(M$1,$C314:$C317,0)&gt;(MATCH(N$1,$C314:$C317,0)),1*a_vote,0)+IF(MATCH(M$1,$D314:$D317,0)&gt;MATCH(N$1,$D314:$D317,0),1*b_vote,0)+IF(MATCH(M$1,$E314:$E317,0)&gt;MATCH(N$1,$E314:$E317,0),1*c_vote,0)+IF(MATCH(M$1,$F314:$F317,0)&gt;MATCH(N$1,$F314:$F317,0),1*d_vote,0)</f>
        <v>0.21999999999999997</v>
      </c>
      <c r="O314" s="3">
        <f>IF(MATCH($O$1,$C314:$C317,0)&lt;(MATCH($P$1,$C314:$C317,0)),1*a_vote,0)+IF(MATCH($O$1,$D314:$D317,0)&lt;MATCH($P$1,$D314:$D317,0),1*b_vote,0)+IF(MATCH($O$1,$E314:$E317,0)&lt;MATCH($P$1,$E314:$E317,0),1*c_vote,0)+IF(MATCH($O$1,$F314:$F317,0)&lt;MATCH($P$1,$F314:$F317,0),1*d_vote,0)</f>
        <v>0.75</v>
      </c>
      <c r="P314" s="3">
        <f>IF(MATCH(O$1,$C314:$C317,0)&gt;(MATCH(P$1,$C314:$C317,0)),1*a_vote,0)+IF(MATCH(O$1,$D314:$D317,0)&gt;MATCH(P$1,$D314:$D317,0),1*b_vote,0)+IF(MATCH(O$1,$E314:$E317,0)&gt;MATCH(P$1,$E314:$E317,0),1*c_vote,0)+IF(MATCH(O$1,$F314:$F317,0)&gt;MATCH(P$1,$F314:$F317,0),1*d_vote,0)</f>
        <v>0.25</v>
      </c>
      <c r="Q314" s="3">
        <f>IF(MATCH($Q$1,$C314:$C317,0)&lt;(MATCH($R$1,$C314:$C317,0)),1*a_vote,0)+IF(MATCH($Q$1,$D314:$D317,0)&lt;MATCH($R$1,$D314:$D317,0),1*b_vote,0)+IF(MATCH($Q$1,$E314:$E317,0)&lt;MATCH($R$1,$E314:$E317,0),1*c_vote,0)+IF(MATCH($Q$1,$F314:$F317,0)&lt;MATCH($R$1,$F314:$F317,0),1*d_vote,0)</f>
        <v>0.78</v>
      </c>
      <c r="R314" s="3">
        <f>IF(MATCH(Q$1,$C314:$C317,0)&gt;(MATCH(R$1,$C314:$C317,0)),1*a_vote,0)+IF(MATCH(Q$1,$D314:$D317,0)&gt;MATCH(R$1,$D314:$D317,0),1*b_vote,0)+IF(MATCH(Q$1,$E314:$E317,0)&gt;MATCH(R$1,$E314:$E317,0),1*c_vote,0)+IF(MATCH(Q$1,$F314:$F317,0)&gt;MATCH(R$1,$F314:$F317,0),1*d_vote,0)</f>
        <v>0.21999999999999997</v>
      </c>
      <c r="S314" s="3">
        <f>IF(MATCH($S$1,$C314:$C317,0)&lt;(MATCH($T$1,$C314:$C317,0)),1*a_vote,0)+IF(MATCH($S$1,$D314:$D317,0)&lt;MATCH($T$1,$D314:$D317,0),1*b_vote,0)+IF(MATCH($S$1,$E314:$E317,0)&lt;MATCH($T$1,$E314:$E317,0),1*c_vote,0)+IF(MATCH($S$1,$F314:$F317,0)&lt;MATCH($T$1,$F314:$F317,0),1*d_vote,0)</f>
        <v>0.52</v>
      </c>
      <c r="T314" s="3">
        <f>IF(MATCH(S$1,$C314:$C317,0)&gt;(MATCH(T$1,$C314:$C317,0)),1*a_vote,0)+IF(MATCH(S$1,$D314:$D317,0)&gt;MATCH(T$1,$D314:$D317,0),1*b_vote,0)+IF(MATCH(S$1,$E314:$E317,0)&gt;MATCH(T$1,$E314:$E317,0),1*c_vote,0)+IF(MATCH(S$1,$F314:$F317,0)&gt;MATCH(T$1,$F314:$F317,0),1*d_vote,0)</f>
        <v>0.48</v>
      </c>
    </row>
    <row r="315" spans="1:20" x14ac:dyDescent="0.25">
      <c r="A315">
        <f t="shared" si="10"/>
        <v>314</v>
      </c>
      <c r="B315">
        <f t="shared" si="11"/>
        <v>79</v>
      </c>
      <c r="C315" t="str">
        <f>INDEX('VBA code_permu_wo_repettn'!$T$3:$Y$6,COUNTIF('Profile-matrices_Condorcet'!$B$2:$B315,'Profile-matrices_Condorcet'!$B315),MATCH(INDEX('numeric possibilities'!D$3:D$1298,VLOOKUP($B315,'numeric possibilities'!$C$3:$G$1298,1)),'VBA code_permu_wo_repettn'!$T$2:$Y$2))</f>
        <v>B</v>
      </c>
      <c r="D315" t="str">
        <f>INDEX('VBA code_permu_wo_repettn'!$AA$3:$AF$6,COUNTIF('Profile-matrices_Condorcet'!$B$2:$B315,'Profile-matrices_Condorcet'!$B315),MATCH(INDEX('numeric possibilities'!E$3:E$1298,VLOOKUP($B315,'numeric possibilities'!$C$3:$G$1298,1)),'VBA code_permu_wo_repettn'!$AA$2:$AF$2))</f>
        <v>A</v>
      </c>
      <c r="E315" t="str">
        <f>INDEX('VBA code_permu_wo_repettn'!$AH$3:$AM$6,COUNTIF('Profile-matrices_Condorcet'!$B$2:$B315,'Profile-matrices_Condorcet'!$B315),MATCH(INDEX('numeric possibilities'!F$3:F$1298,VLOOKUP($B315,'numeric possibilities'!$C$3:$G$1298,1)),'VBA code_permu_wo_repettn'!$AH$2:$AM$2))</f>
        <v>B</v>
      </c>
      <c r="F315" t="str">
        <f>INDEX('VBA code_permu_wo_repettn'!$AO$3:$AT$6,COUNTIF('Profile-matrices_Condorcet'!$B$2:$B315,'Profile-matrices_Condorcet'!$B315),MATCH(INDEX('numeric possibilities'!G$3:G$1298,VLOOKUP($B315,'numeric possibilities'!$C$3:$G$1298,1)),'VBA code_permu_wo_repettn'!$AO$2:$AT$2))</f>
        <v>A</v>
      </c>
      <c r="H315" t="s">
        <v>15</v>
      </c>
      <c r="I315" t="str">
        <f>IF(I314&gt;J314,$I$1,IF(I314&lt;J314,$J$1,0))</f>
        <v>B</v>
      </c>
      <c r="K315" t="str">
        <f>IF(K314&gt;L314,$K$1,IF(K314&lt;L314,$L$1,0))</f>
        <v>A</v>
      </c>
      <c r="M315" t="str">
        <f>IF(M314&gt;N314,$M$1,IF(M314&lt;N314,$N$1,0))</f>
        <v>A</v>
      </c>
      <c r="O315" t="str">
        <f>IF(O314&gt;P314,$O$1,IF(O314&lt;P314,$P$1,0))</f>
        <v>B</v>
      </c>
      <c r="Q315" t="str">
        <f>IF(Q314&gt;R314,$Q$1,IF(Q314&lt;R314,$R$1,0))</f>
        <v>B</v>
      </c>
      <c r="S315" t="str">
        <f>IF(S314&gt;T314,$S$1,IF(S314&lt;T314,$T$1,0))</f>
        <v>C</v>
      </c>
    </row>
    <row r="316" spans="1:20" x14ac:dyDescent="0.25">
      <c r="A316">
        <f t="shared" si="10"/>
        <v>315</v>
      </c>
      <c r="B316">
        <f t="shared" si="11"/>
        <v>79</v>
      </c>
      <c r="C316" t="str">
        <f>INDEX('VBA code_permu_wo_repettn'!$T$3:$Y$6,COUNTIF('Profile-matrices_Condorcet'!$B$2:$B316,'Profile-matrices_Condorcet'!$B316),MATCH(INDEX('numeric possibilities'!D$3:D$1298,VLOOKUP($B316,'numeric possibilities'!$C$3:$G$1298,1)),'VBA code_permu_wo_repettn'!$T$2:$Y$2))</f>
        <v>C</v>
      </c>
      <c r="D316" t="str">
        <f>INDEX('VBA code_permu_wo_repettn'!$AA$3:$AF$6,COUNTIF('Profile-matrices_Condorcet'!$B$2:$B316,'Profile-matrices_Condorcet'!$B316),MATCH(INDEX('numeric possibilities'!E$3:E$1298,VLOOKUP($B316,'numeric possibilities'!$C$3:$G$1298,1)),'VBA code_permu_wo_repettn'!$AA$2:$AF$2))</f>
        <v>D</v>
      </c>
      <c r="E316" t="str">
        <f>INDEX('VBA code_permu_wo_repettn'!$AH$3:$AM$6,COUNTIF('Profile-matrices_Condorcet'!$B$2:$B316,'Profile-matrices_Condorcet'!$B316),MATCH(INDEX('numeric possibilities'!F$3:F$1298,VLOOKUP($B316,'numeric possibilities'!$C$3:$G$1298,1)),'VBA code_permu_wo_repettn'!$AH$2:$AM$2))</f>
        <v>A</v>
      </c>
      <c r="F316" t="str">
        <f>INDEX('VBA code_permu_wo_repettn'!$AO$3:$AT$6,COUNTIF('Profile-matrices_Condorcet'!$B$2:$B316,'Profile-matrices_Condorcet'!$B316),MATCH(INDEX('numeric possibilities'!G$3:G$1298,VLOOKUP($B316,'numeric possibilities'!$C$3:$G$1298,1)),'VBA code_permu_wo_repettn'!$AO$2:$AT$2))</f>
        <v>B</v>
      </c>
      <c r="I316" t="s">
        <v>0</v>
      </c>
      <c r="J316" t="s">
        <v>1</v>
      </c>
      <c r="K316" t="s">
        <v>2</v>
      </c>
      <c r="L316" t="s">
        <v>3</v>
      </c>
    </row>
    <row r="317" spans="1:20" x14ac:dyDescent="0.25">
      <c r="A317">
        <f t="shared" si="10"/>
        <v>316</v>
      </c>
      <c r="B317">
        <f t="shared" si="11"/>
        <v>79</v>
      </c>
      <c r="C317" t="str">
        <f>INDEX('VBA code_permu_wo_repettn'!$T$3:$Y$6,COUNTIF('Profile-matrices_Condorcet'!$B$2:$B317,'Profile-matrices_Condorcet'!$B317),MATCH(INDEX('numeric possibilities'!D$3:D$1298,VLOOKUP($B317,'numeric possibilities'!$C$3:$G$1298,1)),'VBA code_permu_wo_repettn'!$T$2:$Y$2))</f>
        <v>D</v>
      </c>
      <c r="D317" t="str">
        <f>INDEX('VBA code_permu_wo_repettn'!$AA$3:$AF$6,COUNTIF('Profile-matrices_Condorcet'!$B$2:$B317,'Profile-matrices_Condorcet'!$B317),MATCH(INDEX('numeric possibilities'!E$3:E$1298,VLOOKUP($B317,'numeric possibilities'!$C$3:$G$1298,1)),'VBA code_permu_wo_repettn'!$AA$2:$AF$2))</f>
        <v>C</v>
      </c>
      <c r="E317" t="str">
        <f>INDEX('VBA code_permu_wo_repettn'!$AH$3:$AM$6,COUNTIF('Profile-matrices_Condorcet'!$B$2:$B317,'Profile-matrices_Condorcet'!$B317),MATCH(INDEX('numeric possibilities'!F$3:F$1298,VLOOKUP($B317,'numeric possibilities'!$C$3:$G$1298,1)),'VBA code_permu_wo_repettn'!$AH$2:$AM$2))</f>
        <v>D</v>
      </c>
      <c r="F317" t="str">
        <f>INDEX('VBA code_permu_wo_repettn'!$AO$3:$AT$6,COUNTIF('Profile-matrices_Condorcet'!$B$2:$B317,'Profile-matrices_Condorcet'!$B317),MATCH(INDEX('numeric possibilities'!G$3:G$1298,VLOOKUP($B317,'numeric possibilities'!$C$3:$G$1298,1)),'VBA code_permu_wo_repettn'!$AO$2:$AT$2))</f>
        <v>C</v>
      </c>
      <c r="G317" t="str">
        <f>IF(MAX(I317:L317)&gt;='numeric possibilities'!$B$4/2,INDEX('Profile-matrices_Condorcet'!I316:L316,1,MATCH(MAX('Profile-matrices_Condorcet'!I317:L317),'Profile-matrices_Condorcet'!I317:L317,0)),"NCW")</f>
        <v>B</v>
      </c>
      <c r="H317" t="s">
        <v>13</v>
      </c>
      <c r="I317" s="3">
        <f>COUNTIF($I315:$S315,I316)</f>
        <v>2</v>
      </c>
      <c r="J317" s="3">
        <f>COUNTIF($I315:$S315,J316)</f>
        <v>3</v>
      </c>
      <c r="K317" s="3">
        <f>COUNTIF($I315:$S315,K316)</f>
        <v>1</v>
      </c>
      <c r="L317" s="3">
        <f>COUNTIF($I315:$S315,L316)</f>
        <v>0</v>
      </c>
    </row>
    <row r="318" spans="1:20" x14ac:dyDescent="0.25">
      <c r="A318">
        <f t="shared" si="10"/>
        <v>317</v>
      </c>
      <c r="B318">
        <f t="shared" si="11"/>
        <v>80</v>
      </c>
      <c r="C318" t="str">
        <f>INDEX('VBA code_permu_wo_repettn'!$T$3:$Y$6,COUNTIF('Profile-matrices_Condorcet'!$B$2:$B318,'Profile-matrices_Condorcet'!$B318),MATCH(INDEX('numeric possibilities'!D$3:D$1298,VLOOKUP($B318,'numeric possibilities'!$C$3:$G$1298,1)),'VBA code_permu_wo_repettn'!$T$2:$Y$2))</f>
        <v>A</v>
      </c>
      <c r="D318" t="str">
        <f>INDEX('VBA code_permu_wo_repettn'!$AA$3:$AF$6,COUNTIF('Profile-matrices_Condorcet'!$B$2:$B318,'Profile-matrices_Condorcet'!$B318),MATCH(INDEX('numeric possibilities'!E$3:E$1298,VLOOKUP($B318,'numeric possibilities'!$C$3:$G$1298,1)),'VBA code_permu_wo_repettn'!$AA$2:$AF$2))</f>
        <v>B</v>
      </c>
      <c r="E318" t="str">
        <f>INDEX('VBA code_permu_wo_repettn'!$AH$3:$AM$6,COUNTIF('Profile-matrices_Condorcet'!$B$2:$B318,'Profile-matrices_Condorcet'!$B318),MATCH(INDEX('numeric possibilities'!F$3:F$1298,VLOOKUP($B318,'numeric possibilities'!$C$3:$G$1298,1)),'VBA code_permu_wo_repettn'!$AH$2:$AM$2))</f>
        <v>C</v>
      </c>
      <c r="F318" t="str">
        <f>INDEX('VBA code_permu_wo_repettn'!$AO$3:$AT$6,COUNTIF('Profile-matrices_Condorcet'!$B$2:$B318,'Profile-matrices_Condorcet'!$B318),MATCH(INDEX('numeric possibilities'!G$3:G$1298,VLOOKUP($B318,'numeric possibilities'!$C$3:$G$1298,1)),'VBA code_permu_wo_repettn'!$AO$2:$AT$2))</f>
        <v>D</v>
      </c>
      <c r="H318" t="s">
        <v>14</v>
      </c>
      <c r="I318" s="3">
        <f>IF(MATCH(I$1,$C318:$C321,0)&lt;(MATCH(J$1,$C318:$C321,0)),1*a_vote,0)+IF(MATCH(I$1,$D318:$D321,0)&lt;MATCH(J$1,$D318:$D321,0),1*b_vote,0)+IF(MATCH(I$1,$E318:$E321,0)&lt;MATCH(J$1,$E318:$E321,0),1*c_vote,0)+IF(MATCH(I$1,$F318:$F321,0)&lt;MATCH(J$1,$F318:$F321,0),1*d_vote,0)</f>
        <v>0.49</v>
      </c>
      <c r="J318" s="3">
        <f>IF(MATCH(I$1,$C318:$C321,0)&gt;(MATCH(J$1,$C318:$C321,0)),1*a_vote,0)+IF(MATCH(I$1,$D318:$D321,0)&gt;MATCH(J$1,$D318:$D321,0),1*b_vote,0)+IF(MATCH(I$1,$E318:$E321,0)&gt;MATCH(J$1,$E318:$E321,0),1*c_vote,0)+IF(MATCH(I$1,$F318:$F321,0)&gt;MATCH(J$1,$F318:$F321,0),1*d_vote,0)</f>
        <v>0.51</v>
      </c>
      <c r="K318" s="3">
        <f>IF(MATCH($K$1,$C318:$C321,0)&lt;(MATCH($L$1,$C318:$C321,0)),1*a_vote,0)+IF(MATCH($K$1,$D318:$D321,0)&lt;MATCH($L$1,$D318:$D321,0),1*b_vote,0)+IF(MATCH($K$1,$E318:$E321,0)&lt;MATCH($L$1,$E318:$E321,0),1*c_vote,0)+IF(MATCH($K$1,$F318:$F321,0)&lt;MATCH($L$1,$F318:$F321,0),1*d_vote,0)</f>
        <v>0.75</v>
      </c>
      <c r="L318" s="3">
        <f>IF(MATCH(K$1,$C318:$C321,0)&gt;(MATCH(L$1,$C318:$C321,0)),1*a_vote,0)+IF(MATCH(K$1,$D318:$D321,0)&gt;MATCH(L$1,$D318:$D321,0),1*b_vote,0)+IF(MATCH(K$1,$E318:$E321,0)&gt;MATCH(L$1,$E318:$E321,0),1*c_vote,0)+IF(MATCH(K$1,$F318:$F321,0)&gt;MATCH(L$1,$F318:$F321,0),1*d_vote,0)</f>
        <v>0.25</v>
      </c>
      <c r="M318" s="3">
        <f>IF(MATCH($M$1,$C318:$C321,0)&lt;(MATCH($N$1,$C318:$C321,0)),1*a_vote,0)+IF(MATCH($M$1,$D318:$D321,0)&lt;MATCH($N$1,$D318:$D321,0),1*b_vote,0)+IF(MATCH($M$1,$E318:$E321,0)&lt;MATCH($N$1,$E318:$E321,0),1*c_vote,0)+IF(MATCH($M$1,$F318:$F321,0)&lt;MATCH($N$1,$F318:$F321,0),1*d_vote,0)</f>
        <v>0.78</v>
      </c>
      <c r="N318" s="3">
        <f>IF(MATCH(M$1,$C318:$C321,0)&gt;(MATCH(N$1,$C318:$C321,0)),1*a_vote,0)+IF(MATCH(M$1,$D318:$D321,0)&gt;MATCH(N$1,$D318:$D321,0),1*b_vote,0)+IF(MATCH(M$1,$E318:$E321,0)&gt;MATCH(N$1,$E318:$E321,0),1*c_vote,0)+IF(MATCH(M$1,$F318:$F321,0)&gt;MATCH(N$1,$F318:$F321,0),1*d_vote,0)</f>
        <v>0.21999999999999997</v>
      </c>
      <c r="O318" s="3">
        <f>IF(MATCH($O$1,$C318:$C321,0)&lt;(MATCH($P$1,$C318:$C321,0)),1*a_vote,0)+IF(MATCH($O$1,$D318:$D321,0)&lt;MATCH($P$1,$D318:$D321,0),1*b_vote,0)+IF(MATCH($O$1,$E318:$E321,0)&lt;MATCH($P$1,$E318:$E321,0),1*c_vote,0)+IF(MATCH($O$1,$F318:$F321,0)&lt;MATCH($P$1,$F318:$F321,0),1*d_vote,0)</f>
        <v>0.75</v>
      </c>
      <c r="P318" s="3">
        <f>IF(MATCH(O$1,$C318:$C321,0)&gt;(MATCH(P$1,$C318:$C321,0)),1*a_vote,0)+IF(MATCH(O$1,$D318:$D321,0)&gt;MATCH(P$1,$D318:$D321,0),1*b_vote,0)+IF(MATCH(O$1,$E318:$E321,0)&gt;MATCH(P$1,$E318:$E321,0),1*c_vote,0)+IF(MATCH(O$1,$F318:$F321,0)&gt;MATCH(P$1,$F318:$F321,0),1*d_vote,0)</f>
        <v>0.25</v>
      </c>
      <c r="Q318" s="3">
        <f>IF(MATCH($Q$1,$C318:$C321,0)&lt;(MATCH($R$1,$C318:$C321,0)),1*a_vote,0)+IF(MATCH($Q$1,$D318:$D321,0)&lt;MATCH($R$1,$D318:$D321,0),1*b_vote,0)+IF(MATCH($Q$1,$E318:$E321,0)&lt;MATCH($R$1,$E318:$E321,0),1*c_vote,0)+IF(MATCH($Q$1,$F318:$F321,0)&lt;MATCH($R$1,$F318:$F321,0),1*d_vote,0)</f>
        <v>0.78</v>
      </c>
      <c r="R318" s="3">
        <f>IF(MATCH(Q$1,$C318:$C321,0)&gt;(MATCH(R$1,$C318:$C321,0)),1*a_vote,0)+IF(MATCH(Q$1,$D318:$D321,0)&gt;MATCH(R$1,$D318:$D321,0),1*b_vote,0)+IF(MATCH(Q$1,$E318:$E321,0)&gt;MATCH(R$1,$E318:$E321,0),1*c_vote,0)+IF(MATCH(Q$1,$F318:$F321,0)&gt;MATCH(R$1,$F318:$F321,0),1*d_vote,0)</f>
        <v>0.21999999999999997</v>
      </c>
      <c r="S318" s="3">
        <f>IF(MATCH($S$1,$C318:$C321,0)&lt;(MATCH($T$1,$C318:$C321,0)),1*a_vote,0)+IF(MATCH($S$1,$D318:$D321,0)&lt;MATCH($T$1,$D318:$D321,0),1*b_vote,0)+IF(MATCH($S$1,$E318:$E321,0)&lt;MATCH($T$1,$E318:$E321,0),1*c_vote,0)+IF(MATCH($S$1,$F318:$F321,0)&lt;MATCH($T$1,$F318:$F321,0),1*d_vote,0)</f>
        <v>0.25</v>
      </c>
      <c r="T318" s="3">
        <f>IF(MATCH(S$1,$C318:$C321,0)&gt;(MATCH(T$1,$C318:$C321,0)),1*a_vote,0)+IF(MATCH(S$1,$D318:$D321,0)&gt;MATCH(T$1,$D318:$D321,0),1*b_vote,0)+IF(MATCH(S$1,$E318:$E321,0)&gt;MATCH(T$1,$E318:$E321,0),1*c_vote,0)+IF(MATCH(S$1,$F318:$F321,0)&gt;MATCH(T$1,$F318:$F321,0),1*d_vote,0)</f>
        <v>0.75</v>
      </c>
    </row>
    <row r="319" spans="1:20" x14ac:dyDescent="0.25">
      <c r="A319">
        <f t="shared" si="10"/>
        <v>318</v>
      </c>
      <c r="B319">
        <f t="shared" si="11"/>
        <v>80</v>
      </c>
      <c r="C319" t="str">
        <f>INDEX('VBA code_permu_wo_repettn'!$T$3:$Y$6,COUNTIF('Profile-matrices_Condorcet'!$B$2:$B319,'Profile-matrices_Condorcet'!$B319),MATCH(INDEX('numeric possibilities'!D$3:D$1298,VLOOKUP($B319,'numeric possibilities'!$C$3:$G$1298,1)),'VBA code_permu_wo_repettn'!$T$2:$Y$2))</f>
        <v>B</v>
      </c>
      <c r="D319" t="str">
        <f>INDEX('VBA code_permu_wo_repettn'!$AA$3:$AF$6,COUNTIF('Profile-matrices_Condorcet'!$B$2:$B319,'Profile-matrices_Condorcet'!$B319),MATCH(INDEX('numeric possibilities'!E$3:E$1298,VLOOKUP($B319,'numeric possibilities'!$C$3:$G$1298,1)),'VBA code_permu_wo_repettn'!$AA$2:$AF$2))</f>
        <v>A</v>
      </c>
      <c r="E319" t="str">
        <f>INDEX('VBA code_permu_wo_repettn'!$AH$3:$AM$6,COUNTIF('Profile-matrices_Condorcet'!$B$2:$B319,'Profile-matrices_Condorcet'!$B319),MATCH(INDEX('numeric possibilities'!F$3:F$1298,VLOOKUP($B319,'numeric possibilities'!$C$3:$G$1298,1)),'VBA code_permu_wo_repettn'!$AH$2:$AM$2))</f>
        <v>B</v>
      </c>
      <c r="F319" t="str">
        <f>INDEX('VBA code_permu_wo_repettn'!$AO$3:$AT$6,COUNTIF('Profile-matrices_Condorcet'!$B$2:$B319,'Profile-matrices_Condorcet'!$B319),MATCH(INDEX('numeric possibilities'!G$3:G$1298,VLOOKUP($B319,'numeric possibilities'!$C$3:$G$1298,1)),'VBA code_permu_wo_repettn'!$AO$2:$AT$2))</f>
        <v>A</v>
      </c>
      <c r="H319" t="s">
        <v>15</v>
      </c>
      <c r="I319" t="str">
        <f>IF(I318&gt;J318,$I$1,IF(I318&lt;J318,$J$1,0))</f>
        <v>B</v>
      </c>
      <c r="K319" t="str">
        <f>IF(K318&gt;L318,$K$1,IF(K318&lt;L318,$L$1,0))</f>
        <v>A</v>
      </c>
      <c r="M319" t="str">
        <f>IF(M318&gt;N318,$M$1,IF(M318&lt;N318,$N$1,0))</f>
        <v>A</v>
      </c>
      <c r="O319" t="str">
        <f>IF(O318&gt;P318,$O$1,IF(O318&lt;P318,$P$1,0))</f>
        <v>B</v>
      </c>
      <c r="Q319" t="str">
        <f>IF(Q318&gt;R318,$Q$1,IF(Q318&lt;R318,$R$1,0))</f>
        <v>B</v>
      </c>
      <c r="S319" t="str">
        <f>IF(S318&gt;T318,$S$1,IF(S318&lt;T318,$T$1,0))</f>
        <v>D</v>
      </c>
    </row>
    <row r="320" spans="1:20" x14ac:dyDescent="0.25">
      <c r="A320">
        <f t="shared" si="10"/>
        <v>319</v>
      </c>
      <c r="B320">
        <f t="shared" si="11"/>
        <v>80</v>
      </c>
      <c r="C320" t="str">
        <f>INDEX('VBA code_permu_wo_repettn'!$T$3:$Y$6,COUNTIF('Profile-matrices_Condorcet'!$B$2:$B320,'Profile-matrices_Condorcet'!$B320),MATCH(INDEX('numeric possibilities'!D$3:D$1298,VLOOKUP($B320,'numeric possibilities'!$C$3:$G$1298,1)),'VBA code_permu_wo_repettn'!$T$2:$Y$2))</f>
        <v>D</v>
      </c>
      <c r="D320" t="str">
        <f>INDEX('VBA code_permu_wo_repettn'!$AA$3:$AF$6,COUNTIF('Profile-matrices_Condorcet'!$B$2:$B320,'Profile-matrices_Condorcet'!$B320),MATCH(INDEX('numeric possibilities'!E$3:E$1298,VLOOKUP($B320,'numeric possibilities'!$C$3:$G$1298,1)),'VBA code_permu_wo_repettn'!$AA$2:$AF$2))</f>
        <v>D</v>
      </c>
      <c r="E320" t="str">
        <f>INDEX('VBA code_permu_wo_repettn'!$AH$3:$AM$6,COUNTIF('Profile-matrices_Condorcet'!$B$2:$B320,'Profile-matrices_Condorcet'!$B320),MATCH(INDEX('numeric possibilities'!F$3:F$1298,VLOOKUP($B320,'numeric possibilities'!$C$3:$G$1298,1)),'VBA code_permu_wo_repettn'!$AH$2:$AM$2))</f>
        <v>A</v>
      </c>
      <c r="F320" t="str">
        <f>INDEX('VBA code_permu_wo_repettn'!$AO$3:$AT$6,COUNTIF('Profile-matrices_Condorcet'!$B$2:$B320,'Profile-matrices_Condorcet'!$B320),MATCH(INDEX('numeric possibilities'!G$3:G$1298,VLOOKUP($B320,'numeric possibilities'!$C$3:$G$1298,1)),'VBA code_permu_wo_repettn'!$AO$2:$AT$2))</f>
        <v>B</v>
      </c>
      <c r="I320" t="s">
        <v>0</v>
      </c>
      <c r="J320" t="s">
        <v>1</v>
      </c>
      <c r="K320" t="s">
        <v>2</v>
      </c>
      <c r="L320" t="s">
        <v>3</v>
      </c>
    </row>
    <row r="321" spans="1:20" x14ac:dyDescent="0.25">
      <c r="A321">
        <f t="shared" si="10"/>
        <v>320</v>
      </c>
      <c r="B321">
        <f t="shared" si="11"/>
        <v>80</v>
      </c>
      <c r="C321" t="str">
        <f>INDEX('VBA code_permu_wo_repettn'!$T$3:$Y$6,COUNTIF('Profile-matrices_Condorcet'!$B$2:$B321,'Profile-matrices_Condorcet'!$B321),MATCH(INDEX('numeric possibilities'!D$3:D$1298,VLOOKUP($B321,'numeric possibilities'!$C$3:$G$1298,1)),'VBA code_permu_wo_repettn'!$T$2:$Y$2))</f>
        <v>C</v>
      </c>
      <c r="D321" t="str">
        <f>INDEX('VBA code_permu_wo_repettn'!$AA$3:$AF$6,COUNTIF('Profile-matrices_Condorcet'!$B$2:$B321,'Profile-matrices_Condorcet'!$B321),MATCH(INDEX('numeric possibilities'!E$3:E$1298,VLOOKUP($B321,'numeric possibilities'!$C$3:$G$1298,1)),'VBA code_permu_wo_repettn'!$AA$2:$AF$2))</f>
        <v>C</v>
      </c>
      <c r="E321" t="str">
        <f>INDEX('VBA code_permu_wo_repettn'!$AH$3:$AM$6,COUNTIF('Profile-matrices_Condorcet'!$B$2:$B321,'Profile-matrices_Condorcet'!$B321),MATCH(INDEX('numeric possibilities'!F$3:F$1298,VLOOKUP($B321,'numeric possibilities'!$C$3:$G$1298,1)),'VBA code_permu_wo_repettn'!$AH$2:$AM$2))</f>
        <v>D</v>
      </c>
      <c r="F321" t="str">
        <f>INDEX('VBA code_permu_wo_repettn'!$AO$3:$AT$6,COUNTIF('Profile-matrices_Condorcet'!$B$2:$B321,'Profile-matrices_Condorcet'!$B321),MATCH(INDEX('numeric possibilities'!G$3:G$1298,VLOOKUP($B321,'numeric possibilities'!$C$3:$G$1298,1)),'VBA code_permu_wo_repettn'!$AO$2:$AT$2))</f>
        <v>C</v>
      </c>
      <c r="G321" t="str">
        <f>IF(MAX(I321:L321)&gt;='numeric possibilities'!$B$4/2,INDEX('Profile-matrices_Condorcet'!I320:L320,1,MATCH(MAX('Profile-matrices_Condorcet'!I321:L321),'Profile-matrices_Condorcet'!I321:L321,0)),"NCW")</f>
        <v>B</v>
      </c>
      <c r="H321" t="s">
        <v>13</v>
      </c>
      <c r="I321" s="3">
        <f>COUNTIF($I319:$S319,I320)</f>
        <v>2</v>
      </c>
      <c r="J321" s="3">
        <f>COUNTIF($I319:$S319,J320)</f>
        <v>3</v>
      </c>
      <c r="K321" s="3">
        <f>COUNTIF($I319:$S319,K320)</f>
        <v>0</v>
      </c>
      <c r="L321" s="3">
        <f>COUNTIF($I319:$S319,L320)</f>
        <v>1</v>
      </c>
    </row>
    <row r="322" spans="1:20" x14ac:dyDescent="0.25">
      <c r="A322">
        <f t="shared" si="10"/>
        <v>321</v>
      </c>
      <c r="B322">
        <f t="shared" si="11"/>
        <v>81</v>
      </c>
      <c r="C322" t="str">
        <f>INDEX('VBA code_permu_wo_repettn'!$T$3:$Y$6,COUNTIF('Profile-matrices_Condorcet'!$B$2:$B322,'Profile-matrices_Condorcet'!$B322),MATCH(INDEX('numeric possibilities'!D$3:D$1298,VLOOKUP($B322,'numeric possibilities'!$C$3:$G$1298,1)),'VBA code_permu_wo_repettn'!$T$2:$Y$2))</f>
        <v>A</v>
      </c>
      <c r="D322" t="str">
        <f>INDEX('VBA code_permu_wo_repettn'!$AA$3:$AF$6,COUNTIF('Profile-matrices_Condorcet'!$B$2:$B322,'Profile-matrices_Condorcet'!$B322),MATCH(INDEX('numeric possibilities'!E$3:E$1298,VLOOKUP($B322,'numeric possibilities'!$C$3:$G$1298,1)),'VBA code_permu_wo_repettn'!$AA$2:$AF$2))</f>
        <v>B</v>
      </c>
      <c r="E322" t="str">
        <f>INDEX('VBA code_permu_wo_repettn'!$AH$3:$AM$6,COUNTIF('Profile-matrices_Condorcet'!$B$2:$B322,'Profile-matrices_Condorcet'!$B322),MATCH(INDEX('numeric possibilities'!F$3:F$1298,VLOOKUP($B322,'numeric possibilities'!$C$3:$G$1298,1)),'VBA code_permu_wo_repettn'!$AH$2:$AM$2))</f>
        <v>C</v>
      </c>
      <c r="F322" t="str">
        <f>INDEX('VBA code_permu_wo_repettn'!$AO$3:$AT$6,COUNTIF('Profile-matrices_Condorcet'!$B$2:$B322,'Profile-matrices_Condorcet'!$B322),MATCH(INDEX('numeric possibilities'!G$3:G$1298,VLOOKUP($B322,'numeric possibilities'!$C$3:$G$1298,1)),'VBA code_permu_wo_repettn'!$AO$2:$AT$2))</f>
        <v>D</v>
      </c>
      <c r="H322" t="s">
        <v>14</v>
      </c>
      <c r="I322" s="3">
        <f>IF(MATCH(I$1,$C322:$C325,0)&lt;(MATCH(J$1,$C322:$C325,0)),1*a_vote,0)+IF(MATCH(I$1,$D322:$D325,0)&lt;MATCH(J$1,$D322:$D325,0),1*b_vote,0)+IF(MATCH(I$1,$E322:$E325,0)&lt;MATCH(J$1,$E322:$E325,0),1*c_vote,0)+IF(MATCH(I$1,$F322:$F325,0)&lt;MATCH(J$1,$F322:$F325,0),1*d_vote,0)</f>
        <v>0.49</v>
      </c>
      <c r="J322" s="3">
        <f>IF(MATCH(I$1,$C322:$C325,0)&gt;(MATCH(J$1,$C322:$C325,0)),1*a_vote,0)+IF(MATCH(I$1,$D322:$D325,0)&gt;MATCH(J$1,$D322:$D325,0),1*b_vote,0)+IF(MATCH(I$1,$E322:$E325,0)&gt;MATCH(J$1,$E322:$E325,0),1*c_vote,0)+IF(MATCH(I$1,$F322:$F325,0)&gt;MATCH(J$1,$F322:$F325,0),1*d_vote,0)</f>
        <v>0.51</v>
      </c>
      <c r="K322" s="3">
        <f>IF(MATCH($K$1,$C322:$C325,0)&lt;(MATCH($L$1,$C322:$C325,0)),1*a_vote,0)+IF(MATCH($K$1,$D322:$D325,0)&lt;MATCH($L$1,$D322:$D325,0),1*b_vote,0)+IF(MATCH($K$1,$E322:$E325,0)&lt;MATCH($L$1,$E322:$E325,0),1*c_vote,0)+IF(MATCH($K$1,$F322:$F325,0)&lt;MATCH($L$1,$F322:$F325,0),1*d_vote,0)</f>
        <v>0.75</v>
      </c>
      <c r="L322" s="3">
        <f>IF(MATCH(K$1,$C322:$C325,0)&gt;(MATCH(L$1,$C322:$C325,0)),1*a_vote,0)+IF(MATCH(K$1,$D322:$D325,0)&gt;MATCH(L$1,$D322:$D325,0),1*b_vote,0)+IF(MATCH(K$1,$E322:$E325,0)&gt;MATCH(L$1,$E322:$E325,0),1*c_vote,0)+IF(MATCH(K$1,$F322:$F325,0)&gt;MATCH(L$1,$F322:$F325,0),1*d_vote,0)</f>
        <v>0.25</v>
      </c>
      <c r="M322" s="3">
        <f>IF(MATCH($M$1,$C322:$C325,0)&lt;(MATCH($N$1,$C322:$C325,0)),1*a_vote,0)+IF(MATCH($M$1,$D322:$D325,0)&lt;MATCH($N$1,$D322:$D325,0),1*b_vote,0)+IF(MATCH($M$1,$E322:$E325,0)&lt;MATCH($N$1,$E322:$E325,0),1*c_vote,0)+IF(MATCH($M$1,$F322:$F325,0)&lt;MATCH($N$1,$F322:$F325,0),1*d_vote,0)</f>
        <v>0.78</v>
      </c>
      <c r="N322" s="3">
        <f>IF(MATCH(M$1,$C322:$C325,0)&gt;(MATCH(N$1,$C322:$C325,0)),1*a_vote,0)+IF(MATCH(M$1,$D322:$D325,0)&gt;MATCH(N$1,$D322:$D325,0),1*b_vote,0)+IF(MATCH(M$1,$E322:$E325,0)&gt;MATCH(N$1,$E322:$E325,0),1*c_vote,0)+IF(MATCH(M$1,$F322:$F325,0)&gt;MATCH(N$1,$F322:$F325,0),1*d_vote,0)</f>
        <v>0.21999999999999997</v>
      </c>
      <c r="O322" s="3">
        <f>IF(MATCH($O$1,$C322:$C325,0)&lt;(MATCH($P$1,$C322:$C325,0)),1*a_vote,0)+IF(MATCH($O$1,$D322:$D325,0)&lt;MATCH($P$1,$D322:$D325,0),1*b_vote,0)+IF(MATCH($O$1,$E322:$E325,0)&lt;MATCH($P$1,$E322:$E325,0),1*c_vote,0)+IF(MATCH($O$1,$F322:$F325,0)&lt;MATCH($P$1,$F322:$F325,0),1*d_vote,0)</f>
        <v>0.48</v>
      </c>
      <c r="P322" s="3">
        <f>IF(MATCH(O$1,$C322:$C325,0)&gt;(MATCH(P$1,$C322:$C325,0)),1*a_vote,0)+IF(MATCH(O$1,$D322:$D325,0)&gt;MATCH(P$1,$D322:$D325,0),1*b_vote,0)+IF(MATCH(O$1,$E322:$E325,0)&gt;MATCH(P$1,$E322:$E325,0),1*c_vote,0)+IF(MATCH(O$1,$F322:$F325,0)&gt;MATCH(P$1,$F322:$F325,0),1*d_vote,0)</f>
        <v>0.52</v>
      </c>
      <c r="Q322" s="3">
        <f>IF(MATCH($Q$1,$C322:$C325,0)&lt;(MATCH($R$1,$C322:$C325,0)),1*a_vote,0)+IF(MATCH($Q$1,$D322:$D325,0)&lt;MATCH($R$1,$D322:$D325,0),1*b_vote,0)+IF(MATCH($Q$1,$E322:$E325,0)&lt;MATCH($R$1,$E322:$E325,0),1*c_vote,0)+IF(MATCH($Q$1,$F322:$F325,0)&lt;MATCH($R$1,$F322:$F325,0),1*d_vote,0)</f>
        <v>0.78</v>
      </c>
      <c r="R322" s="3">
        <f>IF(MATCH(Q$1,$C322:$C325,0)&gt;(MATCH(R$1,$C322:$C325,0)),1*a_vote,0)+IF(MATCH(Q$1,$D322:$D325,0)&gt;MATCH(R$1,$D322:$D325,0),1*b_vote,0)+IF(MATCH(Q$1,$E322:$E325,0)&gt;MATCH(R$1,$E322:$E325,0),1*c_vote,0)+IF(MATCH(Q$1,$F322:$F325,0)&gt;MATCH(R$1,$F322:$F325,0),1*d_vote,0)</f>
        <v>0.21999999999999997</v>
      </c>
      <c r="S322" s="3">
        <f>IF(MATCH($S$1,$C322:$C325,0)&lt;(MATCH($T$1,$C322:$C325,0)),1*a_vote,0)+IF(MATCH($S$1,$D322:$D325,0)&lt;MATCH($T$1,$D322:$D325,0),1*b_vote,0)+IF(MATCH($S$1,$E322:$E325,0)&lt;MATCH($T$1,$E322:$E325,0),1*c_vote,0)+IF(MATCH($S$1,$F322:$F325,0)&lt;MATCH($T$1,$F322:$F325,0),1*d_vote,0)</f>
        <v>0.52</v>
      </c>
      <c r="T322" s="3">
        <f>IF(MATCH(S$1,$C322:$C325,0)&gt;(MATCH(T$1,$C322:$C325,0)),1*a_vote,0)+IF(MATCH(S$1,$D322:$D325,0)&gt;MATCH(T$1,$D322:$D325,0),1*b_vote,0)+IF(MATCH(S$1,$E322:$E325,0)&gt;MATCH(T$1,$E322:$E325,0),1*c_vote,0)+IF(MATCH(S$1,$F322:$F325,0)&gt;MATCH(T$1,$F322:$F325,0),1*d_vote,0)</f>
        <v>0.48</v>
      </c>
    </row>
    <row r="323" spans="1:20" x14ac:dyDescent="0.25">
      <c r="A323">
        <f t="shared" si="10"/>
        <v>322</v>
      </c>
      <c r="B323">
        <f t="shared" si="11"/>
        <v>81</v>
      </c>
      <c r="C323" t="str">
        <f>INDEX('VBA code_permu_wo_repettn'!$T$3:$Y$6,COUNTIF('Profile-matrices_Condorcet'!$B$2:$B323,'Profile-matrices_Condorcet'!$B323),MATCH(INDEX('numeric possibilities'!D$3:D$1298,VLOOKUP($B323,'numeric possibilities'!$C$3:$G$1298,1)),'VBA code_permu_wo_repettn'!$T$2:$Y$2))</f>
        <v>C</v>
      </c>
      <c r="D323" t="str">
        <f>INDEX('VBA code_permu_wo_repettn'!$AA$3:$AF$6,COUNTIF('Profile-matrices_Condorcet'!$B$2:$B323,'Profile-matrices_Condorcet'!$B323),MATCH(INDEX('numeric possibilities'!E$3:E$1298,VLOOKUP($B323,'numeric possibilities'!$C$3:$G$1298,1)),'VBA code_permu_wo_repettn'!$AA$2:$AF$2))</f>
        <v>A</v>
      </c>
      <c r="E323" t="str">
        <f>INDEX('VBA code_permu_wo_repettn'!$AH$3:$AM$6,COUNTIF('Profile-matrices_Condorcet'!$B$2:$B323,'Profile-matrices_Condorcet'!$B323),MATCH(INDEX('numeric possibilities'!F$3:F$1298,VLOOKUP($B323,'numeric possibilities'!$C$3:$G$1298,1)),'VBA code_permu_wo_repettn'!$AH$2:$AM$2))</f>
        <v>B</v>
      </c>
      <c r="F323" t="str">
        <f>INDEX('VBA code_permu_wo_repettn'!$AO$3:$AT$6,COUNTIF('Profile-matrices_Condorcet'!$B$2:$B323,'Profile-matrices_Condorcet'!$B323),MATCH(INDEX('numeric possibilities'!G$3:G$1298,VLOOKUP($B323,'numeric possibilities'!$C$3:$G$1298,1)),'VBA code_permu_wo_repettn'!$AO$2:$AT$2))</f>
        <v>A</v>
      </c>
      <c r="H323" t="s">
        <v>15</v>
      </c>
      <c r="I323" t="str">
        <f>IF(I322&gt;J322,$I$1,IF(I322&lt;J322,$J$1,0))</f>
        <v>B</v>
      </c>
      <c r="K323" t="str">
        <f>IF(K322&gt;L322,$K$1,IF(K322&lt;L322,$L$1,0))</f>
        <v>A</v>
      </c>
      <c r="M323" t="str">
        <f>IF(M322&gt;N322,$M$1,IF(M322&lt;N322,$N$1,0))</f>
        <v>A</v>
      </c>
      <c r="O323" t="str">
        <f>IF(O322&gt;P322,$O$1,IF(O322&lt;P322,$P$1,0))</f>
        <v>C</v>
      </c>
      <c r="Q323" t="str">
        <f>IF(Q322&gt;R322,$Q$1,IF(Q322&lt;R322,$R$1,0))</f>
        <v>B</v>
      </c>
      <c r="S323" t="str">
        <f>IF(S322&gt;T322,$S$1,IF(S322&lt;T322,$T$1,0))</f>
        <v>C</v>
      </c>
    </row>
    <row r="324" spans="1:20" x14ac:dyDescent="0.25">
      <c r="A324">
        <f t="shared" si="10"/>
        <v>323</v>
      </c>
      <c r="B324">
        <f t="shared" si="11"/>
        <v>81</v>
      </c>
      <c r="C324" t="str">
        <f>INDEX('VBA code_permu_wo_repettn'!$T$3:$Y$6,COUNTIF('Profile-matrices_Condorcet'!$B$2:$B324,'Profile-matrices_Condorcet'!$B324),MATCH(INDEX('numeric possibilities'!D$3:D$1298,VLOOKUP($B324,'numeric possibilities'!$C$3:$G$1298,1)),'VBA code_permu_wo_repettn'!$T$2:$Y$2))</f>
        <v>B</v>
      </c>
      <c r="D324" t="str">
        <f>INDEX('VBA code_permu_wo_repettn'!$AA$3:$AF$6,COUNTIF('Profile-matrices_Condorcet'!$B$2:$B324,'Profile-matrices_Condorcet'!$B324),MATCH(INDEX('numeric possibilities'!E$3:E$1298,VLOOKUP($B324,'numeric possibilities'!$C$3:$G$1298,1)),'VBA code_permu_wo_repettn'!$AA$2:$AF$2))</f>
        <v>D</v>
      </c>
      <c r="E324" t="str">
        <f>INDEX('VBA code_permu_wo_repettn'!$AH$3:$AM$6,COUNTIF('Profile-matrices_Condorcet'!$B$2:$B324,'Profile-matrices_Condorcet'!$B324),MATCH(INDEX('numeric possibilities'!F$3:F$1298,VLOOKUP($B324,'numeric possibilities'!$C$3:$G$1298,1)),'VBA code_permu_wo_repettn'!$AH$2:$AM$2))</f>
        <v>A</v>
      </c>
      <c r="F324" t="str">
        <f>INDEX('VBA code_permu_wo_repettn'!$AO$3:$AT$6,COUNTIF('Profile-matrices_Condorcet'!$B$2:$B324,'Profile-matrices_Condorcet'!$B324),MATCH(INDEX('numeric possibilities'!G$3:G$1298,VLOOKUP($B324,'numeric possibilities'!$C$3:$G$1298,1)),'VBA code_permu_wo_repettn'!$AO$2:$AT$2))</f>
        <v>B</v>
      </c>
      <c r="I324" t="s">
        <v>0</v>
      </c>
      <c r="J324" t="s">
        <v>1</v>
      </c>
      <c r="K324" t="s">
        <v>2</v>
      </c>
      <c r="L324" t="s">
        <v>3</v>
      </c>
    </row>
    <row r="325" spans="1:20" x14ac:dyDescent="0.25">
      <c r="A325">
        <f t="shared" si="10"/>
        <v>324</v>
      </c>
      <c r="B325">
        <f t="shared" si="11"/>
        <v>81</v>
      </c>
      <c r="C325" t="str">
        <f>INDEX('VBA code_permu_wo_repettn'!$T$3:$Y$6,COUNTIF('Profile-matrices_Condorcet'!$B$2:$B325,'Profile-matrices_Condorcet'!$B325),MATCH(INDEX('numeric possibilities'!D$3:D$1298,VLOOKUP($B325,'numeric possibilities'!$C$3:$G$1298,1)),'VBA code_permu_wo_repettn'!$T$2:$Y$2))</f>
        <v>D</v>
      </c>
      <c r="D325" t="str">
        <f>INDEX('VBA code_permu_wo_repettn'!$AA$3:$AF$6,COUNTIF('Profile-matrices_Condorcet'!$B$2:$B325,'Profile-matrices_Condorcet'!$B325),MATCH(INDEX('numeric possibilities'!E$3:E$1298,VLOOKUP($B325,'numeric possibilities'!$C$3:$G$1298,1)),'VBA code_permu_wo_repettn'!$AA$2:$AF$2))</f>
        <v>C</v>
      </c>
      <c r="E325" t="str">
        <f>INDEX('VBA code_permu_wo_repettn'!$AH$3:$AM$6,COUNTIF('Profile-matrices_Condorcet'!$B$2:$B325,'Profile-matrices_Condorcet'!$B325),MATCH(INDEX('numeric possibilities'!F$3:F$1298,VLOOKUP($B325,'numeric possibilities'!$C$3:$G$1298,1)),'VBA code_permu_wo_repettn'!$AH$2:$AM$2))</f>
        <v>D</v>
      </c>
      <c r="F325" t="str">
        <f>INDEX('VBA code_permu_wo_repettn'!$AO$3:$AT$6,COUNTIF('Profile-matrices_Condorcet'!$B$2:$B325,'Profile-matrices_Condorcet'!$B325),MATCH(INDEX('numeric possibilities'!G$3:G$1298,VLOOKUP($B325,'numeric possibilities'!$C$3:$G$1298,1)),'VBA code_permu_wo_repettn'!$AO$2:$AT$2))</f>
        <v>C</v>
      </c>
      <c r="G325" t="str">
        <f>IF(MAX(I325:L325)&gt;='numeric possibilities'!$B$4/2,INDEX('Profile-matrices_Condorcet'!I324:L324,1,MATCH(MAX('Profile-matrices_Condorcet'!I325:L325),'Profile-matrices_Condorcet'!I325:L325,0)),"NCW")</f>
        <v>NCW</v>
      </c>
      <c r="H325" t="s">
        <v>13</v>
      </c>
      <c r="I325" s="3">
        <f>COUNTIF($I323:$S323,I324)</f>
        <v>2</v>
      </c>
      <c r="J325" s="3">
        <f>COUNTIF($I323:$S323,J324)</f>
        <v>2</v>
      </c>
      <c r="K325" s="3">
        <f>COUNTIF($I323:$S323,K324)</f>
        <v>2</v>
      </c>
      <c r="L325" s="3">
        <f>COUNTIF($I323:$S323,L324)</f>
        <v>0</v>
      </c>
    </row>
    <row r="326" spans="1:20" x14ac:dyDescent="0.25">
      <c r="A326">
        <f t="shared" si="10"/>
        <v>325</v>
      </c>
      <c r="B326">
        <f t="shared" si="11"/>
        <v>82</v>
      </c>
      <c r="C326" t="str">
        <f>INDEX('VBA code_permu_wo_repettn'!$T$3:$Y$6,COUNTIF('Profile-matrices_Condorcet'!$B$2:$B326,'Profile-matrices_Condorcet'!$B326),MATCH(INDEX('numeric possibilities'!D$3:D$1298,VLOOKUP($B326,'numeric possibilities'!$C$3:$G$1298,1)),'VBA code_permu_wo_repettn'!$T$2:$Y$2))</f>
        <v>A</v>
      </c>
      <c r="D326" t="str">
        <f>INDEX('VBA code_permu_wo_repettn'!$AA$3:$AF$6,COUNTIF('Profile-matrices_Condorcet'!$B$2:$B326,'Profile-matrices_Condorcet'!$B326),MATCH(INDEX('numeric possibilities'!E$3:E$1298,VLOOKUP($B326,'numeric possibilities'!$C$3:$G$1298,1)),'VBA code_permu_wo_repettn'!$AA$2:$AF$2))</f>
        <v>B</v>
      </c>
      <c r="E326" t="str">
        <f>INDEX('VBA code_permu_wo_repettn'!$AH$3:$AM$6,COUNTIF('Profile-matrices_Condorcet'!$B$2:$B326,'Profile-matrices_Condorcet'!$B326),MATCH(INDEX('numeric possibilities'!F$3:F$1298,VLOOKUP($B326,'numeric possibilities'!$C$3:$G$1298,1)),'VBA code_permu_wo_repettn'!$AH$2:$AM$2))</f>
        <v>C</v>
      </c>
      <c r="F326" t="str">
        <f>INDEX('VBA code_permu_wo_repettn'!$AO$3:$AT$6,COUNTIF('Profile-matrices_Condorcet'!$B$2:$B326,'Profile-matrices_Condorcet'!$B326),MATCH(INDEX('numeric possibilities'!G$3:G$1298,VLOOKUP($B326,'numeric possibilities'!$C$3:$G$1298,1)),'VBA code_permu_wo_repettn'!$AO$2:$AT$2))</f>
        <v>D</v>
      </c>
      <c r="H326" t="s">
        <v>14</v>
      </c>
      <c r="I326" s="3">
        <f>IF(MATCH(I$1,$C326:$C329,0)&lt;(MATCH(J$1,$C326:$C329,0)),1*a_vote,0)+IF(MATCH(I$1,$D326:$D329,0)&lt;MATCH(J$1,$D326:$D329,0),1*b_vote,0)+IF(MATCH(I$1,$E326:$E329,0)&lt;MATCH(J$1,$E326:$E329,0),1*c_vote,0)+IF(MATCH(I$1,$F326:$F329,0)&lt;MATCH(J$1,$F326:$F329,0),1*d_vote,0)</f>
        <v>0.49</v>
      </c>
      <c r="J326" s="3">
        <f>IF(MATCH(I$1,$C326:$C329,0)&gt;(MATCH(J$1,$C326:$C329,0)),1*a_vote,0)+IF(MATCH(I$1,$D326:$D329,0)&gt;MATCH(J$1,$D326:$D329,0),1*b_vote,0)+IF(MATCH(I$1,$E326:$E329,0)&gt;MATCH(J$1,$E326:$E329,0),1*c_vote,0)+IF(MATCH(I$1,$F326:$F329,0)&gt;MATCH(J$1,$F326:$F329,0),1*d_vote,0)</f>
        <v>0.51</v>
      </c>
      <c r="K326" s="3">
        <f>IF(MATCH($K$1,$C326:$C329,0)&lt;(MATCH($L$1,$C326:$C329,0)),1*a_vote,0)+IF(MATCH($K$1,$D326:$D329,0)&lt;MATCH($L$1,$D326:$D329,0),1*b_vote,0)+IF(MATCH($K$1,$E326:$E329,0)&lt;MATCH($L$1,$E326:$E329,0),1*c_vote,0)+IF(MATCH($K$1,$F326:$F329,0)&lt;MATCH($L$1,$F326:$F329,0),1*d_vote,0)</f>
        <v>0.75</v>
      </c>
      <c r="L326" s="3">
        <f>IF(MATCH(K$1,$C326:$C329,0)&gt;(MATCH(L$1,$C326:$C329,0)),1*a_vote,0)+IF(MATCH(K$1,$D326:$D329,0)&gt;MATCH(L$1,$D326:$D329,0),1*b_vote,0)+IF(MATCH(K$1,$E326:$E329,0)&gt;MATCH(L$1,$E326:$E329,0),1*c_vote,0)+IF(MATCH(K$1,$F326:$F329,0)&gt;MATCH(L$1,$F326:$F329,0),1*d_vote,0)</f>
        <v>0.25</v>
      </c>
      <c r="M326" s="3">
        <f>IF(MATCH($M$1,$C326:$C329,0)&lt;(MATCH($N$1,$C326:$C329,0)),1*a_vote,0)+IF(MATCH($M$1,$D326:$D329,0)&lt;MATCH($N$1,$D326:$D329,0),1*b_vote,0)+IF(MATCH($M$1,$E326:$E329,0)&lt;MATCH($N$1,$E326:$E329,0),1*c_vote,0)+IF(MATCH($M$1,$F326:$F329,0)&lt;MATCH($N$1,$F326:$F329,0),1*d_vote,0)</f>
        <v>0.78</v>
      </c>
      <c r="N326" s="3">
        <f>IF(MATCH(M$1,$C326:$C329,0)&gt;(MATCH(N$1,$C326:$C329,0)),1*a_vote,0)+IF(MATCH(M$1,$D326:$D329,0)&gt;MATCH(N$1,$D326:$D329,0),1*b_vote,0)+IF(MATCH(M$1,$E326:$E329,0)&gt;MATCH(N$1,$E326:$E329,0),1*c_vote,0)+IF(MATCH(M$1,$F326:$F329,0)&gt;MATCH(N$1,$F326:$F329,0),1*d_vote,0)</f>
        <v>0.21999999999999997</v>
      </c>
      <c r="O326" s="3">
        <f>IF(MATCH($O$1,$C326:$C329,0)&lt;(MATCH($P$1,$C326:$C329,0)),1*a_vote,0)+IF(MATCH($O$1,$D326:$D329,0)&lt;MATCH($P$1,$D326:$D329,0),1*b_vote,0)+IF(MATCH($O$1,$E326:$E329,0)&lt;MATCH($P$1,$E326:$E329,0),1*c_vote,0)+IF(MATCH($O$1,$F326:$F329,0)&lt;MATCH($P$1,$F326:$F329,0),1*d_vote,0)</f>
        <v>0.48</v>
      </c>
      <c r="P326" s="3">
        <f>IF(MATCH(O$1,$C326:$C329,0)&gt;(MATCH(P$1,$C326:$C329,0)),1*a_vote,0)+IF(MATCH(O$1,$D326:$D329,0)&gt;MATCH(P$1,$D326:$D329,0),1*b_vote,0)+IF(MATCH(O$1,$E326:$E329,0)&gt;MATCH(P$1,$E326:$E329,0),1*c_vote,0)+IF(MATCH(O$1,$F326:$F329,0)&gt;MATCH(P$1,$F326:$F329,0),1*d_vote,0)</f>
        <v>0.52</v>
      </c>
      <c r="Q326" s="3">
        <f>IF(MATCH($Q$1,$C326:$C329,0)&lt;(MATCH($R$1,$C326:$C329,0)),1*a_vote,0)+IF(MATCH($Q$1,$D326:$D329,0)&lt;MATCH($R$1,$D326:$D329,0),1*b_vote,0)+IF(MATCH($Q$1,$E326:$E329,0)&lt;MATCH($R$1,$E326:$E329,0),1*c_vote,0)+IF(MATCH($Q$1,$F326:$F329,0)&lt;MATCH($R$1,$F326:$F329,0),1*d_vote,0)</f>
        <v>0.51</v>
      </c>
      <c r="R326" s="3">
        <f>IF(MATCH(Q$1,$C326:$C329,0)&gt;(MATCH(R$1,$C326:$C329,0)),1*a_vote,0)+IF(MATCH(Q$1,$D326:$D329,0)&gt;MATCH(R$1,$D326:$D329,0),1*b_vote,0)+IF(MATCH(Q$1,$E326:$E329,0)&gt;MATCH(R$1,$E326:$E329,0),1*c_vote,0)+IF(MATCH(Q$1,$F326:$F329,0)&gt;MATCH(R$1,$F326:$F329,0),1*d_vote,0)</f>
        <v>0.49</v>
      </c>
      <c r="S326" s="3">
        <f>IF(MATCH($S$1,$C326:$C329,0)&lt;(MATCH($T$1,$C326:$C329,0)),1*a_vote,0)+IF(MATCH($S$1,$D326:$D329,0)&lt;MATCH($T$1,$D326:$D329,0),1*b_vote,0)+IF(MATCH($S$1,$E326:$E329,0)&lt;MATCH($T$1,$E326:$E329,0),1*c_vote,0)+IF(MATCH($S$1,$F326:$F329,0)&lt;MATCH($T$1,$F326:$F329,0),1*d_vote,0)</f>
        <v>0.52</v>
      </c>
      <c r="T326" s="3">
        <f>IF(MATCH(S$1,$C326:$C329,0)&gt;(MATCH(T$1,$C326:$C329,0)),1*a_vote,0)+IF(MATCH(S$1,$D326:$D329,0)&gt;MATCH(T$1,$D326:$D329,0),1*b_vote,0)+IF(MATCH(S$1,$E326:$E329,0)&gt;MATCH(T$1,$E326:$E329,0),1*c_vote,0)+IF(MATCH(S$1,$F326:$F329,0)&gt;MATCH(T$1,$F326:$F329,0),1*d_vote,0)</f>
        <v>0.48</v>
      </c>
    </row>
    <row r="327" spans="1:20" x14ac:dyDescent="0.25">
      <c r="A327">
        <f t="shared" si="10"/>
        <v>326</v>
      </c>
      <c r="B327">
        <f t="shared" si="11"/>
        <v>82</v>
      </c>
      <c r="C327" t="str">
        <f>INDEX('VBA code_permu_wo_repettn'!$T$3:$Y$6,COUNTIF('Profile-matrices_Condorcet'!$B$2:$B327,'Profile-matrices_Condorcet'!$B327),MATCH(INDEX('numeric possibilities'!D$3:D$1298,VLOOKUP($B327,'numeric possibilities'!$C$3:$G$1298,1)),'VBA code_permu_wo_repettn'!$T$2:$Y$2))</f>
        <v>C</v>
      </c>
      <c r="D327" t="str">
        <f>INDEX('VBA code_permu_wo_repettn'!$AA$3:$AF$6,COUNTIF('Profile-matrices_Condorcet'!$B$2:$B327,'Profile-matrices_Condorcet'!$B327),MATCH(INDEX('numeric possibilities'!E$3:E$1298,VLOOKUP($B327,'numeric possibilities'!$C$3:$G$1298,1)),'VBA code_permu_wo_repettn'!$AA$2:$AF$2))</f>
        <v>A</v>
      </c>
      <c r="E327" t="str">
        <f>INDEX('VBA code_permu_wo_repettn'!$AH$3:$AM$6,COUNTIF('Profile-matrices_Condorcet'!$B$2:$B327,'Profile-matrices_Condorcet'!$B327),MATCH(INDEX('numeric possibilities'!F$3:F$1298,VLOOKUP($B327,'numeric possibilities'!$C$3:$G$1298,1)),'VBA code_permu_wo_repettn'!$AH$2:$AM$2))</f>
        <v>B</v>
      </c>
      <c r="F327" t="str">
        <f>INDEX('VBA code_permu_wo_repettn'!$AO$3:$AT$6,COUNTIF('Profile-matrices_Condorcet'!$B$2:$B327,'Profile-matrices_Condorcet'!$B327),MATCH(INDEX('numeric possibilities'!G$3:G$1298,VLOOKUP($B327,'numeric possibilities'!$C$3:$G$1298,1)),'VBA code_permu_wo_repettn'!$AO$2:$AT$2))</f>
        <v>A</v>
      </c>
      <c r="H327" t="s">
        <v>15</v>
      </c>
      <c r="I327" t="str">
        <f>IF(I326&gt;J326,$I$1,IF(I326&lt;J326,$J$1,0))</f>
        <v>B</v>
      </c>
      <c r="K327" t="str">
        <f>IF(K326&gt;L326,$K$1,IF(K326&lt;L326,$L$1,0))</f>
        <v>A</v>
      </c>
      <c r="M327" t="str">
        <f>IF(M326&gt;N326,$M$1,IF(M326&lt;N326,$N$1,0))</f>
        <v>A</v>
      </c>
      <c r="O327" t="str">
        <f>IF(O326&gt;P326,$O$1,IF(O326&lt;P326,$P$1,0))</f>
        <v>C</v>
      </c>
      <c r="Q327" t="str">
        <f>IF(Q326&gt;R326,$Q$1,IF(Q326&lt;R326,$R$1,0))</f>
        <v>B</v>
      </c>
      <c r="S327" t="str">
        <f>IF(S326&gt;T326,$S$1,IF(S326&lt;T326,$T$1,0))</f>
        <v>C</v>
      </c>
    </row>
    <row r="328" spans="1:20" x14ac:dyDescent="0.25">
      <c r="A328">
        <f t="shared" si="10"/>
        <v>327</v>
      </c>
      <c r="B328">
        <f t="shared" si="11"/>
        <v>82</v>
      </c>
      <c r="C328" t="str">
        <f>INDEX('VBA code_permu_wo_repettn'!$T$3:$Y$6,COUNTIF('Profile-matrices_Condorcet'!$B$2:$B328,'Profile-matrices_Condorcet'!$B328),MATCH(INDEX('numeric possibilities'!D$3:D$1298,VLOOKUP($B328,'numeric possibilities'!$C$3:$G$1298,1)),'VBA code_permu_wo_repettn'!$T$2:$Y$2))</f>
        <v>D</v>
      </c>
      <c r="D328" t="str">
        <f>INDEX('VBA code_permu_wo_repettn'!$AA$3:$AF$6,COUNTIF('Profile-matrices_Condorcet'!$B$2:$B328,'Profile-matrices_Condorcet'!$B328),MATCH(INDEX('numeric possibilities'!E$3:E$1298,VLOOKUP($B328,'numeric possibilities'!$C$3:$G$1298,1)),'VBA code_permu_wo_repettn'!$AA$2:$AF$2))</f>
        <v>D</v>
      </c>
      <c r="E328" t="str">
        <f>INDEX('VBA code_permu_wo_repettn'!$AH$3:$AM$6,COUNTIF('Profile-matrices_Condorcet'!$B$2:$B328,'Profile-matrices_Condorcet'!$B328),MATCH(INDEX('numeric possibilities'!F$3:F$1298,VLOOKUP($B328,'numeric possibilities'!$C$3:$G$1298,1)),'VBA code_permu_wo_repettn'!$AH$2:$AM$2))</f>
        <v>A</v>
      </c>
      <c r="F328" t="str">
        <f>INDEX('VBA code_permu_wo_repettn'!$AO$3:$AT$6,COUNTIF('Profile-matrices_Condorcet'!$B$2:$B328,'Profile-matrices_Condorcet'!$B328),MATCH(INDEX('numeric possibilities'!G$3:G$1298,VLOOKUP($B328,'numeric possibilities'!$C$3:$G$1298,1)),'VBA code_permu_wo_repettn'!$AO$2:$AT$2))</f>
        <v>B</v>
      </c>
      <c r="I328" t="s">
        <v>0</v>
      </c>
      <c r="J328" t="s">
        <v>1</v>
      </c>
      <c r="K328" t="s">
        <v>2</v>
      </c>
      <c r="L328" t="s">
        <v>3</v>
      </c>
    </row>
    <row r="329" spans="1:20" x14ac:dyDescent="0.25">
      <c r="A329">
        <f t="shared" si="10"/>
        <v>328</v>
      </c>
      <c r="B329">
        <f t="shared" si="11"/>
        <v>82</v>
      </c>
      <c r="C329" t="str">
        <f>INDEX('VBA code_permu_wo_repettn'!$T$3:$Y$6,COUNTIF('Profile-matrices_Condorcet'!$B$2:$B329,'Profile-matrices_Condorcet'!$B329),MATCH(INDEX('numeric possibilities'!D$3:D$1298,VLOOKUP($B329,'numeric possibilities'!$C$3:$G$1298,1)),'VBA code_permu_wo_repettn'!$T$2:$Y$2))</f>
        <v>B</v>
      </c>
      <c r="D329" t="str">
        <f>INDEX('VBA code_permu_wo_repettn'!$AA$3:$AF$6,COUNTIF('Profile-matrices_Condorcet'!$B$2:$B329,'Profile-matrices_Condorcet'!$B329),MATCH(INDEX('numeric possibilities'!E$3:E$1298,VLOOKUP($B329,'numeric possibilities'!$C$3:$G$1298,1)),'VBA code_permu_wo_repettn'!$AA$2:$AF$2))</f>
        <v>C</v>
      </c>
      <c r="E329" t="str">
        <f>INDEX('VBA code_permu_wo_repettn'!$AH$3:$AM$6,COUNTIF('Profile-matrices_Condorcet'!$B$2:$B329,'Profile-matrices_Condorcet'!$B329),MATCH(INDEX('numeric possibilities'!F$3:F$1298,VLOOKUP($B329,'numeric possibilities'!$C$3:$G$1298,1)),'VBA code_permu_wo_repettn'!$AH$2:$AM$2))</f>
        <v>D</v>
      </c>
      <c r="F329" t="str">
        <f>INDEX('VBA code_permu_wo_repettn'!$AO$3:$AT$6,COUNTIF('Profile-matrices_Condorcet'!$B$2:$B329,'Profile-matrices_Condorcet'!$B329),MATCH(INDEX('numeric possibilities'!G$3:G$1298,VLOOKUP($B329,'numeric possibilities'!$C$3:$G$1298,1)),'VBA code_permu_wo_repettn'!$AO$2:$AT$2))</f>
        <v>C</v>
      </c>
      <c r="G329" t="str">
        <f>IF(MAX(I329:L329)&gt;='numeric possibilities'!$B$4/2,INDEX('Profile-matrices_Condorcet'!I328:L328,1,MATCH(MAX('Profile-matrices_Condorcet'!I329:L329),'Profile-matrices_Condorcet'!I329:L329,0)),"NCW")</f>
        <v>NCW</v>
      </c>
      <c r="H329" t="s">
        <v>13</v>
      </c>
      <c r="I329" s="3">
        <f>COUNTIF($I327:$S327,I328)</f>
        <v>2</v>
      </c>
      <c r="J329" s="3">
        <f>COUNTIF($I327:$S327,J328)</f>
        <v>2</v>
      </c>
      <c r="K329" s="3">
        <f>COUNTIF($I327:$S327,K328)</f>
        <v>2</v>
      </c>
      <c r="L329" s="3">
        <f>COUNTIF($I327:$S327,L328)</f>
        <v>0</v>
      </c>
    </row>
    <row r="330" spans="1:20" x14ac:dyDescent="0.25">
      <c r="A330">
        <f t="shared" si="10"/>
        <v>329</v>
      </c>
      <c r="B330">
        <f t="shared" si="11"/>
        <v>83</v>
      </c>
      <c r="C330" t="str">
        <f>INDEX('VBA code_permu_wo_repettn'!$T$3:$Y$6,COUNTIF('Profile-matrices_Condorcet'!$B$2:$B330,'Profile-matrices_Condorcet'!$B330),MATCH(INDEX('numeric possibilities'!D$3:D$1298,VLOOKUP($B330,'numeric possibilities'!$C$3:$G$1298,1)),'VBA code_permu_wo_repettn'!$T$2:$Y$2))</f>
        <v>A</v>
      </c>
      <c r="D330" t="str">
        <f>INDEX('VBA code_permu_wo_repettn'!$AA$3:$AF$6,COUNTIF('Profile-matrices_Condorcet'!$B$2:$B330,'Profile-matrices_Condorcet'!$B330),MATCH(INDEX('numeric possibilities'!E$3:E$1298,VLOOKUP($B330,'numeric possibilities'!$C$3:$G$1298,1)),'VBA code_permu_wo_repettn'!$AA$2:$AF$2))</f>
        <v>B</v>
      </c>
      <c r="E330" t="str">
        <f>INDEX('VBA code_permu_wo_repettn'!$AH$3:$AM$6,COUNTIF('Profile-matrices_Condorcet'!$B$2:$B330,'Profile-matrices_Condorcet'!$B330),MATCH(INDEX('numeric possibilities'!F$3:F$1298,VLOOKUP($B330,'numeric possibilities'!$C$3:$G$1298,1)),'VBA code_permu_wo_repettn'!$AH$2:$AM$2))</f>
        <v>C</v>
      </c>
      <c r="F330" t="str">
        <f>INDEX('VBA code_permu_wo_repettn'!$AO$3:$AT$6,COUNTIF('Profile-matrices_Condorcet'!$B$2:$B330,'Profile-matrices_Condorcet'!$B330),MATCH(INDEX('numeric possibilities'!G$3:G$1298,VLOOKUP($B330,'numeric possibilities'!$C$3:$G$1298,1)),'VBA code_permu_wo_repettn'!$AO$2:$AT$2))</f>
        <v>D</v>
      </c>
      <c r="H330" t="s">
        <v>14</v>
      </c>
      <c r="I330" s="3">
        <f>IF(MATCH(I$1,$C330:$C333,0)&lt;(MATCH(J$1,$C330:$C333,0)),1*a_vote,0)+IF(MATCH(I$1,$D330:$D333,0)&lt;MATCH(J$1,$D330:$D333,0),1*b_vote,0)+IF(MATCH(I$1,$E330:$E333,0)&lt;MATCH(J$1,$E330:$E333,0),1*c_vote,0)+IF(MATCH(I$1,$F330:$F333,0)&lt;MATCH(J$1,$F330:$F333,0),1*d_vote,0)</f>
        <v>0.49</v>
      </c>
      <c r="J330" s="3">
        <f>IF(MATCH(I$1,$C330:$C333,0)&gt;(MATCH(J$1,$C330:$C333,0)),1*a_vote,0)+IF(MATCH(I$1,$D330:$D333,0)&gt;MATCH(J$1,$D330:$D333,0),1*b_vote,0)+IF(MATCH(I$1,$E330:$E333,0)&gt;MATCH(J$1,$E330:$E333,0),1*c_vote,0)+IF(MATCH(I$1,$F330:$F333,0)&gt;MATCH(J$1,$F330:$F333,0),1*d_vote,0)</f>
        <v>0.51</v>
      </c>
      <c r="K330" s="3">
        <f>IF(MATCH($K$1,$C330:$C333,0)&lt;(MATCH($L$1,$C330:$C333,0)),1*a_vote,0)+IF(MATCH($K$1,$D330:$D333,0)&lt;MATCH($L$1,$D330:$D333,0),1*b_vote,0)+IF(MATCH($K$1,$E330:$E333,0)&lt;MATCH($L$1,$E330:$E333,0),1*c_vote,0)+IF(MATCH($K$1,$F330:$F333,0)&lt;MATCH($L$1,$F330:$F333,0),1*d_vote,0)</f>
        <v>0.75</v>
      </c>
      <c r="L330" s="3">
        <f>IF(MATCH(K$1,$C330:$C333,0)&gt;(MATCH(L$1,$C330:$C333,0)),1*a_vote,0)+IF(MATCH(K$1,$D330:$D333,0)&gt;MATCH(L$1,$D330:$D333,0),1*b_vote,0)+IF(MATCH(K$1,$E330:$E333,0)&gt;MATCH(L$1,$E330:$E333,0),1*c_vote,0)+IF(MATCH(K$1,$F330:$F333,0)&gt;MATCH(L$1,$F330:$F333,0),1*d_vote,0)</f>
        <v>0.25</v>
      </c>
      <c r="M330" s="3">
        <f>IF(MATCH($M$1,$C330:$C333,0)&lt;(MATCH($N$1,$C330:$C333,0)),1*a_vote,0)+IF(MATCH($M$1,$D330:$D333,0)&lt;MATCH($N$1,$D330:$D333,0),1*b_vote,0)+IF(MATCH($M$1,$E330:$E333,0)&lt;MATCH($N$1,$E330:$E333,0),1*c_vote,0)+IF(MATCH($M$1,$F330:$F333,0)&lt;MATCH($N$1,$F330:$F333,0),1*d_vote,0)</f>
        <v>0.78</v>
      </c>
      <c r="N330" s="3">
        <f>IF(MATCH(M$1,$C330:$C333,0)&gt;(MATCH(N$1,$C330:$C333,0)),1*a_vote,0)+IF(MATCH(M$1,$D330:$D333,0)&gt;MATCH(N$1,$D330:$D333,0),1*b_vote,0)+IF(MATCH(M$1,$E330:$E333,0)&gt;MATCH(N$1,$E330:$E333,0),1*c_vote,0)+IF(MATCH(M$1,$F330:$F333,0)&gt;MATCH(N$1,$F330:$F333,0),1*d_vote,0)</f>
        <v>0.21999999999999997</v>
      </c>
      <c r="O330" s="3">
        <f>IF(MATCH($O$1,$C330:$C333,0)&lt;(MATCH($P$1,$C330:$C333,0)),1*a_vote,0)+IF(MATCH($O$1,$D330:$D333,0)&lt;MATCH($P$1,$D330:$D333,0),1*b_vote,0)+IF(MATCH($O$1,$E330:$E333,0)&lt;MATCH($P$1,$E330:$E333,0),1*c_vote,0)+IF(MATCH($O$1,$F330:$F333,0)&lt;MATCH($P$1,$F330:$F333,0),1*d_vote,0)</f>
        <v>0.75</v>
      </c>
      <c r="P330" s="3">
        <f>IF(MATCH(O$1,$C330:$C333,0)&gt;(MATCH(P$1,$C330:$C333,0)),1*a_vote,0)+IF(MATCH(O$1,$D330:$D333,0)&gt;MATCH(P$1,$D330:$D333,0),1*b_vote,0)+IF(MATCH(O$1,$E330:$E333,0)&gt;MATCH(P$1,$E330:$E333,0),1*c_vote,0)+IF(MATCH(O$1,$F330:$F333,0)&gt;MATCH(P$1,$F330:$F333,0),1*d_vote,0)</f>
        <v>0.25</v>
      </c>
      <c r="Q330" s="3">
        <f>IF(MATCH($Q$1,$C330:$C333,0)&lt;(MATCH($R$1,$C330:$C333,0)),1*a_vote,0)+IF(MATCH($Q$1,$D330:$D333,0)&lt;MATCH($R$1,$D330:$D333,0),1*b_vote,0)+IF(MATCH($Q$1,$E330:$E333,0)&lt;MATCH($R$1,$E330:$E333,0),1*c_vote,0)+IF(MATCH($Q$1,$F330:$F333,0)&lt;MATCH($R$1,$F330:$F333,0),1*d_vote,0)</f>
        <v>0.51</v>
      </c>
      <c r="R330" s="3">
        <f>IF(MATCH(Q$1,$C330:$C333,0)&gt;(MATCH(R$1,$C330:$C333,0)),1*a_vote,0)+IF(MATCH(Q$1,$D330:$D333,0)&gt;MATCH(R$1,$D330:$D333,0),1*b_vote,0)+IF(MATCH(Q$1,$E330:$E333,0)&gt;MATCH(R$1,$E330:$E333,0),1*c_vote,0)+IF(MATCH(Q$1,$F330:$F333,0)&gt;MATCH(R$1,$F330:$F333,0),1*d_vote,0)</f>
        <v>0.49</v>
      </c>
      <c r="S330" s="3">
        <f>IF(MATCH($S$1,$C330:$C333,0)&lt;(MATCH($T$1,$C330:$C333,0)),1*a_vote,0)+IF(MATCH($S$1,$D330:$D333,0)&lt;MATCH($T$1,$D330:$D333,0),1*b_vote,0)+IF(MATCH($S$1,$E330:$E333,0)&lt;MATCH($T$1,$E330:$E333,0),1*c_vote,0)+IF(MATCH($S$1,$F330:$F333,0)&lt;MATCH($T$1,$F330:$F333,0),1*d_vote,0)</f>
        <v>0.25</v>
      </c>
      <c r="T330" s="3">
        <f>IF(MATCH(S$1,$C330:$C333,0)&gt;(MATCH(T$1,$C330:$C333,0)),1*a_vote,0)+IF(MATCH(S$1,$D330:$D333,0)&gt;MATCH(T$1,$D330:$D333,0),1*b_vote,0)+IF(MATCH(S$1,$E330:$E333,0)&gt;MATCH(T$1,$E330:$E333,0),1*c_vote,0)+IF(MATCH(S$1,$F330:$F333,0)&gt;MATCH(T$1,$F330:$F333,0),1*d_vote,0)</f>
        <v>0.75</v>
      </c>
    </row>
    <row r="331" spans="1:20" x14ac:dyDescent="0.25">
      <c r="A331">
        <f t="shared" si="10"/>
        <v>330</v>
      </c>
      <c r="B331">
        <f t="shared" si="11"/>
        <v>83</v>
      </c>
      <c r="C331" t="str">
        <f>INDEX('VBA code_permu_wo_repettn'!$T$3:$Y$6,COUNTIF('Profile-matrices_Condorcet'!$B$2:$B331,'Profile-matrices_Condorcet'!$B331),MATCH(INDEX('numeric possibilities'!D$3:D$1298,VLOOKUP($B331,'numeric possibilities'!$C$3:$G$1298,1)),'VBA code_permu_wo_repettn'!$T$2:$Y$2))</f>
        <v>D</v>
      </c>
      <c r="D331" t="str">
        <f>INDEX('VBA code_permu_wo_repettn'!$AA$3:$AF$6,COUNTIF('Profile-matrices_Condorcet'!$B$2:$B331,'Profile-matrices_Condorcet'!$B331),MATCH(INDEX('numeric possibilities'!E$3:E$1298,VLOOKUP($B331,'numeric possibilities'!$C$3:$G$1298,1)),'VBA code_permu_wo_repettn'!$AA$2:$AF$2))</f>
        <v>A</v>
      </c>
      <c r="E331" t="str">
        <f>INDEX('VBA code_permu_wo_repettn'!$AH$3:$AM$6,COUNTIF('Profile-matrices_Condorcet'!$B$2:$B331,'Profile-matrices_Condorcet'!$B331),MATCH(INDEX('numeric possibilities'!F$3:F$1298,VLOOKUP($B331,'numeric possibilities'!$C$3:$G$1298,1)),'VBA code_permu_wo_repettn'!$AH$2:$AM$2))</f>
        <v>B</v>
      </c>
      <c r="F331" t="str">
        <f>INDEX('VBA code_permu_wo_repettn'!$AO$3:$AT$6,COUNTIF('Profile-matrices_Condorcet'!$B$2:$B331,'Profile-matrices_Condorcet'!$B331),MATCH(INDEX('numeric possibilities'!G$3:G$1298,VLOOKUP($B331,'numeric possibilities'!$C$3:$G$1298,1)),'VBA code_permu_wo_repettn'!$AO$2:$AT$2))</f>
        <v>A</v>
      </c>
      <c r="H331" t="s">
        <v>15</v>
      </c>
      <c r="I331" t="str">
        <f>IF(I330&gt;J330,$I$1,IF(I330&lt;J330,$J$1,0))</f>
        <v>B</v>
      </c>
      <c r="K331" t="str">
        <f>IF(K330&gt;L330,$K$1,IF(K330&lt;L330,$L$1,0))</f>
        <v>A</v>
      </c>
      <c r="M331" t="str">
        <f>IF(M330&gt;N330,$M$1,IF(M330&lt;N330,$N$1,0))</f>
        <v>A</v>
      </c>
      <c r="O331" t="str">
        <f>IF(O330&gt;P330,$O$1,IF(O330&lt;P330,$P$1,0))</f>
        <v>B</v>
      </c>
      <c r="Q331" t="str">
        <f>IF(Q330&gt;R330,$Q$1,IF(Q330&lt;R330,$R$1,0))</f>
        <v>B</v>
      </c>
      <c r="S331" t="str">
        <f>IF(S330&gt;T330,$S$1,IF(S330&lt;T330,$T$1,0))</f>
        <v>D</v>
      </c>
    </row>
    <row r="332" spans="1:20" x14ac:dyDescent="0.25">
      <c r="A332">
        <f t="shared" si="10"/>
        <v>331</v>
      </c>
      <c r="B332">
        <f t="shared" si="11"/>
        <v>83</v>
      </c>
      <c r="C332" t="str">
        <f>INDEX('VBA code_permu_wo_repettn'!$T$3:$Y$6,COUNTIF('Profile-matrices_Condorcet'!$B$2:$B332,'Profile-matrices_Condorcet'!$B332),MATCH(INDEX('numeric possibilities'!D$3:D$1298,VLOOKUP($B332,'numeric possibilities'!$C$3:$G$1298,1)),'VBA code_permu_wo_repettn'!$T$2:$Y$2))</f>
        <v>B</v>
      </c>
      <c r="D332" t="str">
        <f>INDEX('VBA code_permu_wo_repettn'!$AA$3:$AF$6,COUNTIF('Profile-matrices_Condorcet'!$B$2:$B332,'Profile-matrices_Condorcet'!$B332),MATCH(INDEX('numeric possibilities'!E$3:E$1298,VLOOKUP($B332,'numeric possibilities'!$C$3:$G$1298,1)),'VBA code_permu_wo_repettn'!$AA$2:$AF$2))</f>
        <v>D</v>
      </c>
      <c r="E332" t="str">
        <f>INDEX('VBA code_permu_wo_repettn'!$AH$3:$AM$6,COUNTIF('Profile-matrices_Condorcet'!$B$2:$B332,'Profile-matrices_Condorcet'!$B332),MATCH(INDEX('numeric possibilities'!F$3:F$1298,VLOOKUP($B332,'numeric possibilities'!$C$3:$G$1298,1)),'VBA code_permu_wo_repettn'!$AH$2:$AM$2))</f>
        <v>A</v>
      </c>
      <c r="F332" t="str">
        <f>INDEX('VBA code_permu_wo_repettn'!$AO$3:$AT$6,COUNTIF('Profile-matrices_Condorcet'!$B$2:$B332,'Profile-matrices_Condorcet'!$B332),MATCH(INDEX('numeric possibilities'!G$3:G$1298,VLOOKUP($B332,'numeric possibilities'!$C$3:$G$1298,1)),'VBA code_permu_wo_repettn'!$AO$2:$AT$2))</f>
        <v>B</v>
      </c>
      <c r="I332" t="s">
        <v>0</v>
      </c>
      <c r="J332" t="s">
        <v>1</v>
      </c>
      <c r="K332" t="s">
        <v>2</v>
      </c>
      <c r="L332" t="s">
        <v>3</v>
      </c>
    </row>
    <row r="333" spans="1:20" x14ac:dyDescent="0.25">
      <c r="A333">
        <f t="shared" si="10"/>
        <v>332</v>
      </c>
      <c r="B333">
        <f t="shared" si="11"/>
        <v>83</v>
      </c>
      <c r="C333" t="str">
        <f>INDEX('VBA code_permu_wo_repettn'!$T$3:$Y$6,COUNTIF('Profile-matrices_Condorcet'!$B$2:$B333,'Profile-matrices_Condorcet'!$B333),MATCH(INDEX('numeric possibilities'!D$3:D$1298,VLOOKUP($B333,'numeric possibilities'!$C$3:$G$1298,1)),'VBA code_permu_wo_repettn'!$T$2:$Y$2))</f>
        <v>C</v>
      </c>
      <c r="D333" t="str">
        <f>INDEX('VBA code_permu_wo_repettn'!$AA$3:$AF$6,COUNTIF('Profile-matrices_Condorcet'!$B$2:$B333,'Profile-matrices_Condorcet'!$B333),MATCH(INDEX('numeric possibilities'!E$3:E$1298,VLOOKUP($B333,'numeric possibilities'!$C$3:$G$1298,1)),'VBA code_permu_wo_repettn'!$AA$2:$AF$2))</f>
        <v>C</v>
      </c>
      <c r="E333" t="str">
        <f>INDEX('VBA code_permu_wo_repettn'!$AH$3:$AM$6,COUNTIF('Profile-matrices_Condorcet'!$B$2:$B333,'Profile-matrices_Condorcet'!$B333),MATCH(INDEX('numeric possibilities'!F$3:F$1298,VLOOKUP($B333,'numeric possibilities'!$C$3:$G$1298,1)),'VBA code_permu_wo_repettn'!$AH$2:$AM$2))</f>
        <v>D</v>
      </c>
      <c r="F333" t="str">
        <f>INDEX('VBA code_permu_wo_repettn'!$AO$3:$AT$6,COUNTIF('Profile-matrices_Condorcet'!$B$2:$B333,'Profile-matrices_Condorcet'!$B333),MATCH(INDEX('numeric possibilities'!G$3:G$1298,VLOOKUP($B333,'numeric possibilities'!$C$3:$G$1298,1)),'VBA code_permu_wo_repettn'!$AO$2:$AT$2))</f>
        <v>C</v>
      </c>
      <c r="G333" t="str">
        <f>IF(MAX(I333:L333)&gt;='numeric possibilities'!$B$4/2,INDEX('Profile-matrices_Condorcet'!I332:L332,1,MATCH(MAX('Profile-matrices_Condorcet'!I333:L333),'Profile-matrices_Condorcet'!I333:L333,0)),"NCW")</f>
        <v>B</v>
      </c>
      <c r="H333" t="s">
        <v>13</v>
      </c>
      <c r="I333" s="3">
        <f>COUNTIF($I331:$S331,I332)</f>
        <v>2</v>
      </c>
      <c r="J333" s="3">
        <f>COUNTIF($I331:$S331,J332)</f>
        <v>3</v>
      </c>
      <c r="K333" s="3">
        <f>COUNTIF($I331:$S331,K332)</f>
        <v>0</v>
      </c>
      <c r="L333" s="3">
        <f>COUNTIF($I331:$S331,L332)</f>
        <v>1</v>
      </c>
    </row>
    <row r="334" spans="1:20" x14ac:dyDescent="0.25">
      <c r="A334">
        <f t="shared" ref="A334:A397" si="12">A333+1</f>
        <v>333</v>
      </c>
      <c r="B334">
        <f t="shared" ref="B334:B397" si="13">IF((ROW()-1)&lt;=4*B333,B333,B333+1)</f>
        <v>84</v>
      </c>
      <c r="C334" t="str">
        <f>INDEX('VBA code_permu_wo_repettn'!$T$3:$Y$6,COUNTIF('Profile-matrices_Condorcet'!$B$2:$B334,'Profile-matrices_Condorcet'!$B334),MATCH(INDEX('numeric possibilities'!D$3:D$1298,VLOOKUP($B334,'numeric possibilities'!$C$3:$G$1298,1)),'VBA code_permu_wo_repettn'!$T$2:$Y$2))</f>
        <v>A</v>
      </c>
      <c r="D334" t="str">
        <f>INDEX('VBA code_permu_wo_repettn'!$AA$3:$AF$6,COUNTIF('Profile-matrices_Condorcet'!$B$2:$B334,'Profile-matrices_Condorcet'!$B334),MATCH(INDEX('numeric possibilities'!E$3:E$1298,VLOOKUP($B334,'numeric possibilities'!$C$3:$G$1298,1)),'VBA code_permu_wo_repettn'!$AA$2:$AF$2))</f>
        <v>B</v>
      </c>
      <c r="E334" t="str">
        <f>INDEX('VBA code_permu_wo_repettn'!$AH$3:$AM$6,COUNTIF('Profile-matrices_Condorcet'!$B$2:$B334,'Profile-matrices_Condorcet'!$B334),MATCH(INDEX('numeric possibilities'!F$3:F$1298,VLOOKUP($B334,'numeric possibilities'!$C$3:$G$1298,1)),'VBA code_permu_wo_repettn'!$AH$2:$AM$2))</f>
        <v>C</v>
      </c>
      <c r="F334" t="str">
        <f>INDEX('VBA code_permu_wo_repettn'!$AO$3:$AT$6,COUNTIF('Profile-matrices_Condorcet'!$B$2:$B334,'Profile-matrices_Condorcet'!$B334),MATCH(INDEX('numeric possibilities'!G$3:G$1298,VLOOKUP($B334,'numeric possibilities'!$C$3:$G$1298,1)),'VBA code_permu_wo_repettn'!$AO$2:$AT$2))</f>
        <v>D</v>
      </c>
      <c r="H334" t="s">
        <v>14</v>
      </c>
      <c r="I334" s="3">
        <f>IF(MATCH(I$1,$C334:$C337,0)&lt;(MATCH(J$1,$C334:$C337,0)),1*a_vote,0)+IF(MATCH(I$1,$D334:$D337,0)&lt;MATCH(J$1,$D334:$D337,0),1*b_vote,0)+IF(MATCH(I$1,$E334:$E337,0)&lt;MATCH(J$1,$E334:$E337,0),1*c_vote,0)+IF(MATCH(I$1,$F334:$F337,0)&lt;MATCH(J$1,$F334:$F337,0),1*d_vote,0)</f>
        <v>0.49</v>
      </c>
      <c r="J334" s="3">
        <f>IF(MATCH(I$1,$C334:$C337,0)&gt;(MATCH(J$1,$C334:$C337,0)),1*a_vote,0)+IF(MATCH(I$1,$D334:$D337,0)&gt;MATCH(J$1,$D334:$D337,0),1*b_vote,0)+IF(MATCH(I$1,$E334:$E337,0)&gt;MATCH(J$1,$E334:$E337,0),1*c_vote,0)+IF(MATCH(I$1,$F334:$F337,0)&gt;MATCH(J$1,$F334:$F337,0),1*d_vote,0)</f>
        <v>0.51</v>
      </c>
      <c r="K334" s="3">
        <f>IF(MATCH($K$1,$C334:$C337,0)&lt;(MATCH($L$1,$C334:$C337,0)),1*a_vote,0)+IF(MATCH($K$1,$D334:$D337,0)&lt;MATCH($L$1,$D334:$D337,0),1*b_vote,0)+IF(MATCH($K$1,$E334:$E337,0)&lt;MATCH($L$1,$E334:$E337,0),1*c_vote,0)+IF(MATCH($K$1,$F334:$F337,0)&lt;MATCH($L$1,$F334:$F337,0),1*d_vote,0)</f>
        <v>0.75</v>
      </c>
      <c r="L334" s="3">
        <f>IF(MATCH(K$1,$C334:$C337,0)&gt;(MATCH(L$1,$C334:$C337,0)),1*a_vote,0)+IF(MATCH(K$1,$D334:$D337,0)&gt;MATCH(L$1,$D334:$D337,0),1*b_vote,0)+IF(MATCH(K$1,$E334:$E337,0)&gt;MATCH(L$1,$E334:$E337,0),1*c_vote,0)+IF(MATCH(K$1,$F334:$F337,0)&gt;MATCH(L$1,$F334:$F337,0),1*d_vote,0)</f>
        <v>0.25</v>
      </c>
      <c r="M334" s="3">
        <f>IF(MATCH($M$1,$C334:$C337,0)&lt;(MATCH($N$1,$C334:$C337,0)),1*a_vote,0)+IF(MATCH($M$1,$D334:$D337,0)&lt;MATCH($N$1,$D334:$D337,0),1*b_vote,0)+IF(MATCH($M$1,$E334:$E337,0)&lt;MATCH($N$1,$E334:$E337,0),1*c_vote,0)+IF(MATCH($M$1,$F334:$F337,0)&lt;MATCH($N$1,$F334:$F337,0),1*d_vote,0)</f>
        <v>0.78</v>
      </c>
      <c r="N334" s="3">
        <f>IF(MATCH(M$1,$C334:$C337,0)&gt;(MATCH(N$1,$C334:$C337,0)),1*a_vote,0)+IF(MATCH(M$1,$D334:$D337,0)&gt;MATCH(N$1,$D334:$D337,0),1*b_vote,0)+IF(MATCH(M$1,$E334:$E337,0)&gt;MATCH(N$1,$E334:$E337,0),1*c_vote,0)+IF(MATCH(M$1,$F334:$F337,0)&gt;MATCH(N$1,$F334:$F337,0),1*d_vote,0)</f>
        <v>0.21999999999999997</v>
      </c>
      <c r="O334" s="3">
        <f>IF(MATCH($O$1,$C334:$C337,0)&lt;(MATCH($P$1,$C334:$C337,0)),1*a_vote,0)+IF(MATCH($O$1,$D334:$D337,0)&lt;MATCH($P$1,$D334:$D337,0),1*b_vote,0)+IF(MATCH($O$1,$E334:$E337,0)&lt;MATCH($P$1,$E334:$E337,0),1*c_vote,0)+IF(MATCH($O$1,$F334:$F337,0)&lt;MATCH($P$1,$F334:$F337,0),1*d_vote,0)</f>
        <v>0.48</v>
      </c>
      <c r="P334" s="3">
        <f>IF(MATCH(O$1,$C334:$C337,0)&gt;(MATCH(P$1,$C334:$C337,0)),1*a_vote,0)+IF(MATCH(O$1,$D334:$D337,0)&gt;MATCH(P$1,$D334:$D337,0),1*b_vote,0)+IF(MATCH(O$1,$E334:$E337,0)&gt;MATCH(P$1,$E334:$E337,0),1*c_vote,0)+IF(MATCH(O$1,$F334:$F337,0)&gt;MATCH(P$1,$F334:$F337,0),1*d_vote,0)</f>
        <v>0.52</v>
      </c>
      <c r="Q334" s="3">
        <f>IF(MATCH($Q$1,$C334:$C337,0)&lt;(MATCH($R$1,$C334:$C337,0)),1*a_vote,0)+IF(MATCH($Q$1,$D334:$D337,0)&lt;MATCH($R$1,$D334:$D337,0),1*b_vote,0)+IF(MATCH($Q$1,$E334:$E337,0)&lt;MATCH($R$1,$E334:$E337,0),1*c_vote,0)+IF(MATCH($Q$1,$F334:$F337,0)&lt;MATCH($R$1,$F334:$F337,0),1*d_vote,0)</f>
        <v>0.51</v>
      </c>
      <c r="R334" s="3">
        <f>IF(MATCH(Q$1,$C334:$C337,0)&gt;(MATCH(R$1,$C334:$C337,0)),1*a_vote,0)+IF(MATCH(Q$1,$D334:$D337,0)&gt;MATCH(R$1,$D334:$D337,0),1*b_vote,0)+IF(MATCH(Q$1,$E334:$E337,0)&gt;MATCH(R$1,$E334:$E337,0),1*c_vote,0)+IF(MATCH(Q$1,$F334:$F337,0)&gt;MATCH(R$1,$F334:$F337,0),1*d_vote,0)</f>
        <v>0.49</v>
      </c>
      <c r="S334" s="3">
        <f>IF(MATCH($S$1,$C334:$C337,0)&lt;(MATCH($T$1,$C334:$C337,0)),1*a_vote,0)+IF(MATCH($S$1,$D334:$D337,0)&lt;MATCH($T$1,$D334:$D337,0),1*b_vote,0)+IF(MATCH($S$1,$E334:$E337,0)&lt;MATCH($T$1,$E334:$E337,0),1*c_vote,0)+IF(MATCH($S$1,$F334:$F337,0)&lt;MATCH($T$1,$F334:$F337,0),1*d_vote,0)</f>
        <v>0.25</v>
      </c>
      <c r="T334" s="3">
        <f>IF(MATCH(S$1,$C334:$C337,0)&gt;(MATCH(T$1,$C334:$C337,0)),1*a_vote,0)+IF(MATCH(S$1,$D334:$D337,0)&gt;MATCH(T$1,$D334:$D337,0),1*b_vote,0)+IF(MATCH(S$1,$E334:$E337,0)&gt;MATCH(T$1,$E334:$E337,0),1*c_vote,0)+IF(MATCH(S$1,$F334:$F337,0)&gt;MATCH(T$1,$F334:$F337,0),1*d_vote,0)</f>
        <v>0.75</v>
      </c>
    </row>
    <row r="335" spans="1:20" x14ac:dyDescent="0.25">
      <c r="A335">
        <f t="shared" si="12"/>
        <v>334</v>
      </c>
      <c r="B335">
        <f t="shared" si="13"/>
        <v>84</v>
      </c>
      <c r="C335" t="str">
        <f>INDEX('VBA code_permu_wo_repettn'!$T$3:$Y$6,COUNTIF('Profile-matrices_Condorcet'!$B$2:$B335,'Profile-matrices_Condorcet'!$B335),MATCH(INDEX('numeric possibilities'!D$3:D$1298,VLOOKUP($B335,'numeric possibilities'!$C$3:$G$1298,1)),'VBA code_permu_wo_repettn'!$T$2:$Y$2))</f>
        <v>D</v>
      </c>
      <c r="D335" t="str">
        <f>INDEX('VBA code_permu_wo_repettn'!$AA$3:$AF$6,COUNTIF('Profile-matrices_Condorcet'!$B$2:$B335,'Profile-matrices_Condorcet'!$B335),MATCH(INDEX('numeric possibilities'!E$3:E$1298,VLOOKUP($B335,'numeric possibilities'!$C$3:$G$1298,1)),'VBA code_permu_wo_repettn'!$AA$2:$AF$2))</f>
        <v>A</v>
      </c>
      <c r="E335" t="str">
        <f>INDEX('VBA code_permu_wo_repettn'!$AH$3:$AM$6,COUNTIF('Profile-matrices_Condorcet'!$B$2:$B335,'Profile-matrices_Condorcet'!$B335),MATCH(INDEX('numeric possibilities'!F$3:F$1298,VLOOKUP($B335,'numeric possibilities'!$C$3:$G$1298,1)),'VBA code_permu_wo_repettn'!$AH$2:$AM$2))</f>
        <v>B</v>
      </c>
      <c r="F335" t="str">
        <f>INDEX('VBA code_permu_wo_repettn'!$AO$3:$AT$6,COUNTIF('Profile-matrices_Condorcet'!$B$2:$B335,'Profile-matrices_Condorcet'!$B335),MATCH(INDEX('numeric possibilities'!G$3:G$1298,VLOOKUP($B335,'numeric possibilities'!$C$3:$G$1298,1)),'VBA code_permu_wo_repettn'!$AO$2:$AT$2))</f>
        <v>A</v>
      </c>
      <c r="H335" t="s">
        <v>15</v>
      </c>
      <c r="I335" t="str">
        <f>IF(I334&gt;J334,$I$1,IF(I334&lt;J334,$J$1,0))</f>
        <v>B</v>
      </c>
      <c r="K335" t="str">
        <f>IF(K334&gt;L334,$K$1,IF(K334&lt;L334,$L$1,0))</f>
        <v>A</v>
      </c>
      <c r="M335" t="str">
        <f>IF(M334&gt;N334,$M$1,IF(M334&lt;N334,$N$1,0))</f>
        <v>A</v>
      </c>
      <c r="O335" t="str">
        <f>IF(O334&gt;P334,$O$1,IF(O334&lt;P334,$P$1,0))</f>
        <v>C</v>
      </c>
      <c r="Q335" t="str">
        <f>IF(Q334&gt;R334,$Q$1,IF(Q334&lt;R334,$R$1,0))</f>
        <v>B</v>
      </c>
      <c r="S335" t="str">
        <f>IF(S334&gt;T334,$S$1,IF(S334&lt;T334,$T$1,0))</f>
        <v>D</v>
      </c>
    </row>
    <row r="336" spans="1:20" x14ac:dyDescent="0.25">
      <c r="A336">
        <f t="shared" si="12"/>
        <v>335</v>
      </c>
      <c r="B336">
        <f t="shared" si="13"/>
        <v>84</v>
      </c>
      <c r="C336" t="str">
        <f>INDEX('VBA code_permu_wo_repettn'!$T$3:$Y$6,COUNTIF('Profile-matrices_Condorcet'!$B$2:$B336,'Profile-matrices_Condorcet'!$B336),MATCH(INDEX('numeric possibilities'!D$3:D$1298,VLOOKUP($B336,'numeric possibilities'!$C$3:$G$1298,1)),'VBA code_permu_wo_repettn'!$T$2:$Y$2))</f>
        <v>C</v>
      </c>
      <c r="D336" t="str">
        <f>INDEX('VBA code_permu_wo_repettn'!$AA$3:$AF$6,COUNTIF('Profile-matrices_Condorcet'!$B$2:$B336,'Profile-matrices_Condorcet'!$B336),MATCH(INDEX('numeric possibilities'!E$3:E$1298,VLOOKUP($B336,'numeric possibilities'!$C$3:$G$1298,1)),'VBA code_permu_wo_repettn'!$AA$2:$AF$2))</f>
        <v>D</v>
      </c>
      <c r="E336" t="str">
        <f>INDEX('VBA code_permu_wo_repettn'!$AH$3:$AM$6,COUNTIF('Profile-matrices_Condorcet'!$B$2:$B336,'Profile-matrices_Condorcet'!$B336),MATCH(INDEX('numeric possibilities'!F$3:F$1298,VLOOKUP($B336,'numeric possibilities'!$C$3:$G$1298,1)),'VBA code_permu_wo_repettn'!$AH$2:$AM$2))</f>
        <v>A</v>
      </c>
      <c r="F336" t="str">
        <f>INDEX('VBA code_permu_wo_repettn'!$AO$3:$AT$6,COUNTIF('Profile-matrices_Condorcet'!$B$2:$B336,'Profile-matrices_Condorcet'!$B336),MATCH(INDEX('numeric possibilities'!G$3:G$1298,VLOOKUP($B336,'numeric possibilities'!$C$3:$G$1298,1)),'VBA code_permu_wo_repettn'!$AO$2:$AT$2))</f>
        <v>B</v>
      </c>
      <c r="I336" t="s">
        <v>0</v>
      </c>
      <c r="J336" t="s">
        <v>1</v>
      </c>
      <c r="K336" t="s">
        <v>2</v>
      </c>
      <c r="L336" t="s">
        <v>3</v>
      </c>
    </row>
    <row r="337" spans="1:20" x14ac:dyDescent="0.25">
      <c r="A337">
        <f t="shared" si="12"/>
        <v>336</v>
      </c>
      <c r="B337">
        <f t="shared" si="13"/>
        <v>84</v>
      </c>
      <c r="C337" t="str">
        <f>INDEX('VBA code_permu_wo_repettn'!$T$3:$Y$6,COUNTIF('Profile-matrices_Condorcet'!$B$2:$B337,'Profile-matrices_Condorcet'!$B337),MATCH(INDEX('numeric possibilities'!D$3:D$1298,VLOOKUP($B337,'numeric possibilities'!$C$3:$G$1298,1)),'VBA code_permu_wo_repettn'!$T$2:$Y$2))</f>
        <v>B</v>
      </c>
      <c r="D337" t="str">
        <f>INDEX('VBA code_permu_wo_repettn'!$AA$3:$AF$6,COUNTIF('Profile-matrices_Condorcet'!$B$2:$B337,'Profile-matrices_Condorcet'!$B337),MATCH(INDEX('numeric possibilities'!E$3:E$1298,VLOOKUP($B337,'numeric possibilities'!$C$3:$G$1298,1)),'VBA code_permu_wo_repettn'!$AA$2:$AF$2))</f>
        <v>C</v>
      </c>
      <c r="E337" t="str">
        <f>INDEX('VBA code_permu_wo_repettn'!$AH$3:$AM$6,COUNTIF('Profile-matrices_Condorcet'!$B$2:$B337,'Profile-matrices_Condorcet'!$B337),MATCH(INDEX('numeric possibilities'!F$3:F$1298,VLOOKUP($B337,'numeric possibilities'!$C$3:$G$1298,1)),'VBA code_permu_wo_repettn'!$AH$2:$AM$2))</f>
        <v>D</v>
      </c>
      <c r="F337" t="str">
        <f>INDEX('VBA code_permu_wo_repettn'!$AO$3:$AT$6,COUNTIF('Profile-matrices_Condorcet'!$B$2:$B337,'Profile-matrices_Condorcet'!$B337),MATCH(INDEX('numeric possibilities'!G$3:G$1298,VLOOKUP($B337,'numeric possibilities'!$C$3:$G$1298,1)),'VBA code_permu_wo_repettn'!$AO$2:$AT$2))</f>
        <v>C</v>
      </c>
      <c r="G337" t="str">
        <f>IF(MAX(I337:L337)&gt;='numeric possibilities'!$B$4/2,INDEX('Profile-matrices_Condorcet'!I336:L336,1,MATCH(MAX('Profile-matrices_Condorcet'!I337:L337),'Profile-matrices_Condorcet'!I337:L337,0)),"NCW")</f>
        <v>NCW</v>
      </c>
      <c r="H337" t="s">
        <v>13</v>
      </c>
      <c r="I337" s="3">
        <f>COUNTIF($I335:$S335,I336)</f>
        <v>2</v>
      </c>
      <c r="J337" s="3">
        <f>COUNTIF($I335:$S335,J336)</f>
        <v>2</v>
      </c>
      <c r="K337" s="3">
        <f>COUNTIF($I335:$S335,K336)</f>
        <v>1</v>
      </c>
      <c r="L337" s="3">
        <f>COUNTIF($I335:$S335,L336)</f>
        <v>1</v>
      </c>
    </row>
    <row r="338" spans="1:20" x14ac:dyDescent="0.25">
      <c r="A338">
        <f t="shared" si="12"/>
        <v>337</v>
      </c>
      <c r="B338">
        <f t="shared" si="13"/>
        <v>85</v>
      </c>
      <c r="C338" t="str">
        <f>INDEX('VBA code_permu_wo_repettn'!$T$3:$Y$6,COUNTIF('Profile-matrices_Condorcet'!$B$2:$B338,'Profile-matrices_Condorcet'!$B338),MATCH(INDEX('numeric possibilities'!D$3:D$1298,VLOOKUP($B338,'numeric possibilities'!$C$3:$G$1298,1)),'VBA code_permu_wo_repettn'!$T$2:$Y$2))</f>
        <v>A</v>
      </c>
      <c r="D338" t="str">
        <f>INDEX('VBA code_permu_wo_repettn'!$AA$3:$AF$6,COUNTIF('Profile-matrices_Condorcet'!$B$2:$B338,'Profile-matrices_Condorcet'!$B338),MATCH(INDEX('numeric possibilities'!E$3:E$1298,VLOOKUP($B338,'numeric possibilities'!$C$3:$G$1298,1)),'VBA code_permu_wo_repettn'!$AA$2:$AF$2))</f>
        <v>B</v>
      </c>
      <c r="E338" t="str">
        <f>INDEX('VBA code_permu_wo_repettn'!$AH$3:$AM$6,COUNTIF('Profile-matrices_Condorcet'!$B$2:$B338,'Profile-matrices_Condorcet'!$B338),MATCH(INDEX('numeric possibilities'!F$3:F$1298,VLOOKUP($B338,'numeric possibilities'!$C$3:$G$1298,1)),'VBA code_permu_wo_repettn'!$AH$2:$AM$2))</f>
        <v>C</v>
      </c>
      <c r="F338" t="str">
        <f>INDEX('VBA code_permu_wo_repettn'!$AO$3:$AT$6,COUNTIF('Profile-matrices_Condorcet'!$B$2:$B338,'Profile-matrices_Condorcet'!$B338),MATCH(INDEX('numeric possibilities'!G$3:G$1298,VLOOKUP($B338,'numeric possibilities'!$C$3:$G$1298,1)),'VBA code_permu_wo_repettn'!$AO$2:$AT$2))</f>
        <v>D</v>
      </c>
      <c r="H338" t="s">
        <v>14</v>
      </c>
      <c r="I338" s="3">
        <f>IF(MATCH(I$1,$C338:$C341,0)&lt;(MATCH(J$1,$C338:$C341,0)),1*a_vote,0)+IF(MATCH(I$1,$D338:$D341,0)&lt;MATCH(J$1,$D338:$D341,0),1*b_vote,0)+IF(MATCH(I$1,$E338:$E341,0)&lt;MATCH(J$1,$E338:$E341,0),1*c_vote,0)+IF(MATCH(I$1,$F338:$F341,0)&lt;MATCH(J$1,$F338:$F341,0),1*d_vote,0)</f>
        <v>0.49</v>
      </c>
      <c r="J338" s="3">
        <f>IF(MATCH(I$1,$C338:$C341,0)&gt;(MATCH(J$1,$C338:$C341,0)),1*a_vote,0)+IF(MATCH(I$1,$D338:$D341,0)&gt;MATCH(J$1,$D338:$D341,0),1*b_vote,0)+IF(MATCH(I$1,$E338:$E341,0)&gt;MATCH(J$1,$E338:$E341,0),1*c_vote,0)+IF(MATCH(I$1,$F338:$F341,0)&gt;MATCH(J$1,$F338:$F341,0),1*d_vote,0)</f>
        <v>0.51</v>
      </c>
      <c r="K338" s="3">
        <f>IF(MATCH($K$1,$C338:$C341,0)&lt;(MATCH($L$1,$C338:$C341,0)),1*a_vote,0)+IF(MATCH($K$1,$D338:$D341,0)&lt;MATCH($L$1,$D338:$D341,0),1*b_vote,0)+IF(MATCH($K$1,$E338:$E341,0)&lt;MATCH($L$1,$E338:$E341,0),1*c_vote,0)+IF(MATCH($K$1,$F338:$F341,0)&lt;MATCH($L$1,$F338:$F341,0),1*d_vote,0)</f>
        <v>0.49</v>
      </c>
      <c r="L338" s="3">
        <f>IF(MATCH(K$1,$C338:$C341,0)&gt;(MATCH(L$1,$C338:$C341,0)),1*a_vote,0)+IF(MATCH(K$1,$D338:$D341,0)&gt;MATCH(L$1,$D338:$D341,0),1*b_vote,0)+IF(MATCH(K$1,$E338:$E341,0)&gt;MATCH(L$1,$E338:$E341,0),1*c_vote,0)+IF(MATCH(K$1,$F338:$F341,0)&gt;MATCH(L$1,$F338:$F341,0),1*d_vote,0)</f>
        <v>0.51</v>
      </c>
      <c r="M338" s="3">
        <f>IF(MATCH($M$1,$C338:$C341,0)&lt;(MATCH($N$1,$C338:$C341,0)),1*a_vote,0)+IF(MATCH($M$1,$D338:$D341,0)&lt;MATCH($N$1,$D338:$D341,0),1*b_vote,0)+IF(MATCH($M$1,$E338:$E341,0)&lt;MATCH($N$1,$E338:$E341,0),1*c_vote,0)+IF(MATCH($M$1,$F338:$F341,0)&lt;MATCH($N$1,$F338:$F341,0),1*d_vote,0)</f>
        <v>0.78</v>
      </c>
      <c r="N338" s="3">
        <f>IF(MATCH(M$1,$C338:$C341,0)&gt;(MATCH(N$1,$C338:$C341,0)),1*a_vote,0)+IF(MATCH(M$1,$D338:$D341,0)&gt;MATCH(N$1,$D338:$D341,0),1*b_vote,0)+IF(MATCH(M$1,$E338:$E341,0)&gt;MATCH(N$1,$E338:$E341,0),1*c_vote,0)+IF(MATCH(M$1,$F338:$F341,0)&gt;MATCH(N$1,$F338:$F341,0),1*d_vote,0)</f>
        <v>0.21999999999999997</v>
      </c>
      <c r="O338" s="3">
        <f>IF(MATCH($O$1,$C338:$C341,0)&lt;(MATCH($P$1,$C338:$C341,0)),1*a_vote,0)+IF(MATCH($O$1,$D338:$D341,0)&lt;MATCH($P$1,$D338:$D341,0),1*b_vote,0)+IF(MATCH($O$1,$E338:$E341,0)&lt;MATCH($P$1,$E338:$E341,0),1*c_vote,0)+IF(MATCH($O$1,$F338:$F341,0)&lt;MATCH($P$1,$F338:$F341,0),1*d_vote,0)</f>
        <v>0.75</v>
      </c>
      <c r="P338" s="3">
        <f>IF(MATCH(O$1,$C338:$C341,0)&gt;(MATCH(P$1,$C338:$C341,0)),1*a_vote,0)+IF(MATCH(O$1,$D338:$D341,0)&gt;MATCH(P$1,$D338:$D341,0),1*b_vote,0)+IF(MATCH(O$1,$E338:$E341,0)&gt;MATCH(P$1,$E338:$E341,0),1*c_vote,0)+IF(MATCH(O$1,$F338:$F341,0)&gt;MATCH(P$1,$F338:$F341,0),1*d_vote,0)</f>
        <v>0.25</v>
      </c>
      <c r="Q338" s="3">
        <f>IF(MATCH($Q$1,$C338:$C341,0)&lt;(MATCH($R$1,$C338:$C341,0)),1*a_vote,0)+IF(MATCH($Q$1,$D338:$D341,0)&lt;MATCH($R$1,$D338:$D341,0),1*b_vote,0)+IF(MATCH($Q$1,$E338:$E341,0)&lt;MATCH($R$1,$E338:$E341,0),1*c_vote,0)+IF(MATCH($Q$1,$F338:$F341,0)&lt;MATCH($R$1,$F338:$F341,0),1*d_vote,0)</f>
        <v>0.78</v>
      </c>
      <c r="R338" s="3">
        <f>IF(MATCH(Q$1,$C338:$C341,0)&gt;(MATCH(R$1,$C338:$C341,0)),1*a_vote,0)+IF(MATCH(Q$1,$D338:$D341,0)&gt;MATCH(R$1,$D338:$D341,0),1*b_vote,0)+IF(MATCH(Q$1,$E338:$E341,0)&gt;MATCH(R$1,$E338:$E341,0),1*c_vote,0)+IF(MATCH(Q$1,$F338:$F341,0)&gt;MATCH(R$1,$F338:$F341,0),1*d_vote,0)</f>
        <v>0.21999999999999997</v>
      </c>
      <c r="S338" s="3">
        <f>IF(MATCH($S$1,$C338:$C341,0)&lt;(MATCH($T$1,$C338:$C341,0)),1*a_vote,0)+IF(MATCH($S$1,$D338:$D341,0)&lt;MATCH($T$1,$D338:$D341,0),1*b_vote,0)+IF(MATCH($S$1,$E338:$E341,0)&lt;MATCH($T$1,$E338:$E341,0),1*c_vote,0)+IF(MATCH($S$1,$F338:$F341,0)&lt;MATCH($T$1,$F338:$F341,0),1*d_vote,0)</f>
        <v>0.78</v>
      </c>
      <c r="T338" s="3">
        <f>IF(MATCH(S$1,$C338:$C341,0)&gt;(MATCH(T$1,$C338:$C341,0)),1*a_vote,0)+IF(MATCH(S$1,$D338:$D341,0)&gt;MATCH(T$1,$D338:$D341,0),1*b_vote,0)+IF(MATCH(S$1,$E338:$E341,0)&gt;MATCH(T$1,$E338:$E341,0),1*c_vote,0)+IF(MATCH(S$1,$F338:$F341,0)&gt;MATCH(T$1,$F338:$F341,0),1*d_vote,0)</f>
        <v>0.21999999999999997</v>
      </c>
    </row>
    <row r="339" spans="1:20" x14ac:dyDescent="0.25">
      <c r="A339">
        <f t="shared" si="12"/>
        <v>338</v>
      </c>
      <c r="B339">
        <f t="shared" si="13"/>
        <v>85</v>
      </c>
      <c r="C339" t="str">
        <f>INDEX('VBA code_permu_wo_repettn'!$T$3:$Y$6,COUNTIF('Profile-matrices_Condorcet'!$B$2:$B339,'Profile-matrices_Condorcet'!$B339),MATCH(INDEX('numeric possibilities'!D$3:D$1298,VLOOKUP($B339,'numeric possibilities'!$C$3:$G$1298,1)),'VBA code_permu_wo_repettn'!$T$2:$Y$2))</f>
        <v>B</v>
      </c>
      <c r="D339" t="str">
        <f>INDEX('VBA code_permu_wo_repettn'!$AA$3:$AF$6,COUNTIF('Profile-matrices_Condorcet'!$B$2:$B339,'Profile-matrices_Condorcet'!$B339),MATCH(INDEX('numeric possibilities'!E$3:E$1298,VLOOKUP($B339,'numeric possibilities'!$C$3:$G$1298,1)),'VBA code_permu_wo_repettn'!$AA$2:$AF$2))</f>
        <v>C</v>
      </c>
      <c r="E339" t="str">
        <f>INDEX('VBA code_permu_wo_repettn'!$AH$3:$AM$6,COUNTIF('Profile-matrices_Condorcet'!$B$2:$B339,'Profile-matrices_Condorcet'!$B339),MATCH(INDEX('numeric possibilities'!F$3:F$1298,VLOOKUP($B339,'numeric possibilities'!$C$3:$G$1298,1)),'VBA code_permu_wo_repettn'!$AH$2:$AM$2))</f>
        <v>B</v>
      </c>
      <c r="F339" t="str">
        <f>INDEX('VBA code_permu_wo_repettn'!$AO$3:$AT$6,COUNTIF('Profile-matrices_Condorcet'!$B$2:$B339,'Profile-matrices_Condorcet'!$B339),MATCH(INDEX('numeric possibilities'!G$3:G$1298,VLOOKUP($B339,'numeric possibilities'!$C$3:$G$1298,1)),'VBA code_permu_wo_repettn'!$AO$2:$AT$2))</f>
        <v>A</v>
      </c>
      <c r="H339" t="s">
        <v>15</v>
      </c>
      <c r="I339" t="str">
        <f>IF(I338&gt;J338,$I$1,IF(I338&lt;J338,$J$1,0))</f>
        <v>B</v>
      </c>
      <c r="K339" t="str">
        <f>IF(K338&gt;L338,$K$1,IF(K338&lt;L338,$L$1,0))</f>
        <v>C</v>
      </c>
      <c r="M339" t="str">
        <f>IF(M338&gt;N338,$M$1,IF(M338&lt;N338,$N$1,0))</f>
        <v>A</v>
      </c>
      <c r="O339" t="str">
        <f>IF(O338&gt;P338,$O$1,IF(O338&lt;P338,$P$1,0))</f>
        <v>B</v>
      </c>
      <c r="Q339" t="str">
        <f>IF(Q338&gt;R338,$Q$1,IF(Q338&lt;R338,$R$1,0))</f>
        <v>B</v>
      </c>
      <c r="S339" t="str">
        <f>IF(S338&gt;T338,$S$1,IF(S338&lt;T338,$T$1,0))</f>
        <v>C</v>
      </c>
    </row>
    <row r="340" spans="1:20" x14ac:dyDescent="0.25">
      <c r="A340">
        <f t="shared" si="12"/>
        <v>339</v>
      </c>
      <c r="B340">
        <f t="shared" si="13"/>
        <v>85</v>
      </c>
      <c r="C340" t="str">
        <f>INDEX('VBA code_permu_wo_repettn'!$T$3:$Y$6,COUNTIF('Profile-matrices_Condorcet'!$B$2:$B340,'Profile-matrices_Condorcet'!$B340),MATCH(INDEX('numeric possibilities'!D$3:D$1298,VLOOKUP($B340,'numeric possibilities'!$C$3:$G$1298,1)),'VBA code_permu_wo_repettn'!$T$2:$Y$2))</f>
        <v>C</v>
      </c>
      <c r="D340" t="str">
        <f>INDEX('VBA code_permu_wo_repettn'!$AA$3:$AF$6,COUNTIF('Profile-matrices_Condorcet'!$B$2:$B340,'Profile-matrices_Condorcet'!$B340),MATCH(INDEX('numeric possibilities'!E$3:E$1298,VLOOKUP($B340,'numeric possibilities'!$C$3:$G$1298,1)),'VBA code_permu_wo_repettn'!$AA$2:$AF$2))</f>
        <v>A</v>
      </c>
      <c r="E340" t="str">
        <f>INDEX('VBA code_permu_wo_repettn'!$AH$3:$AM$6,COUNTIF('Profile-matrices_Condorcet'!$B$2:$B340,'Profile-matrices_Condorcet'!$B340),MATCH(INDEX('numeric possibilities'!F$3:F$1298,VLOOKUP($B340,'numeric possibilities'!$C$3:$G$1298,1)),'VBA code_permu_wo_repettn'!$AH$2:$AM$2))</f>
        <v>A</v>
      </c>
      <c r="F340" t="str">
        <f>INDEX('VBA code_permu_wo_repettn'!$AO$3:$AT$6,COUNTIF('Profile-matrices_Condorcet'!$B$2:$B340,'Profile-matrices_Condorcet'!$B340),MATCH(INDEX('numeric possibilities'!G$3:G$1298,VLOOKUP($B340,'numeric possibilities'!$C$3:$G$1298,1)),'VBA code_permu_wo_repettn'!$AO$2:$AT$2))</f>
        <v>B</v>
      </c>
      <c r="I340" t="s">
        <v>0</v>
      </c>
      <c r="J340" t="s">
        <v>1</v>
      </c>
      <c r="K340" t="s">
        <v>2</v>
      </c>
      <c r="L340" t="s">
        <v>3</v>
      </c>
    </row>
    <row r="341" spans="1:20" x14ac:dyDescent="0.25">
      <c r="A341">
        <f t="shared" si="12"/>
        <v>340</v>
      </c>
      <c r="B341">
        <f t="shared" si="13"/>
        <v>85</v>
      </c>
      <c r="C341" t="str">
        <f>INDEX('VBA code_permu_wo_repettn'!$T$3:$Y$6,COUNTIF('Profile-matrices_Condorcet'!$B$2:$B341,'Profile-matrices_Condorcet'!$B341),MATCH(INDEX('numeric possibilities'!D$3:D$1298,VLOOKUP($B341,'numeric possibilities'!$C$3:$G$1298,1)),'VBA code_permu_wo_repettn'!$T$2:$Y$2))</f>
        <v>D</v>
      </c>
      <c r="D341" t="str">
        <f>INDEX('VBA code_permu_wo_repettn'!$AA$3:$AF$6,COUNTIF('Profile-matrices_Condorcet'!$B$2:$B341,'Profile-matrices_Condorcet'!$B341),MATCH(INDEX('numeric possibilities'!E$3:E$1298,VLOOKUP($B341,'numeric possibilities'!$C$3:$G$1298,1)),'VBA code_permu_wo_repettn'!$AA$2:$AF$2))</f>
        <v>D</v>
      </c>
      <c r="E341" t="str">
        <f>INDEX('VBA code_permu_wo_repettn'!$AH$3:$AM$6,COUNTIF('Profile-matrices_Condorcet'!$B$2:$B341,'Profile-matrices_Condorcet'!$B341),MATCH(INDEX('numeric possibilities'!F$3:F$1298,VLOOKUP($B341,'numeric possibilities'!$C$3:$G$1298,1)),'VBA code_permu_wo_repettn'!$AH$2:$AM$2))</f>
        <v>D</v>
      </c>
      <c r="F341" t="str">
        <f>INDEX('VBA code_permu_wo_repettn'!$AO$3:$AT$6,COUNTIF('Profile-matrices_Condorcet'!$B$2:$B341,'Profile-matrices_Condorcet'!$B341),MATCH(INDEX('numeric possibilities'!G$3:G$1298,VLOOKUP($B341,'numeric possibilities'!$C$3:$G$1298,1)),'VBA code_permu_wo_repettn'!$AO$2:$AT$2))</f>
        <v>C</v>
      </c>
      <c r="G341" t="str">
        <f>IF(MAX(I341:L341)&gt;='numeric possibilities'!$B$4/2,INDEX('Profile-matrices_Condorcet'!I340:L340,1,MATCH(MAX('Profile-matrices_Condorcet'!I341:L341),'Profile-matrices_Condorcet'!I341:L341,0)),"NCW")</f>
        <v>B</v>
      </c>
      <c r="H341" t="s">
        <v>13</v>
      </c>
      <c r="I341" s="3">
        <f>COUNTIF($I339:$S339,I340)</f>
        <v>1</v>
      </c>
      <c r="J341" s="3">
        <f>COUNTIF($I339:$S339,J340)</f>
        <v>3</v>
      </c>
      <c r="K341" s="3">
        <f>COUNTIF($I339:$S339,K340)</f>
        <v>2</v>
      </c>
      <c r="L341" s="3">
        <f>COUNTIF($I339:$S339,L340)</f>
        <v>0</v>
      </c>
    </row>
    <row r="342" spans="1:20" x14ac:dyDescent="0.25">
      <c r="A342">
        <f t="shared" si="12"/>
        <v>341</v>
      </c>
      <c r="B342">
        <f t="shared" si="13"/>
        <v>86</v>
      </c>
      <c r="C342" t="str">
        <f>INDEX('VBA code_permu_wo_repettn'!$T$3:$Y$6,COUNTIF('Profile-matrices_Condorcet'!$B$2:$B342,'Profile-matrices_Condorcet'!$B342),MATCH(INDEX('numeric possibilities'!D$3:D$1298,VLOOKUP($B342,'numeric possibilities'!$C$3:$G$1298,1)),'VBA code_permu_wo_repettn'!$T$2:$Y$2))</f>
        <v>A</v>
      </c>
      <c r="D342" t="str">
        <f>INDEX('VBA code_permu_wo_repettn'!$AA$3:$AF$6,COUNTIF('Profile-matrices_Condorcet'!$B$2:$B342,'Profile-matrices_Condorcet'!$B342),MATCH(INDEX('numeric possibilities'!E$3:E$1298,VLOOKUP($B342,'numeric possibilities'!$C$3:$G$1298,1)),'VBA code_permu_wo_repettn'!$AA$2:$AF$2))</f>
        <v>B</v>
      </c>
      <c r="E342" t="str">
        <f>INDEX('VBA code_permu_wo_repettn'!$AH$3:$AM$6,COUNTIF('Profile-matrices_Condorcet'!$B$2:$B342,'Profile-matrices_Condorcet'!$B342),MATCH(INDEX('numeric possibilities'!F$3:F$1298,VLOOKUP($B342,'numeric possibilities'!$C$3:$G$1298,1)),'VBA code_permu_wo_repettn'!$AH$2:$AM$2))</f>
        <v>C</v>
      </c>
      <c r="F342" t="str">
        <f>INDEX('VBA code_permu_wo_repettn'!$AO$3:$AT$6,COUNTIF('Profile-matrices_Condorcet'!$B$2:$B342,'Profile-matrices_Condorcet'!$B342),MATCH(INDEX('numeric possibilities'!G$3:G$1298,VLOOKUP($B342,'numeric possibilities'!$C$3:$G$1298,1)),'VBA code_permu_wo_repettn'!$AO$2:$AT$2))</f>
        <v>D</v>
      </c>
      <c r="H342" t="s">
        <v>14</v>
      </c>
      <c r="I342" s="3">
        <f>IF(MATCH(I$1,$C342:$C345,0)&lt;(MATCH(J$1,$C342:$C345,0)),1*a_vote,0)+IF(MATCH(I$1,$D342:$D345,0)&lt;MATCH(J$1,$D342:$D345,0),1*b_vote,0)+IF(MATCH(I$1,$E342:$E345,0)&lt;MATCH(J$1,$E342:$E345,0),1*c_vote,0)+IF(MATCH(I$1,$F342:$F345,0)&lt;MATCH(J$1,$F342:$F345,0),1*d_vote,0)</f>
        <v>0.49</v>
      </c>
      <c r="J342" s="3">
        <f>IF(MATCH(I$1,$C342:$C345,0)&gt;(MATCH(J$1,$C342:$C345,0)),1*a_vote,0)+IF(MATCH(I$1,$D342:$D345,0)&gt;MATCH(J$1,$D342:$D345,0),1*b_vote,0)+IF(MATCH(I$1,$E342:$E345,0)&gt;MATCH(J$1,$E342:$E345,0),1*c_vote,0)+IF(MATCH(I$1,$F342:$F345,0)&gt;MATCH(J$1,$F342:$F345,0),1*d_vote,0)</f>
        <v>0.51</v>
      </c>
      <c r="K342" s="3">
        <f>IF(MATCH($K$1,$C342:$C345,0)&lt;(MATCH($L$1,$C342:$C345,0)),1*a_vote,0)+IF(MATCH($K$1,$D342:$D345,0)&lt;MATCH($L$1,$D342:$D345,0),1*b_vote,0)+IF(MATCH($K$1,$E342:$E345,0)&lt;MATCH($L$1,$E342:$E345,0),1*c_vote,0)+IF(MATCH($K$1,$F342:$F345,0)&lt;MATCH($L$1,$F342:$F345,0),1*d_vote,0)</f>
        <v>0.49</v>
      </c>
      <c r="L342" s="3">
        <f>IF(MATCH(K$1,$C342:$C345,0)&gt;(MATCH(L$1,$C342:$C345,0)),1*a_vote,0)+IF(MATCH(K$1,$D342:$D345,0)&gt;MATCH(L$1,$D342:$D345,0),1*b_vote,0)+IF(MATCH(K$1,$E342:$E345,0)&gt;MATCH(L$1,$E342:$E345,0),1*c_vote,0)+IF(MATCH(K$1,$F342:$F345,0)&gt;MATCH(L$1,$F342:$F345,0),1*d_vote,0)</f>
        <v>0.51</v>
      </c>
      <c r="M342" s="3">
        <f>IF(MATCH($M$1,$C342:$C345,0)&lt;(MATCH($N$1,$C342:$C345,0)),1*a_vote,0)+IF(MATCH($M$1,$D342:$D345,0)&lt;MATCH($N$1,$D342:$D345,0),1*b_vote,0)+IF(MATCH($M$1,$E342:$E345,0)&lt;MATCH($N$1,$E342:$E345,0),1*c_vote,0)+IF(MATCH($M$1,$F342:$F345,0)&lt;MATCH($N$1,$F342:$F345,0),1*d_vote,0)</f>
        <v>0.78</v>
      </c>
      <c r="N342" s="3">
        <f>IF(MATCH(M$1,$C342:$C345,0)&gt;(MATCH(N$1,$C342:$C345,0)),1*a_vote,0)+IF(MATCH(M$1,$D342:$D345,0)&gt;MATCH(N$1,$D342:$D345,0),1*b_vote,0)+IF(MATCH(M$1,$E342:$E345,0)&gt;MATCH(N$1,$E342:$E345,0),1*c_vote,0)+IF(MATCH(M$1,$F342:$F345,0)&gt;MATCH(N$1,$F342:$F345,0),1*d_vote,0)</f>
        <v>0.21999999999999997</v>
      </c>
      <c r="O342" s="3">
        <f>IF(MATCH($O$1,$C342:$C345,0)&lt;(MATCH($P$1,$C342:$C345,0)),1*a_vote,0)+IF(MATCH($O$1,$D342:$D345,0)&lt;MATCH($P$1,$D342:$D345,0),1*b_vote,0)+IF(MATCH($O$1,$E342:$E345,0)&lt;MATCH($P$1,$E342:$E345,0),1*c_vote,0)+IF(MATCH($O$1,$F342:$F345,0)&lt;MATCH($P$1,$F342:$F345,0),1*d_vote,0)</f>
        <v>0.75</v>
      </c>
      <c r="P342" s="3">
        <f>IF(MATCH(O$1,$C342:$C345,0)&gt;(MATCH(P$1,$C342:$C345,0)),1*a_vote,0)+IF(MATCH(O$1,$D342:$D345,0)&gt;MATCH(P$1,$D342:$D345,0),1*b_vote,0)+IF(MATCH(O$1,$E342:$E345,0)&gt;MATCH(P$1,$E342:$E345,0),1*c_vote,0)+IF(MATCH(O$1,$F342:$F345,0)&gt;MATCH(P$1,$F342:$F345,0),1*d_vote,0)</f>
        <v>0.25</v>
      </c>
      <c r="Q342" s="3">
        <f>IF(MATCH($Q$1,$C342:$C345,0)&lt;(MATCH($R$1,$C342:$C345,0)),1*a_vote,0)+IF(MATCH($Q$1,$D342:$D345,0)&lt;MATCH($R$1,$D342:$D345,0),1*b_vote,0)+IF(MATCH($Q$1,$E342:$E345,0)&lt;MATCH($R$1,$E342:$E345,0),1*c_vote,0)+IF(MATCH($Q$1,$F342:$F345,0)&lt;MATCH($R$1,$F342:$F345,0),1*d_vote,0)</f>
        <v>0.78</v>
      </c>
      <c r="R342" s="3">
        <f>IF(MATCH(Q$1,$C342:$C345,0)&gt;(MATCH(R$1,$C342:$C345,0)),1*a_vote,0)+IF(MATCH(Q$1,$D342:$D345,0)&gt;MATCH(R$1,$D342:$D345,0),1*b_vote,0)+IF(MATCH(Q$1,$E342:$E345,0)&gt;MATCH(R$1,$E342:$E345,0),1*c_vote,0)+IF(MATCH(Q$1,$F342:$F345,0)&gt;MATCH(R$1,$F342:$F345,0),1*d_vote,0)</f>
        <v>0.21999999999999997</v>
      </c>
      <c r="S342" s="3">
        <f>IF(MATCH($S$1,$C342:$C345,0)&lt;(MATCH($T$1,$C342:$C345,0)),1*a_vote,0)+IF(MATCH($S$1,$D342:$D345,0)&lt;MATCH($T$1,$D342:$D345,0),1*b_vote,0)+IF(MATCH($S$1,$E342:$E345,0)&lt;MATCH($T$1,$E342:$E345,0),1*c_vote,0)+IF(MATCH($S$1,$F342:$F345,0)&lt;MATCH($T$1,$F342:$F345,0),1*d_vote,0)</f>
        <v>0.51</v>
      </c>
      <c r="T342" s="3">
        <f>IF(MATCH(S$1,$C342:$C345,0)&gt;(MATCH(T$1,$C342:$C345,0)),1*a_vote,0)+IF(MATCH(S$1,$D342:$D345,0)&gt;MATCH(T$1,$D342:$D345,0),1*b_vote,0)+IF(MATCH(S$1,$E342:$E345,0)&gt;MATCH(T$1,$E342:$E345,0),1*c_vote,0)+IF(MATCH(S$1,$F342:$F345,0)&gt;MATCH(T$1,$F342:$F345,0),1*d_vote,0)</f>
        <v>0.49</v>
      </c>
    </row>
    <row r="343" spans="1:20" x14ac:dyDescent="0.25">
      <c r="A343">
        <f t="shared" si="12"/>
        <v>342</v>
      </c>
      <c r="B343">
        <f t="shared" si="13"/>
        <v>86</v>
      </c>
      <c r="C343" t="str">
        <f>INDEX('VBA code_permu_wo_repettn'!$T$3:$Y$6,COUNTIF('Profile-matrices_Condorcet'!$B$2:$B343,'Profile-matrices_Condorcet'!$B343),MATCH(INDEX('numeric possibilities'!D$3:D$1298,VLOOKUP($B343,'numeric possibilities'!$C$3:$G$1298,1)),'VBA code_permu_wo_repettn'!$T$2:$Y$2))</f>
        <v>B</v>
      </c>
      <c r="D343" t="str">
        <f>INDEX('VBA code_permu_wo_repettn'!$AA$3:$AF$6,COUNTIF('Profile-matrices_Condorcet'!$B$2:$B343,'Profile-matrices_Condorcet'!$B343),MATCH(INDEX('numeric possibilities'!E$3:E$1298,VLOOKUP($B343,'numeric possibilities'!$C$3:$G$1298,1)),'VBA code_permu_wo_repettn'!$AA$2:$AF$2))</f>
        <v>C</v>
      </c>
      <c r="E343" t="str">
        <f>INDEX('VBA code_permu_wo_repettn'!$AH$3:$AM$6,COUNTIF('Profile-matrices_Condorcet'!$B$2:$B343,'Profile-matrices_Condorcet'!$B343),MATCH(INDEX('numeric possibilities'!F$3:F$1298,VLOOKUP($B343,'numeric possibilities'!$C$3:$G$1298,1)),'VBA code_permu_wo_repettn'!$AH$2:$AM$2))</f>
        <v>B</v>
      </c>
      <c r="F343" t="str">
        <f>INDEX('VBA code_permu_wo_repettn'!$AO$3:$AT$6,COUNTIF('Profile-matrices_Condorcet'!$B$2:$B343,'Profile-matrices_Condorcet'!$B343),MATCH(INDEX('numeric possibilities'!G$3:G$1298,VLOOKUP($B343,'numeric possibilities'!$C$3:$G$1298,1)),'VBA code_permu_wo_repettn'!$AO$2:$AT$2))</f>
        <v>A</v>
      </c>
      <c r="H343" t="s">
        <v>15</v>
      </c>
      <c r="I343" t="str">
        <f>IF(I342&gt;J342,$I$1,IF(I342&lt;J342,$J$1,0))</f>
        <v>B</v>
      </c>
      <c r="K343" t="str">
        <f>IF(K342&gt;L342,$K$1,IF(K342&lt;L342,$L$1,0))</f>
        <v>C</v>
      </c>
      <c r="M343" t="str">
        <f>IF(M342&gt;N342,$M$1,IF(M342&lt;N342,$N$1,0))</f>
        <v>A</v>
      </c>
      <c r="O343" t="str">
        <f>IF(O342&gt;P342,$O$1,IF(O342&lt;P342,$P$1,0))</f>
        <v>B</v>
      </c>
      <c r="Q343" t="str">
        <f>IF(Q342&gt;R342,$Q$1,IF(Q342&lt;R342,$R$1,0))</f>
        <v>B</v>
      </c>
      <c r="S343" t="str">
        <f>IF(S342&gt;T342,$S$1,IF(S342&lt;T342,$T$1,0))</f>
        <v>C</v>
      </c>
    </row>
    <row r="344" spans="1:20" x14ac:dyDescent="0.25">
      <c r="A344">
        <f t="shared" si="12"/>
        <v>343</v>
      </c>
      <c r="B344">
        <f t="shared" si="13"/>
        <v>86</v>
      </c>
      <c r="C344" t="str">
        <f>INDEX('VBA code_permu_wo_repettn'!$T$3:$Y$6,COUNTIF('Profile-matrices_Condorcet'!$B$2:$B344,'Profile-matrices_Condorcet'!$B344),MATCH(INDEX('numeric possibilities'!D$3:D$1298,VLOOKUP($B344,'numeric possibilities'!$C$3:$G$1298,1)),'VBA code_permu_wo_repettn'!$T$2:$Y$2))</f>
        <v>D</v>
      </c>
      <c r="D344" t="str">
        <f>INDEX('VBA code_permu_wo_repettn'!$AA$3:$AF$6,COUNTIF('Profile-matrices_Condorcet'!$B$2:$B344,'Profile-matrices_Condorcet'!$B344),MATCH(INDEX('numeric possibilities'!E$3:E$1298,VLOOKUP($B344,'numeric possibilities'!$C$3:$G$1298,1)),'VBA code_permu_wo_repettn'!$AA$2:$AF$2))</f>
        <v>A</v>
      </c>
      <c r="E344" t="str">
        <f>INDEX('VBA code_permu_wo_repettn'!$AH$3:$AM$6,COUNTIF('Profile-matrices_Condorcet'!$B$2:$B344,'Profile-matrices_Condorcet'!$B344),MATCH(INDEX('numeric possibilities'!F$3:F$1298,VLOOKUP($B344,'numeric possibilities'!$C$3:$G$1298,1)),'VBA code_permu_wo_repettn'!$AH$2:$AM$2))</f>
        <v>A</v>
      </c>
      <c r="F344" t="str">
        <f>INDEX('VBA code_permu_wo_repettn'!$AO$3:$AT$6,COUNTIF('Profile-matrices_Condorcet'!$B$2:$B344,'Profile-matrices_Condorcet'!$B344),MATCH(INDEX('numeric possibilities'!G$3:G$1298,VLOOKUP($B344,'numeric possibilities'!$C$3:$G$1298,1)),'VBA code_permu_wo_repettn'!$AO$2:$AT$2))</f>
        <v>B</v>
      </c>
      <c r="I344" t="s">
        <v>0</v>
      </c>
      <c r="J344" t="s">
        <v>1</v>
      </c>
      <c r="K344" t="s">
        <v>2</v>
      </c>
      <c r="L344" t="s">
        <v>3</v>
      </c>
    </row>
    <row r="345" spans="1:20" x14ac:dyDescent="0.25">
      <c r="A345">
        <f t="shared" si="12"/>
        <v>344</v>
      </c>
      <c r="B345">
        <f t="shared" si="13"/>
        <v>86</v>
      </c>
      <c r="C345" t="str">
        <f>INDEX('VBA code_permu_wo_repettn'!$T$3:$Y$6,COUNTIF('Profile-matrices_Condorcet'!$B$2:$B345,'Profile-matrices_Condorcet'!$B345),MATCH(INDEX('numeric possibilities'!D$3:D$1298,VLOOKUP($B345,'numeric possibilities'!$C$3:$G$1298,1)),'VBA code_permu_wo_repettn'!$T$2:$Y$2))</f>
        <v>C</v>
      </c>
      <c r="D345" t="str">
        <f>INDEX('VBA code_permu_wo_repettn'!$AA$3:$AF$6,COUNTIF('Profile-matrices_Condorcet'!$B$2:$B345,'Profile-matrices_Condorcet'!$B345),MATCH(INDEX('numeric possibilities'!E$3:E$1298,VLOOKUP($B345,'numeric possibilities'!$C$3:$G$1298,1)),'VBA code_permu_wo_repettn'!$AA$2:$AF$2))</f>
        <v>D</v>
      </c>
      <c r="E345" t="str">
        <f>INDEX('VBA code_permu_wo_repettn'!$AH$3:$AM$6,COUNTIF('Profile-matrices_Condorcet'!$B$2:$B345,'Profile-matrices_Condorcet'!$B345),MATCH(INDEX('numeric possibilities'!F$3:F$1298,VLOOKUP($B345,'numeric possibilities'!$C$3:$G$1298,1)),'VBA code_permu_wo_repettn'!$AH$2:$AM$2))</f>
        <v>D</v>
      </c>
      <c r="F345" t="str">
        <f>INDEX('VBA code_permu_wo_repettn'!$AO$3:$AT$6,COUNTIF('Profile-matrices_Condorcet'!$B$2:$B345,'Profile-matrices_Condorcet'!$B345),MATCH(INDEX('numeric possibilities'!G$3:G$1298,VLOOKUP($B345,'numeric possibilities'!$C$3:$G$1298,1)),'VBA code_permu_wo_repettn'!$AO$2:$AT$2))</f>
        <v>C</v>
      </c>
      <c r="G345" t="str">
        <f>IF(MAX(I345:L345)&gt;='numeric possibilities'!$B$4/2,INDEX('Profile-matrices_Condorcet'!I344:L344,1,MATCH(MAX('Profile-matrices_Condorcet'!I345:L345),'Profile-matrices_Condorcet'!I345:L345,0)),"NCW")</f>
        <v>B</v>
      </c>
      <c r="H345" t="s">
        <v>13</v>
      </c>
      <c r="I345" s="3">
        <f>COUNTIF($I343:$S343,I344)</f>
        <v>1</v>
      </c>
      <c r="J345" s="3">
        <f>COUNTIF($I343:$S343,J344)</f>
        <v>3</v>
      </c>
      <c r="K345" s="3">
        <f>COUNTIF($I343:$S343,K344)</f>
        <v>2</v>
      </c>
      <c r="L345" s="3">
        <f>COUNTIF($I343:$S343,L344)</f>
        <v>0</v>
      </c>
    </row>
    <row r="346" spans="1:20" x14ac:dyDescent="0.25">
      <c r="A346">
        <f t="shared" si="12"/>
        <v>345</v>
      </c>
      <c r="B346">
        <f t="shared" si="13"/>
        <v>87</v>
      </c>
      <c r="C346" t="str">
        <f>INDEX('VBA code_permu_wo_repettn'!$T$3:$Y$6,COUNTIF('Profile-matrices_Condorcet'!$B$2:$B346,'Profile-matrices_Condorcet'!$B346),MATCH(INDEX('numeric possibilities'!D$3:D$1298,VLOOKUP($B346,'numeric possibilities'!$C$3:$G$1298,1)),'VBA code_permu_wo_repettn'!$T$2:$Y$2))</f>
        <v>A</v>
      </c>
      <c r="D346" t="str">
        <f>INDEX('VBA code_permu_wo_repettn'!$AA$3:$AF$6,COUNTIF('Profile-matrices_Condorcet'!$B$2:$B346,'Profile-matrices_Condorcet'!$B346),MATCH(INDEX('numeric possibilities'!E$3:E$1298,VLOOKUP($B346,'numeric possibilities'!$C$3:$G$1298,1)),'VBA code_permu_wo_repettn'!$AA$2:$AF$2))</f>
        <v>B</v>
      </c>
      <c r="E346" t="str">
        <f>INDEX('VBA code_permu_wo_repettn'!$AH$3:$AM$6,COUNTIF('Profile-matrices_Condorcet'!$B$2:$B346,'Profile-matrices_Condorcet'!$B346),MATCH(INDEX('numeric possibilities'!F$3:F$1298,VLOOKUP($B346,'numeric possibilities'!$C$3:$G$1298,1)),'VBA code_permu_wo_repettn'!$AH$2:$AM$2))</f>
        <v>C</v>
      </c>
      <c r="F346" t="str">
        <f>INDEX('VBA code_permu_wo_repettn'!$AO$3:$AT$6,COUNTIF('Profile-matrices_Condorcet'!$B$2:$B346,'Profile-matrices_Condorcet'!$B346),MATCH(INDEX('numeric possibilities'!G$3:G$1298,VLOOKUP($B346,'numeric possibilities'!$C$3:$G$1298,1)),'VBA code_permu_wo_repettn'!$AO$2:$AT$2))</f>
        <v>D</v>
      </c>
      <c r="H346" t="s">
        <v>14</v>
      </c>
      <c r="I346" s="3">
        <f>IF(MATCH(I$1,$C346:$C349,0)&lt;(MATCH(J$1,$C346:$C349,0)),1*a_vote,0)+IF(MATCH(I$1,$D346:$D349,0)&lt;MATCH(J$1,$D346:$D349,0),1*b_vote,0)+IF(MATCH(I$1,$E346:$E349,0)&lt;MATCH(J$1,$E346:$E349,0),1*c_vote,0)+IF(MATCH(I$1,$F346:$F349,0)&lt;MATCH(J$1,$F346:$F349,0),1*d_vote,0)</f>
        <v>0.49</v>
      </c>
      <c r="J346" s="3">
        <f>IF(MATCH(I$1,$C346:$C349,0)&gt;(MATCH(J$1,$C346:$C349,0)),1*a_vote,0)+IF(MATCH(I$1,$D346:$D349,0)&gt;MATCH(J$1,$D346:$D349,0),1*b_vote,0)+IF(MATCH(I$1,$E346:$E349,0)&gt;MATCH(J$1,$E346:$E349,0),1*c_vote,0)+IF(MATCH(I$1,$F346:$F349,0)&gt;MATCH(J$1,$F346:$F349,0),1*d_vote,0)</f>
        <v>0.51</v>
      </c>
      <c r="K346" s="3">
        <f>IF(MATCH($K$1,$C346:$C349,0)&lt;(MATCH($L$1,$C346:$C349,0)),1*a_vote,0)+IF(MATCH($K$1,$D346:$D349,0)&lt;MATCH($L$1,$D346:$D349,0),1*b_vote,0)+IF(MATCH($K$1,$E346:$E349,0)&lt;MATCH($L$1,$E346:$E349,0),1*c_vote,0)+IF(MATCH($K$1,$F346:$F349,0)&lt;MATCH($L$1,$F346:$F349,0),1*d_vote,0)</f>
        <v>0.49</v>
      </c>
      <c r="L346" s="3">
        <f>IF(MATCH(K$1,$C346:$C349,0)&gt;(MATCH(L$1,$C346:$C349,0)),1*a_vote,0)+IF(MATCH(K$1,$D346:$D349,0)&gt;MATCH(L$1,$D346:$D349,0),1*b_vote,0)+IF(MATCH(K$1,$E346:$E349,0)&gt;MATCH(L$1,$E346:$E349,0),1*c_vote,0)+IF(MATCH(K$1,$F346:$F349,0)&gt;MATCH(L$1,$F346:$F349,0),1*d_vote,0)</f>
        <v>0.51</v>
      </c>
      <c r="M346" s="3">
        <f>IF(MATCH($M$1,$C346:$C349,0)&lt;(MATCH($N$1,$C346:$C349,0)),1*a_vote,0)+IF(MATCH($M$1,$D346:$D349,0)&lt;MATCH($N$1,$D346:$D349,0),1*b_vote,0)+IF(MATCH($M$1,$E346:$E349,0)&lt;MATCH($N$1,$E346:$E349,0),1*c_vote,0)+IF(MATCH($M$1,$F346:$F349,0)&lt;MATCH($N$1,$F346:$F349,0),1*d_vote,0)</f>
        <v>0.78</v>
      </c>
      <c r="N346" s="3">
        <f>IF(MATCH(M$1,$C346:$C349,0)&gt;(MATCH(N$1,$C346:$C349,0)),1*a_vote,0)+IF(MATCH(M$1,$D346:$D349,0)&gt;MATCH(N$1,$D346:$D349,0),1*b_vote,0)+IF(MATCH(M$1,$E346:$E349,0)&gt;MATCH(N$1,$E346:$E349,0),1*c_vote,0)+IF(MATCH(M$1,$F346:$F349,0)&gt;MATCH(N$1,$F346:$F349,0),1*d_vote,0)</f>
        <v>0.21999999999999997</v>
      </c>
      <c r="O346" s="3">
        <f>IF(MATCH($O$1,$C346:$C349,0)&lt;(MATCH($P$1,$C346:$C349,0)),1*a_vote,0)+IF(MATCH($O$1,$D346:$D349,0)&lt;MATCH($P$1,$D346:$D349,0),1*b_vote,0)+IF(MATCH($O$1,$E346:$E349,0)&lt;MATCH($P$1,$E346:$E349,0),1*c_vote,0)+IF(MATCH($O$1,$F346:$F349,0)&lt;MATCH($P$1,$F346:$F349,0),1*d_vote,0)</f>
        <v>0.48</v>
      </c>
      <c r="P346" s="3">
        <f>IF(MATCH(O$1,$C346:$C349,0)&gt;(MATCH(P$1,$C346:$C349,0)),1*a_vote,0)+IF(MATCH(O$1,$D346:$D349,0)&gt;MATCH(P$1,$D346:$D349,0),1*b_vote,0)+IF(MATCH(O$1,$E346:$E349,0)&gt;MATCH(P$1,$E346:$E349,0),1*c_vote,0)+IF(MATCH(O$1,$F346:$F349,0)&gt;MATCH(P$1,$F346:$F349,0),1*d_vote,0)</f>
        <v>0.52</v>
      </c>
      <c r="Q346" s="3">
        <f>IF(MATCH($Q$1,$C346:$C349,0)&lt;(MATCH($R$1,$C346:$C349,0)),1*a_vote,0)+IF(MATCH($Q$1,$D346:$D349,0)&lt;MATCH($R$1,$D346:$D349,0),1*b_vote,0)+IF(MATCH($Q$1,$E346:$E349,0)&lt;MATCH($R$1,$E346:$E349,0),1*c_vote,0)+IF(MATCH($Q$1,$F346:$F349,0)&lt;MATCH($R$1,$F346:$F349,0),1*d_vote,0)</f>
        <v>0.78</v>
      </c>
      <c r="R346" s="3">
        <f>IF(MATCH(Q$1,$C346:$C349,0)&gt;(MATCH(R$1,$C346:$C349,0)),1*a_vote,0)+IF(MATCH(Q$1,$D346:$D349,0)&gt;MATCH(R$1,$D346:$D349,0),1*b_vote,0)+IF(MATCH(Q$1,$E346:$E349,0)&gt;MATCH(R$1,$E346:$E349,0),1*c_vote,0)+IF(MATCH(Q$1,$F346:$F349,0)&gt;MATCH(R$1,$F346:$F349,0),1*d_vote,0)</f>
        <v>0.21999999999999997</v>
      </c>
      <c r="S346" s="3">
        <f>IF(MATCH($S$1,$C346:$C349,0)&lt;(MATCH($T$1,$C346:$C349,0)),1*a_vote,0)+IF(MATCH($S$1,$D346:$D349,0)&lt;MATCH($T$1,$D346:$D349,0),1*b_vote,0)+IF(MATCH($S$1,$E346:$E349,0)&lt;MATCH($T$1,$E346:$E349,0),1*c_vote,0)+IF(MATCH($S$1,$F346:$F349,0)&lt;MATCH($T$1,$F346:$F349,0),1*d_vote,0)</f>
        <v>0.78</v>
      </c>
      <c r="T346" s="3">
        <f>IF(MATCH(S$1,$C346:$C349,0)&gt;(MATCH(T$1,$C346:$C349,0)),1*a_vote,0)+IF(MATCH(S$1,$D346:$D349,0)&gt;MATCH(T$1,$D346:$D349,0),1*b_vote,0)+IF(MATCH(S$1,$E346:$E349,0)&gt;MATCH(T$1,$E346:$E349,0),1*c_vote,0)+IF(MATCH(S$1,$F346:$F349,0)&gt;MATCH(T$1,$F346:$F349,0),1*d_vote,0)</f>
        <v>0.21999999999999997</v>
      </c>
    </row>
    <row r="347" spans="1:20" x14ac:dyDescent="0.25">
      <c r="A347">
        <f t="shared" si="12"/>
        <v>346</v>
      </c>
      <c r="B347">
        <f t="shared" si="13"/>
        <v>87</v>
      </c>
      <c r="C347" t="str">
        <f>INDEX('VBA code_permu_wo_repettn'!$T$3:$Y$6,COUNTIF('Profile-matrices_Condorcet'!$B$2:$B347,'Profile-matrices_Condorcet'!$B347),MATCH(INDEX('numeric possibilities'!D$3:D$1298,VLOOKUP($B347,'numeric possibilities'!$C$3:$G$1298,1)),'VBA code_permu_wo_repettn'!$T$2:$Y$2))</f>
        <v>C</v>
      </c>
      <c r="D347" t="str">
        <f>INDEX('VBA code_permu_wo_repettn'!$AA$3:$AF$6,COUNTIF('Profile-matrices_Condorcet'!$B$2:$B347,'Profile-matrices_Condorcet'!$B347),MATCH(INDEX('numeric possibilities'!E$3:E$1298,VLOOKUP($B347,'numeric possibilities'!$C$3:$G$1298,1)),'VBA code_permu_wo_repettn'!$AA$2:$AF$2))</f>
        <v>C</v>
      </c>
      <c r="E347" t="str">
        <f>INDEX('VBA code_permu_wo_repettn'!$AH$3:$AM$6,COUNTIF('Profile-matrices_Condorcet'!$B$2:$B347,'Profile-matrices_Condorcet'!$B347),MATCH(INDEX('numeric possibilities'!F$3:F$1298,VLOOKUP($B347,'numeric possibilities'!$C$3:$G$1298,1)),'VBA code_permu_wo_repettn'!$AH$2:$AM$2))</f>
        <v>B</v>
      </c>
      <c r="F347" t="str">
        <f>INDEX('VBA code_permu_wo_repettn'!$AO$3:$AT$6,COUNTIF('Profile-matrices_Condorcet'!$B$2:$B347,'Profile-matrices_Condorcet'!$B347),MATCH(INDEX('numeric possibilities'!G$3:G$1298,VLOOKUP($B347,'numeric possibilities'!$C$3:$G$1298,1)),'VBA code_permu_wo_repettn'!$AO$2:$AT$2))</f>
        <v>A</v>
      </c>
      <c r="H347" t="s">
        <v>15</v>
      </c>
      <c r="I347" t="str">
        <f>IF(I346&gt;J346,$I$1,IF(I346&lt;J346,$J$1,0))</f>
        <v>B</v>
      </c>
      <c r="K347" t="str">
        <f>IF(K346&gt;L346,$K$1,IF(K346&lt;L346,$L$1,0))</f>
        <v>C</v>
      </c>
      <c r="M347" t="str">
        <f>IF(M346&gt;N346,$M$1,IF(M346&lt;N346,$N$1,0))</f>
        <v>A</v>
      </c>
      <c r="O347" t="str">
        <f>IF(O346&gt;P346,$O$1,IF(O346&lt;P346,$P$1,0))</f>
        <v>C</v>
      </c>
      <c r="Q347" t="str">
        <f>IF(Q346&gt;R346,$Q$1,IF(Q346&lt;R346,$R$1,0))</f>
        <v>B</v>
      </c>
      <c r="S347" t="str">
        <f>IF(S346&gt;T346,$S$1,IF(S346&lt;T346,$T$1,0))</f>
        <v>C</v>
      </c>
    </row>
    <row r="348" spans="1:20" x14ac:dyDescent="0.25">
      <c r="A348">
        <f t="shared" si="12"/>
        <v>347</v>
      </c>
      <c r="B348">
        <f t="shared" si="13"/>
        <v>87</v>
      </c>
      <c r="C348" t="str">
        <f>INDEX('VBA code_permu_wo_repettn'!$T$3:$Y$6,COUNTIF('Profile-matrices_Condorcet'!$B$2:$B348,'Profile-matrices_Condorcet'!$B348),MATCH(INDEX('numeric possibilities'!D$3:D$1298,VLOOKUP($B348,'numeric possibilities'!$C$3:$G$1298,1)),'VBA code_permu_wo_repettn'!$T$2:$Y$2))</f>
        <v>B</v>
      </c>
      <c r="D348" t="str">
        <f>INDEX('VBA code_permu_wo_repettn'!$AA$3:$AF$6,COUNTIF('Profile-matrices_Condorcet'!$B$2:$B348,'Profile-matrices_Condorcet'!$B348),MATCH(INDEX('numeric possibilities'!E$3:E$1298,VLOOKUP($B348,'numeric possibilities'!$C$3:$G$1298,1)),'VBA code_permu_wo_repettn'!$AA$2:$AF$2))</f>
        <v>A</v>
      </c>
      <c r="E348" t="str">
        <f>INDEX('VBA code_permu_wo_repettn'!$AH$3:$AM$6,COUNTIF('Profile-matrices_Condorcet'!$B$2:$B348,'Profile-matrices_Condorcet'!$B348),MATCH(INDEX('numeric possibilities'!F$3:F$1298,VLOOKUP($B348,'numeric possibilities'!$C$3:$G$1298,1)),'VBA code_permu_wo_repettn'!$AH$2:$AM$2))</f>
        <v>A</v>
      </c>
      <c r="F348" t="str">
        <f>INDEX('VBA code_permu_wo_repettn'!$AO$3:$AT$6,COUNTIF('Profile-matrices_Condorcet'!$B$2:$B348,'Profile-matrices_Condorcet'!$B348),MATCH(INDEX('numeric possibilities'!G$3:G$1298,VLOOKUP($B348,'numeric possibilities'!$C$3:$G$1298,1)),'VBA code_permu_wo_repettn'!$AO$2:$AT$2))</f>
        <v>B</v>
      </c>
      <c r="I348" t="s">
        <v>0</v>
      </c>
      <c r="J348" t="s">
        <v>1</v>
      </c>
      <c r="K348" t="s">
        <v>2</v>
      </c>
      <c r="L348" t="s">
        <v>3</v>
      </c>
    </row>
    <row r="349" spans="1:20" x14ac:dyDescent="0.25">
      <c r="A349">
        <f t="shared" si="12"/>
        <v>348</v>
      </c>
      <c r="B349">
        <f t="shared" si="13"/>
        <v>87</v>
      </c>
      <c r="C349" t="str">
        <f>INDEX('VBA code_permu_wo_repettn'!$T$3:$Y$6,COUNTIF('Profile-matrices_Condorcet'!$B$2:$B349,'Profile-matrices_Condorcet'!$B349),MATCH(INDEX('numeric possibilities'!D$3:D$1298,VLOOKUP($B349,'numeric possibilities'!$C$3:$G$1298,1)),'VBA code_permu_wo_repettn'!$T$2:$Y$2))</f>
        <v>D</v>
      </c>
      <c r="D349" t="str">
        <f>INDEX('VBA code_permu_wo_repettn'!$AA$3:$AF$6,COUNTIF('Profile-matrices_Condorcet'!$B$2:$B349,'Profile-matrices_Condorcet'!$B349),MATCH(INDEX('numeric possibilities'!E$3:E$1298,VLOOKUP($B349,'numeric possibilities'!$C$3:$G$1298,1)),'VBA code_permu_wo_repettn'!$AA$2:$AF$2))</f>
        <v>D</v>
      </c>
      <c r="E349" t="str">
        <f>INDEX('VBA code_permu_wo_repettn'!$AH$3:$AM$6,COUNTIF('Profile-matrices_Condorcet'!$B$2:$B349,'Profile-matrices_Condorcet'!$B349),MATCH(INDEX('numeric possibilities'!F$3:F$1298,VLOOKUP($B349,'numeric possibilities'!$C$3:$G$1298,1)),'VBA code_permu_wo_repettn'!$AH$2:$AM$2))</f>
        <v>D</v>
      </c>
      <c r="F349" t="str">
        <f>INDEX('VBA code_permu_wo_repettn'!$AO$3:$AT$6,COUNTIF('Profile-matrices_Condorcet'!$B$2:$B349,'Profile-matrices_Condorcet'!$B349),MATCH(INDEX('numeric possibilities'!G$3:G$1298,VLOOKUP($B349,'numeric possibilities'!$C$3:$G$1298,1)),'VBA code_permu_wo_repettn'!$AO$2:$AT$2))</f>
        <v>C</v>
      </c>
      <c r="G349" t="str">
        <f>IF(MAX(I349:L349)&gt;='numeric possibilities'!$B$4/2,INDEX('Profile-matrices_Condorcet'!I348:L348,1,MATCH(MAX('Profile-matrices_Condorcet'!I349:L349),'Profile-matrices_Condorcet'!I349:L349,0)),"NCW")</f>
        <v>C</v>
      </c>
      <c r="H349" t="s">
        <v>13</v>
      </c>
      <c r="I349" s="3">
        <f>COUNTIF($I347:$S347,I348)</f>
        <v>1</v>
      </c>
      <c r="J349" s="3">
        <f>COUNTIF($I347:$S347,J348)</f>
        <v>2</v>
      </c>
      <c r="K349" s="3">
        <f>COUNTIF($I347:$S347,K348)</f>
        <v>3</v>
      </c>
      <c r="L349" s="3">
        <f>COUNTIF($I347:$S347,L348)</f>
        <v>0</v>
      </c>
    </row>
    <row r="350" spans="1:20" x14ac:dyDescent="0.25">
      <c r="A350">
        <f t="shared" si="12"/>
        <v>349</v>
      </c>
      <c r="B350">
        <f t="shared" si="13"/>
        <v>88</v>
      </c>
      <c r="C350" t="str">
        <f>INDEX('VBA code_permu_wo_repettn'!$T$3:$Y$6,COUNTIF('Profile-matrices_Condorcet'!$B$2:$B350,'Profile-matrices_Condorcet'!$B350),MATCH(INDEX('numeric possibilities'!D$3:D$1298,VLOOKUP($B350,'numeric possibilities'!$C$3:$G$1298,1)),'VBA code_permu_wo_repettn'!$T$2:$Y$2))</f>
        <v>A</v>
      </c>
      <c r="D350" t="str">
        <f>INDEX('VBA code_permu_wo_repettn'!$AA$3:$AF$6,COUNTIF('Profile-matrices_Condorcet'!$B$2:$B350,'Profile-matrices_Condorcet'!$B350),MATCH(INDEX('numeric possibilities'!E$3:E$1298,VLOOKUP($B350,'numeric possibilities'!$C$3:$G$1298,1)),'VBA code_permu_wo_repettn'!$AA$2:$AF$2))</f>
        <v>B</v>
      </c>
      <c r="E350" t="str">
        <f>INDEX('VBA code_permu_wo_repettn'!$AH$3:$AM$6,COUNTIF('Profile-matrices_Condorcet'!$B$2:$B350,'Profile-matrices_Condorcet'!$B350),MATCH(INDEX('numeric possibilities'!F$3:F$1298,VLOOKUP($B350,'numeric possibilities'!$C$3:$G$1298,1)),'VBA code_permu_wo_repettn'!$AH$2:$AM$2))</f>
        <v>C</v>
      </c>
      <c r="F350" t="str">
        <f>INDEX('VBA code_permu_wo_repettn'!$AO$3:$AT$6,COUNTIF('Profile-matrices_Condorcet'!$B$2:$B350,'Profile-matrices_Condorcet'!$B350),MATCH(INDEX('numeric possibilities'!G$3:G$1298,VLOOKUP($B350,'numeric possibilities'!$C$3:$G$1298,1)),'VBA code_permu_wo_repettn'!$AO$2:$AT$2))</f>
        <v>D</v>
      </c>
      <c r="H350" t="s">
        <v>14</v>
      </c>
      <c r="I350" s="3">
        <f>IF(MATCH(I$1,$C350:$C353,0)&lt;(MATCH(J$1,$C350:$C353,0)),1*a_vote,0)+IF(MATCH(I$1,$D350:$D353,0)&lt;MATCH(J$1,$D350:$D353,0),1*b_vote,0)+IF(MATCH(I$1,$E350:$E353,0)&lt;MATCH(J$1,$E350:$E353,0),1*c_vote,0)+IF(MATCH(I$1,$F350:$F353,0)&lt;MATCH(J$1,$F350:$F353,0),1*d_vote,0)</f>
        <v>0.49</v>
      </c>
      <c r="J350" s="3">
        <f>IF(MATCH(I$1,$C350:$C353,0)&gt;(MATCH(J$1,$C350:$C353,0)),1*a_vote,0)+IF(MATCH(I$1,$D350:$D353,0)&gt;MATCH(J$1,$D350:$D353,0),1*b_vote,0)+IF(MATCH(I$1,$E350:$E353,0)&gt;MATCH(J$1,$E350:$E353,0),1*c_vote,0)+IF(MATCH(I$1,$F350:$F353,0)&gt;MATCH(J$1,$F350:$F353,0),1*d_vote,0)</f>
        <v>0.51</v>
      </c>
      <c r="K350" s="3">
        <f>IF(MATCH($K$1,$C350:$C353,0)&lt;(MATCH($L$1,$C350:$C353,0)),1*a_vote,0)+IF(MATCH($K$1,$D350:$D353,0)&lt;MATCH($L$1,$D350:$D353,0),1*b_vote,0)+IF(MATCH($K$1,$E350:$E353,0)&lt;MATCH($L$1,$E350:$E353,0),1*c_vote,0)+IF(MATCH($K$1,$F350:$F353,0)&lt;MATCH($L$1,$F350:$F353,0),1*d_vote,0)</f>
        <v>0.49</v>
      </c>
      <c r="L350" s="3">
        <f>IF(MATCH(K$1,$C350:$C353,0)&gt;(MATCH(L$1,$C350:$C353,0)),1*a_vote,0)+IF(MATCH(K$1,$D350:$D353,0)&gt;MATCH(L$1,$D350:$D353,0),1*b_vote,0)+IF(MATCH(K$1,$E350:$E353,0)&gt;MATCH(L$1,$E350:$E353,0),1*c_vote,0)+IF(MATCH(K$1,$F350:$F353,0)&gt;MATCH(L$1,$F350:$F353,0),1*d_vote,0)</f>
        <v>0.51</v>
      </c>
      <c r="M350" s="3">
        <f>IF(MATCH($M$1,$C350:$C353,0)&lt;(MATCH($N$1,$C350:$C353,0)),1*a_vote,0)+IF(MATCH($M$1,$D350:$D353,0)&lt;MATCH($N$1,$D350:$D353,0),1*b_vote,0)+IF(MATCH($M$1,$E350:$E353,0)&lt;MATCH($N$1,$E350:$E353,0),1*c_vote,0)+IF(MATCH($M$1,$F350:$F353,0)&lt;MATCH($N$1,$F350:$F353,0),1*d_vote,0)</f>
        <v>0.78</v>
      </c>
      <c r="N350" s="3">
        <f>IF(MATCH(M$1,$C350:$C353,0)&gt;(MATCH(N$1,$C350:$C353,0)),1*a_vote,0)+IF(MATCH(M$1,$D350:$D353,0)&gt;MATCH(N$1,$D350:$D353,0),1*b_vote,0)+IF(MATCH(M$1,$E350:$E353,0)&gt;MATCH(N$1,$E350:$E353,0),1*c_vote,0)+IF(MATCH(M$1,$F350:$F353,0)&gt;MATCH(N$1,$F350:$F353,0),1*d_vote,0)</f>
        <v>0.21999999999999997</v>
      </c>
      <c r="O350" s="3">
        <f>IF(MATCH($O$1,$C350:$C353,0)&lt;(MATCH($P$1,$C350:$C353,0)),1*a_vote,0)+IF(MATCH($O$1,$D350:$D353,0)&lt;MATCH($P$1,$D350:$D353,0),1*b_vote,0)+IF(MATCH($O$1,$E350:$E353,0)&lt;MATCH($P$1,$E350:$E353,0),1*c_vote,0)+IF(MATCH($O$1,$F350:$F353,0)&lt;MATCH($P$1,$F350:$F353,0),1*d_vote,0)</f>
        <v>0.48</v>
      </c>
      <c r="P350" s="3">
        <f>IF(MATCH(O$1,$C350:$C353,0)&gt;(MATCH(P$1,$C350:$C353,0)),1*a_vote,0)+IF(MATCH(O$1,$D350:$D353,0)&gt;MATCH(P$1,$D350:$D353,0),1*b_vote,0)+IF(MATCH(O$1,$E350:$E353,0)&gt;MATCH(P$1,$E350:$E353,0),1*c_vote,0)+IF(MATCH(O$1,$F350:$F353,0)&gt;MATCH(P$1,$F350:$F353,0),1*d_vote,0)</f>
        <v>0.52</v>
      </c>
      <c r="Q350" s="3">
        <f>IF(MATCH($Q$1,$C350:$C353,0)&lt;(MATCH($R$1,$C350:$C353,0)),1*a_vote,0)+IF(MATCH($Q$1,$D350:$D353,0)&lt;MATCH($R$1,$D350:$D353,0),1*b_vote,0)+IF(MATCH($Q$1,$E350:$E353,0)&lt;MATCH($R$1,$E350:$E353,0),1*c_vote,0)+IF(MATCH($Q$1,$F350:$F353,0)&lt;MATCH($R$1,$F350:$F353,0),1*d_vote,0)</f>
        <v>0.51</v>
      </c>
      <c r="R350" s="3">
        <f>IF(MATCH(Q$1,$C350:$C353,0)&gt;(MATCH(R$1,$C350:$C353,0)),1*a_vote,0)+IF(MATCH(Q$1,$D350:$D353,0)&gt;MATCH(R$1,$D350:$D353,0),1*b_vote,0)+IF(MATCH(Q$1,$E350:$E353,0)&gt;MATCH(R$1,$E350:$E353,0),1*c_vote,0)+IF(MATCH(Q$1,$F350:$F353,0)&gt;MATCH(R$1,$F350:$F353,0),1*d_vote,0)</f>
        <v>0.49</v>
      </c>
      <c r="S350" s="3">
        <f>IF(MATCH($S$1,$C350:$C353,0)&lt;(MATCH($T$1,$C350:$C353,0)),1*a_vote,0)+IF(MATCH($S$1,$D350:$D353,0)&lt;MATCH($T$1,$D350:$D353,0),1*b_vote,0)+IF(MATCH($S$1,$E350:$E353,0)&lt;MATCH($T$1,$E350:$E353,0),1*c_vote,0)+IF(MATCH($S$1,$F350:$F353,0)&lt;MATCH($T$1,$F350:$F353,0),1*d_vote,0)</f>
        <v>0.78</v>
      </c>
      <c r="T350" s="3">
        <f>IF(MATCH(S$1,$C350:$C353,0)&gt;(MATCH(T$1,$C350:$C353,0)),1*a_vote,0)+IF(MATCH(S$1,$D350:$D353,0)&gt;MATCH(T$1,$D350:$D353,0),1*b_vote,0)+IF(MATCH(S$1,$E350:$E353,0)&gt;MATCH(T$1,$E350:$E353,0),1*c_vote,0)+IF(MATCH(S$1,$F350:$F353,0)&gt;MATCH(T$1,$F350:$F353,0),1*d_vote,0)</f>
        <v>0.21999999999999997</v>
      </c>
    </row>
    <row r="351" spans="1:20" x14ac:dyDescent="0.25">
      <c r="A351">
        <f t="shared" si="12"/>
        <v>350</v>
      </c>
      <c r="B351">
        <f t="shared" si="13"/>
        <v>88</v>
      </c>
      <c r="C351" t="str">
        <f>INDEX('VBA code_permu_wo_repettn'!$T$3:$Y$6,COUNTIF('Profile-matrices_Condorcet'!$B$2:$B351,'Profile-matrices_Condorcet'!$B351),MATCH(INDEX('numeric possibilities'!D$3:D$1298,VLOOKUP($B351,'numeric possibilities'!$C$3:$G$1298,1)),'VBA code_permu_wo_repettn'!$T$2:$Y$2))</f>
        <v>C</v>
      </c>
      <c r="D351" t="str">
        <f>INDEX('VBA code_permu_wo_repettn'!$AA$3:$AF$6,COUNTIF('Profile-matrices_Condorcet'!$B$2:$B351,'Profile-matrices_Condorcet'!$B351),MATCH(INDEX('numeric possibilities'!E$3:E$1298,VLOOKUP($B351,'numeric possibilities'!$C$3:$G$1298,1)),'VBA code_permu_wo_repettn'!$AA$2:$AF$2))</f>
        <v>C</v>
      </c>
      <c r="E351" t="str">
        <f>INDEX('VBA code_permu_wo_repettn'!$AH$3:$AM$6,COUNTIF('Profile-matrices_Condorcet'!$B$2:$B351,'Profile-matrices_Condorcet'!$B351),MATCH(INDEX('numeric possibilities'!F$3:F$1298,VLOOKUP($B351,'numeric possibilities'!$C$3:$G$1298,1)),'VBA code_permu_wo_repettn'!$AH$2:$AM$2))</f>
        <v>B</v>
      </c>
      <c r="F351" t="str">
        <f>INDEX('VBA code_permu_wo_repettn'!$AO$3:$AT$6,COUNTIF('Profile-matrices_Condorcet'!$B$2:$B351,'Profile-matrices_Condorcet'!$B351),MATCH(INDEX('numeric possibilities'!G$3:G$1298,VLOOKUP($B351,'numeric possibilities'!$C$3:$G$1298,1)),'VBA code_permu_wo_repettn'!$AO$2:$AT$2))</f>
        <v>A</v>
      </c>
      <c r="H351" t="s">
        <v>15</v>
      </c>
      <c r="I351" t="str">
        <f>IF(I350&gt;J350,$I$1,IF(I350&lt;J350,$J$1,0))</f>
        <v>B</v>
      </c>
      <c r="K351" t="str">
        <f>IF(K350&gt;L350,$K$1,IF(K350&lt;L350,$L$1,0))</f>
        <v>C</v>
      </c>
      <c r="M351" t="str">
        <f>IF(M350&gt;N350,$M$1,IF(M350&lt;N350,$N$1,0))</f>
        <v>A</v>
      </c>
      <c r="O351" t="str">
        <f>IF(O350&gt;P350,$O$1,IF(O350&lt;P350,$P$1,0))</f>
        <v>C</v>
      </c>
      <c r="Q351" t="str">
        <f>IF(Q350&gt;R350,$Q$1,IF(Q350&lt;R350,$R$1,0))</f>
        <v>B</v>
      </c>
      <c r="S351" t="str">
        <f>IF(S350&gt;T350,$S$1,IF(S350&lt;T350,$T$1,0))</f>
        <v>C</v>
      </c>
    </row>
    <row r="352" spans="1:20" x14ac:dyDescent="0.25">
      <c r="A352">
        <f t="shared" si="12"/>
        <v>351</v>
      </c>
      <c r="B352">
        <f t="shared" si="13"/>
        <v>88</v>
      </c>
      <c r="C352" t="str">
        <f>INDEX('VBA code_permu_wo_repettn'!$T$3:$Y$6,COUNTIF('Profile-matrices_Condorcet'!$B$2:$B352,'Profile-matrices_Condorcet'!$B352),MATCH(INDEX('numeric possibilities'!D$3:D$1298,VLOOKUP($B352,'numeric possibilities'!$C$3:$G$1298,1)),'VBA code_permu_wo_repettn'!$T$2:$Y$2))</f>
        <v>D</v>
      </c>
      <c r="D352" t="str">
        <f>INDEX('VBA code_permu_wo_repettn'!$AA$3:$AF$6,COUNTIF('Profile-matrices_Condorcet'!$B$2:$B352,'Profile-matrices_Condorcet'!$B352),MATCH(INDEX('numeric possibilities'!E$3:E$1298,VLOOKUP($B352,'numeric possibilities'!$C$3:$G$1298,1)),'VBA code_permu_wo_repettn'!$AA$2:$AF$2))</f>
        <v>A</v>
      </c>
      <c r="E352" t="str">
        <f>INDEX('VBA code_permu_wo_repettn'!$AH$3:$AM$6,COUNTIF('Profile-matrices_Condorcet'!$B$2:$B352,'Profile-matrices_Condorcet'!$B352),MATCH(INDEX('numeric possibilities'!F$3:F$1298,VLOOKUP($B352,'numeric possibilities'!$C$3:$G$1298,1)),'VBA code_permu_wo_repettn'!$AH$2:$AM$2))</f>
        <v>A</v>
      </c>
      <c r="F352" t="str">
        <f>INDEX('VBA code_permu_wo_repettn'!$AO$3:$AT$6,COUNTIF('Profile-matrices_Condorcet'!$B$2:$B352,'Profile-matrices_Condorcet'!$B352),MATCH(INDEX('numeric possibilities'!G$3:G$1298,VLOOKUP($B352,'numeric possibilities'!$C$3:$G$1298,1)),'VBA code_permu_wo_repettn'!$AO$2:$AT$2))</f>
        <v>B</v>
      </c>
      <c r="I352" t="s">
        <v>0</v>
      </c>
      <c r="J352" t="s">
        <v>1</v>
      </c>
      <c r="K352" t="s">
        <v>2</v>
      </c>
      <c r="L352" t="s">
        <v>3</v>
      </c>
    </row>
    <row r="353" spans="1:20" x14ac:dyDescent="0.25">
      <c r="A353">
        <f t="shared" si="12"/>
        <v>352</v>
      </c>
      <c r="B353">
        <f t="shared" si="13"/>
        <v>88</v>
      </c>
      <c r="C353" t="str">
        <f>INDEX('VBA code_permu_wo_repettn'!$T$3:$Y$6,COUNTIF('Profile-matrices_Condorcet'!$B$2:$B353,'Profile-matrices_Condorcet'!$B353),MATCH(INDEX('numeric possibilities'!D$3:D$1298,VLOOKUP($B353,'numeric possibilities'!$C$3:$G$1298,1)),'VBA code_permu_wo_repettn'!$T$2:$Y$2))</f>
        <v>B</v>
      </c>
      <c r="D353" t="str">
        <f>INDEX('VBA code_permu_wo_repettn'!$AA$3:$AF$6,COUNTIF('Profile-matrices_Condorcet'!$B$2:$B353,'Profile-matrices_Condorcet'!$B353),MATCH(INDEX('numeric possibilities'!E$3:E$1298,VLOOKUP($B353,'numeric possibilities'!$C$3:$G$1298,1)),'VBA code_permu_wo_repettn'!$AA$2:$AF$2))</f>
        <v>D</v>
      </c>
      <c r="E353" t="str">
        <f>INDEX('VBA code_permu_wo_repettn'!$AH$3:$AM$6,COUNTIF('Profile-matrices_Condorcet'!$B$2:$B353,'Profile-matrices_Condorcet'!$B353),MATCH(INDEX('numeric possibilities'!F$3:F$1298,VLOOKUP($B353,'numeric possibilities'!$C$3:$G$1298,1)),'VBA code_permu_wo_repettn'!$AH$2:$AM$2))</f>
        <v>D</v>
      </c>
      <c r="F353" t="str">
        <f>INDEX('VBA code_permu_wo_repettn'!$AO$3:$AT$6,COUNTIF('Profile-matrices_Condorcet'!$B$2:$B353,'Profile-matrices_Condorcet'!$B353),MATCH(INDEX('numeric possibilities'!G$3:G$1298,VLOOKUP($B353,'numeric possibilities'!$C$3:$G$1298,1)),'VBA code_permu_wo_repettn'!$AO$2:$AT$2))</f>
        <v>C</v>
      </c>
      <c r="G353" t="str">
        <f>IF(MAX(I353:L353)&gt;='numeric possibilities'!$B$4/2,INDEX('Profile-matrices_Condorcet'!I352:L352,1,MATCH(MAX('Profile-matrices_Condorcet'!I353:L353),'Profile-matrices_Condorcet'!I353:L353,0)),"NCW")</f>
        <v>C</v>
      </c>
      <c r="H353" t="s">
        <v>13</v>
      </c>
      <c r="I353" s="3">
        <f>COUNTIF($I351:$S351,I352)</f>
        <v>1</v>
      </c>
      <c r="J353" s="3">
        <f>COUNTIF($I351:$S351,J352)</f>
        <v>2</v>
      </c>
      <c r="K353" s="3">
        <f>COUNTIF($I351:$S351,K352)</f>
        <v>3</v>
      </c>
      <c r="L353" s="3">
        <f>COUNTIF($I351:$S351,L352)</f>
        <v>0</v>
      </c>
    </row>
    <row r="354" spans="1:20" x14ac:dyDescent="0.25">
      <c r="A354">
        <f t="shared" si="12"/>
        <v>353</v>
      </c>
      <c r="B354">
        <f t="shared" si="13"/>
        <v>89</v>
      </c>
      <c r="C354" t="str">
        <f>INDEX('VBA code_permu_wo_repettn'!$T$3:$Y$6,COUNTIF('Profile-matrices_Condorcet'!$B$2:$B354,'Profile-matrices_Condorcet'!$B354),MATCH(INDEX('numeric possibilities'!D$3:D$1298,VLOOKUP($B354,'numeric possibilities'!$C$3:$G$1298,1)),'VBA code_permu_wo_repettn'!$T$2:$Y$2))</f>
        <v>A</v>
      </c>
      <c r="D354" t="str">
        <f>INDEX('VBA code_permu_wo_repettn'!$AA$3:$AF$6,COUNTIF('Profile-matrices_Condorcet'!$B$2:$B354,'Profile-matrices_Condorcet'!$B354),MATCH(INDEX('numeric possibilities'!E$3:E$1298,VLOOKUP($B354,'numeric possibilities'!$C$3:$G$1298,1)),'VBA code_permu_wo_repettn'!$AA$2:$AF$2))</f>
        <v>B</v>
      </c>
      <c r="E354" t="str">
        <f>INDEX('VBA code_permu_wo_repettn'!$AH$3:$AM$6,COUNTIF('Profile-matrices_Condorcet'!$B$2:$B354,'Profile-matrices_Condorcet'!$B354),MATCH(INDEX('numeric possibilities'!F$3:F$1298,VLOOKUP($B354,'numeric possibilities'!$C$3:$G$1298,1)),'VBA code_permu_wo_repettn'!$AH$2:$AM$2))</f>
        <v>C</v>
      </c>
      <c r="F354" t="str">
        <f>INDEX('VBA code_permu_wo_repettn'!$AO$3:$AT$6,COUNTIF('Profile-matrices_Condorcet'!$B$2:$B354,'Profile-matrices_Condorcet'!$B354),MATCH(INDEX('numeric possibilities'!G$3:G$1298,VLOOKUP($B354,'numeric possibilities'!$C$3:$G$1298,1)),'VBA code_permu_wo_repettn'!$AO$2:$AT$2))</f>
        <v>D</v>
      </c>
      <c r="H354" t="s">
        <v>14</v>
      </c>
      <c r="I354" s="3">
        <f>IF(MATCH(I$1,$C354:$C357,0)&lt;(MATCH(J$1,$C354:$C357,0)),1*a_vote,0)+IF(MATCH(I$1,$D354:$D357,0)&lt;MATCH(J$1,$D354:$D357,0),1*b_vote,0)+IF(MATCH(I$1,$E354:$E357,0)&lt;MATCH(J$1,$E354:$E357,0),1*c_vote,0)+IF(MATCH(I$1,$F354:$F357,0)&lt;MATCH(J$1,$F354:$F357,0),1*d_vote,0)</f>
        <v>0.49</v>
      </c>
      <c r="J354" s="3">
        <f>IF(MATCH(I$1,$C354:$C357,0)&gt;(MATCH(J$1,$C354:$C357,0)),1*a_vote,0)+IF(MATCH(I$1,$D354:$D357,0)&gt;MATCH(J$1,$D354:$D357,0),1*b_vote,0)+IF(MATCH(I$1,$E354:$E357,0)&gt;MATCH(J$1,$E354:$E357,0),1*c_vote,0)+IF(MATCH(I$1,$F354:$F357,0)&gt;MATCH(J$1,$F354:$F357,0),1*d_vote,0)</f>
        <v>0.51</v>
      </c>
      <c r="K354" s="3">
        <f>IF(MATCH($K$1,$C354:$C357,0)&lt;(MATCH($L$1,$C354:$C357,0)),1*a_vote,0)+IF(MATCH($K$1,$D354:$D357,0)&lt;MATCH($L$1,$D354:$D357,0),1*b_vote,0)+IF(MATCH($K$1,$E354:$E357,0)&lt;MATCH($L$1,$E354:$E357,0),1*c_vote,0)+IF(MATCH($K$1,$F354:$F357,0)&lt;MATCH($L$1,$F354:$F357,0),1*d_vote,0)</f>
        <v>0.49</v>
      </c>
      <c r="L354" s="3">
        <f>IF(MATCH(K$1,$C354:$C357,0)&gt;(MATCH(L$1,$C354:$C357,0)),1*a_vote,0)+IF(MATCH(K$1,$D354:$D357,0)&gt;MATCH(L$1,$D354:$D357,0),1*b_vote,0)+IF(MATCH(K$1,$E354:$E357,0)&gt;MATCH(L$1,$E354:$E357,0),1*c_vote,0)+IF(MATCH(K$1,$F354:$F357,0)&gt;MATCH(L$1,$F354:$F357,0),1*d_vote,0)</f>
        <v>0.51</v>
      </c>
      <c r="M354" s="3">
        <f>IF(MATCH($M$1,$C354:$C357,0)&lt;(MATCH($N$1,$C354:$C357,0)),1*a_vote,0)+IF(MATCH($M$1,$D354:$D357,0)&lt;MATCH($N$1,$D354:$D357,0),1*b_vote,0)+IF(MATCH($M$1,$E354:$E357,0)&lt;MATCH($N$1,$E354:$E357,0),1*c_vote,0)+IF(MATCH($M$1,$F354:$F357,0)&lt;MATCH($N$1,$F354:$F357,0),1*d_vote,0)</f>
        <v>0.78</v>
      </c>
      <c r="N354" s="3">
        <f>IF(MATCH(M$1,$C354:$C357,0)&gt;(MATCH(N$1,$C354:$C357,0)),1*a_vote,0)+IF(MATCH(M$1,$D354:$D357,0)&gt;MATCH(N$1,$D354:$D357,0),1*b_vote,0)+IF(MATCH(M$1,$E354:$E357,0)&gt;MATCH(N$1,$E354:$E357,0),1*c_vote,0)+IF(MATCH(M$1,$F354:$F357,0)&gt;MATCH(N$1,$F354:$F357,0),1*d_vote,0)</f>
        <v>0.21999999999999997</v>
      </c>
      <c r="O354" s="3">
        <f>IF(MATCH($O$1,$C354:$C357,0)&lt;(MATCH($P$1,$C354:$C357,0)),1*a_vote,0)+IF(MATCH($O$1,$D354:$D357,0)&lt;MATCH($P$1,$D354:$D357,0),1*b_vote,0)+IF(MATCH($O$1,$E354:$E357,0)&lt;MATCH($P$1,$E354:$E357,0),1*c_vote,0)+IF(MATCH($O$1,$F354:$F357,0)&lt;MATCH($P$1,$F354:$F357,0),1*d_vote,0)</f>
        <v>0.75</v>
      </c>
      <c r="P354" s="3">
        <f>IF(MATCH(O$1,$C354:$C357,0)&gt;(MATCH(P$1,$C354:$C357,0)),1*a_vote,0)+IF(MATCH(O$1,$D354:$D357,0)&gt;MATCH(P$1,$D354:$D357,0),1*b_vote,0)+IF(MATCH(O$1,$E354:$E357,0)&gt;MATCH(P$1,$E354:$E357,0),1*c_vote,0)+IF(MATCH(O$1,$F354:$F357,0)&gt;MATCH(P$1,$F354:$F357,0),1*d_vote,0)</f>
        <v>0.25</v>
      </c>
      <c r="Q354" s="3">
        <f>IF(MATCH($Q$1,$C354:$C357,0)&lt;(MATCH($R$1,$C354:$C357,0)),1*a_vote,0)+IF(MATCH($Q$1,$D354:$D357,0)&lt;MATCH($R$1,$D354:$D357,0),1*b_vote,0)+IF(MATCH($Q$1,$E354:$E357,0)&lt;MATCH($R$1,$E354:$E357,0),1*c_vote,0)+IF(MATCH($Q$1,$F354:$F357,0)&lt;MATCH($R$1,$F354:$F357,0),1*d_vote,0)</f>
        <v>0.51</v>
      </c>
      <c r="R354" s="3">
        <f>IF(MATCH(Q$1,$C354:$C357,0)&gt;(MATCH(R$1,$C354:$C357,0)),1*a_vote,0)+IF(MATCH(Q$1,$D354:$D357,0)&gt;MATCH(R$1,$D354:$D357,0),1*b_vote,0)+IF(MATCH(Q$1,$E354:$E357,0)&gt;MATCH(R$1,$E354:$E357,0),1*c_vote,0)+IF(MATCH(Q$1,$F354:$F357,0)&gt;MATCH(R$1,$F354:$F357,0),1*d_vote,0)</f>
        <v>0.49</v>
      </c>
      <c r="S354" s="3">
        <f>IF(MATCH($S$1,$C354:$C357,0)&lt;(MATCH($T$1,$C354:$C357,0)),1*a_vote,0)+IF(MATCH($S$1,$D354:$D357,0)&lt;MATCH($T$1,$D354:$D357,0),1*b_vote,0)+IF(MATCH($S$1,$E354:$E357,0)&lt;MATCH($T$1,$E354:$E357,0),1*c_vote,0)+IF(MATCH($S$1,$F354:$F357,0)&lt;MATCH($T$1,$F354:$F357,0),1*d_vote,0)</f>
        <v>0.51</v>
      </c>
      <c r="T354" s="3">
        <f>IF(MATCH(S$1,$C354:$C357,0)&gt;(MATCH(T$1,$C354:$C357,0)),1*a_vote,0)+IF(MATCH(S$1,$D354:$D357,0)&gt;MATCH(T$1,$D354:$D357,0),1*b_vote,0)+IF(MATCH(S$1,$E354:$E357,0)&gt;MATCH(T$1,$E354:$E357,0),1*c_vote,0)+IF(MATCH(S$1,$F354:$F357,0)&gt;MATCH(T$1,$F354:$F357,0),1*d_vote,0)</f>
        <v>0.49</v>
      </c>
    </row>
    <row r="355" spans="1:20" x14ac:dyDescent="0.25">
      <c r="A355">
        <f t="shared" si="12"/>
        <v>354</v>
      </c>
      <c r="B355">
        <f t="shared" si="13"/>
        <v>89</v>
      </c>
      <c r="C355" t="str">
        <f>INDEX('VBA code_permu_wo_repettn'!$T$3:$Y$6,COUNTIF('Profile-matrices_Condorcet'!$B$2:$B355,'Profile-matrices_Condorcet'!$B355),MATCH(INDEX('numeric possibilities'!D$3:D$1298,VLOOKUP($B355,'numeric possibilities'!$C$3:$G$1298,1)),'VBA code_permu_wo_repettn'!$T$2:$Y$2))</f>
        <v>D</v>
      </c>
      <c r="D355" t="str">
        <f>INDEX('VBA code_permu_wo_repettn'!$AA$3:$AF$6,COUNTIF('Profile-matrices_Condorcet'!$B$2:$B355,'Profile-matrices_Condorcet'!$B355),MATCH(INDEX('numeric possibilities'!E$3:E$1298,VLOOKUP($B355,'numeric possibilities'!$C$3:$G$1298,1)),'VBA code_permu_wo_repettn'!$AA$2:$AF$2))</f>
        <v>C</v>
      </c>
      <c r="E355" t="str">
        <f>INDEX('VBA code_permu_wo_repettn'!$AH$3:$AM$6,COUNTIF('Profile-matrices_Condorcet'!$B$2:$B355,'Profile-matrices_Condorcet'!$B355),MATCH(INDEX('numeric possibilities'!F$3:F$1298,VLOOKUP($B355,'numeric possibilities'!$C$3:$G$1298,1)),'VBA code_permu_wo_repettn'!$AH$2:$AM$2))</f>
        <v>B</v>
      </c>
      <c r="F355" t="str">
        <f>INDEX('VBA code_permu_wo_repettn'!$AO$3:$AT$6,COUNTIF('Profile-matrices_Condorcet'!$B$2:$B355,'Profile-matrices_Condorcet'!$B355),MATCH(INDEX('numeric possibilities'!G$3:G$1298,VLOOKUP($B355,'numeric possibilities'!$C$3:$G$1298,1)),'VBA code_permu_wo_repettn'!$AO$2:$AT$2))</f>
        <v>A</v>
      </c>
      <c r="H355" t="s">
        <v>15</v>
      </c>
      <c r="I355" t="str">
        <f>IF(I354&gt;J354,$I$1,IF(I354&lt;J354,$J$1,0))</f>
        <v>B</v>
      </c>
      <c r="K355" t="str">
        <f>IF(K354&gt;L354,$K$1,IF(K354&lt;L354,$L$1,0))</f>
        <v>C</v>
      </c>
      <c r="M355" t="str">
        <f>IF(M354&gt;N354,$M$1,IF(M354&lt;N354,$N$1,0))</f>
        <v>A</v>
      </c>
      <c r="O355" t="str">
        <f>IF(O354&gt;P354,$O$1,IF(O354&lt;P354,$P$1,0))</f>
        <v>B</v>
      </c>
      <c r="Q355" t="str">
        <f>IF(Q354&gt;R354,$Q$1,IF(Q354&lt;R354,$R$1,0))</f>
        <v>B</v>
      </c>
      <c r="S355" t="str">
        <f>IF(S354&gt;T354,$S$1,IF(S354&lt;T354,$T$1,0))</f>
        <v>C</v>
      </c>
    </row>
    <row r="356" spans="1:20" x14ac:dyDescent="0.25">
      <c r="A356">
        <f t="shared" si="12"/>
        <v>355</v>
      </c>
      <c r="B356">
        <f t="shared" si="13"/>
        <v>89</v>
      </c>
      <c r="C356" t="str">
        <f>INDEX('VBA code_permu_wo_repettn'!$T$3:$Y$6,COUNTIF('Profile-matrices_Condorcet'!$B$2:$B356,'Profile-matrices_Condorcet'!$B356),MATCH(INDEX('numeric possibilities'!D$3:D$1298,VLOOKUP($B356,'numeric possibilities'!$C$3:$G$1298,1)),'VBA code_permu_wo_repettn'!$T$2:$Y$2))</f>
        <v>B</v>
      </c>
      <c r="D356" t="str">
        <f>INDEX('VBA code_permu_wo_repettn'!$AA$3:$AF$6,COUNTIF('Profile-matrices_Condorcet'!$B$2:$B356,'Profile-matrices_Condorcet'!$B356),MATCH(INDEX('numeric possibilities'!E$3:E$1298,VLOOKUP($B356,'numeric possibilities'!$C$3:$G$1298,1)),'VBA code_permu_wo_repettn'!$AA$2:$AF$2))</f>
        <v>A</v>
      </c>
      <c r="E356" t="str">
        <f>INDEX('VBA code_permu_wo_repettn'!$AH$3:$AM$6,COUNTIF('Profile-matrices_Condorcet'!$B$2:$B356,'Profile-matrices_Condorcet'!$B356),MATCH(INDEX('numeric possibilities'!F$3:F$1298,VLOOKUP($B356,'numeric possibilities'!$C$3:$G$1298,1)),'VBA code_permu_wo_repettn'!$AH$2:$AM$2))</f>
        <v>A</v>
      </c>
      <c r="F356" t="str">
        <f>INDEX('VBA code_permu_wo_repettn'!$AO$3:$AT$6,COUNTIF('Profile-matrices_Condorcet'!$B$2:$B356,'Profile-matrices_Condorcet'!$B356),MATCH(INDEX('numeric possibilities'!G$3:G$1298,VLOOKUP($B356,'numeric possibilities'!$C$3:$G$1298,1)),'VBA code_permu_wo_repettn'!$AO$2:$AT$2))</f>
        <v>B</v>
      </c>
      <c r="I356" t="s">
        <v>0</v>
      </c>
      <c r="J356" t="s">
        <v>1</v>
      </c>
      <c r="K356" t="s">
        <v>2</v>
      </c>
      <c r="L356" t="s">
        <v>3</v>
      </c>
    </row>
    <row r="357" spans="1:20" x14ac:dyDescent="0.25">
      <c r="A357">
        <f t="shared" si="12"/>
        <v>356</v>
      </c>
      <c r="B357">
        <f t="shared" si="13"/>
        <v>89</v>
      </c>
      <c r="C357" t="str">
        <f>INDEX('VBA code_permu_wo_repettn'!$T$3:$Y$6,COUNTIF('Profile-matrices_Condorcet'!$B$2:$B357,'Profile-matrices_Condorcet'!$B357),MATCH(INDEX('numeric possibilities'!D$3:D$1298,VLOOKUP($B357,'numeric possibilities'!$C$3:$G$1298,1)),'VBA code_permu_wo_repettn'!$T$2:$Y$2))</f>
        <v>C</v>
      </c>
      <c r="D357" t="str">
        <f>INDEX('VBA code_permu_wo_repettn'!$AA$3:$AF$6,COUNTIF('Profile-matrices_Condorcet'!$B$2:$B357,'Profile-matrices_Condorcet'!$B357),MATCH(INDEX('numeric possibilities'!E$3:E$1298,VLOOKUP($B357,'numeric possibilities'!$C$3:$G$1298,1)),'VBA code_permu_wo_repettn'!$AA$2:$AF$2))</f>
        <v>D</v>
      </c>
      <c r="E357" t="str">
        <f>INDEX('VBA code_permu_wo_repettn'!$AH$3:$AM$6,COUNTIF('Profile-matrices_Condorcet'!$B$2:$B357,'Profile-matrices_Condorcet'!$B357),MATCH(INDEX('numeric possibilities'!F$3:F$1298,VLOOKUP($B357,'numeric possibilities'!$C$3:$G$1298,1)),'VBA code_permu_wo_repettn'!$AH$2:$AM$2))</f>
        <v>D</v>
      </c>
      <c r="F357" t="str">
        <f>INDEX('VBA code_permu_wo_repettn'!$AO$3:$AT$6,COUNTIF('Profile-matrices_Condorcet'!$B$2:$B357,'Profile-matrices_Condorcet'!$B357),MATCH(INDEX('numeric possibilities'!G$3:G$1298,VLOOKUP($B357,'numeric possibilities'!$C$3:$G$1298,1)),'VBA code_permu_wo_repettn'!$AO$2:$AT$2))</f>
        <v>C</v>
      </c>
      <c r="G357" t="str">
        <f>IF(MAX(I357:L357)&gt;='numeric possibilities'!$B$4/2,INDEX('Profile-matrices_Condorcet'!I356:L356,1,MATCH(MAX('Profile-matrices_Condorcet'!I357:L357),'Profile-matrices_Condorcet'!I357:L357,0)),"NCW")</f>
        <v>B</v>
      </c>
      <c r="H357" t="s">
        <v>13</v>
      </c>
      <c r="I357" s="3">
        <f>COUNTIF($I355:$S355,I356)</f>
        <v>1</v>
      </c>
      <c r="J357" s="3">
        <f>COUNTIF($I355:$S355,J356)</f>
        <v>3</v>
      </c>
      <c r="K357" s="3">
        <f>COUNTIF($I355:$S355,K356)</f>
        <v>2</v>
      </c>
      <c r="L357" s="3">
        <f>COUNTIF($I355:$S355,L356)</f>
        <v>0</v>
      </c>
    </row>
    <row r="358" spans="1:20" x14ac:dyDescent="0.25">
      <c r="A358">
        <f t="shared" si="12"/>
        <v>357</v>
      </c>
      <c r="B358">
        <f t="shared" si="13"/>
        <v>90</v>
      </c>
      <c r="C358" t="str">
        <f>INDEX('VBA code_permu_wo_repettn'!$T$3:$Y$6,COUNTIF('Profile-matrices_Condorcet'!$B$2:$B358,'Profile-matrices_Condorcet'!$B358),MATCH(INDEX('numeric possibilities'!D$3:D$1298,VLOOKUP($B358,'numeric possibilities'!$C$3:$G$1298,1)),'VBA code_permu_wo_repettn'!$T$2:$Y$2))</f>
        <v>A</v>
      </c>
      <c r="D358" t="str">
        <f>INDEX('VBA code_permu_wo_repettn'!$AA$3:$AF$6,COUNTIF('Profile-matrices_Condorcet'!$B$2:$B358,'Profile-matrices_Condorcet'!$B358),MATCH(INDEX('numeric possibilities'!E$3:E$1298,VLOOKUP($B358,'numeric possibilities'!$C$3:$G$1298,1)),'VBA code_permu_wo_repettn'!$AA$2:$AF$2))</f>
        <v>B</v>
      </c>
      <c r="E358" t="str">
        <f>INDEX('VBA code_permu_wo_repettn'!$AH$3:$AM$6,COUNTIF('Profile-matrices_Condorcet'!$B$2:$B358,'Profile-matrices_Condorcet'!$B358),MATCH(INDEX('numeric possibilities'!F$3:F$1298,VLOOKUP($B358,'numeric possibilities'!$C$3:$G$1298,1)),'VBA code_permu_wo_repettn'!$AH$2:$AM$2))</f>
        <v>C</v>
      </c>
      <c r="F358" t="str">
        <f>INDEX('VBA code_permu_wo_repettn'!$AO$3:$AT$6,COUNTIF('Profile-matrices_Condorcet'!$B$2:$B358,'Profile-matrices_Condorcet'!$B358),MATCH(INDEX('numeric possibilities'!G$3:G$1298,VLOOKUP($B358,'numeric possibilities'!$C$3:$G$1298,1)),'VBA code_permu_wo_repettn'!$AO$2:$AT$2))</f>
        <v>D</v>
      </c>
      <c r="H358" t="s">
        <v>14</v>
      </c>
      <c r="I358" s="3">
        <f>IF(MATCH(I$1,$C358:$C361,0)&lt;(MATCH(J$1,$C358:$C361,0)),1*a_vote,0)+IF(MATCH(I$1,$D358:$D361,0)&lt;MATCH(J$1,$D358:$D361,0),1*b_vote,0)+IF(MATCH(I$1,$E358:$E361,0)&lt;MATCH(J$1,$E358:$E361,0),1*c_vote,0)+IF(MATCH(I$1,$F358:$F361,0)&lt;MATCH(J$1,$F358:$F361,0),1*d_vote,0)</f>
        <v>0.49</v>
      </c>
      <c r="J358" s="3">
        <f>IF(MATCH(I$1,$C358:$C361,0)&gt;(MATCH(J$1,$C358:$C361,0)),1*a_vote,0)+IF(MATCH(I$1,$D358:$D361,0)&gt;MATCH(J$1,$D358:$D361,0),1*b_vote,0)+IF(MATCH(I$1,$E358:$E361,0)&gt;MATCH(J$1,$E358:$E361,0),1*c_vote,0)+IF(MATCH(I$1,$F358:$F361,0)&gt;MATCH(J$1,$F358:$F361,0),1*d_vote,0)</f>
        <v>0.51</v>
      </c>
      <c r="K358" s="3">
        <f>IF(MATCH($K$1,$C358:$C361,0)&lt;(MATCH($L$1,$C358:$C361,0)),1*a_vote,0)+IF(MATCH($K$1,$D358:$D361,0)&lt;MATCH($L$1,$D358:$D361,0),1*b_vote,0)+IF(MATCH($K$1,$E358:$E361,0)&lt;MATCH($L$1,$E358:$E361,0),1*c_vote,0)+IF(MATCH($K$1,$F358:$F361,0)&lt;MATCH($L$1,$F358:$F361,0),1*d_vote,0)</f>
        <v>0.49</v>
      </c>
      <c r="L358" s="3">
        <f>IF(MATCH(K$1,$C358:$C361,0)&gt;(MATCH(L$1,$C358:$C361,0)),1*a_vote,0)+IF(MATCH(K$1,$D358:$D361,0)&gt;MATCH(L$1,$D358:$D361,0),1*b_vote,0)+IF(MATCH(K$1,$E358:$E361,0)&gt;MATCH(L$1,$E358:$E361,0),1*c_vote,0)+IF(MATCH(K$1,$F358:$F361,0)&gt;MATCH(L$1,$F358:$F361,0),1*d_vote,0)</f>
        <v>0.51</v>
      </c>
      <c r="M358" s="3">
        <f>IF(MATCH($M$1,$C358:$C361,0)&lt;(MATCH($N$1,$C358:$C361,0)),1*a_vote,0)+IF(MATCH($M$1,$D358:$D361,0)&lt;MATCH($N$1,$D358:$D361,0),1*b_vote,0)+IF(MATCH($M$1,$E358:$E361,0)&lt;MATCH($N$1,$E358:$E361,0),1*c_vote,0)+IF(MATCH($M$1,$F358:$F361,0)&lt;MATCH($N$1,$F358:$F361,0),1*d_vote,0)</f>
        <v>0.78</v>
      </c>
      <c r="N358" s="3">
        <f>IF(MATCH(M$1,$C358:$C361,0)&gt;(MATCH(N$1,$C358:$C361,0)),1*a_vote,0)+IF(MATCH(M$1,$D358:$D361,0)&gt;MATCH(N$1,$D358:$D361,0),1*b_vote,0)+IF(MATCH(M$1,$E358:$E361,0)&gt;MATCH(N$1,$E358:$E361,0),1*c_vote,0)+IF(MATCH(M$1,$F358:$F361,0)&gt;MATCH(N$1,$F358:$F361,0),1*d_vote,0)</f>
        <v>0.21999999999999997</v>
      </c>
      <c r="O358" s="3">
        <f>IF(MATCH($O$1,$C358:$C361,0)&lt;(MATCH($P$1,$C358:$C361,0)),1*a_vote,0)+IF(MATCH($O$1,$D358:$D361,0)&lt;MATCH($P$1,$D358:$D361,0),1*b_vote,0)+IF(MATCH($O$1,$E358:$E361,0)&lt;MATCH($P$1,$E358:$E361,0),1*c_vote,0)+IF(MATCH($O$1,$F358:$F361,0)&lt;MATCH($P$1,$F358:$F361,0),1*d_vote,0)</f>
        <v>0.48</v>
      </c>
      <c r="P358" s="3">
        <f>IF(MATCH(O$1,$C358:$C361,0)&gt;(MATCH(P$1,$C358:$C361,0)),1*a_vote,0)+IF(MATCH(O$1,$D358:$D361,0)&gt;MATCH(P$1,$D358:$D361,0),1*b_vote,0)+IF(MATCH(O$1,$E358:$E361,0)&gt;MATCH(P$1,$E358:$E361,0),1*c_vote,0)+IF(MATCH(O$1,$F358:$F361,0)&gt;MATCH(P$1,$F358:$F361,0),1*d_vote,0)</f>
        <v>0.52</v>
      </c>
      <c r="Q358" s="3">
        <f>IF(MATCH($Q$1,$C358:$C361,0)&lt;(MATCH($R$1,$C358:$C361,0)),1*a_vote,0)+IF(MATCH($Q$1,$D358:$D361,0)&lt;MATCH($R$1,$D358:$D361,0),1*b_vote,0)+IF(MATCH($Q$1,$E358:$E361,0)&lt;MATCH($R$1,$E358:$E361,0),1*c_vote,0)+IF(MATCH($Q$1,$F358:$F361,0)&lt;MATCH($R$1,$F358:$F361,0),1*d_vote,0)</f>
        <v>0.51</v>
      </c>
      <c r="R358" s="3">
        <f>IF(MATCH(Q$1,$C358:$C361,0)&gt;(MATCH(R$1,$C358:$C361,0)),1*a_vote,0)+IF(MATCH(Q$1,$D358:$D361,0)&gt;MATCH(R$1,$D358:$D361,0),1*b_vote,0)+IF(MATCH(Q$1,$E358:$E361,0)&gt;MATCH(R$1,$E358:$E361,0),1*c_vote,0)+IF(MATCH(Q$1,$F358:$F361,0)&gt;MATCH(R$1,$F358:$F361,0),1*d_vote,0)</f>
        <v>0.49</v>
      </c>
      <c r="S358" s="3">
        <f>IF(MATCH($S$1,$C358:$C361,0)&lt;(MATCH($T$1,$C358:$C361,0)),1*a_vote,0)+IF(MATCH($S$1,$D358:$D361,0)&lt;MATCH($T$1,$D358:$D361,0),1*b_vote,0)+IF(MATCH($S$1,$E358:$E361,0)&lt;MATCH($T$1,$E358:$E361,0),1*c_vote,0)+IF(MATCH($S$1,$F358:$F361,0)&lt;MATCH($T$1,$F358:$F361,0),1*d_vote,0)</f>
        <v>0.51</v>
      </c>
      <c r="T358" s="3">
        <f>IF(MATCH(S$1,$C358:$C361,0)&gt;(MATCH(T$1,$C358:$C361,0)),1*a_vote,0)+IF(MATCH(S$1,$D358:$D361,0)&gt;MATCH(T$1,$D358:$D361,0),1*b_vote,0)+IF(MATCH(S$1,$E358:$E361,0)&gt;MATCH(T$1,$E358:$E361,0),1*c_vote,0)+IF(MATCH(S$1,$F358:$F361,0)&gt;MATCH(T$1,$F358:$F361,0),1*d_vote,0)</f>
        <v>0.49</v>
      </c>
    </row>
    <row r="359" spans="1:20" x14ac:dyDescent="0.25">
      <c r="A359">
        <f t="shared" si="12"/>
        <v>358</v>
      </c>
      <c r="B359">
        <f t="shared" si="13"/>
        <v>90</v>
      </c>
      <c r="C359" t="str">
        <f>INDEX('VBA code_permu_wo_repettn'!$T$3:$Y$6,COUNTIF('Profile-matrices_Condorcet'!$B$2:$B359,'Profile-matrices_Condorcet'!$B359),MATCH(INDEX('numeric possibilities'!D$3:D$1298,VLOOKUP($B359,'numeric possibilities'!$C$3:$G$1298,1)),'VBA code_permu_wo_repettn'!$T$2:$Y$2))</f>
        <v>D</v>
      </c>
      <c r="D359" t="str">
        <f>INDEX('VBA code_permu_wo_repettn'!$AA$3:$AF$6,COUNTIF('Profile-matrices_Condorcet'!$B$2:$B359,'Profile-matrices_Condorcet'!$B359),MATCH(INDEX('numeric possibilities'!E$3:E$1298,VLOOKUP($B359,'numeric possibilities'!$C$3:$G$1298,1)),'VBA code_permu_wo_repettn'!$AA$2:$AF$2))</f>
        <v>C</v>
      </c>
      <c r="E359" t="str">
        <f>INDEX('VBA code_permu_wo_repettn'!$AH$3:$AM$6,COUNTIF('Profile-matrices_Condorcet'!$B$2:$B359,'Profile-matrices_Condorcet'!$B359),MATCH(INDEX('numeric possibilities'!F$3:F$1298,VLOOKUP($B359,'numeric possibilities'!$C$3:$G$1298,1)),'VBA code_permu_wo_repettn'!$AH$2:$AM$2))</f>
        <v>B</v>
      </c>
      <c r="F359" t="str">
        <f>INDEX('VBA code_permu_wo_repettn'!$AO$3:$AT$6,COUNTIF('Profile-matrices_Condorcet'!$B$2:$B359,'Profile-matrices_Condorcet'!$B359),MATCH(INDEX('numeric possibilities'!G$3:G$1298,VLOOKUP($B359,'numeric possibilities'!$C$3:$G$1298,1)),'VBA code_permu_wo_repettn'!$AO$2:$AT$2))</f>
        <v>A</v>
      </c>
      <c r="H359" t="s">
        <v>15</v>
      </c>
      <c r="I359" t="str">
        <f>IF(I358&gt;J358,$I$1,IF(I358&lt;J358,$J$1,0))</f>
        <v>B</v>
      </c>
      <c r="K359" t="str">
        <f>IF(K358&gt;L358,$K$1,IF(K358&lt;L358,$L$1,0))</f>
        <v>C</v>
      </c>
      <c r="M359" t="str">
        <f>IF(M358&gt;N358,$M$1,IF(M358&lt;N358,$N$1,0))</f>
        <v>A</v>
      </c>
      <c r="O359" t="str">
        <f>IF(O358&gt;P358,$O$1,IF(O358&lt;P358,$P$1,0))</f>
        <v>C</v>
      </c>
      <c r="Q359" t="str">
        <f>IF(Q358&gt;R358,$Q$1,IF(Q358&lt;R358,$R$1,0))</f>
        <v>B</v>
      </c>
      <c r="S359" t="str">
        <f>IF(S358&gt;T358,$S$1,IF(S358&lt;T358,$T$1,0))</f>
        <v>C</v>
      </c>
    </row>
    <row r="360" spans="1:20" x14ac:dyDescent="0.25">
      <c r="A360">
        <f t="shared" si="12"/>
        <v>359</v>
      </c>
      <c r="B360">
        <f t="shared" si="13"/>
        <v>90</v>
      </c>
      <c r="C360" t="str">
        <f>INDEX('VBA code_permu_wo_repettn'!$T$3:$Y$6,COUNTIF('Profile-matrices_Condorcet'!$B$2:$B360,'Profile-matrices_Condorcet'!$B360),MATCH(INDEX('numeric possibilities'!D$3:D$1298,VLOOKUP($B360,'numeric possibilities'!$C$3:$G$1298,1)),'VBA code_permu_wo_repettn'!$T$2:$Y$2))</f>
        <v>C</v>
      </c>
      <c r="D360" t="str">
        <f>INDEX('VBA code_permu_wo_repettn'!$AA$3:$AF$6,COUNTIF('Profile-matrices_Condorcet'!$B$2:$B360,'Profile-matrices_Condorcet'!$B360),MATCH(INDEX('numeric possibilities'!E$3:E$1298,VLOOKUP($B360,'numeric possibilities'!$C$3:$G$1298,1)),'VBA code_permu_wo_repettn'!$AA$2:$AF$2))</f>
        <v>A</v>
      </c>
      <c r="E360" t="str">
        <f>INDEX('VBA code_permu_wo_repettn'!$AH$3:$AM$6,COUNTIF('Profile-matrices_Condorcet'!$B$2:$B360,'Profile-matrices_Condorcet'!$B360),MATCH(INDEX('numeric possibilities'!F$3:F$1298,VLOOKUP($B360,'numeric possibilities'!$C$3:$G$1298,1)),'VBA code_permu_wo_repettn'!$AH$2:$AM$2))</f>
        <v>A</v>
      </c>
      <c r="F360" t="str">
        <f>INDEX('VBA code_permu_wo_repettn'!$AO$3:$AT$6,COUNTIF('Profile-matrices_Condorcet'!$B$2:$B360,'Profile-matrices_Condorcet'!$B360),MATCH(INDEX('numeric possibilities'!G$3:G$1298,VLOOKUP($B360,'numeric possibilities'!$C$3:$G$1298,1)),'VBA code_permu_wo_repettn'!$AO$2:$AT$2))</f>
        <v>B</v>
      </c>
      <c r="I360" t="s">
        <v>0</v>
      </c>
      <c r="J360" t="s">
        <v>1</v>
      </c>
      <c r="K360" t="s">
        <v>2</v>
      </c>
      <c r="L360" t="s">
        <v>3</v>
      </c>
    </row>
    <row r="361" spans="1:20" x14ac:dyDescent="0.25">
      <c r="A361">
        <f t="shared" si="12"/>
        <v>360</v>
      </c>
      <c r="B361">
        <f t="shared" si="13"/>
        <v>90</v>
      </c>
      <c r="C361" t="str">
        <f>INDEX('VBA code_permu_wo_repettn'!$T$3:$Y$6,COUNTIF('Profile-matrices_Condorcet'!$B$2:$B361,'Profile-matrices_Condorcet'!$B361),MATCH(INDEX('numeric possibilities'!D$3:D$1298,VLOOKUP($B361,'numeric possibilities'!$C$3:$G$1298,1)),'VBA code_permu_wo_repettn'!$T$2:$Y$2))</f>
        <v>B</v>
      </c>
      <c r="D361" t="str">
        <f>INDEX('VBA code_permu_wo_repettn'!$AA$3:$AF$6,COUNTIF('Profile-matrices_Condorcet'!$B$2:$B361,'Profile-matrices_Condorcet'!$B361),MATCH(INDEX('numeric possibilities'!E$3:E$1298,VLOOKUP($B361,'numeric possibilities'!$C$3:$G$1298,1)),'VBA code_permu_wo_repettn'!$AA$2:$AF$2))</f>
        <v>D</v>
      </c>
      <c r="E361" t="str">
        <f>INDEX('VBA code_permu_wo_repettn'!$AH$3:$AM$6,COUNTIF('Profile-matrices_Condorcet'!$B$2:$B361,'Profile-matrices_Condorcet'!$B361),MATCH(INDEX('numeric possibilities'!F$3:F$1298,VLOOKUP($B361,'numeric possibilities'!$C$3:$G$1298,1)),'VBA code_permu_wo_repettn'!$AH$2:$AM$2))</f>
        <v>D</v>
      </c>
      <c r="F361" t="str">
        <f>INDEX('VBA code_permu_wo_repettn'!$AO$3:$AT$6,COUNTIF('Profile-matrices_Condorcet'!$B$2:$B361,'Profile-matrices_Condorcet'!$B361),MATCH(INDEX('numeric possibilities'!G$3:G$1298,VLOOKUP($B361,'numeric possibilities'!$C$3:$G$1298,1)),'VBA code_permu_wo_repettn'!$AO$2:$AT$2))</f>
        <v>C</v>
      </c>
      <c r="G361" t="str">
        <f>IF(MAX(I361:L361)&gt;='numeric possibilities'!$B$4/2,INDEX('Profile-matrices_Condorcet'!I360:L360,1,MATCH(MAX('Profile-matrices_Condorcet'!I361:L361),'Profile-matrices_Condorcet'!I361:L361,0)),"NCW")</f>
        <v>C</v>
      </c>
      <c r="H361" t="s">
        <v>13</v>
      </c>
      <c r="I361" s="3">
        <f>COUNTIF($I359:$S359,I360)</f>
        <v>1</v>
      </c>
      <c r="J361" s="3">
        <f>COUNTIF($I359:$S359,J360)</f>
        <v>2</v>
      </c>
      <c r="K361" s="3">
        <f>COUNTIF($I359:$S359,K360)</f>
        <v>3</v>
      </c>
      <c r="L361" s="3">
        <f>COUNTIF($I359:$S359,L360)</f>
        <v>0</v>
      </c>
    </row>
    <row r="362" spans="1:20" x14ac:dyDescent="0.25">
      <c r="A362">
        <f t="shared" si="12"/>
        <v>361</v>
      </c>
      <c r="B362">
        <f t="shared" si="13"/>
        <v>91</v>
      </c>
      <c r="C362" t="str">
        <f>INDEX('VBA code_permu_wo_repettn'!$T$3:$Y$6,COUNTIF('Profile-matrices_Condorcet'!$B$2:$B362,'Profile-matrices_Condorcet'!$B362),MATCH(INDEX('numeric possibilities'!D$3:D$1298,VLOOKUP($B362,'numeric possibilities'!$C$3:$G$1298,1)),'VBA code_permu_wo_repettn'!$T$2:$Y$2))</f>
        <v>A</v>
      </c>
      <c r="D362" t="str">
        <f>INDEX('VBA code_permu_wo_repettn'!$AA$3:$AF$6,COUNTIF('Profile-matrices_Condorcet'!$B$2:$B362,'Profile-matrices_Condorcet'!$B362),MATCH(INDEX('numeric possibilities'!E$3:E$1298,VLOOKUP($B362,'numeric possibilities'!$C$3:$G$1298,1)),'VBA code_permu_wo_repettn'!$AA$2:$AF$2))</f>
        <v>B</v>
      </c>
      <c r="E362" t="str">
        <f>INDEX('VBA code_permu_wo_repettn'!$AH$3:$AM$6,COUNTIF('Profile-matrices_Condorcet'!$B$2:$B362,'Profile-matrices_Condorcet'!$B362),MATCH(INDEX('numeric possibilities'!F$3:F$1298,VLOOKUP($B362,'numeric possibilities'!$C$3:$G$1298,1)),'VBA code_permu_wo_repettn'!$AH$2:$AM$2))</f>
        <v>C</v>
      </c>
      <c r="F362" t="str">
        <f>INDEX('VBA code_permu_wo_repettn'!$AO$3:$AT$6,COUNTIF('Profile-matrices_Condorcet'!$B$2:$B362,'Profile-matrices_Condorcet'!$B362),MATCH(INDEX('numeric possibilities'!G$3:G$1298,VLOOKUP($B362,'numeric possibilities'!$C$3:$G$1298,1)),'VBA code_permu_wo_repettn'!$AO$2:$AT$2))</f>
        <v>D</v>
      </c>
      <c r="H362" t="s">
        <v>14</v>
      </c>
      <c r="I362" s="3">
        <f>IF(MATCH(I$1,$C362:$C365,0)&lt;(MATCH(J$1,$C362:$C365,0)),1*a_vote,0)+IF(MATCH(I$1,$D362:$D365,0)&lt;MATCH(J$1,$D362:$D365,0),1*b_vote,0)+IF(MATCH(I$1,$E362:$E365,0)&lt;MATCH(J$1,$E362:$E365,0),1*c_vote,0)+IF(MATCH(I$1,$F362:$F365,0)&lt;MATCH(J$1,$F362:$F365,0),1*d_vote,0)</f>
        <v>0.49</v>
      </c>
      <c r="J362" s="3">
        <f>IF(MATCH(I$1,$C362:$C365,0)&gt;(MATCH(J$1,$C362:$C365,0)),1*a_vote,0)+IF(MATCH(I$1,$D362:$D365,0)&gt;MATCH(J$1,$D362:$D365,0),1*b_vote,0)+IF(MATCH(I$1,$E362:$E365,0)&gt;MATCH(J$1,$E362:$E365,0),1*c_vote,0)+IF(MATCH(I$1,$F362:$F365,0)&gt;MATCH(J$1,$F362:$F365,0),1*d_vote,0)</f>
        <v>0.51</v>
      </c>
      <c r="K362" s="3">
        <f>IF(MATCH($K$1,$C362:$C365,0)&lt;(MATCH($L$1,$C362:$C365,0)),1*a_vote,0)+IF(MATCH($K$1,$D362:$D365,0)&lt;MATCH($L$1,$D362:$D365,0),1*b_vote,0)+IF(MATCH($K$1,$E362:$E365,0)&lt;MATCH($L$1,$E362:$E365,0),1*c_vote,0)+IF(MATCH($K$1,$F362:$F365,0)&lt;MATCH($L$1,$F362:$F365,0),1*d_vote,0)</f>
        <v>0.49</v>
      </c>
      <c r="L362" s="3">
        <f>IF(MATCH(K$1,$C362:$C365,0)&gt;(MATCH(L$1,$C362:$C365,0)),1*a_vote,0)+IF(MATCH(K$1,$D362:$D365,0)&gt;MATCH(L$1,$D362:$D365,0),1*b_vote,0)+IF(MATCH(K$1,$E362:$E365,0)&gt;MATCH(L$1,$E362:$E365,0),1*c_vote,0)+IF(MATCH(K$1,$F362:$F365,0)&gt;MATCH(L$1,$F362:$F365,0),1*d_vote,0)</f>
        <v>0.51</v>
      </c>
      <c r="M362" s="3">
        <f>IF(MATCH($M$1,$C362:$C365,0)&lt;(MATCH($N$1,$C362:$C365,0)),1*a_vote,0)+IF(MATCH($M$1,$D362:$D365,0)&lt;MATCH($N$1,$D362:$D365,0),1*b_vote,0)+IF(MATCH($M$1,$E362:$E365,0)&lt;MATCH($N$1,$E362:$E365,0),1*c_vote,0)+IF(MATCH($M$1,$F362:$F365,0)&lt;MATCH($N$1,$F362:$F365,0),1*d_vote,0)</f>
        <v>0.52</v>
      </c>
      <c r="N362" s="3">
        <f>IF(MATCH(M$1,$C362:$C365,0)&gt;(MATCH(N$1,$C362:$C365,0)),1*a_vote,0)+IF(MATCH(M$1,$D362:$D365,0)&gt;MATCH(N$1,$D362:$D365,0),1*b_vote,0)+IF(MATCH(M$1,$E362:$E365,0)&gt;MATCH(N$1,$E362:$E365,0),1*c_vote,0)+IF(MATCH(M$1,$F362:$F365,0)&gt;MATCH(N$1,$F362:$F365,0),1*d_vote,0)</f>
        <v>0.48</v>
      </c>
      <c r="O362" s="3">
        <f>IF(MATCH($O$1,$C362:$C365,0)&lt;(MATCH($P$1,$C362:$C365,0)),1*a_vote,0)+IF(MATCH($O$1,$D362:$D365,0)&lt;MATCH($P$1,$D362:$D365,0),1*b_vote,0)+IF(MATCH($O$1,$E362:$E365,0)&lt;MATCH($P$1,$E362:$E365,0),1*c_vote,0)+IF(MATCH($O$1,$F362:$F365,0)&lt;MATCH($P$1,$F362:$F365,0),1*d_vote,0)</f>
        <v>0.75</v>
      </c>
      <c r="P362" s="3">
        <f>IF(MATCH(O$1,$C362:$C365,0)&gt;(MATCH(P$1,$C362:$C365,0)),1*a_vote,0)+IF(MATCH(O$1,$D362:$D365,0)&gt;MATCH(P$1,$D362:$D365,0),1*b_vote,0)+IF(MATCH(O$1,$E362:$E365,0)&gt;MATCH(P$1,$E362:$E365,0),1*c_vote,0)+IF(MATCH(O$1,$F362:$F365,0)&gt;MATCH(P$1,$F362:$F365,0),1*d_vote,0)</f>
        <v>0.25</v>
      </c>
      <c r="Q362" s="3">
        <f>IF(MATCH($Q$1,$C362:$C365,0)&lt;(MATCH($R$1,$C362:$C365,0)),1*a_vote,0)+IF(MATCH($Q$1,$D362:$D365,0)&lt;MATCH($R$1,$D362:$D365,0),1*b_vote,0)+IF(MATCH($Q$1,$E362:$E365,0)&lt;MATCH($R$1,$E362:$E365,0),1*c_vote,0)+IF(MATCH($Q$1,$F362:$F365,0)&lt;MATCH($R$1,$F362:$F365,0),1*d_vote,0)</f>
        <v>0.78</v>
      </c>
      <c r="R362" s="3">
        <f>IF(MATCH(Q$1,$C362:$C365,0)&gt;(MATCH(R$1,$C362:$C365,0)),1*a_vote,0)+IF(MATCH(Q$1,$D362:$D365,0)&gt;MATCH(R$1,$D362:$D365,0),1*b_vote,0)+IF(MATCH(Q$1,$E362:$E365,0)&gt;MATCH(R$1,$E362:$E365,0),1*c_vote,0)+IF(MATCH(Q$1,$F362:$F365,0)&gt;MATCH(R$1,$F362:$F365,0),1*d_vote,0)</f>
        <v>0.21999999999999997</v>
      </c>
      <c r="S362" s="3">
        <f>IF(MATCH($S$1,$C362:$C365,0)&lt;(MATCH($T$1,$C362:$C365,0)),1*a_vote,0)+IF(MATCH($S$1,$D362:$D365,0)&lt;MATCH($T$1,$D362:$D365,0),1*b_vote,0)+IF(MATCH($S$1,$E362:$E365,0)&lt;MATCH($T$1,$E362:$E365,0),1*c_vote,0)+IF(MATCH($S$1,$F362:$F365,0)&lt;MATCH($T$1,$F362:$F365,0),1*d_vote,0)</f>
        <v>0.78</v>
      </c>
      <c r="T362" s="3">
        <f>IF(MATCH(S$1,$C362:$C365,0)&gt;(MATCH(T$1,$C362:$C365,0)),1*a_vote,0)+IF(MATCH(S$1,$D362:$D365,0)&gt;MATCH(T$1,$D362:$D365,0),1*b_vote,0)+IF(MATCH(S$1,$E362:$E365,0)&gt;MATCH(T$1,$E362:$E365,0),1*c_vote,0)+IF(MATCH(S$1,$F362:$F365,0)&gt;MATCH(T$1,$F362:$F365,0),1*d_vote,0)</f>
        <v>0.21999999999999997</v>
      </c>
    </row>
    <row r="363" spans="1:20" x14ac:dyDescent="0.25">
      <c r="A363">
        <f t="shared" si="12"/>
        <v>362</v>
      </c>
      <c r="B363">
        <f t="shared" si="13"/>
        <v>91</v>
      </c>
      <c r="C363" t="str">
        <f>INDEX('VBA code_permu_wo_repettn'!$T$3:$Y$6,COUNTIF('Profile-matrices_Condorcet'!$B$2:$B363,'Profile-matrices_Condorcet'!$B363),MATCH(INDEX('numeric possibilities'!D$3:D$1298,VLOOKUP($B363,'numeric possibilities'!$C$3:$G$1298,1)),'VBA code_permu_wo_repettn'!$T$2:$Y$2))</f>
        <v>B</v>
      </c>
      <c r="D363" t="str">
        <f>INDEX('VBA code_permu_wo_repettn'!$AA$3:$AF$6,COUNTIF('Profile-matrices_Condorcet'!$B$2:$B363,'Profile-matrices_Condorcet'!$B363),MATCH(INDEX('numeric possibilities'!E$3:E$1298,VLOOKUP($B363,'numeric possibilities'!$C$3:$G$1298,1)),'VBA code_permu_wo_repettn'!$AA$2:$AF$2))</f>
        <v>C</v>
      </c>
      <c r="E363" t="str">
        <f>INDEX('VBA code_permu_wo_repettn'!$AH$3:$AM$6,COUNTIF('Profile-matrices_Condorcet'!$B$2:$B363,'Profile-matrices_Condorcet'!$B363),MATCH(INDEX('numeric possibilities'!F$3:F$1298,VLOOKUP($B363,'numeric possibilities'!$C$3:$G$1298,1)),'VBA code_permu_wo_repettn'!$AH$2:$AM$2))</f>
        <v>B</v>
      </c>
      <c r="F363" t="str">
        <f>INDEX('VBA code_permu_wo_repettn'!$AO$3:$AT$6,COUNTIF('Profile-matrices_Condorcet'!$B$2:$B363,'Profile-matrices_Condorcet'!$B363),MATCH(INDEX('numeric possibilities'!G$3:G$1298,VLOOKUP($B363,'numeric possibilities'!$C$3:$G$1298,1)),'VBA code_permu_wo_repettn'!$AO$2:$AT$2))</f>
        <v>A</v>
      </c>
      <c r="H363" t="s">
        <v>15</v>
      </c>
      <c r="I363" t="str">
        <f>IF(I362&gt;J362,$I$1,IF(I362&lt;J362,$J$1,0))</f>
        <v>B</v>
      </c>
      <c r="K363" t="str">
        <f>IF(K362&gt;L362,$K$1,IF(K362&lt;L362,$L$1,0))</f>
        <v>C</v>
      </c>
      <c r="M363" t="str">
        <f>IF(M362&gt;N362,$M$1,IF(M362&lt;N362,$N$1,0))</f>
        <v>A</v>
      </c>
      <c r="O363" t="str">
        <f>IF(O362&gt;P362,$O$1,IF(O362&lt;P362,$P$1,0))</f>
        <v>B</v>
      </c>
      <c r="Q363" t="str">
        <f>IF(Q362&gt;R362,$Q$1,IF(Q362&lt;R362,$R$1,0))</f>
        <v>B</v>
      </c>
      <c r="S363" t="str">
        <f>IF(S362&gt;T362,$S$1,IF(S362&lt;T362,$T$1,0))</f>
        <v>C</v>
      </c>
    </row>
    <row r="364" spans="1:20" x14ac:dyDescent="0.25">
      <c r="A364">
        <f t="shared" si="12"/>
        <v>363</v>
      </c>
      <c r="B364">
        <f t="shared" si="13"/>
        <v>91</v>
      </c>
      <c r="C364" t="str">
        <f>INDEX('VBA code_permu_wo_repettn'!$T$3:$Y$6,COUNTIF('Profile-matrices_Condorcet'!$B$2:$B364,'Profile-matrices_Condorcet'!$B364),MATCH(INDEX('numeric possibilities'!D$3:D$1298,VLOOKUP($B364,'numeric possibilities'!$C$3:$G$1298,1)),'VBA code_permu_wo_repettn'!$T$2:$Y$2))</f>
        <v>C</v>
      </c>
      <c r="D364" t="str">
        <f>INDEX('VBA code_permu_wo_repettn'!$AA$3:$AF$6,COUNTIF('Profile-matrices_Condorcet'!$B$2:$B364,'Profile-matrices_Condorcet'!$B364),MATCH(INDEX('numeric possibilities'!E$3:E$1298,VLOOKUP($B364,'numeric possibilities'!$C$3:$G$1298,1)),'VBA code_permu_wo_repettn'!$AA$2:$AF$2))</f>
        <v>D</v>
      </c>
      <c r="E364" t="str">
        <f>INDEX('VBA code_permu_wo_repettn'!$AH$3:$AM$6,COUNTIF('Profile-matrices_Condorcet'!$B$2:$B364,'Profile-matrices_Condorcet'!$B364),MATCH(INDEX('numeric possibilities'!F$3:F$1298,VLOOKUP($B364,'numeric possibilities'!$C$3:$G$1298,1)),'VBA code_permu_wo_repettn'!$AH$2:$AM$2))</f>
        <v>A</v>
      </c>
      <c r="F364" t="str">
        <f>INDEX('VBA code_permu_wo_repettn'!$AO$3:$AT$6,COUNTIF('Profile-matrices_Condorcet'!$B$2:$B364,'Profile-matrices_Condorcet'!$B364),MATCH(INDEX('numeric possibilities'!G$3:G$1298,VLOOKUP($B364,'numeric possibilities'!$C$3:$G$1298,1)),'VBA code_permu_wo_repettn'!$AO$2:$AT$2))</f>
        <v>B</v>
      </c>
      <c r="I364" t="s">
        <v>0</v>
      </c>
      <c r="J364" t="s">
        <v>1</v>
      </c>
      <c r="K364" t="s">
        <v>2</v>
      </c>
      <c r="L364" t="s">
        <v>3</v>
      </c>
    </row>
    <row r="365" spans="1:20" x14ac:dyDescent="0.25">
      <c r="A365">
        <f t="shared" si="12"/>
        <v>364</v>
      </c>
      <c r="B365">
        <f t="shared" si="13"/>
        <v>91</v>
      </c>
      <c r="C365" t="str">
        <f>INDEX('VBA code_permu_wo_repettn'!$T$3:$Y$6,COUNTIF('Profile-matrices_Condorcet'!$B$2:$B365,'Profile-matrices_Condorcet'!$B365),MATCH(INDEX('numeric possibilities'!D$3:D$1298,VLOOKUP($B365,'numeric possibilities'!$C$3:$G$1298,1)),'VBA code_permu_wo_repettn'!$T$2:$Y$2))</f>
        <v>D</v>
      </c>
      <c r="D365" t="str">
        <f>INDEX('VBA code_permu_wo_repettn'!$AA$3:$AF$6,COUNTIF('Profile-matrices_Condorcet'!$B$2:$B365,'Profile-matrices_Condorcet'!$B365),MATCH(INDEX('numeric possibilities'!E$3:E$1298,VLOOKUP($B365,'numeric possibilities'!$C$3:$G$1298,1)),'VBA code_permu_wo_repettn'!$AA$2:$AF$2))</f>
        <v>A</v>
      </c>
      <c r="E365" t="str">
        <f>INDEX('VBA code_permu_wo_repettn'!$AH$3:$AM$6,COUNTIF('Profile-matrices_Condorcet'!$B$2:$B365,'Profile-matrices_Condorcet'!$B365),MATCH(INDEX('numeric possibilities'!F$3:F$1298,VLOOKUP($B365,'numeric possibilities'!$C$3:$G$1298,1)),'VBA code_permu_wo_repettn'!$AH$2:$AM$2))</f>
        <v>D</v>
      </c>
      <c r="F365" t="str">
        <f>INDEX('VBA code_permu_wo_repettn'!$AO$3:$AT$6,COUNTIF('Profile-matrices_Condorcet'!$B$2:$B365,'Profile-matrices_Condorcet'!$B365),MATCH(INDEX('numeric possibilities'!G$3:G$1298,VLOOKUP($B365,'numeric possibilities'!$C$3:$G$1298,1)),'VBA code_permu_wo_repettn'!$AO$2:$AT$2))</f>
        <v>C</v>
      </c>
      <c r="G365" t="str">
        <f>IF(MAX(I365:L365)&gt;='numeric possibilities'!$B$4/2,INDEX('Profile-matrices_Condorcet'!I364:L364,1,MATCH(MAX('Profile-matrices_Condorcet'!I365:L365),'Profile-matrices_Condorcet'!I365:L365,0)),"NCW")</f>
        <v>B</v>
      </c>
      <c r="H365" t="s">
        <v>13</v>
      </c>
      <c r="I365" s="3">
        <f>COUNTIF($I363:$S363,I364)</f>
        <v>1</v>
      </c>
      <c r="J365" s="3">
        <f>COUNTIF($I363:$S363,J364)</f>
        <v>3</v>
      </c>
      <c r="K365" s="3">
        <f>COUNTIF($I363:$S363,K364)</f>
        <v>2</v>
      </c>
      <c r="L365" s="3">
        <f>COUNTIF($I363:$S363,L364)</f>
        <v>0</v>
      </c>
    </row>
    <row r="366" spans="1:20" x14ac:dyDescent="0.25">
      <c r="A366">
        <f t="shared" si="12"/>
        <v>365</v>
      </c>
      <c r="B366">
        <f t="shared" si="13"/>
        <v>92</v>
      </c>
      <c r="C366" t="str">
        <f>INDEX('VBA code_permu_wo_repettn'!$T$3:$Y$6,COUNTIF('Profile-matrices_Condorcet'!$B$2:$B366,'Profile-matrices_Condorcet'!$B366),MATCH(INDEX('numeric possibilities'!D$3:D$1298,VLOOKUP($B366,'numeric possibilities'!$C$3:$G$1298,1)),'VBA code_permu_wo_repettn'!$T$2:$Y$2))</f>
        <v>A</v>
      </c>
      <c r="D366" t="str">
        <f>INDEX('VBA code_permu_wo_repettn'!$AA$3:$AF$6,COUNTIF('Profile-matrices_Condorcet'!$B$2:$B366,'Profile-matrices_Condorcet'!$B366),MATCH(INDEX('numeric possibilities'!E$3:E$1298,VLOOKUP($B366,'numeric possibilities'!$C$3:$G$1298,1)),'VBA code_permu_wo_repettn'!$AA$2:$AF$2))</f>
        <v>B</v>
      </c>
      <c r="E366" t="str">
        <f>INDEX('VBA code_permu_wo_repettn'!$AH$3:$AM$6,COUNTIF('Profile-matrices_Condorcet'!$B$2:$B366,'Profile-matrices_Condorcet'!$B366),MATCH(INDEX('numeric possibilities'!F$3:F$1298,VLOOKUP($B366,'numeric possibilities'!$C$3:$G$1298,1)),'VBA code_permu_wo_repettn'!$AH$2:$AM$2))</f>
        <v>C</v>
      </c>
      <c r="F366" t="str">
        <f>INDEX('VBA code_permu_wo_repettn'!$AO$3:$AT$6,COUNTIF('Profile-matrices_Condorcet'!$B$2:$B366,'Profile-matrices_Condorcet'!$B366),MATCH(INDEX('numeric possibilities'!G$3:G$1298,VLOOKUP($B366,'numeric possibilities'!$C$3:$G$1298,1)),'VBA code_permu_wo_repettn'!$AO$2:$AT$2))</f>
        <v>D</v>
      </c>
      <c r="H366" t="s">
        <v>14</v>
      </c>
      <c r="I366" s="3">
        <f>IF(MATCH(I$1,$C366:$C369,0)&lt;(MATCH(J$1,$C366:$C369,0)),1*a_vote,0)+IF(MATCH(I$1,$D366:$D369,0)&lt;MATCH(J$1,$D366:$D369,0),1*b_vote,0)+IF(MATCH(I$1,$E366:$E369,0)&lt;MATCH(J$1,$E366:$E369,0),1*c_vote,0)+IF(MATCH(I$1,$F366:$F369,0)&lt;MATCH(J$1,$F366:$F369,0),1*d_vote,0)</f>
        <v>0.49</v>
      </c>
      <c r="J366" s="3">
        <f>IF(MATCH(I$1,$C366:$C369,0)&gt;(MATCH(J$1,$C366:$C369,0)),1*a_vote,0)+IF(MATCH(I$1,$D366:$D369,0)&gt;MATCH(J$1,$D366:$D369,0),1*b_vote,0)+IF(MATCH(I$1,$E366:$E369,0)&gt;MATCH(J$1,$E366:$E369,0),1*c_vote,0)+IF(MATCH(I$1,$F366:$F369,0)&gt;MATCH(J$1,$F366:$F369,0),1*d_vote,0)</f>
        <v>0.51</v>
      </c>
      <c r="K366" s="3">
        <f>IF(MATCH($K$1,$C366:$C369,0)&lt;(MATCH($L$1,$C366:$C369,0)),1*a_vote,0)+IF(MATCH($K$1,$D366:$D369,0)&lt;MATCH($L$1,$D366:$D369,0),1*b_vote,0)+IF(MATCH($K$1,$E366:$E369,0)&lt;MATCH($L$1,$E366:$E369,0),1*c_vote,0)+IF(MATCH($K$1,$F366:$F369,0)&lt;MATCH($L$1,$F366:$F369,0),1*d_vote,0)</f>
        <v>0.49</v>
      </c>
      <c r="L366" s="3">
        <f>IF(MATCH(K$1,$C366:$C369,0)&gt;(MATCH(L$1,$C366:$C369,0)),1*a_vote,0)+IF(MATCH(K$1,$D366:$D369,0)&gt;MATCH(L$1,$D366:$D369,0),1*b_vote,0)+IF(MATCH(K$1,$E366:$E369,0)&gt;MATCH(L$1,$E366:$E369,0),1*c_vote,0)+IF(MATCH(K$1,$F366:$F369,0)&gt;MATCH(L$1,$F366:$F369,0),1*d_vote,0)</f>
        <v>0.51</v>
      </c>
      <c r="M366" s="3">
        <f>IF(MATCH($M$1,$C366:$C369,0)&lt;(MATCH($N$1,$C366:$C369,0)),1*a_vote,0)+IF(MATCH($M$1,$D366:$D369,0)&lt;MATCH($N$1,$D366:$D369,0),1*b_vote,0)+IF(MATCH($M$1,$E366:$E369,0)&lt;MATCH($N$1,$E366:$E369,0),1*c_vote,0)+IF(MATCH($M$1,$F366:$F369,0)&lt;MATCH($N$1,$F366:$F369,0),1*d_vote,0)</f>
        <v>0.52</v>
      </c>
      <c r="N366" s="3">
        <f>IF(MATCH(M$1,$C366:$C369,0)&gt;(MATCH(N$1,$C366:$C369,0)),1*a_vote,0)+IF(MATCH(M$1,$D366:$D369,0)&gt;MATCH(N$1,$D366:$D369,0),1*b_vote,0)+IF(MATCH(M$1,$E366:$E369,0)&gt;MATCH(N$1,$E366:$E369,0),1*c_vote,0)+IF(MATCH(M$1,$F366:$F369,0)&gt;MATCH(N$1,$F366:$F369,0),1*d_vote,0)</f>
        <v>0.48</v>
      </c>
      <c r="O366" s="3">
        <f>IF(MATCH($O$1,$C366:$C369,0)&lt;(MATCH($P$1,$C366:$C369,0)),1*a_vote,0)+IF(MATCH($O$1,$D366:$D369,0)&lt;MATCH($P$1,$D366:$D369,0),1*b_vote,0)+IF(MATCH($O$1,$E366:$E369,0)&lt;MATCH($P$1,$E366:$E369,0),1*c_vote,0)+IF(MATCH($O$1,$F366:$F369,0)&lt;MATCH($P$1,$F366:$F369,0),1*d_vote,0)</f>
        <v>0.75</v>
      </c>
      <c r="P366" s="3">
        <f>IF(MATCH(O$1,$C366:$C369,0)&gt;(MATCH(P$1,$C366:$C369,0)),1*a_vote,0)+IF(MATCH(O$1,$D366:$D369,0)&gt;MATCH(P$1,$D366:$D369,0),1*b_vote,0)+IF(MATCH(O$1,$E366:$E369,0)&gt;MATCH(P$1,$E366:$E369,0),1*c_vote,0)+IF(MATCH(O$1,$F366:$F369,0)&gt;MATCH(P$1,$F366:$F369,0),1*d_vote,0)</f>
        <v>0.25</v>
      </c>
      <c r="Q366" s="3">
        <f>IF(MATCH($Q$1,$C366:$C369,0)&lt;(MATCH($R$1,$C366:$C369,0)),1*a_vote,0)+IF(MATCH($Q$1,$D366:$D369,0)&lt;MATCH($R$1,$D366:$D369,0),1*b_vote,0)+IF(MATCH($Q$1,$E366:$E369,0)&lt;MATCH($R$1,$E366:$E369,0),1*c_vote,0)+IF(MATCH($Q$1,$F366:$F369,0)&lt;MATCH($R$1,$F366:$F369,0),1*d_vote,0)</f>
        <v>0.78</v>
      </c>
      <c r="R366" s="3">
        <f>IF(MATCH(Q$1,$C366:$C369,0)&gt;(MATCH(R$1,$C366:$C369,0)),1*a_vote,0)+IF(MATCH(Q$1,$D366:$D369,0)&gt;MATCH(R$1,$D366:$D369,0),1*b_vote,0)+IF(MATCH(Q$1,$E366:$E369,0)&gt;MATCH(R$1,$E366:$E369,0),1*c_vote,0)+IF(MATCH(Q$1,$F366:$F369,0)&gt;MATCH(R$1,$F366:$F369,0),1*d_vote,0)</f>
        <v>0.21999999999999997</v>
      </c>
      <c r="S366" s="3">
        <f>IF(MATCH($S$1,$C366:$C369,0)&lt;(MATCH($T$1,$C366:$C369,0)),1*a_vote,0)+IF(MATCH($S$1,$D366:$D369,0)&lt;MATCH($T$1,$D366:$D369,0),1*b_vote,0)+IF(MATCH($S$1,$E366:$E369,0)&lt;MATCH($T$1,$E366:$E369,0),1*c_vote,0)+IF(MATCH($S$1,$F366:$F369,0)&lt;MATCH($T$1,$F366:$F369,0),1*d_vote,0)</f>
        <v>0.51</v>
      </c>
      <c r="T366" s="3">
        <f>IF(MATCH(S$1,$C366:$C369,0)&gt;(MATCH(T$1,$C366:$C369,0)),1*a_vote,0)+IF(MATCH(S$1,$D366:$D369,0)&gt;MATCH(T$1,$D366:$D369,0),1*b_vote,0)+IF(MATCH(S$1,$E366:$E369,0)&gt;MATCH(T$1,$E366:$E369,0),1*c_vote,0)+IF(MATCH(S$1,$F366:$F369,0)&gt;MATCH(T$1,$F366:$F369,0),1*d_vote,0)</f>
        <v>0.49</v>
      </c>
    </row>
    <row r="367" spans="1:20" x14ac:dyDescent="0.25">
      <c r="A367">
        <f t="shared" si="12"/>
        <v>366</v>
      </c>
      <c r="B367">
        <f t="shared" si="13"/>
        <v>92</v>
      </c>
      <c r="C367" t="str">
        <f>INDEX('VBA code_permu_wo_repettn'!$T$3:$Y$6,COUNTIF('Profile-matrices_Condorcet'!$B$2:$B367,'Profile-matrices_Condorcet'!$B367),MATCH(INDEX('numeric possibilities'!D$3:D$1298,VLOOKUP($B367,'numeric possibilities'!$C$3:$G$1298,1)),'VBA code_permu_wo_repettn'!$T$2:$Y$2))</f>
        <v>B</v>
      </c>
      <c r="D367" t="str">
        <f>INDEX('VBA code_permu_wo_repettn'!$AA$3:$AF$6,COUNTIF('Profile-matrices_Condorcet'!$B$2:$B367,'Profile-matrices_Condorcet'!$B367),MATCH(INDEX('numeric possibilities'!E$3:E$1298,VLOOKUP($B367,'numeric possibilities'!$C$3:$G$1298,1)),'VBA code_permu_wo_repettn'!$AA$2:$AF$2))</f>
        <v>C</v>
      </c>
      <c r="E367" t="str">
        <f>INDEX('VBA code_permu_wo_repettn'!$AH$3:$AM$6,COUNTIF('Profile-matrices_Condorcet'!$B$2:$B367,'Profile-matrices_Condorcet'!$B367),MATCH(INDEX('numeric possibilities'!F$3:F$1298,VLOOKUP($B367,'numeric possibilities'!$C$3:$G$1298,1)),'VBA code_permu_wo_repettn'!$AH$2:$AM$2))</f>
        <v>B</v>
      </c>
      <c r="F367" t="str">
        <f>INDEX('VBA code_permu_wo_repettn'!$AO$3:$AT$6,COUNTIF('Profile-matrices_Condorcet'!$B$2:$B367,'Profile-matrices_Condorcet'!$B367),MATCH(INDEX('numeric possibilities'!G$3:G$1298,VLOOKUP($B367,'numeric possibilities'!$C$3:$G$1298,1)),'VBA code_permu_wo_repettn'!$AO$2:$AT$2))</f>
        <v>A</v>
      </c>
      <c r="H367" t="s">
        <v>15</v>
      </c>
      <c r="I367" t="str">
        <f>IF(I366&gt;J366,$I$1,IF(I366&lt;J366,$J$1,0))</f>
        <v>B</v>
      </c>
      <c r="K367" t="str">
        <f>IF(K366&gt;L366,$K$1,IF(K366&lt;L366,$L$1,0))</f>
        <v>C</v>
      </c>
      <c r="M367" t="str">
        <f>IF(M366&gt;N366,$M$1,IF(M366&lt;N366,$N$1,0))</f>
        <v>A</v>
      </c>
      <c r="O367" t="str">
        <f>IF(O366&gt;P366,$O$1,IF(O366&lt;P366,$P$1,0))</f>
        <v>B</v>
      </c>
      <c r="Q367" t="str">
        <f>IF(Q366&gt;R366,$Q$1,IF(Q366&lt;R366,$R$1,0))</f>
        <v>B</v>
      </c>
      <c r="S367" t="str">
        <f>IF(S366&gt;T366,$S$1,IF(S366&lt;T366,$T$1,0))</f>
        <v>C</v>
      </c>
    </row>
    <row r="368" spans="1:20" x14ac:dyDescent="0.25">
      <c r="A368">
        <f t="shared" si="12"/>
        <v>367</v>
      </c>
      <c r="B368">
        <f t="shared" si="13"/>
        <v>92</v>
      </c>
      <c r="C368" t="str">
        <f>INDEX('VBA code_permu_wo_repettn'!$T$3:$Y$6,COUNTIF('Profile-matrices_Condorcet'!$B$2:$B368,'Profile-matrices_Condorcet'!$B368),MATCH(INDEX('numeric possibilities'!D$3:D$1298,VLOOKUP($B368,'numeric possibilities'!$C$3:$G$1298,1)),'VBA code_permu_wo_repettn'!$T$2:$Y$2))</f>
        <v>D</v>
      </c>
      <c r="D368" t="str">
        <f>INDEX('VBA code_permu_wo_repettn'!$AA$3:$AF$6,COUNTIF('Profile-matrices_Condorcet'!$B$2:$B368,'Profile-matrices_Condorcet'!$B368),MATCH(INDEX('numeric possibilities'!E$3:E$1298,VLOOKUP($B368,'numeric possibilities'!$C$3:$G$1298,1)),'VBA code_permu_wo_repettn'!$AA$2:$AF$2))</f>
        <v>D</v>
      </c>
      <c r="E368" t="str">
        <f>INDEX('VBA code_permu_wo_repettn'!$AH$3:$AM$6,COUNTIF('Profile-matrices_Condorcet'!$B$2:$B368,'Profile-matrices_Condorcet'!$B368),MATCH(INDEX('numeric possibilities'!F$3:F$1298,VLOOKUP($B368,'numeric possibilities'!$C$3:$G$1298,1)),'VBA code_permu_wo_repettn'!$AH$2:$AM$2))</f>
        <v>A</v>
      </c>
      <c r="F368" t="str">
        <f>INDEX('VBA code_permu_wo_repettn'!$AO$3:$AT$6,COUNTIF('Profile-matrices_Condorcet'!$B$2:$B368,'Profile-matrices_Condorcet'!$B368),MATCH(INDEX('numeric possibilities'!G$3:G$1298,VLOOKUP($B368,'numeric possibilities'!$C$3:$G$1298,1)),'VBA code_permu_wo_repettn'!$AO$2:$AT$2))</f>
        <v>B</v>
      </c>
      <c r="I368" t="s">
        <v>0</v>
      </c>
      <c r="J368" t="s">
        <v>1</v>
      </c>
      <c r="K368" t="s">
        <v>2</v>
      </c>
      <c r="L368" t="s">
        <v>3</v>
      </c>
    </row>
    <row r="369" spans="1:20" x14ac:dyDescent="0.25">
      <c r="A369">
        <f t="shared" si="12"/>
        <v>368</v>
      </c>
      <c r="B369">
        <f t="shared" si="13"/>
        <v>92</v>
      </c>
      <c r="C369" t="str">
        <f>INDEX('VBA code_permu_wo_repettn'!$T$3:$Y$6,COUNTIF('Profile-matrices_Condorcet'!$B$2:$B369,'Profile-matrices_Condorcet'!$B369),MATCH(INDEX('numeric possibilities'!D$3:D$1298,VLOOKUP($B369,'numeric possibilities'!$C$3:$G$1298,1)),'VBA code_permu_wo_repettn'!$T$2:$Y$2))</f>
        <v>C</v>
      </c>
      <c r="D369" t="str">
        <f>INDEX('VBA code_permu_wo_repettn'!$AA$3:$AF$6,COUNTIF('Profile-matrices_Condorcet'!$B$2:$B369,'Profile-matrices_Condorcet'!$B369),MATCH(INDEX('numeric possibilities'!E$3:E$1298,VLOOKUP($B369,'numeric possibilities'!$C$3:$G$1298,1)),'VBA code_permu_wo_repettn'!$AA$2:$AF$2))</f>
        <v>A</v>
      </c>
      <c r="E369" t="str">
        <f>INDEX('VBA code_permu_wo_repettn'!$AH$3:$AM$6,COUNTIF('Profile-matrices_Condorcet'!$B$2:$B369,'Profile-matrices_Condorcet'!$B369),MATCH(INDEX('numeric possibilities'!F$3:F$1298,VLOOKUP($B369,'numeric possibilities'!$C$3:$G$1298,1)),'VBA code_permu_wo_repettn'!$AH$2:$AM$2))</f>
        <v>D</v>
      </c>
      <c r="F369" t="str">
        <f>INDEX('VBA code_permu_wo_repettn'!$AO$3:$AT$6,COUNTIF('Profile-matrices_Condorcet'!$B$2:$B369,'Profile-matrices_Condorcet'!$B369),MATCH(INDEX('numeric possibilities'!G$3:G$1298,VLOOKUP($B369,'numeric possibilities'!$C$3:$G$1298,1)),'VBA code_permu_wo_repettn'!$AO$2:$AT$2))</f>
        <v>C</v>
      </c>
      <c r="G369" t="str">
        <f>IF(MAX(I369:L369)&gt;='numeric possibilities'!$B$4/2,INDEX('Profile-matrices_Condorcet'!I368:L368,1,MATCH(MAX('Profile-matrices_Condorcet'!I369:L369),'Profile-matrices_Condorcet'!I369:L369,0)),"NCW")</f>
        <v>B</v>
      </c>
      <c r="H369" t="s">
        <v>13</v>
      </c>
      <c r="I369" s="3">
        <f>COUNTIF($I367:$S367,I368)</f>
        <v>1</v>
      </c>
      <c r="J369" s="3">
        <f>COUNTIF($I367:$S367,J368)</f>
        <v>3</v>
      </c>
      <c r="K369" s="3">
        <f>COUNTIF($I367:$S367,K368)</f>
        <v>2</v>
      </c>
      <c r="L369" s="3">
        <f>COUNTIF($I367:$S367,L368)</f>
        <v>0</v>
      </c>
    </row>
    <row r="370" spans="1:20" x14ac:dyDescent="0.25">
      <c r="A370">
        <f t="shared" si="12"/>
        <v>369</v>
      </c>
      <c r="B370">
        <f t="shared" si="13"/>
        <v>93</v>
      </c>
      <c r="C370" t="str">
        <f>INDEX('VBA code_permu_wo_repettn'!$T$3:$Y$6,COUNTIF('Profile-matrices_Condorcet'!$B$2:$B370,'Profile-matrices_Condorcet'!$B370),MATCH(INDEX('numeric possibilities'!D$3:D$1298,VLOOKUP($B370,'numeric possibilities'!$C$3:$G$1298,1)),'VBA code_permu_wo_repettn'!$T$2:$Y$2))</f>
        <v>A</v>
      </c>
      <c r="D370" t="str">
        <f>INDEX('VBA code_permu_wo_repettn'!$AA$3:$AF$6,COUNTIF('Profile-matrices_Condorcet'!$B$2:$B370,'Profile-matrices_Condorcet'!$B370),MATCH(INDEX('numeric possibilities'!E$3:E$1298,VLOOKUP($B370,'numeric possibilities'!$C$3:$G$1298,1)),'VBA code_permu_wo_repettn'!$AA$2:$AF$2))</f>
        <v>B</v>
      </c>
      <c r="E370" t="str">
        <f>INDEX('VBA code_permu_wo_repettn'!$AH$3:$AM$6,COUNTIF('Profile-matrices_Condorcet'!$B$2:$B370,'Profile-matrices_Condorcet'!$B370),MATCH(INDEX('numeric possibilities'!F$3:F$1298,VLOOKUP($B370,'numeric possibilities'!$C$3:$G$1298,1)),'VBA code_permu_wo_repettn'!$AH$2:$AM$2))</f>
        <v>C</v>
      </c>
      <c r="F370" t="str">
        <f>INDEX('VBA code_permu_wo_repettn'!$AO$3:$AT$6,COUNTIF('Profile-matrices_Condorcet'!$B$2:$B370,'Profile-matrices_Condorcet'!$B370),MATCH(INDEX('numeric possibilities'!G$3:G$1298,VLOOKUP($B370,'numeric possibilities'!$C$3:$G$1298,1)),'VBA code_permu_wo_repettn'!$AO$2:$AT$2))</f>
        <v>D</v>
      </c>
      <c r="H370" t="s">
        <v>14</v>
      </c>
      <c r="I370" s="3">
        <f>IF(MATCH(I$1,$C370:$C373,0)&lt;(MATCH(J$1,$C370:$C373,0)),1*a_vote,0)+IF(MATCH(I$1,$D370:$D373,0)&lt;MATCH(J$1,$D370:$D373,0),1*b_vote,0)+IF(MATCH(I$1,$E370:$E373,0)&lt;MATCH(J$1,$E370:$E373,0),1*c_vote,0)+IF(MATCH(I$1,$F370:$F373,0)&lt;MATCH(J$1,$F370:$F373,0),1*d_vote,0)</f>
        <v>0.49</v>
      </c>
      <c r="J370" s="3">
        <f>IF(MATCH(I$1,$C370:$C373,0)&gt;(MATCH(J$1,$C370:$C373,0)),1*a_vote,0)+IF(MATCH(I$1,$D370:$D373,0)&gt;MATCH(J$1,$D370:$D373,0),1*b_vote,0)+IF(MATCH(I$1,$E370:$E373,0)&gt;MATCH(J$1,$E370:$E373,0),1*c_vote,0)+IF(MATCH(I$1,$F370:$F373,0)&gt;MATCH(J$1,$F370:$F373,0),1*d_vote,0)</f>
        <v>0.51</v>
      </c>
      <c r="K370" s="3">
        <f>IF(MATCH($K$1,$C370:$C373,0)&lt;(MATCH($L$1,$C370:$C373,0)),1*a_vote,0)+IF(MATCH($K$1,$D370:$D373,0)&lt;MATCH($L$1,$D370:$D373,0),1*b_vote,0)+IF(MATCH($K$1,$E370:$E373,0)&lt;MATCH($L$1,$E370:$E373,0),1*c_vote,0)+IF(MATCH($K$1,$F370:$F373,0)&lt;MATCH($L$1,$F370:$F373,0),1*d_vote,0)</f>
        <v>0.49</v>
      </c>
      <c r="L370" s="3">
        <f>IF(MATCH(K$1,$C370:$C373,0)&gt;(MATCH(L$1,$C370:$C373,0)),1*a_vote,0)+IF(MATCH(K$1,$D370:$D373,0)&gt;MATCH(L$1,$D370:$D373,0),1*b_vote,0)+IF(MATCH(K$1,$E370:$E373,0)&gt;MATCH(L$1,$E370:$E373,0),1*c_vote,0)+IF(MATCH(K$1,$F370:$F373,0)&gt;MATCH(L$1,$F370:$F373,0),1*d_vote,0)</f>
        <v>0.51</v>
      </c>
      <c r="M370" s="3">
        <f>IF(MATCH($M$1,$C370:$C373,0)&lt;(MATCH($N$1,$C370:$C373,0)),1*a_vote,0)+IF(MATCH($M$1,$D370:$D373,0)&lt;MATCH($N$1,$D370:$D373,0),1*b_vote,0)+IF(MATCH($M$1,$E370:$E373,0)&lt;MATCH($N$1,$E370:$E373,0),1*c_vote,0)+IF(MATCH($M$1,$F370:$F373,0)&lt;MATCH($N$1,$F370:$F373,0),1*d_vote,0)</f>
        <v>0.52</v>
      </c>
      <c r="N370" s="3">
        <f>IF(MATCH(M$1,$C370:$C373,0)&gt;(MATCH(N$1,$C370:$C373,0)),1*a_vote,0)+IF(MATCH(M$1,$D370:$D373,0)&gt;MATCH(N$1,$D370:$D373,0),1*b_vote,0)+IF(MATCH(M$1,$E370:$E373,0)&gt;MATCH(N$1,$E370:$E373,0),1*c_vote,0)+IF(MATCH(M$1,$F370:$F373,0)&gt;MATCH(N$1,$F370:$F373,0),1*d_vote,0)</f>
        <v>0.48</v>
      </c>
      <c r="O370" s="3">
        <f>IF(MATCH($O$1,$C370:$C373,0)&lt;(MATCH($P$1,$C370:$C373,0)),1*a_vote,0)+IF(MATCH($O$1,$D370:$D373,0)&lt;MATCH($P$1,$D370:$D373,0),1*b_vote,0)+IF(MATCH($O$1,$E370:$E373,0)&lt;MATCH($P$1,$E370:$E373,0),1*c_vote,0)+IF(MATCH($O$1,$F370:$F373,0)&lt;MATCH($P$1,$F370:$F373,0),1*d_vote,0)</f>
        <v>0.48</v>
      </c>
      <c r="P370" s="3">
        <f>IF(MATCH(O$1,$C370:$C373,0)&gt;(MATCH(P$1,$C370:$C373,0)),1*a_vote,0)+IF(MATCH(O$1,$D370:$D373,0)&gt;MATCH(P$1,$D370:$D373,0),1*b_vote,0)+IF(MATCH(O$1,$E370:$E373,0)&gt;MATCH(P$1,$E370:$E373,0),1*c_vote,0)+IF(MATCH(O$1,$F370:$F373,0)&gt;MATCH(P$1,$F370:$F373,0),1*d_vote,0)</f>
        <v>0.52</v>
      </c>
      <c r="Q370" s="3">
        <f>IF(MATCH($Q$1,$C370:$C373,0)&lt;(MATCH($R$1,$C370:$C373,0)),1*a_vote,0)+IF(MATCH($Q$1,$D370:$D373,0)&lt;MATCH($R$1,$D370:$D373,0),1*b_vote,0)+IF(MATCH($Q$1,$E370:$E373,0)&lt;MATCH($R$1,$E370:$E373,0),1*c_vote,0)+IF(MATCH($Q$1,$F370:$F373,0)&lt;MATCH($R$1,$F370:$F373,0),1*d_vote,0)</f>
        <v>0.78</v>
      </c>
      <c r="R370" s="3">
        <f>IF(MATCH(Q$1,$C370:$C373,0)&gt;(MATCH(R$1,$C370:$C373,0)),1*a_vote,0)+IF(MATCH(Q$1,$D370:$D373,0)&gt;MATCH(R$1,$D370:$D373,0),1*b_vote,0)+IF(MATCH(Q$1,$E370:$E373,0)&gt;MATCH(R$1,$E370:$E373,0),1*c_vote,0)+IF(MATCH(Q$1,$F370:$F373,0)&gt;MATCH(R$1,$F370:$F373,0),1*d_vote,0)</f>
        <v>0.21999999999999997</v>
      </c>
      <c r="S370" s="3">
        <f>IF(MATCH($S$1,$C370:$C373,0)&lt;(MATCH($T$1,$C370:$C373,0)),1*a_vote,0)+IF(MATCH($S$1,$D370:$D373,0)&lt;MATCH($T$1,$D370:$D373,0),1*b_vote,0)+IF(MATCH($S$1,$E370:$E373,0)&lt;MATCH($T$1,$E370:$E373,0),1*c_vote,0)+IF(MATCH($S$1,$F370:$F373,0)&lt;MATCH($T$1,$F370:$F373,0),1*d_vote,0)</f>
        <v>0.78</v>
      </c>
      <c r="T370" s="3">
        <f>IF(MATCH(S$1,$C370:$C373,0)&gt;(MATCH(T$1,$C370:$C373,0)),1*a_vote,0)+IF(MATCH(S$1,$D370:$D373,0)&gt;MATCH(T$1,$D370:$D373,0),1*b_vote,0)+IF(MATCH(S$1,$E370:$E373,0)&gt;MATCH(T$1,$E370:$E373,0),1*c_vote,0)+IF(MATCH(S$1,$F370:$F373,0)&gt;MATCH(T$1,$F370:$F373,0),1*d_vote,0)</f>
        <v>0.21999999999999997</v>
      </c>
    </row>
    <row r="371" spans="1:20" x14ac:dyDescent="0.25">
      <c r="A371">
        <f t="shared" si="12"/>
        <v>370</v>
      </c>
      <c r="B371">
        <f t="shared" si="13"/>
        <v>93</v>
      </c>
      <c r="C371" t="str">
        <f>INDEX('VBA code_permu_wo_repettn'!$T$3:$Y$6,COUNTIF('Profile-matrices_Condorcet'!$B$2:$B371,'Profile-matrices_Condorcet'!$B371),MATCH(INDEX('numeric possibilities'!D$3:D$1298,VLOOKUP($B371,'numeric possibilities'!$C$3:$G$1298,1)),'VBA code_permu_wo_repettn'!$T$2:$Y$2))</f>
        <v>C</v>
      </c>
      <c r="D371" t="str">
        <f>INDEX('VBA code_permu_wo_repettn'!$AA$3:$AF$6,COUNTIF('Profile-matrices_Condorcet'!$B$2:$B371,'Profile-matrices_Condorcet'!$B371),MATCH(INDEX('numeric possibilities'!E$3:E$1298,VLOOKUP($B371,'numeric possibilities'!$C$3:$G$1298,1)),'VBA code_permu_wo_repettn'!$AA$2:$AF$2))</f>
        <v>C</v>
      </c>
      <c r="E371" t="str">
        <f>INDEX('VBA code_permu_wo_repettn'!$AH$3:$AM$6,COUNTIF('Profile-matrices_Condorcet'!$B$2:$B371,'Profile-matrices_Condorcet'!$B371),MATCH(INDEX('numeric possibilities'!F$3:F$1298,VLOOKUP($B371,'numeric possibilities'!$C$3:$G$1298,1)),'VBA code_permu_wo_repettn'!$AH$2:$AM$2))</f>
        <v>B</v>
      </c>
      <c r="F371" t="str">
        <f>INDEX('VBA code_permu_wo_repettn'!$AO$3:$AT$6,COUNTIF('Profile-matrices_Condorcet'!$B$2:$B371,'Profile-matrices_Condorcet'!$B371),MATCH(INDEX('numeric possibilities'!G$3:G$1298,VLOOKUP($B371,'numeric possibilities'!$C$3:$G$1298,1)),'VBA code_permu_wo_repettn'!$AO$2:$AT$2))</f>
        <v>A</v>
      </c>
      <c r="H371" t="s">
        <v>15</v>
      </c>
      <c r="I371" t="str">
        <f>IF(I370&gt;J370,$I$1,IF(I370&lt;J370,$J$1,0))</f>
        <v>B</v>
      </c>
      <c r="K371" t="str">
        <f>IF(K370&gt;L370,$K$1,IF(K370&lt;L370,$L$1,0))</f>
        <v>C</v>
      </c>
      <c r="M371" t="str">
        <f>IF(M370&gt;N370,$M$1,IF(M370&lt;N370,$N$1,0))</f>
        <v>A</v>
      </c>
      <c r="O371" t="str">
        <f>IF(O370&gt;P370,$O$1,IF(O370&lt;P370,$P$1,0))</f>
        <v>C</v>
      </c>
      <c r="Q371" t="str">
        <f>IF(Q370&gt;R370,$Q$1,IF(Q370&lt;R370,$R$1,0))</f>
        <v>B</v>
      </c>
      <c r="S371" t="str">
        <f>IF(S370&gt;T370,$S$1,IF(S370&lt;T370,$T$1,0))</f>
        <v>C</v>
      </c>
    </row>
    <row r="372" spans="1:20" x14ac:dyDescent="0.25">
      <c r="A372">
        <f t="shared" si="12"/>
        <v>371</v>
      </c>
      <c r="B372">
        <f t="shared" si="13"/>
        <v>93</v>
      </c>
      <c r="C372" t="str">
        <f>INDEX('VBA code_permu_wo_repettn'!$T$3:$Y$6,COUNTIF('Profile-matrices_Condorcet'!$B$2:$B372,'Profile-matrices_Condorcet'!$B372),MATCH(INDEX('numeric possibilities'!D$3:D$1298,VLOOKUP($B372,'numeric possibilities'!$C$3:$G$1298,1)),'VBA code_permu_wo_repettn'!$T$2:$Y$2))</f>
        <v>B</v>
      </c>
      <c r="D372" t="str">
        <f>INDEX('VBA code_permu_wo_repettn'!$AA$3:$AF$6,COUNTIF('Profile-matrices_Condorcet'!$B$2:$B372,'Profile-matrices_Condorcet'!$B372),MATCH(INDEX('numeric possibilities'!E$3:E$1298,VLOOKUP($B372,'numeric possibilities'!$C$3:$G$1298,1)),'VBA code_permu_wo_repettn'!$AA$2:$AF$2))</f>
        <v>D</v>
      </c>
      <c r="E372" t="str">
        <f>INDEX('VBA code_permu_wo_repettn'!$AH$3:$AM$6,COUNTIF('Profile-matrices_Condorcet'!$B$2:$B372,'Profile-matrices_Condorcet'!$B372),MATCH(INDEX('numeric possibilities'!F$3:F$1298,VLOOKUP($B372,'numeric possibilities'!$C$3:$G$1298,1)),'VBA code_permu_wo_repettn'!$AH$2:$AM$2))</f>
        <v>A</v>
      </c>
      <c r="F372" t="str">
        <f>INDEX('VBA code_permu_wo_repettn'!$AO$3:$AT$6,COUNTIF('Profile-matrices_Condorcet'!$B$2:$B372,'Profile-matrices_Condorcet'!$B372),MATCH(INDEX('numeric possibilities'!G$3:G$1298,VLOOKUP($B372,'numeric possibilities'!$C$3:$G$1298,1)),'VBA code_permu_wo_repettn'!$AO$2:$AT$2))</f>
        <v>B</v>
      </c>
      <c r="I372" t="s">
        <v>0</v>
      </c>
      <c r="J372" t="s">
        <v>1</v>
      </c>
      <c r="K372" t="s">
        <v>2</v>
      </c>
      <c r="L372" t="s">
        <v>3</v>
      </c>
    </row>
    <row r="373" spans="1:20" x14ac:dyDescent="0.25">
      <c r="A373">
        <f t="shared" si="12"/>
        <v>372</v>
      </c>
      <c r="B373">
        <f t="shared" si="13"/>
        <v>93</v>
      </c>
      <c r="C373" t="str">
        <f>INDEX('VBA code_permu_wo_repettn'!$T$3:$Y$6,COUNTIF('Profile-matrices_Condorcet'!$B$2:$B373,'Profile-matrices_Condorcet'!$B373),MATCH(INDEX('numeric possibilities'!D$3:D$1298,VLOOKUP($B373,'numeric possibilities'!$C$3:$G$1298,1)),'VBA code_permu_wo_repettn'!$T$2:$Y$2))</f>
        <v>D</v>
      </c>
      <c r="D373" t="str">
        <f>INDEX('VBA code_permu_wo_repettn'!$AA$3:$AF$6,COUNTIF('Profile-matrices_Condorcet'!$B$2:$B373,'Profile-matrices_Condorcet'!$B373),MATCH(INDEX('numeric possibilities'!E$3:E$1298,VLOOKUP($B373,'numeric possibilities'!$C$3:$G$1298,1)),'VBA code_permu_wo_repettn'!$AA$2:$AF$2))</f>
        <v>A</v>
      </c>
      <c r="E373" t="str">
        <f>INDEX('VBA code_permu_wo_repettn'!$AH$3:$AM$6,COUNTIF('Profile-matrices_Condorcet'!$B$2:$B373,'Profile-matrices_Condorcet'!$B373),MATCH(INDEX('numeric possibilities'!F$3:F$1298,VLOOKUP($B373,'numeric possibilities'!$C$3:$G$1298,1)),'VBA code_permu_wo_repettn'!$AH$2:$AM$2))</f>
        <v>D</v>
      </c>
      <c r="F373" t="str">
        <f>INDEX('VBA code_permu_wo_repettn'!$AO$3:$AT$6,COUNTIF('Profile-matrices_Condorcet'!$B$2:$B373,'Profile-matrices_Condorcet'!$B373),MATCH(INDEX('numeric possibilities'!G$3:G$1298,VLOOKUP($B373,'numeric possibilities'!$C$3:$G$1298,1)),'VBA code_permu_wo_repettn'!$AO$2:$AT$2))</f>
        <v>C</v>
      </c>
      <c r="G373" t="str">
        <f>IF(MAX(I373:L373)&gt;='numeric possibilities'!$B$4/2,INDEX('Profile-matrices_Condorcet'!I372:L372,1,MATCH(MAX('Profile-matrices_Condorcet'!I373:L373),'Profile-matrices_Condorcet'!I373:L373,0)),"NCW")</f>
        <v>C</v>
      </c>
      <c r="H373" t="s">
        <v>13</v>
      </c>
      <c r="I373" s="3">
        <f>COUNTIF($I371:$S371,I372)</f>
        <v>1</v>
      </c>
      <c r="J373" s="3">
        <f>COUNTIF($I371:$S371,J372)</f>
        <v>2</v>
      </c>
      <c r="K373" s="3">
        <f>COUNTIF($I371:$S371,K372)</f>
        <v>3</v>
      </c>
      <c r="L373" s="3">
        <f>COUNTIF($I371:$S371,L372)</f>
        <v>0</v>
      </c>
    </row>
    <row r="374" spans="1:20" x14ac:dyDescent="0.25">
      <c r="A374">
        <f t="shared" si="12"/>
        <v>373</v>
      </c>
      <c r="B374">
        <f t="shared" si="13"/>
        <v>94</v>
      </c>
      <c r="C374" t="str">
        <f>INDEX('VBA code_permu_wo_repettn'!$T$3:$Y$6,COUNTIF('Profile-matrices_Condorcet'!$B$2:$B374,'Profile-matrices_Condorcet'!$B374),MATCH(INDEX('numeric possibilities'!D$3:D$1298,VLOOKUP($B374,'numeric possibilities'!$C$3:$G$1298,1)),'VBA code_permu_wo_repettn'!$T$2:$Y$2))</f>
        <v>A</v>
      </c>
      <c r="D374" t="str">
        <f>INDEX('VBA code_permu_wo_repettn'!$AA$3:$AF$6,COUNTIF('Profile-matrices_Condorcet'!$B$2:$B374,'Profile-matrices_Condorcet'!$B374),MATCH(INDEX('numeric possibilities'!E$3:E$1298,VLOOKUP($B374,'numeric possibilities'!$C$3:$G$1298,1)),'VBA code_permu_wo_repettn'!$AA$2:$AF$2))</f>
        <v>B</v>
      </c>
      <c r="E374" t="str">
        <f>INDEX('VBA code_permu_wo_repettn'!$AH$3:$AM$6,COUNTIF('Profile-matrices_Condorcet'!$B$2:$B374,'Profile-matrices_Condorcet'!$B374),MATCH(INDEX('numeric possibilities'!F$3:F$1298,VLOOKUP($B374,'numeric possibilities'!$C$3:$G$1298,1)),'VBA code_permu_wo_repettn'!$AH$2:$AM$2))</f>
        <v>C</v>
      </c>
      <c r="F374" t="str">
        <f>INDEX('VBA code_permu_wo_repettn'!$AO$3:$AT$6,COUNTIF('Profile-matrices_Condorcet'!$B$2:$B374,'Profile-matrices_Condorcet'!$B374),MATCH(INDEX('numeric possibilities'!G$3:G$1298,VLOOKUP($B374,'numeric possibilities'!$C$3:$G$1298,1)),'VBA code_permu_wo_repettn'!$AO$2:$AT$2))</f>
        <v>D</v>
      </c>
      <c r="H374" t="s">
        <v>14</v>
      </c>
      <c r="I374" s="3">
        <f>IF(MATCH(I$1,$C374:$C377,0)&lt;(MATCH(J$1,$C374:$C377,0)),1*a_vote,0)+IF(MATCH(I$1,$D374:$D377,0)&lt;MATCH(J$1,$D374:$D377,0),1*b_vote,0)+IF(MATCH(I$1,$E374:$E377,0)&lt;MATCH(J$1,$E374:$E377,0),1*c_vote,0)+IF(MATCH(I$1,$F374:$F377,0)&lt;MATCH(J$1,$F374:$F377,0),1*d_vote,0)</f>
        <v>0.49</v>
      </c>
      <c r="J374" s="3">
        <f>IF(MATCH(I$1,$C374:$C377,0)&gt;(MATCH(J$1,$C374:$C377,0)),1*a_vote,0)+IF(MATCH(I$1,$D374:$D377,0)&gt;MATCH(J$1,$D374:$D377,0),1*b_vote,0)+IF(MATCH(I$1,$E374:$E377,0)&gt;MATCH(J$1,$E374:$E377,0),1*c_vote,0)+IF(MATCH(I$1,$F374:$F377,0)&gt;MATCH(J$1,$F374:$F377,0),1*d_vote,0)</f>
        <v>0.51</v>
      </c>
      <c r="K374" s="3">
        <f>IF(MATCH($K$1,$C374:$C377,0)&lt;(MATCH($L$1,$C374:$C377,0)),1*a_vote,0)+IF(MATCH($K$1,$D374:$D377,0)&lt;MATCH($L$1,$D374:$D377,0),1*b_vote,0)+IF(MATCH($K$1,$E374:$E377,0)&lt;MATCH($L$1,$E374:$E377,0),1*c_vote,0)+IF(MATCH($K$1,$F374:$F377,0)&lt;MATCH($L$1,$F374:$F377,0),1*d_vote,0)</f>
        <v>0.49</v>
      </c>
      <c r="L374" s="3">
        <f>IF(MATCH(K$1,$C374:$C377,0)&gt;(MATCH(L$1,$C374:$C377,0)),1*a_vote,0)+IF(MATCH(K$1,$D374:$D377,0)&gt;MATCH(L$1,$D374:$D377,0),1*b_vote,0)+IF(MATCH(K$1,$E374:$E377,0)&gt;MATCH(L$1,$E374:$E377,0),1*c_vote,0)+IF(MATCH(K$1,$F374:$F377,0)&gt;MATCH(L$1,$F374:$F377,0),1*d_vote,0)</f>
        <v>0.51</v>
      </c>
      <c r="M374" s="3">
        <f>IF(MATCH($M$1,$C374:$C377,0)&lt;(MATCH($N$1,$C374:$C377,0)),1*a_vote,0)+IF(MATCH($M$1,$D374:$D377,0)&lt;MATCH($N$1,$D374:$D377,0),1*b_vote,0)+IF(MATCH($M$1,$E374:$E377,0)&lt;MATCH($N$1,$E374:$E377,0),1*c_vote,0)+IF(MATCH($M$1,$F374:$F377,0)&lt;MATCH($N$1,$F374:$F377,0),1*d_vote,0)</f>
        <v>0.52</v>
      </c>
      <c r="N374" s="3">
        <f>IF(MATCH(M$1,$C374:$C377,0)&gt;(MATCH(N$1,$C374:$C377,0)),1*a_vote,0)+IF(MATCH(M$1,$D374:$D377,0)&gt;MATCH(N$1,$D374:$D377,0),1*b_vote,0)+IF(MATCH(M$1,$E374:$E377,0)&gt;MATCH(N$1,$E374:$E377,0),1*c_vote,0)+IF(MATCH(M$1,$F374:$F377,0)&gt;MATCH(N$1,$F374:$F377,0),1*d_vote,0)</f>
        <v>0.48</v>
      </c>
      <c r="O374" s="3">
        <f>IF(MATCH($O$1,$C374:$C377,0)&lt;(MATCH($P$1,$C374:$C377,0)),1*a_vote,0)+IF(MATCH($O$1,$D374:$D377,0)&lt;MATCH($P$1,$D374:$D377,0),1*b_vote,0)+IF(MATCH($O$1,$E374:$E377,0)&lt;MATCH($P$1,$E374:$E377,0),1*c_vote,0)+IF(MATCH($O$1,$F374:$F377,0)&lt;MATCH($P$1,$F374:$F377,0),1*d_vote,0)</f>
        <v>0.48</v>
      </c>
      <c r="P374" s="3">
        <f>IF(MATCH(O$1,$C374:$C377,0)&gt;(MATCH(P$1,$C374:$C377,0)),1*a_vote,0)+IF(MATCH(O$1,$D374:$D377,0)&gt;MATCH(P$1,$D374:$D377,0),1*b_vote,0)+IF(MATCH(O$1,$E374:$E377,0)&gt;MATCH(P$1,$E374:$E377,0),1*c_vote,0)+IF(MATCH(O$1,$F374:$F377,0)&gt;MATCH(P$1,$F374:$F377,0),1*d_vote,0)</f>
        <v>0.52</v>
      </c>
      <c r="Q374" s="3">
        <f>IF(MATCH($Q$1,$C374:$C377,0)&lt;(MATCH($R$1,$C374:$C377,0)),1*a_vote,0)+IF(MATCH($Q$1,$D374:$D377,0)&lt;MATCH($R$1,$D374:$D377,0),1*b_vote,0)+IF(MATCH($Q$1,$E374:$E377,0)&lt;MATCH($R$1,$E374:$E377,0),1*c_vote,0)+IF(MATCH($Q$1,$F374:$F377,0)&lt;MATCH($R$1,$F374:$F377,0),1*d_vote,0)</f>
        <v>0.51</v>
      </c>
      <c r="R374" s="3">
        <f>IF(MATCH(Q$1,$C374:$C377,0)&gt;(MATCH(R$1,$C374:$C377,0)),1*a_vote,0)+IF(MATCH(Q$1,$D374:$D377,0)&gt;MATCH(R$1,$D374:$D377,0),1*b_vote,0)+IF(MATCH(Q$1,$E374:$E377,0)&gt;MATCH(R$1,$E374:$E377,0),1*c_vote,0)+IF(MATCH(Q$1,$F374:$F377,0)&gt;MATCH(R$1,$F374:$F377,0),1*d_vote,0)</f>
        <v>0.49</v>
      </c>
      <c r="S374" s="3">
        <f>IF(MATCH($S$1,$C374:$C377,0)&lt;(MATCH($T$1,$C374:$C377,0)),1*a_vote,0)+IF(MATCH($S$1,$D374:$D377,0)&lt;MATCH($T$1,$D374:$D377,0),1*b_vote,0)+IF(MATCH($S$1,$E374:$E377,0)&lt;MATCH($T$1,$E374:$E377,0),1*c_vote,0)+IF(MATCH($S$1,$F374:$F377,0)&lt;MATCH($T$1,$F374:$F377,0),1*d_vote,0)</f>
        <v>0.78</v>
      </c>
      <c r="T374" s="3">
        <f>IF(MATCH(S$1,$C374:$C377,0)&gt;(MATCH(T$1,$C374:$C377,0)),1*a_vote,0)+IF(MATCH(S$1,$D374:$D377,0)&gt;MATCH(T$1,$D374:$D377,0),1*b_vote,0)+IF(MATCH(S$1,$E374:$E377,0)&gt;MATCH(T$1,$E374:$E377,0),1*c_vote,0)+IF(MATCH(S$1,$F374:$F377,0)&gt;MATCH(T$1,$F374:$F377,0),1*d_vote,0)</f>
        <v>0.21999999999999997</v>
      </c>
    </row>
    <row r="375" spans="1:20" x14ac:dyDescent="0.25">
      <c r="A375">
        <f t="shared" si="12"/>
        <v>374</v>
      </c>
      <c r="B375">
        <f t="shared" si="13"/>
        <v>94</v>
      </c>
      <c r="C375" t="str">
        <f>INDEX('VBA code_permu_wo_repettn'!$T$3:$Y$6,COUNTIF('Profile-matrices_Condorcet'!$B$2:$B375,'Profile-matrices_Condorcet'!$B375),MATCH(INDEX('numeric possibilities'!D$3:D$1298,VLOOKUP($B375,'numeric possibilities'!$C$3:$G$1298,1)),'VBA code_permu_wo_repettn'!$T$2:$Y$2))</f>
        <v>C</v>
      </c>
      <c r="D375" t="str">
        <f>INDEX('VBA code_permu_wo_repettn'!$AA$3:$AF$6,COUNTIF('Profile-matrices_Condorcet'!$B$2:$B375,'Profile-matrices_Condorcet'!$B375),MATCH(INDEX('numeric possibilities'!E$3:E$1298,VLOOKUP($B375,'numeric possibilities'!$C$3:$G$1298,1)),'VBA code_permu_wo_repettn'!$AA$2:$AF$2))</f>
        <v>C</v>
      </c>
      <c r="E375" t="str">
        <f>INDEX('VBA code_permu_wo_repettn'!$AH$3:$AM$6,COUNTIF('Profile-matrices_Condorcet'!$B$2:$B375,'Profile-matrices_Condorcet'!$B375),MATCH(INDEX('numeric possibilities'!F$3:F$1298,VLOOKUP($B375,'numeric possibilities'!$C$3:$G$1298,1)),'VBA code_permu_wo_repettn'!$AH$2:$AM$2))</f>
        <v>B</v>
      </c>
      <c r="F375" t="str">
        <f>INDEX('VBA code_permu_wo_repettn'!$AO$3:$AT$6,COUNTIF('Profile-matrices_Condorcet'!$B$2:$B375,'Profile-matrices_Condorcet'!$B375),MATCH(INDEX('numeric possibilities'!G$3:G$1298,VLOOKUP($B375,'numeric possibilities'!$C$3:$G$1298,1)),'VBA code_permu_wo_repettn'!$AO$2:$AT$2))</f>
        <v>A</v>
      </c>
      <c r="H375" t="s">
        <v>15</v>
      </c>
      <c r="I375" t="str">
        <f>IF(I374&gt;J374,$I$1,IF(I374&lt;J374,$J$1,0))</f>
        <v>B</v>
      </c>
      <c r="K375" t="str">
        <f>IF(K374&gt;L374,$K$1,IF(K374&lt;L374,$L$1,0))</f>
        <v>C</v>
      </c>
      <c r="M375" t="str">
        <f>IF(M374&gt;N374,$M$1,IF(M374&lt;N374,$N$1,0))</f>
        <v>A</v>
      </c>
      <c r="O375" t="str">
        <f>IF(O374&gt;P374,$O$1,IF(O374&lt;P374,$P$1,0))</f>
        <v>C</v>
      </c>
      <c r="Q375" t="str">
        <f>IF(Q374&gt;R374,$Q$1,IF(Q374&lt;R374,$R$1,0))</f>
        <v>B</v>
      </c>
      <c r="S375" t="str">
        <f>IF(S374&gt;T374,$S$1,IF(S374&lt;T374,$T$1,0))</f>
        <v>C</v>
      </c>
    </row>
    <row r="376" spans="1:20" x14ac:dyDescent="0.25">
      <c r="A376">
        <f t="shared" si="12"/>
        <v>375</v>
      </c>
      <c r="B376">
        <f t="shared" si="13"/>
        <v>94</v>
      </c>
      <c r="C376" t="str">
        <f>INDEX('VBA code_permu_wo_repettn'!$T$3:$Y$6,COUNTIF('Profile-matrices_Condorcet'!$B$2:$B376,'Profile-matrices_Condorcet'!$B376),MATCH(INDEX('numeric possibilities'!D$3:D$1298,VLOOKUP($B376,'numeric possibilities'!$C$3:$G$1298,1)),'VBA code_permu_wo_repettn'!$T$2:$Y$2))</f>
        <v>D</v>
      </c>
      <c r="D376" t="str">
        <f>INDEX('VBA code_permu_wo_repettn'!$AA$3:$AF$6,COUNTIF('Profile-matrices_Condorcet'!$B$2:$B376,'Profile-matrices_Condorcet'!$B376),MATCH(INDEX('numeric possibilities'!E$3:E$1298,VLOOKUP($B376,'numeric possibilities'!$C$3:$G$1298,1)),'VBA code_permu_wo_repettn'!$AA$2:$AF$2))</f>
        <v>D</v>
      </c>
      <c r="E376" t="str">
        <f>INDEX('VBA code_permu_wo_repettn'!$AH$3:$AM$6,COUNTIF('Profile-matrices_Condorcet'!$B$2:$B376,'Profile-matrices_Condorcet'!$B376),MATCH(INDEX('numeric possibilities'!F$3:F$1298,VLOOKUP($B376,'numeric possibilities'!$C$3:$G$1298,1)),'VBA code_permu_wo_repettn'!$AH$2:$AM$2))</f>
        <v>A</v>
      </c>
      <c r="F376" t="str">
        <f>INDEX('VBA code_permu_wo_repettn'!$AO$3:$AT$6,COUNTIF('Profile-matrices_Condorcet'!$B$2:$B376,'Profile-matrices_Condorcet'!$B376),MATCH(INDEX('numeric possibilities'!G$3:G$1298,VLOOKUP($B376,'numeric possibilities'!$C$3:$G$1298,1)),'VBA code_permu_wo_repettn'!$AO$2:$AT$2))</f>
        <v>B</v>
      </c>
      <c r="I376" t="s">
        <v>0</v>
      </c>
      <c r="J376" t="s">
        <v>1</v>
      </c>
      <c r="K376" t="s">
        <v>2</v>
      </c>
      <c r="L376" t="s">
        <v>3</v>
      </c>
    </row>
    <row r="377" spans="1:20" x14ac:dyDescent="0.25">
      <c r="A377">
        <f t="shared" si="12"/>
        <v>376</v>
      </c>
      <c r="B377">
        <f t="shared" si="13"/>
        <v>94</v>
      </c>
      <c r="C377" t="str">
        <f>INDEX('VBA code_permu_wo_repettn'!$T$3:$Y$6,COUNTIF('Profile-matrices_Condorcet'!$B$2:$B377,'Profile-matrices_Condorcet'!$B377),MATCH(INDEX('numeric possibilities'!D$3:D$1298,VLOOKUP($B377,'numeric possibilities'!$C$3:$G$1298,1)),'VBA code_permu_wo_repettn'!$T$2:$Y$2))</f>
        <v>B</v>
      </c>
      <c r="D377" t="str">
        <f>INDEX('VBA code_permu_wo_repettn'!$AA$3:$AF$6,COUNTIF('Profile-matrices_Condorcet'!$B$2:$B377,'Profile-matrices_Condorcet'!$B377),MATCH(INDEX('numeric possibilities'!E$3:E$1298,VLOOKUP($B377,'numeric possibilities'!$C$3:$G$1298,1)),'VBA code_permu_wo_repettn'!$AA$2:$AF$2))</f>
        <v>A</v>
      </c>
      <c r="E377" t="str">
        <f>INDEX('VBA code_permu_wo_repettn'!$AH$3:$AM$6,COUNTIF('Profile-matrices_Condorcet'!$B$2:$B377,'Profile-matrices_Condorcet'!$B377),MATCH(INDEX('numeric possibilities'!F$3:F$1298,VLOOKUP($B377,'numeric possibilities'!$C$3:$G$1298,1)),'VBA code_permu_wo_repettn'!$AH$2:$AM$2))</f>
        <v>D</v>
      </c>
      <c r="F377" t="str">
        <f>INDEX('VBA code_permu_wo_repettn'!$AO$3:$AT$6,COUNTIF('Profile-matrices_Condorcet'!$B$2:$B377,'Profile-matrices_Condorcet'!$B377),MATCH(INDEX('numeric possibilities'!G$3:G$1298,VLOOKUP($B377,'numeric possibilities'!$C$3:$G$1298,1)),'VBA code_permu_wo_repettn'!$AO$2:$AT$2))</f>
        <v>C</v>
      </c>
      <c r="G377" t="str">
        <f>IF(MAX(I377:L377)&gt;='numeric possibilities'!$B$4/2,INDEX('Profile-matrices_Condorcet'!I376:L376,1,MATCH(MAX('Profile-matrices_Condorcet'!I377:L377),'Profile-matrices_Condorcet'!I377:L377,0)),"NCW")</f>
        <v>C</v>
      </c>
      <c r="H377" t="s">
        <v>13</v>
      </c>
      <c r="I377" s="3">
        <f>COUNTIF($I375:$S375,I376)</f>
        <v>1</v>
      </c>
      <c r="J377" s="3">
        <f>COUNTIF($I375:$S375,J376)</f>
        <v>2</v>
      </c>
      <c r="K377" s="3">
        <f>COUNTIF($I375:$S375,K376)</f>
        <v>3</v>
      </c>
      <c r="L377" s="3">
        <f>COUNTIF($I375:$S375,L376)</f>
        <v>0</v>
      </c>
    </row>
    <row r="378" spans="1:20" x14ac:dyDescent="0.25">
      <c r="A378">
        <f t="shared" si="12"/>
        <v>377</v>
      </c>
      <c r="B378">
        <f t="shared" si="13"/>
        <v>95</v>
      </c>
      <c r="C378" t="str">
        <f>INDEX('VBA code_permu_wo_repettn'!$T$3:$Y$6,COUNTIF('Profile-matrices_Condorcet'!$B$2:$B378,'Profile-matrices_Condorcet'!$B378),MATCH(INDEX('numeric possibilities'!D$3:D$1298,VLOOKUP($B378,'numeric possibilities'!$C$3:$G$1298,1)),'VBA code_permu_wo_repettn'!$T$2:$Y$2))</f>
        <v>A</v>
      </c>
      <c r="D378" t="str">
        <f>INDEX('VBA code_permu_wo_repettn'!$AA$3:$AF$6,COUNTIF('Profile-matrices_Condorcet'!$B$2:$B378,'Profile-matrices_Condorcet'!$B378),MATCH(INDEX('numeric possibilities'!E$3:E$1298,VLOOKUP($B378,'numeric possibilities'!$C$3:$G$1298,1)),'VBA code_permu_wo_repettn'!$AA$2:$AF$2))</f>
        <v>B</v>
      </c>
      <c r="E378" t="str">
        <f>INDEX('VBA code_permu_wo_repettn'!$AH$3:$AM$6,COUNTIF('Profile-matrices_Condorcet'!$B$2:$B378,'Profile-matrices_Condorcet'!$B378),MATCH(INDEX('numeric possibilities'!F$3:F$1298,VLOOKUP($B378,'numeric possibilities'!$C$3:$G$1298,1)),'VBA code_permu_wo_repettn'!$AH$2:$AM$2))</f>
        <v>C</v>
      </c>
      <c r="F378" t="str">
        <f>INDEX('VBA code_permu_wo_repettn'!$AO$3:$AT$6,COUNTIF('Profile-matrices_Condorcet'!$B$2:$B378,'Profile-matrices_Condorcet'!$B378),MATCH(INDEX('numeric possibilities'!G$3:G$1298,VLOOKUP($B378,'numeric possibilities'!$C$3:$G$1298,1)),'VBA code_permu_wo_repettn'!$AO$2:$AT$2))</f>
        <v>D</v>
      </c>
      <c r="H378" t="s">
        <v>14</v>
      </c>
      <c r="I378" s="3">
        <f>IF(MATCH(I$1,$C378:$C381,0)&lt;(MATCH(J$1,$C378:$C381,0)),1*a_vote,0)+IF(MATCH(I$1,$D378:$D381,0)&lt;MATCH(J$1,$D378:$D381,0),1*b_vote,0)+IF(MATCH(I$1,$E378:$E381,0)&lt;MATCH(J$1,$E378:$E381,0),1*c_vote,0)+IF(MATCH(I$1,$F378:$F381,0)&lt;MATCH(J$1,$F378:$F381,0),1*d_vote,0)</f>
        <v>0.49</v>
      </c>
      <c r="J378" s="3">
        <f>IF(MATCH(I$1,$C378:$C381,0)&gt;(MATCH(J$1,$C378:$C381,0)),1*a_vote,0)+IF(MATCH(I$1,$D378:$D381,0)&gt;MATCH(J$1,$D378:$D381,0),1*b_vote,0)+IF(MATCH(I$1,$E378:$E381,0)&gt;MATCH(J$1,$E378:$E381,0),1*c_vote,0)+IF(MATCH(I$1,$F378:$F381,0)&gt;MATCH(J$1,$F378:$F381,0),1*d_vote,0)</f>
        <v>0.51</v>
      </c>
      <c r="K378" s="3">
        <f>IF(MATCH($K$1,$C378:$C381,0)&lt;(MATCH($L$1,$C378:$C381,0)),1*a_vote,0)+IF(MATCH($K$1,$D378:$D381,0)&lt;MATCH($L$1,$D378:$D381,0),1*b_vote,0)+IF(MATCH($K$1,$E378:$E381,0)&lt;MATCH($L$1,$E378:$E381,0),1*c_vote,0)+IF(MATCH($K$1,$F378:$F381,0)&lt;MATCH($L$1,$F378:$F381,0),1*d_vote,0)</f>
        <v>0.49</v>
      </c>
      <c r="L378" s="3">
        <f>IF(MATCH(K$1,$C378:$C381,0)&gt;(MATCH(L$1,$C378:$C381,0)),1*a_vote,0)+IF(MATCH(K$1,$D378:$D381,0)&gt;MATCH(L$1,$D378:$D381,0),1*b_vote,0)+IF(MATCH(K$1,$E378:$E381,0)&gt;MATCH(L$1,$E378:$E381,0),1*c_vote,0)+IF(MATCH(K$1,$F378:$F381,0)&gt;MATCH(L$1,$F378:$F381,0),1*d_vote,0)</f>
        <v>0.51</v>
      </c>
      <c r="M378" s="3">
        <f>IF(MATCH($M$1,$C378:$C381,0)&lt;(MATCH($N$1,$C378:$C381,0)),1*a_vote,0)+IF(MATCH($M$1,$D378:$D381,0)&lt;MATCH($N$1,$D378:$D381,0),1*b_vote,0)+IF(MATCH($M$1,$E378:$E381,0)&lt;MATCH($N$1,$E378:$E381,0),1*c_vote,0)+IF(MATCH($M$1,$F378:$F381,0)&lt;MATCH($N$1,$F378:$F381,0),1*d_vote,0)</f>
        <v>0.52</v>
      </c>
      <c r="N378" s="3">
        <f>IF(MATCH(M$1,$C378:$C381,0)&gt;(MATCH(N$1,$C378:$C381,0)),1*a_vote,0)+IF(MATCH(M$1,$D378:$D381,0)&gt;MATCH(N$1,$D378:$D381,0),1*b_vote,0)+IF(MATCH(M$1,$E378:$E381,0)&gt;MATCH(N$1,$E378:$E381,0),1*c_vote,0)+IF(MATCH(M$1,$F378:$F381,0)&gt;MATCH(N$1,$F378:$F381,0),1*d_vote,0)</f>
        <v>0.48</v>
      </c>
      <c r="O378" s="3">
        <f>IF(MATCH($O$1,$C378:$C381,0)&lt;(MATCH($P$1,$C378:$C381,0)),1*a_vote,0)+IF(MATCH($O$1,$D378:$D381,0)&lt;MATCH($P$1,$D378:$D381,0),1*b_vote,0)+IF(MATCH($O$1,$E378:$E381,0)&lt;MATCH($P$1,$E378:$E381,0),1*c_vote,0)+IF(MATCH($O$1,$F378:$F381,0)&lt;MATCH($P$1,$F378:$F381,0),1*d_vote,0)</f>
        <v>0.75</v>
      </c>
      <c r="P378" s="3">
        <f>IF(MATCH(O$1,$C378:$C381,0)&gt;(MATCH(P$1,$C378:$C381,0)),1*a_vote,0)+IF(MATCH(O$1,$D378:$D381,0)&gt;MATCH(P$1,$D378:$D381,0),1*b_vote,0)+IF(MATCH(O$1,$E378:$E381,0)&gt;MATCH(P$1,$E378:$E381,0),1*c_vote,0)+IF(MATCH(O$1,$F378:$F381,0)&gt;MATCH(P$1,$F378:$F381,0),1*d_vote,0)</f>
        <v>0.25</v>
      </c>
      <c r="Q378" s="3">
        <f>IF(MATCH($Q$1,$C378:$C381,0)&lt;(MATCH($R$1,$C378:$C381,0)),1*a_vote,0)+IF(MATCH($Q$1,$D378:$D381,0)&lt;MATCH($R$1,$D378:$D381,0),1*b_vote,0)+IF(MATCH($Q$1,$E378:$E381,0)&lt;MATCH($R$1,$E378:$E381,0),1*c_vote,0)+IF(MATCH($Q$1,$F378:$F381,0)&lt;MATCH($R$1,$F378:$F381,0),1*d_vote,0)</f>
        <v>0.51</v>
      </c>
      <c r="R378" s="3">
        <f>IF(MATCH(Q$1,$C378:$C381,0)&gt;(MATCH(R$1,$C378:$C381,0)),1*a_vote,0)+IF(MATCH(Q$1,$D378:$D381,0)&gt;MATCH(R$1,$D378:$D381,0),1*b_vote,0)+IF(MATCH(Q$1,$E378:$E381,0)&gt;MATCH(R$1,$E378:$E381,0),1*c_vote,0)+IF(MATCH(Q$1,$F378:$F381,0)&gt;MATCH(R$1,$F378:$F381,0),1*d_vote,0)</f>
        <v>0.49</v>
      </c>
      <c r="S378" s="3">
        <f>IF(MATCH($S$1,$C378:$C381,0)&lt;(MATCH($T$1,$C378:$C381,0)),1*a_vote,0)+IF(MATCH($S$1,$D378:$D381,0)&lt;MATCH($T$1,$D378:$D381,0),1*b_vote,0)+IF(MATCH($S$1,$E378:$E381,0)&lt;MATCH($T$1,$E378:$E381,0),1*c_vote,0)+IF(MATCH($S$1,$F378:$F381,0)&lt;MATCH($T$1,$F378:$F381,0),1*d_vote,0)</f>
        <v>0.51</v>
      </c>
      <c r="T378" s="3">
        <f>IF(MATCH(S$1,$C378:$C381,0)&gt;(MATCH(T$1,$C378:$C381,0)),1*a_vote,0)+IF(MATCH(S$1,$D378:$D381,0)&gt;MATCH(T$1,$D378:$D381,0),1*b_vote,0)+IF(MATCH(S$1,$E378:$E381,0)&gt;MATCH(T$1,$E378:$E381,0),1*c_vote,0)+IF(MATCH(S$1,$F378:$F381,0)&gt;MATCH(T$1,$F378:$F381,0),1*d_vote,0)</f>
        <v>0.49</v>
      </c>
    </row>
    <row r="379" spans="1:20" x14ac:dyDescent="0.25">
      <c r="A379">
        <f t="shared" si="12"/>
        <v>378</v>
      </c>
      <c r="B379">
        <f t="shared" si="13"/>
        <v>95</v>
      </c>
      <c r="C379" t="str">
        <f>INDEX('VBA code_permu_wo_repettn'!$T$3:$Y$6,COUNTIF('Profile-matrices_Condorcet'!$B$2:$B379,'Profile-matrices_Condorcet'!$B379),MATCH(INDEX('numeric possibilities'!D$3:D$1298,VLOOKUP($B379,'numeric possibilities'!$C$3:$G$1298,1)),'VBA code_permu_wo_repettn'!$T$2:$Y$2))</f>
        <v>D</v>
      </c>
      <c r="D379" t="str">
        <f>INDEX('VBA code_permu_wo_repettn'!$AA$3:$AF$6,COUNTIF('Profile-matrices_Condorcet'!$B$2:$B379,'Profile-matrices_Condorcet'!$B379),MATCH(INDEX('numeric possibilities'!E$3:E$1298,VLOOKUP($B379,'numeric possibilities'!$C$3:$G$1298,1)),'VBA code_permu_wo_repettn'!$AA$2:$AF$2))</f>
        <v>C</v>
      </c>
      <c r="E379" t="str">
        <f>INDEX('VBA code_permu_wo_repettn'!$AH$3:$AM$6,COUNTIF('Profile-matrices_Condorcet'!$B$2:$B379,'Profile-matrices_Condorcet'!$B379),MATCH(INDEX('numeric possibilities'!F$3:F$1298,VLOOKUP($B379,'numeric possibilities'!$C$3:$G$1298,1)),'VBA code_permu_wo_repettn'!$AH$2:$AM$2))</f>
        <v>B</v>
      </c>
      <c r="F379" t="str">
        <f>INDEX('VBA code_permu_wo_repettn'!$AO$3:$AT$6,COUNTIF('Profile-matrices_Condorcet'!$B$2:$B379,'Profile-matrices_Condorcet'!$B379),MATCH(INDEX('numeric possibilities'!G$3:G$1298,VLOOKUP($B379,'numeric possibilities'!$C$3:$G$1298,1)),'VBA code_permu_wo_repettn'!$AO$2:$AT$2))</f>
        <v>A</v>
      </c>
      <c r="H379" t="s">
        <v>15</v>
      </c>
      <c r="I379" t="str">
        <f>IF(I378&gt;J378,$I$1,IF(I378&lt;J378,$J$1,0))</f>
        <v>B</v>
      </c>
      <c r="K379" t="str">
        <f>IF(K378&gt;L378,$K$1,IF(K378&lt;L378,$L$1,0))</f>
        <v>C</v>
      </c>
      <c r="M379" t="str">
        <f>IF(M378&gt;N378,$M$1,IF(M378&lt;N378,$N$1,0))</f>
        <v>A</v>
      </c>
      <c r="O379" t="str">
        <f>IF(O378&gt;P378,$O$1,IF(O378&lt;P378,$P$1,0))</f>
        <v>B</v>
      </c>
      <c r="Q379" t="str">
        <f>IF(Q378&gt;R378,$Q$1,IF(Q378&lt;R378,$R$1,0))</f>
        <v>B</v>
      </c>
      <c r="S379" t="str">
        <f>IF(S378&gt;T378,$S$1,IF(S378&lt;T378,$T$1,0))</f>
        <v>C</v>
      </c>
    </row>
    <row r="380" spans="1:20" x14ac:dyDescent="0.25">
      <c r="A380">
        <f t="shared" si="12"/>
        <v>379</v>
      </c>
      <c r="B380">
        <f t="shared" si="13"/>
        <v>95</v>
      </c>
      <c r="C380" t="str">
        <f>INDEX('VBA code_permu_wo_repettn'!$T$3:$Y$6,COUNTIF('Profile-matrices_Condorcet'!$B$2:$B380,'Profile-matrices_Condorcet'!$B380),MATCH(INDEX('numeric possibilities'!D$3:D$1298,VLOOKUP($B380,'numeric possibilities'!$C$3:$G$1298,1)),'VBA code_permu_wo_repettn'!$T$2:$Y$2))</f>
        <v>B</v>
      </c>
      <c r="D380" t="str">
        <f>INDEX('VBA code_permu_wo_repettn'!$AA$3:$AF$6,COUNTIF('Profile-matrices_Condorcet'!$B$2:$B380,'Profile-matrices_Condorcet'!$B380),MATCH(INDEX('numeric possibilities'!E$3:E$1298,VLOOKUP($B380,'numeric possibilities'!$C$3:$G$1298,1)),'VBA code_permu_wo_repettn'!$AA$2:$AF$2))</f>
        <v>D</v>
      </c>
      <c r="E380" t="str">
        <f>INDEX('VBA code_permu_wo_repettn'!$AH$3:$AM$6,COUNTIF('Profile-matrices_Condorcet'!$B$2:$B380,'Profile-matrices_Condorcet'!$B380),MATCH(INDEX('numeric possibilities'!F$3:F$1298,VLOOKUP($B380,'numeric possibilities'!$C$3:$G$1298,1)),'VBA code_permu_wo_repettn'!$AH$2:$AM$2))</f>
        <v>A</v>
      </c>
      <c r="F380" t="str">
        <f>INDEX('VBA code_permu_wo_repettn'!$AO$3:$AT$6,COUNTIF('Profile-matrices_Condorcet'!$B$2:$B380,'Profile-matrices_Condorcet'!$B380),MATCH(INDEX('numeric possibilities'!G$3:G$1298,VLOOKUP($B380,'numeric possibilities'!$C$3:$G$1298,1)),'VBA code_permu_wo_repettn'!$AO$2:$AT$2))</f>
        <v>B</v>
      </c>
      <c r="I380" t="s">
        <v>0</v>
      </c>
      <c r="J380" t="s">
        <v>1</v>
      </c>
      <c r="K380" t="s">
        <v>2</v>
      </c>
      <c r="L380" t="s">
        <v>3</v>
      </c>
    </row>
    <row r="381" spans="1:20" x14ac:dyDescent="0.25">
      <c r="A381">
        <f t="shared" si="12"/>
        <v>380</v>
      </c>
      <c r="B381">
        <f t="shared" si="13"/>
        <v>95</v>
      </c>
      <c r="C381" t="str">
        <f>INDEX('VBA code_permu_wo_repettn'!$T$3:$Y$6,COUNTIF('Profile-matrices_Condorcet'!$B$2:$B381,'Profile-matrices_Condorcet'!$B381),MATCH(INDEX('numeric possibilities'!D$3:D$1298,VLOOKUP($B381,'numeric possibilities'!$C$3:$G$1298,1)),'VBA code_permu_wo_repettn'!$T$2:$Y$2))</f>
        <v>C</v>
      </c>
      <c r="D381" t="str">
        <f>INDEX('VBA code_permu_wo_repettn'!$AA$3:$AF$6,COUNTIF('Profile-matrices_Condorcet'!$B$2:$B381,'Profile-matrices_Condorcet'!$B381),MATCH(INDEX('numeric possibilities'!E$3:E$1298,VLOOKUP($B381,'numeric possibilities'!$C$3:$G$1298,1)),'VBA code_permu_wo_repettn'!$AA$2:$AF$2))</f>
        <v>A</v>
      </c>
      <c r="E381" t="str">
        <f>INDEX('VBA code_permu_wo_repettn'!$AH$3:$AM$6,COUNTIF('Profile-matrices_Condorcet'!$B$2:$B381,'Profile-matrices_Condorcet'!$B381),MATCH(INDEX('numeric possibilities'!F$3:F$1298,VLOOKUP($B381,'numeric possibilities'!$C$3:$G$1298,1)),'VBA code_permu_wo_repettn'!$AH$2:$AM$2))</f>
        <v>D</v>
      </c>
      <c r="F381" t="str">
        <f>INDEX('VBA code_permu_wo_repettn'!$AO$3:$AT$6,COUNTIF('Profile-matrices_Condorcet'!$B$2:$B381,'Profile-matrices_Condorcet'!$B381),MATCH(INDEX('numeric possibilities'!G$3:G$1298,VLOOKUP($B381,'numeric possibilities'!$C$3:$G$1298,1)),'VBA code_permu_wo_repettn'!$AO$2:$AT$2))</f>
        <v>C</v>
      </c>
      <c r="G381" t="str">
        <f>IF(MAX(I381:L381)&gt;='numeric possibilities'!$B$4/2,INDEX('Profile-matrices_Condorcet'!I380:L380,1,MATCH(MAX('Profile-matrices_Condorcet'!I381:L381),'Profile-matrices_Condorcet'!I381:L381,0)),"NCW")</f>
        <v>B</v>
      </c>
      <c r="H381" t="s">
        <v>13</v>
      </c>
      <c r="I381" s="3">
        <f>COUNTIF($I379:$S379,I380)</f>
        <v>1</v>
      </c>
      <c r="J381" s="3">
        <f>COUNTIF($I379:$S379,J380)</f>
        <v>3</v>
      </c>
      <c r="K381" s="3">
        <f>COUNTIF($I379:$S379,K380)</f>
        <v>2</v>
      </c>
      <c r="L381" s="3">
        <f>COUNTIF($I379:$S379,L380)</f>
        <v>0</v>
      </c>
    </row>
    <row r="382" spans="1:20" x14ac:dyDescent="0.25">
      <c r="A382">
        <f t="shared" si="12"/>
        <v>381</v>
      </c>
      <c r="B382">
        <f t="shared" si="13"/>
        <v>96</v>
      </c>
      <c r="C382" t="str">
        <f>INDEX('VBA code_permu_wo_repettn'!$T$3:$Y$6,COUNTIF('Profile-matrices_Condorcet'!$B$2:$B382,'Profile-matrices_Condorcet'!$B382),MATCH(INDEX('numeric possibilities'!D$3:D$1298,VLOOKUP($B382,'numeric possibilities'!$C$3:$G$1298,1)),'VBA code_permu_wo_repettn'!$T$2:$Y$2))</f>
        <v>A</v>
      </c>
      <c r="D382" t="str">
        <f>INDEX('VBA code_permu_wo_repettn'!$AA$3:$AF$6,COUNTIF('Profile-matrices_Condorcet'!$B$2:$B382,'Profile-matrices_Condorcet'!$B382),MATCH(INDEX('numeric possibilities'!E$3:E$1298,VLOOKUP($B382,'numeric possibilities'!$C$3:$G$1298,1)),'VBA code_permu_wo_repettn'!$AA$2:$AF$2))</f>
        <v>B</v>
      </c>
      <c r="E382" t="str">
        <f>INDEX('VBA code_permu_wo_repettn'!$AH$3:$AM$6,COUNTIF('Profile-matrices_Condorcet'!$B$2:$B382,'Profile-matrices_Condorcet'!$B382),MATCH(INDEX('numeric possibilities'!F$3:F$1298,VLOOKUP($B382,'numeric possibilities'!$C$3:$G$1298,1)),'VBA code_permu_wo_repettn'!$AH$2:$AM$2))</f>
        <v>C</v>
      </c>
      <c r="F382" t="str">
        <f>INDEX('VBA code_permu_wo_repettn'!$AO$3:$AT$6,COUNTIF('Profile-matrices_Condorcet'!$B$2:$B382,'Profile-matrices_Condorcet'!$B382),MATCH(INDEX('numeric possibilities'!G$3:G$1298,VLOOKUP($B382,'numeric possibilities'!$C$3:$G$1298,1)),'VBA code_permu_wo_repettn'!$AO$2:$AT$2))</f>
        <v>D</v>
      </c>
      <c r="H382" t="s">
        <v>14</v>
      </c>
      <c r="I382" s="3">
        <f>IF(MATCH(I$1,$C382:$C385,0)&lt;(MATCH(J$1,$C382:$C385,0)),1*a_vote,0)+IF(MATCH(I$1,$D382:$D385,0)&lt;MATCH(J$1,$D382:$D385,0),1*b_vote,0)+IF(MATCH(I$1,$E382:$E385,0)&lt;MATCH(J$1,$E382:$E385,0),1*c_vote,0)+IF(MATCH(I$1,$F382:$F385,0)&lt;MATCH(J$1,$F382:$F385,0),1*d_vote,0)</f>
        <v>0.49</v>
      </c>
      <c r="J382" s="3">
        <f>IF(MATCH(I$1,$C382:$C385,0)&gt;(MATCH(J$1,$C382:$C385,0)),1*a_vote,0)+IF(MATCH(I$1,$D382:$D385,0)&gt;MATCH(J$1,$D382:$D385,0),1*b_vote,0)+IF(MATCH(I$1,$E382:$E385,0)&gt;MATCH(J$1,$E382:$E385,0),1*c_vote,0)+IF(MATCH(I$1,$F382:$F385,0)&gt;MATCH(J$1,$F382:$F385,0),1*d_vote,0)</f>
        <v>0.51</v>
      </c>
      <c r="K382" s="3">
        <f>IF(MATCH($K$1,$C382:$C385,0)&lt;(MATCH($L$1,$C382:$C385,0)),1*a_vote,0)+IF(MATCH($K$1,$D382:$D385,0)&lt;MATCH($L$1,$D382:$D385,0),1*b_vote,0)+IF(MATCH($K$1,$E382:$E385,0)&lt;MATCH($L$1,$E382:$E385,0),1*c_vote,0)+IF(MATCH($K$1,$F382:$F385,0)&lt;MATCH($L$1,$F382:$F385,0),1*d_vote,0)</f>
        <v>0.49</v>
      </c>
      <c r="L382" s="3">
        <f>IF(MATCH(K$1,$C382:$C385,0)&gt;(MATCH(L$1,$C382:$C385,0)),1*a_vote,0)+IF(MATCH(K$1,$D382:$D385,0)&gt;MATCH(L$1,$D382:$D385,0),1*b_vote,0)+IF(MATCH(K$1,$E382:$E385,0)&gt;MATCH(L$1,$E382:$E385,0),1*c_vote,0)+IF(MATCH(K$1,$F382:$F385,0)&gt;MATCH(L$1,$F382:$F385,0),1*d_vote,0)</f>
        <v>0.51</v>
      </c>
      <c r="M382" s="3">
        <f>IF(MATCH($M$1,$C382:$C385,0)&lt;(MATCH($N$1,$C382:$C385,0)),1*a_vote,0)+IF(MATCH($M$1,$D382:$D385,0)&lt;MATCH($N$1,$D382:$D385,0),1*b_vote,0)+IF(MATCH($M$1,$E382:$E385,0)&lt;MATCH($N$1,$E382:$E385,0),1*c_vote,0)+IF(MATCH($M$1,$F382:$F385,0)&lt;MATCH($N$1,$F382:$F385,0),1*d_vote,0)</f>
        <v>0.52</v>
      </c>
      <c r="N382" s="3">
        <f>IF(MATCH(M$1,$C382:$C385,0)&gt;(MATCH(N$1,$C382:$C385,0)),1*a_vote,0)+IF(MATCH(M$1,$D382:$D385,0)&gt;MATCH(N$1,$D382:$D385,0),1*b_vote,0)+IF(MATCH(M$1,$E382:$E385,0)&gt;MATCH(N$1,$E382:$E385,0),1*c_vote,0)+IF(MATCH(M$1,$F382:$F385,0)&gt;MATCH(N$1,$F382:$F385,0),1*d_vote,0)</f>
        <v>0.48</v>
      </c>
      <c r="O382" s="3">
        <f>IF(MATCH($O$1,$C382:$C385,0)&lt;(MATCH($P$1,$C382:$C385,0)),1*a_vote,0)+IF(MATCH($O$1,$D382:$D385,0)&lt;MATCH($P$1,$D382:$D385,0),1*b_vote,0)+IF(MATCH($O$1,$E382:$E385,0)&lt;MATCH($P$1,$E382:$E385,0),1*c_vote,0)+IF(MATCH($O$1,$F382:$F385,0)&lt;MATCH($P$1,$F382:$F385,0),1*d_vote,0)</f>
        <v>0.48</v>
      </c>
      <c r="P382" s="3">
        <f>IF(MATCH(O$1,$C382:$C385,0)&gt;(MATCH(P$1,$C382:$C385,0)),1*a_vote,0)+IF(MATCH(O$1,$D382:$D385,0)&gt;MATCH(P$1,$D382:$D385,0),1*b_vote,0)+IF(MATCH(O$1,$E382:$E385,0)&gt;MATCH(P$1,$E382:$E385,0),1*c_vote,0)+IF(MATCH(O$1,$F382:$F385,0)&gt;MATCH(P$1,$F382:$F385,0),1*d_vote,0)</f>
        <v>0.52</v>
      </c>
      <c r="Q382" s="3">
        <f>IF(MATCH($Q$1,$C382:$C385,0)&lt;(MATCH($R$1,$C382:$C385,0)),1*a_vote,0)+IF(MATCH($Q$1,$D382:$D385,0)&lt;MATCH($R$1,$D382:$D385,0),1*b_vote,0)+IF(MATCH($Q$1,$E382:$E385,0)&lt;MATCH($R$1,$E382:$E385,0),1*c_vote,0)+IF(MATCH($Q$1,$F382:$F385,0)&lt;MATCH($R$1,$F382:$F385,0),1*d_vote,0)</f>
        <v>0.51</v>
      </c>
      <c r="R382" s="3">
        <f>IF(MATCH(Q$1,$C382:$C385,0)&gt;(MATCH(R$1,$C382:$C385,0)),1*a_vote,0)+IF(MATCH(Q$1,$D382:$D385,0)&gt;MATCH(R$1,$D382:$D385,0),1*b_vote,0)+IF(MATCH(Q$1,$E382:$E385,0)&gt;MATCH(R$1,$E382:$E385,0),1*c_vote,0)+IF(MATCH(Q$1,$F382:$F385,0)&gt;MATCH(R$1,$F382:$F385,0),1*d_vote,0)</f>
        <v>0.49</v>
      </c>
      <c r="S382" s="3">
        <f>IF(MATCH($S$1,$C382:$C385,0)&lt;(MATCH($T$1,$C382:$C385,0)),1*a_vote,0)+IF(MATCH($S$1,$D382:$D385,0)&lt;MATCH($T$1,$D382:$D385,0),1*b_vote,0)+IF(MATCH($S$1,$E382:$E385,0)&lt;MATCH($T$1,$E382:$E385,0),1*c_vote,0)+IF(MATCH($S$1,$F382:$F385,0)&lt;MATCH($T$1,$F382:$F385,0),1*d_vote,0)</f>
        <v>0.51</v>
      </c>
      <c r="T382" s="3">
        <f>IF(MATCH(S$1,$C382:$C385,0)&gt;(MATCH(T$1,$C382:$C385,0)),1*a_vote,0)+IF(MATCH(S$1,$D382:$D385,0)&gt;MATCH(T$1,$D382:$D385,0),1*b_vote,0)+IF(MATCH(S$1,$E382:$E385,0)&gt;MATCH(T$1,$E382:$E385,0),1*c_vote,0)+IF(MATCH(S$1,$F382:$F385,0)&gt;MATCH(T$1,$F382:$F385,0),1*d_vote,0)</f>
        <v>0.49</v>
      </c>
    </row>
    <row r="383" spans="1:20" x14ac:dyDescent="0.25">
      <c r="A383">
        <f t="shared" si="12"/>
        <v>382</v>
      </c>
      <c r="B383">
        <f t="shared" si="13"/>
        <v>96</v>
      </c>
      <c r="C383" t="str">
        <f>INDEX('VBA code_permu_wo_repettn'!$T$3:$Y$6,COUNTIF('Profile-matrices_Condorcet'!$B$2:$B383,'Profile-matrices_Condorcet'!$B383),MATCH(INDEX('numeric possibilities'!D$3:D$1298,VLOOKUP($B383,'numeric possibilities'!$C$3:$G$1298,1)),'VBA code_permu_wo_repettn'!$T$2:$Y$2))</f>
        <v>D</v>
      </c>
      <c r="D383" t="str">
        <f>INDEX('VBA code_permu_wo_repettn'!$AA$3:$AF$6,COUNTIF('Profile-matrices_Condorcet'!$B$2:$B383,'Profile-matrices_Condorcet'!$B383),MATCH(INDEX('numeric possibilities'!E$3:E$1298,VLOOKUP($B383,'numeric possibilities'!$C$3:$G$1298,1)),'VBA code_permu_wo_repettn'!$AA$2:$AF$2))</f>
        <v>C</v>
      </c>
      <c r="E383" t="str">
        <f>INDEX('VBA code_permu_wo_repettn'!$AH$3:$AM$6,COUNTIF('Profile-matrices_Condorcet'!$B$2:$B383,'Profile-matrices_Condorcet'!$B383),MATCH(INDEX('numeric possibilities'!F$3:F$1298,VLOOKUP($B383,'numeric possibilities'!$C$3:$G$1298,1)),'VBA code_permu_wo_repettn'!$AH$2:$AM$2))</f>
        <v>B</v>
      </c>
      <c r="F383" t="str">
        <f>INDEX('VBA code_permu_wo_repettn'!$AO$3:$AT$6,COUNTIF('Profile-matrices_Condorcet'!$B$2:$B383,'Profile-matrices_Condorcet'!$B383),MATCH(INDEX('numeric possibilities'!G$3:G$1298,VLOOKUP($B383,'numeric possibilities'!$C$3:$G$1298,1)),'VBA code_permu_wo_repettn'!$AO$2:$AT$2))</f>
        <v>A</v>
      </c>
      <c r="H383" t="s">
        <v>15</v>
      </c>
      <c r="I383" t="str">
        <f>IF(I382&gt;J382,$I$1,IF(I382&lt;J382,$J$1,0))</f>
        <v>B</v>
      </c>
      <c r="K383" t="str">
        <f>IF(K382&gt;L382,$K$1,IF(K382&lt;L382,$L$1,0))</f>
        <v>C</v>
      </c>
      <c r="M383" t="str">
        <f>IF(M382&gt;N382,$M$1,IF(M382&lt;N382,$N$1,0))</f>
        <v>A</v>
      </c>
      <c r="O383" t="str">
        <f>IF(O382&gt;P382,$O$1,IF(O382&lt;P382,$P$1,0))</f>
        <v>C</v>
      </c>
      <c r="Q383" t="str">
        <f>IF(Q382&gt;R382,$Q$1,IF(Q382&lt;R382,$R$1,0))</f>
        <v>B</v>
      </c>
      <c r="S383" t="str">
        <f>IF(S382&gt;T382,$S$1,IF(S382&lt;T382,$T$1,0))</f>
        <v>C</v>
      </c>
    </row>
    <row r="384" spans="1:20" x14ac:dyDescent="0.25">
      <c r="A384">
        <f t="shared" si="12"/>
        <v>383</v>
      </c>
      <c r="B384">
        <f t="shared" si="13"/>
        <v>96</v>
      </c>
      <c r="C384" t="str">
        <f>INDEX('VBA code_permu_wo_repettn'!$T$3:$Y$6,COUNTIF('Profile-matrices_Condorcet'!$B$2:$B384,'Profile-matrices_Condorcet'!$B384),MATCH(INDEX('numeric possibilities'!D$3:D$1298,VLOOKUP($B384,'numeric possibilities'!$C$3:$G$1298,1)),'VBA code_permu_wo_repettn'!$T$2:$Y$2))</f>
        <v>C</v>
      </c>
      <c r="D384" t="str">
        <f>INDEX('VBA code_permu_wo_repettn'!$AA$3:$AF$6,COUNTIF('Profile-matrices_Condorcet'!$B$2:$B384,'Profile-matrices_Condorcet'!$B384),MATCH(INDEX('numeric possibilities'!E$3:E$1298,VLOOKUP($B384,'numeric possibilities'!$C$3:$G$1298,1)),'VBA code_permu_wo_repettn'!$AA$2:$AF$2))</f>
        <v>D</v>
      </c>
      <c r="E384" t="str">
        <f>INDEX('VBA code_permu_wo_repettn'!$AH$3:$AM$6,COUNTIF('Profile-matrices_Condorcet'!$B$2:$B384,'Profile-matrices_Condorcet'!$B384),MATCH(INDEX('numeric possibilities'!F$3:F$1298,VLOOKUP($B384,'numeric possibilities'!$C$3:$G$1298,1)),'VBA code_permu_wo_repettn'!$AH$2:$AM$2))</f>
        <v>A</v>
      </c>
      <c r="F384" t="str">
        <f>INDEX('VBA code_permu_wo_repettn'!$AO$3:$AT$6,COUNTIF('Profile-matrices_Condorcet'!$B$2:$B384,'Profile-matrices_Condorcet'!$B384),MATCH(INDEX('numeric possibilities'!G$3:G$1298,VLOOKUP($B384,'numeric possibilities'!$C$3:$G$1298,1)),'VBA code_permu_wo_repettn'!$AO$2:$AT$2))</f>
        <v>B</v>
      </c>
      <c r="I384" t="s">
        <v>0</v>
      </c>
      <c r="J384" t="s">
        <v>1</v>
      </c>
      <c r="K384" t="s">
        <v>2</v>
      </c>
      <c r="L384" t="s">
        <v>3</v>
      </c>
    </row>
    <row r="385" spans="1:20" x14ac:dyDescent="0.25">
      <c r="A385">
        <f t="shared" si="12"/>
        <v>384</v>
      </c>
      <c r="B385">
        <f t="shared" si="13"/>
        <v>96</v>
      </c>
      <c r="C385" t="str">
        <f>INDEX('VBA code_permu_wo_repettn'!$T$3:$Y$6,COUNTIF('Profile-matrices_Condorcet'!$B$2:$B385,'Profile-matrices_Condorcet'!$B385),MATCH(INDEX('numeric possibilities'!D$3:D$1298,VLOOKUP($B385,'numeric possibilities'!$C$3:$G$1298,1)),'VBA code_permu_wo_repettn'!$T$2:$Y$2))</f>
        <v>B</v>
      </c>
      <c r="D385" t="str">
        <f>INDEX('VBA code_permu_wo_repettn'!$AA$3:$AF$6,COUNTIF('Profile-matrices_Condorcet'!$B$2:$B385,'Profile-matrices_Condorcet'!$B385),MATCH(INDEX('numeric possibilities'!E$3:E$1298,VLOOKUP($B385,'numeric possibilities'!$C$3:$G$1298,1)),'VBA code_permu_wo_repettn'!$AA$2:$AF$2))</f>
        <v>A</v>
      </c>
      <c r="E385" t="str">
        <f>INDEX('VBA code_permu_wo_repettn'!$AH$3:$AM$6,COUNTIF('Profile-matrices_Condorcet'!$B$2:$B385,'Profile-matrices_Condorcet'!$B385),MATCH(INDEX('numeric possibilities'!F$3:F$1298,VLOOKUP($B385,'numeric possibilities'!$C$3:$G$1298,1)),'VBA code_permu_wo_repettn'!$AH$2:$AM$2))</f>
        <v>D</v>
      </c>
      <c r="F385" t="str">
        <f>INDEX('VBA code_permu_wo_repettn'!$AO$3:$AT$6,COUNTIF('Profile-matrices_Condorcet'!$B$2:$B385,'Profile-matrices_Condorcet'!$B385),MATCH(INDEX('numeric possibilities'!G$3:G$1298,VLOOKUP($B385,'numeric possibilities'!$C$3:$G$1298,1)),'VBA code_permu_wo_repettn'!$AO$2:$AT$2))</f>
        <v>C</v>
      </c>
      <c r="G385" t="str">
        <f>IF(MAX(I385:L385)&gt;='numeric possibilities'!$B$4/2,INDEX('Profile-matrices_Condorcet'!I384:L384,1,MATCH(MAX('Profile-matrices_Condorcet'!I385:L385),'Profile-matrices_Condorcet'!I385:L385,0)),"NCW")</f>
        <v>C</v>
      </c>
      <c r="H385" t="s">
        <v>13</v>
      </c>
      <c r="I385" s="3">
        <f>COUNTIF($I383:$S383,I384)</f>
        <v>1</v>
      </c>
      <c r="J385" s="3">
        <f>COUNTIF($I383:$S383,J384)</f>
        <v>2</v>
      </c>
      <c r="K385" s="3">
        <f>COUNTIF($I383:$S383,K384)</f>
        <v>3</v>
      </c>
      <c r="L385" s="3">
        <f>COUNTIF($I383:$S383,L384)</f>
        <v>0</v>
      </c>
    </row>
    <row r="386" spans="1:20" x14ac:dyDescent="0.25">
      <c r="A386">
        <f t="shared" si="12"/>
        <v>385</v>
      </c>
      <c r="B386">
        <f t="shared" si="13"/>
        <v>97</v>
      </c>
      <c r="C386" t="str">
        <f>INDEX('VBA code_permu_wo_repettn'!$T$3:$Y$6,COUNTIF('Profile-matrices_Condorcet'!$B$2:$B386,'Profile-matrices_Condorcet'!$B386),MATCH(INDEX('numeric possibilities'!D$3:D$1298,VLOOKUP($B386,'numeric possibilities'!$C$3:$G$1298,1)),'VBA code_permu_wo_repettn'!$T$2:$Y$2))</f>
        <v>A</v>
      </c>
      <c r="D386" t="str">
        <f>INDEX('VBA code_permu_wo_repettn'!$AA$3:$AF$6,COUNTIF('Profile-matrices_Condorcet'!$B$2:$B386,'Profile-matrices_Condorcet'!$B386),MATCH(INDEX('numeric possibilities'!E$3:E$1298,VLOOKUP($B386,'numeric possibilities'!$C$3:$G$1298,1)),'VBA code_permu_wo_repettn'!$AA$2:$AF$2))</f>
        <v>B</v>
      </c>
      <c r="E386" t="str">
        <f>INDEX('VBA code_permu_wo_repettn'!$AH$3:$AM$6,COUNTIF('Profile-matrices_Condorcet'!$B$2:$B386,'Profile-matrices_Condorcet'!$B386),MATCH(INDEX('numeric possibilities'!F$3:F$1298,VLOOKUP($B386,'numeric possibilities'!$C$3:$G$1298,1)),'VBA code_permu_wo_repettn'!$AH$2:$AM$2))</f>
        <v>C</v>
      </c>
      <c r="F386" t="str">
        <f>INDEX('VBA code_permu_wo_repettn'!$AO$3:$AT$6,COUNTIF('Profile-matrices_Condorcet'!$B$2:$B386,'Profile-matrices_Condorcet'!$B386),MATCH(INDEX('numeric possibilities'!G$3:G$1298,VLOOKUP($B386,'numeric possibilities'!$C$3:$G$1298,1)),'VBA code_permu_wo_repettn'!$AO$2:$AT$2))</f>
        <v>D</v>
      </c>
      <c r="H386" t="s">
        <v>14</v>
      </c>
      <c r="I386" s="3">
        <f>IF(MATCH(I$1,$C386:$C389,0)&lt;(MATCH(J$1,$C386:$C389,0)),1*a_vote,0)+IF(MATCH(I$1,$D386:$D389,0)&lt;MATCH(J$1,$D386:$D389,0),1*b_vote,0)+IF(MATCH(I$1,$E386:$E389,0)&lt;MATCH(J$1,$E386:$E389,0),1*c_vote,0)+IF(MATCH(I$1,$F386:$F389,0)&lt;MATCH(J$1,$F386:$F389,0),1*d_vote,0)</f>
        <v>0.49</v>
      </c>
      <c r="J386" s="3">
        <f>IF(MATCH(I$1,$C386:$C389,0)&gt;(MATCH(J$1,$C386:$C389,0)),1*a_vote,0)+IF(MATCH(I$1,$D386:$D389,0)&gt;MATCH(J$1,$D386:$D389,0),1*b_vote,0)+IF(MATCH(I$1,$E386:$E389,0)&gt;MATCH(J$1,$E386:$E389,0),1*c_vote,0)+IF(MATCH(I$1,$F386:$F389,0)&gt;MATCH(J$1,$F386:$F389,0),1*d_vote,0)</f>
        <v>0.51</v>
      </c>
      <c r="K386" s="3">
        <f>IF(MATCH($K$1,$C386:$C389,0)&lt;(MATCH($L$1,$C386:$C389,0)),1*a_vote,0)+IF(MATCH($K$1,$D386:$D389,0)&lt;MATCH($L$1,$D386:$D389,0),1*b_vote,0)+IF(MATCH($K$1,$E386:$E389,0)&lt;MATCH($L$1,$E386:$E389,0),1*c_vote,0)+IF(MATCH($K$1,$F386:$F389,0)&lt;MATCH($L$1,$F386:$F389,0),1*d_vote,0)</f>
        <v>0.75</v>
      </c>
      <c r="L386" s="3">
        <f>IF(MATCH(K$1,$C386:$C389,0)&gt;(MATCH(L$1,$C386:$C389,0)),1*a_vote,0)+IF(MATCH(K$1,$D386:$D389,0)&gt;MATCH(L$1,$D386:$D389,0),1*b_vote,0)+IF(MATCH(K$1,$E386:$E389,0)&gt;MATCH(L$1,$E386:$E389,0),1*c_vote,0)+IF(MATCH(K$1,$F386:$F389,0)&gt;MATCH(L$1,$F386:$F389,0),1*d_vote,0)</f>
        <v>0.25</v>
      </c>
      <c r="M386" s="3">
        <f>IF(MATCH($M$1,$C386:$C389,0)&lt;(MATCH($N$1,$C386:$C389,0)),1*a_vote,0)+IF(MATCH($M$1,$D386:$D389,0)&lt;MATCH($N$1,$D386:$D389,0),1*b_vote,0)+IF(MATCH($M$1,$E386:$E389,0)&lt;MATCH($N$1,$E386:$E389,0),1*c_vote,0)+IF(MATCH($M$1,$F386:$F389,0)&lt;MATCH($N$1,$F386:$F389,0),1*d_vote,0)</f>
        <v>0.52</v>
      </c>
      <c r="N386" s="3">
        <f>IF(MATCH(M$1,$C386:$C389,0)&gt;(MATCH(N$1,$C386:$C389,0)),1*a_vote,0)+IF(MATCH(M$1,$D386:$D389,0)&gt;MATCH(N$1,$D386:$D389,0),1*b_vote,0)+IF(MATCH(M$1,$E386:$E389,0)&gt;MATCH(N$1,$E386:$E389,0),1*c_vote,0)+IF(MATCH(M$1,$F386:$F389,0)&gt;MATCH(N$1,$F386:$F389,0),1*d_vote,0)</f>
        <v>0.48</v>
      </c>
      <c r="O386" s="3">
        <f>IF(MATCH($O$1,$C386:$C389,0)&lt;(MATCH($P$1,$C386:$C389,0)),1*a_vote,0)+IF(MATCH($O$1,$D386:$D389,0)&lt;MATCH($P$1,$D386:$D389,0),1*b_vote,0)+IF(MATCH($O$1,$E386:$E389,0)&lt;MATCH($P$1,$E386:$E389,0),1*c_vote,0)+IF(MATCH($O$1,$F386:$F389,0)&lt;MATCH($P$1,$F386:$F389,0),1*d_vote,0)</f>
        <v>0.75</v>
      </c>
      <c r="P386" s="3">
        <f>IF(MATCH(O$1,$C386:$C389,0)&gt;(MATCH(P$1,$C386:$C389,0)),1*a_vote,0)+IF(MATCH(O$1,$D386:$D389,0)&gt;MATCH(P$1,$D386:$D389,0),1*b_vote,0)+IF(MATCH(O$1,$E386:$E389,0)&gt;MATCH(P$1,$E386:$E389,0),1*c_vote,0)+IF(MATCH(O$1,$F386:$F389,0)&gt;MATCH(P$1,$F386:$F389,0),1*d_vote,0)</f>
        <v>0.25</v>
      </c>
      <c r="Q386" s="3">
        <f>IF(MATCH($Q$1,$C386:$C389,0)&lt;(MATCH($R$1,$C386:$C389,0)),1*a_vote,0)+IF(MATCH($Q$1,$D386:$D389,0)&lt;MATCH($R$1,$D386:$D389,0),1*b_vote,0)+IF(MATCH($Q$1,$E386:$E389,0)&lt;MATCH($R$1,$E386:$E389,0),1*c_vote,0)+IF(MATCH($Q$1,$F386:$F389,0)&lt;MATCH($R$1,$F386:$F389,0),1*d_vote,0)</f>
        <v>0.78</v>
      </c>
      <c r="R386" s="3">
        <f>IF(MATCH(Q$1,$C386:$C389,0)&gt;(MATCH(R$1,$C386:$C389,0)),1*a_vote,0)+IF(MATCH(Q$1,$D386:$D389,0)&gt;MATCH(R$1,$D386:$D389,0),1*b_vote,0)+IF(MATCH(Q$1,$E386:$E389,0)&gt;MATCH(R$1,$E386:$E389,0),1*c_vote,0)+IF(MATCH(Q$1,$F386:$F389,0)&gt;MATCH(R$1,$F386:$F389,0),1*d_vote,0)</f>
        <v>0.21999999999999997</v>
      </c>
      <c r="S386" s="3">
        <f>IF(MATCH($S$1,$C386:$C389,0)&lt;(MATCH($T$1,$C386:$C389,0)),1*a_vote,0)+IF(MATCH($S$1,$D386:$D389,0)&lt;MATCH($T$1,$D386:$D389,0),1*b_vote,0)+IF(MATCH($S$1,$E386:$E389,0)&lt;MATCH($T$1,$E386:$E389,0),1*c_vote,0)+IF(MATCH($S$1,$F386:$F389,0)&lt;MATCH($T$1,$F386:$F389,0),1*d_vote,0)</f>
        <v>0.52</v>
      </c>
      <c r="T386" s="3">
        <f>IF(MATCH(S$1,$C386:$C389,0)&gt;(MATCH(T$1,$C386:$C389,0)),1*a_vote,0)+IF(MATCH(S$1,$D386:$D389,0)&gt;MATCH(T$1,$D386:$D389,0),1*b_vote,0)+IF(MATCH(S$1,$E386:$E389,0)&gt;MATCH(T$1,$E386:$E389,0),1*c_vote,0)+IF(MATCH(S$1,$F386:$F389,0)&gt;MATCH(T$1,$F386:$F389,0),1*d_vote,0)</f>
        <v>0.48</v>
      </c>
    </row>
    <row r="387" spans="1:20" x14ac:dyDescent="0.25">
      <c r="A387">
        <f t="shared" si="12"/>
        <v>386</v>
      </c>
      <c r="B387">
        <f t="shared" si="13"/>
        <v>97</v>
      </c>
      <c r="C387" t="str">
        <f>INDEX('VBA code_permu_wo_repettn'!$T$3:$Y$6,COUNTIF('Profile-matrices_Condorcet'!$B$2:$B387,'Profile-matrices_Condorcet'!$B387),MATCH(INDEX('numeric possibilities'!D$3:D$1298,VLOOKUP($B387,'numeric possibilities'!$C$3:$G$1298,1)),'VBA code_permu_wo_repettn'!$T$2:$Y$2))</f>
        <v>B</v>
      </c>
      <c r="D387" t="str">
        <f>INDEX('VBA code_permu_wo_repettn'!$AA$3:$AF$6,COUNTIF('Profile-matrices_Condorcet'!$B$2:$B387,'Profile-matrices_Condorcet'!$B387),MATCH(INDEX('numeric possibilities'!E$3:E$1298,VLOOKUP($B387,'numeric possibilities'!$C$3:$G$1298,1)),'VBA code_permu_wo_repettn'!$AA$2:$AF$2))</f>
        <v>D</v>
      </c>
      <c r="E387" t="str">
        <f>INDEX('VBA code_permu_wo_repettn'!$AH$3:$AM$6,COUNTIF('Profile-matrices_Condorcet'!$B$2:$B387,'Profile-matrices_Condorcet'!$B387),MATCH(INDEX('numeric possibilities'!F$3:F$1298,VLOOKUP($B387,'numeric possibilities'!$C$3:$G$1298,1)),'VBA code_permu_wo_repettn'!$AH$2:$AM$2))</f>
        <v>B</v>
      </c>
      <c r="F387" t="str">
        <f>INDEX('VBA code_permu_wo_repettn'!$AO$3:$AT$6,COUNTIF('Profile-matrices_Condorcet'!$B$2:$B387,'Profile-matrices_Condorcet'!$B387),MATCH(INDEX('numeric possibilities'!G$3:G$1298,VLOOKUP($B387,'numeric possibilities'!$C$3:$G$1298,1)),'VBA code_permu_wo_repettn'!$AO$2:$AT$2))</f>
        <v>A</v>
      </c>
      <c r="H387" t="s">
        <v>15</v>
      </c>
      <c r="I387" t="str">
        <f>IF(I386&gt;J386,$I$1,IF(I386&lt;J386,$J$1,0))</f>
        <v>B</v>
      </c>
      <c r="K387" t="str">
        <f>IF(K386&gt;L386,$K$1,IF(K386&lt;L386,$L$1,0))</f>
        <v>A</v>
      </c>
      <c r="M387" t="str">
        <f>IF(M386&gt;N386,$M$1,IF(M386&lt;N386,$N$1,0))</f>
        <v>A</v>
      </c>
      <c r="O387" t="str">
        <f>IF(O386&gt;P386,$O$1,IF(O386&lt;P386,$P$1,0))</f>
        <v>B</v>
      </c>
      <c r="Q387" t="str">
        <f>IF(Q386&gt;R386,$Q$1,IF(Q386&lt;R386,$R$1,0))</f>
        <v>B</v>
      </c>
      <c r="S387" t="str">
        <f>IF(S386&gt;T386,$S$1,IF(S386&lt;T386,$T$1,0))</f>
        <v>C</v>
      </c>
    </row>
    <row r="388" spans="1:20" x14ac:dyDescent="0.25">
      <c r="A388">
        <f t="shared" si="12"/>
        <v>387</v>
      </c>
      <c r="B388">
        <f t="shared" si="13"/>
        <v>97</v>
      </c>
      <c r="C388" t="str">
        <f>INDEX('VBA code_permu_wo_repettn'!$T$3:$Y$6,COUNTIF('Profile-matrices_Condorcet'!$B$2:$B388,'Profile-matrices_Condorcet'!$B388),MATCH(INDEX('numeric possibilities'!D$3:D$1298,VLOOKUP($B388,'numeric possibilities'!$C$3:$G$1298,1)),'VBA code_permu_wo_repettn'!$T$2:$Y$2))</f>
        <v>C</v>
      </c>
      <c r="D388" t="str">
        <f>INDEX('VBA code_permu_wo_repettn'!$AA$3:$AF$6,COUNTIF('Profile-matrices_Condorcet'!$B$2:$B388,'Profile-matrices_Condorcet'!$B388),MATCH(INDEX('numeric possibilities'!E$3:E$1298,VLOOKUP($B388,'numeric possibilities'!$C$3:$G$1298,1)),'VBA code_permu_wo_repettn'!$AA$2:$AF$2))</f>
        <v>A</v>
      </c>
      <c r="E388" t="str">
        <f>INDEX('VBA code_permu_wo_repettn'!$AH$3:$AM$6,COUNTIF('Profile-matrices_Condorcet'!$B$2:$B388,'Profile-matrices_Condorcet'!$B388),MATCH(INDEX('numeric possibilities'!F$3:F$1298,VLOOKUP($B388,'numeric possibilities'!$C$3:$G$1298,1)),'VBA code_permu_wo_repettn'!$AH$2:$AM$2))</f>
        <v>A</v>
      </c>
      <c r="F388" t="str">
        <f>INDEX('VBA code_permu_wo_repettn'!$AO$3:$AT$6,COUNTIF('Profile-matrices_Condorcet'!$B$2:$B388,'Profile-matrices_Condorcet'!$B388),MATCH(INDEX('numeric possibilities'!G$3:G$1298,VLOOKUP($B388,'numeric possibilities'!$C$3:$G$1298,1)),'VBA code_permu_wo_repettn'!$AO$2:$AT$2))</f>
        <v>B</v>
      </c>
      <c r="I388" t="s">
        <v>0</v>
      </c>
      <c r="J388" t="s">
        <v>1</v>
      </c>
      <c r="K388" t="s">
        <v>2</v>
      </c>
      <c r="L388" t="s">
        <v>3</v>
      </c>
    </row>
    <row r="389" spans="1:20" x14ac:dyDescent="0.25">
      <c r="A389">
        <f t="shared" si="12"/>
        <v>388</v>
      </c>
      <c r="B389">
        <f t="shared" si="13"/>
        <v>97</v>
      </c>
      <c r="C389" t="str">
        <f>INDEX('VBA code_permu_wo_repettn'!$T$3:$Y$6,COUNTIF('Profile-matrices_Condorcet'!$B$2:$B389,'Profile-matrices_Condorcet'!$B389),MATCH(INDEX('numeric possibilities'!D$3:D$1298,VLOOKUP($B389,'numeric possibilities'!$C$3:$G$1298,1)),'VBA code_permu_wo_repettn'!$T$2:$Y$2))</f>
        <v>D</v>
      </c>
      <c r="D389" t="str">
        <f>INDEX('VBA code_permu_wo_repettn'!$AA$3:$AF$6,COUNTIF('Profile-matrices_Condorcet'!$B$2:$B389,'Profile-matrices_Condorcet'!$B389),MATCH(INDEX('numeric possibilities'!E$3:E$1298,VLOOKUP($B389,'numeric possibilities'!$C$3:$G$1298,1)),'VBA code_permu_wo_repettn'!$AA$2:$AF$2))</f>
        <v>C</v>
      </c>
      <c r="E389" t="str">
        <f>INDEX('VBA code_permu_wo_repettn'!$AH$3:$AM$6,COUNTIF('Profile-matrices_Condorcet'!$B$2:$B389,'Profile-matrices_Condorcet'!$B389),MATCH(INDEX('numeric possibilities'!F$3:F$1298,VLOOKUP($B389,'numeric possibilities'!$C$3:$G$1298,1)),'VBA code_permu_wo_repettn'!$AH$2:$AM$2))</f>
        <v>D</v>
      </c>
      <c r="F389" t="str">
        <f>INDEX('VBA code_permu_wo_repettn'!$AO$3:$AT$6,COUNTIF('Profile-matrices_Condorcet'!$B$2:$B389,'Profile-matrices_Condorcet'!$B389),MATCH(INDEX('numeric possibilities'!G$3:G$1298,VLOOKUP($B389,'numeric possibilities'!$C$3:$G$1298,1)),'VBA code_permu_wo_repettn'!$AO$2:$AT$2))</f>
        <v>C</v>
      </c>
      <c r="G389" t="str">
        <f>IF(MAX(I389:L389)&gt;='numeric possibilities'!$B$4/2,INDEX('Profile-matrices_Condorcet'!I388:L388,1,MATCH(MAX('Profile-matrices_Condorcet'!I389:L389),'Profile-matrices_Condorcet'!I389:L389,0)),"NCW")</f>
        <v>B</v>
      </c>
      <c r="H389" t="s">
        <v>13</v>
      </c>
      <c r="I389" s="3">
        <f>COUNTIF($I387:$S387,I388)</f>
        <v>2</v>
      </c>
      <c r="J389" s="3">
        <f>COUNTIF($I387:$S387,J388)</f>
        <v>3</v>
      </c>
      <c r="K389" s="3">
        <f>COUNTIF($I387:$S387,K388)</f>
        <v>1</v>
      </c>
      <c r="L389" s="3">
        <f>COUNTIF($I387:$S387,L388)</f>
        <v>0</v>
      </c>
    </row>
    <row r="390" spans="1:20" x14ac:dyDescent="0.25">
      <c r="A390">
        <f t="shared" si="12"/>
        <v>389</v>
      </c>
      <c r="B390">
        <f t="shared" si="13"/>
        <v>98</v>
      </c>
      <c r="C390" t="str">
        <f>INDEX('VBA code_permu_wo_repettn'!$T$3:$Y$6,COUNTIF('Profile-matrices_Condorcet'!$B$2:$B390,'Profile-matrices_Condorcet'!$B390),MATCH(INDEX('numeric possibilities'!D$3:D$1298,VLOOKUP($B390,'numeric possibilities'!$C$3:$G$1298,1)),'VBA code_permu_wo_repettn'!$T$2:$Y$2))</f>
        <v>A</v>
      </c>
      <c r="D390" t="str">
        <f>INDEX('VBA code_permu_wo_repettn'!$AA$3:$AF$6,COUNTIF('Profile-matrices_Condorcet'!$B$2:$B390,'Profile-matrices_Condorcet'!$B390),MATCH(INDEX('numeric possibilities'!E$3:E$1298,VLOOKUP($B390,'numeric possibilities'!$C$3:$G$1298,1)),'VBA code_permu_wo_repettn'!$AA$2:$AF$2))</f>
        <v>B</v>
      </c>
      <c r="E390" t="str">
        <f>INDEX('VBA code_permu_wo_repettn'!$AH$3:$AM$6,COUNTIF('Profile-matrices_Condorcet'!$B$2:$B390,'Profile-matrices_Condorcet'!$B390),MATCH(INDEX('numeric possibilities'!F$3:F$1298,VLOOKUP($B390,'numeric possibilities'!$C$3:$G$1298,1)),'VBA code_permu_wo_repettn'!$AH$2:$AM$2))</f>
        <v>C</v>
      </c>
      <c r="F390" t="str">
        <f>INDEX('VBA code_permu_wo_repettn'!$AO$3:$AT$6,COUNTIF('Profile-matrices_Condorcet'!$B$2:$B390,'Profile-matrices_Condorcet'!$B390),MATCH(INDEX('numeric possibilities'!G$3:G$1298,VLOOKUP($B390,'numeric possibilities'!$C$3:$G$1298,1)),'VBA code_permu_wo_repettn'!$AO$2:$AT$2))</f>
        <v>D</v>
      </c>
      <c r="H390" t="s">
        <v>14</v>
      </c>
      <c r="I390" s="3">
        <f>IF(MATCH(I$1,$C390:$C393,0)&lt;(MATCH(J$1,$C390:$C393,0)),1*a_vote,0)+IF(MATCH(I$1,$D390:$D393,0)&lt;MATCH(J$1,$D390:$D393,0),1*b_vote,0)+IF(MATCH(I$1,$E390:$E393,0)&lt;MATCH(J$1,$E390:$E393,0),1*c_vote,0)+IF(MATCH(I$1,$F390:$F393,0)&lt;MATCH(J$1,$F390:$F393,0),1*d_vote,0)</f>
        <v>0.49</v>
      </c>
      <c r="J390" s="3">
        <f>IF(MATCH(I$1,$C390:$C393,0)&gt;(MATCH(J$1,$C390:$C393,0)),1*a_vote,0)+IF(MATCH(I$1,$D390:$D393,0)&gt;MATCH(J$1,$D390:$D393,0),1*b_vote,0)+IF(MATCH(I$1,$E390:$E393,0)&gt;MATCH(J$1,$E390:$E393,0),1*c_vote,0)+IF(MATCH(I$1,$F390:$F393,0)&gt;MATCH(J$1,$F390:$F393,0),1*d_vote,0)</f>
        <v>0.51</v>
      </c>
      <c r="K390" s="3">
        <f>IF(MATCH($K$1,$C390:$C393,0)&lt;(MATCH($L$1,$C390:$C393,0)),1*a_vote,0)+IF(MATCH($K$1,$D390:$D393,0)&lt;MATCH($L$1,$D390:$D393,0),1*b_vote,0)+IF(MATCH($K$1,$E390:$E393,0)&lt;MATCH($L$1,$E390:$E393,0),1*c_vote,0)+IF(MATCH($K$1,$F390:$F393,0)&lt;MATCH($L$1,$F390:$F393,0),1*d_vote,0)</f>
        <v>0.75</v>
      </c>
      <c r="L390" s="3">
        <f>IF(MATCH(K$1,$C390:$C393,0)&gt;(MATCH(L$1,$C390:$C393,0)),1*a_vote,0)+IF(MATCH(K$1,$D390:$D393,0)&gt;MATCH(L$1,$D390:$D393,0),1*b_vote,0)+IF(MATCH(K$1,$E390:$E393,0)&gt;MATCH(L$1,$E390:$E393,0),1*c_vote,0)+IF(MATCH(K$1,$F390:$F393,0)&gt;MATCH(L$1,$F390:$F393,0),1*d_vote,0)</f>
        <v>0.25</v>
      </c>
      <c r="M390" s="3">
        <f>IF(MATCH($M$1,$C390:$C393,0)&lt;(MATCH($N$1,$C390:$C393,0)),1*a_vote,0)+IF(MATCH($M$1,$D390:$D393,0)&lt;MATCH($N$1,$D390:$D393,0),1*b_vote,0)+IF(MATCH($M$1,$E390:$E393,0)&lt;MATCH($N$1,$E390:$E393,0),1*c_vote,0)+IF(MATCH($M$1,$F390:$F393,0)&lt;MATCH($N$1,$F390:$F393,0),1*d_vote,0)</f>
        <v>0.52</v>
      </c>
      <c r="N390" s="3">
        <f>IF(MATCH(M$1,$C390:$C393,0)&gt;(MATCH(N$1,$C390:$C393,0)),1*a_vote,0)+IF(MATCH(M$1,$D390:$D393,0)&gt;MATCH(N$1,$D390:$D393,0),1*b_vote,0)+IF(MATCH(M$1,$E390:$E393,0)&gt;MATCH(N$1,$E390:$E393,0),1*c_vote,0)+IF(MATCH(M$1,$F390:$F393,0)&gt;MATCH(N$1,$F390:$F393,0),1*d_vote,0)</f>
        <v>0.48</v>
      </c>
      <c r="O390" s="3">
        <f>IF(MATCH($O$1,$C390:$C393,0)&lt;(MATCH($P$1,$C390:$C393,0)),1*a_vote,0)+IF(MATCH($O$1,$D390:$D393,0)&lt;MATCH($P$1,$D390:$D393,0),1*b_vote,0)+IF(MATCH($O$1,$E390:$E393,0)&lt;MATCH($P$1,$E390:$E393,0),1*c_vote,0)+IF(MATCH($O$1,$F390:$F393,0)&lt;MATCH($P$1,$F390:$F393,0),1*d_vote,0)</f>
        <v>0.75</v>
      </c>
      <c r="P390" s="3">
        <f>IF(MATCH(O$1,$C390:$C393,0)&gt;(MATCH(P$1,$C390:$C393,0)),1*a_vote,0)+IF(MATCH(O$1,$D390:$D393,0)&gt;MATCH(P$1,$D390:$D393,0),1*b_vote,0)+IF(MATCH(O$1,$E390:$E393,0)&gt;MATCH(P$1,$E390:$E393,0),1*c_vote,0)+IF(MATCH(O$1,$F390:$F393,0)&gt;MATCH(P$1,$F390:$F393,0),1*d_vote,0)</f>
        <v>0.25</v>
      </c>
      <c r="Q390" s="3">
        <f>IF(MATCH($Q$1,$C390:$C393,0)&lt;(MATCH($R$1,$C390:$C393,0)),1*a_vote,0)+IF(MATCH($Q$1,$D390:$D393,0)&lt;MATCH($R$1,$D390:$D393,0),1*b_vote,0)+IF(MATCH($Q$1,$E390:$E393,0)&lt;MATCH($R$1,$E390:$E393,0),1*c_vote,0)+IF(MATCH($Q$1,$F390:$F393,0)&lt;MATCH($R$1,$F390:$F393,0),1*d_vote,0)</f>
        <v>0.78</v>
      </c>
      <c r="R390" s="3">
        <f>IF(MATCH(Q$1,$C390:$C393,0)&gt;(MATCH(R$1,$C390:$C393,0)),1*a_vote,0)+IF(MATCH(Q$1,$D390:$D393,0)&gt;MATCH(R$1,$D390:$D393,0),1*b_vote,0)+IF(MATCH(Q$1,$E390:$E393,0)&gt;MATCH(R$1,$E390:$E393,0),1*c_vote,0)+IF(MATCH(Q$1,$F390:$F393,0)&gt;MATCH(R$1,$F390:$F393,0),1*d_vote,0)</f>
        <v>0.21999999999999997</v>
      </c>
      <c r="S390" s="3">
        <f>IF(MATCH($S$1,$C390:$C393,0)&lt;(MATCH($T$1,$C390:$C393,0)),1*a_vote,0)+IF(MATCH($S$1,$D390:$D393,0)&lt;MATCH($T$1,$D390:$D393,0),1*b_vote,0)+IF(MATCH($S$1,$E390:$E393,0)&lt;MATCH($T$1,$E390:$E393,0),1*c_vote,0)+IF(MATCH($S$1,$F390:$F393,0)&lt;MATCH($T$1,$F390:$F393,0),1*d_vote,0)</f>
        <v>0.25</v>
      </c>
      <c r="T390" s="3">
        <f>IF(MATCH(S$1,$C390:$C393,0)&gt;(MATCH(T$1,$C390:$C393,0)),1*a_vote,0)+IF(MATCH(S$1,$D390:$D393,0)&gt;MATCH(T$1,$D390:$D393,0),1*b_vote,0)+IF(MATCH(S$1,$E390:$E393,0)&gt;MATCH(T$1,$E390:$E393,0),1*c_vote,0)+IF(MATCH(S$1,$F390:$F393,0)&gt;MATCH(T$1,$F390:$F393,0),1*d_vote,0)</f>
        <v>0.75</v>
      </c>
    </row>
    <row r="391" spans="1:20" x14ac:dyDescent="0.25">
      <c r="A391">
        <f t="shared" si="12"/>
        <v>390</v>
      </c>
      <c r="B391">
        <f t="shared" si="13"/>
        <v>98</v>
      </c>
      <c r="C391" t="str">
        <f>INDEX('VBA code_permu_wo_repettn'!$T$3:$Y$6,COUNTIF('Profile-matrices_Condorcet'!$B$2:$B391,'Profile-matrices_Condorcet'!$B391),MATCH(INDEX('numeric possibilities'!D$3:D$1298,VLOOKUP($B391,'numeric possibilities'!$C$3:$G$1298,1)),'VBA code_permu_wo_repettn'!$T$2:$Y$2))</f>
        <v>B</v>
      </c>
      <c r="D391" t="str">
        <f>INDEX('VBA code_permu_wo_repettn'!$AA$3:$AF$6,COUNTIF('Profile-matrices_Condorcet'!$B$2:$B391,'Profile-matrices_Condorcet'!$B391),MATCH(INDEX('numeric possibilities'!E$3:E$1298,VLOOKUP($B391,'numeric possibilities'!$C$3:$G$1298,1)),'VBA code_permu_wo_repettn'!$AA$2:$AF$2))</f>
        <v>D</v>
      </c>
      <c r="E391" t="str">
        <f>INDEX('VBA code_permu_wo_repettn'!$AH$3:$AM$6,COUNTIF('Profile-matrices_Condorcet'!$B$2:$B391,'Profile-matrices_Condorcet'!$B391),MATCH(INDEX('numeric possibilities'!F$3:F$1298,VLOOKUP($B391,'numeric possibilities'!$C$3:$G$1298,1)),'VBA code_permu_wo_repettn'!$AH$2:$AM$2))</f>
        <v>B</v>
      </c>
      <c r="F391" t="str">
        <f>INDEX('VBA code_permu_wo_repettn'!$AO$3:$AT$6,COUNTIF('Profile-matrices_Condorcet'!$B$2:$B391,'Profile-matrices_Condorcet'!$B391),MATCH(INDEX('numeric possibilities'!G$3:G$1298,VLOOKUP($B391,'numeric possibilities'!$C$3:$G$1298,1)),'VBA code_permu_wo_repettn'!$AO$2:$AT$2))</f>
        <v>A</v>
      </c>
      <c r="H391" t="s">
        <v>15</v>
      </c>
      <c r="I391" t="str">
        <f>IF(I390&gt;J390,$I$1,IF(I390&lt;J390,$J$1,0))</f>
        <v>B</v>
      </c>
      <c r="K391" t="str">
        <f>IF(K390&gt;L390,$K$1,IF(K390&lt;L390,$L$1,0))</f>
        <v>A</v>
      </c>
      <c r="M391" t="str">
        <f>IF(M390&gt;N390,$M$1,IF(M390&lt;N390,$N$1,0))</f>
        <v>A</v>
      </c>
      <c r="O391" t="str">
        <f>IF(O390&gt;P390,$O$1,IF(O390&lt;P390,$P$1,0))</f>
        <v>B</v>
      </c>
      <c r="Q391" t="str">
        <f>IF(Q390&gt;R390,$Q$1,IF(Q390&lt;R390,$R$1,0))</f>
        <v>B</v>
      </c>
      <c r="S391" t="str">
        <f>IF(S390&gt;T390,$S$1,IF(S390&lt;T390,$T$1,0))</f>
        <v>D</v>
      </c>
    </row>
    <row r="392" spans="1:20" x14ac:dyDescent="0.25">
      <c r="A392">
        <f t="shared" si="12"/>
        <v>391</v>
      </c>
      <c r="B392">
        <f t="shared" si="13"/>
        <v>98</v>
      </c>
      <c r="C392" t="str">
        <f>INDEX('VBA code_permu_wo_repettn'!$T$3:$Y$6,COUNTIF('Profile-matrices_Condorcet'!$B$2:$B392,'Profile-matrices_Condorcet'!$B392),MATCH(INDEX('numeric possibilities'!D$3:D$1298,VLOOKUP($B392,'numeric possibilities'!$C$3:$G$1298,1)),'VBA code_permu_wo_repettn'!$T$2:$Y$2))</f>
        <v>D</v>
      </c>
      <c r="D392" t="str">
        <f>INDEX('VBA code_permu_wo_repettn'!$AA$3:$AF$6,COUNTIF('Profile-matrices_Condorcet'!$B$2:$B392,'Profile-matrices_Condorcet'!$B392),MATCH(INDEX('numeric possibilities'!E$3:E$1298,VLOOKUP($B392,'numeric possibilities'!$C$3:$G$1298,1)),'VBA code_permu_wo_repettn'!$AA$2:$AF$2))</f>
        <v>A</v>
      </c>
      <c r="E392" t="str">
        <f>INDEX('VBA code_permu_wo_repettn'!$AH$3:$AM$6,COUNTIF('Profile-matrices_Condorcet'!$B$2:$B392,'Profile-matrices_Condorcet'!$B392),MATCH(INDEX('numeric possibilities'!F$3:F$1298,VLOOKUP($B392,'numeric possibilities'!$C$3:$G$1298,1)),'VBA code_permu_wo_repettn'!$AH$2:$AM$2))</f>
        <v>A</v>
      </c>
      <c r="F392" t="str">
        <f>INDEX('VBA code_permu_wo_repettn'!$AO$3:$AT$6,COUNTIF('Profile-matrices_Condorcet'!$B$2:$B392,'Profile-matrices_Condorcet'!$B392),MATCH(INDEX('numeric possibilities'!G$3:G$1298,VLOOKUP($B392,'numeric possibilities'!$C$3:$G$1298,1)),'VBA code_permu_wo_repettn'!$AO$2:$AT$2))</f>
        <v>B</v>
      </c>
      <c r="I392" t="s">
        <v>0</v>
      </c>
      <c r="J392" t="s">
        <v>1</v>
      </c>
      <c r="K392" t="s">
        <v>2</v>
      </c>
      <c r="L392" t="s">
        <v>3</v>
      </c>
    </row>
    <row r="393" spans="1:20" x14ac:dyDescent="0.25">
      <c r="A393">
        <f t="shared" si="12"/>
        <v>392</v>
      </c>
      <c r="B393">
        <f t="shared" si="13"/>
        <v>98</v>
      </c>
      <c r="C393" t="str">
        <f>INDEX('VBA code_permu_wo_repettn'!$T$3:$Y$6,COUNTIF('Profile-matrices_Condorcet'!$B$2:$B393,'Profile-matrices_Condorcet'!$B393),MATCH(INDEX('numeric possibilities'!D$3:D$1298,VLOOKUP($B393,'numeric possibilities'!$C$3:$G$1298,1)),'VBA code_permu_wo_repettn'!$T$2:$Y$2))</f>
        <v>C</v>
      </c>
      <c r="D393" t="str">
        <f>INDEX('VBA code_permu_wo_repettn'!$AA$3:$AF$6,COUNTIF('Profile-matrices_Condorcet'!$B$2:$B393,'Profile-matrices_Condorcet'!$B393),MATCH(INDEX('numeric possibilities'!E$3:E$1298,VLOOKUP($B393,'numeric possibilities'!$C$3:$G$1298,1)),'VBA code_permu_wo_repettn'!$AA$2:$AF$2))</f>
        <v>C</v>
      </c>
      <c r="E393" t="str">
        <f>INDEX('VBA code_permu_wo_repettn'!$AH$3:$AM$6,COUNTIF('Profile-matrices_Condorcet'!$B$2:$B393,'Profile-matrices_Condorcet'!$B393),MATCH(INDEX('numeric possibilities'!F$3:F$1298,VLOOKUP($B393,'numeric possibilities'!$C$3:$G$1298,1)),'VBA code_permu_wo_repettn'!$AH$2:$AM$2))</f>
        <v>D</v>
      </c>
      <c r="F393" t="str">
        <f>INDEX('VBA code_permu_wo_repettn'!$AO$3:$AT$6,COUNTIF('Profile-matrices_Condorcet'!$B$2:$B393,'Profile-matrices_Condorcet'!$B393),MATCH(INDEX('numeric possibilities'!G$3:G$1298,VLOOKUP($B393,'numeric possibilities'!$C$3:$G$1298,1)),'VBA code_permu_wo_repettn'!$AO$2:$AT$2))</f>
        <v>C</v>
      </c>
      <c r="G393" t="str">
        <f>IF(MAX(I393:L393)&gt;='numeric possibilities'!$B$4/2,INDEX('Profile-matrices_Condorcet'!I392:L392,1,MATCH(MAX('Profile-matrices_Condorcet'!I393:L393),'Profile-matrices_Condorcet'!I393:L393,0)),"NCW")</f>
        <v>B</v>
      </c>
      <c r="H393" t="s">
        <v>13</v>
      </c>
      <c r="I393" s="3">
        <f>COUNTIF($I391:$S391,I392)</f>
        <v>2</v>
      </c>
      <c r="J393" s="3">
        <f>COUNTIF($I391:$S391,J392)</f>
        <v>3</v>
      </c>
      <c r="K393" s="3">
        <f>COUNTIF($I391:$S391,K392)</f>
        <v>0</v>
      </c>
      <c r="L393" s="3">
        <f>COUNTIF($I391:$S391,L392)</f>
        <v>1</v>
      </c>
    </row>
    <row r="394" spans="1:20" x14ac:dyDescent="0.25">
      <c r="A394">
        <f t="shared" si="12"/>
        <v>393</v>
      </c>
      <c r="B394">
        <f t="shared" si="13"/>
        <v>99</v>
      </c>
      <c r="C394" t="str">
        <f>INDEX('VBA code_permu_wo_repettn'!$T$3:$Y$6,COUNTIF('Profile-matrices_Condorcet'!$B$2:$B394,'Profile-matrices_Condorcet'!$B394),MATCH(INDEX('numeric possibilities'!D$3:D$1298,VLOOKUP($B394,'numeric possibilities'!$C$3:$G$1298,1)),'VBA code_permu_wo_repettn'!$T$2:$Y$2))</f>
        <v>A</v>
      </c>
      <c r="D394" t="str">
        <f>INDEX('VBA code_permu_wo_repettn'!$AA$3:$AF$6,COUNTIF('Profile-matrices_Condorcet'!$B$2:$B394,'Profile-matrices_Condorcet'!$B394),MATCH(INDEX('numeric possibilities'!E$3:E$1298,VLOOKUP($B394,'numeric possibilities'!$C$3:$G$1298,1)),'VBA code_permu_wo_repettn'!$AA$2:$AF$2))</f>
        <v>B</v>
      </c>
      <c r="E394" t="str">
        <f>INDEX('VBA code_permu_wo_repettn'!$AH$3:$AM$6,COUNTIF('Profile-matrices_Condorcet'!$B$2:$B394,'Profile-matrices_Condorcet'!$B394),MATCH(INDEX('numeric possibilities'!F$3:F$1298,VLOOKUP($B394,'numeric possibilities'!$C$3:$G$1298,1)),'VBA code_permu_wo_repettn'!$AH$2:$AM$2))</f>
        <v>C</v>
      </c>
      <c r="F394" t="str">
        <f>INDEX('VBA code_permu_wo_repettn'!$AO$3:$AT$6,COUNTIF('Profile-matrices_Condorcet'!$B$2:$B394,'Profile-matrices_Condorcet'!$B394),MATCH(INDEX('numeric possibilities'!G$3:G$1298,VLOOKUP($B394,'numeric possibilities'!$C$3:$G$1298,1)),'VBA code_permu_wo_repettn'!$AO$2:$AT$2))</f>
        <v>D</v>
      </c>
      <c r="H394" t="s">
        <v>14</v>
      </c>
      <c r="I394" s="3">
        <f>IF(MATCH(I$1,$C394:$C397,0)&lt;(MATCH(J$1,$C394:$C397,0)),1*a_vote,0)+IF(MATCH(I$1,$D394:$D397,0)&lt;MATCH(J$1,$D394:$D397,0),1*b_vote,0)+IF(MATCH(I$1,$E394:$E397,0)&lt;MATCH(J$1,$E394:$E397,0),1*c_vote,0)+IF(MATCH(I$1,$F394:$F397,0)&lt;MATCH(J$1,$F394:$F397,0),1*d_vote,0)</f>
        <v>0.49</v>
      </c>
      <c r="J394" s="3">
        <f>IF(MATCH(I$1,$C394:$C397,0)&gt;(MATCH(J$1,$C394:$C397,0)),1*a_vote,0)+IF(MATCH(I$1,$D394:$D397,0)&gt;MATCH(J$1,$D394:$D397,0),1*b_vote,0)+IF(MATCH(I$1,$E394:$E397,0)&gt;MATCH(J$1,$E394:$E397,0),1*c_vote,0)+IF(MATCH(I$1,$F394:$F397,0)&gt;MATCH(J$1,$F394:$F397,0),1*d_vote,0)</f>
        <v>0.51</v>
      </c>
      <c r="K394" s="3">
        <f>IF(MATCH($K$1,$C394:$C397,0)&lt;(MATCH($L$1,$C394:$C397,0)),1*a_vote,0)+IF(MATCH($K$1,$D394:$D397,0)&lt;MATCH($L$1,$D394:$D397,0),1*b_vote,0)+IF(MATCH($K$1,$E394:$E397,0)&lt;MATCH($L$1,$E394:$E397,0),1*c_vote,0)+IF(MATCH($K$1,$F394:$F397,0)&lt;MATCH($L$1,$F394:$F397,0),1*d_vote,0)</f>
        <v>0.75</v>
      </c>
      <c r="L394" s="3">
        <f>IF(MATCH(K$1,$C394:$C397,0)&gt;(MATCH(L$1,$C394:$C397,0)),1*a_vote,0)+IF(MATCH(K$1,$D394:$D397,0)&gt;MATCH(L$1,$D394:$D397,0),1*b_vote,0)+IF(MATCH(K$1,$E394:$E397,0)&gt;MATCH(L$1,$E394:$E397,0),1*c_vote,0)+IF(MATCH(K$1,$F394:$F397,0)&gt;MATCH(L$1,$F394:$F397,0),1*d_vote,0)</f>
        <v>0.25</v>
      </c>
      <c r="M394" s="3">
        <f>IF(MATCH($M$1,$C394:$C397,0)&lt;(MATCH($N$1,$C394:$C397,0)),1*a_vote,0)+IF(MATCH($M$1,$D394:$D397,0)&lt;MATCH($N$1,$D394:$D397,0),1*b_vote,0)+IF(MATCH($M$1,$E394:$E397,0)&lt;MATCH($N$1,$E394:$E397,0),1*c_vote,0)+IF(MATCH($M$1,$F394:$F397,0)&lt;MATCH($N$1,$F394:$F397,0),1*d_vote,0)</f>
        <v>0.52</v>
      </c>
      <c r="N394" s="3">
        <f>IF(MATCH(M$1,$C394:$C397,0)&gt;(MATCH(N$1,$C394:$C397,0)),1*a_vote,0)+IF(MATCH(M$1,$D394:$D397,0)&gt;MATCH(N$1,$D394:$D397,0),1*b_vote,0)+IF(MATCH(M$1,$E394:$E397,0)&gt;MATCH(N$1,$E394:$E397,0),1*c_vote,0)+IF(MATCH(M$1,$F394:$F397,0)&gt;MATCH(N$1,$F394:$F397,0),1*d_vote,0)</f>
        <v>0.48</v>
      </c>
      <c r="O394" s="3">
        <f>IF(MATCH($O$1,$C394:$C397,0)&lt;(MATCH($P$1,$C394:$C397,0)),1*a_vote,0)+IF(MATCH($O$1,$D394:$D397,0)&lt;MATCH($P$1,$D394:$D397,0),1*b_vote,0)+IF(MATCH($O$1,$E394:$E397,0)&lt;MATCH($P$1,$E394:$E397,0),1*c_vote,0)+IF(MATCH($O$1,$F394:$F397,0)&lt;MATCH($P$1,$F394:$F397,0),1*d_vote,0)</f>
        <v>0.48</v>
      </c>
      <c r="P394" s="3">
        <f>IF(MATCH(O$1,$C394:$C397,0)&gt;(MATCH(P$1,$C394:$C397,0)),1*a_vote,0)+IF(MATCH(O$1,$D394:$D397,0)&gt;MATCH(P$1,$D394:$D397,0),1*b_vote,0)+IF(MATCH(O$1,$E394:$E397,0)&gt;MATCH(P$1,$E394:$E397,0),1*c_vote,0)+IF(MATCH(O$1,$F394:$F397,0)&gt;MATCH(P$1,$F394:$F397,0),1*d_vote,0)</f>
        <v>0.52</v>
      </c>
      <c r="Q394" s="3">
        <f>IF(MATCH($Q$1,$C394:$C397,0)&lt;(MATCH($R$1,$C394:$C397,0)),1*a_vote,0)+IF(MATCH($Q$1,$D394:$D397,0)&lt;MATCH($R$1,$D394:$D397,0),1*b_vote,0)+IF(MATCH($Q$1,$E394:$E397,0)&lt;MATCH($R$1,$E394:$E397,0),1*c_vote,0)+IF(MATCH($Q$1,$F394:$F397,0)&lt;MATCH($R$1,$F394:$F397,0),1*d_vote,0)</f>
        <v>0.78</v>
      </c>
      <c r="R394" s="3">
        <f>IF(MATCH(Q$1,$C394:$C397,0)&gt;(MATCH(R$1,$C394:$C397,0)),1*a_vote,0)+IF(MATCH(Q$1,$D394:$D397,0)&gt;MATCH(R$1,$D394:$D397,0),1*b_vote,0)+IF(MATCH(Q$1,$E394:$E397,0)&gt;MATCH(R$1,$E394:$E397,0),1*c_vote,0)+IF(MATCH(Q$1,$F394:$F397,0)&gt;MATCH(R$1,$F394:$F397,0),1*d_vote,0)</f>
        <v>0.21999999999999997</v>
      </c>
      <c r="S394" s="3">
        <f>IF(MATCH($S$1,$C394:$C397,0)&lt;(MATCH($T$1,$C394:$C397,0)),1*a_vote,0)+IF(MATCH($S$1,$D394:$D397,0)&lt;MATCH($T$1,$D394:$D397,0),1*b_vote,0)+IF(MATCH($S$1,$E394:$E397,0)&lt;MATCH($T$1,$E394:$E397,0),1*c_vote,0)+IF(MATCH($S$1,$F394:$F397,0)&lt;MATCH($T$1,$F394:$F397,0),1*d_vote,0)</f>
        <v>0.52</v>
      </c>
      <c r="T394" s="3">
        <f>IF(MATCH(S$1,$C394:$C397,0)&gt;(MATCH(T$1,$C394:$C397,0)),1*a_vote,0)+IF(MATCH(S$1,$D394:$D397,0)&gt;MATCH(T$1,$D394:$D397,0),1*b_vote,0)+IF(MATCH(S$1,$E394:$E397,0)&gt;MATCH(T$1,$E394:$E397,0),1*c_vote,0)+IF(MATCH(S$1,$F394:$F397,0)&gt;MATCH(T$1,$F394:$F397,0),1*d_vote,0)</f>
        <v>0.48</v>
      </c>
    </row>
    <row r="395" spans="1:20" x14ac:dyDescent="0.25">
      <c r="A395">
        <f t="shared" si="12"/>
        <v>394</v>
      </c>
      <c r="B395">
        <f t="shared" si="13"/>
        <v>99</v>
      </c>
      <c r="C395" t="str">
        <f>INDEX('VBA code_permu_wo_repettn'!$T$3:$Y$6,COUNTIF('Profile-matrices_Condorcet'!$B$2:$B395,'Profile-matrices_Condorcet'!$B395),MATCH(INDEX('numeric possibilities'!D$3:D$1298,VLOOKUP($B395,'numeric possibilities'!$C$3:$G$1298,1)),'VBA code_permu_wo_repettn'!$T$2:$Y$2))</f>
        <v>C</v>
      </c>
      <c r="D395" t="str">
        <f>INDEX('VBA code_permu_wo_repettn'!$AA$3:$AF$6,COUNTIF('Profile-matrices_Condorcet'!$B$2:$B395,'Profile-matrices_Condorcet'!$B395),MATCH(INDEX('numeric possibilities'!E$3:E$1298,VLOOKUP($B395,'numeric possibilities'!$C$3:$G$1298,1)),'VBA code_permu_wo_repettn'!$AA$2:$AF$2))</f>
        <v>D</v>
      </c>
      <c r="E395" t="str">
        <f>INDEX('VBA code_permu_wo_repettn'!$AH$3:$AM$6,COUNTIF('Profile-matrices_Condorcet'!$B$2:$B395,'Profile-matrices_Condorcet'!$B395),MATCH(INDEX('numeric possibilities'!F$3:F$1298,VLOOKUP($B395,'numeric possibilities'!$C$3:$G$1298,1)),'VBA code_permu_wo_repettn'!$AH$2:$AM$2))</f>
        <v>B</v>
      </c>
      <c r="F395" t="str">
        <f>INDEX('VBA code_permu_wo_repettn'!$AO$3:$AT$6,COUNTIF('Profile-matrices_Condorcet'!$B$2:$B395,'Profile-matrices_Condorcet'!$B395),MATCH(INDEX('numeric possibilities'!G$3:G$1298,VLOOKUP($B395,'numeric possibilities'!$C$3:$G$1298,1)),'VBA code_permu_wo_repettn'!$AO$2:$AT$2))</f>
        <v>A</v>
      </c>
      <c r="H395" t="s">
        <v>15</v>
      </c>
      <c r="I395" t="str">
        <f>IF(I394&gt;J394,$I$1,IF(I394&lt;J394,$J$1,0))</f>
        <v>B</v>
      </c>
      <c r="K395" t="str">
        <f>IF(K394&gt;L394,$K$1,IF(K394&lt;L394,$L$1,0))</f>
        <v>A</v>
      </c>
      <c r="M395" t="str">
        <f>IF(M394&gt;N394,$M$1,IF(M394&lt;N394,$N$1,0))</f>
        <v>A</v>
      </c>
      <c r="O395" t="str">
        <f>IF(O394&gt;P394,$O$1,IF(O394&lt;P394,$P$1,0))</f>
        <v>C</v>
      </c>
      <c r="Q395" t="str">
        <f>IF(Q394&gt;R394,$Q$1,IF(Q394&lt;R394,$R$1,0))</f>
        <v>B</v>
      </c>
      <c r="S395" t="str">
        <f>IF(S394&gt;T394,$S$1,IF(S394&lt;T394,$T$1,0))</f>
        <v>C</v>
      </c>
    </row>
    <row r="396" spans="1:20" x14ac:dyDescent="0.25">
      <c r="A396">
        <f t="shared" si="12"/>
        <v>395</v>
      </c>
      <c r="B396">
        <f t="shared" si="13"/>
        <v>99</v>
      </c>
      <c r="C396" t="str">
        <f>INDEX('VBA code_permu_wo_repettn'!$T$3:$Y$6,COUNTIF('Profile-matrices_Condorcet'!$B$2:$B396,'Profile-matrices_Condorcet'!$B396),MATCH(INDEX('numeric possibilities'!D$3:D$1298,VLOOKUP($B396,'numeric possibilities'!$C$3:$G$1298,1)),'VBA code_permu_wo_repettn'!$T$2:$Y$2))</f>
        <v>B</v>
      </c>
      <c r="D396" t="str">
        <f>INDEX('VBA code_permu_wo_repettn'!$AA$3:$AF$6,COUNTIF('Profile-matrices_Condorcet'!$B$2:$B396,'Profile-matrices_Condorcet'!$B396),MATCH(INDEX('numeric possibilities'!E$3:E$1298,VLOOKUP($B396,'numeric possibilities'!$C$3:$G$1298,1)),'VBA code_permu_wo_repettn'!$AA$2:$AF$2))</f>
        <v>A</v>
      </c>
      <c r="E396" t="str">
        <f>INDEX('VBA code_permu_wo_repettn'!$AH$3:$AM$6,COUNTIF('Profile-matrices_Condorcet'!$B$2:$B396,'Profile-matrices_Condorcet'!$B396),MATCH(INDEX('numeric possibilities'!F$3:F$1298,VLOOKUP($B396,'numeric possibilities'!$C$3:$G$1298,1)),'VBA code_permu_wo_repettn'!$AH$2:$AM$2))</f>
        <v>A</v>
      </c>
      <c r="F396" t="str">
        <f>INDEX('VBA code_permu_wo_repettn'!$AO$3:$AT$6,COUNTIF('Profile-matrices_Condorcet'!$B$2:$B396,'Profile-matrices_Condorcet'!$B396),MATCH(INDEX('numeric possibilities'!G$3:G$1298,VLOOKUP($B396,'numeric possibilities'!$C$3:$G$1298,1)),'VBA code_permu_wo_repettn'!$AO$2:$AT$2))</f>
        <v>B</v>
      </c>
      <c r="I396" t="s">
        <v>0</v>
      </c>
      <c r="J396" t="s">
        <v>1</v>
      </c>
      <c r="K396" t="s">
        <v>2</v>
      </c>
      <c r="L396" t="s">
        <v>3</v>
      </c>
    </row>
    <row r="397" spans="1:20" x14ac:dyDescent="0.25">
      <c r="A397">
        <f t="shared" si="12"/>
        <v>396</v>
      </c>
      <c r="B397">
        <f t="shared" si="13"/>
        <v>99</v>
      </c>
      <c r="C397" t="str">
        <f>INDEX('VBA code_permu_wo_repettn'!$T$3:$Y$6,COUNTIF('Profile-matrices_Condorcet'!$B$2:$B397,'Profile-matrices_Condorcet'!$B397),MATCH(INDEX('numeric possibilities'!D$3:D$1298,VLOOKUP($B397,'numeric possibilities'!$C$3:$G$1298,1)),'VBA code_permu_wo_repettn'!$T$2:$Y$2))</f>
        <v>D</v>
      </c>
      <c r="D397" t="str">
        <f>INDEX('VBA code_permu_wo_repettn'!$AA$3:$AF$6,COUNTIF('Profile-matrices_Condorcet'!$B$2:$B397,'Profile-matrices_Condorcet'!$B397),MATCH(INDEX('numeric possibilities'!E$3:E$1298,VLOOKUP($B397,'numeric possibilities'!$C$3:$G$1298,1)),'VBA code_permu_wo_repettn'!$AA$2:$AF$2))</f>
        <v>C</v>
      </c>
      <c r="E397" t="str">
        <f>INDEX('VBA code_permu_wo_repettn'!$AH$3:$AM$6,COUNTIF('Profile-matrices_Condorcet'!$B$2:$B397,'Profile-matrices_Condorcet'!$B397),MATCH(INDEX('numeric possibilities'!F$3:F$1298,VLOOKUP($B397,'numeric possibilities'!$C$3:$G$1298,1)),'VBA code_permu_wo_repettn'!$AH$2:$AM$2))</f>
        <v>D</v>
      </c>
      <c r="F397" t="str">
        <f>INDEX('VBA code_permu_wo_repettn'!$AO$3:$AT$6,COUNTIF('Profile-matrices_Condorcet'!$B$2:$B397,'Profile-matrices_Condorcet'!$B397),MATCH(INDEX('numeric possibilities'!G$3:G$1298,VLOOKUP($B397,'numeric possibilities'!$C$3:$G$1298,1)),'VBA code_permu_wo_repettn'!$AO$2:$AT$2))</f>
        <v>C</v>
      </c>
      <c r="G397" t="str">
        <f>IF(MAX(I397:L397)&gt;='numeric possibilities'!$B$4/2,INDEX('Profile-matrices_Condorcet'!I396:L396,1,MATCH(MAX('Profile-matrices_Condorcet'!I397:L397),'Profile-matrices_Condorcet'!I397:L397,0)),"NCW")</f>
        <v>NCW</v>
      </c>
      <c r="H397" t="s">
        <v>13</v>
      </c>
      <c r="I397" s="3">
        <f>COUNTIF($I395:$S395,I396)</f>
        <v>2</v>
      </c>
      <c r="J397" s="3">
        <f>COUNTIF($I395:$S395,J396)</f>
        <v>2</v>
      </c>
      <c r="K397" s="3">
        <f>COUNTIF($I395:$S395,K396)</f>
        <v>2</v>
      </c>
      <c r="L397" s="3">
        <f>COUNTIF($I395:$S395,L396)</f>
        <v>0</v>
      </c>
    </row>
    <row r="398" spans="1:20" x14ac:dyDescent="0.25">
      <c r="A398">
        <f t="shared" ref="A398:A461" si="14">A397+1</f>
        <v>397</v>
      </c>
      <c r="B398">
        <f t="shared" ref="B398:B461" si="15">IF((ROW()-1)&lt;=4*B397,B397,B397+1)</f>
        <v>100</v>
      </c>
      <c r="C398" t="str">
        <f>INDEX('VBA code_permu_wo_repettn'!$T$3:$Y$6,COUNTIF('Profile-matrices_Condorcet'!$B$2:$B398,'Profile-matrices_Condorcet'!$B398),MATCH(INDEX('numeric possibilities'!D$3:D$1298,VLOOKUP($B398,'numeric possibilities'!$C$3:$G$1298,1)),'VBA code_permu_wo_repettn'!$T$2:$Y$2))</f>
        <v>A</v>
      </c>
      <c r="D398" t="str">
        <f>INDEX('VBA code_permu_wo_repettn'!$AA$3:$AF$6,COUNTIF('Profile-matrices_Condorcet'!$B$2:$B398,'Profile-matrices_Condorcet'!$B398),MATCH(INDEX('numeric possibilities'!E$3:E$1298,VLOOKUP($B398,'numeric possibilities'!$C$3:$G$1298,1)),'VBA code_permu_wo_repettn'!$AA$2:$AF$2))</f>
        <v>B</v>
      </c>
      <c r="E398" t="str">
        <f>INDEX('VBA code_permu_wo_repettn'!$AH$3:$AM$6,COUNTIF('Profile-matrices_Condorcet'!$B$2:$B398,'Profile-matrices_Condorcet'!$B398),MATCH(INDEX('numeric possibilities'!F$3:F$1298,VLOOKUP($B398,'numeric possibilities'!$C$3:$G$1298,1)),'VBA code_permu_wo_repettn'!$AH$2:$AM$2))</f>
        <v>C</v>
      </c>
      <c r="F398" t="str">
        <f>INDEX('VBA code_permu_wo_repettn'!$AO$3:$AT$6,COUNTIF('Profile-matrices_Condorcet'!$B$2:$B398,'Profile-matrices_Condorcet'!$B398),MATCH(INDEX('numeric possibilities'!G$3:G$1298,VLOOKUP($B398,'numeric possibilities'!$C$3:$G$1298,1)),'VBA code_permu_wo_repettn'!$AO$2:$AT$2))</f>
        <v>D</v>
      </c>
      <c r="H398" t="s">
        <v>14</v>
      </c>
      <c r="I398" s="3">
        <f>IF(MATCH(I$1,$C398:$C401,0)&lt;(MATCH(J$1,$C398:$C401,0)),1*a_vote,0)+IF(MATCH(I$1,$D398:$D401,0)&lt;MATCH(J$1,$D398:$D401,0),1*b_vote,0)+IF(MATCH(I$1,$E398:$E401,0)&lt;MATCH(J$1,$E398:$E401,0),1*c_vote,0)+IF(MATCH(I$1,$F398:$F401,0)&lt;MATCH(J$1,$F398:$F401,0),1*d_vote,0)</f>
        <v>0.49</v>
      </c>
      <c r="J398" s="3">
        <f>IF(MATCH(I$1,$C398:$C401,0)&gt;(MATCH(J$1,$C398:$C401,0)),1*a_vote,0)+IF(MATCH(I$1,$D398:$D401,0)&gt;MATCH(J$1,$D398:$D401,0),1*b_vote,0)+IF(MATCH(I$1,$E398:$E401,0)&gt;MATCH(J$1,$E398:$E401,0),1*c_vote,0)+IF(MATCH(I$1,$F398:$F401,0)&gt;MATCH(J$1,$F398:$F401,0),1*d_vote,0)</f>
        <v>0.51</v>
      </c>
      <c r="K398" s="3">
        <f>IF(MATCH($K$1,$C398:$C401,0)&lt;(MATCH($L$1,$C398:$C401,0)),1*a_vote,0)+IF(MATCH($K$1,$D398:$D401,0)&lt;MATCH($L$1,$D398:$D401,0),1*b_vote,0)+IF(MATCH($K$1,$E398:$E401,0)&lt;MATCH($L$1,$E398:$E401,0),1*c_vote,0)+IF(MATCH($K$1,$F398:$F401,0)&lt;MATCH($L$1,$F398:$F401,0),1*d_vote,0)</f>
        <v>0.75</v>
      </c>
      <c r="L398" s="3">
        <f>IF(MATCH(K$1,$C398:$C401,0)&gt;(MATCH(L$1,$C398:$C401,0)),1*a_vote,0)+IF(MATCH(K$1,$D398:$D401,0)&gt;MATCH(L$1,$D398:$D401,0),1*b_vote,0)+IF(MATCH(K$1,$E398:$E401,0)&gt;MATCH(L$1,$E398:$E401,0),1*c_vote,0)+IF(MATCH(K$1,$F398:$F401,0)&gt;MATCH(L$1,$F398:$F401,0),1*d_vote,0)</f>
        <v>0.25</v>
      </c>
      <c r="M398" s="3">
        <f>IF(MATCH($M$1,$C398:$C401,0)&lt;(MATCH($N$1,$C398:$C401,0)),1*a_vote,0)+IF(MATCH($M$1,$D398:$D401,0)&lt;MATCH($N$1,$D398:$D401,0),1*b_vote,0)+IF(MATCH($M$1,$E398:$E401,0)&lt;MATCH($N$1,$E398:$E401,0),1*c_vote,0)+IF(MATCH($M$1,$F398:$F401,0)&lt;MATCH($N$1,$F398:$F401,0),1*d_vote,0)</f>
        <v>0.52</v>
      </c>
      <c r="N398" s="3">
        <f>IF(MATCH(M$1,$C398:$C401,0)&gt;(MATCH(N$1,$C398:$C401,0)),1*a_vote,0)+IF(MATCH(M$1,$D398:$D401,0)&gt;MATCH(N$1,$D398:$D401,0),1*b_vote,0)+IF(MATCH(M$1,$E398:$E401,0)&gt;MATCH(N$1,$E398:$E401,0),1*c_vote,0)+IF(MATCH(M$1,$F398:$F401,0)&gt;MATCH(N$1,$F398:$F401,0),1*d_vote,0)</f>
        <v>0.48</v>
      </c>
      <c r="O398" s="3">
        <f>IF(MATCH($O$1,$C398:$C401,0)&lt;(MATCH($P$1,$C398:$C401,0)),1*a_vote,0)+IF(MATCH($O$1,$D398:$D401,0)&lt;MATCH($P$1,$D398:$D401,0),1*b_vote,0)+IF(MATCH($O$1,$E398:$E401,0)&lt;MATCH($P$1,$E398:$E401,0),1*c_vote,0)+IF(MATCH($O$1,$F398:$F401,0)&lt;MATCH($P$1,$F398:$F401,0),1*d_vote,0)</f>
        <v>0.48</v>
      </c>
      <c r="P398" s="3">
        <f>IF(MATCH(O$1,$C398:$C401,0)&gt;(MATCH(P$1,$C398:$C401,0)),1*a_vote,0)+IF(MATCH(O$1,$D398:$D401,0)&gt;MATCH(P$1,$D398:$D401,0),1*b_vote,0)+IF(MATCH(O$1,$E398:$E401,0)&gt;MATCH(P$1,$E398:$E401,0),1*c_vote,0)+IF(MATCH(O$1,$F398:$F401,0)&gt;MATCH(P$1,$F398:$F401,0),1*d_vote,0)</f>
        <v>0.52</v>
      </c>
      <c r="Q398" s="3">
        <f>IF(MATCH($Q$1,$C398:$C401,0)&lt;(MATCH($R$1,$C398:$C401,0)),1*a_vote,0)+IF(MATCH($Q$1,$D398:$D401,0)&lt;MATCH($R$1,$D398:$D401,0),1*b_vote,0)+IF(MATCH($Q$1,$E398:$E401,0)&lt;MATCH($R$1,$E398:$E401,0),1*c_vote,0)+IF(MATCH($Q$1,$F398:$F401,0)&lt;MATCH($R$1,$F398:$F401,0),1*d_vote,0)</f>
        <v>0.51</v>
      </c>
      <c r="R398" s="3">
        <f>IF(MATCH(Q$1,$C398:$C401,0)&gt;(MATCH(R$1,$C398:$C401,0)),1*a_vote,0)+IF(MATCH(Q$1,$D398:$D401,0)&gt;MATCH(R$1,$D398:$D401,0),1*b_vote,0)+IF(MATCH(Q$1,$E398:$E401,0)&gt;MATCH(R$1,$E398:$E401,0),1*c_vote,0)+IF(MATCH(Q$1,$F398:$F401,0)&gt;MATCH(R$1,$F398:$F401,0),1*d_vote,0)</f>
        <v>0.49</v>
      </c>
      <c r="S398" s="3">
        <f>IF(MATCH($S$1,$C398:$C401,0)&lt;(MATCH($T$1,$C398:$C401,0)),1*a_vote,0)+IF(MATCH($S$1,$D398:$D401,0)&lt;MATCH($T$1,$D398:$D401,0),1*b_vote,0)+IF(MATCH($S$1,$E398:$E401,0)&lt;MATCH($T$1,$E398:$E401,0),1*c_vote,0)+IF(MATCH($S$1,$F398:$F401,0)&lt;MATCH($T$1,$F398:$F401,0),1*d_vote,0)</f>
        <v>0.52</v>
      </c>
      <c r="T398" s="3">
        <f>IF(MATCH(S$1,$C398:$C401,0)&gt;(MATCH(T$1,$C398:$C401,0)),1*a_vote,0)+IF(MATCH(S$1,$D398:$D401,0)&gt;MATCH(T$1,$D398:$D401,0),1*b_vote,0)+IF(MATCH(S$1,$E398:$E401,0)&gt;MATCH(T$1,$E398:$E401,0),1*c_vote,0)+IF(MATCH(S$1,$F398:$F401,0)&gt;MATCH(T$1,$F398:$F401,0),1*d_vote,0)</f>
        <v>0.48</v>
      </c>
    </row>
    <row r="399" spans="1:20" x14ac:dyDescent="0.25">
      <c r="A399">
        <f t="shared" si="14"/>
        <v>398</v>
      </c>
      <c r="B399">
        <f t="shared" si="15"/>
        <v>100</v>
      </c>
      <c r="C399" t="str">
        <f>INDEX('VBA code_permu_wo_repettn'!$T$3:$Y$6,COUNTIF('Profile-matrices_Condorcet'!$B$2:$B399,'Profile-matrices_Condorcet'!$B399),MATCH(INDEX('numeric possibilities'!D$3:D$1298,VLOOKUP($B399,'numeric possibilities'!$C$3:$G$1298,1)),'VBA code_permu_wo_repettn'!$T$2:$Y$2))</f>
        <v>C</v>
      </c>
      <c r="D399" t="str">
        <f>INDEX('VBA code_permu_wo_repettn'!$AA$3:$AF$6,COUNTIF('Profile-matrices_Condorcet'!$B$2:$B399,'Profile-matrices_Condorcet'!$B399),MATCH(INDEX('numeric possibilities'!E$3:E$1298,VLOOKUP($B399,'numeric possibilities'!$C$3:$G$1298,1)),'VBA code_permu_wo_repettn'!$AA$2:$AF$2))</f>
        <v>D</v>
      </c>
      <c r="E399" t="str">
        <f>INDEX('VBA code_permu_wo_repettn'!$AH$3:$AM$6,COUNTIF('Profile-matrices_Condorcet'!$B$2:$B399,'Profile-matrices_Condorcet'!$B399),MATCH(INDEX('numeric possibilities'!F$3:F$1298,VLOOKUP($B399,'numeric possibilities'!$C$3:$G$1298,1)),'VBA code_permu_wo_repettn'!$AH$2:$AM$2))</f>
        <v>B</v>
      </c>
      <c r="F399" t="str">
        <f>INDEX('VBA code_permu_wo_repettn'!$AO$3:$AT$6,COUNTIF('Profile-matrices_Condorcet'!$B$2:$B399,'Profile-matrices_Condorcet'!$B399),MATCH(INDEX('numeric possibilities'!G$3:G$1298,VLOOKUP($B399,'numeric possibilities'!$C$3:$G$1298,1)),'VBA code_permu_wo_repettn'!$AO$2:$AT$2))</f>
        <v>A</v>
      </c>
      <c r="H399" t="s">
        <v>15</v>
      </c>
      <c r="I399" t="str">
        <f>IF(I398&gt;J398,$I$1,IF(I398&lt;J398,$J$1,0))</f>
        <v>B</v>
      </c>
      <c r="K399" t="str">
        <f>IF(K398&gt;L398,$K$1,IF(K398&lt;L398,$L$1,0))</f>
        <v>A</v>
      </c>
      <c r="M399" t="str">
        <f>IF(M398&gt;N398,$M$1,IF(M398&lt;N398,$N$1,0))</f>
        <v>A</v>
      </c>
      <c r="O399" t="str">
        <f>IF(O398&gt;P398,$O$1,IF(O398&lt;P398,$P$1,0))</f>
        <v>C</v>
      </c>
      <c r="Q399" t="str">
        <f>IF(Q398&gt;R398,$Q$1,IF(Q398&lt;R398,$R$1,0))</f>
        <v>B</v>
      </c>
      <c r="S399" t="str">
        <f>IF(S398&gt;T398,$S$1,IF(S398&lt;T398,$T$1,0))</f>
        <v>C</v>
      </c>
    </row>
    <row r="400" spans="1:20" x14ac:dyDescent="0.25">
      <c r="A400">
        <f t="shared" si="14"/>
        <v>399</v>
      </c>
      <c r="B400">
        <f t="shared" si="15"/>
        <v>100</v>
      </c>
      <c r="C400" t="str">
        <f>INDEX('VBA code_permu_wo_repettn'!$T$3:$Y$6,COUNTIF('Profile-matrices_Condorcet'!$B$2:$B400,'Profile-matrices_Condorcet'!$B400),MATCH(INDEX('numeric possibilities'!D$3:D$1298,VLOOKUP($B400,'numeric possibilities'!$C$3:$G$1298,1)),'VBA code_permu_wo_repettn'!$T$2:$Y$2))</f>
        <v>D</v>
      </c>
      <c r="D400" t="str">
        <f>INDEX('VBA code_permu_wo_repettn'!$AA$3:$AF$6,COUNTIF('Profile-matrices_Condorcet'!$B$2:$B400,'Profile-matrices_Condorcet'!$B400),MATCH(INDEX('numeric possibilities'!E$3:E$1298,VLOOKUP($B400,'numeric possibilities'!$C$3:$G$1298,1)),'VBA code_permu_wo_repettn'!$AA$2:$AF$2))</f>
        <v>A</v>
      </c>
      <c r="E400" t="str">
        <f>INDEX('VBA code_permu_wo_repettn'!$AH$3:$AM$6,COUNTIF('Profile-matrices_Condorcet'!$B$2:$B400,'Profile-matrices_Condorcet'!$B400),MATCH(INDEX('numeric possibilities'!F$3:F$1298,VLOOKUP($B400,'numeric possibilities'!$C$3:$G$1298,1)),'VBA code_permu_wo_repettn'!$AH$2:$AM$2))</f>
        <v>A</v>
      </c>
      <c r="F400" t="str">
        <f>INDEX('VBA code_permu_wo_repettn'!$AO$3:$AT$6,COUNTIF('Profile-matrices_Condorcet'!$B$2:$B400,'Profile-matrices_Condorcet'!$B400),MATCH(INDEX('numeric possibilities'!G$3:G$1298,VLOOKUP($B400,'numeric possibilities'!$C$3:$G$1298,1)),'VBA code_permu_wo_repettn'!$AO$2:$AT$2))</f>
        <v>B</v>
      </c>
      <c r="I400" t="s">
        <v>0</v>
      </c>
      <c r="J400" t="s">
        <v>1</v>
      </c>
      <c r="K400" t="s">
        <v>2</v>
      </c>
      <c r="L400" t="s">
        <v>3</v>
      </c>
    </row>
    <row r="401" spans="1:20" x14ac:dyDescent="0.25">
      <c r="A401">
        <f t="shared" si="14"/>
        <v>400</v>
      </c>
      <c r="B401">
        <f t="shared" si="15"/>
        <v>100</v>
      </c>
      <c r="C401" t="str">
        <f>INDEX('VBA code_permu_wo_repettn'!$T$3:$Y$6,COUNTIF('Profile-matrices_Condorcet'!$B$2:$B401,'Profile-matrices_Condorcet'!$B401),MATCH(INDEX('numeric possibilities'!D$3:D$1298,VLOOKUP($B401,'numeric possibilities'!$C$3:$G$1298,1)),'VBA code_permu_wo_repettn'!$T$2:$Y$2))</f>
        <v>B</v>
      </c>
      <c r="D401" t="str">
        <f>INDEX('VBA code_permu_wo_repettn'!$AA$3:$AF$6,COUNTIF('Profile-matrices_Condorcet'!$B$2:$B401,'Profile-matrices_Condorcet'!$B401),MATCH(INDEX('numeric possibilities'!E$3:E$1298,VLOOKUP($B401,'numeric possibilities'!$C$3:$G$1298,1)),'VBA code_permu_wo_repettn'!$AA$2:$AF$2))</f>
        <v>C</v>
      </c>
      <c r="E401" t="str">
        <f>INDEX('VBA code_permu_wo_repettn'!$AH$3:$AM$6,COUNTIF('Profile-matrices_Condorcet'!$B$2:$B401,'Profile-matrices_Condorcet'!$B401),MATCH(INDEX('numeric possibilities'!F$3:F$1298,VLOOKUP($B401,'numeric possibilities'!$C$3:$G$1298,1)),'VBA code_permu_wo_repettn'!$AH$2:$AM$2))</f>
        <v>D</v>
      </c>
      <c r="F401" t="str">
        <f>INDEX('VBA code_permu_wo_repettn'!$AO$3:$AT$6,COUNTIF('Profile-matrices_Condorcet'!$B$2:$B401,'Profile-matrices_Condorcet'!$B401),MATCH(INDEX('numeric possibilities'!G$3:G$1298,VLOOKUP($B401,'numeric possibilities'!$C$3:$G$1298,1)),'VBA code_permu_wo_repettn'!$AO$2:$AT$2))</f>
        <v>C</v>
      </c>
      <c r="G401" t="str">
        <f>IF(MAX(I401:L401)&gt;='numeric possibilities'!$B$4/2,INDEX('Profile-matrices_Condorcet'!I400:L400,1,MATCH(MAX('Profile-matrices_Condorcet'!I401:L401),'Profile-matrices_Condorcet'!I401:L401,0)),"NCW")</f>
        <v>NCW</v>
      </c>
      <c r="H401" t="s">
        <v>13</v>
      </c>
      <c r="I401" s="3">
        <f>COUNTIF($I399:$S399,I400)</f>
        <v>2</v>
      </c>
      <c r="J401" s="3">
        <f>COUNTIF($I399:$S399,J400)</f>
        <v>2</v>
      </c>
      <c r="K401" s="3">
        <f>COUNTIF($I399:$S399,K400)</f>
        <v>2</v>
      </c>
      <c r="L401" s="3">
        <f>COUNTIF($I399:$S399,L400)</f>
        <v>0</v>
      </c>
    </row>
    <row r="402" spans="1:20" x14ac:dyDescent="0.25">
      <c r="A402">
        <f t="shared" si="14"/>
        <v>401</v>
      </c>
      <c r="B402">
        <f t="shared" si="15"/>
        <v>101</v>
      </c>
      <c r="C402" t="str">
        <f>INDEX('VBA code_permu_wo_repettn'!$T$3:$Y$6,COUNTIF('Profile-matrices_Condorcet'!$B$2:$B402,'Profile-matrices_Condorcet'!$B402),MATCH(INDEX('numeric possibilities'!D$3:D$1298,VLOOKUP($B402,'numeric possibilities'!$C$3:$G$1298,1)),'VBA code_permu_wo_repettn'!$T$2:$Y$2))</f>
        <v>A</v>
      </c>
      <c r="D402" t="str">
        <f>INDEX('VBA code_permu_wo_repettn'!$AA$3:$AF$6,COUNTIF('Profile-matrices_Condorcet'!$B$2:$B402,'Profile-matrices_Condorcet'!$B402),MATCH(INDEX('numeric possibilities'!E$3:E$1298,VLOOKUP($B402,'numeric possibilities'!$C$3:$G$1298,1)),'VBA code_permu_wo_repettn'!$AA$2:$AF$2))</f>
        <v>B</v>
      </c>
      <c r="E402" t="str">
        <f>INDEX('VBA code_permu_wo_repettn'!$AH$3:$AM$6,COUNTIF('Profile-matrices_Condorcet'!$B$2:$B402,'Profile-matrices_Condorcet'!$B402),MATCH(INDEX('numeric possibilities'!F$3:F$1298,VLOOKUP($B402,'numeric possibilities'!$C$3:$G$1298,1)),'VBA code_permu_wo_repettn'!$AH$2:$AM$2))</f>
        <v>C</v>
      </c>
      <c r="F402" t="str">
        <f>INDEX('VBA code_permu_wo_repettn'!$AO$3:$AT$6,COUNTIF('Profile-matrices_Condorcet'!$B$2:$B402,'Profile-matrices_Condorcet'!$B402),MATCH(INDEX('numeric possibilities'!G$3:G$1298,VLOOKUP($B402,'numeric possibilities'!$C$3:$G$1298,1)),'VBA code_permu_wo_repettn'!$AO$2:$AT$2))</f>
        <v>D</v>
      </c>
      <c r="H402" t="s">
        <v>14</v>
      </c>
      <c r="I402" s="3">
        <f>IF(MATCH(I$1,$C402:$C405,0)&lt;(MATCH(J$1,$C402:$C405,0)),1*a_vote,0)+IF(MATCH(I$1,$D402:$D405,0)&lt;MATCH(J$1,$D402:$D405,0),1*b_vote,0)+IF(MATCH(I$1,$E402:$E405,0)&lt;MATCH(J$1,$E402:$E405,0),1*c_vote,0)+IF(MATCH(I$1,$F402:$F405,0)&lt;MATCH(J$1,$F402:$F405,0),1*d_vote,0)</f>
        <v>0.49</v>
      </c>
      <c r="J402" s="3">
        <f>IF(MATCH(I$1,$C402:$C405,0)&gt;(MATCH(J$1,$C402:$C405,0)),1*a_vote,0)+IF(MATCH(I$1,$D402:$D405,0)&gt;MATCH(J$1,$D402:$D405,0),1*b_vote,0)+IF(MATCH(I$1,$E402:$E405,0)&gt;MATCH(J$1,$E402:$E405,0),1*c_vote,0)+IF(MATCH(I$1,$F402:$F405,0)&gt;MATCH(J$1,$F402:$F405,0),1*d_vote,0)</f>
        <v>0.51</v>
      </c>
      <c r="K402" s="3">
        <f>IF(MATCH($K$1,$C402:$C405,0)&lt;(MATCH($L$1,$C402:$C405,0)),1*a_vote,0)+IF(MATCH($K$1,$D402:$D405,0)&lt;MATCH($L$1,$D402:$D405,0),1*b_vote,0)+IF(MATCH($K$1,$E402:$E405,0)&lt;MATCH($L$1,$E402:$E405,0),1*c_vote,0)+IF(MATCH($K$1,$F402:$F405,0)&lt;MATCH($L$1,$F402:$F405,0),1*d_vote,0)</f>
        <v>0.75</v>
      </c>
      <c r="L402" s="3">
        <f>IF(MATCH(K$1,$C402:$C405,0)&gt;(MATCH(L$1,$C402:$C405,0)),1*a_vote,0)+IF(MATCH(K$1,$D402:$D405,0)&gt;MATCH(L$1,$D402:$D405,0),1*b_vote,0)+IF(MATCH(K$1,$E402:$E405,0)&gt;MATCH(L$1,$E402:$E405,0),1*c_vote,0)+IF(MATCH(K$1,$F402:$F405,0)&gt;MATCH(L$1,$F402:$F405,0),1*d_vote,0)</f>
        <v>0.25</v>
      </c>
      <c r="M402" s="3">
        <f>IF(MATCH($M$1,$C402:$C405,0)&lt;(MATCH($N$1,$C402:$C405,0)),1*a_vote,0)+IF(MATCH($M$1,$D402:$D405,0)&lt;MATCH($N$1,$D402:$D405,0),1*b_vote,0)+IF(MATCH($M$1,$E402:$E405,0)&lt;MATCH($N$1,$E402:$E405,0),1*c_vote,0)+IF(MATCH($M$1,$F402:$F405,0)&lt;MATCH($N$1,$F402:$F405,0),1*d_vote,0)</f>
        <v>0.52</v>
      </c>
      <c r="N402" s="3">
        <f>IF(MATCH(M$1,$C402:$C405,0)&gt;(MATCH(N$1,$C402:$C405,0)),1*a_vote,0)+IF(MATCH(M$1,$D402:$D405,0)&gt;MATCH(N$1,$D402:$D405,0),1*b_vote,0)+IF(MATCH(M$1,$E402:$E405,0)&gt;MATCH(N$1,$E402:$E405,0),1*c_vote,0)+IF(MATCH(M$1,$F402:$F405,0)&gt;MATCH(N$1,$F402:$F405,0),1*d_vote,0)</f>
        <v>0.48</v>
      </c>
      <c r="O402" s="3">
        <f>IF(MATCH($O$1,$C402:$C405,0)&lt;(MATCH($P$1,$C402:$C405,0)),1*a_vote,0)+IF(MATCH($O$1,$D402:$D405,0)&lt;MATCH($P$1,$D402:$D405,0),1*b_vote,0)+IF(MATCH($O$1,$E402:$E405,0)&lt;MATCH($P$1,$E402:$E405,0),1*c_vote,0)+IF(MATCH($O$1,$F402:$F405,0)&lt;MATCH($P$1,$F402:$F405,0),1*d_vote,0)</f>
        <v>0.75</v>
      </c>
      <c r="P402" s="3">
        <f>IF(MATCH(O$1,$C402:$C405,0)&gt;(MATCH(P$1,$C402:$C405,0)),1*a_vote,0)+IF(MATCH(O$1,$D402:$D405,0)&gt;MATCH(P$1,$D402:$D405,0),1*b_vote,0)+IF(MATCH(O$1,$E402:$E405,0)&gt;MATCH(P$1,$E402:$E405,0),1*c_vote,0)+IF(MATCH(O$1,$F402:$F405,0)&gt;MATCH(P$1,$F402:$F405,0),1*d_vote,0)</f>
        <v>0.25</v>
      </c>
      <c r="Q402" s="3">
        <f>IF(MATCH($Q$1,$C402:$C405,0)&lt;(MATCH($R$1,$C402:$C405,0)),1*a_vote,0)+IF(MATCH($Q$1,$D402:$D405,0)&lt;MATCH($R$1,$D402:$D405,0),1*b_vote,0)+IF(MATCH($Q$1,$E402:$E405,0)&lt;MATCH($R$1,$E402:$E405,0),1*c_vote,0)+IF(MATCH($Q$1,$F402:$F405,0)&lt;MATCH($R$1,$F402:$F405,0),1*d_vote,0)</f>
        <v>0.51</v>
      </c>
      <c r="R402" s="3">
        <f>IF(MATCH(Q$1,$C402:$C405,0)&gt;(MATCH(R$1,$C402:$C405,0)),1*a_vote,0)+IF(MATCH(Q$1,$D402:$D405,0)&gt;MATCH(R$1,$D402:$D405,0),1*b_vote,0)+IF(MATCH(Q$1,$E402:$E405,0)&gt;MATCH(R$1,$E402:$E405,0),1*c_vote,0)+IF(MATCH(Q$1,$F402:$F405,0)&gt;MATCH(R$1,$F402:$F405,0),1*d_vote,0)</f>
        <v>0.49</v>
      </c>
      <c r="S402" s="3">
        <f>IF(MATCH($S$1,$C402:$C405,0)&lt;(MATCH($T$1,$C402:$C405,0)),1*a_vote,0)+IF(MATCH($S$1,$D402:$D405,0)&lt;MATCH($T$1,$D402:$D405,0),1*b_vote,0)+IF(MATCH($S$1,$E402:$E405,0)&lt;MATCH($T$1,$E402:$E405,0),1*c_vote,0)+IF(MATCH($S$1,$F402:$F405,0)&lt;MATCH($T$1,$F402:$F405,0),1*d_vote,0)</f>
        <v>0.25</v>
      </c>
      <c r="T402" s="3">
        <f>IF(MATCH(S$1,$C402:$C405,0)&gt;(MATCH(T$1,$C402:$C405,0)),1*a_vote,0)+IF(MATCH(S$1,$D402:$D405,0)&gt;MATCH(T$1,$D402:$D405,0),1*b_vote,0)+IF(MATCH(S$1,$E402:$E405,0)&gt;MATCH(T$1,$E402:$E405,0),1*c_vote,0)+IF(MATCH(S$1,$F402:$F405,0)&gt;MATCH(T$1,$F402:$F405,0),1*d_vote,0)</f>
        <v>0.75</v>
      </c>
    </row>
    <row r="403" spans="1:20" x14ac:dyDescent="0.25">
      <c r="A403">
        <f t="shared" si="14"/>
        <v>402</v>
      </c>
      <c r="B403">
        <f t="shared" si="15"/>
        <v>101</v>
      </c>
      <c r="C403" t="str">
        <f>INDEX('VBA code_permu_wo_repettn'!$T$3:$Y$6,COUNTIF('Profile-matrices_Condorcet'!$B$2:$B403,'Profile-matrices_Condorcet'!$B403),MATCH(INDEX('numeric possibilities'!D$3:D$1298,VLOOKUP($B403,'numeric possibilities'!$C$3:$G$1298,1)),'VBA code_permu_wo_repettn'!$T$2:$Y$2))</f>
        <v>D</v>
      </c>
      <c r="D403" t="str">
        <f>INDEX('VBA code_permu_wo_repettn'!$AA$3:$AF$6,COUNTIF('Profile-matrices_Condorcet'!$B$2:$B403,'Profile-matrices_Condorcet'!$B403),MATCH(INDEX('numeric possibilities'!E$3:E$1298,VLOOKUP($B403,'numeric possibilities'!$C$3:$G$1298,1)),'VBA code_permu_wo_repettn'!$AA$2:$AF$2))</f>
        <v>D</v>
      </c>
      <c r="E403" t="str">
        <f>INDEX('VBA code_permu_wo_repettn'!$AH$3:$AM$6,COUNTIF('Profile-matrices_Condorcet'!$B$2:$B403,'Profile-matrices_Condorcet'!$B403),MATCH(INDEX('numeric possibilities'!F$3:F$1298,VLOOKUP($B403,'numeric possibilities'!$C$3:$G$1298,1)),'VBA code_permu_wo_repettn'!$AH$2:$AM$2))</f>
        <v>B</v>
      </c>
      <c r="F403" t="str">
        <f>INDEX('VBA code_permu_wo_repettn'!$AO$3:$AT$6,COUNTIF('Profile-matrices_Condorcet'!$B$2:$B403,'Profile-matrices_Condorcet'!$B403),MATCH(INDEX('numeric possibilities'!G$3:G$1298,VLOOKUP($B403,'numeric possibilities'!$C$3:$G$1298,1)),'VBA code_permu_wo_repettn'!$AO$2:$AT$2))</f>
        <v>A</v>
      </c>
      <c r="H403" t="s">
        <v>15</v>
      </c>
      <c r="I403" t="str">
        <f>IF(I402&gt;J402,$I$1,IF(I402&lt;J402,$J$1,0))</f>
        <v>B</v>
      </c>
      <c r="K403" t="str">
        <f>IF(K402&gt;L402,$K$1,IF(K402&lt;L402,$L$1,0))</f>
        <v>A</v>
      </c>
      <c r="M403" t="str">
        <f>IF(M402&gt;N402,$M$1,IF(M402&lt;N402,$N$1,0))</f>
        <v>A</v>
      </c>
      <c r="O403" t="str">
        <f>IF(O402&gt;P402,$O$1,IF(O402&lt;P402,$P$1,0))</f>
        <v>B</v>
      </c>
      <c r="Q403" t="str">
        <f>IF(Q402&gt;R402,$Q$1,IF(Q402&lt;R402,$R$1,0))</f>
        <v>B</v>
      </c>
      <c r="S403" t="str">
        <f>IF(S402&gt;T402,$S$1,IF(S402&lt;T402,$T$1,0))</f>
        <v>D</v>
      </c>
    </row>
    <row r="404" spans="1:20" x14ac:dyDescent="0.25">
      <c r="A404">
        <f t="shared" si="14"/>
        <v>403</v>
      </c>
      <c r="B404">
        <f t="shared" si="15"/>
        <v>101</v>
      </c>
      <c r="C404" t="str">
        <f>INDEX('VBA code_permu_wo_repettn'!$T$3:$Y$6,COUNTIF('Profile-matrices_Condorcet'!$B$2:$B404,'Profile-matrices_Condorcet'!$B404),MATCH(INDEX('numeric possibilities'!D$3:D$1298,VLOOKUP($B404,'numeric possibilities'!$C$3:$G$1298,1)),'VBA code_permu_wo_repettn'!$T$2:$Y$2))</f>
        <v>B</v>
      </c>
      <c r="D404" t="str">
        <f>INDEX('VBA code_permu_wo_repettn'!$AA$3:$AF$6,COUNTIF('Profile-matrices_Condorcet'!$B$2:$B404,'Profile-matrices_Condorcet'!$B404),MATCH(INDEX('numeric possibilities'!E$3:E$1298,VLOOKUP($B404,'numeric possibilities'!$C$3:$G$1298,1)),'VBA code_permu_wo_repettn'!$AA$2:$AF$2))</f>
        <v>A</v>
      </c>
      <c r="E404" t="str">
        <f>INDEX('VBA code_permu_wo_repettn'!$AH$3:$AM$6,COUNTIF('Profile-matrices_Condorcet'!$B$2:$B404,'Profile-matrices_Condorcet'!$B404),MATCH(INDEX('numeric possibilities'!F$3:F$1298,VLOOKUP($B404,'numeric possibilities'!$C$3:$G$1298,1)),'VBA code_permu_wo_repettn'!$AH$2:$AM$2))</f>
        <v>A</v>
      </c>
      <c r="F404" t="str">
        <f>INDEX('VBA code_permu_wo_repettn'!$AO$3:$AT$6,COUNTIF('Profile-matrices_Condorcet'!$B$2:$B404,'Profile-matrices_Condorcet'!$B404),MATCH(INDEX('numeric possibilities'!G$3:G$1298,VLOOKUP($B404,'numeric possibilities'!$C$3:$G$1298,1)),'VBA code_permu_wo_repettn'!$AO$2:$AT$2))</f>
        <v>B</v>
      </c>
      <c r="I404" t="s">
        <v>0</v>
      </c>
      <c r="J404" t="s">
        <v>1</v>
      </c>
      <c r="K404" t="s">
        <v>2</v>
      </c>
      <c r="L404" t="s">
        <v>3</v>
      </c>
    </row>
    <row r="405" spans="1:20" x14ac:dyDescent="0.25">
      <c r="A405">
        <f t="shared" si="14"/>
        <v>404</v>
      </c>
      <c r="B405">
        <f t="shared" si="15"/>
        <v>101</v>
      </c>
      <c r="C405" t="str">
        <f>INDEX('VBA code_permu_wo_repettn'!$T$3:$Y$6,COUNTIF('Profile-matrices_Condorcet'!$B$2:$B405,'Profile-matrices_Condorcet'!$B405),MATCH(INDEX('numeric possibilities'!D$3:D$1298,VLOOKUP($B405,'numeric possibilities'!$C$3:$G$1298,1)),'VBA code_permu_wo_repettn'!$T$2:$Y$2))</f>
        <v>C</v>
      </c>
      <c r="D405" t="str">
        <f>INDEX('VBA code_permu_wo_repettn'!$AA$3:$AF$6,COUNTIF('Profile-matrices_Condorcet'!$B$2:$B405,'Profile-matrices_Condorcet'!$B405),MATCH(INDEX('numeric possibilities'!E$3:E$1298,VLOOKUP($B405,'numeric possibilities'!$C$3:$G$1298,1)),'VBA code_permu_wo_repettn'!$AA$2:$AF$2))</f>
        <v>C</v>
      </c>
      <c r="E405" t="str">
        <f>INDEX('VBA code_permu_wo_repettn'!$AH$3:$AM$6,COUNTIF('Profile-matrices_Condorcet'!$B$2:$B405,'Profile-matrices_Condorcet'!$B405),MATCH(INDEX('numeric possibilities'!F$3:F$1298,VLOOKUP($B405,'numeric possibilities'!$C$3:$G$1298,1)),'VBA code_permu_wo_repettn'!$AH$2:$AM$2))</f>
        <v>D</v>
      </c>
      <c r="F405" t="str">
        <f>INDEX('VBA code_permu_wo_repettn'!$AO$3:$AT$6,COUNTIF('Profile-matrices_Condorcet'!$B$2:$B405,'Profile-matrices_Condorcet'!$B405),MATCH(INDEX('numeric possibilities'!G$3:G$1298,VLOOKUP($B405,'numeric possibilities'!$C$3:$G$1298,1)),'VBA code_permu_wo_repettn'!$AO$2:$AT$2))</f>
        <v>C</v>
      </c>
      <c r="G405" t="str">
        <f>IF(MAX(I405:L405)&gt;='numeric possibilities'!$B$4/2,INDEX('Profile-matrices_Condorcet'!I404:L404,1,MATCH(MAX('Profile-matrices_Condorcet'!I405:L405),'Profile-matrices_Condorcet'!I405:L405,0)),"NCW")</f>
        <v>B</v>
      </c>
      <c r="H405" t="s">
        <v>13</v>
      </c>
      <c r="I405" s="3">
        <f>COUNTIF($I403:$S403,I404)</f>
        <v>2</v>
      </c>
      <c r="J405" s="3">
        <f>COUNTIF($I403:$S403,J404)</f>
        <v>3</v>
      </c>
      <c r="K405" s="3">
        <f>COUNTIF($I403:$S403,K404)</f>
        <v>0</v>
      </c>
      <c r="L405" s="3">
        <f>COUNTIF($I403:$S403,L404)</f>
        <v>1</v>
      </c>
    </row>
    <row r="406" spans="1:20" x14ac:dyDescent="0.25">
      <c r="A406">
        <f t="shared" si="14"/>
        <v>405</v>
      </c>
      <c r="B406">
        <f t="shared" si="15"/>
        <v>102</v>
      </c>
      <c r="C406" t="str">
        <f>INDEX('VBA code_permu_wo_repettn'!$T$3:$Y$6,COUNTIF('Profile-matrices_Condorcet'!$B$2:$B406,'Profile-matrices_Condorcet'!$B406),MATCH(INDEX('numeric possibilities'!D$3:D$1298,VLOOKUP($B406,'numeric possibilities'!$C$3:$G$1298,1)),'VBA code_permu_wo_repettn'!$T$2:$Y$2))</f>
        <v>A</v>
      </c>
      <c r="D406" t="str">
        <f>INDEX('VBA code_permu_wo_repettn'!$AA$3:$AF$6,COUNTIF('Profile-matrices_Condorcet'!$B$2:$B406,'Profile-matrices_Condorcet'!$B406),MATCH(INDEX('numeric possibilities'!E$3:E$1298,VLOOKUP($B406,'numeric possibilities'!$C$3:$G$1298,1)),'VBA code_permu_wo_repettn'!$AA$2:$AF$2))</f>
        <v>B</v>
      </c>
      <c r="E406" t="str">
        <f>INDEX('VBA code_permu_wo_repettn'!$AH$3:$AM$6,COUNTIF('Profile-matrices_Condorcet'!$B$2:$B406,'Profile-matrices_Condorcet'!$B406),MATCH(INDEX('numeric possibilities'!F$3:F$1298,VLOOKUP($B406,'numeric possibilities'!$C$3:$G$1298,1)),'VBA code_permu_wo_repettn'!$AH$2:$AM$2))</f>
        <v>C</v>
      </c>
      <c r="F406" t="str">
        <f>INDEX('VBA code_permu_wo_repettn'!$AO$3:$AT$6,COUNTIF('Profile-matrices_Condorcet'!$B$2:$B406,'Profile-matrices_Condorcet'!$B406),MATCH(INDEX('numeric possibilities'!G$3:G$1298,VLOOKUP($B406,'numeric possibilities'!$C$3:$G$1298,1)),'VBA code_permu_wo_repettn'!$AO$2:$AT$2))</f>
        <v>D</v>
      </c>
      <c r="H406" t="s">
        <v>14</v>
      </c>
      <c r="I406" s="3">
        <f>IF(MATCH(I$1,$C406:$C409,0)&lt;(MATCH(J$1,$C406:$C409,0)),1*a_vote,0)+IF(MATCH(I$1,$D406:$D409,0)&lt;MATCH(J$1,$D406:$D409,0),1*b_vote,0)+IF(MATCH(I$1,$E406:$E409,0)&lt;MATCH(J$1,$E406:$E409,0),1*c_vote,0)+IF(MATCH(I$1,$F406:$F409,0)&lt;MATCH(J$1,$F406:$F409,0),1*d_vote,0)</f>
        <v>0.49</v>
      </c>
      <c r="J406" s="3">
        <f>IF(MATCH(I$1,$C406:$C409,0)&gt;(MATCH(J$1,$C406:$C409,0)),1*a_vote,0)+IF(MATCH(I$1,$D406:$D409,0)&gt;MATCH(J$1,$D406:$D409,0),1*b_vote,0)+IF(MATCH(I$1,$E406:$E409,0)&gt;MATCH(J$1,$E406:$E409,0),1*c_vote,0)+IF(MATCH(I$1,$F406:$F409,0)&gt;MATCH(J$1,$F406:$F409,0),1*d_vote,0)</f>
        <v>0.51</v>
      </c>
      <c r="K406" s="3">
        <f>IF(MATCH($K$1,$C406:$C409,0)&lt;(MATCH($L$1,$C406:$C409,0)),1*a_vote,0)+IF(MATCH($K$1,$D406:$D409,0)&lt;MATCH($L$1,$D406:$D409,0),1*b_vote,0)+IF(MATCH($K$1,$E406:$E409,0)&lt;MATCH($L$1,$E406:$E409,0),1*c_vote,0)+IF(MATCH($K$1,$F406:$F409,0)&lt;MATCH($L$1,$F406:$F409,0),1*d_vote,0)</f>
        <v>0.75</v>
      </c>
      <c r="L406" s="3">
        <f>IF(MATCH(K$1,$C406:$C409,0)&gt;(MATCH(L$1,$C406:$C409,0)),1*a_vote,0)+IF(MATCH(K$1,$D406:$D409,0)&gt;MATCH(L$1,$D406:$D409,0),1*b_vote,0)+IF(MATCH(K$1,$E406:$E409,0)&gt;MATCH(L$1,$E406:$E409,0),1*c_vote,0)+IF(MATCH(K$1,$F406:$F409,0)&gt;MATCH(L$1,$F406:$F409,0),1*d_vote,0)</f>
        <v>0.25</v>
      </c>
      <c r="M406" s="3">
        <f>IF(MATCH($M$1,$C406:$C409,0)&lt;(MATCH($N$1,$C406:$C409,0)),1*a_vote,0)+IF(MATCH($M$1,$D406:$D409,0)&lt;MATCH($N$1,$D406:$D409,0),1*b_vote,0)+IF(MATCH($M$1,$E406:$E409,0)&lt;MATCH($N$1,$E406:$E409,0),1*c_vote,0)+IF(MATCH($M$1,$F406:$F409,0)&lt;MATCH($N$1,$F406:$F409,0),1*d_vote,0)</f>
        <v>0.52</v>
      </c>
      <c r="N406" s="3">
        <f>IF(MATCH(M$1,$C406:$C409,0)&gt;(MATCH(N$1,$C406:$C409,0)),1*a_vote,0)+IF(MATCH(M$1,$D406:$D409,0)&gt;MATCH(N$1,$D406:$D409,0),1*b_vote,0)+IF(MATCH(M$1,$E406:$E409,0)&gt;MATCH(N$1,$E406:$E409,0),1*c_vote,0)+IF(MATCH(M$1,$F406:$F409,0)&gt;MATCH(N$1,$F406:$F409,0),1*d_vote,0)</f>
        <v>0.48</v>
      </c>
      <c r="O406" s="3">
        <f>IF(MATCH($O$1,$C406:$C409,0)&lt;(MATCH($P$1,$C406:$C409,0)),1*a_vote,0)+IF(MATCH($O$1,$D406:$D409,0)&lt;MATCH($P$1,$D406:$D409,0),1*b_vote,0)+IF(MATCH($O$1,$E406:$E409,0)&lt;MATCH($P$1,$E406:$E409,0),1*c_vote,0)+IF(MATCH($O$1,$F406:$F409,0)&lt;MATCH($P$1,$F406:$F409,0),1*d_vote,0)</f>
        <v>0.48</v>
      </c>
      <c r="P406" s="3">
        <f>IF(MATCH(O$1,$C406:$C409,0)&gt;(MATCH(P$1,$C406:$C409,0)),1*a_vote,0)+IF(MATCH(O$1,$D406:$D409,0)&gt;MATCH(P$1,$D406:$D409,0),1*b_vote,0)+IF(MATCH(O$1,$E406:$E409,0)&gt;MATCH(P$1,$E406:$E409,0),1*c_vote,0)+IF(MATCH(O$1,$F406:$F409,0)&gt;MATCH(P$1,$F406:$F409,0),1*d_vote,0)</f>
        <v>0.52</v>
      </c>
      <c r="Q406" s="3">
        <f>IF(MATCH($Q$1,$C406:$C409,0)&lt;(MATCH($R$1,$C406:$C409,0)),1*a_vote,0)+IF(MATCH($Q$1,$D406:$D409,0)&lt;MATCH($R$1,$D406:$D409,0),1*b_vote,0)+IF(MATCH($Q$1,$E406:$E409,0)&lt;MATCH($R$1,$E406:$E409,0),1*c_vote,0)+IF(MATCH($Q$1,$F406:$F409,0)&lt;MATCH($R$1,$F406:$F409,0),1*d_vote,0)</f>
        <v>0.51</v>
      </c>
      <c r="R406" s="3">
        <f>IF(MATCH(Q$1,$C406:$C409,0)&gt;(MATCH(R$1,$C406:$C409,0)),1*a_vote,0)+IF(MATCH(Q$1,$D406:$D409,0)&gt;MATCH(R$1,$D406:$D409,0),1*b_vote,0)+IF(MATCH(Q$1,$E406:$E409,0)&gt;MATCH(R$1,$E406:$E409,0),1*c_vote,0)+IF(MATCH(Q$1,$F406:$F409,0)&gt;MATCH(R$1,$F406:$F409,0),1*d_vote,0)</f>
        <v>0.49</v>
      </c>
      <c r="S406" s="3">
        <f>IF(MATCH($S$1,$C406:$C409,0)&lt;(MATCH($T$1,$C406:$C409,0)),1*a_vote,0)+IF(MATCH($S$1,$D406:$D409,0)&lt;MATCH($T$1,$D406:$D409,0),1*b_vote,0)+IF(MATCH($S$1,$E406:$E409,0)&lt;MATCH($T$1,$E406:$E409,0),1*c_vote,0)+IF(MATCH($S$1,$F406:$F409,0)&lt;MATCH($T$1,$F406:$F409,0),1*d_vote,0)</f>
        <v>0.25</v>
      </c>
      <c r="T406" s="3">
        <f>IF(MATCH(S$1,$C406:$C409,0)&gt;(MATCH(T$1,$C406:$C409,0)),1*a_vote,0)+IF(MATCH(S$1,$D406:$D409,0)&gt;MATCH(T$1,$D406:$D409,0),1*b_vote,0)+IF(MATCH(S$1,$E406:$E409,0)&gt;MATCH(T$1,$E406:$E409,0),1*c_vote,0)+IF(MATCH(S$1,$F406:$F409,0)&gt;MATCH(T$1,$F406:$F409,0),1*d_vote,0)</f>
        <v>0.75</v>
      </c>
    </row>
    <row r="407" spans="1:20" x14ac:dyDescent="0.25">
      <c r="A407">
        <f t="shared" si="14"/>
        <v>406</v>
      </c>
      <c r="B407">
        <f t="shared" si="15"/>
        <v>102</v>
      </c>
      <c r="C407" t="str">
        <f>INDEX('VBA code_permu_wo_repettn'!$T$3:$Y$6,COUNTIF('Profile-matrices_Condorcet'!$B$2:$B407,'Profile-matrices_Condorcet'!$B407),MATCH(INDEX('numeric possibilities'!D$3:D$1298,VLOOKUP($B407,'numeric possibilities'!$C$3:$G$1298,1)),'VBA code_permu_wo_repettn'!$T$2:$Y$2))</f>
        <v>D</v>
      </c>
      <c r="D407" t="str">
        <f>INDEX('VBA code_permu_wo_repettn'!$AA$3:$AF$6,COUNTIF('Profile-matrices_Condorcet'!$B$2:$B407,'Profile-matrices_Condorcet'!$B407),MATCH(INDEX('numeric possibilities'!E$3:E$1298,VLOOKUP($B407,'numeric possibilities'!$C$3:$G$1298,1)),'VBA code_permu_wo_repettn'!$AA$2:$AF$2))</f>
        <v>D</v>
      </c>
      <c r="E407" t="str">
        <f>INDEX('VBA code_permu_wo_repettn'!$AH$3:$AM$6,COUNTIF('Profile-matrices_Condorcet'!$B$2:$B407,'Profile-matrices_Condorcet'!$B407),MATCH(INDEX('numeric possibilities'!F$3:F$1298,VLOOKUP($B407,'numeric possibilities'!$C$3:$G$1298,1)),'VBA code_permu_wo_repettn'!$AH$2:$AM$2))</f>
        <v>B</v>
      </c>
      <c r="F407" t="str">
        <f>INDEX('VBA code_permu_wo_repettn'!$AO$3:$AT$6,COUNTIF('Profile-matrices_Condorcet'!$B$2:$B407,'Profile-matrices_Condorcet'!$B407),MATCH(INDEX('numeric possibilities'!G$3:G$1298,VLOOKUP($B407,'numeric possibilities'!$C$3:$G$1298,1)),'VBA code_permu_wo_repettn'!$AO$2:$AT$2))</f>
        <v>A</v>
      </c>
      <c r="H407" t="s">
        <v>15</v>
      </c>
      <c r="I407" t="str">
        <f>IF(I406&gt;J406,$I$1,IF(I406&lt;J406,$J$1,0))</f>
        <v>B</v>
      </c>
      <c r="K407" t="str">
        <f>IF(K406&gt;L406,$K$1,IF(K406&lt;L406,$L$1,0))</f>
        <v>A</v>
      </c>
      <c r="M407" t="str">
        <f>IF(M406&gt;N406,$M$1,IF(M406&lt;N406,$N$1,0))</f>
        <v>A</v>
      </c>
      <c r="O407" t="str">
        <f>IF(O406&gt;P406,$O$1,IF(O406&lt;P406,$P$1,0))</f>
        <v>C</v>
      </c>
      <c r="Q407" t="str">
        <f>IF(Q406&gt;R406,$Q$1,IF(Q406&lt;R406,$R$1,0))</f>
        <v>B</v>
      </c>
      <c r="S407" t="str">
        <f>IF(S406&gt;T406,$S$1,IF(S406&lt;T406,$T$1,0))</f>
        <v>D</v>
      </c>
    </row>
    <row r="408" spans="1:20" x14ac:dyDescent="0.25">
      <c r="A408">
        <f t="shared" si="14"/>
        <v>407</v>
      </c>
      <c r="B408">
        <f t="shared" si="15"/>
        <v>102</v>
      </c>
      <c r="C408" t="str">
        <f>INDEX('VBA code_permu_wo_repettn'!$T$3:$Y$6,COUNTIF('Profile-matrices_Condorcet'!$B$2:$B408,'Profile-matrices_Condorcet'!$B408),MATCH(INDEX('numeric possibilities'!D$3:D$1298,VLOOKUP($B408,'numeric possibilities'!$C$3:$G$1298,1)),'VBA code_permu_wo_repettn'!$T$2:$Y$2))</f>
        <v>C</v>
      </c>
      <c r="D408" t="str">
        <f>INDEX('VBA code_permu_wo_repettn'!$AA$3:$AF$6,COUNTIF('Profile-matrices_Condorcet'!$B$2:$B408,'Profile-matrices_Condorcet'!$B408),MATCH(INDEX('numeric possibilities'!E$3:E$1298,VLOOKUP($B408,'numeric possibilities'!$C$3:$G$1298,1)),'VBA code_permu_wo_repettn'!$AA$2:$AF$2))</f>
        <v>A</v>
      </c>
      <c r="E408" t="str">
        <f>INDEX('VBA code_permu_wo_repettn'!$AH$3:$AM$6,COUNTIF('Profile-matrices_Condorcet'!$B$2:$B408,'Profile-matrices_Condorcet'!$B408),MATCH(INDEX('numeric possibilities'!F$3:F$1298,VLOOKUP($B408,'numeric possibilities'!$C$3:$G$1298,1)),'VBA code_permu_wo_repettn'!$AH$2:$AM$2))</f>
        <v>A</v>
      </c>
      <c r="F408" t="str">
        <f>INDEX('VBA code_permu_wo_repettn'!$AO$3:$AT$6,COUNTIF('Profile-matrices_Condorcet'!$B$2:$B408,'Profile-matrices_Condorcet'!$B408),MATCH(INDEX('numeric possibilities'!G$3:G$1298,VLOOKUP($B408,'numeric possibilities'!$C$3:$G$1298,1)),'VBA code_permu_wo_repettn'!$AO$2:$AT$2))</f>
        <v>B</v>
      </c>
      <c r="I408" t="s">
        <v>0</v>
      </c>
      <c r="J408" t="s">
        <v>1</v>
      </c>
      <c r="K408" t="s">
        <v>2</v>
      </c>
      <c r="L408" t="s">
        <v>3</v>
      </c>
    </row>
    <row r="409" spans="1:20" x14ac:dyDescent="0.25">
      <c r="A409">
        <f t="shared" si="14"/>
        <v>408</v>
      </c>
      <c r="B409">
        <f t="shared" si="15"/>
        <v>102</v>
      </c>
      <c r="C409" t="str">
        <f>INDEX('VBA code_permu_wo_repettn'!$T$3:$Y$6,COUNTIF('Profile-matrices_Condorcet'!$B$2:$B409,'Profile-matrices_Condorcet'!$B409),MATCH(INDEX('numeric possibilities'!D$3:D$1298,VLOOKUP($B409,'numeric possibilities'!$C$3:$G$1298,1)),'VBA code_permu_wo_repettn'!$T$2:$Y$2))</f>
        <v>B</v>
      </c>
      <c r="D409" t="str">
        <f>INDEX('VBA code_permu_wo_repettn'!$AA$3:$AF$6,COUNTIF('Profile-matrices_Condorcet'!$B$2:$B409,'Profile-matrices_Condorcet'!$B409),MATCH(INDEX('numeric possibilities'!E$3:E$1298,VLOOKUP($B409,'numeric possibilities'!$C$3:$G$1298,1)),'VBA code_permu_wo_repettn'!$AA$2:$AF$2))</f>
        <v>C</v>
      </c>
      <c r="E409" t="str">
        <f>INDEX('VBA code_permu_wo_repettn'!$AH$3:$AM$6,COUNTIF('Profile-matrices_Condorcet'!$B$2:$B409,'Profile-matrices_Condorcet'!$B409),MATCH(INDEX('numeric possibilities'!F$3:F$1298,VLOOKUP($B409,'numeric possibilities'!$C$3:$G$1298,1)),'VBA code_permu_wo_repettn'!$AH$2:$AM$2))</f>
        <v>D</v>
      </c>
      <c r="F409" t="str">
        <f>INDEX('VBA code_permu_wo_repettn'!$AO$3:$AT$6,COUNTIF('Profile-matrices_Condorcet'!$B$2:$B409,'Profile-matrices_Condorcet'!$B409),MATCH(INDEX('numeric possibilities'!G$3:G$1298,VLOOKUP($B409,'numeric possibilities'!$C$3:$G$1298,1)),'VBA code_permu_wo_repettn'!$AO$2:$AT$2))</f>
        <v>C</v>
      </c>
      <c r="G409" t="str">
        <f>IF(MAX(I409:L409)&gt;='numeric possibilities'!$B$4/2,INDEX('Profile-matrices_Condorcet'!I408:L408,1,MATCH(MAX('Profile-matrices_Condorcet'!I409:L409),'Profile-matrices_Condorcet'!I409:L409,0)),"NCW")</f>
        <v>NCW</v>
      </c>
      <c r="H409" t="s">
        <v>13</v>
      </c>
      <c r="I409" s="3">
        <f>COUNTIF($I407:$S407,I408)</f>
        <v>2</v>
      </c>
      <c r="J409" s="3">
        <f>COUNTIF($I407:$S407,J408)</f>
        <v>2</v>
      </c>
      <c r="K409" s="3">
        <f>COUNTIF($I407:$S407,K408)</f>
        <v>1</v>
      </c>
      <c r="L409" s="3">
        <f>COUNTIF($I407:$S407,L408)</f>
        <v>1</v>
      </c>
    </row>
    <row r="410" spans="1:20" x14ac:dyDescent="0.25">
      <c r="A410">
        <f t="shared" si="14"/>
        <v>409</v>
      </c>
      <c r="B410">
        <f t="shared" si="15"/>
        <v>103</v>
      </c>
      <c r="C410" t="str">
        <f>INDEX('VBA code_permu_wo_repettn'!$T$3:$Y$6,COUNTIF('Profile-matrices_Condorcet'!$B$2:$B410,'Profile-matrices_Condorcet'!$B410),MATCH(INDEX('numeric possibilities'!D$3:D$1298,VLOOKUP($B410,'numeric possibilities'!$C$3:$G$1298,1)),'VBA code_permu_wo_repettn'!$T$2:$Y$2))</f>
        <v>A</v>
      </c>
      <c r="D410" t="str">
        <f>INDEX('VBA code_permu_wo_repettn'!$AA$3:$AF$6,COUNTIF('Profile-matrices_Condorcet'!$B$2:$B410,'Profile-matrices_Condorcet'!$B410),MATCH(INDEX('numeric possibilities'!E$3:E$1298,VLOOKUP($B410,'numeric possibilities'!$C$3:$G$1298,1)),'VBA code_permu_wo_repettn'!$AA$2:$AF$2))</f>
        <v>B</v>
      </c>
      <c r="E410" t="str">
        <f>INDEX('VBA code_permu_wo_repettn'!$AH$3:$AM$6,COUNTIF('Profile-matrices_Condorcet'!$B$2:$B410,'Profile-matrices_Condorcet'!$B410),MATCH(INDEX('numeric possibilities'!F$3:F$1298,VLOOKUP($B410,'numeric possibilities'!$C$3:$G$1298,1)),'VBA code_permu_wo_repettn'!$AH$2:$AM$2))</f>
        <v>C</v>
      </c>
      <c r="F410" t="str">
        <f>INDEX('VBA code_permu_wo_repettn'!$AO$3:$AT$6,COUNTIF('Profile-matrices_Condorcet'!$B$2:$B410,'Profile-matrices_Condorcet'!$B410),MATCH(INDEX('numeric possibilities'!G$3:G$1298,VLOOKUP($B410,'numeric possibilities'!$C$3:$G$1298,1)),'VBA code_permu_wo_repettn'!$AO$2:$AT$2))</f>
        <v>D</v>
      </c>
      <c r="H410" t="s">
        <v>14</v>
      </c>
      <c r="I410" s="3">
        <f>IF(MATCH(I$1,$C410:$C413,0)&lt;(MATCH(J$1,$C410:$C413,0)),1*a_vote,0)+IF(MATCH(I$1,$D410:$D413,0)&lt;MATCH(J$1,$D410:$D413,0),1*b_vote,0)+IF(MATCH(I$1,$E410:$E413,0)&lt;MATCH(J$1,$E410:$E413,0),1*c_vote,0)+IF(MATCH(I$1,$F410:$F413,0)&lt;MATCH(J$1,$F410:$F413,0),1*d_vote,0)</f>
        <v>0.49</v>
      </c>
      <c r="J410" s="3">
        <f>IF(MATCH(I$1,$C410:$C413,0)&gt;(MATCH(J$1,$C410:$C413,0)),1*a_vote,0)+IF(MATCH(I$1,$D410:$D413,0)&gt;MATCH(J$1,$D410:$D413,0),1*b_vote,0)+IF(MATCH(I$1,$E410:$E413,0)&gt;MATCH(J$1,$E410:$E413,0),1*c_vote,0)+IF(MATCH(I$1,$F410:$F413,0)&gt;MATCH(J$1,$F410:$F413,0),1*d_vote,0)</f>
        <v>0.51</v>
      </c>
      <c r="K410" s="3">
        <f>IF(MATCH($K$1,$C410:$C413,0)&lt;(MATCH($L$1,$C410:$C413,0)),1*a_vote,0)+IF(MATCH($K$1,$D410:$D413,0)&lt;MATCH($L$1,$D410:$D413,0),1*b_vote,0)+IF(MATCH($K$1,$E410:$E413,0)&lt;MATCH($L$1,$E410:$E413,0),1*c_vote,0)+IF(MATCH($K$1,$F410:$F413,0)&lt;MATCH($L$1,$F410:$F413,0),1*d_vote,0)</f>
        <v>0.49</v>
      </c>
      <c r="L410" s="3">
        <f>IF(MATCH(K$1,$C410:$C413,0)&gt;(MATCH(L$1,$C410:$C413,0)),1*a_vote,0)+IF(MATCH(K$1,$D410:$D413,0)&gt;MATCH(L$1,$D410:$D413,0),1*b_vote,0)+IF(MATCH(K$1,$E410:$E413,0)&gt;MATCH(L$1,$E410:$E413,0),1*c_vote,0)+IF(MATCH(K$1,$F410:$F413,0)&gt;MATCH(L$1,$F410:$F413,0),1*d_vote,0)</f>
        <v>0.51</v>
      </c>
      <c r="M410" s="3">
        <f>IF(MATCH($M$1,$C410:$C413,0)&lt;(MATCH($N$1,$C410:$C413,0)),1*a_vote,0)+IF(MATCH($M$1,$D410:$D413,0)&lt;MATCH($N$1,$D410:$D413,0),1*b_vote,0)+IF(MATCH($M$1,$E410:$E413,0)&lt;MATCH($N$1,$E410:$E413,0),1*c_vote,0)+IF(MATCH($M$1,$F410:$F413,0)&lt;MATCH($N$1,$F410:$F413,0),1*d_vote,0)</f>
        <v>0.52</v>
      </c>
      <c r="N410" s="3">
        <f>IF(MATCH(M$1,$C410:$C413,0)&gt;(MATCH(N$1,$C410:$C413,0)),1*a_vote,0)+IF(MATCH(M$1,$D410:$D413,0)&gt;MATCH(N$1,$D410:$D413,0),1*b_vote,0)+IF(MATCH(M$1,$E410:$E413,0)&gt;MATCH(N$1,$E410:$E413,0),1*c_vote,0)+IF(MATCH(M$1,$F410:$F413,0)&gt;MATCH(N$1,$F410:$F413,0),1*d_vote,0)</f>
        <v>0.48</v>
      </c>
      <c r="O410" s="3">
        <f>IF(MATCH($O$1,$C410:$C413,0)&lt;(MATCH($P$1,$C410:$C413,0)),1*a_vote,0)+IF(MATCH($O$1,$D410:$D413,0)&lt;MATCH($P$1,$D410:$D413,0),1*b_vote,0)+IF(MATCH($O$1,$E410:$E413,0)&lt;MATCH($P$1,$E410:$E413,0),1*c_vote,0)+IF(MATCH($O$1,$F410:$F413,0)&lt;MATCH($P$1,$F410:$F413,0),1*d_vote,0)</f>
        <v>0.75</v>
      </c>
      <c r="P410" s="3">
        <f>IF(MATCH(O$1,$C410:$C413,0)&gt;(MATCH(P$1,$C410:$C413,0)),1*a_vote,0)+IF(MATCH(O$1,$D410:$D413,0)&gt;MATCH(P$1,$D410:$D413,0),1*b_vote,0)+IF(MATCH(O$1,$E410:$E413,0)&gt;MATCH(P$1,$E410:$E413,0),1*c_vote,0)+IF(MATCH(O$1,$F410:$F413,0)&gt;MATCH(P$1,$F410:$F413,0),1*d_vote,0)</f>
        <v>0.25</v>
      </c>
      <c r="Q410" s="3">
        <f>IF(MATCH($Q$1,$C410:$C413,0)&lt;(MATCH($R$1,$C410:$C413,0)),1*a_vote,0)+IF(MATCH($Q$1,$D410:$D413,0)&lt;MATCH($R$1,$D410:$D413,0),1*b_vote,0)+IF(MATCH($Q$1,$E410:$E413,0)&lt;MATCH($R$1,$E410:$E413,0),1*c_vote,0)+IF(MATCH($Q$1,$F410:$F413,0)&lt;MATCH($R$1,$F410:$F413,0),1*d_vote,0)</f>
        <v>0.78</v>
      </c>
      <c r="R410" s="3">
        <f>IF(MATCH(Q$1,$C410:$C413,0)&gt;(MATCH(R$1,$C410:$C413,0)),1*a_vote,0)+IF(MATCH(Q$1,$D410:$D413,0)&gt;MATCH(R$1,$D410:$D413,0),1*b_vote,0)+IF(MATCH(Q$1,$E410:$E413,0)&gt;MATCH(R$1,$E410:$E413,0),1*c_vote,0)+IF(MATCH(Q$1,$F410:$F413,0)&gt;MATCH(R$1,$F410:$F413,0),1*d_vote,0)</f>
        <v>0.21999999999999997</v>
      </c>
      <c r="S410" s="3">
        <f>IF(MATCH($S$1,$C410:$C413,0)&lt;(MATCH($T$1,$C410:$C413,0)),1*a_vote,0)+IF(MATCH($S$1,$D410:$D413,0)&lt;MATCH($T$1,$D410:$D413,0),1*b_vote,0)+IF(MATCH($S$1,$E410:$E413,0)&lt;MATCH($T$1,$E410:$E413,0),1*c_vote,0)+IF(MATCH($S$1,$F410:$F413,0)&lt;MATCH($T$1,$F410:$F413,0),1*d_vote,0)</f>
        <v>0.52</v>
      </c>
      <c r="T410" s="3">
        <f>IF(MATCH(S$1,$C410:$C413,0)&gt;(MATCH(T$1,$C410:$C413,0)),1*a_vote,0)+IF(MATCH(S$1,$D410:$D413,0)&gt;MATCH(T$1,$D410:$D413,0),1*b_vote,0)+IF(MATCH(S$1,$E410:$E413,0)&gt;MATCH(T$1,$E410:$E413,0),1*c_vote,0)+IF(MATCH(S$1,$F410:$F413,0)&gt;MATCH(T$1,$F410:$F413,0),1*d_vote,0)</f>
        <v>0.48</v>
      </c>
    </row>
    <row r="411" spans="1:20" x14ac:dyDescent="0.25">
      <c r="A411">
        <f t="shared" si="14"/>
        <v>410</v>
      </c>
      <c r="B411">
        <f t="shared" si="15"/>
        <v>103</v>
      </c>
      <c r="C411" t="str">
        <f>INDEX('VBA code_permu_wo_repettn'!$T$3:$Y$6,COUNTIF('Profile-matrices_Condorcet'!$B$2:$B411,'Profile-matrices_Condorcet'!$B411),MATCH(INDEX('numeric possibilities'!D$3:D$1298,VLOOKUP($B411,'numeric possibilities'!$C$3:$G$1298,1)),'VBA code_permu_wo_repettn'!$T$2:$Y$2))</f>
        <v>B</v>
      </c>
      <c r="D411" t="str">
        <f>INDEX('VBA code_permu_wo_repettn'!$AA$3:$AF$6,COUNTIF('Profile-matrices_Condorcet'!$B$2:$B411,'Profile-matrices_Condorcet'!$B411),MATCH(INDEX('numeric possibilities'!E$3:E$1298,VLOOKUP($B411,'numeric possibilities'!$C$3:$G$1298,1)),'VBA code_permu_wo_repettn'!$AA$2:$AF$2))</f>
        <v>D</v>
      </c>
      <c r="E411" t="str">
        <f>INDEX('VBA code_permu_wo_repettn'!$AH$3:$AM$6,COUNTIF('Profile-matrices_Condorcet'!$B$2:$B411,'Profile-matrices_Condorcet'!$B411),MATCH(INDEX('numeric possibilities'!F$3:F$1298,VLOOKUP($B411,'numeric possibilities'!$C$3:$G$1298,1)),'VBA code_permu_wo_repettn'!$AH$2:$AM$2))</f>
        <v>B</v>
      </c>
      <c r="F411" t="str">
        <f>INDEX('VBA code_permu_wo_repettn'!$AO$3:$AT$6,COUNTIF('Profile-matrices_Condorcet'!$B$2:$B411,'Profile-matrices_Condorcet'!$B411),MATCH(INDEX('numeric possibilities'!G$3:G$1298,VLOOKUP($B411,'numeric possibilities'!$C$3:$G$1298,1)),'VBA code_permu_wo_repettn'!$AO$2:$AT$2))</f>
        <v>A</v>
      </c>
      <c r="H411" t="s">
        <v>15</v>
      </c>
      <c r="I411" t="str">
        <f>IF(I410&gt;J410,$I$1,IF(I410&lt;J410,$J$1,0))</f>
        <v>B</v>
      </c>
      <c r="K411" t="str">
        <f>IF(K410&gt;L410,$K$1,IF(K410&lt;L410,$L$1,0))</f>
        <v>C</v>
      </c>
      <c r="M411" t="str">
        <f>IF(M410&gt;N410,$M$1,IF(M410&lt;N410,$N$1,0))</f>
        <v>A</v>
      </c>
      <c r="O411" t="str">
        <f>IF(O410&gt;P410,$O$1,IF(O410&lt;P410,$P$1,0))</f>
        <v>B</v>
      </c>
      <c r="Q411" t="str">
        <f>IF(Q410&gt;R410,$Q$1,IF(Q410&lt;R410,$R$1,0))</f>
        <v>B</v>
      </c>
      <c r="S411" t="str">
        <f>IF(S410&gt;T410,$S$1,IF(S410&lt;T410,$T$1,0))</f>
        <v>C</v>
      </c>
    </row>
    <row r="412" spans="1:20" x14ac:dyDescent="0.25">
      <c r="A412">
        <f t="shared" si="14"/>
        <v>411</v>
      </c>
      <c r="B412">
        <f t="shared" si="15"/>
        <v>103</v>
      </c>
      <c r="C412" t="str">
        <f>INDEX('VBA code_permu_wo_repettn'!$T$3:$Y$6,COUNTIF('Profile-matrices_Condorcet'!$B$2:$B412,'Profile-matrices_Condorcet'!$B412),MATCH(INDEX('numeric possibilities'!D$3:D$1298,VLOOKUP($B412,'numeric possibilities'!$C$3:$G$1298,1)),'VBA code_permu_wo_repettn'!$T$2:$Y$2))</f>
        <v>C</v>
      </c>
      <c r="D412" t="str">
        <f>INDEX('VBA code_permu_wo_repettn'!$AA$3:$AF$6,COUNTIF('Profile-matrices_Condorcet'!$B$2:$B412,'Profile-matrices_Condorcet'!$B412),MATCH(INDEX('numeric possibilities'!E$3:E$1298,VLOOKUP($B412,'numeric possibilities'!$C$3:$G$1298,1)),'VBA code_permu_wo_repettn'!$AA$2:$AF$2))</f>
        <v>C</v>
      </c>
      <c r="E412" t="str">
        <f>INDEX('VBA code_permu_wo_repettn'!$AH$3:$AM$6,COUNTIF('Profile-matrices_Condorcet'!$B$2:$B412,'Profile-matrices_Condorcet'!$B412),MATCH(INDEX('numeric possibilities'!F$3:F$1298,VLOOKUP($B412,'numeric possibilities'!$C$3:$G$1298,1)),'VBA code_permu_wo_repettn'!$AH$2:$AM$2))</f>
        <v>A</v>
      </c>
      <c r="F412" t="str">
        <f>INDEX('VBA code_permu_wo_repettn'!$AO$3:$AT$6,COUNTIF('Profile-matrices_Condorcet'!$B$2:$B412,'Profile-matrices_Condorcet'!$B412),MATCH(INDEX('numeric possibilities'!G$3:G$1298,VLOOKUP($B412,'numeric possibilities'!$C$3:$G$1298,1)),'VBA code_permu_wo_repettn'!$AO$2:$AT$2))</f>
        <v>B</v>
      </c>
      <c r="I412" t="s">
        <v>0</v>
      </c>
      <c r="J412" t="s">
        <v>1</v>
      </c>
      <c r="K412" t="s">
        <v>2</v>
      </c>
      <c r="L412" t="s">
        <v>3</v>
      </c>
    </row>
    <row r="413" spans="1:20" x14ac:dyDescent="0.25">
      <c r="A413">
        <f t="shared" si="14"/>
        <v>412</v>
      </c>
      <c r="B413">
        <f t="shared" si="15"/>
        <v>103</v>
      </c>
      <c r="C413" t="str">
        <f>INDEX('VBA code_permu_wo_repettn'!$T$3:$Y$6,COUNTIF('Profile-matrices_Condorcet'!$B$2:$B413,'Profile-matrices_Condorcet'!$B413),MATCH(INDEX('numeric possibilities'!D$3:D$1298,VLOOKUP($B413,'numeric possibilities'!$C$3:$G$1298,1)),'VBA code_permu_wo_repettn'!$T$2:$Y$2))</f>
        <v>D</v>
      </c>
      <c r="D413" t="str">
        <f>INDEX('VBA code_permu_wo_repettn'!$AA$3:$AF$6,COUNTIF('Profile-matrices_Condorcet'!$B$2:$B413,'Profile-matrices_Condorcet'!$B413),MATCH(INDEX('numeric possibilities'!E$3:E$1298,VLOOKUP($B413,'numeric possibilities'!$C$3:$G$1298,1)),'VBA code_permu_wo_repettn'!$AA$2:$AF$2))</f>
        <v>A</v>
      </c>
      <c r="E413" t="str">
        <f>INDEX('VBA code_permu_wo_repettn'!$AH$3:$AM$6,COUNTIF('Profile-matrices_Condorcet'!$B$2:$B413,'Profile-matrices_Condorcet'!$B413),MATCH(INDEX('numeric possibilities'!F$3:F$1298,VLOOKUP($B413,'numeric possibilities'!$C$3:$G$1298,1)),'VBA code_permu_wo_repettn'!$AH$2:$AM$2))</f>
        <v>D</v>
      </c>
      <c r="F413" t="str">
        <f>INDEX('VBA code_permu_wo_repettn'!$AO$3:$AT$6,COUNTIF('Profile-matrices_Condorcet'!$B$2:$B413,'Profile-matrices_Condorcet'!$B413),MATCH(INDEX('numeric possibilities'!G$3:G$1298,VLOOKUP($B413,'numeric possibilities'!$C$3:$G$1298,1)),'VBA code_permu_wo_repettn'!$AO$2:$AT$2))</f>
        <v>C</v>
      </c>
      <c r="G413" t="str">
        <f>IF(MAX(I413:L413)&gt;='numeric possibilities'!$B$4/2,INDEX('Profile-matrices_Condorcet'!I412:L412,1,MATCH(MAX('Profile-matrices_Condorcet'!I413:L413),'Profile-matrices_Condorcet'!I413:L413,0)),"NCW")</f>
        <v>B</v>
      </c>
      <c r="H413" t="s">
        <v>13</v>
      </c>
      <c r="I413" s="3">
        <f>COUNTIF($I411:$S411,I412)</f>
        <v>1</v>
      </c>
      <c r="J413" s="3">
        <f>COUNTIF($I411:$S411,J412)</f>
        <v>3</v>
      </c>
      <c r="K413" s="3">
        <f>COUNTIF($I411:$S411,K412)</f>
        <v>2</v>
      </c>
      <c r="L413" s="3">
        <f>COUNTIF($I411:$S411,L412)</f>
        <v>0</v>
      </c>
    </row>
    <row r="414" spans="1:20" x14ac:dyDescent="0.25">
      <c r="A414">
        <f t="shared" si="14"/>
        <v>413</v>
      </c>
      <c r="B414">
        <f t="shared" si="15"/>
        <v>104</v>
      </c>
      <c r="C414" t="str">
        <f>INDEX('VBA code_permu_wo_repettn'!$T$3:$Y$6,COUNTIF('Profile-matrices_Condorcet'!$B$2:$B414,'Profile-matrices_Condorcet'!$B414),MATCH(INDEX('numeric possibilities'!D$3:D$1298,VLOOKUP($B414,'numeric possibilities'!$C$3:$G$1298,1)),'VBA code_permu_wo_repettn'!$T$2:$Y$2))</f>
        <v>A</v>
      </c>
      <c r="D414" t="str">
        <f>INDEX('VBA code_permu_wo_repettn'!$AA$3:$AF$6,COUNTIF('Profile-matrices_Condorcet'!$B$2:$B414,'Profile-matrices_Condorcet'!$B414),MATCH(INDEX('numeric possibilities'!E$3:E$1298,VLOOKUP($B414,'numeric possibilities'!$C$3:$G$1298,1)),'VBA code_permu_wo_repettn'!$AA$2:$AF$2))</f>
        <v>B</v>
      </c>
      <c r="E414" t="str">
        <f>INDEX('VBA code_permu_wo_repettn'!$AH$3:$AM$6,COUNTIF('Profile-matrices_Condorcet'!$B$2:$B414,'Profile-matrices_Condorcet'!$B414),MATCH(INDEX('numeric possibilities'!F$3:F$1298,VLOOKUP($B414,'numeric possibilities'!$C$3:$G$1298,1)),'VBA code_permu_wo_repettn'!$AH$2:$AM$2))</f>
        <v>C</v>
      </c>
      <c r="F414" t="str">
        <f>INDEX('VBA code_permu_wo_repettn'!$AO$3:$AT$6,COUNTIF('Profile-matrices_Condorcet'!$B$2:$B414,'Profile-matrices_Condorcet'!$B414),MATCH(INDEX('numeric possibilities'!G$3:G$1298,VLOOKUP($B414,'numeric possibilities'!$C$3:$G$1298,1)),'VBA code_permu_wo_repettn'!$AO$2:$AT$2))</f>
        <v>D</v>
      </c>
      <c r="H414" t="s">
        <v>14</v>
      </c>
      <c r="I414" s="3">
        <f>IF(MATCH(I$1,$C414:$C417,0)&lt;(MATCH(J$1,$C414:$C417,0)),1*a_vote,0)+IF(MATCH(I$1,$D414:$D417,0)&lt;MATCH(J$1,$D414:$D417,0),1*b_vote,0)+IF(MATCH(I$1,$E414:$E417,0)&lt;MATCH(J$1,$E414:$E417,0),1*c_vote,0)+IF(MATCH(I$1,$F414:$F417,0)&lt;MATCH(J$1,$F414:$F417,0),1*d_vote,0)</f>
        <v>0.49</v>
      </c>
      <c r="J414" s="3">
        <f>IF(MATCH(I$1,$C414:$C417,0)&gt;(MATCH(J$1,$C414:$C417,0)),1*a_vote,0)+IF(MATCH(I$1,$D414:$D417,0)&gt;MATCH(J$1,$D414:$D417,0),1*b_vote,0)+IF(MATCH(I$1,$E414:$E417,0)&gt;MATCH(J$1,$E414:$E417,0),1*c_vote,0)+IF(MATCH(I$1,$F414:$F417,0)&gt;MATCH(J$1,$F414:$F417,0),1*d_vote,0)</f>
        <v>0.51</v>
      </c>
      <c r="K414" s="3">
        <f>IF(MATCH($K$1,$C414:$C417,0)&lt;(MATCH($L$1,$C414:$C417,0)),1*a_vote,0)+IF(MATCH($K$1,$D414:$D417,0)&lt;MATCH($L$1,$D414:$D417,0),1*b_vote,0)+IF(MATCH($K$1,$E414:$E417,0)&lt;MATCH($L$1,$E414:$E417,0),1*c_vote,0)+IF(MATCH($K$1,$F414:$F417,0)&lt;MATCH($L$1,$F414:$F417,0),1*d_vote,0)</f>
        <v>0.49</v>
      </c>
      <c r="L414" s="3">
        <f>IF(MATCH(K$1,$C414:$C417,0)&gt;(MATCH(L$1,$C414:$C417,0)),1*a_vote,0)+IF(MATCH(K$1,$D414:$D417,0)&gt;MATCH(L$1,$D414:$D417,0),1*b_vote,0)+IF(MATCH(K$1,$E414:$E417,0)&gt;MATCH(L$1,$E414:$E417,0),1*c_vote,0)+IF(MATCH(K$1,$F414:$F417,0)&gt;MATCH(L$1,$F414:$F417,0),1*d_vote,0)</f>
        <v>0.51</v>
      </c>
      <c r="M414" s="3">
        <f>IF(MATCH($M$1,$C414:$C417,0)&lt;(MATCH($N$1,$C414:$C417,0)),1*a_vote,0)+IF(MATCH($M$1,$D414:$D417,0)&lt;MATCH($N$1,$D414:$D417,0),1*b_vote,0)+IF(MATCH($M$1,$E414:$E417,0)&lt;MATCH($N$1,$E414:$E417,0),1*c_vote,0)+IF(MATCH($M$1,$F414:$F417,0)&lt;MATCH($N$1,$F414:$F417,0),1*d_vote,0)</f>
        <v>0.52</v>
      </c>
      <c r="N414" s="3">
        <f>IF(MATCH(M$1,$C414:$C417,0)&gt;(MATCH(N$1,$C414:$C417,0)),1*a_vote,0)+IF(MATCH(M$1,$D414:$D417,0)&gt;MATCH(N$1,$D414:$D417,0),1*b_vote,0)+IF(MATCH(M$1,$E414:$E417,0)&gt;MATCH(N$1,$E414:$E417,0),1*c_vote,0)+IF(MATCH(M$1,$F414:$F417,0)&gt;MATCH(N$1,$F414:$F417,0),1*d_vote,0)</f>
        <v>0.48</v>
      </c>
      <c r="O414" s="3">
        <f>IF(MATCH($O$1,$C414:$C417,0)&lt;(MATCH($P$1,$C414:$C417,0)),1*a_vote,0)+IF(MATCH($O$1,$D414:$D417,0)&lt;MATCH($P$1,$D414:$D417,0),1*b_vote,0)+IF(MATCH($O$1,$E414:$E417,0)&lt;MATCH($P$1,$E414:$E417,0),1*c_vote,0)+IF(MATCH($O$1,$F414:$F417,0)&lt;MATCH($P$1,$F414:$F417,0),1*d_vote,0)</f>
        <v>0.75</v>
      </c>
      <c r="P414" s="3">
        <f>IF(MATCH(O$1,$C414:$C417,0)&gt;(MATCH(P$1,$C414:$C417,0)),1*a_vote,0)+IF(MATCH(O$1,$D414:$D417,0)&gt;MATCH(P$1,$D414:$D417,0),1*b_vote,0)+IF(MATCH(O$1,$E414:$E417,0)&gt;MATCH(P$1,$E414:$E417,0),1*c_vote,0)+IF(MATCH(O$1,$F414:$F417,0)&gt;MATCH(P$1,$F414:$F417,0),1*d_vote,0)</f>
        <v>0.25</v>
      </c>
      <c r="Q414" s="3">
        <f>IF(MATCH($Q$1,$C414:$C417,0)&lt;(MATCH($R$1,$C414:$C417,0)),1*a_vote,0)+IF(MATCH($Q$1,$D414:$D417,0)&lt;MATCH($R$1,$D414:$D417,0),1*b_vote,0)+IF(MATCH($Q$1,$E414:$E417,0)&lt;MATCH($R$1,$E414:$E417,0),1*c_vote,0)+IF(MATCH($Q$1,$F414:$F417,0)&lt;MATCH($R$1,$F414:$F417,0),1*d_vote,0)</f>
        <v>0.78</v>
      </c>
      <c r="R414" s="3">
        <f>IF(MATCH(Q$1,$C414:$C417,0)&gt;(MATCH(R$1,$C414:$C417,0)),1*a_vote,0)+IF(MATCH(Q$1,$D414:$D417,0)&gt;MATCH(R$1,$D414:$D417,0),1*b_vote,0)+IF(MATCH(Q$1,$E414:$E417,0)&gt;MATCH(R$1,$E414:$E417,0),1*c_vote,0)+IF(MATCH(Q$1,$F414:$F417,0)&gt;MATCH(R$1,$F414:$F417,0),1*d_vote,0)</f>
        <v>0.21999999999999997</v>
      </c>
      <c r="S414" s="3">
        <f>IF(MATCH($S$1,$C414:$C417,0)&lt;(MATCH($T$1,$C414:$C417,0)),1*a_vote,0)+IF(MATCH($S$1,$D414:$D417,0)&lt;MATCH($T$1,$D414:$D417,0),1*b_vote,0)+IF(MATCH($S$1,$E414:$E417,0)&lt;MATCH($T$1,$E414:$E417,0),1*c_vote,0)+IF(MATCH($S$1,$F414:$F417,0)&lt;MATCH($T$1,$F414:$F417,0),1*d_vote,0)</f>
        <v>0.25</v>
      </c>
      <c r="T414" s="3">
        <f>IF(MATCH(S$1,$C414:$C417,0)&gt;(MATCH(T$1,$C414:$C417,0)),1*a_vote,0)+IF(MATCH(S$1,$D414:$D417,0)&gt;MATCH(T$1,$D414:$D417,0),1*b_vote,0)+IF(MATCH(S$1,$E414:$E417,0)&gt;MATCH(T$1,$E414:$E417,0),1*c_vote,0)+IF(MATCH(S$1,$F414:$F417,0)&gt;MATCH(T$1,$F414:$F417,0),1*d_vote,0)</f>
        <v>0.75</v>
      </c>
    </row>
    <row r="415" spans="1:20" x14ac:dyDescent="0.25">
      <c r="A415">
        <f t="shared" si="14"/>
        <v>414</v>
      </c>
      <c r="B415">
        <f t="shared" si="15"/>
        <v>104</v>
      </c>
      <c r="C415" t="str">
        <f>INDEX('VBA code_permu_wo_repettn'!$T$3:$Y$6,COUNTIF('Profile-matrices_Condorcet'!$B$2:$B415,'Profile-matrices_Condorcet'!$B415),MATCH(INDEX('numeric possibilities'!D$3:D$1298,VLOOKUP($B415,'numeric possibilities'!$C$3:$G$1298,1)),'VBA code_permu_wo_repettn'!$T$2:$Y$2))</f>
        <v>B</v>
      </c>
      <c r="D415" t="str">
        <f>INDEX('VBA code_permu_wo_repettn'!$AA$3:$AF$6,COUNTIF('Profile-matrices_Condorcet'!$B$2:$B415,'Profile-matrices_Condorcet'!$B415),MATCH(INDEX('numeric possibilities'!E$3:E$1298,VLOOKUP($B415,'numeric possibilities'!$C$3:$G$1298,1)),'VBA code_permu_wo_repettn'!$AA$2:$AF$2))</f>
        <v>D</v>
      </c>
      <c r="E415" t="str">
        <f>INDEX('VBA code_permu_wo_repettn'!$AH$3:$AM$6,COUNTIF('Profile-matrices_Condorcet'!$B$2:$B415,'Profile-matrices_Condorcet'!$B415),MATCH(INDEX('numeric possibilities'!F$3:F$1298,VLOOKUP($B415,'numeric possibilities'!$C$3:$G$1298,1)),'VBA code_permu_wo_repettn'!$AH$2:$AM$2))</f>
        <v>B</v>
      </c>
      <c r="F415" t="str">
        <f>INDEX('VBA code_permu_wo_repettn'!$AO$3:$AT$6,COUNTIF('Profile-matrices_Condorcet'!$B$2:$B415,'Profile-matrices_Condorcet'!$B415),MATCH(INDEX('numeric possibilities'!G$3:G$1298,VLOOKUP($B415,'numeric possibilities'!$C$3:$G$1298,1)),'VBA code_permu_wo_repettn'!$AO$2:$AT$2))</f>
        <v>A</v>
      </c>
      <c r="H415" t="s">
        <v>15</v>
      </c>
      <c r="I415" t="str">
        <f>IF(I414&gt;J414,$I$1,IF(I414&lt;J414,$J$1,0))</f>
        <v>B</v>
      </c>
      <c r="K415" t="str">
        <f>IF(K414&gt;L414,$K$1,IF(K414&lt;L414,$L$1,0))</f>
        <v>C</v>
      </c>
      <c r="M415" t="str">
        <f>IF(M414&gt;N414,$M$1,IF(M414&lt;N414,$N$1,0))</f>
        <v>A</v>
      </c>
      <c r="O415" t="str">
        <f>IF(O414&gt;P414,$O$1,IF(O414&lt;P414,$P$1,0))</f>
        <v>B</v>
      </c>
      <c r="Q415" t="str">
        <f>IF(Q414&gt;R414,$Q$1,IF(Q414&lt;R414,$R$1,0))</f>
        <v>B</v>
      </c>
      <c r="S415" t="str">
        <f>IF(S414&gt;T414,$S$1,IF(S414&lt;T414,$T$1,0))</f>
        <v>D</v>
      </c>
    </row>
    <row r="416" spans="1:20" x14ac:dyDescent="0.25">
      <c r="A416">
        <f t="shared" si="14"/>
        <v>415</v>
      </c>
      <c r="B416">
        <f t="shared" si="15"/>
        <v>104</v>
      </c>
      <c r="C416" t="str">
        <f>INDEX('VBA code_permu_wo_repettn'!$T$3:$Y$6,COUNTIF('Profile-matrices_Condorcet'!$B$2:$B416,'Profile-matrices_Condorcet'!$B416),MATCH(INDEX('numeric possibilities'!D$3:D$1298,VLOOKUP($B416,'numeric possibilities'!$C$3:$G$1298,1)),'VBA code_permu_wo_repettn'!$T$2:$Y$2))</f>
        <v>D</v>
      </c>
      <c r="D416" t="str">
        <f>INDEX('VBA code_permu_wo_repettn'!$AA$3:$AF$6,COUNTIF('Profile-matrices_Condorcet'!$B$2:$B416,'Profile-matrices_Condorcet'!$B416),MATCH(INDEX('numeric possibilities'!E$3:E$1298,VLOOKUP($B416,'numeric possibilities'!$C$3:$G$1298,1)),'VBA code_permu_wo_repettn'!$AA$2:$AF$2))</f>
        <v>C</v>
      </c>
      <c r="E416" t="str">
        <f>INDEX('VBA code_permu_wo_repettn'!$AH$3:$AM$6,COUNTIF('Profile-matrices_Condorcet'!$B$2:$B416,'Profile-matrices_Condorcet'!$B416),MATCH(INDEX('numeric possibilities'!F$3:F$1298,VLOOKUP($B416,'numeric possibilities'!$C$3:$G$1298,1)),'VBA code_permu_wo_repettn'!$AH$2:$AM$2))</f>
        <v>A</v>
      </c>
      <c r="F416" t="str">
        <f>INDEX('VBA code_permu_wo_repettn'!$AO$3:$AT$6,COUNTIF('Profile-matrices_Condorcet'!$B$2:$B416,'Profile-matrices_Condorcet'!$B416),MATCH(INDEX('numeric possibilities'!G$3:G$1298,VLOOKUP($B416,'numeric possibilities'!$C$3:$G$1298,1)),'VBA code_permu_wo_repettn'!$AO$2:$AT$2))</f>
        <v>B</v>
      </c>
      <c r="I416" t="s">
        <v>0</v>
      </c>
      <c r="J416" t="s">
        <v>1</v>
      </c>
      <c r="K416" t="s">
        <v>2</v>
      </c>
      <c r="L416" t="s">
        <v>3</v>
      </c>
    </row>
    <row r="417" spans="1:20" x14ac:dyDescent="0.25">
      <c r="A417">
        <f t="shared" si="14"/>
        <v>416</v>
      </c>
      <c r="B417">
        <f t="shared" si="15"/>
        <v>104</v>
      </c>
      <c r="C417" t="str">
        <f>INDEX('VBA code_permu_wo_repettn'!$T$3:$Y$6,COUNTIF('Profile-matrices_Condorcet'!$B$2:$B417,'Profile-matrices_Condorcet'!$B417),MATCH(INDEX('numeric possibilities'!D$3:D$1298,VLOOKUP($B417,'numeric possibilities'!$C$3:$G$1298,1)),'VBA code_permu_wo_repettn'!$T$2:$Y$2))</f>
        <v>C</v>
      </c>
      <c r="D417" t="str">
        <f>INDEX('VBA code_permu_wo_repettn'!$AA$3:$AF$6,COUNTIF('Profile-matrices_Condorcet'!$B$2:$B417,'Profile-matrices_Condorcet'!$B417),MATCH(INDEX('numeric possibilities'!E$3:E$1298,VLOOKUP($B417,'numeric possibilities'!$C$3:$G$1298,1)),'VBA code_permu_wo_repettn'!$AA$2:$AF$2))</f>
        <v>A</v>
      </c>
      <c r="E417" t="str">
        <f>INDEX('VBA code_permu_wo_repettn'!$AH$3:$AM$6,COUNTIF('Profile-matrices_Condorcet'!$B$2:$B417,'Profile-matrices_Condorcet'!$B417),MATCH(INDEX('numeric possibilities'!F$3:F$1298,VLOOKUP($B417,'numeric possibilities'!$C$3:$G$1298,1)),'VBA code_permu_wo_repettn'!$AH$2:$AM$2))</f>
        <v>D</v>
      </c>
      <c r="F417" t="str">
        <f>INDEX('VBA code_permu_wo_repettn'!$AO$3:$AT$6,COUNTIF('Profile-matrices_Condorcet'!$B$2:$B417,'Profile-matrices_Condorcet'!$B417),MATCH(INDEX('numeric possibilities'!G$3:G$1298,VLOOKUP($B417,'numeric possibilities'!$C$3:$G$1298,1)),'VBA code_permu_wo_repettn'!$AO$2:$AT$2))</f>
        <v>C</v>
      </c>
      <c r="G417" t="str">
        <f>IF(MAX(I417:L417)&gt;='numeric possibilities'!$B$4/2,INDEX('Profile-matrices_Condorcet'!I416:L416,1,MATCH(MAX('Profile-matrices_Condorcet'!I417:L417),'Profile-matrices_Condorcet'!I417:L417,0)),"NCW")</f>
        <v>B</v>
      </c>
      <c r="H417" t="s">
        <v>13</v>
      </c>
      <c r="I417" s="3">
        <f>COUNTIF($I415:$S415,I416)</f>
        <v>1</v>
      </c>
      <c r="J417" s="3">
        <f>COUNTIF($I415:$S415,J416)</f>
        <v>3</v>
      </c>
      <c r="K417" s="3">
        <f>COUNTIF($I415:$S415,K416)</f>
        <v>1</v>
      </c>
      <c r="L417" s="3">
        <f>COUNTIF($I415:$S415,L416)</f>
        <v>1</v>
      </c>
    </row>
    <row r="418" spans="1:20" x14ac:dyDescent="0.25">
      <c r="A418">
        <f t="shared" si="14"/>
        <v>417</v>
      </c>
      <c r="B418">
        <f t="shared" si="15"/>
        <v>105</v>
      </c>
      <c r="C418" t="str">
        <f>INDEX('VBA code_permu_wo_repettn'!$T$3:$Y$6,COUNTIF('Profile-matrices_Condorcet'!$B$2:$B418,'Profile-matrices_Condorcet'!$B418),MATCH(INDEX('numeric possibilities'!D$3:D$1298,VLOOKUP($B418,'numeric possibilities'!$C$3:$G$1298,1)),'VBA code_permu_wo_repettn'!$T$2:$Y$2))</f>
        <v>A</v>
      </c>
      <c r="D418" t="str">
        <f>INDEX('VBA code_permu_wo_repettn'!$AA$3:$AF$6,COUNTIF('Profile-matrices_Condorcet'!$B$2:$B418,'Profile-matrices_Condorcet'!$B418),MATCH(INDEX('numeric possibilities'!E$3:E$1298,VLOOKUP($B418,'numeric possibilities'!$C$3:$G$1298,1)),'VBA code_permu_wo_repettn'!$AA$2:$AF$2))</f>
        <v>B</v>
      </c>
      <c r="E418" t="str">
        <f>INDEX('VBA code_permu_wo_repettn'!$AH$3:$AM$6,COUNTIF('Profile-matrices_Condorcet'!$B$2:$B418,'Profile-matrices_Condorcet'!$B418),MATCH(INDEX('numeric possibilities'!F$3:F$1298,VLOOKUP($B418,'numeric possibilities'!$C$3:$G$1298,1)),'VBA code_permu_wo_repettn'!$AH$2:$AM$2))</f>
        <v>C</v>
      </c>
      <c r="F418" t="str">
        <f>INDEX('VBA code_permu_wo_repettn'!$AO$3:$AT$6,COUNTIF('Profile-matrices_Condorcet'!$B$2:$B418,'Profile-matrices_Condorcet'!$B418),MATCH(INDEX('numeric possibilities'!G$3:G$1298,VLOOKUP($B418,'numeric possibilities'!$C$3:$G$1298,1)),'VBA code_permu_wo_repettn'!$AO$2:$AT$2))</f>
        <v>D</v>
      </c>
      <c r="H418" t="s">
        <v>14</v>
      </c>
      <c r="I418" s="3">
        <f>IF(MATCH(I$1,$C418:$C421,0)&lt;(MATCH(J$1,$C418:$C421,0)),1*a_vote,0)+IF(MATCH(I$1,$D418:$D421,0)&lt;MATCH(J$1,$D418:$D421,0),1*b_vote,0)+IF(MATCH(I$1,$E418:$E421,0)&lt;MATCH(J$1,$E418:$E421,0),1*c_vote,0)+IF(MATCH(I$1,$F418:$F421,0)&lt;MATCH(J$1,$F418:$F421,0),1*d_vote,0)</f>
        <v>0.49</v>
      </c>
      <c r="J418" s="3">
        <f>IF(MATCH(I$1,$C418:$C421,0)&gt;(MATCH(J$1,$C418:$C421,0)),1*a_vote,0)+IF(MATCH(I$1,$D418:$D421,0)&gt;MATCH(J$1,$D418:$D421,0),1*b_vote,0)+IF(MATCH(I$1,$E418:$E421,0)&gt;MATCH(J$1,$E418:$E421,0),1*c_vote,0)+IF(MATCH(I$1,$F418:$F421,0)&gt;MATCH(J$1,$F418:$F421,0),1*d_vote,0)</f>
        <v>0.51</v>
      </c>
      <c r="K418" s="3">
        <f>IF(MATCH($K$1,$C418:$C421,0)&lt;(MATCH($L$1,$C418:$C421,0)),1*a_vote,0)+IF(MATCH($K$1,$D418:$D421,0)&lt;MATCH($L$1,$D418:$D421,0),1*b_vote,0)+IF(MATCH($K$1,$E418:$E421,0)&lt;MATCH($L$1,$E418:$E421,0),1*c_vote,0)+IF(MATCH($K$1,$F418:$F421,0)&lt;MATCH($L$1,$F418:$F421,0),1*d_vote,0)</f>
        <v>0.49</v>
      </c>
      <c r="L418" s="3">
        <f>IF(MATCH(K$1,$C418:$C421,0)&gt;(MATCH(L$1,$C418:$C421,0)),1*a_vote,0)+IF(MATCH(K$1,$D418:$D421,0)&gt;MATCH(L$1,$D418:$D421,0),1*b_vote,0)+IF(MATCH(K$1,$E418:$E421,0)&gt;MATCH(L$1,$E418:$E421,0),1*c_vote,0)+IF(MATCH(K$1,$F418:$F421,0)&gt;MATCH(L$1,$F418:$F421,0),1*d_vote,0)</f>
        <v>0.51</v>
      </c>
      <c r="M418" s="3">
        <f>IF(MATCH($M$1,$C418:$C421,0)&lt;(MATCH($N$1,$C418:$C421,0)),1*a_vote,0)+IF(MATCH($M$1,$D418:$D421,0)&lt;MATCH($N$1,$D418:$D421,0),1*b_vote,0)+IF(MATCH($M$1,$E418:$E421,0)&lt;MATCH($N$1,$E418:$E421,0),1*c_vote,0)+IF(MATCH($M$1,$F418:$F421,0)&lt;MATCH($N$1,$F418:$F421,0),1*d_vote,0)</f>
        <v>0.52</v>
      </c>
      <c r="N418" s="3">
        <f>IF(MATCH(M$1,$C418:$C421,0)&gt;(MATCH(N$1,$C418:$C421,0)),1*a_vote,0)+IF(MATCH(M$1,$D418:$D421,0)&gt;MATCH(N$1,$D418:$D421,0),1*b_vote,0)+IF(MATCH(M$1,$E418:$E421,0)&gt;MATCH(N$1,$E418:$E421,0),1*c_vote,0)+IF(MATCH(M$1,$F418:$F421,0)&gt;MATCH(N$1,$F418:$F421,0),1*d_vote,0)</f>
        <v>0.48</v>
      </c>
      <c r="O418" s="3">
        <f>IF(MATCH($O$1,$C418:$C421,0)&lt;(MATCH($P$1,$C418:$C421,0)),1*a_vote,0)+IF(MATCH($O$1,$D418:$D421,0)&lt;MATCH($P$1,$D418:$D421,0),1*b_vote,0)+IF(MATCH($O$1,$E418:$E421,0)&lt;MATCH($P$1,$E418:$E421,0),1*c_vote,0)+IF(MATCH($O$1,$F418:$F421,0)&lt;MATCH($P$1,$F418:$F421,0),1*d_vote,0)</f>
        <v>0.48</v>
      </c>
      <c r="P418" s="3">
        <f>IF(MATCH(O$1,$C418:$C421,0)&gt;(MATCH(P$1,$C418:$C421,0)),1*a_vote,0)+IF(MATCH(O$1,$D418:$D421,0)&gt;MATCH(P$1,$D418:$D421,0),1*b_vote,0)+IF(MATCH(O$1,$E418:$E421,0)&gt;MATCH(P$1,$E418:$E421,0),1*c_vote,0)+IF(MATCH(O$1,$F418:$F421,0)&gt;MATCH(P$1,$F418:$F421,0),1*d_vote,0)</f>
        <v>0.52</v>
      </c>
      <c r="Q418" s="3">
        <f>IF(MATCH($Q$1,$C418:$C421,0)&lt;(MATCH($R$1,$C418:$C421,0)),1*a_vote,0)+IF(MATCH($Q$1,$D418:$D421,0)&lt;MATCH($R$1,$D418:$D421,0),1*b_vote,0)+IF(MATCH($Q$1,$E418:$E421,0)&lt;MATCH($R$1,$E418:$E421,0),1*c_vote,0)+IF(MATCH($Q$1,$F418:$F421,0)&lt;MATCH($R$1,$F418:$F421,0),1*d_vote,0)</f>
        <v>0.78</v>
      </c>
      <c r="R418" s="3">
        <f>IF(MATCH(Q$1,$C418:$C421,0)&gt;(MATCH(R$1,$C418:$C421,0)),1*a_vote,0)+IF(MATCH(Q$1,$D418:$D421,0)&gt;MATCH(R$1,$D418:$D421,0),1*b_vote,0)+IF(MATCH(Q$1,$E418:$E421,0)&gt;MATCH(R$1,$E418:$E421,0),1*c_vote,0)+IF(MATCH(Q$1,$F418:$F421,0)&gt;MATCH(R$1,$F418:$F421,0),1*d_vote,0)</f>
        <v>0.21999999999999997</v>
      </c>
      <c r="S418" s="3">
        <f>IF(MATCH($S$1,$C418:$C421,0)&lt;(MATCH($T$1,$C418:$C421,0)),1*a_vote,0)+IF(MATCH($S$1,$D418:$D421,0)&lt;MATCH($T$1,$D418:$D421,0),1*b_vote,0)+IF(MATCH($S$1,$E418:$E421,0)&lt;MATCH($T$1,$E418:$E421,0),1*c_vote,0)+IF(MATCH($S$1,$F418:$F421,0)&lt;MATCH($T$1,$F418:$F421,0),1*d_vote,0)</f>
        <v>0.52</v>
      </c>
      <c r="T418" s="3">
        <f>IF(MATCH(S$1,$C418:$C421,0)&gt;(MATCH(T$1,$C418:$C421,0)),1*a_vote,0)+IF(MATCH(S$1,$D418:$D421,0)&gt;MATCH(T$1,$D418:$D421,0),1*b_vote,0)+IF(MATCH(S$1,$E418:$E421,0)&gt;MATCH(T$1,$E418:$E421,0),1*c_vote,0)+IF(MATCH(S$1,$F418:$F421,0)&gt;MATCH(T$1,$F418:$F421,0),1*d_vote,0)</f>
        <v>0.48</v>
      </c>
    </row>
    <row r="419" spans="1:20" x14ac:dyDescent="0.25">
      <c r="A419">
        <f t="shared" si="14"/>
        <v>418</v>
      </c>
      <c r="B419">
        <f t="shared" si="15"/>
        <v>105</v>
      </c>
      <c r="C419" t="str">
        <f>INDEX('VBA code_permu_wo_repettn'!$T$3:$Y$6,COUNTIF('Profile-matrices_Condorcet'!$B$2:$B419,'Profile-matrices_Condorcet'!$B419),MATCH(INDEX('numeric possibilities'!D$3:D$1298,VLOOKUP($B419,'numeric possibilities'!$C$3:$G$1298,1)),'VBA code_permu_wo_repettn'!$T$2:$Y$2))</f>
        <v>C</v>
      </c>
      <c r="D419" t="str">
        <f>INDEX('VBA code_permu_wo_repettn'!$AA$3:$AF$6,COUNTIF('Profile-matrices_Condorcet'!$B$2:$B419,'Profile-matrices_Condorcet'!$B419),MATCH(INDEX('numeric possibilities'!E$3:E$1298,VLOOKUP($B419,'numeric possibilities'!$C$3:$G$1298,1)),'VBA code_permu_wo_repettn'!$AA$2:$AF$2))</f>
        <v>D</v>
      </c>
      <c r="E419" t="str">
        <f>INDEX('VBA code_permu_wo_repettn'!$AH$3:$AM$6,COUNTIF('Profile-matrices_Condorcet'!$B$2:$B419,'Profile-matrices_Condorcet'!$B419),MATCH(INDEX('numeric possibilities'!F$3:F$1298,VLOOKUP($B419,'numeric possibilities'!$C$3:$G$1298,1)),'VBA code_permu_wo_repettn'!$AH$2:$AM$2))</f>
        <v>B</v>
      </c>
      <c r="F419" t="str">
        <f>INDEX('VBA code_permu_wo_repettn'!$AO$3:$AT$6,COUNTIF('Profile-matrices_Condorcet'!$B$2:$B419,'Profile-matrices_Condorcet'!$B419),MATCH(INDEX('numeric possibilities'!G$3:G$1298,VLOOKUP($B419,'numeric possibilities'!$C$3:$G$1298,1)),'VBA code_permu_wo_repettn'!$AO$2:$AT$2))</f>
        <v>A</v>
      </c>
      <c r="H419" t="s">
        <v>15</v>
      </c>
      <c r="I419" t="str">
        <f>IF(I418&gt;J418,$I$1,IF(I418&lt;J418,$J$1,0))</f>
        <v>B</v>
      </c>
      <c r="K419" t="str">
        <f>IF(K418&gt;L418,$K$1,IF(K418&lt;L418,$L$1,0))</f>
        <v>C</v>
      </c>
      <c r="M419" t="str">
        <f>IF(M418&gt;N418,$M$1,IF(M418&lt;N418,$N$1,0))</f>
        <v>A</v>
      </c>
      <c r="O419" t="str">
        <f>IF(O418&gt;P418,$O$1,IF(O418&lt;P418,$P$1,0))</f>
        <v>C</v>
      </c>
      <c r="Q419" t="str">
        <f>IF(Q418&gt;R418,$Q$1,IF(Q418&lt;R418,$R$1,0))</f>
        <v>B</v>
      </c>
      <c r="S419" t="str">
        <f>IF(S418&gt;T418,$S$1,IF(S418&lt;T418,$T$1,0))</f>
        <v>C</v>
      </c>
    </row>
    <row r="420" spans="1:20" x14ac:dyDescent="0.25">
      <c r="A420">
        <f t="shared" si="14"/>
        <v>419</v>
      </c>
      <c r="B420">
        <f t="shared" si="15"/>
        <v>105</v>
      </c>
      <c r="C420" t="str">
        <f>INDEX('VBA code_permu_wo_repettn'!$T$3:$Y$6,COUNTIF('Profile-matrices_Condorcet'!$B$2:$B420,'Profile-matrices_Condorcet'!$B420),MATCH(INDEX('numeric possibilities'!D$3:D$1298,VLOOKUP($B420,'numeric possibilities'!$C$3:$G$1298,1)),'VBA code_permu_wo_repettn'!$T$2:$Y$2))</f>
        <v>B</v>
      </c>
      <c r="D420" t="str">
        <f>INDEX('VBA code_permu_wo_repettn'!$AA$3:$AF$6,COUNTIF('Profile-matrices_Condorcet'!$B$2:$B420,'Profile-matrices_Condorcet'!$B420),MATCH(INDEX('numeric possibilities'!E$3:E$1298,VLOOKUP($B420,'numeric possibilities'!$C$3:$G$1298,1)),'VBA code_permu_wo_repettn'!$AA$2:$AF$2))</f>
        <v>C</v>
      </c>
      <c r="E420" t="str">
        <f>INDEX('VBA code_permu_wo_repettn'!$AH$3:$AM$6,COUNTIF('Profile-matrices_Condorcet'!$B$2:$B420,'Profile-matrices_Condorcet'!$B420),MATCH(INDEX('numeric possibilities'!F$3:F$1298,VLOOKUP($B420,'numeric possibilities'!$C$3:$G$1298,1)),'VBA code_permu_wo_repettn'!$AH$2:$AM$2))</f>
        <v>A</v>
      </c>
      <c r="F420" t="str">
        <f>INDEX('VBA code_permu_wo_repettn'!$AO$3:$AT$6,COUNTIF('Profile-matrices_Condorcet'!$B$2:$B420,'Profile-matrices_Condorcet'!$B420),MATCH(INDEX('numeric possibilities'!G$3:G$1298,VLOOKUP($B420,'numeric possibilities'!$C$3:$G$1298,1)),'VBA code_permu_wo_repettn'!$AO$2:$AT$2))</f>
        <v>B</v>
      </c>
      <c r="I420" t="s">
        <v>0</v>
      </c>
      <c r="J420" t="s">
        <v>1</v>
      </c>
      <c r="K420" t="s">
        <v>2</v>
      </c>
      <c r="L420" t="s">
        <v>3</v>
      </c>
    </row>
    <row r="421" spans="1:20" x14ac:dyDescent="0.25">
      <c r="A421">
        <f t="shared" si="14"/>
        <v>420</v>
      </c>
      <c r="B421">
        <f t="shared" si="15"/>
        <v>105</v>
      </c>
      <c r="C421" t="str">
        <f>INDEX('VBA code_permu_wo_repettn'!$T$3:$Y$6,COUNTIF('Profile-matrices_Condorcet'!$B$2:$B421,'Profile-matrices_Condorcet'!$B421),MATCH(INDEX('numeric possibilities'!D$3:D$1298,VLOOKUP($B421,'numeric possibilities'!$C$3:$G$1298,1)),'VBA code_permu_wo_repettn'!$T$2:$Y$2))</f>
        <v>D</v>
      </c>
      <c r="D421" t="str">
        <f>INDEX('VBA code_permu_wo_repettn'!$AA$3:$AF$6,COUNTIF('Profile-matrices_Condorcet'!$B$2:$B421,'Profile-matrices_Condorcet'!$B421),MATCH(INDEX('numeric possibilities'!E$3:E$1298,VLOOKUP($B421,'numeric possibilities'!$C$3:$G$1298,1)),'VBA code_permu_wo_repettn'!$AA$2:$AF$2))</f>
        <v>A</v>
      </c>
      <c r="E421" t="str">
        <f>INDEX('VBA code_permu_wo_repettn'!$AH$3:$AM$6,COUNTIF('Profile-matrices_Condorcet'!$B$2:$B421,'Profile-matrices_Condorcet'!$B421),MATCH(INDEX('numeric possibilities'!F$3:F$1298,VLOOKUP($B421,'numeric possibilities'!$C$3:$G$1298,1)),'VBA code_permu_wo_repettn'!$AH$2:$AM$2))</f>
        <v>D</v>
      </c>
      <c r="F421" t="str">
        <f>INDEX('VBA code_permu_wo_repettn'!$AO$3:$AT$6,COUNTIF('Profile-matrices_Condorcet'!$B$2:$B421,'Profile-matrices_Condorcet'!$B421),MATCH(INDEX('numeric possibilities'!G$3:G$1298,VLOOKUP($B421,'numeric possibilities'!$C$3:$G$1298,1)),'VBA code_permu_wo_repettn'!$AO$2:$AT$2))</f>
        <v>C</v>
      </c>
      <c r="G421" t="str">
        <f>IF(MAX(I421:L421)&gt;='numeric possibilities'!$B$4/2,INDEX('Profile-matrices_Condorcet'!I420:L420,1,MATCH(MAX('Profile-matrices_Condorcet'!I421:L421),'Profile-matrices_Condorcet'!I421:L421,0)),"NCW")</f>
        <v>C</v>
      </c>
      <c r="H421" t="s">
        <v>13</v>
      </c>
      <c r="I421" s="3">
        <f>COUNTIF($I419:$S419,I420)</f>
        <v>1</v>
      </c>
      <c r="J421" s="3">
        <f>COUNTIF($I419:$S419,J420)</f>
        <v>2</v>
      </c>
      <c r="K421" s="3">
        <f>COUNTIF($I419:$S419,K420)</f>
        <v>3</v>
      </c>
      <c r="L421" s="3">
        <f>COUNTIF($I419:$S419,L420)</f>
        <v>0</v>
      </c>
    </row>
    <row r="422" spans="1:20" x14ac:dyDescent="0.25">
      <c r="A422">
        <f t="shared" si="14"/>
        <v>421</v>
      </c>
      <c r="B422">
        <f t="shared" si="15"/>
        <v>106</v>
      </c>
      <c r="C422" t="str">
        <f>INDEX('VBA code_permu_wo_repettn'!$T$3:$Y$6,COUNTIF('Profile-matrices_Condorcet'!$B$2:$B422,'Profile-matrices_Condorcet'!$B422),MATCH(INDEX('numeric possibilities'!D$3:D$1298,VLOOKUP($B422,'numeric possibilities'!$C$3:$G$1298,1)),'VBA code_permu_wo_repettn'!$T$2:$Y$2))</f>
        <v>A</v>
      </c>
      <c r="D422" t="str">
        <f>INDEX('VBA code_permu_wo_repettn'!$AA$3:$AF$6,COUNTIF('Profile-matrices_Condorcet'!$B$2:$B422,'Profile-matrices_Condorcet'!$B422),MATCH(INDEX('numeric possibilities'!E$3:E$1298,VLOOKUP($B422,'numeric possibilities'!$C$3:$G$1298,1)),'VBA code_permu_wo_repettn'!$AA$2:$AF$2))</f>
        <v>B</v>
      </c>
      <c r="E422" t="str">
        <f>INDEX('VBA code_permu_wo_repettn'!$AH$3:$AM$6,COUNTIF('Profile-matrices_Condorcet'!$B$2:$B422,'Profile-matrices_Condorcet'!$B422),MATCH(INDEX('numeric possibilities'!F$3:F$1298,VLOOKUP($B422,'numeric possibilities'!$C$3:$G$1298,1)),'VBA code_permu_wo_repettn'!$AH$2:$AM$2))</f>
        <v>C</v>
      </c>
      <c r="F422" t="str">
        <f>INDEX('VBA code_permu_wo_repettn'!$AO$3:$AT$6,COUNTIF('Profile-matrices_Condorcet'!$B$2:$B422,'Profile-matrices_Condorcet'!$B422),MATCH(INDEX('numeric possibilities'!G$3:G$1298,VLOOKUP($B422,'numeric possibilities'!$C$3:$G$1298,1)),'VBA code_permu_wo_repettn'!$AO$2:$AT$2))</f>
        <v>D</v>
      </c>
      <c r="H422" t="s">
        <v>14</v>
      </c>
      <c r="I422" s="3">
        <f>IF(MATCH(I$1,$C422:$C425,0)&lt;(MATCH(J$1,$C422:$C425,0)),1*a_vote,0)+IF(MATCH(I$1,$D422:$D425,0)&lt;MATCH(J$1,$D422:$D425,0),1*b_vote,0)+IF(MATCH(I$1,$E422:$E425,0)&lt;MATCH(J$1,$E422:$E425,0),1*c_vote,0)+IF(MATCH(I$1,$F422:$F425,0)&lt;MATCH(J$1,$F422:$F425,0),1*d_vote,0)</f>
        <v>0.49</v>
      </c>
      <c r="J422" s="3">
        <f>IF(MATCH(I$1,$C422:$C425,0)&gt;(MATCH(J$1,$C422:$C425,0)),1*a_vote,0)+IF(MATCH(I$1,$D422:$D425,0)&gt;MATCH(J$1,$D422:$D425,0),1*b_vote,0)+IF(MATCH(I$1,$E422:$E425,0)&gt;MATCH(J$1,$E422:$E425,0),1*c_vote,0)+IF(MATCH(I$1,$F422:$F425,0)&gt;MATCH(J$1,$F422:$F425,0),1*d_vote,0)</f>
        <v>0.51</v>
      </c>
      <c r="K422" s="3">
        <f>IF(MATCH($K$1,$C422:$C425,0)&lt;(MATCH($L$1,$C422:$C425,0)),1*a_vote,0)+IF(MATCH($K$1,$D422:$D425,0)&lt;MATCH($L$1,$D422:$D425,0),1*b_vote,0)+IF(MATCH($K$1,$E422:$E425,0)&lt;MATCH($L$1,$E422:$E425,0),1*c_vote,0)+IF(MATCH($K$1,$F422:$F425,0)&lt;MATCH($L$1,$F422:$F425,0),1*d_vote,0)</f>
        <v>0.49</v>
      </c>
      <c r="L422" s="3">
        <f>IF(MATCH(K$1,$C422:$C425,0)&gt;(MATCH(L$1,$C422:$C425,0)),1*a_vote,0)+IF(MATCH(K$1,$D422:$D425,0)&gt;MATCH(L$1,$D422:$D425,0),1*b_vote,0)+IF(MATCH(K$1,$E422:$E425,0)&gt;MATCH(L$1,$E422:$E425,0),1*c_vote,0)+IF(MATCH(K$1,$F422:$F425,0)&gt;MATCH(L$1,$F422:$F425,0),1*d_vote,0)</f>
        <v>0.51</v>
      </c>
      <c r="M422" s="3">
        <f>IF(MATCH($M$1,$C422:$C425,0)&lt;(MATCH($N$1,$C422:$C425,0)),1*a_vote,0)+IF(MATCH($M$1,$D422:$D425,0)&lt;MATCH($N$1,$D422:$D425,0),1*b_vote,0)+IF(MATCH($M$1,$E422:$E425,0)&lt;MATCH($N$1,$E422:$E425,0),1*c_vote,0)+IF(MATCH($M$1,$F422:$F425,0)&lt;MATCH($N$1,$F422:$F425,0),1*d_vote,0)</f>
        <v>0.52</v>
      </c>
      <c r="N422" s="3">
        <f>IF(MATCH(M$1,$C422:$C425,0)&gt;(MATCH(N$1,$C422:$C425,0)),1*a_vote,0)+IF(MATCH(M$1,$D422:$D425,0)&gt;MATCH(N$1,$D422:$D425,0),1*b_vote,0)+IF(MATCH(M$1,$E422:$E425,0)&gt;MATCH(N$1,$E422:$E425,0),1*c_vote,0)+IF(MATCH(M$1,$F422:$F425,0)&gt;MATCH(N$1,$F422:$F425,0),1*d_vote,0)</f>
        <v>0.48</v>
      </c>
      <c r="O422" s="3">
        <f>IF(MATCH($O$1,$C422:$C425,0)&lt;(MATCH($P$1,$C422:$C425,0)),1*a_vote,0)+IF(MATCH($O$1,$D422:$D425,0)&lt;MATCH($P$1,$D422:$D425,0),1*b_vote,0)+IF(MATCH($O$1,$E422:$E425,0)&lt;MATCH($P$1,$E422:$E425,0),1*c_vote,0)+IF(MATCH($O$1,$F422:$F425,0)&lt;MATCH($P$1,$F422:$F425,0),1*d_vote,0)</f>
        <v>0.48</v>
      </c>
      <c r="P422" s="3">
        <f>IF(MATCH(O$1,$C422:$C425,0)&gt;(MATCH(P$1,$C422:$C425,0)),1*a_vote,0)+IF(MATCH(O$1,$D422:$D425,0)&gt;MATCH(P$1,$D422:$D425,0),1*b_vote,0)+IF(MATCH(O$1,$E422:$E425,0)&gt;MATCH(P$1,$E422:$E425,0),1*c_vote,0)+IF(MATCH(O$1,$F422:$F425,0)&gt;MATCH(P$1,$F422:$F425,0),1*d_vote,0)</f>
        <v>0.52</v>
      </c>
      <c r="Q422" s="3">
        <f>IF(MATCH($Q$1,$C422:$C425,0)&lt;(MATCH($R$1,$C422:$C425,0)),1*a_vote,0)+IF(MATCH($Q$1,$D422:$D425,0)&lt;MATCH($R$1,$D422:$D425,0),1*b_vote,0)+IF(MATCH($Q$1,$E422:$E425,0)&lt;MATCH($R$1,$E422:$E425,0),1*c_vote,0)+IF(MATCH($Q$1,$F422:$F425,0)&lt;MATCH($R$1,$F422:$F425,0),1*d_vote,0)</f>
        <v>0.51</v>
      </c>
      <c r="R422" s="3">
        <f>IF(MATCH(Q$1,$C422:$C425,0)&gt;(MATCH(R$1,$C422:$C425,0)),1*a_vote,0)+IF(MATCH(Q$1,$D422:$D425,0)&gt;MATCH(R$1,$D422:$D425,0),1*b_vote,0)+IF(MATCH(Q$1,$E422:$E425,0)&gt;MATCH(R$1,$E422:$E425,0),1*c_vote,0)+IF(MATCH(Q$1,$F422:$F425,0)&gt;MATCH(R$1,$F422:$F425,0),1*d_vote,0)</f>
        <v>0.49</v>
      </c>
      <c r="S422" s="3">
        <f>IF(MATCH($S$1,$C422:$C425,0)&lt;(MATCH($T$1,$C422:$C425,0)),1*a_vote,0)+IF(MATCH($S$1,$D422:$D425,0)&lt;MATCH($T$1,$D422:$D425,0),1*b_vote,0)+IF(MATCH($S$1,$E422:$E425,0)&lt;MATCH($T$1,$E422:$E425,0),1*c_vote,0)+IF(MATCH($S$1,$F422:$F425,0)&lt;MATCH($T$1,$F422:$F425,0),1*d_vote,0)</f>
        <v>0.52</v>
      </c>
      <c r="T422" s="3">
        <f>IF(MATCH(S$1,$C422:$C425,0)&gt;(MATCH(T$1,$C422:$C425,0)),1*a_vote,0)+IF(MATCH(S$1,$D422:$D425,0)&gt;MATCH(T$1,$D422:$D425,0),1*b_vote,0)+IF(MATCH(S$1,$E422:$E425,0)&gt;MATCH(T$1,$E422:$E425,0),1*c_vote,0)+IF(MATCH(S$1,$F422:$F425,0)&gt;MATCH(T$1,$F422:$F425,0),1*d_vote,0)</f>
        <v>0.48</v>
      </c>
    </row>
    <row r="423" spans="1:20" x14ac:dyDescent="0.25">
      <c r="A423">
        <f t="shared" si="14"/>
        <v>422</v>
      </c>
      <c r="B423">
        <f t="shared" si="15"/>
        <v>106</v>
      </c>
      <c r="C423" t="str">
        <f>INDEX('VBA code_permu_wo_repettn'!$T$3:$Y$6,COUNTIF('Profile-matrices_Condorcet'!$B$2:$B423,'Profile-matrices_Condorcet'!$B423),MATCH(INDEX('numeric possibilities'!D$3:D$1298,VLOOKUP($B423,'numeric possibilities'!$C$3:$G$1298,1)),'VBA code_permu_wo_repettn'!$T$2:$Y$2))</f>
        <v>C</v>
      </c>
      <c r="D423" t="str">
        <f>INDEX('VBA code_permu_wo_repettn'!$AA$3:$AF$6,COUNTIF('Profile-matrices_Condorcet'!$B$2:$B423,'Profile-matrices_Condorcet'!$B423),MATCH(INDEX('numeric possibilities'!E$3:E$1298,VLOOKUP($B423,'numeric possibilities'!$C$3:$G$1298,1)),'VBA code_permu_wo_repettn'!$AA$2:$AF$2))</f>
        <v>D</v>
      </c>
      <c r="E423" t="str">
        <f>INDEX('VBA code_permu_wo_repettn'!$AH$3:$AM$6,COUNTIF('Profile-matrices_Condorcet'!$B$2:$B423,'Profile-matrices_Condorcet'!$B423),MATCH(INDEX('numeric possibilities'!F$3:F$1298,VLOOKUP($B423,'numeric possibilities'!$C$3:$G$1298,1)),'VBA code_permu_wo_repettn'!$AH$2:$AM$2))</f>
        <v>B</v>
      </c>
      <c r="F423" t="str">
        <f>INDEX('VBA code_permu_wo_repettn'!$AO$3:$AT$6,COUNTIF('Profile-matrices_Condorcet'!$B$2:$B423,'Profile-matrices_Condorcet'!$B423),MATCH(INDEX('numeric possibilities'!G$3:G$1298,VLOOKUP($B423,'numeric possibilities'!$C$3:$G$1298,1)),'VBA code_permu_wo_repettn'!$AO$2:$AT$2))</f>
        <v>A</v>
      </c>
      <c r="H423" t="s">
        <v>15</v>
      </c>
      <c r="I423" t="str">
        <f>IF(I422&gt;J422,$I$1,IF(I422&lt;J422,$J$1,0))</f>
        <v>B</v>
      </c>
      <c r="K423" t="str">
        <f>IF(K422&gt;L422,$K$1,IF(K422&lt;L422,$L$1,0))</f>
        <v>C</v>
      </c>
      <c r="M423" t="str">
        <f>IF(M422&gt;N422,$M$1,IF(M422&lt;N422,$N$1,0))</f>
        <v>A</v>
      </c>
      <c r="O423" t="str">
        <f>IF(O422&gt;P422,$O$1,IF(O422&lt;P422,$P$1,0))</f>
        <v>C</v>
      </c>
      <c r="Q423" t="str">
        <f>IF(Q422&gt;R422,$Q$1,IF(Q422&lt;R422,$R$1,0))</f>
        <v>B</v>
      </c>
      <c r="S423" t="str">
        <f>IF(S422&gt;T422,$S$1,IF(S422&lt;T422,$T$1,0))</f>
        <v>C</v>
      </c>
    </row>
    <row r="424" spans="1:20" x14ac:dyDescent="0.25">
      <c r="A424">
        <f t="shared" si="14"/>
        <v>423</v>
      </c>
      <c r="B424">
        <f t="shared" si="15"/>
        <v>106</v>
      </c>
      <c r="C424" t="str">
        <f>INDEX('VBA code_permu_wo_repettn'!$T$3:$Y$6,COUNTIF('Profile-matrices_Condorcet'!$B$2:$B424,'Profile-matrices_Condorcet'!$B424),MATCH(INDEX('numeric possibilities'!D$3:D$1298,VLOOKUP($B424,'numeric possibilities'!$C$3:$G$1298,1)),'VBA code_permu_wo_repettn'!$T$2:$Y$2))</f>
        <v>D</v>
      </c>
      <c r="D424" t="str">
        <f>INDEX('VBA code_permu_wo_repettn'!$AA$3:$AF$6,COUNTIF('Profile-matrices_Condorcet'!$B$2:$B424,'Profile-matrices_Condorcet'!$B424),MATCH(INDEX('numeric possibilities'!E$3:E$1298,VLOOKUP($B424,'numeric possibilities'!$C$3:$G$1298,1)),'VBA code_permu_wo_repettn'!$AA$2:$AF$2))</f>
        <v>C</v>
      </c>
      <c r="E424" t="str">
        <f>INDEX('VBA code_permu_wo_repettn'!$AH$3:$AM$6,COUNTIF('Profile-matrices_Condorcet'!$B$2:$B424,'Profile-matrices_Condorcet'!$B424),MATCH(INDEX('numeric possibilities'!F$3:F$1298,VLOOKUP($B424,'numeric possibilities'!$C$3:$G$1298,1)),'VBA code_permu_wo_repettn'!$AH$2:$AM$2))</f>
        <v>A</v>
      </c>
      <c r="F424" t="str">
        <f>INDEX('VBA code_permu_wo_repettn'!$AO$3:$AT$6,COUNTIF('Profile-matrices_Condorcet'!$B$2:$B424,'Profile-matrices_Condorcet'!$B424),MATCH(INDEX('numeric possibilities'!G$3:G$1298,VLOOKUP($B424,'numeric possibilities'!$C$3:$G$1298,1)),'VBA code_permu_wo_repettn'!$AO$2:$AT$2))</f>
        <v>B</v>
      </c>
      <c r="I424" t="s">
        <v>0</v>
      </c>
      <c r="J424" t="s">
        <v>1</v>
      </c>
      <c r="K424" t="s">
        <v>2</v>
      </c>
      <c r="L424" t="s">
        <v>3</v>
      </c>
    </row>
    <row r="425" spans="1:20" x14ac:dyDescent="0.25">
      <c r="A425">
        <f t="shared" si="14"/>
        <v>424</v>
      </c>
      <c r="B425">
        <f t="shared" si="15"/>
        <v>106</v>
      </c>
      <c r="C425" t="str">
        <f>INDEX('VBA code_permu_wo_repettn'!$T$3:$Y$6,COUNTIF('Profile-matrices_Condorcet'!$B$2:$B425,'Profile-matrices_Condorcet'!$B425),MATCH(INDEX('numeric possibilities'!D$3:D$1298,VLOOKUP($B425,'numeric possibilities'!$C$3:$G$1298,1)),'VBA code_permu_wo_repettn'!$T$2:$Y$2))</f>
        <v>B</v>
      </c>
      <c r="D425" t="str">
        <f>INDEX('VBA code_permu_wo_repettn'!$AA$3:$AF$6,COUNTIF('Profile-matrices_Condorcet'!$B$2:$B425,'Profile-matrices_Condorcet'!$B425),MATCH(INDEX('numeric possibilities'!E$3:E$1298,VLOOKUP($B425,'numeric possibilities'!$C$3:$G$1298,1)),'VBA code_permu_wo_repettn'!$AA$2:$AF$2))</f>
        <v>A</v>
      </c>
      <c r="E425" t="str">
        <f>INDEX('VBA code_permu_wo_repettn'!$AH$3:$AM$6,COUNTIF('Profile-matrices_Condorcet'!$B$2:$B425,'Profile-matrices_Condorcet'!$B425),MATCH(INDEX('numeric possibilities'!F$3:F$1298,VLOOKUP($B425,'numeric possibilities'!$C$3:$G$1298,1)),'VBA code_permu_wo_repettn'!$AH$2:$AM$2))</f>
        <v>D</v>
      </c>
      <c r="F425" t="str">
        <f>INDEX('VBA code_permu_wo_repettn'!$AO$3:$AT$6,COUNTIF('Profile-matrices_Condorcet'!$B$2:$B425,'Profile-matrices_Condorcet'!$B425),MATCH(INDEX('numeric possibilities'!G$3:G$1298,VLOOKUP($B425,'numeric possibilities'!$C$3:$G$1298,1)),'VBA code_permu_wo_repettn'!$AO$2:$AT$2))</f>
        <v>C</v>
      </c>
      <c r="G425" t="str">
        <f>IF(MAX(I425:L425)&gt;='numeric possibilities'!$B$4/2,INDEX('Profile-matrices_Condorcet'!I424:L424,1,MATCH(MAX('Profile-matrices_Condorcet'!I425:L425),'Profile-matrices_Condorcet'!I425:L425,0)),"NCW")</f>
        <v>C</v>
      </c>
      <c r="H425" t="s">
        <v>13</v>
      </c>
      <c r="I425" s="3">
        <f>COUNTIF($I423:$S423,I424)</f>
        <v>1</v>
      </c>
      <c r="J425" s="3">
        <f>COUNTIF($I423:$S423,J424)</f>
        <v>2</v>
      </c>
      <c r="K425" s="3">
        <f>COUNTIF($I423:$S423,K424)</f>
        <v>3</v>
      </c>
      <c r="L425" s="3">
        <f>COUNTIF($I423:$S423,L424)</f>
        <v>0</v>
      </c>
    </row>
    <row r="426" spans="1:20" x14ac:dyDescent="0.25">
      <c r="A426">
        <f t="shared" si="14"/>
        <v>425</v>
      </c>
      <c r="B426">
        <f t="shared" si="15"/>
        <v>107</v>
      </c>
      <c r="C426" t="str">
        <f>INDEX('VBA code_permu_wo_repettn'!$T$3:$Y$6,COUNTIF('Profile-matrices_Condorcet'!$B$2:$B426,'Profile-matrices_Condorcet'!$B426),MATCH(INDEX('numeric possibilities'!D$3:D$1298,VLOOKUP($B426,'numeric possibilities'!$C$3:$G$1298,1)),'VBA code_permu_wo_repettn'!$T$2:$Y$2))</f>
        <v>A</v>
      </c>
      <c r="D426" t="str">
        <f>INDEX('VBA code_permu_wo_repettn'!$AA$3:$AF$6,COUNTIF('Profile-matrices_Condorcet'!$B$2:$B426,'Profile-matrices_Condorcet'!$B426),MATCH(INDEX('numeric possibilities'!E$3:E$1298,VLOOKUP($B426,'numeric possibilities'!$C$3:$G$1298,1)),'VBA code_permu_wo_repettn'!$AA$2:$AF$2))</f>
        <v>B</v>
      </c>
      <c r="E426" t="str">
        <f>INDEX('VBA code_permu_wo_repettn'!$AH$3:$AM$6,COUNTIF('Profile-matrices_Condorcet'!$B$2:$B426,'Profile-matrices_Condorcet'!$B426),MATCH(INDEX('numeric possibilities'!F$3:F$1298,VLOOKUP($B426,'numeric possibilities'!$C$3:$G$1298,1)),'VBA code_permu_wo_repettn'!$AH$2:$AM$2))</f>
        <v>C</v>
      </c>
      <c r="F426" t="str">
        <f>INDEX('VBA code_permu_wo_repettn'!$AO$3:$AT$6,COUNTIF('Profile-matrices_Condorcet'!$B$2:$B426,'Profile-matrices_Condorcet'!$B426),MATCH(INDEX('numeric possibilities'!G$3:G$1298,VLOOKUP($B426,'numeric possibilities'!$C$3:$G$1298,1)),'VBA code_permu_wo_repettn'!$AO$2:$AT$2))</f>
        <v>D</v>
      </c>
      <c r="H426" t="s">
        <v>14</v>
      </c>
      <c r="I426" s="3">
        <f>IF(MATCH(I$1,$C426:$C429,0)&lt;(MATCH(J$1,$C426:$C429,0)),1*a_vote,0)+IF(MATCH(I$1,$D426:$D429,0)&lt;MATCH(J$1,$D426:$D429,0),1*b_vote,0)+IF(MATCH(I$1,$E426:$E429,0)&lt;MATCH(J$1,$E426:$E429,0),1*c_vote,0)+IF(MATCH(I$1,$F426:$F429,0)&lt;MATCH(J$1,$F426:$F429,0),1*d_vote,0)</f>
        <v>0.49</v>
      </c>
      <c r="J426" s="3">
        <f>IF(MATCH(I$1,$C426:$C429,0)&gt;(MATCH(J$1,$C426:$C429,0)),1*a_vote,0)+IF(MATCH(I$1,$D426:$D429,0)&gt;MATCH(J$1,$D426:$D429,0),1*b_vote,0)+IF(MATCH(I$1,$E426:$E429,0)&gt;MATCH(J$1,$E426:$E429,0),1*c_vote,0)+IF(MATCH(I$1,$F426:$F429,0)&gt;MATCH(J$1,$F426:$F429,0),1*d_vote,0)</f>
        <v>0.51</v>
      </c>
      <c r="K426" s="3">
        <f>IF(MATCH($K$1,$C426:$C429,0)&lt;(MATCH($L$1,$C426:$C429,0)),1*a_vote,0)+IF(MATCH($K$1,$D426:$D429,0)&lt;MATCH($L$1,$D426:$D429,0),1*b_vote,0)+IF(MATCH($K$1,$E426:$E429,0)&lt;MATCH($L$1,$E426:$E429,0),1*c_vote,0)+IF(MATCH($K$1,$F426:$F429,0)&lt;MATCH($L$1,$F426:$F429,0),1*d_vote,0)</f>
        <v>0.49</v>
      </c>
      <c r="L426" s="3">
        <f>IF(MATCH(K$1,$C426:$C429,0)&gt;(MATCH(L$1,$C426:$C429,0)),1*a_vote,0)+IF(MATCH(K$1,$D426:$D429,0)&gt;MATCH(L$1,$D426:$D429,0),1*b_vote,0)+IF(MATCH(K$1,$E426:$E429,0)&gt;MATCH(L$1,$E426:$E429,0),1*c_vote,0)+IF(MATCH(K$1,$F426:$F429,0)&gt;MATCH(L$1,$F426:$F429,0),1*d_vote,0)</f>
        <v>0.51</v>
      </c>
      <c r="M426" s="3">
        <f>IF(MATCH($M$1,$C426:$C429,0)&lt;(MATCH($N$1,$C426:$C429,0)),1*a_vote,0)+IF(MATCH($M$1,$D426:$D429,0)&lt;MATCH($N$1,$D426:$D429,0),1*b_vote,0)+IF(MATCH($M$1,$E426:$E429,0)&lt;MATCH($N$1,$E426:$E429,0),1*c_vote,0)+IF(MATCH($M$1,$F426:$F429,0)&lt;MATCH($N$1,$F426:$F429,0),1*d_vote,0)</f>
        <v>0.52</v>
      </c>
      <c r="N426" s="3">
        <f>IF(MATCH(M$1,$C426:$C429,0)&gt;(MATCH(N$1,$C426:$C429,0)),1*a_vote,0)+IF(MATCH(M$1,$D426:$D429,0)&gt;MATCH(N$1,$D426:$D429,0),1*b_vote,0)+IF(MATCH(M$1,$E426:$E429,0)&gt;MATCH(N$1,$E426:$E429,0),1*c_vote,0)+IF(MATCH(M$1,$F426:$F429,0)&gt;MATCH(N$1,$F426:$F429,0),1*d_vote,0)</f>
        <v>0.48</v>
      </c>
      <c r="O426" s="3">
        <f>IF(MATCH($O$1,$C426:$C429,0)&lt;(MATCH($P$1,$C426:$C429,0)),1*a_vote,0)+IF(MATCH($O$1,$D426:$D429,0)&lt;MATCH($P$1,$D426:$D429,0),1*b_vote,0)+IF(MATCH($O$1,$E426:$E429,0)&lt;MATCH($P$1,$E426:$E429,0),1*c_vote,0)+IF(MATCH($O$1,$F426:$F429,0)&lt;MATCH($P$1,$F426:$F429,0),1*d_vote,0)</f>
        <v>0.75</v>
      </c>
      <c r="P426" s="3">
        <f>IF(MATCH(O$1,$C426:$C429,0)&gt;(MATCH(P$1,$C426:$C429,0)),1*a_vote,0)+IF(MATCH(O$1,$D426:$D429,0)&gt;MATCH(P$1,$D426:$D429,0),1*b_vote,0)+IF(MATCH(O$1,$E426:$E429,0)&gt;MATCH(P$1,$E426:$E429,0),1*c_vote,0)+IF(MATCH(O$1,$F426:$F429,0)&gt;MATCH(P$1,$F426:$F429,0),1*d_vote,0)</f>
        <v>0.25</v>
      </c>
      <c r="Q426" s="3">
        <f>IF(MATCH($Q$1,$C426:$C429,0)&lt;(MATCH($R$1,$C426:$C429,0)),1*a_vote,0)+IF(MATCH($Q$1,$D426:$D429,0)&lt;MATCH($R$1,$D426:$D429,0),1*b_vote,0)+IF(MATCH($Q$1,$E426:$E429,0)&lt;MATCH($R$1,$E426:$E429,0),1*c_vote,0)+IF(MATCH($Q$1,$F426:$F429,0)&lt;MATCH($R$1,$F426:$F429,0),1*d_vote,0)</f>
        <v>0.51</v>
      </c>
      <c r="R426" s="3">
        <f>IF(MATCH(Q$1,$C426:$C429,0)&gt;(MATCH(R$1,$C426:$C429,0)),1*a_vote,0)+IF(MATCH(Q$1,$D426:$D429,0)&gt;MATCH(R$1,$D426:$D429,0),1*b_vote,0)+IF(MATCH(Q$1,$E426:$E429,0)&gt;MATCH(R$1,$E426:$E429,0),1*c_vote,0)+IF(MATCH(Q$1,$F426:$F429,0)&gt;MATCH(R$1,$F426:$F429,0),1*d_vote,0)</f>
        <v>0.49</v>
      </c>
      <c r="S426" s="3">
        <f>IF(MATCH($S$1,$C426:$C429,0)&lt;(MATCH($T$1,$C426:$C429,0)),1*a_vote,0)+IF(MATCH($S$1,$D426:$D429,0)&lt;MATCH($T$1,$D426:$D429,0),1*b_vote,0)+IF(MATCH($S$1,$E426:$E429,0)&lt;MATCH($T$1,$E426:$E429,0),1*c_vote,0)+IF(MATCH($S$1,$F426:$F429,0)&lt;MATCH($T$1,$F426:$F429,0),1*d_vote,0)</f>
        <v>0.25</v>
      </c>
      <c r="T426" s="3">
        <f>IF(MATCH(S$1,$C426:$C429,0)&gt;(MATCH(T$1,$C426:$C429,0)),1*a_vote,0)+IF(MATCH(S$1,$D426:$D429,0)&gt;MATCH(T$1,$D426:$D429,0),1*b_vote,0)+IF(MATCH(S$1,$E426:$E429,0)&gt;MATCH(T$1,$E426:$E429,0),1*c_vote,0)+IF(MATCH(S$1,$F426:$F429,0)&gt;MATCH(T$1,$F426:$F429,0),1*d_vote,0)</f>
        <v>0.75</v>
      </c>
    </row>
    <row r="427" spans="1:20" x14ac:dyDescent="0.25">
      <c r="A427">
        <f t="shared" si="14"/>
        <v>426</v>
      </c>
      <c r="B427">
        <f t="shared" si="15"/>
        <v>107</v>
      </c>
      <c r="C427" t="str">
        <f>INDEX('VBA code_permu_wo_repettn'!$T$3:$Y$6,COUNTIF('Profile-matrices_Condorcet'!$B$2:$B427,'Profile-matrices_Condorcet'!$B427),MATCH(INDEX('numeric possibilities'!D$3:D$1298,VLOOKUP($B427,'numeric possibilities'!$C$3:$G$1298,1)),'VBA code_permu_wo_repettn'!$T$2:$Y$2))</f>
        <v>D</v>
      </c>
      <c r="D427" t="str">
        <f>INDEX('VBA code_permu_wo_repettn'!$AA$3:$AF$6,COUNTIF('Profile-matrices_Condorcet'!$B$2:$B427,'Profile-matrices_Condorcet'!$B427),MATCH(INDEX('numeric possibilities'!E$3:E$1298,VLOOKUP($B427,'numeric possibilities'!$C$3:$G$1298,1)),'VBA code_permu_wo_repettn'!$AA$2:$AF$2))</f>
        <v>D</v>
      </c>
      <c r="E427" t="str">
        <f>INDEX('VBA code_permu_wo_repettn'!$AH$3:$AM$6,COUNTIF('Profile-matrices_Condorcet'!$B$2:$B427,'Profile-matrices_Condorcet'!$B427),MATCH(INDEX('numeric possibilities'!F$3:F$1298,VLOOKUP($B427,'numeric possibilities'!$C$3:$G$1298,1)),'VBA code_permu_wo_repettn'!$AH$2:$AM$2))</f>
        <v>B</v>
      </c>
      <c r="F427" t="str">
        <f>INDEX('VBA code_permu_wo_repettn'!$AO$3:$AT$6,COUNTIF('Profile-matrices_Condorcet'!$B$2:$B427,'Profile-matrices_Condorcet'!$B427),MATCH(INDEX('numeric possibilities'!G$3:G$1298,VLOOKUP($B427,'numeric possibilities'!$C$3:$G$1298,1)),'VBA code_permu_wo_repettn'!$AO$2:$AT$2))</f>
        <v>A</v>
      </c>
      <c r="H427" t="s">
        <v>15</v>
      </c>
      <c r="I427" t="str">
        <f>IF(I426&gt;J426,$I$1,IF(I426&lt;J426,$J$1,0))</f>
        <v>B</v>
      </c>
      <c r="K427" t="str">
        <f>IF(K426&gt;L426,$K$1,IF(K426&lt;L426,$L$1,0))</f>
        <v>C</v>
      </c>
      <c r="M427" t="str">
        <f>IF(M426&gt;N426,$M$1,IF(M426&lt;N426,$N$1,0))</f>
        <v>A</v>
      </c>
      <c r="O427" t="str">
        <f>IF(O426&gt;P426,$O$1,IF(O426&lt;P426,$P$1,0))</f>
        <v>B</v>
      </c>
      <c r="Q427" t="str">
        <f>IF(Q426&gt;R426,$Q$1,IF(Q426&lt;R426,$R$1,0))</f>
        <v>B</v>
      </c>
      <c r="S427" t="str">
        <f>IF(S426&gt;T426,$S$1,IF(S426&lt;T426,$T$1,0))</f>
        <v>D</v>
      </c>
    </row>
    <row r="428" spans="1:20" x14ac:dyDescent="0.25">
      <c r="A428">
        <f t="shared" si="14"/>
        <v>427</v>
      </c>
      <c r="B428">
        <f t="shared" si="15"/>
        <v>107</v>
      </c>
      <c r="C428" t="str">
        <f>INDEX('VBA code_permu_wo_repettn'!$T$3:$Y$6,COUNTIF('Profile-matrices_Condorcet'!$B$2:$B428,'Profile-matrices_Condorcet'!$B428),MATCH(INDEX('numeric possibilities'!D$3:D$1298,VLOOKUP($B428,'numeric possibilities'!$C$3:$G$1298,1)),'VBA code_permu_wo_repettn'!$T$2:$Y$2))</f>
        <v>B</v>
      </c>
      <c r="D428" t="str">
        <f>INDEX('VBA code_permu_wo_repettn'!$AA$3:$AF$6,COUNTIF('Profile-matrices_Condorcet'!$B$2:$B428,'Profile-matrices_Condorcet'!$B428),MATCH(INDEX('numeric possibilities'!E$3:E$1298,VLOOKUP($B428,'numeric possibilities'!$C$3:$G$1298,1)),'VBA code_permu_wo_repettn'!$AA$2:$AF$2))</f>
        <v>C</v>
      </c>
      <c r="E428" t="str">
        <f>INDEX('VBA code_permu_wo_repettn'!$AH$3:$AM$6,COUNTIF('Profile-matrices_Condorcet'!$B$2:$B428,'Profile-matrices_Condorcet'!$B428),MATCH(INDEX('numeric possibilities'!F$3:F$1298,VLOOKUP($B428,'numeric possibilities'!$C$3:$G$1298,1)),'VBA code_permu_wo_repettn'!$AH$2:$AM$2))</f>
        <v>A</v>
      </c>
      <c r="F428" t="str">
        <f>INDEX('VBA code_permu_wo_repettn'!$AO$3:$AT$6,COUNTIF('Profile-matrices_Condorcet'!$B$2:$B428,'Profile-matrices_Condorcet'!$B428),MATCH(INDEX('numeric possibilities'!G$3:G$1298,VLOOKUP($B428,'numeric possibilities'!$C$3:$G$1298,1)),'VBA code_permu_wo_repettn'!$AO$2:$AT$2))</f>
        <v>B</v>
      </c>
      <c r="I428" t="s">
        <v>0</v>
      </c>
      <c r="J428" t="s">
        <v>1</v>
      </c>
      <c r="K428" t="s">
        <v>2</v>
      </c>
      <c r="L428" t="s">
        <v>3</v>
      </c>
    </row>
    <row r="429" spans="1:20" x14ac:dyDescent="0.25">
      <c r="A429">
        <f t="shared" si="14"/>
        <v>428</v>
      </c>
      <c r="B429">
        <f t="shared" si="15"/>
        <v>107</v>
      </c>
      <c r="C429" t="str">
        <f>INDEX('VBA code_permu_wo_repettn'!$T$3:$Y$6,COUNTIF('Profile-matrices_Condorcet'!$B$2:$B429,'Profile-matrices_Condorcet'!$B429),MATCH(INDEX('numeric possibilities'!D$3:D$1298,VLOOKUP($B429,'numeric possibilities'!$C$3:$G$1298,1)),'VBA code_permu_wo_repettn'!$T$2:$Y$2))</f>
        <v>C</v>
      </c>
      <c r="D429" t="str">
        <f>INDEX('VBA code_permu_wo_repettn'!$AA$3:$AF$6,COUNTIF('Profile-matrices_Condorcet'!$B$2:$B429,'Profile-matrices_Condorcet'!$B429),MATCH(INDEX('numeric possibilities'!E$3:E$1298,VLOOKUP($B429,'numeric possibilities'!$C$3:$G$1298,1)),'VBA code_permu_wo_repettn'!$AA$2:$AF$2))</f>
        <v>A</v>
      </c>
      <c r="E429" t="str">
        <f>INDEX('VBA code_permu_wo_repettn'!$AH$3:$AM$6,COUNTIF('Profile-matrices_Condorcet'!$B$2:$B429,'Profile-matrices_Condorcet'!$B429),MATCH(INDEX('numeric possibilities'!F$3:F$1298,VLOOKUP($B429,'numeric possibilities'!$C$3:$G$1298,1)),'VBA code_permu_wo_repettn'!$AH$2:$AM$2))</f>
        <v>D</v>
      </c>
      <c r="F429" t="str">
        <f>INDEX('VBA code_permu_wo_repettn'!$AO$3:$AT$6,COUNTIF('Profile-matrices_Condorcet'!$B$2:$B429,'Profile-matrices_Condorcet'!$B429),MATCH(INDEX('numeric possibilities'!G$3:G$1298,VLOOKUP($B429,'numeric possibilities'!$C$3:$G$1298,1)),'VBA code_permu_wo_repettn'!$AO$2:$AT$2))</f>
        <v>C</v>
      </c>
      <c r="G429" t="str">
        <f>IF(MAX(I429:L429)&gt;='numeric possibilities'!$B$4/2,INDEX('Profile-matrices_Condorcet'!I428:L428,1,MATCH(MAX('Profile-matrices_Condorcet'!I429:L429),'Profile-matrices_Condorcet'!I429:L429,0)),"NCW")</f>
        <v>B</v>
      </c>
      <c r="H429" t="s">
        <v>13</v>
      </c>
      <c r="I429" s="3">
        <f>COUNTIF($I427:$S427,I428)</f>
        <v>1</v>
      </c>
      <c r="J429" s="3">
        <f>COUNTIF($I427:$S427,J428)</f>
        <v>3</v>
      </c>
      <c r="K429" s="3">
        <f>COUNTIF($I427:$S427,K428)</f>
        <v>1</v>
      </c>
      <c r="L429" s="3">
        <f>COUNTIF($I427:$S427,L428)</f>
        <v>1</v>
      </c>
    </row>
    <row r="430" spans="1:20" x14ac:dyDescent="0.25">
      <c r="A430">
        <f t="shared" si="14"/>
        <v>429</v>
      </c>
      <c r="B430">
        <f t="shared" si="15"/>
        <v>108</v>
      </c>
      <c r="C430" t="str">
        <f>INDEX('VBA code_permu_wo_repettn'!$T$3:$Y$6,COUNTIF('Profile-matrices_Condorcet'!$B$2:$B430,'Profile-matrices_Condorcet'!$B430),MATCH(INDEX('numeric possibilities'!D$3:D$1298,VLOOKUP($B430,'numeric possibilities'!$C$3:$G$1298,1)),'VBA code_permu_wo_repettn'!$T$2:$Y$2))</f>
        <v>A</v>
      </c>
      <c r="D430" t="str">
        <f>INDEX('VBA code_permu_wo_repettn'!$AA$3:$AF$6,COUNTIF('Profile-matrices_Condorcet'!$B$2:$B430,'Profile-matrices_Condorcet'!$B430),MATCH(INDEX('numeric possibilities'!E$3:E$1298,VLOOKUP($B430,'numeric possibilities'!$C$3:$G$1298,1)),'VBA code_permu_wo_repettn'!$AA$2:$AF$2))</f>
        <v>B</v>
      </c>
      <c r="E430" t="str">
        <f>INDEX('VBA code_permu_wo_repettn'!$AH$3:$AM$6,COUNTIF('Profile-matrices_Condorcet'!$B$2:$B430,'Profile-matrices_Condorcet'!$B430),MATCH(INDEX('numeric possibilities'!F$3:F$1298,VLOOKUP($B430,'numeric possibilities'!$C$3:$G$1298,1)),'VBA code_permu_wo_repettn'!$AH$2:$AM$2))</f>
        <v>C</v>
      </c>
      <c r="F430" t="str">
        <f>INDEX('VBA code_permu_wo_repettn'!$AO$3:$AT$6,COUNTIF('Profile-matrices_Condorcet'!$B$2:$B430,'Profile-matrices_Condorcet'!$B430),MATCH(INDEX('numeric possibilities'!G$3:G$1298,VLOOKUP($B430,'numeric possibilities'!$C$3:$G$1298,1)),'VBA code_permu_wo_repettn'!$AO$2:$AT$2))</f>
        <v>D</v>
      </c>
      <c r="H430" t="s">
        <v>14</v>
      </c>
      <c r="I430" s="3">
        <f>IF(MATCH(I$1,$C430:$C433,0)&lt;(MATCH(J$1,$C430:$C433,0)),1*a_vote,0)+IF(MATCH(I$1,$D430:$D433,0)&lt;MATCH(J$1,$D430:$D433,0),1*b_vote,0)+IF(MATCH(I$1,$E430:$E433,0)&lt;MATCH(J$1,$E430:$E433,0),1*c_vote,0)+IF(MATCH(I$1,$F430:$F433,0)&lt;MATCH(J$1,$F430:$F433,0),1*d_vote,0)</f>
        <v>0.49</v>
      </c>
      <c r="J430" s="3">
        <f>IF(MATCH(I$1,$C430:$C433,0)&gt;(MATCH(J$1,$C430:$C433,0)),1*a_vote,0)+IF(MATCH(I$1,$D430:$D433,0)&gt;MATCH(J$1,$D430:$D433,0),1*b_vote,0)+IF(MATCH(I$1,$E430:$E433,0)&gt;MATCH(J$1,$E430:$E433,0),1*c_vote,0)+IF(MATCH(I$1,$F430:$F433,0)&gt;MATCH(J$1,$F430:$F433,0),1*d_vote,0)</f>
        <v>0.51</v>
      </c>
      <c r="K430" s="3">
        <f>IF(MATCH($K$1,$C430:$C433,0)&lt;(MATCH($L$1,$C430:$C433,0)),1*a_vote,0)+IF(MATCH($K$1,$D430:$D433,0)&lt;MATCH($L$1,$D430:$D433,0),1*b_vote,0)+IF(MATCH($K$1,$E430:$E433,0)&lt;MATCH($L$1,$E430:$E433,0),1*c_vote,0)+IF(MATCH($K$1,$F430:$F433,0)&lt;MATCH($L$1,$F430:$F433,0),1*d_vote,0)</f>
        <v>0.49</v>
      </c>
      <c r="L430" s="3">
        <f>IF(MATCH(K$1,$C430:$C433,0)&gt;(MATCH(L$1,$C430:$C433,0)),1*a_vote,0)+IF(MATCH(K$1,$D430:$D433,0)&gt;MATCH(L$1,$D430:$D433,0),1*b_vote,0)+IF(MATCH(K$1,$E430:$E433,0)&gt;MATCH(L$1,$E430:$E433,0),1*c_vote,0)+IF(MATCH(K$1,$F430:$F433,0)&gt;MATCH(L$1,$F430:$F433,0),1*d_vote,0)</f>
        <v>0.51</v>
      </c>
      <c r="M430" s="3">
        <f>IF(MATCH($M$1,$C430:$C433,0)&lt;(MATCH($N$1,$C430:$C433,0)),1*a_vote,0)+IF(MATCH($M$1,$D430:$D433,0)&lt;MATCH($N$1,$D430:$D433,0),1*b_vote,0)+IF(MATCH($M$1,$E430:$E433,0)&lt;MATCH($N$1,$E430:$E433,0),1*c_vote,0)+IF(MATCH($M$1,$F430:$F433,0)&lt;MATCH($N$1,$F430:$F433,0),1*d_vote,0)</f>
        <v>0.52</v>
      </c>
      <c r="N430" s="3">
        <f>IF(MATCH(M$1,$C430:$C433,0)&gt;(MATCH(N$1,$C430:$C433,0)),1*a_vote,0)+IF(MATCH(M$1,$D430:$D433,0)&gt;MATCH(N$1,$D430:$D433,0),1*b_vote,0)+IF(MATCH(M$1,$E430:$E433,0)&gt;MATCH(N$1,$E430:$E433,0),1*c_vote,0)+IF(MATCH(M$1,$F430:$F433,0)&gt;MATCH(N$1,$F430:$F433,0),1*d_vote,0)</f>
        <v>0.48</v>
      </c>
      <c r="O430" s="3">
        <f>IF(MATCH($O$1,$C430:$C433,0)&lt;(MATCH($P$1,$C430:$C433,0)),1*a_vote,0)+IF(MATCH($O$1,$D430:$D433,0)&lt;MATCH($P$1,$D430:$D433,0),1*b_vote,0)+IF(MATCH($O$1,$E430:$E433,0)&lt;MATCH($P$1,$E430:$E433,0),1*c_vote,0)+IF(MATCH($O$1,$F430:$F433,0)&lt;MATCH($P$1,$F430:$F433,0),1*d_vote,0)</f>
        <v>0.48</v>
      </c>
      <c r="P430" s="3">
        <f>IF(MATCH(O$1,$C430:$C433,0)&gt;(MATCH(P$1,$C430:$C433,0)),1*a_vote,0)+IF(MATCH(O$1,$D430:$D433,0)&gt;MATCH(P$1,$D430:$D433,0),1*b_vote,0)+IF(MATCH(O$1,$E430:$E433,0)&gt;MATCH(P$1,$E430:$E433,0),1*c_vote,0)+IF(MATCH(O$1,$F430:$F433,0)&gt;MATCH(P$1,$F430:$F433,0),1*d_vote,0)</f>
        <v>0.52</v>
      </c>
      <c r="Q430" s="3">
        <f>IF(MATCH($Q$1,$C430:$C433,0)&lt;(MATCH($R$1,$C430:$C433,0)),1*a_vote,0)+IF(MATCH($Q$1,$D430:$D433,0)&lt;MATCH($R$1,$D430:$D433,0),1*b_vote,0)+IF(MATCH($Q$1,$E430:$E433,0)&lt;MATCH($R$1,$E430:$E433,0),1*c_vote,0)+IF(MATCH($Q$1,$F430:$F433,0)&lt;MATCH($R$1,$F430:$F433,0),1*d_vote,0)</f>
        <v>0.51</v>
      </c>
      <c r="R430" s="3">
        <f>IF(MATCH(Q$1,$C430:$C433,0)&gt;(MATCH(R$1,$C430:$C433,0)),1*a_vote,0)+IF(MATCH(Q$1,$D430:$D433,0)&gt;MATCH(R$1,$D430:$D433,0),1*b_vote,0)+IF(MATCH(Q$1,$E430:$E433,0)&gt;MATCH(R$1,$E430:$E433,0),1*c_vote,0)+IF(MATCH(Q$1,$F430:$F433,0)&gt;MATCH(R$1,$F430:$F433,0),1*d_vote,0)</f>
        <v>0.49</v>
      </c>
      <c r="S430" s="3">
        <f>IF(MATCH($S$1,$C430:$C433,0)&lt;(MATCH($T$1,$C430:$C433,0)),1*a_vote,0)+IF(MATCH($S$1,$D430:$D433,0)&lt;MATCH($T$1,$D430:$D433,0),1*b_vote,0)+IF(MATCH($S$1,$E430:$E433,0)&lt;MATCH($T$1,$E430:$E433,0),1*c_vote,0)+IF(MATCH($S$1,$F430:$F433,0)&lt;MATCH($T$1,$F430:$F433,0),1*d_vote,0)</f>
        <v>0.25</v>
      </c>
      <c r="T430" s="3">
        <f>IF(MATCH(S$1,$C430:$C433,0)&gt;(MATCH(T$1,$C430:$C433,0)),1*a_vote,0)+IF(MATCH(S$1,$D430:$D433,0)&gt;MATCH(T$1,$D430:$D433,0),1*b_vote,0)+IF(MATCH(S$1,$E430:$E433,0)&gt;MATCH(T$1,$E430:$E433,0),1*c_vote,0)+IF(MATCH(S$1,$F430:$F433,0)&gt;MATCH(T$1,$F430:$F433,0),1*d_vote,0)</f>
        <v>0.75</v>
      </c>
    </row>
    <row r="431" spans="1:20" x14ac:dyDescent="0.25">
      <c r="A431">
        <f t="shared" si="14"/>
        <v>430</v>
      </c>
      <c r="B431">
        <f t="shared" si="15"/>
        <v>108</v>
      </c>
      <c r="C431" t="str">
        <f>INDEX('VBA code_permu_wo_repettn'!$T$3:$Y$6,COUNTIF('Profile-matrices_Condorcet'!$B$2:$B431,'Profile-matrices_Condorcet'!$B431),MATCH(INDEX('numeric possibilities'!D$3:D$1298,VLOOKUP($B431,'numeric possibilities'!$C$3:$G$1298,1)),'VBA code_permu_wo_repettn'!$T$2:$Y$2))</f>
        <v>D</v>
      </c>
      <c r="D431" t="str">
        <f>INDEX('VBA code_permu_wo_repettn'!$AA$3:$AF$6,COUNTIF('Profile-matrices_Condorcet'!$B$2:$B431,'Profile-matrices_Condorcet'!$B431),MATCH(INDEX('numeric possibilities'!E$3:E$1298,VLOOKUP($B431,'numeric possibilities'!$C$3:$G$1298,1)),'VBA code_permu_wo_repettn'!$AA$2:$AF$2))</f>
        <v>D</v>
      </c>
      <c r="E431" t="str">
        <f>INDEX('VBA code_permu_wo_repettn'!$AH$3:$AM$6,COUNTIF('Profile-matrices_Condorcet'!$B$2:$B431,'Profile-matrices_Condorcet'!$B431),MATCH(INDEX('numeric possibilities'!F$3:F$1298,VLOOKUP($B431,'numeric possibilities'!$C$3:$G$1298,1)),'VBA code_permu_wo_repettn'!$AH$2:$AM$2))</f>
        <v>B</v>
      </c>
      <c r="F431" t="str">
        <f>INDEX('VBA code_permu_wo_repettn'!$AO$3:$AT$6,COUNTIF('Profile-matrices_Condorcet'!$B$2:$B431,'Profile-matrices_Condorcet'!$B431),MATCH(INDEX('numeric possibilities'!G$3:G$1298,VLOOKUP($B431,'numeric possibilities'!$C$3:$G$1298,1)),'VBA code_permu_wo_repettn'!$AO$2:$AT$2))</f>
        <v>A</v>
      </c>
      <c r="H431" t="s">
        <v>15</v>
      </c>
      <c r="I431" t="str">
        <f>IF(I430&gt;J430,$I$1,IF(I430&lt;J430,$J$1,0))</f>
        <v>B</v>
      </c>
      <c r="K431" t="str">
        <f>IF(K430&gt;L430,$K$1,IF(K430&lt;L430,$L$1,0))</f>
        <v>C</v>
      </c>
      <c r="M431" t="str">
        <f>IF(M430&gt;N430,$M$1,IF(M430&lt;N430,$N$1,0))</f>
        <v>A</v>
      </c>
      <c r="O431" t="str">
        <f>IF(O430&gt;P430,$O$1,IF(O430&lt;P430,$P$1,0))</f>
        <v>C</v>
      </c>
      <c r="Q431" t="str">
        <f>IF(Q430&gt;R430,$Q$1,IF(Q430&lt;R430,$R$1,0))</f>
        <v>B</v>
      </c>
      <c r="S431" t="str">
        <f>IF(S430&gt;T430,$S$1,IF(S430&lt;T430,$T$1,0))</f>
        <v>D</v>
      </c>
    </row>
    <row r="432" spans="1:20" x14ac:dyDescent="0.25">
      <c r="A432">
        <f t="shared" si="14"/>
        <v>431</v>
      </c>
      <c r="B432">
        <f t="shared" si="15"/>
        <v>108</v>
      </c>
      <c r="C432" t="str">
        <f>INDEX('VBA code_permu_wo_repettn'!$T$3:$Y$6,COUNTIF('Profile-matrices_Condorcet'!$B$2:$B432,'Profile-matrices_Condorcet'!$B432),MATCH(INDEX('numeric possibilities'!D$3:D$1298,VLOOKUP($B432,'numeric possibilities'!$C$3:$G$1298,1)),'VBA code_permu_wo_repettn'!$T$2:$Y$2))</f>
        <v>C</v>
      </c>
      <c r="D432" t="str">
        <f>INDEX('VBA code_permu_wo_repettn'!$AA$3:$AF$6,COUNTIF('Profile-matrices_Condorcet'!$B$2:$B432,'Profile-matrices_Condorcet'!$B432),MATCH(INDEX('numeric possibilities'!E$3:E$1298,VLOOKUP($B432,'numeric possibilities'!$C$3:$G$1298,1)),'VBA code_permu_wo_repettn'!$AA$2:$AF$2))</f>
        <v>C</v>
      </c>
      <c r="E432" t="str">
        <f>INDEX('VBA code_permu_wo_repettn'!$AH$3:$AM$6,COUNTIF('Profile-matrices_Condorcet'!$B$2:$B432,'Profile-matrices_Condorcet'!$B432),MATCH(INDEX('numeric possibilities'!F$3:F$1298,VLOOKUP($B432,'numeric possibilities'!$C$3:$G$1298,1)),'VBA code_permu_wo_repettn'!$AH$2:$AM$2))</f>
        <v>A</v>
      </c>
      <c r="F432" t="str">
        <f>INDEX('VBA code_permu_wo_repettn'!$AO$3:$AT$6,COUNTIF('Profile-matrices_Condorcet'!$B$2:$B432,'Profile-matrices_Condorcet'!$B432),MATCH(INDEX('numeric possibilities'!G$3:G$1298,VLOOKUP($B432,'numeric possibilities'!$C$3:$G$1298,1)),'VBA code_permu_wo_repettn'!$AO$2:$AT$2))</f>
        <v>B</v>
      </c>
      <c r="I432" t="s">
        <v>0</v>
      </c>
      <c r="J432" t="s">
        <v>1</v>
      </c>
      <c r="K432" t="s">
        <v>2</v>
      </c>
      <c r="L432" t="s">
        <v>3</v>
      </c>
    </row>
    <row r="433" spans="1:20" x14ac:dyDescent="0.25">
      <c r="A433">
        <f t="shared" si="14"/>
        <v>432</v>
      </c>
      <c r="B433">
        <f t="shared" si="15"/>
        <v>108</v>
      </c>
      <c r="C433" t="str">
        <f>INDEX('VBA code_permu_wo_repettn'!$T$3:$Y$6,COUNTIF('Profile-matrices_Condorcet'!$B$2:$B433,'Profile-matrices_Condorcet'!$B433),MATCH(INDEX('numeric possibilities'!D$3:D$1298,VLOOKUP($B433,'numeric possibilities'!$C$3:$G$1298,1)),'VBA code_permu_wo_repettn'!$T$2:$Y$2))</f>
        <v>B</v>
      </c>
      <c r="D433" t="str">
        <f>INDEX('VBA code_permu_wo_repettn'!$AA$3:$AF$6,COUNTIF('Profile-matrices_Condorcet'!$B$2:$B433,'Profile-matrices_Condorcet'!$B433),MATCH(INDEX('numeric possibilities'!E$3:E$1298,VLOOKUP($B433,'numeric possibilities'!$C$3:$G$1298,1)),'VBA code_permu_wo_repettn'!$AA$2:$AF$2))</f>
        <v>A</v>
      </c>
      <c r="E433" t="str">
        <f>INDEX('VBA code_permu_wo_repettn'!$AH$3:$AM$6,COUNTIF('Profile-matrices_Condorcet'!$B$2:$B433,'Profile-matrices_Condorcet'!$B433),MATCH(INDEX('numeric possibilities'!F$3:F$1298,VLOOKUP($B433,'numeric possibilities'!$C$3:$G$1298,1)),'VBA code_permu_wo_repettn'!$AH$2:$AM$2))</f>
        <v>D</v>
      </c>
      <c r="F433" t="str">
        <f>INDEX('VBA code_permu_wo_repettn'!$AO$3:$AT$6,COUNTIF('Profile-matrices_Condorcet'!$B$2:$B433,'Profile-matrices_Condorcet'!$B433),MATCH(INDEX('numeric possibilities'!G$3:G$1298,VLOOKUP($B433,'numeric possibilities'!$C$3:$G$1298,1)),'VBA code_permu_wo_repettn'!$AO$2:$AT$2))</f>
        <v>C</v>
      </c>
      <c r="G433" t="str">
        <f>IF(MAX(I433:L433)&gt;='numeric possibilities'!$B$4/2,INDEX('Profile-matrices_Condorcet'!I432:L432,1,MATCH(MAX('Profile-matrices_Condorcet'!I433:L433),'Profile-matrices_Condorcet'!I433:L433,0)),"NCW")</f>
        <v>NCW</v>
      </c>
      <c r="H433" t="s">
        <v>13</v>
      </c>
      <c r="I433" s="3">
        <f>COUNTIF($I431:$S431,I432)</f>
        <v>1</v>
      </c>
      <c r="J433" s="3">
        <f>COUNTIF($I431:$S431,J432)</f>
        <v>2</v>
      </c>
      <c r="K433" s="3">
        <f>COUNTIF($I431:$S431,K432)</f>
        <v>2</v>
      </c>
      <c r="L433" s="3">
        <f>COUNTIF($I431:$S431,L432)</f>
        <v>1</v>
      </c>
    </row>
    <row r="434" spans="1:20" x14ac:dyDescent="0.25">
      <c r="A434">
        <f t="shared" si="14"/>
        <v>433</v>
      </c>
      <c r="B434">
        <f t="shared" si="15"/>
        <v>109</v>
      </c>
      <c r="C434" t="str">
        <f>INDEX('VBA code_permu_wo_repettn'!$T$3:$Y$6,COUNTIF('Profile-matrices_Condorcet'!$B$2:$B434,'Profile-matrices_Condorcet'!$B434),MATCH(INDEX('numeric possibilities'!D$3:D$1298,VLOOKUP($B434,'numeric possibilities'!$C$3:$G$1298,1)),'VBA code_permu_wo_repettn'!$T$2:$Y$2))</f>
        <v>A</v>
      </c>
      <c r="D434" t="str">
        <f>INDEX('VBA code_permu_wo_repettn'!$AA$3:$AF$6,COUNTIF('Profile-matrices_Condorcet'!$B$2:$B434,'Profile-matrices_Condorcet'!$B434),MATCH(INDEX('numeric possibilities'!E$3:E$1298,VLOOKUP($B434,'numeric possibilities'!$C$3:$G$1298,1)),'VBA code_permu_wo_repettn'!$AA$2:$AF$2))</f>
        <v>B</v>
      </c>
      <c r="E434" t="str">
        <f>INDEX('VBA code_permu_wo_repettn'!$AH$3:$AM$6,COUNTIF('Profile-matrices_Condorcet'!$B$2:$B434,'Profile-matrices_Condorcet'!$B434),MATCH(INDEX('numeric possibilities'!F$3:F$1298,VLOOKUP($B434,'numeric possibilities'!$C$3:$G$1298,1)),'VBA code_permu_wo_repettn'!$AH$2:$AM$2))</f>
        <v>C</v>
      </c>
      <c r="F434" t="str">
        <f>INDEX('VBA code_permu_wo_repettn'!$AO$3:$AT$6,COUNTIF('Profile-matrices_Condorcet'!$B$2:$B434,'Profile-matrices_Condorcet'!$B434),MATCH(INDEX('numeric possibilities'!G$3:G$1298,VLOOKUP($B434,'numeric possibilities'!$C$3:$G$1298,1)),'VBA code_permu_wo_repettn'!$AO$2:$AT$2))</f>
        <v>D</v>
      </c>
      <c r="H434" t="s">
        <v>14</v>
      </c>
      <c r="I434" s="3">
        <f>IF(MATCH(I$1,$C434:$C437,0)&lt;(MATCH(J$1,$C434:$C437,0)),1*a_vote,0)+IF(MATCH(I$1,$D434:$D437,0)&lt;MATCH(J$1,$D434:$D437,0),1*b_vote,0)+IF(MATCH(I$1,$E434:$E437,0)&lt;MATCH(J$1,$E434:$E437,0),1*c_vote,0)+IF(MATCH(I$1,$F434:$F437,0)&lt;MATCH(J$1,$F434:$F437,0),1*d_vote,0)</f>
        <v>0.49</v>
      </c>
      <c r="J434" s="3">
        <f>IF(MATCH(I$1,$C434:$C437,0)&gt;(MATCH(J$1,$C434:$C437,0)),1*a_vote,0)+IF(MATCH(I$1,$D434:$D437,0)&gt;MATCH(J$1,$D434:$D437,0),1*b_vote,0)+IF(MATCH(I$1,$E434:$E437,0)&gt;MATCH(J$1,$E434:$E437,0),1*c_vote,0)+IF(MATCH(I$1,$F434:$F437,0)&gt;MATCH(J$1,$F434:$F437,0),1*d_vote,0)</f>
        <v>0.51</v>
      </c>
      <c r="K434" s="3">
        <f>IF(MATCH($K$1,$C434:$C437,0)&lt;(MATCH($L$1,$C434:$C437,0)),1*a_vote,0)+IF(MATCH($K$1,$D434:$D437,0)&lt;MATCH($L$1,$D434:$D437,0),1*b_vote,0)+IF(MATCH($K$1,$E434:$E437,0)&lt;MATCH($L$1,$E434:$E437,0),1*c_vote,0)+IF(MATCH($K$1,$F434:$F437,0)&lt;MATCH($L$1,$F434:$F437,0),1*d_vote,0)</f>
        <v>0.75</v>
      </c>
      <c r="L434" s="3">
        <f>IF(MATCH(K$1,$C434:$C437,0)&gt;(MATCH(L$1,$C434:$C437,0)),1*a_vote,0)+IF(MATCH(K$1,$D434:$D437,0)&gt;MATCH(L$1,$D434:$D437,0),1*b_vote,0)+IF(MATCH(K$1,$E434:$E437,0)&gt;MATCH(L$1,$E434:$E437,0),1*c_vote,0)+IF(MATCH(K$1,$F434:$F437,0)&gt;MATCH(L$1,$F434:$F437,0),1*d_vote,0)</f>
        <v>0.25</v>
      </c>
      <c r="M434" s="3">
        <f>IF(MATCH($M$1,$C434:$C437,0)&lt;(MATCH($N$1,$C434:$C437,0)),1*a_vote,0)+IF(MATCH($M$1,$D434:$D437,0)&lt;MATCH($N$1,$D434:$D437,0),1*b_vote,0)+IF(MATCH($M$1,$E434:$E437,0)&lt;MATCH($N$1,$E434:$E437,0),1*c_vote,0)+IF(MATCH($M$1,$F434:$F437,0)&lt;MATCH($N$1,$F434:$F437,0),1*d_vote,0)</f>
        <v>0.53</v>
      </c>
      <c r="N434" s="3">
        <f>IF(MATCH(M$1,$C434:$C437,0)&gt;(MATCH(N$1,$C434:$C437,0)),1*a_vote,0)+IF(MATCH(M$1,$D434:$D437,0)&gt;MATCH(N$1,$D434:$D437,0),1*b_vote,0)+IF(MATCH(M$1,$E434:$E437,0)&gt;MATCH(N$1,$E434:$E437,0),1*c_vote,0)+IF(MATCH(M$1,$F434:$F437,0)&gt;MATCH(N$1,$F434:$F437,0),1*d_vote,0)</f>
        <v>0.47</v>
      </c>
      <c r="O434" s="3">
        <f>IF(MATCH($O$1,$C434:$C437,0)&lt;(MATCH($P$1,$C434:$C437,0)),1*a_vote,0)+IF(MATCH($O$1,$D434:$D437,0)&lt;MATCH($P$1,$D434:$D437,0),1*b_vote,0)+IF(MATCH($O$1,$E434:$E437,0)&lt;MATCH($P$1,$E434:$E437,0),1*c_vote,0)+IF(MATCH($O$1,$F434:$F437,0)&lt;MATCH($P$1,$F434:$F437,0),1*d_vote,0)</f>
        <v>0.75</v>
      </c>
      <c r="P434" s="3">
        <f>IF(MATCH(O$1,$C434:$C437,0)&gt;(MATCH(P$1,$C434:$C437,0)),1*a_vote,0)+IF(MATCH(O$1,$D434:$D437,0)&gt;MATCH(P$1,$D434:$D437,0),1*b_vote,0)+IF(MATCH(O$1,$E434:$E437,0)&gt;MATCH(P$1,$E434:$E437,0),1*c_vote,0)+IF(MATCH(O$1,$F434:$F437,0)&gt;MATCH(P$1,$F434:$F437,0),1*d_vote,0)</f>
        <v>0.25</v>
      </c>
      <c r="Q434" s="3">
        <f>IF(MATCH($Q$1,$C434:$C437,0)&lt;(MATCH($R$1,$C434:$C437,0)),1*a_vote,0)+IF(MATCH($Q$1,$D434:$D437,0)&lt;MATCH($R$1,$D434:$D437,0),1*b_vote,0)+IF(MATCH($Q$1,$E434:$E437,0)&lt;MATCH($R$1,$E434:$E437,0),1*c_vote,0)+IF(MATCH($Q$1,$F434:$F437,0)&lt;MATCH($R$1,$F434:$F437,0),1*d_vote,0)</f>
        <v>0.78</v>
      </c>
      <c r="R434" s="3">
        <f>IF(MATCH(Q$1,$C434:$C437,0)&gt;(MATCH(R$1,$C434:$C437,0)),1*a_vote,0)+IF(MATCH(Q$1,$D434:$D437,0)&gt;MATCH(R$1,$D434:$D437,0),1*b_vote,0)+IF(MATCH(Q$1,$E434:$E437,0)&gt;MATCH(R$1,$E434:$E437,0),1*c_vote,0)+IF(MATCH(Q$1,$F434:$F437,0)&gt;MATCH(R$1,$F434:$F437,0),1*d_vote,0)</f>
        <v>0.21999999999999997</v>
      </c>
      <c r="S434" s="3">
        <f>IF(MATCH($S$1,$C434:$C437,0)&lt;(MATCH($T$1,$C434:$C437,0)),1*a_vote,0)+IF(MATCH($S$1,$D434:$D437,0)&lt;MATCH($T$1,$D434:$D437,0),1*b_vote,0)+IF(MATCH($S$1,$E434:$E437,0)&lt;MATCH($T$1,$E434:$E437,0),1*c_vote,0)+IF(MATCH($S$1,$F434:$F437,0)&lt;MATCH($T$1,$F434:$F437,0),1*d_vote,0)</f>
        <v>0.78</v>
      </c>
      <c r="T434" s="3">
        <f>IF(MATCH(S$1,$C434:$C437,0)&gt;(MATCH(T$1,$C434:$C437,0)),1*a_vote,0)+IF(MATCH(S$1,$D434:$D437,0)&gt;MATCH(T$1,$D434:$D437,0),1*b_vote,0)+IF(MATCH(S$1,$E434:$E437,0)&gt;MATCH(T$1,$E434:$E437,0),1*c_vote,0)+IF(MATCH(S$1,$F434:$F437,0)&gt;MATCH(T$1,$F434:$F437,0),1*d_vote,0)</f>
        <v>0.21999999999999997</v>
      </c>
    </row>
    <row r="435" spans="1:20" x14ac:dyDescent="0.25">
      <c r="A435">
        <f t="shared" si="14"/>
        <v>434</v>
      </c>
      <c r="B435">
        <f t="shared" si="15"/>
        <v>109</v>
      </c>
      <c r="C435" t="str">
        <f>INDEX('VBA code_permu_wo_repettn'!$T$3:$Y$6,COUNTIF('Profile-matrices_Condorcet'!$B$2:$B435,'Profile-matrices_Condorcet'!$B435),MATCH(INDEX('numeric possibilities'!D$3:D$1298,VLOOKUP($B435,'numeric possibilities'!$C$3:$G$1298,1)),'VBA code_permu_wo_repettn'!$T$2:$Y$2))</f>
        <v>B</v>
      </c>
      <c r="D435" t="str">
        <f>INDEX('VBA code_permu_wo_repettn'!$AA$3:$AF$6,COUNTIF('Profile-matrices_Condorcet'!$B$2:$B435,'Profile-matrices_Condorcet'!$B435),MATCH(INDEX('numeric possibilities'!E$3:E$1298,VLOOKUP($B435,'numeric possibilities'!$C$3:$G$1298,1)),'VBA code_permu_wo_repettn'!$AA$2:$AF$2))</f>
        <v>A</v>
      </c>
      <c r="E435" t="str">
        <f>INDEX('VBA code_permu_wo_repettn'!$AH$3:$AM$6,COUNTIF('Profile-matrices_Condorcet'!$B$2:$B435,'Profile-matrices_Condorcet'!$B435),MATCH(INDEX('numeric possibilities'!F$3:F$1298,VLOOKUP($B435,'numeric possibilities'!$C$3:$G$1298,1)),'VBA code_permu_wo_repettn'!$AH$2:$AM$2))</f>
        <v>B</v>
      </c>
      <c r="F435" t="str">
        <f>INDEX('VBA code_permu_wo_repettn'!$AO$3:$AT$6,COUNTIF('Profile-matrices_Condorcet'!$B$2:$B435,'Profile-matrices_Condorcet'!$B435),MATCH(INDEX('numeric possibilities'!G$3:G$1298,VLOOKUP($B435,'numeric possibilities'!$C$3:$G$1298,1)),'VBA code_permu_wo_repettn'!$AO$2:$AT$2))</f>
        <v>A</v>
      </c>
      <c r="H435" t="s">
        <v>15</v>
      </c>
      <c r="I435" t="str">
        <f>IF(I434&gt;J434,$I$1,IF(I434&lt;J434,$J$1,0))</f>
        <v>B</v>
      </c>
      <c r="K435" t="str">
        <f>IF(K434&gt;L434,$K$1,IF(K434&lt;L434,$L$1,0))</f>
        <v>A</v>
      </c>
      <c r="M435" t="str">
        <f>IF(M434&gt;N434,$M$1,IF(M434&lt;N434,$N$1,0))</f>
        <v>A</v>
      </c>
      <c r="O435" t="str">
        <f>IF(O434&gt;P434,$O$1,IF(O434&lt;P434,$P$1,0))</f>
        <v>B</v>
      </c>
      <c r="Q435" t="str">
        <f>IF(Q434&gt;R434,$Q$1,IF(Q434&lt;R434,$R$1,0))</f>
        <v>B</v>
      </c>
      <c r="S435" t="str">
        <f>IF(S434&gt;T434,$S$1,IF(S434&lt;T434,$T$1,0))</f>
        <v>C</v>
      </c>
    </row>
    <row r="436" spans="1:20" x14ac:dyDescent="0.25">
      <c r="A436">
        <f t="shared" si="14"/>
        <v>435</v>
      </c>
      <c r="B436">
        <f t="shared" si="15"/>
        <v>109</v>
      </c>
      <c r="C436" t="str">
        <f>INDEX('VBA code_permu_wo_repettn'!$T$3:$Y$6,COUNTIF('Profile-matrices_Condorcet'!$B$2:$B436,'Profile-matrices_Condorcet'!$B436),MATCH(INDEX('numeric possibilities'!D$3:D$1298,VLOOKUP($B436,'numeric possibilities'!$C$3:$G$1298,1)),'VBA code_permu_wo_repettn'!$T$2:$Y$2))</f>
        <v>C</v>
      </c>
      <c r="D436" t="str">
        <f>INDEX('VBA code_permu_wo_repettn'!$AA$3:$AF$6,COUNTIF('Profile-matrices_Condorcet'!$B$2:$B436,'Profile-matrices_Condorcet'!$B436),MATCH(INDEX('numeric possibilities'!E$3:E$1298,VLOOKUP($B436,'numeric possibilities'!$C$3:$G$1298,1)),'VBA code_permu_wo_repettn'!$AA$2:$AF$2))</f>
        <v>C</v>
      </c>
      <c r="E436" t="str">
        <f>INDEX('VBA code_permu_wo_repettn'!$AH$3:$AM$6,COUNTIF('Profile-matrices_Condorcet'!$B$2:$B436,'Profile-matrices_Condorcet'!$B436),MATCH(INDEX('numeric possibilities'!F$3:F$1298,VLOOKUP($B436,'numeric possibilities'!$C$3:$G$1298,1)),'VBA code_permu_wo_repettn'!$AH$2:$AM$2))</f>
        <v>D</v>
      </c>
      <c r="F436" t="str">
        <f>INDEX('VBA code_permu_wo_repettn'!$AO$3:$AT$6,COUNTIF('Profile-matrices_Condorcet'!$B$2:$B436,'Profile-matrices_Condorcet'!$B436),MATCH(INDEX('numeric possibilities'!G$3:G$1298,VLOOKUP($B436,'numeric possibilities'!$C$3:$G$1298,1)),'VBA code_permu_wo_repettn'!$AO$2:$AT$2))</f>
        <v>B</v>
      </c>
      <c r="I436" t="s">
        <v>0</v>
      </c>
      <c r="J436" t="s">
        <v>1</v>
      </c>
      <c r="K436" t="s">
        <v>2</v>
      </c>
      <c r="L436" t="s">
        <v>3</v>
      </c>
    </row>
    <row r="437" spans="1:20" x14ac:dyDescent="0.25">
      <c r="A437">
        <f t="shared" si="14"/>
        <v>436</v>
      </c>
      <c r="B437">
        <f t="shared" si="15"/>
        <v>109</v>
      </c>
      <c r="C437" t="str">
        <f>INDEX('VBA code_permu_wo_repettn'!$T$3:$Y$6,COUNTIF('Profile-matrices_Condorcet'!$B$2:$B437,'Profile-matrices_Condorcet'!$B437),MATCH(INDEX('numeric possibilities'!D$3:D$1298,VLOOKUP($B437,'numeric possibilities'!$C$3:$G$1298,1)),'VBA code_permu_wo_repettn'!$T$2:$Y$2))</f>
        <v>D</v>
      </c>
      <c r="D437" t="str">
        <f>INDEX('VBA code_permu_wo_repettn'!$AA$3:$AF$6,COUNTIF('Profile-matrices_Condorcet'!$B$2:$B437,'Profile-matrices_Condorcet'!$B437),MATCH(INDEX('numeric possibilities'!E$3:E$1298,VLOOKUP($B437,'numeric possibilities'!$C$3:$G$1298,1)),'VBA code_permu_wo_repettn'!$AA$2:$AF$2))</f>
        <v>D</v>
      </c>
      <c r="E437" t="str">
        <f>INDEX('VBA code_permu_wo_repettn'!$AH$3:$AM$6,COUNTIF('Profile-matrices_Condorcet'!$B$2:$B437,'Profile-matrices_Condorcet'!$B437),MATCH(INDEX('numeric possibilities'!F$3:F$1298,VLOOKUP($B437,'numeric possibilities'!$C$3:$G$1298,1)),'VBA code_permu_wo_repettn'!$AH$2:$AM$2))</f>
        <v>A</v>
      </c>
      <c r="F437" t="str">
        <f>INDEX('VBA code_permu_wo_repettn'!$AO$3:$AT$6,COUNTIF('Profile-matrices_Condorcet'!$B$2:$B437,'Profile-matrices_Condorcet'!$B437),MATCH(INDEX('numeric possibilities'!G$3:G$1298,VLOOKUP($B437,'numeric possibilities'!$C$3:$G$1298,1)),'VBA code_permu_wo_repettn'!$AO$2:$AT$2))</f>
        <v>C</v>
      </c>
      <c r="G437" t="str">
        <f>IF(MAX(I437:L437)&gt;='numeric possibilities'!$B$4/2,INDEX('Profile-matrices_Condorcet'!I436:L436,1,MATCH(MAX('Profile-matrices_Condorcet'!I437:L437),'Profile-matrices_Condorcet'!I437:L437,0)),"NCW")</f>
        <v>B</v>
      </c>
      <c r="H437" t="s">
        <v>13</v>
      </c>
      <c r="I437" s="3">
        <f>COUNTIF($I435:$S435,I436)</f>
        <v>2</v>
      </c>
      <c r="J437" s="3">
        <f>COUNTIF($I435:$S435,J436)</f>
        <v>3</v>
      </c>
      <c r="K437" s="3">
        <f>COUNTIF($I435:$S435,K436)</f>
        <v>1</v>
      </c>
      <c r="L437" s="3">
        <f>COUNTIF($I435:$S435,L436)</f>
        <v>0</v>
      </c>
    </row>
    <row r="438" spans="1:20" x14ac:dyDescent="0.25">
      <c r="A438">
        <f t="shared" si="14"/>
        <v>437</v>
      </c>
      <c r="B438">
        <f t="shared" si="15"/>
        <v>110</v>
      </c>
      <c r="C438" t="str">
        <f>INDEX('VBA code_permu_wo_repettn'!$T$3:$Y$6,COUNTIF('Profile-matrices_Condorcet'!$B$2:$B438,'Profile-matrices_Condorcet'!$B438),MATCH(INDEX('numeric possibilities'!D$3:D$1298,VLOOKUP($B438,'numeric possibilities'!$C$3:$G$1298,1)),'VBA code_permu_wo_repettn'!$T$2:$Y$2))</f>
        <v>A</v>
      </c>
      <c r="D438" t="str">
        <f>INDEX('VBA code_permu_wo_repettn'!$AA$3:$AF$6,COUNTIF('Profile-matrices_Condorcet'!$B$2:$B438,'Profile-matrices_Condorcet'!$B438),MATCH(INDEX('numeric possibilities'!E$3:E$1298,VLOOKUP($B438,'numeric possibilities'!$C$3:$G$1298,1)),'VBA code_permu_wo_repettn'!$AA$2:$AF$2))</f>
        <v>B</v>
      </c>
      <c r="E438" t="str">
        <f>INDEX('VBA code_permu_wo_repettn'!$AH$3:$AM$6,COUNTIF('Profile-matrices_Condorcet'!$B$2:$B438,'Profile-matrices_Condorcet'!$B438),MATCH(INDEX('numeric possibilities'!F$3:F$1298,VLOOKUP($B438,'numeric possibilities'!$C$3:$G$1298,1)),'VBA code_permu_wo_repettn'!$AH$2:$AM$2))</f>
        <v>C</v>
      </c>
      <c r="F438" t="str">
        <f>INDEX('VBA code_permu_wo_repettn'!$AO$3:$AT$6,COUNTIF('Profile-matrices_Condorcet'!$B$2:$B438,'Profile-matrices_Condorcet'!$B438),MATCH(INDEX('numeric possibilities'!G$3:G$1298,VLOOKUP($B438,'numeric possibilities'!$C$3:$G$1298,1)),'VBA code_permu_wo_repettn'!$AO$2:$AT$2))</f>
        <v>D</v>
      </c>
      <c r="H438" t="s">
        <v>14</v>
      </c>
      <c r="I438" s="3">
        <f>IF(MATCH(I$1,$C438:$C441,0)&lt;(MATCH(J$1,$C438:$C441,0)),1*a_vote,0)+IF(MATCH(I$1,$D438:$D441,0)&lt;MATCH(J$1,$D438:$D441,0),1*b_vote,0)+IF(MATCH(I$1,$E438:$E441,0)&lt;MATCH(J$1,$E438:$E441,0),1*c_vote,0)+IF(MATCH(I$1,$F438:$F441,0)&lt;MATCH(J$1,$F438:$F441,0),1*d_vote,0)</f>
        <v>0.49</v>
      </c>
      <c r="J438" s="3">
        <f>IF(MATCH(I$1,$C438:$C441,0)&gt;(MATCH(J$1,$C438:$C441,0)),1*a_vote,0)+IF(MATCH(I$1,$D438:$D441,0)&gt;MATCH(J$1,$D438:$D441,0),1*b_vote,0)+IF(MATCH(I$1,$E438:$E441,0)&gt;MATCH(J$1,$E438:$E441,0),1*c_vote,0)+IF(MATCH(I$1,$F438:$F441,0)&gt;MATCH(J$1,$F438:$F441,0),1*d_vote,0)</f>
        <v>0.51</v>
      </c>
      <c r="K438" s="3">
        <f>IF(MATCH($K$1,$C438:$C441,0)&lt;(MATCH($L$1,$C438:$C441,0)),1*a_vote,0)+IF(MATCH($K$1,$D438:$D441,0)&lt;MATCH($L$1,$D438:$D441,0),1*b_vote,0)+IF(MATCH($K$1,$E438:$E441,0)&lt;MATCH($L$1,$E438:$E441,0),1*c_vote,0)+IF(MATCH($K$1,$F438:$F441,0)&lt;MATCH($L$1,$F438:$F441,0),1*d_vote,0)</f>
        <v>0.75</v>
      </c>
      <c r="L438" s="3">
        <f>IF(MATCH(K$1,$C438:$C441,0)&gt;(MATCH(L$1,$C438:$C441,0)),1*a_vote,0)+IF(MATCH(K$1,$D438:$D441,0)&gt;MATCH(L$1,$D438:$D441,0),1*b_vote,0)+IF(MATCH(K$1,$E438:$E441,0)&gt;MATCH(L$1,$E438:$E441,0),1*c_vote,0)+IF(MATCH(K$1,$F438:$F441,0)&gt;MATCH(L$1,$F438:$F441,0),1*d_vote,0)</f>
        <v>0.25</v>
      </c>
      <c r="M438" s="3">
        <f>IF(MATCH($M$1,$C438:$C441,0)&lt;(MATCH($N$1,$C438:$C441,0)),1*a_vote,0)+IF(MATCH($M$1,$D438:$D441,0)&lt;MATCH($N$1,$D438:$D441,0),1*b_vote,0)+IF(MATCH($M$1,$E438:$E441,0)&lt;MATCH($N$1,$E438:$E441,0),1*c_vote,0)+IF(MATCH($M$1,$F438:$F441,0)&lt;MATCH($N$1,$F438:$F441,0),1*d_vote,0)</f>
        <v>0.53</v>
      </c>
      <c r="N438" s="3">
        <f>IF(MATCH(M$1,$C438:$C441,0)&gt;(MATCH(N$1,$C438:$C441,0)),1*a_vote,0)+IF(MATCH(M$1,$D438:$D441,0)&gt;MATCH(N$1,$D438:$D441,0),1*b_vote,0)+IF(MATCH(M$1,$E438:$E441,0)&gt;MATCH(N$1,$E438:$E441,0),1*c_vote,0)+IF(MATCH(M$1,$F438:$F441,0)&gt;MATCH(N$1,$F438:$F441,0),1*d_vote,0)</f>
        <v>0.47</v>
      </c>
      <c r="O438" s="3">
        <f>IF(MATCH($O$1,$C438:$C441,0)&lt;(MATCH($P$1,$C438:$C441,0)),1*a_vote,0)+IF(MATCH($O$1,$D438:$D441,0)&lt;MATCH($P$1,$D438:$D441,0),1*b_vote,0)+IF(MATCH($O$1,$E438:$E441,0)&lt;MATCH($P$1,$E438:$E441,0),1*c_vote,0)+IF(MATCH($O$1,$F438:$F441,0)&lt;MATCH($P$1,$F438:$F441,0),1*d_vote,0)</f>
        <v>0.75</v>
      </c>
      <c r="P438" s="3">
        <f>IF(MATCH(O$1,$C438:$C441,0)&gt;(MATCH(P$1,$C438:$C441,0)),1*a_vote,0)+IF(MATCH(O$1,$D438:$D441,0)&gt;MATCH(P$1,$D438:$D441,0),1*b_vote,0)+IF(MATCH(O$1,$E438:$E441,0)&gt;MATCH(P$1,$E438:$E441,0),1*c_vote,0)+IF(MATCH(O$1,$F438:$F441,0)&gt;MATCH(P$1,$F438:$F441,0),1*d_vote,0)</f>
        <v>0.25</v>
      </c>
      <c r="Q438" s="3">
        <f>IF(MATCH($Q$1,$C438:$C441,0)&lt;(MATCH($R$1,$C438:$C441,0)),1*a_vote,0)+IF(MATCH($Q$1,$D438:$D441,0)&lt;MATCH($R$1,$D438:$D441,0),1*b_vote,0)+IF(MATCH($Q$1,$E438:$E441,0)&lt;MATCH($R$1,$E438:$E441,0),1*c_vote,0)+IF(MATCH($Q$1,$F438:$F441,0)&lt;MATCH($R$1,$F438:$F441,0),1*d_vote,0)</f>
        <v>0.78</v>
      </c>
      <c r="R438" s="3">
        <f>IF(MATCH(Q$1,$C438:$C441,0)&gt;(MATCH(R$1,$C438:$C441,0)),1*a_vote,0)+IF(MATCH(Q$1,$D438:$D441,0)&gt;MATCH(R$1,$D438:$D441,0),1*b_vote,0)+IF(MATCH(Q$1,$E438:$E441,0)&gt;MATCH(R$1,$E438:$E441,0),1*c_vote,0)+IF(MATCH(Q$1,$F438:$F441,0)&gt;MATCH(R$1,$F438:$F441,0),1*d_vote,0)</f>
        <v>0.21999999999999997</v>
      </c>
      <c r="S438" s="3">
        <f>IF(MATCH($S$1,$C438:$C441,0)&lt;(MATCH($T$1,$C438:$C441,0)),1*a_vote,0)+IF(MATCH($S$1,$D438:$D441,0)&lt;MATCH($T$1,$D438:$D441,0),1*b_vote,0)+IF(MATCH($S$1,$E438:$E441,0)&lt;MATCH($T$1,$E438:$E441,0),1*c_vote,0)+IF(MATCH($S$1,$F438:$F441,0)&lt;MATCH($T$1,$F438:$F441,0),1*d_vote,0)</f>
        <v>0.51</v>
      </c>
      <c r="T438" s="3">
        <f>IF(MATCH(S$1,$C438:$C441,0)&gt;(MATCH(T$1,$C438:$C441,0)),1*a_vote,0)+IF(MATCH(S$1,$D438:$D441,0)&gt;MATCH(T$1,$D438:$D441,0),1*b_vote,0)+IF(MATCH(S$1,$E438:$E441,0)&gt;MATCH(T$1,$E438:$E441,0),1*c_vote,0)+IF(MATCH(S$1,$F438:$F441,0)&gt;MATCH(T$1,$F438:$F441,0),1*d_vote,0)</f>
        <v>0.49</v>
      </c>
    </row>
    <row r="439" spans="1:20" x14ac:dyDescent="0.25">
      <c r="A439">
        <f t="shared" si="14"/>
        <v>438</v>
      </c>
      <c r="B439">
        <f t="shared" si="15"/>
        <v>110</v>
      </c>
      <c r="C439" t="str">
        <f>INDEX('VBA code_permu_wo_repettn'!$T$3:$Y$6,COUNTIF('Profile-matrices_Condorcet'!$B$2:$B439,'Profile-matrices_Condorcet'!$B439),MATCH(INDEX('numeric possibilities'!D$3:D$1298,VLOOKUP($B439,'numeric possibilities'!$C$3:$G$1298,1)),'VBA code_permu_wo_repettn'!$T$2:$Y$2))</f>
        <v>B</v>
      </c>
      <c r="D439" t="str">
        <f>INDEX('VBA code_permu_wo_repettn'!$AA$3:$AF$6,COUNTIF('Profile-matrices_Condorcet'!$B$2:$B439,'Profile-matrices_Condorcet'!$B439),MATCH(INDEX('numeric possibilities'!E$3:E$1298,VLOOKUP($B439,'numeric possibilities'!$C$3:$G$1298,1)),'VBA code_permu_wo_repettn'!$AA$2:$AF$2))</f>
        <v>A</v>
      </c>
      <c r="E439" t="str">
        <f>INDEX('VBA code_permu_wo_repettn'!$AH$3:$AM$6,COUNTIF('Profile-matrices_Condorcet'!$B$2:$B439,'Profile-matrices_Condorcet'!$B439),MATCH(INDEX('numeric possibilities'!F$3:F$1298,VLOOKUP($B439,'numeric possibilities'!$C$3:$G$1298,1)),'VBA code_permu_wo_repettn'!$AH$2:$AM$2))</f>
        <v>B</v>
      </c>
      <c r="F439" t="str">
        <f>INDEX('VBA code_permu_wo_repettn'!$AO$3:$AT$6,COUNTIF('Profile-matrices_Condorcet'!$B$2:$B439,'Profile-matrices_Condorcet'!$B439),MATCH(INDEX('numeric possibilities'!G$3:G$1298,VLOOKUP($B439,'numeric possibilities'!$C$3:$G$1298,1)),'VBA code_permu_wo_repettn'!$AO$2:$AT$2))</f>
        <v>A</v>
      </c>
      <c r="H439" t="s">
        <v>15</v>
      </c>
      <c r="I439" t="str">
        <f>IF(I438&gt;J438,$I$1,IF(I438&lt;J438,$J$1,0))</f>
        <v>B</v>
      </c>
      <c r="K439" t="str">
        <f>IF(K438&gt;L438,$K$1,IF(K438&lt;L438,$L$1,0))</f>
        <v>A</v>
      </c>
      <c r="M439" t="str">
        <f>IF(M438&gt;N438,$M$1,IF(M438&lt;N438,$N$1,0))</f>
        <v>A</v>
      </c>
      <c r="O439" t="str">
        <f>IF(O438&gt;P438,$O$1,IF(O438&lt;P438,$P$1,0))</f>
        <v>B</v>
      </c>
      <c r="Q439" t="str">
        <f>IF(Q438&gt;R438,$Q$1,IF(Q438&lt;R438,$R$1,0))</f>
        <v>B</v>
      </c>
      <c r="S439" t="str">
        <f>IF(S438&gt;T438,$S$1,IF(S438&lt;T438,$T$1,0))</f>
        <v>C</v>
      </c>
    </row>
    <row r="440" spans="1:20" x14ac:dyDescent="0.25">
      <c r="A440">
        <f t="shared" si="14"/>
        <v>439</v>
      </c>
      <c r="B440">
        <f t="shared" si="15"/>
        <v>110</v>
      </c>
      <c r="C440" t="str">
        <f>INDEX('VBA code_permu_wo_repettn'!$T$3:$Y$6,COUNTIF('Profile-matrices_Condorcet'!$B$2:$B440,'Profile-matrices_Condorcet'!$B440),MATCH(INDEX('numeric possibilities'!D$3:D$1298,VLOOKUP($B440,'numeric possibilities'!$C$3:$G$1298,1)),'VBA code_permu_wo_repettn'!$T$2:$Y$2))</f>
        <v>D</v>
      </c>
      <c r="D440" t="str">
        <f>INDEX('VBA code_permu_wo_repettn'!$AA$3:$AF$6,COUNTIF('Profile-matrices_Condorcet'!$B$2:$B440,'Profile-matrices_Condorcet'!$B440),MATCH(INDEX('numeric possibilities'!E$3:E$1298,VLOOKUP($B440,'numeric possibilities'!$C$3:$G$1298,1)),'VBA code_permu_wo_repettn'!$AA$2:$AF$2))</f>
        <v>C</v>
      </c>
      <c r="E440" t="str">
        <f>INDEX('VBA code_permu_wo_repettn'!$AH$3:$AM$6,COUNTIF('Profile-matrices_Condorcet'!$B$2:$B440,'Profile-matrices_Condorcet'!$B440),MATCH(INDEX('numeric possibilities'!F$3:F$1298,VLOOKUP($B440,'numeric possibilities'!$C$3:$G$1298,1)),'VBA code_permu_wo_repettn'!$AH$2:$AM$2))</f>
        <v>D</v>
      </c>
      <c r="F440" t="str">
        <f>INDEX('VBA code_permu_wo_repettn'!$AO$3:$AT$6,COUNTIF('Profile-matrices_Condorcet'!$B$2:$B440,'Profile-matrices_Condorcet'!$B440),MATCH(INDEX('numeric possibilities'!G$3:G$1298,VLOOKUP($B440,'numeric possibilities'!$C$3:$G$1298,1)),'VBA code_permu_wo_repettn'!$AO$2:$AT$2))</f>
        <v>B</v>
      </c>
      <c r="I440" t="s">
        <v>0</v>
      </c>
      <c r="J440" t="s">
        <v>1</v>
      </c>
      <c r="K440" t="s">
        <v>2</v>
      </c>
      <c r="L440" t="s">
        <v>3</v>
      </c>
    </row>
    <row r="441" spans="1:20" x14ac:dyDescent="0.25">
      <c r="A441">
        <f t="shared" si="14"/>
        <v>440</v>
      </c>
      <c r="B441">
        <f t="shared" si="15"/>
        <v>110</v>
      </c>
      <c r="C441" t="str">
        <f>INDEX('VBA code_permu_wo_repettn'!$T$3:$Y$6,COUNTIF('Profile-matrices_Condorcet'!$B$2:$B441,'Profile-matrices_Condorcet'!$B441),MATCH(INDEX('numeric possibilities'!D$3:D$1298,VLOOKUP($B441,'numeric possibilities'!$C$3:$G$1298,1)),'VBA code_permu_wo_repettn'!$T$2:$Y$2))</f>
        <v>C</v>
      </c>
      <c r="D441" t="str">
        <f>INDEX('VBA code_permu_wo_repettn'!$AA$3:$AF$6,COUNTIF('Profile-matrices_Condorcet'!$B$2:$B441,'Profile-matrices_Condorcet'!$B441),MATCH(INDEX('numeric possibilities'!E$3:E$1298,VLOOKUP($B441,'numeric possibilities'!$C$3:$G$1298,1)),'VBA code_permu_wo_repettn'!$AA$2:$AF$2))</f>
        <v>D</v>
      </c>
      <c r="E441" t="str">
        <f>INDEX('VBA code_permu_wo_repettn'!$AH$3:$AM$6,COUNTIF('Profile-matrices_Condorcet'!$B$2:$B441,'Profile-matrices_Condorcet'!$B441),MATCH(INDEX('numeric possibilities'!F$3:F$1298,VLOOKUP($B441,'numeric possibilities'!$C$3:$G$1298,1)),'VBA code_permu_wo_repettn'!$AH$2:$AM$2))</f>
        <v>A</v>
      </c>
      <c r="F441" t="str">
        <f>INDEX('VBA code_permu_wo_repettn'!$AO$3:$AT$6,COUNTIF('Profile-matrices_Condorcet'!$B$2:$B441,'Profile-matrices_Condorcet'!$B441),MATCH(INDEX('numeric possibilities'!G$3:G$1298,VLOOKUP($B441,'numeric possibilities'!$C$3:$G$1298,1)),'VBA code_permu_wo_repettn'!$AO$2:$AT$2))</f>
        <v>C</v>
      </c>
      <c r="G441" t="str">
        <f>IF(MAX(I441:L441)&gt;='numeric possibilities'!$B$4/2,INDEX('Profile-matrices_Condorcet'!I440:L440,1,MATCH(MAX('Profile-matrices_Condorcet'!I441:L441),'Profile-matrices_Condorcet'!I441:L441,0)),"NCW")</f>
        <v>B</v>
      </c>
      <c r="H441" t="s">
        <v>13</v>
      </c>
      <c r="I441" s="3">
        <f>COUNTIF($I439:$S439,I440)</f>
        <v>2</v>
      </c>
      <c r="J441" s="3">
        <f>COUNTIF($I439:$S439,J440)</f>
        <v>3</v>
      </c>
      <c r="K441" s="3">
        <f>COUNTIF($I439:$S439,K440)</f>
        <v>1</v>
      </c>
      <c r="L441" s="3">
        <f>COUNTIF($I439:$S439,L440)</f>
        <v>0</v>
      </c>
    </row>
    <row r="442" spans="1:20" x14ac:dyDescent="0.25">
      <c r="A442">
        <f t="shared" si="14"/>
        <v>441</v>
      </c>
      <c r="B442">
        <f t="shared" si="15"/>
        <v>111</v>
      </c>
      <c r="C442" t="str">
        <f>INDEX('VBA code_permu_wo_repettn'!$T$3:$Y$6,COUNTIF('Profile-matrices_Condorcet'!$B$2:$B442,'Profile-matrices_Condorcet'!$B442),MATCH(INDEX('numeric possibilities'!D$3:D$1298,VLOOKUP($B442,'numeric possibilities'!$C$3:$G$1298,1)),'VBA code_permu_wo_repettn'!$T$2:$Y$2))</f>
        <v>A</v>
      </c>
      <c r="D442" t="str">
        <f>INDEX('VBA code_permu_wo_repettn'!$AA$3:$AF$6,COUNTIF('Profile-matrices_Condorcet'!$B$2:$B442,'Profile-matrices_Condorcet'!$B442),MATCH(INDEX('numeric possibilities'!E$3:E$1298,VLOOKUP($B442,'numeric possibilities'!$C$3:$G$1298,1)),'VBA code_permu_wo_repettn'!$AA$2:$AF$2))</f>
        <v>B</v>
      </c>
      <c r="E442" t="str">
        <f>INDEX('VBA code_permu_wo_repettn'!$AH$3:$AM$6,COUNTIF('Profile-matrices_Condorcet'!$B$2:$B442,'Profile-matrices_Condorcet'!$B442),MATCH(INDEX('numeric possibilities'!F$3:F$1298,VLOOKUP($B442,'numeric possibilities'!$C$3:$G$1298,1)),'VBA code_permu_wo_repettn'!$AH$2:$AM$2))</f>
        <v>C</v>
      </c>
      <c r="F442" t="str">
        <f>INDEX('VBA code_permu_wo_repettn'!$AO$3:$AT$6,COUNTIF('Profile-matrices_Condorcet'!$B$2:$B442,'Profile-matrices_Condorcet'!$B442),MATCH(INDEX('numeric possibilities'!G$3:G$1298,VLOOKUP($B442,'numeric possibilities'!$C$3:$G$1298,1)),'VBA code_permu_wo_repettn'!$AO$2:$AT$2))</f>
        <v>D</v>
      </c>
      <c r="H442" t="s">
        <v>14</v>
      </c>
      <c r="I442" s="3">
        <f>IF(MATCH(I$1,$C442:$C445,0)&lt;(MATCH(J$1,$C442:$C445,0)),1*a_vote,0)+IF(MATCH(I$1,$D442:$D445,0)&lt;MATCH(J$1,$D442:$D445,0),1*b_vote,0)+IF(MATCH(I$1,$E442:$E445,0)&lt;MATCH(J$1,$E442:$E445,0),1*c_vote,0)+IF(MATCH(I$1,$F442:$F445,0)&lt;MATCH(J$1,$F442:$F445,0),1*d_vote,0)</f>
        <v>0.49</v>
      </c>
      <c r="J442" s="3">
        <f>IF(MATCH(I$1,$C442:$C445,0)&gt;(MATCH(J$1,$C442:$C445,0)),1*a_vote,0)+IF(MATCH(I$1,$D442:$D445,0)&gt;MATCH(J$1,$D442:$D445,0),1*b_vote,0)+IF(MATCH(I$1,$E442:$E445,0)&gt;MATCH(J$1,$E442:$E445,0),1*c_vote,0)+IF(MATCH(I$1,$F442:$F445,0)&gt;MATCH(J$1,$F442:$F445,0),1*d_vote,0)</f>
        <v>0.51</v>
      </c>
      <c r="K442" s="3">
        <f>IF(MATCH($K$1,$C442:$C445,0)&lt;(MATCH($L$1,$C442:$C445,0)),1*a_vote,0)+IF(MATCH($K$1,$D442:$D445,0)&lt;MATCH($L$1,$D442:$D445,0),1*b_vote,0)+IF(MATCH($K$1,$E442:$E445,0)&lt;MATCH($L$1,$E442:$E445,0),1*c_vote,0)+IF(MATCH($K$1,$F442:$F445,0)&lt;MATCH($L$1,$F442:$F445,0),1*d_vote,0)</f>
        <v>0.75</v>
      </c>
      <c r="L442" s="3">
        <f>IF(MATCH(K$1,$C442:$C445,0)&gt;(MATCH(L$1,$C442:$C445,0)),1*a_vote,0)+IF(MATCH(K$1,$D442:$D445,0)&gt;MATCH(L$1,$D442:$D445,0),1*b_vote,0)+IF(MATCH(K$1,$E442:$E445,0)&gt;MATCH(L$1,$E442:$E445,0),1*c_vote,0)+IF(MATCH(K$1,$F442:$F445,0)&gt;MATCH(L$1,$F442:$F445,0),1*d_vote,0)</f>
        <v>0.25</v>
      </c>
      <c r="M442" s="3">
        <f>IF(MATCH($M$1,$C442:$C445,0)&lt;(MATCH($N$1,$C442:$C445,0)),1*a_vote,0)+IF(MATCH($M$1,$D442:$D445,0)&lt;MATCH($N$1,$D442:$D445,0),1*b_vote,0)+IF(MATCH($M$1,$E442:$E445,0)&lt;MATCH($N$1,$E442:$E445,0),1*c_vote,0)+IF(MATCH($M$1,$F442:$F445,0)&lt;MATCH($N$1,$F442:$F445,0),1*d_vote,0)</f>
        <v>0.53</v>
      </c>
      <c r="N442" s="3">
        <f>IF(MATCH(M$1,$C442:$C445,0)&gt;(MATCH(N$1,$C442:$C445,0)),1*a_vote,0)+IF(MATCH(M$1,$D442:$D445,0)&gt;MATCH(N$1,$D442:$D445,0),1*b_vote,0)+IF(MATCH(M$1,$E442:$E445,0)&gt;MATCH(N$1,$E442:$E445,0),1*c_vote,0)+IF(MATCH(M$1,$F442:$F445,0)&gt;MATCH(N$1,$F442:$F445,0),1*d_vote,0)</f>
        <v>0.47</v>
      </c>
      <c r="O442" s="3">
        <f>IF(MATCH($O$1,$C442:$C445,0)&lt;(MATCH($P$1,$C442:$C445,0)),1*a_vote,0)+IF(MATCH($O$1,$D442:$D445,0)&lt;MATCH($P$1,$D442:$D445,0),1*b_vote,0)+IF(MATCH($O$1,$E442:$E445,0)&lt;MATCH($P$1,$E442:$E445,0),1*c_vote,0)+IF(MATCH($O$1,$F442:$F445,0)&lt;MATCH($P$1,$F442:$F445,0),1*d_vote,0)</f>
        <v>0.48</v>
      </c>
      <c r="P442" s="3">
        <f>IF(MATCH(O$1,$C442:$C445,0)&gt;(MATCH(P$1,$C442:$C445,0)),1*a_vote,0)+IF(MATCH(O$1,$D442:$D445,0)&gt;MATCH(P$1,$D442:$D445,0),1*b_vote,0)+IF(MATCH(O$1,$E442:$E445,0)&gt;MATCH(P$1,$E442:$E445,0),1*c_vote,0)+IF(MATCH(O$1,$F442:$F445,0)&gt;MATCH(P$1,$F442:$F445,0),1*d_vote,0)</f>
        <v>0.52</v>
      </c>
      <c r="Q442" s="3">
        <f>IF(MATCH($Q$1,$C442:$C445,0)&lt;(MATCH($R$1,$C442:$C445,0)),1*a_vote,0)+IF(MATCH($Q$1,$D442:$D445,0)&lt;MATCH($R$1,$D442:$D445,0),1*b_vote,0)+IF(MATCH($Q$1,$E442:$E445,0)&lt;MATCH($R$1,$E442:$E445,0),1*c_vote,0)+IF(MATCH($Q$1,$F442:$F445,0)&lt;MATCH($R$1,$F442:$F445,0),1*d_vote,0)</f>
        <v>0.78</v>
      </c>
      <c r="R442" s="3">
        <f>IF(MATCH(Q$1,$C442:$C445,0)&gt;(MATCH(R$1,$C442:$C445,0)),1*a_vote,0)+IF(MATCH(Q$1,$D442:$D445,0)&gt;MATCH(R$1,$D442:$D445,0),1*b_vote,0)+IF(MATCH(Q$1,$E442:$E445,0)&gt;MATCH(R$1,$E442:$E445,0),1*c_vote,0)+IF(MATCH(Q$1,$F442:$F445,0)&gt;MATCH(R$1,$F442:$F445,0),1*d_vote,0)</f>
        <v>0.21999999999999997</v>
      </c>
      <c r="S442" s="3">
        <f>IF(MATCH($S$1,$C442:$C445,0)&lt;(MATCH($T$1,$C442:$C445,0)),1*a_vote,0)+IF(MATCH($S$1,$D442:$D445,0)&lt;MATCH($T$1,$D442:$D445,0),1*b_vote,0)+IF(MATCH($S$1,$E442:$E445,0)&lt;MATCH($T$1,$E442:$E445,0),1*c_vote,0)+IF(MATCH($S$1,$F442:$F445,0)&lt;MATCH($T$1,$F442:$F445,0),1*d_vote,0)</f>
        <v>0.78</v>
      </c>
      <c r="T442" s="3">
        <f>IF(MATCH(S$1,$C442:$C445,0)&gt;(MATCH(T$1,$C442:$C445,0)),1*a_vote,0)+IF(MATCH(S$1,$D442:$D445,0)&gt;MATCH(T$1,$D442:$D445,0),1*b_vote,0)+IF(MATCH(S$1,$E442:$E445,0)&gt;MATCH(T$1,$E442:$E445,0),1*c_vote,0)+IF(MATCH(S$1,$F442:$F445,0)&gt;MATCH(T$1,$F442:$F445,0),1*d_vote,0)</f>
        <v>0.21999999999999997</v>
      </c>
    </row>
    <row r="443" spans="1:20" x14ac:dyDescent="0.25">
      <c r="A443">
        <f t="shared" si="14"/>
        <v>442</v>
      </c>
      <c r="B443">
        <f t="shared" si="15"/>
        <v>111</v>
      </c>
      <c r="C443" t="str">
        <f>INDEX('VBA code_permu_wo_repettn'!$T$3:$Y$6,COUNTIF('Profile-matrices_Condorcet'!$B$2:$B443,'Profile-matrices_Condorcet'!$B443),MATCH(INDEX('numeric possibilities'!D$3:D$1298,VLOOKUP($B443,'numeric possibilities'!$C$3:$G$1298,1)),'VBA code_permu_wo_repettn'!$T$2:$Y$2))</f>
        <v>C</v>
      </c>
      <c r="D443" t="str">
        <f>INDEX('VBA code_permu_wo_repettn'!$AA$3:$AF$6,COUNTIF('Profile-matrices_Condorcet'!$B$2:$B443,'Profile-matrices_Condorcet'!$B443),MATCH(INDEX('numeric possibilities'!E$3:E$1298,VLOOKUP($B443,'numeric possibilities'!$C$3:$G$1298,1)),'VBA code_permu_wo_repettn'!$AA$2:$AF$2))</f>
        <v>A</v>
      </c>
      <c r="E443" t="str">
        <f>INDEX('VBA code_permu_wo_repettn'!$AH$3:$AM$6,COUNTIF('Profile-matrices_Condorcet'!$B$2:$B443,'Profile-matrices_Condorcet'!$B443),MATCH(INDEX('numeric possibilities'!F$3:F$1298,VLOOKUP($B443,'numeric possibilities'!$C$3:$G$1298,1)),'VBA code_permu_wo_repettn'!$AH$2:$AM$2))</f>
        <v>B</v>
      </c>
      <c r="F443" t="str">
        <f>INDEX('VBA code_permu_wo_repettn'!$AO$3:$AT$6,COUNTIF('Profile-matrices_Condorcet'!$B$2:$B443,'Profile-matrices_Condorcet'!$B443),MATCH(INDEX('numeric possibilities'!G$3:G$1298,VLOOKUP($B443,'numeric possibilities'!$C$3:$G$1298,1)),'VBA code_permu_wo_repettn'!$AO$2:$AT$2))</f>
        <v>A</v>
      </c>
      <c r="H443" t="s">
        <v>15</v>
      </c>
      <c r="I443" t="str">
        <f>IF(I442&gt;J442,$I$1,IF(I442&lt;J442,$J$1,0))</f>
        <v>B</v>
      </c>
      <c r="K443" t="str">
        <f>IF(K442&gt;L442,$K$1,IF(K442&lt;L442,$L$1,0))</f>
        <v>A</v>
      </c>
      <c r="M443" t="str">
        <f>IF(M442&gt;N442,$M$1,IF(M442&lt;N442,$N$1,0))</f>
        <v>A</v>
      </c>
      <c r="O443" t="str">
        <f>IF(O442&gt;P442,$O$1,IF(O442&lt;P442,$P$1,0))</f>
        <v>C</v>
      </c>
      <c r="Q443" t="str">
        <f>IF(Q442&gt;R442,$Q$1,IF(Q442&lt;R442,$R$1,0))</f>
        <v>B</v>
      </c>
      <c r="S443" t="str">
        <f>IF(S442&gt;T442,$S$1,IF(S442&lt;T442,$T$1,0))</f>
        <v>C</v>
      </c>
    </row>
    <row r="444" spans="1:20" x14ac:dyDescent="0.25">
      <c r="A444">
        <f t="shared" si="14"/>
        <v>443</v>
      </c>
      <c r="B444">
        <f t="shared" si="15"/>
        <v>111</v>
      </c>
      <c r="C444" t="str">
        <f>INDEX('VBA code_permu_wo_repettn'!$T$3:$Y$6,COUNTIF('Profile-matrices_Condorcet'!$B$2:$B444,'Profile-matrices_Condorcet'!$B444),MATCH(INDEX('numeric possibilities'!D$3:D$1298,VLOOKUP($B444,'numeric possibilities'!$C$3:$G$1298,1)),'VBA code_permu_wo_repettn'!$T$2:$Y$2))</f>
        <v>B</v>
      </c>
      <c r="D444" t="str">
        <f>INDEX('VBA code_permu_wo_repettn'!$AA$3:$AF$6,COUNTIF('Profile-matrices_Condorcet'!$B$2:$B444,'Profile-matrices_Condorcet'!$B444),MATCH(INDEX('numeric possibilities'!E$3:E$1298,VLOOKUP($B444,'numeric possibilities'!$C$3:$G$1298,1)),'VBA code_permu_wo_repettn'!$AA$2:$AF$2))</f>
        <v>C</v>
      </c>
      <c r="E444" t="str">
        <f>INDEX('VBA code_permu_wo_repettn'!$AH$3:$AM$6,COUNTIF('Profile-matrices_Condorcet'!$B$2:$B444,'Profile-matrices_Condorcet'!$B444),MATCH(INDEX('numeric possibilities'!F$3:F$1298,VLOOKUP($B444,'numeric possibilities'!$C$3:$G$1298,1)),'VBA code_permu_wo_repettn'!$AH$2:$AM$2))</f>
        <v>D</v>
      </c>
      <c r="F444" t="str">
        <f>INDEX('VBA code_permu_wo_repettn'!$AO$3:$AT$6,COUNTIF('Profile-matrices_Condorcet'!$B$2:$B444,'Profile-matrices_Condorcet'!$B444),MATCH(INDEX('numeric possibilities'!G$3:G$1298,VLOOKUP($B444,'numeric possibilities'!$C$3:$G$1298,1)),'VBA code_permu_wo_repettn'!$AO$2:$AT$2))</f>
        <v>B</v>
      </c>
      <c r="I444" t="s">
        <v>0</v>
      </c>
      <c r="J444" t="s">
        <v>1</v>
      </c>
      <c r="K444" t="s">
        <v>2</v>
      </c>
      <c r="L444" t="s">
        <v>3</v>
      </c>
    </row>
    <row r="445" spans="1:20" x14ac:dyDescent="0.25">
      <c r="A445">
        <f t="shared" si="14"/>
        <v>444</v>
      </c>
      <c r="B445">
        <f t="shared" si="15"/>
        <v>111</v>
      </c>
      <c r="C445" t="str">
        <f>INDEX('VBA code_permu_wo_repettn'!$T$3:$Y$6,COUNTIF('Profile-matrices_Condorcet'!$B$2:$B445,'Profile-matrices_Condorcet'!$B445),MATCH(INDEX('numeric possibilities'!D$3:D$1298,VLOOKUP($B445,'numeric possibilities'!$C$3:$G$1298,1)),'VBA code_permu_wo_repettn'!$T$2:$Y$2))</f>
        <v>D</v>
      </c>
      <c r="D445" t="str">
        <f>INDEX('VBA code_permu_wo_repettn'!$AA$3:$AF$6,COUNTIF('Profile-matrices_Condorcet'!$B$2:$B445,'Profile-matrices_Condorcet'!$B445),MATCH(INDEX('numeric possibilities'!E$3:E$1298,VLOOKUP($B445,'numeric possibilities'!$C$3:$G$1298,1)),'VBA code_permu_wo_repettn'!$AA$2:$AF$2))</f>
        <v>D</v>
      </c>
      <c r="E445" t="str">
        <f>INDEX('VBA code_permu_wo_repettn'!$AH$3:$AM$6,COUNTIF('Profile-matrices_Condorcet'!$B$2:$B445,'Profile-matrices_Condorcet'!$B445),MATCH(INDEX('numeric possibilities'!F$3:F$1298,VLOOKUP($B445,'numeric possibilities'!$C$3:$G$1298,1)),'VBA code_permu_wo_repettn'!$AH$2:$AM$2))</f>
        <v>A</v>
      </c>
      <c r="F445" t="str">
        <f>INDEX('VBA code_permu_wo_repettn'!$AO$3:$AT$6,COUNTIF('Profile-matrices_Condorcet'!$B$2:$B445,'Profile-matrices_Condorcet'!$B445),MATCH(INDEX('numeric possibilities'!G$3:G$1298,VLOOKUP($B445,'numeric possibilities'!$C$3:$G$1298,1)),'VBA code_permu_wo_repettn'!$AO$2:$AT$2))</f>
        <v>C</v>
      </c>
      <c r="G445" t="str">
        <f>IF(MAX(I445:L445)&gt;='numeric possibilities'!$B$4/2,INDEX('Profile-matrices_Condorcet'!I444:L444,1,MATCH(MAX('Profile-matrices_Condorcet'!I445:L445),'Profile-matrices_Condorcet'!I445:L445,0)),"NCW")</f>
        <v>NCW</v>
      </c>
      <c r="H445" t="s">
        <v>13</v>
      </c>
      <c r="I445" s="3">
        <f>COUNTIF($I443:$S443,I444)</f>
        <v>2</v>
      </c>
      <c r="J445" s="3">
        <f>COUNTIF($I443:$S443,J444)</f>
        <v>2</v>
      </c>
      <c r="K445" s="3">
        <f>COUNTIF($I443:$S443,K444)</f>
        <v>2</v>
      </c>
      <c r="L445" s="3">
        <f>COUNTIF($I443:$S443,L444)</f>
        <v>0</v>
      </c>
    </row>
    <row r="446" spans="1:20" x14ac:dyDescent="0.25">
      <c r="A446">
        <f t="shared" si="14"/>
        <v>445</v>
      </c>
      <c r="B446">
        <f t="shared" si="15"/>
        <v>112</v>
      </c>
      <c r="C446" t="str">
        <f>INDEX('VBA code_permu_wo_repettn'!$T$3:$Y$6,COUNTIF('Profile-matrices_Condorcet'!$B$2:$B446,'Profile-matrices_Condorcet'!$B446),MATCH(INDEX('numeric possibilities'!D$3:D$1298,VLOOKUP($B446,'numeric possibilities'!$C$3:$G$1298,1)),'VBA code_permu_wo_repettn'!$T$2:$Y$2))</f>
        <v>A</v>
      </c>
      <c r="D446" t="str">
        <f>INDEX('VBA code_permu_wo_repettn'!$AA$3:$AF$6,COUNTIF('Profile-matrices_Condorcet'!$B$2:$B446,'Profile-matrices_Condorcet'!$B446),MATCH(INDEX('numeric possibilities'!E$3:E$1298,VLOOKUP($B446,'numeric possibilities'!$C$3:$G$1298,1)),'VBA code_permu_wo_repettn'!$AA$2:$AF$2))</f>
        <v>B</v>
      </c>
      <c r="E446" t="str">
        <f>INDEX('VBA code_permu_wo_repettn'!$AH$3:$AM$6,COUNTIF('Profile-matrices_Condorcet'!$B$2:$B446,'Profile-matrices_Condorcet'!$B446),MATCH(INDEX('numeric possibilities'!F$3:F$1298,VLOOKUP($B446,'numeric possibilities'!$C$3:$G$1298,1)),'VBA code_permu_wo_repettn'!$AH$2:$AM$2))</f>
        <v>C</v>
      </c>
      <c r="F446" t="str">
        <f>INDEX('VBA code_permu_wo_repettn'!$AO$3:$AT$6,COUNTIF('Profile-matrices_Condorcet'!$B$2:$B446,'Profile-matrices_Condorcet'!$B446),MATCH(INDEX('numeric possibilities'!G$3:G$1298,VLOOKUP($B446,'numeric possibilities'!$C$3:$G$1298,1)),'VBA code_permu_wo_repettn'!$AO$2:$AT$2))</f>
        <v>D</v>
      </c>
      <c r="H446" t="s">
        <v>14</v>
      </c>
      <c r="I446" s="3">
        <f>IF(MATCH(I$1,$C446:$C449,0)&lt;(MATCH(J$1,$C446:$C449,0)),1*a_vote,0)+IF(MATCH(I$1,$D446:$D449,0)&lt;MATCH(J$1,$D446:$D449,0),1*b_vote,0)+IF(MATCH(I$1,$E446:$E449,0)&lt;MATCH(J$1,$E446:$E449,0),1*c_vote,0)+IF(MATCH(I$1,$F446:$F449,0)&lt;MATCH(J$1,$F446:$F449,0),1*d_vote,0)</f>
        <v>0.49</v>
      </c>
      <c r="J446" s="3">
        <f>IF(MATCH(I$1,$C446:$C449,0)&gt;(MATCH(J$1,$C446:$C449,0)),1*a_vote,0)+IF(MATCH(I$1,$D446:$D449,0)&gt;MATCH(J$1,$D446:$D449,0),1*b_vote,0)+IF(MATCH(I$1,$E446:$E449,0)&gt;MATCH(J$1,$E446:$E449,0),1*c_vote,0)+IF(MATCH(I$1,$F446:$F449,0)&gt;MATCH(J$1,$F446:$F449,0),1*d_vote,0)</f>
        <v>0.51</v>
      </c>
      <c r="K446" s="3">
        <f>IF(MATCH($K$1,$C446:$C449,0)&lt;(MATCH($L$1,$C446:$C449,0)),1*a_vote,0)+IF(MATCH($K$1,$D446:$D449,0)&lt;MATCH($L$1,$D446:$D449,0),1*b_vote,0)+IF(MATCH($K$1,$E446:$E449,0)&lt;MATCH($L$1,$E446:$E449,0),1*c_vote,0)+IF(MATCH($K$1,$F446:$F449,0)&lt;MATCH($L$1,$F446:$F449,0),1*d_vote,0)</f>
        <v>0.75</v>
      </c>
      <c r="L446" s="3">
        <f>IF(MATCH(K$1,$C446:$C449,0)&gt;(MATCH(L$1,$C446:$C449,0)),1*a_vote,0)+IF(MATCH(K$1,$D446:$D449,0)&gt;MATCH(L$1,$D446:$D449,0),1*b_vote,0)+IF(MATCH(K$1,$E446:$E449,0)&gt;MATCH(L$1,$E446:$E449,0),1*c_vote,0)+IF(MATCH(K$1,$F446:$F449,0)&gt;MATCH(L$1,$F446:$F449,0),1*d_vote,0)</f>
        <v>0.25</v>
      </c>
      <c r="M446" s="3">
        <f>IF(MATCH($M$1,$C446:$C449,0)&lt;(MATCH($N$1,$C446:$C449,0)),1*a_vote,0)+IF(MATCH($M$1,$D446:$D449,0)&lt;MATCH($N$1,$D446:$D449,0),1*b_vote,0)+IF(MATCH($M$1,$E446:$E449,0)&lt;MATCH($N$1,$E446:$E449,0),1*c_vote,0)+IF(MATCH($M$1,$F446:$F449,0)&lt;MATCH($N$1,$F446:$F449,0),1*d_vote,0)</f>
        <v>0.53</v>
      </c>
      <c r="N446" s="3">
        <f>IF(MATCH(M$1,$C446:$C449,0)&gt;(MATCH(N$1,$C446:$C449,0)),1*a_vote,0)+IF(MATCH(M$1,$D446:$D449,0)&gt;MATCH(N$1,$D446:$D449,0),1*b_vote,0)+IF(MATCH(M$1,$E446:$E449,0)&gt;MATCH(N$1,$E446:$E449,0),1*c_vote,0)+IF(MATCH(M$1,$F446:$F449,0)&gt;MATCH(N$1,$F446:$F449,0),1*d_vote,0)</f>
        <v>0.47</v>
      </c>
      <c r="O446" s="3">
        <f>IF(MATCH($O$1,$C446:$C449,0)&lt;(MATCH($P$1,$C446:$C449,0)),1*a_vote,0)+IF(MATCH($O$1,$D446:$D449,0)&lt;MATCH($P$1,$D446:$D449,0),1*b_vote,0)+IF(MATCH($O$1,$E446:$E449,0)&lt;MATCH($P$1,$E446:$E449,0),1*c_vote,0)+IF(MATCH($O$1,$F446:$F449,0)&lt;MATCH($P$1,$F446:$F449,0),1*d_vote,0)</f>
        <v>0.48</v>
      </c>
      <c r="P446" s="3">
        <f>IF(MATCH(O$1,$C446:$C449,0)&gt;(MATCH(P$1,$C446:$C449,0)),1*a_vote,0)+IF(MATCH(O$1,$D446:$D449,0)&gt;MATCH(P$1,$D446:$D449,0),1*b_vote,0)+IF(MATCH(O$1,$E446:$E449,0)&gt;MATCH(P$1,$E446:$E449,0),1*c_vote,0)+IF(MATCH(O$1,$F446:$F449,0)&gt;MATCH(P$1,$F446:$F449,0),1*d_vote,0)</f>
        <v>0.52</v>
      </c>
      <c r="Q446" s="3">
        <f>IF(MATCH($Q$1,$C446:$C449,0)&lt;(MATCH($R$1,$C446:$C449,0)),1*a_vote,0)+IF(MATCH($Q$1,$D446:$D449,0)&lt;MATCH($R$1,$D446:$D449,0),1*b_vote,0)+IF(MATCH($Q$1,$E446:$E449,0)&lt;MATCH($R$1,$E446:$E449,0),1*c_vote,0)+IF(MATCH($Q$1,$F446:$F449,0)&lt;MATCH($R$1,$F446:$F449,0),1*d_vote,0)</f>
        <v>0.51</v>
      </c>
      <c r="R446" s="3">
        <f>IF(MATCH(Q$1,$C446:$C449,0)&gt;(MATCH(R$1,$C446:$C449,0)),1*a_vote,0)+IF(MATCH(Q$1,$D446:$D449,0)&gt;MATCH(R$1,$D446:$D449,0),1*b_vote,0)+IF(MATCH(Q$1,$E446:$E449,0)&gt;MATCH(R$1,$E446:$E449,0),1*c_vote,0)+IF(MATCH(Q$1,$F446:$F449,0)&gt;MATCH(R$1,$F446:$F449,0),1*d_vote,0)</f>
        <v>0.49</v>
      </c>
      <c r="S446" s="3">
        <f>IF(MATCH($S$1,$C446:$C449,0)&lt;(MATCH($T$1,$C446:$C449,0)),1*a_vote,0)+IF(MATCH($S$1,$D446:$D449,0)&lt;MATCH($T$1,$D446:$D449,0),1*b_vote,0)+IF(MATCH($S$1,$E446:$E449,0)&lt;MATCH($T$1,$E446:$E449,0),1*c_vote,0)+IF(MATCH($S$1,$F446:$F449,0)&lt;MATCH($T$1,$F446:$F449,0),1*d_vote,0)</f>
        <v>0.78</v>
      </c>
      <c r="T446" s="3">
        <f>IF(MATCH(S$1,$C446:$C449,0)&gt;(MATCH(T$1,$C446:$C449,0)),1*a_vote,0)+IF(MATCH(S$1,$D446:$D449,0)&gt;MATCH(T$1,$D446:$D449,0),1*b_vote,0)+IF(MATCH(S$1,$E446:$E449,0)&gt;MATCH(T$1,$E446:$E449,0),1*c_vote,0)+IF(MATCH(S$1,$F446:$F449,0)&gt;MATCH(T$1,$F446:$F449,0),1*d_vote,0)</f>
        <v>0.21999999999999997</v>
      </c>
    </row>
    <row r="447" spans="1:20" x14ac:dyDescent="0.25">
      <c r="A447">
        <f t="shared" si="14"/>
        <v>446</v>
      </c>
      <c r="B447">
        <f t="shared" si="15"/>
        <v>112</v>
      </c>
      <c r="C447" t="str">
        <f>INDEX('VBA code_permu_wo_repettn'!$T$3:$Y$6,COUNTIF('Profile-matrices_Condorcet'!$B$2:$B447,'Profile-matrices_Condorcet'!$B447),MATCH(INDEX('numeric possibilities'!D$3:D$1298,VLOOKUP($B447,'numeric possibilities'!$C$3:$G$1298,1)),'VBA code_permu_wo_repettn'!$T$2:$Y$2))</f>
        <v>C</v>
      </c>
      <c r="D447" t="str">
        <f>INDEX('VBA code_permu_wo_repettn'!$AA$3:$AF$6,COUNTIF('Profile-matrices_Condorcet'!$B$2:$B447,'Profile-matrices_Condorcet'!$B447),MATCH(INDEX('numeric possibilities'!E$3:E$1298,VLOOKUP($B447,'numeric possibilities'!$C$3:$G$1298,1)),'VBA code_permu_wo_repettn'!$AA$2:$AF$2))</f>
        <v>A</v>
      </c>
      <c r="E447" t="str">
        <f>INDEX('VBA code_permu_wo_repettn'!$AH$3:$AM$6,COUNTIF('Profile-matrices_Condorcet'!$B$2:$B447,'Profile-matrices_Condorcet'!$B447),MATCH(INDEX('numeric possibilities'!F$3:F$1298,VLOOKUP($B447,'numeric possibilities'!$C$3:$G$1298,1)),'VBA code_permu_wo_repettn'!$AH$2:$AM$2))</f>
        <v>B</v>
      </c>
      <c r="F447" t="str">
        <f>INDEX('VBA code_permu_wo_repettn'!$AO$3:$AT$6,COUNTIF('Profile-matrices_Condorcet'!$B$2:$B447,'Profile-matrices_Condorcet'!$B447),MATCH(INDEX('numeric possibilities'!G$3:G$1298,VLOOKUP($B447,'numeric possibilities'!$C$3:$G$1298,1)),'VBA code_permu_wo_repettn'!$AO$2:$AT$2))</f>
        <v>A</v>
      </c>
      <c r="H447" t="s">
        <v>15</v>
      </c>
      <c r="I447" t="str">
        <f>IF(I446&gt;J446,$I$1,IF(I446&lt;J446,$J$1,0))</f>
        <v>B</v>
      </c>
      <c r="K447" t="str">
        <f>IF(K446&gt;L446,$K$1,IF(K446&lt;L446,$L$1,0))</f>
        <v>A</v>
      </c>
      <c r="M447" t="str">
        <f>IF(M446&gt;N446,$M$1,IF(M446&lt;N446,$N$1,0))</f>
        <v>A</v>
      </c>
      <c r="O447" t="str">
        <f>IF(O446&gt;P446,$O$1,IF(O446&lt;P446,$P$1,0))</f>
        <v>C</v>
      </c>
      <c r="Q447" t="str">
        <f>IF(Q446&gt;R446,$Q$1,IF(Q446&lt;R446,$R$1,0))</f>
        <v>B</v>
      </c>
      <c r="S447" t="str">
        <f>IF(S446&gt;T446,$S$1,IF(S446&lt;T446,$T$1,0))</f>
        <v>C</v>
      </c>
    </row>
    <row r="448" spans="1:20" x14ac:dyDescent="0.25">
      <c r="A448">
        <f t="shared" si="14"/>
        <v>447</v>
      </c>
      <c r="B448">
        <f t="shared" si="15"/>
        <v>112</v>
      </c>
      <c r="C448" t="str">
        <f>INDEX('VBA code_permu_wo_repettn'!$T$3:$Y$6,COUNTIF('Profile-matrices_Condorcet'!$B$2:$B448,'Profile-matrices_Condorcet'!$B448),MATCH(INDEX('numeric possibilities'!D$3:D$1298,VLOOKUP($B448,'numeric possibilities'!$C$3:$G$1298,1)),'VBA code_permu_wo_repettn'!$T$2:$Y$2))</f>
        <v>D</v>
      </c>
      <c r="D448" t="str">
        <f>INDEX('VBA code_permu_wo_repettn'!$AA$3:$AF$6,COUNTIF('Profile-matrices_Condorcet'!$B$2:$B448,'Profile-matrices_Condorcet'!$B448),MATCH(INDEX('numeric possibilities'!E$3:E$1298,VLOOKUP($B448,'numeric possibilities'!$C$3:$G$1298,1)),'VBA code_permu_wo_repettn'!$AA$2:$AF$2))</f>
        <v>C</v>
      </c>
      <c r="E448" t="str">
        <f>INDEX('VBA code_permu_wo_repettn'!$AH$3:$AM$6,COUNTIF('Profile-matrices_Condorcet'!$B$2:$B448,'Profile-matrices_Condorcet'!$B448),MATCH(INDEX('numeric possibilities'!F$3:F$1298,VLOOKUP($B448,'numeric possibilities'!$C$3:$G$1298,1)),'VBA code_permu_wo_repettn'!$AH$2:$AM$2))</f>
        <v>D</v>
      </c>
      <c r="F448" t="str">
        <f>INDEX('VBA code_permu_wo_repettn'!$AO$3:$AT$6,COUNTIF('Profile-matrices_Condorcet'!$B$2:$B448,'Profile-matrices_Condorcet'!$B448),MATCH(INDEX('numeric possibilities'!G$3:G$1298,VLOOKUP($B448,'numeric possibilities'!$C$3:$G$1298,1)),'VBA code_permu_wo_repettn'!$AO$2:$AT$2))</f>
        <v>B</v>
      </c>
      <c r="I448" t="s">
        <v>0</v>
      </c>
      <c r="J448" t="s">
        <v>1</v>
      </c>
      <c r="K448" t="s">
        <v>2</v>
      </c>
      <c r="L448" t="s">
        <v>3</v>
      </c>
    </row>
    <row r="449" spans="1:20" x14ac:dyDescent="0.25">
      <c r="A449">
        <f t="shared" si="14"/>
        <v>448</v>
      </c>
      <c r="B449">
        <f t="shared" si="15"/>
        <v>112</v>
      </c>
      <c r="C449" t="str">
        <f>INDEX('VBA code_permu_wo_repettn'!$T$3:$Y$6,COUNTIF('Profile-matrices_Condorcet'!$B$2:$B449,'Profile-matrices_Condorcet'!$B449),MATCH(INDEX('numeric possibilities'!D$3:D$1298,VLOOKUP($B449,'numeric possibilities'!$C$3:$G$1298,1)),'VBA code_permu_wo_repettn'!$T$2:$Y$2))</f>
        <v>B</v>
      </c>
      <c r="D449" t="str">
        <f>INDEX('VBA code_permu_wo_repettn'!$AA$3:$AF$6,COUNTIF('Profile-matrices_Condorcet'!$B$2:$B449,'Profile-matrices_Condorcet'!$B449),MATCH(INDEX('numeric possibilities'!E$3:E$1298,VLOOKUP($B449,'numeric possibilities'!$C$3:$G$1298,1)),'VBA code_permu_wo_repettn'!$AA$2:$AF$2))</f>
        <v>D</v>
      </c>
      <c r="E449" t="str">
        <f>INDEX('VBA code_permu_wo_repettn'!$AH$3:$AM$6,COUNTIF('Profile-matrices_Condorcet'!$B$2:$B449,'Profile-matrices_Condorcet'!$B449),MATCH(INDEX('numeric possibilities'!F$3:F$1298,VLOOKUP($B449,'numeric possibilities'!$C$3:$G$1298,1)),'VBA code_permu_wo_repettn'!$AH$2:$AM$2))</f>
        <v>A</v>
      </c>
      <c r="F449" t="str">
        <f>INDEX('VBA code_permu_wo_repettn'!$AO$3:$AT$6,COUNTIF('Profile-matrices_Condorcet'!$B$2:$B449,'Profile-matrices_Condorcet'!$B449),MATCH(INDEX('numeric possibilities'!G$3:G$1298,VLOOKUP($B449,'numeric possibilities'!$C$3:$G$1298,1)),'VBA code_permu_wo_repettn'!$AO$2:$AT$2))</f>
        <v>C</v>
      </c>
      <c r="G449" t="str">
        <f>IF(MAX(I449:L449)&gt;='numeric possibilities'!$B$4/2,INDEX('Profile-matrices_Condorcet'!I448:L448,1,MATCH(MAX('Profile-matrices_Condorcet'!I449:L449),'Profile-matrices_Condorcet'!I449:L449,0)),"NCW")</f>
        <v>NCW</v>
      </c>
      <c r="H449" t="s">
        <v>13</v>
      </c>
      <c r="I449" s="3">
        <f>COUNTIF($I447:$S447,I448)</f>
        <v>2</v>
      </c>
      <c r="J449" s="3">
        <f>COUNTIF($I447:$S447,J448)</f>
        <v>2</v>
      </c>
      <c r="K449" s="3">
        <f>COUNTIF($I447:$S447,K448)</f>
        <v>2</v>
      </c>
      <c r="L449" s="3">
        <f>COUNTIF($I447:$S447,L448)</f>
        <v>0</v>
      </c>
    </row>
    <row r="450" spans="1:20" x14ac:dyDescent="0.25">
      <c r="A450">
        <f t="shared" si="14"/>
        <v>449</v>
      </c>
      <c r="B450">
        <f t="shared" si="15"/>
        <v>113</v>
      </c>
      <c r="C450" t="str">
        <f>INDEX('VBA code_permu_wo_repettn'!$T$3:$Y$6,COUNTIF('Profile-matrices_Condorcet'!$B$2:$B450,'Profile-matrices_Condorcet'!$B450),MATCH(INDEX('numeric possibilities'!D$3:D$1298,VLOOKUP($B450,'numeric possibilities'!$C$3:$G$1298,1)),'VBA code_permu_wo_repettn'!$T$2:$Y$2))</f>
        <v>A</v>
      </c>
      <c r="D450" t="str">
        <f>INDEX('VBA code_permu_wo_repettn'!$AA$3:$AF$6,COUNTIF('Profile-matrices_Condorcet'!$B$2:$B450,'Profile-matrices_Condorcet'!$B450),MATCH(INDEX('numeric possibilities'!E$3:E$1298,VLOOKUP($B450,'numeric possibilities'!$C$3:$G$1298,1)),'VBA code_permu_wo_repettn'!$AA$2:$AF$2))</f>
        <v>B</v>
      </c>
      <c r="E450" t="str">
        <f>INDEX('VBA code_permu_wo_repettn'!$AH$3:$AM$6,COUNTIF('Profile-matrices_Condorcet'!$B$2:$B450,'Profile-matrices_Condorcet'!$B450),MATCH(INDEX('numeric possibilities'!F$3:F$1298,VLOOKUP($B450,'numeric possibilities'!$C$3:$G$1298,1)),'VBA code_permu_wo_repettn'!$AH$2:$AM$2))</f>
        <v>C</v>
      </c>
      <c r="F450" t="str">
        <f>INDEX('VBA code_permu_wo_repettn'!$AO$3:$AT$6,COUNTIF('Profile-matrices_Condorcet'!$B$2:$B450,'Profile-matrices_Condorcet'!$B450),MATCH(INDEX('numeric possibilities'!G$3:G$1298,VLOOKUP($B450,'numeric possibilities'!$C$3:$G$1298,1)),'VBA code_permu_wo_repettn'!$AO$2:$AT$2))</f>
        <v>D</v>
      </c>
      <c r="H450" t="s">
        <v>14</v>
      </c>
      <c r="I450" s="3">
        <f>IF(MATCH(I$1,$C450:$C453,0)&lt;(MATCH(J$1,$C450:$C453,0)),1*a_vote,0)+IF(MATCH(I$1,$D450:$D453,0)&lt;MATCH(J$1,$D450:$D453,0),1*b_vote,0)+IF(MATCH(I$1,$E450:$E453,0)&lt;MATCH(J$1,$E450:$E453,0),1*c_vote,0)+IF(MATCH(I$1,$F450:$F453,0)&lt;MATCH(J$1,$F450:$F453,0),1*d_vote,0)</f>
        <v>0.49</v>
      </c>
      <c r="J450" s="3">
        <f>IF(MATCH(I$1,$C450:$C453,0)&gt;(MATCH(J$1,$C450:$C453,0)),1*a_vote,0)+IF(MATCH(I$1,$D450:$D453,0)&gt;MATCH(J$1,$D450:$D453,0),1*b_vote,0)+IF(MATCH(I$1,$E450:$E453,0)&gt;MATCH(J$1,$E450:$E453,0),1*c_vote,0)+IF(MATCH(I$1,$F450:$F453,0)&gt;MATCH(J$1,$F450:$F453,0),1*d_vote,0)</f>
        <v>0.51</v>
      </c>
      <c r="K450" s="3">
        <f>IF(MATCH($K$1,$C450:$C453,0)&lt;(MATCH($L$1,$C450:$C453,0)),1*a_vote,0)+IF(MATCH($K$1,$D450:$D453,0)&lt;MATCH($L$1,$D450:$D453,0),1*b_vote,0)+IF(MATCH($K$1,$E450:$E453,0)&lt;MATCH($L$1,$E450:$E453,0),1*c_vote,0)+IF(MATCH($K$1,$F450:$F453,0)&lt;MATCH($L$1,$F450:$F453,0),1*d_vote,0)</f>
        <v>0.75</v>
      </c>
      <c r="L450" s="3">
        <f>IF(MATCH(K$1,$C450:$C453,0)&gt;(MATCH(L$1,$C450:$C453,0)),1*a_vote,0)+IF(MATCH(K$1,$D450:$D453,0)&gt;MATCH(L$1,$D450:$D453,0),1*b_vote,0)+IF(MATCH(K$1,$E450:$E453,0)&gt;MATCH(L$1,$E450:$E453,0),1*c_vote,0)+IF(MATCH(K$1,$F450:$F453,0)&gt;MATCH(L$1,$F450:$F453,0),1*d_vote,0)</f>
        <v>0.25</v>
      </c>
      <c r="M450" s="3">
        <f>IF(MATCH($M$1,$C450:$C453,0)&lt;(MATCH($N$1,$C450:$C453,0)),1*a_vote,0)+IF(MATCH($M$1,$D450:$D453,0)&lt;MATCH($N$1,$D450:$D453,0),1*b_vote,0)+IF(MATCH($M$1,$E450:$E453,0)&lt;MATCH($N$1,$E450:$E453,0),1*c_vote,0)+IF(MATCH($M$1,$F450:$F453,0)&lt;MATCH($N$1,$F450:$F453,0),1*d_vote,0)</f>
        <v>0.53</v>
      </c>
      <c r="N450" s="3">
        <f>IF(MATCH(M$1,$C450:$C453,0)&gt;(MATCH(N$1,$C450:$C453,0)),1*a_vote,0)+IF(MATCH(M$1,$D450:$D453,0)&gt;MATCH(N$1,$D450:$D453,0),1*b_vote,0)+IF(MATCH(M$1,$E450:$E453,0)&gt;MATCH(N$1,$E450:$E453,0),1*c_vote,0)+IF(MATCH(M$1,$F450:$F453,0)&gt;MATCH(N$1,$F450:$F453,0),1*d_vote,0)</f>
        <v>0.47</v>
      </c>
      <c r="O450" s="3">
        <f>IF(MATCH($O$1,$C450:$C453,0)&lt;(MATCH($P$1,$C450:$C453,0)),1*a_vote,0)+IF(MATCH($O$1,$D450:$D453,0)&lt;MATCH($P$1,$D450:$D453,0),1*b_vote,0)+IF(MATCH($O$1,$E450:$E453,0)&lt;MATCH($P$1,$E450:$E453,0),1*c_vote,0)+IF(MATCH($O$1,$F450:$F453,0)&lt;MATCH($P$1,$F450:$F453,0),1*d_vote,0)</f>
        <v>0.75</v>
      </c>
      <c r="P450" s="3">
        <f>IF(MATCH(O$1,$C450:$C453,0)&gt;(MATCH(P$1,$C450:$C453,0)),1*a_vote,0)+IF(MATCH(O$1,$D450:$D453,0)&gt;MATCH(P$1,$D450:$D453,0),1*b_vote,0)+IF(MATCH(O$1,$E450:$E453,0)&gt;MATCH(P$1,$E450:$E453,0),1*c_vote,0)+IF(MATCH(O$1,$F450:$F453,0)&gt;MATCH(P$1,$F450:$F453,0),1*d_vote,0)</f>
        <v>0.25</v>
      </c>
      <c r="Q450" s="3">
        <f>IF(MATCH($Q$1,$C450:$C453,0)&lt;(MATCH($R$1,$C450:$C453,0)),1*a_vote,0)+IF(MATCH($Q$1,$D450:$D453,0)&lt;MATCH($R$1,$D450:$D453,0),1*b_vote,0)+IF(MATCH($Q$1,$E450:$E453,0)&lt;MATCH($R$1,$E450:$E453,0),1*c_vote,0)+IF(MATCH($Q$1,$F450:$F453,0)&lt;MATCH($R$1,$F450:$F453,0),1*d_vote,0)</f>
        <v>0.51</v>
      </c>
      <c r="R450" s="3">
        <f>IF(MATCH(Q$1,$C450:$C453,0)&gt;(MATCH(R$1,$C450:$C453,0)),1*a_vote,0)+IF(MATCH(Q$1,$D450:$D453,0)&gt;MATCH(R$1,$D450:$D453,0),1*b_vote,0)+IF(MATCH(Q$1,$E450:$E453,0)&gt;MATCH(R$1,$E450:$E453,0),1*c_vote,0)+IF(MATCH(Q$1,$F450:$F453,0)&gt;MATCH(R$1,$F450:$F453,0),1*d_vote,0)</f>
        <v>0.49</v>
      </c>
      <c r="S450" s="3">
        <f>IF(MATCH($S$1,$C450:$C453,0)&lt;(MATCH($T$1,$C450:$C453,0)),1*a_vote,0)+IF(MATCH($S$1,$D450:$D453,0)&lt;MATCH($T$1,$D450:$D453,0),1*b_vote,0)+IF(MATCH($S$1,$E450:$E453,0)&lt;MATCH($T$1,$E450:$E453,0),1*c_vote,0)+IF(MATCH($S$1,$F450:$F453,0)&lt;MATCH($T$1,$F450:$F453,0),1*d_vote,0)</f>
        <v>0.51</v>
      </c>
      <c r="T450" s="3">
        <f>IF(MATCH(S$1,$C450:$C453,0)&gt;(MATCH(T$1,$C450:$C453,0)),1*a_vote,0)+IF(MATCH(S$1,$D450:$D453,0)&gt;MATCH(T$1,$D450:$D453,0),1*b_vote,0)+IF(MATCH(S$1,$E450:$E453,0)&gt;MATCH(T$1,$E450:$E453,0),1*c_vote,0)+IF(MATCH(S$1,$F450:$F453,0)&gt;MATCH(T$1,$F450:$F453,0),1*d_vote,0)</f>
        <v>0.49</v>
      </c>
    </row>
    <row r="451" spans="1:20" x14ac:dyDescent="0.25">
      <c r="A451">
        <f t="shared" si="14"/>
        <v>450</v>
      </c>
      <c r="B451">
        <f t="shared" si="15"/>
        <v>113</v>
      </c>
      <c r="C451" t="str">
        <f>INDEX('VBA code_permu_wo_repettn'!$T$3:$Y$6,COUNTIF('Profile-matrices_Condorcet'!$B$2:$B451,'Profile-matrices_Condorcet'!$B451),MATCH(INDEX('numeric possibilities'!D$3:D$1298,VLOOKUP($B451,'numeric possibilities'!$C$3:$G$1298,1)),'VBA code_permu_wo_repettn'!$T$2:$Y$2))</f>
        <v>D</v>
      </c>
      <c r="D451" t="str">
        <f>INDEX('VBA code_permu_wo_repettn'!$AA$3:$AF$6,COUNTIF('Profile-matrices_Condorcet'!$B$2:$B451,'Profile-matrices_Condorcet'!$B451),MATCH(INDEX('numeric possibilities'!E$3:E$1298,VLOOKUP($B451,'numeric possibilities'!$C$3:$G$1298,1)),'VBA code_permu_wo_repettn'!$AA$2:$AF$2))</f>
        <v>A</v>
      </c>
      <c r="E451" t="str">
        <f>INDEX('VBA code_permu_wo_repettn'!$AH$3:$AM$6,COUNTIF('Profile-matrices_Condorcet'!$B$2:$B451,'Profile-matrices_Condorcet'!$B451),MATCH(INDEX('numeric possibilities'!F$3:F$1298,VLOOKUP($B451,'numeric possibilities'!$C$3:$G$1298,1)),'VBA code_permu_wo_repettn'!$AH$2:$AM$2))</f>
        <v>B</v>
      </c>
      <c r="F451" t="str">
        <f>INDEX('VBA code_permu_wo_repettn'!$AO$3:$AT$6,COUNTIF('Profile-matrices_Condorcet'!$B$2:$B451,'Profile-matrices_Condorcet'!$B451),MATCH(INDEX('numeric possibilities'!G$3:G$1298,VLOOKUP($B451,'numeric possibilities'!$C$3:$G$1298,1)),'VBA code_permu_wo_repettn'!$AO$2:$AT$2))</f>
        <v>A</v>
      </c>
      <c r="H451" t="s">
        <v>15</v>
      </c>
      <c r="I451" t="str">
        <f>IF(I450&gt;J450,$I$1,IF(I450&lt;J450,$J$1,0))</f>
        <v>B</v>
      </c>
      <c r="K451" t="str">
        <f>IF(K450&gt;L450,$K$1,IF(K450&lt;L450,$L$1,0))</f>
        <v>A</v>
      </c>
      <c r="M451" t="str">
        <f>IF(M450&gt;N450,$M$1,IF(M450&lt;N450,$N$1,0))</f>
        <v>A</v>
      </c>
      <c r="O451" t="str">
        <f>IF(O450&gt;P450,$O$1,IF(O450&lt;P450,$P$1,0))</f>
        <v>B</v>
      </c>
      <c r="Q451" t="str">
        <f>IF(Q450&gt;R450,$Q$1,IF(Q450&lt;R450,$R$1,0))</f>
        <v>B</v>
      </c>
      <c r="S451" t="str">
        <f>IF(S450&gt;T450,$S$1,IF(S450&lt;T450,$T$1,0))</f>
        <v>C</v>
      </c>
    </row>
    <row r="452" spans="1:20" x14ac:dyDescent="0.25">
      <c r="A452">
        <f t="shared" si="14"/>
        <v>451</v>
      </c>
      <c r="B452">
        <f t="shared" si="15"/>
        <v>113</v>
      </c>
      <c r="C452" t="str">
        <f>INDEX('VBA code_permu_wo_repettn'!$T$3:$Y$6,COUNTIF('Profile-matrices_Condorcet'!$B$2:$B452,'Profile-matrices_Condorcet'!$B452),MATCH(INDEX('numeric possibilities'!D$3:D$1298,VLOOKUP($B452,'numeric possibilities'!$C$3:$G$1298,1)),'VBA code_permu_wo_repettn'!$T$2:$Y$2))</f>
        <v>B</v>
      </c>
      <c r="D452" t="str">
        <f>INDEX('VBA code_permu_wo_repettn'!$AA$3:$AF$6,COUNTIF('Profile-matrices_Condorcet'!$B$2:$B452,'Profile-matrices_Condorcet'!$B452),MATCH(INDEX('numeric possibilities'!E$3:E$1298,VLOOKUP($B452,'numeric possibilities'!$C$3:$G$1298,1)),'VBA code_permu_wo_repettn'!$AA$2:$AF$2))</f>
        <v>C</v>
      </c>
      <c r="E452" t="str">
        <f>INDEX('VBA code_permu_wo_repettn'!$AH$3:$AM$6,COUNTIF('Profile-matrices_Condorcet'!$B$2:$B452,'Profile-matrices_Condorcet'!$B452),MATCH(INDEX('numeric possibilities'!F$3:F$1298,VLOOKUP($B452,'numeric possibilities'!$C$3:$G$1298,1)),'VBA code_permu_wo_repettn'!$AH$2:$AM$2))</f>
        <v>D</v>
      </c>
      <c r="F452" t="str">
        <f>INDEX('VBA code_permu_wo_repettn'!$AO$3:$AT$6,COUNTIF('Profile-matrices_Condorcet'!$B$2:$B452,'Profile-matrices_Condorcet'!$B452),MATCH(INDEX('numeric possibilities'!G$3:G$1298,VLOOKUP($B452,'numeric possibilities'!$C$3:$G$1298,1)),'VBA code_permu_wo_repettn'!$AO$2:$AT$2))</f>
        <v>B</v>
      </c>
      <c r="I452" t="s">
        <v>0</v>
      </c>
      <c r="J452" t="s">
        <v>1</v>
      </c>
      <c r="K452" t="s">
        <v>2</v>
      </c>
      <c r="L452" t="s">
        <v>3</v>
      </c>
    </row>
    <row r="453" spans="1:20" x14ac:dyDescent="0.25">
      <c r="A453">
        <f t="shared" si="14"/>
        <v>452</v>
      </c>
      <c r="B453">
        <f t="shared" si="15"/>
        <v>113</v>
      </c>
      <c r="C453" t="str">
        <f>INDEX('VBA code_permu_wo_repettn'!$T$3:$Y$6,COUNTIF('Profile-matrices_Condorcet'!$B$2:$B453,'Profile-matrices_Condorcet'!$B453),MATCH(INDEX('numeric possibilities'!D$3:D$1298,VLOOKUP($B453,'numeric possibilities'!$C$3:$G$1298,1)),'VBA code_permu_wo_repettn'!$T$2:$Y$2))</f>
        <v>C</v>
      </c>
      <c r="D453" t="str">
        <f>INDEX('VBA code_permu_wo_repettn'!$AA$3:$AF$6,COUNTIF('Profile-matrices_Condorcet'!$B$2:$B453,'Profile-matrices_Condorcet'!$B453),MATCH(INDEX('numeric possibilities'!E$3:E$1298,VLOOKUP($B453,'numeric possibilities'!$C$3:$G$1298,1)),'VBA code_permu_wo_repettn'!$AA$2:$AF$2))</f>
        <v>D</v>
      </c>
      <c r="E453" t="str">
        <f>INDEX('VBA code_permu_wo_repettn'!$AH$3:$AM$6,COUNTIF('Profile-matrices_Condorcet'!$B$2:$B453,'Profile-matrices_Condorcet'!$B453),MATCH(INDEX('numeric possibilities'!F$3:F$1298,VLOOKUP($B453,'numeric possibilities'!$C$3:$G$1298,1)),'VBA code_permu_wo_repettn'!$AH$2:$AM$2))</f>
        <v>A</v>
      </c>
      <c r="F453" t="str">
        <f>INDEX('VBA code_permu_wo_repettn'!$AO$3:$AT$6,COUNTIF('Profile-matrices_Condorcet'!$B$2:$B453,'Profile-matrices_Condorcet'!$B453),MATCH(INDEX('numeric possibilities'!G$3:G$1298,VLOOKUP($B453,'numeric possibilities'!$C$3:$G$1298,1)),'VBA code_permu_wo_repettn'!$AO$2:$AT$2))</f>
        <v>C</v>
      </c>
      <c r="G453" t="str">
        <f>IF(MAX(I453:L453)&gt;='numeric possibilities'!$B$4/2,INDEX('Profile-matrices_Condorcet'!I452:L452,1,MATCH(MAX('Profile-matrices_Condorcet'!I453:L453),'Profile-matrices_Condorcet'!I453:L453,0)),"NCW")</f>
        <v>B</v>
      </c>
      <c r="H453" t="s">
        <v>13</v>
      </c>
      <c r="I453" s="3">
        <f>COUNTIF($I451:$S451,I452)</f>
        <v>2</v>
      </c>
      <c r="J453" s="3">
        <f>COUNTIF($I451:$S451,J452)</f>
        <v>3</v>
      </c>
      <c r="K453" s="3">
        <f>COUNTIF($I451:$S451,K452)</f>
        <v>1</v>
      </c>
      <c r="L453" s="3">
        <f>COUNTIF($I451:$S451,L452)</f>
        <v>0</v>
      </c>
    </row>
    <row r="454" spans="1:20" x14ac:dyDescent="0.25">
      <c r="A454">
        <f t="shared" si="14"/>
        <v>453</v>
      </c>
      <c r="B454">
        <f t="shared" si="15"/>
        <v>114</v>
      </c>
      <c r="C454" t="str">
        <f>INDEX('VBA code_permu_wo_repettn'!$T$3:$Y$6,COUNTIF('Profile-matrices_Condorcet'!$B$2:$B454,'Profile-matrices_Condorcet'!$B454),MATCH(INDEX('numeric possibilities'!D$3:D$1298,VLOOKUP($B454,'numeric possibilities'!$C$3:$G$1298,1)),'VBA code_permu_wo_repettn'!$T$2:$Y$2))</f>
        <v>A</v>
      </c>
      <c r="D454" t="str">
        <f>INDEX('VBA code_permu_wo_repettn'!$AA$3:$AF$6,COUNTIF('Profile-matrices_Condorcet'!$B$2:$B454,'Profile-matrices_Condorcet'!$B454),MATCH(INDEX('numeric possibilities'!E$3:E$1298,VLOOKUP($B454,'numeric possibilities'!$C$3:$G$1298,1)),'VBA code_permu_wo_repettn'!$AA$2:$AF$2))</f>
        <v>B</v>
      </c>
      <c r="E454" t="str">
        <f>INDEX('VBA code_permu_wo_repettn'!$AH$3:$AM$6,COUNTIF('Profile-matrices_Condorcet'!$B$2:$B454,'Profile-matrices_Condorcet'!$B454),MATCH(INDEX('numeric possibilities'!F$3:F$1298,VLOOKUP($B454,'numeric possibilities'!$C$3:$G$1298,1)),'VBA code_permu_wo_repettn'!$AH$2:$AM$2))</f>
        <v>C</v>
      </c>
      <c r="F454" t="str">
        <f>INDEX('VBA code_permu_wo_repettn'!$AO$3:$AT$6,COUNTIF('Profile-matrices_Condorcet'!$B$2:$B454,'Profile-matrices_Condorcet'!$B454),MATCH(INDEX('numeric possibilities'!G$3:G$1298,VLOOKUP($B454,'numeric possibilities'!$C$3:$G$1298,1)),'VBA code_permu_wo_repettn'!$AO$2:$AT$2))</f>
        <v>D</v>
      </c>
      <c r="H454" t="s">
        <v>14</v>
      </c>
      <c r="I454" s="3">
        <f>IF(MATCH(I$1,$C454:$C457,0)&lt;(MATCH(J$1,$C454:$C457,0)),1*a_vote,0)+IF(MATCH(I$1,$D454:$D457,0)&lt;MATCH(J$1,$D454:$D457,0),1*b_vote,0)+IF(MATCH(I$1,$E454:$E457,0)&lt;MATCH(J$1,$E454:$E457,0),1*c_vote,0)+IF(MATCH(I$1,$F454:$F457,0)&lt;MATCH(J$1,$F454:$F457,0),1*d_vote,0)</f>
        <v>0.49</v>
      </c>
      <c r="J454" s="3">
        <f>IF(MATCH(I$1,$C454:$C457,0)&gt;(MATCH(J$1,$C454:$C457,0)),1*a_vote,0)+IF(MATCH(I$1,$D454:$D457,0)&gt;MATCH(J$1,$D454:$D457,0),1*b_vote,0)+IF(MATCH(I$1,$E454:$E457,0)&gt;MATCH(J$1,$E454:$E457,0),1*c_vote,0)+IF(MATCH(I$1,$F454:$F457,0)&gt;MATCH(J$1,$F454:$F457,0),1*d_vote,0)</f>
        <v>0.51</v>
      </c>
      <c r="K454" s="3">
        <f>IF(MATCH($K$1,$C454:$C457,0)&lt;(MATCH($L$1,$C454:$C457,0)),1*a_vote,0)+IF(MATCH($K$1,$D454:$D457,0)&lt;MATCH($L$1,$D454:$D457,0),1*b_vote,0)+IF(MATCH($K$1,$E454:$E457,0)&lt;MATCH($L$1,$E454:$E457,0),1*c_vote,0)+IF(MATCH($K$1,$F454:$F457,0)&lt;MATCH($L$1,$F454:$F457,0),1*d_vote,0)</f>
        <v>0.75</v>
      </c>
      <c r="L454" s="3">
        <f>IF(MATCH(K$1,$C454:$C457,0)&gt;(MATCH(L$1,$C454:$C457,0)),1*a_vote,0)+IF(MATCH(K$1,$D454:$D457,0)&gt;MATCH(L$1,$D454:$D457,0),1*b_vote,0)+IF(MATCH(K$1,$E454:$E457,0)&gt;MATCH(L$1,$E454:$E457,0),1*c_vote,0)+IF(MATCH(K$1,$F454:$F457,0)&gt;MATCH(L$1,$F454:$F457,0),1*d_vote,0)</f>
        <v>0.25</v>
      </c>
      <c r="M454" s="3">
        <f>IF(MATCH($M$1,$C454:$C457,0)&lt;(MATCH($N$1,$C454:$C457,0)),1*a_vote,0)+IF(MATCH($M$1,$D454:$D457,0)&lt;MATCH($N$1,$D454:$D457,0),1*b_vote,0)+IF(MATCH($M$1,$E454:$E457,0)&lt;MATCH($N$1,$E454:$E457,0),1*c_vote,0)+IF(MATCH($M$1,$F454:$F457,0)&lt;MATCH($N$1,$F454:$F457,0),1*d_vote,0)</f>
        <v>0.53</v>
      </c>
      <c r="N454" s="3">
        <f>IF(MATCH(M$1,$C454:$C457,0)&gt;(MATCH(N$1,$C454:$C457,0)),1*a_vote,0)+IF(MATCH(M$1,$D454:$D457,0)&gt;MATCH(N$1,$D454:$D457,0),1*b_vote,0)+IF(MATCH(M$1,$E454:$E457,0)&gt;MATCH(N$1,$E454:$E457,0),1*c_vote,0)+IF(MATCH(M$1,$F454:$F457,0)&gt;MATCH(N$1,$F454:$F457,0),1*d_vote,0)</f>
        <v>0.47</v>
      </c>
      <c r="O454" s="3">
        <f>IF(MATCH($O$1,$C454:$C457,0)&lt;(MATCH($P$1,$C454:$C457,0)),1*a_vote,0)+IF(MATCH($O$1,$D454:$D457,0)&lt;MATCH($P$1,$D454:$D457,0),1*b_vote,0)+IF(MATCH($O$1,$E454:$E457,0)&lt;MATCH($P$1,$E454:$E457,0),1*c_vote,0)+IF(MATCH($O$1,$F454:$F457,0)&lt;MATCH($P$1,$F454:$F457,0),1*d_vote,0)</f>
        <v>0.48</v>
      </c>
      <c r="P454" s="3">
        <f>IF(MATCH(O$1,$C454:$C457,0)&gt;(MATCH(P$1,$C454:$C457,0)),1*a_vote,0)+IF(MATCH(O$1,$D454:$D457,0)&gt;MATCH(P$1,$D454:$D457,0),1*b_vote,0)+IF(MATCH(O$1,$E454:$E457,0)&gt;MATCH(P$1,$E454:$E457,0),1*c_vote,0)+IF(MATCH(O$1,$F454:$F457,0)&gt;MATCH(P$1,$F454:$F457,0),1*d_vote,0)</f>
        <v>0.52</v>
      </c>
      <c r="Q454" s="3">
        <f>IF(MATCH($Q$1,$C454:$C457,0)&lt;(MATCH($R$1,$C454:$C457,0)),1*a_vote,0)+IF(MATCH($Q$1,$D454:$D457,0)&lt;MATCH($R$1,$D454:$D457,0),1*b_vote,0)+IF(MATCH($Q$1,$E454:$E457,0)&lt;MATCH($R$1,$E454:$E457,0),1*c_vote,0)+IF(MATCH($Q$1,$F454:$F457,0)&lt;MATCH($R$1,$F454:$F457,0),1*d_vote,0)</f>
        <v>0.51</v>
      </c>
      <c r="R454" s="3">
        <f>IF(MATCH(Q$1,$C454:$C457,0)&gt;(MATCH(R$1,$C454:$C457,0)),1*a_vote,0)+IF(MATCH(Q$1,$D454:$D457,0)&gt;MATCH(R$1,$D454:$D457,0),1*b_vote,0)+IF(MATCH(Q$1,$E454:$E457,0)&gt;MATCH(R$1,$E454:$E457,0),1*c_vote,0)+IF(MATCH(Q$1,$F454:$F457,0)&gt;MATCH(R$1,$F454:$F457,0),1*d_vote,0)</f>
        <v>0.49</v>
      </c>
      <c r="S454" s="3">
        <f>IF(MATCH($S$1,$C454:$C457,0)&lt;(MATCH($T$1,$C454:$C457,0)),1*a_vote,0)+IF(MATCH($S$1,$D454:$D457,0)&lt;MATCH($T$1,$D454:$D457,0),1*b_vote,0)+IF(MATCH($S$1,$E454:$E457,0)&lt;MATCH($T$1,$E454:$E457,0),1*c_vote,0)+IF(MATCH($S$1,$F454:$F457,0)&lt;MATCH($T$1,$F454:$F457,0),1*d_vote,0)</f>
        <v>0.51</v>
      </c>
      <c r="T454" s="3">
        <f>IF(MATCH(S$1,$C454:$C457,0)&gt;(MATCH(T$1,$C454:$C457,0)),1*a_vote,0)+IF(MATCH(S$1,$D454:$D457,0)&gt;MATCH(T$1,$D454:$D457,0),1*b_vote,0)+IF(MATCH(S$1,$E454:$E457,0)&gt;MATCH(T$1,$E454:$E457,0),1*c_vote,0)+IF(MATCH(S$1,$F454:$F457,0)&gt;MATCH(T$1,$F454:$F457,0),1*d_vote,0)</f>
        <v>0.49</v>
      </c>
    </row>
    <row r="455" spans="1:20" x14ac:dyDescent="0.25">
      <c r="A455">
        <f t="shared" si="14"/>
        <v>454</v>
      </c>
      <c r="B455">
        <f t="shared" si="15"/>
        <v>114</v>
      </c>
      <c r="C455" t="str">
        <f>INDEX('VBA code_permu_wo_repettn'!$T$3:$Y$6,COUNTIF('Profile-matrices_Condorcet'!$B$2:$B455,'Profile-matrices_Condorcet'!$B455),MATCH(INDEX('numeric possibilities'!D$3:D$1298,VLOOKUP($B455,'numeric possibilities'!$C$3:$G$1298,1)),'VBA code_permu_wo_repettn'!$T$2:$Y$2))</f>
        <v>D</v>
      </c>
      <c r="D455" t="str">
        <f>INDEX('VBA code_permu_wo_repettn'!$AA$3:$AF$6,COUNTIF('Profile-matrices_Condorcet'!$B$2:$B455,'Profile-matrices_Condorcet'!$B455),MATCH(INDEX('numeric possibilities'!E$3:E$1298,VLOOKUP($B455,'numeric possibilities'!$C$3:$G$1298,1)),'VBA code_permu_wo_repettn'!$AA$2:$AF$2))</f>
        <v>A</v>
      </c>
      <c r="E455" t="str">
        <f>INDEX('VBA code_permu_wo_repettn'!$AH$3:$AM$6,COUNTIF('Profile-matrices_Condorcet'!$B$2:$B455,'Profile-matrices_Condorcet'!$B455),MATCH(INDEX('numeric possibilities'!F$3:F$1298,VLOOKUP($B455,'numeric possibilities'!$C$3:$G$1298,1)),'VBA code_permu_wo_repettn'!$AH$2:$AM$2))</f>
        <v>B</v>
      </c>
      <c r="F455" t="str">
        <f>INDEX('VBA code_permu_wo_repettn'!$AO$3:$AT$6,COUNTIF('Profile-matrices_Condorcet'!$B$2:$B455,'Profile-matrices_Condorcet'!$B455),MATCH(INDEX('numeric possibilities'!G$3:G$1298,VLOOKUP($B455,'numeric possibilities'!$C$3:$G$1298,1)),'VBA code_permu_wo_repettn'!$AO$2:$AT$2))</f>
        <v>A</v>
      </c>
      <c r="H455" t="s">
        <v>15</v>
      </c>
      <c r="I455" t="str">
        <f>IF(I454&gt;J454,$I$1,IF(I454&lt;J454,$J$1,0))</f>
        <v>B</v>
      </c>
      <c r="K455" t="str">
        <f>IF(K454&gt;L454,$K$1,IF(K454&lt;L454,$L$1,0))</f>
        <v>A</v>
      </c>
      <c r="M455" t="str">
        <f>IF(M454&gt;N454,$M$1,IF(M454&lt;N454,$N$1,0))</f>
        <v>A</v>
      </c>
      <c r="O455" t="str">
        <f>IF(O454&gt;P454,$O$1,IF(O454&lt;P454,$P$1,0))</f>
        <v>C</v>
      </c>
      <c r="Q455" t="str">
        <f>IF(Q454&gt;R454,$Q$1,IF(Q454&lt;R454,$R$1,0))</f>
        <v>B</v>
      </c>
      <c r="S455" t="str">
        <f>IF(S454&gt;T454,$S$1,IF(S454&lt;T454,$T$1,0))</f>
        <v>C</v>
      </c>
    </row>
    <row r="456" spans="1:20" x14ac:dyDescent="0.25">
      <c r="A456">
        <f t="shared" si="14"/>
        <v>455</v>
      </c>
      <c r="B456">
        <f t="shared" si="15"/>
        <v>114</v>
      </c>
      <c r="C456" t="str">
        <f>INDEX('VBA code_permu_wo_repettn'!$T$3:$Y$6,COUNTIF('Profile-matrices_Condorcet'!$B$2:$B456,'Profile-matrices_Condorcet'!$B456),MATCH(INDEX('numeric possibilities'!D$3:D$1298,VLOOKUP($B456,'numeric possibilities'!$C$3:$G$1298,1)),'VBA code_permu_wo_repettn'!$T$2:$Y$2))</f>
        <v>C</v>
      </c>
      <c r="D456" t="str">
        <f>INDEX('VBA code_permu_wo_repettn'!$AA$3:$AF$6,COUNTIF('Profile-matrices_Condorcet'!$B$2:$B456,'Profile-matrices_Condorcet'!$B456),MATCH(INDEX('numeric possibilities'!E$3:E$1298,VLOOKUP($B456,'numeric possibilities'!$C$3:$G$1298,1)),'VBA code_permu_wo_repettn'!$AA$2:$AF$2))</f>
        <v>C</v>
      </c>
      <c r="E456" t="str">
        <f>INDEX('VBA code_permu_wo_repettn'!$AH$3:$AM$6,COUNTIF('Profile-matrices_Condorcet'!$B$2:$B456,'Profile-matrices_Condorcet'!$B456),MATCH(INDEX('numeric possibilities'!F$3:F$1298,VLOOKUP($B456,'numeric possibilities'!$C$3:$G$1298,1)),'VBA code_permu_wo_repettn'!$AH$2:$AM$2))</f>
        <v>D</v>
      </c>
      <c r="F456" t="str">
        <f>INDEX('VBA code_permu_wo_repettn'!$AO$3:$AT$6,COUNTIF('Profile-matrices_Condorcet'!$B$2:$B456,'Profile-matrices_Condorcet'!$B456),MATCH(INDEX('numeric possibilities'!G$3:G$1298,VLOOKUP($B456,'numeric possibilities'!$C$3:$G$1298,1)),'VBA code_permu_wo_repettn'!$AO$2:$AT$2))</f>
        <v>B</v>
      </c>
      <c r="I456" t="s">
        <v>0</v>
      </c>
      <c r="J456" t="s">
        <v>1</v>
      </c>
      <c r="K456" t="s">
        <v>2</v>
      </c>
      <c r="L456" t="s">
        <v>3</v>
      </c>
    </row>
    <row r="457" spans="1:20" x14ac:dyDescent="0.25">
      <c r="A457">
        <f t="shared" si="14"/>
        <v>456</v>
      </c>
      <c r="B457">
        <f t="shared" si="15"/>
        <v>114</v>
      </c>
      <c r="C457" t="str">
        <f>INDEX('VBA code_permu_wo_repettn'!$T$3:$Y$6,COUNTIF('Profile-matrices_Condorcet'!$B$2:$B457,'Profile-matrices_Condorcet'!$B457),MATCH(INDEX('numeric possibilities'!D$3:D$1298,VLOOKUP($B457,'numeric possibilities'!$C$3:$G$1298,1)),'VBA code_permu_wo_repettn'!$T$2:$Y$2))</f>
        <v>B</v>
      </c>
      <c r="D457" t="str">
        <f>INDEX('VBA code_permu_wo_repettn'!$AA$3:$AF$6,COUNTIF('Profile-matrices_Condorcet'!$B$2:$B457,'Profile-matrices_Condorcet'!$B457),MATCH(INDEX('numeric possibilities'!E$3:E$1298,VLOOKUP($B457,'numeric possibilities'!$C$3:$G$1298,1)),'VBA code_permu_wo_repettn'!$AA$2:$AF$2))</f>
        <v>D</v>
      </c>
      <c r="E457" t="str">
        <f>INDEX('VBA code_permu_wo_repettn'!$AH$3:$AM$6,COUNTIF('Profile-matrices_Condorcet'!$B$2:$B457,'Profile-matrices_Condorcet'!$B457),MATCH(INDEX('numeric possibilities'!F$3:F$1298,VLOOKUP($B457,'numeric possibilities'!$C$3:$G$1298,1)),'VBA code_permu_wo_repettn'!$AH$2:$AM$2))</f>
        <v>A</v>
      </c>
      <c r="F457" t="str">
        <f>INDEX('VBA code_permu_wo_repettn'!$AO$3:$AT$6,COUNTIF('Profile-matrices_Condorcet'!$B$2:$B457,'Profile-matrices_Condorcet'!$B457),MATCH(INDEX('numeric possibilities'!G$3:G$1298,VLOOKUP($B457,'numeric possibilities'!$C$3:$G$1298,1)),'VBA code_permu_wo_repettn'!$AO$2:$AT$2))</f>
        <v>C</v>
      </c>
      <c r="G457" t="str">
        <f>IF(MAX(I457:L457)&gt;='numeric possibilities'!$B$4/2,INDEX('Profile-matrices_Condorcet'!I456:L456,1,MATCH(MAX('Profile-matrices_Condorcet'!I457:L457),'Profile-matrices_Condorcet'!I457:L457,0)),"NCW")</f>
        <v>NCW</v>
      </c>
      <c r="H457" t="s">
        <v>13</v>
      </c>
      <c r="I457" s="3">
        <f>COUNTIF($I455:$S455,I456)</f>
        <v>2</v>
      </c>
      <c r="J457" s="3">
        <f>COUNTIF($I455:$S455,J456)</f>
        <v>2</v>
      </c>
      <c r="K457" s="3">
        <f>COUNTIF($I455:$S455,K456)</f>
        <v>2</v>
      </c>
      <c r="L457" s="3">
        <f>COUNTIF($I455:$S455,L456)</f>
        <v>0</v>
      </c>
    </row>
    <row r="458" spans="1:20" x14ac:dyDescent="0.25">
      <c r="A458">
        <f t="shared" si="14"/>
        <v>457</v>
      </c>
      <c r="B458">
        <f t="shared" si="15"/>
        <v>115</v>
      </c>
      <c r="C458" t="str">
        <f>INDEX('VBA code_permu_wo_repettn'!$T$3:$Y$6,COUNTIF('Profile-matrices_Condorcet'!$B$2:$B458,'Profile-matrices_Condorcet'!$B458),MATCH(INDEX('numeric possibilities'!D$3:D$1298,VLOOKUP($B458,'numeric possibilities'!$C$3:$G$1298,1)),'VBA code_permu_wo_repettn'!$T$2:$Y$2))</f>
        <v>A</v>
      </c>
      <c r="D458" t="str">
        <f>INDEX('VBA code_permu_wo_repettn'!$AA$3:$AF$6,COUNTIF('Profile-matrices_Condorcet'!$B$2:$B458,'Profile-matrices_Condorcet'!$B458),MATCH(INDEX('numeric possibilities'!E$3:E$1298,VLOOKUP($B458,'numeric possibilities'!$C$3:$G$1298,1)),'VBA code_permu_wo_repettn'!$AA$2:$AF$2))</f>
        <v>B</v>
      </c>
      <c r="E458" t="str">
        <f>INDEX('VBA code_permu_wo_repettn'!$AH$3:$AM$6,COUNTIF('Profile-matrices_Condorcet'!$B$2:$B458,'Profile-matrices_Condorcet'!$B458),MATCH(INDEX('numeric possibilities'!F$3:F$1298,VLOOKUP($B458,'numeric possibilities'!$C$3:$G$1298,1)),'VBA code_permu_wo_repettn'!$AH$2:$AM$2))</f>
        <v>C</v>
      </c>
      <c r="F458" t="str">
        <f>INDEX('VBA code_permu_wo_repettn'!$AO$3:$AT$6,COUNTIF('Profile-matrices_Condorcet'!$B$2:$B458,'Profile-matrices_Condorcet'!$B458),MATCH(INDEX('numeric possibilities'!G$3:G$1298,VLOOKUP($B458,'numeric possibilities'!$C$3:$G$1298,1)),'VBA code_permu_wo_repettn'!$AO$2:$AT$2))</f>
        <v>D</v>
      </c>
      <c r="H458" t="s">
        <v>14</v>
      </c>
      <c r="I458" s="3">
        <f>IF(MATCH(I$1,$C458:$C461,0)&lt;(MATCH(J$1,$C458:$C461,0)),1*a_vote,0)+IF(MATCH(I$1,$D458:$D461,0)&lt;MATCH(J$1,$D458:$D461,0),1*b_vote,0)+IF(MATCH(I$1,$E458:$E461,0)&lt;MATCH(J$1,$E458:$E461,0),1*c_vote,0)+IF(MATCH(I$1,$F458:$F461,0)&lt;MATCH(J$1,$F458:$F461,0),1*d_vote,0)</f>
        <v>0.49</v>
      </c>
      <c r="J458" s="3">
        <f>IF(MATCH(I$1,$C458:$C461,0)&gt;(MATCH(J$1,$C458:$C461,0)),1*a_vote,0)+IF(MATCH(I$1,$D458:$D461,0)&gt;MATCH(J$1,$D458:$D461,0),1*b_vote,0)+IF(MATCH(I$1,$E458:$E461,0)&gt;MATCH(J$1,$E458:$E461,0),1*c_vote,0)+IF(MATCH(I$1,$F458:$F461,0)&gt;MATCH(J$1,$F458:$F461,0),1*d_vote,0)</f>
        <v>0.51</v>
      </c>
      <c r="K458" s="3">
        <f>IF(MATCH($K$1,$C458:$C461,0)&lt;(MATCH($L$1,$C458:$C461,0)),1*a_vote,0)+IF(MATCH($K$1,$D458:$D461,0)&lt;MATCH($L$1,$D458:$D461,0),1*b_vote,0)+IF(MATCH($K$1,$E458:$E461,0)&lt;MATCH($L$1,$E458:$E461,0),1*c_vote,0)+IF(MATCH($K$1,$F458:$F461,0)&lt;MATCH($L$1,$F458:$F461,0),1*d_vote,0)</f>
        <v>0.75</v>
      </c>
      <c r="L458" s="3">
        <f>IF(MATCH(K$1,$C458:$C461,0)&gt;(MATCH(L$1,$C458:$C461,0)),1*a_vote,0)+IF(MATCH(K$1,$D458:$D461,0)&gt;MATCH(L$1,$D458:$D461,0),1*b_vote,0)+IF(MATCH(K$1,$E458:$E461,0)&gt;MATCH(L$1,$E458:$E461,0),1*c_vote,0)+IF(MATCH(K$1,$F458:$F461,0)&gt;MATCH(L$1,$F458:$F461,0),1*d_vote,0)</f>
        <v>0.25</v>
      </c>
      <c r="M458" s="3">
        <f>IF(MATCH($M$1,$C458:$C461,0)&lt;(MATCH($N$1,$C458:$C461,0)),1*a_vote,0)+IF(MATCH($M$1,$D458:$D461,0)&lt;MATCH($N$1,$D458:$D461,0),1*b_vote,0)+IF(MATCH($M$1,$E458:$E461,0)&lt;MATCH($N$1,$E458:$E461,0),1*c_vote,0)+IF(MATCH($M$1,$F458:$F461,0)&lt;MATCH($N$1,$F458:$F461,0),1*d_vote,0)</f>
        <v>0.53</v>
      </c>
      <c r="N458" s="3">
        <f>IF(MATCH(M$1,$C458:$C461,0)&gt;(MATCH(N$1,$C458:$C461,0)),1*a_vote,0)+IF(MATCH(M$1,$D458:$D461,0)&gt;MATCH(N$1,$D458:$D461,0),1*b_vote,0)+IF(MATCH(M$1,$E458:$E461,0)&gt;MATCH(N$1,$E458:$E461,0),1*c_vote,0)+IF(MATCH(M$1,$F458:$F461,0)&gt;MATCH(N$1,$F458:$F461,0),1*d_vote,0)</f>
        <v>0.47</v>
      </c>
      <c r="O458" s="3">
        <f>IF(MATCH($O$1,$C458:$C461,0)&lt;(MATCH($P$1,$C458:$C461,0)),1*a_vote,0)+IF(MATCH($O$1,$D458:$D461,0)&lt;MATCH($P$1,$D458:$D461,0),1*b_vote,0)+IF(MATCH($O$1,$E458:$E461,0)&lt;MATCH($P$1,$E458:$E461,0),1*c_vote,0)+IF(MATCH($O$1,$F458:$F461,0)&lt;MATCH($P$1,$F458:$F461,0),1*d_vote,0)</f>
        <v>0.75</v>
      </c>
      <c r="P458" s="3">
        <f>IF(MATCH(O$1,$C458:$C461,0)&gt;(MATCH(P$1,$C458:$C461,0)),1*a_vote,0)+IF(MATCH(O$1,$D458:$D461,0)&gt;MATCH(P$1,$D458:$D461,0),1*b_vote,0)+IF(MATCH(O$1,$E458:$E461,0)&gt;MATCH(P$1,$E458:$E461,0),1*c_vote,0)+IF(MATCH(O$1,$F458:$F461,0)&gt;MATCH(P$1,$F458:$F461,0),1*d_vote,0)</f>
        <v>0.25</v>
      </c>
      <c r="Q458" s="3">
        <f>IF(MATCH($Q$1,$C458:$C461,0)&lt;(MATCH($R$1,$C458:$C461,0)),1*a_vote,0)+IF(MATCH($Q$1,$D458:$D461,0)&lt;MATCH($R$1,$D458:$D461,0),1*b_vote,0)+IF(MATCH($Q$1,$E458:$E461,0)&lt;MATCH($R$1,$E458:$E461,0),1*c_vote,0)+IF(MATCH($Q$1,$F458:$F461,0)&lt;MATCH($R$1,$F458:$F461,0),1*d_vote,0)</f>
        <v>0.78</v>
      </c>
      <c r="R458" s="3">
        <f>IF(MATCH(Q$1,$C458:$C461,0)&gt;(MATCH(R$1,$C458:$C461,0)),1*a_vote,0)+IF(MATCH(Q$1,$D458:$D461,0)&gt;MATCH(R$1,$D458:$D461,0),1*b_vote,0)+IF(MATCH(Q$1,$E458:$E461,0)&gt;MATCH(R$1,$E458:$E461,0),1*c_vote,0)+IF(MATCH(Q$1,$F458:$F461,0)&gt;MATCH(R$1,$F458:$F461,0),1*d_vote,0)</f>
        <v>0.21999999999999997</v>
      </c>
      <c r="S458" s="3">
        <f>IF(MATCH($S$1,$C458:$C461,0)&lt;(MATCH($T$1,$C458:$C461,0)),1*a_vote,0)+IF(MATCH($S$1,$D458:$D461,0)&lt;MATCH($T$1,$D458:$D461,0),1*b_vote,0)+IF(MATCH($S$1,$E458:$E461,0)&lt;MATCH($T$1,$E458:$E461,0),1*c_vote,0)+IF(MATCH($S$1,$F458:$F461,0)&lt;MATCH($T$1,$F458:$F461,0),1*d_vote,0)</f>
        <v>0.52</v>
      </c>
      <c r="T458" s="3">
        <f>IF(MATCH(S$1,$C458:$C461,0)&gt;(MATCH(T$1,$C458:$C461,0)),1*a_vote,0)+IF(MATCH(S$1,$D458:$D461,0)&gt;MATCH(T$1,$D458:$D461,0),1*b_vote,0)+IF(MATCH(S$1,$E458:$E461,0)&gt;MATCH(T$1,$E458:$E461,0),1*c_vote,0)+IF(MATCH(S$1,$F458:$F461,0)&gt;MATCH(T$1,$F458:$F461,0),1*d_vote,0)</f>
        <v>0.48</v>
      </c>
    </row>
    <row r="459" spans="1:20" x14ac:dyDescent="0.25">
      <c r="A459">
        <f t="shared" si="14"/>
        <v>458</v>
      </c>
      <c r="B459">
        <f t="shared" si="15"/>
        <v>115</v>
      </c>
      <c r="C459" t="str">
        <f>INDEX('VBA code_permu_wo_repettn'!$T$3:$Y$6,COUNTIF('Profile-matrices_Condorcet'!$B$2:$B459,'Profile-matrices_Condorcet'!$B459),MATCH(INDEX('numeric possibilities'!D$3:D$1298,VLOOKUP($B459,'numeric possibilities'!$C$3:$G$1298,1)),'VBA code_permu_wo_repettn'!$T$2:$Y$2))</f>
        <v>B</v>
      </c>
      <c r="D459" t="str">
        <f>INDEX('VBA code_permu_wo_repettn'!$AA$3:$AF$6,COUNTIF('Profile-matrices_Condorcet'!$B$2:$B459,'Profile-matrices_Condorcet'!$B459),MATCH(INDEX('numeric possibilities'!E$3:E$1298,VLOOKUP($B459,'numeric possibilities'!$C$3:$G$1298,1)),'VBA code_permu_wo_repettn'!$AA$2:$AF$2))</f>
        <v>A</v>
      </c>
      <c r="E459" t="str">
        <f>INDEX('VBA code_permu_wo_repettn'!$AH$3:$AM$6,COUNTIF('Profile-matrices_Condorcet'!$B$2:$B459,'Profile-matrices_Condorcet'!$B459),MATCH(INDEX('numeric possibilities'!F$3:F$1298,VLOOKUP($B459,'numeric possibilities'!$C$3:$G$1298,1)),'VBA code_permu_wo_repettn'!$AH$2:$AM$2))</f>
        <v>B</v>
      </c>
      <c r="F459" t="str">
        <f>INDEX('VBA code_permu_wo_repettn'!$AO$3:$AT$6,COUNTIF('Profile-matrices_Condorcet'!$B$2:$B459,'Profile-matrices_Condorcet'!$B459),MATCH(INDEX('numeric possibilities'!G$3:G$1298,VLOOKUP($B459,'numeric possibilities'!$C$3:$G$1298,1)),'VBA code_permu_wo_repettn'!$AO$2:$AT$2))</f>
        <v>A</v>
      </c>
      <c r="H459" t="s">
        <v>15</v>
      </c>
      <c r="I459" t="str">
        <f>IF(I458&gt;J458,$I$1,IF(I458&lt;J458,$J$1,0))</f>
        <v>B</v>
      </c>
      <c r="K459" t="str">
        <f>IF(K458&gt;L458,$K$1,IF(K458&lt;L458,$L$1,0))</f>
        <v>A</v>
      </c>
      <c r="M459" t="str">
        <f>IF(M458&gt;N458,$M$1,IF(M458&lt;N458,$N$1,0))</f>
        <v>A</v>
      </c>
      <c r="O459" t="str">
        <f>IF(O458&gt;P458,$O$1,IF(O458&lt;P458,$P$1,0))</f>
        <v>B</v>
      </c>
      <c r="Q459" t="str">
        <f>IF(Q458&gt;R458,$Q$1,IF(Q458&lt;R458,$R$1,0))</f>
        <v>B</v>
      </c>
      <c r="S459" t="str">
        <f>IF(S458&gt;T458,$S$1,IF(S458&lt;T458,$T$1,0))</f>
        <v>C</v>
      </c>
    </row>
    <row r="460" spans="1:20" x14ac:dyDescent="0.25">
      <c r="A460">
        <f t="shared" si="14"/>
        <v>459</v>
      </c>
      <c r="B460">
        <f t="shared" si="15"/>
        <v>115</v>
      </c>
      <c r="C460" t="str">
        <f>INDEX('VBA code_permu_wo_repettn'!$T$3:$Y$6,COUNTIF('Profile-matrices_Condorcet'!$B$2:$B460,'Profile-matrices_Condorcet'!$B460),MATCH(INDEX('numeric possibilities'!D$3:D$1298,VLOOKUP($B460,'numeric possibilities'!$C$3:$G$1298,1)),'VBA code_permu_wo_repettn'!$T$2:$Y$2))</f>
        <v>C</v>
      </c>
      <c r="D460" t="str">
        <f>INDEX('VBA code_permu_wo_repettn'!$AA$3:$AF$6,COUNTIF('Profile-matrices_Condorcet'!$B$2:$B460,'Profile-matrices_Condorcet'!$B460),MATCH(INDEX('numeric possibilities'!E$3:E$1298,VLOOKUP($B460,'numeric possibilities'!$C$3:$G$1298,1)),'VBA code_permu_wo_repettn'!$AA$2:$AF$2))</f>
        <v>D</v>
      </c>
      <c r="E460" t="str">
        <f>INDEX('VBA code_permu_wo_repettn'!$AH$3:$AM$6,COUNTIF('Profile-matrices_Condorcet'!$B$2:$B460,'Profile-matrices_Condorcet'!$B460),MATCH(INDEX('numeric possibilities'!F$3:F$1298,VLOOKUP($B460,'numeric possibilities'!$C$3:$G$1298,1)),'VBA code_permu_wo_repettn'!$AH$2:$AM$2))</f>
        <v>D</v>
      </c>
      <c r="F460" t="str">
        <f>INDEX('VBA code_permu_wo_repettn'!$AO$3:$AT$6,COUNTIF('Profile-matrices_Condorcet'!$B$2:$B460,'Profile-matrices_Condorcet'!$B460),MATCH(INDEX('numeric possibilities'!G$3:G$1298,VLOOKUP($B460,'numeric possibilities'!$C$3:$G$1298,1)),'VBA code_permu_wo_repettn'!$AO$2:$AT$2))</f>
        <v>B</v>
      </c>
      <c r="I460" t="s">
        <v>0</v>
      </c>
      <c r="J460" t="s">
        <v>1</v>
      </c>
      <c r="K460" t="s">
        <v>2</v>
      </c>
      <c r="L460" t="s">
        <v>3</v>
      </c>
    </row>
    <row r="461" spans="1:20" x14ac:dyDescent="0.25">
      <c r="A461">
        <f t="shared" si="14"/>
        <v>460</v>
      </c>
      <c r="B461">
        <f t="shared" si="15"/>
        <v>115</v>
      </c>
      <c r="C461" t="str">
        <f>INDEX('VBA code_permu_wo_repettn'!$T$3:$Y$6,COUNTIF('Profile-matrices_Condorcet'!$B$2:$B461,'Profile-matrices_Condorcet'!$B461),MATCH(INDEX('numeric possibilities'!D$3:D$1298,VLOOKUP($B461,'numeric possibilities'!$C$3:$G$1298,1)),'VBA code_permu_wo_repettn'!$T$2:$Y$2))</f>
        <v>D</v>
      </c>
      <c r="D461" t="str">
        <f>INDEX('VBA code_permu_wo_repettn'!$AA$3:$AF$6,COUNTIF('Profile-matrices_Condorcet'!$B$2:$B461,'Profile-matrices_Condorcet'!$B461),MATCH(INDEX('numeric possibilities'!E$3:E$1298,VLOOKUP($B461,'numeric possibilities'!$C$3:$G$1298,1)),'VBA code_permu_wo_repettn'!$AA$2:$AF$2))</f>
        <v>C</v>
      </c>
      <c r="E461" t="str">
        <f>INDEX('VBA code_permu_wo_repettn'!$AH$3:$AM$6,COUNTIF('Profile-matrices_Condorcet'!$B$2:$B461,'Profile-matrices_Condorcet'!$B461),MATCH(INDEX('numeric possibilities'!F$3:F$1298,VLOOKUP($B461,'numeric possibilities'!$C$3:$G$1298,1)),'VBA code_permu_wo_repettn'!$AH$2:$AM$2))</f>
        <v>A</v>
      </c>
      <c r="F461" t="str">
        <f>INDEX('VBA code_permu_wo_repettn'!$AO$3:$AT$6,COUNTIF('Profile-matrices_Condorcet'!$B$2:$B461,'Profile-matrices_Condorcet'!$B461),MATCH(INDEX('numeric possibilities'!G$3:G$1298,VLOOKUP($B461,'numeric possibilities'!$C$3:$G$1298,1)),'VBA code_permu_wo_repettn'!$AO$2:$AT$2))</f>
        <v>C</v>
      </c>
      <c r="G461" t="str">
        <f>IF(MAX(I461:L461)&gt;='numeric possibilities'!$B$4/2,INDEX('Profile-matrices_Condorcet'!I460:L460,1,MATCH(MAX('Profile-matrices_Condorcet'!I461:L461),'Profile-matrices_Condorcet'!I461:L461,0)),"NCW")</f>
        <v>B</v>
      </c>
      <c r="H461" t="s">
        <v>13</v>
      </c>
      <c r="I461" s="3">
        <f>COUNTIF($I459:$S459,I460)</f>
        <v>2</v>
      </c>
      <c r="J461" s="3">
        <f>COUNTIF($I459:$S459,J460)</f>
        <v>3</v>
      </c>
      <c r="K461" s="3">
        <f>COUNTIF($I459:$S459,K460)</f>
        <v>1</v>
      </c>
      <c r="L461" s="3">
        <f>COUNTIF($I459:$S459,L460)</f>
        <v>0</v>
      </c>
    </row>
    <row r="462" spans="1:20" x14ac:dyDescent="0.25">
      <c r="A462">
        <f t="shared" ref="A462:A525" si="16">A461+1</f>
        <v>461</v>
      </c>
      <c r="B462">
        <f t="shared" ref="B462:B525" si="17">IF((ROW()-1)&lt;=4*B461,B461,B461+1)</f>
        <v>116</v>
      </c>
      <c r="C462" t="str">
        <f>INDEX('VBA code_permu_wo_repettn'!$T$3:$Y$6,COUNTIF('Profile-matrices_Condorcet'!$B$2:$B462,'Profile-matrices_Condorcet'!$B462),MATCH(INDEX('numeric possibilities'!D$3:D$1298,VLOOKUP($B462,'numeric possibilities'!$C$3:$G$1298,1)),'VBA code_permu_wo_repettn'!$T$2:$Y$2))</f>
        <v>A</v>
      </c>
      <c r="D462" t="str">
        <f>INDEX('VBA code_permu_wo_repettn'!$AA$3:$AF$6,COUNTIF('Profile-matrices_Condorcet'!$B$2:$B462,'Profile-matrices_Condorcet'!$B462),MATCH(INDEX('numeric possibilities'!E$3:E$1298,VLOOKUP($B462,'numeric possibilities'!$C$3:$G$1298,1)),'VBA code_permu_wo_repettn'!$AA$2:$AF$2))</f>
        <v>B</v>
      </c>
      <c r="E462" t="str">
        <f>INDEX('VBA code_permu_wo_repettn'!$AH$3:$AM$6,COUNTIF('Profile-matrices_Condorcet'!$B$2:$B462,'Profile-matrices_Condorcet'!$B462),MATCH(INDEX('numeric possibilities'!F$3:F$1298,VLOOKUP($B462,'numeric possibilities'!$C$3:$G$1298,1)),'VBA code_permu_wo_repettn'!$AH$2:$AM$2))</f>
        <v>C</v>
      </c>
      <c r="F462" t="str">
        <f>INDEX('VBA code_permu_wo_repettn'!$AO$3:$AT$6,COUNTIF('Profile-matrices_Condorcet'!$B$2:$B462,'Profile-matrices_Condorcet'!$B462),MATCH(INDEX('numeric possibilities'!G$3:G$1298,VLOOKUP($B462,'numeric possibilities'!$C$3:$G$1298,1)),'VBA code_permu_wo_repettn'!$AO$2:$AT$2))</f>
        <v>D</v>
      </c>
      <c r="H462" t="s">
        <v>14</v>
      </c>
      <c r="I462" s="3">
        <f>IF(MATCH(I$1,$C462:$C465,0)&lt;(MATCH(J$1,$C462:$C465,0)),1*a_vote,0)+IF(MATCH(I$1,$D462:$D465,0)&lt;MATCH(J$1,$D462:$D465,0),1*b_vote,0)+IF(MATCH(I$1,$E462:$E465,0)&lt;MATCH(J$1,$E462:$E465,0),1*c_vote,0)+IF(MATCH(I$1,$F462:$F465,0)&lt;MATCH(J$1,$F462:$F465,0),1*d_vote,0)</f>
        <v>0.49</v>
      </c>
      <c r="J462" s="3">
        <f>IF(MATCH(I$1,$C462:$C465,0)&gt;(MATCH(J$1,$C462:$C465,0)),1*a_vote,0)+IF(MATCH(I$1,$D462:$D465,0)&gt;MATCH(J$1,$D462:$D465,0),1*b_vote,0)+IF(MATCH(I$1,$E462:$E465,0)&gt;MATCH(J$1,$E462:$E465,0),1*c_vote,0)+IF(MATCH(I$1,$F462:$F465,0)&gt;MATCH(J$1,$F462:$F465,0),1*d_vote,0)</f>
        <v>0.51</v>
      </c>
      <c r="K462" s="3">
        <f>IF(MATCH($K$1,$C462:$C465,0)&lt;(MATCH($L$1,$C462:$C465,0)),1*a_vote,0)+IF(MATCH($K$1,$D462:$D465,0)&lt;MATCH($L$1,$D462:$D465,0),1*b_vote,0)+IF(MATCH($K$1,$E462:$E465,0)&lt;MATCH($L$1,$E462:$E465,0),1*c_vote,0)+IF(MATCH($K$1,$F462:$F465,0)&lt;MATCH($L$1,$F462:$F465,0),1*d_vote,0)</f>
        <v>0.75</v>
      </c>
      <c r="L462" s="3">
        <f>IF(MATCH(K$1,$C462:$C465,0)&gt;(MATCH(L$1,$C462:$C465,0)),1*a_vote,0)+IF(MATCH(K$1,$D462:$D465,0)&gt;MATCH(L$1,$D462:$D465,0),1*b_vote,0)+IF(MATCH(K$1,$E462:$E465,0)&gt;MATCH(L$1,$E462:$E465,0),1*c_vote,0)+IF(MATCH(K$1,$F462:$F465,0)&gt;MATCH(L$1,$F462:$F465,0),1*d_vote,0)</f>
        <v>0.25</v>
      </c>
      <c r="M462" s="3">
        <f>IF(MATCH($M$1,$C462:$C465,0)&lt;(MATCH($N$1,$C462:$C465,0)),1*a_vote,0)+IF(MATCH($M$1,$D462:$D465,0)&lt;MATCH($N$1,$D462:$D465,0),1*b_vote,0)+IF(MATCH($M$1,$E462:$E465,0)&lt;MATCH($N$1,$E462:$E465,0),1*c_vote,0)+IF(MATCH($M$1,$F462:$F465,0)&lt;MATCH($N$1,$F462:$F465,0),1*d_vote,0)</f>
        <v>0.53</v>
      </c>
      <c r="N462" s="3">
        <f>IF(MATCH(M$1,$C462:$C465,0)&gt;(MATCH(N$1,$C462:$C465,0)),1*a_vote,0)+IF(MATCH(M$1,$D462:$D465,0)&gt;MATCH(N$1,$D462:$D465,0),1*b_vote,0)+IF(MATCH(M$1,$E462:$E465,0)&gt;MATCH(N$1,$E462:$E465,0),1*c_vote,0)+IF(MATCH(M$1,$F462:$F465,0)&gt;MATCH(N$1,$F462:$F465,0),1*d_vote,0)</f>
        <v>0.47</v>
      </c>
      <c r="O462" s="3">
        <f>IF(MATCH($O$1,$C462:$C465,0)&lt;(MATCH($P$1,$C462:$C465,0)),1*a_vote,0)+IF(MATCH($O$1,$D462:$D465,0)&lt;MATCH($P$1,$D462:$D465,0),1*b_vote,0)+IF(MATCH($O$1,$E462:$E465,0)&lt;MATCH($P$1,$E462:$E465,0),1*c_vote,0)+IF(MATCH($O$1,$F462:$F465,0)&lt;MATCH($P$1,$F462:$F465,0),1*d_vote,0)</f>
        <v>0.75</v>
      </c>
      <c r="P462" s="3">
        <f>IF(MATCH(O$1,$C462:$C465,0)&gt;(MATCH(P$1,$C462:$C465,0)),1*a_vote,0)+IF(MATCH(O$1,$D462:$D465,0)&gt;MATCH(P$1,$D462:$D465,0),1*b_vote,0)+IF(MATCH(O$1,$E462:$E465,0)&gt;MATCH(P$1,$E462:$E465,0),1*c_vote,0)+IF(MATCH(O$1,$F462:$F465,0)&gt;MATCH(P$1,$F462:$F465,0),1*d_vote,0)</f>
        <v>0.25</v>
      </c>
      <c r="Q462" s="3">
        <f>IF(MATCH($Q$1,$C462:$C465,0)&lt;(MATCH($R$1,$C462:$C465,0)),1*a_vote,0)+IF(MATCH($Q$1,$D462:$D465,0)&lt;MATCH($R$1,$D462:$D465,0),1*b_vote,0)+IF(MATCH($Q$1,$E462:$E465,0)&lt;MATCH($R$1,$E462:$E465,0),1*c_vote,0)+IF(MATCH($Q$1,$F462:$F465,0)&lt;MATCH($R$1,$F462:$F465,0),1*d_vote,0)</f>
        <v>0.78</v>
      </c>
      <c r="R462" s="3">
        <f>IF(MATCH(Q$1,$C462:$C465,0)&gt;(MATCH(R$1,$C462:$C465,0)),1*a_vote,0)+IF(MATCH(Q$1,$D462:$D465,0)&gt;MATCH(R$1,$D462:$D465,0),1*b_vote,0)+IF(MATCH(Q$1,$E462:$E465,0)&gt;MATCH(R$1,$E462:$E465,0),1*c_vote,0)+IF(MATCH(Q$1,$F462:$F465,0)&gt;MATCH(R$1,$F462:$F465,0),1*d_vote,0)</f>
        <v>0.21999999999999997</v>
      </c>
      <c r="S462" s="3">
        <f>IF(MATCH($S$1,$C462:$C465,0)&lt;(MATCH($T$1,$C462:$C465,0)),1*a_vote,0)+IF(MATCH($S$1,$D462:$D465,0)&lt;MATCH($T$1,$D462:$D465,0),1*b_vote,0)+IF(MATCH($S$1,$E462:$E465,0)&lt;MATCH($T$1,$E462:$E465,0),1*c_vote,0)+IF(MATCH($S$1,$F462:$F465,0)&lt;MATCH($T$1,$F462:$F465,0),1*d_vote,0)</f>
        <v>0.25</v>
      </c>
      <c r="T462" s="3">
        <f>IF(MATCH(S$1,$C462:$C465,0)&gt;(MATCH(T$1,$C462:$C465,0)),1*a_vote,0)+IF(MATCH(S$1,$D462:$D465,0)&gt;MATCH(T$1,$D462:$D465,0),1*b_vote,0)+IF(MATCH(S$1,$E462:$E465,0)&gt;MATCH(T$1,$E462:$E465,0),1*c_vote,0)+IF(MATCH(S$1,$F462:$F465,0)&gt;MATCH(T$1,$F462:$F465,0),1*d_vote,0)</f>
        <v>0.75</v>
      </c>
    </row>
    <row r="463" spans="1:20" x14ac:dyDescent="0.25">
      <c r="A463">
        <f t="shared" si="16"/>
        <v>462</v>
      </c>
      <c r="B463">
        <f t="shared" si="17"/>
        <v>116</v>
      </c>
      <c r="C463" t="str">
        <f>INDEX('VBA code_permu_wo_repettn'!$T$3:$Y$6,COUNTIF('Profile-matrices_Condorcet'!$B$2:$B463,'Profile-matrices_Condorcet'!$B463),MATCH(INDEX('numeric possibilities'!D$3:D$1298,VLOOKUP($B463,'numeric possibilities'!$C$3:$G$1298,1)),'VBA code_permu_wo_repettn'!$T$2:$Y$2))</f>
        <v>B</v>
      </c>
      <c r="D463" t="str">
        <f>INDEX('VBA code_permu_wo_repettn'!$AA$3:$AF$6,COUNTIF('Profile-matrices_Condorcet'!$B$2:$B463,'Profile-matrices_Condorcet'!$B463),MATCH(INDEX('numeric possibilities'!E$3:E$1298,VLOOKUP($B463,'numeric possibilities'!$C$3:$G$1298,1)),'VBA code_permu_wo_repettn'!$AA$2:$AF$2))</f>
        <v>A</v>
      </c>
      <c r="E463" t="str">
        <f>INDEX('VBA code_permu_wo_repettn'!$AH$3:$AM$6,COUNTIF('Profile-matrices_Condorcet'!$B$2:$B463,'Profile-matrices_Condorcet'!$B463),MATCH(INDEX('numeric possibilities'!F$3:F$1298,VLOOKUP($B463,'numeric possibilities'!$C$3:$G$1298,1)),'VBA code_permu_wo_repettn'!$AH$2:$AM$2))</f>
        <v>B</v>
      </c>
      <c r="F463" t="str">
        <f>INDEX('VBA code_permu_wo_repettn'!$AO$3:$AT$6,COUNTIF('Profile-matrices_Condorcet'!$B$2:$B463,'Profile-matrices_Condorcet'!$B463),MATCH(INDEX('numeric possibilities'!G$3:G$1298,VLOOKUP($B463,'numeric possibilities'!$C$3:$G$1298,1)),'VBA code_permu_wo_repettn'!$AO$2:$AT$2))</f>
        <v>A</v>
      </c>
      <c r="H463" t="s">
        <v>15</v>
      </c>
      <c r="I463" t="str">
        <f>IF(I462&gt;J462,$I$1,IF(I462&lt;J462,$J$1,0))</f>
        <v>B</v>
      </c>
      <c r="K463" t="str">
        <f>IF(K462&gt;L462,$K$1,IF(K462&lt;L462,$L$1,0))</f>
        <v>A</v>
      </c>
      <c r="M463" t="str">
        <f>IF(M462&gt;N462,$M$1,IF(M462&lt;N462,$N$1,0))</f>
        <v>A</v>
      </c>
      <c r="O463" t="str">
        <f>IF(O462&gt;P462,$O$1,IF(O462&lt;P462,$P$1,0))</f>
        <v>B</v>
      </c>
      <c r="Q463" t="str">
        <f>IF(Q462&gt;R462,$Q$1,IF(Q462&lt;R462,$R$1,0))</f>
        <v>B</v>
      </c>
      <c r="S463" t="str">
        <f>IF(S462&gt;T462,$S$1,IF(S462&lt;T462,$T$1,0))</f>
        <v>D</v>
      </c>
    </row>
    <row r="464" spans="1:20" x14ac:dyDescent="0.25">
      <c r="A464">
        <f t="shared" si="16"/>
        <v>463</v>
      </c>
      <c r="B464">
        <f t="shared" si="17"/>
        <v>116</v>
      </c>
      <c r="C464" t="str">
        <f>INDEX('VBA code_permu_wo_repettn'!$T$3:$Y$6,COUNTIF('Profile-matrices_Condorcet'!$B$2:$B464,'Profile-matrices_Condorcet'!$B464),MATCH(INDEX('numeric possibilities'!D$3:D$1298,VLOOKUP($B464,'numeric possibilities'!$C$3:$G$1298,1)),'VBA code_permu_wo_repettn'!$T$2:$Y$2))</f>
        <v>D</v>
      </c>
      <c r="D464" t="str">
        <f>INDEX('VBA code_permu_wo_repettn'!$AA$3:$AF$6,COUNTIF('Profile-matrices_Condorcet'!$B$2:$B464,'Profile-matrices_Condorcet'!$B464),MATCH(INDEX('numeric possibilities'!E$3:E$1298,VLOOKUP($B464,'numeric possibilities'!$C$3:$G$1298,1)),'VBA code_permu_wo_repettn'!$AA$2:$AF$2))</f>
        <v>D</v>
      </c>
      <c r="E464" t="str">
        <f>INDEX('VBA code_permu_wo_repettn'!$AH$3:$AM$6,COUNTIF('Profile-matrices_Condorcet'!$B$2:$B464,'Profile-matrices_Condorcet'!$B464),MATCH(INDEX('numeric possibilities'!F$3:F$1298,VLOOKUP($B464,'numeric possibilities'!$C$3:$G$1298,1)),'VBA code_permu_wo_repettn'!$AH$2:$AM$2))</f>
        <v>D</v>
      </c>
      <c r="F464" t="str">
        <f>INDEX('VBA code_permu_wo_repettn'!$AO$3:$AT$6,COUNTIF('Profile-matrices_Condorcet'!$B$2:$B464,'Profile-matrices_Condorcet'!$B464),MATCH(INDEX('numeric possibilities'!G$3:G$1298,VLOOKUP($B464,'numeric possibilities'!$C$3:$G$1298,1)),'VBA code_permu_wo_repettn'!$AO$2:$AT$2))</f>
        <v>B</v>
      </c>
      <c r="I464" t="s">
        <v>0</v>
      </c>
      <c r="J464" t="s">
        <v>1</v>
      </c>
      <c r="K464" t="s">
        <v>2</v>
      </c>
      <c r="L464" t="s">
        <v>3</v>
      </c>
    </row>
    <row r="465" spans="1:20" x14ac:dyDescent="0.25">
      <c r="A465">
        <f t="shared" si="16"/>
        <v>464</v>
      </c>
      <c r="B465">
        <f t="shared" si="17"/>
        <v>116</v>
      </c>
      <c r="C465" t="str">
        <f>INDEX('VBA code_permu_wo_repettn'!$T$3:$Y$6,COUNTIF('Profile-matrices_Condorcet'!$B$2:$B465,'Profile-matrices_Condorcet'!$B465),MATCH(INDEX('numeric possibilities'!D$3:D$1298,VLOOKUP($B465,'numeric possibilities'!$C$3:$G$1298,1)),'VBA code_permu_wo_repettn'!$T$2:$Y$2))</f>
        <v>C</v>
      </c>
      <c r="D465" t="str">
        <f>INDEX('VBA code_permu_wo_repettn'!$AA$3:$AF$6,COUNTIF('Profile-matrices_Condorcet'!$B$2:$B465,'Profile-matrices_Condorcet'!$B465),MATCH(INDEX('numeric possibilities'!E$3:E$1298,VLOOKUP($B465,'numeric possibilities'!$C$3:$G$1298,1)),'VBA code_permu_wo_repettn'!$AA$2:$AF$2))</f>
        <v>C</v>
      </c>
      <c r="E465" t="str">
        <f>INDEX('VBA code_permu_wo_repettn'!$AH$3:$AM$6,COUNTIF('Profile-matrices_Condorcet'!$B$2:$B465,'Profile-matrices_Condorcet'!$B465),MATCH(INDEX('numeric possibilities'!F$3:F$1298,VLOOKUP($B465,'numeric possibilities'!$C$3:$G$1298,1)),'VBA code_permu_wo_repettn'!$AH$2:$AM$2))</f>
        <v>A</v>
      </c>
      <c r="F465" t="str">
        <f>INDEX('VBA code_permu_wo_repettn'!$AO$3:$AT$6,COUNTIF('Profile-matrices_Condorcet'!$B$2:$B465,'Profile-matrices_Condorcet'!$B465),MATCH(INDEX('numeric possibilities'!G$3:G$1298,VLOOKUP($B465,'numeric possibilities'!$C$3:$G$1298,1)),'VBA code_permu_wo_repettn'!$AO$2:$AT$2))</f>
        <v>C</v>
      </c>
      <c r="G465" t="str">
        <f>IF(MAX(I465:L465)&gt;='numeric possibilities'!$B$4/2,INDEX('Profile-matrices_Condorcet'!I464:L464,1,MATCH(MAX('Profile-matrices_Condorcet'!I465:L465),'Profile-matrices_Condorcet'!I465:L465,0)),"NCW")</f>
        <v>B</v>
      </c>
      <c r="H465" t="s">
        <v>13</v>
      </c>
      <c r="I465" s="3">
        <f>COUNTIF($I463:$S463,I464)</f>
        <v>2</v>
      </c>
      <c r="J465" s="3">
        <f>COUNTIF($I463:$S463,J464)</f>
        <v>3</v>
      </c>
      <c r="K465" s="3">
        <f>COUNTIF($I463:$S463,K464)</f>
        <v>0</v>
      </c>
      <c r="L465" s="3">
        <f>COUNTIF($I463:$S463,L464)</f>
        <v>1</v>
      </c>
    </row>
    <row r="466" spans="1:20" x14ac:dyDescent="0.25">
      <c r="A466">
        <f t="shared" si="16"/>
        <v>465</v>
      </c>
      <c r="B466">
        <f t="shared" si="17"/>
        <v>117</v>
      </c>
      <c r="C466" t="str">
        <f>INDEX('VBA code_permu_wo_repettn'!$T$3:$Y$6,COUNTIF('Profile-matrices_Condorcet'!$B$2:$B466,'Profile-matrices_Condorcet'!$B466),MATCH(INDEX('numeric possibilities'!D$3:D$1298,VLOOKUP($B466,'numeric possibilities'!$C$3:$G$1298,1)),'VBA code_permu_wo_repettn'!$T$2:$Y$2))</f>
        <v>A</v>
      </c>
      <c r="D466" t="str">
        <f>INDEX('VBA code_permu_wo_repettn'!$AA$3:$AF$6,COUNTIF('Profile-matrices_Condorcet'!$B$2:$B466,'Profile-matrices_Condorcet'!$B466),MATCH(INDEX('numeric possibilities'!E$3:E$1298,VLOOKUP($B466,'numeric possibilities'!$C$3:$G$1298,1)),'VBA code_permu_wo_repettn'!$AA$2:$AF$2))</f>
        <v>B</v>
      </c>
      <c r="E466" t="str">
        <f>INDEX('VBA code_permu_wo_repettn'!$AH$3:$AM$6,COUNTIF('Profile-matrices_Condorcet'!$B$2:$B466,'Profile-matrices_Condorcet'!$B466),MATCH(INDEX('numeric possibilities'!F$3:F$1298,VLOOKUP($B466,'numeric possibilities'!$C$3:$G$1298,1)),'VBA code_permu_wo_repettn'!$AH$2:$AM$2))</f>
        <v>C</v>
      </c>
      <c r="F466" t="str">
        <f>INDEX('VBA code_permu_wo_repettn'!$AO$3:$AT$6,COUNTIF('Profile-matrices_Condorcet'!$B$2:$B466,'Profile-matrices_Condorcet'!$B466),MATCH(INDEX('numeric possibilities'!G$3:G$1298,VLOOKUP($B466,'numeric possibilities'!$C$3:$G$1298,1)),'VBA code_permu_wo_repettn'!$AO$2:$AT$2))</f>
        <v>D</v>
      </c>
      <c r="H466" t="s">
        <v>14</v>
      </c>
      <c r="I466" s="3">
        <f>IF(MATCH(I$1,$C466:$C469,0)&lt;(MATCH(J$1,$C466:$C469,0)),1*a_vote,0)+IF(MATCH(I$1,$D466:$D469,0)&lt;MATCH(J$1,$D466:$D469,0),1*b_vote,0)+IF(MATCH(I$1,$E466:$E469,0)&lt;MATCH(J$1,$E466:$E469,0),1*c_vote,0)+IF(MATCH(I$1,$F466:$F469,0)&lt;MATCH(J$1,$F466:$F469,0),1*d_vote,0)</f>
        <v>0.49</v>
      </c>
      <c r="J466" s="3">
        <f>IF(MATCH(I$1,$C466:$C469,0)&gt;(MATCH(J$1,$C466:$C469,0)),1*a_vote,0)+IF(MATCH(I$1,$D466:$D469,0)&gt;MATCH(J$1,$D466:$D469,0),1*b_vote,0)+IF(MATCH(I$1,$E466:$E469,0)&gt;MATCH(J$1,$E466:$E469,0),1*c_vote,0)+IF(MATCH(I$1,$F466:$F469,0)&gt;MATCH(J$1,$F466:$F469,0),1*d_vote,0)</f>
        <v>0.51</v>
      </c>
      <c r="K466" s="3">
        <f>IF(MATCH($K$1,$C466:$C469,0)&lt;(MATCH($L$1,$C466:$C469,0)),1*a_vote,0)+IF(MATCH($K$1,$D466:$D469,0)&lt;MATCH($L$1,$D466:$D469,0),1*b_vote,0)+IF(MATCH($K$1,$E466:$E469,0)&lt;MATCH($L$1,$E466:$E469,0),1*c_vote,0)+IF(MATCH($K$1,$F466:$F469,0)&lt;MATCH($L$1,$F466:$F469,0),1*d_vote,0)</f>
        <v>0.75</v>
      </c>
      <c r="L466" s="3">
        <f>IF(MATCH(K$1,$C466:$C469,0)&gt;(MATCH(L$1,$C466:$C469,0)),1*a_vote,0)+IF(MATCH(K$1,$D466:$D469,0)&gt;MATCH(L$1,$D466:$D469,0),1*b_vote,0)+IF(MATCH(K$1,$E466:$E469,0)&gt;MATCH(L$1,$E466:$E469,0),1*c_vote,0)+IF(MATCH(K$1,$F466:$F469,0)&gt;MATCH(L$1,$F466:$F469,0),1*d_vote,0)</f>
        <v>0.25</v>
      </c>
      <c r="M466" s="3">
        <f>IF(MATCH($M$1,$C466:$C469,0)&lt;(MATCH($N$1,$C466:$C469,0)),1*a_vote,0)+IF(MATCH($M$1,$D466:$D469,0)&lt;MATCH($N$1,$D466:$D469,0),1*b_vote,0)+IF(MATCH($M$1,$E466:$E469,0)&lt;MATCH($N$1,$E466:$E469,0),1*c_vote,0)+IF(MATCH($M$1,$F466:$F469,0)&lt;MATCH($N$1,$F466:$F469,0),1*d_vote,0)</f>
        <v>0.53</v>
      </c>
      <c r="N466" s="3">
        <f>IF(MATCH(M$1,$C466:$C469,0)&gt;(MATCH(N$1,$C466:$C469,0)),1*a_vote,0)+IF(MATCH(M$1,$D466:$D469,0)&gt;MATCH(N$1,$D466:$D469,0),1*b_vote,0)+IF(MATCH(M$1,$E466:$E469,0)&gt;MATCH(N$1,$E466:$E469,0),1*c_vote,0)+IF(MATCH(M$1,$F466:$F469,0)&gt;MATCH(N$1,$F466:$F469,0),1*d_vote,0)</f>
        <v>0.47</v>
      </c>
      <c r="O466" s="3">
        <f>IF(MATCH($O$1,$C466:$C469,0)&lt;(MATCH($P$1,$C466:$C469,0)),1*a_vote,0)+IF(MATCH($O$1,$D466:$D469,0)&lt;MATCH($P$1,$D466:$D469,0),1*b_vote,0)+IF(MATCH($O$1,$E466:$E469,0)&lt;MATCH($P$1,$E466:$E469,0),1*c_vote,0)+IF(MATCH($O$1,$F466:$F469,0)&lt;MATCH($P$1,$F466:$F469,0),1*d_vote,0)</f>
        <v>0.48</v>
      </c>
      <c r="P466" s="3">
        <f>IF(MATCH(O$1,$C466:$C469,0)&gt;(MATCH(P$1,$C466:$C469,0)),1*a_vote,0)+IF(MATCH(O$1,$D466:$D469,0)&gt;MATCH(P$1,$D466:$D469,0),1*b_vote,0)+IF(MATCH(O$1,$E466:$E469,0)&gt;MATCH(P$1,$E466:$E469,0),1*c_vote,0)+IF(MATCH(O$1,$F466:$F469,0)&gt;MATCH(P$1,$F466:$F469,0),1*d_vote,0)</f>
        <v>0.52</v>
      </c>
      <c r="Q466" s="3">
        <f>IF(MATCH($Q$1,$C466:$C469,0)&lt;(MATCH($R$1,$C466:$C469,0)),1*a_vote,0)+IF(MATCH($Q$1,$D466:$D469,0)&lt;MATCH($R$1,$D466:$D469,0),1*b_vote,0)+IF(MATCH($Q$1,$E466:$E469,0)&lt;MATCH($R$1,$E466:$E469,0),1*c_vote,0)+IF(MATCH($Q$1,$F466:$F469,0)&lt;MATCH($R$1,$F466:$F469,0),1*d_vote,0)</f>
        <v>0.78</v>
      </c>
      <c r="R466" s="3">
        <f>IF(MATCH(Q$1,$C466:$C469,0)&gt;(MATCH(R$1,$C466:$C469,0)),1*a_vote,0)+IF(MATCH(Q$1,$D466:$D469,0)&gt;MATCH(R$1,$D466:$D469,0),1*b_vote,0)+IF(MATCH(Q$1,$E466:$E469,0)&gt;MATCH(R$1,$E466:$E469,0),1*c_vote,0)+IF(MATCH(Q$1,$F466:$F469,0)&gt;MATCH(R$1,$F466:$F469,0),1*d_vote,0)</f>
        <v>0.21999999999999997</v>
      </c>
      <c r="S466" s="3">
        <f>IF(MATCH($S$1,$C466:$C469,0)&lt;(MATCH($T$1,$C466:$C469,0)),1*a_vote,0)+IF(MATCH($S$1,$D466:$D469,0)&lt;MATCH($T$1,$D466:$D469,0),1*b_vote,0)+IF(MATCH($S$1,$E466:$E469,0)&lt;MATCH($T$1,$E466:$E469,0),1*c_vote,0)+IF(MATCH($S$1,$F466:$F469,0)&lt;MATCH($T$1,$F466:$F469,0),1*d_vote,0)</f>
        <v>0.52</v>
      </c>
      <c r="T466" s="3">
        <f>IF(MATCH(S$1,$C466:$C469,0)&gt;(MATCH(T$1,$C466:$C469,0)),1*a_vote,0)+IF(MATCH(S$1,$D466:$D469,0)&gt;MATCH(T$1,$D466:$D469,0),1*b_vote,0)+IF(MATCH(S$1,$E466:$E469,0)&gt;MATCH(T$1,$E466:$E469,0),1*c_vote,0)+IF(MATCH(S$1,$F466:$F469,0)&gt;MATCH(T$1,$F466:$F469,0),1*d_vote,0)</f>
        <v>0.48</v>
      </c>
    </row>
    <row r="467" spans="1:20" x14ac:dyDescent="0.25">
      <c r="A467">
        <f t="shared" si="16"/>
        <v>466</v>
      </c>
      <c r="B467">
        <f t="shared" si="17"/>
        <v>117</v>
      </c>
      <c r="C467" t="str">
        <f>INDEX('VBA code_permu_wo_repettn'!$T$3:$Y$6,COUNTIF('Profile-matrices_Condorcet'!$B$2:$B467,'Profile-matrices_Condorcet'!$B467),MATCH(INDEX('numeric possibilities'!D$3:D$1298,VLOOKUP($B467,'numeric possibilities'!$C$3:$G$1298,1)),'VBA code_permu_wo_repettn'!$T$2:$Y$2))</f>
        <v>C</v>
      </c>
      <c r="D467" t="str">
        <f>INDEX('VBA code_permu_wo_repettn'!$AA$3:$AF$6,COUNTIF('Profile-matrices_Condorcet'!$B$2:$B467,'Profile-matrices_Condorcet'!$B467),MATCH(INDEX('numeric possibilities'!E$3:E$1298,VLOOKUP($B467,'numeric possibilities'!$C$3:$G$1298,1)),'VBA code_permu_wo_repettn'!$AA$2:$AF$2))</f>
        <v>A</v>
      </c>
      <c r="E467" t="str">
        <f>INDEX('VBA code_permu_wo_repettn'!$AH$3:$AM$6,COUNTIF('Profile-matrices_Condorcet'!$B$2:$B467,'Profile-matrices_Condorcet'!$B467),MATCH(INDEX('numeric possibilities'!F$3:F$1298,VLOOKUP($B467,'numeric possibilities'!$C$3:$G$1298,1)),'VBA code_permu_wo_repettn'!$AH$2:$AM$2))</f>
        <v>B</v>
      </c>
      <c r="F467" t="str">
        <f>INDEX('VBA code_permu_wo_repettn'!$AO$3:$AT$6,COUNTIF('Profile-matrices_Condorcet'!$B$2:$B467,'Profile-matrices_Condorcet'!$B467),MATCH(INDEX('numeric possibilities'!G$3:G$1298,VLOOKUP($B467,'numeric possibilities'!$C$3:$G$1298,1)),'VBA code_permu_wo_repettn'!$AO$2:$AT$2))</f>
        <v>A</v>
      </c>
      <c r="H467" t="s">
        <v>15</v>
      </c>
      <c r="I467" t="str">
        <f>IF(I466&gt;J466,$I$1,IF(I466&lt;J466,$J$1,0))</f>
        <v>B</v>
      </c>
      <c r="K467" t="str">
        <f>IF(K466&gt;L466,$K$1,IF(K466&lt;L466,$L$1,0))</f>
        <v>A</v>
      </c>
      <c r="M467" t="str">
        <f>IF(M466&gt;N466,$M$1,IF(M466&lt;N466,$N$1,0))</f>
        <v>A</v>
      </c>
      <c r="O467" t="str">
        <f>IF(O466&gt;P466,$O$1,IF(O466&lt;P466,$P$1,0))</f>
        <v>C</v>
      </c>
      <c r="Q467" t="str">
        <f>IF(Q466&gt;R466,$Q$1,IF(Q466&lt;R466,$R$1,0))</f>
        <v>B</v>
      </c>
      <c r="S467" t="str">
        <f>IF(S466&gt;T466,$S$1,IF(S466&lt;T466,$T$1,0))</f>
        <v>C</v>
      </c>
    </row>
    <row r="468" spans="1:20" x14ac:dyDescent="0.25">
      <c r="A468">
        <f t="shared" si="16"/>
        <v>467</v>
      </c>
      <c r="B468">
        <f t="shared" si="17"/>
        <v>117</v>
      </c>
      <c r="C468" t="str">
        <f>INDEX('VBA code_permu_wo_repettn'!$T$3:$Y$6,COUNTIF('Profile-matrices_Condorcet'!$B$2:$B468,'Profile-matrices_Condorcet'!$B468),MATCH(INDEX('numeric possibilities'!D$3:D$1298,VLOOKUP($B468,'numeric possibilities'!$C$3:$G$1298,1)),'VBA code_permu_wo_repettn'!$T$2:$Y$2))</f>
        <v>B</v>
      </c>
      <c r="D468" t="str">
        <f>INDEX('VBA code_permu_wo_repettn'!$AA$3:$AF$6,COUNTIF('Profile-matrices_Condorcet'!$B$2:$B468,'Profile-matrices_Condorcet'!$B468),MATCH(INDEX('numeric possibilities'!E$3:E$1298,VLOOKUP($B468,'numeric possibilities'!$C$3:$G$1298,1)),'VBA code_permu_wo_repettn'!$AA$2:$AF$2))</f>
        <v>D</v>
      </c>
      <c r="E468" t="str">
        <f>INDEX('VBA code_permu_wo_repettn'!$AH$3:$AM$6,COUNTIF('Profile-matrices_Condorcet'!$B$2:$B468,'Profile-matrices_Condorcet'!$B468),MATCH(INDEX('numeric possibilities'!F$3:F$1298,VLOOKUP($B468,'numeric possibilities'!$C$3:$G$1298,1)),'VBA code_permu_wo_repettn'!$AH$2:$AM$2))</f>
        <v>D</v>
      </c>
      <c r="F468" t="str">
        <f>INDEX('VBA code_permu_wo_repettn'!$AO$3:$AT$6,COUNTIF('Profile-matrices_Condorcet'!$B$2:$B468,'Profile-matrices_Condorcet'!$B468),MATCH(INDEX('numeric possibilities'!G$3:G$1298,VLOOKUP($B468,'numeric possibilities'!$C$3:$G$1298,1)),'VBA code_permu_wo_repettn'!$AO$2:$AT$2))</f>
        <v>B</v>
      </c>
      <c r="I468" t="s">
        <v>0</v>
      </c>
      <c r="J468" t="s">
        <v>1</v>
      </c>
      <c r="K468" t="s">
        <v>2</v>
      </c>
      <c r="L468" t="s">
        <v>3</v>
      </c>
    </row>
    <row r="469" spans="1:20" x14ac:dyDescent="0.25">
      <c r="A469">
        <f t="shared" si="16"/>
        <v>468</v>
      </c>
      <c r="B469">
        <f t="shared" si="17"/>
        <v>117</v>
      </c>
      <c r="C469" t="str">
        <f>INDEX('VBA code_permu_wo_repettn'!$T$3:$Y$6,COUNTIF('Profile-matrices_Condorcet'!$B$2:$B469,'Profile-matrices_Condorcet'!$B469),MATCH(INDEX('numeric possibilities'!D$3:D$1298,VLOOKUP($B469,'numeric possibilities'!$C$3:$G$1298,1)),'VBA code_permu_wo_repettn'!$T$2:$Y$2))</f>
        <v>D</v>
      </c>
      <c r="D469" t="str">
        <f>INDEX('VBA code_permu_wo_repettn'!$AA$3:$AF$6,COUNTIF('Profile-matrices_Condorcet'!$B$2:$B469,'Profile-matrices_Condorcet'!$B469),MATCH(INDEX('numeric possibilities'!E$3:E$1298,VLOOKUP($B469,'numeric possibilities'!$C$3:$G$1298,1)),'VBA code_permu_wo_repettn'!$AA$2:$AF$2))</f>
        <v>C</v>
      </c>
      <c r="E469" t="str">
        <f>INDEX('VBA code_permu_wo_repettn'!$AH$3:$AM$6,COUNTIF('Profile-matrices_Condorcet'!$B$2:$B469,'Profile-matrices_Condorcet'!$B469),MATCH(INDEX('numeric possibilities'!F$3:F$1298,VLOOKUP($B469,'numeric possibilities'!$C$3:$G$1298,1)),'VBA code_permu_wo_repettn'!$AH$2:$AM$2))</f>
        <v>A</v>
      </c>
      <c r="F469" t="str">
        <f>INDEX('VBA code_permu_wo_repettn'!$AO$3:$AT$6,COUNTIF('Profile-matrices_Condorcet'!$B$2:$B469,'Profile-matrices_Condorcet'!$B469),MATCH(INDEX('numeric possibilities'!G$3:G$1298,VLOOKUP($B469,'numeric possibilities'!$C$3:$G$1298,1)),'VBA code_permu_wo_repettn'!$AO$2:$AT$2))</f>
        <v>C</v>
      </c>
      <c r="G469" t="str">
        <f>IF(MAX(I469:L469)&gt;='numeric possibilities'!$B$4/2,INDEX('Profile-matrices_Condorcet'!I468:L468,1,MATCH(MAX('Profile-matrices_Condorcet'!I469:L469),'Profile-matrices_Condorcet'!I469:L469,0)),"NCW")</f>
        <v>NCW</v>
      </c>
      <c r="H469" t="s">
        <v>13</v>
      </c>
      <c r="I469" s="3">
        <f>COUNTIF($I467:$S467,I468)</f>
        <v>2</v>
      </c>
      <c r="J469" s="3">
        <f>COUNTIF($I467:$S467,J468)</f>
        <v>2</v>
      </c>
      <c r="K469" s="3">
        <f>COUNTIF($I467:$S467,K468)</f>
        <v>2</v>
      </c>
      <c r="L469" s="3">
        <f>COUNTIF($I467:$S467,L468)</f>
        <v>0</v>
      </c>
    </row>
    <row r="470" spans="1:20" x14ac:dyDescent="0.25">
      <c r="A470">
        <f t="shared" si="16"/>
        <v>469</v>
      </c>
      <c r="B470">
        <f t="shared" si="17"/>
        <v>118</v>
      </c>
      <c r="C470" t="str">
        <f>INDEX('VBA code_permu_wo_repettn'!$T$3:$Y$6,COUNTIF('Profile-matrices_Condorcet'!$B$2:$B470,'Profile-matrices_Condorcet'!$B470),MATCH(INDEX('numeric possibilities'!D$3:D$1298,VLOOKUP($B470,'numeric possibilities'!$C$3:$G$1298,1)),'VBA code_permu_wo_repettn'!$T$2:$Y$2))</f>
        <v>A</v>
      </c>
      <c r="D470" t="str">
        <f>INDEX('VBA code_permu_wo_repettn'!$AA$3:$AF$6,COUNTIF('Profile-matrices_Condorcet'!$B$2:$B470,'Profile-matrices_Condorcet'!$B470),MATCH(INDEX('numeric possibilities'!E$3:E$1298,VLOOKUP($B470,'numeric possibilities'!$C$3:$G$1298,1)),'VBA code_permu_wo_repettn'!$AA$2:$AF$2))</f>
        <v>B</v>
      </c>
      <c r="E470" t="str">
        <f>INDEX('VBA code_permu_wo_repettn'!$AH$3:$AM$6,COUNTIF('Profile-matrices_Condorcet'!$B$2:$B470,'Profile-matrices_Condorcet'!$B470),MATCH(INDEX('numeric possibilities'!F$3:F$1298,VLOOKUP($B470,'numeric possibilities'!$C$3:$G$1298,1)),'VBA code_permu_wo_repettn'!$AH$2:$AM$2))</f>
        <v>C</v>
      </c>
      <c r="F470" t="str">
        <f>INDEX('VBA code_permu_wo_repettn'!$AO$3:$AT$6,COUNTIF('Profile-matrices_Condorcet'!$B$2:$B470,'Profile-matrices_Condorcet'!$B470),MATCH(INDEX('numeric possibilities'!G$3:G$1298,VLOOKUP($B470,'numeric possibilities'!$C$3:$G$1298,1)),'VBA code_permu_wo_repettn'!$AO$2:$AT$2))</f>
        <v>D</v>
      </c>
      <c r="H470" t="s">
        <v>14</v>
      </c>
      <c r="I470" s="3">
        <f>IF(MATCH(I$1,$C470:$C473,0)&lt;(MATCH(J$1,$C470:$C473,0)),1*a_vote,0)+IF(MATCH(I$1,$D470:$D473,0)&lt;MATCH(J$1,$D470:$D473,0),1*b_vote,0)+IF(MATCH(I$1,$E470:$E473,0)&lt;MATCH(J$1,$E470:$E473,0),1*c_vote,0)+IF(MATCH(I$1,$F470:$F473,0)&lt;MATCH(J$1,$F470:$F473,0),1*d_vote,0)</f>
        <v>0.49</v>
      </c>
      <c r="J470" s="3">
        <f>IF(MATCH(I$1,$C470:$C473,0)&gt;(MATCH(J$1,$C470:$C473,0)),1*a_vote,0)+IF(MATCH(I$1,$D470:$D473,0)&gt;MATCH(J$1,$D470:$D473,0),1*b_vote,0)+IF(MATCH(I$1,$E470:$E473,0)&gt;MATCH(J$1,$E470:$E473,0),1*c_vote,0)+IF(MATCH(I$1,$F470:$F473,0)&gt;MATCH(J$1,$F470:$F473,0),1*d_vote,0)</f>
        <v>0.51</v>
      </c>
      <c r="K470" s="3">
        <f>IF(MATCH($K$1,$C470:$C473,0)&lt;(MATCH($L$1,$C470:$C473,0)),1*a_vote,0)+IF(MATCH($K$1,$D470:$D473,0)&lt;MATCH($L$1,$D470:$D473,0),1*b_vote,0)+IF(MATCH($K$1,$E470:$E473,0)&lt;MATCH($L$1,$E470:$E473,0),1*c_vote,0)+IF(MATCH($K$1,$F470:$F473,0)&lt;MATCH($L$1,$F470:$F473,0),1*d_vote,0)</f>
        <v>0.75</v>
      </c>
      <c r="L470" s="3">
        <f>IF(MATCH(K$1,$C470:$C473,0)&gt;(MATCH(L$1,$C470:$C473,0)),1*a_vote,0)+IF(MATCH(K$1,$D470:$D473,0)&gt;MATCH(L$1,$D470:$D473,0),1*b_vote,0)+IF(MATCH(K$1,$E470:$E473,0)&gt;MATCH(L$1,$E470:$E473,0),1*c_vote,0)+IF(MATCH(K$1,$F470:$F473,0)&gt;MATCH(L$1,$F470:$F473,0),1*d_vote,0)</f>
        <v>0.25</v>
      </c>
      <c r="M470" s="3">
        <f>IF(MATCH($M$1,$C470:$C473,0)&lt;(MATCH($N$1,$C470:$C473,0)),1*a_vote,0)+IF(MATCH($M$1,$D470:$D473,0)&lt;MATCH($N$1,$D470:$D473,0),1*b_vote,0)+IF(MATCH($M$1,$E470:$E473,0)&lt;MATCH($N$1,$E470:$E473,0),1*c_vote,0)+IF(MATCH($M$1,$F470:$F473,0)&lt;MATCH($N$1,$F470:$F473,0),1*d_vote,0)</f>
        <v>0.53</v>
      </c>
      <c r="N470" s="3">
        <f>IF(MATCH(M$1,$C470:$C473,0)&gt;(MATCH(N$1,$C470:$C473,0)),1*a_vote,0)+IF(MATCH(M$1,$D470:$D473,0)&gt;MATCH(N$1,$D470:$D473,0),1*b_vote,0)+IF(MATCH(M$1,$E470:$E473,0)&gt;MATCH(N$1,$E470:$E473,0),1*c_vote,0)+IF(MATCH(M$1,$F470:$F473,0)&gt;MATCH(N$1,$F470:$F473,0),1*d_vote,0)</f>
        <v>0.47</v>
      </c>
      <c r="O470" s="3">
        <f>IF(MATCH($O$1,$C470:$C473,0)&lt;(MATCH($P$1,$C470:$C473,0)),1*a_vote,0)+IF(MATCH($O$1,$D470:$D473,0)&lt;MATCH($P$1,$D470:$D473,0),1*b_vote,0)+IF(MATCH($O$1,$E470:$E473,0)&lt;MATCH($P$1,$E470:$E473,0),1*c_vote,0)+IF(MATCH($O$1,$F470:$F473,0)&lt;MATCH($P$1,$F470:$F473,0),1*d_vote,0)</f>
        <v>0.48</v>
      </c>
      <c r="P470" s="3">
        <f>IF(MATCH(O$1,$C470:$C473,0)&gt;(MATCH(P$1,$C470:$C473,0)),1*a_vote,0)+IF(MATCH(O$1,$D470:$D473,0)&gt;MATCH(P$1,$D470:$D473,0),1*b_vote,0)+IF(MATCH(O$1,$E470:$E473,0)&gt;MATCH(P$1,$E470:$E473,0),1*c_vote,0)+IF(MATCH(O$1,$F470:$F473,0)&gt;MATCH(P$1,$F470:$F473,0),1*d_vote,0)</f>
        <v>0.52</v>
      </c>
      <c r="Q470" s="3">
        <f>IF(MATCH($Q$1,$C470:$C473,0)&lt;(MATCH($R$1,$C470:$C473,0)),1*a_vote,0)+IF(MATCH($Q$1,$D470:$D473,0)&lt;MATCH($R$1,$D470:$D473,0),1*b_vote,0)+IF(MATCH($Q$1,$E470:$E473,0)&lt;MATCH($R$1,$E470:$E473,0),1*c_vote,0)+IF(MATCH($Q$1,$F470:$F473,0)&lt;MATCH($R$1,$F470:$F473,0),1*d_vote,0)</f>
        <v>0.51</v>
      </c>
      <c r="R470" s="3">
        <f>IF(MATCH(Q$1,$C470:$C473,0)&gt;(MATCH(R$1,$C470:$C473,0)),1*a_vote,0)+IF(MATCH(Q$1,$D470:$D473,0)&gt;MATCH(R$1,$D470:$D473,0),1*b_vote,0)+IF(MATCH(Q$1,$E470:$E473,0)&gt;MATCH(R$1,$E470:$E473,0),1*c_vote,0)+IF(MATCH(Q$1,$F470:$F473,0)&gt;MATCH(R$1,$F470:$F473,0),1*d_vote,0)</f>
        <v>0.49</v>
      </c>
      <c r="S470" s="3">
        <f>IF(MATCH($S$1,$C470:$C473,0)&lt;(MATCH($T$1,$C470:$C473,0)),1*a_vote,0)+IF(MATCH($S$1,$D470:$D473,0)&lt;MATCH($T$1,$D470:$D473,0),1*b_vote,0)+IF(MATCH($S$1,$E470:$E473,0)&lt;MATCH($T$1,$E470:$E473,0),1*c_vote,0)+IF(MATCH($S$1,$F470:$F473,0)&lt;MATCH($T$1,$F470:$F473,0),1*d_vote,0)</f>
        <v>0.52</v>
      </c>
      <c r="T470" s="3">
        <f>IF(MATCH(S$1,$C470:$C473,0)&gt;(MATCH(T$1,$C470:$C473,0)),1*a_vote,0)+IF(MATCH(S$1,$D470:$D473,0)&gt;MATCH(T$1,$D470:$D473,0),1*b_vote,0)+IF(MATCH(S$1,$E470:$E473,0)&gt;MATCH(T$1,$E470:$E473,0),1*c_vote,0)+IF(MATCH(S$1,$F470:$F473,0)&gt;MATCH(T$1,$F470:$F473,0),1*d_vote,0)</f>
        <v>0.48</v>
      </c>
    </row>
    <row r="471" spans="1:20" x14ac:dyDescent="0.25">
      <c r="A471">
        <f t="shared" si="16"/>
        <v>470</v>
      </c>
      <c r="B471">
        <f t="shared" si="17"/>
        <v>118</v>
      </c>
      <c r="C471" t="str">
        <f>INDEX('VBA code_permu_wo_repettn'!$T$3:$Y$6,COUNTIF('Profile-matrices_Condorcet'!$B$2:$B471,'Profile-matrices_Condorcet'!$B471),MATCH(INDEX('numeric possibilities'!D$3:D$1298,VLOOKUP($B471,'numeric possibilities'!$C$3:$G$1298,1)),'VBA code_permu_wo_repettn'!$T$2:$Y$2))</f>
        <v>C</v>
      </c>
      <c r="D471" t="str">
        <f>INDEX('VBA code_permu_wo_repettn'!$AA$3:$AF$6,COUNTIF('Profile-matrices_Condorcet'!$B$2:$B471,'Profile-matrices_Condorcet'!$B471),MATCH(INDEX('numeric possibilities'!E$3:E$1298,VLOOKUP($B471,'numeric possibilities'!$C$3:$G$1298,1)),'VBA code_permu_wo_repettn'!$AA$2:$AF$2))</f>
        <v>A</v>
      </c>
      <c r="E471" t="str">
        <f>INDEX('VBA code_permu_wo_repettn'!$AH$3:$AM$6,COUNTIF('Profile-matrices_Condorcet'!$B$2:$B471,'Profile-matrices_Condorcet'!$B471),MATCH(INDEX('numeric possibilities'!F$3:F$1298,VLOOKUP($B471,'numeric possibilities'!$C$3:$G$1298,1)),'VBA code_permu_wo_repettn'!$AH$2:$AM$2))</f>
        <v>B</v>
      </c>
      <c r="F471" t="str">
        <f>INDEX('VBA code_permu_wo_repettn'!$AO$3:$AT$6,COUNTIF('Profile-matrices_Condorcet'!$B$2:$B471,'Profile-matrices_Condorcet'!$B471),MATCH(INDEX('numeric possibilities'!G$3:G$1298,VLOOKUP($B471,'numeric possibilities'!$C$3:$G$1298,1)),'VBA code_permu_wo_repettn'!$AO$2:$AT$2))</f>
        <v>A</v>
      </c>
      <c r="H471" t="s">
        <v>15</v>
      </c>
      <c r="I471" t="str">
        <f>IF(I470&gt;J470,$I$1,IF(I470&lt;J470,$J$1,0))</f>
        <v>B</v>
      </c>
      <c r="K471" t="str">
        <f>IF(K470&gt;L470,$K$1,IF(K470&lt;L470,$L$1,0))</f>
        <v>A</v>
      </c>
      <c r="M471" t="str">
        <f>IF(M470&gt;N470,$M$1,IF(M470&lt;N470,$N$1,0))</f>
        <v>A</v>
      </c>
      <c r="O471" t="str">
        <f>IF(O470&gt;P470,$O$1,IF(O470&lt;P470,$P$1,0))</f>
        <v>C</v>
      </c>
      <c r="Q471" t="str">
        <f>IF(Q470&gt;R470,$Q$1,IF(Q470&lt;R470,$R$1,0))</f>
        <v>B</v>
      </c>
      <c r="S471" t="str">
        <f>IF(S470&gt;T470,$S$1,IF(S470&lt;T470,$T$1,0))</f>
        <v>C</v>
      </c>
    </row>
    <row r="472" spans="1:20" x14ac:dyDescent="0.25">
      <c r="A472">
        <f t="shared" si="16"/>
        <v>471</v>
      </c>
      <c r="B472">
        <f t="shared" si="17"/>
        <v>118</v>
      </c>
      <c r="C472" t="str">
        <f>INDEX('VBA code_permu_wo_repettn'!$T$3:$Y$6,COUNTIF('Profile-matrices_Condorcet'!$B$2:$B472,'Profile-matrices_Condorcet'!$B472),MATCH(INDEX('numeric possibilities'!D$3:D$1298,VLOOKUP($B472,'numeric possibilities'!$C$3:$G$1298,1)),'VBA code_permu_wo_repettn'!$T$2:$Y$2))</f>
        <v>D</v>
      </c>
      <c r="D472" t="str">
        <f>INDEX('VBA code_permu_wo_repettn'!$AA$3:$AF$6,COUNTIF('Profile-matrices_Condorcet'!$B$2:$B472,'Profile-matrices_Condorcet'!$B472),MATCH(INDEX('numeric possibilities'!E$3:E$1298,VLOOKUP($B472,'numeric possibilities'!$C$3:$G$1298,1)),'VBA code_permu_wo_repettn'!$AA$2:$AF$2))</f>
        <v>D</v>
      </c>
      <c r="E472" t="str">
        <f>INDEX('VBA code_permu_wo_repettn'!$AH$3:$AM$6,COUNTIF('Profile-matrices_Condorcet'!$B$2:$B472,'Profile-matrices_Condorcet'!$B472),MATCH(INDEX('numeric possibilities'!F$3:F$1298,VLOOKUP($B472,'numeric possibilities'!$C$3:$G$1298,1)),'VBA code_permu_wo_repettn'!$AH$2:$AM$2))</f>
        <v>D</v>
      </c>
      <c r="F472" t="str">
        <f>INDEX('VBA code_permu_wo_repettn'!$AO$3:$AT$6,COUNTIF('Profile-matrices_Condorcet'!$B$2:$B472,'Profile-matrices_Condorcet'!$B472),MATCH(INDEX('numeric possibilities'!G$3:G$1298,VLOOKUP($B472,'numeric possibilities'!$C$3:$G$1298,1)),'VBA code_permu_wo_repettn'!$AO$2:$AT$2))</f>
        <v>B</v>
      </c>
      <c r="I472" t="s">
        <v>0</v>
      </c>
      <c r="J472" t="s">
        <v>1</v>
      </c>
      <c r="K472" t="s">
        <v>2</v>
      </c>
      <c r="L472" t="s">
        <v>3</v>
      </c>
    </row>
    <row r="473" spans="1:20" x14ac:dyDescent="0.25">
      <c r="A473">
        <f t="shared" si="16"/>
        <v>472</v>
      </c>
      <c r="B473">
        <f t="shared" si="17"/>
        <v>118</v>
      </c>
      <c r="C473" t="str">
        <f>INDEX('VBA code_permu_wo_repettn'!$T$3:$Y$6,COUNTIF('Profile-matrices_Condorcet'!$B$2:$B473,'Profile-matrices_Condorcet'!$B473),MATCH(INDEX('numeric possibilities'!D$3:D$1298,VLOOKUP($B473,'numeric possibilities'!$C$3:$G$1298,1)),'VBA code_permu_wo_repettn'!$T$2:$Y$2))</f>
        <v>B</v>
      </c>
      <c r="D473" t="str">
        <f>INDEX('VBA code_permu_wo_repettn'!$AA$3:$AF$6,COUNTIF('Profile-matrices_Condorcet'!$B$2:$B473,'Profile-matrices_Condorcet'!$B473),MATCH(INDEX('numeric possibilities'!E$3:E$1298,VLOOKUP($B473,'numeric possibilities'!$C$3:$G$1298,1)),'VBA code_permu_wo_repettn'!$AA$2:$AF$2))</f>
        <v>C</v>
      </c>
      <c r="E473" t="str">
        <f>INDEX('VBA code_permu_wo_repettn'!$AH$3:$AM$6,COUNTIF('Profile-matrices_Condorcet'!$B$2:$B473,'Profile-matrices_Condorcet'!$B473),MATCH(INDEX('numeric possibilities'!F$3:F$1298,VLOOKUP($B473,'numeric possibilities'!$C$3:$G$1298,1)),'VBA code_permu_wo_repettn'!$AH$2:$AM$2))</f>
        <v>A</v>
      </c>
      <c r="F473" t="str">
        <f>INDEX('VBA code_permu_wo_repettn'!$AO$3:$AT$6,COUNTIF('Profile-matrices_Condorcet'!$B$2:$B473,'Profile-matrices_Condorcet'!$B473),MATCH(INDEX('numeric possibilities'!G$3:G$1298,VLOOKUP($B473,'numeric possibilities'!$C$3:$G$1298,1)),'VBA code_permu_wo_repettn'!$AO$2:$AT$2))</f>
        <v>C</v>
      </c>
      <c r="G473" t="str">
        <f>IF(MAX(I473:L473)&gt;='numeric possibilities'!$B$4/2,INDEX('Profile-matrices_Condorcet'!I472:L472,1,MATCH(MAX('Profile-matrices_Condorcet'!I473:L473),'Profile-matrices_Condorcet'!I473:L473,0)),"NCW")</f>
        <v>NCW</v>
      </c>
      <c r="H473" t="s">
        <v>13</v>
      </c>
      <c r="I473" s="3">
        <f>COUNTIF($I471:$S471,I472)</f>
        <v>2</v>
      </c>
      <c r="J473" s="3">
        <f>COUNTIF($I471:$S471,J472)</f>
        <v>2</v>
      </c>
      <c r="K473" s="3">
        <f>COUNTIF($I471:$S471,K472)</f>
        <v>2</v>
      </c>
      <c r="L473" s="3">
        <f>COUNTIF($I471:$S471,L472)</f>
        <v>0</v>
      </c>
    </row>
    <row r="474" spans="1:20" x14ac:dyDescent="0.25">
      <c r="A474">
        <f t="shared" si="16"/>
        <v>473</v>
      </c>
      <c r="B474">
        <f t="shared" si="17"/>
        <v>119</v>
      </c>
      <c r="C474" t="str">
        <f>INDEX('VBA code_permu_wo_repettn'!$T$3:$Y$6,COUNTIF('Profile-matrices_Condorcet'!$B$2:$B474,'Profile-matrices_Condorcet'!$B474),MATCH(INDEX('numeric possibilities'!D$3:D$1298,VLOOKUP($B474,'numeric possibilities'!$C$3:$G$1298,1)),'VBA code_permu_wo_repettn'!$T$2:$Y$2))</f>
        <v>A</v>
      </c>
      <c r="D474" t="str">
        <f>INDEX('VBA code_permu_wo_repettn'!$AA$3:$AF$6,COUNTIF('Profile-matrices_Condorcet'!$B$2:$B474,'Profile-matrices_Condorcet'!$B474),MATCH(INDEX('numeric possibilities'!E$3:E$1298,VLOOKUP($B474,'numeric possibilities'!$C$3:$G$1298,1)),'VBA code_permu_wo_repettn'!$AA$2:$AF$2))</f>
        <v>B</v>
      </c>
      <c r="E474" t="str">
        <f>INDEX('VBA code_permu_wo_repettn'!$AH$3:$AM$6,COUNTIF('Profile-matrices_Condorcet'!$B$2:$B474,'Profile-matrices_Condorcet'!$B474),MATCH(INDEX('numeric possibilities'!F$3:F$1298,VLOOKUP($B474,'numeric possibilities'!$C$3:$G$1298,1)),'VBA code_permu_wo_repettn'!$AH$2:$AM$2))</f>
        <v>C</v>
      </c>
      <c r="F474" t="str">
        <f>INDEX('VBA code_permu_wo_repettn'!$AO$3:$AT$6,COUNTIF('Profile-matrices_Condorcet'!$B$2:$B474,'Profile-matrices_Condorcet'!$B474),MATCH(INDEX('numeric possibilities'!G$3:G$1298,VLOOKUP($B474,'numeric possibilities'!$C$3:$G$1298,1)),'VBA code_permu_wo_repettn'!$AO$2:$AT$2))</f>
        <v>D</v>
      </c>
      <c r="H474" t="s">
        <v>14</v>
      </c>
      <c r="I474" s="3">
        <f>IF(MATCH(I$1,$C474:$C477,0)&lt;(MATCH(J$1,$C474:$C477,0)),1*a_vote,0)+IF(MATCH(I$1,$D474:$D477,0)&lt;MATCH(J$1,$D474:$D477,0),1*b_vote,0)+IF(MATCH(I$1,$E474:$E477,0)&lt;MATCH(J$1,$E474:$E477,0),1*c_vote,0)+IF(MATCH(I$1,$F474:$F477,0)&lt;MATCH(J$1,$F474:$F477,0),1*d_vote,0)</f>
        <v>0.49</v>
      </c>
      <c r="J474" s="3">
        <f>IF(MATCH(I$1,$C474:$C477,0)&gt;(MATCH(J$1,$C474:$C477,0)),1*a_vote,0)+IF(MATCH(I$1,$D474:$D477,0)&gt;MATCH(J$1,$D474:$D477,0),1*b_vote,0)+IF(MATCH(I$1,$E474:$E477,0)&gt;MATCH(J$1,$E474:$E477,0),1*c_vote,0)+IF(MATCH(I$1,$F474:$F477,0)&gt;MATCH(J$1,$F474:$F477,0),1*d_vote,0)</f>
        <v>0.51</v>
      </c>
      <c r="K474" s="3">
        <f>IF(MATCH($K$1,$C474:$C477,0)&lt;(MATCH($L$1,$C474:$C477,0)),1*a_vote,0)+IF(MATCH($K$1,$D474:$D477,0)&lt;MATCH($L$1,$D474:$D477,0),1*b_vote,0)+IF(MATCH($K$1,$E474:$E477,0)&lt;MATCH($L$1,$E474:$E477,0),1*c_vote,0)+IF(MATCH($K$1,$F474:$F477,0)&lt;MATCH($L$1,$F474:$F477,0),1*d_vote,0)</f>
        <v>0.75</v>
      </c>
      <c r="L474" s="3">
        <f>IF(MATCH(K$1,$C474:$C477,0)&gt;(MATCH(L$1,$C474:$C477,0)),1*a_vote,0)+IF(MATCH(K$1,$D474:$D477,0)&gt;MATCH(L$1,$D474:$D477,0),1*b_vote,0)+IF(MATCH(K$1,$E474:$E477,0)&gt;MATCH(L$1,$E474:$E477,0),1*c_vote,0)+IF(MATCH(K$1,$F474:$F477,0)&gt;MATCH(L$1,$F474:$F477,0),1*d_vote,0)</f>
        <v>0.25</v>
      </c>
      <c r="M474" s="3">
        <f>IF(MATCH($M$1,$C474:$C477,0)&lt;(MATCH($N$1,$C474:$C477,0)),1*a_vote,0)+IF(MATCH($M$1,$D474:$D477,0)&lt;MATCH($N$1,$D474:$D477,0),1*b_vote,0)+IF(MATCH($M$1,$E474:$E477,0)&lt;MATCH($N$1,$E474:$E477,0),1*c_vote,0)+IF(MATCH($M$1,$F474:$F477,0)&lt;MATCH($N$1,$F474:$F477,0),1*d_vote,0)</f>
        <v>0.53</v>
      </c>
      <c r="N474" s="3">
        <f>IF(MATCH(M$1,$C474:$C477,0)&gt;(MATCH(N$1,$C474:$C477,0)),1*a_vote,0)+IF(MATCH(M$1,$D474:$D477,0)&gt;MATCH(N$1,$D474:$D477,0),1*b_vote,0)+IF(MATCH(M$1,$E474:$E477,0)&gt;MATCH(N$1,$E474:$E477,0),1*c_vote,0)+IF(MATCH(M$1,$F474:$F477,0)&gt;MATCH(N$1,$F474:$F477,0),1*d_vote,0)</f>
        <v>0.47</v>
      </c>
      <c r="O474" s="3">
        <f>IF(MATCH($O$1,$C474:$C477,0)&lt;(MATCH($P$1,$C474:$C477,0)),1*a_vote,0)+IF(MATCH($O$1,$D474:$D477,0)&lt;MATCH($P$1,$D474:$D477,0),1*b_vote,0)+IF(MATCH($O$1,$E474:$E477,0)&lt;MATCH($P$1,$E474:$E477,0),1*c_vote,0)+IF(MATCH($O$1,$F474:$F477,0)&lt;MATCH($P$1,$F474:$F477,0),1*d_vote,0)</f>
        <v>0.75</v>
      </c>
      <c r="P474" s="3">
        <f>IF(MATCH(O$1,$C474:$C477,0)&gt;(MATCH(P$1,$C474:$C477,0)),1*a_vote,0)+IF(MATCH(O$1,$D474:$D477,0)&gt;MATCH(P$1,$D474:$D477,0),1*b_vote,0)+IF(MATCH(O$1,$E474:$E477,0)&gt;MATCH(P$1,$E474:$E477,0),1*c_vote,0)+IF(MATCH(O$1,$F474:$F477,0)&gt;MATCH(P$1,$F474:$F477,0),1*d_vote,0)</f>
        <v>0.25</v>
      </c>
      <c r="Q474" s="3">
        <f>IF(MATCH($Q$1,$C474:$C477,0)&lt;(MATCH($R$1,$C474:$C477,0)),1*a_vote,0)+IF(MATCH($Q$1,$D474:$D477,0)&lt;MATCH($R$1,$D474:$D477,0),1*b_vote,0)+IF(MATCH($Q$1,$E474:$E477,0)&lt;MATCH($R$1,$E474:$E477,0),1*c_vote,0)+IF(MATCH($Q$1,$F474:$F477,0)&lt;MATCH($R$1,$F474:$F477,0),1*d_vote,0)</f>
        <v>0.51</v>
      </c>
      <c r="R474" s="3">
        <f>IF(MATCH(Q$1,$C474:$C477,0)&gt;(MATCH(R$1,$C474:$C477,0)),1*a_vote,0)+IF(MATCH(Q$1,$D474:$D477,0)&gt;MATCH(R$1,$D474:$D477,0),1*b_vote,0)+IF(MATCH(Q$1,$E474:$E477,0)&gt;MATCH(R$1,$E474:$E477,0),1*c_vote,0)+IF(MATCH(Q$1,$F474:$F477,0)&gt;MATCH(R$1,$F474:$F477,0),1*d_vote,0)</f>
        <v>0.49</v>
      </c>
      <c r="S474" s="3">
        <f>IF(MATCH($S$1,$C474:$C477,0)&lt;(MATCH($T$1,$C474:$C477,0)),1*a_vote,0)+IF(MATCH($S$1,$D474:$D477,0)&lt;MATCH($T$1,$D474:$D477,0),1*b_vote,0)+IF(MATCH($S$1,$E474:$E477,0)&lt;MATCH($T$1,$E474:$E477,0),1*c_vote,0)+IF(MATCH($S$1,$F474:$F477,0)&lt;MATCH($T$1,$F474:$F477,0),1*d_vote,0)</f>
        <v>0.25</v>
      </c>
      <c r="T474" s="3">
        <f>IF(MATCH(S$1,$C474:$C477,0)&gt;(MATCH(T$1,$C474:$C477,0)),1*a_vote,0)+IF(MATCH(S$1,$D474:$D477,0)&gt;MATCH(T$1,$D474:$D477,0),1*b_vote,0)+IF(MATCH(S$1,$E474:$E477,0)&gt;MATCH(T$1,$E474:$E477,0),1*c_vote,0)+IF(MATCH(S$1,$F474:$F477,0)&gt;MATCH(T$1,$F474:$F477,0),1*d_vote,0)</f>
        <v>0.75</v>
      </c>
    </row>
    <row r="475" spans="1:20" x14ac:dyDescent="0.25">
      <c r="A475">
        <f t="shared" si="16"/>
        <v>474</v>
      </c>
      <c r="B475">
        <f t="shared" si="17"/>
        <v>119</v>
      </c>
      <c r="C475" t="str">
        <f>INDEX('VBA code_permu_wo_repettn'!$T$3:$Y$6,COUNTIF('Profile-matrices_Condorcet'!$B$2:$B475,'Profile-matrices_Condorcet'!$B475),MATCH(INDEX('numeric possibilities'!D$3:D$1298,VLOOKUP($B475,'numeric possibilities'!$C$3:$G$1298,1)),'VBA code_permu_wo_repettn'!$T$2:$Y$2))</f>
        <v>D</v>
      </c>
      <c r="D475" t="str">
        <f>INDEX('VBA code_permu_wo_repettn'!$AA$3:$AF$6,COUNTIF('Profile-matrices_Condorcet'!$B$2:$B475,'Profile-matrices_Condorcet'!$B475),MATCH(INDEX('numeric possibilities'!E$3:E$1298,VLOOKUP($B475,'numeric possibilities'!$C$3:$G$1298,1)),'VBA code_permu_wo_repettn'!$AA$2:$AF$2))</f>
        <v>A</v>
      </c>
      <c r="E475" t="str">
        <f>INDEX('VBA code_permu_wo_repettn'!$AH$3:$AM$6,COUNTIF('Profile-matrices_Condorcet'!$B$2:$B475,'Profile-matrices_Condorcet'!$B475),MATCH(INDEX('numeric possibilities'!F$3:F$1298,VLOOKUP($B475,'numeric possibilities'!$C$3:$G$1298,1)),'VBA code_permu_wo_repettn'!$AH$2:$AM$2))</f>
        <v>B</v>
      </c>
      <c r="F475" t="str">
        <f>INDEX('VBA code_permu_wo_repettn'!$AO$3:$AT$6,COUNTIF('Profile-matrices_Condorcet'!$B$2:$B475,'Profile-matrices_Condorcet'!$B475),MATCH(INDEX('numeric possibilities'!G$3:G$1298,VLOOKUP($B475,'numeric possibilities'!$C$3:$G$1298,1)),'VBA code_permu_wo_repettn'!$AO$2:$AT$2))</f>
        <v>A</v>
      </c>
      <c r="H475" t="s">
        <v>15</v>
      </c>
      <c r="I475" t="str">
        <f>IF(I474&gt;J474,$I$1,IF(I474&lt;J474,$J$1,0))</f>
        <v>B</v>
      </c>
      <c r="K475" t="str">
        <f>IF(K474&gt;L474,$K$1,IF(K474&lt;L474,$L$1,0))</f>
        <v>A</v>
      </c>
      <c r="M475" t="str">
        <f>IF(M474&gt;N474,$M$1,IF(M474&lt;N474,$N$1,0))</f>
        <v>A</v>
      </c>
      <c r="O475" t="str">
        <f>IF(O474&gt;P474,$O$1,IF(O474&lt;P474,$P$1,0))</f>
        <v>B</v>
      </c>
      <c r="Q475" t="str">
        <f>IF(Q474&gt;R474,$Q$1,IF(Q474&lt;R474,$R$1,0))</f>
        <v>B</v>
      </c>
      <c r="S475" t="str">
        <f>IF(S474&gt;T474,$S$1,IF(S474&lt;T474,$T$1,0))</f>
        <v>D</v>
      </c>
    </row>
    <row r="476" spans="1:20" x14ac:dyDescent="0.25">
      <c r="A476">
        <f t="shared" si="16"/>
        <v>475</v>
      </c>
      <c r="B476">
        <f t="shared" si="17"/>
        <v>119</v>
      </c>
      <c r="C476" t="str">
        <f>INDEX('VBA code_permu_wo_repettn'!$T$3:$Y$6,COUNTIF('Profile-matrices_Condorcet'!$B$2:$B476,'Profile-matrices_Condorcet'!$B476),MATCH(INDEX('numeric possibilities'!D$3:D$1298,VLOOKUP($B476,'numeric possibilities'!$C$3:$G$1298,1)),'VBA code_permu_wo_repettn'!$T$2:$Y$2))</f>
        <v>B</v>
      </c>
      <c r="D476" t="str">
        <f>INDEX('VBA code_permu_wo_repettn'!$AA$3:$AF$6,COUNTIF('Profile-matrices_Condorcet'!$B$2:$B476,'Profile-matrices_Condorcet'!$B476),MATCH(INDEX('numeric possibilities'!E$3:E$1298,VLOOKUP($B476,'numeric possibilities'!$C$3:$G$1298,1)),'VBA code_permu_wo_repettn'!$AA$2:$AF$2))</f>
        <v>D</v>
      </c>
      <c r="E476" t="str">
        <f>INDEX('VBA code_permu_wo_repettn'!$AH$3:$AM$6,COUNTIF('Profile-matrices_Condorcet'!$B$2:$B476,'Profile-matrices_Condorcet'!$B476),MATCH(INDEX('numeric possibilities'!F$3:F$1298,VLOOKUP($B476,'numeric possibilities'!$C$3:$G$1298,1)),'VBA code_permu_wo_repettn'!$AH$2:$AM$2))</f>
        <v>D</v>
      </c>
      <c r="F476" t="str">
        <f>INDEX('VBA code_permu_wo_repettn'!$AO$3:$AT$6,COUNTIF('Profile-matrices_Condorcet'!$B$2:$B476,'Profile-matrices_Condorcet'!$B476),MATCH(INDEX('numeric possibilities'!G$3:G$1298,VLOOKUP($B476,'numeric possibilities'!$C$3:$G$1298,1)),'VBA code_permu_wo_repettn'!$AO$2:$AT$2))</f>
        <v>B</v>
      </c>
      <c r="I476" t="s">
        <v>0</v>
      </c>
      <c r="J476" t="s">
        <v>1</v>
      </c>
      <c r="K476" t="s">
        <v>2</v>
      </c>
      <c r="L476" t="s">
        <v>3</v>
      </c>
    </row>
    <row r="477" spans="1:20" x14ac:dyDescent="0.25">
      <c r="A477">
        <f t="shared" si="16"/>
        <v>476</v>
      </c>
      <c r="B477">
        <f t="shared" si="17"/>
        <v>119</v>
      </c>
      <c r="C477" t="str">
        <f>INDEX('VBA code_permu_wo_repettn'!$T$3:$Y$6,COUNTIF('Profile-matrices_Condorcet'!$B$2:$B477,'Profile-matrices_Condorcet'!$B477),MATCH(INDEX('numeric possibilities'!D$3:D$1298,VLOOKUP($B477,'numeric possibilities'!$C$3:$G$1298,1)),'VBA code_permu_wo_repettn'!$T$2:$Y$2))</f>
        <v>C</v>
      </c>
      <c r="D477" t="str">
        <f>INDEX('VBA code_permu_wo_repettn'!$AA$3:$AF$6,COUNTIF('Profile-matrices_Condorcet'!$B$2:$B477,'Profile-matrices_Condorcet'!$B477),MATCH(INDEX('numeric possibilities'!E$3:E$1298,VLOOKUP($B477,'numeric possibilities'!$C$3:$G$1298,1)),'VBA code_permu_wo_repettn'!$AA$2:$AF$2))</f>
        <v>C</v>
      </c>
      <c r="E477" t="str">
        <f>INDEX('VBA code_permu_wo_repettn'!$AH$3:$AM$6,COUNTIF('Profile-matrices_Condorcet'!$B$2:$B477,'Profile-matrices_Condorcet'!$B477),MATCH(INDEX('numeric possibilities'!F$3:F$1298,VLOOKUP($B477,'numeric possibilities'!$C$3:$G$1298,1)),'VBA code_permu_wo_repettn'!$AH$2:$AM$2))</f>
        <v>A</v>
      </c>
      <c r="F477" t="str">
        <f>INDEX('VBA code_permu_wo_repettn'!$AO$3:$AT$6,COUNTIF('Profile-matrices_Condorcet'!$B$2:$B477,'Profile-matrices_Condorcet'!$B477),MATCH(INDEX('numeric possibilities'!G$3:G$1298,VLOOKUP($B477,'numeric possibilities'!$C$3:$G$1298,1)),'VBA code_permu_wo_repettn'!$AO$2:$AT$2))</f>
        <v>C</v>
      </c>
      <c r="G477" t="str">
        <f>IF(MAX(I477:L477)&gt;='numeric possibilities'!$B$4/2,INDEX('Profile-matrices_Condorcet'!I476:L476,1,MATCH(MAX('Profile-matrices_Condorcet'!I477:L477),'Profile-matrices_Condorcet'!I477:L477,0)),"NCW")</f>
        <v>B</v>
      </c>
      <c r="H477" t="s">
        <v>13</v>
      </c>
      <c r="I477" s="3">
        <f>COUNTIF($I475:$S475,I476)</f>
        <v>2</v>
      </c>
      <c r="J477" s="3">
        <f>COUNTIF($I475:$S475,J476)</f>
        <v>3</v>
      </c>
      <c r="K477" s="3">
        <f>COUNTIF($I475:$S475,K476)</f>
        <v>0</v>
      </c>
      <c r="L477" s="3">
        <f>COUNTIF($I475:$S475,L476)</f>
        <v>1</v>
      </c>
    </row>
    <row r="478" spans="1:20" x14ac:dyDescent="0.25">
      <c r="A478">
        <f t="shared" si="16"/>
        <v>477</v>
      </c>
      <c r="B478">
        <f t="shared" si="17"/>
        <v>120</v>
      </c>
      <c r="C478" t="str">
        <f>INDEX('VBA code_permu_wo_repettn'!$T$3:$Y$6,COUNTIF('Profile-matrices_Condorcet'!$B$2:$B478,'Profile-matrices_Condorcet'!$B478),MATCH(INDEX('numeric possibilities'!D$3:D$1298,VLOOKUP($B478,'numeric possibilities'!$C$3:$G$1298,1)),'VBA code_permu_wo_repettn'!$T$2:$Y$2))</f>
        <v>A</v>
      </c>
      <c r="D478" t="str">
        <f>INDEX('VBA code_permu_wo_repettn'!$AA$3:$AF$6,COUNTIF('Profile-matrices_Condorcet'!$B$2:$B478,'Profile-matrices_Condorcet'!$B478),MATCH(INDEX('numeric possibilities'!E$3:E$1298,VLOOKUP($B478,'numeric possibilities'!$C$3:$G$1298,1)),'VBA code_permu_wo_repettn'!$AA$2:$AF$2))</f>
        <v>B</v>
      </c>
      <c r="E478" t="str">
        <f>INDEX('VBA code_permu_wo_repettn'!$AH$3:$AM$6,COUNTIF('Profile-matrices_Condorcet'!$B$2:$B478,'Profile-matrices_Condorcet'!$B478),MATCH(INDEX('numeric possibilities'!F$3:F$1298,VLOOKUP($B478,'numeric possibilities'!$C$3:$G$1298,1)),'VBA code_permu_wo_repettn'!$AH$2:$AM$2))</f>
        <v>C</v>
      </c>
      <c r="F478" t="str">
        <f>INDEX('VBA code_permu_wo_repettn'!$AO$3:$AT$6,COUNTIF('Profile-matrices_Condorcet'!$B$2:$B478,'Profile-matrices_Condorcet'!$B478),MATCH(INDEX('numeric possibilities'!G$3:G$1298,VLOOKUP($B478,'numeric possibilities'!$C$3:$G$1298,1)),'VBA code_permu_wo_repettn'!$AO$2:$AT$2))</f>
        <v>D</v>
      </c>
      <c r="H478" t="s">
        <v>14</v>
      </c>
      <c r="I478" s="3">
        <f>IF(MATCH(I$1,$C478:$C481,0)&lt;(MATCH(J$1,$C478:$C481,0)),1*a_vote,0)+IF(MATCH(I$1,$D478:$D481,0)&lt;MATCH(J$1,$D478:$D481,0),1*b_vote,0)+IF(MATCH(I$1,$E478:$E481,0)&lt;MATCH(J$1,$E478:$E481,0),1*c_vote,0)+IF(MATCH(I$1,$F478:$F481,0)&lt;MATCH(J$1,$F478:$F481,0),1*d_vote,0)</f>
        <v>0.49</v>
      </c>
      <c r="J478" s="3">
        <f>IF(MATCH(I$1,$C478:$C481,0)&gt;(MATCH(J$1,$C478:$C481,0)),1*a_vote,0)+IF(MATCH(I$1,$D478:$D481,0)&gt;MATCH(J$1,$D478:$D481,0),1*b_vote,0)+IF(MATCH(I$1,$E478:$E481,0)&gt;MATCH(J$1,$E478:$E481,0),1*c_vote,0)+IF(MATCH(I$1,$F478:$F481,0)&gt;MATCH(J$1,$F478:$F481,0),1*d_vote,0)</f>
        <v>0.51</v>
      </c>
      <c r="K478" s="3">
        <f>IF(MATCH($K$1,$C478:$C481,0)&lt;(MATCH($L$1,$C478:$C481,0)),1*a_vote,0)+IF(MATCH($K$1,$D478:$D481,0)&lt;MATCH($L$1,$D478:$D481,0),1*b_vote,0)+IF(MATCH($K$1,$E478:$E481,0)&lt;MATCH($L$1,$E478:$E481,0),1*c_vote,0)+IF(MATCH($K$1,$F478:$F481,0)&lt;MATCH($L$1,$F478:$F481,0),1*d_vote,0)</f>
        <v>0.75</v>
      </c>
      <c r="L478" s="3">
        <f>IF(MATCH(K$1,$C478:$C481,0)&gt;(MATCH(L$1,$C478:$C481,0)),1*a_vote,0)+IF(MATCH(K$1,$D478:$D481,0)&gt;MATCH(L$1,$D478:$D481,0),1*b_vote,0)+IF(MATCH(K$1,$E478:$E481,0)&gt;MATCH(L$1,$E478:$E481,0),1*c_vote,0)+IF(MATCH(K$1,$F478:$F481,0)&gt;MATCH(L$1,$F478:$F481,0),1*d_vote,0)</f>
        <v>0.25</v>
      </c>
      <c r="M478" s="3">
        <f>IF(MATCH($M$1,$C478:$C481,0)&lt;(MATCH($N$1,$C478:$C481,0)),1*a_vote,0)+IF(MATCH($M$1,$D478:$D481,0)&lt;MATCH($N$1,$D478:$D481,0),1*b_vote,0)+IF(MATCH($M$1,$E478:$E481,0)&lt;MATCH($N$1,$E478:$E481,0),1*c_vote,0)+IF(MATCH($M$1,$F478:$F481,0)&lt;MATCH($N$1,$F478:$F481,0),1*d_vote,0)</f>
        <v>0.53</v>
      </c>
      <c r="N478" s="3">
        <f>IF(MATCH(M$1,$C478:$C481,0)&gt;(MATCH(N$1,$C478:$C481,0)),1*a_vote,0)+IF(MATCH(M$1,$D478:$D481,0)&gt;MATCH(N$1,$D478:$D481,0),1*b_vote,0)+IF(MATCH(M$1,$E478:$E481,0)&gt;MATCH(N$1,$E478:$E481,0),1*c_vote,0)+IF(MATCH(M$1,$F478:$F481,0)&gt;MATCH(N$1,$F478:$F481,0),1*d_vote,0)</f>
        <v>0.47</v>
      </c>
      <c r="O478" s="3">
        <f>IF(MATCH($O$1,$C478:$C481,0)&lt;(MATCH($P$1,$C478:$C481,0)),1*a_vote,0)+IF(MATCH($O$1,$D478:$D481,0)&lt;MATCH($P$1,$D478:$D481,0),1*b_vote,0)+IF(MATCH($O$1,$E478:$E481,0)&lt;MATCH($P$1,$E478:$E481,0),1*c_vote,0)+IF(MATCH($O$1,$F478:$F481,0)&lt;MATCH($P$1,$F478:$F481,0),1*d_vote,0)</f>
        <v>0.48</v>
      </c>
      <c r="P478" s="3">
        <f>IF(MATCH(O$1,$C478:$C481,0)&gt;(MATCH(P$1,$C478:$C481,0)),1*a_vote,0)+IF(MATCH(O$1,$D478:$D481,0)&gt;MATCH(P$1,$D478:$D481,0),1*b_vote,0)+IF(MATCH(O$1,$E478:$E481,0)&gt;MATCH(P$1,$E478:$E481,0),1*c_vote,0)+IF(MATCH(O$1,$F478:$F481,0)&gt;MATCH(P$1,$F478:$F481,0),1*d_vote,0)</f>
        <v>0.52</v>
      </c>
      <c r="Q478" s="3">
        <f>IF(MATCH($Q$1,$C478:$C481,0)&lt;(MATCH($R$1,$C478:$C481,0)),1*a_vote,0)+IF(MATCH($Q$1,$D478:$D481,0)&lt;MATCH($R$1,$D478:$D481,0),1*b_vote,0)+IF(MATCH($Q$1,$E478:$E481,0)&lt;MATCH($R$1,$E478:$E481,0),1*c_vote,0)+IF(MATCH($Q$1,$F478:$F481,0)&lt;MATCH($R$1,$F478:$F481,0),1*d_vote,0)</f>
        <v>0.51</v>
      </c>
      <c r="R478" s="3">
        <f>IF(MATCH(Q$1,$C478:$C481,0)&gt;(MATCH(R$1,$C478:$C481,0)),1*a_vote,0)+IF(MATCH(Q$1,$D478:$D481,0)&gt;MATCH(R$1,$D478:$D481,0),1*b_vote,0)+IF(MATCH(Q$1,$E478:$E481,0)&gt;MATCH(R$1,$E478:$E481,0),1*c_vote,0)+IF(MATCH(Q$1,$F478:$F481,0)&gt;MATCH(R$1,$F478:$F481,0),1*d_vote,0)</f>
        <v>0.49</v>
      </c>
      <c r="S478" s="3">
        <f>IF(MATCH($S$1,$C478:$C481,0)&lt;(MATCH($T$1,$C478:$C481,0)),1*a_vote,0)+IF(MATCH($S$1,$D478:$D481,0)&lt;MATCH($T$1,$D478:$D481,0),1*b_vote,0)+IF(MATCH($S$1,$E478:$E481,0)&lt;MATCH($T$1,$E478:$E481,0),1*c_vote,0)+IF(MATCH($S$1,$F478:$F481,0)&lt;MATCH($T$1,$F478:$F481,0),1*d_vote,0)</f>
        <v>0.25</v>
      </c>
      <c r="T478" s="3">
        <f>IF(MATCH(S$1,$C478:$C481,0)&gt;(MATCH(T$1,$C478:$C481,0)),1*a_vote,0)+IF(MATCH(S$1,$D478:$D481,0)&gt;MATCH(T$1,$D478:$D481,0),1*b_vote,0)+IF(MATCH(S$1,$E478:$E481,0)&gt;MATCH(T$1,$E478:$E481,0),1*c_vote,0)+IF(MATCH(S$1,$F478:$F481,0)&gt;MATCH(T$1,$F478:$F481,0),1*d_vote,0)</f>
        <v>0.75</v>
      </c>
    </row>
    <row r="479" spans="1:20" x14ac:dyDescent="0.25">
      <c r="A479">
        <f t="shared" si="16"/>
        <v>478</v>
      </c>
      <c r="B479">
        <f t="shared" si="17"/>
        <v>120</v>
      </c>
      <c r="C479" t="str">
        <f>INDEX('VBA code_permu_wo_repettn'!$T$3:$Y$6,COUNTIF('Profile-matrices_Condorcet'!$B$2:$B479,'Profile-matrices_Condorcet'!$B479),MATCH(INDEX('numeric possibilities'!D$3:D$1298,VLOOKUP($B479,'numeric possibilities'!$C$3:$G$1298,1)),'VBA code_permu_wo_repettn'!$T$2:$Y$2))</f>
        <v>D</v>
      </c>
      <c r="D479" t="str">
        <f>INDEX('VBA code_permu_wo_repettn'!$AA$3:$AF$6,COUNTIF('Profile-matrices_Condorcet'!$B$2:$B479,'Profile-matrices_Condorcet'!$B479),MATCH(INDEX('numeric possibilities'!E$3:E$1298,VLOOKUP($B479,'numeric possibilities'!$C$3:$G$1298,1)),'VBA code_permu_wo_repettn'!$AA$2:$AF$2))</f>
        <v>A</v>
      </c>
      <c r="E479" t="str">
        <f>INDEX('VBA code_permu_wo_repettn'!$AH$3:$AM$6,COUNTIF('Profile-matrices_Condorcet'!$B$2:$B479,'Profile-matrices_Condorcet'!$B479),MATCH(INDEX('numeric possibilities'!F$3:F$1298,VLOOKUP($B479,'numeric possibilities'!$C$3:$G$1298,1)),'VBA code_permu_wo_repettn'!$AH$2:$AM$2))</f>
        <v>B</v>
      </c>
      <c r="F479" t="str">
        <f>INDEX('VBA code_permu_wo_repettn'!$AO$3:$AT$6,COUNTIF('Profile-matrices_Condorcet'!$B$2:$B479,'Profile-matrices_Condorcet'!$B479),MATCH(INDEX('numeric possibilities'!G$3:G$1298,VLOOKUP($B479,'numeric possibilities'!$C$3:$G$1298,1)),'VBA code_permu_wo_repettn'!$AO$2:$AT$2))</f>
        <v>A</v>
      </c>
      <c r="H479" t="s">
        <v>15</v>
      </c>
      <c r="I479" t="str">
        <f>IF(I478&gt;J478,$I$1,IF(I478&lt;J478,$J$1,0))</f>
        <v>B</v>
      </c>
      <c r="K479" t="str">
        <f>IF(K478&gt;L478,$K$1,IF(K478&lt;L478,$L$1,0))</f>
        <v>A</v>
      </c>
      <c r="M479" t="str">
        <f>IF(M478&gt;N478,$M$1,IF(M478&lt;N478,$N$1,0))</f>
        <v>A</v>
      </c>
      <c r="O479" t="str">
        <f>IF(O478&gt;P478,$O$1,IF(O478&lt;P478,$P$1,0))</f>
        <v>C</v>
      </c>
      <c r="Q479" t="str">
        <f>IF(Q478&gt;R478,$Q$1,IF(Q478&lt;R478,$R$1,0))</f>
        <v>B</v>
      </c>
      <c r="S479" t="str">
        <f>IF(S478&gt;T478,$S$1,IF(S478&lt;T478,$T$1,0))</f>
        <v>D</v>
      </c>
    </row>
    <row r="480" spans="1:20" x14ac:dyDescent="0.25">
      <c r="A480">
        <f t="shared" si="16"/>
        <v>479</v>
      </c>
      <c r="B480">
        <f t="shared" si="17"/>
        <v>120</v>
      </c>
      <c r="C480" t="str">
        <f>INDEX('VBA code_permu_wo_repettn'!$T$3:$Y$6,COUNTIF('Profile-matrices_Condorcet'!$B$2:$B480,'Profile-matrices_Condorcet'!$B480),MATCH(INDEX('numeric possibilities'!D$3:D$1298,VLOOKUP($B480,'numeric possibilities'!$C$3:$G$1298,1)),'VBA code_permu_wo_repettn'!$T$2:$Y$2))</f>
        <v>C</v>
      </c>
      <c r="D480" t="str">
        <f>INDEX('VBA code_permu_wo_repettn'!$AA$3:$AF$6,COUNTIF('Profile-matrices_Condorcet'!$B$2:$B480,'Profile-matrices_Condorcet'!$B480),MATCH(INDEX('numeric possibilities'!E$3:E$1298,VLOOKUP($B480,'numeric possibilities'!$C$3:$G$1298,1)),'VBA code_permu_wo_repettn'!$AA$2:$AF$2))</f>
        <v>D</v>
      </c>
      <c r="E480" t="str">
        <f>INDEX('VBA code_permu_wo_repettn'!$AH$3:$AM$6,COUNTIF('Profile-matrices_Condorcet'!$B$2:$B480,'Profile-matrices_Condorcet'!$B480),MATCH(INDEX('numeric possibilities'!F$3:F$1298,VLOOKUP($B480,'numeric possibilities'!$C$3:$G$1298,1)),'VBA code_permu_wo_repettn'!$AH$2:$AM$2))</f>
        <v>D</v>
      </c>
      <c r="F480" t="str">
        <f>INDEX('VBA code_permu_wo_repettn'!$AO$3:$AT$6,COUNTIF('Profile-matrices_Condorcet'!$B$2:$B480,'Profile-matrices_Condorcet'!$B480),MATCH(INDEX('numeric possibilities'!G$3:G$1298,VLOOKUP($B480,'numeric possibilities'!$C$3:$G$1298,1)),'VBA code_permu_wo_repettn'!$AO$2:$AT$2))</f>
        <v>B</v>
      </c>
      <c r="I480" t="s">
        <v>0</v>
      </c>
      <c r="J480" t="s">
        <v>1</v>
      </c>
      <c r="K480" t="s">
        <v>2</v>
      </c>
      <c r="L480" t="s">
        <v>3</v>
      </c>
    </row>
    <row r="481" spans="1:20" x14ac:dyDescent="0.25">
      <c r="A481">
        <f t="shared" si="16"/>
        <v>480</v>
      </c>
      <c r="B481">
        <f t="shared" si="17"/>
        <v>120</v>
      </c>
      <c r="C481" t="str">
        <f>INDEX('VBA code_permu_wo_repettn'!$T$3:$Y$6,COUNTIF('Profile-matrices_Condorcet'!$B$2:$B481,'Profile-matrices_Condorcet'!$B481),MATCH(INDEX('numeric possibilities'!D$3:D$1298,VLOOKUP($B481,'numeric possibilities'!$C$3:$G$1298,1)),'VBA code_permu_wo_repettn'!$T$2:$Y$2))</f>
        <v>B</v>
      </c>
      <c r="D481" t="str">
        <f>INDEX('VBA code_permu_wo_repettn'!$AA$3:$AF$6,COUNTIF('Profile-matrices_Condorcet'!$B$2:$B481,'Profile-matrices_Condorcet'!$B481),MATCH(INDEX('numeric possibilities'!E$3:E$1298,VLOOKUP($B481,'numeric possibilities'!$C$3:$G$1298,1)),'VBA code_permu_wo_repettn'!$AA$2:$AF$2))</f>
        <v>C</v>
      </c>
      <c r="E481" t="str">
        <f>INDEX('VBA code_permu_wo_repettn'!$AH$3:$AM$6,COUNTIF('Profile-matrices_Condorcet'!$B$2:$B481,'Profile-matrices_Condorcet'!$B481),MATCH(INDEX('numeric possibilities'!F$3:F$1298,VLOOKUP($B481,'numeric possibilities'!$C$3:$G$1298,1)),'VBA code_permu_wo_repettn'!$AH$2:$AM$2))</f>
        <v>A</v>
      </c>
      <c r="F481" t="str">
        <f>INDEX('VBA code_permu_wo_repettn'!$AO$3:$AT$6,COUNTIF('Profile-matrices_Condorcet'!$B$2:$B481,'Profile-matrices_Condorcet'!$B481),MATCH(INDEX('numeric possibilities'!G$3:G$1298,VLOOKUP($B481,'numeric possibilities'!$C$3:$G$1298,1)),'VBA code_permu_wo_repettn'!$AO$2:$AT$2))</f>
        <v>C</v>
      </c>
      <c r="G481" t="str">
        <f>IF(MAX(I481:L481)&gt;='numeric possibilities'!$B$4/2,INDEX('Profile-matrices_Condorcet'!I480:L480,1,MATCH(MAX('Profile-matrices_Condorcet'!I481:L481),'Profile-matrices_Condorcet'!I481:L481,0)),"NCW")</f>
        <v>NCW</v>
      </c>
      <c r="H481" t="s">
        <v>13</v>
      </c>
      <c r="I481" s="3">
        <f>COUNTIF($I479:$S479,I480)</f>
        <v>2</v>
      </c>
      <c r="J481" s="3">
        <f>COUNTIF($I479:$S479,J480)</f>
        <v>2</v>
      </c>
      <c r="K481" s="3">
        <f>COUNTIF($I479:$S479,K480)</f>
        <v>1</v>
      </c>
      <c r="L481" s="3">
        <f>COUNTIF($I479:$S479,L480)</f>
        <v>1</v>
      </c>
    </row>
    <row r="482" spans="1:20" x14ac:dyDescent="0.25">
      <c r="A482">
        <f t="shared" si="16"/>
        <v>481</v>
      </c>
      <c r="B482">
        <f t="shared" si="17"/>
        <v>121</v>
      </c>
      <c r="C482" t="str">
        <f>INDEX('VBA code_permu_wo_repettn'!$T$3:$Y$6,COUNTIF('Profile-matrices_Condorcet'!$B$2:$B482,'Profile-matrices_Condorcet'!$B482),MATCH(INDEX('numeric possibilities'!D$3:D$1298,VLOOKUP($B482,'numeric possibilities'!$C$3:$G$1298,1)),'VBA code_permu_wo_repettn'!$T$2:$Y$2))</f>
        <v>A</v>
      </c>
      <c r="D482" t="str">
        <f>INDEX('VBA code_permu_wo_repettn'!$AA$3:$AF$6,COUNTIF('Profile-matrices_Condorcet'!$B$2:$B482,'Profile-matrices_Condorcet'!$B482),MATCH(INDEX('numeric possibilities'!E$3:E$1298,VLOOKUP($B482,'numeric possibilities'!$C$3:$G$1298,1)),'VBA code_permu_wo_repettn'!$AA$2:$AF$2))</f>
        <v>B</v>
      </c>
      <c r="E482" t="str">
        <f>INDEX('VBA code_permu_wo_repettn'!$AH$3:$AM$6,COUNTIF('Profile-matrices_Condorcet'!$B$2:$B482,'Profile-matrices_Condorcet'!$B482),MATCH(INDEX('numeric possibilities'!F$3:F$1298,VLOOKUP($B482,'numeric possibilities'!$C$3:$G$1298,1)),'VBA code_permu_wo_repettn'!$AH$2:$AM$2))</f>
        <v>C</v>
      </c>
      <c r="F482" t="str">
        <f>INDEX('VBA code_permu_wo_repettn'!$AO$3:$AT$6,COUNTIF('Profile-matrices_Condorcet'!$B$2:$B482,'Profile-matrices_Condorcet'!$B482),MATCH(INDEX('numeric possibilities'!G$3:G$1298,VLOOKUP($B482,'numeric possibilities'!$C$3:$G$1298,1)),'VBA code_permu_wo_repettn'!$AO$2:$AT$2))</f>
        <v>D</v>
      </c>
      <c r="H482" t="s">
        <v>14</v>
      </c>
      <c r="I482" s="3">
        <f>IF(MATCH(I$1,$C482:$C485,0)&lt;(MATCH(J$1,$C482:$C485,0)),1*a_vote,0)+IF(MATCH(I$1,$D482:$D485,0)&lt;MATCH(J$1,$D482:$D485,0),1*b_vote,0)+IF(MATCH(I$1,$E482:$E485,0)&lt;MATCH(J$1,$E482:$E485,0),1*c_vote,0)+IF(MATCH(I$1,$F482:$F485,0)&lt;MATCH(J$1,$F482:$F485,0),1*d_vote,0)</f>
        <v>0.49</v>
      </c>
      <c r="J482" s="3">
        <f>IF(MATCH(I$1,$C482:$C485,0)&gt;(MATCH(J$1,$C482:$C485,0)),1*a_vote,0)+IF(MATCH(I$1,$D482:$D485,0)&gt;MATCH(J$1,$D482:$D485,0),1*b_vote,0)+IF(MATCH(I$1,$E482:$E485,0)&gt;MATCH(J$1,$E482:$E485,0),1*c_vote,0)+IF(MATCH(I$1,$F482:$F485,0)&gt;MATCH(J$1,$F482:$F485,0),1*d_vote,0)</f>
        <v>0.51</v>
      </c>
      <c r="K482" s="3">
        <f>IF(MATCH($K$1,$C482:$C485,0)&lt;(MATCH($L$1,$C482:$C485,0)),1*a_vote,0)+IF(MATCH($K$1,$D482:$D485,0)&lt;MATCH($L$1,$D482:$D485,0),1*b_vote,0)+IF(MATCH($K$1,$E482:$E485,0)&lt;MATCH($L$1,$E482:$E485,0),1*c_vote,0)+IF(MATCH($K$1,$F482:$F485,0)&lt;MATCH($L$1,$F482:$F485,0),1*d_vote,0)</f>
        <v>0.49</v>
      </c>
      <c r="L482" s="3">
        <f>IF(MATCH(K$1,$C482:$C485,0)&gt;(MATCH(L$1,$C482:$C485,0)),1*a_vote,0)+IF(MATCH(K$1,$D482:$D485,0)&gt;MATCH(L$1,$D482:$D485,0),1*b_vote,0)+IF(MATCH(K$1,$E482:$E485,0)&gt;MATCH(L$1,$E482:$E485,0),1*c_vote,0)+IF(MATCH(K$1,$F482:$F485,0)&gt;MATCH(L$1,$F482:$F485,0),1*d_vote,0)</f>
        <v>0.51</v>
      </c>
      <c r="M482" s="3">
        <f>IF(MATCH($M$1,$C482:$C485,0)&lt;(MATCH($N$1,$C482:$C485,0)),1*a_vote,0)+IF(MATCH($M$1,$D482:$D485,0)&lt;MATCH($N$1,$D482:$D485,0),1*b_vote,0)+IF(MATCH($M$1,$E482:$E485,0)&lt;MATCH($N$1,$E482:$E485,0),1*c_vote,0)+IF(MATCH($M$1,$F482:$F485,0)&lt;MATCH($N$1,$F482:$F485,0),1*d_vote,0)</f>
        <v>0.53</v>
      </c>
      <c r="N482" s="3">
        <f>IF(MATCH(M$1,$C482:$C485,0)&gt;(MATCH(N$1,$C482:$C485,0)),1*a_vote,0)+IF(MATCH(M$1,$D482:$D485,0)&gt;MATCH(N$1,$D482:$D485,0),1*b_vote,0)+IF(MATCH(M$1,$E482:$E485,0)&gt;MATCH(N$1,$E482:$E485,0),1*c_vote,0)+IF(MATCH(M$1,$F482:$F485,0)&gt;MATCH(N$1,$F482:$F485,0),1*d_vote,0)</f>
        <v>0.47</v>
      </c>
      <c r="O482" s="3">
        <f>IF(MATCH($O$1,$C482:$C485,0)&lt;(MATCH($P$1,$C482:$C485,0)),1*a_vote,0)+IF(MATCH($O$1,$D482:$D485,0)&lt;MATCH($P$1,$D482:$D485,0),1*b_vote,0)+IF(MATCH($O$1,$E482:$E485,0)&lt;MATCH($P$1,$E482:$E485,0),1*c_vote,0)+IF(MATCH($O$1,$F482:$F485,0)&lt;MATCH($P$1,$F482:$F485,0),1*d_vote,0)</f>
        <v>0.75</v>
      </c>
      <c r="P482" s="3">
        <f>IF(MATCH(O$1,$C482:$C485,0)&gt;(MATCH(P$1,$C482:$C485,0)),1*a_vote,0)+IF(MATCH(O$1,$D482:$D485,0)&gt;MATCH(P$1,$D482:$D485,0),1*b_vote,0)+IF(MATCH(O$1,$E482:$E485,0)&gt;MATCH(P$1,$E482:$E485,0),1*c_vote,0)+IF(MATCH(O$1,$F482:$F485,0)&gt;MATCH(P$1,$F482:$F485,0),1*d_vote,0)</f>
        <v>0.25</v>
      </c>
      <c r="Q482" s="3">
        <f>IF(MATCH($Q$1,$C482:$C485,0)&lt;(MATCH($R$1,$C482:$C485,0)),1*a_vote,0)+IF(MATCH($Q$1,$D482:$D485,0)&lt;MATCH($R$1,$D482:$D485,0),1*b_vote,0)+IF(MATCH($Q$1,$E482:$E485,0)&lt;MATCH($R$1,$E482:$E485,0),1*c_vote,0)+IF(MATCH($Q$1,$F482:$F485,0)&lt;MATCH($R$1,$F482:$F485,0),1*d_vote,0)</f>
        <v>0.78</v>
      </c>
      <c r="R482" s="3">
        <f>IF(MATCH(Q$1,$C482:$C485,0)&gt;(MATCH(R$1,$C482:$C485,0)),1*a_vote,0)+IF(MATCH(Q$1,$D482:$D485,0)&gt;MATCH(R$1,$D482:$D485,0),1*b_vote,0)+IF(MATCH(Q$1,$E482:$E485,0)&gt;MATCH(R$1,$E482:$E485,0),1*c_vote,0)+IF(MATCH(Q$1,$F482:$F485,0)&gt;MATCH(R$1,$F482:$F485,0),1*d_vote,0)</f>
        <v>0.21999999999999997</v>
      </c>
      <c r="S482" s="3">
        <f>IF(MATCH($S$1,$C482:$C485,0)&lt;(MATCH($T$1,$C482:$C485,0)),1*a_vote,0)+IF(MATCH($S$1,$D482:$D485,0)&lt;MATCH($T$1,$D482:$D485,0),1*b_vote,0)+IF(MATCH($S$1,$E482:$E485,0)&lt;MATCH($T$1,$E482:$E485,0),1*c_vote,0)+IF(MATCH($S$1,$F482:$F485,0)&lt;MATCH($T$1,$F482:$F485,0),1*d_vote,0)</f>
        <v>0.78</v>
      </c>
      <c r="T482" s="3">
        <f>IF(MATCH(S$1,$C482:$C485,0)&gt;(MATCH(T$1,$C482:$C485,0)),1*a_vote,0)+IF(MATCH(S$1,$D482:$D485,0)&gt;MATCH(T$1,$D482:$D485,0),1*b_vote,0)+IF(MATCH(S$1,$E482:$E485,0)&gt;MATCH(T$1,$E482:$E485,0),1*c_vote,0)+IF(MATCH(S$1,$F482:$F485,0)&gt;MATCH(T$1,$F482:$F485,0),1*d_vote,0)</f>
        <v>0.21999999999999997</v>
      </c>
    </row>
    <row r="483" spans="1:20" x14ac:dyDescent="0.25">
      <c r="A483">
        <f t="shared" si="16"/>
        <v>482</v>
      </c>
      <c r="B483">
        <f t="shared" si="17"/>
        <v>121</v>
      </c>
      <c r="C483" t="str">
        <f>INDEX('VBA code_permu_wo_repettn'!$T$3:$Y$6,COUNTIF('Profile-matrices_Condorcet'!$B$2:$B483,'Profile-matrices_Condorcet'!$B483),MATCH(INDEX('numeric possibilities'!D$3:D$1298,VLOOKUP($B483,'numeric possibilities'!$C$3:$G$1298,1)),'VBA code_permu_wo_repettn'!$T$2:$Y$2))</f>
        <v>B</v>
      </c>
      <c r="D483" t="str">
        <f>INDEX('VBA code_permu_wo_repettn'!$AA$3:$AF$6,COUNTIF('Profile-matrices_Condorcet'!$B$2:$B483,'Profile-matrices_Condorcet'!$B483),MATCH(INDEX('numeric possibilities'!E$3:E$1298,VLOOKUP($B483,'numeric possibilities'!$C$3:$G$1298,1)),'VBA code_permu_wo_repettn'!$AA$2:$AF$2))</f>
        <v>C</v>
      </c>
      <c r="E483" t="str">
        <f>INDEX('VBA code_permu_wo_repettn'!$AH$3:$AM$6,COUNTIF('Profile-matrices_Condorcet'!$B$2:$B483,'Profile-matrices_Condorcet'!$B483),MATCH(INDEX('numeric possibilities'!F$3:F$1298,VLOOKUP($B483,'numeric possibilities'!$C$3:$G$1298,1)),'VBA code_permu_wo_repettn'!$AH$2:$AM$2))</f>
        <v>B</v>
      </c>
      <c r="F483" t="str">
        <f>INDEX('VBA code_permu_wo_repettn'!$AO$3:$AT$6,COUNTIF('Profile-matrices_Condorcet'!$B$2:$B483,'Profile-matrices_Condorcet'!$B483),MATCH(INDEX('numeric possibilities'!G$3:G$1298,VLOOKUP($B483,'numeric possibilities'!$C$3:$G$1298,1)),'VBA code_permu_wo_repettn'!$AO$2:$AT$2))</f>
        <v>A</v>
      </c>
      <c r="H483" t="s">
        <v>15</v>
      </c>
      <c r="I483" t="str">
        <f>IF(I482&gt;J482,$I$1,IF(I482&lt;J482,$J$1,0))</f>
        <v>B</v>
      </c>
      <c r="K483" t="str">
        <f>IF(K482&gt;L482,$K$1,IF(K482&lt;L482,$L$1,0))</f>
        <v>C</v>
      </c>
      <c r="M483" t="str">
        <f>IF(M482&gt;N482,$M$1,IF(M482&lt;N482,$N$1,0))</f>
        <v>A</v>
      </c>
      <c r="O483" t="str">
        <f>IF(O482&gt;P482,$O$1,IF(O482&lt;P482,$P$1,0))</f>
        <v>B</v>
      </c>
      <c r="Q483" t="str">
        <f>IF(Q482&gt;R482,$Q$1,IF(Q482&lt;R482,$R$1,0))</f>
        <v>B</v>
      </c>
      <c r="S483" t="str">
        <f>IF(S482&gt;T482,$S$1,IF(S482&lt;T482,$T$1,0))</f>
        <v>C</v>
      </c>
    </row>
    <row r="484" spans="1:20" x14ac:dyDescent="0.25">
      <c r="A484">
        <f t="shared" si="16"/>
        <v>483</v>
      </c>
      <c r="B484">
        <f t="shared" si="17"/>
        <v>121</v>
      </c>
      <c r="C484" t="str">
        <f>INDEX('VBA code_permu_wo_repettn'!$T$3:$Y$6,COUNTIF('Profile-matrices_Condorcet'!$B$2:$B484,'Profile-matrices_Condorcet'!$B484),MATCH(INDEX('numeric possibilities'!D$3:D$1298,VLOOKUP($B484,'numeric possibilities'!$C$3:$G$1298,1)),'VBA code_permu_wo_repettn'!$T$2:$Y$2))</f>
        <v>C</v>
      </c>
      <c r="D484" t="str">
        <f>INDEX('VBA code_permu_wo_repettn'!$AA$3:$AF$6,COUNTIF('Profile-matrices_Condorcet'!$B$2:$B484,'Profile-matrices_Condorcet'!$B484),MATCH(INDEX('numeric possibilities'!E$3:E$1298,VLOOKUP($B484,'numeric possibilities'!$C$3:$G$1298,1)),'VBA code_permu_wo_repettn'!$AA$2:$AF$2))</f>
        <v>A</v>
      </c>
      <c r="E484" t="str">
        <f>INDEX('VBA code_permu_wo_repettn'!$AH$3:$AM$6,COUNTIF('Profile-matrices_Condorcet'!$B$2:$B484,'Profile-matrices_Condorcet'!$B484),MATCH(INDEX('numeric possibilities'!F$3:F$1298,VLOOKUP($B484,'numeric possibilities'!$C$3:$G$1298,1)),'VBA code_permu_wo_repettn'!$AH$2:$AM$2))</f>
        <v>D</v>
      </c>
      <c r="F484" t="str">
        <f>INDEX('VBA code_permu_wo_repettn'!$AO$3:$AT$6,COUNTIF('Profile-matrices_Condorcet'!$B$2:$B484,'Profile-matrices_Condorcet'!$B484),MATCH(INDEX('numeric possibilities'!G$3:G$1298,VLOOKUP($B484,'numeric possibilities'!$C$3:$G$1298,1)),'VBA code_permu_wo_repettn'!$AO$2:$AT$2))</f>
        <v>B</v>
      </c>
      <c r="I484" t="s">
        <v>0</v>
      </c>
      <c r="J484" t="s">
        <v>1</v>
      </c>
      <c r="K484" t="s">
        <v>2</v>
      </c>
      <c r="L484" t="s">
        <v>3</v>
      </c>
    </row>
    <row r="485" spans="1:20" x14ac:dyDescent="0.25">
      <c r="A485">
        <f t="shared" si="16"/>
        <v>484</v>
      </c>
      <c r="B485">
        <f t="shared" si="17"/>
        <v>121</v>
      </c>
      <c r="C485" t="str">
        <f>INDEX('VBA code_permu_wo_repettn'!$T$3:$Y$6,COUNTIF('Profile-matrices_Condorcet'!$B$2:$B485,'Profile-matrices_Condorcet'!$B485),MATCH(INDEX('numeric possibilities'!D$3:D$1298,VLOOKUP($B485,'numeric possibilities'!$C$3:$G$1298,1)),'VBA code_permu_wo_repettn'!$T$2:$Y$2))</f>
        <v>D</v>
      </c>
      <c r="D485" t="str">
        <f>INDEX('VBA code_permu_wo_repettn'!$AA$3:$AF$6,COUNTIF('Profile-matrices_Condorcet'!$B$2:$B485,'Profile-matrices_Condorcet'!$B485),MATCH(INDEX('numeric possibilities'!E$3:E$1298,VLOOKUP($B485,'numeric possibilities'!$C$3:$G$1298,1)),'VBA code_permu_wo_repettn'!$AA$2:$AF$2))</f>
        <v>D</v>
      </c>
      <c r="E485" t="str">
        <f>INDEX('VBA code_permu_wo_repettn'!$AH$3:$AM$6,COUNTIF('Profile-matrices_Condorcet'!$B$2:$B485,'Profile-matrices_Condorcet'!$B485),MATCH(INDEX('numeric possibilities'!F$3:F$1298,VLOOKUP($B485,'numeric possibilities'!$C$3:$G$1298,1)),'VBA code_permu_wo_repettn'!$AH$2:$AM$2))</f>
        <v>A</v>
      </c>
      <c r="F485" t="str">
        <f>INDEX('VBA code_permu_wo_repettn'!$AO$3:$AT$6,COUNTIF('Profile-matrices_Condorcet'!$B$2:$B485,'Profile-matrices_Condorcet'!$B485),MATCH(INDEX('numeric possibilities'!G$3:G$1298,VLOOKUP($B485,'numeric possibilities'!$C$3:$G$1298,1)),'VBA code_permu_wo_repettn'!$AO$2:$AT$2))</f>
        <v>C</v>
      </c>
      <c r="G485" t="str">
        <f>IF(MAX(I485:L485)&gt;='numeric possibilities'!$B$4/2,INDEX('Profile-matrices_Condorcet'!I484:L484,1,MATCH(MAX('Profile-matrices_Condorcet'!I485:L485),'Profile-matrices_Condorcet'!I485:L485,0)),"NCW")</f>
        <v>B</v>
      </c>
      <c r="H485" t="s">
        <v>13</v>
      </c>
      <c r="I485" s="3">
        <f>COUNTIF($I483:$S483,I484)</f>
        <v>1</v>
      </c>
      <c r="J485" s="3">
        <f>COUNTIF($I483:$S483,J484)</f>
        <v>3</v>
      </c>
      <c r="K485" s="3">
        <f>COUNTIF($I483:$S483,K484)</f>
        <v>2</v>
      </c>
      <c r="L485" s="3">
        <f>COUNTIF($I483:$S483,L484)</f>
        <v>0</v>
      </c>
    </row>
    <row r="486" spans="1:20" x14ac:dyDescent="0.25">
      <c r="A486">
        <f t="shared" si="16"/>
        <v>485</v>
      </c>
      <c r="B486">
        <f t="shared" si="17"/>
        <v>122</v>
      </c>
      <c r="C486" t="str">
        <f>INDEX('VBA code_permu_wo_repettn'!$T$3:$Y$6,COUNTIF('Profile-matrices_Condorcet'!$B$2:$B486,'Profile-matrices_Condorcet'!$B486),MATCH(INDEX('numeric possibilities'!D$3:D$1298,VLOOKUP($B486,'numeric possibilities'!$C$3:$G$1298,1)),'VBA code_permu_wo_repettn'!$T$2:$Y$2))</f>
        <v>A</v>
      </c>
      <c r="D486" t="str">
        <f>INDEX('VBA code_permu_wo_repettn'!$AA$3:$AF$6,COUNTIF('Profile-matrices_Condorcet'!$B$2:$B486,'Profile-matrices_Condorcet'!$B486),MATCH(INDEX('numeric possibilities'!E$3:E$1298,VLOOKUP($B486,'numeric possibilities'!$C$3:$G$1298,1)),'VBA code_permu_wo_repettn'!$AA$2:$AF$2))</f>
        <v>B</v>
      </c>
      <c r="E486" t="str">
        <f>INDEX('VBA code_permu_wo_repettn'!$AH$3:$AM$6,COUNTIF('Profile-matrices_Condorcet'!$B$2:$B486,'Profile-matrices_Condorcet'!$B486),MATCH(INDEX('numeric possibilities'!F$3:F$1298,VLOOKUP($B486,'numeric possibilities'!$C$3:$G$1298,1)),'VBA code_permu_wo_repettn'!$AH$2:$AM$2))</f>
        <v>C</v>
      </c>
      <c r="F486" t="str">
        <f>INDEX('VBA code_permu_wo_repettn'!$AO$3:$AT$6,COUNTIF('Profile-matrices_Condorcet'!$B$2:$B486,'Profile-matrices_Condorcet'!$B486),MATCH(INDEX('numeric possibilities'!G$3:G$1298,VLOOKUP($B486,'numeric possibilities'!$C$3:$G$1298,1)),'VBA code_permu_wo_repettn'!$AO$2:$AT$2))</f>
        <v>D</v>
      </c>
      <c r="H486" t="s">
        <v>14</v>
      </c>
      <c r="I486" s="3">
        <f>IF(MATCH(I$1,$C486:$C489,0)&lt;(MATCH(J$1,$C486:$C489,0)),1*a_vote,0)+IF(MATCH(I$1,$D486:$D489,0)&lt;MATCH(J$1,$D486:$D489,0),1*b_vote,0)+IF(MATCH(I$1,$E486:$E489,0)&lt;MATCH(J$1,$E486:$E489,0),1*c_vote,0)+IF(MATCH(I$1,$F486:$F489,0)&lt;MATCH(J$1,$F486:$F489,0),1*d_vote,0)</f>
        <v>0.49</v>
      </c>
      <c r="J486" s="3">
        <f>IF(MATCH(I$1,$C486:$C489,0)&gt;(MATCH(J$1,$C486:$C489,0)),1*a_vote,0)+IF(MATCH(I$1,$D486:$D489,0)&gt;MATCH(J$1,$D486:$D489,0),1*b_vote,0)+IF(MATCH(I$1,$E486:$E489,0)&gt;MATCH(J$1,$E486:$E489,0),1*c_vote,0)+IF(MATCH(I$1,$F486:$F489,0)&gt;MATCH(J$1,$F486:$F489,0),1*d_vote,0)</f>
        <v>0.51</v>
      </c>
      <c r="K486" s="3">
        <f>IF(MATCH($K$1,$C486:$C489,0)&lt;(MATCH($L$1,$C486:$C489,0)),1*a_vote,0)+IF(MATCH($K$1,$D486:$D489,0)&lt;MATCH($L$1,$D486:$D489,0),1*b_vote,0)+IF(MATCH($K$1,$E486:$E489,0)&lt;MATCH($L$1,$E486:$E489,0),1*c_vote,0)+IF(MATCH($K$1,$F486:$F489,0)&lt;MATCH($L$1,$F486:$F489,0),1*d_vote,0)</f>
        <v>0.49</v>
      </c>
      <c r="L486" s="3">
        <f>IF(MATCH(K$1,$C486:$C489,0)&gt;(MATCH(L$1,$C486:$C489,0)),1*a_vote,0)+IF(MATCH(K$1,$D486:$D489,0)&gt;MATCH(L$1,$D486:$D489,0),1*b_vote,0)+IF(MATCH(K$1,$E486:$E489,0)&gt;MATCH(L$1,$E486:$E489,0),1*c_vote,0)+IF(MATCH(K$1,$F486:$F489,0)&gt;MATCH(L$1,$F486:$F489,0),1*d_vote,0)</f>
        <v>0.51</v>
      </c>
      <c r="M486" s="3">
        <f>IF(MATCH($M$1,$C486:$C489,0)&lt;(MATCH($N$1,$C486:$C489,0)),1*a_vote,0)+IF(MATCH($M$1,$D486:$D489,0)&lt;MATCH($N$1,$D486:$D489,0),1*b_vote,0)+IF(MATCH($M$1,$E486:$E489,0)&lt;MATCH($N$1,$E486:$E489,0),1*c_vote,0)+IF(MATCH($M$1,$F486:$F489,0)&lt;MATCH($N$1,$F486:$F489,0),1*d_vote,0)</f>
        <v>0.53</v>
      </c>
      <c r="N486" s="3">
        <f>IF(MATCH(M$1,$C486:$C489,0)&gt;(MATCH(N$1,$C486:$C489,0)),1*a_vote,0)+IF(MATCH(M$1,$D486:$D489,0)&gt;MATCH(N$1,$D486:$D489,0),1*b_vote,0)+IF(MATCH(M$1,$E486:$E489,0)&gt;MATCH(N$1,$E486:$E489,0),1*c_vote,0)+IF(MATCH(M$1,$F486:$F489,0)&gt;MATCH(N$1,$F486:$F489,0),1*d_vote,0)</f>
        <v>0.47</v>
      </c>
      <c r="O486" s="3">
        <f>IF(MATCH($O$1,$C486:$C489,0)&lt;(MATCH($P$1,$C486:$C489,0)),1*a_vote,0)+IF(MATCH($O$1,$D486:$D489,0)&lt;MATCH($P$1,$D486:$D489,0),1*b_vote,0)+IF(MATCH($O$1,$E486:$E489,0)&lt;MATCH($P$1,$E486:$E489,0),1*c_vote,0)+IF(MATCH($O$1,$F486:$F489,0)&lt;MATCH($P$1,$F486:$F489,0),1*d_vote,0)</f>
        <v>0.75</v>
      </c>
      <c r="P486" s="3">
        <f>IF(MATCH(O$1,$C486:$C489,0)&gt;(MATCH(P$1,$C486:$C489,0)),1*a_vote,0)+IF(MATCH(O$1,$D486:$D489,0)&gt;MATCH(P$1,$D486:$D489,0),1*b_vote,0)+IF(MATCH(O$1,$E486:$E489,0)&gt;MATCH(P$1,$E486:$E489,0),1*c_vote,0)+IF(MATCH(O$1,$F486:$F489,0)&gt;MATCH(P$1,$F486:$F489,0),1*d_vote,0)</f>
        <v>0.25</v>
      </c>
      <c r="Q486" s="3">
        <f>IF(MATCH($Q$1,$C486:$C489,0)&lt;(MATCH($R$1,$C486:$C489,0)),1*a_vote,0)+IF(MATCH($Q$1,$D486:$D489,0)&lt;MATCH($R$1,$D486:$D489,0),1*b_vote,0)+IF(MATCH($Q$1,$E486:$E489,0)&lt;MATCH($R$1,$E486:$E489,0),1*c_vote,0)+IF(MATCH($Q$1,$F486:$F489,0)&lt;MATCH($R$1,$F486:$F489,0),1*d_vote,0)</f>
        <v>0.78</v>
      </c>
      <c r="R486" s="3">
        <f>IF(MATCH(Q$1,$C486:$C489,0)&gt;(MATCH(R$1,$C486:$C489,0)),1*a_vote,0)+IF(MATCH(Q$1,$D486:$D489,0)&gt;MATCH(R$1,$D486:$D489,0),1*b_vote,0)+IF(MATCH(Q$1,$E486:$E489,0)&gt;MATCH(R$1,$E486:$E489,0),1*c_vote,0)+IF(MATCH(Q$1,$F486:$F489,0)&gt;MATCH(R$1,$F486:$F489,0),1*d_vote,0)</f>
        <v>0.21999999999999997</v>
      </c>
      <c r="S486" s="3">
        <f>IF(MATCH($S$1,$C486:$C489,0)&lt;(MATCH($T$1,$C486:$C489,0)),1*a_vote,0)+IF(MATCH($S$1,$D486:$D489,0)&lt;MATCH($T$1,$D486:$D489,0),1*b_vote,0)+IF(MATCH($S$1,$E486:$E489,0)&lt;MATCH($T$1,$E486:$E489,0),1*c_vote,0)+IF(MATCH($S$1,$F486:$F489,0)&lt;MATCH($T$1,$F486:$F489,0),1*d_vote,0)</f>
        <v>0.51</v>
      </c>
      <c r="T486" s="3">
        <f>IF(MATCH(S$1,$C486:$C489,0)&gt;(MATCH(T$1,$C486:$C489,0)),1*a_vote,0)+IF(MATCH(S$1,$D486:$D489,0)&gt;MATCH(T$1,$D486:$D489,0),1*b_vote,0)+IF(MATCH(S$1,$E486:$E489,0)&gt;MATCH(T$1,$E486:$E489,0),1*c_vote,0)+IF(MATCH(S$1,$F486:$F489,0)&gt;MATCH(T$1,$F486:$F489,0),1*d_vote,0)</f>
        <v>0.49</v>
      </c>
    </row>
    <row r="487" spans="1:20" x14ac:dyDescent="0.25">
      <c r="A487">
        <f t="shared" si="16"/>
        <v>486</v>
      </c>
      <c r="B487">
        <f t="shared" si="17"/>
        <v>122</v>
      </c>
      <c r="C487" t="str">
        <f>INDEX('VBA code_permu_wo_repettn'!$T$3:$Y$6,COUNTIF('Profile-matrices_Condorcet'!$B$2:$B487,'Profile-matrices_Condorcet'!$B487),MATCH(INDEX('numeric possibilities'!D$3:D$1298,VLOOKUP($B487,'numeric possibilities'!$C$3:$G$1298,1)),'VBA code_permu_wo_repettn'!$T$2:$Y$2))</f>
        <v>B</v>
      </c>
      <c r="D487" t="str">
        <f>INDEX('VBA code_permu_wo_repettn'!$AA$3:$AF$6,COUNTIF('Profile-matrices_Condorcet'!$B$2:$B487,'Profile-matrices_Condorcet'!$B487),MATCH(INDEX('numeric possibilities'!E$3:E$1298,VLOOKUP($B487,'numeric possibilities'!$C$3:$G$1298,1)),'VBA code_permu_wo_repettn'!$AA$2:$AF$2))</f>
        <v>C</v>
      </c>
      <c r="E487" t="str">
        <f>INDEX('VBA code_permu_wo_repettn'!$AH$3:$AM$6,COUNTIF('Profile-matrices_Condorcet'!$B$2:$B487,'Profile-matrices_Condorcet'!$B487),MATCH(INDEX('numeric possibilities'!F$3:F$1298,VLOOKUP($B487,'numeric possibilities'!$C$3:$G$1298,1)),'VBA code_permu_wo_repettn'!$AH$2:$AM$2))</f>
        <v>B</v>
      </c>
      <c r="F487" t="str">
        <f>INDEX('VBA code_permu_wo_repettn'!$AO$3:$AT$6,COUNTIF('Profile-matrices_Condorcet'!$B$2:$B487,'Profile-matrices_Condorcet'!$B487),MATCH(INDEX('numeric possibilities'!G$3:G$1298,VLOOKUP($B487,'numeric possibilities'!$C$3:$G$1298,1)),'VBA code_permu_wo_repettn'!$AO$2:$AT$2))</f>
        <v>A</v>
      </c>
      <c r="H487" t="s">
        <v>15</v>
      </c>
      <c r="I487" t="str">
        <f>IF(I486&gt;J486,$I$1,IF(I486&lt;J486,$J$1,0))</f>
        <v>B</v>
      </c>
      <c r="K487" t="str">
        <f>IF(K486&gt;L486,$K$1,IF(K486&lt;L486,$L$1,0))</f>
        <v>C</v>
      </c>
      <c r="M487" t="str">
        <f>IF(M486&gt;N486,$M$1,IF(M486&lt;N486,$N$1,0))</f>
        <v>A</v>
      </c>
      <c r="O487" t="str">
        <f>IF(O486&gt;P486,$O$1,IF(O486&lt;P486,$P$1,0))</f>
        <v>B</v>
      </c>
      <c r="Q487" t="str">
        <f>IF(Q486&gt;R486,$Q$1,IF(Q486&lt;R486,$R$1,0))</f>
        <v>B</v>
      </c>
      <c r="S487" t="str">
        <f>IF(S486&gt;T486,$S$1,IF(S486&lt;T486,$T$1,0))</f>
        <v>C</v>
      </c>
    </row>
    <row r="488" spans="1:20" x14ac:dyDescent="0.25">
      <c r="A488">
        <f t="shared" si="16"/>
        <v>487</v>
      </c>
      <c r="B488">
        <f t="shared" si="17"/>
        <v>122</v>
      </c>
      <c r="C488" t="str">
        <f>INDEX('VBA code_permu_wo_repettn'!$T$3:$Y$6,COUNTIF('Profile-matrices_Condorcet'!$B$2:$B488,'Profile-matrices_Condorcet'!$B488),MATCH(INDEX('numeric possibilities'!D$3:D$1298,VLOOKUP($B488,'numeric possibilities'!$C$3:$G$1298,1)),'VBA code_permu_wo_repettn'!$T$2:$Y$2))</f>
        <v>D</v>
      </c>
      <c r="D488" t="str">
        <f>INDEX('VBA code_permu_wo_repettn'!$AA$3:$AF$6,COUNTIF('Profile-matrices_Condorcet'!$B$2:$B488,'Profile-matrices_Condorcet'!$B488),MATCH(INDEX('numeric possibilities'!E$3:E$1298,VLOOKUP($B488,'numeric possibilities'!$C$3:$G$1298,1)),'VBA code_permu_wo_repettn'!$AA$2:$AF$2))</f>
        <v>A</v>
      </c>
      <c r="E488" t="str">
        <f>INDEX('VBA code_permu_wo_repettn'!$AH$3:$AM$6,COUNTIF('Profile-matrices_Condorcet'!$B$2:$B488,'Profile-matrices_Condorcet'!$B488),MATCH(INDEX('numeric possibilities'!F$3:F$1298,VLOOKUP($B488,'numeric possibilities'!$C$3:$G$1298,1)),'VBA code_permu_wo_repettn'!$AH$2:$AM$2))</f>
        <v>D</v>
      </c>
      <c r="F488" t="str">
        <f>INDEX('VBA code_permu_wo_repettn'!$AO$3:$AT$6,COUNTIF('Profile-matrices_Condorcet'!$B$2:$B488,'Profile-matrices_Condorcet'!$B488),MATCH(INDEX('numeric possibilities'!G$3:G$1298,VLOOKUP($B488,'numeric possibilities'!$C$3:$G$1298,1)),'VBA code_permu_wo_repettn'!$AO$2:$AT$2))</f>
        <v>B</v>
      </c>
      <c r="I488" t="s">
        <v>0</v>
      </c>
      <c r="J488" t="s">
        <v>1</v>
      </c>
      <c r="K488" t="s">
        <v>2</v>
      </c>
      <c r="L488" t="s">
        <v>3</v>
      </c>
    </row>
    <row r="489" spans="1:20" x14ac:dyDescent="0.25">
      <c r="A489">
        <f t="shared" si="16"/>
        <v>488</v>
      </c>
      <c r="B489">
        <f t="shared" si="17"/>
        <v>122</v>
      </c>
      <c r="C489" t="str">
        <f>INDEX('VBA code_permu_wo_repettn'!$T$3:$Y$6,COUNTIF('Profile-matrices_Condorcet'!$B$2:$B489,'Profile-matrices_Condorcet'!$B489),MATCH(INDEX('numeric possibilities'!D$3:D$1298,VLOOKUP($B489,'numeric possibilities'!$C$3:$G$1298,1)),'VBA code_permu_wo_repettn'!$T$2:$Y$2))</f>
        <v>C</v>
      </c>
      <c r="D489" t="str">
        <f>INDEX('VBA code_permu_wo_repettn'!$AA$3:$AF$6,COUNTIF('Profile-matrices_Condorcet'!$B$2:$B489,'Profile-matrices_Condorcet'!$B489),MATCH(INDEX('numeric possibilities'!E$3:E$1298,VLOOKUP($B489,'numeric possibilities'!$C$3:$G$1298,1)),'VBA code_permu_wo_repettn'!$AA$2:$AF$2))</f>
        <v>D</v>
      </c>
      <c r="E489" t="str">
        <f>INDEX('VBA code_permu_wo_repettn'!$AH$3:$AM$6,COUNTIF('Profile-matrices_Condorcet'!$B$2:$B489,'Profile-matrices_Condorcet'!$B489),MATCH(INDEX('numeric possibilities'!F$3:F$1298,VLOOKUP($B489,'numeric possibilities'!$C$3:$G$1298,1)),'VBA code_permu_wo_repettn'!$AH$2:$AM$2))</f>
        <v>A</v>
      </c>
      <c r="F489" t="str">
        <f>INDEX('VBA code_permu_wo_repettn'!$AO$3:$AT$6,COUNTIF('Profile-matrices_Condorcet'!$B$2:$B489,'Profile-matrices_Condorcet'!$B489),MATCH(INDEX('numeric possibilities'!G$3:G$1298,VLOOKUP($B489,'numeric possibilities'!$C$3:$G$1298,1)),'VBA code_permu_wo_repettn'!$AO$2:$AT$2))</f>
        <v>C</v>
      </c>
      <c r="G489" t="str">
        <f>IF(MAX(I489:L489)&gt;='numeric possibilities'!$B$4/2,INDEX('Profile-matrices_Condorcet'!I488:L488,1,MATCH(MAX('Profile-matrices_Condorcet'!I489:L489),'Profile-matrices_Condorcet'!I489:L489,0)),"NCW")</f>
        <v>B</v>
      </c>
      <c r="H489" t="s">
        <v>13</v>
      </c>
      <c r="I489" s="3">
        <f>COUNTIF($I487:$S487,I488)</f>
        <v>1</v>
      </c>
      <c r="J489" s="3">
        <f>COUNTIF($I487:$S487,J488)</f>
        <v>3</v>
      </c>
      <c r="K489" s="3">
        <f>COUNTIF($I487:$S487,K488)</f>
        <v>2</v>
      </c>
      <c r="L489" s="3">
        <f>COUNTIF($I487:$S487,L488)</f>
        <v>0</v>
      </c>
    </row>
    <row r="490" spans="1:20" x14ac:dyDescent="0.25">
      <c r="A490">
        <f t="shared" si="16"/>
        <v>489</v>
      </c>
      <c r="B490">
        <f t="shared" si="17"/>
        <v>123</v>
      </c>
      <c r="C490" t="str">
        <f>INDEX('VBA code_permu_wo_repettn'!$T$3:$Y$6,COUNTIF('Profile-matrices_Condorcet'!$B$2:$B490,'Profile-matrices_Condorcet'!$B490),MATCH(INDEX('numeric possibilities'!D$3:D$1298,VLOOKUP($B490,'numeric possibilities'!$C$3:$G$1298,1)),'VBA code_permu_wo_repettn'!$T$2:$Y$2))</f>
        <v>A</v>
      </c>
      <c r="D490" t="str">
        <f>INDEX('VBA code_permu_wo_repettn'!$AA$3:$AF$6,COUNTIF('Profile-matrices_Condorcet'!$B$2:$B490,'Profile-matrices_Condorcet'!$B490),MATCH(INDEX('numeric possibilities'!E$3:E$1298,VLOOKUP($B490,'numeric possibilities'!$C$3:$G$1298,1)),'VBA code_permu_wo_repettn'!$AA$2:$AF$2))</f>
        <v>B</v>
      </c>
      <c r="E490" t="str">
        <f>INDEX('VBA code_permu_wo_repettn'!$AH$3:$AM$6,COUNTIF('Profile-matrices_Condorcet'!$B$2:$B490,'Profile-matrices_Condorcet'!$B490),MATCH(INDEX('numeric possibilities'!F$3:F$1298,VLOOKUP($B490,'numeric possibilities'!$C$3:$G$1298,1)),'VBA code_permu_wo_repettn'!$AH$2:$AM$2))</f>
        <v>C</v>
      </c>
      <c r="F490" t="str">
        <f>INDEX('VBA code_permu_wo_repettn'!$AO$3:$AT$6,COUNTIF('Profile-matrices_Condorcet'!$B$2:$B490,'Profile-matrices_Condorcet'!$B490),MATCH(INDEX('numeric possibilities'!G$3:G$1298,VLOOKUP($B490,'numeric possibilities'!$C$3:$G$1298,1)),'VBA code_permu_wo_repettn'!$AO$2:$AT$2))</f>
        <v>D</v>
      </c>
      <c r="H490" t="s">
        <v>14</v>
      </c>
      <c r="I490" s="3">
        <f>IF(MATCH(I$1,$C490:$C493,0)&lt;(MATCH(J$1,$C490:$C493,0)),1*a_vote,0)+IF(MATCH(I$1,$D490:$D493,0)&lt;MATCH(J$1,$D490:$D493,0),1*b_vote,0)+IF(MATCH(I$1,$E490:$E493,0)&lt;MATCH(J$1,$E490:$E493,0),1*c_vote,0)+IF(MATCH(I$1,$F490:$F493,0)&lt;MATCH(J$1,$F490:$F493,0),1*d_vote,0)</f>
        <v>0.49</v>
      </c>
      <c r="J490" s="3">
        <f>IF(MATCH(I$1,$C490:$C493,0)&gt;(MATCH(J$1,$C490:$C493,0)),1*a_vote,0)+IF(MATCH(I$1,$D490:$D493,0)&gt;MATCH(J$1,$D490:$D493,0),1*b_vote,0)+IF(MATCH(I$1,$E490:$E493,0)&gt;MATCH(J$1,$E490:$E493,0),1*c_vote,0)+IF(MATCH(I$1,$F490:$F493,0)&gt;MATCH(J$1,$F490:$F493,0),1*d_vote,0)</f>
        <v>0.51</v>
      </c>
      <c r="K490" s="3">
        <f>IF(MATCH($K$1,$C490:$C493,0)&lt;(MATCH($L$1,$C490:$C493,0)),1*a_vote,0)+IF(MATCH($K$1,$D490:$D493,0)&lt;MATCH($L$1,$D490:$D493,0),1*b_vote,0)+IF(MATCH($K$1,$E490:$E493,0)&lt;MATCH($L$1,$E490:$E493,0),1*c_vote,0)+IF(MATCH($K$1,$F490:$F493,0)&lt;MATCH($L$1,$F490:$F493,0),1*d_vote,0)</f>
        <v>0.49</v>
      </c>
      <c r="L490" s="3">
        <f>IF(MATCH(K$1,$C490:$C493,0)&gt;(MATCH(L$1,$C490:$C493,0)),1*a_vote,0)+IF(MATCH(K$1,$D490:$D493,0)&gt;MATCH(L$1,$D490:$D493,0),1*b_vote,0)+IF(MATCH(K$1,$E490:$E493,0)&gt;MATCH(L$1,$E490:$E493,0),1*c_vote,0)+IF(MATCH(K$1,$F490:$F493,0)&gt;MATCH(L$1,$F490:$F493,0),1*d_vote,0)</f>
        <v>0.51</v>
      </c>
      <c r="M490" s="3">
        <f>IF(MATCH($M$1,$C490:$C493,0)&lt;(MATCH($N$1,$C490:$C493,0)),1*a_vote,0)+IF(MATCH($M$1,$D490:$D493,0)&lt;MATCH($N$1,$D490:$D493,0),1*b_vote,0)+IF(MATCH($M$1,$E490:$E493,0)&lt;MATCH($N$1,$E490:$E493,0),1*c_vote,0)+IF(MATCH($M$1,$F490:$F493,0)&lt;MATCH($N$1,$F490:$F493,0),1*d_vote,0)</f>
        <v>0.53</v>
      </c>
      <c r="N490" s="3">
        <f>IF(MATCH(M$1,$C490:$C493,0)&gt;(MATCH(N$1,$C490:$C493,0)),1*a_vote,0)+IF(MATCH(M$1,$D490:$D493,0)&gt;MATCH(N$1,$D490:$D493,0),1*b_vote,0)+IF(MATCH(M$1,$E490:$E493,0)&gt;MATCH(N$1,$E490:$E493,0),1*c_vote,0)+IF(MATCH(M$1,$F490:$F493,0)&gt;MATCH(N$1,$F490:$F493,0),1*d_vote,0)</f>
        <v>0.47</v>
      </c>
      <c r="O490" s="3">
        <f>IF(MATCH($O$1,$C490:$C493,0)&lt;(MATCH($P$1,$C490:$C493,0)),1*a_vote,0)+IF(MATCH($O$1,$D490:$D493,0)&lt;MATCH($P$1,$D490:$D493,0),1*b_vote,0)+IF(MATCH($O$1,$E490:$E493,0)&lt;MATCH($P$1,$E490:$E493,0),1*c_vote,0)+IF(MATCH($O$1,$F490:$F493,0)&lt;MATCH($P$1,$F490:$F493,0),1*d_vote,0)</f>
        <v>0.48</v>
      </c>
      <c r="P490" s="3">
        <f>IF(MATCH(O$1,$C490:$C493,0)&gt;(MATCH(P$1,$C490:$C493,0)),1*a_vote,0)+IF(MATCH(O$1,$D490:$D493,0)&gt;MATCH(P$1,$D490:$D493,0),1*b_vote,0)+IF(MATCH(O$1,$E490:$E493,0)&gt;MATCH(P$1,$E490:$E493,0),1*c_vote,0)+IF(MATCH(O$1,$F490:$F493,0)&gt;MATCH(P$1,$F490:$F493,0),1*d_vote,0)</f>
        <v>0.52</v>
      </c>
      <c r="Q490" s="3">
        <f>IF(MATCH($Q$1,$C490:$C493,0)&lt;(MATCH($R$1,$C490:$C493,0)),1*a_vote,0)+IF(MATCH($Q$1,$D490:$D493,0)&lt;MATCH($R$1,$D490:$D493,0),1*b_vote,0)+IF(MATCH($Q$1,$E490:$E493,0)&lt;MATCH($R$1,$E490:$E493,0),1*c_vote,0)+IF(MATCH($Q$1,$F490:$F493,0)&lt;MATCH($R$1,$F490:$F493,0),1*d_vote,0)</f>
        <v>0.78</v>
      </c>
      <c r="R490" s="3">
        <f>IF(MATCH(Q$1,$C490:$C493,0)&gt;(MATCH(R$1,$C490:$C493,0)),1*a_vote,0)+IF(MATCH(Q$1,$D490:$D493,0)&gt;MATCH(R$1,$D490:$D493,0),1*b_vote,0)+IF(MATCH(Q$1,$E490:$E493,0)&gt;MATCH(R$1,$E490:$E493,0),1*c_vote,0)+IF(MATCH(Q$1,$F490:$F493,0)&gt;MATCH(R$1,$F490:$F493,0),1*d_vote,0)</f>
        <v>0.21999999999999997</v>
      </c>
      <c r="S490" s="3">
        <f>IF(MATCH($S$1,$C490:$C493,0)&lt;(MATCH($T$1,$C490:$C493,0)),1*a_vote,0)+IF(MATCH($S$1,$D490:$D493,0)&lt;MATCH($T$1,$D490:$D493,0),1*b_vote,0)+IF(MATCH($S$1,$E490:$E493,0)&lt;MATCH($T$1,$E490:$E493,0),1*c_vote,0)+IF(MATCH($S$1,$F490:$F493,0)&lt;MATCH($T$1,$F490:$F493,0),1*d_vote,0)</f>
        <v>0.78</v>
      </c>
      <c r="T490" s="3">
        <f>IF(MATCH(S$1,$C490:$C493,0)&gt;(MATCH(T$1,$C490:$C493,0)),1*a_vote,0)+IF(MATCH(S$1,$D490:$D493,0)&gt;MATCH(T$1,$D490:$D493,0),1*b_vote,0)+IF(MATCH(S$1,$E490:$E493,0)&gt;MATCH(T$1,$E490:$E493,0),1*c_vote,0)+IF(MATCH(S$1,$F490:$F493,0)&gt;MATCH(T$1,$F490:$F493,0),1*d_vote,0)</f>
        <v>0.21999999999999997</v>
      </c>
    </row>
    <row r="491" spans="1:20" x14ac:dyDescent="0.25">
      <c r="A491">
        <f t="shared" si="16"/>
        <v>490</v>
      </c>
      <c r="B491">
        <f t="shared" si="17"/>
        <v>123</v>
      </c>
      <c r="C491" t="str">
        <f>INDEX('VBA code_permu_wo_repettn'!$T$3:$Y$6,COUNTIF('Profile-matrices_Condorcet'!$B$2:$B491,'Profile-matrices_Condorcet'!$B491),MATCH(INDEX('numeric possibilities'!D$3:D$1298,VLOOKUP($B491,'numeric possibilities'!$C$3:$G$1298,1)),'VBA code_permu_wo_repettn'!$T$2:$Y$2))</f>
        <v>C</v>
      </c>
      <c r="D491" t="str">
        <f>INDEX('VBA code_permu_wo_repettn'!$AA$3:$AF$6,COUNTIF('Profile-matrices_Condorcet'!$B$2:$B491,'Profile-matrices_Condorcet'!$B491),MATCH(INDEX('numeric possibilities'!E$3:E$1298,VLOOKUP($B491,'numeric possibilities'!$C$3:$G$1298,1)),'VBA code_permu_wo_repettn'!$AA$2:$AF$2))</f>
        <v>C</v>
      </c>
      <c r="E491" t="str">
        <f>INDEX('VBA code_permu_wo_repettn'!$AH$3:$AM$6,COUNTIF('Profile-matrices_Condorcet'!$B$2:$B491,'Profile-matrices_Condorcet'!$B491),MATCH(INDEX('numeric possibilities'!F$3:F$1298,VLOOKUP($B491,'numeric possibilities'!$C$3:$G$1298,1)),'VBA code_permu_wo_repettn'!$AH$2:$AM$2))</f>
        <v>B</v>
      </c>
      <c r="F491" t="str">
        <f>INDEX('VBA code_permu_wo_repettn'!$AO$3:$AT$6,COUNTIF('Profile-matrices_Condorcet'!$B$2:$B491,'Profile-matrices_Condorcet'!$B491),MATCH(INDEX('numeric possibilities'!G$3:G$1298,VLOOKUP($B491,'numeric possibilities'!$C$3:$G$1298,1)),'VBA code_permu_wo_repettn'!$AO$2:$AT$2))</f>
        <v>A</v>
      </c>
      <c r="H491" t="s">
        <v>15</v>
      </c>
      <c r="I491" t="str">
        <f>IF(I490&gt;J490,$I$1,IF(I490&lt;J490,$J$1,0))</f>
        <v>B</v>
      </c>
      <c r="K491" t="str">
        <f>IF(K490&gt;L490,$K$1,IF(K490&lt;L490,$L$1,0))</f>
        <v>C</v>
      </c>
      <c r="M491" t="str">
        <f>IF(M490&gt;N490,$M$1,IF(M490&lt;N490,$N$1,0))</f>
        <v>A</v>
      </c>
      <c r="O491" t="str">
        <f>IF(O490&gt;P490,$O$1,IF(O490&lt;P490,$P$1,0))</f>
        <v>C</v>
      </c>
      <c r="Q491" t="str">
        <f>IF(Q490&gt;R490,$Q$1,IF(Q490&lt;R490,$R$1,0))</f>
        <v>B</v>
      </c>
      <c r="S491" t="str">
        <f>IF(S490&gt;T490,$S$1,IF(S490&lt;T490,$T$1,0))</f>
        <v>C</v>
      </c>
    </row>
    <row r="492" spans="1:20" x14ac:dyDescent="0.25">
      <c r="A492">
        <f t="shared" si="16"/>
        <v>491</v>
      </c>
      <c r="B492">
        <f t="shared" si="17"/>
        <v>123</v>
      </c>
      <c r="C492" t="str">
        <f>INDEX('VBA code_permu_wo_repettn'!$T$3:$Y$6,COUNTIF('Profile-matrices_Condorcet'!$B$2:$B492,'Profile-matrices_Condorcet'!$B492),MATCH(INDEX('numeric possibilities'!D$3:D$1298,VLOOKUP($B492,'numeric possibilities'!$C$3:$G$1298,1)),'VBA code_permu_wo_repettn'!$T$2:$Y$2))</f>
        <v>B</v>
      </c>
      <c r="D492" t="str">
        <f>INDEX('VBA code_permu_wo_repettn'!$AA$3:$AF$6,COUNTIF('Profile-matrices_Condorcet'!$B$2:$B492,'Profile-matrices_Condorcet'!$B492),MATCH(INDEX('numeric possibilities'!E$3:E$1298,VLOOKUP($B492,'numeric possibilities'!$C$3:$G$1298,1)),'VBA code_permu_wo_repettn'!$AA$2:$AF$2))</f>
        <v>A</v>
      </c>
      <c r="E492" t="str">
        <f>INDEX('VBA code_permu_wo_repettn'!$AH$3:$AM$6,COUNTIF('Profile-matrices_Condorcet'!$B$2:$B492,'Profile-matrices_Condorcet'!$B492),MATCH(INDEX('numeric possibilities'!F$3:F$1298,VLOOKUP($B492,'numeric possibilities'!$C$3:$G$1298,1)),'VBA code_permu_wo_repettn'!$AH$2:$AM$2))</f>
        <v>D</v>
      </c>
      <c r="F492" t="str">
        <f>INDEX('VBA code_permu_wo_repettn'!$AO$3:$AT$6,COUNTIF('Profile-matrices_Condorcet'!$B$2:$B492,'Profile-matrices_Condorcet'!$B492),MATCH(INDEX('numeric possibilities'!G$3:G$1298,VLOOKUP($B492,'numeric possibilities'!$C$3:$G$1298,1)),'VBA code_permu_wo_repettn'!$AO$2:$AT$2))</f>
        <v>B</v>
      </c>
      <c r="I492" t="s">
        <v>0</v>
      </c>
      <c r="J492" t="s">
        <v>1</v>
      </c>
      <c r="K492" t="s">
        <v>2</v>
      </c>
      <c r="L492" t="s">
        <v>3</v>
      </c>
    </row>
    <row r="493" spans="1:20" x14ac:dyDescent="0.25">
      <c r="A493">
        <f t="shared" si="16"/>
        <v>492</v>
      </c>
      <c r="B493">
        <f t="shared" si="17"/>
        <v>123</v>
      </c>
      <c r="C493" t="str">
        <f>INDEX('VBA code_permu_wo_repettn'!$T$3:$Y$6,COUNTIF('Profile-matrices_Condorcet'!$B$2:$B493,'Profile-matrices_Condorcet'!$B493),MATCH(INDEX('numeric possibilities'!D$3:D$1298,VLOOKUP($B493,'numeric possibilities'!$C$3:$G$1298,1)),'VBA code_permu_wo_repettn'!$T$2:$Y$2))</f>
        <v>D</v>
      </c>
      <c r="D493" t="str">
        <f>INDEX('VBA code_permu_wo_repettn'!$AA$3:$AF$6,COUNTIF('Profile-matrices_Condorcet'!$B$2:$B493,'Profile-matrices_Condorcet'!$B493),MATCH(INDEX('numeric possibilities'!E$3:E$1298,VLOOKUP($B493,'numeric possibilities'!$C$3:$G$1298,1)),'VBA code_permu_wo_repettn'!$AA$2:$AF$2))</f>
        <v>D</v>
      </c>
      <c r="E493" t="str">
        <f>INDEX('VBA code_permu_wo_repettn'!$AH$3:$AM$6,COUNTIF('Profile-matrices_Condorcet'!$B$2:$B493,'Profile-matrices_Condorcet'!$B493),MATCH(INDEX('numeric possibilities'!F$3:F$1298,VLOOKUP($B493,'numeric possibilities'!$C$3:$G$1298,1)),'VBA code_permu_wo_repettn'!$AH$2:$AM$2))</f>
        <v>A</v>
      </c>
      <c r="F493" t="str">
        <f>INDEX('VBA code_permu_wo_repettn'!$AO$3:$AT$6,COUNTIF('Profile-matrices_Condorcet'!$B$2:$B493,'Profile-matrices_Condorcet'!$B493),MATCH(INDEX('numeric possibilities'!G$3:G$1298,VLOOKUP($B493,'numeric possibilities'!$C$3:$G$1298,1)),'VBA code_permu_wo_repettn'!$AO$2:$AT$2))</f>
        <v>C</v>
      </c>
      <c r="G493" t="str">
        <f>IF(MAX(I493:L493)&gt;='numeric possibilities'!$B$4/2,INDEX('Profile-matrices_Condorcet'!I492:L492,1,MATCH(MAX('Profile-matrices_Condorcet'!I493:L493),'Profile-matrices_Condorcet'!I493:L493,0)),"NCW")</f>
        <v>C</v>
      </c>
      <c r="H493" t="s">
        <v>13</v>
      </c>
      <c r="I493" s="3">
        <f>COUNTIF($I491:$S491,I492)</f>
        <v>1</v>
      </c>
      <c r="J493" s="3">
        <f>COUNTIF($I491:$S491,J492)</f>
        <v>2</v>
      </c>
      <c r="K493" s="3">
        <f>COUNTIF($I491:$S491,K492)</f>
        <v>3</v>
      </c>
      <c r="L493" s="3">
        <f>COUNTIF($I491:$S491,L492)</f>
        <v>0</v>
      </c>
    </row>
    <row r="494" spans="1:20" x14ac:dyDescent="0.25">
      <c r="A494">
        <f t="shared" si="16"/>
        <v>493</v>
      </c>
      <c r="B494">
        <f t="shared" si="17"/>
        <v>124</v>
      </c>
      <c r="C494" t="str">
        <f>INDEX('VBA code_permu_wo_repettn'!$T$3:$Y$6,COUNTIF('Profile-matrices_Condorcet'!$B$2:$B494,'Profile-matrices_Condorcet'!$B494),MATCH(INDEX('numeric possibilities'!D$3:D$1298,VLOOKUP($B494,'numeric possibilities'!$C$3:$G$1298,1)),'VBA code_permu_wo_repettn'!$T$2:$Y$2))</f>
        <v>A</v>
      </c>
      <c r="D494" t="str">
        <f>INDEX('VBA code_permu_wo_repettn'!$AA$3:$AF$6,COUNTIF('Profile-matrices_Condorcet'!$B$2:$B494,'Profile-matrices_Condorcet'!$B494),MATCH(INDEX('numeric possibilities'!E$3:E$1298,VLOOKUP($B494,'numeric possibilities'!$C$3:$G$1298,1)),'VBA code_permu_wo_repettn'!$AA$2:$AF$2))</f>
        <v>B</v>
      </c>
      <c r="E494" t="str">
        <f>INDEX('VBA code_permu_wo_repettn'!$AH$3:$AM$6,COUNTIF('Profile-matrices_Condorcet'!$B$2:$B494,'Profile-matrices_Condorcet'!$B494),MATCH(INDEX('numeric possibilities'!F$3:F$1298,VLOOKUP($B494,'numeric possibilities'!$C$3:$G$1298,1)),'VBA code_permu_wo_repettn'!$AH$2:$AM$2))</f>
        <v>C</v>
      </c>
      <c r="F494" t="str">
        <f>INDEX('VBA code_permu_wo_repettn'!$AO$3:$AT$6,COUNTIF('Profile-matrices_Condorcet'!$B$2:$B494,'Profile-matrices_Condorcet'!$B494),MATCH(INDEX('numeric possibilities'!G$3:G$1298,VLOOKUP($B494,'numeric possibilities'!$C$3:$G$1298,1)),'VBA code_permu_wo_repettn'!$AO$2:$AT$2))</f>
        <v>D</v>
      </c>
      <c r="H494" t="s">
        <v>14</v>
      </c>
      <c r="I494" s="3">
        <f>IF(MATCH(I$1,$C494:$C497,0)&lt;(MATCH(J$1,$C494:$C497,0)),1*a_vote,0)+IF(MATCH(I$1,$D494:$D497,0)&lt;MATCH(J$1,$D494:$D497,0),1*b_vote,0)+IF(MATCH(I$1,$E494:$E497,0)&lt;MATCH(J$1,$E494:$E497,0),1*c_vote,0)+IF(MATCH(I$1,$F494:$F497,0)&lt;MATCH(J$1,$F494:$F497,0),1*d_vote,0)</f>
        <v>0.49</v>
      </c>
      <c r="J494" s="3">
        <f>IF(MATCH(I$1,$C494:$C497,0)&gt;(MATCH(J$1,$C494:$C497,0)),1*a_vote,0)+IF(MATCH(I$1,$D494:$D497,0)&gt;MATCH(J$1,$D494:$D497,0),1*b_vote,0)+IF(MATCH(I$1,$E494:$E497,0)&gt;MATCH(J$1,$E494:$E497,0),1*c_vote,0)+IF(MATCH(I$1,$F494:$F497,0)&gt;MATCH(J$1,$F494:$F497,0),1*d_vote,0)</f>
        <v>0.51</v>
      </c>
      <c r="K494" s="3">
        <f>IF(MATCH($K$1,$C494:$C497,0)&lt;(MATCH($L$1,$C494:$C497,0)),1*a_vote,0)+IF(MATCH($K$1,$D494:$D497,0)&lt;MATCH($L$1,$D494:$D497,0),1*b_vote,0)+IF(MATCH($K$1,$E494:$E497,0)&lt;MATCH($L$1,$E494:$E497,0),1*c_vote,0)+IF(MATCH($K$1,$F494:$F497,0)&lt;MATCH($L$1,$F494:$F497,0),1*d_vote,0)</f>
        <v>0.49</v>
      </c>
      <c r="L494" s="3">
        <f>IF(MATCH(K$1,$C494:$C497,0)&gt;(MATCH(L$1,$C494:$C497,0)),1*a_vote,0)+IF(MATCH(K$1,$D494:$D497,0)&gt;MATCH(L$1,$D494:$D497,0),1*b_vote,0)+IF(MATCH(K$1,$E494:$E497,0)&gt;MATCH(L$1,$E494:$E497,0),1*c_vote,0)+IF(MATCH(K$1,$F494:$F497,0)&gt;MATCH(L$1,$F494:$F497,0),1*d_vote,0)</f>
        <v>0.51</v>
      </c>
      <c r="M494" s="3">
        <f>IF(MATCH($M$1,$C494:$C497,0)&lt;(MATCH($N$1,$C494:$C497,0)),1*a_vote,0)+IF(MATCH($M$1,$D494:$D497,0)&lt;MATCH($N$1,$D494:$D497,0),1*b_vote,0)+IF(MATCH($M$1,$E494:$E497,0)&lt;MATCH($N$1,$E494:$E497,0),1*c_vote,0)+IF(MATCH($M$1,$F494:$F497,0)&lt;MATCH($N$1,$F494:$F497,0),1*d_vote,0)</f>
        <v>0.53</v>
      </c>
      <c r="N494" s="3">
        <f>IF(MATCH(M$1,$C494:$C497,0)&gt;(MATCH(N$1,$C494:$C497,0)),1*a_vote,0)+IF(MATCH(M$1,$D494:$D497,0)&gt;MATCH(N$1,$D494:$D497,0),1*b_vote,0)+IF(MATCH(M$1,$E494:$E497,0)&gt;MATCH(N$1,$E494:$E497,0),1*c_vote,0)+IF(MATCH(M$1,$F494:$F497,0)&gt;MATCH(N$1,$F494:$F497,0),1*d_vote,0)</f>
        <v>0.47</v>
      </c>
      <c r="O494" s="3">
        <f>IF(MATCH($O$1,$C494:$C497,0)&lt;(MATCH($P$1,$C494:$C497,0)),1*a_vote,0)+IF(MATCH($O$1,$D494:$D497,0)&lt;MATCH($P$1,$D494:$D497,0),1*b_vote,0)+IF(MATCH($O$1,$E494:$E497,0)&lt;MATCH($P$1,$E494:$E497,0),1*c_vote,0)+IF(MATCH($O$1,$F494:$F497,0)&lt;MATCH($P$1,$F494:$F497,0),1*d_vote,0)</f>
        <v>0.48</v>
      </c>
      <c r="P494" s="3">
        <f>IF(MATCH(O$1,$C494:$C497,0)&gt;(MATCH(P$1,$C494:$C497,0)),1*a_vote,0)+IF(MATCH(O$1,$D494:$D497,0)&gt;MATCH(P$1,$D494:$D497,0),1*b_vote,0)+IF(MATCH(O$1,$E494:$E497,0)&gt;MATCH(P$1,$E494:$E497,0),1*c_vote,0)+IF(MATCH(O$1,$F494:$F497,0)&gt;MATCH(P$1,$F494:$F497,0),1*d_vote,0)</f>
        <v>0.52</v>
      </c>
      <c r="Q494" s="3">
        <f>IF(MATCH($Q$1,$C494:$C497,0)&lt;(MATCH($R$1,$C494:$C497,0)),1*a_vote,0)+IF(MATCH($Q$1,$D494:$D497,0)&lt;MATCH($R$1,$D494:$D497,0),1*b_vote,0)+IF(MATCH($Q$1,$E494:$E497,0)&lt;MATCH($R$1,$E494:$E497,0),1*c_vote,0)+IF(MATCH($Q$1,$F494:$F497,0)&lt;MATCH($R$1,$F494:$F497,0),1*d_vote,0)</f>
        <v>0.51</v>
      </c>
      <c r="R494" s="3">
        <f>IF(MATCH(Q$1,$C494:$C497,0)&gt;(MATCH(R$1,$C494:$C497,0)),1*a_vote,0)+IF(MATCH(Q$1,$D494:$D497,0)&gt;MATCH(R$1,$D494:$D497,0),1*b_vote,0)+IF(MATCH(Q$1,$E494:$E497,0)&gt;MATCH(R$1,$E494:$E497,0),1*c_vote,0)+IF(MATCH(Q$1,$F494:$F497,0)&gt;MATCH(R$1,$F494:$F497,0),1*d_vote,0)</f>
        <v>0.49</v>
      </c>
      <c r="S494" s="3">
        <f>IF(MATCH($S$1,$C494:$C497,0)&lt;(MATCH($T$1,$C494:$C497,0)),1*a_vote,0)+IF(MATCH($S$1,$D494:$D497,0)&lt;MATCH($T$1,$D494:$D497,0),1*b_vote,0)+IF(MATCH($S$1,$E494:$E497,0)&lt;MATCH($T$1,$E494:$E497,0),1*c_vote,0)+IF(MATCH($S$1,$F494:$F497,0)&lt;MATCH($T$1,$F494:$F497,0),1*d_vote,0)</f>
        <v>0.78</v>
      </c>
      <c r="T494" s="3">
        <f>IF(MATCH(S$1,$C494:$C497,0)&gt;(MATCH(T$1,$C494:$C497,0)),1*a_vote,0)+IF(MATCH(S$1,$D494:$D497,0)&gt;MATCH(T$1,$D494:$D497,0),1*b_vote,0)+IF(MATCH(S$1,$E494:$E497,0)&gt;MATCH(T$1,$E494:$E497,0),1*c_vote,0)+IF(MATCH(S$1,$F494:$F497,0)&gt;MATCH(T$1,$F494:$F497,0),1*d_vote,0)</f>
        <v>0.21999999999999997</v>
      </c>
    </row>
    <row r="495" spans="1:20" x14ac:dyDescent="0.25">
      <c r="A495">
        <f t="shared" si="16"/>
        <v>494</v>
      </c>
      <c r="B495">
        <f t="shared" si="17"/>
        <v>124</v>
      </c>
      <c r="C495" t="str">
        <f>INDEX('VBA code_permu_wo_repettn'!$T$3:$Y$6,COUNTIF('Profile-matrices_Condorcet'!$B$2:$B495,'Profile-matrices_Condorcet'!$B495),MATCH(INDEX('numeric possibilities'!D$3:D$1298,VLOOKUP($B495,'numeric possibilities'!$C$3:$G$1298,1)),'VBA code_permu_wo_repettn'!$T$2:$Y$2))</f>
        <v>C</v>
      </c>
      <c r="D495" t="str">
        <f>INDEX('VBA code_permu_wo_repettn'!$AA$3:$AF$6,COUNTIF('Profile-matrices_Condorcet'!$B$2:$B495,'Profile-matrices_Condorcet'!$B495),MATCH(INDEX('numeric possibilities'!E$3:E$1298,VLOOKUP($B495,'numeric possibilities'!$C$3:$G$1298,1)),'VBA code_permu_wo_repettn'!$AA$2:$AF$2))</f>
        <v>C</v>
      </c>
      <c r="E495" t="str">
        <f>INDEX('VBA code_permu_wo_repettn'!$AH$3:$AM$6,COUNTIF('Profile-matrices_Condorcet'!$B$2:$B495,'Profile-matrices_Condorcet'!$B495),MATCH(INDEX('numeric possibilities'!F$3:F$1298,VLOOKUP($B495,'numeric possibilities'!$C$3:$G$1298,1)),'VBA code_permu_wo_repettn'!$AH$2:$AM$2))</f>
        <v>B</v>
      </c>
      <c r="F495" t="str">
        <f>INDEX('VBA code_permu_wo_repettn'!$AO$3:$AT$6,COUNTIF('Profile-matrices_Condorcet'!$B$2:$B495,'Profile-matrices_Condorcet'!$B495),MATCH(INDEX('numeric possibilities'!G$3:G$1298,VLOOKUP($B495,'numeric possibilities'!$C$3:$G$1298,1)),'VBA code_permu_wo_repettn'!$AO$2:$AT$2))</f>
        <v>A</v>
      </c>
      <c r="H495" t="s">
        <v>15</v>
      </c>
      <c r="I495" t="str">
        <f>IF(I494&gt;J494,$I$1,IF(I494&lt;J494,$J$1,0))</f>
        <v>B</v>
      </c>
      <c r="K495" t="str">
        <f>IF(K494&gt;L494,$K$1,IF(K494&lt;L494,$L$1,0))</f>
        <v>C</v>
      </c>
      <c r="M495" t="str">
        <f>IF(M494&gt;N494,$M$1,IF(M494&lt;N494,$N$1,0))</f>
        <v>A</v>
      </c>
      <c r="O495" t="str">
        <f>IF(O494&gt;P494,$O$1,IF(O494&lt;P494,$P$1,0))</f>
        <v>C</v>
      </c>
      <c r="Q495" t="str">
        <f>IF(Q494&gt;R494,$Q$1,IF(Q494&lt;R494,$R$1,0))</f>
        <v>B</v>
      </c>
      <c r="S495" t="str">
        <f>IF(S494&gt;T494,$S$1,IF(S494&lt;T494,$T$1,0))</f>
        <v>C</v>
      </c>
    </row>
    <row r="496" spans="1:20" x14ac:dyDescent="0.25">
      <c r="A496">
        <f t="shared" si="16"/>
        <v>495</v>
      </c>
      <c r="B496">
        <f t="shared" si="17"/>
        <v>124</v>
      </c>
      <c r="C496" t="str">
        <f>INDEX('VBA code_permu_wo_repettn'!$T$3:$Y$6,COUNTIF('Profile-matrices_Condorcet'!$B$2:$B496,'Profile-matrices_Condorcet'!$B496),MATCH(INDEX('numeric possibilities'!D$3:D$1298,VLOOKUP($B496,'numeric possibilities'!$C$3:$G$1298,1)),'VBA code_permu_wo_repettn'!$T$2:$Y$2))</f>
        <v>D</v>
      </c>
      <c r="D496" t="str">
        <f>INDEX('VBA code_permu_wo_repettn'!$AA$3:$AF$6,COUNTIF('Profile-matrices_Condorcet'!$B$2:$B496,'Profile-matrices_Condorcet'!$B496),MATCH(INDEX('numeric possibilities'!E$3:E$1298,VLOOKUP($B496,'numeric possibilities'!$C$3:$G$1298,1)),'VBA code_permu_wo_repettn'!$AA$2:$AF$2))</f>
        <v>A</v>
      </c>
      <c r="E496" t="str">
        <f>INDEX('VBA code_permu_wo_repettn'!$AH$3:$AM$6,COUNTIF('Profile-matrices_Condorcet'!$B$2:$B496,'Profile-matrices_Condorcet'!$B496),MATCH(INDEX('numeric possibilities'!F$3:F$1298,VLOOKUP($B496,'numeric possibilities'!$C$3:$G$1298,1)),'VBA code_permu_wo_repettn'!$AH$2:$AM$2))</f>
        <v>D</v>
      </c>
      <c r="F496" t="str">
        <f>INDEX('VBA code_permu_wo_repettn'!$AO$3:$AT$6,COUNTIF('Profile-matrices_Condorcet'!$B$2:$B496,'Profile-matrices_Condorcet'!$B496),MATCH(INDEX('numeric possibilities'!G$3:G$1298,VLOOKUP($B496,'numeric possibilities'!$C$3:$G$1298,1)),'VBA code_permu_wo_repettn'!$AO$2:$AT$2))</f>
        <v>B</v>
      </c>
      <c r="I496" t="s">
        <v>0</v>
      </c>
      <c r="J496" t="s">
        <v>1</v>
      </c>
      <c r="K496" t="s">
        <v>2</v>
      </c>
      <c r="L496" t="s">
        <v>3</v>
      </c>
    </row>
    <row r="497" spans="1:20" x14ac:dyDescent="0.25">
      <c r="A497">
        <f t="shared" si="16"/>
        <v>496</v>
      </c>
      <c r="B497">
        <f t="shared" si="17"/>
        <v>124</v>
      </c>
      <c r="C497" t="str">
        <f>INDEX('VBA code_permu_wo_repettn'!$T$3:$Y$6,COUNTIF('Profile-matrices_Condorcet'!$B$2:$B497,'Profile-matrices_Condorcet'!$B497),MATCH(INDEX('numeric possibilities'!D$3:D$1298,VLOOKUP($B497,'numeric possibilities'!$C$3:$G$1298,1)),'VBA code_permu_wo_repettn'!$T$2:$Y$2))</f>
        <v>B</v>
      </c>
      <c r="D497" t="str">
        <f>INDEX('VBA code_permu_wo_repettn'!$AA$3:$AF$6,COUNTIF('Profile-matrices_Condorcet'!$B$2:$B497,'Profile-matrices_Condorcet'!$B497),MATCH(INDEX('numeric possibilities'!E$3:E$1298,VLOOKUP($B497,'numeric possibilities'!$C$3:$G$1298,1)),'VBA code_permu_wo_repettn'!$AA$2:$AF$2))</f>
        <v>D</v>
      </c>
      <c r="E497" t="str">
        <f>INDEX('VBA code_permu_wo_repettn'!$AH$3:$AM$6,COUNTIF('Profile-matrices_Condorcet'!$B$2:$B497,'Profile-matrices_Condorcet'!$B497),MATCH(INDEX('numeric possibilities'!F$3:F$1298,VLOOKUP($B497,'numeric possibilities'!$C$3:$G$1298,1)),'VBA code_permu_wo_repettn'!$AH$2:$AM$2))</f>
        <v>A</v>
      </c>
      <c r="F497" t="str">
        <f>INDEX('VBA code_permu_wo_repettn'!$AO$3:$AT$6,COUNTIF('Profile-matrices_Condorcet'!$B$2:$B497,'Profile-matrices_Condorcet'!$B497),MATCH(INDEX('numeric possibilities'!G$3:G$1298,VLOOKUP($B497,'numeric possibilities'!$C$3:$G$1298,1)),'VBA code_permu_wo_repettn'!$AO$2:$AT$2))</f>
        <v>C</v>
      </c>
      <c r="G497" t="str">
        <f>IF(MAX(I497:L497)&gt;='numeric possibilities'!$B$4/2,INDEX('Profile-matrices_Condorcet'!I496:L496,1,MATCH(MAX('Profile-matrices_Condorcet'!I497:L497),'Profile-matrices_Condorcet'!I497:L497,0)),"NCW")</f>
        <v>C</v>
      </c>
      <c r="H497" t="s">
        <v>13</v>
      </c>
      <c r="I497" s="3">
        <f>COUNTIF($I495:$S495,I496)</f>
        <v>1</v>
      </c>
      <c r="J497" s="3">
        <f>COUNTIF($I495:$S495,J496)</f>
        <v>2</v>
      </c>
      <c r="K497" s="3">
        <f>COUNTIF($I495:$S495,K496)</f>
        <v>3</v>
      </c>
      <c r="L497" s="3">
        <f>COUNTIF($I495:$S495,L496)</f>
        <v>0</v>
      </c>
    </row>
    <row r="498" spans="1:20" x14ac:dyDescent="0.25">
      <c r="A498">
        <f t="shared" si="16"/>
        <v>497</v>
      </c>
      <c r="B498">
        <f t="shared" si="17"/>
        <v>125</v>
      </c>
      <c r="C498" t="str">
        <f>INDEX('VBA code_permu_wo_repettn'!$T$3:$Y$6,COUNTIF('Profile-matrices_Condorcet'!$B$2:$B498,'Profile-matrices_Condorcet'!$B498),MATCH(INDEX('numeric possibilities'!D$3:D$1298,VLOOKUP($B498,'numeric possibilities'!$C$3:$G$1298,1)),'VBA code_permu_wo_repettn'!$T$2:$Y$2))</f>
        <v>A</v>
      </c>
      <c r="D498" t="str">
        <f>INDEX('VBA code_permu_wo_repettn'!$AA$3:$AF$6,COUNTIF('Profile-matrices_Condorcet'!$B$2:$B498,'Profile-matrices_Condorcet'!$B498),MATCH(INDEX('numeric possibilities'!E$3:E$1298,VLOOKUP($B498,'numeric possibilities'!$C$3:$G$1298,1)),'VBA code_permu_wo_repettn'!$AA$2:$AF$2))</f>
        <v>B</v>
      </c>
      <c r="E498" t="str">
        <f>INDEX('VBA code_permu_wo_repettn'!$AH$3:$AM$6,COUNTIF('Profile-matrices_Condorcet'!$B$2:$B498,'Profile-matrices_Condorcet'!$B498),MATCH(INDEX('numeric possibilities'!F$3:F$1298,VLOOKUP($B498,'numeric possibilities'!$C$3:$G$1298,1)),'VBA code_permu_wo_repettn'!$AH$2:$AM$2))</f>
        <v>C</v>
      </c>
      <c r="F498" t="str">
        <f>INDEX('VBA code_permu_wo_repettn'!$AO$3:$AT$6,COUNTIF('Profile-matrices_Condorcet'!$B$2:$B498,'Profile-matrices_Condorcet'!$B498),MATCH(INDEX('numeric possibilities'!G$3:G$1298,VLOOKUP($B498,'numeric possibilities'!$C$3:$G$1298,1)),'VBA code_permu_wo_repettn'!$AO$2:$AT$2))</f>
        <v>D</v>
      </c>
      <c r="H498" t="s">
        <v>14</v>
      </c>
      <c r="I498" s="3">
        <f>IF(MATCH(I$1,$C498:$C501,0)&lt;(MATCH(J$1,$C498:$C501,0)),1*a_vote,0)+IF(MATCH(I$1,$D498:$D501,0)&lt;MATCH(J$1,$D498:$D501,0),1*b_vote,0)+IF(MATCH(I$1,$E498:$E501,0)&lt;MATCH(J$1,$E498:$E501,0),1*c_vote,0)+IF(MATCH(I$1,$F498:$F501,0)&lt;MATCH(J$1,$F498:$F501,0),1*d_vote,0)</f>
        <v>0.49</v>
      </c>
      <c r="J498" s="3">
        <f>IF(MATCH(I$1,$C498:$C501,0)&gt;(MATCH(J$1,$C498:$C501,0)),1*a_vote,0)+IF(MATCH(I$1,$D498:$D501,0)&gt;MATCH(J$1,$D498:$D501,0),1*b_vote,0)+IF(MATCH(I$1,$E498:$E501,0)&gt;MATCH(J$1,$E498:$E501,0),1*c_vote,0)+IF(MATCH(I$1,$F498:$F501,0)&gt;MATCH(J$1,$F498:$F501,0),1*d_vote,0)</f>
        <v>0.51</v>
      </c>
      <c r="K498" s="3">
        <f>IF(MATCH($K$1,$C498:$C501,0)&lt;(MATCH($L$1,$C498:$C501,0)),1*a_vote,0)+IF(MATCH($K$1,$D498:$D501,0)&lt;MATCH($L$1,$D498:$D501,0),1*b_vote,0)+IF(MATCH($K$1,$E498:$E501,0)&lt;MATCH($L$1,$E498:$E501,0),1*c_vote,0)+IF(MATCH($K$1,$F498:$F501,0)&lt;MATCH($L$1,$F498:$F501,0),1*d_vote,0)</f>
        <v>0.49</v>
      </c>
      <c r="L498" s="3">
        <f>IF(MATCH(K$1,$C498:$C501,0)&gt;(MATCH(L$1,$C498:$C501,0)),1*a_vote,0)+IF(MATCH(K$1,$D498:$D501,0)&gt;MATCH(L$1,$D498:$D501,0),1*b_vote,0)+IF(MATCH(K$1,$E498:$E501,0)&gt;MATCH(L$1,$E498:$E501,0),1*c_vote,0)+IF(MATCH(K$1,$F498:$F501,0)&gt;MATCH(L$1,$F498:$F501,0),1*d_vote,0)</f>
        <v>0.51</v>
      </c>
      <c r="M498" s="3">
        <f>IF(MATCH($M$1,$C498:$C501,0)&lt;(MATCH($N$1,$C498:$C501,0)),1*a_vote,0)+IF(MATCH($M$1,$D498:$D501,0)&lt;MATCH($N$1,$D498:$D501,0),1*b_vote,0)+IF(MATCH($M$1,$E498:$E501,0)&lt;MATCH($N$1,$E498:$E501,0),1*c_vote,0)+IF(MATCH($M$1,$F498:$F501,0)&lt;MATCH($N$1,$F498:$F501,0),1*d_vote,0)</f>
        <v>0.53</v>
      </c>
      <c r="N498" s="3">
        <f>IF(MATCH(M$1,$C498:$C501,0)&gt;(MATCH(N$1,$C498:$C501,0)),1*a_vote,0)+IF(MATCH(M$1,$D498:$D501,0)&gt;MATCH(N$1,$D498:$D501,0),1*b_vote,0)+IF(MATCH(M$1,$E498:$E501,0)&gt;MATCH(N$1,$E498:$E501,0),1*c_vote,0)+IF(MATCH(M$1,$F498:$F501,0)&gt;MATCH(N$1,$F498:$F501,0),1*d_vote,0)</f>
        <v>0.47</v>
      </c>
      <c r="O498" s="3">
        <f>IF(MATCH($O$1,$C498:$C501,0)&lt;(MATCH($P$1,$C498:$C501,0)),1*a_vote,0)+IF(MATCH($O$1,$D498:$D501,0)&lt;MATCH($P$1,$D498:$D501,0),1*b_vote,0)+IF(MATCH($O$1,$E498:$E501,0)&lt;MATCH($P$1,$E498:$E501,0),1*c_vote,0)+IF(MATCH($O$1,$F498:$F501,0)&lt;MATCH($P$1,$F498:$F501,0),1*d_vote,0)</f>
        <v>0.75</v>
      </c>
      <c r="P498" s="3">
        <f>IF(MATCH(O$1,$C498:$C501,0)&gt;(MATCH(P$1,$C498:$C501,0)),1*a_vote,0)+IF(MATCH(O$1,$D498:$D501,0)&gt;MATCH(P$1,$D498:$D501,0),1*b_vote,0)+IF(MATCH(O$1,$E498:$E501,0)&gt;MATCH(P$1,$E498:$E501,0),1*c_vote,0)+IF(MATCH(O$1,$F498:$F501,0)&gt;MATCH(P$1,$F498:$F501,0),1*d_vote,0)</f>
        <v>0.25</v>
      </c>
      <c r="Q498" s="3">
        <f>IF(MATCH($Q$1,$C498:$C501,0)&lt;(MATCH($R$1,$C498:$C501,0)),1*a_vote,0)+IF(MATCH($Q$1,$D498:$D501,0)&lt;MATCH($R$1,$D498:$D501,0),1*b_vote,0)+IF(MATCH($Q$1,$E498:$E501,0)&lt;MATCH($R$1,$E498:$E501,0),1*c_vote,0)+IF(MATCH($Q$1,$F498:$F501,0)&lt;MATCH($R$1,$F498:$F501,0),1*d_vote,0)</f>
        <v>0.51</v>
      </c>
      <c r="R498" s="3">
        <f>IF(MATCH(Q$1,$C498:$C501,0)&gt;(MATCH(R$1,$C498:$C501,0)),1*a_vote,0)+IF(MATCH(Q$1,$D498:$D501,0)&gt;MATCH(R$1,$D498:$D501,0),1*b_vote,0)+IF(MATCH(Q$1,$E498:$E501,0)&gt;MATCH(R$1,$E498:$E501,0),1*c_vote,0)+IF(MATCH(Q$1,$F498:$F501,0)&gt;MATCH(R$1,$F498:$F501,0),1*d_vote,0)</f>
        <v>0.49</v>
      </c>
      <c r="S498" s="3">
        <f>IF(MATCH($S$1,$C498:$C501,0)&lt;(MATCH($T$1,$C498:$C501,0)),1*a_vote,0)+IF(MATCH($S$1,$D498:$D501,0)&lt;MATCH($T$1,$D498:$D501,0),1*b_vote,0)+IF(MATCH($S$1,$E498:$E501,0)&lt;MATCH($T$1,$E498:$E501,0),1*c_vote,0)+IF(MATCH($S$1,$F498:$F501,0)&lt;MATCH($T$1,$F498:$F501,0),1*d_vote,0)</f>
        <v>0.51</v>
      </c>
      <c r="T498" s="3">
        <f>IF(MATCH(S$1,$C498:$C501,0)&gt;(MATCH(T$1,$C498:$C501,0)),1*a_vote,0)+IF(MATCH(S$1,$D498:$D501,0)&gt;MATCH(T$1,$D498:$D501,0),1*b_vote,0)+IF(MATCH(S$1,$E498:$E501,0)&gt;MATCH(T$1,$E498:$E501,0),1*c_vote,0)+IF(MATCH(S$1,$F498:$F501,0)&gt;MATCH(T$1,$F498:$F501,0),1*d_vote,0)</f>
        <v>0.49</v>
      </c>
    </row>
    <row r="499" spans="1:20" x14ac:dyDescent="0.25">
      <c r="A499">
        <f t="shared" si="16"/>
        <v>498</v>
      </c>
      <c r="B499">
        <f t="shared" si="17"/>
        <v>125</v>
      </c>
      <c r="C499" t="str">
        <f>INDEX('VBA code_permu_wo_repettn'!$T$3:$Y$6,COUNTIF('Profile-matrices_Condorcet'!$B$2:$B499,'Profile-matrices_Condorcet'!$B499),MATCH(INDEX('numeric possibilities'!D$3:D$1298,VLOOKUP($B499,'numeric possibilities'!$C$3:$G$1298,1)),'VBA code_permu_wo_repettn'!$T$2:$Y$2))</f>
        <v>D</v>
      </c>
      <c r="D499" t="str">
        <f>INDEX('VBA code_permu_wo_repettn'!$AA$3:$AF$6,COUNTIF('Profile-matrices_Condorcet'!$B$2:$B499,'Profile-matrices_Condorcet'!$B499),MATCH(INDEX('numeric possibilities'!E$3:E$1298,VLOOKUP($B499,'numeric possibilities'!$C$3:$G$1298,1)),'VBA code_permu_wo_repettn'!$AA$2:$AF$2))</f>
        <v>C</v>
      </c>
      <c r="E499" t="str">
        <f>INDEX('VBA code_permu_wo_repettn'!$AH$3:$AM$6,COUNTIF('Profile-matrices_Condorcet'!$B$2:$B499,'Profile-matrices_Condorcet'!$B499),MATCH(INDEX('numeric possibilities'!F$3:F$1298,VLOOKUP($B499,'numeric possibilities'!$C$3:$G$1298,1)),'VBA code_permu_wo_repettn'!$AH$2:$AM$2))</f>
        <v>B</v>
      </c>
      <c r="F499" t="str">
        <f>INDEX('VBA code_permu_wo_repettn'!$AO$3:$AT$6,COUNTIF('Profile-matrices_Condorcet'!$B$2:$B499,'Profile-matrices_Condorcet'!$B499),MATCH(INDEX('numeric possibilities'!G$3:G$1298,VLOOKUP($B499,'numeric possibilities'!$C$3:$G$1298,1)),'VBA code_permu_wo_repettn'!$AO$2:$AT$2))</f>
        <v>A</v>
      </c>
      <c r="H499" t="s">
        <v>15</v>
      </c>
      <c r="I499" t="str">
        <f>IF(I498&gt;J498,$I$1,IF(I498&lt;J498,$J$1,0))</f>
        <v>B</v>
      </c>
      <c r="K499" t="str">
        <f>IF(K498&gt;L498,$K$1,IF(K498&lt;L498,$L$1,0))</f>
        <v>C</v>
      </c>
      <c r="M499" t="str">
        <f>IF(M498&gt;N498,$M$1,IF(M498&lt;N498,$N$1,0))</f>
        <v>A</v>
      </c>
      <c r="O499" t="str">
        <f>IF(O498&gt;P498,$O$1,IF(O498&lt;P498,$P$1,0))</f>
        <v>B</v>
      </c>
      <c r="Q499" t="str">
        <f>IF(Q498&gt;R498,$Q$1,IF(Q498&lt;R498,$R$1,0))</f>
        <v>B</v>
      </c>
      <c r="S499" t="str">
        <f>IF(S498&gt;T498,$S$1,IF(S498&lt;T498,$T$1,0))</f>
        <v>C</v>
      </c>
    </row>
    <row r="500" spans="1:20" x14ac:dyDescent="0.25">
      <c r="A500">
        <f t="shared" si="16"/>
        <v>499</v>
      </c>
      <c r="B500">
        <f t="shared" si="17"/>
        <v>125</v>
      </c>
      <c r="C500" t="str">
        <f>INDEX('VBA code_permu_wo_repettn'!$T$3:$Y$6,COUNTIF('Profile-matrices_Condorcet'!$B$2:$B500,'Profile-matrices_Condorcet'!$B500),MATCH(INDEX('numeric possibilities'!D$3:D$1298,VLOOKUP($B500,'numeric possibilities'!$C$3:$G$1298,1)),'VBA code_permu_wo_repettn'!$T$2:$Y$2))</f>
        <v>B</v>
      </c>
      <c r="D500" t="str">
        <f>INDEX('VBA code_permu_wo_repettn'!$AA$3:$AF$6,COUNTIF('Profile-matrices_Condorcet'!$B$2:$B500,'Profile-matrices_Condorcet'!$B500),MATCH(INDEX('numeric possibilities'!E$3:E$1298,VLOOKUP($B500,'numeric possibilities'!$C$3:$G$1298,1)),'VBA code_permu_wo_repettn'!$AA$2:$AF$2))</f>
        <v>A</v>
      </c>
      <c r="E500" t="str">
        <f>INDEX('VBA code_permu_wo_repettn'!$AH$3:$AM$6,COUNTIF('Profile-matrices_Condorcet'!$B$2:$B500,'Profile-matrices_Condorcet'!$B500),MATCH(INDEX('numeric possibilities'!F$3:F$1298,VLOOKUP($B500,'numeric possibilities'!$C$3:$G$1298,1)),'VBA code_permu_wo_repettn'!$AH$2:$AM$2))</f>
        <v>D</v>
      </c>
      <c r="F500" t="str">
        <f>INDEX('VBA code_permu_wo_repettn'!$AO$3:$AT$6,COUNTIF('Profile-matrices_Condorcet'!$B$2:$B500,'Profile-matrices_Condorcet'!$B500),MATCH(INDEX('numeric possibilities'!G$3:G$1298,VLOOKUP($B500,'numeric possibilities'!$C$3:$G$1298,1)),'VBA code_permu_wo_repettn'!$AO$2:$AT$2))</f>
        <v>B</v>
      </c>
      <c r="I500" t="s">
        <v>0</v>
      </c>
      <c r="J500" t="s">
        <v>1</v>
      </c>
      <c r="K500" t="s">
        <v>2</v>
      </c>
      <c r="L500" t="s">
        <v>3</v>
      </c>
    </row>
    <row r="501" spans="1:20" x14ac:dyDescent="0.25">
      <c r="A501">
        <f t="shared" si="16"/>
        <v>500</v>
      </c>
      <c r="B501">
        <f t="shared" si="17"/>
        <v>125</v>
      </c>
      <c r="C501" t="str">
        <f>INDEX('VBA code_permu_wo_repettn'!$T$3:$Y$6,COUNTIF('Profile-matrices_Condorcet'!$B$2:$B501,'Profile-matrices_Condorcet'!$B501),MATCH(INDEX('numeric possibilities'!D$3:D$1298,VLOOKUP($B501,'numeric possibilities'!$C$3:$G$1298,1)),'VBA code_permu_wo_repettn'!$T$2:$Y$2))</f>
        <v>C</v>
      </c>
      <c r="D501" t="str">
        <f>INDEX('VBA code_permu_wo_repettn'!$AA$3:$AF$6,COUNTIF('Profile-matrices_Condorcet'!$B$2:$B501,'Profile-matrices_Condorcet'!$B501),MATCH(INDEX('numeric possibilities'!E$3:E$1298,VLOOKUP($B501,'numeric possibilities'!$C$3:$G$1298,1)),'VBA code_permu_wo_repettn'!$AA$2:$AF$2))</f>
        <v>D</v>
      </c>
      <c r="E501" t="str">
        <f>INDEX('VBA code_permu_wo_repettn'!$AH$3:$AM$6,COUNTIF('Profile-matrices_Condorcet'!$B$2:$B501,'Profile-matrices_Condorcet'!$B501),MATCH(INDEX('numeric possibilities'!F$3:F$1298,VLOOKUP($B501,'numeric possibilities'!$C$3:$G$1298,1)),'VBA code_permu_wo_repettn'!$AH$2:$AM$2))</f>
        <v>A</v>
      </c>
      <c r="F501" t="str">
        <f>INDEX('VBA code_permu_wo_repettn'!$AO$3:$AT$6,COUNTIF('Profile-matrices_Condorcet'!$B$2:$B501,'Profile-matrices_Condorcet'!$B501),MATCH(INDEX('numeric possibilities'!G$3:G$1298,VLOOKUP($B501,'numeric possibilities'!$C$3:$G$1298,1)),'VBA code_permu_wo_repettn'!$AO$2:$AT$2))</f>
        <v>C</v>
      </c>
      <c r="G501" t="str">
        <f>IF(MAX(I501:L501)&gt;='numeric possibilities'!$B$4/2,INDEX('Profile-matrices_Condorcet'!I500:L500,1,MATCH(MAX('Profile-matrices_Condorcet'!I501:L501),'Profile-matrices_Condorcet'!I501:L501,0)),"NCW")</f>
        <v>B</v>
      </c>
      <c r="H501" t="s">
        <v>13</v>
      </c>
      <c r="I501" s="3">
        <f>COUNTIF($I499:$S499,I500)</f>
        <v>1</v>
      </c>
      <c r="J501" s="3">
        <f>COUNTIF($I499:$S499,J500)</f>
        <v>3</v>
      </c>
      <c r="K501" s="3">
        <f>COUNTIF($I499:$S499,K500)</f>
        <v>2</v>
      </c>
      <c r="L501" s="3">
        <f>COUNTIF($I499:$S499,L500)</f>
        <v>0</v>
      </c>
    </row>
    <row r="502" spans="1:20" x14ac:dyDescent="0.25">
      <c r="A502">
        <f t="shared" si="16"/>
        <v>501</v>
      </c>
      <c r="B502">
        <f t="shared" si="17"/>
        <v>126</v>
      </c>
      <c r="C502" t="str">
        <f>INDEX('VBA code_permu_wo_repettn'!$T$3:$Y$6,COUNTIF('Profile-matrices_Condorcet'!$B$2:$B502,'Profile-matrices_Condorcet'!$B502),MATCH(INDEX('numeric possibilities'!D$3:D$1298,VLOOKUP($B502,'numeric possibilities'!$C$3:$G$1298,1)),'VBA code_permu_wo_repettn'!$T$2:$Y$2))</f>
        <v>A</v>
      </c>
      <c r="D502" t="str">
        <f>INDEX('VBA code_permu_wo_repettn'!$AA$3:$AF$6,COUNTIF('Profile-matrices_Condorcet'!$B$2:$B502,'Profile-matrices_Condorcet'!$B502),MATCH(INDEX('numeric possibilities'!E$3:E$1298,VLOOKUP($B502,'numeric possibilities'!$C$3:$G$1298,1)),'VBA code_permu_wo_repettn'!$AA$2:$AF$2))</f>
        <v>B</v>
      </c>
      <c r="E502" t="str">
        <f>INDEX('VBA code_permu_wo_repettn'!$AH$3:$AM$6,COUNTIF('Profile-matrices_Condorcet'!$B$2:$B502,'Profile-matrices_Condorcet'!$B502),MATCH(INDEX('numeric possibilities'!F$3:F$1298,VLOOKUP($B502,'numeric possibilities'!$C$3:$G$1298,1)),'VBA code_permu_wo_repettn'!$AH$2:$AM$2))</f>
        <v>C</v>
      </c>
      <c r="F502" t="str">
        <f>INDEX('VBA code_permu_wo_repettn'!$AO$3:$AT$6,COUNTIF('Profile-matrices_Condorcet'!$B$2:$B502,'Profile-matrices_Condorcet'!$B502),MATCH(INDEX('numeric possibilities'!G$3:G$1298,VLOOKUP($B502,'numeric possibilities'!$C$3:$G$1298,1)),'VBA code_permu_wo_repettn'!$AO$2:$AT$2))</f>
        <v>D</v>
      </c>
      <c r="H502" t="s">
        <v>14</v>
      </c>
      <c r="I502" s="3">
        <f>IF(MATCH(I$1,$C502:$C505,0)&lt;(MATCH(J$1,$C502:$C505,0)),1*a_vote,0)+IF(MATCH(I$1,$D502:$D505,0)&lt;MATCH(J$1,$D502:$D505,0),1*b_vote,0)+IF(MATCH(I$1,$E502:$E505,0)&lt;MATCH(J$1,$E502:$E505,0),1*c_vote,0)+IF(MATCH(I$1,$F502:$F505,0)&lt;MATCH(J$1,$F502:$F505,0),1*d_vote,0)</f>
        <v>0.49</v>
      </c>
      <c r="J502" s="3">
        <f>IF(MATCH(I$1,$C502:$C505,0)&gt;(MATCH(J$1,$C502:$C505,0)),1*a_vote,0)+IF(MATCH(I$1,$D502:$D505,0)&gt;MATCH(J$1,$D502:$D505,0),1*b_vote,0)+IF(MATCH(I$1,$E502:$E505,0)&gt;MATCH(J$1,$E502:$E505,0),1*c_vote,0)+IF(MATCH(I$1,$F502:$F505,0)&gt;MATCH(J$1,$F502:$F505,0),1*d_vote,0)</f>
        <v>0.51</v>
      </c>
      <c r="K502" s="3">
        <f>IF(MATCH($K$1,$C502:$C505,0)&lt;(MATCH($L$1,$C502:$C505,0)),1*a_vote,0)+IF(MATCH($K$1,$D502:$D505,0)&lt;MATCH($L$1,$D502:$D505,0),1*b_vote,0)+IF(MATCH($K$1,$E502:$E505,0)&lt;MATCH($L$1,$E502:$E505,0),1*c_vote,0)+IF(MATCH($K$1,$F502:$F505,0)&lt;MATCH($L$1,$F502:$F505,0),1*d_vote,0)</f>
        <v>0.49</v>
      </c>
      <c r="L502" s="3">
        <f>IF(MATCH(K$1,$C502:$C505,0)&gt;(MATCH(L$1,$C502:$C505,0)),1*a_vote,0)+IF(MATCH(K$1,$D502:$D505,0)&gt;MATCH(L$1,$D502:$D505,0),1*b_vote,0)+IF(MATCH(K$1,$E502:$E505,0)&gt;MATCH(L$1,$E502:$E505,0),1*c_vote,0)+IF(MATCH(K$1,$F502:$F505,0)&gt;MATCH(L$1,$F502:$F505,0),1*d_vote,0)</f>
        <v>0.51</v>
      </c>
      <c r="M502" s="3">
        <f>IF(MATCH($M$1,$C502:$C505,0)&lt;(MATCH($N$1,$C502:$C505,0)),1*a_vote,0)+IF(MATCH($M$1,$D502:$D505,0)&lt;MATCH($N$1,$D502:$D505,0),1*b_vote,0)+IF(MATCH($M$1,$E502:$E505,0)&lt;MATCH($N$1,$E502:$E505,0),1*c_vote,0)+IF(MATCH($M$1,$F502:$F505,0)&lt;MATCH($N$1,$F502:$F505,0),1*d_vote,0)</f>
        <v>0.53</v>
      </c>
      <c r="N502" s="3">
        <f>IF(MATCH(M$1,$C502:$C505,0)&gt;(MATCH(N$1,$C502:$C505,0)),1*a_vote,0)+IF(MATCH(M$1,$D502:$D505,0)&gt;MATCH(N$1,$D502:$D505,0),1*b_vote,0)+IF(MATCH(M$1,$E502:$E505,0)&gt;MATCH(N$1,$E502:$E505,0),1*c_vote,0)+IF(MATCH(M$1,$F502:$F505,0)&gt;MATCH(N$1,$F502:$F505,0),1*d_vote,0)</f>
        <v>0.47</v>
      </c>
      <c r="O502" s="3">
        <f>IF(MATCH($O$1,$C502:$C505,0)&lt;(MATCH($P$1,$C502:$C505,0)),1*a_vote,0)+IF(MATCH($O$1,$D502:$D505,0)&lt;MATCH($P$1,$D502:$D505,0),1*b_vote,0)+IF(MATCH($O$1,$E502:$E505,0)&lt;MATCH($P$1,$E502:$E505,0),1*c_vote,0)+IF(MATCH($O$1,$F502:$F505,0)&lt;MATCH($P$1,$F502:$F505,0),1*d_vote,0)</f>
        <v>0.48</v>
      </c>
      <c r="P502" s="3">
        <f>IF(MATCH(O$1,$C502:$C505,0)&gt;(MATCH(P$1,$C502:$C505,0)),1*a_vote,0)+IF(MATCH(O$1,$D502:$D505,0)&gt;MATCH(P$1,$D502:$D505,0),1*b_vote,0)+IF(MATCH(O$1,$E502:$E505,0)&gt;MATCH(P$1,$E502:$E505,0),1*c_vote,0)+IF(MATCH(O$1,$F502:$F505,0)&gt;MATCH(P$1,$F502:$F505,0),1*d_vote,0)</f>
        <v>0.52</v>
      </c>
      <c r="Q502" s="3">
        <f>IF(MATCH($Q$1,$C502:$C505,0)&lt;(MATCH($R$1,$C502:$C505,0)),1*a_vote,0)+IF(MATCH($Q$1,$D502:$D505,0)&lt;MATCH($R$1,$D502:$D505,0),1*b_vote,0)+IF(MATCH($Q$1,$E502:$E505,0)&lt;MATCH($R$1,$E502:$E505,0),1*c_vote,0)+IF(MATCH($Q$1,$F502:$F505,0)&lt;MATCH($R$1,$F502:$F505,0),1*d_vote,0)</f>
        <v>0.51</v>
      </c>
      <c r="R502" s="3">
        <f>IF(MATCH(Q$1,$C502:$C505,0)&gt;(MATCH(R$1,$C502:$C505,0)),1*a_vote,0)+IF(MATCH(Q$1,$D502:$D505,0)&gt;MATCH(R$1,$D502:$D505,0),1*b_vote,0)+IF(MATCH(Q$1,$E502:$E505,0)&gt;MATCH(R$1,$E502:$E505,0),1*c_vote,0)+IF(MATCH(Q$1,$F502:$F505,0)&gt;MATCH(R$1,$F502:$F505,0),1*d_vote,0)</f>
        <v>0.49</v>
      </c>
      <c r="S502" s="3">
        <f>IF(MATCH($S$1,$C502:$C505,0)&lt;(MATCH($T$1,$C502:$C505,0)),1*a_vote,0)+IF(MATCH($S$1,$D502:$D505,0)&lt;MATCH($T$1,$D502:$D505,0),1*b_vote,0)+IF(MATCH($S$1,$E502:$E505,0)&lt;MATCH($T$1,$E502:$E505,0),1*c_vote,0)+IF(MATCH($S$1,$F502:$F505,0)&lt;MATCH($T$1,$F502:$F505,0),1*d_vote,0)</f>
        <v>0.51</v>
      </c>
      <c r="T502" s="3">
        <f>IF(MATCH(S$1,$C502:$C505,0)&gt;(MATCH(T$1,$C502:$C505,0)),1*a_vote,0)+IF(MATCH(S$1,$D502:$D505,0)&gt;MATCH(T$1,$D502:$D505,0),1*b_vote,0)+IF(MATCH(S$1,$E502:$E505,0)&gt;MATCH(T$1,$E502:$E505,0),1*c_vote,0)+IF(MATCH(S$1,$F502:$F505,0)&gt;MATCH(T$1,$F502:$F505,0),1*d_vote,0)</f>
        <v>0.49</v>
      </c>
    </row>
    <row r="503" spans="1:20" x14ac:dyDescent="0.25">
      <c r="A503">
        <f t="shared" si="16"/>
        <v>502</v>
      </c>
      <c r="B503">
        <f t="shared" si="17"/>
        <v>126</v>
      </c>
      <c r="C503" t="str">
        <f>INDEX('VBA code_permu_wo_repettn'!$T$3:$Y$6,COUNTIF('Profile-matrices_Condorcet'!$B$2:$B503,'Profile-matrices_Condorcet'!$B503),MATCH(INDEX('numeric possibilities'!D$3:D$1298,VLOOKUP($B503,'numeric possibilities'!$C$3:$G$1298,1)),'VBA code_permu_wo_repettn'!$T$2:$Y$2))</f>
        <v>D</v>
      </c>
      <c r="D503" t="str">
        <f>INDEX('VBA code_permu_wo_repettn'!$AA$3:$AF$6,COUNTIF('Profile-matrices_Condorcet'!$B$2:$B503,'Profile-matrices_Condorcet'!$B503),MATCH(INDEX('numeric possibilities'!E$3:E$1298,VLOOKUP($B503,'numeric possibilities'!$C$3:$G$1298,1)),'VBA code_permu_wo_repettn'!$AA$2:$AF$2))</f>
        <v>C</v>
      </c>
      <c r="E503" t="str">
        <f>INDEX('VBA code_permu_wo_repettn'!$AH$3:$AM$6,COUNTIF('Profile-matrices_Condorcet'!$B$2:$B503,'Profile-matrices_Condorcet'!$B503),MATCH(INDEX('numeric possibilities'!F$3:F$1298,VLOOKUP($B503,'numeric possibilities'!$C$3:$G$1298,1)),'VBA code_permu_wo_repettn'!$AH$2:$AM$2))</f>
        <v>B</v>
      </c>
      <c r="F503" t="str">
        <f>INDEX('VBA code_permu_wo_repettn'!$AO$3:$AT$6,COUNTIF('Profile-matrices_Condorcet'!$B$2:$B503,'Profile-matrices_Condorcet'!$B503),MATCH(INDEX('numeric possibilities'!G$3:G$1298,VLOOKUP($B503,'numeric possibilities'!$C$3:$G$1298,1)),'VBA code_permu_wo_repettn'!$AO$2:$AT$2))</f>
        <v>A</v>
      </c>
      <c r="H503" t="s">
        <v>15</v>
      </c>
      <c r="I503" t="str">
        <f>IF(I502&gt;J502,$I$1,IF(I502&lt;J502,$J$1,0))</f>
        <v>B</v>
      </c>
      <c r="K503" t="str">
        <f>IF(K502&gt;L502,$K$1,IF(K502&lt;L502,$L$1,0))</f>
        <v>C</v>
      </c>
      <c r="M503" t="str">
        <f>IF(M502&gt;N502,$M$1,IF(M502&lt;N502,$N$1,0))</f>
        <v>A</v>
      </c>
      <c r="O503" t="str">
        <f>IF(O502&gt;P502,$O$1,IF(O502&lt;P502,$P$1,0))</f>
        <v>C</v>
      </c>
      <c r="Q503" t="str">
        <f>IF(Q502&gt;R502,$Q$1,IF(Q502&lt;R502,$R$1,0))</f>
        <v>B</v>
      </c>
      <c r="S503" t="str">
        <f>IF(S502&gt;T502,$S$1,IF(S502&lt;T502,$T$1,0))</f>
        <v>C</v>
      </c>
    </row>
    <row r="504" spans="1:20" x14ac:dyDescent="0.25">
      <c r="A504">
        <f t="shared" si="16"/>
        <v>503</v>
      </c>
      <c r="B504">
        <f t="shared" si="17"/>
        <v>126</v>
      </c>
      <c r="C504" t="str">
        <f>INDEX('VBA code_permu_wo_repettn'!$T$3:$Y$6,COUNTIF('Profile-matrices_Condorcet'!$B$2:$B504,'Profile-matrices_Condorcet'!$B504),MATCH(INDEX('numeric possibilities'!D$3:D$1298,VLOOKUP($B504,'numeric possibilities'!$C$3:$G$1298,1)),'VBA code_permu_wo_repettn'!$T$2:$Y$2))</f>
        <v>C</v>
      </c>
      <c r="D504" t="str">
        <f>INDEX('VBA code_permu_wo_repettn'!$AA$3:$AF$6,COUNTIF('Profile-matrices_Condorcet'!$B$2:$B504,'Profile-matrices_Condorcet'!$B504),MATCH(INDEX('numeric possibilities'!E$3:E$1298,VLOOKUP($B504,'numeric possibilities'!$C$3:$G$1298,1)),'VBA code_permu_wo_repettn'!$AA$2:$AF$2))</f>
        <v>A</v>
      </c>
      <c r="E504" t="str">
        <f>INDEX('VBA code_permu_wo_repettn'!$AH$3:$AM$6,COUNTIF('Profile-matrices_Condorcet'!$B$2:$B504,'Profile-matrices_Condorcet'!$B504),MATCH(INDEX('numeric possibilities'!F$3:F$1298,VLOOKUP($B504,'numeric possibilities'!$C$3:$G$1298,1)),'VBA code_permu_wo_repettn'!$AH$2:$AM$2))</f>
        <v>D</v>
      </c>
      <c r="F504" t="str">
        <f>INDEX('VBA code_permu_wo_repettn'!$AO$3:$AT$6,COUNTIF('Profile-matrices_Condorcet'!$B$2:$B504,'Profile-matrices_Condorcet'!$B504),MATCH(INDEX('numeric possibilities'!G$3:G$1298,VLOOKUP($B504,'numeric possibilities'!$C$3:$G$1298,1)),'VBA code_permu_wo_repettn'!$AO$2:$AT$2))</f>
        <v>B</v>
      </c>
      <c r="I504" t="s">
        <v>0</v>
      </c>
      <c r="J504" t="s">
        <v>1</v>
      </c>
      <c r="K504" t="s">
        <v>2</v>
      </c>
      <c r="L504" t="s">
        <v>3</v>
      </c>
    </row>
    <row r="505" spans="1:20" x14ac:dyDescent="0.25">
      <c r="A505">
        <f t="shared" si="16"/>
        <v>504</v>
      </c>
      <c r="B505">
        <f t="shared" si="17"/>
        <v>126</v>
      </c>
      <c r="C505" t="str">
        <f>INDEX('VBA code_permu_wo_repettn'!$T$3:$Y$6,COUNTIF('Profile-matrices_Condorcet'!$B$2:$B505,'Profile-matrices_Condorcet'!$B505),MATCH(INDEX('numeric possibilities'!D$3:D$1298,VLOOKUP($B505,'numeric possibilities'!$C$3:$G$1298,1)),'VBA code_permu_wo_repettn'!$T$2:$Y$2))</f>
        <v>B</v>
      </c>
      <c r="D505" t="str">
        <f>INDEX('VBA code_permu_wo_repettn'!$AA$3:$AF$6,COUNTIF('Profile-matrices_Condorcet'!$B$2:$B505,'Profile-matrices_Condorcet'!$B505),MATCH(INDEX('numeric possibilities'!E$3:E$1298,VLOOKUP($B505,'numeric possibilities'!$C$3:$G$1298,1)),'VBA code_permu_wo_repettn'!$AA$2:$AF$2))</f>
        <v>D</v>
      </c>
      <c r="E505" t="str">
        <f>INDEX('VBA code_permu_wo_repettn'!$AH$3:$AM$6,COUNTIF('Profile-matrices_Condorcet'!$B$2:$B505,'Profile-matrices_Condorcet'!$B505),MATCH(INDEX('numeric possibilities'!F$3:F$1298,VLOOKUP($B505,'numeric possibilities'!$C$3:$G$1298,1)),'VBA code_permu_wo_repettn'!$AH$2:$AM$2))</f>
        <v>A</v>
      </c>
      <c r="F505" t="str">
        <f>INDEX('VBA code_permu_wo_repettn'!$AO$3:$AT$6,COUNTIF('Profile-matrices_Condorcet'!$B$2:$B505,'Profile-matrices_Condorcet'!$B505),MATCH(INDEX('numeric possibilities'!G$3:G$1298,VLOOKUP($B505,'numeric possibilities'!$C$3:$G$1298,1)),'VBA code_permu_wo_repettn'!$AO$2:$AT$2))</f>
        <v>C</v>
      </c>
      <c r="G505" t="str">
        <f>IF(MAX(I505:L505)&gt;='numeric possibilities'!$B$4/2,INDEX('Profile-matrices_Condorcet'!I504:L504,1,MATCH(MAX('Profile-matrices_Condorcet'!I505:L505),'Profile-matrices_Condorcet'!I505:L505,0)),"NCW")</f>
        <v>C</v>
      </c>
      <c r="H505" t="s">
        <v>13</v>
      </c>
      <c r="I505" s="3">
        <f>COUNTIF($I503:$S503,I504)</f>
        <v>1</v>
      </c>
      <c r="J505" s="3">
        <f>COUNTIF($I503:$S503,J504)</f>
        <v>2</v>
      </c>
      <c r="K505" s="3">
        <f>COUNTIF($I503:$S503,K504)</f>
        <v>3</v>
      </c>
      <c r="L505" s="3">
        <f>COUNTIF($I503:$S503,L504)</f>
        <v>0</v>
      </c>
    </row>
    <row r="506" spans="1:20" x14ac:dyDescent="0.25">
      <c r="A506">
        <f t="shared" si="16"/>
        <v>505</v>
      </c>
      <c r="B506">
        <f t="shared" si="17"/>
        <v>127</v>
      </c>
      <c r="C506" t="str">
        <f>INDEX('VBA code_permu_wo_repettn'!$T$3:$Y$6,COUNTIF('Profile-matrices_Condorcet'!$B$2:$B506,'Profile-matrices_Condorcet'!$B506),MATCH(INDEX('numeric possibilities'!D$3:D$1298,VLOOKUP($B506,'numeric possibilities'!$C$3:$G$1298,1)),'VBA code_permu_wo_repettn'!$T$2:$Y$2))</f>
        <v>A</v>
      </c>
      <c r="D506" t="str">
        <f>INDEX('VBA code_permu_wo_repettn'!$AA$3:$AF$6,COUNTIF('Profile-matrices_Condorcet'!$B$2:$B506,'Profile-matrices_Condorcet'!$B506),MATCH(INDEX('numeric possibilities'!E$3:E$1298,VLOOKUP($B506,'numeric possibilities'!$C$3:$G$1298,1)),'VBA code_permu_wo_repettn'!$AA$2:$AF$2))</f>
        <v>B</v>
      </c>
      <c r="E506" t="str">
        <f>INDEX('VBA code_permu_wo_repettn'!$AH$3:$AM$6,COUNTIF('Profile-matrices_Condorcet'!$B$2:$B506,'Profile-matrices_Condorcet'!$B506),MATCH(INDEX('numeric possibilities'!F$3:F$1298,VLOOKUP($B506,'numeric possibilities'!$C$3:$G$1298,1)),'VBA code_permu_wo_repettn'!$AH$2:$AM$2))</f>
        <v>C</v>
      </c>
      <c r="F506" t="str">
        <f>INDEX('VBA code_permu_wo_repettn'!$AO$3:$AT$6,COUNTIF('Profile-matrices_Condorcet'!$B$2:$B506,'Profile-matrices_Condorcet'!$B506),MATCH(INDEX('numeric possibilities'!G$3:G$1298,VLOOKUP($B506,'numeric possibilities'!$C$3:$G$1298,1)),'VBA code_permu_wo_repettn'!$AO$2:$AT$2))</f>
        <v>D</v>
      </c>
      <c r="H506" t="s">
        <v>14</v>
      </c>
      <c r="I506" s="3">
        <f>IF(MATCH(I$1,$C506:$C509,0)&lt;(MATCH(J$1,$C506:$C509,0)),1*a_vote,0)+IF(MATCH(I$1,$D506:$D509,0)&lt;MATCH(J$1,$D506:$D509,0),1*b_vote,0)+IF(MATCH(I$1,$E506:$E509,0)&lt;MATCH(J$1,$E506:$E509,0),1*c_vote,0)+IF(MATCH(I$1,$F506:$F509,0)&lt;MATCH(J$1,$F506:$F509,0),1*d_vote,0)</f>
        <v>0.49</v>
      </c>
      <c r="J506" s="3">
        <f>IF(MATCH(I$1,$C506:$C509,0)&gt;(MATCH(J$1,$C506:$C509,0)),1*a_vote,0)+IF(MATCH(I$1,$D506:$D509,0)&gt;MATCH(J$1,$D506:$D509,0),1*b_vote,0)+IF(MATCH(I$1,$E506:$E509,0)&gt;MATCH(J$1,$E506:$E509,0),1*c_vote,0)+IF(MATCH(I$1,$F506:$F509,0)&gt;MATCH(J$1,$F506:$F509,0),1*d_vote,0)</f>
        <v>0.51</v>
      </c>
      <c r="K506" s="3">
        <f>IF(MATCH($K$1,$C506:$C509,0)&lt;(MATCH($L$1,$C506:$C509,0)),1*a_vote,0)+IF(MATCH($K$1,$D506:$D509,0)&lt;MATCH($L$1,$D506:$D509,0),1*b_vote,0)+IF(MATCH($K$1,$E506:$E509,0)&lt;MATCH($L$1,$E506:$E509,0),1*c_vote,0)+IF(MATCH($K$1,$F506:$F509,0)&lt;MATCH($L$1,$F506:$F509,0),1*d_vote,0)</f>
        <v>0.49</v>
      </c>
      <c r="L506" s="3">
        <f>IF(MATCH(K$1,$C506:$C509,0)&gt;(MATCH(L$1,$C506:$C509,0)),1*a_vote,0)+IF(MATCH(K$1,$D506:$D509,0)&gt;MATCH(L$1,$D506:$D509,0),1*b_vote,0)+IF(MATCH(K$1,$E506:$E509,0)&gt;MATCH(L$1,$E506:$E509,0),1*c_vote,0)+IF(MATCH(K$1,$F506:$F509,0)&gt;MATCH(L$1,$F506:$F509,0),1*d_vote,0)</f>
        <v>0.51</v>
      </c>
      <c r="M506" s="3">
        <f>IF(MATCH($M$1,$C506:$C509,0)&lt;(MATCH($N$1,$C506:$C509,0)),1*a_vote,0)+IF(MATCH($M$1,$D506:$D509,0)&lt;MATCH($N$1,$D506:$D509,0),1*b_vote,0)+IF(MATCH($M$1,$E506:$E509,0)&lt;MATCH($N$1,$E506:$E509,0),1*c_vote,0)+IF(MATCH($M$1,$F506:$F509,0)&lt;MATCH($N$1,$F506:$F509,0),1*d_vote,0)</f>
        <v>0.27</v>
      </c>
      <c r="N506" s="3">
        <f>IF(MATCH(M$1,$C506:$C509,0)&gt;(MATCH(N$1,$C506:$C509,0)),1*a_vote,0)+IF(MATCH(M$1,$D506:$D509,0)&gt;MATCH(N$1,$D506:$D509,0),1*b_vote,0)+IF(MATCH(M$1,$E506:$E509,0)&gt;MATCH(N$1,$E506:$E509,0),1*c_vote,0)+IF(MATCH(M$1,$F506:$F509,0)&gt;MATCH(N$1,$F506:$F509,0),1*d_vote,0)</f>
        <v>0.73</v>
      </c>
      <c r="O506" s="3">
        <f>IF(MATCH($O$1,$C506:$C509,0)&lt;(MATCH($P$1,$C506:$C509,0)),1*a_vote,0)+IF(MATCH($O$1,$D506:$D509,0)&lt;MATCH($P$1,$D506:$D509,0),1*b_vote,0)+IF(MATCH($O$1,$E506:$E509,0)&lt;MATCH($P$1,$E506:$E509,0),1*c_vote,0)+IF(MATCH($O$1,$F506:$F509,0)&lt;MATCH($P$1,$F506:$F509,0),1*d_vote,0)</f>
        <v>0.75</v>
      </c>
      <c r="P506" s="3">
        <f>IF(MATCH(O$1,$C506:$C509,0)&gt;(MATCH(P$1,$C506:$C509,0)),1*a_vote,0)+IF(MATCH(O$1,$D506:$D509,0)&gt;MATCH(P$1,$D506:$D509,0),1*b_vote,0)+IF(MATCH(O$1,$E506:$E509,0)&gt;MATCH(P$1,$E506:$E509,0),1*c_vote,0)+IF(MATCH(O$1,$F506:$F509,0)&gt;MATCH(P$1,$F506:$F509,0),1*d_vote,0)</f>
        <v>0.25</v>
      </c>
      <c r="Q506" s="3">
        <f>IF(MATCH($Q$1,$C506:$C509,0)&lt;(MATCH($R$1,$C506:$C509,0)),1*a_vote,0)+IF(MATCH($Q$1,$D506:$D509,0)&lt;MATCH($R$1,$D506:$D509,0),1*b_vote,0)+IF(MATCH($Q$1,$E506:$E509,0)&lt;MATCH($R$1,$E506:$E509,0),1*c_vote,0)+IF(MATCH($Q$1,$F506:$F509,0)&lt;MATCH($R$1,$F506:$F509,0),1*d_vote,0)</f>
        <v>0.78</v>
      </c>
      <c r="R506" s="3">
        <f>IF(MATCH(Q$1,$C506:$C509,0)&gt;(MATCH(R$1,$C506:$C509,0)),1*a_vote,0)+IF(MATCH(Q$1,$D506:$D509,0)&gt;MATCH(R$1,$D506:$D509,0),1*b_vote,0)+IF(MATCH(Q$1,$E506:$E509,0)&gt;MATCH(R$1,$E506:$E509,0),1*c_vote,0)+IF(MATCH(Q$1,$F506:$F509,0)&gt;MATCH(R$1,$F506:$F509,0),1*d_vote,0)</f>
        <v>0.21999999999999997</v>
      </c>
      <c r="S506" s="3">
        <f>IF(MATCH($S$1,$C506:$C509,0)&lt;(MATCH($T$1,$C506:$C509,0)),1*a_vote,0)+IF(MATCH($S$1,$D506:$D509,0)&lt;MATCH($T$1,$D506:$D509,0),1*b_vote,0)+IF(MATCH($S$1,$E506:$E509,0)&lt;MATCH($T$1,$E506:$E509,0),1*c_vote,0)+IF(MATCH($S$1,$F506:$F509,0)&lt;MATCH($T$1,$F506:$F509,0),1*d_vote,0)</f>
        <v>0.78</v>
      </c>
      <c r="T506" s="3">
        <f>IF(MATCH(S$1,$C506:$C509,0)&gt;(MATCH(T$1,$C506:$C509,0)),1*a_vote,0)+IF(MATCH(S$1,$D506:$D509,0)&gt;MATCH(T$1,$D506:$D509,0),1*b_vote,0)+IF(MATCH(S$1,$E506:$E509,0)&gt;MATCH(T$1,$E506:$E509,0),1*c_vote,0)+IF(MATCH(S$1,$F506:$F509,0)&gt;MATCH(T$1,$F506:$F509,0),1*d_vote,0)</f>
        <v>0.21999999999999997</v>
      </c>
    </row>
    <row r="507" spans="1:20" x14ac:dyDescent="0.25">
      <c r="A507">
        <f t="shared" si="16"/>
        <v>506</v>
      </c>
      <c r="B507">
        <f t="shared" si="17"/>
        <v>127</v>
      </c>
      <c r="C507" t="str">
        <f>INDEX('VBA code_permu_wo_repettn'!$T$3:$Y$6,COUNTIF('Profile-matrices_Condorcet'!$B$2:$B507,'Profile-matrices_Condorcet'!$B507),MATCH(INDEX('numeric possibilities'!D$3:D$1298,VLOOKUP($B507,'numeric possibilities'!$C$3:$G$1298,1)),'VBA code_permu_wo_repettn'!$T$2:$Y$2))</f>
        <v>B</v>
      </c>
      <c r="D507" t="str">
        <f>INDEX('VBA code_permu_wo_repettn'!$AA$3:$AF$6,COUNTIF('Profile-matrices_Condorcet'!$B$2:$B507,'Profile-matrices_Condorcet'!$B507),MATCH(INDEX('numeric possibilities'!E$3:E$1298,VLOOKUP($B507,'numeric possibilities'!$C$3:$G$1298,1)),'VBA code_permu_wo_repettn'!$AA$2:$AF$2))</f>
        <v>C</v>
      </c>
      <c r="E507" t="str">
        <f>INDEX('VBA code_permu_wo_repettn'!$AH$3:$AM$6,COUNTIF('Profile-matrices_Condorcet'!$B$2:$B507,'Profile-matrices_Condorcet'!$B507),MATCH(INDEX('numeric possibilities'!F$3:F$1298,VLOOKUP($B507,'numeric possibilities'!$C$3:$G$1298,1)),'VBA code_permu_wo_repettn'!$AH$2:$AM$2))</f>
        <v>B</v>
      </c>
      <c r="F507" t="str">
        <f>INDEX('VBA code_permu_wo_repettn'!$AO$3:$AT$6,COUNTIF('Profile-matrices_Condorcet'!$B$2:$B507,'Profile-matrices_Condorcet'!$B507),MATCH(INDEX('numeric possibilities'!G$3:G$1298,VLOOKUP($B507,'numeric possibilities'!$C$3:$G$1298,1)),'VBA code_permu_wo_repettn'!$AO$2:$AT$2))</f>
        <v>A</v>
      </c>
      <c r="H507" t="s">
        <v>15</v>
      </c>
      <c r="I507" t="str">
        <f>IF(I506&gt;J506,$I$1,IF(I506&lt;J506,$J$1,0))</f>
        <v>B</v>
      </c>
      <c r="K507" t="str">
        <f>IF(K506&gt;L506,$K$1,IF(K506&lt;L506,$L$1,0))</f>
        <v>C</v>
      </c>
      <c r="M507" t="str">
        <f>IF(M506&gt;N506,$M$1,IF(M506&lt;N506,$N$1,0))</f>
        <v>D</v>
      </c>
      <c r="O507" t="str">
        <f>IF(O506&gt;P506,$O$1,IF(O506&lt;P506,$P$1,0))</f>
        <v>B</v>
      </c>
      <c r="Q507" t="str">
        <f>IF(Q506&gt;R506,$Q$1,IF(Q506&lt;R506,$R$1,0))</f>
        <v>B</v>
      </c>
      <c r="S507" t="str">
        <f>IF(S506&gt;T506,$S$1,IF(S506&lt;T506,$T$1,0))</f>
        <v>C</v>
      </c>
    </row>
    <row r="508" spans="1:20" x14ac:dyDescent="0.25">
      <c r="A508">
        <f t="shared" si="16"/>
        <v>507</v>
      </c>
      <c r="B508">
        <f t="shared" si="17"/>
        <v>127</v>
      </c>
      <c r="C508" t="str">
        <f>INDEX('VBA code_permu_wo_repettn'!$T$3:$Y$6,COUNTIF('Profile-matrices_Condorcet'!$B$2:$B508,'Profile-matrices_Condorcet'!$B508),MATCH(INDEX('numeric possibilities'!D$3:D$1298,VLOOKUP($B508,'numeric possibilities'!$C$3:$G$1298,1)),'VBA code_permu_wo_repettn'!$T$2:$Y$2))</f>
        <v>C</v>
      </c>
      <c r="D508" t="str">
        <f>INDEX('VBA code_permu_wo_repettn'!$AA$3:$AF$6,COUNTIF('Profile-matrices_Condorcet'!$B$2:$B508,'Profile-matrices_Condorcet'!$B508),MATCH(INDEX('numeric possibilities'!E$3:E$1298,VLOOKUP($B508,'numeric possibilities'!$C$3:$G$1298,1)),'VBA code_permu_wo_repettn'!$AA$2:$AF$2))</f>
        <v>D</v>
      </c>
      <c r="E508" t="str">
        <f>INDEX('VBA code_permu_wo_repettn'!$AH$3:$AM$6,COUNTIF('Profile-matrices_Condorcet'!$B$2:$B508,'Profile-matrices_Condorcet'!$B508),MATCH(INDEX('numeric possibilities'!F$3:F$1298,VLOOKUP($B508,'numeric possibilities'!$C$3:$G$1298,1)),'VBA code_permu_wo_repettn'!$AH$2:$AM$2))</f>
        <v>D</v>
      </c>
      <c r="F508" t="str">
        <f>INDEX('VBA code_permu_wo_repettn'!$AO$3:$AT$6,COUNTIF('Profile-matrices_Condorcet'!$B$2:$B508,'Profile-matrices_Condorcet'!$B508),MATCH(INDEX('numeric possibilities'!G$3:G$1298,VLOOKUP($B508,'numeric possibilities'!$C$3:$G$1298,1)),'VBA code_permu_wo_repettn'!$AO$2:$AT$2))</f>
        <v>B</v>
      </c>
      <c r="I508" t="s">
        <v>0</v>
      </c>
      <c r="J508" t="s">
        <v>1</v>
      </c>
      <c r="K508" t="s">
        <v>2</v>
      </c>
      <c r="L508" t="s">
        <v>3</v>
      </c>
    </row>
    <row r="509" spans="1:20" x14ac:dyDescent="0.25">
      <c r="A509">
        <f t="shared" si="16"/>
        <v>508</v>
      </c>
      <c r="B509">
        <f t="shared" si="17"/>
        <v>127</v>
      </c>
      <c r="C509" t="str">
        <f>INDEX('VBA code_permu_wo_repettn'!$T$3:$Y$6,COUNTIF('Profile-matrices_Condorcet'!$B$2:$B509,'Profile-matrices_Condorcet'!$B509),MATCH(INDEX('numeric possibilities'!D$3:D$1298,VLOOKUP($B509,'numeric possibilities'!$C$3:$G$1298,1)),'VBA code_permu_wo_repettn'!$T$2:$Y$2))</f>
        <v>D</v>
      </c>
      <c r="D509" t="str">
        <f>INDEX('VBA code_permu_wo_repettn'!$AA$3:$AF$6,COUNTIF('Profile-matrices_Condorcet'!$B$2:$B509,'Profile-matrices_Condorcet'!$B509),MATCH(INDEX('numeric possibilities'!E$3:E$1298,VLOOKUP($B509,'numeric possibilities'!$C$3:$G$1298,1)),'VBA code_permu_wo_repettn'!$AA$2:$AF$2))</f>
        <v>A</v>
      </c>
      <c r="E509" t="str">
        <f>INDEX('VBA code_permu_wo_repettn'!$AH$3:$AM$6,COUNTIF('Profile-matrices_Condorcet'!$B$2:$B509,'Profile-matrices_Condorcet'!$B509),MATCH(INDEX('numeric possibilities'!F$3:F$1298,VLOOKUP($B509,'numeric possibilities'!$C$3:$G$1298,1)),'VBA code_permu_wo_repettn'!$AH$2:$AM$2))</f>
        <v>A</v>
      </c>
      <c r="F509" t="str">
        <f>INDEX('VBA code_permu_wo_repettn'!$AO$3:$AT$6,COUNTIF('Profile-matrices_Condorcet'!$B$2:$B509,'Profile-matrices_Condorcet'!$B509),MATCH(INDEX('numeric possibilities'!G$3:G$1298,VLOOKUP($B509,'numeric possibilities'!$C$3:$G$1298,1)),'VBA code_permu_wo_repettn'!$AO$2:$AT$2))</f>
        <v>C</v>
      </c>
      <c r="G509" t="str">
        <f>IF(MAX(I509:L509)&gt;='numeric possibilities'!$B$4/2,INDEX('Profile-matrices_Condorcet'!I508:L508,1,MATCH(MAX('Profile-matrices_Condorcet'!I509:L509),'Profile-matrices_Condorcet'!I509:L509,0)),"NCW")</f>
        <v>B</v>
      </c>
      <c r="H509" t="s">
        <v>13</v>
      </c>
      <c r="I509" s="3">
        <f>COUNTIF($I507:$S507,I508)</f>
        <v>0</v>
      </c>
      <c r="J509" s="3">
        <f>COUNTIF($I507:$S507,J508)</f>
        <v>3</v>
      </c>
      <c r="K509" s="3">
        <f>COUNTIF($I507:$S507,K508)</f>
        <v>2</v>
      </c>
      <c r="L509" s="3">
        <f>COUNTIF($I507:$S507,L508)</f>
        <v>1</v>
      </c>
    </row>
    <row r="510" spans="1:20" x14ac:dyDescent="0.25">
      <c r="A510">
        <f t="shared" si="16"/>
        <v>509</v>
      </c>
      <c r="B510">
        <f t="shared" si="17"/>
        <v>128</v>
      </c>
      <c r="C510" t="str">
        <f>INDEX('VBA code_permu_wo_repettn'!$T$3:$Y$6,COUNTIF('Profile-matrices_Condorcet'!$B$2:$B510,'Profile-matrices_Condorcet'!$B510),MATCH(INDEX('numeric possibilities'!D$3:D$1298,VLOOKUP($B510,'numeric possibilities'!$C$3:$G$1298,1)),'VBA code_permu_wo_repettn'!$T$2:$Y$2))</f>
        <v>A</v>
      </c>
      <c r="D510" t="str">
        <f>INDEX('VBA code_permu_wo_repettn'!$AA$3:$AF$6,COUNTIF('Profile-matrices_Condorcet'!$B$2:$B510,'Profile-matrices_Condorcet'!$B510),MATCH(INDEX('numeric possibilities'!E$3:E$1298,VLOOKUP($B510,'numeric possibilities'!$C$3:$G$1298,1)),'VBA code_permu_wo_repettn'!$AA$2:$AF$2))</f>
        <v>B</v>
      </c>
      <c r="E510" t="str">
        <f>INDEX('VBA code_permu_wo_repettn'!$AH$3:$AM$6,COUNTIF('Profile-matrices_Condorcet'!$B$2:$B510,'Profile-matrices_Condorcet'!$B510),MATCH(INDEX('numeric possibilities'!F$3:F$1298,VLOOKUP($B510,'numeric possibilities'!$C$3:$G$1298,1)),'VBA code_permu_wo_repettn'!$AH$2:$AM$2))</f>
        <v>C</v>
      </c>
      <c r="F510" t="str">
        <f>INDEX('VBA code_permu_wo_repettn'!$AO$3:$AT$6,COUNTIF('Profile-matrices_Condorcet'!$B$2:$B510,'Profile-matrices_Condorcet'!$B510),MATCH(INDEX('numeric possibilities'!G$3:G$1298,VLOOKUP($B510,'numeric possibilities'!$C$3:$G$1298,1)),'VBA code_permu_wo_repettn'!$AO$2:$AT$2))</f>
        <v>D</v>
      </c>
      <c r="H510" t="s">
        <v>14</v>
      </c>
      <c r="I510" s="3">
        <f>IF(MATCH(I$1,$C510:$C513,0)&lt;(MATCH(J$1,$C510:$C513,0)),1*a_vote,0)+IF(MATCH(I$1,$D510:$D513,0)&lt;MATCH(J$1,$D510:$D513,0),1*b_vote,0)+IF(MATCH(I$1,$E510:$E513,0)&lt;MATCH(J$1,$E510:$E513,0),1*c_vote,0)+IF(MATCH(I$1,$F510:$F513,0)&lt;MATCH(J$1,$F510:$F513,0),1*d_vote,0)</f>
        <v>0.49</v>
      </c>
      <c r="J510" s="3">
        <f>IF(MATCH(I$1,$C510:$C513,0)&gt;(MATCH(J$1,$C510:$C513,0)),1*a_vote,0)+IF(MATCH(I$1,$D510:$D513,0)&gt;MATCH(J$1,$D510:$D513,0),1*b_vote,0)+IF(MATCH(I$1,$E510:$E513,0)&gt;MATCH(J$1,$E510:$E513,0),1*c_vote,0)+IF(MATCH(I$1,$F510:$F513,0)&gt;MATCH(J$1,$F510:$F513,0),1*d_vote,0)</f>
        <v>0.51</v>
      </c>
      <c r="K510" s="3">
        <f>IF(MATCH($K$1,$C510:$C513,0)&lt;(MATCH($L$1,$C510:$C513,0)),1*a_vote,0)+IF(MATCH($K$1,$D510:$D513,0)&lt;MATCH($L$1,$D510:$D513,0),1*b_vote,0)+IF(MATCH($K$1,$E510:$E513,0)&lt;MATCH($L$1,$E510:$E513,0),1*c_vote,0)+IF(MATCH($K$1,$F510:$F513,0)&lt;MATCH($L$1,$F510:$F513,0),1*d_vote,0)</f>
        <v>0.49</v>
      </c>
      <c r="L510" s="3">
        <f>IF(MATCH(K$1,$C510:$C513,0)&gt;(MATCH(L$1,$C510:$C513,0)),1*a_vote,0)+IF(MATCH(K$1,$D510:$D513,0)&gt;MATCH(L$1,$D510:$D513,0),1*b_vote,0)+IF(MATCH(K$1,$E510:$E513,0)&gt;MATCH(L$1,$E510:$E513,0),1*c_vote,0)+IF(MATCH(K$1,$F510:$F513,0)&gt;MATCH(L$1,$F510:$F513,0),1*d_vote,0)</f>
        <v>0.51</v>
      </c>
      <c r="M510" s="3">
        <f>IF(MATCH($M$1,$C510:$C513,0)&lt;(MATCH($N$1,$C510:$C513,0)),1*a_vote,0)+IF(MATCH($M$1,$D510:$D513,0)&lt;MATCH($N$1,$D510:$D513,0),1*b_vote,0)+IF(MATCH($M$1,$E510:$E513,0)&lt;MATCH($N$1,$E510:$E513,0),1*c_vote,0)+IF(MATCH($M$1,$F510:$F513,0)&lt;MATCH($N$1,$F510:$F513,0),1*d_vote,0)</f>
        <v>0.27</v>
      </c>
      <c r="N510" s="3">
        <f>IF(MATCH(M$1,$C510:$C513,0)&gt;(MATCH(N$1,$C510:$C513,0)),1*a_vote,0)+IF(MATCH(M$1,$D510:$D513,0)&gt;MATCH(N$1,$D510:$D513,0),1*b_vote,0)+IF(MATCH(M$1,$E510:$E513,0)&gt;MATCH(N$1,$E510:$E513,0),1*c_vote,0)+IF(MATCH(M$1,$F510:$F513,0)&gt;MATCH(N$1,$F510:$F513,0),1*d_vote,0)</f>
        <v>0.73</v>
      </c>
      <c r="O510" s="3">
        <f>IF(MATCH($O$1,$C510:$C513,0)&lt;(MATCH($P$1,$C510:$C513,0)),1*a_vote,0)+IF(MATCH($O$1,$D510:$D513,0)&lt;MATCH($P$1,$D510:$D513,0),1*b_vote,0)+IF(MATCH($O$1,$E510:$E513,0)&lt;MATCH($P$1,$E510:$E513,0),1*c_vote,0)+IF(MATCH($O$1,$F510:$F513,0)&lt;MATCH($P$1,$F510:$F513,0),1*d_vote,0)</f>
        <v>0.75</v>
      </c>
      <c r="P510" s="3">
        <f>IF(MATCH(O$1,$C510:$C513,0)&gt;(MATCH(P$1,$C510:$C513,0)),1*a_vote,0)+IF(MATCH(O$1,$D510:$D513,0)&gt;MATCH(P$1,$D510:$D513,0),1*b_vote,0)+IF(MATCH(O$1,$E510:$E513,0)&gt;MATCH(P$1,$E510:$E513,0),1*c_vote,0)+IF(MATCH(O$1,$F510:$F513,0)&gt;MATCH(P$1,$F510:$F513,0),1*d_vote,0)</f>
        <v>0.25</v>
      </c>
      <c r="Q510" s="3">
        <f>IF(MATCH($Q$1,$C510:$C513,0)&lt;(MATCH($R$1,$C510:$C513,0)),1*a_vote,0)+IF(MATCH($Q$1,$D510:$D513,0)&lt;MATCH($R$1,$D510:$D513,0),1*b_vote,0)+IF(MATCH($Q$1,$E510:$E513,0)&lt;MATCH($R$1,$E510:$E513,0),1*c_vote,0)+IF(MATCH($Q$1,$F510:$F513,0)&lt;MATCH($R$1,$F510:$F513,0),1*d_vote,0)</f>
        <v>0.78</v>
      </c>
      <c r="R510" s="3">
        <f>IF(MATCH(Q$1,$C510:$C513,0)&gt;(MATCH(R$1,$C510:$C513,0)),1*a_vote,0)+IF(MATCH(Q$1,$D510:$D513,0)&gt;MATCH(R$1,$D510:$D513,0),1*b_vote,0)+IF(MATCH(Q$1,$E510:$E513,0)&gt;MATCH(R$1,$E510:$E513,0),1*c_vote,0)+IF(MATCH(Q$1,$F510:$F513,0)&gt;MATCH(R$1,$F510:$F513,0),1*d_vote,0)</f>
        <v>0.21999999999999997</v>
      </c>
      <c r="S510" s="3">
        <f>IF(MATCH($S$1,$C510:$C513,0)&lt;(MATCH($T$1,$C510:$C513,0)),1*a_vote,0)+IF(MATCH($S$1,$D510:$D513,0)&lt;MATCH($T$1,$D510:$D513,0),1*b_vote,0)+IF(MATCH($S$1,$E510:$E513,0)&lt;MATCH($T$1,$E510:$E513,0),1*c_vote,0)+IF(MATCH($S$1,$F510:$F513,0)&lt;MATCH($T$1,$F510:$F513,0),1*d_vote,0)</f>
        <v>0.51</v>
      </c>
      <c r="T510" s="3">
        <f>IF(MATCH(S$1,$C510:$C513,0)&gt;(MATCH(T$1,$C510:$C513,0)),1*a_vote,0)+IF(MATCH(S$1,$D510:$D513,0)&gt;MATCH(T$1,$D510:$D513,0),1*b_vote,0)+IF(MATCH(S$1,$E510:$E513,0)&gt;MATCH(T$1,$E510:$E513,0),1*c_vote,0)+IF(MATCH(S$1,$F510:$F513,0)&gt;MATCH(T$1,$F510:$F513,0),1*d_vote,0)</f>
        <v>0.49</v>
      </c>
    </row>
    <row r="511" spans="1:20" x14ac:dyDescent="0.25">
      <c r="A511">
        <f t="shared" si="16"/>
        <v>510</v>
      </c>
      <c r="B511">
        <f t="shared" si="17"/>
        <v>128</v>
      </c>
      <c r="C511" t="str">
        <f>INDEX('VBA code_permu_wo_repettn'!$T$3:$Y$6,COUNTIF('Profile-matrices_Condorcet'!$B$2:$B511,'Profile-matrices_Condorcet'!$B511),MATCH(INDEX('numeric possibilities'!D$3:D$1298,VLOOKUP($B511,'numeric possibilities'!$C$3:$G$1298,1)),'VBA code_permu_wo_repettn'!$T$2:$Y$2))</f>
        <v>B</v>
      </c>
      <c r="D511" t="str">
        <f>INDEX('VBA code_permu_wo_repettn'!$AA$3:$AF$6,COUNTIF('Profile-matrices_Condorcet'!$B$2:$B511,'Profile-matrices_Condorcet'!$B511),MATCH(INDEX('numeric possibilities'!E$3:E$1298,VLOOKUP($B511,'numeric possibilities'!$C$3:$G$1298,1)),'VBA code_permu_wo_repettn'!$AA$2:$AF$2))</f>
        <v>C</v>
      </c>
      <c r="E511" t="str">
        <f>INDEX('VBA code_permu_wo_repettn'!$AH$3:$AM$6,COUNTIF('Profile-matrices_Condorcet'!$B$2:$B511,'Profile-matrices_Condorcet'!$B511),MATCH(INDEX('numeric possibilities'!F$3:F$1298,VLOOKUP($B511,'numeric possibilities'!$C$3:$G$1298,1)),'VBA code_permu_wo_repettn'!$AH$2:$AM$2))</f>
        <v>B</v>
      </c>
      <c r="F511" t="str">
        <f>INDEX('VBA code_permu_wo_repettn'!$AO$3:$AT$6,COUNTIF('Profile-matrices_Condorcet'!$B$2:$B511,'Profile-matrices_Condorcet'!$B511),MATCH(INDEX('numeric possibilities'!G$3:G$1298,VLOOKUP($B511,'numeric possibilities'!$C$3:$G$1298,1)),'VBA code_permu_wo_repettn'!$AO$2:$AT$2))</f>
        <v>A</v>
      </c>
      <c r="H511" t="s">
        <v>15</v>
      </c>
      <c r="I511" t="str">
        <f>IF(I510&gt;J510,$I$1,IF(I510&lt;J510,$J$1,0))</f>
        <v>B</v>
      </c>
      <c r="K511" t="str">
        <f>IF(K510&gt;L510,$K$1,IF(K510&lt;L510,$L$1,0))</f>
        <v>C</v>
      </c>
      <c r="M511" t="str">
        <f>IF(M510&gt;N510,$M$1,IF(M510&lt;N510,$N$1,0))</f>
        <v>D</v>
      </c>
      <c r="O511" t="str">
        <f>IF(O510&gt;P510,$O$1,IF(O510&lt;P510,$P$1,0))</f>
        <v>B</v>
      </c>
      <c r="Q511" t="str">
        <f>IF(Q510&gt;R510,$Q$1,IF(Q510&lt;R510,$R$1,0))</f>
        <v>B</v>
      </c>
      <c r="S511" t="str">
        <f>IF(S510&gt;T510,$S$1,IF(S510&lt;T510,$T$1,0))</f>
        <v>C</v>
      </c>
    </row>
    <row r="512" spans="1:20" x14ac:dyDescent="0.25">
      <c r="A512">
        <f t="shared" si="16"/>
        <v>511</v>
      </c>
      <c r="B512">
        <f t="shared" si="17"/>
        <v>128</v>
      </c>
      <c r="C512" t="str">
        <f>INDEX('VBA code_permu_wo_repettn'!$T$3:$Y$6,COUNTIF('Profile-matrices_Condorcet'!$B$2:$B512,'Profile-matrices_Condorcet'!$B512),MATCH(INDEX('numeric possibilities'!D$3:D$1298,VLOOKUP($B512,'numeric possibilities'!$C$3:$G$1298,1)),'VBA code_permu_wo_repettn'!$T$2:$Y$2))</f>
        <v>D</v>
      </c>
      <c r="D512" t="str">
        <f>INDEX('VBA code_permu_wo_repettn'!$AA$3:$AF$6,COUNTIF('Profile-matrices_Condorcet'!$B$2:$B512,'Profile-matrices_Condorcet'!$B512),MATCH(INDEX('numeric possibilities'!E$3:E$1298,VLOOKUP($B512,'numeric possibilities'!$C$3:$G$1298,1)),'VBA code_permu_wo_repettn'!$AA$2:$AF$2))</f>
        <v>D</v>
      </c>
      <c r="E512" t="str">
        <f>INDEX('VBA code_permu_wo_repettn'!$AH$3:$AM$6,COUNTIF('Profile-matrices_Condorcet'!$B$2:$B512,'Profile-matrices_Condorcet'!$B512),MATCH(INDEX('numeric possibilities'!F$3:F$1298,VLOOKUP($B512,'numeric possibilities'!$C$3:$G$1298,1)),'VBA code_permu_wo_repettn'!$AH$2:$AM$2))</f>
        <v>D</v>
      </c>
      <c r="F512" t="str">
        <f>INDEX('VBA code_permu_wo_repettn'!$AO$3:$AT$6,COUNTIF('Profile-matrices_Condorcet'!$B$2:$B512,'Profile-matrices_Condorcet'!$B512),MATCH(INDEX('numeric possibilities'!G$3:G$1298,VLOOKUP($B512,'numeric possibilities'!$C$3:$G$1298,1)),'VBA code_permu_wo_repettn'!$AO$2:$AT$2))</f>
        <v>B</v>
      </c>
      <c r="I512" t="s">
        <v>0</v>
      </c>
      <c r="J512" t="s">
        <v>1</v>
      </c>
      <c r="K512" t="s">
        <v>2</v>
      </c>
      <c r="L512" t="s">
        <v>3</v>
      </c>
    </row>
    <row r="513" spans="1:20" x14ac:dyDescent="0.25">
      <c r="A513">
        <f t="shared" si="16"/>
        <v>512</v>
      </c>
      <c r="B513">
        <f t="shared" si="17"/>
        <v>128</v>
      </c>
      <c r="C513" t="str">
        <f>INDEX('VBA code_permu_wo_repettn'!$T$3:$Y$6,COUNTIF('Profile-matrices_Condorcet'!$B$2:$B513,'Profile-matrices_Condorcet'!$B513),MATCH(INDEX('numeric possibilities'!D$3:D$1298,VLOOKUP($B513,'numeric possibilities'!$C$3:$G$1298,1)),'VBA code_permu_wo_repettn'!$T$2:$Y$2))</f>
        <v>C</v>
      </c>
      <c r="D513" t="str">
        <f>INDEX('VBA code_permu_wo_repettn'!$AA$3:$AF$6,COUNTIF('Profile-matrices_Condorcet'!$B$2:$B513,'Profile-matrices_Condorcet'!$B513),MATCH(INDEX('numeric possibilities'!E$3:E$1298,VLOOKUP($B513,'numeric possibilities'!$C$3:$G$1298,1)),'VBA code_permu_wo_repettn'!$AA$2:$AF$2))</f>
        <v>A</v>
      </c>
      <c r="E513" t="str">
        <f>INDEX('VBA code_permu_wo_repettn'!$AH$3:$AM$6,COUNTIF('Profile-matrices_Condorcet'!$B$2:$B513,'Profile-matrices_Condorcet'!$B513),MATCH(INDEX('numeric possibilities'!F$3:F$1298,VLOOKUP($B513,'numeric possibilities'!$C$3:$G$1298,1)),'VBA code_permu_wo_repettn'!$AH$2:$AM$2))</f>
        <v>A</v>
      </c>
      <c r="F513" t="str">
        <f>INDEX('VBA code_permu_wo_repettn'!$AO$3:$AT$6,COUNTIF('Profile-matrices_Condorcet'!$B$2:$B513,'Profile-matrices_Condorcet'!$B513),MATCH(INDEX('numeric possibilities'!G$3:G$1298,VLOOKUP($B513,'numeric possibilities'!$C$3:$G$1298,1)),'VBA code_permu_wo_repettn'!$AO$2:$AT$2))</f>
        <v>C</v>
      </c>
      <c r="G513" t="str">
        <f>IF(MAX(I513:L513)&gt;='numeric possibilities'!$B$4/2,INDEX('Profile-matrices_Condorcet'!I512:L512,1,MATCH(MAX('Profile-matrices_Condorcet'!I513:L513),'Profile-matrices_Condorcet'!I513:L513,0)),"NCW")</f>
        <v>B</v>
      </c>
      <c r="H513" t="s">
        <v>13</v>
      </c>
      <c r="I513" s="3">
        <f>COUNTIF($I511:$S511,I512)</f>
        <v>0</v>
      </c>
      <c r="J513" s="3">
        <f>COUNTIF($I511:$S511,J512)</f>
        <v>3</v>
      </c>
      <c r="K513" s="3">
        <f>COUNTIF($I511:$S511,K512)</f>
        <v>2</v>
      </c>
      <c r="L513" s="3">
        <f>COUNTIF($I511:$S511,L512)</f>
        <v>1</v>
      </c>
    </row>
    <row r="514" spans="1:20" x14ac:dyDescent="0.25">
      <c r="A514">
        <f t="shared" si="16"/>
        <v>513</v>
      </c>
      <c r="B514">
        <f t="shared" si="17"/>
        <v>129</v>
      </c>
      <c r="C514" t="str">
        <f>INDEX('VBA code_permu_wo_repettn'!$T$3:$Y$6,COUNTIF('Profile-matrices_Condorcet'!$B$2:$B514,'Profile-matrices_Condorcet'!$B514),MATCH(INDEX('numeric possibilities'!D$3:D$1298,VLOOKUP($B514,'numeric possibilities'!$C$3:$G$1298,1)),'VBA code_permu_wo_repettn'!$T$2:$Y$2))</f>
        <v>A</v>
      </c>
      <c r="D514" t="str">
        <f>INDEX('VBA code_permu_wo_repettn'!$AA$3:$AF$6,COUNTIF('Profile-matrices_Condorcet'!$B$2:$B514,'Profile-matrices_Condorcet'!$B514),MATCH(INDEX('numeric possibilities'!E$3:E$1298,VLOOKUP($B514,'numeric possibilities'!$C$3:$G$1298,1)),'VBA code_permu_wo_repettn'!$AA$2:$AF$2))</f>
        <v>B</v>
      </c>
      <c r="E514" t="str">
        <f>INDEX('VBA code_permu_wo_repettn'!$AH$3:$AM$6,COUNTIF('Profile-matrices_Condorcet'!$B$2:$B514,'Profile-matrices_Condorcet'!$B514),MATCH(INDEX('numeric possibilities'!F$3:F$1298,VLOOKUP($B514,'numeric possibilities'!$C$3:$G$1298,1)),'VBA code_permu_wo_repettn'!$AH$2:$AM$2))</f>
        <v>C</v>
      </c>
      <c r="F514" t="str">
        <f>INDEX('VBA code_permu_wo_repettn'!$AO$3:$AT$6,COUNTIF('Profile-matrices_Condorcet'!$B$2:$B514,'Profile-matrices_Condorcet'!$B514),MATCH(INDEX('numeric possibilities'!G$3:G$1298,VLOOKUP($B514,'numeric possibilities'!$C$3:$G$1298,1)),'VBA code_permu_wo_repettn'!$AO$2:$AT$2))</f>
        <v>D</v>
      </c>
      <c r="H514" t="s">
        <v>14</v>
      </c>
      <c r="I514" s="3">
        <f>IF(MATCH(I$1,$C514:$C517,0)&lt;(MATCH(J$1,$C514:$C517,0)),1*a_vote,0)+IF(MATCH(I$1,$D514:$D517,0)&lt;MATCH(J$1,$D514:$D517,0),1*b_vote,0)+IF(MATCH(I$1,$E514:$E517,0)&lt;MATCH(J$1,$E514:$E517,0),1*c_vote,0)+IF(MATCH(I$1,$F514:$F517,0)&lt;MATCH(J$1,$F514:$F517,0),1*d_vote,0)</f>
        <v>0.49</v>
      </c>
      <c r="J514" s="3">
        <f>IF(MATCH(I$1,$C514:$C517,0)&gt;(MATCH(J$1,$C514:$C517,0)),1*a_vote,0)+IF(MATCH(I$1,$D514:$D517,0)&gt;MATCH(J$1,$D514:$D517,0),1*b_vote,0)+IF(MATCH(I$1,$E514:$E517,0)&gt;MATCH(J$1,$E514:$E517,0),1*c_vote,0)+IF(MATCH(I$1,$F514:$F517,0)&gt;MATCH(J$1,$F514:$F517,0),1*d_vote,0)</f>
        <v>0.51</v>
      </c>
      <c r="K514" s="3">
        <f>IF(MATCH($K$1,$C514:$C517,0)&lt;(MATCH($L$1,$C514:$C517,0)),1*a_vote,0)+IF(MATCH($K$1,$D514:$D517,0)&lt;MATCH($L$1,$D514:$D517,0),1*b_vote,0)+IF(MATCH($K$1,$E514:$E517,0)&lt;MATCH($L$1,$E514:$E517,0),1*c_vote,0)+IF(MATCH($K$1,$F514:$F517,0)&lt;MATCH($L$1,$F514:$F517,0),1*d_vote,0)</f>
        <v>0.49</v>
      </c>
      <c r="L514" s="3">
        <f>IF(MATCH(K$1,$C514:$C517,0)&gt;(MATCH(L$1,$C514:$C517,0)),1*a_vote,0)+IF(MATCH(K$1,$D514:$D517,0)&gt;MATCH(L$1,$D514:$D517,0),1*b_vote,0)+IF(MATCH(K$1,$E514:$E517,0)&gt;MATCH(L$1,$E514:$E517,0),1*c_vote,0)+IF(MATCH(K$1,$F514:$F517,0)&gt;MATCH(L$1,$F514:$F517,0),1*d_vote,0)</f>
        <v>0.51</v>
      </c>
      <c r="M514" s="3">
        <f>IF(MATCH($M$1,$C514:$C517,0)&lt;(MATCH($N$1,$C514:$C517,0)),1*a_vote,0)+IF(MATCH($M$1,$D514:$D517,0)&lt;MATCH($N$1,$D514:$D517,0),1*b_vote,0)+IF(MATCH($M$1,$E514:$E517,0)&lt;MATCH($N$1,$E514:$E517,0),1*c_vote,0)+IF(MATCH($M$1,$F514:$F517,0)&lt;MATCH($N$1,$F514:$F517,0),1*d_vote,0)</f>
        <v>0.27</v>
      </c>
      <c r="N514" s="3">
        <f>IF(MATCH(M$1,$C514:$C517,0)&gt;(MATCH(N$1,$C514:$C517,0)),1*a_vote,0)+IF(MATCH(M$1,$D514:$D517,0)&gt;MATCH(N$1,$D514:$D517,0),1*b_vote,0)+IF(MATCH(M$1,$E514:$E517,0)&gt;MATCH(N$1,$E514:$E517,0),1*c_vote,0)+IF(MATCH(M$1,$F514:$F517,0)&gt;MATCH(N$1,$F514:$F517,0),1*d_vote,0)</f>
        <v>0.73</v>
      </c>
      <c r="O514" s="3">
        <f>IF(MATCH($O$1,$C514:$C517,0)&lt;(MATCH($P$1,$C514:$C517,0)),1*a_vote,0)+IF(MATCH($O$1,$D514:$D517,0)&lt;MATCH($P$1,$D514:$D517,0),1*b_vote,0)+IF(MATCH($O$1,$E514:$E517,0)&lt;MATCH($P$1,$E514:$E517,0),1*c_vote,0)+IF(MATCH($O$1,$F514:$F517,0)&lt;MATCH($P$1,$F514:$F517,0),1*d_vote,0)</f>
        <v>0.48</v>
      </c>
      <c r="P514" s="3">
        <f>IF(MATCH(O$1,$C514:$C517,0)&gt;(MATCH(P$1,$C514:$C517,0)),1*a_vote,0)+IF(MATCH(O$1,$D514:$D517,0)&gt;MATCH(P$1,$D514:$D517,0),1*b_vote,0)+IF(MATCH(O$1,$E514:$E517,0)&gt;MATCH(P$1,$E514:$E517,0),1*c_vote,0)+IF(MATCH(O$1,$F514:$F517,0)&gt;MATCH(P$1,$F514:$F517,0),1*d_vote,0)</f>
        <v>0.52</v>
      </c>
      <c r="Q514" s="3">
        <f>IF(MATCH($Q$1,$C514:$C517,0)&lt;(MATCH($R$1,$C514:$C517,0)),1*a_vote,0)+IF(MATCH($Q$1,$D514:$D517,0)&lt;MATCH($R$1,$D514:$D517,0),1*b_vote,0)+IF(MATCH($Q$1,$E514:$E517,0)&lt;MATCH($R$1,$E514:$E517,0),1*c_vote,0)+IF(MATCH($Q$1,$F514:$F517,0)&lt;MATCH($R$1,$F514:$F517,0),1*d_vote,0)</f>
        <v>0.78</v>
      </c>
      <c r="R514" s="3">
        <f>IF(MATCH(Q$1,$C514:$C517,0)&gt;(MATCH(R$1,$C514:$C517,0)),1*a_vote,0)+IF(MATCH(Q$1,$D514:$D517,0)&gt;MATCH(R$1,$D514:$D517,0),1*b_vote,0)+IF(MATCH(Q$1,$E514:$E517,0)&gt;MATCH(R$1,$E514:$E517,0),1*c_vote,0)+IF(MATCH(Q$1,$F514:$F517,0)&gt;MATCH(R$1,$F514:$F517,0),1*d_vote,0)</f>
        <v>0.21999999999999997</v>
      </c>
      <c r="S514" s="3">
        <f>IF(MATCH($S$1,$C514:$C517,0)&lt;(MATCH($T$1,$C514:$C517,0)),1*a_vote,0)+IF(MATCH($S$1,$D514:$D517,0)&lt;MATCH($T$1,$D514:$D517,0),1*b_vote,0)+IF(MATCH($S$1,$E514:$E517,0)&lt;MATCH($T$1,$E514:$E517,0),1*c_vote,0)+IF(MATCH($S$1,$F514:$F517,0)&lt;MATCH($T$1,$F514:$F517,0),1*d_vote,0)</f>
        <v>0.78</v>
      </c>
      <c r="T514" s="3">
        <f>IF(MATCH(S$1,$C514:$C517,0)&gt;(MATCH(T$1,$C514:$C517,0)),1*a_vote,0)+IF(MATCH(S$1,$D514:$D517,0)&gt;MATCH(T$1,$D514:$D517,0),1*b_vote,0)+IF(MATCH(S$1,$E514:$E517,0)&gt;MATCH(T$1,$E514:$E517,0),1*c_vote,0)+IF(MATCH(S$1,$F514:$F517,0)&gt;MATCH(T$1,$F514:$F517,0),1*d_vote,0)</f>
        <v>0.21999999999999997</v>
      </c>
    </row>
    <row r="515" spans="1:20" x14ac:dyDescent="0.25">
      <c r="A515">
        <f t="shared" si="16"/>
        <v>514</v>
      </c>
      <c r="B515">
        <f t="shared" si="17"/>
        <v>129</v>
      </c>
      <c r="C515" t="str">
        <f>INDEX('VBA code_permu_wo_repettn'!$T$3:$Y$6,COUNTIF('Profile-matrices_Condorcet'!$B$2:$B515,'Profile-matrices_Condorcet'!$B515),MATCH(INDEX('numeric possibilities'!D$3:D$1298,VLOOKUP($B515,'numeric possibilities'!$C$3:$G$1298,1)),'VBA code_permu_wo_repettn'!$T$2:$Y$2))</f>
        <v>C</v>
      </c>
      <c r="D515" t="str">
        <f>INDEX('VBA code_permu_wo_repettn'!$AA$3:$AF$6,COUNTIF('Profile-matrices_Condorcet'!$B$2:$B515,'Profile-matrices_Condorcet'!$B515),MATCH(INDEX('numeric possibilities'!E$3:E$1298,VLOOKUP($B515,'numeric possibilities'!$C$3:$G$1298,1)),'VBA code_permu_wo_repettn'!$AA$2:$AF$2))</f>
        <v>C</v>
      </c>
      <c r="E515" t="str">
        <f>INDEX('VBA code_permu_wo_repettn'!$AH$3:$AM$6,COUNTIF('Profile-matrices_Condorcet'!$B$2:$B515,'Profile-matrices_Condorcet'!$B515),MATCH(INDEX('numeric possibilities'!F$3:F$1298,VLOOKUP($B515,'numeric possibilities'!$C$3:$G$1298,1)),'VBA code_permu_wo_repettn'!$AH$2:$AM$2))</f>
        <v>B</v>
      </c>
      <c r="F515" t="str">
        <f>INDEX('VBA code_permu_wo_repettn'!$AO$3:$AT$6,COUNTIF('Profile-matrices_Condorcet'!$B$2:$B515,'Profile-matrices_Condorcet'!$B515),MATCH(INDEX('numeric possibilities'!G$3:G$1298,VLOOKUP($B515,'numeric possibilities'!$C$3:$G$1298,1)),'VBA code_permu_wo_repettn'!$AO$2:$AT$2))</f>
        <v>A</v>
      </c>
      <c r="H515" t="s">
        <v>15</v>
      </c>
      <c r="I515" t="str">
        <f>IF(I514&gt;J514,$I$1,IF(I514&lt;J514,$J$1,0))</f>
        <v>B</v>
      </c>
      <c r="K515" t="str">
        <f>IF(K514&gt;L514,$K$1,IF(K514&lt;L514,$L$1,0))</f>
        <v>C</v>
      </c>
      <c r="M515" t="str">
        <f>IF(M514&gt;N514,$M$1,IF(M514&lt;N514,$N$1,0))</f>
        <v>D</v>
      </c>
      <c r="O515" t="str">
        <f>IF(O514&gt;P514,$O$1,IF(O514&lt;P514,$P$1,0))</f>
        <v>C</v>
      </c>
      <c r="Q515" t="str">
        <f>IF(Q514&gt;R514,$Q$1,IF(Q514&lt;R514,$R$1,0))</f>
        <v>B</v>
      </c>
      <c r="S515" t="str">
        <f>IF(S514&gt;T514,$S$1,IF(S514&lt;T514,$T$1,0))</f>
        <v>C</v>
      </c>
    </row>
    <row r="516" spans="1:20" x14ac:dyDescent="0.25">
      <c r="A516">
        <f t="shared" si="16"/>
        <v>515</v>
      </c>
      <c r="B516">
        <f t="shared" si="17"/>
        <v>129</v>
      </c>
      <c r="C516" t="str">
        <f>INDEX('VBA code_permu_wo_repettn'!$T$3:$Y$6,COUNTIF('Profile-matrices_Condorcet'!$B$2:$B516,'Profile-matrices_Condorcet'!$B516),MATCH(INDEX('numeric possibilities'!D$3:D$1298,VLOOKUP($B516,'numeric possibilities'!$C$3:$G$1298,1)),'VBA code_permu_wo_repettn'!$T$2:$Y$2))</f>
        <v>B</v>
      </c>
      <c r="D516" t="str">
        <f>INDEX('VBA code_permu_wo_repettn'!$AA$3:$AF$6,COUNTIF('Profile-matrices_Condorcet'!$B$2:$B516,'Profile-matrices_Condorcet'!$B516),MATCH(INDEX('numeric possibilities'!E$3:E$1298,VLOOKUP($B516,'numeric possibilities'!$C$3:$G$1298,1)),'VBA code_permu_wo_repettn'!$AA$2:$AF$2))</f>
        <v>D</v>
      </c>
      <c r="E516" t="str">
        <f>INDEX('VBA code_permu_wo_repettn'!$AH$3:$AM$6,COUNTIF('Profile-matrices_Condorcet'!$B$2:$B516,'Profile-matrices_Condorcet'!$B516),MATCH(INDEX('numeric possibilities'!F$3:F$1298,VLOOKUP($B516,'numeric possibilities'!$C$3:$G$1298,1)),'VBA code_permu_wo_repettn'!$AH$2:$AM$2))</f>
        <v>D</v>
      </c>
      <c r="F516" t="str">
        <f>INDEX('VBA code_permu_wo_repettn'!$AO$3:$AT$6,COUNTIF('Profile-matrices_Condorcet'!$B$2:$B516,'Profile-matrices_Condorcet'!$B516),MATCH(INDEX('numeric possibilities'!G$3:G$1298,VLOOKUP($B516,'numeric possibilities'!$C$3:$G$1298,1)),'VBA code_permu_wo_repettn'!$AO$2:$AT$2))</f>
        <v>B</v>
      </c>
      <c r="I516" t="s">
        <v>0</v>
      </c>
      <c r="J516" t="s">
        <v>1</v>
      </c>
      <c r="K516" t="s">
        <v>2</v>
      </c>
      <c r="L516" t="s">
        <v>3</v>
      </c>
    </row>
    <row r="517" spans="1:20" x14ac:dyDescent="0.25">
      <c r="A517">
        <f t="shared" si="16"/>
        <v>516</v>
      </c>
      <c r="B517">
        <f t="shared" si="17"/>
        <v>129</v>
      </c>
      <c r="C517" t="str">
        <f>INDEX('VBA code_permu_wo_repettn'!$T$3:$Y$6,COUNTIF('Profile-matrices_Condorcet'!$B$2:$B517,'Profile-matrices_Condorcet'!$B517),MATCH(INDEX('numeric possibilities'!D$3:D$1298,VLOOKUP($B517,'numeric possibilities'!$C$3:$G$1298,1)),'VBA code_permu_wo_repettn'!$T$2:$Y$2))</f>
        <v>D</v>
      </c>
      <c r="D517" t="str">
        <f>INDEX('VBA code_permu_wo_repettn'!$AA$3:$AF$6,COUNTIF('Profile-matrices_Condorcet'!$B$2:$B517,'Profile-matrices_Condorcet'!$B517),MATCH(INDEX('numeric possibilities'!E$3:E$1298,VLOOKUP($B517,'numeric possibilities'!$C$3:$G$1298,1)),'VBA code_permu_wo_repettn'!$AA$2:$AF$2))</f>
        <v>A</v>
      </c>
      <c r="E517" t="str">
        <f>INDEX('VBA code_permu_wo_repettn'!$AH$3:$AM$6,COUNTIF('Profile-matrices_Condorcet'!$B$2:$B517,'Profile-matrices_Condorcet'!$B517),MATCH(INDEX('numeric possibilities'!F$3:F$1298,VLOOKUP($B517,'numeric possibilities'!$C$3:$G$1298,1)),'VBA code_permu_wo_repettn'!$AH$2:$AM$2))</f>
        <v>A</v>
      </c>
      <c r="F517" t="str">
        <f>INDEX('VBA code_permu_wo_repettn'!$AO$3:$AT$6,COUNTIF('Profile-matrices_Condorcet'!$B$2:$B517,'Profile-matrices_Condorcet'!$B517),MATCH(INDEX('numeric possibilities'!G$3:G$1298,VLOOKUP($B517,'numeric possibilities'!$C$3:$G$1298,1)),'VBA code_permu_wo_repettn'!$AO$2:$AT$2))</f>
        <v>C</v>
      </c>
      <c r="G517" t="str">
        <f>IF(MAX(I517:L517)&gt;='numeric possibilities'!$B$4/2,INDEX('Profile-matrices_Condorcet'!I516:L516,1,MATCH(MAX('Profile-matrices_Condorcet'!I517:L517),'Profile-matrices_Condorcet'!I517:L517,0)),"NCW")</f>
        <v>C</v>
      </c>
      <c r="H517" t="s">
        <v>13</v>
      </c>
      <c r="I517" s="3">
        <f>COUNTIF($I515:$S515,I516)</f>
        <v>0</v>
      </c>
      <c r="J517" s="3">
        <f>COUNTIF($I515:$S515,J516)</f>
        <v>2</v>
      </c>
      <c r="K517" s="3">
        <f>COUNTIF($I515:$S515,K516)</f>
        <v>3</v>
      </c>
      <c r="L517" s="3">
        <f>COUNTIF($I515:$S515,L516)</f>
        <v>1</v>
      </c>
    </row>
    <row r="518" spans="1:20" x14ac:dyDescent="0.25">
      <c r="A518">
        <f t="shared" si="16"/>
        <v>517</v>
      </c>
      <c r="B518">
        <f t="shared" si="17"/>
        <v>130</v>
      </c>
      <c r="C518" t="str">
        <f>INDEX('VBA code_permu_wo_repettn'!$T$3:$Y$6,COUNTIF('Profile-matrices_Condorcet'!$B$2:$B518,'Profile-matrices_Condorcet'!$B518),MATCH(INDEX('numeric possibilities'!D$3:D$1298,VLOOKUP($B518,'numeric possibilities'!$C$3:$G$1298,1)),'VBA code_permu_wo_repettn'!$T$2:$Y$2))</f>
        <v>A</v>
      </c>
      <c r="D518" t="str">
        <f>INDEX('VBA code_permu_wo_repettn'!$AA$3:$AF$6,COUNTIF('Profile-matrices_Condorcet'!$B$2:$B518,'Profile-matrices_Condorcet'!$B518),MATCH(INDEX('numeric possibilities'!E$3:E$1298,VLOOKUP($B518,'numeric possibilities'!$C$3:$G$1298,1)),'VBA code_permu_wo_repettn'!$AA$2:$AF$2))</f>
        <v>B</v>
      </c>
      <c r="E518" t="str">
        <f>INDEX('VBA code_permu_wo_repettn'!$AH$3:$AM$6,COUNTIF('Profile-matrices_Condorcet'!$B$2:$B518,'Profile-matrices_Condorcet'!$B518),MATCH(INDEX('numeric possibilities'!F$3:F$1298,VLOOKUP($B518,'numeric possibilities'!$C$3:$G$1298,1)),'VBA code_permu_wo_repettn'!$AH$2:$AM$2))</f>
        <v>C</v>
      </c>
      <c r="F518" t="str">
        <f>INDEX('VBA code_permu_wo_repettn'!$AO$3:$AT$6,COUNTIF('Profile-matrices_Condorcet'!$B$2:$B518,'Profile-matrices_Condorcet'!$B518),MATCH(INDEX('numeric possibilities'!G$3:G$1298,VLOOKUP($B518,'numeric possibilities'!$C$3:$G$1298,1)),'VBA code_permu_wo_repettn'!$AO$2:$AT$2))</f>
        <v>D</v>
      </c>
      <c r="H518" t="s">
        <v>14</v>
      </c>
      <c r="I518" s="3">
        <f>IF(MATCH(I$1,$C518:$C521,0)&lt;(MATCH(J$1,$C518:$C521,0)),1*a_vote,0)+IF(MATCH(I$1,$D518:$D521,0)&lt;MATCH(J$1,$D518:$D521,0),1*b_vote,0)+IF(MATCH(I$1,$E518:$E521,0)&lt;MATCH(J$1,$E518:$E521,0),1*c_vote,0)+IF(MATCH(I$1,$F518:$F521,0)&lt;MATCH(J$1,$F518:$F521,0),1*d_vote,0)</f>
        <v>0.49</v>
      </c>
      <c r="J518" s="3">
        <f>IF(MATCH(I$1,$C518:$C521,0)&gt;(MATCH(J$1,$C518:$C521,0)),1*a_vote,0)+IF(MATCH(I$1,$D518:$D521,0)&gt;MATCH(J$1,$D518:$D521,0),1*b_vote,0)+IF(MATCH(I$1,$E518:$E521,0)&gt;MATCH(J$1,$E518:$E521,0),1*c_vote,0)+IF(MATCH(I$1,$F518:$F521,0)&gt;MATCH(J$1,$F518:$F521,0),1*d_vote,0)</f>
        <v>0.51</v>
      </c>
      <c r="K518" s="3">
        <f>IF(MATCH($K$1,$C518:$C521,0)&lt;(MATCH($L$1,$C518:$C521,0)),1*a_vote,0)+IF(MATCH($K$1,$D518:$D521,0)&lt;MATCH($L$1,$D518:$D521,0),1*b_vote,0)+IF(MATCH($K$1,$E518:$E521,0)&lt;MATCH($L$1,$E518:$E521,0),1*c_vote,0)+IF(MATCH($K$1,$F518:$F521,0)&lt;MATCH($L$1,$F518:$F521,0),1*d_vote,0)</f>
        <v>0.49</v>
      </c>
      <c r="L518" s="3">
        <f>IF(MATCH(K$1,$C518:$C521,0)&gt;(MATCH(L$1,$C518:$C521,0)),1*a_vote,0)+IF(MATCH(K$1,$D518:$D521,0)&gt;MATCH(L$1,$D518:$D521,0),1*b_vote,0)+IF(MATCH(K$1,$E518:$E521,0)&gt;MATCH(L$1,$E518:$E521,0),1*c_vote,0)+IF(MATCH(K$1,$F518:$F521,0)&gt;MATCH(L$1,$F518:$F521,0),1*d_vote,0)</f>
        <v>0.51</v>
      </c>
      <c r="M518" s="3">
        <f>IF(MATCH($M$1,$C518:$C521,0)&lt;(MATCH($N$1,$C518:$C521,0)),1*a_vote,0)+IF(MATCH($M$1,$D518:$D521,0)&lt;MATCH($N$1,$D518:$D521,0),1*b_vote,0)+IF(MATCH($M$1,$E518:$E521,0)&lt;MATCH($N$1,$E518:$E521,0),1*c_vote,0)+IF(MATCH($M$1,$F518:$F521,0)&lt;MATCH($N$1,$F518:$F521,0),1*d_vote,0)</f>
        <v>0.27</v>
      </c>
      <c r="N518" s="3">
        <f>IF(MATCH(M$1,$C518:$C521,0)&gt;(MATCH(N$1,$C518:$C521,0)),1*a_vote,0)+IF(MATCH(M$1,$D518:$D521,0)&gt;MATCH(N$1,$D518:$D521,0),1*b_vote,0)+IF(MATCH(M$1,$E518:$E521,0)&gt;MATCH(N$1,$E518:$E521,0),1*c_vote,0)+IF(MATCH(M$1,$F518:$F521,0)&gt;MATCH(N$1,$F518:$F521,0),1*d_vote,0)</f>
        <v>0.73</v>
      </c>
      <c r="O518" s="3">
        <f>IF(MATCH($O$1,$C518:$C521,0)&lt;(MATCH($P$1,$C518:$C521,0)),1*a_vote,0)+IF(MATCH($O$1,$D518:$D521,0)&lt;MATCH($P$1,$D518:$D521,0),1*b_vote,0)+IF(MATCH($O$1,$E518:$E521,0)&lt;MATCH($P$1,$E518:$E521,0),1*c_vote,0)+IF(MATCH($O$1,$F518:$F521,0)&lt;MATCH($P$1,$F518:$F521,0),1*d_vote,0)</f>
        <v>0.48</v>
      </c>
      <c r="P518" s="3">
        <f>IF(MATCH(O$1,$C518:$C521,0)&gt;(MATCH(P$1,$C518:$C521,0)),1*a_vote,0)+IF(MATCH(O$1,$D518:$D521,0)&gt;MATCH(P$1,$D518:$D521,0),1*b_vote,0)+IF(MATCH(O$1,$E518:$E521,0)&gt;MATCH(P$1,$E518:$E521,0),1*c_vote,0)+IF(MATCH(O$1,$F518:$F521,0)&gt;MATCH(P$1,$F518:$F521,0),1*d_vote,0)</f>
        <v>0.52</v>
      </c>
      <c r="Q518" s="3">
        <f>IF(MATCH($Q$1,$C518:$C521,0)&lt;(MATCH($R$1,$C518:$C521,0)),1*a_vote,0)+IF(MATCH($Q$1,$D518:$D521,0)&lt;MATCH($R$1,$D518:$D521,0),1*b_vote,0)+IF(MATCH($Q$1,$E518:$E521,0)&lt;MATCH($R$1,$E518:$E521,0),1*c_vote,0)+IF(MATCH($Q$1,$F518:$F521,0)&lt;MATCH($R$1,$F518:$F521,0),1*d_vote,0)</f>
        <v>0.51</v>
      </c>
      <c r="R518" s="3">
        <f>IF(MATCH(Q$1,$C518:$C521,0)&gt;(MATCH(R$1,$C518:$C521,0)),1*a_vote,0)+IF(MATCH(Q$1,$D518:$D521,0)&gt;MATCH(R$1,$D518:$D521,0),1*b_vote,0)+IF(MATCH(Q$1,$E518:$E521,0)&gt;MATCH(R$1,$E518:$E521,0),1*c_vote,0)+IF(MATCH(Q$1,$F518:$F521,0)&gt;MATCH(R$1,$F518:$F521,0),1*d_vote,0)</f>
        <v>0.49</v>
      </c>
      <c r="S518" s="3">
        <f>IF(MATCH($S$1,$C518:$C521,0)&lt;(MATCH($T$1,$C518:$C521,0)),1*a_vote,0)+IF(MATCH($S$1,$D518:$D521,0)&lt;MATCH($T$1,$D518:$D521,0),1*b_vote,0)+IF(MATCH($S$1,$E518:$E521,0)&lt;MATCH($T$1,$E518:$E521,0),1*c_vote,0)+IF(MATCH($S$1,$F518:$F521,0)&lt;MATCH($T$1,$F518:$F521,0),1*d_vote,0)</f>
        <v>0.78</v>
      </c>
      <c r="T518" s="3">
        <f>IF(MATCH(S$1,$C518:$C521,0)&gt;(MATCH(T$1,$C518:$C521,0)),1*a_vote,0)+IF(MATCH(S$1,$D518:$D521,0)&gt;MATCH(T$1,$D518:$D521,0),1*b_vote,0)+IF(MATCH(S$1,$E518:$E521,0)&gt;MATCH(T$1,$E518:$E521,0),1*c_vote,0)+IF(MATCH(S$1,$F518:$F521,0)&gt;MATCH(T$1,$F518:$F521,0),1*d_vote,0)</f>
        <v>0.21999999999999997</v>
      </c>
    </row>
    <row r="519" spans="1:20" x14ac:dyDescent="0.25">
      <c r="A519">
        <f t="shared" si="16"/>
        <v>518</v>
      </c>
      <c r="B519">
        <f t="shared" si="17"/>
        <v>130</v>
      </c>
      <c r="C519" t="str">
        <f>INDEX('VBA code_permu_wo_repettn'!$T$3:$Y$6,COUNTIF('Profile-matrices_Condorcet'!$B$2:$B519,'Profile-matrices_Condorcet'!$B519),MATCH(INDEX('numeric possibilities'!D$3:D$1298,VLOOKUP($B519,'numeric possibilities'!$C$3:$G$1298,1)),'VBA code_permu_wo_repettn'!$T$2:$Y$2))</f>
        <v>C</v>
      </c>
      <c r="D519" t="str">
        <f>INDEX('VBA code_permu_wo_repettn'!$AA$3:$AF$6,COUNTIF('Profile-matrices_Condorcet'!$B$2:$B519,'Profile-matrices_Condorcet'!$B519),MATCH(INDEX('numeric possibilities'!E$3:E$1298,VLOOKUP($B519,'numeric possibilities'!$C$3:$G$1298,1)),'VBA code_permu_wo_repettn'!$AA$2:$AF$2))</f>
        <v>C</v>
      </c>
      <c r="E519" t="str">
        <f>INDEX('VBA code_permu_wo_repettn'!$AH$3:$AM$6,COUNTIF('Profile-matrices_Condorcet'!$B$2:$B519,'Profile-matrices_Condorcet'!$B519),MATCH(INDEX('numeric possibilities'!F$3:F$1298,VLOOKUP($B519,'numeric possibilities'!$C$3:$G$1298,1)),'VBA code_permu_wo_repettn'!$AH$2:$AM$2))</f>
        <v>B</v>
      </c>
      <c r="F519" t="str">
        <f>INDEX('VBA code_permu_wo_repettn'!$AO$3:$AT$6,COUNTIF('Profile-matrices_Condorcet'!$B$2:$B519,'Profile-matrices_Condorcet'!$B519),MATCH(INDEX('numeric possibilities'!G$3:G$1298,VLOOKUP($B519,'numeric possibilities'!$C$3:$G$1298,1)),'VBA code_permu_wo_repettn'!$AO$2:$AT$2))</f>
        <v>A</v>
      </c>
      <c r="H519" t="s">
        <v>15</v>
      </c>
      <c r="I519" t="str">
        <f>IF(I518&gt;J518,$I$1,IF(I518&lt;J518,$J$1,0))</f>
        <v>B</v>
      </c>
      <c r="K519" t="str">
        <f>IF(K518&gt;L518,$K$1,IF(K518&lt;L518,$L$1,0))</f>
        <v>C</v>
      </c>
      <c r="M519" t="str">
        <f>IF(M518&gt;N518,$M$1,IF(M518&lt;N518,$N$1,0))</f>
        <v>D</v>
      </c>
      <c r="O519" t="str">
        <f>IF(O518&gt;P518,$O$1,IF(O518&lt;P518,$P$1,0))</f>
        <v>C</v>
      </c>
      <c r="Q519" t="str">
        <f>IF(Q518&gt;R518,$Q$1,IF(Q518&lt;R518,$R$1,0))</f>
        <v>B</v>
      </c>
      <c r="S519" t="str">
        <f>IF(S518&gt;T518,$S$1,IF(S518&lt;T518,$T$1,0))</f>
        <v>C</v>
      </c>
    </row>
    <row r="520" spans="1:20" x14ac:dyDescent="0.25">
      <c r="A520">
        <f t="shared" si="16"/>
        <v>519</v>
      </c>
      <c r="B520">
        <f t="shared" si="17"/>
        <v>130</v>
      </c>
      <c r="C520" t="str">
        <f>INDEX('VBA code_permu_wo_repettn'!$T$3:$Y$6,COUNTIF('Profile-matrices_Condorcet'!$B$2:$B520,'Profile-matrices_Condorcet'!$B520),MATCH(INDEX('numeric possibilities'!D$3:D$1298,VLOOKUP($B520,'numeric possibilities'!$C$3:$G$1298,1)),'VBA code_permu_wo_repettn'!$T$2:$Y$2))</f>
        <v>D</v>
      </c>
      <c r="D520" t="str">
        <f>INDEX('VBA code_permu_wo_repettn'!$AA$3:$AF$6,COUNTIF('Profile-matrices_Condorcet'!$B$2:$B520,'Profile-matrices_Condorcet'!$B520),MATCH(INDEX('numeric possibilities'!E$3:E$1298,VLOOKUP($B520,'numeric possibilities'!$C$3:$G$1298,1)),'VBA code_permu_wo_repettn'!$AA$2:$AF$2))</f>
        <v>D</v>
      </c>
      <c r="E520" t="str">
        <f>INDEX('VBA code_permu_wo_repettn'!$AH$3:$AM$6,COUNTIF('Profile-matrices_Condorcet'!$B$2:$B520,'Profile-matrices_Condorcet'!$B520),MATCH(INDEX('numeric possibilities'!F$3:F$1298,VLOOKUP($B520,'numeric possibilities'!$C$3:$G$1298,1)),'VBA code_permu_wo_repettn'!$AH$2:$AM$2))</f>
        <v>D</v>
      </c>
      <c r="F520" t="str">
        <f>INDEX('VBA code_permu_wo_repettn'!$AO$3:$AT$6,COUNTIF('Profile-matrices_Condorcet'!$B$2:$B520,'Profile-matrices_Condorcet'!$B520),MATCH(INDEX('numeric possibilities'!G$3:G$1298,VLOOKUP($B520,'numeric possibilities'!$C$3:$G$1298,1)),'VBA code_permu_wo_repettn'!$AO$2:$AT$2))</f>
        <v>B</v>
      </c>
      <c r="I520" t="s">
        <v>0</v>
      </c>
      <c r="J520" t="s">
        <v>1</v>
      </c>
      <c r="K520" t="s">
        <v>2</v>
      </c>
      <c r="L520" t="s">
        <v>3</v>
      </c>
    </row>
    <row r="521" spans="1:20" x14ac:dyDescent="0.25">
      <c r="A521">
        <f t="shared" si="16"/>
        <v>520</v>
      </c>
      <c r="B521">
        <f t="shared" si="17"/>
        <v>130</v>
      </c>
      <c r="C521" t="str">
        <f>INDEX('VBA code_permu_wo_repettn'!$T$3:$Y$6,COUNTIF('Profile-matrices_Condorcet'!$B$2:$B521,'Profile-matrices_Condorcet'!$B521),MATCH(INDEX('numeric possibilities'!D$3:D$1298,VLOOKUP($B521,'numeric possibilities'!$C$3:$G$1298,1)),'VBA code_permu_wo_repettn'!$T$2:$Y$2))</f>
        <v>B</v>
      </c>
      <c r="D521" t="str">
        <f>INDEX('VBA code_permu_wo_repettn'!$AA$3:$AF$6,COUNTIF('Profile-matrices_Condorcet'!$B$2:$B521,'Profile-matrices_Condorcet'!$B521),MATCH(INDEX('numeric possibilities'!E$3:E$1298,VLOOKUP($B521,'numeric possibilities'!$C$3:$G$1298,1)),'VBA code_permu_wo_repettn'!$AA$2:$AF$2))</f>
        <v>A</v>
      </c>
      <c r="E521" t="str">
        <f>INDEX('VBA code_permu_wo_repettn'!$AH$3:$AM$6,COUNTIF('Profile-matrices_Condorcet'!$B$2:$B521,'Profile-matrices_Condorcet'!$B521),MATCH(INDEX('numeric possibilities'!F$3:F$1298,VLOOKUP($B521,'numeric possibilities'!$C$3:$G$1298,1)),'VBA code_permu_wo_repettn'!$AH$2:$AM$2))</f>
        <v>A</v>
      </c>
      <c r="F521" t="str">
        <f>INDEX('VBA code_permu_wo_repettn'!$AO$3:$AT$6,COUNTIF('Profile-matrices_Condorcet'!$B$2:$B521,'Profile-matrices_Condorcet'!$B521),MATCH(INDEX('numeric possibilities'!G$3:G$1298,VLOOKUP($B521,'numeric possibilities'!$C$3:$G$1298,1)),'VBA code_permu_wo_repettn'!$AO$2:$AT$2))</f>
        <v>C</v>
      </c>
      <c r="G521" t="str">
        <f>IF(MAX(I521:L521)&gt;='numeric possibilities'!$B$4/2,INDEX('Profile-matrices_Condorcet'!I520:L520,1,MATCH(MAX('Profile-matrices_Condorcet'!I521:L521),'Profile-matrices_Condorcet'!I521:L521,0)),"NCW")</f>
        <v>C</v>
      </c>
      <c r="H521" t="s">
        <v>13</v>
      </c>
      <c r="I521" s="3">
        <f>COUNTIF($I519:$S519,I520)</f>
        <v>0</v>
      </c>
      <c r="J521" s="3">
        <f>COUNTIF($I519:$S519,J520)</f>
        <v>2</v>
      </c>
      <c r="K521" s="3">
        <f>COUNTIF($I519:$S519,K520)</f>
        <v>3</v>
      </c>
      <c r="L521" s="3">
        <f>COUNTIF($I519:$S519,L520)</f>
        <v>1</v>
      </c>
    </row>
    <row r="522" spans="1:20" x14ac:dyDescent="0.25">
      <c r="A522">
        <f t="shared" si="16"/>
        <v>521</v>
      </c>
      <c r="B522">
        <f t="shared" si="17"/>
        <v>131</v>
      </c>
      <c r="C522" t="str">
        <f>INDEX('VBA code_permu_wo_repettn'!$T$3:$Y$6,COUNTIF('Profile-matrices_Condorcet'!$B$2:$B522,'Profile-matrices_Condorcet'!$B522),MATCH(INDEX('numeric possibilities'!D$3:D$1298,VLOOKUP($B522,'numeric possibilities'!$C$3:$G$1298,1)),'VBA code_permu_wo_repettn'!$T$2:$Y$2))</f>
        <v>A</v>
      </c>
      <c r="D522" t="str">
        <f>INDEX('VBA code_permu_wo_repettn'!$AA$3:$AF$6,COUNTIF('Profile-matrices_Condorcet'!$B$2:$B522,'Profile-matrices_Condorcet'!$B522),MATCH(INDEX('numeric possibilities'!E$3:E$1298,VLOOKUP($B522,'numeric possibilities'!$C$3:$G$1298,1)),'VBA code_permu_wo_repettn'!$AA$2:$AF$2))</f>
        <v>B</v>
      </c>
      <c r="E522" t="str">
        <f>INDEX('VBA code_permu_wo_repettn'!$AH$3:$AM$6,COUNTIF('Profile-matrices_Condorcet'!$B$2:$B522,'Profile-matrices_Condorcet'!$B522),MATCH(INDEX('numeric possibilities'!F$3:F$1298,VLOOKUP($B522,'numeric possibilities'!$C$3:$G$1298,1)),'VBA code_permu_wo_repettn'!$AH$2:$AM$2))</f>
        <v>C</v>
      </c>
      <c r="F522" t="str">
        <f>INDEX('VBA code_permu_wo_repettn'!$AO$3:$AT$6,COUNTIF('Profile-matrices_Condorcet'!$B$2:$B522,'Profile-matrices_Condorcet'!$B522),MATCH(INDEX('numeric possibilities'!G$3:G$1298,VLOOKUP($B522,'numeric possibilities'!$C$3:$G$1298,1)),'VBA code_permu_wo_repettn'!$AO$2:$AT$2))</f>
        <v>D</v>
      </c>
      <c r="H522" t="s">
        <v>14</v>
      </c>
      <c r="I522" s="3">
        <f>IF(MATCH(I$1,$C522:$C525,0)&lt;(MATCH(J$1,$C522:$C525,0)),1*a_vote,0)+IF(MATCH(I$1,$D522:$D525,0)&lt;MATCH(J$1,$D522:$D525,0),1*b_vote,0)+IF(MATCH(I$1,$E522:$E525,0)&lt;MATCH(J$1,$E522:$E525,0),1*c_vote,0)+IF(MATCH(I$1,$F522:$F525,0)&lt;MATCH(J$1,$F522:$F525,0),1*d_vote,0)</f>
        <v>0.49</v>
      </c>
      <c r="J522" s="3">
        <f>IF(MATCH(I$1,$C522:$C525,0)&gt;(MATCH(J$1,$C522:$C525,0)),1*a_vote,0)+IF(MATCH(I$1,$D522:$D525,0)&gt;MATCH(J$1,$D522:$D525,0),1*b_vote,0)+IF(MATCH(I$1,$E522:$E525,0)&gt;MATCH(J$1,$E522:$E525,0),1*c_vote,0)+IF(MATCH(I$1,$F522:$F525,0)&gt;MATCH(J$1,$F522:$F525,0),1*d_vote,0)</f>
        <v>0.51</v>
      </c>
      <c r="K522" s="3">
        <f>IF(MATCH($K$1,$C522:$C525,0)&lt;(MATCH($L$1,$C522:$C525,0)),1*a_vote,0)+IF(MATCH($K$1,$D522:$D525,0)&lt;MATCH($L$1,$D522:$D525,0),1*b_vote,0)+IF(MATCH($K$1,$E522:$E525,0)&lt;MATCH($L$1,$E522:$E525,0),1*c_vote,0)+IF(MATCH($K$1,$F522:$F525,0)&lt;MATCH($L$1,$F522:$F525,0),1*d_vote,0)</f>
        <v>0.49</v>
      </c>
      <c r="L522" s="3">
        <f>IF(MATCH(K$1,$C522:$C525,0)&gt;(MATCH(L$1,$C522:$C525,0)),1*a_vote,0)+IF(MATCH(K$1,$D522:$D525,0)&gt;MATCH(L$1,$D522:$D525,0),1*b_vote,0)+IF(MATCH(K$1,$E522:$E525,0)&gt;MATCH(L$1,$E522:$E525,0),1*c_vote,0)+IF(MATCH(K$1,$F522:$F525,0)&gt;MATCH(L$1,$F522:$F525,0),1*d_vote,0)</f>
        <v>0.51</v>
      </c>
      <c r="M522" s="3">
        <f>IF(MATCH($M$1,$C522:$C525,0)&lt;(MATCH($N$1,$C522:$C525,0)),1*a_vote,0)+IF(MATCH($M$1,$D522:$D525,0)&lt;MATCH($N$1,$D522:$D525,0),1*b_vote,0)+IF(MATCH($M$1,$E522:$E525,0)&lt;MATCH($N$1,$E522:$E525,0),1*c_vote,0)+IF(MATCH($M$1,$F522:$F525,0)&lt;MATCH($N$1,$F522:$F525,0),1*d_vote,0)</f>
        <v>0.27</v>
      </c>
      <c r="N522" s="3">
        <f>IF(MATCH(M$1,$C522:$C525,0)&gt;(MATCH(N$1,$C522:$C525,0)),1*a_vote,0)+IF(MATCH(M$1,$D522:$D525,0)&gt;MATCH(N$1,$D522:$D525,0),1*b_vote,0)+IF(MATCH(M$1,$E522:$E525,0)&gt;MATCH(N$1,$E522:$E525,0),1*c_vote,0)+IF(MATCH(M$1,$F522:$F525,0)&gt;MATCH(N$1,$F522:$F525,0),1*d_vote,0)</f>
        <v>0.73</v>
      </c>
      <c r="O522" s="3">
        <f>IF(MATCH($O$1,$C522:$C525,0)&lt;(MATCH($P$1,$C522:$C525,0)),1*a_vote,0)+IF(MATCH($O$1,$D522:$D525,0)&lt;MATCH($P$1,$D522:$D525,0),1*b_vote,0)+IF(MATCH($O$1,$E522:$E525,0)&lt;MATCH($P$1,$E522:$E525,0),1*c_vote,0)+IF(MATCH($O$1,$F522:$F525,0)&lt;MATCH($P$1,$F522:$F525,0),1*d_vote,0)</f>
        <v>0.75</v>
      </c>
      <c r="P522" s="3">
        <f>IF(MATCH(O$1,$C522:$C525,0)&gt;(MATCH(P$1,$C522:$C525,0)),1*a_vote,0)+IF(MATCH(O$1,$D522:$D525,0)&gt;MATCH(P$1,$D522:$D525,0),1*b_vote,0)+IF(MATCH(O$1,$E522:$E525,0)&gt;MATCH(P$1,$E522:$E525,0),1*c_vote,0)+IF(MATCH(O$1,$F522:$F525,0)&gt;MATCH(P$1,$F522:$F525,0),1*d_vote,0)</f>
        <v>0.25</v>
      </c>
      <c r="Q522" s="3">
        <f>IF(MATCH($Q$1,$C522:$C525,0)&lt;(MATCH($R$1,$C522:$C525,0)),1*a_vote,0)+IF(MATCH($Q$1,$D522:$D525,0)&lt;MATCH($R$1,$D522:$D525,0),1*b_vote,0)+IF(MATCH($Q$1,$E522:$E525,0)&lt;MATCH($R$1,$E522:$E525,0),1*c_vote,0)+IF(MATCH($Q$1,$F522:$F525,0)&lt;MATCH($R$1,$F522:$F525,0),1*d_vote,0)</f>
        <v>0.51</v>
      </c>
      <c r="R522" s="3">
        <f>IF(MATCH(Q$1,$C522:$C525,0)&gt;(MATCH(R$1,$C522:$C525,0)),1*a_vote,0)+IF(MATCH(Q$1,$D522:$D525,0)&gt;MATCH(R$1,$D522:$D525,0),1*b_vote,0)+IF(MATCH(Q$1,$E522:$E525,0)&gt;MATCH(R$1,$E522:$E525,0),1*c_vote,0)+IF(MATCH(Q$1,$F522:$F525,0)&gt;MATCH(R$1,$F522:$F525,0),1*d_vote,0)</f>
        <v>0.49</v>
      </c>
      <c r="S522" s="3">
        <f>IF(MATCH($S$1,$C522:$C525,0)&lt;(MATCH($T$1,$C522:$C525,0)),1*a_vote,0)+IF(MATCH($S$1,$D522:$D525,0)&lt;MATCH($T$1,$D522:$D525,0),1*b_vote,0)+IF(MATCH($S$1,$E522:$E525,0)&lt;MATCH($T$1,$E522:$E525,0),1*c_vote,0)+IF(MATCH($S$1,$F522:$F525,0)&lt;MATCH($T$1,$F522:$F525,0),1*d_vote,0)</f>
        <v>0.51</v>
      </c>
      <c r="T522" s="3">
        <f>IF(MATCH(S$1,$C522:$C525,0)&gt;(MATCH(T$1,$C522:$C525,0)),1*a_vote,0)+IF(MATCH(S$1,$D522:$D525,0)&gt;MATCH(T$1,$D522:$D525,0),1*b_vote,0)+IF(MATCH(S$1,$E522:$E525,0)&gt;MATCH(T$1,$E522:$E525,0),1*c_vote,0)+IF(MATCH(S$1,$F522:$F525,0)&gt;MATCH(T$1,$F522:$F525,0),1*d_vote,0)</f>
        <v>0.49</v>
      </c>
    </row>
    <row r="523" spans="1:20" x14ac:dyDescent="0.25">
      <c r="A523">
        <f t="shared" si="16"/>
        <v>522</v>
      </c>
      <c r="B523">
        <f t="shared" si="17"/>
        <v>131</v>
      </c>
      <c r="C523" t="str">
        <f>INDEX('VBA code_permu_wo_repettn'!$T$3:$Y$6,COUNTIF('Profile-matrices_Condorcet'!$B$2:$B523,'Profile-matrices_Condorcet'!$B523),MATCH(INDEX('numeric possibilities'!D$3:D$1298,VLOOKUP($B523,'numeric possibilities'!$C$3:$G$1298,1)),'VBA code_permu_wo_repettn'!$T$2:$Y$2))</f>
        <v>D</v>
      </c>
      <c r="D523" t="str">
        <f>INDEX('VBA code_permu_wo_repettn'!$AA$3:$AF$6,COUNTIF('Profile-matrices_Condorcet'!$B$2:$B523,'Profile-matrices_Condorcet'!$B523),MATCH(INDEX('numeric possibilities'!E$3:E$1298,VLOOKUP($B523,'numeric possibilities'!$C$3:$G$1298,1)),'VBA code_permu_wo_repettn'!$AA$2:$AF$2))</f>
        <v>C</v>
      </c>
      <c r="E523" t="str">
        <f>INDEX('VBA code_permu_wo_repettn'!$AH$3:$AM$6,COUNTIF('Profile-matrices_Condorcet'!$B$2:$B523,'Profile-matrices_Condorcet'!$B523),MATCH(INDEX('numeric possibilities'!F$3:F$1298,VLOOKUP($B523,'numeric possibilities'!$C$3:$G$1298,1)),'VBA code_permu_wo_repettn'!$AH$2:$AM$2))</f>
        <v>B</v>
      </c>
      <c r="F523" t="str">
        <f>INDEX('VBA code_permu_wo_repettn'!$AO$3:$AT$6,COUNTIF('Profile-matrices_Condorcet'!$B$2:$B523,'Profile-matrices_Condorcet'!$B523),MATCH(INDEX('numeric possibilities'!G$3:G$1298,VLOOKUP($B523,'numeric possibilities'!$C$3:$G$1298,1)),'VBA code_permu_wo_repettn'!$AO$2:$AT$2))</f>
        <v>A</v>
      </c>
      <c r="H523" t="s">
        <v>15</v>
      </c>
      <c r="I523" t="str">
        <f>IF(I522&gt;J522,$I$1,IF(I522&lt;J522,$J$1,0))</f>
        <v>B</v>
      </c>
      <c r="K523" t="str">
        <f>IF(K522&gt;L522,$K$1,IF(K522&lt;L522,$L$1,0))</f>
        <v>C</v>
      </c>
      <c r="M523" t="str">
        <f>IF(M522&gt;N522,$M$1,IF(M522&lt;N522,$N$1,0))</f>
        <v>D</v>
      </c>
      <c r="O523" t="str">
        <f>IF(O522&gt;P522,$O$1,IF(O522&lt;P522,$P$1,0))</f>
        <v>B</v>
      </c>
      <c r="Q523" t="str">
        <f>IF(Q522&gt;R522,$Q$1,IF(Q522&lt;R522,$R$1,0))</f>
        <v>B</v>
      </c>
      <c r="S523" t="str">
        <f>IF(S522&gt;T522,$S$1,IF(S522&lt;T522,$T$1,0))</f>
        <v>C</v>
      </c>
    </row>
    <row r="524" spans="1:20" x14ac:dyDescent="0.25">
      <c r="A524">
        <f t="shared" si="16"/>
        <v>523</v>
      </c>
      <c r="B524">
        <f t="shared" si="17"/>
        <v>131</v>
      </c>
      <c r="C524" t="str">
        <f>INDEX('VBA code_permu_wo_repettn'!$T$3:$Y$6,COUNTIF('Profile-matrices_Condorcet'!$B$2:$B524,'Profile-matrices_Condorcet'!$B524),MATCH(INDEX('numeric possibilities'!D$3:D$1298,VLOOKUP($B524,'numeric possibilities'!$C$3:$G$1298,1)),'VBA code_permu_wo_repettn'!$T$2:$Y$2))</f>
        <v>B</v>
      </c>
      <c r="D524" t="str">
        <f>INDEX('VBA code_permu_wo_repettn'!$AA$3:$AF$6,COUNTIF('Profile-matrices_Condorcet'!$B$2:$B524,'Profile-matrices_Condorcet'!$B524),MATCH(INDEX('numeric possibilities'!E$3:E$1298,VLOOKUP($B524,'numeric possibilities'!$C$3:$G$1298,1)),'VBA code_permu_wo_repettn'!$AA$2:$AF$2))</f>
        <v>D</v>
      </c>
      <c r="E524" t="str">
        <f>INDEX('VBA code_permu_wo_repettn'!$AH$3:$AM$6,COUNTIF('Profile-matrices_Condorcet'!$B$2:$B524,'Profile-matrices_Condorcet'!$B524),MATCH(INDEX('numeric possibilities'!F$3:F$1298,VLOOKUP($B524,'numeric possibilities'!$C$3:$G$1298,1)),'VBA code_permu_wo_repettn'!$AH$2:$AM$2))</f>
        <v>D</v>
      </c>
      <c r="F524" t="str">
        <f>INDEX('VBA code_permu_wo_repettn'!$AO$3:$AT$6,COUNTIF('Profile-matrices_Condorcet'!$B$2:$B524,'Profile-matrices_Condorcet'!$B524),MATCH(INDEX('numeric possibilities'!G$3:G$1298,VLOOKUP($B524,'numeric possibilities'!$C$3:$G$1298,1)),'VBA code_permu_wo_repettn'!$AO$2:$AT$2))</f>
        <v>B</v>
      </c>
      <c r="I524" t="s">
        <v>0</v>
      </c>
      <c r="J524" t="s">
        <v>1</v>
      </c>
      <c r="K524" t="s">
        <v>2</v>
      </c>
      <c r="L524" t="s">
        <v>3</v>
      </c>
    </row>
    <row r="525" spans="1:20" x14ac:dyDescent="0.25">
      <c r="A525">
        <f t="shared" si="16"/>
        <v>524</v>
      </c>
      <c r="B525">
        <f t="shared" si="17"/>
        <v>131</v>
      </c>
      <c r="C525" t="str">
        <f>INDEX('VBA code_permu_wo_repettn'!$T$3:$Y$6,COUNTIF('Profile-matrices_Condorcet'!$B$2:$B525,'Profile-matrices_Condorcet'!$B525),MATCH(INDEX('numeric possibilities'!D$3:D$1298,VLOOKUP($B525,'numeric possibilities'!$C$3:$G$1298,1)),'VBA code_permu_wo_repettn'!$T$2:$Y$2))</f>
        <v>C</v>
      </c>
      <c r="D525" t="str">
        <f>INDEX('VBA code_permu_wo_repettn'!$AA$3:$AF$6,COUNTIF('Profile-matrices_Condorcet'!$B$2:$B525,'Profile-matrices_Condorcet'!$B525),MATCH(INDEX('numeric possibilities'!E$3:E$1298,VLOOKUP($B525,'numeric possibilities'!$C$3:$G$1298,1)),'VBA code_permu_wo_repettn'!$AA$2:$AF$2))</f>
        <v>A</v>
      </c>
      <c r="E525" t="str">
        <f>INDEX('VBA code_permu_wo_repettn'!$AH$3:$AM$6,COUNTIF('Profile-matrices_Condorcet'!$B$2:$B525,'Profile-matrices_Condorcet'!$B525),MATCH(INDEX('numeric possibilities'!F$3:F$1298,VLOOKUP($B525,'numeric possibilities'!$C$3:$G$1298,1)),'VBA code_permu_wo_repettn'!$AH$2:$AM$2))</f>
        <v>A</v>
      </c>
      <c r="F525" t="str">
        <f>INDEX('VBA code_permu_wo_repettn'!$AO$3:$AT$6,COUNTIF('Profile-matrices_Condorcet'!$B$2:$B525,'Profile-matrices_Condorcet'!$B525),MATCH(INDEX('numeric possibilities'!G$3:G$1298,VLOOKUP($B525,'numeric possibilities'!$C$3:$G$1298,1)),'VBA code_permu_wo_repettn'!$AO$2:$AT$2))</f>
        <v>C</v>
      </c>
      <c r="G525" t="str">
        <f>IF(MAX(I525:L525)&gt;='numeric possibilities'!$B$4/2,INDEX('Profile-matrices_Condorcet'!I524:L524,1,MATCH(MAX('Profile-matrices_Condorcet'!I525:L525),'Profile-matrices_Condorcet'!I525:L525,0)),"NCW")</f>
        <v>B</v>
      </c>
      <c r="H525" t="s">
        <v>13</v>
      </c>
      <c r="I525" s="3">
        <f>COUNTIF($I523:$S523,I524)</f>
        <v>0</v>
      </c>
      <c r="J525" s="3">
        <f>COUNTIF($I523:$S523,J524)</f>
        <v>3</v>
      </c>
      <c r="K525" s="3">
        <f>COUNTIF($I523:$S523,K524)</f>
        <v>2</v>
      </c>
      <c r="L525" s="3">
        <f>COUNTIF($I523:$S523,L524)</f>
        <v>1</v>
      </c>
    </row>
    <row r="526" spans="1:20" x14ac:dyDescent="0.25">
      <c r="A526">
        <f t="shared" ref="A526:A589" si="18">A525+1</f>
        <v>525</v>
      </c>
      <c r="B526">
        <f t="shared" ref="B526:B589" si="19">IF((ROW()-1)&lt;=4*B525,B525,B525+1)</f>
        <v>132</v>
      </c>
      <c r="C526" t="str">
        <f>INDEX('VBA code_permu_wo_repettn'!$T$3:$Y$6,COUNTIF('Profile-matrices_Condorcet'!$B$2:$B526,'Profile-matrices_Condorcet'!$B526),MATCH(INDEX('numeric possibilities'!D$3:D$1298,VLOOKUP($B526,'numeric possibilities'!$C$3:$G$1298,1)),'VBA code_permu_wo_repettn'!$T$2:$Y$2))</f>
        <v>A</v>
      </c>
      <c r="D526" t="str">
        <f>INDEX('VBA code_permu_wo_repettn'!$AA$3:$AF$6,COUNTIF('Profile-matrices_Condorcet'!$B$2:$B526,'Profile-matrices_Condorcet'!$B526),MATCH(INDEX('numeric possibilities'!E$3:E$1298,VLOOKUP($B526,'numeric possibilities'!$C$3:$G$1298,1)),'VBA code_permu_wo_repettn'!$AA$2:$AF$2))</f>
        <v>B</v>
      </c>
      <c r="E526" t="str">
        <f>INDEX('VBA code_permu_wo_repettn'!$AH$3:$AM$6,COUNTIF('Profile-matrices_Condorcet'!$B$2:$B526,'Profile-matrices_Condorcet'!$B526),MATCH(INDEX('numeric possibilities'!F$3:F$1298,VLOOKUP($B526,'numeric possibilities'!$C$3:$G$1298,1)),'VBA code_permu_wo_repettn'!$AH$2:$AM$2))</f>
        <v>C</v>
      </c>
      <c r="F526" t="str">
        <f>INDEX('VBA code_permu_wo_repettn'!$AO$3:$AT$6,COUNTIF('Profile-matrices_Condorcet'!$B$2:$B526,'Profile-matrices_Condorcet'!$B526),MATCH(INDEX('numeric possibilities'!G$3:G$1298,VLOOKUP($B526,'numeric possibilities'!$C$3:$G$1298,1)),'VBA code_permu_wo_repettn'!$AO$2:$AT$2))</f>
        <v>D</v>
      </c>
      <c r="H526" t="s">
        <v>14</v>
      </c>
      <c r="I526" s="3">
        <f>IF(MATCH(I$1,$C526:$C529,0)&lt;(MATCH(J$1,$C526:$C529,0)),1*a_vote,0)+IF(MATCH(I$1,$D526:$D529,0)&lt;MATCH(J$1,$D526:$D529,0),1*b_vote,0)+IF(MATCH(I$1,$E526:$E529,0)&lt;MATCH(J$1,$E526:$E529,0),1*c_vote,0)+IF(MATCH(I$1,$F526:$F529,0)&lt;MATCH(J$1,$F526:$F529,0),1*d_vote,0)</f>
        <v>0.49</v>
      </c>
      <c r="J526" s="3">
        <f>IF(MATCH(I$1,$C526:$C529,0)&gt;(MATCH(J$1,$C526:$C529,0)),1*a_vote,0)+IF(MATCH(I$1,$D526:$D529,0)&gt;MATCH(J$1,$D526:$D529,0),1*b_vote,0)+IF(MATCH(I$1,$E526:$E529,0)&gt;MATCH(J$1,$E526:$E529,0),1*c_vote,0)+IF(MATCH(I$1,$F526:$F529,0)&gt;MATCH(J$1,$F526:$F529,0),1*d_vote,0)</f>
        <v>0.51</v>
      </c>
      <c r="K526" s="3">
        <f>IF(MATCH($K$1,$C526:$C529,0)&lt;(MATCH($L$1,$C526:$C529,0)),1*a_vote,0)+IF(MATCH($K$1,$D526:$D529,0)&lt;MATCH($L$1,$D526:$D529,0),1*b_vote,0)+IF(MATCH($K$1,$E526:$E529,0)&lt;MATCH($L$1,$E526:$E529,0),1*c_vote,0)+IF(MATCH($K$1,$F526:$F529,0)&lt;MATCH($L$1,$F526:$F529,0),1*d_vote,0)</f>
        <v>0.49</v>
      </c>
      <c r="L526" s="3">
        <f>IF(MATCH(K$1,$C526:$C529,0)&gt;(MATCH(L$1,$C526:$C529,0)),1*a_vote,0)+IF(MATCH(K$1,$D526:$D529,0)&gt;MATCH(L$1,$D526:$D529,0),1*b_vote,0)+IF(MATCH(K$1,$E526:$E529,0)&gt;MATCH(L$1,$E526:$E529,0),1*c_vote,0)+IF(MATCH(K$1,$F526:$F529,0)&gt;MATCH(L$1,$F526:$F529,0),1*d_vote,0)</f>
        <v>0.51</v>
      </c>
      <c r="M526" s="3">
        <f>IF(MATCH($M$1,$C526:$C529,0)&lt;(MATCH($N$1,$C526:$C529,0)),1*a_vote,0)+IF(MATCH($M$1,$D526:$D529,0)&lt;MATCH($N$1,$D526:$D529,0),1*b_vote,0)+IF(MATCH($M$1,$E526:$E529,0)&lt;MATCH($N$1,$E526:$E529,0),1*c_vote,0)+IF(MATCH($M$1,$F526:$F529,0)&lt;MATCH($N$1,$F526:$F529,0),1*d_vote,0)</f>
        <v>0.27</v>
      </c>
      <c r="N526" s="3">
        <f>IF(MATCH(M$1,$C526:$C529,0)&gt;(MATCH(N$1,$C526:$C529,0)),1*a_vote,0)+IF(MATCH(M$1,$D526:$D529,0)&gt;MATCH(N$1,$D526:$D529,0),1*b_vote,0)+IF(MATCH(M$1,$E526:$E529,0)&gt;MATCH(N$1,$E526:$E529,0),1*c_vote,0)+IF(MATCH(M$1,$F526:$F529,0)&gt;MATCH(N$1,$F526:$F529,0),1*d_vote,0)</f>
        <v>0.73</v>
      </c>
      <c r="O526" s="3">
        <f>IF(MATCH($O$1,$C526:$C529,0)&lt;(MATCH($P$1,$C526:$C529,0)),1*a_vote,0)+IF(MATCH($O$1,$D526:$D529,0)&lt;MATCH($P$1,$D526:$D529,0),1*b_vote,0)+IF(MATCH($O$1,$E526:$E529,0)&lt;MATCH($P$1,$E526:$E529,0),1*c_vote,0)+IF(MATCH($O$1,$F526:$F529,0)&lt;MATCH($P$1,$F526:$F529,0),1*d_vote,0)</f>
        <v>0.48</v>
      </c>
      <c r="P526" s="3">
        <f>IF(MATCH(O$1,$C526:$C529,0)&gt;(MATCH(P$1,$C526:$C529,0)),1*a_vote,0)+IF(MATCH(O$1,$D526:$D529,0)&gt;MATCH(P$1,$D526:$D529,0),1*b_vote,0)+IF(MATCH(O$1,$E526:$E529,0)&gt;MATCH(P$1,$E526:$E529,0),1*c_vote,0)+IF(MATCH(O$1,$F526:$F529,0)&gt;MATCH(P$1,$F526:$F529,0),1*d_vote,0)</f>
        <v>0.52</v>
      </c>
      <c r="Q526" s="3">
        <f>IF(MATCH($Q$1,$C526:$C529,0)&lt;(MATCH($R$1,$C526:$C529,0)),1*a_vote,0)+IF(MATCH($Q$1,$D526:$D529,0)&lt;MATCH($R$1,$D526:$D529,0),1*b_vote,0)+IF(MATCH($Q$1,$E526:$E529,0)&lt;MATCH($R$1,$E526:$E529,0),1*c_vote,0)+IF(MATCH($Q$1,$F526:$F529,0)&lt;MATCH($R$1,$F526:$F529,0),1*d_vote,0)</f>
        <v>0.51</v>
      </c>
      <c r="R526" s="3">
        <f>IF(MATCH(Q$1,$C526:$C529,0)&gt;(MATCH(R$1,$C526:$C529,0)),1*a_vote,0)+IF(MATCH(Q$1,$D526:$D529,0)&gt;MATCH(R$1,$D526:$D529,0),1*b_vote,0)+IF(MATCH(Q$1,$E526:$E529,0)&gt;MATCH(R$1,$E526:$E529,0),1*c_vote,0)+IF(MATCH(Q$1,$F526:$F529,0)&gt;MATCH(R$1,$F526:$F529,0),1*d_vote,0)</f>
        <v>0.49</v>
      </c>
      <c r="S526" s="3">
        <f>IF(MATCH($S$1,$C526:$C529,0)&lt;(MATCH($T$1,$C526:$C529,0)),1*a_vote,0)+IF(MATCH($S$1,$D526:$D529,0)&lt;MATCH($T$1,$D526:$D529,0),1*b_vote,0)+IF(MATCH($S$1,$E526:$E529,0)&lt;MATCH($T$1,$E526:$E529,0),1*c_vote,0)+IF(MATCH($S$1,$F526:$F529,0)&lt;MATCH($T$1,$F526:$F529,0),1*d_vote,0)</f>
        <v>0.51</v>
      </c>
      <c r="T526" s="3">
        <f>IF(MATCH(S$1,$C526:$C529,0)&gt;(MATCH(T$1,$C526:$C529,0)),1*a_vote,0)+IF(MATCH(S$1,$D526:$D529,0)&gt;MATCH(T$1,$D526:$D529,0),1*b_vote,0)+IF(MATCH(S$1,$E526:$E529,0)&gt;MATCH(T$1,$E526:$E529,0),1*c_vote,0)+IF(MATCH(S$1,$F526:$F529,0)&gt;MATCH(T$1,$F526:$F529,0),1*d_vote,0)</f>
        <v>0.49</v>
      </c>
    </row>
    <row r="527" spans="1:20" x14ac:dyDescent="0.25">
      <c r="A527">
        <f t="shared" si="18"/>
        <v>526</v>
      </c>
      <c r="B527">
        <f t="shared" si="19"/>
        <v>132</v>
      </c>
      <c r="C527" t="str">
        <f>INDEX('VBA code_permu_wo_repettn'!$T$3:$Y$6,COUNTIF('Profile-matrices_Condorcet'!$B$2:$B527,'Profile-matrices_Condorcet'!$B527),MATCH(INDEX('numeric possibilities'!D$3:D$1298,VLOOKUP($B527,'numeric possibilities'!$C$3:$G$1298,1)),'VBA code_permu_wo_repettn'!$T$2:$Y$2))</f>
        <v>D</v>
      </c>
      <c r="D527" t="str">
        <f>INDEX('VBA code_permu_wo_repettn'!$AA$3:$AF$6,COUNTIF('Profile-matrices_Condorcet'!$B$2:$B527,'Profile-matrices_Condorcet'!$B527),MATCH(INDEX('numeric possibilities'!E$3:E$1298,VLOOKUP($B527,'numeric possibilities'!$C$3:$G$1298,1)),'VBA code_permu_wo_repettn'!$AA$2:$AF$2))</f>
        <v>C</v>
      </c>
      <c r="E527" t="str">
        <f>INDEX('VBA code_permu_wo_repettn'!$AH$3:$AM$6,COUNTIF('Profile-matrices_Condorcet'!$B$2:$B527,'Profile-matrices_Condorcet'!$B527),MATCH(INDEX('numeric possibilities'!F$3:F$1298,VLOOKUP($B527,'numeric possibilities'!$C$3:$G$1298,1)),'VBA code_permu_wo_repettn'!$AH$2:$AM$2))</f>
        <v>B</v>
      </c>
      <c r="F527" t="str">
        <f>INDEX('VBA code_permu_wo_repettn'!$AO$3:$AT$6,COUNTIF('Profile-matrices_Condorcet'!$B$2:$B527,'Profile-matrices_Condorcet'!$B527),MATCH(INDEX('numeric possibilities'!G$3:G$1298,VLOOKUP($B527,'numeric possibilities'!$C$3:$G$1298,1)),'VBA code_permu_wo_repettn'!$AO$2:$AT$2))</f>
        <v>A</v>
      </c>
      <c r="H527" t="s">
        <v>15</v>
      </c>
      <c r="I527" t="str">
        <f>IF(I526&gt;J526,$I$1,IF(I526&lt;J526,$J$1,0))</f>
        <v>B</v>
      </c>
      <c r="K527" t="str">
        <f>IF(K526&gt;L526,$K$1,IF(K526&lt;L526,$L$1,0))</f>
        <v>C</v>
      </c>
      <c r="M527" t="str">
        <f>IF(M526&gt;N526,$M$1,IF(M526&lt;N526,$N$1,0))</f>
        <v>D</v>
      </c>
      <c r="O527" t="str">
        <f>IF(O526&gt;P526,$O$1,IF(O526&lt;P526,$P$1,0))</f>
        <v>C</v>
      </c>
      <c r="Q527" t="str">
        <f>IF(Q526&gt;R526,$Q$1,IF(Q526&lt;R526,$R$1,0))</f>
        <v>B</v>
      </c>
      <c r="S527" t="str">
        <f>IF(S526&gt;T526,$S$1,IF(S526&lt;T526,$T$1,0))</f>
        <v>C</v>
      </c>
    </row>
    <row r="528" spans="1:20" x14ac:dyDescent="0.25">
      <c r="A528">
        <f t="shared" si="18"/>
        <v>527</v>
      </c>
      <c r="B528">
        <f t="shared" si="19"/>
        <v>132</v>
      </c>
      <c r="C528" t="str">
        <f>INDEX('VBA code_permu_wo_repettn'!$T$3:$Y$6,COUNTIF('Profile-matrices_Condorcet'!$B$2:$B528,'Profile-matrices_Condorcet'!$B528),MATCH(INDEX('numeric possibilities'!D$3:D$1298,VLOOKUP($B528,'numeric possibilities'!$C$3:$G$1298,1)),'VBA code_permu_wo_repettn'!$T$2:$Y$2))</f>
        <v>C</v>
      </c>
      <c r="D528" t="str">
        <f>INDEX('VBA code_permu_wo_repettn'!$AA$3:$AF$6,COUNTIF('Profile-matrices_Condorcet'!$B$2:$B528,'Profile-matrices_Condorcet'!$B528),MATCH(INDEX('numeric possibilities'!E$3:E$1298,VLOOKUP($B528,'numeric possibilities'!$C$3:$G$1298,1)),'VBA code_permu_wo_repettn'!$AA$2:$AF$2))</f>
        <v>D</v>
      </c>
      <c r="E528" t="str">
        <f>INDEX('VBA code_permu_wo_repettn'!$AH$3:$AM$6,COUNTIF('Profile-matrices_Condorcet'!$B$2:$B528,'Profile-matrices_Condorcet'!$B528),MATCH(INDEX('numeric possibilities'!F$3:F$1298,VLOOKUP($B528,'numeric possibilities'!$C$3:$G$1298,1)),'VBA code_permu_wo_repettn'!$AH$2:$AM$2))</f>
        <v>D</v>
      </c>
      <c r="F528" t="str">
        <f>INDEX('VBA code_permu_wo_repettn'!$AO$3:$AT$6,COUNTIF('Profile-matrices_Condorcet'!$B$2:$B528,'Profile-matrices_Condorcet'!$B528),MATCH(INDEX('numeric possibilities'!G$3:G$1298,VLOOKUP($B528,'numeric possibilities'!$C$3:$G$1298,1)),'VBA code_permu_wo_repettn'!$AO$2:$AT$2))</f>
        <v>B</v>
      </c>
      <c r="I528" t="s">
        <v>0</v>
      </c>
      <c r="J528" t="s">
        <v>1</v>
      </c>
      <c r="K528" t="s">
        <v>2</v>
      </c>
      <c r="L528" t="s">
        <v>3</v>
      </c>
    </row>
    <row r="529" spans="1:20" x14ac:dyDescent="0.25">
      <c r="A529">
        <f t="shared" si="18"/>
        <v>528</v>
      </c>
      <c r="B529">
        <f t="shared" si="19"/>
        <v>132</v>
      </c>
      <c r="C529" t="str">
        <f>INDEX('VBA code_permu_wo_repettn'!$T$3:$Y$6,COUNTIF('Profile-matrices_Condorcet'!$B$2:$B529,'Profile-matrices_Condorcet'!$B529),MATCH(INDEX('numeric possibilities'!D$3:D$1298,VLOOKUP($B529,'numeric possibilities'!$C$3:$G$1298,1)),'VBA code_permu_wo_repettn'!$T$2:$Y$2))</f>
        <v>B</v>
      </c>
      <c r="D529" t="str">
        <f>INDEX('VBA code_permu_wo_repettn'!$AA$3:$AF$6,COUNTIF('Profile-matrices_Condorcet'!$B$2:$B529,'Profile-matrices_Condorcet'!$B529),MATCH(INDEX('numeric possibilities'!E$3:E$1298,VLOOKUP($B529,'numeric possibilities'!$C$3:$G$1298,1)),'VBA code_permu_wo_repettn'!$AA$2:$AF$2))</f>
        <v>A</v>
      </c>
      <c r="E529" t="str">
        <f>INDEX('VBA code_permu_wo_repettn'!$AH$3:$AM$6,COUNTIF('Profile-matrices_Condorcet'!$B$2:$B529,'Profile-matrices_Condorcet'!$B529),MATCH(INDEX('numeric possibilities'!F$3:F$1298,VLOOKUP($B529,'numeric possibilities'!$C$3:$G$1298,1)),'VBA code_permu_wo_repettn'!$AH$2:$AM$2))</f>
        <v>A</v>
      </c>
      <c r="F529" t="str">
        <f>INDEX('VBA code_permu_wo_repettn'!$AO$3:$AT$6,COUNTIF('Profile-matrices_Condorcet'!$B$2:$B529,'Profile-matrices_Condorcet'!$B529),MATCH(INDEX('numeric possibilities'!G$3:G$1298,VLOOKUP($B529,'numeric possibilities'!$C$3:$G$1298,1)),'VBA code_permu_wo_repettn'!$AO$2:$AT$2))</f>
        <v>C</v>
      </c>
      <c r="G529" t="str">
        <f>IF(MAX(I529:L529)&gt;='numeric possibilities'!$B$4/2,INDEX('Profile-matrices_Condorcet'!I528:L528,1,MATCH(MAX('Profile-matrices_Condorcet'!I529:L529),'Profile-matrices_Condorcet'!I529:L529,0)),"NCW")</f>
        <v>C</v>
      </c>
      <c r="H529" t="s">
        <v>13</v>
      </c>
      <c r="I529" s="3">
        <f>COUNTIF($I527:$S527,I528)</f>
        <v>0</v>
      </c>
      <c r="J529" s="3">
        <f>COUNTIF($I527:$S527,J528)</f>
        <v>2</v>
      </c>
      <c r="K529" s="3">
        <f>COUNTIF($I527:$S527,K528)</f>
        <v>3</v>
      </c>
      <c r="L529" s="3">
        <f>COUNTIF($I527:$S527,L528)</f>
        <v>1</v>
      </c>
    </row>
    <row r="530" spans="1:20" x14ac:dyDescent="0.25">
      <c r="A530">
        <f t="shared" si="18"/>
        <v>529</v>
      </c>
      <c r="B530">
        <f t="shared" si="19"/>
        <v>133</v>
      </c>
      <c r="C530" t="str">
        <f>INDEX('VBA code_permu_wo_repettn'!$T$3:$Y$6,COUNTIF('Profile-matrices_Condorcet'!$B$2:$B530,'Profile-matrices_Condorcet'!$B530),MATCH(INDEX('numeric possibilities'!D$3:D$1298,VLOOKUP($B530,'numeric possibilities'!$C$3:$G$1298,1)),'VBA code_permu_wo_repettn'!$T$2:$Y$2))</f>
        <v>A</v>
      </c>
      <c r="D530" t="str">
        <f>INDEX('VBA code_permu_wo_repettn'!$AA$3:$AF$6,COUNTIF('Profile-matrices_Condorcet'!$B$2:$B530,'Profile-matrices_Condorcet'!$B530),MATCH(INDEX('numeric possibilities'!E$3:E$1298,VLOOKUP($B530,'numeric possibilities'!$C$3:$G$1298,1)),'VBA code_permu_wo_repettn'!$AA$2:$AF$2))</f>
        <v>B</v>
      </c>
      <c r="E530" t="str">
        <f>INDEX('VBA code_permu_wo_repettn'!$AH$3:$AM$6,COUNTIF('Profile-matrices_Condorcet'!$B$2:$B530,'Profile-matrices_Condorcet'!$B530),MATCH(INDEX('numeric possibilities'!F$3:F$1298,VLOOKUP($B530,'numeric possibilities'!$C$3:$G$1298,1)),'VBA code_permu_wo_repettn'!$AH$2:$AM$2))</f>
        <v>C</v>
      </c>
      <c r="F530" t="str">
        <f>INDEX('VBA code_permu_wo_repettn'!$AO$3:$AT$6,COUNTIF('Profile-matrices_Condorcet'!$B$2:$B530,'Profile-matrices_Condorcet'!$B530),MATCH(INDEX('numeric possibilities'!G$3:G$1298,VLOOKUP($B530,'numeric possibilities'!$C$3:$G$1298,1)),'VBA code_permu_wo_repettn'!$AO$2:$AT$2))</f>
        <v>D</v>
      </c>
      <c r="H530" t="s">
        <v>14</v>
      </c>
      <c r="I530" s="3">
        <f>IF(MATCH(I$1,$C530:$C533,0)&lt;(MATCH(J$1,$C530:$C533,0)),1*a_vote,0)+IF(MATCH(I$1,$D530:$D533,0)&lt;MATCH(J$1,$D530:$D533,0),1*b_vote,0)+IF(MATCH(I$1,$E530:$E533,0)&lt;MATCH(J$1,$E530:$E533,0),1*c_vote,0)+IF(MATCH(I$1,$F530:$F533,0)&lt;MATCH(J$1,$F530:$F533,0),1*d_vote,0)</f>
        <v>0.49</v>
      </c>
      <c r="J530" s="3">
        <f>IF(MATCH(I$1,$C530:$C533,0)&gt;(MATCH(J$1,$C530:$C533,0)),1*a_vote,0)+IF(MATCH(I$1,$D530:$D533,0)&gt;MATCH(J$1,$D530:$D533,0),1*b_vote,0)+IF(MATCH(I$1,$E530:$E533,0)&gt;MATCH(J$1,$E530:$E533,0),1*c_vote,0)+IF(MATCH(I$1,$F530:$F533,0)&gt;MATCH(J$1,$F530:$F533,0),1*d_vote,0)</f>
        <v>0.51</v>
      </c>
      <c r="K530" s="3">
        <f>IF(MATCH($K$1,$C530:$C533,0)&lt;(MATCH($L$1,$C530:$C533,0)),1*a_vote,0)+IF(MATCH($K$1,$D530:$D533,0)&lt;MATCH($L$1,$D530:$D533,0),1*b_vote,0)+IF(MATCH($K$1,$E530:$E533,0)&lt;MATCH($L$1,$E530:$E533,0),1*c_vote,0)+IF(MATCH($K$1,$F530:$F533,0)&lt;MATCH($L$1,$F530:$F533,0),1*d_vote,0)</f>
        <v>0.75</v>
      </c>
      <c r="L530" s="3">
        <f>IF(MATCH(K$1,$C530:$C533,0)&gt;(MATCH(L$1,$C530:$C533,0)),1*a_vote,0)+IF(MATCH(K$1,$D530:$D533,0)&gt;MATCH(L$1,$D530:$D533,0),1*b_vote,0)+IF(MATCH(K$1,$E530:$E533,0)&gt;MATCH(L$1,$E530:$E533,0),1*c_vote,0)+IF(MATCH(K$1,$F530:$F533,0)&gt;MATCH(L$1,$F530:$F533,0),1*d_vote,0)</f>
        <v>0.25</v>
      </c>
      <c r="M530" s="3">
        <f>IF(MATCH($M$1,$C530:$C533,0)&lt;(MATCH($N$1,$C530:$C533,0)),1*a_vote,0)+IF(MATCH($M$1,$D530:$D533,0)&lt;MATCH($N$1,$D530:$D533,0),1*b_vote,0)+IF(MATCH($M$1,$E530:$E533,0)&lt;MATCH($N$1,$E530:$E533,0),1*c_vote,0)+IF(MATCH($M$1,$F530:$F533,0)&lt;MATCH($N$1,$F530:$F533,0),1*d_vote,0)</f>
        <v>0.27</v>
      </c>
      <c r="N530" s="3">
        <f>IF(MATCH(M$1,$C530:$C533,0)&gt;(MATCH(N$1,$C530:$C533,0)),1*a_vote,0)+IF(MATCH(M$1,$D530:$D533,0)&gt;MATCH(N$1,$D530:$D533,0),1*b_vote,0)+IF(MATCH(M$1,$E530:$E533,0)&gt;MATCH(N$1,$E530:$E533,0),1*c_vote,0)+IF(MATCH(M$1,$F530:$F533,0)&gt;MATCH(N$1,$F530:$F533,0),1*d_vote,0)</f>
        <v>0.73</v>
      </c>
      <c r="O530" s="3">
        <f>IF(MATCH($O$1,$C530:$C533,0)&lt;(MATCH($P$1,$C530:$C533,0)),1*a_vote,0)+IF(MATCH($O$1,$D530:$D533,0)&lt;MATCH($P$1,$D530:$D533,0),1*b_vote,0)+IF(MATCH($O$1,$E530:$E533,0)&lt;MATCH($P$1,$E530:$E533,0),1*c_vote,0)+IF(MATCH($O$1,$F530:$F533,0)&lt;MATCH($P$1,$F530:$F533,0),1*d_vote,0)</f>
        <v>0.75</v>
      </c>
      <c r="P530" s="3">
        <f>IF(MATCH(O$1,$C530:$C533,0)&gt;(MATCH(P$1,$C530:$C533,0)),1*a_vote,0)+IF(MATCH(O$1,$D530:$D533,0)&gt;MATCH(P$1,$D530:$D533,0),1*b_vote,0)+IF(MATCH(O$1,$E530:$E533,0)&gt;MATCH(P$1,$E530:$E533,0),1*c_vote,0)+IF(MATCH(O$1,$F530:$F533,0)&gt;MATCH(P$1,$F530:$F533,0),1*d_vote,0)</f>
        <v>0.25</v>
      </c>
      <c r="Q530" s="3">
        <f>IF(MATCH($Q$1,$C530:$C533,0)&lt;(MATCH($R$1,$C530:$C533,0)),1*a_vote,0)+IF(MATCH($Q$1,$D530:$D533,0)&lt;MATCH($R$1,$D530:$D533,0),1*b_vote,0)+IF(MATCH($Q$1,$E530:$E533,0)&lt;MATCH($R$1,$E530:$E533,0),1*c_vote,0)+IF(MATCH($Q$1,$F530:$F533,0)&lt;MATCH($R$1,$F530:$F533,0),1*d_vote,0)</f>
        <v>0.78</v>
      </c>
      <c r="R530" s="3">
        <f>IF(MATCH(Q$1,$C530:$C533,0)&gt;(MATCH(R$1,$C530:$C533,0)),1*a_vote,0)+IF(MATCH(Q$1,$D530:$D533,0)&gt;MATCH(R$1,$D530:$D533,0),1*b_vote,0)+IF(MATCH(Q$1,$E530:$E533,0)&gt;MATCH(R$1,$E530:$E533,0),1*c_vote,0)+IF(MATCH(Q$1,$F530:$F533,0)&gt;MATCH(R$1,$F530:$F533,0),1*d_vote,0)</f>
        <v>0.21999999999999997</v>
      </c>
      <c r="S530" s="3">
        <f>IF(MATCH($S$1,$C530:$C533,0)&lt;(MATCH($T$1,$C530:$C533,0)),1*a_vote,0)+IF(MATCH($S$1,$D530:$D533,0)&lt;MATCH($T$1,$D530:$D533,0),1*b_vote,0)+IF(MATCH($S$1,$E530:$E533,0)&lt;MATCH($T$1,$E530:$E533,0),1*c_vote,0)+IF(MATCH($S$1,$F530:$F533,0)&lt;MATCH($T$1,$F530:$F533,0),1*d_vote,0)</f>
        <v>0.52</v>
      </c>
      <c r="T530" s="3">
        <f>IF(MATCH(S$1,$C530:$C533,0)&gt;(MATCH(T$1,$C530:$C533,0)),1*a_vote,0)+IF(MATCH(S$1,$D530:$D533,0)&gt;MATCH(T$1,$D530:$D533,0),1*b_vote,0)+IF(MATCH(S$1,$E530:$E533,0)&gt;MATCH(T$1,$E530:$E533,0),1*c_vote,0)+IF(MATCH(S$1,$F530:$F533,0)&gt;MATCH(T$1,$F530:$F533,0),1*d_vote,0)</f>
        <v>0.48</v>
      </c>
    </row>
    <row r="531" spans="1:20" x14ac:dyDescent="0.25">
      <c r="A531">
        <f t="shared" si="18"/>
        <v>530</v>
      </c>
      <c r="B531">
        <f t="shared" si="19"/>
        <v>133</v>
      </c>
      <c r="C531" t="str">
        <f>INDEX('VBA code_permu_wo_repettn'!$T$3:$Y$6,COUNTIF('Profile-matrices_Condorcet'!$B$2:$B531,'Profile-matrices_Condorcet'!$B531),MATCH(INDEX('numeric possibilities'!D$3:D$1298,VLOOKUP($B531,'numeric possibilities'!$C$3:$G$1298,1)),'VBA code_permu_wo_repettn'!$T$2:$Y$2))</f>
        <v>B</v>
      </c>
      <c r="D531" t="str">
        <f>INDEX('VBA code_permu_wo_repettn'!$AA$3:$AF$6,COUNTIF('Profile-matrices_Condorcet'!$B$2:$B531,'Profile-matrices_Condorcet'!$B531),MATCH(INDEX('numeric possibilities'!E$3:E$1298,VLOOKUP($B531,'numeric possibilities'!$C$3:$G$1298,1)),'VBA code_permu_wo_repettn'!$AA$2:$AF$2))</f>
        <v>D</v>
      </c>
      <c r="E531" t="str">
        <f>INDEX('VBA code_permu_wo_repettn'!$AH$3:$AM$6,COUNTIF('Profile-matrices_Condorcet'!$B$2:$B531,'Profile-matrices_Condorcet'!$B531),MATCH(INDEX('numeric possibilities'!F$3:F$1298,VLOOKUP($B531,'numeric possibilities'!$C$3:$G$1298,1)),'VBA code_permu_wo_repettn'!$AH$2:$AM$2))</f>
        <v>B</v>
      </c>
      <c r="F531" t="str">
        <f>INDEX('VBA code_permu_wo_repettn'!$AO$3:$AT$6,COUNTIF('Profile-matrices_Condorcet'!$B$2:$B531,'Profile-matrices_Condorcet'!$B531),MATCH(INDEX('numeric possibilities'!G$3:G$1298,VLOOKUP($B531,'numeric possibilities'!$C$3:$G$1298,1)),'VBA code_permu_wo_repettn'!$AO$2:$AT$2))</f>
        <v>A</v>
      </c>
      <c r="H531" t="s">
        <v>15</v>
      </c>
      <c r="I531" t="str">
        <f>IF(I530&gt;J530,$I$1,IF(I530&lt;J530,$J$1,0))</f>
        <v>B</v>
      </c>
      <c r="K531" t="str">
        <f>IF(K530&gt;L530,$K$1,IF(K530&lt;L530,$L$1,0))</f>
        <v>A</v>
      </c>
      <c r="M531" t="str">
        <f>IF(M530&gt;N530,$M$1,IF(M530&lt;N530,$N$1,0))</f>
        <v>D</v>
      </c>
      <c r="O531" t="str">
        <f>IF(O530&gt;P530,$O$1,IF(O530&lt;P530,$P$1,0))</f>
        <v>B</v>
      </c>
      <c r="Q531" t="str">
        <f>IF(Q530&gt;R530,$Q$1,IF(Q530&lt;R530,$R$1,0))</f>
        <v>B</v>
      </c>
      <c r="S531" t="str">
        <f>IF(S530&gt;T530,$S$1,IF(S530&lt;T530,$T$1,0))</f>
        <v>C</v>
      </c>
    </row>
    <row r="532" spans="1:20" x14ac:dyDescent="0.25">
      <c r="A532">
        <f t="shared" si="18"/>
        <v>531</v>
      </c>
      <c r="B532">
        <f t="shared" si="19"/>
        <v>133</v>
      </c>
      <c r="C532" t="str">
        <f>INDEX('VBA code_permu_wo_repettn'!$T$3:$Y$6,COUNTIF('Profile-matrices_Condorcet'!$B$2:$B532,'Profile-matrices_Condorcet'!$B532),MATCH(INDEX('numeric possibilities'!D$3:D$1298,VLOOKUP($B532,'numeric possibilities'!$C$3:$G$1298,1)),'VBA code_permu_wo_repettn'!$T$2:$Y$2))</f>
        <v>C</v>
      </c>
      <c r="D532" t="str">
        <f>INDEX('VBA code_permu_wo_repettn'!$AA$3:$AF$6,COUNTIF('Profile-matrices_Condorcet'!$B$2:$B532,'Profile-matrices_Condorcet'!$B532),MATCH(INDEX('numeric possibilities'!E$3:E$1298,VLOOKUP($B532,'numeric possibilities'!$C$3:$G$1298,1)),'VBA code_permu_wo_repettn'!$AA$2:$AF$2))</f>
        <v>A</v>
      </c>
      <c r="E532" t="str">
        <f>INDEX('VBA code_permu_wo_repettn'!$AH$3:$AM$6,COUNTIF('Profile-matrices_Condorcet'!$B$2:$B532,'Profile-matrices_Condorcet'!$B532),MATCH(INDEX('numeric possibilities'!F$3:F$1298,VLOOKUP($B532,'numeric possibilities'!$C$3:$G$1298,1)),'VBA code_permu_wo_repettn'!$AH$2:$AM$2))</f>
        <v>D</v>
      </c>
      <c r="F532" t="str">
        <f>INDEX('VBA code_permu_wo_repettn'!$AO$3:$AT$6,COUNTIF('Profile-matrices_Condorcet'!$B$2:$B532,'Profile-matrices_Condorcet'!$B532),MATCH(INDEX('numeric possibilities'!G$3:G$1298,VLOOKUP($B532,'numeric possibilities'!$C$3:$G$1298,1)),'VBA code_permu_wo_repettn'!$AO$2:$AT$2))</f>
        <v>B</v>
      </c>
      <c r="I532" t="s">
        <v>0</v>
      </c>
      <c r="J532" t="s">
        <v>1</v>
      </c>
      <c r="K532" t="s">
        <v>2</v>
      </c>
      <c r="L532" t="s">
        <v>3</v>
      </c>
    </row>
    <row r="533" spans="1:20" x14ac:dyDescent="0.25">
      <c r="A533">
        <f t="shared" si="18"/>
        <v>532</v>
      </c>
      <c r="B533">
        <f t="shared" si="19"/>
        <v>133</v>
      </c>
      <c r="C533" t="str">
        <f>INDEX('VBA code_permu_wo_repettn'!$T$3:$Y$6,COUNTIF('Profile-matrices_Condorcet'!$B$2:$B533,'Profile-matrices_Condorcet'!$B533),MATCH(INDEX('numeric possibilities'!D$3:D$1298,VLOOKUP($B533,'numeric possibilities'!$C$3:$G$1298,1)),'VBA code_permu_wo_repettn'!$T$2:$Y$2))</f>
        <v>D</v>
      </c>
      <c r="D533" t="str">
        <f>INDEX('VBA code_permu_wo_repettn'!$AA$3:$AF$6,COUNTIF('Profile-matrices_Condorcet'!$B$2:$B533,'Profile-matrices_Condorcet'!$B533),MATCH(INDEX('numeric possibilities'!E$3:E$1298,VLOOKUP($B533,'numeric possibilities'!$C$3:$G$1298,1)),'VBA code_permu_wo_repettn'!$AA$2:$AF$2))</f>
        <v>C</v>
      </c>
      <c r="E533" t="str">
        <f>INDEX('VBA code_permu_wo_repettn'!$AH$3:$AM$6,COUNTIF('Profile-matrices_Condorcet'!$B$2:$B533,'Profile-matrices_Condorcet'!$B533),MATCH(INDEX('numeric possibilities'!F$3:F$1298,VLOOKUP($B533,'numeric possibilities'!$C$3:$G$1298,1)),'VBA code_permu_wo_repettn'!$AH$2:$AM$2))</f>
        <v>A</v>
      </c>
      <c r="F533" t="str">
        <f>INDEX('VBA code_permu_wo_repettn'!$AO$3:$AT$6,COUNTIF('Profile-matrices_Condorcet'!$B$2:$B533,'Profile-matrices_Condorcet'!$B533),MATCH(INDEX('numeric possibilities'!G$3:G$1298,VLOOKUP($B533,'numeric possibilities'!$C$3:$G$1298,1)),'VBA code_permu_wo_repettn'!$AO$2:$AT$2))</f>
        <v>C</v>
      </c>
      <c r="G533" t="str">
        <f>IF(MAX(I533:L533)&gt;='numeric possibilities'!$B$4/2,INDEX('Profile-matrices_Condorcet'!I532:L532,1,MATCH(MAX('Profile-matrices_Condorcet'!I533:L533),'Profile-matrices_Condorcet'!I533:L533,0)),"NCW")</f>
        <v>B</v>
      </c>
      <c r="H533" t="s">
        <v>13</v>
      </c>
      <c r="I533" s="3">
        <f>COUNTIF($I531:$S531,I532)</f>
        <v>1</v>
      </c>
      <c r="J533" s="3">
        <f>COUNTIF($I531:$S531,J532)</f>
        <v>3</v>
      </c>
      <c r="K533" s="3">
        <f>COUNTIF($I531:$S531,K532)</f>
        <v>1</v>
      </c>
      <c r="L533" s="3">
        <f>COUNTIF($I531:$S531,L532)</f>
        <v>1</v>
      </c>
    </row>
    <row r="534" spans="1:20" x14ac:dyDescent="0.25">
      <c r="A534">
        <f t="shared" si="18"/>
        <v>533</v>
      </c>
      <c r="B534">
        <f t="shared" si="19"/>
        <v>134</v>
      </c>
      <c r="C534" t="str">
        <f>INDEX('VBA code_permu_wo_repettn'!$T$3:$Y$6,COUNTIF('Profile-matrices_Condorcet'!$B$2:$B534,'Profile-matrices_Condorcet'!$B534),MATCH(INDEX('numeric possibilities'!D$3:D$1298,VLOOKUP($B534,'numeric possibilities'!$C$3:$G$1298,1)),'VBA code_permu_wo_repettn'!$T$2:$Y$2))</f>
        <v>A</v>
      </c>
      <c r="D534" t="str">
        <f>INDEX('VBA code_permu_wo_repettn'!$AA$3:$AF$6,COUNTIF('Profile-matrices_Condorcet'!$B$2:$B534,'Profile-matrices_Condorcet'!$B534),MATCH(INDEX('numeric possibilities'!E$3:E$1298,VLOOKUP($B534,'numeric possibilities'!$C$3:$G$1298,1)),'VBA code_permu_wo_repettn'!$AA$2:$AF$2))</f>
        <v>B</v>
      </c>
      <c r="E534" t="str">
        <f>INDEX('VBA code_permu_wo_repettn'!$AH$3:$AM$6,COUNTIF('Profile-matrices_Condorcet'!$B$2:$B534,'Profile-matrices_Condorcet'!$B534),MATCH(INDEX('numeric possibilities'!F$3:F$1298,VLOOKUP($B534,'numeric possibilities'!$C$3:$G$1298,1)),'VBA code_permu_wo_repettn'!$AH$2:$AM$2))</f>
        <v>C</v>
      </c>
      <c r="F534" t="str">
        <f>INDEX('VBA code_permu_wo_repettn'!$AO$3:$AT$6,COUNTIF('Profile-matrices_Condorcet'!$B$2:$B534,'Profile-matrices_Condorcet'!$B534),MATCH(INDEX('numeric possibilities'!G$3:G$1298,VLOOKUP($B534,'numeric possibilities'!$C$3:$G$1298,1)),'VBA code_permu_wo_repettn'!$AO$2:$AT$2))</f>
        <v>D</v>
      </c>
      <c r="H534" t="s">
        <v>14</v>
      </c>
      <c r="I534" s="3">
        <f>IF(MATCH(I$1,$C534:$C537,0)&lt;(MATCH(J$1,$C534:$C537,0)),1*a_vote,0)+IF(MATCH(I$1,$D534:$D537,0)&lt;MATCH(J$1,$D534:$D537,0),1*b_vote,0)+IF(MATCH(I$1,$E534:$E537,0)&lt;MATCH(J$1,$E534:$E537,0),1*c_vote,0)+IF(MATCH(I$1,$F534:$F537,0)&lt;MATCH(J$1,$F534:$F537,0),1*d_vote,0)</f>
        <v>0.49</v>
      </c>
      <c r="J534" s="3">
        <f>IF(MATCH(I$1,$C534:$C537,0)&gt;(MATCH(J$1,$C534:$C537,0)),1*a_vote,0)+IF(MATCH(I$1,$D534:$D537,0)&gt;MATCH(J$1,$D534:$D537,0),1*b_vote,0)+IF(MATCH(I$1,$E534:$E537,0)&gt;MATCH(J$1,$E534:$E537,0),1*c_vote,0)+IF(MATCH(I$1,$F534:$F537,0)&gt;MATCH(J$1,$F534:$F537,0),1*d_vote,0)</f>
        <v>0.51</v>
      </c>
      <c r="K534" s="3">
        <f>IF(MATCH($K$1,$C534:$C537,0)&lt;(MATCH($L$1,$C534:$C537,0)),1*a_vote,0)+IF(MATCH($K$1,$D534:$D537,0)&lt;MATCH($L$1,$D534:$D537,0),1*b_vote,0)+IF(MATCH($K$1,$E534:$E537,0)&lt;MATCH($L$1,$E534:$E537,0),1*c_vote,0)+IF(MATCH($K$1,$F534:$F537,0)&lt;MATCH($L$1,$F534:$F537,0),1*d_vote,0)</f>
        <v>0.75</v>
      </c>
      <c r="L534" s="3">
        <f>IF(MATCH(K$1,$C534:$C537,0)&gt;(MATCH(L$1,$C534:$C537,0)),1*a_vote,0)+IF(MATCH(K$1,$D534:$D537,0)&gt;MATCH(L$1,$D534:$D537,0),1*b_vote,0)+IF(MATCH(K$1,$E534:$E537,0)&gt;MATCH(L$1,$E534:$E537,0),1*c_vote,0)+IF(MATCH(K$1,$F534:$F537,0)&gt;MATCH(L$1,$F534:$F537,0),1*d_vote,0)</f>
        <v>0.25</v>
      </c>
      <c r="M534" s="3">
        <f>IF(MATCH($M$1,$C534:$C537,0)&lt;(MATCH($N$1,$C534:$C537,0)),1*a_vote,0)+IF(MATCH($M$1,$D534:$D537,0)&lt;MATCH($N$1,$D534:$D537,0),1*b_vote,0)+IF(MATCH($M$1,$E534:$E537,0)&lt;MATCH($N$1,$E534:$E537,0),1*c_vote,0)+IF(MATCH($M$1,$F534:$F537,0)&lt;MATCH($N$1,$F534:$F537,0),1*d_vote,0)</f>
        <v>0.27</v>
      </c>
      <c r="N534" s="3">
        <f>IF(MATCH(M$1,$C534:$C537,0)&gt;(MATCH(N$1,$C534:$C537,0)),1*a_vote,0)+IF(MATCH(M$1,$D534:$D537,0)&gt;MATCH(N$1,$D534:$D537,0),1*b_vote,0)+IF(MATCH(M$1,$E534:$E537,0)&gt;MATCH(N$1,$E534:$E537,0),1*c_vote,0)+IF(MATCH(M$1,$F534:$F537,0)&gt;MATCH(N$1,$F534:$F537,0),1*d_vote,0)</f>
        <v>0.73</v>
      </c>
      <c r="O534" s="3">
        <f>IF(MATCH($O$1,$C534:$C537,0)&lt;(MATCH($P$1,$C534:$C537,0)),1*a_vote,0)+IF(MATCH($O$1,$D534:$D537,0)&lt;MATCH($P$1,$D534:$D537,0),1*b_vote,0)+IF(MATCH($O$1,$E534:$E537,0)&lt;MATCH($P$1,$E534:$E537,0),1*c_vote,0)+IF(MATCH($O$1,$F534:$F537,0)&lt;MATCH($P$1,$F534:$F537,0),1*d_vote,0)</f>
        <v>0.75</v>
      </c>
      <c r="P534" s="3">
        <f>IF(MATCH(O$1,$C534:$C537,0)&gt;(MATCH(P$1,$C534:$C537,0)),1*a_vote,0)+IF(MATCH(O$1,$D534:$D537,0)&gt;MATCH(P$1,$D534:$D537,0),1*b_vote,0)+IF(MATCH(O$1,$E534:$E537,0)&gt;MATCH(P$1,$E534:$E537,0),1*c_vote,0)+IF(MATCH(O$1,$F534:$F537,0)&gt;MATCH(P$1,$F534:$F537,0),1*d_vote,0)</f>
        <v>0.25</v>
      </c>
      <c r="Q534" s="3">
        <f>IF(MATCH($Q$1,$C534:$C537,0)&lt;(MATCH($R$1,$C534:$C537,0)),1*a_vote,0)+IF(MATCH($Q$1,$D534:$D537,0)&lt;MATCH($R$1,$D534:$D537,0),1*b_vote,0)+IF(MATCH($Q$1,$E534:$E537,0)&lt;MATCH($R$1,$E534:$E537,0),1*c_vote,0)+IF(MATCH($Q$1,$F534:$F537,0)&lt;MATCH($R$1,$F534:$F537,0),1*d_vote,0)</f>
        <v>0.78</v>
      </c>
      <c r="R534" s="3">
        <f>IF(MATCH(Q$1,$C534:$C537,0)&gt;(MATCH(R$1,$C534:$C537,0)),1*a_vote,0)+IF(MATCH(Q$1,$D534:$D537,0)&gt;MATCH(R$1,$D534:$D537,0),1*b_vote,0)+IF(MATCH(Q$1,$E534:$E537,0)&gt;MATCH(R$1,$E534:$E537,0),1*c_vote,0)+IF(MATCH(Q$1,$F534:$F537,0)&gt;MATCH(R$1,$F534:$F537,0),1*d_vote,0)</f>
        <v>0.21999999999999997</v>
      </c>
      <c r="S534" s="3">
        <f>IF(MATCH($S$1,$C534:$C537,0)&lt;(MATCH($T$1,$C534:$C537,0)),1*a_vote,0)+IF(MATCH($S$1,$D534:$D537,0)&lt;MATCH($T$1,$D534:$D537,0),1*b_vote,0)+IF(MATCH($S$1,$E534:$E537,0)&lt;MATCH($T$1,$E534:$E537,0),1*c_vote,0)+IF(MATCH($S$1,$F534:$F537,0)&lt;MATCH($T$1,$F534:$F537,0),1*d_vote,0)</f>
        <v>0.25</v>
      </c>
      <c r="T534" s="3">
        <f>IF(MATCH(S$1,$C534:$C537,0)&gt;(MATCH(T$1,$C534:$C537,0)),1*a_vote,0)+IF(MATCH(S$1,$D534:$D537,0)&gt;MATCH(T$1,$D534:$D537,0),1*b_vote,0)+IF(MATCH(S$1,$E534:$E537,0)&gt;MATCH(T$1,$E534:$E537,0),1*c_vote,0)+IF(MATCH(S$1,$F534:$F537,0)&gt;MATCH(T$1,$F534:$F537,0),1*d_vote,0)</f>
        <v>0.75</v>
      </c>
    </row>
    <row r="535" spans="1:20" x14ac:dyDescent="0.25">
      <c r="A535">
        <f t="shared" si="18"/>
        <v>534</v>
      </c>
      <c r="B535">
        <f t="shared" si="19"/>
        <v>134</v>
      </c>
      <c r="C535" t="str">
        <f>INDEX('VBA code_permu_wo_repettn'!$T$3:$Y$6,COUNTIF('Profile-matrices_Condorcet'!$B$2:$B535,'Profile-matrices_Condorcet'!$B535),MATCH(INDEX('numeric possibilities'!D$3:D$1298,VLOOKUP($B535,'numeric possibilities'!$C$3:$G$1298,1)),'VBA code_permu_wo_repettn'!$T$2:$Y$2))</f>
        <v>B</v>
      </c>
      <c r="D535" t="str">
        <f>INDEX('VBA code_permu_wo_repettn'!$AA$3:$AF$6,COUNTIF('Profile-matrices_Condorcet'!$B$2:$B535,'Profile-matrices_Condorcet'!$B535),MATCH(INDEX('numeric possibilities'!E$3:E$1298,VLOOKUP($B535,'numeric possibilities'!$C$3:$G$1298,1)),'VBA code_permu_wo_repettn'!$AA$2:$AF$2))</f>
        <v>D</v>
      </c>
      <c r="E535" t="str">
        <f>INDEX('VBA code_permu_wo_repettn'!$AH$3:$AM$6,COUNTIF('Profile-matrices_Condorcet'!$B$2:$B535,'Profile-matrices_Condorcet'!$B535),MATCH(INDEX('numeric possibilities'!F$3:F$1298,VLOOKUP($B535,'numeric possibilities'!$C$3:$G$1298,1)),'VBA code_permu_wo_repettn'!$AH$2:$AM$2))</f>
        <v>B</v>
      </c>
      <c r="F535" t="str">
        <f>INDEX('VBA code_permu_wo_repettn'!$AO$3:$AT$6,COUNTIF('Profile-matrices_Condorcet'!$B$2:$B535,'Profile-matrices_Condorcet'!$B535),MATCH(INDEX('numeric possibilities'!G$3:G$1298,VLOOKUP($B535,'numeric possibilities'!$C$3:$G$1298,1)),'VBA code_permu_wo_repettn'!$AO$2:$AT$2))</f>
        <v>A</v>
      </c>
      <c r="H535" t="s">
        <v>15</v>
      </c>
      <c r="I535" t="str">
        <f>IF(I534&gt;J534,$I$1,IF(I534&lt;J534,$J$1,0))</f>
        <v>B</v>
      </c>
      <c r="K535" t="str">
        <f>IF(K534&gt;L534,$K$1,IF(K534&lt;L534,$L$1,0))</f>
        <v>A</v>
      </c>
      <c r="M535" t="str">
        <f>IF(M534&gt;N534,$M$1,IF(M534&lt;N534,$N$1,0))</f>
        <v>D</v>
      </c>
      <c r="O535" t="str">
        <f>IF(O534&gt;P534,$O$1,IF(O534&lt;P534,$P$1,0))</f>
        <v>B</v>
      </c>
      <c r="Q535" t="str">
        <f>IF(Q534&gt;R534,$Q$1,IF(Q534&lt;R534,$R$1,0))</f>
        <v>B</v>
      </c>
      <c r="S535" t="str">
        <f>IF(S534&gt;T534,$S$1,IF(S534&lt;T534,$T$1,0))</f>
        <v>D</v>
      </c>
    </row>
    <row r="536" spans="1:20" x14ac:dyDescent="0.25">
      <c r="A536">
        <f t="shared" si="18"/>
        <v>535</v>
      </c>
      <c r="B536">
        <f t="shared" si="19"/>
        <v>134</v>
      </c>
      <c r="C536" t="str">
        <f>INDEX('VBA code_permu_wo_repettn'!$T$3:$Y$6,COUNTIF('Profile-matrices_Condorcet'!$B$2:$B536,'Profile-matrices_Condorcet'!$B536),MATCH(INDEX('numeric possibilities'!D$3:D$1298,VLOOKUP($B536,'numeric possibilities'!$C$3:$G$1298,1)),'VBA code_permu_wo_repettn'!$T$2:$Y$2))</f>
        <v>D</v>
      </c>
      <c r="D536" t="str">
        <f>INDEX('VBA code_permu_wo_repettn'!$AA$3:$AF$6,COUNTIF('Profile-matrices_Condorcet'!$B$2:$B536,'Profile-matrices_Condorcet'!$B536),MATCH(INDEX('numeric possibilities'!E$3:E$1298,VLOOKUP($B536,'numeric possibilities'!$C$3:$G$1298,1)),'VBA code_permu_wo_repettn'!$AA$2:$AF$2))</f>
        <v>A</v>
      </c>
      <c r="E536" t="str">
        <f>INDEX('VBA code_permu_wo_repettn'!$AH$3:$AM$6,COUNTIF('Profile-matrices_Condorcet'!$B$2:$B536,'Profile-matrices_Condorcet'!$B536),MATCH(INDEX('numeric possibilities'!F$3:F$1298,VLOOKUP($B536,'numeric possibilities'!$C$3:$G$1298,1)),'VBA code_permu_wo_repettn'!$AH$2:$AM$2))</f>
        <v>D</v>
      </c>
      <c r="F536" t="str">
        <f>INDEX('VBA code_permu_wo_repettn'!$AO$3:$AT$6,COUNTIF('Profile-matrices_Condorcet'!$B$2:$B536,'Profile-matrices_Condorcet'!$B536),MATCH(INDEX('numeric possibilities'!G$3:G$1298,VLOOKUP($B536,'numeric possibilities'!$C$3:$G$1298,1)),'VBA code_permu_wo_repettn'!$AO$2:$AT$2))</f>
        <v>B</v>
      </c>
      <c r="I536" t="s">
        <v>0</v>
      </c>
      <c r="J536" t="s">
        <v>1</v>
      </c>
      <c r="K536" t="s">
        <v>2</v>
      </c>
      <c r="L536" t="s">
        <v>3</v>
      </c>
    </row>
    <row r="537" spans="1:20" x14ac:dyDescent="0.25">
      <c r="A537">
        <f t="shared" si="18"/>
        <v>536</v>
      </c>
      <c r="B537">
        <f t="shared" si="19"/>
        <v>134</v>
      </c>
      <c r="C537" t="str">
        <f>INDEX('VBA code_permu_wo_repettn'!$T$3:$Y$6,COUNTIF('Profile-matrices_Condorcet'!$B$2:$B537,'Profile-matrices_Condorcet'!$B537),MATCH(INDEX('numeric possibilities'!D$3:D$1298,VLOOKUP($B537,'numeric possibilities'!$C$3:$G$1298,1)),'VBA code_permu_wo_repettn'!$T$2:$Y$2))</f>
        <v>C</v>
      </c>
      <c r="D537" t="str">
        <f>INDEX('VBA code_permu_wo_repettn'!$AA$3:$AF$6,COUNTIF('Profile-matrices_Condorcet'!$B$2:$B537,'Profile-matrices_Condorcet'!$B537),MATCH(INDEX('numeric possibilities'!E$3:E$1298,VLOOKUP($B537,'numeric possibilities'!$C$3:$G$1298,1)),'VBA code_permu_wo_repettn'!$AA$2:$AF$2))</f>
        <v>C</v>
      </c>
      <c r="E537" t="str">
        <f>INDEX('VBA code_permu_wo_repettn'!$AH$3:$AM$6,COUNTIF('Profile-matrices_Condorcet'!$B$2:$B537,'Profile-matrices_Condorcet'!$B537),MATCH(INDEX('numeric possibilities'!F$3:F$1298,VLOOKUP($B537,'numeric possibilities'!$C$3:$G$1298,1)),'VBA code_permu_wo_repettn'!$AH$2:$AM$2))</f>
        <v>A</v>
      </c>
      <c r="F537" t="str">
        <f>INDEX('VBA code_permu_wo_repettn'!$AO$3:$AT$6,COUNTIF('Profile-matrices_Condorcet'!$B$2:$B537,'Profile-matrices_Condorcet'!$B537),MATCH(INDEX('numeric possibilities'!G$3:G$1298,VLOOKUP($B537,'numeric possibilities'!$C$3:$G$1298,1)),'VBA code_permu_wo_repettn'!$AO$2:$AT$2))</f>
        <v>C</v>
      </c>
      <c r="G537" t="str">
        <f>IF(MAX(I537:L537)&gt;='numeric possibilities'!$B$4/2,INDEX('Profile-matrices_Condorcet'!I536:L536,1,MATCH(MAX('Profile-matrices_Condorcet'!I537:L537),'Profile-matrices_Condorcet'!I537:L537,0)),"NCW")</f>
        <v>B</v>
      </c>
      <c r="H537" t="s">
        <v>13</v>
      </c>
      <c r="I537" s="3">
        <f>COUNTIF($I535:$S535,I536)</f>
        <v>1</v>
      </c>
      <c r="J537" s="3">
        <f>COUNTIF($I535:$S535,J536)</f>
        <v>3</v>
      </c>
      <c r="K537" s="3">
        <f>COUNTIF($I535:$S535,K536)</f>
        <v>0</v>
      </c>
      <c r="L537" s="3">
        <f>COUNTIF($I535:$S535,L536)</f>
        <v>2</v>
      </c>
    </row>
    <row r="538" spans="1:20" x14ac:dyDescent="0.25">
      <c r="A538">
        <f t="shared" si="18"/>
        <v>537</v>
      </c>
      <c r="B538">
        <f t="shared" si="19"/>
        <v>135</v>
      </c>
      <c r="C538" t="str">
        <f>INDEX('VBA code_permu_wo_repettn'!$T$3:$Y$6,COUNTIF('Profile-matrices_Condorcet'!$B$2:$B538,'Profile-matrices_Condorcet'!$B538),MATCH(INDEX('numeric possibilities'!D$3:D$1298,VLOOKUP($B538,'numeric possibilities'!$C$3:$G$1298,1)),'VBA code_permu_wo_repettn'!$T$2:$Y$2))</f>
        <v>A</v>
      </c>
      <c r="D538" t="str">
        <f>INDEX('VBA code_permu_wo_repettn'!$AA$3:$AF$6,COUNTIF('Profile-matrices_Condorcet'!$B$2:$B538,'Profile-matrices_Condorcet'!$B538),MATCH(INDEX('numeric possibilities'!E$3:E$1298,VLOOKUP($B538,'numeric possibilities'!$C$3:$G$1298,1)),'VBA code_permu_wo_repettn'!$AA$2:$AF$2))</f>
        <v>B</v>
      </c>
      <c r="E538" t="str">
        <f>INDEX('VBA code_permu_wo_repettn'!$AH$3:$AM$6,COUNTIF('Profile-matrices_Condorcet'!$B$2:$B538,'Profile-matrices_Condorcet'!$B538),MATCH(INDEX('numeric possibilities'!F$3:F$1298,VLOOKUP($B538,'numeric possibilities'!$C$3:$G$1298,1)),'VBA code_permu_wo_repettn'!$AH$2:$AM$2))</f>
        <v>C</v>
      </c>
      <c r="F538" t="str">
        <f>INDEX('VBA code_permu_wo_repettn'!$AO$3:$AT$6,COUNTIF('Profile-matrices_Condorcet'!$B$2:$B538,'Profile-matrices_Condorcet'!$B538),MATCH(INDEX('numeric possibilities'!G$3:G$1298,VLOOKUP($B538,'numeric possibilities'!$C$3:$G$1298,1)),'VBA code_permu_wo_repettn'!$AO$2:$AT$2))</f>
        <v>D</v>
      </c>
      <c r="H538" t="s">
        <v>14</v>
      </c>
      <c r="I538" s="3">
        <f>IF(MATCH(I$1,$C538:$C541,0)&lt;(MATCH(J$1,$C538:$C541,0)),1*a_vote,0)+IF(MATCH(I$1,$D538:$D541,0)&lt;MATCH(J$1,$D538:$D541,0),1*b_vote,0)+IF(MATCH(I$1,$E538:$E541,0)&lt;MATCH(J$1,$E538:$E541,0),1*c_vote,0)+IF(MATCH(I$1,$F538:$F541,0)&lt;MATCH(J$1,$F538:$F541,0),1*d_vote,0)</f>
        <v>0.49</v>
      </c>
      <c r="J538" s="3">
        <f>IF(MATCH(I$1,$C538:$C541,0)&gt;(MATCH(J$1,$C538:$C541,0)),1*a_vote,0)+IF(MATCH(I$1,$D538:$D541,0)&gt;MATCH(J$1,$D538:$D541,0),1*b_vote,0)+IF(MATCH(I$1,$E538:$E541,0)&gt;MATCH(J$1,$E538:$E541,0),1*c_vote,0)+IF(MATCH(I$1,$F538:$F541,0)&gt;MATCH(J$1,$F538:$F541,0),1*d_vote,0)</f>
        <v>0.51</v>
      </c>
      <c r="K538" s="3">
        <f>IF(MATCH($K$1,$C538:$C541,0)&lt;(MATCH($L$1,$C538:$C541,0)),1*a_vote,0)+IF(MATCH($K$1,$D538:$D541,0)&lt;MATCH($L$1,$D538:$D541,0),1*b_vote,0)+IF(MATCH($K$1,$E538:$E541,0)&lt;MATCH($L$1,$E538:$E541,0),1*c_vote,0)+IF(MATCH($K$1,$F538:$F541,0)&lt;MATCH($L$1,$F538:$F541,0),1*d_vote,0)</f>
        <v>0.75</v>
      </c>
      <c r="L538" s="3">
        <f>IF(MATCH(K$1,$C538:$C541,0)&gt;(MATCH(L$1,$C538:$C541,0)),1*a_vote,0)+IF(MATCH(K$1,$D538:$D541,0)&gt;MATCH(L$1,$D538:$D541,0),1*b_vote,0)+IF(MATCH(K$1,$E538:$E541,0)&gt;MATCH(L$1,$E538:$E541,0),1*c_vote,0)+IF(MATCH(K$1,$F538:$F541,0)&gt;MATCH(L$1,$F538:$F541,0),1*d_vote,0)</f>
        <v>0.25</v>
      </c>
      <c r="M538" s="3">
        <f>IF(MATCH($M$1,$C538:$C541,0)&lt;(MATCH($N$1,$C538:$C541,0)),1*a_vote,0)+IF(MATCH($M$1,$D538:$D541,0)&lt;MATCH($N$1,$D538:$D541,0),1*b_vote,0)+IF(MATCH($M$1,$E538:$E541,0)&lt;MATCH($N$1,$E538:$E541,0),1*c_vote,0)+IF(MATCH($M$1,$F538:$F541,0)&lt;MATCH($N$1,$F538:$F541,0),1*d_vote,0)</f>
        <v>0.27</v>
      </c>
      <c r="N538" s="3">
        <f>IF(MATCH(M$1,$C538:$C541,0)&gt;(MATCH(N$1,$C538:$C541,0)),1*a_vote,0)+IF(MATCH(M$1,$D538:$D541,0)&gt;MATCH(N$1,$D538:$D541,0),1*b_vote,0)+IF(MATCH(M$1,$E538:$E541,0)&gt;MATCH(N$1,$E538:$E541,0),1*c_vote,0)+IF(MATCH(M$1,$F538:$F541,0)&gt;MATCH(N$1,$F538:$F541,0),1*d_vote,0)</f>
        <v>0.73</v>
      </c>
      <c r="O538" s="3">
        <f>IF(MATCH($O$1,$C538:$C541,0)&lt;(MATCH($P$1,$C538:$C541,0)),1*a_vote,0)+IF(MATCH($O$1,$D538:$D541,0)&lt;MATCH($P$1,$D538:$D541,0),1*b_vote,0)+IF(MATCH($O$1,$E538:$E541,0)&lt;MATCH($P$1,$E538:$E541,0),1*c_vote,0)+IF(MATCH($O$1,$F538:$F541,0)&lt;MATCH($P$1,$F538:$F541,0),1*d_vote,0)</f>
        <v>0.48</v>
      </c>
      <c r="P538" s="3">
        <f>IF(MATCH(O$1,$C538:$C541,0)&gt;(MATCH(P$1,$C538:$C541,0)),1*a_vote,0)+IF(MATCH(O$1,$D538:$D541,0)&gt;MATCH(P$1,$D538:$D541,0),1*b_vote,0)+IF(MATCH(O$1,$E538:$E541,0)&gt;MATCH(P$1,$E538:$E541,0),1*c_vote,0)+IF(MATCH(O$1,$F538:$F541,0)&gt;MATCH(P$1,$F538:$F541,0),1*d_vote,0)</f>
        <v>0.52</v>
      </c>
      <c r="Q538" s="3">
        <f>IF(MATCH($Q$1,$C538:$C541,0)&lt;(MATCH($R$1,$C538:$C541,0)),1*a_vote,0)+IF(MATCH($Q$1,$D538:$D541,0)&lt;MATCH($R$1,$D538:$D541,0),1*b_vote,0)+IF(MATCH($Q$1,$E538:$E541,0)&lt;MATCH($R$1,$E538:$E541,0),1*c_vote,0)+IF(MATCH($Q$1,$F538:$F541,0)&lt;MATCH($R$1,$F538:$F541,0),1*d_vote,0)</f>
        <v>0.78</v>
      </c>
      <c r="R538" s="3">
        <f>IF(MATCH(Q$1,$C538:$C541,0)&gt;(MATCH(R$1,$C538:$C541,0)),1*a_vote,0)+IF(MATCH(Q$1,$D538:$D541,0)&gt;MATCH(R$1,$D538:$D541,0),1*b_vote,0)+IF(MATCH(Q$1,$E538:$E541,0)&gt;MATCH(R$1,$E538:$E541,0),1*c_vote,0)+IF(MATCH(Q$1,$F538:$F541,0)&gt;MATCH(R$1,$F538:$F541,0),1*d_vote,0)</f>
        <v>0.21999999999999997</v>
      </c>
      <c r="S538" s="3">
        <f>IF(MATCH($S$1,$C538:$C541,0)&lt;(MATCH($T$1,$C538:$C541,0)),1*a_vote,0)+IF(MATCH($S$1,$D538:$D541,0)&lt;MATCH($T$1,$D538:$D541,0),1*b_vote,0)+IF(MATCH($S$1,$E538:$E541,0)&lt;MATCH($T$1,$E538:$E541,0),1*c_vote,0)+IF(MATCH($S$1,$F538:$F541,0)&lt;MATCH($T$1,$F538:$F541,0),1*d_vote,0)</f>
        <v>0.52</v>
      </c>
      <c r="T538" s="3">
        <f>IF(MATCH(S$1,$C538:$C541,0)&gt;(MATCH(T$1,$C538:$C541,0)),1*a_vote,0)+IF(MATCH(S$1,$D538:$D541,0)&gt;MATCH(T$1,$D538:$D541,0),1*b_vote,0)+IF(MATCH(S$1,$E538:$E541,0)&gt;MATCH(T$1,$E538:$E541,0),1*c_vote,0)+IF(MATCH(S$1,$F538:$F541,0)&gt;MATCH(T$1,$F538:$F541,0),1*d_vote,0)</f>
        <v>0.48</v>
      </c>
    </row>
    <row r="539" spans="1:20" x14ac:dyDescent="0.25">
      <c r="A539">
        <f t="shared" si="18"/>
        <v>538</v>
      </c>
      <c r="B539">
        <f t="shared" si="19"/>
        <v>135</v>
      </c>
      <c r="C539" t="str">
        <f>INDEX('VBA code_permu_wo_repettn'!$T$3:$Y$6,COUNTIF('Profile-matrices_Condorcet'!$B$2:$B539,'Profile-matrices_Condorcet'!$B539),MATCH(INDEX('numeric possibilities'!D$3:D$1298,VLOOKUP($B539,'numeric possibilities'!$C$3:$G$1298,1)),'VBA code_permu_wo_repettn'!$T$2:$Y$2))</f>
        <v>C</v>
      </c>
      <c r="D539" t="str">
        <f>INDEX('VBA code_permu_wo_repettn'!$AA$3:$AF$6,COUNTIF('Profile-matrices_Condorcet'!$B$2:$B539,'Profile-matrices_Condorcet'!$B539),MATCH(INDEX('numeric possibilities'!E$3:E$1298,VLOOKUP($B539,'numeric possibilities'!$C$3:$G$1298,1)),'VBA code_permu_wo_repettn'!$AA$2:$AF$2))</f>
        <v>D</v>
      </c>
      <c r="E539" t="str">
        <f>INDEX('VBA code_permu_wo_repettn'!$AH$3:$AM$6,COUNTIF('Profile-matrices_Condorcet'!$B$2:$B539,'Profile-matrices_Condorcet'!$B539),MATCH(INDEX('numeric possibilities'!F$3:F$1298,VLOOKUP($B539,'numeric possibilities'!$C$3:$G$1298,1)),'VBA code_permu_wo_repettn'!$AH$2:$AM$2))</f>
        <v>B</v>
      </c>
      <c r="F539" t="str">
        <f>INDEX('VBA code_permu_wo_repettn'!$AO$3:$AT$6,COUNTIF('Profile-matrices_Condorcet'!$B$2:$B539,'Profile-matrices_Condorcet'!$B539),MATCH(INDEX('numeric possibilities'!G$3:G$1298,VLOOKUP($B539,'numeric possibilities'!$C$3:$G$1298,1)),'VBA code_permu_wo_repettn'!$AO$2:$AT$2))</f>
        <v>A</v>
      </c>
      <c r="H539" t="s">
        <v>15</v>
      </c>
      <c r="I539" t="str">
        <f>IF(I538&gt;J538,$I$1,IF(I538&lt;J538,$J$1,0))</f>
        <v>B</v>
      </c>
      <c r="K539" t="str">
        <f>IF(K538&gt;L538,$K$1,IF(K538&lt;L538,$L$1,0))</f>
        <v>A</v>
      </c>
      <c r="M539" t="str">
        <f>IF(M538&gt;N538,$M$1,IF(M538&lt;N538,$N$1,0))</f>
        <v>D</v>
      </c>
      <c r="O539" t="str">
        <f>IF(O538&gt;P538,$O$1,IF(O538&lt;P538,$P$1,0))</f>
        <v>C</v>
      </c>
      <c r="Q539" t="str">
        <f>IF(Q538&gt;R538,$Q$1,IF(Q538&lt;R538,$R$1,0))</f>
        <v>B</v>
      </c>
      <c r="S539" t="str">
        <f>IF(S538&gt;T538,$S$1,IF(S538&lt;T538,$T$1,0))</f>
        <v>C</v>
      </c>
    </row>
    <row r="540" spans="1:20" x14ac:dyDescent="0.25">
      <c r="A540">
        <f t="shared" si="18"/>
        <v>539</v>
      </c>
      <c r="B540">
        <f t="shared" si="19"/>
        <v>135</v>
      </c>
      <c r="C540" t="str">
        <f>INDEX('VBA code_permu_wo_repettn'!$T$3:$Y$6,COUNTIF('Profile-matrices_Condorcet'!$B$2:$B540,'Profile-matrices_Condorcet'!$B540),MATCH(INDEX('numeric possibilities'!D$3:D$1298,VLOOKUP($B540,'numeric possibilities'!$C$3:$G$1298,1)),'VBA code_permu_wo_repettn'!$T$2:$Y$2))</f>
        <v>B</v>
      </c>
      <c r="D540" t="str">
        <f>INDEX('VBA code_permu_wo_repettn'!$AA$3:$AF$6,COUNTIF('Profile-matrices_Condorcet'!$B$2:$B540,'Profile-matrices_Condorcet'!$B540),MATCH(INDEX('numeric possibilities'!E$3:E$1298,VLOOKUP($B540,'numeric possibilities'!$C$3:$G$1298,1)),'VBA code_permu_wo_repettn'!$AA$2:$AF$2))</f>
        <v>A</v>
      </c>
      <c r="E540" t="str">
        <f>INDEX('VBA code_permu_wo_repettn'!$AH$3:$AM$6,COUNTIF('Profile-matrices_Condorcet'!$B$2:$B540,'Profile-matrices_Condorcet'!$B540),MATCH(INDEX('numeric possibilities'!F$3:F$1298,VLOOKUP($B540,'numeric possibilities'!$C$3:$G$1298,1)),'VBA code_permu_wo_repettn'!$AH$2:$AM$2))</f>
        <v>D</v>
      </c>
      <c r="F540" t="str">
        <f>INDEX('VBA code_permu_wo_repettn'!$AO$3:$AT$6,COUNTIF('Profile-matrices_Condorcet'!$B$2:$B540,'Profile-matrices_Condorcet'!$B540),MATCH(INDEX('numeric possibilities'!G$3:G$1298,VLOOKUP($B540,'numeric possibilities'!$C$3:$G$1298,1)),'VBA code_permu_wo_repettn'!$AO$2:$AT$2))</f>
        <v>B</v>
      </c>
      <c r="I540" t="s">
        <v>0</v>
      </c>
      <c r="J540" t="s">
        <v>1</v>
      </c>
      <c r="K540" t="s">
        <v>2</v>
      </c>
      <c r="L540" t="s">
        <v>3</v>
      </c>
    </row>
    <row r="541" spans="1:20" x14ac:dyDescent="0.25">
      <c r="A541">
        <f t="shared" si="18"/>
        <v>540</v>
      </c>
      <c r="B541">
        <f t="shared" si="19"/>
        <v>135</v>
      </c>
      <c r="C541" t="str">
        <f>INDEX('VBA code_permu_wo_repettn'!$T$3:$Y$6,COUNTIF('Profile-matrices_Condorcet'!$B$2:$B541,'Profile-matrices_Condorcet'!$B541),MATCH(INDEX('numeric possibilities'!D$3:D$1298,VLOOKUP($B541,'numeric possibilities'!$C$3:$G$1298,1)),'VBA code_permu_wo_repettn'!$T$2:$Y$2))</f>
        <v>D</v>
      </c>
      <c r="D541" t="str">
        <f>INDEX('VBA code_permu_wo_repettn'!$AA$3:$AF$6,COUNTIF('Profile-matrices_Condorcet'!$B$2:$B541,'Profile-matrices_Condorcet'!$B541),MATCH(INDEX('numeric possibilities'!E$3:E$1298,VLOOKUP($B541,'numeric possibilities'!$C$3:$G$1298,1)),'VBA code_permu_wo_repettn'!$AA$2:$AF$2))</f>
        <v>C</v>
      </c>
      <c r="E541" t="str">
        <f>INDEX('VBA code_permu_wo_repettn'!$AH$3:$AM$6,COUNTIF('Profile-matrices_Condorcet'!$B$2:$B541,'Profile-matrices_Condorcet'!$B541),MATCH(INDEX('numeric possibilities'!F$3:F$1298,VLOOKUP($B541,'numeric possibilities'!$C$3:$G$1298,1)),'VBA code_permu_wo_repettn'!$AH$2:$AM$2))</f>
        <v>A</v>
      </c>
      <c r="F541" t="str">
        <f>INDEX('VBA code_permu_wo_repettn'!$AO$3:$AT$6,COUNTIF('Profile-matrices_Condorcet'!$B$2:$B541,'Profile-matrices_Condorcet'!$B541),MATCH(INDEX('numeric possibilities'!G$3:G$1298,VLOOKUP($B541,'numeric possibilities'!$C$3:$G$1298,1)),'VBA code_permu_wo_repettn'!$AO$2:$AT$2))</f>
        <v>C</v>
      </c>
      <c r="G541" t="str">
        <f>IF(MAX(I541:L541)&gt;='numeric possibilities'!$B$4/2,INDEX('Profile-matrices_Condorcet'!I540:L540,1,MATCH(MAX('Profile-matrices_Condorcet'!I541:L541),'Profile-matrices_Condorcet'!I541:L541,0)),"NCW")</f>
        <v>NCW</v>
      </c>
      <c r="H541" t="s">
        <v>13</v>
      </c>
      <c r="I541" s="3">
        <f>COUNTIF($I539:$S539,I540)</f>
        <v>1</v>
      </c>
      <c r="J541" s="3">
        <f>COUNTIF($I539:$S539,J540)</f>
        <v>2</v>
      </c>
      <c r="K541" s="3">
        <f>COUNTIF($I539:$S539,K540)</f>
        <v>2</v>
      </c>
      <c r="L541" s="3">
        <f>COUNTIF($I539:$S539,L540)</f>
        <v>1</v>
      </c>
    </row>
    <row r="542" spans="1:20" x14ac:dyDescent="0.25">
      <c r="A542">
        <f t="shared" si="18"/>
        <v>541</v>
      </c>
      <c r="B542">
        <f t="shared" si="19"/>
        <v>136</v>
      </c>
      <c r="C542" t="str">
        <f>INDEX('VBA code_permu_wo_repettn'!$T$3:$Y$6,COUNTIF('Profile-matrices_Condorcet'!$B$2:$B542,'Profile-matrices_Condorcet'!$B542),MATCH(INDEX('numeric possibilities'!D$3:D$1298,VLOOKUP($B542,'numeric possibilities'!$C$3:$G$1298,1)),'VBA code_permu_wo_repettn'!$T$2:$Y$2))</f>
        <v>A</v>
      </c>
      <c r="D542" t="str">
        <f>INDEX('VBA code_permu_wo_repettn'!$AA$3:$AF$6,COUNTIF('Profile-matrices_Condorcet'!$B$2:$B542,'Profile-matrices_Condorcet'!$B542),MATCH(INDEX('numeric possibilities'!E$3:E$1298,VLOOKUP($B542,'numeric possibilities'!$C$3:$G$1298,1)),'VBA code_permu_wo_repettn'!$AA$2:$AF$2))</f>
        <v>B</v>
      </c>
      <c r="E542" t="str">
        <f>INDEX('VBA code_permu_wo_repettn'!$AH$3:$AM$6,COUNTIF('Profile-matrices_Condorcet'!$B$2:$B542,'Profile-matrices_Condorcet'!$B542),MATCH(INDEX('numeric possibilities'!F$3:F$1298,VLOOKUP($B542,'numeric possibilities'!$C$3:$G$1298,1)),'VBA code_permu_wo_repettn'!$AH$2:$AM$2))</f>
        <v>C</v>
      </c>
      <c r="F542" t="str">
        <f>INDEX('VBA code_permu_wo_repettn'!$AO$3:$AT$6,COUNTIF('Profile-matrices_Condorcet'!$B$2:$B542,'Profile-matrices_Condorcet'!$B542),MATCH(INDEX('numeric possibilities'!G$3:G$1298,VLOOKUP($B542,'numeric possibilities'!$C$3:$G$1298,1)),'VBA code_permu_wo_repettn'!$AO$2:$AT$2))</f>
        <v>D</v>
      </c>
      <c r="H542" t="s">
        <v>14</v>
      </c>
      <c r="I542" s="3">
        <f>IF(MATCH(I$1,$C542:$C545,0)&lt;(MATCH(J$1,$C542:$C545,0)),1*a_vote,0)+IF(MATCH(I$1,$D542:$D545,0)&lt;MATCH(J$1,$D542:$D545,0),1*b_vote,0)+IF(MATCH(I$1,$E542:$E545,0)&lt;MATCH(J$1,$E542:$E545,0),1*c_vote,0)+IF(MATCH(I$1,$F542:$F545,0)&lt;MATCH(J$1,$F542:$F545,0),1*d_vote,0)</f>
        <v>0.49</v>
      </c>
      <c r="J542" s="3">
        <f>IF(MATCH(I$1,$C542:$C545,0)&gt;(MATCH(J$1,$C542:$C545,0)),1*a_vote,0)+IF(MATCH(I$1,$D542:$D545,0)&gt;MATCH(J$1,$D542:$D545,0),1*b_vote,0)+IF(MATCH(I$1,$E542:$E545,0)&gt;MATCH(J$1,$E542:$E545,0),1*c_vote,0)+IF(MATCH(I$1,$F542:$F545,0)&gt;MATCH(J$1,$F542:$F545,0),1*d_vote,0)</f>
        <v>0.51</v>
      </c>
      <c r="K542" s="3">
        <f>IF(MATCH($K$1,$C542:$C545,0)&lt;(MATCH($L$1,$C542:$C545,0)),1*a_vote,0)+IF(MATCH($K$1,$D542:$D545,0)&lt;MATCH($L$1,$D542:$D545,0),1*b_vote,0)+IF(MATCH($K$1,$E542:$E545,0)&lt;MATCH($L$1,$E542:$E545,0),1*c_vote,0)+IF(MATCH($K$1,$F542:$F545,0)&lt;MATCH($L$1,$F542:$F545,0),1*d_vote,0)</f>
        <v>0.75</v>
      </c>
      <c r="L542" s="3">
        <f>IF(MATCH(K$1,$C542:$C545,0)&gt;(MATCH(L$1,$C542:$C545,0)),1*a_vote,0)+IF(MATCH(K$1,$D542:$D545,0)&gt;MATCH(L$1,$D542:$D545,0),1*b_vote,0)+IF(MATCH(K$1,$E542:$E545,0)&gt;MATCH(L$1,$E542:$E545,0),1*c_vote,0)+IF(MATCH(K$1,$F542:$F545,0)&gt;MATCH(L$1,$F542:$F545,0),1*d_vote,0)</f>
        <v>0.25</v>
      </c>
      <c r="M542" s="3">
        <f>IF(MATCH($M$1,$C542:$C545,0)&lt;(MATCH($N$1,$C542:$C545,0)),1*a_vote,0)+IF(MATCH($M$1,$D542:$D545,0)&lt;MATCH($N$1,$D542:$D545,0),1*b_vote,0)+IF(MATCH($M$1,$E542:$E545,0)&lt;MATCH($N$1,$E542:$E545,0),1*c_vote,0)+IF(MATCH($M$1,$F542:$F545,0)&lt;MATCH($N$1,$F542:$F545,0),1*d_vote,0)</f>
        <v>0.27</v>
      </c>
      <c r="N542" s="3">
        <f>IF(MATCH(M$1,$C542:$C545,0)&gt;(MATCH(N$1,$C542:$C545,0)),1*a_vote,0)+IF(MATCH(M$1,$D542:$D545,0)&gt;MATCH(N$1,$D542:$D545,0),1*b_vote,0)+IF(MATCH(M$1,$E542:$E545,0)&gt;MATCH(N$1,$E542:$E545,0),1*c_vote,0)+IF(MATCH(M$1,$F542:$F545,0)&gt;MATCH(N$1,$F542:$F545,0),1*d_vote,0)</f>
        <v>0.73</v>
      </c>
      <c r="O542" s="3">
        <f>IF(MATCH($O$1,$C542:$C545,0)&lt;(MATCH($P$1,$C542:$C545,0)),1*a_vote,0)+IF(MATCH($O$1,$D542:$D545,0)&lt;MATCH($P$1,$D542:$D545,0),1*b_vote,0)+IF(MATCH($O$1,$E542:$E545,0)&lt;MATCH($P$1,$E542:$E545,0),1*c_vote,0)+IF(MATCH($O$1,$F542:$F545,0)&lt;MATCH($P$1,$F542:$F545,0),1*d_vote,0)</f>
        <v>0.48</v>
      </c>
      <c r="P542" s="3">
        <f>IF(MATCH(O$1,$C542:$C545,0)&gt;(MATCH(P$1,$C542:$C545,0)),1*a_vote,0)+IF(MATCH(O$1,$D542:$D545,0)&gt;MATCH(P$1,$D542:$D545,0),1*b_vote,0)+IF(MATCH(O$1,$E542:$E545,0)&gt;MATCH(P$1,$E542:$E545,0),1*c_vote,0)+IF(MATCH(O$1,$F542:$F545,0)&gt;MATCH(P$1,$F542:$F545,0),1*d_vote,0)</f>
        <v>0.52</v>
      </c>
      <c r="Q542" s="3">
        <f>IF(MATCH($Q$1,$C542:$C545,0)&lt;(MATCH($R$1,$C542:$C545,0)),1*a_vote,0)+IF(MATCH($Q$1,$D542:$D545,0)&lt;MATCH($R$1,$D542:$D545,0),1*b_vote,0)+IF(MATCH($Q$1,$E542:$E545,0)&lt;MATCH($R$1,$E542:$E545,0),1*c_vote,0)+IF(MATCH($Q$1,$F542:$F545,0)&lt;MATCH($R$1,$F542:$F545,0),1*d_vote,0)</f>
        <v>0.51</v>
      </c>
      <c r="R542" s="3">
        <f>IF(MATCH(Q$1,$C542:$C545,0)&gt;(MATCH(R$1,$C542:$C545,0)),1*a_vote,0)+IF(MATCH(Q$1,$D542:$D545,0)&gt;MATCH(R$1,$D542:$D545,0),1*b_vote,0)+IF(MATCH(Q$1,$E542:$E545,0)&gt;MATCH(R$1,$E542:$E545,0),1*c_vote,0)+IF(MATCH(Q$1,$F542:$F545,0)&gt;MATCH(R$1,$F542:$F545,0),1*d_vote,0)</f>
        <v>0.49</v>
      </c>
      <c r="S542" s="3">
        <f>IF(MATCH($S$1,$C542:$C545,0)&lt;(MATCH($T$1,$C542:$C545,0)),1*a_vote,0)+IF(MATCH($S$1,$D542:$D545,0)&lt;MATCH($T$1,$D542:$D545,0),1*b_vote,0)+IF(MATCH($S$1,$E542:$E545,0)&lt;MATCH($T$1,$E542:$E545,0),1*c_vote,0)+IF(MATCH($S$1,$F542:$F545,0)&lt;MATCH($T$1,$F542:$F545,0),1*d_vote,0)</f>
        <v>0.52</v>
      </c>
      <c r="T542" s="3">
        <f>IF(MATCH(S$1,$C542:$C545,0)&gt;(MATCH(T$1,$C542:$C545,0)),1*a_vote,0)+IF(MATCH(S$1,$D542:$D545,0)&gt;MATCH(T$1,$D542:$D545,0),1*b_vote,0)+IF(MATCH(S$1,$E542:$E545,0)&gt;MATCH(T$1,$E542:$E545,0),1*c_vote,0)+IF(MATCH(S$1,$F542:$F545,0)&gt;MATCH(T$1,$F542:$F545,0),1*d_vote,0)</f>
        <v>0.48</v>
      </c>
    </row>
    <row r="543" spans="1:20" x14ac:dyDescent="0.25">
      <c r="A543">
        <f t="shared" si="18"/>
        <v>542</v>
      </c>
      <c r="B543">
        <f t="shared" si="19"/>
        <v>136</v>
      </c>
      <c r="C543" t="str">
        <f>INDEX('VBA code_permu_wo_repettn'!$T$3:$Y$6,COUNTIF('Profile-matrices_Condorcet'!$B$2:$B543,'Profile-matrices_Condorcet'!$B543),MATCH(INDEX('numeric possibilities'!D$3:D$1298,VLOOKUP($B543,'numeric possibilities'!$C$3:$G$1298,1)),'VBA code_permu_wo_repettn'!$T$2:$Y$2))</f>
        <v>C</v>
      </c>
      <c r="D543" t="str">
        <f>INDEX('VBA code_permu_wo_repettn'!$AA$3:$AF$6,COUNTIF('Profile-matrices_Condorcet'!$B$2:$B543,'Profile-matrices_Condorcet'!$B543),MATCH(INDEX('numeric possibilities'!E$3:E$1298,VLOOKUP($B543,'numeric possibilities'!$C$3:$G$1298,1)),'VBA code_permu_wo_repettn'!$AA$2:$AF$2))</f>
        <v>D</v>
      </c>
      <c r="E543" t="str">
        <f>INDEX('VBA code_permu_wo_repettn'!$AH$3:$AM$6,COUNTIF('Profile-matrices_Condorcet'!$B$2:$B543,'Profile-matrices_Condorcet'!$B543),MATCH(INDEX('numeric possibilities'!F$3:F$1298,VLOOKUP($B543,'numeric possibilities'!$C$3:$G$1298,1)),'VBA code_permu_wo_repettn'!$AH$2:$AM$2))</f>
        <v>B</v>
      </c>
      <c r="F543" t="str">
        <f>INDEX('VBA code_permu_wo_repettn'!$AO$3:$AT$6,COUNTIF('Profile-matrices_Condorcet'!$B$2:$B543,'Profile-matrices_Condorcet'!$B543),MATCH(INDEX('numeric possibilities'!G$3:G$1298,VLOOKUP($B543,'numeric possibilities'!$C$3:$G$1298,1)),'VBA code_permu_wo_repettn'!$AO$2:$AT$2))</f>
        <v>A</v>
      </c>
      <c r="H543" t="s">
        <v>15</v>
      </c>
      <c r="I543" t="str">
        <f>IF(I542&gt;J542,$I$1,IF(I542&lt;J542,$J$1,0))</f>
        <v>B</v>
      </c>
      <c r="K543" t="str">
        <f>IF(K542&gt;L542,$K$1,IF(K542&lt;L542,$L$1,0))</f>
        <v>A</v>
      </c>
      <c r="M543" t="str">
        <f>IF(M542&gt;N542,$M$1,IF(M542&lt;N542,$N$1,0))</f>
        <v>D</v>
      </c>
      <c r="O543" t="str">
        <f>IF(O542&gt;P542,$O$1,IF(O542&lt;P542,$P$1,0))</f>
        <v>C</v>
      </c>
      <c r="Q543" t="str">
        <f>IF(Q542&gt;R542,$Q$1,IF(Q542&lt;R542,$R$1,0))</f>
        <v>B</v>
      </c>
      <c r="S543" t="str">
        <f>IF(S542&gt;T542,$S$1,IF(S542&lt;T542,$T$1,0))</f>
        <v>C</v>
      </c>
    </row>
    <row r="544" spans="1:20" x14ac:dyDescent="0.25">
      <c r="A544">
        <f t="shared" si="18"/>
        <v>543</v>
      </c>
      <c r="B544">
        <f t="shared" si="19"/>
        <v>136</v>
      </c>
      <c r="C544" t="str">
        <f>INDEX('VBA code_permu_wo_repettn'!$T$3:$Y$6,COUNTIF('Profile-matrices_Condorcet'!$B$2:$B544,'Profile-matrices_Condorcet'!$B544),MATCH(INDEX('numeric possibilities'!D$3:D$1298,VLOOKUP($B544,'numeric possibilities'!$C$3:$G$1298,1)),'VBA code_permu_wo_repettn'!$T$2:$Y$2))</f>
        <v>D</v>
      </c>
      <c r="D544" t="str">
        <f>INDEX('VBA code_permu_wo_repettn'!$AA$3:$AF$6,COUNTIF('Profile-matrices_Condorcet'!$B$2:$B544,'Profile-matrices_Condorcet'!$B544),MATCH(INDEX('numeric possibilities'!E$3:E$1298,VLOOKUP($B544,'numeric possibilities'!$C$3:$G$1298,1)),'VBA code_permu_wo_repettn'!$AA$2:$AF$2))</f>
        <v>A</v>
      </c>
      <c r="E544" t="str">
        <f>INDEX('VBA code_permu_wo_repettn'!$AH$3:$AM$6,COUNTIF('Profile-matrices_Condorcet'!$B$2:$B544,'Profile-matrices_Condorcet'!$B544),MATCH(INDEX('numeric possibilities'!F$3:F$1298,VLOOKUP($B544,'numeric possibilities'!$C$3:$G$1298,1)),'VBA code_permu_wo_repettn'!$AH$2:$AM$2))</f>
        <v>D</v>
      </c>
      <c r="F544" t="str">
        <f>INDEX('VBA code_permu_wo_repettn'!$AO$3:$AT$6,COUNTIF('Profile-matrices_Condorcet'!$B$2:$B544,'Profile-matrices_Condorcet'!$B544),MATCH(INDEX('numeric possibilities'!G$3:G$1298,VLOOKUP($B544,'numeric possibilities'!$C$3:$G$1298,1)),'VBA code_permu_wo_repettn'!$AO$2:$AT$2))</f>
        <v>B</v>
      </c>
      <c r="I544" t="s">
        <v>0</v>
      </c>
      <c r="J544" t="s">
        <v>1</v>
      </c>
      <c r="K544" t="s">
        <v>2</v>
      </c>
      <c r="L544" t="s">
        <v>3</v>
      </c>
    </row>
    <row r="545" spans="1:20" x14ac:dyDescent="0.25">
      <c r="A545">
        <f t="shared" si="18"/>
        <v>544</v>
      </c>
      <c r="B545">
        <f t="shared" si="19"/>
        <v>136</v>
      </c>
      <c r="C545" t="str">
        <f>INDEX('VBA code_permu_wo_repettn'!$T$3:$Y$6,COUNTIF('Profile-matrices_Condorcet'!$B$2:$B545,'Profile-matrices_Condorcet'!$B545),MATCH(INDEX('numeric possibilities'!D$3:D$1298,VLOOKUP($B545,'numeric possibilities'!$C$3:$G$1298,1)),'VBA code_permu_wo_repettn'!$T$2:$Y$2))</f>
        <v>B</v>
      </c>
      <c r="D545" t="str">
        <f>INDEX('VBA code_permu_wo_repettn'!$AA$3:$AF$6,COUNTIF('Profile-matrices_Condorcet'!$B$2:$B545,'Profile-matrices_Condorcet'!$B545),MATCH(INDEX('numeric possibilities'!E$3:E$1298,VLOOKUP($B545,'numeric possibilities'!$C$3:$G$1298,1)),'VBA code_permu_wo_repettn'!$AA$2:$AF$2))</f>
        <v>C</v>
      </c>
      <c r="E545" t="str">
        <f>INDEX('VBA code_permu_wo_repettn'!$AH$3:$AM$6,COUNTIF('Profile-matrices_Condorcet'!$B$2:$B545,'Profile-matrices_Condorcet'!$B545),MATCH(INDEX('numeric possibilities'!F$3:F$1298,VLOOKUP($B545,'numeric possibilities'!$C$3:$G$1298,1)),'VBA code_permu_wo_repettn'!$AH$2:$AM$2))</f>
        <v>A</v>
      </c>
      <c r="F545" t="str">
        <f>INDEX('VBA code_permu_wo_repettn'!$AO$3:$AT$6,COUNTIF('Profile-matrices_Condorcet'!$B$2:$B545,'Profile-matrices_Condorcet'!$B545),MATCH(INDEX('numeric possibilities'!G$3:G$1298,VLOOKUP($B545,'numeric possibilities'!$C$3:$G$1298,1)),'VBA code_permu_wo_repettn'!$AO$2:$AT$2))</f>
        <v>C</v>
      </c>
      <c r="G545" t="str">
        <f>IF(MAX(I545:L545)&gt;='numeric possibilities'!$B$4/2,INDEX('Profile-matrices_Condorcet'!I544:L544,1,MATCH(MAX('Profile-matrices_Condorcet'!I545:L545),'Profile-matrices_Condorcet'!I545:L545,0)),"NCW")</f>
        <v>NCW</v>
      </c>
      <c r="H545" t="s">
        <v>13</v>
      </c>
      <c r="I545" s="3">
        <f>COUNTIF($I543:$S543,I544)</f>
        <v>1</v>
      </c>
      <c r="J545" s="3">
        <f>COUNTIF($I543:$S543,J544)</f>
        <v>2</v>
      </c>
      <c r="K545" s="3">
        <f>COUNTIF($I543:$S543,K544)</f>
        <v>2</v>
      </c>
      <c r="L545" s="3">
        <f>COUNTIF($I543:$S543,L544)</f>
        <v>1</v>
      </c>
    </row>
    <row r="546" spans="1:20" x14ac:dyDescent="0.25">
      <c r="A546">
        <f t="shared" si="18"/>
        <v>545</v>
      </c>
      <c r="B546">
        <f t="shared" si="19"/>
        <v>137</v>
      </c>
      <c r="C546" t="str">
        <f>INDEX('VBA code_permu_wo_repettn'!$T$3:$Y$6,COUNTIF('Profile-matrices_Condorcet'!$B$2:$B546,'Profile-matrices_Condorcet'!$B546),MATCH(INDEX('numeric possibilities'!D$3:D$1298,VLOOKUP($B546,'numeric possibilities'!$C$3:$G$1298,1)),'VBA code_permu_wo_repettn'!$T$2:$Y$2))</f>
        <v>A</v>
      </c>
      <c r="D546" t="str">
        <f>INDEX('VBA code_permu_wo_repettn'!$AA$3:$AF$6,COUNTIF('Profile-matrices_Condorcet'!$B$2:$B546,'Profile-matrices_Condorcet'!$B546),MATCH(INDEX('numeric possibilities'!E$3:E$1298,VLOOKUP($B546,'numeric possibilities'!$C$3:$G$1298,1)),'VBA code_permu_wo_repettn'!$AA$2:$AF$2))</f>
        <v>B</v>
      </c>
      <c r="E546" t="str">
        <f>INDEX('VBA code_permu_wo_repettn'!$AH$3:$AM$6,COUNTIF('Profile-matrices_Condorcet'!$B$2:$B546,'Profile-matrices_Condorcet'!$B546),MATCH(INDEX('numeric possibilities'!F$3:F$1298,VLOOKUP($B546,'numeric possibilities'!$C$3:$G$1298,1)),'VBA code_permu_wo_repettn'!$AH$2:$AM$2))</f>
        <v>C</v>
      </c>
      <c r="F546" t="str">
        <f>INDEX('VBA code_permu_wo_repettn'!$AO$3:$AT$6,COUNTIF('Profile-matrices_Condorcet'!$B$2:$B546,'Profile-matrices_Condorcet'!$B546),MATCH(INDEX('numeric possibilities'!G$3:G$1298,VLOOKUP($B546,'numeric possibilities'!$C$3:$G$1298,1)),'VBA code_permu_wo_repettn'!$AO$2:$AT$2))</f>
        <v>D</v>
      </c>
      <c r="H546" t="s">
        <v>14</v>
      </c>
      <c r="I546" s="3">
        <f>IF(MATCH(I$1,$C546:$C549,0)&lt;(MATCH(J$1,$C546:$C549,0)),1*a_vote,0)+IF(MATCH(I$1,$D546:$D549,0)&lt;MATCH(J$1,$D546:$D549,0),1*b_vote,0)+IF(MATCH(I$1,$E546:$E549,0)&lt;MATCH(J$1,$E546:$E549,0),1*c_vote,0)+IF(MATCH(I$1,$F546:$F549,0)&lt;MATCH(J$1,$F546:$F549,0),1*d_vote,0)</f>
        <v>0.49</v>
      </c>
      <c r="J546" s="3">
        <f>IF(MATCH(I$1,$C546:$C549,0)&gt;(MATCH(J$1,$C546:$C549,0)),1*a_vote,0)+IF(MATCH(I$1,$D546:$D549,0)&gt;MATCH(J$1,$D546:$D549,0),1*b_vote,0)+IF(MATCH(I$1,$E546:$E549,0)&gt;MATCH(J$1,$E546:$E549,0),1*c_vote,0)+IF(MATCH(I$1,$F546:$F549,0)&gt;MATCH(J$1,$F546:$F549,0),1*d_vote,0)</f>
        <v>0.51</v>
      </c>
      <c r="K546" s="3">
        <f>IF(MATCH($K$1,$C546:$C549,0)&lt;(MATCH($L$1,$C546:$C549,0)),1*a_vote,0)+IF(MATCH($K$1,$D546:$D549,0)&lt;MATCH($L$1,$D546:$D549,0),1*b_vote,0)+IF(MATCH($K$1,$E546:$E549,0)&lt;MATCH($L$1,$E546:$E549,0),1*c_vote,0)+IF(MATCH($K$1,$F546:$F549,0)&lt;MATCH($L$1,$F546:$F549,0),1*d_vote,0)</f>
        <v>0.75</v>
      </c>
      <c r="L546" s="3">
        <f>IF(MATCH(K$1,$C546:$C549,0)&gt;(MATCH(L$1,$C546:$C549,0)),1*a_vote,0)+IF(MATCH(K$1,$D546:$D549,0)&gt;MATCH(L$1,$D546:$D549,0),1*b_vote,0)+IF(MATCH(K$1,$E546:$E549,0)&gt;MATCH(L$1,$E546:$E549,0),1*c_vote,0)+IF(MATCH(K$1,$F546:$F549,0)&gt;MATCH(L$1,$F546:$F549,0),1*d_vote,0)</f>
        <v>0.25</v>
      </c>
      <c r="M546" s="3">
        <f>IF(MATCH($M$1,$C546:$C549,0)&lt;(MATCH($N$1,$C546:$C549,0)),1*a_vote,0)+IF(MATCH($M$1,$D546:$D549,0)&lt;MATCH($N$1,$D546:$D549,0),1*b_vote,0)+IF(MATCH($M$1,$E546:$E549,0)&lt;MATCH($N$1,$E546:$E549,0),1*c_vote,0)+IF(MATCH($M$1,$F546:$F549,0)&lt;MATCH($N$1,$F546:$F549,0),1*d_vote,0)</f>
        <v>0.27</v>
      </c>
      <c r="N546" s="3">
        <f>IF(MATCH(M$1,$C546:$C549,0)&gt;(MATCH(N$1,$C546:$C549,0)),1*a_vote,0)+IF(MATCH(M$1,$D546:$D549,0)&gt;MATCH(N$1,$D546:$D549,0),1*b_vote,0)+IF(MATCH(M$1,$E546:$E549,0)&gt;MATCH(N$1,$E546:$E549,0),1*c_vote,0)+IF(MATCH(M$1,$F546:$F549,0)&gt;MATCH(N$1,$F546:$F549,0),1*d_vote,0)</f>
        <v>0.73</v>
      </c>
      <c r="O546" s="3">
        <f>IF(MATCH($O$1,$C546:$C549,0)&lt;(MATCH($P$1,$C546:$C549,0)),1*a_vote,0)+IF(MATCH($O$1,$D546:$D549,0)&lt;MATCH($P$1,$D546:$D549,0),1*b_vote,0)+IF(MATCH($O$1,$E546:$E549,0)&lt;MATCH($P$1,$E546:$E549,0),1*c_vote,0)+IF(MATCH($O$1,$F546:$F549,0)&lt;MATCH($P$1,$F546:$F549,0),1*d_vote,0)</f>
        <v>0.75</v>
      </c>
      <c r="P546" s="3">
        <f>IF(MATCH(O$1,$C546:$C549,0)&gt;(MATCH(P$1,$C546:$C549,0)),1*a_vote,0)+IF(MATCH(O$1,$D546:$D549,0)&gt;MATCH(P$1,$D546:$D549,0),1*b_vote,0)+IF(MATCH(O$1,$E546:$E549,0)&gt;MATCH(P$1,$E546:$E549,0),1*c_vote,0)+IF(MATCH(O$1,$F546:$F549,0)&gt;MATCH(P$1,$F546:$F549,0),1*d_vote,0)</f>
        <v>0.25</v>
      </c>
      <c r="Q546" s="3">
        <f>IF(MATCH($Q$1,$C546:$C549,0)&lt;(MATCH($R$1,$C546:$C549,0)),1*a_vote,0)+IF(MATCH($Q$1,$D546:$D549,0)&lt;MATCH($R$1,$D546:$D549,0),1*b_vote,0)+IF(MATCH($Q$1,$E546:$E549,0)&lt;MATCH($R$1,$E546:$E549,0),1*c_vote,0)+IF(MATCH($Q$1,$F546:$F549,0)&lt;MATCH($R$1,$F546:$F549,0),1*d_vote,0)</f>
        <v>0.51</v>
      </c>
      <c r="R546" s="3">
        <f>IF(MATCH(Q$1,$C546:$C549,0)&gt;(MATCH(R$1,$C546:$C549,0)),1*a_vote,0)+IF(MATCH(Q$1,$D546:$D549,0)&gt;MATCH(R$1,$D546:$D549,0),1*b_vote,0)+IF(MATCH(Q$1,$E546:$E549,0)&gt;MATCH(R$1,$E546:$E549,0),1*c_vote,0)+IF(MATCH(Q$1,$F546:$F549,0)&gt;MATCH(R$1,$F546:$F549,0),1*d_vote,0)</f>
        <v>0.49</v>
      </c>
      <c r="S546" s="3">
        <f>IF(MATCH($S$1,$C546:$C549,0)&lt;(MATCH($T$1,$C546:$C549,0)),1*a_vote,0)+IF(MATCH($S$1,$D546:$D549,0)&lt;MATCH($T$1,$D546:$D549,0),1*b_vote,0)+IF(MATCH($S$1,$E546:$E549,0)&lt;MATCH($T$1,$E546:$E549,0),1*c_vote,0)+IF(MATCH($S$1,$F546:$F549,0)&lt;MATCH($T$1,$F546:$F549,0),1*d_vote,0)</f>
        <v>0.25</v>
      </c>
      <c r="T546" s="3">
        <f>IF(MATCH(S$1,$C546:$C549,0)&gt;(MATCH(T$1,$C546:$C549,0)),1*a_vote,0)+IF(MATCH(S$1,$D546:$D549,0)&gt;MATCH(T$1,$D546:$D549,0),1*b_vote,0)+IF(MATCH(S$1,$E546:$E549,0)&gt;MATCH(T$1,$E546:$E549,0),1*c_vote,0)+IF(MATCH(S$1,$F546:$F549,0)&gt;MATCH(T$1,$F546:$F549,0),1*d_vote,0)</f>
        <v>0.75</v>
      </c>
    </row>
    <row r="547" spans="1:20" x14ac:dyDescent="0.25">
      <c r="A547">
        <f t="shared" si="18"/>
        <v>546</v>
      </c>
      <c r="B547">
        <f t="shared" si="19"/>
        <v>137</v>
      </c>
      <c r="C547" t="str">
        <f>INDEX('VBA code_permu_wo_repettn'!$T$3:$Y$6,COUNTIF('Profile-matrices_Condorcet'!$B$2:$B547,'Profile-matrices_Condorcet'!$B547),MATCH(INDEX('numeric possibilities'!D$3:D$1298,VLOOKUP($B547,'numeric possibilities'!$C$3:$G$1298,1)),'VBA code_permu_wo_repettn'!$T$2:$Y$2))</f>
        <v>D</v>
      </c>
      <c r="D547" t="str">
        <f>INDEX('VBA code_permu_wo_repettn'!$AA$3:$AF$6,COUNTIF('Profile-matrices_Condorcet'!$B$2:$B547,'Profile-matrices_Condorcet'!$B547),MATCH(INDEX('numeric possibilities'!E$3:E$1298,VLOOKUP($B547,'numeric possibilities'!$C$3:$G$1298,1)),'VBA code_permu_wo_repettn'!$AA$2:$AF$2))</f>
        <v>D</v>
      </c>
      <c r="E547" t="str">
        <f>INDEX('VBA code_permu_wo_repettn'!$AH$3:$AM$6,COUNTIF('Profile-matrices_Condorcet'!$B$2:$B547,'Profile-matrices_Condorcet'!$B547),MATCH(INDEX('numeric possibilities'!F$3:F$1298,VLOOKUP($B547,'numeric possibilities'!$C$3:$G$1298,1)),'VBA code_permu_wo_repettn'!$AH$2:$AM$2))</f>
        <v>B</v>
      </c>
      <c r="F547" t="str">
        <f>INDEX('VBA code_permu_wo_repettn'!$AO$3:$AT$6,COUNTIF('Profile-matrices_Condorcet'!$B$2:$B547,'Profile-matrices_Condorcet'!$B547),MATCH(INDEX('numeric possibilities'!G$3:G$1298,VLOOKUP($B547,'numeric possibilities'!$C$3:$G$1298,1)),'VBA code_permu_wo_repettn'!$AO$2:$AT$2))</f>
        <v>A</v>
      </c>
      <c r="H547" t="s">
        <v>15</v>
      </c>
      <c r="I547" t="str">
        <f>IF(I546&gt;J546,$I$1,IF(I546&lt;J546,$J$1,0))</f>
        <v>B</v>
      </c>
      <c r="K547" t="str">
        <f>IF(K546&gt;L546,$K$1,IF(K546&lt;L546,$L$1,0))</f>
        <v>A</v>
      </c>
      <c r="M547" t="str">
        <f>IF(M546&gt;N546,$M$1,IF(M546&lt;N546,$N$1,0))</f>
        <v>D</v>
      </c>
      <c r="O547" t="str">
        <f>IF(O546&gt;P546,$O$1,IF(O546&lt;P546,$P$1,0))</f>
        <v>B</v>
      </c>
      <c r="Q547" t="str">
        <f>IF(Q546&gt;R546,$Q$1,IF(Q546&lt;R546,$R$1,0))</f>
        <v>B</v>
      </c>
      <c r="S547" t="str">
        <f>IF(S546&gt;T546,$S$1,IF(S546&lt;T546,$T$1,0))</f>
        <v>D</v>
      </c>
    </row>
    <row r="548" spans="1:20" x14ac:dyDescent="0.25">
      <c r="A548">
        <f t="shared" si="18"/>
        <v>547</v>
      </c>
      <c r="B548">
        <f t="shared" si="19"/>
        <v>137</v>
      </c>
      <c r="C548" t="str">
        <f>INDEX('VBA code_permu_wo_repettn'!$T$3:$Y$6,COUNTIF('Profile-matrices_Condorcet'!$B$2:$B548,'Profile-matrices_Condorcet'!$B548),MATCH(INDEX('numeric possibilities'!D$3:D$1298,VLOOKUP($B548,'numeric possibilities'!$C$3:$G$1298,1)),'VBA code_permu_wo_repettn'!$T$2:$Y$2))</f>
        <v>B</v>
      </c>
      <c r="D548" t="str">
        <f>INDEX('VBA code_permu_wo_repettn'!$AA$3:$AF$6,COUNTIF('Profile-matrices_Condorcet'!$B$2:$B548,'Profile-matrices_Condorcet'!$B548),MATCH(INDEX('numeric possibilities'!E$3:E$1298,VLOOKUP($B548,'numeric possibilities'!$C$3:$G$1298,1)),'VBA code_permu_wo_repettn'!$AA$2:$AF$2))</f>
        <v>A</v>
      </c>
      <c r="E548" t="str">
        <f>INDEX('VBA code_permu_wo_repettn'!$AH$3:$AM$6,COUNTIF('Profile-matrices_Condorcet'!$B$2:$B548,'Profile-matrices_Condorcet'!$B548),MATCH(INDEX('numeric possibilities'!F$3:F$1298,VLOOKUP($B548,'numeric possibilities'!$C$3:$G$1298,1)),'VBA code_permu_wo_repettn'!$AH$2:$AM$2))</f>
        <v>D</v>
      </c>
      <c r="F548" t="str">
        <f>INDEX('VBA code_permu_wo_repettn'!$AO$3:$AT$6,COUNTIF('Profile-matrices_Condorcet'!$B$2:$B548,'Profile-matrices_Condorcet'!$B548),MATCH(INDEX('numeric possibilities'!G$3:G$1298,VLOOKUP($B548,'numeric possibilities'!$C$3:$G$1298,1)),'VBA code_permu_wo_repettn'!$AO$2:$AT$2))</f>
        <v>B</v>
      </c>
      <c r="I548" t="s">
        <v>0</v>
      </c>
      <c r="J548" t="s">
        <v>1</v>
      </c>
      <c r="K548" t="s">
        <v>2</v>
      </c>
      <c r="L548" t="s">
        <v>3</v>
      </c>
    </row>
    <row r="549" spans="1:20" x14ac:dyDescent="0.25">
      <c r="A549">
        <f t="shared" si="18"/>
        <v>548</v>
      </c>
      <c r="B549">
        <f t="shared" si="19"/>
        <v>137</v>
      </c>
      <c r="C549" t="str">
        <f>INDEX('VBA code_permu_wo_repettn'!$T$3:$Y$6,COUNTIF('Profile-matrices_Condorcet'!$B$2:$B549,'Profile-matrices_Condorcet'!$B549),MATCH(INDEX('numeric possibilities'!D$3:D$1298,VLOOKUP($B549,'numeric possibilities'!$C$3:$G$1298,1)),'VBA code_permu_wo_repettn'!$T$2:$Y$2))</f>
        <v>C</v>
      </c>
      <c r="D549" t="str">
        <f>INDEX('VBA code_permu_wo_repettn'!$AA$3:$AF$6,COUNTIF('Profile-matrices_Condorcet'!$B$2:$B549,'Profile-matrices_Condorcet'!$B549),MATCH(INDEX('numeric possibilities'!E$3:E$1298,VLOOKUP($B549,'numeric possibilities'!$C$3:$G$1298,1)),'VBA code_permu_wo_repettn'!$AA$2:$AF$2))</f>
        <v>C</v>
      </c>
      <c r="E549" t="str">
        <f>INDEX('VBA code_permu_wo_repettn'!$AH$3:$AM$6,COUNTIF('Profile-matrices_Condorcet'!$B$2:$B549,'Profile-matrices_Condorcet'!$B549),MATCH(INDEX('numeric possibilities'!F$3:F$1298,VLOOKUP($B549,'numeric possibilities'!$C$3:$G$1298,1)),'VBA code_permu_wo_repettn'!$AH$2:$AM$2))</f>
        <v>A</v>
      </c>
      <c r="F549" t="str">
        <f>INDEX('VBA code_permu_wo_repettn'!$AO$3:$AT$6,COUNTIF('Profile-matrices_Condorcet'!$B$2:$B549,'Profile-matrices_Condorcet'!$B549),MATCH(INDEX('numeric possibilities'!G$3:G$1298,VLOOKUP($B549,'numeric possibilities'!$C$3:$G$1298,1)),'VBA code_permu_wo_repettn'!$AO$2:$AT$2))</f>
        <v>C</v>
      </c>
      <c r="G549" t="str">
        <f>IF(MAX(I549:L549)&gt;='numeric possibilities'!$B$4/2,INDEX('Profile-matrices_Condorcet'!I548:L548,1,MATCH(MAX('Profile-matrices_Condorcet'!I549:L549),'Profile-matrices_Condorcet'!I549:L549,0)),"NCW")</f>
        <v>B</v>
      </c>
      <c r="H549" t="s">
        <v>13</v>
      </c>
      <c r="I549" s="3">
        <f>COUNTIF($I547:$S547,I548)</f>
        <v>1</v>
      </c>
      <c r="J549" s="3">
        <f>COUNTIF($I547:$S547,J548)</f>
        <v>3</v>
      </c>
      <c r="K549" s="3">
        <f>COUNTIF($I547:$S547,K548)</f>
        <v>0</v>
      </c>
      <c r="L549" s="3">
        <f>COUNTIF($I547:$S547,L548)</f>
        <v>2</v>
      </c>
    </row>
    <row r="550" spans="1:20" x14ac:dyDescent="0.25">
      <c r="A550">
        <f t="shared" si="18"/>
        <v>549</v>
      </c>
      <c r="B550">
        <f t="shared" si="19"/>
        <v>138</v>
      </c>
      <c r="C550" t="str">
        <f>INDEX('VBA code_permu_wo_repettn'!$T$3:$Y$6,COUNTIF('Profile-matrices_Condorcet'!$B$2:$B550,'Profile-matrices_Condorcet'!$B550),MATCH(INDEX('numeric possibilities'!D$3:D$1298,VLOOKUP($B550,'numeric possibilities'!$C$3:$G$1298,1)),'VBA code_permu_wo_repettn'!$T$2:$Y$2))</f>
        <v>A</v>
      </c>
      <c r="D550" t="str">
        <f>INDEX('VBA code_permu_wo_repettn'!$AA$3:$AF$6,COUNTIF('Profile-matrices_Condorcet'!$B$2:$B550,'Profile-matrices_Condorcet'!$B550),MATCH(INDEX('numeric possibilities'!E$3:E$1298,VLOOKUP($B550,'numeric possibilities'!$C$3:$G$1298,1)),'VBA code_permu_wo_repettn'!$AA$2:$AF$2))</f>
        <v>B</v>
      </c>
      <c r="E550" t="str">
        <f>INDEX('VBA code_permu_wo_repettn'!$AH$3:$AM$6,COUNTIF('Profile-matrices_Condorcet'!$B$2:$B550,'Profile-matrices_Condorcet'!$B550),MATCH(INDEX('numeric possibilities'!F$3:F$1298,VLOOKUP($B550,'numeric possibilities'!$C$3:$G$1298,1)),'VBA code_permu_wo_repettn'!$AH$2:$AM$2))</f>
        <v>C</v>
      </c>
      <c r="F550" t="str">
        <f>INDEX('VBA code_permu_wo_repettn'!$AO$3:$AT$6,COUNTIF('Profile-matrices_Condorcet'!$B$2:$B550,'Profile-matrices_Condorcet'!$B550),MATCH(INDEX('numeric possibilities'!G$3:G$1298,VLOOKUP($B550,'numeric possibilities'!$C$3:$G$1298,1)),'VBA code_permu_wo_repettn'!$AO$2:$AT$2))</f>
        <v>D</v>
      </c>
      <c r="H550" t="s">
        <v>14</v>
      </c>
      <c r="I550" s="3">
        <f>IF(MATCH(I$1,$C550:$C553,0)&lt;(MATCH(J$1,$C550:$C553,0)),1*a_vote,0)+IF(MATCH(I$1,$D550:$D553,0)&lt;MATCH(J$1,$D550:$D553,0),1*b_vote,0)+IF(MATCH(I$1,$E550:$E553,0)&lt;MATCH(J$1,$E550:$E553,0),1*c_vote,0)+IF(MATCH(I$1,$F550:$F553,0)&lt;MATCH(J$1,$F550:$F553,0),1*d_vote,0)</f>
        <v>0.49</v>
      </c>
      <c r="J550" s="3">
        <f>IF(MATCH(I$1,$C550:$C553,0)&gt;(MATCH(J$1,$C550:$C553,0)),1*a_vote,0)+IF(MATCH(I$1,$D550:$D553,0)&gt;MATCH(J$1,$D550:$D553,0),1*b_vote,0)+IF(MATCH(I$1,$E550:$E553,0)&gt;MATCH(J$1,$E550:$E553,0),1*c_vote,0)+IF(MATCH(I$1,$F550:$F553,0)&gt;MATCH(J$1,$F550:$F553,0),1*d_vote,0)</f>
        <v>0.51</v>
      </c>
      <c r="K550" s="3">
        <f>IF(MATCH($K$1,$C550:$C553,0)&lt;(MATCH($L$1,$C550:$C553,0)),1*a_vote,0)+IF(MATCH($K$1,$D550:$D553,0)&lt;MATCH($L$1,$D550:$D553,0),1*b_vote,0)+IF(MATCH($K$1,$E550:$E553,0)&lt;MATCH($L$1,$E550:$E553,0),1*c_vote,0)+IF(MATCH($K$1,$F550:$F553,0)&lt;MATCH($L$1,$F550:$F553,0),1*d_vote,0)</f>
        <v>0.75</v>
      </c>
      <c r="L550" s="3">
        <f>IF(MATCH(K$1,$C550:$C553,0)&gt;(MATCH(L$1,$C550:$C553,0)),1*a_vote,0)+IF(MATCH(K$1,$D550:$D553,0)&gt;MATCH(L$1,$D550:$D553,0),1*b_vote,0)+IF(MATCH(K$1,$E550:$E553,0)&gt;MATCH(L$1,$E550:$E553,0),1*c_vote,0)+IF(MATCH(K$1,$F550:$F553,0)&gt;MATCH(L$1,$F550:$F553,0),1*d_vote,0)</f>
        <v>0.25</v>
      </c>
      <c r="M550" s="3">
        <f>IF(MATCH($M$1,$C550:$C553,0)&lt;(MATCH($N$1,$C550:$C553,0)),1*a_vote,0)+IF(MATCH($M$1,$D550:$D553,0)&lt;MATCH($N$1,$D550:$D553,0),1*b_vote,0)+IF(MATCH($M$1,$E550:$E553,0)&lt;MATCH($N$1,$E550:$E553,0),1*c_vote,0)+IF(MATCH($M$1,$F550:$F553,0)&lt;MATCH($N$1,$F550:$F553,0),1*d_vote,0)</f>
        <v>0.27</v>
      </c>
      <c r="N550" s="3">
        <f>IF(MATCH(M$1,$C550:$C553,0)&gt;(MATCH(N$1,$C550:$C553,0)),1*a_vote,0)+IF(MATCH(M$1,$D550:$D553,0)&gt;MATCH(N$1,$D550:$D553,0),1*b_vote,0)+IF(MATCH(M$1,$E550:$E553,0)&gt;MATCH(N$1,$E550:$E553,0),1*c_vote,0)+IF(MATCH(M$1,$F550:$F553,0)&gt;MATCH(N$1,$F550:$F553,0),1*d_vote,0)</f>
        <v>0.73</v>
      </c>
      <c r="O550" s="3">
        <f>IF(MATCH($O$1,$C550:$C553,0)&lt;(MATCH($P$1,$C550:$C553,0)),1*a_vote,0)+IF(MATCH($O$1,$D550:$D553,0)&lt;MATCH($P$1,$D550:$D553,0),1*b_vote,0)+IF(MATCH($O$1,$E550:$E553,0)&lt;MATCH($P$1,$E550:$E553,0),1*c_vote,0)+IF(MATCH($O$1,$F550:$F553,0)&lt;MATCH($P$1,$F550:$F553,0),1*d_vote,0)</f>
        <v>0.48</v>
      </c>
      <c r="P550" s="3">
        <f>IF(MATCH(O$1,$C550:$C553,0)&gt;(MATCH(P$1,$C550:$C553,0)),1*a_vote,0)+IF(MATCH(O$1,$D550:$D553,0)&gt;MATCH(P$1,$D550:$D553,0),1*b_vote,0)+IF(MATCH(O$1,$E550:$E553,0)&gt;MATCH(P$1,$E550:$E553,0),1*c_vote,0)+IF(MATCH(O$1,$F550:$F553,0)&gt;MATCH(P$1,$F550:$F553,0),1*d_vote,0)</f>
        <v>0.52</v>
      </c>
      <c r="Q550" s="3">
        <f>IF(MATCH($Q$1,$C550:$C553,0)&lt;(MATCH($R$1,$C550:$C553,0)),1*a_vote,0)+IF(MATCH($Q$1,$D550:$D553,0)&lt;MATCH($R$1,$D550:$D553,0),1*b_vote,0)+IF(MATCH($Q$1,$E550:$E553,0)&lt;MATCH($R$1,$E550:$E553,0),1*c_vote,0)+IF(MATCH($Q$1,$F550:$F553,0)&lt;MATCH($R$1,$F550:$F553,0),1*d_vote,0)</f>
        <v>0.51</v>
      </c>
      <c r="R550" s="3">
        <f>IF(MATCH(Q$1,$C550:$C553,0)&gt;(MATCH(R$1,$C550:$C553,0)),1*a_vote,0)+IF(MATCH(Q$1,$D550:$D553,0)&gt;MATCH(R$1,$D550:$D553,0),1*b_vote,0)+IF(MATCH(Q$1,$E550:$E553,0)&gt;MATCH(R$1,$E550:$E553,0),1*c_vote,0)+IF(MATCH(Q$1,$F550:$F553,0)&gt;MATCH(R$1,$F550:$F553,0),1*d_vote,0)</f>
        <v>0.49</v>
      </c>
      <c r="S550" s="3">
        <f>IF(MATCH($S$1,$C550:$C553,0)&lt;(MATCH($T$1,$C550:$C553,0)),1*a_vote,0)+IF(MATCH($S$1,$D550:$D553,0)&lt;MATCH($T$1,$D550:$D553,0),1*b_vote,0)+IF(MATCH($S$1,$E550:$E553,0)&lt;MATCH($T$1,$E550:$E553,0),1*c_vote,0)+IF(MATCH($S$1,$F550:$F553,0)&lt;MATCH($T$1,$F550:$F553,0),1*d_vote,0)</f>
        <v>0.25</v>
      </c>
      <c r="T550" s="3">
        <f>IF(MATCH(S$1,$C550:$C553,0)&gt;(MATCH(T$1,$C550:$C553,0)),1*a_vote,0)+IF(MATCH(S$1,$D550:$D553,0)&gt;MATCH(T$1,$D550:$D553,0),1*b_vote,0)+IF(MATCH(S$1,$E550:$E553,0)&gt;MATCH(T$1,$E550:$E553,0),1*c_vote,0)+IF(MATCH(S$1,$F550:$F553,0)&gt;MATCH(T$1,$F550:$F553,0),1*d_vote,0)</f>
        <v>0.75</v>
      </c>
    </row>
    <row r="551" spans="1:20" x14ac:dyDescent="0.25">
      <c r="A551">
        <f t="shared" si="18"/>
        <v>550</v>
      </c>
      <c r="B551">
        <f t="shared" si="19"/>
        <v>138</v>
      </c>
      <c r="C551" t="str">
        <f>INDEX('VBA code_permu_wo_repettn'!$T$3:$Y$6,COUNTIF('Profile-matrices_Condorcet'!$B$2:$B551,'Profile-matrices_Condorcet'!$B551),MATCH(INDEX('numeric possibilities'!D$3:D$1298,VLOOKUP($B551,'numeric possibilities'!$C$3:$G$1298,1)),'VBA code_permu_wo_repettn'!$T$2:$Y$2))</f>
        <v>D</v>
      </c>
      <c r="D551" t="str">
        <f>INDEX('VBA code_permu_wo_repettn'!$AA$3:$AF$6,COUNTIF('Profile-matrices_Condorcet'!$B$2:$B551,'Profile-matrices_Condorcet'!$B551),MATCH(INDEX('numeric possibilities'!E$3:E$1298,VLOOKUP($B551,'numeric possibilities'!$C$3:$G$1298,1)),'VBA code_permu_wo_repettn'!$AA$2:$AF$2))</f>
        <v>D</v>
      </c>
      <c r="E551" t="str">
        <f>INDEX('VBA code_permu_wo_repettn'!$AH$3:$AM$6,COUNTIF('Profile-matrices_Condorcet'!$B$2:$B551,'Profile-matrices_Condorcet'!$B551),MATCH(INDEX('numeric possibilities'!F$3:F$1298,VLOOKUP($B551,'numeric possibilities'!$C$3:$G$1298,1)),'VBA code_permu_wo_repettn'!$AH$2:$AM$2))</f>
        <v>B</v>
      </c>
      <c r="F551" t="str">
        <f>INDEX('VBA code_permu_wo_repettn'!$AO$3:$AT$6,COUNTIF('Profile-matrices_Condorcet'!$B$2:$B551,'Profile-matrices_Condorcet'!$B551),MATCH(INDEX('numeric possibilities'!G$3:G$1298,VLOOKUP($B551,'numeric possibilities'!$C$3:$G$1298,1)),'VBA code_permu_wo_repettn'!$AO$2:$AT$2))</f>
        <v>A</v>
      </c>
      <c r="H551" t="s">
        <v>15</v>
      </c>
      <c r="I551" t="str">
        <f>IF(I550&gt;J550,$I$1,IF(I550&lt;J550,$J$1,0))</f>
        <v>B</v>
      </c>
      <c r="K551" t="str">
        <f>IF(K550&gt;L550,$K$1,IF(K550&lt;L550,$L$1,0))</f>
        <v>A</v>
      </c>
      <c r="M551" t="str">
        <f>IF(M550&gt;N550,$M$1,IF(M550&lt;N550,$N$1,0))</f>
        <v>D</v>
      </c>
      <c r="O551" t="str">
        <f>IF(O550&gt;P550,$O$1,IF(O550&lt;P550,$P$1,0))</f>
        <v>C</v>
      </c>
      <c r="Q551" t="str">
        <f>IF(Q550&gt;R550,$Q$1,IF(Q550&lt;R550,$R$1,0))</f>
        <v>B</v>
      </c>
      <c r="S551" t="str">
        <f>IF(S550&gt;T550,$S$1,IF(S550&lt;T550,$T$1,0))</f>
        <v>D</v>
      </c>
    </row>
    <row r="552" spans="1:20" x14ac:dyDescent="0.25">
      <c r="A552">
        <f t="shared" si="18"/>
        <v>551</v>
      </c>
      <c r="B552">
        <f t="shared" si="19"/>
        <v>138</v>
      </c>
      <c r="C552" t="str">
        <f>INDEX('VBA code_permu_wo_repettn'!$T$3:$Y$6,COUNTIF('Profile-matrices_Condorcet'!$B$2:$B552,'Profile-matrices_Condorcet'!$B552),MATCH(INDEX('numeric possibilities'!D$3:D$1298,VLOOKUP($B552,'numeric possibilities'!$C$3:$G$1298,1)),'VBA code_permu_wo_repettn'!$T$2:$Y$2))</f>
        <v>C</v>
      </c>
      <c r="D552" t="str">
        <f>INDEX('VBA code_permu_wo_repettn'!$AA$3:$AF$6,COUNTIF('Profile-matrices_Condorcet'!$B$2:$B552,'Profile-matrices_Condorcet'!$B552),MATCH(INDEX('numeric possibilities'!E$3:E$1298,VLOOKUP($B552,'numeric possibilities'!$C$3:$G$1298,1)),'VBA code_permu_wo_repettn'!$AA$2:$AF$2))</f>
        <v>A</v>
      </c>
      <c r="E552" t="str">
        <f>INDEX('VBA code_permu_wo_repettn'!$AH$3:$AM$6,COUNTIF('Profile-matrices_Condorcet'!$B$2:$B552,'Profile-matrices_Condorcet'!$B552),MATCH(INDEX('numeric possibilities'!F$3:F$1298,VLOOKUP($B552,'numeric possibilities'!$C$3:$G$1298,1)),'VBA code_permu_wo_repettn'!$AH$2:$AM$2))</f>
        <v>D</v>
      </c>
      <c r="F552" t="str">
        <f>INDEX('VBA code_permu_wo_repettn'!$AO$3:$AT$6,COUNTIF('Profile-matrices_Condorcet'!$B$2:$B552,'Profile-matrices_Condorcet'!$B552),MATCH(INDEX('numeric possibilities'!G$3:G$1298,VLOOKUP($B552,'numeric possibilities'!$C$3:$G$1298,1)),'VBA code_permu_wo_repettn'!$AO$2:$AT$2))</f>
        <v>B</v>
      </c>
      <c r="I552" t="s">
        <v>0</v>
      </c>
      <c r="J552" t="s">
        <v>1</v>
      </c>
      <c r="K552" t="s">
        <v>2</v>
      </c>
      <c r="L552" t="s">
        <v>3</v>
      </c>
    </row>
    <row r="553" spans="1:20" x14ac:dyDescent="0.25">
      <c r="A553">
        <f t="shared" si="18"/>
        <v>552</v>
      </c>
      <c r="B553">
        <f t="shared" si="19"/>
        <v>138</v>
      </c>
      <c r="C553" t="str">
        <f>INDEX('VBA code_permu_wo_repettn'!$T$3:$Y$6,COUNTIF('Profile-matrices_Condorcet'!$B$2:$B553,'Profile-matrices_Condorcet'!$B553),MATCH(INDEX('numeric possibilities'!D$3:D$1298,VLOOKUP($B553,'numeric possibilities'!$C$3:$G$1298,1)),'VBA code_permu_wo_repettn'!$T$2:$Y$2))</f>
        <v>B</v>
      </c>
      <c r="D553" t="str">
        <f>INDEX('VBA code_permu_wo_repettn'!$AA$3:$AF$6,COUNTIF('Profile-matrices_Condorcet'!$B$2:$B553,'Profile-matrices_Condorcet'!$B553),MATCH(INDEX('numeric possibilities'!E$3:E$1298,VLOOKUP($B553,'numeric possibilities'!$C$3:$G$1298,1)),'VBA code_permu_wo_repettn'!$AA$2:$AF$2))</f>
        <v>C</v>
      </c>
      <c r="E553" t="str">
        <f>INDEX('VBA code_permu_wo_repettn'!$AH$3:$AM$6,COUNTIF('Profile-matrices_Condorcet'!$B$2:$B553,'Profile-matrices_Condorcet'!$B553),MATCH(INDEX('numeric possibilities'!F$3:F$1298,VLOOKUP($B553,'numeric possibilities'!$C$3:$G$1298,1)),'VBA code_permu_wo_repettn'!$AH$2:$AM$2))</f>
        <v>A</v>
      </c>
      <c r="F553" t="str">
        <f>INDEX('VBA code_permu_wo_repettn'!$AO$3:$AT$6,COUNTIF('Profile-matrices_Condorcet'!$B$2:$B553,'Profile-matrices_Condorcet'!$B553),MATCH(INDEX('numeric possibilities'!G$3:G$1298,VLOOKUP($B553,'numeric possibilities'!$C$3:$G$1298,1)),'VBA code_permu_wo_repettn'!$AO$2:$AT$2))</f>
        <v>C</v>
      </c>
      <c r="G553" t="str">
        <f>IF(MAX(I553:L553)&gt;='numeric possibilities'!$B$4/2,INDEX('Profile-matrices_Condorcet'!I552:L552,1,MATCH(MAX('Profile-matrices_Condorcet'!I553:L553),'Profile-matrices_Condorcet'!I553:L553,0)),"NCW")</f>
        <v>NCW</v>
      </c>
      <c r="H553" t="s">
        <v>13</v>
      </c>
      <c r="I553" s="3">
        <f>COUNTIF($I551:$S551,I552)</f>
        <v>1</v>
      </c>
      <c r="J553" s="3">
        <f>COUNTIF($I551:$S551,J552)</f>
        <v>2</v>
      </c>
      <c r="K553" s="3">
        <f>COUNTIF($I551:$S551,K552)</f>
        <v>1</v>
      </c>
      <c r="L553" s="3">
        <f>COUNTIF($I551:$S551,L552)</f>
        <v>2</v>
      </c>
    </row>
    <row r="554" spans="1:20" x14ac:dyDescent="0.25">
      <c r="A554">
        <f t="shared" si="18"/>
        <v>553</v>
      </c>
      <c r="B554">
        <f t="shared" si="19"/>
        <v>139</v>
      </c>
      <c r="C554" t="str">
        <f>INDEX('VBA code_permu_wo_repettn'!$T$3:$Y$6,COUNTIF('Profile-matrices_Condorcet'!$B$2:$B554,'Profile-matrices_Condorcet'!$B554),MATCH(INDEX('numeric possibilities'!D$3:D$1298,VLOOKUP($B554,'numeric possibilities'!$C$3:$G$1298,1)),'VBA code_permu_wo_repettn'!$T$2:$Y$2))</f>
        <v>A</v>
      </c>
      <c r="D554" t="str">
        <f>INDEX('VBA code_permu_wo_repettn'!$AA$3:$AF$6,COUNTIF('Profile-matrices_Condorcet'!$B$2:$B554,'Profile-matrices_Condorcet'!$B554),MATCH(INDEX('numeric possibilities'!E$3:E$1298,VLOOKUP($B554,'numeric possibilities'!$C$3:$G$1298,1)),'VBA code_permu_wo_repettn'!$AA$2:$AF$2))</f>
        <v>B</v>
      </c>
      <c r="E554" t="str">
        <f>INDEX('VBA code_permu_wo_repettn'!$AH$3:$AM$6,COUNTIF('Profile-matrices_Condorcet'!$B$2:$B554,'Profile-matrices_Condorcet'!$B554),MATCH(INDEX('numeric possibilities'!F$3:F$1298,VLOOKUP($B554,'numeric possibilities'!$C$3:$G$1298,1)),'VBA code_permu_wo_repettn'!$AH$2:$AM$2))</f>
        <v>C</v>
      </c>
      <c r="F554" t="str">
        <f>INDEX('VBA code_permu_wo_repettn'!$AO$3:$AT$6,COUNTIF('Profile-matrices_Condorcet'!$B$2:$B554,'Profile-matrices_Condorcet'!$B554),MATCH(INDEX('numeric possibilities'!G$3:G$1298,VLOOKUP($B554,'numeric possibilities'!$C$3:$G$1298,1)),'VBA code_permu_wo_repettn'!$AO$2:$AT$2))</f>
        <v>D</v>
      </c>
      <c r="H554" t="s">
        <v>14</v>
      </c>
      <c r="I554" s="3">
        <f>IF(MATCH(I$1,$C554:$C557,0)&lt;(MATCH(J$1,$C554:$C557,0)),1*a_vote,0)+IF(MATCH(I$1,$D554:$D557,0)&lt;MATCH(J$1,$D554:$D557,0),1*b_vote,0)+IF(MATCH(I$1,$E554:$E557,0)&lt;MATCH(J$1,$E554:$E557,0),1*c_vote,0)+IF(MATCH(I$1,$F554:$F557,0)&lt;MATCH(J$1,$F554:$F557,0),1*d_vote,0)</f>
        <v>0.49</v>
      </c>
      <c r="J554" s="3">
        <f>IF(MATCH(I$1,$C554:$C557,0)&gt;(MATCH(J$1,$C554:$C557,0)),1*a_vote,0)+IF(MATCH(I$1,$D554:$D557,0)&gt;MATCH(J$1,$D554:$D557,0),1*b_vote,0)+IF(MATCH(I$1,$E554:$E557,0)&gt;MATCH(J$1,$E554:$E557,0),1*c_vote,0)+IF(MATCH(I$1,$F554:$F557,0)&gt;MATCH(J$1,$F554:$F557,0),1*d_vote,0)</f>
        <v>0.51</v>
      </c>
      <c r="K554" s="3">
        <f>IF(MATCH($K$1,$C554:$C557,0)&lt;(MATCH($L$1,$C554:$C557,0)),1*a_vote,0)+IF(MATCH($K$1,$D554:$D557,0)&lt;MATCH($L$1,$D554:$D557,0),1*b_vote,0)+IF(MATCH($K$1,$E554:$E557,0)&lt;MATCH($L$1,$E554:$E557,0),1*c_vote,0)+IF(MATCH($K$1,$F554:$F557,0)&lt;MATCH($L$1,$F554:$F557,0),1*d_vote,0)</f>
        <v>0.49</v>
      </c>
      <c r="L554" s="3">
        <f>IF(MATCH(K$1,$C554:$C557,0)&gt;(MATCH(L$1,$C554:$C557,0)),1*a_vote,0)+IF(MATCH(K$1,$D554:$D557,0)&gt;MATCH(L$1,$D554:$D557,0),1*b_vote,0)+IF(MATCH(K$1,$E554:$E557,0)&gt;MATCH(L$1,$E554:$E557,0),1*c_vote,0)+IF(MATCH(K$1,$F554:$F557,0)&gt;MATCH(L$1,$F554:$F557,0),1*d_vote,0)</f>
        <v>0.51</v>
      </c>
      <c r="M554" s="3">
        <f>IF(MATCH($M$1,$C554:$C557,0)&lt;(MATCH($N$1,$C554:$C557,0)),1*a_vote,0)+IF(MATCH($M$1,$D554:$D557,0)&lt;MATCH($N$1,$D554:$D557,0),1*b_vote,0)+IF(MATCH($M$1,$E554:$E557,0)&lt;MATCH($N$1,$E554:$E557,0),1*c_vote,0)+IF(MATCH($M$1,$F554:$F557,0)&lt;MATCH($N$1,$F554:$F557,0),1*d_vote,0)</f>
        <v>0.27</v>
      </c>
      <c r="N554" s="3">
        <f>IF(MATCH(M$1,$C554:$C557,0)&gt;(MATCH(N$1,$C554:$C557,0)),1*a_vote,0)+IF(MATCH(M$1,$D554:$D557,0)&gt;MATCH(N$1,$D554:$D557,0),1*b_vote,0)+IF(MATCH(M$1,$E554:$E557,0)&gt;MATCH(N$1,$E554:$E557,0),1*c_vote,0)+IF(MATCH(M$1,$F554:$F557,0)&gt;MATCH(N$1,$F554:$F557,0),1*d_vote,0)</f>
        <v>0.73</v>
      </c>
      <c r="O554" s="3">
        <f>IF(MATCH($O$1,$C554:$C557,0)&lt;(MATCH($P$1,$C554:$C557,0)),1*a_vote,0)+IF(MATCH($O$1,$D554:$D557,0)&lt;MATCH($P$1,$D554:$D557,0),1*b_vote,0)+IF(MATCH($O$1,$E554:$E557,0)&lt;MATCH($P$1,$E554:$E557,0),1*c_vote,0)+IF(MATCH($O$1,$F554:$F557,0)&lt;MATCH($P$1,$F554:$F557,0),1*d_vote,0)</f>
        <v>0.75</v>
      </c>
      <c r="P554" s="3">
        <f>IF(MATCH(O$1,$C554:$C557,0)&gt;(MATCH(P$1,$C554:$C557,0)),1*a_vote,0)+IF(MATCH(O$1,$D554:$D557,0)&gt;MATCH(P$1,$D554:$D557,0),1*b_vote,0)+IF(MATCH(O$1,$E554:$E557,0)&gt;MATCH(P$1,$E554:$E557,0),1*c_vote,0)+IF(MATCH(O$1,$F554:$F557,0)&gt;MATCH(P$1,$F554:$F557,0),1*d_vote,0)</f>
        <v>0.25</v>
      </c>
      <c r="Q554" s="3">
        <f>IF(MATCH($Q$1,$C554:$C557,0)&lt;(MATCH($R$1,$C554:$C557,0)),1*a_vote,0)+IF(MATCH($Q$1,$D554:$D557,0)&lt;MATCH($R$1,$D554:$D557,0),1*b_vote,0)+IF(MATCH($Q$1,$E554:$E557,0)&lt;MATCH($R$1,$E554:$E557,0),1*c_vote,0)+IF(MATCH($Q$1,$F554:$F557,0)&lt;MATCH($R$1,$F554:$F557,0),1*d_vote,0)</f>
        <v>0.78</v>
      </c>
      <c r="R554" s="3">
        <f>IF(MATCH(Q$1,$C554:$C557,0)&gt;(MATCH(R$1,$C554:$C557,0)),1*a_vote,0)+IF(MATCH(Q$1,$D554:$D557,0)&gt;MATCH(R$1,$D554:$D557,0),1*b_vote,0)+IF(MATCH(Q$1,$E554:$E557,0)&gt;MATCH(R$1,$E554:$E557,0),1*c_vote,0)+IF(MATCH(Q$1,$F554:$F557,0)&gt;MATCH(R$1,$F554:$F557,0),1*d_vote,0)</f>
        <v>0.21999999999999997</v>
      </c>
      <c r="S554" s="3">
        <f>IF(MATCH($S$1,$C554:$C557,0)&lt;(MATCH($T$1,$C554:$C557,0)),1*a_vote,0)+IF(MATCH($S$1,$D554:$D557,0)&lt;MATCH($T$1,$D554:$D557,0),1*b_vote,0)+IF(MATCH($S$1,$E554:$E557,0)&lt;MATCH($T$1,$E554:$E557,0),1*c_vote,0)+IF(MATCH($S$1,$F554:$F557,0)&lt;MATCH($T$1,$F554:$F557,0),1*d_vote,0)</f>
        <v>0.52</v>
      </c>
      <c r="T554" s="3">
        <f>IF(MATCH(S$1,$C554:$C557,0)&gt;(MATCH(T$1,$C554:$C557,0)),1*a_vote,0)+IF(MATCH(S$1,$D554:$D557,0)&gt;MATCH(T$1,$D554:$D557,0),1*b_vote,0)+IF(MATCH(S$1,$E554:$E557,0)&gt;MATCH(T$1,$E554:$E557,0),1*c_vote,0)+IF(MATCH(S$1,$F554:$F557,0)&gt;MATCH(T$1,$F554:$F557,0),1*d_vote,0)</f>
        <v>0.48</v>
      </c>
    </row>
    <row r="555" spans="1:20" x14ac:dyDescent="0.25">
      <c r="A555">
        <f t="shared" si="18"/>
        <v>554</v>
      </c>
      <c r="B555">
        <f t="shared" si="19"/>
        <v>139</v>
      </c>
      <c r="C555" t="str">
        <f>INDEX('VBA code_permu_wo_repettn'!$T$3:$Y$6,COUNTIF('Profile-matrices_Condorcet'!$B$2:$B555,'Profile-matrices_Condorcet'!$B555),MATCH(INDEX('numeric possibilities'!D$3:D$1298,VLOOKUP($B555,'numeric possibilities'!$C$3:$G$1298,1)),'VBA code_permu_wo_repettn'!$T$2:$Y$2))</f>
        <v>B</v>
      </c>
      <c r="D555" t="str">
        <f>INDEX('VBA code_permu_wo_repettn'!$AA$3:$AF$6,COUNTIF('Profile-matrices_Condorcet'!$B$2:$B555,'Profile-matrices_Condorcet'!$B555),MATCH(INDEX('numeric possibilities'!E$3:E$1298,VLOOKUP($B555,'numeric possibilities'!$C$3:$G$1298,1)),'VBA code_permu_wo_repettn'!$AA$2:$AF$2))</f>
        <v>D</v>
      </c>
      <c r="E555" t="str">
        <f>INDEX('VBA code_permu_wo_repettn'!$AH$3:$AM$6,COUNTIF('Profile-matrices_Condorcet'!$B$2:$B555,'Profile-matrices_Condorcet'!$B555),MATCH(INDEX('numeric possibilities'!F$3:F$1298,VLOOKUP($B555,'numeric possibilities'!$C$3:$G$1298,1)),'VBA code_permu_wo_repettn'!$AH$2:$AM$2))</f>
        <v>B</v>
      </c>
      <c r="F555" t="str">
        <f>INDEX('VBA code_permu_wo_repettn'!$AO$3:$AT$6,COUNTIF('Profile-matrices_Condorcet'!$B$2:$B555,'Profile-matrices_Condorcet'!$B555),MATCH(INDEX('numeric possibilities'!G$3:G$1298,VLOOKUP($B555,'numeric possibilities'!$C$3:$G$1298,1)),'VBA code_permu_wo_repettn'!$AO$2:$AT$2))</f>
        <v>A</v>
      </c>
      <c r="H555" t="s">
        <v>15</v>
      </c>
      <c r="I555" t="str">
        <f>IF(I554&gt;J554,$I$1,IF(I554&lt;J554,$J$1,0))</f>
        <v>B</v>
      </c>
      <c r="K555" t="str">
        <f>IF(K554&gt;L554,$K$1,IF(K554&lt;L554,$L$1,0))</f>
        <v>C</v>
      </c>
      <c r="M555" t="str">
        <f>IF(M554&gt;N554,$M$1,IF(M554&lt;N554,$N$1,0))</f>
        <v>D</v>
      </c>
      <c r="O555" t="str">
        <f>IF(O554&gt;P554,$O$1,IF(O554&lt;P554,$P$1,0))</f>
        <v>B</v>
      </c>
      <c r="Q555" t="str">
        <f>IF(Q554&gt;R554,$Q$1,IF(Q554&lt;R554,$R$1,0))</f>
        <v>B</v>
      </c>
      <c r="S555" t="str">
        <f>IF(S554&gt;T554,$S$1,IF(S554&lt;T554,$T$1,0))</f>
        <v>C</v>
      </c>
    </row>
    <row r="556" spans="1:20" x14ac:dyDescent="0.25">
      <c r="A556">
        <f t="shared" si="18"/>
        <v>555</v>
      </c>
      <c r="B556">
        <f t="shared" si="19"/>
        <v>139</v>
      </c>
      <c r="C556" t="str">
        <f>INDEX('VBA code_permu_wo_repettn'!$T$3:$Y$6,COUNTIF('Profile-matrices_Condorcet'!$B$2:$B556,'Profile-matrices_Condorcet'!$B556),MATCH(INDEX('numeric possibilities'!D$3:D$1298,VLOOKUP($B556,'numeric possibilities'!$C$3:$G$1298,1)),'VBA code_permu_wo_repettn'!$T$2:$Y$2))</f>
        <v>C</v>
      </c>
      <c r="D556" t="str">
        <f>INDEX('VBA code_permu_wo_repettn'!$AA$3:$AF$6,COUNTIF('Profile-matrices_Condorcet'!$B$2:$B556,'Profile-matrices_Condorcet'!$B556),MATCH(INDEX('numeric possibilities'!E$3:E$1298,VLOOKUP($B556,'numeric possibilities'!$C$3:$G$1298,1)),'VBA code_permu_wo_repettn'!$AA$2:$AF$2))</f>
        <v>C</v>
      </c>
      <c r="E556" t="str">
        <f>INDEX('VBA code_permu_wo_repettn'!$AH$3:$AM$6,COUNTIF('Profile-matrices_Condorcet'!$B$2:$B556,'Profile-matrices_Condorcet'!$B556),MATCH(INDEX('numeric possibilities'!F$3:F$1298,VLOOKUP($B556,'numeric possibilities'!$C$3:$G$1298,1)),'VBA code_permu_wo_repettn'!$AH$2:$AM$2))</f>
        <v>D</v>
      </c>
      <c r="F556" t="str">
        <f>INDEX('VBA code_permu_wo_repettn'!$AO$3:$AT$6,COUNTIF('Profile-matrices_Condorcet'!$B$2:$B556,'Profile-matrices_Condorcet'!$B556),MATCH(INDEX('numeric possibilities'!G$3:G$1298,VLOOKUP($B556,'numeric possibilities'!$C$3:$G$1298,1)),'VBA code_permu_wo_repettn'!$AO$2:$AT$2))</f>
        <v>B</v>
      </c>
      <c r="I556" t="s">
        <v>0</v>
      </c>
      <c r="J556" t="s">
        <v>1</v>
      </c>
      <c r="K556" t="s">
        <v>2</v>
      </c>
      <c r="L556" t="s">
        <v>3</v>
      </c>
    </row>
    <row r="557" spans="1:20" x14ac:dyDescent="0.25">
      <c r="A557">
        <f t="shared" si="18"/>
        <v>556</v>
      </c>
      <c r="B557">
        <f t="shared" si="19"/>
        <v>139</v>
      </c>
      <c r="C557" t="str">
        <f>INDEX('VBA code_permu_wo_repettn'!$T$3:$Y$6,COUNTIF('Profile-matrices_Condorcet'!$B$2:$B557,'Profile-matrices_Condorcet'!$B557),MATCH(INDEX('numeric possibilities'!D$3:D$1298,VLOOKUP($B557,'numeric possibilities'!$C$3:$G$1298,1)),'VBA code_permu_wo_repettn'!$T$2:$Y$2))</f>
        <v>D</v>
      </c>
      <c r="D557" t="str">
        <f>INDEX('VBA code_permu_wo_repettn'!$AA$3:$AF$6,COUNTIF('Profile-matrices_Condorcet'!$B$2:$B557,'Profile-matrices_Condorcet'!$B557),MATCH(INDEX('numeric possibilities'!E$3:E$1298,VLOOKUP($B557,'numeric possibilities'!$C$3:$G$1298,1)),'VBA code_permu_wo_repettn'!$AA$2:$AF$2))</f>
        <v>A</v>
      </c>
      <c r="E557" t="str">
        <f>INDEX('VBA code_permu_wo_repettn'!$AH$3:$AM$6,COUNTIF('Profile-matrices_Condorcet'!$B$2:$B557,'Profile-matrices_Condorcet'!$B557),MATCH(INDEX('numeric possibilities'!F$3:F$1298,VLOOKUP($B557,'numeric possibilities'!$C$3:$G$1298,1)),'VBA code_permu_wo_repettn'!$AH$2:$AM$2))</f>
        <v>A</v>
      </c>
      <c r="F557" t="str">
        <f>INDEX('VBA code_permu_wo_repettn'!$AO$3:$AT$6,COUNTIF('Profile-matrices_Condorcet'!$B$2:$B557,'Profile-matrices_Condorcet'!$B557),MATCH(INDEX('numeric possibilities'!G$3:G$1298,VLOOKUP($B557,'numeric possibilities'!$C$3:$G$1298,1)),'VBA code_permu_wo_repettn'!$AO$2:$AT$2))</f>
        <v>C</v>
      </c>
      <c r="G557" t="str">
        <f>IF(MAX(I557:L557)&gt;='numeric possibilities'!$B$4/2,INDEX('Profile-matrices_Condorcet'!I556:L556,1,MATCH(MAX('Profile-matrices_Condorcet'!I557:L557),'Profile-matrices_Condorcet'!I557:L557,0)),"NCW")</f>
        <v>B</v>
      </c>
      <c r="H557" t="s">
        <v>13</v>
      </c>
      <c r="I557" s="3">
        <f>COUNTIF($I555:$S555,I556)</f>
        <v>0</v>
      </c>
      <c r="J557" s="3">
        <f>COUNTIF($I555:$S555,J556)</f>
        <v>3</v>
      </c>
      <c r="K557" s="3">
        <f>COUNTIF($I555:$S555,K556)</f>
        <v>2</v>
      </c>
      <c r="L557" s="3">
        <f>COUNTIF($I555:$S555,L556)</f>
        <v>1</v>
      </c>
    </row>
    <row r="558" spans="1:20" x14ac:dyDescent="0.25">
      <c r="A558">
        <f t="shared" si="18"/>
        <v>557</v>
      </c>
      <c r="B558">
        <f t="shared" si="19"/>
        <v>140</v>
      </c>
      <c r="C558" t="str">
        <f>INDEX('VBA code_permu_wo_repettn'!$T$3:$Y$6,COUNTIF('Profile-matrices_Condorcet'!$B$2:$B558,'Profile-matrices_Condorcet'!$B558),MATCH(INDEX('numeric possibilities'!D$3:D$1298,VLOOKUP($B558,'numeric possibilities'!$C$3:$G$1298,1)),'VBA code_permu_wo_repettn'!$T$2:$Y$2))</f>
        <v>A</v>
      </c>
      <c r="D558" t="str">
        <f>INDEX('VBA code_permu_wo_repettn'!$AA$3:$AF$6,COUNTIF('Profile-matrices_Condorcet'!$B$2:$B558,'Profile-matrices_Condorcet'!$B558),MATCH(INDEX('numeric possibilities'!E$3:E$1298,VLOOKUP($B558,'numeric possibilities'!$C$3:$G$1298,1)),'VBA code_permu_wo_repettn'!$AA$2:$AF$2))</f>
        <v>B</v>
      </c>
      <c r="E558" t="str">
        <f>INDEX('VBA code_permu_wo_repettn'!$AH$3:$AM$6,COUNTIF('Profile-matrices_Condorcet'!$B$2:$B558,'Profile-matrices_Condorcet'!$B558),MATCH(INDEX('numeric possibilities'!F$3:F$1298,VLOOKUP($B558,'numeric possibilities'!$C$3:$G$1298,1)),'VBA code_permu_wo_repettn'!$AH$2:$AM$2))</f>
        <v>C</v>
      </c>
      <c r="F558" t="str">
        <f>INDEX('VBA code_permu_wo_repettn'!$AO$3:$AT$6,COUNTIF('Profile-matrices_Condorcet'!$B$2:$B558,'Profile-matrices_Condorcet'!$B558),MATCH(INDEX('numeric possibilities'!G$3:G$1298,VLOOKUP($B558,'numeric possibilities'!$C$3:$G$1298,1)),'VBA code_permu_wo_repettn'!$AO$2:$AT$2))</f>
        <v>D</v>
      </c>
      <c r="H558" t="s">
        <v>14</v>
      </c>
      <c r="I558" s="3">
        <f>IF(MATCH(I$1,$C558:$C561,0)&lt;(MATCH(J$1,$C558:$C561,0)),1*a_vote,0)+IF(MATCH(I$1,$D558:$D561,0)&lt;MATCH(J$1,$D558:$D561,0),1*b_vote,0)+IF(MATCH(I$1,$E558:$E561,0)&lt;MATCH(J$1,$E558:$E561,0),1*c_vote,0)+IF(MATCH(I$1,$F558:$F561,0)&lt;MATCH(J$1,$F558:$F561,0),1*d_vote,0)</f>
        <v>0.49</v>
      </c>
      <c r="J558" s="3">
        <f>IF(MATCH(I$1,$C558:$C561,0)&gt;(MATCH(J$1,$C558:$C561,0)),1*a_vote,0)+IF(MATCH(I$1,$D558:$D561,0)&gt;MATCH(J$1,$D558:$D561,0),1*b_vote,0)+IF(MATCH(I$1,$E558:$E561,0)&gt;MATCH(J$1,$E558:$E561,0),1*c_vote,0)+IF(MATCH(I$1,$F558:$F561,0)&gt;MATCH(J$1,$F558:$F561,0),1*d_vote,0)</f>
        <v>0.51</v>
      </c>
      <c r="K558" s="3">
        <f>IF(MATCH($K$1,$C558:$C561,0)&lt;(MATCH($L$1,$C558:$C561,0)),1*a_vote,0)+IF(MATCH($K$1,$D558:$D561,0)&lt;MATCH($L$1,$D558:$D561,0),1*b_vote,0)+IF(MATCH($K$1,$E558:$E561,0)&lt;MATCH($L$1,$E558:$E561,0),1*c_vote,0)+IF(MATCH($K$1,$F558:$F561,0)&lt;MATCH($L$1,$F558:$F561,0),1*d_vote,0)</f>
        <v>0.49</v>
      </c>
      <c r="L558" s="3">
        <f>IF(MATCH(K$1,$C558:$C561,0)&gt;(MATCH(L$1,$C558:$C561,0)),1*a_vote,0)+IF(MATCH(K$1,$D558:$D561,0)&gt;MATCH(L$1,$D558:$D561,0),1*b_vote,0)+IF(MATCH(K$1,$E558:$E561,0)&gt;MATCH(L$1,$E558:$E561,0),1*c_vote,0)+IF(MATCH(K$1,$F558:$F561,0)&gt;MATCH(L$1,$F558:$F561,0),1*d_vote,0)</f>
        <v>0.51</v>
      </c>
      <c r="M558" s="3">
        <f>IF(MATCH($M$1,$C558:$C561,0)&lt;(MATCH($N$1,$C558:$C561,0)),1*a_vote,0)+IF(MATCH($M$1,$D558:$D561,0)&lt;MATCH($N$1,$D558:$D561,0),1*b_vote,0)+IF(MATCH($M$1,$E558:$E561,0)&lt;MATCH($N$1,$E558:$E561,0),1*c_vote,0)+IF(MATCH($M$1,$F558:$F561,0)&lt;MATCH($N$1,$F558:$F561,0),1*d_vote,0)</f>
        <v>0.27</v>
      </c>
      <c r="N558" s="3">
        <f>IF(MATCH(M$1,$C558:$C561,0)&gt;(MATCH(N$1,$C558:$C561,0)),1*a_vote,0)+IF(MATCH(M$1,$D558:$D561,0)&gt;MATCH(N$1,$D558:$D561,0),1*b_vote,0)+IF(MATCH(M$1,$E558:$E561,0)&gt;MATCH(N$1,$E558:$E561,0),1*c_vote,0)+IF(MATCH(M$1,$F558:$F561,0)&gt;MATCH(N$1,$F558:$F561,0),1*d_vote,0)</f>
        <v>0.73</v>
      </c>
      <c r="O558" s="3">
        <f>IF(MATCH($O$1,$C558:$C561,0)&lt;(MATCH($P$1,$C558:$C561,0)),1*a_vote,0)+IF(MATCH($O$1,$D558:$D561,0)&lt;MATCH($P$1,$D558:$D561,0),1*b_vote,0)+IF(MATCH($O$1,$E558:$E561,0)&lt;MATCH($P$1,$E558:$E561,0),1*c_vote,0)+IF(MATCH($O$1,$F558:$F561,0)&lt;MATCH($P$1,$F558:$F561,0),1*d_vote,0)</f>
        <v>0.75</v>
      </c>
      <c r="P558" s="3">
        <f>IF(MATCH(O$1,$C558:$C561,0)&gt;(MATCH(P$1,$C558:$C561,0)),1*a_vote,0)+IF(MATCH(O$1,$D558:$D561,0)&gt;MATCH(P$1,$D558:$D561,0),1*b_vote,0)+IF(MATCH(O$1,$E558:$E561,0)&gt;MATCH(P$1,$E558:$E561,0),1*c_vote,0)+IF(MATCH(O$1,$F558:$F561,0)&gt;MATCH(P$1,$F558:$F561,0),1*d_vote,0)</f>
        <v>0.25</v>
      </c>
      <c r="Q558" s="3">
        <f>IF(MATCH($Q$1,$C558:$C561,0)&lt;(MATCH($R$1,$C558:$C561,0)),1*a_vote,0)+IF(MATCH($Q$1,$D558:$D561,0)&lt;MATCH($R$1,$D558:$D561,0),1*b_vote,0)+IF(MATCH($Q$1,$E558:$E561,0)&lt;MATCH($R$1,$E558:$E561,0),1*c_vote,0)+IF(MATCH($Q$1,$F558:$F561,0)&lt;MATCH($R$1,$F558:$F561,0),1*d_vote,0)</f>
        <v>0.78</v>
      </c>
      <c r="R558" s="3">
        <f>IF(MATCH(Q$1,$C558:$C561,0)&gt;(MATCH(R$1,$C558:$C561,0)),1*a_vote,0)+IF(MATCH(Q$1,$D558:$D561,0)&gt;MATCH(R$1,$D558:$D561,0),1*b_vote,0)+IF(MATCH(Q$1,$E558:$E561,0)&gt;MATCH(R$1,$E558:$E561,0),1*c_vote,0)+IF(MATCH(Q$1,$F558:$F561,0)&gt;MATCH(R$1,$F558:$F561,0),1*d_vote,0)</f>
        <v>0.21999999999999997</v>
      </c>
      <c r="S558" s="3">
        <f>IF(MATCH($S$1,$C558:$C561,0)&lt;(MATCH($T$1,$C558:$C561,0)),1*a_vote,0)+IF(MATCH($S$1,$D558:$D561,0)&lt;MATCH($T$1,$D558:$D561,0),1*b_vote,0)+IF(MATCH($S$1,$E558:$E561,0)&lt;MATCH($T$1,$E558:$E561,0),1*c_vote,0)+IF(MATCH($S$1,$F558:$F561,0)&lt;MATCH($T$1,$F558:$F561,0),1*d_vote,0)</f>
        <v>0.25</v>
      </c>
      <c r="T558" s="3">
        <f>IF(MATCH(S$1,$C558:$C561,0)&gt;(MATCH(T$1,$C558:$C561,0)),1*a_vote,0)+IF(MATCH(S$1,$D558:$D561,0)&gt;MATCH(T$1,$D558:$D561,0),1*b_vote,0)+IF(MATCH(S$1,$E558:$E561,0)&gt;MATCH(T$1,$E558:$E561,0),1*c_vote,0)+IF(MATCH(S$1,$F558:$F561,0)&gt;MATCH(T$1,$F558:$F561,0),1*d_vote,0)</f>
        <v>0.75</v>
      </c>
    </row>
    <row r="559" spans="1:20" x14ac:dyDescent="0.25">
      <c r="A559">
        <f t="shared" si="18"/>
        <v>558</v>
      </c>
      <c r="B559">
        <f t="shared" si="19"/>
        <v>140</v>
      </c>
      <c r="C559" t="str">
        <f>INDEX('VBA code_permu_wo_repettn'!$T$3:$Y$6,COUNTIF('Profile-matrices_Condorcet'!$B$2:$B559,'Profile-matrices_Condorcet'!$B559),MATCH(INDEX('numeric possibilities'!D$3:D$1298,VLOOKUP($B559,'numeric possibilities'!$C$3:$G$1298,1)),'VBA code_permu_wo_repettn'!$T$2:$Y$2))</f>
        <v>B</v>
      </c>
      <c r="D559" t="str">
        <f>INDEX('VBA code_permu_wo_repettn'!$AA$3:$AF$6,COUNTIF('Profile-matrices_Condorcet'!$B$2:$B559,'Profile-matrices_Condorcet'!$B559),MATCH(INDEX('numeric possibilities'!E$3:E$1298,VLOOKUP($B559,'numeric possibilities'!$C$3:$G$1298,1)),'VBA code_permu_wo_repettn'!$AA$2:$AF$2))</f>
        <v>D</v>
      </c>
      <c r="E559" t="str">
        <f>INDEX('VBA code_permu_wo_repettn'!$AH$3:$AM$6,COUNTIF('Profile-matrices_Condorcet'!$B$2:$B559,'Profile-matrices_Condorcet'!$B559),MATCH(INDEX('numeric possibilities'!F$3:F$1298,VLOOKUP($B559,'numeric possibilities'!$C$3:$G$1298,1)),'VBA code_permu_wo_repettn'!$AH$2:$AM$2))</f>
        <v>B</v>
      </c>
      <c r="F559" t="str">
        <f>INDEX('VBA code_permu_wo_repettn'!$AO$3:$AT$6,COUNTIF('Profile-matrices_Condorcet'!$B$2:$B559,'Profile-matrices_Condorcet'!$B559),MATCH(INDEX('numeric possibilities'!G$3:G$1298,VLOOKUP($B559,'numeric possibilities'!$C$3:$G$1298,1)),'VBA code_permu_wo_repettn'!$AO$2:$AT$2))</f>
        <v>A</v>
      </c>
      <c r="H559" t="s">
        <v>15</v>
      </c>
      <c r="I559" t="str">
        <f>IF(I558&gt;J558,$I$1,IF(I558&lt;J558,$J$1,0))</f>
        <v>B</v>
      </c>
      <c r="K559" t="str">
        <f>IF(K558&gt;L558,$K$1,IF(K558&lt;L558,$L$1,0))</f>
        <v>C</v>
      </c>
      <c r="M559" t="str">
        <f>IF(M558&gt;N558,$M$1,IF(M558&lt;N558,$N$1,0))</f>
        <v>D</v>
      </c>
      <c r="O559" t="str">
        <f>IF(O558&gt;P558,$O$1,IF(O558&lt;P558,$P$1,0))</f>
        <v>B</v>
      </c>
      <c r="Q559" t="str">
        <f>IF(Q558&gt;R558,$Q$1,IF(Q558&lt;R558,$R$1,0))</f>
        <v>B</v>
      </c>
      <c r="S559" t="str">
        <f>IF(S558&gt;T558,$S$1,IF(S558&lt;T558,$T$1,0))</f>
        <v>D</v>
      </c>
    </row>
    <row r="560" spans="1:20" x14ac:dyDescent="0.25">
      <c r="A560">
        <f t="shared" si="18"/>
        <v>559</v>
      </c>
      <c r="B560">
        <f t="shared" si="19"/>
        <v>140</v>
      </c>
      <c r="C560" t="str">
        <f>INDEX('VBA code_permu_wo_repettn'!$T$3:$Y$6,COUNTIF('Profile-matrices_Condorcet'!$B$2:$B560,'Profile-matrices_Condorcet'!$B560),MATCH(INDEX('numeric possibilities'!D$3:D$1298,VLOOKUP($B560,'numeric possibilities'!$C$3:$G$1298,1)),'VBA code_permu_wo_repettn'!$T$2:$Y$2))</f>
        <v>D</v>
      </c>
      <c r="D560" t="str">
        <f>INDEX('VBA code_permu_wo_repettn'!$AA$3:$AF$6,COUNTIF('Profile-matrices_Condorcet'!$B$2:$B560,'Profile-matrices_Condorcet'!$B560),MATCH(INDEX('numeric possibilities'!E$3:E$1298,VLOOKUP($B560,'numeric possibilities'!$C$3:$G$1298,1)),'VBA code_permu_wo_repettn'!$AA$2:$AF$2))</f>
        <v>C</v>
      </c>
      <c r="E560" t="str">
        <f>INDEX('VBA code_permu_wo_repettn'!$AH$3:$AM$6,COUNTIF('Profile-matrices_Condorcet'!$B$2:$B560,'Profile-matrices_Condorcet'!$B560),MATCH(INDEX('numeric possibilities'!F$3:F$1298,VLOOKUP($B560,'numeric possibilities'!$C$3:$G$1298,1)),'VBA code_permu_wo_repettn'!$AH$2:$AM$2))</f>
        <v>D</v>
      </c>
      <c r="F560" t="str">
        <f>INDEX('VBA code_permu_wo_repettn'!$AO$3:$AT$6,COUNTIF('Profile-matrices_Condorcet'!$B$2:$B560,'Profile-matrices_Condorcet'!$B560),MATCH(INDEX('numeric possibilities'!G$3:G$1298,VLOOKUP($B560,'numeric possibilities'!$C$3:$G$1298,1)),'VBA code_permu_wo_repettn'!$AO$2:$AT$2))</f>
        <v>B</v>
      </c>
      <c r="I560" t="s">
        <v>0</v>
      </c>
      <c r="J560" t="s">
        <v>1</v>
      </c>
      <c r="K560" t="s">
        <v>2</v>
      </c>
      <c r="L560" t="s">
        <v>3</v>
      </c>
    </row>
    <row r="561" spans="1:20" x14ac:dyDescent="0.25">
      <c r="A561">
        <f t="shared" si="18"/>
        <v>560</v>
      </c>
      <c r="B561">
        <f t="shared" si="19"/>
        <v>140</v>
      </c>
      <c r="C561" t="str">
        <f>INDEX('VBA code_permu_wo_repettn'!$T$3:$Y$6,COUNTIF('Profile-matrices_Condorcet'!$B$2:$B561,'Profile-matrices_Condorcet'!$B561),MATCH(INDEX('numeric possibilities'!D$3:D$1298,VLOOKUP($B561,'numeric possibilities'!$C$3:$G$1298,1)),'VBA code_permu_wo_repettn'!$T$2:$Y$2))</f>
        <v>C</v>
      </c>
      <c r="D561" t="str">
        <f>INDEX('VBA code_permu_wo_repettn'!$AA$3:$AF$6,COUNTIF('Profile-matrices_Condorcet'!$B$2:$B561,'Profile-matrices_Condorcet'!$B561),MATCH(INDEX('numeric possibilities'!E$3:E$1298,VLOOKUP($B561,'numeric possibilities'!$C$3:$G$1298,1)),'VBA code_permu_wo_repettn'!$AA$2:$AF$2))</f>
        <v>A</v>
      </c>
      <c r="E561" t="str">
        <f>INDEX('VBA code_permu_wo_repettn'!$AH$3:$AM$6,COUNTIF('Profile-matrices_Condorcet'!$B$2:$B561,'Profile-matrices_Condorcet'!$B561),MATCH(INDEX('numeric possibilities'!F$3:F$1298,VLOOKUP($B561,'numeric possibilities'!$C$3:$G$1298,1)),'VBA code_permu_wo_repettn'!$AH$2:$AM$2))</f>
        <v>A</v>
      </c>
      <c r="F561" t="str">
        <f>INDEX('VBA code_permu_wo_repettn'!$AO$3:$AT$6,COUNTIF('Profile-matrices_Condorcet'!$B$2:$B561,'Profile-matrices_Condorcet'!$B561),MATCH(INDEX('numeric possibilities'!G$3:G$1298,VLOOKUP($B561,'numeric possibilities'!$C$3:$G$1298,1)),'VBA code_permu_wo_repettn'!$AO$2:$AT$2))</f>
        <v>C</v>
      </c>
      <c r="G561" t="str">
        <f>IF(MAX(I561:L561)&gt;='numeric possibilities'!$B$4/2,INDEX('Profile-matrices_Condorcet'!I560:L560,1,MATCH(MAX('Profile-matrices_Condorcet'!I561:L561),'Profile-matrices_Condorcet'!I561:L561,0)),"NCW")</f>
        <v>B</v>
      </c>
      <c r="H561" t="s">
        <v>13</v>
      </c>
      <c r="I561" s="3">
        <f>COUNTIF($I559:$S559,I560)</f>
        <v>0</v>
      </c>
      <c r="J561" s="3">
        <f>COUNTIF($I559:$S559,J560)</f>
        <v>3</v>
      </c>
      <c r="K561" s="3">
        <f>COUNTIF($I559:$S559,K560)</f>
        <v>1</v>
      </c>
      <c r="L561" s="3">
        <f>COUNTIF($I559:$S559,L560)</f>
        <v>2</v>
      </c>
    </row>
    <row r="562" spans="1:20" x14ac:dyDescent="0.25">
      <c r="A562">
        <f t="shared" si="18"/>
        <v>561</v>
      </c>
      <c r="B562">
        <f t="shared" si="19"/>
        <v>141</v>
      </c>
      <c r="C562" t="str">
        <f>INDEX('VBA code_permu_wo_repettn'!$T$3:$Y$6,COUNTIF('Profile-matrices_Condorcet'!$B$2:$B562,'Profile-matrices_Condorcet'!$B562),MATCH(INDEX('numeric possibilities'!D$3:D$1298,VLOOKUP($B562,'numeric possibilities'!$C$3:$G$1298,1)),'VBA code_permu_wo_repettn'!$T$2:$Y$2))</f>
        <v>A</v>
      </c>
      <c r="D562" t="str">
        <f>INDEX('VBA code_permu_wo_repettn'!$AA$3:$AF$6,COUNTIF('Profile-matrices_Condorcet'!$B$2:$B562,'Profile-matrices_Condorcet'!$B562),MATCH(INDEX('numeric possibilities'!E$3:E$1298,VLOOKUP($B562,'numeric possibilities'!$C$3:$G$1298,1)),'VBA code_permu_wo_repettn'!$AA$2:$AF$2))</f>
        <v>B</v>
      </c>
      <c r="E562" t="str">
        <f>INDEX('VBA code_permu_wo_repettn'!$AH$3:$AM$6,COUNTIF('Profile-matrices_Condorcet'!$B$2:$B562,'Profile-matrices_Condorcet'!$B562),MATCH(INDEX('numeric possibilities'!F$3:F$1298,VLOOKUP($B562,'numeric possibilities'!$C$3:$G$1298,1)),'VBA code_permu_wo_repettn'!$AH$2:$AM$2))</f>
        <v>C</v>
      </c>
      <c r="F562" t="str">
        <f>INDEX('VBA code_permu_wo_repettn'!$AO$3:$AT$6,COUNTIF('Profile-matrices_Condorcet'!$B$2:$B562,'Profile-matrices_Condorcet'!$B562),MATCH(INDEX('numeric possibilities'!G$3:G$1298,VLOOKUP($B562,'numeric possibilities'!$C$3:$G$1298,1)),'VBA code_permu_wo_repettn'!$AO$2:$AT$2))</f>
        <v>D</v>
      </c>
      <c r="H562" t="s">
        <v>14</v>
      </c>
      <c r="I562" s="3">
        <f>IF(MATCH(I$1,$C562:$C565,0)&lt;(MATCH(J$1,$C562:$C565,0)),1*a_vote,0)+IF(MATCH(I$1,$D562:$D565,0)&lt;MATCH(J$1,$D562:$D565,0),1*b_vote,0)+IF(MATCH(I$1,$E562:$E565,0)&lt;MATCH(J$1,$E562:$E565,0),1*c_vote,0)+IF(MATCH(I$1,$F562:$F565,0)&lt;MATCH(J$1,$F562:$F565,0),1*d_vote,0)</f>
        <v>0.49</v>
      </c>
      <c r="J562" s="3">
        <f>IF(MATCH(I$1,$C562:$C565,0)&gt;(MATCH(J$1,$C562:$C565,0)),1*a_vote,0)+IF(MATCH(I$1,$D562:$D565,0)&gt;MATCH(J$1,$D562:$D565,0),1*b_vote,0)+IF(MATCH(I$1,$E562:$E565,0)&gt;MATCH(J$1,$E562:$E565,0),1*c_vote,0)+IF(MATCH(I$1,$F562:$F565,0)&gt;MATCH(J$1,$F562:$F565,0),1*d_vote,0)</f>
        <v>0.51</v>
      </c>
      <c r="K562" s="3">
        <f>IF(MATCH($K$1,$C562:$C565,0)&lt;(MATCH($L$1,$C562:$C565,0)),1*a_vote,0)+IF(MATCH($K$1,$D562:$D565,0)&lt;MATCH($L$1,$D562:$D565,0),1*b_vote,0)+IF(MATCH($K$1,$E562:$E565,0)&lt;MATCH($L$1,$E562:$E565,0),1*c_vote,0)+IF(MATCH($K$1,$F562:$F565,0)&lt;MATCH($L$1,$F562:$F565,0),1*d_vote,0)</f>
        <v>0.49</v>
      </c>
      <c r="L562" s="3">
        <f>IF(MATCH(K$1,$C562:$C565,0)&gt;(MATCH(L$1,$C562:$C565,0)),1*a_vote,0)+IF(MATCH(K$1,$D562:$D565,0)&gt;MATCH(L$1,$D562:$D565,0),1*b_vote,0)+IF(MATCH(K$1,$E562:$E565,0)&gt;MATCH(L$1,$E562:$E565,0),1*c_vote,0)+IF(MATCH(K$1,$F562:$F565,0)&gt;MATCH(L$1,$F562:$F565,0),1*d_vote,0)</f>
        <v>0.51</v>
      </c>
      <c r="M562" s="3">
        <f>IF(MATCH($M$1,$C562:$C565,0)&lt;(MATCH($N$1,$C562:$C565,0)),1*a_vote,0)+IF(MATCH($M$1,$D562:$D565,0)&lt;MATCH($N$1,$D562:$D565,0),1*b_vote,0)+IF(MATCH($M$1,$E562:$E565,0)&lt;MATCH($N$1,$E562:$E565,0),1*c_vote,0)+IF(MATCH($M$1,$F562:$F565,0)&lt;MATCH($N$1,$F562:$F565,0),1*d_vote,0)</f>
        <v>0.27</v>
      </c>
      <c r="N562" s="3">
        <f>IF(MATCH(M$1,$C562:$C565,0)&gt;(MATCH(N$1,$C562:$C565,0)),1*a_vote,0)+IF(MATCH(M$1,$D562:$D565,0)&gt;MATCH(N$1,$D562:$D565,0),1*b_vote,0)+IF(MATCH(M$1,$E562:$E565,0)&gt;MATCH(N$1,$E562:$E565,0),1*c_vote,0)+IF(MATCH(M$1,$F562:$F565,0)&gt;MATCH(N$1,$F562:$F565,0),1*d_vote,0)</f>
        <v>0.73</v>
      </c>
      <c r="O562" s="3">
        <f>IF(MATCH($O$1,$C562:$C565,0)&lt;(MATCH($P$1,$C562:$C565,0)),1*a_vote,0)+IF(MATCH($O$1,$D562:$D565,0)&lt;MATCH($P$1,$D562:$D565,0),1*b_vote,0)+IF(MATCH($O$1,$E562:$E565,0)&lt;MATCH($P$1,$E562:$E565,0),1*c_vote,0)+IF(MATCH($O$1,$F562:$F565,0)&lt;MATCH($P$1,$F562:$F565,0),1*d_vote,0)</f>
        <v>0.48</v>
      </c>
      <c r="P562" s="3">
        <f>IF(MATCH(O$1,$C562:$C565,0)&gt;(MATCH(P$1,$C562:$C565,0)),1*a_vote,0)+IF(MATCH(O$1,$D562:$D565,0)&gt;MATCH(P$1,$D562:$D565,0),1*b_vote,0)+IF(MATCH(O$1,$E562:$E565,0)&gt;MATCH(P$1,$E562:$E565,0),1*c_vote,0)+IF(MATCH(O$1,$F562:$F565,0)&gt;MATCH(P$1,$F562:$F565,0),1*d_vote,0)</f>
        <v>0.52</v>
      </c>
      <c r="Q562" s="3">
        <f>IF(MATCH($Q$1,$C562:$C565,0)&lt;(MATCH($R$1,$C562:$C565,0)),1*a_vote,0)+IF(MATCH($Q$1,$D562:$D565,0)&lt;MATCH($R$1,$D562:$D565,0),1*b_vote,0)+IF(MATCH($Q$1,$E562:$E565,0)&lt;MATCH($R$1,$E562:$E565,0),1*c_vote,0)+IF(MATCH($Q$1,$F562:$F565,0)&lt;MATCH($R$1,$F562:$F565,0),1*d_vote,0)</f>
        <v>0.78</v>
      </c>
      <c r="R562" s="3">
        <f>IF(MATCH(Q$1,$C562:$C565,0)&gt;(MATCH(R$1,$C562:$C565,0)),1*a_vote,0)+IF(MATCH(Q$1,$D562:$D565,0)&gt;MATCH(R$1,$D562:$D565,0),1*b_vote,0)+IF(MATCH(Q$1,$E562:$E565,0)&gt;MATCH(R$1,$E562:$E565,0),1*c_vote,0)+IF(MATCH(Q$1,$F562:$F565,0)&gt;MATCH(R$1,$F562:$F565,0),1*d_vote,0)</f>
        <v>0.21999999999999997</v>
      </c>
      <c r="S562" s="3">
        <f>IF(MATCH($S$1,$C562:$C565,0)&lt;(MATCH($T$1,$C562:$C565,0)),1*a_vote,0)+IF(MATCH($S$1,$D562:$D565,0)&lt;MATCH($T$1,$D562:$D565,0),1*b_vote,0)+IF(MATCH($S$1,$E562:$E565,0)&lt;MATCH($T$1,$E562:$E565,0),1*c_vote,0)+IF(MATCH($S$1,$F562:$F565,0)&lt;MATCH($T$1,$F562:$F565,0),1*d_vote,0)</f>
        <v>0.52</v>
      </c>
      <c r="T562" s="3">
        <f>IF(MATCH(S$1,$C562:$C565,0)&gt;(MATCH(T$1,$C562:$C565,0)),1*a_vote,0)+IF(MATCH(S$1,$D562:$D565,0)&gt;MATCH(T$1,$D562:$D565,0),1*b_vote,0)+IF(MATCH(S$1,$E562:$E565,0)&gt;MATCH(T$1,$E562:$E565,0),1*c_vote,0)+IF(MATCH(S$1,$F562:$F565,0)&gt;MATCH(T$1,$F562:$F565,0),1*d_vote,0)</f>
        <v>0.48</v>
      </c>
    </row>
    <row r="563" spans="1:20" x14ac:dyDescent="0.25">
      <c r="A563">
        <f t="shared" si="18"/>
        <v>562</v>
      </c>
      <c r="B563">
        <f t="shared" si="19"/>
        <v>141</v>
      </c>
      <c r="C563" t="str">
        <f>INDEX('VBA code_permu_wo_repettn'!$T$3:$Y$6,COUNTIF('Profile-matrices_Condorcet'!$B$2:$B563,'Profile-matrices_Condorcet'!$B563),MATCH(INDEX('numeric possibilities'!D$3:D$1298,VLOOKUP($B563,'numeric possibilities'!$C$3:$G$1298,1)),'VBA code_permu_wo_repettn'!$T$2:$Y$2))</f>
        <v>C</v>
      </c>
      <c r="D563" t="str">
        <f>INDEX('VBA code_permu_wo_repettn'!$AA$3:$AF$6,COUNTIF('Profile-matrices_Condorcet'!$B$2:$B563,'Profile-matrices_Condorcet'!$B563),MATCH(INDEX('numeric possibilities'!E$3:E$1298,VLOOKUP($B563,'numeric possibilities'!$C$3:$G$1298,1)),'VBA code_permu_wo_repettn'!$AA$2:$AF$2))</f>
        <v>D</v>
      </c>
      <c r="E563" t="str">
        <f>INDEX('VBA code_permu_wo_repettn'!$AH$3:$AM$6,COUNTIF('Profile-matrices_Condorcet'!$B$2:$B563,'Profile-matrices_Condorcet'!$B563),MATCH(INDEX('numeric possibilities'!F$3:F$1298,VLOOKUP($B563,'numeric possibilities'!$C$3:$G$1298,1)),'VBA code_permu_wo_repettn'!$AH$2:$AM$2))</f>
        <v>B</v>
      </c>
      <c r="F563" t="str">
        <f>INDEX('VBA code_permu_wo_repettn'!$AO$3:$AT$6,COUNTIF('Profile-matrices_Condorcet'!$B$2:$B563,'Profile-matrices_Condorcet'!$B563),MATCH(INDEX('numeric possibilities'!G$3:G$1298,VLOOKUP($B563,'numeric possibilities'!$C$3:$G$1298,1)),'VBA code_permu_wo_repettn'!$AO$2:$AT$2))</f>
        <v>A</v>
      </c>
      <c r="H563" t="s">
        <v>15</v>
      </c>
      <c r="I563" t="str">
        <f>IF(I562&gt;J562,$I$1,IF(I562&lt;J562,$J$1,0))</f>
        <v>B</v>
      </c>
      <c r="K563" t="str">
        <f>IF(K562&gt;L562,$K$1,IF(K562&lt;L562,$L$1,0))</f>
        <v>C</v>
      </c>
      <c r="M563" t="str">
        <f>IF(M562&gt;N562,$M$1,IF(M562&lt;N562,$N$1,0))</f>
        <v>D</v>
      </c>
      <c r="O563" t="str">
        <f>IF(O562&gt;P562,$O$1,IF(O562&lt;P562,$P$1,0))</f>
        <v>C</v>
      </c>
      <c r="Q563" t="str">
        <f>IF(Q562&gt;R562,$Q$1,IF(Q562&lt;R562,$R$1,0))</f>
        <v>B</v>
      </c>
      <c r="S563" t="str">
        <f>IF(S562&gt;T562,$S$1,IF(S562&lt;T562,$T$1,0))</f>
        <v>C</v>
      </c>
    </row>
    <row r="564" spans="1:20" x14ac:dyDescent="0.25">
      <c r="A564">
        <f t="shared" si="18"/>
        <v>563</v>
      </c>
      <c r="B564">
        <f t="shared" si="19"/>
        <v>141</v>
      </c>
      <c r="C564" t="str">
        <f>INDEX('VBA code_permu_wo_repettn'!$T$3:$Y$6,COUNTIF('Profile-matrices_Condorcet'!$B$2:$B564,'Profile-matrices_Condorcet'!$B564),MATCH(INDEX('numeric possibilities'!D$3:D$1298,VLOOKUP($B564,'numeric possibilities'!$C$3:$G$1298,1)),'VBA code_permu_wo_repettn'!$T$2:$Y$2))</f>
        <v>B</v>
      </c>
      <c r="D564" t="str">
        <f>INDEX('VBA code_permu_wo_repettn'!$AA$3:$AF$6,COUNTIF('Profile-matrices_Condorcet'!$B$2:$B564,'Profile-matrices_Condorcet'!$B564),MATCH(INDEX('numeric possibilities'!E$3:E$1298,VLOOKUP($B564,'numeric possibilities'!$C$3:$G$1298,1)),'VBA code_permu_wo_repettn'!$AA$2:$AF$2))</f>
        <v>C</v>
      </c>
      <c r="E564" t="str">
        <f>INDEX('VBA code_permu_wo_repettn'!$AH$3:$AM$6,COUNTIF('Profile-matrices_Condorcet'!$B$2:$B564,'Profile-matrices_Condorcet'!$B564),MATCH(INDEX('numeric possibilities'!F$3:F$1298,VLOOKUP($B564,'numeric possibilities'!$C$3:$G$1298,1)),'VBA code_permu_wo_repettn'!$AH$2:$AM$2))</f>
        <v>D</v>
      </c>
      <c r="F564" t="str">
        <f>INDEX('VBA code_permu_wo_repettn'!$AO$3:$AT$6,COUNTIF('Profile-matrices_Condorcet'!$B$2:$B564,'Profile-matrices_Condorcet'!$B564),MATCH(INDEX('numeric possibilities'!G$3:G$1298,VLOOKUP($B564,'numeric possibilities'!$C$3:$G$1298,1)),'VBA code_permu_wo_repettn'!$AO$2:$AT$2))</f>
        <v>B</v>
      </c>
      <c r="I564" t="s">
        <v>0</v>
      </c>
      <c r="J564" t="s">
        <v>1</v>
      </c>
      <c r="K564" t="s">
        <v>2</v>
      </c>
      <c r="L564" t="s">
        <v>3</v>
      </c>
    </row>
    <row r="565" spans="1:20" x14ac:dyDescent="0.25">
      <c r="A565">
        <f t="shared" si="18"/>
        <v>564</v>
      </c>
      <c r="B565">
        <f t="shared" si="19"/>
        <v>141</v>
      </c>
      <c r="C565" t="str">
        <f>INDEX('VBA code_permu_wo_repettn'!$T$3:$Y$6,COUNTIF('Profile-matrices_Condorcet'!$B$2:$B565,'Profile-matrices_Condorcet'!$B565),MATCH(INDEX('numeric possibilities'!D$3:D$1298,VLOOKUP($B565,'numeric possibilities'!$C$3:$G$1298,1)),'VBA code_permu_wo_repettn'!$T$2:$Y$2))</f>
        <v>D</v>
      </c>
      <c r="D565" t="str">
        <f>INDEX('VBA code_permu_wo_repettn'!$AA$3:$AF$6,COUNTIF('Profile-matrices_Condorcet'!$B$2:$B565,'Profile-matrices_Condorcet'!$B565),MATCH(INDEX('numeric possibilities'!E$3:E$1298,VLOOKUP($B565,'numeric possibilities'!$C$3:$G$1298,1)),'VBA code_permu_wo_repettn'!$AA$2:$AF$2))</f>
        <v>A</v>
      </c>
      <c r="E565" t="str">
        <f>INDEX('VBA code_permu_wo_repettn'!$AH$3:$AM$6,COUNTIF('Profile-matrices_Condorcet'!$B$2:$B565,'Profile-matrices_Condorcet'!$B565),MATCH(INDEX('numeric possibilities'!F$3:F$1298,VLOOKUP($B565,'numeric possibilities'!$C$3:$G$1298,1)),'VBA code_permu_wo_repettn'!$AH$2:$AM$2))</f>
        <v>A</v>
      </c>
      <c r="F565" t="str">
        <f>INDEX('VBA code_permu_wo_repettn'!$AO$3:$AT$6,COUNTIF('Profile-matrices_Condorcet'!$B$2:$B565,'Profile-matrices_Condorcet'!$B565),MATCH(INDEX('numeric possibilities'!G$3:G$1298,VLOOKUP($B565,'numeric possibilities'!$C$3:$G$1298,1)),'VBA code_permu_wo_repettn'!$AO$2:$AT$2))</f>
        <v>C</v>
      </c>
      <c r="G565" t="str">
        <f>IF(MAX(I565:L565)&gt;='numeric possibilities'!$B$4/2,INDEX('Profile-matrices_Condorcet'!I564:L564,1,MATCH(MAX('Profile-matrices_Condorcet'!I565:L565),'Profile-matrices_Condorcet'!I565:L565,0)),"NCW")</f>
        <v>C</v>
      </c>
      <c r="H565" t="s">
        <v>13</v>
      </c>
      <c r="I565" s="3">
        <f>COUNTIF($I563:$S563,I564)</f>
        <v>0</v>
      </c>
      <c r="J565" s="3">
        <f>COUNTIF($I563:$S563,J564)</f>
        <v>2</v>
      </c>
      <c r="K565" s="3">
        <f>COUNTIF($I563:$S563,K564)</f>
        <v>3</v>
      </c>
      <c r="L565" s="3">
        <f>COUNTIF($I563:$S563,L564)</f>
        <v>1</v>
      </c>
    </row>
    <row r="566" spans="1:20" x14ac:dyDescent="0.25">
      <c r="A566">
        <f t="shared" si="18"/>
        <v>565</v>
      </c>
      <c r="B566">
        <f t="shared" si="19"/>
        <v>142</v>
      </c>
      <c r="C566" t="str">
        <f>INDEX('VBA code_permu_wo_repettn'!$T$3:$Y$6,COUNTIF('Profile-matrices_Condorcet'!$B$2:$B566,'Profile-matrices_Condorcet'!$B566),MATCH(INDEX('numeric possibilities'!D$3:D$1298,VLOOKUP($B566,'numeric possibilities'!$C$3:$G$1298,1)),'VBA code_permu_wo_repettn'!$T$2:$Y$2))</f>
        <v>A</v>
      </c>
      <c r="D566" t="str">
        <f>INDEX('VBA code_permu_wo_repettn'!$AA$3:$AF$6,COUNTIF('Profile-matrices_Condorcet'!$B$2:$B566,'Profile-matrices_Condorcet'!$B566),MATCH(INDEX('numeric possibilities'!E$3:E$1298,VLOOKUP($B566,'numeric possibilities'!$C$3:$G$1298,1)),'VBA code_permu_wo_repettn'!$AA$2:$AF$2))</f>
        <v>B</v>
      </c>
      <c r="E566" t="str">
        <f>INDEX('VBA code_permu_wo_repettn'!$AH$3:$AM$6,COUNTIF('Profile-matrices_Condorcet'!$B$2:$B566,'Profile-matrices_Condorcet'!$B566),MATCH(INDEX('numeric possibilities'!F$3:F$1298,VLOOKUP($B566,'numeric possibilities'!$C$3:$G$1298,1)),'VBA code_permu_wo_repettn'!$AH$2:$AM$2))</f>
        <v>C</v>
      </c>
      <c r="F566" t="str">
        <f>INDEX('VBA code_permu_wo_repettn'!$AO$3:$AT$6,COUNTIF('Profile-matrices_Condorcet'!$B$2:$B566,'Profile-matrices_Condorcet'!$B566),MATCH(INDEX('numeric possibilities'!G$3:G$1298,VLOOKUP($B566,'numeric possibilities'!$C$3:$G$1298,1)),'VBA code_permu_wo_repettn'!$AO$2:$AT$2))</f>
        <v>D</v>
      </c>
      <c r="H566" t="s">
        <v>14</v>
      </c>
      <c r="I566" s="3">
        <f>IF(MATCH(I$1,$C566:$C569,0)&lt;(MATCH(J$1,$C566:$C569,0)),1*a_vote,0)+IF(MATCH(I$1,$D566:$D569,0)&lt;MATCH(J$1,$D566:$D569,0),1*b_vote,0)+IF(MATCH(I$1,$E566:$E569,0)&lt;MATCH(J$1,$E566:$E569,0),1*c_vote,0)+IF(MATCH(I$1,$F566:$F569,0)&lt;MATCH(J$1,$F566:$F569,0),1*d_vote,0)</f>
        <v>0.49</v>
      </c>
      <c r="J566" s="3">
        <f>IF(MATCH(I$1,$C566:$C569,0)&gt;(MATCH(J$1,$C566:$C569,0)),1*a_vote,0)+IF(MATCH(I$1,$D566:$D569,0)&gt;MATCH(J$1,$D566:$D569,0),1*b_vote,0)+IF(MATCH(I$1,$E566:$E569,0)&gt;MATCH(J$1,$E566:$E569,0),1*c_vote,0)+IF(MATCH(I$1,$F566:$F569,0)&gt;MATCH(J$1,$F566:$F569,0),1*d_vote,0)</f>
        <v>0.51</v>
      </c>
      <c r="K566" s="3">
        <f>IF(MATCH($K$1,$C566:$C569,0)&lt;(MATCH($L$1,$C566:$C569,0)),1*a_vote,0)+IF(MATCH($K$1,$D566:$D569,0)&lt;MATCH($L$1,$D566:$D569,0),1*b_vote,0)+IF(MATCH($K$1,$E566:$E569,0)&lt;MATCH($L$1,$E566:$E569,0),1*c_vote,0)+IF(MATCH($K$1,$F566:$F569,0)&lt;MATCH($L$1,$F566:$F569,0),1*d_vote,0)</f>
        <v>0.49</v>
      </c>
      <c r="L566" s="3">
        <f>IF(MATCH(K$1,$C566:$C569,0)&gt;(MATCH(L$1,$C566:$C569,0)),1*a_vote,0)+IF(MATCH(K$1,$D566:$D569,0)&gt;MATCH(L$1,$D566:$D569,0),1*b_vote,0)+IF(MATCH(K$1,$E566:$E569,0)&gt;MATCH(L$1,$E566:$E569,0),1*c_vote,0)+IF(MATCH(K$1,$F566:$F569,0)&gt;MATCH(L$1,$F566:$F569,0),1*d_vote,0)</f>
        <v>0.51</v>
      </c>
      <c r="M566" s="3">
        <f>IF(MATCH($M$1,$C566:$C569,0)&lt;(MATCH($N$1,$C566:$C569,0)),1*a_vote,0)+IF(MATCH($M$1,$D566:$D569,0)&lt;MATCH($N$1,$D566:$D569,0),1*b_vote,0)+IF(MATCH($M$1,$E566:$E569,0)&lt;MATCH($N$1,$E566:$E569,0),1*c_vote,0)+IF(MATCH($M$1,$F566:$F569,0)&lt;MATCH($N$1,$F566:$F569,0),1*d_vote,0)</f>
        <v>0.27</v>
      </c>
      <c r="N566" s="3">
        <f>IF(MATCH(M$1,$C566:$C569,0)&gt;(MATCH(N$1,$C566:$C569,0)),1*a_vote,0)+IF(MATCH(M$1,$D566:$D569,0)&gt;MATCH(N$1,$D566:$D569,0),1*b_vote,0)+IF(MATCH(M$1,$E566:$E569,0)&gt;MATCH(N$1,$E566:$E569,0),1*c_vote,0)+IF(MATCH(M$1,$F566:$F569,0)&gt;MATCH(N$1,$F566:$F569,0),1*d_vote,0)</f>
        <v>0.73</v>
      </c>
      <c r="O566" s="3">
        <f>IF(MATCH($O$1,$C566:$C569,0)&lt;(MATCH($P$1,$C566:$C569,0)),1*a_vote,0)+IF(MATCH($O$1,$D566:$D569,0)&lt;MATCH($P$1,$D566:$D569,0),1*b_vote,0)+IF(MATCH($O$1,$E566:$E569,0)&lt;MATCH($P$1,$E566:$E569,0),1*c_vote,0)+IF(MATCH($O$1,$F566:$F569,0)&lt;MATCH($P$1,$F566:$F569,0),1*d_vote,0)</f>
        <v>0.48</v>
      </c>
      <c r="P566" s="3">
        <f>IF(MATCH(O$1,$C566:$C569,0)&gt;(MATCH(P$1,$C566:$C569,0)),1*a_vote,0)+IF(MATCH(O$1,$D566:$D569,0)&gt;MATCH(P$1,$D566:$D569,0),1*b_vote,0)+IF(MATCH(O$1,$E566:$E569,0)&gt;MATCH(P$1,$E566:$E569,0),1*c_vote,0)+IF(MATCH(O$1,$F566:$F569,0)&gt;MATCH(P$1,$F566:$F569,0),1*d_vote,0)</f>
        <v>0.52</v>
      </c>
      <c r="Q566" s="3">
        <f>IF(MATCH($Q$1,$C566:$C569,0)&lt;(MATCH($R$1,$C566:$C569,0)),1*a_vote,0)+IF(MATCH($Q$1,$D566:$D569,0)&lt;MATCH($R$1,$D566:$D569,0),1*b_vote,0)+IF(MATCH($Q$1,$E566:$E569,0)&lt;MATCH($R$1,$E566:$E569,0),1*c_vote,0)+IF(MATCH($Q$1,$F566:$F569,0)&lt;MATCH($R$1,$F566:$F569,0),1*d_vote,0)</f>
        <v>0.51</v>
      </c>
      <c r="R566" s="3">
        <f>IF(MATCH(Q$1,$C566:$C569,0)&gt;(MATCH(R$1,$C566:$C569,0)),1*a_vote,0)+IF(MATCH(Q$1,$D566:$D569,0)&gt;MATCH(R$1,$D566:$D569,0),1*b_vote,0)+IF(MATCH(Q$1,$E566:$E569,0)&gt;MATCH(R$1,$E566:$E569,0),1*c_vote,0)+IF(MATCH(Q$1,$F566:$F569,0)&gt;MATCH(R$1,$F566:$F569,0),1*d_vote,0)</f>
        <v>0.49</v>
      </c>
      <c r="S566" s="3">
        <f>IF(MATCH($S$1,$C566:$C569,0)&lt;(MATCH($T$1,$C566:$C569,0)),1*a_vote,0)+IF(MATCH($S$1,$D566:$D569,0)&lt;MATCH($T$1,$D566:$D569,0),1*b_vote,0)+IF(MATCH($S$1,$E566:$E569,0)&lt;MATCH($T$1,$E566:$E569,0),1*c_vote,0)+IF(MATCH($S$1,$F566:$F569,0)&lt;MATCH($T$1,$F566:$F569,0),1*d_vote,0)</f>
        <v>0.52</v>
      </c>
      <c r="T566" s="3">
        <f>IF(MATCH(S$1,$C566:$C569,0)&gt;(MATCH(T$1,$C566:$C569,0)),1*a_vote,0)+IF(MATCH(S$1,$D566:$D569,0)&gt;MATCH(T$1,$D566:$D569,0),1*b_vote,0)+IF(MATCH(S$1,$E566:$E569,0)&gt;MATCH(T$1,$E566:$E569,0),1*c_vote,0)+IF(MATCH(S$1,$F566:$F569,0)&gt;MATCH(T$1,$F566:$F569,0),1*d_vote,0)</f>
        <v>0.48</v>
      </c>
    </row>
    <row r="567" spans="1:20" x14ac:dyDescent="0.25">
      <c r="A567">
        <f t="shared" si="18"/>
        <v>566</v>
      </c>
      <c r="B567">
        <f t="shared" si="19"/>
        <v>142</v>
      </c>
      <c r="C567" t="str">
        <f>INDEX('VBA code_permu_wo_repettn'!$T$3:$Y$6,COUNTIF('Profile-matrices_Condorcet'!$B$2:$B567,'Profile-matrices_Condorcet'!$B567),MATCH(INDEX('numeric possibilities'!D$3:D$1298,VLOOKUP($B567,'numeric possibilities'!$C$3:$G$1298,1)),'VBA code_permu_wo_repettn'!$T$2:$Y$2))</f>
        <v>C</v>
      </c>
      <c r="D567" t="str">
        <f>INDEX('VBA code_permu_wo_repettn'!$AA$3:$AF$6,COUNTIF('Profile-matrices_Condorcet'!$B$2:$B567,'Profile-matrices_Condorcet'!$B567),MATCH(INDEX('numeric possibilities'!E$3:E$1298,VLOOKUP($B567,'numeric possibilities'!$C$3:$G$1298,1)),'VBA code_permu_wo_repettn'!$AA$2:$AF$2))</f>
        <v>D</v>
      </c>
      <c r="E567" t="str">
        <f>INDEX('VBA code_permu_wo_repettn'!$AH$3:$AM$6,COUNTIF('Profile-matrices_Condorcet'!$B$2:$B567,'Profile-matrices_Condorcet'!$B567),MATCH(INDEX('numeric possibilities'!F$3:F$1298,VLOOKUP($B567,'numeric possibilities'!$C$3:$G$1298,1)),'VBA code_permu_wo_repettn'!$AH$2:$AM$2))</f>
        <v>B</v>
      </c>
      <c r="F567" t="str">
        <f>INDEX('VBA code_permu_wo_repettn'!$AO$3:$AT$6,COUNTIF('Profile-matrices_Condorcet'!$B$2:$B567,'Profile-matrices_Condorcet'!$B567),MATCH(INDEX('numeric possibilities'!G$3:G$1298,VLOOKUP($B567,'numeric possibilities'!$C$3:$G$1298,1)),'VBA code_permu_wo_repettn'!$AO$2:$AT$2))</f>
        <v>A</v>
      </c>
      <c r="H567" t="s">
        <v>15</v>
      </c>
      <c r="I567" t="str">
        <f>IF(I566&gt;J566,$I$1,IF(I566&lt;J566,$J$1,0))</f>
        <v>B</v>
      </c>
      <c r="K567" t="str">
        <f>IF(K566&gt;L566,$K$1,IF(K566&lt;L566,$L$1,0))</f>
        <v>C</v>
      </c>
      <c r="M567" t="str">
        <f>IF(M566&gt;N566,$M$1,IF(M566&lt;N566,$N$1,0))</f>
        <v>D</v>
      </c>
      <c r="O567" t="str">
        <f>IF(O566&gt;P566,$O$1,IF(O566&lt;P566,$P$1,0))</f>
        <v>C</v>
      </c>
      <c r="Q567" t="str">
        <f>IF(Q566&gt;R566,$Q$1,IF(Q566&lt;R566,$R$1,0))</f>
        <v>B</v>
      </c>
      <c r="S567" t="str">
        <f>IF(S566&gt;T566,$S$1,IF(S566&lt;T566,$T$1,0))</f>
        <v>C</v>
      </c>
    </row>
    <row r="568" spans="1:20" x14ac:dyDescent="0.25">
      <c r="A568">
        <f t="shared" si="18"/>
        <v>567</v>
      </c>
      <c r="B568">
        <f t="shared" si="19"/>
        <v>142</v>
      </c>
      <c r="C568" t="str">
        <f>INDEX('VBA code_permu_wo_repettn'!$T$3:$Y$6,COUNTIF('Profile-matrices_Condorcet'!$B$2:$B568,'Profile-matrices_Condorcet'!$B568),MATCH(INDEX('numeric possibilities'!D$3:D$1298,VLOOKUP($B568,'numeric possibilities'!$C$3:$G$1298,1)),'VBA code_permu_wo_repettn'!$T$2:$Y$2))</f>
        <v>D</v>
      </c>
      <c r="D568" t="str">
        <f>INDEX('VBA code_permu_wo_repettn'!$AA$3:$AF$6,COUNTIF('Profile-matrices_Condorcet'!$B$2:$B568,'Profile-matrices_Condorcet'!$B568),MATCH(INDEX('numeric possibilities'!E$3:E$1298,VLOOKUP($B568,'numeric possibilities'!$C$3:$G$1298,1)),'VBA code_permu_wo_repettn'!$AA$2:$AF$2))</f>
        <v>C</v>
      </c>
      <c r="E568" t="str">
        <f>INDEX('VBA code_permu_wo_repettn'!$AH$3:$AM$6,COUNTIF('Profile-matrices_Condorcet'!$B$2:$B568,'Profile-matrices_Condorcet'!$B568),MATCH(INDEX('numeric possibilities'!F$3:F$1298,VLOOKUP($B568,'numeric possibilities'!$C$3:$G$1298,1)),'VBA code_permu_wo_repettn'!$AH$2:$AM$2))</f>
        <v>D</v>
      </c>
      <c r="F568" t="str">
        <f>INDEX('VBA code_permu_wo_repettn'!$AO$3:$AT$6,COUNTIF('Profile-matrices_Condorcet'!$B$2:$B568,'Profile-matrices_Condorcet'!$B568),MATCH(INDEX('numeric possibilities'!G$3:G$1298,VLOOKUP($B568,'numeric possibilities'!$C$3:$G$1298,1)),'VBA code_permu_wo_repettn'!$AO$2:$AT$2))</f>
        <v>B</v>
      </c>
      <c r="I568" t="s">
        <v>0</v>
      </c>
      <c r="J568" t="s">
        <v>1</v>
      </c>
      <c r="K568" t="s">
        <v>2</v>
      </c>
      <c r="L568" t="s">
        <v>3</v>
      </c>
    </row>
    <row r="569" spans="1:20" x14ac:dyDescent="0.25">
      <c r="A569">
        <f t="shared" si="18"/>
        <v>568</v>
      </c>
      <c r="B569">
        <f t="shared" si="19"/>
        <v>142</v>
      </c>
      <c r="C569" t="str">
        <f>INDEX('VBA code_permu_wo_repettn'!$T$3:$Y$6,COUNTIF('Profile-matrices_Condorcet'!$B$2:$B569,'Profile-matrices_Condorcet'!$B569),MATCH(INDEX('numeric possibilities'!D$3:D$1298,VLOOKUP($B569,'numeric possibilities'!$C$3:$G$1298,1)),'VBA code_permu_wo_repettn'!$T$2:$Y$2))</f>
        <v>B</v>
      </c>
      <c r="D569" t="str">
        <f>INDEX('VBA code_permu_wo_repettn'!$AA$3:$AF$6,COUNTIF('Profile-matrices_Condorcet'!$B$2:$B569,'Profile-matrices_Condorcet'!$B569),MATCH(INDEX('numeric possibilities'!E$3:E$1298,VLOOKUP($B569,'numeric possibilities'!$C$3:$G$1298,1)),'VBA code_permu_wo_repettn'!$AA$2:$AF$2))</f>
        <v>A</v>
      </c>
      <c r="E569" t="str">
        <f>INDEX('VBA code_permu_wo_repettn'!$AH$3:$AM$6,COUNTIF('Profile-matrices_Condorcet'!$B$2:$B569,'Profile-matrices_Condorcet'!$B569),MATCH(INDEX('numeric possibilities'!F$3:F$1298,VLOOKUP($B569,'numeric possibilities'!$C$3:$G$1298,1)),'VBA code_permu_wo_repettn'!$AH$2:$AM$2))</f>
        <v>A</v>
      </c>
      <c r="F569" t="str">
        <f>INDEX('VBA code_permu_wo_repettn'!$AO$3:$AT$6,COUNTIF('Profile-matrices_Condorcet'!$B$2:$B569,'Profile-matrices_Condorcet'!$B569),MATCH(INDEX('numeric possibilities'!G$3:G$1298,VLOOKUP($B569,'numeric possibilities'!$C$3:$G$1298,1)),'VBA code_permu_wo_repettn'!$AO$2:$AT$2))</f>
        <v>C</v>
      </c>
      <c r="G569" t="str">
        <f>IF(MAX(I569:L569)&gt;='numeric possibilities'!$B$4/2,INDEX('Profile-matrices_Condorcet'!I568:L568,1,MATCH(MAX('Profile-matrices_Condorcet'!I569:L569),'Profile-matrices_Condorcet'!I569:L569,0)),"NCW")</f>
        <v>C</v>
      </c>
      <c r="H569" t="s">
        <v>13</v>
      </c>
      <c r="I569" s="3">
        <f>COUNTIF($I567:$S567,I568)</f>
        <v>0</v>
      </c>
      <c r="J569" s="3">
        <f>COUNTIF($I567:$S567,J568)</f>
        <v>2</v>
      </c>
      <c r="K569" s="3">
        <f>COUNTIF($I567:$S567,K568)</f>
        <v>3</v>
      </c>
      <c r="L569" s="3">
        <f>COUNTIF($I567:$S567,L568)</f>
        <v>1</v>
      </c>
    </row>
    <row r="570" spans="1:20" x14ac:dyDescent="0.25">
      <c r="A570">
        <f t="shared" si="18"/>
        <v>569</v>
      </c>
      <c r="B570">
        <f t="shared" si="19"/>
        <v>143</v>
      </c>
      <c r="C570" t="str">
        <f>INDEX('VBA code_permu_wo_repettn'!$T$3:$Y$6,COUNTIF('Profile-matrices_Condorcet'!$B$2:$B570,'Profile-matrices_Condorcet'!$B570),MATCH(INDEX('numeric possibilities'!D$3:D$1298,VLOOKUP($B570,'numeric possibilities'!$C$3:$G$1298,1)),'VBA code_permu_wo_repettn'!$T$2:$Y$2))</f>
        <v>A</v>
      </c>
      <c r="D570" t="str">
        <f>INDEX('VBA code_permu_wo_repettn'!$AA$3:$AF$6,COUNTIF('Profile-matrices_Condorcet'!$B$2:$B570,'Profile-matrices_Condorcet'!$B570),MATCH(INDEX('numeric possibilities'!E$3:E$1298,VLOOKUP($B570,'numeric possibilities'!$C$3:$G$1298,1)),'VBA code_permu_wo_repettn'!$AA$2:$AF$2))</f>
        <v>B</v>
      </c>
      <c r="E570" t="str">
        <f>INDEX('VBA code_permu_wo_repettn'!$AH$3:$AM$6,COUNTIF('Profile-matrices_Condorcet'!$B$2:$B570,'Profile-matrices_Condorcet'!$B570),MATCH(INDEX('numeric possibilities'!F$3:F$1298,VLOOKUP($B570,'numeric possibilities'!$C$3:$G$1298,1)),'VBA code_permu_wo_repettn'!$AH$2:$AM$2))</f>
        <v>C</v>
      </c>
      <c r="F570" t="str">
        <f>INDEX('VBA code_permu_wo_repettn'!$AO$3:$AT$6,COUNTIF('Profile-matrices_Condorcet'!$B$2:$B570,'Profile-matrices_Condorcet'!$B570),MATCH(INDEX('numeric possibilities'!G$3:G$1298,VLOOKUP($B570,'numeric possibilities'!$C$3:$G$1298,1)),'VBA code_permu_wo_repettn'!$AO$2:$AT$2))</f>
        <v>D</v>
      </c>
      <c r="H570" t="s">
        <v>14</v>
      </c>
      <c r="I570" s="3">
        <f>IF(MATCH(I$1,$C570:$C573,0)&lt;(MATCH(J$1,$C570:$C573,0)),1*a_vote,0)+IF(MATCH(I$1,$D570:$D573,0)&lt;MATCH(J$1,$D570:$D573,0),1*b_vote,0)+IF(MATCH(I$1,$E570:$E573,0)&lt;MATCH(J$1,$E570:$E573,0),1*c_vote,0)+IF(MATCH(I$1,$F570:$F573,0)&lt;MATCH(J$1,$F570:$F573,0),1*d_vote,0)</f>
        <v>0.49</v>
      </c>
      <c r="J570" s="3">
        <f>IF(MATCH(I$1,$C570:$C573,0)&gt;(MATCH(J$1,$C570:$C573,0)),1*a_vote,0)+IF(MATCH(I$1,$D570:$D573,0)&gt;MATCH(J$1,$D570:$D573,0),1*b_vote,0)+IF(MATCH(I$1,$E570:$E573,0)&gt;MATCH(J$1,$E570:$E573,0),1*c_vote,0)+IF(MATCH(I$1,$F570:$F573,0)&gt;MATCH(J$1,$F570:$F573,0),1*d_vote,0)</f>
        <v>0.51</v>
      </c>
      <c r="K570" s="3">
        <f>IF(MATCH($K$1,$C570:$C573,0)&lt;(MATCH($L$1,$C570:$C573,0)),1*a_vote,0)+IF(MATCH($K$1,$D570:$D573,0)&lt;MATCH($L$1,$D570:$D573,0),1*b_vote,0)+IF(MATCH($K$1,$E570:$E573,0)&lt;MATCH($L$1,$E570:$E573,0),1*c_vote,0)+IF(MATCH($K$1,$F570:$F573,0)&lt;MATCH($L$1,$F570:$F573,0),1*d_vote,0)</f>
        <v>0.49</v>
      </c>
      <c r="L570" s="3">
        <f>IF(MATCH(K$1,$C570:$C573,0)&gt;(MATCH(L$1,$C570:$C573,0)),1*a_vote,0)+IF(MATCH(K$1,$D570:$D573,0)&gt;MATCH(L$1,$D570:$D573,0),1*b_vote,0)+IF(MATCH(K$1,$E570:$E573,0)&gt;MATCH(L$1,$E570:$E573,0),1*c_vote,0)+IF(MATCH(K$1,$F570:$F573,0)&gt;MATCH(L$1,$F570:$F573,0),1*d_vote,0)</f>
        <v>0.51</v>
      </c>
      <c r="M570" s="3">
        <f>IF(MATCH($M$1,$C570:$C573,0)&lt;(MATCH($N$1,$C570:$C573,0)),1*a_vote,0)+IF(MATCH($M$1,$D570:$D573,0)&lt;MATCH($N$1,$D570:$D573,0),1*b_vote,0)+IF(MATCH($M$1,$E570:$E573,0)&lt;MATCH($N$1,$E570:$E573,0),1*c_vote,0)+IF(MATCH($M$1,$F570:$F573,0)&lt;MATCH($N$1,$F570:$F573,0),1*d_vote,0)</f>
        <v>0.27</v>
      </c>
      <c r="N570" s="3">
        <f>IF(MATCH(M$1,$C570:$C573,0)&gt;(MATCH(N$1,$C570:$C573,0)),1*a_vote,0)+IF(MATCH(M$1,$D570:$D573,0)&gt;MATCH(N$1,$D570:$D573,0),1*b_vote,0)+IF(MATCH(M$1,$E570:$E573,0)&gt;MATCH(N$1,$E570:$E573,0),1*c_vote,0)+IF(MATCH(M$1,$F570:$F573,0)&gt;MATCH(N$1,$F570:$F573,0),1*d_vote,0)</f>
        <v>0.73</v>
      </c>
      <c r="O570" s="3">
        <f>IF(MATCH($O$1,$C570:$C573,0)&lt;(MATCH($P$1,$C570:$C573,0)),1*a_vote,0)+IF(MATCH($O$1,$D570:$D573,0)&lt;MATCH($P$1,$D570:$D573,0),1*b_vote,0)+IF(MATCH($O$1,$E570:$E573,0)&lt;MATCH($P$1,$E570:$E573,0),1*c_vote,0)+IF(MATCH($O$1,$F570:$F573,0)&lt;MATCH($P$1,$F570:$F573,0),1*d_vote,0)</f>
        <v>0.75</v>
      </c>
      <c r="P570" s="3">
        <f>IF(MATCH(O$1,$C570:$C573,0)&gt;(MATCH(P$1,$C570:$C573,0)),1*a_vote,0)+IF(MATCH(O$1,$D570:$D573,0)&gt;MATCH(P$1,$D570:$D573,0),1*b_vote,0)+IF(MATCH(O$1,$E570:$E573,0)&gt;MATCH(P$1,$E570:$E573,0),1*c_vote,0)+IF(MATCH(O$1,$F570:$F573,0)&gt;MATCH(P$1,$F570:$F573,0),1*d_vote,0)</f>
        <v>0.25</v>
      </c>
      <c r="Q570" s="3">
        <f>IF(MATCH($Q$1,$C570:$C573,0)&lt;(MATCH($R$1,$C570:$C573,0)),1*a_vote,0)+IF(MATCH($Q$1,$D570:$D573,0)&lt;MATCH($R$1,$D570:$D573,0),1*b_vote,0)+IF(MATCH($Q$1,$E570:$E573,0)&lt;MATCH($R$1,$E570:$E573,0),1*c_vote,0)+IF(MATCH($Q$1,$F570:$F573,0)&lt;MATCH($R$1,$F570:$F573,0),1*d_vote,0)</f>
        <v>0.51</v>
      </c>
      <c r="R570" s="3">
        <f>IF(MATCH(Q$1,$C570:$C573,0)&gt;(MATCH(R$1,$C570:$C573,0)),1*a_vote,0)+IF(MATCH(Q$1,$D570:$D573,0)&gt;MATCH(R$1,$D570:$D573,0),1*b_vote,0)+IF(MATCH(Q$1,$E570:$E573,0)&gt;MATCH(R$1,$E570:$E573,0),1*c_vote,0)+IF(MATCH(Q$1,$F570:$F573,0)&gt;MATCH(R$1,$F570:$F573,0),1*d_vote,0)</f>
        <v>0.49</v>
      </c>
      <c r="S570" s="3">
        <f>IF(MATCH($S$1,$C570:$C573,0)&lt;(MATCH($T$1,$C570:$C573,0)),1*a_vote,0)+IF(MATCH($S$1,$D570:$D573,0)&lt;MATCH($T$1,$D570:$D573,0),1*b_vote,0)+IF(MATCH($S$1,$E570:$E573,0)&lt;MATCH($T$1,$E570:$E573,0),1*c_vote,0)+IF(MATCH($S$1,$F570:$F573,0)&lt;MATCH($T$1,$F570:$F573,0),1*d_vote,0)</f>
        <v>0.25</v>
      </c>
      <c r="T570" s="3">
        <f>IF(MATCH(S$1,$C570:$C573,0)&gt;(MATCH(T$1,$C570:$C573,0)),1*a_vote,0)+IF(MATCH(S$1,$D570:$D573,0)&gt;MATCH(T$1,$D570:$D573,0),1*b_vote,0)+IF(MATCH(S$1,$E570:$E573,0)&gt;MATCH(T$1,$E570:$E573,0),1*c_vote,0)+IF(MATCH(S$1,$F570:$F573,0)&gt;MATCH(T$1,$F570:$F573,0),1*d_vote,0)</f>
        <v>0.75</v>
      </c>
    </row>
    <row r="571" spans="1:20" x14ac:dyDescent="0.25">
      <c r="A571">
        <f t="shared" si="18"/>
        <v>570</v>
      </c>
      <c r="B571">
        <f t="shared" si="19"/>
        <v>143</v>
      </c>
      <c r="C571" t="str">
        <f>INDEX('VBA code_permu_wo_repettn'!$T$3:$Y$6,COUNTIF('Profile-matrices_Condorcet'!$B$2:$B571,'Profile-matrices_Condorcet'!$B571),MATCH(INDEX('numeric possibilities'!D$3:D$1298,VLOOKUP($B571,'numeric possibilities'!$C$3:$G$1298,1)),'VBA code_permu_wo_repettn'!$T$2:$Y$2))</f>
        <v>D</v>
      </c>
      <c r="D571" t="str">
        <f>INDEX('VBA code_permu_wo_repettn'!$AA$3:$AF$6,COUNTIF('Profile-matrices_Condorcet'!$B$2:$B571,'Profile-matrices_Condorcet'!$B571),MATCH(INDEX('numeric possibilities'!E$3:E$1298,VLOOKUP($B571,'numeric possibilities'!$C$3:$G$1298,1)),'VBA code_permu_wo_repettn'!$AA$2:$AF$2))</f>
        <v>D</v>
      </c>
      <c r="E571" t="str">
        <f>INDEX('VBA code_permu_wo_repettn'!$AH$3:$AM$6,COUNTIF('Profile-matrices_Condorcet'!$B$2:$B571,'Profile-matrices_Condorcet'!$B571),MATCH(INDEX('numeric possibilities'!F$3:F$1298,VLOOKUP($B571,'numeric possibilities'!$C$3:$G$1298,1)),'VBA code_permu_wo_repettn'!$AH$2:$AM$2))</f>
        <v>B</v>
      </c>
      <c r="F571" t="str">
        <f>INDEX('VBA code_permu_wo_repettn'!$AO$3:$AT$6,COUNTIF('Profile-matrices_Condorcet'!$B$2:$B571,'Profile-matrices_Condorcet'!$B571),MATCH(INDEX('numeric possibilities'!G$3:G$1298,VLOOKUP($B571,'numeric possibilities'!$C$3:$G$1298,1)),'VBA code_permu_wo_repettn'!$AO$2:$AT$2))</f>
        <v>A</v>
      </c>
      <c r="H571" t="s">
        <v>15</v>
      </c>
      <c r="I571" t="str">
        <f>IF(I570&gt;J570,$I$1,IF(I570&lt;J570,$J$1,0))</f>
        <v>B</v>
      </c>
      <c r="K571" t="str">
        <f>IF(K570&gt;L570,$K$1,IF(K570&lt;L570,$L$1,0))</f>
        <v>C</v>
      </c>
      <c r="M571" t="str">
        <f>IF(M570&gt;N570,$M$1,IF(M570&lt;N570,$N$1,0))</f>
        <v>D</v>
      </c>
      <c r="O571" t="str">
        <f>IF(O570&gt;P570,$O$1,IF(O570&lt;P570,$P$1,0))</f>
        <v>B</v>
      </c>
      <c r="Q571" t="str">
        <f>IF(Q570&gt;R570,$Q$1,IF(Q570&lt;R570,$R$1,0))</f>
        <v>B</v>
      </c>
      <c r="S571" t="str">
        <f>IF(S570&gt;T570,$S$1,IF(S570&lt;T570,$T$1,0))</f>
        <v>D</v>
      </c>
    </row>
    <row r="572" spans="1:20" x14ac:dyDescent="0.25">
      <c r="A572">
        <f t="shared" si="18"/>
        <v>571</v>
      </c>
      <c r="B572">
        <f t="shared" si="19"/>
        <v>143</v>
      </c>
      <c r="C572" t="str">
        <f>INDEX('VBA code_permu_wo_repettn'!$T$3:$Y$6,COUNTIF('Profile-matrices_Condorcet'!$B$2:$B572,'Profile-matrices_Condorcet'!$B572),MATCH(INDEX('numeric possibilities'!D$3:D$1298,VLOOKUP($B572,'numeric possibilities'!$C$3:$G$1298,1)),'VBA code_permu_wo_repettn'!$T$2:$Y$2))</f>
        <v>B</v>
      </c>
      <c r="D572" t="str">
        <f>INDEX('VBA code_permu_wo_repettn'!$AA$3:$AF$6,COUNTIF('Profile-matrices_Condorcet'!$B$2:$B572,'Profile-matrices_Condorcet'!$B572),MATCH(INDEX('numeric possibilities'!E$3:E$1298,VLOOKUP($B572,'numeric possibilities'!$C$3:$G$1298,1)),'VBA code_permu_wo_repettn'!$AA$2:$AF$2))</f>
        <v>C</v>
      </c>
      <c r="E572" t="str">
        <f>INDEX('VBA code_permu_wo_repettn'!$AH$3:$AM$6,COUNTIF('Profile-matrices_Condorcet'!$B$2:$B572,'Profile-matrices_Condorcet'!$B572),MATCH(INDEX('numeric possibilities'!F$3:F$1298,VLOOKUP($B572,'numeric possibilities'!$C$3:$G$1298,1)),'VBA code_permu_wo_repettn'!$AH$2:$AM$2))</f>
        <v>D</v>
      </c>
      <c r="F572" t="str">
        <f>INDEX('VBA code_permu_wo_repettn'!$AO$3:$AT$6,COUNTIF('Profile-matrices_Condorcet'!$B$2:$B572,'Profile-matrices_Condorcet'!$B572),MATCH(INDEX('numeric possibilities'!G$3:G$1298,VLOOKUP($B572,'numeric possibilities'!$C$3:$G$1298,1)),'VBA code_permu_wo_repettn'!$AO$2:$AT$2))</f>
        <v>B</v>
      </c>
      <c r="I572" t="s">
        <v>0</v>
      </c>
      <c r="J572" t="s">
        <v>1</v>
      </c>
      <c r="K572" t="s">
        <v>2</v>
      </c>
      <c r="L572" t="s">
        <v>3</v>
      </c>
    </row>
    <row r="573" spans="1:20" x14ac:dyDescent="0.25">
      <c r="A573">
        <f t="shared" si="18"/>
        <v>572</v>
      </c>
      <c r="B573">
        <f t="shared" si="19"/>
        <v>143</v>
      </c>
      <c r="C573" t="str">
        <f>INDEX('VBA code_permu_wo_repettn'!$T$3:$Y$6,COUNTIF('Profile-matrices_Condorcet'!$B$2:$B573,'Profile-matrices_Condorcet'!$B573),MATCH(INDEX('numeric possibilities'!D$3:D$1298,VLOOKUP($B573,'numeric possibilities'!$C$3:$G$1298,1)),'VBA code_permu_wo_repettn'!$T$2:$Y$2))</f>
        <v>C</v>
      </c>
      <c r="D573" t="str">
        <f>INDEX('VBA code_permu_wo_repettn'!$AA$3:$AF$6,COUNTIF('Profile-matrices_Condorcet'!$B$2:$B573,'Profile-matrices_Condorcet'!$B573),MATCH(INDEX('numeric possibilities'!E$3:E$1298,VLOOKUP($B573,'numeric possibilities'!$C$3:$G$1298,1)),'VBA code_permu_wo_repettn'!$AA$2:$AF$2))</f>
        <v>A</v>
      </c>
      <c r="E573" t="str">
        <f>INDEX('VBA code_permu_wo_repettn'!$AH$3:$AM$6,COUNTIF('Profile-matrices_Condorcet'!$B$2:$B573,'Profile-matrices_Condorcet'!$B573),MATCH(INDEX('numeric possibilities'!F$3:F$1298,VLOOKUP($B573,'numeric possibilities'!$C$3:$G$1298,1)),'VBA code_permu_wo_repettn'!$AH$2:$AM$2))</f>
        <v>A</v>
      </c>
      <c r="F573" t="str">
        <f>INDEX('VBA code_permu_wo_repettn'!$AO$3:$AT$6,COUNTIF('Profile-matrices_Condorcet'!$B$2:$B573,'Profile-matrices_Condorcet'!$B573),MATCH(INDEX('numeric possibilities'!G$3:G$1298,VLOOKUP($B573,'numeric possibilities'!$C$3:$G$1298,1)),'VBA code_permu_wo_repettn'!$AO$2:$AT$2))</f>
        <v>C</v>
      </c>
      <c r="G573" t="str">
        <f>IF(MAX(I573:L573)&gt;='numeric possibilities'!$B$4/2,INDEX('Profile-matrices_Condorcet'!I572:L572,1,MATCH(MAX('Profile-matrices_Condorcet'!I573:L573),'Profile-matrices_Condorcet'!I573:L573,0)),"NCW")</f>
        <v>B</v>
      </c>
      <c r="H573" t="s">
        <v>13</v>
      </c>
      <c r="I573" s="3">
        <f>COUNTIF($I571:$S571,I572)</f>
        <v>0</v>
      </c>
      <c r="J573" s="3">
        <f>COUNTIF($I571:$S571,J572)</f>
        <v>3</v>
      </c>
      <c r="K573" s="3">
        <f>COUNTIF($I571:$S571,K572)</f>
        <v>1</v>
      </c>
      <c r="L573" s="3">
        <f>COUNTIF($I571:$S571,L572)</f>
        <v>2</v>
      </c>
    </row>
    <row r="574" spans="1:20" x14ac:dyDescent="0.25">
      <c r="A574">
        <f t="shared" si="18"/>
        <v>573</v>
      </c>
      <c r="B574">
        <f t="shared" si="19"/>
        <v>144</v>
      </c>
      <c r="C574" t="str">
        <f>INDEX('VBA code_permu_wo_repettn'!$T$3:$Y$6,COUNTIF('Profile-matrices_Condorcet'!$B$2:$B574,'Profile-matrices_Condorcet'!$B574),MATCH(INDEX('numeric possibilities'!D$3:D$1298,VLOOKUP($B574,'numeric possibilities'!$C$3:$G$1298,1)),'VBA code_permu_wo_repettn'!$T$2:$Y$2))</f>
        <v>A</v>
      </c>
      <c r="D574" t="str">
        <f>INDEX('VBA code_permu_wo_repettn'!$AA$3:$AF$6,COUNTIF('Profile-matrices_Condorcet'!$B$2:$B574,'Profile-matrices_Condorcet'!$B574),MATCH(INDEX('numeric possibilities'!E$3:E$1298,VLOOKUP($B574,'numeric possibilities'!$C$3:$G$1298,1)),'VBA code_permu_wo_repettn'!$AA$2:$AF$2))</f>
        <v>B</v>
      </c>
      <c r="E574" t="str">
        <f>INDEX('VBA code_permu_wo_repettn'!$AH$3:$AM$6,COUNTIF('Profile-matrices_Condorcet'!$B$2:$B574,'Profile-matrices_Condorcet'!$B574),MATCH(INDEX('numeric possibilities'!F$3:F$1298,VLOOKUP($B574,'numeric possibilities'!$C$3:$G$1298,1)),'VBA code_permu_wo_repettn'!$AH$2:$AM$2))</f>
        <v>C</v>
      </c>
      <c r="F574" t="str">
        <f>INDEX('VBA code_permu_wo_repettn'!$AO$3:$AT$6,COUNTIF('Profile-matrices_Condorcet'!$B$2:$B574,'Profile-matrices_Condorcet'!$B574),MATCH(INDEX('numeric possibilities'!G$3:G$1298,VLOOKUP($B574,'numeric possibilities'!$C$3:$G$1298,1)),'VBA code_permu_wo_repettn'!$AO$2:$AT$2))</f>
        <v>D</v>
      </c>
      <c r="H574" t="s">
        <v>14</v>
      </c>
      <c r="I574" s="3">
        <f>IF(MATCH(I$1,$C574:$C577,0)&lt;(MATCH(J$1,$C574:$C577,0)),1*a_vote,0)+IF(MATCH(I$1,$D574:$D577,0)&lt;MATCH(J$1,$D574:$D577,0),1*b_vote,0)+IF(MATCH(I$1,$E574:$E577,0)&lt;MATCH(J$1,$E574:$E577,0),1*c_vote,0)+IF(MATCH(I$1,$F574:$F577,0)&lt;MATCH(J$1,$F574:$F577,0),1*d_vote,0)</f>
        <v>0.49</v>
      </c>
      <c r="J574" s="3">
        <f>IF(MATCH(I$1,$C574:$C577,0)&gt;(MATCH(J$1,$C574:$C577,0)),1*a_vote,0)+IF(MATCH(I$1,$D574:$D577,0)&gt;MATCH(J$1,$D574:$D577,0),1*b_vote,0)+IF(MATCH(I$1,$E574:$E577,0)&gt;MATCH(J$1,$E574:$E577,0),1*c_vote,0)+IF(MATCH(I$1,$F574:$F577,0)&gt;MATCH(J$1,$F574:$F577,0),1*d_vote,0)</f>
        <v>0.51</v>
      </c>
      <c r="K574" s="3">
        <f>IF(MATCH($K$1,$C574:$C577,0)&lt;(MATCH($L$1,$C574:$C577,0)),1*a_vote,0)+IF(MATCH($K$1,$D574:$D577,0)&lt;MATCH($L$1,$D574:$D577,0),1*b_vote,0)+IF(MATCH($K$1,$E574:$E577,0)&lt;MATCH($L$1,$E574:$E577,0),1*c_vote,0)+IF(MATCH($K$1,$F574:$F577,0)&lt;MATCH($L$1,$F574:$F577,0),1*d_vote,0)</f>
        <v>0.49</v>
      </c>
      <c r="L574" s="3">
        <f>IF(MATCH(K$1,$C574:$C577,0)&gt;(MATCH(L$1,$C574:$C577,0)),1*a_vote,0)+IF(MATCH(K$1,$D574:$D577,0)&gt;MATCH(L$1,$D574:$D577,0),1*b_vote,0)+IF(MATCH(K$1,$E574:$E577,0)&gt;MATCH(L$1,$E574:$E577,0),1*c_vote,0)+IF(MATCH(K$1,$F574:$F577,0)&gt;MATCH(L$1,$F574:$F577,0),1*d_vote,0)</f>
        <v>0.51</v>
      </c>
      <c r="M574" s="3">
        <f>IF(MATCH($M$1,$C574:$C577,0)&lt;(MATCH($N$1,$C574:$C577,0)),1*a_vote,0)+IF(MATCH($M$1,$D574:$D577,0)&lt;MATCH($N$1,$D574:$D577,0),1*b_vote,0)+IF(MATCH($M$1,$E574:$E577,0)&lt;MATCH($N$1,$E574:$E577,0),1*c_vote,0)+IF(MATCH($M$1,$F574:$F577,0)&lt;MATCH($N$1,$F574:$F577,0),1*d_vote,0)</f>
        <v>0.27</v>
      </c>
      <c r="N574" s="3">
        <f>IF(MATCH(M$1,$C574:$C577,0)&gt;(MATCH(N$1,$C574:$C577,0)),1*a_vote,0)+IF(MATCH(M$1,$D574:$D577,0)&gt;MATCH(N$1,$D574:$D577,0),1*b_vote,0)+IF(MATCH(M$1,$E574:$E577,0)&gt;MATCH(N$1,$E574:$E577,0),1*c_vote,0)+IF(MATCH(M$1,$F574:$F577,0)&gt;MATCH(N$1,$F574:$F577,0),1*d_vote,0)</f>
        <v>0.73</v>
      </c>
      <c r="O574" s="3">
        <f>IF(MATCH($O$1,$C574:$C577,0)&lt;(MATCH($P$1,$C574:$C577,0)),1*a_vote,0)+IF(MATCH($O$1,$D574:$D577,0)&lt;MATCH($P$1,$D574:$D577,0),1*b_vote,0)+IF(MATCH($O$1,$E574:$E577,0)&lt;MATCH($P$1,$E574:$E577,0),1*c_vote,0)+IF(MATCH($O$1,$F574:$F577,0)&lt;MATCH($P$1,$F574:$F577,0),1*d_vote,0)</f>
        <v>0.48</v>
      </c>
      <c r="P574" s="3">
        <f>IF(MATCH(O$1,$C574:$C577,0)&gt;(MATCH(P$1,$C574:$C577,0)),1*a_vote,0)+IF(MATCH(O$1,$D574:$D577,0)&gt;MATCH(P$1,$D574:$D577,0),1*b_vote,0)+IF(MATCH(O$1,$E574:$E577,0)&gt;MATCH(P$1,$E574:$E577,0),1*c_vote,0)+IF(MATCH(O$1,$F574:$F577,0)&gt;MATCH(P$1,$F574:$F577,0),1*d_vote,0)</f>
        <v>0.52</v>
      </c>
      <c r="Q574" s="3">
        <f>IF(MATCH($Q$1,$C574:$C577,0)&lt;(MATCH($R$1,$C574:$C577,0)),1*a_vote,0)+IF(MATCH($Q$1,$D574:$D577,0)&lt;MATCH($R$1,$D574:$D577,0),1*b_vote,0)+IF(MATCH($Q$1,$E574:$E577,0)&lt;MATCH($R$1,$E574:$E577,0),1*c_vote,0)+IF(MATCH($Q$1,$F574:$F577,0)&lt;MATCH($R$1,$F574:$F577,0),1*d_vote,0)</f>
        <v>0.51</v>
      </c>
      <c r="R574" s="3">
        <f>IF(MATCH(Q$1,$C574:$C577,0)&gt;(MATCH(R$1,$C574:$C577,0)),1*a_vote,0)+IF(MATCH(Q$1,$D574:$D577,0)&gt;MATCH(R$1,$D574:$D577,0),1*b_vote,0)+IF(MATCH(Q$1,$E574:$E577,0)&gt;MATCH(R$1,$E574:$E577,0),1*c_vote,0)+IF(MATCH(Q$1,$F574:$F577,0)&gt;MATCH(R$1,$F574:$F577,0),1*d_vote,0)</f>
        <v>0.49</v>
      </c>
      <c r="S574" s="3">
        <f>IF(MATCH($S$1,$C574:$C577,0)&lt;(MATCH($T$1,$C574:$C577,0)),1*a_vote,0)+IF(MATCH($S$1,$D574:$D577,0)&lt;MATCH($T$1,$D574:$D577,0),1*b_vote,0)+IF(MATCH($S$1,$E574:$E577,0)&lt;MATCH($T$1,$E574:$E577,0),1*c_vote,0)+IF(MATCH($S$1,$F574:$F577,0)&lt;MATCH($T$1,$F574:$F577,0),1*d_vote,0)</f>
        <v>0.25</v>
      </c>
      <c r="T574" s="3">
        <f>IF(MATCH(S$1,$C574:$C577,0)&gt;(MATCH(T$1,$C574:$C577,0)),1*a_vote,0)+IF(MATCH(S$1,$D574:$D577,0)&gt;MATCH(T$1,$D574:$D577,0),1*b_vote,0)+IF(MATCH(S$1,$E574:$E577,0)&gt;MATCH(T$1,$E574:$E577,0),1*c_vote,0)+IF(MATCH(S$1,$F574:$F577,0)&gt;MATCH(T$1,$F574:$F577,0),1*d_vote,0)</f>
        <v>0.75</v>
      </c>
    </row>
    <row r="575" spans="1:20" x14ac:dyDescent="0.25">
      <c r="A575">
        <f t="shared" si="18"/>
        <v>574</v>
      </c>
      <c r="B575">
        <f t="shared" si="19"/>
        <v>144</v>
      </c>
      <c r="C575" t="str">
        <f>INDEX('VBA code_permu_wo_repettn'!$T$3:$Y$6,COUNTIF('Profile-matrices_Condorcet'!$B$2:$B575,'Profile-matrices_Condorcet'!$B575),MATCH(INDEX('numeric possibilities'!D$3:D$1298,VLOOKUP($B575,'numeric possibilities'!$C$3:$G$1298,1)),'VBA code_permu_wo_repettn'!$T$2:$Y$2))</f>
        <v>D</v>
      </c>
      <c r="D575" t="str">
        <f>INDEX('VBA code_permu_wo_repettn'!$AA$3:$AF$6,COUNTIF('Profile-matrices_Condorcet'!$B$2:$B575,'Profile-matrices_Condorcet'!$B575),MATCH(INDEX('numeric possibilities'!E$3:E$1298,VLOOKUP($B575,'numeric possibilities'!$C$3:$G$1298,1)),'VBA code_permu_wo_repettn'!$AA$2:$AF$2))</f>
        <v>D</v>
      </c>
      <c r="E575" t="str">
        <f>INDEX('VBA code_permu_wo_repettn'!$AH$3:$AM$6,COUNTIF('Profile-matrices_Condorcet'!$B$2:$B575,'Profile-matrices_Condorcet'!$B575),MATCH(INDEX('numeric possibilities'!F$3:F$1298,VLOOKUP($B575,'numeric possibilities'!$C$3:$G$1298,1)),'VBA code_permu_wo_repettn'!$AH$2:$AM$2))</f>
        <v>B</v>
      </c>
      <c r="F575" t="str">
        <f>INDEX('VBA code_permu_wo_repettn'!$AO$3:$AT$6,COUNTIF('Profile-matrices_Condorcet'!$B$2:$B575,'Profile-matrices_Condorcet'!$B575),MATCH(INDEX('numeric possibilities'!G$3:G$1298,VLOOKUP($B575,'numeric possibilities'!$C$3:$G$1298,1)),'VBA code_permu_wo_repettn'!$AO$2:$AT$2))</f>
        <v>A</v>
      </c>
      <c r="H575" t="s">
        <v>15</v>
      </c>
      <c r="I575" t="str">
        <f>IF(I574&gt;J574,$I$1,IF(I574&lt;J574,$J$1,0))</f>
        <v>B</v>
      </c>
      <c r="K575" t="str">
        <f>IF(K574&gt;L574,$K$1,IF(K574&lt;L574,$L$1,0))</f>
        <v>C</v>
      </c>
      <c r="M575" t="str">
        <f>IF(M574&gt;N574,$M$1,IF(M574&lt;N574,$N$1,0))</f>
        <v>D</v>
      </c>
      <c r="O575" t="str">
        <f>IF(O574&gt;P574,$O$1,IF(O574&lt;P574,$P$1,0))</f>
        <v>C</v>
      </c>
      <c r="Q575" t="str">
        <f>IF(Q574&gt;R574,$Q$1,IF(Q574&lt;R574,$R$1,0))</f>
        <v>B</v>
      </c>
      <c r="S575" t="str">
        <f>IF(S574&gt;T574,$S$1,IF(S574&lt;T574,$T$1,0))</f>
        <v>D</v>
      </c>
    </row>
    <row r="576" spans="1:20" x14ac:dyDescent="0.25">
      <c r="A576">
        <f t="shared" si="18"/>
        <v>575</v>
      </c>
      <c r="B576">
        <f t="shared" si="19"/>
        <v>144</v>
      </c>
      <c r="C576" t="str">
        <f>INDEX('VBA code_permu_wo_repettn'!$T$3:$Y$6,COUNTIF('Profile-matrices_Condorcet'!$B$2:$B576,'Profile-matrices_Condorcet'!$B576),MATCH(INDEX('numeric possibilities'!D$3:D$1298,VLOOKUP($B576,'numeric possibilities'!$C$3:$G$1298,1)),'VBA code_permu_wo_repettn'!$T$2:$Y$2))</f>
        <v>C</v>
      </c>
      <c r="D576" t="str">
        <f>INDEX('VBA code_permu_wo_repettn'!$AA$3:$AF$6,COUNTIF('Profile-matrices_Condorcet'!$B$2:$B576,'Profile-matrices_Condorcet'!$B576),MATCH(INDEX('numeric possibilities'!E$3:E$1298,VLOOKUP($B576,'numeric possibilities'!$C$3:$G$1298,1)),'VBA code_permu_wo_repettn'!$AA$2:$AF$2))</f>
        <v>C</v>
      </c>
      <c r="E576" t="str">
        <f>INDEX('VBA code_permu_wo_repettn'!$AH$3:$AM$6,COUNTIF('Profile-matrices_Condorcet'!$B$2:$B576,'Profile-matrices_Condorcet'!$B576),MATCH(INDEX('numeric possibilities'!F$3:F$1298,VLOOKUP($B576,'numeric possibilities'!$C$3:$G$1298,1)),'VBA code_permu_wo_repettn'!$AH$2:$AM$2))</f>
        <v>D</v>
      </c>
      <c r="F576" t="str">
        <f>INDEX('VBA code_permu_wo_repettn'!$AO$3:$AT$6,COUNTIF('Profile-matrices_Condorcet'!$B$2:$B576,'Profile-matrices_Condorcet'!$B576),MATCH(INDEX('numeric possibilities'!G$3:G$1298,VLOOKUP($B576,'numeric possibilities'!$C$3:$G$1298,1)),'VBA code_permu_wo_repettn'!$AO$2:$AT$2))</f>
        <v>B</v>
      </c>
      <c r="I576" t="s">
        <v>0</v>
      </c>
      <c r="J576" t="s">
        <v>1</v>
      </c>
      <c r="K576" t="s">
        <v>2</v>
      </c>
      <c r="L576" t="s">
        <v>3</v>
      </c>
    </row>
    <row r="577" spans="1:20" x14ac:dyDescent="0.25">
      <c r="A577">
        <f t="shared" si="18"/>
        <v>576</v>
      </c>
      <c r="B577">
        <f t="shared" si="19"/>
        <v>144</v>
      </c>
      <c r="C577" t="str">
        <f>INDEX('VBA code_permu_wo_repettn'!$T$3:$Y$6,COUNTIF('Profile-matrices_Condorcet'!$B$2:$B577,'Profile-matrices_Condorcet'!$B577),MATCH(INDEX('numeric possibilities'!D$3:D$1298,VLOOKUP($B577,'numeric possibilities'!$C$3:$G$1298,1)),'VBA code_permu_wo_repettn'!$T$2:$Y$2))</f>
        <v>B</v>
      </c>
      <c r="D577" t="str">
        <f>INDEX('VBA code_permu_wo_repettn'!$AA$3:$AF$6,COUNTIF('Profile-matrices_Condorcet'!$B$2:$B577,'Profile-matrices_Condorcet'!$B577),MATCH(INDEX('numeric possibilities'!E$3:E$1298,VLOOKUP($B577,'numeric possibilities'!$C$3:$G$1298,1)),'VBA code_permu_wo_repettn'!$AA$2:$AF$2))</f>
        <v>A</v>
      </c>
      <c r="E577" t="str">
        <f>INDEX('VBA code_permu_wo_repettn'!$AH$3:$AM$6,COUNTIF('Profile-matrices_Condorcet'!$B$2:$B577,'Profile-matrices_Condorcet'!$B577),MATCH(INDEX('numeric possibilities'!F$3:F$1298,VLOOKUP($B577,'numeric possibilities'!$C$3:$G$1298,1)),'VBA code_permu_wo_repettn'!$AH$2:$AM$2))</f>
        <v>A</v>
      </c>
      <c r="F577" t="str">
        <f>INDEX('VBA code_permu_wo_repettn'!$AO$3:$AT$6,COUNTIF('Profile-matrices_Condorcet'!$B$2:$B577,'Profile-matrices_Condorcet'!$B577),MATCH(INDEX('numeric possibilities'!G$3:G$1298,VLOOKUP($B577,'numeric possibilities'!$C$3:$G$1298,1)),'VBA code_permu_wo_repettn'!$AO$2:$AT$2))</f>
        <v>C</v>
      </c>
      <c r="G577" t="str">
        <f>IF(MAX(I577:L577)&gt;='numeric possibilities'!$B$4/2,INDEX('Profile-matrices_Condorcet'!I576:L576,1,MATCH(MAX('Profile-matrices_Condorcet'!I577:L577),'Profile-matrices_Condorcet'!I577:L577,0)),"NCW")</f>
        <v>NCW</v>
      </c>
      <c r="H577" t="s">
        <v>13</v>
      </c>
      <c r="I577" s="3">
        <f>COUNTIF($I575:$S575,I576)</f>
        <v>0</v>
      </c>
      <c r="J577" s="3">
        <f>COUNTIF($I575:$S575,J576)</f>
        <v>2</v>
      </c>
      <c r="K577" s="3">
        <f>COUNTIF($I575:$S575,K576)</f>
        <v>2</v>
      </c>
      <c r="L577" s="3">
        <f>COUNTIF($I575:$S575,L576)</f>
        <v>2</v>
      </c>
    </row>
    <row r="578" spans="1:20" x14ac:dyDescent="0.25">
      <c r="A578">
        <f t="shared" si="18"/>
        <v>577</v>
      </c>
      <c r="B578">
        <f t="shared" si="19"/>
        <v>145</v>
      </c>
      <c r="C578" t="str">
        <f>INDEX('VBA code_permu_wo_repettn'!$T$3:$Y$6,COUNTIF('Profile-matrices_Condorcet'!$B$2:$B578,'Profile-matrices_Condorcet'!$B578),MATCH(INDEX('numeric possibilities'!D$3:D$1298,VLOOKUP($B578,'numeric possibilities'!$C$3:$G$1298,1)),'VBA code_permu_wo_repettn'!$T$2:$Y$2))</f>
        <v>A</v>
      </c>
      <c r="D578" t="str">
        <f>INDEX('VBA code_permu_wo_repettn'!$AA$3:$AF$6,COUNTIF('Profile-matrices_Condorcet'!$B$2:$B578,'Profile-matrices_Condorcet'!$B578),MATCH(INDEX('numeric possibilities'!E$3:E$1298,VLOOKUP($B578,'numeric possibilities'!$C$3:$G$1298,1)),'VBA code_permu_wo_repettn'!$AA$2:$AF$2))</f>
        <v>B</v>
      </c>
      <c r="E578" t="str">
        <f>INDEX('VBA code_permu_wo_repettn'!$AH$3:$AM$6,COUNTIF('Profile-matrices_Condorcet'!$B$2:$B578,'Profile-matrices_Condorcet'!$B578),MATCH(INDEX('numeric possibilities'!F$3:F$1298,VLOOKUP($B578,'numeric possibilities'!$C$3:$G$1298,1)),'VBA code_permu_wo_repettn'!$AH$2:$AM$2))</f>
        <v>C</v>
      </c>
      <c r="F578" t="str">
        <f>INDEX('VBA code_permu_wo_repettn'!$AO$3:$AT$6,COUNTIF('Profile-matrices_Condorcet'!$B$2:$B578,'Profile-matrices_Condorcet'!$B578),MATCH(INDEX('numeric possibilities'!G$3:G$1298,VLOOKUP($B578,'numeric possibilities'!$C$3:$G$1298,1)),'VBA code_permu_wo_repettn'!$AO$2:$AT$2))</f>
        <v>D</v>
      </c>
      <c r="H578" t="s">
        <v>14</v>
      </c>
      <c r="I578" s="3">
        <f>IF(MATCH(I$1,$C578:$C581,0)&lt;(MATCH(J$1,$C578:$C581,0)),1*a_vote,0)+IF(MATCH(I$1,$D578:$D581,0)&lt;MATCH(J$1,$D578:$D581,0),1*b_vote,0)+IF(MATCH(I$1,$E578:$E581,0)&lt;MATCH(J$1,$E578:$E581,0),1*c_vote,0)+IF(MATCH(I$1,$F578:$F581,0)&lt;MATCH(J$1,$F578:$F581,0),1*d_vote,0)</f>
        <v>0.74</v>
      </c>
      <c r="J578" s="3">
        <f>IF(MATCH(I$1,$C578:$C581,0)&gt;(MATCH(J$1,$C578:$C581,0)),1*a_vote,0)+IF(MATCH(I$1,$D578:$D581,0)&gt;MATCH(J$1,$D578:$D581,0),1*b_vote,0)+IF(MATCH(I$1,$E578:$E581,0)&gt;MATCH(J$1,$E578:$E581,0),1*c_vote,0)+IF(MATCH(I$1,$F578:$F581,0)&gt;MATCH(J$1,$F578:$F581,0),1*d_vote,0)</f>
        <v>0.26</v>
      </c>
      <c r="K578" s="3">
        <f>IF(MATCH($K$1,$C578:$C581,0)&lt;(MATCH($L$1,$C578:$C581,0)),1*a_vote,0)+IF(MATCH($K$1,$D578:$D581,0)&lt;MATCH($L$1,$D578:$D581,0),1*b_vote,0)+IF(MATCH($K$1,$E578:$E581,0)&lt;MATCH($L$1,$E578:$E581,0),1*c_vote,0)+IF(MATCH($K$1,$F578:$F581,0)&lt;MATCH($L$1,$F578:$F581,0),1*d_vote,0)</f>
        <v>0.75</v>
      </c>
      <c r="L578" s="3">
        <f>IF(MATCH(K$1,$C578:$C581,0)&gt;(MATCH(L$1,$C578:$C581,0)),1*a_vote,0)+IF(MATCH(K$1,$D578:$D581,0)&gt;MATCH(L$1,$D578:$D581,0),1*b_vote,0)+IF(MATCH(K$1,$E578:$E581,0)&gt;MATCH(L$1,$E578:$E581,0),1*c_vote,0)+IF(MATCH(K$1,$F578:$F581,0)&gt;MATCH(L$1,$F578:$F581,0),1*d_vote,0)</f>
        <v>0.25</v>
      </c>
      <c r="M578" s="3">
        <f>IF(MATCH($M$1,$C578:$C581,0)&lt;(MATCH($N$1,$C578:$C581,0)),1*a_vote,0)+IF(MATCH($M$1,$D578:$D581,0)&lt;MATCH($N$1,$D578:$D581,0),1*b_vote,0)+IF(MATCH($M$1,$E578:$E581,0)&lt;MATCH($N$1,$E578:$E581,0),1*c_vote,0)+IF(MATCH($M$1,$F578:$F581,0)&lt;MATCH($N$1,$F578:$F581,0),1*d_vote,0)</f>
        <v>0.53</v>
      </c>
      <c r="N578" s="3">
        <f>IF(MATCH(M$1,$C578:$C581,0)&gt;(MATCH(N$1,$C578:$C581,0)),1*a_vote,0)+IF(MATCH(M$1,$D578:$D581,0)&gt;MATCH(N$1,$D578:$D581,0),1*b_vote,0)+IF(MATCH(M$1,$E578:$E581,0)&gt;MATCH(N$1,$E578:$E581,0),1*c_vote,0)+IF(MATCH(M$1,$F578:$F581,0)&gt;MATCH(N$1,$F578:$F581,0),1*d_vote,0)</f>
        <v>0.47</v>
      </c>
      <c r="O578" s="3">
        <f>IF(MATCH($O$1,$C578:$C581,0)&lt;(MATCH($P$1,$C578:$C581,0)),1*a_vote,0)+IF(MATCH($O$1,$D578:$D581,0)&lt;MATCH($P$1,$D578:$D581,0),1*b_vote,0)+IF(MATCH($O$1,$E578:$E581,0)&lt;MATCH($P$1,$E578:$E581,0),1*c_vote,0)+IF(MATCH($O$1,$F578:$F581,0)&lt;MATCH($P$1,$F578:$F581,0),1*d_vote,0)</f>
        <v>0.75</v>
      </c>
      <c r="P578" s="3">
        <f>IF(MATCH(O$1,$C578:$C581,0)&gt;(MATCH(P$1,$C578:$C581,0)),1*a_vote,0)+IF(MATCH(O$1,$D578:$D581,0)&gt;MATCH(P$1,$D578:$D581,0),1*b_vote,0)+IF(MATCH(O$1,$E578:$E581,0)&gt;MATCH(P$1,$E578:$E581,0),1*c_vote,0)+IF(MATCH(O$1,$F578:$F581,0)&gt;MATCH(P$1,$F578:$F581,0),1*d_vote,0)</f>
        <v>0.25</v>
      </c>
      <c r="Q578" s="3">
        <f>IF(MATCH($Q$1,$C578:$C581,0)&lt;(MATCH($R$1,$C578:$C581,0)),1*a_vote,0)+IF(MATCH($Q$1,$D578:$D581,0)&lt;MATCH($R$1,$D578:$D581,0),1*b_vote,0)+IF(MATCH($Q$1,$E578:$E581,0)&lt;MATCH($R$1,$E578:$E581,0),1*c_vote,0)+IF(MATCH($Q$1,$F578:$F581,0)&lt;MATCH($R$1,$F578:$F581,0),1*d_vote,0)</f>
        <v>0.53</v>
      </c>
      <c r="R578" s="3">
        <f>IF(MATCH(Q$1,$C578:$C581,0)&gt;(MATCH(R$1,$C578:$C581,0)),1*a_vote,0)+IF(MATCH(Q$1,$D578:$D581,0)&gt;MATCH(R$1,$D578:$D581,0),1*b_vote,0)+IF(MATCH(Q$1,$E578:$E581,0)&gt;MATCH(R$1,$E578:$E581,0),1*c_vote,0)+IF(MATCH(Q$1,$F578:$F581,0)&gt;MATCH(R$1,$F578:$F581,0),1*d_vote,0)</f>
        <v>0.47</v>
      </c>
      <c r="S578" s="3">
        <f>IF(MATCH($S$1,$C578:$C581,0)&lt;(MATCH($T$1,$C578:$C581,0)),1*a_vote,0)+IF(MATCH($S$1,$D578:$D581,0)&lt;MATCH($T$1,$D578:$D581,0),1*b_vote,0)+IF(MATCH($S$1,$E578:$E581,0)&lt;MATCH($T$1,$E578:$E581,0),1*c_vote,0)+IF(MATCH($S$1,$F578:$F581,0)&lt;MATCH($T$1,$F578:$F581,0),1*d_vote,0)</f>
        <v>0.78</v>
      </c>
      <c r="T578" s="3">
        <f>IF(MATCH(S$1,$C578:$C581,0)&gt;(MATCH(T$1,$C578:$C581,0)),1*a_vote,0)+IF(MATCH(S$1,$D578:$D581,0)&gt;MATCH(T$1,$D578:$D581,0),1*b_vote,0)+IF(MATCH(S$1,$E578:$E581,0)&gt;MATCH(T$1,$E578:$E581,0),1*c_vote,0)+IF(MATCH(S$1,$F578:$F581,0)&gt;MATCH(T$1,$F578:$F581,0),1*d_vote,0)</f>
        <v>0.21999999999999997</v>
      </c>
    </row>
    <row r="579" spans="1:20" x14ac:dyDescent="0.25">
      <c r="A579">
        <f t="shared" si="18"/>
        <v>578</v>
      </c>
      <c r="B579">
        <f t="shared" si="19"/>
        <v>145</v>
      </c>
      <c r="C579" t="str">
        <f>INDEX('VBA code_permu_wo_repettn'!$T$3:$Y$6,COUNTIF('Profile-matrices_Condorcet'!$B$2:$B579,'Profile-matrices_Condorcet'!$B579),MATCH(INDEX('numeric possibilities'!D$3:D$1298,VLOOKUP($B579,'numeric possibilities'!$C$3:$G$1298,1)),'VBA code_permu_wo_repettn'!$T$2:$Y$2))</f>
        <v>B</v>
      </c>
      <c r="D579" t="str">
        <f>INDEX('VBA code_permu_wo_repettn'!$AA$3:$AF$6,COUNTIF('Profile-matrices_Condorcet'!$B$2:$B579,'Profile-matrices_Condorcet'!$B579),MATCH(INDEX('numeric possibilities'!E$3:E$1298,VLOOKUP($B579,'numeric possibilities'!$C$3:$G$1298,1)),'VBA code_permu_wo_repettn'!$AA$2:$AF$2))</f>
        <v>A</v>
      </c>
      <c r="E579" t="str">
        <f>INDEX('VBA code_permu_wo_repettn'!$AH$3:$AM$6,COUNTIF('Profile-matrices_Condorcet'!$B$2:$B579,'Profile-matrices_Condorcet'!$B579),MATCH(INDEX('numeric possibilities'!F$3:F$1298,VLOOKUP($B579,'numeric possibilities'!$C$3:$G$1298,1)),'VBA code_permu_wo_repettn'!$AH$2:$AM$2))</f>
        <v>D</v>
      </c>
      <c r="F579" t="str">
        <f>INDEX('VBA code_permu_wo_repettn'!$AO$3:$AT$6,COUNTIF('Profile-matrices_Condorcet'!$B$2:$B579,'Profile-matrices_Condorcet'!$B579),MATCH(INDEX('numeric possibilities'!G$3:G$1298,VLOOKUP($B579,'numeric possibilities'!$C$3:$G$1298,1)),'VBA code_permu_wo_repettn'!$AO$2:$AT$2))</f>
        <v>A</v>
      </c>
      <c r="H579" t="s">
        <v>15</v>
      </c>
      <c r="I579" t="str">
        <f>IF(I578&gt;J578,$I$1,IF(I578&lt;J578,$J$1,0))</f>
        <v>A</v>
      </c>
      <c r="K579" t="str">
        <f>IF(K578&gt;L578,$K$1,IF(K578&lt;L578,$L$1,0))</f>
        <v>A</v>
      </c>
      <c r="M579" t="str">
        <f>IF(M578&gt;N578,$M$1,IF(M578&lt;N578,$N$1,0))</f>
        <v>A</v>
      </c>
      <c r="O579" t="str">
        <f>IF(O578&gt;P578,$O$1,IF(O578&lt;P578,$P$1,0))</f>
        <v>B</v>
      </c>
      <c r="Q579" t="str">
        <f>IF(Q578&gt;R578,$Q$1,IF(Q578&lt;R578,$R$1,0))</f>
        <v>B</v>
      </c>
      <c r="S579" t="str">
        <f>IF(S578&gt;T578,$S$1,IF(S578&lt;T578,$T$1,0))</f>
        <v>C</v>
      </c>
    </row>
    <row r="580" spans="1:20" x14ac:dyDescent="0.25">
      <c r="A580">
        <f t="shared" si="18"/>
        <v>579</v>
      </c>
      <c r="B580">
        <f t="shared" si="19"/>
        <v>145</v>
      </c>
      <c r="C580" t="str">
        <f>INDEX('VBA code_permu_wo_repettn'!$T$3:$Y$6,COUNTIF('Profile-matrices_Condorcet'!$B$2:$B580,'Profile-matrices_Condorcet'!$B580),MATCH(INDEX('numeric possibilities'!D$3:D$1298,VLOOKUP($B580,'numeric possibilities'!$C$3:$G$1298,1)),'VBA code_permu_wo_repettn'!$T$2:$Y$2))</f>
        <v>C</v>
      </c>
      <c r="D580" t="str">
        <f>INDEX('VBA code_permu_wo_repettn'!$AA$3:$AF$6,COUNTIF('Profile-matrices_Condorcet'!$B$2:$B580,'Profile-matrices_Condorcet'!$B580),MATCH(INDEX('numeric possibilities'!E$3:E$1298,VLOOKUP($B580,'numeric possibilities'!$C$3:$G$1298,1)),'VBA code_permu_wo_repettn'!$AA$2:$AF$2))</f>
        <v>C</v>
      </c>
      <c r="E580" t="str">
        <f>INDEX('VBA code_permu_wo_repettn'!$AH$3:$AM$6,COUNTIF('Profile-matrices_Condorcet'!$B$2:$B580,'Profile-matrices_Condorcet'!$B580),MATCH(INDEX('numeric possibilities'!F$3:F$1298,VLOOKUP($B580,'numeric possibilities'!$C$3:$G$1298,1)),'VBA code_permu_wo_repettn'!$AH$2:$AM$2))</f>
        <v>A</v>
      </c>
      <c r="F580" t="str">
        <f>INDEX('VBA code_permu_wo_repettn'!$AO$3:$AT$6,COUNTIF('Profile-matrices_Condorcet'!$B$2:$B580,'Profile-matrices_Condorcet'!$B580),MATCH(INDEX('numeric possibilities'!G$3:G$1298,VLOOKUP($B580,'numeric possibilities'!$C$3:$G$1298,1)),'VBA code_permu_wo_repettn'!$AO$2:$AT$2))</f>
        <v>B</v>
      </c>
      <c r="I580" t="s">
        <v>0</v>
      </c>
      <c r="J580" t="s">
        <v>1</v>
      </c>
      <c r="K580" t="s">
        <v>2</v>
      </c>
      <c r="L580" t="s">
        <v>3</v>
      </c>
    </row>
    <row r="581" spans="1:20" x14ac:dyDescent="0.25">
      <c r="A581">
        <f t="shared" si="18"/>
        <v>580</v>
      </c>
      <c r="B581">
        <f t="shared" si="19"/>
        <v>145</v>
      </c>
      <c r="C581" t="str">
        <f>INDEX('VBA code_permu_wo_repettn'!$T$3:$Y$6,COUNTIF('Profile-matrices_Condorcet'!$B$2:$B581,'Profile-matrices_Condorcet'!$B581),MATCH(INDEX('numeric possibilities'!D$3:D$1298,VLOOKUP($B581,'numeric possibilities'!$C$3:$G$1298,1)),'VBA code_permu_wo_repettn'!$T$2:$Y$2))</f>
        <v>D</v>
      </c>
      <c r="D581" t="str">
        <f>INDEX('VBA code_permu_wo_repettn'!$AA$3:$AF$6,COUNTIF('Profile-matrices_Condorcet'!$B$2:$B581,'Profile-matrices_Condorcet'!$B581),MATCH(INDEX('numeric possibilities'!E$3:E$1298,VLOOKUP($B581,'numeric possibilities'!$C$3:$G$1298,1)),'VBA code_permu_wo_repettn'!$AA$2:$AF$2))</f>
        <v>D</v>
      </c>
      <c r="E581" t="str">
        <f>INDEX('VBA code_permu_wo_repettn'!$AH$3:$AM$6,COUNTIF('Profile-matrices_Condorcet'!$B$2:$B581,'Profile-matrices_Condorcet'!$B581),MATCH(INDEX('numeric possibilities'!F$3:F$1298,VLOOKUP($B581,'numeric possibilities'!$C$3:$G$1298,1)),'VBA code_permu_wo_repettn'!$AH$2:$AM$2))</f>
        <v>B</v>
      </c>
      <c r="F581" t="str">
        <f>INDEX('VBA code_permu_wo_repettn'!$AO$3:$AT$6,COUNTIF('Profile-matrices_Condorcet'!$B$2:$B581,'Profile-matrices_Condorcet'!$B581),MATCH(INDEX('numeric possibilities'!G$3:G$1298,VLOOKUP($B581,'numeric possibilities'!$C$3:$G$1298,1)),'VBA code_permu_wo_repettn'!$AO$2:$AT$2))</f>
        <v>C</v>
      </c>
      <c r="G581" t="str">
        <f>IF(MAX(I581:L581)&gt;='numeric possibilities'!$B$4/2,INDEX('Profile-matrices_Condorcet'!I580:L580,1,MATCH(MAX('Profile-matrices_Condorcet'!I581:L581),'Profile-matrices_Condorcet'!I581:L581,0)),"NCW")</f>
        <v>A</v>
      </c>
      <c r="H581" t="s">
        <v>13</v>
      </c>
      <c r="I581" s="3">
        <f>COUNTIF($I579:$S579,I580)</f>
        <v>3</v>
      </c>
      <c r="J581" s="3">
        <f>COUNTIF($I579:$S579,J580)</f>
        <v>2</v>
      </c>
      <c r="K581" s="3">
        <f>COUNTIF($I579:$S579,K580)</f>
        <v>1</v>
      </c>
      <c r="L581" s="3">
        <f>COUNTIF($I579:$S579,L580)</f>
        <v>0</v>
      </c>
    </row>
    <row r="582" spans="1:20" x14ac:dyDescent="0.25">
      <c r="A582">
        <f t="shared" si="18"/>
        <v>581</v>
      </c>
      <c r="B582">
        <f t="shared" si="19"/>
        <v>146</v>
      </c>
      <c r="C582" t="str">
        <f>INDEX('VBA code_permu_wo_repettn'!$T$3:$Y$6,COUNTIF('Profile-matrices_Condorcet'!$B$2:$B582,'Profile-matrices_Condorcet'!$B582),MATCH(INDEX('numeric possibilities'!D$3:D$1298,VLOOKUP($B582,'numeric possibilities'!$C$3:$G$1298,1)),'VBA code_permu_wo_repettn'!$T$2:$Y$2))</f>
        <v>A</v>
      </c>
      <c r="D582" t="str">
        <f>INDEX('VBA code_permu_wo_repettn'!$AA$3:$AF$6,COUNTIF('Profile-matrices_Condorcet'!$B$2:$B582,'Profile-matrices_Condorcet'!$B582),MATCH(INDEX('numeric possibilities'!E$3:E$1298,VLOOKUP($B582,'numeric possibilities'!$C$3:$G$1298,1)),'VBA code_permu_wo_repettn'!$AA$2:$AF$2))</f>
        <v>B</v>
      </c>
      <c r="E582" t="str">
        <f>INDEX('VBA code_permu_wo_repettn'!$AH$3:$AM$6,COUNTIF('Profile-matrices_Condorcet'!$B$2:$B582,'Profile-matrices_Condorcet'!$B582),MATCH(INDEX('numeric possibilities'!F$3:F$1298,VLOOKUP($B582,'numeric possibilities'!$C$3:$G$1298,1)),'VBA code_permu_wo_repettn'!$AH$2:$AM$2))</f>
        <v>C</v>
      </c>
      <c r="F582" t="str">
        <f>INDEX('VBA code_permu_wo_repettn'!$AO$3:$AT$6,COUNTIF('Profile-matrices_Condorcet'!$B$2:$B582,'Profile-matrices_Condorcet'!$B582),MATCH(INDEX('numeric possibilities'!G$3:G$1298,VLOOKUP($B582,'numeric possibilities'!$C$3:$G$1298,1)),'VBA code_permu_wo_repettn'!$AO$2:$AT$2))</f>
        <v>D</v>
      </c>
      <c r="H582" t="s">
        <v>14</v>
      </c>
      <c r="I582" s="3">
        <f>IF(MATCH(I$1,$C582:$C585,0)&lt;(MATCH(J$1,$C582:$C585,0)),1*a_vote,0)+IF(MATCH(I$1,$D582:$D585,0)&lt;MATCH(J$1,$D582:$D585,0),1*b_vote,0)+IF(MATCH(I$1,$E582:$E585,0)&lt;MATCH(J$1,$E582:$E585,0),1*c_vote,0)+IF(MATCH(I$1,$F582:$F585,0)&lt;MATCH(J$1,$F582:$F585,0),1*d_vote,0)</f>
        <v>0.74</v>
      </c>
      <c r="J582" s="3">
        <f>IF(MATCH(I$1,$C582:$C585,0)&gt;(MATCH(J$1,$C582:$C585,0)),1*a_vote,0)+IF(MATCH(I$1,$D582:$D585,0)&gt;MATCH(J$1,$D582:$D585,0),1*b_vote,0)+IF(MATCH(I$1,$E582:$E585,0)&gt;MATCH(J$1,$E582:$E585,0),1*c_vote,0)+IF(MATCH(I$1,$F582:$F585,0)&gt;MATCH(J$1,$F582:$F585,0),1*d_vote,0)</f>
        <v>0.26</v>
      </c>
      <c r="K582" s="3">
        <f>IF(MATCH($K$1,$C582:$C585,0)&lt;(MATCH($L$1,$C582:$C585,0)),1*a_vote,0)+IF(MATCH($K$1,$D582:$D585,0)&lt;MATCH($L$1,$D582:$D585,0),1*b_vote,0)+IF(MATCH($K$1,$E582:$E585,0)&lt;MATCH($L$1,$E582:$E585,0),1*c_vote,0)+IF(MATCH($K$1,$F582:$F585,0)&lt;MATCH($L$1,$F582:$F585,0),1*d_vote,0)</f>
        <v>0.75</v>
      </c>
      <c r="L582" s="3">
        <f>IF(MATCH(K$1,$C582:$C585,0)&gt;(MATCH(L$1,$C582:$C585,0)),1*a_vote,0)+IF(MATCH(K$1,$D582:$D585,0)&gt;MATCH(L$1,$D582:$D585,0),1*b_vote,0)+IF(MATCH(K$1,$E582:$E585,0)&gt;MATCH(L$1,$E582:$E585,0),1*c_vote,0)+IF(MATCH(K$1,$F582:$F585,0)&gt;MATCH(L$1,$F582:$F585,0),1*d_vote,0)</f>
        <v>0.25</v>
      </c>
      <c r="M582" s="3">
        <f>IF(MATCH($M$1,$C582:$C585,0)&lt;(MATCH($N$1,$C582:$C585,0)),1*a_vote,0)+IF(MATCH($M$1,$D582:$D585,0)&lt;MATCH($N$1,$D582:$D585,0),1*b_vote,0)+IF(MATCH($M$1,$E582:$E585,0)&lt;MATCH($N$1,$E582:$E585,0),1*c_vote,0)+IF(MATCH($M$1,$F582:$F585,0)&lt;MATCH($N$1,$F582:$F585,0),1*d_vote,0)</f>
        <v>0.53</v>
      </c>
      <c r="N582" s="3">
        <f>IF(MATCH(M$1,$C582:$C585,0)&gt;(MATCH(N$1,$C582:$C585,0)),1*a_vote,0)+IF(MATCH(M$1,$D582:$D585,0)&gt;MATCH(N$1,$D582:$D585,0),1*b_vote,0)+IF(MATCH(M$1,$E582:$E585,0)&gt;MATCH(N$1,$E582:$E585,0),1*c_vote,0)+IF(MATCH(M$1,$F582:$F585,0)&gt;MATCH(N$1,$F582:$F585,0),1*d_vote,0)</f>
        <v>0.47</v>
      </c>
      <c r="O582" s="3">
        <f>IF(MATCH($O$1,$C582:$C585,0)&lt;(MATCH($P$1,$C582:$C585,0)),1*a_vote,0)+IF(MATCH($O$1,$D582:$D585,0)&lt;MATCH($P$1,$D582:$D585,0),1*b_vote,0)+IF(MATCH($O$1,$E582:$E585,0)&lt;MATCH($P$1,$E582:$E585,0),1*c_vote,0)+IF(MATCH($O$1,$F582:$F585,0)&lt;MATCH($P$1,$F582:$F585,0),1*d_vote,0)</f>
        <v>0.75</v>
      </c>
      <c r="P582" s="3">
        <f>IF(MATCH(O$1,$C582:$C585,0)&gt;(MATCH(P$1,$C582:$C585,0)),1*a_vote,0)+IF(MATCH(O$1,$D582:$D585,0)&gt;MATCH(P$1,$D582:$D585,0),1*b_vote,0)+IF(MATCH(O$1,$E582:$E585,0)&gt;MATCH(P$1,$E582:$E585,0),1*c_vote,0)+IF(MATCH(O$1,$F582:$F585,0)&gt;MATCH(P$1,$F582:$F585,0),1*d_vote,0)</f>
        <v>0.25</v>
      </c>
      <c r="Q582" s="3">
        <f>IF(MATCH($Q$1,$C582:$C585,0)&lt;(MATCH($R$1,$C582:$C585,0)),1*a_vote,0)+IF(MATCH($Q$1,$D582:$D585,0)&lt;MATCH($R$1,$D582:$D585,0),1*b_vote,0)+IF(MATCH($Q$1,$E582:$E585,0)&lt;MATCH($R$1,$E582:$E585,0),1*c_vote,0)+IF(MATCH($Q$1,$F582:$F585,0)&lt;MATCH($R$1,$F582:$F585,0),1*d_vote,0)</f>
        <v>0.53</v>
      </c>
      <c r="R582" s="3">
        <f>IF(MATCH(Q$1,$C582:$C585,0)&gt;(MATCH(R$1,$C582:$C585,0)),1*a_vote,0)+IF(MATCH(Q$1,$D582:$D585,0)&gt;MATCH(R$1,$D582:$D585,0),1*b_vote,0)+IF(MATCH(Q$1,$E582:$E585,0)&gt;MATCH(R$1,$E582:$E585,0),1*c_vote,0)+IF(MATCH(Q$1,$F582:$F585,0)&gt;MATCH(R$1,$F582:$F585,0),1*d_vote,0)</f>
        <v>0.47</v>
      </c>
      <c r="S582" s="3">
        <f>IF(MATCH($S$1,$C582:$C585,0)&lt;(MATCH($T$1,$C582:$C585,0)),1*a_vote,0)+IF(MATCH($S$1,$D582:$D585,0)&lt;MATCH($T$1,$D582:$D585,0),1*b_vote,0)+IF(MATCH($S$1,$E582:$E585,0)&lt;MATCH($T$1,$E582:$E585,0),1*c_vote,0)+IF(MATCH($S$1,$F582:$F585,0)&lt;MATCH($T$1,$F582:$F585,0),1*d_vote,0)</f>
        <v>0.51</v>
      </c>
      <c r="T582" s="3">
        <f>IF(MATCH(S$1,$C582:$C585,0)&gt;(MATCH(T$1,$C582:$C585,0)),1*a_vote,0)+IF(MATCH(S$1,$D582:$D585,0)&gt;MATCH(T$1,$D582:$D585,0),1*b_vote,0)+IF(MATCH(S$1,$E582:$E585,0)&gt;MATCH(T$1,$E582:$E585,0),1*c_vote,0)+IF(MATCH(S$1,$F582:$F585,0)&gt;MATCH(T$1,$F582:$F585,0),1*d_vote,0)</f>
        <v>0.49</v>
      </c>
    </row>
    <row r="583" spans="1:20" x14ac:dyDescent="0.25">
      <c r="A583">
        <f t="shared" si="18"/>
        <v>582</v>
      </c>
      <c r="B583">
        <f t="shared" si="19"/>
        <v>146</v>
      </c>
      <c r="C583" t="str">
        <f>INDEX('VBA code_permu_wo_repettn'!$T$3:$Y$6,COUNTIF('Profile-matrices_Condorcet'!$B$2:$B583,'Profile-matrices_Condorcet'!$B583),MATCH(INDEX('numeric possibilities'!D$3:D$1298,VLOOKUP($B583,'numeric possibilities'!$C$3:$G$1298,1)),'VBA code_permu_wo_repettn'!$T$2:$Y$2))</f>
        <v>B</v>
      </c>
      <c r="D583" t="str">
        <f>INDEX('VBA code_permu_wo_repettn'!$AA$3:$AF$6,COUNTIF('Profile-matrices_Condorcet'!$B$2:$B583,'Profile-matrices_Condorcet'!$B583),MATCH(INDEX('numeric possibilities'!E$3:E$1298,VLOOKUP($B583,'numeric possibilities'!$C$3:$G$1298,1)),'VBA code_permu_wo_repettn'!$AA$2:$AF$2))</f>
        <v>A</v>
      </c>
      <c r="E583" t="str">
        <f>INDEX('VBA code_permu_wo_repettn'!$AH$3:$AM$6,COUNTIF('Profile-matrices_Condorcet'!$B$2:$B583,'Profile-matrices_Condorcet'!$B583),MATCH(INDEX('numeric possibilities'!F$3:F$1298,VLOOKUP($B583,'numeric possibilities'!$C$3:$G$1298,1)),'VBA code_permu_wo_repettn'!$AH$2:$AM$2))</f>
        <v>D</v>
      </c>
      <c r="F583" t="str">
        <f>INDEX('VBA code_permu_wo_repettn'!$AO$3:$AT$6,COUNTIF('Profile-matrices_Condorcet'!$B$2:$B583,'Profile-matrices_Condorcet'!$B583),MATCH(INDEX('numeric possibilities'!G$3:G$1298,VLOOKUP($B583,'numeric possibilities'!$C$3:$G$1298,1)),'VBA code_permu_wo_repettn'!$AO$2:$AT$2))</f>
        <v>A</v>
      </c>
      <c r="H583" t="s">
        <v>15</v>
      </c>
      <c r="I583" t="str">
        <f>IF(I582&gt;J582,$I$1,IF(I582&lt;J582,$J$1,0))</f>
        <v>A</v>
      </c>
      <c r="K583" t="str">
        <f>IF(K582&gt;L582,$K$1,IF(K582&lt;L582,$L$1,0))</f>
        <v>A</v>
      </c>
      <c r="M583" t="str">
        <f>IF(M582&gt;N582,$M$1,IF(M582&lt;N582,$N$1,0))</f>
        <v>A</v>
      </c>
      <c r="O583" t="str">
        <f>IF(O582&gt;P582,$O$1,IF(O582&lt;P582,$P$1,0))</f>
        <v>B</v>
      </c>
      <c r="Q583" t="str">
        <f>IF(Q582&gt;R582,$Q$1,IF(Q582&lt;R582,$R$1,0))</f>
        <v>B</v>
      </c>
      <c r="S583" t="str">
        <f>IF(S582&gt;T582,$S$1,IF(S582&lt;T582,$T$1,0))</f>
        <v>C</v>
      </c>
    </row>
    <row r="584" spans="1:20" x14ac:dyDescent="0.25">
      <c r="A584">
        <f t="shared" si="18"/>
        <v>583</v>
      </c>
      <c r="B584">
        <f t="shared" si="19"/>
        <v>146</v>
      </c>
      <c r="C584" t="str">
        <f>INDEX('VBA code_permu_wo_repettn'!$T$3:$Y$6,COUNTIF('Profile-matrices_Condorcet'!$B$2:$B584,'Profile-matrices_Condorcet'!$B584),MATCH(INDEX('numeric possibilities'!D$3:D$1298,VLOOKUP($B584,'numeric possibilities'!$C$3:$G$1298,1)),'VBA code_permu_wo_repettn'!$T$2:$Y$2))</f>
        <v>D</v>
      </c>
      <c r="D584" t="str">
        <f>INDEX('VBA code_permu_wo_repettn'!$AA$3:$AF$6,COUNTIF('Profile-matrices_Condorcet'!$B$2:$B584,'Profile-matrices_Condorcet'!$B584),MATCH(INDEX('numeric possibilities'!E$3:E$1298,VLOOKUP($B584,'numeric possibilities'!$C$3:$G$1298,1)),'VBA code_permu_wo_repettn'!$AA$2:$AF$2))</f>
        <v>C</v>
      </c>
      <c r="E584" t="str">
        <f>INDEX('VBA code_permu_wo_repettn'!$AH$3:$AM$6,COUNTIF('Profile-matrices_Condorcet'!$B$2:$B584,'Profile-matrices_Condorcet'!$B584),MATCH(INDEX('numeric possibilities'!F$3:F$1298,VLOOKUP($B584,'numeric possibilities'!$C$3:$G$1298,1)),'VBA code_permu_wo_repettn'!$AH$2:$AM$2))</f>
        <v>A</v>
      </c>
      <c r="F584" t="str">
        <f>INDEX('VBA code_permu_wo_repettn'!$AO$3:$AT$6,COUNTIF('Profile-matrices_Condorcet'!$B$2:$B584,'Profile-matrices_Condorcet'!$B584),MATCH(INDEX('numeric possibilities'!G$3:G$1298,VLOOKUP($B584,'numeric possibilities'!$C$3:$G$1298,1)),'VBA code_permu_wo_repettn'!$AO$2:$AT$2))</f>
        <v>B</v>
      </c>
      <c r="I584" t="s">
        <v>0</v>
      </c>
      <c r="J584" t="s">
        <v>1</v>
      </c>
      <c r="K584" t="s">
        <v>2</v>
      </c>
      <c r="L584" t="s">
        <v>3</v>
      </c>
    </row>
    <row r="585" spans="1:20" x14ac:dyDescent="0.25">
      <c r="A585">
        <f t="shared" si="18"/>
        <v>584</v>
      </c>
      <c r="B585">
        <f t="shared" si="19"/>
        <v>146</v>
      </c>
      <c r="C585" t="str">
        <f>INDEX('VBA code_permu_wo_repettn'!$T$3:$Y$6,COUNTIF('Profile-matrices_Condorcet'!$B$2:$B585,'Profile-matrices_Condorcet'!$B585),MATCH(INDEX('numeric possibilities'!D$3:D$1298,VLOOKUP($B585,'numeric possibilities'!$C$3:$G$1298,1)),'VBA code_permu_wo_repettn'!$T$2:$Y$2))</f>
        <v>C</v>
      </c>
      <c r="D585" t="str">
        <f>INDEX('VBA code_permu_wo_repettn'!$AA$3:$AF$6,COUNTIF('Profile-matrices_Condorcet'!$B$2:$B585,'Profile-matrices_Condorcet'!$B585),MATCH(INDEX('numeric possibilities'!E$3:E$1298,VLOOKUP($B585,'numeric possibilities'!$C$3:$G$1298,1)),'VBA code_permu_wo_repettn'!$AA$2:$AF$2))</f>
        <v>D</v>
      </c>
      <c r="E585" t="str">
        <f>INDEX('VBA code_permu_wo_repettn'!$AH$3:$AM$6,COUNTIF('Profile-matrices_Condorcet'!$B$2:$B585,'Profile-matrices_Condorcet'!$B585),MATCH(INDEX('numeric possibilities'!F$3:F$1298,VLOOKUP($B585,'numeric possibilities'!$C$3:$G$1298,1)),'VBA code_permu_wo_repettn'!$AH$2:$AM$2))</f>
        <v>B</v>
      </c>
      <c r="F585" t="str">
        <f>INDEX('VBA code_permu_wo_repettn'!$AO$3:$AT$6,COUNTIF('Profile-matrices_Condorcet'!$B$2:$B585,'Profile-matrices_Condorcet'!$B585),MATCH(INDEX('numeric possibilities'!G$3:G$1298,VLOOKUP($B585,'numeric possibilities'!$C$3:$G$1298,1)),'VBA code_permu_wo_repettn'!$AO$2:$AT$2))</f>
        <v>C</v>
      </c>
      <c r="G585" t="str">
        <f>IF(MAX(I585:L585)&gt;='numeric possibilities'!$B$4/2,INDEX('Profile-matrices_Condorcet'!I584:L584,1,MATCH(MAX('Profile-matrices_Condorcet'!I585:L585),'Profile-matrices_Condorcet'!I585:L585,0)),"NCW")</f>
        <v>A</v>
      </c>
      <c r="H585" t="s">
        <v>13</v>
      </c>
      <c r="I585" s="3">
        <f>COUNTIF($I583:$S583,I584)</f>
        <v>3</v>
      </c>
      <c r="J585" s="3">
        <f>COUNTIF($I583:$S583,J584)</f>
        <v>2</v>
      </c>
      <c r="K585" s="3">
        <f>COUNTIF($I583:$S583,K584)</f>
        <v>1</v>
      </c>
      <c r="L585" s="3">
        <f>COUNTIF($I583:$S583,L584)</f>
        <v>0</v>
      </c>
    </row>
    <row r="586" spans="1:20" x14ac:dyDescent="0.25">
      <c r="A586">
        <f t="shared" si="18"/>
        <v>585</v>
      </c>
      <c r="B586">
        <f t="shared" si="19"/>
        <v>147</v>
      </c>
      <c r="C586" t="str">
        <f>INDEX('VBA code_permu_wo_repettn'!$T$3:$Y$6,COUNTIF('Profile-matrices_Condorcet'!$B$2:$B586,'Profile-matrices_Condorcet'!$B586),MATCH(INDEX('numeric possibilities'!D$3:D$1298,VLOOKUP($B586,'numeric possibilities'!$C$3:$G$1298,1)),'VBA code_permu_wo_repettn'!$T$2:$Y$2))</f>
        <v>A</v>
      </c>
      <c r="D586" t="str">
        <f>INDEX('VBA code_permu_wo_repettn'!$AA$3:$AF$6,COUNTIF('Profile-matrices_Condorcet'!$B$2:$B586,'Profile-matrices_Condorcet'!$B586),MATCH(INDEX('numeric possibilities'!E$3:E$1298,VLOOKUP($B586,'numeric possibilities'!$C$3:$G$1298,1)),'VBA code_permu_wo_repettn'!$AA$2:$AF$2))</f>
        <v>B</v>
      </c>
      <c r="E586" t="str">
        <f>INDEX('VBA code_permu_wo_repettn'!$AH$3:$AM$6,COUNTIF('Profile-matrices_Condorcet'!$B$2:$B586,'Profile-matrices_Condorcet'!$B586),MATCH(INDEX('numeric possibilities'!F$3:F$1298,VLOOKUP($B586,'numeric possibilities'!$C$3:$G$1298,1)),'VBA code_permu_wo_repettn'!$AH$2:$AM$2))</f>
        <v>C</v>
      </c>
      <c r="F586" t="str">
        <f>INDEX('VBA code_permu_wo_repettn'!$AO$3:$AT$6,COUNTIF('Profile-matrices_Condorcet'!$B$2:$B586,'Profile-matrices_Condorcet'!$B586),MATCH(INDEX('numeric possibilities'!G$3:G$1298,VLOOKUP($B586,'numeric possibilities'!$C$3:$G$1298,1)),'VBA code_permu_wo_repettn'!$AO$2:$AT$2))</f>
        <v>D</v>
      </c>
      <c r="H586" t="s">
        <v>14</v>
      </c>
      <c r="I586" s="3">
        <f>IF(MATCH(I$1,$C586:$C589,0)&lt;(MATCH(J$1,$C586:$C589,0)),1*a_vote,0)+IF(MATCH(I$1,$D586:$D589,0)&lt;MATCH(J$1,$D586:$D589,0),1*b_vote,0)+IF(MATCH(I$1,$E586:$E589,0)&lt;MATCH(J$1,$E586:$E589,0),1*c_vote,0)+IF(MATCH(I$1,$F586:$F589,0)&lt;MATCH(J$1,$F586:$F589,0),1*d_vote,0)</f>
        <v>0.74</v>
      </c>
      <c r="J586" s="3">
        <f>IF(MATCH(I$1,$C586:$C589,0)&gt;(MATCH(J$1,$C586:$C589,0)),1*a_vote,0)+IF(MATCH(I$1,$D586:$D589,0)&gt;MATCH(J$1,$D586:$D589,0),1*b_vote,0)+IF(MATCH(I$1,$E586:$E589,0)&gt;MATCH(J$1,$E586:$E589,0),1*c_vote,0)+IF(MATCH(I$1,$F586:$F589,0)&gt;MATCH(J$1,$F586:$F589,0),1*d_vote,0)</f>
        <v>0.26</v>
      </c>
      <c r="K586" s="3">
        <f>IF(MATCH($K$1,$C586:$C589,0)&lt;(MATCH($L$1,$C586:$C589,0)),1*a_vote,0)+IF(MATCH($K$1,$D586:$D589,0)&lt;MATCH($L$1,$D586:$D589,0),1*b_vote,0)+IF(MATCH($K$1,$E586:$E589,0)&lt;MATCH($L$1,$E586:$E589,0),1*c_vote,0)+IF(MATCH($K$1,$F586:$F589,0)&lt;MATCH($L$1,$F586:$F589,0),1*d_vote,0)</f>
        <v>0.75</v>
      </c>
      <c r="L586" s="3">
        <f>IF(MATCH(K$1,$C586:$C589,0)&gt;(MATCH(L$1,$C586:$C589,0)),1*a_vote,0)+IF(MATCH(K$1,$D586:$D589,0)&gt;MATCH(L$1,$D586:$D589,0),1*b_vote,0)+IF(MATCH(K$1,$E586:$E589,0)&gt;MATCH(L$1,$E586:$E589,0),1*c_vote,0)+IF(MATCH(K$1,$F586:$F589,0)&gt;MATCH(L$1,$F586:$F589,0),1*d_vote,0)</f>
        <v>0.25</v>
      </c>
      <c r="M586" s="3">
        <f>IF(MATCH($M$1,$C586:$C589,0)&lt;(MATCH($N$1,$C586:$C589,0)),1*a_vote,0)+IF(MATCH($M$1,$D586:$D589,0)&lt;MATCH($N$1,$D586:$D589,0),1*b_vote,0)+IF(MATCH($M$1,$E586:$E589,0)&lt;MATCH($N$1,$E586:$E589,0),1*c_vote,0)+IF(MATCH($M$1,$F586:$F589,0)&lt;MATCH($N$1,$F586:$F589,0),1*d_vote,0)</f>
        <v>0.53</v>
      </c>
      <c r="N586" s="3">
        <f>IF(MATCH(M$1,$C586:$C589,0)&gt;(MATCH(N$1,$C586:$C589,0)),1*a_vote,0)+IF(MATCH(M$1,$D586:$D589,0)&gt;MATCH(N$1,$D586:$D589,0),1*b_vote,0)+IF(MATCH(M$1,$E586:$E589,0)&gt;MATCH(N$1,$E586:$E589,0),1*c_vote,0)+IF(MATCH(M$1,$F586:$F589,0)&gt;MATCH(N$1,$F586:$F589,0),1*d_vote,0)</f>
        <v>0.47</v>
      </c>
      <c r="O586" s="3">
        <f>IF(MATCH($O$1,$C586:$C589,0)&lt;(MATCH($P$1,$C586:$C589,0)),1*a_vote,0)+IF(MATCH($O$1,$D586:$D589,0)&lt;MATCH($P$1,$D586:$D589,0),1*b_vote,0)+IF(MATCH($O$1,$E586:$E589,0)&lt;MATCH($P$1,$E586:$E589,0),1*c_vote,0)+IF(MATCH($O$1,$F586:$F589,0)&lt;MATCH($P$1,$F586:$F589,0),1*d_vote,0)</f>
        <v>0.48</v>
      </c>
      <c r="P586" s="3">
        <f>IF(MATCH(O$1,$C586:$C589,0)&gt;(MATCH(P$1,$C586:$C589,0)),1*a_vote,0)+IF(MATCH(O$1,$D586:$D589,0)&gt;MATCH(P$1,$D586:$D589,0),1*b_vote,0)+IF(MATCH(O$1,$E586:$E589,0)&gt;MATCH(P$1,$E586:$E589,0),1*c_vote,0)+IF(MATCH(O$1,$F586:$F589,0)&gt;MATCH(P$1,$F586:$F589,0),1*d_vote,0)</f>
        <v>0.52</v>
      </c>
      <c r="Q586" s="3">
        <f>IF(MATCH($Q$1,$C586:$C589,0)&lt;(MATCH($R$1,$C586:$C589,0)),1*a_vote,0)+IF(MATCH($Q$1,$D586:$D589,0)&lt;MATCH($R$1,$D586:$D589,0),1*b_vote,0)+IF(MATCH($Q$1,$E586:$E589,0)&lt;MATCH($R$1,$E586:$E589,0),1*c_vote,0)+IF(MATCH($Q$1,$F586:$F589,0)&lt;MATCH($R$1,$F586:$F589,0),1*d_vote,0)</f>
        <v>0.53</v>
      </c>
      <c r="R586" s="3">
        <f>IF(MATCH(Q$1,$C586:$C589,0)&gt;(MATCH(R$1,$C586:$C589,0)),1*a_vote,0)+IF(MATCH(Q$1,$D586:$D589,0)&gt;MATCH(R$1,$D586:$D589,0),1*b_vote,0)+IF(MATCH(Q$1,$E586:$E589,0)&gt;MATCH(R$1,$E586:$E589,0),1*c_vote,0)+IF(MATCH(Q$1,$F586:$F589,0)&gt;MATCH(R$1,$F586:$F589,0),1*d_vote,0)</f>
        <v>0.47</v>
      </c>
      <c r="S586" s="3">
        <f>IF(MATCH($S$1,$C586:$C589,0)&lt;(MATCH($T$1,$C586:$C589,0)),1*a_vote,0)+IF(MATCH($S$1,$D586:$D589,0)&lt;MATCH($T$1,$D586:$D589,0),1*b_vote,0)+IF(MATCH($S$1,$E586:$E589,0)&lt;MATCH($T$1,$E586:$E589,0),1*c_vote,0)+IF(MATCH($S$1,$F586:$F589,0)&lt;MATCH($T$1,$F586:$F589,0),1*d_vote,0)</f>
        <v>0.78</v>
      </c>
      <c r="T586" s="3">
        <f>IF(MATCH(S$1,$C586:$C589,0)&gt;(MATCH(T$1,$C586:$C589,0)),1*a_vote,0)+IF(MATCH(S$1,$D586:$D589,0)&gt;MATCH(T$1,$D586:$D589,0),1*b_vote,0)+IF(MATCH(S$1,$E586:$E589,0)&gt;MATCH(T$1,$E586:$E589,0),1*c_vote,0)+IF(MATCH(S$1,$F586:$F589,0)&gt;MATCH(T$1,$F586:$F589,0),1*d_vote,0)</f>
        <v>0.21999999999999997</v>
      </c>
    </row>
    <row r="587" spans="1:20" x14ac:dyDescent="0.25">
      <c r="A587">
        <f t="shared" si="18"/>
        <v>586</v>
      </c>
      <c r="B587">
        <f t="shared" si="19"/>
        <v>147</v>
      </c>
      <c r="C587" t="str">
        <f>INDEX('VBA code_permu_wo_repettn'!$T$3:$Y$6,COUNTIF('Profile-matrices_Condorcet'!$B$2:$B587,'Profile-matrices_Condorcet'!$B587),MATCH(INDEX('numeric possibilities'!D$3:D$1298,VLOOKUP($B587,'numeric possibilities'!$C$3:$G$1298,1)),'VBA code_permu_wo_repettn'!$T$2:$Y$2))</f>
        <v>C</v>
      </c>
      <c r="D587" t="str">
        <f>INDEX('VBA code_permu_wo_repettn'!$AA$3:$AF$6,COUNTIF('Profile-matrices_Condorcet'!$B$2:$B587,'Profile-matrices_Condorcet'!$B587),MATCH(INDEX('numeric possibilities'!E$3:E$1298,VLOOKUP($B587,'numeric possibilities'!$C$3:$G$1298,1)),'VBA code_permu_wo_repettn'!$AA$2:$AF$2))</f>
        <v>A</v>
      </c>
      <c r="E587" t="str">
        <f>INDEX('VBA code_permu_wo_repettn'!$AH$3:$AM$6,COUNTIF('Profile-matrices_Condorcet'!$B$2:$B587,'Profile-matrices_Condorcet'!$B587),MATCH(INDEX('numeric possibilities'!F$3:F$1298,VLOOKUP($B587,'numeric possibilities'!$C$3:$G$1298,1)),'VBA code_permu_wo_repettn'!$AH$2:$AM$2))</f>
        <v>D</v>
      </c>
      <c r="F587" t="str">
        <f>INDEX('VBA code_permu_wo_repettn'!$AO$3:$AT$6,COUNTIF('Profile-matrices_Condorcet'!$B$2:$B587,'Profile-matrices_Condorcet'!$B587),MATCH(INDEX('numeric possibilities'!G$3:G$1298,VLOOKUP($B587,'numeric possibilities'!$C$3:$G$1298,1)),'VBA code_permu_wo_repettn'!$AO$2:$AT$2))</f>
        <v>A</v>
      </c>
      <c r="H587" t="s">
        <v>15</v>
      </c>
      <c r="I587" t="str">
        <f>IF(I586&gt;J586,$I$1,IF(I586&lt;J586,$J$1,0))</f>
        <v>A</v>
      </c>
      <c r="K587" t="str">
        <f>IF(K586&gt;L586,$K$1,IF(K586&lt;L586,$L$1,0))</f>
        <v>A</v>
      </c>
      <c r="M587" t="str">
        <f>IF(M586&gt;N586,$M$1,IF(M586&lt;N586,$N$1,0))</f>
        <v>A</v>
      </c>
      <c r="O587" t="str">
        <f>IF(O586&gt;P586,$O$1,IF(O586&lt;P586,$P$1,0))</f>
        <v>C</v>
      </c>
      <c r="Q587" t="str">
        <f>IF(Q586&gt;R586,$Q$1,IF(Q586&lt;R586,$R$1,0))</f>
        <v>B</v>
      </c>
      <c r="S587" t="str">
        <f>IF(S586&gt;T586,$S$1,IF(S586&lt;T586,$T$1,0))</f>
        <v>C</v>
      </c>
    </row>
    <row r="588" spans="1:20" x14ac:dyDescent="0.25">
      <c r="A588">
        <f t="shared" si="18"/>
        <v>587</v>
      </c>
      <c r="B588">
        <f t="shared" si="19"/>
        <v>147</v>
      </c>
      <c r="C588" t="str">
        <f>INDEX('VBA code_permu_wo_repettn'!$T$3:$Y$6,COUNTIF('Profile-matrices_Condorcet'!$B$2:$B588,'Profile-matrices_Condorcet'!$B588),MATCH(INDEX('numeric possibilities'!D$3:D$1298,VLOOKUP($B588,'numeric possibilities'!$C$3:$G$1298,1)),'VBA code_permu_wo_repettn'!$T$2:$Y$2))</f>
        <v>B</v>
      </c>
      <c r="D588" t="str">
        <f>INDEX('VBA code_permu_wo_repettn'!$AA$3:$AF$6,COUNTIF('Profile-matrices_Condorcet'!$B$2:$B588,'Profile-matrices_Condorcet'!$B588),MATCH(INDEX('numeric possibilities'!E$3:E$1298,VLOOKUP($B588,'numeric possibilities'!$C$3:$G$1298,1)),'VBA code_permu_wo_repettn'!$AA$2:$AF$2))</f>
        <v>C</v>
      </c>
      <c r="E588" t="str">
        <f>INDEX('VBA code_permu_wo_repettn'!$AH$3:$AM$6,COUNTIF('Profile-matrices_Condorcet'!$B$2:$B588,'Profile-matrices_Condorcet'!$B588),MATCH(INDEX('numeric possibilities'!F$3:F$1298,VLOOKUP($B588,'numeric possibilities'!$C$3:$G$1298,1)),'VBA code_permu_wo_repettn'!$AH$2:$AM$2))</f>
        <v>A</v>
      </c>
      <c r="F588" t="str">
        <f>INDEX('VBA code_permu_wo_repettn'!$AO$3:$AT$6,COUNTIF('Profile-matrices_Condorcet'!$B$2:$B588,'Profile-matrices_Condorcet'!$B588),MATCH(INDEX('numeric possibilities'!G$3:G$1298,VLOOKUP($B588,'numeric possibilities'!$C$3:$G$1298,1)),'VBA code_permu_wo_repettn'!$AO$2:$AT$2))</f>
        <v>B</v>
      </c>
      <c r="I588" t="s">
        <v>0</v>
      </c>
      <c r="J588" t="s">
        <v>1</v>
      </c>
      <c r="K588" t="s">
        <v>2</v>
      </c>
      <c r="L588" t="s">
        <v>3</v>
      </c>
    </row>
    <row r="589" spans="1:20" x14ac:dyDescent="0.25">
      <c r="A589">
        <f t="shared" si="18"/>
        <v>588</v>
      </c>
      <c r="B589">
        <f t="shared" si="19"/>
        <v>147</v>
      </c>
      <c r="C589" t="str">
        <f>INDEX('VBA code_permu_wo_repettn'!$T$3:$Y$6,COUNTIF('Profile-matrices_Condorcet'!$B$2:$B589,'Profile-matrices_Condorcet'!$B589),MATCH(INDEX('numeric possibilities'!D$3:D$1298,VLOOKUP($B589,'numeric possibilities'!$C$3:$G$1298,1)),'VBA code_permu_wo_repettn'!$T$2:$Y$2))</f>
        <v>D</v>
      </c>
      <c r="D589" t="str">
        <f>INDEX('VBA code_permu_wo_repettn'!$AA$3:$AF$6,COUNTIF('Profile-matrices_Condorcet'!$B$2:$B589,'Profile-matrices_Condorcet'!$B589),MATCH(INDEX('numeric possibilities'!E$3:E$1298,VLOOKUP($B589,'numeric possibilities'!$C$3:$G$1298,1)),'VBA code_permu_wo_repettn'!$AA$2:$AF$2))</f>
        <v>D</v>
      </c>
      <c r="E589" t="str">
        <f>INDEX('VBA code_permu_wo_repettn'!$AH$3:$AM$6,COUNTIF('Profile-matrices_Condorcet'!$B$2:$B589,'Profile-matrices_Condorcet'!$B589),MATCH(INDEX('numeric possibilities'!F$3:F$1298,VLOOKUP($B589,'numeric possibilities'!$C$3:$G$1298,1)),'VBA code_permu_wo_repettn'!$AH$2:$AM$2))</f>
        <v>B</v>
      </c>
      <c r="F589" t="str">
        <f>INDEX('VBA code_permu_wo_repettn'!$AO$3:$AT$6,COUNTIF('Profile-matrices_Condorcet'!$B$2:$B589,'Profile-matrices_Condorcet'!$B589),MATCH(INDEX('numeric possibilities'!G$3:G$1298,VLOOKUP($B589,'numeric possibilities'!$C$3:$G$1298,1)),'VBA code_permu_wo_repettn'!$AO$2:$AT$2))</f>
        <v>C</v>
      </c>
      <c r="G589" t="str">
        <f>IF(MAX(I589:L589)&gt;='numeric possibilities'!$B$4/2,INDEX('Profile-matrices_Condorcet'!I588:L588,1,MATCH(MAX('Profile-matrices_Condorcet'!I589:L589),'Profile-matrices_Condorcet'!I589:L589,0)),"NCW")</f>
        <v>A</v>
      </c>
      <c r="H589" t="s">
        <v>13</v>
      </c>
      <c r="I589" s="3">
        <f>COUNTIF($I587:$S587,I588)</f>
        <v>3</v>
      </c>
      <c r="J589" s="3">
        <f>COUNTIF($I587:$S587,J588)</f>
        <v>1</v>
      </c>
      <c r="K589" s="3">
        <f>COUNTIF($I587:$S587,K588)</f>
        <v>2</v>
      </c>
      <c r="L589" s="3">
        <f>COUNTIF($I587:$S587,L588)</f>
        <v>0</v>
      </c>
    </row>
    <row r="590" spans="1:20" x14ac:dyDescent="0.25">
      <c r="A590">
        <f t="shared" ref="A590:A653" si="20">A589+1</f>
        <v>589</v>
      </c>
      <c r="B590">
        <f t="shared" ref="B590:B653" si="21">IF((ROW()-1)&lt;=4*B589,B589,B589+1)</f>
        <v>148</v>
      </c>
      <c r="C590" t="str">
        <f>INDEX('VBA code_permu_wo_repettn'!$T$3:$Y$6,COUNTIF('Profile-matrices_Condorcet'!$B$2:$B590,'Profile-matrices_Condorcet'!$B590),MATCH(INDEX('numeric possibilities'!D$3:D$1298,VLOOKUP($B590,'numeric possibilities'!$C$3:$G$1298,1)),'VBA code_permu_wo_repettn'!$T$2:$Y$2))</f>
        <v>A</v>
      </c>
      <c r="D590" t="str">
        <f>INDEX('VBA code_permu_wo_repettn'!$AA$3:$AF$6,COUNTIF('Profile-matrices_Condorcet'!$B$2:$B590,'Profile-matrices_Condorcet'!$B590),MATCH(INDEX('numeric possibilities'!E$3:E$1298,VLOOKUP($B590,'numeric possibilities'!$C$3:$G$1298,1)),'VBA code_permu_wo_repettn'!$AA$2:$AF$2))</f>
        <v>B</v>
      </c>
      <c r="E590" t="str">
        <f>INDEX('VBA code_permu_wo_repettn'!$AH$3:$AM$6,COUNTIF('Profile-matrices_Condorcet'!$B$2:$B590,'Profile-matrices_Condorcet'!$B590),MATCH(INDEX('numeric possibilities'!F$3:F$1298,VLOOKUP($B590,'numeric possibilities'!$C$3:$G$1298,1)),'VBA code_permu_wo_repettn'!$AH$2:$AM$2))</f>
        <v>C</v>
      </c>
      <c r="F590" t="str">
        <f>INDEX('VBA code_permu_wo_repettn'!$AO$3:$AT$6,COUNTIF('Profile-matrices_Condorcet'!$B$2:$B590,'Profile-matrices_Condorcet'!$B590),MATCH(INDEX('numeric possibilities'!G$3:G$1298,VLOOKUP($B590,'numeric possibilities'!$C$3:$G$1298,1)),'VBA code_permu_wo_repettn'!$AO$2:$AT$2))</f>
        <v>D</v>
      </c>
      <c r="H590" t="s">
        <v>14</v>
      </c>
      <c r="I590" s="3">
        <f>IF(MATCH(I$1,$C590:$C593,0)&lt;(MATCH(J$1,$C590:$C593,0)),1*a_vote,0)+IF(MATCH(I$1,$D590:$D593,0)&lt;MATCH(J$1,$D590:$D593,0),1*b_vote,0)+IF(MATCH(I$1,$E590:$E593,0)&lt;MATCH(J$1,$E590:$E593,0),1*c_vote,0)+IF(MATCH(I$1,$F590:$F593,0)&lt;MATCH(J$1,$F590:$F593,0),1*d_vote,0)</f>
        <v>0.74</v>
      </c>
      <c r="J590" s="3">
        <f>IF(MATCH(I$1,$C590:$C593,0)&gt;(MATCH(J$1,$C590:$C593,0)),1*a_vote,0)+IF(MATCH(I$1,$D590:$D593,0)&gt;MATCH(J$1,$D590:$D593,0),1*b_vote,0)+IF(MATCH(I$1,$E590:$E593,0)&gt;MATCH(J$1,$E590:$E593,0),1*c_vote,0)+IF(MATCH(I$1,$F590:$F593,0)&gt;MATCH(J$1,$F590:$F593,0),1*d_vote,0)</f>
        <v>0.26</v>
      </c>
      <c r="K590" s="3">
        <f>IF(MATCH($K$1,$C590:$C593,0)&lt;(MATCH($L$1,$C590:$C593,0)),1*a_vote,0)+IF(MATCH($K$1,$D590:$D593,0)&lt;MATCH($L$1,$D590:$D593,0),1*b_vote,0)+IF(MATCH($K$1,$E590:$E593,0)&lt;MATCH($L$1,$E590:$E593,0),1*c_vote,0)+IF(MATCH($K$1,$F590:$F593,0)&lt;MATCH($L$1,$F590:$F593,0),1*d_vote,0)</f>
        <v>0.75</v>
      </c>
      <c r="L590" s="3">
        <f>IF(MATCH(K$1,$C590:$C593,0)&gt;(MATCH(L$1,$C590:$C593,0)),1*a_vote,0)+IF(MATCH(K$1,$D590:$D593,0)&gt;MATCH(L$1,$D590:$D593,0),1*b_vote,0)+IF(MATCH(K$1,$E590:$E593,0)&gt;MATCH(L$1,$E590:$E593,0),1*c_vote,0)+IF(MATCH(K$1,$F590:$F593,0)&gt;MATCH(L$1,$F590:$F593,0),1*d_vote,0)</f>
        <v>0.25</v>
      </c>
      <c r="M590" s="3">
        <f>IF(MATCH($M$1,$C590:$C593,0)&lt;(MATCH($N$1,$C590:$C593,0)),1*a_vote,0)+IF(MATCH($M$1,$D590:$D593,0)&lt;MATCH($N$1,$D590:$D593,0),1*b_vote,0)+IF(MATCH($M$1,$E590:$E593,0)&lt;MATCH($N$1,$E590:$E593,0),1*c_vote,0)+IF(MATCH($M$1,$F590:$F593,0)&lt;MATCH($N$1,$F590:$F593,0),1*d_vote,0)</f>
        <v>0.53</v>
      </c>
      <c r="N590" s="3">
        <f>IF(MATCH(M$1,$C590:$C593,0)&gt;(MATCH(N$1,$C590:$C593,0)),1*a_vote,0)+IF(MATCH(M$1,$D590:$D593,0)&gt;MATCH(N$1,$D590:$D593,0),1*b_vote,0)+IF(MATCH(M$1,$E590:$E593,0)&gt;MATCH(N$1,$E590:$E593,0),1*c_vote,0)+IF(MATCH(M$1,$F590:$F593,0)&gt;MATCH(N$1,$F590:$F593,0),1*d_vote,0)</f>
        <v>0.47</v>
      </c>
      <c r="O590" s="3">
        <f>IF(MATCH($O$1,$C590:$C593,0)&lt;(MATCH($P$1,$C590:$C593,0)),1*a_vote,0)+IF(MATCH($O$1,$D590:$D593,0)&lt;MATCH($P$1,$D590:$D593,0),1*b_vote,0)+IF(MATCH($O$1,$E590:$E593,0)&lt;MATCH($P$1,$E590:$E593,0),1*c_vote,0)+IF(MATCH($O$1,$F590:$F593,0)&lt;MATCH($P$1,$F590:$F593,0),1*d_vote,0)</f>
        <v>0.48</v>
      </c>
      <c r="P590" s="3">
        <f>IF(MATCH(O$1,$C590:$C593,0)&gt;(MATCH(P$1,$C590:$C593,0)),1*a_vote,0)+IF(MATCH(O$1,$D590:$D593,0)&gt;MATCH(P$1,$D590:$D593,0),1*b_vote,0)+IF(MATCH(O$1,$E590:$E593,0)&gt;MATCH(P$1,$E590:$E593,0),1*c_vote,0)+IF(MATCH(O$1,$F590:$F593,0)&gt;MATCH(P$1,$F590:$F593,0),1*d_vote,0)</f>
        <v>0.52</v>
      </c>
      <c r="Q590" s="3">
        <f>IF(MATCH($Q$1,$C590:$C593,0)&lt;(MATCH($R$1,$C590:$C593,0)),1*a_vote,0)+IF(MATCH($Q$1,$D590:$D593,0)&lt;MATCH($R$1,$D590:$D593,0),1*b_vote,0)+IF(MATCH($Q$1,$E590:$E593,0)&lt;MATCH($R$1,$E590:$E593,0),1*c_vote,0)+IF(MATCH($Q$1,$F590:$F593,0)&lt;MATCH($R$1,$F590:$F593,0),1*d_vote,0)</f>
        <v>0.26</v>
      </c>
      <c r="R590" s="3">
        <f>IF(MATCH(Q$1,$C590:$C593,0)&gt;(MATCH(R$1,$C590:$C593,0)),1*a_vote,0)+IF(MATCH(Q$1,$D590:$D593,0)&gt;MATCH(R$1,$D590:$D593,0),1*b_vote,0)+IF(MATCH(Q$1,$E590:$E593,0)&gt;MATCH(R$1,$E590:$E593,0),1*c_vote,0)+IF(MATCH(Q$1,$F590:$F593,0)&gt;MATCH(R$1,$F590:$F593,0),1*d_vote,0)</f>
        <v>0.74</v>
      </c>
      <c r="S590" s="3">
        <f>IF(MATCH($S$1,$C590:$C593,0)&lt;(MATCH($T$1,$C590:$C593,0)),1*a_vote,0)+IF(MATCH($S$1,$D590:$D593,0)&lt;MATCH($T$1,$D590:$D593,0),1*b_vote,0)+IF(MATCH($S$1,$E590:$E593,0)&lt;MATCH($T$1,$E590:$E593,0),1*c_vote,0)+IF(MATCH($S$1,$F590:$F593,0)&lt;MATCH($T$1,$F590:$F593,0),1*d_vote,0)</f>
        <v>0.78</v>
      </c>
      <c r="T590" s="3">
        <f>IF(MATCH(S$1,$C590:$C593,0)&gt;(MATCH(T$1,$C590:$C593,0)),1*a_vote,0)+IF(MATCH(S$1,$D590:$D593,0)&gt;MATCH(T$1,$D590:$D593,0),1*b_vote,0)+IF(MATCH(S$1,$E590:$E593,0)&gt;MATCH(T$1,$E590:$E593,0),1*c_vote,0)+IF(MATCH(S$1,$F590:$F593,0)&gt;MATCH(T$1,$F590:$F593,0),1*d_vote,0)</f>
        <v>0.21999999999999997</v>
      </c>
    </row>
    <row r="591" spans="1:20" x14ac:dyDescent="0.25">
      <c r="A591">
        <f t="shared" si="20"/>
        <v>590</v>
      </c>
      <c r="B591">
        <f t="shared" si="21"/>
        <v>148</v>
      </c>
      <c r="C591" t="str">
        <f>INDEX('VBA code_permu_wo_repettn'!$T$3:$Y$6,COUNTIF('Profile-matrices_Condorcet'!$B$2:$B591,'Profile-matrices_Condorcet'!$B591),MATCH(INDEX('numeric possibilities'!D$3:D$1298,VLOOKUP($B591,'numeric possibilities'!$C$3:$G$1298,1)),'VBA code_permu_wo_repettn'!$T$2:$Y$2))</f>
        <v>C</v>
      </c>
      <c r="D591" t="str">
        <f>INDEX('VBA code_permu_wo_repettn'!$AA$3:$AF$6,COUNTIF('Profile-matrices_Condorcet'!$B$2:$B591,'Profile-matrices_Condorcet'!$B591),MATCH(INDEX('numeric possibilities'!E$3:E$1298,VLOOKUP($B591,'numeric possibilities'!$C$3:$G$1298,1)),'VBA code_permu_wo_repettn'!$AA$2:$AF$2))</f>
        <v>A</v>
      </c>
      <c r="E591" t="str">
        <f>INDEX('VBA code_permu_wo_repettn'!$AH$3:$AM$6,COUNTIF('Profile-matrices_Condorcet'!$B$2:$B591,'Profile-matrices_Condorcet'!$B591),MATCH(INDEX('numeric possibilities'!F$3:F$1298,VLOOKUP($B591,'numeric possibilities'!$C$3:$G$1298,1)),'VBA code_permu_wo_repettn'!$AH$2:$AM$2))</f>
        <v>D</v>
      </c>
      <c r="F591" t="str">
        <f>INDEX('VBA code_permu_wo_repettn'!$AO$3:$AT$6,COUNTIF('Profile-matrices_Condorcet'!$B$2:$B591,'Profile-matrices_Condorcet'!$B591),MATCH(INDEX('numeric possibilities'!G$3:G$1298,VLOOKUP($B591,'numeric possibilities'!$C$3:$G$1298,1)),'VBA code_permu_wo_repettn'!$AO$2:$AT$2))</f>
        <v>A</v>
      </c>
      <c r="H591" t="s">
        <v>15</v>
      </c>
      <c r="I591" t="str">
        <f>IF(I590&gt;J590,$I$1,IF(I590&lt;J590,$J$1,0))</f>
        <v>A</v>
      </c>
      <c r="K591" t="str">
        <f>IF(K590&gt;L590,$K$1,IF(K590&lt;L590,$L$1,0))</f>
        <v>A</v>
      </c>
      <c r="M591" t="str">
        <f>IF(M590&gt;N590,$M$1,IF(M590&lt;N590,$N$1,0))</f>
        <v>A</v>
      </c>
      <c r="O591" t="str">
        <f>IF(O590&gt;P590,$O$1,IF(O590&lt;P590,$P$1,0))</f>
        <v>C</v>
      </c>
      <c r="Q591" t="str">
        <f>IF(Q590&gt;R590,$Q$1,IF(Q590&lt;R590,$R$1,0))</f>
        <v>D</v>
      </c>
      <c r="S591" t="str">
        <f>IF(S590&gt;T590,$S$1,IF(S590&lt;T590,$T$1,0))</f>
        <v>C</v>
      </c>
    </row>
    <row r="592" spans="1:20" x14ac:dyDescent="0.25">
      <c r="A592">
        <f t="shared" si="20"/>
        <v>591</v>
      </c>
      <c r="B592">
        <f t="shared" si="21"/>
        <v>148</v>
      </c>
      <c r="C592" t="str">
        <f>INDEX('VBA code_permu_wo_repettn'!$T$3:$Y$6,COUNTIF('Profile-matrices_Condorcet'!$B$2:$B592,'Profile-matrices_Condorcet'!$B592),MATCH(INDEX('numeric possibilities'!D$3:D$1298,VLOOKUP($B592,'numeric possibilities'!$C$3:$G$1298,1)),'VBA code_permu_wo_repettn'!$T$2:$Y$2))</f>
        <v>D</v>
      </c>
      <c r="D592" t="str">
        <f>INDEX('VBA code_permu_wo_repettn'!$AA$3:$AF$6,COUNTIF('Profile-matrices_Condorcet'!$B$2:$B592,'Profile-matrices_Condorcet'!$B592),MATCH(INDEX('numeric possibilities'!E$3:E$1298,VLOOKUP($B592,'numeric possibilities'!$C$3:$G$1298,1)),'VBA code_permu_wo_repettn'!$AA$2:$AF$2))</f>
        <v>C</v>
      </c>
      <c r="E592" t="str">
        <f>INDEX('VBA code_permu_wo_repettn'!$AH$3:$AM$6,COUNTIF('Profile-matrices_Condorcet'!$B$2:$B592,'Profile-matrices_Condorcet'!$B592),MATCH(INDEX('numeric possibilities'!F$3:F$1298,VLOOKUP($B592,'numeric possibilities'!$C$3:$G$1298,1)),'VBA code_permu_wo_repettn'!$AH$2:$AM$2))</f>
        <v>A</v>
      </c>
      <c r="F592" t="str">
        <f>INDEX('VBA code_permu_wo_repettn'!$AO$3:$AT$6,COUNTIF('Profile-matrices_Condorcet'!$B$2:$B592,'Profile-matrices_Condorcet'!$B592),MATCH(INDEX('numeric possibilities'!G$3:G$1298,VLOOKUP($B592,'numeric possibilities'!$C$3:$G$1298,1)),'VBA code_permu_wo_repettn'!$AO$2:$AT$2))</f>
        <v>B</v>
      </c>
      <c r="I592" t="s">
        <v>0</v>
      </c>
      <c r="J592" t="s">
        <v>1</v>
      </c>
      <c r="K592" t="s">
        <v>2</v>
      </c>
      <c r="L592" t="s">
        <v>3</v>
      </c>
    </row>
    <row r="593" spans="1:20" x14ac:dyDescent="0.25">
      <c r="A593">
        <f t="shared" si="20"/>
        <v>592</v>
      </c>
      <c r="B593">
        <f t="shared" si="21"/>
        <v>148</v>
      </c>
      <c r="C593" t="str">
        <f>INDEX('VBA code_permu_wo_repettn'!$T$3:$Y$6,COUNTIF('Profile-matrices_Condorcet'!$B$2:$B593,'Profile-matrices_Condorcet'!$B593),MATCH(INDEX('numeric possibilities'!D$3:D$1298,VLOOKUP($B593,'numeric possibilities'!$C$3:$G$1298,1)),'VBA code_permu_wo_repettn'!$T$2:$Y$2))</f>
        <v>B</v>
      </c>
      <c r="D593" t="str">
        <f>INDEX('VBA code_permu_wo_repettn'!$AA$3:$AF$6,COUNTIF('Profile-matrices_Condorcet'!$B$2:$B593,'Profile-matrices_Condorcet'!$B593),MATCH(INDEX('numeric possibilities'!E$3:E$1298,VLOOKUP($B593,'numeric possibilities'!$C$3:$G$1298,1)),'VBA code_permu_wo_repettn'!$AA$2:$AF$2))</f>
        <v>D</v>
      </c>
      <c r="E593" t="str">
        <f>INDEX('VBA code_permu_wo_repettn'!$AH$3:$AM$6,COUNTIF('Profile-matrices_Condorcet'!$B$2:$B593,'Profile-matrices_Condorcet'!$B593),MATCH(INDEX('numeric possibilities'!F$3:F$1298,VLOOKUP($B593,'numeric possibilities'!$C$3:$G$1298,1)),'VBA code_permu_wo_repettn'!$AH$2:$AM$2))</f>
        <v>B</v>
      </c>
      <c r="F593" t="str">
        <f>INDEX('VBA code_permu_wo_repettn'!$AO$3:$AT$6,COUNTIF('Profile-matrices_Condorcet'!$B$2:$B593,'Profile-matrices_Condorcet'!$B593),MATCH(INDEX('numeric possibilities'!G$3:G$1298,VLOOKUP($B593,'numeric possibilities'!$C$3:$G$1298,1)),'VBA code_permu_wo_repettn'!$AO$2:$AT$2))</f>
        <v>C</v>
      </c>
      <c r="G593" t="str">
        <f>IF(MAX(I593:L593)&gt;='numeric possibilities'!$B$4/2,INDEX('Profile-matrices_Condorcet'!I592:L592,1,MATCH(MAX('Profile-matrices_Condorcet'!I593:L593),'Profile-matrices_Condorcet'!I593:L593,0)),"NCW")</f>
        <v>A</v>
      </c>
      <c r="H593" t="s">
        <v>13</v>
      </c>
      <c r="I593" s="3">
        <f>COUNTIF($I591:$S591,I592)</f>
        <v>3</v>
      </c>
      <c r="J593" s="3">
        <f>COUNTIF($I591:$S591,J592)</f>
        <v>0</v>
      </c>
      <c r="K593" s="3">
        <f>COUNTIF($I591:$S591,K592)</f>
        <v>2</v>
      </c>
      <c r="L593" s="3">
        <f>COUNTIF($I591:$S591,L592)</f>
        <v>1</v>
      </c>
    </row>
    <row r="594" spans="1:20" x14ac:dyDescent="0.25">
      <c r="A594">
        <f t="shared" si="20"/>
        <v>593</v>
      </c>
      <c r="B594">
        <f t="shared" si="21"/>
        <v>149</v>
      </c>
      <c r="C594" t="str">
        <f>INDEX('VBA code_permu_wo_repettn'!$T$3:$Y$6,COUNTIF('Profile-matrices_Condorcet'!$B$2:$B594,'Profile-matrices_Condorcet'!$B594),MATCH(INDEX('numeric possibilities'!D$3:D$1298,VLOOKUP($B594,'numeric possibilities'!$C$3:$G$1298,1)),'VBA code_permu_wo_repettn'!$T$2:$Y$2))</f>
        <v>A</v>
      </c>
      <c r="D594" t="str">
        <f>INDEX('VBA code_permu_wo_repettn'!$AA$3:$AF$6,COUNTIF('Profile-matrices_Condorcet'!$B$2:$B594,'Profile-matrices_Condorcet'!$B594),MATCH(INDEX('numeric possibilities'!E$3:E$1298,VLOOKUP($B594,'numeric possibilities'!$C$3:$G$1298,1)),'VBA code_permu_wo_repettn'!$AA$2:$AF$2))</f>
        <v>B</v>
      </c>
      <c r="E594" t="str">
        <f>INDEX('VBA code_permu_wo_repettn'!$AH$3:$AM$6,COUNTIF('Profile-matrices_Condorcet'!$B$2:$B594,'Profile-matrices_Condorcet'!$B594),MATCH(INDEX('numeric possibilities'!F$3:F$1298,VLOOKUP($B594,'numeric possibilities'!$C$3:$G$1298,1)),'VBA code_permu_wo_repettn'!$AH$2:$AM$2))</f>
        <v>C</v>
      </c>
      <c r="F594" t="str">
        <f>INDEX('VBA code_permu_wo_repettn'!$AO$3:$AT$6,COUNTIF('Profile-matrices_Condorcet'!$B$2:$B594,'Profile-matrices_Condorcet'!$B594),MATCH(INDEX('numeric possibilities'!G$3:G$1298,VLOOKUP($B594,'numeric possibilities'!$C$3:$G$1298,1)),'VBA code_permu_wo_repettn'!$AO$2:$AT$2))</f>
        <v>D</v>
      </c>
      <c r="H594" t="s">
        <v>14</v>
      </c>
      <c r="I594" s="3">
        <f>IF(MATCH(I$1,$C594:$C597,0)&lt;(MATCH(J$1,$C594:$C597,0)),1*a_vote,0)+IF(MATCH(I$1,$D594:$D597,0)&lt;MATCH(J$1,$D594:$D597,0),1*b_vote,0)+IF(MATCH(I$1,$E594:$E597,0)&lt;MATCH(J$1,$E594:$E597,0),1*c_vote,0)+IF(MATCH(I$1,$F594:$F597,0)&lt;MATCH(J$1,$F594:$F597,0),1*d_vote,0)</f>
        <v>0.74</v>
      </c>
      <c r="J594" s="3">
        <f>IF(MATCH(I$1,$C594:$C597,0)&gt;(MATCH(J$1,$C594:$C597,0)),1*a_vote,0)+IF(MATCH(I$1,$D594:$D597,0)&gt;MATCH(J$1,$D594:$D597,0),1*b_vote,0)+IF(MATCH(I$1,$E594:$E597,0)&gt;MATCH(J$1,$E594:$E597,0),1*c_vote,0)+IF(MATCH(I$1,$F594:$F597,0)&gt;MATCH(J$1,$F594:$F597,0),1*d_vote,0)</f>
        <v>0.26</v>
      </c>
      <c r="K594" s="3">
        <f>IF(MATCH($K$1,$C594:$C597,0)&lt;(MATCH($L$1,$C594:$C597,0)),1*a_vote,0)+IF(MATCH($K$1,$D594:$D597,0)&lt;MATCH($L$1,$D594:$D597,0),1*b_vote,0)+IF(MATCH($K$1,$E594:$E597,0)&lt;MATCH($L$1,$E594:$E597,0),1*c_vote,0)+IF(MATCH($K$1,$F594:$F597,0)&lt;MATCH($L$1,$F594:$F597,0),1*d_vote,0)</f>
        <v>0.75</v>
      </c>
      <c r="L594" s="3">
        <f>IF(MATCH(K$1,$C594:$C597,0)&gt;(MATCH(L$1,$C594:$C597,0)),1*a_vote,0)+IF(MATCH(K$1,$D594:$D597,0)&gt;MATCH(L$1,$D594:$D597,0),1*b_vote,0)+IF(MATCH(K$1,$E594:$E597,0)&gt;MATCH(L$1,$E594:$E597,0),1*c_vote,0)+IF(MATCH(K$1,$F594:$F597,0)&gt;MATCH(L$1,$F594:$F597,0),1*d_vote,0)</f>
        <v>0.25</v>
      </c>
      <c r="M594" s="3">
        <f>IF(MATCH($M$1,$C594:$C597,0)&lt;(MATCH($N$1,$C594:$C597,0)),1*a_vote,0)+IF(MATCH($M$1,$D594:$D597,0)&lt;MATCH($N$1,$D594:$D597,0),1*b_vote,0)+IF(MATCH($M$1,$E594:$E597,0)&lt;MATCH($N$1,$E594:$E597,0),1*c_vote,0)+IF(MATCH($M$1,$F594:$F597,0)&lt;MATCH($N$1,$F594:$F597,0),1*d_vote,0)</f>
        <v>0.53</v>
      </c>
      <c r="N594" s="3">
        <f>IF(MATCH(M$1,$C594:$C597,0)&gt;(MATCH(N$1,$C594:$C597,0)),1*a_vote,0)+IF(MATCH(M$1,$D594:$D597,0)&gt;MATCH(N$1,$D594:$D597,0),1*b_vote,0)+IF(MATCH(M$1,$E594:$E597,0)&gt;MATCH(N$1,$E594:$E597,0),1*c_vote,0)+IF(MATCH(M$1,$F594:$F597,0)&gt;MATCH(N$1,$F594:$F597,0),1*d_vote,0)</f>
        <v>0.47</v>
      </c>
      <c r="O594" s="3">
        <f>IF(MATCH($O$1,$C594:$C597,0)&lt;(MATCH($P$1,$C594:$C597,0)),1*a_vote,0)+IF(MATCH($O$1,$D594:$D597,0)&lt;MATCH($P$1,$D594:$D597,0),1*b_vote,0)+IF(MATCH($O$1,$E594:$E597,0)&lt;MATCH($P$1,$E594:$E597,0),1*c_vote,0)+IF(MATCH($O$1,$F594:$F597,0)&lt;MATCH($P$1,$F594:$F597,0),1*d_vote,0)</f>
        <v>0.75</v>
      </c>
      <c r="P594" s="3">
        <f>IF(MATCH(O$1,$C594:$C597,0)&gt;(MATCH(P$1,$C594:$C597,0)),1*a_vote,0)+IF(MATCH(O$1,$D594:$D597,0)&gt;MATCH(P$1,$D594:$D597,0),1*b_vote,0)+IF(MATCH(O$1,$E594:$E597,0)&gt;MATCH(P$1,$E594:$E597,0),1*c_vote,0)+IF(MATCH(O$1,$F594:$F597,0)&gt;MATCH(P$1,$F594:$F597,0),1*d_vote,0)</f>
        <v>0.25</v>
      </c>
      <c r="Q594" s="3">
        <f>IF(MATCH($Q$1,$C594:$C597,0)&lt;(MATCH($R$1,$C594:$C597,0)),1*a_vote,0)+IF(MATCH($Q$1,$D594:$D597,0)&lt;MATCH($R$1,$D594:$D597,0),1*b_vote,0)+IF(MATCH($Q$1,$E594:$E597,0)&lt;MATCH($R$1,$E594:$E597,0),1*c_vote,0)+IF(MATCH($Q$1,$F594:$F597,0)&lt;MATCH($R$1,$F594:$F597,0),1*d_vote,0)</f>
        <v>0.26</v>
      </c>
      <c r="R594" s="3">
        <f>IF(MATCH(Q$1,$C594:$C597,0)&gt;(MATCH(R$1,$C594:$C597,0)),1*a_vote,0)+IF(MATCH(Q$1,$D594:$D597,0)&gt;MATCH(R$1,$D594:$D597,0),1*b_vote,0)+IF(MATCH(Q$1,$E594:$E597,0)&gt;MATCH(R$1,$E594:$E597,0),1*c_vote,0)+IF(MATCH(Q$1,$F594:$F597,0)&gt;MATCH(R$1,$F594:$F597,0),1*d_vote,0)</f>
        <v>0.74</v>
      </c>
      <c r="S594" s="3">
        <f>IF(MATCH($S$1,$C594:$C597,0)&lt;(MATCH($T$1,$C594:$C597,0)),1*a_vote,0)+IF(MATCH($S$1,$D594:$D597,0)&lt;MATCH($T$1,$D594:$D597,0),1*b_vote,0)+IF(MATCH($S$1,$E594:$E597,0)&lt;MATCH($T$1,$E594:$E597,0),1*c_vote,0)+IF(MATCH($S$1,$F594:$F597,0)&lt;MATCH($T$1,$F594:$F597,0),1*d_vote,0)</f>
        <v>0.51</v>
      </c>
      <c r="T594" s="3">
        <f>IF(MATCH(S$1,$C594:$C597,0)&gt;(MATCH(T$1,$C594:$C597,0)),1*a_vote,0)+IF(MATCH(S$1,$D594:$D597,0)&gt;MATCH(T$1,$D594:$D597,0),1*b_vote,0)+IF(MATCH(S$1,$E594:$E597,0)&gt;MATCH(T$1,$E594:$E597,0),1*c_vote,0)+IF(MATCH(S$1,$F594:$F597,0)&gt;MATCH(T$1,$F594:$F597,0),1*d_vote,0)</f>
        <v>0.49</v>
      </c>
    </row>
    <row r="595" spans="1:20" x14ac:dyDescent="0.25">
      <c r="A595">
        <f t="shared" si="20"/>
        <v>594</v>
      </c>
      <c r="B595">
        <f t="shared" si="21"/>
        <v>149</v>
      </c>
      <c r="C595" t="str">
        <f>INDEX('VBA code_permu_wo_repettn'!$T$3:$Y$6,COUNTIF('Profile-matrices_Condorcet'!$B$2:$B595,'Profile-matrices_Condorcet'!$B595),MATCH(INDEX('numeric possibilities'!D$3:D$1298,VLOOKUP($B595,'numeric possibilities'!$C$3:$G$1298,1)),'VBA code_permu_wo_repettn'!$T$2:$Y$2))</f>
        <v>D</v>
      </c>
      <c r="D595" t="str">
        <f>INDEX('VBA code_permu_wo_repettn'!$AA$3:$AF$6,COUNTIF('Profile-matrices_Condorcet'!$B$2:$B595,'Profile-matrices_Condorcet'!$B595),MATCH(INDEX('numeric possibilities'!E$3:E$1298,VLOOKUP($B595,'numeric possibilities'!$C$3:$G$1298,1)),'VBA code_permu_wo_repettn'!$AA$2:$AF$2))</f>
        <v>A</v>
      </c>
      <c r="E595" t="str">
        <f>INDEX('VBA code_permu_wo_repettn'!$AH$3:$AM$6,COUNTIF('Profile-matrices_Condorcet'!$B$2:$B595,'Profile-matrices_Condorcet'!$B595),MATCH(INDEX('numeric possibilities'!F$3:F$1298,VLOOKUP($B595,'numeric possibilities'!$C$3:$G$1298,1)),'VBA code_permu_wo_repettn'!$AH$2:$AM$2))</f>
        <v>D</v>
      </c>
      <c r="F595" t="str">
        <f>INDEX('VBA code_permu_wo_repettn'!$AO$3:$AT$6,COUNTIF('Profile-matrices_Condorcet'!$B$2:$B595,'Profile-matrices_Condorcet'!$B595),MATCH(INDEX('numeric possibilities'!G$3:G$1298,VLOOKUP($B595,'numeric possibilities'!$C$3:$G$1298,1)),'VBA code_permu_wo_repettn'!$AO$2:$AT$2))</f>
        <v>A</v>
      </c>
      <c r="H595" t="s">
        <v>15</v>
      </c>
      <c r="I595" t="str">
        <f>IF(I594&gt;J594,$I$1,IF(I594&lt;J594,$J$1,0))</f>
        <v>A</v>
      </c>
      <c r="K595" t="str">
        <f>IF(K594&gt;L594,$K$1,IF(K594&lt;L594,$L$1,0))</f>
        <v>A</v>
      </c>
      <c r="M595" t="str">
        <f>IF(M594&gt;N594,$M$1,IF(M594&lt;N594,$N$1,0))</f>
        <v>A</v>
      </c>
      <c r="O595" t="str">
        <f>IF(O594&gt;P594,$O$1,IF(O594&lt;P594,$P$1,0))</f>
        <v>B</v>
      </c>
      <c r="Q595" t="str">
        <f>IF(Q594&gt;R594,$Q$1,IF(Q594&lt;R594,$R$1,0))</f>
        <v>D</v>
      </c>
      <c r="S595" t="str">
        <f>IF(S594&gt;T594,$S$1,IF(S594&lt;T594,$T$1,0))</f>
        <v>C</v>
      </c>
    </row>
    <row r="596" spans="1:20" x14ac:dyDescent="0.25">
      <c r="A596">
        <f t="shared" si="20"/>
        <v>595</v>
      </c>
      <c r="B596">
        <f t="shared" si="21"/>
        <v>149</v>
      </c>
      <c r="C596" t="str">
        <f>INDEX('VBA code_permu_wo_repettn'!$T$3:$Y$6,COUNTIF('Profile-matrices_Condorcet'!$B$2:$B596,'Profile-matrices_Condorcet'!$B596),MATCH(INDEX('numeric possibilities'!D$3:D$1298,VLOOKUP($B596,'numeric possibilities'!$C$3:$G$1298,1)),'VBA code_permu_wo_repettn'!$T$2:$Y$2))</f>
        <v>B</v>
      </c>
      <c r="D596" t="str">
        <f>INDEX('VBA code_permu_wo_repettn'!$AA$3:$AF$6,COUNTIF('Profile-matrices_Condorcet'!$B$2:$B596,'Profile-matrices_Condorcet'!$B596),MATCH(INDEX('numeric possibilities'!E$3:E$1298,VLOOKUP($B596,'numeric possibilities'!$C$3:$G$1298,1)),'VBA code_permu_wo_repettn'!$AA$2:$AF$2))</f>
        <v>C</v>
      </c>
      <c r="E596" t="str">
        <f>INDEX('VBA code_permu_wo_repettn'!$AH$3:$AM$6,COUNTIF('Profile-matrices_Condorcet'!$B$2:$B596,'Profile-matrices_Condorcet'!$B596),MATCH(INDEX('numeric possibilities'!F$3:F$1298,VLOOKUP($B596,'numeric possibilities'!$C$3:$G$1298,1)),'VBA code_permu_wo_repettn'!$AH$2:$AM$2))</f>
        <v>A</v>
      </c>
      <c r="F596" t="str">
        <f>INDEX('VBA code_permu_wo_repettn'!$AO$3:$AT$6,COUNTIF('Profile-matrices_Condorcet'!$B$2:$B596,'Profile-matrices_Condorcet'!$B596),MATCH(INDEX('numeric possibilities'!G$3:G$1298,VLOOKUP($B596,'numeric possibilities'!$C$3:$G$1298,1)),'VBA code_permu_wo_repettn'!$AO$2:$AT$2))</f>
        <v>B</v>
      </c>
      <c r="I596" t="s">
        <v>0</v>
      </c>
      <c r="J596" t="s">
        <v>1</v>
      </c>
      <c r="K596" t="s">
        <v>2</v>
      </c>
      <c r="L596" t="s">
        <v>3</v>
      </c>
    </row>
    <row r="597" spans="1:20" x14ac:dyDescent="0.25">
      <c r="A597">
        <f t="shared" si="20"/>
        <v>596</v>
      </c>
      <c r="B597">
        <f t="shared" si="21"/>
        <v>149</v>
      </c>
      <c r="C597" t="str">
        <f>INDEX('VBA code_permu_wo_repettn'!$T$3:$Y$6,COUNTIF('Profile-matrices_Condorcet'!$B$2:$B597,'Profile-matrices_Condorcet'!$B597),MATCH(INDEX('numeric possibilities'!D$3:D$1298,VLOOKUP($B597,'numeric possibilities'!$C$3:$G$1298,1)),'VBA code_permu_wo_repettn'!$T$2:$Y$2))</f>
        <v>C</v>
      </c>
      <c r="D597" t="str">
        <f>INDEX('VBA code_permu_wo_repettn'!$AA$3:$AF$6,COUNTIF('Profile-matrices_Condorcet'!$B$2:$B597,'Profile-matrices_Condorcet'!$B597),MATCH(INDEX('numeric possibilities'!E$3:E$1298,VLOOKUP($B597,'numeric possibilities'!$C$3:$G$1298,1)),'VBA code_permu_wo_repettn'!$AA$2:$AF$2))</f>
        <v>D</v>
      </c>
      <c r="E597" t="str">
        <f>INDEX('VBA code_permu_wo_repettn'!$AH$3:$AM$6,COUNTIF('Profile-matrices_Condorcet'!$B$2:$B597,'Profile-matrices_Condorcet'!$B597),MATCH(INDEX('numeric possibilities'!F$3:F$1298,VLOOKUP($B597,'numeric possibilities'!$C$3:$G$1298,1)),'VBA code_permu_wo_repettn'!$AH$2:$AM$2))</f>
        <v>B</v>
      </c>
      <c r="F597" t="str">
        <f>INDEX('VBA code_permu_wo_repettn'!$AO$3:$AT$6,COUNTIF('Profile-matrices_Condorcet'!$B$2:$B597,'Profile-matrices_Condorcet'!$B597),MATCH(INDEX('numeric possibilities'!G$3:G$1298,VLOOKUP($B597,'numeric possibilities'!$C$3:$G$1298,1)),'VBA code_permu_wo_repettn'!$AO$2:$AT$2))</f>
        <v>C</v>
      </c>
      <c r="G597" t="str">
        <f>IF(MAX(I597:L597)&gt;='numeric possibilities'!$B$4/2,INDEX('Profile-matrices_Condorcet'!I596:L596,1,MATCH(MAX('Profile-matrices_Condorcet'!I597:L597),'Profile-matrices_Condorcet'!I597:L597,0)),"NCW")</f>
        <v>A</v>
      </c>
      <c r="H597" t="s">
        <v>13</v>
      </c>
      <c r="I597" s="3">
        <f>COUNTIF($I595:$S595,I596)</f>
        <v>3</v>
      </c>
      <c r="J597" s="3">
        <f>COUNTIF($I595:$S595,J596)</f>
        <v>1</v>
      </c>
      <c r="K597" s="3">
        <f>COUNTIF($I595:$S595,K596)</f>
        <v>1</v>
      </c>
      <c r="L597" s="3">
        <f>COUNTIF($I595:$S595,L596)</f>
        <v>1</v>
      </c>
    </row>
    <row r="598" spans="1:20" x14ac:dyDescent="0.25">
      <c r="A598">
        <f t="shared" si="20"/>
        <v>597</v>
      </c>
      <c r="B598">
        <f t="shared" si="21"/>
        <v>150</v>
      </c>
      <c r="C598" t="str">
        <f>INDEX('VBA code_permu_wo_repettn'!$T$3:$Y$6,COUNTIF('Profile-matrices_Condorcet'!$B$2:$B598,'Profile-matrices_Condorcet'!$B598),MATCH(INDEX('numeric possibilities'!D$3:D$1298,VLOOKUP($B598,'numeric possibilities'!$C$3:$G$1298,1)),'VBA code_permu_wo_repettn'!$T$2:$Y$2))</f>
        <v>A</v>
      </c>
      <c r="D598" t="str">
        <f>INDEX('VBA code_permu_wo_repettn'!$AA$3:$AF$6,COUNTIF('Profile-matrices_Condorcet'!$B$2:$B598,'Profile-matrices_Condorcet'!$B598),MATCH(INDEX('numeric possibilities'!E$3:E$1298,VLOOKUP($B598,'numeric possibilities'!$C$3:$G$1298,1)),'VBA code_permu_wo_repettn'!$AA$2:$AF$2))</f>
        <v>B</v>
      </c>
      <c r="E598" t="str">
        <f>INDEX('VBA code_permu_wo_repettn'!$AH$3:$AM$6,COUNTIF('Profile-matrices_Condorcet'!$B$2:$B598,'Profile-matrices_Condorcet'!$B598),MATCH(INDEX('numeric possibilities'!F$3:F$1298,VLOOKUP($B598,'numeric possibilities'!$C$3:$G$1298,1)),'VBA code_permu_wo_repettn'!$AH$2:$AM$2))</f>
        <v>C</v>
      </c>
      <c r="F598" t="str">
        <f>INDEX('VBA code_permu_wo_repettn'!$AO$3:$AT$6,COUNTIF('Profile-matrices_Condorcet'!$B$2:$B598,'Profile-matrices_Condorcet'!$B598),MATCH(INDEX('numeric possibilities'!G$3:G$1298,VLOOKUP($B598,'numeric possibilities'!$C$3:$G$1298,1)),'VBA code_permu_wo_repettn'!$AO$2:$AT$2))</f>
        <v>D</v>
      </c>
      <c r="H598" t="s">
        <v>14</v>
      </c>
      <c r="I598" s="3">
        <f>IF(MATCH(I$1,$C598:$C601,0)&lt;(MATCH(J$1,$C598:$C601,0)),1*a_vote,0)+IF(MATCH(I$1,$D598:$D601,0)&lt;MATCH(J$1,$D598:$D601,0),1*b_vote,0)+IF(MATCH(I$1,$E598:$E601,0)&lt;MATCH(J$1,$E598:$E601,0),1*c_vote,0)+IF(MATCH(I$1,$F598:$F601,0)&lt;MATCH(J$1,$F598:$F601,0),1*d_vote,0)</f>
        <v>0.74</v>
      </c>
      <c r="J598" s="3">
        <f>IF(MATCH(I$1,$C598:$C601,0)&gt;(MATCH(J$1,$C598:$C601,0)),1*a_vote,0)+IF(MATCH(I$1,$D598:$D601,0)&gt;MATCH(J$1,$D598:$D601,0),1*b_vote,0)+IF(MATCH(I$1,$E598:$E601,0)&gt;MATCH(J$1,$E598:$E601,0),1*c_vote,0)+IF(MATCH(I$1,$F598:$F601,0)&gt;MATCH(J$1,$F598:$F601,0),1*d_vote,0)</f>
        <v>0.26</v>
      </c>
      <c r="K598" s="3">
        <f>IF(MATCH($K$1,$C598:$C601,0)&lt;(MATCH($L$1,$C598:$C601,0)),1*a_vote,0)+IF(MATCH($K$1,$D598:$D601,0)&lt;MATCH($L$1,$D598:$D601,0),1*b_vote,0)+IF(MATCH($K$1,$E598:$E601,0)&lt;MATCH($L$1,$E598:$E601,0),1*c_vote,0)+IF(MATCH($K$1,$F598:$F601,0)&lt;MATCH($L$1,$F598:$F601,0),1*d_vote,0)</f>
        <v>0.75</v>
      </c>
      <c r="L598" s="3">
        <f>IF(MATCH(K$1,$C598:$C601,0)&gt;(MATCH(L$1,$C598:$C601,0)),1*a_vote,0)+IF(MATCH(K$1,$D598:$D601,0)&gt;MATCH(L$1,$D598:$D601,0),1*b_vote,0)+IF(MATCH(K$1,$E598:$E601,0)&gt;MATCH(L$1,$E598:$E601,0),1*c_vote,0)+IF(MATCH(K$1,$F598:$F601,0)&gt;MATCH(L$1,$F598:$F601,0),1*d_vote,0)</f>
        <v>0.25</v>
      </c>
      <c r="M598" s="3">
        <f>IF(MATCH($M$1,$C598:$C601,0)&lt;(MATCH($N$1,$C598:$C601,0)),1*a_vote,0)+IF(MATCH($M$1,$D598:$D601,0)&lt;MATCH($N$1,$D598:$D601,0),1*b_vote,0)+IF(MATCH($M$1,$E598:$E601,0)&lt;MATCH($N$1,$E598:$E601,0),1*c_vote,0)+IF(MATCH($M$1,$F598:$F601,0)&lt;MATCH($N$1,$F598:$F601,0),1*d_vote,0)</f>
        <v>0.53</v>
      </c>
      <c r="N598" s="3">
        <f>IF(MATCH(M$1,$C598:$C601,0)&gt;(MATCH(N$1,$C598:$C601,0)),1*a_vote,0)+IF(MATCH(M$1,$D598:$D601,0)&gt;MATCH(N$1,$D598:$D601,0),1*b_vote,0)+IF(MATCH(M$1,$E598:$E601,0)&gt;MATCH(N$1,$E598:$E601,0),1*c_vote,0)+IF(MATCH(M$1,$F598:$F601,0)&gt;MATCH(N$1,$F598:$F601,0),1*d_vote,0)</f>
        <v>0.47</v>
      </c>
      <c r="O598" s="3">
        <f>IF(MATCH($O$1,$C598:$C601,0)&lt;(MATCH($P$1,$C598:$C601,0)),1*a_vote,0)+IF(MATCH($O$1,$D598:$D601,0)&lt;MATCH($P$1,$D598:$D601,0),1*b_vote,0)+IF(MATCH($O$1,$E598:$E601,0)&lt;MATCH($P$1,$E598:$E601,0),1*c_vote,0)+IF(MATCH($O$1,$F598:$F601,0)&lt;MATCH($P$1,$F598:$F601,0),1*d_vote,0)</f>
        <v>0.48</v>
      </c>
      <c r="P598" s="3">
        <f>IF(MATCH(O$1,$C598:$C601,0)&gt;(MATCH(P$1,$C598:$C601,0)),1*a_vote,0)+IF(MATCH(O$1,$D598:$D601,0)&gt;MATCH(P$1,$D598:$D601,0),1*b_vote,0)+IF(MATCH(O$1,$E598:$E601,0)&gt;MATCH(P$1,$E598:$E601,0),1*c_vote,0)+IF(MATCH(O$1,$F598:$F601,0)&gt;MATCH(P$1,$F598:$F601,0),1*d_vote,0)</f>
        <v>0.52</v>
      </c>
      <c r="Q598" s="3">
        <f>IF(MATCH($Q$1,$C598:$C601,0)&lt;(MATCH($R$1,$C598:$C601,0)),1*a_vote,0)+IF(MATCH($Q$1,$D598:$D601,0)&lt;MATCH($R$1,$D598:$D601,0),1*b_vote,0)+IF(MATCH($Q$1,$E598:$E601,0)&lt;MATCH($R$1,$E598:$E601,0),1*c_vote,0)+IF(MATCH($Q$1,$F598:$F601,0)&lt;MATCH($R$1,$F598:$F601,0),1*d_vote,0)</f>
        <v>0.26</v>
      </c>
      <c r="R598" s="3">
        <f>IF(MATCH(Q$1,$C598:$C601,0)&gt;(MATCH(R$1,$C598:$C601,0)),1*a_vote,0)+IF(MATCH(Q$1,$D598:$D601,0)&gt;MATCH(R$1,$D598:$D601,0),1*b_vote,0)+IF(MATCH(Q$1,$E598:$E601,0)&gt;MATCH(R$1,$E598:$E601,0),1*c_vote,0)+IF(MATCH(Q$1,$F598:$F601,0)&gt;MATCH(R$1,$F598:$F601,0),1*d_vote,0)</f>
        <v>0.74</v>
      </c>
      <c r="S598" s="3">
        <f>IF(MATCH($S$1,$C598:$C601,0)&lt;(MATCH($T$1,$C598:$C601,0)),1*a_vote,0)+IF(MATCH($S$1,$D598:$D601,0)&lt;MATCH($T$1,$D598:$D601,0),1*b_vote,0)+IF(MATCH($S$1,$E598:$E601,0)&lt;MATCH($T$1,$E598:$E601,0),1*c_vote,0)+IF(MATCH($S$1,$F598:$F601,0)&lt;MATCH($T$1,$F598:$F601,0),1*d_vote,0)</f>
        <v>0.51</v>
      </c>
      <c r="T598" s="3">
        <f>IF(MATCH(S$1,$C598:$C601,0)&gt;(MATCH(T$1,$C598:$C601,0)),1*a_vote,0)+IF(MATCH(S$1,$D598:$D601,0)&gt;MATCH(T$1,$D598:$D601,0),1*b_vote,0)+IF(MATCH(S$1,$E598:$E601,0)&gt;MATCH(T$1,$E598:$E601,0),1*c_vote,0)+IF(MATCH(S$1,$F598:$F601,0)&gt;MATCH(T$1,$F598:$F601,0),1*d_vote,0)</f>
        <v>0.49</v>
      </c>
    </row>
    <row r="599" spans="1:20" x14ac:dyDescent="0.25">
      <c r="A599">
        <f t="shared" si="20"/>
        <v>598</v>
      </c>
      <c r="B599">
        <f t="shared" si="21"/>
        <v>150</v>
      </c>
      <c r="C599" t="str">
        <f>INDEX('VBA code_permu_wo_repettn'!$T$3:$Y$6,COUNTIF('Profile-matrices_Condorcet'!$B$2:$B599,'Profile-matrices_Condorcet'!$B599),MATCH(INDEX('numeric possibilities'!D$3:D$1298,VLOOKUP($B599,'numeric possibilities'!$C$3:$G$1298,1)),'VBA code_permu_wo_repettn'!$T$2:$Y$2))</f>
        <v>D</v>
      </c>
      <c r="D599" t="str">
        <f>INDEX('VBA code_permu_wo_repettn'!$AA$3:$AF$6,COUNTIF('Profile-matrices_Condorcet'!$B$2:$B599,'Profile-matrices_Condorcet'!$B599),MATCH(INDEX('numeric possibilities'!E$3:E$1298,VLOOKUP($B599,'numeric possibilities'!$C$3:$G$1298,1)),'VBA code_permu_wo_repettn'!$AA$2:$AF$2))</f>
        <v>A</v>
      </c>
      <c r="E599" t="str">
        <f>INDEX('VBA code_permu_wo_repettn'!$AH$3:$AM$6,COUNTIF('Profile-matrices_Condorcet'!$B$2:$B599,'Profile-matrices_Condorcet'!$B599),MATCH(INDEX('numeric possibilities'!F$3:F$1298,VLOOKUP($B599,'numeric possibilities'!$C$3:$G$1298,1)),'VBA code_permu_wo_repettn'!$AH$2:$AM$2))</f>
        <v>D</v>
      </c>
      <c r="F599" t="str">
        <f>INDEX('VBA code_permu_wo_repettn'!$AO$3:$AT$6,COUNTIF('Profile-matrices_Condorcet'!$B$2:$B599,'Profile-matrices_Condorcet'!$B599),MATCH(INDEX('numeric possibilities'!G$3:G$1298,VLOOKUP($B599,'numeric possibilities'!$C$3:$G$1298,1)),'VBA code_permu_wo_repettn'!$AO$2:$AT$2))</f>
        <v>A</v>
      </c>
      <c r="H599" t="s">
        <v>15</v>
      </c>
      <c r="I599" t="str">
        <f>IF(I598&gt;J598,$I$1,IF(I598&lt;J598,$J$1,0))</f>
        <v>A</v>
      </c>
      <c r="K599" t="str">
        <f>IF(K598&gt;L598,$K$1,IF(K598&lt;L598,$L$1,0))</f>
        <v>A</v>
      </c>
      <c r="M599" t="str">
        <f>IF(M598&gt;N598,$M$1,IF(M598&lt;N598,$N$1,0))</f>
        <v>A</v>
      </c>
      <c r="O599" t="str">
        <f>IF(O598&gt;P598,$O$1,IF(O598&lt;P598,$P$1,0))</f>
        <v>C</v>
      </c>
      <c r="Q599" t="str">
        <f>IF(Q598&gt;R598,$Q$1,IF(Q598&lt;R598,$R$1,0))</f>
        <v>D</v>
      </c>
      <c r="S599" t="str">
        <f>IF(S598&gt;T598,$S$1,IF(S598&lt;T598,$T$1,0))</f>
        <v>C</v>
      </c>
    </row>
    <row r="600" spans="1:20" x14ac:dyDescent="0.25">
      <c r="A600">
        <f t="shared" si="20"/>
        <v>599</v>
      </c>
      <c r="B600">
        <f t="shared" si="21"/>
        <v>150</v>
      </c>
      <c r="C600" t="str">
        <f>INDEX('VBA code_permu_wo_repettn'!$T$3:$Y$6,COUNTIF('Profile-matrices_Condorcet'!$B$2:$B600,'Profile-matrices_Condorcet'!$B600),MATCH(INDEX('numeric possibilities'!D$3:D$1298,VLOOKUP($B600,'numeric possibilities'!$C$3:$G$1298,1)),'VBA code_permu_wo_repettn'!$T$2:$Y$2))</f>
        <v>C</v>
      </c>
      <c r="D600" t="str">
        <f>INDEX('VBA code_permu_wo_repettn'!$AA$3:$AF$6,COUNTIF('Profile-matrices_Condorcet'!$B$2:$B600,'Profile-matrices_Condorcet'!$B600),MATCH(INDEX('numeric possibilities'!E$3:E$1298,VLOOKUP($B600,'numeric possibilities'!$C$3:$G$1298,1)),'VBA code_permu_wo_repettn'!$AA$2:$AF$2))</f>
        <v>C</v>
      </c>
      <c r="E600" t="str">
        <f>INDEX('VBA code_permu_wo_repettn'!$AH$3:$AM$6,COUNTIF('Profile-matrices_Condorcet'!$B$2:$B600,'Profile-matrices_Condorcet'!$B600),MATCH(INDEX('numeric possibilities'!F$3:F$1298,VLOOKUP($B600,'numeric possibilities'!$C$3:$G$1298,1)),'VBA code_permu_wo_repettn'!$AH$2:$AM$2))</f>
        <v>A</v>
      </c>
      <c r="F600" t="str">
        <f>INDEX('VBA code_permu_wo_repettn'!$AO$3:$AT$6,COUNTIF('Profile-matrices_Condorcet'!$B$2:$B600,'Profile-matrices_Condorcet'!$B600),MATCH(INDEX('numeric possibilities'!G$3:G$1298,VLOOKUP($B600,'numeric possibilities'!$C$3:$G$1298,1)),'VBA code_permu_wo_repettn'!$AO$2:$AT$2))</f>
        <v>B</v>
      </c>
      <c r="I600" t="s">
        <v>0</v>
      </c>
      <c r="J600" t="s">
        <v>1</v>
      </c>
      <c r="K600" t="s">
        <v>2</v>
      </c>
      <c r="L600" t="s">
        <v>3</v>
      </c>
    </row>
    <row r="601" spans="1:20" x14ac:dyDescent="0.25">
      <c r="A601">
        <f t="shared" si="20"/>
        <v>600</v>
      </c>
      <c r="B601">
        <f t="shared" si="21"/>
        <v>150</v>
      </c>
      <c r="C601" t="str">
        <f>INDEX('VBA code_permu_wo_repettn'!$T$3:$Y$6,COUNTIF('Profile-matrices_Condorcet'!$B$2:$B601,'Profile-matrices_Condorcet'!$B601),MATCH(INDEX('numeric possibilities'!D$3:D$1298,VLOOKUP($B601,'numeric possibilities'!$C$3:$G$1298,1)),'VBA code_permu_wo_repettn'!$T$2:$Y$2))</f>
        <v>B</v>
      </c>
      <c r="D601" t="str">
        <f>INDEX('VBA code_permu_wo_repettn'!$AA$3:$AF$6,COUNTIF('Profile-matrices_Condorcet'!$B$2:$B601,'Profile-matrices_Condorcet'!$B601),MATCH(INDEX('numeric possibilities'!E$3:E$1298,VLOOKUP($B601,'numeric possibilities'!$C$3:$G$1298,1)),'VBA code_permu_wo_repettn'!$AA$2:$AF$2))</f>
        <v>D</v>
      </c>
      <c r="E601" t="str">
        <f>INDEX('VBA code_permu_wo_repettn'!$AH$3:$AM$6,COUNTIF('Profile-matrices_Condorcet'!$B$2:$B601,'Profile-matrices_Condorcet'!$B601),MATCH(INDEX('numeric possibilities'!F$3:F$1298,VLOOKUP($B601,'numeric possibilities'!$C$3:$G$1298,1)),'VBA code_permu_wo_repettn'!$AH$2:$AM$2))</f>
        <v>B</v>
      </c>
      <c r="F601" t="str">
        <f>INDEX('VBA code_permu_wo_repettn'!$AO$3:$AT$6,COUNTIF('Profile-matrices_Condorcet'!$B$2:$B601,'Profile-matrices_Condorcet'!$B601),MATCH(INDEX('numeric possibilities'!G$3:G$1298,VLOOKUP($B601,'numeric possibilities'!$C$3:$G$1298,1)),'VBA code_permu_wo_repettn'!$AO$2:$AT$2))</f>
        <v>C</v>
      </c>
      <c r="G601" t="str">
        <f>IF(MAX(I601:L601)&gt;='numeric possibilities'!$B$4/2,INDEX('Profile-matrices_Condorcet'!I600:L600,1,MATCH(MAX('Profile-matrices_Condorcet'!I601:L601),'Profile-matrices_Condorcet'!I601:L601,0)),"NCW")</f>
        <v>A</v>
      </c>
      <c r="H601" t="s">
        <v>13</v>
      </c>
      <c r="I601" s="3">
        <f>COUNTIF($I599:$S599,I600)</f>
        <v>3</v>
      </c>
      <c r="J601" s="3">
        <f>COUNTIF($I599:$S599,J600)</f>
        <v>0</v>
      </c>
      <c r="K601" s="3">
        <f>COUNTIF($I599:$S599,K600)</f>
        <v>2</v>
      </c>
      <c r="L601" s="3">
        <f>COUNTIF($I599:$S599,L600)</f>
        <v>1</v>
      </c>
    </row>
    <row r="602" spans="1:20" x14ac:dyDescent="0.25">
      <c r="A602">
        <f t="shared" si="20"/>
        <v>601</v>
      </c>
      <c r="B602">
        <f t="shared" si="21"/>
        <v>151</v>
      </c>
      <c r="C602" t="str">
        <f>INDEX('VBA code_permu_wo_repettn'!$T$3:$Y$6,COUNTIF('Profile-matrices_Condorcet'!$B$2:$B602,'Profile-matrices_Condorcet'!$B602),MATCH(INDEX('numeric possibilities'!D$3:D$1298,VLOOKUP($B602,'numeric possibilities'!$C$3:$G$1298,1)),'VBA code_permu_wo_repettn'!$T$2:$Y$2))</f>
        <v>A</v>
      </c>
      <c r="D602" t="str">
        <f>INDEX('VBA code_permu_wo_repettn'!$AA$3:$AF$6,COUNTIF('Profile-matrices_Condorcet'!$B$2:$B602,'Profile-matrices_Condorcet'!$B602),MATCH(INDEX('numeric possibilities'!E$3:E$1298,VLOOKUP($B602,'numeric possibilities'!$C$3:$G$1298,1)),'VBA code_permu_wo_repettn'!$AA$2:$AF$2))</f>
        <v>B</v>
      </c>
      <c r="E602" t="str">
        <f>INDEX('VBA code_permu_wo_repettn'!$AH$3:$AM$6,COUNTIF('Profile-matrices_Condorcet'!$B$2:$B602,'Profile-matrices_Condorcet'!$B602),MATCH(INDEX('numeric possibilities'!F$3:F$1298,VLOOKUP($B602,'numeric possibilities'!$C$3:$G$1298,1)),'VBA code_permu_wo_repettn'!$AH$2:$AM$2))</f>
        <v>C</v>
      </c>
      <c r="F602" t="str">
        <f>INDEX('VBA code_permu_wo_repettn'!$AO$3:$AT$6,COUNTIF('Profile-matrices_Condorcet'!$B$2:$B602,'Profile-matrices_Condorcet'!$B602),MATCH(INDEX('numeric possibilities'!G$3:G$1298,VLOOKUP($B602,'numeric possibilities'!$C$3:$G$1298,1)),'VBA code_permu_wo_repettn'!$AO$2:$AT$2))</f>
        <v>D</v>
      </c>
      <c r="H602" t="s">
        <v>14</v>
      </c>
      <c r="I602" s="3">
        <f>IF(MATCH(I$1,$C602:$C605,0)&lt;(MATCH(J$1,$C602:$C605,0)),1*a_vote,0)+IF(MATCH(I$1,$D602:$D605,0)&lt;MATCH(J$1,$D602:$D605,0),1*b_vote,0)+IF(MATCH(I$1,$E602:$E605,0)&lt;MATCH(J$1,$E602:$E605,0),1*c_vote,0)+IF(MATCH(I$1,$F602:$F605,0)&lt;MATCH(J$1,$F602:$F605,0),1*d_vote,0)</f>
        <v>0.74</v>
      </c>
      <c r="J602" s="3">
        <f>IF(MATCH(I$1,$C602:$C605,0)&gt;(MATCH(J$1,$C602:$C605,0)),1*a_vote,0)+IF(MATCH(I$1,$D602:$D605,0)&gt;MATCH(J$1,$D602:$D605,0),1*b_vote,0)+IF(MATCH(I$1,$E602:$E605,0)&gt;MATCH(J$1,$E602:$E605,0),1*c_vote,0)+IF(MATCH(I$1,$F602:$F605,0)&gt;MATCH(J$1,$F602:$F605,0),1*d_vote,0)</f>
        <v>0.26</v>
      </c>
      <c r="K602" s="3">
        <f>IF(MATCH($K$1,$C602:$C605,0)&lt;(MATCH($L$1,$C602:$C605,0)),1*a_vote,0)+IF(MATCH($K$1,$D602:$D605,0)&lt;MATCH($L$1,$D602:$D605,0),1*b_vote,0)+IF(MATCH($K$1,$E602:$E605,0)&lt;MATCH($L$1,$E602:$E605,0),1*c_vote,0)+IF(MATCH($K$1,$F602:$F605,0)&lt;MATCH($L$1,$F602:$F605,0),1*d_vote,0)</f>
        <v>0.75</v>
      </c>
      <c r="L602" s="3">
        <f>IF(MATCH(K$1,$C602:$C605,0)&gt;(MATCH(L$1,$C602:$C605,0)),1*a_vote,0)+IF(MATCH(K$1,$D602:$D605,0)&gt;MATCH(L$1,$D602:$D605,0),1*b_vote,0)+IF(MATCH(K$1,$E602:$E605,0)&gt;MATCH(L$1,$E602:$E605,0),1*c_vote,0)+IF(MATCH(K$1,$F602:$F605,0)&gt;MATCH(L$1,$F602:$F605,0),1*d_vote,0)</f>
        <v>0.25</v>
      </c>
      <c r="M602" s="3">
        <f>IF(MATCH($M$1,$C602:$C605,0)&lt;(MATCH($N$1,$C602:$C605,0)),1*a_vote,0)+IF(MATCH($M$1,$D602:$D605,0)&lt;MATCH($N$1,$D602:$D605,0),1*b_vote,0)+IF(MATCH($M$1,$E602:$E605,0)&lt;MATCH($N$1,$E602:$E605,0),1*c_vote,0)+IF(MATCH($M$1,$F602:$F605,0)&lt;MATCH($N$1,$F602:$F605,0),1*d_vote,0)</f>
        <v>0.53</v>
      </c>
      <c r="N602" s="3">
        <f>IF(MATCH(M$1,$C602:$C605,0)&gt;(MATCH(N$1,$C602:$C605,0)),1*a_vote,0)+IF(MATCH(M$1,$D602:$D605,0)&gt;MATCH(N$1,$D602:$D605,0),1*b_vote,0)+IF(MATCH(M$1,$E602:$E605,0)&gt;MATCH(N$1,$E602:$E605,0),1*c_vote,0)+IF(MATCH(M$1,$F602:$F605,0)&gt;MATCH(N$1,$F602:$F605,0),1*d_vote,0)</f>
        <v>0.47</v>
      </c>
      <c r="O602" s="3">
        <f>IF(MATCH($O$1,$C602:$C605,0)&lt;(MATCH($P$1,$C602:$C605,0)),1*a_vote,0)+IF(MATCH($O$1,$D602:$D605,0)&lt;MATCH($P$1,$D602:$D605,0),1*b_vote,0)+IF(MATCH($O$1,$E602:$E605,0)&lt;MATCH($P$1,$E602:$E605,0),1*c_vote,0)+IF(MATCH($O$1,$F602:$F605,0)&lt;MATCH($P$1,$F602:$F605,0),1*d_vote,0)</f>
        <v>0.75</v>
      </c>
      <c r="P602" s="3">
        <f>IF(MATCH(O$1,$C602:$C605,0)&gt;(MATCH(P$1,$C602:$C605,0)),1*a_vote,0)+IF(MATCH(O$1,$D602:$D605,0)&gt;MATCH(P$1,$D602:$D605,0),1*b_vote,0)+IF(MATCH(O$1,$E602:$E605,0)&gt;MATCH(P$1,$E602:$E605,0),1*c_vote,0)+IF(MATCH(O$1,$F602:$F605,0)&gt;MATCH(P$1,$F602:$F605,0),1*d_vote,0)</f>
        <v>0.25</v>
      </c>
      <c r="Q602" s="3">
        <f>IF(MATCH($Q$1,$C602:$C605,0)&lt;(MATCH($R$1,$C602:$C605,0)),1*a_vote,0)+IF(MATCH($Q$1,$D602:$D605,0)&lt;MATCH($R$1,$D602:$D605,0),1*b_vote,0)+IF(MATCH($Q$1,$E602:$E605,0)&lt;MATCH($R$1,$E602:$E605,0),1*c_vote,0)+IF(MATCH($Q$1,$F602:$F605,0)&lt;MATCH($R$1,$F602:$F605,0),1*d_vote,0)</f>
        <v>0.53</v>
      </c>
      <c r="R602" s="3">
        <f>IF(MATCH(Q$1,$C602:$C605,0)&gt;(MATCH(R$1,$C602:$C605,0)),1*a_vote,0)+IF(MATCH(Q$1,$D602:$D605,0)&gt;MATCH(R$1,$D602:$D605,0),1*b_vote,0)+IF(MATCH(Q$1,$E602:$E605,0)&gt;MATCH(R$1,$E602:$E605,0),1*c_vote,0)+IF(MATCH(Q$1,$F602:$F605,0)&gt;MATCH(R$1,$F602:$F605,0),1*d_vote,0)</f>
        <v>0.47</v>
      </c>
      <c r="S602" s="3">
        <f>IF(MATCH($S$1,$C602:$C605,0)&lt;(MATCH($T$1,$C602:$C605,0)),1*a_vote,0)+IF(MATCH($S$1,$D602:$D605,0)&lt;MATCH($T$1,$D602:$D605,0),1*b_vote,0)+IF(MATCH($S$1,$E602:$E605,0)&lt;MATCH($T$1,$E602:$E605,0),1*c_vote,0)+IF(MATCH($S$1,$F602:$F605,0)&lt;MATCH($T$1,$F602:$F605,0),1*d_vote,0)</f>
        <v>0.52</v>
      </c>
      <c r="T602" s="3">
        <f>IF(MATCH(S$1,$C602:$C605,0)&gt;(MATCH(T$1,$C602:$C605,0)),1*a_vote,0)+IF(MATCH(S$1,$D602:$D605,0)&gt;MATCH(T$1,$D602:$D605,0),1*b_vote,0)+IF(MATCH(S$1,$E602:$E605,0)&gt;MATCH(T$1,$E602:$E605,0),1*c_vote,0)+IF(MATCH(S$1,$F602:$F605,0)&gt;MATCH(T$1,$F602:$F605,0),1*d_vote,0)</f>
        <v>0.48</v>
      </c>
    </row>
    <row r="603" spans="1:20" x14ac:dyDescent="0.25">
      <c r="A603">
        <f t="shared" si="20"/>
        <v>602</v>
      </c>
      <c r="B603">
        <f t="shared" si="21"/>
        <v>151</v>
      </c>
      <c r="C603" t="str">
        <f>INDEX('VBA code_permu_wo_repettn'!$T$3:$Y$6,COUNTIF('Profile-matrices_Condorcet'!$B$2:$B603,'Profile-matrices_Condorcet'!$B603),MATCH(INDEX('numeric possibilities'!D$3:D$1298,VLOOKUP($B603,'numeric possibilities'!$C$3:$G$1298,1)),'VBA code_permu_wo_repettn'!$T$2:$Y$2))</f>
        <v>B</v>
      </c>
      <c r="D603" t="str">
        <f>INDEX('VBA code_permu_wo_repettn'!$AA$3:$AF$6,COUNTIF('Profile-matrices_Condorcet'!$B$2:$B603,'Profile-matrices_Condorcet'!$B603),MATCH(INDEX('numeric possibilities'!E$3:E$1298,VLOOKUP($B603,'numeric possibilities'!$C$3:$G$1298,1)),'VBA code_permu_wo_repettn'!$AA$2:$AF$2))</f>
        <v>A</v>
      </c>
      <c r="E603" t="str">
        <f>INDEX('VBA code_permu_wo_repettn'!$AH$3:$AM$6,COUNTIF('Profile-matrices_Condorcet'!$B$2:$B603,'Profile-matrices_Condorcet'!$B603),MATCH(INDEX('numeric possibilities'!F$3:F$1298,VLOOKUP($B603,'numeric possibilities'!$C$3:$G$1298,1)),'VBA code_permu_wo_repettn'!$AH$2:$AM$2))</f>
        <v>D</v>
      </c>
      <c r="F603" t="str">
        <f>INDEX('VBA code_permu_wo_repettn'!$AO$3:$AT$6,COUNTIF('Profile-matrices_Condorcet'!$B$2:$B603,'Profile-matrices_Condorcet'!$B603),MATCH(INDEX('numeric possibilities'!G$3:G$1298,VLOOKUP($B603,'numeric possibilities'!$C$3:$G$1298,1)),'VBA code_permu_wo_repettn'!$AO$2:$AT$2))</f>
        <v>A</v>
      </c>
      <c r="H603" t="s">
        <v>15</v>
      </c>
      <c r="I603" t="str">
        <f>IF(I602&gt;J602,$I$1,IF(I602&lt;J602,$J$1,0))</f>
        <v>A</v>
      </c>
      <c r="K603" t="str">
        <f>IF(K602&gt;L602,$K$1,IF(K602&lt;L602,$L$1,0))</f>
        <v>A</v>
      </c>
      <c r="M603" t="str">
        <f>IF(M602&gt;N602,$M$1,IF(M602&lt;N602,$N$1,0))</f>
        <v>A</v>
      </c>
      <c r="O603" t="str">
        <f>IF(O602&gt;P602,$O$1,IF(O602&lt;P602,$P$1,0))</f>
        <v>B</v>
      </c>
      <c r="Q603" t="str">
        <f>IF(Q602&gt;R602,$Q$1,IF(Q602&lt;R602,$R$1,0))</f>
        <v>B</v>
      </c>
      <c r="S603" t="str">
        <f>IF(S602&gt;T602,$S$1,IF(S602&lt;T602,$T$1,0))</f>
        <v>C</v>
      </c>
    </row>
    <row r="604" spans="1:20" x14ac:dyDescent="0.25">
      <c r="A604">
        <f t="shared" si="20"/>
        <v>603</v>
      </c>
      <c r="B604">
        <f t="shared" si="21"/>
        <v>151</v>
      </c>
      <c r="C604" t="str">
        <f>INDEX('VBA code_permu_wo_repettn'!$T$3:$Y$6,COUNTIF('Profile-matrices_Condorcet'!$B$2:$B604,'Profile-matrices_Condorcet'!$B604),MATCH(INDEX('numeric possibilities'!D$3:D$1298,VLOOKUP($B604,'numeric possibilities'!$C$3:$G$1298,1)),'VBA code_permu_wo_repettn'!$T$2:$Y$2))</f>
        <v>C</v>
      </c>
      <c r="D604" t="str">
        <f>INDEX('VBA code_permu_wo_repettn'!$AA$3:$AF$6,COUNTIF('Profile-matrices_Condorcet'!$B$2:$B604,'Profile-matrices_Condorcet'!$B604),MATCH(INDEX('numeric possibilities'!E$3:E$1298,VLOOKUP($B604,'numeric possibilities'!$C$3:$G$1298,1)),'VBA code_permu_wo_repettn'!$AA$2:$AF$2))</f>
        <v>D</v>
      </c>
      <c r="E604" t="str">
        <f>INDEX('VBA code_permu_wo_repettn'!$AH$3:$AM$6,COUNTIF('Profile-matrices_Condorcet'!$B$2:$B604,'Profile-matrices_Condorcet'!$B604),MATCH(INDEX('numeric possibilities'!F$3:F$1298,VLOOKUP($B604,'numeric possibilities'!$C$3:$G$1298,1)),'VBA code_permu_wo_repettn'!$AH$2:$AM$2))</f>
        <v>A</v>
      </c>
      <c r="F604" t="str">
        <f>INDEX('VBA code_permu_wo_repettn'!$AO$3:$AT$6,COUNTIF('Profile-matrices_Condorcet'!$B$2:$B604,'Profile-matrices_Condorcet'!$B604),MATCH(INDEX('numeric possibilities'!G$3:G$1298,VLOOKUP($B604,'numeric possibilities'!$C$3:$G$1298,1)),'VBA code_permu_wo_repettn'!$AO$2:$AT$2))</f>
        <v>B</v>
      </c>
      <c r="I604" t="s">
        <v>0</v>
      </c>
      <c r="J604" t="s">
        <v>1</v>
      </c>
      <c r="K604" t="s">
        <v>2</v>
      </c>
      <c r="L604" t="s">
        <v>3</v>
      </c>
    </row>
    <row r="605" spans="1:20" x14ac:dyDescent="0.25">
      <c r="A605">
        <f t="shared" si="20"/>
        <v>604</v>
      </c>
      <c r="B605">
        <f t="shared" si="21"/>
        <v>151</v>
      </c>
      <c r="C605" t="str">
        <f>INDEX('VBA code_permu_wo_repettn'!$T$3:$Y$6,COUNTIF('Profile-matrices_Condorcet'!$B$2:$B605,'Profile-matrices_Condorcet'!$B605),MATCH(INDEX('numeric possibilities'!D$3:D$1298,VLOOKUP($B605,'numeric possibilities'!$C$3:$G$1298,1)),'VBA code_permu_wo_repettn'!$T$2:$Y$2))</f>
        <v>D</v>
      </c>
      <c r="D605" t="str">
        <f>INDEX('VBA code_permu_wo_repettn'!$AA$3:$AF$6,COUNTIF('Profile-matrices_Condorcet'!$B$2:$B605,'Profile-matrices_Condorcet'!$B605),MATCH(INDEX('numeric possibilities'!E$3:E$1298,VLOOKUP($B605,'numeric possibilities'!$C$3:$G$1298,1)),'VBA code_permu_wo_repettn'!$AA$2:$AF$2))</f>
        <v>C</v>
      </c>
      <c r="E605" t="str">
        <f>INDEX('VBA code_permu_wo_repettn'!$AH$3:$AM$6,COUNTIF('Profile-matrices_Condorcet'!$B$2:$B605,'Profile-matrices_Condorcet'!$B605),MATCH(INDEX('numeric possibilities'!F$3:F$1298,VLOOKUP($B605,'numeric possibilities'!$C$3:$G$1298,1)),'VBA code_permu_wo_repettn'!$AH$2:$AM$2))</f>
        <v>B</v>
      </c>
      <c r="F605" t="str">
        <f>INDEX('VBA code_permu_wo_repettn'!$AO$3:$AT$6,COUNTIF('Profile-matrices_Condorcet'!$B$2:$B605,'Profile-matrices_Condorcet'!$B605),MATCH(INDEX('numeric possibilities'!G$3:G$1298,VLOOKUP($B605,'numeric possibilities'!$C$3:$G$1298,1)),'VBA code_permu_wo_repettn'!$AO$2:$AT$2))</f>
        <v>C</v>
      </c>
      <c r="G605" t="str">
        <f>IF(MAX(I605:L605)&gt;='numeric possibilities'!$B$4/2,INDEX('Profile-matrices_Condorcet'!I604:L604,1,MATCH(MAX('Profile-matrices_Condorcet'!I605:L605),'Profile-matrices_Condorcet'!I605:L605,0)),"NCW")</f>
        <v>A</v>
      </c>
      <c r="H605" t="s">
        <v>13</v>
      </c>
      <c r="I605" s="3">
        <f>COUNTIF($I603:$S603,I604)</f>
        <v>3</v>
      </c>
      <c r="J605" s="3">
        <f>COUNTIF($I603:$S603,J604)</f>
        <v>2</v>
      </c>
      <c r="K605" s="3">
        <f>COUNTIF($I603:$S603,K604)</f>
        <v>1</v>
      </c>
      <c r="L605" s="3">
        <f>COUNTIF($I603:$S603,L604)</f>
        <v>0</v>
      </c>
    </row>
    <row r="606" spans="1:20" x14ac:dyDescent="0.25">
      <c r="A606">
        <f t="shared" si="20"/>
        <v>605</v>
      </c>
      <c r="B606">
        <f t="shared" si="21"/>
        <v>152</v>
      </c>
      <c r="C606" t="str">
        <f>INDEX('VBA code_permu_wo_repettn'!$T$3:$Y$6,COUNTIF('Profile-matrices_Condorcet'!$B$2:$B606,'Profile-matrices_Condorcet'!$B606),MATCH(INDEX('numeric possibilities'!D$3:D$1298,VLOOKUP($B606,'numeric possibilities'!$C$3:$G$1298,1)),'VBA code_permu_wo_repettn'!$T$2:$Y$2))</f>
        <v>A</v>
      </c>
      <c r="D606" t="str">
        <f>INDEX('VBA code_permu_wo_repettn'!$AA$3:$AF$6,COUNTIF('Profile-matrices_Condorcet'!$B$2:$B606,'Profile-matrices_Condorcet'!$B606),MATCH(INDEX('numeric possibilities'!E$3:E$1298,VLOOKUP($B606,'numeric possibilities'!$C$3:$G$1298,1)),'VBA code_permu_wo_repettn'!$AA$2:$AF$2))</f>
        <v>B</v>
      </c>
      <c r="E606" t="str">
        <f>INDEX('VBA code_permu_wo_repettn'!$AH$3:$AM$6,COUNTIF('Profile-matrices_Condorcet'!$B$2:$B606,'Profile-matrices_Condorcet'!$B606),MATCH(INDEX('numeric possibilities'!F$3:F$1298,VLOOKUP($B606,'numeric possibilities'!$C$3:$G$1298,1)),'VBA code_permu_wo_repettn'!$AH$2:$AM$2))</f>
        <v>C</v>
      </c>
      <c r="F606" t="str">
        <f>INDEX('VBA code_permu_wo_repettn'!$AO$3:$AT$6,COUNTIF('Profile-matrices_Condorcet'!$B$2:$B606,'Profile-matrices_Condorcet'!$B606),MATCH(INDEX('numeric possibilities'!G$3:G$1298,VLOOKUP($B606,'numeric possibilities'!$C$3:$G$1298,1)),'VBA code_permu_wo_repettn'!$AO$2:$AT$2))</f>
        <v>D</v>
      </c>
      <c r="H606" t="s">
        <v>14</v>
      </c>
      <c r="I606" s="3">
        <f>IF(MATCH(I$1,$C606:$C609,0)&lt;(MATCH(J$1,$C606:$C609,0)),1*a_vote,0)+IF(MATCH(I$1,$D606:$D609,0)&lt;MATCH(J$1,$D606:$D609,0),1*b_vote,0)+IF(MATCH(I$1,$E606:$E609,0)&lt;MATCH(J$1,$E606:$E609,0),1*c_vote,0)+IF(MATCH(I$1,$F606:$F609,0)&lt;MATCH(J$1,$F606:$F609,0),1*d_vote,0)</f>
        <v>0.74</v>
      </c>
      <c r="J606" s="3">
        <f>IF(MATCH(I$1,$C606:$C609,0)&gt;(MATCH(J$1,$C606:$C609,0)),1*a_vote,0)+IF(MATCH(I$1,$D606:$D609,0)&gt;MATCH(J$1,$D606:$D609,0),1*b_vote,0)+IF(MATCH(I$1,$E606:$E609,0)&gt;MATCH(J$1,$E606:$E609,0),1*c_vote,0)+IF(MATCH(I$1,$F606:$F609,0)&gt;MATCH(J$1,$F606:$F609,0),1*d_vote,0)</f>
        <v>0.26</v>
      </c>
      <c r="K606" s="3">
        <f>IF(MATCH($K$1,$C606:$C609,0)&lt;(MATCH($L$1,$C606:$C609,0)),1*a_vote,0)+IF(MATCH($K$1,$D606:$D609,0)&lt;MATCH($L$1,$D606:$D609,0),1*b_vote,0)+IF(MATCH($K$1,$E606:$E609,0)&lt;MATCH($L$1,$E606:$E609,0),1*c_vote,0)+IF(MATCH($K$1,$F606:$F609,0)&lt;MATCH($L$1,$F606:$F609,0),1*d_vote,0)</f>
        <v>0.75</v>
      </c>
      <c r="L606" s="3">
        <f>IF(MATCH(K$1,$C606:$C609,0)&gt;(MATCH(L$1,$C606:$C609,0)),1*a_vote,0)+IF(MATCH(K$1,$D606:$D609,0)&gt;MATCH(L$1,$D606:$D609,0),1*b_vote,0)+IF(MATCH(K$1,$E606:$E609,0)&gt;MATCH(L$1,$E606:$E609,0),1*c_vote,0)+IF(MATCH(K$1,$F606:$F609,0)&gt;MATCH(L$1,$F606:$F609,0),1*d_vote,0)</f>
        <v>0.25</v>
      </c>
      <c r="M606" s="3">
        <f>IF(MATCH($M$1,$C606:$C609,0)&lt;(MATCH($N$1,$C606:$C609,0)),1*a_vote,0)+IF(MATCH($M$1,$D606:$D609,0)&lt;MATCH($N$1,$D606:$D609,0),1*b_vote,0)+IF(MATCH($M$1,$E606:$E609,0)&lt;MATCH($N$1,$E606:$E609,0),1*c_vote,0)+IF(MATCH($M$1,$F606:$F609,0)&lt;MATCH($N$1,$F606:$F609,0),1*d_vote,0)</f>
        <v>0.53</v>
      </c>
      <c r="N606" s="3">
        <f>IF(MATCH(M$1,$C606:$C609,0)&gt;(MATCH(N$1,$C606:$C609,0)),1*a_vote,0)+IF(MATCH(M$1,$D606:$D609,0)&gt;MATCH(N$1,$D606:$D609,0),1*b_vote,0)+IF(MATCH(M$1,$E606:$E609,0)&gt;MATCH(N$1,$E606:$E609,0),1*c_vote,0)+IF(MATCH(M$1,$F606:$F609,0)&gt;MATCH(N$1,$F606:$F609,0),1*d_vote,0)</f>
        <v>0.47</v>
      </c>
      <c r="O606" s="3">
        <f>IF(MATCH($O$1,$C606:$C609,0)&lt;(MATCH($P$1,$C606:$C609,0)),1*a_vote,0)+IF(MATCH($O$1,$D606:$D609,0)&lt;MATCH($P$1,$D606:$D609,0),1*b_vote,0)+IF(MATCH($O$1,$E606:$E609,0)&lt;MATCH($P$1,$E606:$E609,0),1*c_vote,0)+IF(MATCH($O$1,$F606:$F609,0)&lt;MATCH($P$1,$F606:$F609,0),1*d_vote,0)</f>
        <v>0.75</v>
      </c>
      <c r="P606" s="3">
        <f>IF(MATCH(O$1,$C606:$C609,0)&gt;(MATCH(P$1,$C606:$C609,0)),1*a_vote,0)+IF(MATCH(O$1,$D606:$D609,0)&gt;MATCH(P$1,$D606:$D609,0),1*b_vote,0)+IF(MATCH(O$1,$E606:$E609,0)&gt;MATCH(P$1,$E606:$E609,0),1*c_vote,0)+IF(MATCH(O$1,$F606:$F609,0)&gt;MATCH(P$1,$F606:$F609,0),1*d_vote,0)</f>
        <v>0.25</v>
      </c>
      <c r="Q606" s="3">
        <f>IF(MATCH($Q$1,$C606:$C609,0)&lt;(MATCH($R$1,$C606:$C609,0)),1*a_vote,0)+IF(MATCH($Q$1,$D606:$D609,0)&lt;MATCH($R$1,$D606:$D609,0),1*b_vote,0)+IF(MATCH($Q$1,$E606:$E609,0)&lt;MATCH($R$1,$E606:$E609,0),1*c_vote,0)+IF(MATCH($Q$1,$F606:$F609,0)&lt;MATCH($R$1,$F606:$F609,0),1*d_vote,0)</f>
        <v>0.53</v>
      </c>
      <c r="R606" s="3">
        <f>IF(MATCH(Q$1,$C606:$C609,0)&gt;(MATCH(R$1,$C606:$C609,0)),1*a_vote,0)+IF(MATCH(Q$1,$D606:$D609,0)&gt;MATCH(R$1,$D606:$D609,0),1*b_vote,0)+IF(MATCH(Q$1,$E606:$E609,0)&gt;MATCH(R$1,$E606:$E609,0),1*c_vote,0)+IF(MATCH(Q$1,$F606:$F609,0)&gt;MATCH(R$1,$F606:$F609,0),1*d_vote,0)</f>
        <v>0.47</v>
      </c>
      <c r="S606" s="3">
        <f>IF(MATCH($S$1,$C606:$C609,0)&lt;(MATCH($T$1,$C606:$C609,0)),1*a_vote,0)+IF(MATCH($S$1,$D606:$D609,0)&lt;MATCH($T$1,$D606:$D609,0),1*b_vote,0)+IF(MATCH($S$1,$E606:$E609,0)&lt;MATCH($T$1,$E606:$E609,0),1*c_vote,0)+IF(MATCH($S$1,$F606:$F609,0)&lt;MATCH($T$1,$F606:$F609,0),1*d_vote,0)</f>
        <v>0.25</v>
      </c>
      <c r="T606" s="3">
        <f>IF(MATCH(S$1,$C606:$C609,0)&gt;(MATCH(T$1,$C606:$C609,0)),1*a_vote,0)+IF(MATCH(S$1,$D606:$D609,0)&gt;MATCH(T$1,$D606:$D609,0),1*b_vote,0)+IF(MATCH(S$1,$E606:$E609,0)&gt;MATCH(T$1,$E606:$E609,0),1*c_vote,0)+IF(MATCH(S$1,$F606:$F609,0)&gt;MATCH(T$1,$F606:$F609,0),1*d_vote,0)</f>
        <v>0.75</v>
      </c>
    </row>
    <row r="607" spans="1:20" x14ac:dyDescent="0.25">
      <c r="A607">
        <f t="shared" si="20"/>
        <v>606</v>
      </c>
      <c r="B607">
        <f t="shared" si="21"/>
        <v>152</v>
      </c>
      <c r="C607" t="str">
        <f>INDEX('VBA code_permu_wo_repettn'!$T$3:$Y$6,COUNTIF('Profile-matrices_Condorcet'!$B$2:$B607,'Profile-matrices_Condorcet'!$B607),MATCH(INDEX('numeric possibilities'!D$3:D$1298,VLOOKUP($B607,'numeric possibilities'!$C$3:$G$1298,1)),'VBA code_permu_wo_repettn'!$T$2:$Y$2))</f>
        <v>B</v>
      </c>
      <c r="D607" t="str">
        <f>INDEX('VBA code_permu_wo_repettn'!$AA$3:$AF$6,COUNTIF('Profile-matrices_Condorcet'!$B$2:$B607,'Profile-matrices_Condorcet'!$B607),MATCH(INDEX('numeric possibilities'!E$3:E$1298,VLOOKUP($B607,'numeric possibilities'!$C$3:$G$1298,1)),'VBA code_permu_wo_repettn'!$AA$2:$AF$2))</f>
        <v>A</v>
      </c>
      <c r="E607" t="str">
        <f>INDEX('VBA code_permu_wo_repettn'!$AH$3:$AM$6,COUNTIF('Profile-matrices_Condorcet'!$B$2:$B607,'Profile-matrices_Condorcet'!$B607),MATCH(INDEX('numeric possibilities'!F$3:F$1298,VLOOKUP($B607,'numeric possibilities'!$C$3:$G$1298,1)),'VBA code_permu_wo_repettn'!$AH$2:$AM$2))</f>
        <v>D</v>
      </c>
      <c r="F607" t="str">
        <f>INDEX('VBA code_permu_wo_repettn'!$AO$3:$AT$6,COUNTIF('Profile-matrices_Condorcet'!$B$2:$B607,'Profile-matrices_Condorcet'!$B607),MATCH(INDEX('numeric possibilities'!G$3:G$1298,VLOOKUP($B607,'numeric possibilities'!$C$3:$G$1298,1)),'VBA code_permu_wo_repettn'!$AO$2:$AT$2))</f>
        <v>A</v>
      </c>
      <c r="H607" t="s">
        <v>15</v>
      </c>
      <c r="I607" t="str">
        <f>IF(I606&gt;J606,$I$1,IF(I606&lt;J606,$J$1,0))</f>
        <v>A</v>
      </c>
      <c r="K607" t="str">
        <f>IF(K606&gt;L606,$K$1,IF(K606&lt;L606,$L$1,0))</f>
        <v>A</v>
      </c>
      <c r="M607" t="str">
        <f>IF(M606&gt;N606,$M$1,IF(M606&lt;N606,$N$1,0))</f>
        <v>A</v>
      </c>
      <c r="O607" t="str">
        <f>IF(O606&gt;P606,$O$1,IF(O606&lt;P606,$P$1,0))</f>
        <v>B</v>
      </c>
      <c r="Q607" t="str">
        <f>IF(Q606&gt;R606,$Q$1,IF(Q606&lt;R606,$R$1,0))</f>
        <v>B</v>
      </c>
      <c r="S607" t="str">
        <f>IF(S606&gt;T606,$S$1,IF(S606&lt;T606,$T$1,0))</f>
        <v>D</v>
      </c>
    </row>
    <row r="608" spans="1:20" x14ac:dyDescent="0.25">
      <c r="A608">
        <f t="shared" si="20"/>
        <v>607</v>
      </c>
      <c r="B608">
        <f t="shared" si="21"/>
        <v>152</v>
      </c>
      <c r="C608" t="str">
        <f>INDEX('VBA code_permu_wo_repettn'!$T$3:$Y$6,COUNTIF('Profile-matrices_Condorcet'!$B$2:$B608,'Profile-matrices_Condorcet'!$B608),MATCH(INDEX('numeric possibilities'!D$3:D$1298,VLOOKUP($B608,'numeric possibilities'!$C$3:$G$1298,1)),'VBA code_permu_wo_repettn'!$T$2:$Y$2))</f>
        <v>D</v>
      </c>
      <c r="D608" t="str">
        <f>INDEX('VBA code_permu_wo_repettn'!$AA$3:$AF$6,COUNTIF('Profile-matrices_Condorcet'!$B$2:$B608,'Profile-matrices_Condorcet'!$B608),MATCH(INDEX('numeric possibilities'!E$3:E$1298,VLOOKUP($B608,'numeric possibilities'!$C$3:$G$1298,1)),'VBA code_permu_wo_repettn'!$AA$2:$AF$2))</f>
        <v>D</v>
      </c>
      <c r="E608" t="str">
        <f>INDEX('VBA code_permu_wo_repettn'!$AH$3:$AM$6,COUNTIF('Profile-matrices_Condorcet'!$B$2:$B608,'Profile-matrices_Condorcet'!$B608),MATCH(INDEX('numeric possibilities'!F$3:F$1298,VLOOKUP($B608,'numeric possibilities'!$C$3:$G$1298,1)),'VBA code_permu_wo_repettn'!$AH$2:$AM$2))</f>
        <v>A</v>
      </c>
      <c r="F608" t="str">
        <f>INDEX('VBA code_permu_wo_repettn'!$AO$3:$AT$6,COUNTIF('Profile-matrices_Condorcet'!$B$2:$B608,'Profile-matrices_Condorcet'!$B608),MATCH(INDEX('numeric possibilities'!G$3:G$1298,VLOOKUP($B608,'numeric possibilities'!$C$3:$G$1298,1)),'VBA code_permu_wo_repettn'!$AO$2:$AT$2))</f>
        <v>B</v>
      </c>
      <c r="I608" t="s">
        <v>0</v>
      </c>
      <c r="J608" t="s">
        <v>1</v>
      </c>
      <c r="K608" t="s">
        <v>2</v>
      </c>
      <c r="L608" t="s">
        <v>3</v>
      </c>
    </row>
    <row r="609" spans="1:20" x14ac:dyDescent="0.25">
      <c r="A609">
        <f t="shared" si="20"/>
        <v>608</v>
      </c>
      <c r="B609">
        <f t="shared" si="21"/>
        <v>152</v>
      </c>
      <c r="C609" t="str">
        <f>INDEX('VBA code_permu_wo_repettn'!$T$3:$Y$6,COUNTIF('Profile-matrices_Condorcet'!$B$2:$B609,'Profile-matrices_Condorcet'!$B609),MATCH(INDEX('numeric possibilities'!D$3:D$1298,VLOOKUP($B609,'numeric possibilities'!$C$3:$G$1298,1)),'VBA code_permu_wo_repettn'!$T$2:$Y$2))</f>
        <v>C</v>
      </c>
      <c r="D609" t="str">
        <f>INDEX('VBA code_permu_wo_repettn'!$AA$3:$AF$6,COUNTIF('Profile-matrices_Condorcet'!$B$2:$B609,'Profile-matrices_Condorcet'!$B609),MATCH(INDEX('numeric possibilities'!E$3:E$1298,VLOOKUP($B609,'numeric possibilities'!$C$3:$G$1298,1)),'VBA code_permu_wo_repettn'!$AA$2:$AF$2))</f>
        <v>C</v>
      </c>
      <c r="E609" t="str">
        <f>INDEX('VBA code_permu_wo_repettn'!$AH$3:$AM$6,COUNTIF('Profile-matrices_Condorcet'!$B$2:$B609,'Profile-matrices_Condorcet'!$B609),MATCH(INDEX('numeric possibilities'!F$3:F$1298,VLOOKUP($B609,'numeric possibilities'!$C$3:$G$1298,1)),'VBA code_permu_wo_repettn'!$AH$2:$AM$2))</f>
        <v>B</v>
      </c>
      <c r="F609" t="str">
        <f>INDEX('VBA code_permu_wo_repettn'!$AO$3:$AT$6,COUNTIF('Profile-matrices_Condorcet'!$B$2:$B609,'Profile-matrices_Condorcet'!$B609),MATCH(INDEX('numeric possibilities'!G$3:G$1298,VLOOKUP($B609,'numeric possibilities'!$C$3:$G$1298,1)),'VBA code_permu_wo_repettn'!$AO$2:$AT$2))</f>
        <v>C</v>
      </c>
      <c r="G609" t="str">
        <f>IF(MAX(I609:L609)&gt;='numeric possibilities'!$B$4/2,INDEX('Profile-matrices_Condorcet'!I608:L608,1,MATCH(MAX('Profile-matrices_Condorcet'!I609:L609),'Profile-matrices_Condorcet'!I609:L609,0)),"NCW")</f>
        <v>A</v>
      </c>
      <c r="H609" t="s">
        <v>13</v>
      </c>
      <c r="I609" s="3">
        <f>COUNTIF($I607:$S607,I608)</f>
        <v>3</v>
      </c>
      <c r="J609" s="3">
        <f>COUNTIF($I607:$S607,J608)</f>
        <v>2</v>
      </c>
      <c r="K609" s="3">
        <f>COUNTIF($I607:$S607,K608)</f>
        <v>0</v>
      </c>
      <c r="L609" s="3">
        <f>COUNTIF($I607:$S607,L608)</f>
        <v>1</v>
      </c>
    </row>
    <row r="610" spans="1:20" x14ac:dyDescent="0.25">
      <c r="A610">
        <f t="shared" si="20"/>
        <v>609</v>
      </c>
      <c r="B610">
        <f t="shared" si="21"/>
        <v>153</v>
      </c>
      <c r="C610" t="str">
        <f>INDEX('VBA code_permu_wo_repettn'!$T$3:$Y$6,COUNTIF('Profile-matrices_Condorcet'!$B$2:$B610,'Profile-matrices_Condorcet'!$B610),MATCH(INDEX('numeric possibilities'!D$3:D$1298,VLOOKUP($B610,'numeric possibilities'!$C$3:$G$1298,1)),'VBA code_permu_wo_repettn'!$T$2:$Y$2))</f>
        <v>A</v>
      </c>
      <c r="D610" t="str">
        <f>INDEX('VBA code_permu_wo_repettn'!$AA$3:$AF$6,COUNTIF('Profile-matrices_Condorcet'!$B$2:$B610,'Profile-matrices_Condorcet'!$B610),MATCH(INDEX('numeric possibilities'!E$3:E$1298,VLOOKUP($B610,'numeric possibilities'!$C$3:$G$1298,1)),'VBA code_permu_wo_repettn'!$AA$2:$AF$2))</f>
        <v>B</v>
      </c>
      <c r="E610" t="str">
        <f>INDEX('VBA code_permu_wo_repettn'!$AH$3:$AM$6,COUNTIF('Profile-matrices_Condorcet'!$B$2:$B610,'Profile-matrices_Condorcet'!$B610),MATCH(INDEX('numeric possibilities'!F$3:F$1298,VLOOKUP($B610,'numeric possibilities'!$C$3:$G$1298,1)),'VBA code_permu_wo_repettn'!$AH$2:$AM$2))</f>
        <v>C</v>
      </c>
      <c r="F610" t="str">
        <f>INDEX('VBA code_permu_wo_repettn'!$AO$3:$AT$6,COUNTIF('Profile-matrices_Condorcet'!$B$2:$B610,'Profile-matrices_Condorcet'!$B610),MATCH(INDEX('numeric possibilities'!G$3:G$1298,VLOOKUP($B610,'numeric possibilities'!$C$3:$G$1298,1)),'VBA code_permu_wo_repettn'!$AO$2:$AT$2))</f>
        <v>D</v>
      </c>
      <c r="H610" t="s">
        <v>14</v>
      </c>
      <c r="I610" s="3">
        <f>IF(MATCH(I$1,$C610:$C613,0)&lt;(MATCH(J$1,$C610:$C613,0)),1*a_vote,0)+IF(MATCH(I$1,$D610:$D613,0)&lt;MATCH(J$1,$D610:$D613,0),1*b_vote,0)+IF(MATCH(I$1,$E610:$E613,0)&lt;MATCH(J$1,$E610:$E613,0),1*c_vote,0)+IF(MATCH(I$1,$F610:$F613,0)&lt;MATCH(J$1,$F610:$F613,0),1*d_vote,0)</f>
        <v>0.74</v>
      </c>
      <c r="J610" s="3">
        <f>IF(MATCH(I$1,$C610:$C613,0)&gt;(MATCH(J$1,$C610:$C613,0)),1*a_vote,0)+IF(MATCH(I$1,$D610:$D613,0)&gt;MATCH(J$1,$D610:$D613,0),1*b_vote,0)+IF(MATCH(I$1,$E610:$E613,0)&gt;MATCH(J$1,$E610:$E613,0),1*c_vote,0)+IF(MATCH(I$1,$F610:$F613,0)&gt;MATCH(J$1,$F610:$F613,0),1*d_vote,0)</f>
        <v>0.26</v>
      </c>
      <c r="K610" s="3">
        <f>IF(MATCH($K$1,$C610:$C613,0)&lt;(MATCH($L$1,$C610:$C613,0)),1*a_vote,0)+IF(MATCH($K$1,$D610:$D613,0)&lt;MATCH($L$1,$D610:$D613,0),1*b_vote,0)+IF(MATCH($K$1,$E610:$E613,0)&lt;MATCH($L$1,$E610:$E613,0),1*c_vote,0)+IF(MATCH($K$1,$F610:$F613,0)&lt;MATCH($L$1,$F610:$F613,0),1*d_vote,0)</f>
        <v>0.75</v>
      </c>
      <c r="L610" s="3">
        <f>IF(MATCH(K$1,$C610:$C613,0)&gt;(MATCH(L$1,$C610:$C613,0)),1*a_vote,0)+IF(MATCH(K$1,$D610:$D613,0)&gt;MATCH(L$1,$D610:$D613,0),1*b_vote,0)+IF(MATCH(K$1,$E610:$E613,0)&gt;MATCH(L$1,$E610:$E613,0),1*c_vote,0)+IF(MATCH(K$1,$F610:$F613,0)&gt;MATCH(L$1,$F610:$F613,0),1*d_vote,0)</f>
        <v>0.25</v>
      </c>
      <c r="M610" s="3">
        <f>IF(MATCH($M$1,$C610:$C613,0)&lt;(MATCH($N$1,$C610:$C613,0)),1*a_vote,0)+IF(MATCH($M$1,$D610:$D613,0)&lt;MATCH($N$1,$D610:$D613,0),1*b_vote,0)+IF(MATCH($M$1,$E610:$E613,0)&lt;MATCH($N$1,$E610:$E613,0),1*c_vote,0)+IF(MATCH($M$1,$F610:$F613,0)&lt;MATCH($N$1,$F610:$F613,0),1*d_vote,0)</f>
        <v>0.53</v>
      </c>
      <c r="N610" s="3">
        <f>IF(MATCH(M$1,$C610:$C613,0)&gt;(MATCH(N$1,$C610:$C613,0)),1*a_vote,0)+IF(MATCH(M$1,$D610:$D613,0)&gt;MATCH(N$1,$D610:$D613,0),1*b_vote,0)+IF(MATCH(M$1,$E610:$E613,0)&gt;MATCH(N$1,$E610:$E613,0),1*c_vote,0)+IF(MATCH(M$1,$F610:$F613,0)&gt;MATCH(N$1,$F610:$F613,0),1*d_vote,0)</f>
        <v>0.47</v>
      </c>
      <c r="O610" s="3">
        <f>IF(MATCH($O$1,$C610:$C613,0)&lt;(MATCH($P$1,$C610:$C613,0)),1*a_vote,0)+IF(MATCH($O$1,$D610:$D613,0)&lt;MATCH($P$1,$D610:$D613,0),1*b_vote,0)+IF(MATCH($O$1,$E610:$E613,0)&lt;MATCH($P$1,$E610:$E613,0),1*c_vote,0)+IF(MATCH($O$1,$F610:$F613,0)&lt;MATCH($P$1,$F610:$F613,0),1*d_vote,0)</f>
        <v>0.48</v>
      </c>
      <c r="P610" s="3">
        <f>IF(MATCH(O$1,$C610:$C613,0)&gt;(MATCH(P$1,$C610:$C613,0)),1*a_vote,0)+IF(MATCH(O$1,$D610:$D613,0)&gt;MATCH(P$1,$D610:$D613,0),1*b_vote,0)+IF(MATCH(O$1,$E610:$E613,0)&gt;MATCH(P$1,$E610:$E613,0),1*c_vote,0)+IF(MATCH(O$1,$F610:$F613,0)&gt;MATCH(P$1,$F610:$F613,0),1*d_vote,0)</f>
        <v>0.52</v>
      </c>
      <c r="Q610" s="3">
        <f>IF(MATCH($Q$1,$C610:$C613,0)&lt;(MATCH($R$1,$C610:$C613,0)),1*a_vote,0)+IF(MATCH($Q$1,$D610:$D613,0)&lt;MATCH($R$1,$D610:$D613,0),1*b_vote,0)+IF(MATCH($Q$1,$E610:$E613,0)&lt;MATCH($R$1,$E610:$E613,0),1*c_vote,0)+IF(MATCH($Q$1,$F610:$F613,0)&lt;MATCH($R$1,$F610:$F613,0),1*d_vote,0)</f>
        <v>0.53</v>
      </c>
      <c r="R610" s="3">
        <f>IF(MATCH(Q$1,$C610:$C613,0)&gt;(MATCH(R$1,$C610:$C613,0)),1*a_vote,0)+IF(MATCH(Q$1,$D610:$D613,0)&gt;MATCH(R$1,$D610:$D613,0),1*b_vote,0)+IF(MATCH(Q$1,$E610:$E613,0)&gt;MATCH(R$1,$E610:$E613,0),1*c_vote,0)+IF(MATCH(Q$1,$F610:$F613,0)&gt;MATCH(R$1,$F610:$F613,0),1*d_vote,0)</f>
        <v>0.47</v>
      </c>
      <c r="S610" s="3">
        <f>IF(MATCH($S$1,$C610:$C613,0)&lt;(MATCH($T$1,$C610:$C613,0)),1*a_vote,0)+IF(MATCH($S$1,$D610:$D613,0)&lt;MATCH($T$1,$D610:$D613,0),1*b_vote,0)+IF(MATCH($S$1,$E610:$E613,0)&lt;MATCH($T$1,$E610:$E613,0),1*c_vote,0)+IF(MATCH($S$1,$F610:$F613,0)&lt;MATCH($T$1,$F610:$F613,0),1*d_vote,0)</f>
        <v>0.52</v>
      </c>
      <c r="T610" s="3">
        <f>IF(MATCH(S$1,$C610:$C613,0)&gt;(MATCH(T$1,$C610:$C613,0)),1*a_vote,0)+IF(MATCH(S$1,$D610:$D613,0)&gt;MATCH(T$1,$D610:$D613,0),1*b_vote,0)+IF(MATCH(S$1,$E610:$E613,0)&gt;MATCH(T$1,$E610:$E613,0),1*c_vote,0)+IF(MATCH(S$1,$F610:$F613,0)&gt;MATCH(T$1,$F610:$F613,0),1*d_vote,0)</f>
        <v>0.48</v>
      </c>
    </row>
    <row r="611" spans="1:20" x14ac:dyDescent="0.25">
      <c r="A611">
        <f t="shared" si="20"/>
        <v>610</v>
      </c>
      <c r="B611">
        <f t="shared" si="21"/>
        <v>153</v>
      </c>
      <c r="C611" t="str">
        <f>INDEX('VBA code_permu_wo_repettn'!$T$3:$Y$6,COUNTIF('Profile-matrices_Condorcet'!$B$2:$B611,'Profile-matrices_Condorcet'!$B611),MATCH(INDEX('numeric possibilities'!D$3:D$1298,VLOOKUP($B611,'numeric possibilities'!$C$3:$G$1298,1)),'VBA code_permu_wo_repettn'!$T$2:$Y$2))</f>
        <v>C</v>
      </c>
      <c r="D611" t="str">
        <f>INDEX('VBA code_permu_wo_repettn'!$AA$3:$AF$6,COUNTIF('Profile-matrices_Condorcet'!$B$2:$B611,'Profile-matrices_Condorcet'!$B611),MATCH(INDEX('numeric possibilities'!E$3:E$1298,VLOOKUP($B611,'numeric possibilities'!$C$3:$G$1298,1)),'VBA code_permu_wo_repettn'!$AA$2:$AF$2))</f>
        <v>A</v>
      </c>
      <c r="E611" t="str">
        <f>INDEX('VBA code_permu_wo_repettn'!$AH$3:$AM$6,COUNTIF('Profile-matrices_Condorcet'!$B$2:$B611,'Profile-matrices_Condorcet'!$B611),MATCH(INDEX('numeric possibilities'!F$3:F$1298,VLOOKUP($B611,'numeric possibilities'!$C$3:$G$1298,1)),'VBA code_permu_wo_repettn'!$AH$2:$AM$2))</f>
        <v>D</v>
      </c>
      <c r="F611" t="str">
        <f>INDEX('VBA code_permu_wo_repettn'!$AO$3:$AT$6,COUNTIF('Profile-matrices_Condorcet'!$B$2:$B611,'Profile-matrices_Condorcet'!$B611),MATCH(INDEX('numeric possibilities'!G$3:G$1298,VLOOKUP($B611,'numeric possibilities'!$C$3:$G$1298,1)),'VBA code_permu_wo_repettn'!$AO$2:$AT$2))</f>
        <v>A</v>
      </c>
      <c r="H611" t="s">
        <v>15</v>
      </c>
      <c r="I611" t="str">
        <f>IF(I610&gt;J610,$I$1,IF(I610&lt;J610,$J$1,0))</f>
        <v>A</v>
      </c>
      <c r="K611" t="str">
        <f>IF(K610&gt;L610,$K$1,IF(K610&lt;L610,$L$1,0))</f>
        <v>A</v>
      </c>
      <c r="M611" t="str">
        <f>IF(M610&gt;N610,$M$1,IF(M610&lt;N610,$N$1,0))</f>
        <v>A</v>
      </c>
      <c r="O611" t="str">
        <f>IF(O610&gt;P610,$O$1,IF(O610&lt;P610,$P$1,0))</f>
        <v>C</v>
      </c>
      <c r="Q611" t="str">
        <f>IF(Q610&gt;R610,$Q$1,IF(Q610&lt;R610,$R$1,0))</f>
        <v>B</v>
      </c>
      <c r="S611" t="str">
        <f>IF(S610&gt;T610,$S$1,IF(S610&lt;T610,$T$1,0))</f>
        <v>C</v>
      </c>
    </row>
    <row r="612" spans="1:20" x14ac:dyDescent="0.25">
      <c r="A612">
        <f t="shared" si="20"/>
        <v>611</v>
      </c>
      <c r="B612">
        <f t="shared" si="21"/>
        <v>153</v>
      </c>
      <c r="C612" t="str">
        <f>INDEX('VBA code_permu_wo_repettn'!$T$3:$Y$6,COUNTIF('Profile-matrices_Condorcet'!$B$2:$B612,'Profile-matrices_Condorcet'!$B612),MATCH(INDEX('numeric possibilities'!D$3:D$1298,VLOOKUP($B612,'numeric possibilities'!$C$3:$G$1298,1)),'VBA code_permu_wo_repettn'!$T$2:$Y$2))</f>
        <v>B</v>
      </c>
      <c r="D612" t="str">
        <f>INDEX('VBA code_permu_wo_repettn'!$AA$3:$AF$6,COUNTIF('Profile-matrices_Condorcet'!$B$2:$B612,'Profile-matrices_Condorcet'!$B612),MATCH(INDEX('numeric possibilities'!E$3:E$1298,VLOOKUP($B612,'numeric possibilities'!$C$3:$G$1298,1)),'VBA code_permu_wo_repettn'!$AA$2:$AF$2))</f>
        <v>D</v>
      </c>
      <c r="E612" t="str">
        <f>INDEX('VBA code_permu_wo_repettn'!$AH$3:$AM$6,COUNTIF('Profile-matrices_Condorcet'!$B$2:$B612,'Profile-matrices_Condorcet'!$B612),MATCH(INDEX('numeric possibilities'!F$3:F$1298,VLOOKUP($B612,'numeric possibilities'!$C$3:$G$1298,1)),'VBA code_permu_wo_repettn'!$AH$2:$AM$2))</f>
        <v>A</v>
      </c>
      <c r="F612" t="str">
        <f>INDEX('VBA code_permu_wo_repettn'!$AO$3:$AT$6,COUNTIF('Profile-matrices_Condorcet'!$B$2:$B612,'Profile-matrices_Condorcet'!$B612),MATCH(INDEX('numeric possibilities'!G$3:G$1298,VLOOKUP($B612,'numeric possibilities'!$C$3:$G$1298,1)),'VBA code_permu_wo_repettn'!$AO$2:$AT$2))</f>
        <v>B</v>
      </c>
      <c r="I612" t="s">
        <v>0</v>
      </c>
      <c r="J612" t="s">
        <v>1</v>
      </c>
      <c r="K612" t="s">
        <v>2</v>
      </c>
      <c r="L612" t="s">
        <v>3</v>
      </c>
    </row>
    <row r="613" spans="1:20" x14ac:dyDescent="0.25">
      <c r="A613">
        <f t="shared" si="20"/>
        <v>612</v>
      </c>
      <c r="B613">
        <f t="shared" si="21"/>
        <v>153</v>
      </c>
      <c r="C613" t="str">
        <f>INDEX('VBA code_permu_wo_repettn'!$T$3:$Y$6,COUNTIF('Profile-matrices_Condorcet'!$B$2:$B613,'Profile-matrices_Condorcet'!$B613),MATCH(INDEX('numeric possibilities'!D$3:D$1298,VLOOKUP($B613,'numeric possibilities'!$C$3:$G$1298,1)),'VBA code_permu_wo_repettn'!$T$2:$Y$2))</f>
        <v>D</v>
      </c>
      <c r="D613" t="str">
        <f>INDEX('VBA code_permu_wo_repettn'!$AA$3:$AF$6,COUNTIF('Profile-matrices_Condorcet'!$B$2:$B613,'Profile-matrices_Condorcet'!$B613),MATCH(INDEX('numeric possibilities'!E$3:E$1298,VLOOKUP($B613,'numeric possibilities'!$C$3:$G$1298,1)),'VBA code_permu_wo_repettn'!$AA$2:$AF$2))</f>
        <v>C</v>
      </c>
      <c r="E613" t="str">
        <f>INDEX('VBA code_permu_wo_repettn'!$AH$3:$AM$6,COUNTIF('Profile-matrices_Condorcet'!$B$2:$B613,'Profile-matrices_Condorcet'!$B613),MATCH(INDEX('numeric possibilities'!F$3:F$1298,VLOOKUP($B613,'numeric possibilities'!$C$3:$G$1298,1)),'VBA code_permu_wo_repettn'!$AH$2:$AM$2))</f>
        <v>B</v>
      </c>
      <c r="F613" t="str">
        <f>INDEX('VBA code_permu_wo_repettn'!$AO$3:$AT$6,COUNTIF('Profile-matrices_Condorcet'!$B$2:$B613,'Profile-matrices_Condorcet'!$B613),MATCH(INDEX('numeric possibilities'!G$3:G$1298,VLOOKUP($B613,'numeric possibilities'!$C$3:$G$1298,1)),'VBA code_permu_wo_repettn'!$AO$2:$AT$2))</f>
        <v>C</v>
      </c>
      <c r="G613" t="str">
        <f>IF(MAX(I613:L613)&gt;='numeric possibilities'!$B$4/2,INDEX('Profile-matrices_Condorcet'!I612:L612,1,MATCH(MAX('Profile-matrices_Condorcet'!I613:L613),'Profile-matrices_Condorcet'!I613:L613,0)),"NCW")</f>
        <v>A</v>
      </c>
      <c r="H613" t="s">
        <v>13</v>
      </c>
      <c r="I613" s="3">
        <f>COUNTIF($I611:$S611,I612)</f>
        <v>3</v>
      </c>
      <c r="J613" s="3">
        <f>COUNTIF($I611:$S611,J612)</f>
        <v>1</v>
      </c>
      <c r="K613" s="3">
        <f>COUNTIF($I611:$S611,K612)</f>
        <v>2</v>
      </c>
      <c r="L613" s="3">
        <f>COUNTIF($I611:$S611,L612)</f>
        <v>0</v>
      </c>
    </row>
    <row r="614" spans="1:20" x14ac:dyDescent="0.25">
      <c r="A614">
        <f t="shared" si="20"/>
        <v>613</v>
      </c>
      <c r="B614">
        <f t="shared" si="21"/>
        <v>154</v>
      </c>
      <c r="C614" t="str">
        <f>INDEX('VBA code_permu_wo_repettn'!$T$3:$Y$6,COUNTIF('Profile-matrices_Condorcet'!$B$2:$B614,'Profile-matrices_Condorcet'!$B614),MATCH(INDEX('numeric possibilities'!D$3:D$1298,VLOOKUP($B614,'numeric possibilities'!$C$3:$G$1298,1)),'VBA code_permu_wo_repettn'!$T$2:$Y$2))</f>
        <v>A</v>
      </c>
      <c r="D614" t="str">
        <f>INDEX('VBA code_permu_wo_repettn'!$AA$3:$AF$6,COUNTIF('Profile-matrices_Condorcet'!$B$2:$B614,'Profile-matrices_Condorcet'!$B614),MATCH(INDEX('numeric possibilities'!E$3:E$1298,VLOOKUP($B614,'numeric possibilities'!$C$3:$G$1298,1)),'VBA code_permu_wo_repettn'!$AA$2:$AF$2))</f>
        <v>B</v>
      </c>
      <c r="E614" t="str">
        <f>INDEX('VBA code_permu_wo_repettn'!$AH$3:$AM$6,COUNTIF('Profile-matrices_Condorcet'!$B$2:$B614,'Profile-matrices_Condorcet'!$B614),MATCH(INDEX('numeric possibilities'!F$3:F$1298,VLOOKUP($B614,'numeric possibilities'!$C$3:$G$1298,1)),'VBA code_permu_wo_repettn'!$AH$2:$AM$2))</f>
        <v>C</v>
      </c>
      <c r="F614" t="str">
        <f>INDEX('VBA code_permu_wo_repettn'!$AO$3:$AT$6,COUNTIF('Profile-matrices_Condorcet'!$B$2:$B614,'Profile-matrices_Condorcet'!$B614),MATCH(INDEX('numeric possibilities'!G$3:G$1298,VLOOKUP($B614,'numeric possibilities'!$C$3:$G$1298,1)),'VBA code_permu_wo_repettn'!$AO$2:$AT$2))</f>
        <v>D</v>
      </c>
      <c r="H614" t="s">
        <v>14</v>
      </c>
      <c r="I614" s="3">
        <f>IF(MATCH(I$1,$C614:$C617,0)&lt;(MATCH(J$1,$C614:$C617,0)),1*a_vote,0)+IF(MATCH(I$1,$D614:$D617,0)&lt;MATCH(J$1,$D614:$D617,0),1*b_vote,0)+IF(MATCH(I$1,$E614:$E617,0)&lt;MATCH(J$1,$E614:$E617,0),1*c_vote,0)+IF(MATCH(I$1,$F614:$F617,0)&lt;MATCH(J$1,$F614:$F617,0),1*d_vote,0)</f>
        <v>0.74</v>
      </c>
      <c r="J614" s="3">
        <f>IF(MATCH(I$1,$C614:$C617,0)&gt;(MATCH(J$1,$C614:$C617,0)),1*a_vote,0)+IF(MATCH(I$1,$D614:$D617,0)&gt;MATCH(J$1,$D614:$D617,0),1*b_vote,0)+IF(MATCH(I$1,$E614:$E617,0)&gt;MATCH(J$1,$E614:$E617,0),1*c_vote,0)+IF(MATCH(I$1,$F614:$F617,0)&gt;MATCH(J$1,$F614:$F617,0),1*d_vote,0)</f>
        <v>0.26</v>
      </c>
      <c r="K614" s="3">
        <f>IF(MATCH($K$1,$C614:$C617,0)&lt;(MATCH($L$1,$C614:$C617,0)),1*a_vote,0)+IF(MATCH($K$1,$D614:$D617,0)&lt;MATCH($L$1,$D614:$D617,0),1*b_vote,0)+IF(MATCH($K$1,$E614:$E617,0)&lt;MATCH($L$1,$E614:$E617,0),1*c_vote,0)+IF(MATCH($K$1,$F614:$F617,0)&lt;MATCH($L$1,$F614:$F617,0),1*d_vote,0)</f>
        <v>0.75</v>
      </c>
      <c r="L614" s="3">
        <f>IF(MATCH(K$1,$C614:$C617,0)&gt;(MATCH(L$1,$C614:$C617,0)),1*a_vote,0)+IF(MATCH(K$1,$D614:$D617,0)&gt;MATCH(L$1,$D614:$D617,0),1*b_vote,0)+IF(MATCH(K$1,$E614:$E617,0)&gt;MATCH(L$1,$E614:$E617,0),1*c_vote,0)+IF(MATCH(K$1,$F614:$F617,0)&gt;MATCH(L$1,$F614:$F617,0),1*d_vote,0)</f>
        <v>0.25</v>
      </c>
      <c r="M614" s="3">
        <f>IF(MATCH($M$1,$C614:$C617,0)&lt;(MATCH($N$1,$C614:$C617,0)),1*a_vote,0)+IF(MATCH($M$1,$D614:$D617,0)&lt;MATCH($N$1,$D614:$D617,0),1*b_vote,0)+IF(MATCH($M$1,$E614:$E617,0)&lt;MATCH($N$1,$E614:$E617,0),1*c_vote,0)+IF(MATCH($M$1,$F614:$F617,0)&lt;MATCH($N$1,$F614:$F617,0),1*d_vote,0)</f>
        <v>0.53</v>
      </c>
      <c r="N614" s="3">
        <f>IF(MATCH(M$1,$C614:$C617,0)&gt;(MATCH(N$1,$C614:$C617,0)),1*a_vote,0)+IF(MATCH(M$1,$D614:$D617,0)&gt;MATCH(N$1,$D614:$D617,0),1*b_vote,0)+IF(MATCH(M$1,$E614:$E617,0)&gt;MATCH(N$1,$E614:$E617,0),1*c_vote,0)+IF(MATCH(M$1,$F614:$F617,0)&gt;MATCH(N$1,$F614:$F617,0),1*d_vote,0)</f>
        <v>0.47</v>
      </c>
      <c r="O614" s="3">
        <f>IF(MATCH($O$1,$C614:$C617,0)&lt;(MATCH($P$1,$C614:$C617,0)),1*a_vote,0)+IF(MATCH($O$1,$D614:$D617,0)&lt;MATCH($P$1,$D614:$D617,0),1*b_vote,0)+IF(MATCH($O$1,$E614:$E617,0)&lt;MATCH($P$1,$E614:$E617,0),1*c_vote,0)+IF(MATCH($O$1,$F614:$F617,0)&lt;MATCH($P$1,$F614:$F617,0),1*d_vote,0)</f>
        <v>0.48</v>
      </c>
      <c r="P614" s="3">
        <f>IF(MATCH(O$1,$C614:$C617,0)&gt;(MATCH(P$1,$C614:$C617,0)),1*a_vote,0)+IF(MATCH(O$1,$D614:$D617,0)&gt;MATCH(P$1,$D614:$D617,0),1*b_vote,0)+IF(MATCH(O$1,$E614:$E617,0)&gt;MATCH(P$1,$E614:$E617,0),1*c_vote,0)+IF(MATCH(O$1,$F614:$F617,0)&gt;MATCH(P$1,$F614:$F617,0),1*d_vote,0)</f>
        <v>0.52</v>
      </c>
      <c r="Q614" s="3">
        <f>IF(MATCH($Q$1,$C614:$C617,0)&lt;(MATCH($R$1,$C614:$C617,0)),1*a_vote,0)+IF(MATCH($Q$1,$D614:$D617,0)&lt;MATCH($R$1,$D614:$D617,0),1*b_vote,0)+IF(MATCH($Q$1,$E614:$E617,0)&lt;MATCH($R$1,$E614:$E617,0),1*c_vote,0)+IF(MATCH($Q$1,$F614:$F617,0)&lt;MATCH($R$1,$F614:$F617,0),1*d_vote,0)</f>
        <v>0.26</v>
      </c>
      <c r="R614" s="3">
        <f>IF(MATCH(Q$1,$C614:$C617,0)&gt;(MATCH(R$1,$C614:$C617,0)),1*a_vote,0)+IF(MATCH(Q$1,$D614:$D617,0)&gt;MATCH(R$1,$D614:$D617,0),1*b_vote,0)+IF(MATCH(Q$1,$E614:$E617,0)&gt;MATCH(R$1,$E614:$E617,0),1*c_vote,0)+IF(MATCH(Q$1,$F614:$F617,0)&gt;MATCH(R$1,$F614:$F617,0),1*d_vote,0)</f>
        <v>0.74</v>
      </c>
      <c r="S614" s="3">
        <f>IF(MATCH($S$1,$C614:$C617,0)&lt;(MATCH($T$1,$C614:$C617,0)),1*a_vote,0)+IF(MATCH($S$1,$D614:$D617,0)&lt;MATCH($T$1,$D614:$D617,0),1*b_vote,0)+IF(MATCH($S$1,$E614:$E617,0)&lt;MATCH($T$1,$E614:$E617,0),1*c_vote,0)+IF(MATCH($S$1,$F614:$F617,0)&lt;MATCH($T$1,$F614:$F617,0),1*d_vote,0)</f>
        <v>0.52</v>
      </c>
      <c r="T614" s="3">
        <f>IF(MATCH(S$1,$C614:$C617,0)&gt;(MATCH(T$1,$C614:$C617,0)),1*a_vote,0)+IF(MATCH(S$1,$D614:$D617,0)&gt;MATCH(T$1,$D614:$D617,0),1*b_vote,0)+IF(MATCH(S$1,$E614:$E617,0)&gt;MATCH(T$1,$E614:$E617,0),1*c_vote,0)+IF(MATCH(S$1,$F614:$F617,0)&gt;MATCH(T$1,$F614:$F617,0),1*d_vote,0)</f>
        <v>0.48</v>
      </c>
    </row>
    <row r="615" spans="1:20" x14ac:dyDescent="0.25">
      <c r="A615">
        <f t="shared" si="20"/>
        <v>614</v>
      </c>
      <c r="B615">
        <f t="shared" si="21"/>
        <v>154</v>
      </c>
      <c r="C615" t="str">
        <f>INDEX('VBA code_permu_wo_repettn'!$T$3:$Y$6,COUNTIF('Profile-matrices_Condorcet'!$B$2:$B615,'Profile-matrices_Condorcet'!$B615),MATCH(INDEX('numeric possibilities'!D$3:D$1298,VLOOKUP($B615,'numeric possibilities'!$C$3:$G$1298,1)),'VBA code_permu_wo_repettn'!$T$2:$Y$2))</f>
        <v>C</v>
      </c>
      <c r="D615" t="str">
        <f>INDEX('VBA code_permu_wo_repettn'!$AA$3:$AF$6,COUNTIF('Profile-matrices_Condorcet'!$B$2:$B615,'Profile-matrices_Condorcet'!$B615),MATCH(INDEX('numeric possibilities'!E$3:E$1298,VLOOKUP($B615,'numeric possibilities'!$C$3:$G$1298,1)),'VBA code_permu_wo_repettn'!$AA$2:$AF$2))</f>
        <v>A</v>
      </c>
      <c r="E615" t="str">
        <f>INDEX('VBA code_permu_wo_repettn'!$AH$3:$AM$6,COUNTIF('Profile-matrices_Condorcet'!$B$2:$B615,'Profile-matrices_Condorcet'!$B615),MATCH(INDEX('numeric possibilities'!F$3:F$1298,VLOOKUP($B615,'numeric possibilities'!$C$3:$G$1298,1)),'VBA code_permu_wo_repettn'!$AH$2:$AM$2))</f>
        <v>D</v>
      </c>
      <c r="F615" t="str">
        <f>INDEX('VBA code_permu_wo_repettn'!$AO$3:$AT$6,COUNTIF('Profile-matrices_Condorcet'!$B$2:$B615,'Profile-matrices_Condorcet'!$B615),MATCH(INDEX('numeric possibilities'!G$3:G$1298,VLOOKUP($B615,'numeric possibilities'!$C$3:$G$1298,1)),'VBA code_permu_wo_repettn'!$AO$2:$AT$2))</f>
        <v>A</v>
      </c>
      <c r="H615" t="s">
        <v>15</v>
      </c>
      <c r="I615" t="str">
        <f>IF(I614&gt;J614,$I$1,IF(I614&lt;J614,$J$1,0))</f>
        <v>A</v>
      </c>
      <c r="K615" t="str">
        <f>IF(K614&gt;L614,$K$1,IF(K614&lt;L614,$L$1,0))</f>
        <v>A</v>
      </c>
      <c r="M615" t="str">
        <f>IF(M614&gt;N614,$M$1,IF(M614&lt;N614,$N$1,0))</f>
        <v>A</v>
      </c>
      <c r="O615" t="str">
        <f>IF(O614&gt;P614,$O$1,IF(O614&lt;P614,$P$1,0))</f>
        <v>C</v>
      </c>
      <c r="Q615" t="str">
        <f>IF(Q614&gt;R614,$Q$1,IF(Q614&lt;R614,$R$1,0))</f>
        <v>D</v>
      </c>
      <c r="S615" t="str">
        <f>IF(S614&gt;T614,$S$1,IF(S614&lt;T614,$T$1,0))</f>
        <v>C</v>
      </c>
    </row>
    <row r="616" spans="1:20" x14ac:dyDescent="0.25">
      <c r="A616">
        <f t="shared" si="20"/>
        <v>615</v>
      </c>
      <c r="B616">
        <f t="shared" si="21"/>
        <v>154</v>
      </c>
      <c r="C616" t="str">
        <f>INDEX('VBA code_permu_wo_repettn'!$T$3:$Y$6,COUNTIF('Profile-matrices_Condorcet'!$B$2:$B616,'Profile-matrices_Condorcet'!$B616),MATCH(INDEX('numeric possibilities'!D$3:D$1298,VLOOKUP($B616,'numeric possibilities'!$C$3:$G$1298,1)),'VBA code_permu_wo_repettn'!$T$2:$Y$2))</f>
        <v>D</v>
      </c>
      <c r="D616" t="str">
        <f>INDEX('VBA code_permu_wo_repettn'!$AA$3:$AF$6,COUNTIF('Profile-matrices_Condorcet'!$B$2:$B616,'Profile-matrices_Condorcet'!$B616),MATCH(INDEX('numeric possibilities'!E$3:E$1298,VLOOKUP($B616,'numeric possibilities'!$C$3:$G$1298,1)),'VBA code_permu_wo_repettn'!$AA$2:$AF$2))</f>
        <v>D</v>
      </c>
      <c r="E616" t="str">
        <f>INDEX('VBA code_permu_wo_repettn'!$AH$3:$AM$6,COUNTIF('Profile-matrices_Condorcet'!$B$2:$B616,'Profile-matrices_Condorcet'!$B616),MATCH(INDEX('numeric possibilities'!F$3:F$1298,VLOOKUP($B616,'numeric possibilities'!$C$3:$G$1298,1)),'VBA code_permu_wo_repettn'!$AH$2:$AM$2))</f>
        <v>A</v>
      </c>
      <c r="F616" t="str">
        <f>INDEX('VBA code_permu_wo_repettn'!$AO$3:$AT$6,COUNTIF('Profile-matrices_Condorcet'!$B$2:$B616,'Profile-matrices_Condorcet'!$B616),MATCH(INDEX('numeric possibilities'!G$3:G$1298,VLOOKUP($B616,'numeric possibilities'!$C$3:$G$1298,1)),'VBA code_permu_wo_repettn'!$AO$2:$AT$2))</f>
        <v>B</v>
      </c>
      <c r="I616" t="s">
        <v>0</v>
      </c>
      <c r="J616" t="s">
        <v>1</v>
      </c>
      <c r="K616" t="s">
        <v>2</v>
      </c>
      <c r="L616" t="s">
        <v>3</v>
      </c>
    </row>
    <row r="617" spans="1:20" x14ac:dyDescent="0.25">
      <c r="A617">
        <f t="shared" si="20"/>
        <v>616</v>
      </c>
      <c r="B617">
        <f t="shared" si="21"/>
        <v>154</v>
      </c>
      <c r="C617" t="str">
        <f>INDEX('VBA code_permu_wo_repettn'!$T$3:$Y$6,COUNTIF('Profile-matrices_Condorcet'!$B$2:$B617,'Profile-matrices_Condorcet'!$B617),MATCH(INDEX('numeric possibilities'!D$3:D$1298,VLOOKUP($B617,'numeric possibilities'!$C$3:$G$1298,1)),'VBA code_permu_wo_repettn'!$T$2:$Y$2))</f>
        <v>B</v>
      </c>
      <c r="D617" t="str">
        <f>INDEX('VBA code_permu_wo_repettn'!$AA$3:$AF$6,COUNTIF('Profile-matrices_Condorcet'!$B$2:$B617,'Profile-matrices_Condorcet'!$B617),MATCH(INDEX('numeric possibilities'!E$3:E$1298,VLOOKUP($B617,'numeric possibilities'!$C$3:$G$1298,1)),'VBA code_permu_wo_repettn'!$AA$2:$AF$2))</f>
        <v>C</v>
      </c>
      <c r="E617" t="str">
        <f>INDEX('VBA code_permu_wo_repettn'!$AH$3:$AM$6,COUNTIF('Profile-matrices_Condorcet'!$B$2:$B617,'Profile-matrices_Condorcet'!$B617),MATCH(INDEX('numeric possibilities'!F$3:F$1298,VLOOKUP($B617,'numeric possibilities'!$C$3:$G$1298,1)),'VBA code_permu_wo_repettn'!$AH$2:$AM$2))</f>
        <v>B</v>
      </c>
      <c r="F617" t="str">
        <f>INDEX('VBA code_permu_wo_repettn'!$AO$3:$AT$6,COUNTIF('Profile-matrices_Condorcet'!$B$2:$B617,'Profile-matrices_Condorcet'!$B617),MATCH(INDEX('numeric possibilities'!G$3:G$1298,VLOOKUP($B617,'numeric possibilities'!$C$3:$G$1298,1)),'VBA code_permu_wo_repettn'!$AO$2:$AT$2))</f>
        <v>C</v>
      </c>
      <c r="G617" t="str">
        <f>IF(MAX(I617:L617)&gt;='numeric possibilities'!$B$4/2,INDEX('Profile-matrices_Condorcet'!I616:L616,1,MATCH(MAX('Profile-matrices_Condorcet'!I617:L617),'Profile-matrices_Condorcet'!I617:L617,0)),"NCW")</f>
        <v>A</v>
      </c>
      <c r="H617" t="s">
        <v>13</v>
      </c>
      <c r="I617" s="3">
        <f>COUNTIF($I615:$S615,I616)</f>
        <v>3</v>
      </c>
      <c r="J617" s="3">
        <f>COUNTIF($I615:$S615,J616)</f>
        <v>0</v>
      </c>
      <c r="K617" s="3">
        <f>COUNTIF($I615:$S615,K616)</f>
        <v>2</v>
      </c>
      <c r="L617" s="3">
        <f>COUNTIF($I615:$S615,L616)</f>
        <v>1</v>
      </c>
    </row>
    <row r="618" spans="1:20" x14ac:dyDescent="0.25">
      <c r="A618">
        <f t="shared" si="20"/>
        <v>617</v>
      </c>
      <c r="B618">
        <f t="shared" si="21"/>
        <v>155</v>
      </c>
      <c r="C618" t="str">
        <f>INDEX('VBA code_permu_wo_repettn'!$T$3:$Y$6,COUNTIF('Profile-matrices_Condorcet'!$B$2:$B618,'Profile-matrices_Condorcet'!$B618),MATCH(INDEX('numeric possibilities'!D$3:D$1298,VLOOKUP($B618,'numeric possibilities'!$C$3:$G$1298,1)),'VBA code_permu_wo_repettn'!$T$2:$Y$2))</f>
        <v>A</v>
      </c>
      <c r="D618" t="str">
        <f>INDEX('VBA code_permu_wo_repettn'!$AA$3:$AF$6,COUNTIF('Profile-matrices_Condorcet'!$B$2:$B618,'Profile-matrices_Condorcet'!$B618),MATCH(INDEX('numeric possibilities'!E$3:E$1298,VLOOKUP($B618,'numeric possibilities'!$C$3:$G$1298,1)),'VBA code_permu_wo_repettn'!$AA$2:$AF$2))</f>
        <v>B</v>
      </c>
      <c r="E618" t="str">
        <f>INDEX('VBA code_permu_wo_repettn'!$AH$3:$AM$6,COUNTIF('Profile-matrices_Condorcet'!$B$2:$B618,'Profile-matrices_Condorcet'!$B618),MATCH(INDEX('numeric possibilities'!F$3:F$1298,VLOOKUP($B618,'numeric possibilities'!$C$3:$G$1298,1)),'VBA code_permu_wo_repettn'!$AH$2:$AM$2))</f>
        <v>C</v>
      </c>
      <c r="F618" t="str">
        <f>INDEX('VBA code_permu_wo_repettn'!$AO$3:$AT$6,COUNTIF('Profile-matrices_Condorcet'!$B$2:$B618,'Profile-matrices_Condorcet'!$B618),MATCH(INDEX('numeric possibilities'!G$3:G$1298,VLOOKUP($B618,'numeric possibilities'!$C$3:$G$1298,1)),'VBA code_permu_wo_repettn'!$AO$2:$AT$2))</f>
        <v>D</v>
      </c>
      <c r="H618" t="s">
        <v>14</v>
      </c>
      <c r="I618" s="3">
        <f>IF(MATCH(I$1,$C618:$C621,0)&lt;(MATCH(J$1,$C618:$C621,0)),1*a_vote,0)+IF(MATCH(I$1,$D618:$D621,0)&lt;MATCH(J$1,$D618:$D621,0),1*b_vote,0)+IF(MATCH(I$1,$E618:$E621,0)&lt;MATCH(J$1,$E618:$E621,0),1*c_vote,0)+IF(MATCH(I$1,$F618:$F621,0)&lt;MATCH(J$1,$F618:$F621,0),1*d_vote,0)</f>
        <v>0.74</v>
      </c>
      <c r="J618" s="3">
        <f>IF(MATCH(I$1,$C618:$C621,0)&gt;(MATCH(J$1,$C618:$C621,0)),1*a_vote,0)+IF(MATCH(I$1,$D618:$D621,0)&gt;MATCH(J$1,$D618:$D621,0),1*b_vote,0)+IF(MATCH(I$1,$E618:$E621,0)&gt;MATCH(J$1,$E618:$E621,0),1*c_vote,0)+IF(MATCH(I$1,$F618:$F621,0)&gt;MATCH(J$1,$F618:$F621,0),1*d_vote,0)</f>
        <v>0.26</v>
      </c>
      <c r="K618" s="3">
        <f>IF(MATCH($K$1,$C618:$C621,0)&lt;(MATCH($L$1,$C618:$C621,0)),1*a_vote,0)+IF(MATCH($K$1,$D618:$D621,0)&lt;MATCH($L$1,$D618:$D621,0),1*b_vote,0)+IF(MATCH($K$1,$E618:$E621,0)&lt;MATCH($L$1,$E618:$E621,0),1*c_vote,0)+IF(MATCH($K$1,$F618:$F621,0)&lt;MATCH($L$1,$F618:$F621,0),1*d_vote,0)</f>
        <v>0.75</v>
      </c>
      <c r="L618" s="3">
        <f>IF(MATCH(K$1,$C618:$C621,0)&gt;(MATCH(L$1,$C618:$C621,0)),1*a_vote,0)+IF(MATCH(K$1,$D618:$D621,0)&gt;MATCH(L$1,$D618:$D621,0),1*b_vote,0)+IF(MATCH(K$1,$E618:$E621,0)&gt;MATCH(L$1,$E618:$E621,0),1*c_vote,0)+IF(MATCH(K$1,$F618:$F621,0)&gt;MATCH(L$1,$F618:$F621,0),1*d_vote,0)</f>
        <v>0.25</v>
      </c>
      <c r="M618" s="3">
        <f>IF(MATCH($M$1,$C618:$C621,0)&lt;(MATCH($N$1,$C618:$C621,0)),1*a_vote,0)+IF(MATCH($M$1,$D618:$D621,0)&lt;MATCH($N$1,$D618:$D621,0),1*b_vote,0)+IF(MATCH($M$1,$E618:$E621,0)&lt;MATCH($N$1,$E618:$E621,0),1*c_vote,0)+IF(MATCH($M$1,$F618:$F621,0)&lt;MATCH($N$1,$F618:$F621,0),1*d_vote,0)</f>
        <v>0.53</v>
      </c>
      <c r="N618" s="3">
        <f>IF(MATCH(M$1,$C618:$C621,0)&gt;(MATCH(N$1,$C618:$C621,0)),1*a_vote,0)+IF(MATCH(M$1,$D618:$D621,0)&gt;MATCH(N$1,$D618:$D621,0),1*b_vote,0)+IF(MATCH(M$1,$E618:$E621,0)&gt;MATCH(N$1,$E618:$E621,0),1*c_vote,0)+IF(MATCH(M$1,$F618:$F621,0)&gt;MATCH(N$1,$F618:$F621,0),1*d_vote,0)</f>
        <v>0.47</v>
      </c>
      <c r="O618" s="3">
        <f>IF(MATCH($O$1,$C618:$C621,0)&lt;(MATCH($P$1,$C618:$C621,0)),1*a_vote,0)+IF(MATCH($O$1,$D618:$D621,0)&lt;MATCH($P$1,$D618:$D621,0),1*b_vote,0)+IF(MATCH($O$1,$E618:$E621,0)&lt;MATCH($P$1,$E618:$E621,0),1*c_vote,0)+IF(MATCH($O$1,$F618:$F621,0)&lt;MATCH($P$1,$F618:$F621,0),1*d_vote,0)</f>
        <v>0.75</v>
      </c>
      <c r="P618" s="3">
        <f>IF(MATCH(O$1,$C618:$C621,0)&gt;(MATCH(P$1,$C618:$C621,0)),1*a_vote,0)+IF(MATCH(O$1,$D618:$D621,0)&gt;MATCH(P$1,$D618:$D621,0),1*b_vote,0)+IF(MATCH(O$1,$E618:$E621,0)&gt;MATCH(P$1,$E618:$E621,0),1*c_vote,0)+IF(MATCH(O$1,$F618:$F621,0)&gt;MATCH(P$1,$F618:$F621,0),1*d_vote,0)</f>
        <v>0.25</v>
      </c>
      <c r="Q618" s="3">
        <f>IF(MATCH($Q$1,$C618:$C621,0)&lt;(MATCH($R$1,$C618:$C621,0)),1*a_vote,0)+IF(MATCH($Q$1,$D618:$D621,0)&lt;MATCH($R$1,$D618:$D621,0),1*b_vote,0)+IF(MATCH($Q$1,$E618:$E621,0)&lt;MATCH($R$1,$E618:$E621,0),1*c_vote,0)+IF(MATCH($Q$1,$F618:$F621,0)&lt;MATCH($R$1,$F618:$F621,0),1*d_vote,0)</f>
        <v>0.26</v>
      </c>
      <c r="R618" s="3">
        <f>IF(MATCH(Q$1,$C618:$C621,0)&gt;(MATCH(R$1,$C618:$C621,0)),1*a_vote,0)+IF(MATCH(Q$1,$D618:$D621,0)&gt;MATCH(R$1,$D618:$D621,0),1*b_vote,0)+IF(MATCH(Q$1,$E618:$E621,0)&gt;MATCH(R$1,$E618:$E621,0),1*c_vote,0)+IF(MATCH(Q$1,$F618:$F621,0)&gt;MATCH(R$1,$F618:$F621,0),1*d_vote,0)</f>
        <v>0.74</v>
      </c>
      <c r="S618" s="3">
        <f>IF(MATCH($S$1,$C618:$C621,0)&lt;(MATCH($T$1,$C618:$C621,0)),1*a_vote,0)+IF(MATCH($S$1,$D618:$D621,0)&lt;MATCH($T$1,$D618:$D621,0),1*b_vote,0)+IF(MATCH($S$1,$E618:$E621,0)&lt;MATCH($T$1,$E618:$E621,0),1*c_vote,0)+IF(MATCH($S$1,$F618:$F621,0)&lt;MATCH($T$1,$F618:$F621,0),1*d_vote,0)</f>
        <v>0.25</v>
      </c>
      <c r="T618" s="3">
        <f>IF(MATCH(S$1,$C618:$C621,0)&gt;(MATCH(T$1,$C618:$C621,0)),1*a_vote,0)+IF(MATCH(S$1,$D618:$D621,0)&gt;MATCH(T$1,$D618:$D621,0),1*b_vote,0)+IF(MATCH(S$1,$E618:$E621,0)&gt;MATCH(T$1,$E618:$E621,0),1*c_vote,0)+IF(MATCH(S$1,$F618:$F621,0)&gt;MATCH(T$1,$F618:$F621,0),1*d_vote,0)</f>
        <v>0.75</v>
      </c>
    </row>
    <row r="619" spans="1:20" x14ac:dyDescent="0.25">
      <c r="A619">
        <f t="shared" si="20"/>
        <v>618</v>
      </c>
      <c r="B619">
        <f t="shared" si="21"/>
        <v>155</v>
      </c>
      <c r="C619" t="str">
        <f>INDEX('VBA code_permu_wo_repettn'!$T$3:$Y$6,COUNTIF('Profile-matrices_Condorcet'!$B$2:$B619,'Profile-matrices_Condorcet'!$B619),MATCH(INDEX('numeric possibilities'!D$3:D$1298,VLOOKUP($B619,'numeric possibilities'!$C$3:$G$1298,1)),'VBA code_permu_wo_repettn'!$T$2:$Y$2))</f>
        <v>D</v>
      </c>
      <c r="D619" t="str">
        <f>INDEX('VBA code_permu_wo_repettn'!$AA$3:$AF$6,COUNTIF('Profile-matrices_Condorcet'!$B$2:$B619,'Profile-matrices_Condorcet'!$B619),MATCH(INDEX('numeric possibilities'!E$3:E$1298,VLOOKUP($B619,'numeric possibilities'!$C$3:$G$1298,1)),'VBA code_permu_wo_repettn'!$AA$2:$AF$2))</f>
        <v>A</v>
      </c>
      <c r="E619" t="str">
        <f>INDEX('VBA code_permu_wo_repettn'!$AH$3:$AM$6,COUNTIF('Profile-matrices_Condorcet'!$B$2:$B619,'Profile-matrices_Condorcet'!$B619),MATCH(INDEX('numeric possibilities'!F$3:F$1298,VLOOKUP($B619,'numeric possibilities'!$C$3:$G$1298,1)),'VBA code_permu_wo_repettn'!$AH$2:$AM$2))</f>
        <v>D</v>
      </c>
      <c r="F619" t="str">
        <f>INDEX('VBA code_permu_wo_repettn'!$AO$3:$AT$6,COUNTIF('Profile-matrices_Condorcet'!$B$2:$B619,'Profile-matrices_Condorcet'!$B619),MATCH(INDEX('numeric possibilities'!G$3:G$1298,VLOOKUP($B619,'numeric possibilities'!$C$3:$G$1298,1)),'VBA code_permu_wo_repettn'!$AO$2:$AT$2))</f>
        <v>A</v>
      </c>
      <c r="H619" t="s">
        <v>15</v>
      </c>
      <c r="I619" t="str">
        <f>IF(I618&gt;J618,$I$1,IF(I618&lt;J618,$J$1,0))</f>
        <v>A</v>
      </c>
      <c r="K619" t="str">
        <f>IF(K618&gt;L618,$K$1,IF(K618&lt;L618,$L$1,0))</f>
        <v>A</v>
      </c>
      <c r="M619" t="str">
        <f>IF(M618&gt;N618,$M$1,IF(M618&lt;N618,$N$1,0))</f>
        <v>A</v>
      </c>
      <c r="O619" t="str">
        <f>IF(O618&gt;P618,$O$1,IF(O618&lt;P618,$P$1,0))</f>
        <v>B</v>
      </c>
      <c r="Q619" t="str">
        <f>IF(Q618&gt;R618,$Q$1,IF(Q618&lt;R618,$R$1,0))</f>
        <v>D</v>
      </c>
      <c r="S619" t="str">
        <f>IF(S618&gt;T618,$S$1,IF(S618&lt;T618,$T$1,0))</f>
        <v>D</v>
      </c>
    </row>
    <row r="620" spans="1:20" x14ac:dyDescent="0.25">
      <c r="A620">
        <f t="shared" si="20"/>
        <v>619</v>
      </c>
      <c r="B620">
        <f t="shared" si="21"/>
        <v>155</v>
      </c>
      <c r="C620" t="str">
        <f>INDEX('VBA code_permu_wo_repettn'!$T$3:$Y$6,COUNTIF('Profile-matrices_Condorcet'!$B$2:$B620,'Profile-matrices_Condorcet'!$B620),MATCH(INDEX('numeric possibilities'!D$3:D$1298,VLOOKUP($B620,'numeric possibilities'!$C$3:$G$1298,1)),'VBA code_permu_wo_repettn'!$T$2:$Y$2))</f>
        <v>B</v>
      </c>
      <c r="D620" t="str">
        <f>INDEX('VBA code_permu_wo_repettn'!$AA$3:$AF$6,COUNTIF('Profile-matrices_Condorcet'!$B$2:$B620,'Profile-matrices_Condorcet'!$B620),MATCH(INDEX('numeric possibilities'!E$3:E$1298,VLOOKUP($B620,'numeric possibilities'!$C$3:$G$1298,1)),'VBA code_permu_wo_repettn'!$AA$2:$AF$2))</f>
        <v>D</v>
      </c>
      <c r="E620" t="str">
        <f>INDEX('VBA code_permu_wo_repettn'!$AH$3:$AM$6,COUNTIF('Profile-matrices_Condorcet'!$B$2:$B620,'Profile-matrices_Condorcet'!$B620),MATCH(INDEX('numeric possibilities'!F$3:F$1298,VLOOKUP($B620,'numeric possibilities'!$C$3:$G$1298,1)),'VBA code_permu_wo_repettn'!$AH$2:$AM$2))</f>
        <v>A</v>
      </c>
      <c r="F620" t="str">
        <f>INDEX('VBA code_permu_wo_repettn'!$AO$3:$AT$6,COUNTIF('Profile-matrices_Condorcet'!$B$2:$B620,'Profile-matrices_Condorcet'!$B620),MATCH(INDEX('numeric possibilities'!G$3:G$1298,VLOOKUP($B620,'numeric possibilities'!$C$3:$G$1298,1)),'VBA code_permu_wo_repettn'!$AO$2:$AT$2))</f>
        <v>B</v>
      </c>
      <c r="I620" t="s">
        <v>0</v>
      </c>
      <c r="J620" t="s">
        <v>1</v>
      </c>
      <c r="K620" t="s">
        <v>2</v>
      </c>
      <c r="L620" t="s">
        <v>3</v>
      </c>
    </row>
    <row r="621" spans="1:20" x14ac:dyDescent="0.25">
      <c r="A621">
        <f t="shared" si="20"/>
        <v>620</v>
      </c>
      <c r="B621">
        <f t="shared" si="21"/>
        <v>155</v>
      </c>
      <c r="C621" t="str">
        <f>INDEX('VBA code_permu_wo_repettn'!$T$3:$Y$6,COUNTIF('Profile-matrices_Condorcet'!$B$2:$B621,'Profile-matrices_Condorcet'!$B621),MATCH(INDEX('numeric possibilities'!D$3:D$1298,VLOOKUP($B621,'numeric possibilities'!$C$3:$G$1298,1)),'VBA code_permu_wo_repettn'!$T$2:$Y$2))</f>
        <v>C</v>
      </c>
      <c r="D621" t="str">
        <f>INDEX('VBA code_permu_wo_repettn'!$AA$3:$AF$6,COUNTIF('Profile-matrices_Condorcet'!$B$2:$B621,'Profile-matrices_Condorcet'!$B621),MATCH(INDEX('numeric possibilities'!E$3:E$1298,VLOOKUP($B621,'numeric possibilities'!$C$3:$G$1298,1)),'VBA code_permu_wo_repettn'!$AA$2:$AF$2))</f>
        <v>C</v>
      </c>
      <c r="E621" t="str">
        <f>INDEX('VBA code_permu_wo_repettn'!$AH$3:$AM$6,COUNTIF('Profile-matrices_Condorcet'!$B$2:$B621,'Profile-matrices_Condorcet'!$B621),MATCH(INDEX('numeric possibilities'!F$3:F$1298,VLOOKUP($B621,'numeric possibilities'!$C$3:$G$1298,1)),'VBA code_permu_wo_repettn'!$AH$2:$AM$2))</f>
        <v>B</v>
      </c>
      <c r="F621" t="str">
        <f>INDEX('VBA code_permu_wo_repettn'!$AO$3:$AT$6,COUNTIF('Profile-matrices_Condorcet'!$B$2:$B621,'Profile-matrices_Condorcet'!$B621),MATCH(INDEX('numeric possibilities'!G$3:G$1298,VLOOKUP($B621,'numeric possibilities'!$C$3:$G$1298,1)),'VBA code_permu_wo_repettn'!$AO$2:$AT$2))</f>
        <v>C</v>
      </c>
      <c r="G621" t="str">
        <f>IF(MAX(I621:L621)&gt;='numeric possibilities'!$B$4/2,INDEX('Profile-matrices_Condorcet'!I620:L620,1,MATCH(MAX('Profile-matrices_Condorcet'!I621:L621),'Profile-matrices_Condorcet'!I621:L621,0)),"NCW")</f>
        <v>A</v>
      </c>
      <c r="H621" t="s">
        <v>13</v>
      </c>
      <c r="I621" s="3">
        <f>COUNTIF($I619:$S619,I620)</f>
        <v>3</v>
      </c>
      <c r="J621" s="3">
        <f>COUNTIF($I619:$S619,J620)</f>
        <v>1</v>
      </c>
      <c r="K621" s="3">
        <f>COUNTIF($I619:$S619,K620)</f>
        <v>0</v>
      </c>
      <c r="L621" s="3">
        <f>COUNTIF($I619:$S619,L620)</f>
        <v>2</v>
      </c>
    </row>
    <row r="622" spans="1:20" x14ac:dyDescent="0.25">
      <c r="A622">
        <f t="shared" si="20"/>
        <v>621</v>
      </c>
      <c r="B622">
        <f t="shared" si="21"/>
        <v>156</v>
      </c>
      <c r="C622" t="str">
        <f>INDEX('VBA code_permu_wo_repettn'!$T$3:$Y$6,COUNTIF('Profile-matrices_Condorcet'!$B$2:$B622,'Profile-matrices_Condorcet'!$B622),MATCH(INDEX('numeric possibilities'!D$3:D$1298,VLOOKUP($B622,'numeric possibilities'!$C$3:$G$1298,1)),'VBA code_permu_wo_repettn'!$T$2:$Y$2))</f>
        <v>A</v>
      </c>
      <c r="D622" t="str">
        <f>INDEX('VBA code_permu_wo_repettn'!$AA$3:$AF$6,COUNTIF('Profile-matrices_Condorcet'!$B$2:$B622,'Profile-matrices_Condorcet'!$B622),MATCH(INDEX('numeric possibilities'!E$3:E$1298,VLOOKUP($B622,'numeric possibilities'!$C$3:$G$1298,1)),'VBA code_permu_wo_repettn'!$AA$2:$AF$2))</f>
        <v>B</v>
      </c>
      <c r="E622" t="str">
        <f>INDEX('VBA code_permu_wo_repettn'!$AH$3:$AM$6,COUNTIF('Profile-matrices_Condorcet'!$B$2:$B622,'Profile-matrices_Condorcet'!$B622),MATCH(INDEX('numeric possibilities'!F$3:F$1298,VLOOKUP($B622,'numeric possibilities'!$C$3:$G$1298,1)),'VBA code_permu_wo_repettn'!$AH$2:$AM$2))</f>
        <v>C</v>
      </c>
      <c r="F622" t="str">
        <f>INDEX('VBA code_permu_wo_repettn'!$AO$3:$AT$6,COUNTIF('Profile-matrices_Condorcet'!$B$2:$B622,'Profile-matrices_Condorcet'!$B622),MATCH(INDEX('numeric possibilities'!G$3:G$1298,VLOOKUP($B622,'numeric possibilities'!$C$3:$G$1298,1)),'VBA code_permu_wo_repettn'!$AO$2:$AT$2))</f>
        <v>D</v>
      </c>
      <c r="H622" t="s">
        <v>14</v>
      </c>
      <c r="I622" s="3">
        <f>IF(MATCH(I$1,$C622:$C625,0)&lt;(MATCH(J$1,$C622:$C625,0)),1*a_vote,0)+IF(MATCH(I$1,$D622:$D625,0)&lt;MATCH(J$1,$D622:$D625,0),1*b_vote,0)+IF(MATCH(I$1,$E622:$E625,0)&lt;MATCH(J$1,$E622:$E625,0),1*c_vote,0)+IF(MATCH(I$1,$F622:$F625,0)&lt;MATCH(J$1,$F622:$F625,0),1*d_vote,0)</f>
        <v>0.74</v>
      </c>
      <c r="J622" s="3">
        <f>IF(MATCH(I$1,$C622:$C625,0)&gt;(MATCH(J$1,$C622:$C625,0)),1*a_vote,0)+IF(MATCH(I$1,$D622:$D625,0)&gt;MATCH(J$1,$D622:$D625,0),1*b_vote,0)+IF(MATCH(I$1,$E622:$E625,0)&gt;MATCH(J$1,$E622:$E625,0),1*c_vote,0)+IF(MATCH(I$1,$F622:$F625,0)&gt;MATCH(J$1,$F622:$F625,0),1*d_vote,0)</f>
        <v>0.26</v>
      </c>
      <c r="K622" s="3">
        <f>IF(MATCH($K$1,$C622:$C625,0)&lt;(MATCH($L$1,$C622:$C625,0)),1*a_vote,0)+IF(MATCH($K$1,$D622:$D625,0)&lt;MATCH($L$1,$D622:$D625,0),1*b_vote,0)+IF(MATCH($K$1,$E622:$E625,0)&lt;MATCH($L$1,$E622:$E625,0),1*c_vote,0)+IF(MATCH($K$1,$F622:$F625,0)&lt;MATCH($L$1,$F622:$F625,0),1*d_vote,0)</f>
        <v>0.75</v>
      </c>
      <c r="L622" s="3">
        <f>IF(MATCH(K$1,$C622:$C625,0)&gt;(MATCH(L$1,$C622:$C625,0)),1*a_vote,0)+IF(MATCH(K$1,$D622:$D625,0)&gt;MATCH(L$1,$D622:$D625,0),1*b_vote,0)+IF(MATCH(K$1,$E622:$E625,0)&gt;MATCH(L$1,$E622:$E625,0),1*c_vote,0)+IF(MATCH(K$1,$F622:$F625,0)&gt;MATCH(L$1,$F622:$F625,0),1*d_vote,0)</f>
        <v>0.25</v>
      </c>
      <c r="M622" s="3">
        <f>IF(MATCH($M$1,$C622:$C625,0)&lt;(MATCH($N$1,$C622:$C625,0)),1*a_vote,0)+IF(MATCH($M$1,$D622:$D625,0)&lt;MATCH($N$1,$D622:$D625,0),1*b_vote,0)+IF(MATCH($M$1,$E622:$E625,0)&lt;MATCH($N$1,$E622:$E625,0),1*c_vote,0)+IF(MATCH($M$1,$F622:$F625,0)&lt;MATCH($N$1,$F622:$F625,0),1*d_vote,0)</f>
        <v>0.53</v>
      </c>
      <c r="N622" s="3">
        <f>IF(MATCH(M$1,$C622:$C625,0)&gt;(MATCH(N$1,$C622:$C625,0)),1*a_vote,0)+IF(MATCH(M$1,$D622:$D625,0)&gt;MATCH(N$1,$D622:$D625,0),1*b_vote,0)+IF(MATCH(M$1,$E622:$E625,0)&gt;MATCH(N$1,$E622:$E625,0),1*c_vote,0)+IF(MATCH(M$1,$F622:$F625,0)&gt;MATCH(N$1,$F622:$F625,0),1*d_vote,0)</f>
        <v>0.47</v>
      </c>
      <c r="O622" s="3">
        <f>IF(MATCH($O$1,$C622:$C625,0)&lt;(MATCH($P$1,$C622:$C625,0)),1*a_vote,0)+IF(MATCH($O$1,$D622:$D625,0)&lt;MATCH($P$1,$D622:$D625,0),1*b_vote,0)+IF(MATCH($O$1,$E622:$E625,0)&lt;MATCH($P$1,$E622:$E625,0),1*c_vote,0)+IF(MATCH($O$1,$F622:$F625,0)&lt;MATCH($P$1,$F622:$F625,0),1*d_vote,0)</f>
        <v>0.48</v>
      </c>
      <c r="P622" s="3">
        <f>IF(MATCH(O$1,$C622:$C625,0)&gt;(MATCH(P$1,$C622:$C625,0)),1*a_vote,0)+IF(MATCH(O$1,$D622:$D625,0)&gt;MATCH(P$1,$D622:$D625,0),1*b_vote,0)+IF(MATCH(O$1,$E622:$E625,0)&gt;MATCH(P$1,$E622:$E625,0),1*c_vote,0)+IF(MATCH(O$1,$F622:$F625,0)&gt;MATCH(P$1,$F622:$F625,0),1*d_vote,0)</f>
        <v>0.52</v>
      </c>
      <c r="Q622" s="3">
        <f>IF(MATCH($Q$1,$C622:$C625,0)&lt;(MATCH($R$1,$C622:$C625,0)),1*a_vote,0)+IF(MATCH($Q$1,$D622:$D625,0)&lt;MATCH($R$1,$D622:$D625,0),1*b_vote,0)+IF(MATCH($Q$1,$E622:$E625,0)&lt;MATCH($R$1,$E622:$E625,0),1*c_vote,0)+IF(MATCH($Q$1,$F622:$F625,0)&lt;MATCH($R$1,$F622:$F625,0),1*d_vote,0)</f>
        <v>0.26</v>
      </c>
      <c r="R622" s="3">
        <f>IF(MATCH(Q$1,$C622:$C625,0)&gt;(MATCH(R$1,$C622:$C625,0)),1*a_vote,0)+IF(MATCH(Q$1,$D622:$D625,0)&gt;MATCH(R$1,$D622:$D625,0),1*b_vote,0)+IF(MATCH(Q$1,$E622:$E625,0)&gt;MATCH(R$1,$E622:$E625,0),1*c_vote,0)+IF(MATCH(Q$1,$F622:$F625,0)&gt;MATCH(R$1,$F622:$F625,0),1*d_vote,0)</f>
        <v>0.74</v>
      </c>
      <c r="S622" s="3">
        <f>IF(MATCH($S$1,$C622:$C625,0)&lt;(MATCH($T$1,$C622:$C625,0)),1*a_vote,0)+IF(MATCH($S$1,$D622:$D625,0)&lt;MATCH($T$1,$D622:$D625,0),1*b_vote,0)+IF(MATCH($S$1,$E622:$E625,0)&lt;MATCH($T$1,$E622:$E625,0),1*c_vote,0)+IF(MATCH($S$1,$F622:$F625,0)&lt;MATCH($T$1,$F622:$F625,0),1*d_vote,0)</f>
        <v>0.25</v>
      </c>
      <c r="T622" s="3">
        <f>IF(MATCH(S$1,$C622:$C625,0)&gt;(MATCH(T$1,$C622:$C625,0)),1*a_vote,0)+IF(MATCH(S$1,$D622:$D625,0)&gt;MATCH(T$1,$D622:$D625,0),1*b_vote,0)+IF(MATCH(S$1,$E622:$E625,0)&gt;MATCH(T$1,$E622:$E625,0),1*c_vote,0)+IF(MATCH(S$1,$F622:$F625,0)&gt;MATCH(T$1,$F622:$F625,0),1*d_vote,0)</f>
        <v>0.75</v>
      </c>
    </row>
    <row r="623" spans="1:20" x14ac:dyDescent="0.25">
      <c r="A623">
        <f t="shared" si="20"/>
        <v>622</v>
      </c>
      <c r="B623">
        <f t="shared" si="21"/>
        <v>156</v>
      </c>
      <c r="C623" t="str">
        <f>INDEX('VBA code_permu_wo_repettn'!$T$3:$Y$6,COUNTIF('Profile-matrices_Condorcet'!$B$2:$B623,'Profile-matrices_Condorcet'!$B623),MATCH(INDEX('numeric possibilities'!D$3:D$1298,VLOOKUP($B623,'numeric possibilities'!$C$3:$G$1298,1)),'VBA code_permu_wo_repettn'!$T$2:$Y$2))</f>
        <v>D</v>
      </c>
      <c r="D623" t="str">
        <f>INDEX('VBA code_permu_wo_repettn'!$AA$3:$AF$6,COUNTIF('Profile-matrices_Condorcet'!$B$2:$B623,'Profile-matrices_Condorcet'!$B623),MATCH(INDEX('numeric possibilities'!E$3:E$1298,VLOOKUP($B623,'numeric possibilities'!$C$3:$G$1298,1)),'VBA code_permu_wo_repettn'!$AA$2:$AF$2))</f>
        <v>A</v>
      </c>
      <c r="E623" t="str">
        <f>INDEX('VBA code_permu_wo_repettn'!$AH$3:$AM$6,COUNTIF('Profile-matrices_Condorcet'!$B$2:$B623,'Profile-matrices_Condorcet'!$B623),MATCH(INDEX('numeric possibilities'!F$3:F$1298,VLOOKUP($B623,'numeric possibilities'!$C$3:$G$1298,1)),'VBA code_permu_wo_repettn'!$AH$2:$AM$2))</f>
        <v>D</v>
      </c>
      <c r="F623" t="str">
        <f>INDEX('VBA code_permu_wo_repettn'!$AO$3:$AT$6,COUNTIF('Profile-matrices_Condorcet'!$B$2:$B623,'Profile-matrices_Condorcet'!$B623),MATCH(INDEX('numeric possibilities'!G$3:G$1298,VLOOKUP($B623,'numeric possibilities'!$C$3:$G$1298,1)),'VBA code_permu_wo_repettn'!$AO$2:$AT$2))</f>
        <v>A</v>
      </c>
      <c r="H623" t="s">
        <v>15</v>
      </c>
      <c r="I623" t="str">
        <f>IF(I622&gt;J622,$I$1,IF(I622&lt;J622,$J$1,0))</f>
        <v>A</v>
      </c>
      <c r="K623" t="str">
        <f>IF(K622&gt;L622,$K$1,IF(K622&lt;L622,$L$1,0))</f>
        <v>A</v>
      </c>
      <c r="M623" t="str">
        <f>IF(M622&gt;N622,$M$1,IF(M622&lt;N622,$N$1,0))</f>
        <v>A</v>
      </c>
      <c r="O623" t="str">
        <f>IF(O622&gt;P622,$O$1,IF(O622&lt;P622,$P$1,0))</f>
        <v>C</v>
      </c>
      <c r="Q623" t="str">
        <f>IF(Q622&gt;R622,$Q$1,IF(Q622&lt;R622,$R$1,0))</f>
        <v>D</v>
      </c>
      <c r="S623" t="str">
        <f>IF(S622&gt;T622,$S$1,IF(S622&lt;T622,$T$1,0))</f>
        <v>D</v>
      </c>
    </row>
    <row r="624" spans="1:20" x14ac:dyDescent="0.25">
      <c r="A624">
        <f t="shared" si="20"/>
        <v>623</v>
      </c>
      <c r="B624">
        <f t="shared" si="21"/>
        <v>156</v>
      </c>
      <c r="C624" t="str">
        <f>INDEX('VBA code_permu_wo_repettn'!$T$3:$Y$6,COUNTIF('Profile-matrices_Condorcet'!$B$2:$B624,'Profile-matrices_Condorcet'!$B624),MATCH(INDEX('numeric possibilities'!D$3:D$1298,VLOOKUP($B624,'numeric possibilities'!$C$3:$G$1298,1)),'VBA code_permu_wo_repettn'!$T$2:$Y$2))</f>
        <v>C</v>
      </c>
      <c r="D624" t="str">
        <f>INDEX('VBA code_permu_wo_repettn'!$AA$3:$AF$6,COUNTIF('Profile-matrices_Condorcet'!$B$2:$B624,'Profile-matrices_Condorcet'!$B624),MATCH(INDEX('numeric possibilities'!E$3:E$1298,VLOOKUP($B624,'numeric possibilities'!$C$3:$G$1298,1)),'VBA code_permu_wo_repettn'!$AA$2:$AF$2))</f>
        <v>D</v>
      </c>
      <c r="E624" t="str">
        <f>INDEX('VBA code_permu_wo_repettn'!$AH$3:$AM$6,COUNTIF('Profile-matrices_Condorcet'!$B$2:$B624,'Profile-matrices_Condorcet'!$B624),MATCH(INDEX('numeric possibilities'!F$3:F$1298,VLOOKUP($B624,'numeric possibilities'!$C$3:$G$1298,1)),'VBA code_permu_wo_repettn'!$AH$2:$AM$2))</f>
        <v>A</v>
      </c>
      <c r="F624" t="str">
        <f>INDEX('VBA code_permu_wo_repettn'!$AO$3:$AT$6,COUNTIF('Profile-matrices_Condorcet'!$B$2:$B624,'Profile-matrices_Condorcet'!$B624),MATCH(INDEX('numeric possibilities'!G$3:G$1298,VLOOKUP($B624,'numeric possibilities'!$C$3:$G$1298,1)),'VBA code_permu_wo_repettn'!$AO$2:$AT$2))</f>
        <v>B</v>
      </c>
      <c r="I624" t="s">
        <v>0</v>
      </c>
      <c r="J624" t="s">
        <v>1</v>
      </c>
      <c r="K624" t="s">
        <v>2</v>
      </c>
      <c r="L624" t="s">
        <v>3</v>
      </c>
    </row>
    <row r="625" spans="1:20" x14ac:dyDescent="0.25">
      <c r="A625">
        <f t="shared" si="20"/>
        <v>624</v>
      </c>
      <c r="B625">
        <f t="shared" si="21"/>
        <v>156</v>
      </c>
      <c r="C625" t="str">
        <f>INDEX('VBA code_permu_wo_repettn'!$T$3:$Y$6,COUNTIF('Profile-matrices_Condorcet'!$B$2:$B625,'Profile-matrices_Condorcet'!$B625),MATCH(INDEX('numeric possibilities'!D$3:D$1298,VLOOKUP($B625,'numeric possibilities'!$C$3:$G$1298,1)),'VBA code_permu_wo_repettn'!$T$2:$Y$2))</f>
        <v>B</v>
      </c>
      <c r="D625" t="str">
        <f>INDEX('VBA code_permu_wo_repettn'!$AA$3:$AF$6,COUNTIF('Profile-matrices_Condorcet'!$B$2:$B625,'Profile-matrices_Condorcet'!$B625),MATCH(INDEX('numeric possibilities'!E$3:E$1298,VLOOKUP($B625,'numeric possibilities'!$C$3:$G$1298,1)),'VBA code_permu_wo_repettn'!$AA$2:$AF$2))</f>
        <v>C</v>
      </c>
      <c r="E625" t="str">
        <f>INDEX('VBA code_permu_wo_repettn'!$AH$3:$AM$6,COUNTIF('Profile-matrices_Condorcet'!$B$2:$B625,'Profile-matrices_Condorcet'!$B625),MATCH(INDEX('numeric possibilities'!F$3:F$1298,VLOOKUP($B625,'numeric possibilities'!$C$3:$G$1298,1)),'VBA code_permu_wo_repettn'!$AH$2:$AM$2))</f>
        <v>B</v>
      </c>
      <c r="F625" t="str">
        <f>INDEX('VBA code_permu_wo_repettn'!$AO$3:$AT$6,COUNTIF('Profile-matrices_Condorcet'!$B$2:$B625,'Profile-matrices_Condorcet'!$B625),MATCH(INDEX('numeric possibilities'!G$3:G$1298,VLOOKUP($B625,'numeric possibilities'!$C$3:$G$1298,1)),'VBA code_permu_wo_repettn'!$AO$2:$AT$2))</f>
        <v>C</v>
      </c>
      <c r="G625" t="str">
        <f>IF(MAX(I625:L625)&gt;='numeric possibilities'!$B$4/2,INDEX('Profile-matrices_Condorcet'!I624:L624,1,MATCH(MAX('Profile-matrices_Condorcet'!I625:L625),'Profile-matrices_Condorcet'!I625:L625,0)),"NCW")</f>
        <v>A</v>
      </c>
      <c r="H625" t="s">
        <v>13</v>
      </c>
      <c r="I625" s="3">
        <f>COUNTIF($I623:$S623,I624)</f>
        <v>3</v>
      </c>
      <c r="J625" s="3">
        <f>COUNTIF($I623:$S623,J624)</f>
        <v>0</v>
      </c>
      <c r="K625" s="3">
        <f>COUNTIF($I623:$S623,K624)</f>
        <v>1</v>
      </c>
      <c r="L625" s="3">
        <f>COUNTIF($I623:$S623,L624)</f>
        <v>2</v>
      </c>
    </row>
    <row r="626" spans="1:20" x14ac:dyDescent="0.25">
      <c r="A626">
        <f t="shared" si="20"/>
        <v>625</v>
      </c>
      <c r="B626">
        <f t="shared" si="21"/>
        <v>157</v>
      </c>
      <c r="C626" t="str">
        <f>INDEX('VBA code_permu_wo_repettn'!$T$3:$Y$6,COUNTIF('Profile-matrices_Condorcet'!$B$2:$B626,'Profile-matrices_Condorcet'!$B626),MATCH(INDEX('numeric possibilities'!D$3:D$1298,VLOOKUP($B626,'numeric possibilities'!$C$3:$G$1298,1)),'VBA code_permu_wo_repettn'!$T$2:$Y$2))</f>
        <v>A</v>
      </c>
      <c r="D626" t="str">
        <f>INDEX('VBA code_permu_wo_repettn'!$AA$3:$AF$6,COUNTIF('Profile-matrices_Condorcet'!$B$2:$B626,'Profile-matrices_Condorcet'!$B626),MATCH(INDEX('numeric possibilities'!E$3:E$1298,VLOOKUP($B626,'numeric possibilities'!$C$3:$G$1298,1)),'VBA code_permu_wo_repettn'!$AA$2:$AF$2))</f>
        <v>B</v>
      </c>
      <c r="E626" t="str">
        <f>INDEX('VBA code_permu_wo_repettn'!$AH$3:$AM$6,COUNTIF('Profile-matrices_Condorcet'!$B$2:$B626,'Profile-matrices_Condorcet'!$B626),MATCH(INDEX('numeric possibilities'!F$3:F$1298,VLOOKUP($B626,'numeric possibilities'!$C$3:$G$1298,1)),'VBA code_permu_wo_repettn'!$AH$2:$AM$2))</f>
        <v>C</v>
      </c>
      <c r="F626" t="str">
        <f>INDEX('VBA code_permu_wo_repettn'!$AO$3:$AT$6,COUNTIF('Profile-matrices_Condorcet'!$B$2:$B626,'Profile-matrices_Condorcet'!$B626),MATCH(INDEX('numeric possibilities'!G$3:G$1298,VLOOKUP($B626,'numeric possibilities'!$C$3:$G$1298,1)),'VBA code_permu_wo_repettn'!$AO$2:$AT$2))</f>
        <v>D</v>
      </c>
      <c r="H626" t="s">
        <v>14</v>
      </c>
      <c r="I626" s="3">
        <f>IF(MATCH(I$1,$C626:$C629,0)&lt;(MATCH(J$1,$C626:$C629,0)),1*a_vote,0)+IF(MATCH(I$1,$D626:$D629,0)&lt;MATCH(J$1,$D626:$D629,0),1*b_vote,0)+IF(MATCH(I$1,$E626:$E629,0)&lt;MATCH(J$1,$E626:$E629,0),1*c_vote,0)+IF(MATCH(I$1,$F626:$F629,0)&lt;MATCH(J$1,$F626:$F629,0),1*d_vote,0)</f>
        <v>0.74</v>
      </c>
      <c r="J626" s="3">
        <f>IF(MATCH(I$1,$C626:$C629,0)&gt;(MATCH(J$1,$C626:$C629,0)),1*a_vote,0)+IF(MATCH(I$1,$D626:$D629,0)&gt;MATCH(J$1,$D626:$D629,0),1*b_vote,0)+IF(MATCH(I$1,$E626:$E629,0)&gt;MATCH(J$1,$E626:$E629,0),1*c_vote,0)+IF(MATCH(I$1,$F626:$F629,0)&gt;MATCH(J$1,$F626:$F629,0),1*d_vote,0)</f>
        <v>0.26</v>
      </c>
      <c r="K626" s="3">
        <f>IF(MATCH($K$1,$C626:$C629,0)&lt;(MATCH($L$1,$C626:$C629,0)),1*a_vote,0)+IF(MATCH($K$1,$D626:$D629,0)&lt;MATCH($L$1,$D626:$D629,0),1*b_vote,0)+IF(MATCH($K$1,$E626:$E629,0)&lt;MATCH($L$1,$E626:$E629,0),1*c_vote,0)+IF(MATCH($K$1,$F626:$F629,0)&lt;MATCH($L$1,$F626:$F629,0),1*d_vote,0)</f>
        <v>0.49</v>
      </c>
      <c r="L626" s="3">
        <f>IF(MATCH(K$1,$C626:$C629,0)&gt;(MATCH(L$1,$C626:$C629,0)),1*a_vote,0)+IF(MATCH(K$1,$D626:$D629,0)&gt;MATCH(L$1,$D626:$D629,0),1*b_vote,0)+IF(MATCH(K$1,$E626:$E629,0)&gt;MATCH(L$1,$E626:$E629,0),1*c_vote,0)+IF(MATCH(K$1,$F626:$F629,0)&gt;MATCH(L$1,$F626:$F629,0),1*d_vote,0)</f>
        <v>0.51</v>
      </c>
      <c r="M626" s="3">
        <f>IF(MATCH($M$1,$C626:$C629,0)&lt;(MATCH($N$1,$C626:$C629,0)),1*a_vote,0)+IF(MATCH($M$1,$D626:$D629,0)&lt;MATCH($N$1,$D626:$D629,0),1*b_vote,0)+IF(MATCH($M$1,$E626:$E629,0)&lt;MATCH($N$1,$E626:$E629,0),1*c_vote,0)+IF(MATCH($M$1,$F626:$F629,0)&lt;MATCH($N$1,$F626:$F629,0),1*d_vote,0)</f>
        <v>0.53</v>
      </c>
      <c r="N626" s="3">
        <f>IF(MATCH(M$1,$C626:$C629,0)&gt;(MATCH(N$1,$C626:$C629,0)),1*a_vote,0)+IF(MATCH(M$1,$D626:$D629,0)&gt;MATCH(N$1,$D626:$D629,0),1*b_vote,0)+IF(MATCH(M$1,$E626:$E629,0)&gt;MATCH(N$1,$E626:$E629,0),1*c_vote,0)+IF(MATCH(M$1,$F626:$F629,0)&gt;MATCH(N$1,$F626:$F629,0),1*d_vote,0)</f>
        <v>0.47</v>
      </c>
      <c r="O626" s="3">
        <f>IF(MATCH($O$1,$C626:$C629,0)&lt;(MATCH($P$1,$C626:$C629,0)),1*a_vote,0)+IF(MATCH($O$1,$D626:$D629,0)&lt;MATCH($P$1,$D626:$D629,0),1*b_vote,0)+IF(MATCH($O$1,$E626:$E629,0)&lt;MATCH($P$1,$E626:$E629,0),1*c_vote,0)+IF(MATCH($O$1,$F626:$F629,0)&lt;MATCH($P$1,$F626:$F629,0),1*d_vote,0)</f>
        <v>0.75</v>
      </c>
      <c r="P626" s="3">
        <f>IF(MATCH(O$1,$C626:$C629,0)&gt;(MATCH(P$1,$C626:$C629,0)),1*a_vote,0)+IF(MATCH(O$1,$D626:$D629,0)&gt;MATCH(P$1,$D626:$D629,0),1*b_vote,0)+IF(MATCH(O$1,$E626:$E629,0)&gt;MATCH(P$1,$E626:$E629,0),1*c_vote,0)+IF(MATCH(O$1,$F626:$F629,0)&gt;MATCH(P$1,$F626:$F629,0),1*d_vote,0)</f>
        <v>0.25</v>
      </c>
      <c r="Q626" s="3">
        <f>IF(MATCH($Q$1,$C626:$C629,0)&lt;(MATCH($R$1,$C626:$C629,0)),1*a_vote,0)+IF(MATCH($Q$1,$D626:$D629,0)&lt;MATCH($R$1,$D626:$D629,0),1*b_vote,0)+IF(MATCH($Q$1,$E626:$E629,0)&lt;MATCH($R$1,$E626:$E629,0),1*c_vote,0)+IF(MATCH($Q$1,$F626:$F629,0)&lt;MATCH($R$1,$F626:$F629,0),1*d_vote,0)</f>
        <v>0.53</v>
      </c>
      <c r="R626" s="3">
        <f>IF(MATCH(Q$1,$C626:$C629,0)&gt;(MATCH(R$1,$C626:$C629,0)),1*a_vote,0)+IF(MATCH(Q$1,$D626:$D629,0)&gt;MATCH(R$1,$D626:$D629,0),1*b_vote,0)+IF(MATCH(Q$1,$E626:$E629,0)&gt;MATCH(R$1,$E626:$E629,0),1*c_vote,0)+IF(MATCH(Q$1,$F626:$F629,0)&gt;MATCH(R$1,$F626:$F629,0),1*d_vote,0)</f>
        <v>0.47</v>
      </c>
      <c r="S626" s="3">
        <f>IF(MATCH($S$1,$C626:$C629,0)&lt;(MATCH($T$1,$C626:$C629,0)),1*a_vote,0)+IF(MATCH($S$1,$D626:$D629,0)&lt;MATCH($T$1,$D626:$D629,0),1*b_vote,0)+IF(MATCH($S$1,$E626:$E629,0)&lt;MATCH($T$1,$E626:$E629,0),1*c_vote,0)+IF(MATCH($S$1,$F626:$F629,0)&lt;MATCH($T$1,$F626:$F629,0),1*d_vote,0)</f>
        <v>0.78</v>
      </c>
      <c r="T626" s="3">
        <f>IF(MATCH(S$1,$C626:$C629,0)&gt;(MATCH(T$1,$C626:$C629,0)),1*a_vote,0)+IF(MATCH(S$1,$D626:$D629,0)&gt;MATCH(T$1,$D626:$D629,0),1*b_vote,0)+IF(MATCH(S$1,$E626:$E629,0)&gt;MATCH(T$1,$E626:$E629,0),1*c_vote,0)+IF(MATCH(S$1,$F626:$F629,0)&gt;MATCH(T$1,$F626:$F629,0),1*d_vote,0)</f>
        <v>0.21999999999999997</v>
      </c>
    </row>
    <row r="627" spans="1:20" x14ac:dyDescent="0.25">
      <c r="A627">
        <f t="shared" si="20"/>
        <v>626</v>
      </c>
      <c r="B627">
        <f t="shared" si="21"/>
        <v>157</v>
      </c>
      <c r="C627" t="str">
        <f>INDEX('VBA code_permu_wo_repettn'!$T$3:$Y$6,COUNTIF('Profile-matrices_Condorcet'!$B$2:$B627,'Profile-matrices_Condorcet'!$B627),MATCH(INDEX('numeric possibilities'!D$3:D$1298,VLOOKUP($B627,'numeric possibilities'!$C$3:$G$1298,1)),'VBA code_permu_wo_repettn'!$T$2:$Y$2))</f>
        <v>B</v>
      </c>
      <c r="D627" t="str">
        <f>INDEX('VBA code_permu_wo_repettn'!$AA$3:$AF$6,COUNTIF('Profile-matrices_Condorcet'!$B$2:$B627,'Profile-matrices_Condorcet'!$B627),MATCH(INDEX('numeric possibilities'!E$3:E$1298,VLOOKUP($B627,'numeric possibilities'!$C$3:$G$1298,1)),'VBA code_permu_wo_repettn'!$AA$2:$AF$2))</f>
        <v>C</v>
      </c>
      <c r="E627" t="str">
        <f>INDEX('VBA code_permu_wo_repettn'!$AH$3:$AM$6,COUNTIF('Profile-matrices_Condorcet'!$B$2:$B627,'Profile-matrices_Condorcet'!$B627),MATCH(INDEX('numeric possibilities'!F$3:F$1298,VLOOKUP($B627,'numeric possibilities'!$C$3:$G$1298,1)),'VBA code_permu_wo_repettn'!$AH$2:$AM$2))</f>
        <v>D</v>
      </c>
      <c r="F627" t="str">
        <f>INDEX('VBA code_permu_wo_repettn'!$AO$3:$AT$6,COUNTIF('Profile-matrices_Condorcet'!$B$2:$B627,'Profile-matrices_Condorcet'!$B627),MATCH(INDEX('numeric possibilities'!G$3:G$1298,VLOOKUP($B627,'numeric possibilities'!$C$3:$G$1298,1)),'VBA code_permu_wo_repettn'!$AO$2:$AT$2))</f>
        <v>A</v>
      </c>
      <c r="H627" t="s">
        <v>15</v>
      </c>
      <c r="I627" t="str">
        <f>IF(I626&gt;J626,$I$1,IF(I626&lt;J626,$J$1,0))</f>
        <v>A</v>
      </c>
      <c r="K627" t="str">
        <f>IF(K626&gt;L626,$K$1,IF(K626&lt;L626,$L$1,0))</f>
        <v>C</v>
      </c>
      <c r="M627" t="str">
        <f>IF(M626&gt;N626,$M$1,IF(M626&lt;N626,$N$1,0))</f>
        <v>A</v>
      </c>
      <c r="O627" t="str">
        <f>IF(O626&gt;P626,$O$1,IF(O626&lt;P626,$P$1,0))</f>
        <v>B</v>
      </c>
      <c r="Q627" t="str">
        <f>IF(Q626&gt;R626,$Q$1,IF(Q626&lt;R626,$R$1,0))</f>
        <v>B</v>
      </c>
      <c r="S627" t="str">
        <f>IF(S626&gt;T626,$S$1,IF(S626&lt;T626,$T$1,0))</f>
        <v>C</v>
      </c>
    </row>
    <row r="628" spans="1:20" x14ac:dyDescent="0.25">
      <c r="A628">
        <f t="shared" si="20"/>
        <v>627</v>
      </c>
      <c r="B628">
        <f t="shared" si="21"/>
        <v>157</v>
      </c>
      <c r="C628" t="str">
        <f>INDEX('VBA code_permu_wo_repettn'!$T$3:$Y$6,COUNTIF('Profile-matrices_Condorcet'!$B$2:$B628,'Profile-matrices_Condorcet'!$B628),MATCH(INDEX('numeric possibilities'!D$3:D$1298,VLOOKUP($B628,'numeric possibilities'!$C$3:$G$1298,1)),'VBA code_permu_wo_repettn'!$T$2:$Y$2))</f>
        <v>C</v>
      </c>
      <c r="D628" t="str">
        <f>INDEX('VBA code_permu_wo_repettn'!$AA$3:$AF$6,COUNTIF('Profile-matrices_Condorcet'!$B$2:$B628,'Profile-matrices_Condorcet'!$B628),MATCH(INDEX('numeric possibilities'!E$3:E$1298,VLOOKUP($B628,'numeric possibilities'!$C$3:$G$1298,1)),'VBA code_permu_wo_repettn'!$AA$2:$AF$2))</f>
        <v>A</v>
      </c>
      <c r="E628" t="str">
        <f>INDEX('VBA code_permu_wo_repettn'!$AH$3:$AM$6,COUNTIF('Profile-matrices_Condorcet'!$B$2:$B628,'Profile-matrices_Condorcet'!$B628),MATCH(INDEX('numeric possibilities'!F$3:F$1298,VLOOKUP($B628,'numeric possibilities'!$C$3:$G$1298,1)),'VBA code_permu_wo_repettn'!$AH$2:$AM$2))</f>
        <v>A</v>
      </c>
      <c r="F628" t="str">
        <f>INDEX('VBA code_permu_wo_repettn'!$AO$3:$AT$6,COUNTIF('Profile-matrices_Condorcet'!$B$2:$B628,'Profile-matrices_Condorcet'!$B628),MATCH(INDEX('numeric possibilities'!G$3:G$1298,VLOOKUP($B628,'numeric possibilities'!$C$3:$G$1298,1)),'VBA code_permu_wo_repettn'!$AO$2:$AT$2))</f>
        <v>B</v>
      </c>
      <c r="I628" t="s">
        <v>0</v>
      </c>
      <c r="J628" t="s">
        <v>1</v>
      </c>
      <c r="K628" t="s">
        <v>2</v>
      </c>
      <c r="L628" t="s">
        <v>3</v>
      </c>
    </row>
    <row r="629" spans="1:20" x14ac:dyDescent="0.25">
      <c r="A629">
        <f t="shared" si="20"/>
        <v>628</v>
      </c>
      <c r="B629">
        <f t="shared" si="21"/>
        <v>157</v>
      </c>
      <c r="C629" t="str">
        <f>INDEX('VBA code_permu_wo_repettn'!$T$3:$Y$6,COUNTIF('Profile-matrices_Condorcet'!$B$2:$B629,'Profile-matrices_Condorcet'!$B629),MATCH(INDEX('numeric possibilities'!D$3:D$1298,VLOOKUP($B629,'numeric possibilities'!$C$3:$G$1298,1)),'VBA code_permu_wo_repettn'!$T$2:$Y$2))</f>
        <v>D</v>
      </c>
      <c r="D629" t="str">
        <f>INDEX('VBA code_permu_wo_repettn'!$AA$3:$AF$6,COUNTIF('Profile-matrices_Condorcet'!$B$2:$B629,'Profile-matrices_Condorcet'!$B629),MATCH(INDEX('numeric possibilities'!E$3:E$1298,VLOOKUP($B629,'numeric possibilities'!$C$3:$G$1298,1)),'VBA code_permu_wo_repettn'!$AA$2:$AF$2))</f>
        <v>D</v>
      </c>
      <c r="E629" t="str">
        <f>INDEX('VBA code_permu_wo_repettn'!$AH$3:$AM$6,COUNTIF('Profile-matrices_Condorcet'!$B$2:$B629,'Profile-matrices_Condorcet'!$B629),MATCH(INDEX('numeric possibilities'!F$3:F$1298,VLOOKUP($B629,'numeric possibilities'!$C$3:$G$1298,1)),'VBA code_permu_wo_repettn'!$AH$2:$AM$2))</f>
        <v>B</v>
      </c>
      <c r="F629" t="str">
        <f>INDEX('VBA code_permu_wo_repettn'!$AO$3:$AT$6,COUNTIF('Profile-matrices_Condorcet'!$B$2:$B629,'Profile-matrices_Condorcet'!$B629),MATCH(INDEX('numeric possibilities'!G$3:G$1298,VLOOKUP($B629,'numeric possibilities'!$C$3:$G$1298,1)),'VBA code_permu_wo_repettn'!$AO$2:$AT$2))</f>
        <v>C</v>
      </c>
      <c r="G629" t="str">
        <f>IF(MAX(I629:L629)&gt;='numeric possibilities'!$B$4/2,INDEX('Profile-matrices_Condorcet'!I628:L628,1,MATCH(MAX('Profile-matrices_Condorcet'!I629:L629),'Profile-matrices_Condorcet'!I629:L629,0)),"NCW")</f>
        <v>NCW</v>
      </c>
      <c r="H629" t="s">
        <v>13</v>
      </c>
      <c r="I629" s="3">
        <f>COUNTIF($I627:$S627,I628)</f>
        <v>2</v>
      </c>
      <c r="J629" s="3">
        <f>COUNTIF($I627:$S627,J628)</f>
        <v>2</v>
      </c>
      <c r="K629" s="3">
        <f>COUNTIF($I627:$S627,K628)</f>
        <v>2</v>
      </c>
      <c r="L629" s="3">
        <f>COUNTIF($I627:$S627,L628)</f>
        <v>0</v>
      </c>
    </row>
    <row r="630" spans="1:20" x14ac:dyDescent="0.25">
      <c r="A630">
        <f t="shared" si="20"/>
        <v>629</v>
      </c>
      <c r="B630">
        <f t="shared" si="21"/>
        <v>158</v>
      </c>
      <c r="C630" t="str">
        <f>INDEX('VBA code_permu_wo_repettn'!$T$3:$Y$6,COUNTIF('Profile-matrices_Condorcet'!$B$2:$B630,'Profile-matrices_Condorcet'!$B630),MATCH(INDEX('numeric possibilities'!D$3:D$1298,VLOOKUP($B630,'numeric possibilities'!$C$3:$G$1298,1)),'VBA code_permu_wo_repettn'!$T$2:$Y$2))</f>
        <v>A</v>
      </c>
      <c r="D630" t="str">
        <f>INDEX('VBA code_permu_wo_repettn'!$AA$3:$AF$6,COUNTIF('Profile-matrices_Condorcet'!$B$2:$B630,'Profile-matrices_Condorcet'!$B630),MATCH(INDEX('numeric possibilities'!E$3:E$1298,VLOOKUP($B630,'numeric possibilities'!$C$3:$G$1298,1)),'VBA code_permu_wo_repettn'!$AA$2:$AF$2))</f>
        <v>B</v>
      </c>
      <c r="E630" t="str">
        <f>INDEX('VBA code_permu_wo_repettn'!$AH$3:$AM$6,COUNTIF('Profile-matrices_Condorcet'!$B$2:$B630,'Profile-matrices_Condorcet'!$B630),MATCH(INDEX('numeric possibilities'!F$3:F$1298,VLOOKUP($B630,'numeric possibilities'!$C$3:$G$1298,1)),'VBA code_permu_wo_repettn'!$AH$2:$AM$2))</f>
        <v>C</v>
      </c>
      <c r="F630" t="str">
        <f>INDEX('VBA code_permu_wo_repettn'!$AO$3:$AT$6,COUNTIF('Profile-matrices_Condorcet'!$B$2:$B630,'Profile-matrices_Condorcet'!$B630),MATCH(INDEX('numeric possibilities'!G$3:G$1298,VLOOKUP($B630,'numeric possibilities'!$C$3:$G$1298,1)),'VBA code_permu_wo_repettn'!$AO$2:$AT$2))</f>
        <v>D</v>
      </c>
      <c r="H630" t="s">
        <v>14</v>
      </c>
      <c r="I630" s="3">
        <f>IF(MATCH(I$1,$C630:$C633,0)&lt;(MATCH(J$1,$C630:$C633,0)),1*a_vote,0)+IF(MATCH(I$1,$D630:$D633,0)&lt;MATCH(J$1,$D630:$D633,0),1*b_vote,0)+IF(MATCH(I$1,$E630:$E633,0)&lt;MATCH(J$1,$E630:$E633,0),1*c_vote,0)+IF(MATCH(I$1,$F630:$F633,0)&lt;MATCH(J$1,$F630:$F633,0),1*d_vote,0)</f>
        <v>0.74</v>
      </c>
      <c r="J630" s="3">
        <f>IF(MATCH(I$1,$C630:$C633,0)&gt;(MATCH(J$1,$C630:$C633,0)),1*a_vote,0)+IF(MATCH(I$1,$D630:$D633,0)&gt;MATCH(J$1,$D630:$D633,0),1*b_vote,0)+IF(MATCH(I$1,$E630:$E633,0)&gt;MATCH(J$1,$E630:$E633,0),1*c_vote,0)+IF(MATCH(I$1,$F630:$F633,0)&gt;MATCH(J$1,$F630:$F633,0),1*d_vote,0)</f>
        <v>0.26</v>
      </c>
      <c r="K630" s="3">
        <f>IF(MATCH($K$1,$C630:$C633,0)&lt;(MATCH($L$1,$C630:$C633,0)),1*a_vote,0)+IF(MATCH($K$1,$D630:$D633,0)&lt;MATCH($L$1,$D630:$D633,0),1*b_vote,0)+IF(MATCH($K$1,$E630:$E633,0)&lt;MATCH($L$1,$E630:$E633,0),1*c_vote,0)+IF(MATCH($K$1,$F630:$F633,0)&lt;MATCH($L$1,$F630:$F633,0),1*d_vote,0)</f>
        <v>0.49</v>
      </c>
      <c r="L630" s="3">
        <f>IF(MATCH(K$1,$C630:$C633,0)&gt;(MATCH(L$1,$C630:$C633,0)),1*a_vote,0)+IF(MATCH(K$1,$D630:$D633,0)&gt;MATCH(L$1,$D630:$D633,0),1*b_vote,0)+IF(MATCH(K$1,$E630:$E633,0)&gt;MATCH(L$1,$E630:$E633,0),1*c_vote,0)+IF(MATCH(K$1,$F630:$F633,0)&gt;MATCH(L$1,$F630:$F633,0),1*d_vote,0)</f>
        <v>0.51</v>
      </c>
      <c r="M630" s="3">
        <f>IF(MATCH($M$1,$C630:$C633,0)&lt;(MATCH($N$1,$C630:$C633,0)),1*a_vote,0)+IF(MATCH($M$1,$D630:$D633,0)&lt;MATCH($N$1,$D630:$D633,0),1*b_vote,0)+IF(MATCH($M$1,$E630:$E633,0)&lt;MATCH($N$1,$E630:$E633,0),1*c_vote,0)+IF(MATCH($M$1,$F630:$F633,0)&lt;MATCH($N$1,$F630:$F633,0),1*d_vote,0)</f>
        <v>0.53</v>
      </c>
      <c r="N630" s="3">
        <f>IF(MATCH(M$1,$C630:$C633,0)&gt;(MATCH(N$1,$C630:$C633,0)),1*a_vote,0)+IF(MATCH(M$1,$D630:$D633,0)&gt;MATCH(N$1,$D630:$D633,0),1*b_vote,0)+IF(MATCH(M$1,$E630:$E633,0)&gt;MATCH(N$1,$E630:$E633,0),1*c_vote,0)+IF(MATCH(M$1,$F630:$F633,0)&gt;MATCH(N$1,$F630:$F633,0),1*d_vote,0)</f>
        <v>0.47</v>
      </c>
      <c r="O630" s="3">
        <f>IF(MATCH($O$1,$C630:$C633,0)&lt;(MATCH($P$1,$C630:$C633,0)),1*a_vote,0)+IF(MATCH($O$1,$D630:$D633,0)&lt;MATCH($P$1,$D630:$D633,0),1*b_vote,0)+IF(MATCH($O$1,$E630:$E633,0)&lt;MATCH($P$1,$E630:$E633,0),1*c_vote,0)+IF(MATCH($O$1,$F630:$F633,0)&lt;MATCH($P$1,$F630:$F633,0),1*d_vote,0)</f>
        <v>0.75</v>
      </c>
      <c r="P630" s="3">
        <f>IF(MATCH(O$1,$C630:$C633,0)&gt;(MATCH(P$1,$C630:$C633,0)),1*a_vote,0)+IF(MATCH(O$1,$D630:$D633,0)&gt;MATCH(P$1,$D630:$D633,0),1*b_vote,0)+IF(MATCH(O$1,$E630:$E633,0)&gt;MATCH(P$1,$E630:$E633,0),1*c_vote,0)+IF(MATCH(O$1,$F630:$F633,0)&gt;MATCH(P$1,$F630:$F633,0),1*d_vote,0)</f>
        <v>0.25</v>
      </c>
      <c r="Q630" s="3">
        <f>IF(MATCH($Q$1,$C630:$C633,0)&lt;(MATCH($R$1,$C630:$C633,0)),1*a_vote,0)+IF(MATCH($Q$1,$D630:$D633,0)&lt;MATCH($R$1,$D630:$D633,0),1*b_vote,0)+IF(MATCH($Q$1,$E630:$E633,0)&lt;MATCH($R$1,$E630:$E633,0),1*c_vote,0)+IF(MATCH($Q$1,$F630:$F633,0)&lt;MATCH($R$1,$F630:$F633,0),1*d_vote,0)</f>
        <v>0.53</v>
      </c>
      <c r="R630" s="3">
        <f>IF(MATCH(Q$1,$C630:$C633,0)&gt;(MATCH(R$1,$C630:$C633,0)),1*a_vote,0)+IF(MATCH(Q$1,$D630:$D633,0)&gt;MATCH(R$1,$D630:$D633,0),1*b_vote,0)+IF(MATCH(Q$1,$E630:$E633,0)&gt;MATCH(R$1,$E630:$E633,0),1*c_vote,0)+IF(MATCH(Q$1,$F630:$F633,0)&gt;MATCH(R$1,$F630:$F633,0),1*d_vote,0)</f>
        <v>0.47</v>
      </c>
      <c r="S630" s="3">
        <f>IF(MATCH($S$1,$C630:$C633,0)&lt;(MATCH($T$1,$C630:$C633,0)),1*a_vote,0)+IF(MATCH($S$1,$D630:$D633,0)&lt;MATCH($T$1,$D630:$D633,0),1*b_vote,0)+IF(MATCH($S$1,$E630:$E633,0)&lt;MATCH($T$1,$E630:$E633,0),1*c_vote,0)+IF(MATCH($S$1,$F630:$F633,0)&lt;MATCH($T$1,$F630:$F633,0),1*d_vote,0)</f>
        <v>0.51</v>
      </c>
      <c r="T630" s="3">
        <f>IF(MATCH(S$1,$C630:$C633,0)&gt;(MATCH(T$1,$C630:$C633,0)),1*a_vote,0)+IF(MATCH(S$1,$D630:$D633,0)&gt;MATCH(T$1,$D630:$D633,0),1*b_vote,0)+IF(MATCH(S$1,$E630:$E633,0)&gt;MATCH(T$1,$E630:$E633,0),1*c_vote,0)+IF(MATCH(S$1,$F630:$F633,0)&gt;MATCH(T$1,$F630:$F633,0),1*d_vote,0)</f>
        <v>0.49</v>
      </c>
    </row>
    <row r="631" spans="1:20" x14ac:dyDescent="0.25">
      <c r="A631">
        <f t="shared" si="20"/>
        <v>630</v>
      </c>
      <c r="B631">
        <f t="shared" si="21"/>
        <v>158</v>
      </c>
      <c r="C631" t="str">
        <f>INDEX('VBA code_permu_wo_repettn'!$T$3:$Y$6,COUNTIF('Profile-matrices_Condorcet'!$B$2:$B631,'Profile-matrices_Condorcet'!$B631),MATCH(INDEX('numeric possibilities'!D$3:D$1298,VLOOKUP($B631,'numeric possibilities'!$C$3:$G$1298,1)),'VBA code_permu_wo_repettn'!$T$2:$Y$2))</f>
        <v>B</v>
      </c>
      <c r="D631" t="str">
        <f>INDEX('VBA code_permu_wo_repettn'!$AA$3:$AF$6,COUNTIF('Profile-matrices_Condorcet'!$B$2:$B631,'Profile-matrices_Condorcet'!$B631),MATCH(INDEX('numeric possibilities'!E$3:E$1298,VLOOKUP($B631,'numeric possibilities'!$C$3:$G$1298,1)),'VBA code_permu_wo_repettn'!$AA$2:$AF$2))</f>
        <v>C</v>
      </c>
      <c r="E631" t="str">
        <f>INDEX('VBA code_permu_wo_repettn'!$AH$3:$AM$6,COUNTIF('Profile-matrices_Condorcet'!$B$2:$B631,'Profile-matrices_Condorcet'!$B631),MATCH(INDEX('numeric possibilities'!F$3:F$1298,VLOOKUP($B631,'numeric possibilities'!$C$3:$G$1298,1)),'VBA code_permu_wo_repettn'!$AH$2:$AM$2))</f>
        <v>D</v>
      </c>
      <c r="F631" t="str">
        <f>INDEX('VBA code_permu_wo_repettn'!$AO$3:$AT$6,COUNTIF('Profile-matrices_Condorcet'!$B$2:$B631,'Profile-matrices_Condorcet'!$B631),MATCH(INDEX('numeric possibilities'!G$3:G$1298,VLOOKUP($B631,'numeric possibilities'!$C$3:$G$1298,1)),'VBA code_permu_wo_repettn'!$AO$2:$AT$2))</f>
        <v>A</v>
      </c>
      <c r="H631" t="s">
        <v>15</v>
      </c>
      <c r="I631" t="str">
        <f>IF(I630&gt;J630,$I$1,IF(I630&lt;J630,$J$1,0))</f>
        <v>A</v>
      </c>
      <c r="K631" t="str">
        <f>IF(K630&gt;L630,$K$1,IF(K630&lt;L630,$L$1,0))</f>
        <v>C</v>
      </c>
      <c r="M631" t="str">
        <f>IF(M630&gt;N630,$M$1,IF(M630&lt;N630,$N$1,0))</f>
        <v>A</v>
      </c>
      <c r="O631" t="str">
        <f>IF(O630&gt;P630,$O$1,IF(O630&lt;P630,$P$1,0))</f>
        <v>B</v>
      </c>
      <c r="Q631" t="str">
        <f>IF(Q630&gt;R630,$Q$1,IF(Q630&lt;R630,$R$1,0))</f>
        <v>B</v>
      </c>
      <c r="S631" t="str">
        <f>IF(S630&gt;T630,$S$1,IF(S630&lt;T630,$T$1,0))</f>
        <v>C</v>
      </c>
    </row>
    <row r="632" spans="1:20" x14ac:dyDescent="0.25">
      <c r="A632">
        <f t="shared" si="20"/>
        <v>631</v>
      </c>
      <c r="B632">
        <f t="shared" si="21"/>
        <v>158</v>
      </c>
      <c r="C632" t="str">
        <f>INDEX('VBA code_permu_wo_repettn'!$T$3:$Y$6,COUNTIF('Profile-matrices_Condorcet'!$B$2:$B632,'Profile-matrices_Condorcet'!$B632),MATCH(INDEX('numeric possibilities'!D$3:D$1298,VLOOKUP($B632,'numeric possibilities'!$C$3:$G$1298,1)),'VBA code_permu_wo_repettn'!$T$2:$Y$2))</f>
        <v>D</v>
      </c>
      <c r="D632" t="str">
        <f>INDEX('VBA code_permu_wo_repettn'!$AA$3:$AF$6,COUNTIF('Profile-matrices_Condorcet'!$B$2:$B632,'Profile-matrices_Condorcet'!$B632),MATCH(INDEX('numeric possibilities'!E$3:E$1298,VLOOKUP($B632,'numeric possibilities'!$C$3:$G$1298,1)),'VBA code_permu_wo_repettn'!$AA$2:$AF$2))</f>
        <v>A</v>
      </c>
      <c r="E632" t="str">
        <f>INDEX('VBA code_permu_wo_repettn'!$AH$3:$AM$6,COUNTIF('Profile-matrices_Condorcet'!$B$2:$B632,'Profile-matrices_Condorcet'!$B632),MATCH(INDEX('numeric possibilities'!F$3:F$1298,VLOOKUP($B632,'numeric possibilities'!$C$3:$G$1298,1)),'VBA code_permu_wo_repettn'!$AH$2:$AM$2))</f>
        <v>A</v>
      </c>
      <c r="F632" t="str">
        <f>INDEX('VBA code_permu_wo_repettn'!$AO$3:$AT$6,COUNTIF('Profile-matrices_Condorcet'!$B$2:$B632,'Profile-matrices_Condorcet'!$B632),MATCH(INDEX('numeric possibilities'!G$3:G$1298,VLOOKUP($B632,'numeric possibilities'!$C$3:$G$1298,1)),'VBA code_permu_wo_repettn'!$AO$2:$AT$2))</f>
        <v>B</v>
      </c>
      <c r="I632" t="s">
        <v>0</v>
      </c>
      <c r="J632" t="s">
        <v>1</v>
      </c>
      <c r="K632" t="s">
        <v>2</v>
      </c>
      <c r="L632" t="s">
        <v>3</v>
      </c>
    </row>
    <row r="633" spans="1:20" x14ac:dyDescent="0.25">
      <c r="A633">
        <f t="shared" si="20"/>
        <v>632</v>
      </c>
      <c r="B633">
        <f t="shared" si="21"/>
        <v>158</v>
      </c>
      <c r="C633" t="str">
        <f>INDEX('VBA code_permu_wo_repettn'!$T$3:$Y$6,COUNTIF('Profile-matrices_Condorcet'!$B$2:$B633,'Profile-matrices_Condorcet'!$B633),MATCH(INDEX('numeric possibilities'!D$3:D$1298,VLOOKUP($B633,'numeric possibilities'!$C$3:$G$1298,1)),'VBA code_permu_wo_repettn'!$T$2:$Y$2))</f>
        <v>C</v>
      </c>
      <c r="D633" t="str">
        <f>INDEX('VBA code_permu_wo_repettn'!$AA$3:$AF$6,COUNTIF('Profile-matrices_Condorcet'!$B$2:$B633,'Profile-matrices_Condorcet'!$B633),MATCH(INDEX('numeric possibilities'!E$3:E$1298,VLOOKUP($B633,'numeric possibilities'!$C$3:$G$1298,1)),'VBA code_permu_wo_repettn'!$AA$2:$AF$2))</f>
        <v>D</v>
      </c>
      <c r="E633" t="str">
        <f>INDEX('VBA code_permu_wo_repettn'!$AH$3:$AM$6,COUNTIF('Profile-matrices_Condorcet'!$B$2:$B633,'Profile-matrices_Condorcet'!$B633),MATCH(INDEX('numeric possibilities'!F$3:F$1298,VLOOKUP($B633,'numeric possibilities'!$C$3:$G$1298,1)),'VBA code_permu_wo_repettn'!$AH$2:$AM$2))</f>
        <v>B</v>
      </c>
      <c r="F633" t="str">
        <f>INDEX('VBA code_permu_wo_repettn'!$AO$3:$AT$6,COUNTIF('Profile-matrices_Condorcet'!$B$2:$B633,'Profile-matrices_Condorcet'!$B633),MATCH(INDEX('numeric possibilities'!G$3:G$1298,VLOOKUP($B633,'numeric possibilities'!$C$3:$G$1298,1)),'VBA code_permu_wo_repettn'!$AO$2:$AT$2))</f>
        <v>C</v>
      </c>
      <c r="G633" t="str">
        <f>IF(MAX(I633:L633)&gt;='numeric possibilities'!$B$4/2,INDEX('Profile-matrices_Condorcet'!I632:L632,1,MATCH(MAX('Profile-matrices_Condorcet'!I633:L633),'Profile-matrices_Condorcet'!I633:L633,0)),"NCW")</f>
        <v>NCW</v>
      </c>
      <c r="H633" t="s">
        <v>13</v>
      </c>
      <c r="I633" s="3">
        <f>COUNTIF($I631:$S631,I632)</f>
        <v>2</v>
      </c>
      <c r="J633" s="3">
        <f>COUNTIF($I631:$S631,J632)</f>
        <v>2</v>
      </c>
      <c r="K633" s="3">
        <f>COUNTIF($I631:$S631,K632)</f>
        <v>2</v>
      </c>
      <c r="L633" s="3">
        <f>COUNTIF($I631:$S631,L632)</f>
        <v>0</v>
      </c>
    </row>
    <row r="634" spans="1:20" x14ac:dyDescent="0.25">
      <c r="A634">
        <f t="shared" si="20"/>
        <v>633</v>
      </c>
      <c r="B634">
        <f t="shared" si="21"/>
        <v>159</v>
      </c>
      <c r="C634" t="str">
        <f>INDEX('VBA code_permu_wo_repettn'!$T$3:$Y$6,COUNTIF('Profile-matrices_Condorcet'!$B$2:$B634,'Profile-matrices_Condorcet'!$B634),MATCH(INDEX('numeric possibilities'!D$3:D$1298,VLOOKUP($B634,'numeric possibilities'!$C$3:$G$1298,1)),'VBA code_permu_wo_repettn'!$T$2:$Y$2))</f>
        <v>A</v>
      </c>
      <c r="D634" t="str">
        <f>INDEX('VBA code_permu_wo_repettn'!$AA$3:$AF$6,COUNTIF('Profile-matrices_Condorcet'!$B$2:$B634,'Profile-matrices_Condorcet'!$B634),MATCH(INDEX('numeric possibilities'!E$3:E$1298,VLOOKUP($B634,'numeric possibilities'!$C$3:$G$1298,1)),'VBA code_permu_wo_repettn'!$AA$2:$AF$2))</f>
        <v>B</v>
      </c>
      <c r="E634" t="str">
        <f>INDEX('VBA code_permu_wo_repettn'!$AH$3:$AM$6,COUNTIF('Profile-matrices_Condorcet'!$B$2:$B634,'Profile-matrices_Condorcet'!$B634),MATCH(INDEX('numeric possibilities'!F$3:F$1298,VLOOKUP($B634,'numeric possibilities'!$C$3:$G$1298,1)),'VBA code_permu_wo_repettn'!$AH$2:$AM$2))</f>
        <v>C</v>
      </c>
      <c r="F634" t="str">
        <f>INDEX('VBA code_permu_wo_repettn'!$AO$3:$AT$6,COUNTIF('Profile-matrices_Condorcet'!$B$2:$B634,'Profile-matrices_Condorcet'!$B634),MATCH(INDEX('numeric possibilities'!G$3:G$1298,VLOOKUP($B634,'numeric possibilities'!$C$3:$G$1298,1)),'VBA code_permu_wo_repettn'!$AO$2:$AT$2))</f>
        <v>D</v>
      </c>
      <c r="H634" t="s">
        <v>14</v>
      </c>
      <c r="I634" s="3">
        <f>IF(MATCH(I$1,$C634:$C637,0)&lt;(MATCH(J$1,$C634:$C637,0)),1*a_vote,0)+IF(MATCH(I$1,$D634:$D637,0)&lt;MATCH(J$1,$D634:$D637,0),1*b_vote,0)+IF(MATCH(I$1,$E634:$E637,0)&lt;MATCH(J$1,$E634:$E637,0),1*c_vote,0)+IF(MATCH(I$1,$F634:$F637,0)&lt;MATCH(J$1,$F634:$F637,0),1*d_vote,0)</f>
        <v>0.74</v>
      </c>
      <c r="J634" s="3">
        <f>IF(MATCH(I$1,$C634:$C637,0)&gt;(MATCH(J$1,$C634:$C637,0)),1*a_vote,0)+IF(MATCH(I$1,$D634:$D637,0)&gt;MATCH(J$1,$D634:$D637,0),1*b_vote,0)+IF(MATCH(I$1,$E634:$E637,0)&gt;MATCH(J$1,$E634:$E637,0),1*c_vote,0)+IF(MATCH(I$1,$F634:$F637,0)&gt;MATCH(J$1,$F634:$F637,0),1*d_vote,0)</f>
        <v>0.26</v>
      </c>
      <c r="K634" s="3">
        <f>IF(MATCH($K$1,$C634:$C637,0)&lt;(MATCH($L$1,$C634:$C637,0)),1*a_vote,0)+IF(MATCH($K$1,$D634:$D637,0)&lt;MATCH($L$1,$D634:$D637,0),1*b_vote,0)+IF(MATCH($K$1,$E634:$E637,0)&lt;MATCH($L$1,$E634:$E637,0),1*c_vote,0)+IF(MATCH($K$1,$F634:$F637,0)&lt;MATCH($L$1,$F634:$F637,0),1*d_vote,0)</f>
        <v>0.49</v>
      </c>
      <c r="L634" s="3">
        <f>IF(MATCH(K$1,$C634:$C637,0)&gt;(MATCH(L$1,$C634:$C637,0)),1*a_vote,0)+IF(MATCH(K$1,$D634:$D637,0)&gt;MATCH(L$1,$D634:$D637,0),1*b_vote,0)+IF(MATCH(K$1,$E634:$E637,0)&gt;MATCH(L$1,$E634:$E637,0),1*c_vote,0)+IF(MATCH(K$1,$F634:$F637,0)&gt;MATCH(L$1,$F634:$F637,0),1*d_vote,0)</f>
        <v>0.51</v>
      </c>
      <c r="M634" s="3">
        <f>IF(MATCH($M$1,$C634:$C637,0)&lt;(MATCH($N$1,$C634:$C637,0)),1*a_vote,0)+IF(MATCH($M$1,$D634:$D637,0)&lt;MATCH($N$1,$D634:$D637,0),1*b_vote,0)+IF(MATCH($M$1,$E634:$E637,0)&lt;MATCH($N$1,$E634:$E637,0),1*c_vote,0)+IF(MATCH($M$1,$F634:$F637,0)&lt;MATCH($N$1,$F634:$F637,0),1*d_vote,0)</f>
        <v>0.53</v>
      </c>
      <c r="N634" s="3">
        <f>IF(MATCH(M$1,$C634:$C637,0)&gt;(MATCH(N$1,$C634:$C637,0)),1*a_vote,0)+IF(MATCH(M$1,$D634:$D637,0)&gt;MATCH(N$1,$D634:$D637,0),1*b_vote,0)+IF(MATCH(M$1,$E634:$E637,0)&gt;MATCH(N$1,$E634:$E637,0),1*c_vote,0)+IF(MATCH(M$1,$F634:$F637,0)&gt;MATCH(N$1,$F634:$F637,0),1*d_vote,0)</f>
        <v>0.47</v>
      </c>
      <c r="O634" s="3">
        <f>IF(MATCH($O$1,$C634:$C637,0)&lt;(MATCH($P$1,$C634:$C637,0)),1*a_vote,0)+IF(MATCH($O$1,$D634:$D637,0)&lt;MATCH($P$1,$D634:$D637,0),1*b_vote,0)+IF(MATCH($O$1,$E634:$E637,0)&lt;MATCH($P$1,$E634:$E637,0),1*c_vote,0)+IF(MATCH($O$1,$F634:$F637,0)&lt;MATCH($P$1,$F634:$F637,0),1*d_vote,0)</f>
        <v>0.48</v>
      </c>
      <c r="P634" s="3">
        <f>IF(MATCH(O$1,$C634:$C637,0)&gt;(MATCH(P$1,$C634:$C637,0)),1*a_vote,0)+IF(MATCH(O$1,$D634:$D637,0)&gt;MATCH(P$1,$D634:$D637,0),1*b_vote,0)+IF(MATCH(O$1,$E634:$E637,0)&gt;MATCH(P$1,$E634:$E637,0),1*c_vote,0)+IF(MATCH(O$1,$F634:$F637,0)&gt;MATCH(P$1,$F634:$F637,0),1*d_vote,0)</f>
        <v>0.52</v>
      </c>
      <c r="Q634" s="3">
        <f>IF(MATCH($Q$1,$C634:$C637,0)&lt;(MATCH($R$1,$C634:$C637,0)),1*a_vote,0)+IF(MATCH($Q$1,$D634:$D637,0)&lt;MATCH($R$1,$D634:$D637,0),1*b_vote,0)+IF(MATCH($Q$1,$E634:$E637,0)&lt;MATCH($R$1,$E634:$E637,0),1*c_vote,0)+IF(MATCH($Q$1,$F634:$F637,0)&lt;MATCH($R$1,$F634:$F637,0),1*d_vote,0)</f>
        <v>0.53</v>
      </c>
      <c r="R634" s="3">
        <f>IF(MATCH(Q$1,$C634:$C637,0)&gt;(MATCH(R$1,$C634:$C637,0)),1*a_vote,0)+IF(MATCH(Q$1,$D634:$D637,0)&gt;MATCH(R$1,$D634:$D637,0),1*b_vote,0)+IF(MATCH(Q$1,$E634:$E637,0)&gt;MATCH(R$1,$E634:$E637,0),1*c_vote,0)+IF(MATCH(Q$1,$F634:$F637,0)&gt;MATCH(R$1,$F634:$F637,0),1*d_vote,0)</f>
        <v>0.47</v>
      </c>
      <c r="S634" s="3">
        <f>IF(MATCH($S$1,$C634:$C637,0)&lt;(MATCH($T$1,$C634:$C637,0)),1*a_vote,0)+IF(MATCH($S$1,$D634:$D637,0)&lt;MATCH($T$1,$D634:$D637,0),1*b_vote,0)+IF(MATCH($S$1,$E634:$E637,0)&lt;MATCH($T$1,$E634:$E637,0),1*c_vote,0)+IF(MATCH($S$1,$F634:$F637,0)&lt;MATCH($T$1,$F634:$F637,0),1*d_vote,0)</f>
        <v>0.78</v>
      </c>
      <c r="T634" s="3">
        <f>IF(MATCH(S$1,$C634:$C637,0)&gt;(MATCH(T$1,$C634:$C637,0)),1*a_vote,0)+IF(MATCH(S$1,$D634:$D637,0)&gt;MATCH(T$1,$D634:$D637,0),1*b_vote,0)+IF(MATCH(S$1,$E634:$E637,0)&gt;MATCH(T$1,$E634:$E637,0),1*c_vote,0)+IF(MATCH(S$1,$F634:$F637,0)&gt;MATCH(T$1,$F634:$F637,0),1*d_vote,0)</f>
        <v>0.21999999999999997</v>
      </c>
    </row>
    <row r="635" spans="1:20" x14ac:dyDescent="0.25">
      <c r="A635">
        <f t="shared" si="20"/>
        <v>634</v>
      </c>
      <c r="B635">
        <f t="shared" si="21"/>
        <v>159</v>
      </c>
      <c r="C635" t="str">
        <f>INDEX('VBA code_permu_wo_repettn'!$T$3:$Y$6,COUNTIF('Profile-matrices_Condorcet'!$B$2:$B635,'Profile-matrices_Condorcet'!$B635),MATCH(INDEX('numeric possibilities'!D$3:D$1298,VLOOKUP($B635,'numeric possibilities'!$C$3:$G$1298,1)),'VBA code_permu_wo_repettn'!$T$2:$Y$2))</f>
        <v>C</v>
      </c>
      <c r="D635" t="str">
        <f>INDEX('VBA code_permu_wo_repettn'!$AA$3:$AF$6,COUNTIF('Profile-matrices_Condorcet'!$B$2:$B635,'Profile-matrices_Condorcet'!$B635),MATCH(INDEX('numeric possibilities'!E$3:E$1298,VLOOKUP($B635,'numeric possibilities'!$C$3:$G$1298,1)),'VBA code_permu_wo_repettn'!$AA$2:$AF$2))</f>
        <v>C</v>
      </c>
      <c r="E635" t="str">
        <f>INDEX('VBA code_permu_wo_repettn'!$AH$3:$AM$6,COUNTIF('Profile-matrices_Condorcet'!$B$2:$B635,'Profile-matrices_Condorcet'!$B635),MATCH(INDEX('numeric possibilities'!F$3:F$1298,VLOOKUP($B635,'numeric possibilities'!$C$3:$G$1298,1)),'VBA code_permu_wo_repettn'!$AH$2:$AM$2))</f>
        <v>D</v>
      </c>
      <c r="F635" t="str">
        <f>INDEX('VBA code_permu_wo_repettn'!$AO$3:$AT$6,COUNTIF('Profile-matrices_Condorcet'!$B$2:$B635,'Profile-matrices_Condorcet'!$B635),MATCH(INDEX('numeric possibilities'!G$3:G$1298,VLOOKUP($B635,'numeric possibilities'!$C$3:$G$1298,1)),'VBA code_permu_wo_repettn'!$AO$2:$AT$2))</f>
        <v>A</v>
      </c>
      <c r="H635" t="s">
        <v>15</v>
      </c>
      <c r="I635" t="str">
        <f>IF(I634&gt;J634,$I$1,IF(I634&lt;J634,$J$1,0))</f>
        <v>A</v>
      </c>
      <c r="K635" t="str">
        <f>IF(K634&gt;L634,$K$1,IF(K634&lt;L634,$L$1,0))</f>
        <v>C</v>
      </c>
      <c r="M635" t="str">
        <f>IF(M634&gt;N634,$M$1,IF(M634&lt;N634,$N$1,0))</f>
        <v>A</v>
      </c>
      <c r="O635" t="str">
        <f>IF(O634&gt;P634,$O$1,IF(O634&lt;P634,$P$1,0))</f>
        <v>C</v>
      </c>
      <c r="Q635" t="str">
        <f>IF(Q634&gt;R634,$Q$1,IF(Q634&lt;R634,$R$1,0))</f>
        <v>B</v>
      </c>
      <c r="S635" t="str">
        <f>IF(S634&gt;T634,$S$1,IF(S634&lt;T634,$T$1,0))</f>
        <v>C</v>
      </c>
    </row>
    <row r="636" spans="1:20" x14ac:dyDescent="0.25">
      <c r="A636">
        <f t="shared" si="20"/>
        <v>635</v>
      </c>
      <c r="B636">
        <f t="shared" si="21"/>
        <v>159</v>
      </c>
      <c r="C636" t="str">
        <f>INDEX('VBA code_permu_wo_repettn'!$T$3:$Y$6,COUNTIF('Profile-matrices_Condorcet'!$B$2:$B636,'Profile-matrices_Condorcet'!$B636),MATCH(INDEX('numeric possibilities'!D$3:D$1298,VLOOKUP($B636,'numeric possibilities'!$C$3:$G$1298,1)),'VBA code_permu_wo_repettn'!$T$2:$Y$2))</f>
        <v>B</v>
      </c>
      <c r="D636" t="str">
        <f>INDEX('VBA code_permu_wo_repettn'!$AA$3:$AF$6,COUNTIF('Profile-matrices_Condorcet'!$B$2:$B636,'Profile-matrices_Condorcet'!$B636),MATCH(INDEX('numeric possibilities'!E$3:E$1298,VLOOKUP($B636,'numeric possibilities'!$C$3:$G$1298,1)),'VBA code_permu_wo_repettn'!$AA$2:$AF$2))</f>
        <v>A</v>
      </c>
      <c r="E636" t="str">
        <f>INDEX('VBA code_permu_wo_repettn'!$AH$3:$AM$6,COUNTIF('Profile-matrices_Condorcet'!$B$2:$B636,'Profile-matrices_Condorcet'!$B636),MATCH(INDEX('numeric possibilities'!F$3:F$1298,VLOOKUP($B636,'numeric possibilities'!$C$3:$G$1298,1)),'VBA code_permu_wo_repettn'!$AH$2:$AM$2))</f>
        <v>A</v>
      </c>
      <c r="F636" t="str">
        <f>INDEX('VBA code_permu_wo_repettn'!$AO$3:$AT$6,COUNTIF('Profile-matrices_Condorcet'!$B$2:$B636,'Profile-matrices_Condorcet'!$B636),MATCH(INDEX('numeric possibilities'!G$3:G$1298,VLOOKUP($B636,'numeric possibilities'!$C$3:$G$1298,1)),'VBA code_permu_wo_repettn'!$AO$2:$AT$2))</f>
        <v>B</v>
      </c>
      <c r="I636" t="s">
        <v>0</v>
      </c>
      <c r="J636" t="s">
        <v>1</v>
      </c>
      <c r="K636" t="s">
        <v>2</v>
      </c>
      <c r="L636" t="s">
        <v>3</v>
      </c>
    </row>
    <row r="637" spans="1:20" x14ac:dyDescent="0.25">
      <c r="A637">
        <f t="shared" si="20"/>
        <v>636</v>
      </c>
      <c r="B637">
        <f t="shared" si="21"/>
        <v>159</v>
      </c>
      <c r="C637" t="str">
        <f>INDEX('VBA code_permu_wo_repettn'!$T$3:$Y$6,COUNTIF('Profile-matrices_Condorcet'!$B$2:$B637,'Profile-matrices_Condorcet'!$B637),MATCH(INDEX('numeric possibilities'!D$3:D$1298,VLOOKUP($B637,'numeric possibilities'!$C$3:$G$1298,1)),'VBA code_permu_wo_repettn'!$T$2:$Y$2))</f>
        <v>D</v>
      </c>
      <c r="D637" t="str">
        <f>INDEX('VBA code_permu_wo_repettn'!$AA$3:$AF$6,COUNTIF('Profile-matrices_Condorcet'!$B$2:$B637,'Profile-matrices_Condorcet'!$B637),MATCH(INDEX('numeric possibilities'!E$3:E$1298,VLOOKUP($B637,'numeric possibilities'!$C$3:$G$1298,1)),'VBA code_permu_wo_repettn'!$AA$2:$AF$2))</f>
        <v>D</v>
      </c>
      <c r="E637" t="str">
        <f>INDEX('VBA code_permu_wo_repettn'!$AH$3:$AM$6,COUNTIF('Profile-matrices_Condorcet'!$B$2:$B637,'Profile-matrices_Condorcet'!$B637),MATCH(INDEX('numeric possibilities'!F$3:F$1298,VLOOKUP($B637,'numeric possibilities'!$C$3:$G$1298,1)),'VBA code_permu_wo_repettn'!$AH$2:$AM$2))</f>
        <v>B</v>
      </c>
      <c r="F637" t="str">
        <f>INDEX('VBA code_permu_wo_repettn'!$AO$3:$AT$6,COUNTIF('Profile-matrices_Condorcet'!$B$2:$B637,'Profile-matrices_Condorcet'!$B637),MATCH(INDEX('numeric possibilities'!G$3:G$1298,VLOOKUP($B637,'numeric possibilities'!$C$3:$G$1298,1)),'VBA code_permu_wo_repettn'!$AO$2:$AT$2))</f>
        <v>C</v>
      </c>
      <c r="G637" t="str">
        <f>IF(MAX(I637:L637)&gt;='numeric possibilities'!$B$4/2,INDEX('Profile-matrices_Condorcet'!I636:L636,1,MATCH(MAX('Profile-matrices_Condorcet'!I637:L637),'Profile-matrices_Condorcet'!I637:L637,0)),"NCW")</f>
        <v>C</v>
      </c>
      <c r="H637" t="s">
        <v>13</v>
      </c>
      <c r="I637" s="3">
        <f>COUNTIF($I635:$S635,I636)</f>
        <v>2</v>
      </c>
      <c r="J637" s="3">
        <f>COUNTIF($I635:$S635,J636)</f>
        <v>1</v>
      </c>
      <c r="K637" s="3">
        <f>COUNTIF($I635:$S635,K636)</f>
        <v>3</v>
      </c>
      <c r="L637" s="3">
        <f>COUNTIF($I635:$S635,L636)</f>
        <v>0</v>
      </c>
    </row>
    <row r="638" spans="1:20" x14ac:dyDescent="0.25">
      <c r="A638">
        <f t="shared" si="20"/>
        <v>637</v>
      </c>
      <c r="B638">
        <f t="shared" si="21"/>
        <v>160</v>
      </c>
      <c r="C638" t="str">
        <f>INDEX('VBA code_permu_wo_repettn'!$T$3:$Y$6,COUNTIF('Profile-matrices_Condorcet'!$B$2:$B638,'Profile-matrices_Condorcet'!$B638),MATCH(INDEX('numeric possibilities'!D$3:D$1298,VLOOKUP($B638,'numeric possibilities'!$C$3:$G$1298,1)),'VBA code_permu_wo_repettn'!$T$2:$Y$2))</f>
        <v>A</v>
      </c>
      <c r="D638" t="str">
        <f>INDEX('VBA code_permu_wo_repettn'!$AA$3:$AF$6,COUNTIF('Profile-matrices_Condorcet'!$B$2:$B638,'Profile-matrices_Condorcet'!$B638),MATCH(INDEX('numeric possibilities'!E$3:E$1298,VLOOKUP($B638,'numeric possibilities'!$C$3:$G$1298,1)),'VBA code_permu_wo_repettn'!$AA$2:$AF$2))</f>
        <v>B</v>
      </c>
      <c r="E638" t="str">
        <f>INDEX('VBA code_permu_wo_repettn'!$AH$3:$AM$6,COUNTIF('Profile-matrices_Condorcet'!$B$2:$B638,'Profile-matrices_Condorcet'!$B638),MATCH(INDEX('numeric possibilities'!F$3:F$1298,VLOOKUP($B638,'numeric possibilities'!$C$3:$G$1298,1)),'VBA code_permu_wo_repettn'!$AH$2:$AM$2))</f>
        <v>C</v>
      </c>
      <c r="F638" t="str">
        <f>INDEX('VBA code_permu_wo_repettn'!$AO$3:$AT$6,COUNTIF('Profile-matrices_Condorcet'!$B$2:$B638,'Profile-matrices_Condorcet'!$B638),MATCH(INDEX('numeric possibilities'!G$3:G$1298,VLOOKUP($B638,'numeric possibilities'!$C$3:$G$1298,1)),'VBA code_permu_wo_repettn'!$AO$2:$AT$2))</f>
        <v>D</v>
      </c>
      <c r="H638" t="s">
        <v>14</v>
      </c>
      <c r="I638" s="3">
        <f>IF(MATCH(I$1,$C638:$C641,0)&lt;(MATCH(J$1,$C638:$C641,0)),1*a_vote,0)+IF(MATCH(I$1,$D638:$D641,0)&lt;MATCH(J$1,$D638:$D641,0),1*b_vote,0)+IF(MATCH(I$1,$E638:$E641,0)&lt;MATCH(J$1,$E638:$E641,0),1*c_vote,0)+IF(MATCH(I$1,$F638:$F641,0)&lt;MATCH(J$1,$F638:$F641,0),1*d_vote,0)</f>
        <v>0.74</v>
      </c>
      <c r="J638" s="3">
        <f>IF(MATCH(I$1,$C638:$C641,0)&gt;(MATCH(J$1,$C638:$C641,0)),1*a_vote,0)+IF(MATCH(I$1,$D638:$D641,0)&gt;MATCH(J$1,$D638:$D641,0),1*b_vote,0)+IF(MATCH(I$1,$E638:$E641,0)&gt;MATCH(J$1,$E638:$E641,0),1*c_vote,0)+IF(MATCH(I$1,$F638:$F641,0)&gt;MATCH(J$1,$F638:$F641,0),1*d_vote,0)</f>
        <v>0.26</v>
      </c>
      <c r="K638" s="3">
        <f>IF(MATCH($K$1,$C638:$C641,0)&lt;(MATCH($L$1,$C638:$C641,0)),1*a_vote,0)+IF(MATCH($K$1,$D638:$D641,0)&lt;MATCH($L$1,$D638:$D641,0),1*b_vote,0)+IF(MATCH($K$1,$E638:$E641,0)&lt;MATCH($L$1,$E638:$E641,0),1*c_vote,0)+IF(MATCH($K$1,$F638:$F641,0)&lt;MATCH($L$1,$F638:$F641,0),1*d_vote,0)</f>
        <v>0.49</v>
      </c>
      <c r="L638" s="3">
        <f>IF(MATCH(K$1,$C638:$C641,0)&gt;(MATCH(L$1,$C638:$C641,0)),1*a_vote,0)+IF(MATCH(K$1,$D638:$D641,0)&gt;MATCH(L$1,$D638:$D641,0),1*b_vote,0)+IF(MATCH(K$1,$E638:$E641,0)&gt;MATCH(L$1,$E638:$E641,0),1*c_vote,0)+IF(MATCH(K$1,$F638:$F641,0)&gt;MATCH(L$1,$F638:$F641,0),1*d_vote,0)</f>
        <v>0.51</v>
      </c>
      <c r="M638" s="3">
        <f>IF(MATCH($M$1,$C638:$C641,0)&lt;(MATCH($N$1,$C638:$C641,0)),1*a_vote,0)+IF(MATCH($M$1,$D638:$D641,0)&lt;MATCH($N$1,$D638:$D641,0),1*b_vote,0)+IF(MATCH($M$1,$E638:$E641,0)&lt;MATCH($N$1,$E638:$E641,0),1*c_vote,0)+IF(MATCH($M$1,$F638:$F641,0)&lt;MATCH($N$1,$F638:$F641,0),1*d_vote,0)</f>
        <v>0.53</v>
      </c>
      <c r="N638" s="3">
        <f>IF(MATCH(M$1,$C638:$C641,0)&gt;(MATCH(N$1,$C638:$C641,0)),1*a_vote,0)+IF(MATCH(M$1,$D638:$D641,0)&gt;MATCH(N$1,$D638:$D641,0),1*b_vote,0)+IF(MATCH(M$1,$E638:$E641,0)&gt;MATCH(N$1,$E638:$E641,0),1*c_vote,0)+IF(MATCH(M$1,$F638:$F641,0)&gt;MATCH(N$1,$F638:$F641,0),1*d_vote,0)</f>
        <v>0.47</v>
      </c>
      <c r="O638" s="3">
        <f>IF(MATCH($O$1,$C638:$C641,0)&lt;(MATCH($P$1,$C638:$C641,0)),1*a_vote,0)+IF(MATCH($O$1,$D638:$D641,0)&lt;MATCH($P$1,$D638:$D641,0),1*b_vote,0)+IF(MATCH($O$1,$E638:$E641,0)&lt;MATCH($P$1,$E638:$E641,0),1*c_vote,0)+IF(MATCH($O$1,$F638:$F641,0)&lt;MATCH($P$1,$F638:$F641,0),1*d_vote,0)</f>
        <v>0.48</v>
      </c>
      <c r="P638" s="3">
        <f>IF(MATCH(O$1,$C638:$C641,0)&gt;(MATCH(P$1,$C638:$C641,0)),1*a_vote,0)+IF(MATCH(O$1,$D638:$D641,0)&gt;MATCH(P$1,$D638:$D641,0),1*b_vote,0)+IF(MATCH(O$1,$E638:$E641,0)&gt;MATCH(P$1,$E638:$E641,0),1*c_vote,0)+IF(MATCH(O$1,$F638:$F641,0)&gt;MATCH(P$1,$F638:$F641,0),1*d_vote,0)</f>
        <v>0.52</v>
      </c>
      <c r="Q638" s="3">
        <f>IF(MATCH($Q$1,$C638:$C641,0)&lt;(MATCH($R$1,$C638:$C641,0)),1*a_vote,0)+IF(MATCH($Q$1,$D638:$D641,0)&lt;MATCH($R$1,$D638:$D641,0),1*b_vote,0)+IF(MATCH($Q$1,$E638:$E641,0)&lt;MATCH($R$1,$E638:$E641,0),1*c_vote,0)+IF(MATCH($Q$1,$F638:$F641,0)&lt;MATCH($R$1,$F638:$F641,0),1*d_vote,0)</f>
        <v>0.26</v>
      </c>
      <c r="R638" s="3">
        <f>IF(MATCH(Q$1,$C638:$C641,0)&gt;(MATCH(R$1,$C638:$C641,0)),1*a_vote,0)+IF(MATCH(Q$1,$D638:$D641,0)&gt;MATCH(R$1,$D638:$D641,0),1*b_vote,0)+IF(MATCH(Q$1,$E638:$E641,0)&gt;MATCH(R$1,$E638:$E641,0),1*c_vote,0)+IF(MATCH(Q$1,$F638:$F641,0)&gt;MATCH(R$1,$F638:$F641,0),1*d_vote,0)</f>
        <v>0.74</v>
      </c>
      <c r="S638" s="3">
        <f>IF(MATCH($S$1,$C638:$C641,0)&lt;(MATCH($T$1,$C638:$C641,0)),1*a_vote,0)+IF(MATCH($S$1,$D638:$D641,0)&lt;MATCH($T$1,$D638:$D641,0),1*b_vote,0)+IF(MATCH($S$1,$E638:$E641,0)&lt;MATCH($T$1,$E638:$E641,0),1*c_vote,0)+IF(MATCH($S$1,$F638:$F641,0)&lt;MATCH($T$1,$F638:$F641,0),1*d_vote,0)</f>
        <v>0.78</v>
      </c>
      <c r="T638" s="3">
        <f>IF(MATCH(S$1,$C638:$C641,0)&gt;(MATCH(T$1,$C638:$C641,0)),1*a_vote,0)+IF(MATCH(S$1,$D638:$D641,0)&gt;MATCH(T$1,$D638:$D641,0),1*b_vote,0)+IF(MATCH(S$1,$E638:$E641,0)&gt;MATCH(T$1,$E638:$E641,0),1*c_vote,0)+IF(MATCH(S$1,$F638:$F641,0)&gt;MATCH(T$1,$F638:$F641,0),1*d_vote,0)</f>
        <v>0.21999999999999997</v>
      </c>
    </row>
    <row r="639" spans="1:20" x14ac:dyDescent="0.25">
      <c r="A639">
        <f t="shared" si="20"/>
        <v>638</v>
      </c>
      <c r="B639">
        <f t="shared" si="21"/>
        <v>160</v>
      </c>
      <c r="C639" t="str">
        <f>INDEX('VBA code_permu_wo_repettn'!$T$3:$Y$6,COUNTIF('Profile-matrices_Condorcet'!$B$2:$B639,'Profile-matrices_Condorcet'!$B639),MATCH(INDEX('numeric possibilities'!D$3:D$1298,VLOOKUP($B639,'numeric possibilities'!$C$3:$G$1298,1)),'VBA code_permu_wo_repettn'!$T$2:$Y$2))</f>
        <v>C</v>
      </c>
      <c r="D639" t="str">
        <f>INDEX('VBA code_permu_wo_repettn'!$AA$3:$AF$6,COUNTIF('Profile-matrices_Condorcet'!$B$2:$B639,'Profile-matrices_Condorcet'!$B639),MATCH(INDEX('numeric possibilities'!E$3:E$1298,VLOOKUP($B639,'numeric possibilities'!$C$3:$G$1298,1)),'VBA code_permu_wo_repettn'!$AA$2:$AF$2))</f>
        <v>C</v>
      </c>
      <c r="E639" t="str">
        <f>INDEX('VBA code_permu_wo_repettn'!$AH$3:$AM$6,COUNTIF('Profile-matrices_Condorcet'!$B$2:$B639,'Profile-matrices_Condorcet'!$B639),MATCH(INDEX('numeric possibilities'!F$3:F$1298,VLOOKUP($B639,'numeric possibilities'!$C$3:$G$1298,1)),'VBA code_permu_wo_repettn'!$AH$2:$AM$2))</f>
        <v>D</v>
      </c>
      <c r="F639" t="str">
        <f>INDEX('VBA code_permu_wo_repettn'!$AO$3:$AT$6,COUNTIF('Profile-matrices_Condorcet'!$B$2:$B639,'Profile-matrices_Condorcet'!$B639),MATCH(INDEX('numeric possibilities'!G$3:G$1298,VLOOKUP($B639,'numeric possibilities'!$C$3:$G$1298,1)),'VBA code_permu_wo_repettn'!$AO$2:$AT$2))</f>
        <v>A</v>
      </c>
      <c r="H639" t="s">
        <v>15</v>
      </c>
      <c r="I639" t="str">
        <f>IF(I638&gt;J638,$I$1,IF(I638&lt;J638,$J$1,0))</f>
        <v>A</v>
      </c>
      <c r="K639" t="str">
        <f>IF(K638&gt;L638,$K$1,IF(K638&lt;L638,$L$1,0))</f>
        <v>C</v>
      </c>
      <c r="M639" t="str">
        <f>IF(M638&gt;N638,$M$1,IF(M638&lt;N638,$N$1,0))</f>
        <v>A</v>
      </c>
      <c r="O639" t="str">
        <f>IF(O638&gt;P638,$O$1,IF(O638&lt;P638,$P$1,0))</f>
        <v>C</v>
      </c>
      <c r="Q639" t="str">
        <f>IF(Q638&gt;R638,$Q$1,IF(Q638&lt;R638,$R$1,0))</f>
        <v>D</v>
      </c>
      <c r="S639" t="str">
        <f>IF(S638&gt;T638,$S$1,IF(S638&lt;T638,$T$1,0))</f>
        <v>C</v>
      </c>
    </row>
    <row r="640" spans="1:20" x14ac:dyDescent="0.25">
      <c r="A640">
        <f t="shared" si="20"/>
        <v>639</v>
      </c>
      <c r="B640">
        <f t="shared" si="21"/>
        <v>160</v>
      </c>
      <c r="C640" t="str">
        <f>INDEX('VBA code_permu_wo_repettn'!$T$3:$Y$6,COUNTIF('Profile-matrices_Condorcet'!$B$2:$B640,'Profile-matrices_Condorcet'!$B640),MATCH(INDEX('numeric possibilities'!D$3:D$1298,VLOOKUP($B640,'numeric possibilities'!$C$3:$G$1298,1)),'VBA code_permu_wo_repettn'!$T$2:$Y$2))</f>
        <v>D</v>
      </c>
      <c r="D640" t="str">
        <f>INDEX('VBA code_permu_wo_repettn'!$AA$3:$AF$6,COUNTIF('Profile-matrices_Condorcet'!$B$2:$B640,'Profile-matrices_Condorcet'!$B640),MATCH(INDEX('numeric possibilities'!E$3:E$1298,VLOOKUP($B640,'numeric possibilities'!$C$3:$G$1298,1)),'VBA code_permu_wo_repettn'!$AA$2:$AF$2))</f>
        <v>A</v>
      </c>
      <c r="E640" t="str">
        <f>INDEX('VBA code_permu_wo_repettn'!$AH$3:$AM$6,COUNTIF('Profile-matrices_Condorcet'!$B$2:$B640,'Profile-matrices_Condorcet'!$B640),MATCH(INDEX('numeric possibilities'!F$3:F$1298,VLOOKUP($B640,'numeric possibilities'!$C$3:$G$1298,1)),'VBA code_permu_wo_repettn'!$AH$2:$AM$2))</f>
        <v>A</v>
      </c>
      <c r="F640" t="str">
        <f>INDEX('VBA code_permu_wo_repettn'!$AO$3:$AT$6,COUNTIF('Profile-matrices_Condorcet'!$B$2:$B640,'Profile-matrices_Condorcet'!$B640),MATCH(INDEX('numeric possibilities'!G$3:G$1298,VLOOKUP($B640,'numeric possibilities'!$C$3:$G$1298,1)),'VBA code_permu_wo_repettn'!$AO$2:$AT$2))</f>
        <v>B</v>
      </c>
      <c r="I640" t="s">
        <v>0</v>
      </c>
      <c r="J640" t="s">
        <v>1</v>
      </c>
      <c r="K640" t="s">
        <v>2</v>
      </c>
      <c r="L640" t="s">
        <v>3</v>
      </c>
    </row>
    <row r="641" spans="1:20" x14ac:dyDescent="0.25">
      <c r="A641">
        <f t="shared" si="20"/>
        <v>640</v>
      </c>
      <c r="B641">
        <f t="shared" si="21"/>
        <v>160</v>
      </c>
      <c r="C641" t="str">
        <f>INDEX('VBA code_permu_wo_repettn'!$T$3:$Y$6,COUNTIF('Profile-matrices_Condorcet'!$B$2:$B641,'Profile-matrices_Condorcet'!$B641),MATCH(INDEX('numeric possibilities'!D$3:D$1298,VLOOKUP($B641,'numeric possibilities'!$C$3:$G$1298,1)),'VBA code_permu_wo_repettn'!$T$2:$Y$2))</f>
        <v>B</v>
      </c>
      <c r="D641" t="str">
        <f>INDEX('VBA code_permu_wo_repettn'!$AA$3:$AF$6,COUNTIF('Profile-matrices_Condorcet'!$B$2:$B641,'Profile-matrices_Condorcet'!$B641),MATCH(INDEX('numeric possibilities'!E$3:E$1298,VLOOKUP($B641,'numeric possibilities'!$C$3:$G$1298,1)),'VBA code_permu_wo_repettn'!$AA$2:$AF$2))</f>
        <v>D</v>
      </c>
      <c r="E641" t="str">
        <f>INDEX('VBA code_permu_wo_repettn'!$AH$3:$AM$6,COUNTIF('Profile-matrices_Condorcet'!$B$2:$B641,'Profile-matrices_Condorcet'!$B641),MATCH(INDEX('numeric possibilities'!F$3:F$1298,VLOOKUP($B641,'numeric possibilities'!$C$3:$G$1298,1)),'VBA code_permu_wo_repettn'!$AH$2:$AM$2))</f>
        <v>B</v>
      </c>
      <c r="F641" t="str">
        <f>INDEX('VBA code_permu_wo_repettn'!$AO$3:$AT$6,COUNTIF('Profile-matrices_Condorcet'!$B$2:$B641,'Profile-matrices_Condorcet'!$B641),MATCH(INDEX('numeric possibilities'!G$3:G$1298,VLOOKUP($B641,'numeric possibilities'!$C$3:$G$1298,1)),'VBA code_permu_wo_repettn'!$AO$2:$AT$2))</f>
        <v>C</v>
      </c>
      <c r="G641" t="str">
        <f>IF(MAX(I641:L641)&gt;='numeric possibilities'!$B$4/2,INDEX('Profile-matrices_Condorcet'!I640:L640,1,MATCH(MAX('Profile-matrices_Condorcet'!I641:L641),'Profile-matrices_Condorcet'!I641:L641,0)),"NCW")</f>
        <v>C</v>
      </c>
      <c r="H641" t="s">
        <v>13</v>
      </c>
      <c r="I641" s="3">
        <f>COUNTIF($I639:$S639,I640)</f>
        <v>2</v>
      </c>
      <c r="J641" s="3">
        <f>COUNTIF($I639:$S639,J640)</f>
        <v>0</v>
      </c>
      <c r="K641" s="3">
        <f>COUNTIF($I639:$S639,K640)</f>
        <v>3</v>
      </c>
      <c r="L641" s="3">
        <f>COUNTIF($I639:$S639,L640)</f>
        <v>1</v>
      </c>
    </row>
    <row r="642" spans="1:20" x14ac:dyDescent="0.25">
      <c r="A642">
        <f t="shared" si="20"/>
        <v>641</v>
      </c>
      <c r="B642">
        <f t="shared" si="21"/>
        <v>161</v>
      </c>
      <c r="C642" t="str">
        <f>INDEX('VBA code_permu_wo_repettn'!$T$3:$Y$6,COUNTIF('Profile-matrices_Condorcet'!$B$2:$B642,'Profile-matrices_Condorcet'!$B642),MATCH(INDEX('numeric possibilities'!D$3:D$1298,VLOOKUP($B642,'numeric possibilities'!$C$3:$G$1298,1)),'VBA code_permu_wo_repettn'!$T$2:$Y$2))</f>
        <v>A</v>
      </c>
      <c r="D642" t="str">
        <f>INDEX('VBA code_permu_wo_repettn'!$AA$3:$AF$6,COUNTIF('Profile-matrices_Condorcet'!$B$2:$B642,'Profile-matrices_Condorcet'!$B642),MATCH(INDEX('numeric possibilities'!E$3:E$1298,VLOOKUP($B642,'numeric possibilities'!$C$3:$G$1298,1)),'VBA code_permu_wo_repettn'!$AA$2:$AF$2))</f>
        <v>B</v>
      </c>
      <c r="E642" t="str">
        <f>INDEX('VBA code_permu_wo_repettn'!$AH$3:$AM$6,COUNTIF('Profile-matrices_Condorcet'!$B$2:$B642,'Profile-matrices_Condorcet'!$B642),MATCH(INDEX('numeric possibilities'!F$3:F$1298,VLOOKUP($B642,'numeric possibilities'!$C$3:$G$1298,1)),'VBA code_permu_wo_repettn'!$AH$2:$AM$2))</f>
        <v>C</v>
      </c>
      <c r="F642" t="str">
        <f>INDEX('VBA code_permu_wo_repettn'!$AO$3:$AT$6,COUNTIF('Profile-matrices_Condorcet'!$B$2:$B642,'Profile-matrices_Condorcet'!$B642),MATCH(INDEX('numeric possibilities'!G$3:G$1298,VLOOKUP($B642,'numeric possibilities'!$C$3:$G$1298,1)),'VBA code_permu_wo_repettn'!$AO$2:$AT$2))</f>
        <v>D</v>
      </c>
      <c r="H642" t="s">
        <v>14</v>
      </c>
      <c r="I642" s="3">
        <f>IF(MATCH(I$1,$C642:$C645,0)&lt;(MATCH(J$1,$C642:$C645,0)),1*a_vote,0)+IF(MATCH(I$1,$D642:$D645,0)&lt;MATCH(J$1,$D642:$D645,0),1*b_vote,0)+IF(MATCH(I$1,$E642:$E645,0)&lt;MATCH(J$1,$E642:$E645,0),1*c_vote,0)+IF(MATCH(I$1,$F642:$F645,0)&lt;MATCH(J$1,$F642:$F645,0),1*d_vote,0)</f>
        <v>0.74</v>
      </c>
      <c r="J642" s="3">
        <f>IF(MATCH(I$1,$C642:$C645,0)&gt;(MATCH(J$1,$C642:$C645,0)),1*a_vote,0)+IF(MATCH(I$1,$D642:$D645,0)&gt;MATCH(J$1,$D642:$D645,0),1*b_vote,0)+IF(MATCH(I$1,$E642:$E645,0)&gt;MATCH(J$1,$E642:$E645,0),1*c_vote,0)+IF(MATCH(I$1,$F642:$F645,0)&gt;MATCH(J$1,$F642:$F645,0),1*d_vote,0)</f>
        <v>0.26</v>
      </c>
      <c r="K642" s="3">
        <f>IF(MATCH($K$1,$C642:$C645,0)&lt;(MATCH($L$1,$C642:$C645,0)),1*a_vote,0)+IF(MATCH($K$1,$D642:$D645,0)&lt;MATCH($L$1,$D642:$D645,0),1*b_vote,0)+IF(MATCH($K$1,$E642:$E645,0)&lt;MATCH($L$1,$E642:$E645,0),1*c_vote,0)+IF(MATCH($K$1,$F642:$F645,0)&lt;MATCH($L$1,$F642:$F645,0),1*d_vote,0)</f>
        <v>0.49</v>
      </c>
      <c r="L642" s="3">
        <f>IF(MATCH(K$1,$C642:$C645,0)&gt;(MATCH(L$1,$C642:$C645,0)),1*a_vote,0)+IF(MATCH(K$1,$D642:$D645,0)&gt;MATCH(L$1,$D642:$D645,0),1*b_vote,0)+IF(MATCH(K$1,$E642:$E645,0)&gt;MATCH(L$1,$E642:$E645,0),1*c_vote,0)+IF(MATCH(K$1,$F642:$F645,0)&gt;MATCH(L$1,$F642:$F645,0),1*d_vote,0)</f>
        <v>0.51</v>
      </c>
      <c r="M642" s="3">
        <f>IF(MATCH($M$1,$C642:$C645,0)&lt;(MATCH($N$1,$C642:$C645,0)),1*a_vote,0)+IF(MATCH($M$1,$D642:$D645,0)&lt;MATCH($N$1,$D642:$D645,0),1*b_vote,0)+IF(MATCH($M$1,$E642:$E645,0)&lt;MATCH($N$1,$E642:$E645,0),1*c_vote,0)+IF(MATCH($M$1,$F642:$F645,0)&lt;MATCH($N$1,$F642:$F645,0),1*d_vote,0)</f>
        <v>0.53</v>
      </c>
      <c r="N642" s="3">
        <f>IF(MATCH(M$1,$C642:$C645,0)&gt;(MATCH(N$1,$C642:$C645,0)),1*a_vote,0)+IF(MATCH(M$1,$D642:$D645,0)&gt;MATCH(N$1,$D642:$D645,0),1*b_vote,0)+IF(MATCH(M$1,$E642:$E645,0)&gt;MATCH(N$1,$E642:$E645,0),1*c_vote,0)+IF(MATCH(M$1,$F642:$F645,0)&gt;MATCH(N$1,$F642:$F645,0),1*d_vote,0)</f>
        <v>0.47</v>
      </c>
      <c r="O642" s="3">
        <f>IF(MATCH($O$1,$C642:$C645,0)&lt;(MATCH($P$1,$C642:$C645,0)),1*a_vote,0)+IF(MATCH($O$1,$D642:$D645,0)&lt;MATCH($P$1,$D642:$D645,0),1*b_vote,0)+IF(MATCH($O$1,$E642:$E645,0)&lt;MATCH($P$1,$E642:$E645,0),1*c_vote,0)+IF(MATCH($O$1,$F642:$F645,0)&lt;MATCH($P$1,$F642:$F645,0),1*d_vote,0)</f>
        <v>0.75</v>
      </c>
      <c r="P642" s="3">
        <f>IF(MATCH(O$1,$C642:$C645,0)&gt;(MATCH(P$1,$C642:$C645,0)),1*a_vote,0)+IF(MATCH(O$1,$D642:$D645,0)&gt;MATCH(P$1,$D642:$D645,0),1*b_vote,0)+IF(MATCH(O$1,$E642:$E645,0)&gt;MATCH(P$1,$E642:$E645,0),1*c_vote,0)+IF(MATCH(O$1,$F642:$F645,0)&gt;MATCH(P$1,$F642:$F645,0),1*d_vote,0)</f>
        <v>0.25</v>
      </c>
      <c r="Q642" s="3">
        <f>IF(MATCH($Q$1,$C642:$C645,0)&lt;(MATCH($R$1,$C642:$C645,0)),1*a_vote,0)+IF(MATCH($Q$1,$D642:$D645,0)&lt;MATCH($R$1,$D642:$D645,0),1*b_vote,0)+IF(MATCH($Q$1,$E642:$E645,0)&lt;MATCH($R$1,$E642:$E645,0),1*c_vote,0)+IF(MATCH($Q$1,$F642:$F645,0)&lt;MATCH($R$1,$F642:$F645,0),1*d_vote,0)</f>
        <v>0.26</v>
      </c>
      <c r="R642" s="3">
        <f>IF(MATCH(Q$1,$C642:$C645,0)&gt;(MATCH(R$1,$C642:$C645,0)),1*a_vote,0)+IF(MATCH(Q$1,$D642:$D645,0)&gt;MATCH(R$1,$D642:$D645,0),1*b_vote,0)+IF(MATCH(Q$1,$E642:$E645,0)&gt;MATCH(R$1,$E642:$E645,0),1*c_vote,0)+IF(MATCH(Q$1,$F642:$F645,0)&gt;MATCH(R$1,$F642:$F645,0),1*d_vote,0)</f>
        <v>0.74</v>
      </c>
      <c r="S642" s="3">
        <f>IF(MATCH($S$1,$C642:$C645,0)&lt;(MATCH($T$1,$C642:$C645,0)),1*a_vote,0)+IF(MATCH($S$1,$D642:$D645,0)&lt;MATCH($T$1,$D642:$D645,0),1*b_vote,0)+IF(MATCH($S$1,$E642:$E645,0)&lt;MATCH($T$1,$E642:$E645,0),1*c_vote,0)+IF(MATCH($S$1,$F642:$F645,0)&lt;MATCH($T$1,$F642:$F645,0),1*d_vote,0)</f>
        <v>0.51</v>
      </c>
      <c r="T642" s="3">
        <f>IF(MATCH(S$1,$C642:$C645,0)&gt;(MATCH(T$1,$C642:$C645,0)),1*a_vote,0)+IF(MATCH(S$1,$D642:$D645,0)&gt;MATCH(T$1,$D642:$D645,0),1*b_vote,0)+IF(MATCH(S$1,$E642:$E645,0)&gt;MATCH(T$1,$E642:$E645,0),1*c_vote,0)+IF(MATCH(S$1,$F642:$F645,0)&gt;MATCH(T$1,$F642:$F645,0),1*d_vote,0)</f>
        <v>0.49</v>
      </c>
    </row>
    <row r="643" spans="1:20" x14ac:dyDescent="0.25">
      <c r="A643">
        <f t="shared" si="20"/>
        <v>642</v>
      </c>
      <c r="B643">
        <f t="shared" si="21"/>
        <v>161</v>
      </c>
      <c r="C643" t="str">
        <f>INDEX('VBA code_permu_wo_repettn'!$T$3:$Y$6,COUNTIF('Profile-matrices_Condorcet'!$B$2:$B643,'Profile-matrices_Condorcet'!$B643),MATCH(INDEX('numeric possibilities'!D$3:D$1298,VLOOKUP($B643,'numeric possibilities'!$C$3:$G$1298,1)),'VBA code_permu_wo_repettn'!$T$2:$Y$2))</f>
        <v>D</v>
      </c>
      <c r="D643" t="str">
        <f>INDEX('VBA code_permu_wo_repettn'!$AA$3:$AF$6,COUNTIF('Profile-matrices_Condorcet'!$B$2:$B643,'Profile-matrices_Condorcet'!$B643),MATCH(INDEX('numeric possibilities'!E$3:E$1298,VLOOKUP($B643,'numeric possibilities'!$C$3:$G$1298,1)),'VBA code_permu_wo_repettn'!$AA$2:$AF$2))</f>
        <v>C</v>
      </c>
      <c r="E643" t="str">
        <f>INDEX('VBA code_permu_wo_repettn'!$AH$3:$AM$6,COUNTIF('Profile-matrices_Condorcet'!$B$2:$B643,'Profile-matrices_Condorcet'!$B643),MATCH(INDEX('numeric possibilities'!F$3:F$1298,VLOOKUP($B643,'numeric possibilities'!$C$3:$G$1298,1)),'VBA code_permu_wo_repettn'!$AH$2:$AM$2))</f>
        <v>D</v>
      </c>
      <c r="F643" t="str">
        <f>INDEX('VBA code_permu_wo_repettn'!$AO$3:$AT$6,COUNTIF('Profile-matrices_Condorcet'!$B$2:$B643,'Profile-matrices_Condorcet'!$B643),MATCH(INDEX('numeric possibilities'!G$3:G$1298,VLOOKUP($B643,'numeric possibilities'!$C$3:$G$1298,1)),'VBA code_permu_wo_repettn'!$AO$2:$AT$2))</f>
        <v>A</v>
      </c>
      <c r="H643" t="s">
        <v>15</v>
      </c>
      <c r="I643" t="str">
        <f>IF(I642&gt;J642,$I$1,IF(I642&lt;J642,$J$1,0))</f>
        <v>A</v>
      </c>
      <c r="K643" t="str">
        <f>IF(K642&gt;L642,$K$1,IF(K642&lt;L642,$L$1,0))</f>
        <v>C</v>
      </c>
      <c r="M643" t="str">
        <f>IF(M642&gt;N642,$M$1,IF(M642&lt;N642,$N$1,0))</f>
        <v>A</v>
      </c>
      <c r="O643" t="str">
        <f>IF(O642&gt;P642,$O$1,IF(O642&lt;P642,$P$1,0))</f>
        <v>B</v>
      </c>
      <c r="Q643" t="str">
        <f>IF(Q642&gt;R642,$Q$1,IF(Q642&lt;R642,$R$1,0))</f>
        <v>D</v>
      </c>
      <c r="S643" t="str">
        <f>IF(S642&gt;T642,$S$1,IF(S642&lt;T642,$T$1,0))</f>
        <v>C</v>
      </c>
    </row>
    <row r="644" spans="1:20" x14ac:dyDescent="0.25">
      <c r="A644">
        <f t="shared" si="20"/>
        <v>643</v>
      </c>
      <c r="B644">
        <f t="shared" si="21"/>
        <v>161</v>
      </c>
      <c r="C644" t="str">
        <f>INDEX('VBA code_permu_wo_repettn'!$T$3:$Y$6,COUNTIF('Profile-matrices_Condorcet'!$B$2:$B644,'Profile-matrices_Condorcet'!$B644),MATCH(INDEX('numeric possibilities'!D$3:D$1298,VLOOKUP($B644,'numeric possibilities'!$C$3:$G$1298,1)),'VBA code_permu_wo_repettn'!$T$2:$Y$2))</f>
        <v>B</v>
      </c>
      <c r="D644" t="str">
        <f>INDEX('VBA code_permu_wo_repettn'!$AA$3:$AF$6,COUNTIF('Profile-matrices_Condorcet'!$B$2:$B644,'Profile-matrices_Condorcet'!$B644),MATCH(INDEX('numeric possibilities'!E$3:E$1298,VLOOKUP($B644,'numeric possibilities'!$C$3:$G$1298,1)),'VBA code_permu_wo_repettn'!$AA$2:$AF$2))</f>
        <v>A</v>
      </c>
      <c r="E644" t="str">
        <f>INDEX('VBA code_permu_wo_repettn'!$AH$3:$AM$6,COUNTIF('Profile-matrices_Condorcet'!$B$2:$B644,'Profile-matrices_Condorcet'!$B644),MATCH(INDEX('numeric possibilities'!F$3:F$1298,VLOOKUP($B644,'numeric possibilities'!$C$3:$G$1298,1)),'VBA code_permu_wo_repettn'!$AH$2:$AM$2))</f>
        <v>A</v>
      </c>
      <c r="F644" t="str">
        <f>INDEX('VBA code_permu_wo_repettn'!$AO$3:$AT$6,COUNTIF('Profile-matrices_Condorcet'!$B$2:$B644,'Profile-matrices_Condorcet'!$B644),MATCH(INDEX('numeric possibilities'!G$3:G$1298,VLOOKUP($B644,'numeric possibilities'!$C$3:$G$1298,1)),'VBA code_permu_wo_repettn'!$AO$2:$AT$2))</f>
        <v>B</v>
      </c>
      <c r="I644" t="s">
        <v>0</v>
      </c>
      <c r="J644" t="s">
        <v>1</v>
      </c>
      <c r="K644" t="s">
        <v>2</v>
      </c>
      <c r="L644" t="s">
        <v>3</v>
      </c>
    </row>
    <row r="645" spans="1:20" x14ac:dyDescent="0.25">
      <c r="A645">
        <f t="shared" si="20"/>
        <v>644</v>
      </c>
      <c r="B645">
        <f t="shared" si="21"/>
        <v>161</v>
      </c>
      <c r="C645" t="str">
        <f>INDEX('VBA code_permu_wo_repettn'!$T$3:$Y$6,COUNTIF('Profile-matrices_Condorcet'!$B$2:$B645,'Profile-matrices_Condorcet'!$B645),MATCH(INDEX('numeric possibilities'!D$3:D$1298,VLOOKUP($B645,'numeric possibilities'!$C$3:$G$1298,1)),'VBA code_permu_wo_repettn'!$T$2:$Y$2))</f>
        <v>C</v>
      </c>
      <c r="D645" t="str">
        <f>INDEX('VBA code_permu_wo_repettn'!$AA$3:$AF$6,COUNTIF('Profile-matrices_Condorcet'!$B$2:$B645,'Profile-matrices_Condorcet'!$B645),MATCH(INDEX('numeric possibilities'!E$3:E$1298,VLOOKUP($B645,'numeric possibilities'!$C$3:$G$1298,1)),'VBA code_permu_wo_repettn'!$AA$2:$AF$2))</f>
        <v>D</v>
      </c>
      <c r="E645" t="str">
        <f>INDEX('VBA code_permu_wo_repettn'!$AH$3:$AM$6,COUNTIF('Profile-matrices_Condorcet'!$B$2:$B645,'Profile-matrices_Condorcet'!$B645),MATCH(INDEX('numeric possibilities'!F$3:F$1298,VLOOKUP($B645,'numeric possibilities'!$C$3:$G$1298,1)),'VBA code_permu_wo_repettn'!$AH$2:$AM$2))</f>
        <v>B</v>
      </c>
      <c r="F645" t="str">
        <f>INDEX('VBA code_permu_wo_repettn'!$AO$3:$AT$6,COUNTIF('Profile-matrices_Condorcet'!$B$2:$B645,'Profile-matrices_Condorcet'!$B645),MATCH(INDEX('numeric possibilities'!G$3:G$1298,VLOOKUP($B645,'numeric possibilities'!$C$3:$G$1298,1)),'VBA code_permu_wo_repettn'!$AO$2:$AT$2))</f>
        <v>C</v>
      </c>
      <c r="G645" t="str">
        <f>IF(MAX(I645:L645)&gt;='numeric possibilities'!$B$4/2,INDEX('Profile-matrices_Condorcet'!I644:L644,1,MATCH(MAX('Profile-matrices_Condorcet'!I645:L645),'Profile-matrices_Condorcet'!I645:L645,0)),"NCW")</f>
        <v>NCW</v>
      </c>
      <c r="H645" t="s">
        <v>13</v>
      </c>
      <c r="I645" s="3">
        <f>COUNTIF($I643:$S643,I644)</f>
        <v>2</v>
      </c>
      <c r="J645" s="3">
        <f>COUNTIF($I643:$S643,J644)</f>
        <v>1</v>
      </c>
      <c r="K645" s="3">
        <f>COUNTIF($I643:$S643,K644)</f>
        <v>2</v>
      </c>
      <c r="L645" s="3">
        <f>COUNTIF($I643:$S643,L644)</f>
        <v>1</v>
      </c>
    </row>
    <row r="646" spans="1:20" x14ac:dyDescent="0.25">
      <c r="A646">
        <f t="shared" si="20"/>
        <v>645</v>
      </c>
      <c r="B646">
        <f t="shared" si="21"/>
        <v>162</v>
      </c>
      <c r="C646" t="str">
        <f>INDEX('VBA code_permu_wo_repettn'!$T$3:$Y$6,COUNTIF('Profile-matrices_Condorcet'!$B$2:$B646,'Profile-matrices_Condorcet'!$B646),MATCH(INDEX('numeric possibilities'!D$3:D$1298,VLOOKUP($B646,'numeric possibilities'!$C$3:$G$1298,1)),'VBA code_permu_wo_repettn'!$T$2:$Y$2))</f>
        <v>A</v>
      </c>
      <c r="D646" t="str">
        <f>INDEX('VBA code_permu_wo_repettn'!$AA$3:$AF$6,COUNTIF('Profile-matrices_Condorcet'!$B$2:$B646,'Profile-matrices_Condorcet'!$B646),MATCH(INDEX('numeric possibilities'!E$3:E$1298,VLOOKUP($B646,'numeric possibilities'!$C$3:$G$1298,1)),'VBA code_permu_wo_repettn'!$AA$2:$AF$2))</f>
        <v>B</v>
      </c>
      <c r="E646" t="str">
        <f>INDEX('VBA code_permu_wo_repettn'!$AH$3:$AM$6,COUNTIF('Profile-matrices_Condorcet'!$B$2:$B646,'Profile-matrices_Condorcet'!$B646),MATCH(INDEX('numeric possibilities'!F$3:F$1298,VLOOKUP($B646,'numeric possibilities'!$C$3:$G$1298,1)),'VBA code_permu_wo_repettn'!$AH$2:$AM$2))</f>
        <v>C</v>
      </c>
      <c r="F646" t="str">
        <f>INDEX('VBA code_permu_wo_repettn'!$AO$3:$AT$6,COUNTIF('Profile-matrices_Condorcet'!$B$2:$B646,'Profile-matrices_Condorcet'!$B646),MATCH(INDEX('numeric possibilities'!G$3:G$1298,VLOOKUP($B646,'numeric possibilities'!$C$3:$G$1298,1)),'VBA code_permu_wo_repettn'!$AO$2:$AT$2))</f>
        <v>D</v>
      </c>
      <c r="H646" t="s">
        <v>14</v>
      </c>
      <c r="I646" s="3">
        <f>IF(MATCH(I$1,$C646:$C649,0)&lt;(MATCH(J$1,$C646:$C649,0)),1*a_vote,0)+IF(MATCH(I$1,$D646:$D649,0)&lt;MATCH(J$1,$D646:$D649,0),1*b_vote,0)+IF(MATCH(I$1,$E646:$E649,0)&lt;MATCH(J$1,$E646:$E649,0),1*c_vote,0)+IF(MATCH(I$1,$F646:$F649,0)&lt;MATCH(J$1,$F646:$F649,0),1*d_vote,0)</f>
        <v>0.74</v>
      </c>
      <c r="J646" s="3">
        <f>IF(MATCH(I$1,$C646:$C649,0)&gt;(MATCH(J$1,$C646:$C649,0)),1*a_vote,0)+IF(MATCH(I$1,$D646:$D649,0)&gt;MATCH(J$1,$D646:$D649,0),1*b_vote,0)+IF(MATCH(I$1,$E646:$E649,0)&gt;MATCH(J$1,$E646:$E649,0),1*c_vote,0)+IF(MATCH(I$1,$F646:$F649,0)&gt;MATCH(J$1,$F646:$F649,0),1*d_vote,0)</f>
        <v>0.26</v>
      </c>
      <c r="K646" s="3">
        <f>IF(MATCH($K$1,$C646:$C649,0)&lt;(MATCH($L$1,$C646:$C649,0)),1*a_vote,0)+IF(MATCH($K$1,$D646:$D649,0)&lt;MATCH($L$1,$D646:$D649,0),1*b_vote,0)+IF(MATCH($K$1,$E646:$E649,0)&lt;MATCH($L$1,$E646:$E649,0),1*c_vote,0)+IF(MATCH($K$1,$F646:$F649,0)&lt;MATCH($L$1,$F646:$F649,0),1*d_vote,0)</f>
        <v>0.49</v>
      </c>
      <c r="L646" s="3">
        <f>IF(MATCH(K$1,$C646:$C649,0)&gt;(MATCH(L$1,$C646:$C649,0)),1*a_vote,0)+IF(MATCH(K$1,$D646:$D649,0)&gt;MATCH(L$1,$D646:$D649,0),1*b_vote,0)+IF(MATCH(K$1,$E646:$E649,0)&gt;MATCH(L$1,$E646:$E649,0),1*c_vote,0)+IF(MATCH(K$1,$F646:$F649,0)&gt;MATCH(L$1,$F646:$F649,0),1*d_vote,0)</f>
        <v>0.51</v>
      </c>
      <c r="M646" s="3">
        <f>IF(MATCH($M$1,$C646:$C649,0)&lt;(MATCH($N$1,$C646:$C649,0)),1*a_vote,0)+IF(MATCH($M$1,$D646:$D649,0)&lt;MATCH($N$1,$D646:$D649,0),1*b_vote,0)+IF(MATCH($M$1,$E646:$E649,0)&lt;MATCH($N$1,$E646:$E649,0),1*c_vote,0)+IF(MATCH($M$1,$F646:$F649,0)&lt;MATCH($N$1,$F646:$F649,0),1*d_vote,0)</f>
        <v>0.53</v>
      </c>
      <c r="N646" s="3">
        <f>IF(MATCH(M$1,$C646:$C649,0)&gt;(MATCH(N$1,$C646:$C649,0)),1*a_vote,0)+IF(MATCH(M$1,$D646:$D649,0)&gt;MATCH(N$1,$D646:$D649,0),1*b_vote,0)+IF(MATCH(M$1,$E646:$E649,0)&gt;MATCH(N$1,$E646:$E649,0),1*c_vote,0)+IF(MATCH(M$1,$F646:$F649,0)&gt;MATCH(N$1,$F646:$F649,0),1*d_vote,0)</f>
        <v>0.47</v>
      </c>
      <c r="O646" s="3">
        <f>IF(MATCH($O$1,$C646:$C649,0)&lt;(MATCH($P$1,$C646:$C649,0)),1*a_vote,0)+IF(MATCH($O$1,$D646:$D649,0)&lt;MATCH($P$1,$D646:$D649,0),1*b_vote,0)+IF(MATCH($O$1,$E646:$E649,0)&lt;MATCH($P$1,$E646:$E649,0),1*c_vote,0)+IF(MATCH($O$1,$F646:$F649,0)&lt;MATCH($P$1,$F646:$F649,0),1*d_vote,0)</f>
        <v>0.48</v>
      </c>
      <c r="P646" s="3">
        <f>IF(MATCH(O$1,$C646:$C649,0)&gt;(MATCH(P$1,$C646:$C649,0)),1*a_vote,0)+IF(MATCH(O$1,$D646:$D649,0)&gt;MATCH(P$1,$D646:$D649,0),1*b_vote,0)+IF(MATCH(O$1,$E646:$E649,0)&gt;MATCH(P$1,$E646:$E649,0),1*c_vote,0)+IF(MATCH(O$1,$F646:$F649,0)&gt;MATCH(P$1,$F646:$F649,0),1*d_vote,0)</f>
        <v>0.52</v>
      </c>
      <c r="Q646" s="3">
        <f>IF(MATCH($Q$1,$C646:$C649,0)&lt;(MATCH($R$1,$C646:$C649,0)),1*a_vote,0)+IF(MATCH($Q$1,$D646:$D649,0)&lt;MATCH($R$1,$D646:$D649,0),1*b_vote,0)+IF(MATCH($Q$1,$E646:$E649,0)&lt;MATCH($R$1,$E646:$E649,0),1*c_vote,0)+IF(MATCH($Q$1,$F646:$F649,0)&lt;MATCH($R$1,$F646:$F649,0),1*d_vote,0)</f>
        <v>0.26</v>
      </c>
      <c r="R646" s="3">
        <f>IF(MATCH(Q$1,$C646:$C649,0)&gt;(MATCH(R$1,$C646:$C649,0)),1*a_vote,0)+IF(MATCH(Q$1,$D646:$D649,0)&gt;MATCH(R$1,$D646:$D649,0),1*b_vote,0)+IF(MATCH(Q$1,$E646:$E649,0)&gt;MATCH(R$1,$E646:$E649,0),1*c_vote,0)+IF(MATCH(Q$1,$F646:$F649,0)&gt;MATCH(R$1,$F646:$F649,0),1*d_vote,0)</f>
        <v>0.74</v>
      </c>
      <c r="S646" s="3">
        <f>IF(MATCH($S$1,$C646:$C649,0)&lt;(MATCH($T$1,$C646:$C649,0)),1*a_vote,0)+IF(MATCH($S$1,$D646:$D649,0)&lt;MATCH($T$1,$D646:$D649,0),1*b_vote,0)+IF(MATCH($S$1,$E646:$E649,0)&lt;MATCH($T$1,$E646:$E649,0),1*c_vote,0)+IF(MATCH($S$1,$F646:$F649,0)&lt;MATCH($T$1,$F646:$F649,0),1*d_vote,0)</f>
        <v>0.51</v>
      </c>
      <c r="T646" s="3">
        <f>IF(MATCH(S$1,$C646:$C649,0)&gt;(MATCH(T$1,$C646:$C649,0)),1*a_vote,0)+IF(MATCH(S$1,$D646:$D649,0)&gt;MATCH(T$1,$D646:$D649,0),1*b_vote,0)+IF(MATCH(S$1,$E646:$E649,0)&gt;MATCH(T$1,$E646:$E649,0),1*c_vote,0)+IF(MATCH(S$1,$F646:$F649,0)&gt;MATCH(T$1,$F646:$F649,0),1*d_vote,0)</f>
        <v>0.49</v>
      </c>
    </row>
    <row r="647" spans="1:20" x14ac:dyDescent="0.25">
      <c r="A647">
        <f t="shared" si="20"/>
        <v>646</v>
      </c>
      <c r="B647">
        <f t="shared" si="21"/>
        <v>162</v>
      </c>
      <c r="C647" t="str">
        <f>INDEX('VBA code_permu_wo_repettn'!$T$3:$Y$6,COUNTIF('Profile-matrices_Condorcet'!$B$2:$B647,'Profile-matrices_Condorcet'!$B647),MATCH(INDEX('numeric possibilities'!D$3:D$1298,VLOOKUP($B647,'numeric possibilities'!$C$3:$G$1298,1)),'VBA code_permu_wo_repettn'!$T$2:$Y$2))</f>
        <v>D</v>
      </c>
      <c r="D647" t="str">
        <f>INDEX('VBA code_permu_wo_repettn'!$AA$3:$AF$6,COUNTIF('Profile-matrices_Condorcet'!$B$2:$B647,'Profile-matrices_Condorcet'!$B647),MATCH(INDEX('numeric possibilities'!E$3:E$1298,VLOOKUP($B647,'numeric possibilities'!$C$3:$G$1298,1)),'VBA code_permu_wo_repettn'!$AA$2:$AF$2))</f>
        <v>C</v>
      </c>
      <c r="E647" t="str">
        <f>INDEX('VBA code_permu_wo_repettn'!$AH$3:$AM$6,COUNTIF('Profile-matrices_Condorcet'!$B$2:$B647,'Profile-matrices_Condorcet'!$B647),MATCH(INDEX('numeric possibilities'!F$3:F$1298,VLOOKUP($B647,'numeric possibilities'!$C$3:$G$1298,1)),'VBA code_permu_wo_repettn'!$AH$2:$AM$2))</f>
        <v>D</v>
      </c>
      <c r="F647" t="str">
        <f>INDEX('VBA code_permu_wo_repettn'!$AO$3:$AT$6,COUNTIF('Profile-matrices_Condorcet'!$B$2:$B647,'Profile-matrices_Condorcet'!$B647),MATCH(INDEX('numeric possibilities'!G$3:G$1298,VLOOKUP($B647,'numeric possibilities'!$C$3:$G$1298,1)),'VBA code_permu_wo_repettn'!$AO$2:$AT$2))</f>
        <v>A</v>
      </c>
      <c r="H647" t="s">
        <v>15</v>
      </c>
      <c r="I647" t="str">
        <f>IF(I646&gt;J646,$I$1,IF(I646&lt;J646,$J$1,0))</f>
        <v>A</v>
      </c>
      <c r="K647" t="str">
        <f>IF(K646&gt;L646,$K$1,IF(K646&lt;L646,$L$1,0))</f>
        <v>C</v>
      </c>
      <c r="M647" t="str">
        <f>IF(M646&gt;N646,$M$1,IF(M646&lt;N646,$N$1,0))</f>
        <v>A</v>
      </c>
      <c r="O647" t="str">
        <f>IF(O646&gt;P646,$O$1,IF(O646&lt;P646,$P$1,0))</f>
        <v>C</v>
      </c>
      <c r="Q647" t="str">
        <f>IF(Q646&gt;R646,$Q$1,IF(Q646&lt;R646,$R$1,0))</f>
        <v>D</v>
      </c>
      <c r="S647" t="str">
        <f>IF(S646&gt;T646,$S$1,IF(S646&lt;T646,$T$1,0))</f>
        <v>C</v>
      </c>
    </row>
    <row r="648" spans="1:20" x14ac:dyDescent="0.25">
      <c r="A648">
        <f t="shared" si="20"/>
        <v>647</v>
      </c>
      <c r="B648">
        <f t="shared" si="21"/>
        <v>162</v>
      </c>
      <c r="C648" t="str">
        <f>INDEX('VBA code_permu_wo_repettn'!$T$3:$Y$6,COUNTIF('Profile-matrices_Condorcet'!$B$2:$B648,'Profile-matrices_Condorcet'!$B648),MATCH(INDEX('numeric possibilities'!D$3:D$1298,VLOOKUP($B648,'numeric possibilities'!$C$3:$G$1298,1)),'VBA code_permu_wo_repettn'!$T$2:$Y$2))</f>
        <v>C</v>
      </c>
      <c r="D648" t="str">
        <f>INDEX('VBA code_permu_wo_repettn'!$AA$3:$AF$6,COUNTIF('Profile-matrices_Condorcet'!$B$2:$B648,'Profile-matrices_Condorcet'!$B648),MATCH(INDEX('numeric possibilities'!E$3:E$1298,VLOOKUP($B648,'numeric possibilities'!$C$3:$G$1298,1)),'VBA code_permu_wo_repettn'!$AA$2:$AF$2))</f>
        <v>A</v>
      </c>
      <c r="E648" t="str">
        <f>INDEX('VBA code_permu_wo_repettn'!$AH$3:$AM$6,COUNTIF('Profile-matrices_Condorcet'!$B$2:$B648,'Profile-matrices_Condorcet'!$B648),MATCH(INDEX('numeric possibilities'!F$3:F$1298,VLOOKUP($B648,'numeric possibilities'!$C$3:$G$1298,1)),'VBA code_permu_wo_repettn'!$AH$2:$AM$2))</f>
        <v>A</v>
      </c>
      <c r="F648" t="str">
        <f>INDEX('VBA code_permu_wo_repettn'!$AO$3:$AT$6,COUNTIF('Profile-matrices_Condorcet'!$B$2:$B648,'Profile-matrices_Condorcet'!$B648),MATCH(INDEX('numeric possibilities'!G$3:G$1298,VLOOKUP($B648,'numeric possibilities'!$C$3:$G$1298,1)),'VBA code_permu_wo_repettn'!$AO$2:$AT$2))</f>
        <v>B</v>
      </c>
      <c r="I648" t="s">
        <v>0</v>
      </c>
      <c r="J648" t="s">
        <v>1</v>
      </c>
      <c r="K648" t="s">
        <v>2</v>
      </c>
      <c r="L648" t="s">
        <v>3</v>
      </c>
    </row>
    <row r="649" spans="1:20" x14ac:dyDescent="0.25">
      <c r="A649">
        <f t="shared" si="20"/>
        <v>648</v>
      </c>
      <c r="B649">
        <f t="shared" si="21"/>
        <v>162</v>
      </c>
      <c r="C649" t="str">
        <f>INDEX('VBA code_permu_wo_repettn'!$T$3:$Y$6,COUNTIF('Profile-matrices_Condorcet'!$B$2:$B649,'Profile-matrices_Condorcet'!$B649),MATCH(INDEX('numeric possibilities'!D$3:D$1298,VLOOKUP($B649,'numeric possibilities'!$C$3:$G$1298,1)),'VBA code_permu_wo_repettn'!$T$2:$Y$2))</f>
        <v>B</v>
      </c>
      <c r="D649" t="str">
        <f>INDEX('VBA code_permu_wo_repettn'!$AA$3:$AF$6,COUNTIF('Profile-matrices_Condorcet'!$B$2:$B649,'Profile-matrices_Condorcet'!$B649),MATCH(INDEX('numeric possibilities'!E$3:E$1298,VLOOKUP($B649,'numeric possibilities'!$C$3:$G$1298,1)),'VBA code_permu_wo_repettn'!$AA$2:$AF$2))</f>
        <v>D</v>
      </c>
      <c r="E649" t="str">
        <f>INDEX('VBA code_permu_wo_repettn'!$AH$3:$AM$6,COUNTIF('Profile-matrices_Condorcet'!$B$2:$B649,'Profile-matrices_Condorcet'!$B649),MATCH(INDEX('numeric possibilities'!F$3:F$1298,VLOOKUP($B649,'numeric possibilities'!$C$3:$G$1298,1)),'VBA code_permu_wo_repettn'!$AH$2:$AM$2))</f>
        <v>B</v>
      </c>
      <c r="F649" t="str">
        <f>INDEX('VBA code_permu_wo_repettn'!$AO$3:$AT$6,COUNTIF('Profile-matrices_Condorcet'!$B$2:$B649,'Profile-matrices_Condorcet'!$B649),MATCH(INDEX('numeric possibilities'!G$3:G$1298,VLOOKUP($B649,'numeric possibilities'!$C$3:$G$1298,1)),'VBA code_permu_wo_repettn'!$AO$2:$AT$2))</f>
        <v>C</v>
      </c>
      <c r="G649" t="str">
        <f>IF(MAX(I649:L649)&gt;='numeric possibilities'!$B$4/2,INDEX('Profile-matrices_Condorcet'!I648:L648,1,MATCH(MAX('Profile-matrices_Condorcet'!I649:L649),'Profile-matrices_Condorcet'!I649:L649,0)),"NCW")</f>
        <v>C</v>
      </c>
      <c r="H649" t="s">
        <v>13</v>
      </c>
      <c r="I649" s="3">
        <f>COUNTIF($I647:$S647,I648)</f>
        <v>2</v>
      </c>
      <c r="J649" s="3">
        <f>COUNTIF($I647:$S647,J648)</f>
        <v>0</v>
      </c>
      <c r="K649" s="3">
        <f>COUNTIF($I647:$S647,K648)</f>
        <v>3</v>
      </c>
      <c r="L649" s="3">
        <f>COUNTIF($I647:$S647,L648)</f>
        <v>1</v>
      </c>
    </row>
    <row r="650" spans="1:20" x14ac:dyDescent="0.25">
      <c r="A650">
        <f t="shared" si="20"/>
        <v>649</v>
      </c>
      <c r="B650">
        <f t="shared" si="21"/>
        <v>163</v>
      </c>
      <c r="C650" t="str">
        <f>INDEX('VBA code_permu_wo_repettn'!$T$3:$Y$6,COUNTIF('Profile-matrices_Condorcet'!$B$2:$B650,'Profile-matrices_Condorcet'!$B650),MATCH(INDEX('numeric possibilities'!D$3:D$1298,VLOOKUP($B650,'numeric possibilities'!$C$3:$G$1298,1)),'VBA code_permu_wo_repettn'!$T$2:$Y$2))</f>
        <v>A</v>
      </c>
      <c r="D650" t="str">
        <f>INDEX('VBA code_permu_wo_repettn'!$AA$3:$AF$6,COUNTIF('Profile-matrices_Condorcet'!$B$2:$B650,'Profile-matrices_Condorcet'!$B650),MATCH(INDEX('numeric possibilities'!E$3:E$1298,VLOOKUP($B650,'numeric possibilities'!$C$3:$G$1298,1)),'VBA code_permu_wo_repettn'!$AA$2:$AF$2))</f>
        <v>B</v>
      </c>
      <c r="E650" t="str">
        <f>INDEX('VBA code_permu_wo_repettn'!$AH$3:$AM$6,COUNTIF('Profile-matrices_Condorcet'!$B$2:$B650,'Profile-matrices_Condorcet'!$B650),MATCH(INDEX('numeric possibilities'!F$3:F$1298,VLOOKUP($B650,'numeric possibilities'!$C$3:$G$1298,1)),'VBA code_permu_wo_repettn'!$AH$2:$AM$2))</f>
        <v>C</v>
      </c>
      <c r="F650" t="str">
        <f>INDEX('VBA code_permu_wo_repettn'!$AO$3:$AT$6,COUNTIF('Profile-matrices_Condorcet'!$B$2:$B650,'Profile-matrices_Condorcet'!$B650),MATCH(INDEX('numeric possibilities'!G$3:G$1298,VLOOKUP($B650,'numeric possibilities'!$C$3:$G$1298,1)),'VBA code_permu_wo_repettn'!$AO$2:$AT$2))</f>
        <v>D</v>
      </c>
      <c r="H650" t="s">
        <v>14</v>
      </c>
      <c r="I650" s="3">
        <f>IF(MATCH(I$1,$C650:$C653,0)&lt;(MATCH(J$1,$C650:$C653,0)),1*a_vote,0)+IF(MATCH(I$1,$D650:$D653,0)&lt;MATCH(J$1,$D650:$D653,0),1*b_vote,0)+IF(MATCH(I$1,$E650:$E653,0)&lt;MATCH(J$1,$E650:$E653,0),1*c_vote,0)+IF(MATCH(I$1,$F650:$F653,0)&lt;MATCH(J$1,$F650:$F653,0),1*d_vote,0)</f>
        <v>0.74</v>
      </c>
      <c r="J650" s="3">
        <f>IF(MATCH(I$1,$C650:$C653,0)&gt;(MATCH(J$1,$C650:$C653,0)),1*a_vote,0)+IF(MATCH(I$1,$D650:$D653,0)&gt;MATCH(J$1,$D650:$D653,0),1*b_vote,0)+IF(MATCH(I$1,$E650:$E653,0)&gt;MATCH(J$1,$E650:$E653,0),1*c_vote,0)+IF(MATCH(I$1,$F650:$F653,0)&gt;MATCH(J$1,$F650:$F653,0),1*d_vote,0)</f>
        <v>0.26</v>
      </c>
      <c r="K650" s="3">
        <f>IF(MATCH($K$1,$C650:$C653,0)&lt;(MATCH($L$1,$C650:$C653,0)),1*a_vote,0)+IF(MATCH($K$1,$D650:$D653,0)&lt;MATCH($L$1,$D650:$D653,0),1*b_vote,0)+IF(MATCH($K$1,$E650:$E653,0)&lt;MATCH($L$1,$E650:$E653,0),1*c_vote,0)+IF(MATCH($K$1,$F650:$F653,0)&lt;MATCH($L$1,$F650:$F653,0),1*d_vote,0)</f>
        <v>0.49</v>
      </c>
      <c r="L650" s="3">
        <f>IF(MATCH(K$1,$C650:$C653,0)&gt;(MATCH(L$1,$C650:$C653,0)),1*a_vote,0)+IF(MATCH(K$1,$D650:$D653,0)&gt;MATCH(L$1,$D650:$D653,0),1*b_vote,0)+IF(MATCH(K$1,$E650:$E653,0)&gt;MATCH(L$1,$E650:$E653,0),1*c_vote,0)+IF(MATCH(K$1,$F650:$F653,0)&gt;MATCH(L$1,$F650:$F653,0),1*d_vote,0)</f>
        <v>0.51</v>
      </c>
      <c r="M650" s="3">
        <f>IF(MATCH($M$1,$C650:$C653,0)&lt;(MATCH($N$1,$C650:$C653,0)),1*a_vote,0)+IF(MATCH($M$1,$D650:$D653,0)&lt;MATCH($N$1,$D650:$D653,0),1*b_vote,0)+IF(MATCH($M$1,$E650:$E653,0)&lt;MATCH($N$1,$E650:$E653,0),1*c_vote,0)+IF(MATCH($M$1,$F650:$F653,0)&lt;MATCH($N$1,$F650:$F653,0),1*d_vote,0)</f>
        <v>0.27</v>
      </c>
      <c r="N650" s="3">
        <f>IF(MATCH(M$1,$C650:$C653,0)&gt;(MATCH(N$1,$C650:$C653,0)),1*a_vote,0)+IF(MATCH(M$1,$D650:$D653,0)&gt;MATCH(N$1,$D650:$D653,0),1*b_vote,0)+IF(MATCH(M$1,$E650:$E653,0)&gt;MATCH(N$1,$E650:$E653,0),1*c_vote,0)+IF(MATCH(M$1,$F650:$F653,0)&gt;MATCH(N$1,$F650:$F653,0),1*d_vote,0)</f>
        <v>0.73</v>
      </c>
      <c r="O650" s="3">
        <f>IF(MATCH($O$1,$C650:$C653,0)&lt;(MATCH($P$1,$C650:$C653,0)),1*a_vote,0)+IF(MATCH($O$1,$D650:$D653,0)&lt;MATCH($P$1,$D650:$D653,0),1*b_vote,0)+IF(MATCH($O$1,$E650:$E653,0)&lt;MATCH($P$1,$E650:$E653,0),1*c_vote,0)+IF(MATCH($O$1,$F650:$F653,0)&lt;MATCH($P$1,$F650:$F653,0),1*d_vote,0)</f>
        <v>0.75</v>
      </c>
      <c r="P650" s="3">
        <f>IF(MATCH(O$1,$C650:$C653,0)&gt;(MATCH(P$1,$C650:$C653,0)),1*a_vote,0)+IF(MATCH(O$1,$D650:$D653,0)&gt;MATCH(P$1,$D650:$D653,0),1*b_vote,0)+IF(MATCH(O$1,$E650:$E653,0)&gt;MATCH(P$1,$E650:$E653,0),1*c_vote,0)+IF(MATCH(O$1,$F650:$F653,0)&gt;MATCH(P$1,$F650:$F653,0),1*d_vote,0)</f>
        <v>0.25</v>
      </c>
      <c r="Q650" s="3">
        <f>IF(MATCH($Q$1,$C650:$C653,0)&lt;(MATCH($R$1,$C650:$C653,0)),1*a_vote,0)+IF(MATCH($Q$1,$D650:$D653,0)&lt;MATCH($R$1,$D650:$D653,0),1*b_vote,0)+IF(MATCH($Q$1,$E650:$E653,0)&lt;MATCH($R$1,$E650:$E653,0),1*c_vote,0)+IF(MATCH($Q$1,$F650:$F653,0)&lt;MATCH($R$1,$F650:$F653,0),1*d_vote,0)</f>
        <v>0.53</v>
      </c>
      <c r="R650" s="3">
        <f>IF(MATCH(Q$1,$C650:$C653,0)&gt;(MATCH(R$1,$C650:$C653,0)),1*a_vote,0)+IF(MATCH(Q$1,$D650:$D653,0)&gt;MATCH(R$1,$D650:$D653,0),1*b_vote,0)+IF(MATCH(Q$1,$E650:$E653,0)&gt;MATCH(R$1,$E650:$E653,0),1*c_vote,0)+IF(MATCH(Q$1,$F650:$F653,0)&gt;MATCH(R$1,$F650:$F653,0),1*d_vote,0)</f>
        <v>0.47</v>
      </c>
      <c r="S650" s="3">
        <f>IF(MATCH($S$1,$C650:$C653,0)&lt;(MATCH($T$1,$C650:$C653,0)),1*a_vote,0)+IF(MATCH($S$1,$D650:$D653,0)&lt;MATCH($T$1,$D650:$D653,0),1*b_vote,0)+IF(MATCH($S$1,$E650:$E653,0)&lt;MATCH($T$1,$E650:$E653,0),1*c_vote,0)+IF(MATCH($S$1,$F650:$F653,0)&lt;MATCH($T$1,$F650:$F653,0),1*d_vote,0)</f>
        <v>0.78</v>
      </c>
      <c r="T650" s="3">
        <f>IF(MATCH(S$1,$C650:$C653,0)&gt;(MATCH(T$1,$C650:$C653,0)),1*a_vote,0)+IF(MATCH(S$1,$D650:$D653,0)&gt;MATCH(T$1,$D650:$D653,0),1*b_vote,0)+IF(MATCH(S$1,$E650:$E653,0)&gt;MATCH(T$1,$E650:$E653,0),1*c_vote,0)+IF(MATCH(S$1,$F650:$F653,0)&gt;MATCH(T$1,$F650:$F653,0),1*d_vote,0)</f>
        <v>0.21999999999999997</v>
      </c>
    </row>
    <row r="651" spans="1:20" x14ac:dyDescent="0.25">
      <c r="A651">
        <f t="shared" si="20"/>
        <v>650</v>
      </c>
      <c r="B651">
        <f t="shared" si="21"/>
        <v>163</v>
      </c>
      <c r="C651" t="str">
        <f>INDEX('VBA code_permu_wo_repettn'!$T$3:$Y$6,COUNTIF('Profile-matrices_Condorcet'!$B$2:$B651,'Profile-matrices_Condorcet'!$B651),MATCH(INDEX('numeric possibilities'!D$3:D$1298,VLOOKUP($B651,'numeric possibilities'!$C$3:$G$1298,1)),'VBA code_permu_wo_repettn'!$T$2:$Y$2))</f>
        <v>B</v>
      </c>
      <c r="D651" t="str">
        <f>INDEX('VBA code_permu_wo_repettn'!$AA$3:$AF$6,COUNTIF('Profile-matrices_Condorcet'!$B$2:$B651,'Profile-matrices_Condorcet'!$B651),MATCH(INDEX('numeric possibilities'!E$3:E$1298,VLOOKUP($B651,'numeric possibilities'!$C$3:$G$1298,1)),'VBA code_permu_wo_repettn'!$AA$2:$AF$2))</f>
        <v>C</v>
      </c>
      <c r="E651" t="str">
        <f>INDEX('VBA code_permu_wo_repettn'!$AH$3:$AM$6,COUNTIF('Profile-matrices_Condorcet'!$B$2:$B651,'Profile-matrices_Condorcet'!$B651),MATCH(INDEX('numeric possibilities'!F$3:F$1298,VLOOKUP($B651,'numeric possibilities'!$C$3:$G$1298,1)),'VBA code_permu_wo_repettn'!$AH$2:$AM$2))</f>
        <v>D</v>
      </c>
      <c r="F651" t="str">
        <f>INDEX('VBA code_permu_wo_repettn'!$AO$3:$AT$6,COUNTIF('Profile-matrices_Condorcet'!$B$2:$B651,'Profile-matrices_Condorcet'!$B651),MATCH(INDEX('numeric possibilities'!G$3:G$1298,VLOOKUP($B651,'numeric possibilities'!$C$3:$G$1298,1)),'VBA code_permu_wo_repettn'!$AO$2:$AT$2))</f>
        <v>A</v>
      </c>
      <c r="H651" t="s">
        <v>15</v>
      </c>
      <c r="I651" t="str">
        <f>IF(I650&gt;J650,$I$1,IF(I650&lt;J650,$J$1,0))</f>
        <v>A</v>
      </c>
      <c r="K651" t="str">
        <f>IF(K650&gt;L650,$K$1,IF(K650&lt;L650,$L$1,0))</f>
        <v>C</v>
      </c>
      <c r="M651" t="str">
        <f>IF(M650&gt;N650,$M$1,IF(M650&lt;N650,$N$1,0))</f>
        <v>D</v>
      </c>
      <c r="O651" t="str">
        <f>IF(O650&gt;P650,$O$1,IF(O650&lt;P650,$P$1,0))</f>
        <v>B</v>
      </c>
      <c r="Q651" t="str">
        <f>IF(Q650&gt;R650,$Q$1,IF(Q650&lt;R650,$R$1,0))</f>
        <v>B</v>
      </c>
      <c r="S651" t="str">
        <f>IF(S650&gt;T650,$S$1,IF(S650&lt;T650,$T$1,0))</f>
        <v>C</v>
      </c>
    </row>
    <row r="652" spans="1:20" x14ac:dyDescent="0.25">
      <c r="A652">
        <f t="shared" si="20"/>
        <v>651</v>
      </c>
      <c r="B652">
        <f t="shared" si="21"/>
        <v>163</v>
      </c>
      <c r="C652" t="str">
        <f>INDEX('VBA code_permu_wo_repettn'!$T$3:$Y$6,COUNTIF('Profile-matrices_Condorcet'!$B$2:$B652,'Profile-matrices_Condorcet'!$B652),MATCH(INDEX('numeric possibilities'!D$3:D$1298,VLOOKUP($B652,'numeric possibilities'!$C$3:$G$1298,1)),'VBA code_permu_wo_repettn'!$T$2:$Y$2))</f>
        <v>C</v>
      </c>
      <c r="D652" t="str">
        <f>INDEX('VBA code_permu_wo_repettn'!$AA$3:$AF$6,COUNTIF('Profile-matrices_Condorcet'!$B$2:$B652,'Profile-matrices_Condorcet'!$B652),MATCH(INDEX('numeric possibilities'!E$3:E$1298,VLOOKUP($B652,'numeric possibilities'!$C$3:$G$1298,1)),'VBA code_permu_wo_repettn'!$AA$2:$AF$2))</f>
        <v>D</v>
      </c>
      <c r="E652" t="str">
        <f>INDEX('VBA code_permu_wo_repettn'!$AH$3:$AM$6,COUNTIF('Profile-matrices_Condorcet'!$B$2:$B652,'Profile-matrices_Condorcet'!$B652),MATCH(INDEX('numeric possibilities'!F$3:F$1298,VLOOKUP($B652,'numeric possibilities'!$C$3:$G$1298,1)),'VBA code_permu_wo_repettn'!$AH$2:$AM$2))</f>
        <v>A</v>
      </c>
      <c r="F652" t="str">
        <f>INDEX('VBA code_permu_wo_repettn'!$AO$3:$AT$6,COUNTIF('Profile-matrices_Condorcet'!$B$2:$B652,'Profile-matrices_Condorcet'!$B652),MATCH(INDEX('numeric possibilities'!G$3:G$1298,VLOOKUP($B652,'numeric possibilities'!$C$3:$G$1298,1)),'VBA code_permu_wo_repettn'!$AO$2:$AT$2))</f>
        <v>B</v>
      </c>
      <c r="I652" t="s">
        <v>0</v>
      </c>
      <c r="J652" t="s">
        <v>1</v>
      </c>
      <c r="K652" t="s">
        <v>2</v>
      </c>
      <c r="L652" t="s">
        <v>3</v>
      </c>
    </row>
    <row r="653" spans="1:20" x14ac:dyDescent="0.25">
      <c r="A653">
        <f t="shared" si="20"/>
        <v>652</v>
      </c>
      <c r="B653">
        <f t="shared" si="21"/>
        <v>163</v>
      </c>
      <c r="C653" t="str">
        <f>INDEX('VBA code_permu_wo_repettn'!$T$3:$Y$6,COUNTIF('Profile-matrices_Condorcet'!$B$2:$B653,'Profile-matrices_Condorcet'!$B653),MATCH(INDEX('numeric possibilities'!D$3:D$1298,VLOOKUP($B653,'numeric possibilities'!$C$3:$G$1298,1)),'VBA code_permu_wo_repettn'!$T$2:$Y$2))</f>
        <v>D</v>
      </c>
      <c r="D653" t="str">
        <f>INDEX('VBA code_permu_wo_repettn'!$AA$3:$AF$6,COUNTIF('Profile-matrices_Condorcet'!$B$2:$B653,'Profile-matrices_Condorcet'!$B653),MATCH(INDEX('numeric possibilities'!E$3:E$1298,VLOOKUP($B653,'numeric possibilities'!$C$3:$G$1298,1)),'VBA code_permu_wo_repettn'!$AA$2:$AF$2))</f>
        <v>A</v>
      </c>
      <c r="E653" t="str">
        <f>INDEX('VBA code_permu_wo_repettn'!$AH$3:$AM$6,COUNTIF('Profile-matrices_Condorcet'!$B$2:$B653,'Profile-matrices_Condorcet'!$B653),MATCH(INDEX('numeric possibilities'!F$3:F$1298,VLOOKUP($B653,'numeric possibilities'!$C$3:$G$1298,1)),'VBA code_permu_wo_repettn'!$AH$2:$AM$2))</f>
        <v>B</v>
      </c>
      <c r="F653" t="str">
        <f>INDEX('VBA code_permu_wo_repettn'!$AO$3:$AT$6,COUNTIF('Profile-matrices_Condorcet'!$B$2:$B653,'Profile-matrices_Condorcet'!$B653),MATCH(INDEX('numeric possibilities'!G$3:G$1298,VLOOKUP($B653,'numeric possibilities'!$C$3:$G$1298,1)),'VBA code_permu_wo_repettn'!$AO$2:$AT$2))</f>
        <v>C</v>
      </c>
      <c r="G653" t="str">
        <f>IF(MAX(I653:L653)&gt;='numeric possibilities'!$B$4/2,INDEX('Profile-matrices_Condorcet'!I652:L652,1,MATCH(MAX('Profile-matrices_Condorcet'!I653:L653),'Profile-matrices_Condorcet'!I653:L653,0)),"NCW")</f>
        <v>NCW</v>
      </c>
      <c r="H653" t="s">
        <v>13</v>
      </c>
      <c r="I653" s="3">
        <f>COUNTIF($I651:$S651,I652)</f>
        <v>1</v>
      </c>
      <c r="J653" s="3">
        <f>COUNTIF($I651:$S651,J652)</f>
        <v>2</v>
      </c>
      <c r="K653" s="3">
        <f>COUNTIF($I651:$S651,K652)</f>
        <v>2</v>
      </c>
      <c r="L653" s="3">
        <f>COUNTIF($I651:$S651,L652)</f>
        <v>1</v>
      </c>
    </row>
    <row r="654" spans="1:20" x14ac:dyDescent="0.25">
      <c r="A654">
        <f t="shared" ref="A654:A717" si="22">A653+1</f>
        <v>653</v>
      </c>
      <c r="B654">
        <f t="shared" ref="B654:B717" si="23">IF((ROW()-1)&lt;=4*B653,B653,B653+1)</f>
        <v>164</v>
      </c>
      <c r="C654" t="str">
        <f>INDEX('VBA code_permu_wo_repettn'!$T$3:$Y$6,COUNTIF('Profile-matrices_Condorcet'!$B$2:$B654,'Profile-matrices_Condorcet'!$B654),MATCH(INDEX('numeric possibilities'!D$3:D$1298,VLOOKUP($B654,'numeric possibilities'!$C$3:$G$1298,1)),'VBA code_permu_wo_repettn'!$T$2:$Y$2))</f>
        <v>A</v>
      </c>
      <c r="D654" t="str">
        <f>INDEX('VBA code_permu_wo_repettn'!$AA$3:$AF$6,COUNTIF('Profile-matrices_Condorcet'!$B$2:$B654,'Profile-matrices_Condorcet'!$B654),MATCH(INDEX('numeric possibilities'!E$3:E$1298,VLOOKUP($B654,'numeric possibilities'!$C$3:$G$1298,1)),'VBA code_permu_wo_repettn'!$AA$2:$AF$2))</f>
        <v>B</v>
      </c>
      <c r="E654" t="str">
        <f>INDEX('VBA code_permu_wo_repettn'!$AH$3:$AM$6,COUNTIF('Profile-matrices_Condorcet'!$B$2:$B654,'Profile-matrices_Condorcet'!$B654),MATCH(INDEX('numeric possibilities'!F$3:F$1298,VLOOKUP($B654,'numeric possibilities'!$C$3:$G$1298,1)),'VBA code_permu_wo_repettn'!$AH$2:$AM$2))</f>
        <v>C</v>
      </c>
      <c r="F654" t="str">
        <f>INDEX('VBA code_permu_wo_repettn'!$AO$3:$AT$6,COUNTIF('Profile-matrices_Condorcet'!$B$2:$B654,'Profile-matrices_Condorcet'!$B654),MATCH(INDEX('numeric possibilities'!G$3:G$1298,VLOOKUP($B654,'numeric possibilities'!$C$3:$G$1298,1)),'VBA code_permu_wo_repettn'!$AO$2:$AT$2))</f>
        <v>D</v>
      </c>
      <c r="H654" t="s">
        <v>14</v>
      </c>
      <c r="I654" s="3">
        <f>IF(MATCH(I$1,$C654:$C657,0)&lt;(MATCH(J$1,$C654:$C657,0)),1*a_vote,0)+IF(MATCH(I$1,$D654:$D657,0)&lt;MATCH(J$1,$D654:$D657,0),1*b_vote,0)+IF(MATCH(I$1,$E654:$E657,0)&lt;MATCH(J$1,$E654:$E657,0),1*c_vote,0)+IF(MATCH(I$1,$F654:$F657,0)&lt;MATCH(J$1,$F654:$F657,0),1*d_vote,0)</f>
        <v>0.74</v>
      </c>
      <c r="J654" s="3">
        <f>IF(MATCH(I$1,$C654:$C657,0)&gt;(MATCH(J$1,$C654:$C657,0)),1*a_vote,0)+IF(MATCH(I$1,$D654:$D657,0)&gt;MATCH(J$1,$D654:$D657,0),1*b_vote,0)+IF(MATCH(I$1,$E654:$E657,0)&gt;MATCH(J$1,$E654:$E657,0),1*c_vote,0)+IF(MATCH(I$1,$F654:$F657,0)&gt;MATCH(J$1,$F654:$F657,0),1*d_vote,0)</f>
        <v>0.26</v>
      </c>
      <c r="K654" s="3">
        <f>IF(MATCH($K$1,$C654:$C657,0)&lt;(MATCH($L$1,$C654:$C657,0)),1*a_vote,0)+IF(MATCH($K$1,$D654:$D657,0)&lt;MATCH($L$1,$D654:$D657,0),1*b_vote,0)+IF(MATCH($K$1,$E654:$E657,0)&lt;MATCH($L$1,$E654:$E657,0),1*c_vote,0)+IF(MATCH($K$1,$F654:$F657,0)&lt;MATCH($L$1,$F654:$F657,0),1*d_vote,0)</f>
        <v>0.49</v>
      </c>
      <c r="L654" s="3">
        <f>IF(MATCH(K$1,$C654:$C657,0)&gt;(MATCH(L$1,$C654:$C657,0)),1*a_vote,0)+IF(MATCH(K$1,$D654:$D657,0)&gt;MATCH(L$1,$D654:$D657,0),1*b_vote,0)+IF(MATCH(K$1,$E654:$E657,0)&gt;MATCH(L$1,$E654:$E657,0),1*c_vote,0)+IF(MATCH(K$1,$F654:$F657,0)&gt;MATCH(L$1,$F654:$F657,0),1*d_vote,0)</f>
        <v>0.51</v>
      </c>
      <c r="M654" s="3">
        <f>IF(MATCH($M$1,$C654:$C657,0)&lt;(MATCH($N$1,$C654:$C657,0)),1*a_vote,0)+IF(MATCH($M$1,$D654:$D657,0)&lt;MATCH($N$1,$D654:$D657,0),1*b_vote,0)+IF(MATCH($M$1,$E654:$E657,0)&lt;MATCH($N$1,$E654:$E657,0),1*c_vote,0)+IF(MATCH($M$1,$F654:$F657,0)&lt;MATCH($N$1,$F654:$F657,0),1*d_vote,0)</f>
        <v>0.27</v>
      </c>
      <c r="N654" s="3">
        <f>IF(MATCH(M$1,$C654:$C657,0)&gt;(MATCH(N$1,$C654:$C657,0)),1*a_vote,0)+IF(MATCH(M$1,$D654:$D657,0)&gt;MATCH(N$1,$D654:$D657,0),1*b_vote,0)+IF(MATCH(M$1,$E654:$E657,0)&gt;MATCH(N$1,$E654:$E657,0),1*c_vote,0)+IF(MATCH(M$1,$F654:$F657,0)&gt;MATCH(N$1,$F654:$F657,0),1*d_vote,0)</f>
        <v>0.73</v>
      </c>
      <c r="O654" s="3">
        <f>IF(MATCH($O$1,$C654:$C657,0)&lt;(MATCH($P$1,$C654:$C657,0)),1*a_vote,0)+IF(MATCH($O$1,$D654:$D657,0)&lt;MATCH($P$1,$D654:$D657,0),1*b_vote,0)+IF(MATCH($O$1,$E654:$E657,0)&lt;MATCH($P$1,$E654:$E657,0),1*c_vote,0)+IF(MATCH($O$1,$F654:$F657,0)&lt;MATCH($P$1,$F654:$F657,0),1*d_vote,0)</f>
        <v>0.75</v>
      </c>
      <c r="P654" s="3">
        <f>IF(MATCH(O$1,$C654:$C657,0)&gt;(MATCH(P$1,$C654:$C657,0)),1*a_vote,0)+IF(MATCH(O$1,$D654:$D657,0)&gt;MATCH(P$1,$D654:$D657,0),1*b_vote,0)+IF(MATCH(O$1,$E654:$E657,0)&gt;MATCH(P$1,$E654:$E657,0),1*c_vote,0)+IF(MATCH(O$1,$F654:$F657,0)&gt;MATCH(P$1,$F654:$F657,0),1*d_vote,0)</f>
        <v>0.25</v>
      </c>
      <c r="Q654" s="3">
        <f>IF(MATCH($Q$1,$C654:$C657,0)&lt;(MATCH($R$1,$C654:$C657,0)),1*a_vote,0)+IF(MATCH($Q$1,$D654:$D657,0)&lt;MATCH($R$1,$D654:$D657,0),1*b_vote,0)+IF(MATCH($Q$1,$E654:$E657,0)&lt;MATCH($R$1,$E654:$E657,0),1*c_vote,0)+IF(MATCH($Q$1,$F654:$F657,0)&lt;MATCH($R$1,$F654:$F657,0),1*d_vote,0)</f>
        <v>0.53</v>
      </c>
      <c r="R654" s="3">
        <f>IF(MATCH(Q$1,$C654:$C657,0)&gt;(MATCH(R$1,$C654:$C657,0)),1*a_vote,0)+IF(MATCH(Q$1,$D654:$D657,0)&gt;MATCH(R$1,$D654:$D657,0),1*b_vote,0)+IF(MATCH(Q$1,$E654:$E657,0)&gt;MATCH(R$1,$E654:$E657,0),1*c_vote,0)+IF(MATCH(Q$1,$F654:$F657,0)&gt;MATCH(R$1,$F654:$F657,0),1*d_vote,0)</f>
        <v>0.47</v>
      </c>
      <c r="S654" s="3">
        <f>IF(MATCH($S$1,$C654:$C657,0)&lt;(MATCH($T$1,$C654:$C657,0)),1*a_vote,0)+IF(MATCH($S$1,$D654:$D657,0)&lt;MATCH($T$1,$D654:$D657,0),1*b_vote,0)+IF(MATCH($S$1,$E654:$E657,0)&lt;MATCH($T$1,$E654:$E657,0),1*c_vote,0)+IF(MATCH($S$1,$F654:$F657,0)&lt;MATCH($T$1,$F654:$F657,0),1*d_vote,0)</f>
        <v>0.51</v>
      </c>
      <c r="T654" s="3">
        <f>IF(MATCH(S$1,$C654:$C657,0)&gt;(MATCH(T$1,$C654:$C657,0)),1*a_vote,0)+IF(MATCH(S$1,$D654:$D657,0)&gt;MATCH(T$1,$D654:$D657,0),1*b_vote,0)+IF(MATCH(S$1,$E654:$E657,0)&gt;MATCH(T$1,$E654:$E657,0),1*c_vote,0)+IF(MATCH(S$1,$F654:$F657,0)&gt;MATCH(T$1,$F654:$F657,0),1*d_vote,0)</f>
        <v>0.49</v>
      </c>
    </row>
    <row r="655" spans="1:20" x14ac:dyDescent="0.25">
      <c r="A655">
        <f t="shared" si="22"/>
        <v>654</v>
      </c>
      <c r="B655">
        <f t="shared" si="23"/>
        <v>164</v>
      </c>
      <c r="C655" t="str">
        <f>INDEX('VBA code_permu_wo_repettn'!$T$3:$Y$6,COUNTIF('Profile-matrices_Condorcet'!$B$2:$B655,'Profile-matrices_Condorcet'!$B655),MATCH(INDEX('numeric possibilities'!D$3:D$1298,VLOOKUP($B655,'numeric possibilities'!$C$3:$G$1298,1)),'VBA code_permu_wo_repettn'!$T$2:$Y$2))</f>
        <v>B</v>
      </c>
      <c r="D655" t="str">
        <f>INDEX('VBA code_permu_wo_repettn'!$AA$3:$AF$6,COUNTIF('Profile-matrices_Condorcet'!$B$2:$B655,'Profile-matrices_Condorcet'!$B655),MATCH(INDEX('numeric possibilities'!E$3:E$1298,VLOOKUP($B655,'numeric possibilities'!$C$3:$G$1298,1)),'VBA code_permu_wo_repettn'!$AA$2:$AF$2))</f>
        <v>C</v>
      </c>
      <c r="E655" t="str">
        <f>INDEX('VBA code_permu_wo_repettn'!$AH$3:$AM$6,COUNTIF('Profile-matrices_Condorcet'!$B$2:$B655,'Profile-matrices_Condorcet'!$B655),MATCH(INDEX('numeric possibilities'!F$3:F$1298,VLOOKUP($B655,'numeric possibilities'!$C$3:$G$1298,1)),'VBA code_permu_wo_repettn'!$AH$2:$AM$2))</f>
        <v>D</v>
      </c>
      <c r="F655" t="str">
        <f>INDEX('VBA code_permu_wo_repettn'!$AO$3:$AT$6,COUNTIF('Profile-matrices_Condorcet'!$B$2:$B655,'Profile-matrices_Condorcet'!$B655),MATCH(INDEX('numeric possibilities'!G$3:G$1298,VLOOKUP($B655,'numeric possibilities'!$C$3:$G$1298,1)),'VBA code_permu_wo_repettn'!$AO$2:$AT$2))</f>
        <v>A</v>
      </c>
      <c r="H655" t="s">
        <v>15</v>
      </c>
      <c r="I655" t="str">
        <f>IF(I654&gt;J654,$I$1,IF(I654&lt;J654,$J$1,0))</f>
        <v>A</v>
      </c>
      <c r="K655" t="str">
        <f>IF(K654&gt;L654,$K$1,IF(K654&lt;L654,$L$1,0))</f>
        <v>C</v>
      </c>
      <c r="M655" t="str">
        <f>IF(M654&gt;N654,$M$1,IF(M654&lt;N654,$N$1,0))</f>
        <v>D</v>
      </c>
      <c r="O655" t="str">
        <f>IF(O654&gt;P654,$O$1,IF(O654&lt;P654,$P$1,0))</f>
        <v>B</v>
      </c>
      <c r="Q655" t="str">
        <f>IF(Q654&gt;R654,$Q$1,IF(Q654&lt;R654,$R$1,0))</f>
        <v>B</v>
      </c>
      <c r="S655" t="str">
        <f>IF(S654&gt;T654,$S$1,IF(S654&lt;T654,$T$1,0))</f>
        <v>C</v>
      </c>
    </row>
    <row r="656" spans="1:20" x14ac:dyDescent="0.25">
      <c r="A656">
        <f t="shared" si="22"/>
        <v>655</v>
      </c>
      <c r="B656">
        <f t="shared" si="23"/>
        <v>164</v>
      </c>
      <c r="C656" t="str">
        <f>INDEX('VBA code_permu_wo_repettn'!$T$3:$Y$6,COUNTIF('Profile-matrices_Condorcet'!$B$2:$B656,'Profile-matrices_Condorcet'!$B656),MATCH(INDEX('numeric possibilities'!D$3:D$1298,VLOOKUP($B656,'numeric possibilities'!$C$3:$G$1298,1)),'VBA code_permu_wo_repettn'!$T$2:$Y$2))</f>
        <v>D</v>
      </c>
      <c r="D656" t="str">
        <f>INDEX('VBA code_permu_wo_repettn'!$AA$3:$AF$6,COUNTIF('Profile-matrices_Condorcet'!$B$2:$B656,'Profile-matrices_Condorcet'!$B656),MATCH(INDEX('numeric possibilities'!E$3:E$1298,VLOOKUP($B656,'numeric possibilities'!$C$3:$G$1298,1)),'VBA code_permu_wo_repettn'!$AA$2:$AF$2))</f>
        <v>D</v>
      </c>
      <c r="E656" t="str">
        <f>INDEX('VBA code_permu_wo_repettn'!$AH$3:$AM$6,COUNTIF('Profile-matrices_Condorcet'!$B$2:$B656,'Profile-matrices_Condorcet'!$B656),MATCH(INDEX('numeric possibilities'!F$3:F$1298,VLOOKUP($B656,'numeric possibilities'!$C$3:$G$1298,1)),'VBA code_permu_wo_repettn'!$AH$2:$AM$2))</f>
        <v>A</v>
      </c>
      <c r="F656" t="str">
        <f>INDEX('VBA code_permu_wo_repettn'!$AO$3:$AT$6,COUNTIF('Profile-matrices_Condorcet'!$B$2:$B656,'Profile-matrices_Condorcet'!$B656),MATCH(INDEX('numeric possibilities'!G$3:G$1298,VLOOKUP($B656,'numeric possibilities'!$C$3:$G$1298,1)),'VBA code_permu_wo_repettn'!$AO$2:$AT$2))</f>
        <v>B</v>
      </c>
      <c r="I656" t="s">
        <v>0</v>
      </c>
      <c r="J656" t="s">
        <v>1</v>
      </c>
      <c r="K656" t="s">
        <v>2</v>
      </c>
      <c r="L656" t="s">
        <v>3</v>
      </c>
    </row>
    <row r="657" spans="1:20" x14ac:dyDescent="0.25">
      <c r="A657">
        <f t="shared" si="22"/>
        <v>656</v>
      </c>
      <c r="B657">
        <f t="shared" si="23"/>
        <v>164</v>
      </c>
      <c r="C657" t="str">
        <f>INDEX('VBA code_permu_wo_repettn'!$T$3:$Y$6,COUNTIF('Profile-matrices_Condorcet'!$B$2:$B657,'Profile-matrices_Condorcet'!$B657),MATCH(INDEX('numeric possibilities'!D$3:D$1298,VLOOKUP($B657,'numeric possibilities'!$C$3:$G$1298,1)),'VBA code_permu_wo_repettn'!$T$2:$Y$2))</f>
        <v>C</v>
      </c>
      <c r="D657" t="str">
        <f>INDEX('VBA code_permu_wo_repettn'!$AA$3:$AF$6,COUNTIF('Profile-matrices_Condorcet'!$B$2:$B657,'Profile-matrices_Condorcet'!$B657),MATCH(INDEX('numeric possibilities'!E$3:E$1298,VLOOKUP($B657,'numeric possibilities'!$C$3:$G$1298,1)),'VBA code_permu_wo_repettn'!$AA$2:$AF$2))</f>
        <v>A</v>
      </c>
      <c r="E657" t="str">
        <f>INDEX('VBA code_permu_wo_repettn'!$AH$3:$AM$6,COUNTIF('Profile-matrices_Condorcet'!$B$2:$B657,'Profile-matrices_Condorcet'!$B657),MATCH(INDEX('numeric possibilities'!F$3:F$1298,VLOOKUP($B657,'numeric possibilities'!$C$3:$G$1298,1)),'VBA code_permu_wo_repettn'!$AH$2:$AM$2))</f>
        <v>B</v>
      </c>
      <c r="F657" t="str">
        <f>INDEX('VBA code_permu_wo_repettn'!$AO$3:$AT$6,COUNTIF('Profile-matrices_Condorcet'!$B$2:$B657,'Profile-matrices_Condorcet'!$B657),MATCH(INDEX('numeric possibilities'!G$3:G$1298,VLOOKUP($B657,'numeric possibilities'!$C$3:$G$1298,1)),'VBA code_permu_wo_repettn'!$AO$2:$AT$2))</f>
        <v>C</v>
      </c>
      <c r="G657" t="str">
        <f>IF(MAX(I657:L657)&gt;='numeric possibilities'!$B$4/2,INDEX('Profile-matrices_Condorcet'!I656:L656,1,MATCH(MAX('Profile-matrices_Condorcet'!I657:L657),'Profile-matrices_Condorcet'!I657:L657,0)),"NCW")</f>
        <v>NCW</v>
      </c>
      <c r="H657" t="s">
        <v>13</v>
      </c>
      <c r="I657" s="3">
        <f>COUNTIF($I655:$S655,I656)</f>
        <v>1</v>
      </c>
      <c r="J657" s="3">
        <f>COUNTIF($I655:$S655,J656)</f>
        <v>2</v>
      </c>
      <c r="K657" s="3">
        <f>COUNTIF($I655:$S655,K656)</f>
        <v>2</v>
      </c>
      <c r="L657" s="3">
        <f>COUNTIF($I655:$S655,L656)</f>
        <v>1</v>
      </c>
    </row>
    <row r="658" spans="1:20" x14ac:dyDescent="0.25">
      <c r="A658">
        <f t="shared" si="22"/>
        <v>657</v>
      </c>
      <c r="B658">
        <f t="shared" si="23"/>
        <v>165</v>
      </c>
      <c r="C658" t="str">
        <f>INDEX('VBA code_permu_wo_repettn'!$T$3:$Y$6,COUNTIF('Profile-matrices_Condorcet'!$B$2:$B658,'Profile-matrices_Condorcet'!$B658),MATCH(INDEX('numeric possibilities'!D$3:D$1298,VLOOKUP($B658,'numeric possibilities'!$C$3:$G$1298,1)),'VBA code_permu_wo_repettn'!$T$2:$Y$2))</f>
        <v>A</v>
      </c>
      <c r="D658" t="str">
        <f>INDEX('VBA code_permu_wo_repettn'!$AA$3:$AF$6,COUNTIF('Profile-matrices_Condorcet'!$B$2:$B658,'Profile-matrices_Condorcet'!$B658),MATCH(INDEX('numeric possibilities'!E$3:E$1298,VLOOKUP($B658,'numeric possibilities'!$C$3:$G$1298,1)),'VBA code_permu_wo_repettn'!$AA$2:$AF$2))</f>
        <v>B</v>
      </c>
      <c r="E658" t="str">
        <f>INDEX('VBA code_permu_wo_repettn'!$AH$3:$AM$6,COUNTIF('Profile-matrices_Condorcet'!$B$2:$B658,'Profile-matrices_Condorcet'!$B658),MATCH(INDEX('numeric possibilities'!F$3:F$1298,VLOOKUP($B658,'numeric possibilities'!$C$3:$G$1298,1)),'VBA code_permu_wo_repettn'!$AH$2:$AM$2))</f>
        <v>C</v>
      </c>
      <c r="F658" t="str">
        <f>INDEX('VBA code_permu_wo_repettn'!$AO$3:$AT$6,COUNTIF('Profile-matrices_Condorcet'!$B$2:$B658,'Profile-matrices_Condorcet'!$B658),MATCH(INDEX('numeric possibilities'!G$3:G$1298,VLOOKUP($B658,'numeric possibilities'!$C$3:$G$1298,1)),'VBA code_permu_wo_repettn'!$AO$2:$AT$2))</f>
        <v>D</v>
      </c>
      <c r="H658" t="s">
        <v>14</v>
      </c>
      <c r="I658" s="3">
        <f>IF(MATCH(I$1,$C658:$C661,0)&lt;(MATCH(J$1,$C658:$C661,0)),1*a_vote,0)+IF(MATCH(I$1,$D658:$D661,0)&lt;MATCH(J$1,$D658:$D661,0),1*b_vote,0)+IF(MATCH(I$1,$E658:$E661,0)&lt;MATCH(J$1,$E658:$E661,0),1*c_vote,0)+IF(MATCH(I$1,$F658:$F661,0)&lt;MATCH(J$1,$F658:$F661,0),1*d_vote,0)</f>
        <v>0.74</v>
      </c>
      <c r="J658" s="3">
        <f>IF(MATCH(I$1,$C658:$C661,0)&gt;(MATCH(J$1,$C658:$C661,0)),1*a_vote,0)+IF(MATCH(I$1,$D658:$D661,0)&gt;MATCH(J$1,$D658:$D661,0),1*b_vote,0)+IF(MATCH(I$1,$E658:$E661,0)&gt;MATCH(J$1,$E658:$E661,0),1*c_vote,0)+IF(MATCH(I$1,$F658:$F661,0)&gt;MATCH(J$1,$F658:$F661,0),1*d_vote,0)</f>
        <v>0.26</v>
      </c>
      <c r="K658" s="3">
        <f>IF(MATCH($K$1,$C658:$C661,0)&lt;(MATCH($L$1,$C658:$C661,0)),1*a_vote,0)+IF(MATCH($K$1,$D658:$D661,0)&lt;MATCH($L$1,$D658:$D661,0),1*b_vote,0)+IF(MATCH($K$1,$E658:$E661,0)&lt;MATCH($L$1,$E658:$E661,0),1*c_vote,0)+IF(MATCH($K$1,$F658:$F661,0)&lt;MATCH($L$1,$F658:$F661,0),1*d_vote,0)</f>
        <v>0.49</v>
      </c>
      <c r="L658" s="3">
        <f>IF(MATCH(K$1,$C658:$C661,0)&gt;(MATCH(L$1,$C658:$C661,0)),1*a_vote,0)+IF(MATCH(K$1,$D658:$D661,0)&gt;MATCH(L$1,$D658:$D661,0),1*b_vote,0)+IF(MATCH(K$1,$E658:$E661,0)&gt;MATCH(L$1,$E658:$E661,0),1*c_vote,0)+IF(MATCH(K$1,$F658:$F661,0)&gt;MATCH(L$1,$F658:$F661,0),1*d_vote,0)</f>
        <v>0.51</v>
      </c>
      <c r="M658" s="3">
        <f>IF(MATCH($M$1,$C658:$C661,0)&lt;(MATCH($N$1,$C658:$C661,0)),1*a_vote,0)+IF(MATCH($M$1,$D658:$D661,0)&lt;MATCH($N$1,$D658:$D661,0),1*b_vote,0)+IF(MATCH($M$1,$E658:$E661,0)&lt;MATCH($N$1,$E658:$E661,0),1*c_vote,0)+IF(MATCH($M$1,$F658:$F661,0)&lt;MATCH($N$1,$F658:$F661,0),1*d_vote,0)</f>
        <v>0.27</v>
      </c>
      <c r="N658" s="3">
        <f>IF(MATCH(M$1,$C658:$C661,0)&gt;(MATCH(N$1,$C658:$C661,0)),1*a_vote,0)+IF(MATCH(M$1,$D658:$D661,0)&gt;MATCH(N$1,$D658:$D661,0),1*b_vote,0)+IF(MATCH(M$1,$E658:$E661,0)&gt;MATCH(N$1,$E658:$E661,0),1*c_vote,0)+IF(MATCH(M$1,$F658:$F661,0)&gt;MATCH(N$1,$F658:$F661,0),1*d_vote,0)</f>
        <v>0.73</v>
      </c>
      <c r="O658" s="3">
        <f>IF(MATCH($O$1,$C658:$C661,0)&lt;(MATCH($P$1,$C658:$C661,0)),1*a_vote,0)+IF(MATCH($O$1,$D658:$D661,0)&lt;MATCH($P$1,$D658:$D661,0),1*b_vote,0)+IF(MATCH($O$1,$E658:$E661,0)&lt;MATCH($P$1,$E658:$E661,0),1*c_vote,0)+IF(MATCH($O$1,$F658:$F661,0)&lt;MATCH($P$1,$F658:$F661,0),1*d_vote,0)</f>
        <v>0.48</v>
      </c>
      <c r="P658" s="3">
        <f>IF(MATCH(O$1,$C658:$C661,0)&gt;(MATCH(P$1,$C658:$C661,0)),1*a_vote,0)+IF(MATCH(O$1,$D658:$D661,0)&gt;MATCH(P$1,$D658:$D661,0),1*b_vote,0)+IF(MATCH(O$1,$E658:$E661,0)&gt;MATCH(P$1,$E658:$E661,0),1*c_vote,0)+IF(MATCH(O$1,$F658:$F661,0)&gt;MATCH(P$1,$F658:$F661,0),1*d_vote,0)</f>
        <v>0.52</v>
      </c>
      <c r="Q658" s="3">
        <f>IF(MATCH($Q$1,$C658:$C661,0)&lt;(MATCH($R$1,$C658:$C661,0)),1*a_vote,0)+IF(MATCH($Q$1,$D658:$D661,0)&lt;MATCH($R$1,$D658:$D661,0),1*b_vote,0)+IF(MATCH($Q$1,$E658:$E661,0)&lt;MATCH($R$1,$E658:$E661,0),1*c_vote,0)+IF(MATCH($Q$1,$F658:$F661,0)&lt;MATCH($R$1,$F658:$F661,0),1*d_vote,0)</f>
        <v>0.53</v>
      </c>
      <c r="R658" s="3">
        <f>IF(MATCH(Q$1,$C658:$C661,0)&gt;(MATCH(R$1,$C658:$C661,0)),1*a_vote,0)+IF(MATCH(Q$1,$D658:$D661,0)&gt;MATCH(R$1,$D658:$D661,0),1*b_vote,0)+IF(MATCH(Q$1,$E658:$E661,0)&gt;MATCH(R$1,$E658:$E661,0),1*c_vote,0)+IF(MATCH(Q$1,$F658:$F661,0)&gt;MATCH(R$1,$F658:$F661,0),1*d_vote,0)</f>
        <v>0.47</v>
      </c>
      <c r="S658" s="3">
        <f>IF(MATCH($S$1,$C658:$C661,0)&lt;(MATCH($T$1,$C658:$C661,0)),1*a_vote,0)+IF(MATCH($S$1,$D658:$D661,0)&lt;MATCH($T$1,$D658:$D661,0),1*b_vote,0)+IF(MATCH($S$1,$E658:$E661,0)&lt;MATCH($T$1,$E658:$E661,0),1*c_vote,0)+IF(MATCH($S$1,$F658:$F661,0)&lt;MATCH($T$1,$F658:$F661,0),1*d_vote,0)</f>
        <v>0.78</v>
      </c>
      <c r="T658" s="3">
        <f>IF(MATCH(S$1,$C658:$C661,0)&gt;(MATCH(T$1,$C658:$C661,0)),1*a_vote,0)+IF(MATCH(S$1,$D658:$D661,0)&gt;MATCH(T$1,$D658:$D661,0),1*b_vote,0)+IF(MATCH(S$1,$E658:$E661,0)&gt;MATCH(T$1,$E658:$E661,0),1*c_vote,0)+IF(MATCH(S$1,$F658:$F661,0)&gt;MATCH(T$1,$F658:$F661,0),1*d_vote,0)</f>
        <v>0.21999999999999997</v>
      </c>
    </row>
    <row r="659" spans="1:20" x14ac:dyDescent="0.25">
      <c r="A659">
        <f t="shared" si="22"/>
        <v>658</v>
      </c>
      <c r="B659">
        <f t="shared" si="23"/>
        <v>165</v>
      </c>
      <c r="C659" t="str">
        <f>INDEX('VBA code_permu_wo_repettn'!$T$3:$Y$6,COUNTIF('Profile-matrices_Condorcet'!$B$2:$B659,'Profile-matrices_Condorcet'!$B659),MATCH(INDEX('numeric possibilities'!D$3:D$1298,VLOOKUP($B659,'numeric possibilities'!$C$3:$G$1298,1)),'VBA code_permu_wo_repettn'!$T$2:$Y$2))</f>
        <v>C</v>
      </c>
      <c r="D659" t="str">
        <f>INDEX('VBA code_permu_wo_repettn'!$AA$3:$AF$6,COUNTIF('Profile-matrices_Condorcet'!$B$2:$B659,'Profile-matrices_Condorcet'!$B659),MATCH(INDEX('numeric possibilities'!E$3:E$1298,VLOOKUP($B659,'numeric possibilities'!$C$3:$G$1298,1)),'VBA code_permu_wo_repettn'!$AA$2:$AF$2))</f>
        <v>C</v>
      </c>
      <c r="E659" t="str">
        <f>INDEX('VBA code_permu_wo_repettn'!$AH$3:$AM$6,COUNTIF('Profile-matrices_Condorcet'!$B$2:$B659,'Profile-matrices_Condorcet'!$B659),MATCH(INDEX('numeric possibilities'!F$3:F$1298,VLOOKUP($B659,'numeric possibilities'!$C$3:$G$1298,1)),'VBA code_permu_wo_repettn'!$AH$2:$AM$2))</f>
        <v>D</v>
      </c>
      <c r="F659" t="str">
        <f>INDEX('VBA code_permu_wo_repettn'!$AO$3:$AT$6,COUNTIF('Profile-matrices_Condorcet'!$B$2:$B659,'Profile-matrices_Condorcet'!$B659),MATCH(INDEX('numeric possibilities'!G$3:G$1298,VLOOKUP($B659,'numeric possibilities'!$C$3:$G$1298,1)),'VBA code_permu_wo_repettn'!$AO$2:$AT$2))</f>
        <v>A</v>
      </c>
      <c r="H659" t="s">
        <v>15</v>
      </c>
      <c r="I659" t="str">
        <f>IF(I658&gt;J658,$I$1,IF(I658&lt;J658,$J$1,0))</f>
        <v>A</v>
      </c>
      <c r="K659" t="str">
        <f>IF(K658&gt;L658,$K$1,IF(K658&lt;L658,$L$1,0))</f>
        <v>C</v>
      </c>
      <c r="M659" t="str">
        <f>IF(M658&gt;N658,$M$1,IF(M658&lt;N658,$N$1,0))</f>
        <v>D</v>
      </c>
      <c r="O659" t="str">
        <f>IF(O658&gt;P658,$O$1,IF(O658&lt;P658,$P$1,0))</f>
        <v>C</v>
      </c>
      <c r="Q659" t="str">
        <f>IF(Q658&gt;R658,$Q$1,IF(Q658&lt;R658,$R$1,0))</f>
        <v>B</v>
      </c>
      <c r="S659" t="str">
        <f>IF(S658&gt;T658,$S$1,IF(S658&lt;T658,$T$1,0))</f>
        <v>C</v>
      </c>
    </row>
    <row r="660" spans="1:20" x14ac:dyDescent="0.25">
      <c r="A660">
        <f t="shared" si="22"/>
        <v>659</v>
      </c>
      <c r="B660">
        <f t="shared" si="23"/>
        <v>165</v>
      </c>
      <c r="C660" t="str">
        <f>INDEX('VBA code_permu_wo_repettn'!$T$3:$Y$6,COUNTIF('Profile-matrices_Condorcet'!$B$2:$B660,'Profile-matrices_Condorcet'!$B660),MATCH(INDEX('numeric possibilities'!D$3:D$1298,VLOOKUP($B660,'numeric possibilities'!$C$3:$G$1298,1)),'VBA code_permu_wo_repettn'!$T$2:$Y$2))</f>
        <v>B</v>
      </c>
      <c r="D660" t="str">
        <f>INDEX('VBA code_permu_wo_repettn'!$AA$3:$AF$6,COUNTIF('Profile-matrices_Condorcet'!$B$2:$B660,'Profile-matrices_Condorcet'!$B660),MATCH(INDEX('numeric possibilities'!E$3:E$1298,VLOOKUP($B660,'numeric possibilities'!$C$3:$G$1298,1)),'VBA code_permu_wo_repettn'!$AA$2:$AF$2))</f>
        <v>D</v>
      </c>
      <c r="E660" t="str">
        <f>INDEX('VBA code_permu_wo_repettn'!$AH$3:$AM$6,COUNTIF('Profile-matrices_Condorcet'!$B$2:$B660,'Profile-matrices_Condorcet'!$B660),MATCH(INDEX('numeric possibilities'!F$3:F$1298,VLOOKUP($B660,'numeric possibilities'!$C$3:$G$1298,1)),'VBA code_permu_wo_repettn'!$AH$2:$AM$2))</f>
        <v>A</v>
      </c>
      <c r="F660" t="str">
        <f>INDEX('VBA code_permu_wo_repettn'!$AO$3:$AT$6,COUNTIF('Profile-matrices_Condorcet'!$B$2:$B660,'Profile-matrices_Condorcet'!$B660),MATCH(INDEX('numeric possibilities'!G$3:G$1298,VLOOKUP($B660,'numeric possibilities'!$C$3:$G$1298,1)),'VBA code_permu_wo_repettn'!$AO$2:$AT$2))</f>
        <v>B</v>
      </c>
      <c r="I660" t="s">
        <v>0</v>
      </c>
      <c r="J660" t="s">
        <v>1</v>
      </c>
      <c r="K660" t="s">
        <v>2</v>
      </c>
      <c r="L660" t="s">
        <v>3</v>
      </c>
    </row>
    <row r="661" spans="1:20" x14ac:dyDescent="0.25">
      <c r="A661">
        <f t="shared" si="22"/>
        <v>660</v>
      </c>
      <c r="B661">
        <f t="shared" si="23"/>
        <v>165</v>
      </c>
      <c r="C661" t="str">
        <f>INDEX('VBA code_permu_wo_repettn'!$T$3:$Y$6,COUNTIF('Profile-matrices_Condorcet'!$B$2:$B661,'Profile-matrices_Condorcet'!$B661),MATCH(INDEX('numeric possibilities'!D$3:D$1298,VLOOKUP($B661,'numeric possibilities'!$C$3:$G$1298,1)),'VBA code_permu_wo_repettn'!$T$2:$Y$2))</f>
        <v>D</v>
      </c>
      <c r="D661" t="str">
        <f>INDEX('VBA code_permu_wo_repettn'!$AA$3:$AF$6,COUNTIF('Profile-matrices_Condorcet'!$B$2:$B661,'Profile-matrices_Condorcet'!$B661),MATCH(INDEX('numeric possibilities'!E$3:E$1298,VLOOKUP($B661,'numeric possibilities'!$C$3:$G$1298,1)),'VBA code_permu_wo_repettn'!$AA$2:$AF$2))</f>
        <v>A</v>
      </c>
      <c r="E661" t="str">
        <f>INDEX('VBA code_permu_wo_repettn'!$AH$3:$AM$6,COUNTIF('Profile-matrices_Condorcet'!$B$2:$B661,'Profile-matrices_Condorcet'!$B661),MATCH(INDEX('numeric possibilities'!F$3:F$1298,VLOOKUP($B661,'numeric possibilities'!$C$3:$G$1298,1)),'VBA code_permu_wo_repettn'!$AH$2:$AM$2))</f>
        <v>B</v>
      </c>
      <c r="F661" t="str">
        <f>INDEX('VBA code_permu_wo_repettn'!$AO$3:$AT$6,COUNTIF('Profile-matrices_Condorcet'!$B$2:$B661,'Profile-matrices_Condorcet'!$B661),MATCH(INDEX('numeric possibilities'!G$3:G$1298,VLOOKUP($B661,'numeric possibilities'!$C$3:$G$1298,1)),'VBA code_permu_wo_repettn'!$AO$2:$AT$2))</f>
        <v>C</v>
      </c>
      <c r="G661" t="str">
        <f>IF(MAX(I661:L661)&gt;='numeric possibilities'!$B$4/2,INDEX('Profile-matrices_Condorcet'!I660:L660,1,MATCH(MAX('Profile-matrices_Condorcet'!I661:L661),'Profile-matrices_Condorcet'!I661:L661,0)),"NCW")</f>
        <v>C</v>
      </c>
      <c r="H661" t="s">
        <v>13</v>
      </c>
      <c r="I661" s="3">
        <f>COUNTIF($I659:$S659,I660)</f>
        <v>1</v>
      </c>
      <c r="J661" s="3">
        <f>COUNTIF($I659:$S659,J660)</f>
        <v>1</v>
      </c>
      <c r="K661" s="3">
        <f>COUNTIF($I659:$S659,K660)</f>
        <v>3</v>
      </c>
      <c r="L661" s="3">
        <f>COUNTIF($I659:$S659,L660)</f>
        <v>1</v>
      </c>
    </row>
    <row r="662" spans="1:20" x14ac:dyDescent="0.25">
      <c r="A662">
        <f t="shared" si="22"/>
        <v>661</v>
      </c>
      <c r="B662">
        <f t="shared" si="23"/>
        <v>166</v>
      </c>
      <c r="C662" t="str">
        <f>INDEX('VBA code_permu_wo_repettn'!$T$3:$Y$6,COUNTIF('Profile-matrices_Condorcet'!$B$2:$B662,'Profile-matrices_Condorcet'!$B662),MATCH(INDEX('numeric possibilities'!D$3:D$1298,VLOOKUP($B662,'numeric possibilities'!$C$3:$G$1298,1)),'VBA code_permu_wo_repettn'!$T$2:$Y$2))</f>
        <v>A</v>
      </c>
      <c r="D662" t="str">
        <f>INDEX('VBA code_permu_wo_repettn'!$AA$3:$AF$6,COUNTIF('Profile-matrices_Condorcet'!$B$2:$B662,'Profile-matrices_Condorcet'!$B662),MATCH(INDEX('numeric possibilities'!E$3:E$1298,VLOOKUP($B662,'numeric possibilities'!$C$3:$G$1298,1)),'VBA code_permu_wo_repettn'!$AA$2:$AF$2))</f>
        <v>B</v>
      </c>
      <c r="E662" t="str">
        <f>INDEX('VBA code_permu_wo_repettn'!$AH$3:$AM$6,COUNTIF('Profile-matrices_Condorcet'!$B$2:$B662,'Profile-matrices_Condorcet'!$B662),MATCH(INDEX('numeric possibilities'!F$3:F$1298,VLOOKUP($B662,'numeric possibilities'!$C$3:$G$1298,1)),'VBA code_permu_wo_repettn'!$AH$2:$AM$2))</f>
        <v>C</v>
      </c>
      <c r="F662" t="str">
        <f>INDEX('VBA code_permu_wo_repettn'!$AO$3:$AT$6,COUNTIF('Profile-matrices_Condorcet'!$B$2:$B662,'Profile-matrices_Condorcet'!$B662),MATCH(INDEX('numeric possibilities'!G$3:G$1298,VLOOKUP($B662,'numeric possibilities'!$C$3:$G$1298,1)),'VBA code_permu_wo_repettn'!$AO$2:$AT$2))</f>
        <v>D</v>
      </c>
      <c r="H662" t="s">
        <v>14</v>
      </c>
      <c r="I662" s="3">
        <f>IF(MATCH(I$1,$C662:$C665,0)&lt;(MATCH(J$1,$C662:$C665,0)),1*a_vote,0)+IF(MATCH(I$1,$D662:$D665,0)&lt;MATCH(J$1,$D662:$D665,0),1*b_vote,0)+IF(MATCH(I$1,$E662:$E665,0)&lt;MATCH(J$1,$E662:$E665,0),1*c_vote,0)+IF(MATCH(I$1,$F662:$F665,0)&lt;MATCH(J$1,$F662:$F665,0),1*d_vote,0)</f>
        <v>0.74</v>
      </c>
      <c r="J662" s="3">
        <f>IF(MATCH(I$1,$C662:$C665,0)&gt;(MATCH(J$1,$C662:$C665,0)),1*a_vote,0)+IF(MATCH(I$1,$D662:$D665,0)&gt;MATCH(J$1,$D662:$D665,0),1*b_vote,0)+IF(MATCH(I$1,$E662:$E665,0)&gt;MATCH(J$1,$E662:$E665,0),1*c_vote,0)+IF(MATCH(I$1,$F662:$F665,0)&gt;MATCH(J$1,$F662:$F665,0),1*d_vote,0)</f>
        <v>0.26</v>
      </c>
      <c r="K662" s="3">
        <f>IF(MATCH($K$1,$C662:$C665,0)&lt;(MATCH($L$1,$C662:$C665,0)),1*a_vote,0)+IF(MATCH($K$1,$D662:$D665,0)&lt;MATCH($L$1,$D662:$D665,0),1*b_vote,0)+IF(MATCH($K$1,$E662:$E665,0)&lt;MATCH($L$1,$E662:$E665,0),1*c_vote,0)+IF(MATCH($K$1,$F662:$F665,0)&lt;MATCH($L$1,$F662:$F665,0),1*d_vote,0)</f>
        <v>0.49</v>
      </c>
      <c r="L662" s="3">
        <f>IF(MATCH(K$1,$C662:$C665,0)&gt;(MATCH(L$1,$C662:$C665,0)),1*a_vote,0)+IF(MATCH(K$1,$D662:$D665,0)&gt;MATCH(L$1,$D662:$D665,0),1*b_vote,0)+IF(MATCH(K$1,$E662:$E665,0)&gt;MATCH(L$1,$E662:$E665,0),1*c_vote,0)+IF(MATCH(K$1,$F662:$F665,0)&gt;MATCH(L$1,$F662:$F665,0),1*d_vote,0)</f>
        <v>0.51</v>
      </c>
      <c r="M662" s="3">
        <f>IF(MATCH($M$1,$C662:$C665,0)&lt;(MATCH($N$1,$C662:$C665,0)),1*a_vote,0)+IF(MATCH($M$1,$D662:$D665,0)&lt;MATCH($N$1,$D662:$D665,0),1*b_vote,0)+IF(MATCH($M$1,$E662:$E665,0)&lt;MATCH($N$1,$E662:$E665,0),1*c_vote,0)+IF(MATCH($M$1,$F662:$F665,0)&lt;MATCH($N$1,$F662:$F665,0),1*d_vote,0)</f>
        <v>0.27</v>
      </c>
      <c r="N662" s="3">
        <f>IF(MATCH(M$1,$C662:$C665,0)&gt;(MATCH(N$1,$C662:$C665,0)),1*a_vote,0)+IF(MATCH(M$1,$D662:$D665,0)&gt;MATCH(N$1,$D662:$D665,0),1*b_vote,0)+IF(MATCH(M$1,$E662:$E665,0)&gt;MATCH(N$1,$E662:$E665,0),1*c_vote,0)+IF(MATCH(M$1,$F662:$F665,0)&gt;MATCH(N$1,$F662:$F665,0),1*d_vote,0)</f>
        <v>0.73</v>
      </c>
      <c r="O662" s="3">
        <f>IF(MATCH($O$1,$C662:$C665,0)&lt;(MATCH($P$1,$C662:$C665,0)),1*a_vote,0)+IF(MATCH($O$1,$D662:$D665,0)&lt;MATCH($P$1,$D662:$D665,0),1*b_vote,0)+IF(MATCH($O$1,$E662:$E665,0)&lt;MATCH($P$1,$E662:$E665,0),1*c_vote,0)+IF(MATCH($O$1,$F662:$F665,0)&lt;MATCH($P$1,$F662:$F665,0),1*d_vote,0)</f>
        <v>0.48</v>
      </c>
      <c r="P662" s="3">
        <f>IF(MATCH(O$1,$C662:$C665,0)&gt;(MATCH(P$1,$C662:$C665,0)),1*a_vote,0)+IF(MATCH(O$1,$D662:$D665,0)&gt;MATCH(P$1,$D662:$D665,0),1*b_vote,0)+IF(MATCH(O$1,$E662:$E665,0)&gt;MATCH(P$1,$E662:$E665,0),1*c_vote,0)+IF(MATCH(O$1,$F662:$F665,0)&gt;MATCH(P$1,$F662:$F665,0),1*d_vote,0)</f>
        <v>0.52</v>
      </c>
      <c r="Q662" s="3">
        <f>IF(MATCH($Q$1,$C662:$C665,0)&lt;(MATCH($R$1,$C662:$C665,0)),1*a_vote,0)+IF(MATCH($Q$1,$D662:$D665,0)&lt;MATCH($R$1,$D662:$D665,0),1*b_vote,0)+IF(MATCH($Q$1,$E662:$E665,0)&lt;MATCH($R$1,$E662:$E665,0),1*c_vote,0)+IF(MATCH($Q$1,$F662:$F665,0)&lt;MATCH($R$1,$F662:$F665,0),1*d_vote,0)</f>
        <v>0.26</v>
      </c>
      <c r="R662" s="3">
        <f>IF(MATCH(Q$1,$C662:$C665,0)&gt;(MATCH(R$1,$C662:$C665,0)),1*a_vote,0)+IF(MATCH(Q$1,$D662:$D665,0)&gt;MATCH(R$1,$D662:$D665,0),1*b_vote,0)+IF(MATCH(Q$1,$E662:$E665,0)&gt;MATCH(R$1,$E662:$E665,0),1*c_vote,0)+IF(MATCH(Q$1,$F662:$F665,0)&gt;MATCH(R$1,$F662:$F665,0),1*d_vote,0)</f>
        <v>0.74</v>
      </c>
      <c r="S662" s="3">
        <f>IF(MATCH($S$1,$C662:$C665,0)&lt;(MATCH($T$1,$C662:$C665,0)),1*a_vote,0)+IF(MATCH($S$1,$D662:$D665,0)&lt;MATCH($T$1,$D662:$D665,0),1*b_vote,0)+IF(MATCH($S$1,$E662:$E665,0)&lt;MATCH($T$1,$E662:$E665,0),1*c_vote,0)+IF(MATCH($S$1,$F662:$F665,0)&lt;MATCH($T$1,$F662:$F665,0),1*d_vote,0)</f>
        <v>0.78</v>
      </c>
      <c r="T662" s="3">
        <f>IF(MATCH(S$1,$C662:$C665,0)&gt;(MATCH(T$1,$C662:$C665,0)),1*a_vote,0)+IF(MATCH(S$1,$D662:$D665,0)&gt;MATCH(T$1,$D662:$D665,0),1*b_vote,0)+IF(MATCH(S$1,$E662:$E665,0)&gt;MATCH(T$1,$E662:$E665,0),1*c_vote,0)+IF(MATCH(S$1,$F662:$F665,0)&gt;MATCH(T$1,$F662:$F665,0),1*d_vote,0)</f>
        <v>0.21999999999999997</v>
      </c>
    </row>
    <row r="663" spans="1:20" x14ac:dyDescent="0.25">
      <c r="A663">
        <f t="shared" si="22"/>
        <v>662</v>
      </c>
      <c r="B663">
        <f t="shared" si="23"/>
        <v>166</v>
      </c>
      <c r="C663" t="str">
        <f>INDEX('VBA code_permu_wo_repettn'!$T$3:$Y$6,COUNTIF('Profile-matrices_Condorcet'!$B$2:$B663,'Profile-matrices_Condorcet'!$B663),MATCH(INDEX('numeric possibilities'!D$3:D$1298,VLOOKUP($B663,'numeric possibilities'!$C$3:$G$1298,1)),'VBA code_permu_wo_repettn'!$T$2:$Y$2))</f>
        <v>C</v>
      </c>
      <c r="D663" t="str">
        <f>INDEX('VBA code_permu_wo_repettn'!$AA$3:$AF$6,COUNTIF('Profile-matrices_Condorcet'!$B$2:$B663,'Profile-matrices_Condorcet'!$B663),MATCH(INDEX('numeric possibilities'!E$3:E$1298,VLOOKUP($B663,'numeric possibilities'!$C$3:$G$1298,1)),'VBA code_permu_wo_repettn'!$AA$2:$AF$2))</f>
        <v>C</v>
      </c>
      <c r="E663" t="str">
        <f>INDEX('VBA code_permu_wo_repettn'!$AH$3:$AM$6,COUNTIF('Profile-matrices_Condorcet'!$B$2:$B663,'Profile-matrices_Condorcet'!$B663),MATCH(INDEX('numeric possibilities'!F$3:F$1298,VLOOKUP($B663,'numeric possibilities'!$C$3:$G$1298,1)),'VBA code_permu_wo_repettn'!$AH$2:$AM$2))</f>
        <v>D</v>
      </c>
      <c r="F663" t="str">
        <f>INDEX('VBA code_permu_wo_repettn'!$AO$3:$AT$6,COUNTIF('Profile-matrices_Condorcet'!$B$2:$B663,'Profile-matrices_Condorcet'!$B663),MATCH(INDEX('numeric possibilities'!G$3:G$1298,VLOOKUP($B663,'numeric possibilities'!$C$3:$G$1298,1)),'VBA code_permu_wo_repettn'!$AO$2:$AT$2))</f>
        <v>A</v>
      </c>
      <c r="H663" t="s">
        <v>15</v>
      </c>
      <c r="I663" t="str">
        <f>IF(I662&gt;J662,$I$1,IF(I662&lt;J662,$J$1,0))</f>
        <v>A</v>
      </c>
      <c r="K663" t="str">
        <f>IF(K662&gt;L662,$K$1,IF(K662&lt;L662,$L$1,0))</f>
        <v>C</v>
      </c>
      <c r="M663" t="str">
        <f>IF(M662&gt;N662,$M$1,IF(M662&lt;N662,$N$1,0))</f>
        <v>D</v>
      </c>
      <c r="O663" t="str">
        <f>IF(O662&gt;P662,$O$1,IF(O662&lt;P662,$P$1,0))</f>
        <v>C</v>
      </c>
      <c r="Q663" t="str">
        <f>IF(Q662&gt;R662,$Q$1,IF(Q662&lt;R662,$R$1,0))</f>
        <v>D</v>
      </c>
      <c r="S663" t="str">
        <f>IF(S662&gt;T662,$S$1,IF(S662&lt;T662,$T$1,0))</f>
        <v>C</v>
      </c>
    </row>
    <row r="664" spans="1:20" x14ac:dyDescent="0.25">
      <c r="A664">
        <f t="shared" si="22"/>
        <v>663</v>
      </c>
      <c r="B664">
        <f t="shared" si="23"/>
        <v>166</v>
      </c>
      <c r="C664" t="str">
        <f>INDEX('VBA code_permu_wo_repettn'!$T$3:$Y$6,COUNTIF('Profile-matrices_Condorcet'!$B$2:$B664,'Profile-matrices_Condorcet'!$B664),MATCH(INDEX('numeric possibilities'!D$3:D$1298,VLOOKUP($B664,'numeric possibilities'!$C$3:$G$1298,1)),'VBA code_permu_wo_repettn'!$T$2:$Y$2))</f>
        <v>D</v>
      </c>
      <c r="D664" t="str">
        <f>INDEX('VBA code_permu_wo_repettn'!$AA$3:$AF$6,COUNTIF('Profile-matrices_Condorcet'!$B$2:$B664,'Profile-matrices_Condorcet'!$B664),MATCH(INDEX('numeric possibilities'!E$3:E$1298,VLOOKUP($B664,'numeric possibilities'!$C$3:$G$1298,1)),'VBA code_permu_wo_repettn'!$AA$2:$AF$2))</f>
        <v>D</v>
      </c>
      <c r="E664" t="str">
        <f>INDEX('VBA code_permu_wo_repettn'!$AH$3:$AM$6,COUNTIF('Profile-matrices_Condorcet'!$B$2:$B664,'Profile-matrices_Condorcet'!$B664),MATCH(INDEX('numeric possibilities'!F$3:F$1298,VLOOKUP($B664,'numeric possibilities'!$C$3:$G$1298,1)),'VBA code_permu_wo_repettn'!$AH$2:$AM$2))</f>
        <v>A</v>
      </c>
      <c r="F664" t="str">
        <f>INDEX('VBA code_permu_wo_repettn'!$AO$3:$AT$6,COUNTIF('Profile-matrices_Condorcet'!$B$2:$B664,'Profile-matrices_Condorcet'!$B664),MATCH(INDEX('numeric possibilities'!G$3:G$1298,VLOOKUP($B664,'numeric possibilities'!$C$3:$G$1298,1)),'VBA code_permu_wo_repettn'!$AO$2:$AT$2))</f>
        <v>B</v>
      </c>
      <c r="I664" t="s">
        <v>0</v>
      </c>
      <c r="J664" t="s">
        <v>1</v>
      </c>
      <c r="K664" t="s">
        <v>2</v>
      </c>
      <c r="L664" t="s">
        <v>3</v>
      </c>
    </row>
    <row r="665" spans="1:20" x14ac:dyDescent="0.25">
      <c r="A665">
        <f t="shared" si="22"/>
        <v>664</v>
      </c>
      <c r="B665">
        <f t="shared" si="23"/>
        <v>166</v>
      </c>
      <c r="C665" t="str">
        <f>INDEX('VBA code_permu_wo_repettn'!$T$3:$Y$6,COUNTIF('Profile-matrices_Condorcet'!$B$2:$B665,'Profile-matrices_Condorcet'!$B665),MATCH(INDEX('numeric possibilities'!D$3:D$1298,VLOOKUP($B665,'numeric possibilities'!$C$3:$G$1298,1)),'VBA code_permu_wo_repettn'!$T$2:$Y$2))</f>
        <v>B</v>
      </c>
      <c r="D665" t="str">
        <f>INDEX('VBA code_permu_wo_repettn'!$AA$3:$AF$6,COUNTIF('Profile-matrices_Condorcet'!$B$2:$B665,'Profile-matrices_Condorcet'!$B665),MATCH(INDEX('numeric possibilities'!E$3:E$1298,VLOOKUP($B665,'numeric possibilities'!$C$3:$G$1298,1)),'VBA code_permu_wo_repettn'!$AA$2:$AF$2))</f>
        <v>A</v>
      </c>
      <c r="E665" t="str">
        <f>INDEX('VBA code_permu_wo_repettn'!$AH$3:$AM$6,COUNTIF('Profile-matrices_Condorcet'!$B$2:$B665,'Profile-matrices_Condorcet'!$B665),MATCH(INDEX('numeric possibilities'!F$3:F$1298,VLOOKUP($B665,'numeric possibilities'!$C$3:$G$1298,1)),'VBA code_permu_wo_repettn'!$AH$2:$AM$2))</f>
        <v>B</v>
      </c>
      <c r="F665" t="str">
        <f>INDEX('VBA code_permu_wo_repettn'!$AO$3:$AT$6,COUNTIF('Profile-matrices_Condorcet'!$B$2:$B665,'Profile-matrices_Condorcet'!$B665),MATCH(INDEX('numeric possibilities'!G$3:G$1298,VLOOKUP($B665,'numeric possibilities'!$C$3:$G$1298,1)),'VBA code_permu_wo_repettn'!$AO$2:$AT$2))</f>
        <v>C</v>
      </c>
      <c r="G665" t="str">
        <f>IF(MAX(I665:L665)&gt;='numeric possibilities'!$B$4/2,INDEX('Profile-matrices_Condorcet'!I664:L664,1,MATCH(MAX('Profile-matrices_Condorcet'!I665:L665),'Profile-matrices_Condorcet'!I665:L665,0)),"NCW")</f>
        <v>C</v>
      </c>
      <c r="H665" t="s">
        <v>13</v>
      </c>
      <c r="I665" s="3">
        <f>COUNTIF($I663:$S663,I664)</f>
        <v>1</v>
      </c>
      <c r="J665" s="3">
        <f>COUNTIF($I663:$S663,J664)</f>
        <v>0</v>
      </c>
      <c r="K665" s="3">
        <f>COUNTIF($I663:$S663,K664)</f>
        <v>3</v>
      </c>
      <c r="L665" s="3">
        <f>COUNTIF($I663:$S663,L664)</f>
        <v>2</v>
      </c>
    </row>
    <row r="666" spans="1:20" x14ac:dyDescent="0.25">
      <c r="A666">
        <f t="shared" si="22"/>
        <v>665</v>
      </c>
      <c r="B666">
        <f t="shared" si="23"/>
        <v>167</v>
      </c>
      <c r="C666" t="str">
        <f>INDEX('VBA code_permu_wo_repettn'!$T$3:$Y$6,COUNTIF('Profile-matrices_Condorcet'!$B$2:$B666,'Profile-matrices_Condorcet'!$B666),MATCH(INDEX('numeric possibilities'!D$3:D$1298,VLOOKUP($B666,'numeric possibilities'!$C$3:$G$1298,1)),'VBA code_permu_wo_repettn'!$T$2:$Y$2))</f>
        <v>A</v>
      </c>
      <c r="D666" t="str">
        <f>INDEX('VBA code_permu_wo_repettn'!$AA$3:$AF$6,COUNTIF('Profile-matrices_Condorcet'!$B$2:$B666,'Profile-matrices_Condorcet'!$B666),MATCH(INDEX('numeric possibilities'!E$3:E$1298,VLOOKUP($B666,'numeric possibilities'!$C$3:$G$1298,1)),'VBA code_permu_wo_repettn'!$AA$2:$AF$2))</f>
        <v>B</v>
      </c>
      <c r="E666" t="str">
        <f>INDEX('VBA code_permu_wo_repettn'!$AH$3:$AM$6,COUNTIF('Profile-matrices_Condorcet'!$B$2:$B666,'Profile-matrices_Condorcet'!$B666),MATCH(INDEX('numeric possibilities'!F$3:F$1298,VLOOKUP($B666,'numeric possibilities'!$C$3:$G$1298,1)),'VBA code_permu_wo_repettn'!$AH$2:$AM$2))</f>
        <v>C</v>
      </c>
      <c r="F666" t="str">
        <f>INDEX('VBA code_permu_wo_repettn'!$AO$3:$AT$6,COUNTIF('Profile-matrices_Condorcet'!$B$2:$B666,'Profile-matrices_Condorcet'!$B666),MATCH(INDEX('numeric possibilities'!G$3:G$1298,VLOOKUP($B666,'numeric possibilities'!$C$3:$G$1298,1)),'VBA code_permu_wo_repettn'!$AO$2:$AT$2))</f>
        <v>D</v>
      </c>
      <c r="H666" t="s">
        <v>14</v>
      </c>
      <c r="I666" s="3">
        <f>IF(MATCH(I$1,$C666:$C669,0)&lt;(MATCH(J$1,$C666:$C669,0)),1*a_vote,0)+IF(MATCH(I$1,$D666:$D669,0)&lt;MATCH(J$1,$D666:$D669,0),1*b_vote,0)+IF(MATCH(I$1,$E666:$E669,0)&lt;MATCH(J$1,$E666:$E669,0),1*c_vote,0)+IF(MATCH(I$1,$F666:$F669,0)&lt;MATCH(J$1,$F666:$F669,0),1*d_vote,0)</f>
        <v>0.74</v>
      </c>
      <c r="J666" s="3">
        <f>IF(MATCH(I$1,$C666:$C669,0)&gt;(MATCH(J$1,$C666:$C669,0)),1*a_vote,0)+IF(MATCH(I$1,$D666:$D669,0)&gt;MATCH(J$1,$D666:$D669,0),1*b_vote,0)+IF(MATCH(I$1,$E666:$E669,0)&gt;MATCH(J$1,$E666:$E669,0),1*c_vote,0)+IF(MATCH(I$1,$F666:$F669,0)&gt;MATCH(J$1,$F666:$F669,0),1*d_vote,0)</f>
        <v>0.26</v>
      </c>
      <c r="K666" s="3">
        <f>IF(MATCH($K$1,$C666:$C669,0)&lt;(MATCH($L$1,$C666:$C669,0)),1*a_vote,0)+IF(MATCH($K$1,$D666:$D669,0)&lt;MATCH($L$1,$D666:$D669,0),1*b_vote,0)+IF(MATCH($K$1,$E666:$E669,0)&lt;MATCH($L$1,$E666:$E669,0),1*c_vote,0)+IF(MATCH($K$1,$F666:$F669,0)&lt;MATCH($L$1,$F666:$F669,0),1*d_vote,0)</f>
        <v>0.49</v>
      </c>
      <c r="L666" s="3">
        <f>IF(MATCH(K$1,$C666:$C669,0)&gt;(MATCH(L$1,$C666:$C669,0)),1*a_vote,0)+IF(MATCH(K$1,$D666:$D669,0)&gt;MATCH(L$1,$D666:$D669,0),1*b_vote,0)+IF(MATCH(K$1,$E666:$E669,0)&gt;MATCH(L$1,$E666:$E669,0),1*c_vote,0)+IF(MATCH(K$1,$F666:$F669,0)&gt;MATCH(L$1,$F666:$F669,0),1*d_vote,0)</f>
        <v>0.51</v>
      </c>
      <c r="M666" s="3">
        <f>IF(MATCH($M$1,$C666:$C669,0)&lt;(MATCH($N$1,$C666:$C669,0)),1*a_vote,0)+IF(MATCH($M$1,$D666:$D669,0)&lt;MATCH($N$1,$D666:$D669,0),1*b_vote,0)+IF(MATCH($M$1,$E666:$E669,0)&lt;MATCH($N$1,$E666:$E669,0),1*c_vote,0)+IF(MATCH($M$1,$F666:$F669,0)&lt;MATCH($N$1,$F666:$F669,0),1*d_vote,0)</f>
        <v>0.27</v>
      </c>
      <c r="N666" s="3">
        <f>IF(MATCH(M$1,$C666:$C669,0)&gt;(MATCH(N$1,$C666:$C669,0)),1*a_vote,0)+IF(MATCH(M$1,$D666:$D669,0)&gt;MATCH(N$1,$D666:$D669,0),1*b_vote,0)+IF(MATCH(M$1,$E666:$E669,0)&gt;MATCH(N$1,$E666:$E669,0),1*c_vote,0)+IF(MATCH(M$1,$F666:$F669,0)&gt;MATCH(N$1,$F666:$F669,0),1*d_vote,0)</f>
        <v>0.73</v>
      </c>
      <c r="O666" s="3">
        <f>IF(MATCH($O$1,$C666:$C669,0)&lt;(MATCH($P$1,$C666:$C669,0)),1*a_vote,0)+IF(MATCH($O$1,$D666:$D669,0)&lt;MATCH($P$1,$D666:$D669,0),1*b_vote,0)+IF(MATCH($O$1,$E666:$E669,0)&lt;MATCH($P$1,$E666:$E669,0),1*c_vote,0)+IF(MATCH($O$1,$F666:$F669,0)&lt;MATCH($P$1,$F666:$F669,0),1*d_vote,0)</f>
        <v>0.75</v>
      </c>
      <c r="P666" s="3">
        <f>IF(MATCH(O$1,$C666:$C669,0)&gt;(MATCH(P$1,$C666:$C669,0)),1*a_vote,0)+IF(MATCH(O$1,$D666:$D669,0)&gt;MATCH(P$1,$D666:$D669,0),1*b_vote,0)+IF(MATCH(O$1,$E666:$E669,0)&gt;MATCH(P$1,$E666:$E669,0),1*c_vote,0)+IF(MATCH(O$1,$F666:$F669,0)&gt;MATCH(P$1,$F666:$F669,0),1*d_vote,0)</f>
        <v>0.25</v>
      </c>
      <c r="Q666" s="3">
        <f>IF(MATCH($Q$1,$C666:$C669,0)&lt;(MATCH($R$1,$C666:$C669,0)),1*a_vote,0)+IF(MATCH($Q$1,$D666:$D669,0)&lt;MATCH($R$1,$D666:$D669,0),1*b_vote,0)+IF(MATCH($Q$1,$E666:$E669,0)&lt;MATCH($R$1,$E666:$E669,0),1*c_vote,0)+IF(MATCH($Q$1,$F666:$F669,0)&lt;MATCH($R$1,$F666:$F669,0),1*d_vote,0)</f>
        <v>0.26</v>
      </c>
      <c r="R666" s="3">
        <f>IF(MATCH(Q$1,$C666:$C669,0)&gt;(MATCH(R$1,$C666:$C669,0)),1*a_vote,0)+IF(MATCH(Q$1,$D666:$D669,0)&gt;MATCH(R$1,$D666:$D669,0),1*b_vote,0)+IF(MATCH(Q$1,$E666:$E669,0)&gt;MATCH(R$1,$E666:$E669,0),1*c_vote,0)+IF(MATCH(Q$1,$F666:$F669,0)&gt;MATCH(R$1,$F666:$F669,0),1*d_vote,0)</f>
        <v>0.74</v>
      </c>
      <c r="S666" s="3">
        <f>IF(MATCH($S$1,$C666:$C669,0)&lt;(MATCH($T$1,$C666:$C669,0)),1*a_vote,0)+IF(MATCH($S$1,$D666:$D669,0)&lt;MATCH($T$1,$D666:$D669,0),1*b_vote,0)+IF(MATCH($S$1,$E666:$E669,0)&lt;MATCH($T$1,$E666:$E669,0),1*c_vote,0)+IF(MATCH($S$1,$F666:$F669,0)&lt;MATCH($T$1,$F666:$F669,0),1*d_vote,0)</f>
        <v>0.51</v>
      </c>
      <c r="T666" s="3">
        <f>IF(MATCH(S$1,$C666:$C669,0)&gt;(MATCH(T$1,$C666:$C669,0)),1*a_vote,0)+IF(MATCH(S$1,$D666:$D669,0)&gt;MATCH(T$1,$D666:$D669,0),1*b_vote,0)+IF(MATCH(S$1,$E666:$E669,0)&gt;MATCH(T$1,$E666:$E669,0),1*c_vote,0)+IF(MATCH(S$1,$F666:$F669,0)&gt;MATCH(T$1,$F666:$F669,0),1*d_vote,0)</f>
        <v>0.49</v>
      </c>
    </row>
    <row r="667" spans="1:20" x14ac:dyDescent="0.25">
      <c r="A667">
        <f t="shared" si="22"/>
        <v>666</v>
      </c>
      <c r="B667">
        <f t="shared" si="23"/>
        <v>167</v>
      </c>
      <c r="C667" t="str">
        <f>INDEX('VBA code_permu_wo_repettn'!$T$3:$Y$6,COUNTIF('Profile-matrices_Condorcet'!$B$2:$B667,'Profile-matrices_Condorcet'!$B667),MATCH(INDEX('numeric possibilities'!D$3:D$1298,VLOOKUP($B667,'numeric possibilities'!$C$3:$G$1298,1)),'VBA code_permu_wo_repettn'!$T$2:$Y$2))</f>
        <v>D</v>
      </c>
      <c r="D667" t="str">
        <f>INDEX('VBA code_permu_wo_repettn'!$AA$3:$AF$6,COUNTIF('Profile-matrices_Condorcet'!$B$2:$B667,'Profile-matrices_Condorcet'!$B667),MATCH(INDEX('numeric possibilities'!E$3:E$1298,VLOOKUP($B667,'numeric possibilities'!$C$3:$G$1298,1)),'VBA code_permu_wo_repettn'!$AA$2:$AF$2))</f>
        <v>C</v>
      </c>
      <c r="E667" t="str">
        <f>INDEX('VBA code_permu_wo_repettn'!$AH$3:$AM$6,COUNTIF('Profile-matrices_Condorcet'!$B$2:$B667,'Profile-matrices_Condorcet'!$B667),MATCH(INDEX('numeric possibilities'!F$3:F$1298,VLOOKUP($B667,'numeric possibilities'!$C$3:$G$1298,1)),'VBA code_permu_wo_repettn'!$AH$2:$AM$2))</f>
        <v>D</v>
      </c>
      <c r="F667" t="str">
        <f>INDEX('VBA code_permu_wo_repettn'!$AO$3:$AT$6,COUNTIF('Profile-matrices_Condorcet'!$B$2:$B667,'Profile-matrices_Condorcet'!$B667),MATCH(INDEX('numeric possibilities'!G$3:G$1298,VLOOKUP($B667,'numeric possibilities'!$C$3:$G$1298,1)),'VBA code_permu_wo_repettn'!$AO$2:$AT$2))</f>
        <v>A</v>
      </c>
      <c r="H667" t="s">
        <v>15</v>
      </c>
      <c r="I667" t="str">
        <f>IF(I666&gt;J666,$I$1,IF(I666&lt;J666,$J$1,0))</f>
        <v>A</v>
      </c>
      <c r="K667" t="str">
        <f>IF(K666&gt;L666,$K$1,IF(K666&lt;L666,$L$1,0))</f>
        <v>C</v>
      </c>
      <c r="M667" t="str">
        <f>IF(M666&gt;N666,$M$1,IF(M666&lt;N666,$N$1,0))</f>
        <v>D</v>
      </c>
      <c r="O667" t="str">
        <f>IF(O666&gt;P666,$O$1,IF(O666&lt;P666,$P$1,0))</f>
        <v>B</v>
      </c>
      <c r="Q667" t="str">
        <f>IF(Q666&gt;R666,$Q$1,IF(Q666&lt;R666,$R$1,0))</f>
        <v>D</v>
      </c>
      <c r="S667" t="str">
        <f>IF(S666&gt;T666,$S$1,IF(S666&lt;T666,$T$1,0))</f>
        <v>C</v>
      </c>
    </row>
    <row r="668" spans="1:20" x14ac:dyDescent="0.25">
      <c r="A668">
        <f t="shared" si="22"/>
        <v>667</v>
      </c>
      <c r="B668">
        <f t="shared" si="23"/>
        <v>167</v>
      </c>
      <c r="C668" t="str">
        <f>INDEX('VBA code_permu_wo_repettn'!$T$3:$Y$6,COUNTIF('Profile-matrices_Condorcet'!$B$2:$B668,'Profile-matrices_Condorcet'!$B668),MATCH(INDEX('numeric possibilities'!D$3:D$1298,VLOOKUP($B668,'numeric possibilities'!$C$3:$G$1298,1)),'VBA code_permu_wo_repettn'!$T$2:$Y$2))</f>
        <v>B</v>
      </c>
      <c r="D668" t="str">
        <f>INDEX('VBA code_permu_wo_repettn'!$AA$3:$AF$6,COUNTIF('Profile-matrices_Condorcet'!$B$2:$B668,'Profile-matrices_Condorcet'!$B668),MATCH(INDEX('numeric possibilities'!E$3:E$1298,VLOOKUP($B668,'numeric possibilities'!$C$3:$G$1298,1)),'VBA code_permu_wo_repettn'!$AA$2:$AF$2))</f>
        <v>D</v>
      </c>
      <c r="E668" t="str">
        <f>INDEX('VBA code_permu_wo_repettn'!$AH$3:$AM$6,COUNTIF('Profile-matrices_Condorcet'!$B$2:$B668,'Profile-matrices_Condorcet'!$B668),MATCH(INDEX('numeric possibilities'!F$3:F$1298,VLOOKUP($B668,'numeric possibilities'!$C$3:$G$1298,1)),'VBA code_permu_wo_repettn'!$AH$2:$AM$2))</f>
        <v>A</v>
      </c>
      <c r="F668" t="str">
        <f>INDEX('VBA code_permu_wo_repettn'!$AO$3:$AT$6,COUNTIF('Profile-matrices_Condorcet'!$B$2:$B668,'Profile-matrices_Condorcet'!$B668),MATCH(INDEX('numeric possibilities'!G$3:G$1298,VLOOKUP($B668,'numeric possibilities'!$C$3:$G$1298,1)),'VBA code_permu_wo_repettn'!$AO$2:$AT$2))</f>
        <v>B</v>
      </c>
      <c r="I668" t="s">
        <v>0</v>
      </c>
      <c r="J668" t="s">
        <v>1</v>
      </c>
      <c r="K668" t="s">
        <v>2</v>
      </c>
      <c r="L668" t="s">
        <v>3</v>
      </c>
    </row>
    <row r="669" spans="1:20" x14ac:dyDescent="0.25">
      <c r="A669">
        <f t="shared" si="22"/>
        <v>668</v>
      </c>
      <c r="B669">
        <f t="shared" si="23"/>
        <v>167</v>
      </c>
      <c r="C669" t="str">
        <f>INDEX('VBA code_permu_wo_repettn'!$T$3:$Y$6,COUNTIF('Profile-matrices_Condorcet'!$B$2:$B669,'Profile-matrices_Condorcet'!$B669),MATCH(INDEX('numeric possibilities'!D$3:D$1298,VLOOKUP($B669,'numeric possibilities'!$C$3:$G$1298,1)),'VBA code_permu_wo_repettn'!$T$2:$Y$2))</f>
        <v>C</v>
      </c>
      <c r="D669" t="str">
        <f>INDEX('VBA code_permu_wo_repettn'!$AA$3:$AF$6,COUNTIF('Profile-matrices_Condorcet'!$B$2:$B669,'Profile-matrices_Condorcet'!$B669),MATCH(INDEX('numeric possibilities'!E$3:E$1298,VLOOKUP($B669,'numeric possibilities'!$C$3:$G$1298,1)),'VBA code_permu_wo_repettn'!$AA$2:$AF$2))</f>
        <v>A</v>
      </c>
      <c r="E669" t="str">
        <f>INDEX('VBA code_permu_wo_repettn'!$AH$3:$AM$6,COUNTIF('Profile-matrices_Condorcet'!$B$2:$B669,'Profile-matrices_Condorcet'!$B669),MATCH(INDEX('numeric possibilities'!F$3:F$1298,VLOOKUP($B669,'numeric possibilities'!$C$3:$G$1298,1)),'VBA code_permu_wo_repettn'!$AH$2:$AM$2))</f>
        <v>B</v>
      </c>
      <c r="F669" t="str">
        <f>INDEX('VBA code_permu_wo_repettn'!$AO$3:$AT$6,COUNTIF('Profile-matrices_Condorcet'!$B$2:$B669,'Profile-matrices_Condorcet'!$B669),MATCH(INDEX('numeric possibilities'!G$3:G$1298,VLOOKUP($B669,'numeric possibilities'!$C$3:$G$1298,1)),'VBA code_permu_wo_repettn'!$AO$2:$AT$2))</f>
        <v>C</v>
      </c>
      <c r="G669" t="str">
        <f>IF(MAX(I669:L669)&gt;='numeric possibilities'!$B$4/2,INDEX('Profile-matrices_Condorcet'!I668:L668,1,MATCH(MAX('Profile-matrices_Condorcet'!I669:L669),'Profile-matrices_Condorcet'!I669:L669,0)),"NCW")</f>
        <v>NCW</v>
      </c>
      <c r="H669" t="s">
        <v>13</v>
      </c>
      <c r="I669" s="3">
        <f>COUNTIF($I667:$S667,I668)</f>
        <v>1</v>
      </c>
      <c r="J669" s="3">
        <f>COUNTIF($I667:$S667,J668)</f>
        <v>1</v>
      </c>
      <c r="K669" s="3">
        <f>COUNTIF($I667:$S667,K668)</f>
        <v>2</v>
      </c>
      <c r="L669" s="3">
        <f>COUNTIF($I667:$S667,L668)</f>
        <v>2</v>
      </c>
    </row>
    <row r="670" spans="1:20" x14ac:dyDescent="0.25">
      <c r="A670">
        <f t="shared" si="22"/>
        <v>669</v>
      </c>
      <c r="B670">
        <f t="shared" si="23"/>
        <v>168</v>
      </c>
      <c r="C670" t="str">
        <f>INDEX('VBA code_permu_wo_repettn'!$T$3:$Y$6,COUNTIF('Profile-matrices_Condorcet'!$B$2:$B670,'Profile-matrices_Condorcet'!$B670),MATCH(INDEX('numeric possibilities'!D$3:D$1298,VLOOKUP($B670,'numeric possibilities'!$C$3:$G$1298,1)),'VBA code_permu_wo_repettn'!$T$2:$Y$2))</f>
        <v>A</v>
      </c>
      <c r="D670" t="str">
        <f>INDEX('VBA code_permu_wo_repettn'!$AA$3:$AF$6,COUNTIF('Profile-matrices_Condorcet'!$B$2:$B670,'Profile-matrices_Condorcet'!$B670),MATCH(INDEX('numeric possibilities'!E$3:E$1298,VLOOKUP($B670,'numeric possibilities'!$C$3:$G$1298,1)),'VBA code_permu_wo_repettn'!$AA$2:$AF$2))</f>
        <v>B</v>
      </c>
      <c r="E670" t="str">
        <f>INDEX('VBA code_permu_wo_repettn'!$AH$3:$AM$6,COUNTIF('Profile-matrices_Condorcet'!$B$2:$B670,'Profile-matrices_Condorcet'!$B670),MATCH(INDEX('numeric possibilities'!F$3:F$1298,VLOOKUP($B670,'numeric possibilities'!$C$3:$G$1298,1)),'VBA code_permu_wo_repettn'!$AH$2:$AM$2))</f>
        <v>C</v>
      </c>
      <c r="F670" t="str">
        <f>INDEX('VBA code_permu_wo_repettn'!$AO$3:$AT$6,COUNTIF('Profile-matrices_Condorcet'!$B$2:$B670,'Profile-matrices_Condorcet'!$B670),MATCH(INDEX('numeric possibilities'!G$3:G$1298,VLOOKUP($B670,'numeric possibilities'!$C$3:$G$1298,1)),'VBA code_permu_wo_repettn'!$AO$2:$AT$2))</f>
        <v>D</v>
      </c>
      <c r="H670" t="s">
        <v>14</v>
      </c>
      <c r="I670" s="3">
        <f>IF(MATCH(I$1,$C670:$C673,0)&lt;(MATCH(J$1,$C670:$C673,0)),1*a_vote,0)+IF(MATCH(I$1,$D670:$D673,0)&lt;MATCH(J$1,$D670:$D673,0),1*b_vote,0)+IF(MATCH(I$1,$E670:$E673,0)&lt;MATCH(J$1,$E670:$E673,0),1*c_vote,0)+IF(MATCH(I$1,$F670:$F673,0)&lt;MATCH(J$1,$F670:$F673,0),1*d_vote,0)</f>
        <v>0.74</v>
      </c>
      <c r="J670" s="3">
        <f>IF(MATCH(I$1,$C670:$C673,0)&gt;(MATCH(J$1,$C670:$C673,0)),1*a_vote,0)+IF(MATCH(I$1,$D670:$D673,0)&gt;MATCH(J$1,$D670:$D673,0),1*b_vote,0)+IF(MATCH(I$1,$E670:$E673,0)&gt;MATCH(J$1,$E670:$E673,0),1*c_vote,0)+IF(MATCH(I$1,$F670:$F673,0)&gt;MATCH(J$1,$F670:$F673,0),1*d_vote,0)</f>
        <v>0.26</v>
      </c>
      <c r="K670" s="3">
        <f>IF(MATCH($K$1,$C670:$C673,0)&lt;(MATCH($L$1,$C670:$C673,0)),1*a_vote,0)+IF(MATCH($K$1,$D670:$D673,0)&lt;MATCH($L$1,$D670:$D673,0),1*b_vote,0)+IF(MATCH($K$1,$E670:$E673,0)&lt;MATCH($L$1,$E670:$E673,0),1*c_vote,0)+IF(MATCH($K$1,$F670:$F673,0)&lt;MATCH($L$1,$F670:$F673,0),1*d_vote,0)</f>
        <v>0.49</v>
      </c>
      <c r="L670" s="3">
        <f>IF(MATCH(K$1,$C670:$C673,0)&gt;(MATCH(L$1,$C670:$C673,0)),1*a_vote,0)+IF(MATCH(K$1,$D670:$D673,0)&gt;MATCH(L$1,$D670:$D673,0),1*b_vote,0)+IF(MATCH(K$1,$E670:$E673,0)&gt;MATCH(L$1,$E670:$E673,0),1*c_vote,0)+IF(MATCH(K$1,$F670:$F673,0)&gt;MATCH(L$1,$F670:$F673,0),1*d_vote,0)</f>
        <v>0.51</v>
      </c>
      <c r="M670" s="3">
        <f>IF(MATCH($M$1,$C670:$C673,0)&lt;(MATCH($N$1,$C670:$C673,0)),1*a_vote,0)+IF(MATCH($M$1,$D670:$D673,0)&lt;MATCH($N$1,$D670:$D673,0),1*b_vote,0)+IF(MATCH($M$1,$E670:$E673,0)&lt;MATCH($N$1,$E670:$E673,0),1*c_vote,0)+IF(MATCH($M$1,$F670:$F673,0)&lt;MATCH($N$1,$F670:$F673,0),1*d_vote,0)</f>
        <v>0.27</v>
      </c>
      <c r="N670" s="3">
        <f>IF(MATCH(M$1,$C670:$C673,0)&gt;(MATCH(N$1,$C670:$C673,0)),1*a_vote,0)+IF(MATCH(M$1,$D670:$D673,0)&gt;MATCH(N$1,$D670:$D673,0),1*b_vote,0)+IF(MATCH(M$1,$E670:$E673,0)&gt;MATCH(N$1,$E670:$E673,0),1*c_vote,0)+IF(MATCH(M$1,$F670:$F673,0)&gt;MATCH(N$1,$F670:$F673,0),1*d_vote,0)</f>
        <v>0.73</v>
      </c>
      <c r="O670" s="3">
        <f>IF(MATCH($O$1,$C670:$C673,0)&lt;(MATCH($P$1,$C670:$C673,0)),1*a_vote,0)+IF(MATCH($O$1,$D670:$D673,0)&lt;MATCH($P$1,$D670:$D673,0),1*b_vote,0)+IF(MATCH($O$1,$E670:$E673,0)&lt;MATCH($P$1,$E670:$E673,0),1*c_vote,0)+IF(MATCH($O$1,$F670:$F673,0)&lt;MATCH($P$1,$F670:$F673,0),1*d_vote,0)</f>
        <v>0.48</v>
      </c>
      <c r="P670" s="3">
        <f>IF(MATCH(O$1,$C670:$C673,0)&gt;(MATCH(P$1,$C670:$C673,0)),1*a_vote,0)+IF(MATCH(O$1,$D670:$D673,0)&gt;MATCH(P$1,$D670:$D673,0),1*b_vote,0)+IF(MATCH(O$1,$E670:$E673,0)&gt;MATCH(P$1,$E670:$E673,0),1*c_vote,0)+IF(MATCH(O$1,$F670:$F673,0)&gt;MATCH(P$1,$F670:$F673,0),1*d_vote,0)</f>
        <v>0.52</v>
      </c>
      <c r="Q670" s="3">
        <f>IF(MATCH($Q$1,$C670:$C673,0)&lt;(MATCH($R$1,$C670:$C673,0)),1*a_vote,0)+IF(MATCH($Q$1,$D670:$D673,0)&lt;MATCH($R$1,$D670:$D673,0),1*b_vote,0)+IF(MATCH($Q$1,$E670:$E673,0)&lt;MATCH($R$1,$E670:$E673,0),1*c_vote,0)+IF(MATCH($Q$1,$F670:$F673,0)&lt;MATCH($R$1,$F670:$F673,0),1*d_vote,0)</f>
        <v>0.26</v>
      </c>
      <c r="R670" s="3">
        <f>IF(MATCH(Q$1,$C670:$C673,0)&gt;(MATCH(R$1,$C670:$C673,0)),1*a_vote,0)+IF(MATCH(Q$1,$D670:$D673,0)&gt;MATCH(R$1,$D670:$D673,0),1*b_vote,0)+IF(MATCH(Q$1,$E670:$E673,0)&gt;MATCH(R$1,$E670:$E673,0),1*c_vote,0)+IF(MATCH(Q$1,$F670:$F673,0)&gt;MATCH(R$1,$F670:$F673,0),1*d_vote,0)</f>
        <v>0.74</v>
      </c>
      <c r="S670" s="3">
        <f>IF(MATCH($S$1,$C670:$C673,0)&lt;(MATCH($T$1,$C670:$C673,0)),1*a_vote,0)+IF(MATCH($S$1,$D670:$D673,0)&lt;MATCH($T$1,$D670:$D673,0),1*b_vote,0)+IF(MATCH($S$1,$E670:$E673,0)&lt;MATCH($T$1,$E670:$E673,0),1*c_vote,0)+IF(MATCH($S$1,$F670:$F673,0)&lt;MATCH($T$1,$F670:$F673,0),1*d_vote,0)</f>
        <v>0.51</v>
      </c>
      <c r="T670" s="3">
        <f>IF(MATCH(S$1,$C670:$C673,0)&gt;(MATCH(T$1,$C670:$C673,0)),1*a_vote,0)+IF(MATCH(S$1,$D670:$D673,0)&gt;MATCH(T$1,$D670:$D673,0),1*b_vote,0)+IF(MATCH(S$1,$E670:$E673,0)&gt;MATCH(T$1,$E670:$E673,0),1*c_vote,0)+IF(MATCH(S$1,$F670:$F673,0)&gt;MATCH(T$1,$F670:$F673,0),1*d_vote,0)</f>
        <v>0.49</v>
      </c>
    </row>
    <row r="671" spans="1:20" x14ac:dyDescent="0.25">
      <c r="A671">
        <f t="shared" si="22"/>
        <v>670</v>
      </c>
      <c r="B671">
        <f t="shared" si="23"/>
        <v>168</v>
      </c>
      <c r="C671" t="str">
        <f>INDEX('VBA code_permu_wo_repettn'!$T$3:$Y$6,COUNTIF('Profile-matrices_Condorcet'!$B$2:$B671,'Profile-matrices_Condorcet'!$B671),MATCH(INDEX('numeric possibilities'!D$3:D$1298,VLOOKUP($B671,'numeric possibilities'!$C$3:$G$1298,1)),'VBA code_permu_wo_repettn'!$T$2:$Y$2))</f>
        <v>D</v>
      </c>
      <c r="D671" t="str">
        <f>INDEX('VBA code_permu_wo_repettn'!$AA$3:$AF$6,COUNTIF('Profile-matrices_Condorcet'!$B$2:$B671,'Profile-matrices_Condorcet'!$B671),MATCH(INDEX('numeric possibilities'!E$3:E$1298,VLOOKUP($B671,'numeric possibilities'!$C$3:$G$1298,1)),'VBA code_permu_wo_repettn'!$AA$2:$AF$2))</f>
        <v>C</v>
      </c>
      <c r="E671" t="str">
        <f>INDEX('VBA code_permu_wo_repettn'!$AH$3:$AM$6,COUNTIF('Profile-matrices_Condorcet'!$B$2:$B671,'Profile-matrices_Condorcet'!$B671),MATCH(INDEX('numeric possibilities'!F$3:F$1298,VLOOKUP($B671,'numeric possibilities'!$C$3:$G$1298,1)),'VBA code_permu_wo_repettn'!$AH$2:$AM$2))</f>
        <v>D</v>
      </c>
      <c r="F671" t="str">
        <f>INDEX('VBA code_permu_wo_repettn'!$AO$3:$AT$6,COUNTIF('Profile-matrices_Condorcet'!$B$2:$B671,'Profile-matrices_Condorcet'!$B671),MATCH(INDEX('numeric possibilities'!G$3:G$1298,VLOOKUP($B671,'numeric possibilities'!$C$3:$G$1298,1)),'VBA code_permu_wo_repettn'!$AO$2:$AT$2))</f>
        <v>A</v>
      </c>
      <c r="H671" t="s">
        <v>15</v>
      </c>
      <c r="I671" t="str">
        <f>IF(I670&gt;J670,$I$1,IF(I670&lt;J670,$J$1,0))</f>
        <v>A</v>
      </c>
      <c r="K671" t="str">
        <f>IF(K670&gt;L670,$K$1,IF(K670&lt;L670,$L$1,0))</f>
        <v>C</v>
      </c>
      <c r="M671" t="str">
        <f>IF(M670&gt;N670,$M$1,IF(M670&lt;N670,$N$1,0))</f>
        <v>D</v>
      </c>
      <c r="O671" t="str">
        <f>IF(O670&gt;P670,$O$1,IF(O670&lt;P670,$P$1,0))</f>
        <v>C</v>
      </c>
      <c r="Q671" t="str">
        <f>IF(Q670&gt;R670,$Q$1,IF(Q670&lt;R670,$R$1,0))</f>
        <v>D</v>
      </c>
      <c r="S671" t="str">
        <f>IF(S670&gt;T670,$S$1,IF(S670&lt;T670,$T$1,0))</f>
        <v>C</v>
      </c>
    </row>
    <row r="672" spans="1:20" x14ac:dyDescent="0.25">
      <c r="A672">
        <f t="shared" si="22"/>
        <v>671</v>
      </c>
      <c r="B672">
        <f t="shared" si="23"/>
        <v>168</v>
      </c>
      <c r="C672" t="str">
        <f>INDEX('VBA code_permu_wo_repettn'!$T$3:$Y$6,COUNTIF('Profile-matrices_Condorcet'!$B$2:$B672,'Profile-matrices_Condorcet'!$B672),MATCH(INDEX('numeric possibilities'!D$3:D$1298,VLOOKUP($B672,'numeric possibilities'!$C$3:$G$1298,1)),'VBA code_permu_wo_repettn'!$T$2:$Y$2))</f>
        <v>C</v>
      </c>
      <c r="D672" t="str">
        <f>INDEX('VBA code_permu_wo_repettn'!$AA$3:$AF$6,COUNTIF('Profile-matrices_Condorcet'!$B$2:$B672,'Profile-matrices_Condorcet'!$B672),MATCH(INDEX('numeric possibilities'!E$3:E$1298,VLOOKUP($B672,'numeric possibilities'!$C$3:$G$1298,1)),'VBA code_permu_wo_repettn'!$AA$2:$AF$2))</f>
        <v>D</v>
      </c>
      <c r="E672" t="str">
        <f>INDEX('VBA code_permu_wo_repettn'!$AH$3:$AM$6,COUNTIF('Profile-matrices_Condorcet'!$B$2:$B672,'Profile-matrices_Condorcet'!$B672),MATCH(INDEX('numeric possibilities'!F$3:F$1298,VLOOKUP($B672,'numeric possibilities'!$C$3:$G$1298,1)),'VBA code_permu_wo_repettn'!$AH$2:$AM$2))</f>
        <v>A</v>
      </c>
      <c r="F672" t="str">
        <f>INDEX('VBA code_permu_wo_repettn'!$AO$3:$AT$6,COUNTIF('Profile-matrices_Condorcet'!$B$2:$B672,'Profile-matrices_Condorcet'!$B672),MATCH(INDEX('numeric possibilities'!G$3:G$1298,VLOOKUP($B672,'numeric possibilities'!$C$3:$G$1298,1)),'VBA code_permu_wo_repettn'!$AO$2:$AT$2))</f>
        <v>B</v>
      </c>
      <c r="I672" t="s">
        <v>0</v>
      </c>
      <c r="J672" t="s">
        <v>1</v>
      </c>
      <c r="K672" t="s">
        <v>2</v>
      </c>
      <c r="L672" t="s">
        <v>3</v>
      </c>
    </row>
    <row r="673" spans="1:20" x14ac:dyDescent="0.25">
      <c r="A673">
        <f t="shared" si="22"/>
        <v>672</v>
      </c>
      <c r="B673">
        <f t="shared" si="23"/>
        <v>168</v>
      </c>
      <c r="C673" t="str">
        <f>INDEX('VBA code_permu_wo_repettn'!$T$3:$Y$6,COUNTIF('Profile-matrices_Condorcet'!$B$2:$B673,'Profile-matrices_Condorcet'!$B673),MATCH(INDEX('numeric possibilities'!D$3:D$1298,VLOOKUP($B673,'numeric possibilities'!$C$3:$G$1298,1)),'VBA code_permu_wo_repettn'!$T$2:$Y$2))</f>
        <v>B</v>
      </c>
      <c r="D673" t="str">
        <f>INDEX('VBA code_permu_wo_repettn'!$AA$3:$AF$6,COUNTIF('Profile-matrices_Condorcet'!$B$2:$B673,'Profile-matrices_Condorcet'!$B673),MATCH(INDEX('numeric possibilities'!E$3:E$1298,VLOOKUP($B673,'numeric possibilities'!$C$3:$G$1298,1)),'VBA code_permu_wo_repettn'!$AA$2:$AF$2))</f>
        <v>A</v>
      </c>
      <c r="E673" t="str">
        <f>INDEX('VBA code_permu_wo_repettn'!$AH$3:$AM$6,COUNTIF('Profile-matrices_Condorcet'!$B$2:$B673,'Profile-matrices_Condorcet'!$B673),MATCH(INDEX('numeric possibilities'!F$3:F$1298,VLOOKUP($B673,'numeric possibilities'!$C$3:$G$1298,1)),'VBA code_permu_wo_repettn'!$AH$2:$AM$2))</f>
        <v>B</v>
      </c>
      <c r="F673" t="str">
        <f>INDEX('VBA code_permu_wo_repettn'!$AO$3:$AT$6,COUNTIF('Profile-matrices_Condorcet'!$B$2:$B673,'Profile-matrices_Condorcet'!$B673),MATCH(INDEX('numeric possibilities'!G$3:G$1298,VLOOKUP($B673,'numeric possibilities'!$C$3:$G$1298,1)),'VBA code_permu_wo_repettn'!$AO$2:$AT$2))</f>
        <v>C</v>
      </c>
      <c r="G673" t="str">
        <f>IF(MAX(I673:L673)&gt;='numeric possibilities'!$B$4/2,INDEX('Profile-matrices_Condorcet'!I672:L672,1,MATCH(MAX('Profile-matrices_Condorcet'!I673:L673),'Profile-matrices_Condorcet'!I673:L673,0)),"NCW")</f>
        <v>C</v>
      </c>
      <c r="H673" t="s">
        <v>13</v>
      </c>
      <c r="I673" s="3">
        <f>COUNTIF($I671:$S671,I672)</f>
        <v>1</v>
      </c>
      <c r="J673" s="3">
        <f>COUNTIF($I671:$S671,J672)</f>
        <v>0</v>
      </c>
      <c r="K673" s="3">
        <f>COUNTIF($I671:$S671,K672)</f>
        <v>3</v>
      </c>
      <c r="L673" s="3">
        <f>COUNTIF($I671:$S671,L672)</f>
        <v>2</v>
      </c>
    </row>
    <row r="674" spans="1:20" x14ac:dyDescent="0.25">
      <c r="A674">
        <f t="shared" si="22"/>
        <v>673</v>
      </c>
      <c r="B674">
        <f t="shared" si="23"/>
        <v>169</v>
      </c>
      <c r="C674" t="str">
        <f>INDEX('VBA code_permu_wo_repettn'!$T$3:$Y$6,COUNTIF('Profile-matrices_Condorcet'!$B$2:$B674,'Profile-matrices_Condorcet'!$B674),MATCH(INDEX('numeric possibilities'!D$3:D$1298,VLOOKUP($B674,'numeric possibilities'!$C$3:$G$1298,1)),'VBA code_permu_wo_repettn'!$T$2:$Y$2))</f>
        <v>A</v>
      </c>
      <c r="D674" t="str">
        <f>INDEX('VBA code_permu_wo_repettn'!$AA$3:$AF$6,COUNTIF('Profile-matrices_Condorcet'!$B$2:$B674,'Profile-matrices_Condorcet'!$B674),MATCH(INDEX('numeric possibilities'!E$3:E$1298,VLOOKUP($B674,'numeric possibilities'!$C$3:$G$1298,1)),'VBA code_permu_wo_repettn'!$AA$2:$AF$2))</f>
        <v>B</v>
      </c>
      <c r="E674" t="str">
        <f>INDEX('VBA code_permu_wo_repettn'!$AH$3:$AM$6,COUNTIF('Profile-matrices_Condorcet'!$B$2:$B674,'Profile-matrices_Condorcet'!$B674),MATCH(INDEX('numeric possibilities'!F$3:F$1298,VLOOKUP($B674,'numeric possibilities'!$C$3:$G$1298,1)),'VBA code_permu_wo_repettn'!$AH$2:$AM$2))</f>
        <v>C</v>
      </c>
      <c r="F674" t="str">
        <f>INDEX('VBA code_permu_wo_repettn'!$AO$3:$AT$6,COUNTIF('Profile-matrices_Condorcet'!$B$2:$B674,'Profile-matrices_Condorcet'!$B674),MATCH(INDEX('numeric possibilities'!G$3:G$1298,VLOOKUP($B674,'numeric possibilities'!$C$3:$G$1298,1)),'VBA code_permu_wo_repettn'!$AO$2:$AT$2))</f>
        <v>D</v>
      </c>
      <c r="H674" t="s">
        <v>14</v>
      </c>
      <c r="I674" s="3">
        <f>IF(MATCH(I$1,$C674:$C677,0)&lt;(MATCH(J$1,$C674:$C677,0)),1*a_vote,0)+IF(MATCH(I$1,$D674:$D677,0)&lt;MATCH(J$1,$D674:$D677,0),1*b_vote,0)+IF(MATCH(I$1,$E674:$E677,0)&lt;MATCH(J$1,$E674:$E677,0),1*c_vote,0)+IF(MATCH(I$1,$F674:$F677,0)&lt;MATCH(J$1,$F674:$F677,0),1*d_vote,0)</f>
        <v>0.74</v>
      </c>
      <c r="J674" s="3">
        <f>IF(MATCH(I$1,$C674:$C677,0)&gt;(MATCH(J$1,$C674:$C677,0)),1*a_vote,0)+IF(MATCH(I$1,$D674:$D677,0)&gt;MATCH(J$1,$D674:$D677,0),1*b_vote,0)+IF(MATCH(I$1,$E674:$E677,0)&gt;MATCH(J$1,$E674:$E677,0),1*c_vote,0)+IF(MATCH(I$1,$F674:$F677,0)&gt;MATCH(J$1,$F674:$F677,0),1*d_vote,0)</f>
        <v>0.26</v>
      </c>
      <c r="K674" s="3">
        <f>IF(MATCH($K$1,$C674:$C677,0)&lt;(MATCH($L$1,$C674:$C677,0)),1*a_vote,0)+IF(MATCH($K$1,$D674:$D677,0)&lt;MATCH($L$1,$D674:$D677,0),1*b_vote,0)+IF(MATCH($K$1,$E674:$E677,0)&lt;MATCH($L$1,$E674:$E677,0),1*c_vote,0)+IF(MATCH($K$1,$F674:$F677,0)&lt;MATCH($L$1,$F674:$F677,0),1*d_vote,0)</f>
        <v>0.75</v>
      </c>
      <c r="L674" s="3">
        <f>IF(MATCH(K$1,$C674:$C677,0)&gt;(MATCH(L$1,$C674:$C677,0)),1*a_vote,0)+IF(MATCH(K$1,$D674:$D677,0)&gt;MATCH(L$1,$D674:$D677,0),1*b_vote,0)+IF(MATCH(K$1,$E674:$E677,0)&gt;MATCH(L$1,$E674:$E677,0),1*c_vote,0)+IF(MATCH(K$1,$F674:$F677,0)&gt;MATCH(L$1,$F674:$F677,0),1*d_vote,0)</f>
        <v>0.25</v>
      </c>
      <c r="M674" s="3">
        <f>IF(MATCH($M$1,$C674:$C677,0)&lt;(MATCH($N$1,$C674:$C677,0)),1*a_vote,0)+IF(MATCH($M$1,$D674:$D677,0)&lt;MATCH($N$1,$D674:$D677,0),1*b_vote,0)+IF(MATCH($M$1,$E674:$E677,0)&lt;MATCH($N$1,$E674:$E677,0),1*c_vote,0)+IF(MATCH($M$1,$F674:$F677,0)&lt;MATCH($N$1,$F674:$F677,0),1*d_vote,0)</f>
        <v>0.27</v>
      </c>
      <c r="N674" s="3">
        <f>IF(MATCH(M$1,$C674:$C677,0)&gt;(MATCH(N$1,$C674:$C677,0)),1*a_vote,0)+IF(MATCH(M$1,$D674:$D677,0)&gt;MATCH(N$1,$D674:$D677,0),1*b_vote,0)+IF(MATCH(M$1,$E674:$E677,0)&gt;MATCH(N$1,$E674:$E677,0),1*c_vote,0)+IF(MATCH(M$1,$F674:$F677,0)&gt;MATCH(N$1,$F674:$F677,0),1*d_vote,0)</f>
        <v>0.73</v>
      </c>
      <c r="O674" s="3">
        <f>IF(MATCH($O$1,$C674:$C677,0)&lt;(MATCH($P$1,$C674:$C677,0)),1*a_vote,0)+IF(MATCH($O$1,$D674:$D677,0)&lt;MATCH($P$1,$D674:$D677,0),1*b_vote,0)+IF(MATCH($O$1,$E674:$E677,0)&lt;MATCH($P$1,$E674:$E677,0),1*c_vote,0)+IF(MATCH($O$1,$F674:$F677,0)&lt;MATCH($P$1,$F674:$F677,0),1*d_vote,0)</f>
        <v>0.75</v>
      </c>
      <c r="P674" s="3">
        <f>IF(MATCH(O$1,$C674:$C677,0)&gt;(MATCH(P$1,$C674:$C677,0)),1*a_vote,0)+IF(MATCH(O$1,$D674:$D677,0)&gt;MATCH(P$1,$D674:$D677,0),1*b_vote,0)+IF(MATCH(O$1,$E674:$E677,0)&gt;MATCH(P$1,$E674:$E677,0),1*c_vote,0)+IF(MATCH(O$1,$F674:$F677,0)&gt;MATCH(P$1,$F674:$F677,0),1*d_vote,0)</f>
        <v>0.25</v>
      </c>
      <c r="Q674" s="3">
        <f>IF(MATCH($Q$1,$C674:$C677,0)&lt;(MATCH($R$1,$C674:$C677,0)),1*a_vote,0)+IF(MATCH($Q$1,$D674:$D677,0)&lt;MATCH($R$1,$D674:$D677,0),1*b_vote,0)+IF(MATCH($Q$1,$E674:$E677,0)&lt;MATCH($R$1,$E674:$E677,0),1*c_vote,0)+IF(MATCH($Q$1,$F674:$F677,0)&lt;MATCH($R$1,$F674:$F677,0),1*d_vote,0)</f>
        <v>0.53</v>
      </c>
      <c r="R674" s="3">
        <f>IF(MATCH(Q$1,$C674:$C677,0)&gt;(MATCH(R$1,$C674:$C677,0)),1*a_vote,0)+IF(MATCH(Q$1,$D674:$D677,0)&gt;MATCH(R$1,$D674:$D677,0),1*b_vote,0)+IF(MATCH(Q$1,$E674:$E677,0)&gt;MATCH(R$1,$E674:$E677,0),1*c_vote,0)+IF(MATCH(Q$1,$F674:$F677,0)&gt;MATCH(R$1,$F674:$F677,0),1*d_vote,0)</f>
        <v>0.47</v>
      </c>
      <c r="S674" s="3">
        <f>IF(MATCH($S$1,$C674:$C677,0)&lt;(MATCH($T$1,$C674:$C677,0)),1*a_vote,0)+IF(MATCH($S$1,$D674:$D677,0)&lt;MATCH($T$1,$D674:$D677,0),1*b_vote,0)+IF(MATCH($S$1,$E674:$E677,0)&lt;MATCH($T$1,$E674:$E677,0),1*c_vote,0)+IF(MATCH($S$1,$F674:$F677,0)&lt;MATCH($T$1,$F674:$F677,0),1*d_vote,0)</f>
        <v>0.52</v>
      </c>
      <c r="T674" s="3">
        <f>IF(MATCH(S$1,$C674:$C677,0)&gt;(MATCH(T$1,$C674:$C677,0)),1*a_vote,0)+IF(MATCH(S$1,$D674:$D677,0)&gt;MATCH(T$1,$D674:$D677,0),1*b_vote,0)+IF(MATCH(S$1,$E674:$E677,0)&gt;MATCH(T$1,$E674:$E677,0),1*c_vote,0)+IF(MATCH(S$1,$F674:$F677,0)&gt;MATCH(T$1,$F674:$F677,0),1*d_vote,0)</f>
        <v>0.48</v>
      </c>
    </row>
    <row r="675" spans="1:20" x14ac:dyDescent="0.25">
      <c r="A675">
        <f t="shared" si="22"/>
        <v>674</v>
      </c>
      <c r="B675">
        <f t="shared" si="23"/>
        <v>169</v>
      </c>
      <c r="C675" t="str">
        <f>INDEX('VBA code_permu_wo_repettn'!$T$3:$Y$6,COUNTIF('Profile-matrices_Condorcet'!$B$2:$B675,'Profile-matrices_Condorcet'!$B675),MATCH(INDEX('numeric possibilities'!D$3:D$1298,VLOOKUP($B675,'numeric possibilities'!$C$3:$G$1298,1)),'VBA code_permu_wo_repettn'!$T$2:$Y$2))</f>
        <v>B</v>
      </c>
      <c r="D675" t="str">
        <f>INDEX('VBA code_permu_wo_repettn'!$AA$3:$AF$6,COUNTIF('Profile-matrices_Condorcet'!$B$2:$B675,'Profile-matrices_Condorcet'!$B675),MATCH(INDEX('numeric possibilities'!E$3:E$1298,VLOOKUP($B675,'numeric possibilities'!$C$3:$G$1298,1)),'VBA code_permu_wo_repettn'!$AA$2:$AF$2))</f>
        <v>D</v>
      </c>
      <c r="E675" t="str">
        <f>INDEX('VBA code_permu_wo_repettn'!$AH$3:$AM$6,COUNTIF('Profile-matrices_Condorcet'!$B$2:$B675,'Profile-matrices_Condorcet'!$B675),MATCH(INDEX('numeric possibilities'!F$3:F$1298,VLOOKUP($B675,'numeric possibilities'!$C$3:$G$1298,1)),'VBA code_permu_wo_repettn'!$AH$2:$AM$2))</f>
        <v>D</v>
      </c>
      <c r="F675" t="str">
        <f>INDEX('VBA code_permu_wo_repettn'!$AO$3:$AT$6,COUNTIF('Profile-matrices_Condorcet'!$B$2:$B675,'Profile-matrices_Condorcet'!$B675),MATCH(INDEX('numeric possibilities'!G$3:G$1298,VLOOKUP($B675,'numeric possibilities'!$C$3:$G$1298,1)),'VBA code_permu_wo_repettn'!$AO$2:$AT$2))</f>
        <v>A</v>
      </c>
      <c r="H675" t="s">
        <v>15</v>
      </c>
      <c r="I675" t="str">
        <f>IF(I674&gt;J674,$I$1,IF(I674&lt;J674,$J$1,0))</f>
        <v>A</v>
      </c>
      <c r="K675" t="str">
        <f>IF(K674&gt;L674,$K$1,IF(K674&lt;L674,$L$1,0))</f>
        <v>A</v>
      </c>
      <c r="M675" t="str">
        <f>IF(M674&gt;N674,$M$1,IF(M674&lt;N674,$N$1,0))</f>
        <v>D</v>
      </c>
      <c r="O675" t="str">
        <f>IF(O674&gt;P674,$O$1,IF(O674&lt;P674,$P$1,0))</f>
        <v>B</v>
      </c>
      <c r="Q675" t="str">
        <f>IF(Q674&gt;R674,$Q$1,IF(Q674&lt;R674,$R$1,0))</f>
        <v>B</v>
      </c>
      <c r="S675" t="str">
        <f>IF(S674&gt;T674,$S$1,IF(S674&lt;T674,$T$1,0))</f>
        <v>C</v>
      </c>
    </row>
    <row r="676" spans="1:20" x14ac:dyDescent="0.25">
      <c r="A676">
        <f t="shared" si="22"/>
        <v>675</v>
      </c>
      <c r="B676">
        <f t="shared" si="23"/>
        <v>169</v>
      </c>
      <c r="C676" t="str">
        <f>INDEX('VBA code_permu_wo_repettn'!$T$3:$Y$6,COUNTIF('Profile-matrices_Condorcet'!$B$2:$B676,'Profile-matrices_Condorcet'!$B676),MATCH(INDEX('numeric possibilities'!D$3:D$1298,VLOOKUP($B676,'numeric possibilities'!$C$3:$G$1298,1)),'VBA code_permu_wo_repettn'!$T$2:$Y$2))</f>
        <v>C</v>
      </c>
      <c r="D676" t="str">
        <f>INDEX('VBA code_permu_wo_repettn'!$AA$3:$AF$6,COUNTIF('Profile-matrices_Condorcet'!$B$2:$B676,'Profile-matrices_Condorcet'!$B676),MATCH(INDEX('numeric possibilities'!E$3:E$1298,VLOOKUP($B676,'numeric possibilities'!$C$3:$G$1298,1)),'VBA code_permu_wo_repettn'!$AA$2:$AF$2))</f>
        <v>A</v>
      </c>
      <c r="E676" t="str">
        <f>INDEX('VBA code_permu_wo_repettn'!$AH$3:$AM$6,COUNTIF('Profile-matrices_Condorcet'!$B$2:$B676,'Profile-matrices_Condorcet'!$B676),MATCH(INDEX('numeric possibilities'!F$3:F$1298,VLOOKUP($B676,'numeric possibilities'!$C$3:$G$1298,1)),'VBA code_permu_wo_repettn'!$AH$2:$AM$2))</f>
        <v>A</v>
      </c>
      <c r="F676" t="str">
        <f>INDEX('VBA code_permu_wo_repettn'!$AO$3:$AT$6,COUNTIF('Profile-matrices_Condorcet'!$B$2:$B676,'Profile-matrices_Condorcet'!$B676),MATCH(INDEX('numeric possibilities'!G$3:G$1298,VLOOKUP($B676,'numeric possibilities'!$C$3:$G$1298,1)),'VBA code_permu_wo_repettn'!$AO$2:$AT$2))</f>
        <v>B</v>
      </c>
      <c r="I676" t="s">
        <v>0</v>
      </c>
      <c r="J676" t="s">
        <v>1</v>
      </c>
      <c r="K676" t="s">
        <v>2</v>
      </c>
      <c r="L676" t="s">
        <v>3</v>
      </c>
    </row>
    <row r="677" spans="1:20" x14ac:dyDescent="0.25">
      <c r="A677">
        <f t="shared" si="22"/>
        <v>676</v>
      </c>
      <c r="B677">
        <f t="shared" si="23"/>
        <v>169</v>
      </c>
      <c r="C677" t="str">
        <f>INDEX('VBA code_permu_wo_repettn'!$T$3:$Y$6,COUNTIF('Profile-matrices_Condorcet'!$B$2:$B677,'Profile-matrices_Condorcet'!$B677),MATCH(INDEX('numeric possibilities'!D$3:D$1298,VLOOKUP($B677,'numeric possibilities'!$C$3:$G$1298,1)),'VBA code_permu_wo_repettn'!$T$2:$Y$2))</f>
        <v>D</v>
      </c>
      <c r="D677" t="str">
        <f>INDEX('VBA code_permu_wo_repettn'!$AA$3:$AF$6,COUNTIF('Profile-matrices_Condorcet'!$B$2:$B677,'Profile-matrices_Condorcet'!$B677),MATCH(INDEX('numeric possibilities'!E$3:E$1298,VLOOKUP($B677,'numeric possibilities'!$C$3:$G$1298,1)),'VBA code_permu_wo_repettn'!$AA$2:$AF$2))</f>
        <v>C</v>
      </c>
      <c r="E677" t="str">
        <f>INDEX('VBA code_permu_wo_repettn'!$AH$3:$AM$6,COUNTIF('Profile-matrices_Condorcet'!$B$2:$B677,'Profile-matrices_Condorcet'!$B677),MATCH(INDEX('numeric possibilities'!F$3:F$1298,VLOOKUP($B677,'numeric possibilities'!$C$3:$G$1298,1)),'VBA code_permu_wo_repettn'!$AH$2:$AM$2))</f>
        <v>B</v>
      </c>
      <c r="F677" t="str">
        <f>INDEX('VBA code_permu_wo_repettn'!$AO$3:$AT$6,COUNTIF('Profile-matrices_Condorcet'!$B$2:$B677,'Profile-matrices_Condorcet'!$B677),MATCH(INDEX('numeric possibilities'!G$3:G$1298,VLOOKUP($B677,'numeric possibilities'!$C$3:$G$1298,1)),'VBA code_permu_wo_repettn'!$AO$2:$AT$2))</f>
        <v>C</v>
      </c>
      <c r="G677" t="str">
        <f>IF(MAX(I677:L677)&gt;='numeric possibilities'!$B$4/2,INDEX('Profile-matrices_Condorcet'!I676:L676,1,MATCH(MAX('Profile-matrices_Condorcet'!I677:L677),'Profile-matrices_Condorcet'!I677:L677,0)),"NCW")</f>
        <v>NCW</v>
      </c>
      <c r="H677" t="s">
        <v>13</v>
      </c>
      <c r="I677" s="3">
        <f>COUNTIF($I675:$S675,I676)</f>
        <v>2</v>
      </c>
      <c r="J677" s="3">
        <f>COUNTIF($I675:$S675,J676)</f>
        <v>2</v>
      </c>
      <c r="K677" s="3">
        <f>COUNTIF($I675:$S675,K676)</f>
        <v>1</v>
      </c>
      <c r="L677" s="3">
        <f>COUNTIF($I675:$S675,L676)</f>
        <v>1</v>
      </c>
    </row>
    <row r="678" spans="1:20" x14ac:dyDescent="0.25">
      <c r="A678">
        <f t="shared" si="22"/>
        <v>677</v>
      </c>
      <c r="B678">
        <f t="shared" si="23"/>
        <v>170</v>
      </c>
      <c r="C678" t="str">
        <f>INDEX('VBA code_permu_wo_repettn'!$T$3:$Y$6,COUNTIF('Profile-matrices_Condorcet'!$B$2:$B678,'Profile-matrices_Condorcet'!$B678),MATCH(INDEX('numeric possibilities'!D$3:D$1298,VLOOKUP($B678,'numeric possibilities'!$C$3:$G$1298,1)),'VBA code_permu_wo_repettn'!$T$2:$Y$2))</f>
        <v>A</v>
      </c>
      <c r="D678" t="str">
        <f>INDEX('VBA code_permu_wo_repettn'!$AA$3:$AF$6,COUNTIF('Profile-matrices_Condorcet'!$B$2:$B678,'Profile-matrices_Condorcet'!$B678),MATCH(INDEX('numeric possibilities'!E$3:E$1298,VLOOKUP($B678,'numeric possibilities'!$C$3:$G$1298,1)),'VBA code_permu_wo_repettn'!$AA$2:$AF$2))</f>
        <v>B</v>
      </c>
      <c r="E678" t="str">
        <f>INDEX('VBA code_permu_wo_repettn'!$AH$3:$AM$6,COUNTIF('Profile-matrices_Condorcet'!$B$2:$B678,'Profile-matrices_Condorcet'!$B678),MATCH(INDEX('numeric possibilities'!F$3:F$1298,VLOOKUP($B678,'numeric possibilities'!$C$3:$G$1298,1)),'VBA code_permu_wo_repettn'!$AH$2:$AM$2))</f>
        <v>C</v>
      </c>
      <c r="F678" t="str">
        <f>INDEX('VBA code_permu_wo_repettn'!$AO$3:$AT$6,COUNTIF('Profile-matrices_Condorcet'!$B$2:$B678,'Profile-matrices_Condorcet'!$B678),MATCH(INDEX('numeric possibilities'!G$3:G$1298,VLOOKUP($B678,'numeric possibilities'!$C$3:$G$1298,1)),'VBA code_permu_wo_repettn'!$AO$2:$AT$2))</f>
        <v>D</v>
      </c>
      <c r="H678" t="s">
        <v>14</v>
      </c>
      <c r="I678" s="3">
        <f>IF(MATCH(I$1,$C678:$C681,0)&lt;(MATCH(J$1,$C678:$C681,0)),1*a_vote,0)+IF(MATCH(I$1,$D678:$D681,0)&lt;MATCH(J$1,$D678:$D681,0),1*b_vote,0)+IF(MATCH(I$1,$E678:$E681,0)&lt;MATCH(J$1,$E678:$E681,0),1*c_vote,0)+IF(MATCH(I$1,$F678:$F681,0)&lt;MATCH(J$1,$F678:$F681,0),1*d_vote,0)</f>
        <v>0.74</v>
      </c>
      <c r="J678" s="3">
        <f>IF(MATCH(I$1,$C678:$C681,0)&gt;(MATCH(J$1,$C678:$C681,0)),1*a_vote,0)+IF(MATCH(I$1,$D678:$D681,0)&gt;MATCH(J$1,$D678:$D681,0),1*b_vote,0)+IF(MATCH(I$1,$E678:$E681,0)&gt;MATCH(J$1,$E678:$E681,0),1*c_vote,0)+IF(MATCH(I$1,$F678:$F681,0)&gt;MATCH(J$1,$F678:$F681,0),1*d_vote,0)</f>
        <v>0.26</v>
      </c>
      <c r="K678" s="3">
        <f>IF(MATCH($K$1,$C678:$C681,0)&lt;(MATCH($L$1,$C678:$C681,0)),1*a_vote,0)+IF(MATCH($K$1,$D678:$D681,0)&lt;MATCH($L$1,$D678:$D681,0),1*b_vote,0)+IF(MATCH($K$1,$E678:$E681,0)&lt;MATCH($L$1,$E678:$E681,0),1*c_vote,0)+IF(MATCH($K$1,$F678:$F681,0)&lt;MATCH($L$1,$F678:$F681,0),1*d_vote,0)</f>
        <v>0.75</v>
      </c>
      <c r="L678" s="3">
        <f>IF(MATCH(K$1,$C678:$C681,0)&gt;(MATCH(L$1,$C678:$C681,0)),1*a_vote,0)+IF(MATCH(K$1,$D678:$D681,0)&gt;MATCH(L$1,$D678:$D681,0),1*b_vote,0)+IF(MATCH(K$1,$E678:$E681,0)&gt;MATCH(L$1,$E678:$E681,0),1*c_vote,0)+IF(MATCH(K$1,$F678:$F681,0)&gt;MATCH(L$1,$F678:$F681,0),1*d_vote,0)</f>
        <v>0.25</v>
      </c>
      <c r="M678" s="3">
        <f>IF(MATCH($M$1,$C678:$C681,0)&lt;(MATCH($N$1,$C678:$C681,0)),1*a_vote,0)+IF(MATCH($M$1,$D678:$D681,0)&lt;MATCH($N$1,$D678:$D681,0),1*b_vote,0)+IF(MATCH($M$1,$E678:$E681,0)&lt;MATCH($N$1,$E678:$E681,0),1*c_vote,0)+IF(MATCH($M$1,$F678:$F681,0)&lt;MATCH($N$1,$F678:$F681,0),1*d_vote,0)</f>
        <v>0.27</v>
      </c>
      <c r="N678" s="3">
        <f>IF(MATCH(M$1,$C678:$C681,0)&gt;(MATCH(N$1,$C678:$C681,0)),1*a_vote,0)+IF(MATCH(M$1,$D678:$D681,0)&gt;MATCH(N$1,$D678:$D681,0),1*b_vote,0)+IF(MATCH(M$1,$E678:$E681,0)&gt;MATCH(N$1,$E678:$E681,0),1*c_vote,0)+IF(MATCH(M$1,$F678:$F681,0)&gt;MATCH(N$1,$F678:$F681,0),1*d_vote,0)</f>
        <v>0.73</v>
      </c>
      <c r="O678" s="3">
        <f>IF(MATCH($O$1,$C678:$C681,0)&lt;(MATCH($P$1,$C678:$C681,0)),1*a_vote,0)+IF(MATCH($O$1,$D678:$D681,0)&lt;MATCH($P$1,$D678:$D681,0),1*b_vote,0)+IF(MATCH($O$1,$E678:$E681,0)&lt;MATCH($P$1,$E678:$E681,0),1*c_vote,0)+IF(MATCH($O$1,$F678:$F681,0)&lt;MATCH($P$1,$F678:$F681,0),1*d_vote,0)</f>
        <v>0.75</v>
      </c>
      <c r="P678" s="3">
        <f>IF(MATCH(O$1,$C678:$C681,0)&gt;(MATCH(P$1,$C678:$C681,0)),1*a_vote,0)+IF(MATCH(O$1,$D678:$D681,0)&gt;MATCH(P$1,$D678:$D681,0),1*b_vote,0)+IF(MATCH(O$1,$E678:$E681,0)&gt;MATCH(P$1,$E678:$E681,0),1*c_vote,0)+IF(MATCH(O$1,$F678:$F681,0)&gt;MATCH(P$1,$F678:$F681,0),1*d_vote,0)</f>
        <v>0.25</v>
      </c>
      <c r="Q678" s="3">
        <f>IF(MATCH($Q$1,$C678:$C681,0)&lt;(MATCH($R$1,$C678:$C681,0)),1*a_vote,0)+IF(MATCH($Q$1,$D678:$D681,0)&lt;MATCH($R$1,$D678:$D681,0),1*b_vote,0)+IF(MATCH($Q$1,$E678:$E681,0)&lt;MATCH($R$1,$E678:$E681,0),1*c_vote,0)+IF(MATCH($Q$1,$F678:$F681,0)&lt;MATCH($R$1,$F678:$F681,0),1*d_vote,0)</f>
        <v>0.53</v>
      </c>
      <c r="R678" s="3">
        <f>IF(MATCH(Q$1,$C678:$C681,0)&gt;(MATCH(R$1,$C678:$C681,0)),1*a_vote,0)+IF(MATCH(Q$1,$D678:$D681,0)&gt;MATCH(R$1,$D678:$D681,0),1*b_vote,0)+IF(MATCH(Q$1,$E678:$E681,0)&gt;MATCH(R$1,$E678:$E681,0),1*c_vote,0)+IF(MATCH(Q$1,$F678:$F681,0)&gt;MATCH(R$1,$F678:$F681,0),1*d_vote,0)</f>
        <v>0.47</v>
      </c>
      <c r="S678" s="3">
        <f>IF(MATCH($S$1,$C678:$C681,0)&lt;(MATCH($T$1,$C678:$C681,0)),1*a_vote,0)+IF(MATCH($S$1,$D678:$D681,0)&lt;MATCH($T$1,$D678:$D681,0),1*b_vote,0)+IF(MATCH($S$1,$E678:$E681,0)&lt;MATCH($T$1,$E678:$E681,0),1*c_vote,0)+IF(MATCH($S$1,$F678:$F681,0)&lt;MATCH($T$1,$F678:$F681,0),1*d_vote,0)</f>
        <v>0.25</v>
      </c>
      <c r="T678" s="3">
        <f>IF(MATCH(S$1,$C678:$C681,0)&gt;(MATCH(T$1,$C678:$C681,0)),1*a_vote,0)+IF(MATCH(S$1,$D678:$D681,0)&gt;MATCH(T$1,$D678:$D681,0),1*b_vote,0)+IF(MATCH(S$1,$E678:$E681,0)&gt;MATCH(T$1,$E678:$E681,0),1*c_vote,0)+IF(MATCH(S$1,$F678:$F681,0)&gt;MATCH(T$1,$F678:$F681,0),1*d_vote,0)</f>
        <v>0.75</v>
      </c>
    </row>
    <row r="679" spans="1:20" x14ac:dyDescent="0.25">
      <c r="A679">
        <f t="shared" si="22"/>
        <v>678</v>
      </c>
      <c r="B679">
        <f t="shared" si="23"/>
        <v>170</v>
      </c>
      <c r="C679" t="str">
        <f>INDEX('VBA code_permu_wo_repettn'!$T$3:$Y$6,COUNTIF('Profile-matrices_Condorcet'!$B$2:$B679,'Profile-matrices_Condorcet'!$B679),MATCH(INDEX('numeric possibilities'!D$3:D$1298,VLOOKUP($B679,'numeric possibilities'!$C$3:$G$1298,1)),'VBA code_permu_wo_repettn'!$T$2:$Y$2))</f>
        <v>B</v>
      </c>
      <c r="D679" t="str">
        <f>INDEX('VBA code_permu_wo_repettn'!$AA$3:$AF$6,COUNTIF('Profile-matrices_Condorcet'!$B$2:$B679,'Profile-matrices_Condorcet'!$B679),MATCH(INDEX('numeric possibilities'!E$3:E$1298,VLOOKUP($B679,'numeric possibilities'!$C$3:$G$1298,1)),'VBA code_permu_wo_repettn'!$AA$2:$AF$2))</f>
        <v>D</v>
      </c>
      <c r="E679" t="str">
        <f>INDEX('VBA code_permu_wo_repettn'!$AH$3:$AM$6,COUNTIF('Profile-matrices_Condorcet'!$B$2:$B679,'Profile-matrices_Condorcet'!$B679),MATCH(INDEX('numeric possibilities'!F$3:F$1298,VLOOKUP($B679,'numeric possibilities'!$C$3:$G$1298,1)),'VBA code_permu_wo_repettn'!$AH$2:$AM$2))</f>
        <v>D</v>
      </c>
      <c r="F679" t="str">
        <f>INDEX('VBA code_permu_wo_repettn'!$AO$3:$AT$6,COUNTIF('Profile-matrices_Condorcet'!$B$2:$B679,'Profile-matrices_Condorcet'!$B679),MATCH(INDEX('numeric possibilities'!G$3:G$1298,VLOOKUP($B679,'numeric possibilities'!$C$3:$G$1298,1)),'VBA code_permu_wo_repettn'!$AO$2:$AT$2))</f>
        <v>A</v>
      </c>
      <c r="H679" t="s">
        <v>15</v>
      </c>
      <c r="I679" t="str">
        <f>IF(I678&gt;J678,$I$1,IF(I678&lt;J678,$J$1,0))</f>
        <v>A</v>
      </c>
      <c r="K679" t="str">
        <f>IF(K678&gt;L678,$K$1,IF(K678&lt;L678,$L$1,0))</f>
        <v>A</v>
      </c>
      <c r="M679" t="str">
        <f>IF(M678&gt;N678,$M$1,IF(M678&lt;N678,$N$1,0))</f>
        <v>D</v>
      </c>
      <c r="O679" t="str">
        <f>IF(O678&gt;P678,$O$1,IF(O678&lt;P678,$P$1,0))</f>
        <v>B</v>
      </c>
      <c r="Q679" t="str">
        <f>IF(Q678&gt;R678,$Q$1,IF(Q678&lt;R678,$R$1,0))</f>
        <v>B</v>
      </c>
      <c r="S679" t="str">
        <f>IF(S678&gt;T678,$S$1,IF(S678&lt;T678,$T$1,0))</f>
        <v>D</v>
      </c>
    </row>
    <row r="680" spans="1:20" x14ac:dyDescent="0.25">
      <c r="A680">
        <f t="shared" si="22"/>
        <v>679</v>
      </c>
      <c r="B680">
        <f t="shared" si="23"/>
        <v>170</v>
      </c>
      <c r="C680" t="str">
        <f>INDEX('VBA code_permu_wo_repettn'!$T$3:$Y$6,COUNTIF('Profile-matrices_Condorcet'!$B$2:$B680,'Profile-matrices_Condorcet'!$B680),MATCH(INDEX('numeric possibilities'!D$3:D$1298,VLOOKUP($B680,'numeric possibilities'!$C$3:$G$1298,1)),'VBA code_permu_wo_repettn'!$T$2:$Y$2))</f>
        <v>D</v>
      </c>
      <c r="D680" t="str">
        <f>INDEX('VBA code_permu_wo_repettn'!$AA$3:$AF$6,COUNTIF('Profile-matrices_Condorcet'!$B$2:$B680,'Profile-matrices_Condorcet'!$B680),MATCH(INDEX('numeric possibilities'!E$3:E$1298,VLOOKUP($B680,'numeric possibilities'!$C$3:$G$1298,1)),'VBA code_permu_wo_repettn'!$AA$2:$AF$2))</f>
        <v>A</v>
      </c>
      <c r="E680" t="str">
        <f>INDEX('VBA code_permu_wo_repettn'!$AH$3:$AM$6,COUNTIF('Profile-matrices_Condorcet'!$B$2:$B680,'Profile-matrices_Condorcet'!$B680),MATCH(INDEX('numeric possibilities'!F$3:F$1298,VLOOKUP($B680,'numeric possibilities'!$C$3:$G$1298,1)),'VBA code_permu_wo_repettn'!$AH$2:$AM$2))</f>
        <v>A</v>
      </c>
      <c r="F680" t="str">
        <f>INDEX('VBA code_permu_wo_repettn'!$AO$3:$AT$6,COUNTIF('Profile-matrices_Condorcet'!$B$2:$B680,'Profile-matrices_Condorcet'!$B680),MATCH(INDEX('numeric possibilities'!G$3:G$1298,VLOOKUP($B680,'numeric possibilities'!$C$3:$G$1298,1)),'VBA code_permu_wo_repettn'!$AO$2:$AT$2))</f>
        <v>B</v>
      </c>
      <c r="I680" t="s">
        <v>0</v>
      </c>
      <c r="J680" t="s">
        <v>1</v>
      </c>
      <c r="K680" t="s">
        <v>2</v>
      </c>
      <c r="L680" t="s">
        <v>3</v>
      </c>
    </row>
    <row r="681" spans="1:20" x14ac:dyDescent="0.25">
      <c r="A681">
        <f t="shared" si="22"/>
        <v>680</v>
      </c>
      <c r="B681">
        <f t="shared" si="23"/>
        <v>170</v>
      </c>
      <c r="C681" t="str">
        <f>INDEX('VBA code_permu_wo_repettn'!$T$3:$Y$6,COUNTIF('Profile-matrices_Condorcet'!$B$2:$B681,'Profile-matrices_Condorcet'!$B681),MATCH(INDEX('numeric possibilities'!D$3:D$1298,VLOOKUP($B681,'numeric possibilities'!$C$3:$G$1298,1)),'VBA code_permu_wo_repettn'!$T$2:$Y$2))</f>
        <v>C</v>
      </c>
      <c r="D681" t="str">
        <f>INDEX('VBA code_permu_wo_repettn'!$AA$3:$AF$6,COUNTIF('Profile-matrices_Condorcet'!$B$2:$B681,'Profile-matrices_Condorcet'!$B681),MATCH(INDEX('numeric possibilities'!E$3:E$1298,VLOOKUP($B681,'numeric possibilities'!$C$3:$G$1298,1)),'VBA code_permu_wo_repettn'!$AA$2:$AF$2))</f>
        <v>C</v>
      </c>
      <c r="E681" t="str">
        <f>INDEX('VBA code_permu_wo_repettn'!$AH$3:$AM$6,COUNTIF('Profile-matrices_Condorcet'!$B$2:$B681,'Profile-matrices_Condorcet'!$B681),MATCH(INDEX('numeric possibilities'!F$3:F$1298,VLOOKUP($B681,'numeric possibilities'!$C$3:$G$1298,1)),'VBA code_permu_wo_repettn'!$AH$2:$AM$2))</f>
        <v>B</v>
      </c>
      <c r="F681" t="str">
        <f>INDEX('VBA code_permu_wo_repettn'!$AO$3:$AT$6,COUNTIF('Profile-matrices_Condorcet'!$B$2:$B681,'Profile-matrices_Condorcet'!$B681),MATCH(INDEX('numeric possibilities'!G$3:G$1298,VLOOKUP($B681,'numeric possibilities'!$C$3:$G$1298,1)),'VBA code_permu_wo_repettn'!$AO$2:$AT$2))</f>
        <v>C</v>
      </c>
      <c r="G681" t="str">
        <f>IF(MAX(I681:L681)&gt;='numeric possibilities'!$B$4/2,INDEX('Profile-matrices_Condorcet'!I680:L680,1,MATCH(MAX('Profile-matrices_Condorcet'!I681:L681),'Profile-matrices_Condorcet'!I681:L681,0)),"NCW")</f>
        <v>NCW</v>
      </c>
      <c r="H681" t="s">
        <v>13</v>
      </c>
      <c r="I681" s="3">
        <f>COUNTIF($I679:$S679,I680)</f>
        <v>2</v>
      </c>
      <c r="J681" s="3">
        <f>COUNTIF($I679:$S679,J680)</f>
        <v>2</v>
      </c>
      <c r="K681" s="3">
        <f>COUNTIF($I679:$S679,K680)</f>
        <v>0</v>
      </c>
      <c r="L681" s="3">
        <f>COUNTIF($I679:$S679,L680)</f>
        <v>2</v>
      </c>
    </row>
    <row r="682" spans="1:20" x14ac:dyDescent="0.25">
      <c r="A682">
        <f t="shared" si="22"/>
        <v>681</v>
      </c>
      <c r="B682">
        <f t="shared" si="23"/>
        <v>171</v>
      </c>
      <c r="C682" t="str">
        <f>INDEX('VBA code_permu_wo_repettn'!$T$3:$Y$6,COUNTIF('Profile-matrices_Condorcet'!$B$2:$B682,'Profile-matrices_Condorcet'!$B682),MATCH(INDEX('numeric possibilities'!D$3:D$1298,VLOOKUP($B682,'numeric possibilities'!$C$3:$G$1298,1)),'VBA code_permu_wo_repettn'!$T$2:$Y$2))</f>
        <v>A</v>
      </c>
      <c r="D682" t="str">
        <f>INDEX('VBA code_permu_wo_repettn'!$AA$3:$AF$6,COUNTIF('Profile-matrices_Condorcet'!$B$2:$B682,'Profile-matrices_Condorcet'!$B682),MATCH(INDEX('numeric possibilities'!E$3:E$1298,VLOOKUP($B682,'numeric possibilities'!$C$3:$G$1298,1)),'VBA code_permu_wo_repettn'!$AA$2:$AF$2))</f>
        <v>B</v>
      </c>
      <c r="E682" t="str">
        <f>INDEX('VBA code_permu_wo_repettn'!$AH$3:$AM$6,COUNTIF('Profile-matrices_Condorcet'!$B$2:$B682,'Profile-matrices_Condorcet'!$B682),MATCH(INDEX('numeric possibilities'!F$3:F$1298,VLOOKUP($B682,'numeric possibilities'!$C$3:$G$1298,1)),'VBA code_permu_wo_repettn'!$AH$2:$AM$2))</f>
        <v>C</v>
      </c>
      <c r="F682" t="str">
        <f>INDEX('VBA code_permu_wo_repettn'!$AO$3:$AT$6,COUNTIF('Profile-matrices_Condorcet'!$B$2:$B682,'Profile-matrices_Condorcet'!$B682),MATCH(INDEX('numeric possibilities'!G$3:G$1298,VLOOKUP($B682,'numeric possibilities'!$C$3:$G$1298,1)),'VBA code_permu_wo_repettn'!$AO$2:$AT$2))</f>
        <v>D</v>
      </c>
      <c r="H682" t="s">
        <v>14</v>
      </c>
      <c r="I682" s="3">
        <f>IF(MATCH(I$1,$C682:$C685,0)&lt;(MATCH(J$1,$C682:$C685,0)),1*a_vote,0)+IF(MATCH(I$1,$D682:$D685,0)&lt;MATCH(J$1,$D682:$D685,0),1*b_vote,0)+IF(MATCH(I$1,$E682:$E685,0)&lt;MATCH(J$1,$E682:$E685,0),1*c_vote,0)+IF(MATCH(I$1,$F682:$F685,0)&lt;MATCH(J$1,$F682:$F685,0),1*d_vote,0)</f>
        <v>0.74</v>
      </c>
      <c r="J682" s="3">
        <f>IF(MATCH(I$1,$C682:$C685,0)&gt;(MATCH(J$1,$C682:$C685,0)),1*a_vote,0)+IF(MATCH(I$1,$D682:$D685,0)&gt;MATCH(J$1,$D682:$D685,0),1*b_vote,0)+IF(MATCH(I$1,$E682:$E685,0)&gt;MATCH(J$1,$E682:$E685,0),1*c_vote,0)+IF(MATCH(I$1,$F682:$F685,0)&gt;MATCH(J$1,$F682:$F685,0),1*d_vote,0)</f>
        <v>0.26</v>
      </c>
      <c r="K682" s="3">
        <f>IF(MATCH($K$1,$C682:$C685,0)&lt;(MATCH($L$1,$C682:$C685,0)),1*a_vote,0)+IF(MATCH($K$1,$D682:$D685,0)&lt;MATCH($L$1,$D682:$D685,0),1*b_vote,0)+IF(MATCH($K$1,$E682:$E685,0)&lt;MATCH($L$1,$E682:$E685,0),1*c_vote,0)+IF(MATCH($K$1,$F682:$F685,0)&lt;MATCH($L$1,$F682:$F685,0),1*d_vote,0)</f>
        <v>0.75</v>
      </c>
      <c r="L682" s="3">
        <f>IF(MATCH(K$1,$C682:$C685,0)&gt;(MATCH(L$1,$C682:$C685,0)),1*a_vote,0)+IF(MATCH(K$1,$D682:$D685,0)&gt;MATCH(L$1,$D682:$D685,0),1*b_vote,0)+IF(MATCH(K$1,$E682:$E685,0)&gt;MATCH(L$1,$E682:$E685,0),1*c_vote,0)+IF(MATCH(K$1,$F682:$F685,0)&gt;MATCH(L$1,$F682:$F685,0),1*d_vote,0)</f>
        <v>0.25</v>
      </c>
      <c r="M682" s="3">
        <f>IF(MATCH($M$1,$C682:$C685,0)&lt;(MATCH($N$1,$C682:$C685,0)),1*a_vote,0)+IF(MATCH($M$1,$D682:$D685,0)&lt;MATCH($N$1,$D682:$D685,0),1*b_vote,0)+IF(MATCH($M$1,$E682:$E685,0)&lt;MATCH($N$1,$E682:$E685,0),1*c_vote,0)+IF(MATCH($M$1,$F682:$F685,0)&lt;MATCH($N$1,$F682:$F685,0),1*d_vote,0)</f>
        <v>0.27</v>
      </c>
      <c r="N682" s="3">
        <f>IF(MATCH(M$1,$C682:$C685,0)&gt;(MATCH(N$1,$C682:$C685,0)),1*a_vote,0)+IF(MATCH(M$1,$D682:$D685,0)&gt;MATCH(N$1,$D682:$D685,0),1*b_vote,0)+IF(MATCH(M$1,$E682:$E685,0)&gt;MATCH(N$1,$E682:$E685,0),1*c_vote,0)+IF(MATCH(M$1,$F682:$F685,0)&gt;MATCH(N$1,$F682:$F685,0),1*d_vote,0)</f>
        <v>0.73</v>
      </c>
      <c r="O682" s="3">
        <f>IF(MATCH($O$1,$C682:$C685,0)&lt;(MATCH($P$1,$C682:$C685,0)),1*a_vote,0)+IF(MATCH($O$1,$D682:$D685,0)&lt;MATCH($P$1,$D682:$D685,0),1*b_vote,0)+IF(MATCH($O$1,$E682:$E685,0)&lt;MATCH($P$1,$E682:$E685,0),1*c_vote,0)+IF(MATCH($O$1,$F682:$F685,0)&lt;MATCH($P$1,$F682:$F685,0),1*d_vote,0)</f>
        <v>0.48</v>
      </c>
      <c r="P682" s="3">
        <f>IF(MATCH(O$1,$C682:$C685,0)&gt;(MATCH(P$1,$C682:$C685,0)),1*a_vote,0)+IF(MATCH(O$1,$D682:$D685,0)&gt;MATCH(P$1,$D682:$D685,0),1*b_vote,0)+IF(MATCH(O$1,$E682:$E685,0)&gt;MATCH(P$1,$E682:$E685,0),1*c_vote,0)+IF(MATCH(O$1,$F682:$F685,0)&gt;MATCH(P$1,$F682:$F685,0),1*d_vote,0)</f>
        <v>0.52</v>
      </c>
      <c r="Q682" s="3">
        <f>IF(MATCH($Q$1,$C682:$C685,0)&lt;(MATCH($R$1,$C682:$C685,0)),1*a_vote,0)+IF(MATCH($Q$1,$D682:$D685,0)&lt;MATCH($R$1,$D682:$D685,0),1*b_vote,0)+IF(MATCH($Q$1,$E682:$E685,0)&lt;MATCH($R$1,$E682:$E685,0),1*c_vote,0)+IF(MATCH($Q$1,$F682:$F685,0)&lt;MATCH($R$1,$F682:$F685,0),1*d_vote,0)</f>
        <v>0.53</v>
      </c>
      <c r="R682" s="3">
        <f>IF(MATCH(Q$1,$C682:$C685,0)&gt;(MATCH(R$1,$C682:$C685,0)),1*a_vote,0)+IF(MATCH(Q$1,$D682:$D685,0)&gt;MATCH(R$1,$D682:$D685,0),1*b_vote,0)+IF(MATCH(Q$1,$E682:$E685,0)&gt;MATCH(R$1,$E682:$E685,0),1*c_vote,0)+IF(MATCH(Q$1,$F682:$F685,0)&gt;MATCH(R$1,$F682:$F685,0),1*d_vote,0)</f>
        <v>0.47</v>
      </c>
      <c r="S682" s="3">
        <f>IF(MATCH($S$1,$C682:$C685,0)&lt;(MATCH($T$1,$C682:$C685,0)),1*a_vote,0)+IF(MATCH($S$1,$D682:$D685,0)&lt;MATCH($T$1,$D682:$D685,0),1*b_vote,0)+IF(MATCH($S$1,$E682:$E685,0)&lt;MATCH($T$1,$E682:$E685,0),1*c_vote,0)+IF(MATCH($S$1,$F682:$F685,0)&lt;MATCH($T$1,$F682:$F685,0),1*d_vote,0)</f>
        <v>0.52</v>
      </c>
      <c r="T682" s="3">
        <f>IF(MATCH(S$1,$C682:$C685,0)&gt;(MATCH(T$1,$C682:$C685,0)),1*a_vote,0)+IF(MATCH(S$1,$D682:$D685,0)&gt;MATCH(T$1,$D682:$D685,0),1*b_vote,0)+IF(MATCH(S$1,$E682:$E685,0)&gt;MATCH(T$1,$E682:$E685,0),1*c_vote,0)+IF(MATCH(S$1,$F682:$F685,0)&gt;MATCH(T$1,$F682:$F685,0),1*d_vote,0)</f>
        <v>0.48</v>
      </c>
    </row>
    <row r="683" spans="1:20" x14ac:dyDescent="0.25">
      <c r="A683">
        <f t="shared" si="22"/>
        <v>682</v>
      </c>
      <c r="B683">
        <f t="shared" si="23"/>
        <v>171</v>
      </c>
      <c r="C683" t="str">
        <f>INDEX('VBA code_permu_wo_repettn'!$T$3:$Y$6,COUNTIF('Profile-matrices_Condorcet'!$B$2:$B683,'Profile-matrices_Condorcet'!$B683),MATCH(INDEX('numeric possibilities'!D$3:D$1298,VLOOKUP($B683,'numeric possibilities'!$C$3:$G$1298,1)),'VBA code_permu_wo_repettn'!$T$2:$Y$2))</f>
        <v>C</v>
      </c>
      <c r="D683" t="str">
        <f>INDEX('VBA code_permu_wo_repettn'!$AA$3:$AF$6,COUNTIF('Profile-matrices_Condorcet'!$B$2:$B683,'Profile-matrices_Condorcet'!$B683),MATCH(INDEX('numeric possibilities'!E$3:E$1298,VLOOKUP($B683,'numeric possibilities'!$C$3:$G$1298,1)),'VBA code_permu_wo_repettn'!$AA$2:$AF$2))</f>
        <v>D</v>
      </c>
      <c r="E683" t="str">
        <f>INDEX('VBA code_permu_wo_repettn'!$AH$3:$AM$6,COUNTIF('Profile-matrices_Condorcet'!$B$2:$B683,'Profile-matrices_Condorcet'!$B683),MATCH(INDEX('numeric possibilities'!F$3:F$1298,VLOOKUP($B683,'numeric possibilities'!$C$3:$G$1298,1)),'VBA code_permu_wo_repettn'!$AH$2:$AM$2))</f>
        <v>D</v>
      </c>
      <c r="F683" t="str">
        <f>INDEX('VBA code_permu_wo_repettn'!$AO$3:$AT$6,COUNTIF('Profile-matrices_Condorcet'!$B$2:$B683,'Profile-matrices_Condorcet'!$B683),MATCH(INDEX('numeric possibilities'!G$3:G$1298,VLOOKUP($B683,'numeric possibilities'!$C$3:$G$1298,1)),'VBA code_permu_wo_repettn'!$AO$2:$AT$2))</f>
        <v>A</v>
      </c>
      <c r="H683" t="s">
        <v>15</v>
      </c>
      <c r="I683" t="str">
        <f>IF(I682&gt;J682,$I$1,IF(I682&lt;J682,$J$1,0))</f>
        <v>A</v>
      </c>
      <c r="K683" t="str">
        <f>IF(K682&gt;L682,$K$1,IF(K682&lt;L682,$L$1,0))</f>
        <v>A</v>
      </c>
      <c r="M683" t="str">
        <f>IF(M682&gt;N682,$M$1,IF(M682&lt;N682,$N$1,0))</f>
        <v>D</v>
      </c>
      <c r="O683" t="str">
        <f>IF(O682&gt;P682,$O$1,IF(O682&lt;P682,$P$1,0))</f>
        <v>C</v>
      </c>
      <c r="Q683" t="str">
        <f>IF(Q682&gt;R682,$Q$1,IF(Q682&lt;R682,$R$1,0))</f>
        <v>B</v>
      </c>
      <c r="S683" t="str">
        <f>IF(S682&gt;T682,$S$1,IF(S682&lt;T682,$T$1,0))</f>
        <v>C</v>
      </c>
    </row>
    <row r="684" spans="1:20" x14ac:dyDescent="0.25">
      <c r="A684">
        <f t="shared" si="22"/>
        <v>683</v>
      </c>
      <c r="B684">
        <f t="shared" si="23"/>
        <v>171</v>
      </c>
      <c r="C684" t="str">
        <f>INDEX('VBA code_permu_wo_repettn'!$T$3:$Y$6,COUNTIF('Profile-matrices_Condorcet'!$B$2:$B684,'Profile-matrices_Condorcet'!$B684),MATCH(INDEX('numeric possibilities'!D$3:D$1298,VLOOKUP($B684,'numeric possibilities'!$C$3:$G$1298,1)),'VBA code_permu_wo_repettn'!$T$2:$Y$2))</f>
        <v>B</v>
      </c>
      <c r="D684" t="str">
        <f>INDEX('VBA code_permu_wo_repettn'!$AA$3:$AF$6,COUNTIF('Profile-matrices_Condorcet'!$B$2:$B684,'Profile-matrices_Condorcet'!$B684),MATCH(INDEX('numeric possibilities'!E$3:E$1298,VLOOKUP($B684,'numeric possibilities'!$C$3:$G$1298,1)),'VBA code_permu_wo_repettn'!$AA$2:$AF$2))</f>
        <v>A</v>
      </c>
      <c r="E684" t="str">
        <f>INDEX('VBA code_permu_wo_repettn'!$AH$3:$AM$6,COUNTIF('Profile-matrices_Condorcet'!$B$2:$B684,'Profile-matrices_Condorcet'!$B684),MATCH(INDEX('numeric possibilities'!F$3:F$1298,VLOOKUP($B684,'numeric possibilities'!$C$3:$G$1298,1)),'VBA code_permu_wo_repettn'!$AH$2:$AM$2))</f>
        <v>A</v>
      </c>
      <c r="F684" t="str">
        <f>INDEX('VBA code_permu_wo_repettn'!$AO$3:$AT$6,COUNTIF('Profile-matrices_Condorcet'!$B$2:$B684,'Profile-matrices_Condorcet'!$B684),MATCH(INDEX('numeric possibilities'!G$3:G$1298,VLOOKUP($B684,'numeric possibilities'!$C$3:$G$1298,1)),'VBA code_permu_wo_repettn'!$AO$2:$AT$2))</f>
        <v>B</v>
      </c>
      <c r="I684" t="s">
        <v>0</v>
      </c>
      <c r="J684" t="s">
        <v>1</v>
      </c>
      <c r="K684" t="s">
        <v>2</v>
      </c>
      <c r="L684" t="s">
        <v>3</v>
      </c>
    </row>
    <row r="685" spans="1:20" x14ac:dyDescent="0.25">
      <c r="A685">
        <f t="shared" si="22"/>
        <v>684</v>
      </c>
      <c r="B685">
        <f t="shared" si="23"/>
        <v>171</v>
      </c>
      <c r="C685" t="str">
        <f>INDEX('VBA code_permu_wo_repettn'!$T$3:$Y$6,COUNTIF('Profile-matrices_Condorcet'!$B$2:$B685,'Profile-matrices_Condorcet'!$B685),MATCH(INDEX('numeric possibilities'!D$3:D$1298,VLOOKUP($B685,'numeric possibilities'!$C$3:$G$1298,1)),'VBA code_permu_wo_repettn'!$T$2:$Y$2))</f>
        <v>D</v>
      </c>
      <c r="D685" t="str">
        <f>INDEX('VBA code_permu_wo_repettn'!$AA$3:$AF$6,COUNTIF('Profile-matrices_Condorcet'!$B$2:$B685,'Profile-matrices_Condorcet'!$B685),MATCH(INDEX('numeric possibilities'!E$3:E$1298,VLOOKUP($B685,'numeric possibilities'!$C$3:$G$1298,1)),'VBA code_permu_wo_repettn'!$AA$2:$AF$2))</f>
        <v>C</v>
      </c>
      <c r="E685" t="str">
        <f>INDEX('VBA code_permu_wo_repettn'!$AH$3:$AM$6,COUNTIF('Profile-matrices_Condorcet'!$B$2:$B685,'Profile-matrices_Condorcet'!$B685),MATCH(INDEX('numeric possibilities'!F$3:F$1298,VLOOKUP($B685,'numeric possibilities'!$C$3:$G$1298,1)),'VBA code_permu_wo_repettn'!$AH$2:$AM$2))</f>
        <v>B</v>
      </c>
      <c r="F685" t="str">
        <f>INDEX('VBA code_permu_wo_repettn'!$AO$3:$AT$6,COUNTIF('Profile-matrices_Condorcet'!$B$2:$B685,'Profile-matrices_Condorcet'!$B685),MATCH(INDEX('numeric possibilities'!G$3:G$1298,VLOOKUP($B685,'numeric possibilities'!$C$3:$G$1298,1)),'VBA code_permu_wo_repettn'!$AO$2:$AT$2))</f>
        <v>C</v>
      </c>
      <c r="G685" t="str">
        <f>IF(MAX(I685:L685)&gt;='numeric possibilities'!$B$4/2,INDEX('Profile-matrices_Condorcet'!I684:L684,1,MATCH(MAX('Profile-matrices_Condorcet'!I685:L685),'Profile-matrices_Condorcet'!I685:L685,0)),"NCW")</f>
        <v>NCW</v>
      </c>
      <c r="H685" t="s">
        <v>13</v>
      </c>
      <c r="I685" s="3">
        <f>COUNTIF($I683:$S683,I684)</f>
        <v>2</v>
      </c>
      <c r="J685" s="3">
        <f>COUNTIF($I683:$S683,J684)</f>
        <v>1</v>
      </c>
      <c r="K685" s="3">
        <f>COUNTIF($I683:$S683,K684)</f>
        <v>2</v>
      </c>
      <c r="L685" s="3">
        <f>COUNTIF($I683:$S683,L684)</f>
        <v>1</v>
      </c>
    </row>
    <row r="686" spans="1:20" x14ac:dyDescent="0.25">
      <c r="A686">
        <f t="shared" si="22"/>
        <v>685</v>
      </c>
      <c r="B686">
        <f t="shared" si="23"/>
        <v>172</v>
      </c>
      <c r="C686" t="str">
        <f>INDEX('VBA code_permu_wo_repettn'!$T$3:$Y$6,COUNTIF('Profile-matrices_Condorcet'!$B$2:$B686,'Profile-matrices_Condorcet'!$B686),MATCH(INDEX('numeric possibilities'!D$3:D$1298,VLOOKUP($B686,'numeric possibilities'!$C$3:$G$1298,1)),'VBA code_permu_wo_repettn'!$T$2:$Y$2))</f>
        <v>A</v>
      </c>
      <c r="D686" t="str">
        <f>INDEX('VBA code_permu_wo_repettn'!$AA$3:$AF$6,COUNTIF('Profile-matrices_Condorcet'!$B$2:$B686,'Profile-matrices_Condorcet'!$B686),MATCH(INDEX('numeric possibilities'!E$3:E$1298,VLOOKUP($B686,'numeric possibilities'!$C$3:$G$1298,1)),'VBA code_permu_wo_repettn'!$AA$2:$AF$2))</f>
        <v>B</v>
      </c>
      <c r="E686" t="str">
        <f>INDEX('VBA code_permu_wo_repettn'!$AH$3:$AM$6,COUNTIF('Profile-matrices_Condorcet'!$B$2:$B686,'Profile-matrices_Condorcet'!$B686),MATCH(INDEX('numeric possibilities'!F$3:F$1298,VLOOKUP($B686,'numeric possibilities'!$C$3:$G$1298,1)),'VBA code_permu_wo_repettn'!$AH$2:$AM$2))</f>
        <v>C</v>
      </c>
      <c r="F686" t="str">
        <f>INDEX('VBA code_permu_wo_repettn'!$AO$3:$AT$6,COUNTIF('Profile-matrices_Condorcet'!$B$2:$B686,'Profile-matrices_Condorcet'!$B686),MATCH(INDEX('numeric possibilities'!G$3:G$1298,VLOOKUP($B686,'numeric possibilities'!$C$3:$G$1298,1)),'VBA code_permu_wo_repettn'!$AO$2:$AT$2))</f>
        <v>D</v>
      </c>
      <c r="H686" t="s">
        <v>14</v>
      </c>
      <c r="I686" s="3">
        <f>IF(MATCH(I$1,$C686:$C689,0)&lt;(MATCH(J$1,$C686:$C689,0)),1*a_vote,0)+IF(MATCH(I$1,$D686:$D689,0)&lt;MATCH(J$1,$D686:$D689,0),1*b_vote,0)+IF(MATCH(I$1,$E686:$E689,0)&lt;MATCH(J$1,$E686:$E689,0),1*c_vote,0)+IF(MATCH(I$1,$F686:$F689,0)&lt;MATCH(J$1,$F686:$F689,0),1*d_vote,0)</f>
        <v>0.74</v>
      </c>
      <c r="J686" s="3">
        <f>IF(MATCH(I$1,$C686:$C689,0)&gt;(MATCH(J$1,$C686:$C689,0)),1*a_vote,0)+IF(MATCH(I$1,$D686:$D689,0)&gt;MATCH(J$1,$D686:$D689,0),1*b_vote,0)+IF(MATCH(I$1,$E686:$E689,0)&gt;MATCH(J$1,$E686:$E689,0),1*c_vote,0)+IF(MATCH(I$1,$F686:$F689,0)&gt;MATCH(J$1,$F686:$F689,0),1*d_vote,0)</f>
        <v>0.26</v>
      </c>
      <c r="K686" s="3">
        <f>IF(MATCH($K$1,$C686:$C689,0)&lt;(MATCH($L$1,$C686:$C689,0)),1*a_vote,0)+IF(MATCH($K$1,$D686:$D689,0)&lt;MATCH($L$1,$D686:$D689,0),1*b_vote,0)+IF(MATCH($K$1,$E686:$E689,0)&lt;MATCH($L$1,$E686:$E689,0),1*c_vote,0)+IF(MATCH($K$1,$F686:$F689,0)&lt;MATCH($L$1,$F686:$F689,0),1*d_vote,0)</f>
        <v>0.75</v>
      </c>
      <c r="L686" s="3">
        <f>IF(MATCH(K$1,$C686:$C689,0)&gt;(MATCH(L$1,$C686:$C689,0)),1*a_vote,0)+IF(MATCH(K$1,$D686:$D689,0)&gt;MATCH(L$1,$D686:$D689,0),1*b_vote,0)+IF(MATCH(K$1,$E686:$E689,0)&gt;MATCH(L$1,$E686:$E689,0),1*c_vote,0)+IF(MATCH(K$1,$F686:$F689,0)&gt;MATCH(L$1,$F686:$F689,0),1*d_vote,0)</f>
        <v>0.25</v>
      </c>
      <c r="M686" s="3">
        <f>IF(MATCH($M$1,$C686:$C689,0)&lt;(MATCH($N$1,$C686:$C689,0)),1*a_vote,0)+IF(MATCH($M$1,$D686:$D689,0)&lt;MATCH($N$1,$D686:$D689,0),1*b_vote,0)+IF(MATCH($M$1,$E686:$E689,0)&lt;MATCH($N$1,$E686:$E689,0),1*c_vote,0)+IF(MATCH($M$1,$F686:$F689,0)&lt;MATCH($N$1,$F686:$F689,0),1*d_vote,0)</f>
        <v>0.27</v>
      </c>
      <c r="N686" s="3">
        <f>IF(MATCH(M$1,$C686:$C689,0)&gt;(MATCH(N$1,$C686:$C689,0)),1*a_vote,0)+IF(MATCH(M$1,$D686:$D689,0)&gt;MATCH(N$1,$D686:$D689,0),1*b_vote,0)+IF(MATCH(M$1,$E686:$E689,0)&gt;MATCH(N$1,$E686:$E689,0),1*c_vote,0)+IF(MATCH(M$1,$F686:$F689,0)&gt;MATCH(N$1,$F686:$F689,0),1*d_vote,0)</f>
        <v>0.73</v>
      </c>
      <c r="O686" s="3">
        <f>IF(MATCH($O$1,$C686:$C689,0)&lt;(MATCH($P$1,$C686:$C689,0)),1*a_vote,0)+IF(MATCH($O$1,$D686:$D689,0)&lt;MATCH($P$1,$D686:$D689,0),1*b_vote,0)+IF(MATCH($O$1,$E686:$E689,0)&lt;MATCH($P$1,$E686:$E689,0),1*c_vote,0)+IF(MATCH($O$1,$F686:$F689,0)&lt;MATCH($P$1,$F686:$F689,0),1*d_vote,0)</f>
        <v>0.48</v>
      </c>
      <c r="P686" s="3">
        <f>IF(MATCH(O$1,$C686:$C689,0)&gt;(MATCH(P$1,$C686:$C689,0)),1*a_vote,0)+IF(MATCH(O$1,$D686:$D689,0)&gt;MATCH(P$1,$D686:$D689,0),1*b_vote,0)+IF(MATCH(O$1,$E686:$E689,0)&gt;MATCH(P$1,$E686:$E689,0),1*c_vote,0)+IF(MATCH(O$1,$F686:$F689,0)&gt;MATCH(P$1,$F686:$F689,0),1*d_vote,0)</f>
        <v>0.52</v>
      </c>
      <c r="Q686" s="3">
        <f>IF(MATCH($Q$1,$C686:$C689,0)&lt;(MATCH($R$1,$C686:$C689,0)),1*a_vote,0)+IF(MATCH($Q$1,$D686:$D689,0)&lt;MATCH($R$1,$D686:$D689,0),1*b_vote,0)+IF(MATCH($Q$1,$E686:$E689,0)&lt;MATCH($R$1,$E686:$E689,0),1*c_vote,0)+IF(MATCH($Q$1,$F686:$F689,0)&lt;MATCH($R$1,$F686:$F689,0),1*d_vote,0)</f>
        <v>0.26</v>
      </c>
      <c r="R686" s="3">
        <f>IF(MATCH(Q$1,$C686:$C689,0)&gt;(MATCH(R$1,$C686:$C689,0)),1*a_vote,0)+IF(MATCH(Q$1,$D686:$D689,0)&gt;MATCH(R$1,$D686:$D689,0),1*b_vote,0)+IF(MATCH(Q$1,$E686:$E689,0)&gt;MATCH(R$1,$E686:$E689,0),1*c_vote,0)+IF(MATCH(Q$1,$F686:$F689,0)&gt;MATCH(R$1,$F686:$F689,0),1*d_vote,0)</f>
        <v>0.74</v>
      </c>
      <c r="S686" s="3">
        <f>IF(MATCH($S$1,$C686:$C689,0)&lt;(MATCH($T$1,$C686:$C689,0)),1*a_vote,0)+IF(MATCH($S$1,$D686:$D689,0)&lt;MATCH($T$1,$D686:$D689,0),1*b_vote,0)+IF(MATCH($S$1,$E686:$E689,0)&lt;MATCH($T$1,$E686:$E689,0),1*c_vote,0)+IF(MATCH($S$1,$F686:$F689,0)&lt;MATCH($T$1,$F686:$F689,0),1*d_vote,0)</f>
        <v>0.52</v>
      </c>
      <c r="T686" s="3">
        <f>IF(MATCH(S$1,$C686:$C689,0)&gt;(MATCH(T$1,$C686:$C689,0)),1*a_vote,0)+IF(MATCH(S$1,$D686:$D689,0)&gt;MATCH(T$1,$D686:$D689,0),1*b_vote,0)+IF(MATCH(S$1,$E686:$E689,0)&gt;MATCH(T$1,$E686:$E689,0),1*c_vote,0)+IF(MATCH(S$1,$F686:$F689,0)&gt;MATCH(T$1,$F686:$F689,0),1*d_vote,0)</f>
        <v>0.48</v>
      </c>
    </row>
    <row r="687" spans="1:20" x14ac:dyDescent="0.25">
      <c r="A687">
        <f t="shared" si="22"/>
        <v>686</v>
      </c>
      <c r="B687">
        <f t="shared" si="23"/>
        <v>172</v>
      </c>
      <c r="C687" t="str">
        <f>INDEX('VBA code_permu_wo_repettn'!$T$3:$Y$6,COUNTIF('Profile-matrices_Condorcet'!$B$2:$B687,'Profile-matrices_Condorcet'!$B687),MATCH(INDEX('numeric possibilities'!D$3:D$1298,VLOOKUP($B687,'numeric possibilities'!$C$3:$G$1298,1)),'VBA code_permu_wo_repettn'!$T$2:$Y$2))</f>
        <v>C</v>
      </c>
      <c r="D687" t="str">
        <f>INDEX('VBA code_permu_wo_repettn'!$AA$3:$AF$6,COUNTIF('Profile-matrices_Condorcet'!$B$2:$B687,'Profile-matrices_Condorcet'!$B687),MATCH(INDEX('numeric possibilities'!E$3:E$1298,VLOOKUP($B687,'numeric possibilities'!$C$3:$G$1298,1)),'VBA code_permu_wo_repettn'!$AA$2:$AF$2))</f>
        <v>D</v>
      </c>
      <c r="E687" t="str">
        <f>INDEX('VBA code_permu_wo_repettn'!$AH$3:$AM$6,COUNTIF('Profile-matrices_Condorcet'!$B$2:$B687,'Profile-matrices_Condorcet'!$B687),MATCH(INDEX('numeric possibilities'!F$3:F$1298,VLOOKUP($B687,'numeric possibilities'!$C$3:$G$1298,1)),'VBA code_permu_wo_repettn'!$AH$2:$AM$2))</f>
        <v>D</v>
      </c>
      <c r="F687" t="str">
        <f>INDEX('VBA code_permu_wo_repettn'!$AO$3:$AT$6,COUNTIF('Profile-matrices_Condorcet'!$B$2:$B687,'Profile-matrices_Condorcet'!$B687),MATCH(INDEX('numeric possibilities'!G$3:G$1298,VLOOKUP($B687,'numeric possibilities'!$C$3:$G$1298,1)),'VBA code_permu_wo_repettn'!$AO$2:$AT$2))</f>
        <v>A</v>
      </c>
      <c r="H687" t="s">
        <v>15</v>
      </c>
      <c r="I687" t="str">
        <f>IF(I686&gt;J686,$I$1,IF(I686&lt;J686,$J$1,0))</f>
        <v>A</v>
      </c>
      <c r="K687" t="str">
        <f>IF(K686&gt;L686,$K$1,IF(K686&lt;L686,$L$1,0))</f>
        <v>A</v>
      </c>
      <c r="M687" t="str">
        <f>IF(M686&gt;N686,$M$1,IF(M686&lt;N686,$N$1,0))</f>
        <v>D</v>
      </c>
      <c r="O687" t="str">
        <f>IF(O686&gt;P686,$O$1,IF(O686&lt;P686,$P$1,0))</f>
        <v>C</v>
      </c>
      <c r="Q687" t="str">
        <f>IF(Q686&gt;R686,$Q$1,IF(Q686&lt;R686,$R$1,0))</f>
        <v>D</v>
      </c>
      <c r="S687" t="str">
        <f>IF(S686&gt;T686,$S$1,IF(S686&lt;T686,$T$1,0))</f>
        <v>C</v>
      </c>
    </row>
    <row r="688" spans="1:20" x14ac:dyDescent="0.25">
      <c r="A688">
        <f t="shared" si="22"/>
        <v>687</v>
      </c>
      <c r="B688">
        <f t="shared" si="23"/>
        <v>172</v>
      </c>
      <c r="C688" t="str">
        <f>INDEX('VBA code_permu_wo_repettn'!$T$3:$Y$6,COUNTIF('Profile-matrices_Condorcet'!$B$2:$B688,'Profile-matrices_Condorcet'!$B688),MATCH(INDEX('numeric possibilities'!D$3:D$1298,VLOOKUP($B688,'numeric possibilities'!$C$3:$G$1298,1)),'VBA code_permu_wo_repettn'!$T$2:$Y$2))</f>
        <v>D</v>
      </c>
      <c r="D688" t="str">
        <f>INDEX('VBA code_permu_wo_repettn'!$AA$3:$AF$6,COUNTIF('Profile-matrices_Condorcet'!$B$2:$B688,'Profile-matrices_Condorcet'!$B688),MATCH(INDEX('numeric possibilities'!E$3:E$1298,VLOOKUP($B688,'numeric possibilities'!$C$3:$G$1298,1)),'VBA code_permu_wo_repettn'!$AA$2:$AF$2))</f>
        <v>A</v>
      </c>
      <c r="E688" t="str">
        <f>INDEX('VBA code_permu_wo_repettn'!$AH$3:$AM$6,COUNTIF('Profile-matrices_Condorcet'!$B$2:$B688,'Profile-matrices_Condorcet'!$B688),MATCH(INDEX('numeric possibilities'!F$3:F$1298,VLOOKUP($B688,'numeric possibilities'!$C$3:$G$1298,1)),'VBA code_permu_wo_repettn'!$AH$2:$AM$2))</f>
        <v>A</v>
      </c>
      <c r="F688" t="str">
        <f>INDEX('VBA code_permu_wo_repettn'!$AO$3:$AT$6,COUNTIF('Profile-matrices_Condorcet'!$B$2:$B688,'Profile-matrices_Condorcet'!$B688),MATCH(INDEX('numeric possibilities'!G$3:G$1298,VLOOKUP($B688,'numeric possibilities'!$C$3:$G$1298,1)),'VBA code_permu_wo_repettn'!$AO$2:$AT$2))</f>
        <v>B</v>
      </c>
      <c r="I688" t="s">
        <v>0</v>
      </c>
      <c r="J688" t="s">
        <v>1</v>
      </c>
      <c r="K688" t="s">
        <v>2</v>
      </c>
      <c r="L688" t="s">
        <v>3</v>
      </c>
    </row>
    <row r="689" spans="1:20" x14ac:dyDescent="0.25">
      <c r="A689">
        <f t="shared" si="22"/>
        <v>688</v>
      </c>
      <c r="B689">
        <f t="shared" si="23"/>
        <v>172</v>
      </c>
      <c r="C689" t="str">
        <f>INDEX('VBA code_permu_wo_repettn'!$T$3:$Y$6,COUNTIF('Profile-matrices_Condorcet'!$B$2:$B689,'Profile-matrices_Condorcet'!$B689),MATCH(INDEX('numeric possibilities'!D$3:D$1298,VLOOKUP($B689,'numeric possibilities'!$C$3:$G$1298,1)),'VBA code_permu_wo_repettn'!$T$2:$Y$2))</f>
        <v>B</v>
      </c>
      <c r="D689" t="str">
        <f>INDEX('VBA code_permu_wo_repettn'!$AA$3:$AF$6,COUNTIF('Profile-matrices_Condorcet'!$B$2:$B689,'Profile-matrices_Condorcet'!$B689),MATCH(INDEX('numeric possibilities'!E$3:E$1298,VLOOKUP($B689,'numeric possibilities'!$C$3:$G$1298,1)),'VBA code_permu_wo_repettn'!$AA$2:$AF$2))</f>
        <v>C</v>
      </c>
      <c r="E689" t="str">
        <f>INDEX('VBA code_permu_wo_repettn'!$AH$3:$AM$6,COUNTIF('Profile-matrices_Condorcet'!$B$2:$B689,'Profile-matrices_Condorcet'!$B689),MATCH(INDEX('numeric possibilities'!F$3:F$1298,VLOOKUP($B689,'numeric possibilities'!$C$3:$G$1298,1)),'VBA code_permu_wo_repettn'!$AH$2:$AM$2))</f>
        <v>B</v>
      </c>
      <c r="F689" t="str">
        <f>INDEX('VBA code_permu_wo_repettn'!$AO$3:$AT$6,COUNTIF('Profile-matrices_Condorcet'!$B$2:$B689,'Profile-matrices_Condorcet'!$B689),MATCH(INDEX('numeric possibilities'!G$3:G$1298,VLOOKUP($B689,'numeric possibilities'!$C$3:$G$1298,1)),'VBA code_permu_wo_repettn'!$AO$2:$AT$2))</f>
        <v>C</v>
      </c>
      <c r="G689" t="str">
        <f>IF(MAX(I689:L689)&gt;='numeric possibilities'!$B$4/2,INDEX('Profile-matrices_Condorcet'!I688:L688,1,MATCH(MAX('Profile-matrices_Condorcet'!I689:L689),'Profile-matrices_Condorcet'!I689:L689,0)),"NCW")</f>
        <v>NCW</v>
      </c>
      <c r="H689" t="s">
        <v>13</v>
      </c>
      <c r="I689" s="3">
        <f>COUNTIF($I687:$S687,I688)</f>
        <v>2</v>
      </c>
      <c r="J689" s="3">
        <f>COUNTIF($I687:$S687,J688)</f>
        <v>0</v>
      </c>
      <c r="K689" s="3">
        <f>COUNTIF($I687:$S687,K688)</f>
        <v>2</v>
      </c>
      <c r="L689" s="3">
        <f>COUNTIF($I687:$S687,L688)</f>
        <v>2</v>
      </c>
    </row>
    <row r="690" spans="1:20" x14ac:dyDescent="0.25">
      <c r="A690">
        <f t="shared" si="22"/>
        <v>689</v>
      </c>
      <c r="B690">
        <f t="shared" si="23"/>
        <v>173</v>
      </c>
      <c r="C690" t="str">
        <f>INDEX('VBA code_permu_wo_repettn'!$T$3:$Y$6,COUNTIF('Profile-matrices_Condorcet'!$B$2:$B690,'Profile-matrices_Condorcet'!$B690),MATCH(INDEX('numeric possibilities'!D$3:D$1298,VLOOKUP($B690,'numeric possibilities'!$C$3:$G$1298,1)),'VBA code_permu_wo_repettn'!$T$2:$Y$2))</f>
        <v>A</v>
      </c>
      <c r="D690" t="str">
        <f>INDEX('VBA code_permu_wo_repettn'!$AA$3:$AF$6,COUNTIF('Profile-matrices_Condorcet'!$B$2:$B690,'Profile-matrices_Condorcet'!$B690),MATCH(INDEX('numeric possibilities'!E$3:E$1298,VLOOKUP($B690,'numeric possibilities'!$C$3:$G$1298,1)),'VBA code_permu_wo_repettn'!$AA$2:$AF$2))</f>
        <v>B</v>
      </c>
      <c r="E690" t="str">
        <f>INDEX('VBA code_permu_wo_repettn'!$AH$3:$AM$6,COUNTIF('Profile-matrices_Condorcet'!$B$2:$B690,'Profile-matrices_Condorcet'!$B690),MATCH(INDEX('numeric possibilities'!F$3:F$1298,VLOOKUP($B690,'numeric possibilities'!$C$3:$G$1298,1)),'VBA code_permu_wo_repettn'!$AH$2:$AM$2))</f>
        <v>C</v>
      </c>
      <c r="F690" t="str">
        <f>INDEX('VBA code_permu_wo_repettn'!$AO$3:$AT$6,COUNTIF('Profile-matrices_Condorcet'!$B$2:$B690,'Profile-matrices_Condorcet'!$B690),MATCH(INDEX('numeric possibilities'!G$3:G$1298,VLOOKUP($B690,'numeric possibilities'!$C$3:$G$1298,1)),'VBA code_permu_wo_repettn'!$AO$2:$AT$2))</f>
        <v>D</v>
      </c>
      <c r="H690" t="s">
        <v>14</v>
      </c>
      <c r="I690" s="3">
        <f>IF(MATCH(I$1,$C690:$C693,0)&lt;(MATCH(J$1,$C690:$C693,0)),1*a_vote,0)+IF(MATCH(I$1,$D690:$D693,0)&lt;MATCH(J$1,$D690:$D693,0),1*b_vote,0)+IF(MATCH(I$1,$E690:$E693,0)&lt;MATCH(J$1,$E690:$E693,0),1*c_vote,0)+IF(MATCH(I$1,$F690:$F693,0)&lt;MATCH(J$1,$F690:$F693,0),1*d_vote,0)</f>
        <v>0.74</v>
      </c>
      <c r="J690" s="3">
        <f>IF(MATCH(I$1,$C690:$C693,0)&gt;(MATCH(J$1,$C690:$C693,0)),1*a_vote,0)+IF(MATCH(I$1,$D690:$D693,0)&gt;MATCH(J$1,$D690:$D693,0),1*b_vote,0)+IF(MATCH(I$1,$E690:$E693,0)&gt;MATCH(J$1,$E690:$E693,0),1*c_vote,0)+IF(MATCH(I$1,$F690:$F693,0)&gt;MATCH(J$1,$F690:$F693,0),1*d_vote,0)</f>
        <v>0.26</v>
      </c>
      <c r="K690" s="3">
        <f>IF(MATCH($K$1,$C690:$C693,0)&lt;(MATCH($L$1,$C690:$C693,0)),1*a_vote,0)+IF(MATCH($K$1,$D690:$D693,0)&lt;MATCH($L$1,$D690:$D693,0),1*b_vote,0)+IF(MATCH($K$1,$E690:$E693,0)&lt;MATCH($L$1,$E690:$E693,0),1*c_vote,0)+IF(MATCH($K$1,$F690:$F693,0)&lt;MATCH($L$1,$F690:$F693,0),1*d_vote,0)</f>
        <v>0.75</v>
      </c>
      <c r="L690" s="3">
        <f>IF(MATCH(K$1,$C690:$C693,0)&gt;(MATCH(L$1,$C690:$C693,0)),1*a_vote,0)+IF(MATCH(K$1,$D690:$D693,0)&gt;MATCH(L$1,$D690:$D693,0),1*b_vote,0)+IF(MATCH(K$1,$E690:$E693,0)&gt;MATCH(L$1,$E690:$E693,0),1*c_vote,0)+IF(MATCH(K$1,$F690:$F693,0)&gt;MATCH(L$1,$F690:$F693,0),1*d_vote,0)</f>
        <v>0.25</v>
      </c>
      <c r="M690" s="3">
        <f>IF(MATCH($M$1,$C690:$C693,0)&lt;(MATCH($N$1,$C690:$C693,0)),1*a_vote,0)+IF(MATCH($M$1,$D690:$D693,0)&lt;MATCH($N$1,$D690:$D693,0),1*b_vote,0)+IF(MATCH($M$1,$E690:$E693,0)&lt;MATCH($N$1,$E690:$E693,0),1*c_vote,0)+IF(MATCH($M$1,$F690:$F693,0)&lt;MATCH($N$1,$F690:$F693,0),1*d_vote,0)</f>
        <v>0.27</v>
      </c>
      <c r="N690" s="3">
        <f>IF(MATCH(M$1,$C690:$C693,0)&gt;(MATCH(N$1,$C690:$C693,0)),1*a_vote,0)+IF(MATCH(M$1,$D690:$D693,0)&gt;MATCH(N$1,$D690:$D693,0),1*b_vote,0)+IF(MATCH(M$1,$E690:$E693,0)&gt;MATCH(N$1,$E690:$E693,0),1*c_vote,0)+IF(MATCH(M$1,$F690:$F693,0)&gt;MATCH(N$1,$F690:$F693,0),1*d_vote,0)</f>
        <v>0.73</v>
      </c>
      <c r="O690" s="3">
        <f>IF(MATCH($O$1,$C690:$C693,0)&lt;(MATCH($P$1,$C690:$C693,0)),1*a_vote,0)+IF(MATCH($O$1,$D690:$D693,0)&lt;MATCH($P$1,$D690:$D693,0),1*b_vote,0)+IF(MATCH($O$1,$E690:$E693,0)&lt;MATCH($P$1,$E690:$E693,0),1*c_vote,0)+IF(MATCH($O$1,$F690:$F693,0)&lt;MATCH($P$1,$F690:$F693,0),1*d_vote,0)</f>
        <v>0.75</v>
      </c>
      <c r="P690" s="3">
        <f>IF(MATCH(O$1,$C690:$C693,0)&gt;(MATCH(P$1,$C690:$C693,0)),1*a_vote,0)+IF(MATCH(O$1,$D690:$D693,0)&gt;MATCH(P$1,$D690:$D693,0),1*b_vote,0)+IF(MATCH(O$1,$E690:$E693,0)&gt;MATCH(P$1,$E690:$E693,0),1*c_vote,0)+IF(MATCH(O$1,$F690:$F693,0)&gt;MATCH(P$1,$F690:$F693,0),1*d_vote,0)</f>
        <v>0.25</v>
      </c>
      <c r="Q690" s="3">
        <f>IF(MATCH($Q$1,$C690:$C693,0)&lt;(MATCH($R$1,$C690:$C693,0)),1*a_vote,0)+IF(MATCH($Q$1,$D690:$D693,0)&lt;MATCH($R$1,$D690:$D693,0),1*b_vote,0)+IF(MATCH($Q$1,$E690:$E693,0)&lt;MATCH($R$1,$E690:$E693,0),1*c_vote,0)+IF(MATCH($Q$1,$F690:$F693,0)&lt;MATCH($R$1,$F690:$F693,0),1*d_vote,0)</f>
        <v>0.26</v>
      </c>
      <c r="R690" s="3">
        <f>IF(MATCH(Q$1,$C690:$C693,0)&gt;(MATCH(R$1,$C690:$C693,0)),1*a_vote,0)+IF(MATCH(Q$1,$D690:$D693,0)&gt;MATCH(R$1,$D690:$D693,0),1*b_vote,0)+IF(MATCH(Q$1,$E690:$E693,0)&gt;MATCH(R$1,$E690:$E693,0),1*c_vote,0)+IF(MATCH(Q$1,$F690:$F693,0)&gt;MATCH(R$1,$F690:$F693,0),1*d_vote,0)</f>
        <v>0.74</v>
      </c>
      <c r="S690" s="3">
        <f>IF(MATCH($S$1,$C690:$C693,0)&lt;(MATCH($T$1,$C690:$C693,0)),1*a_vote,0)+IF(MATCH($S$1,$D690:$D693,0)&lt;MATCH($T$1,$D690:$D693,0),1*b_vote,0)+IF(MATCH($S$1,$E690:$E693,0)&lt;MATCH($T$1,$E690:$E693,0),1*c_vote,0)+IF(MATCH($S$1,$F690:$F693,0)&lt;MATCH($T$1,$F690:$F693,0),1*d_vote,0)</f>
        <v>0.25</v>
      </c>
      <c r="T690" s="3">
        <f>IF(MATCH(S$1,$C690:$C693,0)&gt;(MATCH(T$1,$C690:$C693,0)),1*a_vote,0)+IF(MATCH(S$1,$D690:$D693,0)&gt;MATCH(T$1,$D690:$D693,0),1*b_vote,0)+IF(MATCH(S$1,$E690:$E693,0)&gt;MATCH(T$1,$E690:$E693,0),1*c_vote,0)+IF(MATCH(S$1,$F690:$F693,0)&gt;MATCH(T$1,$F690:$F693,0),1*d_vote,0)</f>
        <v>0.75</v>
      </c>
    </row>
    <row r="691" spans="1:20" x14ac:dyDescent="0.25">
      <c r="A691">
        <f t="shared" si="22"/>
        <v>690</v>
      </c>
      <c r="B691">
        <f t="shared" si="23"/>
        <v>173</v>
      </c>
      <c r="C691" t="str">
        <f>INDEX('VBA code_permu_wo_repettn'!$T$3:$Y$6,COUNTIF('Profile-matrices_Condorcet'!$B$2:$B691,'Profile-matrices_Condorcet'!$B691),MATCH(INDEX('numeric possibilities'!D$3:D$1298,VLOOKUP($B691,'numeric possibilities'!$C$3:$G$1298,1)),'VBA code_permu_wo_repettn'!$T$2:$Y$2))</f>
        <v>D</v>
      </c>
      <c r="D691" t="str">
        <f>INDEX('VBA code_permu_wo_repettn'!$AA$3:$AF$6,COUNTIF('Profile-matrices_Condorcet'!$B$2:$B691,'Profile-matrices_Condorcet'!$B691),MATCH(INDEX('numeric possibilities'!E$3:E$1298,VLOOKUP($B691,'numeric possibilities'!$C$3:$G$1298,1)),'VBA code_permu_wo_repettn'!$AA$2:$AF$2))</f>
        <v>D</v>
      </c>
      <c r="E691" t="str">
        <f>INDEX('VBA code_permu_wo_repettn'!$AH$3:$AM$6,COUNTIF('Profile-matrices_Condorcet'!$B$2:$B691,'Profile-matrices_Condorcet'!$B691),MATCH(INDEX('numeric possibilities'!F$3:F$1298,VLOOKUP($B691,'numeric possibilities'!$C$3:$G$1298,1)),'VBA code_permu_wo_repettn'!$AH$2:$AM$2))</f>
        <v>D</v>
      </c>
      <c r="F691" t="str">
        <f>INDEX('VBA code_permu_wo_repettn'!$AO$3:$AT$6,COUNTIF('Profile-matrices_Condorcet'!$B$2:$B691,'Profile-matrices_Condorcet'!$B691),MATCH(INDEX('numeric possibilities'!G$3:G$1298,VLOOKUP($B691,'numeric possibilities'!$C$3:$G$1298,1)),'VBA code_permu_wo_repettn'!$AO$2:$AT$2))</f>
        <v>A</v>
      </c>
      <c r="H691" t="s">
        <v>15</v>
      </c>
      <c r="I691" t="str">
        <f>IF(I690&gt;J690,$I$1,IF(I690&lt;J690,$J$1,0))</f>
        <v>A</v>
      </c>
      <c r="K691" t="str">
        <f>IF(K690&gt;L690,$K$1,IF(K690&lt;L690,$L$1,0))</f>
        <v>A</v>
      </c>
      <c r="M691" t="str">
        <f>IF(M690&gt;N690,$M$1,IF(M690&lt;N690,$N$1,0))</f>
        <v>D</v>
      </c>
      <c r="O691" t="str">
        <f>IF(O690&gt;P690,$O$1,IF(O690&lt;P690,$P$1,0))</f>
        <v>B</v>
      </c>
      <c r="Q691" t="str">
        <f>IF(Q690&gt;R690,$Q$1,IF(Q690&lt;R690,$R$1,0))</f>
        <v>D</v>
      </c>
      <c r="S691" t="str">
        <f>IF(S690&gt;T690,$S$1,IF(S690&lt;T690,$T$1,0))</f>
        <v>D</v>
      </c>
    </row>
    <row r="692" spans="1:20" x14ac:dyDescent="0.25">
      <c r="A692">
        <f t="shared" si="22"/>
        <v>691</v>
      </c>
      <c r="B692">
        <f t="shared" si="23"/>
        <v>173</v>
      </c>
      <c r="C692" t="str">
        <f>INDEX('VBA code_permu_wo_repettn'!$T$3:$Y$6,COUNTIF('Profile-matrices_Condorcet'!$B$2:$B692,'Profile-matrices_Condorcet'!$B692),MATCH(INDEX('numeric possibilities'!D$3:D$1298,VLOOKUP($B692,'numeric possibilities'!$C$3:$G$1298,1)),'VBA code_permu_wo_repettn'!$T$2:$Y$2))</f>
        <v>B</v>
      </c>
      <c r="D692" t="str">
        <f>INDEX('VBA code_permu_wo_repettn'!$AA$3:$AF$6,COUNTIF('Profile-matrices_Condorcet'!$B$2:$B692,'Profile-matrices_Condorcet'!$B692),MATCH(INDEX('numeric possibilities'!E$3:E$1298,VLOOKUP($B692,'numeric possibilities'!$C$3:$G$1298,1)),'VBA code_permu_wo_repettn'!$AA$2:$AF$2))</f>
        <v>A</v>
      </c>
      <c r="E692" t="str">
        <f>INDEX('VBA code_permu_wo_repettn'!$AH$3:$AM$6,COUNTIF('Profile-matrices_Condorcet'!$B$2:$B692,'Profile-matrices_Condorcet'!$B692),MATCH(INDEX('numeric possibilities'!F$3:F$1298,VLOOKUP($B692,'numeric possibilities'!$C$3:$G$1298,1)),'VBA code_permu_wo_repettn'!$AH$2:$AM$2))</f>
        <v>A</v>
      </c>
      <c r="F692" t="str">
        <f>INDEX('VBA code_permu_wo_repettn'!$AO$3:$AT$6,COUNTIF('Profile-matrices_Condorcet'!$B$2:$B692,'Profile-matrices_Condorcet'!$B692),MATCH(INDEX('numeric possibilities'!G$3:G$1298,VLOOKUP($B692,'numeric possibilities'!$C$3:$G$1298,1)),'VBA code_permu_wo_repettn'!$AO$2:$AT$2))</f>
        <v>B</v>
      </c>
      <c r="I692" t="s">
        <v>0</v>
      </c>
      <c r="J692" t="s">
        <v>1</v>
      </c>
      <c r="K692" t="s">
        <v>2</v>
      </c>
      <c r="L692" t="s">
        <v>3</v>
      </c>
    </row>
    <row r="693" spans="1:20" x14ac:dyDescent="0.25">
      <c r="A693">
        <f t="shared" si="22"/>
        <v>692</v>
      </c>
      <c r="B693">
        <f t="shared" si="23"/>
        <v>173</v>
      </c>
      <c r="C693" t="str">
        <f>INDEX('VBA code_permu_wo_repettn'!$T$3:$Y$6,COUNTIF('Profile-matrices_Condorcet'!$B$2:$B693,'Profile-matrices_Condorcet'!$B693),MATCH(INDEX('numeric possibilities'!D$3:D$1298,VLOOKUP($B693,'numeric possibilities'!$C$3:$G$1298,1)),'VBA code_permu_wo_repettn'!$T$2:$Y$2))</f>
        <v>C</v>
      </c>
      <c r="D693" t="str">
        <f>INDEX('VBA code_permu_wo_repettn'!$AA$3:$AF$6,COUNTIF('Profile-matrices_Condorcet'!$B$2:$B693,'Profile-matrices_Condorcet'!$B693),MATCH(INDEX('numeric possibilities'!E$3:E$1298,VLOOKUP($B693,'numeric possibilities'!$C$3:$G$1298,1)),'VBA code_permu_wo_repettn'!$AA$2:$AF$2))</f>
        <v>C</v>
      </c>
      <c r="E693" t="str">
        <f>INDEX('VBA code_permu_wo_repettn'!$AH$3:$AM$6,COUNTIF('Profile-matrices_Condorcet'!$B$2:$B693,'Profile-matrices_Condorcet'!$B693),MATCH(INDEX('numeric possibilities'!F$3:F$1298,VLOOKUP($B693,'numeric possibilities'!$C$3:$G$1298,1)),'VBA code_permu_wo_repettn'!$AH$2:$AM$2))</f>
        <v>B</v>
      </c>
      <c r="F693" t="str">
        <f>INDEX('VBA code_permu_wo_repettn'!$AO$3:$AT$6,COUNTIF('Profile-matrices_Condorcet'!$B$2:$B693,'Profile-matrices_Condorcet'!$B693),MATCH(INDEX('numeric possibilities'!G$3:G$1298,VLOOKUP($B693,'numeric possibilities'!$C$3:$G$1298,1)),'VBA code_permu_wo_repettn'!$AO$2:$AT$2))</f>
        <v>C</v>
      </c>
      <c r="G693" t="str">
        <f>IF(MAX(I693:L693)&gt;='numeric possibilities'!$B$4/2,INDEX('Profile-matrices_Condorcet'!I692:L692,1,MATCH(MAX('Profile-matrices_Condorcet'!I693:L693),'Profile-matrices_Condorcet'!I693:L693,0)),"NCW")</f>
        <v>D</v>
      </c>
      <c r="H693" t="s">
        <v>13</v>
      </c>
      <c r="I693" s="3">
        <f>COUNTIF($I691:$S691,I692)</f>
        <v>2</v>
      </c>
      <c r="J693" s="3">
        <f>COUNTIF($I691:$S691,J692)</f>
        <v>1</v>
      </c>
      <c r="K693" s="3">
        <f>COUNTIF($I691:$S691,K692)</f>
        <v>0</v>
      </c>
      <c r="L693" s="3">
        <f>COUNTIF($I691:$S691,L692)</f>
        <v>3</v>
      </c>
    </row>
    <row r="694" spans="1:20" x14ac:dyDescent="0.25">
      <c r="A694">
        <f t="shared" si="22"/>
        <v>693</v>
      </c>
      <c r="B694">
        <f t="shared" si="23"/>
        <v>174</v>
      </c>
      <c r="C694" t="str">
        <f>INDEX('VBA code_permu_wo_repettn'!$T$3:$Y$6,COUNTIF('Profile-matrices_Condorcet'!$B$2:$B694,'Profile-matrices_Condorcet'!$B694),MATCH(INDEX('numeric possibilities'!D$3:D$1298,VLOOKUP($B694,'numeric possibilities'!$C$3:$G$1298,1)),'VBA code_permu_wo_repettn'!$T$2:$Y$2))</f>
        <v>A</v>
      </c>
      <c r="D694" t="str">
        <f>INDEX('VBA code_permu_wo_repettn'!$AA$3:$AF$6,COUNTIF('Profile-matrices_Condorcet'!$B$2:$B694,'Profile-matrices_Condorcet'!$B694),MATCH(INDEX('numeric possibilities'!E$3:E$1298,VLOOKUP($B694,'numeric possibilities'!$C$3:$G$1298,1)),'VBA code_permu_wo_repettn'!$AA$2:$AF$2))</f>
        <v>B</v>
      </c>
      <c r="E694" t="str">
        <f>INDEX('VBA code_permu_wo_repettn'!$AH$3:$AM$6,COUNTIF('Profile-matrices_Condorcet'!$B$2:$B694,'Profile-matrices_Condorcet'!$B694),MATCH(INDEX('numeric possibilities'!F$3:F$1298,VLOOKUP($B694,'numeric possibilities'!$C$3:$G$1298,1)),'VBA code_permu_wo_repettn'!$AH$2:$AM$2))</f>
        <v>C</v>
      </c>
      <c r="F694" t="str">
        <f>INDEX('VBA code_permu_wo_repettn'!$AO$3:$AT$6,COUNTIF('Profile-matrices_Condorcet'!$B$2:$B694,'Profile-matrices_Condorcet'!$B694),MATCH(INDEX('numeric possibilities'!G$3:G$1298,VLOOKUP($B694,'numeric possibilities'!$C$3:$G$1298,1)),'VBA code_permu_wo_repettn'!$AO$2:$AT$2))</f>
        <v>D</v>
      </c>
      <c r="H694" t="s">
        <v>14</v>
      </c>
      <c r="I694" s="3">
        <f>IF(MATCH(I$1,$C694:$C697,0)&lt;(MATCH(J$1,$C694:$C697,0)),1*a_vote,0)+IF(MATCH(I$1,$D694:$D697,0)&lt;MATCH(J$1,$D694:$D697,0),1*b_vote,0)+IF(MATCH(I$1,$E694:$E697,0)&lt;MATCH(J$1,$E694:$E697,0),1*c_vote,0)+IF(MATCH(I$1,$F694:$F697,0)&lt;MATCH(J$1,$F694:$F697,0),1*d_vote,0)</f>
        <v>0.74</v>
      </c>
      <c r="J694" s="3">
        <f>IF(MATCH(I$1,$C694:$C697,0)&gt;(MATCH(J$1,$C694:$C697,0)),1*a_vote,0)+IF(MATCH(I$1,$D694:$D697,0)&gt;MATCH(J$1,$D694:$D697,0),1*b_vote,0)+IF(MATCH(I$1,$E694:$E697,0)&gt;MATCH(J$1,$E694:$E697,0),1*c_vote,0)+IF(MATCH(I$1,$F694:$F697,0)&gt;MATCH(J$1,$F694:$F697,0),1*d_vote,0)</f>
        <v>0.26</v>
      </c>
      <c r="K694" s="3">
        <f>IF(MATCH($K$1,$C694:$C697,0)&lt;(MATCH($L$1,$C694:$C697,0)),1*a_vote,0)+IF(MATCH($K$1,$D694:$D697,0)&lt;MATCH($L$1,$D694:$D697,0),1*b_vote,0)+IF(MATCH($K$1,$E694:$E697,0)&lt;MATCH($L$1,$E694:$E697,0),1*c_vote,0)+IF(MATCH($K$1,$F694:$F697,0)&lt;MATCH($L$1,$F694:$F697,0),1*d_vote,0)</f>
        <v>0.75</v>
      </c>
      <c r="L694" s="3">
        <f>IF(MATCH(K$1,$C694:$C697,0)&gt;(MATCH(L$1,$C694:$C697,0)),1*a_vote,0)+IF(MATCH(K$1,$D694:$D697,0)&gt;MATCH(L$1,$D694:$D697,0),1*b_vote,0)+IF(MATCH(K$1,$E694:$E697,0)&gt;MATCH(L$1,$E694:$E697,0),1*c_vote,0)+IF(MATCH(K$1,$F694:$F697,0)&gt;MATCH(L$1,$F694:$F697,0),1*d_vote,0)</f>
        <v>0.25</v>
      </c>
      <c r="M694" s="3">
        <f>IF(MATCH($M$1,$C694:$C697,0)&lt;(MATCH($N$1,$C694:$C697,0)),1*a_vote,0)+IF(MATCH($M$1,$D694:$D697,0)&lt;MATCH($N$1,$D694:$D697,0),1*b_vote,0)+IF(MATCH($M$1,$E694:$E697,0)&lt;MATCH($N$1,$E694:$E697,0),1*c_vote,0)+IF(MATCH($M$1,$F694:$F697,0)&lt;MATCH($N$1,$F694:$F697,0),1*d_vote,0)</f>
        <v>0.27</v>
      </c>
      <c r="N694" s="3">
        <f>IF(MATCH(M$1,$C694:$C697,0)&gt;(MATCH(N$1,$C694:$C697,0)),1*a_vote,0)+IF(MATCH(M$1,$D694:$D697,0)&gt;MATCH(N$1,$D694:$D697,0),1*b_vote,0)+IF(MATCH(M$1,$E694:$E697,0)&gt;MATCH(N$1,$E694:$E697,0),1*c_vote,0)+IF(MATCH(M$1,$F694:$F697,0)&gt;MATCH(N$1,$F694:$F697,0),1*d_vote,0)</f>
        <v>0.73</v>
      </c>
      <c r="O694" s="3">
        <f>IF(MATCH($O$1,$C694:$C697,0)&lt;(MATCH($P$1,$C694:$C697,0)),1*a_vote,0)+IF(MATCH($O$1,$D694:$D697,0)&lt;MATCH($P$1,$D694:$D697,0),1*b_vote,0)+IF(MATCH($O$1,$E694:$E697,0)&lt;MATCH($P$1,$E694:$E697,0),1*c_vote,0)+IF(MATCH($O$1,$F694:$F697,0)&lt;MATCH($P$1,$F694:$F697,0),1*d_vote,0)</f>
        <v>0.48</v>
      </c>
      <c r="P694" s="3">
        <f>IF(MATCH(O$1,$C694:$C697,0)&gt;(MATCH(P$1,$C694:$C697,0)),1*a_vote,0)+IF(MATCH(O$1,$D694:$D697,0)&gt;MATCH(P$1,$D694:$D697,0),1*b_vote,0)+IF(MATCH(O$1,$E694:$E697,0)&gt;MATCH(P$1,$E694:$E697,0),1*c_vote,0)+IF(MATCH(O$1,$F694:$F697,0)&gt;MATCH(P$1,$F694:$F697,0),1*d_vote,0)</f>
        <v>0.52</v>
      </c>
      <c r="Q694" s="3">
        <f>IF(MATCH($Q$1,$C694:$C697,0)&lt;(MATCH($R$1,$C694:$C697,0)),1*a_vote,0)+IF(MATCH($Q$1,$D694:$D697,0)&lt;MATCH($R$1,$D694:$D697,0),1*b_vote,0)+IF(MATCH($Q$1,$E694:$E697,0)&lt;MATCH($R$1,$E694:$E697,0),1*c_vote,0)+IF(MATCH($Q$1,$F694:$F697,0)&lt;MATCH($R$1,$F694:$F697,0),1*d_vote,0)</f>
        <v>0.26</v>
      </c>
      <c r="R694" s="3">
        <f>IF(MATCH(Q$1,$C694:$C697,0)&gt;(MATCH(R$1,$C694:$C697,0)),1*a_vote,0)+IF(MATCH(Q$1,$D694:$D697,0)&gt;MATCH(R$1,$D694:$D697,0),1*b_vote,0)+IF(MATCH(Q$1,$E694:$E697,0)&gt;MATCH(R$1,$E694:$E697,0),1*c_vote,0)+IF(MATCH(Q$1,$F694:$F697,0)&gt;MATCH(R$1,$F694:$F697,0),1*d_vote,0)</f>
        <v>0.74</v>
      </c>
      <c r="S694" s="3">
        <f>IF(MATCH($S$1,$C694:$C697,0)&lt;(MATCH($T$1,$C694:$C697,0)),1*a_vote,0)+IF(MATCH($S$1,$D694:$D697,0)&lt;MATCH($T$1,$D694:$D697,0),1*b_vote,0)+IF(MATCH($S$1,$E694:$E697,0)&lt;MATCH($T$1,$E694:$E697,0),1*c_vote,0)+IF(MATCH($S$1,$F694:$F697,0)&lt;MATCH($T$1,$F694:$F697,0),1*d_vote,0)</f>
        <v>0.25</v>
      </c>
      <c r="T694" s="3">
        <f>IF(MATCH(S$1,$C694:$C697,0)&gt;(MATCH(T$1,$C694:$C697,0)),1*a_vote,0)+IF(MATCH(S$1,$D694:$D697,0)&gt;MATCH(T$1,$D694:$D697,0),1*b_vote,0)+IF(MATCH(S$1,$E694:$E697,0)&gt;MATCH(T$1,$E694:$E697,0),1*c_vote,0)+IF(MATCH(S$1,$F694:$F697,0)&gt;MATCH(T$1,$F694:$F697,0),1*d_vote,0)</f>
        <v>0.75</v>
      </c>
    </row>
    <row r="695" spans="1:20" x14ac:dyDescent="0.25">
      <c r="A695">
        <f t="shared" si="22"/>
        <v>694</v>
      </c>
      <c r="B695">
        <f t="shared" si="23"/>
        <v>174</v>
      </c>
      <c r="C695" t="str">
        <f>INDEX('VBA code_permu_wo_repettn'!$T$3:$Y$6,COUNTIF('Profile-matrices_Condorcet'!$B$2:$B695,'Profile-matrices_Condorcet'!$B695),MATCH(INDEX('numeric possibilities'!D$3:D$1298,VLOOKUP($B695,'numeric possibilities'!$C$3:$G$1298,1)),'VBA code_permu_wo_repettn'!$T$2:$Y$2))</f>
        <v>D</v>
      </c>
      <c r="D695" t="str">
        <f>INDEX('VBA code_permu_wo_repettn'!$AA$3:$AF$6,COUNTIF('Profile-matrices_Condorcet'!$B$2:$B695,'Profile-matrices_Condorcet'!$B695),MATCH(INDEX('numeric possibilities'!E$3:E$1298,VLOOKUP($B695,'numeric possibilities'!$C$3:$G$1298,1)),'VBA code_permu_wo_repettn'!$AA$2:$AF$2))</f>
        <v>D</v>
      </c>
      <c r="E695" t="str">
        <f>INDEX('VBA code_permu_wo_repettn'!$AH$3:$AM$6,COUNTIF('Profile-matrices_Condorcet'!$B$2:$B695,'Profile-matrices_Condorcet'!$B695),MATCH(INDEX('numeric possibilities'!F$3:F$1298,VLOOKUP($B695,'numeric possibilities'!$C$3:$G$1298,1)),'VBA code_permu_wo_repettn'!$AH$2:$AM$2))</f>
        <v>D</v>
      </c>
      <c r="F695" t="str">
        <f>INDEX('VBA code_permu_wo_repettn'!$AO$3:$AT$6,COUNTIF('Profile-matrices_Condorcet'!$B$2:$B695,'Profile-matrices_Condorcet'!$B695),MATCH(INDEX('numeric possibilities'!G$3:G$1298,VLOOKUP($B695,'numeric possibilities'!$C$3:$G$1298,1)),'VBA code_permu_wo_repettn'!$AO$2:$AT$2))</f>
        <v>A</v>
      </c>
      <c r="H695" t="s">
        <v>15</v>
      </c>
      <c r="I695" t="str">
        <f>IF(I694&gt;J694,$I$1,IF(I694&lt;J694,$J$1,0))</f>
        <v>A</v>
      </c>
      <c r="K695" t="str">
        <f>IF(K694&gt;L694,$K$1,IF(K694&lt;L694,$L$1,0))</f>
        <v>A</v>
      </c>
      <c r="M695" t="str">
        <f>IF(M694&gt;N694,$M$1,IF(M694&lt;N694,$N$1,0))</f>
        <v>D</v>
      </c>
      <c r="O695" t="str">
        <f>IF(O694&gt;P694,$O$1,IF(O694&lt;P694,$P$1,0))</f>
        <v>C</v>
      </c>
      <c r="Q695" t="str">
        <f>IF(Q694&gt;R694,$Q$1,IF(Q694&lt;R694,$R$1,0))</f>
        <v>D</v>
      </c>
      <c r="S695" t="str">
        <f>IF(S694&gt;T694,$S$1,IF(S694&lt;T694,$T$1,0))</f>
        <v>D</v>
      </c>
    </row>
    <row r="696" spans="1:20" x14ac:dyDescent="0.25">
      <c r="A696">
        <f t="shared" si="22"/>
        <v>695</v>
      </c>
      <c r="B696">
        <f t="shared" si="23"/>
        <v>174</v>
      </c>
      <c r="C696" t="str">
        <f>INDEX('VBA code_permu_wo_repettn'!$T$3:$Y$6,COUNTIF('Profile-matrices_Condorcet'!$B$2:$B696,'Profile-matrices_Condorcet'!$B696),MATCH(INDEX('numeric possibilities'!D$3:D$1298,VLOOKUP($B696,'numeric possibilities'!$C$3:$G$1298,1)),'VBA code_permu_wo_repettn'!$T$2:$Y$2))</f>
        <v>C</v>
      </c>
      <c r="D696" t="str">
        <f>INDEX('VBA code_permu_wo_repettn'!$AA$3:$AF$6,COUNTIF('Profile-matrices_Condorcet'!$B$2:$B696,'Profile-matrices_Condorcet'!$B696),MATCH(INDEX('numeric possibilities'!E$3:E$1298,VLOOKUP($B696,'numeric possibilities'!$C$3:$G$1298,1)),'VBA code_permu_wo_repettn'!$AA$2:$AF$2))</f>
        <v>A</v>
      </c>
      <c r="E696" t="str">
        <f>INDEX('VBA code_permu_wo_repettn'!$AH$3:$AM$6,COUNTIF('Profile-matrices_Condorcet'!$B$2:$B696,'Profile-matrices_Condorcet'!$B696),MATCH(INDEX('numeric possibilities'!F$3:F$1298,VLOOKUP($B696,'numeric possibilities'!$C$3:$G$1298,1)),'VBA code_permu_wo_repettn'!$AH$2:$AM$2))</f>
        <v>A</v>
      </c>
      <c r="F696" t="str">
        <f>INDEX('VBA code_permu_wo_repettn'!$AO$3:$AT$6,COUNTIF('Profile-matrices_Condorcet'!$B$2:$B696,'Profile-matrices_Condorcet'!$B696),MATCH(INDEX('numeric possibilities'!G$3:G$1298,VLOOKUP($B696,'numeric possibilities'!$C$3:$G$1298,1)),'VBA code_permu_wo_repettn'!$AO$2:$AT$2))</f>
        <v>B</v>
      </c>
      <c r="I696" t="s">
        <v>0</v>
      </c>
      <c r="J696" t="s">
        <v>1</v>
      </c>
      <c r="K696" t="s">
        <v>2</v>
      </c>
      <c r="L696" t="s">
        <v>3</v>
      </c>
    </row>
    <row r="697" spans="1:20" x14ac:dyDescent="0.25">
      <c r="A697">
        <f t="shared" si="22"/>
        <v>696</v>
      </c>
      <c r="B697">
        <f t="shared" si="23"/>
        <v>174</v>
      </c>
      <c r="C697" t="str">
        <f>INDEX('VBA code_permu_wo_repettn'!$T$3:$Y$6,COUNTIF('Profile-matrices_Condorcet'!$B$2:$B697,'Profile-matrices_Condorcet'!$B697),MATCH(INDEX('numeric possibilities'!D$3:D$1298,VLOOKUP($B697,'numeric possibilities'!$C$3:$G$1298,1)),'VBA code_permu_wo_repettn'!$T$2:$Y$2))</f>
        <v>B</v>
      </c>
      <c r="D697" t="str">
        <f>INDEX('VBA code_permu_wo_repettn'!$AA$3:$AF$6,COUNTIF('Profile-matrices_Condorcet'!$B$2:$B697,'Profile-matrices_Condorcet'!$B697),MATCH(INDEX('numeric possibilities'!E$3:E$1298,VLOOKUP($B697,'numeric possibilities'!$C$3:$G$1298,1)),'VBA code_permu_wo_repettn'!$AA$2:$AF$2))</f>
        <v>C</v>
      </c>
      <c r="E697" t="str">
        <f>INDEX('VBA code_permu_wo_repettn'!$AH$3:$AM$6,COUNTIF('Profile-matrices_Condorcet'!$B$2:$B697,'Profile-matrices_Condorcet'!$B697),MATCH(INDEX('numeric possibilities'!F$3:F$1298,VLOOKUP($B697,'numeric possibilities'!$C$3:$G$1298,1)),'VBA code_permu_wo_repettn'!$AH$2:$AM$2))</f>
        <v>B</v>
      </c>
      <c r="F697" t="str">
        <f>INDEX('VBA code_permu_wo_repettn'!$AO$3:$AT$6,COUNTIF('Profile-matrices_Condorcet'!$B$2:$B697,'Profile-matrices_Condorcet'!$B697),MATCH(INDEX('numeric possibilities'!G$3:G$1298,VLOOKUP($B697,'numeric possibilities'!$C$3:$G$1298,1)),'VBA code_permu_wo_repettn'!$AO$2:$AT$2))</f>
        <v>C</v>
      </c>
      <c r="G697" t="str">
        <f>IF(MAX(I697:L697)&gt;='numeric possibilities'!$B$4/2,INDEX('Profile-matrices_Condorcet'!I696:L696,1,MATCH(MAX('Profile-matrices_Condorcet'!I697:L697),'Profile-matrices_Condorcet'!I697:L697,0)),"NCW")</f>
        <v>D</v>
      </c>
      <c r="H697" t="s">
        <v>13</v>
      </c>
      <c r="I697" s="3">
        <f>COUNTIF($I695:$S695,I696)</f>
        <v>2</v>
      </c>
      <c r="J697" s="3">
        <f>COUNTIF($I695:$S695,J696)</f>
        <v>0</v>
      </c>
      <c r="K697" s="3">
        <f>COUNTIF($I695:$S695,K696)</f>
        <v>1</v>
      </c>
      <c r="L697" s="3">
        <f>COUNTIF($I695:$S695,L696)</f>
        <v>3</v>
      </c>
    </row>
    <row r="698" spans="1:20" x14ac:dyDescent="0.25">
      <c r="A698">
        <f t="shared" si="22"/>
        <v>697</v>
      </c>
      <c r="B698">
        <f t="shared" si="23"/>
        <v>175</v>
      </c>
      <c r="C698" t="str">
        <f>INDEX('VBA code_permu_wo_repettn'!$T$3:$Y$6,COUNTIF('Profile-matrices_Condorcet'!$B$2:$B698,'Profile-matrices_Condorcet'!$B698),MATCH(INDEX('numeric possibilities'!D$3:D$1298,VLOOKUP($B698,'numeric possibilities'!$C$3:$G$1298,1)),'VBA code_permu_wo_repettn'!$T$2:$Y$2))</f>
        <v>A</v>
      </c>
      <c r="D698" t="str">
        <f>INDEX('VBA code_permu_wo_repettn'!$AA$3:$AF$6,COUNTIF('Profile-matrices_Condorcet'!$B$2:$B698,'Profile-matrices_Condorcet'!$B698),MATCH(INDEX('numeric possibilities'!E$3:E$1298,VLOOKUP($B698,'numeric possibilities'!$C$3:$G$1298,1)),'VBA code_permu_wo_repettn'!$AA$2:$AF$2))</f>
        <v>B</v>
      </c>
      <c r="E698" t="str">
        <f>INDEX('VBA code_permu_wo_repettn'!$AH$3:$AM$6,COUNTIF('Profile-matrices_Condorcet'!$B$2:$B698,'Profile-matrices_Condorcet'!$B698),MATCH(INDEX('numeric possibilities'!F$3:F$1298,VLOOKUP($B698,'numeric possibilities'!$C$3:$G$1298,1)),'VBA code_permu_wo_repettn'!$AH$2:$AM$2))</f>
        <v>C</v>
      </c>
      <c r="F698" t="str">
        <f>INDEX('VBA code_permu_wo_repettn'!$AO$3:$AT$6,COUNTIF('Profile-matrices_Condorcet'!$B$2:$B698,'Profile-matrices_Condorcet'!$B698),MATCH(INDEX('numeric possibilities'!G$3:G$1298,VLOOKUP($B698,'numeric possibilities'!$C$3:$G$1298,1)),'VBA code_permu_wo_repettn'!$AO$2:$AT$2))</f>
        <v>D</v>
      </c>
      <c r="H698" t="s">
        <v>14</v>
      </c>
      <c r="I698" s="3">
        <f>IF(MATCH(I$1,$C698:$C701,0)&lt;(MATCH(J$1,$C698:$C701,0)),1*a_vote,0)+IF(MATCH(I$1,$D698:$D701,0)&lt;MATCH(J$1,$D698:$D701,0),1*b_vote,0)+IF(MATCH(I$1,$E698:$E701,0)&lt;MATCH(J$1,$E698:$E701,0),1*c_vote,0)+IF(MATCH(I$1,$F698:$F701,0)&lt;MATCH(J$1,$F698:$F701,0),1*d_vote,0)</f>
        <v>0.74</v>
      </c>
      <c r="J698" s="3">
        <f>IF(MATCH(I$1,$C698:$C701,0)&gt;(MATCH(J$1,$C698:$C701,0)),1*a_vote,0)+IF(MATCH(I$1,$D698:$D701,0)&gt;MATCH(J$1,$D698:$D701,0),1*b_vote,0)+IF(MATCH(I$1,$E698:$E701,0)&gt;MATCH(J$1,$E698:$E701,0),1*c_vote,0)+IF(MATCH(I$1,$F698:$F701,0)&gt;MATCH(J$1,$F698:$F701,0),1*d_vote,0)</f>
        <v>0.26</v>
      </c>
      <c r="K698" s="3">
        <f>IF(MATCH($K$1,$C698:$C701,0)&lt;(MATCH($L$1,$C698:$C701,0)),1*a_vote,0)+IF(MATCH($K$1,$D698:$D701,0)&lt;MATCH($L$1,$D698:$D701,0),1*b_vote,0)+IF(MATCH($K$1,$E698:$E701,0)&lt;MATCH($L$1,$E698:$E701,0),1*c_vote,0)+IF(MATCH($K$1,$F698:$F701,0)&lt;MATCH($L$1,$F698:$F701,0),1*d_vote,0)</f>
        <v>0.49</v>
      </c>
      <c r="L698" s="3">
        <f>IF(MATCH(K$1,$C698:$C701,0)&gt;(MATCH(L$1,$C698:$C701,0)),1*a_vote,0)+IF(MATCH(K$1,$D698:$D701,0)&gt;MATCH(L$1,$D698:$D701,0),1*b_vote,0)+IF(MATCH(K$1,$E698:$E701,0)&gt;MATCH(L$1,$E698:$E701,0),1*c_vote,0)+IF(MATCH(K$1,$F698:$F701,0)&gt;MATCH(L$1,$F698:$F701,0),1*d_vote,0)</f>
        <v>0.51</v>
      </c>
      <c r="M698" s="3">
        <f>IF(MATCH($M$1,$C698:$C701,0)&lt;(MATCH($N$1,$C698:$C701,0)),1*a_vote,0)+IF(MATCH($M$1,$D698:$D701,0)&lt;MATCH($N$1,$D698:$D701,0),1*b_vote,0)+IF(MATCH($M$1,$E698:$E701,0)&lt;MATCH($N$1,$E698:$E701,0),1*c_vote,0)+IF(MATCH($M$1,$F698:$F701,0)&lt;MATCH($N$1,$F698:$F701,0),1*d_vote,0)</f>
        <v>0.27</v>
      </c>
      <c r="N698" s="3">
        <f>IF(MATCH(M$1,$C698:$C701,0)&gt;(MATCH(N$1,$C698:$C701,0)),1*a_vote,0)+IF(MATCH(M$1,$D698:$D701,0)&gt;MATCH(N$1,$D698:$D701,0),1*b_vote,0)+IF(MATCH(M$1,$E698:$E701,0)&gt;MATCH(N$1,$E698:$E701,0),1*c_vote,0)+IF(MATCH(M$1,$F698:$F701,0)&gt;MATCH(N$1,$F698:$F701,0),1*d_vote,0)</f>
        <v>0.73</v>
      </c>
      <c r="O698" s="3">
        <f>IF(MATCH($O$1,$C698:$C701,0)&lt;(MATCH($P$1,$C698:$C701,0)),1*a_vote,0)+IF(MATCH($O$1,$D698:$D701,0)&lt;MATCH($P$1,$D698:$D701,0),1*b_vote,0)+IF(MATCH($O$1,$E698:$E701,0)&lt;MATCH($P$1,$E698:$E701,0),1*c_vote,0)+IF(MATCH($O$1,$F698:$F701,0)&lt;MATCH($P$1,$F698:$F701,0),1*d_vote,0)</f>
        <v>0.75</v>
      </c>
      <c r="P698" s="3">
        <f>IF(MATCH(O$1,$C698:$C701,0)&gt;(MATCH(P$1,$C698:$C701,0)),1*a_vote,0)+IF(MATCH(O$1,$D698:$D701,0)&gt;MATCH(P$1,$D698:$D701,0),1*b_vote,0)+IF(MATCH(O$1,$E698:$E701,0)&gt;MATCH(P$1,$E698:$E701,0),1*c_vote,0)+IF(MATCH(O$1,$F698:$F701,0)&gt;MATCH(P$1,$F698:$F701,0),1*d_vote,0)</f>
        <v>0.25</v>
      </c>
      <c r="Q698" s="3">
        <f>IF(MATCH($Q$1,$C698:$C701,0)&lt;(MATCH($R$1,$C698:$C701,0)),1*a_vote,0)+IF(MATCH($Q$1,$D698:$D701,0)&lt;MATCH($R$1,$D698:$D701,0),1*b_vote,0)+IF(MATCH($Q$1,$E698:$E701,0)&lt;MATCH($R$1,$E698:$E701,0),1*c_vote,0)+IF(MATCH($Q$1,$F698:$F701,0)&lt;MATCH($R$1,$F698:$F701,0),1*d_vote,0)</f>
        <v>0.53</v>
      </c>
      <c r="R698" s="3">
        <f>IF(MATCH(Q$1,$C698:$C701,0)&gt;(MATCH(R$1,$C698:$C701,0)),1*a_vote,0)+IF(MATCH(Q$1,$D698:$D701,0)&gt;MATCH(R$1,$D698:$D701,0),1*b_vote,0)+IF(MATCH(Q$1,$E698:$E701,0)&gt;MATCH(R$1,$E698:$E701,0),1*c_vote,0)+IF(MATCH(Q$1,$F698:$F701,0)&gt;MATCH(R$1,$F698:$F701,0),1*d_vote,0)</f>
        <v>0.47</v>
      </c>
      <c r="S698" s="3">
        <f>IF(MATCH($S$1,$C698:$C701,0)&lt;(MATCH($T$1,$C698:$C701,0)),1*a_vote,0)+IF(MATCH($S$1,$D698:$D701,0)&lt;MATCH($T$1,$D698:$D701,0),1*b_vote,0)+IF(MATCH($S$1,$E698:$E701,0)&lt;MATCH($T$1,$E698:$E701,0),1*c_vote,0)+IF(MATCH($S$1,$F698:$F701,0)&lt;MATCH($T$1,$F698:$F701,0),1*d_vote,0)</f>
        <v>0.52</v>
      </c>
      <c r="T698" s="3">
        <f>IF(MATCH(S$1,$C698:$C701,0)&gt;(MATCH(T$1,$C698:$C701,0)),1*a_vote,0)+IF(MATCH(S$1,$D698:$D701,0)&gt;MATCH(T$1,$D698:$D701,0),1*b_vote,0)+IF(MATCH(S$1,$E698:$E701,0)&gt;MATCH(T$1,$E698:$E701,0),1*c_vote,0)+IF(MATCH(S$1,$F698:$F701,0)&gt;MATCH(T$1,$F698:$F701,0),1*d_vote,0)</f>
        <v>0.48</v>
      </c>
    </row>
    <row r="699" spans="1:20" x14ac:dyDescent="0.25">
      <c r="A699">
        <f t="shared" si="22"/>
        <v>698</v>
      </c>
      <c r="B699">
        <f t="shared" si="23"/>
        <v>175</v>
      </c>
      <c r="C699" t="str">
        <f>INDEX('VBA code_permu_wo_repettn'!$T$3:$Y$6,COUNTIF('Profile-matrices_Condorcet'!$B$2:$B699,'Profile-matrices_Condorcet'!$B699),MATCH(INDEX('numeric possibilities'!D$3:D$1298,VLOOKUP($B699,'numeric possibilities'!$C$3:$G$1298,1)),'VBA code_permu_wo_repettn'!$T$2:$Y$2))</f>
        <v>B</v>
      </c>
      <c r="D699" t="str">
        <f>INDEX('VBA code_permu_wo_repettn'!$AA$3:$AF$6,COUNTIF('Profile-matrices_Condorcet'!$B$2:$B699,'Profile-matrices_Condorcet'!$B699),MATCH(INDEX('numeric possibilities'!E$3:E$1298,VLOOKUP($B699,'numeric possibilities'!$C$3:$G$1298,1)),'VBA code_permu_wo_repettn'!$AA$2:$AF$2))</f>
        <v>D</v>
      </c>
      <c r="E699" t="str">
        <f>INDEX('VBA code_permu_wo_repettn'!$AH$3:$AM$6,COUNTIF('Profile-matrices_Condorcet'!$B$2:$B699,'Profile-matrices_Condorcet'!$B699),MATCH(INDEX('numeric possibilities'!F$3:F$1298,VLOOKUP($B699,'numeric possibilities'!$C$3:$G$1298,1)),'VBA code_permu_wo_repettn'!$AH$2:$AM$2))</f>
        <v>D</v>
      </c>
      <c r="F699" t="str">
        <f>INDEX('VBA code_permu_wo_repettn'!$AO$3:$AT$6,COUNTIF('Profile-matrices_Condorcet'!$B$2:$B699,'Profile-matrices_Condorcet'!$B699),MATCH(INDEX('numeric possibilities'!G$3:G$1298,VLOOKUP($B699,'numeric possibilities'!$C$3:$G$1298,1)),'VBA code_permu_wo_repettn'!$AO$2:$AT$2))</f>
        <v>A</v>
      </c>
      <c r="H699" t="s">
        <v>15</v>
      </c>
      <c r="I699" t="str">
        <f>IF(I698&gt;J698,$I$1,IF(I698&lt;J698,$J$1,0))</f>
        <v>A</v>
      </c>
      <c r="K699" t="str">
        <f>IF(K698&gt;L698,$K$1,IF(K698&lt;L698,$L$1,0))</f>
        <v>C</v>
      </c>
      <c r="M699" t="str">
        <f>IF(M698&gt;N698,$M$1,IF(M698&lt;N698,$N$1,0))</f>
        <v>D</v>
      </c>
      <c r="O699" t="str">
        <f>IF(O698&gt;P698,$O$1,IF(O698&lt;P698,$P$1,0))</f>
        <v>B</v>
      </c>
      <c r="Q699" t="str">
        <f>IF(Q698&gt;R698,$Q$1,IF(Q698&lt;R698,$R$1,0))</f>
        <v>B</v>
      </c>
      <c r="S699" t="str">
        <f>IF(S698&gt;T698,$S$1,IF(S698&lt;T698,$T$1,0))</f>
        <v>C</v>
      </c>
    </row>
    <row r="700" spans="1:20" x14ac:dyDescent="0.25">
      <c r="A700">
        <f t="shared" si="22"/>
        <v>699</v>
      </c>
      <c r="B700">
        <f t="shared" si="23"/>
        <v>175</v>
      </c>
      <c r="C700" t="str">
        <f>INDEX('VBA code_permu_wo_repettn'!$T$3:$Y$6,COUNTIF('Profile-matrices_Condorcet'!$B$2:$B700,'Profile-matrices_Condorcet'!$B700),MATCH(INDEX('numeric possibilities'!D$3:D$1298,VLOOKUP($B700,'numeric possibilities'!$C$3:$G$1298,1)),'VBA code_permu_wo_repettn'!$T$2:$Y$2))</f>
        <v>C</v>
      </c>
      <c r="D700" t="str">
        <f>INDEX('VBA code_permu_wo_repettn'!$AA$3:$AF$6,COUNTIF('Profile-matrices_Condorcet'!$B$2:$B700,'Profile-matrices_Condorcet'!$B700),MATCH(INDEX('numeric possibilities'!E$3:E$1298,VLOOKUP($B700,'numeric possibilities'!$C$3:$G$1298,1)),'VBA code_permu_wo_repettn'!$AA$2:$AF$2))</f>
        <v>C</v>
      </c>
      <c r="E700" t="str">
        <f>INDEX('VBA code_permu_wo_repettn'!$AH$3:$AM$6,COUNTIF('Profile-matrices_Condorcet'!$B$2:$B700,'Profile-matrices_Condorcet'!$B700),MATCH(INDEX('numeric possibilities'!F$3:F$1298,VLOOKUP($B700,'numeric possibilities'!$C$3:$G$1298,1)),'VBA code_permu_wo_repettn'!$AH$2:$AM$2))</f>
        <v>A</v>
      </c>
      <c r="F700" t="str">
        <f>INDEX('VBA code_permu_wo_repettn'!$AO$3:$AT$6,COUNTIF('Profile-matrices_Condorcet'!$B$2:$B700,'Profile-matrices_Condorcet'!$B700),MATCH(INDEX('numeric possibilities'!G$3:G$1298,VLOOKUP($B700,'numeric possibilities'!$C$3:$G$1298,1)),'VBA code_permu_wo_repettn'!$AO$2:$AT$2))</f>
        <v>B</v>
      </c>
      <c r="I700" t="s">
        <v>0</v>
      </c>
      <c r="J700" t="s">
        <v>1</v>
      </c>
      <c r="K700" t="s">
        <v>2</v>
      </c>
      <c r="L700" t="s">
        <v>3</v>
      </c>
    </row>
    <row r="701" spans="1:20" x14ac:dyDescent="0.25">
      <c r="A701">
        <f t="shared" si="22"/>
        <v>700</v>
      </c>
      <c r="B701">
        <f t="shared" si="23"/>
        <v>175</v>
      </c>
      <c r="C701" t="str">
        <f>INDEX('VBA code_permu_wo_repettn'!$T$3:$Y$6,COUNTIF('Profile-matrices_Condorcet'!$B$2:$B701,'Profile-matrices_Condorcet'!$B701),MATCH(INDEX('numeric possibilities'!D$3:D$1298,VLOOKUP($B701,'numeric possibilities'!$C$3:$G$1298,1)),'VBA code_permu_wo_repettn'!$T$2:$Y$2))</f>
        <v>D</v>
      </c>
      <c r="D701" t="str">
        <f>INDEX('VBA code_permu_wo_repettn'!$AA$3:$AF$6,COUNTIF('Profile-matrices_Condorcet'!$B$2:$B701,'Profile-matrices_Condorcet'!$B701),MATCH(INDEX('numeric possibilities'!E$3:E$1298,VLOOKUP($B701,'numeric possibilities'!$C$3:$G$1298,1)),'VBA code_permu_wo_repettn'!$AA$2:$AF$2))</f>
        <v>A</v>
      </c>
      <c r="E701" t="str">
        <f>INDEX('VBA code_permu_wo_repettn'!$AH$3:$AM$6,COUNTIF('Profile-matrices_Condorcet'!$B$2:$B701,'Profile-matrices_Condorcet'!$B701),MATCH(INDEX('numeric possibilities'!F$3:F$1298,VLOOKUP($B701,'numeric possibilities'!$C$3:$G$1298,1)),'VBA code_permu_wo_repettn'!$AH$2:$AM$2))</f>
        <v>B</v>
      </c>
      <c r="F701" t="str">
        <f>INDEX('VBA code_permu_wo_repettn'!$AO$3:$AT$6,COUNTIF('Profile-matrices_Condorcet'!$B$2:$B701,'Profile-matrices_Condorcet'!$B701),MATCH(INDEX('numeric possibilities'!G$3:G$1298,VLOOKUP($B701,'numeric possibilities'!$C$3:$G$1298,1)),'VBA code_permu_wo_repettn'!$AO$2:$AT$2))</f>
        <v>C</v>
      </c>
      <c r="G701" t="str">
        <f>IF(MAX(I701:L701)&gt;='numeric possibilities'!$B$4/2,INDEX('Profile-matrices_Condorcet'!I700:L700,1,MATCH(MAX('Profile-matrices_Condorcet'!I701:L701),'Profile-matrices_Condorcet'!I701:L701,0)),"NCW")</f>
        <v>NCW</v>
      </c>
      <c r="H701" t="s">
        <v>13</v>
      </c>
      <c r="I701" s="3">
        <f>COUNTIF($I699:$S699,I700)</f>
        <v>1</v>
      </c>
      <c r="J701" s="3">
        <f>COUNTIF($I699:$S699,J700)</f>
        <v>2</v>
      </c>
      <c r="K701" s="3">
        <f>COUNTIF($I699:$S699,K700)</f>
        <v>2</v>
      </c>
      <c r="L701" s="3">
        <f>COUNTIF($I699:$S699,L700)</f>
        <v>1</v>
      </c>
    </row>
    <row r="702" spans="1:20" x14ac:dyDescent="0.25">
      <c r="A702">
        <f t="shared" si="22"/>
        <v>701</v>
      </c>
      <c r="B702">
        <f t="shared" si="23"/>
        <v>176</v>
      </c>
      <c r="C702" t="str">
        <f>INDEX('VBA code_permu_wo_repettn'!$T$3:$Y$6,COUNTIF('Profile-matrices_Condorcet'!$B$2:$B702,'Profile-matrices_Condorcet'!$B702),MATCH(INDEX('numeric possibilities'!D$3:D$1298,VLOOKUP($B702,'numeric possibilities'!$C$3:$G$1298,1)),'VBA code_permu_wo_repettn'!$T$2:$Y$2))</f>
        <v>A</v>
      </c>
      <c r="D702" t="str">
        <f>INDEX('VBA code_permu_wo_repettn'!$AA$3:$AF$6,COUNTIF('Profile-matrices_Condorcet'!$B$2:$B702,'Profile-matrices_Condorcet'!$B702),MATCH(INDEX('numeric possibilities'!E$3:E$1298,VLOOKUP($B702,'numeric possibilities'!$C$3:$G$1298,1)),'VBA code_permu_wo_repettn'!$AA$2:$AF$2))</f>
        <v>B</v>
      </c>
      <c r="E702" t="str">
        <f>INDEX('VBA code_permu_wo_repettn'!$AH$3:$AM$6,COUNTIF('Profile-matrices_Condorcet'!$B$2:$B702,'Profile-matrices_Condorcet'!$B702),MATCH(INDEX('numeric possibilities'!F$3:F$1298,VLOOKUP($B702,'numeric possibilities'!$C$3:$G$1298,1)),'VBA code_permu_wo_repettn'!$AH$2:$AM$2))</f>
        <v>C</v>
      </c>
      <c r="F702" t="str">
        <f>INDEX('VBA code_permu_wo_repettn'!$AO$3:$AT$6,COUNTIF('Profile-matrices_Condorcet'!$B$2:$B702,'Profile-matrices_Condorcet'!$B702),MATCH(INDEX('numeric possibilities'!G$3:G$1298,VLOOKUP($B702,'numeric possibilities'!$C$3:$G$1298,1)),'VBA code_permu_wo_repettn'!$AO$2:$AT$2))</f>
        <v>D</v>
      </c>
      <c r="H702" t="s">
        <v>14</v>
      </c>
      <c r="I702" s="3">
        <f>IF(MATCH(I$1,$C702:$C705,0)&lt;(MATCH(J$1,$C702:$C705,0)),1*a_vote,0)+IF(MATCH(I$1,$D702:$D705,0)&lt;MATCH(J$1,$D702:$D705,0),1*b_vote,0)+IF(MATCH(I$1,$E702:$E705,0)&lt;MATCH(J$1,$E702:$E705,0),1*c_vote,0)+IF(MATCH(I$1,$F702:$F705,0)&lt;MATCH(J$1,$F702:$F705,0),1*d_vote,0)</f>
        <v>0.74</v>
      </c>
      <c r="J702" s="3">
        <f>IF(MATCH(I$1,$C702:$C705,0)&gt;(MATCH(J$1,$C702:$C705,0)),1*a_vote,0)+IF(MATCH(I$1,$D702:$D705,0)&gt;MATCH(J$1,$D702:$D705,0),1*b_vote,0)+IF(MATCH(I$1,$E702:$E705,0)&gt;MATCH(J$1,$E702:$E705,0),1*c_vote,0)+IF(MATCH(I$1,$F702:$F705,0)&gt;MATCH(J$1,$F702:$F705,0),1*d_vote,0)</f>
        <v>0.26</v>
      </c>
      <c r="K702" s="3">
        <f>IF(MATCH($K$1,$C702:$C705,0)&lt;(MATCH($L$1,$C702:$C705,0)),1*a_vote,0)+IF(MATCH($K$1,$D702:$D705,0)&lt;MATCH($L$1,$D702:$D705,0),1*b_vote,0)+IF(MATCH($K$1,$E702:$E705,0)&lt;MATCH($L$1,$E702:$E705,0),1*c_vote,0)+IF(MATCH($K$1,$F702:$F705,0)&lt;MATCH($L$1,$F702:$F705,0),1*d_vote,0)</f>
        <v>0.49</v>
      </c>
      <c r="L702" s="3">
        <f>IF(MATCH(K$1,$C702:$C705,0)&gt;(MATCH(L$1,$C702:$C705,0)),1*a_vote,0)+IF(MATCH(K$1,$D702:$D705,0)&gt;MATCH(L$1,$D702:$D705,0),1*b_vote,0)+IF(MATCH(K$1,$E702:$E705,0)&gt;MATCH(L$1,$E702:$E705,0),1*c_vote,0)+IF(MATCH(K$1,$F702:$F705,0)&gt;MATCH(L$1,$F702:$F705,0),1*d_vote,0)</f>
        <v>0.51</v>
      </c>
      <c r="M702" s="3">
        <f>IF(MATCH($M$1,$C702:$C705,0)&lt;(MATCH($N$1,$C702:$C705,0)),1*a_vote,0)+IF(MATCH($M$1,$D702:$D705,0)&lt;MATCH($N$1,$D702:$D705,0),1*b_vote,0)+IF(MATCH($M$1,$E702:$E705,0)&lt;MATCH($N$1,$E702:$E705,0),1*c_vote,0)+IF(MATCH($M$1,$F702:$F705,0)&lt;MATCH($N$1,$F702:$F705,0),1*d_vote,0)</f>
        <v>0.27</v>
      </c>
      <c r="N702" s="3">
        <f>IF(MATCH(M$1,$C702:$C705,0)&gt;(MATCH(N$1,$C702:$C705,0)),1*a_vote,0)+IF(MATCH(M$1,$D702:$D705,0)&gt;MATCH(N$1,$D702:$D705,0),1*b_vote,0)+IF(MATCH(M$1,$E702:$E705,0)&gt;MATCH(N$1,$E702:$E705,0),1*c_vote,0)+IF(MATCH(M$1,$F702:$F705,0)&gt;MATCH(N$1,$F702:$F705,0),1*d_vote,0)</f>
        <v>0.73</v>
      </c>
      <c r="O702" s="3">
        <f>IF(MATCH($O$1,$C702:$C705,0)&lt;(MATCH($P$1,$C702:$C705,0)),1*a_vote,0)+IF(MATCH($O$1,$D702:$D705,0)&lt;MATCH($P$1,$D702:$D705,0),1*b_vote,0)+IF(MATCH($O$1,$E702:$E705,0)&lt;MATCH($P$1,$E702:$E705,0),1*c_vote,0)+IF(MATCH($O$1,$F702:$F705,0)&lt;MATCH($P$1,$F702:$F705,0),1*d_vote,0)</f>
        <v>0.75</v>
      </c>
      <c r="P702" s="3">
        <f>IF(MATCH(O$1,$C702:$C705,0)&gt;(MATCH(P$1,$C702:$C705,0)),1*a_vote,0)+IF(MATCH(O$1,$D702:$D705,0)&gt;MATCH(P$1,$D702:$D705,0),1*b_vote,0)+IF(MATCH(O$1,$E702:$E705,0)&gt;MATCH(P$1,$E702:$E705,0),1*c_vote,0)+IF(MATCH(O$1,$F702:$F705,0)&gt;MATCH(P$1,$F702:$F705,0),1*d_vote,0)</f>
        <v>0.25</v>
      </c>
      <c r="Q702" s="3">
        <f>IF(MATCH($Q$1,$C702:$C705,0)&lt;(MATCH($R$1,$C702:$C705,0)),1*a_vote,0)+IF(MATCH($Q$1,$D702:$D705,0)&lt;MATCH($R$1,$D702:$D705,0),1*b_vote,0)+IF(MATCH($Q$1,$E702:$E705,0)&lt;MATCH($R$1,$E702:$E705,0),1*c_vote,0)+IF(MATCH($Q$1,$F702:$F705,0)&lt;MATCH($R$1,$F702:$F705,0),1*d_vote,0)</f>
        <v>0.53</v>
      </c>
      <c r="R702" s="3">
        <f>IF(MATCH(Q$1,$C702:$C705,0)&gt;(MATCH(R$1,$C702:$C705,0)),1*a_vote,0)+IF(MATCH(Q$1,$D702:$D705,0)&gt;MATCH(R$1,$D702:$D705,0),1*b_vote,0)+IF(MATCH(Q$1,$E702:$E705,0)&gt;MATCH(R$1,$E702:$E705,0),1*c_vote,0)+IF(MATCH(Q$1,$F702:$F705,0)&gt;MATCH(R$1,$F702:$F705,0),1*d_vote,0)</f>
        <v>0.47</v>
      </c>
      <c r="S702" s="3">
        <f>IF(MATCH($S$1,$C702:$C705,0)&lt;(MATCH($T$1,$C702:$C705,0)),1*a_vote,0)+IF(MATCH($S$1,$D702:$D705,0)&lt;MATCH($T$1,$D702:$D705,0),1*b_vote,0)+IF(MATCH($S$1,$E702:$E705,0)&lt;MATCH($T$1,$E702:$E705,0),1*c_vote,0)+IF(MATCH($S$1,$F702:$F705,0)&lt;MATCH($T$1,$F702:$F705,0),1*d_vote,0)</f>
        <v>0.25</v>
      </c>
      <c r="T702" s="3">
        <f>IF(MATCH(S$1,$C702:$C705,0)&gt;(MATCH(T$1,$C702:$C705,0)),1*a_vote,0)+IF(MATCH(S$1,$D702:$D705,0)&gt;MATCH(T$1,$D702:$D705,0),1*b_vote,0)+IF(MATCH(S$1,$E702:$E705,0)&gt;MATCH(T$1,$E702:$E705,0),1*c_vote,0)+IF(MATCH(S$1,$F702:$F705,0)&gt;MATCH(T$1,$F702:$F705,0),1*d_vote,0)</f>
        <v>0.75</v>
      </c>
    </row>
    <row r="703" spans="1:20" x14ac:dyDescent="0.25">
      <c r="A703">
        <f t="shared" si="22"/>
        <v>702</v>
      </c>
      <c r="B703">
        <f t="shared" si="23"/>
        <v>176</v>
      </c>
      <c r="C703" t="str">
        <f>INDEX('VBA code_permu_wo_repettn'!$T$3:$Y$6,COUNTIF('Profile-matrices_Condorcet'!$B$2:$B703,'Profile-matrices_Condorcet'!$B703),MATCH(INDEX('numeric possibilities'!D$3:D$1298,VLOOKUP($B703,'numeric possibilities'!$C$3:$G$1298,1)),'VBA code_permu_wo_repettn'!$T$2:$Y$2))</f>
        <v>B</v>
      </c>
      <c r="D703" t="str">
        <f>INDEX('VBA code_permu_wo_repettn'!$AA$3:$AF$6,COUNTIF('Profile-matrices_Condorcet'!$B$2:$B703,'Profile-matrices_Condorcet'!$B703),MATCH(INDEX('numeric possibilities'!E$3:E$1298,VLOOKUP($B703,'numeric possibilities'!$C$3:$G$1298,1)),'VBA code_permu_wo_repettn'!$AA$2:$AF$2))</f>
        <v>D</v>
      </c>
      <c r="E703" t="str">
        <f>INDEX('VBA code_permu_wo_repettn'!$AH$3:$AM$6,COUNTIF('Profile-matrices_Condorcet'!$B$2:$B703,'Profile-matrices_Condorcet'!$B703),MATCH(INDEX('numeric possibilities'!F$3:F$1298,VLOOKUP($B703,'numeric possibilities'!$C$3:$G$1298,1)),'VBA code_permu_wo_repettn'!$AH$2:$AM$2))</f>
        <v>D</v>
      </c>
      <c r="F703" t="str">
        <f>INDEX('VBA code_permu_wo_repettn'!$AO$3:$AT$6,COUNTIF('Profile-matrices_Condorcet'!$B$2:$B703,'Profile-matrices_Condorcet'!$B703),MATCH(INDEX('numeric possibilities'!G$3:G$1298,VLOOKUP($B703,'numeric possibilities'!$C$3:$G$1298,1)),'VBA code_permu_wo_repettn'!$AO$2:$AT$2))</f>
        <v>A</v>
      </c>
      <c r="H703" t="s">
        <v>15</v>
      </c>
      <c r="I703" t="str">
        <f>IF(I702&gt;J702,$I$1,IF(I702&lt;J702,$J$1,0))</f>
        <v>A</v>
      </c>
      <c r="K703" t="str">
        <f>IF(K702&gt;L702,$K$1,IF(K702&lt;L702,$L$1,0))</f>
        <v>C</v>
      </c>
      <c r="M703" t="str">
        <f>IF(M702&gt;N702,$M$1,IF(M702&lt;N702,$N$1,0))</f>
        <v>D</v>
      </c>
      <c r="O703" t="str">
        <f>IF(O702&gt;P702,$O$1,IF(O702&lt;P702,$P$1,0))</f>
        <v>B</v>
      </c>
      <c r="Q703" t="str">
        <f>IF(Q702&gt;R702,$Q$1,IF(Q702&lt;R702,$R$1,0))</f>
        <v>B</v>
      </c>
      <c r="S703" t="str">
        <f>IF(S702&gt;T702,$S$1,IF(S702&lt;T702,$T$1,0))</f>
        <v>D</v>
      </c>
    </row>
    <row r="704" spans="1:20" x14ac:dyDescent="0.25">
      <c r="A704">
        <f t="shared" si="22"/>
        <v>703</v>
      </c>
      <c r="B704">
        <f t="shared" si="23"/>
        <v>176</v>
      </c>
      <c r="C704" t="str">
        <f>INDEX('VBA code_permu_wo_repettn'!$T$3:$Y$6,COUNTIF('Profile-matrices_Condorcet'!$B$2:$B704,'Profile-matrices_Condorcet'!$B704),MATCH(INDEX('numeric possibilities'!D$3:D$1298,VLOOKUP($B704,'numeric possibilities'!$C$3:$G$1298,1)),'VBA code_permu_wo_repettn'!$T$2:$Y$2))</f>
        <v>D</v>
      </c>
      <c r="D704" t="str">
        <f>INDEX('VBA code_permu_wo_repettn'!$AA$3:$AF$6,COUNTIF('Profile-matrices_Condorcet'!$B$2:$B704,'Profile-matrices_Condorcet'!$B704),MATCH(INDEX('numeric possibilities'!E$3:E$1298,VLOOKUP($B704,'numeric possibilities'!$C$3:$G$1298,1)),'VBA code_permu_wo_repettn'!$AA$2:$AF$2))</f>
        <v>C</v>
      </c>
      <c r="E704" t="str">
        <f>INDEX('VBA code_permu_wo_repettn'!$AH$3:$AM$6,COUNTIF('Profile-matrices_Condorcet'!$B$2:$B704,'Profile-matrices_Condorcet'!$B704),MATCH(INDEX('numeric possibilities'!F$3:F$1298,VLOOKUP($B704,'numeric possibilities'!$C$3:$G$1298,1)),'VBA code_permu_wo_repettn'!$AH$2:$AM$2))</f>
        <v>A</v>
      </c>
      <c r="F704" t="str">
        <f>INDEX('VBA code_permu_wo_repettn'!$AO$3:$AT$6,COUNTIF('Profile-matrices_Condorcet'!$B$2:$B704,'Profile-matrices_Condorcet'!$B704),MATCH(INDEX('numeric possibilities'!G$3:G$1298,VLOOKUP($B704,'numeric possibilities'!$C$3:$G$1298,1)),'VBA code_permu_wo_repettn'!$AO$2:$AT$2))</f>
        <v>B</v>
      </c>
      <c r="I704" t="s">
        <v>0</v>
      </c>
      <c r="J704" t="s">
        <v>1</v>
      </c>
      <c r="K704" t="s">
        <v>2</v>
      </c>
      <c r="L704" t="s">
        <v>3</v>
      </c>
    </row>
    <row r="705" spans="1:20" x14ac:dyDescent="0.25">
      <c r="A705">
        <f t="shared" si="22"/>
        <v>704</v>
      </c>
      <c r="B705">
        <f t="shared" si="23"/>
        <v>176</v>
      </c>
      <c r="C705" t="str">
        <f>INDEX('VBA code_permu_wo_repettn'!$T$3:$Y$6,COUNTIF('Profile-matrices_Condorcet'!$B$2:$B705,'Profile-matrices_Condorcet'!$B705),MATCH(INDEX('numeric possibilities'!D$3:D$1298,VLOOKUP($B705,'numeric possibilities'!$C$3:$G$1298,1)),'VBA code_permu_wo_repettn'!$T$2:$Y$2))</f>
        <v>C</v>
      </c>
      <c r="D705" t="str">
        <f>INDEX('VBA code_permu_wo_repettn'!$AA$3:$AF$6,COUNTIF('Profile-matrices_Condorcet'!$B$2:$B705,'Profile-matrices_Condorcet'!$B705),MATCH(INDEX('numeric possibilities'!E$3:E$1298,VLOOKUP($B705,'numeric possibilities'!$C$3:$G$1298,1)),'VBA code_permu_wo_repettn'!$AA$2:$AF$2))</f>
        <v>A</v>
      </c>
      <c r="E705" t="str">
        <f>INDEX('VBA code_permu_wo_repettn'!$AH$3:$AM$6,COUNTIF('Profile-matrices_Condorcet'!$B$2:$B705,'Profile-matrices_Condorcet'!$B705),MATCH(INDEX('numeric possibilities'!F$3:F$1298,VLOOKUP($B705,'numeric possibilities'!$C$3:$G$1298,1)),'VBA code_permu_wo_repettn'!$AH$2:$AM$2))</f>
        <v>B</v>
      </c>
      <c r="F705" t="str">
        <f>INDEX('VBA code_permu_wo_repettn'!$AO$3:$AT$6,COUNTIF('Profile-matrices_Condorcet'!$B$2:$B705,'Profile-matrices_Condorcet'!$B705),MATCH(INDEX('numeric possibilities'!G$3:G$1298,VLOOKUP($B705,'numeric possibilities'!$C$3:$G$1298,1)),'VBA code_permu_wo_repettn'!$AO$2:$AT$2))</f>
        <v>C</v>
      </c>
      <c r="G705" t="str">
        <f>IF(MAX(I705:L705)&gt;='numeric possibilities'!$B$4/2,INDEX('Profile-matrices_Condorcet'!I704:L704,1,MATCH(MAX('Profile-matrices_Condorcet'!I705:L705),'Profile-matrices_Condorcet'!I705:L705,0)),"NCW")</f>
        <v>NCW</v>
      </c>
      <c r="H705" t="s">
        <v>13</v>
      </c>
      <c r="I705" s="3">
        <f>COUNTIF($I703:$S703,I704)</f>
        <v>1</v>
      </c>
      <c r="J705" s="3">
        <f>COUNTIF($I703:$S703,J704)</f>
        <v>2</v>
      </c>
      <c r="K705" s="3">
        <f>COUNTIF($I703:$S703,K704)</f>
        <v>1</v>
      </c>
      <c r="L705" s="3">
        <f>COUNTIF($I703:$S703,L704)</f>
        <v>2</v>
      </c>
    </row>
    <row r="706" spans="1:20" x14ac:dyDescent="0.25">
      <c r="A706">
        <f t="shared" si="22"/>
        <v>705</v>
      </c>
      <c r="B706">
        <f t="shared" si="23"/>
        <v>177</v>
      </c>
      <c r="C706" t="str">
        <f>INDEX('VBA code_permu_wo_repettn'!$T$3:$Y$6,COUNTIF('Profile-matrices_Condorcet'!$B$2:$B706,'Profile-matrices_Condorcet'!$B706),MATCH(INDEX('numeric possibilities'!D$3:D$1298,VLOOKUP($B706,'numeric possibilities'!$C$3:$G$1298,1)),'VBA code_permu_wo_repettn'!$T$2:$Y$2))</f>
        <v>A</v>
      </c>
      <c r="D706" t="str">
        <f>INDEX('VBA code_permu_wo_repettn'!$AA$3:$AF$6,COUNTIF('Profile-matrices_Condorcet'!$B$2:$B706,'Profile-matrices_Condorcet'!$B706),MATCH(INDEX('numeric possibilities'!E$3:E$1298,VLOOKUP($B706,'numeric possibilities'!$C$3:$G$1298,1)),'VBA code_permu_wo_repettn'!$AA$2:$AF$2))</f>
        <v>B</v>
      </c>
      <c r="E706" t="str">
        <f>INDEX('VBA code_permu_wo_repettn'!$AH$3:$AM$6,COUNTIF('Profile-matrices_Condorcet'!$B$2:$B706,'Profile-matrices_Condorcet'!$B706),MATCH(INDEX('numeric possibilities'!F$3:F$1298,VLOOKUP($B706,'numeric possibilities'!$C$3:$G$1298,1)),'VBA code_permu_wo_repettn'!$AH$2:$AM$2))</f>
        <v>C</v>
      </c>
      <c r="F706" t="str">
        <f>INDEX('VBA code_permu_wo_repettn'!$AO$3:$AT$6,COUNTIF('Profile-matrices_Condorcet'!$B$2:$B706,'Profile-matrices_Condorcet'!$B706),MATCH(INDEX('numeric possibilities'!G$3:G$1298,VLOOKUP($B706,'numeric possibilities'!$C$3:$G$1298,1)),'VBA code_permu_wo_repettn'!$AO$2:$AT$2))</f>
        <v>D</v>
      </c>
      <c r="H706" t="s">
        <v>14</v>
      </c>
      <c r="I706" s="3">
        <f>IF(MATCH(I$1,$C706:$C709,0)&lt;(MATCH(J$1,$C706:$C709,0)),1*a_vote,0)+IF(MATCH(I$1,$D706:$D709,0)&lt;MATCH(J$1,$D706:$D709,0),1*b_vote,0)+IF(MATCH(I$1,$E706:$E709,0)&lt;MATCH(J$1,$E706:$E709,0),1*c_vote,0)+IF(MATCH(I$1,$F706:$F709,0)&lt;MATCH(J$1,$F706:$F709,0),1*d_vote,0)</f>
        <v>0.74</v>
      </c>
      <c r="J706" s="3">
        <f>IF(MATCH(I$1,$C706:$C709,0)&gt;(MATCH(J$1,$C706:$C709,0)),1*a_vote,0)+IF(MATCH(I$1,$D706:$D709,0)&gt;MATCH(J$1,$D706:$D709,0),1*b_vote,0)+IF(MATCH(I$1,$E706:$E709,0)&gt;MATCH(J$1,$E706:$E709,0),1*c_vote,0)+IF(MATCH(I$1,$F706:$F709,0)&gt;MATCH(J$1,$F706:$F709,0),1*d_vote,0)</f>
        <v>0.26</v>
      </c>
      <c r="K706" s="3">
        <f>IF(MATCH($K$1,$C706:$C709,0)&lt;(MATCH($L$1,$C706:$C709,0)),1*a_vote,0)+IF(MATCH($K$1,$D706:$D709,0)&lt;MATCH($L$1,$D706:$D709,0),1*b_vote,0)+IF(MATCH($K$1,$E706:$E709,0)&lt;MATCH($L$1,$E706:$E709,0),1*c_vote,0)+IF(MATCH($K$1,$F706:$F709,0)&lt;MATCH($L$1,$F706:$F709,0),1*d_vote,0)</f>
        <v>0.49</v>
      </c>
      <c r="L706" s="3">
        <f>IF(MATCH(K$1,$C706:$C709,0)&gt;(MATCH(L$1,$C706:$C709,0)),1*a_vote,0)+IF(MATCH(K$1,$D706:$D709,0)&gt;MATCH(L$1,$D706:$D709,0),1*b_vote,0)+IF(MATCH(K$1,$E706:$E709,0)&gt;MATCH(L$1,$E706:$E709,0),1*c_vote,0)+IF(MATCH(K$1,$F706:$F709,0)&gt;MATCH(L$1,$F706:$F709,0),1*d_vote,0)</f>
        <v>0.51</v>
      </c>
      <c r="M706" s="3">
        <f>IF(MATCH($M$1,$C706:$C709,0)&lt;(MATCH($N$1,$C706:$C709,0)),1*a_vote,0)+IF(MATCH($M$1,$D706:$D709,0)&lt;MATCH($N$1,$D706:$D709,0),1*b_vote,0)+IF(MATCH($M$1,$E706:$E709,0)&lt;MATCH($N$1,$E706:$E709,0),1*c_vote,0)+IF(MATCH($M$1,$F706:$F709,0)&lt;MATCH($N$1,$F706:$F709,0),1*d_vote,0)</f>
        <v>0.27</v>
      </c>
      <c r="N706" s="3">
        <f>IF(MATCH(M$1,$C706:$C709,0)&gt;(MATCH(N$1,$C706:$C709,0)),1*a_vote,0)+IF(MATCH(M$1,$D706:$D709,0)&gt;MATCH(N$1,$D706:$D709,0),1*b_vote,0)+IF(MATCH(M$1,$E706:$E709,0)&gt;MATCH(N$1,$E706:$E709,0),1*c_vote,0)+IF(MATCH(M$1,$F706:$F709,0)&gt;MATCH(N$1,$F706:$F709,0),1*d_vote,0)</f>
        <v>0.73</v>
      </c>
      <c r="O706" s="3">
        <f>IF(MATCH($O$1,$C706:$C709,0)&lt;(MATCH($P$1,$C706:$C709,0)),1*a_vote,0)+IF(MATCH($O$1,$D706:$D709,0)&lt;MATCH($P$1,$D706:$D709,0),1*b_vote,0)+IF(MATCH($O$1,$E706:$E709,0)&lt;MATCH($P$1,$E706:$E709,0),1*c_vote,0)+IF(MATCH($O$1,$F706:$F709,0)&lt;MATCH($P$1,$F706:$F709,0),1*d_vote,0)</f>
        <v>0.48</v>
      </c>
      <c r="P706" s="3">
        <f>IF(MATCH(O$1,$C706:$C709,0)&gt;(MATCH(P$1,$C706:$C709,0)),1*a_vote,0)+IF(MATCH(O$1,$D706:$D709,0)&gt;MATCH(P$1,$D706:$D709,0),1*b_vote,0)+IF(MATCH(O$1,$E706:$E709,0)&gt;MATCH(P$1,$E706:$E709,0),1*c_vote,0)+IF(MATCH(O$1,$F706:$F709,0)&gt;MATCH(P$1,$F706:$F709,0),1*d_vote,0)</f>
        <v>0.52</v>
      </c>
      <c r="Q706" s="3">
        <f>IF(MATCH($Q$1,$C706:$C709,0)&lt;(MATCH($R$1,$C706:$C709,0)),1*a_vote,0)+IF(MATCH($Q$1,$D706:$D709,0)&lt;MATCH($R$1,$D706:$D709,0),1*b_vote,0)+IF(MATCH($Q$1,$E706:$E709,0)&lt;MATCH($R$1,$E706:$E709,0),1*c_vote,0)+IF(MATCH($Q$1,$F706:$F709,0)&lt;MATCH($R$1,$F706:$F709,0),1*d_vote,0)</f>
        <v>0.53</v>
      </c>
      <c r="R706" s="3">
        <f>IF(MATCH(Q$1,$C706:$C709,0)&gt;(MATCH(R$1,$C706:$C709,0)),1*a_vote,0)+IF(MATCH(Q$1,$D706:$D709,0)&gt;MATCH(R$1,$D706:$D709,0),1*b_vote,0)+IF(MATCH(Q$1,$E706:$E709,0)&gt;MATCH(R$1,$E706:$E709,0),1*c_vote,0)+IF(MATCH(Q$1,$F706:$F709,0)&gt;MATCH(R$1,$F706:$F709,0),1*d_vote,0)</f>
        <v>0.47</v>
      </c>
      <c r="S706" s="3">
        <f>IF(MATCH($S$1,$C706:$C709,0)&lt;(MATCH($T$1,$C706:$C709,0)),1*a_vote,0)+IF(MATCH($S$1,$D706:$D709,0)&lt;MATCH($T$1,$D706:$D709,0),1*b_vote,0)+IF(MATCH($S$1,$E706:$E709,0)&lt;MATCH($T$1,$E706:$E709,0),1*c_vote,0)+IF(MATCH($S$1,$F706:$F709,0)&lt;MATCH($T$1,$F706:$F709,0),1*d_vote,0)</f>
        <v>0.52</v>
      </c>
      <c r="T706" s="3">
        <f>IF(MATCH(S$1,$C706:$C709,0)&gt;(MATCH(T$1,$C706:$C709,0)),1*a_vote,0)+IF(MATCH(S$1,$D706:$D709,0)&gt;MATCH(T$1,$D706:$D709,0),1*b_vote,0)+IF(MATCH(S$1,$E706:$E709,0)&gt;MATCH(T$1,$E706:$E709,0),1*c_vote,0)+IF(MATCH(S$1,$F706:$F709,0)&gt;MATCH(T$1,$F706:$F709,0),1*d_vote,0)</f>
        <v>0.48</v>
      </c>
    </row>
    <row r="707" spans="1:20" x14ac:dyDescent="0.25">
      <c r="A707">
        <f t="shared" si="22"/>
        <v>706</v>
      </c>
      <c r="B707">
        <f t="shared" si="23"/>
        <v>177</v>
      </c>
      <c r="C707" t="str">
        <f>INDEX('VBA code_permu_wo_repettn'!$T$3:$Y$6,COUNTIF('Profile-matrices_Condorcet'!$B$2:$B707,'Profile-matrices_Condorcet'!$B707),MATCH(INDEX('numeric possibilities'!D$3:D$1298,VLOOKUP($B707,'numeric possibilities'!$C$3:$G$1298,1)),'VBA code_permu_wo_repettn'!$T$2:$Y$2))</f>
        <v>C</v>
      </c>
      <c r="D707" t="str">
        <f>INDEX('VBA code_permu_wo_repettn'!$AA$3:$AF$6,COUNTIF('Profile-matrices_Condorcet'!$B$2:$B707,'Profile-matrices_Condorcet'!$B707),MATCH(INDEX('numeric possibilities'!E$3:E$1298,VLOOKUP($B707,'numeric possibilities'!$C$3:$G$1298,1)),'VBA code_permu_wo_repettn'!$AA$2:$AF$2))</f>
        <v>D</v>
      </c>
      <c r="E707" t="str">
        <f>INDEX('VBA code_permu_wo_repettn'!$AH$3:$AM$6,COUNTIF('Profile-matrices_Condorcet'!$B$2:$B707,'Profile-matrices_Condorcet'!$B707),MATCH(INDEX('numeric possibilities'!F$3:F$1298,VLOOKUP($B707,'numeric possibilities'!$C$3:$G$1298,1)),'VBA code_permu_wo_repettn'!$AH$2:$AM$2))</f>
        <v>D</v>
      </c>
      <c r="F707" t="str">
        <f>INDEX('VBA code_permu_wo_repettn'!$AO$3:$AT$6,COUNTIF('Profile-matrices_Condorcet'!$B$2:$B707,'Profile-matrices_Condorcet'!$B707),MATCH(INDEX('numeric possibilities'!G$3:G$1298,VLOOKUP($B707,'numeric possibilities'!$C$3:$G$1298,1)),'VBA code_permu_wo_repettn'!$AO$2:$AT$2))</f>
        <v>A</v>
      </c>
      <c r="H707" t="s">
        <v>15</v>
      </c>
      <c r="I707" t="str">
        <f>IF(I706&gt;J706,$I$1,IF(I706&lt;J706,$J$1,0))</f>
        <v>A</v>
      </c>
      <c r="K707" t="str">
        <f>IF(K706&gt;L706,$K$1,IF(K706&lt;L706,$L$1,0))</f>
        <v>C</v>
      </c>
      <c r="M707" t="str">
        <f>IF(M706&gt;N706,$M$1,IF(M706&lt;N706,$N$1,0))</f>
        <v>D</v>
      </c>
      <c r="O707" t="str">
        <f>IF(O706&gt;P706,$O$1,IF(O706&lt;P706,$P$1,0))</f>
        <v>C</v>
      </c>
      <c r="Q707" t="str">
        <f>IF(Q706&gt;R706,$Q$1,IF(Q706&lt;R706,$R$1,0))</f>
        <v>B</v>
      </c>
      <c r="S707" t="str">
        <f>IF(S706&gt;T706,$S$1,IF(S706&lt;T706,$T$1,0))</f>
        <v>C</v>
      </c>
    </row>
    <row r="708" spans="1:20" x14ac:dyDescent="0.25">
      <c r="A708">
        <f t="shared" si="22"/>
        <v>707</v>
      </c>
      <c r="B708">
        <f t="shared" si="23"/>
        <v>177</v>
      </c>
      <c r="C708" t="str">
        <f>INDEX('VBA code_permu_wo_repettn'!$T$3:$Y$6,COUNTIF('Profile-matrices_Condorcet'!$B$2:$B708,'Profile-matrices_Condorcet'!$B708),MATCH(INDEX('numeric possibilities'!D$3:D$1298,VLOOKUP($B708,'numeric possibilities'!$C$3:$G$1298,1)),'VBA code_permu_wo_repettn'!$T$2:$Y$2))</f>
        <v>B</v>
      </c>
      <c r="D708" t="str">
        <f>INDEX('VBA code_permu_wo_repettn'!$AA$3:$AF$6,COUNTIF('Profile-matrices_Condorcet'!$B$2:$B708,'Profile-matrices_Condorcet'!$B708),MATCH(INDEX('numeric possibilities'!E$3:E$1298,VLOOKUP($B708,'numeric possibilities'!$C$3:$G$1298,1)),'VBA code_permu_wo_repettn'!$AA$2:$AF$2))</f>
        <v>C</v>
      </c>
      <c r="E708" t="str">
        <f>INDEX('VBA code_permu_wo_repettn'!$AH$3:$AM$6,COUNTIF('Profile-matrices_Condorcet'!$B$2:$B708,'Profile-matrices_Condorcet'!$B708),MATCH(INDEX('numeric possibilities'!F$3:F$1298,VLOOKUP($B708,'numeric possibilities'!$C$3:$G$1298,1)),'VBA code_permu_wo_repettn'!$AH$2:$AM$2))</f>
        <v>A</v>
      </c>
      <c r="F708" t="str">
        <f>INDEX('VBA code_permu_wo_repettn'!$AO$3:$AT$6,COUNTIF('Profile-matrices_Condorcet'!$B$2:$B708,'Profile-matrices_Condorcet'!$B708),MATCH(INDEX('numeric possibilities'!G$3:G$1298,VLOOKUP($B708,'numeric possibilities'!$C$3:$G$1298,1)),'VBA code_permu_wo_repettn'!$AO$2:$AT$2))</f>
        <v>B</v>
      </c>
      <c r="I708" t="s">
        <v>0</v>
      </c>
      <c r="J708" t="s">
        <v>1</v>
      </c>
      <c r="K708" t="s">
        <v>2</v>
      </c>
      <c r="L708" t="s">
        <v>3</v>
      </c>
    </row>
    <row r="709" spans="1:20" x14ac:dyDescent="0.25">
      <c r="A709">
        <f t="shared" si="22"/>
        <v>708</v>
      </c>
      <c r="B709">
        <f t="shared" si="23"/>
        <v>177</v>
      </c>
      <c r="C709" t="str">
        <f>INDEX('VBA code_permu_wo_repettn'!$T$3:$Y$6,COUNTIF('Profile-matrices_Condorcet'!$B$2:$B709,'Profile-matrices_Condorcet'!$B709),MATCH(INDEX('numeric possibilities'!D$3:D$1298,VLOOKUP($B709,'numeric possibilities'!$C$3:$G$1298,1)),'VBA code_permu_wo_repettn'!$T$2:$Y$2))</f>
        <v>D</v>
      </c>
      <c r="D709" t="str">
        <f>INDEX('VBA code_permu_wo_repettn'!$AA$3:$AF$6,COUNTIF('Profile-matrices_Condorcet'!$B$2:$B709,'Profile-matrices_Condorcet'!$B709),MATCH(INDEX('numeric possibilities'!E$3:E$1298,VLOOKUP($B709,'numeric possibilities'!$C$3:$G$1298,1)),'VBA code_permu_wo_repettn'!$AA$2:$AF$2))</f>
        <v>A</v>
      </c>
      <c r="E709" t="str">
        <f>INDEX('VBA code_permu_wo_repettn'!$AH$3:$AM$6,COUNTIF('Profile-matrices_Condorcet'!$B$2:$B709,'Profile-matrices_Condorcet'!$B709),MATCH(INDEX('numeric possibilities'!F$3:F$1298,VLOOKUP($B709,'numeric possibilities'!$C$3:$G$1298,1)),'VBA code_permu_wo_repettn'!$AH$2:$AM$2))</f>
        <v>B</v>
      </c>
      <c r="F709" t="str">
        <f>INDEX('VBA code_permu_wo_repettn'!$AO$3:$AT$6,COUNTIF('Profile-matrices_Condorcet'!$B$2:$B709,'Profile-matrices_Condorcet'!$B709),MATCH(INDEX('numeric possibilities'!G$3:G$1298,VLOOKUP($B709,'numeric possibilities'!$C$3:$G$1298,1)),'VBA code_permu_wo_repettn'!$AO$2:$AT$2))</f>
        <v>C</v>
      </c>
      <c r="G709" t="str">
        <f>IF(MAX(I709:L709)&gt;='numeric possibilities'!$B$4/2,INDEX('Profile-matrices_Condorcet'!I708:L708,1,MATCH(MAX('Profile-matrices_Condorcet'!I709:L709),'Profile-matrices_Condorcet'!I709:L709,0)),"NCW")</f>
        <v>C</v>
      </c>
      <c r="H709" t="s">
        <v>13</v>
      </c>
      <c r="I709" s="3">
        <f>COUNTIF($I707:$S707,I708)</f>
        <v>1</v>
      </c>
      <c r="J709" s="3">
        <f>COUNTIF($I707:$S707,J708)</f>
        <v>1</v>
      </c>
      <c r="K709" s="3">
        <f>COUNTIF($I707:$S707,K708)</f>
        <v>3</v>
      </c>
      <c r="L709" s="3">
        <f>COUNTIF($I707:$S707,L708)</f>
        <v>1</v>
      </c>
    </row>
    <row r="710" spans="1:20" x14ac:dyDescent="0.25">
      <c r="A710">
        <f t="shared" si="22"/>
        <v>709</v>
      </c>
      <c r="B710">
        <f t="shared" si="23"/>
        <v>178</v>
      </c>
      <c r="C710" t="str">
        <f>INDEX('VBA code_permu_wo_repettn'!$T$3:$Y$6,COUNTIF('Profile-matrices_Condorcet'!$B$2:$B710,'Profile-matrices_Condorcet'!$B710),MATCH(INDEX('numeric possibilities'!D$3:D$1298,VLOOKUP($B710,'numeric possibilities'!$C$3:$G$1298,1)),'VBA code_permu_wo_repettn'!$T$2:$Y$2))</f>
        <v>A</v>
      </c>
      <c r="D710" t="str">
        <f>INDEX('VBA code_permu_wo_repettn'!$AA$3:$AF$6,COUNTIF('Profile-matrices_Condorcet'!$B$2:$B710,'Profile-matrices_Condorcet'!$B710),MATCH(INDEX('numeric possibilities'!E$3:E$1298,VLOOKUP($B710,'numeric possibilities'!$C$3:$G$1298,1)),'VBA code_permu_wo_repettn'!$AA$2:$AF$2))</f>
        <v>B</v>
      </c>
      <c r="E710" t="str">
        <f>INDEX('VBA code_permu_wo_repettn'!$AH$3:$AM$6,COUNTIF('Profile-matrices_Condorcet'!$B$2:$B710,'Profile-matrices_Condorcet'!$B710),MATCH(INDEX('numeric possibilities'!F$3:F$1298,VLOOKUP($B710,'numeric possibilities'!$C$3:$G$1298,1)),'VBA code_permu_wo_repettn'!$AH$2:$AM$2))</f>
        <v>C</v>
      </c>
      <c r="F710" t="str">
        <f>INDEX('VBA code_permu_wo_repettn'!$AO$3:$AT$6,COUNTIF('Profile-matrices_Condorcet'!$B$2:$B710,'Profile-matrices_Condorcet'!$B710),MATCH(INDEX('numeric possibilities'!G$3:G$1298,VLOOKUP($B710,'numeric possibilities'!$C$3:$G$1298,1)),'VBA code_permu_wo_repettn'!$AO$2:$AT$2))</f>
        <v>D</v>
      </c>
      <c r="H710" t="s">
        <v>14</v>
      </c>
      <c r="I710" s="3">
        <f>IF(MATCH(I$1,$C710:$C713,0)&lt;(MATCH(J$1,$C710:$C713,0)),1*a_vote,0)+IF(MATCH(I$1,$D710:$D713,0)&lt;MATCH(J$1,$D710:$D713,0),1*b_vote,0)+IF(MATCH(I$1,$E710:$E713,0)&lt;MATCH(J$1,$E710:$E713,0),1*c_vote,0)+IF(MATCH(I$1,$F710:$F713,0)&lt;MATCH(J$1,$F710:$F713,0),1*d_vote,0)</f>
        <v>0.74</v>
      </c>
      <c r="J710" s="3">
        <f>IF(MATCH(I$1,$C710:$C713,0)&gt;(MATCH(J$1,$C710:$C713,0)),1*a_vote,0)+IF(MATCH(I$1,$D710:$D713,0)&gt;MATCH(J$1,$D710:$D713,0),1*b_vote,0)+IF(MATCH(I$1,$E710:$E713,0)&gt;MATCH(J$1,$E710:$E713,0),1*c_vote,0)+IF(MATCH(I$1,$F710:$F713,0)&gt;MATCH(J$1,$F710:$F713,0),1*d_vote,0)</f>
        <v>0.26</v>
      </c>
      <c r="K710" s="3">
        <f>IF(MATCH($K$1,$C710:$C713,0)&lt;(MATCH($L$1,$C710:$C713,0)),1*a_vote,0)+IF(MATCH($K$1,$D710:$D713,0)&lt;MATCH($L$1,$D710:$D713,0),1*b_vote,0)+IF(MATCH($K$1,$E710:$E713,0)&lt;MATCH($L$1,$E710:$E713,0),1*c_vote,0)+IF(MATCH($K$1,$F710:$F713,0)&lt;MATCH($L$1,$F710:$F713,0),1*d_vote,0)</f>
        <v>0.49</v>
      </c>
      <c r="L710" s="3">
        <f>IF(MATCH(K$1,$C710:$C713,0)&gt;(MATCH(L$1,$C710:$C713,0)),1*a_vote,0)+IF(MATCH(K$1,$D710:$D713,0)&gt;MATCH(L$1,$D710:$D713,0),1*b_vote,0)+IF(MATCH(K$1,$E710:$E713,0)&gt;MATCH(L$1,$E710:$E713,0),1*c_vote,0)+IF(MATCH(K$1,$F710:$F713,0)&gt;MATCH(L$1,$F710:$F713,0),1*d_vote,0)</f>
        <v>0.51</v>
      </c>
      <c r="M710" s="3">
        <f>IF(MATCH($M$1,$C710:$C713,0)&lt;(MATCH($N$1,$C710:$C713,0)),1*a_vote,0)+IF(MATCH($M$1,$D710:$D713,0)&lt;MATCH($N$1,$D710:$D713,0),1*b_vote,0)+IF(MATCH($M$1,$E710:$E713,0)&lt;MATCH($N$1,$E710:$E713,0),1*c_vote,0)+IF(MATCH($M$1,$F710:$F713,0)&lt;MATCH($N$1,$F710:$F713,0),1*d_vote,0)</f>
        <v>0.27</v>
      </c>
      <c r="N710" s="3">
        <f>IF(MATCH(M$1,$C710:$C713,0)&gt;(MATCH(N$1,$C710:$C713,0)),1*a_vote,0)+IF(MATCH(M$1,$D710:$D713,0)&gt;MATCH(N$1,$D710:$D713,0),1*b_vote,0)+IF(MATCH(M$1,$E710:$E713,0)&gt;MATCH(N$1,$E710:$E713,0),1*c_vote,0)+IF(MATCH(M$1,$F710:$F713,0)&gt;MATCH(N$1,$F710:$F713,0),1*d_vote,0)</f>
        <v>0.73</v>
      </c>
      <c r="O710" s="3">
        <f>IF(MATCH($O$1,$C710:$C713,0)&lt;(MATCH($P$1,$C710:$C713,0)),1*a_vote,0)+IF(MATCH($O$1,$D710:$D713,0)&lt;MATCH($P$1,$D710:$D713,0),1*b_vote,0)+IF(MATCH($O$1,$E710:$E713,0)&lt;MATCH($P$1,$E710:$E713,0),1*c_vote,0)+IF(MATCH($O$1,$F710:$F713,0)&lt;MATCH($P$1,$F710:$F713,0),1*d_vote,0)</f>
        <v>0.48</v>
      </c>
      <c r="P710" s="3">
        <f>IF(MATCH(O$1,$C710:$C713,0)&gt;(MATCH(P$1,$C710:$C713,0)),1*a_vote,0)+IF(MATCH(O$1,$D710:$D713,0)&gt;MATCH(P$1,$D710:$D713,0),1*b_vote,0)+IF(MATCH(O$1,$E710:$E713,0)&gt;MATCH(P$1,$E710:$E713,0),1*c_vote,0)+IF(MATCH(O$1,$F710:$F713,0)&gt;MATCH(P$1,$F710:$F713,0),1*d_vote,0)</f>
        <v>0.52</v>
      </c>
      <c r="Q710" s="3">
        <f>IF(MATCH($Q$1,$C710:$C713,0)&lt;(MATCH($R$1,$C710:$C713,0)),1*a_vote,0)+IF(MATCH($Q$1,$D710:$D713,0)&lt;MATCH($R$1,$D710:$D713,0),1*b_vote,0)+IF(MATCH($Q$1,$E710:$E713,0)&lt;MATCH($R$1,$E710:$E713,0),1*c_vote,0)+IF(MATCH($Q$1,$F710:$F713,0)&lt;MATCH($R$1,$F710:$F713,0),1*d_vote,0)</f>
        <v>0.26</v>
      </c>
      <c r="R710" s="3">
        <f>IF(MATCH(Q$1,$C710:$C713,0)&gt;(MATCH(R$1,$C710:$C713,0)),1*a_vote,0)+IF(MATCH(Q$1,$D710:$D713,0)&gt;MATCH(R$1,$D710:$D713,0),1*b_vote,0)+IF(MATCH(Q$1,$E710:$E713,0)&gt;MATCH(R$1,$E710:$E713,0),1*c_vote,0)+IF(MATCH(Q$1,$F710:$F713,0)&gt;MATCH(R$1,$F710:$F713,0),1*d_vote,0)</f>
        <v>0.74</v>
      </c>
      <c r="S710" s="3">
        <f>IF(MATCH($S$1,$C710:$C713,0)&lt;(MATCH($T$1,$C710:$C713,0)),1*a_vote,0)+IF(MATCH($S$1,$D710:$D713,0)&lt;MATCH($T$1,$D710:$D713,0),1*b_vote,0)+IF(MATCH($S$1,$E710:$E713,0)&lt;MATCH($T$1,$E710:$E713,0),1*c_vote,0)+IF(MATCH($S$1,$F710:$F713,0)&lt;MATCH($T$1,$F710:$F713,0),1*d_vote,0)</f>
        <v>0.52</v>
      </c>
      <c r="T710" s="3">
        <f>IF(MATCH(S$1,$C710:$C713,0)&gt;(MATCH(T$1,$C710:$C713,0)),1*a_vote,0)+IF(MATCH(S$1,$D710:$D713,0)&gt;MATCH(T$1,$D710:$D713,0),1*b_vote,0)+IF(MATCH(S$1,$E710:$E713,0)&gt;MATCH(T$1,$E710:$E713,0),1*c_vote,0)+IF(MATCH(S$1,$F710:$F713,0)&gt;MATCH(T$1,$F710:$F713,0),1*d_vote,0)</f>
        <v>0.48</v>
      </c>
    </row>
    <row r="711" spans="1:20" x14ac:dyDescent="0.25">
      <c r="A711">
        <f t="shared" si="22"/>
        <v>710</v>
      </c>
      <c r="B711">
        <f t="shared" si="23"/>
        <v>178</v>
      </c>
      <c r="C711" t="str">
        <f>INDEX('VBA code_permu_wo_repettn'!$T$3:$Y$6,COUNTIF('Profile-matrices_Condorcet'!$B$2:$B711,'Profile-matrices_Condorcet'!$B711),MATCH(INDEX('numeric possibilities'!D$3:D$1298,VLOOKUP($B711,'numeric possibilities'!$C$3:$G$1298,1)),'VBA code_permu_wo_repettn'!$T$2:$Y$2))</f>
        <v>C</v>
      </c>
      <c r="D711" t="str">
        <f>INDEX('VBA code_permu_wo_repettn'!$AA$3:$AF$6,COUNTIF('Profile-matrices_Condorcet'!$B$2:$B711,'Profile-matrices_Condorcet'!$B711),MATCH(INDEX('numeric possibilities'!E$3:E$1298,VLOOKUP($B711,'numeric possibilities'!$C$3:$G$1298,1)),'VBA code_permu_wo_repettn'!$AA$2:$AF$2))</f>
        <v>D</v>
      </c>
      <c r="E711" t="str">
        <f>INDEX('VBA code_permu_wo_repettn'!$AH$3:$AM$6,COUNTIF('Profile-matrices_Condorcet'!$B$2:$B711,'Profile-matrices_Condorcet'!$B711),MATCH(INDEX('numeric possibilities'!F$3:F$1298,VLOOKUP($B711,'numeric possibilities'!$C$3:$G$1298,1)),'VBA code_permu_wo_repettn'!$AH$2:$AM$2))</f>
        <v>D</v>
      </c>
      <c r="F711" t="str">
        <f>INDEX('VBA code_permu_wo_repettn'!$AO$3:$AT$6,COUNTIF('Profile-matrices_Condorcet'!$B$2:$B711,'Profile-matrices_Condorcet'!$B711),MATCH(INDEX('numeric possibilities'!G$3:G$1298,VLOOKUP($B711,'numeric possibilities'!$C$3:$G$1298,1)),'VBA code_permu_wo_repettn'!$AO$2:$AT$2))</f>
        <v>A</v>
      </c>
      <c r="H711" t="s">
        <v>15</v>
      </c>
      <c r="I711" t="str">
        <f>IF(I710&gt;J710,$I$1,IF(I710&lt;J710,$J$1,0))</f>
        <v>A</v>
      </c>
      <c r="K711" t="str">
        <f>IF(K710&gt;L710,$K$1,IF(K710&lt;L710,$L$1,0))</f>
        <v>C</v>
      </c>
      <c r="M711" t="str">
        <f>IF(M710&gt;N710,$M$1,IF(M710&lt;N710,$N$1,0))</f>
        <v>D</v>
      </c>
      <c r="O711" t="str">
        <f>IF(O710&gt;P710,$O$1,IF(O710&lt;P710,$P$1,0))</f>
        <v>C</v>
      </c>
      <c r="Q711" t="str">
        <f>IF(Q710&gt;R710,$Q$1,IF(Q710&lt;R710,$R$1,0))</f>
        <v>D</v>
      </c>
      <c r="S711" t="str">
        <f>IF(S710&gt;T710,$S$1,IF(S710&lt;T710,$T$1,0))</f>
        <v>C</v>
      </c>
    </row>
    <row r="712" spans="1:20" x14ac:dyDescent="0.25">
      <c r="A712">
        <f t="shared" si="22"/>
        <v>711</v>
      </c>
      <c r="B712">
        <f t="shared" si="23"/>
        <v>178</v>
      </c>
      <c r="C712" t="str">
        <f>INDEX('VBA code_permu_wo_repettn'!$T$3:$Y$6,COUNTIF('Profile-matrices_Condorcet'!$B$2:$B712,'Profile-matrices_Condorcet'!$B712),MATCH(INDEX('numeric possibilities'!D$3:D$1298,VLOOKUP($B712,'numeric possibilities'!$C$3:$G$1298,1)),'VBA code_permu_wo_repettn'!$T$2:$Y$2))</f>
        <v>D</v>
      </c>
      <c r="D712" t="str">
        <f>INDEX('VBA code_permu_wo_repettn'!$AA$3:$AF$6,COUNTIF('Profile-matrices_Condorcet'!$B$2:$B712,'Profile-matrices_Condorcet'!$B712),MATCH(INDEX('numeric possibilities'!E$3:E$1298,VLOOKUP($B712,'numeric possibilities'!$C$3:$G$1298,1)),'VBA code_permu_wo_repettn'!$AA$2:$AF$2))</f>
        <v>C</v>
      </c>
      <c r="E712" t="str">
        <f>INDEX('VBA code_permu_wo_repettn'!$AH$3:$AM$6,COUNTIF('Profile-matrices_Condorcet'!$B$2:$B712,'Profile-matrices_Condorcet'!$B712),MATCH(INDEX('numeric possibilities'!F$3:F$1298,VLOOKUP($B712,'numeric possibilities'!$C$3:$G$1298,1)),'VBA code_permu_wo_repettn'!$AH$2:$AM$2))</f>
        <v>A</v>
      </c>
      <c r="F712" t="str">
        <f>INDEX('VBA code_permu_wo_repettn'!$AO$3:$AT$6,COUNTIF('Profile-matrices_Condorcet'!$B$2:$B712,'Profile-matrices_Condorcet'!$B712),MATCH(INDEX('numeric possibilities'!G$3:G$1298,VLOOKUP($B712,'numeric possibilities'!$C$3:$G$1298,1)),'VBA code_permu_wo_repettn'!$AO$2:$AT$2))</f>
        <v>B</v>
      </c>
      <c r="I712" t="s">
        <v>0</v>
      </c>
      <c r="J712" t="s">
        <v>1</v>
      </c>
      <c r="K712" t="s">
        <v>2</v>
      </c>
      <c r="L712" t="s">
        <v>3</v>
      </c>
    </row>
    <row r="713" spans="1:20" x14ac:dyDescent="0.25">
      <c r="A713">
        <f t="shared" si="22"/>
        <v>712</v>
      </c>
      <c r="B713">
        <f t="shared" si="23"/>
        <v>178</v>
      </c>
      <c r="C713" t="str">
        <f>INDEX('VBA code_permu_wo_repettn'!$T$3:$Y$6,COUNTIF('Profile-matrices_Condorcet'!$B$2:$B713,'Profile-matrices_Condorcet'!$B713),MATCH(INDEX('numeric possibilities'!D$3:D$1298,VLOOKUP($B713,'numeric possibilities'!$C$3:$G$1298,1)),'VBA code_permu_wo_repettn'!$T$2:$Y$2))</f>
        <v>B</v>
      </c>
      <c r="D713" t="str">
        <f>INDEX('VBA code_permu_wo_repettn'!$AA$3:$AF$6,COUNTIF('Profile-matrices_Condorcet'!$B$2:$B713,'Profile-matrices_Condorcet'!$B713),MATCH(INDEX('numeric possibilities'!E$3:E$1298,VLOOKUP($B713,'numeric possibilities'!$C$3:$G$1298,1)),'VBA code_permu_wo_repettn'!$AA$2:$AF$2))</f>
        <v>A</v>
      </c>
      <c r="E713" t="str">
        <f>INDEX('VBA code_permu_wo_repettn'!$AH$3:$AM$6,COUNTIF('Profile-matrices_Condorcet'!$B$2:$B713,'Profile-matrices_Condorcet'!$B713),MATCH(INDEX('numeric possibilities'!F$3:F$1298,VLOOKUP($B713,'numeric possibilities'!$C$3:$G$1298,1)),'VBA code_permu_wo_repettn'!$AH$2:$AM$2))</f>
        <v>B</v>
      </c>
      <c r="F713" t="str">
        <f>INDEX('VBA code_permu_wo_repettn'!$AO$3:$AT$6,COUNTIF('Profile-matrices_Condorcet'!$B$2:$B713,'Profile-matrices_Condorcet'!$B713),MATCH(INDEX('numeric possibilities'!G$3:G$1298,VLOOKUP($B713,'numeric possibilities'!$C$3:$G$1298,1)),'VBA code_permu_wo_repettn'!$AO$2:$AT$2))</f>
        <v>C</v>
      </c>
      <c r="G713" t="str">
        <f>IF(MAX(I713:L713)&gt;='numeric possibilities'!$B$4/2,INDEX('Profile-matrices_Condorcet'!I712:L712,1,MATCH(MAX('Profile-matrices_Condorcet'!I713:L713),'Profile-matrices_Condorcet'!I713:L713,0)),"NCW")</f>
        <v>C</v>
      </c>
      <c r="H713" t="s">
        <v>13</v>
      </c>
      <c r="I713" s="3">
        <f>COUNTIF($I711:$S711,I712)</f>
        <v>1</v>
      </c>
      <c r="J713" s="3">
        <f>COUNTIF($I711:$S711,J712)</f>
        <v>0</v>
      </c>
      <c r="K713" s="3">
        <f>COUNTIF($I711:$S711,K712)</f>
        <v>3</v>
      </c>
      <c r="L713" s="3">
        <f>COUNTIF($I711:$S711,L712)</f>
        <v>2</v>
      </c>
    </row>
    <row r="714" spans="1:20" x14ac:dyDescent="0.25">
      <c r="A714">
        <f t="shared" si="22"/>
        <v>713</v>
      </c>
      <c r="B714">
        <f t="shared" si="23"/>
        <v>179</v>
      </c>
      <c r="C714" t="str">
        <f>INDEX('VBA code_permu_wo_repettn'!$T$3:$Y$6,COUNTIF('Profile-matrices_Condorcet'!$B$2:$B714,'Profile-matrices_Condorcet'!$B714),MATCH(INDEX('numeric possibilities'!D$3:D$1298,VLOOKUP($B714,'numeric possibilities'!$C$3:$G$1298,1)),'VBA code_permu_wo_repettn'!$T$2:$Y$2))</f>
        <v>A</v>
      </c>
      <c r="D714" t="str">
        <f>INDEX('VBA code_permu_wo_repettn'!$AA$3:$AF$6,COUNTIF('Profile-matrices_Condorcet'!$B$2:$B714,'Profile-matrices_Condorcet'!$B714),MATCH(INDEX('numeric possibilities'!E$3:E$1298,VLOOKUP($B714,'numeric possibilities'!$C$3:$G$1298,1)),'VBA code_permu_wo_repettn'!$AA$2:$AF$2))</f>
        <v>B</v>
      </c>
      <c r="E714" t="str">
        <f>INDEX('VBA code_permu_wo_repettn'!$AH$3:$AM$6,COUNTIF('Profile-matrices_Condorcet'!$B$2:$B714,'Profile-matrices_Condorcet'!$B714),MATCH(INDEX('numeric possibilities'!F$3:F$1298,VLOOKUP($B714,'numeric possibilities'!$C$3:$G$1298,1)),'VBA code_permu_wo_repettn'!$AH$2:$AM$2))</f>
        <v>C</v>
      </c>
      <c r="F714" t="str">
        <f>INDEX('VBA code_permu_wo_repettn'!$AO$3:$AT$6,COUNTIF('Profile-matrices_Condorcet'!$B$2:$B714,'Profile-matrices_Condorcet'!$B714),MATCH(INDEX('numeric possibilities'!G$3:G$1298,VLOOKUP($B714,'numeric possibilities'!$C$3:$G$1298,1)),'VBA code_permu_wo_repettn'!$AO$2:$AT$2))</f>
        <v>D</v>
      </c>
      <c r="H714" t="s">
        <v>14</v>
      </c>
      <c r="I714" s="3">
        <f>IF(MATCH(I$1,$C714:$C717,0)&lt;(MATCH(J$1,$C714:$C717,0)),1*a_vote,0)+IF(MATCH(I$1,$D714:$D717,0)&lt;MATCH(J$1,$D714:$D717,0),1*b_vote,0)+IF(MATCH(I$1,$E714:$E717,0)&lt;MATCH(J$1,$E714:$E717,0),1*c_vote,0)+IF(MATCH(I$1,$F714:$F717,0)&lt;MATCH(J$1,$F714:$F717,0),1*d_vote,0)</f>
        <v>0.74</v>
      </c>
      <c r="J714" s="3">
        <f>IF(MATCH(I$1,$C714:$C717,0)&gt;(MATCH(J$1,$C714:$C717,0)),1*a_vote,0)+IF(MATCH(I$1,$D714:$D717,0)&gt;MATCH(J$1,$D714:$D717,0),1*b_vote,0)+IF(MATCH(I$1,$E714:$E717,0)&gt;MATCH(J$1,$E714:$E717,0),1*c_vote,0)+IF(MATCH(I$1,$F714:$F717,0)&gt;MATCH(J$1,$F714:$F717,0),1*d_vote,0)</f>
        <v>0.26</v>
      </c>
      <c r="K714" s="3">
        <f>IF(MATCH($K$1,$C714:$C717,0)&lt;(MATCH($L$1,$C714:$C717,0)),1*a_vote,0)+IF(MATCH($K$1,$D714:$D717,0)&lt;MATCH($L$1,$D714:$D717,0),1*b_vote,0)+IF(MATCH($K$1,$E714:$E717,0)&lt;MATCH($L$1,$E714:$E717,0),1*c_vote,0)+IF(MATCH($K$1,$F714:$F717,0)&lt;MATCH($L$1,$F714:$F717,0),1*d_vote,0)</f>
        <v>0.49</v>
      </c>
      <c r="L714" s="3">
        <f>IF(MATCH(K$1,$C714:$C717,0)&gt;(MATCH(L$1,$C714:$C717,0)),1*a_vote,0)+IF(MATCH(K$1,$D714:$D717,0)&gt;MATCH(L$1,$D714:$D717,0),1*b_vote,0)+IF(MATCH(K$1,$E714:$E717,0)&gt;MATCH(L$1,$E714:$E717,0),1*c_vote,0)+IF(MATCH(K$1,$F714:$F717,0)&gt;MATCH(L$1,$F714:$F717,0),1*d_vote,0)</f>
        <v>0.51</v>
      </c>
      <c r="M714" s="3">
        <f>IF(MATCH($M$1,$C714:$C717,0)&lt;(MATCH($N$1,$C714:$C717,0)),1*a_vote,0)+IF(MATCH($M$1,$D714:$D717,0)&lt;MATCH($N$1,$D714:$D717,0),1*b_vote,0)+IF(MATCH($M$1,$E714:$E717,0)&lt;MATCH($N$1,$E714:$E717,0),1*c_vote,0)+IF(MATCH($M$1,$F714:$F717,0)&lt;MATCH($N$1,$F714:$F717,0),1*d_vote,0)</f>
        <v>0.27</v>
      </c>
      <c r="N714" s="3">
        <f>IF(MATCH(M$1,$C714:$C717,0)&gt;(MATCH(N$1,$C714:$C717,0)),1*a_vote,0)+IF(MATCH(M$1,$D714:$D717,0)&gt;MATCH(N$1,$D714:$D717,0),1*b_vote,0)+IF(MATCH(M$1,$E714:$E717,0)&gt;MATCH(N$1,$E714:$E717,0),1*c_vote,0)+IF(MATCH(M$1,$F714:$F717,0)&gt;MATCH(N$1,$F714:$F717,0),1*d_vote,0)</f>
        <v>0.73</v>
      </c>
      <c r="O714" s="3">
        <f>IF(MATCH($O$1,$C714:$C717,0)&lt;(MATCH($P$1,$C714:$C717,0)),1*a_vote,0)+IF(MATCH($O$1,$D714:$D717,0)&lt;MATCH($P$1,$D714:$D717,0),1*b_vote,0)+IF(MATCH($O$1,$E714:$E717,0)&lt;MATCH($P$1,$E714:$E717,0),1*c_vote,0)+IF(MATCH($O$1,$F714:$F717,0)&lt;MATCH($P$1,$F714:$F717,0),1*d_vote,0)</f>
        <v>0.75</v>
      </c>
      <c r="P714" s="3">
        <f>IF(MATCH(O$1,$C714:$C717,0)&gt;(MATCH(P$1,$C714:$C717,0)),1*a_vote,0)+IF(MATCH(O$1,$D714:$D717,0)&gt;MATCH(P$1,$D714:$D717,0),1*b_vote,0)+IF(MATCH(O$1,$E714:$E717,0)&gt;MATCH(P$1,$E714:$E717,0),1*c_vote,0)+IF(MATCH(O$1,$F714:$F717,0)&gt;MATCH(P$1,$F714:$F717,0),1*d_vote,0)</f>
        <v>0.25</v>
      </c>
      <c r="Q714" s="3">
        <f>IF(MATCH($Q$1,$C714:$C717,0)&lt;(MATCH($R$1,$C714:$C717,0)),1*a_vote,0)+IF(MATCH($Q$1,$D714:$D717,0)&lt;MATCH($R$1,$D714:$D717,0),1*b_vote,0)+IF(MATCH($Q$1,$E714:$E717,0)&lt;MATCH($R$1,$E714:$E717,0),1*c_vote,0)+IF(MATCH($Q$1,$F714:$F717,0)&lt;MATCH($R$1,$F714:$F717,0),1*d_vote,0)</f>
        <v>0.26</v>
      </c>
      <c r="R714" s="3">
        <f>IF(MATCH(Q$1,$C714:$C717,0)&gt;(MATCH(R$1,$C714:$C717,0)),1*a_vote,0)+IF(MATCH(Q$1,$D714:$D717,0)&gt;MATCH(R$1,$D714:$D717,0),1*b_vote,0)+IF(MATCH(Q$1,$E714:$E717,0)&gt;MATCH(R$1,$E714:$E717,0),1*c_vote,0)+IF(MATCH(Q$1,$F714:$F717,0)&gt;MATCH(R$1,$F714:$F717,0),1*d_vote,0)</f>
        <v>0.74</v>
      </c>
      <c r="S714" s="3">
        <f>IF(MATCH($S$1,$C714:$C717,0)&lt;(MATCH($T$1,$C714:$C717,0)),1*a_vote,0)+IF(MATCH($S$1,$D714:$D717,0)&lt;MATCH($T$1,$D714:$D717,0),1*b_vote,0)+IF(MATCH($S$1,$E714:$E717,0)&lt;MATCH($T$1,$E714:$E717,0),1*c_vote,0)+IF(MATCH($S$1,$F714:$F717,0)&lt;MATCH($T$1,$F714:$F717,0),1*d_vote,0)</f>
        <v>0.25</v>
      </c>
      <c r="T714" s="3">
        <f>IF(MATCH(S$1,$C714:$C717,0)&gt;(MATCH(T$1,$C714:$C717,0)),1*a_vote,0)+IF(MATCH(S$1,$D714:$D717,0)&gt;MATCH(T$1,$D714:$D717,0),1*b_vote,0)+IF(MATCH(S$1,$E714:$E717,0)&gt;MATCH(T$1,$E714:$E717,0),1*c_vote,0)+IF(MATCH(S$1,$F714:$F717,0)&gt;MATCH(T$1,$F714:$F717,0),1*d_vote,0)</f>
        <v>0.75</v>
      </c>
    </row>
    <row r="715" spans="1:20" x14ac:dyDescent="0.25">
      <c r="A715">
        <f t="shared" si="22"/>
        <v>714</v>
      </c>
      <c r="B715">
        <f t="shared" si="23"/>
        <v>179</v>
      </c>
      <c r="C715" t="str">
        <f>INDEX('VBA code_permu_wo_repettn'!$T$3:$Y$6,COUNTIF('Profile-matrices_Condorcet'!$B$2:$B715,'Profile-matrices_Condorcet'!$B715),MATCH(INDEX('numeric possibilities'!D$3:D$1298,VLOOKUP($B715,'numeric possibilities'!$C$3:$G$1298,1)),'VBA code_permu_wo_repettn'!$T$2:$Y$2))</f>
        <v>D</v>
      </c>
      <c r="D715" t="str">
        <f>INDEX('VBA code_permu_wo_repettn'!$AA$3:$AF$6,COUNTIF('Profile-matrices_Condorcet'!$B$2:$B715,'Profile-matrices_Condorcet'!$B715),MATCH(INDEX('numeric possibilities'!E$3:E$1298,VLOOKUP($B715,'numeric possibilities'!$C$3:$G$1298,1)),'VBA code_permu_wo_repettn'!$AA$2:$AF$2))</f>
        <v>D</v>
      </c>
      <c r="E715" t="str">
        <f>INDEX('VBA code_permu_wo_repettn'!$AH$3:$AM$6,COUNTIF('Profile-matrices_Condorcet'!$B$2:$B715,'Profile-matrices_Condorcet'!$B715),MATCH(INDEX('numeric possibilities'!F$3:F$1298,VLOOKUP($B715,'numeric possibilities'!$C$3:$G$1298,1)),'VBA code_permu_wo_repettn'!$AH$2:$AM$2))</f>
        <v>D</v>
      </c>
      <c r="F715" t="str">
        <f>INDEX('VBA code_permu_wo_repettn'!$AO$3:$AT$6,COUNTIF('Profile-matrices_Condorcet'!$B$2:$B715,'Profile-matrices_Condorcet'!$B715),MATCH(INDEX('numeric possibilities'!G$3:G$1298,VLOOKUP($B715,'numeric possibilities'!$C$3:$G$1298,1)),'VBA code_permu_wo_repettn'!$AO$2:$AT$2))</f>
        <v>A</v>
      </c>
      <c r="H715" t="s">
        <v>15</v>
      </c>
      <c r="I715" t="str">
        <f>IF(I714&gt;J714,$I$1,IF(I714&lt;J714,$J$1,0))</f>
        <v>A</v>
      </c>
      <c r="K715" t="str">
        <f>IF(K714&gt;L714,$K$1,IF(K714&lt;L714,$L$1,0))</f>
        <v>C</v>
      </c>
      <c r="M715" t="str">
        <f>IF(M714&gt;N714,$M$1,IF(M714&lt;N714,$N$1,0))</f>
        <v>D</v>
      </c>
      <c r="O715" t="str">
        <f>IF(O714&gt;P714,$O$1,IF(O714&lt;P714,$P$1,0))</f>
        <v>B</v>
      </c>
      <c r="Q715" t="str">
        <f>IF(Q714&gt;R714,$Q$1,IF(Q714&lt;R714,$R$1,0))</f>
        <v>D</v>
      </c>
      <c r="S715" t="str">
        <f>IF(S714&gt;T714,$S$1,IF(S714&lt;T714,$T$1,0))</f>
        <v>D</v>
      </c>
    </row>
    <row r="716" spans="1:20" x14ac:dyDescent="0.25">
      <c r="A716">
        <f t="shared" si="22"/>
        <v>715</v>
      </c>
      <c r="B716">
        <f t="shared" si="23"/>
        <v>179</v>
      </c>
      <c r="C716" t="str">
        <f>INDEX('VBA code_permu_wo_repettn'!$T$3:$Y$6,COUNTIF('Profile-matrices_Condorcet'!$B$2:$B716,'Profile-matrices_Condorcet'!$B716),MATCH(INDEX('numeric possibilities'!D$3:D$1298,VLOOKUP($B716,'numeric possibilities'!$C$3:$G$1298,1)),'VBA code_permu_wo_repettn'!$T$2:$Y$2))</f>
        <v>B</v>
      </c>
      <c r="D716" t="str">
        <f>INDEX('VBA code_permu_wo_repettn'!$AA$3:$AF$6,COUNTIF('Profile-matrices_Condorcet'!$B$2:$B716,'Profile-matrices_Condorcet'!$B716),MATCH(INDEX('numeric possibilities'!E$3:E$1298,VLOOKUP($B716,'numeric possibilities'!$C$3:$G$1298,1)),'VBA code_permu_wo_repettn'!$AA$2:$AF$2))</f>
        <v>C</v>
      </c>
      <c r="E716" t="str">
        <f>INDEX('VBA code_permu_wo_repettn'!$AH$3:$AM$6,COUNTIF('Profile-matrices_Condorcet'!$B$2:$B716,'Profile-matrices_Condorcet'!$B716),MATCH(INDEX('numeric possibilities'!F$3:F$1298,VLOOKUP($B716,'numeric possibilities'!$C$3:$G$1298,1)),'VBA code_permu_wo_repettn'!$AH$2:$AM$2))</f>
        <v>A</v>
      </c>
      <c r="F716" t="str">
        <f>INDEX('VBA code_permu_wo_repettn'!$AO$3:$AT$6,COUNTIF('Profile-matrices_Condorcet'!$B$2:$B716,'Profile-matrices_Condorcet'!$B716),MATCH(INDEX('numeric possibilities'!G$3:G$1298,VLOOKUP($B716,'numeric possibilities'!$C$3:$G$1298,1)),'VBA code_permu_wo_repettn'!$AO$2:$AT$2))</f>
        <v>B</v>
      </c>
      <c r="I716" t="s">
        <v>0</v>
      </c>
      <c r="J716" t="s">
        <v>1</v>
      </c>
      <c r="K716" t="s">
        <v>2</v>
      </c>
      <c r="L716" t="s">
        <v>3</v>
      </c>
    </row>
    <row r="717" spans="1:20" x14ac:dyDescent="0.25">
      <c r="A717">
        <f t="shared" si="22"/>
        <v>716</v>
      </c>
      <c r="B717">
        <f t="shared" si="23"/>
        <v>179</v>
      </c>
      <c r="C717" t="str">
        <f>INDEX('VBA code_permu_wo_repettn'!$T$3:$Y$6,COUNTIF('Profile-matrices_Condorcet'!$B$2:$B717,'Profile-matrices_Condorcet'!$B717),MATCH(INDEX('numeric possibilities'!D$3:D$1298,VLOOKUP($B717,'numeric possibilities'!$C$3:$G$1298,1)),'VBA code_permu_wo_repettn'!$T$2:$Y$2))</f>
        <v>C</v>
      </c>
      <c r="D717" t="str">
        <f>INDEX('VBA code_permu_wo_repettn'!$AA$3:$AF$6,COUNTIF('Profile-matrices_Condorcet'!$B$2:$B717,'Profile-matrices_Condorcet'!$B717),MATCH(INDEX('numeric possibilities'!E$3:E$1298,VLOOKUP($B717,'numeric possibilities'!$C$3:$G$1298,1)),'VBA code_permu_wo_repettn'!$AA$2:$AF$2))</f>
        <v>A</v>
      </c>
      <c r="E717" t="str">
        <f>INDEX('VBA code_permu_wo_repettn'!$AH$3:$AM$6,COUNTIF('Profile-matrices_Condorcet'!$B$2:$B717,'Profile-matrices_Condorcet'!$B717),MATCH(INDEX('numeric possibilities'!F$3:F$1298,VLOOKUP($B717,'numeric possibilities'!$C$3:$G$1298,1)),'VBA code_permu_wo_repettn'!$AH$2:$AM$2))</f>
        <v>B</v>
      </c>
      <c r="F717" t="str">
        <f>INDEX('VBA code_permu_wo_repettn'!$AO$3:$AT$6,COUNTIF('Profile-matrices_Condorcet'!$B$2:$B717,'Profile-matrices_Condorcet'!$B717),MATCH(INDEX('numeric possibilities'!G$3:G$1298,VLOOKUP($B717,'numeric possibilities'!$C$3:$G$1298,1)),'VBA code_permu_wo_repettn'!$AO$2:$AT$2))</f>
        <v>C</v>
      </c>
      <c r="G717" t="str">
        <f>IF(MAX(I717:L717)&gt;='numeric possibilities'!$B$4/2,INDEX('Profile-matrices_Condorcet'!I716:L716,1,MATCH(MAX('Profile-matrices_Condorcet'!I717:L717),'Profile-matrices_Condorcet'!I717:L717,0)),"NCW")</f>
        <v>D</v>
      </c>
      <c r="H717" t="s">
        <v>13</v>
      </c>
      <c r="I717" s="3">
        <f>COUNTIF($I715:$S715,I716)</f>
        <v>1</v>
      </c>
      <c r="J717" s="3">
        <f>COUNTIF($I715:$S715,J716)</f>
        <v>1</v>
      </c>
      <c r="K717" s="3">
        <f>COUNTIF($I715:$S715,K716)</f>
        <v>1</v>
      </c>
      <c r="L717" s="3">
        <f>COUNTIF($I715:$S715,L716)</f>
        <v>3</v>
      </c>
    </row>
    <row r="718" spans="1:20" x14ac:dyDescent="0.25">
      <c r="A718">
        <f t="shared" ref="A718:A781" si="24">A717+1</f>
        <v>717</v>
      </c>
      <c r="B718">
        <f t="shared" ref="B718:B781" si="25">IF((ROW()-1)&lt;=4*B717,B717,B717+1)</f>
        <v>180</v>
      </c>
      <c r="C718" t="str">
        <f>INDEX('VBA code_permu_wo_repettn'!$T$3:$Y$6,COUNTIF('Profile-matrices_Condorcet'!$B$2:$B718,'Profile-matrices_Condorcet'!$B718),MATCH(INDEX('numeric possibilities'!D$3:D$1298,VLOOKUP($B718,'numeric possibilities'!$C$3:$G$1298,1)),'VBA code_permu_wo_repettn'!$T$2:$Y$2))</f>
        <v>A</v>
      </c>
      <c r="D718" t="str">
        <f>INDEX('VBA code_permu_wo_repettn'!$AA$3:$AF$6,COUNTIF('Profile-matrices_Condorcet'!$B$2:$B718,'Profile-matrices_Condorcet'!$B718),MATCH(INDEX('numeric possibilities'!E$3:E$1298,VLOOKUP($B718,'numeric possibilities'!$C$3:$G$1298,1)),'VBA code_permu_wo_repettn'!$AA$2:$AF$2))</f>
        <v>B</v>
      </c>
      <c r="E718" t="str">
        <f>INDEX('VBA code_permu_wo_repettn'!$AH$3:$AM$6,COUNTIF('Profile-matrices_Condorcet'!$B$2:$B718,'Profile-matrices_Condorcet'!$B718),MATCH(INDEX('numeric possibilities'!F$3:F$1298,VLOOKUP($B718,'numeric possibilities'!$C$3:$G$1298,1)),'VBA code_permu_wo_repettn'!$AH$2:$AM$2))</f>
        <v>C</v>
      </c>
      <c r="F718" t="str">
        <f>INDEX('VBA code_permu_wo_repettn'!$AO$3:$AT$6,COUNTIF('Profile-matrices_Condorcet'!$B$2:$B718,'Profile-matrices_Condorcet'!$B718),MATCH(INDEX('numeric possibilities'!G$3:G$1298,VLOOKUP($B718,'numeric possibilities'!$C$3:$G$1298,1)),'VBA code_permu_wo_repettn'!$AO$2:$AT$2))</f>
        <v>D</v>
      </c>
      <c r="H718" t="s">
        <v>14</v>
      </c>
      <c r="I718" s="3">
        <f>IF(MATCH(I$1,$C718:$C721,0)&lt;(MATCH(J$1,$C718:$C721,0)),1*a_vote,0)+IF(MATCH(I$1,$D718:$D721,0)&lt;MATCH(J$1,$D718:$D721,0),1*b_vote,0)+IF(MATCH(I$1,$E718:$E721,0)&lt;MATCH(J$1,$E718:$E721,0),1*c_vote,0)+IF(MATCH(I$1,$F718:$F721,0)&lt;MATCH(J$1,$F718:$F721,0),1*d_vote,0)</f>
        <v>0.74</v>
      </c>
      <c r="J718" s="3">
        <f>IF(MATCH(I$1,$C718:$C721,0)&gt;(MATCH(J$1,$C718:$C721,0)),1*a_vote,0)+IF(MATCH(I$1,$D718:$D721,0)&gt;MATCH(J$1,$D718:$D721,0),1*b_vote,0)+IF(MATCH(I$1,$E718:$E721,0)&gt;MATCH(J$1,$E718:$E721,0),1*c_vote,0)+IF(MATCH(I$1,$F718:$F721,0)&gt;MATCH(J$1,$F718:$F721,0),1*d_vote,0)</f>
        <v>0.26</v>
      </c>
      <c r="K718" s="3">
        <f>IF(MATCH($K$1,$C718:$C721,0)&lt;(MATCH($L$1,$C718:$C721,0)),1*a_vote,0)+IF(MATCH($K$1,$D718:$D721,0)&lt;MATCH($L$1,$D718:$D721,0),1*b_vote,0)+IF(MATCH($K$1,$E718:$E721,0)&lt;MATCH($L$1,$E718:$E721,0),1*c_vote,0)+IF(MATCH($K$1,$F718:$F721,0)&lt;MATCH($L$1,$F718:$F721,0),1*d_vote,0)</f>
        <v>0.49</v>
      </c>
      <c r="L718" s="3">
        <f>IF(MATCH(K$1,$C718:$C721,0)&gt;(MATCH(L$1,$C718:$C721,0)),1*a_vote,0)+IF(MATCH(K$1,$D718:$D721,0)&gt;MATCH(L$1,$D718:$D721,0),1*b_vote,0)+IF(MATCH(K$1,$E718:$E721,0)&gt;MATCH(L$1,$E718:$E721,0),1*c_vote,0)+IF(MATCH(K$1,$F718:$F721,0)&gt;MATCH(L$1,$F718:$F721,0),1*d_vote,0)</f>
        <v>0.51</v>
      </c>
      <c r="M718" s="3">
        <f>IF(MATCH($M$1,$C718:$C721,0)&lt;(MATCH($N$1,$C718:$C721,0)),1*a_vote,0)+IF(MATCH($M$1,$D718:$D721,0)&lt;MATCH($N$1,$D718:$D721,0),1*b_vote,0)+IF(MATCH($M$1,$E718:$E721,0)&lt;MATCH($N$1,$E718:$E721,0),1*c_vote,0)+IF(MATCH($M$1,$F718:$F721,0)&lt;MATCH($N$1,$F718:$F721,0),1*d_vote,0)</f>
        <v>0.27</v>
      </c>
      <c r="N718" s="3">
        <f>IF(MATCH(M$1,$C718:$C721,0)&gt;(MATCH(N$1,$C718:$C721,0)),1*a_vote,0)+IF(MATCH(M$1,$D718:$D721,0)&gt;MATCH(N$1,$D718:$D721,0),1*b_vote,0)+IF(MATCH(M$1,$E718:$E721,0)&gt;MATCH(N$1,$E718:$E721,0),1*c_vote,0)+IF(MATCH(M$1,$F718:$F721,0)&gt;MATCH(N$1,$F718:$F721,0),1*d_vote,0)</f>
        <v>0.73</v>
      </c>
      <c r="O718" s="3">
        <f>IF(MATCH($O$1,$C718:$C721,0)&lt;(MATCH($P$1,$C718:$C721,0)),1*a_vote,0)+IF(MATCH($O$1,$D718:$D721,0)&lt;MATCH($P$1,$D718:$D721,0),1*b_vote,0)+IF(MATCH($O$1,$E718:$E721,0)&lt;MATCH($P$1,$E718:$E721,0),1*c_vote,0)+IF(MATCH($O$1,$F718:$F721,0)&lt;MATCH($P$1,$F718:$F721,0),1*d_vote,0)</f>
        <v>0.48</v>
      </c>
      <c r="P718" s="3">
        <f>IF(MATCH(O$1,$C718:$C721,0)&gt;(MATCH(P$1,$C718:$C721,0)),1*a_vote,0)+IF(MATCH(O$1,$D718:$D721,0)&gt;MATCH(P$1,$D718:$D721,0),1*b_vote,0)+IF(MATCH(O$1,$E718:$E721,0)&gt;MATCH(P$1,$E718:$E721,0),1*c_vote,0)+IF(MATCH(O$1,$F718:$F721,0)&gt;MATCH(P$1,$F718:$F721,0),1*d_vote,0)</f>
        <v>0.52</v>
      </c>
      <c r="Q718" s="3">
        <f>IF(MATCH($Q$1,$C718:$C721,0)&lt;(MATCH($R$1,$C718:$C721,0)),1*a_vote,0)+IF(MATCH($Q$1,$D718:$D721,0)&lt;MATCH($R$1,$D718:$D721,0),1*b_vote,0)+IF(MATCH($Q$1,$E718:$E721,0)&lt;MATCH($R$1,$E718:$E721,0),1*c_vote,0)+IF(MATCH($Q$1,$F718:$F721,0)&lt;MATCH($R$1,$F718:$F721,0),1*d_vote,0)</f>
        <v>0.26</v>
      </c>
      <c r="R718" s="3">
        <f>IF(MATCH(Q$1,$C718:$C721,0)&gt;(MATCH(R$1,$C718:$C721,0)),1*a_vote,0)+IF(MATCH(Q$1,$D718:$D721,0)&gt;MATCH(R$1,$D718:$D721,0),1*b_vote,0)+IF(MATCH(Q$1,$E718:$E721,0)&gt;MATCH(R$1,$E718:$E721,0),1*c_vote,0)+IF(MATCH(Q$1,$F718:$F721,0)&gt;MATCH(R$1,$F718:$F721,0),1*d_vote,0)</f>
        <v>0.74</v>
      </c>
      <c r="S718" s="3">
        <f>IF(MATCH($S$1,$C718:$C721,0)&lt;(MATCH($T$1,$C718:$C721,0)),1*a_vote,0)+IF(MATCH($S$1,$D718:$D721,0)&lt;MATCH($T$1,$D718:$D721,0),1*b_vote,0)+IF(MATCH($S$1,$E718:$E721,0)&lt;MATCH($T$1,$E718:$E721,0),1*c_vote,0)+IF(MATCH($S$1,$F718:$F721,0)&lt;MATCH($T$1,$F718:$F721,0),1*d_vote,0)</f>
        <v>0.25</v>
      </c>
      <c r="T718" s="3">
        <f>IF(MATCH(S$1,$C718:$C721,0)&gt;(MATCH(T$1,$C718:$C721,0)),1*a_vote,0)+IF(MATCH(S$1,$D718:$D721,0)&gt;MATCH(T$1,$D718:$D721,0),1*b_vote,0)+IF(MATCH(S$1,$E718:$E721,0)&gt;MATCH(T$1,$E718:$E721,0),1*c_vote,0)+IF(MATCH(S$1,$F718:$F721,0)&gt;MATCH(T$1,$F718:$F721,0),1*d_vote,0)</f>
        <v>0.75</v>
      </c>
    </row>
    <row r="719" spans="1:20" x14ac:dyDescent="0.25">
      <c r="A719">
        <f t="shared" si="24"/>
        <v>718</v>
      </c>
      <c r="B719">
        <f t="shared" si="25"/>
        <v>180</v>
      </c>
      <c r="C719" t="str">
        <f>INDEX('VBA code_permu_wo_repettn'!$T$3:$Y$6,COUNTIF('Profile-matrices_Condorcet'!$B$2:$B719,'Profile-matrices_Condorcet'!$B719),MATCH(INDEX('numeric possibilities'!D$3:D$1298,VLOOKUP($B719,'numeric possibilities'!$C$3:$G$1298,1)),'VBA code_permu_wo_repettn'!$T$2:$Y$2))</f>
        <v>D</v>
      </c>
      <c r="D719" t="str">
        <f>INDEX('VBA code_permu_wo_repettn'!$AA$3:$AF$6,COUNTIF('Profile-matrices_Condorcet'!$B$2:$B719,'Profile-matrices_Condorcet'!$B719),MATCH(INDEX('numeric possibilities'!E$3:E$1298,VLOOKUP($B719,'numeric possibilities'!$C$3:$G$1298,1)),'VBA code_permu_wo_repettn'!$AA$2:$AF$2))</f>
        <v>D</v>
      </c>
      <c r="E719" t="str">
        <f>INDEX('VBA code_permu_wo_repettn'!$AH$3:$AM$6,COUNTIF('Profile-matrices_Condorcet'!$B$2:$B719,'Profile-matrices_Condorcet'!$B719),MATCH(INDEX('numeric possibilities'!F$3:F$1298,VLOOKUP($B719,'numeric possibilities'!$C$3:$G$1298,1)),'VBA code_permu_wo_repettn'!$AH$2:$AM$2))</f>
        <v>D</v>
      </c>
      <c r="F719" t="str">
        <f>INDEX('VBA code_permu_wo_repettn'!$AO$3:$AT$6,COUNTIF('Profile-matrices_Condorcet'!$B$2:$B719,'Profile-matrices_Condorcet'!$B719),MATCH(INDEX('numeric possibilities'!G$3:G$1298,VLOOKUP($B719,'numeric possibilities'!$C$3:$G$1298,1)),'VBA code_permu_wo_repettn'!$AO$2:$AT$2))</f>
        <v>A</v>
      </c>
      <c r="H719" t="s">
        <v>15</v>
      </c>
      <c r="I719" t="str">
        <f>IF(I718&gt;J718,$I$1,IF(I718&lt;J718,$J$1,0))</f>
        <v>A</v>
      </c>
      <c r="K719" t="str">
        <f>IF(K718&gt;L718,$K$1,IF(K718&lt;L718,$L$1,0))</f>
        <v>C</v>
      </c>
      <c r="M719" t="str">
        <f>IF(M718&gt;N718,$M$1,IF(M718&lt;N718,$N$1,0))</f>
        <v>D</v>
      </c>
      <c r="O719" t="str">
        <f>IF(O718&gt;P718,$O$1,IF(O718&lt;P718,$P$1,0))</f>
        <v>C</v>
      </c>
      <c r="Q719" t="str">
        <f>IF(Q718&gt;R718,$Q$1,IF(Q718&lt;R718,$R$1,0))</f>
        <v>D</v>
      </c>
      <c r="S719" t="str">
        <f>IF(S718&gt;T718,$S$1,IF(S718&lt;T718,$T$1,0))</f>
        <v>D</v>
      </c>
    </row>
    <row r="720" spans="1:20" x14ac:dyDescent="0.25">
      <c r="A720">
        <f t="shared" si="24"/>
        <v>719</v>
      </c>
      <c r="B720">
        <f t="shared" si="25"/>
        <v>180</v>
      </c>
      <c r="C720" t="str">
        <f>INDEX('VBA code_permu_wo_repettn'!$T$3:$Y$6,COUNTIF('Profile-matrices_Condorcet'!$B$2:$B720,'Profile-matrices_Condorcet'!$B720),MATCH(INDEX('numeric possibilities'!D$3:D$1298,VLOOKUP($B720,'numeric possibilities'!$C$3:$G$1298,1)),'VBA code_permu_wo_repettn'!$T$2:$Y$2))</f>
        <v>C</v>
      </c>
      <c r="D720" t="str">
        <f>INDEX('VBA code_permu_wo_repettn'!$AA$3:$AF$6,COUNTIF('Profile-matrices_Condorcet'!$B$2:$B720,'Profile-matrices_Condorcet'!$B720),MATCH(INDEX('numeric possibilities'!E$3:E$1298,VLOOKUP($B720,'numeric possibilities'!$C$3:$G$1298,1)),'VBA code_permu_wo_repettn'!$AA$2:$AF$2))</f>
        <v>C</v>
      </c>
      <c r="E720" t="str">
        <f>INDEX('VBA code_permu_wo_repettn'!$AH$3:$AM$6,COUNTIF('Profile-matrices_Condorcet'!$B$2:$B720,'Profile-matrices_Condorcet'!$B720),MATCH(INDEX('numeric possibilities'!F$3:F$1298,VLOOKUP($B720,'numeric possibilities'!$C$3:$G$1298,1)),'VBA code_permu_wo_repettn'!$AH$2:$AM$2))</f>
        <v>A</v>
      </c>
      <c r="F720" t="str">
        <f>INDEX('VBA code_permu_wo_repettn'!$AO$3:$AT$6,COUNTIF('Profile-matrices_Condorcet'!$B$2:$B720,'Profile-matrices_Condorcet'!$B720),MATCH(INDEX('numeric possibilities'!G$3:G$1298,VLOOKUP($B720,'numeric possibilities'!$C$3:$G$1298,1)),'VBA code_permu_wo_repettn'!$AO$2:$AT$2))</f>
        <v>B</v>
      </c>
      <c r="I720" t="s">
        <v>0</v>
      </c>
      <c r="J720" t="s">
        <v>1</v>
      </c>
      <c r="K720" t="s">
        <v>2</v>
      </c>
      <c r="L720" t="s">
        <v>3</v>
      </c>
    </row>
    <row r="721" spans="1:20" x14ac:dyDescent="0.25">
      <c r="A721">
        <f t="shared" si="24"/>
        <v>720</v>
      </c>
      <c r="B721">
        <f t="shared" si="25"/>
        <v>180</v>
      </c>
      <c r="C721" t="str">
        <f>INDEX('VBA code_permu_wo_repettn'!$T$3:$Y$6,COUNTIF('Profile-matrices_Condorcet'!$B$2:$B721,'Profile-matrices_Condorcet'!$B721),MATCH(INDEX('numeric possibilities'!D$3:D$1298,VLOOKUP($B721,'numeric possibilities'!$C$3:$G$1298,1)),'VBA code_permu_wo_repettn'!$T$2:$Y$2))</f>
        <v>B</v>
      </c>
      <c r="D721" t="str">
        <f>INDEX('VBA code_permu_wo_repettn'!$AA$3:$AF$6,COUNTIF('Profile-matrices_Condorcet'!$B$2:$B721,'Profile-matrices_Condorcet'!$B721),MATCH(INDEX('numeric possibilities'!E$3:E$1298,VLOOKUP($B721,'numeric possibilities'!$C$3:$G$1298,1)),'VBA code_permu_wo_repettn'!$AA$2:$AF$2))</f>
        <v>A</v>
      </c>
      <c r="E721" t="str">
        <f>INDEX('VBA code_permu_wo_repettn'!$AH$3:$AM$6,COUNTIF('Profile-matrices_Condorcet'!$B$2:$B721,'Profile-matrices_Condorcet'!$B721),MATCH(INDEX('numeric possibilities'!F$3:F$1298,VLOOKUP($B721,'numeric possibilities'!$C$3:$G$1298,1)),'VBA code_permu_wo_repettn'!$AH$2:$AM$2))</f>
        <v>B</v>
      </c>
      <c r="F721" t="str">
        <f>INDEX('VBA code_permu_wo_repettn'!$AO$3:$AT$6,COUNTIF('Profile-matrices_Condorcet'!$B$2:$B721,'Profile-matrices_Condorcet'!$B721),MATCH(INDEX('numeric possibilities'!G$3:G$1298,VLOOKUP($B721,'numeric possibilities'!$C$3:$G$1298,1)),'VBA code_permu_wo_repettn'!$AO$2:$AT$2))</f>
        <v>C</v>
      </c>
      <c r="G721" t="str">
        <f>IF(MAX(I721:L721)&gt;='numeric possibilities'!$B$4/2,INDEX('Profile-matrices_Condorcet'!I720:L720,1,MATCH(MAX('Profile-matrices_Condorcet'!I721:L721),'Profile-matrices_Condorcet'!I721:L721,0)),"NCW")</f>
        <v>D</v>
      </c>
      <c r="H721" t="s">
        <v>13</v>
      </c>
      <c r="I721" s="3">
        <f>COUNTIF($I719:$S719,I720)</f>
        <v>1</v>
      </c>
      <c r="J721" s="3">
        <f>COUNTIF($I719:$S719,J720)</f>
        <v>0</v>
      </c>
      <c r="K721" s="3">
        <f>COUNTIF($I719:$S719,K720)</f>
        <v>2</v>
      </c>
      <c r="L721" s="3">
        <f>COUNTIF($I719:$S719,L720)</f>
        <v>3</v>
      </c>
    </row>
    <row r="722" spans="1:20" x14ac:dyDescent="0.25">
      <c r="A722">
        <f t="shared" si="24"/>
        <v>721</v>
      </c>
      <c r="B722">
        <f t="shared" si="25"/>
        <v>181</v>
      </c>
      <c r="C722" t="str">
        <f>INDEX('VBA code_permu_wo_repettn'!$T$3:$Y$6,COUNTIF('Profile-matrices_Condorcet'!$B$2:$B722,'Profile-matrices_Condorcet'!$B722),MATCH(INDEX('numeric possibilities'!D$3:D$1298,VLOOKUP($B722,'numeric possibilities'!$C$3:$G$1298,1)),'VBA code_permu_wo_repettn'!$T$2:$Y$2))</f>
        <v>A</v>
      </c>
      <c r="D722" t="str">
        <f>INDEX('VBA code_permu_wo_repettn'!$AA$3:$AF$6,COUNTIF('Profile-matrices_Condorcet'!$B$2:$B722,'Profile-matrices_Condorcet'!$B722),MATCH(INDEX('numeric possibilities'!E$3:E$1298,VLOOKUP($B722,'numeric possibilities'!$C$3:$G$1298,1)),'VBA code_permu_wo_repettn'!$AA$2:$AF$2))</f>
        <v>B</v>
      </c>
      <c r="E722" t="str">
        <f>INDEX('VBA code_permu_wo_repettn'!$AH$3:$AM$6,COUNTIF('Profile-matrices_Condorcet'!$B$2:$B722,'Profile-matrices_Condorcet'!$B722),MATCH(INDEX('numeric possibilities'!F$3:F$1298,VLOOKUP($B722,'numeric possibilities'!$C$3:$G$1298,1)),'VBA code_permu_wo_repettn'!$AH$2:$AM$2))</f>
        <v>C</v>
      </c>
      <c r="F722" t="str">
        <f>INDEX('VBA code_permu_wo_repettn'!$AO$3:$AT$6,COUNTIF('Profile-matrices_Condorcet'!$B$2:$B722,'Profile-matrices_Condorcet'!$B722),MATCH(INDEX('numeric possibilities'!G$3:G$1298,VLOOKUP($B722,'numeric possibilities'!$C$3:$G$1298,1)),'VBA code_permu_wo_repettn'!$AO$2:$AT$2))</f>
        <v>D</v>
      </c>
      <c r="H722" t="s">
        <v>14</v>
      </c>
      <c r="I722" s="3">
        <f>IF(MATCH(I$1,$C722:$C725,0)&lt;(MATCH(J$1,$C722:$C725,0)),1*a_vote,0)+IF(MATCH(I$1,$D722:$D725,0)&lt;MATCH(J$1,$D722:$D725,0),1*b_vote,0)+IF(MATCH(I$1,$E722:$E725,0)&lt;MATCH(J$1,$E722:$E725,0),1*c_vote,0)+IF(MATCH(I$1,$F722:$F725,0)&lt;MATCH(J$1,$F722:$F725,0),1*d_vote,0)</f>
        <v>0.49</v>
      </c>
      <c r="J722" s="3">
        <f>IF(MATCH(I$1,$C722:$C725,0)&gt;(MATCH(J$1,$C722:$C725,0)),1*a_vote,0)+IF(MATCH(I$1,$D722:$D725,0)&gt;MATCH(J$1,$D722:$D725,0),1*b_vote,0)+IF(MATCH(I$1,$E722:$E725,0)&gt;MATCH(J$1,$E722:$E725,0),1*c_vote,0)+IF(MATCH(I$1,$F722:$F725,0)&gt;MATCH(J$1,$F722:$F725,0),1*d_vote,0)</f>
        <v>0.51</v>
      </c>
      <c r="K722" s="3">
        <f>IF(MATCH($K$1,$C722:$C725,0)&lt;(MATCH($L$1,$C722:$C725,0)),1*a_vote,0)+IF(MATCH($K$1,$D722:$D725,0)&lt;MATCH($L$1,$D722:$D725,0),1*b_vote,0)+IF(MATCH($K$1,$E722:$E725,0)&lt;MATCH($L$1,$E722:$E725,0),1*c_vote,0)+IF(MATCH($K$1,$F722:$F725,0)&lt;MATCH($L$1,$F722:$F725,0),1*d_vote,0)</f>
        <v>0.75</v>
      </c>
      <c r="L722" s="3">
        <f>IF(MATCH(K$1,$C722:$C725,0)&gt;(MATCH(L$1,$C722:$C725,0)),1*a_vote,0)+IF(MATCH(K$1,$D722:$D725,0)&gt;MATCH(L$1,$D722:$D725,0),1*b_vote,0)+IF(MATCH(K$1,$E722:$E725,0)&gt;MATCH(L$1,$E722:$E725,0),1*c_vote,0)+IF(MATCH(K$1,$F722:$F725,0)&gt;MATCH(L$1,$F722:$F725,0),1*d_vote,0)</f>
        <v>0.25</v>
      </c>
      <c r="M722" s="3">
        <f>IF(MATCH($M$1,$C722:$C725,0)&lt;(MATCH($N$1,$C722:$C725,0)),1*a_vote,0)+IF(MATCH($M$1,$D722:$D725,0)&lt;MATCH($N$1,$D722:$D725,0),1*b_vote,0)+IF(MATCH($M$1,$E722:$E725,0)&lt;MATCH($N$1,$E722:$E725,0),1*c_vote,0)+IF(MATCH($M$1,$F722:$F725,0)&lt;MATCH($N$1,$F722:$F725,0),1*d_vote,0)</f>
        <v>0.53</v>
      </c>
      <c r="N722" s="3">
        <f>IF(MATCH(M$1,$C722:$C725,0)&gt;(MATCH(N$1,$C722:$C725,0)),1*a_vote,0)+IF(MATCH(M$1,$D722:$D725,0)&gt;MATCH(N$1,$D722:$D725,0),1*b_vote,0)+IF(MATCH(M$1,$E722:$E725,0)&gt;MATCH(N$1,$E722:$E725,0),1*c_vote,0)+IF(MATCH(M$1,$F722:$F725,0)&gt;MATCH(N$1,$F722:$F725,0),1*d_vote,0)</f>
        <v>0.47</v>
      </c>
      <c r="O722" s="3">
        <f>IF(MATCH($O$1,$C722:$C725,0)&lt;(MATCH($P$1,$C722:$C725,0)),1*a_vote,0)+IF(MATCH($O$1,$D722:$D725,0)&lt;MATCH($P$1,$D722:$D725,0),1*b_vote,0)+IF(MATCH($O$1,$E722:$E725,0)&lt;MATCH($P$1,$E722:$E725,0),1*c_vote,0)+IF(MATCH($O$1,$F722:$F725,0)&lt;MATCH($P$1,$F722:$F725,0),1*d_vote,0)</f>
        <v>0.75</v>
      </c>
      <c r="P722" s="3">
        <f>IF(MATCH(O$1,$C722:$C725,0)&gt;(MATCH(P$1,$C722:$C725,0)),1*a_vote,0)+IF(MATCH(O$1,$D722:$D725,0)&gt;MATCH(P$1,$D722:$D725,0),1*b_vote,0)+IF(MATCH(O$1,$E722:$E725,0)&gt;MATCH(P$1,$E722:$E725,0),1*c_vote,0)+IF(MATCH(O$1,$F722:$F725,0)&gt;MATCH(P$1,$F722:$F725,0),1*d_vote,0)</f>
        <v>0.25</v>
      </c>
      <c r="Q722" s="3">
        <f>IF(MATCH($Q$1,$C722:$C725,0)&lt;(MATCH($R$1,$C722:$C725,0)),1*a_vote,0)+IF(MATCH($Q$1,$D722:$D725,0)&lt;MATCH($R$1,$D722:$D725,0),1*b_vote,0)+IF(MATCH($Q$1,$E722:$E725,0)&lt;MATCH($R$1,$E722:$E725,0),1*c_vote,0)+IF(MATCH($Q$1,$F722:$F725,0)&lt;MATCH($R$1,$F722:$F725,0),1*d_vote,0)</f>
        <v>0.53</v>
      </c>
      <c r="R722" s="3">
        <f>IF(MATCH(Q$1,$C722:$C725,0)&gt;(MATCH(R$1,$C722:$C725,0)),1*a_vote,0)+IF(MATCH(Q$1,$D722:$D725,0)&gt;MATCH(R$1,$D722:$D725,0),1*b_vote,0)+IF(MATCH(Q$1,$E722:$E725,0)&gt;MATCH(R$1,$E722:$E725,0),1*c_vote,0)+IF(MATCH(Q$1,$F722:$F725,0)&gt;MATCH(R$1,$F722:$F725,0),1*d_vote,0)</f>
        <v>0.47</v>
      </c>
      <c r="S722" s="3">
        <f>IF(MATCH($S$1,$C722:$C725,0)&lt;(MATCH($T$1,$C722:$C725,0)),1*a_vote,0)+IF(MATCH($S$1,$D722:$D725,0)&lt;MATCH($T$1,$D722:$D725,0),1*b_vote,0)+IF(MATCH($S$1,$E722:$E725,0)&lt;MATCH($T$1,$E722:$E725,0),1*c_vote,0)+IF(MATCH($S$1,$F722:$F725,0)&lt;MATCH($T$1,$F722:$F725,0),1*d_vote,0)</f>
        <v>0.78</v>
      </c>
      <c r="T722" s="3">
        <f>IF(MATCH(S$1,$C722:$C725,0)&gt;(MATCH(T$1,$C722:$C725,0)),1*a_vote,0)+IF(MATCH(S$1,$D722:$D725,0)&gt;MATCH(T$1,$D722:$D725,0),1*b_vote,0)+IF(MATCH(S$1,$E722:$E725,0)&gt;MATCH(T$1,$E722:$E725,0),1*c_vote,0)+IF(MATCH(S$1,$F722:$F725,0)&gt;MATCH(T$1,$F722:$F725,0),1*d_vote,0)</f>
        <v>0.21999999999999997</v>
      </c>
    </row>
    <row r="723" spans="1:20" x14ac:dyDescent="0.25">
      <c r="A723">
        <f t="shared" si="24"/>
        <v>722</v>
      </c>
      <c r="B723">
        <f t="shared" si="25"/>
        <v>181</v>
      </c>
      <c r="C723" t="str">
        <f>INDEX('VBA code_permu_wo_repettn'!$T$3:$Y$6,COUNTIF('Profile-matrices_Condorcet'!$B$2:$B723,'Profile-matrices_Condorcet'!$B723),MATCH(INDEX('numeric possibilities'!D$3:D$1298,VLOOKUP($B723,'numeric possibilities'!$C$3:$G$1298,1)),'VBA code_permu_wo_repettn'!$T$2:$Y$2))</f>
        <v>B</v>
      </c>
      <c r="D723" t="str">
        <f>INDEX('VBA code_permu_wo_repettn'!$AA$3:$AF$6,COUNTIF('Profile-matrices_Condorcet'!$B$2:$B723,'Profile-matrices_Condorcet'!$B723),MATCH(INDEX('numeric possibilities'!E$3:E$1298,VLOOKUP($B723,'numeric possibilities'!$C$3:$G$1298,1)),'VBA code_permu_wo_repettn'!$AA$2:$AF$2))</f>
        <v>A</v>
      </c>
      <c r="E723" t="str">
        <f>INDEX('VBA code_permu_wo_repettn'!$AH$3:$AM$6,COUNTIF('Profile-matrices_Condorcet'!$B$2:$B723,'Profile-matrices_Condorcet'!$B723),MATCH(INDEX('numeric possibilities'!F$3:F$1298,VLOOKUP($B723,'numeric possibilities'!$C$3:$G$1298,1)),'VBA code_permu_wo_repettn'!$AH$2:$AM$2))</f>
        <v>D</v>
      </c>
      <c r="F723" t="str">
        <f>INDEX('VBA code_permu_wo_repettn'!$AO$3:$AT$6,COUNTIF('Profile-matrices_Condorcet'!$B$2:$B723,'Profile-matrices_Condorcet'!$B723),MATCH(INDEX('numeric possibilities'!G$3:G$1298,VLOOKUP($B723,'numeric possibilities'!$C$3:$G$1298,1)),'VBA code_permu_wo_repettn'!$AO$2:$AT$2))</f>
        <v>A</v>
      </c>
      <c r="H723" t="s">
        <v>15</v>
      </c>
      <c r="I723" t="str">
        <f>IF(I722&gt;J722,$I$1,IF(I722&lt;J722,$J$1,0))</f>
        <v>B</v>
      </c>
      <c r="K723" t="str">
        <f>IF(K722&gt;L722,$K$1,IF(K722&lt;L722,$L$1,0))</f>
        <v>A</v>
      </c>
      <c r="M723" t="str">
        <f>IF(M722&gt;N722,$M$1,IF(M722&lt;N722,$N$1,0))</f>
        <v>A</v>
      </c>
      <c r="O723" t="str">
        <f>IF(O722&gt;P722,$O$1,IF(O722&lt;P722,$P$1,0))</f>
        <v>B</v>
      </c>
      <c r="Q723" t="str">
        <f>IF(Q722&gt;R722,$Q$1,IF(Q722&lt;R722,$R$1,0))</f>
        <v>B</v>
      </c>
      <c r="S723" t="str">
        <f>IF(S722&gt;T722,$S$1,IF(S722&lt;T722,$T$1,0))</f>
        <v>C</v>
      </c>
    </row>
    <row r="724" spans="1:20" x14ac:dyDescent="0.25">
      <c r="A724">
        <f t="shared" si="24"/>
        <v>723</v>
      </c>
      <c r="B724">
        <f t="shared" si="25"/>
        <v>181</v>
      </c>
      <c r="C724" t="str">
        <f>INDEX('VBA code_permu_wo_repettn'!$T$3:$Y$6,COUNTIF('Profile-matrices_Condorcet'!$B$2:$B724,'Profile-matrices_Condorcet'!$B724),MATCH(INDEX('numeric possibilities'!D$3:D$1298,VLOOKUP($B724,'numeric possibilities'!$C$3:$G$1298,1)),'VBA code_permu_wo_repettn'!$T$2:$Y$2))</f>
        <v>C</v>
      </c>
      <c r="D724" t="str">
        <f>INDEX('VBA code_permu_wo_repettn'!$AA$3:$AF$6,COUNTIF('Profile-matrices_Condorcet'!$B$2:$B724,'Profile-matrices_Condorcet'!$B724),MATCH(INDEX('numeric possibilities'!E$3:E$1298,VLOOKUP($B724,'numeric possibilities'!$C$3:$G$1298,1)),'VBA code_permu_wo_repettn'!$AA$2:$AF$2))</f>
        <v>C</v>
      </c>
      <c r="E724" t="str">
        <f>INDEX('VBA code_permu_wo_repettn'!$AH$3:$AM$6,COUNTIF('Profile-matrices_Condorcet'!$B$2:$B724,'Profile-matrices_Condorcet'!$B724),MATCH(INDEX('numeric possibilities'!F$3:F$1298,VLOOKUP($B724,'numeric possibilities'!$C$3:$G$1298,1)),'VBA code_permu_wo_repettn'!$AH$2:$AM$2))</f>
        <v>B</v>
      </c>
      <c r="F724" t="str">
        <f>INDEX('VBA code_permu_wo_repettn'!$AO$3:$AT$6,COUNTIF('Profile-matrices_Condorcet'!$B$2:$B724,'Profile-matrices_Condorcet'!$B724),MATCH(INDEX('numeric possibilities'!G$3:G$1298,VLOOKUP($B724,'numeric possibilities'!$C$3:$G$1298,1)),'VBA code_permu_wo_repettn'!$AO$2:$AT$2))</f>
        <v>B</v>
      </c>
      <c r="I724" t="s">
        <v>0</v>
      </c>
      <c r="J724" t="s">
        <v>1</v>
      </c>
      <c r="K724" t="s">
        <v>2</v>
      </c>
      <c r="L724" t="s">
        <v>3</v>
      </c>
    </row>
    <row r="725" spans="1:20" x14ac:dyDescent="0.25">
      <c r="A725">
        <f t="shared" si="24"/>
        <v>724</v>
      </c>
      <c r="B725">
        <f t="shared" si="25"/>
        <v>181</v>
      </c>
      <c r="C725" t="str">
        <f>INDEX('VBA code_permu_wo_repettn'!$T$3:$Y$6,COUNTIF('Profile-matrices_Condorcet'!$B$2:$B725,'Profile-matrices_Condorcet'!$B725),MATCH(INDEX('numeric possibilities'!D$3:D$1298,VLOOKUP($B725,'numeric possibilities'!$C$3:$G$1298,1)),'VBA code_permu_wo_repettn'!$T$2:$Y$2))</f>
        <v>D</v>
      </c>
      <c r="D725" t="str">
        <f>INDEX('VBA code_permu_wo_repettn'!$AA$3:$AF$6,COUNTIF('Profile-matrices_Condorcet'!$B$2:$B725,'Profile-matrices_Condorcet'!$B725),MATCH(INDEX('numeric possibilities'!E$3:E$1298,VLOOKUP($B725,'numeric possibilities'!$C$3:$G$1298,1)),'VBA code_permu_wo_repettn'!$AA$2:$AF$2))</f>
        <v>D</v>
      </c>
      <c r="E725" t="str">
        <f>INDEX('VBA code_permu_wo_repettn'!$AH$3:$AM$6,COUNTIF('Profile-matrices_Condorcet'!$B$2:$B725,'Profile-matrices_Condorcet'!$B725),MATCH(INDEX('numeric possibilities'!F$3:F$1298,VLOOKUP($B725,'numeric possibilities'!$C$3:$G$1298,1)),'VBA code_permu_wo_repettn'!$AH$2:$AM$2))</f>
        <v>A</v>
      </c>
      <c r="F725" t="str">
        <f>INDEX('VBA code_permu_wo_repettn'!$AO$3:$AT$6,COUNTIF('Profile-matrices_Condorcet'!$B$2:$B725,'Profile-matrices_Condorcet'!$B725),MATCH(INDEX('numeric possibilities'!G$3:G$1298,VLOOKUP($B725,'numeric possibilities'!$C$3:$G$1298,1)),'VBA code_permu_wo_repettn'!$AO$2:$AT$2))</f>
        <v>C</v>
      </c>
      <c r="G725" t="str">
        <f>IF(MAX(I725:L725)&gt;='numeric possibilities'!$B$4/2,INDEX('Profile-matrices_Condorcet'!I724:L724,1,MATCH(MAX('Profile-matrices_Condorcet'!I725:L725),'Profile-matrices_Condorcet'!I725:L725,0)),"NCW")</f>
        <v>B</v>
      </c>
      <c r="H725" t="s">
        <v>13</v>
      </c>
      <c r="I725" s="3">
        <f>COUNTIF($I723:$S723,I724)</f>
        <v>2</v>
      </c>
      <c r="J725" s="3">
        <f>COUNTIF($I723:$S723,J724)</f>
        <v>3</v>
      </c>
      <c r="K725" s="3">
        <f>COUNTIF($I723:$S723,K724)</f>
        <v>1</v>
      </c>
      <c r="L725" s="3">
        <f>COUNTIF($I723:$S723,L724)</f>
        <v>0</v>
      </c>
    </row>
    <row r="726" spans="1:20" x14ac:dyDescent="0.25">
      <c r="A726">
        <f t="shared" si="24"/>
        <v>725</v>
      </c>
      <c r="B726">
        <f t="shared" si="25"/>
        <v>182</v>
      </c>
      <c r="C726" t="str">
        <f>INDEX('VBA code_permu_wo_repettn'!$T$3:$Y$6,COUNTIF('Profile-matrices_Condorcet'!$B$2:$B726,'Profile-matrices_Condorcet'!$B726),MATCH(INDEX('numeric possibilities'!D$3:D$1298,VLOOKUP($B726,'numeric possibilities'!$C$3:$G$1298,1)),'VBA code_permu_wo_repettn'!$T$2:$Y$2))</f>
        <v>A</v>
      </c>
      <c r="D726" t="str">
        <f>INDEX('VBA code_permu_wo_repettn'!$AA$3:$AF$6,COUNTIF('Profile-matrices_Condorcet'!$B$2:$B726,'Profile-matrices_Condorcet'!$B726),MATCH(INDEX('numeric possibilities'!E$3:E$1298,VLOOKUP($B726,'numeric possibilities'!$C$3:$G$1298,1)),'VBA code_permu_wo_repettn'!$AA$2:$AF$2))</f>
        <v>B</v>
      </c>
      <c r="E726" t="str">
        <f>INDEX('VBA code_permu_wo_repettn'!$AH$3:$AM$6,COUNTIF('Profile-matrices_Condorcet'!$B$2:$B726,'Profile-matrices_Condorcet'!$B726),MATCH(INDEX('numeric possibilities'!F$3:F$1298,VLOOKUP($B726,'numeric possibilities'!$C$3:$G$1298,1)),'VBA code_permu_wo_repettn'!$AH$2:$AM$2))</f>
        <v>C</v>
      </c>
      <c r="F726" t="str">
        <f>INDEX('VBA code_permu_wo_repettn'!$AO$3:$AT$6,COUNTIF('Profile-matrices_Condorcet'!$B$2:$B726,'Profile-matrices_Condorcet'!$B726),MATCH(INDEX('numeric possibilities'!G$3:G$1298,VLOOKUP($B726,'numeric possibilities'!$C$3:$G$1298,1)),'VBA code_permu_wo_repettn'!$AO$2:$AT$2))</f>
        <v>D</v>
      </c>
      <c r="H726" t="s">
        <v>14</v>
      </c>
      <c r="I726" s="3">
        <f>IF(MATCH(I$1,$C726:$C729,0)&lt;(MATCH(J$1,$C726:$C729,0)),1*a_vote,0)+IF(MATCH(I$1,$D726:$D729,0)&lt;MATCH(J$1,$D726:$D729,0),1*b_vote,0)+IF(MATCH(I$1,$E726:$E729,0)&lt;MATCH(J$1,$E726:$E729,0),1*c_vote,0)+IF(MATCH(I$1,$F726:$F729,0)&lt;MATCH(J$1,$F726:$F729,0),1*d_vote,0)</f>
        <v>0.49</v>
      </c>
      <c r="J726" s="3">
        <f>IF(MATCH(I$1,$C726:$C729,0)&gt;(MATCH(J$1,$C726:$C729,0)),1*a_vote,0)+IF(MATCH(I$1,$D726:$D729,0)&gt;MATCH(J$1,$D726:$D729,0),1*b_vote,0)+IF(MATCH(I$1,$E726:$E729,0)&gt;MATCH(J$1,$E726:$E729,0),1*c_vote,0)+IF(MATCH(I$1,$F726:$F729,0)&gt;MATCH(J$1,$F726:$F729,0),1*d_vote,0)</f>
        <v>0.51</v>
      </c>
      <c r="K726" s="3">
        <f>IF(MATCH($K$1,$C726:$C729,0)&lt;(MATCH($L$1,$C726:$C729,0)),1*a_vote,0)+IF(MATCH($K$1,$D726:$D729,0)&lt;MATCH($L$1,$D726:$D729,0),1*b_vote,0)+IF(MATCH($K$1,$E726:$E729,0)&lt;MATCH($L$1,$E726:$E729,0),1*c_vote,0)+IF(MATCH($K$1,$F726:$F729,0)&lt;MATCH($L$1,$F726:$F729,0),1*d_vote,0)</f>
        <v>0.75</v>
      </c>
      <c r="L726" s="3">
        <f>IF(MATCH(K$1,$C726:$C729,0)&gt;(MATCH(L$1,$C726:$C729,0)),1*a_vote,0)+IF(MATCH(K$1,$D726:$D729,0)&gt;MATCH(L$1,$D726:$D729,0),1*b_vote,0)+IF(MATCH(K$1,$E726:$E729,0)&gt;MATCH(L$1,$E726:$E729,0),1*c_vote,0)+IF(MATCH(K$1,$F726:$F729,0)&gt;MATCH(L$1,$F726:$F729,0),1*d_vote,0)</f>
        <v>0.25</v>
      </c>
      <c r="M726" s="3">
        <f>IF(MATCH($M$1,$C726:$C729,0)&lt;(MATCH($N$1,$C726:$C729,0)),1*a_vote,0)+IF(MATCH($M$1,$D726:$D729,0)&lt;MATCH($N$1,$D726:$D729,0),1*b_vote,0)+IF(MATCH($M$1,$E726:$E729,0)&lt;MATCH($N$1,$E726:$E729,0),1*c_vote,0)+IF(MATCH($M$1,$F726:$F729,0)&lt;MATCH($N$1,$F726:$F729,0),1*d_vote,0)</f>
        <v>0.53</v>
      </c>
      <c r="N726" s="3">
        <f>IF(MATCH(M$1,$C726:$C729,0)&gt;(MATCH(N$1,$C726:$C729,0)),1*a_vote,0)+IF(MATCH(M$1,$D726:$D729,0)&gt;MATCH(N$1,$D726:$D729,0),1*b_vote,0)+IF(MATCH(M$1,$E726:$E729,0)&gt;MATCH(N$1,$E726:$E729,0),1*c_vote,0)+IF(MATCH(M$1,$F726:$F729,0)&gt;MATCH(N$1,$F726:$F729,0),1*d_vote,0)</f>
        <v>0.47</v>
      </c>
      <c r="O726" s="3">
        <f>IF(MATCH($O$1,$C726:$C729,0)&lt;(MATCH($P$1,$C726:$C729,0)),1*a_vote,0)+IF(MATCH($O$1,$D726:$D729,0)&lt;MATCH($P$1,$D726:$D729,0),1*b_vote,0)+IF(MATCH($O$1,$E726:$E729,0)&lt;MATCH($P$1,$E726:$E729,0),1*c_vote,0)+IF(MATCH($O$1,$F726:$F729,0)&lt;MATCH($P$1,$F726:$F729,0),1*d_vote,0)</f>
        <v>0.75</v>
      </c>
      <c r="P726" s="3">
        <f>IF(MATCH(O$1,$C726:$C729,0)&gt;(MATCH(P$1,$C726:$C729,0)),1*a_vote,0)+IF(MATCH(O$1,$D726:$D729,0)&gt;MATCH(P$1,$D726:$D729,0),1*b_vote,0)+IF(MATCH(O$1,$E726:$E729,0)&gt;MATCH(P$1,$E726:$E729,0),1*c_vote,0)+IF(MATCH(O$1,$F726:$F729,0)&gt;MATCH(P$1,$F726:$F729,0),1*d_vote,0)</f>
        <v>0.25</v>
      </c>
      <c r="Q726" s="3">
        <f>IF(MATCH($Q$1,$C726:$C729,0)&lt;(MATCH($R$1,$C726:$C729,0)),1*a_vote,0)+IF(MATCH($Q$1,$D726:$D729,0)&lt;MATCH($R$1,$D726:$D729,0),1*b_vote,0)+IF(MATCH($Q$1,$E726:$E729,0)&lt;MATCH($R$1,$E726:$E729,0),1*c_vote,0)+IF(MATCH($Q$1,$F726:$F729,0)&lt;MATCH($R$1,$F726:$F729,0),1*d_vote,0)</f>
        <v>0.53</v>
      </c>
      <c r="R726" s="3">
        <f>IF(MATCH(Q$1,$C726:$C729,0)&gt;(MATCH(R$1,$C726:$C729,0)),1*a_vote,0)+IF(MATCH(Q$1,$D726:$D729,0)&gt;MATCH(R$1,$D726:$D729,0),1*b_vote,0)+IF(MATCH(Q$1,$E726:$E729,0)&gt;MATCH(R$1,$E726:$E729,0),1*c_vote,0)+IF(MATCH(Q$1,$F726:$F729,0)&gt;MATCH(R$1,$F726:$F729,0),1*d_vote,0)</f>
        <v>0.47</v>
      </c>
      <c r="S726" s="3">
        <f>IF(MATCH($S$1,$C726:$C729,0)&lt;(MATCH($T$1,$C726:$C729,0)),1*a_vote,0)+IF(MATCH($S$1,$D726:$D729,0)&lt;MATCH($T$1,$D726:$D729,0),1*b_vote,0)+IF(MATCH($S$1,$E726:$E729,0)&lt;MATCH($T$1,$E726:$E729,0),1*c_vote,0)+IF(MATCH($S$1,$F726:$F729,0)&lt;MATCH($T$1,$F726:$F729,0),1*d_vote,0)</f>
        <v>0.51</v>
      </c>
      <c r="T726" s="3">
        <f>IF(MATCH(S$1,$C726:$C729,0)&gt;(MATCH(T$1,$C726:$C729,0)),1*a_vote,0)+IF(MATCH(S$1,$D726:$D729,0)&gt;MATCH(T$1,$D726:$D729,0),1*b_vote,0)+IF(MATCH(S$1,$E726:$E729,0)&gt;MATCH(T$1,$E726:$E729,0),1*c_vote,0)+IF(MATCH(S$1,$F726:$F729,0)&gt;MATCH(T$1,$F726:$F729,0),1*d_vote,0)</f>
        <v>0.49</v>
      </c>
    </row>
    <row r="727" spans="1:20" x14ac:dyDescent="0.25">
      <c r="A727">
        <f t="shared" si="24"/>
        <v>726</v>
      </c>
      <c r="B727">
        <f t="shared" si="25"/>
        <v>182</v>
      </c>
      <c r="C727" t="str">
        <f>INDEX('VBA code_permu_wo_repettn'!$T$3:$Y$6,COUNTIF('Profile-matrices_Condorcet'!$B$2:$B727,'Profile-matrices_Condorcet'!$B727),MATCH(INDEX('numeric possibilities'!D$3:D$1298,VLOOKUP($B727,'numeric possibilities'!$C$3:$G$1298,1)),'VBA code_permu_wo_repettn'!$T$2:$Y$2))</f>
        <v>B</v>
      </c>
      <c r="D727" t="str">
        <f>INDEX('VBA code_permu_wo_repettn'!$AA$3:$AF$6,COUNTIF('Profile-matrices_Condorcet'!$B$2:$B727,'Profile-matrices_Condorcet'!$B727),MATCH(INDEX('numeric possibilities'!E$3:E$1298,VLOOKUP($B727,'numeric possibilities'!$C$3:$G$1298,1)),'VBA code_permu_wo_repettn'!$AA$2:$AF$2))</f>
        <v>A</v>
      </c>
      <c r="E727" t="str">
        <f>INDEX('VBA code_permu_wo_repettn'!$AH$3:$AM$6,COUNTIF('Profile-matrices_Condorcet'!$B$2:$B727,'Profile-matrices_Condorcet'!$B727),MATCH(INDEX('numeric possibilities'!F$3:F$1298,VLOOKUP($B727,'numeric possibilities'!$C$3:$G$1298,1)),'VBA code_permu_wo_repettn'!$AH$2:$AM$2))</f>
        <v>D</v>
      </c>
      <c r="F727" t="str">
        <f>INDEX('VBA code_permu_wo_repettn'!$AO$3:$AT$6,COUNTIF('Profile-matrices_Condorcet'!$B$2:$B727,'Profile-matrices_Condorcet'!$B727),MATCH(INDEX('numeric possibilities'!G$3:G$1298,VLOOKUP($B727,'numeric possibilities'!$C$3:$G$1298,1)),'VBA code_permu_wo_repettn'!$AO$2:$AT$2))</f>
        <v>A</v>
      </c>
      <c r="H727" t="s">
        <v>15</v>
      </c>
      <c r="I727" t="str">
        <f>IF(I726&gt;J726,$I$1,IF(I726&lt;J726,$J$1,0))</f>
        <v>B</v>
      </c>
      <c r="K727" t="str">
        <f>IF(K726&gt;L726,$K$1,IF(K726&lt;L726,$L$1,0))</f>
        <v>A</v>
      </c>
      <c r="M727" t="str">
        <f>IF(M726&gt;N726,$M$1,IF(M726&lt;N726,$N$1,0))</f>
        <v>A</v>
      </c>
      <c r="O727" t="str">
        <f>IF(O726&gt;P726,$O$1,IF(O726&lt;P726,$P$1,0))</f>
        <v>B</v>
      </c>
      <c r="Q727" t="str">
        <f>IF(Q726&gt;R726,$Q$1,IF(Q726&lt;R726,$R$1,0))</f>
        <v>B</v>
      </c>
      <c r="S727" t="str">
        <f>IF(S726&gt;T726,$S$1,IF(S726&lt;T726,$T$1,0))</f>
        <v>C</v>
      </c>
    </row>
    <row r="728" spans="1:20" x14ac:dyDescent="0.25">
      <c r="A728">
        <f t="shared" si="24"/>
        <v>727</v>
      </c>
      <c r="B728">
        <f t="shared" si="25"/>
        <v>182</v>
      </c>
      <c r="C728" t="str">
        <f>INDEX('VBA code_permu_wo_repettn'!$T$3:$Y$6,COUNTIF('Profile-matrices_Condorcet'!$B$2:$B728,'Profile-matrices_Condorcet'!$B728),MATCH(INDEX('numeric possibilities'!D$3:D$1298,VLOOKUP($B728,'numeric possibilities'!$C$3:$G$1298,1)),'VBA code_permu_wo_repettn'!$T$2:$Y$2))</f>
        <v>D</v>
      </c>
      <c r="D728" t="str">
        <f>INDEX('VBA code_permu_wo_repettn'!$AA$3:$AF$6,COUNTIF('Profile-matrices_Condorcet'!$B$2:$B728,'Profile-matrices_Condorcet'!$B728),MATCH(INDEX('numeric possibilities'!E$3:E$1298,VLOOKUP($B728,'numeric possibilities'!$C$3:$G$1298,1)),'VBA code_permu_wo_repettn'!$AA$2:$AF$2))</f>
        <v>C</v>
      </c>
      <c r="E728" t="str">
        <f>INDEX('VBA code_permu_wo_repettn'!$AH$3:$AM$6,COUNTIF('Profile-matrices_Condorcet'!$B$2:$B728,'Profile-matrices_Condorcet'!$B728),MATCH(INDEX('numeric possibilities'!F$3:F$1298,VLOOKUP($B728,'numeric possibilities'!$C$3:$G$1298,1)),'VBA code_permu_wo_repettn'!$AH$2:$AM$2))</f>
        <v>B</v>
      </c>
      <c r="F728" t="str">
        <f>INDEX('VBA code_permu_wo_repettn'!$AO$3:$AT$6,COUNTIF('Profile-matrices_Condorcet'!$B$2:$B728,'Profile-matrices_Condorcet'!$B728),MATCH(INDEX('numeric possibilities'!G$3:G$1298,VLOOKUP($B728,'numeric possibilities'!$C$3:$G$1298,1)),'VBA code_permu_wo_repettn'!$AO$2:$AT$2))</f>
        <v>B</v>
      </c>
      <c r="I728" t="s">
        <v>0</v>
      </c>
      <c r="J728" t="s">
        <v>1</v>
      </c>
      <c r="K728" t="s">
        <v>2</v>
      </c>
      <c r="L728" t="s">
        <v>3</v>
      </c>
    </row>
    <row r="729" spans="1:20" x14ac:dyDescent="0.25">
      <c r="A729">
        <f t="shared" si="24"/>
        <v>728</v>
      </c>
      <c r="B729">
        <f t="shared" si="25"/>
        <v>182</v>
      </c>
      <c r="C729" t="str">
        <f>INDEX('VBA code_permu_wo_repettn'!$T$3:$Y$6,COUNTIF('Profile-matrices_Condorcet'!$B$2:$B729,'Profile-matrices_Condorcet'!$B729),MATCH(INDEX('numeric possibilities'!D$3:D$1298,VLOOKUP($B729,'numeric possibilities'!$C$3:$G$1298,1)),'VBA code_permu_wo_repettn'!$T$2:$Y$2))</f>
        <v>C</v>
      </c>
      <c r="D729" t="str">
        <f>INDEX('VBA code_permu_wo_repettn'!$AA$3:$AF$6,COUNTIF('Profile-matrices_Condorcet'!$B$2:$B729,'Profile-matrices_Condorcet'!$B729),MATCH(INDEX('numeric possibilities'!E$3:E$1298,VLOOKUP($B729,'numeric possibilities'!$C$3:$G$1298,1)),'VBA code_permu_wo_repettn'!$AA$2:$AF$2))</f>
        <v>D</v>
      </c>
      <c r="E729" t="str">
        <f>INDEX('VBA code_permu_wo_repettn'!$AH$3:$AM$6,COUNTIF('Profile-matrices_Condorcet'!$B$2:$B729,'Profile-matrices_Condorcet'!$B729),MATCH(INDEX('numeric possibilities'!F$3:F$1298,VLOOKUP($B729,'numeric possibilities'!$C$3:$G$1298,1)),'VBA code_permu_wo_repettn'!$AH$2:$AM$2))</f>
        <v>A</v>
      </c>
      <c r="F729" t="str">
        <f>INDEX('VBA code_permu_wo_repettn'!$AO$3:$AT$6,COUNTIF('Profile-matrices_Condorcet'!$B$2:$B729,'Profile-matrices_Condorcet'!$B729),MATCH(INDEX('numeric possibilities'!G$3:G$1298,VLOOKUP($B729,'numeric possibilities'!$C$3:$G$1298,1)),'VBA code_permu_wo_repettn'!$AO$2:$AT$2))</f>
        <v>C</v>
      </c>
      <c r="G729" t="str">
        <f>IF(MAX(I729:L729)&gt;='numeric possibilities'!$B$4/2,INDEX('Profile-matrices_Condorcet'!I728:L728,1,MATCH(MAX('Profile-matrices_Condorcet'!I729:L729),'Profile-matrices_Condorcet'!I729:L729,0)),"NCW")</f>
        <v>B</v>
      </c>
      <c r="H729" t="s">
        <v>13</v>
      </c>
      <c r="I729" s="3">
        <f>COUNTIF($I727:$S727,I728)</f>
        <v>2</v>
      </c>
      <c r="J729" s="3">
        <f>COUNTIF($I727:$S727,J728)</f>
        <v>3</v>
      </c>
      <c r="K729" s="3">
        <f>COUNTIF($I727:$S727,K728)</f>
        <v>1</v>
      </c>
      <c r="L729" s="3">
        <f>COUNTIF($I727:$S727,L728)</f>
        <v>0</v>
      </c>
    </row>
    <row r="730" spans="1:20" x14ac:dyDescent="0.25">
      <c r="A730">
        <f t="shared" si="24"/>
        <v>729</v>
      </c>
      <c r="B730">
        <f t="shared" si="25"/>
        <v>183</v>
      </c>
      <c r="C730" t="str">
        <f>INDEX('VBA code_permu_wo_repettn'!$T$3:$Y$6,COUNTIF('Profile-matrices_Condorcet'!$B$2:$B730,'Profile-matrices_Condorcet'!$B730),MATCH(INDEX('numeric possibilities'!D$3:D$1298,VLOOKUP($B730,'numeric possibilities'!$C$3:$G$1298,1)),'VBA code_permu_wo_repettn'!$T$2:$Y$2))</f>
        <v>A</v>
      </c>
      <c r="D730" t="str">
        <f>INDEX('VBA code_permu_wo_repettn'!$AA$3:$AF$6,COUNTIF('Profile-matrices_Condorcet'!$B$2:$B730,'Profile-matrices_Condorcet'!$B730),MATCH(INDEX('numeric possibilities'!E$3:E$1298,VLOOKUP($B730,'numeric possibilities'!$C$3:$G$1298,1)),'VBA code_permu_wo_repettn'!$AA$2:$AF$2))</f>
        <v>B</v>
      </c>
      <c r="E730" t="str">
        <f>INDEX('VBA code_permu_wo_repettn'!$AH$3:$AM$6,COUNTIF('Profile-matrices_Condorcet'!$B$2:$B730,'Profile-matrices_Condorcet'!$B730),MATCH(INDEX('numeric possibilities'!F$3:F$1298,VLOOKUP($B730,'numeric possibilities'!$C$3:$G$1298,1)),'VBA code_permu_wo_repettn'!$AH$2:$AM$2))</f>
        <v>C</v>
      </c>
      <c r="F730" t="str">
        <f>INDEX('VBA code_permu_wo_repettn'!$AO$3:$AT$6,COUNTIF('Profile-matrices_Condorcet'!$B$2:$B730,'Profile-matrices_Condorcet'!$B730),MATCH(INDEX('numeric possibilities'!G$3:G$1298,VLOOKUP($B730,'numeric possibilities'!$C$3:$G$1298,1)),'VBA code_permu_wo_repettn'!$AO$2:$AT$2))</f>
        <v>D</v>
      </c>
      <c r="H730" t="s">
        <v>14</v>
      </c>
      <c r="I730" s="3">
        <f>IF(MATCH(I$1,$C730:$C733,0)&lt;(MATCH(J$1,$C730:$C733,0)),1*a_vote,0)+IF(MATCH(I$1,$D730:$D733,0)&lt;MATCH(J$1,$D730:$D733,0),1*b_vote,0)+IF(MATCH(I$1,$E730:$E733,0)&lt;MATCH(J$1,$E730:$E733,0),1*c_vote,0)+IF(MATCH(I$1,$F730:$F733,0)&lt;MATCH(J$1,$F730:$F733,0),1*d_vote,0)</f>
        <v>0.49</v>
      </c>
      <c r="J730" s="3">
        <f>IF(MATCH(I$1,$C730:$C733,0)&gt;(MATCH(J$1,$C730:$C733,0)),1*a_vote,0)+IF(MATCH(I$1,$D730:$D733,0)&gt;MATCH(J$1,$D730:$D733,0),1*b_vote,0)+IF(MATCH(I$1,$E730:$E733,0)&gt;MATCH(J$1,$E730:$E733,0),1*c_vote,0)+IF(MATCH(I$1,$F730:$F733,0)&gt;MATCH(J$1,$F730:$F733,0),1*d_vote,0)</f>
        <v>0.51</v>
      </c>
      <c r="K730" s="3">
        <f>IF(MATCH($K$1,$C730:$C733,0)&lt;(MATCH($L$1,$C730:$C733,0)),1*a_vote,0)+IF(MATCH($K$1,$D730:$D733,0)&lt;MATCH($L$1,$D730:$D733,0),1*b_vote,0)+IF(MATCH($K$1,$E730:$E733,0)&lt;MATCH($L$1,$E730:$E733,0),1*c_vote,0)+IF(MATCH($K$1,$F730:$F733,0)&lt;MATCH($L$1,$F730:$F733,0),1*d_vote,0)</f>
        <v>0.75</v>
      </c>
      <c r="L730" s="3">
        <f>IF(MATCH(K$1,$C730:$C733,0)&gt;(MATCH(L$1,$C730:$C733,0)),1*a_vote,0)+IF(MATCH(K$1,$D730:$D733,0)&gt;MATCH(L$1,$D730:$D733,0),1*b_vote,0)+IF(MATCH(K$1,$E730:$E733,0)&gt;MATCH(L$1,$E730:$E733,0),1*c_vote,0)+IF(MATCH(K$1,$F730:$F733,0)&gt;MATCH(L$1,$F730:$F733,0),1*d_vote,0)</f>
        <v>0.25</v>
      </c>
      <c r="M730" s="3">
        <f>IF(MATCH($M$1,$C730:$C733,0)&lt;(MATCH($N$1,$C730:$C733,0)),1*a_vote,0)+IF(MATCH($M$1,$D730:$D733,0)&lt;MATCH($N$1,$D730:$D733,0),1*b_vote,0)+IF(MATCH($M$1,$E730:$E733,0)&lt;MATCH($N$1,$E730:$E733,0),1*c_vote,0)+IF(MATCH($M$1,$F730:$F733,0)&lt;MATCH($N$1,$F730:$F733,0),1*d_vote,0)</f>
        <v>0.53</v>
      </c>
      <c r="N730" s="3">
        <f>IF(MATCH(M$1,$C730:$C733,0)&gt;(MATCH(N$1,$C730:$C733,0)),1*a_vote,0)+IF(MATCH(M$1,$D730:$D733,0)&gt;MATCH(N$1,$D730:$D733,0),1*b_vote,0)+IF(MATCH(M$1,$E730:$E733,0)&gt;MATCH(N$1,$E730:$E733,0),1*c_vote,0)+IF(MATCH(M$1,$F730:$F733,0)&gt;MATCH(N$1,$F730:$F733,0),1*d_vote,0)</f>
        <v>0.47</v>
      </c>
      <c r="O730" s="3">
        <f>IF(MATCH($O$1,$C730:$C733,0)&lt;(MATCH($P$1,$C730:$C733,0)),1*a_vote,0)+IF(MATCH($O$1,$D730:$D733,0)&lt;MATCH($P$1,$D730:$D733,0),1*b_vote,0)+IF(MATCH($O$1,$E730:$E733,0)&lt;MATCH($P$1,$E730:$E733,0),1*c_vote,0)+IF(MATCH($O$1,$F730:$F733,0)&lt;MATCH($P$1,$F730:$F733,0),1*d_vote,0)</f>
        <v>0.48</v>
      </c>
      <c r="P730" s="3">
        <f>IF(MATCH(O$1,$C730:$C733,0)&gt;(MATCH(P$1,$C730:$C733,0)),1*a_vote,0)+IF(MATCH(O$1,$D730:$D733,0)&gt;MATCH(P$1,$D730:$D733,0),1*b_vote,0)+IF(MATCH(O$1,$E730:$E733,0)&gt;MATCH(P$1,$E730:$E733,0),1*c_vote,0)+IF(MATCH(O$1,$F730:$F733,0)&gt;MATCH(P$1,$F730:$F733,0),1*d_vote,0)</f>
        <v>0.52</v>
      </c>
      <c r="Q730" s="3">
        <f>IF(MATCH($Q$1,$C730:$C733,0)&lt;(MATCH($R$1,$C730:$C733,0)),1*a_vote,0)+IF(MATCH($Q$1,$D730:$D733,0)&lt;MATCH($R$1,$D730:$D733,0),1*b_vote,0)+IF(MATCH($Q$1,$E730:$E733,0)&lt;MATCH($R$1,$E730:$E733,0),1*c_vote,0)+IF(MATCH($Q$1,$F730:$F733,0)&lt;MATCH($R$1,$F730:$F733,0),1*d_vote,0)</f>
        <v>0.53</v>
      </c>
      <c r="R730" s="3">
        <f>IF(MATCH(Q$1,$C730:$C733,0)&gt;(MATCH(R$1,$C730:$C733,0)),1*a_vote,0)+IF(MATCH(Q$1,$D730:$D733,0)&gt;MATCH(R$1,$D730:$D733,0),1*b_vote,0)+IF(MATCH(Q$1,$E730:$E733,0)&gt;MATCH(R$1,$E730:$E733,0),1*c_vote,0)+IF(MATCH(Q$1,$F730:$F733,0)&gt;MATCH(R$1,$F730:$F733,0),1*d_vote,0)</f>
        <v>0.47</v>
      </c>
      <c r="S730" s="3">
        <f>IF(MATCH($S$1,$C730:$C733,0)&lt;(MATCH($T$1,$C730:$C733,0)),1*a_vote,0)+IF(MATCH($S$1,$D730:$D733,0)&lt;MATCH($T$1,$D730:$D733,0),1*b_vote,0)+IF(MATCH($S$1,$E730:$E733,0)&lt;MATCH($T$1,$E730:$E733,0),1*c_vote,0)+IF(MATCH($S$1,$F730:$F733,0)&lt;MATCH($T$1,$F730:$F733,0),1*d_vote,0)</f>
        <v>0.78</v>
      </c>
      <c r="T730" s="3">
        <f>IF(MATCH(S$1,$C730:$C733,0)&gt;(MATCH(T$1,$C730:$C733,0)),1*a_vote,0)+IF(MATCH(S$1,$D730:$D733,0)&gt;MATCH(T$1,$D730:$D733,0),1*b_vote,0)+IF(MATCH(S$1,$E730:$E733,0)&gt;MATCH(T$1,$E730:$E733,0),1*c_vote,0)+IF(MATCH(S$1,$F730:$F733,0)&gt;MATCH(T$1,$F730:$F733,0),1*d_vote,0)</f>
        <v>0.21999999999999997</v>
      </c>
    </row>
    <row r="731" spans="1:20" x14ac:dyDescent="0.25">
      <c r="A731">
        <f t="shared" si="24"/>
        <v>730</v>
      </c>
      <c r="B731">
        <f t="shared" si="25"/>
        <v>183</v>
      </c>
      <c r="C731" t="str">
        <f>INDEX('VBA code_permu_wo_repettn'!$T$3:$Y$6,COUNTIF('Profile-matrices_Condorcet'!$B$2:$B731,'Profile-matrices_Condorcet'!$B731),MATCH(INDEX('numeric possibilities'!D$3:D$1298,VLOOKUP($B731,'numeric possibilities'!$C$3:$G$1298,1)),'VBA code_permu_wo_repettn'!$T$2:$Y$2))</f>
        <v>C</v>
      </c>
      <c r="D731" t="str">
        <f>INDEX('VBA code_permu_wo_repettn'!$AA$3:$AF$6,COUNTIF('Profile-matrices_Condorcet'!$B$2:$B731,'Profile-matrices_Condorcet'!$B731),MATCH(INDEX('numeric possibilities'!E$3:E$1298,VLOOKUP($B731,'numeric possibilities'!$C$3:$G$1298,1)),'VBA code_permu_wo_repettn'!$AA$2:$AF$2))</f>
        <v>A</v>
      </c>
      <c r="E731" t="str">
        <f>INDEX('VBA code_permu_wo_repettn'!$AH$3:$AM$6,COUNTIF('Profile-matrices_Condorcet'!$B$2:$B731,'Profile-matrices_Condorcet'!$B731),MATCH(INDEX('numeric possibilities'!F$3:F$1298,VLOOKUP($B731,'numeric possibilities'!$C$3:$G$1298,1)),'VBA code_permu_wo_repettn'!$AH$2:$AM$2))</f>
        <v>D</v>
      </c>
      <c r="F731" t="str">
        <f>INDEX('VBA code_permu_wo_repettn'!$AO$3:$AT$6,COUNTIF('Profile-matrices_Condorcet'!$B$2:$B731,'Profile-matrices_Condorcet'!$B731),MATCH(INDEX('numeric possibilities'!G$3:G$1298,VLOOKUP($B731,'numeric possibilities'!$C$3:$G$1298,1)),'VBA code_permu_wo_repettn'!$AO$2:$AT$2))</f>
        <v>A</v>
      </c>
      <c r="H731" t="s">
        <v>15</v>
      </c>
      <c r="I731" t="str">
        <f>IF(I730&gt;J730,$I$1,IF(I730&lt;J730,$J$1,0))</f>
        <v>B</v>
      </c>
      <c r="K731" t="str">
        <f>IF(K730&gt;L730,$K$1,IF(K730&lt;L730,$L$1,0))</f>
        <v>A</v>
      </c>
      <c r="M731" t="str">
        <f>IF(M730&gt;N730,$M$1,IF(M730&lt;N730,$N$1,0))</f>
        <v>A</v>
      </c>
      <c r="O731" t="str">
        <f>IF(O730&gt;P730,$O$1,IF(O730&lt;P730,$P$1,0))</f>
        <v>C</v>
      </c>
      <c r="Q731" t="str">
        <f>IF(Q730&gt;R730,$Q$1,IF(Q730&lt;R730,$R$1,0))</f>
        <v>B</v>
      </c>
      <c r="S731" t="str">
        <f>IF(S730&gt;T730,$S$1,IF(S730&lt;T730,$T$1,0))</f>
        <v>C</v>
      </c>
    </row>
    <row r="732" spans="1:20" x14ac:dyDescent="0.25">
      <c r="A732">
        <f t="shared" si="24"/>
        <v>731</v>
      </c>
      <c r="B732">
        <f t="shared" si="25"/>
        <v>183</v>
      </c>
      <c r="C732" t="str">
        <f>INDEX('VBA code_permu_wo_repettn'!$T$3:$Y$6,COUNTIF('Profile-matrices_Condorcet'!$B$2:$B732,'Profile-matrices_Condorcet'!$B732),MATCH(INDEX('numeric possibilities'!D$3:D$1298,VLOOKUP($B732,'numeric possibilities'!$C$3:$G$1298,1)),'VBA code_permu_wo_repettn'!$T$2:$Y$2))</f>
        <v>B</v>
      </c>
      <c r="D732" t="str">
        <f>INDEX('VBA code_permu_wo_repettn'!$AA$3:$AF$6,COUNTIF('Profile-matrices_Condorcet'!$B$2:$B732,'Profile-matrices_Condorcet'!$B732),MATCH(INDEX('numeric possibilities'!E$3:E$1298,VLOOKUP($B732,'numeric possibilities'!$C$3:$G$1298,1)),'VBA code_permu_wo_repettn'!$AA$2:$AF$2))</f>
        <v>C</v>
      </c>
      <c r="E732" t="str">
        <f>INDEX('VBA code_permu_wo_repettn'!$AH$3:$AM$6,COUNTIF('Profile-matrices_Condorcet'!$B$2:$B732,'Profile-matrices_Condorcet'!$B732),MATCH(INDEX('numeric possibilities'!F$3:F$1298,VLOOKUP($B732,'numeric possibilities'!$C$3:$G$1298,1)),'VBA code_permu_wo_repettn'!$AH$2:$AM$2))</f>
        <v>B</v>
      </c>
      <c r="F732" t="str">
        <f>INDEX('VBA code_permu_wo_repettn'!$AO$3:$AT$6,COUNTIF('Profile-matrices_Condorcet'!$B$2:$B732,'Profile-matrices_Condorcet'!$B732),MATCH(INDEX('numeric possibilities'!G$3:G$1298,VLOOKUP($B732,'numeric possibilities'!$C$3:$G$1298,1)),'VBA code_permu_wo_repettn'!$AO$2:$AT$2))</f>
        <v>B</v>
      </c>
      <c r="I732" t="s">
        <v>0</v>
      </c>
      <c r="J732" t="s">
        <v>1</v>
      </c>
      <c r="K732" t="s">
        <v>2</v>
      </c>
      <c r="L732" t="s">
        <v>3</v>
      </c>
    </row>
    <row r="733" spans="1:20" x14ac:dyDescent="0.25">
      <c r="A733">
        <f t="shared" si="24"/>
        <v>732</v>
      </c>
      <c r="B733">
        <f t="shared" si="25"/>
        <v>183</v>
      </c>
      <c r="C733" t="str">
        <f>INDEX('VBA code_permu_wo_repettn'!$T$3:$Y$6,COUNTIF('Profile-matrices_Condorcet'!$B$2:$B733,'Profile-matrices_Condorcet'!$B733),MATCH(INDEX('numeric possibilities'!D$3:D$1298,VLOOKUP($B733,'numeric possibilities'!$C$3:$G$1298,1)),'VBA code_permu_wo_repettn'!$T$2:$Y$2))</f>
        <v>D</v>
      </c>
      <c r="D733" t="str">
        <f>INDEX('VBA code_permu_wo_repettn'!$AA$3:$AF$6,COUNTIF('Profile-matrices_Condorcet'!$B$2:$B733,'Profile-matrices_Condorcet'!$B733),MATCH(INDEX('numeric possibilities'!E$3:E$1298,VLOOKUP($B733,'numeric possibilities'!$C$3:$G$1298,1)),'VBA code_permu_wo_repettn'!$AA$2:$AF$2))</f>
        <v>D</v>
      </c>
      <c r="E733" t="str">
        <f>INDEX('VBA code_permu_wo_repettn'!$AH$3:$AM$6,COUNTIF('Profile-matrices_Condorcet'!$B$2:$B733,'Profile-matrices_Condorcet'!$B733),MATCH(INDEX('numeric possibilities'!F$3:F$1298,VLOOKUP($B733,'numeric possibilities'!$C$3:$G$1298,1)),'VBA code_permu_wo_repettn'!$AH$2:$AM$2))</f>
        <v>A</v>
      </c>
      <c r="F733" t="str">
        <f>INDEX('VBA code_permu_wo_repettn'!$AO$3:$AT$6,COUNTIF('Profile-matrices_Condorcet'!$B$2:$B733,'Profile-matrices_Condorcet'!$B733),MATCH(INDEX('numeric possibilities'!G$3:G$1298,VLOOKUP($B733,'numeric possibilities'!$C$3:$G$1298,1)),'VBA code_permu_wo_repettn'!$AO$2:$AT$2))</f>
        <v>C</v>
      </c>
      <c r="G733" t="str">
        <f>IF(MAX(I733:L733)&gt;='numeric possibilities'!$B$4/2,INDEX('Profile-matrices_Condorcet'!I732:L732,1,MATCH(MAX('Profile-matrices_Condorcet'!I733:L733),'Profile-matrices_Condorcet'!I733:L733,0)),"NCW")</f>
        <v>NCW</v>
      </c>
      <c r="H733" t="s">
        <v>13</v>
      </c>
      <c r="I733" s="3">
        <f>COUNTIF($I731:$S731,I732)</f>
        <v>2</v>
      </c>
      <c r="J733" s="3">
        <f>COUNTIF($I731:$S731,J732)</f>
        <v>2</v>
      </c>
      <c r="K733" s="3">
        <f>COUNTIF($I731:$S731,K732)</f>
        <v>2</v>
      </c>
      <c r="L733" s="3">
        <f>COUNTIF($I731:$S731,L732)</f>
        <v>0</v>
      </c>
    </row>
    <row r="734" spans="1:20" x14ac:dyDescent="0.25">
      <c r="A734">
        <f t="shared" si="24"/>
        <v>733</v>
      </c>
      <c r="B734">
        <f t="shared" si="25"/>
        <v>184</v>
      </c>
      <c r="C734" t="str">
        <f>INDEX('VBA code_permu_wo_repettn'!$T$3:$Y$6,COUNTIF('Profile-matrices_Condorcet'!$B$2:$B734,'Profile-matrices_Condorcet'!$B734),MATCH(INDEX('numeric possibilities'!D$3:D$1298,VLOOKUP($B734,'numeric possibilities'!$C$3:$G$1298,1)),'VBA code_permu_wo_repettn'!$T$2:$Y$2))</f>
        <v>A</v>
      </c>
      <c r="D734" t="str">
        <f>INDEX('VBA code_permu_wo_repettn'!$AA$3:$AF$6,COUNTIF('Profile-matrices_Condorcet'!$B$2:$B734,'Profile-matrices_Condorcet'!$B734),MATCH(INDEX('numeric possibilities'!E$3:E$1298,VLOOKUP($B734,'numeric possibilities'!$C$3:$G$1298,1)),'VBA code_permu_wo_repettn'!$AA$2:$AF$2))</f>
        <v>B</v>
      </c>
      <c r="E734" t="str">
        <f>INDEX('VBA code_permu_wo_repettn'!$AH$3:$AM$6,COUNTIF('Profile-matrices_Condorcet'!$B$2:$B734,'Profile-matrices_Condorcet'!$B734),MATCH(INDEX('numeric possibilities'!F$3:F$1298,VLOOKUP($B734,'numeric possibilities'!$C$3:$G$1298,1)),'VBA code_permu_wo_repettn'!$AH$2:$AM$2))</f>
        <v>C</v>
      </c>
      <c r="F734" t="str">
        <f>INDEX('VBA code_permu_wo_repettn'!$AO$3:$AT$6,COUNTIF('Profile-matrices_Condorcet'!$B$2:$B734,'Profile-matrices_Condorcet'!$B734),MATCH(INDEX('numeric possibilities'!G$3:G$1298,VLOOKUP($B734,'numeric possibilities'!$C$3:$G$1298,1)),'VBA code_permu_wo_repettn'!$AO$2:$AT$2))</f>
        <v>D</v>
      </c>
      <c r="H734" t="s">
        <v>14</v>
      </c>
      <c r="I734" s="3">
        <f>IF(MATCH(I$1,$C734:$C737,0)&lt;(MATCH(J$1,$C734:$C737,0)),1*a_vote,0)+IF(MATCH(I$1,$D734:$D737,0)&lt;MATCH(J$1,$D734:$D737,0),1*b_vote,0)+IF(MATCH(I$1,$E734:$E737,0)&lt;MATCH(J$1,$E734:$E737,0),1*c_vote,0)+IF(MATCH(I$1,$F734:$F737,0)&lt;MATCH(J$1,$F734:$F737,0),1*d_vote,0)</f>
        <v>0.49</v>
      </c>
      <c r="J734" s="3">
        <f>IF(MATCH(I$1,$C734:$C737,0)&gt;(MATCH(J$1,$C734:$C737,0)),1*a_vote,0)+IF(MATCH(I$1,$D734:$D737,0)&gt;MATCH(J$1,$D734:$D737,0),1*b_vote,0)+IF(MATCH(I$1,$E734:$E737,0)&gt;MATCH(J$1,$E734:$E737,0),1*c_vote,0)+IF(MATCH(I$1,$F734:$F737,0)&gt;MATCH(J$1,$F734:$F737,0),1*d_vote,0)</f>
        <v>0.51</v>
      </c>
      <c r="K734" s="3">
        <f>IF(MATCH($K$1,$C734:$C737,0)&lt;(MATCH($L$1,$C734:$C737,0)),1*a_vote,0)+IF(MATCH($K$1,$D734:$D737,0)&lt;MATCH($L$1,$D734:$D737,0),1*b_vote,0)+IF(MATCH($K$1,$E734:$E737,0)&lt;MATCH($L$1,$E734:$E737,0),1*c_vote,0)+IF(MATCH($K$1,$F734:$F737,0)&lt;MATCH($L$1,$F734:$F737,0),1*d_vote,0)</f>
        <v>0.75</v>
      </c>
      <c r="L734" s="3">
        <f>IF(MATCH(K$1,$C734:$C737,0)&gt;(MATCH(L$1,$C734:$C737,0)),1*a_vote,0)+IF(MATCH(K$1,$D734:$D737,0)&gt;MATCH(L$1,$D734:$D737,0),1*b_vote,0)+IF(MATCH(K$1,$E734:$E737,0)&gt;MATCH(L$1,$E734:$E737,0),1*c_vote,0)+IF(MATCH(K$1,$F734:$F737,0)&gt;MATCH(L$1,$F734:$F737,0),1*d_vote,0)</f>
        <v>0.25</v>
      </c>
      <c r="M734" s="3">
        <f>IF(MATCH($M$1,$C734:$C737,0)&lt;(MATCH($N$1,$C734:$C737,0)),1*a_vote,0)+IF(MATCH($M$1,$D734:$D737,0)&lt;MATCH($N$1,$D734:$D737,0),1*b_vote,0)+IF(MATCH($M$1,$E734:$E737,0)&lt;MATCH($N$1,$E734:$E737,0),1*c_vote,0)+IF(MATCH($M$1,$F734:$F737,0)&lt;MATCH($N$1,$F734:$F737,0),1*d_vote,0)</f>
        <v>0.53</v>
      </c>
      <c r="N734" s="3">
        <f>IF(MATCH(M$1,$C734:$C737,0)&gt;(MATCH(N$1,$C734:$C737,0)),1*a_vote,0)+IF(MATCH(M$1,$D734:$D737,0)&gt;MATCH(N$1,$D734:$D737,0),1*b_vote,0)+IF(MATCH(M$1,$E734:$E737,0)&gt;MATCH(N$1,$E734:$E737,0),1*c_vote,0)+IF(MATCH(M$1,$F734:$F737,0)&gt;MATCH(N$1,$F734:$F737,0),1*d_vote,0)</f>
        <v>0.47</v>
      </c>
      <c r="O734" s="3">
        <f>IF(MATCH($O$1,$C734:$C737,0)&lt;(MATCH($P$1,$C734:$C737,0)),1*a_vote,0)+IF(MATCH($O$1,$D734:$D737,0)&lt;MATCH($P$1,$D734:$D737,0),1*b_vote,0)+IF(MATCH($O$1,$E734:$E737,0)&lt;MATCH($P$1,$E734:$E737,0),1*c_vote,0)+IF(MATCH($O$1,$F734:$F737,0)&lt;MATCH($P$1,$F734:$F737,0),1*d_vote,0)</f>
        <v>0.48</v>
      </c>
      <c r="P734" s="3">
        <f>IF(MATCH(O$1,$C734:$C737,0)&gt;(MATCH(P$1,$C734:$C737,0)),1*a_vote,0)+IF(MATCH(O$1,$D734:$D737,0)&gt;MATCH(P$1,$D734:$D737,0),1*b_vote,0)+IF(MATCH(O$1,$E734:$E737,0)&gt;MATCH(P$1,$E734:$E737,0),1*c_vote,0)+IF(MATCH(O$1,$F734:$F737,0)&gt;MATCH(P$1,$F734:$F737,0),1*d_vote,0)</f>
        <v>0.52</v>
      </c>
      <c r="Q734" s="3">
        <f>IF(MATCH($Q$1,$C734:$C737,0)&lt;(MATCH($R$1,$C734:$C737,0)),1*a_vote,0)+IF(MATCH($Q$1,$D734:$D737,0)&lt;MATCH($R$1,$D734:$D737,0),1*b_vote,0)+IF(MATCH($Q$1,$E734:$E737,0)&lt;MATCH($R$1,$E734:$E737,0),1*c_vote,0)+IF(MATCH($Q$1,$F734:$F737,0)&lt;MATCH($R$1,$F734:$F737,0),1*d_vote,0)</f>
        <v>0.26</v>
      </c>
      <c r="R734" s="3">
        <f>IF(MATCH(Q$1,$C734:$C737,0)&gt;(MATCH(R$1,$C734:$C737,0)),1*a_vote,0)+IF(MATCH(Q$1,$D734:$D737,0)&gt;MATCH(R$1,$D734:$D737,0),1*b_vote,0)+IF(MATCH(Q$1,$E734:$E737,0)&gt;MATCH(R$1,$E734:$E737,0),1*c_vote,0)+IF(MATCH(Q$1,$F734:$F737,0)&gt;MATCH(R$1,$F734:$F737,0),1*d_vote,0)</f>
        <v>0.74</v>
      </c>
      <c r="S734" s="3">
        <f>IF(MATCH($S$1,$C734:$C737,0)&lt;(MATCH($T$1,$C734:$C737,0)),1*a_vote,0)+IF(MATCH($S$1,$D734:$D737,0)&lt;MATCH($T$1,$D734:$D737,0),1*b_vote,0)+IF(MATCH($S$1,$E734:$E737,0)&lt;MATCH($T$1,$E734:$E737,0),1*c_vote,0)+IF(MATCH($S$1,$F734:$F737,0)&lt;MATCH($T$1,$F734:$F737,0),1*d_vote,0)</f>
        <v>0.78</v>
      </c>
      <c r="T734" s="3">
        <f>IF(MATCH(S$1,$C734:$C737,0)&gt;(MATCH(T$1,$C734:$C737,0)),1*a_vote,0)+IF(MATCH(S$1,$D734:$D737,0)&gt;MATCH(T$1,$D734:$D737,0),1*b_vote,0)+IF(MATCH(S$1,$E734:$E737,0)&gt;MATCH(T$1,$E734:$E737,0),1*c_vote,0)+IF(MATCH(S$1,$F734:$F737,0)&gt;MATCH(T$1,$F734:$F737,0),1*d_vote,0)</f>
        <v>0.21999999999999997</v>
      </c>
    </row>
    <row r="735" spans="1:20" x14ac:dyDescent="0.25">
      <c r="A735">
        <f t="shared" si="24"/>
        <v>734</v>
      </c>
      <c r="B735">
        <f t="shared" si="25"/>
        <v>184</v>
      </c>
      <c r="C735" t="str">
        <f>INDEX('VBA code_permu_wo_repettn'!$T$3:$Y$6,COUNTIF('Profile-matrices_Condorcet'!$B$2:$B735,'Profile-matrices_Condorcet'!$B735),MATCH(INDEX('numeric possibilities'!D$3:D$1298,VLOOKUP($B735,'numeric possibilities'!$C$3:$G$1298,1)),'VBA code_permu_wo_repettn'!$T$2:$Y$2))</f>
        <v>C</v>
      </c>
      <c r="D735" t="str">
        <f>INDEX('VBA code_permu_wo_repettn'!$AA$3:$AF$6,COUNTIF('Profile-matrices_Condorcet'!$B$2:$B735,'Profile-matrices_Condorcet'!$B735),MATCH(INDEX('numeric possibilities'!E$3:E$1298,VLOOKUP($B735,'numeric possibilities'!$C$3:$G$1298,1)),'VBA code_permu_wo_repettn'!$AA$2:$AF$2))</f>
        <v>A</v>
      </c>
      <c r="E735" t="str">
        <f>INDEX('VBA code_permu_wo_repettn'!$AH$3:$AM$6,COUNTIF('Profile-matrices_Condorcet'!$B$2:$B735,'Profile-matrices_Condorcet'!$B735),MATCH(INDEX('numeric possibilities'!F$3:F$1298,VLOOKUP($B735,'numeric possibilities'!$C$3:$G$1298,1)),'VBA code_permu_wo_repettn'!$AH$2:$AM$2))</f>
        <v>D</v>
      </c>
      <c r="F735" t="str">
        <f>INDEX('VBA code_permu_wo_repettn'!$AO$3:$AT$6,COUNTIF('Profile-matrices_Condorcet'!$B$2:$B735,'Profile-matrices_Condorcet'!$B735),MATCH(INDEX('numeric possibilities'!G$3:G$1298,VLOOKUP($B735,'numeric possibilities'!$C$3:$G$1298,1)),'VBA code_permu_wo_repettn'!$AO$2:$AT$2))</f>
        <v>A</v>
      </c>
      <c r="H735" t="s">
        <v>15</v>
      </c>
      <c r="I735" t="str">
        <f>IF(I734&gt;J734,$I$1,IF(I734&lt;J734,$J$1,0))</f>
        <v>B</v>
      </c>
      <c r="K735" t="str">
        <f>IF(K734&gt;L734,$K$1,IF(K734&lt;L734,$L$1,0))</f>
        <v>A</v>
      </c>
      <c r="M735" t="str">
        <f>IF(M734&gt;N734,$M$1,IF(M734&lt;N734,$N$1,0))</f>
        <v>A</v>
      </c>
      <c r="O735" t="str">
        <f>IF(O734&gt;P734,$O$1,IF(O734&lt;P734,$P$1,0))</f>
        <v>C</v>
      </c>
      <c r="Q735" t="str">
        <f>IF(Q734&gt;R734,$Q$1,IF(Q734&lt;R734,$R$1,0))</f>
        <v>D</v>
      </c>
      <c r="S735" t="str">
        <f>IF(S734&gt;T734,$S$1,IF(S734&lt;T734,$T$1,0))</f>
        <v>C</v>
      </c>
    </row>
    <row r="736" spans="1:20" x14ac:dyDescent="0.25">
      <c r="A736">
        <f t="shared" si="24"/>
        <v>735</v>
      </c>
      <c r="B736">
        <f t="shared" si="25"/>
        <v>184</v>
      </c>
      <c r="C736" t="str">
        <f>INDEX('VBA code_permu_wo_repettn'!$T$3:$Y$6,COUNTIF('Profile-matrices_Condorcet'!$B$2:$B736,'Profile-matrices_Condorcet'!$B736),MATCH(INDEX('numeric possibilities'!D$3:D$1298,VLOOKUP($B736,'numeric possibilities'!$C$3:$G$1298,1)),'VBA code_permu_wo_repettn'!$T$2:$Y$2))</f>
        <v>D</v>
      </c>
      <c r="D736" t="str">
        <f>INDEX('VBA code_permu_wo_repettn'!$AA$3:$AF$6,COUNTIF('Profile-matrices_Condorcet'!$B$2:$B736,'Profile-matrices_Condorcet'!$B736),MATCH(INDEX('numeric possibilities'!E$3:E$1298,VLOOKUP($B736,'numeric possibilities'!$C$3:$G$1298,1)),'VBA code_permu_wo_repettn'!$AA$2:$AF$2))</f>
        <v>C</v>
      </c>
      <c r="E736" t="str">
        <f>INDEX('VBA code_permu_wo_repettn'!$AH$3:$AM$6,COUNTIF('Profile-matrices_Condorcet'!$B$2:$B736,'Profile-matrices_Condorcet'!$B736),MATCH(INDEX('numeric possibilities'!F$3:F$1298,VLOOKUP($B736,'numeric possibilities'!$C$3:$G$1298,1)),'VBA code_permu_wo_repettn'!$AH$2:$AM$2))</f>
        <v>B</v>
      </c>
      <c r="F736" t="str">
        <f>INDEX('VBA code_permu_wo_repettn'!$AO$3:$AT$6,COUNTIF('Profile-matrices_Condorcet'!$B$2:$B736,'Profile-matrices_Condorcet'!$B736),MATCH(INDEX('numeric possibilities'!G$3:G$1298,VLOOKUP($B736,'numeric possibilities'!$C$3:$G$1298,1)),'VBA code_permu_wo_repettn'!$AO$2:$AT$2))</f>
        <v>B</v>
      </c>
      <c r="I736" t="s">
        <v>0</v>
      </c>
      <c r="J736" t="s">
        <v>1</v>
      </c>
      <c r="K736" t="s">
        <v>2</v>
      </c>
      <c r="L736" t="s">
        <v>3</v>
      </c>
    </row>
    <row r="737" spans="1:20" x14ac:dyDescent="0.25">
      <c r="A737">
        <f t="shared" si="24"/>
        <v>736</v>
      </c>
      <c r="B737">
        <f t="shared" si="25"/>
        <v>184</v>
      </c>
      <c r="C737" t="str">
        <f>INDEX('VBA code_permu_wo_repettn'!$T$3:$Y$6,COUNTIF('Profile-matrices_Condorcet'!$B$2:$B737,'Profile-matrices_Condorcet'!$B737),MATCH(INDEX('numeric possibilities'!D$3:D$1298,VLOOKUP($B737,'numeric possibilities'!$C$3:$G$1298,1)),'VBA code_permu_wo_repettn'!$T$2:$Y$2))</f>
        <v>B</v>
      </c>
      <c r="D737" t="str">
        <f>INDEX('VBA code_permu_wo_repettn'!$AA$3:$AF$6,COUNTIF('Profile-matrices_Condorcet'!$B$2:$B737,'Profile-matrices_Condorcet'!$B737),MATCH(INDEX('numeric possibilities'!E$3:E$1298,VLOOKUP($B737,'numeric possibilities'!$C$3:$G$1298,1)),'VBA code_permu_wo_repettn'!$AA$2:$AF$2))</f>
        <v>D</v>
      </c>
      <c r="E737" t="str">
        <f>INDEX('VBA code_permu_wo_repettn'!$AH$3:$AM$6,COUNTIF('Profile-matrices_Condorcet'!$B$2:$B737,'Profile-matrices_Condorcet'!$B737),MATCH(INDEX('numeric possibilities'!F$3:F$1298,VLOOKUP($B737,'numeric possibilities'!$C$3:$G$1298,1)),'VBA code_permu_wo_repettn'!$AH$2:$AM$2))</f>
        <v>A</v>
      </c>
      <c r="F737" t="str">
        <f>INDEX('VBA code_permu_wo_repettn'!$AO$3:$AT$6,COUNTIF('Profile-matrices_Condorcet'!$B$2:$B737,'Profile-matrices_Condorcet'!$B737),MATCH(INDEX('numeric possibilities'!G$3:G$1298,VLOOKUP($B737,'numeric possibilities'!$C$3:$G$1298,1)),'VBA code_permu_wo_repettn'!$AO$2:$AT$2))</f>
        <v>C</v>
      </c>
      <c r="G737" t="str">
        <f>IF(MAX(I737:L737)&gt;='numeric possibilities'!$B$4/2,INDEX('Profile-matrices_Condorcet'!I736:L736,1,MATCH(MAX('Profile-matrices_Condorcet'!I737:L737),'Profile-matrices_Condorcet'!I737:L737,0)),"NCW")</f>
        <v>NCW</v>
      </c>
      <c r="H737" t="s">
        <v>13</v>
      </c>
      <c r="I737" s="3">
        <f>COUNTIF($I735:$S735,I736)</f>
        <v>2</v>
      </c>
      <c r="J737" s="3">
        <f>COUNTIF($I735:$S735,J736)</f>
        <v>1</v>
      </c>
      <c r="K737" s="3">
        <f>COUNTIF($I735:$S735,K736)</f>
        <v>2</v>
      </c>
      <c r="L737" s="3">
        <f>COUNTIF($I735:$S735,L736)</f>
        <v>1</v>
      </c>
    </row>
    <row r="738" spans="1:20" x14ac:dyDescent="0.25">
      <c r="A738">
        <f t="shared" si="24"/>
        <v>737</v>
      </c>
      <c r="B738">
        <f t="shared" si="25"/>
        <v>185</v>
      </c>
      <c r="C738" t="str">
        <f>INDEX('VBA code_permu_wo_repettn'!$T$3:$Y$6,COUNTIF('Profile-matrices_Condorcet'!$B$2:$B738,'Profile-matrices_Condorcet'!$B738),MATCH(INDEX('numeric possibilities'!D$3:D$1298,VLOOKUP($B738,'numeric possibilities'!$C$3:$G$1298,1)),'VBA code_permu_wo_repettn'!$T$2:$Y$2))</f>
        <v>A</v>
      </c>
      <c r="D738" t="str">
        <f>INDEX('VBA code_permu_wo_repettn'!$AA$3:$AF$6,COUNTIF('Profile-matrices_Condorcet'!$B$2:$B738,'Profile-matrices_Condorcet'!$B738),MATCH(INDEX('numeric possibilities'!E$3:E$1298,VLOOKUP($B738,'numeric possibilities'!$C$3:$G$1298,1)),'VBA code_permu_wo_repettn'!$AA$2:$AF$2))</f>
        <v>B</v>
      </c>
      <c r="E738" t="str">
        <f>INDEX('VBA code_permu_wo_repettn'!$AH$3:$AM$6,COUNTIF('Profile-matrices_Condorcet'!$B$2:$B738,'Profile-matrices_Condorcet'!$B738),MATCH(INDEX('numeric possibilities'!F$3:F$1298,VLOOKUP($B738,'numeric possibilities'!$C$3:$G$1298,1)),'VBA code_permu_wo_repettn'!$AH$2:$AM$2))</f>
        <v>C</v>
      </c>
      <c r="F738" t="str">
        <f>INDEX('VBA code_permu_wo_repettn'!$AO$3:$AT$6,COUNTIF('Profile-matrices_Condorcet'!$B$2:$B738,'Profile-matrices_Condorcet'!$B738),MATCH(INDEX('numeric possibilities'!G$3:G$1298,VLOOKUP($B738,'numeric possibilities'!$C$3:$G$1298,1)),'VBA code_permu_wo_repettn'!$AO$2:$AT$2))</f>
        <v>D</v>
      </c>
      <c r="H738" t="s">
        <v>14</v>
      </c>
      <c r="I738" s="3">
        <f>IF(MATCH(I$1,$C738:$C741,0)&lt;(MATCH(J$1,$C738:$C741,0)),1*a_vote,0)+IF(MATCH(I$1,$D738:$D741,0)&lt;MATCH(J$1,$D738:$D741,0),1*b_vote,0)+IF(MATCH(I$1,$E738:$E741,0)&lt;MATCH(J$1,$E738:$E741,0),1*c_vote,0)+IF(MATCH(I$1,$F738:$F741,0)&lt;MATCH(J$1,$F738:$F741,0),1*d_vote,0)</f>
        <v>0.49</v>
      </c>
      <c r="J738" s="3">
        <f>IF(MATCH(I$1,$C738:$C741,0)&gt;(MATCH(J$1,$C738:$C741,0)),1*a_vote,0)+IF(MATCH(I$1,$D738:$D741,0)&gt;MATCH(J$1,$D738:$D741,0),1*b_vote,0)+IF(MATCH(I$1,$E738:$E741,0)&gt;MATCH(J$1,$E738:$E741,0),1*c_vote,0)+IF(MATCH(I$1,$F738:$F741,0)&gt;MATCH(J$1,$F738:$F741,0),1*d_vote,0)</f>
        <v>0.51</v>
      </c>
      <c r="K738" s="3">
        <f>IF(MATCH($K$1,$C738:$C741,0)&lt;(MATCH($L$1,$C738:$C741,0)),1*a_vote,0)+IF(MATCH($K$1,$D738:$D741,0)&lt;MATCH($L$1,$D738:$D741,0),1*b_vote,0)+IF(MATCH($K$1,$E738:$E741,0)&lt;MATCH($L$1,$E738:$E741,0),1*c_vote,0)+IF(MATCH($K$1,$F738:$F741,0)&lt;MATCH($L$1,$F738:$F741,0),1*d_vote,0)</f>
        <v>0.75</v>
      </c>
      <c r="L738" s="3">
        <f>IF(MATCH(K$1,$C738:$C741,0)&gt;(MATCH(L$1,$C738:$C741,0)),1*a_vote,0)+IF(MATCH(K$1,$D738:$D741,0)&gt;MATCH(L$1,$D738:$D741,0),1*b_vote,0)+IF(MATCH(K$1,$E738:$E741,0)&gt;MATCH(L$1,$E738:$E741,0),1*c_vote,0)+IF(MATCH(K$1,$F738:$F741,0)&gt;MATCH(L$1,$F738:$F741,0),1*d_vote,0)</f>
        <v>0.25</v>
      </c>
      <c r="M738" s="3">
        <f>IF(MATCH($M$1,$C738:$C741,0)&lt;(MATCH($N$1,$C738:$C741,0)),1*a_vote,0)+IF(MATCH($M$1,$D738:$D741,0)&lt;MATCH($N$1,$D738:$D741,0),1*b_vote,0)+IF(MATCH($M$1,$E738:$E741,0)&lt;MATCH($N$1,$E738:$E741,0),1*c_vote,0)+IF(MATCH($M$1,$F738:$F741,0)&lt;MATCH($N$1,$F738:$F741,0),1*d_vote,0)</f>
        <v>0.53</v>
      </c>
      <c r="N738" s="3">
        <f>IF(MATCH(M$1,$C738:$C741,0)&gt;(MATCH(N$1,$C738:$C741,0)),1*a_vote,0)+IF(MATCH(M$1,$D738:$D741,0)&gt;MATCH(N$1,$D738:$D741,0),1*b_vote,0)+IF(MATCH(M$1,$E738:$E741,0)&gt;MATCH(N$1,$E738:$E741,0),1*c_vote,0)+IF(MATCH(M$1,$F738:$F741,0)&gt;MATCH(N$1,$F738:$F741,0),1*d_vote,0)</f>
        <v>0.47</v>
      </c>
      <c r="O738" s="3">
        <f>IF(MATCH($O$1,$C738:$C741,0)&lt;(MATCH($P$1,$C738:$C741,0)),1*a_vote,0)+IF(MATCH($O$1,$D738:$D741,0)&lt;MATCH($P$1,$D738:$D741,0),1*b_vote,0)+IF(MATCH($O$1,$E738:$E741,0)&lt;MATCH($P$1,$E738:$E741,0),1*c_vote,0)+IF(MATCH($O$1,$F738:$F741,0)&lt;MATCH($P$1,$F738:$F741,0),1*d_vote,0)</f>
        <v>0.75</v>
      </c>
      <c r="P738" s="3">
        <f>IF(MATCH(O$1,$C738:$C741,0)&gt;(MATCH(P$1,$C738:$C741,0)),1*a_vote,0)+IF(MATCH(O$1,$D738:$D741,0)&gt;MATCH(P$1,$D738:$D741,0),1*b_vote,0)+IF(MATCH(O$1,$E738:$E741,0)&gt;MATCH(P$1,$E738:$E741,0),1*c_vote,0)+IF(MATCH(O$1,$F738:$F741,0)&gt;MATCH(P$1,$F738:$F741,0),1*d_vote,0)</f>
        <v>0.25</v>
      </c>
      <c r="Q738" s="3">
        <f>IF(MATCH($Q$1,$C738:$C741,0)&lt;(MATCH($R$1,$C738:$C741,0)),1*a_vote,0)+IF(MATCH($Q$1,$D738:$D741,0)&lt;MATCH($R$1,$D738:$D741,0),1*b_vote,0)+IF(MATCH($Q$1,$E738:$E741,0)&lt;MATCH($R$1,$E738:$E741,0),1*c_vote,0)+IF(MATCH($Q$1,$F738:$F741,0)&lt;MATCH($R$1,$F738:$F741,0),1*d_vote,0)</f>
        <v>0.26</v>
      </c>
      <c r="R738" s="3">
        <f>IF(MATCH(Q$1,$C738:$C741,0)&gt;(MATCH(R$1,$C738:$C741,0)),1*a_vote,0)+IF(MATCH(Q$1,$D738:$D741,0)&gt;MATCH(R$1,$D738:$D741,0),1*b_vote,0)+IF(MATCH(Q$1,$E738:$E741,0)&gt;MATCH(R$1,$E738:$E741,0),1*c_vote,0)+IF(MATCH(Q$1,$F738:$F741,0)&gt;MATCH(R$1,$F738:$F741,0),1*d_vote,0)</f>
        <v>0.74</v>
      </c>
      <c r="S738" s="3">
        <f>IF(MATCH($S$1,$C738:$C741,0)&lt;(MATCH($T$1,$C738:$C741,0)),1*a_vote,0)+IF(MATCH($S$1,$D738:$D741,0)&lt;MATCH($T$1,$D738:$D741,0),1*b_vote,0)+IF(MATCH($S$1,$E738:$E741,0)&lt;MATCH($T$1,$E738:$E741,0),1*c_vote,0)+IF(MATCH($S$1,$F738:$F741,0)&lt;MATCH($T$1,$F738:$F741,0),1*d_vote,0)</f>
        <v>0.51</v>
      </c>
      <c r="T738" s="3">
        <f>IF(MATCH(S$1,$C738:$C741,0)&gt;(MATCH(T$1,$C738:$C741,0)),1*a_vote,0)+IF(MATCH(S$1,$D738:$D741,0)&gt;MATCH(T$1,$D738:$D741,0),1*b_vote,0)+IF(MATCH(S$1,$E738:$E741,0)&gt;MATCH(T$1,$E738:$E741,0),1*c_vote,0)+IF(MATCH(S$1,$F738:$F741,0)&gt;MATCH(T$1,$F738:$F741,0),1*d_vote,0)</f>
        <v>0.49</v>
      </c>
    </row>
    <row r="739" spans="1:20" x14ac:dyDescent="0.25">
      <c r="A739">
        <f t="shared" si="24"/>
        <v>738</v>
      </c>
      <c r="B739">
        <f t="shared" si="25"/>
        <v>185</v>
      </c>
      <c r="C739" t="str">
        <f>INDEX('VBA code_permu_wo_repettn'!$T$3:$Y$6,COUNTIF('Profile-matrices_Condorcet'!$B$2:$B739,'Profile-matrices_Condorcet'!$B739),MATCH(INDEX('numeric possibilities'!D$3:D$1298,VLOOKUP($B739,'numeric possibilities'!$C$3:$G$1298,1)),'VBA code_permu_wo_repettn'!$T$2:$Y$2))</f>
        <v>D</v>
      </c>
      <c r="D739" t="str">
        <f>INDEX('VBA code_permu_wo_repettn'!$AA$3:$AF$6,COUNTIF('Profile-matrices_Condorcet'!$B$2:$B739,'Profile-matrices_Condorcet'!$B739),MATCH(INDEX('numeric possibilities'!E$3:E$1298,VLOOKUP($B739,'numeric possibilities'!$C$3:$G$1298,1)),'VBA code_permu_wo_repettn'!$AA$2:$AF$2))</f>
        <v>A</v>
      </c>
      <c r="E739" t="str">
        <f>INDEX('VBA code_permu_wo_repettn'!$AH$3:$AM$6,COUNTIF('Profile-matrices_Condorcet'!$B$2:$B739,'Profile-matrices_Condorcet'!$B739),MATCH(INDEX('numeric possibilities'!F$3:F$1298,VLOOKUP($B739,'numeric possibilities'!$C$3:$G$1298,1)),'VBA code_permu_wo_repettn'!$AH$2:$AM$2))</f>
        <v>D</v>
      </c>
      <c r="F739" t="str">
        <f>INDEX('VBA code_permu_wo_repettn'!$AO$3:$AT$6,COUNTIF('Profile-matrices_Condorcet'!$B$2:$B739,'Profile-matrices_Condorcet'!$B739),MATCH(INDEX('numeric possibilities'!G$3:G$1298,VLOOKUP($B739,'numeric possibilities'!$C$3:$G$1298,1)),'VBA code_permu_wo_repettn'!$AO$2:$AT$2))</f>
        <v>A</v>
      </c>
      <c r="H739" t="s">
        <v>15</v>
      </c>
      <c r="I739" t="str">
        <f>IF(I738&gt;J738,$I$1,IF(I738&lt;J738,$J$1,0))</f>
        <v>B</v>
      </c>
      <c r="K739" t="str">
        <f>IF(K738&gt;L738,$K$1,IF(K738&lt;L738,$L$1,0))</f>
        <v>A</v>
      </c>
      <c r="M739" t="str">
        <f>IF(M738&gt;N738,$M$1,IF(M738&lt;N738,$N$1,0))</f>
        <v>A</v>
      </c>
      <c r="O739" t="str">
        <f>IF(O738&gt;P738,$O$1,IF(O738&lt;P738,$P$1,0))</f>
        <v>B</v>
      </c>
      <c r="Q739" t="str">
        <f>IF(Q738&gt;R738,$Q$1,IF(Q738&lt;R738,$R$1,0))</f>
        <v>D</v>
      </c>
      <c r="S739" t="str">
        <f>IF(S738&gt;T738,$S$1,IF(S738&lt;T738,$T$1,0))</f>
        <v>C</v>
      </c>
    </row>
    <row r="740" spans="1:20" x14ac:dyDescent="0.25">
      <c r="A740">
        <f t="shared" si="24"/>
        <v>739</v>
      </c>
      <c r="B740">
        <f t="shared" si="25"/>
        <v>185</v>
      </c>
      <c r="C740" t="str">
        <f>INDEX('VBA code_permu_wo_repettn'!$T$3:$Y$6,COUNTIF('Profile-matrices_Condorcet'!$B$2:$B740,'Profile-matrices_Condorcet'!$B740),MATCH(INDEX('numeric possibilities'!D$3:D$1298,VLOOKUP($B740,'numeric possibilities'!$C$3:$G$1298,1)),'VBA code_permu_wo_repettn'!$T$2:$Y$2))</f>
        <v>B</v>
      </c>
      <c r="D740" t="str">
        <f>INDEX('VBA code_permu_wo_repettn'!$AA$3:$AF$6,COUNTIF('Profile-matrices_Condorcet'!$B$2:$B740,'Profile-matrices_Condorcet'!$B740),MATCH(INDEX('numeric possibilities'!E$3:E$1298,VLOOKUP($B740,'numeric possibilities'!$C$3:$G$1298,1)),'VBA code_permu_wo_repettn'!$AA$2:$AF$2))</f>
        <v>C</v>
      </c>
      <c r="E740" t="str">
        <f>INDEX('VBA code_permu_wo_repettn'!$AH$3:$AM$6,COUNTIF('Profile-matrices_Condorcet'!$B$2:$B740,'Profile-matrices_Condorcet'!$B740),MATCH(INDEX('numeric possibilities'!F$3:F$1298,VLOOKUP($B740,'numeric possibilities'!$C$3:$G$1298,1)),'VBA code_permu_wo_repettn'!$AH$2:$AM$2))</f>
        <v>B</v>
      </c>
      <c r="F740" t="str">
        <f>INDEX('VBA code_permu_wo_repettn'!$AO$3:$AT$6,COUNTIF('Profile-matrices_Condorcet'!$B$2:$B740,'Profile-matrices_Condorcet'!$B740),MATCH(INDEX('numeric possibilities'!G$3:G$1298,VLOOKUP($B740,'numeric possibilities'!$C$3:$G$1298,1)),'VBA code_permu_wo_repettn'!$AO$2:$AT$2))</f>
        <v>B</v>
      </c>
      <c r="I740" t="s">
        <v>0</v>
      </c>
      <c r="J740" t="s">
        <v>1</v>
      </c>
      <c r="K740" t="s">
        <v>2</v>
      </c>
      <c r="L740" t="s">
        <v>3</v>
      </c>
    </row>
    <row r="741" spans="1:20" x14ac:dyDescent="0.25">
      <c r="A741">
        <f t="shared" si="24"/>
        <v>740</v>
      </c>
      <c r="B741">
        <f t="shared" si="25"/>
        <v>185</v>
      </c>
      <c r="C741" t="str">
        <f>INDEX('VBA code_permu_wo_repettn'!$T$3:$Y$6,COUNTIF('Profile-matrices_Condorcet'!$B$2:$B741,'Profile-matrices_Condorcet'!$B741),MATCH(INDEX('numeric possibilities'!D$3:D$1298,VLOOKUP($B741,'numeric possibilities'!$C$3:$G$1298,1)),'VBA code_permu_wo_repettn'!$T$2:$Y$2))</f>
        <v>C</v>
      </c>
      <c r="D741" t="str">
        <f>INDEX('VBA code_permu_wo_repettn'!$AA$3:$AF$6,COUNTIF('Profile-matrices_Condorcet'!$B$2:$B741,'Profile-matrices_Condorcet'!$B741),MATCH(INDEX('numeric possibilities'!E$3:E$1298,VLOOKUP($B741,'numeric possibilities'!$C$3:$G$1298,1)),'VBA code_permu_wo_repettn'!$AA$2:$AF$2))</f>
        <v>D</v>
      </c>
      <c r="E741" t="str">
        <f>INDEX('VBA code_permu_wo_repettn'!$AH$3:$AM$6,COUNTIF('Profile-matrices_Condorcet'!$B$2:$B741,'Profile-matrices_Condorcet'!$B741),MATCH(INDEX('numeric possibilities'!F$3:F$1298,VLOOKUP($B741,'numeric possibilities'!$C$3:$G$1298,1)),'VBA code_permu_wo_repettn'!$AH$2:$AM$2))</f>
        <v>A</v>
      </c>
      <c r="F741" t="str">
        <f>INDEX('VBA code_permu_wo_repettn'!$AO$3:$AT$6,COUNTIF('Profile-matrices_Condorcet'!$B$2:$B741,'Profile-matrices_Condorcet'!$B741),MATCH(INDEX('numeric possibilities'!G$3:G$1298,VLOOKUP($B741,'numeric possibilities'!$C$3:$G$1298,1)),'VBA code_permu_wo_repettn'!$AO$2:$AT$2))</f>
        <v>C</v>
      </c>
      <c r="G741" t="str">
        <f>IF(MAX(I741:L741)&gt;='numeric possibilities'!$B$4/2,INDEX('Profile-matrices_Condorcet'!I740:L740,1,MATCH(MAX('Profile-matrices_Condorcet'!I741:L741),'Profile-matrices_Condorcet'!I741:L741,0)),"NCW")</f>
        <v>NCW</v>
      </c>
      <c r="H741" t="s">
        <v>13</v>
      </c>
      <c r="I741" s="3">
        <f>COUNTIF($I739:$S739,I740)</f>
        <v>2</v>
      </c>
      <c r="J741" s="3">
        <f>COUNTIF($I739:$S739,J740)</f>
        <v>2</v>
      </c>
      <c r="K741" s="3">
        <f>COUNTIF($I739:$S739,K740)</f>
        <v>1</v>
      </c>
      <c r="L741" s="3">
        <f>COUNTIF($I739:$S739,L740)</f>
        <v>1</v>
      </c>
    </row>
    <row r="742" spans="1:20" x14ac:dyDescent="0.25">
      <c r="A742">
        <f t="shared" si="24"/>
        <v>741</v>
      </c>
      <c r="B742">
        <f t="shared" si="25"/>
        <v>186</v>
      </c>
      <c r="C742" t="str">
        <f>INDEX('VBA code_permu_wo_repettn'!$T$3:$Y$6,COUNTIF('Profile-matrices_Condorcet'!$B$2:$B742,'Profile-matrices_Condorcet'!$B742),MATCH(INDEX('numeric possibilities'!D$3:D$1298,VLOOKUP($B742,'numeric possibilities'!$C$3:$G$1298,1)),'VBA code_permu_wo_repettn'!$T$2:$Y$2))</f>
        <v>A</v>
      </c>
      <c r="D742" t="str">
        <f>INDEX('VBA code_permu_wo_repettn'!$AA$3:$AF$6,COUNTIF('Profile-matrices_Condorcet'!$B$2:$B742,'Profile-matrices_Condorcet'!$B742),MATCH(INDEX('numeric possibilities'!E$3:E$1298,VLOOKUP($B742,'numeric possibilities'!$C$3:$G$1298,1)),'VBA code_permu_wo_repettn'!$AA$2:$AF$2))</f>
        <v>B</v>
      </c>
      <c r="E742" t="str">
        <f>INDEX('VBA code_permu_wo_repettn'!$AH$3:$AM$6,COUNTIF('Profile-matrices_Condorcet'!$B$2:$B742,'Profile-matrices_Condorcet'!$B742),MATCH(INDEX('numeric possibilities'!F$3:F$1298,VLOOKUP($B742,'numeric possibilities'!$C$3:$G$1298,1)),'VBA code_permu_wo_repettn'!$AH$2:$AM$2))</f>
        <v>C</v>
      </c>
      <c r="F742" t="str">
        <f>INDEX('VBA code_permu_wo_repettn'!$AO$3:$AT$6,COUNTIF('Profile-matrices_Condorcet'!$B$2:$B742,'Profile-matrices_Condorcet'!$B742),MATCH(INDEX('numeric possibilities'!G$3:G$1298,VLOOKUP($B742,'numeric possibilities'!$C$3:$G$1298,1)),'VBA code_permu_wo_repettn'!$AO$2:$AT$2))</f>
        <v>D</v>
      </c>
      <c r="H742" t="s">
        <v>14</v>
      </c>
      <c r="I742" s="3">
        <f>IF(MATCH(I$1,$C742:$C745,0)&lt;(MATCH(J$1,$C742:$C745,0)),1*a_vote,0)+IF(MATCH(I$1,$D742:$D745,0)&lt;MATCH(J$1,$D742:$D745,0),1*b_vote,0)+IF(MATCH(I$1,$E742:$E745,0)&lt;MATCH(J$1,$E742:$E745,0),1*c_vote,0)+IF(MATCH(I$1,$F742:$F745,0)&lt;MATCH(J$1,$F742:$F745,0),1*d_vote,0)</f>
        <v>0.49</v>
      </c>
      <c r="J742" s="3">
        <f>IF(MATCH(I$1,$C742:$C745,0)&gt;(MATCH(J$1,$C742:$C745,0)),1*a_vote,0)+IF(MATCH(I$1,$D742:$D745,0)&gt;MATCH(J$1,$D742:$D745,0),1*b_vote,0)+IF(MATCH(I$1,$E742:$E745,0)&gt;MATCH(J$1,$E742:$E745,0),1*c_vote,0)+IF(MATCH(I$1,$F742:$F745,0)&gt;MATCH(J$1,$F742:$F745,0),1*d_vote,0)</f>
        <v>0.51</v>
      </c>
      <c r="K742" s="3">
        <f>IF(MATCH($K$1,$C742:$C745,0)&lt;(MATCH($L$1,$C742:$C745,0)),1*a_vote,0)+IF(MATCH($K$1,$D742:$D745,0)&lt;MATCH($L$1,$D742:$D745,0),1*b_vote,0)+IF(MATCH($K$1,$E742:$E745,0)&lt;MATCH($L$1,$E742:$E745,0),1*c_vote,0)+IF(MATCH($K$1,$F742:$F745,0)&lt;MATCH($L$1,$F742:$F745,0),1*d_vote,0)</f>
        <v>0.75</v>
      </c>
      <c r="L742" s="3">
        <f>IF(MATCH(K$1,$C742:$C745,0)&gt;(MATCH(L$1,$C742:$C745,0)),1*a_vote,0)+IF(MATCH(K$1,$D742:$D745,0)&gt;MATCH(L$1,$D742:$D745,0),1*b_vote,0)+IF(MATCH(K$1,$E742:$E745,0)&gt;MATCH(L$1,$E742:$E745,0),1*c_vote,0)+IF(MATCH(K$1,$F742:$F745,0)&gt;MATCH(L$1,$F742:$F745,0),1*d_vote,0)</f>
        <v>0.25</v>
      </c>
      <c r="M742" s="3">
        <f>IF(MATCH($M$1,$C742:$C745,0)&lt;(MATCH($N$1,$C742:$C745,0)),1*a_vote,0)+IF(MATCH($M$1,$D742:$D745,0)&lt;MATCH($N$1,$D742:$D745,0),1*b_vote,0)+IF(MATCH($M$1,$E742:$E745,0)&lt;MATCH($N$1,$E742:$E745,0),1*c_vote,0)+IF(MATCH($M$1,$F742:$F745,0)&lt;MATCH($N$1,$F742:$F745,0),1*d_vote,0)</f>
        <v>0.53</v>
      </c>
      <c r="N742" s="3">
        <f>IF(MATCH(M$1,$C742:$C745,0)&gt;(MATCH(N$1,$C742:$C745,0)),1*a_vote,0)+IF(MATCH(M$1,$D742:$D745,0)&gt;MATCH(N$1,$D742:$D745,0),1*b_vote,0)+IF(MATCH(M$1,$E742:$E745,0)&gt;MATCH(N$1,$E742:$E745,0),1*c_vote,0)+IF(MATCH(M$1,$F742:$F745,0)&gt;MATCH(N$1,$F742:$F745,0),1*d_vote,0)</f>
        <v>0.47</v>
      </c>
      <c r="O742" s="3">
        <f>IF(MATCH($O$1,$C742:$C745,0)&lt;(MATCH($P$1,$C742:$C745,0)),1*a_vote,0)+IF(MATCH($O$1,$D742:$D745,0)&lt;MATCH($P$1,$D742:$D745,0),1*b_vote,0)+IF(MATCH($O$1,$E742:$E745,0)&lt;MATCH($P$1,$E742:$E745,0),1*c_vote,0)+IF(MATCH($O$1,$F742:$F745,0)&lt;MATCH($P$1,$F742:$F745,0),1*d_vote,0)</f>
        <v>0.48</v>
      </c>
      <c r="P742" s="3">
        <f>IF(MATCH(O$1,$C742:$C745,0)&gt;(MATCH(P$1,$C742:$C745,0)),1*a_vote,0)+IF(MATCH(O$1,$D742:$D745,0)&gt;MATCH(P$1,$D742:$D745,0),1*b_vote,0)+IF(MATCH(O$1,$E742:$E745,0)&gt;MATCH(P$1,$E742:$E745,0),1*c_vote,0)+IF(MATCH(O$1,$F742:$F745,0)&gt;MATCH(P$1,$F742:$F745,0),1*d_vote,0)</f>
        <v>0.52</v>
      </c>
      <c r="Q742" s="3">
        <f>IF(MATCH($Q$1,$C742:$C745,0)&lt;(MATCH($R$1,$C742:$C745,0)),1*a_vote,0)+IF(MATCH($Q$1,$D742:$D745,0)&lt;MATCH($R$1,$D742:$D745,0),1*b_vote,0)+IF(MATCH($Q$1,$E742:$E745,0)&lt;MATCH($R$1,$E742:$E745,0),1*c_vote,0)+IF(MATCH($Q$1,$F742:$F745,0)&lt;MATCH($R$1,$F742:$F745,0),1*d_vote,0)</f>
        <v>0.26</v>
      </c>
      <c r="R742" s="3">
        <f>IF(MATCH(Q$1,$C742:$C745,0)&gt;(MATCH(R$1,$C742:$C745,0)),1*a_vote,0)+IF(MATCH(Q$1,$D742:$D745,0)&gt;MATCH(R$1,$D742:$D745,0),1*b_vote,0)+IF(MATCH(Q$1,$E742:$E745,0)&gt;MATCH(R$1,$E742:$E745,0),1*c_vote,0)+IF(MATCH(Q$1,$F742:$F745,0)&gt;MATCH(R$1,$F742:$F745,0),1*d_vote,0)</f>
        <v>0.74</v>
      </c>
      <c r="S742" s="3">
        <f>IF(MATCH($S$1,$C742:$C745,0)&lt;(MATCH($T$1,$C742:$C745,0)),1*a_vote,0)+IF(MATCH($S$1,$D742:$D745,0)&lt;MATCH($T$1,$D742:$D745,0),1*b_vote,0)+IF(MATCH($S$1,$E742:$E745,0)&lt;MATCH($T$1,$E742:$E745,0),1*c_vote,0)+IF(MATCH($S$1,$F742:$F745,0)&lt;MATCH($T$1,$F742:$F745,0),1*d_vote,0)</f>
        <v>0.51</v>
      </c>
      <c r="T742" s="3">
        <f>IF(MATCH(S$1,$C742:$C745,0)&gt;(MATCH(T$1,$C742:$C745,0)),1*a_vote,0)+IF(MATCH(S$1,$D742:$D745,0)&gt;MATCH(T$1,$D742:$D745,0),1*b_vote,0)+IF(MATCH(S$1,$E742:$E745,0)&gt;MATCH(T$1,$E742:$E745,0),1*c_vote,0)+IF(MATCH(S$1,$F742:$F745,0)&gt;MATCH(T$1,$F742:$F745,0),1*d_vote,0)</f>
        <v>0.49</v>
      </c>
    </row>
    <row r="743" spans="1:20" x14ac:dyDescent="0.25">
      <c r="A743">
        <f t="shared" si="24"/>
        <v>742</v>
      </c>
      <c r="B743">
        <f t="shared" si="25"/>
        <v>186</v>
      </c>
      <c r="C743" t="str">
        <f>INDEX('VBA code_permu_wo_repettn'!$T$3:$Y$6,COUNTIF('Profile-matrices_Condorcet'!$B$2:$B743,'Profile-matrices_Condorcet'!$B743),MATCH(INDEX('numeric possibilities'!D$3:D$1298,VLOOKUP($B743,'numeric possibilities'!$C$3:$G$1298,1)),'VBA code_permu_wo_repettn'!$T$2:$Y$2))</f>
        <v>D</v>
      </c>
      <c r="D743" t="str">
        <f>INDEX('VBA code_permu_wo_repettn'!$AA$3:$AF$6,COUNTIF('Profile-matrices_Condorcet'!$B$2:$B743,'Profile-matrices_Condorcet'!$B743),MATCH(INDEX('numeric possibilities'!E$3:E$1298,VLOOKUP($B743,'numeric possibilities'!$C$3:$G$1298,1)),'VBA code_permu_wo_repettn'!$AA$2:$AF$2))</f>
        <v>A</v>
      </c>
      <c r="E743" t="str">
        <f>INDEX('VBA code_permu_wo_repettn'!$AH$3:$AM$6,COUNTIF('Profile-matrices_Condorcet'!$B$2:$B743,'Profile-matrices_Condorcet'!$B743),MATCH(INDEX('numeric possibilities'!F$3:F$1298,VLOOKUP($B743,'numeric possibilities'!$C$3:$G$1298,1)),'VBA code_permu_wo_repettn'!$AH$2:$AM$2))</f>
        <v>D</v>
      </c>
      <c r="F743" t="str">
        <f>INDEX('VBA code_permu_wo_repettn'!$AO$3:$AT$6,COUNTIF('Profile-matrices_Condorcet'!$B$2:$B743,'Profile-matrices_Condorcet'!$B743),MATCH(INDEX('numeric possibilities'!G$3:G$1298,VLOOKUP($B743,'numeric possibilities'!$C$3:$G$1298,1)),'VBA code_permu_wo_repettn'!$AO$2:$AT$2))</f>
        <v>A</v>
      </c>
      <c r="H743" t="s">
        <v>15</v>
      </c>
      <c r="I743" t="str">
        <f>IF(I742&gt;J742,$I$1,IF(I742&lt;J742,$J$1,0))</f>
        <v>B</v>
      </c>
      <c r="K743" t="str">
        <f>IF(K742&gt;L742,$K$1,IF(K742&lt;L742,$L$1,0))</f>
        <v>A</v>
      </c>
      <c r="M743" t="str">
        <f>IF(M742&gt;N742,$M$1,IF(M742&lt;N742,$N$1,0))</f>
        <v>A</v>
      </c>
      <c r="O743" t="str">
        <f>IF(O742&gt;P742,$O$1,IF(O742&lt;P742,$P$1,0))</f>
        <v>C</v>
      </c>
      <c r="Q743" t="str">
        <f>IF(Q742&gt;R742,$Q$1,IF(Q742&lt;R742,$R$1,0))</f>
        <v>D</v>
      </c>
      <c r="S743" t="str">
        <f>IF(S742&gt;T742,$S$1,IF(S742&lt;T742,$T$1,0))</f>
        <v>C</v>
      </c>
    </row>
    <row r="744" spans="1:20" x14ac:dyDescent="0.25">
      <c r="A744">
        <f t="shared" si="24"/>
        <v>743</v>
      </c>
      <c r="B744">
        <f t="shared" si="25"/>
        <v>186</v>
      </c>
      <c r="C744" t="str">
        <f>INDEX('VBA code_permu_wo_repettn'!$T$3:$Y$6,COUNTIF('Profile-matrices_Condorcet'!$B$2:$B744,'Profile-matrices_Condorcet'!$B744),MATCH(INDEX('numeric possibilities'!D$3:D$1298,VLOOKUP($B744,'numeric possibilities'!$C$3:$G$1298,1)),'VBA code_permu_wo_repettn'!$T$2:$Y$2))</f>
        <v>C</v>
      </c>
      <c r="D744" t="str">
        <f>INDEX('VBA code_permu_wo_repettn'!$AA$3:$AF$6,COUNTIF('Profile-matrices_Condorcet'!$B$2:$B744,'Profile-matrices_Condorcet'!$B744),MATCH(INDEX('numeric possibilities'!E$3:E$1298,VLOOKUP($B744,'numeric possibilities'!$C$3:$G$1298,1)),'VBA code_permu_wo_repettn'!$AA$2:$AF$2))</f>
        <v>C</v>
      </c>
      <c r="E744" t="str">
        <f>INDEX('VBA code_permu_wo_repettn'!$AH$3:$AM$6,COUNTIF('Profile-matrices_Condorcet'!$B$2:$B744,'Profile-matrices_Condorcet'!$B744),MATCH(INDEX('numeric possibilities'!F$3:F$1298,VLOOKUP($B744,'numeric possibilities'!$C$3:$G$1298,1)),'VBA code_permu_wo_repettn'!$AH$2:$AM$2))</f>
        <v>B</v>
      </c>
      <c r="F744" t="str">
        <f>INDEX('VBA code_permu_wo_repettn'!$AO$3:$AT$6,COUNTIF('Profile-matrices_Condorcet'!$B$2:$B744,'Profile-matrices_Condorcet'!$B744),MATCH(INDEX('numeric possibilities'!G$3:G$1298,VLOOKUP($B744,'numeric possibilities'!$C$3:$G$1298,1)),'VBA code_permu_wo_repettn'!$AO$2:$AT$2))</f>
        <v>B</v>
      </c>
      <c r="I744" t="s">
        <v>0</v>
      </c>
      <c r="J744" t="s">
        <v>1</v>
      </c>
      <c r="K744" t="s">
        <v>2</v>
      </c>
      <c r="L744" t="s">
        <v>3</v>
      </c>
    </row>
    <row r="745" spans="1:20" x14ac:dyDescent="0.25">
      <c r="A745">
        <f t="shared" si="24"/>
        <v>744</v>
      </c>
      <c r="B745">
        <f t="shared" si="25"/>
        <v>186</v>
      </c>
      <c r="C745" t="str">
        <f>INDEX('VBA code_permu_wo_repettn'!$T$3:$Y$6,COUNTIF('Profile-matrices_Condorcet'!$B$2:$B745,'Profile-matrices_Condorcet'!$B745),MATCH(INDEX('numeric possibilities'!D$3:D$1298,VLOOKUP($B745,'numeric possibilities'!$C$3:$G$1298,1)),'VBA code_permu_wo_repettn'!$T$2:$Y$2))</f>
        <v>B</v>
      </c>
      <c r="D745" t="str">
        <f>INDEX('VBA code_permu_wo_repettn'!$AA$3:$AF$6,COUNTIF('Profile-matrices_Condorcet'!$B$2:$B745,'Profile-matrices_Condorcet'!$B745),MATCH(INDEX('numeric possibilities'!E$3:E$1298,VLOOKUP($B745,'numeric possibilities'!$C$3:$G$1298,1)),'VBA code_permu_wo_repettn'!$AA$2:$AF$2))</f>
        <v>D</v>
      </c>
      <c r="E745" t="str">
        <f>INDEX('VBA code_permu_wo_repettn'!$AH$3:$AM$6,COUNTIF('Profile-matrices_Condorcet'!$B$2:$B745,'Profile-matrices_Condorcet'!$B745),MATCH(INDEX('numeric possibilities'!F$3:F$1298,VLOOKUP($B745,'numeric possibilities'!$C$3:$G$1298,1)),'VBA code_permu_wo_repettn'!$AH$2:$AM$2))</f>
        <v>A</v>
      </c>
      <c r="F745" t="str">
        <f>INDEX('VBA code_permu_wo_repettn'!$AO$3:$AT$6,COUNTIF('Profile-matrices_Condorcet'!$B$2:$B745,'Profile-matrices_Condorcet'!$B745),MATCH(INDEX('numeric possibilities'!G$3:G$1298,VLOOKUP($B745,'numeric possibilities'!$C$3:$G$1298,1)),'VBA code_permu_wo_repettn'!$AO$2:$AT$2))</f>
        <v>C</v>
      </c>
      <c r="G745" t="str">
        <f>IF(MAX(I745:L745)&gt;='numeric possibilities'!$B$4/2,INDEX('Profile-matrices_Condorcet'!I744:L744,1,MATCH(MAX('Profile-matrices_Condorcet'!I745:L745),'Profile-matrices_Condorcet'!I745:L745,0)),"NCW")</f>
        <v>NCW</v>
      </c>
      <c r="H745" t="s">
        <v>13</v>
      </c>
      <c r="I745" s="3">
        <f>COUNTIF($I743:$S743,I744)</f>
        <v>2</v>
      </c>
      <c r="J745" s="3">
        <f>COUNTIF($I743:$S743,J744)</f>
        <v>1</v>
      </c>
      <c r="K745" s="3">
        <f>COUNTIF($I743:$S743,K744)</f>
        <v>2</v>
      </c>
      <c r="L745" s="3">
        <f>COUNTIF($I743:$S743,L744)</f>
        <v>1</v>
      </c>
    </row>
    <row r="746" spans="1:20" x14ac:dyDescent="0.25">
      <c r="A746">
        <f t="shared" si="24"/>
        <v>745</v>
      </c>
      <c r="B746">
        <f t="shared" si="25"/>
        <v>187</v>
      </c>
      <c r="C746" t="str">
        <f>INDEX('VBA code_permu_wo_repettn'!$T$3:$Y$6,COUNTIF('Profile-matrices_Condorcet'!$B$2:$B746,'Profile-matrices_Condorcet'!$B746),MATCH(INDEX('numeric possibilities'!D$3:D$1298,VLOOKUP($B746,'numeric possibilities'!$C$3:$G$1298,1)),'VBA code_permu_wo_repettn'!$T$2:$Y$2))</f>
        <v>A</v>
      </c>
      <c r="D746" t="str">
        <f>INDEX('VBA code_permu_wo_repettn'!$AA$3:$AF$6,COUNTIF('Profile-matrices_Condorcet'!$B$2:$B746,'Profile-matrices_Condorcet'!$B746),MATCH(INDEX('numeric possibilities'!E$3:E$1298,VLOOKUP($B746,'numeric possibilities'!$C$3:$G$1298,1)),'VBA code_permu_wo_repettn'!$AA$2:$AF$2))</f>
        <v>B</v>
      </c>
      <c r="E746" t="str">
        <f>INDEX('VBA code_permu_wo_repettn'!$AH$3:$AM$6,COUNTIF('Profile-matrices_Condorcet'!$B$2:$B746,'Profile-matrices_Condorcet'!$B746),MATCH(INDEX('numeric possibilities'!F$3:F$1298,VLOOKUP($B746,'numeric possibilities'!$C$3:$G$1298,1)),'VBA code_permu_wo_repettn'!$AH$2:$AM$2))</f>
        <v>C</v>
      </c>
      <c r="F746" t="str">
        <f>INDEX('VBA code_permu_wo_repettn'!$AO$3:$AT$6,COUNTIF('Profile-matrices_Condorcet'!$B$2:$B746,'Profile-matrices_Condorcet'!$B746),MATCH(INDEX('numeric possibilities'!G$3:G$1298,VLOOKUP($B746,'numeric possibilities'!$C$3:$G$1298,1)),'VBA code_permu_wo_repettn'!$AO$2:$AT$2))</f>
        <v>D</v>
      </c>
      <c r="H746" t="s">
        <v>14</v>
      </c>
      <c r="I746" s="3">
        <f>IF(MATCH(I$1,$C746:$C749,0)&lt;(MATCH(J$1,$C746:$C749,0)),1*a_vote,0)+IF(MATCH(I$1,$D746:$D749,0)&lt;MATCH(J$1,$D746:$D749,0),1*b_vote,0)+IF(MATCH(I$1,$E746:$E749,0)&lt;MATCH(J$1,$E746:$E749,0),1*c_vote,0)+IF(MATCH(I$1,$F746:$F749,0)&lt;MATCH(J$1,$F746:$F749,0),1*d_vote,0)</f>
        <v>0.49</v>
      </c>
      <c r="J746" s="3">
        <f>IF(MATCH(I$1,$C746:$C749,0)&gt;(MATCH(J$1,$C746:$C749,0)),1*a_vote,0)+IF(MATCH(I$1,$D746:$D749,0)&gt;MATCH(J$1,$D746:$D749,0),1*b_vote,0)+IF(MATCH(I$1,$E746:$E749,0)&gt;MATCH(J$1,$E746:$E749,0),1*c_vote,0)+IF(MATCH(I$1,$F746:$F749,0)&gt;MATCH(J$1,$F746:$F749,0),1*d_vote,0)</f>
        <v>0.51</v>
      </c>
      <c r="K746" s="3">
        <f>IF(MATCH($K$1,$C746:$C749,0)&lt;(MATCH($L$1,$C746:$C749,0)),1*a_vote,0)+IF(MATCH($K$1,$D746:$D749,0)&lt;MATCH($L$1,$D746:$D749,0),1*b_vote,0)+IF(MATCH($K$1,$E746:$E749,0)&lt;MATCH($L$1,$E746:$E749,0),1*c_vote,0)+IF(MATCH($K$1,$F746:$F749,0)&lt;MATCH($L$1,$F746:$F749,0),1*d_vote,0)</f>
        <v>0.75</v>
      </c>
      <c r="L746" s="3">
        <f>IF(MATCH(K$1,$C746:$C749,0)&gt;(MATCH(L$1,$C746:$C749,0)),1*a_vote,0)+IF(MATCH(K$1,$D746:$D749,0)&gt;MATCH(L$1,$D746:$D749,0),1*b_vote,0)+IF(MATCH(K$1,$E746:$E749,0)&gt;MATCH(L$1,$E746:$E749,0),1*c_vote,0)+IF(MATCH(K$1,$F746:$F749,0)&gt;MATCH(L$1,$F746:$F749,0),1*d_vote,0)</f>
        <v>0.25</v>
      </c>
      <c r="M746" s="3">
        <f>IF(MATCH($M$1,$C746:$C749,0)&lt;(MATCH($N$1,$C746:$C749,0)),1*a_vote,0)+IF(MATCH($M$1,$D746:$D749,0)&lt;MATCH($N$1,$D746:$D749,0),1*b_vote,0)+IF(MATCH($M$1,$E746:$E749,0)&lt;MATCH($N$1,$E746:$E749,0),1*c_vote,0)+IF(MATCH($M$1,$F746:$F749,0)&lt;MATCH($N$1,$F746:$F749,0),1*d_vote,0)</f>
        <v>0.53</v>
      </c>
      <c r="N746" s="3">
        <f>IF(MATCH(M$1,$C746:$C749,0)&gt;(MATCH(N$1,$C746:$C749,0)),1*a_vote,0)+IF(MATCH(M$1,$D746:$D749,0)&gt;MATCH(N$1,$D746:$D749,0),1*b_vote,0)+IF(MATCH(M$1,$E746:$E749,0)&gt;MATCH(N$1,$E746:$E749,0),1*c_vote,0)+IF(MATCH(M$1,$F746:$F749,0)&gt;MATCH(N$1,$F746:$F749,0),1*d_vote,0)</f>
        <v>0.47</v>
      </c>
      <c r="O746" s="3">
        <f>IF(MATCH($O$1,$C746:$C749,0)&lt;(MATCH($P$1,$C746:$C749,0)),1*a_vote,0)+IF(MATCH($O$1,$D746:$D749,0)&lt;MATCH($P$1,$D746:$D749,0),1*b_vote,0)+IF(MATCH($O$1,$E746:$E749,0)&lt;MATCH($P$1,$E746:$E749,0),1*c_vote,0)+IF(MATCH($O$1,$F746:$F749,0)&lt;MATCH($P$1,$F746:$F749,0),1*d_vote,0)</f>
        <v>0.75</v>
      </c>
      <c r="P746" s="3">
        <f>IF(MATCH(O$1,$C746:$C749,0)&gt;(MATCH(P$1,$C746:$C749,0)),1*a_vote,0)+IF(MATCH(O$1,$D746:$D749,0)&gt;MATCH(P$1,$D746:$D749,0),1*b_vote,0)+IF(MATCH(O$1,$E746:$E749,0)&gt;MATCH(P$1,$E746:$E749,0),1*c_vote,0)+IF(MATCH(O$1,$F746:$F749,0)&gt;MATCH(P$1,$F746:$F749,0),1*d_vote,0)</f>
        <v>0.25</v>
      </c>
      <c r="Q746" s="3">
        <f>IF(MATCH($Q$1,$C746:$C749,0)&lt;(MATCH($R$1,$C746:$C749,0)),1*a_vote,0)+IF(MATCH($Q$1,$D746:$D749,0)&lt;MATCH($R$1,$D746:$D749,0),1*b_vote,0)+IF(MATCH($Q$1,$E746:$E749,0)&lt;MATCH($R$1,$E746:$E749,0),1*c_vote,0)+IF(MATCH($Q$1,$F746:$F749,0)&lt;MATCH($R$1,$F746:$F749,0),1*d_vote,0)</f>
        <v>0.53</v>
      </c>
      <c r="R746" s="3">
        <f>IF(MATCH(Q$1,$C746:$C749,0)&gt;(MATCH(R$1,$C746:$C749,0)),1*a_vote,0)+IF(MATCH(Q$1,$D746:$D749,0)&gt;MATCH(R$1,$D746:$D749,0),1*b_vote,0)+IF(MATCH(Q$1,$E746:$E749,0)&gt;MATCH(R$1,$E746:$E749,0),1*c_vote,0)+IF(MATCH(Q$1,$F746:$F749,0)&gt;MATCH(R$1,$F746:$F749,0),1*d_vote,0)</f>
        <v>0.47</v>
      </c>
      <c r="S746" s="3">
        <f>IF(MATCH($S$1,$C746:$C749,0)&lt;(MATCH($T$1,$C746:$C749,0)),1*a_vote,0)+IF(MATCH($S$1,$D746:$D749,0)&lt;MATCH($T$1,$D746:$D749,0),1*b_vote,0)+IF(MATCH($S$1,$E746:$E749,0)&lt;MATCH($T$1,$E746:$E749,0),1*c_vote,0)+IF(MATCH($S$1,$F746:$F749,0)&lt;MATCH($T$1,$F746:$F749,0),1*d_vote,0)</f>
        <v>0.52</v>
      </c>
      <c r="T746" s="3">
        <f>IF(MATCH(S$1,$C746:$C749,0)&gt;(MATCH(T$1,$C746:$C749,0)),1*a_vote,0)+IF(MATCH(S$1,$D746:$D749,0)&gt;MATCH(T$1,$D746:$D749,0),1*b_vote,0)+IF(MATCH(S$1,$E746:$E749,0)&gt;MATCH(T$1,$E746:$E749,0),1*c_vote,0)+IF(MATCH(S$1,$F746:$F749,0)&gt;MATCH(T$1,$F746:$F749,0),1*d_vote,0)</f>
        <v>0.48</v>
      </c>
    </row>
    <row r="747" spans="1:20" x14ac:dyDescent="0.25">
      <c r="A747">
        <f t="shared" si="24"/>
        <v>746</v>
      </c>
      <c r="B747">
        <f t="shared" si="25"/>
        <v>187</v>
      </c>
      <c r="C747" t="str">
        <f>INDEX('VBA code_permu_wo_repettn'!$T$3:$Y$6,COUNTIF('Profile-matrices_Condorcet'!$B$2:$B747,'Profile-matrices_Condorcet'!$B747),MATCH(INDEX('numeric possibilities'!D$3:D$1298,VLOOKUP($B747,'numeric possibilities'!$C$3:$G$1298,1)),'VBA code_permu_wo_repettn'!$T$2:$Y$2))</f>
        <v>B</v>
      </c>
      <c r="D747" t="str">
        <f>INDEX('VBA code_permu_wo_repettn'!$AA$3:$AF$6,COUNTIF('Profile-matrices_Condorcet'!$B$2:$B747,'Profile-matrices_Condorcet'!$B747),MATCH(INDEX('numeric possibilities'!E$3:E$1298,VLOOKUP($B747,'numeric possibilities'!$C$3:$G$1298,1)),'VBA code_permu_wo_repettn'!$AA$2:$AF$2))</f>
        <v>A</v>
      </c>
      <c r="E747" t="str">
        <f>INDEX('VBA code_permu_wo_repettn'!$AH$3:$AM$6,COUNTIF('Profile-matrices_Condorcet'!$B$2:$B747,'Profile-matrices_Condorcet'!$B747),MATCH(INDEX('numeric possibilities'!F$3:F$1298,VLOOKUP($B747,'numeric possibilities'!$C$3:$G$1298,1)),'VBA code_permu_wo_repettn'!$AH$2:$AM$2))</f>
        <v>D</v>
      </c>
      <c r="F747" t="str">
        <f>INDEX('VBA code_permu_wo_repettn'!$AO$3:$AT$6,COUNTIF('Profile-matrices_Condorcet'!$B$2:$B747,'Profile-matrices_Condorcet'!$B747),MATCH(INDEX('numeric possibilities'!G$3:G$1298,VLOOKUP($B747,'numeric possibilities'!$C$3:$G$1298,1)),'VBA code_permu_wo_repettn'!$AO$2:$AT$2))</f>
        <v>A</v>
      </c>
      <c r="H747" t="s">
        <v>15</v>
      </c>
      <c r="I747" t="str">
        <f>IF(I746&gt;J746,$I$1,IF(I746&lt;J746,$J$1,0))</f>
        <v>B</v>
      </c>
      <c r="K747" t="str">
        <f>IF(K746&gt;L746,$K$1,IF(K746&lt;L746,$L$1,0))</f>
        <v>A</v>
      </c>
      <c r="M747" t="str">
        <f>IF(M746&gt;N746,$M$1,IF(M746&lt;N746,$N$1,0))</f>
        <v>A</v>
      </c>
      <c r="O747" t="str">
        <f>IF(O746&gt;P746,$O$1,IF(O746&lt;P746,$P$1,0))</f>
        <v>B</v>
      </c>
      <c r="Q747" t="str">
        <f>IF(Q746&gt;R746,$Q$1,IF(Q746&lt;R746,$R$1,0))</f>
        <v>B</v>
      </c>
      <c r="S747" t="str">
        <f>IF(S746&gt;T746,$S$1,IF(S746&lt;T746,$T$1,0))</f>
        <v>C</v>
      </c>
    </row>
    <row r="748" spans="1:20" x14ac:dyDescent="0.25">
      <c r="A748">
        <f t="shared" si="24"/>
        <v>747</v>
      </c>
      <c r="B748">
        <f t="shared" si="25"/>
        <v>187</v>
      </c>
      <c r="C748" t="str">
        <f>INDEX('VBA code_permu_wo_repettn'!$T$3:$Y$6,COUNTIF('Profile-matrices_Condorcet'!$B$2:$B748,'Profile-matrices_Condorcet'!$B748),MATCH(INDEX('numeric possibilities'!D$3:D$1298,VLOOKUP($B748,'numeric possibilities'!$C$3:$G$1298,1)),'VBA code_permu_wo_repettn'!$T$2:$Y$2))</f>
        <v>C</v>
      </c>
      <c r="D748" t="str">
        <f>INDEX('VBA code_permu_wo_repettn'!$AA$3:$AF$6,COUNTIF('Profile-matrices_Condorcet'!$B$2:$B748,'Profile-matrices_Condorcet'!$B748),MATCH(INDEX('numeric possibilities'!E$3:E$1298,VLOOKUP($B748,'numeric possibilities'!$C$3:$G$1298,1)),'VBA code_permu_wo_repettn'!$AA$2:$AF$2))</f>
        <v>D</v>
      </c>
      <c r="E748" t="str">
        <f>INDEX('VBA code_permu_wo_repettn'!$AH$3:$AM$6,COUNTIF('Profile-matrices_Condorcet'!$B$2:$B748,'Profile-matrices_Condorcet'!$B748),MATCH(INDEX('numeric possibilities'!F$3:F$1298,VLOOKUP($B748,'numeric possibilities'!$C$3:$G$1298,1)),'VBA code_permu_wo_repettn'!$AH$2:$AM$2))</f>
        <v>B</v>
      </c>
      <c r="F748" t="str">
        <f>INDEX('VBA code_permu_wo_repettn'!$AO$3:$AT$6,COUNTIF('Profile-matrices_Condorcet'!$B$2:$B748,'Profile-matrices_Condorcet'!$B748),MATCH(INDEX('numeric possibilities'!G$3:G$1298,VLOOKUP($B748,'numeric possibilities'!$C$3:$G$1298,1)),'VBA code_permu_wo_repettn'!$AO$2:$AT$2))</f>
        <v>B</v>
      </c>
      <c r="I748" t="s">
        <v>0</v>
      </c>
      <c r="J748" t="s">
        <v>1</v>
      </c>
      <c r="K748" t="s">
        <v>2</v>
      </c>
      <c r="L748" t="s">
        <v>3</v>
      </c>
    </row>
    <row r="749" spans="1:20" x14ac:dyDescent="0.25">
      <c r="A749">
        <f t="shared" si="24"/>
        <v>748</v>
      </c>
      <c r="B749">
        <f t="shared" si="25"/>
        <v>187</v>
      </c>
      <c r="C749" t="str">
        <f>INDEX('VBA code_permu_wo_repettn'!$T$3:$Y$6,COUNTIF('Profile-matrices_Condorcet'!$B$2:$B749,'Profile-matrices_Condorcet'!$B749),MATCH(INDEX('numeric possibilities'!D$3:D$1298,VLOOKUP($B749,'numeric possibilities'!$C$3:$G$1298,1)),'VBA code_permu_wo_repettn'!$T$2:$Y$2))</f>
        <v>D</v>
      </c>
      <c r="D749" t="str">
        <f>INDEX('VBA code_permu_wo_repettn'!$AA$3:$AF$6,COUNTIF('Profile-matrices_Condorcet'!$B$2:$B749,'Profile-matrices_Condorcet'!$B749),MATCH(INDEX('numeric possibilities'!E$3:E$1298,VLOOKUP($B749,'numeric possibilities'!$C$3:$G$1298,1)),'VBA code_permu_wo_repettn'!$AA$2:$AF$2))</f>
        <v>C</v>
      </c>
      <c r="E749" t="str">
        <f>INDEX('VBA code_permu_wo_repettn'!$AH$3:$AM$6,COUNTIF('Profile-matrices_Condorcet'!$B$2:$B749,'Profile-matrices_Condorcet'!$B749),MATCH(INDEX('numeric possibilities'!F$3:F$1298,VLOOKUP($B749,'numeric possibilities'!$C$3:$G$1298,1)),'VBA code_permu_wo_repettn'!$AH$2:$AM$2))</f>
        <v>A</v>
      </c>
      <c r="F749" t="str">
        <f>INDEX('VBA code_permu_wo_repettn'!$AO$3:$AT$6,COUNTIF('Profile-matrices_Condorcet'!$B$2:$B749,'Profile-matrices_Condorcet'!$B749),MATCH(INDEX('numeric possibilities'!G$3:G$1298,VLOOKUP($B749,'numeric possibilities'!$C$3:$G$1298,1)),'VBA code_permu_wo_repettn'!$AO$2:$AT$2))</f>
        <v>C</v>
      </c>
      <c r="G749" t="str">
        <f>IF(MAX(I749:L749)&gt;='numeric possibilities'!$B$4/2,INDEX('Profile-matrices_Condorcet'!I748:L748,1,MATCH(MAX('Profile-matrices_Condorcet'!I749:L749),'Profile-matrices_Condorcet'!I749:L749,0)),"NCW")</f>
        <v>B</v>
      </c>
      <c r="H749" t="s">
        <v>13</v>
      </c>
      <c r="I749" s="3">
        <f>COUNTIF($I747:$S747,I748)</f>
        <v>2</v>
      </c>
      <c r="J749" s="3">
        <f>COUNTIF($I747:$S747,J748)</f>
        <v>3</v>
      </c>
      <c r="K749" s="3">
        <f>COUNTIF($I747:$S747,K748)</f>
        <v>1</v>
      </c>
      <c r="L749" s="3">
        <f>COUNTIF($I747:$S747,L748)</f>
        <v>0</v>
      </c>
    </row>
    <row r="750" spans="1:20" x14ac:dyDescent="0.25">
      <c r="A750">
        <f t="shared" si="24"/>
        <v>749</v>
      </c>
      <c r="B750">
        <f t="shared" si="25"/>
        <v>188</v>
      </c>
      <c r="C750" t="str">
        <f>INDEX('VBA code_permu_wo_repettn'!$T$3:$Y$6,COUNTIF('Profile-matrices_Condorcet'!$B$2:$B750,'Profile-matrices_Condorcet'!$B750),MATCH(INDEX('numeric possibilities'!D$3:D$1298,VLOOKUP($B750,'numeric possibilities'!$C$3:$G$1298,1)),'VBA code_permu_wo_repettn'!$T$2:$Y$2))</f>
        <v>A</v>
      </c>
      <c r="D750" t="str">
        <f>INDEX('VBA code_permu_wo_repettn'!$AA$3:$AF$6,COUNTIF('Profile-matrices_Condorcet'!$B$2:$B750,'Profile-matrices_Condorcet'!$B750),MATCH(INDEX('numeric possibilities'!E$3:E$1298,VLOOKUP($B750,'numeric possibilities'!$C$3:$G$1298,1)),'VBA code_permu_wo_repettn'!$AA$2:$AF$2))</f>
        <v>B</v>
      </c>
      <c r="E750" t="str">
        <f>INDEX('VBA code_permu_wo_repettn'!$AH$3:$AM$6,COUNTIF('Profile-matrices_Condorcet'!$B$2:$B750,'Profile-matrices_Condorcet'!$B750),MATCH(INDEX('numeric possibilities'!F$3:F$1298,VLOOKUP($B750,'numeric possibilities'!$C$3:$G$1298,1)),'VBA code_permu_wo_repettn'!$AH$2:$AM$2))</f>
        <v>C</v>
      </c>
      <c r="F750" t="str">
        <f>INDEX('VBA code_permu_wo_repettn'!$AO$3:$AT$6,COUNTIF('Profile-matrices_Condorcet'!$B$2:$B750,'Profile-matrices_Condorcet'!$B750),MATCH(INDEX('numeric possibilities'!G$3:G$1298,VLOOKUP($B750,'numeric possibilities'!$C$3:$G$1298,1)),'VBA code_permu_wo_repettn'!$AO$2:$AT$2))</f>
        <v>D</v>
      </c>
      <c r="H750" t="s">
        <v>14</v>
      </c>
      <c r="I750" s="3">
        <f>IF(MATCH(I$1,$C750:$C753,0)&lt;(MATCH(J$1,$C750:$C753,0)),1*a_vote,0)+IF(MATCH(I$1,$D750:$D753,0)&lt;MATCH(J$1,$D750:$D753,0),1*b_vote,0)+IF(MATCH(I$1,$E750:$E753,0)&lt;MATCH(J$1,$E750:$E753,0),1*c_vote,0)+IF(MATCH(I$1,$F750:$F753,0)&lt;MATCH(J$1,$F750:$F753,0),1*d_vote,0)</f>
        <v>0.49</v>
      </c>
      <c r="J750" s="3">
        <f>IF(MATCH(I$1,$C750:$C753,0)&gt;(MATCH(J$1,$C750:$C753,0)),1*a_vote,0)+IF(MATCH(I$1,$D750:$D753,0)&gt;MATCH(J$1,$D750:$D753,0),1*b_vote,0)+IF(MATCH(I$1,$E750:$E753,0)&gt;MATCH(J$1,$E750:$E753,0),1*c_vote,0)+IF(MATCH(I$1,$F750:$F753,0)&gt;MATCH(J$1,$F750:$F753,0),1*d_vote,0)</f>
        <v>0.51</v>
      </c>
      <c r="K750" s="3">
        <f>IF(MATCH($K$1,$C750:$C753,0)&lt;(MATCH($L$1,$C750:$C753,0)),1*a_vote,0)+IF(MATCH($K$1,$D750:$D753,0)&lt;MATCH($L$1,$D750:$D753,0),1*b_vote,0)+IF(MATCH($K$1,$E750:$E753,0)&lt;MATCH($L$1,$E750:$E753,0),1*c_vote,0)+IF(MATCH($K$1,$F750:$F753,0)&lt;MATCH($L$1,$F750:$F753,0),1*d_vote,0)</f>
        <v>0.75</v>
      </c>
      <c r="L750" s="3">
        <f>IF(MATCH(K$1,$C750:$C753,0)&gt;(MATCH(L$1,$C750:$C753,0)),1*a_vote,0)+IF(MATCH(K$1,$D750:$D753,0)&gt;MATCH(L$1,$D750:$D753,0),1*b_vote,0)+IF(MATCH(K$1,$E750:$E753,0)&gt;MATCH(L$1,$E750:$E753,0),1*c_vote,0)+IF(MATCH(K$1,$F750:$F753,0)&gt;MATCH(L$1,$F750:$F753,0),1*d_vote,0)</f>
        <v>0.25</v>
      </c>
      <c r="M750" s="3">
        <f>IF(MATCH($M$1,$C750:$C753,0)&lt;(MATCH($N$1,$C750:$C753,0)),1*a_vote,0)+IF(MATCH($M$1,$D750:$D753,0)&lt;MATCH($N$1,$D750:$D753,0),1*b_vote,0)+IF(MATCH($M$1,$E750:$E753,0)&lt;MATCH($N$1,$E750:$E753,0),1*c_vote,0)+IF(MATCH($M$1,$F750:$F753,0)&lt;MATCH($N$1,$F750:$F753,0),1*d_vote,0)</f>
        <v>0.53</v>
      </c>
      <c r="N750" s="3">
        <f>IF(MATCH(M$1,$C750:$C753,0)&gt;(MATCH(N$1,$C750:$C753,0)),1*a_vote,0)+IF(MATCH(M$1,$D750:$D753,0)&gt;MATCH(N$1,$D750:$D753,0),1*b_vote,0)+IF(MATCH(M$1,$E750:$E753,0)&gt;MATCH(N$1,$E750:$E753,0),1*c_vote,0)+IF(MATCH(M$1,$F750:$F753,0)&gt;MATCH(N$1,$F750:$F753,0),1*d_vote,0)</f>
        <v>0.47</v>
      </c>
      <c r="O750" s="3">
        <f>IF(MATCH($O$1,$C750:$C753,0)&lt;(MATCH($P$1,$C750:$C753,0)),1*a_vote,0)+IF(MATCH($O$1,$D750:$D753,0)&lt;MATCH($P$1,$D750:$D753,0),1*b_vote,0)+IF(MATCH($O$1,$E750:$E753,0)&lt;MATCH($P$1,$E750:$E753,0),1*c_vote,0)+IF(MATCH($O$1,$F750:$F753,0)&lt;MATCH($P$1,$F750:$F753,0),1*d_vote,0)</f>
        <v>0.75</v>
      </c>
      <c r="P750" s="3">
        <f>IF(MATCH(O$1,$C750:$C753,0)&gt;(MATCH(P$1,$C750:$C753,0)),1*a_vote,0)+IF(MATCH(O$1,$D750:$D753,0)&gt;MATCH(P$1,$D750:$D753,0),1*b_vote,0)+IF(MATCH(O$1,$E750:$E753,0)&gt;MATCH(P$1,$E750:$E753,0),1*c_vote,0)+IF(MATCH(O$1,$F750:$F753,0)&gt;MATCH(P$1,$F750:$F753,0),1*d_vote,0)</f>
        <v>0.25</v>
      </c>
      <c r="Q750" s="3">
        <f>IF(MATCH($Q$1,$C750:$C753,0)&lt;(MATCH($R$1,$C750:$C753,0)),1*a_vote,0)+IF(MATCH($Q$1,$D750:$D753,0)&lt;MATCH($R$1,$D750:$D753,0),1*b_vote,0)+IF(MATCH($Q$1,$E750:$E753,0)&lt;MATCH($R$1,$E750:$E753,0),1*c_vote,0)+IF(MATCH($Q$1,$F750:$F753,0)&lt;MATCH($R$1,$F750:$F753,0),1*d_vote,0)</f>
        <v>0.53</v>
      </c>
      <c r="R750" s="3">
        <f>IF(MATCH(Q$1,$C750:$C753,0)&gt;(MATCH(R$1,$C750:$C753,0)),1*a_vote,0)+IF(MATCH(Q$1,$D750:$D753,0)&gt;MATCH(R$1,$D750:$D753,0),1*b_vote,0)+IF(MATCH(Q$1,$E750:$E753,0)&gt;MATCH(R$1,$E750:$E753,0),1*c_vote,0)+IF(MATCH(Q$1,$F750:$F753,0)&gt;MATCH(R$1,$F750:$F753,0),1*d_vote,0)</f>
        <v>0.47</v>
      </c>
      <c r="S750" s="3">
        <f>IF(MATCH($S$1,$C750:$C753,0)&lt;(MATCH($T$1,$C750:$C753,0)),1*a_vote,0)+IF(MATCH($S$1,$D750:$D753,0)&lt;MATCH($T$1,$D750:$D753,0),1*b_vote,0)+IF(MATCH($S$1,$E750:$E753,0)&lt;MATCH($T$1,$E750:$E753,0),1*c_vote,0)+IF(MATCH($S$1,$F750:$F753,0)&lt;MATCH($T$1,$F750:$F753,0),1*d_vote,0)</f>
        <v>0.25</v>
      </c>
      <c r="T750" s="3">
        <f>IF(MATCH(S$1,$C750:$C753,0)&gt;(MATCH(T$1,$C750:$C753,0)),1*a_vote,0)+IF(MATCH(S$1,$D750:$D753,0)&gt;MATCH(T$1,$D750:$D753,0),1*b_vote,0)+IF(MATCH(S$1,$E750:$E753,0)&gt;MATCH(T$1,$E750:$E753,0),1*c_vote,0)+IF(MATCH(S$1,$F750:$F753,0)&gt;MATCH(T$1,$F750:$F753,0),1*d_vote,0)</f>
        <v>0.75</v>
      </c>
    </row>
    <row r="751" spans="1:20" x14ac:dyDescent="0.25">
      <c r="A751">
        <f t="shared" si="24"/>
        <v>750</v>
      </c>
      <c r="B751">
        <f t="shared" si="25"/>
        <v>188</v>
      </c>
      <c r="C751" t="str">
        <f>INDEX('VBA code_permu_wo_repettn'!$T$3:$Y$6,COUNTIF('Profile-matrices_Condorcet'!$B$2:$B751,'Profile-matrices_Condorcet'!$B751),MATCH(INDEX('numeric possibilities'!D$3:D$1298,VLOOKUP($B751,'numeric possibilities'!$C$3:$G$1298,1)),'VBA code_permu_wo_repettn'!$T$2:$Y$2))</f>
        <v>B</v>
      </c>
      <c r="D751" t="str">
        <f>INDEX('VBA code_permu_wo_repettn'!$AA$3:$AF$6,COUNTIF('Profile-matrices_Condorcet'!$B$2:$B751,'Profile-matrices_Condorcet'!$B751),MATCH(INDEX('numeric possibilities'!E$3:E$1298,VLOOKUP($B751,'numeric possibilities'!$C$3:$G$1298,1)),'VBA code_permu_wo_repettn'!$AA$2:$AF$2))</f>
        <v>A</v>
      </c>
      <c r="E751" t="str">
        <f>INDEX('VBA code_permu_wo_repettn'!$AH$3:$AM$6,COUNTIF('Profile-matrices_Condorcet'!$B$2:$B751,'Profile-matrices_Condorcet'!$B751),MATCH(INDEX('numeric possibilities'!F$3:F$1298,VLOOKUP($B751,'numeric possibilities'!$C$3:$G$1298,1)),'VBA code_permu_wo_repettn'!$AH$2:$AM$2))</f>
        <v>D</v>
      </c>
      <c r="F751" t="str">
        <f>INDEX('VBA code_permu_wo_repettn'!$AO$3:$AT$6,COUNTIF('Profile-matrices_Condorcet'!$B$2:$B751,'Profile-matrices_Condorcet'!$B751),MATCH(INDEX('numeric possibilities'!G$3:G$1298,VLOOKUP($B751,'numeric possibilities'!$C$3:$G$1298,1)),'VBA code_permu_wo_repettn'!$AO$2:$AT$2))</f>
        <v>A</v>
      </c>
      <c r="H751" t="s">
        <v>15</v>
      </c>
      <c r="I751" t="str">
        <f>IF(I750&gt;J750,$I$1,IF(I750&lt;J750,$J$1,0))</f>
        <v>B</v>
      </c>
      <c r="K751" t="str">
        <f>IF(K750&gt;L750,$K$1,IF(K750&lt;L750,$L$1,0))</f>
        <v>A</v>
      </c>
      <c r="M751" t="str">
        <f>IF(M750&gt;N750,$M$1,IF(M750&lt;N750,$N$1,0))</f>
        <v>A</v>
      </c>
      <c r="O751" t="str">
        <f>IF(O750&gt;P750,$O$1,IF(O750&lt;P750,$P$1,0))</f>
        <v>B</v>
      </c>
      <c r="Q751" t="str">
        <f>IF(Q750&gt;R750,$Q$1,IF(Q750&lt;R750,$R$1,0))</f>
        <v>B</v>
      </c>
      <c r="S751" t="str">
        <f>IF(S750&gt;T750,$S$1,IF(S750&lt;T750,$T$1,0))</f>
        <v>D</v>
      </c>
    </row>
    <row r="752" spans="1:20" x14ac:dyDescent="0.25">
      <c r="A752">
        <f t="shared" si="24"/>
        <v>751</v>
      </c>
      <c r="B752">
        <f t="shared" si="25"/>
        <v>188</v>
      </c>
      <c r="C752" t="str">
        <f>INDEX('VBA code_permu_wo_repettn'!$T$3:$Y$6,COUNTIF('Profile-matrices_Condorcet'!$B$2:$B752,'Profile-matrices_Condorcet'!$B752),MATCH(INDEX('numeric possibilities'!D$3:D$1298,VLOOKUP($B752,'numeric possibilities'!$C$3:$G$1298,1)),'VBA code_permu_wo_repettn'!$T$2:$Y$2))</f>
        <v>D</v>
      </c>
      <c r="D752" t="str">
        <f>INDEX('VBA code_permu_wo_repettn'!$AA$3:$AF$6,COUNTIF('Profile-matrices_Condorcet'!$B$2:$B752,'Profile-matrices_Condorcet'!$B752),MATCH(INDEX('numeric possibilities'!E$3:E$1298,VLOOKUP($B752,'numeric possibilities'!$C$3:$G$1298,1)),'VBA code_permu_wo_repettn'!$AA$2:$AF$2))</f>
        <v>D</v>
      </c>
      <c r="E752" t="str">
        <f>INDEX('VBA code_permu_wo_repettn'!$AH$3:$AM$6,COUNTIF('Profile-matrices_Condorcet'!$B$2:$B752,'Profile-matrices_Condorcet'!$B752),MATCH(INDEX('numeric possibilities'!F$3:F$1298,VLOOKUP($B752,'numeric possibilities'!$C$3:$G$1298,1)),'VBA code_permu_wo_repettn'!$AH$2:$AM$2))</f>
        <v>B</v>
      </c>
      <c r="F752" t="str">
        <f>INDEX('VBA code_permu_wo_repettn'!$AO$3:$AT$6,COUNTIF('Profile-matrices_Condorcet'!$B$2:$B752,'Profile-matrices_Condorcet'!$B752),MATCH(INDEX('numeric possibilities'!G$3:G$1298,VLOOKUP($B752,'numeric possibilities'!$C$3:$G$1298,1)),'VBA code_permu_wo_repettn'!$AO$2:$AT$2))</f>
        <v>B</v>
      </c>
      <c r="I752" t="s">
        <v>0</v>
      </c>
      <c r="J752" t="s">
        <v>1</v>
      </c>
      <c r="K752" t="s">
        <v>2</v>
      </c>
      <c r="L752" t="s">
        <v>3</v>
      </c>
    </row>
    <row r="753" spans="1:20" x14ac:dyDescent="0.25">
      <c r="A753">
        <f t="shared" si="24"/>
        <v>752</v>
      </c>
      <c r="B753">
        <f t="shared" si="25"/>
        <v>188</v>
      </c>
      <c r="C753" t="str">
        <f>INDEX('VBA code_permu_wo_repettn'!$T$3:$Y$6,COUNTIF('Profile-matrices_Condorcet'!$B$2:$B753,'Profile-matrices_Condorcet'!$B753),MATCH(INDEX('numeric possibilities'!D$3:D$1298,VLOOKUP($B753,'numeric possibilities'!$C$3:$G$1298,1)),'VBA code_permu_wo_repettn'!$T$2:$Y$2))</f>
        <v>C</v>
      </c>
      <c r="D753" t="str">
        <f>INDEX('VBA code_permu_wo_repettn'!$AA$3:$AF$6,COUNTIF('Profile-matrices_Condorcet'!$B$2:$B753,'Profile-matrices_Condorcet'!$B753),MATCH(INDEX('numeric possibilities'!E$3:E$1298,VLOOKUP($B753,'numeric possibilities'!$C$3:$G$1298,1)),'VBA code_permu_wo_repettn'!$AA$2:$AF$2))</f>
        <v>C</v>
      </c>
      <c r="E753" t="str">
        <f>INDEX('VBA code_permu_wo_repettn'!$AH$3:$AM$6,COUNTIF('Profile-matrices_Condorcet'!$B$2:$B753,'Profile-matrices_Condorcet'!$B753),MATCH(INDEX('numeric possibilities'!F$3:F$1298,VLOOKUP($B753,'numeric possibilities'!$C$3:$G$1298,1)),'VBA code_permu_wo_repettn'!$AH$2:$AM$2))</f>
        <v>A</v>
      </c>
      <c r="F753" t="str">
        <f>INDEX('VBA code_permu_wo_repettn'!$AO$3:$AT$6,COUNTIF('Profile-matrices_Condorcet'!$B$2:$B753,'Profile-matrices_Condorcet'!$B753),MATCH(INDEX('numeric possibilities'!G$3:G$1298,VLOOKUP($B753,'numeric possibilities'!$C$3:$G$1298,1)),'VBA code_permu_wo_repettn'!$AO$2:$AT$2))</f>
        <v>C</v>
      </c>
      <c r="G753" t="str">
        <f>IF(MAX(I753:L753)&gt;='numeric possibilities'!$B$4/2,INDEX('Profile-matrices_Condorcet'!I752:L752,1,MATCH(MAX('Profile-matrices_Condorcet'!I753:L753),'Profile-matrices_Condorcet'!I753:L753,0)),"NCW")</f>
        <v>B</v>
      </c>
      <c r="H753" t="s">
        <v>13</v>
      </c>
      <c r="I753" s="3">
        <f>COUNTIF($I751:$S751,I752)</f>
        <v>2</v>
      </c>
      <c r="J753" s="3">
        <f>COUNTIF($I751:$S751,J752)</f>
        <v>3</v>
      </c>
      <c r="K753" s="3">
        <f>COUNTIF($I751:$S751,K752)</f>
        <v>0</v>
      </c>
      <c r="L753" s="3">
        <f>COUNTIF($I751:$S751,L752)</f>
        <v>1</v>
      </c>
    </row>
    <row r="754" spans="1:20" x14ac:dyDescent="0.25">
      <c r="A754">
        <f t="shared" si="24"/>
        <v>753</v>
      </c>
      <c r="B754">
        <f t="shared" si="25"/>
        <v>189</v>
      </c>
      <c r="C754" t="str">
        <f>INDEX('VBA code_permu_wo_repettn'!$T$3:$Y$6,COUNTIF('Profile-matrices_Condorcet'!$B$2:$B754,'Profile-matrices_Condorcet'!$B754),MATCH(INDEX('numeric possibilities'!D$3:D$1298,VLOOKUP($B754,'numeric possibilities'!$C$3:$G$1298,1)),'VBA code_permu_wo_repettn'!$T$2:$Y$2))</f>
        <v>A</v>
      </c>
      <c r="D754" t="str">
        <f>INDEX('VBA code_permu_wo_repettn'!$AA$3:$AF$6,COUNTIF('Profile-matrices_Condorcet'!$B$2:$B754,'Profile-matrices_Condorcet'!$B754),MATCH(INDEX('numeric possibilities'!E$3:E$1298,VLOOKUP($B754,'numeric possibilities'!$C$3:$G$1298,1)),'VBA code_permu_wo_repettn'!$AA$2:$AF$2))</f>
        <v>B</v>
      </c>
      <c r="E754" t="str">
        <f>INDEX('VBA code_permu_wo_repettn'!$AH$3:$AM$6,COUNTIF('Profile-matrices_Condorcet'!$B$2:$B754,'Profile-matrices_Condorcet'!$B754),MATCH(INDEX('numeric possibilities'!F$3:F$1298,VLOOKUP($B754,'numeric possibilities'!$C$3:$G$1298,1)),'VBA code_permu_wo_repettn'!$AH$2:$AM$2))</f>
        <v>C</v>
      </c>
      <c r="F754" t="str">
        <f>INDEX('VBA code_permu_wo_repettn'!$AO$3:$AT$6,COUNTIF('Profile-matrices_Condorcet'!$B$2:$B754,'Profile-matrices_Condorcet'!$B754),MATCH(INDEX('numeric possibilities'!G$3:G$1298,VLOOKUP($B754,'numeric possibilities'!$C$3:$G$1298,1)),'VBA code_permu_wo_repettn'!$AO$2:$AT$2))</f>
        <v>D</v>
      </c>
      <c r="H754" t="s">
        <v>14</v>
      </c>
      <c r="I754" s="3">
        <f>IF(MATCH(I$1,$C754:$C757,0)&lt;(MATCH(J$1,$C754:$C757,0)),1*a_vote,0)+IF(MATCH(I$1,$D754:$D757,0)&lt;MATCH(J$1,$D754:$D757,0),1*b_vote,0)+IF(MATCH(I$1,$E754:$E757,0)&lt;MATCH(J$1,$E754:$E757,0),1*c_vote,0)+IF(MATCH(I$1,$F754:$F757,0)&lt;MATCH(J$1,$F754:$F757,0),1*d_vote,0)</f>
        <v>0.49</v>
      </c>
      <c r="J754" s="3">
        <f>IF(MATCH(I$1,$C754:$C757,0)&gt;(MATCH(J$1,$C754:$C757,0)),1*a_vote,0)+IF(MATCH(I$1,$D754:$D757,0)&gt;MATCH(J$1,$D754:$D757,0),1*b_vote,0)+IF(MATCH(I$1,$E754:$E757,0)&gt;MATCH(J$1,$E754:$E757,0),1*c_vote,0)+IF(MATCH(I$1,$F754:$F757,0)&gt;MATCH(J$1,$F754:$F757,0),1*d_vote,0)</f>
        <v>0.51</v>
      </c>
      <c r="K754" s="3">
        <f>IF(MATCH($K$1,$C754:$C757,0)&lt;(MATCH($L$1,$C754:$C757,0)),1*a_vote,0)+IF(MATCH($K$1,$D754:$D757,0)&lt;MATCH($L$1,$D754:$D757,0),1*b_vote,0)+IF(MATCH($K$1,$E754:$E757,0)&lt;MATCH($L$1,$E754:$E757,0),1*c_vote,0)+IF(MATCH($K$1,$F754:$F757,0)&lt;MATCH($L$1,$F754:$F757,0),1*d_vote,0)</f>
        <v>0.75</v>
      </c>
      <c r="L754" s="3">
        <f>IF(MATCH(K$1,$C754:$C757,0)&gt;(MATCH(L$1,$C754:$C757,0)),1*a_vote,0)+IF(MATCH(K$1,$D754:$D757,0)&gt;MATCH(L$1,$D754:$D757,0),1*b_vote,0)+IF(MATCH(K$1,$E754:$E757,0)&gt;MATCH(L$1,$E754:$E757,0),1*c_vote,0)+IF(MATCH(K$1,$F754:$F757,0)&gt;MATCH(L$1,$F754:$F757,0),1*d_vote,0)</f>
        <v>0.25</v>
      </c>
      <c r="M754" s="3">
        <f>IF(MATCH($M$1,$C754:$C757,0)&lt;(MATCH($N$1,$C754:$C757,0)),1*a_vote,0)+IF(MATCH($M$1,$D754:$D757,0)&lt;MATCH($N$1,$D754:$D757,0),1*b_vote,0)+IF(MATCH($M$1,$E754:$E757,0)&lt;MATCH($N$1,$E754:$E757,0),1*c_vote,0)+IF(MATCH($M$1,$F754:$F757,0)&lt;MATCH($N$1,$F754:$F757,0),1*d_vote,0)</f>
        <v>0.53</v>
      </c>
      <c r="N754" s="3">
        <f>IF(MATCH(M$1,$C754:$C757,0)&gt;(MATCH(N$1,$C754:$C757,0)),1*a_vote,0)+IF(MATCH(M$1,$D754:$D757,0)&gt;MATCH(N$1,$D754:$D757,0),1*b_vote,0)+IF(MATCH(M$1,$E754:$E757,0)&gt;MATCH(N$1,$E754:$E757,0),1*c_vote,0)+IF(MATCH(M$1,$F754:$F757,0)&gt;MATCH(N$1,$F754:$F757,0),1*d_vote,0)</f>
        <v>0.47</v>
      </c>
      <c r="O754" s="3">
        <f>IF(MATCH($O$1,$C754:$C757,0)&lt;(MATCH($P$1,$C754:$C757,0)),1*a_vote,0)+IF(MATCH($O$1,$D754:$D757,0)&lt;MATCH($P$1,$D754:$D757,0),1*b_vote,0)+IF(MATCH($O$1,$E754:$E757,0)&lt;MATCH($P$1,$E754:$E757,0),1*c_vote,0)+IF(MATCH($O$1,$F754:$F757,0)&lt;MATCH($P$1,$F754:$F757,0),1*d_vote,0)</f>
        <v>0.48</v>
      </c>
      <c r="P754" s="3">
        <f>IF(MATCH(O$1,$C754:$C757,0)&gt;(MATCH(P$1,$C754:$C757,0)),1*a_vote,0)+IF(MATCH(O$1,$D754:$D757,0)&gt;MATCH(P$1,$D754:$D757,0),1*b_vote,0)+IF(MATCH(O$1,$E754:$E757,0)&gt;MATCH(P$1,$E754:$E757,0),1*c_vote,0)+IF(MATCH(O$1,$F754:$F757,0)&gt;MATCH(P$1,$F754:$F757,0),1*d_vote,0)</f>
        <v>0.52</v>
      </c>
      <c r="Q754" s="3">
        <f>IF(MATCH($Q$1,$C754:$C757,0)&lt;(MATCH($R$1,$C754:$C757,0)),1*a_vote,0)+IF(MATCH($Q$1,$D754:$D757,0)&lt;MATCH($R$1,$D754:$D757,0),1*b_vote,0)+IF(MATCH($Q$1,$E754:$E757,0)&lt;MATCH($R$1,$E754:$E757,0),1*c_vote,0)+IF(MATCH($Q$1,$F754:$F757,0)&lt;MATCH($R$1,$F754:$F757,0),1*d_vote,0)</f>
        <v>0.53</v>
      </c>
      <c r="R754" s="3">
        <f>IF(MATCH(Q$1,$C754:$C757,0)&gt;(MATCH(R$1,$C754:$C757,0)),1*a_vote,0)+IF(MATCH(Q$1,$D754:$D757,0)&gt;MATCH(R$1,$D754:$D757,0),1*b_vote,0)+IF(MATCH(Q$1,$E754:$E757,0)&gt;MATCH(R$1,$E754:$E757,0),1*c_vote,0)+IF(MATCH(Q$1,$F754:$F757,0)&gt;MATCH(R$1,$F754:$F757,0),1*d_vote,0)</f>
        <v>0.47</v>
      </c>
      <c r="S754" s="3">
        <f>IF(MATCH($S$1,$C754:$C757,0)&lt;(MATCH($T$1,$C754:$C757,0)),1*a_vote,0)+IF(MATCH($S$1,$D754:$D757,0)&lt;MATCH($T$1,$D754:$D757,0),1*b_vote,0)+IF(MATCH($S$1,$E754:$E757,0)&lt;MATCH($T$1,$E754:$E757,0),1*c_vote,0)+IF(MATCH($S$1,$F754:$F757,0)&lt;MATCH($T$1,$F754:$F757,0),1*d_vote,0)</f>
        <v>0.52</v>
      </c>
      <c r="T754" s="3">
        <f>IF(MATCH(S$1,$C754:$C757,0)&gt;(MATCH(T$1,$C754:$C757,0)),1*a_vote,0)+IF(MATCH(S$1,$D754:$D757,0)&gt;MATCH(T$1,$D754:$D757,0),1*b_vote,0)+IF(MATCH(S$1,$E754:$E757,0)&gt;MATCH(T$1,$E754:$E757,0),1*c_vote,0)+IF(MATCH(S$1,$F754:$F757,0)&gt;MATCH(T$1,$F754:$F757,0),1*d_vote,0)</f>
        <v>0.48</v>
      </c>
    </row>
    <row r="755" spans="1:20" x14ac:dyDescent="0.25">
      <c r="A755">
        <f t="shared" si="24"/>
        <v>754</v>
      </c>
      <c r="B755">
        <f t="shared" si="25"/>
        <v>189</v>
      </c>
      <c r="C755" t="str">
        <f>INDEX('VBA code_permu_wo_repettn'!$T$3:$Y$6,COUNTIF('Profile-matrices_Condorcet'!$B$2:$B755,'Profile-matrices_Condorcet'!$B755),MATCH(INDEX('numeric possibilities'!D$3:D$1298,VLOOKUP($B755,'numeric possibilities'!$C$3:$G$1298,1)),'VBA code_permu_wo_repettn'!$T$2:$Y$2))</f>
        <v>C</v>
      </c>
      <c r="D755" t="str">
        <f>INDEX('VBA code_permu_wo_repettn'!$AA$3:$AF$6,COUNTIF('Profile-matrices_Condorcet'!$B$2:$B755,'Profile-matrices_Condorcet'!$B755),MATCH(INDEX('numeric possibilities'!E$3:E$1298,VLOOKUP($B755,'numeric possibilities'!$C$3:$G$1298,1)),'VBA code_permu_wo_repettn'!$AA$2:$AF$2))</f>
        <v>A</v>
      </c>
      <c r="E755" t="str">
        <f>INDEX('VBA code_permu_wo_repettn'!$AH$3:$AM$6,COUNTIF('Profile-matrices_Condorcet'!$B$2:$B755,'Profile-matrices_Condorcet'!$B755),MATCH(INDEX('numeric possibilities'!F$3:F$1298,VLOOKUP($B755,'numeric possibilities'!$C$3:$G$1298,1)),'VBA code_permu_wo_repettn'!$AH$2:$AM$2))</f>
        <v>D</v>
      </c>
      <c r="F755" t="str">
        <f>INDEX('VBA code_permu_wo_repettn'!$AO$3:$AT$6,COUNTIF('Profile-matrices_Condorcet'!$B$2:$B755,'Profile-matrices_Condorcet'!$B755),MATCH(INDEX('numeric possibilities'!G$3:G$1298,VLOOKUP($B755,'numeric possibilities'!$C$3:$G$1298,1)),'VBA code_permu_wo_repettn'!$AO$2:$AT$2))</f>
        <v>A</v>
      </c>
      <c r="H755" t="s">
        <v>15</v>
      </c>
      <c r="I755" t="str">
        <f>IF(I754&gt;J754,$I$1,IF(I754&lt;J754,$J$1,0))</f>
        <v>B</v>
      </c>
      <c r="K755" t="str">
        <f>IF(K754&gt;L754,$K$1,IF(K754&lt;L754,$L$1,0))</f>
        <v>A</v>
      </c>
      <c r="M755" t="str">
        <f>IF(M754&gt;N754,$M$1,IF(M754&lt;N754,$N$1,0))</f>
        <v>A</v>
      </c>
      <c r="O755" t="str">
        <f>IF(O754&gt;P754,$O$1,IF(O754&lt;P754,$P$1,0))</f>
        <v>C</v>
      </c>
      <c r="Q755" t="str">
        <f>IF(Q754&gt;R754,$Q$1,IF(Q754&lt;R754,$R$1,0))</f>
        <v>B</v>
      </c>
      <c r="S755" t="str">
        <f>IF(S754&gt;T754,$S$1,IF(S754&lt;T754,$T$1,0))</f>
        <v>C</v>
      </c>
    </row>
    <row r="756" spans="1:20" x14ac:dyDescent="0.25">
      <c r="A756">
        <f t="shared" si="24"/>
        <v>755</v>
      </c>
      <c r="B756">
        <f t="shared" si="25"/>
        <v>189</v>
      </c>
      <c r="C756" t="str">
        <f>INDEX('VBA code_permu_wo_repettn'!$T$3:$Y$6,COUNTIF('Profile-matrices_Condorcet'!$B$2:$B756,'Profile-matrices_Condorcet'!$B756),MATCH(INDEX('numeric possibilities'!D$3:D$1298,VLOOKUP($B756,'numeric possibilities'!$C$3:$G$1298,1)),'VBA code_permu_wo_repettn'!$T$2:$Y$2))</f>
        <v>B</v>
      </c>
      <c r="D756" t="str">
        <f>INDEX('VBA code_permu_wo_repettn'!$AA$3:$AF$6,COUNTIF('Profile-matrices_Condorcet'!$B$2:$B756,'Profile-matrices_Condorcet'!$B756),MATCH(INDEX('numeric possibilities'!E$3:E$1298,VLOOKUP($B756,'numeric possibilities'!$C$3:$G$1298,1)),'VBA code_permu_wo_repettn'!$AA$2:$AF$2))</f>
        <v>D</v>
      </c>
      <c r="E756" t="str">
        <f>INDEX('VBA code_permu_wo_repettn'!$AH$3:$AM$6,COUNTIF('Profile-matrices_Condorcet'!$B$2:$B756,'Profile-matrices_Condorcet'!$B756),MATCH(INDEX('numeric possibilities'!F$3:F$1298,VLOOKUP($B756,'numeric possibilities'!$C$3:$G$1298,1)),'VBA code_permu_wo_repettn'!$AH$2:$AM$2))</f>
        <v>B</v>
      </c>
      <c r="F756" t="str">
        <f>INDEX('VBA code_permu_wo_repettn'!$AO$3:$AT$6,COUNTIF('Profile-matrices_Condorcet'!$B$2:$B756,'Profile-matrices_Condorcet'!$B756),MATCH(INDEX('numeric possibilities'!G$3:G$1298,VLOOKUP($B756,'numeric possibilities'!$C$3:$G$1298,1)),'VBA code_permu_wo_repettn'!$AO$2:$AT$2))</f>
        <v>B</v>
      </c>
      <c r="I756" t="s">
        <v>0</v>
      </c>
      <c r="J756" t="s">
        <v>1</v>
      </c>
      <c r="K756" t="s">
        <v>2</v>
      </c>
      <c r="L756" t="s">
        <v>3</v>
      </c>
    </row>
    <row r="757" spans="1:20" x14ac:dyDescent="0.25">
      <c r="A757">
        <f t="shared" si="24"/>
        <v>756</v>
      </c>
      <c r="B757">
        <f t="shared" si="25"/>
        <v>189</v>
      </c>
      <c r="C757" t="str">
        <f>INDEX('VBA code_permu_wo_repettn'!$T$3:$Y$6,COUNTIF('Profile-matrices_Condorcet'!$B$2:$B757,'Profile-matrices_Condorcet'!$B757),MATCH(INDEX('numeric possibilities'!D$3:D$1298,VLOOKUP($B757,'numeric possibilities'!$C$3:$G$1298,1)),'VBA code_permu_wo_repettn'!$T$2:$Y$2))</f>
        <v>D</v>
      </c>
      <c r="D757" t="str">
        <f>INDEX('VBA code_permu_wo_repettn'!$AA$3:$AF$6,COUNTIF('Profile-matrices_Condorcet'!$B$2:$B757,'Profile-matrices_Condorcet'!$B757),MATCH(INDEX('numeric possibilities'!E$3:E$1298,VLOOKUP($B757,'numeric possibilities'!$C$3:$G$1298,1)),'VBA code_permu_wo_repettn'!$AA$2:$AF$2))</f>
        <v>C</v>
      </c>
      <c r="E757" t="str">
        <f>INDEX('VBA code_permu_wo_repettn'!$AH$3:$AM$6,COUNTIF('Profile-matrices_Condorcet'!$B$2:$B757,'Profile-matrices_Condorcet'!$B757),MATCH(INDEX('numeric possibilities'!F$3:F$1298,VLOOKUP($B757,'numeric possibilities'!$C$3:$G$1298,1)),'VBA code_permu_wo_repettn'!$AH$2:$AM$2))</f>
        <v>A</v>
      </c>
      <c r="F757" t="str">
        <f>INDEX('VBA code_permu_wo_repettn'!$AO$3:$AT$6,COUNTIF('Profile-matrices_Condorcet'!$B$2:$B757,'Profile-matrices_Condorcet'!$B757),MATCH(INDEX('numeric possibilities'!G$3:G$1298,VLOOKUP($B757,'numeric possibilities'!$C$3:$G$1298,1)),'VBA code_permu_wo_repettn'!$AO$2:$AT$2))</f>
        <v>C</v>
      </c>
      <c r="G757" t="str">
        <f>IF(MAX(I757:L757)&gt;='numeric possibilities'!$B$4/2,INDEX('Profile-matrices_Condorcet'!I756:L756,1,MATCH(MAX('Profile-matrices_Condorcet'!I757:L757),'Profile-matrices_Condorcet'!I757:L757,0)),"NCW")</f>
        <v>NCW</v>
      </c>
      <c r="H757" t="s">
        <v>13</v>
      </c>
      <c r="I757" s="3">
        <f>COUNTIF($I755:$S755,I756)</f>
        <v>2</v>
      </c>
      <c r="J757" s="3">
        <f>COUNTIF($I755:$S755,J756)</f>
        <v>2</v>
      </c>
      <c r="K757" s="3">
        <f>COUNTIF($I755:$S755,K756)</f>
        <v>2</v>
      </c>
      <c r="L757" s="3">
        <f>COUNTIF($I755:$S755,L756)</f>
        <v>0</v>
      </c>
    </row>
    <row r="758" spans="1:20" x14ac:dyDescent="0.25">
      <c r="A758">
        <f t="shared" si="24"/>
        <v>757</v>
      </c>
      <c r="B758">
        <f t="shared" si="25"/>
        <v>190</v>
      </c>
      <c r="C758" t="str">
        <f>INDEX('VBA code_permu_wo_repettn'!$T$3:$Y$6,COUNTIF('Profile-matrices_Condorcet'!$B$2:$B758,'Profile-matrices_Condorcet'!$B758),MATCH(INDEX('numeric possibilities'!D$3:D$1298,VLOOKUP($B758,'numeric possibilities'!$C$3:$G$1298,1)),'VBA code_permu_wo_repettn'!$T$2:$Y$2))</f>
        <v>A</v>
      </c>
      <c r="D758" t="str">
        <f>INDEX('VBA code_permu_wo_repettn'!$AA$3:$AF$6,COUNTIF('Profile-matrices_Condorcet'!$B$2:$B758,'Profile-matrices_Condorcet'!$B758),MATCH(INDEX('numeric possibilities'!E$3:E$1298,VLOOKUP($B758,'numeric possibilities'!$C$3:$G$1298,1)),'VBA code_permu_wo_repettn'!$AA$2:$AF$2))</f>
        <v>B</v>
      </c>
      <c r="E758" t="str">
        <f>INDEX('VBA code_permu_wo_repettn'!$AH$3:$AM$6,COUNTIF('Profile-matrices_Condorcet'!$B$2:$B758,'Profile-matrices_Condorcet'!$B758),MATCH(INDEX('numeric possibilities'!F$3:F$1298,VLOOKUP($B758,'numeric possibilities'!$C$3:$G$1298,1)),'VBA code_permu_wo_repettn'!$AH$2:$AM$2))</f>
        <v>C</v>
      </c>
      <c r="F758" t="str">
        <f>INDEX('VBA code_permu_wo_repettn'!$AO$3:$AT$6,COUNTIF('Profile-matrices_Condorcet'!$B$2:$B758,'Profile-matrices_Condorcet'!$B758),MATCH(INDEX('numeric possibilities'!G$3:G$1298,VLOOKUP($B758,'numeric possibilities'!$C$3:$G$1298,1)),'VBA code_permu_wo_repettn'!$AO$2:$AT$2))</f>
        <v>D</v>
      </c>
      <c r="H758" t="s">
        <v>14</v>
      </c>
      <c r="I758" s="3">
        <f>IF(MATCH(I$1,$C758:$C761,0)&lt;(MATCH(J$1,$C758:$C761,0)),1*a_vote,0)+IF(MATCH(I$1,$D758:$D761,0)&lt;MATCH(J$1,$D758:$D761,0),1*b_vote,0)+IF(MATCH(I$1,$E758:$E761,0)&lt;MATCH(J$1,$E758:$E761,0),1*c_vote,0)+IF(MATCH(I$1,$F758:$F761,0)&lt;MATCH(J$1,$F758:$F761,0),1*d_vote,0)</f>
        <v>0.49</v>
      </c>
      <c r="J758" s="3">
        <f>IF(MATCH(I$1,$C758:$C761,0)&gt;(MATCH(J$1,$C758:$C761,0)),1*a_vote,0)+IF(MATCH(I$1,$D758:$D761,0)&gt;MATCH(J$1,$D758:$D761,0),1*b_vote,0)+IF(MATCH(I$1,$E758:$E761,0)&gt;MATCH(J$1,$E758:$E761,0),1*c_vote,0)+IF(MATCH(I$1,$F758:$F761,0)&gt;MATCH(J$1,$F758:$F761,0),1*d_vote,0)</f>
        <v>0.51</v>
      </c>
      <c r="K758" s="3">
        <f>IF(MATCH($K$1,$C758:$C761,0)&lt;(MATCH($L$1,$C758:$C761,0)),1*a_vote,0)+IF(MATCH($K$1,$D758:$D761,0)&lt;MATCH($L$1,$D758:$D761,0),1*b_vote,0)+IF(MATCH($K$1,$E758:$E761,0)&lt;MATCH($L$1,$E758:$E761,0),1*c_vote,0)+IF(MATCH($K$1,$F758:$F761,0)&lt;MATCH($L$1,$F758:$F761,0),1*d_vote,0)</f>
        <v>0.75</v>
      </c>
      <c r="L758" s="3">
        <f>IF(MATCH(K$1,$C758:$C761,0)&gt;(MATCH(L$1,$C758:$C761,0)),1*a_vote,0)+IF(MATCH(K$1,$D758:$D761,0)&gt;MATCH(L$1,$D758:$D761,0),1*b_vote,0)+IF(MATCH(K$1,$E758:$E761,0)&gt;MATCH(L$1,$E758:$E761,0),1*c_vote,0)+IF(MATCH(K$1,$F758:$F761,0)&gt;MATCH(L$1,$F758:$F761,0),1*d_vote,0)</f>
        <v>0.25</v>
      </c>
      <c r="M758" s="3">
        <f>IF(MATCH($M$1,$C758:$C761,0)&lt;(MATCH($N$1,$C758:$C761,0)),1*a_vote,0)+IF(MATCH($M$1,$D758:$D761,0)&lt;MATCH($N$1,$D758:$D761,0),1*b_vote,0)+IF(MATCH($M$1,$E758:$E761,0)&lt;MATCH($N$1,$E758:$E761,0),1*c_vote,0)+IF(MATCH($M$1,$F758:$F761,0)&lt;MATCH($N$1,$F758:$F761,0),1*d_vote,0)</f>
        <v>0.53</v>
      </c>
      <c r="N758" s="3">
        <f>IF(MATCH(M$1,$C758:$C761,0)&gt;(MATCH(N$1,$C758:$C761,0)),1*a_vote,0)+IF(MATCH(M$1,$D758:$D761,0)&gt;MATCH(N$1,$D758:$D761,0),1*b_vote,0)+IF(MATCH(M$1,$E758:$E761,0)&gt;MATCH(N$1,$E758:$E761,0),1*c_vote,0)+IF(MATCH(M$1,$F758:$F761,0)&gt;MATCH(N$1,$F758:$F761,0),1*d_vote,0)</f>
        <v>0.47</v>
      </c>
      <c r="O758" s="3">
        <f>IF(MATCH($O$1,$C758:$C761,0)&lt;(MATCH($P$1,$C758:$C761,0)),1*a_vote,0)+IF(MATCH($O$1,$D758:$D761,0)&lt;MATCH($P$1,$D758:$D761,0),1*b_vote,0)+IF(MATCH($O$1,$E758:$E761,0)&lt;MATCH($P$1,$E758:$E761,0),1*c_vote,0)+IF(MATCH($O$1,$F758:$F761,0)&lt;MATCH($P$1,$F758:$F761,0),1*d_vote,0)</f>
        <v>0.48</v>
      </c>
      <c r="P758" s="3">
        <f>IF(MATCH(O$1,$C758:$C761,0)&gt;(MATCH(P$1,$C758:$C761,0)),1*a_vote,0)+IF(MATCH(O$1,$D758:$D761,0)&gt;MATCH(P$1,$D758:$D761,0),1*b_vote,0)+IF(MATCH(O$1,$E758:$E761,0)&gt;MATCH(P$1,$E758:$E761,0),1*c_vote,0)+IF(MATCH(O$1,$F758:$F761,0)&gt;MATCH(P$1,$F758:$F761,0),1*d_vote,0)</f>
        <v>0.52</v>
      </c>
      <c r="Q758" s="3">
        <f>IF(MATCH($Q$1,$C758:$C761,0)&lt;(MATCH($R$1,$C758:$C761,0)),1*a_vote,0)+IF(MATCH($Q$1,$D758:$D761,0)&lt;MATCH($R$1,$D758:$D761,0),1*b_vote,0)+IF(MATCH($Q$1,$E758:$E761,0)&lt;MATCH($R$1,$E758:$E761,0),1*c_vote,0)+IF(MATCH($Q$1,$F758:$F761,0)&lt;MATCH($R$1,$F758:$F761,0),1*d_vote,0)</f>
        <v>0.26</v>
      </c>
      <c r="R758" s="3">
        <f>IF(MATCH(Q$1,$C758:$C761,0)&gt;(MATCH(R$1,$C758:$C761,0)),1*a_vote,0)+IF(MATCH(Q$1,$D758:$D761,0)&gt;MATCH(R$1,$D758:$D761,0),1*b_vote,0)+IF(MATCH(Q$1,$E758:$E761,0)&gt;MATCH(R$1,$E758:$E761,0),1*c_vote,0)+IF(MATCH(Q$1,$F758:$F761,0)&gt;MATCH(R$1,$F758:$F761,0),1*d_vote,0)</f>
        <v>0.74</v>
      </c>
      <c r="S758" s="3">
        <f>IF(MATCH($S$1,$C758:$C761,0)&lt;(MATCH($T$1,$C758:$C761,0)),1*a_vote,0)+IF(MATCH($S$1,$D758:$D761,0)&lt;MATCH($T$1,$D758:$D761,0),1*b_vote,0)+IF(MATCH($S$1,$E758:$E761,0)&lt;MATCH($T$1,$E758:$E761,0),1*c_vote,0)+IF(MATCH($S$1,$F758:$F761,0)&lt;MATCH($T$1,$F758:$F761,0),1*d_vote,0)</f>
        <v>0.52</v>
      </c>
      <c r="T758" s="3">
        <f>IF(MATCH(S$1,$C758:$C761,0)&gt;(MATCH(T$1,$C758:$C761,0)),1*a_vote,0)+IF(MATCH(S$1,$D758:$D761,0)&gt;MATCH(T$1,$D758:$D761,0),1*b_vote,0)+IF(MATCH(S$1,$E758:$E761,0)&gt;MATCH(T$1,$E758:$E761,0),1*c_vote,0)+IF(MATCH(S$1,$F758:$F761,0)&gt;MATCH(T$1,$F758:$F761,0),1*d_vote,0)</f>
        <v>0.48</v>
      </c>
    </row>
    <row r="759" spans="1:20" x14ac:dyDescent="0.25">
      <c r="A759">
        <f t="shared" si="24"/>
        <v>758</v>
      </c>
      <c r="B759">
        <f t="shared" si="25"/>
        <v>190</v>
      </c>
      <c r="C759" t="str">
        <f>INDEX('VBA code_permu_wo_repettn'!$T$3:$Y$6,COUNTIF('Profile-matrices_Condorcet'!$B$2:$B759,'Profile-matrices_Condorcet'!$B759),MATCH(INDEX('numeric possibilities'!D$3:D$1298,VLOOKUP($B759,'numeric possibilities'!$C$3:$G$1298,1)),'VBA code_permu_wo_repettn'!$T$2:$Y$2))</f>
        <v>C</v>
      </c>
      <c r="D759" t="str">
        <f>INDEX('VBA code_permu_wo_repettn'!$AA$3:$AF$6,COUNTIF('Profile-matrices_Condorcet'!$B$2:$B759,'Profile-matrices_Condorcet'!$B759),MATCH(INDEX('numeric possibilities'!E$3:E$1298,VLOOKUP($B759,'numeric possibilities'!$C$3:$G$1298,1)),'VBA code_permu_wo_repettn'!$AA$2:$AF$2))</f>
        <v>A</v>
      </c>
      <c r="E759" t="str">
        <f>INDEX('VBA code_permu_wo_repettn'!$AH$3:$AM$6,COUNTIF('Profile-matrices_Condorcet'!$B$2:$B759,'Profile-matrices_Condorcet'!$B759),MATCH(INDEX('numeric possibilities'!F$3:F$1298,VLOOKUP($B759,'numeric possibilities'!$C$3:$G$1298,1)),'VBA code_permu_wo_repettn'!$AH$2:$AM$2))</f>
        <v>D</v>
      </c>
      <c r="F759" t="str">
        <f>INDEX('VBA code_permu_wo_repettn'!$AO$3:$AT$6,COUNTIF('Profile-matrices_Condorcet'!$B$2:$B759,'Profile-matrices_Condorcet'!$B759),MATCH(INDEX('numeric possibilities'!G$3:G$1298,VLOOKUP($B759,'numeric possibilities'!$C$3:$G$1298,1)),'VBA code_permu_wo_repettn'!$AO$2:$AT$2))</f>
        <v>A</v>
      </c>
      <c r="H759" t="s">
        <v>15</v>
      </c>
      <c r="I759" t="str">
        <f>IF(I758&gt;J758,$I$1,IF(I758&lt;J758,$J$1,0))</f>
        <v>B</v>
      </c>
      <c r="K759" t="str">
        <f>IF(K758&gt;L758,$K$1,IF(K758&lt;L758,$L$1,0))</f>
        <v>A</v>
      </c>
      <c r="M759" t="str">
        <f>IF(M758&gt;N758,$M$1,IF(M758&lt;N758,$N$1,0))</f>
        <v>A</v>
      </c>
      <c r="O759" t="str">
        <f>IF(O758&gt;P758,$O$1,IF(O758&lt;P758,$P$1,0))</f>
        <v>C</v>
      </c>
      <c r="Q759" t="str">
        <f>IF(Q758&gt;R758,$Q$1,IF(Q758&lt;R758,$R$1,0))</f>
        <v>D</v>
      </c>
      <c r="S759" t="str">
        <f>IF(S758&gt;T758,$S$1,IF(S758&lt;T758,$T$1,0))</f>
        <v>C</v>
      </c>
    </row>
    <row r="760" spans="1:20" x14ac:dyDescent="0.25">
      <c r="A760">
        <f t="shared" si="24"/>
        <v>759</v>
      </c>
      <c r="B760">
        <f t="shared" si="25"/>
        <v>190</v>
      </c>
      <c r="C760" t="str">
        <f>INDEX('VBA code_permu_wo_repettn'!$T$3:$Y$6,COUNTIF('Profile-matrices_Condorcet'!$B$2:$B760,'Profile-matrices_Condorcet'!$B760),MATCH(INDEX('numeric possibilities'!D$3:D$1298,VLOOKUP($B760,'numeric possibilities'!$C$3:$G$1298,1)),'VBA code_permu_wo_repettn'!$T$2:$Y$2))</f>
        <v>D</v>
      </c>
      <c r="D760" t="str">
        <f>INDEX('VBA code_permu_wo_repettn'!$AA$3:$AF$6,COUNTIF('Profile-matrices_Condorcet'!$B$2:$B760,'Profile-matrices_Condorcet'!$B760),MATCH(INDEX('numeric possibilities'!E$3:E$1298,VLOOKUP($B760,'numeric possibilities'!$C$3:$G$1298,1)),'VBA code_permu_wo_repettn'!$AA$2:$AF$2))</f>
        <v>D</v>
      </c>
      <c r="E760" t="str">
        <f>INDEX('VBA code_permu_wo_repettn'!$AH$3:$AM$6,COUNTIF('Profile-matrices_Condorcet'!$B$2:$B760,'Profile-matrices_Condorcet'!$B760),MATCH(INDEX('numeric possibilities'!F$3:F$1298,VLOOKUP($B760,'numeric possibilities'!$C$3:$G$1298,1)),'VBA code_permu_wo_repettn'!$AH$2:$AM$2))</f>
        <v>B</v>
      </c>
      <c r="F760" t="str">
        <f>INDEX('VBA code_permu_wo_repettn'!$AO$3:$AT$6,COUNTIF('Profile-matrices_Condorcet'!$B$2:$B760,'Profile-matrices_Condorcet'!$B760),MATCH(INDEX('numeric possibilities'!G$3:G$1298,VLOOKUP($B760,'numeric possibilities'!$C$3:$G$1298,1)),'VBA code_permu_wo_repettn'!$AO$2:$AT$2))</f>
        <v>B</v>
      </c>
      <c r="I760" t="s">
        <v>0</v>
      </c>
      <c r="J760" t="s">
        <v>1</v>
      </c>
      <c r="K760" t="s">
        <v>2</v>
      </c>
      <c r="L760" t="s">
        <v>3</v>
      </c>
    </row>
    <row r="761" spans="1:20" x14ac:dyDescent="0.25">
      <c r="A761">
        <f t="shared" si="24"/>
        <v>760</v>
      </c>
      <c r="B761">
        <f t="shared" si="25"/>
        <v>190</v>
      </c>
      <c r="C761" t="str">
        <f>INDEX('VBA code_permu_wo_repettn'!$T$3:$Y$6,COUNTIF('Profile-matrices_Condorcet'!$B$2:$B761,'Profile-matrices_Condorcet'!$B761),MATCH(INDEX('numeric possibilities'!D$3:D$1298,VLOOKUP($B761,'numeric possibilities'!$C$3:$G$1298,1)),'VBA code_permu_wo_repettn'!$T$2:$Y$2))</f>
        <v>B</v>
      </c>
      <c r="D761" t="str">
        <f>INDEX('VBA code_permu_wo_repettn'!$AA$3:$AF$6,COUNTIF('Profile-matrices_Condorcet'!$B$2:$B761,'Profile-matrices_Condorcet'!$B761),MATCH(INDEX('numeric possibilities'!E$3:E$1298,VLOOKUP($B761,'numeric possibilities'!$C$3:$G$1298,1)),'VBA code_permu_wo_repettn'!$AA$2:$AF$2))</f>
        <v>C</v>
      </c>
      <c r="E761" t="str">
        <f>INDEX('VBA code_permu_wo_repettn'!$AH$3:$AM$6,COUNTIF('Profile-matrices_Condorcet'!$B$2:$B761,'Profile-matrices_Condorcet'!$B761),MATCH(INDEX('numeric possibilities'!F$3:F$1298,VLOOKUP($B761,'numeric possibilities'!$C$3:$G$1298,1)),'VBA code_permu_wo_repettn'!$AH$2:$AM$2))</f>
        <v>A</v>
      </c>
      <c r="F761" t="str">
        <f>INDEX('VBA code_permu_wo_repettn'!$AO$3:$AT$6,COUNTIF('Profile-matrices_Condorcet'!$B$2:$B761,'Profile-matrices_Condorcet'!$B761),MATCH(INDEX('numeric possibilities'!G$3:G$1298,VLOOKUP($B761,'numeric possibilities'!$C$3:$G$1298,1)),'VBA code_permu_wo_repettn'!$AO$2:$AT$2))</f>
        <v>C</v>
      </c>
      <c r="G761" t="str">
        <f>IF(MAX(I761:L761)&gt;='numeric possibilities'!$B$4/2,INDEX('Profile-matrices_Condorcet'!I760:L760,1,MATCH(MAX('Profile-matrices_Condorcet'!I761:L761),'Profile-matrices_Condorcet'!I761:L761,0)),"NCW")</f>
        <v>NCW</v>
      </c>
      <c r="H761" t="s">
        <v>13</v>
      </c>
      <c r="I761" s="3">
        <f>COUNTIF($I759:$S759,I760)</f>
        <v>2</v>
      </c>
      <c r="J761" s="3">
        <f>COUNTIF($I759:$S759,J760)</f>
        <v>1</v>
      </c>
      <c r="K761" s="3">
        <f>COUNTIF($I759:$S759,K760)</f>
        <v>2</v>
      </c>
      <c r="L761" s="3">
        <f>COUNTIF($I759:$S759,L760)</f>
        <v>1</v>
      </c>
    </row>
    <row r="762" spans="1:20" x14ac:dyDescent="0.25">
      <c r="A762">
        <f t="shared" si="24"/>
        <v>761</v>
      </c>
      <c r="B762">
        <f t="shared" si="25"/>
        <v>191</v>
      </c>
      <c r="C762" t="str">
        <f>INDEX('VBA code_permu_wo_repettn'!$T$3:$Y$6,COUNTIF('Profile-matrices_Condorcet'!$B$2:$B762,'Profile-matrices_Condorcet'!$B762),MATCH(INDEX('numeric possibilities'!D$3:D$1298,VLOOKUP($B762,'numeric possibilities'!$C$3:$G$1298,1)),'VBA code_permu_wo_repettn'!$T$2:$Y$2))</f>
        <v>A</v>
      </c>
      <c r="D762" t="str">
        <f>INDEX('VBA code_permu_wo_repettn'!$AA$3:$AF$6,COUNTIF('Profile-matrices_Condorcet'!$B$2:$B762,'Profile-matrices_Condorcet'!$B762),MATCH(INDEX('numeric possibilities'!E$3:E$1298,VLOOKUP($B762,'numeric possibilities'!$C$3:$G$1298,1)),'VBA code_permu_wo_repettn'!$AA$2:$AF$2))</f>
        <v>B</v>
      </c>
      <c r="E762" t="str">
        <f>INDEX('VBA code_permu_wo_repettn'!$AH$3:$AM$6,COUNTIF('Profile-matrices_Condorcet'!$B$2:$B762,'Profile-matrices_Condorcet'!$B762),MATCH(INDEX('numeric possibilities'!F$3:F$1298,VLOOKUP($B762,'numeric possibilities'!$C$3:$G$1298,1)),'VBA code_permu_wo_repettn'!$AH$2:$AM$2))</f>
        <v>C</v>
      </c>
      <c r="F762" t="str">
        <f>INDEX('VBA code_permu_wo_repettn'!$AO$3:$AT$6,COUNTIF('Profile-matrices_Condorcet'!$B$2:$B762,'Profile-matrices_Condorcet'!$B762),MATCH(INDEX('numeric possibilities'!G$3:G$1298,VLOOKUP($B762,'numeric possibilities'!$C$3:$G$1298,1)),'VBA code_permu_wo_repettn'!$AO$2:$AT$2))</f>
        <v>D</v>
      </c>
      <c r="H762" t="s">
        <v>14</v>
      </c>
      <c r="I762" s="3">
        <f>IF(MATCH(I$1,$C762:$C765,0)&lt;(MATCH(J$1,$C762:$C765,0)),1*a_vote,0)+IF(MATCH(I$1,$D762:$D765,0)&lt;MATCH(J$1,$D762:$D765,0),1*b_vote,0)+IF(MATCH(I$1,$E762:$E765,0)&lt;MATCH(J$1,$E762:$E765,0),1*c_vote,0)+IF(MATCH(I$1,$F762:$F765,0)&lt;MATCH(J$1,$F762:$F765,0),1*d_vote,0)</f>
        <v>0.49</v>
      </c>
      <c r="J762" s="3">
        <f>IF(MATCH(I$1,$C762:$C765,0)&gt;(MATCH(J$1,$C762:$C765,0)),1*a_vote,0)+IF(MATCH(I$1,$D762:$D765,0)&gt;MATCH(J$1,$D762:$D765,0),1*b_vote,0)+IF(MATCH(I$1,$E762:$E765,0)&gt;MATCH(J$1,$E762:$E765,0),1*c_vote,0)+IF(MATCH(I$1,$F762:$F765,0)&gt;MATCH(J$1,$F762:$F765,0),1*d_vote,0)</f>
        <v>0.51</v>
      </c>
      <c r="K762" s="3">
        <f>IF(MATCH($K$1,$C762:$C765,0)&lt;(MATCH($L$1,$C762:$C765,0)),1*a_vote,0)+IF(MATCH($K$1,$D762:$D765,0)&lt;MATCH($L$1,$D762:$D765,0),1*b_vote,0)+IF(MATCH($K$1,$E762:$E765,0)&lt;MATCH($L$1,$E762:$E765,0),1*c_vote,0)+IF(MATCH($K$1,$F762:$F765,0)&lt;MATCH($L$1,$F762:$F765,0),1*d_vote,0)</f>
        <v>0.75</v>
      </c>
      <c r="L762" s="3">
        <f>IF(MATCH(K$1,$C762:$C765,0)&gt;(MATCH(L$1,$C762:$C765,0)),1*a_vote,0)+IF(MATCH(K$1,$D762:$D765,0)&gt;MATCH(L$1,$D762:$D765,0),1*b_vote,0)+IF(MATCH(K$1,$E762:$E765,0)&gt;MATCH(L$1,$E762:$E765,0),1*c_vote,0)+IF(MATCH(K$1,$F762:$F765,0)&gt;MATCH(L$1,$F762:$F765,0),1*d_vote,0)</f>
        <v>0.25</v>
      </c>
      <c r="M762" s="3">
        <f>IF(MATCH($M$1,$C762:$C765,0)&lt;(MATCH($N$1,$C762:$C765,0)),1*a_vote,0)+IF(MATCH($M$1,$D762:$D765,0)&lt;MATCH($N$1,$D762:$D765,0),1*b_vote,0)+IF(MATCH($M$1,$E762:$E765,0)&lt;MATCH($N$1,$E762:$E765,0),1*c_vote,0)+IF(MATCH($M$1,$F762:$F765,0)&lt;MATCH($N$1,$F762:$F765,0),1*d_vote,0)</f>
        <v>0.53</v>
      </c>
      <c r="N762" s="3">
        <f>IF(MATCH(M$1,$C762:$C765,0)&gt;(MATCH(N$1,$C762:$C765,0)),1*a_vote,0)+IF(MATCH(M$1,$D762:$D765,0)&gt;MATCH(N$1,$D762:$D765,0),1*b_vote,0)+IF(MATCH(M$1,$E762:$E765,0)&gt;MATCH(N$1,$E762:$E765,0),1*c_vote,0)+IF(MATCH(M$1,$F762:$F765,0)&gt;MATCH(N$1,$F762:$F765,0),1*d_vote,0)</f>
        <v>0.47</v>
      </c>
      <c r="O762" s="3">
        <f>IF(MATCH($O$1,$C762:$C765,0)&lt;(MATCH($P$1,$C762:$C765,0)),1*a_vote,0)+IF(MATCH($O$1,$D762:$D765,0)&lt;MATCH($P$1,$D762:$D765,0),1*b_vote,0)+IF(MATCH($O$1,$E762:$E765,0)&lt;MATCH($P$1,$E762:$E765,0),1*c_vote,0)+IF(MATCH($O$1,$F762:$F765,0)&lt;MATCH($P$1,$F762:$F765,0),1*d_vote,0)</f>
        <v>0.75</v>
      </c>
      <c r="P762" s="3">
        <f>IF(MATCH(O$1,$C762:$C765,0)&gt;(MATCH(P$1,$C762:$C765,0)),1*a_vote,0)+IF(MATCH(O$1,$D762:$D765,0)&gt;MATCH(P$1,$D762:$D765,0),1*b_vote,0)+IF(MATCH(O$1,$E762:$E765,0)&gt;MATCH(P$1,$E762:$E765,0),1*c_vote,0)+IF(MATCH(O$1,$F762:$F765,0)&gt;MATCH(P$1,$F762:$F765,0),1*d_vote,0)</f>
        <v>0.25</v>
      </c>
      <c r="Q762" s="3">
        <f>IF(MATCH($Q$1,$C762:$C765,0)&lt;(MATCH($R$1,$C762:$C765,0)),1*a_vote,0)+IF(MATCH($Q$1,$D762:$D765,0)&lt;MATCH($R$1,$D762:$D765,0),1*b_vote,0)+IF(MATCH($Q$1,$E762:$E765,0)&lt;MATCH($R$1,$E762:$E765,0),1*c_vote,0)+IF(MATCH($Q$1,$F762:$F765,0)&lt;MATCH($R$1,$F762:$F765,0),1*d_vote,0)</f>
        <v>0.26</v>
      </c>
      <c r="R762" s="3">
        <f>IF(MATCH(Q$1,$C762:$C765,0)&gt;(MATCH(R$1,$C762:$C765,0)),1*a_vote,0)+IF(MATCH(Q$1,$D762:$D765,0)&gt;MATCH(R$1,$D762:$D765,0),1*b_vote,0)+IF(MATCH(Q$1,$E762:$E765,0)&gt;MATCH(R$1,$E762:$E765,0),1*c_vote,0)+IF(MATCH(Q$1,$F762:$F765,0)&gt;MATCH(R$1,$F762:$F765,0),1*d_vote,0)</f>
        <v>0.74</v>
      </c>
      <c r="S762" s="3">
        <f>IF(MATCH($S$1,$C762:$C765,0)&lt;(MATCH($T$1,$C762:$C765,0)),1*a_vote,0)+IF(MATCH($S$1,$D762:$D765,0)&lt;MATCH($T$1,$D762:$D765,0),1*b_vote,0)+IF(MATCH($S$1,$E762:$E765,0)&lt;MATCH($T$1,$E762:$E765,0),1*c_vote,0)+IF(MATCH($S$1,$F762:$F765,0)&lt;MATCH($T$1,$F762:$F765,0),1*d_vote,0)</f>
        <v>0.25</v>
      </c>
      <c r="T762" s="3">
        <f>IF(MATCH(S$1,$C762:$C765,0)&gt;(MATCH(T$1,$C762:$C765,0)),1*a_vote,0)+IF(MATCH(S$1,$D762:$D765,0)&gt;MATCH(T$1,$D762:$D765,0),1*b_vote,0)+IF(MATCH(S$1,$E762:$E765,0)&gt;MATCH(T$1,$E762:$E765,0),1*c_vote,0)+IF(MATCH(S$1,$F762:$F765,0)&gt;MATCH(T$1,$F762:$F765,0),1*d_vote,0)</f>
        <v>0.75</v>
      </c>
    </row>
    <row r="763" spans="1:20" x14ac:dyDescent="0.25">
      <c r="A763">
        <f t="shared" si="24"/>
        <v>762</v>
      </c>
      <c r="B763">
        <f t="shared" si="25"/>
        <v>191</v>
      </c>
      <c r="C763" t="str">
        <f>INDEX('VBA code_permu_wo_repettn'!$T$3:$Y$6,COUNTIF('Profile-matrices_Condorcet'!$B$2:$B763,'Profile-matrices_Condorcet'!$B763),MATCH(INDEX('numeric possibilities'!D$3:D$1298,VLOOKUP($B763,'numeric possibilities'!$C$3:$G$1298,1)),'VBA code_permu_wo_repettn'!$T$2:$Y$2))</f>
        <v>D</v>
      </c>
      <c r="D763" t="str">
        <f>INDEX('VBA code_permu_wo_repettn'!$AA$3:$AF$6,COUNTIF('Profile-matrices_Condorcet'!$B$2:$B763,'Profile-matrices_Condorcet'!$B763),MATCH(INDEX('numeric possibilities'!E$3:E$1298,VLOOKUP($B763,'numeric possibilities'!$C$3:$G$1298,1)),'VBA code_permu_wo_repettn'!$AA$2:$AF$2))</f>
        <v>A</v>
      </c>
      <c r="E763" t="str">
        <f>INDEX('VBA code_permu_wo_repettn'!$AH$3:$AM$6,COUNTIF('Profile-matrices_Condorcet'!$B$2:$B763,'Profile-matrices_Condorcet'!$B763),MATCH(INDEX('numeric possibilities'!F$3:F$1298,VLOOKUP($B763,'numeric possibilities'!$C$3:$G$1298,1)),'VBA code_permu_wo_repettn'!$AH$2:$AM$2))</f>
        <v>D</v>
      </c>
      <c r="F763" t="str">
        <f>INDEX('VBA code_permu_wo_repettn'!$AO$3:$AT$6,COUNTIF('Profile-matrices_Condorcet'!$B$2:$B763,'Profile-matrices_Condorcet'!$B763),MATCH(INDEX('numeric possibilities'!G$3:G$1298,VLOOKUP($B763,'numeric possibilities'!$C$3:$G$1298,1)),'VBA code_permu_wo_repettn'!$AO$2:$AT$2))</f>
        <v>A</v>
      </c>
      <c r="H763" t="s">
        <v>15</v>
      </c>
      <c r="I763" t="str">
        <f>IF(I762&gt;J762,$I$1,IF(I762&lt;J762,$J$1,0))</f>
        <v>B</v>
      </c>
      <c r="K763" t="str">
        <f>IF(K762&gt;L762,$K$1,IF(K762&lt;L762,$L$1,0))</f>
        <v>A</v>
      </c>
      <c r="M763" t="str">
        <f>IF(M762&gt;N762,$M$1,IF(M762&lt;N762,$N$1,0))</f>
        <v>A</v>
      </c>
      <c r="O763" t="str">
        <f>IF(O762&gt;P762,$O$1,IF(O762&lt;P762,$P$1,0))</f>
        <v>B</v>
      </c>
      <c r="Q763" t="str">
        <f>IF(Q762&gt;R762,$Q$1,IF(Q762&lt;R762,$R$1,0))</f>
        <v>D</v>
      </c>
      <c r="S763" t="str">
        <f>IF(S762&gt;T762,$S$1,IF(S762&lt;T762,$T$1,0))</f>
        <v>D</v>
      </c>
    </row>
    <row r="764" spans="1:20" x14ac:dyDescent="0.25">
      <c r="A764">
        <f t="shared" si="24"/>
        <v>763</v>
      </c>
      <c r="B764">
        <f t="shared" si="25"/>
        <v>191</v>
      </c>
      <c r="C764" t="str">
        <f>INDEX('VBA code_permu_wo_repettn'!$T$3:$Y$6,COUNTIF('Profile-matrices_Condorcet'!$B$2:$B764,'Profile-matrices_Condorcet'!$B764),MATCH(INDEX('numeric possibilities'!D$3:D$1298,VLOOKUP($B764,'numeric possibilities'!$C$3:$G$1298,1)),'VBA code_permu_wo_repettn'!$T$2:$Y$2))</f>
        <v>B</v>
      </c>
      <c r="D764" t="str">
        <f>INDEX('VBA code_permu_wo_repettn'!$AA$3:$AF$6,COUNTIF('Profile-matrices_Condorcet'!$B$2:$B764,'Profile-matrices_Condorcet'!$B764),MATCH(INDEX('numeric possibilities'!E$3:E$1298,VLOOKUP($B764,'numeric possibilities'!$C$3:$G$1298,1)),'VBA code_permu_wo_repettn'!$AA$2:$AF$2))</f>
        <v>D</v>
      </c>
      <c r="E764" t="str">
        <f>INDEX('VBA code_permu_wo_repettn'!$AH$3:$AM$6,COUNTIF('Profile-matrices_Condorcet'!$B$2:$B764,'Profile-matrices_Condorcet'!$B764),MATCH(INDEX('numeric possibilities'!F$3:F$1298,VLOOKUP($B764,'numeric possibilities'!$C$3:$G$1298,1)),'VBA code_permu_wo_repettn'!$AH$2:$AM$2))</f>
        <v>B</v>
      </c>
      <c r="F764" t="str">
        <f>INDEX('VBA code_permu_wo_repettn'!$AO$3:$AT$6,COUNTIF('Profile-matrices_Condorcet'!$B$2:$B764,'Profile-matrices_Condorcet'!$B764),MATCH(INDEX('numeric possibilities'!G$3:G$1298,VLOOKUP($B764,'numeric possibilities'!$C$3:$G$1298,1)),'VBA code_permu_wo_repettn'!$AO$2:$AT$2))</f>
        <v>B</v>
      </c>
      <c r="I764" t="s">
        <v>0</v>
      </c>
      <c r="J764" t="s">
        <v>1</v>
      </c>
      <c r="K764" t="s">
        <v>2</v>
      </c>
      <c r="L764" t="s">
        <v>3</v>
      </c>
    </row>
    <row r="765" spans="1:20" x14ac:dyDescent="0.25">
      <c r="A765">
        <f t="shared" si="24"/>
        <v>764</v>
      </c>
      <c r="B765">
        <f t="shared" si="25"/>
        <v>191</v>
      </c>
      <c r="C765" t="str">
        <f>INDEX('VBA code_permu_wo_repettn'!$T$3:$Y$6,COUNTIF('Profile-matrices_Condorcet'!$B$2:$B765,'Profile-matrices_Condorcet'!$B765),MATCH(INDEX('numeric possibilities'!D$3:D$1298,VLOOKUP($B765,'numeric possibilities'!$C$3:$G$1298,1)),'VBA code_permu_wo_repettn'!$T$2:$Y$2))</f>
        <v>C</v>
      </c>
      <c r="D765" t="str">
        <f>INDEX('VBA code_permu_wo_repettn'!$AA$3:$AF$6,COUNTIF('Profile-matrices_Condorcet'!$B$2:$B765,'Profile-matrices_Condorcet'!$B765),MATCH(INDEX('numeric possibilities'!E$3:E$1298,VLOOKUP($B765,'numeric possibilities'!$C$3:$G$1298,1)),'VBA code_permu_wo_repettn'!$AA$2:$AF$2))</f>
        <v>C</v>
      </c>
      <c r="E765" t="str">
        <f>INDEX('VBA code_permu_wo_repettn'!$AH$3:$AM$6,COUNTIF('Profile-matrices_Condorcet'!$B$2:$B765,'Profile-matrices_Condorcet'!$B765),MATCH(INDEX('numeric possibilities'!F$3:F$1298,VLOOKUP($B765,'numeric possibilities'!$C$3:$G$1298,1)),'VBA code_permu_wo_repettn'!$AH$2:$AM$2))</f>
        <v>A</v>
      </c>
      <c r="F765" t="str">
        <f>INDEX('VBA code_permu_wo_repettn'!$AO$3:$AT$6,COUNTIF('Profile-matrices_Condorcet'!$B$2:$B765,'Profile-matrices_Condorcet'!$B765),MATCH(INDEX('numeric possibilities'!G$3:G$1298,VLOOKUP($B765,'numeric possibilities'!$C$3:$G$1298,1)),'VBA code_permu_wo_repettn'!$AO$2:$AT$2))</f>
        <v>C</v>
      </c>
      <c r="G765" t="str">
        <f>IF(MAX(I765:L765)&gt;='numeric possibilities'!$B$4/2,INDEX('Profile-matrices_Condorcet'!I764:L764,1,MATCH(MAX('Profile-matrices_Condorcet'!I765:L765),'Profile-matrices_Condorcet'!I765:L765,0)),"NCW")</f>
        <v>NCW</v>
      </c>
      <c r="H765" t="s">
        <v>13</v>
      </c>
      <c r="I765" s="3">
        <f>COUNTIF($I763:$S763,I764)</f>
        <v>2</v>
      </c>
      <c r="J765" s="3">
        <f>COUNTIF($I763:$S763,J764)</f>
        <v>2</v>
      </c>
      <c r="K765" s="3">
        <f>COUNTIF($I763:$S763,K764)</f>
        <v>0</v>
      </c>
      <c r="L765" s="3">
        <f>COUNTIF($I763:$S763,L764)</f>
        <v>2</v>
      </c>
    </row>
    <row r="766" spans="1:20" x14ac:dyDescent="0.25">
      <c r="A766">
        <f t="shared" si="24"/>
        <v>765</v>
      </c>
      <c r="B766">
        <f t="shared" si="25"/>
        <v>192</v>
      </c>
      <c r="C766" t="str">
        <f>INDEX('VBA code_permu_wo_repettn'!$T$3:$Y$6,COUNTIF('Profile-matrices_Condorcet'!$B$2:$B766,'Profile-matrices_Condorcet'!$B766),MATCH(INDEX('numeric possibilities'!D$3:D$1298,VLOOKUP($B766,'numeric possibilities'!$C$3:$G$1298,1)),'VBA code_permu_wo_repettn'!$T$2:$Y$2))</f>
        <v>A</v>
      </c>
      <c r="D766" t="str">
        <f>INDEX('VBA code_permu_wo_repettn'!$AA$3:$AF$6,COUNTIF('Profile-matrices_Condorcet'!$B$2:$B766,'Profile-matrices_Condorcet'!$B766),MATCH(INDEX('numeric possibilities'!E$3:E$1298,VLOOKUP($B766,'numeric possibilities'!$C$3:$G$1298,1)),'VBA code_permu_wo_repettn'!$AA$2:$AF$2))</f>
        <v>B</v>
      </c>
      <c r="E766" t="str">
        <f>INDEX('VBA code_permu_wo_repettn'!$AH$3:$AM$6,COUNTIF('Profile-matrices_Condorcet'!$B$2:$B766,'Profile-matrices_Condorcet'!$B766),MATCH(INDEX('numeric possibilities'!F$3:F$1298,VLOOKUP($B766,'numeric possibilities'!$C$3:$G$1298,1)),'VBA code_permu_wo_repettn'!$AH$2:$AM$2))</f>
        <v>C</v>
      </c>
      <c r="F766" t="str">
        <f>INDEX('VBA code_permu_wo_repettn'!$AO$3:$AT$6,COUNTIF('Profile-matrices_Condorcet'!$B$2:$B766,'Profile-matrices_Condorcet'!$B766),MATCH(INDEX('numeric possibilities'!G$3:G$1298,VLOOKUP($B766,'numeric possibilities'!$C$3:$G$1298,1)),'VBA code_permu_wo_repettn'!$AO$2:$AT$2))</f>
        <v>D</v>
      </c>
      <c r="H766" t="s">
        <v>14</v>
      </c>
      <c r="I766" s="3">
        <f>IF(MATCH(I$1,$C766:$C769,0)&lt;(MATCH(J$1,$C766:$C769,0)),1*a_vote,0)+IF(MATCH(I$1,$D766:$D769,0)&lt;MATCH(J$1,$D766:$D769,0),1*b_vote,0)+IF(MATCH(I$1,$E766:$E769,0)&lt;MATCH(J$1,$E766:$E769,0),1*c_vote,0)+IF(MATCH(I$1,$F766:$F769,0)&lt;MATCH(J$1,$F766:$F769,0),1*d_vote,0)</f>
        <v>0.49</v>
      </c>
      <c r="J766" s="3">
        <f>IF(MATCH(I$1,$C766:$C769,0)&gt;(MATCH(J$1,$C766:$C769,0)),1*a_vote,0)+IF(MATCH(I$1,$D766:$D769,0)&gt;MATCH(J$1,$D766:$D769,0),1*b_vote,0)+IF(MATCH(I$1,$E766:$E769,0)&gt;MATCH(J$1,$E766:$E769,0),1*c_vote,0)+IF(MATCH(I$1,$F766:$F769,0)&gt;MATCH(J$1,$F766:$F769,0),1*d_vote,0)</f>
        <v>0.51</v>
      </c>
      <c r="K766" s="3">
        <f>IF(MATCH($K$1,$C766:$C769,0)&lt;(MATCH($L$1,$C766:$C769,0)),1*a_vote,0)+IF(MATCH($K$1,$D766:$D769,0)&lt;MATCH($L$1,$D766:$D769,0),1*b_vote,0)+IF(MATCH($K$1,$E766:$E769,0)&lt;MATCH($L$1,$E766:$E769,0),1*c_vote,0)+IF(MATCH($K$1,$F766:$F769,0)&lt;MATCH($L$1,$F766:$F769,0),1*d_vote,0)</f>
        <v>0.75</v>
      </c>
      <c r="L766" s="3">
        <f>IF(MATCH(K$1,$C766:$C769,0)&gt;(MATCH(L$1,$C766:$C769,0)),1*a_vote,0)+IF(MATCH(K$1,$D766:$D769,0)&gt;MATCH(L$1,$D766:$D769,0),1*b_vote,0)+IF(MATCH(K$1,$E766:$E769,0)&gt;MATCH(L$1,$E766:$E769,0),1*c_vote,0)+IF(MATCH(K$1,$F766:$F769,0)&gt;MATCH(L$1,$F766:$F769,0),1*d_vote,0)</f>
        <v>0.25</v>
      </c>
      <c r="M766" s="3">
        <f>IF(MATCH($M$1,$C766:$C769,0)&lt;(MATCH($N$1,$C766:$C769,0)),1*a_vote,0)+IF(MATCH($M$1,$D766:$D769,0)&lt;MATCH($N$1,$D766:$D769,0),1*b_vote,0)+IF(MATCH($M$1,$E766:$E769,0)&lt;MATCH($N$1,$E766:$E769,0),1*c_vote,0)+IF(MATCH($M$1,$F766:$F769,0)&lt;MATCH($N$1,$F766:$F769,0),1*d_vote,0)</f>
        <v>0.53</v>
      </c>
      <c r="N766" s="3">
        <f>IF(MATCH(M$1,$C766:$C769,0)&gt;(MATCH(N$1,$C766:$C769,0)),1*a_vote,0)+IF(MATCH(M$1,$D766:$D769,0)&gt;MATCH(N$1,$D766:$D769,0),1*b_vote,0)+IF(MATCH(M$1,$E766:$E769,0)&gt;MATCH(N$1,$E766:$E769,0),1*c_vote,0)+IF(MATCH(M$1,$F766:$F769,0)&gt;MATCH(N$1,$F766:$F769,0),1*d_vote,0)</f>
        <v>0.47</v>
      </c>
      <c r="O766" s="3">
        <f>IF(MATCH($O$1,$C766:$C769,0)&lt;(MATCH($P$1,$C766:$C769,0)),1*a_vote,0)+IF(MATCH($O$1,$D766:$D769,0)&lt;MATCH($P$1,$D766:$D769,0),1*b_vote,0)+IF(MATCH($O$1,$E766:$E769,0)&lt;MATCH($P$1,$E766:$E769,0),1*c_vote,0)+IF(MATCH($O$1,$F766:$F769,0)&lt;MATCH($P$1,$F766:$F769,0),1*d_vote,0)</f>
        <v>0.48</v>
      </c>
      <c r="P766" s="3">
        <f>IF(MATCH(O$1,$C766:$C769,0)&gt;(MATCH(P$1,$C766:$C769,0)),1*a_vote,0)+IF(MATCH(O$1,$D766:$D769,0)&gt;MATCH(P$1,$D766:$D769,0),1*b_vote,0)+IF(MATCH(O$1,$E766:$E769,0)&gt;MATCH(P$1,$E766:$E769,0),1*c_vote,0)+IF(MATCH(O$1,$F766:$F769,0)&gt;MATCH(P$1,$F766:$F769,0),1*d_vote,0)</f>
        <v>0.52</v>
      </c>
      <c r="Q766" s="3">
        <f>IF(MATCH($Q$1,$C766:$C769,0)&lt;(MATCH($R$1,$C766:$C769,0)),1*a_vote,0)+IF(MATCH($Q$1,$D766:$D769,0)&lt;MATCH($R$1,$D766:$D769,0),1*b_vote,0)+IF(MATCH($Q$1,$E766:$E769,0)&lt;MATCH($R$1,$E766:$E769,0),1*c_vote,0)+IF(MATCH($Q$1,$F766:$F769,0)&lt;MATCH($R$1,$F766:$F769,0),1*d_vote,0)</f>
        <v>0.26</v>
      </c>
      <c r="R766" s="3">
        <f>IF(MATCH(Q$1,$C766:$C769,0)&gt;(MATCH(R$1,$C766:$C769,0)),1*a_vote,0)+IF(MATCH(Q$1,$D766:$D769,0)&gt;MATCH(R$1,$D766:$D769,0),1*b_vote,0)+IF(MATCH(Q$1,$E766:$E769,0)&gt;MATCH(R$1,$E766:$E769,0),1*c_vote,0)+IF(MATCH(Q$1,$F766:$F769,0)&gt;MATCH(R$1,$F766:$F769,0),1*d_vote,0)</f>
        <v>0.74</v>
      </c>
      <c r="S766" s="3">
        <f>IF(MATCH($S$1,$C766:$C769,0)&lt;(MATCH($T$1,$C766:$C769,0)),1*a_vote,0)+IF(MATCH($S$1,$D766:$D769,0)&lt;MATCH($T$1,$D766:$D769,0),1*b_vote,0)+IF(MATCH($S$1,$E766:$E769,0)&lt;MATCH($T$1,$E766:$E769,0),1*c_vote,0)+IF(MATCH($S$1,$F766:$F769,0)&lt;MATCH($T$1,$F766:$F769,0),1*d_vote,0)</f>
        <v>0.25</v>
      </c>
      <c r="T766" s="3">
        <f>IF(MATCH(S$1,$C766:$C769,0)&gt;(MATCH(T$1,$C766:$C769,0)),1*a_vote,0)+IF(MATCH(S$1,$D766:$D769,0)&gt;MATCH(T$1,$D766:$D769,0),1*b_vote,0)+IF(MATCH(S$1,$E766:$E769,0)&gt;MATCH(T$1,$E766:$E769,0),1*c_vote,0)+IF(MATCH(S$1,$F766:$F769,0)&gt;MATCH(T$1,$F766:$F769,0),1*d_vote,0)</f>
        <v>0.75</v>
      </c>
    </row>
    <row r="767" spans="1:20" x14ac:dyDescent="0.25">
      <c r="A767">
        <f t="shared" si="24"/>
        <v>766</v>
      </c>
      <c r="B767">
        <f t="shared" si="25"/>
        <v>192</v>
      </c>
      <c r="C767" t="str">
        <f>INDEX('VBA code_permu_wo_repettn'!$T$3:$Y$6,COUNTIF('Profile-matrices_Condorcet'!$B$2:$B767,'Profile-matrices_Condorcet'!$B767),MATCH(INDEX('numeric possibilities'!D$3:D$1298,VLOOKUP($B767,'numeric possibilities'!$C$3:$G$1298,1)),'VBA code_permu_wo_repettn'!$T$2:$Y$2))</f>
        <v>D</v>
      </c>
      <c r="D767" t="str">
        <f>INDEX('VBA code_permu_wo_repettn'!$AA$3:$AF$6,COUNTIF('Profile-matrices_Condorcet'!$B$2:$B767,'Profile-matrices_Condorcet'!$B767),MATCH(INDEX('numeric possibilities'!E$3:E$1298,VLOOKUP($B767,'numeric possibilities'!$C$3:$G$1298,1)),'VBA code_permu_wo_repettn'!$AA$2:$AF$2))</f>
        <v>A</v>
      </c>
      <c r="E767" t="str">
        <f>INDEX('VBA code_permu_wo_repettn'!$AH$3:$AM$6,COUNTIF('Profile-matrices_Condorcet'!$B$2:$B767,'Profile-matrices_Condorcet'!$B767),MATCH(INDEX('numeric possibilities'!F$3:F$1298,VLOOKUP($B767,'numeric possibilities'!$C$3:$G$1298,1)),'VBA code_permu_wo_repettn'!$AH$2:$AM$2))</f>
        <v>D</v>
      </c>
      <c r="F767" t="str">
        <f>INDEX('VBA code_permu_wo_repettn'!$AO$3:$AT$6,COUNTIF('Profile-matrices_Condorcet'!$B$2:$B767,'Profile-matrices_Condorcet'!$B767),MATCH(INDEX('numeric possibilities'!G$3:G$1298,VLOOKUP($B767,'numeric possibilities'!$C$3:$G$1298,1)),'VBA code_permu_wo_repettn'!$AO$2:$AT$2))</f>
        <v>A</v>
      </c>
      <c r="H767" t="s">
        <v>15</v>
      </c>
      <c r="I767" t="str">
        <f>IF(I766&gt;J766,$I$1,IF(I766&lt;J766,$J$1,0))</f>
        <v>B</v>
      </c>
      <c r="K767" t="str">
        <f>IF(K766&gt;L766,$K$1,IF(K766&lt;L766,$L$1,0))</f>
        <v>A</v>
      </c>
      <c r="M767" t="str">
        <f>IF(M766&gt;N766,$M$1,IF(M766&lt;N766,$N$1,0))</f>
        <v>A</v>
      </c>
      <c r="O767" t="str">
        <f>IF(O766&gt;P766,$O$1,IF(O766&lt;P766,$P$1,0))</f>
        <v>C</v>
      </c>
      <c r="Q767" t="str">
        <f>IF(Q766&gt;R766,$Q$1,IF(Q766&lt;R766,$R$1,0))</f>
        <v>D</v>
      </c>
      <c r="S767" t="str">
        <f>IF(S766&gt;T766,$S$1,IF(S766&lt;T766,$T$1,0))</f>
        <v>D</v>
      </c>
    </row>
    <row r="768" spans="1:20" x14ac:dyDescent="0.25">
      <c r="A768">
        <f t="shared" si="24"/>
        <v>767</v>
      </c>
      <c r="B768">
        <f t="shared" si="25"/>
        <v>192</v>
      </c>
      <c r="C768" t="str">
        <f>INDEX('VBA code_permu_wo_repettn'!$T$3:$Y$6,COUNTIF('Profile-matrices_Condorcet'!$B$2:$B768,'Profile-matrices_Condorcet'!$B768),MATCH(INDEX('numeric possibilities'!D$3:D$1298,VLOOKUP($B768,'numeric possibilities'!$C$3:$G$1298,1)),'VBA code_permu_wo_repettn'!$T$2:$Y$2))</f>
        <v>C</v>
      </c>
      <c r="D768" t="str">
        <f>INDEX('VBA code_permu_wo_repettn'!$AA$3:$AF$6,COUNTIF('Profile-matrices_Condorcet'!$B$2:$B768,'Profile-matrices_Condorcet'!$B768),MATCH(INDEX('numeric possibilities'!E$3:E$1298,VLOOKUP($B768,'numeric possibilities'!$C$3:$G$1298,1)),'VBA code_permu_wo_repettn'!$AA$2:$AF$2))</f>
        <v>D</v>
      </c>
      <c r="E768" t="str">
        <f>INDEX('VBA code_permu_wo_repettn'!$AH$3:$AM$6,COUNTIF('Profile-matrices_Condorcet'!$B$2:$B768,'Profile-matrices_Condorcet'!$B768),MATCH(INDEX('numeric possibilities'!F$3:F$1298,VLOOKUP($B768,'numeric possibilities'!$C$3:$G$1298,1)),'VBA code_permu_wo_repettn'!$AH$2:$AM$2))</f>
        <v>B</v>
      </c>
      <c r="F768" t="str">
        <f>INDEX('VBA code_permu_wo_repettn'!$AO$3:$AT$6,COUNTIF('Profile-matrices_Condorcet'!$B$2:$B768,'Profile-matrices_Condorcet'!$B768),MATCH(INDEX('numeric possibilities'!G$3:G$1298,VLOOKUP($B768,'numeric possibilities'!$C$3:$G$1298,1)),'VBA code_permu_wo_repettn'!$AO$2:$AT$2))</f>
        <v>B</v>
      </c>
      <c r="I768" t="s">
        <v>0</v>
      </c>
      <c r="J768" t="s">
        <v>1</v>
      </c>
      <c r="K768" t="s">
        <v>2</v>
      </c>
      <c r="L768" t="s">
        <v>3</v>
      </c>
    </row>
    <row r="769" spans="1:20" x14ac:dyDescent="0.25">
      <c r="A769">
        <f t="shared" si="24"/>
        <v>768</v>
      </c>
      <c r="B769">
        <f t="shared" si="25"/>
        <v>192</v>
      </c>
      <c r="C769" t="str">
        <f>INDEX('VBA code_permu_wo_repettn'!$T$3:$Y$6,COUNTIF('Profile-matrices_Condorcet'!$B$2:$B769,'Profile-matrices_Condorcet'!$B769),MATCH(INDEX('numeric possibilities'!D$3:D$1298,VLOOKUP($B769,'numeric possibilities'!$C$3:$G$1298,1)),'VBA code_permu_wo_repettn'!$T$2:$Y$2))</f>
        <v>B</v>
      </c>
      <c r="D769" t="str">
        <f>INDEX('VBA code_permu_wo_repettn'!$AA$3:$AF$6,COUNTIF('Profile-matrices_Condorcet'!$B$2:$B769,'Profile-matrices_Condorcet'!$B769),MATCH(INDEX('numeric possibilities'!E$3:E$1298,VLOOKUP($B769,'numeric possibilities'!$C$3:$G$1298,1)),'VBA code_permu_wo_repettn'!$AA$2:$AF$2))</f>
        <v>C</v>
      </c>
      <c r="E769" t="str">
        <f>INDEX('VBA code_permu_wo_repettn'!$AH$3:$AM$6,COUNTIF('Profile-matrices_Condorcet'!$B$2:$B769,'Profile-matrices_Condorcet'!$B769),MATCH(INDEX('numeric possibilities'!F$3:F$1298,VLOOKUP($B769,'numeric possibilities'!$C$3:$G$1298,1)),'VBA code_permu_wo_repettn'!$AH$2:$AM$2))</f>
        <v>A</v>
      </c>
      <c r="F769" t="str">
        <f>INDEX('VBA code_permu_wo_repettn'!$AO$3:$AT$6,COUNTIF('Profile-matrices_Condorcet'!$B$2:$B769,'Profile-matrices_Condorcet'!$B769),MATCH(INDEX('numeric possibilities'!G$3:G$1298,VLOOKUP($B769,'numeric possibilities'!$C$3:$G$1298,1)),'VBA code_permu_wo_repettn'!$AO$2:$AT$2))</f>
        <v>C</v>
      </c>
      <c r="G769" t="str">
        <f>IF(MAX(I769:L769)&gt;='numeric possibilities'!$B$4/2,INDEX('Profile-matrices_Condorcet'!I768:L768,1,MATCH(MAX('Profile-matrices_Condorcet'!I769:L769),'Profile-matrices_Condorcet'!I769:L769,0)),"NCW")</f>
        <v>NCW</v>
      </c>
      <c r="H769" t="s">
        <v>13</v>
      </c>
      <c r="I769" s="3">
        <f>COUNTIF($I767:$S767,I768)</f>
        <v>2</v>
      </c>
      <c r="J769" s="3">
        <f>COUNTIF($I767:$S767,J768)</f>
        <v>1</v>
      </c>
      <c r="K769" s="3">
        <f>COUNTIF($I767:$S767,K768)</f>
        <v>1</v>
      </c>
      <c r="L769" s="3">
        <f>COUNTIF($I767:$S767,L768)</f>
        <v>2</v>
      </c>
    </row>
    <row r="770" spans="1:20" x14ac:dyDescent="0.25">
      <c r="A770">
        <f t="shared" si="24"/>
        <v>769</v>
      </c>
      <c r="B770">
        <f t="shared" si="25"/>
        <v>193</v>
      </c>
      <c r="C770" t="str">
        <f>INDEX('VBA code_permu_wo_repettn'!$T$3:$Y$6,COUNTIF('Profile-matrices_Condorcet'!$B$2:$B770,'Profile-matrices_Condorcet'!$B770),MATCH(INDEX('numeric possibilities'!D$3:D$1298,VLOOKUP($B770,'numeric possibilities'!$C$3:$G$1298,1)),'VBA code_permu_wo_repettn'!$T$2:$Y$2))</f>
        <v>A</v>
      </c>
      <c r="D770" t="str">
        <f>INDEX('VBA code_permu_wo_repettn'!$AA$3:$AF$6,COUNTIF('Profile-matrices_Condorcet'!$B$2:$B770,'Profile-matrices_Condorcet'!$B770),MATCH(INDEX('numeric possibilities'!E$3:E$1298,VLOOKUP($B770,'numeric possibilities'!$C$3:$G$1298,1)),'VBA code_permu_wo_repettn'!$AA$2:$AF$2))</f>
        <v>B</v>
      </c>
      <c r="E770" t="str">
        <f>INDEX('VBA code_permu_wo_repettn'!$AH$3:$AM$6,COUNTIF('Profile-matrices_Condorcet'!$B$2:$B770,'Profile-matrices_Condorcet'!$B770),MATCH(INDEX('numeric possibilities'!F$3:F$1298,VLOOKUP($B770,'numeric possibilities'!$C$3:$G$1298,1)),'VBA code_permu_wo_repettn'!$AH$2:$AM$2))</f>
        <v>C</v>
      </c>
      <c r="F770" t="str">
        <f>INDEX('VBA code_permu_wo_repettn'!$AO$3:$AT$6,COUNTIF('Profile-matrices_Condorcet'!$B$2:$B770,'Profile-matrices_Condorcet'!$B770),MATCH(INDEX('numeric possibilities'!G$3:G$1298,VLOOKUP($B770,'numeric possibilities'!$C$3:$G$1298,1)),'VBA code_permu_wo_repettn'!$AO$2:$AT$2))</f>
        <v>D</v>
      </c>
      <c r="H770" t="s">
        <v>14</v>
      </c>
      <c r="I770" s="3">
        <f>IF(MATCH(I$1,$C770:$C773,0)&lt;(MATCH(J$1,$C770:$C773,0)),1*a_vote,0)+IF(MATCH(I$1,$D770:$D773,0)&lt;MATCH(J$1,$D770:$D773,0),1*b_vote,0)+IF(MATCH(I$1,$E770:$E773,0)&lt;MATCH(J$1,$E770:$E773,0),1*c_vote,0)+IF(MATCH(I$1,$F770:$F773,0)&lt;MATCH(J$1,$F770:$F773,0),1*d_vote,0)</f>
        <v>0.49</v>
      </c>
      <c r="J770" s="3">
        <f>IF(MATCH(I$1,$C770:$C773,0)&gt;(MATCH(J$1,$C770:$C773,0)),1*a_vote,0)+IF(MATCH(I$1,$D770:$D773,0)&gt;MATCH(J$1,$D770:$D773,0),1*b_vote,0)+IF(MATCH(I$1,$E770:$E773,0)&gt;MATCH(J$1,$E770:$E773,0),1*c_vote,0)+IF(MATCH(I$1,$F770:$F773,0)&gt;MATCH(J$1,$F770:$F773,0),1*d_vote,0)</f>
        <v>0.51</v>
      </c>
      <c r="K770" s="3">
        <f>IF(MATCH($K$1,$C770:$C773,0)&lt;(MATCH($L$1,$C770:$C773,0)),1*a_vote,0)+IF(MATCH($K$1,$D770:$D773,0)&lt;MATCH($L$1,$D770:$D773,0),1*b_vote,0)+IF(MATCH($K$1,$E770:$E773,0)&lt;MATCH($L$1,$E770:$E773,0),1*c_vote,0)+IF(MATCH($K$1,$F770:$F773,0)&lt;MATCH($L$1,$F770:$F773,0),1*d_vote,0)</f>
        <v>0.49</v>
      </c>
      <c r="L770" s="3">
        <f>IF(MATCH(K$1,$C770:$C773,0)&gt;(MATCH(L$1,$C770:$C773,0)),1*a_vote,0)+IF(MATCH(K$1,$D770:$D773,0)&gt;MATCH(L$1,$D770:$D773,0),1*b_vote,0)+IF(MATCH(K$1,$E770:$E773,0)&gt;MATCH(L$1,$E770:$E773,0),1*c_vote,0)+IF(MATCH(K$1,$F770:$F773,0)&gt;MATCH(L$1,$F770:$F773,0),1*d_vote,0)</f>
        <v>0.51</v>
      </c>
      <c r="M770" s="3">
        <f>IF(MATCH($M$1,$C770:$C773,0)&lt;(MATCH($N$1,$C770:$C773,0)),1*a_vote,0)+IF(MATCH($M$1,$D770:$D773,0)&lt;MATCH($N$1,$D770:$D773,0),1*b_vote,0)+IF(MATCH($M$1,$E770:$E773,0)&lt;MATCH($N$1,$E770:$E773,0),1*c_vote,0)+IF(MATCH($M$1,$F770:$F773,0)&lt;MATCH($N$1,$F770:$F773,0),1*d_vote,0)</f>
        <v>0.53</v>
      </c>
      <c r="N770" s="3">
        <f>IF(MATCH(M$1,$C770:$C773,0)&gt;(MATCH(N$1,$C770:$C773,0)),1*a_vote,0)+IF(MATCH(M$1,$D770:$D773,0)&gt;MATCH(N$1,$D770:$D773,0),1*b_vote,0)+IF(MATCH(M$1,$E770:$E773,0)&gt;MATCH(N$1,$E770:$E773,0),1*c_vote,0)+IF(MATCH(M$1,$F770:$F773,0)&gt;MATCH(N$1,$F770:$F773,0),1*d_vote,0)</f>
        <v>0.47</v>
      </c>
      <c r="O770" s="3">
        <f>IF(MATCH($O$1,$C770:$C773,0)&lt;(MATCH($P$1,$C770:$C773,0)),1*a_vote,0)+IF(MATCH($O$1,$D770:$D773,0)&lt;MATCH($P$1,$D770:$D773,0),1*b_vote,0)+IF(MATCH($O$1,$E770:$E773,0)&lt;MATCH($P$1,$E770:$E773,0),1*c_vote,0)+IF(MATCH($O$1,$F770:$F773,0)&lt;MATCH($P$1,$F770:$F773,0),1*d_vote,0)</f>
        <v>0.75</v>
      </c>
      <c r="P770" s="3">
        <f>IF(MATCH(O$1,$C770:$C773,0)&gt;(MATCH(P$1,$C770:$C773,0)),1*a_vote,0)+IF(MATCH(O$1,$D770:$D773,0)&gt;MATCH(P$1,$D770:$D773,0),1*b_vote,0)+IF(MATCH(O$1,$E770:$E773,0)&gt;MATCH(P$1,$E770:$E773,0),1*c_vote,0)+IF(MATCH(O$1,$F770:$F773,0)&gt;MATCH(P$1,$F770:$F773,0),1*d_vote,0)</f>
        <v>0.25</v>
      </c>
      <c r="Q770" s="3">
        <f>IF(MATCH($Q$1,$C770:$C773,0)&lt;(MATCH($R$1,$C770:$C773,0)),1*a_vote,0)+IF(MATCH($Q$1,$D770:$D773,0)&lt;MATCH($R$1,$D770:$D773,0),1*b_vote,0)+IF(MATCH($Q$1,$E770:$E773,0)&lt;MATCH($R$1,$E770:$E773,0),1*c_vote,0)+IF(MATCH($Q$1,$F770:$F773,0)&lt;MATCH($R$1,$F770:$F773,0),1*d_vote,0)</f>
        <v>0.53</v>
      </c>
      <c r="R770" s="3">
        <f>IF(MATCH(Q$1,$C770:$C773,0)&gt;(MATCH(R$1,$C770:$C773,0)),1*a_vote,0)+IF(MATCH(Q$1,$D770:$D773,0)&gt;MATCH(R$1,$D770:$D773,0),1*b_vote,0)+IF(MATCH(Q$1,$E770:$E773,0)&gt;MATCH(R$1,$E770:$E773,0),1*c_vote,0)+IF(MATCH(Q$1,$F770:$F773,0)&gt;MATCH(R$1,$F770:$F773,0),1*d_vote,0)</f>
        <v>0.47</v>
      </c>
      <c r="S770" s="3">
        <f>IF(MATCH($S$1,$C770:$C773,0)&lt;(MATCH($T$1,$C770:$C773,0)),1*a_vote,0)+IF(MATCH($S$1,$D770:$D773,0)&lt;MATCH($T$1,$D770:$D773,0),1*b_vote,0)+IF(MATCH($S$1,$E770:$E773,0)&lt;MATCH($T$1,$E770:$E773,0),1*c_vote,0)+IF(MATCH($S$1,$F770:$F773,0)&lt;MATCH($T$1,$F770:$F773,0),1*d_vote,0)</f>
        <v>0.78</v>
      </c>
      <c r="T770" s="3">
        <f>IF(MATCH(S$1,$C770:$C773,0)&gt;(MATCH(T$1,$C770:$C773,0)),1*a_vote,0)+IF(MATCH(S$1,$D770:$D773,0)&gt;MATCH(T$1,$D770:$D773,0),1*b_vote,0)+IF(MATCH(S$1,$E770:$E773,0)&gt;MATCH(T$1,$E770:$E773,0),1*c_vote,0)+IF(MATCH(S$1,$F770:$F773,0)&gt;MATCH(T$1,$F770:$F773,0),1*d_vote,0)</f>
        <v>0.21999999999999997</v>
      </c>
    </row>
    <row r="771" spans="1:20" x14ac:dyDescent="0.25">
      <c r="A771">
        <f t="shared" si="24"/>
        <v>770</v>
      </c>
      <c r="B771">
        <f t="shared" si="25"/>
        <v>193</v>
      </c>
      <c r="C771" t="str">
        <f>INDEX('VBA code_permu_wo_repettn'!$T$3:$Y$6,COUNTIF('Profile-matrices_Condorcet'!$B$2:$B771,'Profile-matrices_Condorcet'!$B771),MATCH(INDEX('numeric possibilities'!D$3:D$1298,VLOOKUP($B771,'numeric possibilities'!$C$3:$G$1298,1)),'VBA code_permu_wo_repettn'!$T$2:$Y$2))</f>
        <v>B</v>
      </c>
      <c r="D771" t="str">
        <f>INDEX('VBA code_permu_wo_repettn'!$AA$3:$AF$6,COUNTIF('Profile-matrices_Condorcet'!$B$2:$B771,'Profile-matrices_Condorcet'!$B771),MATCH(INDEX('numeric possibilities'!E$3:E$1298,VLOOKUP($B771,'numeric possibilities'!$C$3:$G$1298,1)),'VBA code_permu_wo_repettn'!$AA$2:$AF$2))</f>
        <v>C</v>
      </c>
      <c r="E771" t="str">
        <f>INDEX('VBA code_permu_wo_repettn'!$AH$3:$AM$6,COUNTIF('Profile-matrices_Condorcet'!$B$2:$B771,'Profile-matrices_Condorcet'!$B771),MATCH(INDEX('numeric possibilities'!F$3:F$1298,VLOOKUP($B771,'numeric possibilities'!$C$3:$G$1298,1)),'VBA code_permu_wo_repettn'!$AH$2:$AM$2))</f>
        <v>D</v>
      </c>
      <c r="F771" t="str">
        <f>INDEX('VBA code_permu_wo_repettn'!$AO$3:$AT$6,COUNTIF('Profile-matrices_Condorcet'!$B$2:$B771,'Profile-matrices_Condorcet'!$B771),MATCH(INDEX('numeric possibilities'!G$3:G$1298,VLOOKUP($B771,'numeric possibilities'!$C$3:$G$1298,1)),'VBA code_permu_wo_repettn'!$AO$2:$AT$2))</f>
        <v>A</v>
      </c>
      <c r="H771" t="s">
        <v>15</v>
      </c>
      <c r="I771" t="str">
        <f>IF(I770&gt;J770,$I$1,IF(I770&lt;J770,$J$1,0))</f>
        <v>B</v>
      </c>
      <c r="K771" t="str">
        <f>IF(K770&gt;L770,$K$1,IF(K770&lt;L770,$L$1,0))</f>
        <v>C</v>
      </c>
      <c r="M771" t="str">
        <f>IF(M770&gt;N770,$M$1,IF(M770&lt;N770,$N$1,0))</f>
        <v>A</v>
      </c>
      <c r="O771" t="str">
        <f>IF(O770&gt;P770,$O$1,IF(O770&lt;P770,$P$1,0))</f>
        <v>B</v>
      </c>
      <c r="Q771" t="str">
        <f>IF(Q770&gt;R770,$Q$1,IF(Q770&lt;R770,$R$1,0))</f>
        <v>B</v>
      </c>
      <c r="S771" t="str">
        <f>IF(S770&gt;T770,$S$1,IF(S770&lt;T770,$T$1,0))</f>
        <v>C</v>
      </c>
    </row>
    <row r="772" spans="1:20" x14ac:dyDescent="0.25">
      <c r="A772">
        <f t="shared" si="24"/>
        <v>771</v>
      </c>
      <c r="B772">
        <f t="shared" si="25"/>
        <v>193</v>
      </c>
      <c r="C772" t="str">
        <f>INDEX('VBA code_permu_wo_repettn'!$T$3:$Y$6,COUNTIF('Profile-matrices_Condorcet'!$B$2:$B772,'Profile-matrices_Condorcet'!$B772),MATCH(INDEX('numeric possibilities'!D$3:D$1298,VLOOKUP($B772,'numeric possibilities'!$C$3:$G$1298,1)),'VBA code_permu_wo_repettn'!$T$2:$Y$2))</f>
        <v>C</v>
      </c>
      <c r="D772" t="str">
        <f>INDEX('VBA code_permu_wo_repettn'!$AA$3:$AF$6,COUNTIF('Profile-matrices_Condorcet'!$B$2:$B772,'Profile-matrices_Condorcet'!$B772),MATCH(INDEX('numeric possibilities'!E$3:E$1298,VLOOKUP($B772,'numeric possibilities'!$C$3:$G$1298,1)),'VBA code_permu_wo_repettn'!$AA$2:$AF$2))</f>
        <v>A</v>
      </c>
      <c r="E772" t="str">
        <f>INDEX('VBA code_permu_wo_repettn'!$AH$3:$AM$6,COUNTIF('Profile-matrices_Condorcet'!$B$2:$B772,'Profile-matrices_Condorcet'!$B772),MATCH(INDEX('numeric possibilities'!F$3:F$1298,VLOOKUP($B772,'numeric possibilities'!$C$3:$G$1298,1)),'VBA code_permu_wo_repettn'!$AH$2:$AM$2))</f>
        <v>B</v>
      </c>
      <c r="F772" t="str">
        <f>INDEX('VBA code_permu_wo_repettn'!$AO$3:$AT$6,COUNTIF('Profile-matrices_Condorcet'!$B$2:$B772,'Profile-matrices_Condorcet'!$B772),MATCH(INDEX('numeric possibilities'!G$3:G$1298,VLOOKUP($B772,'numeric possibilities'!$C$3:$G$1298,1)),'VBA code_permu_wo_repettn'!$AO$2:$AT$2))</f>
        <v>B</v>
      </c>
      <c r="I772" t="s">
        <v>0</v>
      </c>
      <c r="J772" t="s">
        <v>1</v>
      </c>
      <c r="K772" t="s">
        <v>2</v>
      </c>
      <c r="L772" t="s">
        <v>3</v>
      </c>
    </row>
    <row r="773" spans="1:20" x14ac:dyDescent="0.25">
      <c r="A773">
        <f t="shared" si="24"/>
        <v>772</v>
      </c>
      <c r="B773">
        <f t="shared" si="25"/>
        <v>193</v>
      </c>
      <c r="C773" t="str">
        <f>INDEX('VBA code_permu_wo_repettn'!$T$3:$Y$6,COUNTIF('Profile-matrices_Condorcet'!$B$2:$B773,'Profile-matrices_Condorcet'!$B773),MATCH(INDEX('numeric possibilities'!D$3:D$1298,VLOOKUP($B773,'numeric possibilities'!$C$3:$G$1298,1)),'VBA code_permu_wo_repettn'!$T$2:$Y$2))</f>
        <v>D</v>
      </c>
      <c r="D773" t="str">
        <f>INDEX('VBA code_permu_wo_repettn'!$AA$3:$AF$6,COUNTIF('Profile-matrices_Condorcet'!$B$2:$B773,'Profile-matrices_Condorcet'!$B773),MATCH(INDEX('numeric possibilities'!E$3:E$1298,VLOOKUP($B773,'numeric possibilities'!$C$3:$G$1298,1)),'VBA code_permu_wo_repettn'!$AA$2:$AF$2))</f>
        <v>D</v>
      </c>
      <c r="E773" t="str">
        <f>INDEX('VBA code_permu_wo_repettn'!$AH$3:$AM$6,COUNTIF('Profile-matrices_Condorcet'!$B$2:$B773,'Profile-matrices_Condorcet'!$B773),MATCH(INDEX('numeric possibilities'!F$3:F$1298,VLOOKUP($B773,'numeric possibilities'!$C$3:$G$1298,1)),'VBA code_permu_wo_repettn'!$AH$2:$AM$2))</f>
        <v>A</v>
      </c>
      <c r="F773" t="str">
        <f>INDEX('VBA code_permu_wo_repettn'!$AO$3:$AT$6,COUNTIF('Profile-matrices_Condorcet'!$B$2:$B773,'Profile-matrices_Condorcet'!$B773),MATCH(INDEX('numeric possibilities'!G$3:G$1298,VLOOKUP($B773,'numeric possibilities'!$C$3:$G$1298,1)),'VBA code_permu_wo_repettn'!$AO$2:$AT$2))</f>
        <v>C</v>
      </c>
      <c r="G773" t="str">
        <f>IF(MAX(I773:L773)&gt;='numeric possibilities'!$B$4/2,INDEX('Profile-matrices_Condorcet'!I772:L772,1,MATCH(MAX('Profile-matrices_Condorcet'!I773:L773),'Profile-matrices_Condorcet'!I773:L773,0)),"NCW")</f>
        <v>B</v>
      </c>
      <c r="H773" t="s">
        <v>13</v>
      </c>
      <c r="I773" s="3">
        <f>COUNTIF($I771:$S771,I772)</f>
        <v>1</v>
      </c>
      <c r="J773" s="3">
        <f>COUNTIF($I771:$S771,J772)</f>
        <v>3</v>
      </c>
      <c r="K773" s="3">
        <f>COUNTIF($I771:$S771,K772)</f>
        <v>2</v>
      </c>
      <c r="L773" s="3">
        <f>COUNTIF($I771:$S771,L772)</f>
        <v>0</v>
      </c>
    </row>
    <row r="774" spans="1:20" x14ac:dyDescent="0.25">
      <c r="A774">
        <f t="shared" si="24"/>
        <v>773</v>
      </c>
      <c r="B774">
        <f t="shared" si="25"/>
        <v>194</v>
      </c>
      <c r="C774" t="str">
        <f>INDEX('VBA code_permu_wo_repettn'!$T$3:$Y$6,COUNTIF('Profile-matrices_Condorcet'!$B$2:$B774,'Profile-matrices_Condorcet'!$B774),MATCH(INDEX('numeric possibilities'!D$3:D$1298,VLOOKUP($B774,'numeric possibilities'!$C$3:$G$1298,1)),'VBA code_permu_wo_repettn'!$T$2:$Y$2))</f>
        <v>A</v>
      </c>
      <c r="D774" t="str">
        <f>INDEX('VBA code_permu_wo_repettn'!$AA$3:$AF$6,COUNTIF('Profile-matrices_Condorcet'!$B$2:$B774,'Profile-matrices_Condorcet'!$B774),MATCH(INDEX('numeric possibilities'!E$3:E$1298,VLOOKUP($B774,'numeric possibilities'!$C$3:$G$1298,1)),'VBA code_permu_wo_repettn'!$AA$2:$AF$2))</f>
        <v>B</v>
      </c>
      <c r="E774" t="str">
        <f>INDEX('VBA code_permu_wo_repettn'!$AH$3:$AM$6,COUNTIF('Profile-matrices_Condorcet'!$B$2:$B774,'Profile-matrices_Condorcet'!$B774),MATCH(INDEX('numeric possibilities'!F$3:F$1298,VLOOKUP($B774,'numeric possibilities'!$C$3:$G$1298,1)),'VBA code_permu_wo_repettn'!$AH$2:$AM$2))</f>
        <v>C</v>
      </c>
      <c r="F774" t="str">
        <f>INDEX('VBA code_permu_wo_repettn'!$AO$3:$AT$6,COUNTIF('Profile-matrices_Condorcet'!$B$2:$B774,'Profile-matrices_Condorcet'!$B774),MATCH(INDEX('numeric possibilities'!G$3:G$1298,VLOOKUP($B774,'numeric possibilities'!$C$3:$G$1298,1)),'VBA code_permu_wo_repettn'!$AO$2:$AT$2))</f>
        <v>D</v>
      </c>
      <c r="H774" t="s">
        <v>14</v>
      </c>
      <c r="I774" s="3">
        <f>IF(MATCH(I$1,$C774:$C777,0)&lt;(MATCH(J$1,$C774:$C777,0)),1*a_vote,0)+IF(MATCH(I$1,$D774:$D777,0)&lt;MATCH(J$1,$D774:$D777,0),1*b_vote,0)+IF(MATCH(I$1,$E774:$E777,0)&lt;MATCH(J$1,$E774:$E777,0),1*c_vote,0)+IF(MATCH(I$1,$F774:$F777,0)&lt;MATCH(J$1,$F774:$F777,0),1*d_vote,0)</f>
        <v>0.49</v>
      </c>
      <c r="J774" s="3">
        <f>IF(MATCH(I$1,$C774:$C777,0)&gt;(MATCH(J$1,$C774:$C777,0)),1*a_vote,0)+IF(MATCH(I$1,$D774:$D777,0)&gt;MATCH(J$1,$D774:$D777,0),1*b_vote,0)+IF(MATCH(I$1,$E774:$E777,0)&gt;MATCH(J$1,$E774:$E777,0),1*c_vote,0)+IF(MATCH(I$1,$F774:$F777,0)&gt;MATCH(J$1,$F774:$F777,0),1*d_vote,0)</f>
        <v>0.51</v>
      </c>
      <c r="K774" s="3">
        <f>IF(MATCH($K$1,$C774:$C777,0)&lt;(MATCH($L$1,$C774:$C777,0)),1*a_vote,0)+IF(MATCH($K$1,$D774:$D777,0)&lt;MATCH($L$1,$D774:$D777,0),1*b_vote,0)+IF(MATCH($K$1,$E774:$E777,0)&lt;MATCH($L$1,$E774:$E777,0),1*c_vote,0)+IF(MATCH($K$1,$F774:$F777,0)&lt;MATCH($L$1,$F774:$F777,0),1*d_vote,0)</f>
        <v>0.49</v>
      </c>
      <c r="L774" s="3">
        <f>IF(MATCH(K$1,$C774:$C777,0)&gt;(MATCH(L$1,$C774:$C777,0)),1*a_vote,0)+IF(MATCH(K$1,$D774:$D777,0)&gt;MATCH(L$1,$D774:$D777,0),1*b_vote,0)+IF(MATCH(K$1,$E774:$E777,0)&gt;MATCH(L$1,$E774:$E777,0),1*c_vote,0)+IF(MATCH(K$1,$F774:$F777,0)&gt;MATCH(L$1,$F774:$F777,0),1*d_vote,0)</f>
        <v>0.51</v>
      </c>
      <c r="M774" s="3">
        <f>IF(MATCH($M$1,$C774:$C777,0)&lt;(MATCH($N$1,$C774:$C777,0)),1*a_vote,0)+IF(MATCH($M$1,$D774:$D777,0)&lt;MATCH($N$1,$D774:$D777,0),1*b_vote,0)+IF(MATCH($M$1,$E774:$E777,0)&lt;MATCH($N$1,$E774:$E777,0),1*c_vote,0)+IF(MATCH($M$1,$F774:$F777,0)&lt;MATCH($N$1,$F774:$F777,0),1*d_vote,0)</f>
        <v>0.53</v>
      </c>
      <c r="N774" s="3">
        <f>IF(MATCH(M$1,$C774:$C777,0)&gt;(MATCH(N$1,$C774:$C777,0)),1*a_vote,0)+IF(MATCH(M$1,$D774:$D777,0)&gt;MATCH(N$1,$D774:$D777,0),1*b_vote,0)+IF(MATCH(M$1,$E774:$E777,0)&gt;MATCH(N$1,$E774:$E777,0),1*c_vote,0)+IF(MATCH(M$1,$F774:$F777,0)&gt;MATCH(N$1,$F774:$F777,0),1*d_vote,0)</f>
        <v>0.47</v>
      </c>
      <c r="O774" s="3">
        <f>IF(MATCH($O$1,$C774:$C777,0)&lt;(MATCH($P$1,$C774:$C777,0)),1*a_vote,0)+IF(MATCH($O$1,$D774:$D777,0)&lt;MATCH($P$1,$D774:$D777,0),1*b_vote,0)+IF(MATCH($O$1,$E774:$E777,0)&lt;MATCH($P$1,$E774:$E777,0),1*c_vote,0)+IF(MATCH($O$1,$F774:$F777,0)&lt;MATCH($P$1,$F774:$F777,0),1*d_vote,0)</f>
        <v>0.75</v>
      </c>
      <c r="P774" s="3">
        <f>IF(MATCH(O$1,$C774:$C777,0)&gt;(MATCH(P$1,$C774:$C777,0)),1*a_vote,0)+IF(MATCH(O$1,$D774:$D777,0)&gt;MATCH(P$1,$D774:$D777,0),1*b_vote,0)+IF(MATCH(O$1,$E774:$E777,0)&gt;MATCH(P$1,$E774:$E777,0),1*c_vote,0)+IF(MATCH(O$1,$F774:$F777,0)&gt;MATCH(P$1,$F774:$F777,0),1*d_vote,0)</f>
        <v>0.25</v>
      </c>
      <c r="Q774" s="3">
        <f>IF(MATCH($Q$1,$C774:$C777,0)&lt;(MATCH($R$1,$C774:$C777,0)),1*a_vote,0)+IF(MATCH($Q$1,$D774:$D777,0)&lt;MATCH($R$1,$D774:$D777,0),1*b_vote,0)+IF(MATCH($Q$1,$E774:$E777,0)&lt;MATCH($R$1,$E774:$E777,0),1*c_vote,0)+IF(MATCH($Q$1,$F774:$F777,0)&lt;MATCH($R$1,$F774:$F777,0),1*d_vote,0)</f>
        <v>0.53</v>
      </c>
      <c r="R774" s="3">
        <f>IF(MATCH(Q$1,$C774:$C777,0)&gt;(MATCH(R$1,$C774:$C777,0)),1*a_vote,0)+IF(MATCH(Q$1,$D774:$D777,0)&gt;MATCH(R$1,$D774:$D777,0),1*b_vote,0)+IF(MATCH(Q$1,$E774:$E777,0)&gt;MATCH(R$1,$E774:$E777,0),1*c_vote,0)+IF(MATCH(Q$1,$F774:$F777,0)&gt;MATCH(R$1,$F774:$F777,0),1*d_vote,0)</f>
        <v>0.47</v>
      </c>
      <c r="S774" s="3">
        <f>IF(MATCH($S$1,$C774:$C777,0)&lt;(MATCH($T$1,$C774:$C777,0)),1*a_vote,0)+IF(MATCH($S$1,$D774:$D777,0)&lt;MATCH($T$1,$D774:$D777,0),1*b_vote,0)+IF(MATCH($S$1,$E774:$E777,0)&lt;MATCH($T$1,$E774:$E777,0),1*c_vote,0)+IF(MATCH($S$1,$F774:$F777,0)&lt;MATCH($T$1,$F774:$F777,0),1*d_vote,0)</f>
        <v>0.51</v>
      </c>
      <c r="T774" s="3">
        <f>IF(MATCH(S$1,$C774:$C777,0)&gt;(MATCH(T$1,$C774:$C777,0)),1*a_vote,0)+IF(MATCH(S$1,$D774:$D777,0)&gt;MATCH(T$1,$D774:$D777,0),1*b_vote,0)+IF(MATCH(S$1,$E774:$E777,0)&gt;MATCH(T$1,$E774:$E777,0),1*c_vote,0)+IF(MATCH(S$1,$F774:$F777,0)&gt;MATCH(T$1,$F774:$F777,0),1*d_vote,0)</f>
        <v>0.49</v>
      </c>
    </row>
    <row r="775" spans="1:20" x14ac:dyDescent="0.25">
      <c r="A775">
        <f t="shared" si="24"/>
        <v>774</v>
      </c>
      <c r="B775">
        <f t="shared" si="25"/>
        <v>194</v>
      </c>
      <c r="C775" t="str">
        <f>INDEX('VBA code_permu_wo_repettn'!$T$3:$Y$6,COUNTIF('Profile-matrices_Condorcet'!$B$2:$B775,'Profile-matrices_Condorcet'!$B775),MATCH(INDEX('numeric possibilities'!D$3:D$1298,VLOOKUP($B775,'numeric possibilities'!$C$3:$G$1298,1)),'VBA code_permu_wo_repettn'!$T$2:$Y$2))</f>
        <v>B</v>
      </c>
      <c r="D775" t="str">
        <f>INDEX('VBA code_permu_wo_repettn'!$AA$3:$AF$6,COUNTIF('Profile-matrices_Condorcet'!$B$2:$B775,'Profile-matrices_Condorcet'!$B775),MATCH(INDEX('numeric possibilities'!E$3:E$1298,VLOOKUP($B775,'numeric possibilities'!$C$3:$G$1298,1)),'VBA code_permu_wo_repettn'!$AA$2:$AF$2))</f>
        <v>C</v>
      </c>
      <c r="E775" t="str">
        <f>INDEX('VBA code_permu_wo_repettn'!$AH$3:$AM$6,COUNTIF('Profile-matrices_Condorcet'!$B$2:$B775,'Profile-matrices_Condorcet'!$B775),MATCH(INDEX('numeric possibilities'!F$3:F$1298,VLOOKUP($B775,'numeric possibilities'!$C$3:$G$1298,1)),'VBA code_permu_wo_repettn'!$AH$2:$AM$2))</f>
        <v>D</v>
      </c>
      <c r="F775" t="str">
        <f>INDEX('VBA code_permu_wo_repettn'!$AO$3:$AT$6,COUNTIF('Profile-matrices_Condorcet'!$B$2:$B775,'Profile-matrices_Condorcet'!$B775),MATCH(INDEX('numeric possibilities'!G$3:G$1298,VLOOKUP($B775,'numeric possibilities'!$C$3:$G$1298,1)),'VBA code_permu_wo_repettn'!$AO$2:$AT$2))</f>
        <v>A</v>
      </c>
      <c r="H775" t="s">
        <v>15</v>
      </c>
      <c r="I775" t="str">
        <f>IF(I774&gt;J774,$I$1,IF(I774&lt;J774,$J$1,0))</f>
        <v>B</v>
      </c>
      <c r="K775" t="str">
        <f>IF(K774&gt;L774,$K$1,IF(K774&lt;L774,$L$1,0))</f>
        <v>C</v>
      </c>
      <c r="M775" t="str">
        <f>IF(M774&gt;N774,$M$1,IF(M774&lt;N774,$N$1,0))</f>
        <v>A</v>
      </c>
      <c r="O775" t="str">
        <f>IF(O774&gt;P774,$O$1,IF(O774&lt;P774,$P$1,0))</f>
        <v>B</v>
      </c>
      <c r="Q775" t="str">
        <f>IF(Q774&gt;R774,$Q$1,IF(Q774&lt;R774,$R$1,0))</f>
        <v>B</v>
      </c>
      <c r="S775" t="str">
        <f>IF(S774&gt;T774,$S$1,IF(S774&lt;T774,$T$1,0))</f>
        <v>C</v>
      </c>
    </row>
    <row r="776" spans="1:20" x14ac:dyDescent="0.25">
      <c r="A776">
        <f t="shared" si="24"/>
        <v>775</v>
      </c>
      <c r="B776">
        <f t="shared" si="25"/>
        <v>194</v>
      </c>
      <c r="C776" t="str">
        <f>INDEX('VBA code_permu_wo_repettn'!$T$3:$Y$6,COUNTIF('Profile-matrices_Condorcet'!$B$2:$B776,'Profile-matrices_Condorcet'!$B776),MATCH(INDEX('numeric possibilities'!D$3:D$1298,VLOOKUP($B776,'numeric possibilities'!$C$3:$G$1298,1)),'VBA code_permu_wo_repettn'!$T$2:$Y$2))</f>
        <v>D</v>
      </c>
      <c r="D776" t="str">
        <f>INDEX('VBA code_permu_wo_repettn'!$AA$3:$AF$6,COUNTIF('Profile-matrices_Condorcet'!$B$2:$B776,'Profile-matrices_Condorcet'!$B776),MATCH(INDEX('numeric possibilities'!E$3:E$1298,VLOOKUP($B776,'numeric possibilities'!$C$3:$G$1298,1)),'VBA code_permu_wo_repettn'!$AA$2:$AF$2))</f>
        <v>A</v>
      </c>
      <c r="E776" t="str">
        <f>INDEX('VBA code_permu_wo_repettn'!$AH$3:$AM$6,COUNTIF('Profile-matrices_Condorcet'!$B$2:$B776,'Profile-matrices_Condorcet'!$B776),MATCH(INDEX('numeric possibilities'!F$3:F$1298,VLOOKUP($B776,'numeric possibilities'!$C$3:$G$1298,1)),'VBA code_permu_wo_repettn'!$AH$2:$AM$2))</f>
        <v>B</v>
      </c>
      <c r="F776" t="str">
        <f>INDEX('VBA code_permu_wo_repettn'!$AO$3:$AT$6,COUNTIF('Profile-matrices_Condorcet'!$B$2:$B776,'Profile-matrices_Condorcet'!$B776),MATCH(INDEX('numeric possibilities'!G$3:G$1298,VLOOKUP($B776,'numeric possibilities'!$C$3:$G$1298,1)),'VBA code_permu_wo_repettn'!$AO$2:$AT$2))</f>
        <v>B</v>
      </c>
      <c r="I776" t="s">
        <v>0</v>
      </c>
      <c r="J776" t="s">
        <v>1</v>
      </c>
      <c r="K776" t="s">
        <v>2</v>
      </c>
      <c r="L776" t="s">
        <v>3</v>
      </c>
    </row>
    <row r="777" spans="1:20" x14ac:dyDescent="0.25">
      <c r="A777">
        <f t="shared" si="24"/>
        <v>776</v>
      </c>
      <c r="B777">
        <f t="shared" si="25"/>
        <v>194</v>
      </c>
      <c r="C777" t="str">
        <f>INDEX('VBA code_permu_wo_repettn'!$T$3:$Y$6,COUNTIF('Profile-matrices_Condorcet'!$B$2:$B777,'Profile-matrices_Condorcet'!$B777),MATCH(INDEX('numeric possibilities'!D$3:D$1298,VLOOKUP($B777,'numeric possibilities'!$C$3:$G$1298,1)),'VBA code_permu_wo_repettn'!$T$2:$Y$2))</f>
        <v>C</v>
      </c>
      <c r="D777" t="str">
        <f>INDEX('VBA code_permu_wo_repettn'!$AA$3:$AF$6,COUNTIF('Profile-matrices_Condorcet'!$B$2:$B777,'Profile-matrices_Condorcet'!$B777),MATCH(INDEX('numeric possibilities'!E$3:E$1298,VLOOKUP($B777,'numeric possibilities'!$C$3:$G$1298,1)),'VBA code_permu_wo_repettn'!$AA$2:$AF$2))</f>
        <v>D</v>
      </c>
      <c r="E777" t="str">
        <f>INDEX('VBA code_permu_wo_repettn'!$AH$3:$AM$6,COUNTIF('Profile-matrices_Condorcet'!$B$2:$B777,'Profile-matrices_Condorcet'!$B777),MATCH(INDEX('numeric possibilities'!F$3:F$1298,VLOOKUP($B777,'numeric possibilities'!$C$3:$G$1298,1)),'VBA code_permu_wo_repettn'!$AH$2:$AM$2))</f>
        <v>A</v>
      </c>
      <c r="F777" t="str">
        <f>INDEX('VBA code_permu_wo_repettn'!$AO$3:$AT$6,COUNTIF('Profile-matrices_Condorcet'!$B$2:$B777,'Profile-matrices_Condorcet'!$B777),MATCH(INDEX('numeric possibilities'!G$3:G$1298,VLOOKUP($B777,'numeric possibilities'!$C$3:$G$1298,1)),'VBA code_permu_wo_repettn'!$AO$2:$AT$2))</f>
        <v>C</v>
      </c>
      <c r="G777" t="str">
        <f>IF(MAX(I777:L777)&gt;='numeric possibilities'!$B$4/2,INDEX('Profile-matrices_Condorcet'!I776:L776,1,MATCH(MAX('Profile-matrices_Condorcet'!I777:L777),'Profile-matrices_Condorcet'!I777:L777,0)),"NCW")</f>
        <v>B</v>
      </c>
      <c r="H777" t="s">
        <v>13</v>
      </c>
      <c r="I777" s="3">
        <f>COUNTIF($I775:$S775,I776)</f>
        <v>1</v>
      </c>
      <c r="J777" s="3">
        <f>COUNTIF($I775:$S775,J776)</f>
        <v>3</v>
      </c>
      <c r="K777" s="3">
        <f>COUNTIF($I775:$S775,K776)</f>
        <v>2</v>
      </c>
      <c r="L777" s="3">
        <f>COUNTIF($I775:$S775,L776)</f>
        <v>0</v>
      </c>
    </row>
    <row r="778" spans="1:20" x14ac:dyDescent="0.25">
      <c r="A778">
        <f t="shared" si="24"/>
        <v>777</v>
      </c>
      <c r="B778">
        <f t="shared" si="25"/>
        <v>195</v>
      </c>
      <c r="C778" t="str">
        <f>INDEX('VBA code_permu_wo_repettn'!$T$3:$Y$6,COUNTIF('Profile-matrices_Condorcet'!$B$2:$B778,'Profile-matrices_Condorcet'!$B778),MATCH(INDEX('numeric possibilities'!D$3:D$1298,VLOOKUP($B778,'numeric possibilities'!$C$3:$G$1298,1)),'VBA code_permu_wo_repettn'!$T$2:$Y$2))</f>
        <v>A</v>
      </c>
      <c r="D778" t="str">
        <f>INDEX('VBA code_permu_wo_repettn'!$AA$3:$AF$6,COUNTIF('Profile-matrices_Condorcet'!$B$2:$B778,'Profile-matrices_Condorcet'!$B778),MATCH(INDEX('numeric possibilities'!E$3:E$1298,VLOOKUP($B778,'numeric possibilities'!$C$3:$G$1298,1)),'VBA code_permu_wo_repettn'!$AA$2:$AF$2))</f>
        <v>B</v>
      </c>
      <c r="E778" t="str">
        <f>INDEX('VBA code_permu_wo_repettn'!$AH$3:$AM$6,COUNTIF('Profile-matrices_Condorcet'!$B$2:$B778,'Profile-matrices_Condorcet'!$B778),MATCH(INDEX('numeric possibilities'!F$3:F$1298,VLOOKUP($B778,'numeric possibilities'!$C$3:$G$1298,1)),'VBA code_permu_wo_repettn'!$AH$2:$AM$2))</f>
        <v>C</v>
      </c>
      <c r="F778" t="str">
        <f>INDEX('VBA code_permu_wo_repettn'!$AO$3:$AT$6,COUNTIF('Profile-matrices_Condorcet'!$B$2:$B778,'Profile-matrices_Condorcet'!$B778),MATCH(INDEX('numeric possibilities'!G$3:G$1298,VLOOKUP($B778,'numeric possibilities'!$C$3:$G$1298,1)),'VBA code_permu_wo_repettn'!$AO$2:$AT$2))</f>
        <v>D</v>
      </c>
      <c r="H778" t="s">
        <v>14</v>
      </c>
      <c r="I778" s="3">
        <f>IF(MATCH(I$1,$C778:$C781,0)&lt;(MATCH(J$1,$C778:$C781,0)),1*a_vote,0)+IF(MATCH(I$1,$D778:$D781,0)&lt;MATCH(J$1,$D778:$D781,0),1*b_vote,0)+IF(MATCH(I$1,$E778:$E781,0)&lt;MATCH(J$1,$E778:$E781,0),1*c_vote,0)+IF(MATCH(I$1,$F778:$F781,0)&lt;MATCH(J$1,$F778:$F781,0),1*d_vote,0)</f>
        <v>0.49</v>
      </c>
      <c r="J778" s="3">
        <f>IF(MATCH(I$1,$C778:$C781,0)&gt;(MATCH(J$1,$C778:$C781,0)),1*a_vote,0)+IF(MATCH(I$1,$D778:$D781,0)&gt;MATCH(J$1,$D778:$D781,0),1*b_vote,0)+IF(MATCH(I$1,$E778:$E781,0)&gt;MATCH(J$1,$E778:$E781,0),1*c_vote,0)+IF(MATCH(I$1,$F778:$F781,0)&gt;MATCH(J$1,$F778:$F781,0),1*d_vote,0)</f>
        <v>0.51</v>
      </c>
      <c r="K778" s="3">
        <f>IF(MATCH($K$1,$C778:$C781,0)&lt;(MATCH($L$1,$C778:$C781,0)),1*a_vote,0)+IF(MATCH($K$1,$D778:$D781,0)&lt;MATCH($L$1,$D778:$D781,0),1*b_vote,0)+IF(MATCH($K$1,$E778:$E781,0)&lt;MATCH($L$1,$E778:$E781,0),1*c_vote,0)+IF(MATCH($K$1,$F778:$F781,0)&lt;MATCH($L$1,$F778:$F781,0),1*d_vote,0)</f>
        <v>0.49</v>
      </c>
      <c r="L778" s="3">
        <f>IF(MATCH(K$1,$C778:$C781,0)&gt;(MATCH(L$1,$C778:$C781,0)),1*a_vote,0)+IF(MATCH(K$1,$D778:$D781,0)&gt;MATCH(L$1,$D778:$D781,0),1*b_vote,0)+IF(MATCH(K$1,$E778:$E781,0)&gt;MATCH(L$1,$E778:$E781,0),1*c_vote,0)+IF(MATCH(K$1,$F778:$F781,0)&gt;MATCH(L$1,$F778:$F781,0),1*d_vote,0)</f>
        <v>0.51</v>
      </c>
      <c r="M778" s="3">
        <f>IF(MATCH($M$1,$C778:$C781,0)&lt;(MATCH($N$1,$C778:$C781,0)),1*a_vote,0)+IF(MATCH($M$1,$D778:$D781,0)&lt;MATCH($N$1,$D778:$D781,0),1*b_vote,0)+IF(MATCH($M$1,$E778:$E781,0)&lt;MATCH($N$1,$E778:$E781,0),1*c_vote,0)+IF(MATCH($M$1,$F778:$F781,0)&lt;MATCH($N$1,$F778:$F781,0),1*d_vote,0)</f>
        <v>0.53</v>
      </c>
      <c r="N778" s="3">
        <f>IF(MATCH(M$1,$C778:$C781,0)&gt;(MATCH(N$1,$C778:$C781,0)),1*a_vote,0)+IF(MATCH(M$1,$D778:$D781,0)&gt;MATCH(N$1,$D778:$D781,0),1*b_vote,0)+IF(MATCH(M$1,$E778:$E781,0)&gt;MATCH(N$1,$E778:$E781,0),1*c_vote,0)+IF(MATCH(M$1,$F778:$F781,0)&gt;MATCH(N$1,$F778:$F781,0),1*d_vote,0)</f>
        <v>0.47</v>
      </c>
      <c r="O778" s="3">
        <f>IF(MATCH($O$1,$C778:$C781,0)&lt;(MATCH($P$1,$C778:$C781,0)),1*a_vote,0)+IF(MATCH($O$1,$D778:$D781,0)&lt;MATCH($P$1,$D778:$D781,0),1*b_vote,0)+IF(MATCH($O$1,$E778:$E781,0)&lt;MATCH($P$1,$E778:$E781,0),1*c_vote,0)+IF(MATCH($O$1,$F778:$F781,0)&lt;MATCH($P$1,$F778:$F781,0),1*d_vote,0)</f>
        <v>0.48</v>
      </c>
      <c r="P778" s="3">
        <f>IF(MATCH(O$1,$C778:$C781,0)&gt;(MATCH(P$1,$C778:$C781,0)),1*a_vote,0)+IF(MATCH(O$1,$D778:$D781,0)&gt;MATCH(P$1,$D778:$D781,0),1*b_vote,0)+IF(MATCH(O$1,$E778:$E781,0)&gt;MATCH(P$1,$E778:$E781,0),1*c_vote,0)+IF(MATCH(O$1,$F778:$F781,0)&gt;MATCH(P$1,$F778:$F781,0),1*d_vote,0)</f>
        <v>0.52</v>
      </c>
      <c r="Q778" s="3">
        <f>IF(MATCH($Q$1,$C778:$C781,0)&lt;(MATCH($R$1,$C778:$C781,0)),1*a_vote,0)+IF(MATCH($Q$1,$D778:$D781,0)&lt;MATCH($R$1,$D778:$D781,0),1*b_vote,0)+IF(MATCH($Q$1,$E778:$E781,0)&lt;MATCH($R$1,$E778:$E781,0),1*c_vote,0)+IF(MATCH($Q$1,$F778:$F781,0)&lt;MATCH($R$1,$F778:$F781,0),1*d_vote,0)</f>
        <v>0.53</v>
      </c>
      <c r="R778" s="3">
        <f>IF(MATCH(Q$1,$C778:$C781,0)&gt;(MATCH(R$1,$C778:$C781,0)),1*a_vote,0)+IF(MATCH(Q$1,$D778:$D781,0)&gt;MATCH(R$1,$D778:$D781,0),1*b_vote,0)+IF(MATCH(Q$1,$E778:$E781,0)&gt;MATCH(R$1,$E778:$E781,0),1*c_vote,0)+IF(MATCH(Q$1,$F778:$F781,0)&gt;MATCH(R$1,$F778:$F781,0),1*d_vote,0)</f>
        <v>0.47</v>
      </c>
      <c r="S778" s="3">
        <f>IF(MATCH($S$1,$C778:$C781,0)&lt;(MATCH($T$1,$C778:$C781,0)),1*a_vote,0)+IF(MATCH($S$1,$D778:$D781,0)&lt;MATCH($T$1,$D778:$D781,0),1*b_vote,0)+IF(MATCH($S$1,$E778:$E781,0)&lt;MATCH($T$1,$E778:$E781,0),1*c_vote,0)+IF(MATCH($S$1,$F778:$F781,0)&lt;MATCH($T$1,$F778:$F781,0),1*d_vote,0)</f>
        <v>0.78</v>
      </c>
      <c r="T778" s="3">
        <f>IF(MATCH(S$1,$C778:$C781,0)&gt;(MATCH(T$1,$C778:$C781,0)),1*a_vote,0)+IF(MATCH(S$1,$D778:$D781,0)&gt;MATCH(T$1,$D778:$D781,0),1*b_vote,0)+IF(MATCH(S$1,$E778:$E781,0)&gt;MATCH(T$1,$E778:$E781,0),1*c_vote,0)+IF(MATCH(S$1,$F778:$F781,0)&gt;MATCH(T$1,$F778:$F781,0),1*d_vote,0)</f>
        <v>0.21999999999999997</v>
      </c>
    </row>
    <row r="779" spans="1:20" x14ac:dyDescent="0.25">
      <c r="A779">
        <f t="shared" si="24"/>
        <v>778</v>
      </c>
      <c r="B779">
        <f t="shared" si="25"/>
        <v>195</v>
      </c>
      <c r="C779" t="str">
        <f>INDEX('VBA code_permu_wo_repettn'!$T$3:$Y$6,COUNTIF('Profile-matrices_Condorcet'!$B$2:$B779,'Profile-matrices_Condorcet'!$B779),MATCH(INDEX('numeric possibilities'!D$3:D$1298,VLOOKUP($B779,'numeric possibilities'!$C$3:$G$1298,1)),'VBA code_permu_wo_repettn'!$T$2:$Y$2))</f>
        <v>C</v>
      </c>
      <c r="D779" t="str">
        <f>INDEX('VBA code_permu_wo_repettn'!$AA$3:$AF$6,COUNTIF('Profile-matrices_Condorcet'!$B$2:$B779,'Profile-matrices_Condorcet'!$B779),MATCH(INDEX('numeric possibilities'!E$3:E$1298,VLOOKUP($B779,'numeric possibilities'!$C$3:$G$1298,1)),'VBA code_permu_wo_repettn'!$AA$2:$AF$2))</f>
        <v>C</v>
      </c>
      <c r="E779" t="str">
        <f>INDEX('VBA code_permu_wo_repettn'!$AH$3:$AM$6,COUNTIF('Profile-matrices_Condorcet'!$B$2:$B779,'Profile-matrices_Condorcet'!$B779),MATCH(INDEX('numeric possibilities'!F$3:F$1298,VLOOKUP($B779,'numeric possibilities'!$C$3:$G$1298,1)),'VBA code_permu_wo_repettn'!$AH$2:$AM$2))</f>
        <v>D</v>
      </c>
      <c r="F779" t="str">
        <f>INDEX('VBA code_permu_wo_repettn'!$AO$3:$AT$6,COUNTIF('Profile-matrices_Condorcet'!$B$2:$B779,'Profile-matrices_Condorcet'!$B779),MATCH(INDEX('numeric possibilities'!G$3:G$1298,VLOOKUP($B779,'numeric possibilities'!$C$3:$G$1298,1)),'VBA code_permu_wo_repettn'!$AO$2:$AT$2))</f>
        <v>A</v>
      </c>
      <c r="H779" t="s">
        <v>15</v>
      </c>
      <c r="I779" t="str">
        <f>IF(I778&gt;J778,$I$1,IF(I778&lt;J778,$J$1,0))</f>
        <v>B</v>
      </c>
      <c r="K779" t="str">
        <f>IF(K778&gt;L778,$K$1,IF(K778&lt;L778,$L$1,0))</f>
        <v>C</v>
      </c>
      <c r="M779" t="str">
        <f>IF(M778&gt;N778,$M$1,IF(M778&lt;N778,$N$1,0))</f>
        <v>A</v>
      </c>
      <c r="O779" t="str">
        <f>IF(O778&gt;P778,$O$1,IF(O778&lt;P778,$P$1,0))</f>
        <v>C</v>
      </c>
      <c r="Q779" t="str">
        <f>IF(Q778&gt;R778,$Q$1,IF(Q778&lt;R778,$R$1,0))</f>
        <v>B</v>
      </c>
      <c r="S779" t="str">
        <f>IF(S778&gt;T778,$S$1,IF(S778&lt;T778,$T$1,0))</f>
        <v>C</v>
      </c>
    </row>
    <row r="780" spans="1:20" x14ac:dyDescent="0.25">
      <c r="A780">
        <f t="shared" si="24"/>
        <v>779</v>
      </c>
      <c r="B780">
        <f t="shared" si="25"/>
        <v>195</v>
      </c>
      <c r="C780" t="str">
        <f>INDEX('VBA code_permu_wo_repettn'!$T$3:$Y$6,COUNTIF('Profile-matrices_Condorcet'!$B$2:$B780,'Profile-matrices_Condorcet'!$B780),MATCH(INDEX('numeric possibilities'!D$3:D$1298,VLOOKUP($B780,'numeric possibilities'!$C$3:$G$1298,1)),'VBA code_permu_wo_repettn'!$T$2:$Y$2))</f>
        <v>B</v>
      </c>
      <c r="D780" t="str">
        <f>INDEX('VBA code_permu_wo_repettn'!$AA$3:$AF$6,COUNTIF('Profile-matrices_Condorcet'!$B$2:$B780,'Profile-matrices_Condorcet'!$B780),MATCH(INDEX('numeric possibilities'!E$3:E$1298,VLOOKUP($B780,'numeric possibilities'!$C$3:$G$1298,1)),'VBA code_permu_wo_repettn'!$AA$2:$AF$2))</f>
        <v>A</v>
      </c>
      <c r="E780" t="str">
        <f>INDEX('VBA code_permu_wo_repettn'!$AH$3:$AM$6,COUNTIF('Profile-matrices_Condorcet'!$B$2:$B780,'Profile-matrices_Condorcet'!$B780),MATCH(INDEX('numeric possibilities'!F$3:F$1298,VLOOKUP($B780,'numeric possibilities'!$C$3:$G$1298,1)),'VBA code_permu_wo_repettn'!$AH$2:$AM$2))</f>
        <v>B</v>
      </c>
      <c r="F780" t="str">
        <f>INDEX('VBA code_permu_wo_repettn'!$AO$3:$AT$6,COUNTIF('Profile-matrices_Condorcet'!$B$2:$B780,'Profile-matrices_Condorcet'!$B780),MATCH(INDEX('numeric possibilities'!G$3:G$1298,VLOOKUP($B780,'numeric possibilities'!$C$3:$G$1298,1)),'VBA code_permu_wo_repettn'!$AO$2:$AT$2))</f>
        <v>B</v>
      </c>
      <c r="I780" t="s">
        <v>0</v>
      </c>
      <c r="J780" t="s">
        <v>1</v>
      </c>
      <c r="K780" t="s">
        <v>2</v>
      </c>
      <c r="L780" t="s">
        <v>3</v>
      </c>
    </row>
    <row r="781" spans="1:20" x14ac:dyDescent="0.25">
      <c r="A781">
        <f t="shared" si="24"/>
        <v>780</v>
      </c>
      <c r="B781">
        <f t="shared" si="25"/>
        <v>195</v>
      </c>
      <c r="C781" t="str">
        <f>INDEX('VBA code_permu_wo_repettn'!$T$3:$Y$6,COUNTIF('Profile-matrices_Condorcet'!$B$2:$B781,'Profile-matrices_Condorcet'!$B781),MATCH(INDEX('numeric possibilities'!D$3:D$1298,VLOOKUP($B781,'numeric possibilities'!$C$3:$G$1298,1)),'VBA code_permu_wo_repettn'!$T$2:$Y$2))</f>
        <v>D</v>
      </c>
      <c r="D781" t="str">
        <f>INDEX('VBA code_permu_wo_repettn'!$AA$3:$AF$6,COUNTIF('Profile-matrices_Condorcet'!$B$2:$B781,'Profile-matrices_Condorcet'!$B781),MATCH(INDEX('numeric possibilities'!E$3:E$1298,VLOOKUP($B781,'numeric possibilities'!$C$3:$G$1298,1)),'VBA code_permu_wo_repettn'!$AA$2:$AF$2))</f>
        <v>D</v>
      </c>
      <c r="E781" t="str">
        <f>INDEX('VBA code_permu_wo_repettn'!$AH$3:$AM$6,COUNTIF('Profile-matrices_Condorcet'!$B$2:$B781,'Profile-matrices_Condorcet'!$B781),MATCH(INDEX('numeric possibilities'!F$3:F$1298,VLOOKUP($B781,'numeric possibilities'!$C$3:$G$1298,1)),'VBA code_permu_wo_repettn'!$AH$2:$AM$2))</f>
        <v>A</v>
      </c>
      <c r="F781" t="str">
        <f>INDEX('VBA code_permu_wo_repettn'!$AO$3:$AT$6,COUNTIF('Profile-matrices_Condorcet'!$B$2:$B781,'Profile-matrices_Condorcet'!$B781),MATCH(INDEX('numeric possibilities'!G$3:G$1298,VLOOKUP($B781,'numeric possibilities'!$C$3:$G$1298,1)),'VBA code_permu_wo_repettn'!$AO$2:$AT$2))</f>
        <v>C</v>
      </c>
      <c r="G781" t="str">
        <f>IF(MAX(I781:L781)&gt;='numeric possibilities'!$B$4/2,INDEX('Profile-matrices_Condorcet'!I780:L780,1,MATCH(MAX('Profile-matrices_Condorcet'!I781:L781),'Profile-matrices_Condorcet'!I781:L781,0)),"NCW")</f>
        <v>C</v>
      </c>
      <c r="H781" t="s">
        <v>13</v>
      </c>
      <c r="I781" s="3">
        <f>COUNTIF($I779:$S779,I780)</f>
        <v>1</v>
      </c>
      <c r="J781" s="3">
        <f>COUNTIF($I779:$S779,J780)</f>
        <v>2</v>
      </c>
      <c r="K781" s="3">
        <f>COUNTIF($I779:$S779,K780)</f>
        <v>3</v>
      </c>
      <c r="L781" s="3">
        <f>COUNTIF($I779:$S779,L780)</f>
        <v>0</v>
      </c>
    </row>
    <row r="782" spans="1:20" x14ac:dyDescent="0.25">
      <c r="A782">
        <f t="shared" ref="A782:A845" si="26">A781+1</f>
        <v>781</v>
      </c>
      <c r="B782">
        <f t="shared" ref="B782:B845" si="27">IF((ROW()-1)&lt;=4*B781,B781,B781+1)</f>
        <v>196</v>
      </c>
      <c r="C782" t="str">
        <f>INDEX('VBA code_permu_wo_repettn'!$T$3:$Y$6,COUNTIF('Profile-matrices_Condorcet'!$B$2:$B782,'Profile-matrices_Condorcet'!$B782),MATCH(INDEX('numeric possibilities'!D$3:D$1298,VLOOKUP($B782,'numeric possibilities'!$C$3:$G$1298,1)),'VBA code_permu_wo_repettn'!$T$2:$Y$2))</f>
        <v>A</v>
      </c>
      <c r="D782" t="str">
        <f>INDEX('VBA code_permu_wo_repettn'!$AA$3:$AF$6,COUNTIF('Profile-matrices_Condorcet'!$B$2:$B782,'Profile-matrices_Condorcet'!$B782),MATCH(INDEX('numeric possibilities'!E$3:E$1298,VLOOKUP($B782,'numeric possibilities'!$C$3:$G$1298,1)),'VBA code_permu_wo_repettn'!$AA$2:$AF$2))</f>
        <v>B</v>
      </c>
      <c r="E782" t="str">
        <f>INDEX('VBA code_permu_wo_repettn'!$AH$3:$AM$6,COUNTIF('Profile-matrices_Condorcet'!$B$2:$B782,'Profile-matrices_Condorcet'!$B782),MATCH(INDEX('numeric possibilities'!F$3:F$1298,VLOOKUP($B782,'numeric possibilities'!$C$3:$G$1298,1)),'VBA code_permu_wo_repettn'!$AH$2:$AM$2))</f>
        <v>C</v>
      </c>
      <c r="F782" t="str">
        <f>INDEX('VBA code_permu_wo_repettn'!$AO$3:$AT$6,COUNTIF('Profile-matrices_Condorcet'!$B$2:$B782,'Profile-matrices_Condorcet'!$B782),MATCH(INDEX('numeric possibilities'!G$3:G$1298,VLOOKUP($B782,'numeric possibilities'!$C$3:$G$1298,1)),'VBA code_permu_wo_repettn'!$AO$2:$AT$2))</f>
        <v>D</v>
      </c>
      <c r="H782" t="s">
        <v>14</v>
      </c>
      <c r="I782" s="3">
        <f>IF(MATCH(I$1,$C782:$C785,0)&lt;(MATCH(J$1,$C782:$C785,0)),1*a_vote,0)+IF(MATCH(I$1,$D782:$D785,0)&lt;MATCH(J$1,$D782:$D785,0),1*b_vote,0)+IF(MATCH(I$1,$E782:$E785,0)&lt;MATCH(J$1,$E782:$E785,0),1*c_vote,0)+IF(MATCH(I$1,$F782:$F785,0)&lt;MATCH(J$1,$F782:$F785,0),1*d_vote,0)</f>
        <v>0.49</v>
      </c>
      <c r="J782" s="3">
        <f>IF(MATCH(I$1,$C782:$C785,0)&gt;(MATCH(J$1,$C782:$C785,0)),1*a_vote,0)+IF(MATCH(I$1,$D782:$D785,0)&gt;MATCH(J$1,$D782:$D785,0),1*b_vote,0)+IF(MATCH(I$1,$E782:$E785,0)&gt;MATCH(J$1,$E782:$E785,0),1*c_vote,0)+IF(MATCH(I$1,$F782:$F785,0)&gt;MATCH(J$1,$F782:$F785,0),1*d_vote,0)</f>
        <v>0.51</v>
      </c>
      <c r="K782" s="3">
        <f>IF(MATCH($K$1,$C782:$C785,0)&lt;(MATCH($L$1,$C782:$C785,0)),1*a_vote,0)+IF(MATCH($K$1,$D782:$D785,0)&lt;MATCH($L$1,$D782:$D785,0),1*b_vote,0)+IF(MATCH($K$1,$E782:$E785,0)&lt;MATCH($L$1,$E782:$E785,0),1*c_vote,0)+IF(MATCH($K$1,$F782:$F785,0)&lt;MATCH($L$1,$F782:$F785,0),1*d_vote,0)</f>
        <v>0.49</v>
      </c>
      <c r="L782" s="3">
        <f>IF(MATCH(K$1,$C782:$C785,0)&gt;(MATCH(L$1,$C782:$C785,0)),1*a_vote,0)+IF(MATCH(K$1,$D782:$D785,0)&gt;MATCH(L$1,$D782:$D785,0),1*b_vote,0)+IF(MATCH(K$1,$E782:$E785,0)&gt;MATCH(L$1,$E782:$E785,0),1*c_vote,0)+IF(MATCH(K$1,$F782:$F785,0)&gt;MATCH(L$1,$F782:$F785,0),1*d_vote,0)</f>
        <v>0.51</v>
      </c>
      <c r="M782" s="3">
        <f>IF(MATCH($M$1,$C782:$C785,0)&lt;(MATCH($N$1,$C782:$C785,0)),1*a_vote,0)+IF(MATCH($M$1,$D782:$D785,0)&lt;MATCH($N$1,$D782:$D785,0),1*b_vote,0)+IF(MATCH($M$1,$E782:$E785,0)&lt;MATCH($N$1,$E782:$E785,0),1*c_vote,0)+IF(MATCH($M$1,$F782:$F785,0)&lt;MATCH($N$1,$F782:$F785,0),1*d_vote,0)</f>
        <v>0.53</v>
      </c>
      <c r="N782" s="3">
        <f>IF(MATCH(M$1,$C782:$C785,0)&gt;(MATCH(N$1,$C782:$C785,0)),1*a_vote,0)+IF(MATCH(M$1,$D782:$D785,0)&gt;MATCH(N$1,$D782:$D785,0),1*b_vote,0)+IF(MATCH(M$1,$E782:$E785,0)&gt;MATCH(N$1,$E782:$E785,0),1*c_vote,0)+IF(MATCH(M$1,$F782:$F785,0)&gt;MATCH(N$1,$F782:$F785,0),1*d_vote,0)</f>
        <v>0.47</v>
      </c>
      <c r="O782" s="3">
        <f>IF(MATCH($O$1,$C782:$C785,0)&lt;(MATCH($P$1,$C782:$C785,0)),1*a_vote,0)+IF(MATCH($O$1,$D782:$D785,0)&lt;MATCH($P$1,$D782:$D785,0),1*b_vote,0)+IF(MATCH($O$1,$E782:$E785,0)&lt;MATCH($P$1,$E782:$E785,0),1*c_vote,0)+IF(MATCH($O$1,$F782:$F785,0)&lt;MATCH($P$1,$F782:$F785,0),1*d_vote,0)</f>
        <v>0.48</v>
      </c>
      <c r="P782" s="3">
        <f>IF(MATCH(O$1,$C782:$C785,0)&gt;(MATCH(P$1,$C782:$C785,0)),1*a_vote,0)+IF(MATCH(O$1,$D782:$D785,0)&gt;MATCH(P$1,$D782:$D785,0),1*b_vote,0)+IF(MATCH(O$1,$E782:$E785,0)&gt;MATCH(P$1,$E782:$E785,0),1*c_vote,0)+IF(MATCH(O$1,$F782:$F785,0)&gt;MATCH(P$1,$F782:$F785,0),1*d_vote,0)</f>
        <v>0.52</v>
      </c>
      <c r="Q782" s="3">
        <f>IF(MATCH($Q$1,$C782:$C785,0)&lt;(MATCH($R$1,$C782:$C785,0)),1*a_vote,0)+IF(MATCH($Q$1,$D782:$D785,0)&lt;MATCH($R$1,$D782:$D785,0),1*b_vote,0)+IF(MATCH($Q$1,$E782:$E785,0)&lt;MATCH($R$1,$E782:$E785,0),1*c_vote,0)+IF(MATCH($Q$1,$F782:$F785,0)&lt;MATCH($R$1,$F782:$F785,0),1*d_vote,0)</f>
        <v>0.26</v>
      </c>
      <c r="R782" s="3">
        <f>IF(MATCH(Q$1,$C782:$C785,0)&gt;(MATCH(R$1,$C782:$C785,0)),1*a_vote,0)+IF(MATCH(Q$1,$D782:$D785,0)&gt;MATCH(R$1,$D782:$D785,0),1*b_vote,0)+IF(MATCH(Q$1,$E782:$E785,0)&gt;MATCH(R$1,$E782:$E785,0),1*c_vote,0)+IF(MATCH(Q$1,$F782:$F785,0)&gt;MATCH(R$1,$F782:$F785,0),1*d_vote,0)</f>
        <v>0.74</v>
      </c>
      <c r="S782" s="3">
        <f>IF(MATCH($S$1,$C782:$C785,0)&lt;(MATCH($T$1,$C782:$C785,0)),1*a_vote,0)+IF(MATCH($S$1,$D782:$D785,0)&lt;MATCH($T$1,$D782:$D785,0),1*b_vote,0)+IF(MATCH($S$1,$E782:$E785,0)&lt;MATCH($T$1,$E782:$E785,0),1*c_vote,0)+IF(MATCH($S$1,$F782:$F785,0)&lt;MATCH($T$1,$F782:$F785,0),1*d_vote,0)</f>
        <v>0.78</v>
      </c>
      <c r="T782" s="3">
        <f>IF(MATCH(S$1,$C782:$C785,0)&gt;(MATCH(T$1,$C782:$C785,0)),1*a_vote,0)+IF(MATCH(S$1,$D782:$D785,0)&gt;MATCH(T$1,$D782:$D785,0),1*b_vote,0)+IF(MATCH(S$1,$E782:$E785,0)&gt;MATCH(T$1,$E782:$E785,0),1*c_vote,0)+IF(MATCH(S$1,$F782:$F785,0)&gt;MATCH(T$1,$F782:$F785,0),1*d_vote,0)</f>
        <v>0.21999999999999997</v>
      </c>
    </row>
    <row r="783" spans="1:20" x14ac:dyDescent="0.25">
      <c r="A783">
        <f t="shared" si="26"/>
        <v>782</v>
      </c>
      <c r="B783">
        <f t="shared" si="27"/>
        <v>196</v>
      </c>
      <c r="C783" t="str">
        <f>INDEX('VBA code_permu_wo_repettn'!$T$3:$Y$6,COUNTIF('Profile-matrices_Condorcet'!$B$2:$B783,'Profile-matrices_Condorcet'!$B783),MATCH(INDEX('numeric possibilities'!D$3:D$1298,VLOOKUP($B783,'numeric possibilities'!$C$3:$G$1298,1)),'VBA code_permu_wo_repettn'!$T$2:$Y$2))</f>
        <v>C</v>
      </c>
      <c r="D783" t="str">
        <f>INDEX('VBA code_permu_wo_repettn'!$AA$3:$AF$6,COUNTIF('Profile-matrices_Condorcet'!$B$2:$B783,'Profile-matrices_Condorcet'!$B783),MATCH(INDEX('numeric possibilities'!E$3:E$1298,VLOOKUP($B783,'numeric possibilities'!$C$3:$G$1298,1)),'VBA code_permu_wo_repettn'!$AA$2:$AF$2))</f>
        <v>C</v>
      </c>
      <c r="E783" t="str">
        <f>INDEX('VBA code_permu_wo_repettn'!$AH$3:$AM$6,COUNTIF('Profile-matrices_Condorcet'!$B$2:$B783,'Profile-matrices_Condorcet'!$B783),MATCH(INDEX('numeric possibilities'!F$3:F$1298,VLOOKUP($B783,'numeric possibilities'!$C$3:$G$1298,1)),'VBA code_permu_wo_repettn'!$AH$2:$AM$2))</f>
        <v>D</v>
      </c>
      <c r="F783" t="str">
        <f>INDEX('VBA code_permu_wo_repettn'!$AO$3:$AT$6,COUNTIF('Profile-matrices_Condorcet'!$B$2:$B783,'Profile-matrices_Condorcet'!$B783),MATCH(INDEX('numeric possibilities'!G$3:G$1298,VLOOKUP($B783,'numeric possibilities'!$C$3:$G$1298,1)),'VBA code_permu_wo_repettn'!$AO$2:$AT$2))</f>
        <v>A</v>
      </c>
      <c r="H783" t="s">
        <v>15</v>
      </c>
      <c r="I783" t="str">
        <f>IF(I782&gt;J782,$I$1,IF(I782&lt;J782,$J$1,0))</f>
        <v>B</v>
      </c>
      <c r="K783" t="str">
        <f>IF(K782&gt;L782,$K$1,IF(K782&lt;L782,$L$1,0))</f>
        <v>C</v>
      </c>
      <c r="M783" t="str">
        <f>IF(M782&gt;N782,$M$1,IF(M782&lt;N782,$N$1,0))</f>
        <v>A</v>
      </c>
      <c r="O783" t="str">
        <f>IF(O782&gt;P782,$O$1,IF(O782&lt;P782,$P$1,0))</f>
        <v>C</v>
      </c>
      <c r="Q783" t="str">
        <f>IF(Q782&gt;R782,$Q$1,IF(Q782&lt;R782,$R$1,0))</f>
        <v>D</v>
      </c>
      <c r="S783" t="str">
        <f>IF(S782&gt;T782,$S$1,IF(S782&lt;T782,$T$1,0))</f>
        <v>C</v>
      </c>
    </row>
    <row r="784" spans="1:20" x14ac:dyDescent="0.25">
      <c r="A784">
        <f t="shared" si="26"/>
        <v>783</v>
      </c>
      <c r="B784">
        <f t="shared" si="27"/>
        <v>196</v>
      </c>
      <c r="C784" t="str">
        <f>INDEX('VBA code_permu_wo_repettn'!$T$3:$Y$6,COUNTIF('Profile-matrices_Condorcet'!$B$2:$B784,'Profile-matrices_Condorcet'!$B784),MATCH(INDEX('numeric possibilities'!D$3:D$1298,VLOOKUP($B784,'numeric possibilities'!$C$3:$G$1298,1)),'VBA code_permu_wo_repettn'!$T$2:$Y$2))</f>
        <v>D</v>
      </c>
      <c r="D784" t="str">
        <f>INDEX('VBA code_permu_wo_repettn'!$AA$3:$AF$6,COUNTIF('Profile-matrices_Condorcet'!$B$2:$B784,'Profile-matrices_Condorcet'!$B784),MATCH(INDEX('numeric possibilities'!E$3:E$1298,VLOOKUP($B784,'numeric possibilities'!$C$3:$G$1298,1)),'VBA code_permu_wo_repettn'!$AA$2:$AF$2))</f>
        <v>A</v>
      </c>
      <c r="E784" t="str">
        <f>INDEX('VBA code_permu_wo_repettn'!$AH$3:$AM$6,COUNTIF('Profile-matrices_Condorcet'!$B$2:$B784,'Profile-matrices_Condorcet'!$B784),MATCH(INDEX('numeric possibilities'!F$3:F$1298,VLOOKUP($B784,'numeric possibilities'!$C$3:$G$1298,1)),'VBA code_permu_wo_repettn'!$AH$2:$AM$2))</f>
        <v>B</v>
      </c>
      <c r="F784" t="str">
        <f>INDEX('VBA code_permu_wo_repettn'!$AO$3:$AT$6,COUNTIF('Profile-matrices_Condorcet'!$B$2:$B784,'Profile-matrices_Condorcet'!$B784),MATCH(INDEX('numeric possibilities'!G$3:G$1298,VLOOKUP($B784,'numeric possibilities'!$C$3:$G$1298,1)),'VBA code_permu_wo_repettn'!$AO$2:$AT$2))</f>
        <v>B</v>
      </c>
      <c r="I784" t="s">
        <v>0</v>
      </c>
      <c r="J784" t="s">
        <v>1</v>
      </c>
      <c r="K784" t="s">
        <v>2</v>
      </c>
      <c r="L784" t="s">
        <v>3</v>
      </c>
    </row>
    <row r="785" spans="1:20" x14ac:dyDescent="0.25">
      <c r="A785">
        <f t="shared" si="26"/>
        <v>784</v>
      </c>
      <c r="B785">
        <f t="shared" si="27"/>
        <v>196</v>
      </c>
      <c r="C785" t="str">
        <f>INDEX('VBA code_permu_wo_repettn'!$T$3:$Y$6,COUNTIF('Profile-matrices_Condorcet'!$B$2:$B785,'Profile-matrices_Condorcet'!$B785),MATCH(INDEX('numeric possibilities'!D$3:D$1298,VLOOKUP($B785,'numeric possibilities'!$C$3:$G$1298,1)),'VBA code_permu_wo_repettn'!$T$2:$Y$2))</f>
        <v>B</v>
      </c>
      <c r="D785" t="str">
        <f>INDEX('VBA code_permu_wo_repettn'!$AA$3:$AF$6,COUNTIF('Profile-matrices_Condorcet'!$B$2:$B785,'Profile-matrices_Condorcet'!$B785),MATCH(INDEX('numeric possibilities'!E$3:E$1298,VLOOKUP($B785,'numeric possibilities'!$C$3:$G$1298,1)),'VBA code_permu_wo_repettn'!$AA$2:$AF$2))</f>
        <v>D</v>
      </c>
      <c r="E785" t="str">
        <f>INDEX('VBA code_permu_wo_repettn'!$AH$3:$AM$6,COUNTIF('Profile-matrices_Condorcet'!$B$2:$B785,'Profile-matrices_Condorcet'!$B785),MATCH(INDEX('numeric possibilities'!F$3:F$1298,VLOOKUP($B785,'numeric possibilities'!$C$3:$G$1298,1)),'VBA code_permu_wo_repettn'!$AH$2:$AM$2))</f>
        <v>A</v>
      </c>
      <c r="F785" t="str">
        <f>INDEX('VBA code_permu_wo_repettn'!$AO$3:$AT$6,COUNTIF('Profile-matrices_Condorcet'!$B$2:$B785,'Profile-matrices_Condorcet'!$B785),MATCH(INDEX('numeric possibilities'!G$3:G$1298,VLOOKUP($B785,'numeric possibilities'!$C$3:$G$1298,1)),'VBA code_permu_wo_repettn'!$AO$2:$AT$2))</f>
        <v>C</v>
      </c>
      <c r="G785" t="str">
        <f>IF(MAX(I785:L785)&gt;='numeric possibilities'!$B$4/2,INDEX('Profile-matrices_Condorcet'!I784:L784,1,MATCH(MAX('Profile-matrices_Condorcet'!I785:L785),'Profile-matrices_Condorcet'!I785:L785,0)),"NCW")</f>
        <v>C</v>
      </c>
      <c r="H785" t="s">
        <v>13</v>
      </c>
      <c r="I785" s="3">
        <f>COUNTIF($I783:$S783,I784)</f>
        <v>1</v>
      </c>
      <c r="J785" s="3">
        <f>COUNTIF($I783:$S783,J784)</f>
        <v>1</v>
      </c>
      <c r="K785" s="3">
        <f>COUNTIF($I783:$S783,K784)</f>
        <v>3</v>
      </c>
      <c r="L785" s="3">
        <f>COUNTIF($I783:$S783,L784)</f>
        <v>1</v>
      </c>
    </row>
    <row r="786" spans="1:20" x14ac:dyDescent="0.25">
      <c r="A786">
        <f t="shared" si="26"/>
        <v>785</v>
      </c>
      <c r="B786">
        <f t="shared" si="27"/>
        <v>197</v>
      </c>
      <c r="C786" t="str">
        <f>INDEX('VBA code_permu_wo_repettn'!$T$3:$Y$6,COUNTIF('Profile-matrices_Condorcet'!$B$2:$B786,'Profile-matrices_Condorcet'!$B786),MATCH(INDEX('numeric possibilities'!D$3:D$1298,VLOOKUP($B786,'numeric possibilities'!$C$3:$G$1298,1)),'VBA code_permu_wo_repettn'!$T$2:$Y$2))</f>
        <v>A</v>
      </c>
      <c r="D786" t="str">
        <f>INDEX('VBA code_permu_wo_repettn'!$AA$3:$AF$6,COUNTIF('Profile-matrices_Condorcet'!$B$2:$B786,'Profile-matrices_Condorcet'!$B786),MATCH(INDEX('numeric possibilities'!E$3:E$1298,VLOOKUP($B786,'numeric possibilities'!$C$3:$G$1298,1)),'VBA code_permu_wo_repettn'!$AA$2:$AF$2))</f>
        <v>B</v>
      </c>
      <c r="E786" t="str">
        <f>INDEX('VBA code_permu_wo_repettn'!$AH$3:$AM$6,COUNTIF('Profile-matrices_Condorcet'!$B$2:$B786,'Profile-matrices_Condorcet'!$B786),MATCH(INDEX('numeric possibilities'!F$3:F$1298,VLOOKUP($B786,'numeric possibilities'!$C$3:$G$1298,1)),'VBA code_permu_wo_repettn'!$AH$2:$AM$2))</f>
        <v>C</v>
      </c>
      <c r="F786" t="str">
        <f>INDEX('VBA code_permu_wo_repettn'!$AO$3:$AT$6,COUNTIF('Profile-matrices_Condorcet'!$B$2:$B786,'Profile-matrices_Condorcet'!$B786),MATCH(INDEX('numeric possibilities'!G$3:G$1298,VLOOKUP($B786,'numeric possibilities'!$C$3:$G$1298,1)),'VBA code_permu_wo_repettn'!$AO$2:$AT$2))</f>
        <v>D</v>
      </c>
      <c r="H786" t="s">
        <v>14</v>
      </c>
      <c r="I786" s="3">
        <f>IF(MATCH(I$1,$C786:$C789,0)&lt;(MATCH(J$1,$C786:$C789,0)),1*a_vote,0)+IF(MATCH(I$1,$D786:$D789,0)&lt;MATCH(J$1,$D786:$D789,0),1*b_vote,0)+IF(MATCH(I$1,$E786:$E789,0)&lt;MATCH(J$1,$E786:$E789,0),1*c_vote,0)+IF(MATCH(I$1,$F786:$F789,0)&lt;MATCH(J$1,$F786:$F789,0),1*d_vote,0)</f>
        <v>0.49</v>
      </c>
      <c r="J786" s="3">
        <f>IF(MATCH(I$1,$C786:$C789,0)&gt;(MATCH(J$1,$C786:$C789,0)),1*a_vote,0)+IF(MATCH(I$1,$D786:$D789,0)&gt;MATCH(J$1,$D786:$D789,0),1*b_vote,0)+IF(MATCH(I$1,$E786:$E789,0)&gt;MATCH(J$1,$E786:$E789,0),1*c_vote,0)+IF(MATCH(I$1,$F786:$F789,0)&gt;MATCH(J$1,$F786:$F789,0),1*d_vote,0)</f>
        <v>0.51</v>
      </c>
      <c r="K786" s="3">
        <f>IF(MATCH($K$1,$C786:$C789,0)&lt;(MATCH($L$1,$C786:$C789,0)),1*a_vote,0)+IF(MATCH($K$1,$D786:$D789,0)&lt;MATCH($L$1,$D786:$D789,0),1*b_vote,0)+IF(MATCH($K$1,$E786:$E789,0)&lt;MATCH($L$1,$E786:$E789,0),1*c_vote,0)+IF(MATCH($K$1,$F786:$F789,0)&lt;MATCH($L$1,$F786:$F789,0),1*d_vote,0)</f>
        <v>0.49</v>
      </c>
      <c r="L786" s="3">
        <f>IF(MATCH(K$1,$C786:$C789,0)&gt;(MATCH(L$1,$C786:$C789,0)),1*a_vote,0)+IF(MATCH(K$1,$D786:$D789,0)&gt;MATCH(L$1,$D786:$D789,0),1*b_vote,0)+IF(MATCH(K$1,$E786:$E789,0)&gt;MATCH(L$1,$E786:$E789,0),1*c_vote,0)+IF(MATCH(K$1,$F786:$F789,0)&gt;MATCH(L$1,$F786:$F789,0),1*d_vote,0)</f>
        <v>0.51</v>
      </c>
      <c r="M786" s="3">
        <f>IF(MATCH($M$1,$C786:$C789,0)&lt;(MATCH($N$1,$C786:$C789,0)),1*a_vote,0)+IF(MATCH($M$1,$D786:$D789,0)&lt;MATCH($N$1,$D786:$D789,0),1*b_vote,0)+IF(MATCH($M$1,$E786:$E789,0)&lt;MATCH($N$1,$E786:$E789,0),1*c_vote,0)+IF(MATCH($M$1,$F786:$F789,0)&lt;MATCH($N$1,$F786:$F789,0),1*d_vote,0)</f>
        <v>0.53</v>
      </c>
      <c r="N786" s="3">
        <f>IF(MATCH(M$1,$C786:$C789,0)&gt;(MATCH(N$1,$C786:$C789,0)),1*a_vote,0)+IF(MATCH(M$1,$D786:$D789,0)&gt;MATCH(N$1,$D786:$D789,0),1*b_vote,0)+IF(MATCH(M$1,$E786:$E789,0)&gt;MATCH(N$1,$E786:$E789,0),1*c_vote,0)+IF(MATCH(M$1,$F786:$F789,0)&gt;MATCH(N$1,$F786:$F789,0),1*d_vote,0)</f>
        <v>0.47</v>
      </c>
      <c r="O786" s="3">
        <f>IF(MATCH($O$1,$C786:$C789,0)&lt;(MATCH($P$1,$C786:$C789,0)),1*a_vote,0)+IF(MATCH($O$1,$D786:$D789,0)&lt;MATCH($P$1,$D786:$D789,0),1*b_vote,0)+IF(MATCH($O$1,$E786:$E789,0)&lt;MATCH($P$1,$E786:$E789,0),1*c_vote,0)+IF(MATCH($O$1,$F786:$F789,0)&lt;MATCH($P$1,$F786:$F789,0),1*d_vote,0)</f>
        <v>0.75</v>
      </c>
      <c r="P786" s="3">
        <f>IF(MATCH(O$1,$C786:$C789,0)&gt;(MATCH(P$1,$C786:$C789,0)),1*a_vote,0)+IF(MATCH(O$1,$D786:$D789,0)&gt;MATCH(P$1,$D786:$D789,0),1*b_vote,0)+IF(MATCH(O$1,$E786:$E789,0)&gt;MATCH(P$1,$E786:$E789,0),1*c_vote,0)+IF(MATCH(O$1,$F786:$F789,0)&gt;MATCH(P$1,$F786:$F789,0),1*d_vote,0)</f>
        <v>0.25</v>
      </c>
      <c r="Q786" s="3">
        <f>IF(MATCH($Q$1,$C786:$C789,0)&lt;(MATCH($R$1,$C786:$C789,0)),1*a_vote,0)+IF(MATCH($Q$1,$D786:$D789,0)&lt;MATCH($R$1,$D786:$D789,0),1*b_vote,0)+IF(MATCH($Q$1,$E786:$E789,0)&lt;MATCH($R$1,$E786:$E789,0),1*c_vote,0)+IF(MATCH($Q$1,$F786:$F789,0)&lt;MATCH($R$1,$F786:$F789,0),1*d_vote,0)</f>
        <v>0.26</v>
      </c>
      <c r="R786" s="3">
        <f>IF(MATCH(Q$1,$C786:$C789,0)&gt;(MATCH(R$1,$C786:$C789,0)),1*a_vote,0)+IF(MATCH(Q$1,$D786:$D789,0)&gt;MATCH(R$1,$D786:$D789,0),1*b_vote,0)+IF(MATCH(Q$1,$E786:$E789,0)&gt;MATCH(R$1,$E786:$E789,0),1*c_vote,0)+IF(MATCH(Q$1,$F786:$F789,0)&gt;MATCH(R$1,$F786:$F789,0),1*d_vote,0)</f>
        <v>0.74</v>
      </c>
      <c r="S786" s="3">
        <f>IF(MATCH($S$1,$C786:$C789,0)&lt;(MATCH($T$1,$C786:$C789,0)),1*a_vote,0)+IF(MATCH($S$1,$D786:$D789,0)&lt;MATCH($T$1,$D786:$D789,0),1*b_vote,0)+IF(MATCH($S$1,$E786:$E789,0)&lt;MATCH($T$1,$E786:$E789,0),1*c_vote,0)+IF(MATCH($S$1,$F786:$F789,0)&lt;MATCH($T$1,$F786:$F789,0),1*d_vote,0)</f>
        <v>0.51</v>
      </c>
      <c r="T786" s="3">
        <f>IF(MATCH(S$1,$C786:$C789,0)&gt;(MATCH(T$1,$C786:$C789,0)),1*a_vote,0)+IF(MATCH(S$1,$D786:$D789,0)&gt;MATCH(T$1,$D786:$D789,0),1*b_vote,0)+IF(MATCH(S$1,$E786:$E789,0)&gt;MATCH(T$1,$E786:$E789,0),1*c_vote,0)+IF(MATCH(S$1,$F786:$F789,0)&gt;MATCH(T$1,$F786:$F789,0),1*d_vote,0)</f>
        <v>0.49</v>
      </c>
    </row>
    <row r="787" spans="1:20" x14ac:dyDescent="0.25">
      <c r="A787">
        <f t="shared" si="26"/>
        <v>786</v>
      </c>
      <c r="B787">
        <f t="shared" si="27"/>
        <v>197</v>
      </c>
      <c r="C787" t="str">
        <f>INDEX('VBA code_permu_wo_repettn'!$T$3:$Y$6,COUNTIF('Profile-matrices_Condorcet'!$B$2:$B787,'Profile-matrices_Condorcet'!$B787),MATCH(INDEX('numeric possibilities'!D$3:D$1298,VLOOKUP($B787,'numeric possibilities'!$C$3:$G$1298,1)),'VBA code_permu_wo_repettn'!$T$2:$Y$2))</f>
        <v>D</v>
      </c>
      <c r="D787" t="str">
        <f>INDEX('VBA code_permu_wo_repettn'!$AA$3:$AF$6,COUNTIF('Profile-matrices_Condorcet'!$B$2:$B787,'Profile-matrices_Condorcet'!$B787),MATCH(INDEX('numeric possibilities'!E$3:E$1298,VLOOKUP($B787,'numeric possibilities'!$C$3:$G$1298,1)),'VBA code_permu_wo_repettn'!$AA$2:$AF$2))</f>
        <v>C</v>
      </c>
      <c r="E787" t="str">
        <f>INDEX('VBA code_permu_wo_repettn'!$AH$3:$AM$6,COUNTIF('Profile-matrices_Condorcet'!$B$2:$B787,'Profile-matrices_Condorcet'!$B787),MATCH(INDEX('numeric possibilities'!F$3:F$1298,VLOOKUP($B787,'numeric possibilities'!$C$3:$G$1298,1)),'VBA code_permu_wo_repettn'!$AH$2:$AM$2))</f>
        <v>D</v>
      </c>
      <c r="F787" t="str">
        <f>INDEX('VBA code_permu_wo_repettn'!$AO$3:$AT$6,COUNTIF('Profile-matrices_Condorcet'!$B$2:$B787,'Profile-matrices_Condorcet'!$B787),MATCH(INDEX('numeric possibilities'!G$3:G$1298,VLOOKUP($B787,'numeric possibilities'!$C$3:$G$1298,1)),'VBA code_permu_wo_repettn'!$AO$2:$AT$2))</f>
        <v>A</v>
      </c>
      <c r="H787" t="s">
        <v>15</v>
      </c>
      <c r="I787" t="str">
        <f>IF(I786&gt;J786,$I$1,IF(I786&lt;J786,$J$1,0))</f>
        <v>B</v>
      </c>
      <c r="K787" t="str">
        <f>IF(K786&gt;L786,$K$1,IF(K786&lt;L786,$L$1,0))</f>
        <v>C</v>
      </c>
      <c r="M787" t="str">
        <f>IF(M786&gt;N786,$M$1,IF(M786&lt;N786,$N$1,0))</f>
        <v>A</v>
      </c>
      <c r="O787" t="str">
        <f>IF(O786&gt;P786,$O$1,IF(O786&lt;P786,$P$1,0))</f>
        <v>B</v>
      </c>
      <c r="Q787" t="str">
        <f>IF(Q786&gt;R786,$Q$1,IF(Q786&lt;R786,$R$1,0))</f>
        <v>D</v>
      </c>
      <c r="S787" t="str">
        <f>IF(S786&gt;T786,$S$1,IF(S786&lt;T786,$T$1,0))</f>
        <v>C</v>
      </c>
    </row>
    <row r="788" spans="1:20" x14ac:dyDescent="0.25">
      <c r="A788">
        <f t="shared" si="26"/>
        <v>787</v>
      </c>
      <c r="B788">
        <f t="shared" si="27"/>
        <v>197</v>
      </c>
      <c r="C788" t="str">
        <f>INDEX('VBA code_permu_wo_repettn'!$T$3:$Y$6,COUNTIF('Profile-matrices_Condorcet'!$B$2:$B788,'Profile-matrices_Condorcet'!$B788),MATCH(INDEX('numeric possibilities'!D$3:D$1298,VLOOKUP($B788,'numeric possibilities'!$C$3:$G$1298,1)),'VBA code_permu_wo_repettn'!$T$2:$Y$2))</f>
        <v>B</v>
      </c>
      <c r="D788" t="str">
        <f>INDEX('VBA code_permu_wo_repettn'!$AA$3:$AF$6,COUNTIF('Profile-matrices_Condorcet'!$B$2:$B788,'Profile-matrices_Condorcet'!$B788),MATCH(INDEX('numeric possibilities'!E$3:E$1298,VLOOKUP($B788,'numeric possibilities'!$C$3:$G$1298,1)),'VBA code_permu_wo_repettn'!$AA$2:$AF$2))</f>
        <v>A</v>
      </c>
      <c r="E788" t="str">
        <f>INDEX('VBA code_permu_wo_repettn'!$AH$3:$AM$6,COUNTIF('Profile-matrices_Condorcet'!$B$2:$B788,'Profile-matrices_Condorcet'!$B788),MATCH(INDEX('numeric possibilities'!F$3:F$1298,VLOOKUP($B788,'numeric possibilities'!$C$3:$G$1298,1)),'VBA code_permu_wo_repettn'!$AH$2:$AM$2))</f>
        <v>B</v>
      </c>
      <c r="F788" t="str">
        <f>INDEX('VBA code_permu_wo_repettn'!$AO$3:$AT$6,COUNTIF('Profile-matrices_Condorcet'!$B$2:$B788,'Profile-matrices_Condorcet'!$B788),MATCH(INDEX('numeric possibilities'!G$3:G$1298,VLOOKUP($B788,'numeric possibilities'!$C$3:$G$1298,1)),'VBA code_permu_wo_repettn'!$AO$2:$AT$2))</f>
        <v>B</v>
      </c>
      <c r="I788" t="s">
        <v>0</v>
      </c>
      <c r="J788" t="s">
        <v>1</v>
      </c>
      <c r="K788" t="s">
        <v>2</v>
      </c>
      <c r="L788" t="s">
        <v>3</v>
      </c>
    </row>
    <row r="789" spans="1:20" x14ac:dyDescent="0.25">
      <c r="A789">
        <f t="shared" si="26"/>
        <v>788</v>
      </c>
      <c r="B789">
        <f t="shared" si="27"/>
        <v>197</v>
      </c>
      <c r="C789" t="str">
        <f>INDEX('VBA code_permu_wo_repettn'!$T$3:$Y$6,COUNTIF('Profile-matrices_Condorcet'!$B$2:$B789,'Profile-matrices_Condorcet'!$B789),MATCH(INDEX('numeric possibilities'!D$3:D$1298,VLOOKUP($B789,'numeric possibilities'!$C$3:$G$1298,1)),'VBA code_permu_wo_repettn'!$T$2:$Y$2))</f>
        <v>C</v>
      </c>
      <c r="D789" t="str">
        <f>INDEX('VBA code_permu_wo_repettn'!$AA$3:$AF$6,COUNTIF('Profile-matrices_Condorcet'!$B$2:$B789,'Profile-matrices_Condorcet'!$B789),MATCH(INDEX('numeric possibilities'!E$3:E$1298,VLOOKUP($B789,'numeric possibilities'!$C$3:$G$1298,1)),'VBA code_permu_wo_repettn'!$AA$2:$AF$2))</f>
        <v>D</v>
      </c>
      <c r="E789" t="str">
        <f>INDEX('VBA code_permu_wo_repettn'!$AH$3:$AM$6,COUNTIF('Profile-matrices_Condorcet'!$B$2:$B789,'Profile-matrices_Condorcet'!$B789),MATCH(INDEX('numeric possibilities'!F$3:F$1298,VLOOKUP($B789,'numeric possibilities'!$C$3:$G$1298,1)),'VBA code_permu_wo_repettn'!$AH$2:$AM$2))</f>
        <v>A</v>
      </c>
      <c r="F789" t="str">
        <f>INDEX('VBA code_permu_wo_repettn'!$AO$3:$AT$6,COUNTIF('Profile-matrices_Condorcet'!$B$2:$B789,'Profile-matrices_Condorcet'!$B789),MATCH(INDEX('numeric possibilities'!G$3:G$1298,VLOOKUP($B789,'numeric possibilities'!$C$3:$G$1298,1)),'VBA code_permu_wo_repettn'!$AO$2:$AT$2))</f>
        <v>C</v>
      </c>
      <c r="G789" t="str">
        <f>IF(MAX(I789:L789)&gt;='numeric possibilities'!$B$4/2,INDEX('Profile-matrices_Condorcet'!I788:L788,1,MATCH(MAX('Profile-matrices_Condorcet'!I789:L789),'Profile-matrices_Condorcet'!I789:L789,0)),"NCW")</f>
        <v>NCW</v>
      </c>
      <c r="H789" t="s">
        <v>13</v>
      </c>
      <c r="I789" s="3">
        <f>COUNTIF($I787:$S787,I788)</f>
        <v>1</v>
      </c>
      <c r="J789" s="3">
        <f>COUNTIF($I787:$S787,J788)</f>
        <v>2</v>
      </c>
      <c r="K789" s="3">
        <f>COUNTIF($I787:$S787,K788)</f>
        <v>2</v>
      </c>
      <c r="L789" s="3">
        <f>COUNTIF($I787:$S787,L788)</f>
        <v>1</v>
      </c>
    </row>
    <row r="790" spans="1:20" x14ac:dyDescent="0.25">
      <c r="A790">
        <f t="shared" si="26"/>
        <v>789</v>
      </c>
      <c r="B790">
        <f t="shared" si="27"/>
        <v>198</v>
      </c>
      <c r="C790" t="str">
        <f>INDEX('VBA code_permu_wo_repettn'!$T$3:$Y$6,COUNTIF('Profile-matrices_Condorcet'!$B$2:$B790,'Profile-matrices_Condorcet'!$B790),MATCH(INDEX('numeric possibilities'!D$3:D$1298,VLOOKUP($B790,'numeric possibilities'!$C$3:$G$1298,1)),'VBA code_permu_wo_repettn'!$T$2:$Y$2))</f>
        <v>A</v>
      </c>
      <c r="D790" t="str">
        <f>INDEX('VBA code_permu_wo_repettn'!$AA$3:$AF$6,COUNTIF('Profile-matrices_Condorcet'!$B$2:$B790,'Profile-matrices_Condorcet'!$B790),MATCH(INDEX('numeric possibilities'!E$3:E$1298,VLOOKUP($B790,'numeric possibilities'!$C$3:$G$1298,1)),'VBA code_permu_wo_repettn'!$AA$2:$AF$2))</f>
        <v>B</v>
      </c>
      <c r="E790" t="str">
        <f>INDEX('VBA code_permu_wo_repettn'!$AH$3:$AM$6,COUNTIF('Profile-matrices_Condorcet'!$B$2:$B790,'Profile-matrices_Condorcet'!$B790),MATCH(INDEX('numeric possibilities'!F$3:F$1298,VLOOKUP($B790,'numeric possibilities'!$C$3:$G$1298,1)),'VBA code_permu_wo_repettn'!$AH$2:$AM$2))</f>
        <v>C</v>
      </c>
      <c r="F790" t="str">
        <f>INDEX('VBA code_permu_wo_repettn'!$AO$3:$AT$6,COUNTIF('Profile-matrices_Condorcet'!$B$2:$B790,'Profile-matrices_Condorcet'!$B790),MATCH(INDEX('numeric possibilities'!G$3:G$1298,VLOOKUP($B790,'numeric possibilities'!$C$3:$G$1298,1)),'VBA code_permu_wo_repettn'!$AO$2:$AT$2))</f>
        <v>D</v>
      </c>
      <c r="H790" t="s">
        <v>14</v>
      </c>
      <c r="I790" s="3">
        <f>IF(MATCH(I$1,$C790:$C793,0)&lt;(MATCH(J$1,$C790:$C793,0)),1*a_vote,0)+IF(MATCH(I$1,$D790:$D793,0)&lt;MATCH(J$1,$D790:$D793,0),1*b_vote,0)+IF(MATCH(I$1,$E790:$E793,0)&lt;MATCH(J$1,$E790:$E793,0),1*c_vote,0)+IF(MATCH(I$1,$F790:$F793,0)&lt;MATCH(J$1,$F790:$F793,0),1*d_vote,0)</f>
        <v>0.49</v>
      </c>
      <c r="J790" s="3">
        <f>IF(MATCH(I$1,$C790:$C793,0)&gt;(MATCH(J$1,$C790:$C793,0)),1*a_vote,0)+IF(MATCH(I$1,$D790:$D793,0)&gt;MATCH(J$1,$D790:$D793,0),1*b_vote,0)+IF(MATCH(I$1,$E790:$E793,0)&gt;MATCH(J$1,$E790:$E793,0),1*c_vote,0)+IF(MATCH(I$1,$F790:$F793,0)&gt;MATCH(J$1,$F790:$F793,0),1*d_vote,0)</f>
        <v>0.51</v>
      </c>
      <c r="K790" s="3">
        <f>IF(MATCH($K$1,$C790:$C793,0)&lt;(MATCH($L$1,$C790:$C793,0)),1*a_vote,0)+IF(MATCH($K$1,$D790:$D793,0)&lt;MATCH($L$1,$D790:$D793,0),1*b_vote,0)+IF(MATCH($K$1,$E790:$E793,0)&lt;MATCH($L$1,$E790:$E793,0),1*c_vote,0)+IF(MATCH($K$1,$F790:$F793,0)&lt;MATCH($L$1,$F790:$F793,0),1*d_vote,0)</f>
        <v>0.49</v>
      </c>
      <c r="L790" s="3">
        <f>IF(MATCH(K$1,$C790:$C793,0)&gt;(MATCH(L$1,$C790:$C793,0)),1*a_vote,0)+IF(MATCH(K$1,$D790:$D793,0)&gt;MATCH(L$1,$D790:$D793,0),1*b_vote,0)+IF(MATCH(K$1,$E790:$E793,0)&gt;MATCH(L$1,$E790:$E793,0),1*c_vote,0)+IF(MATCH(K$1,$F790:$F793,0)&gt;MATCH(L$1,$F790:$F793,0),1*d_vote,0)</f>
        <v>0.51</v>
      </c>
      <c r="M790" s="3">
        <f>IF(MATCH($M$1,$C790:$C793,0)&lt;(MATCH($N$1,$C790:$C793,0)),1*a_vote,0)+IF(MATCH($M$1,$D790:$D793,0)&lt;MATCH($N$1,$D790:$D793,0),1*b_vote,0)+IF(MATCH($M$1,$E790:$E793,0)&lt;MATCH($N$1,$E790:$E793,0),1*c_vote,0)+IF(MATCH($M$1,$F790:$F793,0)&lt;MATCH($N$1,$F790:$F793,0),1*d_vote,0)</f>
        <v>0.53</v>
      </c>
      <c r="N790" s="3">
        <f>IF(MATCH(M$1,$C790:$C793,0)&gt;(MATCH(N$1,$C790:$C793,0)),1*a_vote,0)+IF(MATCH(M$1,$D790:$D793,0)&gt;MATCH(N$1,$D790:$D793,0),1*b_vote,0)+IF(MATCH(M$1,$E790:$E793,0)&gt;MATCH(N$1,$E790:$E793,0),1*c_vote,0)+IF(MATCH(M$1,$F790:$F793,0)&gt;MATCH(N$1,$F790:$F793,0),1*d_vote,0)</f>
        <v>0.47</v>
      </c>
      <c r="O790" s="3">
        <f>IF(MATCH($O$1,$C790:$C793,0)&lt;(MATCH($P$1,$C790:$C793,0)),1*a_vote,0)+IF(MATCH($O$1,$D790:$D793,0)&lt;MATCH($P$1,$D790:$D793,0),1*b_vote,0)+IF(MATCH($O$1,$E790:$E793,0)&lt;MATCH($P$1,$E790:$E793,0),1*c_vote,0)+IF(MATCH($O$1,$F790:$F793,0)&lt;MATCH($P$1,$F790:$F793,0),1*d_vote,0)</f>
        <v>0.48</v>
      </c>
      <c r="P790" s="3">
        <f>IF(MATCH(O$1,$C790:$C793,0)&gt;(MATCH(P$1,$C790:$C793,0)),1*a_vote,0)+IF(MATCH(O$1,$D790:$D793,0)&gt;MATCH(P$1,$D790:$D793,0),1*b_vote,0)+IF(MATCH(O$1,$E790:$E793,0)&gt;MATCH(P$1,$E790:$E793,0),1*c_vote,0)+IF(MATCH(O$1,$F790:$F793,0)&gt;MATCH(P$1,$F790:$F793,0),1*d_vote,0)</f>
        <v>0.52</v>
      </c>
      <c r="Q790" s="3">
        <f>IF(MATCH($Q$1,$C790:$C793,0)&lt;(MATCH($R$1,$C790:$C793,0)),1*a_vote,0)+IF(MATCH($Q$1,$D790:$D793,0)&lt;MATCH($R$1,$D790:$D793,0),1*b_vote,0)+IF(MATCH($Q$1,$E790:$E793,0)&lt;MATCH($R$1,$E790:$E793,0),1*c_vote,0)+IF(MATCH($Q$1,$F790:$F793,0)&lt;MATCH($R$1,$F790:$F793,0),1*d_vote,0)</f>
        <v>0.26</v>
      </c>
      <c r="R790" s="3">
        <f>IF(MATCH(Q$1,$C790:$C793,0)&gt;(MATCH(R$1,$C790:$C793,0)),1*a_vote,0)+IF(MATCH(Q$1,$D790:$D793,0)&gt;MATCH(R$1,$D790:$D793,0),1*b_vote,0)+IF(MATCH(Q$1,$E790:$E793,0)&gt;MATCH(R$1,$E790:$E793,0),1*c_vote,0)+IF(MATCH(Q$1,$F790:$F793,0)&gt;MATCH(R$1,$F790:$F793,0),1*d_vote,0)</f>
        <v>0.74</v>
      </c>
      <c r="S790" s="3">
        <f>IF(MATCH($S$1,$C790:$C793,0)&lt;(MATCH($T$1,$C790:$C793,0)),1*a_vote,0)+IF(MATCH($S$1,$D790:$D793,0)&lt;MATCH($T$1,$D790:$D793,0),1*b_vote,0)+IF(MATCH($S$1,$E790:$E793,0)&lt;MATCH($T$1,$E790:$E793,0),1*c_vote,0)+IF(MATCH($S$1,$F790:$F793,0)&lt;MATCH($T$1,$F790:$F793,0),1*d_vote,0)</f>
        <v>0.51</v>
      </c>
      <c r="T790" s="3">
        <f>IF(MATCH(S$1,$C790:$C793,0)&gt;(MATCH(T$1,$C790:$C793,0)),1*a_vote,0)+IF(MATCH(S$1,$D790:$D793,0)&gt;MATCH(T$1,$D790:$D793,0),1*b_vote,0)+IF(MATCH(S$1,$E790:$E793,0)&gt;MATCH(T$1,$E790:$E793,0),1*c_vote,0)+IF(MATCH(S$1,$F790:$F793,0)&gt;MATCH(T$1,$F790:$F793,0),1*d_vote,0)</f>
        <v>0.49</v>
      </c>
    </row>
    <row r="791" spans="1:20" x14ac:dyDescent="0.25">
      <c r="A791">
        <f t="shared" si="26"/>
        <v>790</v>
      </c>
      <c r="B791">
        <f t="shared" si="27"/>
        <v>198</v>
      </c>
      <c r="C791" t="str">
        <f>INDEX('VBA code_permu_wo_repettn'!$T$3:$Y$6,COUNTIF('Profile-matrices_Condorcet'!$B$2:$B791,'Profile-matrices_Condorcet'!$B791),MATCH(INDEX('numeric possibilities'!D$3:D$1298,VLOOKUP($B791,'numeric possibilities'!$C$3:$G$1298,1)),'VBA code_permu_wo_repettn'!$T$2:$Y$2))</f>
        <v>D</v>
      </c>
      <c r="D791" t="str">
        <f>INDEX('VBA code_permu_wo_repettn'!$AA$3:$AF$6,COUNTIF('Profile-matrices_Condorcet'!$B$2:$B791,'Profile-matrices_Condorcet'!$B791),MATCH(INDEX('numeric possibilities'!E$3:E$1298,VLOOKUP($B791,'numeric possibilities'!$C$3:$G$1298,1)),'VBA code_permu_wo_repettn'!$AA$2:$AF$2))</f>
        <v>C</v>
      </c>
      <c r="E791" t="str">
        <f>INDEX('VBA code_permu_wo_repettn'!$AH$3:$AM$6,COUNTIF('Profile-matrices_Condorcet'!$B$2:$B791,'Profile-matrices_Condorcet'!$B791),MATCH(INDEX('numeric possibilities'!F$3:F$1298,VLOOKUP($B791,'numeric possibilities'!$C$3:$G$1298,1)),'VBA code_permu_wo_repettn'!$AH$2:$AM$2))</f>
        <v>D</v>
      </c>
      <c r="F791" t="str">
        <f>INDEX('VBA code_permu_wo_repettn'!$AO$3:$AT$6,COUNTIF('Profile-matrices_Condorcet'!$B$2:$B791,'Profile-matrices_Condorcet'!$B791),MATCH(INDEX('numeric possibilities'!G$3:G$1298,VLOOKUP($B791,'numeric possibilities'!$C$3:$G$1298,1)),'VBA code_permu_wo_repettn'!$AO$2:$AT$2))</f>
        <v>A</v>
      </c>
      <c r="H791" t="s">
        <v>15</v>
      </c>
      <c r="I791" t="str">
        <f>IF(I790&gt;J790,$I$1,IF(I790&lt;J790,$J$1,0))</f>
        <v>B</v>
      </c>
      <c r="K791" t="str">
        <f>IF(K790&gt;L790,$K$1,IF(K790&lt;L790,$L$1,0))</f>
        <v>C</v>
      </c>
      <c r="M791" t="str">
        <f>IF(M790&gt;N790,$M$1,IF(M790&lt;N790,$N$1,0))</f>
        <v>A</v>
      </c>
      <c r="O791" t="str">
        <f>IF(O790&gt;P790,$O$1,IF(O790&lt;P790,$P$1,0))</f>
        <v>C</v>
      </c>
      <c r="Q791" t="str">
        <f>IF(Q790&gt;R790,$Q$1,IF(Q790&lt;R790,$R$1,0))</f>
        <v>D</v>
      </c>
      <c r="S791" t="str">
        <f>IF(S790&gt;T790,$S$1,IF(S790&lt;T790,$T$1,0))</f>
        <v>C</v>
      </c>
    </row>
    <row r="792" spans="1:20" x14ac:dyDescent="0.25">
      <c r="A792">
        <f t="shared" si="26"/>
        <v>791</v>
      </c>
      <c r="B792">
        <f t="shared" si="27"/>
        <v>198</v>
      </c>
      <c r="C792" t="str">
        <f>INDEX('VBA code_permu_wo_repettn'!$T$3:$Y$6,COUNTIF('Profile-matrices_Condorcet'!$B$2:$B792,'Profile-matrices_Condorcet'!$B792),MATCH(INDEX('numeric possibilities'!D$3:D$1298,VLOOKUP($B792,'numeric possibilities'!$C$3:$G$1298,1)),'VBA code_permu_wo_repettn'!$T$2:$Y$2))</f>
        <v>C</v>
      </c>
      <c r="D792" t="str">
        <f>INDEX('VBA code_permu_wo_repettn'!$AA$3:$AF$6,COUNTIF('Profile-matrices_Condorcet'!$B$2:$B792,'Profile-matrices_Condorcet'!$B792),MATCH(INDEX('numeric possibilities'!E$3:E$1298,VLOOKUP($B792,'numeric possibilities'!$C$3:$G$1298,1)),'VBA code_permu_wo_repettn'!$AA$2:$AF$2))</f>
        <v>A</v>
      </c>
      <c r="E792" t="str">
        <f>INDEX('VBA code_permu_wo_repettn'!$AH$3:$AM$6,COUNTIF('Profile-matrices_Condorcet'!$B$2:$B792,'Profile-matrices_Condorcet'!$B792),MATCH(INDEX('numeric possibilities'!F$3:F$1298,VLOOKUP($B792,'numeric possibilities'!$C$3:$G$1298,1)),'VBA code_permu_wo_repettn'!$AH$2:$AM$2))</f>
        <v>B</v>
      </c>
      <c r="F792" t="str">
        <f>INDEX('VBA code_permu_wo_repettn'!$AO$3:$AT$6,COUNTIF('Profile-matrices_Condorcet'!$B$2:$B792,'Profile-matrices_Condorcet'!$B792),MATCH(INDEX('numeric possibilities'!G$3:G$1298,VLOOKUP($B792,'numeric possibilities'!$C$3:$G$1298,1)),'VBA code_permu_wo_repettn'!$AO$2:$AT$2))</f>
        <v>B</v>
      </c>
      <c r="I792" t="s">
        <v>0</v>
      </c>
      <c r="J792" t="s">
        <v>1</v>
      </c>
      <c r="K792" t="s">
        <v>2</v>
      </c>
      <c r="L792" t="s">
        <v>3</v>
      </c>
    </row>
    <row r="793" spans="1:20" x14ac:dyDescent="0.25">
      <c r="A793">
        <f t="shared" si="26"/>
        <v>792</v>
      </c>
      <c r="B793">
        <f t="shared" si="27"/>
        <v>198</v>
      </c>
      <c r="C793" t="str">
        <f>INDEX('VBA code_permu_wo_repettn'!$T$3:$Y$6,COUNTIF('Profile-matrices_Condorcet'!$B$2:$B793,'Profile-matrices_Condorcet'!$B793),MATCH(INDEX('numeric possibilities'!D$3:D$1298,VLOOKUP($B793,'numeric possibilities'!$C$3:$G$1298,1)),'VBA code_permu_wo_repettn'!$T$2:$Y$2))</f>
        <v>B</v>
      </c>
      <c r="D793" t="str">
        <f>INDEX('VBA code_permu_wo_repettn'!$AA$3:$AF$6,COUNTIF('Profile-matrices_Condorcet'!$B$2:$B793,'Profile-matrices_Condorcet'!$B793),MATCH(INDEX('numeric possibilities'!E$3:E$1298,VLOOKUP($B793,'numeric possibilities'!$C$3:$G$1298,1)),'VBA code_permu_wo_repettn'!$AA$2:$AF$2))</f>
        <v>D</v>
      </c>
      <c r="E793" t="str">
        <f>INDEX('VBA code_permu_wo_repettn'!$AH$3:$AM$6,COUNTIF('Profile-matrices_Condorcet'!$B$2:$B793,'Profile-matrices_Condorcet'!$B793),MATCH(INDEX('numeric possibilities'!F$3:F$1298,VLOOKUP($B793,'numeric possibilities'!$C$3:$G$1298,1)),'VBA code_permu_wo_repettn'!$AH$2:$AM$2))</f>
        <v>A</v>
      </c>
      <c r="F793" t="str">
        <f>INDEX('VBA code_permu_wo_repettn'!$AO$3:$AT$6,COUNTIF('Profile-matrices_Condorcet'!$B$2:$B793,'Profile-matrices_Condorcet'!$B793),MATCH(INDEX('numeric possibilities'!G$3:G$1298,VLOOKUP($B793,'numeric possibilities'!$C$3:$G$1298,1)),'VBA code_permu_wo_repettn'!$AO$2:$AT$2))</f>
        <v>C</v>
      </c>
      <c r="G793" t="str">
        <f>IF(MAX(I793:L793)&gt;='numeric possibilities'!$B$4/2,INDEX('Profile-matrices_Condorcet'!I792:L792,1,MATCH(MAX('Profile-matrices_Condorcet'!I793:L793),'Profile-matrices_Condorcet'!I793:L793,0)),"NCW")</f>
        <v>C</v>
      </c>
      <c r="H793" t="s">
        <v>13</v>
      </c>
      <c r="I793" s="3">
        <f>COUNTIF($I791:$S791,I792)</f>
        <v>1</v>
      </c>
      <c r="J793" s="3">
        <f>COUNTIF($I791:$S791,J792)</f>
        <v>1</v>
      </c>
      <c r="K793" s="3">
        <f>COUNTIF($I791:$S791,K792)</f>
        <v>3</v>
      </c>
      <c r="L793" s="3">
        <f>COUNTIF($I791:$S791,L792)</f>
        <v>1</v>
      </c>
    </row>
    <row r="794" spans="1:20" x14ac:dyDescent="0.25">
      <c r="A794">
        <f t="shared" si="26"/>
        <v>793</v>
      </c>
      <c r="B794">
        <f t="shared" si="27"/>
        <v>199</v>
      </c>
      <c r="C794" t="str">
        <f>INDEX('VBA code_permu_wo_repettn'!$T$3:$Y$6,COUNTIF('Profile-matrices_Condorcet'!$B$2:$B794,'Profile-matrices_Condorcet'!$B794),MATCH(INDEX('numeric possibilities'!D$3:D$1298,VLOOKUP($B794,'numeric possibilities'!$C$3:$G$1298,1)),'VBA code_permu_wo_repettn'!$T$2:$Y$2))</f>
        <v>A</v>
      </c>
      <c r="D794" t="str">
        <f>INDEX('VBA code_permu_wo_repettn'!$AA$3:$AF$6,COUNTIF('Profile-matrices_Condorcet'!$B$2:$B794,'Profile-matrices_Condorcet'!$B794),MATCH(INDEX('numeric possibilities'!E$3:E$1298,VLOOKUP($B794,'numeric possibilities'!$C$3:$G$1298,1)),'VBA code_permu_wo_repettn'!$AA$2:$AF$2))</f>
        <v>B</v>
      </c>
      <c r="E794" t="str">
        <f>INDEX('VBA code_permu_wo_repettn'!$AH$3:$AM$6,COUNTIF('Profile-matrices_Condorcet'!$B$2:$B794,'Profile-matrices_Condorcet'!$B794),MATCH(INDEX('numeric possibilities'!F$3:F$1298,VLOOKUP($B794,'numeric possibilities'!$C$3:$G$1298,1)),'VBA code_permu_wo_repettn'!$AH$2:$AM$2))</f>
        <v>C</v>
      </c>
      <c r="F794" t="str">
        <f>INDEX('VBA code_permu_wo_repettn'!$AO$3:$AT$6,COUNTIF('Profile-matrices_Condorcet'!$B$2:$B794,'Profile-matrices_Condorcet'!$B794),MATCH(INDEX('numeric possibilities'!G$3:G$1298,VLOOKUP($B794,'numeric possibilities'!$C$3:$G$1298,1)),'VBA code_permu_wo_repettn'!$AO$2:$AT$2))</f>
        <v>D</v>
      </c>
      <c r="H794" t="s">
        <v>14</v>
      </c>
      <c r="I794" s="3">
        <f>IF(MATCH(I$1,$C794:$C797,0)&lt;(MATCH(J$1,$C794:$C797,0)),1*a_vote,0)+IF(MATCH(I$1,$D794:$D797,0)&lt;MATCH(J$1,$D794:$D797,0),1*b_vote,0)+IF(MATCH(I$1,$E794:$E797,0)&lt;MATCH(J$1,$E794:$E797,0),1*c_vote,0)+IF(MATCH(I$1,$F794:$F797,0)&lt;MATCH(J$1,$F794:$F797,0),1*d_vote,0)</f>
        <v>0.49</v>
      </c>
      <c r="J794" s="3">
        <f>IF(MATCH(I$1,$C794:$C797,0)&gt;(MATCH(J$1,$C794:$C797,0)),1*a_vote,0)+IF(MATCH(I$1,$D794:$D797,0)&gt;MATCH(J$1,$D794:$D797,0),1*b_vote,0)+IF(MATCH(I$1,$E794:$E797,0)&gt;MATCH(J$1,$E794:$E797,0),1*c_vote,0)+IF(MATCH(I$1,$F794:$F797,0)&gt;MATCH(J$1,$F794:$F797,0),1*d_vote,0)</f>
        <v>0.51</v>
      </c>
      <c r="K794" s="3">
        <f>IF(MATCH($K$1,$C794:$C797,0)&lt;(MATCH($L$1,$C794:$C797,0)),1*a_vote,0)+IF(MATCH($K$1,$D794:$D797,0)&lt;MATCH($L$1,$D794:$D797,0),1*b_vote,0)+IF(MATCH($K$1,$E794:$E797,0)&lt;MATCH($L$1,$E794:$E797,0),1*c_vote,0)+IF(MATCH($K$1,$F794:$F797,0)&lt;MATCH($L$1,$F794:$F797,0),1*d_vote,0)</f>
        <v>0.49</v>
      </c>
      <c r="L794" s="3">
        <f>IF(MATCH(K$1,$C794:$C797,0)&gt;(MATCH(L$1,$C794:$C797,0)),1*a_vote,0)+IF(MATCH(K$1,$D794:$D797,0)&gt;MATCH(L$1,$D794:$D797,0),1*b_vote,0)+IF(MATCH(K$1,$E794:$E797,0)&gt;MATCH(L$1,$E794:$E797,0),1*c_vote,0)+IF(MATCH(K$1,$F794:$F797,0)&gt;MATCH(L$1,$F794:$F797,0),1*d_vote,0)</f>
        <v>0.51</v>
      </c>
      <c r="M794" s="3">
        <f>IF(MATCH($M$1,$C794:$C797,0)&lt;(MATCH($N$1,$C794:$C797,0)),1*a_vote,0)+IF(MATCH($M$1,$D794:$D797,0)&lt;MATCH($N$1,$D794:$D797,0),1*b_vote,0)+IF(MATCH($M$1,$E794:$E797,0)&lt;MATCH($N$1,$E794:$E797,0),1*c_vote,0)+IF(MATCH($M$1,$F794:$F797,0)&lt;MATCH($N$1,$F794:$F797,0),1*d_vote,0)</f>
        <v>0.27</v>
      </c>
      <c r="N794" s="3">
        <f>IF(MATCH(M$1,$C794:$C797,0)&gt;(MATCH(N$1,$C794:$C797,0)),1*a_vote,0)+IF(MATCH(M$1,$D794:$D797,0)&gt;MATCH(N$1,$D794:$D797,0),1*b_vote,0)+IF(MATCH(M$1,$E794:$E797,0)&gt;MATCH(N$1,$E794:$E797,0),1*c_vote,0)+IF(MATCH(M$1,$F794:$F797,0)&gt;MATCH(N$1,$F794:$F797,0),1*d_vote,0)</f>
        <v>0.73</v>
      </c>
      <c r="O794" s="3">
        <f>IF(MATCH($O$1,$C794:$C797,0)&lt;(MATCH($P$1,$C794:$C797,0)),1*a_vote,0)+IF(MATCH($O$1,$D794:$D797,0)&lt;MATCH($P$1,$D794:$D797,0),1*b_vote,0)+IF(MATCH($O$1,$E794:$E797,0)&lt;MATCH($P$1,$E794:$E797,0),1*c_vote,0)+IF(MATCH($O$1,$F794:$F797,0)&lt;MATCH($P$1,$F794:$F797,0),1*d_vote,0)</f>
        <v>0.75</v>
      </c>
      <c r="P794" s="3">
        <f>IF(MATCH(O$1,$C794:$C797,0)&gt;(MATCH(P$1,$C794:$C797,0)),1*a_vote,0)+IF(MATCH(O$1,$D794:$D797,0)&gt;MATCH(P$1,$D794:$D797,0),1*b_vote,0)+IF(MATCH(O$1,$E794:$E797,0)&gt;MATCH(P$1,$E794:$E797,0),1*c_vote,0)+IF(MATCH(O$1,$F794:$F797,0)&gt;MATCH(P$1,$F794:$F797,0),1*d_vote,0)</f>
        <v>0.25</v>
      </c>
      <c r="Q794" s="3">
        <f>IF(MATCH($Q$1,$C794:$C797,0)&lt;(MATCH($R$1,$C794:$C797,0)),1*a_vote,0)+IF(MATCH($Q$1,$D794:$D797,0)&lt;MATCH($R$1,$D794:$D797,0),1*b_vote,0)+IF(MATCH($Q$1,$E794:$E797,0)&lt;MATCH($R$1,$E794:$E797,0),1*c_vote,0)+IF(MATCH($Q$1,$F794:$F797,0)&lt;MATCH($R$1,$F794:$F797,0),1*d_vote,0)</f>
        <v>0.53</v>
      </c>
      <c r="R794" s="3">
        <f>IF(MATCH(Q$1,$C794:$C797,0)&gt;(MATCH(R$1,$C794:$C797,0)),1*a_vote,0)+IF(MATCH(Q$1,$D794:$D797,0)&gt;MATCH(R$1,$D794:$D797,0),1*b_vote,0)+IF(MATCH(Q$1,$E794:$E797,0)&gt;MATCH(R$1,$E794:$E797,0),1*c_vote,0)+IF(MATCH(Q$1,$F794:$F797,0)&gt;MATCH(R$1,$F794:$F797,0),1*d_vote,0)</f>
        <v>0.47</v>
      </c>
      <c r="S794" s="3">
        <f>IF(MATCH($S$1,$C794:$C797,0)&lt;(MATCH($T$1,$C794:$C797,0)),1*a_vote,0)+IF(MATCH($S$1,$D794:$D797,0)&lt;MATCH($T$1,$D794:$D797,0),1*b_vote,0)+IF(MATCH($S$1,$E794:$E797,0)&lt;MATCH($T$1,$E794:$E797,0),1*c_vote,0)+IF(MATCH($S$1,$F794:$F797,0)&lt;MATCH($T$1,$F794:$F797,0),1*d_vote,0)</f>
        <v>0.78</v>
      </c>
      <c r="T794" s="3">
        <f>IF(MATCH(S$1,$C794:$C797,0)&gt;(MATCH(T$1,$C794:$C797,0)),1*a_vote,0)+IF(MATCH(S$1,$D794:$D797,0)&gt;MATCH(T$1,$D794:$D797,0),1*b_vote,0)+IF(MATCH(S$1,$E794:$E797,0)&gt;MATCH(T$1,$E794:$E797,0),1*c_vote,0)+IF(MATCH(S$1,$F794:$F797,0)&gt;MATCH(T$1,$F794:$F797,0),1*d_vote,0)</f>
        <v>0.21999999999999997</v>
      </c>
    </row>
    <row r="795" spans="1:20" x14ac:dyDescent="0.25">
      <c r="A795">
        <f t="shared" si="26"/>
        <v>794</v>
      </c>
      <c r="B795">
        <f t="shared" si="27"/>
        <v>199</v>
      </c>
      <c r="C795" t="str">
        <f>INDEX('VBA code_permu_wo_repettn'!$T$3:$Y$6,COUNTIF('Profile-matrices_Condorcet'!$B$2:$B795,'Profile-matrices_Condorcet'!$B795),MATCH(INDEX('numeric possibilities'!D$3:D$1298,VLOOKUP($B795,'numeric possibilities'!$C$3:$G$1298,1)),'VBA code_permu_wo_repettn'!$T$2:$Y$2))</f>
        <v>B</v>
      </c>
      <c r="D795" t="str">
        <f>INDEX('VBA code_permu_wo_repettn'!$AA$3:$AF$6,COUNTIF('Profile-matrices_Condorcet'!$B$2:$B795,'Profile-matrices_Condorcet'!$B795),MATCH(INDEX('numeric possibilities'!E$3:E$1298,VLOOKUP($B795,'numeric possibilities'!$C$3:$G$1298,1)),'VBA code_permu_wo_repettn'!$AA$2:$AF$2))</f>
        <v>C</v>
      </c>
      <c r="E795" t="str">
        <f>INDEX('VBA code_permu_wo_repettn'!$AH$3:$AM$6,COUNTIF('Profile-matrices_Condorcet'!$B$2:$B795,'Profile-matrices_Condorcet'!$B795),MATCH(INDEX('numeric possibilities'!F$3:F$1298,VLOOKUP($B795,'numeric possibilities'!$C$3:$G$1298,1)),'VBA code_permu_wo_repettn'!$AH$2:$AM$2))</f>
        <v>D</v>
      </c>
      <c r="F795" t="str">
        <f>INDEX('VBA code_permu_wo_repettn'!$AO$3:$AT$6,COUNTIF('Profile-matrices_Condorcet'!$B$2:$B795,'Profile-matrices_Condorcet'!$B795),MATCH(INDEX('numeric possibilities'!G$3:G$1298,VLOOKUP($B795,'numeric possibilities'!$C$3:$G$1298,1)),'VBA code_permu_wo_repettn'!$AO$2:$AT$2))</f>
        <v>A</v>
      </c>
      <c r="H795" t="s">
        <v>15</v>
      </c>
      <c r="I795" t="str">
        <f>IF(I794&gt;J794,$I$1,IF(I794&lt;J794,$J$1,0))</f>
        <v>B</v>
      </c>
      <c r="K795" t="str">
        <f>IF(K794&gt;L794,$K$1,IF(K794&lt;L794,$L$1,0))</f>
        <v>C</v>
      </c>
      <c r="M795" t="str">
        <f>IF(M794&gt;N794,$M$1,IF(M794&lt;N794,$N$1,0))</f>
        <v>D</v>
      </c>
      <c r="O795" t="str">
        <f>IF(O794&gt;P794,$O$1,IF(O794&lt;P794,$P$1,0))</f>
        <v>B</v>
      </c>
      <c r="Q795" t="str">
        <f>IF(Q794&gt;R794,$Q$1,IF(Q794&lt;R794,$R$1,0))</f>
        <v>B</v>
      </c>
      <c r="S795" t="str">
        <f>IF(S794&gt;T794,$S$1,IF(S794&lt;T794,$T$1,0))</f>
        <v>C</v>
      </c>
    </row>
    <row r="796" spans="1:20" x14ac:dyDescent="0.25">
      <c r="A796">
        <f t="shared" si="26"/>
        <v>795</v>
      </c>
      <c r="B796">
        <f t="shared" si="27"/>
        <v>199</v>
      </c>
      <c r="C796" t="str">
        <f>INDEX('VBA code_permu_wo_repettn'!$T$3:$Y$6,COUNTIF('Profile-matrices_Condorcet'!$B$2:$B796,'Profile-matrices_Condorcet'!$B796),MATCH(INDEX('numeric possibilities'!D$3:D$1298,VLOOKUP($B796,'numeric possibilities'!$C$3:$G$1298,1)),'VBA code_permu_wo_repettn'!$T$2:$Y$2))</f>
        <v>C</v>
      </c>
      <c r="D796" t="str">
        <f>INDEX('VBA code_permu_wo_repettn'!$AA$3:$AF$6,COUNTIF('Profile-matrices_Condorcet'!$B$2:$B796,'Profile-matrices_Condorcet'!$B796),MATCH(INDEX('numeric possibilities'!E$3:E$1298,VLOOKUP($B796,'numeric possibilities'!$C$3:$G$1298,1)),'VBA code_permu_wo_repettn'!$AA$2:$AF$2))</f>
        <v>D</v>
      </c>
      <c r="E796" t="str">
        <f>INDEX('VBA code_permu_wo_repettn'!$AH$3:$AM$6,COUNTIF('Profile-matrices_Condorcet'!$B$2:$B796,'Profile-matrices_Condorcet'!$B796),MATCH(INDEX('numeric possibilities'!F$3:F$1298,VLOOKUP($B796,'numeric possibilities'!$C$3:$G$1298,1)),'VBA code_permu_wo_repettn'!$AH$2:$AM$2))</f>
        <v>B</v>
      </c>
      <c r="F796" t="str">
        <f>INDEX('VBA code_permu_wo_repettn'!$AO$3:$AT$6,COUNTIF('Profile-matrices_Condorcet'!$B$2:$B796,'Profile-matrices_Condorcet'!$B796),MATCH(INDEX('numeric possibilities'!G$3:G$1298,VLOOKUP($B796,'numeric possibilities'!$C$3:$G$1298,1)),'VBA code_permu_wo_repettn'!$AO$2:$AT$2))</f>
        <v>B</v>
      </c>
      <c r="I796" t="s">
        <v>0</v>
      </c>
      <c r="J796" t="s">
        <v>1</v>
      </c>
      <c r="K796" t="s">
        <v>2</v>
      </c>
      <c r="L796" t="s">
        <v>3</v>
      </c>
    </row>
    <row r="797" spans="1:20" x14ac:dyDescent="0.25">
      <c r="A797">
        <f t="shared" si="26"/>
        <v>796</v>
      </c>
      <c r="B797">
        <f t="shared" si="27"/>
        <v>199</v>
      </c>
      <c r="C797" t="str">
        <f>INDEX('VBA code_permu_wo_repettn'!$T$3:$Y$6,COUNTIF('Profile-matrices_Condorcet'!$B$2:$B797,'Profile-matrices_Condorcet'!$B797),MATCH(INDEX('numeric possibilities'!D$3:D$1298,VLOOKUP($B797,'numeric possibilities'!$C$3:$G$1298,1)),'VBA code_permu_wo_repettn'!$T$2:$Y$2))</f>
        <v>D</v>
      </c>
      <c r="D797" t="str">
        <f>INDEX('VBA code_permu_wo_repettn'!$AA$3:$AF$6,COUNTIF('Profile-matrices_Condorcet'!$B$2:$B797,'Profile-matrices_Condorcet'!$B797),MATCH(INDEX('numeric possibilities'!E$3:E$1298,VLOOKUP($B797,'numeric possibilities'!$C$3:$G$1298,1)),'VBA code_permu_wo_repettn'!$AA$2:$AF$2))</f>
        <v>A</v>
      </c>
      <c r="E797" t="str">
        <f>INDEX('VBA code_permu_wo_repettn'!$AH$3:$AM$6,COUNTIF('Profile-matrices_Condorcet'!$B$2:$B797,'Profile-matrices_Condorcet'!$B797),MATCH(INDEX('numeric possibilities'!F$3:F$1298,VLOOKUP($B797,'numeric possibilities'!$C$3:$G$1298,1)),'VBA code_permu_wo_repettn'!$AH$2:$AM$2))</f>
        <v>A</v>
      </c>
      <c r="F797" t="str">
        <f>INDEX('VBA code_permu_wo_repettn'!$AO$3:$AT$6,COUNTIF('Profile-matrices_Condorcet'!$B$2:$B797,'Profile-matrices_Condorcet'!$B797),MATCH(INDEX('numeric possibilities'!G$3:G$1298,VLOOKUP($B797,'numeric possibilities'!$C$3:$G$1298,1)),'VBA code_permu_wo_repettn'!$AO$2:$AT$2))</f>
        <v>C</v>
      </c>
      <c r="G797" t="str">
        <f>IF(MAX(I797:L797)&gt;='numeric possibilities'!$B$4/2,INDEX('Profile-matrices_Condorcet'!I796:L796,1,MATCH(MAX('Profile-matrices_Condorcet'!I797:L797),'Profile-matrices_Condorcet'!I797:L797,0)),"NCW")</f>
        <v>B</v>
      </c>
      <c r="H797" t="s">
        <v>13</v>
      </c>
      <c r="I797" s="3">
        <f>COUNTIF($I795:$S795,I796)</f>
        <v>0</v>
      </c>
      <c r="J797" s="3">
        <f>COUNTIF($I795:$S795,J796)</f>
        <v>3</v>
      </c>
      <c r="K797" s="3">
        <f>COUNTIF($I795:$S795,K796)</f>
        <v>2</v>
      </c>
      <c r="L797" s="3">
        <f>COUNTIF($I795:$S795,L796)</f>
        <v>1</v>
      </c>
    </row>
    <row r="798" spans="1:20" x14ac:dyDescent="0.25">
      <c r="A798">
        <f t="shared" si="26"/>
        <v>797</v>
      </c>
      <c r="B798">
        <f t="shared" si="27"/>
        <v>200</v>
      </c>
      <c r="C798" t="str">
        <f>INDEX('VBA code_permu_wo_repettn'!$T$3:$Y$6,COUNTIF('Profile-matrices_Condorcet'!$B$2:$B798,'Profile-matrices_Condorcet'!$B798),MATCH(INDEX('numeric possibilities'!D$3:D$1298,VLOOKUP($B798,'numeric possibilities'!$C$3:$G$1298,1)),'VBA code_permu_wo_repettn'!$T$2:$Y$2))</f>
        <v>A</v>
      </c>
      <c r="D798" t="str">
        <f>INDEX('VBA code_permu_wo_repettn'!$AA$3:$AF$6,COUNTIF('Profile-matrices_Condorcet'!$B$2:$B798,'Profile-matrices_Condorcet'!$B798),MATCH(INDEX('numeric possibilities'!E$3:E$1298,VLOOKUP($B798,'numeric possibilities'!$C$3:$G$1298,1)),'VBA code_permu_wo_repettn'!$AA$2:$AF$2))</f>
        <v>B</v>
      </c>
      <c r="E798" t="str">
        <f>INDEX('VBA code_permu_wo_repettn'!$AH$3:$AM$6,COUNTIF('Profile-matrices_Condorcet'!$B$2:$B798,'Profile-matrices_Condorcet'!$B798),MATCH(INDEX('numeric possibilities'!F$3:F$1298,VLOOKUP($B798,'numeric possibilities'!$C$3:$G$1298,1)),'VBA code_permu_wo_repettn'!$AH$2:$AM$2))</f>
        <v>C</v>
      </c>
      <c r="F798" t="str">
        <f>INDEX('VBA code_permu_wo_repettn'!$AO$3:$AT$6,COUNTIF('Profile-matrices_Condorcet'!$B$2:$B798,'Profile-matrices_Condorcet'!$B798),MATCH(INDEX('numeric possibilities'!G$3:G$1298,VLOOKUP($B798,'numeric possibilities'!$C$3:$G$1298,1)),'VBA code_permu_wo_repettn'!$AO$2:$AT$2))</f>
        <v>D</v>
      </c>
      <c r="H798" t="s">
        <v>14</v>
      </c>
      <c r="I798" s="3">
        <f>IF(MATCH(I$1,$C798:$C801,0)&lt;(MATCH(J$1,$C798:$C801,0)),1*a_vote,0)+IF(MATCH(I$1,$D798:$D801,0)&lt;MATCH(J$1,$D798:$D801,0),1*b_vote,0)+IF(MATCH(I$1,$E798:$E801,0)&lt;MATCH(J$1,$E798:$E801,0),1*c_vote,0)+IF(MATCH(I$1,$F798:$F801,0)&lt;MATCH(J$1,$F798:$F801,0),1*d_vote,0)</f>
        <v>0.49</v>
      </c>
      <c r="J798" s="3">
        <f>IF(MATCH(I$1,$C798:$C801,0)&gt;(MATCH(J$1,$C798:$C801,0)),1*a_vote,0)+IF(MATCH(I$1,$D798:$D801,0)&gt;MATCH(J$1,$D798:$D801,0),1*b_vote,0)+IF(MATCH(I$1,$E798:$E801,0)&gt;MATCH(J$1,$E798:$E801,0),1*c_vote,0)+IF(MATCH(I$1,$F798:$F801,0)&gt;MATCH(J$1,$F798:$F801,0),1*d_vote,0)</f>
        <v>0.51</v>
      </c>
      <c r="K798" s="3">
        <f>IF(MATCH($K$1,$C798:$C801,0)&lt;(MATCH($L$1,$C798:$C801,0)),1*a_vote,0)+IF(MATCH($K$1,$D798:$D801,0)&lt;MATCH($L$1,$D798:$D801,0),1*b_vote,0)+IF(MATCH($K$1,$E798:$E801,0)&lt;MATCH($L$1,$E798:$E801,0),1*c_vote,0)+IF(MATCH($K$1,$F798:$F801,0)&lt;MATCH($L$1,$F798:$F801,0),1*d_vote,0)</f>
        <v>0.49</v>
      </c>
      <c r="L798" s="3">
        <f>IF(MATCH(K$1,$C798:$C801,0)&gt;(MATCH(L$1,$C798:$C801,0)),1*a_vote,0)+IF(MATCH(K$1,$D798:$D801,0)&gt;MATCH(L$1,$D798:$D801,0),1*b_vote,0)+IF(MATCH(K$1,$E798:$E801,0)&gt;MATCH(L$1,$E798:$E801,0),1*c_vote,0)+IF(MATCH(K$1,$F798:$F801,0)&gt;MATCH(L$1,$F798:$F801,0),1*d_vote,0)</f>
        <v>0.51</v>
      </c>
      <c r="M798" s="3">
        <f>IF(MATCH($M$1,$C798:$C801,0)&lt;(MATCH($N$1,$C798:$C801,0)),1*a_vote,0)+IF(MATCH($M$1,$D798:$D801,0)&lt;MATCH($N$1,$D798:$D801,0),1*b_vote,0)+IF(MATCH($M$1,$E798:$E801,0)&lt;MATCH($N$1,$E798:$E801,0),1*c_vote,0)+IF(MATCH($M$1,$F798:$F801,0)&lt;MATCH($N$1,$F798:$F801,0),1*d_vote,0)</f>
        <v>0.27</v>
      </c>
      <c r="N798" s="3">
        <f>IF(MATCH(M$1,$C798:$C801,0)&gt;(MATCH(N$1,$C798:$C801,0)),1*a_vote,0)+IF(MATCH(M$1,$D798:$D801,0)&gt;MATCH(N$1,$D798:$D801,0),1*b_vote,0)+IF(MATCH(M$1,$E798:$E801,0)&gt;MATCH(N$1,$E798:$E801,0),1*c_vote,0)+IF(MATCH(M$1,$F798:$F801,0)&gt;MATCH(N$1,$F798:$F801,0),1*d_vote,0)</f>
        <v>0.73</v>
      </c>
      <c r="O798" s="3">
        <f>IF(MATCH($O$1,$C798:$C801,0)&lt;(MATCH($P$1,$C798:$C801,0)),1*a_vote,0)+IF(MATCH($O$1,$D798:$D801,0)&lt;MATCH($P$1,$D798:$D801,0),1*b_vote,0)+IF(MATCH($O$1,$E798:$E801,0)&lt;MATCH($P$1,$E798:$E801,0),1*c_vote,0)+IF(MATCH($O$1,$F798:$F801,0)&lt;MATCH($P$1,$F798:$F801,0),1*d_vote,0)</f>
        <v>0.75</v>
      </c>
      <c r="P798" s="3">
        <f>IF(MATCH(O$1,$C798:$C801,0)&gt;(MATCH(P$1,$C798:$C801,0)),1*a_vote,0)+IF(MATCH(O$1,$D798:$D801,0)&gt;MATCH(P$1,$D798:$D801,0),1*b_vote,0)+IF(MATCH(O$1,$E798:$E801,0)&gt;MATCH(P$1,$E798:$E801,0),1*c_vote,0)+IF(MATCH(O$1,$F798:$F801,0)&gt;MATCH(P$1,$F798:$F801,0),1*d_vote,0)</f>
        <v>0.25</v>
      </c>
      <c r="Q798" s="3">
        <f>IF(MATCH($Q$1,$C798:$C801,0)&lt;(MATCH($R$1,$C798:$C801,0)),1*a_vote,0)+IF(MATCH($Q$1,$D798:$D801,0)&lt;MATCH($R$1,$D798:$D801,0),1*b_vote,0)+IF(MATCH($Q$1,$E798:$E801,0)&lt;MATCH($R$1,$E798:$E801,0),1*c_vote,0)+IF(MATCH($Q$1,$F798:$F801,0)&lt;MATCH($R$1,$F798:$F801,0),1*d_vote,0)</f>
        <v>0.53</v>
      </c>
      <c r="R798" s="3">
        <f>IF(MATCH(Q$1,$C798:$C801,0)&gt;(MATCH(R$1,$C798:$C801,0)),1*a_vote,0)+IF(MATCH(Q$1,$D798:$D801,0)&gt;MATCH(R$1,$D798:$D801,0),1*b_vote,0)+IF(MATCH(Q$1,$E798:$E801,0)&gt;MATCH(R$1,$E798:$E801,0),1*c_vote,0)+IF(MATCH(Q$1,$F798:$F801,0)&gt;MATCH(R$1,$F798:$F801,0),1*d_vote,0)</f>
        <v>0.47</v>
      </c>
      <c r="S798" s="3">
        <f>IF(MATCH($S$1,$C798:$C801,0)&lt;(MATCH($T$1,$C798:$C801,0)),1*a_vote,0)+IF(MATCH($S$1,$D798:$D801,0)&lt;MATCH($T$1,$D798:$D801,0),1*b_vote,0)+IF(MATCH($S$1,$E798:$E801,0)&lt;MATCH($T$1,$E798:$E801,0),1*c_vote,0)+IF(MATCH($S$1,$F798:$F801,0)&lt;MATCH($T$1,$F798:$F801,0),1*d_vote,0)</f>
        <v>0.51</v>
      </c>
      <c r="T798" s="3">
        <f>IF(MATCH(S$1,$C798:$C801,0)&gt;(MATCH(T$1,$C798:$C801,0)),1*a_vote,0)+IF(MATCH(S$1,$D798:$D801,0)&gt;MATCH(T$1,$D798:$D801,0),1*b_vote,0)+IF(MATCH(S$1,$E798:$E801,0)&gt;MATCH(T$1,$E798:$E801,0),1*c_vote,0)+IF(MATCH(S$1,$F798:$F801,0)&gt;MATCH(T$1,$F798:$F801,0),1*d_vote,0)</f>
        <v>0.49</v>
      </c>
    </row>
    <row r="799" spans="1:20" x14ac:dyDescent="0.25">
      <c r="A799">
        <f t="shared" si="26"/>
        <v>798</v>
      </c>
      <c r="B799">
        <f t="shared" si="27"/>
        <v>200</v>
      </c>
      <c r="C799" t="str">
        <f>INDEX('VBA code_permu_wo_repettn'!$T$3:$Y$6,COUNTIF('Profile-matrices_Condorcet'!$B$2:$B799,'Profile-matrices_Condorcet'!$B799),MATCH(INDEX('numeric possibilities'!D$3:D$1298,VLOOKUP($B799,'numeric possibilities'!$C$3:$G$1298,1)),'VBA code_permu_wo_repettn'!$T$2:$Y$2))</f>
        <v>B</v>
      </c>
      <c r="D799" t="str">
        <f>INDEX('VBA code_permu_wo_repettn'!$AA$3:$AF$6,COUNTIF('Profile-matrices_Condorcet'!$B$2:$B799,'Profile-matrices_Condorcet'!$B799),MATCH(INDEX('numeric possibilities'!E$3:E$1298,VLOOKUP($B799,'numeric possibilities'!$C$3:$G$1298,1)),'VBA code_permu_wo_repettn'!$AA$2:$AF$2))</f>
        <v>C</v>
      </c>
      <c r="E799" t="str">
        <f>INDEX('VBA code_permu_wo_repettn'!$AH$3:$AM$6,COUNTIF('Profile-matrices_Condorcet'!$B$2:$B799,'Profile-matrices_Condorcet'!$B799),MATCH(INDEX('numeric possibilities'!F$3:F$1298,VLOOKUP($B799,'numeric possibilities'!$C$3:$G$1298,1)),'VBA code_permu_wo_repettn'!$AH$2:$AM$2))</f>
        <v>D</v>
      </c>
      <c r="F799" t="str">
        <f>INDEX('VBA code_permu_wo_repettn'!$AO$3:$AT$6,COUNTIF('Profile-matrices_Condorcet'!$B$2:$B799,'Profile-matrices_Condorcet'!$B799),MATCH(INDEX('numeric possibilities'!G$3:G$1298,VLOOKUP($B799,'numeric possibilities'!$C$3:$G$1298,1)),'VBA code_permu_wo_repettn'!$AO$2:$AT$2))</f>
        <v>A</v>
      </c>
      <c r="H799" t="s">
        <v>15</v>
      </c>
      <c r="I799" t="str">
        <f>IF(I798&gt;J798,$I$1,IF(I798&lt;J798,$J$1,0))</f>
        <v>B</v>
      </c>
      <c r="K799" t="str">
        <f>IF(K798&gt;L798,$K$1,IF(K798&lt;L798,$L$1,0))</f>
        <v>C</v>
      </c>
      <c r="M799" t="str">
        <f>IF(M798&gt;N798,$M$1,IF(M798&lt;N798,$N$1,0))</f>
        <v>D</v>
      </c>
      <c r="O799" t="str">
        <f>IF(O798&gt;P798,$O$1,IF(O798&lt;P798,$P$1,0))</f>
        <v>B</v>
      </c>
      <c r="Q799" t="str">
        <f>IF(Q798&gt;R798,$Q$1,IF(Q798&lt;R798,$R$1,0))</f>
        <v>B</v>
      </c>
      <c r="S799" t="str">
        <f>IF(S798&gt;T798,$S$1,IF(S798&lt;T798,$T$1,0))</f>
        <v>C</v>
      </c>
    </row>
    <row r="800" spans="1:20" x14ac:dyDescent="0.25">
      <c r="A800">
        <f t="shared" si="26"/>
        <v>799</v>
      </c>
      <c r="B800">
        <f t="shared" si="27"/>
        <v>200</v>
      </c>
      <c r="C800" t="str">
        <f>INDEX('VBA code_permu_wo_repettn'!$T$3:$Y$6,COUNTIF('Profile-matrices_Condorcet'!$B$2:$B800,'Profile-matrices_Condorcet'!$B800),MATCH(INDEX('numeric possibilities'!D$3:D$1298,VLOOKUP($B800,'numeric possibilities'!$C$3:$G$1298,1)),'VBA code_permu_wo_repettn'!$T$2:$Y$2))</f>
        <v>D</v>
      </c>
      <c r="D800" t="str">
        <f>INDEX('VBA code_permu_wo_repettn'!$AA$3:$AF$6,COUNTIF('Profile-matrices_Condorcet'!$B$2:$B800,'Profile-matrices_Condorcet'!$B800),MATCH(INDEX('numeric possibilities'!E$3:E$1298,VLOOKUP($B800,'numeric possibilities'!$C$3:$G$1298,1)),'VBA code_permu_wo_repettn'!$AA$2:$AF$2))</f>
        <v>D</v>
      </c>
      <c r="E800" t="str">
        <f>INDEX('VBA code_permu_wo_repettn'!$AH$3:$AM$6,COUNTIF('Profile-matrices_Condorcet'!$B$2:$B800,'Profile-matrices_Condorcet'!$B800),MATCH(INDEX('numeric possibilities'!F$3:F$1298,VLOOKUP($B800,'numeric possibilities'!$C$3:$G$1298,1)),'VBA code_permu_wo_repettn'!$AH$2:$AM$2))</f>
        <v>B</v>
      </c>
      <c r="F800" t="str">
        <f>INDEX('VBA code_permu_wo_repettn'!$AO$3:$AT$6,COUNTIF('Profile-matrices_Condorcet'!$B$2:$B800,'Profile-matrices_Condorcet'!$B800),MATCH(INDEX('numeric possibilities'!G$3:G$1298,VLOOKUP($B800,'numeric possibilities'!$C$3:$G$1298,1)),'VBA code_permu_wo_repettn'!$AO$2:$AT$2))</f>
        <v>B</v>
      </c>
      <c r="I800" t="s">
        <v>0</v>
      </c>
      <c r="J800" t="s">
        <v>1</v>
      </c>
      <c r="K800" t="s">
        <v>2</v>
      </c>
      <c r="L800" t="s">
        <v>3</v>
      </c>
    </row>
    <row r="801" spans="1:20" x14ac:dyDescent="0.25">
      <c r="A801">
        <f t="shared" si="26"/>
        <v>800</v>
      </c>
      <c r="B801">
        <f t="shared" si="27"/>
        <v>200</v>
      </c>
      <c r="C801" t="str">
        <f>INDEX('VBA code_permu_wo_repettn'!$T$3:$Y$6,COUNTIF('Profile-matrices_Condorcet'!$B$2:$B801,'Profile-matrices_Condorcet'!$B801),MATCH(INDEX('numeric possibilities'!D$3:D$1298,VLOOKUP($B801,'numeric possibilities'!$C$3:$G$1298,1)),'VBA code_permu_wo_repettn'!$T$2:$Y$2))</f>
        <v>C</v>
      </c>
      <c r="D801" t="str">
        <f>INDEX('VBA code_permu_wo_repettn'!$AA$3:$AF$6,COUNTIF('Profile-matrices_Condorcet'!$B$2:$B801,'Profile-matrices_Condorcet'!$B801),MATCH(INDEX('numeric possibilities'!E$3:E$1298,VLOOKUP($B801,'numeric possibilities'!$C$3:$G$1298,1)),'VBA code_permu_wo_repettn'!$AA$2:$AF$2))</f>
        <v>A</v>
      </c>
      <c r="E801" t="str">
        <f>INDEX('VBA code_permu_wo_repettn'!$AH$3:$AM$6,COUNTIF('Profile-matrices_Condorcet'!$B$2:$B801,'Profile-matrices_Condorcet'!$B801),MATCH(INDEX('numeric possibilities'!F$3:F$1298,VLOOKUP($B801,'numeric possibilities'!$C$3:$G$1298,1)),'VBA code_permu_wo_repettn'!$AH$2:$AM$2))</f>
        <v>A</v>
      </c>
      <c r="F801" t="str">
        <f>INDEX('VBA code_permu_wo_repettn'!$AO$3:$AT$6,COUNTIF('Profile-matrices_Condorcet'!$B$2:$B801,'Profile-matrices_Condorcet'!$B801),MATCH(INDEX('numeric possibilities'!G$3:G$1298,VLOOKUP($B801,'numeric possibilities'!$C$3:$G$1298,1)),'VBA code_permu_wo_repettn'!$AO$2:$AT$2))</f>
        <v>C</v>
      </c>
      <c r="G801" t="str">
        <f>IF(MAX(I801:L801)&gt;='numeric possibilities'!$B$4/2,INDEX('Profile-matrices_Condorcet'!I800:L800,1,MATCH(MAX('Profile-matrices_Condorcet'!I801:L801),'Profile-matrices_Condorcet'!I801:L801,0)),"NCW")</f>
        <v>B</v>
      </c>
      <c r="H801" t="s">
        <v>13</v>
      </c>
      <c r="I801" s="3">
        <f>COUNTIF($I799:$S799,I800)</f>
        <v>0</v>
      </c>
      <c r="J801" s="3">
        <f>COUNTIF($I799:$S799,J800)</f>
        <v>3</v>
      </c>
      <c r="K801" s="3">
        <f>COUNTIF($I799:$S799,K800)</f>
        <v>2</v>
      </c>
      <c r="L801" s="3">
        <f>COUNTIF($I799:$S799,L800)</f>
        <v>1</v>
      </c>
    </row>
    <row r="802" spans="1:20" x14ac:dyDescent="0.25">
      <c r="A802">
        <f t="shared" si="26"/>
        <v>801</v>
      </c>
      <c r="B802">
        <f t="shared" si="27"/>
        <v>201</v>
      </c>
      <c r="C802" t="str">
        <f>INDEX('VBA code_permu_wo_repettn'!$T$3:$Y$6,COUNTIF('Profile-matrices_Condorcet'!$B$2:$B802,'Profile-matrices_Condorcet'!$B802),MATCH(INDEX('numeric possibilities'!D$3:D$1298,VLOOKUP($B802,'numeric possibilities'!$C$3:$G$1298,1)),'VBA code_permu_wo_repettn'!$T$2:$Y$2))</f>
        <v>A</v>
      </c>
      <c r="D802" t="str">
        <f>INDEX('VBA code_permu_wo_repettn'!$AA$3:$AF$6,COUNTIF('Profile-matrices_Condorcet'!$B$2:$B802,'Profile-matrices_Condorcet'!$B802),MATCH(INDEX('numeric possibilities'!E$3:E$1298,VLOOKUP($B802,'numeric possibilities'!$C$3:$G$1298,1)),'VBA code_permu_wo_repettn'!$AA$2:$AF$2))</f>
        <v>B</v>
      </c>
      <c r="E802" t="str">
        <f>INDEX('VBA code_permu_wo_repettn'!$AH$3:$AM$6,COUNTIF('Profile-matrices_Condorcet'!$B$2:$B802,'Profile-matrices_Condorcet'!$B802),MATCH(INDEX('numeric possibilities'!F$3:F$1298,VLOOKUP($B802,'numeric possibilities'!$C$3:$G$1298,1)),'VBA code_permu_wo_repettn'!$AH$2:$AM$2))</f>
        <v>C</v>
      </c>
      <c r="F802" t="str">
        <f>INDEX('VBA code_permu_wo_repettn'!$AO$3:$AT$6,COUNTIF('Profile-matrices_Condorcet'!$B$2:$B802,'Profile-matrices_Condorcet'!$B802),MATCH(INDEX('numeric possibilities'!G$3:G$1298,VLOOKUP($B802,'numeric possibilities'!$C$3:$G$1298,1)),'VBA code_permu_wo_repettn'!$AO$2:$AT$2))</f>
        <v>D</v>
      </c>
      <c r="H802" t="s">
        <v>14</v>
      </c>
      <c r="I802" s="3">
        <f>IF(MATCH(I$1,$C802:$C805,0)&lt;(MATCH(J$1,$C802:$C805,0)),1*a_vote,0)+IF(MATCH(I$1,$D802:$D805,0)&lt;MATCH(J$1,$D802:$D805,0),1*b_vote,0)+IF(MATCH(I$1,$E802:$E805,0)&lt;MATCH(J$1,$E802:$E805,0),1*c_vote,0)+IF(MATCH(I$1,$F802:$F805,0)&lt;MATCH(J$1,$F802:$F805,0),1*d_vote,0)</f>
        <v>0.49</v>
      </c>
      <c r="J802" s="3">
        <f>IF(MATCH(I$1,$C802:$C805,0)&gt;(MATCH(J$1,$C802:$C805,0)),1*a_vote,0)+IF(MATCH(I$1,$D802:$D805,0)&gt;MATCH(J$1,$D802:$D805,0),1*b_vote,0)+IF(MATCH(I$1,$E802:$E805,0)&gt;MATCH(J$1,$E802:$E805,0),1*c_vote,0)+IF(MATCH(I$1,$F802:$F805,0)&gt;MATCH(J$1,$F802:$F805,0),1*d_vote,0)</f>
        <v>0.51</v>
      </c>
      <c r="K802" s="3">
        <f>IF(MATCH($K$1,$C802:$C805,0)&lt;(MATCH($L$1,$C802:$C805,0)),1*a_vote,0)+IF(MATCH($K$1,$D802:$D805,0)&lt;MATCH($L$1,$D802:$D805,0),1*b_vote,0)+IF(MATCH($K$1,$E802:$E805,0)&lt;MATCH($L$1,$E802:$E805,0),1*c_vote,0)+IF(MATCH($K$1,$F802:$F805,0)&lt;MATCH($L$1,$F802:$F805,0),1*d_vote,0)</f>
        <v>0.49</v>
      </c>
      <c r="L802" s="3">
        <f>IF(MATCH(K$1,$C802:$C805,0)&gt;(MATCH(L$1,$C802:$C805,0)),1*a_vote,0)+IF(MATCH(K$1,$D802:$D805,0)&gt;MATCH(L$1,$D802:$D805,0),1*b_vote,0)+IF(MATCH(K$1,$E802:$E805,0)&gt;MATCH(L$1,$E802:$E805,0),1*c_vote,0)+IF(MATCH(K$1,$F802:$F805,0)&gt;MATCH(L$1,$F802:$F805,0),1*d_vote,0)</f>
        <v>0.51</v>
      </c>
      <c r="M802" s="3">
        <f>IF(MATCH($M$1,$C802:$C805,0)&lt;(MATCH($N$1,$C802:$C805,0)),1*a_vote,0)+IF(MATCH($M$1,$D802:$D805,0)&lt;MATCH($N$1,$D802:$D805,0),1*b_vote,0)+IF(MATCH($M$1,$E802:$E805,0)&lt;MATCH($N$1,$E802:$E805,0),1*c_vote,0)+IF(MATCH($M$1,$F802:$F805,0)&lt;MATCH($N$1,$F802:$F805,0),1*d_vote,0)</f>
        <v>0.27</v>
      </c>
      <c r="N802" s="3">
        <f>IF(MATCH(M$1,$C802:$C805,0)&gt;(MATCH(N$1,$C802:$C805,0)),1*a_vote,0)+IF(MATCH(M$1,$D802:$D805,0)&gt;MATCH(N$1,$D802:$D805,0),1*b_vote,0)+IF(MATCH(M$1,$E802:$E805,0)&gt;MATCH(N$1,$E802:$E805,0),1*c_vote,0)+IF(MATCH(M$1,$F802:$F805,0)&gt;MATCH(N$1,$F802:$F805,0),1*d_vote,0)</f>
        <v>0.73</v>
      </c>
      <c r="O802" s="3">
        <f>IF(MATCH($O$1,$C802:$C805,0)&lt;(MATCH($P$1,$C802:$C805,0)),1*a_vote,0)+IF(MATCH($O$1,$D802:$D805,0)&lt;MATCH($P$1,$D802:$D805,0),1*b_vote,0)+IF(MATCH($O$1,$E802:$E805,0)&lt;MATCH($P$1,$E802:$E805,0),1*c_vote,0)+IF(MATCH($O$1,$F802:$F805,0)&lt;MATCH($P$1,$F802:$F805,0),1*d_vote,0)</f>
        <v>0.48</v>
      </c>
      <c r="P802" s="3">
        <f>IF(MATCH(O$1,$C802:$C805,0)&gt;(MATCH(P$1,$C802:$C805,0)),1*a_vote,0)+IF(MATCH(O$1,$D802:$D805,0)&gt;MATCH(P$1,$D802:$D805,0),1*b_vote,0)+IF(MATCH(O$1,$E802:$E805,0)&gt;MATCH(P$1,$E802:$E805,0),1*c_vote,0)+IF(MATCH(O$1,$F802:$F805,0)&gt;MATCH(P$1,$F802:$F805,0),1*d_vote,0)</f>
        <v>0.52</v>
      </c>
      <c r="Q802" s="3">
        <f>IF(MATCH($Q$1,$C802:$C805,0)&lt;(MATCH($R$1,$C802:$C805,0)),1*a_vote,0)+IF(MATCH($Q$1,$D802:$D805,0)&lt;MATCH($R$1,$D802:$D805,0),1*b_vote,0)+IF(MATCH($Q$1,$E802:$E805,0)&lt;MATCH($R$1,$E802:$E805,0),1*c_vote,0)+IF(MATCH($Q$1,$F802:$F805,0)&lt;MATCH($R$1,$F802:$F805,0),1*d_vote,0)</f>
        <v>0.53</v>
      </c>
      <c r="R802" s="3">
        <f>IF(MATCH(Q$1,$C802:$C805,0)&gt;(MATCH(R$1,$C802:$C805,0)),1*a_vote,0)+IF(MATCH(Q$1,$D802:$D805,0)&gt;MATCH(R$1,$D802:$D805,0),1*b_vote,0)+IF(MATCH(Q$1,$E802:$E805,0)&gt;MATCH(R$1,$E802:$E805,0),1*c_vote,0)+IF(MATCH(Q$1,$F802:$F805,0)&gt;MATCH(R$1,$F802:$F805,0),1*d_vote,0)</f>
        <v>0.47</v>
      </c>
      <c r="S802" s="3">
        <f>IF(MATCH($S$1,$C802:$C805,0)&lt;(MATCH($T$1,$C802:$C805,0)),1*a_vote,0)+IF(MATCH($S$1,$D802:$D805,0)&lt;MATCH($T$1,$D802:$D805,0),1*b_vote,0)+IF(MATCH($S$1,$E802:$E805,0)&lt;MATCH($T$1,$E802:$E805,0),1*c_vote,0)+IF(MATCH($S$1,$F802:$F805,0)&lt;MATCH($T$1,$F802:$F805,0),1*d_vote,0)</f>
        <v>0.78</v>
      </c>
      <c r="T802" s="3">
        <f>IF(MATCH(S$1,$C802:$C805,0)&gt;(MATCH(T$1,$C802:$C805,0)),1*a_vote,0)+IF(MATCH(S$1,$D802:$D805,0)&gt;MATCH(T$1,$D802:$D805,0),1*b_vote,0)+IF(MATCH(S$1,$E802:$E805,0)&gt;MATCH(T$1,$E802:$E805,0),1*c_vote,0)+IF(MATCH(S$1,$F802:$F805,0)&gt;MATCH(T$1,$F802:$F805,0),1*d_vote,0)</f>
        <v>0.21999999999999997</v>
      </c>
    </row>
    <row r="803" spans="1:20" x14ac:dyDescent="0.25">
      <c r="A803">
        <f t="shared" si="26"/>
        <v>802</v>
      </c>
      <c r="B803">
        <f t="shared" si="27"/>
        <v>201</v>
      </c>
      <c r="C803" t="str">
        <f>INDEX('VBA code_permu_wo_repettn'!$T$3:$Y$6,COUNTIF('Profile-matrices_Condorcet'!$B$2:$B803,'Profile-matrices_Condorcet'!$B803),MATCH(INDEX('numeric possibilities'!D$3:D$1298,VLOOKUP($B803,'numeric possibilities'!$C$3:$G$1298,1)),'VBA code_permu_wo_repettn'!$T$2:$Y$2))</f>
        <v>C</v>
      </c>
      <c r="D803" t="str">
        <f>INDEX('VBA code_permu_wo_repettn'!$AA$3:$AF$6,COUNTIF('Profile-matrices_Condorcet'!$B$2:$B803,'Profile-matrices_Condorcet'!$B803),MATCH(INDEX('numeric possibilities'!E$3:E$1298,VLOOKUP($B803,'numeric possibilities'!$C$3:$G$1298,1)),'VBA code_permu_wo_repettn'!$AA$2:$AF$2))</f>
        <v>C</v>
      </c>
      <c r="E803" t="str">
        <f>INDEX('VBA code_permu_wo_repettn'!$AH$3:$AM$6,COUNTIF('Profile-matrices_Condorcet'!$B$2:$B803,'Profile-matrices_Condorcet'!$B803),MATCH(INDEX('numeric possibilities'!F$3:F$1298,VLOOKUP($B803,'numeric possibilities'!$C$3:$G$1298,1)),'VBA code_permu_wo_repettn'!$AH$2:$AM$2))</f>
        <v>D</v>
      </c>
      <c r="F803" t="str">
        <f>INDEX('VBA code_permu_wo_repettn'!$AO$3:$AT$6,COUNTIF('Profile-matrices_Condorcet'!$B$2:$B803,'Profile-matrices_Condorcet'!$B803),MATCH(INDEX('numeric possibilities'!G$3:G$1298,VLOOKUP($B803,'numeric possibilities'!$C$3:$G$1298,1)),'VBA code_permu_wo_repettn'!$AO$2:$AT$2))</f>
        <v>A</v>
      </c>
      <c r="H803" t="s">
        <v>15</v>
      </c>
      <c r="I803" t="str">
        <f>IF(I802&gt;J802,$I$1,IF(I802&lt;J802,$J$1,0))</f>
        <v>B</v>
      </c>
      <c r="K803" t="str">
        <f>IF(K802&gt;L802,$K$1,IF(K802&lt;L802,$L$1,0))</f>
        <v>C</v>
      </c>
      <c r="M803" t="str">
        <f>IF(M802&gt;N802,$M$1,IF(M802&lt;N802,$N$1,0))</f>
        <v>D</v>
      </c>
      <c r="O803" t="str">
        <f>IF(O802&gt;P802,$O$1,IF(O802&lt;P802,$P$1,0))</f>
        <v>C</v>
      </c>
      <c r="Q803" t="str">
        <f>IF(Q802&gt;R802,$Q$1,IF(Q802&lt;R802,$R$1,0))</f>
        <v>B</v>
      </c>
      <c r="S803" t="str">
        <f>IF(S802&gt;T802,$S$1,IF(S802&lt;T802,$T$1,0))</f>
        <v>C</v>
      </c>
    </row>
    <row r="804" spans="1:20" x14ac:dyDescent="0.25">
      <c r="A804">
        <f t="shared" si="26"/>
        <v>803</v>
      </c>
      <c r="B804">
        <f t="shared" si="27"/>
        <v>201</v>
      </c>
      <c r="C804" t="str">
        <f>INDEX('VBA code_permu_wo_repettn'!$T$3:$Y$6,COUNTIF('Profile-matrices_Condorcet'!$B$2:$B804,'Profile-matrices_Condorcet'!$B804),MATCH(INDEX('numeric possibilities'!D$3:D$1298,VLOOKUP($B804,'numeric possibilities'!$C$3:$G$1298,1)),'VBA code_permu_wo_repettn'!$T$2:$Y$2))</f>
        <v>B</v>
      </c>
      <c r="D804" t="str">
        <f>INDEX('VBA code_permu_wo_repettn'!$AA$3:$AF$6,COUNTIF('Profile-matrices_Condorcet'!$B$2:$B804,'Profile-matrices_Condorcet'!$B804),MATCH(INDEX('numeric possibilities'!E$3:E$1298,VLOOKUP($B804,'numeric possibilities'!$C$3:$G$1298,1)),'VBA code_permu_wo_repettn'!$AA$2:$AF$2))</f>
        <v>D</v>
      </c>
      <c r="E804" t="str">
        <f>INDEX('VBA code_permu_wo_repettn'!$AH$3:$AM$6,COUNTIF('Profile-matrices_Condorcet'!$B$2:$B804,'Profile-matrices_Condorcet'!$B804),MATCH(INDEX('numeric possibilities'!F$3:F$1298,VLOOKUP($B804,'numeric possibilities'!$C$3:$G$1298,1)),'VBA code_permu_wo_repettn'!$AH$2:$AM$2))</f>
        <v>B</v>
      </c>
      <c r="F804" t="str">
        <f>INDEX('VBA code_permu_wo_repettn'!$AO$3:$AT$6,COUNTIF('Profile-matrices_Condorcet'!$B$2:$B804,'Profile-matrices_Condorcet'!$B804),MATCH(INDEX('numeric possibilities'!G$3:G$1298,VLOOKUP($B804,'numeric possibilities'!$C$3:$G$1298,1)),'VBA code_permu_wo_repettn'!$AO$2:$AT$2))</f>
        <v>B</v>
      </c>
      <c r="I804" t="s">
        <v>0</v>
      </c>
      <c r="J804" t="s">
        <v>1</v>
      </c>
      <c r="K804" t="s">
        <v>2</v>
      </c>
      <c r="L804" t="s">
        <v>3</v>
      </c>
    </row>
    <row r="805" spans="1:20" x14ac:dyDescent="0.25">
      <c r="A805">
        <f t="shared" si="26"/>
        <v>804</v>
      </c>
      <c r="B805">
        <f t="shared" si="27"/>
        <v>201</v>
      </c>
      <c r="C805" t="str">
        <f>INDEX('VBA code_permu_wo_repettn'!$T$3:$Y$6,COUNTIF('Profile-matrices_Condorcet'!$B$2:$B805,'Profile-matrices_Condorcet'!$B805),MATCH(INDEX('numeric possibilities'!D$3:D$1298,VLOOKUP($B805,'numeric possibilities'!$C$3:$G$1298,1)),'VBA code_permu_wo_repettn'!$T$2:$Y$2))</f>
        <v>D</v>
      </c>
      <c r="D805" t="str">
        <f>INDEX('VBA code_permu_wo_repettn'!$AA$3:$AF$6,COUNTIF('Profile-matrices_Condorcet'!$B$2:$B805,'Profile-matrices_Condorcet'!$B805),MATCH(INDEX('numeric possibilities'!E$3:E$1298,VLOOKUP($B805,'numeric possibilities'!$C$3:$G$1298,1)),'VBA code_permu_wo_repettn'!$AA$2:$AF$2))</f>
        <v>A</v>
      </c>
      <c r="E805" t="str">
        <f>INDEX('VBA code_permu_wo_repettn'!$AH$3:$AM$6,COUNTIF('Profile-matrices_Condorcet'!$B$2:$B805,'Profile-matrices_Condorcet'!$B805),MATCH(INDEX('numeric possibilities'!F$3:F$1298,VLOOKUP($B805,'numeric possibilities'!$C$3:$G$1298,1)),'VBA code_permu_wo_repettn'!$AH$2:$AM$2))</f>
        <v>A</v>
      </c>
      <c r="F805" t="str">
        <f>INDEX('VBA code_permu_wo_repettn'!$AO$3:$AT$6,COUNTIF('Profile-matrices_Condorcet'!$B$2:$B805,'Profile-matrices_Condorcet'!$B805),MATCH(INDEX('numeric possibilities'!G$3:G$1298,VLOOKUP($B805,'numeric possibilities'!$C$3:$G$1298,1)),'VBA code_permu_wo_repettn'!$AO$2:$AT$2))</f>
        <v>C</v>
      </c>
      <c r="G805" t="str">
        <f>IF(MAX(I805:L805)&gt;='numeric possibilities'!$B$4/2,INDEX('Profile-matrices_Condorcet'!I804:L804,1,MATCH(MAX('Profile-matrices_Condorcet'!I805:L805),'Profile-matrices_Condorcet'!I805:L805,0)),"NCW")</f>
        <v>C</v>
      </c>
      <c r="H805" t="s">
        <v>13</v>
      </c>
      <c r="I805" s="3">
        <f>COUNTIF($I803:$S803,I804)</f>
        <v>0</v>
      </c>
      <c r="J805" s="3">
        <f>COUNTIF($I803:$S803,J804)</f>
        <v>2</v>
      </c>
      <c r="K805" s="3">
        <f>COUNTIF($I803:$S803,K804)</f>
        <v>3</v>
      </c>
      <c r="L805" s="3">
        <f>COUNTIF($I803:$S803,L804)</f>
        <v>1</v>
      </c>
    </row>
    <row r="806" spans="1:20" x14ac:dyDescent="0.25">
      <c r="A806">
        <f t="shared" si="26"/>
        <v>805</v>
      </c>
      <c r="B806">
        <f t="shared" si="27"/>
        <v>202</v>
      </c>
      <c r="C806" t="str">
        <f>INDEX('VBA code_permu_wo_repettn'!$T$3:$Y$6,COUNTIF('Profile-matrices_Condorcet'!$B$2:$B806,'Profile-matrices_Condorcet'!$B806),MATCH(INDEX('numeric possibilities'!D$3:D$1298,VLOOKUP($B806,'numeric possibilities'!$C$3:$G$1298,1)),'VBA code_permu_wo_repettn'!$T$2:$Y$2))</f>
        <v>A</v>
      </c>
      <c r="D806" t="str">
        <f>INDEX('VBA code_permu_wo_repettn'!$AA$3:$AF$6,COUNTIF('Profile-matrices_Condorcet'!$B$2:$B806,'Profile-matrices_Condorcet'!$B806),MATCH(INDEX('numeric possibilities'!E$3:E$1298,VLOOKUP($B806,'numeric possibilities'!$C$3:$G$1298,1)),'VBA code_permu_wo_repettn'!$AA$2:$AF$2))</f>
        <v>B</v>
      </c>
      <c r="E806" t="str">
        <f>INDEX('VBA code_permu_wo_repettn'!$AH$3:$AM$6,COUNTIF('Profile-matrices_Condorcet'!$B$2:$B806,'Profile-matrices_Condorcet'!$B806),MATCH(INDEX('numeric possibilities'!F$3:F$1298,VLOOKUP($B806,'numeric possibilities'!$C$3:$G$1298,1)),'VBA code_permu_wo_repettn'!$AH$2:$AM$2))</f>
        <v>C</v>
      </c>
      <c r="F806" t="str">
        <f>INDEX('VBA code_permu_wo_repettn'!$AO$3:$AT$6,COUNTIF('Profile-matrices_Condorcet'!$B$2:$B806,'Profile-matrices_Condorcet'!$B806),MATCH(INDEX('numeric possibilities'!G$3:G$1298,VLOOKUP($B806,'numeric possibilities'!$C$3:$G$1298,1)),'VBA code_permu_wo_repettn'!$AO$2:$AT$2))</f>
        <v>D</v>
      </c>
      <c r="H806" t="s">
        <v>14</v>
      </c>
      <c r="I806" s="3">
        <f>IF(MATCH(I$1,$C806:$C809,0)&lt;(MATCH(J$1,$C806:$C809,0)),1*a_vote,0)+IF(MATCH(I$1,$D806:$D809,0)&lt;MATCH(J$1,$D806:$D809,0),1*b_vote,0)+IF(MATCH(I$1,$E806:$E809,0)&lt;MATCH(J$1,$E806:$E809,0),1*c_vote,0)+IF(MATCH(I$1,$F806:$F809,0)&lt;MATCH(J$1,$F806:$F809,0),1*d_vote,0)</f>
        <v>0.49</v>
      </c>
      <c r="J806" s="3">
        <f>IF(MATCH(I$1,$C806:$C809,0)&gt;(MATCH(J$1,$C806:$C809,0)),1*a_vote,0)+IF(MATCH(I$1,$D806:$D809,0)&gt;MATCH(J$1,$D806:$D809,0),1*b_vote,0)+IF(MATCH(I$1,$E806:$E809,0)&gt;MATCH(J$1,$E806:$E809,0),1*c_vote,0)+IF(MATCH(I$1,$F806:$F809,0)&gt;MATCH(J$1,$F806:$F809,0),1*d_vote,0)</f>
        <v>0.51</v>
      </c>
      <c r="K806" s="3">
        <f>IF(MATCH($K$1,$C806:$C809,0)&lt;(MATCH($L$1,$C806:$C809,0)),1*a_vote,0)+IF(MATCH($K$1,$D806:$D809,0)&lt;MATCH($L$1,$D806:$D809,0),1*b_vote,0)+IF(MATCH($K$1,$E806:$E809,0)&lt;MATCH($L$1,$E806:$E809,0),1*c_vote,0)+IF(MATCH($K$1,$F806:$F809,0)&lt;MATCH($L$1,$F806:$F809,0),1*d_vote,0)</f>
        <v>0.49</v>
      </c>
      <c r="L806" s="3">
        <f>IF(MATCH(K$1,$C806:$C809,0)&gt;(MATCH(L$1,$C806:$C809,0)),1*a_vote,0)+IF(MATCH(K$1,$D806:$D809,0)&gt;MATCH(L$1,$D806:$D809,0),1*b_vote,0)+IF(MATCH(K$1,$E806:$E809,0)&gt;MATCH(L$1,$E806:$E809,0),1*c_vote,0)+IF(MATCH(K$1,$F806:$F809,0)&gt;MATCH(L$1,$F806:$F809,0),1*d_vote,0)</f>
        <v>0.51</v>
      </c>
      <c r="M806" s="3">
        <f>IF(MATCH($M$1,$C806:$C809,0)&lt;(MATCH($N$1,$C806:$C809,0)),1*a_vote,0)+IF(MATCH($M$1,$D806:$D809,0)&lt;MATCH($N$1,$D806:$D809,0),1*b_vote,0)+IF(MATCH($M$1,$E806:$E809,0)&lt;MATCH($N$1,$E806:$E809,0),1*c_vote,0)+IF(MATCH($M$1,$F806:$F809,0)&lt;MATCH($N$1,$F806:$F809,0),1*d_vote,0)</f>
        <v>0.27</v>
      </c>
      <c r="N806" s="3">
        <f>IF(MATCH(M$1,$C806:$C809,0)&gt;(MATCH(N$1,$C806:$C809,0)),1*a_vote,0)+IF(MATCH(M$1,$D806:$D809,0)&gt;MATCH(N$1,$D806:$D809,0),1*b_vote,0)+IF(MATCH(M$1,$E806:$E809,0)&gt;MATCH(N$1,$E806:$E809,0),1*c_vote,0)+IF(MATCH(M$1,$F806:$F809,0)&gt;MATCH(N$1,$F806:$F809,0),1*d_vote,0)</f>
        <v>0.73</v>
      </c>
      <c r="O806" s="3">
        <f>IF(MATCH($O$1,$C806:$C809,0)&lt;(MATCH($P$1,$C806:$C809,0)),1*a_vote,0)+IF(MATCH($O$1,$D806:$D809,0)&lt;MATCH($P$1,$D806:$D809,0),1*b_vote,0)+IF(MATCH($O$1,$E806:$E809,0)&lt;MATCH($P$1,$E806:$E809,0),1*c_vote,0)+IF(MATCH($O$1,$F806:$F809,0)&lt;MATCH($P$1,$F806:$F809,0),1*d_vote,0)</f>
        <v>0.48</v>
      </c>
      <c r="P806" s="3">
        <f>IF(MATCH(O$1,$C806:$C809,0)&gt;(MATCH(P$1,$C806:$C809,0)),1*a_vote,0)+IF(MATCH(O$1,$D806:$D809,0)&gt;MATCH(P$1,$D806:$D809,0),1*b_vote,0)+IF(MATCH(O$1,$E806:$E809,0)&gt;MATCH(P$1,$E806:$E809,0),1*c_vote,0)+IF(MATCH(O$1,$F806:$F809,0)&gt;MATCH(P$1,$F806:$F809,0),1*d_vote,0)</f>
        <v>0.52</v>
      </c>
      <c r="Q806" s="3">
        <f>IF(MATCH($Q$1,$C806:$C809,0)&lt;(MATCH($R$1,$C806:$C809,0)),1*a_vote,0)+IF(MATCH($Q$1,$D806:$D809,0)&lt;MATCH($R$1,$D806:$D809,0),1*b_vote,0)+IF(MATCH($Q$1,$E806:$E809,0)&lt;MATCH($R$1,$E806:$E809,0),1*c_vote,0)+IF(MATCH($Q$1,$F806:$F809,0)&lt;MATCH($R$1,$F806:$F809,0),1*d_vote,0)</f>
        <v>0.26</v>
      </c>
      <c r="R806" s="3">
        <f>IF(MATCH(Q$1,$C806:$C809,0)&gt;(MATCH(R$1,$C806:$C809,0)),1*a_vote,0)+IF(MATCH(Q$1,$D806:$D809,0)&gt;MATCH(R$1,$D806:$D809,0),1*b_vote,0)+IF(MATCH(Q$1,$E806:$E809,0)&gt;MATCH(R$1,$E806:$E809,0),1*c_vote,0)+IF(MATCH(Q$1,$F806:$F809,0)&gt;MATCH(R$1,$F806:$F809,0),1*d_vote,0)</f>
        <v>0.74</v>
      </c>
      <c r="S806" s="3">
        <f>IF(MATCH($S$1,$C806:$C809,0)&lt;(MATCH($T$1,$C806:$C809,0)),1*a_vote,0)+IF(MATCH($S$1,$D806:$D809,0)&lt;MATCH($T$1,$D806:$D809,0),1*b_vote,0)+IF(MATCH($S$1,$E806:$E809,0)&lt;MATCH($T$1,$E806:$E809,0),1*c_vote,0)+IF(MATCH($S$1,$F806:$F809,0)&lt;MATCH($T$1,$F806:$F809,0),1*d_vote,0)</f>
        <v>0.78</v>
      </c>
      <c r="T806" s="3">
        <f>IF(MATCH(S$1,$C806:$C809,0)&gt;(MATCH(T$1,$C806:$C809,0)),1*a_vote,0)+IF(MATCH(S$1,$D806:$D809,0)&gt;MATCH(T$1,$D806:$D809,0),1*b_vote,0)+IF(MATCH(S$1,$E806:$E809,0)&gt;MATCH(T$1,$E806:$E809,0),1*c_vote,0)+IF(MATCH(S$1,$F806:$F809,0)&gt;MATCH(T$1,$F806:$F809,0),1*d_vote,0)</f>
        <v>0.21999999999999997</v>
      </c>
    </row>
    <row r="807" spans="1:20" x14ac:dyDescent="0.25">
      <c r="A807">
        <f t="shared" si="26"/>
        <v>806</v>
      </c>
      <c r="B807">
        <f t="shared" si="27"/>
        <v>202</v>
      </c>
      <c r="C807" t="str">
        <f>INDEX('VBA code_permu_wo_repettn'!$T$3:$Y$6,COUNTIF('Profile-matrices_Condorcet'!$B$2:$B807,'Profile-matrices_Condorcet'!$B807),MATCH(INDEX('numeric possibilities'!D$3:D$1298,VLOOKUP($B807,'numeric possibilities'!$C$3:$G$1298,1)),'VBA code_permu_wo_repettn'!$T$2:$Y$2))</f>
        <v>C</v>
      </c>
      <c r="D807" t="str">
        <f>INDEX('VBA code_permu_wo_repettn'!$AA$3:$AF$6,COUNTIF('Profile-matrices_Condorcet'!$B$2:$B807,'Profile-matrices_Condorcet'!$B807),MATCH(INDEX('numeric possibilities'!E$3:E$1298,VLOOKUP($B807,'numeric possibilities'!$C$3:$G$1298,1)),'VBA code_permu_wo_repettn'!$AA$2:$AF$2))</f>
        <v>C</v>
      </c>
      <c r="E807" t="str">
        <f>INDEX('VBA code_permu_wo_repettn'!$AH$3:$AM$6,COUNTIF('Profile-matrices_Condorcet'!$B$2:$B807,'Profile-matrices_Condorcet'!$B807),MATCH(INDEX('numeric possibilities'!F$3:F$1298,VLOOKUP($B807,'numeric possibilities'!$C$3:$G$1298,1)),'VBA code_permu_wo_repettn'!$AH$2:$AM$2))</f>
        <v>D</v>
      </c>
      <c r="F807" t="str">
        <f>INDEX('VBA code_permu_wo_repettn'!$AO$3:$AT$6,COUNTIF('Profile-matrices_Condorcet'!$B$2:$B807,'Profile-matrices_Condorcet'!$B807),MATCH(INDEX('numeric possibilities'!G$3:G$1298,VLOOKUP($B807,'numeric possibilities'!$C$3:$G$1298,1)),'VBA code_permu_wo_repettn'!$AO$2:$AT$2))</f>
        <v>A</v>
      </c>
      <c r="H807" t="s">
        <v>15</v>
      </c>
      <c r="I807" t="str">
        <f>IF(I806&gt;J806,$I$1,IF(I806&lt;J806,$J$1,0))</f>
        <v>B</v>
      </c>
      <c r="K807" t="str">
        <f>IF(K806&gt;L806,$K$1,IF(K806&lt;L806,$L$1,0))</f>
        <v>C</v>
      </c>
      <c r="M807" t="str">
        <f>IF(M806&gt;N806,$M$1,IF(M806&lt;N806,$N$1,0))</f>
        <v>D</v>
      </c>
      <c r="O807" t="str">
        <f>IF(O806&gt;P806,$O$1,IF(O806&lt;P806,$P$1,0))</f>
        <v>C</v>
      </c>
      <c r="Q807" t="str">
        <f>IF(Q806&gt;R806,$Q$1,IF(Q806&lt;R806,$R$1,0))</f>
        <v>D</v>
      </c>
      <c r="S807" t="str">
        <f>IF(S806&gt;T806,$S$1,IF(S806&lt;T806,$T$1,0))</f>
        <v>C</v>
      </c>
    </row>
    <row r="808" spans="1:20" x14ac:dyDescent="0.25">
      <c r="A808">
        <f t="shared" si="26"/>
        <v>807</v>
      </c>
      <c r="B808">
        <f t="shared" si="27"/>
        <v>202</v>
      </c>
      <c r="C808" t="str">
        <f>INDEX('VBA code_permu_wo_repettn'!$T$3:$Y$6,COUNTIF('Profile-matrices_Condorcet'!$B$2:$B808,'Profile-matrices_Condorcet'!$B808),MATCH(INDEX('numeric possibilities'!D$3:D$1298,VLOOKUP($B808,'numeric possibilities'!$C$3:$G$1298,1)),'VBA code_permu_wo_repettn'!$T$2:$Y$2))</f>
        <v>D</v>
      </c>
      <c r="D808" t="str">
        <f>INDEX('VBA code_permu_wo_repettn'!$AA$3:$AF$6,COUNTIF('Profile-matrices_Condorcet'!$B$2:$B808,'Profile-matrices_Condorcet'!$B808),MATCH(INDEX('numeric possibilities'!E$3:E$1298,VLOOKUP($B808,'numeric possibilities'!$C$3:$G$1298,1)),'VBA code_permu_wo_repettn'!$AA$2:$AF$2))</f>
        <v>D</v>
      </c>
      <c r="E808" t="str">
        <f>INDEX('VBA code_permu_wo_repettn'!$AH$3:$AM$6,COUNTIF('Profile-matrices_Condorcet'!$B$2:$B808,'Profile-matrices_Condorcet'!$B808),MATCH(INDEX('numeric possibilities'!F$3:F$1298,VLOOKUP($B808,'numeric possibilities'!$C$3:$G$1298,1)),'VBA code_permu_wo_repettn'!$AH$2:$AM$2))</f>
        <v>B</v>
      </c>
      <c r="F808" t="str">
        <f>INDEX('VBA code_permu_wo_repettn'!$AO$3:$AT$6,COUNTIF('Profile-matrices_Condorcet'!$B$2:$B808,'Profile-matrices_Condorcet'!$B808),MATCH(INDEX('numeric possibilities'!G$3:G$1298,VLOOKUP($B808,'numeric possibilities'!$C$3:$G$1298,1)),'VBA code_permu_wo_repettn'!$AO$2:$AT$2))</f>
        <v>B</v>
      </c>
      <c r="I808" t="s">
        <v>0</v>
      </c>
      <c r="J808" t="s">
        <v>1</v>
      </c>
      <c r="K808" t="s">
        <v>2</v>
      </c>
      <c r="L808" t="s">
        <v>3</v>
      </c>
    </row>
    <row r="809" spans="1:20" x14ac:dyDescent="0.25">
      <c r="A809">
        <f t="shared" si="26"/>
        <v>808</v>
      </c>
      <c r="B809">
        <f t="shared" si="27"/>
        <v>202</v>
      </c>
      <c r="C809" t="str">
        <f>INDEX('VBA code_permu_wo_repettn'!$T$3:$Y$6,COUNTIF('Profile-matrices_Condorcet'!$B$2:$B809,'Profile-matrices_Condorcet'!$B809),MATCH(INDEX('numeric possibilities'!D$3:D$1298,VLOOKUP($B809,'numeric possibilities'!$C$3:$G$1298,1)),'VBA code_permu_wo_repettn'!$T$2:$Y$2))</f>
        <v>B</v>
      </c>
      <c r="D809" t="str">
        <f>INDEX('VBA code_permu_wo_repettn'!$AA$3:$AF$6,COUNTIF('Profile-matrices_Condorcet'!$B$2:$B809,'Profile-matrices_Condorcet'!$B809),MATCH(INDEX('numeric possibilities'!E$3:E$1298,VLOOKUP($B809,'numeric possibilities'!$C$3:$G$1298,1)),'VBA code_permu_wo_repettn'!$AA$2:$AF$2))</f>
        <v>A</v>
      </c>
      <c r="E809" t="str">
        <f>INDEX('VBA code_permu_wo_repettn'!$AH$3:$AM$6,COUNTIF('Profile-matrices_Condorcet'!$B$2:$B809,'Profile-matrices_Condorcet'!$B809),MATCH(INDEX('numeric possibilities'!F$3:F$1298,VLOOKUP($B809,'numeric possibilities'!$C$3:$G$1298,1)),'VBA code_permu_wo_repettn'!$AH$2:$AM$2))</f>
        <v>A</v>
      </c>
      <c r="F809" t="str">
        <f>INDEX('VBA code_permu_wo_repettn'!$AO$3:$AT$6,COUNTIF('Profile-matrices_Condorcet'!$B$2:$B809,'Profile-matrices_Condorcet'!$B809),MATCH(INDEX('numeric possibilities'!G$3:G$1298,VLOOKUP($B809,'numeric possibilities'!$C$3:$G$1298,1)),'VBA code_permu_wo_repettn'!$AO$2:$AT$2))</f>
        <v>C</v>
      </c>
      <c r="G809" t="str">
        <f>IF(MAX(I809:L809)&gt;='numeric possibilities'!$B$4/2,INDEX('Profile-matrices_Condorcet'!I808:L808,1,MATCH(MAX('Profile-matrices_Condorcet'!I809:L809),'Profile-matrices_Condorcet'!I809:L809,0)),"NCW")</f>
        <v>C</v>
      </c>
      <c r="H809" t="s">
        <v>13</v>
      </c>
      <c r="I809" s="3">
        <f>COUNTIF($I807:$S807,I808)</f>
        <v>0</v>
      </c>
      <c r="J809" s="3">
        <f>COUNTIF($I807:$S807,J808)</f>
        <v>1</v>
      </c>
      <c r="K809" s="3">
        <f>COUNTIF($I807:$S807,K808)</f>
        <v>3</v>
      </c>
      <c r="L809" s="3">
        <f>COUNTIF($I807:$S807,L808)</f>
        <v>2</v>
      </c>
    </row>
    <row r="810" spans="1:20" x14ac:dyDescent="0.25">
      <c r="A810">
        <f t="shared" si="26"/>
        <v>809</v>
      </c>
      <c r="B810">
        <f t="shared" si="27"/>
        <v>203</v>
      </c>
      <c r="C810" t="str">
        <f>INDEX('VBA code_permu_wo_repettn'!$T$3:$Y$6,COUNTIF('Profile-matrices_Condorcet'!$B$2:$B810,'Profile-matrices_Condorcet'!$B810),MATCH(INDEX('numeric possibilities'!D$3:D$1298,VLOOKUP($B810,'numeric possibilities'!$C$3:$G$1298,1)),'VBA code_permu_wo_repettn'!$T$2:$Y$2))</f>
        <v>A</v>
      </c>
      <c r="D810" t="str">
        <f>INDEX('VBA code_permu_wo_repettn'!$AA$3:$AF$6,COUNTIF('Profile-matrices_Condorcet'!$B$2:$B810,'Profile-matrices_Condorcet'!$B810),MATCH(INDEX('numeric possibilities'!E$3:E$1298,VLOOKUP($B810,'numeric possibilities'!$C$3:$G$1298,1)),'VBA code_permu_wo_repettn'!$AA$2:$AF$2))</f>
        <v>B</v>
      </c>
      <c r="E810" t="str">
        <f>INDEX('VBA code_permu_wo_repettn'!$AH$3:$AM$6,COUNTIF('Profile-matrices_Condorcet'!$B$2:$B810,'Profile-matrices_Condorcet'!$B810),MATCH(INDEX('numeric possibilities'!F$3:F$1298,VLOOKUP($B810,'numeric possibilities'!$C$3:$G$1298,1)),'VBA code_permu_wo_repettn'!$AH$2:$AM$2))</f>
        <v>C</v>
      </c>
      <c r="F810" t="str">
        <f>INDEX('VBA code_permu_wo_repettn'!$AO$3:$AT$6,COUNTIF('Profile-matrices_Condorcet'!$B$2:$B810,'Profile-matrices_Condorcet'!$B810),MATCH(INDEX('numeric possibilities'!G$3:G$1298,VLOOKUP($B810,'numeric possibilities'!$C$3:$G$1298,1)),'VBA code_permu_wo_repettn'!$AO$2:$AT$2))</f>
        <v>D</v>
      </c>
      <c r="H810" t="s">
        <v>14</v>
      </c>
      <c r="I810" s="3">
        <f>IF(MATCH(I$1,$C810:$C813,0)&lt;(MATCH(J$1,$C810:$C813,0)),1*a_vote,0)+IF(MATCH(I$1,$D810:$D813,0)&lt;MATCH(J$1,$D810:$D813,0),1*b_vote,0)+IF(MATCH(I$1,$E810:$E813,0)&lt;MATCH(J$1,$E810:$E813,0),1*c_vote,0)+IF(MATCH(I$1,$F810:$F813,0)&lt;MATCH(J$1,$F810:$F813,0),1*d_vote,0)</f>
        <v>0.49</v>
      </c>
      <c r="J810" s="3">
        <f>IF(MATCH(I$1,$C810:$C813,0)&gt;(MATCH(J$1,$C810:$C813,0)),1*a_vote,0)+IF(MATCH(I$1,$D810:$D813,0)&gt;MATCH(J$1,$D810:$D813,0),1*b_vote,0)+IF(MATCH(I$1,$E810:$E813,0)&gt;MATCH(J$1,$E810:$E813,0),1*c_vote,0)+IF(MATCH(I$1,$F810:$F813,0)&gt;MATCH(J$1,$F810:$F813,0),1*d_vote,0)</f>
        <v>0.51</v>
      </c>
      <c r="K810" s="3">
        <f>IF(MATCH($K$1,$C810:$C813,0)&lt;(MATCH($L$1,$C810:$C813,0)),1*a_vote,0)+IF(MATCH($K$1,$D810:$D813,0)&lt;MATCH($L$1,$D810:$D813,0),1*b_vote,0)+IF(MATCH($K$1,$E810:$E813,0)&lt;MATCH($L$1,$E810:$E813,0),1*c_vote,0)+IF(MATCH($K$1,$F810:$F813,0)&lt;MATCH($L$1,$F810:$F813,0),1*d_vote,0)</f>
        <v>0.49</v>
      </c>
      <c r="L810" s="3">
        <f>IF(MATCH(K$1,$C810:$C813,0)&gt;(MATCH(L$1,$C810:$C813,0)),1*a_vote,0)+IF(MATCH(K$1,$D810:$D813,0)&gt;MATCH(L$1,$D810:$D813,0),1*b_vote,0)+IF(MATCH(K$1,$E810:$E813,0)&gt;MATCH(L$1,$E810:$E813,0),1*c_vote,0)+IF(MATCH(K$1,$F810:$F813,0)&gt;MATCH(L$1,$F810:$F813,0),1*d_vote,0)</f>
        <v>0.51</v>
      </c>
      <c r="M810" s="3">
        <f>IF(MATCH($M$1,$C810:$C813,0)&lt;(MATCH($N$1,$C810:$C813,0)),1*a_vote,0)+IF(MATCH($M$1,$D810:$D813,0)&lt;MATCH($N$1,$D810:$D813,0),1*b_vote,0)+IF(MATCH($M$1,$E810:$E813,0)&lt;MATCH($N$1,$E810:$E813,0),1*c_vote,0)+IF(MATCH($M$1,$F810:$F813,0)&lt;MATCH($N$1,$F810:$F813,0),1*d_vote,0)</f>
        <v>0.27</v>
      </c>
      <c r="N810" s="3">
        <f>IF(MATCH(M$1,$C810:$C813,0)&gt;(MATCH(N$1,$C810:$C813,0)),1*a_vote,0)+IF(MATCH(M$1,$D810:$D813,0)&gt;MATCH(N$1,$D810:$D813,0),1*b_vote,0)+IF(MATCH(M$1,$E810:$E813,0)&gt;MATCH(N$1,$E810:$E813,0),1*c_vote,0)+IF(MATCH(M$1,$F810:$F813,0)&gt;MATCH(N$1,$F810:$F813,0),1*d_vote,0)</f>
        <v>0.73</v>
      </c>
      <c r="O810" s="3">
        <f>IF(MATCH($O$1,$C810:$C813,0)&lt;(MATCH($P$1,$C810:$C813,0)),1*a_vote,0)+IF(MATCH($O$1,$D810:$D813,0)&lt;MATCH($P$1,$D810:$D813,0),1*b_vote,0)+IF(MATCH($O$1,$E810:$E813,0)&lt;MATCH($P$1,$E810:$E813,0),1*c_vote,0)+IF(MATCH($O$1,$F810:$F813,0)&lt;MATCH($P$1,$F810:$F813,0),1*d_vote,0)</f>
        <v>0.75</v>
      </c>
      <c r="P810" s="3">
        <f>IF(MATCH(O$1,$C810:$C813,0)&gt;(MATCH(P$1,$C810:$C813,0)),1*a_vote,0)+IF(MATCH(O$1,$D810:$D813,0)&gt;MATCH(P$1,$D810:$D813,0),1*b_vote,0)+IF(MATCH(O$1,$E810:$E813,0)&gt;MATCH(P$1,$E810:$E813,0),1*c_vote,0)+IF(MATCH(O$1,$F810:$F813,0)&gt;MATCH(P$1,$F810:$F813,0),1*d_vote,0)</f>
        <v>0.25</v>
      </c>
      <c r="Q810" s="3">
        <f>IF(MATCH($Q$1,$C810:$C813,0)&lt;(MATCH($R$1,$C810:$C813,0)),1*a_vote,0)+IF(MATCH($Q$1,$D810:$D813,0)&lt;MATCH($R$1,$D810:$D813,0),1*b_vote,0)+IF(MATCH($Q$1,$E810:$E813,0)&lt;MATCH($R$1,$E810:$E813,0),1*c_vote,0)+IF(MATCH($Q$1,$F810:$F813,0)&lt;MATCH($R$1,$F810:$F813,0),1*d_vote,0)</f>
        <v>0.26</v>
      </c>
      <c r="R810" s="3">
        <f>IF(MATCH(Q$1,$C810:$C813,0)&gt;(MATCH(R$1,$C810:$C813,0)),1*a_vote,0)+IF(MATCH(Q$1,$D810:$D813,0)&gt;MATCH(R$1,$D810:$D813,0),1*b_vote,0)+IF(MATCH(Q$1,$E810:$E813,0)&gt;MATCH(R$1,$E810:$E813,0),1*c_vote,0)+IF(MATCH(Q$1,$F810:$F813,0)&gt;MATCH(R$1,$F810:$F813,0),1*d_vote,0)</f>
        <v>0.74</v>
      </c>
      <c r="S810" s="3">
        <f>IF(MATCH($S$1,$C810:$C813,0)&lt;(MATCH($T$1,$C810:$C813,0)),1*a_vote,0)+IF(MATCH($S$1,$D810:$D813,0)&lt;MATCH($T$1,$D810:$D813,0),1*b_vote,0)+IF(MATCH($S$1,$E810:$E813,0)&lt;MATCH($T$1,$E810:$E813,0),1*c_vote,0)+IF(MATCH($S$1,$F810:$F813,0)&lt;MATCH($T$1,$F810:$F813,0),1*d_vote,0)</f>
        <v>0.51</v>
      </c>
      <c r="T810" s="3">
        <f>IF(MATCH(S$1,$C810:$C813,0)&gt;(MATCH(T$1,$C810:$C813,0)),1*a_vote,0)+IF(MATCH(S$1,$D810:$D813,0)&gt;MATCH(T$1,$D810:$D813,0),1*b_vote,0)+IF(MATCH(S$1,$E810:$E813,0)&gt;MATCH(T$1,$E810:$E813,0),1*c_vote,0)+IF(MATCH(S$1,$F810:$F813,0)&gt;MATCH(T$1,$F810:$F813,0),1*d_vote,0)</f>
        <v>0.49</v>
      </c>
    </row>
    <row r="811" spans="1:20" x14ac:dyDescent="0.25">
      <c r="A811">
        <f t="shared" si="26"/>
        <v>810</v>
      </c>
      <c r="B811">
        <f t="shared" si="27"/>
        <v>203</v>
      </c>
      <c r="C811" t="str">
        <f>INDEX('VBA code_permu_wo_repettn'!$T$3:$Y$6,COUNTIF('Profile-matrices_Condorcet'!$B$2:$B811,'Profile-matrices_Condorcet'!$B811),MATCH(INDEX('numeric possibilities'!D$3:D$1298,VLOOKUP($B811,'numeric possibilities'!$C$3:$G$1298,1)),'VBA code_permu_wo_repettn'!$T$2:$Y$2))</f>
        <v>D</v>
      </c>
      <c r="D811" t="str">
        <f>INDEX('VBA code_permu_wo_repettn'!$AA$3:$AF$6,COUNTIF('Profile-matrices_Condorcet'!$B$2:$B811,'Profile-matrices_Condorcet'!$B811),MATCH(INDEX('numeric possibilities'!E$3:E$1298,VLOOKUP($B811,'numeric possibilities'!$C$3:$G$1298,1)),'VBA code_permu_wo_repettn'!$AA$2:$AF$2))</f>
        <v>C</v>
      </c>
      <c r="E811" t="str">
        <f>INDEX('VBA code_permu_wo_repettn'!$AH$3:$AM$6,COUNTIF('Profile-matrices_Condorcet'!$B$2:$B811,'Profile-matrices_Condorcet'!$B811),MATCH(INDEX('numeric possibilities'!F$3:F$1298,VLOOKUP($B811,'numeric possibilities'!$C$3:$G$1298,1)),'VBA code_permu_wo_repettn'!$AH$2:$AM$2))</f>
        <v>D</v>
      </c>
      <c r="F811" t="str">
        <f>INDEX('VBA code_permu_wo_repettn'!$AO$3:$AT$6,COUNTIF('Profile-matrices_Condorcet'!$B$2:$B811,'Profile-matrices_Condorcet'!$B811),MATCH(INDEX('numeric possibilities'!G$3:G$1298,VLOOKUP($B811,'numeric possibilities'!$C$3:$G$1298,1)),'VBA code_permu_wo_repettn'!$AO$2:$AT$2))</f>
        <v>A</v>
      </c>
      <c r="H811" t="s">
        <v>15</v>
      </c>
      <c r="I811" t="str">
        <f>IF(I810&gt;J810,$I$1,IF(I810&lt;J810,$J$1,0))</f>
        <v>B</v>
      </c>
      <c r="K811" t="str">
        <f>IF(K810&gt;L810,$K$1,IF(K810&lt;L810,$L$1,0))</f>
        <v>C</v>
      </c>
      <c r="M811" t="str">
        <f>IF(M810&gt;N810,$M$1,IF(M810&lt;N810,$N$1,0))</f>
        <v>D</v>
      </c>
      <c r="O811" t="str">
        <f>IF(O810&gt;P810,$O$1,IF(O810&lt;P810,$P$1,0))</f>
        <v>B</v>
      </c>
      <c r="Q811" t="str">
        <f>IF(Q810&gt;R810,$Q$1,IF(Q810&lt;R810,$R$1,0))</f>
        <v>D</v>
      </c>
      <c r="S811" t="str">
        <f>IF(S810&gt;T810,$S$1,IF(S810&lt;T810,$T$1,0))</f>
        <v>C</v>
      </c>
    </row>
    <row r="812" spans="1:20" x14ac:dyDescent="0.25">
      <c r="A812">
        <f t="shared" si="26"/>
        <v>811</v>
      </c>
      <c r="B812">
        <f t="shared" si="27"/>
        <v>203</v>
      </c>
      <c r="C812" t="str">
        <f>INDEX('VBA code_permu_wo_repettn'!$T$3:$Y$6,COUNTIF('Profile-matrices_Condorcet'!$B$2:$B812,'Profile-matrices_Condorcet'!$B812),MATCH(INDEX('numeric possibilities'!D$3:D$1298,VLOOKUP($B812,'numeric possibilities'!$C$3:$G$1298,1)),'VBA code_permu_wo_repettn'!$T$2:$Y$2))</f>
        <v>B</v>
      </c>
      <c r="D812" t="str">
        <f>INDEX('VBA code_permu_wo_repettn'!$AA$3:$AF$6,COUNTIF('Profile-matrices_Condorcet'!$B$2:$B812,'Profile-matrices_Condorcet'!$B812),MATCH(INDEX('numeric possibilities'!E$3:E$1298,VLOOKUP($B812,'numeric possibilities'!$C$3:$G$1298,1)),'VBA code_permu_wo_repettn'!$AA$2:$AF$2))</f>
        <v>D</v>
      </c>
      <c r="E812" t="str">
        <f>INDEX('VBA code_permu_wo_repettn'!$AH$3:$AM$6,COUNTIF('Profile-matrices_Condorcet'!$B$2:$B812,'Profile-matrices_Condorcet'!$B812),MATCH(INDEX('numeric possibilities'!F$3:F$1298,VLOOKUP($B812,'numeric possibilities'!$C$3:$G$1298,1)),'VBA code_permu_wo_repettn'!$AH$2:$AM$2))</f>
        <v>B</v>
      </c>
      <c r="F812" t="str">
        <f>INDEX('VBA code_permu_wo_repettn'!$AO$3:$AT$6,COUNTIF('Profile-matrices_Condorcet'!$B$2:$B812,'Profile-matrices_Condorcet'!$B812),MATCH(INDEX('numeric possibilities'!G$3:G$1298,VLOOKUP($B812,'numeric possibilities'!$C$3:$G$1298,1)),'VBA code_permu_wo_repettn'!$AO$2:$AT$2))</f>
        <v>B</v>
      </c>
      <c r="I812" t="s">
        <v>0</v>
      </c>
      <c r="J812" t="s">
        <v>1</v>
      </c>
      <c r="K812" t="s">
        <v>2</v>
      </c>
      <c r="L812" t="s">
        <v>3</v>
      </c>
    </row>
    <row r="813" spans="1:20" x14ac:dyDescent="0.25">
      <c r="A813">
        <f t="shared" si="26"/>
        <v>812</v>
      </c>
      <c r="B813">
        <f t="shared" si="27"/>
        <v>203</v>
      </c>
      <c r="C813" t="str">
        <f>INDEX('VBA code_permu_wo_repettn'!$T$3:$Y$6,COUNTIF('Profile-matrices_Condorcet'!$B$2:$B813,'Profile-matrices_Condorcet'!$B813),MATCH(INDEX('numeric possibilities'!D$3:D$1298,VLOOKUP($B813,'numeric possibilities'!$C$3:$G$1298,1)),'VBA code_permu_wo_repettn'!$T$2:$Y$2))</f>
        <v>C</v>
      </c>
      <c r="D813" t="str">
        <f>INDEX('VBA code_permu_wo_repettn'!$AA$3:$AF$6,COUNTIF('Profile-matrices_Condorcet'!$B$2:$B813,'Profile-matrices_Condorcet'!$B813),MATCH(INDEX('numeric possibilities'!E$3:E$1298,VLOOKUP($B813,'numeric possibilities'!$C$3:$G$1298,1)),'VBA code_permu_wo_repettn'!$AA$2:$AF$2))</f>
        <v>A</v>
      </c>
      <c r="E813" t="str">
        <f>INDEX('VBA code_permu_wo_repettn'!$AH$3:$AM$6,COUNTIF('Profile-matrices_Condorcet'!$B$2:$B813,'Profile-matrices_Condorcet'!$B813),MATCH(INDEX('numeric possibilities'!F$3:F$1298,VLOOKUP($B813,'numeric possibilities'!$C$3:$G$1298,1)),'VBA code_permu_wo_repettn'!$AH$2:$AM$2))</f>
        <v>A</v>
      </c>
      <c r="F813" t="str">
        <f>INDEX('VBA code_permu_wo_repettn'!$AO$3:$AT$6,COUNTIF('Profile-matrices_Condorcet'!$B$2:$B813,'Profile-matrices_Condorcet'!$B813),MATCH(INDEX('numeric possibilities'!G$3:G$1298,VLOOKUP($B813,'numeric possibilities'!$C$3:$G$1298,1)),'VBA code_permu_wo_repettn'!$AO$2:$AT$2))</f>
        <v>C</v>
      </c>
      <c r="G813" t="str">
        <f>IF(MAX(I813:L813)&gt;='numeric possibilities'!$B$4/2,INDEX('Profile-matrices_Condorcet'!I812:L812,1,MATCH(MAX('Profile-matrices_Condorcet'!I813:L813),'Profile-matrices_Condorcet'!I813:L813,0)),"NCW")</f>
        <v>NCW</v>
      </c>
      <c r="H813" t="s">
        <v>13</v>
      </c>
      <c r="I813" s="3">
        <f>COUNTIF($I811:$S811,I812)</f>
        <v>0</v>
      </c>
      <c r="J813" s="3">
        <f>COUNTIF($I811:$S811,J812)</f>
        <v>2</v>
      </c>
      <c r="K813" s="3">
        <f>COUNTIF($I811:$S811,K812)</f>
        <v>2</v>
      </c>
      <c r="L813" s="3">
        <f>COUNTIF($I811:$S811,L812)</f>
        <v>2</v>
      </c>
    </row>
    <row r="814" spans="1:20" x14ac:dyDescent="0.25">
      <c r="A814">
        <f t="shared" si="26"/>
        <v>813</v>
      </c>
      <c r="B814">
        <f t="shared" si="27"/>
        <v>204</v>
      </c>
      <c r="C814" t="str">
        <f>INDEX('VBA code_permu_wo_repettn'!$T$3:$Y$6,COUNTIF('Profile-matrices_Condorcet'!$B$2:$B814,'Profile-matrices_Condorcet'!$B814),MATCH(INDEX('numeric possibilities'!D$3:D$1298,VLOOKUP($B814,'numeric possibilities'!$C$3:$G$1298,1)),'VBA code_permu_wo_repettn'!$T$2:$Y$2))</f>
        <v>A</v>
      </c>
      <c r="D814" t="str">
        <f>INDEX('VBA code_permu_wo_repettn'!$AA$3:$AF$6,COUNTIF('Profile-matrices_Condorcet'!$B$2:$B814,'Profile-matrices_Condorcet'!$B814),MATCH(INDEX('numeric possibilities'!E$3:E$1298,VLOOKUP($B814,'numeric possibilities'!$C$3:$G$1298,1)),'VBA code_permu_wo_repettn'!$AA$2:$AF$2))</f>
        <v>B</v>
      </c>
      <c r="E814" t="str">
        <f>INDEX('VBA code_permu_wo_repettn'!$AH$3:$AM$6,COUNTIF('Profile-matrices_Condorcet'!$B$2:$B814,'Profile-matrices_Condorcet'!$B814),MATCH(INDEX('numeric possibilities'!F$3:F$1298,VLOOKUP($B814,'numeric possibilities'!$C$3:$G$1298,1)),'VBA code_permu_wo_repettn'!$AH$2:$AM$2))</f>
        <v>C</v>
      </c>
      <c r="F814" t="str">
        <f>INDEX('VBA code_permu_wo_repettn'!$AO$3:$AT$6,COUNTIF('Profile-matrices_Condorcet'!$B$2:$B814,'Profile-matrices_Condorcet'!$B814),MATCH(INDEX('numeric possibilities'!G$3:G$1298,VLOOKUP($B814,'numeric possibilities'!$C$3:$G$1298,1)),'VBA code_permu_wo_repettn'!$AO$2:$AT$2))</f>
        <v>D</v>
      </c>
      <c r="H814" t="s">
        <v>14</v>
      </c>
      <c r="I814" s="3">
        <f>IF(MATCH(I$1,$C814:$C817,0)&lt;(MATCH(J$1,$C814:$C817,0)),1*a_vote,0)+IF(MATCH(I$1,$D814:$D817,0)&lt;MATCH(J$1,$D814:$D817,0),1*b_vote,0)+IF(MATCH(I$1,$E814:$E817,0)&lt;MATCH(J$1,$E814:$E817,0),1*c_vote,0)+IF(MATCH(I$1,$F814:$F817,0)&lt;MATCH(J$1,$F814:$F817,0),1*d_vote,0)</f>
        <v>0.49</v>
      </c>
      <c r="J814" s="3">
        <f>IF(MATCH(I$1,$C814:$C817,0)&gt;(MATCH(J$1,$C814:$C817,0)),1*a_vote,0)+IF(MATCH(I$1,$D814:$D817,0)&gt;MATCH(J$1,$D814:$D817,0),1*b_vote,0)+IF(MATCH(I$1,$E814:$E817,0)&gt;MATCH(J$1,$E814:$E817,0),1*c_vote,0)+IF(MATCH(I$1,$F814:$F817,0)&gt;MATCH(J$1,$F814:$F817,0),1*d_vote,0)</f>
        <v>0.51</v>
      </c>
      <c r="K814" s="3">
        <f>IF(MATCH($K$1,$C814:$C817,0)&lt;(MATCH($L$1,$C814:$C817,0)),1*a_vote,0)+IF(MATCH($K$1,$D814:$D817,0)&lt;MATCH($L$1,$D814:$D817,0),1*b_vote,0)+IF(MATCH($K$1,$E814:$E817,0)&lt;MATCH($L$1,$E814:$E817,0),1*c_vote,0)+IF(MATCH($K$1,$F814:$F817,0)&lt;MATCH($L$1,$F814:$F817,0),1*d_vote,0)</f>
        <v>0.49</v>
      </c>
      <c r="L814" s="3">
        <f>IF(MATCH(K$1,$C814:$C817,0)&gt;(MATCH(L$1,$C814:$C817,0)),1*a_vote,0)+IF(MATCH(K$1,$D814:$D817,0)&gt;MATCH(L$1,$D814:$D817,0),1*b_vote,0)+IF(MATCH(K$1,$E814:$E817,0)&gt;MATCH(L$1,$E814:$E817,0),1*c_vote,0)+IF(MATCH(K$1,$F814:$F817,0)&gt;MATCH(L$1,$F814:$F817,0),1*d_vote,0)</f>
        <v>0.51</v>
      </c>
      <c r="M814" s="3">
        <f>IF(MATCH($M$1,$C814:$C817,0)&lt;(MATCH($N$1,$C814:$C817,0)),1*a_vote,0)+IF(MATCH($M$1,$D814:$D817,0)&lt;MATCH($N$1,$D814:$D817,0),1*b_vote,0)+IF(MATCH($M$1,$E814:$E817,0)&lt;MATCH($N$1,$E814:$E817,0),1*c_vote,0)+IF(MATCH($M$1,$F814:$F817,0)&lt;MATCH($N$1,$F814:$F817,0),1*d_vote,0)</f>
        <v>0.27</v>
      </c>
      <c r="N814" s="3">
        <f>IF(MATCH(M$1,$C814:$C817,0)&gt;(MATCH(N$1,$C814:$C817,0)),1*a_vote,0)+IF(MATCH(M$1,$D814:$D817,0)&gt;MATCH(N$1,$D814:$D817,0),1*b_vote,0)+IF(MATCH(M$1,$E814:$E817,0)&gt;MATCH(N$1,$E814:$E817,0),1*c_vote,0)+IF(MATCH(M$1,$F814:$F817,0)&gt;MATCH(N$1,$F814:$F817,0),1*d_vote,0)</f>
        <v>0.73</v>
      </c>
      <c r="O814" s="3">
        <f>IF(MATCH($O$1,$C814:$C817,0)&lt;(MATCH($P$1,$C814:$C817,0)),1*a_vote,0)+IF(MATCH($O$1,$D814:$D817,0)&lt;MATCH($P$1,$D814:$D817,0),1*b_vote,0)+IF(MATCH($O$1,$E814:$E817,0)&lt;MATCH($P$1,$E814:$E817,0),1*c_vote,0)+IF(MATCH($O$1,$F814:$F817,0)&lt;MATCH($P$1,$F814:$F817,0),1*d_vote,0)</f>
        <v>0.48</v>
      </c>
      <c r="P814" s="3">
        <f>IF(MATCH(O$1,$C814:$C817,0)&gt;(MATCH(P$1,$C814:$C817,0)),1*a_vote,0)+IF(MATCH(O$1,$D814:$D817,0)&gt;MATCH(P$1,$D814:$D817,0),1*b_vote,0)+IF(MATCH(O$1,$E814:$E817,0)&gt;MATCH(P$1,$E814:$E817,0),1*c_vote,0)+IF(MATCH(O$1,$F814:$F817,0)&gt;MATCH(P$1,$F814:$F817,0),1*d_vote,0)</f>
        <v>0.52</v>
      </c>
      <c r="Q814" s="3">
        <f>IF(MATCH($Q$1,$C814:$C817,0)&lt;(MATCH($R$1,$C814:$C817,0)),1*a_vote,0)+IF(MATCH($Q$1,$D814:$D817,0)&lt;MATCH($R$1,$D814:$D817,0),1*b_vote,0)+IF(MATCH($Q$1,$E814:$E817,0)&lt;MATCH($R$1,$E814:$E817,0),1*c_vote,0)+IF(MATCH($Q$1,$F814:$F817,0)&lt;MATCH($R$1,$F814:$F817,0),1*d_vote,0)</f>
        <v>0.26</v>
      </c>
      <c r="R814" s="3">
        <f>IF(MATCH(Q$1,$C814:$C817,0)&gt;(MATCH(R$1,$C814:$C817,0)),1*a_vote,0)+IF(MATCH(Q$1,$D814:$D817,0)&gt;MATCH(R$1,$D814:$D817,0),1*b_vote,0)+IF(MATCH(Q$1,$E814:$E817,0)&gt;MATCH(R$1,$E814:$E817,0),1*c_vote,0)+IF(MATCH(Q$1,$F814:$F817,0)&gt;MATCH(R$1,$F814:$F817,0),1*d_vote,0)</f>
        <v>0.74</v>
      </c>
      <c r="S814" s="3">
        <f>IF(MATCH($S$1,$C814:$C817,0)&lt;(MATCH($T$1,$C814:$C817,0)),1*a_vote,0)+IF(MATCH($S$1,$D814:$D817,0)&lt;MATCH($T$1,$D814:$D817,0),1*b_vote,0)+IF(MATCH($S$1,$E814:$E817,0)&lt;MATCH($T$1,$E814:$E817,0),1*c_vote,0)+IF(MATCH($S$1,$F814:$F817,0)&lt;MATCH($T$1,$F814:$F817,0),1*d_vote,0)</f>
        <v>0.51</v>
      </c>
      <c r="T814" s="3">
        <f>IF(MATCH(S$1,$C814:$C817,0)&gt;(MATCH(T$1,$C814:$C817,0)),1*a_vote,0)+IF(MATCH(S$1,$D814:$D817,0)&gt;MATCH(T$1,$D814:$D817,0),1*b_vote,0)+IF(MATCH(S$1,$E814:$E817,0)&gt;MATCH(T$1,$E814:$E817,0),1*c_vote,0)+IF(MATCH(S$1,$F814:$F817,0)&gt;MATCH(T$1,$F814:$F817,0),1*d_vote,0)</f>
        <v>0.49</v>
      </c>
    </row>
    <row r="815" spans="1:20" x14ac:dyDescent="0.25">
      <c r="A815">
        <f t="shared" si="26"/>
        <v>814</v>
      </c>
      <c r="B815">
        <f t="shared" si="27"/>
        <v>204</v>
      </c>
      <c r="C815" t="str">
        <f>INDEX('VBA code_permu_wo_repettn'!$T$3:$Y$6,COUNTIF('Profile-matrices_Condorcet'!$B$2:$B815,'Profile-matrices_Condorcet'!$B815),MATCH(INDEX('numeric possibilities'!D$3:D$1298,VLOOKUP($B815,'numeric possibilities'!$C$3:$G$1298,1)),'VBA code_permu_wo_repettn'!$T$2:$Y$2))</f>
        <v>D</v>
      </c>
      <c r="D815" t="str">
        <f>INDEX('VBA code_permu_wo_repettn'!$AA$3:$AF$6,COUNTIF('Profile-matrices_Condorcet'!$B$2:$B815,'Profile-matrices_Condorcet'!$B815),MATCH(INDEX('numeric possibilities'!E$3:E$1298,VLOOKUP($B815,'numeric possibilities'!$C$3:$G$1298,1)),'VBA code_permu_wo_repettn'!$AA$2:$AF$2))</f>
        <v>C</v>
      </c>
      <c r="E815" t="str">
        <f>INDEX('VBA code_permu_wo_repettn'!$AH$3:$AM$6,COUNTIF('Profile-matrices_Condorcet'!$B$2:$B815,'Profile-matrices_Condorcet'!$B815),MATCH(INDEX('numeric possibilities'!F$3:F$1298,VLOOKUP($B815,'numeric possibilities'!$C$3:$G$1298,1)),'VBA code_permu_wo_repettn'!$AH$2:$AM$2))</f>
        <v>D</v>
      </c>
      <c r="F815" t="str">
        <f>INDEX('VBA code_permu_wo_repettn'!$AO$3:$AT$6,COUNTIF('Profile-matrices_Condorcet'!$B$2:$B815,'Profile-matrices_Condorcet'!$B815),MATCH(INDEX('numeric possibilities'!G$3:G$1298,VLOOKUP($B815,'numeric possibilities'!$C$3:$G$1298,1)),'VBA code_permu_wo_repettn'!$AO$2:$AT$2))</f>
        <v>A</v>
      </c>
      <c r="H815" t="s">
        <v>15</v>
      </c>
      <c r="I815" t="str">
        <f>IF(I814&gt;J814,$I$1,IF(I814&lt;J814,$J$1,0))</f>
        <v>B</v>
      </c>
      <c r="K815" t="str">
        <f>IF(K814&gt;L814,$K$1,IF(K814&lt;L814,$L$1,0))</f>
        <v>C</v>
      </c>
      <c r="M815" t="str">
        <f>IF(M814&gt;N814,$M$1,IF(M814&lt;N814,$N$1,0))</f>
        <v>D</v>
      </c>
      <c r="O815" t="str">
        <f>IF(O814&gt;P814,$O$1,IF(O814&lt;P814,$P$1,0))</f>
        <v>C</v>
      </c>
      <c r="Q815" t="str">
        <f>IF(Q814&gt;R814,$Q$1,IF(Q814&lt;R814,$R$1,0))</f>
        <v>D</v>
      </c>
      <c r="S815" t="str">
        <f>IF(S814&gt;T814,$S$1,IF(S814&lt;T814,$T$1,0))</f>
        <v>C</v>
      </c>
    </row>
    <row r="816" spans="1:20" x14ac:dyDescent="0.25">
      <c r="A816">
        <f t="shared" si="26"/>
        <v>815</v>
      </c>
      <c r="B816">
        <f t="shared" si="27"/>
        <v>204</v>
      </c>
      <c r="C816" t="str">
        <f>INDEX('VBA code_permu_wo_repettn'!$T$3:$Y$6,COUNTIF('Profile-matrices_Condorcet'!$B$2:$B816,'Profile-matrices_Condorcet'!$B816),MATCH(INDEX('numeric possibilities'!D$3:D$1298,VLOOKUP($B816,'numeric possibilities'!$C$3:$G$1298,1)),'VBA code_permu_wo_repettn'!$T$2:$Y$2))</f>
        <v>C</v>
      </c>
      <c r="D816" t="str">
        <f>INDEX('VBA code_permu_wo_repettn'!$AA$3:$AF$6,COUNTIF('Profile-matrices_Condorcet'!$B$2:$B816,'Profile-matrices_Condorcet'!$B816),MATCH(INDEX('numeric possibilities'!E$3:E$1298,VLOOKUP($B816,'numeric possibilities'!$C$3:$G$1298,1)),'VBA code_permu_wo_repettn'!$AA$2:$AF$2))</f>
        <v>D</v>
      </c>
      <c r="E816" t="str">
        <f>INDEX('VBA code_permu_wo_repettn'!$AH$3:$AM$6,COUNTIF('Profile-matrices_Condorcet'!$B$2:$B816,'Profile-matrices_Condorcet'!$B816),MATCH(INDEX('numeric possibilities'!F$3:F$1298,VLOOKUP($B816,'numeric possibilities'!$C$3:$G$1298,1)),'VBA code_permu_wo_repettn'!$AH$2:$AM$2))</f>
        <v>B</v>
      </c>
      <c r="F816" t="str">
        <f>INDEX('VBA code_permu_wo_repettn'!$AO$3:$AT$6,COUNTIF('Profile-matrices_Condorcet'!$B$2:$B816,'Profile-matrices_Condorcet'!$B816),MATCH(INDEX('numeric possibilities'!G$3:G$1298,VLOOKUP($B816,'numeric possibilities'!$C$3:$G$1298,1)),'VBA code_permu_wo_repettn'!$AO$2:$AT$2))</f>
        <v>B</v>
      </c>
      <c r="I816" t="s">
        <v>0</v>
      </c>
      <c r="J816" t="s">
        <v>1</v>
      </c>
      <c r="K816" t="s">
        <v>2</v>
      </c>
      <c r="L816" t="s">
        <v>3</v>
      </c>
    </row>
    <row r="817" spans="1:20" x14ac:dyDescent="0.25">
      <c r="A817">
        <f t="shared" si="26"/>
        <v>816</v>
      </c>
      <c r="B817">
        <f t="shared" si="27"/>
        <v>204</v>
      </c>
      <c r="C817" t="str">
        <f>INDEX('VBA code_permu_wo_repettn'!$T$3:$Y$6,COUNTIF('Profile-matrices_Condorcet'!$B$2:$B817,'Profile-matrices_Condorcet'!$B817),MATCH(INDEX('numeric possibilities'!D$3:D$1298,VLOOKUP($B817,'numeric possibilities'!$C$3:$G$1298,1)),'VBA code_permu_wo_repettn'!$T$2:$Y$2))</f>
        <v>B</v>
      </c>
      <c r="D817" t="str">
        <f>INDEX('VBA code_permu_wo_repettn'!$AA$3:$AF$6,COUNTIF('Profile-matrices_Condorcet'!$B$2:$B817,'Profile-matrices_Condorcet'!$B817),MATCH(INDEX('numeric possibilities'!E$3:E$1298,VLOOKUP($B817,'numeric possibilities'!$C$3:$G$1298,1)),'VBA code_permu_wo_repettn'!$AA$2:$AF$2))</f>
        <v>A</v>
      </c>
      <c r="E817" t="str">
        <f>INDEX('VBA code_permu_wo_repettn'!$AH$3:$AM$6,COUNTIF('Profile-matrices_Condorcet'!$B$2:$B817,'Profile-matrices_Condorcet'!$B817),MATCH(INDEX('numeric possibilities'!F$3:F$1298,VLOOKUP($B817,'numeric possibilities'!$C$3:$G$1298,1)),'VBA code_permu_wo_repettn'!$AH$2:$AM$2))</f>
        <v>A</v>
      </c>
      <c r="F817" t="str">
        <f>INDEX('VBA code_permu_wo_repettn'!$AO$3:$AT$6,COUNTIF('Profile-matrices_Condorcet'!$B$2:$B817,'Profile-matrices_Condorcet'!$B817),MATCH(INDEX('numeric possibilities'!G$3:G$1298,VLOOKUP($B817,'numeric possibilities'!$C$3:$G$1298,1)),'VBA code_permu_wo_repettn'!$AO$2:$AT$2))</f>
        <v>C</v>
      </c>
      <c r="G817" t="str">
        <f>IF(MAX(I817:L817)&gt;='numeric possibilities'!$B$4/2,INDEX('Profile-matrices_Condorcet'!I816:L816,1,MATCH(MAX('Profile-matrices_Condorcet'!I817:L817),'Profile-matrices_Condorcet'!I817:L817,0)),"NCW")</f>
        <v>C</v>
      </c>
      <c r="H817" t="s">
        <v>13</v>
      </c>
      <c r="I817" s="3">
        <f>COUNTIF($I815:$S815,I816)</f>
        <v>0</v>
      </c>
      <c r="J817" s="3">
        <f>COUNTIF($I815:$S815,J816)</f>
        <v>1</v>
      </c>
      <c r="K817" s="3">
        <f>COUNTIF($I815:$S815,K816)</f>
        <v>3</v>
      </c>
      <c r="L817" s="3">
        <f>COUNTIF($I815:$S815,L816)</f>
        <v>2</v>
      </c>
    </row>
    <row r="818" spans="1:20" x14ac:dyDescent="0.25">
      <c r="A818">
        <f t="shared" si="26"/>
        <v>817</v>
      </c>
      <c r="B818">
        <f t="shared" si="27"/>
        <v>205</v>
      </c>
      <c r="C818" t="str">
        <f>INDEX('VBA code_permu_wo_repettn'!$T$3:$Y$6,COUNTIF('Profile-matrices_Condorcet'!$B$2:$B818,'Profile-matrices_Condorcet'!$B818),MATCH(INDEX('numeric possibilities'!D$3:D$1298,VLOOKUP($B818,'numeric possibilities'!$C$3:$G$1298,1)),'VBA code_permu_wo_repettn'!$T$2:$Y$2))</f>
        <v>A</v>
      </c>
      <c r="D818" t="str">
        <f>INDEX('VBA code_permu_wo_repettn'!$AA$3:$AF$6,COUNTIF('Profile-matrices_Condorcet'!$B$2:$B818,'Profile-matrices_Condorcet'!$B818),MATCH(INDEX('numeric possibilities'!E$3:E$1298,VLOOKUP($B818,'numeric possibilities'!$C$3:$G$1298,1)),'VBA code_permu_wo_repettn'!$AA$2:$AF$2))</f>
        <v>B</v>
      </c>
      <c r="E818" t="str">
        <f>INDEX('VBA code_permu_wo_repettn'!$AH$3:$AM$6,COUNTIF('Profile-matrices_Condorcet'!$B$2:$B818,'Profile-matrices_Condorcet'!$B818),MATCH(INDEX('numeric possibilities'!F$3:F$1298,VLOOKUP($B818,'numeric possibilities'!$C$3:$G$1298,1)),'VBA code_permu_wo_repettn'!$AH$2:$AM$2))</f>
        <v>C</v>
      </c>
      <c r="F818" t="str">
        <f>INDEX('VBA code_permu_wo_repettn'!$AO$3:$AT$6,COUNTIF('Profile-matrices_Condorcet'!$B$2:$B818,'Profile-matrices_Condorcet'!$B818),MATCH(INDEX('numeric possibilities'!G$3:G$1298,VLOOKUP($B818,'numeric possibilities'!$C$3:$G$1298,1)),'VBA code_permu_wo_repettn'!$AO$2:$AT$2))</f>
        <v>D</v>
      </c>
      <c r="H818" t="s">
        <v>14</v>
      </c>
      <c r="I818" s="3">
        <f>IF(MATCH(I$1,$C818:$C821,0)&lt;(MATCH(J$1,$C818:$C821,0)),1*a_vote,0)+IF(MATCH(I$1,$D818:$D821,0)&lt;MATCH(J$1,$D818:$D821,0),1*b_vote,0)+IF(MATCH(I$1,$E818:$E821,0)&lt;MATCH(J$1,$E818:$E821,0),1*c_vote,0)+IF(MATCH(I$1,$F818:$F821,0)&lt;MATCH(J$1,$F818:$F821,0),1*d_vote,0)</f>
        <v>0.49</v>
      </c>
      <c r="J818" s="3">
        <f>IF(MATCH(I$1,$C818:$C821,0)&gt;(MATCH(J$1,$C818:$C821,0)),1*a_vote,0)+IF(MATCH(I$1,$D818:$D821,0)&gt;MATCH(J$1,$D818:$D821,0),1*b_vote,0)+IF(MATCH(I$1,$E818:$E821,0)&gt;MATCH(J$1,$E818:$E821,0),1*c_vote,0)+IF(MATCH(I$1,$F818:$F821,0)&gt;MATCH(J$1,$F818:$F821,0),1*d_vote,0)</f>
        <v>0.51</v>
      </c>
      <c r="K818" s="3">
        <f>IF(MATCH($K$1,$C818:$C821,0)&lt;(MATCH($L$1,$C818:$C821,0)),1*a_vote,0)+IF(MATCH($K$1,$D818:$D821,0)&lt;MATCH($L$1,$D818:$D821,0),1*b_vote,0)+IF(MATCH($K$1,$E818:$E821,0)&lt;MATCH($L$1,$E818:$E821,0),1*c_vote,0)+IF(MATCH($K$1,$F818:$F821,0)&lt;MATCH($L$1,$F818:$F821,0),1*d_vote,0)</f>
        <v>0.75</v>
      </c>
      <c r="L818" s="3">
        <f>IF(MATCH(K$1,$C818:$C821,0)&gt;(MATCH(L$1,$C818:$C821,0)),1*a_vote,0)+IF(MATCH(K$1,$D818:$D821,0)&gt;MATCH(L$1,$D818:$D821,0),1*b_vote,0)+IF(MATCH(K$1,$E818:$E821,0)&gt;MATCH(L$1,$E818:$E821,0),1*c_vote,0)+IF(MATCH(K$1,$F818:$F821,0)&gt;MATCH(L$1,$F818:$F821,0),1*d_vote,0)</f>
        <v>0.25</v>
      </c>
      <c r="M818" s="3">
        <f>IF(MATCH($M$1,$C818:$C821,0)&lt;(MATCH($N$1,$C818:$C821,0)),1*a_vote,0)+IF(MATCH($M$1,$D818:$D821,0)&lt;MATCH($N$1,$D818:$D821,0),1*b_vote,0)+IF(MATCH($M$1,$E818:$E821,0)&lt;MATCH($N$1,$E818:$E821,0),1*c_vote,0)+IF(MATCH($M$1,$F818:$F821,0)&lt;MATCH($N$1,$F818:$F821,0),1*d_vote,0)</f>
        <v>0.27</v>
      </c>
      <c r="N818" s="3">
        <f>IF(MATCH(M$1,$C818:$C821,0)&gt;(MATCH(N$1,$C818:$C821,0)),1*a_vote,0)+IF(MATCH(M$1,$D818:$D821,0)&gt;MATCH(N$1,$D818:$D821,0),1*b_vote,0)+IF(MATCH(M$1,$E818:$E821,0)&gt;MATCH(N$1,$E818:$E821,0),1*c_vote,0)+IF(MATCH(M$1,$F818:$F821,0)&gt;MATCH(N$1,$F818:$F821,0),1*d_vote,0)</f>
        <v>0.73</v>
      </c>
      <c r="O818" s="3">
        <f>IF(MATCH($O$1,$C818:$C821,0)&lt;(MATCH($P$1,$C818:$C821,0)),1*a_vote,0)+IF(MATCH($O$1,$D818:$D821,0)&lt;MATCH($P$1,$D818:$D821,0),1*b_vote,0)+IF(MATCH($O$1,$E818:$E821,0)&lt;MATCH($P$1,$E818:$E821,0),1*c_vote,0)+IF(MATCH($O$1,$F818:$F821,0)&lt;MATCH($P$1,$F818:$F821,0),1*d_vote,0)</f>
        <v>0.75</v>
      </c>
      <c r="P818" s="3">
        <f>IF(MATCH(O$1,$C818:$C821,0)&gt;(MATCH(P$1,$C818:$C821,0)),1*a_vote,0)+IF(MATCH(O$1,$D818:$D821,0)&gt;MATCH(P$1,$D818:$D821,0),1*b_vote,0)+IF(MATCH(O$1,$E818:$E821,0)&gt;MATCH(P$1,$E818:$E821,0),1*c_vote,0)+IF(MATCH(O$1,$F818:$F821,0)&gt;MATCH(P$1,$F818:$F821,0),1*d_vote,0)</f>
        <v>0.25</v>
      </c>
      <c r="Q818" s="3">
        <f>IF(MATCH($Q$1,$C818:$C821,0)&lt;(MATCH($R$1,$C818:$C821,0)),1*a_vote,0)+IF(MATCH($Q$1,$D818:$D821,0)&lt;MATCH($R$1,$D818:$D821,0),1*b_vote,0)+IF(MATCH($Q$1,$E818:$E821,0)&lt;MATCH($R$1,$E818:$E821,0),1*c_vote,0)+IF(MATCH($Q$1,$F818:$F821,0)&lt;MATCH($R$1,$F818:$F821,0),1*d_vote,0)</f>
        <v>0.53</v>
      </c>
      <c r="R818" s="3">
        <f>IF(MATCH(Q$1,$C818:$C821,0)&gt;(MATCH(R$1,$C818:$C821,0)),1*a_vote,0)+IF(MATCH(Q$1,$D818:$D821,0)&gt;MATCH(R$1,$D818:$D821,0),1*b_vote,0)+IF(MATCH(Q$1,$E818:$E821,0)&gt;MATCH(R$1,$E818:$E821,0),1*c_vote,0)+IF(MATCH(Q$1,$F818:$F821,0)&gt;MATCH(R$1,$F818:$F821,0),1*d_vote,0)</f>
        <v>0.47</v>
      </c>
      <c r="S818" s="3">
        <f>IF(MATCH($S$1,$C818:$C821,0)&lt;(MATCH($T$1,$C818:$C821,0)),1*a_vote,0)+IF(MATCH($S$1,$D818:$D821,0)&lt;MATCH($T$1,$D818:$D821,0),1*b_vote,0)+IF(MATCH($S$1,$E818:$E821,0)&lt;MATCH($T$1,$E818:$E821,0),1*c_vote,0)+IF(MATCH($S$1,$F818:$F821,0)&lt;MATCH($T$1,$F818:$F821,0),1*d_vote,0)</f>
        <v>0.52</v>
      </c>
      <c r="T818" s="3">
        <f>IF(MATCH(S$1,$C818:$C821,0)&gt;(MATCH(T$1,$C818:$C821,0)),1*a_vote,0)+IF(MATCH(S$1,$D818:$D821,0)&gt;MATCH(T$1,$D818:$D821,0),1*b_vote,0)+IF(MATCH(S$1,$E818:$E821,0)&gt;MATCH(T$1,$E818:$E821,0),1*c_vote,0)+IF(MATCH(S$1,$F818:$F821,0)&gt;MATCH(T$1,$F818:$F821,0),1*d_vote,0)</f>
        <v>0.48</v>
      </c>
    </row>
    <row r="819" spans="1:20" x14ac:dyDescent="0.25">
      <c r="A819">
        <f t="shared" si="26"/>
        <v>818</v>
      </c>
      <c r="B819">
        <f t="shared" si="27"/>
        <v>205</v>
      </c>
      <c r="C819" t="str">
        <f>INDEX('VBA code_permu_wo_repettn'!$T$3:$Y$6,COUNTIF('Profile-matrices_Condorcet'!$B$2:$B819,'Profile-matrices_Condorcet'!$B819),MATCH(INDEX('numeric possibilities'!D$3:D$1298,VLOOKUP($B819,'numeric possibilities'!$C$3:$G$1298,1)),'VBA code_permu_wo_repettn'!$T$2:$Y$2))</f>
        <v>B</v>
      </c>
      <c r="D819" t="str">
        <f>INDEX('VBA code_permu_wo_repettn'!$AA$3:$AF$6,COUNTIF('Profile-matrices_Condorcet'!$B$2:$B819,'Profile-matrices_Condorcet'!$B819),MATCH(INDEX('numeric possibilities'!E$3:E$1298,VLOOKUP($B819,'numeric possibilities'!$C$3:$G$1298,1)),'VBA code_permu_wo_repettn'!$AA$2:$AF$2))</f>
        <v>D</v>
      </c>
      <c r="E819" t="str">
        <f>INDEX('VBA code_permu_wo_repettn'!$AH$3:$AM$6,COUNTIF('Profile-matrices_Condorcet'!$B$2:$B819,'Profile-matrices_Condorcet'!$B819),MATCH(INDEX('numeric possibilities'!F$3:F$1298,VLOOKUP($B819,'numeric possibilities'!$C$3:$G$1298,1)),'VBA code_permu_wo_repettn'!$AH$2:$AM$2))</f>
        <v>D</v>
      </c>
      <c r="F819" t="str">
        <f>INDEX('VBA code_permu_wo_repettn'!$AO$3:$AT$6,COUNTIF('Profile-matrices_Condorcet'!$B$2:$B819,'Profile-matrices_Condorcet'!$B819),MATCH(INDEX('numeric possibilities'!G$3:G$1298,VLOOKUP($B819,'numeric possibilities'!$C$3:$G$1298,1)),'VBA code_permu_wo_repettn'!$AO$2:$AT$2))</f>
        <v>A</v>
      </c>
      <c r="H819" t="s">
        <v>15</v>
      </c>
      <c r="I819" t="str">
        <f>IF(I818&gt;J818,$I$1,IF(I818&lt;J818,$J$1,0))</f>
        <v>B</v>
      </c>
      <c r="K819" t="str">
        <f>IF(K818&gt;L818,$K$1,IF(K818&lt;L818,$L$1,0))</f>
        <v>A</v>
      </c>
      <c r="M819" t="str">
        <f>IF(M818&gt;N818,$M$1,IF(M818&lt;N818,$N$1,0))</f>
        <v>D</v>
      </c>
      <c r="O819" t="str">
        <f>IF(O818&gt;P818,$O$1,IF(O818&lt;P818,$P$1,0))</f>
        <v>B</v>
      </c>
      <c r="Q819" t="str">
        <f>IF(Q818&gt;R818,$Q$1,IF(Q818&lt;R818,$R$1,0))</f>
        <v>B</v>
      </c>
      <c r="S819" t="str">
        <f>IF(S818&gt;T818,$S$1,IF(S818&lt;T818,$T$1,0))</f>
        <v>C</v>
      </c>
    </row>
    <row r="820" spans="1:20" x14ac:dyDescent="0.25">
      <c r="A820">
        <f t="shared" si="26"/>
        <v>819</v>
      </c>
      <c r="B820">
        <f t="shared" si="27"/>
        <v>205</v>
      </c>
      <c r="C820" t="str">
        <f>INDEX('VBA code_permu_wo_repettn'!$T$3:$Y$6,COUNTIF('Profile-matrices_Condorcet'!$B$2:$B820,'Profile-matrices_Condorcet'!$B820),MATCH(INDEX('numeric possibilities'!D$3:D$1298,VLOOKUP($B820,'numeric possibilities'!$C$3:$G$1298,1)),'VBA code_permu_wo_repettn'!$T$2:$Y$2))</f>
        <v>C</v>
      </c>
      <c r="D820" t="str">
        <f>INDEX('VBA code_permu_wo_repettn'!$AA$3:$AF$6,COUNTIF('Profile-matrices_Condorcet'!$B$2:$B820,'Profile-matrices_Condorcet'!$B820),MATCH(INDEX('numeric possibilities'!E$3:E$1298,VLOOKUP($B820,'numeric possibilities'!$C$3:$G$1298,1)),'VBA code_permu_wo_repettn'!$AA$2:$AF$2))</f>
        <v>A</v>
      </c>
      <c r="E820" t="str">
        <f>INDEX('VBA code_permu_wo_repettn'!$AH$3:$AM$6,COUNTIF('Profile-matrices_Condorcet'!$B$2:$B820,'Profile-matrices_Condorcet'!$B820),MATCH(INDEX('numeric possibilities'!F$3:F$1298,VLOOKUP($B820,'numeric possibilities'!$C$3:$G$1298,1)),'VBA code_permu_wo_repettn'!$AH$2:$AM$2))</f>
        <v>B</v>
      </c>
      <c r="F820" t="str">
        <f>INDEX('VBA code_permu_wo_repettn'!$AO$3:$AT$6,COUNTIF('Profile-matrices_Condorcet'!$B$2:$B820,'Profile-matrices_Condorcet'!$B820),MATCH(INDEX('numeric possibilities'!G$3:G$1298,VLOOKUP($B820,'numeric possibilities'!$C$3:$G$1298,1)),'VBA code_permu_wo_repettn'!$AO$2:$AT$2))</f>
        <v>B</v>
      </c>
      <c r="I820" t="s">
        <v>0</v>
      </c>
      <c r="J820" t="s">
        <v>1</v>
      </c>
      <c r="K820" t="s">
        <v>2</v>
      </c>
      <c r="L820" t="s">
        <v>3</v>
      </c>
    </row>
    <row r="821" spans="1:20" x14ac:dyDescent="0.25">
      <c r="A821">
        <f t="shared" si="26"/>
        <v>820</v>
      </c>
      <c r="B821">
        <f t="shared" si="27"/>
        <v>205</v>
      </c>
      <c r="C821" t="str">
        <f>INDEX('VBA code_permu_wo_repettn'!$T$3:$Y$6,COUNTIF('Profile-matrices_Condorcet'!$B$2:$B821,'Profile-matrices_Condorcet'!$B821),MATCH(INDEX('numeric possibilities'!D$3:D$1298,VLOOKUP($B821,'numeric possibilities'!$C$3:$G$1298,1)),'VBA code_permu_wo_repettn'!$T$2:$Y$2))</f>
        <v>D</v>
      </c>
      <c r="D821" t="str">
        <f>INDEX('VBA code_permu_wo_repettn'!$AA$3:$AF$6,COUNTIF('Profile-matrices_Condorcet'!$B$2:$B821,'Profile-matrices_Condorcet'!$B821),MATCH(INDEX('numeric possibilities'!E$3:E$1298,VLOOKUP($B821,'numeric possibilities'!$C$3:$G$1298,1)),'VBA code_permu_wo_repettn'!$AA$2:$AF$2))</f>
        <v>C</v>
      </c>
      <c r="E821" t="str">
        <f>INDEX('VBA code_permu_wo_repettn'!$AH$3:$AM$6,COUNTIF('Profile-matrices_Condorcet'!$B$2:$B821,'Profile-matrices_Condorcet'!$B821),MATCH(INDEX('numeric possibilities'!F$3:F$1298,VLOOKUP($B821,'numeric possibilities'!$C$3:$G$1298,1)),'VBA code_permu_wo_repettn'!$AH$2:$AM$2))</f>
        <v>A</v>
      </c>
      <c r="F821" t="str">
        <f>INDEX('VBA code_permu_wo_repettn'!$AO$3:$AT$6,COUNTIF('Profile-matrices_Condorcet'!$B$2:$B821,'Profile-matrices_Condorcet'!$B821),MATCH(INDEX('numeric possibilities'!G$3:G$1298,VLOOKUP($B821,'numeric possibilities'!$C$3:$G$1298,1)),'VBA code_permu_wo_repettn'!$AO$2:$AT$2))</f>
        <v>C</v>
      </c>
      <c r="G821" t="str">
        <f>IF(MAX(I821:L821)&gt;='numeric possibilities'!$B$4/2,INDEX('Profile-matrices_Condorcet'!I820:L820,1,MATCH(MAX('Profile-matrices_Condorcet'!I821:L821),'Profile-matrices_Condorcet'!I821:L821,0)),"NCW")</f>
        <v>B</v>
      </c>
      <c r="H821" t="s">
        <v>13</v>
      </c>
      <c r="I821" s="3">
        <f>COUNTIF($I819:$S819,I820)</f>
        <v>1</v>
      </c>
      <c r="J821" s="3">
        <f>COUNTIF($I819:$S819,J820)</f>
        <v>3</v>
      </c>
      <c r="K821" s="3">
        <f>COUNTIF($I819:$S819,K820)</f>
        <v>1</v>
      </c>
      <c r="L821" s="3">
        <f>COUNTIF($I819:$S819,L820)</f>
        <v>1</v>
      </c>
    </row>
    <row r="822" spans="1:20" x14ac:dyDescent="0.25">
      <c r="A822">
        <f t="shared" si="26"/>
        <v>821</v>
      </c>
      <c r="B822">
        <f t="shared" si="27"/>
        <v>206</v>
      </c>
      <c r="C822" t="str">
        <f>INDEX('VBA code_permu_wo_repettn'!$T$3:$Y$6,COUNTIF('Profile-matrices_Condorcet'!$B$2:$B822,'Profile-matrices_Condorcet'!$B822),MATCH(INDEX('numeric possibilities'!D$3:D$1298,VLOOKUP($B822,'numeric possibilities'!$C$3:$G$1298,1)),'VBA code_permu_wo_repettn'!$T$2:$Y$2))</f>
        <v>A</v>
      </c>
      <c r="D822" t="str">
        <f>INDEX('VBA code_permu_wo_repettn'!$AA$3:$AF$6,COUNTIF('Profile-matrices_Condorcet'!$B$2:$B822,'Profile-matrices_Condorcet'!$B822),MATCH(INDEX('numeric possibilities'!E$3:E$1298,VLOOKUP($B822,'numeric possibilities'!$C$3:$G$1298,1)),'VBA code_permu_wo_repettn'!$AA$2:$AF$2))</f>
        <v>B</v>
      </c>
      <c r="E822" t="str">
        <f>INDEX('VBA code_permu_wo_repettn'!$AH$3:$AM$6,COUNTIF('Profile-matrices_Condorcet'!$B$2:$B822,'Profile-matrices_Condorcet'!$B822),MATCH(INDEX('numeric possibilities'!F$3:F$1298,VLOOKUP($B822,'numeric possibilities'!$C$3:$G$1298,1)),'VBA code_permu_wo_repettn'!$AH$2:$AM$2))</f>
        <v>C</v>
      </c>
      <c r="F822" t="str">
        <f>INDEX('VBA code_permu_wo_repettn'!$AO$3:$AT$6,COUNTIF('Profile-matrices_Condorcet'!$B$2:$B822,'Profile-matrices_Condorcet'!$B822),MATCH(INDEX('numeric possibilities'!G$3:G$1298,VLOOKUP($B822,'numeric possibilities'!$C$3:$G$1298,1)),'VBA code_permu_wo_repettn'!$AO$2:$AT$2))</f>
        <v>D</v>
      </c>
      <c r="H822" t="s">
        <v>14</v>
      </c>
      <c r="I822" s="3">
        <f>IF(MATCH(I$1,$C822:$C825,0)&lt;(MATCH(J$1,$C822:$C825,0)),1*a_vote,0)+IF(MATCH(I$1,$D822:$D825,0)&lt;MATCH(J$1,$D822:$D825,0),1*b_vote,0)+IF(MATCH(I$1,$E822:$E825,0)&lt;MATCH(J$1,$E822:$E825,0),1*c_vote,0)+IF(MATCH(I$1,$F822:$F825,0)&lt;MATCH(J$1,$F822:$F825,0),1*d_vote,0)</f>
        <v>0.49</v>
      </c>
      <c r="J822" s="3">
        <f>IF(MATCH(I$1,$C822:$C825,0)&gt;(MATCH(J$1,$C822:$C825,0)),1*a_vote,0)+IF(MATCH(I$1,$D822:$D825,0)&gt;MATCH(J$1,$D822:$D825,0),1*b_vote,0)+IF(MATCH(I$1,$E822:$E825,0)&gt;MATCH(J$1,$E822:$E825,0),1*c_vote,0)+IF(MATCH(I$1,$F822:$F825,0)&gt;MATCH(J$1,$F822:$F825,0),1*d_vote,0)</f>
        <v>0.51</v>
      </c>
      <c r="K822" s="3">
        <f>IF(MATCH($K$1,$C822:$C825,0)&lt;(MATCH($L$1,$C822:$C825,0)),1*a_vote,0)+IF(MATCH($K$1,$D822:$D825,0)&lt;MATCH($L$1,$D822:$D825,0),1*b_vote,0)+IF(MATCH($K$1,$E822:$E825,0)&lt;MATCH($L$1,$E822:$E825,0),1*c_vote,0)+IF(MATCH($K$1,$F822:$F825,0)&lt;MATCH($L$1,$F822:$F825,0),1*d_vote,0)</f>
        <v>0.75</v>
      </c>
      <c r="L822" s="3">
        <f>IF(MATCH(K$1,$C822:$C825,0)&gt;(MATCH(L$1,$C822:$C825,0)),1*a_vote,0)+IF(MATCH(K$1,$D822:$D825,0)&gt;MATCH(L$1,$D822:$D825,0),1*b_vote,0)+IF(MATCH(K$1,$E822:$E825,0)&gt;MATCH(L$1,$E822:$E825,0),1*c_vote,0)+IF(MATCH(K$1,$F822:$F825,0)&gt;MATCH(L$1,$F822:$F825,0),1*d_vote,0)</f>
        <v>0.25</v>
      </c>
      <c r="M822" s="3">
        <f>IF(MATCH($M$1,$C822:$C825,0)&lt;(MATCH($N$1,$C822:$C825,0)),1*a_vote,0)+IF(MATCH($M$1,$D822:$D825,0)&lt;MATCH($N$1,$D822:$D825,0),1*b_vote,0)+IF(MATCH($M$1,$E822:$E825,0)&lt;MATCH($N$1,$E822:$E825,0),1*c_vote,0)+IF(MATCH($M$1,$F822:$F825,0)&lt;MATCH($N$1,$F822:$F825,0),1*d_vote,0)</f>
        <v>0.27</v>
      </c>
      <c r="N822" s="3">
        <f>IF(MATCH(M$1,$C822:$C825,0)&gt;(MATCH(N$1,$C822:$C825,0)),1*a_vote,0)+IF(MATCH(M$1,$D822:$D825,0)&gt;MATCH(N$1,$D822:$D825,0),1*b_vote,0)+IF(MATCH(M$1,$E822:$E825,0)&gt;MATCH(N$1,$E822:$E825,0),1*c_vote,0)+IF(MATCH(M$1,$F822:$F825,0)&gt;MATCH(N$1,$F822:$F825,0),1*d_vote,0)</f>
        <v>0.73</v>
      </c>
      <c r="O822" s="3">
        <f>IF(MATCH($O$1,$C822:$C825,0)&lt;(MATCH($P$1,$C822:$C825,0)),1*a_vote,0)+IF(MATCH($O$1,$D822:$D825,0)&lt;MATCH($P$1,$D822:$D825,0),1*b_vote,0)+IF(MATCH($O$1,$E822:$E825,0)&lt;MATCH($P$1,$E822:$E825,0),1*c_vote,0)+IF(MATCH($O$1,$F822:$F825,0)&lt;MATCH($P$1,$F822:$F825,0),1*d_vote,0)</f>
        <v>0.75</v>
      </c>
      <c r="P822" s="3">
        <f>IF(MATCH(O$1,$C822:$C825,0)&gt;(MATCH(P$1,$C822:$C825,0)),1*a_vote,0)+IF(MATCH(O$1,$D822:$D825,0)&gt;MATCH(P$1,$D822:$D825,0),1*b_vote,0)+IF(MATCH(O$1,$E822:$E825,0)&gt;MATCH(P$1,$E822:$E825,0),1*c_vote,0)+IF(MATCH(O$1,$F822:$F825,0)&gt;MATCH(P$1,$F822:$F825,0),1*d_vote,0)</f>
        <v>0.25</v>
      </c>
      <c r="Q822" s="3">
        <f>IF(MATCH($Q$1,$C822:$C825,0)&lt;(MATCH($R$1,$C822:$C825,0)),1*a_vote,0)+IF(MATCH($Q$1,$D822:$D825,0)&lt;MATCH($R$1,$D822:$D825,0),1*b_vote,0)+IF(MATCH($Q$1,$E822:$E825,0)&lt;MATCH($R$1,$E822:$E825,0),1*c_vote,0)+IF(MATCH($Q$1,$F822:$F825,0)&lt;MATCH($R$1,$F822:$F825,0),1*d_vote,0)</f>
        <v>0.53</v>
      </c>
      <c r="R822" s="3">
        <f>IF(MATCH(Q$1,$C822:$C825,0)&gt;(MATCH(R$1,$C822:$C825,0)),1*a_vote,0)+IF(MATCH(Q$1,$D822:$D825,0)&gt;MATCH(R$1,$D822:$D825,0),1*b_vote,0)+IF(MATCH(Q$1,$E822:$E825,0)&gt;MATCH(R$1,$E822:$E825,0),1*c_vote,0)+IF(MATCH(Q$1,$F822:$F825,0)&gt;MATCH(R$1,$F822:$F825,0),1*d_vote,0)</f>
        <v>0.47</v>
      </c>
      <c r="S822" s="3">
        <f>IF(MATCH($S$1,$C822:$C825,0)&lt;(MATCH($T$1,$C822:$C825,0)),1*a_vote,0)+IF(MATCH($S$1,$D822:$D825,0)&lt;MATCH($T$1,$D822:$D825,0),1*b_vote,0)+IF(MATCH($S$1,$E822:$E825,0)&lt;MATCH($T$1,$E822:$E825,0),1*c_vote,0)+IF(MATCH($S$1,$F822:$F825,0)&lt;MATCH($T$1,$F822:$F825,0),1*d_vote,0)</f>
        <v>0.25</v>
      </c>
      <c r="T822" s="3">
        <f>IF(MATCH(S$1,$C822:$C825,0)&gt;(MATCH(T$1,$C822:$C825,0)),1*a_vote,0)+IF(MATCH(S$1,$D822:$D825,0)&gt;MATCH(T$1,$D822:$D825,0),1*b_vote,0)+IF(MATCH(S$1,$E822:$E825,0)&gt;MATCH(T$1,$E822:$E825,0),1*c_vote,0)+IF(MATCH(S$1,$F822:$F825,0)&gt;MATCH(T$1,$F822:$F825,0),1*d_vote,0)</f>
        <v>0.75</v>
      </c>
    </row>
    <row r="823" spans="1:20" x14ac:dyDescent="0.25">
      <c r="A823">
        <f t="shared" si="26"/>
        <v>822</v>
      </c>
      <c r="B823">
        <f t="shared" si="27"/>
        <v>206</v>
      </c>
      <c r="C823" t="str">
        <f>INDEX('VBA code_permu_wo_repettn'!$T$3:$Y$6,COUNTIF('Profile-matrices_Condorcet'!$B$2:$B823,'Profile-matrices_Condorcet'!$B823),MATCH(INDEX('numeric possibilities'!D$3:D$1298,VLOOKUP($B823,'numeric possibilities'!$C$3:$G$1298,1)),'VBA code_permu_wo_repettn'!$T$2:$Y$2))</f>
        <v>B</v>
      </c>
      <c r="D823" t="str">
        <f>INDEX('VBA code_permu_wo_repettn'!$AA$3:$AF$6,COUNTIF('Profile-matrices_Condorcet'!$B$2:$B823,'Profile-matrices_Condorcet'!$B823),MATCH(INDEX('numeric possibilities'!E$3:E$1298,VLOOKUP($B823,'numeric possibilities'!$C$3:$G$1298,1)),'VBA code_permu_wo_repettn'!$AA$2:$AF$2))</f>
        <v>D</v>
      </c>
      <c r="E823" t="str">
        <f>INDEX('VBA code_permu_wo_repettn'!$AH$3:$AM$6,COUNTIF('Profile-matrices_Condorcet'!$B$2:$B823,'Profile-matrices_Condorcet'!$B823),MATCH(INDEX('numeric possibilities'!F$3:F$1298,VLOOKUP($B823,'numeric possibilities'!$C$3:$G$1298,1)),'VBA code_permu_wo_repettn'!$AH$2:$AM$2))</f>
        <v>D</v>
      </c>
      <c r="F823" t="str">
        <f>INDEX('VBA code_permu_wo_repettn'!$AO$3:$AT$6,COUNTIF('Profile-matrices_Condorcet'!$B$2:$B823,'Profile-matrices_Condorcet'!$B823),MATCH(INDEX('numeric possibilities'!G$3:G$1298,VLOOKUP($B823,'numeric possibilities'!$C$3:$G$1298,1)),'VBA code_permu_wo_repettn'!$AO$2:$AT$2))</f>
        <v>A</v>
      </c>
      <c r="H823" t="s">
        <v>15</v>
      </c>
      <c r="I823" t="str">
        <f>IF(I822&gt;J822,$I$1,IF(I822&lt;J822,$J$1,0))</f>
        <v>B</v>
      </c>
      <c r="K823" t="str">
        <f>IF(K822&gt;L822,$K$1,IF(K822&lt;L822,$L$1,0))</f>
        <v>A</v>
      </c>
      <c r="M823" t="str">
        <f>IF(M822&gt;N822,$M$1,IF(M822&lt;N822,$N$1,0))</f>
        <v>D</v>
      </c>
      <c r="O823" t="str">
        <f>IF(O822&gt;P822,$O$1,IF(O822&lt;P822,$P$1,0))</f>
        <v>B</v>
      </c>
      <c r="Q823" t="str">
        <f>IF(Q822&gt;R822,$Q$1,IF(Q822&lt;R822,$R$1,0))</f>
        <v>B</v>
      </c>
      <c r="S823" t="str">
        <f>IF(S822&gt;T822,$S$1,IF(S822&lt;T822,$T$1,0))</f>
        <v>D</v>
      </c>
    </row>
    <row r="824" spans="1:20" x14ac:dyDescent="0.25">
      <c r="A824">
        <f t="shared" si="26"/>
        <v>823</v>
      </c>
      <c r="B824">
        <f t="shared" si="27"/>
        <v>206</v>
      </c>
      <c r="C824" t="str">
        <f>INDEX('VBA code_permu_wo_repettn'!$T$3:$Y$6,COUNTIF('Profile-matrices_Condorcet'!$B$2:$B824,'Profile-matrices_Condorcet'!$B824),MATCH(INDEX('numeric possibilities'!D$3:D$1298,VLOOKUP($B824,'numeric possibilities'!$C$3:$G$1298,1)),'VBA code_permu_wo_repettn'!$T$2:$Y$2))</f>
        <v>D</v>
      </c>
      <c r="D824" t="str">
        <f>INDEX('VBA code_permu_wo_repettn'!$AA$3:$AF$6,COUNTIF('Profile-matrices_Condorcet'!$B$2:$B824,'Profile-matrices_Condorcet'!$B824),MATCH(INDEX('numeric possibilities'!E$3:E$1298,VLOOKUP($B824,'numeric possibilities'!$C$3:$G$1298,1)),'VBA code_permu_wo_repettn'!$AA$2:$AF$2))</f>
        <v>A</v>
      </c>
      <c r="E824" t="str">
        <f>INDEX('VBA code_permu_wo_repettn'!$AH$3:$AM$6,COUNTIF('Profile-matrices_Condorcet'!$B$2:$B824,'Profile-matrices_Condorcet'!$B824),MATCH(INDEX('numeric possibilities'!F$3:F$1298,VLOOKUP($B824,'numeric possibilities'!$C$3:$G$1298,1)),'VBA code_permu_wo_repettn'!$AH$2:$AM$2))</f>
        <v>B</v>
      </c>
      <c r="F824" t="str">
        <f>INDEX('VBA code_permu_wo_repettn'!$AO$3:$AT$6,COUNTIF('Profile-matrices_Condorcet'!$B$2:$B824,'Profile-matrices_Condorcet'!$B824),MATCH(INDEX('numeric possibilities'!G$3:G$1298,VLOOKUP($B824,'numeric possibilities'!$C$3:$G$1298,1)),'VBA code_permu_wo_repettn'!$AO$2:$AT$2))</f>
        <v>B</v>
      </c>
      <c r="I824" t="s">
        <v>0</v>
      </c>
      <c r="J824" t="s">
        <v>1</v>
      </c>
      <c r="K824" t="s">
        <v>2</v>
      </c>
      <c r="L824" t="s">
        <v>3</v>
      </c>
    </row>
    <row r="825" spans="1:20" x14ac:dyDescent="0.25">
      <c r="A825">
        <f t="shared" si="26"/>
        <v>824</v>
      </c>
      <c r="B825">
        <f t="shared" si="27"/>
        <v>206</v>
      </c>
      <c r="C825" t="str">
        <f>INDEX('VBA code_permu_wo_repettn'!$T$3:$Y$6,COUNTIF('Profile-matrices_Condorcet'!$B$2:$B825,'Profile-matrices_Condorcet'!$B825),MATCH(INDEX('numeric possibilities'!D$3:D$1298,VLOOKUP($B825,'numeric possibilities'!$C$3:$G$1298,1)),'VBA code_permu_wo_repettn'!$T$2:$Y$2))</f>
        <v>C</v>
      </c>
      <c r="D825" t="str">
        <f>INDEX('VBA code_permu_wo_repettn'!$AA$3:$AF$6,COUNTIF('Profile-matrices_Condorcet'!$B$2:$B825,'Profile-matrices_Condorcet'!$B825),MATCH(INDEX('numeric possibilities'!E$3:E$1298,VLOOKUP($B825,'numeric possibilities'!$C$3:$G$1298,1)),'VBA code_permu_wo_repettn'!$AA$2:$AF$2))</f>
        <v>C</v>
      </c>
      <c r="E825" t="str">
        <f>INDEX('VBA code_permu_wo_repettn'!$AH$3:$AM$6,COUNTIF('Profile-matrices_Condorcet'!$B$2:$B825,'Profile-matrices_Condorcet'!$B825),MATCH(INDEX('numeric possibilities'!F$3:F$1298,VLOOKUP($B825,'numeric possibilities'!$C$3:$G$1298,1)),'VBA code_permu_wo_repettn'!$AH$2:$AM$2))</f>
        <v>A</v>
      </c>
      <c r="F825" t="str">
        <f>INDEX('VBA code_permu_wo_repettn'!$AO$3:$AT$6,COUNTIF('Profile-matrices_Condorcet'!$B$2:$B825,'Profile-matrices_Condorcet'!$B825),MATCH(INDEX('numeric possibilities'!G$3:G$1298,VLOOKUP($B825,'numeric possibilities'!$C$3:$G$1298,1)),'VBA code_permu_wo_repettn'!$AO$2:$AT$2))</f>
        <v>C</v>
      </c>
      <c r="G825" t="str">
        <f>IF(MAX(I825:L825)&gt;='numeric possibilities'!$B$4/2,INDEX('Profile-matrices_Condorcet'!I824:L824,1,MATCH(MAX('Profile-matrices_Condorcet'!I825:L825),'Profile-matrices_Condorcet'!I825:L825,0)),"NCW")</f>
        <v>B</v>
      </c>
      <c r="H825" t="s">
        <v>13</v>
      </c>
      <c r="I825" s="3">
        <f>COUNTIF($I823:$S823,I824)</f>
        <v>1</v>
      </c>
      <c r="J825" s="3">
        <f>COUNTIF($I823:$S823,J824)</f>
        <v>3</v>
      </c>
      <c r="K825" s="3">
        <f>COUNTIF($I823:$S823,K824)</f>
        <v>0</v>
      </c>
      <c r="L825" s="3">
        <f>COUNTIF($I823:$S823,L824)</f>
        <v>2</v>
      </c>
    </row>
    <row r="826" spans="1:20" x14ac:dyDescent="0.25">
      <c r="A826">
        <f t="shared" si="26"/>
        <v>825</v>
      </c>
      <c r="B826">
        <f t="shared" si="27"/>
        <v>207</v>
      </c>
      <c r="C826" t="str">
        <f>INDEX('VBA code_permu_wo_repettn'!$T$3:$Y$6,COUNTIF('Profile-matrices_Condorcet'!$B$2:$B826,'Profile-matrices_Condorcet'!$B826),MATCH(INDEX('numeric possibilities'!D$3:D$1298,VLOOKUP($B826,'numeric possibilities'!$C$3:$G$1298,1)),'VBA code_permu_wo_repettn'!$T$2:$Y$2))</f>
        <v>A</v>
      </c>
      <c r="D826" t="str">
        <f>INDEX('VBA code_permu_wo_repettn'!$AA$3:$AF$6,COUNTIF('Profile-matrices_Condorcet'!$B$2:$B826,'Profile-matrices_Condorcet'!$B826),MATCH(INDEX('numeric possibilities'!E$3:E$1298,VLOOKUP($B826,'numeric possibilities'!$C$3:$G$1298,1)),'VBA code_permu_wo_repettn'!$AA$2:$AF$2))</f>
        <v>B</v>
      </c>
      <c r="E826" t="str">
        <f>INDEX('VBA code_permu_wo_repettn'!$AH$3:$AM$6,COUNTIF('Profile-matrices_Condorcet'!$B$2:$B826,'Profile-matrices_Condorcet'!$B826),MATCH(INDEX('numeric possibilities'!F$3:F$1298,VLOOKUP($B826,'numeric possibilities'!$C$3:$G$1298,1)),'VBA code_permu_wo_repettn'!$AH$2:$AM$2))</f>
        <v>C</v>
      </c>
      <c r="F826" t="str">
        <f>INDEX('VBA code_permu_wo_repettn'!$AO$3:$AT$6,COUNTIF('Profile-matrices_Condorcet'!$B$2:$B826,'Profile-matrices_Condorcet'!$B826),MATCH(INDEX('numeric possibilities'!G$3:G$1298,VLOOKUP($B826,'numeric possibilities'!$C$3:$G$1298,1)),'VBA code_permu_wo_repettn'!$AO$2:$AT$2))</f>
        <v>D</v>
      </c>
      <c r="H826" t="s">
        <v>14</v>
      </c>
      <c r="I826" s="3">
        <f>IF(MATCH(I$1,$C826:$C829,0)&lt;(MATCH(J$1,$C826:$C829,0)),1*a_vote,0)+IF(MATCH(I$1,$D826:$D829,0)&lt;MATCH(J$1,$D826:$D829,0),1*b_vote,0)+IF(MATCH(I$1,$E826:$E829,0)&lt;MATCH(J$1,$E826:$E829,0),1*c_vote,0)+IF(MATCH(I$1,$F826:$F829,0)&lt;MATCH(J$1,$F826:$F829,0),1*d_vote,0)</f>
        <v>0.49</v>
      </c>
      <c r="J826" s="3">
        <f>IF(MATCH(I$1,$C826:$C829,0)&gt;(MATCH(J$1,$C826:$C829,0)),1*a_vote,0)+IF(MATCH(I$1,$D826:$D829,0)&gt;MATCH(J$1,$D826:$D829,0),1*b_vote,0)+IF(MATCH(I$1,$E826:$E829,0)&gt;MATCH(J$1,$E826:$E829,0),1*c_vote,0)+IF(MATCH(I$1,$F826:$F829,0)&gt;MATCH(J$1,$F826:$F829,0),1*d_vote,0)</f>
        <v>0.51</v>
      </c>
      <c r="K826" s="3">
        <f>IF(MATCH($K$1,$C826:$C829,0)&lt;(MATCH($L$1,$C826:$C829,0)),1*a_vote,0)+IF(MATCH($K$1,$D826:$D829,0)&lt;MATCH($L$1,$D826:$D829,0),1*b_vote,0)+IF(MATCH($K$1,$E826:$E829,0)&lt;MATCH($L$1,$E826:$E829,0),1*c_vote,0)+IF(MATCH($K$1,$F826:$F829,0)&lt;MATCH($L$1,$F826:$F829,0),1*d_vote,0)</f>
        <v>0.75</v>
      </c>
      <c r="L826" s="3">
        <f>IF(MATCH(K$1,$C826:$C829,0)&gt;(MATCH(L$1,$C826:$C829,0)),1*a_vote,0)+IF(MATCH(K$1,$D826:$D829,0)&gt;MATCH(L$1,$D826:$D829,0),1*b_vote,0)+IF(MATCH(K$1,$E826:$E829,0)&gt;MATCH(L$1,$E826:$E829,0),1*c_vote,0)+IF(MATCH(K$1,$F826:$F829,0)&gt;MATCH(L$1,$F826:$F829,0),1*d_vote,0)</f>
        <v>0.25</v>
      </c>
      <c r="M826" s="3">
        <f>IF(MATCH($M$1,$C826:$C829,0)&lt;(MATCH($N$1,$C826:$C829,0)),1*a_vote,0)+IF(MATCH($M$1,$D826:$D829,0)&lt;MATCH($N$1,$D826:$D829,0),1*b_vote,0)+IF(MATCH($M$1,$E826:$E829,0)&lt;MATCH($N$1,$E826:$E829,0),1*c_vote,0)+IF(MATCH($M$1,$F826:$F829,0)&lt;MATCH($N$1,$F826:$F829,0),1*d_vote,0)</f>
        <v>0.27</v>
      </c>
      <c r="N826" s="3">
        <f>IF(MATCH(M$1,$C826:$C829,0)&gt;(MATCH(N$1,$C826:$C829,0)),1*a_vote,0)+IF(MATCH(M$1,$D826:$D829,0)&gt;MATCH(N$1,$D826:$D829,0),1*b_vote,0)+IF(MATCH(M$1,$E826:$E829,0)&gt;MATCH(N$1,$E826:$E829,0),1*c_vote,0)+IF(MATCH(M$1,$F826:$F829,0)&gt;MATCH(N$1,$F826:$F829,0),1*d_vote,0)</f>
        <v>0.73</v>
      </c>
      <c r="O826" s="3">
        <f>IF(MATCH($O$1,$C826:$C829,0)&lt;(MATCH($P$1,$C826:$C829,0)),1*a_vote,0)+IF(MATCH($O$1,$D826:$D829,0)&lt;MATCH($P$1,$D826:$D829,0),1*b_vote,0)+IF(MATCH($O$1,$E826:$E829,0)&lt;MATCH($P$1,$E826:$E829,0),1*c_vote,0)+IF(MATCH($O$1,$F826:$F829,0)&lt;MATCH($P$1,$F826:$F829,0),1*d_vote,0)</f>
        <v>0.48</v>
      </c>
      <c r="P826" s="3">
        <f>IF(MATCH(O$1,$C826:$C829,0)&gt;(MATCH(P$1,$C826:$C829,0)),1*a_vote,0)+IF(MATCH(O$1,$D826:$D829,0)&gt;MATCH(P$1,$D826:$D829,0),1*b_vote,0)+IF(MATCH(O$1,$E826:$E829,0)&gt;MATCH(P$1,$E826:$E829,0),1*c_vote,0)+IF(MATCH(O$1,$F826:$F829,0)&gt;MATCH(P$1,$F826:$F829,0),1*d_vote,0)</f>
        <v>0.52</v>
      </c>
      <c r="Q826" s="3">
        <f>IF(MATCH($Q$1,$C826:$C829,0)&lt;(MATCH($R$1,$C826:$C829,0)),1*a_vote,0)+IF(MATCH($Q$1,$D826:$D829,0)&lt;MATCH($R$1,$D826:$D829,0),1*b_vote,0)+IF(MATCH($Q$1,$E826:$E829,0)&lt;MATCH($R$1,$E826:$E829,0),1*c_vote,0)+IF(MATCH($Q$1,$F826:$F829,0)&lt;MATCH($R$1,$F826:$F829,0),1*d_vote,0)</f>
        <v>0.53</v>
      </c>
      <c r="R826" s="3">
        <f>IF(MATCH(Q$1,$C826:$C829,0)&gt;(MATCH(R$1,$C826:$C829,0)),1*a_vote,0)+IF(MATCH(Q$1,$D826:$D829,0)&gt;MATCH(R$1,$D826:$D829,0),1*b_vote,0)+IF(MATCH(Q$1,$E826:$E829,0)&gt;MATCH(R$1,$E826:$E829,0),1*c_vote,0)+IF(MATCH(Q$1,$F826:$F829,0)&gt;MATCH(R$1,$F826:$F829,0),1*d_vote,0)</f>
        <v>0.47</v>
      </c>
      <c r="S826" s="3">
        <f>IF(MATCH($S$1,$C826:$C829,0)&lt;(MATCH($T$1,$C826:$C829,0)),1*a_vote,0)+IF(MATCH($S$1,$D826:$D829,0)&lt;MATCH($T$1,$D826:$D829,0),1*b_vote,0)+IF(MATCH($S$1,$E826:$E829,0)&lt;MATCH($T$1,$E826:$E829,0),1*c_vote,0)+IF(MATCH($S$1,$F826:$F829,0)&lt;MATCH($T$1,$F826:$F829,0),1*d_vote,0)</f>
        <v>0.52</v>
      </c>
      <c r="T826" s="3">
        <f>IF(MATCH(S$1,$C826:$C829,0)&gt;(MATCH(T$1,$C826:$C829,0)),1*a_vote,0)+IF(MATCH(S$1,$D826:$D829,0)&gt;MATCH(T$1,$D826:$D829,0),1*b_vote,0)+IF(MATCH(S$1,$E826:$E829,0)&gt;MATCH(T$1,$E826:$E829,0),1*c_vote,0)+IF(MATCH(S$1,$F826:$F829,0)&gt;MATCH(T$1,$F826:$F829,0),1*d_vote,0)</f>
        <v>0.48</v>
      </c>
    </row>
    <row r="827" spans="1:20" x14ac:dyDescent="0.25">
      <c r="A827">
        <f t="shared" si="26"/>
        <v>826</v>
      </c>
      <c r="B827">
        <f t="shared" si="27"/>
        <v>207</v>
      </c>
      <c r="C827" t="str">
        <f>INDEX('VBA code_permu_wo_repettn'!$T$3:$Y$6,COUNTIF('Profile-matrices_Condorcet'!$B$2:$B827,'Profile-matrices_Condorcet'!$B827),MATCH(INDEX('numeric possibilities'!D$3:D$1298,VLOOKUP($B827,'numeric possibilities'!$C$3:$G$1298,1)),'VBA code_permu_wo_repettn'!$T$2:$Y$2))</f>
        <v>C</v>
      </c>
      <c r="D827" t="str">
        <f>INDEX('VBA code_permu_wo_repettn'!$AA$3:$AF$6,COUNTIF('Profile-matrices_Condorcet'!$B$2:$B827,'Profile-matrices_Condorcet'!$B827),MATCH(INDEX('numeric possibilities'!E$3:E$1298,VLOOKUP($B827,'numeric possibilities'!$C$3:$G$1298,1)),'VBA code_permu_wo_repettn'!$AA$2:$AF$2))</f>
        <v>D</v>
      </c>
      <c r="E827" t="str">
        <f>INDEX('VBA code_permu_wo_repettn'!$AH$3:$AM$6,COUNTIF('Profile-matrices_Condorcet'!$B$2:$B827,'Profile-matrices_Condorcet'!$B827),MATCH(INDEX('numeric possibilities'!F$3:F$1298,VLOOKUP($B827,'numeric possibilities'!$C$3:$G$1298,1)),'VBA code_permu_wo_repettn'!$AH$2:$AM$2))</f>
        <v>D</v>
      </c>
      <c r="F827" t="str">
        <f>INDEX('VBA code_permu_wo_repettn'!$AO$3:$AT$6,COUNTIF('Profile-matrices_Condorcet'!$B$2:$B827,'Profile-matrices_Condorcet'!$B827),MATCH(INDEX('numeric possibilities'!G$3:G$1298,VLOOKUP($B827,'numeric possibilities'!$C$3:$G$1298,1)),'VBA code_permu_wo_repettn'!$AO$2:$AT$2))</f>
        <v>A</v>
      </c>
      <c r="H827" t="s">
        <v>15</v>
      </c>
      <c r="I827" t="str">
        <f>IF(I826&gt;J826,$I$1,IF(I826&lt;J826,$J$1,0))</f>
        <v>B</v>
      </c>
      <c r="K827" t="str">
        <f>IF(K826&gt;L826,$K$1,IF(K826&lt;L826,$L$1,0))</f>
        <v>A</v>
      </c>
      <c r="M827" t="str">
        <f>IF(M826&gt;N826,$M$1,IF(M826&lt;N826,$N$1,0))</f>
        <v>D</v>
      </c>
      <c r="O827" t="str">
        <f>IF(O826&gt;P826,$O$1,IF(O826&lt;P826,$P$1,0))</f>
        <v>C</v>
      </c>
      <c r="Q827" t="str">
        <f>IF(Q826&gt;R826,$Q$1,IF(Q826&lt;R826,$R$1,0))</f>
        <v>B</v>
      </c>
      <c r="S827" t="str">
        <f>IF(S826&gt;T826,$S$1,IF(S826&lt;T826,$T$1,0))</f>
        <v>C</v>
      </c>
    </row>
    <row r="828" spans="1:20" x14ac:dyDescent="0.25">
      <c r="A828">
        <f t="shared" si="26"/>
        <v>827</v>
      </c>
      <c r="B828">
        <f t="shared" si="27"/>
        <v>207</v>
      </c>
      <c r="C828" t="str">
        <f>INDEX('VBA code_permu_wo_repettn'!$T$3:$Y$6,COUNTIF('Profile-matrices_Condorcet'!$B$2:$B828,'Profile-matrices_Condorcet'!$B828),MATCH(INDEX('numeric possibilities'!D$3:D$1298,VLOOKUP($B828,'numeric possibilities'!$C$3:$G$1298,1)),'VBA code_permu_wo_repettn'!$T$2:$Y$2))</f>
        <v>B</v>
      </c>
      <c r="D828" t="str">
        <f>INDEX('VBA code_permu_wo_repettn'!$AA$3:$AF$6,COUNTIF('Profile-matrices_Condorcet'!$B$2:$B828,'Profile-matrices_Condorcet'!$B828),MATCH(INDEX('numeric possibilities'!E$3:E$1298,VLOOKUP($B828,'numeric possibilities'!$C$3:$G$1298,1)),'VBA code_permu_wo_repettn'!$AA$2:$AF$2))</f>
        <v>A</v>
      </c>
      <c r="E828" t="str">
        <f>INDEX('VBA code_permu_wo_repettn'!$AH$3:$AM$6,COUNTIF('Profile-matrices_Condorcet'!$B$2:$B828,'Profile-matrices_Condorcet'!$B828),MATCH(INDEX('numeric possibilities'!F$3:F$1298,VLOOKUP($B828,'numeric possibilities'!$C$3:$G$1298,1)),'VBA code_permu_wo_repettn'!$AH$2:$AM$2))</f>
        <v>B</v>
      </c>
      <c r="F828" t="str">
        <f>INDEX('VBA code_permu_wo_repettn'!$AO$3:$AT$6,COUNTIF('Profile-matrices_Condorcet'!$B$2:$B828,'Profile-matrices_Condorcet'!$B828),MATCH(INDEX('numeric possibilities'!G$3:G$1298,VLOOKUP($B828,'numeric possibilities'!$C$3:$G$1298,1)),'VBA code_permu_wo_repettn'!$AO$2:$AT$2))</f>
        <v>B</v>
      </c>
      <c r="I828" t="s">
        <v>0</v>
      </c>
      <c r="J828" t="s">
        <v>1</v>
      </c>
      <c r="K828" t="s">
        <v>2</v>
      </c>
      <c r="L828" t="s">
        <v>3</v>
      </c>
    </row>
    <row r="829" spans="1:20" x14ac:dyDescent="0.25">
      <c r="A829">
        <f t="shared" si="26"/>
        <v>828</v>
      </c>
      <c r="B829">
        <f t="shared" si="27"/>
        <v>207</v>
      </c>
      <c r="C829" t="str">
        <f>INDEX('VBA code_permu_wo_repettn'!$T$3:$Y$6,COUNTIF('Profile-matrices_Condorcet'!$B$2:$B829,'Profile-matrices_Condorcet'!$B829),MATCH(INDEX('numeric possibilities'!D$3:D$1298,VLOOKUP($B829,'numeric possibilities'!$C$3:$G$1298,1)),'VBA code_permu_wo_repettn'!$T$2:$Y$2))</f>
        <v>D</v>
      </c>
      <c r="D829" t="str">
        <f>INDEX('VBA code_permu_wo_repettn'!$AA$3:$AF$6,COUNTIF('Profile-matrices_Condorcet'!$B$2:$B829,'Profile-matrices_Condorcet'!$B829),MATCH(INDEX('numeric possibilities'!E$3:E$1298,VLOOKUP($B829,'numeric possibilities'!$C$3:$G$1298,1)),'VBA code_permu_wo_repettn'!$AA$2:$AF$2))</f>
        <v>C</v>
      </c>
      <c r="E829" t="str">
        <f>INDEX('VBA code_permu_wo_repettn'!$AH$3:$AM$6,COUNTIF('Profile-matrices_Condorcet'!$B$2:$B829,'Profile-matrices_Condorcet'!$B829),MATCH(INDEX('numeric possibilities'!F$3:F$1298,VLOOKUP($B829,'numeric possibilities'!$C$3:$G$1298,1)),'VBA code_permu_wo_repettn'!$AH$2:$AM$2))</f>
        <v>A</v>
      </c>
      <c r="F829" t="str">
        <f>INDEX('VBA code_permu_wo_repettn'!$AO$3:$AT$6,COUNTIF('Profile-matrices_Condorcet'!$B$2:$B829,'Profile-matrices_Condorcet'!$B829),MATCH(INDEX('numeric possibilities'!G$3:G$1298,VLOOKUP($B829,'numeric possibilities'!$C$3:$G$1298,1)),'VBA code_permu_wo_repettn'!$AO$2:$AT$2))</f>
        <v>C</v>
      </c>
      <c r="G829" t="str">
        <f>IF(MAX(I829:L829)&gt;='numeric possibilities'!$B$4/2,INDEX('Profile-matrices_Condorcet'!I828:L828,1,MATCH(MAX('Profile-matrices_Condorcet'!I829:L829),'Profile-matrices_Condorcet'!I829:L829,0)),"NCW")</f>
        <v>NCW</v>
      </c>
      <c r="H829" t="s">
        <v>13</v>
      </c>
      <c r="I829" s="3">
        <f>COUNTIF($I827:$S827,I828)</f>
        <v>1</v>
      </c>
      <c r="J829" s="3">
        <f>COUNTIF($I827:$S827,J828)</f>
        <v>2</v>
      </c>
      <c r="K829" s="3">
        <f>COUNTIF($I827:$S827,K828)</f>
        <v>2</v>
      </c>
      <c r="L829" s="3">
        <f>COUNTIF($I827:$S827,L828)</f>
        <v>1</v>
      </c>
    </row>
    <row r="830" spans="1:20" x14ac:dyDescent="0.25">
      <c r="A830">
        <f t="shared" si="26"/>
        <v>829</v>
      </c>
      <c r="B830">
        <f t="shared" si="27"/>
        <v>208</v>
      </c>
      <c r="C830" t="str">
        <f>INDEX('VBA code_permu_wo_repettn'!$T$3:$Y$6,COUNTIF('Profile-matrices_Condorcet'!$B$2:$B830,'Profile-matrices_Condorcet'!$B830),MATCH(INDEX('numeric possibilities'!D$3:D$1298,VLOOKUP($B830,'numeric possibilities'!$C$3:$G$1298,1)),'VBA code_permu_wo_repettn'!$T$2:$Y$2))</f>
        <v>A</v>
      </c>
      <c r="D830" t="str">
        <f>INDEX('VBA code_permu_wo_repettn'!$AA$3:$AF$6,COUNTIF('Profile-matrices_Condorcet'!$B$2:$B830,'Profile-matrices_Condorcet'!$B830),MATCH(INDEX('numeric possibilities'!E$3:E$1298,VLOOKUP($B830,'numeric possibilities'!$C$3:$G$1298,1)),'VBA code_permu_wo_repettn'!$AA$2:$AF$2))</f>
        <v>B</v>
      </c>
      <c r="E830" t="str">
        <f>INDEX('VBA code_permu_wo_repettn'!$AH$3:$AM$6,COUNTIF('Profile-matrices_Condorcet'!$B$2:$B830,'Profile-matrices_Condorcet'!$B830),MATCH(INDEX('numeric possibilities'!F$3:F$1298,VLOOKUP($B830,'numeric possibilities'!$C$3:$G$1298,1)),'VBA code_permu_wo_repettn'!$AH$2:$AM$2))</f>
        <v>C</v>
      </c>
      <c r="F830" t="str">
        <f>INDEX('VBA code_permu_wo_repettn'!$AO$3:$AT$6,COUNTIF('Profile-matrices_Condorcet'!$B$2:$B830,'Profile-matrices_Condorcet'!$B830),MATCH(INDEX('numeric possibilities'!G$3:G$1298,VLOOKUP($B830,'numeric possibilities'!$C$3:$G$1298,1)),'VBA code_permu_wo_repettn'!$AO$2:$AT$2))</f>
        <v>D</v>
      </c>
      <c r="H830" t="s">
        <v>14</v>
      </c>
      <c r="I830" s="3">
        <f>IF(MATCH(I$1,$C830:$C833,0)&lt;(MATCH(J$1,$C830:$C833,0)),1*a_vote,0)+IF(MATCH(I$1,$D830:$D833,0)&lt;MATCH(J$1,$D830:$D833,0),1*b_vote,0)+IF(MATCH(I$1,$E830:$E833,0)&lt;MATCH(J$1,$E830:$E833,0),1*c_vote,0)+IF(MATCH(I$1,$F830:$F833,0)&lt;MATCH(J$1,$F830:$F833,0),1*d_vote,0)</f>
        <v>0.49</v>
      </c>
      <c r="J830" s="3">
        <f>IF(MATCH(I$1,$C830:$C833,0)&gt;(MATCH(J$1,$C830:$C833,0)),1*a_vote,0)+IF(MATCH(I$1,$D830:$D833,0)&gt;MATCH(J$1,$D830:$D833,0),1*b_vote,0)+IF(MATCH(I$1,$E830:$E833,0)&gt;MATCH(J$1,$E830:$E833,0),1*c_vote,0)+IF(MATCH(I$1,$F830:$F833,0)&gt;MATCH(J$1,$F830:$F833,0),1*d_vote,0)</f>
        <v>0.51</v>
      </c>
      <c r="K830" s="3">
        <f>IF(MATCH($K$1,$C830:$C833,0)&lt;(MATCH($L$1,$C830:$C833,0)),1*a_vote,0)+IF(MATCH($K$1,$D830:$D833,0)&lt;MATCH($L$1,$D830:$D833,0),1*b_vote,0)+IF(MATCH($K$1,$E830:$E833,0)&lt;MATCH($L$1,$E830:$E833,0),1*c_vote,0)+IF(MATCH($K$1,$F830:$F833,0)&lt;MATCH($L$1,$F830:$F833,0),1*d_vote,0)</f>
        <v>0.75</v>
      </c>
      <c r="L830" s="3">
        <f>IF(MATCH(K$1,$C830:$C833,0)&gt;(MATCH(L$1,$C830:$C833,0)),1*a_vote,0)+IF(MATCH(K$1,$D830:$D833,0)&gt;MATCH(L$1,$D830:$D833,0),1*b_vote,0)+IF(MATCH(K$1,$E830:$E833,0)&gt;MATCH(L$1,$E830:$E833,0),1*c_vote,0)+IF(MATCH(K$1,$F830:$F833,0)&gt;MATCH(L$1,$F830:$F833,0),1*d_vote,0)</f>
        <v>0.25</v>
      </c>
      <c r="M830" s="3">
        <f>IF(MATCH($M$1,$C830:$C833,0)&lt;(MATCH($N$1,$C830:$C833,0)),1*a_vote,0)+IF(MATCH($M$1,$D830:$D833,0)&lt;MATCH($N$1,$D830:$D833,0),1*b_vote,0)+IF(MATCH($M$1,$E830:$E833,0)&lt;MATCH($N$1,$E830:$E833,0),1*c_vote,0)+IF(MATCH($M$1,$F830:$F833,0)&lt;MATCH($N$1,$F830:$F833,0),1*d_vote,0)</f>
        <v>0.27</v>
      </c>
      <c r="N830" s="3">
        <f>IF(MATCH(M$1,$C830:$C833,0)&gt;(MATCH(N$1,$C830:$C833,0)),1*a_vote,0)+IF(MATCH(M$1,$D830:$D833,0)&gt;MATCH(N$1,$D830:$D833,0),1*b_vote,0)+IF(MATCH(M$1,$E830:$E833,0)&gt;MATCH(N$1,$E830:$E833,0),1*c_vote,0)+IF(MATCH(M$1,$F830:$F833,0)&gt;MATCH(N$1,$F830:$F833,0),1*d_vote,0)</f>
        <v>0.73</v>
      </c>
      <c r="O830" s="3">
        <f>IF(MATCH($O$1,$C830:$C833,0)&lt;(MATCH($P$1,$C830:$C833,0)),1*a_vote,0)+IF(MATCH($O$1,$D830:$D833,0)&lt;MATCH($P$1,$D830:$D833,0),1*b_vote,0)+IF(MATCH($O$1,$E830:$E833,0)&lt;MATCH($P$1,$E830:$E833,0),1*c_vote,0)+IF(MATCH($O$1,$F830:$F833,0)&lt;MATCH($P$1,$F830:$F833,0),1*d_vote,0)</f>
        <v>0.48</v>
      </c>
      <c r="P830" s="3">
        <f>IF(MATCH(O$1,$C830:$C833,0)&gt;(MATCH(P$1,$C830:$C833,0)),1*a_vote,0)+IF(MATCH(O$1,$D830:$D833,0)&gt;MATCH(P$1,$D830:$D833,0),1*b_vote,0)+IF(MATCH(O$1,$E830:$E833,0)&gt;MATCH(P$1,$E830:$E833,0),1*c_vote,0)+IF(MATCH(O$1,$F830:$F833,0)&gt;MATCH(P$1,$F830:$F833,0),1*d_vote,0)</f>
        <v>0.52</v>
      </c>
      <c r="Q830" s="3">
        <f>IF(MATCH($Q$1,$C830:$C833,0)&lt;(MATCH($R$1,$C830:$C833,0)),1*a_vote,0)+IF(MATCH($Q$1,$D830:$D833,0)&lt;MATCH($R$1,$D830:$D833,0),1*b_vote,0)+IF(MATCH($Q$1,$E830:$E833,0)&lt;MATCH($R$1,$E830:$E833,0),1*c_vote,0)+IF(MATCH($Q$1,$F830:$F833,0)&lt;MATCH($R$1,$F830:$F833,0),1*d_vote,0)</f>
        <v>0.26</v>
      </c>
      <c r="R830" s="3">
        <f>IF(MATCH(Q$1,$C830:$C833,0)&gt;(MATCH(R$1,$C830:$C833,0)),1*a_vote,0)+IF(MATCH(Q$1,$D830:$D833,0)&gt;MATCH(R$1,$D830:$D833,0),1*b_vote,0)+IF(MATCH(Q$1,$E830:$E833,0)&gt;MATCH(R$1,$E830:$E833,0),1*c_vote,0)+IF(MATCH(Q$1,$F830:$F833,0)&gt;MATCH(R$1,$F830:$F833,0),1*d_vote,0)</f>
        <v>0.74</v>
      </c>
      <c r="S830" s="3">
        <f>IF(MATCH($S$1,$C830:$C833,0)&lt;(MATCH($T$1,$C830:$C833,0)),1*a_vote,0)+IF(MATCH($S$1,$D830:$D833,0)&lt;MATCH($T$1,$D830:$D833,0),1*b_vote,0)+IF(MATCH($S$1,$E830:$E833,0)&lt;MATCH($T$1,$E830:$E833,0),1*c_vote,0)+IF(MATCH($S$1,$F830:$F833,0)&lt;MATCH($T$1,$F830:$F833,0),1*d_vote,0)</f>
        <v>0.52</v>
      </c>
      <c r="T830" s="3">
        <f>IF(MATCH(S$1,$C830:$C833,0)&gt;(MATCH(T$1,$C830:$C833,0)),1*a_vote,0)+IF(MATCH(S$1,$D830:$D833,0)&gt;MATCH(T$1,$D830:$D833,0),1*b_vote,0)+IF(MATCH(S$1,$E830:$E833,0)&gt;MATCH(T$1,$E830:$E833,0),1*c_vote,0)+IF(MATCH(S$1,$F830:$F833,0)&gt;MATCH(T$1,$F830:$F833,0),1*d_vote,0)</f>
        <v>0.48</v>
      </c>
    </row>
    <row r="831" spans="1:20" x14ac:dyDescent="0.25">
      <c r="A831">
        <f t="shared" si="26"/>
        <v>830</v>
      </c>
      <c r="B831">
        <f t="shared" si="27"/>
        <v>208</v>
      </c>
      <c r="C831" t="str">
        <f>INDEX('VBA code_permu_wo_repettn'!$T$3:$Y$6,COUNTIF('Profile-matrices_Condorcet'!$B$2:$B831,'Profile-matrices_Condorcet'!$B831),MATCH(INDEX('numeric possibilities'!D$3:D$1298,VLOOKUP($B831,'numeric possibilities'!$C$3:$G$1298,1)),'VBA code_permu_wo_repettn'!$T$2:$Y$2))</f>
        <v>C</v>
      </c>
      <c r="D831" t="str">
        <f>INDEX('VBA code_permu_wo_repettn'!$AA$3:$AF$6,COUNTIF('Profile-matrices_Condorcet'!$B$2:$B831,'Profile-matrices_Condorcet'!$B831),MATCH(INDEX('numeric possibilities'!E$3:E$1298,VLOOKUP($B831,'numeric possibilities'!$C$3:$G$1298,1)),'VBA code_permu_wo_repettn'!$AA$2:$AF$2))</f>
        <v>D</v>
      </c>
      <c r="E831" t="str">
        <f>INDEX('VBA code_permu_wo_repettn'!$AH$3:$AM$6,COUNTIF('Profile-matrices_Condorcet'!$B$2:$B831,'Profile-matrices_Condorcet'!$B831),MATCH(INDEX('numeric possibilities'!F$3:F$1298,VLOOKUP($B831,'numeric possibilities'!$C$3:$G$1298,1)),'VBA code_permu_wo_repettn'!$AH$2:$AM$2))</f>
        <v>D</v>
      </c>
      <c r="F831" t="str">
        <f>INDEX('VBA code_permu_wo_repettn'!$AO$3:$AT$6,COUNTIF('Profile-matrices_Condorcet'!$B$2:$B831,'Profile-matrices_Condorcet'!$B831),MATCH(INDEX('numeric possibilities'!G$3:G$1298,VLOOKUP($B831,'numeric possibilities'!$C$3:$G$1298,1)),'VBA code_permu_wo_repettn'!$AO$2:$AT$2))</f>
        <v>A</v>
      </c>
      <c r="H831" t="s">
        <v>15</v>
      </c>
      <c r="I831" t="str">
        <f>IF(I830&gt;J830,$I$1,IF(I830&lt;J830,$J$1,0))</f>
        <v>B</v>
      </c>
      <c r="K831" t="str">
        <f>IF(K830&gt;L830,$K$1,IF(K830&lt;L830,$L$1,0))</f>
        <v>A</v>
      </c>
      <c r="M831" t="str">
        <f>IF(M830&gt;N830,$M$1,IF(M830&lt;N830,$N$1,0))</f>
        <v>D</v>
      </c>
      <c r="O831" t="str">
        <f>IF(O830&gt;P830,$O$1,IF(O830&lt;P830,$P$1,0))</f>
        <v>C</v>
      </c>
      <c r="Q831" t="str">
        <f>IF(Q830&gt;R830,$Q$1,IF(Q830&lt;R830,$R$1,0))</f>
        <v>D</v>
      </c>
      <c r="S831" t="str">
        <f>IF(S830&gt;T830,$S$1,IF(S830&lt;T830,$T$1,0))</f>
        <v>C</v>
      </c>
    </row>
    <row r="832" spans="1:20" x14ac:dyDescent="0.25">
      <c r="A832">
        <f t="shared" si="26"/>
        <v>831</v>
      </c>
      <c r="B832">
        <f t="shared" si="27"/>
        <v>208</v>
      </c>
      <c r="C832" t="str">
        <f>INDEX('VBA code_permu_wo_repettn'!$T$3:$Y$6,COUNTIF('Profile-matrices_Condorcet'!$B$2:$B832,'Profile-matrices_Condorcet'!$B832),MATCH(INDEX('numeric possibilities'!D$3:D$1298,VLOOKUP($B832,'numeric possibilities'!$C$3:$G$1298,1)),'VBA code_permu_wo_repettn'!$T$2:$Y$2))</f>
        <v>D</v>
      </c>
      <c r="D832" t="str">
        <f>INDEX('VBA code_permu_wo_repettn'!$AA$3:$AF$6,COUNTIF('Profile-matrices_Condorcet'!$B$2:$B832,'Profile-matrices_Condorcet'!$B832),MATCH(INDEX('numeric possibilities'!E$3:E$1298,VLOOKUP($B832,'numeric possibilities'!$C$3:$G$1298,1)),'VBA code_permu_wo_repettn'!$AA$2:$AF$2))</f>
        <v>A</v>
      </c>
      <c r="E832" t="str">
        <f>INDEX('VBA code_permu_wo_repettn'!$AH$3:$AM$6,COUNTIF('Profile-matrices_Condorcet'!$B$2:$B832,'Profile-matrices_Condorcet'!$B832),MATCH(INDEX('numeric possibilities'!F$3:F$1298,VLOOKUP($B832,'numeric possibilities'!$C$3:$G$1298,1)),'VBA code_permu_wo_repettn'!$AH$2:$AM$2))</f>
        <v>B</v>
      </c>
      <c r="F832" t="str">
        <f>INDEX('VBA code_permu_wo_repettn'!$AO$3:$AT$6,COUNTIF('Profile-matrices_Condorcet'!$B$2:$B832,'Profile-matrices_Condorcet'!$B832),MATCH(INDEX('numeric possibilities'!G$3:G$1298,VLOOKUP($B832,'numeric possibilities'!$C$3:$G$1298,1)),'VBA code_permu_wo_repettn'!$AO$2:$AT$2))</f>
        <v>B</v>
      </c>
      <c r="I832" t="s">
        <v>0</v>
      </c>
      <c r="J832" t="s">
        <v>1</v>
      </c>
      <c r="K832" t="s">
        <v>2</v>
      </c>
      <c r="L832" t="s">
        <v>3</v>
      </c>
    </row>
    <row r="833" spans="1:20" x14ac:dyDescent="0.25">
      <c r="A833">
        <f t="shared" si="26"/>
        <v>832</v>
      </c>
      <c r="B833">
        <f t="shared" si="27"/>
        <v>208</v>
      </c>
      <c r="C833" t="str">
        <f>INDEX('VBA code_permu_wo_repettn'!$T$3:$Y$6,COUNTIF('Profile-matrices_Condorcet'!$B$2:$B833,'Profile-matrices_Condorcet'!$B833),MATCH(INDEX('numeric possibilities'!D$3:D$1298,VLOOKUP($B833,'numeric possibilities'!$C$3:$G$1298,1)),'VBA code_permu_wo_repettn'!$T$2:$Y$2))</f>
        <v>B</v>
      </c>
      <c r="D833" t="str">
        <f>INDEX('VBA code_permu_wo_repettn'!$AA$3:$AF$6,COUNTIF('Profile-matrices_Condorcet'!$B$2:$B833,'Profile-matrices_Condorcet'!$B833),MATCH(INDEX('numeric possibilities'!E$3:E$1298,VLOOKUP($B833,'numeric possibilities'!$C$3:$G$1298,1)),'VBA code_permu_wo_repettn'!$AA$2:$AF$2))</f>
        <v>C</v>
      </c>
      <c r="E833" t="str">
        <f>INDEX('VBA code_permu_wo_repettn'!$AH$3:$AM$6,COUNTIF('Profile-matrices_Condorcet'!$B$2:$B833,'Profile-matrices_Condorcet'!$B833),MATCH(INDEX('numeric possibilities'!F$3:F$1298,VLOOKUP($B833,'numeric possibilities'!$C$3:$G$1298,1)),'VBA code_permu_wo_repettn'!$AH$2:$AM$2))</f>
        <v>A</v>
      </c>
      <c r="F833" t="str">
        <f>INDEX('VBA code_permu_wo_repettn'!$AO$3:$AT$6,COUNTIF('Profile-matrices_Condorcet'!$B$2:$B833,'Profile-matrices_Condorcet'!$B833),MATCH(INDEX('numeric possibilities'!G$3:G$1298,VLOOKUP($B833,'numeric possibilities'!$C$3:$G$1298,1)),'VBA code_permu_wo_repettn'!$AO$2:$AT$2))</f>
        <v>C</v>
      </c>
      <c r="G833" t="str">
        <f>IF(MAX(I833:L833)&gt;='numeric possibilities'!$B$4/2,INDEX('Profile-matrices_Condorcet'!I832:L832,1,MATCH(MAX('Profile-matrices_Condorcet'!I833:L833),'Profile-matrices_Condorcet'!I833:L833,0)),"NCW")</f>
        <v>NCW</v>
      </c>
      <c r="H833" t="s">
        <v>13</v>
      </c>
      <c r="I833" s="3">
        <f>COUNTIF($I831:$S831,I832)</f>
        <v>1</v>
      </c>
      <c r="J833" s="3">
        <f>COUNTIF($I831:$S831,J832)</f>
        <v>1</v>
      </c>
      <c r="K833" s="3">
        <f>COUNTIF($I831:$S831,K832)</f>
        <v>2</v>
      </c>
      <c r="L833" s="3">
        <f>COUNTIF($I831:$S831,L832)</f>
        <v>2</v>
      </c>
    </row>
    <row r="834" spans="1:20" x14ac:dyDescent="0.25">
      <c r="A834">
        <f t="shared" si="26"/>
        <v>833</v>
      </c>
      <c r="B834">
        <f t="shared" si="27"/>
        <v>209</v>
      </c>
      <c r="C834" t="str">
        <f>INDEX('VBA code_permu_wo_repettn'!$T$3:$Y$6,COUNTIF('Profile-matrices_Condorcet'!$B$2:$B834,'Profile-matrices_Condorcet'!$B834),MATCH(INDEX('numeric possibilities'!D$3:D$1298,VLOOKUP($B834,'numeric possibilities'!$C$3:$G$1298,1)),'VBA code_permu_wo_repettn'!$T$2:$Y$2))</f>
        <v>A</v>
      </c>
      <c r="D834" t="str">
        <f>INDEX('VBA code_permu_wo_repettn'!$AA$3:$AF$6,COUNTIF('Profile-matrices_Condorcet'!$B$2:$B834,'Profile-matrices_Condorcet'!$B834),MATCH(INDEX('numeric possibilities'!E$3:E$1298,VLOOKUP($B834,'numeric possibilities'!$C$3:$G$1298,1)),'VBA code_permu_wo_repettn'!$AA$2:$AF$2))</f>
        <v>B</v>
      </c>
      <c r="E834" t="str">
        <f>INDEX('VBA code_permu_wo_repettn'!$AH$3:$AM$6,COUNTIF('Profile-matrices_Condorcet'!$B$2:$B834,'Profile-matrices_Condorcet'!$B834),MATCH(INDEX('numeric possibilities'!F$3:F$1298,VLOOKUP($B834,'numeric possibilities'!$C$3:$G$1298,1)),'VBA code_permu_wo_repettn'!$AH$2:$AM$2))</f>
        <v>C</v>
      </c>
      <c r="F834" t="str">
        <f>INDEX('VBA code_permu_wo_repettn'!$AO$3:$AT$6,COUNTIF('Profile-matrices_Condorcet'!$B$2:$B834,'Profile-matrices_Condorcet'!$B834),MATCH(INDEX('numeric possibilities'!G$3:G$1298,VLOOKUP($B834,'numeric possibilities'!$C$3:$G$1298,1)),'VBA code_permu_wo_repettn'!$AO$2:$AT$2))</f>
        <v>D</v>
      </c>
      <c r="H834" t="s">
        <v>14</v>
      </c>
      <c r="I834" s="3">
        <f>IF(MATCH(I$1,$C834:$C837,0)&lt;(MATCH(J$1,$C834:$C837,0)),1*a_vote,0)+IF(MATCH(I$1,$D834:$D837,0)&lt;MATCH(J$1,$D834:$D837,0),1*b_vote,0)+IF(MATCH(I$1,$E834:$E837,0)&lt;MATCH(J$1,$E834:$E837,0),1*c_vote,0)+IF(MATCH(I$1,$F834:$F837,0)&lt;MATCH(J$1,$F834:$F837,0),1*d_vote,0)</f>
        <v>0.49</v>
      </c>
      <c r="J834" s="3">
        <f>IF(MATCH(I$1,$C834:$C837,0)&gt;(MATCH(J$1,$C834:$C837,0)),1*a_vote,0)+IF(MATCH(I$1,$D834:$D837,0)&gt;MATCH(J$1,$D834:$D837,0),1*b_vote,0)+IF(MATCH(I$1,$E834:$E837,0)&gt;MATCH(J$1,$E834:$E837,0),1*c_vote,0)+IF(MATCH(I$1,$F834:$F837,0)&gt;MATCH(J$1,$F834:$F837,0),1*d_vote,0)</f>
        <v>0.51</v>
      </c>
      <c r="K834" s="3">
        <f>IF(MATCH($K$1,$C834:$C837,0)&lt;(MATCH($L$1,$C834:$C837,0)),1*a_vote,0)+IF(MATCH($K$1,$D834:$D837,0)&lt;MATCH($L$1,$D834:$D837,0),1*b_vote,0)+IF(MATCH($K$1,$E834:$E837,0)&lt;MATCH($L$1,$E834:$E837,0),1*c_vote,0)+IF(MATCH($K$1,$F834:$F837,0)&lt;MATCH($L$1,$F834:$F837,0),1*d_vote,0)</f>
        <v>0.75</v>
      </c>
      <c r="L834" s="3">
        <f>IF(MATCH(K$1,$C834:$C837,0)&gt;(MATCH(L$1,$C834:$C837,0)),1*a_vote,0)+IF(MATCH(K$1,$D834:$D837,0)&gt;MATCH(L$1,$D834:$D837,0),1*b_vote,0)+IF(MATCH(K$1,$E834:$E837,0)&gt;MATCH(L$1,$E834:$E837,0),1*c_vote,0)+IF(MATCH(K$1,$F834:$F837,0)&gt;MATCH(L$1,$F834:$F837,0),1*d_vote,0)</f>
        <v>0.25</v>
      </c>
      <c r="M834" s="3">
        <f>IF(MATCH($M$1,$C834:$C837,0)&lt;(MATCH($N$1,$C834:$C837,0)),1*a_vote,0)+IF(MATCH($M$1,$D834:$D837,0)&lt;MATCH($N$1,$D834:$D837,0),1*b_vote,0)+IF(MATCH($M$1,$E834:$E837,0)&lt;MATCH($N$1,$E834:$E837,0),1*c_vote,0)+IF(MATCH($M$1,$F834:$F837,0)&lt;MATCH($N$1,$F834:$F837,0),1*d_vote,0)</f>
        <v>0.27</v>
      </c>
      <c r="N834" s="3">
        <f>IF(MATCH(M$1,$C834:$C837,0)&gt;(MATCH(N$1,$C834:$C837,0)),1*a_vote,0)+IF(MATCH(M$1,$D834:$D837,0)&gt;MATCH(N$1,$D834:$D837,0),1*b_vote,0)+IF(MATCH(M$1,$E834:$E837,0)&gt;MATCH(N$1,$E834:$E837,0),1*c_vote,0)+IF(MATCH(M$1,$F834:$F837,0)&gt;MATCH(N$1,$F834:$F837,0),1*d_vote,0)</f>
        <v>0.73</v>
      </c>
      <c r="O834" s="3">
        <f>IF(MATCH($O$1,$C834:$C837,0)&lt;(MATCH($P$1,$C834:$C837,0)),1*a_vote,0)+IF(MATCH($O$1,$D834:$D837,0)&lt;MATCH($P$1,$D834:$D837,0),1*b_vote,0)+IF(MATCH($O$1,$E834:$E837,0)&lt;MATCH($P$1,$E834:$E837,0),1*c_vote,0)+IF(MATCH($O$1,$F834:$F837,0)&lt;MATCH($P$1,$F834:$F837,0),1*d_vote,0)</f>
        <v>0.75</v>
      </c>
      <c r="P834" s="3">
        <f>IF(MATCH(O$1,$C834:$C837,0)&gt;(MATCH(P$1,$C834:$C837,0)),1*a_vote,0)+IF(MATCH(O$1,$D834:$D837,0)&gt;MATCH(P$1,$D834:$D837,0),1*b_vote,0)+IF(MATCH(O$1,$E834:$E837,0)&gt;MATCH(P$1,$E834:$E837,0),1*c_vote,0)+IF(MATCH(O$1,$F834:$F837,0)&gt;MATCH(P$1,$F834:$F837,0),1*d_vote,0)</f>
        <v>0.25</v>
      </c>
      <c r="Q834" s="3">
        <f>IF(MATCH($Q$1,$C834:$C837,0)&lt;(MATCH($R$1,$C834:$C837,0)),1*a_vote,0)+IF(MATCH($Q$1,$D834:$D837,0)&lt;MATCH($R$1,$D834:$D837,0),1*b_vote,0)+IF(MATCH($Q$1,$E834:$E837,0)&lt;MATCH($R$1,$E834:$E837,0),1*c_vote,0)+IF(MATCH($Q$1,$F834:$F837,0)&lt;MATCH($R$1,$F834:$F837,0),1*d_vote,0)</f>
        <v>0.26</v>
      </c>
      <c r="R834" s="3">
        <f>IF(MATCH(Q$1,$C834:$C837,0)&gt;(MATCH(R$1,$C834:$C837,0)),1*a_vote,0)+IF(MATCH(Q$1,$D834:$D837,0)&gt;MATCH(R$1,$D834:$D837,0),1*b_vote,0)+IF(MATCH(Q$1,$E834:$E837,0)&gt;MATCH(R$1,$E834:$E837,0),1*c_vote,0)+IF(MATCH(Q$1,$F834:$F837,0)&gt;MATCH(R$1,$F834:$F837,0),1*d_vote,0)</f>
        <v>0.74</v>
      </c>
      <c r="S834" s="3">
        <f>IF(MATCH($S$1,$C834:$C837,0)&lt;(MATCH($T$1,$C834:$C837,0)),1*a_vote,0)+IF(MATCH($S$1,$D834:$D837,0)&lt;MATCH($T$1,$D834:$D837,0),1*b_vote,0)+IF(MATCH($S$1,$E834:$E837,0)&lt;MATCH($T$1,$E834:$E837,0),1*c_vote,0)+IF(MATCH($S$1,$F834:$F837,0)&lt;MATCH($T$1,$F834:$F837,0),1*d_vote,0)</f>
        <v>0.25</v>
      </c>
      <c r="T834" s="3">
        <f>IF(MATCH(S$1,$C834:$C837,0)&gt;(MATCH(T$1,$C834:$C837,0)),1*a_vote,0)+IF(MATCH(S$1,$D834:$D837,0)&gt;MATCH(T$1,$D834:$D837,0),1*b_vote,0)+IF(MATCH(S$1,$E834:$E837,0)&gt;MATCH(T$1,$E834:$E837,0),1*c_vote,0)+IF(MATCH(S$1,$F834:$F837,0)&gt;MATCH(T$1,$F834:$F837,0),1*d_vote,0)</f>
        <v>0.75</v>
      </c>
    </row>
    <row r="835" spans="1:20" x14ac:dyDescent="0.25">
      <c r="A835">
        <f t="shared" si="26"/>
        <v>834</v>
      </c>
      <c r="B835">
        <f t="shared" si="27"/>
        <v>209</v>
      </c>
      <c r="C835" t="str">
        <f>INDEX('VBA code_permu_wo_repettn'!$T$3:$Y$6,COUNTIF('Profile-matrices_Condorcet'!$B$2:$B835,'Profile-matrices_Condorcet'!$B835),MATCH(INDEX('numeric possibilities'!D$3:D$1298,VLOOKUP($B835,'numeric possibilities'!$C$3:$G$1298,1)),'VBA code_permu_wo_repettn'!$T$2:$Y$2))</f>
        <v>D</v>
      </c>
      <c r="D835" t="str">
        <f>INDEX('VBA code_permu_wo_repettn'!$AA$3:$AF$6,COUNTIF('Profile-matrices_Condorcet'!$B$2:$B835,'Profile-matrices_Condorcet'!$B835),MATCH(INDEX('numeric possibilities'!E$3:E$1298,VLOOKUP($B835,'numeric possibilities'!$C$3:$G$1298,1)),'VBA code_permu_wo_repettn'!$AA$2:$AF$2))</f>
        <v>D</v>
      </c>
      <c r="E835" t="str">
        <f>INDEX('VBA code_permu_wo_repettn'!$AH$3:$AM$6,COUNTIF('Profile-matrices_Condorcet'!$B$2:$B835,'Profile-matrices_Condorcet'!$B835),MATCH(INDEX('numeric possibilities'!F$3:F$1298,VLOOKUP($B835,'numeric possibilities'!$C$3:$G$1298,1)),'VBA code_permu_wo_repettn'!$AH$2:$AM$2))</f>
        <v>D</v>
      </c>
      <c r="F835" t="str">
        <f>INDEX('VBA code_permu_wo_repettn'!$AO$3:$AT$6,COUNTIF('Profile-matrices_Condorcet'!$B$2:$B835,'Profile-matrices_Condorcet'!$B835),MATCH(INDEX('numeric possibilities'!G$3:G$1298,VLOOKUP($B835,'numeric possibilities'!$C$3:$G$1298,1)),'VBA code_permu_wo_repettn'!$AO$2:$AT$2))</f>
        <v>A</v>
      </c>
      <c r="H835" t="s">
        <v>15</v>
      </c>
      <c r="I835" t="str">
        <f>IF(I834&gt;J834,$I$1,IF(I834&lt;J834,$J$1,0))</f>
        <v>B</v>
      </c>
      <c r="K835" t="str">
        <f>IF(K834&gt;L834,$K$1,IF(K834&lt;L834,$L$1,0))</f>
        <v>A</v>
      </c>
      <c r="M835" t="str">
        <f>IF(M834&gt;N834,$M$1,IF(M834&lt;N834,$N$1,0))</f>
        <v>D</v>
      </c>
      <c r="O835" t="str">
        <f>IF(O834&gt;P834,$O$1,IF(O834&lt;P834,$P$1,0))</f>
        <v>B</v>
      </c>
      <c r="Q835" t="str">
        <f>IF(Q834&gt;R834,$Q$1,IF(Q834&lt;R834,$R$1,0))</f>
        <v>D</v>
      </c>
      <c r="S835" t="str">
        <f>IF(S834&gt;T834,$S$1,IF(S834&lt;T834,$T$1,0))</f>
        <v>D</v>
      </c>
    </row>
    <row r="836" spans="1:20" x14ac:dyDescent="0.25">
      <c r="A836">
        <f t="shared" si="26"/>
        <v>835</v>
      </c>
      <c r="B836">
        <f t="shared" si="27"/>
        <v>209</v>
      </c>
      <c r="C836" t="str">
        <f>INDEX('VBA code_permu_wo_repettn'!$T$3:$Y$6,COUNTIF('Profile-matrices_Condorcet'!$B$2:$B836,'Profile-matrices_Condorcet'!$B836),MATCH(INDEX('numeric possibilities'!D$3:D$1298,VLOOKUP($B836,'numeric possibilities'!$C$3:$G$1298,1)),'VBA code_permu_wo_repettn'!$T$2:$Y$2))</f>
        <v>B</v>
      </c>
      <c r="D836" t="str">
        <f>INDEX('VBA code_permu_wo_repettn'!$AA$3:$AF$6,COUNTIF('Profile-matrices_Condorcet'!$B$2:$B836,'Profile-matrices_Condorcet'!$B836),MATCH(INDEX('numeric possibilities'!E$3:E$1298,VLOOKUP($B836,'numeric possibilities'!$C$3:$G$1298,1)),'VBA code_permu_wo_repettn'!$AA$2:$AF$2))</f>
        <v>A</v>
      </c>
      <c r="E836" t="str">
        <f>INDEX('VBA code_permu_wo_repettn'!$AH$3:$AM$6,COUNTIF('Profile-matrices_Condorcet'!$B$2:$B836,'Profile-matrices_Condorcet'!$B836),MATCH(INDEX('numeric possibilities'!F$3:F$1298,VLOOKUP($B836,'numeric possibilities'!$C$3:$G$1298,1)),'VBA code_permu_wo_repettn'!$AH$2:$AM$2))</f>
        <v>B</v>
      </c>
      <c r="F836" t="str">
        <f>INDEX('VBA code_permu_wo_repettn'!$AO$3:$AT$6,COUNTIF('Profile-matrices_Condorcet'!$B$2:$B836,'Profile-matrices_Condorcet'!$B836),MATCH(INDEX('numeric possibilities'!G$3:G$1298,VLOOKUP($B836,'numeric possibilities'!$C$3:$G$1298,1)),'VBA code_permu_wo_repettn'!$AO$2:$AT$2))</f>
        <v>B</v>
      </c>
      <c r="I836" t="s">
        <v>0</v>
      </c>
      <c r="J836" t="s">
        <v>1</v>
      </c>
      <c r="K836" t="s">
        <v>2</v>
      </c>
      <c r="L836" t="s">
        <v>3</v>
      </c>
    </row>
    <row r="837" spans="1:20" x14ac:dyDescent="0.25">
      <c r="A837">
        <f t="shared" si="26"/>
        <v>836</v>
      </c>
      <c r="B837">
        <f t="shared" si="27"/>
        <v>209</v>
      </c>
      <c r="C837" t="str">
        <f>INDEX('VBA code_permu_wo_repettn'!$T$3:$Y$6,COUNTIF('Profile-matrices_Condorcet'!$B$2:$B837,'Profile-matrices_Condorcet'!$B837),MATCH(INDEX('numeric possibilities'!D$3:D$1298,VLOOKUP($B837,'numeric possibilities'!$C$3:$G$1298,1)),'VBA code_permu_wo_repettn'!$T$2:$Y$2))</f>
        <v>C</v>
      </c>
      <c r="D837" t="str">
        <f>INDEX('VBA code_permu_wo_repettn'!$AA$3:$AF$6,COUNTIF('Profile-matrices_Condorcet'!$B$2:$B837,'Profile-matrices_Condorcet'!$B837),MATCH(INDEX('numeric possibilities'!E$3:E$1298,VLOOKUP($B837,'numeric possibilities'!$C$3:$G$1298,1)),'VBA code_permu_wo_repettn'!$AA$2:$AF$2))</f>
        <v>C</v>
      </c>
      <c r="E837" t="str">
        <f>INDEX('VBA code_permu_wo_repettn'!$AH$3:$AM$6,COUNTIF('Profile-matrices_Condorcet'!$B$2:$B837,'Profile-matrices_Condorcet'!$B837),MATCH(INDEX('numeric possibilities'!F$3:F$1298,VLOOKUP($B837,'numeric possibilities'!$C$3:$G$1298,1)),'VBA code_permu_wo_repettn'!$AH$2:$AM$2))</f>
        <v>A</v>
      </c>
      <c r="F837" t="str">
        <f>INDEX('VBA code_permu_wo_repettn'!$AO$3:$AT$6,COUNTIF('Profile-matrices_Condorcet'!$B$2:$B837,'Profile-matrices_Condorcet'!$B837),MATCH(INDEX('numeric possibilities'!G$3:G$1298,VLOOKUP($B837,'numeric possibilities'!$C$3:$G$1298,1)),'VBA code_permu_wo_repettn'!$AO$2:$AT$2))</f>
        <v>C</v>
      </c>
      <c r="G837" t="str">
        <f>IF(MAX(I837:L837)&gt;='numeric possibilities'!$B$4/2,INDEX('Profile-matrices_Condorcet'!I836:L836,1,MATCH(MAX('Profile-matrices_Condorcet'!I837:L837),'Profile-matrices_Condorcet'!I837:L837,0)),"NCW")</f>
        <v>D</v>
      </c>
      <c r="H837" t="s">
        <v>13</v>
      </c>
      <c r="I837" s="3">
        <f>COUNTIF($I835:$S835,I836)</f>
        <v>1</v>
      </c>
      <c r="J837" s="3">
        <f>COUNTIF($I835:$S835,J836)</f>
        <v>2</v>
      </c>
      <c r="K837" s="3">
        <f>COUNTIF($I835:$S835,K836)</f>
        <v>0</v>
      </c>
      <c r="L837" s="3">
        <f>COUNTIF($I835:$S835,L836)</f>
        <v>3</v>
      </c>
    </row>
    <row r="838" spans="1:20" x14ac:dyDescent="0.25">
      <c r="A838">
        <f t="shared" si="26"/>
        <v>837</v>
      </c>
      <c r="B838">
        <f t="shared" si="27"/>
        <v>210</v>
      </c>
      <c r="C838" t="str">
        <f>INDEX('VBA code_permu_wo_repettn'!$T$3:$Y$6,COUNTIF('Profile-matrices_Condorcet'!$B$2:$B838,'Profile-matrices_Condorcet'!$B838),MATCH(INDEX('numeric possibilities'!D$3:D$1298,VLOOKUP($B838,'numeric possibilities'!$C$3:$G$1298,1)),'VBA code_permu_wo_repettn'!$T$2:$Y$2))</f>
        <v>A</v>
      </c>
      <c r="D838" t="str">
        <f>INDEX('VBA code_permu_wo_repettn'!$AA$3:$AF$6,COUNTIF('Profile-matrices_Condorcet'!$B$2:$B838,'Profile-matrices_Condorcet'!$B838),MATCH(INDEX('numeric possibilities'!E$3:E$1298,VLOOKUP($B838,'numeric possibilities'!$C$3:$G$1298,1)),'VBA code_permu_wo_repettn'!$AA$2:$AF$2))</f>
        <v>B</v>
      </c>
      <c r="E838" t="str">
        <f>INDEX('VBA code_permu_wo_repettn'!$AH$3:$AM$6,COUNTIF('Profile-matrices_Condorcet'!$B$2:$B838,'Profile-matrices_Condorcet'!$B838),MATCH(INDEX('numeric possibilities'!F$3:F$1298,VLOOKUP($B838,'numeric possibilities'!$C$3:$G$1298,1)),'VBA code_permu_wo_repettn'!$AH$2:$AM$2))</f>
        <v>C</v>
      </c>
      <c r="F838" t="str">
        <f>INDEX('VBA code_permu_wo_repettn'!$AO$3:$AT$6,COUNTIF('Profile-matrices_Condorcet'!$B$2:$B838,'Profile-matrices_Condorcet'!$B838),MATCH(INDEX('numeric possibilities'!G$3:G$1298,VLOOKUP($B838,'numeric possibilities'!$C$3:$G$1298,1)),'VBA code_permu_wo_repettn'!$AO$2:$AT$2))</f>
        <v>D</v>
      </c>
      <c r="H838" t="s">
        <v>14</v>
      </c>
      <c r="I838" s="3">
        <f>IF(MATCH(I$1,$C838:$C841,0)&lt;(MATCH(J$1,$C838:$C841,0)),1*a_vote,0)+IF(MATCH(I$1,$D838:$D841,0)&lt;MATCH(J$1,$D838:$D841,0),1*b_vote,0)+IF(MATCH(I$1,$E838:$E841,0)&lt;MATCH(J$1,$E838:$E841,0),1*c_vote,0)+IF(MATCH(I$1,$F838:$F841,0)&lt;MATCH(J$1,$F838:$F841,0),1*d_vote,0)</f>
        <v>0.49</v>
      </c>
      <c r="J838" s="3">
        <f>IF(MATCH(I$1,$C838:$C841,0)&gt;(MATCH(J$1,$C838:$C841,0)),1*a_vote,0)+IF(MATCH(I$1,$D838:$D841,0)&gt;MATCH(J$1,$D838:$D841,0),1*b_vote,0)+IF(MATCH(I$1,$E838:$E841,0)&gt;MATCH(J$1,$E838:$E841,0),1*c_vote,0)+IF(MATCH(I$1,$F838:$F841,0)&gt;MATCH(J$1,$F838:$F841,0),1*d_vote,0)</f>
        <v>0.51</v>
      </c>
      <c r="K838" s="3">
        <f>IF(MATCH($K$1,$C838:$C841,0)&lt;(MATCH($L$1,$C838:$C841,0)),1*a_vote,0)+IF(MATCH($K$1,$D838:$D841,0)&lt;MATCH($L$1,$D838:$D841,0),1*b_vote,0)+IF(MATCH($K$1,$E838:$E841,0)&lt;MATCH($L$1,$E838:$E841,0),1*c_vote,0)+IF(MATCH($K$1,$F838:$F841,0)&lt;MATCH($L$1,$F838:$F841,0),1*d_vote,0)</f>
        <v>0.75</v>
      </c>
      <c r="L838" s="3">
        <f>IF(MATCH(K$1,$C838:$C841,0)&gt;(MATCH(L$1,$C838:$C841,0)),1*a_vote,0)+IF(MATCH(K$1,$D838:$D841,0)&gt;MATCH(L$1,$D838:$D841,0),1*b_vote,0)+IF(MATCH(K$1,$E838:$E841,0)&gt;MATCH(L$1,$E838:$E841,0),1*c_vote,0)+IF(MATCH(K$1,$F838:$F841,0)&gt;MATCH(L$1,$F838:$F841,0),1*d_vote,0)</f>
        <v>0.25</v>
      </c>
      <c r="M838" s="3">
        <f>IF(MATCH($M$1,$C838:$C841,0)&lt;(MATCH($N$1,$C838:$C841,0)),1*a_vote,0)+IF(MATCH($M$1,$D838:$D841,0)&lt;MATCH($N$1,$D838:$D841,0),1*b_vote,0)+IF(MATCH($M$1,$E838:$E841,0)&lt;MATCH($N$1,$E838:$E841,0),1*c_vote,0)+IF(MATCH($M$1,$F838:$F841,0)&lt;MATCH($N$1,$F838:$F841,0),1*d_vote,0)</f>
        <v>0.27</v>
      </c>
      <c r="N838" s="3">
        <f>IF(MATCH(M$1,$C838:$C841,0)&gt;(MATCH(N$1,$C838:$C841,0)),1*a_vote,0)+IF(MATCH(M$1,$D838:$D841,0)&gt;MATCH(N$1,$D838:$D841,0),1*b_vote,0)+IF(MATCH(M$1,$E838:$E841,0)&gt;MATCH(N$1,$E838:$E841,0),1*c_vote,0)+IF(MATCH(M$1,$F838:$F841,0)&gt;MATCH(N$1,$F838:$F841,0),1*d_vote,0)</f>
        <v>0.73</v>
      </c>
      <c r="O838" s="3">
        <f>IF(MATCH($O$1,$C838:$C841,0)&lt;(MATCH($P$1,$C838:$C841,0)),1*a_vote,0)+IF(MATCH($O$1,$D838:$D841,0)&lt;MATCH($P$1,$D838:$D841,0),1*b_vote,0)+IF(MATCH($O$1,$E838:$E841,0)&lt;MATCH($P$1,$E838:$E841,0),1*c_vote,0)+IF(MATCH($O$1,$F838:$F841,0)&lt;MATCH($P$1,$F838:$F841,0),1*d_vote,0)</f>
        <v>0.48</v>
      </c>
      <c r="P838" s="3">
        <f>IF(MATCH(O$1,$C838:$C841,0)&gt;(MATCH(P$1,$C838:$C841,0)),1*a_vote,0)+IF(MATCH(O$1,$D838:$D841,0)&gt;MATCH(P$1,$D838:$D841,0),1*b_vote,0)+IF(MATCH(O$1,$E838:$E841,0)&gt;MATCH(P$1,$E838:$E841,0),1*c_vote,0)+IF(MATCH(O$1,$F838:$F841,0)&gt;MATCH(P$1,$F838:$F841,0),1*d_vote,0)</f>
        <v>0.52</v>
      </c>
      <c r="Q838" s="3">
        <f>IF(MATCH($Q$1,$C838:$C841,0)&lt;(MATCH($R$1,$C838:$C841,0)),1*a_vote,0)+IF(MATCH($Q$1,$D838:$D841,0)&lt;MATCH($R$1,$D838:$D841,0),1*b_vote,0)+IF(MATCH($Q$1,$E838:$E841,0)&lt;MATCH($R$1,$E838:$E841,0),1*c_vote,0)+IF(MATCH($Q$1,$F838:$F841,0)&lt;MATCH($R$1,$F838:$F841,0),1*d_vote,0)</f>
        <v>0.26</v>
      </c>
      <c r="R838" s="3">
        <f>IF(MATCH(Q$1,$C838:$C841,0)&gt;(MATCH(R$1,$C838:$C841,0)),1*a_vote,0)+IF(MATCH(Q$1,$D838:$D841,0)&gt;MATCH(R$1,$D838:$D841,0),1*b_vote,0)+IF(MATCH(Q$1,$E838:$E841,0)&gt;MATCH(R$1,$E838:$E841,0),1*c_vote,0)+IF(MATCH(Q$1,$F838:$F841,0)&gt;MATCH(R$1,$F838:$F841,0),1*d_vote,0)</f>
        <v>0.74</v>
      </c>
      <c r="S838" s="3">
        <f>IF(MATCH($S$1,$C838:$C841,0)&lt;(MATCH($T$1,$C838:$C841,0)),1*a_vote,0)+IF(MATCH($S$1,$D838:$D841,0)&lt;MATCH($T$1,$D838:$D841,0),1*b_vote,0)+IF(MATCH($S$1,$E838:$E841,0)&lt;MATCH($T$1,$E838:$E841,0),1*c_vote,0)+IF(MATCH($S$1,$F838:$F841,0)&lt;MATCH($T$1,$F838:$F841,0),1*d_vote,0)</f>
        <v>0.25</v>
      </c>
      <c r="T838" s="3">
        <f>IF(MATCH(S$1,$C838:$C841,0)&gt;(MATCH(T$1,$C838:$C841,0)),1*a_vote,0)+IF(MATCH(S$1,$D838:$D841,0)&gt;MATCH(T$1,$D838:$D841,0),1*b_vote,0)+IF(MATCH(S$1,$E838:$E841,0)&gt;MATCH(T$1,$E838:$E841,0),1*c_vote,0)+IF(MATCH(S$1,$F838:$F841,0)&gt;MATCH(T$1,$F838:$F841,0),1*d_vote,0)</f>
        <v>0.75</v>
      </c>
    </row>
    <row r="839" spans="1:20" x14ac:dyDescent="0.25">
      <c r="A839">
        <f t="shared" si="26"/>
        <v>838</v>
      </c>
      <c r="B839">
        <f t="shared" si="27"/>
        <v>210</v>
      </c>
      <c r="C839" t="str">
        <f>INDEX('VBA code_permu_wo_repettn'!$T$3:$Y$6,COUNTIF('Profile-matrices_Condorcet'!$B$2:$B839,'Profile-matrices_Condorcet'!$B839),MATCH(INDEX('numeric possibilities'!D$3:D$1298,VLOOKUP($B839,'numeric possibilities'!$C$3:$G$1298,1)),'VBA code_permu_wo_repettn'!$T$2:$Y$2))</f>
        <v>D</v>
      </c>
      <c r="D839" t="str">
        <f>INDEX('VBA code_permu_wo_repettn'!$AA$3:$AF$6,COUNTIF('Profile-matrices_Condorcet'!$B$2:$B839,'Profile-matrices_Condorcet'!$B839),MATCH(INDEX('numeric possibilities'!E$3:E$1298,VLOOKUP($B839,'numeric possibilities'!$C$3:$G$1298,1)),'VBA code_permu_wo_repettn'!$AA$2:$AF$2))</f>
        <v>D</v>
      </c>
      <c r="E839" t="str">
        <f>INDEX('VBA code_permu_wo_repettn'!$AH$3:$AM$6,COUNTIF('Profile-matrices_Condorcet'!$B$2:$B839,'Profile-matrices_Condorcet'!$B839),MATCH(INDEX('numeric possibilities'!F$3:F$1298,VLOOKUP($B839,'numeric possibilities'!$C$3:$G$1298,1)),'VBA code_permu_wo_repettn'!$AH$2:$AM$2))</f>
        <v>D</v>
      </c>
      <c r="F839" t="str">
        <f>INDEX('VBA code_permu_wo_repettn'!$AO$3:$AT$6,COUNTIF('Profile-matrices_Condorcet'!$B$2:$B839,'Profile-matrices_Condorcet'!$B839),MATCH(INDEX('numeric possibilities'!G$3:G$1298,VLOOKUP($B839,'numeric possibilities'!$C$3:$G$1298,1)),'VBA code_permu_wo_repettn'!$AO$2:$AT$2))</f>
        <v>A</v>
      </c>
      <c r="H839" t="s">
        <v>15</v>
      </c>
      <c r="I839" t="str">
        <f>IF(I838&gt;J838,$I$1,IF(I838&lt;J838,$J$1,0))</f>
        <v>B</v>
      </c>
      <c r="K839" t="str">
        <f>IF(K838&gt;L838,$K$1,IF(K838&lt;L838,$L$1,0))</f>
        <v>A</v>
      </c>
      <c r="M839" t="str">
        <f>IF(M838&gt;N838,$M$1,IF(M838&lt;N838,$N$1,0))</f>
        <v>D</v>
      </c>
      <c r="O839" t="str">
        <f>IF(O838&gt;P838,$O$1,IF(O838&lt;P838,$P$1,0))</f>
        <v>C</v>
      </c>
      <c r="Q839" t="str">
        <f>IF(Q838&gt;R838,$Q$1,IF(Q838&lt;R838,$R$1,0))</f>
        <v>D</v>
      </c>
      <c r="S839" t="str">
        <f>IF(S838&gt;T838,$S$1,IF(S838&lt;T838,$T$1,0))</f>
        <v>D</v>
      </c>
    </row>
    <row r="840" spans="1:20" x14ac:dyDescent="0.25">
      <c r="A840">
        <f t="shared" si="26"/>
        <v>839</v>
      </c>
      <c r="B840">
        <f t="shared" si="27"/>
        <v>210</v>
      </c>
      <c r="C840" t="str">
        <f>INDEX('VBA code_permu_wo_repettn'!$T$3:$Y$6,COUNTIF('Profile-matrices_Condorcet'!$B$2:$B840,'Profile-matrices_Condorcet'!$B840),MATCH(INDEX('numeric possibilities'!D$3:D$1298,VLOOKUP($B840,'numeric possibilities'!$C$3:$G$1298,1)),'VBA code_permu_wo_repettn'!$T$2:$Y$2))</f>
        <v>C</v>
      </c>
      <c r="D840" t="str">
        <f>INDEX('VBA code_permu_wo_repettn'!$AA$3:$AF$6,COUNTIF('Profile-matrices_Condorcet'!$B$2:$B840,'Profile-matrices_Condorcet'!$B840),MATCH(INDEX('numeric possibilities'!E$3:E$1298,VLOOKUP($B840,'numeric possibilities'!$C$3:$G$1298,1)),'VBA code_permu_wo_repettn'!$AA$2:$AF$2))</f>
        <v>A</v>
      </c>
      <c r="E840" t="str">
        <f>INDEX('VBA code_permu_wo_repettn'!$AH$3:$AM$6,COUNTIF('Profile-matrices_Condorcet'!$B$2:$B840,'Profile-matrices_Condorcet'!$B840),MATCH(INDEX('numeric possibilities'!F$3:F$1298,VLOOKUP($B840,'numeric possibilities'!$C$3:$G$1298,1)),'VBA code_permu_wo_repettn'!$AH$2:$AM$2))</f>
        <v>B</v>
      </c>
      <c r="F840" t="str">
        <f>INDEX('VBA code_permu_wo_repettn'!$AO$3:$AT$6,COUNTIF('Profile-matrices_Condorcet'!$B$2:$B840,'Profile-matrices_Condorcet'!$B840),MATCH(INDEX('numeric possibilities'!G$3:G$1298,VLOOKUP($B840,'numeric possibilities'!$C$3:$G$1298,1)),'VBA code_permu_wo_repettn'!$AO$2:$AT$2))</f>
        <v>B</v>
      </c>
      <c r="I840" t="s">
        <v>0</v>
      </c>
      <c r="J840" t="s">
        <v>1</v>
      </c>
      <c r="K840" t="s">
        <v>2</v>
      </c>
      <c r="L840" t="s">
        <v>3</v>
      </c>
    </row>
    <row r="841" spans="1:20" x14ac:dyDescent="0.25">
      <c r="A841">
        <f t="shared" si="26"/>
        <v>840</v>
      </c>
      <c r="B841">
        <f t="shared" si="27"/>
        <v>210</v>
      </c>
      <c r="C841" t="str">
        <f>INDEX('VBA code_permu_wo_repettn'!$T$3:$Y$6,COUNTIF('Profile-matrices_Condorcet'!$B$2:$B841,'Profile-matrices_Condorcet'!$B841),MATCH(INDEX('numeric possibilities'!D$3:D$1298,VLOOKUP($B841,'numeric possibilities'!$C$3:$G$1298,1)),'VBA code_permu_wo_repettn'!$T$2:$Y$2))</f>
        <v>B</v>
      </c>
      <c r="D841" t="str">
        <f>INDEX('VBA code_permu_wo_repettn'!$AA$3:$AF$6,COUNTIF('Profile-matrices_Condorcet'!$B$2:$B841,'Profile-matrices_Condorcet'!$B841),MATCH(INDEX('numeric possibilities'!E$3:E$1298,VLOOKUP($B841,'numeric possibilities'!$C$3:$G$1298,1)),'VBA code_permu_wo_repettn'!$AA$2:$AF$2))</f>
        <v>C</v>
      </c>
      <c r="E841" t="str">
        <f>INDEX('VBA code_permu_wo_repettn'!$AH$3:$AM$6,COUNTIF('Profile-matrices_Condorcet'!$B$2:$B841,'Profile-matrices_Condorcet'!$B841),MATCH(INDEX('numeric possibilities'!F$3:F$1298,VLOOKUP($B841,'numeric possibilities'!$C$3:$G$1298,1)),'VBA code_permu_wo_repettn'!$AH$2:$AM$2))</f>
        <v>A</v>
      </c>
      <c r="F841" t="str">
        <f>INDEX('VBA code_permu_wo_repettn'!$AO$3:$AT$6,COUNTIF('Profile-matrices_Condorcet'!$B$2:$B841,'Profile-matrices_Condorcet'!$B841),MATCH(INDEX('numeric possibilities'!G$3:G$1298,VLOOKUP($B841,'numeric possibilities'!$C$3:$G$1298,1)),'VBA code_permu_wo_repettn'!$AO$2:$AT$2))</f>
        <v>C</v>
      </c>
      <c r="G841" t="str">
        <f>IF(MAX(I841:L841)&gt;='numeric possibilities'!$B$4/2,INDEX('Profile-matrices_Condorcet'!I840:L840,1,MATCH(MAX('Profile-matrices_Condorcet'!I841:L841),'Profile-matrices_Condorcet'!I841:L841,0)),"NCW")</f>
        <v>D</v>
      </c>
      <c r="H841" t="s">
        <v>13</v>
      </c>
      <c r="I841" s="3">
        <f>COUNTIF($I839:$S839,I840)</f>
        <v>1</v>
      </c>
      <c r="J841" s="3">
        <f>COUNTIF($I839:$S839,J840)</f>
        <v>1</v>
      </c>
      <c r="K841" s="3">
        <f>COUNTIF($I839:$S839,K840)</f>
        <v>1</v>
      </c>
      <c r="L841" s="3">
        <f>COUNTIF($I839:$S839,L840)</f>
        <v>3</v>
      </c>
    </row>
    <row r="842" spans="1:20" x14ac:dyDescent="0.25">
      <c r="A842">
        <f t="shared" si="26"/>
        <v>841</v>
      </c>
      <c r="B842">
        <f t="shared" si="27"/>
        <v>211</v>
      </c>
      <c r="C842" t="str">
        <f>INDEX('VBA code_permu_wo_repettn'!$T$3:$Y$6,COUNTIF('Profile-matrices_Condorcet'!$B$2:$B842,'Profile-matrices_Condorcet'!$B842),MATCH(INDEX('numeric possibilities'!D$3:D$1298,VLOOKUP($B842,'numeric possibilities'!$C$3:$G$1298,1)),'VBA code_permu_wo_repettn'!$T$2:$Y$2))</f>
        <v>A</v>
      </c>
      <c r="D842" t="str">
        <f>INDEX('VBA code_permu_wo_repettn'!$AA$3:$AF$6,COUNTIF('Profile-matrices_Condorcet'!$B$2:$B842,'Profile-matrices_Condorcet'!$B842),MATCH(INDEX('numeric possibilities'!E$3:E$1298,VLOOKUP($B842,'numeric possibilities'!$C$3:$G$1298,1)),'VBA code_permu_wo_repettn'!$AA$2:$AF$2))</f>
        <v>B</v>
      </c>
      <c r="E842" t="str">
        <f>INDEX('VBA code_permu_wo_repettn'!$AH$3:$AM$6,COUNTIF('Profile-matrices_Condorcet'!$B$2:$B842,'Profile-matrices_Condorcet'!$B842),MATCH(INDEX('numeric possibilities'!F$3:F$1298,VLOOKUP($B842,'numeric possibilities'!$C$3:$G$1298,1)),'VBA code_permu_wo_repettn'!$AH$2:$AM$2))</f>
        <v>C</v>
      </c>
      <c r="F842" t="str">
        <f>INDEX('VBA code_permu_wo_repettn'!$AO$3:$AT$6,COUNTIF('Profile-matrices_Condorcet'!$B$2:$B842,'Profile-matrices_Condorcet'!$B842),MATCH(INDEX('numeric possibilities'!G$3:G$1298,VLOOKUP($B842,'numeric possibilities'!$C$3:$G$1298,1)),'VBA code_permu_wo_repettn'!$AO$2:$AT$2))</f>
        <v>D</v>
      </c>
      <c r="H842" t="s">
        <v>14</v>
      </c>
      <c r="I842" s="3">
        <f>IF(MATCH(I$1,$C842:$C845,0)&lt;(MATCH(J$1,$C842:$C845,0)),1*a_vote,0)+IF(MATCH(I$1,$D842:$D845,0)&lt;MATCH(J$1,$D842:$D845,0),1*b_vote,0)+IF(MATCH(I$1,$E842:$E845,0)&lt;MATCH(J$1,$E842:$E845,0),1*c_vote,0)+IF(MATCH(I$1,$F842:$F845,0)&lt;MATCH(J$1,$F842:$F845,0),1*d_vote,0)</f>
        <v>0.49</v>
      </c>
      <c r="J842" s="3">
        <f>IF(MATCH(I$1,$C842:$C845,0)&gt;(MATCH(J$1,$C842:$C845,0)),1*a_vote,0)+IF(MATCH(I$1,$D842:$D845,0)&gt;MATCH(J$1,$D842:$D845,0),1*b_vote,0)+IF(MATCH(I$1,$E842:$E845,0)&gt;MATCH(J$1,$E842:$E845,0),1*c_vote,0)+IF(MATCH(I$1,$F842:$F845,0)&gt;MATCH(J$1,$F842:$F845,0),1*d_vote,0)</f>
        <v>0.51</v>
      </c>
      <c r="K842" s="3">
        <f>IF(MATCH($K$1,$C842:$C845,0)&lt;(MATCH($L$1,$C842:$C845,0)),1*a_vote,0)+IF(MATCH($K$1,$D842:$D845,0)&lt;MATCH($L$1,$D842:$D845,0),1*b_vote,0)+IF(MATCH($K$1,$E842:$E845,0)&lt;MATCH($L$1,$E842:$E845,0),1*c_vote,0)+IF(MATCH($K$1,$F842:$F845,0)&lt;MATCH($L$1,$F842:$F845,0),1*d_vote,0)</f>
        <v>0.49</v>
      </c>
      <c r="L842" s="3">
        <f>IF(MATCH(K$1,$C842:$C845,0)&gt;(MATCH(L$1,$C842:$C845,0)),1*a_vote,0)+IF(MATCH(K$1,$D842:$D845,0)&gt;MATCH(L$1,$D842:$D845,0),1*b_vote,0)+IF(MATCH(K$1,$E842:$E845,0)&gt;MATCH(L$1,$E842:$E845,0),1*c_vote,0)+IF(MATCH(K$1,$F842:$F845,0)&gt;MATCH(L$1,$F842:$F845,0),1*d_vote,0)</f>
        <v>0.51</v>
      </c>
      <c r="M842" s="3">
        <f>IF(MATCH($M$1,$C842:$C845,0)&lt;(MATCH($N$1,$C842:$C845,0)),1*a_vote,0)+IF(MATCH($M$1,$D842:$D845,0)&lt;MATCH($N$1,$D842:$D845,0),1*b_vote,0)+IF(MATCH($M$1,$E842:$E845,0)&lt;MATCH($N$1,$E842:$E845,0),1*c_vote,0)+IF(MATCH($M$1,$F842:$F845,0)&lt;MATCH($N$1,$F842:$F845,0),1*d_vote,0)</f>
        <v>0.27</v>
      </c>
      <c r="N842" s="3">
        <f>IF(MATCH(M$1,$C842:$C845,0)&gt;(MATCH(N$1,$C842:$C845,0)),1*a_vote,0)+IF(MATCH(M$1,$D842:$D845,0)&gt;MATCH(N$1,$D842:$D845,0),1*b_vote,0)+IF(MATCH(M$1,$E842:$E845,0)&gt;MATCH(N$1,$E842:$E845,0),1*c_vote,0)+IF(MATCH(M$1,$F842:$F845,0)&gt;MATCH(N$1,$F842:$F845,0),1*d_vote,0)</f>
        <v>0.73</v>
      </c>
      <c r="O842" s="3">
        <f>IF(MATCH($O$1,$C842:$C845,0)&lt;(MATCH($P$1,$C842:$C845,0)),1*a_vote,0)+IF(MATCH($O$1,$D842:$D845,0)&lt;MATCH($P$1,$D842:$D845,0),1*b_vote,0)+IF(MATCH($O$1,$E842:$E845,0)&lt;MATCH($P$1,$E842:$E845,0),1*c_vote,0)+IF(MATCH($O$1,$F842:$F845,0)&lt;MATCH($P$1,$F842:$F845,0),1*d_vote,0)</f>
        <v>0.75</v>
      </c>
      <c r="P842" s="3">
        <f>IF(MATCH(O$1,$C842:$C845,0)&gt;(MATCH(P$1,$C842:$C845,0)),1*a_vote,0)+IF(MATCH(O$1,$D842:$D845,0)&gt;MATCH(P$1,$D842:$D845,0),1*b_vote,0)+IF(MATCH(O$1,$E842:$E845,0)&gt;MATCH(P$1,$E842:$E845,0),1*c_vote,0)+IF(MATCH(O$1,$F842:$F845,0)&gt;MATCH(P$1,$F842:$F845,0),1*d_vote,0)</f>
        <v>0.25</v>
      </c>
      <c r="Q842" s="3">
        <f>IF(MATCH($Q$1,$C842:$C845,0)&lt;(MATCH($R$1,$C842:$C845,0)),1*a_vote,0)+IF(MATCH($Q$1,$D842:$D845,0)&lt;MATCH($R$1,$D842:$D845,0),1*b_vote,0)+IF(MATCH($Q$1,$E842:$E845,0)&lt;MATCH($R$1,$E842:$E845,0),1*c_vote,0)+IF(MATCH($Q$1,$F842:$F845,0)&lt;MATCH($R$1,$F842:$F845,0),1*d_vote,0)</f>
        <v>0.53</v>
      </c>
      <c r="R842" s="3">
        <f>IF(MATCH(Q$1,$C842:$C845,0)&gt;(MATCH(R$1,$C842:$C845,0)),1*a_vote,0)+IF(MATCH(Q$1,$D842:$D845,0)&gt;MATCH(R$1,$D842:$D845,0),1*b_vote,0)+IF(MATCH(Q$1,$E842:$E845,0)&gt;MATCH(R$1,$E842:$E845,0),1*c_vote,0)+IF(MATCH(Q$1,$F842:$F845,0)&gt;MATCH(R$1,$F842:$F845,0),1*d_vote,0)</f>
        <v>0.47</v>
      </c>
      <c r="S842" s="3">
        <f>IF(MATCH($S$1,$C842:$C845,0)&lt;(MATCH($T$1,$C842:$C845,0)),1*a_vote,0)+IF(MATCH($S$1,$D842:$D845,0)&lt;MATCH($T$1,$D842:$D845,0),1*b_vote,0)+IF(MATCH($S$1,$E842:$E845,0)&lt;MATCH($T$1,$E842:$E845,0),1*c_vote,0)+IF(MATCH($S$1,$F842:$F845,0)&lt;MATCH($T$1,$F842:$F845,0),1*d_vote,0)</f>
        <v>0.52</v>
      </c>
      <c r="T842" s="3">
        <f>IF(MATCH(S$1,$C842:$C845,0)&gt;(MATCH(T$1,$C842:$C845,0)),1*a_vote,0)+IF(MATCH(S$1,$D842:$D845,0)&gt;MATCH(T$1,$D842:$D845,0),1*b_vote,0)+IF(MATCH(S$1,$E842:$E845,0)&gt;MATCH(T$1,$E842:$E845,0),1*c_vote,0)+IF(MATCH(S$1,$F842:$F845,0)&gt;MATCH(T$1,$F842:$F845,0),1*d_vote,0)</f>
        <v>0.48</v>
      </c>
    </row>
    <row r="843" spans="1:20" x14ac:dyDescent="0.25">
      <c r="A843">
        <f t="shared" si="26"/>
        <v>842</v>
      </c>
      <c r="B843">
        <f t="shared" si="27"/>
        <v>211</v>
      </c>
      <c r="C843" t="str">
        <f>INDEX('VBA code_permu_wo_repettn'!$T$3:$Y$6,COUNTIF('Profile-matrices_Condorcet'!$B$2:$B843,'Profile-matrices_Condorcet'!$B843),MATCH(INDEX('numeric possibilities'!D$3:D$1298,VLOOKUP($B843,'numeric possibilities'!$C$3:$G$1298,1)),'VBA code_permu_wo_repettn'!$T$2:$Y$2))</f>
        <v>B</v>
      </c>
      <c r="D843" t="str">
        <f>INDEX('VBA code_permu_wo_repettn'!$AA$3:$AF$6,COUNTIF('Profile-matrices_Condorcet'!$B$2:$B843,'Profile-matrices_Condorcet'!$B843),MATCH(INDEX('numeric possibilities'!E$3:E$1298,VLOOKUP($B843,'numeric possibilities'!$C$3:$G$1298,1)),'VBA code_permu_wo_repettn'!$AA$2:$AF$2))</f>
        <v>D</v>
      </c>
      <c r="E843" t="str">
        <f>INDEX('VBA code_permu_wo_repettn'!$AH$3:$AM$6,COUNTIF('Profile-matrices_Condorcet'!$B$2:$B843,'Profile-matrices_Condorcet'!$B843),MATCH(INDEX('numeric possibilities'!F$3:F$1298,VLOOKUP($B843,'numeric possibilities'!$C$3:$G$1298,1)),'VBA code_permu_wo_repettn'!$AH$2:$AM$2))</f>
        <v>D</v>
      </c>
      <c r="F843" t="str">
        <f>INDEX('VBA code_permu_wo_repettn'!$AO$3:$AT$6,COUNTIF('Profile-matrices_Condorcet'!$B$2:$B843,'Profile-matrices_Condorcet'!$B843),MATCH(INDEX('numeric possibilities'!G$3:G$1298,VLOOKUP($B843,'numeric possibilities'!$C$3:$G$1298,1)),'VBA code_permu_wo_repettn'!$AO$2:$AT$2))</f>
        <v>A</v>
      </c>
      <c r="H843" t="s">
        <v>15</v>
      </c>
      <c r="I843" t="str">
        <f>IF(I842&gt;J842,$I$1,IF(I842&lt;J842,$J$1,0))</f>
        <v>B</v>
      </c>
      <c r="K843" t="str">
        <f>IF(K842&gt;L842,$K$1,IF(K842&lt;L842,$L$1,0))</f>
        <v>C</v>
      </c>
      <c r="M843" t="str">
        <f>IF(M842&gt;N842,$M$1,IF(M842&lt;N842,$N$1,0))</f>
        <v>D</v>
      </c>
      <c r="O843" t="str">
        <f>IF(O842&gt;P842,$O$1,IF(O842&lt;P842,$P$1,0))</f>
        <v>B</v>
      </c>
      <c r="Q843" t="str">
        <f>IF(Q842&gt;R842,$Q$1,IF(Q842&lt;R842,$R$1,0))</f>
        <v>B</v>
      </c>
      <c r="S843" t="str">
        <f>IF(S842&gt;T842,$S$1,IF(S842&lt;T842,$T$1,0))</f>
        <v>C</v>
      </c>
    </row>
    <row r="844" spans="1:20" x14ac:dyDescent="0.25">
      <c r="A844">
        <f t="shared" si="26"/>
        <v>843</v>
      </c>
      <c r="B844">
        <f t="shared" si="27"/>
        <v>211</v>
      </c>
      <c r="C844" t="str">
        <f>INDEX('VBA code_permu_wo_repettn'!$T$3:$Y$6,COUNTIF('Profile-matrices_Condorcet'!$B$2:$B844,'Profile-matrices_Condorcet'!$B844),MATCH(INDEX('numeric possibilities'!D$3:D$1298,VLOOKUP($B844,'numeric possibilities'!$C$3:$G$1298,1)),'VBA code_permu_wo_repettn'!$T$2:$Y$2))</f>
        <v>C</v>
      </c>
      <c r="D844" t="str">
        <f>INDEX('VBA code_permu_wo_repettn'!$AA$3:$AF$6,COUNTIF('Profile-matrices_Condorcet'!$B$2:$B844,'Profile-matrices_Condorcet'!$B844),MATCH(INDEX('numeric possibilities'!E$3:E$1298,VLOOKUP($B844,'numeric possibilities'!$C$3:$G$1298,1)),'VBA code_permu_wo_repettn'!$AA$2:$AF$2))</f>
        <v>C</v>
      </c>
      <c r="E844" t="str">
        <f>INDEX('VBA code_permu_wo_repettn'!$AH$3:$AM$6,COUNTIF('Profile-matrices_Condorcet'!$B$2:$B844,'Profile-matrices_Condorcet'!$B844),MATCH(INDEX('numeric possibilities'!F$3:F$1298,VLOOKUP($B844,'numeric possibilities'!$C$3:$G$1298,1)),'VBA code_permu_wo_repettn'!$AH$2:$AM$2))</f>
        <v>B</v>
      </c>
      <c r="F844" t="str">
        <f>INDEX('VBA code_permu_wo_repettn'!$AO$3:$AT$6,COUNTIF('Profile-matrices_Condorcet'!$B$2:$B844,'Profile-matrices_Condorcet'!$B844),MATCH(INDEX('numeric possibilities'!G$3:G$1298,VLOOKUP($B844,'numeric possibilities'!$C$3:$G$1298,1)),'VBA code_permu_wo_repettn'!$AO$2:$AT$2))</f>
        <v>B</v>
      </c>
      <c r="I844" t="s">
        <v>0</v>
      </c>
      <c r="J844" t="s">
        <v>1</v>
      </c>
      <c r="K844" t="s">
        <v>2</v>
      </c>
      <c r="L844" t="s">
        <v>3</v>
      </c>
    </row>
    <row r="845" spans="1:20" x14ac:dyDescent="0.25">
      <c r="A845">
        <f t="shared" si="26"/>
        <v>844</v>
      </c>
      <c r="B845">
        <f t="shared" si="27"/>
        <v>211</v>
      </c>
      <c r="C845" t="str">
        <f>INDEX('VBA code_permu_wo_repettn'!$T$3:$Y$6,COUNTIF('Profile-matrices_Condorcet'!$B$2:$B845,'Profile-matrices_Condorcet'!$B845),MATCH(INDEX('numeric possibilities'!D$3:D$1298,VLOOKUP($B845,'numeric possibilities'!$C$3:$G$1298,1)),'VBA code_permu_wo_repettn'!$T$2:$Y$2))</f>
        <v>D</v>
      </c>
      <c r="D845" t="str">
        <f>INDEX('VBA code_permu_wo_repettn'!$AA$3:$AF$6,COUNTIF('Profile-matrices_Condorcet'!$B$2:$B845,'Profile-matrices_Condorcet'!$B845),MATCH(INDEX('numeric possibilities'!E$3:E$1298,VLOOKUP($B845,'numeric possibilities'!$C$3:$G$1298,1)),'VBA code_permu_wo_repettn'!$AA$2:$AF$2))</f>
        <v>A</v>
      </c>
      <c r="E845" t="str">
        <f>INDEX('VBA code_permu_wo_repettn'!$AH$3:$AM$6,COUNTIF('Profile-matrices_Condorcet'!$B$2:$B845,'Profile-matrices_Condorcet'!$B845),MATCH(INDEX('numeric possibilities'!F$3:F$1298,VLOOKUP($B845,'numeric possibilities'!$C$3:$G$1298,1)),'VBA code_permu_wo_repettn'!$AH$2:$AM$2))</f>
        <v>A</v>
      </c>
      <c r="F845" t="str">
        <f>INDEX('VBA code_permu_wo_repettn'!$AO$3:$AT$6,COUNTIF('Profile-matrices_Condorcet'!$B$2:$B845,'Profile-matrices_Condorcet'!$B845),MATCH(INDEX('numeric possibilities'!G$3:G$1298,VLOOKUP($B845,'numeric possibilities'!$C$3:$G$1298,1)),'VBA code_permu_wo_repettn'!$AO$2:$AT$2))</f>
        <v>C</v>
      </c>
      <c r="G845" t="str">
        <f>IF(MAX(I845:L845)&gt;='numeric possibilities'!$B$4/2,INDEX('Profile-matrices_Condorcet'!I844:L844,1,MATCH(MAX('Profile-matrices_Condorcet'!I845:L845),'Profile-matrices_Condorcet'!I845:L845,0)),"NCW")</f>
        <v>B</v>
      </c>
      <c r="H845" t="s">
        <v>13</v>
      </c>
      <c r="I845" s="3">
        <f>COUNTIF($I843:$S843,I844)</f>
        <v>0</v>
      </c>
      <c r="J845" s="3">
        <f>COUNTIF($I843:$S843,J844)</f>
        <v>3</v>
      </c>
      <c r="K845" s="3">
        <f>COUNTIF($I843:$S843,K844)</f>
        <v>2</v>
      </c>
      <c r="L845" s="3">
        <f>COUNTIF($I843:$S843,L844)</f>
        <v>1</v>
      </c>
    </row>
    <row r="846" spans="1:20" x14ac:dyDescent="0.25">
      <c r="A846">
        <f t="shared" ref="A846:A909" si="28">A845+1</f>
        <v>845</v>
      </c>
      <c r="B846">
        <f t="shared" ref="B846:B909" si="29">IF((ROW()-1)&lt;=4*B845,B845,B845+1)</f>
        <v>212</v>
      </c>
      <c r="C846" t="str">
        <f>INDEX('VBA code_permu_wo_repettn'!$T$3:$Y$6,COUNTIF('Profile-matrices_Condorcet'!$B$2:$B846,'Profile-matrices_Condorcet'!$B846),MATCH(INDEX('numeric possibilities'!D$3:D$1298,VLOOKUP($B846,'numeric possibilities'!$C$3:$G$1298,1)),'VBA code_permu_wo_repettn'!$T$2:$Y$2))</f>
        <v>A</v>
      </c>
      <c r="D846" t="str">
        <f>INDEX('VBA code_permu_wo_repettn'!$AA$3:$AF$6,COUNTIF('Profile-matrices_Condorcet'!$B$2:$B846,'Profile-matrices_Condorcet'!$B846),MATCH(INDEX('numeric possibilities'!E$3:E$1298,VLOOKUP($B846,'numeric possibilities'!$C$3:$G$1298,1)),'VBA code_permu_wo_repettn'!$AA$2:$AF$2))</f>
        <v>B</v>
      </c>
      <c r="E846" t="str">
        <f>INDEX('VBA code_permu_wo_repettn'!$AH$3:$AM$6,COUNTIF('Profile-matrices_Condorcet'!$B$2:$B846,'Profile-matrices_Condorcet'!$B846),MATCH(INDEX('numeric possibilities'!F$3:F$1298,VLOOKUP($B846,'numeric possibilities'!$C$3:$G$1298,1)),'VBA code_permu_wo_repettn'!$AH$2:$AM$2))</f>
        <v>C</v>
      </c>
      <c r="F846" t="str">
        <f>INDEX('VBA code_permu_wo_repettn'!$AO$3:$AT$6,COUNTIF('Profile-matrices_Condorcet'!$B$2:$B846,'Profile-matrices_Condorcet'!$B846),MATCH(INDEX('numeric possibilities'!G$3:G$1298,VLOOKUP($B846,'numeric possibilities'!$C$3:$G$1298,1)),'VBA code_permu_wo_repettn'!$AO$2:$AT$2))</f>
        <v>D</v>
      </c>
      <c r="H846" t="s">
        <v>14</v>
      </c>
      <c r="I846" s="3">
        <f>IF(MATCH(I$1,$C846:$C849,0)&lt;(MATCH(J$1,$C846:$C849,0)),1*a_vote,0)+IF(MATCH(I$1,$D846:$D849,0)&lt;MATCH(J$1,$D846:$D849,0),1*b_vote,0)+IF(MATCH(I$1,$E846:$E849,0)&lt;MATCH(J$1,$E846:$E849,0),1*c_vote,0)+IF(MATCH(I$1,$F846:$F849,0)&lt;MATCH(J$1,$F846:$F849,0),1*d_vote,0)</f>
        <v>0.49</v>
      </c>
      <c r="J846" s="3">
        <f>IF(MATCH(I$1,$C846:$C849,0)&gt;(MATCH(J$1,$C846:$C849,0)),1*a_vote,0)+IF(MATCH(I$1,$D846:$D849,0)&gt;MATCH(J$1,$D846:$D849,0),1*b_vote,0)+IF(MATCH(I$1,$E846:$E849,0)&gt;MATCH(J$1,$E846:$E849,0),1*c_vote,0)+IF(MATCH(I$1,$F846:$F849,0)&gt;MATCH(J$1,$F846:$F849,0),1*d_vote,0)</f>
        <v>0.51</v>
      </c>
      <c r="K846" s="3">
        <f>IF(MATCH($K$1,$C846:$C849,0)&lt;(MATCH($L$1,$C846:$C849,0)),1*a_vote,0)+IF(MATCH($K$1,$D846:$D849,0)&lt;MATCH($L$1,$D846:$D849,0),1*b_vote,0)+IF(MATCH($K$1,$E846:$E849,0)&lt;MATCH($L$1,$E846:$E849,0),1*c_vote,0)+IF(MATCH($K$1,$F846:$F849,0)&lt;MATCH($L$1,$F846:$F849,0),1*d_vote,0)</f>
        <v>0.49</v>
      </c>
      <c r="L846" s="3">
        <f>IF(MATCH(K$1,$C846:$C849,0)&gt;(MATCH(L$1,$C846:$C849,0)),1*a_vote,0)+IF(MATCH(K$1,$D846:$D849,0)&gt;MATCH(L$1,$D846:$D849,0),1*b_vote,0)+IF(MATCH(K$1,$E846:$E849,0)&gt;MATCH(L$1,$E846:$E849,0),1*c_vote,0)+IF(MATCH(K$1,$F846:$F849,0)&gt;MATCH(L$1,$F846:$F849,0),1*d_vote,0)</f>
        <v>0.51</v>
      </c>
      <c r="M846" s="3">
        <f>IF(MATCH($M$1,$C846:$C849,0)&lt;(MATCH($N$1,$C846:$C849,0)),1*a_vote,0)+IF(MATCH($M$1,$D846:$D849,0)&lt;MATCH($N$1,$D846:$D849,0),1*b_vote,0)+IF(MATCH($M$1,$E846:$E849,0)&lt;MATCH($N$1,$E846:$E849,0),1*c_vote,0)+IF(MATCH($M$1,$F846:$F849,0)&lt;MATCH($N$1,$F846:$F849,0),1*d_vote,0)</f>
        <v>0.27</v>
      </c>
      <c r="N846" s="3">
        <f>IF(MATCH(M$1,$C846:$C849,0)&gt;(MATCH(N$1,$C846:$C849,0)),1*a_vote,0)+IF(MATCH(M$1,$D846:$D849,0)&gt;MATCH(N$1,$D846:$D849,0),1*b_vote,0)+IF(MATCH(M$1,$E846:$E849,0)&gt;MATCH(N$1,$E846:$E849,0),1*c_vote,0)+IF(MATCH(M$1,$F846:$F849,0)&gt;MATCH(N$1,$F846:$F849,0),1*d_vote,0)</f>
        <v>0.73</v>
      </c>
      <c r="O846" s="3">
        <f>IF(MATCH($O$1,$C846:$C849,0)&lt;(MATCH($P$1,$C846:$C849,0)),1*a_vote,0)+IF(MATCH($O$1,$D846:$D849,0)&lt;MATCH($P$1,$D846:$D849,0),1*b_vote,0)+IF(MATCH($O$1,$E846:$E849,0)&lt;MATCH($P$1,$E846:$E849,0),1*c_vote,0)+IF(MATCH($O$1,$F846:$F849,0)&lt;MATCH($P$1,$F846:$F849,0),1*d_vote,0)</f>
        <v>0.75</v>
      </c>
      <c r="P846" s="3">
        <f>IF(MATCH(O$1,$C846:$C849,0)&gt;(MATCH(P$1,$C846:$C849,0)),1*a_vote,0)+IF(MATCH(O$1,$D846:$D849,0)&gt;MATCH(P$1,$D846:$D849,0),1*b_vote,0)+IF(MATCH(O$1,$E846:$E849,0)&gt;MATCH(P$1,$E846:$E849,0),1*c_vote,0)+IF(MATCH(O$1,$F846:$F849,0)&gt;MATCH(P$1,$F846:$F849,0),1*d_vote,0)</f>
        <v>0.25</v>
      </c>
      <c r="Q846" s="3">
        <f>IF(MATCH($Q$1,$C846:$C849,0)&lt;(MATCH($R$1,$C846:$C849,0)),1*a_vote,0)+IF(MATCH($Q$1,$D846:$D849,0)&lt;MATCH($R$1,$D846:$D849,0),1*b_vote,0)+IF(MATCH($Q$1,$E846:$E849,0)&lt;MATCH($R$1,$E846:$E849,0),1*c_vote,0)+IF(MATCH($Q$1,$F846:$F849,0)&lt;MATCH($R$1,$F846:$F849,0),1*d_vote,0)</f>
        <v>0.53</v>
      </c>
      <c r="R846" s="3">
        <f>IF(MATCH(Q$1,$C846:$C849,0)&gt;(MATCH(R$1,$C846:$C849,0)),1*a_vote,0)+IF(MATCH(Q$1,$D846:$D849,0)&gt;MATCH(R$1,$D846:$D849,0),1*b_vote,0)+IF(MATCH(Q$1,$E846:$E849,0)&gt;MATCH(R$1,$E846:$E849,0),1*c_vote,0)+IF(MATCH(Q$1,$F846:$F849,0)&gt;MATCH(R$1,$F846:$F849,0),1*d_vote,0)</f>
        <v>0.47</v>
      </c>
      <c r="S846" s="3">
        <f>IF(MATCH($S$1,$C846:$C849,0)&lt;(MATCH($T$1,$C846:$C849,0)),1*a_vote,0)+IF(MATCH($S$1,$D846:$D849,0)&lt;MATCH($T$1,$D846:$D849,0),1*b_vote,0)+IF(MATCH($S$1,$E846:$E849,0)&lt;MATCH($T$1,$E846:$E849,0),1*c_vote,0)+IF(MATCH($S$1,$F846:$F849,0)&lt;MATCH($T$1,$F846:$F849,0),1*d_vote,0)</f>
        <v>0.25</v>
      </c>
      <c r="T846" s="3">
        <f>IF(MATCH(S$1,$C846:$C849,0)&gt;(MATCH(T$1,$C846:$C849,0)),1*a_vote,0)+IF(MATCH(S$1,$D846:$D849,0)&gt;MATCH(T$1,$D846:$D849,0),1*b_vote,0)+IF(MATCH(S$1,$E846:$E849,0)&gt;MATCH(T$1,$E846:$E849,0),1*c_vote,0)+IF(MATCH(S$1,$F846:$F849,0)&gt;MATCH(T$1,$F846:$F849,0),1*d_vote,0)</f>
        <v>0.75</v>
      </c>
    </row>
    <row r="847" spans="1:20" x14ac:dyDescent="0.25">
      <c r="A847">
        <f t="shared" si="28"/>
        <v>846</v>
      </c>
      <c r="B847">
        <f t="shared" si="29"/>
        <v>212</v>
      </c>
      <c r="C847" t="str">
        <f>INDEX('VBA code_permu_wo_repettn'!$T$3:$Y$6,COUNTIF('Profile-matrices_Condorcet'!$B$2:$B847,'Profile-matrices_Condorcet'!$B847),MATCH(INDEX('numeric possibilities'!D$3:D$1298,VLOOKUP($B847,'numeric possibilities'!$C$3:$G$1298,1)),'VBA code_permu_wo_repettn'!$T$2:$Y$2))</f>
        <v>B</v>
      </c>
      <c r="D847" t="str">
        <f>INDEX('VBA code_permu_wo_repettn'!$AA$3:$AF$6,COUNTIF('Profile-matrices_Condorcet'!$B$2:$B847,'Profile-matrices_Condorcet'!$B847),MATCH(INDEX('numeric possibilities'!E$3:E$1298,VLOOKUP($B847,'numeric possibilities'!$C$3:$G$1298,1)),'VBA code_permu_wo_repettn'!$AA$2:$AF$2))</f>
        <v>D</v>
      </c>
      <c r="E847" t="str">
        <f>INDEX('VBA code_permu_wo_repettn'!$AH$3:$AM$6,COUNTIF('Profile-matrices_Condorcet'!$B$2:$B847,'Profile-matrices_Condorcet'!$B847),MATCH(INDEX('numeric possibilities'!F$3:F$1298,VLOOKUP($B847,'numeric possibilities'!$C$3:$G$1298,1)),'VBA code_permu_wo_repettn'!$AH$2:$AM$2))</f>
        <v>D</v>
      </c>
      <c r="F847" t="str">
        <f>INDEX('VBA code_permu_wo_repettn'!$AO$3:$AT$6,COUNTIF('Profile-matrices_Condorcet'!$B$2:$B847,'Profile-matrices_Condorcet'!$B847),MATCH(INDEX('numeric possibilities'!G$3:G$1298,VLOOKUP($B847,'numeric possibilities'!$C$3:$G$1298,1)),'VBA code_permu_wo_repettn'!$AO$2:$AT$2))</f>
        <v>A</v>
      </c>
      <c r="H847" t="s">
        <v>15</v>
      </c>
      <c r="I847" t="str">
        <f>IF(I846&gt;J846,$I$1,IF(I846&lt;J846,$J$1,0))</f>
        <v>B</v>
      </c>
      <c r="K847" t="str">
        <f>IF(K846&gt;L846,$K$1,IF(K846&lt;L846,$L$1,0))</f>
        <v>C</v>
      </c>
      <c r="M847" t="str">
        <f>IF(M846&gt;N846,$M$1,IF(M846&lt;N846,$N$1,0))</f>
        <v>D</v>
      </c>
      <c r="O847" t="str">
        <f>IF(O846&gt;P846,$O$1,IF(O846&lt;P846,$P$1,0))</f>
        <v>B</v>
      </c>
      <c r="Q847" t="str">
        <f>IF(Q846&gt;R846,$Q$1,IF(Q846&lt;R846,$R$1,0))</f>
        <v>B</v>
      </c>
      <c r="S847" t="str">
        <f>IF(S846&gt;T846,$S$1,IF(S846&lt;T846,$T$1,0))</f>
        <v>D</v>
      </c>
    </row>
    <row r="848" spans="1:20" x14ac:dyDescent="0.25">
      <c r="A848">
        <f t="shared" si="28"/>
        <v>847</v>
      </c>
      <c r="B848">
        <f t="shared" si="29"/>
        <v>212</v>
      </c>
      <c r="C848" t="str">
        <f>INDEX('VBA code_permu_wo_repettn'!$T$3:$Y$6,COUNTIF('Profile-matrices_Condorcet'!$B$2:$B848,'Profile-matrices_Condorcet'!$B848),MATCH(INDEX('numeric possibilities'!D$3:D$1298,VLOOKUP($B848,'numeric possibilities'!$C$3:$G$1298,1)),'VBA code_permu_wo_repettn'!$T$2:$Y$2))</f>
        <v>D</v>
      </c>
      <c r="D848" t="str">
        <f>INDEX('VBA code_permu_wo_repettn'!$AA$3:$AF$6,COUNTIF('Profile-matrices_Condorcet'!$B$2:$B848,'Profile-matrices_Condorcet'!$B848),MATCH(INDEX('numeric possibilities'!E$3:E$1298,VLOOKUP($B848,'numeric possibilities'!$C$3:$G$1298,1)),'VBA code_permu_wo_repettn'!$AA$2:$AF$2))</f>
        <v>C</v>
      </c>
      <c r="E848" t="str">
        <f>INDEX('VBA code_permu_wo_repettn'!$AH$3:$AM$6,COUNTIF('Profile-matrices_Condorcet'!$B$2:$B848,'Profile-matrices_Condorcet'!$B848),MATCH(INDEX('numeric possibilities'!F$3:F$1298,VLOOKUP($B848,'numeric possibilities'!$C$3:$G$1298,1)),'VBA code_permu_wo_repettn'!$AH$2:$AM$2))</f>
        <v>B</v>
      </c>
      <c r="F848" t="str">
        <f>INDEX('VBA code_permu_wo_repettn'!$AO$3:$AT$6,COUNTIF('Profile-matrices_Condorcet'!$B$2:$B848,'Profile-matrices_Condorcet'!$B848),MATCH(INDEX('numeric possibilities'!G$3:G$1298,VLOOKUP($B848,'numeric possibilities'!$C$3:$G$1298,1)),'VBA code_permu_wo_repettn'!$AO$2:$AT$2))</f>
        <v>B</v>
      </c>
      <c r="I848" t="s">
        <v>0</v>
      </c>
      <c r="J848" t="s">
        <v>1</v>
      </c>
      <c r="K848" t="s">
        <v>2</v>
      </c>
      <c r="L848" t="s">
        <v>3</v>
      </c>
    </row>
    <row r="849" spans="1:20" x14ac:dyDescent="0.25">
      <c r="A849">
        <f t="shared" si="28"/>
        <v>848</v>
      </c>
      <c r="B849">
        <f t="shared" si="29"/>
        <v>212</v>
      </c>
      <c r="C849" t="str">
        <f>INDEX('VBA code_permu_wo_repettn'!$T$3:$Y$6,COUNTIF('Profile-matrices_Condorcet'!$B$2:$B849,'Profile-matrices_Condorcet'!$B849),MATCH(INDEX('numeric possibilities'!D$3:D$1298,VLOOKUP($B849,'numeric possibilities'!$C$3:$G$1298,1)),'VBA code_permu_wo_repettn'!$T$2:$Y$2))</f>
        <v>C</v>
      </c>
      <c r="D849" t="str">
        <f>INDEX('VBA code_permu_wo_repettn'!$AA$3:$AF$6,COUNTIF('Profile-matrices_Condorcet'!$B$2:$B849,'Profile-matrices_Condorcet'!$B849),MATCH(INDEX('numeric possibilities'!E$3:E$1298,VLOOKUP($B849,'numeric possibilities'!$C$3:$G$1298,1)),'VBA code_permu_wo_repettn'!$AA$2:$AF$2))</f>
        <v>A</v>
      </c>
      <c r="E849" t="str">
        <f>INDEX('VBA code_permu_wo_repettn'!$AH$3:$AM$6,COUNTIF('Profile-matrices_Condorcet'!$B$2:$B849,'Profile-matrices_Condorcet'!$B849),MATCH(INDEX('numeric possibilities'!F$3:F$1298,VLOOKUP($B849,'numeric possibilities'!$C$3:$G$1298,1)),'VBA code_permu_wo_repettn'!$AH$2:$AM$2))</f>
        <v>A</v>
      </c>
      <c r="F849" t="str">
        <f>INDEX('VBA code_permu_wo_repettn'!$AO$3:$AT$6,COUNTIF('Profile-matrices_Condorcet'!$B$2:$B849,'Profile-matrices_Condorcet'!$B849),MATCH(INDEX('numeric possibilities'!G$3:G$1298,VLOOKUP($B849,'numeric possibilities'!$C$3:$G$1298,1)),'VBA code_permu_wo_repettn'!$AO$2:$AT$2))</f>
        <v>C</v>
      </c>
      <c r="G849" t="str">
        <f>IF(MAX(I849:L849)&gt;='numeric possibilities'!$B$4/2,INDEX('Profile-matrices_Condorcet'!I848:L848,1,MATCH(MAX('Profile-matrices_Condorcet'!I849:L849),'Profile-matrices_Condorcet'!I849:L849,0)),"NCW")</f>
        <v>B</v>
      </c>
      <c r="H849" t="s">
        <v>13</v>
      </c>
      <c r="I849" s="3">
        <f>COUNTIF($I847:$S847,I848)</f>
        <v>0</v>
      </c>
      <c r="J849" s="3">
        <f>COUNTIF($I847:$S847,J848)</f>
        <v>3</v>
      </c>
      <c r="K849" s="3">
        <f>COUNTIF($I847:$S847,K848)</f>
        <v>1</v>
      </c>
      <c r="L849" s="3">
        <f>COUNTIF($I847:$S847,L848)</f>
        <v>2</v>
      </c>
    </row>
    <row r="850" spans="1:20" x14ac:dyDescent="0.25">
      <c r="A850">
        <f t="shared" si="28"/>
        <v>849</v>
      </c>
      <c r="B850">
        <f t="shared" si="29"/>
        <v>213</v>
      </c>
      <c r="C850" t="str">
        <f>INDEX('VBA code_permu_wo_repettn'!$T$3:$Y$6,COUNTIF('Profile-matrices_Condorcet'!$B$2:$B850,'Profile-matrices_Condorcet'!$B850),MATCH(INDEX('numeric possibilities'!D$3:D$1298,VLOOKUP($B850,'numeric possibilities'!$C$3:$G$1298,1)),'VBA code_permu_wo_repettn'!$T$2:$Y$2))</f>
        <v>A</v>
      </c>
      <c r="D850" t="str">
        <f>INDEX('VBA code_permu_wo_repettn'!$AA$3:$AF$6,COUNTIF('Profile-matrices_Condorcet'!$B$2:$B850,'Profile-matrices_Condorcet'!$B850),MATCH(INDEX('numeric possibilities'!E$3:E$1298,VLOOKUP($B850,'numeric possibilities'!$C$3:$G$1298,1)),'VBA code_permu_wo_repettn'!$AA$2:$AF$2))</f>
        <v>B</v>
      </c>
      <c r="E850" t="str">
        <f>INDEX('VBA code_permu_wo_repettn'!$AH$3:$AM$6,COUNTIF('Profile-matrices_Condorcet'!$B$2:$B850,'Profile-matrices_Condorcet'!$B850),MATCH(INDEX('numeric possibilities'!F$3:F$1298,VLOOKUP($B850,'numeric possibilities'!$C$3:$G$1298,1)),'VBA code_permu_wo_repettn'!$AH$2:$AM$2))</f>
        <v>C</v>
      </c>
      <c r="F850" t="str">
        <f>INDEX('VBA code_permu_wo_repettn'!$AO$3:$AT$6,COUNTIF('Profile-matrices_Condorcet'!$B$2:$B850,'Profile-matrices_Condorcet'!$B850),MATCH(INDEX('numeric possibilities'!G$3:G$1298,VLOOKUP($B850,'numeric possibilities'!$C$3:$G$1298,1)),'VBA code_permu_wo_repettn'!$AO$2:$AT$2))</f>
        <v>D</v>
      </c>
      <c r="H850" t="s">
        <v>14</v>
      </c>
      <c r="I850" s="3">
        <f>IF(MATCH(I$1,$C850:$C853,0)&lt;(MATCH(J$1,$C850:$C853,0)),1*a_vote,0)+IF(MATCH(I$1,$D850:$D853,0)&lt;MATCH(J$1,$D850:$D853,0),1*b_vote,0)+IF(MATCH(I$1,$E850:$E853,0)&lt;MATCH(J$1,$E850:$E853,0),1*c_vote,0)+IF(MATCH(I$1,$F850:$F853,0)&lt;MATCH(J$1,$F850:$F853,0),1*d_vote,0)</f>
        <v>0.49</v>
      </c>
      <c r="J850" s="3">
        <f>IF(MATCH(I$1,$C850:$C853,0)&gt;(MATCH(J$1,$C850:$C853,0)),1*a_vote,0)+IF(MATCH(I$1,$D850:$D853,0)&gt;MATCH(J$1,$D850:$D853,0),1*b_vote,0)+IF(MATCH(I$1,$E850:$E853,0)&gt;MATCH(J$1,$E850:$E853,0),1*c_vote,0)+IF(MATCH(I$1,$F850:$F853,0)&gt;MATCH(J$1,$F850:$F853,0),1*d_vote,0)</f>
        <v>0.51</v>
      </c>
      <c r="K850" s="3">
        <f>IF(MATCH($K$1,$C850:$C853,0)&lt;(MATCH($L$1,$C850:$C853,0)),1*a_vote,0)+IF(MATCH($K$1,$D850:$D853,0)&lt;MATCH($L$1,$D850:$D853,0),1*b_vote,0)+IF(MATCH($K$1,$E850:$E853,0)&lt;MATCH($L$1,$E850:$E853,0),1*c_vote,0)+IF(MATCH($K$1,$F850:$F853,0)&lt;MATCH($L$1,$F850:$F853,0),1*d_vote,0)</f>
        <v>0.49</v>
      </c>
      <c r="L850" s="3">
        <f>IF(MATCH(K$1,$C850:$C853,0)&gt;(MATCH(L$1,$C850:$C853,0)),1*a_vote,0)+IF(MATCH(K$1,$D850:$D853,0)&gt;MATCH(L$1,$D850:$D853,0),1*b_vote,0)+IF(MATCH(K$1,$E850:$E853,0)&gt;MATCH(L$1,$E850:$E853,0),1*c_vote,0)+IF(MATCH(K$1,$F850:$F853,0)&gt;MATCH(L$1,$F850:$F853,0),1*d_vote,0)</f>
        <v>0.51</v>
      </c>
      <c r="M850" s="3">
        <f>IF(MATCH($M$1,$C850:$C853,0)&lt;(MATCH($N$1,$C850:$C853,0)),1*a_vote,0)+IF(MATCH($M$1,$D850:$D853,0)&lt;MATCH($N$1,$D850:$D853,0),1*b_vote,0)+IF(MATCH($M$1,$E850:$E853,0)&lt;MATCH($N$1,$E850:$E853,0),1*c_vote,0)+IF(MATCH($M$1,$F850:$F853,0)&lt;MATCH($N$1,$F850:$F853,0),1*d_vote,0)</f>
        <v>0.27</v>
      </c>
      <c r="N850" s="3">
        <f>IF(MATCH(M$1,$C850:$C853,0)&gt;(MATCH(N$1,$C850:$C853,0)),1*a_vote,0)+IF(MATCH(M$1,$D850:$D853,0)&gt;MATCH(N$1,$D850:$D853,0),1*b_vote,0)+IF(MATCH(M$1,$E850:$E853,0)&gt;MATCH(N$1,$E850:$E853,0),1*c_vote,0)+IF(MATCH(M$1,$F850:$F853,0)&gt;MATCH(N$1,$F850:$F853,0),1*d_vote,0)</f>
        <v>0.73</v>
      </c>
      <c r="O850" s="3">
        <f>IF(MATCH($O$1,$C850:$C853,0)&lt;(MATCH($P$1,$C850:$C853,0)),1*a_vote,0)+IF(MATCH($O$1,$D850:$D853,0)&lt;MATCH($P$1,$D850:$D853,0),1*b_vote,0)+IF(MATCH($O$1,$E850:$E853,0)&lt;MATCH($P$1,$E850:$E853,0),1*c_vote,0)+IF(MATCH($O$1,$F850:$F853,0)&lt;MATCH($P$1,$F850:$F853,0),1*d_vote,0)</f>
        <v>0.48</v>
      </c>
      <c r="P850" s="3">
        <f>IF(MATCH(O$1,$C850:$C853,0)&gt;(MATCH(P$1,$C850:$C853,0)),1*a_vote,0)+IF(MATCH(O$1,$D850:$D853,0)&gt;MATCH(P$1,$D850:$D853,0),1*b_vote,0)+IF(MATCH(O$1,$E850:$E853,0)&gt;MATCH(P$1,$E850:$E853,0),1*c_vote,0)+IF(MATCH(O$1,$F850:$F853,0)&gt;MATCH(P$1,$F850:$F853,0),1*d_vote,0)</f>
        <v>0.52</v>
      </c>
      <c r="Q850" s="3">
        <f>IF(MATCH($Q$1,$C850:$C853,0)&lt;(MATCH($R$1,$C850:$C853,0)),1*a_vote,0)+IF(MATCH($Q$1,$D850:$D853,0)&lt;MATCH($R$1,$D850:$D853,0),1*b_vote,0)+IF(MATCH($Q$1,$E850:$E853,0)&lt;MATCH($R$1,$E850:$E853,0),1*c_vote,0)+IF(MATCH($Q$1,$F850:$F853,0)&lt;MATCH($R$1,$F850:$F853,0),1*d_vote,0)</f>
        <v>0.53</v>
      </c>
      <c r="R850" s="3">
        <f>IF(MATCH(Q$1,$C850:$C853,0)&gt;(MATCH(R$1,$C850:$C853,0)),1*a_vote,0)+IF(MATCH(Q$1,$D850:$D853,0)&gt;MATCH(R$1,$D850:$D853,0),1*b_vote,0)+IF(MATCH(Q$1,$E850:$E853,0)&gt;MATCH(R$1,$E850:$E853,0),1*c_vote,0)+IF(MATCH(Q$1,$F850:$F853,0)&gt;MATCH(R$1,$F850:$F853,0),1*d_vote,0)</f>
        <v>0.47</v>
      </c>
      <c r="S850" s="3">
        <f>IF(MATCH($S$1,$C850:$C853,0)&lt;(MATCH($T$1,$C850:$C853,0)),1*a_vote,0)+IF(MATCH($S$1,$D850:$D853,0)&lt;MATCH($T$1,$D850:$D853,0),1*b_vote,0)+IF(MATCH($S$1,$E850:$E853,0)&lt;MATCH($T$1,$E850:$E853,0),1*c_vote,0)+IF(MATCH($S$1,$F850:$F853,0)&lt;MATCH($T$1,$F850:$F853,0),1*d_vote,0)</f>
        <v>0.52</v>
      </c>
      <c r="T850" s="3">
        <f>IF(MATCH(S$1,$C850:$C853,0)&gt;(MATCH(T$1,$C850:$C853,0)),1*a_vote,0)+IF(MATCH(S$1,$D850:$D853,0)&gt;MATCH(T$1,$D850:$D853,0),1*b_vote,0)+IF(MATCH(S$1,$E850:$E853,0)&gt;MATCH(T$1,$E850:$E853,0),1*c_vote,0)+IF(MATCH(S$1,$F850:$F853,0)&gt;MATCH(T$1,$F850:$F853,0),1*d_vote,0)</f>
        <v>0.48</v>
      </c>
    </row>
    <row r="851" spans="1:20" x14ac:dyDescent="0.25">
      <c r="A851">
        <f t="shared" si="28"/>
        <v>850</v>
      </c>
      <c r="B851">
        <f t="shared" si="29"/>
        <v>213</v>
      </c>
      <c r="C851" t="str">
        <f>INDEX('VBA code_permu_wo_repettn'!$T$3:$Y$6,COUNTIF('Profile-matrices_Condorcet'!$B$2:$B851,'Profile-matrices_Condorcet'!$B851),MATCH(INDEX('numeric possibilities'!D$3:D$1298,VLOOKUP($B851,'numeric possibilities'!$C$3:$G$1298,1)),'VBA code_permu_wo_repettn'!$T$2:$Y$2))</f>
        <v>C</v>
      </c>
      <c r="D851" t="str">
        <f>INDEX('VBA code_permu_wo_repettn'!$AA$3:$AF$6,COUNTIF('Profile-matrices_Condorcet'!$B$2:$B851,'Profile-matrices_Condorcet'!$B851),MATCH(INDEX('numeric possibilities'!E$3:E$1298,VLOOKUP($B851,'numeric possibilities'!$C$3:$G$1298,1)),'VBA code_permu_wo_repettn'!$AA$2:$AF$2))</f>
        <v>D</v>
      </c>
      <c r="E851" t="str">
        <f>INDEX('VBA code_permu_wo_repettn'!$AH$3:$AM$6,COUNTIF('Profile-matrices_Condorcet'!$B$2:$B851,'Profile-matrices_Condorcet'!$B851),MATCH(INDEX('numeric possibilities'!F$3:F$1298,VLOOKUP($B851,'numeric possibilities'!$C$3:$G$1298,1)),'VBA code_permu_wo_repettn'!$AH$2:$AM$2))</f>
        <v>D</v>
      </c>
      <c r="F851" t="str">
        <f>INDEX('VBA code_permu_wo_repettn'!$AO$3:$AT$6,COUNTIF('Profile-matrices_Condorcet'!$B$2:$B851,'Profile-matrices_Condorcet'!$B851),MATCH(INDEX('numeric possibilities'!G$3:G$1298,VLOOKUP($B851,'numeric possibilities'!$C$3:$G$1298,1)),'VBA code_permu_wo_repettn'!$AO$2:$AT$2))</f>
        <v>A</v>
      </c>
      <c r="H851" t="s">
        <v>15</v>
      </c>
      <c r="I851" t="str">
        <f>IF(I850&gt;J850,$I$1,IF(I850&lt;J850,$J$1,0))</f>
        <v>B</v>
      </c>
      <c r="K851" t="str">
        <f>IF(K850&gt;L850,$K$1,IF(K850&lt;L850,$L$1,0))</f>
        <v>C</v>
      </c>
      <c r="M851" t="str">
        <f>IF(M850&gt;N850,$M$1,IF(M850&lt;N850,$N$1,0))</f>
        <v>D</v>
      </c>
      <c r="O851" t="str">
        <f>IF(O850&gt;P850,$O$1,IF(O850&lt;P850,$P$1,0))</f>
        <v>C</v>
      </c>
      <c r="Q851" t="str">
        <f>IF(Q850&gt;R850,$Q$1,IF(Q850&lt;R850,$R$1,0))</f>
        <v>B</v>
      </c>
      <c r="S851" t="str">
        <f>IF(S850&gt;T850,$S$1,IF(S850&lt;T850,$T$1,0))</f>
        <v>C</v>
      </c>
    </row>
    <row r="852" spans="1:20" x14ac:dyDescent="0.25">
      <c r="A852">
        <f t="shared" si="28"/>
        <v>851</v>
      </c>
      <c r="B852">
        <f t="shared" si="29"/>
        <v>213</v>
      </c>
      <c r="C852" t="str">
        <f>INDEX('VBA code_permu_wo_repettn'!$T$3:$Y$6,COUNTIF('Profile-matrices_Condorcet'!$B$2:$B852,'Profile-matrices_Condorcet'!$B852),MATCH(INDEX('numeric possibilities'!D$3:D$1298,VLOOKUP($B852,'numeric possibilities'!$C$3:$G$1298,1)),'VBA code_permu_wo_repettn'!$T$2:$Y$2))</f>
        <v>B</v>
      </c>
      <c r="D852" t="str">
        <f>INDEX('VBA code_permu_wo_repettn'!$AA$3:$AF$6,COUNTIF('Profile-matrices_Condorcet'!$B$2:$B852,'Profile-matrices_Condorcet'!$B852),MATCH(INDEX('numeric possibilities'!E$3:E$1298,VLOOKUP($B852,'numeric possibilities'!$C$3:$G$1298,1)),'VBA code_permu_wo_repettn'!$AA$2:$AF$2))</f>
        <v>C</v>
      </c>
      <c r="E852" t="str">
        <f>INDEX('VBA code_permu_wo_repettn'!$AH$3:$AM$6,COUNTIF('Profile-matrices_Condorcet'!$B$2:$B852,'Profile-matrices_Condorcet'!$B852),MATCH(INDEX('numeric possibilities'!F$3:F$1298,VLOOKUP($B852,'numeric possibilities'!$C$3:$G$1298,1)),'VBA code_permu_wo_repettn'!$AH$2:$AM$2))</f>
        <v>B</v>
      </c>
      <c r="F852" t="str">
        <f>INDEX('VBA code_permu_wo_repettn'!$AO$3:$AT$6,COUNTIF('Profile-matrices_Condorcet'!$B$2:$B852,'Profile-matrices_Condorcet'!$B852),MATCH(INDEX('numeric possibilities'!G$3:G$1298,VLOOKUP($B852,'numeric possibilities'!$C$3:$G$1298,1)),'VBA code_permu_wo_repettn'!$AO$2:$AT$2))</f>
        <v>B</v>
      </c>
      <c r="I852" t="s">
        <v>0</v>
      </c>
      <c r="J852" t="s">
        <v>1</v>
      </c>
      <c r="K852" t="s">
        <v>2</v>
      </c>
      <c r="L852" t="s">
        <v>3</v>
      </c>
    </row>
    <row r="853" spans="1:20" x14ac:dyDescent="0.25">
      <c r="A853">
        <f t="shared" si="28"/>
        <v>852</v>
      </c>
      <c r="B853">
        <f t="shared" si="29"/>
        <v>213</v>
      </c>
      <c r="C853" t="str">
        <f>INDEX('VBA code_permu_wo_repettn'!$T$3:$Y$6,COUNTIF('Profile-matrices_Condorcet'!$B$2:$B853,'Profile-matrices_Condorcet'!$B853),MATCH(INDEX('numeric possibilities'!D$3:D$1298,VLOOKUP($B853,'numeric possibilities'!$C$3:$G$1298,1)),'VBA code_permu_wo_repettn'!$T$2:$Y$2))</f>
        <v>D</v>
      </c>
      <c r="D853" t="str">
        <f>INDEX('VBA code_permu_wo_repettn'!$AA$3:$AF$6,COUNTIF('Profile-matrices_Condorcet'!$B$2:$B853,'Profile-matrices_Condorcet'!$B853),MATCH(INDEX('numeric possibilities'!E$3:E$1298,VLOOKUP($B853,'numeric possibilities'!$C$3:$G$1298,1)),'VBA code_permu_wo_repettn'!$AA$2:$AF$2))</f>
        <v>A</v>
      </c>
      <c r="E853" t="str">
        <f>INDEX('VBA code_permu_wo_repettn'!$AH$3:$AM$6,COUNTIF('Profile-matrices_Condorcet'!$B$2:$B853,'Profile-matrices_Condorcet'!$B853),MATCH(INDEX('numeric possibilities'!F$3:F$1298,VLOOKUP($B853,'numeric possibilities'!$C$3:$G$1298,1)),'VBA code_permu_wo_repettn'!$AH$2:$AM$2))</f>
        <v>A</v>
      </c>
      <c r="F853" t="str">
        <f>INDEX('VBA code_permu_wo_repettn'!$AO$3:$AT$6,COUNTIF('Profile-matrices_Condorcet'!$B$2:$B853,'Profile-matrices_Condorcet'!$B853),MATCH(INDEX('numeric possibilities'!G$3:G$1298,VLOOKUP($B853,'numeric possibilities'!$C$3:$G$1298,1)),'VBA code_permu_wo_repettn'!$AO$2:$AT$2))</f>
        <v>C</v>
      </c>
      <c r="G853" t="str">
        <f>IF(MAX(I853:L853)&gt;='numeric possibilities'!$B$4/2,INDEX('Profile-matrices_Condorcet'!I852:L852,1,MATCH(MAX('Profile-matrices_Condorcet'!I853:L853),'Profile-matrices_Condorcet'!I853:L853,0)),"NCW")</f>
        <v>C</v>
      </c>
      <c r="H853" t="s">
        <v>13</v>
      </c>
      <c r="I853" s="3">
        <f>COUNTIF($I851:$S851,I852)</f>
        <v>0</v>
      </c>
      <c r="J853" s="3">
        <f>COUNTIF($I851:$S851,J852)</f>
        <v>2</v>
      </c>
      <c r="K853" s="3">
        <f>COUNTIF($I851:$S851,K852)</f>
        <v>3</v>
      </c>
      <c r="L853" s="3">
        <f>COUNTIF($I851:$S851,L852)</f>
        <v>1</v>
      </c>
    </row>
    <row r="854" spans="1:20" x14ac:dyDescent="0.25">
      <c r="A854">
        <f t="shared" si="28"/>
        <v>853</v>
      </c>
      <c r="B854">
        <f t="shared" si="29"/>
        <v>214</v>
      </c>
      <c r="C854" t="str">
        <f>INDEX('VBA code_permu_wo_repettn'!$T$3:$Y$6,COUNTIF('Profile-matrices_Condorcet'!$B$2:$B854,'Profile-matrices_Condorcet'!$B854),MATCH(INDEX('numeric possibilities'!D$3:D$1298,VLOOKUP($B854,'numeric possibilities'!$C$3:$G$1298,1)),'VBA code_permu_wo_repettn'!$T$2:$Y$2))</f>
        <v>A</v>
      </c>
      <c r="D854" t="str">
        <f>INDEX('VBA code_permu_wo_repettn'!$AA$3:$AF$6,COUNTIF('Profile-matrices_Condorcet'!$B$2:$B854,'Profile-matrices_Condorcet'!$B854),MATCH(INDEX('numeric possibilities'!E$3:E$1298,VLOOKUP($B854,'numeric possibilities'!$C$3:$G$1298,1)),'VBA code_permu_wo_repettn'!$AA$2:$AF$2))</f>
        <v>B</v>
      </c>
      <c r="E854" t="str">
        <f>INDEX('VBA code_permu_wo_repettn'!$AH$3:$AM$6,COUNTIF('Profile-matrices_Condorcet'!$B$2:$B854,'Profile-matrices_Condorcet'!$B854),MATCH(INDEX('numeric possibilities'!F$3:F$1298,VLOOKUP($B854,'numeric possibilities'!$C$3:$G$1298,1)),'VBA code_permu_wo_repettn'!$AH$2:$AM$2))</f>
        <v>C</v>
      </c>
      <c r="F854" t="str">
        <f>INDEX('VBA code_permu_wo_repettn'!$AO$3:$AT$6,COUNTIF('Profile-matrices_Condorcet'!$B$2:$B854,'Profile-matrices_Condorcet'!$B854),MATCH(INDEX('numeric possibilities'!G$3:G$1298,VLOOKUP($B854,'numeric possibilities'!$C$3:$G$1298,1)),'VBA code_permu_wo_repettn'!$AO$2:$AT$2))</f>
        <v>D</v>
      </c>
      <c r="H854" t="s">
        <v>14</v>
      </c>
      <c r="I854" s="3">
        <f>IF(MATCH(I$1,$C854:$C857,0)&lt;(MATCH(J$1,$C854:$C857,0)),1*a_vote,0)+IF(MATCH(I$1,$D854:$D857,0)&lt;MATCH(J$1,$D854:$D857,0),1*b_vote,0)+IF(MATCH(I$1,$E854:$E857,0)&lt;MATCH(J$1,$E854:$E857,0),1*c_vote,0)+IF(MATCH(I$1,$F854:$F857,0)&lt;MATCH(J$1,$F854:$F857,0),1*d_vote,0)</f>
        <v>0.49</v>
      </c>
      <c r="J854" s="3">
        <f>IF(MATCH(I$1,$C854:$C857,0)&gt;(MATCH(J$1,$C854:$C857,0)),1*a_vote,0)+IF(MATCH(I$1,$D854:$D857,0)&gt;MATCH(J$1,$D854:$D857,0),1*b_vote,0)+IF(MATCH(I$1,$E854:$E857,0)&gt;MATCH(J$1,$E854:$E857,0),1*c_vote,0)+IF(MATCH(I$1,$F854:$F857,0)&gt;MATCH(J$1,$F854:$F857,0),1*d_vote,0)</f>
        <v>0.51</v>
      </c>
      <c r="K854" s="3">
        <f>IF(MATCH($K$1,$C854:$C857,0)&lt;(MATCH($L$1,$C854:$C857,0)),1*a_vote,0)+IF(MATCH($K$1,$D854:$D857,0)&lt;MATCH($L$1,$D854:$D857,0),1*b_vote,0)+IF(MATCH($K$1,$E854:$E857,0)&lt;MATCH($L$1,$E854:$E857,0),1*c_vote,0)+IF(MATCH($K$1,$F854:$F857,0)&lt;MATCH($L$1,$F854:$F857,0),1*d_vote,0)</f>
        <v>0.49</v>
      </c>
      <c r="L854" s="3">
        <f>IF(MATCH(K$1,$C854:$C857,0)&gt;(MATCH(L$1,$C854:$C857,0)),1*a_vote,0)+IF(MATCH(K$1,$D854:$D857,0)&gt;MATCH(L$1,$D854:$D857,0),1*b_vote,0)+IF(MATCH(K$1,$E854:$E857,0)&gt;MATCH(L$1,$E854:$E857,0),1*c_vote,0)+IF(MATCH(K$1,$F854:$F857,0)&gt;MATCH(L$1,$F854:$F857,0),1*d_vote,0)</f>
        <v>0.51</v>
      </c>
      <c r="M854" s="3">
        <f>IF(MATCH($M$1,$C854:$C857,0)&lt;(MATCH($N$1,$C854:$C857,0)),1*a_vote,0)+IF(MATCH($M$1,$D854:$D857,0)&lt;MATCH($N$1,$D854:$D857,0),1*b_vote,0)+IF(MATCH($M$1,$E854:$E857,0)&lt;MATCH($N$1,$E854:$E857,0),1*c_vote,0)+IF(MATCH($M$1,$F854:$F857,0)&lt;MATCH($N$1,$F854:$F857,0),1*d_vote,0)</f>
        <v>0.27</v>
      </c>
      <c r="N854" s="3">
        <f>IF(MATCH(M$1,$C854:$C857,0)&gt;(MATCH(N$1,$C854:$C857,0)),1*a_vote,0)+IF(MATCH(M$1,$D854:$D857,0)&gt;MATCH(N$1,$D854:$D857,0),1*b_vote,0)+IF(MATCH(M$1,$E854:$E857,0)&gt;MATCH(N$1,$E854:$E857,0),1*c_vote,0)+IF(MATCH(M$1,$F854:$F857,0)&gt;MATCH(N$1,$F854:$F857,0),1*d_vote,0)</f>
        <v>0.73</v>
      </c>
      <c r="O854" s="3">
        <f>IF(MATCH($O$1,$C854:$C857,0)&lt;(MATCH($P$1,$C854:$C857,0)),1*a_vote,0)+IF(MATCH($O$1,$D854:$D857,0)&lt;MATCH($P$1,$D854:$D857,0),1*b_vote,0)+IF(MATCH($O$1,$E854:$E857,0)&lt;MATCH($P$1,$E854:$E857,0),1*c_vote,0)+IF(MATCH($O$1,$F854:$F857,0)&lt;MATCH($P$1,$F854:$F857,0),1*d_vote,0)</f>
        <v>0.48</v>
      </c>
      <c r="P854" s="3">
        <f>IF(MATCH(O$1,$C854:$C857,0)&gt;(MATCH(P$1,$C854:$C857,0)),1*a_vote,0)+IF(MATCH(O$1,$D854:$D857,0)&gt;MATCH(P$1,$D854:$D857,0),1*b_vote,0)+IF(MATCH(O$1,$E854:$E857,0)&gt;MATCH(P$1,$E854:$E857,0),1*c_vote,0)+IF(MATCH(O$1,$F854:$F857,0)&gt;MATCH(P$1,$F854:$F857,0),1*d_vote,0)</f>
        <v>0.52</v>
      </c>
      <c r="Q854" s="3">
        <f>IF(MATCH($Q$1,$C854:$C857,0)&lt;(MATCH($R$1,$C854:$C857,0)),1*a_vote,0)+IF(MATCH($Q$1,$D854:$D857,0)&lt;MATCH($R$1,$D854:$D857,0),1*b_vote,0)+IF(MATCH($Q$1,$E854:$E857,0)&lt;MATCH($R$1,$E854:$E857,0),1*c_vote,0)+IF(MATCH($Q$1,$F854:$F857,0)&lt;MATCH($R$1,$F854:$F857,0),1*d_vote,0)</f>
        <v>0.26</v>
      </c>
      <c r="R854" s="3">
        <f>IF(MATCH(Q$1,$C854:$C857,0)&gt;(MATCH(R$1,$C854:$C857,0)),1*a_vote,0)+IF(MATCH(Q$1,$D854:$D857,0)&gt;MATCH(R$1,$D854:$D857,0),1*b_vote,0)+IF(MATCH(Q$1,$E854:$E857,0)&gt;MATCH(R$1,$E854:$E857,0),1*c_vote,0)+IF(MATCH(Q$1,$F854:$F857,0)&gt;MATCH(R$1,$F854:$F857,0),1*d_vote,0)</f>
        <v>0.74</v>
      </c>
      <c r="S854" s="3">
        <f>IF(MATCH($S$1,$C854:$C857,0)&lt;(MATCH($T$1,$C854:$C857,0)),1*a_vote,0)+IF(MATCH($S$1,$D854:$D857,0)&lt;MATCH($T$1,$D854:$D857,0),1*b_vote,0)+IF(MATCH($S$1,$E854:$E857,0)&lt;MATCH($T$1,$E854:$E857,0),1*c_vote,0)+IF(MATCH($S$1,$F854:$F857,0)&lt;MATCH($T$1,$F854:$F857,0),1*d_vote,0)</f>
        <v>0.52</v>
      </c>
      <c r="T854" s="3">
        <f>IF(MATCH(S$1,$C854:$C857,0)&gt;(MATCH(T$1,$C854:$C857,0)),1*a_vote,0)+IF(MATCH(S$1,$D854:$D857,0)&gt;MATCH(T$1,$D854:$D857,0),1*b_vote,0)+IF(MATCH(S$1,$E854:$E857,0)&gt;MATCH(T$1,$E854:$E857,0),1*c_vote,0)+IF(MATCH(S$1,$F854:$F857,0)&gt;MATCH(T$1,$F854:$F857,0),1*d_vote,0)</f>
        <v>0.48</v>
      </c>
    </row>
    <row r="855" spans="1:20" x14ac:dyDescent="0.25">
      <c r="A855">
        <f t="shared" si="28"/>
        <v>854</v>
      </c>
      <c r="B855">
        <f t="shared" si="29"/>
        <v>214</v>
      </c>
      <c r="C855" t="str">
        <f>INDEX('VBA code_permu_wo_repettn'!$T$3:$Y$6,COUNTIF('Profile-matrices_Condorcet'!$B$2:$B855,'Profile-matrices_Condorcet'!$B855),MATCH(INDEX('numeric possibilities'!D$3:D$1298,VLOOKUP($B855,'numeric possibilities'!$C$3:$G$1298,1)),'VBA code_permu_wo_repettn'!$T$2:$Y$2))</f>
        <v>C</v>
      </c>
      <c r="D855" t="str">
        <f>INDEX('VBA code_permu_wo_repettn'!$AA$3:$AF$6,COUNTIF('Profile-matrices_Condorcet'!$B$2:$B855,'Profile-matrices_Condorcet'!$B855),MATCH(INDEX('numeric possibilities'!E$3:E$1298,VLOOKUP($B855,'numeric possibilities'!$C$3:$G$1298,1)),'VBA code_permu_wo_repettn'!$AA$2:$AF$2))</f>
        <v>D</v>
      </c>
      <c r="E855" t="str">
        <f>INDEX('VBA code_permu_wo_repettn'!$AH$3:$AM$6,COUNTIF('Profile-matrices_Condorcet'!$B$2:$B855,'Profile-matrices_Condorcet'!$B855),MATCH(INDEX('numeric possibilities'!F$3:F$1298,VLOOKUP($B855,'numeric possibilities'!$C$3:$G$1298,1)),'VBA code_permu_wo_repettn'!$AH$2:$AM$2))</f>
        <v>D</v>
      </c>
      <c r="F855" t="str">
        <f>INDEX('VBA code_permu_wo_repettn'!$AO$3:$AT$6,COUNTIF('Profile-matrices_Condorcet'!$B$2:$B855,'Profile-matrices_Condorcet'!$B855),MATCH(INDEX('numeric possibilities'!G$3:G$1298,VLOOKUP($B855,'numeric possibilities'!$C$3:$G$1298,1)),'VBA code_permu_wo_repettn'!$AO$2:$AT$2))</f>
        <v>A</v>
      </c>
      <c r="H855" t="s">
        <v>15</v>
      </c>
      <c r="I855" t="str">
        <f>IF(I854&gt;J854,$I$1,IF(I854&lt;J854,$J$1,0))</f>
        <v>B</v>
      </c>
      <c r="K855" t="str">
        <f>IF(K854&gt;L854,$K$1,IF(K854&lt;L854,$L$1,0))</f>
        <v>C</v>
      </c>
      <c r="M855" t="str">
        <f>IF(M854&gt;N854,$M$1,IF(M854&lt;N854,$N$1,0))</f>
        <v>D</v>
      </c>
      <c r="O855" t="str">
        <f>IF(O854&gt;P854,$O$1,IF(O854&lt;P854,$P$1,0))</f>
        <v>C</v>
      </c>
      <c r="Q855" t="str">
        <f>IF(Q854&gt;R854,$Q$1,IF(Q854&lt;R854,$R$1,0))</f>
        <v>D</v>
      </c>
      <c r="S855" t="str">
        <f>IF(S854&gt;T854,$S$1,IF(S854&lt;T854,$T$1,0))</f>
        <v>C</v>
      </c>
    </row>
    <row r="856" spans="1:20" x14ac:dyDescent="0.25">
      <c r="A856">
        <f t="shared" si="28"/>
        <v>855</v>
      </c>
      <c r="B856">
        <f t="shared" si="29"/>
        <v>214</v>
      </c>
      <c r="C856" t="str">
        <f>INDEX('VBA code_permu_wo_repettn'!$T$3:$Y$6,COUNTIF('Profile-matrices_Condorcet'!$B$2:$B856,'Profile-matrices_Condorcet'!$B856),MATCH(INDEX('numeric possibilities'!D$3:D$1298,VLOOKUP($B856,'numeric possibilities'!$C$3:$G$1298,1)),'VBA code_permu_wo_repettn'!$T$2:$Y$2))</f>
        <v>D</v>
      </c>
      <c r="D856" t="str">
        <f>INDEX('VBA code_permu_wo_repettn'!$AA$3:$AF$6,COUNTIF('Profile-matrices_Condorcet'!$B$2:$B856,'Profile-matrices_Condorcet'!$B856),MATCH(INDEX('numeric possibilities'!E$3:E$1298,VLOOKUP($B856,'numeric possibilities'!$C$3:$G$1298,1)),'VBA code_permu_wo_repettn'!$AA$2:$AF$2))</f>
        <v>C</v>
      </c>
      <c r="E856" t="str">
        <f>INDEX('VBA code_permu_wo_repettn'!$AH$3:$AM$6,COUNTIF('Profile-matrices_Condorcet'!$B$2:$B856,'Profile-matrices_Condorcet'!$B856),MATCH(INDEX('numeric possibilities'!F$3:F$1298,VLOOKUP($B856,'numeric possibilities'!$C$3:$G$1298,1)),'VBA code_permu_wo_repettn'!$AH$2:$AM$2))</f>
        <v>B</v>
      </c>
      <c r="F856" t="str">
        <f>INDEX('VBA code_permu_wo_repettn'!$AO$3:$AT$6,COUNTIF('Profile-matrices_Condorcet'!$B$2:$B856,'Profile-matrices_Condorcet'!$B856),MATCH(INDEX('numeric possibilities'!G$3:G$1298,VLOOKUP($B856,'numeric possibilities'!$C$3:$G$1298,1)),'VBA code_permu_wo_repettn'!$AO$2:$AT$2))</f>
        <v>B</v>
      </c>
      <c r="I856" t="s">
        <v>0</v>
      </c>
      <c r="J856" t="s">
        <v>1</v>
      </c>
      <c r="K856" t="s">
        <v>2</v>
      </c>
      <c r="L856" t="s">
        <v>3</v>
      </c>
    </row>
    <row r="857" spans="1:20" x14ac:dyDescent="0.25">
      <c r="A857">
        <f t="shared" si="28"/>
        <v>856</v>
      </c>
      <c r="B857">
        <f t="shared" si="29"/>
        <v>214</v>
      </c>
      <c r="C857" t="str">
        <f>INDEX('VBA code_permu_wo_repettn'!$T$3:$Y$6,COUNTIF('Profile-matrices_Condorcet'!$B$2:$B857,'Profile-matrices_Condorcet'!$B857),MATCH(INDEX('numeric possibilities'!D$3:D$1298,VLOOKUP($B857,'numeric possibilities'!$C$3:$G$1298,1)),'VBA code_permu_wo_repettn'!$T$2:$Y$2))</f>
        <v>B</v>
      </c>
      <c r="D857" t="str">
        <f>INDEX('VBA code_permu_wo_repettn'!$AA$3:$AF$6,COUNTIF('Profile-matrices_Condorcet'!$B$2:$B857,'Profile-matrices_Condorcet'!$B857),MATCH(INDEX('numeric possibilities'!E$3:E$1298,VLOOKUP($B857,'numeric possibilities'!$C$3:$G$1298,1)),'VBA code_permu_wo_repettn'!$AA$2:$AF$2))</f>
        <v>A</v>
      </c>
      <c r="E857" t="str">
        <f>INDEX('VBA code_permu_wo_repettn'!$AH$3:$AM$6,COUNTIF('Profile-matrices_Condorcet'!$B$2:$B857,'Profile-matrices_Condorcet'!$B857),MATCH(INDEX('numeric possibilities'!F$3:F$1298,VLOOKUP($B857,'numeric possibilities'!$C$3:$G$1298,1)),'VBA code_permu_wo_repettn'!$AH$2:$AM$2))</f>
        <v>A</v>
      </c>
      <c r="F857" t="str">
        <f>INDEX('VBA code_permu_wo_repettn'!$AO$3:$AT$6,COUNTIF('Profile-matrices_Condorcet'!$B$2:$B857,'Profile-matrices_Condorcet'!$B857),MATCH(INDEX('numeric possibilities'!G$3:G$1298,VLOOKUP($B857,'numeric possibilities'!$C$3:$G$1298,1)),'VBA code_permu_wo_repettn'!$AO$2:$AT$2))</f>
        <v>C</v>
      </c>
      <c r="G857" t="str">
        <f>IF(MAX(I857:L857)&gt;='numeric possibilities'!$B$4/2,INDEX('Profile-matrices_Condorcet'!I856:L856,1,MATCH(MAX('Profile-matrices_Condorcet'!I857:L857),'Profile-matrices_Condorcet'!I857:L857,0)),"NCW")</f>
        <v>C</v>
      </c>
      <c r="H857" t="s">
        <v>13</v>
      </c>
      <c r="I857" s="3">
        <f>COUNTIF($I855:$S855,I856)</f>
        <v>0</v>
      </c>
      <c r="J857" s="3">
        <f>COUNTIF($I855:$S855,J856)</f>
        <v>1</v>
      </c>
      <c r="K857" s="3">
        <f>COUNTIF($I855:$S855,K856)</f>
        <v>3</v>
      </c>
      <c r="L857" s="3">
        <f>COUNTIF($I855:$S855,L856)</f>
        <v>2</v>
      </c>
    </row>
    <row r="858" spans="1:20" x14ac:dyDescent="0.25">
      <c r="A858">
        <f t="shared" si="28"/>
        <v>857</v>
      </c>
      <c r="B858">
        <f t="shared" si="29"/>
        <v>215</v>
      </c>
      <c r="C858" t="str">
        <f>INDEX('VBA code_permu_wo_repettn'!$T$3:$Y$6,COUNTIF('Profile-matrices_Condorcet'!$B$2:$B858,'Profile-matrices_Condorcet'!$B858),MATCH(INDEX('numeric possibilities'!D$3:D$1298,VLOOKUP($B858,'numeric possibilities'!$C$3:$G$1298,1)),'VBA code_permu_wo_repettn'!$T$2:$Y$2))</f>
        <v>A</v>
      </c>
      <c r="D858" t="str">
        <f>INDEX('VBA code_permu_wo_repettn'!$AA$3:$AF$6,COUNTIF('Profile-matrices_Condorcet'!$B$2:$B858,'Profile-matrices_Condorcet'!$B858),MATCH(INDEX('numeric possibilities'!E$3:E$1298,VLOOKUP($B858,'numeric possibilities'!$C$3:$G$1298,1)),'VBA code_permu_wo_repettn'!$AA$2:$AF$2))</f>
        <v>B</v>
      </c>
      <c r="E858" t="str">
        <f>INDEX('VBA code_permu_wo_repettn'!$AH$3:$AM$6,COUNTIF('Profile-matrices_Condorcet'!$B$2:$B858,'Profile-matrices_Condorcet'!$B858),MATCH(INDEX('numeric possibilities'!F$3:F$1298,VLOOKUP($B858,'numeric possibilities'!$C$3:$G$1298,1)),'VBA code_permu_wo_repettn'!$AH$2:$AM$2))</f>
        <v>C</v>
      </c>
      <c r="F858" t="str">
        <f>INDEX('VBA code_permu_wo_repettn'!$AO$3:$AT$6,COUNTIF('Profile-matrices_Condorcet'!$B$2:$B858,'Profile-matrices_Condorcet'!$B858),MATCH(INDEX('numeric possibilities'!G$3:G$1298,VLOOKUP($B858,'numeric possibilities'!$C$3:$G$1298,1)),'VBA code_permu_wo_repettn'!$AO$2:$AT$2))</f>
        <v>D</v>
      </c>
      <c r="H858" t="s">
        <v>14</v>
      </c>
      <c r="I858" s="3">
        <f>IF(MATCH(I$1,$C858:$C861,0)&lt;(MATCH(J$1,$C858:$C861,0)),1*a_vote,0)+IF(MATCH(I$1,$D858:$D861,0)&lt;MATCH(J$1,$D858:$D861,0),1*b_vote,0)+IF(MATCH(I$1,$E858:$E861,0)&lt;MATCH(J$1,$E858:$E861,0),1*c_vote,0)+IF(MATCH(I$1,$F858:$F861,0)&lt;MATCH(J$1,$F858:$F861,0),1*d_vote,0)</f>
        <v>0.49</v>
      </c>
      <c r="J858" s="3">
        <f>IF(MATCH(I$1,$C858:$C861,0)&gt;(MATCH(J$1,$C858:$C861,0)),1*a_vote,0)+IF(MATCH(I$1,$D858:$D861,0)&gt;MATCH(J$1,$D858:$D861,0),1*b_vote,0)+IF(MATCH(I$1,$E858:$E861,0)&gt;MATCH(J$1,$E858:$E861,0),1*c_vote,0)+IF(MATCH(I$1,$F858:$F861,0)&gt;MATCH(J$1,$F858:$F861,0),1*d_vote,0)</f>
        <v>0.51</v>
      </c>
      <c r="K858" s="3">
        <f>IF(MATCH($K$1,$C858:$C861,0)&lt;(MATCH($L$1,$C858:$C861,0)),1*a_vote,0)+IF(MATCH($K$1,$D858:$D861,0)&lt;MATCH($L$1,$D858:$D861,0),1*b_vote,0)+IF(MATCH($K$1,$E858:$E861,0)&lt;MATCH($L$1,$E858:$E861,0),1*c_vote,0)+IF(MATCH($K$1,$F858:$F861,0)&lt;MATCH($L$1,$F858:$F861,0),1*d_vote,0)</f>
        <v>0.49</v>
      </c>
      <c r="L858" s="3">
        <f>IF(MATCH(K$1,$C858:$C861,0)&gt;(MATCH(L$1,$C858:$C861,0)),1*a_vote,0)+IF(MATCH(K$1,$D858:$D861,0)&gt;MATCH(L$1,$D858:$D861,0),1*b_vote,0)+IF(MATCH(K$1,$E858:$E861,0)&gt;MATCH(L$1,$E858:$E861,0),1*c_vote,0)+IF(MATCH(K$1,$F858:$F861,0)&gt;MATCH(L$1,$F858:$F861,0),1*d_vote,0)</f>
        <v>0.51</v>
      </c>
      <c r="M858" s="3">
        <f>IF(MATCH($M$1,$C858:$C861,0)&lt;(MATCH($N$1,$C858:$C861,0)),1*a_vote,0)+IF(MATCH($M$1,$D858:$D861,0)&lt;MATCH($N$1,$D858:$D861,0),1*b_vote,0)+IF(MATCH($M$1,$E858:$E861,0)&lt;MATCH($N$1,$E858:$E861,0),1*c_vote,0)+IF(MATCH($M$1,$F858:$F861,0)&lt;MATCH($N$1,$F858:$F861,0),1*d_vote,0)</f>
        <v>0.27</v>
      </c>
      <c r="N858" s="3">
        <f>IF(MATCH(M$1,$C858:$C861,0)&gt;(MATCH(N$1,$C858:$C861,0)),1*a_vote,0)+IF(MATCH(M$1,$D858:$D861,0)&gt;MATCH(N$1,$D858:$D861,0),1*b_vote,0)+IF(MATCH(M$1,$E858:$E861,0)&gt;MATCH(N$1,$E858:$E861,0),1*c_vote,0)+IF(MATCH(M$1,$F858:$F861,0)&gt;MATCH(N$1,$F858:$F861,0),1*d_vote,0)</f>
        <v>0.73</v>
      </c>
      <c r="O858" s="3">
        <f>IF(MATCH($O$1,$C858:$C861,0)&lt;(MATCH($P$1,$C858:$C861,0)),1*a_vote,0)+IF(MATCH($O$1,$D858:$D861,0)&lt;MATCH($P$1,$D858:$D861,0),1*b_vote,0)+IF(MATCH($O$1,$E858:$E861,0)&lt;MATCH($P$1,$E858:$E861,0),1*c_vote,0)+IF(MATCH($O$1,$F858:$F861,0)&lt;MATCH($P$1,$F858:$F861,0),1*d_vote,0)</f>
        <v>0.75</v>
      </c>
      <c r="P858" s="3">
        <f>IF(MATCH(O$1,$C858:$C861,0)&gt;(MATCH(P$1,$C858:$C861,0)),1*a_vote,0)+IF(MATCH(O$1,$D858:$D861,0)&gt;MATCH(P$1,$D858:$D861,0),1*b_vote,0)+IF(MATCH(O$1,$E858:$E861,0)&gt;MATCH(P$1,$E858:$E861,0),1*c_vote,0)+IF(MATCH(O$1,$F858:$F861,0)&gt;MATCH(P$1,$F858:$F861,0),1*d_vote,0)</f>
        <v>0.25</v>
      </c>
      <c r="Q858" s="3">
        <f>IF(MATCH($Q$1,$C858:$C861,0)&lt;(MATCH($R$1,$C858:$C861,0)),1*a_vote,0)+IF(MATCH($Q$1,$D858:$D861,0)&lt;MATCH($R$1,$D858:$D861,0),1*b_vote,0)+IF(MATCH($Q$1,$E858:$E861,0)&lt;MATCH($R$1,$E858:$E861,0),1*c_vote,0)+IF(MATCH($Q$1,$F858:$F861,0)&lt;MATCH($R$1,$F858:$F861,0),1*d_vote,0)</f>
        <v>0.26</v>
      </c>
      <c r="R858" s="3">
        <f>IF(MATCH(Q$1,$C858:$C861,0)&gt;(MATCH(R$1,$C858:$C861,0)),1*a_vote,0)+IF(MATCH(Q$1,$D858:$D861,0)&gt;MATCH(R$1,$D858:$D861,0),1*b_vote,0)+IF(MATCH(Q$1,$E858:$E861,0)&gt;MATCH(R$1,$E858:$E861,0),1*c_vote,0)+IF(MATCH(Q$1,$F858:$F861,0)&gt;MATCH(R$1,$F858:$F861,0),1*d_vote,0)</f>
        <v>0.74</v>
      </c>
      <c r="S858" s="3">
        <f>IF(MATCH($S$1,$C858:$C861,0)&lt;(MATCH($T$1,$C858:$C861,0)),1*a_vote,0)+IF(MATCH($S$1,$D858:$D861,0)&lt;MATCH($T$1,$D858:$D861,0),1*b_vote,0)+IF(MATCH($S$1,$E858:$E861,0)&lt;MATCH($T$1,$E858:$E861,0),1*c_vote,0)+IF(MATCH($S$1,$F858:$F861,0)&lt;MATCH($T$1,$F858:$F861,0),1*d_vote,0)</f>
        <v>0.25</v>
      </c>
      <c r="T858" s="3">
        <f>IF(MATCH(S$1,$C858:$C861,0)&gt;(MATCH(T$1,$C858:$C861,0)),1*a_vote,0)+IF(MATCH(S$1,$D858:$D861,0)&gt;MATCH(T$1,$D858:$D861,0),1*b_vote,0)+IF(MATCH(S$1,$E858:$E861,0)&gt;MATCH(T$1,$E858:$E861,0),1*c_vote,0)+IF(MATCH(S$1,$F858:$F861,0)&gt;MATCH(T$1,$F858:$F861,0),1*d_vote,0)</f>
        <v>0.75</v>
      </c>
    </row>
    <row r="859" spans="1:20" x14ac:dyDescent="0.25">
      <c r="A859">
        <f t="shared" si="28"/>
        <v>858</v>
      </c>
      <c r="B859">
        <f t="shared" si="29"/>
        <v>215</v>
      </c>
      <c r="C859" t="str">
        <f>INDEX('VBA code_permu_wo_repettn'!$T$3:$Y$6,COUNTIF('Profile-matrices_Condorcet'!$B$2:$B859,'Profile-matrices_Condorcet'!$B859),MATCH(INDEX('numeric possibilities'!D$3:D$1298,VLOOKUP($B859,'numeric possibilities'!$C$3:$G$1298,1)),'VBA code_permu_wo_repettn'!$T$2:$Y$2))</f>
        <v>D</v>
      </c>
      <c r="D859" t="str">
        <f>INDEX('VBA code_permu_wo_repettn'!$AA$3:$AF$6,COUNTIF('Profile-matrices_Condorcet'!$B$2:$B859,'Profile-matrices_Condorcet'!$B859),MATCH(INDEX('numeric possibilities'!E$3:E$1298,VLOOKUP($B859,'numeric possibilities'!$C$3:$G$1298,1)),'VBA code_permu_wo_repettn'!$AA$2:$AF$2))</f>
        <v>D</v>
      </c>
      <c r="E859" t="str">
        <f>INDEX('VBA code_permu_wo_repettn'!$AH$3:$AM$6,COUNTIF('Profile-matrices_Condorcet'!$B$2:$B859,'Profile-matrices_Condorcet'!$B859),MATCH(INDEX('numeric possibilities'!F$3:F$1298,VLOOKUP($B859,'numeric possibilities'!$C$3:$G$1298,1)),'VBA code_permu_wo_repettn'!$AH$2:$AM$2))</f>
        <v>D</v>
      </c>
      <c r="F859" t="str">
        <f>INDEX('VBA code_permu_wo_repettn'!$AO$3:$AT$6,COUNTIF('Profile-matrices_Condorcet'!$B$2:$B859,'Profile-matrices_Condorcet'!$B859),MATCH(INDEX('numeric possibilities'!G$3:G$1298,VLOOKUP($B859,'numeric possibilities'!$C$3:$G$1298,1)),'VBA code_permu_wo_repettn'!$AO$2:$AT$2))</f>
        <v>A</v>
      </c>
      <c r="H859" t="s">
        <v>15</v>
      </c>
      <c r="I859" t="str">
        <f>IF(I858&gt;J858,$I$1,IF(I858&lt;J858,$J$1,0))</f>
        <v>B</v>
      </c>
      <c r="K859" t="str">
        <f>IF(K858&gt;L858,$K$1,IF(K858&lt;L858,$L$1,0))</f>
        <v>C</v>
      </c>
      <c r="M859" t="str">
        <f>IF(M858&gt;N858,$M$1,IF(M858&lt;N858,$N$1,0))</f>
        <v>D</v>
      </c>
      <c r="O859" t="str">
        <f>IF(O858&gt;P858,$O$1,IF(O858&lt;P858,$P$1,0))</f>
        <v>B</v>
      </c>
      <c r="Q859" t="str">
        <f>IF(Q858&gt;R858,$Q$1,IF(Q858&lt;R858,$R$1,0))</f>
        <v>D</v>
      </c>
      <c r="S859" t="str">
        <f>IF(S858&gt;T858,$S$1,IF(S858&lt;T858,$T$1,0))</f>
        <v>D</v>
      </c>
    </row>
    <row r="860" spans="1:20" x14ac:dyDescent="0.25">
      <c r="A860">
        <f t="shared" si="28"/>
        <v>859</v>
      </c>
      <c r="B860">
        <f t="shared" si="29"/>
        <v>215</v>
      </c>
      <c r="C860" t="str">
        <f>INDEX('VBA code_permu_wo_repettn'!$T$3:$Y$6,COUNTIF('Profile-matrices_Condorcet'!$B$2:$B860,'Profile-matrices_Condorcet'!$B860),MATCH(INDEX('numeric possibilities'!D$3:D$1298,VLOOKUP($B860,'numeric possibilities'!$C$3:$G$1298,1)),'VBA code_permu_wo_repettn'!$T$2:$Y$2))</f>
        <v>B</v>
      </c>
      <c r="D860" t="str">
        <f>INDEX('VBA code_permu_wo_repettn'!$AA$3:$AF$6,COUNTIF('Profile-matrices_Condorcet'!$B$2:$B860,'Profile-matrices_Condorcet'!$B860),MATCH(INDEX('numeric possibilities'!E$3:E$1298,VLOOKUP($B860,'numeric possibilities'!$C$3:$G$1298,1)),'VBA code_permu_wo_repettn'!$AA$2:$AF$2))</f>
        <v>C</v>
      </c>
      <c r="E860" t="str">
        <f>INDEX('VBA code_permu_wo_repettn'!$AH$3:$AM$6,COUNTIF('Profile-matrices_Condorcet'!$B$2:$B860,'Profile-matrices_Condorcet'!$B860),MATCH(INDEX('numeric possibilities'!F$3:F$1298,VLOOKUP($B860,'numeric possibilities'!$C$3:$G$1298,1)),'VBA code_permu_wo_repettn'!$AH$2:$AM$2))</f>
        <v>B</v>
      </c>
      <c r="F860" t="str">
        <f>INDEX('VBA code_permu_wo_repettn'!$AO$3:$AT$6,COUNTIF('Profile-matrices_Condorcet'!$B$2:$B860,'Profile-matrices_Condorcet'!$B860),MATCH(INDEX('numeric possibilities'!G$3:G$1298,VLOOKUP($B860,'numeric possibilities'!$C$3:$G$1298,1)),'VBA code_permu_wo_repettn'!$AO$2:$AT$2))</f>
        <v>B</v>
      </c>
      <c r="I860" t="s">
        <v>0</v>
      </c>
      <c r="J860" t="s">
        <v>1</v>
      </c>
      <c r="K860" t="s">
        <v>2</v>
      </c>
      <c r="L860" t="s">
        <v>3</v>
      </c>
    </row>
    <row r="861" spans="1:20" x14ac:dyDescent="0.25">
      <c r="A861">
        <f t="shared" si="28"/>
        <v>860</v>
      </c>
      <c r="B861">
        <f t="shared" si="29"/>
        <v>215</v>
      </c>
      <c r="C861" t="str">
        <f>INDEX('VBA code_permu_wo_repettn'!$T$3:$Y$6,COUNTIF('Profile-matrices_Condorcet'!$B$2:$B861,'Profile-matrices_Condorcet'!$B861),MATCH(INDEX('numeric possibilities'!D$3:D$1298,VLOOKUP($B861,'numeric possibilities'!$C$3:$G$1298,1)),'VBA code_permu_wo_repettn'!$T$2:$Y$2))</f>
        <v>C</v>
      </c>
      <c r="D861" t="str">
        <f>INDEX('VBA code_permu_wo_repettn'!$AA$3:$AF$6,COUNTIF('Profile-matrices_Condorcet'!$B$2:$B861,'Profile-matrices_Condorcet'!$B861),MATCH(INDEX('numeric possibilities'!E$3:E$1298,VLOOKUP($B861,'numeric possibilities'!$C$3:$G$1298,1)),'VBA code_permu_wo_repettn'!$AA$2:$AF$2))</f>
        <v>A</v>
      </c>
      <c r="E861" t="str">
        <f>INDEX('VBA code_permu_wo_repettn'!$AH$3:$AM$6,COUNTIF('Profile-matrices_Condorcet'!$B$2:$B861,'Profile-matrices_Condorcet'!$B861),MATCH(INDEX('numeric possibilities'!F$3:F$1298,VLOOKUP($B861,'numeric possibilities'!$C$3:$G$1298,1)),'VBA code_permu_wo_repettn'!$AH$2:$AM$2))</f>
        <v>A</v>
      </c>
      <c r="F861" t="str">
        <f>INDEX('VBA code_permu_wo_repettn'!$AO$3:$AT$6,COUNTIF('Profile-matrices_Condorcet'!$B$2:$B861,'Profile-matrices_Condorcet'!$B861),MATCH(INDEX('numeric possibilities'!G$3:G$1298,VLOOKUP($B861,'numeric possibilities'!$C$3:$G$1298,1)),'VBA code_permu_wo_repettn'!$AO$2:$AT$2))</f>
        <v>C</v>
      </c>
      <c r="G861" t="str">
        <f>IF(MAX(I861:L861)&gt;='numeric possibilities'!$B$4/2,INDEX('Profile-matrices_Condorcet'!I860:L860,1,MATCH(MAX('Profile-matrices_Condorcet'!I861:L861),'Profile-matrices_Condorcet'!I861:L861,0)),"NCW")</f>
        <v>D</v>
      </c>
      <c r="H861" t="s">
        <v>13</v>
      </c>
      <c r="I861" s="3">
        <f>COUNTIF($I859:$S859,I860)</f>
        <v>0</v>
      </c>
      <c r="J861" s="3">
        <f>COUNTIF($I859:$S859,J860)</f>
        <v>2</v>
      </c>
      <c r="K861" s="3">
        <f>COUNTIF($I859:$S859,K860)</f>
        <v>1</v>
      </c>
      <c r="L861" s="3">
        <f>COUNTIF($I859:$S859,L860)</f>
        <v>3</v>
      </c>
    </row>
    <row r="862" spans="1:20" x14ac:dyDescent="0.25">
      <c r="A862">
        <f t="shared" si="28"/>
        <v>861</v>
      </c>
      <c r="B862">
        <f t="shared" si="29"/>
        <v>216</v>
      </c>
      <c r="C862" t="str">
        <f>INDEX('VBA code_permu_wo_repettn'!$T$3:$Y$6,COUNTIF('Profile-matrices_Condorcet'!$B$2:$B862,'Profile-matrices_Condorcet'!$B862),MATCH(INDEX('numeric possibilities'!D$3:D$1298,VLOOKUP($B862,'numeric possibilities'!$C$3:$G$1298,1)),'VBA code_permu_wo_repettn'!$T$2:$Y$2))</f>
        <v>A</v>
      </c>
      <c r="D862" t="str">
        <f>INDEX('VBA code_permu_wo_repettn'!$AA$3:$AF$6,COUNTIF('Profile-matrices_Condorcet'!$B$2:$B862,'Profile-matrices_Condorcet'!$B862),MATCH(INDEX('numeric possibilities'!E$3:E$1298,VLOOKUP($B862,'numeric possibilities'!$C$3:$G$1298,1)),'VBA code_permu_wo_repettn'!$AA$2:$AF$2))</f>
        <v>B</v>
      </c>
      <c r="E862" t="str">
        <f>INDEX('VBA code_permu_wo_repettn'!$AH$3:$AM$6,COUNTIF('Profile-matrices_Condorcet'!$B$2:$B862,'Profile-matrices_Condorcet'!$B862),MATCH(INDEX('numeric possibilities'!F$3:F$1298,VLOOKUP($B862,'numeric possibilities'!$C$3:$G$1298,1)),'VBA code_permu_wo_repettn'!$AH$2:$AM$2))</f>
        <v>C</v>
      </c>
      <c r="F862" t="str">
        <f>INDEX('VBA code_permu_wo_repettn'!$AO$3:$AT$6,COUNTIF('Profile-matrices_Condorcet'!$B$2:$B862,'Profile-matrices_Condorcet'!$B862),MATCH(INDEX('numeric possibilities'!G$3:G$1298,VLOOKUP($B862,'numeric possibilities'!$C$3:$G$1298,1)),'VBA code_permu_wo_repettn'!$AO$2:$AT$2))</f>
        <v>D</v>
      </c>
      <c r="H862" t="s">
        <v>14</v>
      </c>
      <c r="I862" s="3">
        <f>IF(MATCH(I$1,$C862:$C865,0)&lt;(MATCH(J$1,$C862:$C865,0)),1*a_vote,0)+IF(MATCH(I$1,$D862:$D865,0)&lt;MATCH(J$1,$D862:$D865,0),1*b_vote,0)+IF(MATCH(I$1,$E862:$E865,0)&lt;MATCH(J$1,$E862:$E865,0),1*c_vote,0)+IF(MATCH(I$1,$F862:$F865,0)&lt;MATCH(J$1,$F862:$F865,0),1*d_vote,0)</f>
        <v>0.49</v>
      </c>
      <c r="J862" s="3">
        <f>IF(MATCH(I$1,$C862:$C865,0)&gt;(MATCH(J$1,$C862:$C865,0)),1*a_vote,0)+IF(MATCH(I$1,$D862:$D865,0)&gt;MATCH(J$1,$D862:$D865,0),1*b_vote,0)+IF(MATCH(I$1,$E862:$E865,0)&gt;MATCH(J$1,$E862:$E865,0),1*c_vote,0)+IF(MATCH(I$1,$F862:$F865,0)&gt;MATCH(J$1,$F862:$F865,0),1*d_vote,0)</f>
        <v>0.51</v>
      </c>
      <c r="K862" s="3">
        <f>IF(MATCH($K$1,$C862:$C865,0)&lt;(MATCH($L$1,$C862:$C865,0)),1*a_vote,0)+IF(MATCH($K$1,$D862:$D865,0)&lt;MATCH($L$1,$D862:$D865,0),1*b_vote,0)+IF(MATCH($K$1,$E862:$E865,0)&lt;MATCH($L$1,$E862:$E865,0),1*c_vote,0)+IF(MATCH($K$1,$F862:$F865,0)&lt;MATCH($L$1,$F862:$F865,0),1*d_vote,0)</f>
        <v>0.49</v>
      </c>
      <c r="L862" s="3">
        <f>IF(MATCH(K$1,$C862:$C865,0)&gt;(MATCH(L$1,$C862:$C865,0)),1*a_vote,0)+IF(MATCH(K$1,$D862:$D865,0)&gt;MATCH(L$1,$D862:$D865,0),1*b_vote,0)+IF(MATCH(K$1,$E862:$E865,0)&gt;MATCH(L$1,$E862:$E865,0),1*c_vote,0)+IF(MATCH(K$1,$F862:$F865,0)&gt;MATCH(L$1,$F862:$F865,0),1*d_vote,0)</f>
        <v>0.51</v>
      </c>
      <c r="M862" s="3">
        <f>IF(MATCH($M$1,$C862:$C865,0)&lt;(MATCH($N$1,$C862:$C865,0)),1*a_vote,0)+IF(MATCH($M$1,$D862:$D865,0)&lt;MATCH($N$1,$D862:$D865,0),1*b_vote,0)+IF(MATCH($M$1,$E862:$E865,0)&lt;MATCH($N$1,$E862:$E865,0),1*c_vote,0)+IF(MATCH($M$1,$F862:$F865,0)&lt;MATCH($N$1,$F862:$F865,0),1*d_vote,0)</f>
        <v>0.27</v>
      </c>
      <c r="N862" s="3">
        <f>IF(MATCH(M$1,$C862:$C865,0)&gt;(MATCH(N$1,$C862:$C865,0)),1*a_vote,0)+IF(MATCH(M$1,$D862:$D865,0)&gt;MATCH(N$1,$D862:$D865,0),1*b_vote,0)+IF(MATCH(M$1,$E862:$E865,0)&gt;MATCH(N$1,$E862:$E865,0),1*c_vote,0)+IF(MATCH(M$1,$F862:$F865,0)&gt;MATCH(N$1,$F862:$F865,0),1*d_vote,0)</f>
        <v>0.73</v>
      </c>
      <c r="O862" s="3">
        <f>IF(MATCH($O$1,$C862:$C865,0)&lt;(MATCH($P$1,$C862:$C865,0)),1*a_vote,0)+IF(MATCH($O$1,$D862:$D865,0)&lt;MATCH($P$1,$D862:$D865,0),1*b_vote,0)+IF(MATCH($O$1,$E862:$E865,0)&lt;MATCH($P$1,$E862:$E865,0),1*c_vote,0)+IF(MATCH($O$1,$F862:$F865,0)&lt;MATCH($P$1,$F862:$F865,0),1*d_vote,0)</f>
        <v>0.48</v>
      </c>
      <c r="P862" s="3">
        <f>IF(MATCH(O$1,$C862:$C865,0)&gt;(MATCH(P$1,$C862:$C865,0)),1*a_vote,0)+IF(MATCH(O$1,$D862:$D865,0)&gt;MATCH(P$1,$D862:$D865,0),1*b_vote,0)+IF(MATCH(O$1,$E862:$E865,0)&gt;MATCH(P$1,$E862:$E865,0),1*c_vote,0)+IF(MATCH(O$1,$F862:$F865,0)&gt;MATCH(P$1,$F862:$F865,0),1*d_vote,0)</f>
        <v>0.52</v>
      </c>
      <c r="Q862" s="3">
        <f>IF(MATCH($Q$1,$C862:$C865,0)&lt;(MATCH($R$1,$C862:$C865,0)),1*a_vote,0)+IF(MATCH($Q$1,$D862:$D865,0)&lt;MATCH($R$1,$D862:$D865,0),1*b_vote,0)+IF(MATCH($Q$1,$E862:$E865,0)&lt;MATCH($R$1,$E862:$E865,0),1*c_vote,0)+IF(MATCH($Q$1,$F862:$F865,0)&lt;MATCH($R$1,$F862:$F865,0),1*d_vote,0)</f>
        <v>0.26</v>
      </c>
      <c r="R862" s="3">
        <f>IF(MATCH(Q$1,$C862:$C865,0)&gt;(MATCH(R$1,$C862:$C865,0)),1*a_vote,0)+IF(MATCH(Q$1,$D862:$D865,0)&gt;MATCH(R$1,$D862:$D865,0),1*b_vote,0)+IF(MATCH(Q$1,$E862:$E865,0)&gt;MATCH(R$1,$E862:$E865,0),1*c_vote,0)+IF(MATCH(Q$1,$F862:$F865,0)&gt;MATCH(R$1,$F862:$F865,0),1*d_vote,0)</f>
        <v>0.74</v>
      </c>
      <c r="S862" s="3">
        <f>IF(MATCH($S$1,$C862:$C865,0)&lt;(MATCH($T$1,$C862:$C865,0)),1*a_vote,0)+IF(MATCH($S$1,$D862:$D865,0)&lt;MATCH($T$1,$D862:$D865,0),1*b_vote,0)+IF(MATCH($S$1,$E862:$E865,0)&lt;MATCH($T$1,$E862:$E865,0),1*c_vote,0)+IF(MATCH($S$1,$F862:$F865,0)&lt;MATCH($T$1,$F862:$F865,0),1*d_vote,0)</f>
        <v>0.25</v>
      </c>
      <c r="T862" s="3">
        <f>IF(MATCH(S$1,$C862:$C865,0)&gt;(MATCH(T$1,$C862:$C865,0)),1*a_vote,0)+IF(MATCH(S$1,$D862:$D865,0)&gt;MATCH(T$1,$D862:$D865,0),1*b_vote,0)+IF(MATCH(S$1,$E862:$E865,0)&gt;MATCH(T$1,$E862:$E865,0),1*c_vote,0)+IF(MATCH(S$1,$F862:$F865,0)&gt;MATCH(T$1,$F862:$F865,0),1*d_vote,0)</f>
        <v>0.75</v>
      </c>
    </row>
    <row r="863" spans="1:20" x14ac:dyDescent="0.25">
      <c r="A863">
        <f t="shared" si="28"/>
        <v>862</v>
      </c>
      <c r="B863">
        <f t="shared" si="29"/>
        <v>216</v>
      </c>
      <c r="C863" t="str">
        <f>INDEX('VBA code_permu_wo_repettn'!$T$3:$Y$6,COUNTIF('Profile-matrices_Condorcet'!$B$2:$B863,'Profile-matrices_Condorcet'!$B863),MATCH(INDEX('numeric possibilities'!D$3:D$1298,VLOOKUP($B863,'numeric possibilities'!$C$3:$G$1298,1)),'VBA code_permu_wo_repettn'!$T$2:$Y$2))</f>
        <v>D</v>
      </c>
      <c r="D863" t="str">
        <f>INDEX('VBA code_permu_wo_repettn'!$AA$3:$AF$6,COUNTIF('Profile-matrices_Condorcet'!$B$2:$B863,'Profile-matrices_Condorcet'!$B863),MATCH(INDEX('numeric possibilities'!E$3:E$1298,VLOOKUP($B863,'numeric possibilities'!$C$3:$G$1298,1)),'VBA code_permu_wo_repettn'!$AA$2:$AF$2))</f>
        <v>D</v>
      </c>
      <c r="E863" t="str">
        <f>INDEX('VBA code_permu_wo_repettn'!$AH$3:$AM$6,COUNTIF('Profile-matrices_Condorcet'!$B$2:$B863,'Profile-matrices_Condorcet'!$B863),MATCH(INDEX('numeric possibilities'!F$3:F$1298,VLOOKUP($B863,'numeric possibilities'!$C$3:$G$1298,1)),'VBA code_permu_wo_repettn'!$AH$2:$AM$2))</f>
        <v>D</v>
      </c>
      <c r="F863" t="str">
        <f>INDEX('VBA code_permu_wo_repettn'!$AO$3:$AT$6,COUNTIF('Profile-matrices_Condorcet'!$B$2:$B863,'Profile-matrices_Condorcet'!$B863),MATCH(INDEX('numeric possibilities'!G$3:G$1298,VLOOKUP($B863,'numeric possibilities'!$C$3:$G$1298,1)),'VBA code_permu_wo_repettn'!$AO$2:$AT$2))</f>
        <v>A</v>
      </c>
      <c r="H863" t="s">
        <v>15</v>
      </c>
      <c r="I863" t="str">
        <f>IF(I862&gt;J862,$I$1,IF(I862&lt;J862,$J$1,0))</f>
        <v>B</v>
      </c>
      <c r="K863" t="str">
        <f>IF(K862&gt;L862,$K$1,IF(K862&lt;L862,$L$1,0))</f>
        <v>C</v>
      </c>
      <c r="M863" t="str">
        <f>IF(M862&gt;N862,$M$1,IF(M862&lt;N862,$N$1,0))</f>
        <v>D</v>
      </c>
      <c r="O863" t="str">
        <f>IF(O862&gt;P862,$O$1,IF(O862&lt;P862,$P$1,0))</f>
        <v>C</v>
      </c>
      <c r="Q863" t="str">
        <f>IF(Q862&gt;R862,$Q$1,IF(Q862&lt;R862,$R$1,0))</f>
        <v>D</v>
      </c>
      <c r="S863" t="str">
        <f>IF(S862&gt;T862,$S$1,IF(S862&lt;T862,$T$1,0))</f>
        <v>D</v>
      </c>
    </row>
    <row r="864" spans="1:20" x14ac:dyDescent="0.25">
      <c r="A864">
        <f t="shared" si="28"/>
        <v>863</v>
      </c>
      <c r="B864">
        <f t="shared" si="29"/>
        <v>216</v>
      </c>
      <c r="C864" t="str">
        <f>INDEX('VBA code_permu_wo_repettn'!$T$3:$Y$6,COUNTIF('Profile-matrices_Condorcet'!$B$2:$B864,'Profile-matrices_Condorcet'!$B864),MATCH(INDEX('numeric possibilities'!D$3:D$1298,VLOOKUP($B864,'numeric possibilities'!$C$3:$G$1298,1)),'VBA code_permu_wo_repettn'!$T$2:$Y$2))</f>
        <v>C</v>
      </c>
      <c r="D864" t="str">
        <f>INDEX('VBA code_permu_wo_repettn'!$AA$3:$AF$6,COUNTIF('Profile-matrices_Condorcet'!$B$2:$B864,'Profile-matrices_Condorcet'!$B864),MATCH(INDEX('numeric possibilities'!E$3:E$1298,VLOOKUP($B864,'numeric possibilities'!$C$3:$G$1298,1)),'VBA code_permu_wo_repettn'!$AA$2:$AF$2))</f>
        <v>C</v>
      </c>
      <c r="E864" t="str">
        <f>INDEX('VBA code_permu_wo_repettn'!$AH$3:$AM$6,COUNTIF('Profile-matrices_Condorcet'!$B$2:$B864,'Profile-matrices_Condorcet'!$B864),MATCH(INDEX('numeric possibilities'!F$3:F$1298,VLOOKUP($B864,'numeric possibilities'!$C$3:$G$1298,1)),'VBA code_permu_wo_repettn'!$AH$2:$AM$2))</f>
        <v>B</v>
      </c>
      <c r="F864" t="str">
        <f>INDEX('VBA code_permu_wo_repettn'!$AO$3:$AT$6,COUNTIF('Profile-matrices_Condorcet'!$B$2:$B864,'Profile-matrices_Condorcet'!$B864),MATCH(INDEX('numeric possibilities'!G$3:G$1298,VLOOKUP($B864,'numeric possibilities'!$C$3:$G$1298,1)),'VBA code_permu_wo_repettn'!$AO$2:$AT$2))</f>
        <v>B</v>
      </c>
      <c r="I864" t="s">
        <v>0</v>
      </c>
      <c r="J864" t="s">
        <v>1</v>
      </c>
      <c r="K864" t="s">
        <v>2</v>
      </c>
      <c r="L864" t="s">
        <v>3</v>
      </c>
    </row>
    <row r="865" spans="1:20" x14ac:dyDescent="0.25">
      <c r="A865">
        <f t="shared" si="28"/>
        <v>864</v>
      </c>
      <c r="B865">
        <f t="shared" si="29"/>
        <v>216</v>
      </c>
      <c r="C865" t="str">
        <f>INDEX('VBA code_permu_wo_repettn'!$T$3:$Y$6,COUNTIF('Profile-matrices_Condorcet'!$B$2:$B865,'Profile-matrices_Condorcet'!$B865),MATCH(INDEX('numeric possibilities'!D$3:D$1298,VLOOKUP($B865,'numeric possibilities'!$C$3:$G$1298,1)),'VBA code_permu_wo_repettn'!$T$2:$Y$2))</f>
        <v>B</v>
      </c>
      <c r="D865" t="str">
        <f>INDEX('VBA code_permu_wo_repettn'!$AA$3:$AF$6,COUNTIF('Profile-matrices_Condorcet'!$B$2:$B865,'Profile-matrices_Condorcet'!$B865),MATCH(INDEX('numeric possibilities'!E$3:E$1298,VLOOKUP($B865,'numeric possibilities'!$C$3:$G$1298,1)),'VBA code_permu_wo_repettn'!$AA$2:$AF$2))</f>
        <v>A</v>
      </c>
      <c r="E865" t="str">
        <f>INDEX('VBA code_permu_wo_repettn'!$AH$3:$AM$6,COUNTIF('Profile-matrices_Condorcet'!$B$2:$B865,'Profile-matrices_Condorcet'!$B865),MATCH(INDEX('numeric possibilities'!F$3:F$1298,VLOOKUP($B865,'numeric possibilities'!$C$3:$G$1298,1)),'VBA code_permu_wo_repettn'!$AH$2:$AM$2))</f>
        <v>A</v>
      </c>
      <c r="F865" t="str">
        <f>INDEX('VBA code_permu_wo_repettn'!$AO$3:$AT$6,COUNTIF('Profile-matrices_Condorcet'!$B$2:$B865,'Profile-matrices_Condorcet'!$B865),MATCH(INDEX('numeric possibilities'!G$3:G$1298,VLOOKUP($B865,'numeric possibilities'!$C$3:$G$1298,1)),'VBA code_permu_wo_repettn'!$AO$2:$AT$2))</f>
        <v>C</v>
      </c>
      <c r="G865" t="str">
        <f>IF(MAX(I865:L865)&gt;='numeric possibilities'!$B$4/2,INDEX('Profile-matrices_Condorcet'!I864:L864,1,MATCH(MAX('Profile-matrices_Condorcet'!I865:L865),'Profile-matrices_Condorcet'!I865:L865,0)),"NCW")</f>
        <v>D</v>
      </c>
      <c r="H865" t="s">
        <v>13</v>
      </c>
      <c r="I865" s="3">
        <f>COUNTIF($I863:$S863,I864)</f>
        <v>0</v>
      </c>
      <c r="J865" s="3">
        <f>COUNTIF($I863:$S863,J864)</f>
        <v>1</v>
      </c>
      <c r="K865" s="3">
        <f>COUNTIF($I863:$S863,K864)</f>
        <v>2</v>
      </c>
      <c r="L865" s="3">
        <f>COUNTIF($I863:$S863,L864)</f>
        <v>3</v>
      </c>
    </row>
    <row r="866" spans="1:20" x14ac:dyDescent="0.25">
      <c r="A866">
        <f t="shared" si="28"/>
        <v>865</v>
      </c>
      <c r="B866">
        <f t="shared" si="29"/>
        <v>217</v>
      </c>
      <c r="C866" t="str">
        <f>INDEX('VBA code_permu_wo_repettn'!$T$3:$Y$6,COUNTIF('Profile-matrices_Condorcet'!$B$2:$B866,'Profile-matrices_Condorcet'!$B866),MATCH(INDEX('numeric possibilities'!D$3:D$1298,VLOOKUP($B866,'numeric possibilities'!$C$3:$G$1298,1)),'VBA code_permu_wo_repettn'!$T$2:$Y$2))</f>
        <v>A</v>
      </c>
      <c r="D866" t="str">
        <f>INDEX('VBA code_permu_wo_repettn'!$AA$3:$AF$6,COUNTIF('Profile-matrices_Condorcet'!$B$2:$B866,'Profile-matrices_Condorcet'!$B866),MATCH(INDEX('numeric possibilities'!E$3:E$1298,VLOOKUP($B866,'numeric possibilities'!$C$3:$G$1298,1)),'VBA code_permu_wo_repettn'!$AA$2:$AF$2))</f>
        <v>B</v>
      </c>
      <c r="E866" t="str">
        <f>INDEX('VBA code_permu_wo_repettn'!$AH$3:$AM$6,COUNTIF('Profile-matrices_Condorcet'!$B$2:$B866,'Profile-matrices_Condorcet'!$B866),MATCH(INDEX('numeric possibilities'!F$3:F$1298,VLOOKUP($B866,'numeric possibilities'!$C$3:$G$1298,1)),'VBA code_permu_wo_repettn'!$AH$2:$AM$2))</f>
        <v>C</v>
      </c>
      <c r="F866" t="str">
        <f>INDEX('VBA code_permu_wo_repettn'!$AO$3:$AT$6,COUNTIF('Profile-matrices_Condorcet'!$B$2:$B866,'Profile-matrices_Condorcet'!$B866),MATCH(INDEX('numeric possibilities'!G$3:G$1298,VLOOKUP($B866,'numeric possibilities'!$C$3:$G$1298,1)),'VBA code_permu_wo_repettn'!$AO$2:$AT$2))</f>
        <v>D</v>
      </c>
      <c r="H866" t="s">
        <v>14</v>
      </c>
      <c r="I866" s="3">
        <f>IF(MATCH(I$1,$C866:$C869,0)&lt;(MATCH(J$1,$C866:$C869,0)),1*a_vote,0)+IF(MATCH(I$1,$D866:$D869,0)&lt;MATCH(J$1,$D866:$D869,0),1*b_vote,0)+IF(MATCH(I$1,$E866:$E869,0)&lt;MATCH(J$1,$E866:$E869,0),1*c_vote,0)+IF(MATCH(I$1,$F866:$F869,0)&lt;MATCH(J$1,$F866:$F869,0),1*d_vote,0)</f>
        <v>0.74</v>
      </c>
      <c r="J866" s="3">
        <f>IF(MATCH(I$1,$C866:$C869,0)&gt;(MATCH(J$1,$C866:$C869,0)),1*a_vote,0)+IF(MATCH(I$1,$D866:$D869,0)&gt;MATCH(J$1,$D866:$D869,0),1*b_vote,0)+IF(MATCH(I$1,$E866:$E869,0)&gt;MATCH(J$1,$E866:$E869,0),1*c_vote,0)+IF(MATCH(I$1,$F866:$F869,0)&gt;MATCH(J$1,$F866:$F869,0),1*d_vote,0)</f>
        <v>0.26</v>
      </c>
      <c r="K866" s="3">
        <f>IF(MATCH($K$1,$C866:$C869,0)&lt;(MATCH($L$1,$C866:$C869,0)),1*a_vote,0)+IF(MATCH($K$1,$D866:$D869,0)&lt;MATCH($L$1,$D866:$D869,0),1*b_vote,0)+IF(MATCH($K$1,$E866:$E869,0)&lt;MATCH($L$1,$E866:$E869,0),1*c_vote,0)+IF(MATCH($K$1,$F866:$F869,0)&lt;MATCH($L$1,$F866:$F869,0),1*d_vote,0)</f>
        <v>0.75</v>
      </c>
      <c r="L866" s="3">
        <f>IF(MATCH(K$1,$C866:$C869,0)&gt;(MATCH(L$1,$C866:$C869,0)),1*a_vote,0)+IF(MATCH(K$1,$D866:$D869,0)&gt;MATCH(L$1,$D866:$D869,0),1*b_vote,0)+IF(MATCH(K$1,$E866:$E869,0)&gt;MATCH(L$1,$E866:$E869,0),1*c_vote,0)+IF(MATCH(K$1,$F866:$F869,0)&gt;MATCH(L$1,$F866:$F869,0),1*d_vote,0)</f>
        <v>0.25</v>
      </c>
      <c r="M866" s="3">
        <f>IF(MATCH($M$1,$C866:$C869,0)&lt;(MATCH($N$1,$C866:$C869,0)),1*a_vote,0)+IF(MATCH($M$1,$D866:$D869,0)&lt;MATCH($N$1,$D866:$D869,0),1*b_vote,0)+IF(MATCH($M$1,$E866:$E869,0)&lt;MATCH($N$1,$E866:$E869,0),1*c_vote,0)+IF(MATCH($M$1,$F866:$F869,0)&lt;MATCH($N$1,$F866:$F869,0),1*d_vote,0)</f>
        <v>0.78</v>
      </c>
      <c r="N866" s="3">
        <f>IF(MATCH(M$1,$C866:$C869,0)&gt;(MATCH(N$1,$C866:$C869,0)),1*a_vote,0)+IF(MATCH(M$1,$D866:$D869,0)&gt;MATCH(N$1,$D866:$D869,0),1*b_vote,0)+IF(MATCH(M$1,$E866:$E869,0)&gt;MATCH(N$1,$E866:$E869,0),1*c_vote,0)+IF(MATCH(M$1,$F866:$F869,0)&gt;MATCH(N$1,$F866:$F869,0),1*d_vote,0)</f>
        <v>0.21999999999999997</v>
      </c>
      <c r="O866" s="3">
        <f>IF(MATCH($O$1,$C866:$C869,0)&lt;(MATCH($P$1,$C866:$C869,0)),1*a_vote,0)+IF(MATCH($O$1,$D866:$D869,0)&lt;MATCH($P$1,$D866:$D869,0),1*b_vote,0)+IF(MATCH($O$1,$E866:$E869,0)&lt;MATCH($P$1,$E866:$E869,0),1*c_vote,0)+IF(MATCH($O$1,$F866:$F869,0)&lt;MATCH($P$1,$F866:$F869,0),1*d_vote,0)</f>
        <v>0.53</v>
      </c>
      <c r="P866" s="3">
        <f>IF(MATCH(O$1,$C866:$C869,0)&gt;(MATCH(P$1,$C866:$C869,0)),1*a_vote,0)+IF(MATCH(O$1,$D866:$D869,0)&gt;MATCH(P$1,$D866:$D869,0),1*b_vote,0)+IF(MATCH(O$1,$E866:$E869,0)&gt;MATCH(P$1,$E866:$E869,0),1*c_vote,0)+IF(MATCH(O$1,$F866:$F869,0)&gt;MATCH(P$1,$F866:$F869,0),1*d_vote,0)</f>
        <v>0.47</v>
      </c>
      <c r="Q866" s="3">
        <f>IF(MATCH($Q$1,$C866:$C869,0)&lt;(MATCH($R$1,$C866:$C869,0)),1*a_vote,0)+IF(MATCH($Q$1,$D866:$D869,0)&lt;MATCH($R$1,$D866:$D869,0),1*b_vote,0)+IF(MATCH($Q$1,$E866:$E869,0)&lt;MATCH($R$1,$E866:$E869,0),1*c_vote,0)+IF(MATCH($Q$1,$F866:$F869,0)&lt;MATCH($R$1,$F866:$F869,0),1*d_vote,0)</f>
        <v>0.78</v>
      </c>
      <c r="R866" s="3">
        <f>IF(MATCH(Q$1,$C866:$C869,0)&gt;(MATCH(R$1,$C866:$C869,0)),1*a_vote,0)+IF(MATCH(Q$1,$D866:$D869,0)&gt;MATCH(R$1,$D866:$D869,0),1*b_vote,0)+IF(MATCH(Q$1,$E866:$E869,0)&gt;MATCH(R$1,$E866:$E869,0),1*c_vote,0)+IF(MATCH(Q$1,$F866:$F869,0)&gt;MATCH(R$1,$F866:$F869,0),1*d_vote,0)</f>
        <v>0.21999999999999997</v>
      </c>
      <c r="S866" s="3">
        <f>IF(MATCH($S$1,$C866:$C869,0)&lt;(MATCH($T$1,$C866:$C869,0)),1*a_vote,0)+IF(MATCH($S$1,$D866:$D869,0)&lt;MATCH($T$1,$D866:$D869,0),1*b_vote,0)+IF(MATCH($S$1,$E866:$E869,0)&lt;MATCH($T$1,$E866:$E869,0),1*c_vote,0)+IF(MATCH($S$1,$F866:$F869,0)&lt;MATCH($T$1,$F866:$F869,0),1*d_vote,0)</f>
        <v>0.78</v>
      </c>
      <c r="T866" s="3">
        <f>IF(MATCH(S$1,$C866:$C869,0)&gt;(MATCH(T$1,$C866:$C869,0)),1*a_vote,0)+IF(MATCH(S$1,$D866:$D869,0)&gt;MATCH(T$1,$D866:$D869,0),1*b_vote,0)+IF(MATCH(S$1,$E866:$E869,0)&gt;MATCH(T$1,$E866:$E869,0),1*c_vote,0)+IF(MATCH(S$1,$F866:$F869,0)&gt;MATCH(T$1,$F866:$F869,0),1*d_vote,0)</f>
        <v>0.21999999999999997</v>
      </c>
    </row>
    <row r="867" spans="1:20" x14ac:dyDescent="0.25">
      <c r="A867">
        <f t="shared" si="28"/>
        <v>866</v>
      </c>
      <c r="B867">
        <f t="shared" si="29"/>
        <v>217</v>
      </c>
      <c r="C867" t="str">
        <f>INDEX('VBA code_permu_wo_repettn'!$T$3:$Y$6,COUNTIF('Profile-matrices_Condorcet'!$B$2:$B867,'Profile-matrices_Condorcet'!$B867),MATCH(INDEX('numeric possibilities'!D$3:D$1298,VLOOKUP($B867,'numeric possibilities'!$C$3:$G$1298,1)),'VBA code_permu_wo_repettn'!$T$2:$Y$2))</f>
        <v>B</v>
      </c>
      <c r="D867" t="str">
        <f>INDEX('VBA code_permu_wo_repettn'!$AA$3:$AF$6,COUNTIF('Profile-matrices_Condorcet'!$B$2:$B867,'Profile-matrices_Condorcet'!$B867),MATCH(INDEX('numeric possibilities'!E$3:E$1298,VLOOKUP($B867,'numeric possibilities'!$C$3:$G$1298,1)),'VBA code_permu_wo_repettn'!$AA$2:$AF$2))</f>
        <v>A</v>
      </c>
      <c r="E867" t="str">
        <f>INDEX('VBA code_permu_wo_repettn'!$AH$3:$AM$6,COUNTIF('Profile-matrices_Condorcet'!$B$2:$B867,'Profile-matrices_Condorcet'!$B867),MATCH(INDEX('numeric possibilities'!F$3:F$1298,VLOOKUP($B867,'numeric possibilities'!$C$3:$G$1298,1)),'VBA code_permu_wo_repettn'!$AH$2:$AM$2))</f>
        <v>A</v>
      </c>
      <c r="F867" t="str">
        <f>INDEX('VBA code_permu_wo_repettn'!$AO$3:$AT$6,COUNTIF('Profile-matrices_Condorcet'!$B$2:$B867,'Profile-matrices_Condorcet'!$B867),MATCH(INDEX('numeric possibilities'!G$3:G$1298,VLOOKUP($B867,'numeric possibilities'!$C$3:$G$1298,1)),'VBA code_permu_wo_repettn'!$AO$2:$AT$2))</f>
        <v>A</v>
      </c>
      <c r="H867" t="s">
        <v>15</v>
      </c>
      <c r="I867" t="str">
        <f>IF(I866&gt;J866,$I$1,IF(I866&lt;J866,$J$1,0))</f>
        <v>A</v>
      </c>
      <c r="K867" t="str">
        <f>IF(K866&gt;L866,$K$1,IF(K866&lt;L866,$L$1,0))</f>
        <v>A</v>
      </c>
      <c r="M867" t="str">
        <f>IF(M866&gt;N866,$M$1,IF(M866&lt;N866,$N$1,0))</f>
        <v>A</v>
      </c>
      <c r="O867" t="str">
        <f>IF(O866&gt;P866,$O$1,IF(O866&lt;P866,$P$1,0))</f>
        <v>B</v>
      </c>
      <c r="Q867" t="str">
        <f>IF(Q866&gt;R866,$Q$1,IF(Q866&lt;R866,$R$1,0))</f>
        <v>B</v>
      </c>
      <c r="S867" t="str">
        <f>IF(S866&gt;T866,$S$1,IF(S866&lt;T866,$T$1,0))</f>
        <v>C</v>
      </c>
    </row>
    <row r="868" spans="1:20" x14ac:dyDescent="0.25">
      <c r="A868">
        <f t="shared" si="28"/>
        <v>867</v>
      </c>
      <c r="B868">
        <f t="shared" si="29"/>
        <v>217</v>
      </c>
      <c r="C868" t="str">
        <f>INDEX('VBA code_permu_wo_repettn'!$T$3:$Y$6,COUNTIF('Profile-matrices_Condorcet'!$B$2:$B868,'Profile-matrices_Condorcet'!$B868),MATCH(INDEX('numeric possibilities'!D$3:D$1298,VLOOKUP($B868,'numeric possibilities'!$C$3:$G$1298,1)),'VBA code_permu_wo_repettn'!$T$2:$Y$2))</f>
        <v>C</v>
      </c>
      <c r="D868" t="str">
        <f>INDEX('VBA code_permu_wo_repettn'!$AA$3:$AF$6,COUNTIF('Profile-matrices_Condorcet'!$B$2:$B868,'Profile-matrices_Condorcet'!$B868),MATCH(INDEX('numeric possibilities'!E$3:E$1298,VLOOKUP($B868,'numeric possibilities'!$C$3:$G$1298,1)),'VBA code_permu_wo_repettn'!$AA$2:$AF$2))</f>
        <v>C</v>
      </c>
      <c r="E868" t="str">
        <f>INDEX('VBA code_permu_wo_repettn'!$AH$3:$AM$6,COUNTIF('Profile-matrices_Condorcet'!$B$2:$B868,'Profile-matrices_Condorcet'!$B868),MATCH(INDEX('numeric possibilities'!F$3:F$1298,VLOOKUP($B868,'numeric possibilities'!$C$3:$G$1298,1)),'VBA code_permu_wo_repettn'!$AH$2:$AM$2))</f>
        <v>B</v>
      </c>
      <c r="F868" t="str">
        <f>INDEX('VBA code_permu_wo_repettn'!$AO$3:$AT$6,COUNTIF('Profile-matrices_Condorcet'!$B$2:$B868,'Profile-matrices_Condorcet'!$B868),MATCH(INDEX('numeric possibilities'!G$3:G$1298,VLOOKUP($B868,'numeric possibilities'!$C$3:$G$1298,1)),'VBA code_permu_wo_repettn'!$AO$2:$AT$2))</f>
        <v>C</v>
      </c>
      <c r="I868" t="s">
        <v>0</v>
      </c>
      <c r="J868" t="s">
        <v>1</v>
      </c>
      <c r="K868" t="s">
        <v>2</v>
      </c>
      <c r="L868" t="s">
        <v>3</v>
      </c>
    </row>
    <row r="869" spans="1:20" x14ac:dyDescent="0.25">
      <c r="A869">
        <f t="shared" si="28"/>
        <v>868</v>
      </c>
      <c r="B869">
        <f t="shared" si="29"/>
        <v>217</v>
      </c>
      <c r="C869" t="str">
        <f>INDEX('VBA code_permu_wo_repettn'!$T$3:$Y$6,COUNTIF('Profile-matrices_Condorcet'!$B$2:$B869,'Profile-matrices_Condorcet'!$B869),MATCH(INDEX('numeric possibilities'!D$3:D$1298,VLOOKUP($B869,'numeric possibilities'!$C$3:$G$1298,1)),'VBA code_permu_wo_repettn'!$T$2:$Y$2))</f>
        <v>D</v>
      </c>
      <c r="D869" t="str">
        <f>INDEX('VBA code_permu_wo_repettn'!$AA$3:$AF$6,COUNTIF('Profile-matrices_Condorcet'!$B$2:$B869,'Profile-matrices_Condorcet'!$B869),MATCH(INDEX('numeric possibilities'!E$3:E$1298,VLOOKUP($B869,'numeric possibilities'!$C$3:$G$1298,1)),'VBA code_permu_wo_repettn'!$AA$2:$AF$2))</f>
        <v>D</v>
      </c>
      <c r="E869" t="str">
        <f>INDEX('VBA code_permu_wo_repettn'!$AH$3:$AM$6,COUNTIF('Profile-matrices_Condorcet'!$B$2:$B869,'Profile-matrices_Condorcet'!$B869),MATCH(INDEX('numeric possibilities'!F$3:F$1298,VLOOKUP($B869,'numeric possibilities'!$C$3:$G$1298,1)),'VBA code_permu_wo_repettn'!$AH$2:$AM$2))</f>
        <v>D</v>
      </c>
      <c r="F869" t="str">
        <f>INDEX('VBA code_permu_wo_repettn'!$AO$3:$AT$6,COUNTIF('Profile-matrices_Condorcet'!$B$2:$B869,'Profile-matrices_Condorcet'!$B869),MATCH(INDEX('numeric possibilities'!G$3:G$1298,VLOOKUP($B869,'numeric possibilities'!$C$3:$G$1298,1)),'VBA code_permu_wo_repettn'!$AO$2:$AT$2))</f>
        <v>B</v>
      </c>
      <c r="G869" t="str">
        <f>IF(MAX(I869:L869)&gt;='numeric possibilities'!$B$4/2,INDEX('Profile-matrices_Condorcet'!I868:L868,1,MATCH(MAX('Profile-matrices_Condorcet'!I869:L869),'Profile-matrices_Condorcet'!I869:L869,0)),"NCW")</f>
        <v>A</v>
      </c>
      <c r="H869" t="s">
        <v>13</v>
      </c>
      <c r="I869" s="3">
        <f>COUNTIF($I867:$S867,I868)</f>
        <v>3</v>
      </c>
      <c r="J869" s="3">
        <f>COUNTIF($I867:$S867,J868)</f>
        <v>2</v>
      </c>
      <c r="K869" s="3">
        <f>COUNTIF($I867:$S867,K868)</f>
        <v>1</v>
      </c>
      <c r="L869" s="3">
        <f>COUNTIF($I867:$S867,L868)</f>
        <v>0</v>
      </c>
    </row>
    <row r="870" spans="1:20" x14ac:dyDescent="0.25">
      <c r="A870">
        <f t="shared" si="28"/>
        <v>869</v>
      </c>
      <c r="B870">
        <f t="shared" si="29"/>
        <v>218</v>
      </c>
      <c r="C870" t="str">
        <f>INDEX('VBA code_permu_wo_repettn'!$T$3:$Y$6,COUNTIF('Profile-matrices_Condorcet'!$B$2:$B870,'Profile-matrices_Condorcet'!$B870),MATCH(INDEX('numeric possibilities'!D$3:D$1298,VLOOKUP($B870,'numeric possibilities'!$C$3:$G$1298,1)),'VBA code_permu_wo_repettn'!$T$2:$Y$2))</f>
        <v>A</v>
      </c>
      <c r="D870" t="str">
        <f>INDEX('VBA code_permu_wo_repettn'!$AA$3:$AF$6,COUNTIF('Profile-matrices_Condorcet'!$B$2:$B870,'Profile-matrices_Condorcet'!$B870),MATCH(INDEX('numeric possibilities'!E$3:E$1298,VLOOKUP($B870,'numeric possibilities'!$C$3:$G$1298,1)),'VBA code_permu_wo_repettn'!$AA$2:$AF$2))</f>
        <v>B</v>
      </c>
      <c r="E870" t="str">
        <f>INDEX('VBA code_permu_wo_repettn'!$AH$3:$AM$6,COUNTIF('Profile-matrices_Condorcet'!$B$2:$B870,'Profile-matrices_Condorcet'!$B870),MATCH(INDEX('numeric possibilities'!F$3:F$1298,VLOOKUP($B870,'numeric possibilities'!$C$3:$G$1298,1)),'VBA code_permu_wo_repettn'!$AH$2:$AM$2))</f>
        <v>C</v>
      </c>
      <c r="F870" t="str">
        <f>INDEX('VBA code_permu_wo_repettn'!$AO$3:$AT$6,COUNTIF('Profile-matrices_Condorcet'!$B$2:$B870,'Profile-matrices_Condorcet'!$B870),MATCH(INDEX('numeric possibilities'!G$3:G$1298,VLOOKUP($B870,'numeric possibilities'!$C$3:$G$1298,1)),'VBA code_permu_wo_repettn'!$AO$2:$AT$2))</f>
        <v>D</v>
      </c>
      <c r="H870" t="s">
        <v>14</v>
      </c>
      <c r="I870" s="3">
        <f>IF(MATCH(I$1,$C870:$C873,0)&lt;(MATCH(J$1,$C870:$C873,0)),1*a_vote,0)+IF(MATCH(I$1,$D870:$D873,0)&lt;MATCH(J$1,$D870:$D873,0),1*b_vote,0)+IF(MATCH(I$1,$E870:$E873,0)&lt;MATCH(J$1,$E870:$E873,0),1*c_vote,0)+IF(MATCH(I$1,$F870:$F873,0)&lt;MATCH(J$1,$F870:$F873,0),1*d_vote,0)</f>
        <v>0.74</v>
      </c>
      <c r="J870" s="3">
        <f>IF(MATCH(I$1,$C870:$C873,0)&gt;(MATCH(J$1,$C870:$C873,0)),1*a_vote,0)+IF(MATCH(I$1,$D870:$D873,0)&gt;MATCH(J$1,$D870:$D873,0),1*b_vote,0)+IF(MATCH(I$1,$E870:$E873,0)&gt;MATCH(J$1,$E870:$E873,0),1*c_vote,0)+IF(MATCH(I$1,$F870:$F873,0)&gt;MATCH(J$1,$F870:$F873,0),1*d_vote,0)</f>
        <v>0.26</v>
      </c>
      <c r="K870" s="3">
        <f>IF(MATCH($K$1,$C870:$C873,0)&lt;(MATCH($L$1,$C870:$C873,0)),1*a_vote,0)+IF(MATCH($K$1,$D870:$D873,0)&lt;MATCH($L$1,$D870:$D873,0),1*b_vote,0)+IF(MATCH($K$1,$E870:$E873,0)&lt;MATCH($L$1,$E870:$E873,0),1*c_vote,0)+IF(MATCH($K$1,$F870:$F873,0)&lt;MATCH($L$1,$F870:$F873,0),1*d_vote,0)</f>
        <v>0.75</v>
      </c>
      <c r="L870" s="3">
        <f>IF(MATCH(K$1,$C870:$C873,0)&gt;(MATCH(L$1,$C870:$C873,0)),1*a_vote,0)+IF(MATCH(K$1,$D870:$D873,0)&gt;MATCH(L$1,$D870:$D873,0),1*b_vote,0)+IF(MATCH(K$1,$E870:$E873,0)&gt;MATCH(L$1,$E870:$E873,0),1*c_vote,0)+IF(MATCH(K$1,$F870:$F873,0)&gt;MATCH(L$1,$F870:$F873,0),1*d_vote,0)</f>
        <v>0.25</v>
      </c>
      <c r="M870" s="3">
        <f>IF(MATCH($M$1,$C870:$C873,0)&lt;(MATCH($N$1,$C870:$C873,0)),1*a_vote,0)+IF(MATCH($M$1,$D870:$D873,0)&lt;MATCH($N$1,$D870:$D873,0),1*b_vote,0)+IF(MATCH($M$1,$E870:$E873,0)&lt;MATCH($N$1,$E870:$E873,0),1*c_vote,0)+IF(MATCH($M$1,$F870:$F873,0)&lt;MATCH($N$1,$F870:$F873,0),1*d_vote,0)</f>
        <v>0.78</v>
      </c>
      <c r="N870" s="3">
        <f>IF(MATCH(M$1,$C870:$C873,0)&gt;(MATCH(N$1,$C870:$C873,0)),1*a_vote,0)+IF(MATCH(M$1,$D870:$D873,0)&gt;MATCH(N$1,$D870:$D873,0),1*b_vote,0)+IF(MATCH(M$1,$E870:$E873,0)&gt;MATCH(N$1,$E870:$E873,0),1*c_vote,0)+IF(MATCH(M$1,$F870:$F873,0)&gt;MATCH(N$1,$F870:$F873,0),1*d_vote,0)</f>
        <v>0.21999999999999997</v>
      </c>
      <c r="O870" s="3">
        <f>IF(MATCH($O$1,$C870:$C873,0)&lt;(MATCH($P$1,$C870:$C873,0)),1*a_vote,0)+IF(MATCH($O$1,$D870:$D873,0)&lt;MATCH($P$1,$D870:$D873,0),1*b_vote,0)+IF(MATCH($O$1,$E870:$E873,0)&lt;MATCH($P$1,$E870:$E873,0),1*c_vote,0)+IF(MATCH($O$1,$F870:$F873,0)&lt;MATCH($P$1,$F870:$F873,0),1*d_vote,0)</f>
        <v>0.53</v>
      </c>
      <c r="P870" s="3">
        <f>IF(MATCH(O$1,$C870:$C873,0)&gt;(MATCH(P$1,$C870:$C873,0)),1*a_vote,0)+IF(MATCH(O$1,$D870:$D873,0)&gt;MATCH(P$1,$D870:$D873,0),1*b_vote,0)+IF(MATCH(O$1,$E870:$E873,0)&gt;MATCH(P$1,$E870:$E873,0),1*c_vote,0)+IF(MATCH(O$1,$F870:$F873,0)&gt;MATCH(P$1,$F870:$F873,0),1*d_vote,0)</f>
        <v>0.47</v>
      </c>
      <c r="Q870" s="3">
        <f>IF(MATCH($Q$1,$C870:$C873,0)&lt;(MATCH($R$1,$C870:$C873,0)),1*a_vote,0)+IF(MATCH($Q$1,$D870:$D873,0)&lt;MATCH($R$1,$D870:$D873,0),1*b_vote,0)+IF(MATCH($Q$1,$E870:$E873,0)&lt;MATCH($R$1,$E870:$E873,0),1*c_vote,0)+IF(MATCH($Q$1,$F870:$F873,0)&lt;MATCH($R$1,$F870:$F873,0),1*d_vote,0)</f>
        <v>0.78</v>
      </c>
      <c r="R870" s="3">
        <f>IF(MATCH(Q$1,$C870:$C873,0)&gt;(MATCH(R$1,$C870:$C873,0)),1*a_vote,0)+IF(MATCH(Q$1,$D870:$D873,0)&gt;MATCH(R$1,$D870:$D873,0),1*b_vote,0)+IF(MATCH(Q$1,$E870:$E873,0)&gt;MATCH(R$1,$E870:$E873,0),1*c_vote,0)+IF(MATCH(Q$1,$F870:$F873,0)&gt;MATCH(R$1,$F870:$F873,0),1*d_vote,0)</f>
        <v>0.21999999999999997</v>
      </c>
      <c r="S870" s="3">
        <f>IF(MATCH($S$1,$C870:$C873,0)&lt;(MATCH($T$1,$C870:$C873,0)),1*a_vote,0)+IF(MATCH($S$1,$D870:$D873,0)&lt;MATCH($T$1,$D870:$D873,0),1*b_vote,0)+IF(MATCH($S$1,$E870:$E873,0)&lt;MATCH($T$1,$E870:$E873,0),1*c_vote,0)+IF(MATCH($S$1,$F870:$F873,0)&lt;MATCH($T$1,$F870:$F873,0),1*d_vote,0)</f>
        <v>0.51</v>
      </c>
      <c r="T870" s="3">
        <f>IF(MATCH(S$1,$C870:$C873,0)&gt;(MATCH(T$1,$C870:$C873,0)),1*a_vote,0)+IF(MATCH(S$1,$D870:$D873,0)&gt;MATCH(T$1,$D870:$D873,0),1*b_vote,0)+IF(MATCH(S$1,$E870:$E873,0)&gt;MATCH(T$1,$E870:$E873,0),1*c_vote,0)+IF(MATCH(S$1,$F870:$F873,0)&gt;MATCH(T$1,$F870:$F873,0),1*d_vote,0)</f>
        <v>0.49</v>
      </c>
    </row>
    <row r="871" spans="1:20" x14ac:dyDescent="0.25">
      <c r="A871">
        <f t="shared" si="28"/>
        <v>870</v>
      </c>
      <c r="B871">
        <f t="shared" si="29"/>
        <v>218</v>
      </c>
      <c r="C871" t="str">
        <f>INDEX('VBA code_permu_wo_repettn'!$T$3:$Y$6,COUNTIF('Profile-matrices_Condorcet'!$B$2:$B871,'Profile-matrices_Condorcet'!$B871),MATCH(INDEX('numeric possibilities'!D$3:D$1298,VLOOKUP($B871,'numeric possibilities'!$C$3:$G$1298,1)),'VBA code_permu_wo_repettn'!$T$2:$Y$2))</f>
        <v>B</v>
      </c>
      <c r="D871" t="str">
        <f>INDEX('VBA code_permu_wo_repettn'!$AA$3:$AF$6,COUNTIF('Profile-matrices_Condorcet'!$B$2:$B871,'Profile-matrices_Condorcet'!$B871),MATCH(INDEX('numeric possibilities'!E$3:E$1298,VLOOKUP($B871,'numeric possibilities'!$C$3:$G$1298,1)),'VBA code_permu_wo_repettn'!$AA$2:$AF$2))</f>
        <v>A</v>
      </c>
      <c r="E871" t="str">
        <f>INDEX('VBA code_permu_wo_repettn'!$AH$3:$AM$6,COUNTIF('Profile-matrices_Condorcet'!$B$2:$B871,'Profile-matrices_Condorcet'!$B871),MATCH(INDEX('numeric possibilities'!F$3:F$1298,VLOOKUP($B871,'numeric possibilities'!$C$3:$G$1298,1)),'VBA code_permu_wo_repettn'!$AH$2:$AM$2))</f>
        <v>A</v>
      </c>
      <c r="F871" t="str">
        <f>INDEX('VBA code_permu_wo_repettn'!$AO$3:$AT$6,COUNTIF('Profile-matrices_Condorcet'!$B$2:$B871,'Profile-matrices_Condorcet'!$B871),MATCH(INDEX('numeric possibilities'!G$3:G$1298,VLOOKUP($B871,'numeric possibilities'!$C$3:$G$1298,1)),'VBA code_permu_wo_repettn'!$AO$2:$AT$2))</f>
        <v>A</v>
      </c>
      <c r="H871" t="s">
        <v>15</v>
      </c>
      <c r="I871" t="str">
        <f>IF(I870&gt;J870,$I$1,IF(I870&lt;J870,$J$1,0))</f>
        <v>A</v>
      </c>
      <c r="K871" t="str">
        <f>IF(K870&gt;L870,$K$1,IF(K870&lt;L870,$L$1,0))</f>
        <v>A</v>
      </c>
      <c r="M871" t="str">
        <f>IF(M870&gt;N870,$M$1,IF(M870&lt;N870,$N$1,0))</f>
        <v>A</v>
      </c>
      <c r="O871" t="str">
        <f>IF(O870&gt;P870,$O$1,IF(O870&lt;P870,$P$1,0))</f>
        <v>B</v>
      </c>
      <c r="Q871" t="str">
        <f>IF(Q870&gt;R870,$Q$1,IF(Q870&lt;R870,$R$1,0))</f>
        <v>B</v>
      </c>
      <c r="S871" t="str">
        <f>IF(S870&gt;T870,$S$1,IF(S870&lt;T870,$T$1,0))</f>
        <v>C</v>
      </c>
    </row>
    <row r="872" spans="1:20" x14ac:dyDescent="0.25">
      <c r="A872">
        <f t="shared" si="28"/>
        <v>871</v>
      </c>
      <c r="B872">
        <f t="shared" si="29"/>
        <v>218</v>
      </c>
      <c r="C872" t="str">
        <f>INDEX('VBA code_permu_wo_repettn'!$T$3:$Y$6,COUNTIF('Profile-matrices_Condorcet'!$B$2:$B872,'Profile-matrices_Condorcet'!$B872),MATCH(INDEX('numeric possibilities'!D$3:D$1298,VLOOKUP($B872,'numeric possibilities'!$C$3:$G$1298,1)),'VBA code_permu_wo_repettn'!$T$2:$Y$2))</f>
        <v>D</v>
      </c>
      <c r="D872" t="str">
        <f>INDEX('VBA code_permu_wo_repettn'!$AA$3:$AF$6,COUNTIF('Profile-matrices_Condorcet'!$B$2:$B872,'Profile-matrices_Condorcet'!$B872),MATCH(INDEX('numeric possibilities'!E$3:E$1298,VLOOKUP($B872,'numeric possibilities'!$C$3:$G$1298,1)),'VBA code_permu_wo_repettn'!$AA$2:$AF$2))</f>
        <v>C</v>
      </c>
      <c r="E872" t="str">
        <f>INDEX('VBA code_permu_wo_repettn'!$AH$3:$AM$6,COUNTIF('Profile-matrices_Condorcet'!$B$2:$B872,'Profile-matrices_Condorcet'!$B872),MATCH(INDEX('numeric possibilities'!F$3:F$1298,VLOOKUP($B872,'numeric possibilities'!$C$3:$G$1298,1)),'VBA code_permu_wo_repettn'!$AH$2:$AM$2))</f>
        <v>B</v>
      </c>
      <c r="F872" t="str">
        <f>INDEX('VBA code_permu_wo_repettn'!$AO$3:$AT$6,COUNTIF('Profile-matrices_Condorcet'!$B$2:$B872,'Profile-matrices_Condorcet'!$B872),MATCH(INDEX('numeric possibilities'!G$3:G$1298,VLOOKUP($B872,'numeric possibilities'!$C$3:$G$1298,1)),'VBA code_permu_wo_repettn'!$AO$2:$AT$2))</f>
        <v>C</v>
      </c>
      <c r="I872" t="s">
        <v>0</v>
      </c>
      <c r="J872" t="s">
        <v>1</v>
      </c>
      <c r="K872" t="s">
        <v>2</v>
      </c>
      <c r="L872" t="s">
        <v>3</v>
      </c>
    </row>
    <row r="873" spans="1:20" x14ac:dyDescent="0.25">
      <c r="A873">
        <f t="shared" si="28"/>
        <v>872</v>
      </c>
      <c r="B873">
        <f t="shared" si="29"/>
        <v>218</v>
      </c>
      <c r="C873" t="str">
        <f>INDEX('VBA code_permu_wo_repettn'!$T$3:$Y$6,COUNTIF('Profile-matrices_Condorcet'!$B$2:$B873,'Profile-matrices_Condorcet'!$B873),MATCH(INDEX('numeric possibilities'!D$3:D$1298,VLOOKUP($B873,'numeric possibilities'!$C$3:$G$1298,1)),'VBA code_permu_wo_repettn'!$T$2:$Y$2))</f>
        <v>C</v>
      </c>
      <c r="D873" t="str">
        <f>INDEX('VBA code_permu_wo_repettn'!$AA$3:$AF$6,COUNTIF('Profile-matrices_Condorcet'!$B$2:$B873,'Profile-matrices_Condorcet'!$B873),MATCH(INDEX('numeric possibilities'!E$3:E$1298,VLOOKUP($B873,'numeric possibilities'!$C$3:$G$1298,1)),'VBA code_permu_wo_repettn'!$AA$2:$AF$2))</f>
        <v>D</v>
      </c>
      <c r="E873" t="str">
        <f>INDEX('VBA code_permu_wo_repettn'!$AH$3:$AM$6,COUNTIF('Profile-matrices_Condorcet'!$B$2:$B873,'Profile-matrices_Condorcet'!$B873),MATCH(INDEX('numeric possibilities'!F$3:F$1298,VLOOKUP($B873,'numeric possibilities'!$C$3:$G$1298,1)),'VBA code_permu_wo_repettn'!$AH$2:$AM$2))</f>
        <v>D</v>
      </c>
      <c r="F873" t="str">
        <f>INDEX('VBA code_permu_wo_repettn'!$AO$3:$AT$6,COUNTIF('Profile-matrices_Condorcet'!$B$2:$B873,'Profile-matrices_Condorcet'!$B873),MATCH(INDEX('numeric possibilities'!G$3:G$1298,VLOOKUP($B873,'numeric possibilities'!$C$3:$G$1298,1)),'VBA code_permu_wo_repettn'!$AO$2:$AT$2))</f>
        <v>B</v>
      </c>
      <c r="G873" t="str">
        <f>IF(MAX(I873:L873)&gt;='numeric possibilities'!$B$4/2,INDEX('Profile-matrices_Condorcet'!I872:L872,1,MATCH(MAX('Profile-matrices_Condorcet'!I873:L873),'Profile-matrices_Condorcet'!I873:L873,0)),"NCW")</f>
        <v>A</v>
      </c>
      <c r="H873" t="s">
        <v>13</v>
      </c>
      <c r="I873" s="3">
        <f>COUNTIF($I871:$S871,I872)</f>
        <v>3</v>
      </c>
      <c r="J873" s="3">
        <f>COUNTIF($I871:$S871,J872)</f>
        <v>2</v>
      </c>
      <c r="K873" s="3">
        <f>COUNTIF($I871:$S871,K872)</f>
        <v>1</v>
      </c>
      <c r="L873" s="3">
        <f>COUNTIF($I871:$S871,L872)</f>
        <v>0</v>
      </c>
    </row>
    <row r="874" spans="1:20" x14ac:dyDescent="0.25">
      <c r="A874">
        <f t="shared" si="28"/>
        <v>873</v>
      </c>
      <c r="B874">
        <f t="shared" si="29"/>
        <v>219</v>
      </c>
      <c r="C874" t="str">
        <f>INDEX('VBA code_permu_wo_repettn'!$T$3:$Y$6,COUNTIF('Profile-matrices_Condorcet'!$B$2:$B874,'Profile-matrices_Condorcet'!$B874),MATCH(INDEX('numeric possibilities'!D$3:D$1298,VLOOKUP($B874,'numeric possibilities'!$C$3:$G$1298,1)),'VBA code_permu_wo_repettn'!$T$2:$Y$2))</f>
        <v>A</v>
      </c>
      <c r="D874" t="str">
        <f>INDEX('VBA code_permu_wo_repettn'!$AA$3:$AF$6,COUNTIF('Profile-matrices_Condorcet'!$B$2:$B874,'Profile-matrices_Condorcet'!$B874),MATCH(INDEX('numeric possibilities'!E$3:E$1298,VLOOKUP($B874,'numeric possibilities'!$C$3:$G$1298,1)),'VBA code_permu_wo_repettn'!$AA$2:$AF$2))</f>
        <v>B</v>
      </c>
      <c r="E874" t="str">
        <f>INDEX('VBA code_permu_wo_repettn'!$AH$3:$AM$6,COUNTIF('Profile-matrices_Condorcet'!$B$2:$B874,'Profile-matrices_Condorcet'!$B874),MATCH(INDEX('numeric possibilities'!F$3:F$1298,VLOOKUP($B874,'numeric possibilities'!$C$3:$G$1298,1)),'VBA code_permu_wo_repettn'!$AH$2:$AM$2))</f>
        <v>C</v>
      </c>
      <c r="F874" t="str">
        <f>INDEX('VBA code_permu_wo_repettn'!$AO$3:$AT$6,COUNTIF('Profile-matrices_Condorcet'!$B$2:$B874,'Profile-matrices_Condorcet'!$B874),MATCH(INDEX('numeric possibilities'!G$3:G$1298,VLOOKUP($B874,'numeric possibilities'!$C$3:$G$1298,1)),'VBA code_permu_wo_repettn'!$AO$2:$AT$2))</f>
        <v>D</v>
      </c>
      <c r="H874" t="s">
        <v>14</v>
      </c>
      <c r="I874" s="3">
        <f>IF(MATCH(I$1,$C874:$C877,0)&lt;(MATCH(J$1,$C874:$C877,0)),1*a_vote,0)+IF(MATCH(I$1,$D874:$D877,0)&lt;MATCH(J$1,$D874:$D877,0),1*b_vote,0)+IF(MATCH(I$1,$E874:$E877,0)&lt;MATCH(J$1,$E874:$E877,0),1*c_vote,0)+IF(MATCH(I$1,$F874:$F877,0)&lt;MATCH(J$1,$F874:$F877,0),1*d_vote,0)</f>
        <v>0.74</v>
      </c>
      <c r="J874" s="3">
        <f>IF(MATCH(I$1,$C874:$C877,0)&gt;(MATCH(J$1,$C874:$C877,0)),1*a_vote,0)+IF(MATCH(I$1,$D874:$D877,0)&gt;MATCH(J$1,$D874:$D877,0),1*b_vote,0)+IF(MATCH(I$1,$E874:$E877,0)&gt;MATCH(J$1,$E874:$E877,0),1*c_vote,0)+IF(MATCH(I$1,$F874:$F877,0)&gt;MATCH(J$1,$F874:$F877,0),1*d_vote,0)</f>
        <v>0.26</v>
      </c>
      <c r="K874" s="3">
        <f>IF(MATCH($K$1,$C874:$C877,0)&lt;(MATCH($L$1,$C874:$C877,0)),1*a_vote,0)+IF(MATCH($K$1,$D874:$D877,0)&lt;MATCH($L$1,$D874:$D877,0),1*b_vote,0)+IF(MATCH($K$1,$E874:$E877,0)&lt;MATCH($L$1,$E874:$E877,0),1*c_vote,0)+IF(MATCH($K$1,$F874:$F877,0)&lt;MATCH($L$1,$F874:$F877,0),1*d_vote,0)</f>
        <v>0.75</v>
      </c>
      <c r="L874" s="3">
        <f>IF(MATCH(K$1,$C874:$C877,0)&gt;(MATCH(L$1,$C874:$C877,0)),1*a_vote,0)+IF(MATCH(K$1,$D874:$D877,0)&gt;MATCH(L$1,$D874:$D877,0),1*b_vote,0)+IF(MATCH(K$1,$E874:$E877,0)&gt;MATCH(L$1,$E874:$E877,0),1*c_vote,0)+IF(MATCH(K$1,$F874:$F877,0)&gt;MATCH(L$1,$F874:$F877,0),1*d_vote,0)</f>
        <v>0.25</v>
      </c>
      <c r="M874" s="3">
        <f>IF(MATCH($M$1,$C874:$C877,0)&lt;(MATCH($N$1,$C874:$C877,0)),1*a_vote,0)+IF(MATCH($M$1,$D874:$D877,0)&lt;MATCH($N$1,$D874:$D877,0),1*b_vote,0)+IF(MATCH($M$1,$E874:$E877,0)&lt;MATCH($N$1,$E874:$E877,0),1*c_vote,0)+IF(MATCH($M$1,$F874:$F877,0)&lt;MATCH($N$1,$F874:$F877,0),1*d_vote,0)</f>
        <v>0.78</v>
      </c>
      <c r="N874" s="3">
        <f>IF(MATCH(M$1,$C874:$C877,0)&gt;(MATCH(N$1,$C874:$C877,0)),1*a_vote,0)+IF(MATCH(M$1,$D874:$D877,0)&gt;MATCH(N$1,$D874:$D877,0),1*b_vote,0)+IF(MATCH(M$1,$E874:$E877,0)&gt;MATCH(N$1,$E874:$E877,0),1*c_vote,0)+IF(MATCH(M$1,$F874:$F877,0)&gt;MATCH(N$1,$F874:$F877,0),1*d_vote,0)</f>
        <v>0.21999999999999997</v>
      </c>
      <c r="O874" s="3">
        <f>IF(MATCH($O$1,$C874:$C877,0)&lt;(MATCH($P$1,$C874:$C877,0)),1*a_vote,0)+IF(MATCH($O$1,$D874:$D877,0)&lt;MATCH($P$1,$D874:$D877,0),1*b_vote,0)+IF(MATCH($O$1,$E874:$E877,0)&lt;MATCH($P$1,$E874:$E877,0),1*c_vote,0)+IF(MATCH($O$1,$F874:$F877,0)&lt;MATCH($P$1,$F874:$F877,0),1*d_vote,0)</f>
        <v>0.26</v>
      </c>
      <c r="P874" s="3">
        <f>IF(MATCH(O$1,$C874:$C877,0)&gt;(MATCH(P$1,$C874:$C877,0)),1*a_vote,0)+IF(MATCH(O$1,$D874:$D877,0)&gt;MATCH(P$1,$D874:$D877,0),1*b_vote,0)+IF(MATCH(O$1,$E874:$E877,0)&gt;MATCH(P$1,$E874:$E877,0),1*c_vote,0)+IF(MATCH(O$1,$F874:$F877,0)&gt;MATCH(P$1,$F874:$F877,0),1*d_vote,0)</f>
        <v>0.74</v>
      </c>
      <c r="Q874" s="3">
        <f>IF(MATCH($Q$1,$C874:$C877,0)&lt;(MATCH($R$1,$C874:$C877,0)),1*a_vote,0)+IF(MATCH($Q$1,$D874:$D877,0)&lt;MATCH($R$1,$D874:$D877,0),1*b_vote,0)+IF(MATCH($Q$1,$E874:$E877,0)&lt;MATCH($R$1,$E874:$E877,0),1*c_vote,0)+IF(MATCH($Q$1,$F874:$F877,0)&lt;MATCH($R$1,$F874:$F877,0),1*d_vote,0)</f>
        <v>0.78</v>
      </c>
      <c r="R874" s="3">
        <f>IF(MATCH(Q$1,$C874:$C877,0)&gt;(MATCH(R$1,$C874:$C877,0)),1*a_vote,0)+IF(MATCH(Q$1,$D874:$D877,0)&gt;MATCH(R$1,$D874:$D877,0),1*b_vote,0)+IF(MATCH(Q$1,$E874:$E877,0)&gt;MATCH(R$1,$E874:$E877,0),1*c_vote,0)+IF(MATCH(Q$1,$F874:$F877,0)&gt;MATCH(R$1,$F874:$F877,0),1*d_vote,0)</f>
        <v>0.21999999999999997</v>
      </c>
      <c r="S874" s="3">
        <f>IF(MATCH($S$1,$C874:$C877,0)&lt;(MATCH($T$1,$C874:$C877,0)),1*a_vote,0)+IF(MATCH($S$1,$D874:$D877,0)&lt;MATCH($T$1,$D874:$D877,0),1*b_vote,0)+IF(MATCH($S$1,$E874:$E877,0)&lt;MATCH($T$1,$E874:$E877,0),1*c_vote,0)+IF(MATCH($S$1,$F874:$F877,0)&lt;MATCH($T$1,$F874:$F877,0),1*d_vote,0)</f>
        <v>0.78</v>
      </c>
      <c r="T874" s="3">
        <f>IF(MATCH(S$1,$C874:$C877,0)&gt;(MATCH(T$1,$C874:$C877,0)),1*a_vote,0)+IF(MATCH(S$1,$D874:$D877,0)&gt;MATCH(T$1,$D874:$D877,0),1*b_vote,0)+IF(MATCH(S$1,$E874:$E877,0)&gt;MATCH(T$1,$E874:$E877,0),1*c_vote,0)+IF(MATCH(S$1,$F874:$F877,0)&gt;MATCH(T$1,$F874:$F877,0),1*d_vote,0)</f>
        <v>0.21999999999999997</v>
      </c>
    </row>
    <row r="875" spans="1:20" x14ac:dyDescent="0.25">
      <c r="A875">
        <f t="shared" si="28"/>
        <v>874</v>
      </c>
      <c r="B875">
        <f t="shared" si="29"/>
        <v>219</v>
      </c>
      <c r="C875" t="str">
        <f>INDEX('VBA code_permu_wo_repettn'!$T$3:$Y$6,COUNTIF('Profile-matrices_Condorcet'!$B$2:$B875,'Profile-matrices_Condorcet'!$B875),MATCH(INDEX('numeric possibilities'!D$3:D$1298,VLOOKUP($B875,'numeric possibilities'!$C$3:$G$1298,1)),'VBA code_permu_wo_repettn'!$T$2:$Y$2))</f>
        <v>C</v>
      </c>
      <c r="D875" t="str">
        <f>INDEX('VBA code_permu_wo_repettn'!$AA$3:$AF$6,COUNTIF('Profile-matrices_Condorcet'!$B$2:$B875,'Profile-matrices_Condorcet'!$B875),MATCH(INDEX('numeric possibilities'!E$3:E$1298,VLOOKUP($B875,'numeric possibilities'!$C$3:$G$1298,1)),'VBA code_permu_wo_repettn'!$AA$2:$AF$2))</f>
        <v>A</v>
      </c>
      <c r="E875" t="str">
        <f>INDEX('VBA code_permu_wo_repettn'!$AH$3:$AM$6,COUNTIF('Profile-matrices_Condorcet'!$B$2:$B875,'Profile-matrices_Condorcet'!$B875),MATCH(INDEX('numeric possibilities'!F$3:F$1298,VLOOKUP($B875,'numeric possibilities'!$C$3:$G$1298,1)),'VBA code_permu_wo_repettn'!$AH$2:$AM$2))</f>
        <v>A</v>
      </c>
      <c r="F875" t="str">
        <f>INDEX('VBA code_permu_wo_repettn'!$AO$3:$AT$6,COUNTIF('Profile-matrices_Condorcet'!$B$2:$B875,'Profile-matrices_Condorcet'!$B875),MATCH(INDEX('numeric possibilities'!G$3:G$1298,VLOOKUP($B875,'numeric possibilities'!$C$3:$G$1298,1)),'VBA code_permu_wo_repettn'!$AO$2:$AT$2))</f>
        <v>A</v>
      </c>
      <c r="H875" t="s">
        <v>15</v>
      </c>
      <c r="I875" t="str">
        <f>IF(I874&gt;J874,$I$1,IF(I874&lt;J874,$J$1,0))</f>
        <v>A</v>
      </c>
      <c r="K875" t="str">
        <f>IF(K874&gt;L874,$K$1,IF(K874&lt;L874,$L$1,0))</f>
        <v>A</v>
      </c>
      <c r="M875" t="str">
        <f>IF(M874&gt;N874,$M$1,IF(M874&lt;N874,$N$1,0))</f>
        <v>A</v>
      </c>
      <c r="O875" t="str">
        <f>IF(O874&gt;P874,$O$1,IF(O874&lt;P874,$P$1,0))</f>
        <v>C</v>
      </c>
      <c r="Q875" t="str">
        <f>IF(Q874&gt;R874,$Q$1,IF(Q874&lt;R874,$R$1,0))</f>
        <v>B</v>
      </c>
      <c r="S875" t="str">
        <f>IF(S874&gt;T874,$S$1,IF(S874&lt;T874,$T$1,0))</f>
        <v>C</v>
      </c>
    </row>
    <row r="876" spans="1:20" x14ac:dyDescent="0.25">
      <c r="A876">
        <f t="shared" si="28"/>
        <v>875</v>
      </c>
      <c r="B876">
        <f t="shared" si="29"/>
        <v>219</v>
      </c>
      <c r="C876" t="str">
        <f>INDEX('VBA code_permu_wo_repettn'!$T$3:$Y$6,COUNTIF('Profile-matrices_Condorcet'!$B$2:$B876,'Profile-matrices_Condorcet'!$B876),MATCH(INDEX('numeric possibilities'!D$3:D$1298,VLOOKUP($B876,'numeric possibilities'!$C$3:$G$1298,1)),'VBA code_permu_wo_repettn'!$T$2:$Y$2))</f>
        <v>B</v>
      </c>
      <c r="D876" t="str">
        <f>INDEX('VBA code_permu_wo_repettn'!$AA$3:$AF$6,COUNTIF('Profile-matrices_Condorcet'!$B$2:$B876,'Profile-matrices_Condorcet'!$B876),MATCH(INDEX('numeric possibilities'!E$3:E$1298,VLOOKUP($B876,'numeric possibilities'!$C$3:$G$1298,1)),'VBA code_permu_wo_repettn'!$AA$2:$AF$2))</f>
        <v>C</v>
      </c>
      <c r="E876" t="str">
        <f>INDEX('VBA code_permu_wo_repettn'!$AH$3:$AM$6,COUNTIF('Profile-matrices_Condorcet'!$B$2:$B876,'Profile-matrices_Condorcet'!$B876),MATCH(INDEX('numeric possibilities'!F$3:F$1298,VLOOKUP($B876,'numeric possibilities'!$C$3:$G$1298,1)),'VBA code_permu_wo_repettn'!$AH$2:$AM$2))</f>
        <v>B</v>
      </c>
      <c r="F876" t="str">
        <f>INDEX('VBA code_permu_wo_repettn'!$AO$3:$AT$6,COUNTIF('Profile-matrices_Condorcet'!$B$2:$B876,'Profile-matrices_Condorcet'!$B876),MATCH(INDEX('numeric possibilities'!G$3:G$1298,VLOOKUP($B876,'numeric possibilities'!$C$3:$G$1298,1)),'VBA code_permu_wo_repettn'!$AO$2:$AT$2))</f>
        <v>C</v>
      </c>
      <c r="I876" t="s">
        <v>0</v>
      </c>
      <c r="J876" t="s">
        <v>1</v>
      </c>
      <c r="K876" t="s">
        <v>2</v>
      </c>
      <c r="L876" t="s">
        <v>3</v>
      </c>
    </row>
    <row r="877" spans="1:20" x14ac:dyDescent="0.25">
      <c r="A877">
        <f t="shared" si="28"/>
        <v>876</v>
      </c>
      <c r="B877">
        <f t="shared" si="29"/>
        <v>219</v>
      </c>
      <c r="C877" t="str">
        <f>INDEX('VBA code_permu_wo_repettn'!$T$3:$Y$6,COUNTIF('Profile-matrices_Condorcet'!$B$2:$B877,'Profile-matrices_Condorcet'!$B877),MATCH(INDEX('numeric possibilities'!D$3:D$1298,VLOOKUP($B877,'numeric possibilities'!$C$3:$G$1298,1)),'VBA code_permu_wo_repettn'!$T$2:$Y$2))</f>
        <v>D</v>
      </c>
      <c r="D877" t="str">
        <f>INDEX('VBA code_permu_wo_repettn'!$AA$3:$AF$6,COUNTIF('Profile-matrices_Condorcet'!$B$2:$B877,'Profile-matrices_Condorcet'!$B877),MATCH(INDEX('numeric possibilities'!E$3:E$1298,VLOOKUP($B877,'numeric possibilities'!$C$3:$G$1298,1)),'VBA code_permu_wo_repettn'!$AA$2:$AF$2))</f>
        <v>D</v>
      </c>
      <c r="E877" t="str">
        <f>INDEX('VBA code_permu_wo_repettn'!$AH$3:$AM$6,COUNTIF('Profile-matrices_Condorcet'!$B$2:$B877,'Profile-matrices_Condorcet'!$B877),MATCH(INDEX('numeric possibilities'!F$3:F$1298,VLOOKUP($B877,'numeric possibilities'!$C$3:$G$1298,1)),'VBA code_permu_wo_repettn'!$AH$2:$AM$2))</f>
        <v>D</v>
      </c>
      <c r="F877" t="str">
        <f>INDEX('VBA code_permu_wo_repettn'!$AO$3:$AT$6,COUNTIF('Profile-matrices_Condorcet'!$B$2:$B877,'Profile-matrices_Condorcet'!$B877),MATCH(INDEX('numeric possibilities'!G$3:G$1298,VLOOKUP($B877,'numeric possibilities'!$C$3:$G$1298,1)),'VBA code_permu_wo_repettn'!$AO$2:$AT$2))</f>
        <v>B</v>
      </c>
      <c r="G877" t="str">
        <f>IF(MAX(I877:L877)&gt;='numeric possibilities'!$B$4/2,INDEX('Profile-matrices_Condorcet'!I876:L876,1,MATCH(MAX('Profile-matrices_Condorcet'!I877:L877),'Profile-matrices_Condorcet'!I877:L877,0)),"NCW")</f>
        <v>A</v>
      </c>
      <c r="H877" t="s">
        <v>13</v>
      </c>
      <c r="I877" s="3">
        <f>COUNTIF($I875:$S875,I876)</f>
        <v>3</v>
      </c>
      <c r="J877" s="3">
        <f>COUNTIF($I875:$S875,J876)</f>
        <v>1</v>
      </c>
      <c r="K877" s="3">
        <f>COUNTIF($I875:$S875,K876)</f>
        <v>2</v>
      </c>
      <c r="L877" s="3">
        <f>COUNTIF($I875:$S875,L876)</f>
        <v>0</v>
      </c>
    </row>
    <row r="878" spans="1:20" x14ac:dyDescent="0.25">
      <c r="A878">
        <f t="shared" si="28"/>
        <v>877</v>
      </c>
      <c r="B878">
        <f t="shared" si="29"/>
        <v>220</v>
      </c>
      <c r="C878" t="str">
        <f>INDEX('VBA code_permu_wo_repettn'!$T$3:$Y$6,COUNTIF('Profile-matrices_Condorcet'!$B$2:$B878,'Profile-matrices_Condorcet'!$B878),MATCH(INDEX('numeric possibilities'!D$3:D$1298,VLOOKUP($B878,'numeric possibilities'!$C$3:$G$1298,1)),'VBA code_permu_wo_repettn'!$T$2:$Y$2))</f>
        <v>A</v>
      </c>
      <c r="D878" t="str">
        <f>INDEX('VBA code_permu_wo_repettn'!$AA$3:$AF$6,COUNTIF('Profile-matrices_Condorcet'!$B$2:$B878,'Profile-matrices_Condorcet'!$B878),MATCH(INDEX('numeric possibilities'!E$3:E$1298,VLOOKUP($B878,'numeric possibilities'!$C$3:$G$1298,1)),'VBA code_permu_wo_repettn'!$AA$2:$AF$2))</f>
        <v>B</v>
      </c>
      <c r="E878" t="str">
        <f>INDEX('VBA code_permu_wo_repettn'!$AH$3:$AM$6,COUNTIF('Profile-matrices_Condorcet'!$B$2:$B878,'Profile-matrices_Condorcet'!$B878),MATCH(INDEX('numeric possibilities'!F$3:F$1298,VLOOKUP($B878,'numeric possibilities'!$C$3:$G$1298,1)),'VBA code_permu_wo_repettn'!$AH$2:$AM$2))</f>
        <v>C</v>
      </c>
      <c r="F878" t="str">
        <f>INDEX('VBA code_permu_wo_repettn'!$AO$3:$AT$6,COUNTIF('Profile-matrices_Condorcet'!$B$2:$B878,'Profile-matrices_Condorcet'!$B878),MATCH(INDEX('numeric possibilities'!G$3:G$1298,VLOOKUP($B878,'numeric possibilities'!$C$3:$G$1298,1)),'VBA code_permu_wo_repettn'!$AO$2:$AT$2))</f>
        <v>D</v>
      </c>
      <c r="H878" t="s">
        <v>14</v>
      </c>
      <c r="I878" s="3">
        <f>IF(MATCH(I$1,$C878:$C881,0)&lt;(MATCH(J$1,$C878:$C881,0)),1*a_vote,0)+IF(MATCH(I$1,$D878:$D881,0)&lt;MATCH(J$1,$D878:$D881,0),1*b_vote,0)+IF(MATCH(I$1,$E878:$E881,0)&lt;MATCH(J$1,$E878:$E881,0),1*c_vote,0)+IF(MATCH(I$1,$F878:$F881,0)&lt;MATCH(J$1,$F878:$F881,0),1*d_vote,0)</f>
        <v>0.74</v>
      </c>
      <c r="J878" s="3">
        <f>IF(MATCH(I$1,$C878:$C881,0)&gt;(MATCH(J$1,$C878:$C881,0)),1*a_vote,0)+IF(MATCH(I$1,$D878:$D881,0)&gt;MATCH(J$1,$D878:$D881,0),1*b_vote,0)+IF(MATCH(I$1,$E878:$E881,0)&gt;MATCH(J$1,$E878:$E881,0),1*c_vote,0)+IF(MATCH(I$1,$F878:$F881,0)&gt;MATCH(J$1,$F878:$F881,0),1*d_vote,0)</f>
        <v>0.26</v>
      </c>
      <c r="K878" s="3">
        <f>IF(MATCH($K$1,$C878:$C881,0)&lt;(MATCH($L$1,$C878:$C881,0)),1*a_vote,0)+IF(MATCH($K$1,$D878:$D881,0)&lt;MATCH($L$1,$D878:$D881,0),1*b_vote,0)+IF(MATCH($K$1,$E878:$E881,0)&lt;MATCH($L$1,$E878:$E881,0),1*c_vote,0)+IF(MATCH($K$1,$F878:$F881,0)&lt;MATCH($L$1,$F878:$F881,0),1*d_vote,0)</f>
        <v>0.75</v>
      </c>
      <c r="L878" s="3">
        <f>IF(MATCH(K$1,$C878:$C881,0)&gt;(MATCH(L$1,$C878:$C881,0)),1*a_vote,0)+IF(MATCH(K$1,$D878:$D881,0)&gt;MATCH(L$1,$D878:$D881,0),1*b_vote,0)+IF(MATCH(K$1,$E878:$E881,0)&gt;MATCH(L$1,$E878:$E881,0),1*c_vote,0)+IF(MATCH(K$1,$F878:$F881,0)&gt;MATCH(L$1,$F878:$F881,0),1*d_vote,0)</f>
        <v>0.25</v>
      </c>
      <c r="M878" s="3">
        <f>IF(MATCH($M$1,$C878:$C881,0)&lt;(MATCH($N$1,$C878:$C881,0)),1*a_vote,0)+IF(MATCH($M$1,$D878:$D881,0)&lt;MATCH($N$1,$D878:$D881,0),1*b_vote,0)+IF(MATCH($M$1,$E878:$E881,0)&lt;MATCH($N$1,$E878:$E881,0),1*c_vote,0)+IF(MATCH($M$1,$F878:$F881,0)&lt;MATCH($N$1,$F878:$F881,0),1*d_vote,0)</f>
        <v>0.78</v>
      </c>
      <c r="N878" s="3">
        <f>IF(MATCH(M$1,$C878:$C881,0)&gt;(MATCH(N$1,$C878:$C881,0)),1*a_vote,0)+IF(MATCH(M$1,$D878:$D881,0)&gt;MATCH(N$1,$D878:$D881,0),1*b_vote,0)+IF(MATCH(M$1,$E878:$E881,0)&gt;MATCH(N$1,$E878:$E881,0),1*c_vote,0)+IF(MATCH(M$1,$F878:$F881,0)&gt;MATCH(N$1,$F878:$F881,0),1*d_vote,0)</f>
        <v>0.21999999999999997</v>
      </c>
      <c r="O878" s="3">
        <f>IF(MATCH($O$1,$C878:$C881,0)&lt;(MATCH($P$1,$C878:$C881,0)),1*a_vote,0)+IF(MATCH($O$1,$D878:$D881,0)&lt;MATCH($P$1,$D878:$D881,0),1*b_vote,0)+IF(MATCH($O$1,$E878:$E881,0)&lt;MATCH($P$1,$E878:$E881,0),1*c_vote,0)+IF(MATCH($O$1,$F878:$F881,0)&lt;MATCH($P$1,$F878:$F881,0),1*d_vote,0)</f>
        <v>0.26</v>
      </c>
      <c r="P878" s="3">
        <f>IF(MATCH(O$1,$C878:$C881,0)&gt;(MATCH(P$1,$C878:$C881,0)),1*a_vote,0)+IF(MATCH(O$1,$D878:$D881,0)&gt;MATCH(P$1,$D878:$D881,0),1*b_vote,0)+IF(MATCH(O$1,$E878:$E881,0)&gt;MATCH(P$1,$E878:$E881,0),1*c_vote,0)+IF(MATCH(O$1,$F878:$F881,0)&gt;MATCH(P$1,$F878:$F881,0),1*d_vote,0)</f>
        <v>0.74</v>
      </c>
      <c r="Q878" s="3">
        <f>IF(MATCH($Q$1,$C878:$C881,0)&lt;(MATCH($R$1,$C878:$C881,0)),1*a_vote,0)+IF(MATCH($Q$1,$D878:$D881,0)&lt;MATCH($R$1,$D878:$D881,0),1*b_vote,0)+IF(MATCH($Q$1,$E878:$E881,0)&lt;MATCH($R$1,$E878:$E881,0),1*c_vote,0)+IF(MATCH($Q$1,$F878:$F881,0)&lt;MATCH($R$1,$F878:$F881,0),1*d_vote,0)</f>
        <v>0.51</v>
      </c>
      <c r="R878" s="3">
        <f>IF(MATCH(Q$1,$C878:$C881,0)&gt;(MATCH(R$1,$C878:$C881,0)),1*a_vote,0)+IF(MATCH(Q$1,$D878:$D881,0)&gt;MATCH(R$1,$D878:$D881,0),1*b_vote,0)+IF(MATCH(Q$1,$E878:$E881,0)&gt;MATCH(R$1,$E878:$E881,0),1*c_vote,0)+IF(MATCH(Q$1,$F878:$F881,0)&gt;MATCH(R$1,$F878:$F881,0),1*d_vote,0)</f>
        <v>0.49</v>
      </c>
      <c r="S878" s="3">
        <f>IF(MATCH($S$1,$C878:$C881,0)&lt;(MATCH($T$1,$C878:$C881,0)),1*a_vote,0)+IF(MATCH($S$1,$D878:$D881,0)&lt;MATCH($T$1,$D878:$D881,0),1*b_vote,0)+IF(MATCH($S$1,$E878:$E881,0)&lt;MATCH($T$1,$E878:$E881,0),1*c_vote,0)+IF(MATCH($S$1,$F878:$F881,0)&lt;MATCH($T$1,$F878:$F881,0),1*d_vote,0)</f>
        <v>0.78</v>
      </c>
      <c r="T878" s="3">
        <f>IF(MATCH(S$1,$C878:$C881,0)&gt;(MATCH(T$1,$C878:$C881,0)),1*a_vote,0)+IF(MATCH(S$1,$D878:$D881,0)&gt;MATCH(T$1,$D878:$D881,0),1*b_vote,0)+IF(MATCH(S$1,$E878:$E881,0)&gt;MATCH(T$1,$E878:$E881,0),1*c_vote,0)+IF(MATCH(S$1,$F878:$F881,0)&gt;MATCH(T$1,$F878:$F881,0),1*d_vote,0)</f>
        <v>0.21999999999999997</v>
      </c>
    </row>
    <row r="879" spans="1:20" x14ac:dyDescent="0.25">
      <c r="A879">
        <f t="shared" si="28"/>
        <v>878</v>
      </c>
      <c r="B879">
        <f t="shared" si="29"/>
        <v>220</v>
      </c>
      <c r="C879" t="str">
        <f>INDEX('VBA code_permu_wo_repettn'!$T$3:$Y$6,COUNTIF('Profile-matrices_Condorcet'!$B$2:$B879,'Profile-matrices_Condorcet'!$B879),MATCH(INDEX('numeric possibilities'!D$3:D$1298,VLOOKUP($B879,'numeric possibilities'!$C$3:$G$1298,1)),'VBA code_permu_wo_repettn'!$T$2:$Y$2))</f>
        <v>C</v>
      </c>
      <c r="D879" t="str">
        <f>INDEX('VBA code_permu_wo_repettn'!$AA$3:$AF$6,COUNTIF('Profile-matrices_Condorcet'!$B$2:$B879,'Profile-matrices_Condorcet'!$B879),MATCH(INDEX('numeric possibilities'!E$3:E$1298,VLOOKUP($B879,'numeric possibilities'!$C$3:$G$1298,1)),'VBA code_permu_wo_repettn'!$AA$2:$AF$2))</f>
        <v>A</v>
      </c>
      <c r="E879" t="str">
        <f>INDEX('VBA code_permu_wo_repettn'!$AH$3:$AM$6,COUNTIF('Profile-matrices_Condorcet'!$B$2:$B879,'Profile-matrices_Condorcet'!$B879),MATCH(INDEX('numeric possibilities'!F$3:F$1298,VLOOKUP($B879,'numeric possibilities'!$C$3:$G$1298,1)),'VBA code_permu_wo_repettn'!$AH$2:$AM$2))</f>
        <v>A</v>
      </c>
      <c r="F879" t="str">
        <f>INDEX('VBA code_permu_wo_repettn'!$AO$3:$AT$6,COUNTIF('Profile-matrices_Condorcet'!$B$2:$B879,'Profile-matrices_Condorcet'!$B879),MATCH(INDEX('numeric possibilities'!G$3:G$1298,VLOOKUP($B879,'numeric possibilities'!$C$3:$G$1298,1)),'VBA code_permu_wo_repettn'!$AO$2:$AT$2))</f>
        <v>A</v>
      </c>
      <c r="H879" t="s">
        <v>15</v>
      </c>
      <c r="I879" t="str">
        <f>IF(I878&gt;J878,$I$1,IF(I878&lt;J878,$J$1,0))</f>
        <v>A</v>
      </c>
      <c r="K879" t="str">
        <f>IF(K878&gt;L878,$K$1,IF(K878&lt;L878,$L$1,0))</f>
        <v>A</v>
      </c>
      <c r="M879" t="str">
        <f>IF(M878&gt;N878,$M$1,IF(M878&lt;N878,$N$1,0))</f>
        <v>A</v>
      </c>
      <c r="O879" t="str">
        <f>IF(O878&gt;P878,$O$1,IF(O878&lt;P878,$P$1,0))</f>
        <v>C</v>
      </c>
      <c r="Q879" t="str">
        <f>IF(Q878&gt;R878,$Q$1,IF(Q878&lt;R878,$R$1,0))</f>
        <v>B</v>
      </c>
      <c r="S879" t="str">
        <f>IF(S878&gt;T878,$S$1,IF(S878&lt;T878,$T$1,0))</f>
        <v>C</v>
      </c>
    </row>
    <row r="880" spans="1:20" x14ac:dyDescent="0.25">
      <c r="A880">
        <f t="shared" si="28"/>
        <v>879</v>
      </c>
      <c r="B880">
        <f t="shared" si="29"/>
        <v>220</v>
      </c>
      <c r="C880" t="str">
        <f>INDEX('VBA code_permu_wo_repettn'!$T$3:$Y$6,COUNTIF('Profile-matrices_Condorcet'!$B$2:$B880,'Profile-matrices_Condorcet'!$B880),MATCH(INDEX('numeric possibilities'!D$3:D$1298,VLOOKUP($B880,'numeric possibilities'!$C$3:$G$1298,1)),'VBA code_permu_wo_repettn'!$T$2:$Y$2))</f>
        <v>D</v>
      </c>
      <c r="D880" t="str">
        <f>INDEX('VBA code_permu_wo_repettn'!$AA$3:$AF$6,COUNTIF('Profile-matrices_Condorcet'!$B$2:$B880,'Profile-matrices_Condorcet'!$B880),MATCH(INDEX('numeric possibilities'!E$3:E$1298,VLOOKUP($B880,'numeric possibilities'!$C$3:$G$1298,1)),'VBA code_permu_wo_repettn'!$AA$2:$AF$2))</f>
        <v>C</v>
      </c>
      <c r="E880" t="str">
        <f>INDEX('VBA code_permu_wo_repettn'!$AH$3:$AM$6,COUNTIF('Profile-matrices_Condorcet'!$B$2:$B880,'Profile-matrices_Condorcet'!$B880),MATCH(INDEX('numeric possibilities'!F$3:F$1298,VLOOKUP($B880,'numeric possibilities'!$C$3:$G$1298,1)),'VBA code_permu_wo_repettn'!$AH$2:$AM$2))</f>
        <v>B</v>
      </c>
      <c r="F880" t="str">
        <f>INDEX('VBA code_permu_wo_repettn'!$AO$3:$AT$6,COUNTIF('Profile-matrices_Condorcet'!$B$2:$B880,'Profile-matrices_Condorcet'!$B880),MATCH(INDEX('numeric possibilities'!G$3:G$1298,VLOOKUP($B880,'numeric possibilities'!$C$3:$G$1298,1)),'VBA code_permu_wo_repettn'!$AO$2:$AT$2))</f>
        <v>C</v>
      </c>
      <c r="I880" t="s">
        <v>0</v>
      </c>
      <c r="J880" t="s">
        <v>1</v>
      </c>
      <c r="K880" t="s">
        <v>2</v>
      </c>
      <c r="L880" t="s">
        <v>3</v>
      </c>
    </row>
    <row r="881" spans="1:20" x14ac:dyDescent="0.25">
      <c r="A881">
        <f t="shared" si="28"/>
        <v>880</v>
      </c>
      <c r="B881">
        <f t="shared" si="29"/>
        <v>220</v>
      </c>
      <c r="C881" t="str">
        <f>INDEX('VBA code_permu_wo_repettn'!$T$3:$Y$6,COUNTIF('Profile-matrices_Condorcet'!$B$2:$B881,'Profile-matrices_Condorcet'!$B881),MATCH(INDEX('numeric possibilities'!D$3:D$1298,VLOOKUP($B881,'numeric possibilities'!$C$3:$G$1298,1)),'VBA code_permu_wo_repettn'!$T$2:$Y$2))</f>
        <v>B</v>
      </c>
      <c r="D881" t="str">
        <f>INDEX('VBA code_permu_wo_repettn'!$AA$3:$AF$6,COUNTIF('Profile-matrices_Condorcet'!$B$2:$B881,'Profile-matrices_Condorcet'!$B881),MATCH(INDEX('numeric possibilities'!E$3:E$1298,VLOOKUP($B881,'numeric possibilities'!$C$3:$G$1298,1)),'VBA code_permu_wo_repettn'!$AA$2:$AF$2))</f>
        <v>D</v>
      </c>
      <c r="E881" t="str">
        <f>INDEX('VBA code_permu_wo_repettn'!$AH$3:$AM$6,COUNTIF('Profile-matrices_Condorcet'!$B$2:$B881,'Profile-matrices_Condorcet'!$B881),MATCH(INDEX('numeric possibilities'!F$3:F$1298,VLOOKUP($B881,'numeric possibilities'!$C$3:$G$1298,1)),'VBA code_permu_wo_repettn'!$AH$2:$AM$2))</f>
        <v>D</v>
      </c>
      <c r="F881" t="str">
        <f>INDEX('VBA code_permu_wo_repettn'!$AO$3:$AT$6,COUNTIF('Profile-matrices_Condorcet'!$B$2:$B881,'Profile-matrices_Condorcet'!$B881),MATCH(INDEX('numeric possibilities'!G$3:G$1298,VLOOKUP($B881,'numeric possibilities'!$C$3:$G$1298,1)),'VBA code_permu_wo_repettn'!$AO$2:$AT$2))</f>
        <v>B</v>
      </c>
      <c r="G881" t="str">
        <f>IF(MAX(I881:L881)&gt;='numeric possibilities'!$B$4/2,INDEX('Profile-matrices_Condorcet'!I880:L880,1,MATCH(MAX('Profile-matrices_Condorcet'!I881:L881),'Profile-matrices_Condorcet'!I881:L881,0)),"NCW")</f>
        <v>A</v>
      </c>
      <c r="H881" t="s">
        <v>13</v>
      </c>
      <c r="I881" s="3">
        <f>COUNTIF($I879:$S879,I880)</f>
        <v>3</v>
      </c>
      <c r="J881" s="3">
        <f>COUNTIF($I879:$S879,J880)</f>
        <v>1</v>
      </c>
      <c r="K881" s="3">
        <f>COUNTIF($I879:$S879,K880)</f>
        <v>2</v>
      </c>
      <c r="L881" s="3">
        <f>COUNTIF($I879:$S879,L880)</f>
        <v>0</v>
      </c>
    </row>
    <row r="882" spans="1:20" x14ac:dyDescent="0.25">
      <c r="A882">
        <f t="shared" si="28"/>
        <v>881</v>
      </c>
      <c r="B882">
        <f t="shared" si="29"/>
        <v>221</v>
      </c>
      <c r="C882" t="str">
        <f>INDEX('VBA code_permu_wo_repettn'!$T$3:$Y$6,COUNTIF('Profile-matrices_Condorcet'!$B$2:$B882,'Profile-matrices_Condorcet'!$B882),MATCH(INDEX('numeric possibilities'!D$3:D$1298,VLOOKUP($B882,'numeric possibilities'!$C$3:$G$1298,1)),'VBA code_permu_wo_repettn'!$T$2:$Y$2))</f>
        <v>A</v>
      </c>
      <c r="D882" t="str">
        <f>INDEX('VBA code_permu_wo_repettn'!$AA$3:$AF$6,COUNTIF('Profile-matrices_Condorcet'!$B$2:$B882,'Profile-matrices_Condorcet'!$B882),MATCH(INDEX('numeric possibilities'!E$3:E$1298,VLOOKUP($B882,'numeric possibilities'!$C$3:$G$1298,1)),'VBA code_permu_wo_repettn'!$AA$2:$AF$2))</f>
        <v>B</v>
      </c>
      <c r="E882" t="str">
        <f>INDEX('VBA code_permu_wo_repettn'!$AH$3:$AM$6,COUNTIF('Profile-matrices_Condorcet'!$B$2:$B882,'Profile-matrices_Condorcet'!$B882),MATCH(INDEX('numeric possibilities'!F$3:F$1298,VLOOKUP($B882,'numeric possibilities'!$C$3:$G$1298,1)),'VBA code_permu_wo_repettn'!$AH$2:$AM$2))</f>
        <v>C</v>
      </c>
      <c r="F882" t="str">
        <f>INDEX('VBA code_permu_wo_repettn'!$AO$3:$AT$6,COUNTIF('Profile-matrices_Condorcet'!$B$2:$B882,'Profile-matrices_Condorcet'!$B882),MATCH(INDEX('numeric possibilities'!G$3:G$1298,VLOOKUP($B882,'numeric possibilities'!$C$3:$G$1298,1)),'VBA code_permu_wo_repettn'!$AO$2:$AT$2))</f>
        <v>D</v>
      </c>
      <c r="H882" t="s">
        <v>14</v>
      </c>
      <c r="I882" s="3">
        <f>IF(MATCH(I$1,$C882:$C885,0)&lt;(MATCH(J$1,$C882:$C885,0)),1*a_vote,0)+IF(MATCH(I$1,$D882:$D885,0)&lt;MATCH(J$1,$D882:$D885,0),1*b_vote,0)+IF(MATCH(I$1,$E882:$E885,0)&lt;MATCH(J$1,$E882:$E885,0),1*c_vote,0)+IF(MATCH(I$1,$F882:$F885,0)&lt;MATCH(J$1,$F882:$F885,0),1*d_vote,0)</f>
        <v>0.74</v>
      </c>
      <c r="J882" s="3">
        <f>IF(MATCH(I$1,$C882:$C885,0)&gt;(MATCH(J$1,$C882:$C885,0)),1*a_vote,0)+IF(MATCH(I$1,$D882:$D885,0)&gt;MATCH(J$1,$D882:$D885,0),1*b_vote,0)+IF(MATCH(I$1,$E882:$E885,0)&gt;MATCH(J$1,$E882:$E885,0),1*c_vote,0)+IF(MATCH(I$1,$F882:$F885,0)&gt;MATCH(J$1,$F882:$F885,0),1*d_vote,0)</f>
        <v>0.26</v>
      </c>
      <c r="K882" s="3">
        <f>IF(MATCH($K$1,$C882:$C885,0)&lt;(MATCH($L$1,$C882:$C885,0)),1*a_vote,0)+IF(MATCH($K$1,$D882:$D885,0)&lt;MATCH($L$1,$D882:$D885,0),1*b_vote,0)+IF(MATCH($K$1,$E882:$E885,0)&lt;MATCH($L$1,$E882:$E885,0),1*c_vote,0)+IF(MATCH($K$1,$F882:$F885,0)&lt;MATCH($L$1,$F882:$F885,0),1*d_vote,0)</f>
        <v>0.75</v>
      </c>
      <c r="L882" s="3">
        <f>IF(MATCH(K$1,$C882:$C885,0)&gt;(MATCH(L$1,$C882:$C885,0)),1*a_vote,0)+IF(MATCH(K$1,$D882:$D885,0)&gt;MATCH(L$1,$D882:$D885,0),1*b_vote,0)+IF(MATCH(K$1,$E882:$E885,0)&gt;MATCH(L$1,$E882:$E885,0),1*c_vote,0)+IF(MATCH(K$1,$F882:$F885,0)&gt;MATCH(L$1,$F882:$F885,0),1*d_vote,0)</f>
        <v>0.25</v>
      </c>
      <c r="M882" s="3">
        <f>IF(MATCH($M$1,$C882:$C885,0)&lt;(MATCH($N$1,$C882:$C885,0)),1*a_vote,0)+IF(MATCH($M$1,$D882:$D885,0)&lt;MATCH($N$1,$D882:$D885,0),1*b_vote,0)+IF(MATCH($M$1,$E882:$E885,0)&lt;MATCH($N$1,$E882:$E885,0),1*c_vote,0)+IF(MATCH($M$1,$F882:$F885,0)&lt;MATCH($N$1,$F882:$F885,0),1*d_vote,0)</f>
        <v>0.78</v>
      </c>
      <c r="N882" s="3">
        <f>IF(MATCH(M$1,$C882:$C885,0)&gt;(MATCH(N$1,$C882:$C885,0)),1*a_vote,0)+IF(MATCH(M$1,$D882:$D885,0)&gt;MATCH(N$1,$D882:$D885,0),1*b_vote,0)+IF(MATCH(M$1,$E882:$E885,0)&gt;MATCH(N$1,$E882:$E885,0),1*c_vote,0)+IF(MATCH(M$1,$F882:$F885,0)&gt;MATCH(N$1,$F882:$F885,0),1*d_vote,0)</f>
        <v>0.21999999999999997</v>
      </c>
      <c r="O882" s="3">
        <f>IF(MATCH($O$1,$C882:$C885,0)&lt;(MATCH($P$1,$C882:$C885,0)),1*a_vote,0)+IF(MATCH($O$1,$D882:$D885,0)&lt;MATCH($P$1,$D882:$D885,0),1*b_vote,0)+IF(MATCH($O$1,$E882:$E885,0)&lt;MATCH($P$1,$E882:$E885,0),1*c_vote,0)+IF(MATCH($O$1,$F882:$F885,0)&lt;MATCH($P$1,$F882:$F885,0),1*d_vote,0)</f>
        <v>0.53</v>
      </c>
      <c r="P882" s="3">
        <f>IF(MATCH(O$1,$C882:$C885,0)&gt;(MATCH(P$1,$C882:$C885,0)),1*a_vote,0)+IF(MATCH(O$1,$D882:$D885,0)&gt;MATCH(P$1,$D882:$D885,0),1*b_vote,0)+IF(MATCH(O$1,$E882:$E885,0)&gt;MATCH(P$1,$E882:$E885,0),1*c_vote,0)+IF(MATCH(O$1,$F882:$F885,0)&gt;MATCH(P$1,$F882:$F885,0),1*d_vote,0)</f>
        <v>0.47</v>
      </c>
      <c r="Q882" s="3">
        <f>IF(MATCH($Q$1,$C882:$C885,0)&lt;(MATCH($R$1,$C882:$C885,0)),1*a_vote,0)+IF(MATCH($Q$1,$D882:$D885,0)&lt;MATCH($R$1,$D882:$D885,0),1*b_vote,0)+IF(MATCH($Q$1,$E882:$E885,0)&lt;MATCH($R$1,$E882:$E885,0),1*c_vote,0)+IF(MATCH($Q$1,$F882:$F885,0)&lt;MATCH($R$1,$F882:$F885,0),1*d_vote,0)</f>
        <v>0.51</v>
      </c>
      <c r="R882" s="3">
        <f>IF(MATCH(Q$1,$C882:$C885,0)&gt;(MATCH(R$1,$C882:$C885,0)),1*a_vote,0)+IF(MATCH(Q$1,$D882:$D885,0)&gt;MATCH(R$1,$D882:$D885,0),1*b_vote,0)+IF(MATCH(Q$1,$E882:$E885,0)&gt;MATCH(R$1,$E882:$E885,0),1*c_vote,0)+IF(MATCH(Q$1,$F882:$F885,0)&gt;MATCH(R$1,$F882:$F885,0),1*d_vote,0)</f>
        <v>0.49</v>
      </c>
      <c r="S882" s="3">
        <f>IF(MATCH($S$1,$C882:$C885,0)&lt;(MATCH($T$1,$C882:$C885,0)),1*a_vote,0)+IF(MATCH($S$1,$D882:$D885,0)&lt;MATCH($T$1,$D882:$D885,0),1*b_vote,0)+IF(MATCH($S$1,$E882:$E885,0)&lt;MATCH($T$1,$E882:$E885,0),1*c_vote,0)+IF(MATCH($S$1,$F882:$F885,0)&lt;MATCH($T$1,$F882:$F885,0),1*d_vote,0)</f>
        <v>0.51</v>
      </c>
      <c r="T882" s="3">
        <f>IF(MATCH(S$1,$C882:$C885,0)&gt;(MATCH(T$1,$C882:$C885,0)),1*a_vote,0)+IF(MATCH(S$1,$D882:$D885,0)&gt;MATCH(T$1,$D882:$D885,0),1*b_vote,0)+IF(MATCH(S$1,$E882:$E885,0)&gt;MATCH(T$1,$E882:$E885,0),1*c_vote,0)+IF(MATCH(S$1,$F882:$F885,0)&gt;MATCH(T$1,$F882:$F885,0),1*d_vote,0)</f>
        <v>0.49</v>
      </c>
    </row>
    <row r="883" spans="1:20" x14ac:dyDescent="0.25">
      <c r="A883">
        <f t="shared" si="28"/>
        <v>882</v>
      </c>
      <c r="B883">
        <f t="shared" si="29"/>
        <v>221</v>
      </c>
      <c r="C883" t="str">
        <f>INDEX('VBA code_permu_wo_repettn'!$T$3:$Y$6,COUNTIF('Profile-matrices_Condorcet'!$B$2:$B883,'Profile-matrices_Condorcet'!$B883),MATCH(INDEX('numeric possibilities'!D$3:D$1298,VLOOKUP($B883,'numeric possibilities'!$C$3:$G$1298,1)),'VBA code_permu_wo_repettn'!$T$2:$Y$2))</f>
        <v>D</v>
      </c>
      <c r="D883" t="str">
        <f>INDEX('VBA code_permu_wo_repettn'!$AA$3:$AF$6,COUNTIF('Profile-matrices_Condorcet'!$B$2:$B883,'Profile-matrices_Condorcet'!$B883),MATCH(INDEX('numeric possibilities'!E$3:E$1298,VLOOKUP($B883,'numeric possibilities'!$C$3:$G$1298,1)),'VBA code_permu_wo_repettn'!$AA$2:$AF$2))</f>
        <v>A</v>
      </c>
      <c r="E883" t="str">
        <f>INDEX('VBA code_permu_wo_repettn'!$AH$3:$AM$6,COUNTIF('Profile-matrices_Condorcet'!$B$2:$B883,'Profile-matrices_Condorcet'!$B883),MATCH(INDEX('numeric possibilities'!F$3:F$1298,VLOOKUP($B883,'numeric possibilities'!$C$3:$G$1298,1)),'VBA code_permu_wo_repettn'!$AH$2:$AM$2))</f>
        <v>A</v>
      </c>
      <c r="F883" t="str">
        <f>INDEX('VBA code_permu_wo_repettn'!$AO$3:$AT$6,COUNTIF('Profile-matrices_Condorcet'!$B$2:$B883,'Profile-matrices_Condorcet'!$B883),MATCH(INDEX('numeric possibilities'!G$3:G$1298,VLOOKUP($B883,'numeric possibilities'!$C$3:$G$1298,1)),'VBA code_permu_wo_repettn'!$AO$2:$AT$2))</f>
        <v>A</v>
      </c>
      <c r="H883" t="s">
        <v>15</v>
      </c>
      <c r="I883" t="str">
        <f>IF(I882&gt;J882,$I$1,IF(I882&lt;J882,$J$1,0))</f>
        <v>A</v>
      </c>
      <c r="K883" t="str">
        <f>IF(K882&gt;L882,$K$1,IF(K882&lt;L882,$L$1,0))</f>
        <v>A</v>
      </c>
      <c r="M883" t="str">
        <f>IF(M882&gt;N882,$M$1,IF(M882&lt;N882,$N$1,0))</f>
        <v>A</v>
      </c>
      <c r="O883" t="str">
        <f>IF(O882&gt;P882,$O$1,IF(O882&lt;P882,$P$1,0))</f>
        <v>B</v>
      </c>
      <c r="Q883" t="str">
        <f>IF(Q882&gt;R882,$Q$1,IF(Q882&lt;R882,$R$1,0))</f>
        <v>B</v>
      </c>
      <c r="S883" t="str">
        <f>IF(S882&gt;T882,$S$1,IF(S882&lt;T882,$T$1,0))</f>
        <v>C</v>
      </c>
    </row>
    <row r="884" spans="1:20" x14ac:dyDescent="0.25">
      <c r="A884">
        <f t="shared" si="28"/>
        <v>883</v>
      </c>
      <c r="B884">
        <f t="shared" si="29"/>
        <v>221</v>
      </c>
      <c r="C884" t="str">
        <f>INDEX('VBA code_permu_wo_repettn'!$T$3:$Y$6,COUNTIF('Profile-matrices_Condorcet'!$B$2:$B884,'Profile-matrices_Condorcet'!$B884),MATCH(INDEX('numeric possibilities'!D$3:D$1298,VLOOKUP($B884,'numeric possibilities'!$C$3:$G$1298,1)),'VBA code_permu_wo_repettn'!$T$2:$Y$2))</f>
        <v>B</v>
      </c>
      <c r="D884" t="str">
        <f>INDEX('VBA code_permu_wo_repettn'!$AA$3:$AF$6,COUNTIF('Profile-matrices_Condorcet'!$B$2:$B884,'Profile-matrices_Condorcet'!$B884),MATCH(INDEX('numeric possibilities'!E$3:E$1298,VLOOKUP($B884,'numeric possibilities'!$C$3:$G$1298,1)),'VBA code_permu_wo_repettn'!$AA$2:$AF$2))</f>
        <v>C</v>
      </c>
      <c r="E884" t="str">
        <f>INDEX('VBA code_permu_wo_repettn'!$AH$3:$AM$6,COUNTIF('Profile-matrices_Condorcet'!$B$2:$B884,'Profile-matrices_Condorcet'!$B884),MATCH(INDEX('numeric possibilities'!F$3:F$1298,VLOOKUP($B884,'numeric possibilities'!$C$3:$G$1298,1)),'VBA code_permu_wo_repettn'!$AH$2:$AM$2))</f>
        <v>B</v>
      </c>
      <c r="F884" t="str">
        <f>INDEX('VBA code_permu_wo_repettn'!$AO$3:$AT$6,COUNTIF('Profile-matrices_Condorcet'!$B$2:$B884,'Profile-matrices_Condorcet'!$B884),MATCH(INDEX('numeric possibilities'!G$3:G$1298,VLOOKUP($B884,'numeric possibilities'!$C$3:$G$1298,1)),'VBA code_permu_wo_repettn'!$AO$2:$AT$2))</f>
        <v>C</v>
      </c>
      <c r="I884" t="s">
        <v>0</v>
      </c>
      <c r="J884" t="s">
        <v>1</v>
      </c>
      <c r="K884" t="s">
        <v>2</v>
      </c>
      <c r="L884" t="s">
        <v>3</v>
      </c>
    </row>
    <row r="885" spans="1:20" x14ac:dyDescent="0.25">
      <c r="A885">
        <f t="shared" si="28"/>
        <v>884</v>
      </c>
      <c r="B885">
        <f t="shared" si="29"/>
        <v>221</v>
      </c>
      <c r="C885" t="str">
        <f>INDEX('VBA code_permu_wo_repettn'!$T$3:$Y$6,COUNTIF('Profile-matrices_Condorcet'!$B$2:$B885,'Profile-matrices_Condorcet'!$B885),MATCH(INDEX('numeric possibilities'!D$3:D$1298,VLOOKUP($B885,'numeric possibilities'!$C$3:$G$1298,1)),'VBA code_permu_wo_repettn'!$T$2:$Y$2))</f>
        <v>C</v>
      </c>
      <c r="D885" t="str">
        <f>INDEX('VBA code_permu_wo_repettn'!$AA$3:$AF$6,COUNTIF('Profile-matrices_Condorcet'!$B$2:$B885,'Profile-matrices_Condorcet'!$B885),MATCH(INDEX('numeric possibilities'!E$3:E$1298,VLOOKUP($B885,'numeric possibilities'!$C$3:$G$1298,1)),'VBA code_permu_wo_repettn'!$AA$2:$AF$2))</f>
        <v>D</v>
      </c>
      <c r="E885" t="str">
        <f>INDEX('VBA code_permu_wo_repettn'!$AH$3:$AM$6,COUNTIF('Profile-matrices_Condorcet'!$B$2:$B885,'Profile-matrices_Condorcet'!$B885),MATCH(INDEX('numeric possibilities'!F$3:F$1298,VLOOKUP($B885,'numeric possibilities'!$C$3:$G$1298,1)),'VBA code_permu_wo_repettn'!$AH$2:$AM$2))</f>
        <v>D</v>
      </c>
      <c r="F885" t="str">
        <f>INDEX('VBA code_permu_wo_repettn'!$AO$3:$AT$6,COUNTIF('Profile-matrices_Condorcet'!$B$2:$B885,'Profile-matrices_Condorcet'!$B885),MATCH(INDEX('numeric possibilities'!G$3:G$1298,VLOOKUP($B885,'numeric possibilities'!$C$3:$G$1298,1)),'VBA code_permu_wo_repettn'!$AO$2:$AT$2))</f>
        <v>B</v>
      </c>
      <c r="G885" t="str">
        <f>IF(MAX(I885:L885)&gt;='numeric possibilities'!$B$4/2,INDEX('Profile-matrices_Condorcet'!I884:L884,1,MATCH(MAX('Profile-matrices_Condorcet'!I885:L885),'Profile-matrices_Condorcet'!I885:L885,0)),"NCW")</f>
        <v>A</v>
      </c>
      <c r="H885" t="s">
        <v>13</v>
      </c>
      <c r="I885" s="3">
        <f>COUNTIF($I883:$S883,I884)</f>
        <v>3</v>
      </c>
      <c r="J885" s="3">
        <f>COUNTIF($I883:$S883,J884)</f>
        <v>2</v>
      </c>
      <c r="K885" s="3">
        <f>COUNTIF($I883:$S883,K884)</f>
        <v>1</v>
      </c>
      <c r="L885" s="3">
        <f>COUNTIF($I883:$S883,L884)</f>
        <v>0</v>
      </c>
    </row>
    <row r="886" spans="1:20" x14ac:dyDescent="0.25">
      <c r="A886">
        <f t="shared" si="28"/>
        <v>885</v>
      </c>
      <c r="B886">
        <f t="shared" si="29"/>
        <v>222</v>
      </c>
      <c r="C886" t="str">
        <f>INDEX('VBA code_permu_wo_repettn'!$T$3:$Y$6,COUNTIF('Profile-matrices_Condorcet'!$B$2:$B886,'Profile-matrices_Condorcet'!$B886),MATCH(INDEX('numeric possibilities'!D$3:D$1298,VLOOKUP($B886,'numeric possibilities'!$C$3:$G$1298,1)),'VBA code_permu_wo_repettn'!$T$2:$Y$2))</f>
        <v>A</v>
      </c>
      <c r="D886" t="str">
        <f>INDEX('VBA code_permu_wo_repettn'!$AA$3:$AF$6,COUNTIF('Profile-matrices_Condorcet'!$B$2:$B886,'Profile-matrices_Condorcet'!$B886),MATCH(INDEX('numeric possibilities'!E$3:E$1298,VLOOKUP($B886,'numeric possibilities'!$C$3:$G$1298,1)),'VBA code_permu_wo_repettn'!$AA$2:$AF$2))</f>
        <v>B</v>
      </c>
      <c r="E886" t="str">
        <f>INDEX('VBA code_permu_wo_repettn'!$AH$3:$AM$6,COUNTIF('Profile-matrices_Condorcet'!$B$2:$B886,'Profile-matrices_Condorcet'!$B886),MATCH(INDEX('numeric possibilities'!F$3:F$1298,VLOOKUP($B886,'numeric possibilities'!$C$3:$G$1298,1)),'VBA code_permu_wo_repettn'!$AH$2:$AM$2))</f>
        <v>C</v>
      </c>
      <c r="F886" t="str">
        <f>INDEX('VBA code_permu_wo_repettn'!$AO$3:$AT$6,COUNTIF('Profile-matrices_Condorcet'!$B$2:$B886,'Profile-matrices_Condorcet'!$B886),MATCH(INDEX('numeric possibilities'!G$3:G$1298,VLOOKUP($B886,'numeric possibilities'!$C$3:$G$1298,1)),'VBA code_permu_wo_repettn'!$AO$2:$AT$2))</f>
        <v>D</v>
      </c>
      <c r="H886" t="s">
        <v>14</v>
      </c>
      <c r="I886" s="3">
        <f>IF(MATCH(I$1,$C886:$C889,0)&lt;(MATCH(J$1,$C886:$C889,0)),1*a_vote,0)+IF(MATCH(I$1,$D886:$D889,0)&lt;MATCH(J$1,$D886:$D889,0),1*b_vote,0)+IF(MATCH(I$1,$E886:$E889,0)&lt;MATCH(J$1,$E886:$E889,0),1*c_vote,0)+IF(MATCH(I$1,$F886:$F889,0)&lt;MATCH(J$1,$F886:$F889,0),1*d_vote,0)</f>
        <v>0.74</v>
      </c>
      <c r="J886" s="3">
        <f>IF(MATCH(I$1,$C886:$C889,0)&gt;(MATCH(J$1,$C886:$C889,0)),1*a_vote,0)+IF(MATCH(I$1,$D886:$D889,0)&gt;MATCH(J$1,$D886:$D889,0),1*b_vote,0)+IF(MATCH(I$1,$E886:$E889,0)&gt;MATCH(J$1,$E886:$E889,0),1*c_vote,0)+IF(MATCH(I$1,$F886:$F889,0)&gt;MATCH(J$1,$F886:$F889,0),1*d_vote,0)</f>
        <v>0.26</v>
      </c>
      <c r="K886" s="3">
        <f>IF(MATCH($K$1,$C886:$C889,0)&lt;(MATCH($L$1,$C886:$C889,0)),1*a_vote,0)+IF(MATCH($K$1,$D886:$D889,0)&lt;MATCH($L$1,$D886:$D889,0),1*b_vote,0)+IF(MATCH($K$1,$E886:$E889,0)&lt;MATCH($L$1,$E886:$E889,0),1*c_vote,0)+IF(MATCH($K$1,$F886:$F889,0)&lt;MATCH($L$1,$F886:$F889,0),1*d_vote,0)</f>
        <v>0.75</v>
      </c>
      <c r="L886" s="3">
        <f>IF(MATCH(K$1,$C886:$C889,0)&gt;(MATCH(L$1,$C886:$C889,0)),1*a_vote,0)+IF(MATCH(K$1,$D886:$D889,0)&gt;MATCH(L$1,$D886:$D889,0),1*b_vote,0)+IF(MATCH(K$1,$E886:$E889,0)&gt;MATCH(L$1,$E886:$E889,0),1*c_vote,0)+IF(MATCH(K$1,$F886:$F889,0)&gt;MATCH(L$1,$F886:$F889,0),1*d_vote,0)</f>
        <v>0.25</v>
      </c>
      <c r="M886" s="3">
        <f>IF(MATCH($M$1,$C886:$C889,0)&lt;(MATCH($N$1,$C886:$C889,0)),1*a_vote,0)+IF(MATCH($M$1,$D886:$D889,0)&lt;MATCH($N$1,$D886:$D889,0),1*b_vote,0)+IF(MATCH($M$1,$E886:$E889,0)&lt;MATCH($N$1,$E886:$E889,0),1*c_vote,0)+IF(MATCH($M$1,$F886:$F889,0)&lt;MATCH($N$1,$F886:$F889,0),1*d_vote,0)</f>
        <v>0.78</v>
      </c>
      <c r="N886" s="3">
        <f>IF(MATCH(M$1,$C886:$C889,0)&gt;(MATCH(N$1,$C886:$C889,0)),1*a_vote,0)+IF(MATCH(M$1,$D886:$D889,0)&gt;MATCH(N$1,$D886:$D889,0),1*b_vote,0)+IF(MATCH(M$1,$E886:$E889,0)&gt;MATCH(N$1,$E886:$E889,0),1*c_vote,0)+IF(MATCH(M$1,$F886:$F889,0)&gt;MATCH(N$1,$F886:$F889,0),1*d_vote,0)</f>
        <v>0.21999999999999997</v>
      </c>
      <c r="O886" s="3">
        <f>IF(MATCH($O$1,$C886:$C889,0)&lt;(MATCH($P$1,$C886:$C889,0)),1*a_vote,0)+IF(MATCH($O$1,$D886:$D889,0)&lt;MATCH($P$1,$D886:$D889,0),1*b_vote,0)+IF(MATCH($O$1,$E886:$E889,0)&lt;MATCH($P$1,$E886:$E889,0),1*c_vote,0)+IF(MATCH($O$1,$F886:$F889,0)&lt;MATCH($P$1,$F886:$F889,0),1*d_vote,0)</f>
        <v>0.26</v>
      </c>
      <c r="P886" s="3">
        <f>IF(MATCH(O$1,$C886:$C889,0)&gt;(MATCH(P$1,$C886:$C889,0)),1*a_vote,0)+IF(MATCH(O$1,$D886:$D889,0)&gt;MATCH(P$1,$D886:$D889,0),1*b_vote,0)+IF(MATCH(O$1,$E886:$E889,0)&gt;MATCH(P$1,$E886:$E889,0),1*c_vote,0)+IF(MATCH(O$1,$F886:$F889,0)&gt;MATCH(P$1,$F886:$F889,0),1*d_vote,0)</f>
        <v>0.74</v>
      </c>
      <c r="Q886" s="3">
        <f>IF(MATCH($Q$1,$C886:$C889,0)&lt;(MATCH($R$1,$C886:$C889,0)),1*a_vote,0)+IF(MATCH($Q$1,$D886:$D889,0)&lt;MATCH($R$1,$D886:$D889,0),1*b_vote,0)+IF(MATCH($Q$1,$E886:$E889,0)&lt;MATCH($R$1,$E886:$E889,0),1*c_vote,0)+IF(MATCH($Q$1,$F886:$F889,0)&lt;MATCH($R$1,$F886:$F889,0),1*d_vote,0)</f>
        <v>0.51</v>
      </c>
      <c r="R886" s="3">
        <f>IF(MATCH(Q$1,$C886:$C889,0)&gt;(MATCH(R$1,$C886:$C889,0)),1*a_vote,0)+IF(MATCH(Q$1,$D886:$D889,0)&gt;MATCH(R$1,$D886:$D889,0),1*b_vote,0)+IF(MATCH(Q$1,$E886:$E889,0)&gt;MATCH(R$1,$E886:$E889,0),1*c_vote,0)+IF(MATCH(Q$1,$F886:$F889,0)&gt;MATCH(R$1,$F886:$F889,0),1*d_vote,0)</f>
        <v>0.49</v>
      </c>
      <c r="S886" s="3">
        <f>IF(MATCH($S$1,$C886:$C889,0)&lt;(MATCH($T$1,$C886:$C889,0)),1*a_vote,0)+IF(MATCH($S$1,$D886:$D889,0)&lt;MATCH($T$1,$D886:$D889,0),1*b_vote,0)+IF(MATCH($S$1,$E886:$E889,0)&lt;MATCH($T$1,$E886:$E889,0),1*c_vote,0)+IF(MATCH($S$1,$F886:$F889,0)&lt;MATCH($T$1,$F886:$F889,0),1*d_vote,0)</f>
        <v>0.51</v>
      </c>
      <c r="T886" s="3">
        <f>IF(MATCH(S$1,$C886:$C889,0)&gt;(MATCH(T$1,$C886:$C889,0)),1*a_vote,0)+IF(MATCH(S$1,$D886:$D889,0)&gt;MATCH(T$1,$D886:$D889,0),1*b_vote,0)+IF(MATCH(S$1,$E886:$E889,0)&gt;MATCH(T$1,$E886:$E889,0),1*c_vote,0)+IF(MATCH(S$1,$F886:$F889,0)&gt;MATCH(T$1,$F886:$F889,0),1*d_vote,0)</f>
        <v>0.49</v>
      </c>
    </row>
    <row r="887" spans="1:20" x14ac:dyDescent="0.25">
      <c r="A887">
        <f t="shared" si="28"/>
        <v>886</v>
      </c>
      <c r="B887">
        <f t="shared" si="29"/>
        <v>222</v>
      </c>
      <c r="C887" t="str">
        <f>INDEX('VBA code_permu_wo_repettn'!$T$3:$Y$6,COUNTIF('Profile-matrices_Condorcet'!$B$2:$B887,'Profile-matrices_Condorcet'!$B887),MATCH(INDEX('numeric possibilities'!D$3:D$1298,VLOOKUP($B887,'numeric possibilities'!$C$3:$G$1298,1)),'VBA code_permu_wo_repettn'!$T$2:$Y$2))</f>
        <v>D</v>
      </c>
      <c r="D887" t="str">
        <f>INDEX('VBA code_permu_wo_repettn'!$AA$3:$AF$6,COUNTIF('Profile-matrices_Condorcet'!$B$2:$B887,'Profile-matrices_Condorcet'!$B887),MATCH(INDEX('numeric possibilities'!E$3:E$1298,VLOOKUP($B887,'numeric possibilities'!$C$3:$G$1298,1)),'VBA code_permu_wo_repettn'!$AA$2:$AF$2))</f>
        <v>A</v>
      </c>
      <c r="E887" t="str">
        <f>INDEX('VBA code_permu_wo_repettn'!$AH$3:$AM$6,COUNTIF('Profile-matrices_Condorcet'!$B$2:$B887,'Profile-matrices_Condorcet'!$B887),MATCH(INDEX('numeric possibilities'!F$3:F$1298,VLOOKUP($B887,'numeric possibilities'!$C$3:$G$1298,1)),'VBA code_permu_wo_repettn'!$AH$2:$AM$2))</f>
        <v>A</v>
      </c>
      <c r="F887" t="str">
        <f>INDEX('VBA code_permu_wo_repettn'!$AO$3:$AT$6,COUNTIF('Profile-matrices_Condorcet'!$B$2:$B887,'Profile-matrices_Condorcet'!$B887),MATCH(INDEX('numeric possibilities'!G$3:G$1298,VLOOKUP($B887,'numeric possibilities'!$C$3:$G$1298,1)),'VBA code_permu_wo_repettn'!$AO$2:$AT$2))</f>
        <v>A</v>
      </c>
      <c r="H887" t="s">
        <v>15</v>
      </c>
      <c r="I887" t="str">
        <f>IF(I886&gt;J886,$I$1,IF(I886&lt;J886,$J$1,0))</f>
        <v>A</v>
      </c>
      <c r="K887" t="str">
        <f>IF(K886&gt;L886,$K$1,IF(K886&lt;L886,$L$1,0))</f>
        <v>A</v>
      </c>
      <c r="M887" t="str">
        <f>IF(M886&gt;N886,$M$1,IF(M886&lt;N886,$N$1,0))</f>
        <v>A</v>
      </c>
      <c r="O887" t="str">
        <f>IF(O886&gt;P886,$O$1,IF(O886&lt;P886,$P$1,0))</f>
        <v>C</v>
      </c>
      <c r="Q887" t="str">
        <f>IF(Q886&gt;R886,$Q$1,IF(Q886&lt;R886,$R$1,0))</f>
        <v>B</v>
      </c>
      <c r="S887" t="str">
        <f>IF(S886&gt;T886,$S$1,IF(S886&lt;T886,$T$1,0))</f>
        <v>C</v>
      </c>
    </row>
    <row r="888" spans="1:20" x14ac:dyDescent="0.25">
      <c r="A888">
        <f t="shared" si="28"/>
        <v>887</v>
      </c>
      <c r="B888">
        <f t="shared" si="29"/>
        <v>222</v>
      </c>
      <c r="C888" t="str">
        <f>INDEX('VBA code_permu_wo_repettn'!$T$3:$Y$6,COUNTIF('Profile-matrices_Condorcet'!$B$2:$B888,'Profile-matrices_Condorcet'!$B888),MATCH(INDEX('numeric possibilities'!D$3:D$1298,VLOOKUP($B888,'numeric possibilities'!$C$3:$G$1298,1)),'VBA code_permu_wo_repettn'!$T$2:$Y$2))</f>
        <v>C</v>
      </c>
      <c r="D888" t="str">
        <f>INDEX('VBA code_permu_wo_repettn'!$AA$3:$AF$6,COUNTIF('Profile-matrices_Condorcet'!$B$2:$B888,'Profile-matrices_Condorcet'!$B888),MATCH(INDEX('numeric possibilities'!E$3:E$1298,VLOOKUP($B888,'numeric possibilities'!$C$3:$G$1298,1)),'VBA code_permu_wo_repettn'!$AA$2:$AF$2))</f>
        <v>C</v>
      </c>
      <c r="E888" t="str">
        <f>INDEX('VBA code_permu_wo_repettn'!$AH$3:$AM$6,COUNTIF('Profile-matrices_Condorcet'!$B$2:$B888,'Profile-matrices_Condorcet'!$B888),MATCH(INDEX('numeric possibilities'!F$3:F$1298,VLOOKUP($B888,'numeric possibilities'!$C$3:$G$1298,1)),'VBA code_permu_wo_repettn'!$AH$2:$AM$2))</f>
        <v>B</v>
      </c>
      <c r="F888" t="str">
        <f>INDEX('VBA code_permu_wo_repettn'!$AO$3:$AT$6,COUNTIF('Profile-matrices_Condorcet'!$B$2:$B888,'Profile-matrices_Condorcet'!$B888),MATCH(INDEX('numeric possibilities'!G$3:G$1298,VLOOKUP($B888,'numeric possibilities'!$C$3:$G$1298,1)),'VBA code_permu_wo_repettn'!$AO$2:$AT$2))</f>
        <v>C</v>
      </c>
      <c r="I888" t="s">
        <v>0</v>
      </c>
      <c r="J888" t="s">
        <v>1</v>
      </c>
      <c r="K888" t="s">
        <v>2</v>
      </c>
      <c r="L888" t="s">
        <v>3</v>
      </c>
    </row>
    <row r="889" spans="1:20" x14ac:dyDescent="0.25">
      <c r="A889">
        <f t="shared" si="28"/>
        <v>888</v>
      </c>
      <c r="B889">
        <f t="shared" si="29"/>
        <v>222</v>
      </c>
      <c r="C889" t="str">
        <f>INDEX('VBA code_permu_wo_repettn'!$T$3:$Y$6,COUNTIF('Profile-matrices_Condorcet'!$B$2:$B889,'Profile-matrices_Condorcet'!$B889),MATCH(INDEX('numeric possibilities'!D$3:D$1298,VLOOKUP($B889,'numeric possibilities'!$C$3:$G$1298,1)),'VBA code_permu_wo_repettn'!$T$2:$Y$2))</f>
        <v>B</v>
      </c>
      <c r="D889" t="str">
        <f>INDEX('VBA code_permu_wo_repettn'!$AA$3:$AF$6,COUNTIF('Profile-matrices_Condorcet'!$B$2:$B889,'Profile-matrices_Condorcet'!$B889),MATCH(INDEX('numeric possibilities'!E$3:E$1298,VLOOKUP($B889,'numeric possibilities'!$C$3:$G$1298,1)),'VBA code_permu_wo_repettn'!$AA$2:$AF$2))</f>
        <v>D</v>
      </c>
      <c r="E889" t="str">
        <f>INDEX('VBA code_permu_wo_repettn'!$AH$3:$AM$6,COUNTIF('Profile-matrices_Condorcet'!$B$2:$B889,'Profile-matrices_Condorcet'!$B889),MATCH(INDEX('numeric possibilities'!F$3:F$1298,VLOOKUP($B889,'numeric possibilities'!$C$3:$G$1298,1)),'VBA code_permu_wo_repettn'!$AH$2:$AM$2))</f>
        <v>D</v>
      </c>
      <c r="F889" t="str">
        <f>INDEX('VBA code_permu_wo_repettn'!$AO$3:$AT$6,COUNTIF('Profile-matrices_Condorcet'!$B$2:$B889,'Profile-matrices_Condorcet'!$B889),MATCH(INDEX('numeric possibilities'!G$3:G$1298,VLOOKUP($B889,'numeric possibilities'!$C$3:$G$1298,1)),'VBA code_permu_wo_repettn'!$AO$2:$AT$2))</f>
        <v>B</v>
      </c>
      <c r="G889" t="str">
        <f>IF(MAX(I889:L889)&gt;='numeric possibilities'!$B$4/2,INDEX('Profile-matrices_Condorcet'!I888:L888,1,MATCH(MAX('Profile-matrices_Condorcet'!I889:L889),'Profile-matrices_Condorcet'!I889:L889,0)),"NCW")</f>
        <v>A</v>
      </c>
      <c r="H889" t="s">
        <v>13</v>
      </c>
      <c r="I889" s="3">
        <f>COUNTIF($I887:$S887,I888)</f>
        <v>3</v>
      </c>
      <c r="J889" s="3">
        <f>COUNTIF($I887:$S887,J888)</f>
        <v>1</v>
      </c>
      <c r="K889" s="3">
        <f>COUNTIF($I887:$S887,K888)</f>
        <v>2</v>
      </c>
      <c r="L889" s="3">
        <f>COUNTIF($I887:$S887,L888)</f>
        <v>0</v>
      </c>
    </row>
    <row r="890" spans="1:20" x14ac:dyDescent="0.25">
      <c r="A890">
        <f t="shared" si="28"/>
        <v>889</v>
      </c>
      <c r="B890">
        <f t="shared" si="29"/>
        <v>223</v>
      </c>
      <c r="C890" t="str">
        <f>INDEX('VBA code_permu_wo_repettn'!$T$3:$Y$6,COUNTIF('Profile-matrices_Condorcet'!$B$2:$B890,'Profile-matrices_Condorcet'!$B890),MATCH(INDEX('numeric possibilities'!D$3:D$1298,VLOOKUP($B890,'numeric possibilities'!$C$3:$G$1298,1)),'VBA code_permu_wo_repettn'!$T$2:$Y$2))</f>
        <v>A</v>
      </c>
      <c r="D890" t="str">
        <f>INDEX('VBA code_permu_wo_repettn'!$AA$3:$AF$6,COUNTIF('Profile-matrices_Condorcet'!$B$2:$B890,'Profile-matrices_Condorcet'!$B890),MATCH(INDEX('numeric possibilities'!E$3:E$1298,VLOOKUP($B890,'numeric possibilities'!$C$3:$G$1298,1)),'VBA code_permu_wo_repettn'!$AA$2:$AF$2))</f>
        <v>B</v>
      </c>
      <c r="E890" t="str">
        <f>INDEX('VBA code_permu_wo_repettn'!$AH$3:$AM$6,COUNTIF('Profile-matrices_Condorcet'!$B$2:$B890,'Profile-matrices_Condorcet'!$B890),MATCH(INDEX('numeric possibilities'!F$3:F$1298,VLOOKUP($B890,'numeric possibilities'!$C$3:$G$1298,1)),'VBA code_permu_wo_repettn'!$AH$2:$AM$2))</f>
        <v>C</v>
      </c>
      <c r="F890" t="str">
        <f>INDEX('VBA code_permu_wo_repettn'!$AO$3:$AT$6,COUNTIF('Profile-matrices_Condorcet'!$B$2:$B890,'Profile-matrices_Condorcet'!$B890),MATCH(INDEX('numeric possibilities'!G$3:G$1298,VLOOKUP($B890,'numeric possibilities'!$C$3:$G$1298,1)),'VBA code_permu_wo_repettn'!$AO$2:$AT$2))</f>
        <v>D</v>
      </c>
      <c r="H890" t="s">
        <v>14</v>
      </c>
      <c r="I890" s="3">
        <f>IF(MATCH(I$1,$C890:$C893,0)&lt;(MATCH(J$1,$C890:$C893,0)),1*a_vote,0)+IF(MATCH(I$1,$D890:$D893,0)&lt;MATCH(J$1,$D890:$D893,0),1*b_vote,0)+IF(MATCH(I$1,$E890:$E893,0)&lt;MATCH(J$1,$E890:$E893,0),1*c_vote,0)+IF(MATCH(I$1,$F890:$F893,0)&lt;MATCH(J$1,$F890:$F893,0),1*d_vote,0)</f>
        <v>0.74</v>
      </c>
      <c r="J890" s="3">
        <f>IF(MATCH(I$1,$C890:$C893,0)&gt;(MATCH(J$1,$C890:$C893,0)),1*a_vote,0)+IF(MATCH(I$1,$D890:$D893,0)&gt;MATCH(J$1,$D890:$D893,0),1*b_vote,0)+IF(MATCH(I$1,$E890:$E893,0)&gt;MATCH(J$1,$E890:$E893,0),1*c_vote,0)+IF(MATCH(I$1,$F890:$F893,0)&gt;MATCH(J$1,$F890:$F893,0),1*d_vote,0)</f>
        <v>0.26</v>
      </c>
      <c r="K890" s="3">
        <f>IF(MATCH($K$1,$C890:$C893,0)&lt;(MATCH($L$1,$C890:$C893,0)),1*a_vote,0)+IF(MATCH($K$1,$D890:$D893,0)&lt;MATCH($L$1,$D890:$D893,0),1*b_vote,0)+IF(MATCH($K$1,$E890:$E893,0)&lt;MATCH($L$1,$E890:$E893,0),1*c_vote,0)+IF(MATCH($K$1,$F890:$F893,0)&lt;MATCH($L$1,$F890:$F893,0),1*d_vote,0)</f>
        <v>0.75</v>
      </c>
      <c r="L890" s="3">
        <f>IF(MATCH(K$1,$C890:$C893,0)&gt;(MATCH(L$1,$C890:$C893,0)),1*a_vote,0)+IF(MATCH(K$1,$D890:$D893,0)&gt;MATCH(L$1,$D890:$D893,0),1*b_vote,0)+IF(MATCH(K$1,$E890:$E893,0)&gt;MATCH(L$1,$E890:$E893,0),1*c_vote,0)+IF(MATCH(K$1,$F890:$F893,0)&gt;MATCH(L$1,$F890:$F893,0),1*d_vote,0)</f>
        <v>0.25</v>
      </c>
      <c r="M890" s="3">
        <f>IF(MATCH($M$1,$C890:$C893,0)&lt;(MATCH($N$1,$C890:$C893,0)),1*a_vote,0)+IF(MATCH($M$1,$D890:$D893,0)&lt;MATCH($N$1,$D890:$D893,0),1*b_vote,0)+IF(MATCH($M$1,$E890:$E893,0)&lt;MATCH($N$1,$E890:$E893,0),1*c_vote,0)+IF(MATCH($M$1,$F890:$F893,0)&lt;MATCH($N$1,$F890:$F893,0),1*d_vote,0)</f>
        <v>0.78</v>
      </c>
      <c r="N890" s="3">
        <f>IF(MATCH(M$1,$C890:$C893,0)&gt;(MATCH(N$1,$C890:$C893,0)),1*a_vote,0)+IF(MATCH(M$1,$D890:$D893,0)&gt;MATCH(N$1,$D890:$D893,0),1*b_vote,0)+IF(MATCH(M$1,$E890:$E893,0)&gt;MATCH(N$1,$E890:$E893,0),1*c_vote,0)+IF(MATCH(M$1,$F890:$F893,0)&gt;MATCH(N$1,$F890:$F893,0),1*d_vote,0)</f>
        <v>0.21999999999999997</v>
      </c>
      <c r="O890" s="3">
        <f>IF(MATCH($O$1,$C890:$C893,0)&lt;(MATCH($P$1,$C890:$C893,0)),1*a_vote,0)+IF(MATCH($O$1,$D890:$D893,0)&lt;MATCH($P$1,$D890:$D893,0),1*b_vote,0)+IF(MATCH($O$1,$E890:$E893,0)&lt;MATCH($P$1,$E890:$E893,0),1*c_vote,0)+IF(MATCH($O$1,$F890:$F893,0)&lt;MATCH($P$1,$F890:$F893,0),1*d_vote,0)</f>
        <v>0.53</v>
      </c>
      <c r="P890" s="3">
        <f>IF(MATCH(O$1,$C890:$C893,0)&gt;(MATCH(P$1,$C890:$C893,0)),1*a_vote,0)+IF(MATCH(O$1,$D890:$D893,0)&gt;MATCH(P$1,$D890:$D893,0),1*b_vote,0)+IF(MATCH(O$1,$E890:$E893,0)&gt;MATCH(P$1,$E890:$E893,0),1*c_vote,0)+IF(MATCH(O$1,$F890:$F893,0)&gt;MATCH(P$1,$F890:$F893,0),1*d_vote,0)</f>
        <v>0.47</v>
      </c>
      <c r="Q890" s="3">
        <f>IF(MATCH($Q$1,$C890:$C893,0)&lt;(MATCH($R$1,$C890:$C893,0)),1*a_vote,0)+IF(MATCH($Q$1,$D890:$D893,0)&lt;MATCH($R$1,$D890:$D893,0),1*b_vote,0)+IF(MATCH($Q$1,$E890:$E893,0)&lt;MATCH($R$1,$E890:$E893,0),1*c_vote,0)+IF(MATCH($Q$1,$F890:$F893,0)&lt;MATCH($R$1,$F890:$F893,0),1*d_vote,0)</f>
        <v>0.78</v>
      </c>
      <c r="R890" s="3">
        <f>IF(MATCH(Q$1,$C890:$C893,0)&gt;(MATCH(R$1,$C890:$C893,0)),1*a_vote,0)+IF(MATCH(Q$1,$D890:$D893,0)&gt;MATCH(R$1,$D890:$D893,0),1*b_vote,0)+IF(MATCH(Q$1,$E890:$E893,0)&gt;MATCH(R$1,$E890:$E893,0),1*c_vote,0)+IF(MATCH(Q$1,$F890:$F893,0)&gt;MATCH(R$1,$F890:$F893,0),1*d_vote,0)</f>
        <v>0.21999999999999997</v>
      </c>
      <c r="S890" s="3">
        <f>IF(MATCH($S$1,$C890:$C893,0)&lt;(MATCH($T$1,$C890:$C893,0)),1*a_vote,0)+IF(MATCH($S$1,$D890:$D893,0)&lt;MATCH($T$1,$D890:$D893,0),1*b_vote,0)+IF(MATCH($S$1,$E890:$E893,0)&lt;MATCH($T$1,$E890:$E893,0),1*c_vote,0)+IF(MATCH($S$1,$F890:$F893,0)&lt;MATCH($T$1,$F890:$F893,0),1*d_vote,0)</f>
        <v>0.52</v>
      </c>
      <c r="T890" s="3">
        <f>IF(MATCH(S$1,$C890:$C893,0)&gt;(MATCH(T$1,$C890:$C893,0)),1*a_vote,0)+IF(MATCH(S$1,$D890:$D893,0)&gt;MATCH(T$1,$D890:$D893,0),1*b_vote,0)+IF(MATCH(S$1,$E890:$E893,0)&gt;MATCH(T$1,$E890:$E893,0),1*c_vote,0)+IF(MATCH(S$1,$F890:$F893,0)&gt;MATCH(T$1,$F890:$F893,0),1*d_vote,0)</f>
        <v>0.48</v>
      </c>
    </row>
    <row r="891" spans="1:20" x14ac:dyDescent="0.25">
      <c r="A891">
        <f t="shared" si="28"/>
        <v>890</v>
      </c>
      <c r="B891">
        <f t="shared" si="29"/>
        <v>223</v>
      </c>
      <c r="C891" t="str">
        <f>INDEX('VBA code_permu_wo_repettn'!$T$3:$Y$6,COUNTIF('Profile-matrices_Condorcet'!$B$2:$B891,'Profile-matrices_Condorcet'!$B891),MATCH(INDEX('numeric possibilities'!D$3:D$1298,VLOOKUP($B891,'numeric possibilities'!$C$3:$G$1298,1)),'VBA code_permu_wo_repettn'!$T$2:$Y$2))</f>
        <v>B</v>
      </c>
      <c r="D891" t="str">
        <f>INDEX('VBA code_permu_wo_repettn'!$AA$3:$AF$6,COUNTIF('Profile-matrices_Condorcet'!$B$2:$B891,'Profile-matrices_Condorcet'!$B891),MATCH(INDEX('numeric possibilities'!E$3:E$1298,VLOOKUP($B891,'numeric possibilities'!$C$3:$G$1298,1)),'VBA code_permu_wo_repettn'!$AA$2:$AF$2))</f>
        <v>A</v>
      </c>
      <c r="E891" t="str">
        <f>INDEX('VBA code_permu_wo_repettn'!$AH$3:$AM$6,COUNTIF('Profile-matrices_Condorcet'!$B$2:$B891,'Profile-matrices_Condorcet'!$B891),MATCH(INDEX('numeric possibilities'!F$3:F$1298,VLOOKUP($B891,'numeric possibilities'!$C$3:$G$1298,1)),'VBA code_permu_wo_repettn'!$AH$2:$AM$2))</f>
        <v>A</v>
      </c>
      <c r="F891" t="str">
        <f>INDEX('VBA code_permu_wo_repettn'!$AO$3:$AT$6,COUNTIF('Profile-matrices_Condorcet'!$B$2:$B891,'Profile-matrices_Condorcet'!$B891),MATCH(INDEX('numeric possibilities'!G$3:G$1298,VLOOKUP($B891,'numeric possibilities'!$C$3:$G$1298,1)),'VBA code_permu_wo_repettn'!$AO$2:$AT$2))</f>
        <v>A</v>
      </c>
      <c r="H891" t="s">
        <v>15</v>
      </c>
      <c r="I891" t="str">
        <f>IF(I890&gt;J890,$I$1,IF(I890&lt;J890,$J$1,0))</f>
        <v>A</v>
      </c>
      <c r="K891" t="str">
        <f>IF(K890&gt;L890,$K$1,IF(K890&lt;L890,$L$1,0))</f>
        <v>A</v>
      </c>
      <c r="M891" t="str">
        <f>IF(M890&gt;N890,$M$1,IF(M890&lt;N890,$N$1,0))</f>
        <v>A</v>
      </c>
      <c r="O891" t="str">
        <f>IF(O890&gt;P890,$O$1,IF(O890&lt;P890,$P$1,0))</f>
        <v>B</v>
      </c>
      <c r="Q891" t="str">
        <f>IF(Q890&gt;R890,$Q$1,IF(Q890&lt;R890,$R$1,0))</f>
        <v>B</v>
      </c>
      <c r="S891" t="str">
        <f>IF(S890&gt;T890,$S$1,IF(S890&lt;T890,$T$1,0))</f>
        <v>C</v>
      </c>
    </row>
    <row r="892" spans="1:20" x14ac:dyDescent="0.25">
      <c r="A892">
        <f t="shared" si="28"/>
        <v>891</v>
      </c>
      <c r="B892">
        <f t="shared" si="29"/>
        <v>223</v>
      </c>
      <c r="C892" t="str">
        <f>INDEX('VBA code_permu_wo_repettn'!$T$3:$Y$6,COUNTIF('Profile-matrices_Condorcet'!$B$2:$B892,'Profile-matrices_Condorcet'!$B892),MATCH(INDEX('numeric possibilities'!D$3:D$1298,VLOOKUP($B892,'numeric possibilities'!$C$3:$G$1298,1)),'VBA code_permu_wo_repettn'!$T$2:$Y$2))</f>
        <v>C</v>
      </c>
      <c r="D892" t="str">
        <f>INDEX('VBA code_permu_wo_repettn'!$AA$3:$AF$6,COUNTIF('Profile-matrices_Condorcet'!$B$2:$B892,'Profile-matrices_Condorcet'!$B892),MATCH(INDEX('numeric possibilities'!E$3:E$1298,VLOOKUP($B892,'numeric possibilities'!$C$3:$G$1298,1)),'VBA code_permu_wo_repettn'!$AA$2:$AF$2))</f>
        <v>D</v>
      </c>
      <c r="E892" t="str">
        <f>INDEX('VBA code_permu_wo_repettn'!$AH$3:$AM$6,COUNTIF('Profile-matrices_Condorcet'!$B$2:$B892,'Profile-matrices_Condorcet'!$B892),MATCH(INDEX('numeric possibilities'!F$3:F$1298,VLOOKUP($B892,'numeric possibilities'!$C$3:$G$1298,1)),'VBA code_permu_wo_repettn'!$AH$2:$AM$2))</f>
        <v>B</v>
      </c>
      <c r="F892" t="str">
        <f>INDEX('VBA code_permu_wo_repettn'!$AO$3:$AT$6,COUNTIF('Profile-matrices_Condorcet'!$B$2:$B892,'Profile-matrices_Condorcet'!$B892),MATCH(INDEX('numeric possibilities'!G$3:G$1298,VLOOKUP($B892,'numeric possibilities'!$C$3:$G$1298,1)),'VBA code_permu_wo_repettn'!$AO$2:$AT$2))</f>
        <v>C</v>
      </c>
      <c r="I892" t="s">
        <v>0</v>
      </c>
      <c r="J892" t="s">
        <v>1</v>
      </c>
      <c r="K892" t="s">
        <v>2</v>
      </c>
      <c r="L892" t="s">
        <v>3</v>
      </c>
    </row>
    <row r="893" spans="1:20" x14ac:dyDescent="0.25">
      <c r="A893">
        <f t="shared" si="28"/>
        <v>892</v>
      </c>
      <c r="B893">
        <f t="shared" si="29"/>
        <v>223</v>
      </c>
      <c r="C893" t="str">
        <f>INDEX('VBA code_permu_wo_repettn'!$T$3:$Y$6,COUNTIF('Profile-matrices_Condorcet'!$B$2:$B893,'Profile-matrices_Condorcet'!$B893),MATCH(INDEX('numeric possibilities'!D$3:D$1298,VLOOKUP($B893,'numeric possibilities'!$C$3:$G$1298,1)),'VBA code_permu_wo_repettn'!$T$2:$Y$2))</f>
        <v>D</v>
      </c>
      <c r="D893" t="str">
        <f>INDEX('VBA code_permu_wo_repettn'!$AA$3:$AF$6,COUNTIF('Profile-matrices_Condorcet'!$B$2:$B893,'Profile-matrices_Condorcet'!$B893),MATCH(INDEX('numeric possibilities'!E$3:E$1298,VLOOKUP($B893,'numeric possibilities'!$C$3:$G$1298,1)),'VBA code_permu_wo_repettn'!$AA$2:$AF$2))</f>
        <v>C</v>
      </c>
      <c r="E893" t="str">
        <f>INDEX('VBA code_permu_wo_repettn'!$AH$3:$AM$6,COUNTIF('Profile-matrices_Condorcet'!$B$2:$B893,'Profile-matrices_Condorcet'!$B893),MATCH(INDEX('numeric possibilities'!F$3:F$1298,VLOOKUP($B893,'numeric possibilities'!$C$3:$G$1298,1)),'VBA code_permu_wo_repettn'!$AH$2:$AM$2))</f>
        <v>D</v>
      </c>
      <c r="F893" t="str">
        <f>INDEX('VBA code_permu_wo_repettn'!$AO$3:$AT$6,COUNTIF('Profile-matrices_Condorcet'!$B$2:$B893,'Profile-matrices_Condorcet'!$B893),MATCH(INDEX('numeric possibilities'!G$3:G$1298,VLOOKUP($B893,'numeric possibilities'!$C$3:$G$1298,1)),'VBA code_permu_wo_repettn'!$AO$2:$AT$2))</f>
        <v>B</v>
      </c>
      <c r="G893" t="str">
        <f>IF(MAX(I893:L893)&gt;='numeric possibilities'!$B$4/2,INDEX('Profile-matrices_Condorcet'!I892:L892,1,MATCH(MAX('Profile-matrices_Condorcet'!I893:L893),'Profile-matrices_Condorcet'!I893:L893,0)),"NCW")</f>
        <v>A</v>
      </c>
      <c r="H893" t="s">
        <v>13</v>
      </c>
      <c r="I893" s="3">
        <f>COUNTIF($I891:$S891,I892)</f>
        <v>3</v>
      </c>
      <c r="J893" s="3">
        <f>COUNTIF($I891:$S891,J892)</f>
        <v>2</v>
      </c>
      <c r="K893" s="3">
        <f>COUNTIF($I891:$S891,K892)</f>
        <v>1</v>
      </c>
      <c r="L893" s="3">
        <f>COUNTIF($I891:$S891,L892)</f>
        <v>0</v>
      </c>
    </row>
    <row r="894" spans="1:20" x14ac:dyDescent="0.25">
      <c r="A894">
        <f t="shared" si="28"/>
        <v>893</v>
      </c>
      <c r="B894">
        <f t="shared" si="29"/>
        <v>224</v>
      </c>
      <c r="C894" t="str">
        <f>INDEX('VBA code_permu_wo_repettn'!$T$3:$Y$6,COUNTIF('Profile-matrices_Condorcet'!$B$2:$B894,'Profile-matrices_Condorcet'!$B894),MATCH(INDEX('numeric possibilities'!D$3:D$1298,VLOOKUP($B894,'numeric possibilities'!$C$3:$G$1298,1)),'VBA code_permu_wo_repettn'!$T$2:$Y$2))</f>
        <v>A</v>
      </c>
      <c r="D894" t="str">
        <f>INDEX('VBA code_permu_wo_repettn'!$AA$3:$AF$6,COUNTIF('Profile-matrices_Condorcet'!$B$2:$B894,'Profile-matrices_Condorcet'!$B894),MATCH(INDEX('numeric possibilities'!E$3:E$1298,VLOOKUP($B894,'numeric possibilities'!$C$3:$G$1298,1)),'VBA code_permu_wo_repettn'!$AA$2:$AF$2))</f>
        <v>B</v>
      </c>
      <c r="E894" t="str">
        <f>INDEX('VBA code_permu_wo_repettn'!$AH$3:$AM$6,COUNTIF('Profile-matrices_Condorcet'!$B$2:$B894,'Profile-matrices_Condorcet'!$B894),MATCH(INDEX('numeric possibilities'!F$3:F$1298,VLOOKUP($B894,'numeric possibilities'!$C$3:$G$1298,1)),'VBA code_permu_wo_repettn'!$AH$2:$AM$2))</f>
        <v>C</v>
      </c>
      <c r="F894" t="str">
        <f>INDEX('VBA code_permu_wo_repettn'!$AO$3:$AT$6,COUNTIF('Profile-matrices_Condorcet'!$B$2:$B894,'Profile-matrices_Condorcet'!$B894),MATCH(INDEX('numeric possibilities'!G$3:G$1298,VLOOKUP($B894,'numeric possibilities'!$C$3:$G$1298,1)),'VBA code_permu_wo_repettn'!$AO$2:$AT$2))</f>
        <v>D</v>
      </c>
      <c r="H894" t="s">
        <v>14</v>
      </c>
      <c r="I894" s="3">
        <f>IF(MATCH(I$1,$C894:$C897,0)&lt;(MATCH(J$1,$C894:$C897,0)),1*a_vote,0)+IF(MATCH(I$1,$D894:$D897,0)&lt;MATCH(J$1,$D894:$D897,0),1*b_vote,0)+IF(MATCH(I$1,$E894:$E897,0)&lt;MATCH(J$1,$E894:$E897,0),1*c_vote,0)+IF(MATCH(I$1,$F894:$F897,0)&lt;MATCH(J$1,$F894:$F897,0),1*d_vote,0)</f>
        <v>0.74</v>
      </c>
      <c r="J894" s="3">
        <f>IF(MATCH(I$1,$C894:$C897,0)&gt;(MATCH(J$1,$C894:$C897,0)),1*a_vote,0)+IF(MATCH(I$1,$D894:$D897,0)&gt;MATCH(J$1,$D894:$D897,0),1*b_vote,0)+IF(MATCH(I$1,$E894:$E897,0)&gt;MATCH(J$1,$E894:$E897,0),1*c_vote,0)+IF(MATCH(I$1,$F894:$F897,0)&gt;MATCH(J$1,$F894:$F897,0),1*d_vote,0)</f>
        <v>0.26</v>
      </c>
      <c r="K894" s="3">
        <f>IF(MATCH($K$1,$C894:$C897,0)&lt;(MATCH($L$1,$C894:$C897,0)),1*a_vote,0)+IF(MATCH($K$1,$D894:$D897,0)&lt;MATCH($L$1,$D894:$D897,0),1*b_vote,0)+IF(MATCH($K$1,$E894:$E897,0)&lt;MATCH($L$1,$E894:$E897,0),1*c_vote,0)+IF(MATCH($K$1,$F894:$F897,0)&lt;MATCH($L$1,$F894:$F897,0),1*d_vote,0)</f>
        <v>0.75</v>
      </c>
      <c r="L894" s="3">
        <f>IF(MATCH(K$1,$C894:$C897,0)&gt;(MATCH(L$1,$C894:$C897,0)),1*a_vote,0)+IF(MATCH(K$1,$D894:$D897,0)&gt;MATCH(L$1,$D894:$D897,0),1*b_vote,0)+IF(MATCH(K$1,$E894:$E897,0)&gt;MATCH(L$1,$E894:$E897,0),1*c_vote,0)+IF(MATCH(K$1,$F894:$F897,0)&gt;MATCH(L$1,$F894:$F897,0),1*d_vote,0)</f>
        <v>0.25</v>
      </c>
      <c r="M894" s="3">
        <f>IF(MATCH($M$1,$C894:$C897,0)&lt;(MATCH($N$1,$C894:$C897,0)),1*a_vote,0)+IF(MATCH($M$1,$D894:$D897,0)&lt;MATCH($N$1,$D894:$D897,0),1*b_vote,0)+IF(MATCH($M$1,$E894:$E897,0)&lt;MATCH($N$1,$E894:$E897,0),1*c_vote,0)+IF(MATCH($M$1,$F894:$F897,0)&lt;MATCH($N$1,$F894:$F897,0),1*d_vote,0)</f>
        <v>0.78</v>
      </c>
      <c r="N894" s="3">
        <f>IF(MATCH(M$1,$C894:$C897,0)&gt;(MATCH(N$1,$C894:$C897,0)),1*a_vote,0)+IF(MATCH(M$1,$D894:$D897,0)&gt;MATCH(N$1,$D894:$D897,0),1*b_vote,0)+IF(MATCH(M$1,$E894:$E897,0)&gt;MATCH(N$1,$E894:$E897,0),1*c_vote,0)+IF(MATCH(M$1,$F894:$F897,0)&gt;MATCH(N$1,$F894:$F897,0),1*d_vote,0)</f>
        <v>0.21999999999999997</v>
      </c>
      <c r="O894" s="3">
        <f>IF(MATCH($O$1,$C894:$C897,0)&lt;(MATCH($P$1,$C894:$C897,0)),1*a_vote,0)+IF(MATCH($O$1,$D894:$D897,0)&lt;MATCH($P$1,$D894:$D897,0),1*b_vote,0)+IF(MATCH($O$1,$E894:$E897,0)&lt;MATCH($P$1,$E894:$E897,0),1*c_vote,0)+IF(MATCH($O$1,$F894:$F897,0)&lt;MATCH($P$1,$F894:$F897,0),1*d_vote,0)</f>
        <v>0.53</v>
      </c>
      <c r="P894" s="3">
        <f>IF(MATCH(O$1,$C894:$C897,0)&gt;(MATCH(P$1,$C894:$C897,0)),1*a_vote,0)+IF(MATCH(O$1,$D894:$D897,0)&gt;MATCH(P$1,$D894:$D897,0),1*b_vote,0)+IF(MATCH(O$1,$E894:$E897,0)&gt;MATCH(P$1,$E894:$E897,0),1*c_vote,0)+IF(MATCH(O$1,$F894:$F897,0)&gt;MATCH(P$1,$F894:$F897,0),1*d_vote,0)</f>
        <v>0.47</v>
      </c>
      <c r="Q894" s="3">
        <f>IF(MATCH($Q$1,$C894:$C897,0)&lt;(MATCH($R$1,$C894:$C897,0)),1*a_vote,0)+IF(MATCH($Q$1,$D894:$D897,0)&lt;MATCH($R$1,$D894:$D897,0),1*b_vote,0)+IF(MATCH($Q$1,$E894:$E897,0)&lt;MATCH($R$1,$E894:$E897,0),1*c_vote,0)+IF(MATCH($Q$1,$F894:$F897,0)&lt;MATCH($R$1,$F894:$F897,0),1*d_vote,0)</f>
        <v>0.78</v>
      </c>
      <c r="R894" s="3">
        <f>IF(MATCH(Q$1,$C894:$C897,0)&gt;(MATCH(R$1,$C894:$C897,0)),1*a_vote,0)+IF(MATCH(Q$1,$D894:$D897,0)&gt;MATCH(R$1,$D894:$D897,0),1*b_vote,0)+IF(MATCH(Q$1,$E894:$E897,0)&gt;MATCH(R$1,$E894:$E897,0),1*c_vote,0)+IF(MATCH(Q$1,$F894:$F897,0)&gt;MATCH(R$1,$F894:$F897,0),1*d_vote,0)</f>
        <v>0.21999999999999997</v>
      </c>
      <c r="S894" s="3">
        <f>IF(MATCH($S$1,$C894:$C897,0)&lt;(MATCH($T$1,$C894:$C897,0)),1*a_vote,0)+IF(MATCH($S$1,$D894:$D897,0)&lt;MATCH($T$1,$D894:$D897,0),1*b_vote,0)+IF(MATCH($S$1,$E894:$E897,0)&lt;MATCH($T$1,$E894:$E897,0),1*c_vote,0)+IF(MATCH($S$1,$F894:$F897,0)&lt;MATCH($T$1,$F894:$F897,0),1*d_vote,0)</f>
        <v>0.25</v>
      </c>
      <c r="T894" s="3">
        <f>IF(MATCH(S$1,$C894:$C897,0)&gt;(MATCH(T$1,$C894:$C897,0)),1*a_vote,0)+IF(MATCH(S$1,$D894:$D897,0)&gt;MATCH(T$1,$D894:$D897,0),1*b_vote,0)+IF(MATCH(S$1,$E894:$E897,0)&gt;MATCH(T$1,$E894:$E897,0),1*c_vote,0)+IF(MATCH(S$1,$F894:$F897,0)&gt;MATCH(T$1,$F894:$F897,0),1*d_vote,0)</f>
        <v>0.75</v>
      </c>
    </row>
    <row r="895" spans="1:20" x14ac:dyDescent="0.25">
      <c r="A895">
        <f t="shared" si="28"/>
        <v>894</v>
      </c>
      <c r="B895">
        <f t="shared" si="29"/>
        <v>224</v>
      </c>
      <c r="C895" t="str">
        <f>INDEX('VBA code_permu_wo_repettn'!$T$3:$Y$6,COUNTIF('Profile-matrices_Condorcet'!$B$2:$B895,'Profile-matrices_Condorcet'!$B895),MATCH(INDEX('numeric possibilities'!D$3:D$1298,VLOOKUP($B895,'numeric possibilities'!$C$3:$G$1298,1)),'VBA code_permu_wo_repettn'!$T$2:$Y$2))</f>
        <v>B</v>
      </c>
      <c r="D895" t="str">
        <f>INDEX('VBA code_permu_wo_repettn'!$AA$3:$AF$6,COUNTIF('Profile-matrices_Condorcet'!$B$2:$B895,'Profile-matrices_Condorcet'!$B895),MATCH(INDEX('numeric possibilities'!E$3:E$1298,VLOOKUP($B895,'numeric possibilities'!$C$3:$G$1298,1)),'VBA code_permu_wo_repettn'!$AA$2:$AF$2))</f>
        <v>A</v>
      </c>
      <c r="E895" t="str">
        <f>INDEX('VBA code_permu_wo_repettn'!$AH$3:$AM$6,COUNTIF('Profile-matrices_Condorcet'!$B$2:$B895,'Profile-matrices_Condorcet'!$B895),MATCH(INDEX('numeric possibilities'!F$3:F$1298,VLOOKUP($B895,'numeric possibilities'!$C$3:$G$1298,1)),'VBA code_permu_wo_repettn'!$AH$2:$AM$2))</f>
        <v>A</v>
      </c>
      <c r="F895" t="str">
        <f>INDEX('VBA code_permu_wo_repettn'!$AO$3:$AT$6,COUNTIF('Profile-matrices_Condorcet'!$B$2:$B895,'Profile-matrices_Condorcet'!$B895),MATCH(INDEX('numeric possibilities'!G$3:G$1298,VLOOKUP($B895,'numeric possibilities'!$C$3:$G$1298,1)),'VBA code_permu_wo_repettn'!$AO$2:$AT$2))</f>
        <v>A</v>
      </c>
      <c r="H895" t="s">
        <v>15</v>
      </c>
      <c r="I895" t="str">
        <f>IF(I894&gt;J894,$I$1,IF(I894&lt;J894,$J$1,0))</f>
        <v>A</v>
      </c>
      <c r="K895" t="str">
        <f>IF(K894&gt;L894,$K$1,IF(K894&lt;L894,$L$1,0))</f>
        <v>A</v>
      </c>
      <c r="M895" t="str">
        <f>IF(M894&gt;N894,$M$1,IF(M894&lt;N894,$N$1,0))</f>
        <v>A</v>
      </c>
      <c r="O895" t="str">
        <f>IF(O894&gt;P894,$O$1,IF(O894&lt;P894,$P$1,0))</f>
        <v>B</v>
      </c>
      <c r="Q895" t="str">
        <f>IF(Q894&gt;R894,$Q$1,IF(Q894&lt;R894,$R$1,0))</f>
        <v>B</v>
      </c>
      <c r="S895" t="str">
        <f>IF(S894&gt;T894,$S$1,IF(S894&lt;T894,$T$1,0))</f>
        <v>D</v>
      </c>
    </row>
    <row r="896" spans="1:20" x14ac:dyDescent="0.25">
      <c r="A896">
        <f t="shared" si="28"/>
        <v>895</v>
      </c>
      <c r="B896">
        <f t="shared" si="29"/>
        <v>224</v>
      </c>
      <c r="C896" t="str">
        <f>INDEX('VBA code_permu_wo_repettn'!$T$3:$Y$6,COUNTIF('Profile-matrices_Condorcet'!$B$2:$B896,'Profile-matrices_Condorcet'!$B896),MATCH(INDEX('numeric possibilities'!D$3:D$1298,VLOOKUP($B896,'numeric possibilities'!$C$3:$G$1298,1)),'VBA code_permu_wo_repettn'!$T$2:$Y$2))</f>
        <v>D</v>
      </c>
      <c r="D896" t="str">
        <f>INDEX('VBA code_permu_wo_repettn'!$AA$3:$AF$6,COUNTIF('Profile-matrices_Condorcet'!$B$2:$B896,'Profile-matrices_Condorcet'!$B896),MATCH(INDEX('numeric possibilities'!E$3:E$1298,VLOOKUP($B896,'numeric possibilities'!$C$3:$G$1298,1)),'VBA code_permu_wo_repettn'!$AA$2:$AF$2))</f>
        <v>D</v>
      </c>
      <c r="E896" t="str">
        <f>INDEX('VBA code_permu_wo_repettn'!$AH$3:$AM$6,COUNTIF('Profile-matrices_Condorcet'!$B$2:$B896,'Profile-matrices_Condorcet'!$B896),MATCH(INDEX('numeric possibilities'!F$3:F$1298,VLOOKUP($B896,'numeric possibilities'!$C$3:$G$1298,1)),'VBA code_permu_wo_repettn'!$AH$2:$AM$2))</f>
        <v>B</v>
      </c>
      <c r="F896" t="str">
        <f>INDEX('VBA code_permu_wo_repettn'!$AO$3:$AT$6,COUNTIF('Profile-matrices_Condorcet'!$B$2:$B896,'Profile-matrices_Condorcet'!$B896),MATCH(INDEX('numeric possibilities'!G$3:G$1298,VLOOKUP($B896,'numeric possibilities'!$C$3:$G$1298,1)),'VBA code_permu_wo_repettn'!$AO$2:$AT$2))</f>
        <v>C</v>
      </c>
      <c r="I896" t="s">
        <v>0</v>
      </c>
      <c r="J896" t="s">
        <v>1</v>
      </c>
      <c r="K896" t="s">
        <v>2</v>
      </c>
      <c r="L896" t="s">
        <v>3</v>
      </c>
    </row>
    <row r="897" spans="1:20" x14ac:dyDescent="0.25">
      <c r="A897">
        <f t="shared" si="28"/>
        <v>896</v>
      </c>
      <c r="B897">
        <f t="shared" si="29"/>
        <v>224</v>
      </c>
      <c r="C897" t="str">
        <f>INDEX('VBA code_permu_wo_repettn'!$T$3:$Y$6,COUNTIF('Profile-matrices_Condorcet'!$B$2:$B897,'Profile-matrices_Condorcet'!$B897),MATCH(INDEX('numeric possibilities'!D$3:D$1298,VLOOKUP($B897,'numeric possibilities'!$C$3:$G$1298,1)),'VBA code_permu_wo_repettn'!$T$2:$Y$2))</f>
        <v>C</v>
      </c>
      <c r="D897" t="str">
        <f>INDEX('VBA code_permu_wo_repettn'!$AA$3:$AF$6,COUNTIF('Profile-matrices_Condorcet'!$B$2:$B897,'Profile-matrices_Condorcet'!$B897),MATCH(INDEX('numeric possibilities'!E$3:E$1298,VLOOKUP($B897,'numeric possibilities'!$C$3:$G$1298,1)),'VBA code_permu_wo_repettn'!$AA$2:$AF$2))</f>
        <v>C</v>
      </c>
      <c r="E897" t="str">
        <f>INDEX('VBA code_permu_wo_repettn'!$AH$3:$AM$6,COUNTIF('Profile-matrices_Condorcet'!$B$2:$B897,'Profile-matrices_Condorcet'!$B897),MATCH(INDEX('numeric possibilities'!F$3:F$1298,VLOOKUP($B897,'numeric possibilities'!$C$3:$G$1298,1)),'VBA code_permu_wo_repettn'!$AH$2:$AM$2))</f>
        <v>D</v>
      </c>
      <c r="F897" t="str">
        <f>INDEX('VBA code_permu_wo_repettn'!$AO$3:$AT$6,COUNTIF('Profile-matrices_Condorcet'!$B$2:$B897,'Profile-matrices_Condorcet'!$B897),MATCH(INDEX('numeric possibilities'!G$3:G$1298,VLOOKUP($B897,'numeric possibilities'!$C$3:$G$1298,1)),'VBA code_permu_wo_repettn'!$AO$2:$AT$2))</f>
        <v>B</v>
      </c>
      <c r="G897" t="str">
        <f>IF(MAX(I897:L897)&gt;='numeric possibilities'!$B$4/2,INDEX('Profile-matrices_Condorcet'!I896:L896,1,MATCH(MAX('Profile-matrices_Condorcet'!I897:L897),'Profile-matrices_Condorcet'!I897:L897,0)),"NCW")</f>
        <v>A</v>
      </c>
      <c r="H897" t="s">
        <v>13</v>
      </c>
      <c r="I897" s="3">
        <f>COUNTIF($I895:$S895,I896)</f>
        <v>3</v>
      </c>
      <c r="J897" s="3">
        <f>COUNTIF($I895:$S895,J896)</f>
        <v>2</v>
      </c>
      <c r="K897" s="3">
        <f>COUNTIF($I895:$S895,K896)</f>
        <v>0</v>
      </c>
      <c r="L897" s="3">
        <f>COUNTIF($I895:$S895,L896)</f>
        <v>1</v>
      </c>
    </row>
    <row r="898" spans="1:20" x14ac:dyDescent="0.25">
      <c r="A898">
        <f t="shared" si="28"/>
        <v>897</v>
      </c>
      <c r="B898">
        <f t="shared" si="29"/>
        <v>225</v>
      </c>
      <c r="C898" t="str">
        <f>INDEX('VBA code_permu_wo_repettn'!$T$3:$Y$6,COUNTIF('Profile-matrices_Condorcet'!$B$2:$B898,'Profile-matrices_Condorcet'!$B898),MATCH(INDEX('numeric possibilities'!D$3:D$1298,VLOOKUP($B898,'numeric possibilities'!$C$3:$G$1298,1)),'VBA code_permu_wo_repettn'!$T$2:$Y$2))</f>
        <v>A</v>
      </c>
      <c r="D898" t="str">
        <f>INDEX('VBA code_permu_wo_repettn'!$AA$3:$AF$6,COUNTIF('Profile-matrices_Condorcet'!$B$2:$B898,'Profile-matrices_Condorcet'!$B898),MATCH(INDEX('numeric possibilities'!E$3:E$1298,VLOOKUP($B898,'numeric possibilities'!$C$3:$G$1298,1)),'VBA code_permu_wo_repettn'!$AA$2:$AF$2))</f>
        <v>B</v>
      </c>
      <c r="E898" t="str">
        <f>INDEX('VBA code_permu_wo_repettn'!$AH$3:$AM$6,COUNTIF('Profile-matrices_Condorcet'!$B$2:$B898,'Profile-matrices_Condorcet'!$B898),MATCH(INDEX('numeric possibilities'!F$3:F$1298,VLOOKUP($B898,'numeric possibilities'!$C$3:$G$1298,1)),'VBA code_permu_wo_repettn'!$AH$2:$AM$2))</f>
        <v>C</v>
      </c>
      <c r="F898" t="str">
        <f>INDEX('VBA code_permu_wo_repettn'!$AO$3:$AT$6,COUNTIF('Profile-matrices_Condorcet'!$B$2:$B898,'Profile-matrices_Condorcet'!$B898),MATCH(INDEX('numeric possibilities'!G$3:G$1298,VLOOKUP($B898,'numeric possibilities'!$C$3:$G$1298,1)),'VBA code_permu_wo_repettn'!$AO$2:$AT$2))</f>
        <v>D</v>
      </c>
      <c r="H898" t="s">
        <v>14</v>
      </c>
      <c r="I898" s="3">
        <f>IF(MATCH(I$1,$C898:$C901,0)&lt;(MATCH(J$1,$C898:$C901,0)),1*a_vote,0)+IF(MATCH(I$1,$D898:$D901,0)&lt;MATCH(J$1,$D898:$D901,0),1*b_vote,0)+IF(MATCH(I$1,$E898:$E901,0)&lt;MATCH(J$1,$E898:$E901,0),1*c_vote,0)+IF(MATCH(I$1,$F898:$F901,0)&lt;MATCH(J$1,$F898:$F901,0),1*d_vote,0)</f>
        <v>0.74</v>
      </c>
      <c r="J898" s="3">
        <f>IF(MATCH(I$1,$C898:$C901,0)&gt;(MATCH(J$1,$C898:$C901,0)),1*a_vote,0)+IF(MATCH(I$1,$D898:$D901,0)&gt;MATCH(J$1,$D898:$D901,0),1*b_vote,0)+IF(MATCH(I$1,$E898:$E901,0)&gt;MATCH(J$1,$E898:$E901,0),1*c_vote,0)+IF(MATCH(I$1,$F898:$F901,0)&gt;MATCH(J$1,$F898:$F901,0),1*d_vote,0)</f>
        <v>0.26</v>
      </c>
      <c r="K898" s="3">
        <f>IF(MATCH($K$1,$C898:$C901,0)&lt;(MATCH($L$1,$C898:$C901,0)),1*a_vote,0)+IF(MATCH($K$1,$D898:$D901,0)&lt;MATCH($L$1,$D898:$D901,0),1*b_vote,0)+IF(MATCH($K$1,$E898:$E901,0)&lt;MATCH($L$1,$E898:$E901,0),1*c_vote,0)+IF(MATCH($K$1,$F898:$F901,0)&lt;MATCH($L$1,$F898:$F901,0),1*d_vote,0)</f>
        <v>0.75</v>
      </c>
      <c r="L898" s="3">
        <f>IF(MATCH(K$1,$C898:$C901,0)&gt;(MATCH(L$1,$C898:$C901,0)),1*a_vote,0)+IF(MATCH(K$1,$D898:$D901,0)&gt;MATCH(L$1,$D898:$D901,0),1*b_vote,0)+IF(MATCH(K$1,$E898:$E901,0)&gt;MATCH(L$1,$E898:$E901,0),1*c_vote,0)+IF(MATCH(K$1,$F898:$F901,0)&gt;MATCH(L$1,$F898:$F901,0),1*d_vote,0)</f>
        <v>0.25</v>
      </c>
      <c r="M898" s="3">
        <f>IF(MATCH($M$1,$C898:$C901,0)&lt;(MATCH($N$1,$C898:$C901,0)),1*a_vote,0)+IF(MATCH($M$1,$D898:$D901,0)&lt;MATCH($N$1,$D898:$D901,0),1*b_vote,0)+IF(MATCH($M$1,$E898:$E901,0)&lt;MATCH($N$1,$E898:$E901,0),1*c_vote,0)+IF(MATCH($M$1,$F898:$F901,0)&lt;MATCH($N$1,$F898:$F901,0),1*d_vote,0)</f>
        <v>0.78</v>
      </c>
      <c r="N898" s="3">
        <f>IF(MATCH(M$1,$C898:$C901,0)&gt;(MATCH(N$1,$C898:$C901,0)),1*a_vote,0)+IF(MATCH(M$1,$D898:$D901,0)&gt;MATCH(N$1,$D898:$D901,0),1*b_vote,0)+IF(MATCH(M$1,$E898:$E901,0)&gt;MATCH(N$1,$E898:$E901,0),1*c_vote,0)+IF(MATCH(M$1,$F898:$F901,0)&gt;MATCH(N$1,$F898:$F901,0),1*d_vote,0)</f>
        <v>0.21999999999999997</v>
      </c>
      <c r="O898" s="3">
        <f>IF(MATCH($O$1,$C898:$C901,0)&lt;(MATCH($P$1,$C898:$C901,0)),1*a_vote,0)+IF(MATCH($O$1,$D898:$D901,0)&lt;MATCH($P$1,$D898:$D901,0),1*b_vote,0)+IF(MATCH($O$1,$E898:$E901,0)&lt;MATCH($P$1,$E898:$E901,0),1*c_vote,0)+IF(MATCH($O$1,$F898:$F901,0)&lt;MATCH($P$1,$F898:$F901,0),1*d_vote,0)</f>
        <v>0.26</v>
      </c>
      <c r="P898" s="3">
        <f>IF(MATCH(O$1,$C898:$C901,0)&gt;(MATCH(P$1,$C898:$C901,0)),1*a_vote,0)+IF(MATCH(O$1,$D898:$D901,0)&gt;MATCH(P$1,$D898:$D901,0),1*b_vote,0)+IF(MATCH(O$1,$E898:$E901,0)&gt;MATCH(P$1,$E898:$E901,0),1*c_vote,0)+IF(MATCH(O$1,$F898:$F901,0)&gt;MATCH(P$1,$F898:$F901,0),1*d_vote,0)</f>
        <v>0.74</v>
      </c>
      <c r="Q898" s="3">
        <f>IF(MATCH($Q$1,$C898:$C901,0)&lt;(MATCH($R$1,$C898:$C901,0)),1*a_vote,0)+IF(MATCH($Q$1,$D898:$D901,0)&lt;MATCH($R$1,$D898:$D901,0),1*b_vote,0)+IF(MATCH($Q$1,$E898:$E901,0)&lt;MATCH($R$1,$E898:$E901,0),1*c_vote,0)+IF(MATCH($Q$1,$F898:$F901,0)&lt;MATCH($R$1,$F898:$F901,0),1*d_vote,0)</f>
        <v>0.78</v>
      </c>
      <c r="R898" s="3">
        <f>IF(MATCH(Q$1,$C898:$C901,0)&gt;(MATCH(R$1,$C898:$C901,0)),1*a_vote,0)+IF(MATCH(Q$1,$D898:$D901,0)&gt;MATCH(R$1,$D898:$D901,0),1*b_vote,0)+IF(MATCH(Q$1,$E898:$E901,0)&gt;MATCH(R$1,$E898:$E901,0),1*c_vote,0)+IF(MATCH(Q$1,$F898:$F901,0)&gt;MATCH(R$1,$F898:$F901,0),1*d_vote,0)</f>
        <v>0.21999999999999997</v>
      </c>
      <c r="S898" s="3">
        <f>IF(MATCH($S$1,$C898:$C901,0)&lt;(MATCH($T$1,$C898:$C901,0)),1*a_vote,0)+IF(MATCH($S$1,$D898:$D901,0)&lt;MATCH($T$1,$D898:$D901,0),1*b_vote,0)+IF(MATCH($S$1,$E898:$E901,0)&lt;MATCH($T$1,$E898:$E901,0),1*c_vote,0)+IF(MATCH($S$1,$F898:$F901,0)&lt;MATCH($T$1,$F898:$F901,0),1*d_vote,0)</f>
        <v>0.52</v>
      </c>
      <c r="T898" s="3">
        <f>IF(MATCH(S$1,$C898:$C901,0)&gt;(MATCH(T$1,$C898:$C901,0)),1*a_vote,0)+IF(MATCH(S$1,$D898:$D901,0)&gt;MATCH(T$1,$D898:$D901,0),1*b_vote,0)+IF(MATCH(S$1,$E898:$E901,0)&gt;MATCH(T$1,$E898:$E901,0),1*c_vote,0)+IF(MATCH(S$1,$F898:$F901,0)&gt;MATCH(T$1,$F898:$F901,0),1*d_vote,0)</f>
        <v>0.48</v>
      </c>
    </row>
    <row r="899" spans="1:20" x14ac:dyDescent="0.25">
      <c r="A899">
        <f t="shared" si="28"/>
        <v>898</v>
      </c>
      <c r="B899">
        <f t="shared" si="29"/>
        <v>225</v>
      </c>
      <c r="C899" t="str">
        <f>INDEX('VBA code_permu_wo_repettn'!$T$3:$Y$6,COUNTIF('Profile-matrices_Condorcet'!$B$2:$B899,'Profile-matrices_Condorcet'!$B899),MATCH(INDEX('numeric possibilities'!D$3:D$1298,VLOOKUP($B899,'numeric possibilities'!$C$3:$G$1298,1)),'VBA code_permu_wo_repettn'!$T$2:$Y$2))</f>
        <v>C</v>
      </c>
      <c r="D899" t="str">
        <f>INDEX('VBA code_permu_wo_repettn'!$AA$3:$AF$6,COUNTIF('Profile-matrices_Condorcet'!$B$2:$B899,'Profile-matrices_Condorcet'!$B899),MATCH(INDEX('numeric possibilities'!E$3:E$1298,VLOOKUP($B899,'numeric possibilities'!$C$3:$G$1298,1)),'VBA code_permu_wo_repettn'!$AA$2:$AF$2))</f>
        <v>A</v>
      </c>
      <c r="E899" t="str">
        <f>INDEX('VBA code_permu_wo_repettn'!$AH$3:$AM$6,COUNTIF('Profile-matrices_Condorcet'!$B$2:$B899,'Profile-matrices_Condorcet'!$B899),MATCH(INDEX('numeric possibilities'!F$3:F$1298,VLOOKUP($B899,'numeric possibilities'!$C$3:$G$1298,1)),'VBA code_permu_wo_repettn'!$AH$2:$AM$2))</f>
        <v>A</v>
      </c>
      <c r="F899" t="str">
        <f>INDEX('VBA code_permu_wo_repettn'!$AO$3:$AT$6,COUNTIF('Profile-matrices_Condorcet'!$B$2:$B899,'Profile-matrices_Condorcet'!$B899),MATCH(INDEX('numeric possibilities'!G$3:G$1298,VLOOKUP($B899,'numeric possibilities'!$C$3:$G$1298,1)),'VBA code_permu_wo_repettn'!$AO$2:$AT$2))</f>
        <v>A</v>
      </c>
      <c r="H899" t="s">
        <v>15</v>
      </c>
      <c r="I899" t="str">
        <f>IF(I898&gt;J898,$I$1,IF(I898&lt;J898,$J$1,0))</f>
        <v>A</v>
      </c>
      <c r="K899" t="str">
        <f>IF(K898&gt;L898,$K$1,IF(K898&lt;L898,$L$1,0))</f>
        <v>A</v>
      </c>
      <c r="M899" t="str">
        <f>IF(M898&gt;N898,$M$1,IF(M898&lt;N898,$N$1,0))</f>
        <v>A</v>
      </c>
      <c r="O899" t="str">
        <f>IF(O898&gt;P898,$O$1,IF(O898&lt;P898,$P$1,0))</f>
        <v>C</v>
      </c>
      <c r="Q899" t="str">
        <f>IF(Q898&gt;R898,$Q$1,IF(Q898&lt;R898,$R$1,0))</f>
        <v>B</v>
      </c>
      <c r="S899" t="str">
        <f>IF(S898&gt;T898,$S$1,IF(S898&lt;T898,$T$1,0))</f>
        <v>C</v>
      </c>
    </row>
    <row r="900" spans="1:20" x14ac:dyDescent="0.25">
      <c r="A900">
        <f t="shared" si="28"/>
        <v>899</v>
      </c>
      <c r="B900">
        <f t="shared" si="29"/>
        <v>225</v>
      </c>
      <c r="C900" t="str">
        <f>INDEX('VBA code_permu_wo_repettn'!$T$3:$Y$6,COUNTIF('Profile-matrices_Condorcet'!$B$2:$B900,'Profile-matrices_Condorcet'!$B900),MATCH(INDEX('numeric possibilities'!D$3:D$1298,VLOOKUP($B900,'numeric possibilities'!$C$3:$G$1298,1)),'VBA code_permu_wo_repettn'!$T$2:$Y$2))</f>
        <v>B</v>
      </c>
      <c r="D900" t="str">
        <f>INDEX('VBA code_permu_wo_repettn'!$AA$3:$AF$6,COUNTIF('Profile-matrices_Condorcet'!$B$2:$B900,'Profile-matrices_Condorcet'!$B900),MATCH(INDEX('numeric possibilities'!E$3:E$1298,VLOOKUP($B900,'numeric possibilities'!$C$3:$G$1298,1)),'VBA code_permu_wo_repettn'!$AA$2:$AF$2))</f>
        <v>D</v>
      </c>
      <c r="E900" t="str">
        <f>INDEX('VBA code_permu_wo_repettn'!$AH$3:$AM$6,COUNTIF('Profile-matrices_Condorcet'!$B$2:$B900,'Profile-matrices_Condorcet'!$B900),MATCH(INDEX('numeric possibilities'!F$3:F$1298,VLOOKUP($B900,'numeric possibilities'!$C$3:$G$1298,1)),'VBA code_permu_wo_repettn'!$AH$2:$AM$2))</f>
        <v>B</v>
      </c>
      <c r="F900" t="str">
        <f>INDEX('VBA code_permu_wo_repettn'!$AO$3:$AT$6,COUNTIF('Profile-matrices_Condorcet'!$B$2:$B900,'Profile-matrices_Condorcet'!$B900),MATCH(INDEX('numeric possibilities'!G$3:G$1298,VLOOKUP($B900,'numeric possibilities'!$C$3:$G$1298,1)),'VBA code_permu_wo_repettn'!$AO$2:$AT$2))</f>
        <v>C</v>
      </c>
      <c r="I900" t="s">
        <v>0</v>
      </c>
      <c r="J900" t="s">
        <v>1</v>
      </c>
      <c r="K900" t="s">
        <v>2</v>
      </c>
      <c r="L900" t="s">
        <v>3</v>
      </c>
    </row>
    <row r="901" spans="1:20" x14ac:dyDescent="0.25">
      <c r="A901">
        <f t="shared" si="28"/>
        <v>900</v>
      </c>
      <c r="B901">
        <f t="shared" si="29"/>
        <v>225</v>
      </c>
      <c r="C901" t="str">
        <f>INDEX('VBA code_permu_wo_repettn'!$T$3:$Y$6,COUNTIF('Profile-matrices_Condorcet'!$B$2:$B901,'Profile-matrices_Condorcet'!$B901),MATCH(INDEX('numeric possibilities'!D$3:D$1298,VLOOKUP($B901,'numeric possibilities'!$C$3:$G$1298,1)),'VBA code_permu_wo_repettn'!$T$2:$Y$2))</f>
        <v>D</v>
      </c>
      <c r="D901" t="str">
        <f>INDEX('VBA code_permu_wo_repettn'!$AA$3:$AF$6,COUNTIF('Profile-matrices_Condorcet'!$B$2:$B901,'Profile-matrices_Condorcet'!$B901),MATCH(INDEX('numeric possibilities'!E$3:E$1298,VLOOKUP($B901,'numeric possibilities'!$C$3:$G$1298,1)),'VBA code_permu_wo_repettn'!$AA$2:$AF$2))</f>
        <v>C</v>
      </c>
      <c r="E901" t="str">
        <f>INDEX('VBA code_permu_wo_repettn'!$AH$3:$AM$6,COUNTIF('Profile-matrices_Condorcet'!$B$2:$B901,'Profile-matrices_Condorcet'!$B901),MATCH(INDEX('numeric possibilities'!F$3:F$1298,VLOOKUP($B901,'numeric possibilities'!$C$3:$G$1298,1)),'VBA code_permu_wo_repettn'!$AH$2:$AM$2))</f>
        <v>D</v>
      </c>
      <c r="F901" t="str">
        <f>INDEX('VBA code_permu_wo_repettn'!$AO$3:$AT$6,COUNTIF('Profile-matrices_Condorcet'!$B$2:$B901,'Profile-matrices_Condorcet'!$B901),MATCH(INDEX('numeric possibilities'!G$3:G$1298,VLOOKUP($B901,'numeric possibilities'!$C$3:$G$1298,1)),'VBA code_permu_wo_repettn'!$AO$2:$AT$2))</f>
        <v>B</v>
      </c>
      <c r="G901" t="str">
        <f>IF(MAX(I901:L901)&gt;='numeric possibilities'!$B$4/2,INDEX('Profile-matrices_Condorcet'!I900:L900,1,MATCH(MAX('Profile-matrices_Condorcet'!I901:L901),'Profile-matrices_Condorcet'!I901:L901,0)),"NCW")</f>
        <v>A</v>
      </c>
      <c r="H901" t="s">
        <v>13</v>
      </c>
      <c r="I901" s="3">
        <f>COUNTIF($I899:$S899,I900)</f>
        <v>3</v>
      </c>
      <c r="J901" s="3">
        <f>COUNTIF($I899:$S899,J900)</f>
        <v>1</v>
      </c>
      <c r="K901" s="3">
        <f>COUNTIF($I899:$S899,K900)</f>
        <v>2</v>
      </c>
      <c r="L901" s="3">
        <f>COUNTIF($I899:$S899,L900)</f>
        <v>0</v>
      </c>
    </row>
    <row r="902" spans="1:20" x14ac:dyDescent="0.25">
      <c r="A902">
        <f t="shared" si="28"/>
        <v>901</v>
      </c>
      <c r="B902">
        <f t="shared" si="29"/>
        <v>226</v>
      </c>
      <c r="C902" t="str">
        <f>INDEX('VBA code_permu_wo_repettn'!$T$3:$Y$6,COUNTIF('Profile-matrices_Condorcet'!$B$2:$B902,'Profile-matrices_Condorcet'!$B902),MATCH(INDEX('numeric possibilities'!D$3:D$1298,VLOOKUP($B902,'numeric possibilities'!$C$3:$G$1298,1)),'VBA code_permu_wo_repettn'!$T$2:$Y$2))</f>
        <v>A</v>
      </c>
      <c r="D902" t="str">
        <f>INDEX('VBA code_permu_wo_repettn'!$AA$3:$AF$6,COUNTIF('Profile-matrices_Condorcet'!$B$2:$B902,'Profile-matrices_Condorcet'!$B902),MATCH(INDEX('numeric possibilities'!E$3:E$1298,VLOOKUP($B902,'numeric possibilities'!$C$3:$G$1298,1)),'VBA code_permu_wo_repettn'!$AA$2:$AF$2))</f>
        <v>B</v>
      </c>
      <c r="E902" t="str">
        <f>INDEX('VBA code_permu_wo_repettn'!$AH$3:$AM$6,COUNTIF('Profile-matrices_Condorcet'!$B$2:$B902,'Profile-matrices_Condorcet'!$B902),MATCH(INDEX('numeric possibilities'!F$3:F$1298,VLOOKUP($B902,'numeric possibilities'!$C$3:$G$1298,1)),'VBA code_permu_wo_repettn'!$AH$2:$AM$2))</f>
        <v>C</v>
      </c>
      <c r="F902" t="str">
        <f>INDEX('VBA code_permu_wo_repettn'!$AO$3:$AT$6,COUNTIF('Profile-matrices_Condorcet'!$B$2:$B902,'Profile-matrices_Condorcet'!$B902),MATCH(INDEX('numeric possibilities'!G$3:G$1298,VLOOKUP($B902,'numeric possibilities'!$C$3:$G$1298,1)),'VBA code_permu_wo_repettn'!$AO$2:$AT$2))</f>
        <v>D</v>
      </c>
      <c r="H902" t="s">
        <v>14</v>
      </c>
      <c r="I902" s="3">
        <f>IF(MATCH(I$1,$C902:$C905,0)&lt;(MATCH(J$1,$C902:$C905,0)),1*a_vote,0)+IF(MATCH(I$1,$D902:$D905,0)&lt;MATCH(J$1,$D902:$D905,0),1*b_vote,0)+IF(MATCH(I$1,$E902:$E905,0)&lt;MATCH(J$1,$E902:$E905,0),1*c_vote,0)+IF(MATCH(I$1,$F902:$F905,0)&lt;MATCH(J$1,$F902:$F905,0),1*d_vote,0)</f>
        <v>0.74</v>
      </c>
      <c r="J902" s="3">
        <f>IF(MATCH(I$1,$C902:$C905,0)&gt;(MATCH(J$1,$C902:$C905,0)),1*a_vote,0)+IF(MATCH(I$1,$D902:$D905,0)&gt;MATCH(J$1,$D902:$D905,0),1*b_vote,0)+IF(MATCH(I$1,$E902:$E905,0)&gt;MATCH(J$1,$E902:$E905,0),1*c_vote,0)+IF(MATCH(I$1,$F902:$F905,0)&gt;MATCH(J$1,$F902:$F905,0),1*d_vote,0)</f>
        <v>0.26</v>
      </c>
      <c r="K902" s="3">
        <f>IF(MATCH($K$1,$C902:$C905,0)&lt;(MATCH($L$1,$C902:$C905,0)),1*a_vote,0)+IF(MATCH($K$1,$D902:$D905,0)&lt;MATCH($L$1,$D902:$D905,0),1*b_vote,0)+IF(MATCH($K$1,$E902:$E905,0)&lt;MATCH($L$1,$E902:$E905,0),1*c_vote,0)+IF(MATCH($K$1,$F902:$F905,0)&lt;MATCH($L$1,$F902:$F905,0),1*d_vote,0)</f>
        <v>0.75</v>
      </c>
      <c r="L902" s="3">
        <f>IF(MATCH(K$1,$C902:$C905,0)&gt;(MATCH(L$1,$C902:$C905,0)),1*a_vote,0)+IF(MATCH(K$1,$D902:$D905,0)&gt;MATCH(L$1,$D902:$D905,0),1*b_vote,0)+IF(MATCH(K$1,$E902:$E905,0)&gt;MATCH(L$1,$E902:$E905,0),1*c_vote,0)+IF(MATCH(K$1,$F902:$F905,0)&gt;MATCH(L$1,$F902:$F905,0),1*d_vote,0)</f>
        <v>0.25</v>
      </c>
      <c r="M902" s="3">
        <f>IF(MATCH($M$1,$C902:$C905,0)&lt;(MATCH($N$1,$C902:$C905,0)),1*a_vote,0)+IF(MATCH($M$1,$D902:$D905,0)&lt;MATCH($N$1,$D902:$D905,0),1*b_vote,0)+IF(MATCH($M$1,$E902:$E905,0)&lt;MATCH($N$1,$E902:$E905,0),1*c_vote,0)+IF(MATCH($M$1,$F902:$F905,0)&lt;MATCH($N$1,$F902:$F905,0),1*d_vote,0)</f>
        <v>0.78</v>
      </c>
      <c r="N902" s="3">
        <f>IF(MATCH(M$1,$C902:$C905,0)&gt;(MATCH(N$1,$C902:$C905,0)),1*a_vote,0)+IF(MATCH(M$1,$D902:$D905,0)&gt;MATCH(N$1,$D902:$D905,0),1*b_vote,0)+IF(MATCH(M$1,$E902:$E905,0)&gt;MATCH(N$1,$E902:$E905,0),1*c_vote,0)+IF(MATCH(M$1,$F902:$F905,0)&gt;MATCH(N$1,$F902:$F905,0),1*d_vote,0)</f>
        <v>0.21999999999999997</v>
      </c>
      <c r="O902" s="3">
        <f>IF(MATCH($O$1,$C902:$C905,0)&lt;(MATCH($P$1,$C902:$C905,0)),1*a_vote,0)+IF(MATCH($O$1,$D902:$D905,0)&lt;MATCH($P$1,$D902:$D905,0),1*b_vote,0)+IF(MATCH($O$1,$E902:$E905,0)&lt;MATCH($P$1,$E902:$E905,0),1*c_vote,0)+IF(MATCH($O$1,$F902:$F905,0)&lt;MATCH($P$1,$F902:$F905,0),1*d_vote,0)</f>
        <v>0.26</v>
      </c>
      <c r="P902" s="3">
        <f>IF(MATCH(O$1,$C902:$C905,0)&gt;(MATCH(P$1,$C902:$C905,0)),1*a_vote,0)+IF(MATCH(O$1,$D902:$D905,0)&gt;MATCH(P$1,$D902:$D905,0),1*b_vote,0)+IF(MATCH(O$1,$E902:$E905,0)&gt;MATCH(P$1,$E902:$E905,0),1*c_vote,0)+IF(MATCH(O$1,$F902:$F905,0)&gt;MATCH(P$1,$F902:$F905,0),1*d_vote,0)</f>
        <v>0.74</v>
      </c>
      <c r="Q902" s="3">
        <f>IF(MATCH($Q$1,$C902:$C905,0)&lt;(MATCH($R$1,$C902:$C905,0)),1*a_vote,0)+IF(MATCH($Q$1,$D902:$D905,0)&lt;MATCH($R$1,$D902:$D905,0),1*b_vote,0)+IF(MATCH($Q$1,$E902:$E905,0)&lt;MATCH($R$1,$E902:$E905,0),1*c_vote,0)+IF(MATCH($Q$1,$F902:$F905,0)&lt;MATCH($R$1,$F902:$F905,0),1*d_vote,0)</f>
        <v>0.51</v>
      </c>
      <c r="R902" s="3">
        <f>IF(MATCH(Q$1,$C902:$C905,0)&gt;(MATCH(R$1,$C902:$C905,0)),1*a_vote,0)+IF(MATCH(Q$1,$D902:$D905,0)&gt;MATCH(R$1,$D902:$D905,0),1*b_vote,0)+IF(MATCH(Q$1,$E902:$E905,0)&gt;MATCH(R$1,$E902:$E905,0),1*c_vote,0)+IF(MATCH(Q$1,$F902:$F905,0)&gt;MATCH(R$1,$F902:$F905,0),1*d_vote,0)</f>
        <v>0.49</v>
      </c>
      <c r="S902" s="3">
        <f>IF(MATCH($S$1,$C902:$C905,0)&lt;(MATCH($T$1,$C902:$C905,0)),1*a_vote,0)+IF(MATCH($S$1,$D902:$D905,0)&lt;MATCH($T$1,$D902:$D905,0),1*b_vote,0)+IF(MATCH($S$1,$E902:$E905,0)&lt;MATCH($T$1,$E902:$E905,0),1*c_vote,0)+IF(MATCH($S$1,$F902:$F905,0)&lt;MATCH($T$1,$F902:$F905,0),1*d_vote,0)</f>
        <v>0.52</v>
      </c>
      <c r="T902" s="3">
        <f>IF(MATCH(S$1,$C902:$C905,0)&gt;(MATCH(T$1,$C902:$C905,0)),1*a_vote,0)+IF(MATCH(S$1,$D902:$D905,0)&gt;MATCH(T$1,$D902:$D905,0),1*b_vote,0)+IF(MATCH(S$1,$E902:$E905,0)&gt;MATCH(T$1,$E902:$E905,0),1*c_vote,0)+IF(MATCH(S$1,$F902:$F905,0)&gt;MATCH(T$1,$F902:$F905,0),1*d_vote,0)</f>
        <v>0.48</v>
      </c>
    </row>
    <row r="903" spans="1:20" x14ac:dyDescent="0.25">
      <c r="A903">
        <f t="shared" si="28"/>
        <v>902</v>
      </c>
      <c r="B903">
        <f t="shared" si="29"/>
        <v>226</v>
      </c>
      <c r="C903" t="str">
        <f>INDEX('VBA code_permu_wo_repettn'!$T$3:$Y$6,COUNTIF('Profile-matrices_Condorcet'!$B$2:$B903,'Profile-matrices_Condorcet'!$B903),MATCH(INDEX('numeric possibilities'!D$3:D$1298,VLOOKUP($B903,'numeric possibilities'!$C$3:$G$1298,1)),'VBA code_permu_wo_repettn'!$T$2:$Y$2))</f>
        <v>C</v>
      </c>
      <c r="D903" t="str">
        <f>INDEX('VBA code_permu_wo_repettn'!$AA$3:$AF$6,COUNTIF('Profile-matrices_Condorcet'!$B$2:$B903,'Profile-matrices_Condorcet'!$B903),MATCH(INDEX('numeric possibilities'!E$3:E$1298,VLOOKUP($B903,'numeric possibilities'!$C$3:$G$1298,1)),'VBA code_permu_wo_repettn'!$AA$2:$AF$2))</f>
        <v>A</v>
      </c>
      <c r="E903" t="str">
        <f>INDEX('VBA code_permu_wo_repettn'!$AH$3:$AM$6,COUNTIF('Profile-matrices_Condorcet'!$B$2:$B903,'Profile-matrices_Condorcet'!$B903),MATCH(INDEX('numeric possibilities'!F$3:F$1298,VLOOKUP($B903,'numeric possibilities'!$C$3:$G$1298,1)),'VBA code_permu_wo_repettn'!$AH$2:$AM$2))</f>
        <v>A</v>
      </c>
      <c r="F903" t="str">
        <f>INDEX('VBA code_permu_wo_repettn'!$AO$3:$AT$6,COUNTIF('Profile-matrices_Condorcet'!$B$2:$B903,'Profile-matrices_Condorcet'!$B903),MATCH(INDEX('numeric possibilities'!G$3:G$1298,VLOOKUP($B903,'numeric possibilities'!$C$3:$G$1298,1)),'VBA code_permu_wo_repettn'!$AO$2:$AT$2))</f>
        <v>A</v>
      </c>
      <c r="H903" t="s">
        <v>15</v>
      </c>
      <c r="I903" t="str">
        <f>IF(I902&gt;J902,$I$1,IF(I902&lt;J902,$J$1,0))</f>
        <v>A</v>
      </c>
      <c r="K903" t="str">
        <f>IF(K902&gt;L902,$K$1,IF(K902&lt;L902,$L$1,0))</f>
        <v>A</v>
      </c>
      <c r="M903" t="str">
        <f>IF(M902&gt;N902,$M$1,IF(M902&lt;N902,$N$1,0))</f>
        <v>A</v>
      </c>
      <c r="O903" t="str">
        <f>IF(O902&gt;P902,$O$1,IF(O902&lt;P902,$P$1,0))</f>
        <v>C</v>
      </c>
      <c r="Q903" t="str">
        <f>IF(Q902&gt;R902,$Q$1,IF(Q902&lt;R902,$R$1,0))</f>
        <v>B</v>
      </c>
      <c r="S903" t="str">
        <f>IF(S902&gt;T902,$S$1,IF(S902&lt;T902,$T$1,0))</f>
        <v>C</v>
      </c>
    </row>
    <row r="904" spans="1:20" x14ac:dyDescent="0.25">
      <c r="A904">
        <f t="shared" si="28"/>
        <v>903</v>
      </c>
      <c r="B904">
        <f t="shared" si="29"/>
        <v>226</v>
      </c>
      <c r="C904" t="str">
        <f>INDEX('VBA code_permu_wo_repettn'!$T$3:$Y$6,COUNTIF('Profile-matrices_Condorcet'!$B$2:$B904,'Profile-matrices_Condorcet'!$B904),MATCH(INDEX('numeric possibilities'!D$3:D$1298,VLOOKUP($B904,'numeric possibilities'!$C$3:$G$1298,1)),'VBA code_permu_wo_repettn'!$T$2:$Y$2))</f>
        <v>D</v>
      </c>
      <c r="D904" t="str">
        <f>INDEX('VBA code_permu_wo_repettn'!$AA$3:$AF$6,COUNTIF('Profile-matrices_Condorcet'!$B$2:$B904,'Profile-matrices_Condorcet'!$B904),MATCH(INDEX('numeric possibilities'!E$3:E$1298,VLOOKUP($B904,'numeric possibilities'!$C$3:$G$1298,1)),'VBA code_permu_wo_repettn'!$AA$2:$AF$2))</f>
        <v>D</v>
      </c>
      <c r="E904" t="str">
        <f>INDEX('VBA code_permu_wo_repettn'!$AH$3:$AM$6,COUNTIF('Profile-matrices_Condorcet'!$B$2:$B904,'Profile-matrices_Condorcet'!$B904),MATCH(INDEX('numeric possibilities'!F$3:F$1298,VLOOKUP($B904,'numeric possibilities'!$C$3:$G$1298,1)),'VBA code_permu_wo_repettn'!$AH$2:$AM$2))</f>
        <v>B</v>
      </c>
      <c r="F904" t="str">
        <f>INDEX('VBA code_permu_wo_repettn'!$AO$3:$AT$6,COUNTIF('Profile-matrices_Condorcet'!$B$2:$B904,'Profile-matrices_Condorcet'!$B904),MATCH(INDEX('numeric possibilities'!G$3:G$1298,VLOOKUP($B904,'numeric possibilities'!$C$3:$G$1298,1)),'VBA code_permu_wo_repettn'!$AO$2:$AT$2))</f>
        <v>C</v>
      </c>
      <c r="I904" t="s">
        <v>0</v>
      </c>
      <c r="J904" t="s">
        <v>1</v>
      </c>
      <c r="K904" t="s">
        <v>2</v>
      </c>
      <c r="L904" t="s">
        <v>3</v>
      </c>
    </row>
    <row r="905" spans="1:20" x14ac:dyDescent="0.25">
      <c r="A905">
        <f t="shared" si="28"/>
        <v>904</v>
      </c>
      <c r="B905">
        <f t="shared" si="29"/>
        <v>226</v>
      </c>
      <c r="C905" t="str">
        <f>INDEX('VBA code_permu_wo_repettn'!$T$3:$Y$6,COUNTIF('Profile-matrices_Condorcet'!$B$2:$B905,'Profile-matrices_Condorcet'!$B905),MATCH(INDEX('numeric possibilities'!D$3:D$1298,VLOOKUP($B905,'numeric possibilities'!$C$3:$G$1298,1)),'VBA code_permu_wo_repettn'!$T$2:$Y$2))</f>
        <v>B</v>
      </c>
      <c r="D905" t="str">
        <f>INDEX('VBA code_permu_wo_repettn'!$AA$3:$AF$6,COUNTIF('Profile-matrices_Condorcet'!$B$2:$B905,'Profile-matrices_Condorcet'!$B905),MATCH(INDEX('numeric possibilities'!E$3:E$1298,VLOOKUP($B905,'numeric possibilities'!$C$3:$G$1298,1)),'VBA code_permu_wo_repettn'!$AA$2:$AF$2))</f>
        <v>C</v>
      </c>
      <c r="E905" t="str">
        <f>INDEX('VBA code_permu_wo_repettn'!$AH$3:$AM$6,COUNTIF('Profile-matrices_Condorcet'!$B$2:$B905,'Profile-matrices_Condorcet'!$B905),MATCH(INDEX('numeric possibilities'!F$3:F$1298,VLOOKUP($B905,'numeric possibilities'!$C$3:$G$1298,1)),'VBA code_permu_wo_repettn'!$AH$2:$AM$2))</f>
        <v>D</v>
      </c>
      <c r="F905" t="str">
        <f>INDEX('VBA code_permu_wo_repettn'!$AO$3:$AT$6,COUNTIF('Profile-matrices_Condorcet'!$B$2:$B905,'Profile-matrices_Condorcet'!$B905),MATCH(INDEX('numeric possibilities'!G$3:G$1298,VLOOKUP($B905,'numeric possibilities'!$C$3:$G$1298,1)),'VBA code_permu_wo_repettn'!$AO$2:$AT$2))</f>
        <v>B</v>
      </c>
      <c r="G905" t="str">
        <f>IF(MAX(I905:L905)&gt;='numeric possibilities'!$B$4/2,INDEX('Profile-matrices_Condorcet'!I904:L904,1,MATCH(MAX('Profile-matrices_Condorcet'!I905:L905),'Profile-matrices_Condorcet'!I905:L905,0)),"NCW")</f>
        <v>A</v>
      </c>
      <c r="H905" t="s">
        <v>13</v>
      </c>
      <c r="I905" s="3">
        <f>COUNTIF($I903:$S903,I904)</f>
        <v>3</v>
      </c>
      <c r="J905" s="3">
        <f>COUNTIF($I903:$S903,J904)</f>
        <v>1</v>
      </c>
      <c r="K905" s="3">
        <f>COUNTIF($I903:$S903,K904)</f>
        <v>2</v>
      </c>
      <c r="L905" s="3">
        <f>COUNTIF($I903:$S903,L904)</f>
        <v>0</v>
      </c>
    </row>
    <row r="906" spans="1:20" x14ac:dyDescent="0.25">
      <c r="A906">
        <f t="shared" si="28"/>
        <v>905</v>
      </c>
      <c r="B906">
        <f t="shared" si="29"/>
        <v>227</v>
      </c>
      <c r="C906" t="str">
        <f>INDEX('VBA code_permu_wo_repettn'!$T$3:$Y$6,COUNTIF('Profile-matrices_Condorcet'!$B$2:$B906,'Profile-matrices_Condorcet'!$B906),MATCH(INDEX('numeric possibilities'!D$3:D$1298,VLOOKUP($B906,'numeric possibilities'!$C$3:$G$1298,1)),'VBA code_permu_wo_repettn'!$T$2:$Y$2))</f>
        <v>A</v>
      </c>
      <c r="D906" t="str">
        <f>INDEX('VBA code_permu_wo_repettn'!$AA$3:$AF$6,COUNTIF('Profile-matrices_Condorcet'!$B$2:$B906,'Profile-matrices_Condorcet'!$B906),MATCH(INDEX('numeric possibilities'!E$3:E$1298,VLOOKUP($B906,'numeric possibilities'!$C$3:$G$1298,1)),'VBA code_permu_wo_repettn'!$AA$2:$AF$2))</f>
        <v>B</v>
      </c>
      <c r="E906" t="str">
        <f>INDEX('VBA code_permu_wo_repettn'!$AH$3:$AM$6,COUNTIF('Profile-matrices_Condorcet'!$B$2:$B906,'Profile-matrices_Condorcet'!$B906),MATCH(INDEX('numeric possibilities'!F$3:F$1298,VLOOKUP($B906,'numeric possibilities'!$C$3:$G$1298,1)),'VBA code_permu_wo_repettn'!$AH$2:$AM$2))</f>
        <v>C</v>
      </c>
      <c r="F906" t="str">
        <f>INDEX('VBA code_permu_wo_repettn'!$AO$3:$AT$6,COUNTIF('Profile-matrices_Condorcet'!$B$2:$B906,'Profile-matrices_Condorcet'!$B906),MATCH(INDEX('numeric possibilities'!G$3:G$1298,VLOOKUP($B906,'numeric possibilities'!$C$3:$G$1298,1)),'VBA code_permu_wo_repettn'!$AO$2:$AT$2))</f>
        <v>D</v>
      </c>
      <c r="H906" t="s">
        <v>14</v>
      </c>
      <c r="I906" s="3">
        <f>IF(MATCH(I$1,$C906:$C909,0)&lt;(MATCH(J$1,$C906:$C909,0)),1*a_vote,0)+IF(MATCH(I$1,$D906:$D909,0)&lt;MATCH(J$1,$D906:$D909,0),1*b_vote,0)+IF(MATCH(I$1,$E906:$E909,0)&lt;MATCH(J$1,$E906:$E909,0),1*c_vote,0)+IF(MATCH(I$1,$F906:$F909,0)&lt;MATCH(J$1,$F906:$F909,0),1*d_vote,0)</f>
        <v>0.74</v>
      </c>
      <c r="J906" s="3">
        <f>IF(MATCH(I$1,$C906:$C909,0)&gt;(MATCH(J$1,$C906:$C909,0)),1*a_vote,0)+IF(MATCH(I$1,$D906:$D909,0)&gt;MATCH(J$1,$D906:$D909,0),1*b_vote,0)+IF(MATCH(I$1,$E906:$E909,0)&gt;MATCH(J$1,$E906:$E909,0),1*c_vote,0)+IF(MATCH(I$1,$F906:$F909,0)&gt;MATCH(J$1,$F906:$F909,0),1*d_vote,0)</f>
        <v>0.26</v>
      </c>
      <c r="K906" s="3">
        <f>IF(MATCH($K$1,$C906:$C909,0)&lt;(MATCH($L$1,$C906:$C909,0)),1*a_vote,0)+IF(MATCH($K$1,$D906:$D909,0)&lt;MATCH($L$1,$D906:$D909,0),1*b_vote,0)+IF(MATCH($K$1,$E906:$E909,0)&lt;MATCH($L$1,$E906:$E909,0),1*c_vote,0)+IF(MATCH($K$1,$F906:$F909,0)&lt;MATCH($L$1,$F906:$F909,0),1*d_vote,0)</f>
        <v>0.75</v>
      </c>
      <c r="L906" s="3">
        <f>IF(MATCH(K$1,$C906:$C909,0)&gt;(MATCH(L$1,$C906:$C909,0)),1*a_vote,0)+IF(MATCH(K$1,$D906:$D909,0)&gt;MATCH(L$1,$D906:$D909,0),1*b_vote,0)+IF(MATCH(K$1,$E906:$E909,0)&gt;MATCH(L$1,$E906:$E909,0),1*c_vote,0)+IF(MATCH(K$1,$F906:$F909,0)&gt;MATCH(L$1,$F906:$F909,0),1*d_vote,0)</f>
        <v>0.25</v>
      </c>
      <c r="M906" s="3">
        <f>IF(MATCH($M$1,$C906:$C909,0)&lt;(MATCH($N$1,$C906:$C909,0)),1*a_vote,0)+IF(MATCH($M$1,$D906:$D909,0)&lt;MATCH($N$1,$D906:$D909,0),1*b_vote,0)+IF(MATCH($M$1,$E906:$E909,0)&lt;MATCH($N$1,$E906:$E909,0),1*c_vote,0)+IF(MATCH($M$1,$F906:$F909,0)&lt;MATCH($N$1,$F906:$F909,0),1*d_vote,0)</f>
        <v>0.78</v>
      </c>
      <c r="N906" s="3">
        <f>IF(MATCH(M$1,$C906:$C909,0)&gt;(MATCH(N$1,$C906:$C909,0)),1*a_vote,0)+IF(MATCH(M$1,$D906:$D909,0)&gt;MATCH(N$1,$D906:$D909,0),1*b_vote,0)+IF(MATCH(M$1,$E906:$E909,0)&gt;MATCH(N$1,$E906:$E909,0),1*c_vote,0)+IF(MATCH(M$1,$F906:$F909,0)&gt;MATCH(N$1,$F906:$F909,0),1*d_vote,0)</f>
        <v>0.21999999999999997</v>
      </c>
      <c r="O906" s="3">
        <f>IF(MATCH($O$1,$C906:$C909,0)&lt;(MATCH($P$1,$C906:$C909,0)),1*a_vote,0)+IF(MATCH($O$1,$D906:$D909,0)&lt;MATCH($P$1,$D906:$D909,0),1*b_vote,0)+IF(MATCH($O$1,$E906:$E909,0)&lt;MATCH($P$1,$E906:$E909,0),1*c_vote,0)+IF(MATCH($O$1,$F906:$F909,0)&lt;MATCH($P$1,$F906:$F909,0),1*d_vote,0)</f>
        <v>0.53</v>
      </c>
      <c r="P906" s="3">
        <f>IF(MATCH(O$1,$C906:$C909,0)&gt;(MATCH(P$1,$C906:$C909,0)),1*a_vote,0)+IF(MATCH(O$1,$D906:$D909,0)&gt;MATCH(P$1,$D906:$D909,0),1*b_vote,0)+IF(MATCH(O$1,$E906:$E909,0)&gt;MATCH(P$1,$E906:$E909,0),1*c_vote,0)+IF(MATCH(O$1,$F906:$F909,0)&gt;MATCH(P$1,$F906:$F909,0),1*d_vote,0)</f>
        <v>0.47</v>
      </c>
      <c r="Q906" s="3">
        <f>IF(MATCH($Q$1,$C906:$C909,0)&lt;(MATCH($R$1,$C906:$C909,0)),1*a_vote,0)+IF(MATCH($Q$1,$D906:$D909,0)&lt;MATCH($R$1,$D906:$D909,0),1*b_vote,0)+IF(MATCH($Q$1,$E906:$E909,0)&lt;MATCH($R$1,$E906:$E909,0),1*c_vote,0)+IF(MATCH($Q$1,$F906:$F909,0)&lt;MATCH($R$1,$F906:$F909,0),1*d_vote,0)</f>
        <v>0.51</v>
      </c>
      <c r="R906" s="3">
        <f>IF(MATCH(Q$1,$C906:$C909,0)&gt;(MATCH(R$1,$C906:$C909,0)),1*a_vote,0)+IF(MATCH(Q$1,$D906:$D909,0)&gt;MATCH(R$1,$D906:$D909,0),1*b_vote,0)+IF(MATCH(Q$1,$E906:$E909,0)&gt;MATCH(R$1,$E906:$E909,0),1*c_vote,0)+IF(MATCH(Q$1,$F906:$F909,0)&gt;MATCH(R$1,$F906:$F909,0),1*d_vote,0)</f>
        <v>0.49</v>
      </c>
      <c r="S906" s="3">
        <f>IF(MATCH($S$1,$C906:$C909,0)&lt;(MATCH($T$1,$C906:$C909,0)),1*a_vote,0)+IF(MATCH($S$1,$D906:$D909,0)&lt;MATCH($T$1,$D906:$D909,0),1*b_vote,0)+IF(MATCH($S$1,$E906:$E909,0)&lt;MATCH($T$1,$E906:$E909,0),1*c_vote,0)+IF(MATCH($S$1,$F906:$F909,0)&lt;MATCH($T$1,$F906:$F909,0),1*d_vote,0)</f>
        <v>0.25</v>
      </c>
      <c r="T906" s="3">
        <f>IF(MATCH(S$1,$C906:$C909,0)&gt;(MATCH(T$1,$C906:$C909,0)),1*a_vote,0)+IF(MATCH(S$1,$D906:$D909,0)&gt;MATCH(T$1,$D906:$D909,0),1*b_vote,0)+IF(MATCH(S$1,$E906:$E909,0)&gt;MATCH(T$1,$E906:$E909,0),1*c_vote,0)+IF(MATCH(S$1,$F906:$F909,0)&gt;MATCH(T$1,$F906:$F909,0),1*d_vote,0)</f>
        <v>0.75</v>
      </c>
    </row>
    <row r="907" spans="1:20" x14ac:dyDescent="0.25">
      <c r="A907">
        <f t="shared" si="28"/>
        <v>906</v>
      </c>
      <c r="B907">
        <f t="shared" si="29"/>
        <v>227</v>
      </c>
      <c r="C907" t="str">
        <f>INDEX('VBA code_permu_wo_repettn'!$T$3:$Y$6,COUNTIF('Profile-matrices_Condorcet'!$B$2:$B907,'Profile-matrices_Condorcet'!$B907),MATCH(INDEX('numeric possibilities'!D$3:D$1298,VLOOKUP($B907,'numeric possibilities'!$C$3:$G$1298,1)),'VBA code_permu_wo_repettn'!$T$2:$Y$2))</f>
        <v>D</v>
      </c>
      <c r="D907" t="str">
        <f>INDEX('VBA code_permu_wo_repettn'!$AA$3:$AF$6,COUNTIF('Profile-matrices_Condorcet'!$B$2:$B907,'Profile-matrices_Condorcet'!$B907),MATCH(INDEX('numeric possibilities'!E$3:E$1298,VLOOKUP($B907,'numeric possibilities'!$C$3:$G$1298,1)),'VBA code_permu_wo_repettn'!$AA$2:$AF$2))</f>
        <v>A</v>
      </c>
      <c r="E907" t="str">
        <f>INDEX('VBA code_permu_wo_repettn'!$AH$3:$AM$6,COUNTIF('Profile-matrices_Condorcet'!$B$2:$B907,'Profile-matrices_Condorcet'!$B907),MATCH(INDEX('numeric possibilities'!F$3:F$1298,VLOOKUP($B907,'numeric possibilities'!$C$3:$G$1298,1)),'VBA code_permu_wo_repettn'!$AH$2:$AM$2))</f>
        <v>A</v>
      </c>
      <c r="F907" t="str">
        <f>INDEX('VBA code_permu_wo_repettn'!$AO$3:$AT$6,COUNTIF('Profile-matrices_Condorcet'!$B$2:$B907,'Profile-matrices_Condorcet'!$B907),MATCH(INDEX('numeric possibilities'!G$3:G$1298,VLOOKUP($B907,'numeric possibilities'!$C$3:$G$1298,1)),'VBA code_permu_wo_repettn'!$AO$2:$AT$2))</f>
        <v>A</v>
      </c>
      <c r="H907" t="s">
        <v>15</v>
      </c>
      <c r="I907" t="str">
        <f>IF(I906&gt;J906,$I$1,IF(I906&lt;J906,$J$1,0))</f>
        <v>A</v>
      </c>
      <c r="K907" t="str">
        <f>IF(K906&gt;L906,$K$1,IF(K906&lt;L906,$L$1,0))</f>
        <v>A</v>
      </c>
      <c r="M907" t="str">
        <f>IF(M906&gt;N906,$M$1,IF(M906&lt;N906,$N$1,0))</f>
        <v>A</v>
      </c>
      <c r="O907" t="str">
        <f>IF(O906&gt;P906,$O$1,IF(O906&lt;P906,$P$1,0))</f>
        <v>B</v>
      </c>
      <c r="Q907" t="str">
        <f>IF(Q906&gt;R906,$Q$1,IF(Q906&lt;R906,$R$1,0))</f>
        <v>B</v>
      </c>
      <c r="S907" t="str">
        <f>IF(S906&gt;T906,$S$1,IF(S906&lt;T906,$T$1,0))</f>
        <v>D</v>
      </c>
    </row>
    <row r="908" spans="1:20" x14ac:dyDescent="0.25">
      <c r="A908">
        <f t="shared" si="28"/>
        <v>907</v>
      </c>
      <c r="B908">
        <f t="shared" si="29"/>
        <v>227</v>
      </c>
      <c r="C908" t="str">
        <f>INDEX('VBA code_permu_wo_repettn'!$T$3:$Y$6,COUNTIF('Profile-matrices_Condorcet'!$B$2:$B908,'Profile-matrices_Condorcet'!$B908),MATCH(INDEX('numeric possibilities'!D$3:D$1298,VLOOKUP($B908,'numeric possibilities'!$C$3:$G$1298,1)),'VBA code_permu_wo_repettn'!$T$2:$Y$2))</f>
        <v>B</v>
      </c>
      <c r="D908" t="str">
        <f>INDEX('VBA code_permu_wo_repettn'!$AA$3:$AF$6,COUNTIF('Profile-matrices_Condorcet'!$B$2:$B908,'Profile-matrices_Condorcet'!$B908),MATCH(INDEX('numeric possibilities'!E$3:E$1298,VLOOKUP($B908,'numeric possibilities'!$C$3:$G$1298,1)),'VBA code_permu_wo_repettn'!$AA$2:$AF$2))</f>
        <v>D</v>
      </c>
      <c r="E908" t="str">
        <f>INDEX('VBA code_permu_wo_repettn'!$AH$3:$AM$6,COUNTIF('Profile-matrices_Condorcet'!$B$2:$B908,'Profile-matrices_Condorcet'!$B908),MATCH(INDEX('numeric possibilities'!F$3:F$1298,VLOOKUP($B908,'numeric possibilities'!$C$3:$G$1298,1)),'VBA code_permu_wo_repettn'!$AH$2:$AM$2))</f>
        <v>B</v>
      </c>
      <c r="F908" t="str">
        <f>INDEX('VBA code_permu_wo_repettn'!$AO$3:$AT$6,COUNTIF('Profile-matrices_Condorcet'!$B$2:$B908,'Profile-matrices_Condorcet'!$B908),MATCH(INDEX('numeric possibilities'!G$3:G$1298,VLOOKUP($B908,'numeric possibilities'!$C$3:$G$1298,1)),'VBA code_permu_wo_repettn'!$AO$2:$AT$2))</f>
        <v>C</v>
      </c>
      <c r="I908" t="s">
        <v>0</v>
      </c>
      <c r="J908" t="s">
        <v>1</v>
      </c>
      <c r="K908" t="s">
        <v>2</v>
      </c>
      <c r="L908" t="s">
        <v>3</v>
      </c>
    </row>
    <row r="909" spans="1:20" x14ac:dyDescent="0.25">
      <c r="A909">
        <f t="shared" si="28"/>
        <v>908</v>
      </c>
      <c r="B909">
        <f t="shared" si="29"/>
        <v>227</v>
      </c>
      <c r="C909" t="str">
        <f>INDEX('VBA code_permu_wo_repettn'!$T$3:$Y$6,COUNTIF('Profile-matrices_Condorcet'!$B$2:$B909,'Profile-matrices_Condorcet'!$B909),MATCH(INDEX('numeric possibilities'!D$3:D$1298,VLOOKUP($B909,'numeric possibilities'!$C$3:$G$1298,1)),'VBA code_permu_wo_repettn'!$T$2:$Y$2))</f>
        <v>C</v>
      </c>
      <c r="D909" t="str">
        <f>INDEX('VBA code_permu_wo_repettn'!$AA$3:$AF$6,COUNTIF('Profile-matrices_Condorcet'!$B$2:$B909,'Profile-matrices_Condorcet'!$B909),MATCH(INDEX('numeric possibilities'!E$3:E$1298,VLOOKUP($B909,'numeric possibilities'!$C$3:$G$1298,1)),'VBA code_permu_wo_repettn'!$AA$2:$AF$2))</f>
        <v>C</v>
      </c>
      <c r="E909" t="str">
        <f>INDEX('VBA code_permu_wo_repettn'!$AH$3:$AM$6,COUNTIF('Profile-matrices_Condorcet'!$B$2:$B909,'Profile-matrices_Condorcet'!$B909),MATCH(INDEX('numeric possibilities'!F$3:F$1298,VLOOKUP($B909,'numeric possibilities'!$C$3:$G$1298,1)),'VBA code_permu_wo_repettn'!$AH$2:$AM$2))</f>
        <v>D</v>
      </c>
      <c r="F909" t="str">
        <f>INDEX('VBA code_permu_wo_repettn'!$AO$3:$AT$6,COUNTIF('Profile-matrices_Condorcet'!$B$2:$B909,'Profile-matrices_Condorcet'!$B909),MATCH(INDEX('numeric possibilities'!G$3:G$1298,VLOOKUP($B909,'numeric possibilities'!$C$3:$G$1298,1)),'VBA code_permu_wo_repettn'!$AO$2:$AT$2))</f>
        <v>B</v>
      </c>
      <c r="G909" t="str">
        <f>IF(MAX(I909:L909)&gt;='numeric possibilities'!$B$4/2,INDEX('Profile-matrices_Condorcet'!I908:L908,1,MATCH(MAX('Profile-matrices_Condorcet'!I909:L909),'Profile-matrices_Condorcet'!I909:L909,0)),"NCW")</f>
        <v>A</v>
      </c>
      <c r="H909" t="s">
        <v>13</v>
      </c>
      <c r="I909" s="3">
        <f>COUNTIF($I907:$S907,I908)</f>
        <v>3</v>
      </c>
      <c r="J909" s="3">
        <f>COUNTIF($I907:$S907,J908)</f>
        <v>2</v>
      </c>
      <c r="K909" s="3">
        <f>COUNTIF($I907:$S907,K908)</f>
        <v>0</v>
      </c>
      <c r="L909" s="3">
        <f>COUNTIF($I907:$S907,L908)</f>
        <v>1</v>
      </c>
    </row>
    <row r="910" spans="1:20" x14ac:dyDescent="0.25">
      <c r="A910">
        <f t="shared" ref="A910:A973" si="30">A909+1</f>
        <v>909</v>
      </c>
      <c r="B910">
        <f t="shared" ref="B910:B973" si="31">IF((ROW()-1)&lt;=4*B909,B909,B909+1)</f>
        <v>228</v>
      </c>
      <c r="C910" t="str">
        <f>INDEX('VBA code_permu_wo_repettn'!$T$3:$Y$6,COUNTIF('Profile-matrices_Condorcet'!$B$2:$B910,'Profile-matrices_Condorcet'!$B910),MATCH(INDEX('numeric possibilities'!D$3:D$1298,VLOOKUP($B910,'numeric possibilities'!$C$3:$G$1298,1)),'VBA code_permu_wo_repettn'!$T$2:$Y$2))</f>
        <v>A</v>
      </c>
      <c r="D910" t="str">
        <f>INDEX('VBA code_permu_wo_repettn'!$AA$3:$AF$6,COUNTIF('Profile-matrices_Condorcet'!$B$2:$B910,'Profile-matrices_Condorcet'!$B910),MATCH(INDEX('numeric possibilities'!E$3:E$1298,VLOOKUP($B910,'numeric possibilities'!$C$3:$G$1298,1)),'VBA code_permu_wo_repettn'!$AA$2:$AF$2))</f>
        <v>B</v>
      </c>
      <c r="E910" t="str">
        <f>INDEX('VBA code_permu_wo_repettn'!$AH$3:$AM$6,COUNTIF('Profile-matrices_Condorcet'!$B$2:$B910,'Profile-matrices_Condorcet'!$B910),MATCH(INDEX('numeric possibilities'!F$3:F$1298,VLOOKUP($B910,'numeric possibilities'!$C$3:$G$1298,1)),'VBA code_permu_wo_repettn'!$AH$2:$AM$2))</f>
        <v>C</v>
      </c>
      <c r="F910" t="str">
        <f>INDEX('VBA code_permu_wo_repettn'!$AO$3:$AT$6,COUNTIF('Profile-matrices_Condorcet'!$B$2:$B910,'Profile-matrices_Condorcet'!$B910),MATCH(INDEX('numeric possibilities'!G$3:G$1298,VLOOKUP($B910,'numeric possibilities'!$C$3:$G$1298,1)),'VBA code_permu_wo_repettn'!$AO$2:$AT$2))</f>
        <v>D</v>
      </c>
      <c r="H910" t="s">
        <v>14</v>
      </c>
      <c r="I910" s="3">
        <f>IF(MATCH(I$1,$C910:$C913,0)&lt;(MATCH(J$1,$C910:$C913,0)),1*a_vote,0)+IF(MATCH(I$1,$D910:$D913,0)&lt;MATCH(J$1,$D910:$D913,0),1*b_vote,0)+IF(MATCH(I$1,$E910:$E913,0)&lt;MATCH(J$1,$E910:$E913,0),1*c_vote,0)+IF(MATCH(I$1,$F910:$F913,0)&lt;MATCH(J$1,$F910:$F913,0),1*d_vote,0)</f>
        <v>0.74</v>
      </c>
      <c r="J910" s="3">
        <f>IF(MATCH(I$1,$C910:$C913,0)&gt;(MATCH(J$1,$C910:$C913,0)),1*a_vote,0)+IF(MATCH(I$1,$D910:$D913,0)&gt;MATCH(J$1,$D910:$D913,0),1*b_vote,0)+IF(MATCH(I$1,$E910:$E913,0)&gt;MATCH(J$1,$E910:$E913,0),1*c_vote,0)+IF(MATCH(I$1,$F910:$F913,0)&gt;MATCH(J$1,$F910:$F913,0),1*d_vote,0)</f>
        <v>0.26</v>
      </c>
      <c r="K910" s="3">
        <f>IF(MATCH($K$1,$C910:$C913,0)&lt;(MATCH($L$1,$C910:$C913,0)),1*a_vote,0)+IF(MATCH($K$1,$D910:$D913,0)&lt;MATCH($L$1,$D910:$D913,0),1*b_vote,0)+IF(MATCH($K$1,$E910:$E913,0)&lt;MATCH($L$1,$E910:$E913,0),1*c_vote,0)+IF(MATCH($K$1,$F910:$F913,0)&lt;MATCH($L$1,$F910:$F913,0),1*d_vote,0)</f>
        <v>0.75</v>
      </c>
      <c r="L910" s="3">
        <f>IF(MATCH(K$1,$C910:$C913,0)&gt;(MATCH(L$1,$C910:$C913,0)),1*a_vote,0)+IF(MATCH(K$1,$D910:$D913,0)&gt;MATCH(L$1,$D910:$D913,0),1*b_vote,0)+IF(MATCH(K$1,$E910:$E913,0)&gt;MATCH(L$1,$E910:$E913,0),1*c_vote,0)+IF(MATCH(K$1,$F910:$F913,0)&gt;MATCH(L$1,$F910:$F913,0),1*d_vote,0)</f>
        <v>0.25</v>
      </c>
      <c r="M910" s="3">
        <f>IF(MATCH($M$1,$C910:$C913,0)&lt;(MATCH($N$1,$C910:$C913,0)),1*a_vote,0)+IF(MATCH($M$1,$D910:$D913,0)&lt;MATCH($N$1,$D910:$D913,0),1*b_vote,0)+IF(MATCH($M$1,$E910:$E913,0)&lt;MATCH($N$1,$E910:$E913,0),1*c_vote,0)+IF(MATCH($M$1,$F910:$F913,0)&lt;MATCH($N$1,$F910:$F913,0),1*d_vote,0)</f>
        <v>0.78</v>
      </c>
      <c r="N910" s="3">
        <f>IF(MATCH(M$1,$C910:$C913,0)&gt;(MATCH(N$1,$C910:$C913,0)),1*a_vote,0)+IF(MATCH(M$1,$D910:$D913,0)&gt;MATCH(N$1,$D910:$D913,0),1*b_vote,0)+IF(MATCH(M$1,$E910:$E913,0)&gt;MATCH(N$1,$E910:$E913,0),1*c_vote,0)+IF(MATCH(M$1,$F910:$F913,0)&gt;MATCH(N$1,$F910:$F913,0),1*d_vote,0)</f>
        <v>0.21999999999999997</v>
      </c>
      <c r="O910" s="3">
        <f>IF(MATCH($O$1,$C910:$C913,0)&lt;(MATCH($P$1,$C910:$C913,0)),1*a_vote,0)+IF(MATCH($O$1,$D910:$D913,0)&lt;MATCH($P$1,$D910:$D913,0),1*b_vote,0)+IF(MATCH($O$1,$E910:$E913,0)&lt;MATCH($P$1,$E910:$E913,0),1*c_vote,0)+IF(MATCH($O$1,$F910:$F913,0)&lt;MATCH($P$1,$F910:$F913,0),1*d_vote,0)</f>
        <v>0.26</v>
      </c>
      <c r="P910" s="3">
        <f>IF(MATCH(O$1,$C910:$C913,0)&gt;(MATCH(P$1,$C910:$C913,0)),1*a_vote,0)+IF(MATCH(O$1,$D910:$D913,0)&gt;MATCH(P$1,$D910:$D913,0),1*b_vote,0)+IF(MATCH(O$1,$E910:$E913,0)&gt;MATCH(P$1,$E910:$E913,0),1*c_vote,0)+IF(MATCH(O$1,$F910:$F913,0)&gt;MATCH(P$1,$F910:$F913,0),1*d_vote,0)</f>
        <v>0.74</v>
      </c>
      <c r="Q910" s="3">
        <f>IF(MATCH($Q$1,$C910:$C913,0)&lt;(MATCH($R$1,$C910:$C913,0)),1*a_vote,0)+IF(MATCH($Q$1,$D910:$D913,0)&lt;MATCH($R$1,$D910:$D913,0),1*b_vote,0)+IF(MATCH($Q$1,$E910:$E913,0)&lt;MATCH($R$1,$E910:$E913,0),1*c_vote,0)+IF(MATCH($Q$1,$F910:$F913,0)&lt;MATCH($R$1,$F910:$F913,0),1*d_vote,0)</f>
        <v>0.51</v>
      </c>
      <c r="R910" s="3">
        <f>IF(MATCH(Q$1,$C910:$C913,0)&gt;(MATCH(R$1,$C910:$C913,0)),1*a_vote,0)+IF(MATCH(Q$1,$D910:$D913,0)&gt;MATCH(R$1,$D910:$D913,0),1*b_vote,0)+IF(MATCH(Q$1,$E910:$E913,0)&gt;MATCH(R$1,$E910:$E913,0),1*c_vote,0)+IF(MATCH(Q$1,$F910:$F913,0)&gt;MATCH(R$1,$F910:$F913,0),1*d_vote,0)</f>
        <v>0.49</v>
      </c>
      <c r="S910" s="3">
        <f>IF(MATCH($S$1,$C910:$C913,0)&lt;(MATCH($T$1,$C910:$C913,0)),1*a_vote,0)+IF(MATCH($S$1,$D910:$D913,0)&lt;MATCH($T$1,$D910:$D913,0),1*b_vote,0)+IF(MATCH($S$1,$E910:$E913,0)&lt;MATCH($T$1,$E910:$E913,0),1*c_vote,0)+IF(MATCH($S$1,$F910:$F913,0)&lt;MATCH($T$1,$F910:$F913,0),1*d_vote,0)</f>
        <v>0.25</v>
      </c>
      <c r="T910" s="3">
        <f>IF(MATCH(S$1,$C910:$C913,0)&gt;(MATCH(T$1,$C910:$C913,0)),1*a_vote,0)+IF(MATCH(S$1,$D910:$D913,0)&gt;MATCH(T$1,$D910:$D913,0),1*b_vote,0)+IF(MATCH(S$1,$E910:$E913,0)&gt;MATCH(T$1,$E910:$E913,0),1*c_vote,0)+IF(MATCH(S$1,$F910:$F913,0)&gt;MATCH(T$1,$F910:$F913,0),1*d_vote,0)</f>
        <v>0.75</v>
      </c>
    </row>
    <row r="911" spans="1:20" x14ac:dyDescent="0.25">
      <c r="A911">
        <f t="shared" si="30"/>
        <v>910</v>
      </c>
      <c r="B911">
        <f t="shared" si="31"/>
        <v>228</v>
      </c>
      <c r="C911" t="str">
        <f>INDEX('VBA code_permu_wo_repettn'!$T$3:$Y$6,COUNTIF('Profile-matrices_Condorcet'!$B$2:$B911,'Profile-matrices_Condorcet'!$B911),MATCH(INDEX('numeric possibilities'!D$3:D$1298,VLOOKUP($B911,'numeric possibilities'!$C$3:$G$1298,1)),'VBA code_permu_wo_repettn'!$T$2:$Y$2))</f>
        <v>D</v>
      </c>
      <c r="D911" t="str">
        <f>INDEX('VBA code_permu_wo_repettn'!$AA$3:$AF$6,COUNTIF('Profile-matrices_Condorcet'!$B$2:$B911,'Profile-matrices_Condorcet'!$B911),MATCH(INDEX('numeric possibilities'!E$3:E$1298,VLOOKUP($B911,'numeric possibilities'!$C$3:$G$1298,1)),'VBA code_permu_wo_repettn'!$AA$2:$AF$2))</f>
        <v>A</v>
      </c>
      <c r="E911" t="str">
        <f>INDEX('VBA code_permu_wo_repettn'!$AH$3:$AM$6,COUNTIF('Profile-matrices_Condorcet'!$B$2:$B911,'Profile-matrices_Condorcet'!$B911),MATCH(INDEX('numeric possibilities'!F$3:F$1298,VLOOKUP($B911,'numeric possibilities'!$C$3:$G$1298,1)),'VBA code_permu_wo_repettn'!$AH$2:$AM$2))</f>
        <v>A</v>
      </c>
      <c r="F911" t="str">
        <f>INDEX('VBA code_permu_wo_repettn'!$AO$3:$AT$6,COUNTIF('Profile-matrices_Condorcet'!$B$2:$B911,'Profile-matrices_Condorcet'!$B911),MATCH(INDEX('numeric possibilities'!G$3:G$1298,VLOOKUP($B911,'numeric possibilities'!$C$3:$G$1298,1)),'VBA code_permu_wo_repettn'!$AO$2:$AT$2))</f>
        <v>A</v>
      </c>
      <c r="H911" t="s">
        <v>15</v>
      </c>
      <c r="I911" t="str">
        <f>IF(I910&gt;J910,$I$1,IF(I910&lt;J910,$J$1,0))</f>
        <v>A</v>
      </c>
      <c r="K911" t="str">
        <f>IF(K910&gt;L910,$K$1,IF(K910&lt;L910,$L$1,0))</f>
        <v>A</v>
      </c>
      <c r="M911" t="str">
        <f>IF(M910&gt;N910,$M$1,IF(M910&lt;N910,$N$1,0))</f>
        <v>A</v>
      </c>
      <c r="O911" t="str">
        <f>IF(O910&gt;P910,$O$1,IF(O910&lt;P910,$P$1,0))</f>
        <v>C</v>
      </c>
      <c r="Q911" t="str">
        <f>IF(Q910&gt;R910,$Q$1,IF(Q910&lt;R910,$R$1,0))</f>
        <v>B</v>
      </c>
      <c r="S911" t="str">
        <f>IF(S910&gt;T910,$S$1,IF(S910&lt;T910,$T$1,0))</f>
        <v>D</v>
      </c>
    </row>
    <row r="912" spans="1:20" x14ac:dyDescent="0.25">
      <c r="A912">
        <f t="shared" si="30"/>
        <v>911</v>
      </c>
      <c r="B912">
        <f t="shared" si="31"/>
        <v>228</v>
      </c>
      <c r="C912" t="str">
        <f>INDEX('VBA code_permu_wo_repettn'!$T$3:$Y$6,COUNTIF('Profile-matrices_Condorcet'!$B$2:$B912,'Profile-matrices_Condorcet'!$B912),MATCH(INDEX('numeric possibilities'!D$3:D$1298,VLOOKUP($B912,'numeric possibilities'!$C$3:$G$1298,1)),'VBA code_permu_wo_repettn'!$T$2:$Y$2))</f>
        <v>C</v>
      </c>
      <c r="D912" t="str">
        <f>INDEX('VBA code_permu_wo_repettn'!$AA$3:$AF$6,COUNTIF('Profile-matrices_Condorcet'!$B$2:$B912,'Profile-matrices_Condorcet'!$B912),MATCH(INDEX('numeric possibilities'!E$3:E$1298,VLOOKUP($B912,'numeric possibilities'!$C$3:$G$1298,1)),'VBA code_permu_wo_repettn'!$AA$2:$AF$2))</f>
        <v>D</v>
      </c>
      <c r="E912" t="str">
        <f>INDEX('VBA code_permu_wo_repettn'!$AH$3:$AM$6,COUNTIF('Profile-matrices_Condorcet'!$B$2:$B912,'Profile-matrices_Condorcet'!$B912),MATCH(INDEX('numeric possibilities'!F$3:F$1298,VLOOKUP($B912,'numeric possibilities'!$C$3:$G$1298,1)),'VBA code_permu_wo_repettn'!$AH$2:$AM$2))</f>
        <v>B</v>
      </c>
      <c r="F912" t="str">
        <f>INDEX('VBA code_permu_wo_repettn'!$AO$3:$AT$6,COUNTIF('Profile-matrices_Condorcet'!$B$2:$B912,'Profile-matrices_Condorcet'!$B912),MATCH(INDEX('numeric possibilities'!G$3:G$1298,VLOOKUP($B912,'numeric possibilities'!$C$3:$G$1298,1)),'VBA code_permu_wo_repettn'!$AO$2:$AT$2))</f>
        <v>C</v>
      </c>
      <c r="I912" t="s">
        <v>0</v>
      </c>
      <c r="J912" t="s">
        <v>1</v>
      </c>
      <c r="K912" t="s">
        <v>2</v>
      </c>
      <c r="L912" t="s">
        <v>3</v>
      </c>
    </row>
    <row r="913" spans="1:20" x14ac:dyDescent="0.25">
      <c r="A913">
        <f t="shared" si="30"/>
        <v>912</v>
      </c>
      <c r="B913">
        <f t="shared" si="31"/>
        <v>228</v>
      </c>
      <c r="C913" t="str">
        <f>INDEX('VBA code_permu_wo_repettn'!$T$3:$Y$6,COUNTIF('Profile-matrices_Condorcet'!$B$2:$B913,'Profile-matrices_Condorcet'!$B913),MATCH(INDEX('numeric possibilities'!D$3:D$1298,VLOOKUP($B913,'numeric possibilities'!$C$3:$G$1298,1)),'VBA code_permu_wo_repettn'!$T$2:$Y$2))</f>
        <v>B</v>
      </c>
      <c r="D913" t="str">
        <f>INDEX('VBA code_permu_wo_repettn'!$AA$3:$AF$6,COUNTIF('Profile-matrices_Condorcet'!$B$2:$B913,'Profile-matrices_Condorcet'!$B913),MATCH(INDEX('numeric possibilities'!E$3:E$1298,VLOOKUP($B913,'numeric possibilities'!$C$3:$G$1298,1)),'VBA code_permu_wo_repettn'!$AA$2:$AF$2))</f>
        <v>C</v>
      </c>
      <c r="E913" t="str">
        <f>INDEX('VBA code_permu_wo_repettn'!$AH$3:$AM$6,COUNTIF('Profile-matrices_Condorcet'!$B$2:$B913,'Profile-matrices_Condorcet'!$B913),MATCH(INDEX('numeric possibilities'!F$3:F$1298,VLOOKUP($B913,'numeric possibilities'!$C$3:$G$1298,1)),'VBA code_permu_wo_repettn'!$AH$2:$AM$2))</f>
        <v>D</v>
      </c>
      <c r="F913" t="str">
        <f>INDEX('VBA code_permu_wo_repettn'!$AO$3:$AT$6,COUNTIF('Profile-matrices_Condorcet'!$B$2:$B913,'Profile-matrices_Condorcet'!$B913),MATCH(INDEX('numeric possibilities'!G$3:G$1298,VLOOKUP($B913,'numeric possibilities'!$C$3:$G$1298,1)),'VBA code_permu_wo_repettn'!$AO$2:$AT$2))</f>
        <v>B</v>
      </c>
      <c r="G913" t="str">
        <f>IF(MAX(I913:L913)&gt;='numeric possibilities'!$B$4/2,INDEX('Profile-matrices_Condorcet'!I912:L912,1,MATCH(MAX('Profile-matrices_Condorcet'!I913:L913),'Profile-matrices_Condorcet'!I913:L913,0)),"NCW")</f>
        <v>A</v>
      </c>
      <c r="H913" t="s">
        <v>13</v>
      </c>
      <c r="I913" s="3">
        <f>COUNTIF($I911:$S911,I912)</f>
        <v>3</v>
      </c>
      <c r="J913" s="3">
        <f>COUNTIF($I911:$S911,J912)</f>
        <v>1</v>
      </c>
      <c r="K913" s="3">
        <f>COUNTIF($I911:$S911,K912)</f>
        <v>1</v>
      </c>
      <c r="L913" s="3">
        <f>COUNTIF($I911:$S911,L912)</f>
        <v>1</v>
      </c>
    </row>
    <row r="914" spans="1:20" x14ac:dyDescent="0.25">
      <c r="A914">
        <f t="shared" si="30"/>
        <v>913</v>
      </c>
      <c r="B914">
        <f t="shared" si="31"/>
        <v>229</v>
      </c>
      <c r="C914" t="str">
        <f>INDEX('VBA code_permu_wo_repettn'!$T$3:$Y$6,COUNTIF('Profile-matrices_Condorcet'!$B$2:$B914,'Profile-matrices_Condorcet'!$B914),MATCH(INDEX('numeric possibilities'!D$3:D$1298,VLOOKUP($B914,'numeric possibilities'!$C$3:$G$1298,1)),'VBA code_permu_wo_repettn'!$T$2:$Y$2))</f>
        <v>A</v>
      </c>
      <c r="D914" t="str">
        <f>INDEX('VBA code_permu_wo_repettn'!$AA$3:$AF$6,COUNTIF('Profile-matrices_Condorcet'!$B$2:$B914,'Profile-matrices_Condorcet'!$B914),MATCH(INDEX('numeric possibilities'!E$3:E$1298,VLOOKUP($B914,'numeric possibilities'!$C$3:$G$1298,1)),'VBA code_permu_wo_repettn'!$AA$2:$AF$2))</f>
        <v>B</v>
      </c>
      <c r="E914" t="str">
        <f>INDEX('VBA code_permu_wo_repettn'!$AH$3:$AM$6,COUNTIF('Profile-matrices_Condorcet'!$B$2:$B914,'Profile-matrices_Condorcet'!$B914),MATCH(INDEX('numeric possibilities'!F$3:F$1298,VLOOKUP($B914,'numeric possibilities'!$C$3:$G$1298,1)),'VBA code_permu_wo_repettn'!$AH$2:$AM$2))</f>
        <v>C</v>
      </c>
      <c r="F914" t="str">
        <f>INDEX('VBA code_permu_wo_repettn'!$AO$3:$AT$6,COUNTIF('Profile-matrices_Condorcet'!$B$2:$B914,'Profile-matrices_Condorcet'!$B914),MATCH(INDEX('numeric possibilities'!G$3:G$1298,VLOOKUP($B914,'numeric possibilities'!$C$3:$G$1298,1)),'VBA code_permu_wo_repettn'!$AO$2:$AT$2))</f>
        <v>D</v>
      </c>
      <c r="H914" t="s">
        <v>14</v>
      </c>
      <c r="I914" s="3">
        <f>IF(MATCH(I$1,$C914:$C917,0)&lt;(MATCH(J$1,$C914:$C917,0)),1*a_vote,0)+IF(MATCH(I$1,$D914:$D917,0)&lt;MATCH(J$1,$D914:$D917,0),1*b_vote,0)+IF(MATCH(I$1,$E914:$E917,0)&lt;MATCH(J$1,$E914:$E917,0),1*c_vote,0)+IF(MATCH(I$1,$F914:$F917,0)&lt;MATCH(J$1,$F914:$F917,0),1*d_vote,0)</f>
        <v>0.74</v>
      </c>
      <c r="J914" s="3">
        <f>IF(MATCH(I$1,$C914:$C917,0)&gt;(MATCH(J$1,$C914:$C917,0)),1*a_vote,0)+IF(MATCH(I$1,$D914:$D917,0)&gt;MATCH(J$1,$D914:$D917,0),1*b_vote,0)+IF(MATCH(I$1,$E914:$E917,0)&gt;MATCH(J$1,$E914:$E917,0),1*c_vote,0)+IF(MATCH(I$1,$F914:$F917,0)&gt;MATCH(J$1,$F914:$F917,0),1*d_vote,0)</f>
        <v>0.26</v>
      </c>
      <c r="K914" s="3">
        <f>IF(MATCH($K$1,$C914:$C917,0)&lt;(MATCH($L$1,$C914:$C917,0)),1*a_vote,0)+IF(MATCH($K$1,$D914:$D917,0)&lt;MATCH($L$1,$D914:$D917,0),1*b_vote,0)+IF(MATCH($K$1,$E914:$E917,0)&lt;MATCH($L$1,$E914:$E917,0),1*c_vote,0)+IF(MATCH($K$1,$F914:$F917,0)&lt;MATCH($L$1,$F914:$F917,0),1*d_vote,0)</f>
        <v>0.49</v>
      </c>
      <c r="L914" s="3">
        <f>IF(MATCH(K$1,$C914:$C917,0)&gt;(MATCH(L$1,$C914:$C917,0)),1*a_vote,0)+IF(MATCH(K$1,$D914:$D917,0)&gt;MATCH(L$1,$D914:$D917,0),1*b_vote,0)+IF(MATCH(K$1,$E914:$E917,0)&gt;MATCH(L$1,$E914:$E917,0),1*c_vote,0)+IF(MATCH(K$1,$F914:$F917,0)&gt;MATCH(L$1,$F914:$F917,0),1*d_vote,0)</f>
        <v>0.51</v>
      </c>
      <c r="M914" s="3">
        <f>IF(MATCH($M$1,$C914:$C917,0)&lt;(MATCH($N$1,$C914:$C917,0)),1*a_vote,0)+IF(MATCH($M$1,$D914:$D917,0)&lt;MATCH($N$1,$D914:$D917,0),1*b_vote,0)+IF(MATCH($M$1,$E914:$E917,0)&lt;MATCH($N$1,$E914:$E917,0),1*c_vote,0)+IF(MATCH($M$1,$F914:$F917,0)&lt;MATCH($N$1,$F914:$F917,0),1*d_vote,0)</f>
        <v>0.78</v>
      </c>
      <c r="N914" s="3">
        <f>IF(MATCH(M$1,$C914:$C917,0)&gt;(MATCH(N$1,$C914:$C917,0)),1*a_vote,0)+IF(MATCH(M$1,$D914:$D917,0)&gt;MATCH(N$1,$D914:$D917,0),1*b_vote,0)+IF(MATCH(M$1,$E914:$E917,0)&gt;MATCH(N$1,$E914:$E917,0),1*c_vote,0)+IF(MATCH(M$1,$F914:$F917,0)&gt;MATCH(N$1,$F914:$F917,0),1*d_vote,0)</f>
        <v>0.21999999999999997</v>
      </c>
      <c r="O914" s="3">
        <f>IF(MATCH($O$1,$C914:$C917,0)&lt;(MATCH($P$1,$C914:$C917,0)),1*a_vote,0)+IF(MATCH($O$1,$D914:$D917,0)&lt;MATCH($P$1,$D914:$D917,0),1*b_vote,0)+IF(MATCH($O$1,$E914:$E917,0)&lt;MATCH($P$1,$E914:$E917,0),1*c_vote,0)+IF(MATCH($O$1,$F914:$F917,0)&lt;MATCH($P$1,$F914:$F917,0),1*d_vote,0)</f>
        <v>0.53</v>
      </c>
      <c r="P914" s="3">
        <f>IF(MATCH(O$1,$C914:$C917,0)&gt;(MATCH(P$1,$C914:$C917,0)),1*a_vote,0)+IF(MATCH(O$1,$D914:$D917,0)&gt;MATCH(P$1,$D914:$D917,0),1*b_vote,0)+IF(MATCH(O$1,$E914:$E917,0)&gt;MATCH(P$1,$E914:$E917,0),1*c_vote,0)+IF(MATCH(O$1,$F914:$F917,0)&gt;MATCH(P$1,$F914:$F917,0),1*d_vote,0)</f>
        <v>0.47</v>
      </c>
      <c r="Q914" s="3">
        <f>IF(MATCH($Q$1,$C914:$C917,0)&lt;(MATCH($R$1,$C914:$C917,0)),1*a_vote,0)+IF(MATCH($Q$1,$D914:$D917,0)&lt;MATCH($R$1,$D914:$D917,0),1*b_vote,0)+IF(MATCH($Q$1,$E914:$E917,0)&lt;MATCH($R$1,$E914:$E917,0),1*c_vote,0)+IF(MATCH($Q$1,$F914:$F917,0)&lt;MATCH($R$1,$F914:$F917,0),1*d_vote,0)</f>
        <v>0.78</v>
      </c>
      <c r="R914" s="3">
        <f>IF(MATCH(Q$1,$C914:$C917,0)&gt;(MATCH(R$1,$C914:$C917,0)),1*a_vote,0)+IF(MATCH(Q$1,$D914:$D917,0)&gt;MATCH(R$1,$D914:$D917,0),1*b_vote,0)+IF(MATCH(Q$1,$E914:$E917,0)&gt;MATCH(R$1,$E914:$E917,0),1*c_vote,0)+IF(MATCH(Q$1,$F914:$F917,0)&gt;MATCH(R$1,$F914:$F917,0),1*d_vote,0)</f>
        <v>0.21999999999999997</v>
      </c>
      <c r="S914" s="3">
        <f>IF(MATCH($S$1,$C914:$C917,0)&lt;(MATCH($T$1,$C914:$C917,0)),1*a_vote,0)+IF(MATCH($S$1,$D914:$D917,0)&lt;MATCH($T$1,$D914:$D917,0),1*b_vote,0)+IF(MATCH($S$1,$E914:$E917,0)&lt;MATCH($T$1,$E914:$E917,0),1*c_vote,0)+IF(MATCH($S$1,$F914:$F917,0)&lt;MATCH($T$1,$F914:$F917,0),1*d_vote,0)</f>
        <v>0.78</v>
      </c>
      <c r="T914" s="3">
        <f>IF(MATCH(S$1,$C914:$C917,0)&gt;(MATCH(T$1,$C914:$C917,0)),1*a_vote,0)+IF(MATCH(S$1,$D914:$D917,0)&gt;MATCH(T$1,$D914:$D917,0),1*b_vote,0)+IF(MATCH(S$1,$E914:$E917,0)&gt;MATCH(T$1,$E914:$E917,0),1*c_vote,0)+IF(MATCH(S$1,$F914:$F917,0)&gt;MATCH(T$1,$F914:$F917,0),1*d_vote,0)</f>
        <v>0.21999999999999997</v>
      </c>
    </row>
    <row r="915" spans="1:20" x14ac:dyDescent="0.25">
      <c r="A915">
        <f t="shared" si="30"/>
        <v>914</v>
      </c>
      <c r="B915">
        <f t="shared" si="31"/>
        <v>229</v>
      </c>
      <c r="C915" t="str">
        <f>INDEX('VBA code_permu_wo_repettn'!$T$3:$Y$6,COUNTIF('Profile-matrices_Condorcet'!$B$2:$B915,'Profile-matrices_Condorcet'!$B915),MATCH(INDEX('numeric possibilities'!D$3:D$1298,VLOOKUP($B915,'numeric possibilities'!$C$3:$G$1298,1)),'VBA code_permu_wo_repettn'!$T$2:$Y$2))</f>
        <v>B</v>
      </c>
      <c r="D915" t="str">
        <f>INDEX('VBA code_permu_wo_repettn'!$AA$3:$AF$6,COUNTIF('Profile-matrices_Condorcet'!$B$2:$B915,'Profile-matrices_Condorcet'!$B915),MATCH(INDEX('numeric possibilities'!E$3:E$1298,VLOOKUP($B915,'numeric possibilities'!$C$3:$G$1298,1)),'VBA code_permu_wo_repettn'!$AA$2:$AF$2))</f>
        <v>C</v>
      </c>
      <c r="E915" t="str">
        <f>INDEX('VBA code_permu_wo_repettn'!$AH$3:$AM$6,COUNTIF('Profile-matrices_Condorcet'!$B$2:$B915,'Profile-matrices_Condorcet'!$B915),MATCH(INDEX('numeric possibilities'!F$3:F$1298,VLOOKUP($B915,'numeric possibilities'!$C$3:$G$1298,1)),'VBA code_permu_wo_repettn'!$AH$2:$AM$2))</f>
        <v>A</v>
      </c>
      <c r="F915" t="str">
        <f>INDEX('VBA code_permu_wo_repettn'!$AO$3:$AT$6,COUNTIF('Profile-matrices_Condorcet'!$B$2:$B915,'Profile-matrices_Condorcet'!$B915),MATCH(INDEX('numeric possibilities'!G$3:G$1298,VLOOKUP($B915,'numeric possibilities'!$C$3:$G$1298,1)),'VBA code_permu_wo_repettn'!$AO$2:$AT$2))</f>
        <v>A</v>
      </c>
      <c r="H915" t="s">
        <v>15</v>
      </c>
      <c r="I915" t="str">
        <f>IF(I914&gt;J914,$I$1,IF(I914&lt;J914,$J$1,0))</f>
        <v>A</v>
      </c>
      <c r="K915" t="str">
        <f>IF(K914&gt;L914,$K$1,IF(K914&lt;L914,$L$1,0))</f>
        <v>C</v>
      </c>
      <c r="M915" t="str">
        <f>IF(M914&gt;N914,$M$1,IF(M914&lt;N914,$N$1,0))</f>
        <v>A</v>
      </c>
      <c r="O915" t="str">
        <f>IF(O914&gt;P914,$O$1,IF(O914&lt;P914,$P$1,0))</f>
        <v>B</v>
      </c>
      <c r="Q915" t="str">
        <f>IF(Q914&gt;R914,$Q$1,IF(Q914&lt;R914,$R$1,0))</f>
        <v>B</v>
      </c>
      <c r="S915" t="str">
        <f>IF(S914&gt;T914,$S$1,IF(S914&lt;T914,$T$1,0))</f>
        <v>C</v>
      </c>
    </row>
    <row r="916" spans="1:20" x14ac:dyDescent="0.25">
      <c r="A916">
        <f t="shared" si="30"/>
        <v>915</v>
      </c>
      <c r="B916">
        <f t="shared" si="31"/>
        <v>229</v>
      </c>
      <c r="C916" t="str">
        <f>INDEX('VBA code_permu_wo_repettn'!$T$3:$Y$6,COUNTIF('Profile-matrices_Condorcet'!$B$2:$B916,'Profile-matrices_Condorcet'!$B916),MATCH(INDEX('numeric possibilities'!D$3:D$1298,VLOOKUP($B916,'numeric possibilities'!$C$3:$G$1298,1)),'VBA code_permu_wo_repettn'!$T$2:$Y$2))</f>
        <v>C</v>
      </c>
      <c r="D916" t="str">
        <f>INDEX('VBA code_permu_wo_repettn'!$AA$3:$AF$6,COUNTIF('Profile-matrices_Condorcet'!$B$2:$B916,'Profile-matrices_Condorcet'!$B916),MATCH(INDEX('numeric possibilities'!E$3:E$1298,VLOOKUP($B916,'numeric possibilities'!$C$3:$G$1298,1)),'VBA code_permu_wo_repettn'!$AA$2:$AF$2))</f>
        <v>A</v>
      </c>
      <c r="E916" t="str">
        <f>INDEX('VBA code_permu_wo_repettn'!$AH$3:$AM$6,COUNTIF('Profile-matrices_Condorcet'!$B$2:$B916,'Profile-matrices_Condorcet'!$B916),MATCH(INDEX('numeric possibilities'!F$3:F$1298,VLOOKUP($B916,'numeric possibilities'!$C$3:$G$1298,1)),'VBA code_permu_wo_repettn'!$AH$2:$AM$2))</f>
        <v>B</v>
      </c>
      <c r="F916" t="str">
        <f>INDEX('VBA code_permu_wo_repettn'!$AO$3:$AT$6,COUNTIF('Profile-matrices_Condorcet'!$B$2:$B916,'Profile-matrices_Condorcet'!$B916),MATCH(INDEX('numeric possibilities'!G$3:G$1298,VLOOKUP($B916,'numeric possibilities'!$C$3:$G$1298,1)),'VBA code_permu_wo_repettn'!$AO$2:$AT$2))</f>
        <v>C</v>
      </c>
      <c r="I916" t="s">
        <v>0</v>
      </c>
      <c r="J916" t="s">
        <v>1</v>
      </c>
      <c r="K916" t="s">
        <v>2</v>
      </c>
      <c r="L916" t="s">
        <v>3</v>
      </c>
    </row>
    <row r="917" spans="1:20" x14ac:dyDescent="0.25">
      <c r="A917">
        <f t="shared" si="30"/>
        <v>916</v>
      </c>
      <c r="B917">
        <f t="shared" si="31"/>
        <v>229</v>
      </c>
      <c r="C917" t="str">
        <f>INDEX('VBA code_permu_wo_repettn'!$T$3:$Y$6,COUNTIF('Profile-matrices_Condorcet'!$B$2:$B917,'Profile-matrices_Condorcet'!$B917),MATCH(INDEX('numeric possibilities'!D$3:D$1298,VLOOKUP($B917,'numeric possibilities'!$C$3:$G$1298,1)),'VBA code_permu_wo_repettn'!$T$2:$Y$2))</f>
        <v>D</v>
      </c>
      <c r="D917" t="str">
        <f>INDEX('VBA code_permu_wo_repettn'!$AA$3:$AF$6,COUNTIF('Profile-matrices_Condorcet'!$B$2:$B917,'Profile-matrices_Condorcet'!$B917),MATCH(INDEX('numeric possibilities'!E$3:E$1298,VLOOKUP($B917,'numeric possibilities'!$C$3:$G$1298,1)),'VBA code_permu_wo_repettn'!$AA$2:$AF$2))</f>
        <v>D</v>
      </c>
      <c r="E917" t="str">
        <f>INDEX('VBA code_permu_wo_repettn'!$AH$3:$AM$6,COUNTIF('Profile-matrices_Condorcet'!$B$2:$B917,'Profile-matrices_Condorcet'!$B917),MATCH(INDEX('numeric possibilities'!F$3:F$1298,VLOOKUP($B917,'numeric possibilities'!$C$3:$G$1298,1)),'VBA code_permu_wo_repettn'!$AH$2:$AM$2))</f>
        <v>D</v>
      </c>
      <c r="F917" t="str">
        <f>INDEX('VBA code_permu_wo_repettn'!$AO$3:$AT$6,COUNTIF('Profile-matrices_Condorcet'!$B$2:$B917,'Profile-matrices_Condorcet'!$B917),MATCH(INDEX('numeric possibilities'!G$3:G$1298,VLOOKUP($B917,'numeric possibilities'!$C$3:$G$1298,1)),'VBA code_permu_wo_repettn'!$AO$2:$AT$2))</f>
        <v>B</v>
      </c>
      <c r="G917" t="str">
        <f>IF(MAX(I917:L917)&gt;='numeric possibilities'!$B$4/2,INDEX('Profile-matrices_Condorcet'!I916:L916,1,MATCH(MAX('Profile-matrices_Condorcet'!I917:L917),'Profile-matrices_Condorcet'!I917:L917,0)),"NCW")</f>
        <v>NCW</v>
      </c>
      <c r="H917" t="s">
        <v>13</v>
      </c>
      <c r="I917" s="3">
        <f>COUNTIF($I915:$S915,I916)</f>
        <v>2</v>
      </c>
      <c r="J917" s="3">
        <f>COUNTIF($I915:$S915,J916)</f>
        <v>2</v>
      </c>
      <c r="K917" s="3">
        <f>COUNTIF($I915:$S915,K916)</f>
        <v>2</v>
      </c>
      <c r="L917" s="3">
        <f>COUNTIF($I915:$S915,L916)</f>
        <v>0</v>
      </c>
    </row>
    <row r="918" spans="1:20" x14ac:dyDescent="0.25">
      <c r="A918">
        <f t="shared" si="30"/>
        <v>917</v>
      </c>
      <c r="B918">
        <f t="shared" si="31"/>
        <v>230</v>
      </c>
      <c r="C918" t="str">
        <f>INDEX('VBA code_permu_wo_repettn'!$T$3:$Y$6,COUNTIF('Profile-matrices_Condorcet'!$B$2:$B918,'Profile-matrices_Condorcet'!$B918),MATCH(INDEX('numeric possibilities'!D$3:D$1298,VLOOKUP($B918,'numeric possibilities'!$C$3:$G$1298,1)),'VBA code_permu_wo_repettn'!$T$2:$Y$2))</f>
        <v>A</v>
      </c>
      <c r="D918" t="str">
        <f>INDEX('VBA code_permu_wo_repettn'!$AA$3:$AF$6,COUNTIF('Profile-matrices_Condorcet'!$B$2:$B918,'Profile-matrices_Condorcet'!$B918),MATCH(INDEX('numeric possibilities'!E$3:E$1298,VLOOKUP($B918,'numeric possibilities'!$C$3:$G$1298,1)),'VBA code_permu_wo_repettn'!$AA$2:$AF$2))</f>
        <v>B</v>
      </c>
      <c r="E918" t="str">
        <f>INDEX('VBA code_permu_wo_repettn'!$AH$3:$AM$6,COUNTIF('Profile-matrices_Condorcet'!$B$2:$B918,'Profile-matrices_Condorcet'!$B918),MATCH(INDEX('numeric possibilities'!F$3:F$1298,VLOOKUP($B918,'numeric possibilities'!$C$3:$G$1298,1)),'VBA code_permu_wo_repettn'!$AH$2:$AM$2))</f>
        <v>C</v>
      </c>
      <c r="F918" t="str">
        <f>INDEX('VBA code_permu_wo_repettn'!$AO$3:$AT$6,COUNTIF('Profile-matrices_Condorcet'!$B$2:$B918,'Profile-matrices_Condorcet'!$B918),MATCH(INDEX('numeric possibilities'!G$3:G$1298,VLOOKUP($B918,'numeric possibilities'!$C$3:$G$1298,1)),'VBA code_permu_wo_repettn'!$AO$2:$AT$2))</f>
        <v>D</v>
      </c>
      <c r="H918" t="s">
        <v>14</v>
      </c>
      <c r="I918" s="3">
        <f>IF(MATCH(I$1,$C918:$C921,0)&lt;(MATCH(J$1,$C918:$C921,0)),1*a_vote,0)+IF(MATCH(I$1,$D918:$D921,0)&lt;MATCH(J$1,$D918:$D921,0),1*b_vote,0)+IF(MATCH(I$1,$E918:$E921,0)&lt;MATCH(J$1,$E918:$E921,0),1*c_vote,0)+IF(MATCH(I$1,$F918:$F921,0)&lt;MATCH(J$1,$F918:$F921,0),1*d_vote,0)</f>
        <v>0.74</v>
      </c>
      <c r="J918" s="3">
        <f>IF(MATCH(I$1,$C918:$C921,0)&gt;(MATCH(J$1,$C918:$C921,0)),1*a_vote,0)+IF(MATCH(I$1,$D918:$D921,0)&gt;MATCH(J$1,$D918:$D921,0),1*b_vote,0)+IF(MATCH(I$1,$E918:$E921,0)&gt;MATCH(J$1,$E918:$E921,0),1*c_vote,0)+IF(MATCH(I$1,$F918:$F921,0)&gt;MATCH(J$1,$F918:$F921,0),1*d_vote,0)</f>
        <v>0.26</v>
      </c>
      <c r="K918" s="3">
        <f>IF(MATCH($K$1,$C918:$C921,0)&lt;(MATCH($L$1,$C918:$C921,0)),1*a_vote,0)+IF(MATCH($K$1,$D918:$D921,0)&lt;MATCH($L$1,$D918:$D921,0),1*b_vote,0)+IF(MATCH($K$1,$E918:$E921,0)&lt;MATCH($L$1,$E918:$E921,0),1*c_vote,0)+IF(MATCH($K$1,$F918:$F921,0)&lt;MATCH($L$1,$F918:$F921,0),1*d_vote,0)</f>
        <v>0.49</v>
      </c>
      <c r="L918" s="3">
        <f>IF(MATCH(K$1,$C918:$C921,0)&gt;(MATCH(L$1,$C918:$C921,0)),1*a_vote,0)+IF(MATCH(K$1,$D918:$D921,0)&gt;MATCH(L$1,$D918:$D921,0),1*b_vote,0)+IF(MATCH(K$1,$E918:$E921,0)&gt;MATCH(L$1,$E918:$E921,0),1*c_vote,0)+IF(MATCH(K$1,$F918:$F921,0)&gt;MATCH(L$1,$F918:$F921,0),1*d_vote,0)</f>
        <v>0.51</v>
      </c>
      <c r="M918" s="3">
        <f>IF(MATCH($M$1,$C918:$C921,0)&lt;(MATCH($N$1,$C918:$C921,0)),1*a_vote,0)+IF(MATCH($M$1,$D918:$D921,0)&lt;MATCH($N$1,$D918:$D921,0),1*b_vote,0)+IF(MATCH($M$1,$E918:$E921,0)&lt;MATCH($N$1,$E918:$E921,0),1*c_vote,0)+IF(MATCH($M$1,$F918:$F921,0)&lt;MATCH($N$1,$F918:$F921,0),1*d_vote,0)</f>
        <v>0.78</v>
      </c>
      <c r="N918" s="3">
        <f>IF(MATCH(M$1,$C918:$C921,0)&gt;(MATCH(N$1,$C918:$C921,0)),1*a_vote,0)+IF(MATCH(M$1,$D918:$D921,0)&gt;MATCH(N$1,$D918:$D921,0),1*b_vote,0)+IF(MATCH(M$1,$E918:$E921,0)&gt;MATCH(N$1,$E918:$E921,0),1*c_vote,0)+IF(MATCH(M$1,$F918:$F921,0)&gt;MATCH(N$1,$F918:$F921,0),1*d_vote,0)</f>
        <v>0.21999999999999997</v>
      </c>
      <c r="O918" s="3">
        <f>IF(MATCH($O$1,$C918:$C921,0)&lt;(MATCH($P$1,$C918:$C921,0)),1*a_vote,0)+IF(MATCH($O$1,$D918:$D921,0)&lt;MATCH($P$1,$D918:$D921,0),1*b_vote,0)+IF(MATCH($O$1,$E918:$E921,0)&lt;MATCH($P$1,$E918:$E921,0),1*c_vote,0)+IF(MATCH($O$1,$F918:$F921,0)&lt;MATCH($P$1,$F918:$F921,0),1*d_vote,0)</f>
        <v>0.53</v>
      </c>
      <c r="P918" s="3">
        <f>IF(MATCH(O$1,$C918:$C921,0)&gt;(MATCH(P$1,$C918:$C921,0)),1*a_vote,0)+IF(MATCH(O$1,$D918:$D921,0)&gt;MATCH(P$1,$D918:$D921,0),1*b_vote,0)+IF(MATCH(O$1,$E918:$E921,0)&gt;MATCH(P$1,$E918:$E921,0),1*c_vote,0)+IF(MATCH(O$1,$F918:$F921,0)&gt;MATCH(P$1,$F918:$F921,0),1*d_vote,0)</f>
        <v>0.47</v>
      </c>
      <c r="Q918" s="3">
        <f>IF(MATCH($Q$1,$C918:$C921,0)&lt;(MATCH($R$1,$C918:$C921,0)),1*a_vote,0)+IF(MATCH($Q$1,$D918:$D921,0)&lt;MATCH($R$1,$D918:$D921,0),1*b_vote,0)+IF(MATCH($Q$1,$E918:$E921,0)&lt;MATCH($R$1,$E918:$E921,0),1*c_vote,0)+IF(MATCH($Q$1,$F918:$F921,0)&lt;MATCH($R$1,$F918:$F921,0),1*d_vote,0)</f>
        <v>0.78</v>
      </c>
      <c r="R918" s="3">
        <f>IF(MATCH(Q$1,$C918:$C921,0)&gt;(MATCH(R$1,$C918:$C921,0)),1*a_vote,0)+IF(MATCH(Q$1,$D918:$D921,0)&gt;MATCH(R$1,$D918:$D921,0),1*b_vote,0)+IF(MATCH(Q$1,$E918:$E921,0)&gt;MATCH(R$1,$E918:$E921,0),1*c_vote,0)+IF(MATCH(Q$1,$F918:$F921,0)&gt;MATCH(R$1,$F918:$F921,0),1*d_vote,0)</f>
        <v>0.21999999999999997</v>
      </c>
      <c r="S918" s="3">
        <f>IF(MATCH($S$1,$C918:$C921,0)&lt;(MATCH($T$1,$C918:$C921,0)),1*a_vote,0)+IF(MATCH($S$1,$D918:$D921,0)&lt;MATCH($T$1,$D918:$D921,0),1*b_vote,0)+IF(MATCH($S$1,$E918:$E921,0)&lt;MATCH($T$1,$E918:$E921,0),1*c_vote,0)+IF(MATCH($S$1,$F918:$F921,0)&lt;MATCH($T$1,$F918:$F921,0),1*d_vote,0)</f>
        <v>0.51</v>
      </c>
      <c r="T918" s="3">
        <f>IF(MATCH(S$1,$C918:$C921,0)&gt;(MATCH(T$1,$C918:$C921,0)),1*a_vote,0)+IF(MATCH(S$1,$D918:$D921,0)&gt;MATCH(T$1,$D918:$D921,0),1*b_vote,0)+IF(MATCH(S$1,$E918:$E921,0)&gt;MATCH(T$1,$E918:$E921,0),1*c_vote,0)+IF(MATCH(S$1,$F918:$F921,0)&gt;MATCH(T$1,$F918:$F921,0),1*d_vote,0)</f>
        <v>0.49</v>
      </c>
    </row>
    <row r="919" spans="1:20" x14ac:dyDescent="0.25">
      <c r="A919">
        <f t="shared" si="30"/>
        <v>918</v>
      </c>
      <c r="B919">
        <f t="shared" si="31"/>
        <v>230</v>
      </c>
      <c r="C919" t="str">
        <f>INDEX('VBA code_permu_wo_repettn'!$T$3:$Y$6,COUNTIF('Profile-matrices_Condorcet'!$B$2:$B919,'Profile-matrices_Condorcet'!$B919),MATCH(INDEX('numeric possibilities'!D$3:D$1298,VLOOKUP($B919,'numeric possibilities'!$C$3:$G$1298,1)),'VBA code_permu_wo_repettn'!$T$2:$Y$2))</f>
        <v>B</v>
      </c>
      <c r="D919" t="str">
        <f>INDEX('VBA code_permu_wo_repettn'!$AA$3:$AF$6,COUNTIF('Profile-matrices_Condorcet'!$B$2:$B919,'Profile-matrices_Condorcet'!$B919),MATCH(INDEX('numeric possibilities'!E$3:E$1298,VLOOKUP($B919,'numeric possibilities'!$C$3:$G$1298,1)),'VBA code_permu_wo_repettn'!$AA$2:$AF$2))</f>
        <v>C</v>
      </c>
      <c r="E919" t="str">
        <f>INDEX('VBA code_permu_wo_repettn'!$AH$3:$AM$6,COUNTIF('Profile-matrices_Condorcet'!$B$2:$B919,'Profile-matrices_Condorcet'!$B919),MATCH(INDEX('numeric possibilities'!F$3:F$1298,VLOOKUP($B919,'numeric possibilities'!$C$3:$G$1298,1)),'VBA code_permu_wo_repettn'!$AH$2:$AM$2))</f>
        <v>A</v>
      </c>
      <c r="F919" t="str">
        <f>INDEX('VBA code_permu_wo_repettn'!$AO$3:$AT$6,COUNTIF('Profile-matrices_Condorcet'!$B$2:$B919,'Profile-matrices_Condorcet'!$B919),MATCH(INDEX('numeric possibilities'!G$3:G$1298,VLOOKUP($B919,'numeric possibilities'!$C$3:$G$1298,1)),'VBA code_permu_wo_repettn'!$AO$2:$AT$2))</f>
        <v>A</v>
      </c>
      <c r="H919" t="s">
        <v>15</v>
      </c>
      <c r="I919" t="str">
        <f>IF(I918&gt;J918,$I$1,IF(I918&lt;J918,$J$1,0))</f>
        <v>A</v>
      </c>
      <c r="K919" t="str">
        <f>IF(K918&gt;L918,$K$1,IF(K918&lt;L918,$L$1,0))</f>
        <v>C</v>
      </c>
      <c r="M919" t="str">
        <f>IF(M918&gt;N918,$M$1,IF(M918&lt;N918,$N$1,0))</f>
        <v>A</v>
      </c>
      <c r="O919" t="str">
        <f>IF(O918&gt;P918,$O$1,IF(O918&lt;P918,$P$1,0))</f>
        <v>B</v>
      </c>
      <c r="Q919" t="str">
        <f>IF(Q918&gt;R918,$Q$1,IF(Q918&lt;R918,$R$1,0))</f>
        <v>B</v>
      </c>
      <c r="S919" t="str">
        <f>IF(S918&gt;T918,$S$1,IF(S918&lt;T918,$T$1,0))</f>
        <v>C</v>
      </c>
    </row>
    <row r="920" spans="1:20" x14ac:dyDescent="0.25">
      <c r="A920">
        <f t="shared" si="30"/>
        <v>919</v>
      </c>
      <c r="B920">
        <f t="shared" si="31"/>
        <v>230</v>
      </c>
      <c r="C920" t="str">
        <f>INDEX('VBA code_permu_wo_repettn'!$T$3:$Y$6,COUNTIF('Profile-matrices_Condorcet'!$B$2:$B920,'Profile-matrices_Condorcet'!$B920),MATCH(INDEX('numeric possibilities'!D$3:D$1298,VLOOKUP($B920,'numeric possibilities'!$C$3:$G$1298,1)),'VBA code_permu_wo_repettn'!$T$2:$Y$2))</f>
        <v>D</v>
      </c>
      <c r="D920" t="str">
        <f>INDEX('VBA code_permu_wo_repettn'!$AA$3:$AF$6,COUNTIF('Profile-matrices_Condorcet'!$B$2:$B920,'Profile-matrices_Condorcet'!$B920),MATCH(INDEX('numeric possibilities'!E$3:E$1298,VLOOKUP($B920,'numeric possibilities'!$C$3:$G$1298,1)),'VBA code_permu_wo_repettn'!$AA$2:$AF$2))</f>
        <v>A</v>
      </c>
      <c r="E920" t="str">
        <f>INDEX('VBA code_permu_wo_repettn'!$AH$3:$AM$6,COUNTIF('Profile-matrices_Condorcet'!$B$2:$B920,'Profile-matrices_Condorcet'!$B920),MATCH(INDEX('numeric possibilities'!F$3:F$1298,VLOOKUP($B920,'numeric possibilities'!$C$3:$G$1298,1)),'VBA code_permu_wo_repettn'!$AH$2:$AM$2))</f>
        <v>B</v>
      </c>
      <c r="F920" t="str">
        <f>INDEX('VBA code_permu_wo_repettn'!$AO$3:$AT$6,COUNTIF('Profile-matrices_Condorcet'!$B$2:$B920,'Profile-matrices_Condorcet'!$B920),MATCH(INDEX('numeric possibilities'!G$3:G$1298,VLOOKUP($B920,'numeric possibilities'!$C$3:$G$1298,1)),'VBA code_permu_wo_repettn'!$AO$2:$AT$2))</f>
        <v>C</v>
      </c>
      <c r="I920" t="s">
        <v>0</v>
      </c>
      <c r="J920" t="s">
        <v>1</v>
      </c>
      <c r="K920" t="s">
        <v>2</v>
      </c>
      <c r="L920" t="s">
        <v>3</v>
      </c>
    </row>
    <row r="921" spans="1:20" x14ac:dyDescent="0.25">
      <c r="A921">
        <f t="shared" si="30"/>
        <v>920</v>
      </c>
      <c r="B921">
        <f t="shared" si="31"/>
        <v>230</v>
      </c>
      <c r="C921" t="str">
        <f>INDEX('VBA code_permu_wo_repettn'!$T$3:$Y$6,COUNTIF('Profile-matrices_Condorcet'!$B$2:$B921,'Profile-matrices_Condorcet'!$B921),MATCH(INDEX('numeric possibilities'!D$3:D$1298,VLOOKUP($B921,'numeric possibilities'!$C$3:$G$1298,1)),'VBA code_permu_wo_repettn'!$T$2:$Y$2))</f>
        <v>C</v>
      </c>
      <c r="D921" t="str">
        <f>INDEX('VBA code_permu_wo_repettn'!$AA$3:$AF$6,COUNTIF('Profile-matrices_Condorcet'!$B$2:$B921,'Profile-matrices_Condorcet'!$B921),MATCH(INDEX('numeric possibilities'!E$3:E$1298,VLOOKUP($B921,'numeric possibilities'!$C$3:$G$1298,1)),'VBA code_permu_wo_repettn'!$AA$2:$AF$2))</f>
        <v>D</v>
      </c>
      <c r="E921" t="str">
        <f>INDEX('VBA code_permu_wo_repettn'!$AH$3:$AM$6,COUNTIF('Profile-matrices_Condorcet'!$B$2:$B921,'Profile-matrices_Condorcet'!$B921),MATCH(INDEX('numeric possibilities'!F$3:F$1298,VLOOKUP($B921,'numeric possibilities'!$C$3:$G$1298,1)),'VBA code_permu_wo_repettn'!$AH$2:$AM$2))</f>
        <v>D</v>
      </c>
      <c r="F921" t="str">
        <f>INDEX('VBA code_permu_wo_repettn'!$AO$3:$AT$6,COUNTIF('Profile-matrices_Condorcet'!$B$2:$B921,'Profile-matrices_Condorcet'!$B921),MATCH(INDEX('numeric possibilities'!G$3:G$1298,VLOOKUP($B921,'numeric possibilities'!$C$3:$G$1298,1)),'VBA code_permu_wo_repettn'!$AO$2:$AT$2))</f>
        <v>B</v>
      </c>
      <c r="G921" t="str">
        <f>IF(MAX(I921:L921)&gt;='numeric possibilities'!$B$4/2,INDEX('Profile-matrices_Condorcet'!I920:L920,1,MATCH(MAX('Profile-matrices_Condorcet'!I921:L921),'Profile-matrices_Condorcet'!I921:L921,0)),"NCW")</f>
        <v>NCW</v>
      </c>
      <c r="H921" t="s">
        <v>13</v>
      </c>
      <c r="I921" s="3">
        <f>COUNTIF($I919:$S919,I920)</f>
        <v>2</v>
      </c>
      <c r="J921" s="3">
        <f>COUNTIF($I919:$S919,J920)</f>
        <v>2</v>
      </c>
      <c r="K921" s="3">
        <f>COUNTIF($I919:$S919,K920)</f>
        <v>2</v>
      </c>
      <c r="L921" s="3">
        <f>COUNTIF($I919:$S919,L920)</f>
        <v>0</v>
      </c>
    </row>
    <row r="922" spans="1:20" x14ac:dyDescent="0.25">
      <c r="A922">
        <f t="shared" si="30"/>
        <v>921</v>
      </c>
      <c r="B922">
        <f t="shared" si="31"/>
        <v>231</v>
      </c>
      <c r="C922" t="str">
        <f>INDEX('VBA code_permu_wo_repettn'!$T$3:$Y$6,COUNTIF('Profile-matrices_Condorcet'!$B$2:$B922,'Profile-matrices_Condorcet'!$B922),MATCH(INDEX('numeric possibilities'!D$3:D$1298,VLOOKUP($B922,'numeric possibilities'!$C$3:$G$1298,1)),'VBA code_permu_wo_repettn'!$T$2:$Y$2))</f>
        <v>A</v>
      </c>
      <c r="D922" t="str">
        <f>INDEX('VBA code_permu_wo_repettn'!$AA$3:$AF$6,COUNTIF('Profile-matrices_Condorcet'!$B$2:$B922,'Profile-matrices_Condorcet'!$B922),MATCH(INDEX('numeric possibilities'!E$3:E$1298,VLOOKUP($B922,'numeric possibilities'!$C$3:$G$1298,1)),'VBA code_permu_wo_repettn'!$AA$2:$AF$2))</f>
        <v>B</v>
      </c>
      <c r="E922" t="str">
        <f>INDEX('VBA code_permu_wo_repettn'!$AH$3:$AM$6,COUNTIF('Profile-matrices_Condorcet'!$B$2:$B922,'Profile-matrices_Condorcet'!$B922),MATCH(INDEX('numeric possibilities'!F$3:F$1298,VLOOKUP($B922,'numeric possibilities'!$C$3:$G$1298,1)),'VBA code_permu_wo_repettn'!$AH$2:$AM$2))</f>
        <v>C</v>
      </c>
      <c r="F922" t="str">
        <f>INDEX('VBA code_permu_wo_repettn'!$AO$3:$AT$6,COUNTIF('Profile-matrices_Condorcet'!$B$2:$B922,'Profile-matrices_Condorcet'!$B922),MATCH(INDEX('numeric possibilities'!G$3:G$1298,VLOOKUP($B922,'numeric possibilities'!$C$3:$G$1298,1)),'VBA code_permu_wo_repettn'!$AO$2:$AT$2))</f>
        <v>D</v>
      </c>
      <c r="H922" t="s">
        <v>14</v>
      </c>
      <c r="I922" s="3">
        <f>IF(MATCH(I$1,$C922:$C925,0)&lt;(MATCH(J$1,$C922:$C925,0)),1*a_vote,0)+IF(MATCH(I$1,$D922:$D925,0)&lt;MATCH(J$1,$D922:$D925,0),1*b_vote,0)+IF(MATCH(I$1,$E922:$E925,0)&lt;MATCH(J$1,$E922:$E925,0),1*c_vote,0)+IF(MATCH(I$1,$F922:$F925,0)&lt;MATCH(J$1,$F922:$F925,0),1*d_vote,0)</f>
        <v>0.74</v>
      </c>
      <c r="J922" s="3">
        <f>IF(MATCH(I$1,$C922:$C925,0)&gt;(MATCH(J$1,$C922:$C925,0)),1*a_vote,0)+IF(MATCH(I$1,$D922:$D925,0)&gt;MATCH(J$1,$D922:$D925,0),1*b_vote,0)+IF(MATCH(I$1,$E922:$E925,0)&gt;MATCH(J$1,$E922:$E925,0),1*c_vote,0)+IF(MATCH(I$1,$F922:$F925,0)&gt;MATCH(J$1,$F922:$F925,0),1*d_vote,0)</f>
        <v>0.26</v>
      </c>
      <c r="K922" s="3">
        <f>IF(MATCH($K$1,$C922:$C925,0)&lt;(MATCH($L$1,$C922:$C925,0)),1*a_vote,0)+IF(MATCH($K$1,$D922:$D925,0)&lt;MATCH($L$1,$D922:$D925,0),1*b_vote,0)+IF(MATCH($K$1,$E922:$E925,0)&lt;MATCH($L$1,$E922:$E925,0),1*c_vote,0)+IF(MATCH($K$1,$F922:$F925,0)&lt;MATCH($L$1,$F922:$F925,0),1*d_vote,0)</f>
        <v>0.49</v>
      </c>
      <c r="L922" s="3">
        <f>IF(MATCH(K$1,$C922:$C925,0)&gt;(MATCH(L$1,$C922:$C925,0)),1*a_vote,0)+IF(MATCH(K$1,$D922:$D925,0)&gt;MATCH(L$1,$D922:$D925,0),1*b_vote,0)+IF(MATCH(K$1,$E922:$E925,0)&gt;MATCH(L$1,$E922:$E925,0),1*c_vote,0)+IF(MATCH(K$1,$F922:$F925,0)&gt;MATCH(L$1,$F922:$F925,0),1*d_vote,0)</f>
        <v>0.51</v>
      </c>
      <c r="M922" s="3">
        <f>IF(MATCH($M$1,$C922:$C925,0)&lt;(MATCH($N$1,$C922:$C925,0)),1*a_vote,0)+IF(MATCH($M$1,$D922:$D925,0)&lt;MATCH($N$1,$D922:$D925,0),1*b_vote,0)+IF(MATCH($M$1,$E922:$E925,0)&lt;MATCH($N$1,$E922:$E925,0),1*c_vote,0)+IF(MATCH($M$1,$F922:$F925,0)&lt;MATCH($N$1,$F922:$F925,0),1*d_vote,0)</f>
        <v>0.78</v>
      </c>
      <c r="N922" s="3">
        <f>IF(MATCH(M$1,$C922:$C925,0)&gt;(MATCH(N$1,$C922:$C925,0)),1*a_vote,0)+IF(MATCH(M$1,$D922:$D925,0)&gt;MATCH(N$1,$D922:$D925,0),1*b_vote,0)+IF(MATCH(M$1,$E922:$E925,0)&gt;MATCH(N$1,$E922:$E925,0),1*c_vote,0)+IF(MATCH(M$1,$F922:$F925,0)&gt;MATCH(N$1,$F922:$F925,0),1*d_vote,0)</f>
        <v>0.21999999999999997</v>
      </c>
      <c r="O922" s="3">
        <f>IF(MATCH($O$1,$C922:$C925,0)&lt;(MATCH($P$1,$C922:$C925,0)),1*a_vote,0)+IF(MATCH($O$1,$D922:$D925,0)&lt;MATCH($P$1,$D922:$D925,0),1*b_vote,0)+IF(MATCH($O$1,$E922:$E925,0)&lt;MATCH($P$1,$E922:$E925,0),1*c_vote,0)+IF(MATCH($O$1,$F922:$F925,0)&lt;MATCH($P$1,$F922:$F925,0),1*d_vote,0)</f>
        <v>0.26</v>
      </c>
      <c r="P922" s="3">
        <f>IF(MATCH(O$1,$C922:$C925,0)&gt;(MATCH(P$1,$C922:$C925,0)),1*a_vote,0)+IF(MATCH(O$1,$D922:$D925,0)&gt;MATCH(P$1,$D922:$D925,0),1*b_vote,0)+IF(MATCH(O$1,$E922:$E925,0)&gt;MATCH(P$1,$E922:$E925,0),1*c_vote,0)+IF(MATCH(O$1,$F922:$F925,0)&gt;MATCH(P$1,$F922:$F925,0),1*d_vote,0)</f>
        <v>0.74</v>
      </c>
      <c r="Q922" s="3">
        <f>IF(MATCH($Q$1,$C922:$C925,0)&lt;(MATCH($R$1,$C922:$C925,0)),1*a_vote,0)+IF(MATCH($Q$1,$D922:$D925,0)&lt;MATCH($R$1,$D922:$D925,0),1*b_vote,0)+IF(MATCH($Q$1,$E922:$E925,0)&lt;MATCH($R$1,$E922:$E925,0),1*c_vote,0)+IF(MATCH($Q$1,$F922:$F925,0)&lt;MATCH($R$1,$F922:$F925,0),1*d_vote,0)</f>
        <v>0.78</v>
      </c>
      <c r="R922" s="3">
        <f>IF(MATCH(Q$1,$C922:$C925,0)&gt;(MATCH(R$1,$C922:$C925,0)),1*a_vote,0)+IF(MATCH(Q$1,$D922:$D925,0)&gt;MATCH(R$1,$D922:$D925,0),1*b_vote,0)+IF(MATCH(Q$1,$E922:$E925,0)&gt;MATCH(R$1,$E922:$E925,0),1*c_vote,0)+IF(MATCH(Q$1,$F922:$F925,0)&gt;MATCH(R$1,$F922:$F925,0),1*d_vote,0)</f>
        <v>0.21999999999999997</v>
      </c>
      <c r="S922" s="3">
        <f>IF(MATCH($S$1,$C922:$C925,0)&lt;(MATCH($T$1,$C922:$C925,0)),1*a_vote,0)+IF(MATCH($S$1,$D922:$D925,0)&lt;MATCH($T$1,$D922:$D925,0),1*b_vote,0)+IF(MATCH($S$1,$E922:$E925,0)&lt;MATCH($T$1,$E922:$E925,0),1*c_vote,0)+IF(MATCH($S$1,$F922:$F925,0)&lt;MATCH($T$1,$F922:$F925,0),1*d_vote,0)</f>
        <v>0.78</v>
      </c>
      <c r="T922" s="3">
        <f>IF(MATCH(S$1,$C922:$C925,0)&gt;(MATCH(T$1,$C922:$C925,0)),1*a_vote,0)+IF(MATCH(S$1,$D922:$D925,0)&gt;MATCH(T$1,$D922:$D925,0),1*b_vote,0)+IF(MATCH(S$1,$E922:$E925,0)&gt;MATCH(T$1,$E922:$E925,0),1*c_vote,0)+IF(MATCH(S$1,$F922:$F925,0)&gt;MATCH(T$1,$F922:$F925,0),1*d_vote,0)</f>
        <v>0.21999999999999997</v>
      </c>
    </row>
    <row r="923" spans="1:20" x14ac:dyDescent="0.25">
      <c r="A923">
        <f t="shared" si="30"/>
        <v>922</v>
      </c>
      <c r="B923">
        <f t="shared" si="31"/>
        <v>231</v>
      </c>
      <c r="C923" t="str">
        <f>INDEX('VBA code_permu_wo_repettn'!$T$3:$Y$6,COUNTIF('Profile-matrices_Condorcet'!$B$2:$B923,'Profile-matrices_Condorcet'!$B923),MATCH(INDEX('numeric possibilities'!D$3:D$1298,VLOOKUP($B923,'numeric possibilities'!$C$3:$G$1298,1)),'VBA code_permu_wo_repettn'!$T$2:$Y$2))</f>
        <v>C</v>
      </c>
      <c r="D923" t="str">
        <f>INDEX('VBA code_permu_wo_repettn'!$AA$3:$AF$6,COUNTIF('Profile-matrices_Condorcet'!$B$2:$B923,'Profile-matrices_Condorcet'!$B923),MATCH(INDEX('numeric possibilities'!E$3:E$1298,VLOOKUP($B923,'numeric possibilities'!$C$3:$G$1298,1)),'VBA code_permu_wo_repettn'!$AA$2:$AF$2))</f>
        <v>C</v>
      </c>
      <c r="E923" t="str">
        <f>INDEX('VBA code_permu_wo_repettn'!$AH$3:$AM$6,COUNTIF('Profile-matrices_Condorcet'!$B$2:$B923,'Profile-matrices_Condorcet'!$B923),MATCH(INDEX('numeric possibilities'!F$3:F$1298,VLOOKUP($B923,'numeric possibilities'!$C$3:$G$1298,1)),'VBA code_permu_wo_repettn'!$AH$2:$AM$2))</f>
        <v>A</v>
      </c>
      <c r="F923" t="str">
        <f>INDEX('VBA code_permu_wo_repettn'!$AO$3:$AT$6,COUNTIF('Profile-matrices_Condorcet'!$B$2:$B923,'Profile-matrices_Condorcet'!$B923),MATCH(INDEX('numeric possibilities'!G$3:G$1298,VLOOKUP($B923,'numeric possibilities'!$C$3:$G$1298,1)),'VBA code_permu_wo_repettn'!$AO$2:$AT$2))</f>
        <v>A</v>
      </c>
      <c r="H923" t="s">
        <v>15</v>
      </c>
      <c r="I923" t="str">
        <f>IF(I922&gt;J922,$I$1,IF(I922&lt;J922,$J$1,0))</f>
        <v>A</v>
      </c>
      <c r="K923" t="str">
        <f>IF(K922&gt;L922,$K$1,IF(K922&lt;L922,$L$1,0))</f>
        <v>C</v>
      </c>
      <c r="M923" t="str">
        <f>IF(M922&gt;N922,$M$1,IF(M922&lt;N922,$N$1,0))</f>
        <v>A</v>
      </c>
      <c r="O923" t="str">
        <f>IF(O922&gt;P922,$O$1,IF(O922&lt;P922,$P$1,0))</f>
        <v>C</v>
      </c>
      <c r="Q923" t="str">
        <f>IF(Q922&gt;R922,$Q$1,IF(Q922&lt;R922,$R$1,0))</f>
        <v>B</v>
      </c>
      <c r="S923" t="str">
        <f>IF(S922&gt;T922,$S$1,IF(S922&lt;T922,$T$1,0))</f>
        <v>C</v>
      </c>
    </row>
    <row r="924" spans="1:20" x14ac:dyDescent="0.25">
      <c r="A924">
        <f t="shared" si="30"/>
        <v>923</v>
      </c>
      <c r="B924">
        <f t="shared" si="31"/>
        <v>231</v>
      </c>
      <c r="C924" t="str">
        <f>INDEX('VBA code_permu_wo_repettn'!$T$3:$Y$6,COUNTIF('Profile-matrices_Condorcet'!$B$2:$B924,'Profile-matrices_Condorcet'!$B924),MATCH(INDEX('numeric possibilities'!D$3:D$1298,VLOOKUP($B924,'numeric possibilities'!$C$3:$G$1298,1)),'VBA code_permu_wo_repettn'!$T$2:$Y$2))</f>
        <v>B</v>
      </c>
      <c r="D924" t="str">
        <f>INDEX('VBA code_permu_wo_repettn'!$AA$3:$AF$6,COUNTIF('Profile-matrices_Condorcet'!$B$2:$B924,'Profile-matrices_Condorcet'!$B924),MATCH(INDEX('numeric possibilities'!E$3:E$1298,VLOOKUP($B924,'numeric possibilities'!$C$3:$G$1298,1)),'VBA code_permu_wo_repettn'!$AA$2:$AF$2))</f>
        <v>A</v>
      </c>
      <c r="E924" t="str">
        <f>INDEX('VBA code_permu_wo_repettn'!$AH$3:$AM$6,COUNTIF('Profile-matrices_Condorcet'!$B$2:$B924,'Profile-matrices_Condorcet'!$B924),MATCH(INDEX('numeric possibilities'!F$3:F$1298,VLOOKUP($B924,'numeric possibilities'!$C$3:$G$1298,1)),'VBA code_permu_wo_repettn'!$AH$2:$AM$2))</f>
        <v>B</v>
      </c>
      <c r="F924" t="str">
        <f>INDEX('VBA code_permu_wo_repettn'!$AO$3:$AT$6,COUNTIF('Profile-matrices_Condorcet'!$B$2:$B924,'Profile-matrices_Condorcet'!$B924),MATCH(INDEX('numeric possibilities'!G$3:G$1298,VLOOKUP($B924,'numeric possibilities'!$C$3:$G$1298,1)),'VBA code_permu_wo_repettn'!$AO$2:$AT$2))</f>
        <v>C</v>
      </c>
      <c r="I924" t="s">
        <v>0</v>
      </c>
      <c r="J924" t="s">
        <v>1</v>
      </c>
      <c r="K924" t="s">
        <v>2</v>
      </c>
      <c r="L924" t="s">
        <v>3</v>
      </c>
    </row>
    <row r="925" spans="1:20" x14ac:dyDescent="0.25">
      <c r="A925">
        <f t="shared" si="30"/>
        <v>924</v>
      </c>
      <c r="B925">
        <f t="shared" si="31"/>
        <v>231</v>
      </c>
      <c r="C925" t="str">
        <f>INDEX('VBA code_permu_wo_repettn'!$T$3:$Y$6,COUNTIF('Profile-matrices_Condorcet'!$B$2:$B925,'Profile-matrices_Condorcet'!$B925),MATCH(INDEX('numeric possibilities'!D$3:D$1298,VLOOKUP($B925,'numeric possibilities'!$C$3:$G$1298,1)),'VBA code_permu_wo_repettn'!$T$2:$Y$2))</f>
        <v>D</v>
      </c>
      <c r="D925" t="str">
        <f>INDEX('VBA code_permu_wo_repettn'!$AA$3:$AF$6,COUNTIF('Profile-matrices_Condorcet'!$B$2:$B925,'Profile-matrices_Condorcet'!$B925),MATCH(INDEX('numeric possibilities'!E$3:E$1298,VLOOKUP($B925,'numeric possibilities'!$C$3:$G$1298,1)),'VBA code_permu_wo_repettn'!$AA$2:$AF$2))</f>
        <v>D</v>
      </c>
      <c r="E925" t="str">
        <f>INDEX('VBA code_permu_wo_repettn'!$AH$3:$AM$6,COUNTIF('Profile-matrices_Condorcet'!$B$2:$B925,'Profile-matrices_Condorcet'!$B925),MATCH(INDEX('numeric possibilities'!F$3:F$1298,VLOOKUP($B925,'numeric possibilities'!$C$3:$G$1298,1)),'VBA code_permu_wo_repettn'!$AH$2:$AM$2))</f>
        <v>D</v>
      </c>
      <c r="F925" t="str">
        <f>INDEX('VBA code_permu_wo_repettn'!$AO$3:$AT$6,COUNTIF('Profile-matrices_Condorcet'!$B$2:$B925,'Profile-matrices_Condorcet'!$B925),MATCH(INDEX('numeric possibilities'!G$3:G$1298,VLOOKUP($B925,'numeric possibilities'!$C$3:$G$1298,1)),'VBA code_permu_wo_repettn'!$AO$2:$AT$2))</f>
        <v>B</v>
      </c>
      <c r="G925" t="str">
        <f>IF(MAX(I925:L925)&gt;='numeric possibilities'!$B$4/2,INDEX('Profile-matrices_Condorcet'!I924:L924,1,MATCH(MAX('Profile-matrices_Condorcet'!I925:L925),'Profile-matrices_Condorcet'!I925:L925,0)),"NCW")</f>
        <v>C</v>
      </c>
      <c r="H925" t="s">
        <v>13</v>
      </c>
      <c r="I925" s="3">
        <f>COUNTIF($I923:$S923,I924)</f>
        <v>2</v>
      </c>
      <c r="J925" s="3">
        <f>COUNTIF($I923:$S923,J924)</f>
        <v>1</v>
      </c>
      <c r="K925" s="3">
        <f>COUNTIF($I923:$S923,K924)</f>
        <v>3</v>
      </c>
      <c r="L925" s="3">
        <f>COUNTIF($I923:$S923,L924)</f>
        <v>0</v>
      </c>
    </row>
    <row r="926" spans="1:20" x14ac:dyDescent="0.25">
      <c r="A926">
        <f t="shared" si="30"/>
        <v>925</v>
      </c>
      <c r="B926">
        <f t="shared" si="31"/>
        <v>232</v>
      </c>
      <c r="C926" t="str">
        <f>INDEX('VBA code_permu_wo_repettn'!$T$3:$Y$6,COUNTIF('Profile-matrices_Condorcet'!$B$2:$B926,'Profile-matrices_Condorcet'!$B926),MATCH(INDEX('numeric possibilities'!D$3:D$1298,VLOOKUP($B926,'numeric possibilities'!$C$3:$G$1298,1)),'VBA code_permu_wo_repettn'!$T$2:$Y$2))</f>
        <v>A</v>
      </c>
      <c r="D926" t="str">
        <f>INDEX('VBA code_permu_wo_repettn'!$AA$3:$AF$6,COUNTIF('Profile-matrices_Condorcet'!$B$2:$B926,'Profile-matrices_Condorcet'!$B926),MATCH(INDEX('numeric possibilities'!E$3:E$1298,VLOOKUP($B926,'numeric possibilities'!$C$3:$G$1298,1)),'VBA code_permu_wo_repettn'!$AA$2:$AF$2))</f>
        <v>B</v>
      </c>
      <c r="E926" t="str">
        <f>INDEX('VBA code_permu_wo_repettn'!$AH$3:$AM$6,COUNTIF('Profile-matrices_Condorcet'!$B$2:$B926,'Profile-matrices_Condorcet'!$B926),MATCH(INDEX('numeric possibilities'!F$3:F$1298,VLOOKUP($B926,'numeric possibilities'!$C$3:$G$1298,1)),'VBA code_permu_wo_repettn'!$AH$2:$AM$2))</f>
        <v>C</v>
      </c>
      <c r="F926" t="str">
        <f>INDEX('VBA code_permu_wo_repettn'!$AO$3:$AT$6,COUNTIF('Profile-matrices_Condorcet'!$B$2:$B926,'Profile-matrices_Condorcet'!$B926),MATCH(INDEX('numeric possibilities'!G$3:G$1298,VLOOKUP($B926,'numeric possibilities'!$C$3:$G$1298,1)),'VBA code_permu_wo_repettn'!$AO$2:$AT$2))</f>
        <v>D</v>
      </c>
      <c r="H926" t="s">
        <v>14</v>
      </c>
      <c r="I926" s="3">
        <f>IF(MATCH(I$1,$C926:$C929,0)&lt;(MATCH(J$1,$C926:$C929,0)),1*a_vote,0)+IF(MATCH(I$1,$D926:$D929,0)&lt;MATCH(J$1,$D926:$D929,0),1*b_vote,0)+IF(MATCH(I$1,$E926:$E929,0)&lt;MATCH(J$1,$E926:$E929,0),1*c_vote,0)+IF(MATCH(I$1,$F926:$F929,0)&lt;MATCH(J$1,$F926:$F929,0),1*d_vote,0)</f>
        <v>0.74</v>
      </c>
      <c r="J926" s="3">
        <f>IF(MATCH(I$1,$C926:$C929,0)&gt;(MATCH(J$1,$C926:$C929,0)),1*a_vote,0)+IF(MATCH(I$1,$D926:$D929,0)&gt;MATCH(J$1,$D926:$D929,0),1*b_vote,0)+IF(MATCH(I$1,$E926:$E929,0)&gt;MATCH(J$1,$E926:$E929,0),1*c_vote,0)+IF(MATCH(I$1,$F926:$F929,0)&gt;MATCH(J$1,$F926:$F929,0),1*d_vote,0)</f>
        <v>0.26</v>
      </c>
      <c r="K926" s="3">
        <f>IF(MATCH($K$1,$C926:$C929,0)&lt;(MATCH($L$1,$C926:$C929,0)),1*a_vote,0)+IF(MATCH($K$1,$D926:$D929,0)&lt;MATCH($L$1,$D926:$D929,0),1*b_vote,0)+IF(MATCH($K$1,$E926:$E929,0)&lt;MATCH($L$1,$E926:$E929,0),1*c_vote,0)+IF(MATCH($K$1,$F926:$F929,0)&lt;MATCH($L$1,$F926:$F929,0),1*d_vote,0)</f>
        <v>0.49</v>
      </c>
      <c r="L926" s="3">
        <f>IF(MATCH(K$1,$C926:$C929,0)&gt;(MATCH(L$1,$C926:$C929,0)),1*a_vote,0)+IF(MATCH(K$1,$D926:$D929,0)&gt;MATCH(L$1,$D926:$D929,0),1*b_vote,0)+IF(MATCH(K$1,$E926:$E929,0)&gt;MATCH(L$1,$E926:$E929,0),1*c_vote,0)+IF(MATCH(K$1,$F926:$F929,0)&gt;MATCH(L$1,$F926:$F929,0),1*d_vote,0)</f>
        <v>0.51</v>
      </c>
      <c r="M926" s="3">
        <f>IF(MATCH($M$1,$C926:$C929,0)&lt;(MATCH($N$1,$C926:$C929,0)),1*a_vote,0)+IF(MATCH($M$1,$D926:$D929,0)&lt;MATCH($N$1,$D926:$D929,0),1*b_vote,0)+IF(MATCH($M$1,$E926:$E929,0)&lt;MATCH($N$1,$E926:$E929,0),1*c_vote,0)+IF(MATCH($M$1,$F926:$F929,0)&lt;MATCH($N$1,$F926:$F929,0),1*d_vote,0)</f>
        <v>0.78</v>
      </c>
      <c r="N926" s="3">
        <f>IF(MATCH(M$1,$C926:$C929,0)&gt;(MATCH(N$1,$C926:$C929,0)),1*a_vote,0)+IF(MATCH(M$1,$D926:$D929,0)&gt;MATCH(N$1,$D926:$D929,0),1*b_vote,0)+IF(MATCH(M$1,$E926:$E929,0)&gt;MATCH(N$1,$E926:$E929,0),1*c_vote,0)+IF(MATCH(M$1,$F926:$F929,0)&gt;MATCH(N$1,$F926:$F929,0),1*d_vote,0)</f>
        <v>0.21999999999999997</v>
      </c>
      <c r="O926" s="3">
        <f>IF(MATCH($O$1,$C926:$C929,0)&lt;(MATCH($P$1,$C926:$C929,0)),1*a_vote,0)+IF(MATCH($O$1,$D926:$D929,0)&lt;MATCH($P$1,$D926:$D929,0),1*b_vote,0)+IF(MATCH($O$1,$E926:$E929,0)&lt;MATCH($P$1,$E926:$E929,0),1*c_vote,0)+IF(MATCH($O$1,$F926:$F929,0)&lt;MATCH($P$1,$F926:$F929,0),1*d_vote,0)</f>
        <v>0.26</v>
      </c>
      <c r="P926" s="3">
        <f>IF(MATCH(O$1,$C926:$C929,0)&gt;(MATCH(P$1,$C926:$C929,0)),1*a_vote,0)+IF(MATCH(O$1,$D926:$D929,0)&gt;MATCH(P$1,$D926:$D929,0),1*b_vote,0)+IF(MATCH(O$1,$E926:$E929,0)&gt;MATCH(P$1,$E926:$E929,0),1*c_vote,0)+IF(MATCH(O$1,$F926:$F929,0)&gt;MATCH(P$1,$F926:$F929,0),1*d_vote,0)</f>
        <v>0.74</v>
      </c>
      <c r="Q926" s="3">
        <f>IF(MATCH($Q$1,$C926:$C929,0)&lt;(MATCH($R$1,$C926:$C929,0)),1*a_vote,0)+IF(MATCH($Q$1,$D926:$D929,0)&lt;MATCH($R$1,$D926:$D929,0),1*b_vote,0)+IF(MATCH($Q$1,$E926:$E929,0)&lt;MATCH($R$1,$E926:$E929,0),1*c_vote,0)+IF(MATCH($Q$1,$F926:$F929,0)&lt;MATCH($R$1,$F926:$F929,0),1*d_vote,0)</f>
        <v>0.51</v>
      </c>
      <c r="R926" s="3">
        <f>IF(MATCH(Q$1,$C926:$C929,0)&gt;(MATCH(R$1,$C926:$C929,0)),1*a_vote,0)+IF(MATCH(Q$1,$D926:$D929,0)&gt;MATCH(R$1,$D926:$D929,0),1*b_vote,0)+IF(MATCH(Q$1,$E926:$E929,0)&gt;MATCH(R$1,$E926:$E929,0),1*c_vote,0)+IF(MATCH(Q$1,$F926:$F929,0)&gt;MATCH(R$1,$F926:$F929,0),1*d_vote,0)</f>
        <v>0.49</v>
      </c>
      <c r="S926" s="3">
        <f>IF(MATCH($S$1,$C926:$C929,0)&lt;(MATCH($T$1,$C926:$C929,0)),1*a_vote,0)+IF(MATCH($S$1,$D926:$D929,0)&lt;MATCH($T$1,$D926:$D929,0),1*b_vote,0)+IF(MATCH($S$1,$E926:$E929,0)&lt;MATCH($T$1,$E926:$E929,0),1*c_vote,0)+IF(MATCH($S$1,$F926:$F929,0)&lt;MATCH($T$1,$F926:$F929,0),1*d_vote,0)</f>
        <v>0.78</v>
      </c>
      <c r="T926" s="3">
        <f>IF(MATCH(S$1,$C926:$C929,0)&gt;(MATCH(T$1,$C926:$C929,0)),1*a_vote,0)+IF(MATCH(S$1,$D926:$D929,0)&gt;MATCH(T$1,$D926:$D929,0),1*b_vote,0)+IF(MATCH(S$1,$E926:$E929,0)&gt;MATCH(T$1,$E926:$E929,0),1*c_vote,0)+IF(MATCH(S$1,$F926:$F929,0)&gt;MATCH(T$1,$F926:$F929,0),1*d_vote,0)</f>
        <v>0.21999999999999997</v>
      </c>
    </row>
    <row r="927" spans="1:20" x14ac:dyDescent="0.25">
      <c r="A927">
        <f t="shared" si="30"/>
        <v>926</v>
      </c>
      <c r="B927">
        <f t="shared" si="31"/>
        <v>232</v>
      </c>
      <c r="C927" t="str">
        <f>INDEX('VBA code_permu_wo_repettn'!$T$3:$Y$6,COUNTIF('Profile-matrices_Condorcet'!$B$2:$B927,'Profile-matrices_Condorcet'!$B927),MATCH(INDEX('numeric possibilities'!D$3:D$1298,VLOOKUP($B927,'numeric possibilities'!$C$3:$G$1298,1)),'VBA code_permu_wo_repettn'!$T$2:$Y$2))</f>
        <v>C</v>
      </c>
      <c r="D927" t="str">
        <f>INDEX('VBA code_permu_wo_repettn'!$AA$3:$AF$6,COUNTIF('Profile-matrices_Condorcet'!$B$2:$B927,'Profile-matrices_Condorcet'!$B927),MATCH(INDEX('numeric possibilities'!E$3:E$1298,VLOOKUP($B927,'numeric possibilities'!$C$3:$G$1298,1)),'VBA code_permu_wo_repettn'!$AA$2:$AF$2))</f>
        <v>C</v>
      </c>
      <c r="E927" t="str">
        <f>INDEX('VBA code_permu_wo_repettn'!$AH$3:$AM$6,COUNTIF('Profile-matrices_Condorcet'!$B$2:$B927,'Profile-matrices_Condorcet'!$B927),MATCH(INDEX('numeric possibilities'!F$3:F$1298,VLOOKUP($B927,'numeric possibilities'!$C$3:$G$1298,1)),'VBA code_permu_wo_repettn'!$AH$2:$AM$2))</f>
        <v>A</v>
      </c>
      <c r="F927" t="str">
        <f>INDEX('VBA code_permu_wo_repettn'!$AO$3:$AT$6,COUNTIF('Profile-matrices_Condorcet'!$B$2:$B927,'Profile-matrices_Condorcet'!$B927),MATCH(INDEX('numeric possibilities'!G$3:G$1298,VLOOKUP($B927,'numeric possibilities'!$C$3:$G$1298,1)),'VBA code_permu_wo_repettn'!$AO$2:$AT$2))</f>
        <v>A</v>
      </c>
      <c r="H927" t="s">
        <v>15</v>
      </c>
      <c r="I927" t="str">
        <f>IF(I926&gt;J926,$I$1,IF(I926&lt;J926,$J$1,0))</f>
        <v>A</v>
      </c>
      <c r="K927" t="str">
        <f>IF(K926&gt;L926,$K$1,IF(K926&lt;L926,$L$1,0))</f>
        <v>C</v>
      </c>
      <c r="M927" t="str">
        <f>IF(M926&gt;N926,$M$1,IF(M926&lt;N926,$N$1,0))</f>
        <v>A</v>
      </c>
      <c r="O927" t="str">
        <f>IF(O926&gt;P926,$O$1,IF(O926&lt;P926,$P$1,0))</f>
        <v>C</v>
      </c>
      <c r="Q927" t="str">
        <f>IF(Q926&gt;R926,$Q$1,IF(Q926&lt;R926,$R$1,0))</f>
        <v>B</v>
      </c>
      <c r="S927" t="str">
        <f>IF(S926&gt;T926,$S$1,IF(S926&lt;T926,$T$1,0))</f>
        <v>C</v>
      </c>
    </row>
    <row r="928" spans="1:20" x14ac:dyDescent="0.25">
      <c r="A928">
        <f t="shared" si="30"/>
        <v>927</v>
      </c>
      <c r="B928">
        <f t="shared" si="31"/>
        <v>232</v>
      </c>
      <c r="C928" t="str">
        <f>INDEX('VBA code_permu_wo_repettn'!$T$3:$Y$6,COUNTIF('Profile-matrices_Condorcet'!$B$2:$B928,'Profile-matrices_Condorcet'!$B928),MATCH(INDEX('numeric possibilities'!D$3:D$1298,VLOOKUP($B928,'numeric possibilities'!$C$3:$G$1298,1)),'VBA code_permu_wo_repettn'!$T$2:$Y$2))</f>
        <v>D</v>
      </c>
      <c r="D928" t="str">
        <f>INDEX('VBA code_permu_wo_repettn'!$AA$3:$AF$6,COUNTIF('Profile-matrices_Condorcet'!$B$2:$B928,'Profile-matrices_Condorcet'!$B928),MATCH(INDEX('numeric possibilities'!E$3:E$1298,VLOOKUP($B928,'numeric possibilities'!$C$3:$G$1298,1)),'VBA code_permu_wo_repettn'!$AA$2:$AF$2))</f>
        <v>A</v>
      </c>
      <c r="E928" t="str">
        <f>INDEX('VBA code_permu_wo_repettn'!$AH$3:$AM$6,COUNTIF('Profile-matrices_Condorcet'!$B$2:$B928,'Profile-matrices_Condorcet'!$B928),MATCH(INDEX('numeric possibilities'!F$3:F$1298,VLOOKUP($B928,'numeric possibilities'!$C$3:$G$1298,1)),'VBA code_permu_wo_repettn'!$AH$2:$AM$2))</f>
        <v>B</v>
      </c>
      <c r="F928" t="str">
        <f>INDEX('VBA code_permu_wo_repettn'!$AO$3:$AT$6,COUNTIF('Profile-matrices_Condorcet'!$B$2:$B928,'Profile-matrices_Condorcet'!$B928),MATCH(INDEX('numeric possibilities'!G$3:G$1298,VLOOKUP($B928,'numeric possibilities'!$C$3:$G$1298,1)),'VBA code_permu_wo_repettn'!$AO$2:$AT$2))</f>
        <v>C</v>
      </c>
      <c r="I928" t="s">
        <v>0</v>
      </c>
      <c r="J928" t="s">
        <v>1</v>
      </c>
      <c r="K928" t="s">
        <v>2</v>
      </c>
      <c r="L928" t="s">
        <v>3</v>
      </c>
    </row>
    <row r="929" spans="1:20" x14ac:dyDescent="0.25">
      <c r="A929">
        <f t="shared" si="30"/>
        <v>928</v>
      </c>
      <c r="B929">
        <f t="shared" si="31"/>
        <v>232</v>
      </c>
      <c r="C929" t="str">
        <f>INDEX('VBA code_permu_wo_repettn'!$T$3:$Y$6,COUNTIF('Profile-matrices_Condorcet'!$B$2:$B929,'Profile-matrices_Condorcet'!$B929),MATCH(INDEX('numeric possibilities'!D$3:D$1298,VLOOKUP($B929,'numeric possibilities'!$C$3:$G$1298,1)),'VBA code_permu_wo_repettn'!$T$2:$Y$2))</f>
        <v>B</v>
      </c>
      <c r="D929" t="str">
        <f>INDEX('VBA code_permu_wo_repettn'!$AA$3:$AF$6,COUNTIF('Profile-matrices_Condorcet'!$B$2:$B929,'Profile-matrices_Condorcet'!$B929),MATCH(INDEX('numeric possibilities'!E$3:E$1298,VLOOKUP($B929,'numeric possibilities'!$C$3:$G$1298,1)),'VBA code_permu_wo_repettn'!$AA$2:$AF$2))</f>
        <v>D</v>
      </c>
      <c r="E929" t="str">
        <f>INDEX('VBA code_permu_wo_repettn'!$AH$3:$AM$6,COUNTIF('Profile-matrices_Condorcet'!$B$2:$B929,'Profile-matrices_Condorcet'!$B929),MATCH(INDEX('numeric possibilities'!F$3:F$1298,VLOOKUP($B929,'numeric possibilities'!$C$3:$G$1298,1)),'VBA code_permu_wo_repettn'!$AH$2:$AM$2))</f>
        <v>D</v>
      </c>
      <c r="F929" t="str">
        <f>INDEX('VBA code_permu_wo_repettn'!$AO$3:$AT$6,COUNTIF('Profile-matrices_Condorcet'!$B$2:$B929,'Profile-matrices_Condorcet'!$B929),MATCH(INDEX('numeric possibilities'!G$3:G$1298,VLOOKUP($B929,'numeric possibilities'!$C$3:$G$1298,1)),'VBA code_permu_wo_repettn'!$AO$2:$AT$2))</f>
        <v>B</v>
      </c>
      <c r="G929" t="str">
        <f>IF(MAX(I929:L929)&gt;='numeric possibilities'!$B$4/2,INDEX('Profile-matrices_Condorcet'!I928:L928,1,MATCH(MAX('Profile-matrices_Condorcet'!I929:L929),'Profile-matrices_Condorcet'!I929:L929,0)),"NCW")</f>
        <v>C</v>
      </c>
      <c r="H929" t="s">
        <v>13</v>
      </c>
      <c r="I929" s="3">
        <f>COUNTIF($I927:$S927,I928)</f>
        <v>2</v>
      </c>
      <c r="J929" s="3">
        <f>COUNTIF($I927:$S927,J928)</f>
        <v>1</v>
      </c>
      <c r="K929" s="3">
        <f>COUNTIF($I927:$S927,K928)</f>
        <v>3</v>
      </c>
      <c r="L929" s="3">
        <f>COUNTIF($I927:$S927,L928)</f>
        <v>0</v>
      </c>
    </row>
    <row r="930" spans="1:20" x14ac:dyDescent="0.25">
      <c r="A930">
        <f t="shared" si="30"/>
        <v>929</v>
      </c>
      <c r="B930">
        <f t="shared" si="31"/>
        <v>233</v>
      </c>
      <c r="C930" t="str">
        <f>INDEX('VBA code_permu_wo_repettn'!$T$3:$Y$6,COUNTIF('Profile-matrices_Condorcet'!$B$2:$B930,'Profile-matrices_Condorcet'!$B930),MATCH(INDEX('numeric possibilities'!D$3:D$1298,VLOOKUP($B930,'numeric possibilities'!$C$3:$G$1298,1)),'VBA code_permu_wo_repettn'!$T$2:$Y$2))</f>
        <v>A</v>
      </c>
      <c r="D930" t="str">
        <f>INDEX('VBA code_permu_wo_repettn'!$AA$3:$AF$6,COUNTIF('Profile-matrices_Condorcet'!$B$2:$B930,'Profile-matrices_Condorcet'!$B930),MATCH(INDEX('numeric possibilities'!E$3:E$1298,VLOOKUP($B930,'numeric possibilities'!$C$3:$G$1298,1)),'VBA code_permu_wo_repettn'!$AA$2:$AF$2))</f>
        <v>B</v>
      </c>
      <c r="E930" t="str">
        <f>INDEX('VBA code_permu_wo_repettn'!$AH$3:$AM$6,COUNTIF('Profile-matrices_Condorcet'!$B$2:$B930,'Profile-matrices_Condorcet'!$B930),MATCH(INDEX('numeric possibilities'!F$3:F$1298,VLOOKUP($B930,'numeric possibilities'!$C$3:$G$1298,1)),'VBA code_permu_wo_repettn'!$AH$2:$AM$2))</f>
        <v>C</v>
      </c>
      <c r="F930" t="str">
        <f>INDEX('VBA code_permu_wo_repettn'!$AO$3:$AT$6,COUNTIF('Profile-matrices_Condorcet'!$B$2:$B930,'Profile-matrices_Condorcet'!$B930),MATCH(INDEX('numeric possibilities'!G$3:G$1298,VLOOKUP($B930,'numeric possibilities'!$C$3:$G$1298,1)),'VBA code_permu_wo_repettn'!$AO$2:$AT$2))</f>
        <v>D</v>
      </c>
      <c r="H930" t="s">
        <v>14</v>
      </c>
      <c r="I930" s="3">
        <f>IF(MATCH(I$1,$C930:$C933,0)&lt;(MATCH(J$1,$C930:$C933,0)),1*a_vote,0)+IF(MATCH(I$1,$D930:$D933,0)&lt;MATCH(J$1,$D930:$D933,0),1*b_vote,0)+IF(MATCH(I$1,$E930:$E933,0)&lt;MATCH(J$1,$E930:$E933,0),1*c_vote,0)+IF(MATCH(I$1,$F930:$F933,0)&lt;MATCH(J$1,$F930:$F933,0),1*d_vote,0)</f>
        <v>0.74</v>
      </c>
      <c r="J930" s="3">
        <f>IF(MATCH(I$1,$C930:$C933,0)&gt;(MATCH(J$1,$C930:$C933,0)),1*a_vote,0)+IF(MATCH(I$1,$D930:$D933,0)&gt;MATCH(J$1,$D930:$D933,0),1*b_vote,0)+IF(MATCH(I$1,$E930:$E933,0)&gt;MATCH(J$1,$E930:$E933,0),1*c_vote,0)+IF(MATCH(I$1,$F930:$F933,0)&gt;MATCH(J$1,$F930:$F933,0),1*d_vote,0)</f>
        <v>0.26</v>
      </c>
      <c r="K930" s="3">
        <f>IF(MATCH($K$1,$C930:$C933,0)&lt;(MATCH($L$1,$C930:$C933,0)),1*a_vote,0)+IF(MATCH($K$1,$D930:$D933,0)&lt;MATCH($L$1,$D930:$D933,0),1*b_vote,0)+IF(MATCH($K$1,$E930:$E933,0)&lt;MATCH($L$1,$E930:$E933,0),1*c_vote,0)+IF(MATCH($K$1,$F930:$F933,0)&lt;MATCH($L$1,$F930:$F933,0),1*d_vote,0)</f>
        <v>0.49</v>
      </c>
      <c r="L930" s="3">
        <f>IF(MATCH(K$1,$C930:$C933,0)&gt;(MATCH(L$1,$C930:$C933,0)),1*a_vote,0)+IF(MATCH(K$1,$D930:$D933,0)&gt;MATCH(L$1,$D930:$D933,0),1*b_vote,0)+IF(MATCH(K$1,$E930:$E933,0)&gt;MATCH(L$1,$E930:$E933,0),1*c_vote,0)+IF(MATCH(K$1,$F930:$F933,0)&gt;MATCH(L$1,$F930:$F933,0),1*d_vote,0)</f>
        <v>0.51</v>
      </c>
      <c r="M930" s="3">
        <f>IF(MATCH($M$1,$C930:$C933,0)&lt;(MATCH($N$1,$C930:$C933,0)),1*a_vote,0)+IF(MATCH($M$1,$D930:$D933,0)&lt;MATCH($N$1,$D930:$D933,0),1*b_vote,0)+IF(MATCH($M$1,$E930:$E933,0)&lt;MATCH($N$1,$E930:$E933,0),1*c_vote,0)+IF(MATCH($M$1,$F930:$F933,0)&lt;MATCH($N$1,$F930:$F933,0),1*d_vote,0)</f>
        <v>0.78</v>
      </c>
      <c r="N930" s="3">
        <f>IF(MATCH(M$1,$C930:$C933,0)&gt;(MATCH(N$1,$C930:$C933,0)),1*a_vote,0)+IF(MATCH(M$1,$D930:$D933,0)&gt;MATCH(N$1,$D930:$D933,0),1*b_vote,0)+IF(MATCH(M$1,$E930:$E933,0)&gt;MATCH(N$1,$E930:$E933,0),1*c_vote,0)+IF(MATCH(M$1,$F930:$F933,0)&gt;MATCH(N$1,$F930:$F933,0),1*d_vote,0)</f>
        <v>0.21999999999999997</v>
      </c>
      <c r="O930" s="3">
        <f>IF(MATCH($O$1,$C930:$C933,0)&lt;(MATCH($P$1,$C930:$C933,0)),1*a_vote,0)+IF(MATCH($O$1,$D930:$D933,0)&lt;MATCH($P$1,$D930:$D933,0),1*b_vote,0)+IF(MATCH($O$1,$E930:$E933,0)&lt;MATCH($P$1,$E930:$E933,0),1*c_vote,0)+IF(MATCH($O$1,$F930:$F933,0)&lt;MATCH($P$1,$F930:$F933,0),1*d_vote,0)</f>
        <v>0.53</v>
      </c>
      <c r="P930" s="3">
        <f>IF(MATCH(O$1,$C930:$C933,0)&gt;(MATCH(P$1,$C930:$C933,0)),1*a_vote,0)+IF(MATCH(O$1,$D930:$D933,0)&gt;MATCH(P$1,$D930:$D933,0),1*b_vote,0)+IF(MATCH(O$1,$E930:$E933,0)&gt;MATCH(P$1,$E930:$E933,0),1*c_vote,0)+IF(MATCH(O$1,$F930:$F933,0)&gt;MATCH(P$1,$F930:$F933,0),1*d_vote,0)</f>
        <v>0.47</v>
      </c>
      <c r="Q930" s="3">
        <f>IF(MATCH($Q$1,$C930:$C933,0)&lt;(MATCH($R$1,$C930:$C933,0)),1*a_vote,0)+IF(MATCH($Q$1,$D930:$D933,0)&lt;MATCH($R$1,$D930:$D933,0),1*b_vote,0)+IF(MATCH($Q$1,$E930:$E933,0)&lt;MATCH($R$1,$E930:$E933,0),1*c_vote,0)+IF(MATCH($Q$1,$F930:$F933,0)&lt;MATCH($R$1,$F930:$F933,0),1*d_vote,0)</f>
        <v>0.51</v>
      </c>
      <c r="R930" s="3">
        <f>IF(MATCH(Q$1,$C930:$C933,0)&gt;(MATCH(R$1,$C930:$C933,0)),1*a_vote,0)+IF(MATCH(Q$1,$D930:$D933,0)&gt;MATCH(R$1,$D930:$D933,0),1*b_vote,0)+IF(MATCH(Q$1,$E930:$E933,0)&gt;MATCH(R$1,$E930:$E933,0),1*c_vote,0)+IF(MATCH(Q$1,$F930:$F933,0)&gt;MATCH(R$1,$F930:$F933,0),1*d_vote,0)</f>
        <v>0.49</v>
      </c>
      <c r="S930" s="3">
        <f>IF(MATCH($S$1,$C930:$C933,0)&lt;(MATCH($T$1,$C930:$C933,0)),1*a_vote,0)+IF(MATCH($S$1,$D930:$D933,0)&lt;MATCH($T$1,$D930:$D933,0),1*b_vote,0)+IF(MATCH($S$1,$E930:$E933,0)&lt;MATCH($T$1,$E930:$E933,0),1*c_vote,0)+IF(MATCH($S$1,$F930:$F933,0)&lt;MATCH($T$1,$F930:$F933,0),1*d_vote,0)</f>
        <v>0.51</v>
      </c>
      <c r="T930" s="3">
        <f>IF(MATCH(S$1,$C930:$C933,0)&gt;(MATCH(T$1,$C930:$C933,0)),1*a_vote,0)+IF(MATCH(S$1,$D930:$D933,0)&gt;MATCH(T$1,$D930:$D933,0),1*b_vote,0)+IF(MATCH(S$1,$E930:$E933,0)&gt;MATCH(T$1,$E930:$E933,0),1*c_vote,0)+IF(MATCH(S$1,$F930:$F933,0)&gt;MATCH(T$1,$F930:$F933,0),1*d_vote,0)</f>
        <v>0.49</v>
      </c>
    </row>
    <row r="931" spans="1:20" x14ac:dyDescent="0.25">
      <c r="A931">
        <f t="shared" si="30"/>
        <v>930</v>
      </c>
      <c r="B931">
        <f t="shared" si="31"/>
        <v>233</v>
      </c>
      <c r="C931" t="str">
        <f>INDEX('VBA code_permu_wo_repettn'!$T$3:$Y$6,COUNTIF('Profile-matrices_Condorcet'!$B$2:$B931,'Profile-matrices_Condorcet'!$B931),MATCH(INDEX('numeric possibilities'!D$3:D$1298,VLOOKUP($B931,'numeric possibilities'!$C$3:$G$1298,1)),'VBA code_permu_wo_repettn'!$T$2:$Y$2))</f>
        <v>D</v>
      </c>
      <c r="D931" t="str">
        <f>INDEX('VBA code_permu_wo_repettn'!$AA$3:$AF$6,COUNTIF('Profile-matrices_Condorcet'!$B$2:$B931,'Profile-matrices_Condorcet'!$B931),MATCH(INDEX('numeric possibilities'!E$3:E$1298,VLOOKUP($B931,'numeric possibilities'!$C$3:$G$1298,1)),'VBA code_permu_wo_repettn'!$AA$2:$AF$2))</f>
        <v>C</v>
      </c>
      <c r="E931" t="str">
        <f>INDEX('VBA code_permu_wo_repettn'!$AH$3:$AM$6,COUNTIF('Profile-matrices_Condorcet'!$B$2:$B931,'Profile-matrices_Condorcet'!$B931),MATCH(INDEX('numeric possibilities'!F$3:F$1298,VLOOKUP($B931,'numeric possibilities'!$C$3:$G$1298,1)),'VBA code_permu_wo_repettn'!$AH$2:$AM$2))</f>
        <v>A</v>
      </c>
      <c r="F931" t="str">
        <f>INDEX('VBA code_permu_wo_repettn'!$AO$3:$AT$6,COUNTIF('Profile-matrices_Condorcet'!$B$2:$B931,'Profile-matrices_Condorcet'!$B931),MATCH(INDEX('numeric possibilities'!G$3:G$1298,VLOOKUP($B931,'numeric possibilities'!$C$3:$G$1298,1)),'VBA code_permu_wo_repettn'!$AO$2:$AT$2))</f>
        <v>A</v>
      </c>
      <c r="H931" t="s">
        <v>15</v>
      </c>
      <c r="I931" t="str">
        <f>IF(I930&gt;J930,$I$1,IF(I930&lt;J930,$J$1,0))</f>
        <v>A</v>
      </c>
      <c r="K931" t="str">
        <f>IF(K930&gt;L930,$K$1,IF(K930&lt;L930,$L$1,0))</f>
        <v>C</v>
      </c>
      <c r="M931" t="str">
        <f>IF(M930&gt;N930,$M$1,IF(M930&lt;N930,$N$1,0))</f>
        <v>A</v>
      </c>
      <c r="O931" t="str">
        <f>IF(O930&gt;P930,$O$1,IF(O930&lt;P930,$P$1,0))</f>
        <v>B</v>
      </c>
      <c r="Q931" t="str">
        <f>IF(Q930&gt;R930,$Q$1,IF(Q930&lt;R930,$R$1,0))</f>
        <v>B</v>
      </c>
      <c r="S931" t="str">
        <f>IF(S930&gt;T930,$S$1,IF(S930&lt;T930,$T$1,0))</f>
        <v>C</v>
      </c>
    </row>
    <row r="932" spans="1:20" x14ac:dyDescent="0.25">
      <c r="A932">
        <f t="shared" si="30"/>
        <v>931</v>
      </c>
      <c r="B932">
        <f t="shared" si="31"/>
        <v>233</v>
      </c>
      <c r="C932" t="str">
        <f>INDEX('VBA code_permu_wo_repettn'!$T$3:$Y$6,COUNTIF('Profile-matrices_Condorcet'!$B$2:$B932,'Profile-matrices_Condorcet'!$B932),MATCH(INDEX('numeric possibilities'!D$3:D$1298,VLOOKUP($B932,'numeric possibilities'!$C$3:$G$1298,1)),'VBA code_permu_wo_repettn'!$T$2:$Y$2))</f>
        <v>B</v>
      </c>
      <c r="D932" t="str">
        <f>INDEX('VBA code_permu_wo_repettn'!$AA$3:$AF$6,COUNTIF('Profile-matrices_Condorcet'!$B$2:$B932,'Profile-matrices_Condorcet'!$B932),MATCH(INDEX('numeric possibilities'!E$3:E$1298,VLOOKUP($B932,'numeric possibilities'!$C$3:$G$1298,1)),'VBA code_permu_wo_repettn'!$AA$2:$AF$2))</f>
        <v>A</v>
      </c>
      <c r="E932" t="str">
        <f>INDEX('VBA code_permu_wo_repettn'!$AH$3:$AM$6,COUNTIF('Profile-matrices_Condorcet'!$B$2:$B932,'Profile-matrices_Condorcet'!$B932),MATCH(INDEX('numeric possibilities'!F$3:F$1298,VLOOKUP($B932,'numeric possibilities'!$C$3:$G$1298,1)),'VBA code_permu_wo_repettn'!$AH$2:$AM$2))</f>
        <v>B</v>
      </c>
      <c r="F932" t="str">
        <f>INDEX('VBA code_permu_wo_repettn'!$AO$3:$AT$6,COUNTIF('Profile-matrices_Condorcet'!$B$2:$B932,'Profile-matrices_Condorcet'!$B932),MATCH(INDEX('numeric possibilities'!G$3:G$1298,VLOOKUP($B932,'numeric possibilities'!$C$3:$G$1298,1)),'VBA code_permu_wo_repettn'!$AO$2:$AT$2))</f>
        <v>C</v>
      </c>
      <c r="I932" t="s">
        <v>0</v>
      </c>
      <c r="J932" t="s">
        <v>1</v>
      </c>
      <c r="K932" t="s">
        <v>2</v>
      </c>
      <c r="L932" t="s">
        <v>3</v>
      </c>
    </row>
    <row r="933" spans="1:20" x14ac:dyDescent="0.25">
      <c r="A933">
        <f t="shared" si="30"/>
        <v>932</v>
      </c>
      <c r="B933">
        <f t="shared" si="31"/>
        <v>233</v>
      </c>
      <c r="C933" t="str">
        <f>INDEX('VBA code_permu_wo_repettn'!$T$3:$Y$6,COUNTIF('Profile-matrices_Condorcet'!$B$2:$B933,'Profile-matrices_Condorcet'!$B933),MATCH(INDEX('numeric possibilities'!D$3:D$1298,VLOOKUP($B933,'numeric possibilities'!$C$3:$G$1298,1)),'VBA code_permu_wo_repettn'!$T$2:$Y$2))</f>
        <v>C</v>
      </c>
      <c r="D933" t="str">
        <f>INDEX('VBA code_permu_wo_repettn'!$AA$3:$AF$6,COUNTIF('Profile-matrices_Condorcet'!$B$2:$B933,'Profile-matrices_Condorcet'!$B933),MATCH(INDEX('numeric possibilities'!E$3:E$1298,VLOOKUP($B933,'numeric possibilities'!$C$3:$G$1298,1)),'VBA code_permu_wo_repettn'!$AA$2:$AF$2))</f>
        <v>D</v>
      </c>
      <c r="E933" t="str">
        <f>INDEX('VBA code_permu_wo_repettn'!$AH$3:$AM$6,COUNTIF('Profile-matrices_Condorcet'!$B$2:$B933,'Profile-matrices_Condorcet'!$B933),MATCH(INDEX('numeric possibilities'!F$3:F$1298,VLOOKUP($B933,'numeric possibilities'!$C$3:$G$1298,1)),'VBA code_permu_wo_repettn'!$AH$2:$AM$2))</f>
        <v>D</v>
      </c>
      <c r="F933" t="str">
        <f>INDEX('VBA code_permu_wo_repettn'!$AO$3:$AT$6,COUNTIF('Profile-matrices_Condorcet'!$B$2:$B933,'Profile-matrices_Condorcet'!$B933),MATCH(INDEX('numeric possibilities'!G$3:G$1298,VLOOKUP($B933,'numeric possibilities'!$C$3:$G$1298,1)),'VBA code_permu_wo_repettn'!$AO$2:$AT$2))</f>
        <v>B</v>
      </c>
      <c r="G933" t="str">
        <f>IF(MAX(I933:L933)&gt;='numeric possibilities'!$B$4/2,INDEX('Profile-matrices_Condorcet'!I932:L932,1,MATCH(MAX('Profile-matrices_Condorcet'!I933:L933),'Profile-matrices_Condorcet'!I933:L933,0)),"NCW")</f>
        <v>NCW</v>
      </c>
      <c r="H933" t="s">
        <v>13</v>
      </c>
      <c r="I933" s="3">
        <f>COUNTIF($I931:$S931,I932)</f>
        <v>2</v>
      </c>
      <c r="J933" s="3">
        <f>COUNTIF($I931:$S931,J932)</f>
        <v>2</v>
      </c>
      <c r="K933" s="3">
        <f>COUNTIF($I931:$S931,K932)</f>
        <v>2</v>
      </c>
      <c r="L933" s="3">
        <f>COUNTIF($I931:$S931,L932)</f>
        <v>0</v>
      </c>
    </row>
    <row r="934" spans="1:20" x14ac:dyDescent="0.25">
      <c r="A934">
        <f t="shared" si="30"/>
        <v>933</v>
      </c>
      <c r="B934">
        <f t="shared" si="31"/>
        <v>234</v>
      </c>
      <c r="C934" t="str">
        <f>INDEX('VBA code_permu_wo_repettn'!$T$3:$Y$6,COUNTIF('Profile-matrices_Condorcet'!$B$2:$B934,'Profile-matrices_Condorcet'!$B934),MATCH(INDEX('numeric possibilities'!D$3:D$1298,VLOOKUP($B934,'numeric possibilities'!$C$3:$G$1298,1)),'VBA code_permu_wo_repettn'!$T$2:$Y$2))</f>
        <v>A</v>
      </c>
      <c r="D934" t="str">
        <f>INDEX('VBA code_permu_wo_repettn'!$AA$3:$AF$6,COUNTIF('Profile-matrices_Condorcet'!$B$2:$B934,'Profile-matrices_Condorcet'!$B934),MATCH(INDEX('numeric possibilities'!E$3:E$1298,VLOOKUP($B934,'numeric possibilities'!$C$3:$G$1298,1)),'VBA code_permu_wo_repettn'!$AA$2:$AF$2))</f>
        <v>B</v>
      </c>
      <c r="E934" t="str">
        <f>INDEX('VBA code_permu_wo_repettn'!$AH$3:$AM$6,COUNTIF('Profile-matrices_Condorcet'!$B$2:$B934,'Profile-matrices_Condorcet'!$B934),MATCH(INDEX('numeric possibilities'!F$3:F$1298,VLOOKUP($B934,'numeric possibilities'!$C$3:$G$1298,1)),'VBA code_permu_wo_repettn'!$AH$2:$AM$2))</f>
        <v>C</v>
      </c>
      <c r="F934" t="str">
        <f>INDEX('VBA code_permu_wo_repettn'!$AO$3:$AT$6,COUNTIF('Profile-matrices_Condorcet'!$B$2:$B934,'Profile-matrices_Condorcet'!$B934),MATCH(INDEX('numeric possibilities'!G$3:G$1298,VLOOKUP($B934,'numeric possibilities'!$C$3:$G$1298,1)),'VBA code_permu_wo_repettn'!$AO$2:$AT$2))</f>
        <v>D</v>
      </c>
      <c r="H934" t="s">
        <v>14</v>
      </c>
      <c r="I934" s="3">
        <f>IF(MATCH(I$1,$C934:$C937,0)&lt;(MATCH(J$1,$C934:$C937,0)),1*a_vote,0)+IF(MATCH(I$1,$D934:$D937,0)&lt;MATCH(J$1,$D934:$D937,0),1*b_vote,0)+IF(MATCH(I$1,$E934:$E937,0)&lt;MATCH(J$1,$E934:$E937,0),1*c_vote,0)+IF(MATCH(I$1,$F934:$F937,0)&lt;MATCH(J$1,$F934:$F937,0),1*d_vote,0)</f>
        <v>0.74</v>
      </c>
      <c r="J934" s="3">
        <f>IF(MATCH(I$1,$C934:$C937,0)&gt;(MATCH(J$1,$C934:$C937,0)),1*a_vote,0)+IF(MATCH(I$1,$D934:$D937,0)&gt;MATCH(J$1,$D934:$D937,0),1*b_vote,0)+IF(MATCH(I$1,$E934:$E937,0)&gt;MATCH(J$1,$E934:$E937,0),1*c_vote,0)+IF(MATCH(I$1,$F934:$F937,0)&gt;MATCH(J$1,$F934:$F937,0),1*d_vote,0)</f>
        <v>0.26</v>
      </c>
      <c r="K934" s="3">
        <f>IF(MATCH($K$1,$C934:$C937,0)&lt;(MATCH($L$1,$C934:$C937,0)),1*a_vote,0)+IF(MATCH($K$1,$D934:$D937,0)&lt;MATCH($L$1,$D934:$D937,0),1*b_vote,0)+IF(MATCH($K$1,$E934:$E937,0)&lt;MATCH($L$1,$E934:$E937,0),1*c_vote,0)+IF(MATCH($K$1,$F934:$F937,0)&lt;MATCH($L$1,$F934:$F937,0),1*d_vote,0)</f>
        <v>0.49</v>
      </c>
      <c r="L934" s="3">
        <f>IF(MATCH(K$1,$C934:$C937,0)&gt;(MATCH(L$1,$C934:$C937,0)),1*a_vote,0)+IF(MATCH(K$1,$D934:$D937,0)&gt;MATCH(L$1,$D934:$D937,0),1*b_vote,0)+IF(MATCH(K$1,$E934:$E937,0)&gt;MATCH(L$1,$E934:$E937,0),1*c_vote,0)+IF(MATCH(K$1,$F934:$F937,0)&gt;MATCH(L$1,$F934:$F937,0),1*d_vote,0)</f>
        <v>0.51</v>
      </c>
      <c r="M934" s="3">
        <f>IF(MATCH($M$1,$C934:$C937,0)&lt;(MATCH($N$1,$C934:$C937,0)),1*a_vote,0)+IF(MATCH($M$1,$D934:$D937,0)&lt;MATCH($N$1,$D934:$D937,0),1*b_vote,0)+IF(MATCH($M$1,$E934:$E937,0)&lt;MATCH($N$1,$E934:$E937,0),1*c_vote,0)+IF(MATCH($M$1,$F934:$F937,0)&lt;MATCH($N$1,$F934:$F937,0),1*d_vote,0)</f>
        <v>0.78</v>
      </c>
      <c r="N934" s="3">
        <f>IF(MATCH(M$1,$C934:$C937,0)&gt;(MATCH(N$1,$C934:$C937,0)),1*a_vote,0)+IF(MATCH(M$1,$D934:$D937,0)&gt;MATCH(N$1,$D934:$D937,0),1*b_vote,0)+IF(MATCH(M$1,$E934:$E937,0)&gt;MATCH(N$1,$E934:$E937,0),1*c_vote,0)+IF(MATCH(M$1,$F934:$F937,0)&gt;MATCH(N$1,$F934:$F937,0),1*d_vote,0)</f>
        <v>0.21999999999999997</v>
      </c>
      <c r="O934" s="3">
        <f>IF(MATCH($O$1,$C934:$C937,0)&lt;(MATCH($P$1,$C934:$C937,0)),1*a_vote,0)+IF(MATCH($O$1,$D934:$D937,0)&lt;MATCH($P$1,$D934:$D937,0),1*b_vote,0)+IF(MATCH($O$1,$E934:$E937,0)&lt;MATCH($P$1,$E934:$E937,0),1*c_vote,0)+IF(MATCH($O$1,$F934:$F937,0)&lt;MATCH($P$1,$F934:$F937,0),1*d_vote,0)</f>
        <v>0.26</v>
      </c>
      <c r="P934" s="3">
        <f>IF(MATCH(O$1,$C934:$C937,0)&gt;(MATCH(P$1,$C934:$C937,0)),1*a_vote,0)+IF(MATCH(O$1,$D934:$D937,0)&gt;MATCH(P$1,$D934:$D937,0),1*b_vote,0)+IF(MATCH(O$1,$E934:$E937,0)&gt;MATCH(P$1,$E934:$E937,0),1*c_vote,0)+IF(MATCH(O$1,$F934:$F937,0)&gt;MATCH(P$1,$F934:$F937,0),1*d_vote,0)</f>
        <v>0.74</v>
      </c>
      <c r="Q934" s="3">
        <f>IF(MATCH($Q$1,$C934:$C937,0)&lt;(MATCH($R$1,$C934:$C937,0)),1*a_vote,0)+IF(MATCH($Q$1,$D934:$D937,0)&lt;MATCH($R$1,$D934:$D937,0),1*b_vote,0)+IF(MATCH($Q$1,$E934:$E937,0)&lt;MATCH($R$1,$E934:$E937,0),1*c_vote,0)+IF(MATCH($Q$1,$F934:$F937,0)&lt;MATCH($R$1,$F934:$F937,0),1*d_vote,0)</f>
        <v>0.51</v>
      </c>
      <c r="R934" s="3">
        <f>IF(MATCH(Q$1,$C934:$C937,0)&gt;(MATCH(R$1,$C934:$C937,0)),1*a_vote,0)+IF(MATCH(Q$1,$D934:$D937,0)&gt;MATCH(R$1,$D934:$D937,0),1*b_vote,0)+IF(MATCH(Q$1,$E934:$E937,0)&gt;MATCH(R$1,$E934:$E937,0),1*c_vote,0)+IF(MATCH(Q$1,$F934:$F937,0)&gt;MATCH(R$1,$F934:$F937,0),1*d_vote,0)</f>
        <v>0.49</v>
      </c>
      <c r="S934" s="3">
        <f>IF(MATCH($S$1,$C934:$C937,0)&lt;(MATCH($T$1,$C934:$C937,0)),1*a_vote,0)+IF(MATCH($S$1,$D934:$D937,0)&lt;MATCH($T$1,$D934:$D937,0),1*b_vote,0)+IF(MATCH($S$1,$E934:$E937,0)&lt;MATCH($T$1,$E934:$E937,0),1*c_vote,0)+IF(MATCH($S$1,$F934:$F937,0)&lt;MATCH($T$1,$F934:$F937,0),1*d_vote,0)</f>
        <v>0.51</v>
      </c>
      <c r="T934" s="3">
        <f>IF(MATCH(S$1,$C934:$C937,0)&gt;(MATCH(T$1,$C934:$C937,0)),1*a_vote,0)+IF(MATCH(S$1,$D934:$D937,0)&gt;MATCH(T$1,$D934:$D937,0),1*b_vote,0)+IF(MATCH(S$1,$E934:$E937,0)&gt;MATCH(T$1,$E934:$E937,0),1*c_vote,0)+IF(MATCH(S$1,$F934:$F937,0)&gt;MATCH(T$1,$F934:$F937,0),1*d_vote,0)</f>
        <v>0.49</v>
      </c>
    </row>
    <row r="935" spans="1:20" x14ac:dyDescent="0.25">
      <c r="A935">
        <f t="shared" si="30"/>
        <v>934</v>
      </c>
      <c r="B935">
        <f t="shared" si="31"/>
        <v>234</v>
      </c>
      <c r="C935" t="str">
        <f>INDEX('VBA code_permu_wo_repettn'!$T$3:$Y$6,COUNTIF('Profile-matrices_Condorcet'!$B$2:$B935,'Profile-matrices_Condorcet'!$B935),MATCH(INDEX('numeric possibilities'!D$3:D$1298,VLOOKUP($B935,'numeric possibilities'!$C$3:$G$1298,1)),'VBA code_permu_wo_repettn'!$T$2:$Y$2))</f>
        <v>D</v>
      </c>
      <c r="D935" t="str">
        <f>INDEX('VBA code_permu_wo_repettn'!$AA$3:$AF$6,COUNTIF('Profile-matrices_Condorcet'!$B$2:$B935,'Profile-matrices_Condorcet'!$B935),MATCH(INDEX('numeric possibilities'!E$3:E$1298,VLOOKUP($B935,'numeric possibilities'!$C$3:$G$1298,1)),'VBA code_permu_wo_repettn'!$AA$2:$AF$2))</f>
        <v>C</v>
      </c>
      <c r="E935" t="str">
        <f>INDEX('VBA code_permu_wo_repettn'!$AH$3:$AM$6,COUNTIF('Profile-matrices_Condorcet'!$B$2:$B935,'Profile-matrices_Condorcet'!$B935),MATCH(INDEX('numeric possibilities'!F$3:F$1298,VLOOKUP($B935,'numeric possibilities'!$C$3:$G$1298,1)),'VBA code_permu_wo_repettn'!$AH$2:$AM$2))</f>
        <v>A</v>
      </c>
      <c r="F935" t="str">
        <f>INDEX('VBA code_permu_wo_repettn'!$AO$3:$AT$6,COUNTIF('Profile-matrices_Condorcet'!$B$2:$B935,'Profile-matrices_Condorcet'!$B935),MATCH(INDEX('numeric possibilities'!G$3:G$1298,VLOOKUP($B935,'numeric possibilities'!$C$3:$G$1298,1)),'VBA code_permu_wo_repettn'!$AO$2:$AT$2))</f>
        <v>A</v>
      </c>
      <c r="H935" t="s">
        <v>15</v>
      </c>
      <c r="I935" t="str">
        <f>IF(I934&gt;J934,$I$1,IF(I934&lt;J934,$J$1,0))</f>
        <v>A</v>
      </c>
      <c r="K935" t="str">
        <f>IF(K934&gt;L934,$K$1,IF(K934&lt;L934,$L$1,0))</f>
        <v>C</v>
      </c>
      <c r="M935" t="str">
        <f>IF(M934&gt;N934,$M$1,IF(M934&lt;N934,$N$1,0))</f>
        <v>A</v>
      </c>
      <c r="O935" t="str">
        <f>IF(O934&gt;P934,$O$1,IF(O934&lt;P934,$P$1,0))</f>
        <v>C</v>
      </c>
      <c r="Q935" t="str">
        <f>IF(Q934&gt;R934,$Q$1,IF(Q934&lt;R934,$R$1,0))</f>
        <v>B</v>
      </c>
      <c r="S935" t="str">
        <f>IF(S934&gt;T934,$S$1,IF(S934&lt;T934,$T$1,0))</f>
        <v>C</v>
      </c>
    </row>
    <row r="936" spans="1:20" x14ac:dyDescent="0.25">
      <c r="A936">
        <f t="shared" si="30"/>
        <v>935</v>
      </c>
      <c r="B936">
        <f t="shared" si="31"/>
        <v>234</v>
      </c>
      <c r="C936" t="str">
        <f>INDEX('VBA code_permu_wo_repettn'!$T$3:$Y$6,COUNTIF('Profile-matrices_Condorcet'!$B$2:$B936,'Profile-matrices_Condorcet'!$B936),MATCH(INDEX('numeric possibilities'!D$3:D$1298,VLOOKUP($B936,'numeric possibilities'!$C$3:$G$1298,1)),'VBA code_permu_wo_repettn'!$T$2:$Y$2))</f>
        <v>C</v>
      </c>
      <c r="D936" t="str">
        <f>INDEX('VBA code_permu_wo_repettn'!$AA$3:$AF$6,COUNTIF('Profile-matrices_Condorcet'!$B$2:$B936,'Profile-matrices_Condorcet'!$B936),MATCH(INDEX('numeric possibilities'!E$3:E$1298,VLOOKUP($B936,'numeric possibilities'!$C$3:$G$1298,1)),'VBA code_permu_wo_repettn'!$AA$2:$AF$2))</f>
        <v>A</v>
      </c>
      <c r="E936" t="str">
        <f>INDEX('VBA code_permu_wo_repettn'!$AH$3:$AM$6,COUNTIF('Profile-matrices_Condorcet'!$B$2:$B936,'Profile-matrices_Condorcet'!$B936),MATCH(INDEX('numeric possibilities'!F$3:F$1298,VLOOKUP($B936,'numeric possibilities'!$C$3:$G$1298,1)),'VBA code_permu_wo_repettn'!$AH$2:$AM$2))</f>
        <v>B</v>
      </c>
      <c r="F936" t="str">
        <f>INDEX('VBA code_permu_wo_repettn'!$AO$3:$AT$6,COUNTIF('Profile-matrices_Condorcet'!$B$2:$B936,'Profile-matrices_Condorcet'!$B936),MATCH(INDEX('numeric possibilities'!G$3:G$1298,VLOOKUP($B936,'numeric possibilities'!$C$3:$G$1298,1)),'VBA code_permu_wo_repettn'!$AO$2:$AT$2))</f>
        <v>C</v>
      </c>
      <c r="I936" t="s">
        <v>0</v>
      </c>
      <c r="J936" t="s">
        <v>1</v>
      </c>
      <c r="K936" t="s">
        <v>2</v>
      </c>
      <c r="L936" t="s">
        <v>3</v>
      </c>
    </row>
    <row r="937" spans="1:20" x14ac:dyDescent="0.25">
      <c r="A937">
        <f t="shared" si="30"/>
        <v>936</v>
      </c>
      <c r="B937">
        <f t="shared" si="31"/>
        <v>234</v>
      </c>
      <c r="C937" t="str">
        <f>INDEX('VBA code_permu_wo_repettn'!$T$3:$Y$6,COUNTIF('Profile-matrices_Condorcet'!$B$2:$B937,'Profile-matrices_Condorcet'!$B937),MATCH(INDEX('numeric possibilities'!D$3:D$1298,VLOOKUP($B937,'numeric possibilities'!$C$3:$G$1298,1)),'VBA code_permu_wo_repettn'!$T$2:$Y$2))</f>
        <v>B</v>
      </c>
      <c r="D937" t="str">
        <f>INDEX('VBA code_permu_wo_repettn'!$AA$3:$AF$6,COUNTIF('Profile-matrices_Condorcet'!$B$2:$B937,'Profile-matrices_Condorcet'!$B937),MATCH(INDEX('numeric possibilities'!E$3:E$1298,VLOOKUP($B937,'numeric possibilities'!$C$3:$G$1298,1)),'VBA code_permu_wo_repettn'!$AA$2:$AF$2))</f>
        <v>D</v>
      </c>
      <c r="E937" t="str">
        <f>INDEX('VBA code_permu_wo_repettn'!$AH$3:$AM$6,COUNTIF('Profile-matrices_Condorcet'!$B$2:$B937,'Profile-matrices_Condorcet'!$B937),MATCH(INDEX('numeric possibilities'!F$3:F$1298,VLOOKUP($B937,'numeric possibilities'!$C$3:$G$1298,1)),'VBA code_permu_wo_repettn'!$AH$2:$AM$2))</f>
        <v>D</v>
      </c>
      <c r="F937" t="str">
        <f>INDEX('VBA code_permu_wo_repettn'!$AO$3:$AT$6,COUNTIF('Profile-matrices_Condorcet'!$B$2:$B937,'Profile-matrices_Condorcet'!$B937),MATCH(INDEX('numeric possibilities'!G$3:G$1298,VLOOKUP($B937,'numeric possibilities'!$C$3:$G$1298,1)),'VBA code_permu_wo_repettn'!$AO$2:$AT$2))</f>
        <v>B</v>
      </c>
      <c r="G937" t="str">
        <f>IF(MAX(I937:L937)&gt;='numeric possibilities'!$B$4/2,INDEX('Profile-matrices_Condorcet'!I936:L936,1,MATCH(MAX('Profile-matrices_Condorcet'!I937:L937),'Profile-matrices_Condorcet'!I937:L937,0)),"NCW")</f>
        <v>C</v>
      </c>
      <c r="H937" t="s">
        <v>13</v>
      </c>
      <c r="I937" s="3">
        <f>COUNTIF($I935:$S935,I936)</f>
        <v>2</v>
      </c>
      <c r="J937" s="3">
        <f>COUNTIF($I935:$S935,J936)</f>
        <v>1</v>
      </c>
      <c r="K937" s="3">
        <f>COUNTIF($I935:$S935,K936)</f>
        <v>3</v>
      </c>
      <c r="L937" s="3">
        <f>COUNTIF($I935:$S935,L936)</f>
        <v>0</v>
      </c>
    </row>
    <row r="938" spans="1:20" x14ac:dyDescent="0.25">
      <c r="A938">
        <f t="shared" si="30"/>
        <v>937</v>
      </c>
      <c r="B938">
        <f t="shared" si="31"/>
        <v>235</v>
      </c>
      <c r="C938" t="str">
        <f>INDEX('VBA code_permu_wo_repettn'!$T$3:$Y$6,COUNTIF('Profile-matrices_Condorcet'!$B$2:$B938,'Profile-matrices_Condorcet'!$B938),MATCH(INDEX('numeric possibilities'!D$3:D$1298,VLOOKUP($B938,'numeric possibilities'!$C$3:$G$1298,1)),'VBA code_permu_wo_repettn'!$T$2:$Y$2))</f>
        <v>A</v>
      </c>
      <c r="D938" t="str">
        <f>INDEX('VBA code_permu_wo_repettn'!$AA$3:$AF$6,COUNTIF('Profile-matrices_Condorcet'!$B$2:$B938,'Profile-matrices_Condorcet'!$B938),MATCH(INDEX('numeric possibilities'!E$3:E$1298,VLOOKUP($B938,'numeric possibilities'!$C$3:$G$1298,1)),'VBA code_permu_wo_repettn'!$AA$2:$AF$2))</f>
        <v>B</v>
      </c>
      <c r="E938" t="str">
        <f>INDEX('VBA code_permu_wo_repettn'!$AH$3:$AM$6,COUNTIF('Profile-matrices_Condorcet'!$B$2:$B938,'Profile-matrices_Condorcet'!$B938),MATCH(INDEX('numeric possibilities'!F$3:F$1298,VLOOKUP($B938,'numeric possibilities'!$C$3:$G$1298,1)),'VBA code_permu_wo_repettn'!$AH$2:$AM$2))</f>
        <v>C</v>
      </c>
      <c r="F938" t="str">
        <f>INDEX('VBA code_permu_wo_repettn'!$AO$3:$AT$6,COUNTIF('Profile-matrices_Condorcet'!$B$2:$B938,'Profile-matrices_Condorcet'!$B938),MATCH(INDEX('numeric possibilities'!G$3:G$1298,VLOOKUP($B938,'numeric possibilities'!$C$3:$G$1298,1)),'VBA code_permu_wo_repettn'!$AO$2:$AT$2))</f>
        <v>D</v>
      </c>
      <c r="H938" t="s">
        <v>14</v>
      </c>
      <c r="I938" s="3">
        <f>IF(MATCH(I$1,$C938:$C941,0)&lt;(MATCH(J$1,$C938:$C941,0)),1*a_vote,0)+IF(MATCH(I$1,$D938:$D941,0)&lt;MATCH(J$1,$D938:$D941,0),1*b_vote,0)+IF(MATCH(I$1,$E938:$E941,0)&lt;MATCH(J$1,$E938:$E941,0),1*c_vote,0)+IF(MATCH(I$1,$F938:$F941,0)&lt;MATCH(J$1,$F938:$F941,0),1*d_vote,0)</f>
        <v>0.74</v>
      </c>
      <c r="J938" s="3">
        <f>IF(MATCH(I$1,$C938:$C941,0)&gt;(MATCH(J$1,$C938:$C941,0)),1*a_vote,0)+IF(MATCH(I$1,$D938:$D941,0)&gt;MATCH(J$1,$D938:$D941,0),1*b_vote,0)+IF(MATCH(I$1,$E938:$E941,0)&gt;MATCH(J$1,$E938:$E941,0),1*c_vote,0)+IF(MATCH(I$1,$F938:$F941,0)&gt;MATCH(J$1,$F938:$F941,0),1*d_vote,0)</f>
        <v>0.26</v>
      </c>
      <c r="K938" s="3">
        <f>IF(MATCH($K$1,$C938:$C941,0)&lt;(MATCH($L$1,$C938:$C941,0)),1*a_vote,0)+IF(MATCH($K$1,$D938:$D941,0)&lt;MATCH($L$1,$D938:$D941,0),1*b_vote,0)+IF(MATCH($K$1,$E938:$E941,0)&lt;MATCH($L$1,$E938:$E941,0),1*c_vote,0)+IF(MATCH($K$1,$F938:$F941,0)&lt;MATCH($L$1,$F938:$F941,0),1*d_vote,0)</f>
        <v>0.49</v>
      </c>
      <c r="L938" s="3">
        <f>IF(MATCH(K$1,$C938:$C941,0)&gt;(MATCH(L$1,$C938:$C941,0)),1*a_vote,0)+IF(MATCH(K$1,$D938:$D941,0)&gt;MATCH(L$1,$D938:$D941,0),1*b_vote,0)+IF(MATCH(K$1,$E938:$E941,0)&gt;MATCH(L$1,$E938:$E941,0),1*c_vote,0)+IF(MATCH(K$1,$F938:$F941,0)&gt;MATCH(L$1,$F938:$F941,0),1*d_vote,0)</f>
        <v>0.51</v>
      </c>
      <c r="M938" s="3">
        <f>IF(MATCH($M$1,$C938:$C941,0)&lt;(MATCH($N$1,$C938:$C941,0)),1*a_vote,0)+IF(MATCH($M$1,$D938:$D941,0)&lt;MATCH($N$1,$D938:$D941,0),1*b_vote,0)+IF(MATCH($M$1,$E938:$E941,0)&lt;MATCH($N$1,$E938:$E941,0),1*c_vote,0)+IF(MATCH($M$1,$F938:$F941,0)&lt;MATCH($N$1,$F938:$F941,0),1*d_vote,0)</f>
        <v>0.52</v>
      </c>
      <c r="N938" s="3">
        <f>IF(MATCH(M$1,$C938:$C941,0)&gt;(MATCH(N$1,$C938:$C941,0)),1*a_vote,0)+IF(MATCH(M$1,$D938:$D941,0)&gt;MATCH(N$1,$D938:$D941,0),1*b_vote,0)+IF(MATCH(M$1,$E938:$E941,0)&gt;MATCH(N$1,$E938:$E941,0),1*c_vote,0)+IF(MATCH(M$1,$F938:$F941,0)&gt;MATCH(N$1,$F938:$F941,0),1*d_vote,0)</f>
        <v>0.48</v>
      </c>
      <c r="O938" s="3">
        <f>IF(MATCH($O$1,$C938:$C941,0)&lt;(MATCH($P$1,$C938:$C941,0)),1*a_vote,0)+IF(MATCH($O$1,$D938:$D941,0)&lt;MATCH($P$1,$D938:$D941,0),1*b_vote,0)+IF(MATCH($O$1,$E938:$E941,0)&lt;MATCH($P$1,$E938:$E941,0),1*c_vote,0)+IF(MATCH($O$1,$F938:$F941,0)&lt;MATCH($P$1,$F938:$F941,0),1*d_vote,0)</f>
        <v>0.53</v>
      </c>
      <c r="P938" s="3">
        <f>IF(MATCH(O$1,$C938:$C941,0)&gt;(MATCH(P$1,$C938:$C941,0)),1*a_vote,0)+IF(MATCH(O$1,$D938:$D941,0)&gt;MATCH(P$1,$D938:$D941,0),1*b_vote,0)+IF(MATCH(O$1,$E938:$E941,0)&gt;MATCH(P$1,$E938:$E941,0),1*c_vote,0)+IF(MATCH(O$1,$F938:$F941,0)&gt;MATCH(P$1,$F938:$F941,0),1*d_vote,0)</f>
        <v>0.47</v>
      </c>
      <c r="Q938" s="3">
        <f>IF(MATCH($Q$1,$C938:$C941,0)&lt;(MATCH($R$1,$C938:$C941,0)),1*a_vote,0)+IF(MATCH($Q$1,$D938:$D941,0)&lt;MATCH($R$1,$D938:$D941,0),1*b_vote,0)+IF(MATCH($Q$1,$E938:$E941,0)&lt;MATCH($R$1,$E938:$E941,0),1*c_vote,0)+IF(MATCH($Q$1,$F938:$F941,0)&lt;MATCH($R$1,$F938:$F941,0),1*d_vote,0)</f>
        <v>0.78</v>
      </c>
      <c r="R938" s="3">
        <f>IF(MATCH(Q$1,$C938:$C941,0)&gt;(MATCH(R$1,$C938:$C941,0)),1*a_vote,0)+IF(MATCH(Q$1,$D938:$D941,0)&gt;MATCH(R$1,$D938:$D941,0),1*b_vote,0)+IF(MATCH(Q$1,$E938:$E941,0)&gt;MATCH(R$1,$E938:$E941,0),1*c_vote,0)+IF(MATCH(Q$1,$F938:$F941,0)&gt;MATCH(R$1,$F938:$F941,0),1*d_vote,0)</f>
        <v>0.21999999999999997</v>
      </c>
      <c r="S938" s="3">
        <f>IF(MATCH($S$1,$C938:$C941,0)&lt;(MATCH($T$1,$C938:$C941,0)),1*a_vote,0)+IF(MATCH($S$1,$D938:$D941,0)&lt;MATCH($T$1,$D938:$D941,0),1*b_vote,0)+IF(MATCH($S$1,$E938:$E941,0)&lt;MATCH($T$1,$E938:$E941,0),1*c_vote,0)+IF(MATCH($S$1,$F938:$F941,0)&lt;MATCH($T$1,$F938:$F941,0),1*d_vote,0)</f>
        <v>0.78</v>
      </c>
      <c r="T938" s="3">
        <f>IF(MATCH(S$1,$C938:$C941,0)&gt;(MATCH(T$1,$C938:$C941,0)),1*a_vote,0)+IF(MATCH(S$1,$D938:$D941,0)&gt;MATCH(T$1,$D938:$D941,0),1*b_vote,0)+IF(MATCH(S$1,$E938:$E941,0)&gt;MATCH(T$1,$E938:$E941,0),1*c_vote,0)+IF(MATCH(S$1,$F938:$F941,0)&gt;MATCH(T$1,$F938:$F941,0),1*d_vote,0)</f>
        <v>0.21999999999999997</v>
      </c>
    </row>
    <row r="939" spans="1:20" x14ac:dyDescent="0.25">
      <c r="A939">
        <f t="shared" si="30"/>
        <v>938</v>
      </c>
      <c r="B939">
        <f t="shared" si="31"/>
        <v>235</v>
      </c>
      <c r="C939" t="str">
        <f>INDEX('VBA code_permu_wo_repettn'!$T$3:$Y$6,COUNTIF('Profile-matrices_Condorcet'!$B$2:$B939,'Profile-matrices_Condorcet'!$B939),MATCH(INDEX('numeric possibilities'!D$3:D$1298,VLOOKUP($B939,'numeric possibilities'!$C$3:$G$1298,1)),'VBA code_permu_wo_repettn'!$T$2:$Y$2))</f>
        <v>B</v>
      </c>
      <c r="D939" t="str">
        <f>INDEX('VBA code_permu_wo_repettn'!$AA$3:$AF$6,COUNTIF('Profile-matrices_Condorcet'!$B$2:$B939,'Profile-matrices_Condorcet'!$B939),MATCH(INDEX('numeric possibilities'!E$3:E$1298,VLOOKUP($B939,'numeric possibilities'!$C$3:$G$1298,1)),'VBA code_permu_wo_repettn'!$AA$2:$AF$2))</f>
        <v>C</v>
      </c>
      <c r="E939" t="str">
        <f>INDEX('VBA code_permu_wo_repettn'!$AH$3:$AM$6,COUNTIF('Profile-matrices_Condorcet'!$B$2:$B939,'Profile-matrices_Condorcet'!$B939),MATCH(INDEX('numeric possibilities'!F$3:F$1298,VLOOKUP($B939,'numeric possibilities'!$C$3:$G$1298,1)),'VBA code_permu_wo_repettn'!$AH$2:$AM$2))</f>
        <v>A</v>
      </c>
      <c r="F939" t="str">
        <f>INDEX('VBA code_permu_wo_repettn'!$AO$3:$AT$6,COUNTIF('Profile-matrices_Condorcet'!$B$2:$B939,'Profile-matrices_Condorcet'!$B939),MATCH(INDEX('numeric possibilities'!G$3:G$1298,VLOOKUP($B939,'numeric possibilities'!$C$3:$G$1298,1)),'VBA code_permu_wo_repettn'!$AO$2:$AT$2))</f>
        <v>A</v>
      </c>
      <c r="H939" t="s">
        <v>15</v>
      </c>
      <c r="I939" t="str">
        <f>IF(I938&gt;J938,$I$1,IF(I938&lt;J938,$J$1,0))</f>
        <v>A</v>
      </c>
      <c r="K939" t="str">
        <f>IF(K938&gt;L938,$K$1,IF(K938&lt;L938,$L$1,0))</f>
        <v>C</v>
      </c>
      <c r="M939" t="str">
        <f>IF(M938&gt;N938,$M$1,IF(M938&lt;N938,$N$1,0))</f>
        <v>A</v>
      </c>
      <c r="O939" t="str">
        <f>IF(O938&gt;P938,$O$1,IF(O938&lt;P938,$P$1,0))</f>
        <v>B</v>
      </c>
      <c r="Q939" t="str">
        <f>IF(Q938&gt;R938,$Q$1,IF(Q938&lt;R938,$R$1,0))</f>
        <v>B</v>
      </c>
      <c r="S939" t="str">
        <f>IF(S938&gt;T938,$S$1,IF(S938&lt;T938,$T$1,0))</f>
        <v>C</v>
      </c>
    </row>
    <row r="940" spans="1:20" x14ac:dyDescent="0.25">
      <c r="A940">
        <f t="shared" si="30"/>
        <v>939</v>
      </c>
      <c r="B940">
        <f t="shared" si="31"/>
        <v>235</v>
      </c>
      <c r="C940" t="str">
        <f>INDEX('VBA code_permu_wo_repettn'!$T$3:$Y$6,COUNTIF('Profile-matrices_Condorcet'!$B$2:$B940,'Profile-matrices_Condorcet'!$B940),MATCH(INDEX('numeric possibilities'!D$3:D$1298,VLOOKUP($B940,'numeric possibilities'!$C$3:$G$1298,1)),'VBA code_permu_wo_repettn'!$T$2:$Y$2))</f>
        <v>C</v>
      </c>
      <c r="D940" t="str">
        <f>INDEX('VBA code_permu_wo_repettn'!$AA$3:$AF$6,COUNTIF('Profile-matrices_Condorcet'!$B$2:$B940,'Profile-matrices_Condorcet'!$B940),MATCH(INDEX('numeric possibilities'!E$3:E$1298,VLOOKUP($B940,'numeric possibilities'!$C$3:$G$1298,1)),'VBA code_permu_wo_repettn'!$AA$2:$AF$2))</f>
        <v>D</v>
      </c>
      <c r="E940" t="str">
        <f>INDEX('VBA code_permu_wo_repettn'!$AH$3:$AM$6,COUNTIF('Profile-matrices_Condorcet'!$B$2:$B940,'Profile-matrices_Condorcet'!$B940),MATCH(INDEX('numeric possibilities'!F$3:F$1298,VLOOKUP($B940,'numeric possibilities'!$C$3:$G$1298,1)),'VBA code_permu_wo_repettn'!$AH$2:$AM$2))</f>
        <v>B</v>
      </c>
      <c r="F940" t="str">
        <f>INDEX('VBA code_permu_wo_repettn'!$AO$3:$AT$6,COUNTIF('Profile-matrices_Condorcet'!$B$2:$B940,'Profile-matrices_Condorcet'!$B940),MATCH(INDEX('numeric possibilities'!G$3:G$1298,VLOOKUP($B940,'numeric possibilities'!$C$3:$G$1298,1)),'VBA code_permu_wo_repettn'!$AO$2:$AT$2))</f>
        <v>C</v>
      </c>
      <c r="I940" t="s">
        <v>0</v>
      </c>
      <c r="J940" t="s">
        <v>1</v>
      </c>
      <c r="K940" t="s">
        <v>2</v>
      </c>
      <c r="L940" t="s">
        <v>3</v>
      </c>
    </row>
    <row r="941" spans="1:20" x14ac:dyDescent="0.25">
      <c r="A941">
        <f t="shared" si="30"/>
        <v>940</v>
      </c>
      <c r="B941">
        <f t="shared" si="31"/>
        <v>235</v>
      </c>
      <c r="C941" t="str">
        <f>INDEX('VBA code_permu_wo_repettn'!$T$3:$Y$6,COUNTIF('Profile-matrices_Condorcet'!$B$2:$B941,'Profile-matrices_Condorcet'!$B941),MATCH(INDEX('numeric possibilities'!D$3:D$1298,VLOOKUP($B941,'numeric possibilities'!$C$3:$G$1298,1)),'VBA code_permu_wo_repettn'!$T$2:$Y$2))</f>
        <v>D</v>
      </c>
      <c r="D941" t="str">
        <f>INDEX('VBA code_permu_wo_repettn'!$AA$3:$AF$6,COUNTIF('Profile-matrices_Condorcet'!$B$2:$B941,'Profile-matrices_Condorcet'!$B941),MATCH(INDEX('numeric possibilities'!E$3:E$1298,VLOOKUP($B941,'numeric possibilities'!$C$3:$G$1298,1)),'VBA code_permu_wo_repettn'!$AA$2:$AF$2))</f>
        <v>A</v>
      </c>
      <c r="E941" t="str">
        <f>INDEX('VBA code_permu_wo_repettn'!$AH$3:$AM$6,COUNTIF('Profile-matrices_Condorcet'!$B$2:$B941,'Profile-matrices_Condorcet'!$B941),MATCH(INDEX('numeric possibilities'!F$3:F$1298,VLOOKUP($B941,'numeric possibilities'!$C$3:$G$1298,1)),'VBA code_permu_wo_repettn'!$AH$2:$AM$2))</f>
        <v>D</v>
      </c>
      <c r="F941" t="str">
        <f>INDEX('VBA code_permu_wo_repettn'!$AO$3:$AT$6,COUNTIF('Profile-matrices_Condorcet'!$B$2:$B941,'Profile-matrices_Condorcet'!$B941),MATCH(INDEX('numeric possibilities'!G$3:G$1298,VLOOKUP($B941,'numeric possibilities'!$C$3:$G$1298,1)),'VBA code_permu_wo_repettn'!$AO$2:$AT$2))</f>
        <v>B</v>
      </c>
      <c r="G941" t="str">
        <f>IF(MAX(I941:L941)&gt;='numeric possibilities'!$B$4/2,INDEX('Profile-matrices_Condorcet'!I940:L940,1,MATCH(MAX('Profile-matrices_Condorcet'!I941:L941),'Profile-matrices_Condorcet'!I941:L941,0)),"NCW")</f>
        <v>NCW</v>
      </c>
      <c r="H941" t="s">
        <v>13</v>
      </c>
      <c r="I941" s="3">
        <f>COUNTIF($I939:$S939,I940)</f>
        <v>2</v>
      </c>
      <c r="J941" s="3">
        <f>COUNTIF($I939:$S939,J940)</f>
        <v>2</v>
      </c>
      <c r="K941" s="3">
        <f>COUNTIF($I939:$S939,K940)</f>
        <v>2</v>
      </c>
      <c r="L941" s="3">
        <f>COUNTIF($I939:$S939,L940)</f>
        <v>0</v>
      </c>
    </row>
    <row r="942" spans="1:20" x14ac:dyDescent="0.25">
      <c r="A942">
        <f t="shared" si="30"/>
        <v>941</v>
      </c>
      <c r="B942">
        <f t="shared" si="31"/>
        <v>236</v>
      </c>
      <c r="C942" t="str">
        <f>INDEX('VBA code_permu_wo_repettn'!$T$3:$Y$6,COUNTIF('Profile-matrices_Condorcet'!$B$2:$B942,'Profile-matrices_Condorcet'!$B942),MATCH(INDEX('numeric possibilities'!D$3:D$1298,VLOOKUP($B942,'numeric possibilities'!$C$3:$G$1298,1)),'VBA code_permu_wo_repettn'!$T$2:$Y$2))</f>
        <v>A</v>
      </c>
      <c r="D942" t="str">
        <f>INDEX('VBA code_permu_wo_repettn'!$AA$3:$AF$6,COUNTIF('Profile-matrices_Condorcet'!$B$2:$B942,'Profile-matrices_Condorcet'!$B942),MATCH(INDEX('numeric possibilities'!E$3:E$1298,VLOOKUP($B942,'numeric possibilities'!$C$3:$G$1298,1)),'VBA code_permu_wo_repettn'!$AA$2:$AF$2))</f>
        <v>B</v>
      </c>
      <c r="E942" t="str">
        <f>INDEX('VBA code_permu_wo_repettn'!$AH$3:$AM$6,COUNTIF('Profile-matrices_Condorcet'!$B$2:$B942,'Profile-matrices_Condorcet'!$B942),MATCH(INDEX('numeric possibilities'!F$3:F$1298,VLOOKUP($B942,'numeric possibilities'!$C$3:$G$1298,1)),'VBA code_permu_wo_repettn'!$AH$2:$AM$2))</f>
        <v>C</v>
      </c>
      <c r="F942" t="str">
        <f>INDEX('VBA code_permu_wo_repettn'!$AO$3:$AT$6,COUNTIF('Profile-matrices_Condorcet'!$B$2:$B942,'Profile-matrices_Condorcet'!$B942),MATCH(INDEX('numeric possibilities'!G$3:G$1298,VLOOKUP($B942,'numeric possibilities'!$C$3:$G$1298,1)),'VBA code_permu_wo_repettn'!$AO$2:$AT$2))</f>
        <v>D</v>
      </c>
      <c r="H942" t="s">
        <v>14</v>
      </c>
      <c r="I942" s="3">
        <f>IF(MATCH(I$1,$C942:$C945,0)&lt;(MATCH(J$1,$C942:$C945,0)),1*a_vote,0)+IF(MATCH(I$1,$D942:$D945,0)&lt;MATCH(J$1,$D942:$D945,0),1*b_vote,0)+IF(MATCH(I$1,$E942:$E945,0)&lt;MATCH(J$1,$E942:$E945,0),1*c_vote,0)+IF(MATCH(I$1,$F942:$F945,0)&lt;MATCH(J$1,$F942:$F945,0),1*d_vote,0)</f>
        <v>0.74</v>
      </c>
      <c r="J942" s="3">
        <f>IF(MATCH(I$1,$C942:$C945,0)&gt;(MATCH(J$1,$C942:$C945,0)),1*a_vote,0)+IF(MATCH(I$1,$D942:$D945,0)&gt;MATCH(J$1,$D942:$D945,0),1*b_vote,0)+IF(MATCH(I$1,$E942:$E945,0)&gt;MATCH(J$1,$E942:$E945,0),1*c_vote,0)+IF(MATCH(I$1,$F942:$F945,0)&gt;MATCH(J$1,$F942:$F945,0),1*d_vote,0)</f>
        <v>0.26</v>
      </c>
      <c r="K942" s="3">
        <f>IF(MATCH($K$1,$C942:$C945,0)&lt;(MATCH($L$1,$C942:$C945,0)),1*a_vote,0)+IF(MATCH($K$1,$D942:$D945,0)&lt;MATCH($L$1,$D942:$D945,0),1*b_vote,0)+IF(MATCH($K$1,$E942:$E945,0)&lt;MATCH($L$1,$E942:$E945,0),1*c_vote,0)+IF(MATCH($K$1,$F942:$F945,0)&lt;MATCH($L$1,$F942:$F945,0),1*d_vote,0)</f>
        <v>0.49</v>
      </c>
      <c r="L942" s="3">
        <f>IF(MATCH(K$1,$C942:$C945,0)&gt;(MATCH(L$1,$C942:$C945,0)),1*a_vote,0)+IF(MATCH(K$1,$D942:$D945,0)&gt;MATCH(L$1,$D942:$D945,0),1*b_vote,0)+IF(MATCH(K$1,$E942:$E945,0)&gt;MATCH(L$1,$E942:$E945,0),1*c_vote,0)+IF(MATCH(K$1,$F942:$F945,0)&gt;MATCH(L$1,$F942:$F945,0),1*d_vote,0)</f>
        <v>0.51</v>
      </c>
      <c r="M942" s="3">
        <f>IF(MATCH($M$1,$C942:$C945,0)&lt;(MATCH($N$1,$C942:$C945,0)),1*a_vote,0)+IF(MATCH($M$1,$D942:$D945,0)&lt;MATCH($N$1,$D942:$D945,0),1*b_vote,0)+IF(MATCH($M$1,$E942:$E945,0)&lt;MATCH($N$1,$E942:$E945,0),1*c_vote,0)+IF(MATCH($M$1,$F942:$F945,0)&lt;MATCH($N$1,$F942:$F945,0),1*d_vote,0)</f>
        <v>0.52</v>
      </c>
      <c r="N942" s="3">
        <f>IF(MATCH(M$1,$C942:$C945,0)&gt;(MATCH(N$1,$C942:$C945,0)),1*a_vote,0)+IF(MATCH(M$1,$D942:$D945,0)&gt;MATCH(N$1,$D942:$D945,0),1*b_vote,0)+IF(MATCH(M$1,$E942:$E945,0)&gt;MATCH(N$1,$E942:$E945,0),1*c_vote,0)+IF(MATCH(M$1,$F942:$F945,0)&gt;MATCH(N$1,$F942:$F945,0),1*d_vote,0)</f>
        <v>0.48</v>
      </c>
      <c r="O942" s="3">
        <f>IF(MATCH($O$1,$C942:$C945,0)&lt;(MATCH($P$1,$C942:$C945,0)),1*a_vote,0)+IF(MATCH($O$1,$D942:$D945,0)&lt;MATCH($P$1,$D942:$D945,0),1*b_vote,0)+IF(MATCH($O$1,$E942:$E945,0)&lt;MATCH($P$1,$E942:$E945,0),1*c_vote,0)+IF(MATCH($O$1,$F942:$F945,0)&lt;MATCH($P$1,$F942:$F945,0),1*d_vote,0)</f>
        <v>0.53</v>
      </c>
      <c r="P942" s="3">
        <f>IF(MATCH(O$1,$C942:$C945,0)&gt;(MATCH(P$1,$C942:$C945,0)),1*a_vote,0)+IF(MATCH(O$1,$D942:$D945,0)&gt;MATCH(P$1,$D942:$D945,0),1*b_vote,0)+IF(MATCH(O$1,$E942:$E945,0)&gt;MATCH(P$1,$E942:$E945,0),1*c_vote,0)+IF(MATCH(O$1,$F942:$F945,0)&gt;MATCH(P$1,$F942:$F945,0),1*d_vote,0)</f>
        <v>0.47</v>
      </c>
      <c r="Q942" s="3">
        <f>IF(MATCH($Q$1,$C942:$C945,0)&lt;(MATCH($R$1,$C942:$C945,0)),1*a_vote,0)+IF(MATCH($Q$1,$D942:$D945,0)&lt;MATCH($R$1,$D942:$D945,0),1*b_vote,0)+IF(MATCH($Q$1,$E942:$E945,0)&lt;MATCH($R$1,$E942:$E945,0),1*c_vote,0)+IF(MATCH($Q$1,$F942:$F945,0)&lt;MATCH($R$1,$F942:$F945,0),1*d_vote,0)</f>
        <v>0.78</v>
      </c>
      <c r="R942" s="3">
        <f>IF(MATCH(Q$1,$C942:$C945,0)&gt;(MATCH(R$1,$C942:$C945,0)),1*a_vote,0)+IF(MATCH(Q$1,$D942:$D945,0)&gt;MATCH(R$1,$D942:$D945,0),1*b_vote,0)+IF(MATCH(Q$1,$E942:$E945,0)&gt;MATCH(R$1,$E942:$E945,0),1*c_vote,0)+IF(MATCH(Q$1,$F942:$F945,0)&gt;MATCH(R$1,$F942:$F945,0),1*d_vote,0)</f>
        <v>0.21999999999999997</v>
      </c>
      <c r="S942" s="3">
        <f>IF(MATCH($S$1,$C942:$C945,0)&lt;(MATCH($T$1,$C942:$C945,0)),1*a_vote,0)+IF(MATCH($S$1,$D942:$D945,0)&lt;MATCH($T$1,$D942:$D945,0),1*b_vote,0)+IF(MATCH($S$1,$E942:$E945,0)&lt;MATCH($T$1,$E942:$E945,0),1*c_vote,0)+IF(MATCH($S$1,$F942:$F945,0)&lt;MATCH($T$1,$F942:$F945,0),1*d_vote,0)</f>
        <v>0.51</v>
      </c>
      <c r="T942" s="3">
        <f>IF(MATCH(S$1,$C942:$C945,0)&gt;(MATCH(T$1,$C942:$C945,0)),1*a_vote,0)+IF(MATCH(S$1,$D942:$D945,0)&gt;MATCH(T$1,$D942:$D945,0),1*b_vote,0)+IF(MATCH(S$1,$E942:$E945,0)&gt;MATCH(T$1,$E942:$E945,0),1*c_vote,0)+IF(MATCH(S$1,$F942:$F945,0)&gt;MATCH(T$1,$F942:$F945,0),1*d_vote,0)</f>
        <v>0.49</v>
      </c>
    </row>
    <row r="943" spans="1:20" x14ac:dyDescent="0.25">
      <c r="A943">
        <f t="shared" si="30"/>
        <v>942</v>
      </c>
      <c r="B943">
        <f t="shared" si="31"/>
        <v>236</v>
      </c>
      <c r="C943" t="str">
        <f>INDEX('VBA code_permu_wo_repettn'!$T$3:$Y$6,COUNTIF('Profile-matrices_Condorcet'!$B$2:$B943,'Profile-matrices_Condorcet'!$B943),MATCH(INDEX('numeric possibilities'!D$3:D$1298,VLOOKUP($B943,'numeric possibilities'!$C$3:$G$1298,1)),'VBA code_permu_wo_repettn'!$T$2:$Y$2))</f>
        <v>B</v>
      </c>
      <c r="D943" t="str">
        <f>INDEX('VBA code_permu_wo_repettn'!$AA$3:$AF$6,COUNTIF('Profile-matrices_Condorcet'!$B$2:$B943,'Profile-matrices_Condorcet'!$B943),MATCH(INDEX('numeric possibilities'!E$3:E$1298,VLOOKUP($B943,'numeric possibilities'!$C$3:$G$1298,1)),'VBA code_permu_wo_repettn'!$AA$2:$AF$2))</f>
        <v>C</v>
      </c>
      <c r="E943" t="str">
        <f>INDEX('VBA code_permu_wo_repettn'!$AH$3:$AM$6,COUNTIF('Profile-matrices_Condorcet'!$B$2:$B943,'Profile-matrices_Condorcet'!$B943),MATCH(INDEX('numeric possibilities'!F$3:F$1298,VLOOKUP($B943,'numeric possibilities'!$C$3:$G$1298,1)),'VBA code_permu_wo_repettn'!$AH$2:$AM$2))</f>
        <v>A</v>
      </c>
      <c r="F943" t="str">
        <f>INDEX('VBA code_permu_wo_repettn'!$AO$3:$AT$6,COUNTIF('Profile-matrices_Condorcet'!$B$2:$B943,'Profile-matrices_Condorcet'!$B943),MATCH(INDEX('numeric possibilities'!G$3:G$1298,VLOOKUP($B943,'numeric possibilities'!$C$3:$G$1298,1)),'VBA code_permu_wo_repettn'!$AO$2:$AT$2))</f>
        <v>A</v>
      </c>
      <c r="H943" t="s">
        <v>15</v>
      </c>
      <c r="I943" t="str">
        <f>IF(I942&gt;J942,$I$1,IF(I942&lt;J942,$J$1,0))</f>
        <v>A</v>
      </c>
      <c r="K943" t="str">
        <f>IF(K942&gt;L942,$K$1,IF(K942&lt;L942,$L$1,0))</f>
        <v>C</v>
      </c>
      <c r="M943" t="str">
        <f>IF(M942&gt;N942,$M$1,IF(M942&lt;N942,$N$1,0))</f>
        <v>A</v>
      </c>
      <c r="O943" t="str">
        <f>IF(O942&gt;P942,$O$1,IF(O942&lt;P942,$P$1,0))</f>
        <v>B</v>
      </c>
      <c r="Q943" t="str">
        <f>IF(Q942&gt;R942,$Q$1,IF(Q942&lt;R942,$R$1,0))</f>
        <v>B</v>
      </c>
      <c r="S943" t="str">
        <f>IF(S942&gt;T942,$S$1,IF(S942&lt;T942,$T$1,0))</f>
        <v>C</v>
      </c>
    </row>
    <row r="944" spans="1:20" x14ac:dyDescent="0.25">
      <c r="A944">
        <f t="shared" si="30"/>
        <v>943</v>
      </c>
      <c r="B944">
        <f t="shared" si="31"/>
        <v>236</v>
      </c>
      <c r="C944" t="str">
        <f>INDEX('VBA code_permu_wo_repettn'!$T$3:$Y$6,COUNTIF('Profile-matrices_Condorcet'!$B$2:$B944,'Profile-matrices_Condorcet'!$B944),MATCH(INDEX('numeric possibilities'!D$3:D$1298,VLOOKUP($B944,'numeric possibilities'!$C$3:$G$1298,1)),'VBA code_permu_wo_repettn'!$T$2:$Y$2))</f>
        <v>D</v>
      </c>
      <c r="D944" t="str">
        <f>INDEX('VBA code_permu_wo_repettn'!$AA$3:$AF$6,COUNTIF('Profile-matrices_Condorcet'!$B$2:$B944,'Profile-matrices_Condorcet'!$B944),MATCH(INDEX('numeric possibilities'!E$3:E$1298,VLOOKUP($B944,'numeric possibilities'!$C$3:$G$1298,1)),'VBA code_permu_wo_repettn'!$AA$2:$AF$2))</f>
        <v>D</v>
      </c>
      <c r="E944" t="str">
        <f>INDEX('VBA code_permu_wo_repettn'!$AH$3:$AM$6,COUNTIF('Profile-matrices_Condorcet'!$B$2:$B944,'Profile-matrices_Condorcet'!$B944),MATCH(INDEX('numeric possibilities'!F$3:F$1298,VLOOKUP($B944,'numeric possibilities'!$C$3:$G$1298,1)),'VBA code_permu_wo_repettn'!$AH$2:$AM$2))</f>
        <v>B</v>
      </c>
      <c r="F944" t="str">
        <f>INDEX('VBA code_permu_wo_repettn'!$AO$3:$AT$6,COUNTIF('Profile-matrices_Condorcet'!$B$2:$B944,'Profile-matrices_Condorcet'!$B944),MATCH(INDEX('numeric possibilities'!G$3:G$1298,VLOOKUP($B944,'numeric possibilities'!$C$3:$G$1298,1)),'VBA code_permu_wo_repettn'!$AO$2:$AT$2))</f>
        <v>C</v>
      </c>
      <c r="I944" t="s">
        <v>0</v>
      </c>
      <c r="J944" t="s">
        <v>1</v>
      </c>
      <c r="K944" t="s">
        <v>2</v>
      </c>
      <c r="L944" t="s">
        <v>3</v>
      </c>
    </row>
    <row r="945" spans="1:20" x14ac:dyDescent="0.25">
      <c r="A945">
        <f t="shared" si="30"/>
        <v>944</v>
      </c>
      <c r="B945">
        <f t="shared" si="31"/>
        <v>236</v>
      </c>
      <c r="C945" t="str">
        <f>INDEX('VBA code_permu_wo_repettn'!$T$3:$Y$6,COUNTIF('Profile-matrices_Condorcet'!$B$2:$B945,'Profile-matrices_Condorcet'!$B945),MATCH(INDEX('numeric possibilities'!D$3:D$1298,VLOOKUP($B945,'numeric possibilities'!$C$3:$G$1298,1)),'VBA code_permu_wo_repettn'!$T$2:$Y$2))</f>
        <v>C</v>
      </c>
      <c r="D945" t="str">
        <f>INDEX('VBA code_permu_wo_repettn'!$AA$3:$AF$6,COUNTIF('Profile-matrices_Condorcet'!$B$2:$B945,'Profile-matrices_Condorcet'!$B945),MATCH(INDEX('numeric possibilities'!E$3:E$1298,VLOOKUP($B945,'numeric possibilities'!$C$3:$G$1298,1)),'VBA code_permu_wo_repettn'!$AA$2:$AF$2))</f>
        <v>A</v>
      </c>
      <c r="E945" t="str">
        <f>INDEX('VBA code_permu_wo_repettn'!$AH$3:$AM$6,COUNTIF('Profile-matrices_Condorcet'!$B$2:$B945,'Profile-matrices_Condorcet'!$B945),MATCH(INDEX('numeric possibilities'!F$3:F$1298,VLOOKUP($B945,'numeric possibilities'!$C$3:$G$1298,1)),'VBA code_permu_wo_repettn'!$AH$2:$AM$2))</f>
        <v>D</v>
      </c>
      <c r="F945" t="str">
        <f>INDEX('VBA code_permu_wo_repettn'!$AO$3:$AT$6,COUNTIF('Profile-matrices_Condorcet'!$B$2:$B945,'Profile-matrices_Condorcet'!$B945),MATCH(INDEX('numeric possibilities'!G$3:G$1298,VLOOKUP($B945,'numeric possibilities'!$C$3:$G$1298,1)),'VBA code_permu_wo_repettn'!$AO$2:$AT$2))</f>
        <v>B</v>
      </c>
      <c r="G945" t="str">
        <f>IF(MAX(I945:L945)&gt;='numeric possibilities'!$B$4/2,INDEX('Profile-matrices_Condorcet'!I944:L944,1,MATCH(MAX('Profile-matrices_Condorcet'!I945:L945),'Profile-matrices_Condorcet'!I945:L945,0)),"NCW")</f>
        <v>NCW</v>
      </c>
      <c r="H945" t="s">
        <v>13</v>
      </c>
      <c r="I945" s="3">
        <f>COUNTIF($I943:$S943,I944)</f>
        <v>2</v>
      </c>
      <c r="J945" s="3">
        <f>COUNTIF($I943:$S943,J944)</f>
        <v>2</v>
      </c>
      <c r="K945" s="3">
        <f>COUNTIF($I943:$S943,K944)</f>
        <v>2</v>
      </c>
      <c r="L945" s="3">
        <f>COUNTIF($I943:$S943,L944)</f>
        <v>0</v>
      </c>
    </row>
    <row r="946" spans="1:20" x14ac:dyDescent="0.25">
      <c r="A946">
        <f t="shared" si="30"/>
        <v>945</v>
      </c>
      <c r="B946">
        <f t="shared" si="31"/>
        <v>237</v>
      </c>
      <c r="C946" t="str">
        <f>INDEX('VBA code_permu_wo_repettn'!$T$3:$Y$6,COUNTIF('Profile-matrices_Condorcet'!$B$2:$B946,'Profile-matrices_Condorcet'!$B946),MATCH(INDEX('numeric possibilities'!D$3:D$1298,VLOOKUP($B946,'numeric possibilities'!$C$3:$G$1298,1)),'VBA code_permu_wo_repettn'!$T$2:$Y$2))</f>
        <v>A</v>
      </c>
      <c r="D946" t="str">
        <f>INDEX('VBA code_permu_wo_repettn'!$AA$3:$AF$6,COUNTIF('Profile-matrices_Condorcet'!$B$2:$B946,'Profile-matrices_Condorcet'!$B946),MATCH(INDEX('numeric possibilities'!E$3:E$1298,VLOOKUP($B946,'numeric possibilities'!$C$3:$G$1298,1)),'VBA code_permu_wo_repettn'!$AA$2:$AF$2))</f>
        <v>B</v>
      </c>
      <c r="E946" t="str">
        <f>INDEX('VBA code_permu_wo_repettn'!$AH$3:$AM$6,COUNTIF('Profile-matrices_Condorcet'!$B$2:$B946,'Profile-matrices_Condorcet'!$B946),MATCH(INDEX('numeric possibilities'!F$3:F$1298,VLOOKUP($B946,'numeric possibilities'!$C$3:$G$1298,1)),'VBA code_permu_wo_repettn'!$AH$2:$AM$2))</f>
        <v>C</v>
      </c>
      <c r="F946" t="str">
        <f>INDEX('VBA code_permu_wo_repettn'!$AO$3:$AT$6,COUNTIF('Profile-matrices_Condorcet'!$B$2:$B946,'Profile-matrices_Condorcet'!$B946),MATCH(INDEX('numeric possibilities'!G$3:G$1298,VLOOKUP($B946,'numeric possibilities'!$C$3:$G$1298,1)),'VBA code_permu_wo_repettn'!$AO$2:$AT$2))</f>
        <v>D</v>
      </c>
      <c r="H946" t="s">
        <v>14</v>
      </c>
      <c r="I946" s="3">
        <f>IF(MATCH(I$1,$C946:$C949,0)&lt;(MATCH(J$1,$C946:$C949,0)),1*a_vote,0)+IF(MATCH(I$1,$D946:$D949,0)&lt;MATCH(J$1,$D946:$D949,0),1*b_vote,0)+IF(MATCH(I$1,$E946:$E949,0)&lt;MATCH(J$1,$E946:$E949,0),1*c_vote,0)+IF(MATCH(I$1,$F946:$F949,0)&lt;MATCH(J$1,$F946:$F949,0),1*d_vote,0)</f>
        <v>0.74</v>
      </c>
      <c r="J946" s="3">
        <f>IF(MATCH(I$1,$C946:$C949,0)&gt;(MATCH(J$1,$C946:$C949,0)),1*a_vote,0)+IF(MATCH(I$1,$D946:$D949,0)&gt;MATCH(J$1,$D946:$D949,0),1*b_vote,0)+IF(MATCH(I$1,$E946:$E949,0)&gt;MATCH(J$1,$E946:$E949,0),1*c_vote,0)+IF(MATCH(I$1,$F946:$F949,0)&gt;MATCH(J$1,$F946:$F949,0),1*d_vote,0)</f>
        <v>0.26</v>
      </c>
      <c r="K946" s="3">
        <f>IF(MATCH($K$1,$C946:$C949,0)&lt;(MATCH($L$1,$C946:$C949,0)),1*a_vote,0)+IF(MATCH($K$1,$D946:$D949,0)&lt;MATCH($L$1,$D946:$D949,0),1*b_vote,0)+IF(MATCH($K$1,$E946:$E949,0)&lt;MATCH($L$1,$E946:$E949,0),1*c_vote,0)+IF(MATCH($K$1,$F946:$F949,0)&lt;MATCH($L$1,$F946:$F949,0),1*d_vote,0)</f>
        <v>0.49</v>
      </c>
      <c r="L946" s="3">
        <f>IF(MATCH(K$1,$C946:$C949,0)&gt;(MATCH(L$1,$C946:$C949,0)),1*a_vote,0)+IF(MATCH(K$1,$D946:$D949,0)&gt;MATCH(L$1,$D946:$D949,0),1*b_vote,0)+IF(MATCH(K$1,$E946:$E949,0)&gt;MATCH(L$1,$E946:$E949,0),1*c_vote,0)+IF(MATCH(K$1,$F946:$F949,0)&gt;MATCH(L$1,$F946:$F949,0),1*d_vote,0)</f>
        <v>0.51</v>
      </c>
      <c r="M946" s="3">
        <f>IF(MATCH($M$1,$C946:$C949,0)&lt;(MATCH($N$1,$C946:$C949,0)),1*a_vote,0)+IF(MATCH($M$1,$D946:$D949,0)&lt;MATCH($N$1,$D946:$D949,0),1*b_vote,0)+IF(MATCH($M$1,$E946:$E949,0)&lt;MATCH($N$1,$E946:$E949,0),1*c_vote,0)+IF(MATCH($M$1,$F946:$F949,0)&lt;MATCH($N$1,$F946:$F949,0),1*d_vote,0)</f>
        <v>0.52</v>
      </c>
      <c r="N946" s="3">
        <f>IF(MATCH(M$1,$C946:$C949,0)&gt;(MATCH(N$1,$C946:$C949,0)),1*a_vote,0)+IF(MATCH(M$1,$D946:$D949,0)&gt;MATCH(N$1,$D946:$D949,0),1*b_vote,0)+IF(MATCH(M$1,$E946:$E949,0)&gt;MATCH(N$1,$E946:$E949,0),1*c_vote,0)+IF(MATCH(M$1,$F946:$F949,0)&gt;MATCH(N$1,$F946:$F949,0),1*d_vote,0)</f>
        <v>0.48</v>
      </c>
      <c r="O946" s="3">
        <f>IF(MATCH($O$1,$C946:$C949,0)&lt;(MATCH($P$1,$C946:$C949,0)),1*a_vote,0)+IF(MATCH($O$1,$D946:$D949,0)&lt;MATCH($P$1,$D946:$D949,0),1*b_vote,0)+IF(MATCH($O$1,$E946:$E949,0)&lt;MATCH($P$1,$E946:$E949,0),1*c_vote,0)+IF(MATCH($O$1,$F946:$F949,0)&lt;MATCH($P$1,$F946:$F949,0),1*d_vote,0)</f>
        <v>0.26</v>
      </c>
      <c r="P946" s="3">
        <f>IF(MATCH(O$1,$C946:$C949,0)&gt;(MATCH(P$1,$C946:$C949,0)),1*a_vote,0)+IF(MATCH(O$1,$D946:$D949,0)&gt;MATCH(P$1,$D946:$D949,0),1*b_vote,0)+IF(MATCH(O$1,$E946:$E949,0)&gt;MATCH(P$1,$E946:$E949,0),1*c_vote,0)+IF(MATCH(O$1,$F946:$F949,0)&gt;MATCH(P$1,$F946:$F949,0),1*d_vote,0)</f>
        <v>0.74</v>
      </c>
      <c r="Q946" s="3">
        <f>IF(MATCH($Q$1,$C946:$C949,0)&lt;(MATCH($R$1,$C946:$C949,0)),1*a_vote,0)+IF(MATCH($Q$1,$D946:$D949,0)&lt;MATCH($R$1,$D946:$D949,0),1*b_vote,0)+IF(MATCH($Q$1,$E946:$E949,0)&lt;MATCH($R$1,$E946:$E949,0),1*c_vote,0)+IF(MATCH($Q$1,$F946:$F949,0)&lt;MATCH($R$1,$F946:$F949,0),1*d_vote,0)</f>
        <v>0.78</v>
      </c>
      <c r="R946" s="3">
        <f>IF(MATCH(Q$1,$C946:$C949,0)&gt;(MATCH(R$1,$C946:$C949,0)),1*a_vote,0)+IF(MATCH(Q$1,$D946:$D949,0)&gt;MATCH(R$1,$D946:$D949,0),1*b_vote,0)+IF(MATCH(Q$1,$E946:$E949,0)&gt;MATCH(R$1,$E946:$E949,0),1*c_vote,0)+IF(MATCH(Q$1,$F946:$F949,0)&gt;MATCH(R$1,$F946:$F949,0),1*d_vote,0)</f>
        <v>0.21999999999999997</v>
      </c>
      <c r="S946" s="3">
        <f>IF(MATCH($S$1,$C946:$C949,0)&lt;(MATCH($T$1,$C946:$C949,0)),1*a_vote,0)+IF(MATCH($S$1,$D946:$D949,0)&lt;MATCH($T$1,$D946:$D949,0),1*b_vote,0)+IF(MATCH($S$1,$E946:$E949,0)&lt;MATCH($T$1,$E946:$E949,0),1*c_vote,0)+IF(MATCH($S$1,$F946:$F949,0)&lt;MATCH($T$1,$F946:$F949,0),1*d_vote,0)</f>
        <v>0.78</v>
      </c>
      <c r="T946" s="3">
        <f>IF(MATCH(S$1,$C946:$C949,0)&gt;(MATCH(T$1,$C946:$C949,0)),1*a_vote,0)+IF(MATCH(S$1,$D946:$D949,0)&gt;MATCH(T$1,$D946:$D949,0),1*b_vote,0)+IF(MATCH(S$1,$E946:$E949,0)&gt;MATCH(T$1,$E946:$E949,0),1*c_vote,0)+IF(MATCH(S$1,$F946:$F949,0)&gt;MATCH(T$1,$F946:$F949,0),1*d_vote,0)</f>
        <v>0.21999999999999997</v>
      </c>
    </row>
    <row r="947" spans="1:20" x14ac:dyDescent="0.25">
      <c r="A947">
        <f t="shared" si="30"/>
        <v>946</v>
      </c>
      <c r="B947">
        <f t="shared" si="31"/>
        <v>237</v>
      </c>
      <c r="C947" t="str">
        <f>INDEX('VBA code_permu_wo_repettn'!$T$3:$Y$6,COUNTIF('Profile-matrices_Condorcet'!$B$2:$B947,'Profile-matrices_Condorcet'!$B947),MATCH(INDEX('numeric possibilities'!D$3:D$1298,VLOOKUP($B947,'numeric possibilities'!$C$3:$G$1298,1)),'VBA code_permu_wo_repettn'!$T$2:$Y$2))</f>
        <v>C</v>
      </c>
      <c r="D947" t="str">
        <f>INDEX('VBA code_permu_wo_repettn'!$AA$3:$AF$6,COUNTIF('Profile-matrices_Condorcet'!$B$2:$B947,'Profile-matrices_Condorcet'!$B947),MATCH(INDEX('numeric possibilities'!E$3:E$1298,VLOOKUP($B947,'numeric possibilities'!$C$3:$G$1298,1)),'VBA code_permu_wo_repettn'!$AA$2:$AF$2))</f>
        <v>C</v>
      </c>
      <c r="E947" t="str">
        <f>INDEX('VBA code_permu_wo_repettn'!$AH$3:$AM$6,COUNTIF('Profile-matrices_Condorcet'!$B$2:$B947,'Profile-matrices_Condorcet'!$B947),MATCH(INDEX('numeric possibilities'!F$3:F$1298,VLOOKUP($B947,'numeric possibilities'!$C$3:$G$1298,1)),'VBA code_permu_wo_repettn'!$AH$2:$AM$2))</f>
        <v>A</v>
      </c>
      <c r="F947" t="str">
        <f>INDEX('VBA code_permu_wo_repettn'!$AO$3:$AT$6,COUNTIF('Profile-matrices_Condorcet'!$B$2:$B947,'Profile-matrices_Condorcet'!$B947),MATCH(INDEX('numeric possibilities'!G$3:G$1298,VLOOKUP($B947,'numeric possibilities'!$C$3:$G$1298,1)),'VBA code_permu_wo_repettn'!$AO$2:$AT$2))</f>
        <v>A</v>
      </c>
      <c r="H947" t="s">
        <v>15</v>
      </c>
      <c r="I947" t="str">
        <f>IF(I946&gt;J946,$I$1,IF(I946&lt;J946,$J$1,0))</f>
        <v>A</v>
      </c>
      <c r="K947" t="str">
        <f>IF(K946&gt;L946,$K$1,IF(K946&lt;L946,$L$1,0))</f>
        <v>C</v>
      </c>
      <c r="M947" t="str">
        <f>IF(M946&gt;N946,$M$1,IF(M946&lt;N946,$N$1,0))</f>
        <v>A</v>
      </c>
      <c r="O947" t="str">
        <f>IF(O946&gt;P946,$O$1,IF(O946&lt;P946,$P$1,0))</f>
        <v>C</v>
      </c>
      <c r="Q947" t="str">
        <f>IF(Q946&gt;R946,$Q$1,IF(Q946&lt;R946,$R$1,0))</f>
        <v>B</v>
      </c>
      <c r="S947" t="str">
        <f>IF(S946&gt;T946,$S$1,IF(S946&lt;T946,$T$1,0))</f>
        <v>C</v>
      </c>
    </row>
    <row r="948" spans="1:20" x14ac:dyDescent="0.25">
      <c r="A948">
        <f t="shared" si="30"/>
        <v>947</v>
      </c>
      <c r="B948">
        <f t="shared" si="31"/>
        <v>237</v>
      </c>
      <c r="C948" t="str">
        <f>INDEX('VBA code_permu_wo_repettn'!$T$3:$Y$6,COUNTIF('Profile-matrices_Condorcet'!$B$2:$B948,'Profile-matrices_Condorcet'!$B948),MATCH(INDEX('numeric possibilities'!D$3:D$1298,VLOOKUP($B948,'numeric possibilities'!$C$3:$G$1298,1)),'VBA code_permu_wo_repettn'!$T$2:$Y$2))</f>
        <v>B</v>
      </c>
      <c r="D948" t="str">
        <f>INDEX('VBA code_permu_wo_repettn'!$AA$3:$AF$6,COUNTIF('Profile-matrices_Condorcet'!$B$2:$B948,'Profile-matrices_Condorcet'!$B948),MATCH(INDEX('numeric possibilities'!E$3:E$1298,VLOOKUP($B948,'numeric possibilities'!$C$3:$G$1298,1)),'VBA code_permu_wo_repettn'!$AA$2:$AF$2))</f>
        <v>D</v>
      </c>
      <c r="E948" t="str">
        <f>INDEX('VBA code_permu_wo_repettn'!$AH$3:$AM$6,COUNTIF('Profile-matrices_Condorcet'!$B$2:$B948,'Profile-matrices_Condorcet'!$B948),MATCH(INDEX('numeric possibilities'!F$3:F$1298,VLOOKUP($B948,'numeric possibilities'!$C$3:$G$1298,1)),'VBA code_permu_wo_repettn'!$AH$2:$AM$2))</f>
        <v>B</v>
      </c>
      <c r="F948" t="str">
        <f>INDEX('VBA code_permu_wo_repettn'!$AO$3:$AT$6,COUNTIF('Profile-matrices_Condorcet'!$B$2:$B948,'Profile-matrices_Condorcet'!$B948),MATCH(INDEX('numeric possibilities'!G$3:G$1298,VLOOKUP($B948,'numeric possibilities'!$C$3:$G$1298,1)),'VBA code_permu_wo_repettn'!$AO$2:$AT$2))</f>
        <v>C</v>
      </c>
      <c r="I948" t="s">
        <v>0</v>
      </c>
      <c r="J948" t="s">
        <v>1</v>
      </c>
      <c r="K948" t="s">
        <v>2</v>
      </c>
      <c r="L948" t="s">
        <v>3</v>
      </c>
    </row>
    <row r="949" spans="1:20" x14ac:dyDescent="0.25">
      <c r="A949">
        <f t="shared" si="30"/>
        <v>948</v>
      </c>
      <c r="B949">
        <f t="shared" si="31"/>
        <v>237</v>
      </c>
      <c r="C949" t="str">
        <f>INDEX('VBA code_permu_wo_repettn'!$T$3:$Y$6,COUNTIF('Profile-matrices_Condorcet'!$B$2:$B949,'Profile-matrices_Condorcet'!$B949),MATCH(INDEX('numeric possibilities'!D$3:D$1298,VLOOKUP($B949,'numeric possibilities'!$C$3:$G$1298,1)),'VBA code_permu_wo_repettn'!$T$2:$Y$2))</f>
        <v>D</v>
      </c>
      <c r="D949" t="str">
        <f>INDEX('VBA code_permu_wo_repettn'!$AA$3:$AF$6,COUNTIF('Profile-matrices_Condorcet'!$B$2:$B949,'Profile-matrices_Condorcet'!$B949),MATCH(INDEX('numeric possibilities'!E$3:E$1298,VLOOKUP($B949,'numeric possibilities'!$C$3:$G$1298,1)),'VBA code_permu_wo_repettn'!$AA$2:$AF$2))</f>
        <v>A</v>
      </c>
      <c r="E949" t="str">
        <f>INDEX('VBA code_permu_wo_repettn'!$AH$3:$AM$6,COUNTIF('Profile-matrices_Condorcet'!$B$2:$B949,'Profile-matrices_Condorcet'!$B949),MATCH(INDEX('numeric possibilities'!F$3:F$1298,VLOOKUP($B949,'numeric possibilities'!$C$3:$G$1298,1)),'VBA code_permu_wo_repettn'!$AH$2:$AM$2))</f>
        <v>D</v>
      </c>
      <c r="F949" t="str">
        <f>INDEX('VBA code_permu_wo_repettn'!$AO$3:$AT$6,COUNTIF('Profile-matrices_Condorcet'!$B$2:$B949,'Profile-matrices_Condorcet'!$B949),MATCH(INDEX('numeric possibilities'!G$3:G$1298,VLOOKUP($B949,'numeric possibilities'!$C$3:$G$1298,1)),'VBA code_permu_wo_repettn'!$AO$2:$AT$2))</f>
        <v>B</v>
      </c>
      <c r="G949" t="str">
        <f>IF(MAX(I949:L949)&gt;='numeric possibilities'!$B$4/2,INDEX('Profile-matrices_Condorcet'!I948:L948,1,MATCH(MAX('Profile-matrices_Condorcet'!I949:L949),'Profile-matrices_Condorcet'!I949:L949,0)),"NCW")</f>
        <v>C</v>
      </c>
      <c r="H949" t="s">
        <v>13</v>
      </c>
      <c r="I949" s="3">
        <f>COUNTIF($I947:$S947,I948)</f>
        <v>2</v>
      </c>
      <c r="J949" s="3">
        <f>COUNTIF($I947:$S947,J948)</f>
        <v>1</v>
      </c>
      <c r="K949" s="3">
        <f>COUNTIF($I947:$S947,K948)</f>
        <v>3</v>
      </c>
      <c r="L949" s="3">
        <f>COUNTIF($I947:$S947,L948)</f>
        <v>0</v>
      </c>
    </row>
    <row r="950" spans="1:20" x14ac:dyDescent="0.25">
      <c r="A950">
        <f t="shared" si="30"/>
        <v>949</v>
      </c>
      <c r="B950">
        <f t="shared" si="31"/>
        <v>238</v>
      </c>
      <c r="C950" t="str">
        <f>INDEX('VBA code_permu_wo_repettn'!$T$3:$Y$6,COUNTIF('Profile-matrices_Condorcet'!$B$2:$B950,'Profile-matrices_Condorcet'!$B950),MATCH(INDEX('numeric possibilities'!D$3:D$1298,VLOOKUP($B950,'numeric possibilities'!$C$3:$G$1298,1)),'VBA code_permu_wo_repettn'!$T$2:$Y$2))</f>
        <v>A</v>
      </c>
      <c r="D950" t="str">
        <f>INDEX('VBA code_permu_wo_repettn'!$AA$3:$AF$6,COUNTIF('Profile-matrices_Condorcet'!$B$2:$B950,'Profile-matrices_Condorcet'!$B950),MATCH(INDEX('numeric possibilities'!E$3:E$1298,VLOOKUP($B950,'numeric possibilities'!$C$3:$G$1298,1)),'VBA code_permu_wo_repettn'!$AA$2:$AF$2))</f>
        <v>B</v>
      </c>
      <c r="E950" t="str">
        <f>INDEX('VBA code_permu_wo_repettn'!$AH$3:$AM$6,COUNTIF('Profile-matrices_Condorcet'!$B$2:$B950,'Profile-matrices_Condorcet'!$B950),MATCH(INDEX('numeric possibilities'!F$3:F$1298,VLOOKUP($B950,'numeric possibilities'!$C$3:$G$1298,1)),'VBA code_permu_wo_repettn'!$AH$2:$AM$2))</f>
        <v>C</v>
      </c>
      <c r="F950" t="str">
        <f>INDEX('VBA code_permu_wo_repettn'!$AO$3:$AT$6,COUNTIF('Profile-matrices_Condorcet'!$B$2:$B950,'Profile-matrices_Condorcet'!$B950),MATCH(INDEX('numeric possibilities'!G$3:G$1298,VLOOKUP($B950,'numeric possibilities'!$C$3:$G$1298,1)),'VBA code_permu_wo_repettn'!$AO$2:$AT$2))</f>
        <v>D</v>
      </c>
      <c r="H950" t="s">
        <v>14</v>
      </c>
      <c r="I950" s="3">
        <f>IF(MATCH(I$1,$C950:$C953,0)&lt;(MATCH(J$1,$C950:$C953,0)),1*a_vote,0)+IF(MATCH(I$1,$D950:$D953,0)&lt;MATCH(J$1,$D950:$D953,0),1*b_vote,0)+IF(MATCH(I$1,$E950:$E953,0)&lt;MATCH(J$1,$E950:$E953,0),1*c_vote,0)+IF(MATCH(I$1,$F950:$F953,0)&lt;MATCH(J$1,$F950:$F953,0),1*d_vote,0)</f>
        <v>0.74</v>
      </c>
      <c r="J950" s="3">
        <f>IF(MATCH(I$1,$C950:$C953,0)&gt;(MATCH(J$1,$C950:$C953,0)),1*a_vote,0)+IF(MATCH(I$1,$D950:$D953,0)&gt;MATCH(J$1,$D950:$D953,0),1*b_vote,0)+IF(MATCH(I$1,$E950:$E953,0)&gt;MATCH(J$1,$E950:$E953,0),1*c_vote,0)+IF(MATCH(I$1,$F950:$F953,0)&gt;MATCH(J$1,$F950:$F953,0),1*d_vote,0)</f>
        <v>0.26</v>
      </c>
      <c r="K950" s="3">
        <f>IF(MATCH($K$1,$C950:$C953,0)&lt;(MATCH($L$1,$C950:$C953,0)),1*a_vote,0)+IF(MATCH($K$1,$D950:$D953,0)&lt;MATCH($L$1,$D950:$D953,0),1*b_vote,0)+IF(MATCH($K$1,$E950:$E953,0)&lt;MATCH($L$1,$E950:$E953,0),1*c_vote,0)+IF(MATCH($K$1,$F950:$F953,0)&lt;MATCH($L$1,$F950:$F953,0),1*d_vote,0)</f>
        <v>0.49</v>
      </c>
      <c r="L950" s="3">
        <f>IF(MATCH(K$1,$C950:$C953,0)&gt;(MATCH(L$1,$C950:$C953,0)),1*a_vote,0)+IF(MATCH(K$1,$D950:$D953,0)&gt;MATCH(L$1,$D950:$D953,0),1*b_vote,0)+IF(MATCH(K$1,$E950:$E953,0)&gt;MATCH(L$1,$E950:$E953,0),1*c_vote,0)+IF(MATCH(K$1,$F950:$F953,0)&gt;MATCH(L$1,$F950:$F953,0),1*d_vote,0)</f>
        <v>0.51</v>
      </c>
      <c r="M950" s="3">
        <f>IF(MATCH($M$1,$C950:$C953,0)&lt;(MATCH($N$1,$C950:$C953,0)),1*a_vote,0)+IF(MATCH($M$1,$D950:$D953,0)&lt;MATCH($N$1,$D950:$D953,0),1*b_vote,0)+IF(MATCH($M$1,$E950:$E953,0)&lt;MATCH($N$1,$E950:$E953,0),1*c_vote,0)+IF(MATCH($M$1,$F950:$F953,0)&lt;MATCH($N$1,$F950:$F953,0),1*d_vote,0)</f>
        <v>0.52</v>
      </c>
      <c r="N950" s="3">
        <f>IF(MATCH(M$1,$C950:$C953,0)&gt;(MATCH(N$1,$C950:$C953,0)),1*a_vote,0)+IF(MATCH(M$1,$D950:$D953,0)&gt;MATCH(N$1,$D950:$D953,0),1*b_vote,0)+IF(MATCH(M$1,$E950:$E953,0)&gt;MATCH(N$1,$E950:$E953,0),1*c_vote,0)+IF(MATCH(M$1,$F950:$F953,0)&gt;MATCH(N$1,$F950:$F953,0),1*d_vote,0)</f>
        <v>0.48</v>
      </c>
      <c r="O950" s="3">
        <f>IF(MATCH($O$1,$C950:$C953,0)&lt;(MATCH($P$1,$C950:$C953,0)),1*a_vote,0)+IF(MATCH($O$1,$D950:$D953,0)&lt;MATCH($P$1,$D950:$D953,0),1*b_vote,0)+IF(MATCH($O$1,$E950:$E953,0)&lt;MATCH($P$1,$E950:$E953,0),1*c_vote,0)+IF(MATCH($O$1,$F950:$F953,0)&lt;MATCH($P$1,$F950:$F953,0),1*d_vote,0)</f>
        <v>0.26</v>
      </c>
      <c r="P950" s="3">
        <f>IF(MATCH(O$1,$C950:$C953,0)&gt;(MATCH(P$1,$C950:$C953,0)),1*a_vote,0)+IF(MATCH(O$1,$D950:$D953,0)&gt;MATCH(P$1,$D950:$D953,0),1*b_vote,0)+IF(MATCH(O$1,$E950:$E953,0)&gt;MATCH(P$1,$E950:$E953,0),1*c_vote,0)+IF(MATCH(O$1,$F950:$F953,0)&gt;MATCH(P$1,$F950:$F953,0),1*d_vote,0)</f>
        <v>0.74</v>
      </c>
      <c r="Q950" s="3">
        <f>IF(MATCH($Q$1,$C950:$C953,0)&lt;(MATCH($R$1,$C950:$C953,0)),1*a_vote,0)+IF(MATCH($Q$1,$D950:$D953,0)&lt;MATCH($R$1,$D950:$D953,0),1*b_vote,0)+IF(MATCH($Q$1,$E950:$E953,0)&lt;MATCH($R$1,$E950:$E953,0),1*c_vote,0)+IF(MATCH($Q$1,$F950:$F953,0)&lt;MATCH($R$1,$F950:$F953,0),1*d_vote,0)</f>
        <v>0.51</v>
      </c>
      <c r="R950" s="3">
        <f>IF(MATCH(Q$1,$C950:$C953,0)&gt;(MATCH(R$1,$C950:$C953,0)),1*a_vote,0)+IF(MATCH(Q$1,$D950:$D953,0)&gt;MATCH(R$1,$D950:$D953,0),1*b_vote,0)+IF(MATCH(Q$1,$E950:$E953,0)&gt;MATCH(R$1,$E950:$E953,0),1*c_vote,0)+IF(MATCH(Q$1,$F950:$F953,0)&gt;MATCH(R$1,$F950:$F953,0),1*d_vote,0)</f>
        <v>0.49</v>
      </c>
      <c r="S950" s="3">
        <f>IF(MATCH($S$1,$C950:$C953,0)&lt;(MATCH($T$1,$C950:$C953,0)),1*a_vote,0)+IF(MATCH($S$1,$D950:$D953,0)&lt;MATCH($T$1,$D950:$D953,0),1*b_vote,0)+IF(MATCH($S$1,$E950:$E953,0)&lt;MATCH($T$1,$E950:$E953,0),1*c_vote,0)+IF(MATCH($S$1,$F950:$F953,0)&lt;MATCH($T$1,$F950:$F953,0),1*d_vote,0)</f>
        <v>0.78</v>
      </c>
      <c r="T950" s="3">
        <f>IF(MATCH(S$1,$C950:$C953,0)&gt;(MATCH(T$1,$C950:$C953,0)),1*a_vote,0)+IF(MATCH(S$1,$D950:$D953,0)&gt;MATCH(T$1,$D950:$D953,0),1*b_vote,0)+IF(MATCH(S$1,$E950:$E953,0)&gt;MATCH(T$1,$E950:$E953,0),1*c_vote,0)+IF(MATCH(S$1,$F950:$F953,0)&gt;MATCH(T$1,$F950:$F953,0),1*d_vote,0)</f>
        <v>0.21999999999999997</v>
      </c>
    </row>
    <row r="951" spans="1:20" x14ac:dyDescent="0.25">
      <c r="A951">
        <f t="shared" si="30"/>
        <v>950</v>
      </c>
      <c r="B951">
        <f t="shared" si="31"/>
        <v>238</v>
      </c>
      <c r="C951" t="str">
        <f>INDEX('VBA code_permu_wo_repettn'!$T$3:$Y$6,COUNTIF('Profile-matrices_Condorcet'!$B$2:$B951,'Profile-matrices_Condorcet'!$B951),MATCH(INDEX('numeric possibilities'!D$3:D$1298,VLOOKUP($B951,'numeric possibilities'!$C$3:$G$1298,1)),'VBA code_permu_wo_repettn'!$T$2:$Y$2))</f>
        <v>C</v>
      </c>
      <c r="D951" t="str">
        <f>INDEX('VBA code_permu_wo_repettn'!$AA$3:$AF$6,COUNTIF('Profile-matrices_Condorcet'!$B$2:$B951,'Profile-matrices_Condorcet'!$B951),MATCH(INDEX('numeric possibilities'!E$3:E$1298,VLOOKUP($B951,'numeric possibilities'!$C$3:$G$1298,1)),'VBA code_permu_wo_repettn'!$AA$2:$AF$2))</f>
        <v>C</v>
      </c>
      <c r="E951" t="str">
        <f>INDEX('VBA code_permu_wo_repettn'!$AH$3:$AM$6,COUNTIF('Profile-matrices_Condorcet'!$B$2:$B951,'Profile-matrices_Condorcet'!$B951),MATCH(INDEX('numeric possibilities'!F$3:F$1298,VLOOKUP($B951,'numeric possibilities'!$C$3:$G$1298,1)),'VBA code_permu_wo_repettn'!$AH$2:$AM$2))</f>
        <v>A</v>
      </c>
      <c r="F951" t="str">
        <f>INDEX('VBA code_permu_wo_repettn'!$AO$3:$AT$6,COUNTIF('Profile-matrices_Condorcet'!$B$2:$B951,'Profile-matrices_Condorcet'!$B951),MATCH(INDEX('numeric possibilities'!G$3:G$1298,VLOOKUP($B951,'numeric possibilities'!$C$3:$G$1298,1)),'VBA code_permu_wo_repettn'!$AO$2:$AT$2))</f>
        <v>A</v>
      </c>
      <c r="H951" t="s">
        <v>15</v>
      </c>
      <c r="I951" t="str">
        <f>IF(I950&gt;J950,$I$1,IF(I950&lt;J950,$J$1,0))</f>
        <v>A</v>
      </c>
      <c r="K951" t="str">
        <f>IF(K950&gt;L950,$K$1,IF(K950&lt;L950,$L$1,0))</f>
        <v>C</v>
      </c>
      <c r="M951" t="str">
        <f>IF(M950&gt;N950,$M$1,IF(M950&lt;N950,$N$1,0))</f>
        <v>A</v>
      </c>
      <c r="O951" t="str">
        <f>IF(O950&gt;P950,$O$1,IF(O950&lt;P950,$P$1,0))</f>
        <v>C</v>
      </c>
      <c r="Q951" t="str">
        <f>IF(Q950&gt;R950,$Q$1,IF(Q950&lt;R950,$R$1,0))</f>
        <v>B</v>
      </c>
      <c r="S951" t="str">
        <f>IF(S950&gt;T950,$S$1,IF(S950&lt;T950,$T$1,0))</f>
        <v>C</v>
      </c>
    </row>
    <row r="952" spans="1:20" x14ac:dyDescent="0.25">
      <c r="A952">
        <f t="shared" si="30"/>
        <v>951</v>
      </c>
      <c r="B952">
        <f t="shared" si="31"/>
        <v>238</v>
      </c>
      <c r="C952" t="str">
        <f>INDEX('VBA code_permu_wo_repettn'!$T$3:$Y$6,COUNTIF('Profile-matrices_Condorcet'!$B$2:$B952,'Profile-matrices_Condorcet'!$B952),MATCH(INDEX('numeric possibilities'!D$3:D$1298,VLOOKUP($B952,'numeric possibilities'!$C$3:$G$1298,1)),'VBA code_permu_wo_repettn'!$T$2:$Y$2))</f>
        <v>D</v>
      </c>
      <c r="D952" t="str">
        <f>INDEX('VBA code_permu_wo_repettn'!$AA$3:$AF$6,COUNTIF('Profile-matrices_Condorcet'!$B$2:$B952,'Profile-matrices_Condorcet'!$B952),MATCH(INDEX('numeric possibilities'!E$3:E$1298,VLOOKUP($B952,'numeric possibilities'!$C$3:$G$1298,1)),'VBA code_permu_wo_repettn'!$AA$2:$AF$2))</f>
        <v>D</v>
      </c>
      <c r="E952" t="str">
        <f>INDEX('VBA code_permu_wo_repettn'!$AH$3:$AM$6,COUNTIF('Profile-matrices_Condorcet'!$B$2:$B952,'Profile-matrices_Condorcet'!$B952),MATCH(INDEX('numeric possibilities'!F$3:F$1298,VLOOKUP($B952,'numeric possibilities'!$C$3:$G$1298,1)),'VBA code_permu_wo_repettn'!$AH$2:$AM$2))</f>
        <v>B</v>
      </c>
      <c r="F952" t="str">
        <f>INDEX('VBA code_permu_wo_repettn'!$AO$3:$AT$6,COUNTIF('Profile-matrices_Condorcet'!$B$2:$B952,'Profile-matrices_Condorcet'!$B952),MATCH(INDEX('numeric possibilities'!G$3:G$1298,VLOOKUP($B952,'numeric possibilities'!$C$3:$G$1298,1)),'VBA code_permu_wo_repettn'!$AO$2:$AT$2))</f>
        <v>C</v>
      </c>
      <c r="I952" t="s">
        <v>0</v>
      </c>
      <c r="J952" t="s">
        <v>1</v>
      </c>
      <c r="K952" t="s">
        <v>2</v>
      </c>
      <c r="L952" t="s">
        <v>3</v>
      </c>
    </row>
    <row r="953" spans="1:20" x14ac:dyDescent="0.25">
      <c r="A953">
        <f t="shared" si="30"/>
        <v>952</v>
      </c>
      <c r="B953">
        <f t="shared" si="31"/>
        <v>238</v>
      </c>
      <c r="C953" t="str">
        <f>INDEX('VBA code_permu_wo_repettn'!$T$3:$Y$6,COUNTIF('Profile-matrices_Condorcet'!$B$2:$B953,'Profile-matrices_Condorcet'!$B953),MATCH(INDEX('numeric possibilities'!D$3:D$1298,VLOOKUP($B953,'numeric possibilities'!$C$3:$G$1298,1)),'VBA code_permu_wo_repettn'!$T$2:$Y$2))</f>
        <v>B</v>
      </c>
      <c r="D953" t="str">
        <f>INDEX('VBA code_permu_wo_repettn'!$AA$3:$AF$6,COUNTIF('Profile-matrices_Condorcet'!$B$2:$B953,'Profile-matrices_Condorcet'!$B953),MATCH(INDEX('numeric possibilities'!E$3:E$1298,VLOOKUP($B953,'numeric possibilities'!$C$3:$G$1298,1)),'VBA code_permu_wo_repettn'!$AA$2:$AF$2))</f>
        <v>A</v>
      </c>
      <c r="E953" t="str">
        <f>INDEX('VBA code_permu_wo_repettn'!$AH$3:$AM$6,COUNTIF('Profile-matrices_Condorcet'!$B$2:$B953,'Profile-matrices_Condorcet'!$B953),MATCH(INDEX('numeric possibilities'!F$3:F$1298,VLOOKUP($B953,'numeric possibilities'!$C$3:$G$1298,1)),'VBA code_permu_wo_repettn'!$AH$2:$AM$2))</f>
        <v>D</v>
      </c>
      <c r="F953" t="str">
        <f>INDEX('VBA code_permu_wo_repettn'!$AO$3:$AT$6,COUNTIF('Profile-matrices_Condorcet'!$B$2:$B953,'Profile-matrices_Condorcet'!$B953),MATCH(INDEX('numeric possibilities'!G$3:G$1298,VLOOKUP($B953,'numeric possibilities'!$C$3:$G$1298,1)),'VBA code_permu_wo_repettn'!$AO$2:$AT$2))</f>
        <v>B</v>
      </c>
      <c r="G953" t="str">
        <f>IF(MAX(I953:L953)&gt;='numeric possibilities'!$B$4/2,INDEX('Profile-matrices_Condorcet'!I952:L952,1,MATCH(MAX('Profile-matrices_Condorcet'!I953:L953),'Profile-matrices_Condorcet'!I953:L953,0)),"NCW")</f>
        <v>C</v>
      </c>
      <c r="H953" t="s">
        <v>13</v>
      </c>
      <c r="I953" s="3">
        <f>COUNTIF($I951:$S951,I952)</f>
        <v>2</v>
      </c>
      <c r="J953" s="3">
        <f>COUNTIF($I951:$S951,J952)</f>
        <v>1</v>
      </c>
      <c r="K953" s="3">
        <f>COUNTIF($I951:$S951,K952)</f>
        <v>3</v>
      </c>
      <c r="L953" s="3">
        <f>COUNTIF($I951:$S951,L952)</f>
        <v>0</v>
      </c>
    </row>
    <row r="954" spans="1:20" x14ac:dyDescent="0.25">
      <c r="A954">
        <f t="shared" si="30"/>
        <v>953</v>
      </c>
      <c r="B954">
        <f t="shared" si="31"/>
        <v>239</v>
      </c>
      <c r="C954" t="str">
        <f>INDEX('VBA code_permu_wo_repettn'!$T$3:$Y$6,COUNTIF('Profile-matrices_Condorcet'!$B$2:$B954,'Profile-matrices_Condorcet'!$B954),MATCH(INDEX('numeric possibilities'!D$3:D$1298,VLOOKUP($B954,'numeric possibilities'!$C$3:$G$1298,1)),'VBA code_permu_wo_repettn'!$T$2:$Y$2))</f>
        <v>A</v>
      </c>
      <c r="D954" t="str">
        <f>INDEX('VBA code_permu_wo_repettn'!$AA$3:$AF$6,COUNTIF('Profile-matrices_Condorcet'!$B$2:$B954,'Profile-matrices_Condorcet'!$B954),MATCH(INDEX('numeric possibilities'!E$3:E$1298,VLOOKUP($B954,'numeric possibilities'!$C$3:$G$1298,1)),'VBA code_permu_wo_repettn'!$AA$2:$AF$2))</f>
        <v>B</v>
      </c>
      <c r="E954" t="str">
        <f>INDEX('VBA code_permu_wo_repettn'!$AH$3:$AM$6,COUNTIF('Profile-matrices_Condorcet'!$B$2:$B954,'Profile-matrices_Condorcet'!$B954),MATCH(INDEX('numeric possibilities'!F$3:F$1298,VLOOKUP($B954,'numeric possibilities'!$C$3:$G$1298,1)),'VBA code_permu_wo_repettn'!$AH$2:$AM$2))</f>
        <v>C</v>
      </c>
      <c r="F954" t="str">
        <f>INDEX('VBA code_permu_wo_repettn'!$AO$3:$AT$6,COUNTIF('Profile-matrices_Condorcet'!$B$2:$B954,'Profile-matrices_Condorcet'!$B954),MATCH(INDEX('numeric possibilities'!G$3:G$1298,VLOOKUP($B954,'numeric possibilities'!$C$3:$G$1298,1)),'VBA code_permu_wo_repettn'!$AO$2:$AT$2))</f>
        <v>D</v>
      </c>
      <c r="H954" t="s">
        <v>14</v>
      </c>
      <c r="I954" s="3">
        <f>IF(MATCH(I$1,$C954:$C957,0)&lt;(MATCH(J$1,$C954:$C957,0)),1*a_vote,0)+IF(MATCH(I$1,$D954:$D957,0)&lt;MATCH(J$1,$D954:$D957,0),1*b_vote,0)+IF(MATCH(I$1,$E954:$E957,0)&lt;MATCH(J$1,$E954:$E957,0),1*c_vote,0)+IF(MATCH(I$1,$F954:$F957,0)&lt;MATCH(J$1,$F954:$F957,0),1*d_vote,0)</f>
        <v>0.74</v>
      </c>
      <c r="J954" s="3">
        <f>IF(MATCH(I$1,$C954:$C957,0)&gt;(MATCH(J$1,$C954:$C957,0)),1*a_vote,0)+IF(MATCH(I$1,$D954:$D957,0)&gt;MATCH(J$1,$D954:$D957,0),1*b_vote,0)+IF(MATCH(I$1,$E954:$E957,0)&gt;MATCH(J$1,$E954:$E957,0),1*c_vote,0)+IF(MATCH(I$1,$F954:$F957,0)&gt;MATCH(J$1,$F954:$F957,0),1*d_vote,0)</f>
        <v>0.26</v>
      </c>
      <c r="K954" s="3">
        <f>IF(MATCH($K$1,$C954:$C957,0)&lt;(MATCH($L$1,$C954:$C957,0)),1*a_vote,0)+IF(MATCH($K$1,$D954:$D957,0)&lt;MATCH($L$1,$D954:$D957,0),1*b_vote,0)+IF(MATCH($K$1,$E954:$E957,0)&lt;MATCH($L$1,$E954:$E957,0),1*c_vote,0)+IF(MATCH($K$1,$F954:$F957,0)&lt;MATCH($L$1,$F954:$F957,0),1*d_vote,0)</f>
        <v>0.49</v>
      </c>
      <c r="L954" s="3">
        <f>IF(MATCH(K$1,$C954:$C957,0)&gt;(MATCH(L$1,$C954:$C957,0)),1*a_vote,0)+IF(MATCH(K$1,$D954:$D957,0)&gt;MATCH(L$1,$D954:$D957,0),1*b_vote,0)+IF(MATCH(K$1,$E954:$E957,0)&gt;MATCH(L$1,$E954:$E957,0),1*c_vote,0)+IF(MATCH(K$1,$F954:$F957,0)&gt;MATCH(L$1,$F954:$F957,0),1*d_vote,0)</f>
        <v>0.51</v>
      </c>
      <c r="M954" s="3">
        <f>IF(MATCH($M$1,$C954:$C957,0)&lt;(MATCH($N$1,$C954:$C957,0)),1*a_vote,0)+IF(MATCH($M$1,$D954:$D957,0)&lt;MATCH($N$1,$D954:$D957,0),1*b_vote,0)+IF(MATCH($M$1,$E954:$E957,0)&lt;MATCH($N$1,$E954:$E957,0),1*c_vote,0)+IF(MATCH($M$1,$F954:$F957,0)&lt;MATCH($N$1,$F954:$F957,0),1*d_vote,0)</f>
        <v>0.52</v>
      </c>
      <c r="N954" s="3">
        <f>IF(MATCH(M$1,$C954:$C957,0)&gt;(MATCH(N$1,$C954:$C957,0)),1*a_vote,0)+IF(MATCH(M$1,$D954:$D957,0)&gt;MATCH(N$1,$D954:$D957,0),1*b_vote,0)+IF(MATCH(M$1,$E954:$E957,0)&gt;MATCH(N$1,$E954:$E957,0),1*c_vote,0)+IF(MATCH(M$1,$F954:$F957,0)&gt;MATCH(N$1,$F954:$F957,0),1*d_vote,0)</f>
        <v>0.48</v>
      </c>
      <c r="O954" s="3">
        <f>IF(MATCH($O$1,$C954:$C957,0)&lt;(MATCH($P$1,$C954:$C957,0)),1*a_vote,0)+IF(MATCH($O$1,$D954:$D957,0)&lt;MATCH($P$1,$D954:$D957,0),1*b_vote,0)+IF(MATCH($O$1,$E954:$E957,0)&lt;MATCH($P$1,$E954:$E957,0),1*c_vote,0)+IF(MATCH($O$1,$F954:$F957,0)&lt;MATCH($P$1,$F954:$F957,0),1*d_vote,0)</f>
        <v>0.53</v>
      </c>
      <c r="P954" s="3">
        <f>IF(MATCH(O$1,$C954:$C957,0)&gt;(MATCH(P$1,$C954:$C957,0)),1*a_vote,0)+IF(MATCH(O$1,$D954:$D957,0)&gt;MATCH(P$1,$D954:$D957,0),1*b_vote,0)+IF(MATCH(O$1,$E954:$E957,0)&gt;MATCH(P$1,$E954:$E957,0),1*c_vote,0)+IF(MATCH(O$1,$F954:$F957,0)&gt;MATCH(P$1,$F954:$F957,0),1*d_vote,0)</f>
        <v>0.47</v>
      </c>
      <c r="Q954" s="3">
        <f>IF(MATCH($Q$1,$C954:$C957,0)&lt;(MATCH($R$1,$C954:$C957,0)),1*a_vote,0)+IF(MATCH($Q$1,$D954:$D957,0)&lt;MATCH($R$1,$D954:$D957,0),1*b_vote,0)+IF(MATCH($Q$1,$E954:$E957,0)&lt;MATCH($R$1,$E954:$E957,0),1*c_vote,0)+IF(MATCH($Q$1,$F954:$F957,0)&lt;MATCH($R$1,$F954:$F957,0),1*d_vote,0)</f>
        <v>0.51</v>
      </c>
      <c r="R954" s="3">
        <f>IF(MATCH(Q$1,$C954:$C957,0)&gt;(MATCH(R$1,$C954:$C957,0)),1*a_vote,0)+IF(MATCH(Q$1,$D954:$D957,0)&gt;MATCH(R$1,$D954:$D957,0),1*b_vote,0)+IF(MATCH(Q$1,$E954:$E957,0)&gt;MATCH(R$1,$E954:$E957,0),1*c_vote,0)+IF(MATCH(Q$1,$F954:$F957,0)&gt;MATCH(R$1,$F954:$F957,0),1*d_vote,0)</f>
        <v>0.49</v>
      </c>
      <c r="S954" s="3">
        <f>IF(MATCH($S$1,$C954:$C957,0)&lt;(MATCH($T$1,$C954:$C957,0)),1*a_vote,0)+IF(MATCH($S$1,$D954:$D957,0)&lt;MATCH($T$1,$D954:$D957,0),1*b_vote,0)+IF(MATCH($S$1,$E954:$E957,0)&lt;MATCH($T$1,$E954:$E957,0),1*c_vote,0)+IF(MATCH($S$1,$F954:$F957,0)&lt;MATCH($T$1,$F954:$F957,0),1*d_vote,0)</f>
        <v>0.51</v>
      </c>
      <c r="T954" s="3">
        <f>IF(MATCH(S$1,$C954:$C957,0)&gt;(MATCH(T$1,$C954:$C957,0)),1*a_vote,0)+IF(MATCH(S$1,$D954:$D957,0)&gt;MATCH(T$1,$D954:$D957,0),1*b_vote,0)+IF(MATCH(S$1,$E954:$E957,0)&gt;MATCH(T$1,$E954:$E957,0),1*c_vote,0)+IF(MATCH(S$1,$F954:$F957,0)&gt;MATCH(T$1,$F954:$F957,0),1*d_vote,0)</f>
        <v>0.49</v>
      </c>
    </row>
    <row r="955" spans="1:20" x14ac:dyDescent="0.25">
      <c r="A955">
        <f t="shared" si="30"/>
        <v>954</v>
      </c>
      <c r="B955">
        <f t="shared" si="31"/>
        <v>239</v>
      </c>
      <c r="C955" t="str">
        <f>INDEX('VBA code_permu_wo_repettn'!$T$3:$Y$6,COUNTIF('Profile-matrices_Condorcet'!$B$2:$B955,'Profile-matrices_Condorcet'!$B955),MATCH(INDEX('numeric possibilities'!D$3:D$1298,VLOOKUP($B955,'numeric possibilities'!$C$3:$G$1298,1)),'VBA code_permu_wo_repettn'!$T$2:$Y$2))</f>
        <v>D</v>
      </c>
      <c r="D955" t="str">
        <f>INDEX('VBA code_permu_wo_repettn'!$AA$3:$AF$6,COUNTIF('Profile-matrices_Condorcet'!$B$2:$B955,'Profile-matrices_Condorcet'!$B955),MATCH(INDEX('numeric possibilities'!E$3:E$1298,VLOOKUP($B955,'numeric possibilities'!$C$3:$G$1298,1)),'VBA code_permu_wo_repettn'!$AA$2:$AF$2))</f>
        <v>C</v>
      </c>
      <c r="E955" t="str">
        <f>INDEX('VBA code_permu_wo_repettn'!$AH$3:$AM$6,COUNTIF('Profile-matrices_Condorcet'!$B$2:$B955,'Profile-matrices_Condorcet'!$B955),MATCH(INDEX('numeric possibilities'!F$3:F$1298,VLOOKUP($B955,'numeric possibilities'!$C$3:$G$1298,1)),'VBA code_permu_wo_repettn'!$AH$2:$AM$2))</f>
        <v>A</v>
      </c>
      <c r="F955" t="str">
        <f>INDEX('VBA code_permu_wo_repettn'!$AO$3:$AT$6,COUNTIF('Profile-matrices_Condorcet'!$B$2:$B955,'Profile-matrices_Condorcet'!$B955),MATCH(INDEX('numeric possibilities'!G$3:G$1298,VLOOKUP($B955,'numeric possibilities'!$C$3:$G$1298,1)),'VBA code_permu_wo_repettn'!$AO$2:$AT$2))</f>
        <v>A</v>
      </c>
      <c r="H955" t="s">
        <v>15</v>
      </c>
      <c r="I955" t="str">
        <f>IF(I954&gt;J954,$I$1,IF(I954&lt;J954,$J$1,0))</f>
        <v>A</v>
      </c>
      <c r="K955" t="str">
        <f>IF(K954&gt;L954,$K$1,IF(K954&lt;L954,$L$1,0))</f>
        <v>C</v>
      </c>
      <c r="M955" t="str">
        <f>IF(M954&gt;N954,$M$1,IF(M954&lt;N954,$N$1,0))</f>
        <v>A</v>
      </c>
      <c r="O955" t="str">
        <f>IF(O954&gt;P954,$O$1,IF(O954&lt;P954,$P$1,0))</f>
        <v>B</v>
      </c>
      <c r="Q955" t="str">
        <f>IF(Q954&gt;R954,$Q$1,IF(Q954&lt;R954,$R$1,0))</f>
        <v>B</v>
      </c>
      <c r="S955" t="str">
        <f>IF(S954&gt;T954,$S$1,IF(S954&lt;T954,$T$1,0))</f>
        <v>C</v>
      </c>
    </row>
    <row r="956" spans="1:20" x14ac:dyDescent="0.25">
      <c r="A956">
        <f t="shared" si="30"/>
        <v>955</v>
      </c>
      <c r="B956">
        <f t="shared" si="31"/>
        <v>239</v>
      </c>
      <c r="C956" t="str">
        <f>INDEX('VBA code_permu_wo_repettn'!$T$3:$Y$6,COUNTIF('Profile-matrices_Condorcet'!$B$2:$B956,'Profile-matrices_Condorcet'!$B956),MATCH(INDEX('numeric possibilities'!D$3:D$1298,VLOOKUP($B956,'numeric possibilities'!$C$3:$G$1298,1)),'VBA code_permu_wo_repettn'!$T$2:$Y$2))</f>
        <v>B</v>
      </c>
      <c r="D956" t="str">
        <f>INDEX('VBA code_permu_wo_repettn'!$AA$3:$AF$6,COUNTIF('Profile-matrices_Condorcet'!$B$2:$B956,'Profile-matrices_Condorcet'!$B956),MATCH(INDEX('numeric possibilities'!E$3:E$1298,VLOOKUP($B956,'numeric possibilities'!$C$3:$G$1298,1)),'VBA code_permu_wo_repettn'!$AA$2:$AF$2))</f>
        <v>D</v>
      </c>
      <c r="E956" t="str">
        <f>INDEX('VBA code_permu_wo_repettn'!$AH$3:$AM$6,COUNTIF('Profile-matrices_Condorcet'!$B$2:$B956,'Profile-matrices_Condorcet'!$B956),MATCH(INDEX('numeric possibilities'!F$3:F$1298,VLOOKUP($B956,'numeric possibilities'!$C$3:$G$1298,1)),'VBA code_permu_wo_repettn'!$AH$2:$AM$2))</f>
        <v>B</v>
      </c>
      <c r="F956" t="str">
        <f>INDEX('VBA code_permu_wo_repettn'!$AO$3:$AT$6,COUNTIF('Profile-matrices_Condorcet'!$B$2:$B956,'Profile-matrices_Condorcet'!$B956),MATCH(INDEX('numeric possibilities'!G$3:G$1298,VLOOKUP($B956,'numeric possibilities'!$C$3:$G$1298,1)),'VBA code_permu_wo_repettn'!$AO$2:$AT$2))</f>
        <v>C</v>
      </c>
      <c r="I956" t="s">
        <v>0</v>
      </c>
      <c r="J956" t="s">
        <v>1</v>
      </c>
      <c r="K956" t="s">
        <v>2</v>
      </c>
      <c r="L956" t="s">
        <v>3</v>
      </c>
    </row>
    <row r="957" spans="1:20" x14ac:dyDescent="0.25">
      <c r="A957">
        <f t="shared" si="30"/>
        <v>956</v>
      </c>
      <c r="B957">
        <f t="shared" si="31"/>
        <v>239</v>
      </c>
      <c r="C957" t="str">
        <f>INDEX('VBA code_permu_wo_repettn'!$T$3:$Y$6,COUNTIF('Profile-matrices_Condorcet'!$B$2:$B957,'Profile-matrices_Condorcet'!$B957),MATCH(INDEX('numeric possibilities'!D$3:D$1298,VLOOKUP($B957,'numeric possibilities'!$C$3:$G$1298,1)),'VBA code_permu_wo_repettn'!$T$2:$Y$2))</f>
        <v>C</v>
      </c>
      <c r="D957" t="str">
        <f>INDEX('VBA code_permu_wo_repettn'!$AA$3:$AF$6,COUNTIF('Profile-matrices_Condorcet'!$B$2:$B957,'Profile-matrices_Condorcet'!$B957),MATCH(INDEX('numeric possibilities'!E$3:E$1298,VLOOKUP($B957,'numeric possibilities'!$C$3:$G$1298,1)),'VBA code_permu_wo_repettn'!$AA$2:$AF$2))</f>
        <v>A</v>
      </c>
      <c r="E957" t="str">
        <f>INDEX('VBA code_permu_wo_repettn'!$AH$3:$AM$6,COUNTIF('Profile-matrices_Condorcet'!$B$2:$B957,'Profile-matrices_Condorcet'!$B957),MATCH(INDEX('numeric possibilities'!F$3:F$1298,VLOOKUP($B957,'numeric possibilities'!$C$3:$G$1298,1)),'VBA code_permu_wo_repettn'!$AH$2:$AM$2))</f>
        <v>D</v>
      </c>
      <c r="F957" t="str">
        <f>INDEX('VBA code_permu_wo_repettn'!$AO$3:$AT$6,COUNTIF('Profile-matrices_Condorcet'!$B$2:$B957,'Profile-matrices_Condorcet'!$B957),MATCH(INDEX('numeric possibilities'!G$3:G$1298,VLOOKUP($B957,'numeric possibilities'!$C$3:$G$1298,1)),'VBA code_permu_wo_repettn'!$AO$2:$AT$2))</f>
        <v>B</v>
      </c>
      <c r="G957" t="str">
        <f>IF(MAX(I957:L957)&gt;='numeric possibilities'!$B$4/2,INDEX('Profile-matrices_Condorcet'!I956:L956,1,MATCH(MAX('Profile-matrices_Condorcet'!I957:L957),'Profile-matrices_Condorcet'!I957:L957,0)),"NCW")</f>
        <v>NCW</v>
      </c>
      <c r="H957" t="s">
        <v>13</v>
      </c>
      <c r="I957" s="3">
        <f>COUNTIF($I955:$S955,I956)</f>
        <v>2</v>
      </c>
      <c r="J957" s="3">
        <f>COUNTIF($I955:$S955,J956)</f>
        <v>2</v>
      </c>
      <c r="K957" s="3">
        <f>COUNTIF($I955:$S955,K956)</f>
        <v>2</v>
      </c>
      <c r="L957" s="3">
        <f>COUNTIF($I955:$S955,L956)</f>
        <v>0</v>
      </c>
    </row>
    <row r="958" spans="1:20" x14ac:dyDescent="0.25">
      <c r="A958">
        <f t="shared" si="30"/>
        <v>957</v>
      </c>
      <c r="B958">
        <f t="shared" si="31"/>
        <v>240</v>
      </c>
      <c r="C958" t="str">
        <f>INDEX('VBA code_permu_wo_repettn'!$T$3:$Y$6,COUNTIF('Profile-matrices_Condorcet'!$B$2:$B958,'Profile-matrices_Condorcet'!$B958),MATCH(INDEX('numeric possibilities'!D$3:D$1298,VLOOKUP($B958,'numeric possibilities'!$C$3:$G$1298,1)),'VBA code_permu_wo_repettn'!$T$2:$Y$2))</f>
        <v>A</v>
      </c>
      <c r="D958" t="str">
        <f>INDEX('VBA code_permu_wo_repettn'!$AA$3:$AF$6,COUNTIF('Profile-matrices_Condorcet'!$B$2:$B958,'Profile-matrices_Condorcet'!$B958),MATCH(INDEX('numeric possibilities'!E$3:E$1298,VLOOKUP($B958,'numeric possibilities'!$C$3:$G$1298,1)),'VBA code_permu_wo_repettn'!$AA$2:$AF$2))</f>
        <v>B</v>
      </c>
      <c r="E958" t="str">
        <f>INDEX('VBA code_permu_wo_repettn'!$AH$3:$AM$6,COUNTIF('Profile-matrices_Condorcet'!$B$2:$B958,'Profile-matrices_Condorcet'!$B958),MATCH(INDEX('numeric possibilities'!F$3:F$1298,VLOOKUP($B958,'numeric possibilities'!$C$3:$G$1298,1)),'VBA code_permu_wo_repettn'!$AH$2:$AM$2))</f>
        <v>C</v>
      </c>
      <c r="F958" t="str">
        <f>INDEX('VBA code_permu_wo_repettn'!$AO$3:$AT$6,COUNTIF('Profile-matrices_Condorcet'!$B$2:$B958,'Profile-matrices_Condorcet'!$B958),MATCH(INDEX('numeric possibilities'!G$3:G$1298,VLOOKUP($B958,'numeric possibilities'!$C$3:$G$1298,1)),'VBA code_permu_wo_repettn'!$AO$2:$AT$2))</f>
        <v>D</v>
      </c>
      <c r="H958" t="s">
        <v>14</v>
      </c>
      <c r="I958" s="3">
        <f>IF(MATCH(I$1,$C958:$C961,0)&lt;(MATCH(J$1,$C958:$C961,0)),1*a_vote,0)+IF(MATCH(I$1,$D958:$D961,0)&lt;MATCH(J$1,$D958:$D961,0),1*b_vote,0)+IF(MATCH(I$1,$E958:$E961,0)&lt;MATCH(J$1,$E958:$E961,0),1*c_vote,0)+IF(MATCH(I$1,$F958:$F961,0)&lt;MATCH(J$1,$F958:$F961,0),1*d_vote,0)</f>
        <v>0.74</v>
      </c>
      <c r="J958" s="3">
        <f>IF(MATCH(I$1,$C958:$C961,0)&gt;(MATCH(J$1,$C958:$C961,0)),1*a_vote,0)+IF(MATCH(I$1,$D958:$D961,0)&gt;MATCH(J$1,$D958:$D961,0),1*b_vote,0)+IF(MATCH(I$1,$E958:$E961,0)&gt;MATCH(J$1,$E958:$E961,0),1*c_vote,0)+IF(MATCH(I$1,$F958:$F961,0)&gt;MATCH(J$1,$F958:$F961,0),1*d_vote,0)</f>
        <v>0.26</v>
      </c>
      <c r="K958" s="3">
        <f>IF(MATCH($K$1,$C958:$C961,0)&lt;(MATCH($L$1,$C958:$C961,0)),1*a_vote,0)+IF(MATCH($K$1,$D958:$D961,0)&lt;MATCH($L$1,$D958:$D961,0),1*b_vote,0)+IF(MATCH($K$1,$E958:$E961,0)&lt;MATCH($L$1,$E958:$E961,0),1*c_vote,0)+IF(MATCH($K$1,$F958:$F961,0)&lt;MATCH($L$1,$F958:$F961,0),1*d_vote,0)</f>
        <v>0.49</v>
      </c>
      <c r="L958" s="3">
        <f>IF(MATCH(K$1,$C958:$C961,0)&gt;(MATCH(L$1,$C958:$C961,0)),1*a_vote,0)+IF(MATCH(K$1,$D958:$D961,0)&gt;MATCH(L$1,$D958:$D961,0),1*b_vote,0)+IF(MATCH(K$1,$E958:$E961,0)&gt;MATCH(L$1,$E958:$E961,0),1*c_vote,0)+IF(MATCH(K$1,$F958:$F961,0)&gt;MATCH(L$1,$F958:$F961,0),1*d_vote,0)</f>
        <v>0.51</v>
      </c>
      <c r="M958" s="3">
        <f>IF(MATCH($M$1,$C958:$C961,0)&lt;(MATCH($N$1,$C958:$C961,0)),1*a_vote,0)+IF(MATCH($M$1,$D958:$D961,0)&lt;MATCH($N$1,$D958:$D961,0),1*b_vote,0)+IF(MATCH($M$1,$E958:$E961,0)&lt;MATCH($N$1,$E958:$E961,0),1*c_vote,0)+IF(MATCH($M$1,$F958:$F961,0)&lt;MATCH($N$1,$F958:$F961,0),1*d_vote,0)</f>
        <v>0.52</v>
      </c>
      <c r="N958" s="3">
        <f>IF(MATCH(M$1,$C958:$C961,0)&gt;(MATCH(N$1,$C958:$C961,0)),1*a_vote,0)+IF(MATCH(M$1,$D958:$D961,0)&gt;MATCH(N$1,$D958:$D961,0),1*b_vote,0)+IF(MATCH(M$1,$E958:$E961,0)&gt;MATCH(N$1,$E958:$E961,0),1*c_vote,0)+IF(MATCH(M$1,$F958:$F961,0)&gt;MATCH(N$1,$F958:$F961,0),1*d_vote,0)</f>
        <v>0.48</v>
      </c>
      <c r="O958" s="3">
        <f>IF(MATCH($O$1,$C958:$C961,0)&lt;(MATCH($P$1,$C958:$C961,0)),1*a_vote,0)+IF(MATCH($O$1,$D958:$D961,0)&lt;MATCH($P$1,$D958:$D961,0),1*b_vote,0)+IF(MATCH($O$1,$E958:$E961,0)&lt;MATCH($P$1,$E958:$E961,0),1*c_vote,0)+IF(MATCH($O$1,$F958:$F961,0)&lt;MATCH($P$1,$F958:$F961,0),1*d_vote,0)</f>
        <v>0.26</v>
      </c>
      <c r="P958" s="3">
        <f>IF(MATCH(O$1,$C958:$C961,0)&gt;(MATCH(P$1,$C958:$C961,0)),1*a_vote,0)+IF(MATCH(O$1,$D958:$D961,0)&gt;MATCH(P$1,$D958:$D961,0),1*b_vote,0)+IF(MATCH(O$1,$E958:$E961,0)&gt;MATCH(P$1,$E958:$E961,0),1*c_vote,0)+IF(MATCH(O$1,$F958:$F961,0)&gt;MATCH(P$1,$F958:$F961,0),1*d_vote,0)</f>
        <v>0.74</v>
      </c>
      <c r="Q958" s="3">
        <f>IF(MATCH($Q$1,$C958:$C961,0)&lt;(MATCH($R$1,$C958:$C961,0)),1*a_vote,0)+IF(MATCH($Q$1,$D958:$D961,0)&lt;MATCH($R$1,$D958:$D961,0),1*b_vote,0)+IF(MATCH($Q$1,$E958:$E961,0)&lt;MATCH($R$1,$E958:$E961,0),1*c_vote,0)+IF(MATCH($Q$1,$F958:$F961,0)&lt;MATCH($R$1,$F958:$F961,0),1*d_vote,0)</f>
        <v>0.51</v>
      </c>
      <c r="R958" s="3">
        <f>IF(MATCH(Q$1,$C958:$C961,0)&gt;(MATCH(R$1,$C958:$C961,0)),1*a_vote,0)+IF(MATCH(Q$1,$D958:$D961,0)&gt;MATCH(R$1,$D958:$D961,0),1*b_vote,0)+IF(MATCH(Q$1,$E958:$E961,0)&gt;MATCH(R$1,$E958:$E961,0),1*c_vote,0)+IF(MATCH(Q$1,$F958:$F961,0)&gt;MATCH(R$1,$F958:$F961,0),1*d_vote,0)</f>
        <v>0.49</v>
      </c>
      <c r="S958" s="3">
        <f>IF(MATCH($S$1,$C958:$C961,0)&lt;(MATCH($T$1,$C958:$C961,0)),1*a_vote,0)+IF(MATCH($S$1,$D958:$D961,0)&lt;MATCH($T$1,$D958:$D961,0),1*b_vote,0)+IF(MATCH($S$1,$E958:$E961,0)&lt;MATCH($T$1,$E958:$E961,0),1*c_vote,0)+IF(MATCH($S$1,$F958:$F961,0)&lt;MATCH($T$1,$F958:$F961,0),1*d_vote,0)</f>
        <v>0.51</v>
      </c>
      <c r="T958" s="3">
        <f>IF(MATCH(S$1,$C958:$C961,0)&gt;(MATCH(T$1,$C958:$C961,0)),1*a_vote,0)+IF(MATCH(S$1,$D958:$D961,0)&gt;MATCH(T$1,$D958:$D961,0),1*b_vote,0)+IF(MATCH(S$1,$E958:$E961,0)&gt;MATCH(T$1,$E958:$E961,0),1*c_vote,0)+IF(MATCH(S$1,$F958:$F961,0)&gt;MATCH(T$1,$F958:$F961,0),1*d_vote,0)</f>
        <v>0.49</v>
      </c>
    </row>
    <row r="959" spans="1:20" x14ac:dyDescent="0.25">
      <c r="A959">
        <f t="shared" si="30"/>
        <v>958</v>
      </c>
      <c r="B959">
        <f t="shared" si="31"/>
        <v>240</v>
      </c>
      <c r="C959" t="str">
        <f>INDEX('VBA code_permu_wo_repettn'!$T$3:$Y$6,COUNTIF('Profile-matrices_Condorcet'!$B$2:$B959,'Profile-matrices_Condorcet'!$B959),MATCH(INDEX('numeric possibilities'!D$3:D$1298,VLOOKUP($B959,'numeric possibilities'!$C$3:$G$1298,1)),'VBA code_permu_wo_repettn'!$T$2:$Y$2))</f>
        <v>D</v>
      </c>
      <c r="D959" t="str">
        <f>INDEX('VBA code_permu_wo_repettn'!$AA$3:$AF$6,COUNTIF('Profile-matrices_Condorcet'!$B$2:$B959,'Profile-matrices_Condorcet'!$B959),MATCH(INDEX('numeric possibilities'!E$3:E$1298,VLOOKUP($B959,'numeric possibilities'!$C$3:$G$1298,1)),'VBA code_permu_wo_repettn'!$AA$2:$AF$2))</f>
        <v>C</v>
      </c>
      <c r="E959" t="str">
        <f>INDEX('VBA code_permu_wo_repettn'!$AH$3:$AM$6,COUNTIF('Profile-matrices_Condorcet'!$B$2:$B959,'Profile-matrices_Condorcet'!$B959),MATCH(INDEX('numeric possibilities'!F$3:F$1298,VLOOKUP($B959,'numeric possibilities'!$C$3:$G$1298,1)),'VBA code_permu_wo_repettn'!$AH$2:$AM$2))</f>
        <v>A</v>
      </c>
      <c r="F959" t="str">
        <f>INDEX('VBA code_permu_wo_repettn'!$AO$3:$AT$6,COUNTIF('Profile-matrices_Condorcet'!$B$2:$B959,'Profile-matrices_Condorcet'!$B959),MATCH(INDEX('numeric possibilities'!G$3:G$1298,VLOOKUP($B959,'numeric possibilities'!$C$3:$G$1298,1)),'VBA code_permu_wo_repettn'!$AO$2:$AT$2))</f>
        <v>A</v>
      </c>
      <c r="H959" t="s">
        <v>15</v>
      </c>
      <c r="I959" t="str">
        <f>IF(I958&gt;J958,$I$1,IF(I958&lt;J958,$J$1,0))</f>
        <v>A</v>
      </c>
      <c r="K959" t="str">
        <f>IF(K958&gt;L958,$K$1,IF(K958&lt;L958,$L$1,0))</f>
        <v>C</v>
      </c>
      <c r="M959" t="str">
        <f>IF(M958&gt;N958,$M$1,IF(M958&lt;N958,$N$1,0))</f>
        <v>A</v>
      </c>
      <c r="O959" t="str">
        <f>IF(O958&gt;P958,$O$1,IF(O958&lt;P958,$P$1,0))</f>
        <v>C</v>
      </c>
      <c r="Q959" t="str">
        <f>IF(Q958&gt;R958,$Q$1,IF(Q958&lt;R958,$R$1,0))</f>
        <v>B</v>
      </c>
      <c r="S959" t="str">
        <f>IF(S958&gt;T958,$S$1,IF(S958&lt;T958,$T$1,0))</f>
        <v>C</v>
      </c>
    </row>
    <row r="960" spans="1:20" x14ac:dyDescent="0.25">
      <c r="A960">
        <f t="shared" si="30"/>
        <v>959</v>
      </c>
      <c r="B960">
        <f t="shared" si="31"/>
        <v>240</v>
      </c>
      <c r="C960" t="str">
        <f>INDEX('VBA code_permu_wo_repettn'!$T$3:$Y$6,COUNTIF('Profile-matrices_Condorcet'!$B$2:$B960,'Profile-matrices_Condorcet'!$B960),MATCH(INDEX('numeric possibilities'!D$3:D$1298,VLOOKUP($B960,'numeric possibilities'!$C$3:$G$1298,1)),'VBA code_permu_wo_repettn'!$T$2:$Y$2))</f>
        <v>C</v>
      </c>
      <c r="D960" t="str">
        <f>INDEX('VBA code_permu_wo_repettn'!$AA$3:$AF$6,COUNTIF('Profile-matrices_Condorcet'!$B$2:$B960,'Profile-matrices_Condorcet'!$B960),MATCH(INDEX('numeric possibilities'!E$3:E$1298,VLOOKUP($B960,'numeric possibilities'!$C$3:$G$1298,1)),'VBA code_permu_wo_repettn'!$AA$2:$AF$2))</f>
        <v>D</v>
      </c>
      <c r="E960" t="str">
        <f>INDEX('VBA code_permu_wo_repettn'!$AH$3:$AM$6,COUNTIF('Profile-matrices_Condorcet'!$B$2:$B960,'Profile-matrices_Condorcet'!$B960),MATCH(INDEX('numeric possibilities'!F$3:F$1298,VLOOKUP($B960,'numeric possibilities'!$C$3:$G$1298,1)),'VBA code_permu_wo_repettn'!$AH$2:$AM$2))</f>
        <v>B</v>
      </c>
      <c r="F960" t="str">
        <f>INDEX('VBA code_permu_wo_repettn'!$AO$3:$AT$6,COUNTIF('Profile-matrices_Condorcet'!$B$2:$B960,'Profile-matrices_Condorcet'!$B960),MATCH(INDEX('numeric possibilities'!G$3:G$1298,VLOOKUP($B960,'numeric possibilities'!$C$3:$G$1298,1)),'VBA code_permu_wo_repettn'!$AO$2:$AT$2))</f>
        <v>C</v>
      </c>
      <c r="I960" t="s">
        <v>0</v>
      </c>
      <c r="J960" t="s">
        <v>1</v>
      </c>
      <c r="K960" t="s">
        <v>2</v>
      </c>
      <c r="L960" t="s">
        <v>3</v>
      </c>
    </row>
    <row r="961" spans="1:20" x14ac:dyDescent="0.25">
      <c r="A961">
        <f t="shared" si="30"/>
        <v>960</v>
      </c>
      <c r="B961">
        <f t="shared" si="31"/>
        <v>240</v>
      </c>
      <c r="C961" t="str">
        <f>INDEX('VBA code_permu_wo_repettn'!$T$3:$Y$6,COUNTIF('Profile-matrices_Condorcet'!$B$2:$B961,'Profile-matrices_Condorcet'!$B961),MATCH(INDEX('numeric possibilities'!D$3:D$1298,VLOOKUP($B961,'numeric possibilities'!$C$3:$G$1298,1)),'VBA code_permu_wo_repettn'!$T$2:$Y$2))</f>
        <v>B</v>
      </c>
      <c r="D961" t="str">
        <f>INDEX('VBA code_permu_wo_repettn'!$AA$3:$AF$6,COUNTIF('Profile-matrices_Condorcet'!$B$2:$B961,'Profile-matrices_Condorcet'!$B961),MATCH(INDEX('numeric possibilities'!E$3:E$1298,VLOOKUP($B961,'numeric possibilities'!$C$3:$G$1298,1)),'VBA code_permu_wo_repettn'!$AA$2:$AF$2))</f>
        <v>A</v>
      </c>
      <c r="E961" t="str">
        <f>INDEX('VBA code_permu_wo_repettn'!$AH$3:$AM$6,COUNTIF('Profile-matrices_Condorcet'!$B$2:$B961,'Profile-matrices_Condorcet'!$B961),MATCH(INDEX('numeric possibilities'!F$3:F$1298,VLOOKUP($B961,'numeric possibilities'!$C$3:$G$1298,1)),'VBA code_permu_wo_repettn'!$AH$2:$AM$2))</f>
        <v>D</v>
      </c>
      <c r="F961" t="str">
        <f>INDEX('VBA code_permu_wo_repettn'!$AO$3:$AT$6,COUNTIF('Profile-matrices_Condorcet'!$B$2:$B961,'Profile-matrices_Condorcet'!$B961),MATCH(INDEX('numeric possibilities'!G$3:G$1298,VLOOKUP($B961,'numeric possibilities'!$C$3:$G$1298,1)),'VBA code_permu_wo_repettn'!$AO$2:$AT$2))</f>
        <v>B</v>
      </c>
      <c r="G961" t="str">
        <f>IF(MAX(I961:L961)&gt;='numeric possibilities'!$B$4/2,INDEX('Profile-matrices_Condorcet'!I960:L960,1,MATCH(MAX('Profile-matrices_Condorcet'!I961:L961),'Profile-matrices_Condorcet'!I961:L961,0)),"NCW")</f>
        <v>C</v>
      </c>
      <c r="H961" t="s">
        <v>13</v>
      </c>
      <c r="I961" s="3">
        <f>COUNTIF($I959:$S959,I960)</f>
        <v>2</v>
      </c>
      <c r="J961" s="3">
        <f>COUNTIF($I959:$S959,J960)</f>
        <v>1</v>
      </c>
      <c r="K961" s="3">
        <f>COUNTIF($I959:$S959,K960)</f>
        <v>3</v>
      </c>
      <c r="L961" s="3">
        <f>COUNTIF($I959:$S959,L960)</f>
        <v>0</v>
      </c>
    </row>
    <row r="962" spans="1:20" x14ac:dyDescent="0.25">
      <c r="A962">
        <f t="shared" si="30"/>
        <v>961</v>
      </c>
      <c r="B962">
        <f t="shared" si="31"/>
        <v>241</v>
      </c>
      <c r="C962" t="str">
        <f>INDEX('VBA code_permu_wo_repettn'!$T$3:$Y$6,COUNTIF('Profile-matrices_Condorcet'!$B$2:$B962,'Profile-matrices_Condorcet'!$B962),MATCH(INDEX('numeric possibilities'!D$3:D$1298,VLOOKUP($B962,'numeric possibilities'!$C$3:$G$1298,1)),'VBA code_permu_wo_repettn'!$T$2:$Y$2))</f>
        <v>A</v>
      </c>
      <c r="D962" t="str">
        <f>INDEX('VBA code_permu_wo_repettn'!$AA$3:$AF$6,COUNTIF('Profile-matrices_Condorcet'!$B$2:$B962,'Profile-matrices_Condorcet'!$B962),MATCH(INDEX('numeric possibilities'!E$3:E$1298,VLOOKUP($B962,'numeric possibilities'!$C$3:$G$1298,1)),'VBA code_permu_wo_repettn'!$AA$2:$AF$2))</f>
        <v>B</v>
      </c>
      <c r="E962" t="str">
        <f>INDEX('VBA code_permu_wo_repettn'!$AH$3:$AM$6,COUNTIF('Profile-matrices_Condorcet'!$B$2:$B962,'Profile-matrices_Condorcet'!$B962),MATCH(INDEX('numeric possibilities'!F$3:F$1298,VLOOKUP($B962,'numeric possibilities'!$C$3:$G$1298,1)),'VBA code_permu_wo_repettn'!$AH$2:$AM$2))</f>
        <v>C</v>
      </c>
      <c r="F962" t="str">
        <f>INDEX('VBA code_permu_wo_repettn'!$AO$3:$AT$6,COUNTIF('Profile-matrices_Condorcet'!$B$2:$B962,'Profile-matrices_Condorcet'!$B962),MATCH(INDEX('numeric possibilities'!G$3:G$1298,VLOOKUP($B962,'numeric possibilities'!$C$3:$G$1298,1)),'VBA code_permu_wo_repettn'!$AO$2:$AT$2))</f>
        <v>D</v>
      </c>
      <c r="H962" t="s">
        <v>14</v>
      </c>
      <c r="I962" s="3">
        <f>IF(MATCH(I$1,$C962:$C965,0)&lt;(MATCH(J$1,$C962:$C965,0)),1*a_vote,0)+IF(MATCH(I$1,$D962:$D965,0)&lt;MATCH(J$1,$D962:$D965,0),1*b_vote,0)+IF(MATCH(I$1,$E962:$E965,0)&lt;MATCH(J$1,$E962:$E965,0),1*c_vote,0)+IF(MATCH(I$1,$F962:$F965,0)&lt;MATCH(J$1,$F962:$F965,0),1*d_vote,0)</f>
        <v>0.74</v>
      </c>
      <c r="J962" s="3">
        <f>IF(MATCH(I$1,$C962:$C965,0)&gt;(MATCH(J$1,$C962:$C965,0)),1*a_vote,0)+IF(MATCH(I$1,$D962:$D965,0)&gt;MATCH(J$1,$D962:$D965,0),1*b_vote,0)+IF(MATCH(I$1,$E962:$E965,0)&gt;MATCH(J$1,$E962:$E965,0),1*c_vote,0)+IF(MATCH(I$1,$F962:$F965,0)&gt;MATCH(J$1,$F962:$F965,0),1*d_vote,0)</f>
        <v>0.26</v>
      </c>
      <c r="K962" s="3">
        <f>IF(MATCH($K$1,$C962:$C965,0)&lt;(MATCH($L$1,$C962:$C965,0)),1*a_vote,0)+IF(MATCH($K$1,$D962:$D965,0)&lt;MATCH($L$1,$D962:$D965,0),1*b_vote,0)+IF(MATCH($K$1,$E962:$E965,0)&lt;MATCH($L$1,$E962:$E965,0),1*c_vote,0)+IF(MATCH($K$1,$F962:$F965,0)&lt;MATCH($L$1,$F962:$F965,0),1*d_vote,0)</f>
        <v>0.75</v>
      </c>
      <c r="L962" s="3">
        <f>IF(MATCH(K$1,$C962:$C965,0)&gt;(MATCH(L$1,$C962:$C965,0)),1*a_vote,0)+IF(MATCH(K$1,$D962:$D965,0)&gt;MATCH(L$1,$D962:$D965,0),1*b_vote,0)+IF(MATCH(K$1,$E962:$E965,0)&gt;MATCH(L$1,$E962:$E965,0),1*c_vote,0)+IF(MATCH(K$1,$F962:$F965,0)&gt;MATCH(L$1,$F962:$F965,0),1*d_vote,0)</f>
        <v>0.25</v>
      </c>
      <c r="M962" s="3">
        <f>IF(MATCH($M$1,$C962:$C965,0)&lt;(MATCH($N$1,$C962:$C965,0)),1*a_vote,0)+IF(MATCH($M$1,$D962:$D965,0)&lt;MATCH($N$1,$D962:$D965,0),1*b_vote,0)+IF(MATCH($M$1,$E962:$E965,0)&lt;MATCH($N$1,$E962:$E965,0),1*c_vote,0)+IF(MATCH($M$1,$F962:$F965,0)&lt;MATCH($N$1,$F962:$F965,0),1*d_vote,0)</f>
        <v>0.52</v>
      </c>
      <c r="N962" s="3">
        <f>IF(MATCH(M$1,$C962:$C965,0)&gt;(MATCH(N$1,$C962:$C965,0)),1*a_vote,0)+IF(MATCH(M$1,$D962:$D965,0)&gt;MATCH(N$1,$D962:$D965,0),1*b_vote,0)+IF(MATCH(M$1,$E962:$E965,0)&gt;MATCH(N$1,$E962:$E965,0),1*c_vote,0)+IF(MATCH(M$1,$F962:$F965,0)&gt;MATCH(N$1,$F962:$F965,0),1*d_vote,0)</f>
        <v>0.48</v>
      </c>
      <c r="O962" s="3">
        <f>IF(MATCH($O$1,$C962:$C965,0)&lt;(MATCH($P$1,$C962:$C965,0)),1*a_vote,0)+IF(MATCH($O$1,$D962:$D965,0)&lt;MATCH($P$1,$D962:$D965,0),1*b_vote,0)+IF(MATCH($O$1,$E962:$E965,0)&lt;MATCH($P$1,$E962:$E965,0),1*c_vote,0)+IF(MATCH($O$1,$F962:$F965,0)&lt;MATCH($P$1,$F962:$F965,0),1*d_vote,0)</f>
        <v>0.53</v>
      </c>
      <c r="P962" s="3">
        <f>IF(MATCH(O$1,$C962:$C965,0)&gt;(MATCH(P$1,$C962:$C965,0)),1*a_vote,0)+IF(MATCH(O$1,$D962:$D965,0)&gt;MATCH(P$1,$D962:$D965,0),1*b_vote,0)+IF(MATCH(O$1,$E962:$E965,0)&gt;MATCH(P$1,$E962:$E965,0),1*c_vote,0)+IF(MATCH(O$1,$F962:$F965,0)&gt;MATCH(P$1,$F962:$F965,0),1*d_vote,0)</f>
        <v>0.47</v>
      </c>
      <c r="Q962" s="3">
        <f>IF(MATCH($Q$1,$C962:$C965,0)&lt;(MATCH($R$1,$C962:$C965,0)),1*a_vote,0)+IF(MATCH($Q$1,$D962:$D965,0)&lt;MATCH($R$1,$D962:$D965,0),1*b_vote,0)+IF(MATCH($Q$1,$E962:$E965,0)&lt;MATCH($R$1,$E962:$E965,0),1*c_vote,0)+IF(MATCH($Q$1,$F962:$F965,0)&lt;MATCH($R$1,$F962:$F965,0),1*d_vote,0)</f>
        <v>0.78</v>
      </c>
      <c r="R962" s="3">
        <f>IF(MATCH(Q$1,$C962:$C965,0)&gt;(MATCH(R$1,$C962:$C965,0)),1*a_vote,0)+IF(MATCH(Q$1,$D962:$D965,0)&gt;MATCH(R$1,$D962:$D965,0),1*b_vote,0)+IF(MATCH(Q$1,$E962:$E965,0)&gt;MATCH(R$1,$E962:$E965,0),1*c_vote,0)+IF(MATCH(Q$1,$F962:$F965,0)&gt;MATCH(R$1,$F962:$F965,0),1*d_vote,0)</f>
        <v>0.21999999999999997</v>
      </c>
      <c r="S962" s="3">
        <f>IF(MATCH($S$1,$C962:$C965,0)&lt;(MATCH($T$1,$C962:$C965,0)),1*a_vote,0)+IF(MATCH($S$1,$D962:$D965,0)&lt;MATCH($T$1,$D962:$D965,0),1*b_vote,0)+IF(MATCH($S$1,$E962:$E965,0)&lt;MATCH($T$1,$E962:$E965,0),1*c_vote,0)+IF(MATCH($S$1,$F962:$F965,0)&lt;MATCH($T$1,$F962:$F965,0),1*d_vote,0)</f>
        <v>0.52</v>
      </c>
      <c r="T962" s="3">
        <f>IF(MATCH(S$1,$C962:$C965,0)&gt;(MATCH(T$1,$C962:$C965,0)),1*a_vote,0)+IF(MATCH(S$1,$D962:$D965,0)&gt;MATCH(T$1,$D962:$D965,0),1*b_vote,0)+IF(MATCH(S$1,$E962:$E965,0)&gt;MATCH(T$1,$E962:$E965,0),1*c_vote,0)+IF(MATCH(S$1,$F962:$F965,0)&gt;MATCH(T$1,$F962:$F965,0),1*d_vote,0)</f>
        <v>0.48</v>
      </c>
    </row>
    <row r="963" spans="1:20" x14ac:dyDescent="0.25">
      <c r="A963">
        <f t="shared" si="30"/>
        <v>962</v>
      </c>
      <c r="B963">
        <f t="shared" si="31"/>
        <v>241</v>
      </c>
      <c r="C963" t="str">
        <f>INDEX('VBA code_permu_wo_repettn'!$T$3:$Y$6,COUNTIF('Profile-matrices_Condorcet'!$B$2:$B963,'Profile-matrices_Condorcet'!$B963),MATCH(INDEX('numeric possibilities'!D$3:D$1298,VLOOKUP($B963,'numeric possibilities'!$C$3:$G$1298,1)),'VBA code_permu_wo_repettn'!$T$2:$Y$2))</f>
        <v>B</v>
      </c>
      <c r="D963" t="str">
        <f>INDEX('VBA code_permu_wo_repettn'!$AA$3:$AF$6,COUNTIF('Profile-matrices_Condorcet'!$B$2:$B963,'Profile-matrices_Condorcet'!$B963),MATCH(INDEX('numeric possibilities'!E$3:E$1298,VLOOKUP($B963,'numeric possibilities'!$C$3:$G$1298,1)),'VBA code_permu_wo_repettn'!$AA$2:$AF$2))</f>
        <v>D</v>
      </c>
      <c r="E963" t="str">
        <f>INDEX('VBA code_permu_wo_repettn'!$AH$3:$AM$6,COUNTIF('Profile-matrices_Condorcet'!$B$2:$B963,'Profile-matrices_Condorcet'!$B963),MATCH(INDEX('numeric possibilities'!F$3:F$1298,VLOOKUP($B963,'numeric possibilities'!$C$3:$G$1298,1)),'VBA code_permu_wo_repettn'!$AH$2:$AM$2))</f>
        <v>A</v>
      </c>
      <c r="F963" t="str">
        <f>INDEX('VBA code_permu_wo_repettn'!$AO$3:$AT$6,COUNTIF('Profile-matrices_Condorcet'!$B$2:$B963,'Profile-matrices_Condorcet'!$B963),MATCH(INDEX('numeric possibilities'!G$3:G$1298,VLOOKUP($B963,'numeric possibilities'!$C$3:$G$1298,1)),'VBA code_permu_wo_repettn'!$AO$2:$AT$2))</f>
        <v>A</v>
      </c>
      <c r="H963" t="s">
        <v>15</v>
      </c>
      <c r="I963" t="str">
        <f>IF(I962&gt;J962,$I$1,IF(I962&lt;J962,$J$1,0))</f>
        <v>A</v>
      </c>
      <c r="K963" t="str">
        <f>IF(K962&gt;L962,$K$1,IF(K962&lt;L962,$L$1,0))</f>
        <v>A</v>
      </c>
      <c r="M963" t="str">
        <f>IF(M962&gt;N962,$M$1,IF(M962&lt;N962,$N$1,0))</f>
        <v>A</v>
      </c>
      <c r="O963" t="str">
        <f>IF(O962&gt;P962,$O$1,IF(O962&lt;P962,$P$1,0))</f>
        <v>B</v>
      </c>
      <c r="Q963" t="str">
        <f>IF(Q962&gt;R962,$Q$1,IF(Q962&lt;R962,$R$1,0))</f>
        <v>B</v>
      </c>
      <c r="S963" t="str">
        <f>IF(S962&gt;T962,$S$1,IF(S962&lt;T962,$T$1,0))</f>
        <v>C</v>
      </c>
    </row>
    <row r="964" spans="1:20" x14ac:dyDescent="0.25">
      <c r="A964">
        <f t="shared" si="30"/>
        <v>963</v>
      </c>
      <c r="B964">
        <f t="shared" si="31"/>
        <v>241</v>
      </c>
      <c r="C964" t="str">
        <f>INDEX('VBA code_permu_wo_repettn'!$T$3:$Y$6,COUNTIF('Profile-matrices_Condorcet'!$B$2:$B964,'Profile-matrices_Condorcet'!$B964),MATCH(INDEX('numeric possibilities'!D$3:D$1298,VLOOKUP($B964,'numeric possibilities'!$C$3:$G$1298,1)),'VBA code_permu_wo_repettn'!$T$2:$Y$2))</f>
        <v>C</v>
      </c>
      <c r="D964" t="str">
        <f>INDEX('VBA code_permu_wo_repettn'!$AA$3:$AF$6,COUNTIF('Profile-matrices_Condorcet'!$B$2:$B964,'Profile-matrices_Condorcet'!$B964),MATCH(INDEX('numeric possibilities'!E$3:E$1298,VLOOKUP($B964,'numeric possibilities'!$C$3:$G$1298,1)),'VBA code_permu_wo_repettn'!$AA$2:$AF$2))</f>
        <v>A</v>
      </c>
      <c r="E964" t="str">
        <f>INDEX('VBA code_permu_wo_repettn'!$AH$3:$AM$6,COUNTIF('Profile-matrices_Condorcet'!$B$2:$B964,'Profile-matrices_Condorcet'!$B964),MATCH(INDEX('numeric possibilities'!F$3:F$1298,VLOOKUP($B964,'numeric possibilities'!$C$3:$G$1298,1)),'VBA code_permu_wo_repettn'!$AH$2:$AM$2))</f>
        <v>B</v>
      </c>
      <c r="F964" t="str">
        <f>INDEX('VBA code_permu_wo_repettn'!$AO$3:$AT$6,COUNTIF('Profile-matrices_Condorcet'!$B$2:$B964,'Profile-matrices_Condorcet'!$B964),MATCH(INDEX('numeric possibilities'!G$3:G$1298,VLOOKUP($B964,'numeric possibilities'!$C$3:$G$1298,1)),'VBA code_permu_wo_repettn'!$AO$2:$AT$2))</f>
        <v>C</v>
      </c>
      <c r="I964" t="s">
        <v>0</v>
      </c>
      <c r="J964" t="s">
        <v>1</v>
      </c>
      <c r="K964" t="s">
        <v>2</v>
      </c>
      <c r="L964" t="s">
        <v>3</v>
      </c>
    </row>
    <row r="965" spans="1:20" x14ac:dyDescent="0.25">
      <c r="A965">
        <f t="shared" si="30"/>
        <v>964</v>
      </c>
      <c r="B965">
        <f t="shared" si="31"/>
        <v>241</v>
      </c>
      <c r="C965" t="str">
        <f>INDEX('VBA code_permu_wo_repettn'!$T$3:$Y$6,COUNTIF('Profile-matrices_Condorcet'!$B$2:$B965,'Profile-matrices_Condorcet'!$B965),MATCH(INDEX('numeric possibilities'!D$3:D$1298,VLOOKUP($B965,'numeric possibilities'!$C$3:$G$1298,1)),'VBA code_permu_wo_repettn'!$T$2:$Y$2))</f>
        <v>D</v>
      </c>
      <c r="D965" t="str">
        <f>INDEX('VBA code_permu_wo_repettn'!$AA$3:$AF$6,COUNTIF('Profile-matrices_Condorcet'!$B$2:$B965,'Profile-matrices_Condorcet'!$B965),MATCH(INDEX('numeric possibilities'!E$3:E$1298,VLOOKUP($B965,'numeric possibilities'!$C$3:$G$1298,1)),'VBA code_permu_wo_repettn'!$AA$2:$AF$2))</f>
        <v>C</v>
      </c>
      <c r="E965" t="str">
        <f>INDEX('VBA code_permu_wo_repettn'!$AH$3:$AM$6,COUNTIF('Profile-matrices_Condorcet'!$B$2:$B965,'Profile-matrices_Condorcet'!$B965),MATCH(INDEX('numeric possibilities'!F$3:F$1298,VLOOKUP($B965,'numeric possibilities'!$C$3:$G$1298,1)),'VBA code_permu_wo_repettn'!$AH$2:$AM$2))</f>
        <v>D</v>
      </c>
      <c r="F965" t="str">
        <f>INDEX('VBA code_permu_wo_repettn'!$AO$3:$AT$6,COUNTIF('Profile-matrices_Condorcet'!$B$2:$B965,'Profile-matrices_Condorcet'!$B965),MATCH(INDEX('numeric possibilities'!G$3:G$1298,VLOOKUP($B965,'numeric possibilities'!$C$3:$G$1298,1)),'VBA code_permu_wo_repettn'!$AO$2:$AT$2))</f>
        <v>B</v>
      </c>
      <c r="G965" t="str">
        <f>IF(MAX(I965:L965)&gt;='numeric possibilities'!$B$4/2,INDEX('Profile-matrices_Condorcet'!I964:L964,1,MATCH(MAX('Profile-matrices_Condorcet'!I965:L965),'Profile-matrices_Condorcet'!I965:L965,0)),"NCW")</f>
        <v>A</v>
      </c>
      <c r="H965" t="s">
        <v>13</v>
      </c>
      <c r="I965" s="3">
        <f>COUNTIF($I963:$S963,I964)</f>
        <v>3</v>
      </c>
      <c r="J965" s="3">
        <f>COUNTIF($I963:$S963,J964)</f>
        <v>2</v>
      </c>
      <c r="K965" s="3">
        <f>COUNTIF($I963:$S963,K964)</f>
        <v>1</v>
      </c>
      <c r="L965" s="3">
        <f>COUNTIF($I963:$S963,L964)</f>
        <v>0</v>
      </c>
    </row>
    <row r="966" spans="1:20" x14ac:dyDescent="0.25">
      <c r="A966">
        <f t="shared" si="30"/>
        <v>965</v>
      </c>
      <c r="B966">
        <f t="shared" si="31"/>
        <v>242</v>
      </c>
      <c r="C966" t="str">
        <f>INDEX('VBA code_permu_wo_repettn'!$T$3:$Y$6,COUNTIF('Profile-matrices_Condorcet'!$B$2:$B966,'Profile-matrices_Condorcet'!$B966),MATCH(INDEX('numeric possibilities'!D$3:D$1298,VLOOKUP($B966,'numeric possibilities'!$C$3:$G$1298,1)),'VBA code_permu_wo_repettn'!$T$2:$Y$2))</f>
        <v>A</v>
      </c>
      <c r="D966" t="str">
        <f>INDEX('VBA code_permu_wo_repettn'!$AA$3:$AF$6,COUNTIF('Profile-matrices_Condorcet'!$B$2:$B966,'Profile-matrices_Condorcet'!$B966),MATCH(INDEX('numeric possibilities'!E$3:E$1298,VLOOKUP($B966,'numeric possibilities'!$C$3:$G$1298,1)),'VBA code_permu_wo_repettn'!$AA$2:$AF$2))</f>
        <v>B</v>
      </c>
      <c r="E966" t="str">
        <f>INDEX('VBA code_permu_wo_repettn'!$AH$3:$AM$6,COUNTIF('Profile-matrices_Condorcet'!$B$2:$B966,'Profile-matrices_Condorcet'!$B966),MATCH(INDEX('numeric possibilities'!F$3:F$1298,VLOOKUP($B966,'numeric possibilities'!$C$3:$G$1298,1)),'VBA code_permu_wo_repettn'!$AH$2:$AM$2))</f>
        <v>C</v>
      </c>
      <c r="F966" t="str">
        <f>INDEX('VBA code_permu_wo_repettn'!$AO$3:$AT$6,COUNTIF('Profile-matrices_Condorcet'!$B$2:$B966,'Profile-matrices_Condorcet'!$B966),MATCH(INDEX('numeric possibilities'!G$3:G$1298,VLOOKUP($B966,'numeric possibilities'!$C$3:$G$1298,1)),'VBA code_permu_wo_repettn'!$AO$2:$AT$2))</f>
        <v>D</v>
      </c>
      <c r="H966" t="s">
        <v>14</v>
      </c>
      <c r="I966" s="3">
        <f>IF(MATCH(I$1,$C966:$C969,0)&lt;(MATCH(J$1,$C966:$C969,0)),1*a_vote,0)+IF(MATCH(I$1,$D966:$D969,0)&lt;MATCH(J$1,$D966:$D969,0),1*b_vote,0)+IF(MATCH(I$1,$E966:$E969,0)&lt;MATCH(J$1,$E966:$E969,0),1*c_vote,0)+IF(MATCH(I$1,$F966:$F969,0)&lt;MATCH(J$1,$F966:$F969,0),1*d_vote,0)</f>
        <v>0.74</v>
      </c>
      <c r="J966" s="3">
        <f>IF(MATCH(I$1,$C966:$C969,0)&gt;(MATCH(J$1,$C966:$C969,0)),1*a_vote,0)+IF(MATCH(I$1,$D966:$D969,0)&gt;MATCH(J$1,$D966:$D969,0),1*b_vote,0)+IF(MATCH(I$1,$E966:$E969,0)&gt;MATCH(J$1,$E966:$E969,0),1*c_vote,0)+IF(MATCH(I$1,$F966:$F969,0)&gt;MATCH(J$1,$F966:$F969,0),1*d_vote,0)</f>
        <v>0.26</v>
      </c>
      <c r="K966" s="3">
        <f>IF(MATCH($K$1,$C966:$C969,0)&lt;(MATCH($L$1,$C966:$C969,0)),1*a_vote,0)+IF(MATCH($K$1,$D966:$D969,0)&lt;MATCH($L$1,$D966:$D969,0),1*b_vote,0)+IF(MATCH($K$1,$E966:$E969,0)&lt;MATCH($L$1,$E966:$E969,0),1*c_vote,0)+IF(MATCH($K$1,$F966:$F969,0)&lt;MATCH($L$1,$F966:$F969,0),1*d_vote,0)</f>
        <v>0.75</v>
      </c>
      <c r="L966" s="3">
        <f>IF(MATCH(K$1,$C966:$C969,0)&gt;(MATCH(L$1,$C966:$C969,0)),1*a_vote,0)+IF(MATCH(K$1,$D966:$D969,0)&gt;MATCH(L$1,$D966:$D969,0),1*b_vote,0)+IF(MATCH(K$1,$E966:$E969,0)&gt;MATCH(L$1,$E966:$E969,0),1*c_vote,0)+IF(MATCH(K$1,$F966:$F969,0)&gt;MATCH(L$1,$F966:$F969,0),1*d_vote,0)</f>
        <v>0.25</v>
      </c>
      <c r="M966" s="3">
        <f>IF(MATCH($M$1,$C966:$C969,0)&lt;(MATCH($N$1,$C966:$C969,0)),1*a_vote,0)+IF(MATCH($M$1,$D966:$D969,0)&lt;MATCH($N$1,$D966:$D969,0),1*b_vote,0)+IF(MATCH($M$1,$E966:$E969,0)&lt;MATCH($N$1,$E966:$E969,0),1*c_vote,0)+IF(MATCH($M$1,$F966:$F969,0)&lt;MATCH($N$1,$F966:$F969,0),1*d_vote,0)</f>
        <v>0.52</v>
      </c>
      <c r="N966" s="3">
        <f>IF(MATCH(M$1,$C966:$C969,0)&gt;(MATCH(N$1,$C966:$C969,0)),1*a_vote,0)+IF(MATCH(M$1,$D966:$D969,0)&gt;MATCH(N$1,$D966:$D969,0),1*b_vote,0)+IF(MATCH(M$1,$E966:$E969,0)&gt;MATCH(N$1,$E966:$E969,0),1*c_vote,0)+IF(MATCH(M$1,$F966:$F969,0)&gt;MATCH(N$1,$F966:$F969,0),1*d_vote,0)</f>
        <v>0.48</v>
      </c>
      <c r="O966" s="3">
        <f>IF(MATCH($O$1,$C966:$C969,0)&lt;(MATCH($P$1,$C966:$C969,0)),1*a_vote,0)+IF(MATCH($O$1,$D966:$D969,0)&lt;MATCH($P$1,$D966:$D969,0),1*b_vote,0)+IF(MATCH($O$1,$E966:$E969,0)&lt;MATCH($P$1,$E966:$E969,0),1*c_vote,0)+IF(MATCH($O$1,$F966:$F969,0)&lt;MATCH($P$1,$F966:$F969,0),1*d_vote,0)</f>
        <v>0.53</v>
      </c>
      <c r="P966" s="3">
        <f>IF(MATCH(O$1,$C966:$C969,0)&gt;(MATCH(P$1,$C966:$C969,0)),1*a_vote,0)+IF(MATCH(O$1,$D966:$D969,0)&gt;MATCH(P$1,$D966:$D969,0),1*b_vote,0)+IF(MATCH(O$1,$E966:$E969,0)&gt;MATCH(P$1,$E966:$E969,0),1*c_vote,0)+IF(MATCH(O$1,$F966:$F969,0)&gt;MATCH(P$1,$F966:$F969,0),1*d_vote,0)</f>
        <v>0.47</v>
      </c>
      <c r="Q966" s="3">
        <f>IF(MATCH($Q$1,$C966:$C969,0)&lt;(MATCH($R$1,$C966:$C969,0)),1*a_vote,0)+IF(MATCH($Q$1,$D966:$D969,0)&lt;MATCH($R$1,$D966:$D969,0),1*b_vote,0)+IF(MATCH($Q$1,$E966:$E969,0)&lt;MATCH($R$1,$E966:$E969,0),1*c_vote,0)+IF(MATCH($Q$1,$F966:$F969,0)&lt;MATCH($R$1,$F966:$F969,0),1*d_vote,0)</f>
        <v>0.78</v>
      </c>
      <c r="R966" s="3">
        <f>IF(MATCH(Q$1,$C966:$C969,0)&gt;(MATCH(R$1,$C966:$C969,0)),1*a_vote,0)+IF(MATCH(Q$1,$D966:$D969,0)&gt;MATCH(R$1,$D966:$D969,0),1*b_vote,0)+IF(MATCH(Q$1,$E966:$E969,0)&gt;MATCH(R$1,$E966:$E969,0),1*c_vote,0)+IF(MATCH(Q$1,$F966:$F969,0)&gt;MATCH(R$1,$F966:$F969,0),1*d_vote,0)</f>
        <v>0.21999999999999997</v>
      </c>
      <c r="S966" s="3">
        <f>IF(MATCH($S$1,$C966:$C969,0)&lt;(MATCH($T$1,$C966:$C969,0)),1*a_vote,0)+IF(MATCH($S$1,$D966:$D969,0)&lt;MATCH($T$1,$D966:$D969,0),1*b_vote,0)+IF(MATCH($S$1,$E966:$E969,0)&lt;MATCH($T$1,$E966:$E969,0),1*c_vote,0)+IF(MATCH($S$1,$F966:$F969,0)&lt;MATCH($T$1,$F966:$F969,0),1*d_vote,0)</f>
        <v>0.25</v>
      </c>
      <c r="T966" s="3">
        <f>IF(MATCH(S$1,$C966:$C969,0)&gt;(MATCH(T$1,$C966:$C969,0)),1*a_vote,0)+IF(MATCH(S$1,$D966:$D969,0)&gt;MATCH(T$1,$D966:$D969,0),1*b_vote,0)+IF(MATCH(S$1,$E966:$E969,0)&gt;MATCH(T$1,$E966:$E969,0),1*c_vote,0)+IF(MATCH(S$1,$F966:$F969,0)&gt;MATCH(T$1,$F966:$F969,0),1*d_vote,0)</f>
        <v>0.75</v>
      </c>
    </row>
    <row r="967" spans="1:20" x14ac:dyDescent="0.25">
      <c r="A967">
        <f t="shared" si="30"/>
        <v>966</v>
      </c>
      <c r="B967">
        <f t="shared" si="31"/>
        <v>242</v>
      </c>
      <c r="C967" t="str">
        <f>INDEX('VBA code_permu_wo_repettn'!$T$3:$Y$6,COUNTIF('Profile-matrices_Condorcet'!$B$2:$B967,'Profile-matrices_Condorcet'!$B967),MATCH(INDEX('numeric possibilities'!D$3:D$1298,VLOOKUP($B967,'numeric possibilities'!$C$3:$G$1298,1)),'VBA code_permu_wo_repettn'!$T$2:$Y$2))</f>
        <v>B</v>
      </c>
      <c r="D967" t="str">
        <f>INDEX('VBA code_permu_wo_repettn'!$AA$3:$AF$6,COUNTIF('Profile-matrices_Condorcet'!$B$2:$B967,'Profile-matrices_Condorcet'!$B967),MATCH(INDEX('numeric possibilities'!E$3:E$1298,VLOOKUP($B967,'numeric possibilities'!$C$3:$G$1298,1)),'VBA code_permu_wo_repettn'!$AA$2:$AF$2))</f>
        <v>D</v>
      </c>
      <c r="E967" t="str">
        <f>INDEX('VBA code_permu_wo_repettn'!$AH$3:$AM$6,COUNTIF('Profile-matrices_Condorcet'!$B$2:$B967,'Profile-matrices_Condorcet'!$B967),MATCH(INDEX('numeric possibilities'!F$3:F$1298,VLOOKUP($B967,'numeric possibilities'!$C$3:$G$1298,1)),'VBA code_permu_wo_repettn'!$AH$2:$AM$2))</f>
        <v>A</v>
      </c>
      <c r="F967" t="str">
        <f>INDEX('VBA code_permu_wo_repettn'!$AO$3:$AT$6,COUNTIF('Profile-matrices_Condorcet'!$B$2:$B967,'Profile-matrices_Condorcet'!$B967),MATCH(INDEX('numeric possibilities'!G$3:G$1298,VLOOKUP($B967,'numeric possibilities'!$C$3:$G$1298,1)),'VBA code_permu_wo_repettn'!$AO$2:$AT$2))</f>
        <v>A</v>
      </c>
      <c r="H967" t="s">
        <v>15</v>
      </c>
      <c r="I967" t="str">
        <f>IF(I966&gt;J966,$I$1,IF(I966&lt;J966,$J$1,0))</f>
        <v>A</v>
      </c>
      <c r="K967" t="str">
        <f>IF(K966&gt;L966,$K$1,IF(K966&lt;L966,$L$1,0))</f>
        <v>A</v>
      </c>
      <c r="M967" t="str">
        <f>IF(M966&gt;N966,$M$1,IF(M966&lt;N966,$N$1,0))</f>
        <v>A</v>
      </c>
      <c r="O967" t="str">
        <f>IF(O966&gt;P966,$O$1,IF(O966&lt;P966,$P$1,0))</f>
        <v>B</v>
      </c>
      <c r="Q967" t="str">
        <f>IF(Q966&gt;R966,$Q$1,IF(Q966&lt;R966,$R$1,0))</f>
        <v>B</v>
      </c>
      <c r="S967" t="str">
        <f>IF(S966&gt;T966,$S$1,IF(S966&lt;T966,$T$1,0))</f>
        <v>D</v>
      </c>
    </row>
    <row r="968" spans="1:20" x14ac:dyDescent="0.25">
      <c r="A968">
        <f t="shared" si="30"/>
        <v>967</v>
      </c>
      <c r="B968">
        <f t="shared" si="31"/>
        <v>242</v>
      </c>
      <c r="C968" t="str">
        <f>INDEX('VBA code_permu_wo_repettn'!$T$3:$Y$6,COUNTIF('Profile-matrices_Condorcet'!$B$2:$B968,'Profile-matrices_Condorcet'!$B968),MATCH(INDEX('numeric possibilities'!D$3:D$1298,VLOOKUP($B968,'numeric possibilities'!$C$3:$G$1298,1)),'VBA code_permu_wo_repettn'!$T$2:$Y$2))</f>
        <v>D</v>
      </c>
      <c r="D968" t="str">
        <f>INDEX('VBA code_permu_wo_repettn'!$AA$3:$AF$6,COUNTIF('Profile-matrices_Condorcet'!$B$2:$B968,'Profile-matrices_Condorcet'!$B968),MATCH(INDEX('numeric possibilities'!E$3:E$1298,VLOOKUP($B968,'numeric possibilities'!$C$3:$G$1298,1)),'VBA code_permu_wo_repettn'!$AA$2:$AF$2))</f>
        <v>A</v>
      </c>
      <c r="E968" t="str">
        <f>INDEX('VBA code_permu_wo_repettn'!$AH$3:$AM$6,COUNTIF('Profile-matrices_Condorcet'!$B$2:$B968,'Profile-matrices_Condorcet'!$B968),MATCH(INDEX('numeric possibilities'!F$3:F$1298,VLOOKUP($B968,'numeric possibilities'!$C$3:$G$1298,1)),'VBA code_permu_wo_repettn'!$AH$2:$AM$2))</f>
        <v>B</v>
      </c>
      <c r="F968" t="str">
        <f>INDEX('VBA code_permu_wo_repettn'!$AO$3:$AT$6,COUNTIF('Profile-matrices_Condorcet'!$B$2:$B968,'Profile-matrices_Condorcet'!$B968),MATCH(INDEX('numeric possibilities'!G$3:G$1298,VLOOKUP($B968,'numeric possibilities'!$C$3:$G$1298,1)),'VBA code_permu_wo_repettn'!$AO$2:$AT$2))</f>
        <v>C</v>
      </c>
      <c r="I968" t="s">
        <v>0</v>
      </c>
      <c r="J968" t="s">
        <v>1</v>
      </c>
      <c r="K968" t="s">
        <v>2</v>
      </c>
      <c r="L968" t="s">
        <v>3</v>
      </c>
    </row>
    <row r="969" spans="1:20" x14ac:dyDescent="0.25">
      <c r="A969">
        <f t="shared" si="30"/>
        <v>968</v>
      </c>
      <c r="B969">
        <f t="shared" si="31"/>
        <v>242</v>
      </c>
      <c r="C969" t="str">
        <f>INDEX('VBA code_permu_wo_repettn'!$T$3:$Y$6,COUNTIF('Profile-matrices_Condorcet'!$B$2:$B969,'Profile-matrices_Condorcet'!$B969),MATCH(INDEX('numeric possibilities'!D$3:D$1298,VLOOKUP($B969,'numeric possibilities'!$C$3:$G$1298,1)),'VBA code_permu_wo_repettn'!$T$2:$Y$2))</f>
        <v>C</v>
      </c>
      <c r="D969" t="str">
        <f>INDEX('VBA code_permu_wo_repettn'!$AA$3:$AF$6,COUNTIF('Profile-matrices_Condorcet'!$B$2:$B969,'Profile-matrices_Condorcet'!$B969),MATCH(INDEX('numeric possibilities'!E$3:E$1298,VLOOKUP($B969,'numeric possibilities'!$C$3:$G$1298,1)),'VBA code_permu_wo_repettn'!$AA$2:$AF$2))</f>
        <v>C</v>
      </c>
      <c r="E969" t="str">
        <f>INDEX('VBA code_permu_wo_repettn'!$AH$3:$AM$6,COUNTIF('Profile-matrices_Condorcet'!$B$2:$B969,'Profile-matrices_Condorcet'!$B969),MATCH(INDEX('numeric possibilities'!F$3:F$1298,VLOOKUP($B969,'numeric possibilities'!$C$3:$G$1298,1)),'VBA code_permu_wo_repettn'!$AH$2:$AM$2))</f>
        <v>D</v>
      </c>
      <c r="F969" t="str">
        <f>INDEX('VBA code_permu_wo_repettn'!$AO$3:$AT$6,COUNTIF('Profile-matrices_Condorcet'!$B$2:$B969,'Profile-matrices_Condorcet'!$B969),MATCH(INDEX('numeric possibilities'!G$3:G$1298,VLOOKUP($B969,'numeric possibilities'!$C$3:$G$1298,1)),'VBA code_permu_wo_repettn'!$AO$2:$AT$2))</f>
        <v>B</v>
      </c>
      <c r="G969" t="str">
        <f>IF(MAX(I969:L969)&gt;='numeric possibilities'!$B$4/2,INDEX('Profile-matrices_Condorcet'!I968:L968,1,MATCH(MAX('Profile-matrices_Condorcet'!I969:L969),'Profile-matrices_Condorcet'!I969:L969,0)),"NCW")</f>
        <v>A</v>
      </c>
      <c r="H969" t="s">
        <v>13</v>
      </c>
      <c r="I969" s="3">
        <f>COUNTIF($I967:$S967,I968)</f>
        <v>3</v>
      </c>
      <c r="J969" s="3">
        <f>COUNTIF($I967:$S967,J968)</f>
        <v>2</v>
      </c>
      <c r="K969" s="3">
        <f>COUNTIF($I967:$S967,K968)</f>
        <v>0</v>
      </c>
      <c r="L969" s="3">
        <f>COUNTIF($I967:$S967,L968)</f>
        <v>1</v>
      </c>
    </row>
    <row r="970" spans="1:20" x14ac:dyDescent="0.25">
      <c r="A970">
        <f t="shared" si="30"/>
        <v>969</v>
      </c>
      <c r="B970">
        <f t="shared" si="31"/>
        <v>243</v>
      </c>
      <c r="C970" t="str">
        <f>INDEX('VBA code_permu_wo_repettn'!$T$3:$Y$6,COUNTIF('Profile-matrices_Condorcet'!$B$2:$B970,'Profile-matrices_Condorcet'!$B970),MATCH(INDEX('numeric possibilities'!D$3:D$1298,VLOOKUP($B970,'numeric possibilities'!$C$3:$G$1298,1)),'VBA code_permu_wo_repettn'!$T$2:$Y$2))</f>
        <v>A</v>
      </c>
      <c r="D970" t="str">
        <f>INDEX('VBA code_permu_wo_repettn'!$AA$3:$AF$6,COUNTIF('Profile-matrices_Condorcet'!$B$2:$B970,'Profile-matrices_Condorcet'!$B970),MATCH(INDEX('numeric possibilities'!E$3:E$1298,VLOOKUP($B970,'numeric possibilities'!$C$3:$G$1298,1)),'VBA code_permu_wo_repettn'!$AA$2:$AF$2))</f>
        <v>B</v>
      </c>
      <c r="E970" t="str">
        <f>INDEX('VBA code_permu_wo_repettn'!$AH$3:$AM$6,COUNTIF('Profile-matrices_Condorcet'!$B$2:$B970,'Profile-matrices_Condorcet'!$B970),MATCH(INDEX('numeric possibilities'!F$3:F$1298,VLOOKUP($B970,'numeric possibilities'!$C$3:$G$1298,1)),'VBA code_permu_wo_repettn'!$AH$2:$AM$2))</f>
        <v>C</v>
      </c>
      <c r="F970" t="str">
        <f>INDEX('VBA code_permu_wo_repettn'!$AO$3:$AT$6,COUNTIF('Profile-matrices_Condorcet'!$B$2:$B970,'Profile-matrices_Condorcet'!$B970),MATCH(INDEX('numeric possibilities'!G$3:G$1298,VLOOKUP($B970,'numeric possibilities'!$C$3:$G$1298,1)),'VBA code_permu_wo_repettn'!$AO$2:$AT$2))</f>
        <v>D</v>
      </c>
      <c r="H970" t="s">
        <v>14</v>
      </c>
      <c r="I970" s="3">
        <f>IF(MATCH(I$1,$C970:$C973,0)&lt;(MATCH(J$1,$C970:$C973,0)),1*a_vote,0)+IF(MATCH(I$1,$D970:$D973,0)&lt;MATCH(J$1,$D970:$D973,0),1*b_vote,0)+IF(MATCH(I$1,$E970:$E973,0)&lt;MATCH(J$1,$E970:$E973,0),1*c_vote,0)+IF(MATCH(I$1,$F970:$F973,0)&lt;MATCH(J$1,$F970:$F973,0),1*d_vote,0)</f>
        <v>0.74</v>
      </c>
      <c r="J970" s="3">
        <f>IF(MATCH(I$1,$C970:$C973,0)&gt;(MATCH(J$1,$C970:$C973,0)),1*a_vote,0)+IF(MATCH(I$1,$D970:$D973,0)&gt;MATCH(J$1,$D970:$D973,0),1*b_vote,0)+IF(MATCH(I$1,$E970:$E973,0)&gt;MATCH(J$1,$E970:$E973,0),1*c_vote,0)+IF(MATCH(I$1,$F970:$F973,0)&gt;MATCH(J$1,$F970:$F973,0),1*d_vote,0)</f>
        <v>0.26</v>
      </c>
      <c r="K970" s="3">
        <f>IF(MATCH($K$1,$C970:$C973,0)&lt;(MATCH($L$1,$C970:$C973,0)),1*a_vote,0)+IF(MATCH($K$1,$D970:$D973,0)&lt;MATCH($L$1,$D970:$D973,0),1*b_vote,0)+IF(MATCH($K$1,$E970:$E973,0)&lt;MATCH($L$1,$E970:$E973,0),1*c_vote,0)+IF(MATCH($K$1,$F970:$F973,0)&lt;MATCH($L$1,$F970:$F973,0),1*d_vote,0)</f>
        <v>0.75</v>
      </c>
      <c r="L970" s="3">
        <f>IF(MATCH(K$1,$C970:$C973,0)&gt;(MATCH(L$1,$C970:$C973,0)),1*a_vote,0)+IF(MATCH(K$1,$D970:$D973,0)&gt;MATCH(L$1,$D970:$D973,0),1*b_vote,0)+IF(MATCH(K$1,$E970:$E973,0)&gt;MATCH(L$1,$E970:$E973,0),1*c_vote,0)+IF(MATCH(K$1,$F970:$F973,0)&gt;MATCH(L$1,$F970:$F973,0),1*d_vote,0)</f>
        <v>0.25</v>
      </c>
      <c r="M970" s="3">
        <f>IF(MATCH($M$1,$C970:$C973,0)&lt;(MATCH($N$1,$C970:$C973,0)),1*a_vote,0)+IF(MATCH($M$1,$D970:$D973,0)&lt;MATCH($N$1,$D970:$D973,0),1*b_vote,0)+IF(MATCH($M$1,$E970:$E973,0)&lt;MATCH($N$1,$E970:$E973,0),1*c_vote,0)+IF(MATCH($M$1,$F970:$F973,0)&lt;MATCH($N$1,$F970:$F973,0),1*d_vote,0)</f>
        <v>0.52</v>
      </c>
      <c r="N970" s="3">
        <f>IF(MATCH(M$1,$C970:$C973,0)&gt;(MATCH(N$1,$C970:$C973,0)),1*a_vote,0)+IF(MATCH(M$1,$D970:$D973,0)&gt;MATCH(N$1,$D970:$D973,0),1*b_vote,0)+IF(MATCH(M$1,$E970:$E973,0)&gt;MATCH(N$1,$E970:$E973,0),1*c_vote,0)+IF(MATCH(M$1,$F970:$F973,0)&gt;MATCH(N$1,$F970:$F973,0),1*d_vote,0)</f>
        <v>0.48</v>
      </c>
      <c r="O970" s="3">
        <f>IF(MATCH($O$1,$C970:$C973,0)&lt;(MATCH($P$1,$C970:$C973,0)),1*a_vote,0)+IF(MATCH($O$1,$D970:$D973,0)&lt;MATCH($P$1,$D970:$D973,0),1*b_vote,0)+IF(MATCH($O$1,$E970:$E973,0)&lt;MATCH($P$1,$E970:$E973,0),1*c_vote,0)+IF(MATCH($O$1,$F970:$F973,0)&lt;MATCH($P$1,$F970:$F973,0),1*d_vote,0)</f>
        <v>0.26</v>
      </c>
      <c r="P970" s="3">
        <f>IF(MATCH(O$1,$C970:$C973,0)&gt;(MATCH(P$1,$C970:$C973,0)),1*a_vote,0)+IF(MATCH(O$1,$D970:$D973,0)&gt;MATCH(P$1,$D970:$D973,0),1*b_vote,0)+IF(MATCH(O$1,$E970:$E973,0)&gt;MATCH(P$1,$E970:$E973,0),1*c_vote,0)+IF(MATCH(O$1,$F970:$F973,0)&gt;MATCH(P$1,$F970:$F973,0),1*d_vote,0)</f>
        <v>0.74</v>
      </c>
      <c r="Q970" s="3">
        <f>IF(MATCH($Q$1,$C970:$C973,0)&lt;(MATCH($R$1,$C970:$C973,0)),1*a_vote,0)+IF(MATCH($Q$1,$D970:$D973,0)&lt;MATCH($R$1,$D970:$D973,0),1*b_vote,0)+IF(MATCH($Q$1,$E970:$E973,0)&lt;MATCH($R$1,$E970:$E973,0),1*c_vote,0)+IF(MATCH($Q$1,$F970:$F973,0)&lt;MATCH($R$1,$F970:$F973,0),1*d_vote,0)</f>
        <v>0.78</v>
      </c>
      <c r="R970" s="3">
        <f>IF(MATCH(Q$1,$C970:$C973,0)&gt;(MATCH(R$1,$C970:$C973,0)),1*a_vote,0)+IF(MATCH(Q$1,$D970:$D973,0)&gt;MATCH(R$1,$D970:$D973,0),1*b_vote,0)+IF(MATCH(Q$1,$E970:$E973,0)&gt;MATCH(R$1,$E970:$E973,0),1*c_vote,0)+IF(MATCH(Q$1,$F970:$F973,0)&gt;MATCH(R$1,$F970:$F973,0),1*d_vote,0)</f>
        <v>0.21999999999999997</v>
      </c>
      <c r="S970" s="3">
        <f>IF(MATCH($S$1,$C970:$C973,0)&lt;(MATCH($T$1,$C970:$C973,0)),1*a_vote,0)+IF(MATCH($S$1,$D970:$D973,0)&lt;MATCH($T$1,$D970:$D973,0),1*b_vote,0)+IF(MATCH($S$1,$E970:$E973,0)&lt;MATCH($T$1,$E970:$E973,0),1*c_vote,0)+IF(MATCH($S$1,$F970:$F973,0)&lt;MATCH($T$1,$F970:$F973,0),1*d_vote,0)</f>
        <v>0.52</v>
      </c>
      <c r="T970" s="3">
        <f>IF(MATCH(S$1,$C970:$C973,0)&gt;(MATCH(T$1,$C970:$C973,0)),1*a_vote,0)+IF(MATCH(S$1,$D970:$D973,0)&gt;MATCH(T$1,$D970:$D973,0),1*b_vote,0)+IF(MATCH(S$1,$E970:$E973,0)&gt;MATCH(T$1,$E970:$E973,0),1*c_vote,0)+IF(MATCH(S$1,$F970:$F973,0)&gt;MATCH(T$1,$F970:$F973,0),1*d_vote,0)</f>
        <v>0.48</v>
      </c>
    </row>
    <row r="971" spans="1:20" x14ac:dyDescent="0.25">
      <c r="A971">
        <f t="shared" si="30"/>
        <v>970</v>
      </c>
      <c r="B971">
        <f t="shared" si="31"/>
        <v>243</v>
      </c>
      <c r="C971" t="str">
        <f>INDEX('VBA code_permu_wo_repettn'!$T$3:$Y$6,COUNTIF('Profile-matrices_Condorcet'!$B$2:$B971,'Profile-matrices_Condorcet'!$B971),MATCH(INDEX('numeric possibilities'!D$3:D$1298,VLOOKUP($B971,'numeric possibilities'!$C$3:$G$1298,1)),'VBA code_permu_wo_repettn'!$T$2:$Y$2))</f>
        <v>C</v>
      </c>
      <c r="D971" t="str">
        <f>INDEX('VBA code_permu_wo_repettn'!$AA$3:$AF$6,COUNTIF('Profile-matrices_Condorcet'!$B$2:$B971,'Profile-matrices_Condorcet'!$B971),MATCH(INDEX('numeric possibilities'!E$3:E$1298,VLOOKUP($B971,'numeric possibilities'!$C$3:$G$1298,1)),'VBA code_permu_wo_repettn'!$AA$2:$AF$2))</f>
        <v>D</v>
      </c>
      <c r="E971" t="str">
        <f>INDEX('VBA code_permu_wo_repettn'!$AH$3:$AM$6,COUNTIF('Profile-matrices_Condorcet'!$B$2:$B971,'Profile-matrices_Condorcet'!$B971),MATCH(INDEX('numeric possibilities'!F$3:F$1298,VLOOKUP($B971,'numeric possibilities'!$C$3:$G$1298,1)),'VBA code_permu_wo_repettn'!$AH$2:$AM$2))</f>
        <v>A</v>
      </c>
      <c r="F971" t="str">
        <f>INDEX('VBA code_permu_wo_repettn'!$AO$3:$AT$6,COUNTIF('Profile-matrices_Condorcet'!$B$2:$B971,'Profile-matrices_Condorcet'!$B971),MATCH(INDEX('numeric possibilities'!G$3:G$1298,VLOOKUP($B971,'numeric possibilities'!$C$3:$G$1298,1)),'VBA code_permu_wo_repettn'!$AO$2:$AT$2))</f>
        <v>A</v>
      </c>
      <c r="H971" t="s">
        <v>15</v>
      </c>
      <c r="I971" t="str">
        <f>IF(I970&gt;J970,$I$1,IF(I970&lt;J970,$J$1,0))</f>
        <v>A</v>
      </c>
      <c r="K971" t="str">
        <f>IF(K970&gt;L970,$K$1,IF(K970&lt;L970,$L$1,0))</f>
        <v>A</v>
      </c>
      <c r="M971" t="str">
        <f>IF(M970&gt;N970,$M$1,IF(M970&lt;N970,$N$1,0))</f>
        <v>A</v>
      </c>
      <c r="O971" t="str">
        <f>IF(O970&gt;P970,$O$1,IF(O970&lt;P970,$P$1,0))</f>
        <v>C</v>
      </c>
      <c r="Q971" t="str">
        <f>IF(Q970&gt;R970,$Q$1,IF(Q970&lt;R970,$R$1,0))</f>
        <v>B</v>
      </c>
      <c r="S971" t="str">
        <f>IF(S970&gt;T970,$S$1,IF(S970&lt;T970,$T$1,0))</f>
        <v>C</v>
      </c>
    </row>
    <row r="972" spans="1:20" x14ac:dyDescent="0.25">
      <c r="A972">
        <f t="shared" si="30"/>
        <v>971</v>
      </c>
      <c r="B972">
        <f t="shared" si="31"/>
        <v>243</v>
      </c>
      <c r="C972" t="str">
        <f>INDEX('VBA code_permu_wo_repettn'!$T$3:$Y$6,COUNTIF('Profile-matrices_Condorcet'!$B$2:$B972,'Profile-matrices_Condorcet'!$B972),MATCH(INDEX('numeric possibilities'!D$3:D$1298,VLOOKUP($B972,'numeric possibilities'!$C$3:$G$1298,1)),'VBA code_permu_wo_repettn'!$T$2:$Y$2))</f>
        <v>B</v>
      </c>
      <c r="D972" t="str">
        <f>INDEX('VBA code_permu_wo_repettn'!$AA$3:$AF$6,COUNTIF('Profile-matrices_Condorcet'!$B$2:$B972,'Profile-matrices_Condorcet'!$B972),MATCH(INDEX('numeric possibilities'!E$3:E$1298,VLOOKUP($B972,'numeric possibilities'!$C$3:$G$1298,1)),'VBA code_permu_wo_repettn'!$AA$2:$AF$2))</f>
        <v>A</v>
      </c>
      <c r="E972" t="str">
        <f>INDEX('VBA code_permu_wo_repettn'!$AH$3:$AM$6,COUNTIF('Profile-matrices_Condorcet'!$B$2:$B972,'Profile-matrices_Condorcet'!$B972),MATCH(INDEX('numeric possibilities'!F$3:F$1298,VLOOKUP($B972,'numeric possibilities'!$C$3:$G$1298,1)),'VBA code_permu_wo_repettn'!$AH$2:$AM$2))</f>
        <v>B</v>
      </c>
      <c r="F972" t="str">
        <f>INDEX('VBA code_permu_wo_repettn'!$AO$3:$AT$6,COUNTIF('Profile-matrices_Condorcet'!$B$2:$B972,'Profile-matrices_Condorcet'!$B972),MATCH(INDEX('numeric possibilities'!G$3:G$1298,VLOOKUP($B972,'numeric possibilities'!$C$3:$G$1298,1)),'VBA code_permu_wo_repettn'!$AO$2:$AT$2))</f>
        <v>C</v>
      </c>
      <c r="I972" t="s">
        <v>0</v>
      </c>
      <c r="J972" t="s">
        <v>1</v>
      </c>
      <c r="K972" t="s">
        <v>2</v>
      </c>
      <c r="L972" t="s">
        <v>3</v>
      </c>
    </row>
    <row r="973" spans="1:20" x14ac:dyDescent="0.25">
      <c r="A973">
        <f t="shared" si="30"/>
        <v>972</v>
      </c>
      <c r="B973">
        <f t="shared" si="31"/>
        <v>243</v>
      </c>
      <c r="C973" t="str">
        <f>INDEX('VBA code_permu_wo_repettn'!$T$3:$Y$6,COUNTIF('Profile-matrices_Condorcet'!$B$2:$B973,'Profile-matrices_Condorcet'!$B973),MATCH(INDEX('numeric possibilities'!D$3:D$1298,VLOOKUP($B973,'numeric possibilities'!$C$3:$G$1298,1)),'VBA code_permu_wo_repettn'!$T$2:$Y$2))</f>
        <v>D</v>
      </c>
      <c r="D973" t="str">
        <f>INDEX('VBA code_permu_wo_repettn'!$AA$3:$AF$6,COUNTIF('Profile-matrices_Condorcet'!$B$2:$B973,'Profile-matrices_Condorcet'!$B973),MATCH(INDEX('numeric possibilities'!E$3:E$1298,VLOOKUP($B973,'numeric possibilities'!$C$3:$G$1298,1)),'VBA code_permu_wo_repettn'!$AA$2:$AF$2))</f>
        <v>C</v>
      </c>
      <c r="E973" t="str">
        <f>INDEX('VBA code_permu_wo_repettn'!$AH$3:$AM$6,COUNTIF('Profile-matrices_Condorcet'!$B$2:$B973,'Profile-matrices_Condorcet'!$B973),MATCH(INDEX('numeric possibilities'!F$3:F$1298,VLOOKUP($B973,'numeric possibilities'!$C$3:$G$1298,1)),'VBA code_permu_wo_repettn'!$AH$2:$AM$2))</f>
        <v>D</v>
      </c>
      <c r="F973" t="str">
        <f>INDEX('VBA code_permu_wo_repettn'!$AO$3:$AT$6,COUNTIF('Profile-matrices_Condorcet'!$B$2:$B973,'Profile-matrices_Condorcet'!$B973),MATCH(INDEX('numeric possibilities'!G$3:G$1298,VLOOKUP($B973,'numeric possibilities'!$C$3:$G$1298,1)),'VBA code_permu_wo_repettn'!$AO$2:$AT$2))</f>
        <v>B</v>
      </c>
      <c r="G973" t="str">
        <f>IF(MAX(I973:L973)&gt;='numeric possibilities'!$B$4/2,INDEX('Profile-matrices_Condorcet'!I972:L972,1,MATCH(MAX('Profile-matrices_Condorcet'!I973:L973),'Profile-matrices_Condorcet'!I973:L973,0)),"NCW")</f>
        <v>A</v>
      </c>
      <c r="H973" t="s">
        <v>13</v>
      </c>
      <c r="I973" s="3">
        <f>COUNTIF($I971:$S971,I972)</f>
        <v>3</v>
      </c>
      <c r="J973" s="3">
        <f>COUNTIF($I971:$S971,J972)</f>
        <v>1</v>
      </c>
      <c r="K973" s="3">
        <f>COUNTIF($I971:$S971,K972)</f>
        <v>2</v>
      </c>
      <c r="L973" s="3">
        <f>COUNTIF($I971:$S971,L972)</f>
        <v>0</v>
      </c>
    </row>
    <row r="974" spans="1:20" x14ac:dyDescent="0.25">
      <c r="A974">
        <f t="shared" ref="A974:A1037" si="32">A973+1</f>
        <v>973</v>
      </c>
      <c r="B974">
        <f t="shared" ref="B974:B1037" si="33">IF((ROW()-1)&lt;=4*B973,B973,B973+1)</f>
        <v>244</v>
      </c>
      <c r="C974" t="str">
        <f>INDEX('VBA code_permu_wo_repettn'!$T$3:$Y$6,COUNTIF('Profile-matrices_Condorcet'!$B$2:$B974,'Profile-matrices_Condorcet'!$B974),MATCH(INDEX('numeric possibilities'!D$3:D$1298,VLOOKUP($B974,'numeric possibilities'!$C$3:$G$1298,1)),'VBA code_permu_wo_repettn'!$T$2:$Y$2))</f>
        <v>A</v>
      </c>
      <c r="D974" t="str">
        <f>INDEX('VBA code_permu_wo_repettn'!$AA$3:$AF$6,COUNTIF('Profile-matrices_Condorcet'!$B$2:$B974,'Profile-matrices_Condorcet'!$B974),MATCH(INDEX('numeric possibilities'!E$3:E$1298,VLOOKUP($B974,'numeric possibilities'!$C$3:$G$1298,1)),'VBA code_permu_wo_repettn'!$AA$2:$AF$2))</f>
        <v>B</v>
      </c>
      <c r="E974" t="str">
        <f>INDEX('VBA code_permu_wo_repettn'!$AH$3:$AM$6,COUNTIF('Profile-matrices_Condorcet'!$B$2:$B974,'Profile-matrices_Condorcet'!$B974),MATCH(INDEX('numeric possibilities'!F$3:F$1298,VLOOKUP($B974,'numeric possibilities'!$C$3:$G$1298,1)),'VBA code_permu_wo_repettn'!$AH$2:$AM$2))</f>
        <v>C</v>
      </c>
      <c r="F974" t="str">
        <f>INDEX('VBA code_permu_wo_repettn'!$AO$3:$AT$6,COUNTIF('Profile-matrices_Condorcet'!$B$2:$B974,'Profile-matrices_Condorcet'!$B974),MATCH(INDEX('numeric possibilities'!G$3:G$1298,VLOOKUP($B974,'numeric possibilities'!$C$3:$G$1298,1)),'VBA code_permu_wo_repettn'!$AO$2:$AT$2))</f>
        <v>D</v>
      </c>
      <c r="H974" t="s">
        <v>14</v>
      </c>
      <c r="I974" s="3">
        <f>IF(MATCH(I$1,$C974:$C977,0)&lt;(MATCH(J$1,$C974:$C977,0)),1*a_vote,0)+IF(MATCH(I$1,$D974:$D977,0)&lt;MATCH(J$1,$D974:$D977,0),1*b_vote,0)+IF(MATCH(I$1,$E974:$E977,0)&lt;MATCH(J$1,$E974:$E977,0),1*c_vote,0)+IF(MATCH(I$1,$F974:$F977,0)&lt;MATCH(J$1,$F974:$F977,0),1*d_vote,0)</f>
        <v>0.74</v>
      </c>
      <c r="J974" s="3">
        <f>IF(MATCH(I$1,$C974:$C977,0)&gt;(MATCH(J$1,$C974:$C977,0)),1*a_vote,0)+IF(MATCH(I$1,$D974:$D977,0)&gt;MATCH(J$1,$D974:$D977,0),1*b_vote,0)+IF(MATCH(I$1,$E974:$E977,0)&gt;MATCH(J$1,$E974:$E977,0),1*c_vote,0)+IF(MATCH(I$1,$F974:$F977,0)&gt;MATCH(J$1,$F974:$F977,0),1*d_vote,0)</f>
        <v>0.26</v>
      </c>
      <c r="K974" s="3">
        <f>IF(MATCH($K$1,$C974:$C977,0)&lt;(MATCH($L$1,$C974:$C977,0)),1*a_vote,0)+IF(MATCH($K$1,$D974:$D977,0)&lt;MATCH($L$1,$D974:$D977,0),1*b_vote,0)+IF(MATCH($K$1,$E974:$E977,0)&lt;MATCH($L$1,$E974:$E977,0),1*c_vote,0)+IF(MATCH($K$1,$F974:$F977,0)&lt;MATCH($L$1,$F974:$F977,0),1*d_vote,0)</f>
        <v>0.75</v>
      </c>
      <c r="L974" s="3">
        <f>IF(MATCH(K$1,$C974:$C977,0)&gt;(MATCH(L$1,$C974:$C977,0)),1*a_vote,0)+IF(MATCH(K$1,$D974:$D977,0)&gt;MATCH(L$1,$D974:$D977,0),1*b_vote,0)+IF(MATCH(K$1,$E974:$E977,0)&gt;MATCH(L$1,$E974:$E977,0),1*c_vote,0)+IF(MATCH(K$1,$F974:$F977,0)&gt;MATCH(L$1,$F974:$F977,0),1*d_vote,0)</f>
        <v>0.25</v>
      </c>
      <c r="M974" s="3">
        <f>IF(MATCH($M$1,$C974:$C977,0)&lt;(MATCH($N$1,$C974:$C977,0)),1*a_vote,0)+IF(MATCH($M$1,$D974:$D977,0)&lt;MATCH($N$1,$D974:$D977,0),1*b_vote,0)+IF(MATCH($M$1,$E974:$E977,0)&lt;MATCH($N$1,$E974:$E977,0),1*c_vote,0)+IF(MATCH($M$1,$F974:$F977,0)&lt;MATCH($N$1,$F974:$F977,0),1*d_vote,0)</f>
        <v>0.52</v>
      </c>
      <c r="N974" s="3">
        <f>IF(MATCH(M$1,$C974:$C977,0)&gt;(MATCH(N$1,$C974:$C977,0)),1*a_vote,0)+IF(MATCH(M$1,$D974:$D977,0)&gt;MATCH(N$1,$D974:$D977,0),1*b_vote,0)+IF(MATCH(M$1,$E974:$E977,0)&gt;MATCH(N$1,$E974:$E977,0),1*c_vote,0)+IF(MATCH(M$1,$F974:$F977,0)&gt;MATCH(N$1,$F974:$F977,0),1*d_vote,0)</f>
        <v>0.48</v>
      </c>
      <c r="O974" s="3">
        <f>IF(MATCH($O$1,$C974:$C977,0)&lt;(MATCH($P$1,$C974:$C977,0)),1*a_vote,0)+IF(MATCH($O$1,$D974:$D977,0)&lt;MATCH($P$1,$D974:$D977,0),1*b_vote,0)+IF(MATCH($O$1,$E974:$E977,0)&lt;MATCH($P$1,$E974:$E977,0),1*c_vote,0)+IF(MATCH($O$1,$F974:$F977,0)&lt;MATCH($P$1,$F974:$F977,0),1*d_vote,0)</f>
        <v>0.26</v>
      </c>
      <c r="P974" s="3">
        <f>IF(MATCH(O$1,$C974:$C977,0)&gt;(MATCH(P$1,$C974:$C977,0)),1*a_vote,0)+IF(MATCH(O$1,$D974:$D977,0)&gt;MATCH(P$1,$D974:$D977,0),1*b_vote,0)+IF(MATCH(O$1,$E974:$E977,0)&gt;MATCH(P$1,$E974:$E977,0),1*c_vote,0)+IF(MATCH(O$1,$F974:$F977,0)&gt;MATCH(P$1,$F974:$F977,0),1*d_vote,0)</f>
        <v>0.74</v>
      </c>
      <c r="Q974" s="3">
        <f>IF(MATCH($Q$1,$C974:$C977,0)&lt;(MATCH($R$1,$C974:$C977,0)),1*a_vote,0)+IF(MATCH($Q$1,$D974:$D977,0)&lt;MATCH($R$1,$D974:$D977,0),1*b_vote,0)+IF(MATCH($Q$1,$E974:$E977,0)&lt;MATCH($R$1,$E974:$E977,0),1*c_vote,0)+IF(MATCH($Q$1,$F974:$F977,0)&lt;MATCH($R$1,$F974:$F977,0),1*d_vote,0)</f>
        <v>0.51</v>
      </c>
      <c r="R974" s="3">
        <f>IF(MATCH(Q$1,$C974:$C977,0)&gt;(MATCH(R$1,$C974:$C977,0)),1*a_vote,0)+IF(MATCH(Q$1,$D974:$D977,0)&gt;MATCH(R$1,$D974:$D977,0),1*b_vote,0)+IF(MATCH(Q$1,$E974:$E977,0)&gt;MATCH(R$1,$E974:$E977,0),1*c_vote,0)+IF(MATCH(Q$1,$F974:$F977,0)&gt;MATCH(R$1,$F974:$F977,0),1*d_vote,0)</f>
        <v>0.49</v>
      </c>
      <c r="S974" s="3">
        <f>IF(MATCH($S$1,$C974:$C977,0)&lt;(MATCH($T$1,$C974:$C977,0)),1*a_vote,0)+IF(MATCH($S$1,$D974:$D977,0)&lt;MATCH($T$1,$D974:$D977,0),1*b_vote,0)+IF(MATCH($S$1,$E974:$E977,0)&lt;MATCH($T$1,$E974:$E977,0),1*c_vote,0)+IF(MATCH($S$1,$F974:$F977,0)&lt;MATCH($T$1,$F974:$F977,0),1*d_vote,0)</f>
        <v>0.52</v>
      </c>
      <c r="T974" s="3">
        <f>IF(MATCH(S$1,$C974:$C977,0)&gt;(MATCH(T$1,$C974:$C977,0)),1*a_vote,0)+IF(MATCH(S$1,$D974:$D977,0)&gt;MATCH(T$1,$D974:$D977,0),1*b_vote,0)+IF(MATCH(S$1,$E974:$E977,0)&gt;MATCH(T$1,$E974:$E977,0),1*c_vote,0)+IF(MATCH(S$1,$F974:$F977,0)&gt;MATCH(T$1,$F974:$F977,0),1*d_vote,0)</f>
        <v>0.48</v>
      </c>
    </row>
    <row r="975" spans="1:20" x14ac:dyDescent="0.25">
      <c r="A975">
        <f t="shared" si="32"/>
        <v>974</v>
      </c>
      <c r="B975">
        <f t="shared" si="33"/>
        <v>244</v>
      </c>
      <c r="C975" t="str">
        <f>INDEX('VBA code_permu_wo_repettn'!$T$3:$Y$6,COUNTIF('Profile-matrices_Condorcet'!$B$2:$B975,'Profile-matrices_Condorcet'!$B975),MATCH(INDEX('numeric possibilities'!D$3:D$1298,VLOOKUP($B975,'numeric possibilities'!$C$3:$G$1298,1)),'VBA code_permu_wo_repettn'!$T$2:$Y$2))</f>
        <v>C</v>
      </c>
      <c r="D975" t="str">
        <f>INDEX('VBA code_permu_wo_repettn'!$AA$3:$AF$6,COUNTIF('Profile-matrices_Condorcet'!$B$2:$B975,'Profile-matrices_Condorcet'!$B975),MATCH(INDEX('numeric possibilities'!E$3:E$1298,VLOOKUP($B975,'numeric possibilities'!$C$3:$G$1298,1)),'VBA code_permu_wo_repettn'!$AA$2:$AF$2))</f>
        <v>D</v>
      </c>
      <c r="E975" t="str">
        <f>INDEX('VBA code_permu_wo_repettn'!$AH$3:$AM$6,COUNTIF('Profile-matrices_Condorcet'!$B$2:$B975,'Profile-matrices_Condorcet'!$B975),MATCH(INDEX('numeric possibilities'!F$3:F$1298,VLOOKUP($B975,'numeric possibilities'!$C$3:$G$1298,1)),'VBA code_permu_wo_repettn'!$AH$2:$AM$2))</f>
        <v>A</v>
      </c>
      <c r="F975" t="str">
        <f>INDEX('VBA code_permu_wo_repettn'!$AO$3:$AT$6,COUNTIF('Profile-matrices_Condorcet'!$B$2:$B975,'Profile-matrices_Condorcet'!$B975),MATCH(INDEX('numeric possibilities'!G$3:G$1298,VLOOKUP($B975,'numeric possibilities'!$C$3:$G$1298,1)),'VBA code_permu_wo_repettn'!$AO$2:$AT$2))</f>
        <v>A</v>
      </c>
      <c r="H975" t="s">
        <v>15</v>
      </c>
      <c r="I975" t="str">
        <f>IF(I974&gt;J974,$I$1,IF(I974&lt;J974,$J$1,0))</f>
        <v>A</v>
      </c>
      <c r="K975" t="str">
        <f>IF(K974&gt;L974,$K$1,IF(K974&lt;L974,$L$1,0))</f>
        <v>A</v>
      </c>
      <c r="M975" t="str">
        <f>IF(M974&gt;N974,$M$1,IF(M974&lt;N974,$N$1,0))</f>
        <v>A</v>
      </c>
      <c r="O975" t="str">
        <f>IF(O974&gt;P974,$O$1,IF(O974&lt;P974,$P$1,0))</f>
        <v>C</v>
      </c>
      <c r="Q975" t="str">
        <f>IF(Q974&gt;R974,$Q$1,IF(Q974&lt;R974,$R$1,0))</f>
        <v>B</v>
      </c>
      <c r="S975" t="str">
        <f>IF(S974&gt;T974,$S$1,IF(S974&lt;T974,$T$1,0))</f>
        <v>C</v>
      </c>
    </row>
    <row r="976" spans="1:20" x14ac:dyDescent="0.25">
      <c r="A976">
        <f t="shared" si="32"/>
        <v>975</v>
      </c>
      <c r="B976">
        <f t="shared" si="33"/>
        <v>244</v>
      </c>
      <c r="C976" t="str">
        <f>INDEX('VBA code_permu_wo_repettn'!$T$3:$Y$6,COUNTIF('Profile-matrices_Condorcet'!$B$2:$B976,'Profile-matrices_Condorcet'!$B976),MATCH(INDEX('numeric possibilities'!D$3:D$1298,VLOOKUP($B976,'numeric possibilities'!$C$3:$G$1298,1)),'VBA code_permu_wo_repettn'!$T$2:$Y$2))</f>
        <v>D</v>
      </c>
      <c r="D976" t="str">
        <f>INDEX('VBA code_permu_wo_repettn'!$AA$3:$AF$6,COUNTIF('Profile-matrices_Condorcet'!$B$2:$B976,'Profile-matrices_Condorcet'!$B976),MATCH(INDEX('numeric possibilities'!E$3:E$1298,VLOOKUP($B976,'numeric possibilities'!$C$3:$G$1298,1)),'VBA code_permu_wo_repettn'!$AA$2:$AF$2))</f>
        <v>A</v>
      </c>
      <c r="E976" t="str">
        <f>INDEX('VBA code_permu_wo_repettn'!$AH$3:$AM$6,COUNTIF('Profile-matrices_Condorcet'!$B$2:$B976,'Profile-matrices_Condorcet'!$B976),MATCH(INDEX('numeric possibilities'!F$3:F$1298,VLOOKUP($B976,'numeric possibilities'!$C$3:$G$1298,1)),'VBA code_permu_wo_repettn'!$AH$2:$AM$2))</f>
        <v>B</v>
      </c>
      <c r="F976" t="str">
        <f>INDEX('VBA code_permu_wo_repettn'!$AO$3:$AT$6,COUNTIF('Profile-matrices_Condorcet'!$B$2:$B976,'Profile-matrices_Condorcet'!$B976),MATCH(INDEX('numeric possibilities'!G$3:G$1298,VLOOKUP($B976,'numeric possibilities'!$C$3:$G$1298,1)),'VBA code_permu_wo_repettn'!$AO$2:$AT$2))</f>
        <v>C</v>
      </c>
      <c r="I976" t="s">
        <v>0</v>
      </c>
      <c r="J976" t="s">
        <v>1</v>
      </c>
      <c r="K976" t="s">
        <v>2</v>
      </c>
      <c r="L976" t="s">
        <v>3</v>
      </c>
    </row>
    <row r="977" spans="1:20" x14ac:dyDescent="0.25">
      <c r="A977">
        <f t="shared" si="32"/>
        <v>976</v>
      </c>
      <c r="B977">
        <f t="shared" si="33"/>
        <v>244</v>
      </c>
      <c r="C977" t="str">
        <f>INDEX('VBA code_permu_wo_repettn'!$T$3:$Y$6,COUNTIF('Profile-matrices_Condorcet'!$B$2:$B977,'Profile-matrices_Condorcet'!$B977),MATCH(INDEX('numeric possibilities'!D$3:D$1298,VLOOKUP($B977,'numeric possibilities'!$C$3:$G$1298,1)),'VBA code_permu_wo_repettn'!$T$2:$Y$2))</f>
        <v>B</v>
      </c>
      <c r="D977" t="str">
        <f>INDEX('VBA code_permu_wo_repettn'!$AA$3:$AF$6,COUNTIF('Profile-matrices_Condorcet'!$B$2:$B977,'Profile-matrices_Condorcet'!$B977),MATCH(INDEX('numeric possibilities'!E$3:E$1298,VLOOKUP($B977,'numeric possibilities'!$C$3:$G$1298,1)),'VBA code_permu_wo_repettn'!$AA$2:$AF$2))</f>
        <v>C</v>
      </c>
      <c r="E977" t="str">
        <f>INDEX('VBA code_permu_wo_repettn'!$AH$3:$AM$6,COUNTIF('Profile-matrices_Condorcet'!$B$2:$B977,'Profile-matrices_Condorcet'!$B977),MATCH(INDEX('numeric possibilities'!F$3:F$1298,VLOOKUP($B977,'numeric possibilities'!$C$3:$G$1298,1)),'VBA code_permu_wo_repettn'!$AH$2:$AM$2))</f>
        <v>D</v>
      </c>
      <c r="F977" t="str">
        <f>INDEX('VBA code_permu_wo_repettn'!$AO$3:$AT$6,COUNTIF('Profile-matrices_Condorcet'!$B$2:$B977,'Profile-matrices_Condorcet'!$B977),MATCH(INDEX('numeric possibilities'!G$3:G$1298,VLOOKUP($B977,'numeric possibilities'!$C$3:$G$1298,1)),'VBA code_permu_wo_repettn'!$AO$2:$AT$2))</f>
        <v>B</v>
      </c>
      <c r="G977" t="str">
        <f>IF(MAX(I977:L977)&gt;='numeric possibilities'!$B$4/2,INDEX('Profile-matrices_Condorcet'!I976:L976,1,MATCH(MAX('Profile-matrices_Condorcet'!I977:L977),'Profile-matrices_Condorcet'!I977:L977,0)),"NCW")</f>
        <v>A</v>
      </c>
      <c r="H977" t="s">
        <v>13</v>
      </c>
      <c r="I977" s="3">
        <f>COUNTIF($I975:$S975,I976)</f>
        <v>3</v>
      </c>
      <c r="J977" s="3">
        <f>COUNTIF($I975:$S975,J976)</f>
        <v>1</v>
      </c>
      <c r="K977" s="3">
        <f>COUNTIF($I975:$S975,K976)</f>
        <v>2</v>
      </c>
      <c r="L977" s="3">
        <f>COUNTIF($I975:$S975,L976)</f>
        <v>0</v>
      </c>
    </row>
    <row r="978" spans="1:20" x14ac:dyDescent="0.25">
      <c r="A978">
        <f t="shared" si="32"/>
        <v>977</v>
      </c>
      <c r="B978">
        <f t="shared" si="33"/>
        <v>245</v>
      </c>
      <c r="C978" t="str">
        <f>INDEX('VBA code_permu_wo_repettn'!$T$3:$Y$6,COUNTIF('Profile-matrices_Condorcet'!$B$2:$B978,'Profile-matrices_Condorcet'!$B978),MATCH(INDEX('numeric possibilities'!D$3:D$1298,VLOOKUP($B978,'numeric possibilities'!$C$3:$G$1298,1)),'VBA code_permu_wo_repettn'!$T$2:$Y$2))</f>
        <v>A</v>
      </c>
      <c r="D978" t="str">
        <f>INDEX('VBA code_permu_wo_repettn'!$AA$3:$AF$6,COUNTIF('Profile-matrices_Condorcet'!$B$2:$B978,'Profile-matrices_Condorcet'!$B978),MATCH(INDEX('numeric possibilities'!E$3:E$1298,VLOOKUP($B978,'numeric possibilities'!$C$3:$G$1298,1)),'VBA code_permu_wo_repettn'!$AA$2:$AF$2))</f>
        <v>B</v>
      </c>
      <c r="E978" t="str">
        <f>INDEX('VBA code_permu_wo_repettn'!$AH$3:$AM$6,COUNTIF('Profile-matrices_Condorcet'!$B$2:$B978,'Profile-matrices_Condorcet'!$B978),MATCH(INDEX('numeric possibilities'!F$3:F$1298,VLOOKUP($B978,'numeric possibilities'!$C$3:$G$1298,1)),'VBA code_permu_wo_repettn'!$AH$2:$AM$2))</f>
        <v>C</v>
      </c>
      <c r="F978" t="str">
        <f>INDEX('VBA code_permu_wo_repettn'!$AO$3:$AT$6,COUNTIF('Profile-matrices_Condorcet'!$B$2:$B978,'Profile-matrices_Condorcet'!$B978),MATCH(INDEX('numeric possibilities'!G$3:G$1298,VLOOKUP($B978,'numeric possibilities'!$C$3:$G$1298,1)),'VBA code_permu_wo_repettn'!$AO$2:$AT$2))</f>
        <v>D</v>
      </c>
      <c r="H978" t="s">
        <v>14</v>
      </c>
      <c r="I978" s="3">
        <f>IF(MATCH(I$1,$C978:$C981,0)&lt;(MATCH(J$1,$C978:$C981,0)),1*a_vote,0)+IF(MATCH(I$1,$D978:$D981,0)&lt;MATCH(J$1,$D978:$D981,0),1*b_vote,0)+IF(MATCH(I$1,$E978:$E981,0)&lt;MATCH(J$1,$E978:$E981,0),1*c_vote,0)+IF(MATCH(I$1,$F978:$F981,0)&lt;MATCH(J$1,$F978:$F981,0),1*d_vote,0)</f>
        <v>0.74</v>
      </c>
      <c r="J978" s="3">
        <f>IF(MATCH(I$1,$C978:$C981,0)&gt;(MATCH(J$1,$C978:$C981,0)),1*a_vote,0)+IF(MATCH(I$1,$D978:$D981,0)&gt;MATCH(J$1,$D978:$D981,0),1*b_vote,0)+IF(MATCH(I$1,$E978:$E981,0)&gt;MATCH(J$1,$E978:$E981,0),1*c_vote,0)+IF(MATCH(I$1,$F978:$F981,0)&gt;MATCH(J$1,$F978:$F981,0),1*d_vote,0)</f>
        <v>0.26</v>
      </c>
      <c r="K978" s="3">
        <f>IF(MATCH($K$1,$C978:$C981,0)&lt;(MATCH($L$1,$C978:$C981,0)),1*a_vote,0)+IF(MATCH($K$1,$D978:$D981,0)&lt;MATCH($L$1,$D978:$D981,0),1*b_vote,0)+IF(MATCH($K$1,$E978:$E981,0)&lt;MATCH($L$1,$E978:$E981,0),1*c_vote,0)+IF(MATCH($K$1,$F978:$F981,0)&lt;MATCH($L$1,$F978:$F981,0),1*d_vote,0)</f>
        <v>0.75</v>
      </c>
      <c r="L978" s="3">
        <f>IF(MATCH(K$1,$C978:$C981,0)&gt;(MATCH(L$1,$C978:$C981,0)),1*a_vote,0)+IF(MATCH(K$1,$D978:$D981,0)&gt;MATCH(L$1,$D978:$D981,0),1*b_vote,0)+IF(MATCH(K$1,$E978:$E981,0)&gt;MATCH(L$1,$E978:$E981,0),1*c_vote,0)+IF(MATCH(K$1,$F978:$F981,0)&gt;MATCH(L$1,$F978:$F981,0),1*d_vote,0)</f>
        <v>0.25</v>
      </c>
      <c r="M978" s="3">
        <f>IF(MATCH($M$1,$C978:$C981,0)&lt;(MATCH($N$1,$C978:$C981,0)),1*a_vote,0)+IF(MATCH($M$1,$D978:$D981,0)&lt;MATCH($N$1,$D978:$D981,0),1*b_vote,0)+IF(MATCH($M$1,$E978:$E981,0)&lt;MATCH($N$1,$E978:$E981,0),1*c_vote,0)+IF(MATCH($M$1,$F978:$F981,0)&lt;MATCH($N$1,$F978:$F981,0),1*d_vote,0)</f>
        <v>0.52</v>
      </c>
      <c r="N978" s="3">
        <f>IF(MATCH(M$1,$C978:$C981,0)&gt;(MATCH(N$1,$C978:$C981,0)),1*a_vote,0)+IF(MATCH(M$1,$D978:$D981,0)&gt;MATCH(N$1,$D978:$D981,0),1*b_vote,0)+IF(MATCH(M$1,$E978:$E981,0)&gt;MATCH(N$1,$E978:$E981,0),1*c_vote,0)+IF(MATCH(M$1,$F978:$F981,0)&gt;MATCH(N$1,$F978:$F981,0),1*d_vote,0)</f>
        <v>0.48</v>
      </c>
      <c r="O978" s="3">
        <f>IF(MATCH($O$1,$C978:$C981,0)&lt;(MATCH($P$1,$C978:$C981,0)),1*a_vote,0)+IF(MATCH($O$1,$D978:$D981,0)&lt;MATCH($P$1,$D978:$D981,0),1*b_vote,0)+IF(MATCH($O$1,$E978:$E981,0)&lt;MATCH($P$1,$E978:$E981,0),1*c_vote,0)+IF(MATCH($O$1,$F978:$F981,0)&lt;MATCH($P$1,$F978:$F981,0),1*d_vote,0)</f>
        <v>0.53</v>
      </c>
      <c r="P978" s="3">
        <f>IF(MATCH(O$1,$C978:$C981,0)&gt;(MATCH(P$1,$C978:$C981,0)),1*a_vote,0)+IF(MATCH(O$1,$D978:$D981,0)&gt;MATCH(P$1,$D978:$D981,0),1*b_vote,0)+IF(MATCH(O$1,$E978:$E981,0)&gt;MATCH(P$1,$E978:$E981,0),1*c_vote,0)+IF(MATCH(O$1,$F978:$F981,0)&gt;MATCH(P$1,$F978:$F981,0),1*d_vote,0)</f>
        <v>0.47</v>
      </c>
      <c r="Q978" s="3">
        <f>IF(MATCH($Q$1,$C978:$C981,0)&lt;(MATCH($R$1,$C978:$C981,0)),1*a_vote,0)+IF(MATCH($Q$1,$D978:$D981,0)&lt;MATCH($R$1,$D978:$D981,0),1*b_vote,0)+IF(MATCH($Q$1,$E978:$E981,0)&lt;MATCH($R$1,$E978:$E981,0),1*c_vote,0)+IF(MATCH($Q$1,$F978:$F981,0)&lt;MATCH($R$1,$F978:$F981,0),1*d_vote,0)</f>
        <v>0.51</v>
      </c>
      <c r="R978" s="3">
        <f>IF(MATCH(Q$1,$C978:$C981,0)&gt;(MATCH(R$1,$C978:$C981,0)),1*a_vote,0)+IF(MATCH(Q$1,$D978:$D981,0)&gt;MATCH(R$1,$D978:$D981,0),1*b_vote,0)+IF(MATCH(Q$1,$E978:$E981,0)&gt;MATCH(R$1,$E978:$E981,0),1*c_vote,0)+IF(MATCH(Q$1,$F978:$F981,0)&gt;MATCH(R$1,$F978:$F981,0),1*d_vote,0)</f>
        <v>0.49</v>
      </c>
      <c r="S978" s="3">
        <f>IF(MATCH($S$1,$C978:$C981,0)&lt;(MATCH($T$1,$C978:$C981,0)),1*a_vote,0)+IF(MATCH($S$1,$D978:$D981,0)&lt;MATCH($T$1,$D978:$D981,0),1*b_vote,0)+IF(MATCH($S$1,$E978:$E981,0)&lt;MATCH($T$1,$E978:$E981,0),1*c_vote,0)+IF(MATCH($S$1,$F978:$F981,0)&lt;MATCH($T$1,$F978:$F981,0),1*d_vote,0)</f>
        <v>0.25</v>
      </c>
      <c r="T978" s="3">
        <f>IF(MATCH(S$1,$C978:$C981,0)&gt;(MATCH(T$1,$C978:$C981,0)),1*a_vote,0)+IF(MATCH(S$1,$D978:$D981,0)&gt;MATCH(T$1,$D978:$D981,0),1*b_vote,0)+IF(MATCH(S$1,$E978:$E981,0)&gt;MATCH(T$1,$E978:$E981,0),1*c_vote,0)+IF(MATCH(S$1,$F978:$F981,0)&gt;MATCH(T$1,$F978:$F981,0),1*d_vote,0)</f>
        <v>0.75</v>
      </c>
    </row>
    <row r="979" spans="1:20" x14ac:dyDescent="0.25">
      <c r="A979">
        <f t="shared" si="32"/>
        <v>978</v>
      </c>
      <c r="B979">
        <f t="shared" si="33"/>
        <v>245</v>
      </c>
      <c r="C979" t="str">
        <f>INDEX('VBA code_permu_wo_repettn'!$T$3:$Y$6,COUNTIF('Profile-matrices_Condorcet'!$B$2:$B979,'Profile-matrices_Condorcet'!$B979),MATCH(INDEX('numeric possibilities'!D$3:D$1298,VLOOKUP($B979,'numeric possibilities'!$C$3:$G$1298,1)),'VBA code_permu_wo_repettn'!$T$2:$Y$2))</f>
        <v>D</v>
      </c>
      <c r="D979" t="str">
        <f>INDEX('VBA code_permu_wo_repettn'!$AA$3:$AF$6,COUNTIF('Profile-matrices_Condorcet'!$B$2:$B979,'Profile-matrices_Condorcet'!$B979),MATCH(INDEX('numeric possibilities'!E$3:E$1298,VLOOKUP($B979,'numeric possibilities'!$C$3:$G$1298,1)),'VBA code_permu_wo_repettn'!$AA$2:$AF$2))</f>
        <v>D</v>
      </c>
      <c r="E979" t="str">
        <f>INDEX('VBA code_permu_wo_repettn'!$AH$3:$AM$6,COUNTIF('Profile-matrices_Condorcet'!$B$2:$B979,'Profile-matrices_Condorcet'!$B979),MATCH(INDEX('numeric possibilities'!F$3:F$1298,VLOOKUP($B979,'numeric possibilities'!$C$3:$G$1298,1)),'VBA code_permu_wo_repettn'!$AH$2:$AM$2))</f>
        <v>A</v>
      </c>
      <c r="F979" t="str">
        <f>INDEX('VBA code_permu_wo_repettn'!$AO$3:$AT$6,COUNTIF('Profile-matrices_Condorcet'!$B$2:$B979,'Profile-matrices_Condorcet'!$B979),MATCH(INDEX('numeric possibilities'!G$3:G$1298,VLOOKUP($B979,'numeric possibilities'!$C$3:$G$1298,1)),'VBA code_permu_wo_repettn'!$AO$2:$AT$2))</f>
        <v>A</v>
      </c>
      <c r="H979" t="s">
        <v>15</v>
      </c>
      <c r="I979" t="str">
        <f>IF(I978&gt;J978,$I$1,IF(I978&lt;J978,$J$1,0))</f>
        <v>A</v>
      </c>
      <c r="K979" t="str">
        <f>IF(K978&gt;L978,$K$1,IF(K978&lt;L978,$L$1,0))</f>
        <v>A</v>
      </c>
      <c r="M979" t="str">
        <f>IF(M978&gt;N978,$M$1,IF(M978&lt;N978,$N$1,0))</f>
        <v>A</v>
      </c>
      <c r="O979" t="str">
        <f>IF(O978&gt;P978,$O$1,IF(O978&lt;P978,$P$1,0))</f>
        <v>B</v>
      </c>
      <c r="Q979" t="str">
        <f>IF(Q978&gt;R978,$Q$1,IF(Q978&lt;R978,$R$1,0))</f>
        <v>B</v>
      </c>
      <c r="S979" t="str">
        <f>IF(S978&gt;T978,$S$1,IF(S978&lt;T978,$T$1,0))</f>
        <v>D</v>
      </c>
    </row>
    <row r="980" spans="1:20" x14ac:dyDescent="0.25">
      <c r="A980">
        <f t="shared" si="32"/>
        <v>979</v>
      </c>
      <c r="B980">
        <f t="shared" si="33"/>
        <v>245</v>
      </c>
      <c r="C980" t="str">
        <f>INDEX('VBA code_permu_wo_repettn'!$T$3:$Y$6,COUNTIF('Profile-matrices_Condorcet'!$B$2:$B980,'Profile-matrices_Condorcet'!$B980),MATCH(INDEX('numeric possibilities'!D$3:D$1298,VLOOKUP($B980,'numeric possibilities'!$C$3:$G$1298,1)),'VBA code_permu_wo_repettn'!$T$2:$Y$2))</f>
        <v>B</v>
      </c>
      <c r="D980" t="str">
        <f>INDEX('VBA code_permu_wo_repettn'!$AA$3:$AF$6,COUNTIF('Profile-matrices_Condorcet'!$B$2:$B980,'Profile-matrices_Condorcet'!$B980),MATCH(INDEX('numeric possibilities'!E$3:E$1298,VLOOKUP($B980,'numeric possibilities'!$C$3:$G$1298,1)),'VBA code_permu_wo_repettn'!$AA$2:$AF$2))</f>
        <v>A</v>
      </c>
      <c r="E980" t="str">
        <f>INDEX('VBA code_permu_wo_repettn'!$AH$3:$AM$6,COUNTIF('Profile-matrices_Condorcet'!$B$2:$B980,'Profile-matrices_Condorcet'!$B980),MATCH(INDEX('numeric possibilities'!F$3:F$1298,VLOOKUP($B980,'numeric possibilities'!$C$3:$G$1298,1)),'VBA code_permu_wo_repettn'!$AH$2:$AM$2))</f>
        <v>B</v>
      </c>
      <c r="F980" t="str">
        <f>INDEX('VBA code_permu_wo_repettn'!$AO$3:$AT$6,COUNTIF('Profile-matrices_Condorcet'!$B$2:$B980,'Profile-matrices_Condorcet'!$B980),MATCH(INDEX('numeric possibilities'!G$3:G$1298,VLOOKUP($B980,'numeric possibilities'!$C$3:$G$1298,1)),'VBA code_permu_wo_repettn'!$AO$2:$AT$2))</f>
        <v>C</v>
      </c>
      <c r="I980" t="s">
        <v>0</v>
      </c>
      <c r="J980" t="s">
        <v>1</v>
      </c>
      <c r="K980" t="s">
        <v>2</v>
      </c>
      <c r="L980" t="s">
        <v>3</v>
      </c>
    </row>
    <row r="981" spans="1:20" x14ac:dyDescent="0.25">
      <c r="A981">
        <f t="shared" si="32"/>
        <v>980</v>
      </c>
      <c r="B981">
        <f t="shared" si="33"/>
        <v>245</v>
      </c>
      <c r="C981" t="str">
        <f>INDEX('VBA code_permu_wo_repettn'!$T$3:$Y$6,COUNTIF('Profile-matrices_Condorcet'!$B$2:$B981,'Profile-matrices_Condorcet'!$B981),MATCH(INDEX('numeric possibilities'!D$3:D$1298,VLOOKUP($B981,'numeric possibilities'!$C$3:$G$1298,1)),'VBA code_permu_wo_repettn'!$T$2:$Y$2))</f>
        <v>C</v>
      </c>
      <c r="D981" t="str">
        <f>INDEX('VBA code_permu_wo_repettn'!$AA$3:$AF$6,COUNTIF('Profile-matrices_Condorcet'!$B$2:$B981,'Profile-matrices_Condorcet'!$B981),MATCH(INDEX('numeric possibilities'!E$3:E$1298,VLOOKUP($B981,'numeric possibilities'!$C$3:$G$1298,1)),'VBA code_permu_wo_repettn'!$AA$2:$AF$2))</f>
        <v>C</v>
      </c>
      <c r="E981" t="str">
        <f>INDEX('VBA code_permu_wo_repettn'!$AH$3:$AM$6,COUNTIF('Profile-matrices_Condorcet'!$B$2:$B981,'Profile-matrices_Condorcet'!$B981),MATCH(INDEX('numeric possibilities'!F$3:F$1298,VLOOKUP($B981,'numeric possibilities'!$C$3:$G$1298,1)),'VBA code_permu_wo_repettn'!$AH$2:$AM$2))</f>
        <v>D</v>
      </c>
      <c r="F981" t="str">
        <f>INDEX('VBA code_permu_wo_repettn'!$AO$3:$AT$6,COUNTIF('Profile-matrices_Condorcet'!$B$2:$B981,'Profile-matrices_Condorcet'!$B981),MATCH(INDEX('numeric possibilities'!G$3:G$1298,VLOOKUP($B981,'numeric possibilities'!$C$3:$G$1298,1)),'VBA code_permu_wo_repettn'!$AO$2:$AT$2))</f>
        <v>B</v>
      </c>
      <c r="G981" t="str">
        <f>IF(MAX(I981:L981)&gt;='numeric possibilities'!$B$4/2,INDEX('Profile-matrices_Condorcet'!I980:L980,1,MATCH(MAX('Profile-matrices_Condorcet'!I981:L981),'Profile-matrices_Condorcet'!I981:L981,0)),"NCW")</f>
        <v>A</v>
      </c>
      <c r="H981" t="s">
        <v>13</v>
      </c>
      <c r="I981" s="3">
        <f>COUNTIF($I979:$S979,I980)</f>
        <v>3</v>
      </c>
      <c r="J981" s="3">
        <f>COUNTIF($I979:$S979,J980)</f>
        <v>2</v>
      </c>
      <c r="K981" s="3">
        <f>COUNTIF($I979:$S979,K980)</f>
        <v>0</v>
      </c>
      <c r="L981" s="3">
        <f>COUNTIF($I979:$S979,L980)</f>
        <v>1</v>
      </c>
    </row>
    <row r="982" spans="1:20" x14ac:dyDescent="0.25">
      <c r="A982">
        <f t="shared" si="32"/>
        <v>981</v>
      </c>
      <c r="B982">
        <f t="shared" si="33"/>
        <v>246</v>
      </c>
      <c r="C982" t="str">
        <f>INDEX('VBA code_permu_wo_repettn'!$T$3:$Y$6,COUNTIF('Profile-matrices_Condorcet'!$B$2:$B982,'Profile-matrices_Condorcet'!$B982),MATCH(INDEX('numeric possibilities'!D$3:D$1298,VLOOKUP($B982,'numeric possibilities'!$C$3:$G$1298,1)),'VBA code_permu_wo_repettn'!$T$2:$Y$2))</f>
        <v>A</v>
      </c>
      <c r="D982" t="str">
        <f>INDEX('VBA code_permu_wo_repettn'!$AA$3:$AF$6,COUNTIF('Profile-matrices_Condorcet'!$B$2:$B982,'Profile-matrices_Condorcet'!$B982),MATCH(INDEX('numeric possibilities'!E$3:E$1298,VLOOKUP($B982,'numeric possibilities'!$C$3:$G$1298,1)),'VBA code_permu_wo_repettn'!$AA$2:$AF$2))</f>
        <v>B</v>
      </c>
      <c r="E982" t="str">
        <f>INDEX('VBA code_permu_wo_repettn'!$AH$3:$AM$6,COUNTIF('Profile-matrices_Condorcet'!$B$2:$B982,'Profile-matrices_Condorcet'!$B982),MATCH(INDEX('numeric possibilities'!F$3:F$1298,VLOOKUP($B982,'numeric possibilities'!$C$3:$G$1298,1)),'VBA code_permu_wo_repettn'!$AH$2:$AM$2))</f>
        <v>C</v>
      </c>
      <c r="F982" t="str">
        <f>INDEX('VBA code_permu_wo_repettn'!$AO$3:$AT$6,COUNTIF('Profile-matrices_Condorcet'!$B$2:$B982,'Profile-matrices_Condorcet'!$B982),MATCH(INDEX('numeric possibilities'!G$3:G$1298,VLOOKUP($B982,'numeric possibilities'!$C$3:$G$1298,1)),'VBA code_permu_wo_repettn'!$AO$2:$AT$2))</f>
        <v>D</v>
      </c>
      <c r="H982" t="s">
        <v>14</v>
      </c>
      <c r="I982" s="3">
        <f>IF(MATCH(I$1,$C982:$C985,0)&lt;(MATCH(J$1,$C982:$C985,0)),1*a_vote,0)+IF(MATCH(I$1,$D982:$D985,0)&lt;MATCH(J$1,$D982:$D985,0),1*b_vote,0)+IF(MATCH(I$1,$E982:$E985,0)&lt;MATCH(J$1,$E982:$E985,0),1*c_vote,0)+IF(MATCH(I$1,$F982:$F985,0)&lt;MATCH(J$1,$F982:$F985,0),1*d_vote,0)</f>
        <v>0.74</v>
      </c>
      <c r="J982" s="3">
        <f>IF(MATCH(I$1,$C982:$C985,0)&gt;(MATCH(J$1,$C982:$C985,0)),1*a_vote,0)+IF(MATCH(I$1,$D982:$D985,0)&gt;MATCH(J$1,$D982:$D985,0),1*b_vote,0)+IF(MATCH(I$1,$E982:$E985,0)&gt;MATCH(J$1,$E982:$E985,0),1*c_vote,0)+IF(MATCH(I$1,$F982:$F985,0)&gt;MATCH(J$1,$F982:$F985,0),1*d_vote,0)</f>
        <v>0.26</v>
      </c>
      <c r="K982" s="3">
        <f>IF(MATCH($K$1,$C982:$C985,0)&lt;(MATCH($L$1,$C982:$C985,0)),1*a_vote,0)+IF(MATCH($K$1,$D982:$D985,0)&lt;MATCH($L$1,$D982:$D985,0),1*b_vote,0)+IF(MATCH($K$1,$E982:$E985,0)&lt;MATCH($L$1,$E982:$E985,0),1*c_vote,0)+IF(MATCH($K$1,$F982:$F985,0)&lt;MATCH($L$1,$F982:$F985,0),1*d_vote,0)</f>
        <v>0.75</v>
      </c>
      <c r="L982" s="3">
        <f>IF(MATCH(K$1,$C982:$C985,0)&gt;(MATCH(L$1,$C982:$C985,0)),1*a_vote,0)+IF(MATCH(K$1,$D982:$D985,0)&gt;MATCH(L$1,$D982:$D985,0),1*b_vote,0)+IF(MATCH(K$1,$E982:$E985,0)&gt;MATCH(L$1,$E982:$E985,0),1*c_vote,0)+IF(MATCH(K$1,$F982:$F985,0)&gt;MATCH(L$1,$F982:$F985,0),1*d_vote,0)</f>
        <v>0.25</v>
      </c>
      <c r="M982" s="3">
        <f>IF(MATCH($M$1,$C982:$C985,0)&lt;(MATCH($N$1,$C982:$C985,0)),1*a_vote,0)+IF(MATCH($M$1,$D982:$D985,0)&lt;MATCH($N$1,$D982:$D985,0),1*b_vote,0)+IF(MATCH($M$1,$E982:$E985,0)&lt;MATCH($N$1,$E982:$E985,0),1*c_vote,0)+IF(MATCH($M$1,$F982:$F985,0)&lt;MATCH($N$1,$F982:$F985,0),1*d_vote,0)</f>
        <v>0.52</v>
      </c>
      <c r="N982" s="3">
        <f>IF(MATCH(M$1,$C982:$C985,0)&gt;(MATCH(N$1,$C982:$C985,0)),1*a_vote,0)+IF(MATCH(M$1,$D982:$D985,0)&gt;MATCH(N$1,$D982:$D985,0),1*b_vote,0)+IF(MATCH(M$1,$E982:$E985,0)&gt;MATCH(N$1,$E982:$E985,0),1*c_vote,0)+IF(MATCH(M$1,$F982:$F985,0)&gt;MATCH(N$1,$F982:$F985,0),1*d_vote,0)</f>
        <v>0.48</v>
      </c>
      <c r="O982" s="3">
        <f>IF(MATCH($O$1,$C982:$C985,0)&lt;(MATCH($P$1,$C982:$C985,0)),1*a_vote,0)+IF(MATCH($O$1,$D982:$D985,0)&lt;MATCH($P$1,$D982:$D985,0),1*b_vote,0)+IF(MATCH($O$1,$E982:$E985,0)&lt;MATCH($P$1,$E982:$E985,0),1*c_vote,0)+IF(MATCH($O$1,$F982:$F985,0)&lt;MATCH($P$1,$F982:$F985,0),1*d_vote,0)</f>
        <v>0.26</v>
      </c>
      <c r="P982" s="3">
        <f>IF(MATCH(O$1,$C982:$C985,0)&gt;(MATCH(P$1,$C982:$C985,0)),1*a_vote,0)+IF(MATCH(O$1,$D982:$D985,0)&gt;MATCH(P$1,$D982:$D985,0),1*b_vote,0)+IF(MATCH(O$1,$E982:$E985,0)&gt;MATCH(P$1,$E982:$E985,0),1*c_vote,0)+IF(MATCH(O$1,$F982:$F985,0)&gt;MATCH(P$1,$F982:$F985,0),1*d_vote,0)</f>
        <v>0.74</v>
      </c>
      <c r="Q982" s="3">
        <f>IF(MATCH($Q$1,$C982:$C985,0)&lt;(MATCH($R$1,$C982:$C985,0)),1*a_vote,0)+IF(MATCH($Q$1,$D982:$D985,0)&lt;MATCH($R$1,$D982:$D985,0),1*b_vote,0)+IF(MATCH($Q$1,$E982:$E985,0)&lt;MATCH($R$1,$E982:$E985,0),1*c_vote,0)+IF(MATCH($Q$1,$F982:$F985,0)&lt;MATCH($R$1,$F982:$F985,0),1*d_vote,0)</f>
        <v>0.51</v>
      </c>
      <c r="R982" s="3">
        <f>IF(MATCH(Q$1,$C982:$C985,0)&gt;(MATCH(R$1,$C982:$C985,0)),1*a_vote,0)+IF(MATCH(Q$1,$D982:$D985,0)&gt;MATCH(R$1,$D982:$D985,0),1*b_vote,0)+IF(MATCH(Q$1,$E982:$E985,0)&gt;MATCH(R$1,$E982:$E985,0),1*c_vote,0)+IF(MATCH(Q$1,$F982:$F985,0)&gt;MATCH(R$1,$F982:$F985,0),1*d_vote,0)</f>
        <v>0.49</v>
      </c>
      <c r="S982" s="3">
        <f>IF(MATCH($S$1,$C982:$C985,0)&lt;(MATCH($T$1,$C982:$C985,0)),1*a_vote,0)+IF(MATCH($S$1,$D982:$D985,0)&lt;MATCH($T$1,$D982:$D985,0),1*b_vote,0)+IF(MATCH($S$1,$E982:$E985,0)&lt;MATCH($T$1,$E982:$E985,0),1*c_vote,0)+IF(MATCH($S$1,$F982:$F985,0)&lt;MATCH($T$1,$F982:$F985,0),1*d_vote,0)</f>
        <v>0.25</v>
      </c>
      <c r="T982" s="3">
        <f>IF(MATCH(S$1,$C982:$C985,0)&gt;(MATCH(T$1,$C982:$C985,0)),1*a_vote,0)+IF(MATCH(S$1,$D982:$D985,0)&gt;MATCH(T$1,$D982:$D985,0),1*b_vote,0)+IF(MATCH(S$1,$E982:$E985,0)&gt;MATCH(T$1,$E982:$E985,0),1*c_vote,0)+IF(MATCH(S$1,$F982:$F985,0)&gt;MATCH(T$1,$F982:$F985,0),1*d_vote,0)</f>
        <v>0.75</v>
      </c>
    </row>
    <row r="983" spans="1:20" x14ac:dyDescent="0.25">
      <c r="A983">
        <f t="shared" si="32"/>
        <v>982</v>
      </c>
      <c r="B983">
        <f t="shared" si="33"/>
        <v>246</v>
      </c>
      <c r="C983" t="str">
        <f>INDEX('VBA code_permu_wo_repettn'!$T$3:$Y$6,COUNTIF('Profile-matrices_Condorcet'!$B$2:$B983,'Profile-matrices_Condorcet'!$B983),MATCH(INDEX('numeric possibilities'!D$3:D$1298,VLOOKUP($B983,'numeric possibilities'!$C$3:$G$1298,1)),'VBA code_permu_wo_repettn'!$T$2:$Y$2))</f>
        <v>D</v>
      </c>
      <c r="D983" t="str">
        <f>INDEX('VBA code_permu_wo_repettn'!$AA$3:$AF$6,COUNTIF('Profile-matrices_Condorcet'!$B$2:$B983,'Profile-matrices_Condorcet'!$B983),MATCH(INDEX('numeric possibilities'!E$3:E$1298,VLOOKUP($B983,'numeric possibilities'!$C$3:$G$1298,1)),'VBA code_permu_wo_repettn'!$AA$2:$AF$2))</f>
        <v>D</v>
      </c>
      <c r="E983" t="str">
        <f>INDEX('VBA code_permu_wo_repettn'!$AH$3:$AM$6,COUNTIF('Profile-matrices_Condorcet'!$B$2:$B983,'Profile-matrices_Condorcet'!$B983),MATCH(INDEX('numeric possibilities'!F$3:F$1298,VLOOKUP($B983,'numeric possibilities'!$C$3:$G$1298,1)),'VBA code_permu_wo_repettn'!$AH$2:$AM$2))</f>
        <v>A</v>
      </c>
      <c r="F983" t="str">
        <f>INDEX('VBA code_permu_wo_repettn'!$AO$3:$AT$6,COUNTIF('Profile-matrices_Condorcet'!$B$2:$B983,'Profile-matrices_Condorcet'!$B983),MATCH(INDEX('numeric possibilities'!G$3:G$1298,VLOOKUP($B983,'numeric possibilities'!$C$3:$G$1298,1)),'VBA code_permu_wo_repettn'!$AO$2:$AT$2))</f>
        <v>A</v>
      </c>
      <c r="H983" t="s">
        <v>15</v>
      </c>
      <c r="I983" t="str">
        <f>IF(I982&gt;J982,$I$1,IF(I982&lt;J982,$J$1,0))</f>
        <v>A</v>
      </c>
      <c r="K983" t="str">
        <f>IF(K982&gt;L982,$K$1,IF(K982&lt;L982,$L$1,0))</f>
        <v>A</v>
      </c>
      <c r="M983" t="str">
        <f>IF(M982&gt;N982,$M$1,IF(M982&lt;N982,$N$1,0))</f>
        <v>A</v>
      </c>
      <c r="O983" t="str">
        <f>IF(O982&gt;P982,$O$1,IF(O982&lt;P982,$P$1,0))</f>
        <v>C</v>
      </c>
      <c r="Q983" t="str">
        <f>IF(Q982&gt;R982,$Q$1,IF(Q982&lt;R982,$R$1,0))</f>
        <v>B</v>
      </c>
      <c r="S983" t="str">
        <f>IF(S982&gt;T982,$S$1,IF(S982&lt;T982,$T$1,0))</f>
        <v>D</v>
      </c>
    </row>
    <row r="984" spans="1:20" x14ac:dyDescent="0.25">
      <c r="A984">
        <f t="shared" si="32"/>
        <v>983</v>
      </c>
      <c r="B984">
        <f t="shared" si="33"/>
        <v>246</v>
      </c>
      <c r="C984" t="str">
        <f>INDEX('VBA code_permu_wo_repettn'!$T$3:$Y$6,COUNTIF('Profile-matrices_Condorcet'!$B$2:$B984,'Profile-matrices_Condorcet'!$B984),MATCH(INDEX('numeric possibilities'!D$3:D$1298,VLOOKUP($B984,'numeric possibilities'!$C$3:$G$1298,1)),'VBA code_permu_wo_repettn'!$T$2:$Y$2))</f>
        <v>C</v>
      </c>
      <c r="D984" t="str">
        <f>INDEX('VBA code_permu_wo_repettn'!$AA$3:$AF$6,COUNTIF('Profile-matrices_Condorcet'!$B$2:$B984,'Profile-matrices_Condorcet'!$B984),MATCH(INDEX('numeric possibilities'!E$3:E$1298,VLOOKUP($B984,'numeric possibilities'!$C$3:$G$1298,1)),'VBA code_permu_wo_repettn'!$AA$2:$AF$2))</f>
        <v>A</v>
      </c>
      <c r="E984" t="str">
        <f>INDEX('VBA code_permu_wo_repettn'!$AH$3:$AM$6,COUNTIF('Profile-matrices_Condorcet'!$B$2:$B984,'Profile-matrices_Condorcet'!$B984),MATCH(INDEX('numeric possibilities'!F$3:F$1298,VLOOKUP($B984,'numeric possibilities'!$C$3:$G$1298,1)),'VBA code_permu_wo_repettn'!$AH$2:$AM$2))</f>
        <v>B</v>
      </c>
      <c r="F984" t="str">
        <f>INDEX('VBA code_permu_wo_repettn'!$AO$3:$AT$6,COUNTIF('Profile-matrices_Condorcet'!$B$2:$B984,'Profile-matrices_Condorcet'!$B984),MATCH(INDEX('numeric possibilities'!G$3:G$1298,VLOOKUP($B984,'numeric possibilities'!$C$3:$G$1298,1)),'VBA code_permu_wo_repettn'!$AO$2:$AT$2))</f>
        <v>C</v>
      </c>
      <c r="I984" t="s">
        <v>0</v>
      </c>
      <c r="J984" t="s">
        <v>1</v>
      </c>
      <c r="K984" t="s">
        <v>2</v>
      </c>
      <c r="L984" t="s">
        <v>3</v>
      </c>
    </row>
    <row r="985" spans="1:20" x14ac:dyDescent="0.25">
      <c r="A985">
        <f t="shared" si="32"/>
        <v>984</v>
      </c>
      <c r="B985">
        <f t="shared" si="33"/>
        <v>246</v>
      </c>
      <c r="C985" t="str">
        <f>INDEX('VBA code_permu_wo_repettn'!$T$3:$Y$6,COUNTIF('Profile-matrices_Condorcet'!$B$2:$B985,'Profile-matrices_Condorcet'!$B985),MATCH(INDEX('numeric possibilities'!D$3:D$1298,VLOOKUP($B985,'numeric possibilities'!$C$3:$G$1298,1)),'VBA code_permu_wo_repettn'!$T$2:$Y$2))</f>
        <v>B</v>
      </c>
      <c r="D985" t="str">
        <f>INDEX('VBA code_permu_wo_repettn'!$AA$3:$AF$6,COUNTIF('Profile-matrices_Condorcet'!$B$2:$B985,'Profile-matrices_Condorcet'!$B985),MATCH(INDEX('numeric possibilities'!E$3:E$1298,VLOOKUP($B985,'numeric possibilities'!$C$3:$G$1298,1)),'VBA code_permu_wo_repettn'!$AA$2:$AF$2))</f>
        <v>C</v>
      </c>
      <c r="E985" t="str">
        <f>INDEX('VBA code_permu_wo_repettn'!$AH$3:$AM$6,COUNTIF('Profile-matrices_Condorcet'!$B$2:$B985,'Profile-matrices_Condorcet'!$B985),MATCH(INDEX('numeric possibilities'!F$3:F$1298,VLOOKUP($B985,'numeric possibilities'!$C$3:$G$1298,1)),'VBA code_permu_wo_repettn'!$AH$2:$AM$2))</f>
        <v>D</v>
      </c>
      <c r="F985" t="str">
        <f>INDEX('VBA code_permu_wo_repettn'!$AO$3:$AT$6,COUNTIF('Profile-matrices_Condorcet'!$B$2:$B985,'Profile-matrices_Condorcet'!$B985),MATCH(INDEX('numeric possibilities'!G$3:G$1298,VLOOKUP($B985,'numeric possibilities'!$C$3:$G$1298,1)),'VBA code_permu_wo_repettn'!$AO$2:$AT$2))</f>
        <v>B</v>
      </c>
      <c r="G985" t="str">
        <f>IF(MAX(I985:L985)&gt;='numeric possibilities'!$B$4/2,INDEX('Profile-matrices_Condorcet'!I984:L984,1,MATCH(MAX('Profile-matrices_Condorcet'!I985:L985),'Profile-matrices_Condorcet'!I985:L985,0)),"NCW")</f>
        <v>A</v>
      </c>
      <c r="H985" t="s">
        <v>13</v>
      </c>
      <c r="I985" s="3">
        <f>COUNTIF($I983:$S983,I984)</f>
        <v>3</v>
      </c>
      <c r="J985" s="3">
        <f>COUNTIF($I983:$S983,J984)</f>
        <v>1</v>
      </c>
      <c r="K985" s="3">
        <f>COUNTIF($I983:$S983,K984)</f>
        <v>1</v>
      </c>
      <c r="L985" s="3">
        <f>COUNTIF($I983:$S983,L984)</f>
        <v>1</v>
      </c>
    </row>
    <row r="986" spans="1:20" x14ac:dyDescent="0.25">
      <c r="A986">
        <f t="shared" si="32"/>
        <v>985</v>
      </c>
      <c r="B986">
        <f t="shared" si="33"/>
        <v>247</v>
      </c>
      <c r="C986" t="str">
        <f>INDEX('VBA code_permu_wo_repettn'!$T$3:$Y$6,COUNTIF('Profile-matrices_Condorcet'!$B$2:$B986,'Profile-matrices_Condorcet'!$B986),MATCH(INDEX('numeric possibilities'!D$3:D$1298,VLOOKUP($B986,'numeric possibilities'!$C$3:$G$1298,1)),'VBA code_permu_wo_repettn'!$T$2:$Y$2))</f>
        <v>A</v>
      </c>
      <c r="D986" t="str">
        <f>INDEX('VBA code_permu_wo_repettn'!$AA$3:$AF$6,COUNTIF('Profile-matrices_Condorcet'!$B$2:$B986,'Profile-matrices_Condorcet'!$B986),MATCH(INDEX('numeric possibilities'!E$3:E$1298,VLOOKUP($B986,'numeric possibilities'!$C$3:$G$1298,1)),'VBA code_permu_wo_repettn'!$AA$2:$AF$2))</f>
        <v>B</v>
      </c>
      <c r="E986" t="str">
        <f>INDEX('VBA code_permu_wo_repettn'!$AH$3:$AM$6,COUNTIF('Profile-matrices_Condorcet'!$B$2:$B986,'Profile-matrices_Condorcet'!$B986),MATCH(INDEX('numeric possibilities'!F$3:F$1298,VLOOKUP($B986,'numeric possibilities'!$C$3:$G$1298,1)),'VBA code_permu_wo_repettn'!$AH$2:$AM$2))</f>
        <v>C</v>
      </c>
      <c r="F986" t="str">
        <f>INDEX('VBA code_permu_wo_repettn'!$AO$3:$AT$6,COUNTIF('Profile-matrices_Condorcet'!$B$2:$B986,'Profile-matrices_Condorcet'!$B986),MATCH(INDEX('numeric possibilities'!G$3:G$1298,VLOOKUP($B986,'numeric possibilities'!$C$3:$G$1298,1)),'VBA code_permu_wo_repettn'!$AO$2:$AT$2))</f>
        <v>D</v>
      </c>
      <c r="H986" t="s">
        <v>14</v>
      </c>
      <c r="I986" s="3">
        <f>IF(MATCH(I$1,$C986:$C989,0)&lt;(MATCH(J$1,$C986:$C989,0)),1*a_vote,0)+IF(MATCH(I$1,$D986:$D989,0)&lt;MATCH(J$1,$D986:$D989,0),1*b_vote,0)+IF(MATCH(I$1,$E986:$E989,0)&lt;MATCH(J$1,$E986:$E989,0),1*c_vote,0)+IF(MATCH(I$1,$F986:$F989,0)&lt;MATCH(J$1,$F986:$F989,0),1*d_vote,0)</f>
        <v>0.74</v>
      </c>
      <c r="J986" s="3">
        <f>IF(MATCH(I$1,$C986:$C989,0)&gt;(MATCH(J$1,$C986:$C989,0)),1*a_vote,0)+IF(MATCH(I$1,$D986:$D989,0)&gt;MATCH(J$1,$D986:$D989,0),1*b_vote,0)+IF(MATCH(I$1,$E986:$E989,0)&gt;MATCH(J$1,$E986:$E989,0),1*c_vote,0)+IF(MATCH(I$1,$F986:$F989,0)&gt;MATCH(J$1,$F986:$F989,0),1*d_vote,0)</f>
        <v>0.26</v>
      </c>
      <c r="K986" s="3">
        <f>IF(MATCH($K$1,$C986:$C989,0)&lt;(MATCH($L$1,$C986:$C989,0)),1*a_vote,0)+IF(MATCH($K$1,$D986:$D989,0)&lt;MATCH($L$1,$D986:$D989,0),1*b_vote,0)+IF(MATCH($K$1,$E986:$E989,0)&lt;MATCH($L$1,$E986:$E989,0),1*c_vote,0)+IF(MATCH($K$1,$F986:$F989,0)&lt;MATCH($L$1,$F986:$F989,0),1*d_vote,0)</f>
        <v>0.49</v>
      </c>
      <c r="L986" s="3">
        <f>IF(MATCH(K$1,$C986:$C989,0)&gt;(MATCH(L$1,$C986:$C989,0)),1*a_vote,0)+IF(MATCH(K$1,$D986:$D989,0)&gt;MATCH(L$1,$D986:$D989,0),1*b_vote,0)+IF(MATCH(K$1,$E986:$E989,0)&gt;MATCH(L$1,$E986:$E989,0),1*c_vote,0)+IF(MATCH(K$1,$F986:$F989,0)&gt;MATCH(L$1,$F986:$F989,0),1*d_vote,0)</f>
        <v>0.51</v>
      </c>
      <c r="M986" s="3">
        <f>IF(MATCH($M$1,$C986:$C989,0)&lt;(MATCH($N$1,$C986:$C989,0)),1*a_vote,0)+IF(MATCH($M$1,$D986:$D989,0)&lt;MATCH($N$1,$D986:$D989,0),1*b_vote,0)+IF(MATCH($M$1,$E986:$E989,0)&lt;MATCH($N$1,$E986:$E989,0),1*c_vote,0)+IF(MATCH($M$1,$F986:$F989,0)&lt;MATCH($N$1,$F986:$F989,0),1*d_vote,0)</f>
        <v>0.52</v>
      </c>
      <c r="N986" s="3">
        <f>IF(MATCH(M$1,$C986:$C989,0)&gt;(MATCH(N$1,$C986:$C989,0)),1*a_vote,0)+IF(MATCH(M$1,$D986:$D989,0)&gt;MATCH(N$1,$D986:$D989,0),1*b_vote,0)+IF(MATCH(M$1,$E986:$E989,0)&gt;MATCH(N$1,$E986:$E989,0),1*c_vote,0)+IF(MATCH(M$1,$F986:$F989,0)&gt;MATCH(N$1,$F986:$F989,0),1*d_vote,0)</f>
        <v>0.48</v>
      </c>
      <c r="O986" s="3">
        <f>IF(MATCH($O$1,$C986:$C989,0)&lt;(MATCH($P$1,$C986:$C989,0)),1*a_vote,0)+IF(MATCH($O$1,$D986:$D989,0)&lt;MATCH($P$1,$D986:$D989,0),1*b_vote,0)+IF(MATCH($O$1,$E986:$E989,0)&lt;MATCH($P$1,$E986:$E989,0),1*c_vote,0)+IF(MATCH($O$1,$F986:$F989,0)&lt;MATCH($P$1,$F986:$F989,0),1*d_vote,0)</f>
        <v>0.53</v>
      </c>
      <c r="P986" s="3">
        <f>IF(MATCH(O$1,$C986:$C989,0)&gt;(MATCH(P$1,$C986:$C989,0)),1*a_vote,0)+IF(MATCH(O$1,$D986:$D989,0)&gt;MATCH(P$1,$D986:$D989,0),1*b_vote,0)+IF(MATCH(O$1,$E986:$E989,0)&gt;MATCH(P$1,$E986:$E989,0),1*c_vote,0)+IF(MATCH(O$1,$F986:$F989,0)&gt;MATCH(P$1,$F986:$F989,0),1*d_vote,0)</f>
        <v>0.47</v>
      </c>
      <c r="Q986" s="3">
        <f>IF(MATCH($Q$1,$C986:$C989,0)&lt;(MATCH($R$1,$C986:$C989,0)),1*a_vote,0)+IF(MATCH($Q$1,$D986:$D989,0)&lt;MATCH($R$1,$D986:$D989,0),1*b_vote,0)+IF(MATCH($Q$1,$E986:$E989,0)&lt;MATCH($R$1,$E986:$E989,0),1*c_vote,0)+IF(MATCH($Q$1,$F986:$F989,0)&lt;MATCH($R$1,$F986:$F989,0),1*d_vote,0)</f>
        <v>0.78</v>
      </c>
      <c r="R986" s="3">
        <f>IF(MATCH(Q$1,$C986:$C989,0)&gt;(MATCH(R$1,$C986:$C989,0)),1*a_vote,0)+IF(MATCH(Q$1,$D986:$D989,0)&gt;MATCH(R$1,$D986:$D989,0),1*b_vote,0)+IF(MATCH(Q$1,$E986:$E989,0)&gt;MATCH(R$1,$E986:$E989,0),1*c_vote,0)+IF(MATCH(Q$1,$F986:$F989,0)&gt;MATCH(R$1,$F986:$F989,0),1*d_vote,0)</f>
        <v>0.21999999999999997</v>
      </c>
      <c r="S986" s="3">
        <f>IF(MATCH($S$1,$C986:$C989,0)&lt;(MATCH($T$1,$C986:$C989,0)),1*a_vote,0)+IF(MATCH($S$1,$D986:$D989,0)&lt;MATCH($T$1,$D986:$D989,0),1*b_vote,0)+IF(MATCH($S$1,$E986:$E989,0)&lt;MATCH($T$1,$E986:$E989,0),1*c_vote,0)+IF(MATCH($S$1,$F986:$F989,0)&lt;MATCH($T$1,$F986:$F989,0),1*d_vote,0)</f>
        <v>0.52</v>
      </c>
      <c r="T986" s="3">
        <f>IF(MATCH(S$1,$C986:$C989,0)&gt;(MATCH(T$1,$C986:$C989,0)),1*a_vote,0)+IF(MATCH(S$1,$D986:$D989,0)&gt;MATCH(T$1,$D986:$D989,0),1*b_vote,0)+IF(MATCH(S$1,$E986:$E989,0)&gt;MATCH(T$1,$E986:$E989,0),1*c_vote,0)+IF(MATCH(S$1,$F986:$F989,0)&gt;MATCH(T$1,$F986:$F989,0),1*d_vote,0)</f>
        <v>0.48</v>
      </c>
    </row>
    <row r="987" spans="1:20" x14ac:dyDescent="0.25">
      <c r="A987">
        <f t="shared" si="32"/>
        <v>986</v>
      </c>
      <c r="B987">
        <f t="shared" si="33"/>
        <v>247</v>
      </c>
      <c r="C987" t="str">
        <f>INDEX('VBA code_permu_wo_repettn'!$T$3:$Y$6,COUNTIF('Profile-matrices_Condorcet'!$B$2:$B987,'Profile-matrices_Condorcet'!$B987),MATCH(INDEX('numeric possibilities'!D$3:D$1298,VLOOKUP($B987,'numeric possibilities'!$C$3:$G$1298,1)),'VBA code_permu_wo_repettn'!$T$2:$Y$2))</f>
        <v>B</v>
      </c>
      <c r="D987" t="str">
        <f>INDEX('VBA code_permu_wo_repettn'!$AA$3:$AF$6,COUNTIF('Profile-matrices_Condorcet'!$B$2:$B987,'Profile-matrices_Condorcet'!$B987),MATCH(INDEX('numeric possibilities'!E$3:E$1298,VLOOKUP($B987,'numeric possibilities'!$C$3:$G$1298,1)),'VBA code_permu_wo_repettn'!$AA$2:$AF$2))</f>
        <v>D</v>
      </c>
      <c r="E987" t="str">
        <f>INDEX('VBA code_permu_wo_repettn'!$AH$3:$AM$6,COUNTIF('Profile-matrices_Condorcet'!$B$2:$B987,'Profile-matrices_Condorcet'!$B987),MATCH(INDEX('numeric possibilities'!F$3:F$1298,VLOOKUP($B987,'numeric possibilities'!$C$3:$G$1298,1)),'VBA code_permu_wo_repettn'!$AH$2:$AM$2))</f>
        <v>A</v>
      </c>
      <c r="F987" t="str">
        <f>INDEX('VBA code_permu_wo_repettn'!$AO$3:$AT$6,COUNTIF('Profile-matrices_Condorcet'!$B$2:$B987,'Profile-matrices_Condorcet'!$B987),MATCH(INDEX('numeric possibilities'!G$3:G$1298,VLOOKUP($B987,'numeric possibilities'!$C$3:$G$1298,1)),'VBA code_permu_wo_repettn'!$AO$2:$AT$2))</f>
        <v>A</v>
      </c>
      <c r="H987" t="s">
        <v>15</v>
      </c>
      <c r="I987" t="str">
        <f>IF(I986&gt;J986,$I$1,IF(I986&lt;J986,$J$1,0))</f>
        <v>A</v>
      </c>
      <c r="K987" t="str">
        <f>IF(K986&gt;L986,$K$1,IF(K986&lt;L986,$L$1,0))</f>
        <v>C</v>
      </c>
      <c r="M987" t="str">
        <f>IF(M986&gt;N986,$M$1,IF(M986&lt;N986,$N$1,0))</f>
        <v>A</v>
      </c>
      <c r="O987" t="str">
        <f>IF(O986&gt;P986,$O$1,IF(O986&lt;P986,$P$1,0))</f>
        <v>B</v>
      </c>
      <c r="Q987" t="str">
        <f>IF(Q986&gt;R986,$Q$1,IF(Q986&lt;R986,$R$1,0))</f>
        <v>B</v>
      </c>
      <c r="S987" t="str">
        <f>IF(S986&gt;T986,$S$1,IF(S986&lt;T986,$T$1,0))</f>
        <v>C</v>
      </c>
    </row>
    <row r="988" spans="1:20" x14ac:dyDescent="0.25">
      <c r="A988">
        <f t="shared" si="32"/>
        <v>987</v>
      </c>
      <c r="B988">
        <f t="shared" si="33"/>
        <v>247</v>
      </c>
      <c r="C988" t="str">
        <f>INDEX('VBA code_permu_wo_repettn'!$T$3:$Y$6,COUNTIF('Profile-matrices_Condorcet'!$B$2:$B988,'Profile-matrices_Condorcet'!$B988),MATCH(INDEX('numeric possibilities'!D$3:D$1298,VLOOKUP($B988,'numeric possibilities'!$C$3:$G$1298,1)),'VBA code_permu_wo_repettn'!$T$2:$Y$2))</f>
        <v>C</v>
      </c>
      <c r="D988" t="str">
        <f>INDEX('VBA code_permu_wo_repettn'!$AA$3:$AF$6,COUNTIF('Profile-matrices_Condorcet'!$B$2:$B988,'Profile-matrices_Condorcet'!$B988),MATCH(INDEX('numeric possibilities'!E$3:E$1298,VLOOKUP($B988,'numeric possibilities'!$C$3:$G$1298,1)),'VBA code_permu_wo_repettn'!$AA$2:$AF$2))</f>
        <v>C</v>
      </c>
      <c r="E988" t="str">
        <f>INDEX('VBA code_permu_wo_repettn'!$AH$3:$AM$6,COUNTIF('Profile-matrices_Condorcet'!$B$2:$B988,'Profile-matrices_Condorcet'!$B988),MATCH(INDEX('numeric possibilities'!F$3:F$1298,VLOOKUP($B988,'numeric possibilities'!$C$3:$G$1298,1)),'VBA code_permu_wo_repettn'!$AH$2:$AM$2))</f>
        <v>B</v>
      </c>
      <c r="F988" t="str">
        <f>INDEX('VBA code_permu_wo_repettn'!$AO$3:$AT$6,COUNTIF('Profile-matrices_Condorcet'!$B$2:$B988,'Profile-matrices_Condorcet'!$B988),MATCH(INDEX('numeric possibilities'!G$3:G$1298,VLOOKUP($B988,'numeric possibilities'!$C$3:$G$1298,1)),'VBA code_permu_wo_repettn'!$AO$2:$AT$2))</f>
        <v>C</v>
      </c>
      <c r="I988" t="s">
        <v>0</v>
      </c>
      <c r="J988" t="s">
        <v>1</v>
      </c>
      <c r="K988" t="s">
        <v>2</v>
      </c>
      <c r="L988" t="s">
        <v>3</v>
      </c>
    </row>
    <row r="989" spans="1:20" x14ac:dyDescent="0.25">
      <c r="A989">
        <f t="shared" si="32"/>
        <v>988</v>
      </c>
      <c r="B989">
        <f t="shared" si="33"/>
        <v>247</v>
      </c>
      <c r="C989" t="str">
        <f>INDEX('VBA code_permu_wo_repettn'!$T$3:$Y$6,COUNTIF('Profile-matrices_Condorcet'!$B$2:$B989,'Profile-matrices_Condorcet'!$B989),MATCH(INDEX('numeric possibilities'!D$3:D$1298,VLOOKUP($B989,'numeric possibilities'!$C$3:$G$1298,1)),'VBA code_permu_wo_repettn'!$T$2:$Y$2))</f>
        <v>D</v>
      </c>
      <c r="D989" t="str">
        <f>INDEX('VBA code_permu_wo_repettn'!$AA$3:$AF$6,COUNTIF('Profile-matrices_Condorcet'!$B$2:$B989,'Profile-matrices_Condorcet'!$B989),MATCH(INDEX('numeric possibilities'!E$3:E$1298,VLOOKUP($B989,'numeric possibilities'!$C$3:$G$1298,1)),'VBA code_permu_wo_repettn'!$AA$2:$AF$2))</f>
        <v>A</v>
      </c>
      <c r="E989" t="str">
        <f>INDEX('VBA code_permu_wo_repettn'!$AH$3:$AM$6,COUNTIF('Profile-matrices_Condorcet'!$B$2:$B989,'Profile-matrices_Condorcet'!$B989),MATCH(INDEX('numeric possibilities'!F$3:F$1298,VLOOKUP($B989,'numeric possibilities'!$C$3:$G$1298,1)),'VBA code_permu_wo_repettn'!$AH$2:$AM$2))</f>
        <v>D</v>
      </c>
      <c r="F989" t="str">
        <f>INDEX('VBA code_permu_wo_repettn'!$AO$3:$AT$6,COUNTIF('Profile-matrices_Condorcet'!$B$2:$B989,'Profile-matrices_Condorcet'!$B989),MATCH(INDEX('numeric possibilities'!G$3:G$1298,VLOOKUP($B989,'numeric possibilities'!$C$3:$G$1298,1)),'VBA code_permu_wo_repettn'!$AO$2:$AT$2))</f>
        <v>B</v>
      </c>
      <c r="G989" t="str">
        <f>IF(MAX(I989:L989)&gt;='numeric possibilities'!$B$4/2,INDEX('Profile-matrices_Condorcet'!I988:L988,1,MATCH(MAX('Profile-matrices_Condorcet'!I989:L989),'Profile-matrices_Condorcet'!I989:L989,0)),"NCW")</f>
        <v>NCW</v>
      </c>
      <c r="H989" t="s">
        <v>13</v>
      </c>
      <c r="I989" s="3">
        <f>COUNTIF($I987:$S987,I988)</f>
        <v>2</v>
      </c>
      <c r="J989" s="3">
        <f>COUNTIF($I987:$S987,J988)</f>
        <v>2</v>
      </c>
      <c r="K989" s="3">
        <f>COUNTIF($I987:$S987,K988)</f>
        <v>2</v>
      </c>
      <c r="L989" s="3">
        <f>COUNTIF($I987:$S987,L988)</f>
        <v>0</v>
      </c>
    </row>
    <row r="990" spans="1:20" x14ac:dyDescent="0.25">
      <c r="A990">
        <f t="shared" si="32"/>
        <v>989</v>
      </c>
      <c r="B990">
        <f t="shared" si="33"/>
        <v>248</v>
      </c>
      <c r="C990" t="str">
        <f>INDEX('VBA code_permu_wo_repettn'!$T$3:$Y$6,COUNTIF('Profile-matrices_Condorcet'!$B$2:$B990,'Profile-matrices_Condorcet'!$B990),MATCH(INDEX('numeric possibilities'!D$3:D$1298,VLOOKUP($B990,'numeric possibilities'!$C$3:$G$1298,1)),'VBA code_permu_wo_repettn'!$T$2:$Y$2))</f>
        <v>A</v>
      </c>
      <c r="D990" t="str">
        <f>INDEX('VBA code_permu_wo_repettn'!$AA$3:$AF$6,COUNTIF('Profile-matrices_Condorcet'!$B$2:$B990,'Profile-matrices_Condorcet'!$B990),MATCH(INDEX('numeric possibilities'!E$3:E$1298,VLOOKUP($B990,'numeric possibilities'!$C$3:$G$1298,1)),'VBA code_permu_wo_repettn'!$AA$2:$AF$2))</f>
        <v>B</v>
      </c>
      <c r="E990" t="str">
        <f>INDEX('VBA code_permu_wo_repettn'!$AH$3:$AM$6,COUNTIF('Profile-matrices_Condorcet'!$B$2:$B990,'Profile-matrices_Condorcet'!$B990),MATCH(INDEX('numeric possibilities'!F$3:F$1298,VLOOKUP($B990,'numeric possibilities'!$C$3:$G$1298,1)),'VBA code_permu_wo_repettn'!$AH$2:$AM$2))</f>
        <v>C</v>
      </c>
      <c r="F990" t="str">
        <f>INDEX('VBA code_permu_wo_repettn'!$AO$3:$AT$6,COUNTIF('Profile-matrices_Condorcet'!$B$2:$B990,'Profile-matrices_Condorcet'!$B990),MATCH(INDEX('numeric possibilities'!G$3:G$1298,VLOOKUP($B990,'numeric possibilities'!$C$3:$G$1298,1)),'VBA code_permu_wo_repettn'!$AO$2:$AT$2))</f>
        <v>D</v>
      </c>
      <c r="H990" t="s">
        <v>14</v>
      </c>
      <c r="I990" s="3">
        <f>IF(MATCH(I$1,$C990:$C993,0)&lt;(MATCH(J$1,$C990:$C993,0)),1*a_vote,0)+IF(MATCH(I$1,$D990:$D993,0)&lt;MATCH(J$1,$D990:$D993,0),1*b_vote,0)+IF(MATCH(I$1,$E990:$E993,0)&lt;MATCH(J$1,$E990:$E993,0),1*c_vote,0)+IF(MATCH(I$1,$F990:$F993,0)&lt;MATCH(J$1,$F990:$F993,0),1*d_vote,0)</f>
        <v>0.74</v>
      </c>
      <c r="J990" s="3">
        <f>IF(MATCH(I$1,$C990:$C993,0)&gt;(MATCH(J$1,$C990:$C993,0)),1*a_vote,0)+IF(MATCH(I$1,$D990:$D993,0)&gt;MATCH(J$1,$D990:$D993,0),1*b_vote,0)+IF(MATCH(I$1,$E990:$E993,0)&gt;MATCH(J$1,$E990:$E993,0),1*c_vote,0)+IF(MATCH(I$1,$F990:$F993,0)&gt;MATCH(J$1,$F990:$F993,0),1*d_vote,0)</f>
        <v>0.26</v>
      </c>
      <c r="K990" s="3">
        <f>IF(MATCH($K$1,$C990:$C993,0)&lt;(MATCH($L$1,$C990:$C993,0)),1*a_vote,0)+IF(MATCH($K$1,$D990:$D993,0)&lt;MATCH($L$1,$D990:$D993,0),1*b_vote,0)+IF(MATCH($K$1,$E990:$E993,0)&lt;MATCH($L$1,$E990:$E993,0),1*c_vote,0)+IF(MATCH($K$1,$F990:$F993,0)&lt;MATCH($L$1,$F990:$F993,0),1*d_vote,0)</f>
        <v>0.49</v>
      </c>
      <c r="L990" s="3">
        <f>IF(MATCH(K$1,$C990:$C993,0)&gt;(MATCH(L$1,$C990:$C993,0)),1*a_vote,0)+IF(MATCH(K$1,$D990:$D993,0)&gt;MATCH(L$1,$D990:$D993,0),1*b_vote,0)+IF(MATCH(K$1,$E990:$E993,0)&gt;MATCH(L$1,$E990:$E993,0),1*c_vote,0)+IF(MATCH(K$1,$F990:$F993,0)&gt;MATCH(L$1,$F990:$F993,0),1*d_vote,0)</f>
        <v>0.51</v>
      </c>
      <c r="M990" s="3">
        <f>IF(MATCH($M$1,$C990:$C993,0)&lt;(MATCH($N$1,$C990:$C993,0)),1*a_vote,0)+IF(MATCH($M$1,$D990:$D993,0)&lt;MATCH($N$1,$D990:$D993,0),1*b_vote,0)+IF(MATCH($M$1,$E990:$E993,0)&lt;MATCH($N$1,$E990:$E993,0),1*c_vote,0)+IF(MATCH($M$1,$F990:$F993,0)&lt;MATCH($N$1,$F990:$F993,0),1*d_vote,0)</f>
        <v>0.52</v>
      </c>
      <c r="N990" s="3">
        <f>IF(MATCH(M$1,$C990:$C993,0)&gt;(MATCH(N$1,$C990:$C993,0)),1*a_vote,0)+IF(MATCH(M$1,$D990:$D993,0)&gt;MATCH(N$1,$D990:$D993,0),1*b_vote,0)+IF(MATCH(M$1,$E990:$E993,0)&gt;MATCH(N$1,$E990:$E993,0),1*c_vote,0)+IF(MATCH(M$1,$F990:$F993,0)&gt;MATCH(N$1,$F990:$F993,0),1*d_vote,0)</f>
        <v>0.48</v>
      </c>
      <c r="O990" s="3">
        <f>IF(MATCH($O$1,$C990:$C993,0)&lt;(MATCH($P$1,$C990:$C993,0)),1*a_vote,0)+IF(MATCH($O$1,$D990:$D993,0)&lt;MATCH($P$1,$D990:$D993,0),1*b_vote,0)+IF(MATCH($O$1,$E990:$E993,0)&lt;MATCH($P$1,$E990:$E993,0),1*c_vote,0)+IF(MATCH($O$1,$F990:$F993,0)&lt;MATCH($P$1,$F990:$F993,0),1*d_vote,0)</f>
        <v>0.53</v>
      </c>
      <c r="P990" s="3">
        <f>IF(MATCH(O$1,$C990:$C993,0)&gt;(MATCH(P$1,$C990:$C993,0)),1*a_vote,0)+IF(MATCH(O$1,$D990:$D993,0)&gt;MATCH(P$1,$D990:$D993,0),1*b_vote,0)+IF(MATCH(O$1,$E990:$E993,0)&gt;MATCH(P$1,$E990:$E993,0),1*c_vote,0)+IF(MATCH(O$1,$F990:$F993,0)&gt;MATCH(P$1,$F990:$F993,0),1*d_vote,0)</f>
        <v>0.47</v>
      </c>
      <c r="Q990" s="3">
        <f>IF(MATCH($Q$1,$C990:$C993,0)&lt;(MATCH($R$1,$C990:$C993,0)),1*a_vote,0)+IF(MATCH($Q$1,$D990:$D993,0)&lt;MATCH($R$1,$D990:$D993,0),1*b_vote,0)+IF(MATCH($Q$1,$E990:$E993,0)&lt;MATCH($R$1,$E990:$E993,0),1*c_vote,0)+IF(MATCH($Q$1,$F990:$F993,0)&lt;MATCH($R$1,$F990:$F993,0),1*d_vote,0)</f>
        <v>0.78</v>
      </c>
      <c r="R990" s="3">
        <f>IF(MATCH(Q$1,$C990:$C993,0)&gt;(MATCH(R$1,$C990:$C993,0)),1*a_vote,0)+IF(MATCH(Q$1,$D990:$D993,0)&gt;MATCH(R$1,$D990:$D993,0),1*b_vote,0)+IF(MATCH(Q$1,$E990:$E993,0)&gt;MATCH(R$1,$E990:$E993,0),1*c_vote,0)+IF(MATCH(Q$1,$F990:$F993,0)&gt;MATCH(R$1,$F990:$F993,0),1*d_vote,0)</f>
        <v>0.21999999999999997</v>
      </c>
      <c r="S990" s="3">
        <f>IF(MATCH($S$1,$C990:$C993,0)&lt;(MATCH($T$1,$C990:$C993,0)),1*a_vote,0)+IF(MATCH($S$1,$D990:$D993,0)&lt;MATCH($T$1,$D990:$D993,0),1*b_vote,0)+IF(MATCH($S$1,$E990:$E993,0)&lt;MATCH($T$1,$E990:$E993,0),1*c_vote,0)+IF(MATCH($S$1,$F990:$F993,0)&lt;MATCH($T$1,$F990:$F993,0),1*d_vote,0)</f>
        <v>0.25</v>
      </c>
      <c r="T990" s="3">
        <f>IF(MATCH(S$1,$C990:$C993,0)&gt;(MATCH(T$1,$C990:$C993,0)),1*a_vote,0)+IF(MATCH(S$1,$D990:$D993,0)&gt;MATCH(T$1,$D990:$D993,0),1*b_vote,0)+IF(MATCH(S$1,$E990:$E993,0)&gt;MATCH(T$1,$E990:$E993,0),1*c_vote,0)+IF(MATCH(S$1,$F990:$F993,0)&gt;MATCH(T$1,$F990:$F993,0),1*d_vote,0)</f>
        <v>0.75</v>
      </c>
    </row>
    <row r="991" spans="1:20" x14ac:dyDescent="0.25">
      <c r="A991">
        <f t="shared" si="32"/>
        <v>990</v>
      </c>
      <c r="B991">
        <f t="shared" si="33"/>
        <v>248</v>
      </c>
      <c r="C991" t="str">
        <f>INDEX('VBA code_permu_wo_repettn'!$T$3:$Y$6,COUNTIF('Profile-matrices_Condorcet'!$B$2:$B991,'Profile-matrices_Condorcet'!$B991),MATCH(INDEX('numeric possibilities'!D$3:D$1298,VLOOKUP($B991,'numeric possibilities'!$C$3:$G$1298,1)),'VBA code_permu_wo_repettn'!$T$2:$Y$2))</f>
        <v>B</v>
      </c>
      <c r="D991" t="str">
        <f>INDEX('VBA code_permu_wo_repettn'!$AA$3:$AF$6,COUNTIF('Profile-matrices_Condorcet'!$B$2:$B991,'Profile-matrices_Condorcet'!$B991),MATCH(INDEX('numeric possibilities'!E$3:E$1298,VLOOKUP($B991,'numeric possibilities'!$C$3:$G$1298,1)),'VBA code_permu_wo_repettn'!$AA$2:$AF$2))</f>
        <v>D</v>
      </c>
      <c r="E991" t="str">
        <f>INDEX('VBA code_permu_wo_repettn'!$AH$3:$AM$6,COUNTIF('Profile-matrices_Condorcet'!$B$2:$B991,'Profile-matrices_Condorcet'!$B991),MATCH(INDEX('numeric possibilities'!F$3:F$1298,VLOOKUP($B991,'numeric possibilities'!$C$3:$G$1298,1)),'VBA code_permu_wo_repettn'!$AH$2:$AM$2))</f>
        <v>A</v>
      </c>
      <c r="F991" t="str">
        <f>INDEX('VBA code_permu_wo_repettn'!$AO$3:$AT$6,COUNTIF('Profile-matrices_Condorcet'!$B$2:$B991,'Profile-matrices_Condorcet'!$B991),MATCH(INDEX('numeric possibilities'!G$3:G$1298,VLOOKUP($B991,'numeric possibilities'!$C$3:$G$1298,1)),'VBA code_permu_wo_repettn'!$AO$2:$AT$2))</f>
        <v>A</v>
      </c>
      <c r="H991" t="s">
        <v>15</v>
      </c>
      <c r="I991" t="str">
        <f>IF(I990&gt;J990,$I$1,IF(I990&lt;J990,$J$1,0))</f>
        <v>A</v>
      </c>
      <c r="K991" t="str">
        <f>IF(K990&gt;L990,$K$1,IF(K990&lt;L990,$L$1,0))</f>
        <v>C</v>
      </c>
      <c r="M991" t="str">
        <f>IF(M990&gt;N990,$M$1,IF(M990&lt;N990,$N$1,0))</f>
        <v>A</v>
      </c>
      <c r="O991" t="str">
        <f>IF(O990&gt;P990,$O$1,IF(O990&lt;P990,$P$1,0))</f>
        <v>B</v>
      </c>
      <c r="Q991" t="str">
        <f>IF(Q990&gt;R990,$Q$1,IF(Q990&lt;R990,$R$1,0))</f>
        <v>B</v>
      </c>
      <c r="S991" t="str">
        <f>IF(S990&gt;T990,$S$1,IF(S990&lt;T990,$T$1,0))</f>
        <v>D</v>
      </c>
    </row>
    <row r="992" spans="1:20" x14ac:dyDescent="0.25">
      <c r="A992">
        <f t="shared" si="32"/>
        <v>991</v>
      </c>
      <c r="B992">
        <f t="shared" si="33"/>
        <v>248</v>
      </c>
      <c r="C992" t="str">
        <f>INDEX('VBA code_permu_wo_repettn'!$T$3:$Y$6,COUNTIF('Profile-matrices_Condorcet'!$B$2:$B992,'Profile-matrices_Condorcet'!$B992),MATCH(INDEX('numeric possibilities'!D$3:D$1298,VLOOKUP($B992,'numeric possibilities'!$C$3:$G$1298,1)),'VBA code_permu_wo_repettn'!$T$2:$Y$2))</f>
        <v>D</v>
      </c>
      <c r="D992" t="str">
        <f>INDEX('VBA code_permu_wo_repettn'!$AA$3:$AF$6,COUNTIF('Profile-matrices_Condorcet'!$B$2:$B992,'Profile-matrices_Condorcet'!$B992),MATCH(INDEX('numeric possibilities'!E$3:E$1298,VLOOKUP($B992,'numeric possibilities'!$C$3:$G$1298,1)),'VBA code_permu_wo_repettn'!$AA$2:$AF$2))</f>
        <v>C</v>
      </c>
      <c r="E992" t="str">
        <f>INDEX('VBA code_permu_wo_repettn'!$AH$3:$AM$6,COUNTIF('Profile-matrices_Condorcet'!$B$2:$B992,'Profile-matrices_Condorcet'!$B992),MATCH(INDEX('numeric possibilities'!F$3:F$1298,VLOOKUP($B992,'numeric possibilities'!$C$3:$G$1298,1)),'VBA code_permu_wo_repettn'!$AH$2:$AM$2))</f>
        <v>B</v>
      </c>
      <c r="F992" t="str">
        <f>INDEX('VBA code_permu_wo_repettn'!$AO$3:$AT$6,COUNTIF('Profile-matrices_Condorcet'!$B$2:$B992,'Profile-matrices_Condorcet'!$B992),MATCH(INDEX('numeric possibilities'!G$3:G$1298,VLOOKUP($B992,'numeric possibilities'!$C$3:$G$1298,1)),'VBA code_permu_wo_repettn'!$AO$2:$AT$2))</f>
        <v>C</v>
      </c>
      <c r="I992" t="s">
        <v>0</v>
      </c>
      <c r="J992" t="s">
        <v>1</v>
      </c>
      <c r="K992" t="s">
        <v>2</v>
      </c>
      <c r="L992" t="s">
        <v>3</v>
      </c>
    </row>
    <row r="993" spans="1:20" x14ac:dyDescent="0.25">
      <c r="A993">
        <f t="shared" si="32"/>
        <v>992</v>
      </c>
      <c r="B993">
        <f t="shared" si="33"/>
        <v>248</v>
      </c>
      <c r="C993" t="str">
        <f>INDEX('VBA code_permu_wo_repettn'!$T$3:$Y$6,COUNTIF('Profile-matrices_Condorcet'!$B$2:$B993,'Profile-matrices_Condorcet'!$B993),MATCH(INDEX('numeric possibilities'!D$3:D$1298,VLOOKUP($B993,'numeric possibilities'!$C$3:$G$1298,1)),'VBA code_permu_wo_repettn'!$T$2:$Y$2))</f>
        <v>C</v>
      </c>
      <c r="D993" t="str">
        <f>INDEX('VBA code_permu_wo_repettn'!$AA$3:$AF$6,COUNTIF('Profile-matrices_Condorcet'!$B$2:$B993,'Profile-matrices_Condorcet'!$B993),MATCH(INDEX('numeric possibilities'!E$3:E$1298,VLOOKUP($B993,'numeric possibilities'!$C$3:$G$1298,1)),'VBA code_permu_wo_repettn'!$AA$2:$AF$2))</f>
        <v>A</v>
      </c>
      <c r="E993" t="str">
        <f>INDEX('VBA code_permu_wo_repettn'!$AH$3:$AM$6,COUNTIF('Profile-matrices_Condorcet'!$B$2:$B993,'Profile-matrices_Condorcet'!$B993),MATCH(INDEX('numeric possibilities'!F$3:F$1298,VLOOKUP($B993,'numeric possibilities'!$C$3:$G$1298,1)),'VBA code_permu_wo_repettn'!$AH$2:$AM$2))</f>
        <v>D</v>
      </c>
      <c r="F993" t="str">
        <f>INDEX('VBA code_permu_wo_repettn'!$AO$3:$AT$6,COUNTIF('Profile-matrices_Condorcet'!$B$2:$B993,'Profile-matrices_Condorcet'!$B993),MATCH(INDEX('numeric possibilities'!G$3:G$1298,VLOOKUP($B993,'numeric possibilities'!$C$3:$G$1298,1)),'VBA code_permu_wo_repettn'!$AO$2:$AT$2))</f>
        <v>B</v>
      </c>
      <c r="G993" t="str">
        <f>IF(MAX(I993:L993)&gt;='numeric possibilities'!$B$4/2,INDEX('Profile-matrices_Condorcet'!I992:L992,1,MATCH(MAX('Profile-matrices_Condorcet'!I993:L993),'Profile-matrices_Condorcet'!I993:L993,0)),"NCW")</f>
        <v>NCW</v>
      </c>
      <c r="H993" t="s">
        <v>13</v>
      </c>
      <c r="I993" s="3">
        <f>COUNTIF($I991:$S991,I992)</f>
        <v>2</v>
      </c>
      <c r="J993" s="3">
        <f>COUNTIF($I991:$S991,J992)</f>
        <v>2</v>
      </c>
      <c r="K993" s="3">
        <f>COUNTIF($I991:$S991,K992)</f>
        <v>1</v>
      </c>
      <c r="L993" s="3">
        <f>COUNTIF($I991:$S991,L992)</f>
        <v>1</v>
      </c>
    </row>
    <row r="994" spans="1:20" x14ac:dyDescent="0.25">
      <c r="A994">
        <f t="shared" si="32"/>
        <v>993</v>
      </c>
      <c r="B994">
        <f t="shared" si="33"/>
        <v>249</v>
      </c>
      <c r="C994" t="str">
        <f>INDEX('VBA code_permu_wo_repettn'!$T$3:$Y$6,COUNTIF('Profile-matrices_Condorcet'!$B$2:$B994,'Profile-matrices_Condorcet'!$B994),MATCH(INDEX('numeric possibilities'!D$3:D$1298,VLOOKUP($B994,'numeric possibilities'!$C$3:$G$1298,1)),'VBA code_permu_wo_repettn'!$T$2:$Y$2))</f>
        <v>A</v>
      </c>
      <c r="D994" t="str">
        <f>INDEX('VBA code_permu_wo_repettn'!$AA$3:$AF$6,COUNTIF('Profile-matrices_Condorcet'!$B$2:$B994,'Profile-matrices_Condorcet'!$B994),MATCH(INDEX('numeric possibilities'!E$3:E$1298,VLOOKUP($B994,'numeric possibilities'!$C$3:$G$1298,1)),'VBA code_permu_wo_repettn'!$AA$2:$AF$2))</f>
        <v>B</v>
      </c>
      <c r="E994" t="str">
        <f>INDEX('VBA code_permu_wo_repettn'!$AH$3:$AM$6,COUNTIF('Profile-matrices_Condorcet'!$B$2:$B994,'Profile-matrices_Condorcet'!$B994),MATCH(INDEX('numeric possibilities'!F$3:F$1298,VLOOKUP($B994,'numeric possibilities'!$C$3:$G$1298,1)),'VBA code_permu_wo_repettn'!$AH$2:$AM$2))</f>
        <v>C</v>
      </c>
      <c r="F994" t="str">
        <f>INDEX('VBA code_permu_wo_repettn'!$AO$3:$AT$6,COUNTIF('Profile-matrices_Condorcet'!$B$2:$B994,'Profile-matrices_Condorcet'!$B994),MATCH(INDEX('numeric possibilities'!G$3:G$1298,VLOOKUP($B994,'numeric possibilities'!$C$3:$G$1298,1)),'VBA code_permu_wo_repettn'!$AO$2:$AT$2))</f>
        <v>D</v>
      </c>
      <c r="H994" t="s">
        <v>14</v>
      </c>
      <c r="I994" s="3">
        <f>IF(MATCH(I$1,$C994:$C997,0)&lt;(MATCH(J$1,$C994:$C997,0)),1*a_vote,0)+IF(MATCH(I$1,$D994:$D997,0)&lt;MATCH(J$1,$D994:$D997,0),1*b_vote,0)+IF(MATCH(I$1,$E994:$E997,0)&lt;MATCH(J$1,$E994:$E997,0),1*c_vote,0)+IF(MATCH(I$1,$F994:$F997,0)&lt;MATCH(J$1,$F994:$F997,0),1*d_vote,0)</f>
        <v>0.74</v>
      </c>
      <c r="J994" s="3">
        <f>IF(MATCH(I$1,$C994:$C997,0)&gt;(MATCH(J$1,$C994:$C997,0)),1*a_vote,0)+IF(MATCH(I$1,$D994:$D997,0)&gt;MATCH(J$1,$D994:$D997,0),1*b_vote,0)+IF(MATCH(I$1,$E994:$E997,0)&gt;MATCH(J$1,$E994:$E997,0),1*c_vote,0)+IF(MATCH(I$1,$F994:$F997,0)&gt;MATCH(J$1,$F994:$F997,0),1*d_vote,0)</f>
        <v>0.26</v>
      </c>
      <c r="K994" s="3">
        <f>IF(MATCH($K$1,$C994:$C997,0)&lt;(MATCH($L$1,$C994:$C997,0)),1*a_vote,0)+IF(MATCH($K$1,$D994:$D997,0)&lt;MATCH($L$1,$D994:$D997,0),1*b_vote,0)+IF(MATCH($K$1,$E994:$E997,0)&lt;MATCH($L$1,$E994:$E997,0),1*c_vote,0)+IF(MATCH($K$1,$F994:$F997,0)&lt;MATCH($L$1,$F994:$F997,0),1*d_vote,0)</f>
        <v>0.49</v>
      </c>
      <c r="L994" s="3">
        <f>IF(MATCH(K$1,$C994:$C997,0)&gt;(MATCH(L$1,$C994:$C997,0)),1*a_vote,0)+IF(MATCH(K$1,$D994:$D997,0)&gt;MATCH(L$1,$D994:$D997,0),1*b_vote,0)+IF(MATCH(K$1,$E994:$E997,0)&gt;MATCH(L$1,$E994:$E997,0),1*c_vote,0)+IF(MATCH(K$1,$F994:$F997,0)&gt;MATCH(L$1,$F994:$F997,0),1*d_vote,0)</f>
        <v>0.51</v>
      </c>
      <c r="M994" s="3">
        <f>IF(MATCH($M$1,$C994:$C997,0)&lt;(MATCH($N$1,$C994:$C997,0)),1*a_vote,0)+IF(MATCH($M$1,$D994:$D997,0)&lt;MATCH($N$1,$D994:$D997,0),1*b_vote,0)+IF(MATCH($M$1,$E994:$E997,0)&lt;MATCH($N$1,$E994:$E997,0),1*c_vote,0)+IF(MATCH($M$1,$F994:$F997,0)&lt;MATCH($N$1,$F994:$F997,0),1*d_vote,0)</f>
        <v>0.52</v>
      </c>
      <c r="N994" s="3">
        <f>IF(MATCH(M$1,$C994:$C997,0)&gt;(MATCH(N$1,$C994:$C997,0)),1*a_vote,0)+IF(MATCH(M$1,$D994:$D997,0)&gt;MATCH(N$1,$D994:$D997,0),1*b_vote,0)+IF(MATCH(M$1,$E994:$E997,0)&gt;MATCH(N$1,$E994:$E997,0),1*c_vote,0)+IF(MATCH(M$1,$F994:$F997,0)&gt;MATCH(N$1,$F994:$F997,0),1*d_vote,0)</f>
        <v>0.48</v>
      </c>
      <c r="O994" s="3">
        <f>IF(MATCH($O$1,$C994:$C997,0)&lt;(MATCH($P$1,$C994:$C997,0)),1*a_vote,0)+IF(MATCH($O$1,$D994:$D997,0)&lt;MATCH($P$1,$D994:$D997,0),1*b_vote,0)+IF(MATCH($O$1,$E994:$E997,0)&lt;MATCH($P$1,$E994:$E997,0),1*c_vote,0)+IF(MATCH($O$1,$F994:$F997,0)&lt;MATCH($P$1,$F994:$F997,0),1*d_vote,0)</f>
        <v>0.26</v>
      </c>
      <c r="P994" s="3">
        <f>IF(MATCH(O$1,$C994:$C997,0)&gt;(MATCH(P$1,$C994:$C997,0)),1*a_vote,0)+IF(MATCH(O$1,$D994:$D997,0)&gt;MATCH(P$1,$D994:$D997,0),1*b_vote,0)+IF(MATCH(O$1,$E994:$E997,0)&gt;MATCH(P$1,$E994:$E997,0),1*c_vote,0)+IF(MATCH(O$1,$F994:$F997,0)&gt;MATCH(P$1,$F994:$F997,0),1*d_vote,0)</f>
        <v>0.74</v>
      </c>
      <c r="Q994" s="3">
        <f>IF(MATCH($Q$1,$C994:$C997,0)&lt;(MATCH($R$1,$C994:$C997,0)),1*a_vote,0)+IF(MATCH($Q$1,$D994:$D997,0)&lt;MATCH($R$1,$D994:$D997,0),1*b_vote,0)+IF(MATCH($Q$1,$E994:$E997,0)&lt;MATCH($R$1,$E994:$E997,0),1*c_vote,0)+IF(MATCH($Q$1,$F994:$F997,0)&lt;MATCH($R$1,$F994:$F997,0),1*d_vote,0)</f>
        <v>0.78</v>
      </c>
      <c r="R994" s="3">
        <f>IF(MATCH(Q$1,$C994:$C997,0)&gt;(MATCH(R$1,$C994:$C997,0)),1*a_vote,0)+IF(MATCH(Q$1,$D994:$D997,0)&gt;MATCH(R$1,$D994:$D997,0),1*b_vote,0)+IF(MATCH(Q$1,$E994:$E997,0)&gt;MATCH(R$1,$E994:$E997,0),1*c_vote,0)+IF(MATCH(Q$1,$F994:$F997,0)&gt;MATCH(R$1,$F994:$F997,0),1*d_vote,0)</f>
        <v>0.21999999999999997</v>
      </c>
      <c r="S994" s="3">
        <f>IF(MATCH($S$1,$C994:$C997,0)&lt;(MATCH($T$1,$C994:$C997,0)),1*a_vote,0)+IF(MATCH($S$1,$D994:$D997,0)&lt;MATCH($T$1,$D994:$D997,0),1*b_vote,0)+IF(MATCH($S$1,$E994:$E997,0)&lt;MATCH($T$1,$E994:$E997,0),1*c_vote,0)+IF(MATCH($S$1,$F994:$F997,0)&lt;MATCH($T$1,$F994:$F997,0),1*d_vote,0)</f>
        <v>0.52</v>
      </c>
      <c r="T994" s="3">
        <f>IF(MATCH(S$1,$C994:$C997,0)&gt;(MATCH(T$1,$C994:$C997,0)),1*a_vote,0)+IF(MATCH(S$1,$D994:$D997,0)&gt;MATCH(T$1,$D994:$D997,0),1*b_vote,0)+IF(MATCH(S$1,$E994:$E997,0)&gt;MATCH(T$1,$E994:$E997,0),1*c_vote,0)+IF(MATCH(S$1,$F994:$F997,0)&gt;MATCH(T$1,$F994:$F997,0),1*d_vote,0)</f>
        <v>0.48</v>
      </c>
    </row>
    <row r="995" spans="1:20" x14ac:dyDescent="0.25">
      <c r="A995">
        <f t="shared" si="32"/>
        <v>994</v>
      </c>
      <c r="B995">
        <f t="shared" si="33"/>
        <v>249</v>
      </c>
      <c r="C995" t="str">
        <f>INDEX('VBA code_permu_wo_repettn'!$T$3:$Y$6,COUNTIF('Profile-matrices_Condorcet'!$B$2:$B995,'Profile-matrices_Condorcet'!$B995),MATCH(INDEX('numeric possibilities'!D$3:D$1298,VLOOKUP($B995,'numeric possibilities'!$C$3:$G$1298,1)),'VBA code_permu_wo_repettn'!$T$2:$Y$2))</f>
        <v>C</v>
      </c>
      <c r="D995" t="str">
        <f>INDEX('VBA code_permu_wo_repettn'!$AA$3:$AF$6,COUNTIF('Profile-matrices_Condorcet'!$B$2:$B995,'Profile-matrices_Condorcet'!$B995),MATCH(INDEX('numeric possibilities'!E$3:E$1298,VLOOKUP($B995,'numeric possibilities'!$C$3:$G$1298,1)),'VBA code_permu_wo_repettn'!$AA$2:$AF$2))</f>
        <v>D</v>
      </c>
      <c r="E995" t="str">
        <f>INDEX('VBA code_permu_wo_repettn'!$AH$3:$AM$6,COUNTIF('Profile-matrices_Condorcet'!$B$2:$B995,'Profile-matrices_Condorcet'!$B995),MATCH(INDEX('numeric possibilities'!F$3:F$1298,VLOOKUP($B995,'numeric possibilities'!$C$3:$G$1298,1)),'VBA code_permu_wo_repettn'!$AH$2:$AM$2))</f>
        <v>A</v>
      </c>
      <c r="F995" t="str">
        <f>INDEX('VBA code_permu_wo_repettn'!$AO$3:$AT$6,COUNTIF('Profile-matrices_Condorcet'!$B$2:$B995,'Profile-matrices_Condorcet'!$B995),MATCH(INDEX('numeric possibilities'!G$3:G$1298,VLOOKUP($B995,'numeric possibilities'!$C$3:$G$1298,1)),'VBA code_permu_wo_repettn'!$AO$2:$AT$2))</f>
        <v>A</v>
      </c>
      <c r="H995" t="s">
        <v>15</v>
      </c>
      <c r="I995" t="str">
        <f>IF(I994&gt;J994,$I$1,IF(I994&lt;J994,$J$1,0))</f>
        <v>A</v>
      </c>
      <c r="K995" t="str">
        <f>IF(K994&gt;L994,$K$1,IF(K994&lt;L994,$L$1,0))</f>
        <v>C</v>
      </c>
      <c r="M995" t="str">
        <f>IF(M994&gt;N994,$M$1,IF(M994&lt;N994,$N$1,0))</f>
        <v>A</v>
      </c>
      <c r="O995" t="str">
        <f>IF(O994&gt;P994,$O$1,IF(O994&lt;P994,$P$1,0))</f>
        <v>C</v>
      </c>
      <c r="Q995" t="str">
        <f>IF(Q994&gt;R994,$Q$1,IF(Q994&lt;R994,$R$1,0))</f>
        <v>B</v>
      </c>
      <c r="S995" t="str">
        <f>IF(S994&gt;T994,$S$1,IF(S994&lt;T994,$T$1,0))</f>
        <v>C</v>
      </c>
    </row>
    <row r="996" spans="1:20" x14ac:dyDescent="0.25">
      <c r="A996">
        <f t="shared" si="32"/>
        <v>995</v>
      </c>
      <c r="B996">
        <f t="shared" si="33"/>
        <v>249</v>
      </c>
      <c r="C996" t="str">
        <f>INDEX('VBA code_permu_wo_repettn'!$T$3:$Y$6,COUNTIF('Profile-matrices_Condorcet'!$B$2:$B996,'Profile-matrices_Condorcet'!$B996),MATCH(INDEX('numeric possibilities'!D$3:D$1298,VLOOKUP($B996,'numeric possibilities'!$C$3:$G$1298,1)),'VBA code_permu_wo_repettn'!$T$2:$Y$2))</f>
        <v>B</v>
      </c>
      <c r="D996" t="str">
        <f>INDEX('VBA code_permu_wo_repettn'!$AA$3:$AF$6,COUNTIF('Profile-matrices_Condorcet'!$B$2:$B996,'Profile-matrices_Condorcet'!$B996),MATCH(INDEX('numeric possibilities'!E$3:E$1298,VLOOKUP($B996,'numeric possibilities'!$C$3:$G$1298,1)),'VBA code_permu_wo_repettn'!$AA$2:$AF$2))</f>
        <v>C</v>
      </c>
      <c r="E996" t="str">
        <f>INDEX('VBA code_permu_wo_repettn'!$AH$3:$AM$6,COUNTIF('Profile-matrices_Condorcet'!$B$2:$B996,'Profile-matrices_Condorcet'!$B996),MATCH(INDEX('numeric possibilities'!F$3:F$1298,VLOOKUP($B996,'numeric possibilities'!$C$3:$G$1298,1)),'VBA code_permu_wo_repettn'!$AH$2:$AM$2))</f>
        <v>B</v>
      </c>
      <c r="F996" t="str">
        <f>INDEX('VBA code_permu_wo_repettn'!$AO$3:$AT$6,COUNTIF('Profile-matrices_Condorcet'!$B$2:$B996,'Profile-matrices_Condorcet'!$B996),MATCH(INDEX('numeric possibilities'!G$3:G$1298,VLOOKUP($B996,'numeric possibilities'!$C$3:$G$1298,1)),'VBA code_permu_wo_repettn'!$AO$2:$AT$2))</f>
        <v>C</v>
      </c>
      <c r="I996" t="s">
        <v>0</v>
      </c>
      <c r="J996" t="s">
        <v>1</v>
      </c>
      <c r="K996" t="s">
        <v>2</v>
      </c>
      <c r="L996" t="s">
        <v>3</v>
      </c>
    </row>
    <row r="997" spans="1:20" x14ac:dyDescent="0.25">
      <c r="A997">
        <f t="shared" si="32"/>
        <v>996</v>
      </c>
      <c r="B997">
        <f t="shared" si="33"/>
        <v>249</v>
      </c>
      <c r="C997" t="str">
        <f>INDEX('VBA code_permu_wo_repettn'!$T$3:$Y$6,COUNTIF('Profile-matrices_Condorcet'!$B$2:$B997,'Profile-matrices_Condorcet'!$B997),MATCH(INDEX('numeric possibilities'!D$3:D$1298,VLOOKUP($B997,'numeric possibilities'!$C$3:$G$1298,1)),'VBA code_permu_wo_repettn'!$T$2:$Y$2))</f>
        <v>D</v>
      </c>
      <c r="D997" t="str">
        <f>INDEX('VBA code_permu_wo_repettn'!$AA$3:$AF$6,COUNTIF('Profile-matrices_Condorcet'!$B$2:$B997,'Profile-matrices_Condorcet'!$B997),MATCH(INDEX('numeric possibilities'!E$3:E$1298,VLOOKUP($B997,'numeric possibilities'!$C$3:$G$1298,1)),'VBA code_permu_wo_repettn'!$AA$2:$AF$2))</f>
        <v>A</v>
      </c>
      <c r="E997" t="str">
        <f>INDEX('VBA code_permu_wo_repettn'!$AH$3:$AM$6,COUNTIF('Profile-matrices_Condorcet'!$B$2:$B997,'Profile-matrices_Condorcet'!$B997),MATCH(INDEX('numeric possibilities'!F$3:F$1298,VLOOKUP($B997,'numeric possibilities'!$C$3:$G$1298,1)),'VBA code_permu_wo_repettn'!$AH$2:$AM$2))</f>
        <v>D</v>
      </c>
      <c r="F997" t="str">
        <f>INDEX('VBA code_permu_wo_repettn'!$AO$3:$AT$6,COUNTIF('Profile-matrices_Condorcet'!$B$2:$B997,'Profile-matrices_Condorcet'!$B997),MATCH(INDEX('numeric possibilities'!G$3:G$1298,VLOOKUP($B997,'numeric possibilities'!$C$3:$G$1298,1)),'VBA code_permu_wo_repettn'!$AO$2:$AT$2))</f>
        <v>B</v>
      </c>
      <c r="G997" t="str">
        <f>IF(MAX(I997:L997)&gt;='numeric possibilities'!$B$4/2,INDEX('Profile-matrices_Condorcet'!I996:L996,1,MATCH(MAX('Profile-matrices_Condorcet'!I997:L997),'Profile-matrices_Condorcet'!I997:L997,0)),"NCW")</f>
        <v>C</v>
      </c>
      <c r="H997" t="s">
        <v>13</v>
      </c>
      <c r="I997" s="3">
        <f>COUNTIF($I995:$S995,I996)</f>
        <v>2</v>
      </c>
      <c r="J997" s="3">
        <f>COUNTIF($I995:$S995,J996)</f>
        <v>1</v>
      </c>
      <c r="K997" s="3">
        <f>COUNTIF($I995:$S995,K996)</f>
        <v>3</v>
      </c>
      <c r="L997" s="3">
        <f>COUNTIF($I995:$S995,L996)</f>
        <v>0</v>
      </c>
    </row>
    <row r="998" spans="1:20" x14ac:dyDescent="0.25">
      <c r="A998">
        <f t="shared" si="32"/>
        <v>997</v>
      </c>
      <c r="B998">
        <f t="shared" si="33"/>
        <v>250</v>
      </c>
      <c r="C998" t="str">
        <f>INDEX('VBA code_permu_wo_repettn'!$T$3:$Y$6,COUNTIF('Profile-matrices_Condorcet'!$B$2:$B998,'Profile-matrices_Condorcet'!$B998),MATCH(INDEX('numeric possibilities'!D$3:D$1298,VLOOKUP($B998,'numeric possibilities'!$C$3:$G$1298,1)),'VBA code_permu_wo_repettn'!$T$2:$Y$2))</f>
        <v>A</v>
      </c>
      <c r="D998" t="str">
        <f>INDEX('VBA code_permu_wo_repettn'!$AA$3:$AF$6,COUNTIF('Profile-matrices_Condorcet'!$B$2:$B998,'Profile-matrices_Condorcet'!$B998),MATCH(INDEX('numeric possibilities'!E$3:E$1298,VLOOKUP($B998,'numeric possibilities'!$C$3:$G$1298,1)),'VBA code_permu_wo_repettn'!$AA$2:$AF$2))</f>
        <v>B</v>
      </c>
      <c r="E998" t="str">
        <f>INDEX('VBA code_permu_wo_repettn'!$AH$3:$AM$6,COUNTIF('Profile-matrices_Condorcet'!$B$2:$B998,'Profile-matrices_Condorcet'!$B998),MATCH(INDEX('numeric possibilities'!F$3:F$1298,VLOOKUP($B998,'numeric possibilities'!$C$3:$G$1298,1)),'VBA code_permu_wo_repettn'!$AH$2:$AM$2))</f>
        <v>C</v>
      </c>
      <c r="F998" t="str">
        <f>INDEX('VBA code_permu_wo_repettn'!$AO$3:$AT$6,COUNTIF('Profile-matrices_Condorcet'!$B$2:$B998,'Profile-matrices_Condorcet'!$B998),MATCH(INDEX('numeric possibilities'!G$3:G$1298,VLOOKUP($B998,'numeric possibilities'!$C$3:$G$1298,1)),'VBA code_permu_wo_repettn'!$AO$2:$AT$2))</f>
        <v>D</v>
      </c>
      <c r="H998" t="s">
        <v>14</v>
      </c>
      <c r="I998" s="3">
        <f>IF(MATCH(I$1,$C998:$C1001,0)&lt;(MATCH(J$1,$C998:$C1001,0)),1*a_vote,0)+IF(MATCH(I$1,$D998:$D1001,0)&lt;MATCH(J$1,$D998:$D1001,0),1*b_vote,0)+IF(MATCH(I$1,$E998:$E1001,0)&lt;MATCH(J$1,$E998:$E1001,0),1*c_vote,0)+IF(MATCH(I$1,$F998:$F1001,0)&lt;MATCH(J$1,$F998:$F1001,0),1*d_vote,0)</f>
        <v>0.74</v>
      </c>
      <c r="J998" s="3">
        <f>IF(MATCH(I$1,$C998:$C1001,0)&gt;(MATCH(J$1,$C998:$C1001,0)),1*a_vote,0)+IF(MATCH(I$1,$D998:$D1001,0)&gt;MATCH(J$1,$D998:$D1001,0),1*b_vote,0)+IF(MATCH(I$1,$E998:$E1001,0)&gt;MATCH(J$1,$E998:$E1001,0),1*c_vote,0)+IF(MATCH(I$1,$F998:$F1001,0)&gt;MATCH(J$1,$F998:$F1001,0),1*d_vote,0)</f>
        <v>0.26</v>
      </c>
      <c r="K998" s="3">
        <f>IF(MATCH($K$1,$C998:$C1001,0)&lt;(MATCH($L$1,$C998:$C1001,0)),1*a_vote,0)+IF(MATCH($K$1,$D998:$D1001,0)&lt;MATCH($L$1,$D998:$D1001,0),1*b_vote,0)+IF(MATCH($K$1,$E998:$E1001,0)&lt;MATCH($L$1,$E998:$E1001,0),1*c_vote,0)+IF(MATCH($K$1,$F998:$F1001,0)&lt;MATCH($L$1,$F998:$F1001,0),1*d_vote,0)</f>
        <v>0.49</v>
      </c>
      <c r="L998" s="3">
        <f>IF(MATCH(K$1,$C998:$C1001,0)&gt;(MATCH(L$1,$C998:$C1001,0)),1*a_vote,0)+IF(MATCH(K$1,$D998:$D1001,0)&gt;MATCH(L$1,$D998:$D1001,0),1*b_vote,0)+IF(MATCH(K$1,$E998:$E1001,0)&gt;MATCH(L$1,$E998:$E1001,0),1*c_vote,0)+IF(MATCH(K$1,$F998:$F1001,0)&gt;MATCH(L$1,$F998:$F1001,0),1*d_vote,0)</f>
        <v>0.51</v>
      </c>
      <c r="M998" s="3">
        <f>IF(MATCH($M$1,$C998:$C1001,0)&lt;(MATCH($N$1,$C998:$C1001,0)),1*a_vote,0)+IF(MATCH($M$1,$D998:$D1001,0)&lt;MATCH($N$1,$D998:$D1001,0),1*b_vote,0)+IF(MATCH($M$1,$E998:$E1001,0)&lt;MATCH($N$1,$E998:$E1001,0),1*c_vote,0)+IF(MATCH($M$1,$F998:$F1001,0)&lt;MATCH($N$1,$F998:$F1001,0),1*d_vote,0)</f>
        <v>0.52</v>
      </c>
      <c r="N998" s="3">
        <f>IF(MATCH(M$1,$C998:$C1001,0)&gt;(MATCH(N$1,$C998:$C1001,0)),1*a_vote,0)+IF(MATCH(M$1,$D998:$D1001,0)&gt;MATCH(N$1,$D998:$D1001,0),1*b_vote,0)+IF(MATCH(M$1,$E998:$E1001,0)&gt;MATCH(N$1,$E998:$E1001,0),1*c_vote,0)+IF(MATCH(M$1,$F998:$F1001,0)&gt;MATCH(N$1,$F998:$F1001,0),1*d_vote,0)</f>
        <v>0.48</v>
      </c>
      <c r="O998" s="3">
        <f>IF(MATCH($O$1,$C998:$C1001,0)&lt;(MATCH($P$1,$C998:$C1001,0)),1*a_vote,0)+IF(MATCH($O$1,$D998:$D1001,0)&lt;MATCH($P$1,$D998:$D1001,0),1*b_vote,0)+IF(MATCH($O$1,$E998:$E1001,0)&lt;MATCH($P$1,$E998:$E1001,0),1*c_vote,0)+IF(MATCH($O$1,$F998:$F1001,0)&lt;MATCH($P$1,$F998:$F1001,0),1*d_vote,0)</f>
        <v>0.26</v>
      </c>
      <c r="P998" s="3">
        <f>IF(MATCH(O$1,$C998:$C1001,0)&gt;(MATCH(P$1,$C998:$C1001,0)),1*a_vote,0)+IF(MATCH(O$1,$D998:$D1001,0)&gt;MATCH(P$1,$D998:$D1001,0),1*b_vote,0)+IF(MATCH(O$1,$E998:$E1001,0)&gt;MATCH(P$1,$E998:$E1001,0),1*c_vote,0)+IF(MATCH(O$1,$F998:$F1001,0)&gt;MATCH(P$1,$F998:$F1001,0),1*d_vote,0)</f>
        <v>0.74</v>
      </c>
      <c r="Q998" s="3">
        <f>IF(MATCH($Q$1,$C998:$C1001,0)&lt;(MATCH($R$1,$C998:$C1001,0)),1*a_vote,0)+IF(MATCH($Q$1,$D998:$D1001,0)&lt;MATCH($R$1,$D998:$D1001,0),1*b_vote,0)+IF(MATCH($Q$1,$E998:$E1001,0)&lt;MATCH($R$1,$E998:$E1001,0),1*c_vote,0)+IF(MATCH($Q$1,$F998:$F1001,0)&lt;MATCH($R$1,$F998:$F1001,0),1*d_vote,0)</f>
        <v>0.51</v>
      </c>
      <c r="R998" s="3">
        <f>IF(MATCH(Q$1,$C998:$C1001,0)&gt;(MATCH(R$1,$C998:$C1001,0)),1*a_vote,0)+IF(MATCH(Q$1,$D998:$D1001,0)&gt;MATCH(R$1,$D998:$D1001,0),1*b_vote,0)+IF(MATCH(Q$1,$E998:$E1001,0)&gt;MATCH(R$1,$E998:$E1001,0),1*c_vote,0)+IF(MATCH(Q$1,$F998:$F1001,0)&gt;MATCH(R$1,$F998:$F1001,0),1*d_vote,0)</f>
        <v>0.49</v>
      </c>
      <c r="S998" s="3">
        <f>IF(MATCH($S$1,$C998:$C1001,0)&lt;(MATCH($T$1,$C998:$C1001,0)),1*a_vote,0)+IF(MATCH($S$1,$D998:$D1001,0)&lt;MATCH($T$1,$D998:$D1001,0),1*b_vote,0)+IF(MATCH($S$1,$E998:$E1001,0)&lt;MATCH($T$1,$E998:$E1001,0),1*c_vote,0)+IF(MATCH($S$1,$F998:$F1001,0)&lt;MATCH($T$1,$F998:$F1001,0),1*d_vote,0)</f>
        <v>0.52</v>
      </c>
      <c r="T998" s="3">
        <f>IF(MATCH(S$1,$C998:$C1001,0)&gt;(MATCH(T$1,$C998:$C1001,0)),1*a_vote,0)+IF(MATCH(S$1,$D998:$D1001,0)&gt;MATCH(T$1,$D998:$D1001,0),1*b_vote,0)+IF(MATCH(S$1,$E998:$E1001,0)&gt;MATCH(T$1,$E998:$E1001,0),1*c_vote,0)+IF(MATCH(S$1,$F998:$F1001,0)&gt;MATCH(T$1,$F998:$F1001,0),1*d_vote,0)</f>
        <v>0.48</v>
      </c>
    </row>
    <row r="999" spans="1:20" x14ac:dyDescent="0.25">
      <c r="A999">
        <f t="shared" si="32"/>
        <v>998</v>
      </c>
      <c r="B999">
        <f t="shared" si="33"/>
        <v>250</v>
      </c>
      <c r="C999" t="str">
        <f>INDEX('VBA code_permu_wo_repettn'!$T$3:$Y$6,COUNTIF('Profile-matrices_Condorcet'!$B$2:$B999,'Profile-matrices_Condorcet'!$B999),MATCH(INDEX('numeric possibilities'!D$3:D$1298,VLOOKUP($B999,'numeric possibilities'!$C$3:$G$1298,1)),'VBA code_permu_wo_repettn'!$T$2:$Y$2))</f>
        <v>C</v>
      </c>
      <c r="D999" t="str">
        <f>INDEX('VBA code_permu_wo_repettn'!$AA$3:$AF$6,COUNTIF('Profile-matrices_Condorcet'!$B$2:$B999,'Profile-matrices_Condorcet'!$B999),MATCH(INDEX('numeric possibilities'!E$3:E$1298,VLOOKUP($B999,'numeric possibilities'!$C$3:$G$1298,1)),'VBA code_permu_wo_repettn'!$AA$2:$AF$2))</f>
        <v>D</v>
      </c>
      <c r="E999" t="str">
        <f>INDEX('VBA code_permu_wo_repettn'!$AH$3:$AM$6,COUNTIF('Profile-matrices_Condorcet'!$B$2:$B999,'Profile-matrices_Condorcet'!$B999),MATCH(INDEX('numeric possibilities'!F$3:F$1298,VLOOKUP($B999,'numeric possibilities'!$C$3:$G$1298,1)),'VBA code_permu_wo_repettn'!$AH$2:$AM$2))</f>
        <v>A</v>
      </c>
      <c r="F999" t="str">
        <f>INDEX('VBA code_permu_wo_repettn'!$AO$3:$AT$6,COUNTIF('Profile-matrices_Condorcet'!$B$2:$B999,'Profile-matrices_Condorcet'!$B999),MATCH(INDEX('numeric possibilities'!G$3:G$1298,VLOOKUP($B999,'numeric possibilities'!$C$3:$G$1298,1)),'VBA code_permu_wo_repettn'!$AO$2:$AT$2))</f>
        <v>A</v>
      </c>
      <c r="H999" t="s">
        <v>15</v>
      </c>
      <c r="I999" t="str">
        <f>IF(I998&gt;J998,$I$1,IF(I998&lt;J998,$J$1,0))</f>
        <v>A</v>
      </c>
      <c r="K999" t="str">
        <f>IF(K998&gt;L998,$K$1,IF(K998&lt;L998,$L$1,0))</f>
        <v>C</v>
      </c>
      <c r="M999" t="str">
        <f>IF(M998&gt;N998,$M$1,IF(M998&lt;N998,$N$1,0))</f>
        <v>A</v>
      </c>
      <c r="O999" t="str">
        <f>IF(O998&gt;P998,$O$1,IF(O998&lt;P998,$P$1,0))</f>
        <v>C</v>
      </c>
      <c r="Q999" t="str">
        <f>IF(Q998&gt;R998,$Q$1,IF(Q998&lt;R998,$R$1,0))</f>
        <v>B</v>
      </c>
      <c r="S999" t="str">
        <f>IF(S998&gt;T998,$S$1,IF(S998&lt;T998,$T$1,0))</f>
        <v>C</v>
      </c>
    </row>
    <row r="1000" spans="1:20" x14ac:dyDescent="0.25">
      <c r="A1000">
        <f t="shared" si="32"/>
        <v>999</v>
      </c>
      <c r="B1000">
        <f t="shared" si="33"/>
        <v>250</v>
      </c>
      <c r="C1000" t="str">
        <f>INDEX('VBA code_permu_wo_repettn'!$T$3:$Y$6,COUNTIF('Profile-matrices_Condorcet'!$B$2:$B1000,'Profile-matrices_Condorcet'!$B1000),MATCH(INDEX('numeric possibilities'!D$3:D$1298,VLOOKUP($B1000,'numeric possibilities'!$C$3:$G$1298,1)),'VBA code_permu_wo_repettn'!$T$2:$Y$2))</f>
        <v>D</v>
      </c>
      <c r="D1000" t="str">
        <f>INDEX('VBA code_permu_wo_repettn'!$AA$3:$AF$6,COUNTIF('Profile-matrices_Condorcet'!$B$2:$B1000,'Profile-matrices_Condorcet'!$B1000),MATCH(INDEX('numeric possibilities'!E$3:E$1298,VLOOKUP($B1000,'numeric possibilities'!$C$3:$G$1298,1)),'VBA code_permu_wo_repettn'!$AA$2:$AF$2))</f>
        <v>C</v>
      </c>
      <c r="E1000" t="str">
        <f>INDEX('VBA code_permu_wo_repettn'!$AH$3:$AM$6,COUNTIF('Profile-matrices_Condorcet'!$B$2:$B1000,'Profile-matrices_Condorcet'!$B1000),MATCH(INDEX('numeric possibilities'!F$3:F$1298,VLOOKUP($B1000,'numeric possibilities'!$C$3:$G$1298,1)),'VBA code_permu_wo_repettn'!$AH$2:$AM$2))</f>
        <v>B</v>
      </c>
      <c r="F1000" t="str">
        <f>INDEX('VBA code_permu_wo_repettn'!$AO$3:$AT$6,COUNTIF('Profile-matrices_Condorcet'!$B$2:$B1000,'Profile-matrices_Condorcet'!$B1000),MATCH(INDEX('numeric possibilities'!G$3:G$1298,VLOOKUP($B1000,'numeric possibilities'!$C$3:$G$1298,1)),'VBA code_permu_wo_repettn'!$AO$2:$AT$2))</f>
        <v>C</v>
      </c>
      <c r="I1000" t="s">
        <v>0</v>
      </c>
      <c r="J1000" t="s">
        <v>1</v>
      </c>
      <c r="K1000" t="s">
        <v>2</v>
      </c>
      <c r="L1000" t="s">
        <v>3</v>
      </c>
    </row>
    <row r="1001" spans="1:20" x14ac:dyDescent="0.25">
      <c r="A1001">
        <f t="shared" si="32"/>
        <v>1000</v>
      </c>
      <c r="B1001">
        <f t="shared" si="33"/>
        <v>250</v>
      </c>
      <c r="C1001" t="str">
        <f>INDEX('VBA code_permu_wo_repettn'!$T$3:$Y$6,COUNTIF('Profile-matrices_Condorcet'!$B$2:$B1001,'Profile-matrices_Condorcet'!$B1001),MATCH(INDEX('numeric possibilities'!D$3:D$1298,VLOOKUP($B1001,'numeric possibilities'!$C$3:$G$1298,1)),'VBA code_permu_wo_repettn'!$T$2:$Y$2))</f>
        <v>B</v>
      </c>
      <c r="D1001" t="str">
        <f>INDEX('VBA code_permu_wo_repettn'!$AA$3:$AF$6,COUNTIF('Profile-matrices_Condorcet'!$B$2:$B1001,'Profile-matrices_Condorcet'!$B1001),MATCH(INDEX('numeric possibilities'!E$3:E$1298,VLOOKUP($B1001,'numeric possibilities'!$C$3:$G$1298,1)),'VBA code_permu_wo_repettn'!$AA$2:$AF$2))</f>
        <v>A</v>
      </c>
      <c r="E1001" t="str">
        <f>INDEX('VBA code_permu_wo_repettn'!$AH$3:$AM$6,COUNTIF('Profile-matrices_Condorcet'!$B$2:$B1001,'Profile-matrices_Condorcet'!$B1001),MATCH(INDEX('numeric possibilities'!F$3:F$1298,VLOOKUP($B1001,'numeric possibilities'!$C$3:$G$1298,1)),'VBA code_permu_wo_repettn'!$AH$2:$AM$2))</f>
        <v>D</v>
      </c>
      <c r="F1001" t="str">
        <f>INDEX('VBA code_permu_wo_repettn'!$AO$3:$AT$6,COUNTIF('Profile-matrices_Condorcet'!$B$2:$B1001,'Profile-matrices_Condorcet'!$B1001),MATCH(INDEX('numeric possibilities'!G$3:G$1298,VLOOKUP($B1001,'numeric possibilities'!$C$3:$G$1298,1)),'VBA code_permu_wo_repettn'!$AO$2:$AT$2))</f>
        <v>B</v>
      </c>
      <c r="G1001" t="str">
        <f>IF(MAX(I1001:L1001)&gt;='numeric possibilities'!$B$4/2,INDEX('Profile-matrices_Condorcet'!I1000:L1000,1,MATCH(MAX('Profile-matrices_Condorcet'!I1001:L1001),'Profile-matrices_Condorcet'!I1001:L1001,0)),"NCW")</f>
        <v>C</v>
      </c>
      <c r="H1001" t="s">
        <v>13</v>
      </c>
      <c r="I1001" s="3">
        <f>COUNTIF($I999:$S999,I1000)</f>
        <v>2</v>
      </c>
      <c r="J1001" s="3">
        <f>COUNTIF($I999:$S999,J1000)</f>
        <v>1</v>
      </c>
      <c r="K1001" s="3">
        <f>COUNTIF($I999:$S999,K1000)</f>
        <v>3</v>
      </c>
      <c r="L1001" s="3">
        <f>COUNTIF($I999:$S999,L1000)</f>
        <v>0</v>
      </c>
    </row>
    <row r="1002" spans="1:20" x14ac:dyDescent="0.25">
      <c r="A1002">
        <f t="shared" si="32"/>
        <v>1001</v>
      </c>
      <c r="B1002">
        <f t="shared" si="33"/>
        <v>251</v>
      </c>
      <c r="C1002" t="str">
        <f>INDEX('VBA code_permu_wo_repettn'!$T$3:$Y$6,COUNTIF('Profile-matrices_Condorcet'!$B$2:$B1002,'Profile-matrices_Condorcet'!$B1002),MATCH(INDEX('numeric possibilities'!D$3:D$1298,VLOOKUP($B1002,'numeric possibilities'!$C$3:$G$1298,1)),'VBA code_permu_wo_repettn'!$T$2:$Y$2))</f>
        <v>A</v>
      </c>
      <c r="D1002" t="str">
        <f>INDEX('VBA code_permu_wo_repettn'!$AA$3:$AF$6,COUNTIF('Profile-matrices_Condorcet'!$B$2:$B1002,'Profile-matrices_Condorcet'!$B1002),MATCH(INDEX('numeric possibilities'!E$3:E$1298,VLOOKUP($B1002,'numeric possibilities'!$C$3:$G$1298,1)),'VBA code_permu_wo_repettn'!$AA$2:$AF$2))</f>
        <v>B</v>
      </c>
      <c r="E1002" t="str">
        <f>INDEX('VBA code_permu_wo_repettn'!$AH$3:$AM$6,COUNTIF('Profile-matrices_Condorcet'!$B$2:$B1002,'Profile-matrices_Condorcet'!$B1002),MATCH(INDEX('numeric possibilities'!F$3:F$1298,VLOOKUP($B1002,'numeric possibilities'!$C$3:$G$1298,1)),'VBA code_permu_wo_repettn'!$AH$2:$AM$2))</f>
        <v>C</v>
      </c>
      <c r="F1002" t="str">
        <f>INDEX('VBA code_permu_wo_repettn'!$AO$3:$AT$6,COUNTIF('Profile-matrices_Condorcet'!$B$2:$B1002,'Profile-matrices_Condorcet'!$B1002),MATCH(INDEX('numeric possibilities'!G$3:G$1298,VLOOKUP($B1002,'numeric possibilities'!$C$3:$G$1298,1)),'VBA code_permu_wo_repettn'!$AO$2:$AT$2))</f>
        <v>D</v>
      </c>
      <c r="H1002" t="s">
        <v>14</v>
      </c>
      <c r="I1002" s="3">
        <f>IF(MATCH(I$1,$C1002:$C1005,0)&lt;(MATCH(J$1,$C1002:$C1005,0)),1*a_vote,0)+IF(MATCH(I$1,$D1002:$D1005,0)&lt;MATCH(J$1,$D1002:$D1005,0),1*b_vote,0)+IF(MATCH(I$1,$E1002:$E1005,0)&lt;MATCH(J$1,$E1002:$E1005,0),1*c_vote,0)+IF(MATCH(I$1,$F1002:$F1005,0)&lt;MATCH(J$1,$F1002:$F1005,0),1*d_vote,0)</f>
        <v>0.74</v>
      </c>
      <c r="J1002" s="3">
        <f>IF(MATCH(I$1,$C1002:$C1005,0)&gt;(MATCH(J$1,$C1002:$C1005,0)),1*a_vote,0)+IF(MATCH(I$1,$D1002:$D1005,0)&gt;MATCH(J$1,$D1002:$D1005,0),1*b_vote,0)+IF(MATCH(I$1,$E1002:$E1005,0)&gt;MATCH(J$1,$E1002:$E1005,0),1*c_vote,0)+IF(MATCH(I$1,$F1002:$F1005,0)&gt;MATCH(J$1,$F1002:$F1005,0),1*d_vote,0)</f>
        <v>0.26</v>
      </c>
      <c r="K1002" s="3">
        <f>IF(MATCH($K$1,$C1002:$C1005,0)&lt;(MATCH($L$1,$C1002:$C1005,0)),1*a_vote,0)+IF(MATCH($K$1,$D1002:$D1005,0)&lt;MATCH($L$1,$D1002:$D1005,0),1*b_vote,0)+IF(MATCH($K$1,$E1002:$E1005,0)&lt;MATCH($L$1,$E1002:$E1005,0),1*c_vote,0)+IF(MATCH($K$1,$F1002:$F1005,0)&lt;MATCH($L$1,$F1002:$F1005,0),1*d_vote,0)</f>
        <v>0.49</v>
      </c>
      <c r="L1002" s="3">
        <f>IF(MATCH(K$1,$C1002:$C1005,0)&gt;(MATCH(L$1,$C1002:$C1005,0)),1*a_vote,0)+IF(MATCH(K$1,$D1002:$D1005,0)&gt;MATCH(L$1,$D1002:$D1005,0),1*b_vote,0)+IF(MATCH(K$1,$E1002:$E1005,0)&gt;MATCH(L$1,$E1002:$E1005,0),1*c_vote,0)+IF(MATCH(K$1,$F1002:$F1005,0)&gt;MATCH(L$1,$F1002:$F1005,0),1*d_vote,0)</f>
        <v>0.51</v>
      </c>
      <c r="M1002" s="3">
        <f>IF(MATCH($M$1,$C1002:$C1005,0)&lt;(MATCH($N$1,$C1002:$C1005,0)),1*a_vote,0)+IF(MATCH($M$1,$D1002:$D1005,0)&lt;MATCH($N$1,$D1002:$D1005,0),1*b_vote,0)+IF(MATCH($M$1,$E1002:$E1005,0)&lt;MATCH($N$1,$E1002:$E1005,0),1*c_vote,0)+IF(MATCH($M$1,$F1002:$F1005,0)&lt;MATCH($N$1,$F1002:$F1005,0),1*d_vote,0)</f>
        <v>0.52</v>
      </c>
      <c r="N1002" s="3">
        <f>IF(MATCH(M$1,$C1002:$C1005,0)&gt;(MATCH(N$1,$C1002:$C1005,0)),1*a_vote,0)+IF(MATCH(M$1,$D1002:$D1005,0)&gt;MATCH(N$1,$D1002:$D1005,0),1*b_vote,0)+IF(MATCH(M$1,$E1002:$E1005,0)&gt;MATCH(N$1,$E1002:$E1005,0),1*c_vote,0)+IF(MATCH(M$1,$F1002:$F1005,0)&gt;MATCH(N$1,$F1002:$F1005,0),1*d_vote,0)</f>
        <v>0.48</v>
      </c>
      <c r="O1002" s="3">
        <f>IF(MATCH($O$1,$C1002:$C1005,0)&lt;(MATCH($P$1,$C1002:$C1005,0)),1*a_vote,0)+IF(MATCH($O$1,$D1002:$D1005,0)&lt;MATCH($P$1,$D1002:$D1005,0),1*b_vote,0)+IF(MATCH($O$1,$E1002:$E1005,0)&lt;MATCH($P$1,$E1002:$E1005,0),1*c_vote,0)+IF(MATCH($O$1,$F1002:$F1005,0)&lt;MATCH($P$1,$F1002:$F1005,0),1*d_vote,0)</f>
        <v>0.53</v>
      </c>
      <c r="P1002" s="3">
        <f>IF(MATCH(O$1,$C1002:$C1005,0)&gt;(MATCH(P$1,$C1002:$C1005,0)),1*a_vote,0)+IF(MATCH(O$1,$D1002:$D1005,0)&gt;MATCH(P$1,$D1002:$D1005,0),1*b_vote,0)+IF(MATCH(O$1,$E1002:$E1005,0)&gt;MATCH(P$1,$E1002:$E1005,0),1*c_vote,0)+IF(MATCH(O$1,$F1002:$F1005,0)&gt;MATCH(P$1,$F1002:$F1005,0),1*d_vote,0)</f>
        <v>0.47</v>
      </c>
      <c r="Q1002" s="3">
        <f>IF(MATCH($Q$1,$C1002:$C1005,0)&lt;(MATCH($R$1,$C1002:$C1005,0)),1*a_vote,0)+IF(MATCH($Q$1,$D1002:$D1005,0)&lt;MATCH($R$1,$D1002:$D1005,0),1*b_vote,0)+IF(MATCH($Q$1,$E1002:$E1005,0)&lt;MATCH($R$1,$E1002:$E1005,0),1*c_vote,0)+IF(MATCH($Q$1,$F1002:$F1005,0)&lt;MATCH($R$1,$F1002:$F1005,0),1*d_vote,0)</f>
        <v>0.51</v>
      </c>
      <c r="R1002" s="3">
        <f>IF(MATCH(Q$1,$C1002:$C1005,0)&gt;(MATCH(R$1,$C1002:$C1005,0)),1*a_vote,0)+IF(MATCH(Q$1,$D1002:$D1005,0)&gt;MATCH(R$1,$D1002:$D1005,0),1*b_vote,0)+IF(MATCH(Q$1,$E1002:$E1005,0)&gt;MATCH(R$1,$E1002:$E1005,0),1*c_vote,0)+IF(MATCH(Q$1,$F1002:$F1005,0)&gt;MATCH(R$1,$F1002:$F1005,0),1*d_vote,0)</f>
        <v>0.49</v>
      </c>
      <c r="S1002" s="3">
        <f>IF(MATCH($S$1,$C1002:$C1005,0)&lt;(MATCH($T$1,$C1002:$C1005,0)),1*a_vote,0)+IF(MATCH($S$1,$D1002:$D1005,0)&lt;MATCH($T$1,$D1002:$D1005,0),1*b_vote,0)+IF(MATCH($S$1,$E1002:$E1005,0)&lt;MATCH($T$1,$E1002:$E1005,0),1*c_vote,0)+IF(MATCH($S$1,$F1002:$F1005,0)&lt;MATCH($T$1,$F1002:$F1005,0),1*d_vote,0)</f>
        <v>0.25</v>
      </c>
      <c r="T1002" s="3">
        <f>IF(MATCH(S$1,$C1002:$C1005,0)&gt;(MATCH(T$1,$C1002:$C1005,0)),1*a_vote,0)+IF(MATCH(S$1,$D1002:$D1005,0)&gt;MATCH(T$1,$D1002:$D1005,0),1*b_vote,0)+IF(MATCH(S$1,$E1002:$E1005,0)&gt;MATCH(T$1,$E1002:$E1005,0),1*c_vote,0)+IF(MATCH(S$1,$F1002:$F1005,0)&gt;MATCH(T$1,$F1002:$F1005,0),1*d_vote,0)</f>
        <v>0.75</v>
      </c>
    </row>
    <row r="1003" spans="1:20" x14ac:dyDescent="0.25">
      <c r="A1003">
        <f t="shared" si="32"/>
        <v>1002</v>
      </c>
      <c r="B1003">
        <f t="shared" si="33"/>
        <v>251</v>
      </c>
      <c r="C1003" t="str">
        <f>INDEX('VBA code_permu_wo_repettn'!$T$3:$Y$6,COUNTIF('Profile-matrices_Condorcet'!$B$2:$B1003,'Profile-matrices_Condorcet'!$B1003),MATCH(INDEX('numeric possibilities'!D$3:D$1298,VLOOKUP($B1003,'numeric possibilities'!$C$3:$G$1298,1)),'VBA code_permu_wo_repettn'!$T$2:$Y$2))</f>
        <v>D</v>
      </c>
      <c r="D1003" t="str">
        <f>INDEX('VBA code_permu_wo_repettn'!$AA$3:$AF$6,COUNTIF('Profile-matrices_Condorcet'!$B$2:$B1003,'Profile-matrices_Condorcet'!$B1003),MATCH(INDEX('numeric possibilities'!E$3:E$1298,VLOOKUP($B1003,'numeric possibilities'!$C$3:$G$1298,1)),'VBA code_permu_wo_repettn'!$AA$2:$AF$2))</f>
        <v>D</v>
      </c>
      <c r="E1003" t="str">
        <f>INDEX('VBA code_permu_wo_repettn'!$AH$3:$AM$6,COUNTIF('Profile-matrices_Condorcet'!$B$2:$B1003,'Profile-matrices_Condorcet'!$B1003),MATCH(INDEX('numeric possibilities'!F$3:F$1298,VLOOKUP($B1003,'numeric possibilities'!$C$3:$G$1298,1)),'VBA code_permu_wo_repettn'!$AH$2:$AM$2))</f>
        <v>A</v>
      </c>
      <c r="F1003" t="str">
        <f>INDEX('VBA code_permu_wo_repettn'!$AO$3:$AT$6,COUNTIF('Profile-matrices_Condorcet'!$B$2:$B1003,'Profile-matrices_Condorcet'!$B1003),MATCH(INDEX('numeric possibilities'!G$3:G$1298,VLOOKUP($B1003,'numeric possibilities'!$C$3:$G$1298,1)),'VBA code_permu_wo_repettn'!$AO$2:$AT$2))</f>
        <v>A</v>
      </c>
      <c r="H1003" t="s">
        <v>15</v>
      </c>
      <c r="I1003" t="str">
        <f>IF(I1002&gt;J1002,$I$1,IF(I1002&lt;J1002,$J$1,0))</f>
        <v>A</v>
      </c>
      <c r="K1003" t="str">
        <f>IF(K1002&gt;L1002,$K$1,IF(K1002&lt;L1002,$L$1,0))</f>
        <v>C</v>
      </c>
      <c r="M1003" t="str">
        <f>IF(M1002&gt;N1002,$M$1,IF(M1002&lt;N1002,$N$1,0))</f>
        <v>A</v>
      </c>
      <c r="O1003" t="str">
        <f>IF(O1002&gt;P1002,$O$1,IF(O1002&lt;P1002,$P$1,0))</f>
        <v>B</v>
      </c>
      <c r="Q1003" t="str">
        <f>IF(Q1002&gt;R1002,$Q$1,IF(Q1002&lt;R1002,$R$1,0))</f>
        <v>B</v>
      </c>
      <c r="S1003" t="str">
        <f>IF(S1002&gt;T1002,$S$1,IF(S1002&lt;T1002,$T$1,0))</f>
        <v>D</v>
      </c>
    </row>
    <row r="1004" spans="1:20" x14ac:dyDescent="0.25">
      <c r="A1004">
        <f t="shared" si="32"/>
        <v>1003</v>
      </c>
      <c r="B1004">
        <f t="shared" si="33"/>
        <v>251</v>
      </c>
      <c r="C1004" t="str">
        <f>INDEX('VBA code_permu_wo_repettn'!$T$3:$Y$6,COUNTIF('Profile-matrices_Condorcet'!$B$2:$B1004,'Profile-matrices_Condorcet'!$B1004),MATCH(INDEX('numeric possibilities'!D$3:D$1298,VLOOKUP($B1004,'numeric possibilities'!$C$3:$G$1298,1)),'VBA code_permu_wo_repettn'!$T$2:$Y$2))</f>
        <v>B</v>
      </c>
      <c r="D1004" t="str">
        <f>INDEX('VBA code_permu_wo_repettn'!$AA$3:$AF$6,COUNTIF('Profile-matrices_Condorcet'!$B$2:$B1004,'Profile-matrices_Condorcet'!$B1004),MATCH(INDEX('numeric possibilities'!E$3:E$1298,VLOOKUP($B1004,'numeric possibilities'!$C$3:$G$1298,1)),'VBA code_permu_wo_repettn'!$AA$2:$AF$2))</f>
        <v>C</v>
      </c>
      <c r="E1004" t="str">
        <f>INDEX('VBA code_permu_wo_repettn'!$AH$3:$AM$6,COUNTIF('Profile-matrices_Condorcet'!$B$2:$B1004,'Profile-matrices_Condorcet'!$B1004),MATCH(INDEX('numeric possibilities'!F$3:F$1298,VLOOKUP($B1004,'numeric possibilities'!$C$3:$G$1298,1)),'VBA code_permu_wo_repettn'!$AH$2:$AM$2))</f>
        <v>B</v>
      </c>
      <c r="F1004" t="str">
        <f>INDEX('VBA code_permu_wo_repettn'!$AO$3:$AT$6,COUNTIF('Profile-matrices_Condorcet'!$B$2:$B1004,'Profile-matrices_Condorcet'!$B1004),MATCH(INDEX('numeric possibilities'!G$3:G$1298,VLOOKUP($B1004,'numeric possibilities'!$C$3:$G$1298,1)),'VBA code_permu_wo_repettn'!$AO$2:$AT$2))</f>
        <v>C</v>
      </c>
      <c r="I1004" t="s">
        <v>0</v>
      </c>
      <c r="J1004" t="s">
        <v>1</v>
      </c>
      <c r="K1004" t="s">
        <v>2</v>
      </c>
      <c r="L1004" t="s">
        <v>3</v>
      </c>
    </row>
    <row r="1005" spans="1:20" x14ac:dyDescent="0.25">
      <c r="A1005">
        <f t="shared" si="32"/>
        <v>1004</v>
      </c>
      <c r="B1005">
        <f t="shared" si="33"/>
        <v>251</v>
      </c>
      <c r="C1005" t="str">
        <f>INDEX('VBA code_permu_wo_repettn'!$T$3:$Y$6,COUNTIF('Profile-matrices_Condorcet'!$B$2:$B1005,'Profile-matrices_Condorcet'!$B1005),MATCH(INDEX('numeric possibilities'!D$3:D$1298,VLOOKUP($B1005,'numeric possibilities'!$C$3:$G$1298,1)),'VBA code_permu_wo_repettn'!$T$2:$Y$2))</f>
        <v>C</v>
      </c>
      <c r="D1005" t="str">
        <f>INDEX('VBA code_permu_wo_repettn'!$AA$3:$AF$6,COUNTIF('Profile-matrices_Condorcet'!$B$2:$B1005,'Profile-matrices_Condorcet'!$B1005),MATCH(INDEX('numeric possibilities'!E$3:E$1298,VLOOKUP($B1005,'numeric possibilities'!$C$3:$G$1298,1)),'VBA code_permu_wo_repettn'!$AA$2:$AF$2))</f>
        <v>A</v>
      </c>
      <c r="E1005" t="str">
        <f>INDEX('VBA code_permu_wo_repettn'!$AH$3:$AM$6,COUNTIF('Profile-matrices_Condorcet'!$B$2:$B1005,'Profile-matrices_Condorcet'!$B1005),MATCH(INDEX('numeric possibilities'!F$3:F$1298,VLOOKUP($B1005,'numeric possibilities'!$C$3:$G$1298,1)),'VBA code_permu_wo_repettn'!$AH$2:$AM$2))</f>
        <v>D</v>
      </c>
      <c r="F1005" t="str">
        <f>INDEX('VBA code_permu_wo_repettn'!$AO$3:$AT$6,COUNTIF('Profile-matrices_Condorcet'!$B$2:$B1005,'Profile-matrices_Condorcet'!$B1005),MATCH(INDEX('numeric possibilities'!G$3:G$1298,VLOOKUP($B1005,'numeric possibilities'!$C$3:$G$1298,1)),'VBA code_permu_wo_repettn'!$AO$2:$AT$2))</f>
        <v>B</v>
      </c>
      <c r="G1005" t="str">
        <f>IF(MAX(I1005:L1005)&gt;='numeric possibilities'!$B$4/2,INDEX('Profile-matrices_Condorcet'!I1004:L1004,1,MATCH(MAX('Profile-matrices_Condorcet'!I1005:L1005),'Profile-matrices_Condorcet'!I1005:L1005,0)),"NCW")</f>
        <v>NCW</v>
      </c>
      <c r="H1005" t="s">
        <v>13</v>
      </c>
      <c r="I1005" s="3">
        <f>COUNTIF($I1003:$S1003,I1004)</f>
        <v>2</v>
      </c>
      <c r="J1005" s="3">
        <f>COUNTIF($I1003:$S1003,J1004)</f>
        <v>2</v>
      </c>
      <c r="K1005" s="3">
        <f>COUNTIF($I1003:$S1003,K1004)</f>
        <v>1</v>
      </c>
      <c r="L1005" s="3">
        <f>COUNTIF($I1003:$S1003,L1004)</f>
        <v>1</v>
      </c>
    </row>
    <row r="1006" spans="1:20" x14ac:dyDescent="0.25">
      <c r="A1006">
        <f t="shared" si="32"/>
        <v>1005</v>
      </c>
      <c r="B1006">
        <f t="shared" si="33"/>
        <v>252</v>
      </c>
      <c r="C1006" t="str">
        <f>INDEX('VBA code_permu_wo_repettn'!$T$3:$Y$6,COUNTIF('Profile-matrices_Condorcet'!$B$2:$B1006,'Profile-matrices_Condorcet'!$B1006),MATCH(INDEX('numeric possibilities'!D$3:D$1298,VLOOKUP($B1006,'numeric possibilities'!$C$3:$G$1298,1)),'VBA code_permu_wo_repettn'!$T$2:$Y$2))</f>
        <v>A</v>
      </c>
      <c r="D1006" t="str">
        <f>INDEX('VBA code_permu_wo_repettn'!$AA$3:$AF$6,COUNTIF('Profile-matrices_Condorcet'!$B$2:$B1006,'Profile-matrices_Condorcet'!$B1006),MATCH(INDEX('numeric possibilities'!E$3:E$1298,VLOOKUP($B1006,'numeric possibilities'!$C$3:$G$1298,1)),'VBA code_permu_wo_repettn'!$AA$2:$AF$2))</f>
        <v>B</v>
      </c>
      <c r="E1006" t="str">
        <f>INDEX('VBA code_permu_wo_repettn'!$AH$3:$AM$6,COUNTIF('Profile-matrices_Condorcet'!$B$2:$B1006,'Profile-matrices_Condorcet'!$B1006),MATCH(INDEX('numeric possibilities'!F$3:F$1298,VLOOKUP($B1006,'numeric possibilities'!$C$3:$G$1298,1)),'VBA code_permu_wo_repettn'!$AH$2:$AM$2))</f>
        <v>C</v>
      </c>
      <c r="F1006" t="str">
        <f>INDEX('VBA code_permu_wo_repettn'!$AO$3:$AT$6,COUNTIF('Profile-matrices_Condorcet'!$B$2:$B1006,'Profile-matrices_Condorcet'!$B1006),MATCH(INDEX('numeric possibilities'!G$3:G$1298,VLOOKUP($B1006,'numeric possibilities'!$C$3:$G$1298,1)),'VBA code_permu_wo_repettn'!$AO$2:$AT$2))</f>
        <v>D</v>
      </c>
      <c r="H1006" t="s">
        <v>14</v>
      </c>
      <c r="I1006" s="3">
        <f>IF(MATCH(I$1,$C1006:$C1009,0)&lt;(MATCH(J$1,$C1006:$C1009,0)),1*a_vote,0)+IF(MATCH(I$1,$D1006:$D1009,0)&lt;MATCH(J$1,$D1006:$D1009,0),1*b_vote,0)+IF(MATCH(I$1,$E1006:$E1009,0)&lt;MATCH(J$1,$E1006:$E1009,0),1*c_vote,0)+IF(MATCH(I$1,$F1006:$F1009,0)&lt;MATCH(J$1,$F1006:$F1009,0),1*d_vote,0)</f>
        <v>0.74</v>
      </c>
      <c r="J1006" s="3">
        <f>IF(MATCH(I$1,$C1006:$C1009,0)&gt;(MATCH(J$1,$C1006:$C1009,0)),1*a_vote,0)+IF(MATCH(I$1,$D1006:$D1009,0)&gt;MATCH(J$1,$D1006:$D1009,0),1*b_vote,0)+IF(MATCH(I$1,$E1006:$E1009,0)&gt;MATCH(J$1,$E1006:$E1009,0),1*c_vote,0)+IF(MATCH(I$1,$F1006:$F1009,0)&gt;MATCH(J$1,$F1006:$F1009,0),1*d_vote,0)</f>
        <v>0.26</v>
      </c>
      <c r="K1006" s="3">
        <f>IF(MATCH($K$1,$C1006:$C1009,0)&lt;(MATCH($L$1,$C1006:$C1009,0)),1*a_vote,0)+IF(MATCH($K$1,$D1006:$D1009,0)&lt;MATCH($L$1,$D1006:$D1009,0),1*b_vote,0)+IF(MATCH($K$1,$E1006:$E1009,0)&lt;MATCH($L$1,$E1006:$E1009,0),1*c_vote,0)+IF(MATCH($K$1,$F1006:$F1009,0)&lt;MATCH($L$1,$F1006:$F1009,0),1*d_vote,0)</f>
        <v>0.49</v>
      </c>
      <c r="L1006" s="3">
        <f>IF(MATCH(K$1,$C1006:$C1009,0)&gt;(MATCH(L$1,$C1006:$C1009,0)),1*a_vote,0)+IF(MATCH(K$1,$D1006:$D1009,0)&gt;MATCH(L$1,$D1006:$D1009,0),1*b_vote,0)+IF(MATCH(K$1,$E1006:$E1009,0)&gt;MATCH(L$1,$E1006:$E1009,0),1*c_vote,0)+IF(MATCH(K$1,$F1006:$F1009,0)&gt;MATCH(L$1,$F1006:$F1009,0),1*d_vote,0)</f>
        <v>0.51</v>
      </c>
      <c r="M1006" s="3">
        <f>IF(MATCH($M$1,$C1006:$C1009,0)&lt;(MATCH($N$1,$C1006:$C1009,0)),1*a_vote,0)+IF(MATCH($M$1,$D1006:$D1009,0)&lt;MATCH($N$1,$D1006:$D1009,0),1*b_vote,0)+IF(MATCH($M$1,$E1006:$E1009,0)&lt;MATCH($N$1,$E1006:$E1009,0),1*c_vote,0)+IF(MATCH($M$1,$F1006:$F1009,0)&lt;MATCH($N$1,$F1006:$F1009,0),1*d_vote,0)</f>
        <v>0.52</v>
      </c>
      <c r="N1006" s="3">
        <f>IF(MATCH(M$1,$C1006:$C1009,0)&gt;(MATCH(N$1,$C1006:$C1009,0)),1*a_vote,0)+IF(MATCH(M$1,$D1006:$D1009,0)&gt;MATCH(N$1,$D1006:$D1009,0),1*b_vote,0)+IF(MATCH(M$1,$E1006:$E1009,0)&gt;MATCH(N$1,$E1006:$E1009,0),1*c_vote,0)+IF(MATCH(M$1,$F1006:$F1009,0)&gt;MATCH(N$1,$F1006:$F1009,0),1*d_vote,0)</f>
        <v>0.48</v>
      </c>
      <c r="O1006" s="3">
        <f>IF(MATCH($O$1,$C1006:$C1009,0)&lt;(MATCH($P$1,$C1006:$C1009,0)),1*a_vote,0)+IF(MATCH($O$1,$D1006:$D1009,0)&lt;MATCH($P$1,$D1006:$D1009,0),1*b_vote,0)+IF(MATCH($O$1,$E1006:$E1009,0)&lt;MATCH($P$1,$E1006:$E1009,0),1*c_vote,0)+IF(MATCH($O$1,$F1006:$F1009,0)&lt;MATCH($P$1,$F1006:$F1009,0),1*d_vote,0)</f>
        <v>0.26</v>
      </c>
      <c r="P1006" s="3">
        <f>IF(MATCH(O$1,$C1006:$C1009,0)&gt;(MATCH(P$1,$C1006:$C1009,0)),1*a_vote,0)+IF(MATCH(O$1,$D1006:$D1009,0)&gt;MATCH(P$1,$D1006:$D1009,0),1*b_vote,0)+IF(MATCH(O$1,$E1006:$E1009,0)&gt;MATCH(P$1,$E1006:$E1009,0),1*c_vote,0)+IF(MATCH(O$1,$F1006:$F1009,0)&gt;MATCH(P$1,$F1006:$F1009,0),1*d_vote,0)</f>
        <v>0.74</v>
      </c>
      <c r="Q1006" s="3">
        <f>IF(MATCH($Q$1,$C1006:$C1009,0)&lt;(MATCH($R$1,$C1006:$C1009,0)),1*a_vote,0)+IF(MATCH($Q$1,$D1006:$D1009,0)&lt;MATCH($R$1,$D1006:$D1009,0),1*b_vote,0)+IF(MATCH($Q$1,$E1006:$E1009,0)&lt;MATCH($R$1,$E1006:$E1009,0),1*c_vote,0)+IF(MATCH($Q$1,$F1006:$F1009,0)&lt;MATCH($R$1,$F1006:$F1009,0),1*d_vote,0)</f>
        <v>0.51</v>
      </c>
      <c r="R1006" s="3">
        <f>IF(MATCH(Q$1,$C1006:$C1009,0)&gt;(MATCH(R$1,$C1006:$C1009,0)),1*a_vote,0)+IF(MATCH(Q$1,$D1006:$D1009,0)&gt;MATCH(R$1,$D1006:$D1009,0),1*b_vote,0)+IF(MATCH(Q$1,$E1006:$E1009,0)&gt;MATCH(R$1,$E1006:$E1009,0),1*c_vote,0)+IF(MATCH(Q$1,$F1006:$F1009,0)&gt;MATCH(R$1,$F1006:$F1009,0),1*d_vote,0)</f>
        <v>0.49</v>
      </c>
      <c r="S1006" s="3">
        <f>IF(MATCH($S$1,$C1006:$C1009,0)&lt;(MATCH($T$1,$C1006:$C1009,0)),1*a_vote,0)+IF(MATCH($S$1,$D1006:$D1009,0)&lt;MATCH($T$1,$D1006:$D1009,0),1*b_vote,0)+IF(MATCH($S$1,$E1006:$E1009,0)&lt;MATCH($T$1,$E1006:$E1009,0),1*c_vote,0)+IF(MATCH($S$1,$F1006:$F1009,0)&lt;MATCH($T$1,$F1006:$F1009,0),1*d_vote,0)</f>
        <v>0.25</v>
      </c>
      <c r="T1006" s="3">
        <f>IF(MATCH(S$1,$C1006:$C1009,0)&gt;(MATCH(T$1,$C1006:$C1009,0)),1*a_vote,0)+IF(MATCH(S$1,$D1006:$D1009,0)&gt;MATCH(T$1,$D1006:$D1009,0),1*b_vote,0)+IF(MATCH(S$1,$E1006:$E1009,0)&gt;MATCH(T$1,$E1006:$E1009,0),1*c_vote,0)+IF(MATCH(S$1,$F1006:$F1009,0)&gt;MATCH(T$1,$F1006:$F1009,0),1*d_vote,0)</f>
        <v>0.75</v>
      </c>
    </row>
    <row r="1007" spans="1:20" x14ac:dyDescent="0.25">
      <c r="A1007">
        <f t="shared" si="32"/>
        <v>1006</v>
      </c>
      <c r="B1007">
        <f t="shared" si="33"/>
        <v>252</v>
      </c>
      <c r="C1007" t="str">
        <f>INDEX('VBA code_permu_wo_repettn'!$T$3:$Y$6,COUNTIF('Profile-matrices_Condorcet'!$B$2:$B1007,'Profile-matrices_Condorcet'!$B1007),MATCH(INDEX('numeric possibilities'!D$3:D$1298,VLOOKUP($B1007,'numeric possibilities'!$C$3:$G$1298,1)),'VBA code_permu_wo_repettn'!$T$2:$Y$2))</f>
        <v>D</v>
      </c>
      <c r="D1007" t="str">
        <f>INDEX('VBA code_permu_wo_repettn'!$AA$3:$AF$6,COUNTIF('Profile-matrices_Condorcet'!$B$2:$B1007,'Profile-matrices_Condorcet'!$B1007),MATCH(INDEX('numeric possibilities'!E$3:E$1298,VLOOKUP($B1007,'numeric possibilities'!$C$3:$G$1298,1)),'VBA code_permu_wo_repettn'!$AA$2:$AF$2))</f>
        <v>D</v>
      </c>
      <c r="E1007" t="str">
        <f>INDEX('VBA code_permu_wo_repettn'!$AH$3:$AM$6,COUNTIF('Profile-matrices_Condorcet'!$B$2:$B1007,'Profile-matrices_Condorcet'!$B1007),MATCH(INDEX('numeric possibilities'!F$3:F$1298,VLOOKUP($B1007,'numeric possibilities'!$C$3:$G$1298,1)),'VBA code_permu_wo_repettn'!$AH$2:$AM$2))</f>
        <v>A</v>
      </c>
      <c r="F1007" t="str">
        <f>INDEX('VBA code_permu_wo_repettn'!$AO$3:$AT$6,COUNTIF('Profile-matrices_Condorcet'!$B$2:$B1007,'Profile-matrices_Condorcet'!$B1007),MATCH(INDEX('numeric possibilities'!G$3:G$1298,VLOOKUP($B1007,'numeric possibilities'!$C$3:$G$1298,1)),'VBA code_permu_wo_repettn'!$AO$2:$AT$2))</f>
        <v>A</v>
      </c>
      <c r="H1007" t="s">
        <v>15</v>
      </c>
      <c r="I1007" t="str">
        <f>IF(I1006&gt;J1006,$I$1,IF(I1006&lt;J1006,$J$1,0))</f>
        <v>A</v>
      </c>
      <c r="K1007" t="str">
        <f>IF(K1006&gt;L1006,$K$1,IF(K1006&lt;L1006,$L$1,0))</f>
        <v>C</v>
      </c>
      <c r="M1007" t="str">
        <f>IF(M1006&gt;N1006,$M$1,IF(M1006&lt;N1006,$N$1,0))</f>
        <v>A</v>
      </c>
      <c r="O1007" t="str">
        <f>IF(O1006&gt;P1006,$O$1,IF(O1006&lt;P1006,$P$1,0))</f>
        <v>C</v>
      </c>
      <c r="Q1007" t="str">
        <f>IF(Q1006&gt;R1006,$Q$1,IF(Q1006&lt;R1006,$R$1,0))</f>
        <v>B</v>
      </c>
      <c r="S1007" t="str">
        <f>IF(S1006&gt;T1006,$S$1,IF(S1006&lt;T1006,$T$1,0))</f>
        <v>D</v>
      </c>
    </row>
    <row r="1008" spans="1:20" x14ac:dyDescent="0.25">
      <c r="A1008">
        <f t="shared" si="32"/>
        <v>1007</v>
      </c>
      <c r="B1008">
        <f t="shared" si="33"/>
        <v>252</v>
      </c>
      <c r="C1008" t="str">
        <f>INDEX('VBA code_permu_wo_repettn'!$T$3:$Y$6,COUNTIF('Profile-matrices_Condorcet'!$B$2:$B1008,'Profile-matrices_Condorcet'!$B1008),MATCH(INDEX('numeric possibilities'!D$3:D$1298,VLOOKUP($B1008,'numeric possibilities'!$C$3:$G$1298,1)),'VBA code_permu_wo_repettn'!$T$2:$Y$2))</f>
        <v>C</v>
      </c>
      <c r="D1008" t="str">
        <f>INDEX('VBA code_permu_wo_repettn'!$AA$3:$AF$6,COUNTIF('Profile-matrices_Condorcet'!$B$2:$B1008,'Profile-matrices_Condorcet'!$B1008),MATCH(INDEX('numeric possibilities'!E$3:E$1298,VLOOKUP($B1008,'numeric possibilities'!$C$3:$G$1298,1)),'VBA code_permu_wo_repettn'!$AA$2:$AF$2))</f>
        <v>C</v>
      </c>
      <c r="E1008" t="str">
        <f>INDEX('VBA code_permu_wo_repettn'!$AH$3:$AM$6,COUNTIF('Profile-matrices_Condorcet'!$B$2:$B1008,'Profile-matrices_Condorcet'!$B1008),MATCH(INDEX('numeric possibilities'!F$3:F$1298,VLOOKUP($B1008,'numeric possibilities'!$C$3:$G$1298,1)),'VBA code_permu_wo_repettn'!$AH$2:$AM$2))</f>
        <v>B</v>
      </c>
      <c r="F1008" t="str">
        <f>INDEX('VBA code_permu_wo_repettn'!$AO$3:$AT$6,COUNTIF('Profile-matrices_Condorcet'!$B$2:$B1008,'Profile-matrices_Condorcet'!$B1008),MATCH(INDEX('numeric possibilities'!G$3:G$1298,VLOOKUP($B1008,'numeric possibilities'!$C$3:$G$1298,1)),'VBA code_permu_wo_repettn'!$AO$2:$AT$2))</f>
        <v>C</v>
      </c>
      <c r="I1008" t="s">
        <v>0</v>
      </c>
      <c r="J1008" t="s">
        <v>1</v>
      </c>
      <c r="K1008" t="s">
        <v>2</v>
      </c>
      <c r="L1008" t="s">
        <v>3</v>
      </c>
    </row>
    <row r="1009" spans="1:20" x14ac:dyDescent="0.25">
      <c r="A1009">
        <f t="shared" si="32"/>
        <v>1008</v>
      </c>
      <c r="B1009">
        <f t="shared" si="33"/>
        <v>252</v>
      </c>
      <c r="C1009" t="str">
        <f>INDEX('VBA code_permu_wo_repettn'!$T$3:$Y$6,COUNTIF('Profile-matrices_Condorcet'!$B$2:$B1009,'Profile-matrices_Condorcet'!$B1009),MATCH(INDEX('numeric possibilities'!D$3:D$1298,VLOOKUP($B1009,'numeric possibilities'!$C$3:$G$1298,1)),'VBA code_permu_wo_repettn'!$T$2:$Y$2))</f>
        <v>B</v>
      </c>
      <c r="D1009" t="str">
        <f>INDEX('VBA code_permu_wo_repettn'!$AA$3:$AF$6,COUNTIF('Profile-matrices_Condorcet'!$B$2:$B1009,'Profile-matrices_Condorcet'!$B1009),MATCH(INDEX('numeric possibilities'!E$3:E$1298,VLOOKUP($B1009,'numeric possibilities'!$C$3:$G$1298,1)),'VBA code_permu_wo_repettn'!$AA$2:$AF$2))</f>
        <v>A</v>
      </c>
      <c r="E1009" t="str">
        <f>INDEX('VBA code_permu_wo_repettn'!$AH$3:$AM$6,COUNTIF('Profile-matrices_Condorcet'!$B$2:$B1009,'Profile-matrices_Condorcet'!$B1009),MATCH(INDEX('numeric possibilities'!F$3:F$1298,VLOOKUP($B1009,'numeric possibilities'!$C$3:$G$1298,1)),'VBA code_permu_wo_repettn'!$AH$2:$AM$2))</f>
        <v>D</v>
      </c>
      <c r="F1009" t="str">
        <f>INDEX('VBA code_permu_wo_repettn'!$AO$3:$AT$6,COUNTIF('Profile-matrices_Condorcet'!$B$2:$B1009,'Profile-matrices_Condorcet'!$B1009),MATCH(INDEX('numeric possibilities'!G$3:G$1298,VLOOKUP($B1009,'numeric possibilities'!$C$3:$G$1298,1)),'VBA code_permu_wo_repettn'!$AO$2:$AT$2))</f>
        <v>B</v>
      </c>
      <c r="G1009" t="str">
        <f>IF(MAX(I1009:L1009)&gt;='numeric possibilities'!$B$4/2,INDEX('Profile-matrices_Condorcet'!I1008:L1008,1,MATCH(MAX('Profile-matrices_Condorcet'!I1009:L1009),'Profile-matrices_Condorcet'!I1009:L1009,0)),"NCW")</f>
        <v>NCW</v>
      </c>
      <c r="H1009" t="s">
        <v>13</v>
      </c>
      <c r="I1009" s="3">
        <f>COUNTIF($I1007:$S1007,I1008)</f>
        <v>2</v>
      </c>
      <c r="J1009" s="3">
        <f>COUNTIF($I1007:$S1007,J1008)</f>
        <v>1</v>
      </c>
      <c r="K1009" s="3">
        <f>COUNTIF($I1007:$S1007,K1008)</f>
        <v>2</v>
      </c>
      <c r="L1009" s="3">
        <f>COUNTIF($I1007:$S1007,L1008)</f>
        <v>1</v>
      </c>
    </row>
    <row r="1010" spans="1:20" x14ac:dyDescent="0.25">
      <c r="A1010">
        <f t="shared" si="32"/>
        <v>1009</v>
      </c>
      <c r="B1010">
        <f t="shared" si="33"/>
        <v>253</v>
      </c>
      <c r="C1010" t="str">
        <f>INDEX('VBA code_permu_wo_repettn'!$T$3:$Y$6,COUNTIF('Profile-matrices_Condorcet'!$B$2:$B1010,'Profile-matrices_Condorcet'!$B1010),MATCH(INDEX('numeric possibilities'!D$3:D$1298,VLOOKUP($B1010,'numeric possibilities'!$C$3:$G$1298,1)),'VBA code_permu_wo_repettn'!$T$2:$Y$2))</f>
        <v>A</v>
      </c>
      <c r="D1010" t="str">
        <f>INDEX('VBA code_permu_wo_repettn'!$AA$3:$AF$6,COUNTIF('Profile-matrices_Condorcet'!$B$2:$B1010,'Profile-matrices_Condorcet'!$B1010),MATCH(INDEX('numeric possibilities'!E$3:E$1298,VLOOKUP($B1010,'numeric possibilities'!$C$3:$G$1298,1)),'VBA code_permu_wo_repettn'!$AA$2:$AF$2))</f>
        <v>B</v>
      </c>
      <c r="E1010" t="str">
        <f>INDEX('VBA code_permu_wo_repettn'!$AH$3:$AM$6,COUNTIF('Profile-matrices_Condorcet'!$B$2:$B1010,'Profile-matrices_Condorcet'!$B1010),MATCH(INDEX('numeric possibilities'!F$3:F$1298,VLOOKUP($B1010,'numeric possibilities'!$C$3:$G$1298,1)),'VBA code_permu_wo_repettn'!$AH$2:$AM$2))</f>
        <v>C</v>
      </c>
      <c r="F1010" t="str">
        <f>INDEX('VBA code_permu_wo_repettn'!$AO$3:$AT$6,COUNTIF('Profile-matrices_Condorcet'!$B$2:$B1010,'Profile-matrices_Condorcet'!$B1010),MATCH(INDEX('numeric possibilities'!G$3:G$1298,VLOOKUP($B1010,'numeric possibilities'!$C$3:$G$1298,1)),'VBA code_permu_wo_repettn'!$AO$2:$AT$2))</f>
        <v>D</v>
      </c>
      <c r="H1010" t="s">
        <v>14</v>
      </c>
      <c r="I1010" s="3">
        <f>IF(MATCH(I$1,$C1010:$C1013,0)&lt;(MATCH(J$1,$C1010:$C1013,0)),1*a_vote,0)+IF(MATCH(I$1,$D1010:$D1013,0)&lt;MATCH(J$1,$D1010:$D1013,0),1*b_vote,0)+IF(MATCH(I$1,$E1010:$E1013,0)&lt;MATCH(J$1,$E1010:$E1013,0),1*c_vote,0)+IF(MATCH(I$1,$F1010:$F1013,0)&lt;MATCH(J$1,$F1010:$F1013,0),1*d_vote,0)</f>
        <v>0.74</v>
      </c>
      <c r="J1010" s="3">
        <f>IF(MATCH(I$1,$C1010:$C1013,0)&gt;(MATCH(J$1,$C1010:$C1013,0)),1*a_vote,0)+IF(MATCH(I$1,$D1010:$D1013,0)&gt;MATCH(J$1,$D1010:$D1013,0),1*b_vote,0)+IF(MATCH(I$1,$E1010:$E1013,0)&gt;MATCH(J$1,$E1010:$E1013,0),1*c_vote,0)+IF(MATCH(I$1,$F1010:$F1013,0)&gt;MATCH(J$1,$F1010:$F1013,0),1*d_vote,0)</f>
        <v>0.26</v>
      </c>
      <c r="K1010" s="3">
        <f>IF(MATCH($K$1,$C1010:$C1013,0)&lt;(MATCH($L$1,$C1010:$C1013,0)),1*a_vote,0)+IF(MATCH($K$1,$D1010:$D1013,0)&lt;MATCH($L$1,$D1010:$D1013,0),1*b_vote,0)+IF(MATCH($K$1,$E1010:$E1013,0)&lt;MATCH($L$1,$E1010:$E1013,0),1*c_vote,0)+IF(MATCH($K$1,$F1010:$F1013,0)&lt;MATCH($L$1,$F1010:$F1013,0),1*d_vote,0)</f>
        <v>0.75</v>
      </c>
      <c r="L1010" s="3">
        <f>IF(MATCH(K$1,$C1010:$C1013,0)&gt;(MATCH(L$1,$C1010:$C1013,0)),1*a_vote,0)+IF(MATCH(K$1,$D1010:$D1013,0)&gt;MATCH(L$1,$D1010:$D1013,0),1*b_vote,0)+IF(MATCH(K$1,$E1010:$E1013,0)&gt;MATCH(L$1,$E1010:$E1013,0),1*c_vote,0)+IF(MATCH(K$1,$F1010:$F1013,0)&gt;MATCH(L$1,$F1010:$F1013,0),1*d_vote,0)</f>
        <v>0.25</v>
      </c>
      <c r="M1010" s="3">
        <f>IF(MATCH($M$1,$C1010:$C1013,0)&lt;(MATCH($N$1,$C1010:$C1013,0)),1*a_vote,0)+IF(MATCH($M$1,$D1010:$D1013,0)&lt;MATCH($N$1,$D1010:$D1013,0),1*b_vote,0)+IF(MATCH($M$1,$E1010:$E1013,0)&lt;MATCH($N$1,$E1010:$E1013,0),1*c_vote,0)+IF(MATCH($M$1,$F1010:$F1013,0)&lt;MATCH($N$1,$F1010:$F1013,0),1*d_vote,0)</f>
        <v>0.78</v>
      </c>
      <c r="N1010" s="3">
        <f>IF(MATCH(M$1,$C1010:$C1013,0)&gt;(MATCH(N$1,$C1010:$C1013,0)),1*a_vote,0)+IF(MATCH(M$1,$D1010:$D1013,0)&gt;MATCH(N$1,$D1010:$D1013,0),1*b_vote,0)+IF(MATCH(M$1,$E1010:$E1013,0)&gt;MATCH(N$1,$E1010:$E1013,0),1*c_vote,0)+IF(MATCH(M$1,$F1010:$F1013,0)&gt;MATCH(N$1,$F1010:$F1013,0),1*d_vote,0)</f>
        <v>0.21999999999999997</v>
      </c>
      <c r="O1010" s="3">
        <f>IF(MATCH($O$1,$C1010:$C1013,0)&lt;(MATCH($P$1,$C1010:$C1013,0)),1*a_vote,0)+IF(MATCH($O$1,$D1010:$D1013,0)&lt;MATCH($P$1,$D1010:$D1013,0),1*b_vote,0)+IF(MATCH($O$1,$E1010:$E1013,0)&lt;MATCH($P$1,$E1010:$E1013,0),1*c_vote,0)+IF(MATCH($O$1,$F1010:$F1013,0)&lt;MATCH($P$1,$F1010:$F1013,0),1*d_vote,0)</f>
        <v>0.53</v>
      </c>
      <c r="P1010" s="3">
        <f>IF(MATCH(O$1,$C1010:$C1013,0)&gt;(MATCH(P$1,$C1010:$C1013,0)),1*a_vote,0)+IF(MATCH(O$1,$D1010:$D1013,0)&gt;MATCH(P$1,$D1010:$D1013,0),1*b_vote,0)+IF(MATCH(O$1,$E1010:$E1013,0)&gt;MATCH(P$1,$E1010:$E1013,0),1*c_vote,0)+IF(MATCH(O$1,$F1010:$F1013,0)&gt;MATCH(P$1,$F1010:$F1013,0),1*d_vote,0)</f>
        <v>0.47</v>
      </c>
      <c r="Q1010" s="3">
        <f>IF(MATCH($Q$1,$C1010:$C1013,0)&lt;(MATCH($R$1,$C1010:$C1013,0)),1*a_vote,0)+IF(MATCH($Q$1,$D1010:$D1013,0)&lt;MATCH($R$1,$D1010:$D1013,0),1*b_vote,0)+IF(MATCH($Q$1,$E1010:$E1013,0)&lt;MATCH($R$1,$E1010:$E1013,0),1*c_vote,0)+IF(MATCH($Q$1,$F1010:$F1013,0)&lt;MATCH($R$1,$F1010:$F1013,0),1*d_vote,0)</f>
        <v>0.53</v>
      </c>
      <c r="R1010" s="3">
        <f>IF(MATCH(Q$1,$C1010:$C1013,0)&gt;(MATCH(R$1,$C1010:$C1013,0)),1*a_vote,0)+IF(MATCH(Q$1,$D1010:$D1013,0)&gt;MATCH(R$1,$D1010:$D1013,0),1*b_vote,0)+IF(MATCH(Q$1,$E1010:$E1013,0)&gt;MATCH(R$1,$E1010:$E1013,0),1*c_vote,0)+IF(MATCH(Q$1,$F1010:$F1013,0)&gt;MATCH(R$1,$F1010:$F1013,0),1*d_vote,0)</f>
        <v>0.47</v>
      </c>
      <c r="S1010" s="3">
        <f>IF(MATCH($S$1,$C1010:$C1013,0)&lt;(MATCH($T$1,$C1010:$C1013,0)),1*a_vote,0)+IF(MATCH($S$1,$D1010:$D1013,0)&lt;MATCH($T$1,$D1010:$D1013,0),1*b_vote,0)+IF(MATCH($S$1,$E1010:$E1013,0)&lt;MATCH($T$1,$E1010:$E1013,0),1*c_vote,0)+IF(MATCH($S$1,$F1010:$F1013,0)&lt;MATCH($T$1,$F1010:$F1013,0),1*d_vote,0)</f>
        <v>0.78</v>
      </c>
      <c r="T1010" s="3">
        <f>IF(MATCH(S$1,$C1010:$C1013,0)&gt;(MATCH(T$1,$C1010:$C1013,0)),1*a_vote,0)+IF(MATCH(S$1,$D1010:$D1013,0)&gt;MATCH(T$1,$D1010:$D1013,0),1*b_vote,0)+IF(MATCH(S$1,$E1010:$E1013,0)&gt;MATCH(T$1,$E1010:$E1013,0),1*c_vote,0)+IF(MATCH(S$1,$F1010:$F1013,0)&gt;MATCH(T$1,$F1010:$F1013,0),1*d_vote,0)</f>
        <v>0.21999999999999997</v>
      </c>
    </row>
    <row r="1011" spans="1:20" x14ac:dyDescent="0.25">
      <c r="A1011">
        <f t="shared" si="32"/>
        <v>1010</v>
      </c>
      <c r="B1011">
        <f t="shared" si="33"/>
        <v>253</v>
      </c>
      <c r="C1011" t="str">
        <f>INDEX('VBA code_permu_wo_repettn'!$T$3:$Y$6,COUNTIF('Profile-matrices_Condorcet'!$B$2:$B1011,'Profile-matrices_Condorcet'!$B1011),MATCH(INDEX('numeric possibilities'!D$3:D$1298,VLOOKUP($B1011,'numeric possibilities'!$C$3:$G$1298,1)),'VBA code_permu_wo_repettn'!$T$2:$Y$2))</f>
        <v>B</v>
      </c>
      <c r="D1011" t="str">
        <f>INDEX('VBA code_permu_wo_repettn'!$AA$3:$AF$6,COUNTIF('Profile-matrices_Condorcet'!$B$2:$B1011,'Profile-matrices_Condorcet'!$B1011),MATCH(INDEX('numeric possibilities'!E$3:E$1298,VLOOKUP($B1011,'numeric possibilities'!$C$3:$G$1298,1)),'VBA code_permu_wo_repettn'!$AA$2:$AF$2))</f>
        <v>A</v>
      </c>
      <c r="E1011" t="str">
        <f>INDEX('VBA code_permu_wo_repettn'!$AH$3:$AM$6,COUNTIF('Profile-matrices_Condorcet'!$B$2:$B1011,'Profile-matrices_Condorcet'!$B1011),MATCH(INDEX('numeric possibilities'!F$3:F$1298,VLOOKUP($B1011,'numeric possibilities'!$C$3:$G$1298,1)),'VBA code_permu_wo_repettn'!$AH$2:$AM$2))</f>
        <v>A</v>
      </c>
      <c r="F1011" t="str">
        <f>INDEX('VBA code_permu_wo_repettn'!$AO$3:$AT$6,COUNTIF('Profile-matrices_Condorcet'!$B$2:$B1011,'Profile-matrices_Condorcet'!$B1011),MATCH(INDEX('numeric possibilities'!G$3:G$1298,VLOOKUP($B1011,'numeric possibilities'!$C$3:$G$1298,1)),'VBA code_permu_wo_repettn'!$AO$2:$AT$2))</f>
        <v>A</v>
      </c>
      <c r="H1011" t="s">
        <v>15</v>
      </c>
      <c r="I1011" t="str">
        <f>IF(I1010&gt;J1010,$I$1,IF(I1010&lt;J1010,$J$1,0))</f>
        <v>A</v>
      </c>
      <c r="K1011" t="str">
        <f>IF(K1010&gt;L1010,$K$1,IF(K1010&lt;L1010,$L$1,0))</f>
        <v>A</v>
      </c>
      <c r="M1011" t="str">
        <f>IF(M1010&gt;N1010,$M$1,IF(M1010&lt;N1010,$N$1,0))</f>
        <v>A</v>
      </c>
      <c r="O1011" t="str">
        <f>IF(O1010&gt;P1010,$O$1,IF(O1010&lt;P1010,$P$1,0))</f>
        <v>B</v>
      </c>
      <c r="Q1011" t="str">
        <f>IF(Q1010&gt;R1010,$Q$1,IF(Q1010&lt;R1010,$R$1,0))</f>
        <v>B</v>
      </c>
      <c r="S1011" t="str">
        <f>IF(S1010&gt;T1010,$S$1,IF(S1010&lt;T1010,$T$1,0))</f>
        <v>C</v>
      </c>
    </row>
    <row r="1012" spans="1:20" x14ac:dyDescent="0.25">
      <c r="A1012">
        <f t="shared" si="32"/>
        <v>1011</v>
      </c>
      <c r="B1012">
        <f t="shared" si="33"/>
        <v>253</v>
      </c>
      <c r="C1012" t="str">
        <f>INDEX('VBA code_permu_wo_repettn'!$T$3:$Y$6,COUNTIF('Profile-matrices_Condorcet'!$B$2:$B1012,'Profile-matrices_Condorcet'!$B1012),MATCH(INDEX('numeric possibilities'!D$3:D$1298,VLOOKUP($B1012,'numeric possibilities'!$C$3:$G$1298,1)),'VBA code_permu_wo_repettn'!$T$2:$Y$2))</f>
        <v>C</v>
      </c>
      <c r="D1012" t="str">
        <f>INDEX('VBA code_permu_wo_repettn'!$AA$3:$AF$6,COUNTIF('Profile-matrices_Condorcet'!$B$2:$B1012,'Profile-matrices_Condorcet'!$B1012),MATCH(INDEX('numeric possibilities'!E$3:E$1298,VLOOKUP($B1012,'numeric possibilities'!$C$3:$G$1298,1)),'VBA code_permu_wo_repettn'!$AA$2:$AF$2))</f>
        <v>C</v>
      </c>
      <c r="E1012" t="str">
        <f>INDEX('VBA code_permu_wo_repettn'!$AH$3:$AM$6,COUNTIF('Profile-matrices_Condorcet'!$B$2:$B1012,'Profile-matrices_Condorcet'!$B1012),MATCH(INDEX('numeric possibilities'!F$3:F$1298,VLOOKUP($B1012,'numeric possibilities'!$C$3:$G$1298,1)),'VBA code_permu_wo_repettn'!$AH$2:$AM$2))</f>
        <v>D</v>
      </c>
      <c r="F1012" t="str">
        <f>INDEX('VBA code_permu_wo_repettn'!$AO$3:$AT$6,COUNTIF('Profile-matrices_Condorcet'!$B$2:$B1012,'Profile-matrices_Condorcet'!$B1012),MATCH(INDEX('numeric possibilities'!G$3:G$1298,VLOOKUP($B1012,'numeric possibilities'!$C$3:$G$1298,1)),'VBA code_permu_wo_repettn'!$AO$2:$AT$2))</f>
        <v>C</v>
      </c>
      <c r="I1012" t="s">
        <v>0</v>
      </c>
      <c r="J1012" t="s">
        <v>1</v>
      </c>
      <c r="K1012" t="s">
        <v>2</v>
      </c>
      <c r="L1012" t="s">
        <v>3</v>
      </c>
    </row>
    <row r="1013" spans="1:20" x14ac:dyDescent="0.25">
      <c r="A1013">
        <f t="shared" si="32"/>
        <v>1012</v>
      </c>
      <c r="B1013">
        <f t="shared" si="33"/>
        <v>253</v>
      </c>
      <c r="C1013" t="str">
        <f>INDEX('VBA code_permu_wo_repettn'!$T$3:$Y$6,COUNTIF('Profile-matrices_Condorcet'!$B$2:$B1013,'Profile-matrices_Condorcet'!$B1013),MATCH(INDEX('numeric possibilities'!D$3:D$1298,VLOOKUP($B1013,'numeric possibilities'!$C$3:$G$1298,1)),'VBA code_permu_wo_repettn'!$T$2:$Y$2))</f>
        <v>D</v>
      </c>
      <c r="D1013" t="str">
        <f>INDEX('VBA code_permu_wo_repettn'!$AA$3:$AF$6,COUNTIF('Profile-matrices_Condorcet'!$B$2:$B1013,'Profile-matrices_Condorcet'!$B1013),MATCH(INDEX('numeric possibilities'!E$3:E$1298,VLOOKUP($B1013,'numeric possibilities'!$C$3:$G$1298,1)),'VBA code_permu_wo_repettn'!$AA$2:$AF$2))</f>
        <v>D</v>
      </c>
      <c r="E1013" t="str">
        <f>INDEX('VBA code_permu_wo_repettn'!$AH$3:$AM$6,COUNTIF('Profile-matrices_Condorcet'!$B$2:$B1013,'Profile-matrices_Condorcet'!$B1013),MATCH(INDEX('numeric possibilities'!F$3:F$1298,VLOOKUP($B1013,'numeric possibilities'!$C$3:$G$1298,1)),'VBA code_permu_wo_repettn'!$AH$2:$AM$2))</f>
        <v>B</v>
      </c>
      <c r="F1013" t="str">
        <f>INDEX('VBA code_permu_wo_repettn'!$AO$3:$AT$6,COUNTIF('Profile-matrices_Condorcet'!$B$2:$B1013,'Profile-matrices_Condorcet'!$B1013),MATCH(INDEX('numeric possibilities'!G$3:G$1298,VLOOKUP($B1013,'numeric possibilities'!$C$3:$G$1298,1)),'VBA code_permu_wo_repettn'!$AO$2:$AT$2))</f>
        <v>B</v>
      </c>
      <c r="G1013" t="str">
        <f>IF(MAX(I1013:L1013)&gt;='numeric possibilities'!$B$4/2,INDEX('Profile-matrices_Condorcet'!I1012:L1012,1,MATCH(MAX('Profile-matrices_Condorcet'!I1013:L1013),'Profile-matrices_Condorcet'!I1013:L1013,0)),"NCW")</f>
        <v>A</v>
      </c>
      <c r="H1013" t="s">
        <v>13</v>
      </c>
      <c r="I1013" s="3">
        <f>COUNTIF($I1011:$S1011,I1012)</f>
        <v>3</v>
      </c>
      <c r="J1013" s="3">
        <f>COUNTIF($I1011:$S1011,J1012)</f>
        <v>2</v>
      </c>
      <c r="K1013" s="3">
        <f>COUNTIF($I1011:$S1011,K1012)</f>
        <v>1</v>
      </c>
      <c r="L1013" s="3">
        <f>COUNTIF($I1011:$S1011,L1012)</f>
        <v>0</v>
      </c>
    </row>
    <row r="1014" spans="1:20" x14ac:dyDescent="0.25">
      <c r="A1014">
        <f t="shared" si="32"/>
        <v>1013</v>
      </c>
      <c r="B1014">
        <f t="shared" si="33"/>
        <v>254</v>
      </c>
      <c r="C1014" t="str">
        <f>INDEX('VBA code_permu_wo_repettn'!$T$3:$Y$6,COUNTIF('Profile-matrices_Condorcet'!$B$2:$B1014,'Profile-matrices_Condorcet'!$B1014),MATCH(INDEX('numeric possibilities'!D$3:D$1298,VLOOKUP($B1014,'numeric possibilities'!$C$3:$G$1298,1)),'VBA code_permu_wo_repettn'!$T$2:$Y$2))</f>
        <v>A</v>
      </c>
      <c r="D1014" t="str">
        <f>INDEX('VBA code_permu_wo_repettn'!$AA$3:$AF$6,COUNTIF('Profile-matrices_Condorcet'!$B$2:$B1014,'Profile-matrices_Condorcet'!$B1014),MATCH(INDEX('numeric possibilities'!E$3:E$1298,VLOOKUP($B1014,'numeric possibilities'!$C$3:$G$1298,1)),'VBA code_permu_wo_repettn'!$AA$2:$AF$2))</f>
        <v>B</v>
      </c>
      <c r="E1014" t="str">
        <f>INDEX('VBA code_permu_wo_repettn'!$AH$3:$AM$6,COUNTIF('Profile-matrices_Condorcet'!$B$2:$B1014,'Profile-matrices_Condorcet'!$B1014),MATCH(INDEX('numeric possibilities'!F$3:F$1298,VLOOKUP($B1014,'numeric possibilities'!$C$3:$G$1298,1)),'VBA code_permu_wo_repettn'!$AH$2:$AM$2))</f>
        <v>C</v>
      </c>
      <c r="F1014" t="str">
        <f>INDEX('VBA code_permu_wo_repettn'!$AO$3:$AT$6,COUNTIF('Profile-matrices_Condorcet'!$B$2:$B1014,'Profile-matrices_Condorcet'!$B1014),MATCH(INDEX('numeric possibilities'!G$3:G$1298,VLOOKUP($B1014,'numeric possibilities'!$C$3:$G$1298,1)),'VBA code_permu_wo_repettn'!$AO$2:$AT$2))</f>
        <v>D</v>
      </c>
      <c r="H1014" t="s">
        <v>14</v>
      </c>
      <c r="I1014" s="3">
        <f>IF(MATCH(I$1,$C1014:$C1017,0)&lt;(MATCH(J$1,$C1014:$C1017,0)),1*a_vote,0)+IF(MATCH(I$1,$D1014:$D1017,0)&lt;MATCH(J$1,$D1014:$D1017,0),1*b_vote,0)+IF(MATCH(I$1,$E1014:$E1017,0)&lt;MATCH(J$1,$E1014:$E1017,0),1*c_vote,0)+IF(MATCH(I$1,$F1014:$F1017,0)&lt;MATCH(J$1,$F1014:$F1017,0),1*d_vote,0)</f>
        <v>0.74</v>
      </c>
      <c r="J1014" s="3">
        <f>IF(MATCH(I$1,$C1014:$C1017,0)&gt;(MATCH(J$1,$C1014:$C1017,0)),1*a_vote,0)+IF(MATCH(I$1,$D1014:$D1017,0)&gt;MATCH(J$1,$D1014:$D1017,0),1*b_vote,0)+IF(MATCH(I$1,$E1014:$E1017,0)&gt;MATCH(J$1,$E1014:$E1017,0),1*c_vote,0)+IF(MATCH(I$1,$F1014:$F1017,0)&gt;MATCH(J$1,$F1014:$F1017,0),1*d_vote,0)</f>
        <v>0.26</v>
      </c>
      <c r="K1014" s="3">
        <f>IF(MATCH($K$1,$C1014:$C1017,0)&lt;(MATCH($L$1,$C1014:$C1017,0)),1*a_vote,0)+IF(MATCH($K$1,$D1014:$D1017,0)&lt;MATCH($L$1,$D1014:$D1017,0),1*b_vote,0)+IF(MATCH($K$1,$E1014:$E1017,0)&lt;MATCH($L$1,$E1014:$E1017,0),1*c_vote,0)+IF(MATCH($K$1,$F1014:$F1017,0)&lt;MATCH($L$1,$F1014:$F1017,0),1*d_vote,0)</f>
        <v>0.75</v>
      </c>
      <c r="L1014" s="3">
        <f>IF(MATCH(K$1,$C1014:$C1017,0)&gt;(MATCH(L$1,$C1014:$C1017,0)),1*a_vote,0)+IF(MATCH(K$1,$D1014:$D1017,0)&gt;MATCH(L$1,$D1014:$D1017,0),1*b_vote,0)+IF(MATCH(K$1,$E1014:$E1017,0)&gt;MATCH(L$1,$E1014:$E1017,0),1*c_vote,0)+IF(MATCH(K$1,$F1014:$F1017,0)&gt;MATCH(L$1,$F1014:$F1017,0),1*d_vote,0)</f>
        <v>0.25</v>
      </c>
      <c r="M1014" s="3">
        <f>IF(MATCH($M$1,$C1014:$C1017,0)&lt;(MATCH($N$1,$C1014:$C1017,0)),1*a_vote,0)+IF(MATCH($M$1,$D1014:$D1017,0)&lt;MATCH($N$1,$D1014:$D1017,0),1*b_vote,0)+IF(MATCH($M$1,$E1014:$E1017,0)&lt;MATCH($N$1,$E1014:$E1017,0),1*c_vote,0)+IF(MATCH($M$1,$F1014:$F1017,0)&lt;MATCH($N$1,$F1014:$F1017,0),1*d_vote,0)</f>
        <v>0.78</v>
      </c>
      <c r="N1014" s="3">
        <f>IF(MATCH(M$1,$C1014:$C1017,0)&gt;(MATCH(N$1,$C1014:$C1017,0)),1*a_vote,0)+IF(MATCH(M$1,$D1014:$D1017,0)&gt;MATCH(N$1,$D1014:$D1017,0),1*b_vote,0)+IF(MATCH(M$1,$E1014:$E1017,0)&gt;MATCH(N$1,$E1014:$E1017,0),1*c_vote,0)+IF(MATCH(M$1,$F1014:$F1017,0)&gt;MATCH(N$1,$F1014:$F1017,0),1*d_vote,0)</f>
        <v>0.21999999999999997</v>
      </c>
      <c r="O1014" s="3">
        <f>IF(MATCH($O$1,$C1014:$C1017,0)&lt;(MATCH($P$1,$C1014:$C1017,0)),1*a_vote,0)+IF(MATCH($O$1,$D1014:$D1017,0)&lt;MATCH($P$1,$D1014:$D1017,0),1*b_vote,0)+IF(MATCH($O$1,$E1014:$E1017,0)&lt;MATCH($P$1,$E1014:$E1017,0),1*c_vote,0)+IF(MATCH($O$1,$F1014:$F1017,0)&lt;MATCH($P$1,$F1014:$F1017,0),1*d_vote,0)</f>
        <v>0.53</v>
      </c>
      <c r="P1014" s="3">
        <f>IF(MATCH(O$1,$C1014:$C1017,0)&gt;(MATCH(P$1,$C1014:$C1017,0)),1*a_vote,0)+IF(MATCH(O$1,$D1014:$D1017,0)&gt;MATCH(P$1,$D1014:$D1017,0),1*b_vote,0)+IF(MATCH(O$1,$E1014:$E1017,0)&gt;MATCH(P$1,$E1014:$E1017,0),1*c_vote,0)+IF(MATCH(O$1,$F1014:$F1017,0)&gt;MATCH(P$1,$F1014:$F1017,0),1*d_vote,0)</f>
        <v>0.47</v>
      </c>
      <c r="Q1014" s="3">
        <f>IF(MATCH($Q$1,$C1014:$C1017,0)&lt;(MATCH($R$1,$C1014:$C1017,0)),1*a_vote,0)+IF(MATCH($Q$1,$D1014:$D1017,0)&lt;MATCH($R$1,$D1014:$D1017,0),1*b_vote,0)+IF(MATCH($Q$1,$E1014:$E1017,0)&lt;MATCH($R$1,$E1014:$E1017,0),1*c_vote,0)+IF(MATCH($Q$1,$F1014:$F1017,0)&lt;MATCH($R$1,$F1014:$F1017,0),1*d_vote,0)</f>
        <v>0.53</v>
      </c>
      <c r="R1014" s="3">
        <f>IF(MATCH(Q$1,$C1014:$C1017,0)&gt;(MATCH(R$1,$C1014:$C1017,0)),1*a_vote,0)+IF(MATCH(Q$1,$D1014:$D1017,0)&gt;MATCH(R$1,$D1014:$D1017,0),1*b_vote,0)+IF(MATCH(Q$1,$E1014:$E1017,0)&gt;MATCH(R$1,$E1014:$E1017,0),1*c_vote,0)+IF(MATCH(Q$1,$F1014:$F1017,0)&gt;MATCH(R$1,$F1014:$F1017,0),1*d_vote,0)</f>
        <v>0.47</v>
      </c>
      <c r="S1014" s="3">
        <f>IF(MATCH($S$1,$C1014:$C1017,0)&lt;(MATCH($T$1,$C1014:$C1017,0)),1*a_vote,0)+IF(MATCH($S$1,$D1014:$D1017,0)&lt;MATCH($T$1,$D1014:$D1017,0),1*b_vote,0)+IF(MATCH($S$1,$E1014:$E1017,0)&lt;MATCH($T$1,$E1014:$E1017,0),1*c_vote,0)+IF(MATCH($S$1,$F1014:$F1017,0)&lt;MATCH($T$1,$F1014:$F1017,0),1*d_vote,0)</f>
        <v>0.51</v>
      </c>
      <c r="T1014" s="3">
        <f>IF(MATCH(S$1,$C1014:$C1017,0)&gt;(MATCH(T$1,$C1014:$C1017,0)),1*a_vote,0)+IF(MATCH(S$1,$D1014:$D1017,0)&gt;MATCH(T$1,$D1014:$D1017,0),1*b_vote,0)+IF(MATCH(S$1,$E1014:$E1017,0)&gt;MATCH(T$1,$E1014:$E1017,0),1*c_vote,0)+IF(MATCH(S$1,$F1014:$F1017,0)&gt;MATCH(T$1,$F1014:$F1017,0),1*d_vote,0)</f>
        <v>0.49</v>
      </c>
    </row>
    <row r="1015" spans="1:20" x14ac:dyDescent="0.25">
      <c r="A1015">
        <f t="shared" si="32"/>
        <v>1014</v>
      </c>
      <c r="B1015">
        <f t="shared" si="33"/>
        <v>254</v>
      </c>
      <c r="C1015" t="str">
        <f>INDEX('VBA code_permu_wo_repettn'!$T$3:$Y$6,COUNTIF('Profile-matrices_Condorcet'!$B$2:$B1015,'Profile-matrices_Condorcet'!$B1015),MATCH(INDEX('numeric possibilities'!D$3:D$1298,VLOOKUP($B1015,'numeric possibilities'!$C$3:$G$1298,1)),'VBA code_permu_wo_repettn'!$T$2:$Y$2))</f>
        <v>B</v>
      </c>
      <c r="D1015" t="str">
        <f>INDEX('VBA code_permu_wo_repettn'!$AA$3:$AF$6,COUNTIF('Profile-matrices_Condorcet'!$B$2:$B1015,'Profile-matrices_Condorcet'!$B1015),MATCH(INDEX('numeric possibilities'!E$3:E$1298,VLOOKUP($B1015,'numeric possibilities'!$C$3:$G$1298,1)),'VBA code_permu_wo_repettn'!$AA$2:$AF$2))</f>
        <v>A</v>
      </c>
      <c r="E1015" t="str">
        <f>INDEX('VBA code_permu_wo_repettn'!$AH$3:$AM$6,COUNTIF('Profile-matrices_Condorcet'!$B$2:$B1015,'Profile-matrices_Condorcet'!$B1015),MATCH(INDEX('numeric possibilities'!F$3:F$1298,VLOOKUP($B1015,'numeric possibilities'!$C$3:$G$1298,1)),'VBA code_permu_wo_repettn'!$AH$2:$AM$2))</f>
        <v>A</v>
      </c>
      <c r="F1015" t="str">
        <f>INDEX('VBA code_permu_wo_repettn'!$AO$3:$AT$6,COUNTIF('Profile-matrices_Condorcet'!$B$2:$B1015,'Profile-matrices_Condorcet'!$B1015),MATCH(INDEX('numeric possibilities'!G$3:G$1298,VLOOKUP($B1015,'numeric possibilities'!$C$3:$G$1298,1)),'VBA code_permu_wo_repettn'!$AO$2:$AT$2))</f>
        <v>A</v>
      </c>
      <c r="H1015" t="s">
        <v>15</v>
      </c>
      <c r="I1015" t="str">
        <f>IF(I1014&gt;J1014,$I$1,IF(I1014&lt;J1014,$J$1,0))</f>
        <v>A</v>
      </c>
      <c r="K1015" t="str">
        <f>IF(K1014&gt;L1014,$K$1,IF(K1014&lt;L1014,$L$1,0))</f>
        <v>A</v>
      </c>
      <c r="M1015" t="str">
        <f>IF(M1014&gt;N1014,$M$1,IF(M1014&lt;N1014,$N$1,0))</f>
        <v>A</v>
      </c>
      <c r="O1015" t="str">
        <f>IF(O1014&gt;P1014,$O$1,IF(O1014&lt;P1014,$P$1,0))</f>
        <v>B</v>
      </c>
      <c r="Q1015" t="str">
        <f>IF(Q1014&gt;R1014,$Q$1,IF(Q1014&lt;R1014,$R$1,0))</f>
        <v>B</v>
      </c>
      <c r="S1015" t="str">
        <f>IF(S1014&gt;T1014,$S$1,IF(S1014&lt;T1014,$T$1,0))</f>
        <v>C</v>
      </c>
    </row>
    <row r="1016" spans="1:20" x14ac:dyDescent="0.25">
      <c r="A1016">
        <f t="shared" si="32"/>
        <v>1015</v>
      </c>
      <c r="B1016">
        <f t="shared" si="33"/>
        <v>254</v>
      </c>
      <c r="C1016" t="str">
        <f>INDEX('VBA code_permu_wo_repettn'!$T$3:$Y$6,COUNTIF('Profile-matrices_Condorcet'!$B$2:$B1016,'Profile-matrices_Condorcet'!$B1016),MATCH(INDEX('numeric possibilities'!D$3:D$1298,VLOOKUP($B1016,'numeric possibilities'!$C$3:$G$1298,1)),'VBA code_permu_wo_repettn'!$T$2:$Y$2))</f>
        <v>D</v>
      </c>
      <c r="D1016" t="str">
        <f>INDEX('VBA code_permu_wo_repettn'!$AA$3:$AF$6,COUNTIF('Profile-matrices_Condorcet'!$B$2:$B1016,'Profile-matrices_Condorcet'!$B1016),MATCH(INDEX('numeric possibilities'!E$3:E$1298,VLOOKUP($B1016,'numeric possibilities'!$C$3:$G$1298,1)),'VBA code_permu_wo_repettn'!$AA$2:$AF$2))</f>
        <v>C</v>
      </c>
      <c r="E1016" t="str">
        <f>INDEX('VBA code_permu_wo_repettn'!$AH$3:$AM$6,COUNTIF('Profile-matrices_Condorcet'!$B$2:$B1016,'Profile-matrices_Condorcet'!$B1016),MATCH(INDEX('numeric possibilities'!F$3:F$1298,VLOOKUP($B1016,'numeric possibilities'!$C$3:$G$1298,1)),'VBA code_permu_wo_repettn'!$AH$2:$AM$2))</f>
        <v>D</v>
      </c>
      <c r="F1016" t="str">
        <f>INDEX('VBA code_permu_wo_repettn'!$AO$3:$AT$6,COUNTIF('Profile-matrices_Condorcet'!$B$2:$B1016,'Profile-matrices_Condorcet'!$B1016),MATCH(INDEX('numeric possibilities'!G$3:G$1298,VLOOKUP($B1016,'numeric possibilities'!$C$3:$G$1298,1)),'VBA code_permu_wo_repettn'!$AO$2:$AT$2))</f>
        <v>C</v>
      </c>
      <c r="I1016" t="s">
        <v>0</v>
      </c>
      <c r="J1016" t="s">
        <v>1</v>
      </c>
      <c r="K1016" t="s">
        <v>2</v>
      </c>
      <c r="L1016" t="s">
        <v>3</v>
      </c>
    </row>
    <row r="1017" spans="1:20" x14ac:dyDescent="0.25">
      <c r="A1017">
        <f t="shared" si="32"/>
        <v>1016</v>
      </c>
      <c r="B1017">
        <f t="shared" si="33"/>
        <v>254</v>
      </c>
      <c r="C1017" t="str">
        <f>INDEX('VBA code_permu_wo_repettn'!$T$3:$Y$6,COUNTIF('Profile-matrices_Condorcet'!$B$2:$B1017,'Profile-matrices_Condorcet'!$B1017),MATCH(INDEX('numeric possibilities'!D$3:D$1298,VLOOKUP($B1017,'numeric possibilities'!$C$3:$G$1298,1)),'VBA code_permu_wo_repettn'!$T$2:$Y$2))</f>
        <v>C</v>
      </c>
      <c r="D1017" t="str">
        <f>INDEX('VBA code_permu_wo_repettn'!$AA$3:$AF$6,COUNTIF('Profile-matrices_Condorcet'!$B$2:$B1017,'Profile-matrices_Condorcet'!$B1017),MATCH(INDEX('numeric possibilities'!E$3:E$1298,VLOOKUP($B1017,'numeric possibilities'!$C$3:$G$1298,1)),'VBA code_permu_wo_repettn'!$AA$2:$AF$2))</f>
        <v>D</v>
      </c>
      <c r="E1017" t="str">
        <f>INDEX('VBA code_permu_wo_repettn'!$AH$3:$AM$6,COUNTIF('Profile-matrices_Condorcet'!$B$2:$B1017,'Profile-matrices_Condorcet'!$B1017),MATCH(INDEX('numeric possibilities'!F$3:F$1298,VLOOKUP($B1017,'numeric possibilities'!$C$3:$G$1298,1)),'VBA code_permu_wo_repettn'!$AH$2:$AM$2))</f>
        <v>B</v>
      </c>
      <c r="F1017" t="str">
        <f>INDEX('VBA code_permu_wo_repettn'!$AO$3:$AT$6,COUNTIF('Profile-matrices_Condorcet'!$B$2:$B1017,'Profile-matrices_Condorcet'!$B1017),MATCH(INDEX('numeric possibilities'!G$3:G$1298,VLOOKUP($B1017,'numeric possibilities'!$C$3:$G$1298,1)),'VBA code_permu_wo_repettn'!$AO$2:$AT$2))</f>
        <v>B</v>
      </c>
      <c r="G1017" t="str">
        <f>IF(MAX(I1017:L1017)&gt;='numeric possibilities'!$B$4/2,INDEX('Profile-matrices_Condorcet'!I1016:L1016,1,MATCH(MAX('Profile-matrices_Condorcet'!I1017:L1017),'Profile-matrices_Condorcet'!I1017:L1017,0)),"NCW")</f>
        <v>A</v>
      </c>
      <c r="H1017" t="s">
        <v>13</v>
      </c>
      <c r="I1017" s="3">
        <f>COUNTIF($I1015:$S1015,I1016)</f>
        <v>3</v>
      </c>
      <c r="J1017" s="3">
        <f>COUNTIF($I1015:$S1015,J1016)</f>
        <v>2</v>
      </c>
      <c r="K1017" s="3">
        <f>COUNTIF($I1015:$S1015,K1016)</f>
        <v>1</v>
      </c>
      <c r="L1017" s="3">
        <f>COUNTIF($I1015:$S1015,L1016)</f>
        <v>0</v>
      </c>
    </row>
    <row r="1018" spans="1:20" x14ac:dyDescent="0.25">
      <c r="A1018">
        <f t="shared" si="32"/>
        <v>1017</v>
      </c>
      <c r="B1018">
        <f t="shared" si="33"/>
        <v>255</v>
      </c>
      <c r="C1018" t="str">
        <f>INDEX('VBA code_permu_wo_repettn'!$T$3:$Y$6,COUNTIF('Profile-matrices_Condorcet'!$B$2:$B1018,'Profile-matrices_Condorcet'!$B1018),MATCH(INDEX('numeric possibilities'!D$3:D$1298,VLOOKUP($B1018,'numeric possibilities'!$C$3:$G$1298,1)),'VBA code_permu_wo_repettn'!$T$2:$Y$2))</f>
        <v>A</v>
      </c>
      <c r="D1018" t="str">
        <f>INDEX('VBA code_permu_wo_repettn'!$AA$3:$AF$6,COUNTIF('Profile-matrices_Condorcet'!$B$2:$B1018,'Profile-matrices_Condorcet'!$B1018),MATCH(INDEX('numeric possibilities'!E$3:E$1298,VLOOKUP($B1018,'numeric possibilities'!$C$3:$G$1298,1)),'VBA code_permu_wo_repettn'!$AA$2:$AF$2))</f>
        <v>B</v>
      </c>
      <c r="E1018" t="str">
        <f>INDEX('VBA code_permu_wo_repettn'!$AH$3:$AM$6,COUNTIF('Profile-matrices_Condorcet'!$B$2:$B1018,'Profile-matrices_Condorcet'!$B1018),MATCH(INDEX('numeric possibilities'!F$3:F$1298,VLOOKUP($B1018,'numeric possibilities'!$C$3:$G$1298,1)),'VBA code_permu_wo_repettn'!$AH$2:$AM$2))</f>
        <v>C</v>
      </c>
      <c r="F1018" t="str">
        <f>INDEX('VBA code_permu_wo_repettn'!$AO$3:$AT$6,COUNTIF('Profile-matrices_Condorcet'!$B$2:$B1018,'Profile-matrices_Condorcet'!$B1018),MATCH(INDEX('numeric possibilities'!G$3:G$1298,VLOOKUP($B1018,'numeric possibilities'!$C$3:$G$1298,1)),'VBA code_permu_wo_repettn'!$AO$2:$AT$2))</f>
        <v>D</v>
      </c>
      <c r="H1018" t="s">
        <v>14</v>
      </c>
      <c r="I1018" s="3">
        <f>IF(MATCH(I$1,$C1018:$C1021,0)&lt;(MATCH(J$1,$C1018:$C1021,0)),1*a_vote,0)+IF(MATCH(I$1,$D1018:$D1021,0)&lt;MATCH(J$1,$D1018:$D1021,0),1*b_vote,0)+IF(MATCH(I$1,$E1018:$E1021,0)&lt;MATCH(J$1,$E1018:$E1021,0),1*c_vote,0)+IF(MATCH(I$1,$F1018:$F1021,0)&lt;MATCH(J$1,$F1018:$F1021,0),1*d_vote,0)</f>
        <v>0.74</v>
      </c>
      <c r="J1018" s="3">
        <f>IF(MATCH(I$1,$C1018:$C1021,0)&gt;(MATCH(J$1,$C1018:$C1021,0)),1*a_vote,0)+IF(MATCH(I$1,$D1018:$D1021,0)&gt;MATCH(J$1,$D1018:$D1021,0),1*b_vote,0)+IF(MATCH(I$1,$E1018:$E1021,0)&gt;MATCH(J$1,$E1018:$E1021,0),1*c_vote,0)+IF(MATCH(I$1,$F1018:$F1021,0)&gt;MATCH(J$1,$F1018:$F1021,0),1*d_vote,0)</f>
        <v>0.26</v>
      </c>
      <c r="K1018" s="3">
        <f>IF(MATCH($K$1,$C1018:$C1021,0)&lt;(MATCH($L$1,$C1018:$C1021,0)),1*a_vote,0)+IF(MATCH($K$1,$D1018:$D1021,0)&lt;MATCH($L$1,$D1018:$D1021,0),1*b_vote,0)+IF(MATCH($K$1,$E1018:$E1021,0)&lt;MATCH($L$1,$E1018:$E1021,0),1*c_vote,0)+IF(MATCH($K$1,$F1018:$F1021,0)&lt;MATCH($L$1,$F1018:$F1021,0),1*d_vote,0)</f>
        <v>0.75</v>
      </c>
      <c r="L1018" s="3">
        <f>IF(MATCH(K$1,$C1018:$C1021,0)&gt;(MATCH(L$1,$C1018:$C1021,0)),1*a_vote,0)+IF(MATCH(K$1,$D1018:$D1021,0)&gt;MATCH(L$1,$D1018:$D1021,0),1*b_vote,0)+IF(MATCH(K$1,$E1018:$E1021,0)&gt;MATCH(L$1,$E1018:$E1021,0),1*c_vote,0)+IF(MATCH(K$1,$F1018:$F1021,0)&gt;MATCH(L$1,$F1018:$F1021,0),1*d_vote,0)</f>
        <v>0.25</v>
      </c>
      <c r="M1018" s="3">
        <f>IF(MATCH($M$1,$C1018:$C1021,0)&lt;(MATCH($N$1,$C1018:$C1021,0)),1*a_vote,0)+IF(MATCH($M$1,$D1018:$D1021,0)&lt;MATCH($N$1,$D1018:$D1021,0),1*b_vote,0)+IF(MATCH($M$1,$E1018:$E1021,0)&lt;MATCH($N$1,$E1018:$E1021,0),1*c_vote,0)+IF(MATCH($M$1,$F1018:$F1021,0)&lt;MATCH($N$1,$F1018:$F1021,0),1*d_vote,0)</f>
        <v>0.78</v>
      </c>
      <c r="N1018" s="3">
        <f>IF(MATCH(M$1,$C1018:$C1021,0)&gt;(MATCH(N$1,$C1018:$C1021,0)),1*a_vote,0)+IF(MATCH(M$1,$D1018:$D1021,0)&gt;MATCH(N$1,$D1018:$D1021,0),1*b_vote,0)+IF(MATCH(M$1,$E1018:$E1021,0)&gt;MATCH(N$1,$E1018:$E1021,0),1*c_vote,0)+IF(MATCH(M$1,$F1018:$F1021,0)&gt;MATCH(N$1,$F1018:$F1021,0),1*d_vote,0)</f>
        <v>0.21999999999999997</v>
      </c>
      <c r="O1018" s="3">
        <f>IF(MATCH($O$1,$C1018:$C1021,0)&lt;(MATCH($P$1,$C1018:$C1021,0)),1*a_vote,0)+IF(MATCH($O$1,$D1018:$D1021,0)&lt;MATCH($P$1,$D1018:$D1021,0),1*b_vote,0)+IF(MATCH($O$1,$E1018:$E1021,0)&lt;MATCH($P$1,$E1018:$E1021,0),1*c_vote,0)+IF(MATCH($O$1,$F1018:$F1021,0)&lt;MATCH($P$1,$F1018:$F1021,0),1*d_vote,0)</f>
        <v>0.26</v>
      </c>
      <c r="P1018" s="3">
        <f>IF(MATCH(O$1,$C1018:$C1021,0)&gt;(MATCH(P$1,$C1018:$C1021,0)),1*a_vote,0)+IF(MATCH(O$1,$D1018:$D1021,0)&gt;MATCH(P$1,$D1018:$D1021,0),1*b_vote,0)+IF(MATCH(O$1,$E1018:$E1021,0)&gt;MATCH(P$1,$E1018:$E1021,0),1*c_vote,0)+IF(MATCH(O$1,$F1018:$F1021,0)&gt;MATCH(P$1,$F1018:$F1021,0),1*d_vote,0)</f>
        <v>0.74</v>
      </c>
      <c r="Q1018" s="3">
        <f>IF(MATCH($Q$1,$C1018:$C1021,0)&lt;(MATCH($R$1,$C1018:$C1021,0)),1*a_vote,0)+IF(MATCH($Q$1,$D1018:$D1021,0)&lt;MATCH($R$1,$D1018:$D1021,0),1*b_vote,0)+IF(MATCH($Q$1,$E1018:$E1021,0)&lt;MATCH($R$1,$E1018:$E1021,0),1*c_vote,0)+IF(MATCH($Q$1,$F1018:$F1021,0)&lt;MATCH($R$1,$F1018:$F1021,0),1*d_vote,0)</f>
        <v>0.53</v>
      </c>
      <c r="R1018" s="3">
        <f>IF(MATCH(Q$1,$C1018:$C1021,0)&gt;(MATCH(R$1,$C1018:$C1021,0)),1*a_vote,0)+IF(MATCH(Q$1,$D1018:$D1021,0)&gt;MATCH(R$1,$D1018:$D1021,0),1*b_vote,0)+IF(MATCH(Q$1,$E1018:$E1021,0)&gt;MATCH(R$1,$E1018:$E1021,0),1*c_vote,0)+IF(MATCH(Q$1,$F1018:$F1021,0)&gt;MATCH(R$1,$F1018:$F1021,0),1*d_vote,0)</f>
        <v>0.47</v>
      </c>
      <c r="S1018" s="3">
        <f>IF(MATCH($S$1,$C1018:$C1021,0)&lt;(MATCH($T$1,$C1018:$C1021,0)),1*a_vote,0)+IF(MATCH($S$1,$D1018:$D1021,0)&lt;MATCH($T$1,$D1018:$D1021,0),1*b_vote,0)+IF(MATCH($S$1,$E1018:$E1021,0)&lt;MATCH($T$1,$E1018:$E1021,0),1*c_vote,0)+IF(MATCH($S$1,$F1018:$F1021,0)&lt;MATCH($T$1,$F1018:$F1021,0),1*d_vote,0)</f>
        <v>0.78</v>
      </c>
      <c r="T1018" s="3">
        <f>IF(MATCH(S$1,$C1018:$C1021,0)&gt;(MATCH(T$1,$C1018:$C1021,0)),1*a_vote,0)+IF(MATCH(S$1,$D1018:$D1021,0)&gt;MATCH(T$1,$D1018:$D1021,0),1*b_vote,0)+IF(MATCH(S$1,$E1018:$E1021,0)&gt;MATCH(T$1,$E1018:$E1021,0),1*c_vote,0)+IF(MATCH(S$1,$F1018:$F1021,0)&gt;MATCH(T$1,$F1018:$F1021,0),1*d_vote,0)</f>
        <v>0.21999999999999997</v>
      </c>
    </row>
    <row r="1019" spans="1:20" x14ac:dyDescent="0.25">
      <c r="A1019">
        <f t="shared" si="32"/>
        <v>1018</v>
      </c>
      <c r="B1019">
        <f t="shared" si="33"/>
        <v>255</v>
      </c>
      <c r="C1019" t="str">
        <f>INDEX('VBA code_permu_wo_repettn'!$T$3:$Y$6,COUNTIF('Profile-matrices_Condorcet'!$B$2:$B1019,'Profile-matrices_Condorcet'!$B1019),MATCH(INDEX('numeric possibilities'!D$3:D$1298,VLOOKUP($B1019,'numeric possibilities'!$C$3:$G$1298,1)),'VBA code_permu_wo_repettn'!$T$2:$Y$2))</f>
        <v>C</v>
      </c>
      <c r="D1019" t="str">
        <f>INDEX('VBA code_permu_wo_repettn'!$AA$3:$AF$6,COUNTIF('Profile-matrices_Condorcet'!$B$2:$B1019,'Profile-matrices_Condorcet'!$B1019),MATCH(INDEX('numeric possibilities'!E$3:E$1298,VLOOKUP($B1019,'numeric possibilities'!$C$3:$G$1298,1)),'VBA code_permu_wo_repettn'!$AA$2:$AF$2))</f>
        <v>A</v>
      </c>
      <c r="E1019" t="str">
        <f>INDEX('VBA code_permu_wo_repettn'!$AH$3:$AM$6,COUNTIF('Profile-matrices_Condorcet'!$B$2:$B1019,'Profile-matrices_Condorcet'!$B1019),MATCH(INDEX('numeric possibilities'!F$3:F$1298,VLOOKUP($B1019,'numeric possibilities'!$C$3:$G$1298,1)),'VBA code_permu_wo_repettn'!$AH$2:$AM$2))</f>
        <v>A</v>
      </c>
      <c r="F1019" t="str">
        <f>INDEX('VBA code_permu_wo_repettn'!$AO$3:$AT$6,COUNTIF('Profile-matrices_Condorcet'!$B$2:$B1019,'Profile-matrices_Condorcet'!$B1019),MATCH(INDEX('numeric possibilities'!G$3:G$1298,VLOOKUP($B1019,'numeric possibilities'!$C$3:$G$1298,1)),'VBA code_permu_wo_repettn'!$AO$2:$AT$2))</f>
        <v>A</v>
      </c>
      <c r="H1019" t="s">
        <v>15</v>
      </c>
      <c r="I1019" t="str">
        <f>IF(I1018&gt;J1018,$I$1,IF(I1018&lt;J1018,$J$1,0))</f>
        <v>A</v>
      </c>
      <c r="K1019" t="str">
        <f>IF(K1018&gt;L1018,$K$1,IF(K1018&lt;L1018,$L$1,0))</f>
        <v>A</v>
      </c>
      <c r="M1019" t="str">
        <f>IF(M1018&gt;N1018,$M$1,IF(M1018&lt;N1018,$N$1,0))</f>
        <v>A</v>
      </c>
      <c r="O1019" t="str">
        <f>IF(O1018&gt;P1018,$O$1,IF(O1018&lt;P1018,$P$1,0))</f>
        <v>C</v>
      </c>
      <c r="Q1019" t="str">
        <f>IF(Q1018&gt;R1018,$Q$1,IF(Q1018&lt;R1018,$R$1,0))</f>
        <v>B</v>
      </c>
      <c r="S1019" t="str">
        <f>IF(S1018&gt;T1018,$S$1,IF(S1018&lt;T1018,$T$1,0))</f>
        <v>C</v>
      </c>
    </row>
    <row r="1020" spans="1:20" x14ac:dyDescent="0.25">
      <c r="A1020">
        <f t="shared" si="32"/>
        <v>1019</v>
      </c>
      <c r="B1020">
        <f t="shared" si="33"/>
        <v>255</v>
      </c>
      <c r="C1020" t="str">
        <f>INDEX('VBA code_permu_wo_repettn'!$T$3:$Y$6,COUNTIF('Profile-matrices_Condorcet'!$B$2:$B1020,'Profile-matrices_Condorcet'!$B1020),MATCH(INDEX('numeric possibilities'!D$3:D$1298,VLOOKUP($B1020,'numeric possibilities'!$C$3:$G$1298,1)),'VBA code_permu_wo_repettn'!$T$2:$Y$2))</f>
        <v>B</v>
      </c>
      <c r="D1020" t="str">
        <f>INDEX('VBA code_permu_wo_repettn'!$AA$3:$AF$6,COUNTIF('Profile-matrices_Condorcet'!$B$2:$B1020,'Profile-matrices_Condorcet'!$B1020),MATCH(INDEX('numeric possibilities'!E$3:E$1298,VLOOKUP($B1020,'numeric possibilities'!$C$3:$G$1298,1)),'VBA code_permu_wo_repettn'!$AA$2:$AF$2))</f>
        <v>C</v>
      </c>
      <c r="E1020" t="str">
        <f>INDEX('VBA code_permu_wo_repettn'!$AH$3:$AM$6,COUNTIF('Profile-matrices_Condorcet'!$B$2:$B1020,'Profile-matrices_Condorcet'!$B1020),MATCH(INDEX('numeric possibilities'!F$3:F$1298,VLOOKUP($B1020,'numeric possibilities'!$C$3:$G$1298,1)),'VBA code_permu_wo_repettn'!$AH$2:$AM$2))</f>
        <v>D</v>
      </c>
      <c r="F1020" t="str">
        <f>INDEX('VBA code_permu_wo_repettn'!$AO$3:$AT$6,COUNTIF('Profile-matrices_Condorcet'!$B$2:$B1020,'Profile-matrices_Condorcet'!$B1020),MATCH(INDEX('numeric possibilities'!G$3:G$1298,VLOOKUP($B1020,'numeric possibilities'!$C$3:$G$1298,1)),'VBA code_permu_wo_repettn'!$AO$2:$AT$2))</f>
        <v>C</v>
      </c>
      <c r="I1020" t="s">
        <v>0</v>
      </c>
      <c r="J1020" t="s">
        <v>1</v>
      </c>
      <c r="K1020" t="s">
        <v>2</v>
      </c>
      <c r="L1020" t="s">
        <v>3</v>
      </c>
    </row>
    <row r="1021" spans="1:20" x14ac:dyDescent="0.25">
      <c r="A1021">
        <f t="shared" si="32"/>
        <v>1020</v>
      </c>
      <c r="B1021">
        <f t="shared" si="33"/>
        <v>255</v>
      </c>
      <c r="C1021" t="str">
        <f>INDEX('VBA code_permu_wo_repettn'!$T$3:$Y$6,COUNTIF('Profile-matrices_Condorcet'!$B$2:$B1021,'Profile-matrices_Condorcet'!$B1021),MATCH(INDEX('numeric possibilities'!D$3:D$1298,VLOOKUP($B1021,'numeric possibilities'!$C$3:$G$1298,1)),'VBA code_permu_wo_repettn'!$T$2:$Y$2))</f>
        <v>D</v>
      </c>
      <c r="D1021" t="str">
        <f>INDEX('VBA code_permu_wo_repettn'!$AA$3:$AF$6,COUNTIF('Profile-matrices_Condorcet'!$B$2:$B1021,'Profile-matrices_Condorcet'!$B1021),MATCH(INDEX('numeric possibilities'!E$3:E$1298,VLOOKUP($B1021,'numeric possibilities'!$C$3:$G$1298,1)),'VBA code_permu_wo_repettn'!$AA$2:$AF$2))</f>
        <v>D</v>
      </c>
      <c r="E1021" t="str">
        <f>INDEX('VBA code_permu_wo_repettn'!$AH$3:$AM$6,COUNTIF('Profile-matrices_Condorcet'!$B$2:$B1021,'Profile-matrices_Condorcet'!$B1021),MATCH(INDEX('numeric possibilities'!F$3:F$1298,VLOOKUP($B1021,'numeric possibilities'!$C$3:$G$1298,1)),'VBA code_permu_wo_repettn'!$AH$2:$AM$2))</f>
        <v>B</v>
      </c>
      <c r="F1021" t="str">
        <f>INDEX('VBA code_permu_wo_repettn'!$AO$3:$AT$6,COUNTIF('Profile-matrices_Condorcet'!$B$2:$B1021,'Profile-matrices_Condorcet'!$B1021),MATCH(INDEX('numeric possibilities'!G$3:G$1298,VLOOKUP($B1021,'numeric possibilities'!$C$3:$G$1298,1)),'VBA code_permu_wo_repettn'!$AO$2:$AT$2))</f>
        <v>B</v>
      </c>
      <c r="G1021" t="str">
        <f>IF(MAX(I1021:L1021)&gt;='numeric possibilities'!$B$4/2,INDEX('Profile-matrices_Condorcet'!I1020:L1020,1,MATCH(MAX('Profile-matrices_Condorcet'!I1021:L1021),'Profile-matrices_Condorcet'!I1021:L1021,0)),"NCW")</f>
        <v>A</v>
      </c>
      <c r="H1021" t="s">
        <v>13</v>
      </c>
      <c r="I1021" s="3">
        <f>COUNTIF($I1019:$S1019,I1020)</f>
        <v>3</v>
      </c>
      <c r="J1021" s="3">
        <f>COUNTIF($I1019:$S1019,J1020)</f>
        <v>1</v>
      </c>
      <c r="K1021" s="3">
        <f>COUNTIF($I1019:$S1019,K1020)</f>
        <v>2</v>
      </c>
      <c r="L1021" s="3">
        <f>COUNTIF($I1019:$S1019,L1020)</f>
        <v>0</v>
      </c>
    </row>
    <row r="1022" spans="1:20" x14ac:dyDescent="0.25">
      <c r="A1022">
        <f t="shared" si="32"/>
        <v>1021</v>
      </c>
      <c r="B1022">
        <f t="shared" si="33"/>
        <v>256</v>
      </c>
      <c r="C1022" t="str">
        <f>INDEX('VBA code_permu_wo_repettn'!$T$3:$Y$6,COUNTIF('Profile-matrices_Condorcet'!$B$2:$B1022,'Profile-matrices_Condorcet'!$B1022),MATCH(INDEX('numeric possibilities'!D$3:D$1298,VLOOKUP($B1022,'numeric possibilities'!$C$3:$G$1298,1)),'VBA code_permu_wo_repettn'!$T$2:$Y$2))</f>
        <v>A</v>
      </c>
      <c r="D1022" t="str">
        <f>INDEX('VBA code_permu_wo_repettn'!$AA$3:$AF$6,COUNTIF('Profile-matrices_Condorcet'!$B$2:$B1022,'Profile-matrices_Condorcet'!$B1022),MATCH(INDEX('numeric possibilities'!E$3:E$1298,VLOOKUP($B1022,'numeric possibilities'!$C$3:$G$1298,1)),'VBA code_permu_wo_repettn'!$AA$2:$AF$2))</f>
        <v>B</v>
      </c>
      <c r="E1022" t="str">
        <f>INDEX('VBA code_permu_wo_repettn'!$AH$3:$AM$6,COUNTIF('Profile-matrices_Condorcet'!$B$2:$B1022,'Profile-matrices_Condorcet'!$B1022),MATCH(INDEX('numeric possibilities'!F$3:F$1298,VLOOKUP($B1022,'numeric possibilities'!$C$3:$G$1298,1)),'VBA code_permu_wo_repettn'!$AH$2:$AM$2))</f>
        <v>C</v>
      </c>
      <c r="F1022" t="str">
        <f>INDEX('VBA code_permu_wo_repettn'!$AO$3:$AT$6,COUNTIF('Profile-matrices_Condorcet'!$B$2:$B1022,'Profile-matrices_Condorcet'!$B1022),MATCH(INDEX('numeric possibilities'!G$3:G$1298,VLOOKUP($B1022,'numeric possibilities'!$C$3:$G$1298,1)),'VBA code_permu_wo_repettn'!$AO$2:$AT$2))</f>
        <v>D</v>
      </c>
      <c r="H1022" t="s">
        <v>14</v>
      </c>
      <c r="I1022" s="3">
        <f>IF(MATCH(I$1,$C1022:$C1025,0)&lt;(MATCH(J$1,$C1022:$C1025,0)),1*a_vote,0)+IF(MATCH(I$1,$D1022:$D1025,0)&lt;MATCH(J$1,$D1022:$D1025,0),1*b_vote,0)+IF(MATCH(I$1,$E1022:$E1025,0)&lt;MATCH(J$1,$E1022:$E1025,0),1*c_vote,0)+IF(MATCH(I$1,$F1022:$F1025,0)&lt;MATCH(J$1,$F1022:$F1025,0),1*d_vote,0)</f>
        <v>0.74</v>
      </c>
      <c r="J1022" s="3">
        <f>IF(MATCH(I$1,$C1022:$C1025,0)&gt;(MATCH(J$1,$C1022:$C1025,0)),1*a_vote,0)+IF(MATCH(I$1,$D1022:$D1025,0)&gt;MATCH(J$1,$D1022:$D1025,0),1*b_vote,0)+IF(MATCH(I$1,$E1022:$E1025,0)&gt;MATCH(J$1,$E1022:$E1025,0),1*c_vote,0)+IF(MATCH(I$1,$F1022:$F1025,0)&gt;MATCH(J$1,$F1022:$F1025,0),1*d_vote,0)</f>
        <v>0.26</v>
      </c>
      <c r="K1022" s="3">
        <f>IF(MATCH($K$1,$C1022:$C1025,0)&lt;(MATCH($L$1,$C1022:$C1025,0)),1*a_vote,0)+IF(MATCH($K$1,$D1022:$D1025,0)&lt;MATCH($L$1,$D1022:$D1025,0),1*b_vote,0)+IF(MATCH($K$1,$E1022:$E1025,0)&lt;MATCH($L$1,$E1022:$E1025,0),1*c_vote,0)+IF(MATCH($K$1,$F1022:$F1025,0)&lt;MATCH($L$1,$F1022:$F1025,0),1*d_vote,0)</f>
        <v>0.75</v>
      </c>
      <c r="L1022" s="3">
        <f>IF(MATCH(K$1,$C1022:$C1025,0)&gt;(MATCH(L$1,$C1022:$C1025,0)),1*a_vote,0)+IF(MATCH(K$1,$D1022:$D1025,0)&gt;MATCH(L$1,$D1022:$D1025,0),1*b_vote,0)+IF(MATCH(K$1,$E1022:$E1025,0)&gt;MATCH(L$1,$E1022:$E1025,0),1*c_vote,0)+IF(MATCH(K$1,$F1022:$F1025,0)&gt;MATCH(L$1,$F1022:$F1025,0),1*d_vote,0)</f>
        <v>0.25</v>
      </c>
      <c r="M1022" s="3">
        <f>IF(MATCH($M$1,$C1022:$C1025,0)&lt;(MATCH($N$1,$C1022:$C1025,0)),1*a_vote,0)+IF(MATCH($M$1,$D1022:$D1025,0)&lt;MATCH($N$1,$D1022:$D1025,0),1*b_vote,0)+IF(MATCH($M$1,$E1022:$E1025,0)&lt;MATCH($N$1,$E1022:$E1025,0),1*c_vote,0)+IF(MATCH($M$1,$F1022:$F1025,0)&lt;MATCH($N$1,$F1022:$F1025,0),1*d_vote,0)</f>
        <v>0.78</v>
      </c>
      <c r="N1022" s="3">
        <f>IF(MATCH(M$1,$C1022:$C1025,0)&gt;(MATCH(N$1,$C1022:$C1025,0)),1*a_vote,0)+IF(MATCH(M$1,$D1022:$D1025,0)&gt;MATCH(N$1,$D1022:$D1025,0),1*b_vote,0)+IF(MATCH(M$1,$E1022:$E1025,0)&gt;MATCH(N$1,$E1022:$E1025,0),1*c_vote,0)+IF(MATCH(M$1,$F1022:$F1025,0)&gt;MATCH(N$1,$F1022:$F1025,0),1*d_vote,0)</f>
        <v>0.21999999999999997</v>
      </c>
      <c r="O1022" s="3">
        <f>IF(MATCH($O$1,$C1022:$C1025,0)&lt;(MATCH($P$1,$C1022:$C1025,0)),1*a_vote,0)+IF(MATCH($O$1,$D1022:$D1025,0)&lt;MATCH($P$1,$D1022:$D1025,0),1*b_vote,0)+IF(MATCH($O$1,$E1022:$E1025,0)&lt;MATCH($P$1,$E1022:$E1025,0),1*c_vote,0)+IF(MATCH($O$1,$F1022:$F1025,0)&lt;MATCH($P$1,$F1022:$F1025,0),1*d_vote,0)</f>
        <v>0.26</v>
      </c>
      <c r="P1022" s="3">
        <f>IF(MATCH(O$1,$C1022:$C1025,0)&gt;(MATCH(P$1,$C1022:$C1025,0)),1*a_vote,0)+IF(MATCH(O$1,$D1022:$D1025,0)&gt;MATCH(P$1,$D1022:$D1025,0),1*b_vote,0)+IF(MATCH(O$1,$E1022:$E1025,0)&gt;MATCH(P$1,$E1022:$E1025,0),1*c_vote,0)+IF(MATCH(O$1,$F1022:$F1025,0)&gt;MATCH(P$1,$F1022:$F1025,0),1*d_vote,0)</f>
        <v>0.74</v>
      </c>
      <c r="Q1022" s="3">
        <f>IF(MATCH($Q$1,$C1022:$C1025,0)&lt;(MATCH($R$1,$C1022:$C1025,0)),1*a_vote,0)+IF(MATCH($Q$1,$D1022:$D1025,0)&lt;MATCH($R$1,$D1022:$D1025,0),1*b_vote,0)+IF(MATCH($Q$1,$E1022:$E1025,0)&lt;MATCH($R$1,$E1022:$E1025,0),1*c_vote,0)+IF(MATCH($Q$1,$F1022:$F1025,0)&lt;MATCH($R$1,$F1022:$F1025,0),1*d_vote,0)</f>
        <v>0.26</v>
      </c>
      <c r="R1022" s="3">
        <f>IF(MATCH(Q$1,$C1022:$C1025,0)&gt;(MATCH(R$1,$C1022:$C1025,0)),1*a_vote,0)+IF(MATCH(Q$1,$D1022:$D1025,0)&gt;MATCH(R$1,$D1022:$D1025,0),1*b_vote,0)+IF(MATCH(Q$1,$E1022:$E1025,0)&gt;MATCH(R$1,$E1022:$E1025,0),1*c_vote,0)+IF(MATCH(Q$1,$F1022:$F1025,0)&gt;MATCH(R$1,$F1022:$F1025,0),1*d_vote,0)</f>
        <v>0.74</v>
      </c>
      <c r="S1022" s="3">
        <f>IF(MATCH($S$1,$C1022:$C1025,0)&lt;(MATCH($T$1,$C1022:$C1025,0)),1*a_vote,0)+IF(MATCH($S$1,$D1022:$D1025,0)&lt;MATCH($T$1,$D1022:$D1025,0),1*b_vote,0)+IF(MATCH($S$1,$E1022:$E1025,0)&lt;MATCH($T$1,$E1022:$E1025,0),1*c_vote,0)+IF(MATCH($S$1,$F1022:$F1025,0)&lt;MATCH($T$1,$F1022:$F1025,0),1*d_vote,0)</f>
        <v>0.78</v>
      </c>
      <c r="T1022" s="3">
        <f>IF(MATCH(S$1,$C1022:$C1025,0)&gt;(MATCH(T$1,$C1022:$C1025,0)),1*a_vote,0)+IF(MATCH(S$1,$D1022:$D1025,0)&gt;MATCH(T$1,$D1022:$D1025,0),1*b_vote,0)+IF(MATCH(S$1,$E1022:$E1025,0)&gt;MATCH(T$1,$E1022:$E1025,0),1*c_vote,0)+IF(MATCH(S$1,$F1022:$F1025,0)&gt;MATCH(T$1,$F1022:$F1025,0),1*d_vote,0)</f>
        <v>0.21999999999999997</v>
      </c>
    </row>
    <row r="1023" spans="1:20" x14ac:dyDescent="0.25">
      <c r="A1023">
        <f t="shared" si="32"/>
        <v>1022</v>
      </c>
      <c r="B1023">
        <f t="shared" si="33"/>
        <v>256</v>
      </c>
      <c r="C1023" t="str">
        <f>INDEX('VBA code_permu_wo_repettn'!$T$3:$Y$6,COUNTIF('Profile-matrices_Condorcet'!$B$2:$B1023,'Profile-matrices_Condorcet'!$B1023),MATCH(INDEX('numeric possibilities'!D$3:D$1298,VLOOKUP($B1023,'numeric possibilities'!$C$3:$G$1298,1)),'VBA code_permu_wo_repettn'!$T$2:$Y$2))</f>
        <v>C</v>
      </c>
      <c r="D1023" t="str">
        <f>INDEX('VBA code_permu_wo_repettn'!$AA$3:$AF$6,COUNTIF('Profile-matrices_Condorcet'!$B$2:$B1023,'Profile-matrices_Condorcet'!$B1023),MATCH(INDEX('numeric possibilities'!E$3:E$1298,VLOOKUP($B1023,'numeric possibilities'!$C$3:$G$1298,1)),'VBA code_permu_wo_repettn'!$AA$2:$AF$2))</f>
        <v>A</v>
      </c>
      <c r="E1023" t="str">
        <f>INDEX('VBA code_permu_wo_repettn'!$AH$3:$AM$6,COUNTIF('Profile-matrices_Condorcet'!$B$2:$B1023,'Profile-matrices_Condorcet'!$B1023),MATCH(INDEX('numeric possibilities'!F$3:F$1298,VLOOKUP($B1023,'numeric possibilities'!$C$3:$G$1298,1)),'VBA code_permu_wo_repettn'!$AH$2:$AM$2))</f>
        <v>A</v>
      </c>
      <c r="F1023" t="str">
        <f>INDEX('VBA code_permu_wo_repettn'!$AO$3:$AT$6,COUNTIF('Profile-matrices_Condorcet'!$B$2:$B1023,'Profile-matrices_Condorcet'!$B1023),MATCH(INDEX('numeric possibilities'!G$3:G$1298,VLOOKUP($B1023,'numeric possibilities'!$C$3:$G$1298,1)),'VBA code_permu_wo_repettn'!$AO$2:$AT$2))</f>
        <v>A</v>
      </c>
      <c r="H1023" t="s">
        <v>15</v>
      </c>
      <c r="I1023" t="str">
        <f>IF(I1022&gt;J1022,$I$1,IF(I1022&lt;J1022,$J$1,0))</f>
        <v>A</v>
      </c>
      <c r="K1023" t="str">
        <f>IF(K1022&gt;L1022,$K$1,IF(K1022&lt;L1022,$L$1,0))</f>
        <v>A</v>
      </c>
      <c r="M1023" t="str">
        <f>IF(M1022&gt;N1022,$M$1,IF(M1022&lt;N1022,$N$1,0))</f>
        <v>A</v>
      </c>
      <c r="O1023" t="str">
        <f>IF(O1022&gt;P1022,$O$1,IF(O1022&lt;P1022,$P$1,0))</f>
        <v>C</v>
      </c>
      <c r="Q1023" t="str">
        <f>IF(Q1022&gt;R1022,$Q$1,IF(Q1022&lt;R1022,$R$1,0))</f>
        <v>D</v>
      </c>
      <c r="S1023" t="str">
        <f>IF(S1022&gt;T1022,$S$1,IF(S1022&lt;T1022,$T$1,0))</f>
        <v>C</v>
      </c>
    </row>
    <row r="1024" spans="1:20" x14ac:dyDescent="0.25">
      <c r="A1024">
        <f t="shared" si="32"/>
        <v>1023</v>
      </c>
      <c r="B1024">
        <f t="shared" si="33"/>
        <v>256</v>
      </c>
      <c r="C1024" t="str">
        <f>INDEX('VBA code_permu_wo_repettn'!$T$3:$Y$6,COUNTIF('Profile-matrices_Condorcet'!$B$2:$B1024,'Profile-matrices_Condorcet'!$B1024),MATCH(INDEX('numeric possibilities'!D$3:D$1298,VLOOKUP($B1024,'numeric possibilities'!$C$3:$G$1298,1)),'VBA code_permu_wo_repettn'!$T$2:$Y$2))</f>
        <v>D</v>
      </c>
      <c r="D1024" t="str">
        <f>INDEX('VBA code_permu_wo_repettn'!$AA$3:$AF$6,COUNTIF('Profile-matrices_Condorcet'!$B$2:$B1024,'Profile-matrices_Condorcet'!$B1024),MATCH(INDEX('numeric possibilities'!E$3:E$1298,VLOOKUP($B1024,'numeric possibilities'!$C$3:$G$1298,1)),'VBA code_permu_wo_repettn'!$AA$2:$AF$2))</f>
        <v>C</v>
      </c>
      <c r="E1024" t="str">
        <f>INDEX('VBA code_permu_wo_repettn'!$AH$3:$AM$6,COUNTIF('Profile-matrices_Condorcet'!$B$2:$B1024,'Profile-matrices_Condorcet'!$B1024),MATCH(INDEX('numeric possibilities'!F$3:F$1298,VLOOKUP($B1024,'numeric possibilities'!$C$3:$G$1298,1)),'VBA code_permu_wo_repettn'!$AH$2:$AM$2))</f>
        <v>D</v>
      </c>
      <c r="F1024" t="str">
        <f>INDEX('VBA code_permu_wo_repettn'!$AO$3:$AT$6,COUNTIF('Profile-matrices_Condorcet'!$B$2:$B1024,'Profile-matrices_Condorcet'!$B1024),MATCH(INDEX('numeric possibilities'!G$3:G$1298,VLOOKUP($B1024,'numeric possibilities'!$C$3:$G$1298,1)),'VBA code_permu_wo_repettn'!$AO$2:$AT$2))</f>
        <v>C</v>
      </c>
      <c r="I1024" t="s">
        <v>0</v>
      </c>
      <c r="J1024" t="s">
        <v>1</v>
      </c>
      <c r="K1024" t="s">
        <v>2</v>
      </c>
      <c r="L1024" t="s">
        <v>3</v>
      </c>
    </row>
    <row r="1025" spans="1:20" x14ac:dyDescent="0.25">
      <c r="A1025">
        <f t="shared" si="32"/>
        <v>1024</v>
      </c>
      <c r="B1025">
        <f t="shared" si="33"/>
        <v>256</v>
      </c>
      <c r="C1025" t="str">
        <f>INDEX('VBA code_permu_wo_repettn'!$T$3:$Y$6,COUNTIF('Profile-matrices_Condorcet'!$B$2:$B1025,'Profile-matrices_Condorcet'!$B1025),MATCH(INDEX('numeric possibilities'!D$3:D$1298,VLOOKUP($B1025,'numeric possibilities'!$C$3:$G$1298,1)),'VBA code_permu_wo_repettn'!$T$2:$Y$2))</f>
        <v>B</v>
      </c>
      <c r="D1025" t="str">
        <f>INDEX('VBA code_permu_wo_repettn'!$AA$3:$AF$6,COUNTIF('Profile-matrices_Condorcet'!$B$2:$B1025,'Profile-matrices_Condorcet'!$B1025),MATCH(INDEX('numeric possibilities'!E$3:E$1298,VLOOKUP($B1025,'numeric possibilities'!$C$3:$G$1298,1)),'VBA code_permu_wo_repettn'!$AA$2:$AF$2))</f>
        <v>D</v>
      </c>
      <c r="E1025" t="str">
        <f>INDEX('VBA code_permu_wo_repettn'!$AH$3:$AM$6,COUNTIF('Profile-matrices_Condorcet'!$B$2:$B1025,'Profile-matrices_Condorcet'!$B1025),MATCH(INDEX('numeric possibilities'!F$3:F$1298,VLOOKUP($B1025,'numeric possibilities'!$C$3:$G$1298,1)),'VBA code_permu_wo_repettn'!$AH$2:$AM$2))</f>
        <v>B</v>
      </c>
      <c r="F1025" t="str">
        <f>INDEX('VBA code_permu_wo_repettn'!$AO$3:$AT$6,COUNTIF('Profile-matrices_Condorcet'!$B$2:$B1025,'Profile-matrices_Condorcet'!$B1025),MATCH(INDEX('numeric possibilities'!G$3:G$1298,VLOOKUP($B1025,'numeric possibilities'!$C$3:$G$1298,1)),'VBA code_permu_wo_repettn'!$AO$2:$AT$2))</f>
        <v>B</v>
      </c>
      <c r="G1025" t="str">
        <f>IF(MAX(I1025:L1025)&gt;='numeric possibilities'!$B$4/2,INDEX('Profile-matrices_Condorcet'!I1024:L1024,1,MATCH(MAX('Profile-matrices_Condorcet'!I1025:L1025),'Profile-matrices_Condorcet'!I1025:L1025,0)),"NCW")</f>
        <v>A</v>
      </c>
      <c r="H1025" t="s">
        <v>13</v>
      </c>
      <c r="I1025" s="3">
        <f>COUNTIF($I1023:$S1023,I1024)</f>
        <v>3</v>
      </c>
      <c r="J1025" s="3">
        <f>COUNTIF($I1023:$S1023,J1024)</f>
        <v>0</v>
      </c>
      <c r="K1025" s="3">
        <f>COUNTIF($I1023:$S1023,K1024)</f>
        <v>2</v>
      </c>
      <c r="L1025" s="3">
        <f>COUNTIF($I1023:$S1023,L1024)</f>
        <v>1</v>
      </c>
    </row>
    <row r="1026" spans="1:20" x14ac:dyDescent="0.25">
      <c r="A1026">
        <f t="shared" si="32"/>
        <v>1025</v>
      </c>
      <c r="B1026">
        <f t="shared" si="33"/>
        <v>257</v>
      </c>
      <c r="C1026" t="str">
        <f>INDEX('VBA code_permu_wo_repettn'!$T$3:$Y$6,COUNTIF('Profile-matrices_Condorcet'!$B$2:$B1026,'Profile-matrices_Condorcet'!$B1026),MATCH(INDEX('numeric possibilities'!D$3:D$1298,VLOOKUP($B1026,'numeric possibilities'!$C$3:$G$1298,1)),'VBA code_permu_wo_repettn'!$T$2:$Y$2))</f>
        <v>A</v>
      </c>
      <c r="D1026" t="str">
        <f>INDEX('VBA code_permu_wo_repettn'!$AA$3:$AF$6,COUNTIF('Profile-matrices_Condorcet'!$B$2:$B1026,'Profile-matrices_Condorcet'!$B1026),MATCH(INDEX('numeric possibilities'!E$3:E$1298,VLOOKUP($B1026,'numeric possibilities'!$C$3:$G$1298,1)),'VBA code_permu_wo_repettn'!$AA$2:$AF$2))</f>
        <v>B</v>
      </c>
      <c r="E1026" t="str">
        <f>INDEX('VBA code_permu_wo_repettn'!$AH$3:$AM$6,COUNTIF('Profile-matrices_Condorcet'!$B$2:$B1026,'Profile-matrices_Condorcet'!$B1026),MATCH(INDEX('numeric possibilities'!F$3:F$1298,VLOOKUP($B1026,'numeric possibilities'!$C$3:$G$1298,1)),'VBA code_permu_wo_repettn'!$AH$2:$AM$2))</f>
        <v>C</v>
      </c>
      <c r="F1026" t="str">
        <f>INDEX('VBA code_permu_wo_repettn'!$AO$3:$AT$6,COUNTIF('Profile-matrices_Condorcet'!$B$2:$B1026,'Profile-matrices_Condorcet'!$B1026),MATCH(INDEX('numeric possibilities'!G$3:G$1298,VLOOKUP($B1026,'numeric possibilities'!$C$3:$G$1298,1)),'VBA code_permu_wo_repettn'!$AO$2:$AT$2))</f>
        <v>D</v>
      </c>
      <c r="H1026" t="s">
        <v>14</v>
      </c>
      <c r="I1026" s="3">
        <f>IF(MATCH(I$1,$C1026:$C1029,0)&lt;(MATCH(J$1,$C1026:$C1029,0)),1*a_vote,0)+IF(MATCH(I$1,$D1026:$D1029,0)&lt;MATCH(J$1,$D1026:$D1029,0),1*b_vote,0)+IF(MATCH(I$1,$E1026:$E1029,0)&lt;MATCH(J$1,$E1026:$E1029,0),1*c_vote,0)+IF(MATCH(I$1,$F1026:$F1029,0)&lt;MATCH(J$1,$F1026:$F1029,0),1*d_vote,0)</f>
        <v>0.74</v>
      </c>
      <c r="J1026" s="3">
        <f>IF(MATCH(I$1,$C1026:$C1029,0)&gt;(MATCH(J$1,$C1026:$C1029,0)),1*a_vote,0)+IF(MATCH(I$1,$D1026:$D1029,0)&gt;MATCH(J$1,$D1026:$D1029,0),1*b_vote,0)+IF(MATCH(I$1,$E1026:$E1029,0)&gt;MATCH(J$1,$E1026:$E1029,0),1*c_vote,0)+IF(MATCH(I$1,$F1026:$F1029,0)&gt;MATCH(J$1,$F1026:$F1029,0),1*d_vote,0)</f>
        <v>0.26</v>
      </c>
      <c r="K1026" s="3">
        <f>IF(MATCH($K$1,$C1026:$C1029,0)&lt;(MATCH($L$1,$C1026:$C1029,0)),1*a_vote,0)+IF(MATCH($K$1,$D1026:$D1029,0)&lt;MATCH($L$1,$D1026:$D1029,0),1*b_vote,0)+IF(MATCH($K$1,$E1026:$E1029,0)&lt;MATCH($L$1,$E1026:$E1029,0),1*c_vote,0)+IF(MATCH($K$1,$F1026:$F1029,0)&lt;MATCH($L$1,$F1026:$F1029,0),1*d_vote,0)</f>
        <v>0.75</v>
      </c>
      <c r="L1026" s="3">
        <f>IF(MATCH(K$1,$C1026:$C1029,0)&gt;(MATCH(L$1,$C1026:$C1029,0)),1*a_vote,0)+IF(MATCH(K$1,$D1026:$D1029,0)&gt;MATCH(L$1,$D1026:$D1029,0),1*b_vote,0)+IF(MATCH(K$1,$E1026:$E1029,0)&gt;MATCH(L$1,$E1026:$E1029,0),1*c_vote,0)+IF(MATCH(K$1,$F1026:$F1029,0)&gt;MATCH(L$1,$F1026:$F1029,0),1*d_vote,0)</f>
        <v>0.25</v>
      </c>
      <c r="M1026" s="3">
        <f>IF(MATCH($M$1,$C1026:$C1029,0)&lt;(MATCH($N$1,$C1026:$C1029,0)),1*a_vote,0)+IF(MATCH($M$1,$D1026:$D1029,0)&lt;MATCH($N$1,$D1026:$D1029,0),1*b_vote,0)+IF(MATCH($M$1,$E1026:$E1029,0)&lt;MATCH($N$1,$E1026:$E1029,0),1*c_vote,0)+IF(MATCH($M$1,$F1026:$F1029,0)&lt;MATCH($N$1,$F1026:$F1029,0),1*d_vote,0)</f>
        <v>0.78</v>
      </c>
      <c r="N1026" s="3">
        <f>IF(MATCH(M$1,$C1026:$C1029,0)&gt;(MATCH(N$1,$C1026:$C1029,0)),1*a_vote,0)+IF(MATCH(M$1,$D1026:$D1029,0)&gt;MATCH(N$1,$D1026:$D1029,0),1*b_vote,0)+IF(MATCH(M$1,$E1026:$E1029,0)&gt;MATCH(N$1,$E1026:$E1029,0),1*c_vote,0)+IF(MATCH(M$1,$F1026:$F1029,0)&gt;MATCH(N$1,$F1026:$F1029,0),1*d_vote,0)</f>
        <v>0.21999999999999997</v>
      </c>
      <c r="O1026" s="3">
        <f>IF(MATCH($O$1,$C1026:$C1029,0)&lt;(MATCH($P$1,$C1026:$C1029,0)),1*a_vote,0)+IF(MATCH($O$1,$D1026:$D1029,0)&lt;MATCH($P$1,$D1026:$D1029,0),1*b_vote,0)+IF(MATCH($O$1,$E1026:$E1029,0)&lt;MATCH($P$1,$E1026:$E1029,0),1*c_vote,0)+IF(MATCH($O$1,$F1026:$F1029,0)&lt;MATCH($P$1,$F1026:$F1029,0),1*d_vote,0)</f>
        <v>0.53</v>
      </c>
      <c r="P1026" s="3">
        <f>IF(MATCH(O$1,$C1026:$C1029,0)&gt;(MATCH(P$1,$C1026:$C1029,0)),1*a_vote,0)+IF(MATCH(O$1,$D1026:$D1029,0)&gt;MATCH(P$1,$D1026:$D1029,0),1*b_vote,0)+IF(MATCH(O$1,$E1026:$E1029,0)&gt;MATCH(P$1,$E1026:$E1029,0),1*c_vote,0)+IF(MATCH(O$1,$F1026:$F1029,0)&gt;MATCH(P$1,$F1026:$F1029,0),1*d_vote,0)</f>
        <v>0.47</v>
      </c>
      <c r="Q1026" s="3">
        <f>IF(MATCH($Q$1,$C1026:$C1029,0)&lt;(MATCH($R$1,$C1026:$C1029,0)),1*a_vote,0)+IF(MATCH($Q$1,$D1026:$D1029,0)&lt;MATCH($R$1,$D1026:$D1029,0),1*b_vote,0)+IF(MATCH($Q$1,$E1026:$E1029,0)&lt;MATCH($R$1,$E1026:$E1029,0),1*c_vote,0)+IF(MATCH($Q$1,$F1026:$F1029,0)&lt;MATCH($R$1,$F1026:$F1029,0),1*d_vote,0)</f>
        <v>0.26</v>
      </c>
      <c r="R1026" s="3">
        <f>IF(MATCH(Q$1,$C1026:$C1029,0)&gt;(MATCH(R$1,$C1026:$C1029,0)),1*a_vote,0)+IF(MATCH(Q$1,$D1026:$D1029,0)&gt;MATCH(R$1,$D1026:$D1029,0),1*b_vote,0)+IF(MATCH(Q$1,$E1026:$E1029,0)&gt;MATCH(R$1,$E1026:$E1029,0),1*c_vote,0)+IF(MATCH(Q$1,$F1026:$F1029,0)&gt;MATCH(R$1,$F1026:$F1029,0),1*d_vote,0)</f>
        <v>0.74</v>
      </c>
      <c r="S1026" s="3">
        <f>IF(MATCH($S$1,$C1026:$C1029,0)&lt;(MATCH($T$1,$C1026:$C1029,0)),1*a_vote,0)+IF(MATCH($S$1,$D1026:$D1029,0)&lt;MATCH($T$1,$D1026:$D1029,0),1*b_vote,0)+IF(MATCH($S$1,$E1026:$E1029,0)&lt;MATCH($T$1,$E1026:$E1029,0),1*c_vote,0)+IF(MATCH($S$1,$F1026:$F1029,0)&lt;MATCH($T$1,$F1026:$F1029,0),1*d_vote,0)</f>
        <v>0.51</v>
      </c>
      <c r="T1026" s="3">
        <f>IF(MATCH(S$1,$C1026:$C1029,0)&gt;(MATCH(T$1,$C1026:$C1029,0)),1*a_vote,0)+IF(MATCH(S$1,$D1026:$D1029,0)&gt;MATCH(T$1,$D1026:$D1029,0),1*b_vote,0)+IF(MATCH(S$1,$E1026:$E1029,0)&gt;MATCH(T$1,$E1026:$E1029,0),1*c_vote,0)+IF(MATCH(S$1,$F1026:$F1029,0)&gt;MATCH(T$1,$F1026:$F1029,0),1*d_vote,0)</f>
        <v>0.49</v>
      </c>
    </row>
    <row r="1027" spans="1:20" x14ac:dyDescent="0.25">
      <c r="A1027">
        <f t="shared" si="32"/>
        <v>1026</v>
      </c>
      <c r="B1027">
        <f t="shared" si="33"/>
        <v>257</v>
      </c>
      <c r="C1027" t="str">
        <f>INDEX('VBA code_permu_wo_repettn'!$T$3:$Y$6,COUNTIF('Profile-matrices_Condorcet'!$B$2:$B1027,'Profile-matrices_Condorcet'!$B1027),MATCH(INDEX('numeric possibilities'!D$3:D$1298,VLOOKUP($B1027,'numeric possibilities'!$C$3:$G$1298,1)),'VBA code_permu_wo_repettn'!$T$2:$Y$2))</f>
        <v>D</v>
      </c>
      <c r="D1027" t="str">
        <f>INDEX('VBA code_permu_wo_repettn'!$AA$3:$AF$6,COUNTIF('Profile-matrices_Condorcet'!$B$2:$B1027,'Profile-matrices_Condorcet'!$B1027),MATCH(INDEX('numeric possibilities'!E$3:E$1298,VLOOKUP($B1027,'numeric possibilities'!$C$3:$G$1298,1)),'VBA code_permu_wo_repettn'!$AA$2:$AF$2))</f>
        <v>A</v>
      </c>
      <c r="E1027" t="str">
        <f>INDEX('VBA code_permu_wo_repettn'!$AH$3:$AM$6,COUNTIF('Profile-matrices_Condorcet'!$B$2:$B1027,'Profile-matrices_Condorcet'!$B1027),MATCH(INDEX('numeric possibilities'!F$3:F$1298,VLOOKUP($B1027,'numeric possibilities'!$C$3:$G$1298,1)),'VBA code_permu_wo_repettn'!$AH$2:$AM$2))</f>
        <v>A</v>
      </c>
      <c r="F1027" t="str">
        <f>INDEX('VBA code_permu_wo_repettn'!$AO$3:$AT$6,COUNTIF('Profile-matrices_Condorcet'!$B$2:$B1027,'Profile-matrices_Condorcet'!$B1027),MATCH(INDEX('numeric possibilities'!G$3:G$1298,VLOOKUP($B1027,'numeric possibilities'!$C$3:$G$1298,1)),'VBA code_permu_wo_repettn'!$AO$2:$AT$2))</f>
        <v>A</v>
      </c>
      <c r="H1027" t="s">
        <v>15</v>
      </c>
      <c r="I1027" t="str">
        <f>IF(I1026&gt;J1026,$I$1,IF(I1026&lt;J1026,$J$1,0))</f>
        <v>A</v>
      </c>
      <c r="K1027" t="str">
        <f>IF(K1026&gt;L1026,$K$1,IF(K1026&lt;L1026,$L$1,0))</f>
        <v>A</v>
      </c>
      <c r="M1027" t="str">
        <f>IF(M1026&gt;N1026,$M$1,IF(M1026&lt;N1026,$N$1,0))</f>
        <v>A</v>
      </c>
      <c r="O1027" t="str">
        <f>IF(O1026&gt;P1026,$O$1,IF(O1026&lt;P1026,$P$1,0))</f>
        <v>B</v>
      </c>
      <c r="Q1027" t="str">
        <f>IF(Q1026&gt;R1026,$Q$1,IF(Q1026&lt;R1026,$R$1,0))</f>
        <v>D</v>
      </c>
      <c r="S1027" t="str">
        <f>IF(S1026&gt;T1026,$S$1,IF(S1026&lt;T1026,$T$1,0))</f>
        <v>C</v>
      </c>
    </row>
    <row r="1028" spans="1:20" x14ac:dyDescent="0.25">
      <c r="A1028">
        <f t="shared" si="32"/>
        <v>1027</v>
      </c>
      <c r="B1028">
        <f t="shared" si="33"/>
        <v>257</v>
      </c>
      <c r="C1028" t="str">
        <f>INDEX('VBA code_permu_wo_repettn'!$T$3:$Y$6,COUNTIF('Profile-matrices_Condorcet'!$B$2:$B1028,'Profile-matrices_Condorcet'!$B1028),MATCH(INDEX('numeric possibilities'!D$3:D$1298,VLOOKUP($B1028,'numeric possibilities'!$C$3:$G$1298,1)),'VBA code_permu_wo_repettn'!$T$2:$Y$2))</f>
        <v>B</v>
      </c>
      <c r="D1028" t="str">
        <f>INDEX('VBA code_permu_wo_repettn'!$AA$3:$AF$6,COUNTIF('Profile-matrices_Condorcet'!$B$2:$B1028,'Profile-matrices_Condorcet'!$B1028),MATCH(INDEX('numeric possibilities'!E$3:E$1298,VLOOKUP($B1028,'numeric possibilities'!$C$3:$G$1298,1)),'VBA code_permu_wo_repettn'!$AA$2:$AF$2))</f>
        <v>C</v>
      </c>
      <c r="E1028" t="str">
        <f>INDEX('VBA code_permu_wo_repettn'!$AH$3:$AM$6,COUNTIF('Profile-matrices_Condorcet'!$B$2:$B1028,'Profile-matrices_Condorcet'!$B1028),MATCH(INDEX('numeric possibilities'!F$3:F$1298,VLOOKUP($B1028,'numeric possibilities'!$C$3:$G$1298,1)),'VBA code_permu_wo_repettn'!$AH$2:$AM$2))</f>
        <v>D</v>
      </c>
      <c r="F1028" t="str">
        <f>INDEX('VBA code_permu_wo_repettn'!$AO$3:$AT$6,COUNTIF('Profile-matrices_Condorcet'!$B$2:$B1028,'Profile-matrices_Condorcet'!$B1028),MATCH(INDEX('numeric possibilities'!G$3:G$1298,VLOOKUP($B1028,'numeric possibilities'!$C$3:$G$1298,1)),'VBA code_permu_wo_repettn'!$AO$2:$AT$2))</f>
        <v>C</v>
      </c>
      <c r="I1028" t="s">
        <v>0</v>
      </c>
      <c r="J1028" t="s">
        <v>1</v>
      </c>
      <c r="K1028" t="s">
        <v>2</v>
      </c>
      <c r="L1028" t="s">
        <v>3</v>
      </c>
    </row>
    <row r="1029" spans="1:20" x14ac:dyDescent="0.25">
      <c r="A1029">
        <f t="shared" si="32"/>
        <v>1028</v>
      </c>
      <c r="B1029">
        <f t="shared" si="33"/>
        <v>257</v>
      </c>
      <c r="C1029" t="str">
        <f>INDEX('VBA code_permu_wo_repettn'!$T$3:$Y$6,COUNTIF('Profile-matrices_Condorcet'!$B$2:$B1029,'Profile-matrices_Condorcet'!$B1029),MATCH(INDEX('numeric possibilities'!D$3:D$1298,VLOOKUP($B1029,'numeric possibilities'!$C$3:$G$1298,1)),'VBA code_permu_wo_repettn'!$T$2:$Y$2))</f>
        <v>C</v>
      </c>
      <c r="D1029" t="str">
        <f>INDEX('VBA code_permu_wo_repettn'!$AA$3:$AF$6,COUNTIF('Profile-matrices_Condorcet'!$B$2:$B1029,'Profile-matrices_Condorcet'!$B1029),MATCH(INDEX('numeric possibilities'!E$3:E$1298,VLOOKUP($B1029,'numeric possibilities'!$C$3:$G$1298,1)),'VBA code_permu_wo_repettn'!$AA$2:$AF$2))</f>
        <v>D</v>
      </c>
      <c r="E1029" t="str">
        <f>INDEX('VBA code_permu_wo_repettn'!$AH$3:$AM$6,COUNTIF('Profile-matrices_Condorcet'!$B$2:$B1029,'Profile-matrices_Condorcet'!$B1029),MATCH(INDEX('numeric possibilities'!F$3:F$1298,VLOOKUP($B1029,'numeric possibilities'!$C$3:$G$1298,1)),'VBA code_permu_wo_repettn'!$AH$2:$AM$2))</f>
        <v>B</v>
      </c>
      <c r="F1029" t="str">
        <f>INDEX('VBA code_permu_wo_repettn'!$AO$3:$AT$6,COUNTIF('Profile-matrices_Condorcet'!$B$2:$B1029,'Profile-matrices_Condorcet'!$B1029),MATCH(INDEX('numeric possibilities'!G$3:G$1298,VLOOKUP($B1029,'numeric possibilities'!$C$3:$G$1298,1)),'VBA code_permu_wo_repettn'!$AO$2:$AT$2))</f>
        <v>B</v>
      </c>
      <c r="G1029" t="str">
        <f>IF(MAX(I1029:L1029)&gt;='numeric possibilities'!$B$4/2,INDEX('Profile-matrices_Condorcet'!I1028:L1028,1,MATCH(MAX('Profile-matrices_Condorcet'!I1029:L1029),'Profile-matrices_Condorcet'!I1029:L1029,0)),"NCW")</f>
        <v>A</v>
      </c>
      <c r="H1029" t="s">
        <v>13</v>
      </c>
      <c r="I1029" s="3">
        <f>COUNTIF($I1027:$S1027,I1028)</f>
        <v>3</v>
      </c>
      <c r="J1029" s="3">
        <f>COUNTIF($I1027:$S1027,J1028)</f>
        <v>1</v>
      </c>
      <c r="K1029" s="3">
        <f>COUNTIF($I1027:$S1027,K1028)</f>
        <v>1</v>
      </c>
      <c r="L1029" s="3">
        <f>COUNTIF($I1027:$S1027,L1028)</f>
        <v>1</v>
      </c>
    </row>
    <row r="1030" spans="1:20" x14ac:dyDescent="0.25">
      <c r="A1030">
        <f t="shared" si="32"/>
        <v>1029</v>
      </c>
      <c r="B1030">
        <f t="shared" si="33"/>
        <v>258</v>
      </c>
      <c r="C1030" t="str">
        <f>INDEX('VBA code_permu_wo_repettn'!$T$3:$Y$6,COUNTIF('Profile-matrices_Condorcet'!$B$2:$B1030,'Profile-matrices_Condorcet'!$B1030),MATCH(INDEX('numeric possibilities'!D$3:D$1298,VLOOKUP($B1030,'numeric possibilities'!$C$3:$G$1298,1)),'VBA code_permu_wo_repettn'!$T$2:$Y$2))</f>
        <v>A</v>
      </c>
      <c r="D1030" t="str">
        <f>INDEX('VBA code_permu_wo_repettn'!$AA$3:$AF$6,COUNTIF('Profile-matrices_Condorcet'!$B$2:$B1030,'Profile-matrices_Condorcet'!$B1030),MATCH(INDEX('numeric possibilities'!E$3:E$1298,VLOOKUP($B1030,'numeric possibilities'!$C$3:$G$1298,1)),'VBA code_permu_wo_repettn'!$AA$2:$AF$2))</f>
        <v>B</v>
      </c>
      <c r="E1030" t="str">
        <f>INDEX('VBA code_permu_wo_repettn'!$AH$3:$AM$6,COUNTIF('Profile-matrices_Condorcet'!$B$2:$B1030,'Profile-matrices_Condorcet'!$B1030),MATCH(INDEX('numeric possibilities'!F$3:F$1298,VLOOKUP($B1030,'numeric possibilities'!$C$3:$G$1298,1)),'VBA code_permu_wo_repettn'!$AH$2:$AM$2))</f>
        <v>C</v>
      </c>
      <c r="F1030" t="str">
        <f>INDEX('VBA code_permu_wo_repettn'!$AO$3:$AT$6,COUNTIF('Profile-matrices_Condorcet'!$B$2:$B1030,'Profile-matrices_Condorcet'!$B1030),MATCH(INDEX('numeric possibilities'!G$3:G$1298,VLOOKUP($B1030,'numeric possibilities'!$C$3:$G$1298,1)),'VBA code_permu_wo_repettn'!$AO$2:$AT$2))</f>
        <v>D</v>
      </c>
      <c r="H1030" t="s">
        <v>14</v>
      </c>
      <c r="I1030" s="3">
        <f>IF(MATCH(I$1,$C1030:$C1033,0)&lt;(MATCH(J$1,$C1030:$C1033,0)),1*a_vote,0)+IF(MATCH(I$1,$D1030:$D1033,0)&lt;MATCH(J$1,$D1030:$D1033,0),1*b_vote,0)+IF(MATCH(I$1,$E1030:$E1033,0)&lt;MATCH(J$1,$E1030:$E1033,0),1*c_vote,0)+IF(MATCH(I$1,$F1030:$F1033,0)&lt;MATCH(J$1,$F1030:$F1033,0),1*d_vote,0)</f>
        <v>0.74</v>
      </c>
      <c r="J1030" s="3">
        <f>IF(MATCH(I$1,$C1030:$C1033,0)&gt;(MATCH(J$1,$C1030:$C1033,0)),1*a_vote,0)+IF(MATCH(I$1,$D1030:$D1033,0)&gt;MATCH(J$1,$D1030:$D1033,0),1*b_vote,0)+IF(MATCH(I$1,$E1030:$E1033,0)&gt;MATCH(J$1,$E1030:$E1033,0),1*c_vote,0)+IF(MATCH(I$1,$F1030:$F1033,0)&gt;MATCH(J$1,$F1030:$F1033,0),1*d_vote,0)</f>
        <v>0.26</v>
      </c>
      <c r="K1030" s="3">
        <f>IF(MATCH($K$1,$C1030:$C1033,0)&lt;(MATCH($L$1,$C1030:$C1033,0)),1*a_vote,0)+IF(MATCH($K$1,$D1030:$D1033,0)&lt;MATCH($L$1,$D1030:$D1033,0),1*b_vote,0)+IF(MATCH($K$1,$E1030:$E1033,0)&lt;MATCH($L$1,$E1030:$E1033,0),1*c_vote,0)+IF(MATCH($K$1,$F1030:$F1033,0)&lt;MATCH($L$1,$F1030:$F1033,0),1*d_vote,0)</f>
        <v>0.75</v>
      </c>
      <c r="L1030" s="3">
        <f>IF(MATCH(K$1,$C1030:$C1033,0)&gt;(MATCH(L$1,$C1030:$C1033,0)),1*a_vote,0)+IF(MATCH(K$1,$D1030:$D1033,0)&gt;MATCH(L$1,$D1030:$D1033,0),1*b_vote,0)+IF(MATCH(K$1,$E1030:$E1033,0)&gt;MATCH(L$1,$E1030:$E1033,0),1*c_vote,0)+IF(MATCH(K$1,$F1030:$F1033,0)&gt;MATCH(L$1,$F1030:$F1033,0),1*d_vote,0)</f>
        <v>0.25</v>
      </c>
      <c r="M1030" s="3">
        <f>IF(MATCH($M$1,$C1030:$C1033,0)&lt;(MATCH($N$1,$C1030:$C1033,0)),1*a_vote,0)+IF(MATCH($M$1,$D1030:$D1033,0)&lt;MATCH($N$1,$D1030:$D1033,0),1*b_vote,0)+IF(MATCH($M$1,$E1030:$E1033,0)&lt;MATCH($N$1,$E1030:$E1033,0),1*c_vote,0)+IF(MATCH($M$1,$F1030:$F1033,0)&lt;MATCH($N$1,$F1030:$F1033,0),1*d_vote,0)</f>
        <v>0.78</v>
      </c>
      <c r="N1030" s="3">
        <f>IF(MATCH(M$1,$C1030:$C1033,0)&gt;(MATCH(N$1,$C1030:$C1033,0)),1*a_vote,0)+IF(MATCH(M$1,$D1030:$D1033,0)&gt;MATCH(N$1,$D1030:$D1033,0),1*b_vote,0)+IF(MATCH(M$1,$E1030:$E1033,0)&gt;MATCH(N$1,$E1030:$E1033,0),1*c_vote,0)+IF(MATCH(M$1,$F1030:$F1033,0)&gt;MATCH(N$1,$F1030:$F1033,0),1*d_vote,0)</f>
        <v>0.21999999999999997</v>
      </c>
      <c r="O1030" s="3">
        <f>IF(MATCH($O$1,$C1030:$C1033,0)&lt;(MATCH($P$1,$C1030:$C1033,0)),1*a_vote,0)+IF(MATCH($O$1,$D1030:$D1033,0)&lt;MATCH($P$1,$D1030:$D1033,0),1*b_vote,0)+IF(MATCH($O$1,$E1030:$E1033,0)&lt;MATCH($P$1,$E1030:$E1033,0),1*c_vote,0)+IF(MATCH($O$1,$F1030:$F1033,0)&lt;MATCH($P$1,$F1030:$F1033,0),1*d_vote,0)</f>
        <v>0.26</v>
      </c>
      <c r="P1030" s="3">
        <f>IF(MATCH(O$1,$C1030:$C1033,0)&gt;(MATCH(P$1,$C1030:$C1033,0)),1*a_vote,0)+IF(MATCH(O$1,$D1030:$D1033,0)&gt;MATCH(P$1,$D1030:$D1033,0),1*b_vote,0)+IF(MATCH(O$1,$E1030:$E1033,0)&gt;MATCH(P$1,$E1030:$E1033,0),1*c_vote,0)+IF(MATCH(O$1,$F1030:$F1033,0)&gt;MATCH(P$1,$F1030:$F1033,0),1*d_vote,0)</f>
        <v>0.74</v>
      </c>
      <c r="Q1030" s="3">
        <f>IF(MATCH($Q$1,$C1030:$C1033,0)&lt;(MATCH($R$1,$C1030:$C1033,0)),1*a_vote,0)+IF(MATCH($Q$1,$D1030:$D1033,0)&lt;MATCH($R$1,$D1030:$D1033,0),1*b_vote,0)+IF(MATCH($Q$1,$E1030:$E1033,0)&lt;MATCH($R$1,$E1030:$E1033,0),1*c_vote,0)+IF(MATCH($Q$1,$F1030:$F1033,0)&lt;MATCH($R$1,$F1030:$F1033,0),1*d_vote,0)</f>
        <v>0.26</v>
      </c>
      <c r="R1030" s="3">
        <f>IF(MATCH(Q$1,$C1030:$C1033,0)&gt;(MATCH(R$1,$C1030:$C1033,0)),1*a_vote,0)+IF(MATCH(Q$1,$D1030:$D1033,0)&gt;MATCH(R$1,$D1030:$D1033,0),1*b_vote,0)+IF(MATCH(Q$1,$E1030:$E1033,0)&gt;MATCH(R$1,$E1030:$E1033,0),1*c_vote,0)+IF(MATCH(Q$1,$F1030:$F1033,0)&gt;MATCH(R$1,$F1030:$F1033,0),1*d_vote,0)</f>
        <v>0.74</v>
      </c>
      <c r="S1030" s="3">
        <f>IF(MATCH($S$1,$C1030:$C1033,0)&lt;(MATCH($T$1,$C1030:$C1033,0)),1*a_vote,0)+IF(MATCH($S$1,$D1030:$D1033,0)&lt;MATCH($T$1,$D1030:$D1033,0),1*b_vote,0)+IF(MATCH($S$1,$E1030:$E1033,0)&lt;MATCH($T$1,$E1030:$E1033,0),1*c_vote,0)+IF(MATCH($S$1,$F1030:$F1033,0)&lt;MATCH($T$1,$F1030:$F1033,0),1*d_vote,0)</f>
        <v>0.51</v>
      </c>
      <c r="T1030" s="3">
        <f>IF(MATCH(S$1,$C1030:$C1033,0)&gt;(MATCH(T$1,$C1030:$C1033,0)),1*a_vote,0)+IF(MATCH(S$1,$D1030:$D1033,0)&gt;MATCH(T$1,$D1030:$D1033,0),1*b_vote,0)+IF(MATCH(S$1,$E1030:$E1033,0)&gt;MATCH(T$1,$E1030:$E1033,0),1*c_vote,0)+IF(MATCH(S$1,$F1030:$F1033,0)&gt;MATCH(T$1,$F1030:$F1033,0),1*d_vote,0)</f>
        <v>0.49</v>
      </c>
    </row>
    <row r="1031" spans="1:20" x14ac:dyDescent="0.25">
      <c r="A1031">
        <f t="shared" si="32"/>
        <v>1030</v>
      </c>
      <c r="B1031">
        <f t="shared" si="33"/>
        <v>258</v>
      </c>
      <c r="C1031" t="str">
        <f>INDEX('VBA code_permu_wo_repettn'!$T$3:$Y$6,COUNTIF('Profile-matrices_Condorcet'!$B$2:$B1031,'Profile-matrices_Condorcet'!$B1031),MATCH(INDEX('numeric possibilities'!D$3:D$1298,VLOOKUP($B1031,'numeric possibilities'!$C$3:$G$1298,1)),'VBA code_permu_wo_repettn'!$T$2:$Y$2))</f>
        <v>D</v>
      </c>
      <c r="D1031" t="str">
        <f>INDEX('VBA code_permu_wo_repettn'!$AA$3:$AF$6,COUNTIF('Profile-matrices_Condorcet'!$B$2:$B1031,'Profile-matrices_Condorcet'!$B1031),MATCH(INDEX('numeric possibilities'!E$3:E$1298,VLOOKUP($B1031,'numeric possibilities'!$C$3:$G$1298,1)),'VBA code_permu_wo_repettn'!$AA$2:$AF$2))</f>
        <v>A</v>
      </c>
      <c r="E1031" t="str">
        <f>INDEX('VBA code_permu_wo_repettn'!$AH$3:$AM$6,COUNTIF('Profile-matrices_Condorcet'!$B$2:$B1031,'Profile-matrices_Condorcet'!$B1031),MATCH(INDEX('numeric possibilities'!F$3:F$1298,VLOOKUP($B1031,'numeric possibilities'!$C$3:$G$1298,1)),'VBA code_permu_wo_repettn'!$AH$2:$AM$2))</f>
        <v>A</v>
      </c>
      <c r="F1031" t="str">
        <f>INDEX('VBA code_permu_wo_repettn'!$AO$3:$AT$6,COUNTIF('Profile-matrices_Condorcet'!$B$2:$B1031,'Profile-matrices_Condorcet'!$B1031),MATCH(INDEX('numeric possibilities'!G$3:G$1298,VLOOKUP($B1031,'numeric possibilities'!$C$3:$G$1298,1)),'VBA code_permu_wo_repettn'!$AO$2:$AT$2))</f>
        <v>A</v>
      </c>
      <c r="H1031" t="s">
        <v>15</v>
      </c>
      <c r="I1031" t="str">
        <f>IF(I1030&gt;J1030,$I$1,IF(I1030&lt;J1030,$J$1,0))</f>
        <v>A</v>
      </c>
      <c r="K1031" t="str">
        <f>IF(K1030&gt;L1030,$K$1,IF(K1030&lt;L1030,$L$1,0))</f>
        <v>A</v>
      </c>
      <c r="M1031" t="str">
        <f>IF(M1030&gt;N1030,$M$1,IF(M1030&lt;N1030,$N$1,0))</f>
        <v>A</v>
      </c>
      <c r="O1031" t="str">
        <f>IF(O1030&gt;P1030,$O$1,IF(O1030&lt;P1030,$P$1,0))</f>
        <v>C</v>
      </c>
      <c r="Q1031" t="str">
        <f>IF(Q1030&gt;R1030,$Q$1,IF(Q1030&lt;R1030,$R$1,0))</f>
        <v>D</v>
      </c>
      <c r="S1031" t="str">
        <f>IF(S1030&gt;T1030,$S$1,IF(S1030&lt;T1030,$T$1,0))</f>
        <v>C</v>
      </c>
    </row>
    <row r="1032" spans="1:20" x14ac:dyDescent="0.25">
      <c r="A1032">
        <f t="shared" si="32"/>
        <v>1031</v>
      </c>
      <c r="B1032">
        <f t="shared" si="33"/>
        <v>258</v>
      </c>
      <c r="C1032" t="str">
        <f>INDEX('VBA code_permu_wo_repettn'!$T$3:$Y$6,COUNTIF('Profile-matrices_Condorcet'!$B$2:$B1032,'Profile-matrices_Condorcet'!$B1032),MATCH(INDEX('numeric possibilities'!D$3:D$1298,VLOOKUP($B1032,'numeric possibilities'!$C$3:$G$1298,1)),'VBA code_permu_wo_repettn'!$T$2:$Y$2))</f>
        <v>C</v>
      </c>
      <c r="D1032" t="str">
        <f>INDEX('VBA code_permu_wo_repettn'!$AA$3:$AF$6,COUNTIF('Profile-matrices_Condorcet'!$B$2:$B1032,'Profile-matrices_Condorcet'!$B1032),MATCH(INDEX('numeric possibilities'!E$3:E$1298,VLOOKUP($B1032,'numeric possibilities'!$C$3:$G$1298,1)),'VBA code_permu_wo_repettn'!$AA$2:$AF$2))</f>
        <v>C</v>
      </c>
      <c r="E1032" t="str">
        <f>INDEX('VBA code_permu_wo_repettn'!$AH$3:$AM$6,COUNTIF('Profile-matrices_Condorcet'!$B$2:$B1032,'Profile-matrices_Condorcet'!$B1032),MATCH(INDEX('numeric possibilities'!F$3:F$1298,VLOOKUP($B1032,'numeric possibilities'!$C$3:$G$1298,1)),'VBA code_permu_wo_repettn'!$AH$2:$AM$2))</f>
        <v>D</v>
      </c>
      <c r="F1032" t="str">
        <f>INDEX('VBA code_permu_wo_repettn'!$AO$3:$AT$6,COUNTIF('Profile-matrices_Condorcet'!$B$2:$B1032,'Profile-matrices_Condorcet'!$B1032),MATCH(INDEX('numeric possibilities'!G$3:G$1298,VLOOKUP($B1032,'numeric possibilities'!$C$3:$G$1298,1)),'VBA code_permu_wo_repettn'!$AO$2:$AT$2))</f>
        <v>C</v>
      </c>
      <c r="I1032" t="s">
        <v>0</v>
      </c>
      <c r="J1032" t="s">
        <v>1</v>
      </c>
      <c r="K1032" t="s">
        <v>2</v>
      </c>
      <c r="L1032" t="s">
        <v>3</v>
      </c>
    </row>
    <row r="1033" spans="1:20" x14ac:dyDescent="0.25">
      <c r="A1033">
        <f t="shared" si="32"/>
        <v>1032</v>
      </c>
      <c r="B1033">
        <f t="shared" si="33"/>
        <v>258</v>
      </c>
      <c r="C1033" t="str">
        <f>INDEX('VBA code_permu_wo_repettn'!$T$3:$Y$6,COUNTIF('Profile-matrices_Condorcet'!$B$2:$B1033,'Profile-matrices_Condorcet'!$B1033),MATCH(INDEX('numeric possibilities'!D$3:D$1298,VLOOKUP($B1033,'numeric possibilities'!$C$3:$G$1298,1)),'VBA code_permu_wo_repettn'!$T$2:$Y$2))</f>
        <v>B</v>
      </c>
      <c r="D1033" t="str">
        <f>INDEX('VBA code_permu_wo_repettn'!$AA$3:$AF$6,COUNTIF('Profile-matrices_Condorcet'!$B$2:$B1033,'Profile-matrices_Condorcet'!$B1033),MATCH(INDEX('numeric possibilities'!E$3:E$1298,VLOOKUP($B1033,'numeric possibilities'!$C$3:$G$1298,1)),'VBA code_permu_wo_repettn'!$AA$2:$AF$2))</f>
        <v>D</v>
      </c>
      <c r="E1033" t="str">
        <f>INDEX('VBA code_permu_wo_repettn'!$AH$3:$AM$6,COUNTIF('Profile-matrices_Condorcet'!$B$2:$B1033,'Profile-matrices_Condorcet'!$B1033),MATCH(INDEX('numeric possibilities'!F$3:F$1298,VLOOKUP($B1033,'numeric possibilities'!$C$3:$G$1298,1)),'VBA code_permu_wo_repettn'!$AH$2:$AM$2))</f>
        <v>B</v>
      </c>
      <c r="F1033" t="str">
        <f>INDEX('VBA code_permu_wo_repettn'!$AO$3:$AT$6,COUNTIF('Profile-matrices_Condorcet'!$B$2:$B1033,'Profile-matrices_Condorcet'!$B1033),MATCH(INDEX('numeric possibilities'!G$3:G$1298,VLOOKUP($B1033,'numeric possibilities'!$C$3:$G$1298,1)),'VBA code_permu_wo_repettn'!$AO$2:$AT$2))</f>
        <v>B</v>
      </c>
      <c r="G1033" t="str">
        <f>IF(MAX(I1033:L1033)&gt;='numeric possibilities'!$B$4/2,INDEX('Profile-matrices_Condorcet'!I1032:L1032,1,MATCH(MAX('Profile-matrices_Condorcet'!I1033:L1033),'Profile-matrices_Condorcet'!I1033:L1033,0)),"NCW")</f>
        <v>A</v>
      </c>
      <c r="H1033" t="s">
        <v>13</v>
      </c>
      <c r="I1033" s="3">
        <f>COUNTIF($I1031:$S1031,I1032)</f>
        <v>3</v>
      </c>
      <c r="J1033" s="3">
        <f>COUNTIF($I1031:$S1031,J1032)</f>
        <v>0</v>
      </c>
      <c r="K1033" s="3">
        <f>COUNTIF($I1031:$S1031,K1032)</f>
        <v>2</v>
      </c>
      <c r="L1033" s="3">
        <f>COUNTIF($I1031:$S1031,L1032)</f>
        <v>1</v>
      </c>
    </row>
    <row r="1034" spans="1:20" x14ac:dyDescent="0.25">
      <c r="A1034">
        <f t="shared" si="32"/>
        <v>1033</v>
      </c>
      <c r="B1034">
        <f t="shared" si="33"/>
        <v>259</v>
      </c>
      <c r="C1034" t="str">
        <f>INDEX('VBA code_permu_wo_repettn'!$T$3:$Y$6,COUNTIF('Profile-matrices_Condorcet'!$B$2:$B1034,'Profile-matrices_Condorcet'!$B1034),MATCH(INDEX('numeric possibilities'!D$3:D$1298,VLOOKUP($B1034,'numeric possibilities'!$C$3:$G$1298,1)),'VBA code_permu_wo_repettn'!$T$2:$Y$2))</f>
        <v>A</v>
      </c>
      <c r="D1034" t="str">
        <f>INDEX('VBA code_permu_wo_repettn'!$AA$3:$AF$6,COUNTIF('Profile-matrices_Condorcet'!$B$2:$B1034,'Profile-matrices_Condorcet'!$B1034),MATCH(INDEX('numeric possibilities'!E$3:E$1298,VLOOKUP($B1034,'numeric possibilities'!$C$3:$G$1298,1)),'VBA code_permu_wo_repettn'!$AA$2:$AF$2))</f>
        <v>B</v>
      </c>
      <c r="E1034" t="str">
        <f>INDEX('VBA code_permu_wo_repettn'!$AH$3:$AM$6,COUNTIF('Profile-matrices_Condorcet'!$B$2:$B1034,'Profile-matrices_Condorcet'!$B1034),MATCH(INDEX('numeric possibilities'!F$3:F$1298,VLOOKUP($B1034,'numeric possibilities'!$C$3:$G$1298,1)),'VBA code_permu_wo_repettn'!$AH$2:$AM$2))</f>
        <v>C</v>
      </c>
      <c r="F1034" t="str">
        <f>INDEX('VBA code_permu_wo_repettn'!$AO$3:$AT$6,COUNTIF('Profile-matrices_Condorcet'!$B$2:$B1034,'Profile-matrices_Condorcet'!$B1034),MATCH(INDEX('numeric possibilities'!G$3:G$1298,VLOOKUP($B1034,'numeric possibilities'!$C$3:$G$1298,1)),'VBA code_permu_wo_repettn'!$AO$2:$AT$2))</f>
        <v>D</v>
      </c>
      <c r="H1034" t="s">
        <v>14</v>
      </c>
      <c r="I1034" s="3">
        <f>IF(MATCH(I$1,$C1034:$C1037,0)&lt;(MATCH(J$1,$C1034:$C1037,0)),1*a_vote,0)+IF(MATCH(I$1,$D1034:$D1037,0)&lt;MATCH(J$1,$D1034:$D1037,0),1*b_vote,0)+IF(MATCH(I$1,$E1034:$E1037,0)&lt;MATCH(J$1,$E1034:$E1037,0),1*c_vote,0)+IF(MATCH(I$1,$F1034:$F1037,0)&lt;MATCH(J$1,$F1034:$F1037,0),1*d_vote,0)</f>
        <v>0.74</v>
      </c>
      <c r="J1034" s="3">
        <f>IF(MATCH(I$1,$C1034:$C1037,0)&gt;(MATCH(J$1,$C1034:$C1037,0)),1*a_vote,0)+IF(MATCH(I$1,$D1034:$D1037,0)&gt;MATCH(J$1,$D1034:$D1037,0),1*b_vote,0)+IF(MATCH(I$1,$E1034:$E1037,0)&gt;MATCH(J$1,$E1034:$E1037,0),1*c_vote,0)+IF(MATCH(I$1,$F1034:$F1037,0)&gt;MATCH(J$1,$F1034:$F1037,0),1*d_vote,0)</f>
        <v>0.26</v>
      </c>
      <c r="K1034" s="3">
        <f>IF(MATCH($K$1,$C1034:$C1037,0)&lt;(MATCH($L$1,$C1034:$C1037,0)),1*a_vote,0)+IF(MATCH($K$1,$D1034:$D1037,0)&lt;MATCH($L$1,$D1034:$D1037,0),1*b_vote,0)+IF(MATCH($K$1,$E1034:$E1037,0)&lt;MATCH($L$1,$E1034:$E1037,0),1*c_vote,0)+IF(MATCH($K$1,$F1034:$F1037,0)&lt;MATCH($L$1,$F1034:$F1037,0),1*d_vote,0)</f>
        <v>0.75</v>
      </c>
      <c r="L1034" s="3">
        <f>IF(MATCH(K$1,$C1034:$C1037,0)&gt;(MATCH(L$1,$C1034:$C1037,0)),1*a_vote,0)+IF(MATCH(K$1,$D1034:$D1037,0)&gt;MATCH(L$1,$D1034:$D1037,0),1*b_vote,0)+IF(MATCH(K$1,$E1034:$E1037,0)&gt;MATCH(L$1,$E1034:$E1037,0),1*c_vote,0)+IF(MATCH(K$1,$F1034:$F1037,0)&gt;MATCH(L$1,$F1034:$F1037,0),1*d_vote,0)</f>
        <v>0.25</v>
      </c>
      <c r="M1034" s="3">
        <f>IF(MATCH($M$1,$C1034:$C1037,0)&lt;(MATCH($N$1,$C1034:$C1037,0)),1*a_vote,0)+IF(MATCH($M$1,$D1034:$D1037,0)&lt;MATCH($N$1,$D1034:$D1037,0),1*b_vote,0)+IF(MATCH($M$1,$E1034:$E1037,0)&lt;MATCH($N$1,$E1034:$E1037,0),1*c_vote,0)+IF(MATCH($M$1,$F1034:$F1037,0)&lt;MATCH($N$1,$F1034:$F1037,0),1*d_vote,0)</f>
        <v>0.78</v>
      </c>
      <c r="N1034" s="3">
        <f>IF(MATCH(M$1,$C1034:$C1037,0)&gt;(MATCH(N$1,$C1034:$C1037,0)),1*a_vote,0)+IF(MATCH(M$1,$D1034:$D1037,0)&gt;MATCH(N$1,$D1034:$D1037,0),1*b_vote,0)+IF(MATCH(M$1,$E1034:$E1037,0)&gt;MATCH(N$1,$E1034:$E1037,0),1*c_vote,0)+IF(MATCH(M$1,$F1034:$F1037,0)&gt;MATCH(N$1,$F1034:$F1037,0),1*d_vote,0)</f>
        <v>0.21999999999999997</v>
      </c>
      <c r="O1034" s="3">
        <f>IF(MATCH($O$1,$C1034:$C1037,0)&lt;(MATCH($P$1,$C1034:$C1037,0)),1*a_vote,0)+IF(MATCH($O$1,$D1034:$D1037,0)&lt;MATCH($P$1,$D1034:$D1037,0),1*b_vote,0)+IF(MATCH($O$1,$E1034:$E1037,0)&lt;MATCH($P$1,$E1034:$E1037,0),1*c_vote,0)+IF(MATCH($O$1,$F1034:$F1037,0)&lt;MATCH($P$1,$F1034:$F1037,0),1*d_vote,0)</f>
        <v>0.53</v>
      </c>
      <c r="P1034" s="3">
        <f>IF(MATCH(O$1,$C1034:$C1037,0)&gt;(MATCH(P$1,$C1034:$C1037,0)),1*a_vote,0)+IF(MATCH(O$1,$D1034:$D1037,0)&gt;MATCH(P$1,$D1034:$D1037,0),1*b_vote,0)+IF(MATCH(O$1,$E1034:$E1037,0)&gt;MATCH(P$1,$E1034:$E1037,0),1*c_vote,0)+IF(MATCH(O$1,$F1034:$F1037,0)&gt;MATCH(P$1,$F1034:$F1037,0),1*d_vote,0)</f>
        <v>0.47</v>
      </c>
      <c r="Q1034" s="3">
        <f>IF(MATCH($Q$1,$C1034:$C1037,0)&lt;(MATCH($R$1,$C1034:$C1037,0)),1*a_vote,0)+IF(MATCH($Q$1,$D1034:$D1037,0)&lt;MATCH($R$1,$D1034:$D1037,0),1*b_vote,0)+IF(MATCH($Q$1,$E1034:$E1037,0)&lt;MATCH($R$1,$E1034:$E1037,0),1*c_vote,0)+IF(MATCH($Q$1,$F1034:$F1037,0)&lt;MATCH($R$1,$F1034:$F1037,0),1*d_vote,0)</f>
        <v>0.53</v>
      </c>
      <c r="R1034" s="3">
        <f>IF(MATCH(Q$1,$C1034:$C1037,0)&gt;(MATCH(R$1,$C1034:$C1037,0)),1*a_vote,0)+IF(MATCH(Q$1,$D1034:$D1037,0)&gt;MATCH(R$1,$D1034:$D1037,0),1*b_vote,0)+IF(MATCH(Q$1,$E1034:$E1037,0)&gt;MATCH(R$1,$E1034:$E1037,0),1*c_vote,0)+IF(MATCH(Q$1,$F1034:$F1037,0)&gt;MATCH(R$1,$F1034:$F1037,0),1*d_vote,0)</f>
        <v>0.47</v>
      </c>
      <c r="S1034" s="3">
        <f>IF(MATCH($S$1,$C1034:$C1037,0)&lt;(MATCH($T$1,$C1034:$C1037,0)),1*a_vote,0)+IF(MATCH($S$1,$D1034:$D1037,0)&lt;MATCH($T$1,$D1034:$D1037,0),1*b_vote,0)+IF(MATCH($S$1,$E1034:$E1037,0)&lt;MATCH($T$1,$E1034:$E1037,0),1*c_vote,0)+IF(MATCH($S$1,$F1034:$F1037,0)&lt;MATCH($T$1,$F1034:$F1037,0),1*d_vote,0)</f>
        <v>0.52</v>
      </c>
      <c r="T1034" s="3">
        <f>IF(MATCH(S$1,$C1034:$C1037,0)&gt;(MATCH(T$1,$C1034:$C1037,0)),1*a_vote,0)+IF(MATCH(S$1,$D1034:$D1037,0)&gt;MATCH(T$1,$D1034:$D1037,0),1*b_vote,0)+IF(MATCH(S$1,$E1034:$E1037,0)&gt;MATCH(T$1,$E1034:$E1037,0),1*c_vote,0)+IF(MATCH(S$1,$F1034:$F1037,0)&gt;MATCH(T$1,$F1034:$F1037,0),1*d_vote,0)</f>
        <v>0.48</v>
      </c>
    </row>
    <row r="1035" spans="1:20" x14ac:dyDescent="0.25">
      <c r="A1035">
        <f t="shared" si="32"/>
        <v>1034</v>
      </c>
      <c r="B1035">
        <f t="shared" si="33"/>
        <v>259</v>
      </c>
      <c r="C1035" t="str">
        <f>INDEX('VBA code_permu_wo_repettn'!$T$3:$Y$6,COUNTIF('Profile-matrices_Condorcet'!$B$2:$B1035,'Profile-matrices_Condorcet'!$B1035),MATCH(INDEX('numeric possibilities'!D$3:D$1298,VLOOKUP($B1035,'numeric possibilities'!$C$3:$G$1298,1)),'VBA code_permu_wo_repettn'!$T$2:$Y$2))</f>
        <v>B</v>
      </c>
      <c r="D1035" t="str">
        <f>INDEX('VBA code_permu_wo_repettn'!$AA$3:$AF$6,COUNTIF('Profile-matrices_Condorcet'!$B$2:$B1035,'Profile-matrices_Condorcet'!$B1035),MATCH(INDEX('numeric possibilities'!E$3:E$1298,VLOOKUP($B1035,'numeric possibilities'!$C$3:$G$1298,1)),'VBA code_permu_wo_repettn'!$AA$2:$AF$2))</f>
        <v>A</v>
      </c>
      <c r="E1035" t="str">
        <f>INDEX('VBA code_permu_wo_repettn'!$AH$3:$AM$6,COUNTIF('Profile-matrices_Condorcet'!$B$2:$B1035,'Profile-matrices_Condorcet'!$B1035),MATCH(INDEX('numeric possibilities'!F$3:F$1298,VLOOKUP($B1035,'numeric possibilities'!$C$3:$G$1298,1)),'VBA code_permu_wo_repettn'!$AH$2:$AM$2))</f>
        <v>A</v>
      </c>
      <c r="F1035" t="str">
        <f>INDEX('VBA code_permu_wo_repettn'!$AO$3:$AT$6,COUNTIF('Profile-matrices_Condorcet'!$B$2:$B1035,'Profile-matrices_Condorcet'!$B1035),MATCH(INDEX('numeric possibilities'!G$3:G$1298,VLOOKUP($B1035,'numeric possibilities'!$C$3:$G$1298,1)),'VBA code_permu_wo_repettn'!$AO$2:$AT$2))</f>
        <v>A</v>
      </c>
      <c r="H1035" t="s">
        <v>15</v>
      </c>
      <c r="I1035" t="str">
        <f>IF(I1034&gt;J1034,$I$1,IF(I1034&lt;J1034,$J$1,0))</f>
        <v>A</v>
      </c>
      <c r="K1035" t="str">
        <f>IF(K1034&gt;L1034,$K$1,IF(K1034&lt;L1034,$L$1,0))</f>
        <v>A</v>
      </c>
      <c r="M1035" t="str">
        <f>IF(M1034&gt;N1034,$M$1,IF(M1034&lt;N1034,$N$1,0))</f>
        <v>A</v>
      </c>
      <c r="O1035" t="str">
        <f>IF(O1034&gt;P1034,$O$1,IF(O1034&lt;P1034,$P$1,0))</f>
        <v>B</v>
      </c>
      <c r="Q1035" t="str">
        <f>IF(Q1034&gt;R1034,$Q$1,IF(Q1034&lt;R1034,$R$1,0))</f>
        <v>B</v>
      </c>
      <c r="S1035" t="str">
        <f>IF(S1034&gt;T1034,$S$1,IF(S1034&lt;T1034,$T$1,0))</f>
        <v>C</v>
      </c>
    </row>
    <row r="1036" spans="1:20" x14ac:dyDescent="0.25">
      <c r="A1036">
        <f t="shared" si="32"/>
        <v>1035</v>
      </c>
      <c r="B1036">
        <f t="shared" si="33"/>
        <v>259</v>
      </c>
      <c r="C1036" t="str">
        <f>INDEX('VBA code_permu_wo_repettn'!$T$3:$Y$6,COUNTIF('Profile-matrices_Condorcet'!$B$2:$B1036,'Profile-matrices_Condorcet'!$B1036),MATCH(INDEX('numeric possibilities'!D$3:D$1298,VLOOKUP($B1036,'numeric possibilities'!$C$3:$G$1298,1)),'VBA code_permu_wo_repettn'!$T$2:$Y$2))</f>
        <v>C</v>
      </c>
      <c r="D1036" t="str">
        <f>INDEX('VBA code_permu_wo_repettn'!$AA$3:$AF$6,COUNTIF('Profile-matrices_Condorcet'!$B$2:$B1036,'Profile-matrices_Condorcet'!$B1036),MATCH(INDEX('numeric possibilities'!E$3:E$1298,VLOOKUP($B1036,'numeric possibilities'!$C$3:$G$1298,1)),'VBA code_permu_wo_repettn'!$AA$2:$AF$2))</f>
        <v>D</v>
      </c>
      <c r="E1036" t="str">
        <f>INDEX('VBA code_permu_wo_repettn'!$AH$3:$AM$6,COUNTIF('Profile-matrices_Condorcet'!$B$2:$B1036,'Profile-matrices_Condorcet'!$B1036),MATCH(INDEX('numeric possibilities'!F$3:F$1298,VLOOKUP($B1036,'numeric possibilities'!$C$3:$G$1298,1)),'VBA code_permu_wo_repettn'!$AH$2:$AM$2))</f>
        <v>D</v>
      </c>
      <c r="F1036" t="str">
        <f>INDEX('VBA code_permu_wo_repettn'!$AO$3:$AT$6,COUNTIF('Profile-matrices_Condorcet'!$B$2:$B1036,'Profile-matrices_Condorcet'!$B1036),MATCH(INDEX('numeric possibilities'!G$3:G$1298,VLOOKUP($B1036,'numeric possibilities'!$C$3:$G$1298,1)),'VBA code_permu_wo_repettn'!$AO$2:$AT$2))</f>
        <v>C</v>
      </c>
      <c r="I1036" t="s">
        <v>0</v>
      </c>
      <c r="J1036" t="s">
        <v>1</v>
      </c>
      <c r="K1036" t="s">
        <v>2</v>
      </c>
      <c r="L1036" t="s">
        <v>3</v>
      </c>
    </row>
    <row r="1037" spans="1:20" x14ac:dyDescent="0.25">
      <c r="A1037">
        <f t="shared" si="32"/>
        <v>1036</v>
      </c>
      <c r="B1037">
        <f t="shared" si="33"/>
        <v>259</v>
      </c>
      <c r="C1037" t="str">
        <f>INDEX('VBA code_permu_wo_repettn'!$T$3:$Y$6,COUNTIF('Profile-matrices_Condorcet'!$B$2:$B1037,'Profile-matrices_Condorcet'!$B1037),MATCH(INDEX('numeric possibilities'!D$3:D$1298,VLOOKUP($B1037,'numeric possibilities'!$C$3:$G$1298,1)),'VBA code_permu_wo_repettn'!$T$2:$Y$2))</f>
        <v>D</v>
      </c>
      <c r="D1037" t="str">
        <f>INDEX('VBA code_permu_wo_repettn'!$AA$3:$AF$6,COUNTIF('Profile-matrices_Condorcet'!$B$2:$B1037,'Profile-matrices_Condorcet'!$B1037),MATCH(INDEX('numeric possibilities'!E$3:E$1298,VLOOKUP($B1037,'numeric possibilities'!$C$3:$G$1298,1)),'VBA code_permu_wo_repettn'!$AA$2:$AF$2))</f>
        <v>C</v>
      </c>
      <c r="E1037" t="str">
        <f>INDEX('VBA code_permu_wo_repettn'!$AH$3:$AM$6,COUNTIF('Profile-matrices_Condorcet'!$B$2:$B1037,'Profile-matrices_Condorcet'!$B1037),MATCH(INDEX('numeric possibilities'!F$3:F$1298,VLOOKUP($B1037,'numeric possibilities'!$C$3:$G$1298,1)),'VBA code_permu_wo_repettn'!$AH$2:$AM$2))</f>
        <v>B</v>
      </c>
      <c r="F1037" t="str">
        <f>INDEX('VBA code_permu_wo_repettn'!$AO$3:$AT$6,COUNTIF('Profile-matrices_Condorcet'!$B$2:$B1037,'Profile-matrices_Condorcet'!$B1037),MATCH(INDEX('numeric possibilities'!G$3:G$1298,VLOOKUP($B1037,'numeric possibilities'!$C$3:$G$1298,1)),'VBA code_permu_wo_repettn'!$AO$2:$AT$2))</f>
        <v>B</v>
      </c>
      <c r="G1037" t="str">
        <f>IF(MAX(I1037:L1037)&gt;='numeric possibilities'!$B$4/2,INDEX('Profile-matrices_Condorcet'!I1036:L1036,1,MATCH(MAX('Profile-matrices_Condorcet'!I1037:L1037),'Profile-matrices_Condorcet'!I1037:L1037,0)),"NCW")</f>
        <v>A</v>
      </c>
      <c r="H1037" t="s">
        <v>13</v>
      </c>
      <c r="I1037" s="3">
        <f>COUNTIF($I1035:$S1035,I1036)</f>
        <v>3</v>
      </c>
      <c r="J1037" s="3">
        <f>COUNTIF($I1035:$S1035,J1036)</f>
        <v>2</v>
      </c>
      <c r="K1037" s="3">
        <f>COUNTIF($I1035:$S1035,K1036)</f>
        <v>1</v>
      </c>
      <c r="L1037" s="3">
        <f>COUNTIF($I1035:$S1035,L1036)</f>
        <v>0</v>
      </c>
    </row>
    <row r="1038" spans="1:20" x14ac:dyDescent="0.25">
      <c r="A1038">
        <f t="shared" ref="A1038:A1101" si="34">A1037+1</f>
        <v>1037</v>
      </c>
      <c r="B1038">
        <f t="shared" ref="B1038:B1101" si="35">IF((ROW()-1)&lt;=4*B1037,B1037,B1037+1)</f>
        <v>260</v>
      </c>
      <c r="C1038" t="str">
        <f>INDEX('VBA code_permu_wo_repettn'!$T$3:$Y$6,COUNTIF('Profile-matrices_Condorcet'!$B$2:$B1038,'Profile-matrices_Condorcet'!$B1038),MATCH(INDEX('numeric possibilities'!D$3:D$1298,VLOOKUP($B1038,'numeric possibilities'!$C$3:$G$1298,1)),'VBA code_permu_wo_repettn'!$T$2:$Y$2))</f>
        <v>A</v>
      </c>
      <c r="D1038" t="str">
        <f>INDEX('VBA code_permu_wo_repettn'!$AA$3:$AF$6,COUNTIF('Profile-matrices_Condorcet'!$B$2:$B1038,'Profile-matrices_Condorcet'!$B1038),MATCH(INDEX('numeric possibilities'!E$3:E$1298,VLOOKUP($B1038,'numeric possibilities'!$C$3:$G$1298,1)),'VBA code_permu_wo_repettn'!$AA$2:$AF$2))</f>
        <v>B</v>
      </c>
      <c r="E1038" t="str">
        <f>INDEX('VBA code_permu_wo_repettn'!$AH$3:$AM$6,COUNTIF('Profile-matrices_Condorcet'!$B$2:$B1038,'Profile-matrices_Condorcet'!$B1038),MATCH(INDEX('numeric possibilities'!F$3:F$1298,VLOOKUP($B1038,'numeric possibilities'!$C$3:$G$1298,1)),'VBA code_permu_wo_repettn'!$AH$2:$AM$2))</f>
        <v>C</v>
      </c>
      <c r="F1038" t="str">
        <f>INDEX('VBA code_permu_wo_repettn'!$AO$3:$AT$6,COUNTIF('Profile-matrices_Condorcet'!$B$2:$B1038,'Profile-matrices_Condorcet'!$B1038),MATCH(INDEX('numeric possibilities'!G$3:G$1298,VLOOKUP($B1038,'numeric possibilities'!$C$3:$G$1298,1)),'VBA code_permu_wo_repettn'!$AO$2:$AT$2))</f>
        <v>D</v>
      </c>
      <c r="H1038" t="s">
        <v>14</v>
      </c>
      <c r="I1038" s="3">
        <f>IF(MATCH(I$1,$C1038:$C1041,0)&lt;(MATCH(J$1,$C1038:$C1041,0)),1*a_vote,0)+IF(MATCH(I$1,$D1038:$D1041,0)&lt;MATCH(J$1,$D1038:$D1041,0),1*b_vote,0)+IF(MATCH(I$1,$E1038:$E1041,0)&lt;MATCH(J$1,$E1038:$E1041,0),1*c_vote,0)+IF(MATCH(I$1,$F1038:$F1041,0)&lt;MATCH(J$1,$F1038:$F1041,0),1*d_vote,0)</f>
        <v>0.74</v>
      </c>
      <c r="J1038" s="3">
        <f>IF(MATCH(I$1,$C1038:$C1041,0)&gt;(MATCH(J$1,$C1038:$C1041,0)),1*a_vote,0)+IF(MATCH(I$1,$D1038:$D1041,0)&gt;MATCH(J$1,$D1038:$D1041,0),1*b_vote,0)+IF(MATCH(I$1,$E1038:$E1041,0)&gt;MATCH(J$1,$E1038:$E1041,0),1*c_vote,0)+IF(MATCH(I$1,$F1038:$F1041,0)&gt;MATCH(J$1,$F1038:$F1041,0),1*d_vote,0)</f>
        <v>0.26</v>
      </c>
      <c r="K1038" s="3">
        <f>IF(MATCH($K$1,$C1038:$C1041,0)&lt;(MATCH($L$1,$C1038:$C1041,0)),1*a_vote,0)+IF(MATCH($K$1,$D1038:$D1041,0)&lt;MATCH($L$1,$D1038:$D1041,0),1*b_vote,0)+IF(MATCH($K$1,$E1038:$E1041,0)&lt;MATCH($L$1,$E1038:$E1041,0),1*c_vote,0)+IF(MATCH($K$1,$F1038:$F1041,0)&lt;MATCH($L$1,$F1038:$F1041,0),1*d_vote,0)</f>
        <v>0.75</v>
      </c>
      <c r="L1038" s="3">
        <f>IF(MATCH(K$1,$C1038:$C1041,0)&gt;(MATCH(L$1,$C1038:$C1041,0)),1*a_vote,0)+IF(MATCH(K$1,$D1038:$D1041,0)&gt;MATCH(L$1,$D1038:$D1041,0),1*b_vote,0)+IF(MATCH(K$1,$E1038:$E1041,0)&gt;MATCH(L$1,$E1038:$E1041,0),1*c_vote,0)+IF(MATCH(K$1,$F1038:$F1041,0)&gt;MATCH(L$1,$F1038:$F1041,0),1*d_vote,0)</f>
        <v>0.25</v>
      </c>
      <c r="M1038" s="3">
        <f>IF(MATCH($M$1,$C1038:$C1041,0)&lt;(MATCH($N$1,$C1038:$C1041,0)),1*a_vote,0)+IF(MATCH($M$1,$D1038:$D1041,0)&lt;MATCH($N$1,$D1038:$D1041,0),1*b_vote,0)+IF(MATCH($M$1,$E1038:$E1041,0)&lt;MATCH($N$1,$E1038:$E1041,0),1*c_vote,0)+IF(MATCH($M$1,$F1038:$F1041,0)&lt;MATCH($N$1,$F1038:$F1041,0),1*d_vote,0)</f>
        <v>0.78</v>
      </c>
      <c r="N1038" s="3">
        <f>IF(MATCH(M$1,$C1038:$C1041,0)&gt;(MATCH(N$1,$C1038:$C1041,0)),1*a_vote,0)+IF(MATCH(M$1,$D1038:$D1041,0)&gt;MATCH(N$1,$D1038:$D1041,0),1*b_vote,0)+IF(MATCH(M$1,$E1038:$E1041,0)&gt;MATCH(N$1,$E1038:$E1041,0),1*c_vote,0)+IF(MATCH(M$1,$F1038:$F1041,0)&gt;MATCH(N$1,$F1038:$F1041,0),1*d_vote,0)</f>
        <v>0.21999999999999997</v>
      </c>
      <c r="O1038" s="3">
        <f>IF(MATCH($O$1,$C1038:$C1041,0)&lt;(MATCH($P$1,$C1038:$C1041,0)),1*a_vote,0)+IF(MATCH($O$1,$D1038:$D1041,0)&lt;MATCH($P$1,$D1038:$D1041,0),1*b_vote,0)+IF(MATCH($O$1,$E1038:$E1041,0)&lt;MATCH($P$1,$E1038:$E1041,0),1*c_vote,0)+IF(MATCH($O$1,$F1038:$F1041,0)&lt;MATCH($P$1,$F1038:$F1041,0),1*d_vote,0)</f>
        <v>0.53</v>
      </c>
      <c r="P1038" s="3">
        <f>IF(MATCH(O$1,$C1038:$C1041,0)&gt;(MATCH(P$1,$C1038:$C1041,0)),1*a_vote,0)+IF(MATCH(O$1,$D1038:$D1041,0)&gt;MATCH(P$1,$D1038:$D1041,0),1*b_vote,0)+IF(MATCH(O$1,$E1038:$E1041,0)&gt;MATCH(P$1,$E1038:$E1041,0),1*c_vote,0)+IF(MATCH(O$1,$F1038:$F1041,0)&gt;MATCH(P$1,$F1038:$F1041,0),1*d_vote,0)</f>
        <v>0.47</v>
      </c>
      <c r="Q1038" s="3">
        <f>IF(MATCH($Q$1,$C1038:$C1041,0)&lt;(MATCH($R$1,$C1038:$C1041,0)),1*a_vote,0)+IF(MATCH($Q$1,$D1038:$D1041,0)&lt;MATCH($R$1,$D1038:$D1041,0),1*b_vote,0)+IF(MATCH($Q$1,$E1038:$E1041,0)&lt;MATCH($R$1,$E1038:$E1041,0),1*c_vote,0)+IF(MATCH($Q$1,$F1038:$F1041,0)&lt;MATCH($R$1,$F1038:$F1041,0),1*d_vote,0)</f>
        <v>0.53</v>
      </c>
      <c r="R1038" s="3">
        <f>IF(MATCH(Q$1,$C1038:$C1041,0)&gt;(MATCH(R$1,$C1038:$C1041,0)),1*a_vote,0)+IF(MATCH(Q$1,$D1038:$D1041,0)&gt;MATCH(R$1,$D1038:$D1041,0),1*b_vote,0)+IF(MATCH(Q$1,$E1038:$E1041,0)&gt;MATCH(R$1,$E1038:$E1041,0),1*c_vote,0)+IF(MATCH(Q$1,$F1038:$F1041,0)&gt;MATCH(R$1,$F1038:$F1041,0),1*d_vote,0)</f>
        <v>0.47</v>
      </c>
      <c r="S1038" s="3">
        <f>IF(MATCH($S$1,$C1038:$C1041,0)&lt;(MATCH($T$1,$C1038:$C1041,0)),1*a_vote,0)+IF(MATCH($S$1,$D1038:$D1041,0)&lt;MATCH($T$1,$D1038:$D1041,0),1*b_vote,0)+IF(MATCH($S$1,$E1038:$E1041,0)&lt;MATCH($T$1,$E1038:$E1041,0),1*c_vote,0)+IF(MATCH($S$1,$F1038:$F1041,0)&lt;MATCH($T$1,$F1038:$F1041,0),1*d_vote,0)</f>
        <v>0.25</v>
      </c>
      <c r="T1038" s="3">
        <f>IF(MATCH(S$1,$C1038:$C1041,0)&gt;(MATCH(T$1,$C1038:$C1041,0)),1*a_vote,0)+IF(MATCH(S$1,$D1038:$D1041,0)&gt;MATCH(T$1,$D1038:$D1041,0),1*b_vote,0)+IF(MATCH(S$1,$E1038:$E1041,0)&gt;MATCH(T$1,$E1038:$E1041,0),1*c_vote,0)+IF(MATCH(S$1,$F1038:$F1041,0)&gt;MATCH(T$1,$F1038:$F1041,0),1*d_vote,0)</f>
        <v>0.75</v>
      </c>
    </row>
    <row r="1039" spans="1:20" x14ac:dyDescent="0.25">
      <c r="A1039">
        <f t="shared" si="34"/>
        <v>1038</v>
      </c>
      <c r="B1039">
        <f t="shared" si="35"/>
        <v>260</v>
      </c>
      <c r="C1039" t="str">
        <f>INDEX('VBA code_permu_wo_repettn'!$T$3:$Y$6,COUNTIF('Profile-matrices_Condorcet'!$B$2:$B1039,'Profile-matrices_Condorcet'!$B1039),MATCH(INDEX('numeric possibilities'!D$3:D$1298,VLOOKUP($B1039,'numeric possibilities'!$C$3:$G$1298,1)),'VBA code_permu_wo_repettn'!$T$2:$Y$2))</f>
        <v>B</v>
      </c>
      <c r="D1039" t="str">
        <f>INDEX('VBA code_permu_wo_repettn'!$AA$3:$AF$6,COUNTIF('Profile-matrices_Condorcet'!$B$2:$B1039,'Profile-matrices_Condorcet'!$B1039),MATCH(INDEX('numeric possibilities'!E$3:E$1298,VLOOKUP($B1039,'numeric possibilities'!$C$3:$G$1298,1)),'VBA code_permu_wo_repettn'!$AA$2:$AF$2))</f>
        <v>A</v>
      </c>
      <c r="E1039" t="str">
        <f>INDEX('VBA code_permu_wo_repettn'!$AH$3:$AM$6,COUNTIF('Profile-matrices_Condorcet'!$B$2:$B1039,'Profile-matrices_Condorcet'!$B1039),MATCH(INDEX('numeric possibilities'!F$3:F$1298,VLOOKUP($B1039,'numeric possibilities'!$C$3:$G$1298,1)),'VBA code_permu_wo_repettn'!$AH$2:$AM$2))</f>
        <v>A</v>
      </c>
      <c r="F1039" t="str">
        <f>INDEX('VBA code_permu_wo_repettn'!$AO$3:$AT$6,COUNTIF('Profile-matrices_Condorcet'!$B$2:$B1039,'Profile-matrices_Condorcet'!$B1039),MATCH(INDEX('numeric possibilities'!G$3:G$1298,VLOOKUP($B1039,'numeric possibilities'!$C$3:$G$1298,1)),'VBA code_permu_wo_repettn'!$AO$2:$AT$2))</f>
        <v>A</v>
      </c>
      <c r="H1039" t="s">
        <v>15</v>
      </c>
      <c r="I1039" t="str">
        <f>IF(I1038&gt;J1038,$I$1,IF(I1038&lt;J1038,$J$1,0))</f>
        <v>A</v>
      </c>
      <c r="K1039" t="str">
        <f>IF(K1038&gt;L1038,$K$1,IF(K1038&lt;L1038,$L$1,0))</f>
        <v>A</v>
      </c>
      <c r="M1039" t="str">
        <f>IF(M1038&gt;N1038,$M$1,IF(M1038&lt;N1038,$N$1,0))</f>
        <v>A</v>
      </c>
      <c r="O1039" t="str">
        <f>IF(O1038&gt;P1038,$O$1,IF(O1038&lt;P1038,$P$1,0))</f>
        <v>B</v>
      </c>
      <c r="Q1039" t="str">
        <f>IF(Q1038&gt;R1038,$Q$1,IF(Q1038&lt;R1038,$R$1,0))</f>
        <v>B</v>
      </c>
      <c r="S1039" t="str">
        <f>IF(S1038&gt;T1038,$S$1,IF(S1038&lt;T1038,$T$1,0))</f>
        <v>D</v>
      </c>
    </row>
    <row r="1040" spans="1:20" x14ac:dyDescent="0.25">
      <c r="A1040">
        <f t="shared" si="34"/>
        <v>1039</v>
      </c>
      <c r="B1040">
        <f t="shared" si="35"/>
        <v>260</v>
      </c>
      <c r="C1040" t="str">
        <f>INDEX('VBA code_permu_wo_repettn'!$T$3:$Y$6,COUNTIF('Profile-matrices_Condorcet'!$B$2:$B1040,'Profile-matrices_Condorcet'!$B1040),MATCH(INDEX('numeric possibilities'!D$3:D$1298,VLOOKUP($B1040,'numeric possibilities'!$C$3:$G$1298,1)),'VBA code_permu_wo_repettn'!$T$2:$Y$2))</f>
        <v>D</v>
      </c>
      <c r="D1040" t="str">
        <f>INDEX('VBA code_permu_wo_repettn'!$AA$3:$AF$6,COUNTIF('Profile-matrices_Condorcet'!$B$2:$B1040,'Profile-matrices_Condorcet'!$B1040),MATCH(INDEX('numeric possibilities'!E$3:E$1298,VLOOKUP($B1040,'numeric possibilities'!$C$3:$G$1298,1)),'VBA code_permu_wo_repettn'!$AA$2:$AF$2))</f>
        <v>D</v>
      </c>
      <c r="E1040" t="str">
        <f>INDEX('VBA code_permu_wo_repettn'!$AH$3:$AM$6,COUNTIF('Profile-matrices_Condorcet'!$B$2:$B1040,'Profile-matrices_Condorcet'!$B1040),MATCH(INDEX('numeric possibilities'!F$3:F$1298,VLOOKUP($B1040,'numeric possibilities'!$C$3:$G$1298,1)),'VBA code_permu_wo_repettn'!$AH$2:$AM$2))</f>
        <v>D</v>
      </c>
      <c r="F1040" t="str">
        <f>INDEX('VBA code_permu_wo_repettn'!$AO$3:$AT$6,COUNTIF('Profile-matrices_Condorcet'!$B$2:$B1040,'Profile-matrices_Condorcet'!$B1040),MATCH(INDEX('numeric possibilities'!G$3:G$1298,VLOOKUP($B1040,'numeric possibilities'!$C$3:$G$1298,1)),'VBA code_permu_wo_repettn'!$AO$2:$AT$2))</f>
        <v>C</v>
      </c>
      <c r="I1040" t="s">
        <v>0</v>
      </c>
      <c r="J1040" t="s">
        <v>1</v>
      </c>
      <c r="K1040" t="s">
        <v>2</v>
      </c>
      <c r="L1040" t="s">
        <v>3</v>
      </c>
    </row>
    <row r="1041" spans="1:20" x14ac:dyDescent="0.25">
      <c r="A1041">
        <f t="shared" si="34"/>
        <v>1040</v>
      </c>
      <c r="B1041">
        <f t="shared" si="35"/>
        <v>260</v>
      </c>
      <c r="C1041" t="str">
        <f>INDEX('VBA code_permu_wo_repettn'!$T$3:$Y$6,COUNTIF('Profile-matrices_Condorcet'!$B$2:$B1041,'Profile-matrices_Condorcet'!$B1041),MATCH(INDEX('numeric possibilities'!D$3:D$1298,VLOOKUP($B1041,'numeric possibilities'!$C$3:$G$1298,1)),'VBA code_permu_wo_repettn'!$T$2:$Y$2))</f>
        <v>C</v>
      </c>
      <c r="D1041" t="str">
        <f>INDEX('VBA code_permu_wo_repettn'!$AA$3:$AF$6,COUNTIF('Profile-matrices_Condorcet'!$B$2:$B1041,'Profile-matrices_Condorcet'!$B1041),MATCH(INDEX('numeric possibilities'!E$3:E$1298,VLOOKUP($B1041,'numeric possibilities'!$C$3:$G$1298,1)),'VBA code_permu_wo_repettn'!$AA$2:$AF$2))</f>
        <v>C</v>
      </c>
      <c r="E1041" t="str">
        <f>INDEX('VBA code_permu_wo_repettn'!$AH$3:$AM$6,COUNTIF('Profile-matrices_Condorcet'!$B$2:$B1041,'Profile-matrices_Condorcet'!$B1041),MATCH(INDEX('numeric possibilities'!F$3:F$1298,VLOOKUP($B1041,'numeric possibilities'!$C$3:$G$1298,1)),'VBA code_permu_wo_repettn'!$AH$2:$AM$2))</f>
        <v>B</v>
      </c>
      <c r="F1041" t="str">
        <f>INDEX('VBA code_permu_wo_repettn'!$AO$3:$AT$6,COUNTIF('Profile-matrices_Condorcet'!$B$2:$B1041,'Profile-matrices_Condorcet'!$B1041),MATCH(INDEX('numeric possibilities'!G$3:G$1298,VLOOKUP($B1041,'numeric possibilities'!$C$3:$G$1298,1)),'VBA code_permu_wo_repettn'!$AO$2:$AT$2))</f>
        <v>B</v>
      </c>
      <c r="G1041" t="str">
        <f>IF(MAX(I1041:L1041)&gt;='numeric possibilities'!$B$4/2,INDEX('Profile-matrices_Condorcet'!I1040:L1040,1,MATCH(MAX('Profile-matrices_Condorcet'!I1041:L1041),'Profile-matrices_Condorcet'!I1041:L1041,0)),"NCW")</f>
        <v>A</v>
      </c>
      <c r="H1041" t="s">
        <v>13</v>
      </c>
      <c r="I1041" s="3">
        <f>COUNTIF($I1039:$S1039,I1040)</f>
        <v>3</v>
      </c>
      <c r="J1041" s="3">
        <f>COUNTIF($I1039:$S1039,J1040)</f>
        <v>2</v>
      </c>
      <c r="K1041" s="3">
        <f>COUNTIF($I1039:$S1039,K1040)</f>
        <v>0</v>
      </c>
      <c r="L1041" s="3">
        <f>COUNTIF($I1039:$S1039,L1040)</f>
        <v>1</v>
      </c>
    </row>
    <row r="1042" spans="1:20" x14ac:dyDescent="0.25">
      <c r="A1042">
        <f t="shared" si="34"/>
        <v>1041</v>
      </c>
      <c r="B1042">
        <f t="shared" si="35"/>
        <v>261</v>
      </c>
      <c r="C1042" t="str">
        <f>INDEX('VBA code_permu_wo_repettn'!$T$3:$Y$6,COUNTIF('Profile-matrices_Condorcet'!$B$2:$B1042,'Profile-matrices_Condorcet'!$B1042),MATCH(INDEX('numeric possibilities'!D$3:D$1298,VLOOKUP($B1042,'numeric possibilities'!$C$3:$G$1298,1)),'VBA code_permu_wo_repettn'!$T$2:$Y$2))</f>
        <v>A</v>
      </c>
      <c r="D1042" t="str">
        <f>INDEX('VBA code_permu_wo_repettn'!$AA$3:$AF$6,COUNTIF('Profile-matrices_Condorcet'!$B$2:$B1042,'Profile-matrices_Condorcet'!$B1042),MATCH(INDEX('numeric possibilities'!E$3:E$1298,VLOOKUP($B1042,'numeric possibilities'!$C$3:$G$1298,1)),'VBA code_permu_wo_repettn'!$AA$2:$AF$2))</f>
        <v>B</v>
      </c>
      <c r="E1042" t="str">
        <f>INDEX('VBA code_permu_wo_repettn'!$AH$3:$AM$6,COUNTIF('Profile-matrices_Condorcet'!$B$2:$B1042,'Profile-matrices_Condorcet'!$B1042),MATCH(INDEX('numeric possibilities'!F$3:F$1298,VLOOKUP($B1042,'numeric possibilities'!$C$3:$G$1298,1)),'VBA code_permu_wo_repettn'!$AH$2:$AM$2))</f>
        <v>C</v>
      </c>
      <c r="F1042" t="str">
        <f>INDEX('VBA code_permu_wo_repettn'!$AO$3:$AT$6,COUNTIF('Profile-matrices_Condorcet'!$B$2:$B1042,'Profile-matrices_Condorcet'!$B1042),MATCH(INDEX('numeric possibilities'!G$3:G$1298,VLOOKUP($B1042,'numeric possibilities'!$C$3:$G$1298,1)),'VBA code_permu_wo_repettn'!$AO$2:$AT$2))</f>
        <v>D</v>
      </c>
      <c r="H1042" t="s">
        <v>14</v>
      </c>
      <c r="I1042" s="3">
        <f>IF(MATCH(I$1,$C1042:$C1045,0)&lt;(MATCH(J$1,$C1042:$C1045,0)),1*a_vote,0)+IF(MATCH(I$1,$D1042:$D1045,0)&lt;MATCH(J$1,$D1042:$D1045,0),1*b_vote,0)+IF(MATCH(I$1,$E1042:$E1045,0)&lt;MATCH(J$1,$E1042:$E1045,0),1*c_vote,0)+IF(MATCH(I$1,$F1042:$F1045,0)&lt;MATCH(J$1,$F1042:$F1045,0),1*d_vote,0)</f>
        <v>0.74</v>
      </c>
      <c r="J1042" s="3">
        <f>IF(MATCH(I$1,$C1042:$C1045,0)&gt;(MATCH(J$1,$C1042:$C1045,0)),1*a_vote,0)+IF(MATCH(I$1,$D1042:$D1045,0)&gt;MATCH(J$1,$D1042:$D1045,0),1*b_vote,0)+IF(MATCH(I$1,$E1042:$E1045,0)&gt;MATCH(J$1,$E1042:$E1045,0),1*c_vote,0)+IF(MATCH(I$1,$F1042:$F1045,0)&gt;MATCH(J$1,$F1042:$F1045,0),1*d_vote,0)</f>
        <v>0.26</v>
      </c>
      <c r="K1042" s="3">
        <f>IF(MATCH($K$1,$C1042:$C1045,0)&lt;(MATCH($L$1,$C1042:$C1045,0)),1*a_vote,0)+IF(MATCH($K$1,$D1042:$D1045,0)&lt;MATCH($L$1,$D1042:$D1045,0),1*b_vote,0)+IF(MATCH($K$1,$E1042:$E1045,0)&lt;MATCH($L$1,$E1042:$E1045,0),1*c_vote,0)+IF(MATCH($K$1,$F1042:$F1045,0)&lt;MATCH($L$1,$F1042:$F1045,0),1*d_vote,0)</f>
        <v>0.75</v>
      </c>
      <c r="L1042" s="3">
        <f>IF(MATCH(K$1,$C1042:$C1045,0)&gt;(MATCH(L$1,$C1042:$C1045,0)),1*a_vote,0)+IF(MATCH(K$1,$D1042:$D1045,0)&gt;MATCH(L$1,$D1042:$D1045,0),1*b_vote,0)+IF(MATCH(K$1,$E1042:$E1045,0)&gt;MATCH(L$1,$E1042:$E1045,0),1*c_vote,0)+IF(MATCH(K$1,$F1042:$F1045,0)&gt;MATCH(L$1,$F1042:$F1045,0),1*d_vote,0)</f>
        <v>0.25</v>
      </c>
      <c r="M1042" s="3">
        <f>IF(MATCH($M$1,$C1042:$C1045,0)&lt;(MATCH($N$1,$C1042:$C1045,0)),1*a_vote,0)+IF(MATCH($M$1,$D1042:$D1045,0)&lt;MATCH($N$1,$D1042:$D1045,0),1*b_vote,0)+IF(MATCH($M$1,$E1042:$E1045,0)&lt;MATCH($N$1,$E1042:$E1045,0),1*c_vote,0)+IF(MATCH($M$1,$F1042:$F1045,0)&lt;MATCH($N$1,$F1042:$F1045,0),1*d_vote,0)</f>
        <v>0.78</v>
      </c>
      <c r="N1042" s="3">
        <f>IF(MATCH(M$1,$C1042:$C1045,0)&gt;(MATCH(N$1,$C1042:$C1045,0)),1*a_vote,0)+IF(MATCH(M$1,$D1042:$D1045,0)&gt;MATCH(N$1,$D1042:$D1045,0),1*b_vote,0)+IF(MATCH(M$1,$E1042:$E1045,0)&gt;MATCH(N$1,$E1042:$E1045,0),1*c_vote,0)+IF(MATCH(M$1,$F1042:$F1045,0)&gt;MATCH(N$1,$F1042:$F1045,0),1*d_vote,0)</f>
        <v>0.21999999999999997</v>
      </c>
      <c r="O1042" s="3">
        <f>IF(MATCH($O$1,$C1042:$C1045,0)&lt;(MATCH($P$1,$C1042:$C1045,0)),1*a_vote,0)+IF(MATCH($O$1,$D1042:$D1045,0)&lt;MATCH($P$1,$D1042:$D1045,0),1*b_vote,0)+IF(MATCH($O$1,$E1042:$E1045,0)&lt;MATCH($P$1,$E1042:$E1045,0),1*c_vote,0)+IF(MATCH($O$1,$F1042:$F1045,0)&lt;MATCH($P$1,$F1042:$F1045,0),1*d_vote,0)</f>
        <v>0.26</v>
      </c>
      <c r="P1042" s="3">
        <f>IF(MATCH(O$1,$C1042:$C1045,0)&gt;(MATCH(P$1,$C1042:$C1045,0)),1*a_vote,0)+IF(MATCH(O$1,$D1042:$D1045,0)&gt;MATCH(P$1,$D1042:$D1045,0),1*b_vote,0)+IF(MATCH(O$1,$E1042:$E1045,0)&gt;MATCH(P$1,$E1042:$E1045,0),1*c_vote,0)+IF(MATCH(O$1,$F1042:$F1045,0)&gt;MATCH(P$1,$F1042:$F1045,0),1*d_vote,0)</f>
        <v>0.74</v>
      </c>
      <c r="Q1042" s="3">
        <f>IF(MATCH($Q$1,$C1042:$C1045,0)&lt;(MATCH($R$1,$C1042:$C1045,0)),1*a_vote,0)+IF(MATCH($Q$1,$D1042:$D1045,0)&lt;MATCH($R$1,$D1042:$D1045,0),1*b_vote,0)+IF(MATCH($Q$1,$E1042:$E1045,0)&lt;MATCH($R$1,$E1042:$E1045,0),1*c_vote,0)+IF(MATCH($Q$1,$F1042:$F1045,0)&lt;MATCH($R$1,$F1042:$F1045,0),1*d_vote,0)</f>
        <v>0.53</v>
      </c>
      <c r="R1042" s="3">
        <f>IF(MATCH(Q$1,$C1042:$C1045,0)&gt;(MATCH(R$1,$C1042:$C1045,0)),1*a_vote,0)+IF(MATCH(Q$1,$D1042:$D1045,0)&gt;MATCH(R$1,$D1042:$D1045,0),1*b_vote,0)+IF(MATCH(Q$1,$E1042:$E1045,0)&gt;MATCH(R$1,$E1042:$E1045,0),1*c_vote,0)+IF(MATCH(Q$1,$F1042:$F1045,0)&gt;MATCH(R$1,$F1042:$F1045,0),1*d_vote,0)</f>
        <v>0.47</v>
      </c>
      <c r="S1042" s="3">
        <f>IF(MATCH($S$1,$C1042:$C1045,0)&lt;(MATCH($T$1,$C1042:$C1045,0)),1*a_vote,0)+IF(MATCH($S$1,$D1042:$D1045,0)&lt;MATCH($T$1,$D1042:$D1045,0),1*b_vote,0)+IF(MATCH($S$1,$E1042:$E1045,0)&lt;MATCH($T$1,$E1042:$E1045,0),1*c_vote,0)+IF(MATCH($S$1,$F1042:$F1045,0)&lt;MATCH($T$1,$F1042:$F1045,0),1*d_vote,0)</f>
        <v>0.52</v>
      </c>
      <c r="T1042" s="3">
        <f>IF(MATCH(S$1,$C1042:$C1045,0)&gt;(MATCH(T$1,$C1042:$C1045,0)),1*a_vote,0)+IF(MATCH(S$1,$D1042:$D1045,0)&gt;MATCH(T$1,$D1042:$D1045,0),1*b_vote,0)+IF(MATCH(S$1,$E1042:$E1045,0)&gt;MATCH(T$1,$E1042:$E1045,0),1*c_vote,0)+IF(MATCH(S$1,$F1042:$F1045,0)&gt;MATCH(T$1,$F1042:$F1045,0),1*d_vote,0)</f>
        <v>0.48</v>
      </c>
    </row>
    <row r="1043" spans="1:20" x14ac:dyDescent="0.25">
      <c r="A1043">
        <f t="shared" si="34"/>
        <v>1042</v>
      </c>
      <c r="B1043">
        <f t="shared" si="35"/>
        <v>261</v>
      </c>
      <c r="C1043" t="str">
        <f>INDEX('VBA code_permu_wo_repettn'!$T$3:$Y$6,COUNTIF('Profile-matrices_Condorcet'!$B$2:$B1043,'Profile-matrices_Condorcet'!$B1043),MATCH(INDEX('numeric possibilities'!D$3:D$1298,VLOOKUP($B1043,'numeric possibilities'!$C$3:$G$1298,1)),'VBA code_permu_wo_repettn'!$T$2:$Y$2))</f>
        <v>C</v>
      </c>
      <c r="D1043" t="str">
        <f>INDEX('VBA code_permu_wo_repettn'!$AA$3:$AF$6,COUNTIF('Profile-matrices_Condorcet'!$B$2:$B1043,'Profile-matrices_Condorcet'!$B1043),MATCH(INDEX('numeric possibilities'!E$3:E$1298,VLOOKUP($B1043,'numeric possibilities'!$C$3:$G$1298,1)),'VBA code_permu_wo_repettn'!$AA$2:$AF$2))</f>
        <v>A</v>
      </c>
      <c r="E1043" t="str">
        <f>INDEX('VBA code_permu_wo_repettn'!$AH$3:$AM$6,COUNTIF('Profile-matrices_Condorcet'!$B$2:$B1043,'Profile-matrices_Condorcet'!$B1043),MATCH(INDEX('numeric possibilities'!F$3:F$1298,VLOOKUP($B1043,'numeric possibilities'!$C$3:$G$1298,1)),'VBA code_permu_wo_repettn'!$AH$2:$AM$2))</f>
        <v>A</v>
      </c>
      <c r="F1043" t="str">
        <f>INDEX('VBA code_permu_wo_repettn'!$AO$3:$AT$6,COUNTIF('Profile-matrices_Condorcet'!$B$2:$B1043,'Profile-matrices_Condorcet'!$B1043),MATCH(INDEX('numeric possibilities'!G$3:G$1298,VLOOKUP($B1043,'numeric possibilities'!$C$3:$G$1298,1)),'VBA code_permu_wo_repettn'!$AO$2:$AT$2))</f>
        <v>A</v>
      </c>
      <c r="H1043" t="s">
        <v>15</v>
      </c>
      <c r="I1043" t="str">
        <f>IF(I1042&gt;J1042,$I$1,IF(I1042&lt;J1042,$J$1,0))</f>
        <v>A</v>
      </c>
      <c r="K1043" t="str">
        <f>IF(K1042&gt;L1042,$K$1,IF(K1042&lt;L1042,$L$1,0))</f>
        <v>A</v>
      </c>
      <c r="M1043" t="str">
        <f>IF(M1042&gt;N1042,$M$1,IF(M1042&lt;N1042,$N$1,0))</f>
        <v>A</v>
      </c>
      <c r="O1043" t="str">
        <f>IF(O1042&gt;P1042,$O$1,IF(O1042&lt;P1042,$P$1,0))</f>
        <v>C</v>
      </c>
      <c r="Q1043" t="str">
        <f>IF(Q1042&gt;R1042,$Q$1,IF(Q1042&lt;R1042,$R$1,0))</f>
        <v>B</v>
      </c>
      <c r="S1043" t="str">
        <f>IF(S1042&gt;T1042,$S$1,IF(S1042&lt;T1042,$T$1,0))</f>
        <v>C</v>
      </c>
    </row>
    <row r="1044" spans="1:20" x14ac:dyDescent="0.25">
      <c r="A1044">
        <f t="shared" si="34"/>
        <v>1043</v>
      </c>
      <c r="B1044">
        <f t="shared" si="35"/>
        <v>261</v>
      </c>
      <c r="C1044" t="str">
        <f>INDEX('VBA code_permu_wo_repettn'!$T$3:$Y$6,COUNTIF('Profile-matrices_Condorcet'!$B$2:$B1044,'Profile-matrices_Condorcet'!$B1044),MATCH(INDEX('numeric possibilities'!D$3:D$1298,VLOOKUP($B1044,'numeric possibilities'!$C$3:$G$1298,1)),'VBA code_permu_wo_repettn'!$T$2:$Y$2))</f>
        <v>B</v>
      </c>
      <c r="D1044" t="str">
        <f>INDEX('VBA code_permu_wo_repettn'!$AA$3:$AF$6,COUNTIF('Profile-matrices_Condorcet'!$B$2:$B1044,'Profile-matrices_Condorcet'!$B1044),MATCH(INDEX('numeric possibilities'!E$3:E$1298,VLOOKUP($B1044,'numeric possibilities'!$C$3:$G$1298,1)),'VBA code_permu_wo_repettn'!$AA$2:$AF$2))</f>
        <v>D</v>
      </c>
      <c r="E1044" t="str">
        <f>INDEX('VBA code_permu_wo_repettn'!$AH$3:$AM$6,COUNTIF('Profile-matrices_Condorcet'!$B$2:$B1044,'Profile-matrices_Condorcet'!$B1044),MATCH(INDEX('numeric possibilities'!F$3:F$1298,VLOOKUP($B1044,'numeric possibilities'!$C$3:$G$1298,1)),'VBA code_permu_wo_repettn'!$AH$2:$AM$2))</f>
        <v>D</v>
      </c>
      <c r="F1044" t="str">
        <f>INDEX('VBA code_permu_wo_repettn'!$AO$3:$AT$6,COUNTIF('Profile-matrices_Condorcet'!$B$2:$B1044,'Profile-matrices_Condorcet'!$B1044),MATCH(INDEX('numeric possibilities'!G$3:G$1298,VLOOKUP($B1044,'numeric possibilities'!$C$3:$G$1298,1)),'VBA code_permu_wo_repettn'!$AO$2:$AT$2))</f>
        <v>C</v>
      </c>
      <c r="I1044" t="s">
        <v>0</v>
      </c>
      <c r="J1044" t="s">
        <v>1</v>
      </c>
      <c r="K1044" t="s">
        <v>2</v>
      </c>
      <c r="L1044" t="s">
        <v>3</v>
      </c>
    </row>
    <row r="1045" spans="1:20" x14ac:dyDescent="0.25">
      <c r="A1045">
        <f t="shared" si="34"/>
        <v>1044</v>
      </c>
      <c r="B1045">
        <f t="shared" si="35"/>
        <v>261</v>
      </c>
      <c r="C1045" t="str">
        <f>INDEX('VBA code_permu_wo_repettn'!$T$3:$Y$6,COUNTIF('Profile-matrices_Condorcet'!$B$2:$B1045,'Profile-matrices_Condorcet'!$B1045),MATCH(INDEX('numeric possibilities'!D$3:D$1298,VLOOKUP($B1045,'numeric possibilities'!$C$3:$G$1298,1)),'VBA code_permu_wo_repettn'!$T$2:$Y$2))</f>
        <v>D</v>
      </c>
      <c r="D1045" t="str">
        <f>INDEX('VBA code_permu_wo_repettn'!$AA$3:$AF$6,COUNTIF('Profile-matrices_Condorcet'!$B$2:$B1045,'Profile-matrices_Condorcet'!$B1045),MATCH(INDEX('numeric possibilities'!E$3:E$1298,VLOOKUP($B1045,'numeric possibilities'!$C$3:$G$1298,1)),'VBA code_permu_wo_repettn'!$AA$2:$AF$2))</f>
        <v>C</v>
      </c>
      <c r="E1045" t="str">
        <f>INDEX('VBA code_permu_wo_repettn'!$AH$3:$AM$6,COUNTIF('Profile-matrices_Condorcet'!$B$2:$B1045,'Profile-matrices_Condorcet'!$B1045),MATCH(INDEX('numeric possibilities'!F$3:F$1298,VLOOKUP($B1045,'numeric possibilities'!$C$3:$G$1298,1)),'VBA code_permu_wo_repettn'!$AH$2:$AM$2))</f>
        <v>B</v>
      </c>
      <c r="F1045" t="str">
        <f>INDEX('VBA code_permu_wo_repettn'!$AO$3:$AT$6,COUNTIF('Profile-matrices_Condorcet'!$B$2:$B1045,'Profile-matrices_Condorcet'!$B1045),MATCH(INDEX('numeric possibilities'!G$3:G$1298,VLOOKUP($B1045,'numeric possibilities'!$C$3:$G$1298,1)),'VBA code_permu_wo_repettn'!$AO$2:$AT$2))</f>
        <v>B</v>
      </c>
      <c r="G1045" t="str">
        <f>IF(MAX(I1045:L1045)&gt;='numeric possibilities'!$B$4/2,INDEX('Profile-matrices_Condorcet'!I1044:L1044,1,MATCH(MAX('Profile-matrices_Condorcet'!I1045:L1045),'Profile-matrices_Condorcet'!I1045:L1045,0)),"NCW")</f>
        <v>A</v>
      </c>
      <c r="H1045" t="s">
        <v>13</v>
      </c>
      <c r="I1045" s="3">
        <f>COUNTIF($I1043:$S1043,I1044)</f>
        <v>3</v>
      </c>
      <c r="J1045" s="3">
        <f>COUNTIF($I1043:$S1043,J1044)</f>
        <v>1</v>
      </c>
      <c r="K1045" s="3">
        <f>COUNTIF($I1043:$S1043,K1044)</f>
        <v>2</v>
      </c>
      <c r="L1045" s="3">
        <f>COUNTIF($I1043:$S1043,L1044)</f>
        <v>0</v>
      </c>
    </row>
    <row r="1046" spans="1:20" x14ac:dyDescent="0.25">
      <c r="A1046">
        <f t="shared" si="34"/>
        <v>1045</v>
      </c>
      <c r="B1046">
        <f t="shared" si="35"/>
        <v>262</v>
      </c>
      <c r="C1046" t="str">
        <f>INDEX('VBA code_permu_wo_repettn'!$T$3:$Y$6,COUNTIF('Profile-matrices_Condorcet'!$B$2:$B1046,'Profile-matrices_Condorcet'!$B1046),MATCH(INDEX('numeric possibilities'!D$3:D$1298,VLOOKUP($B1046,'numeric possibilities'!$C$3:$G$1298,1)),'VBA code_permu_wo_repettn'!$T$2:$Y$2))</f>
        <v>A</v>
      </c>
      <c r="D1046" t="str">
        <f>INDEX('VBA code_permu_wo_repettn'!$AA$3:$AF$6,COUNTIF('Profile-matrices_Condorcet'!$B$2:$B1046,'Profile-matrices_Condorcet'!$B1046),MATCH(INDEX('numeric possibilities'!E$3:E$1298,VLOOKUP($B1046,'numeric possibilities'!$C$3:$G$1298,1)),'VBA code_permu_wo_repettn'!$AA$2:$AF$2))</f>
        <v>B</v>
      </c>
      <c r="E1046" t="str">
        <f>INDEX('VBA code_permu_wo_repettn'!$AH$3:$AM$6,COUNTIF('Profile-matrices_Condorcet'!$B$2:$B1046,'Profile-matrices_Condorcet'!$B1046),MATCH(INDEX('numeric possibilities'!F$3:F$1298,VLOOKUP($B1046,'numeric possibilities'!$C$3:$G$1298,1)),'VBA code_permu_wo_repettn'!$AH$2:$AM$2))</f>
        <v>C</v>
      </c>
      <c r="F1046" t="str">
        <f>INDEX('VBA code_permu_wo_repettn'!$AO$3:$AT$6,COUNTIF('Profile-matrices_Condorcet'!$B$2:$B1046,'Profile-matrices_Condorcet'!$B1046),MATCH(INDEX('numeric possibilities'!G$3:G$1298,VLOOKUP($B1046,'numeric possibilities'!$C$3:$G$1298,1)),'VBA code_permu_wo_repettn'!$AO$2:$AT$2))</f>
        <v>D</v>
      </c>
      <c r="H1046" t="s">
        <v>14</v>
      </c>
      <c r="I1046" s="3">
        <f>IF(MATCH(I$1,$C1046:$C1049,0)&lt;(MATCH(J$1,$C1046:$C1049,0)),1*a_vote,0)+IF(MATCH(I$1,$D1046:$D1049,0)&lt;MATCH(J$1,$D1046:$D1049,0),1*b_vote,0)+IF(MATCH(I$1,$E1046:$E1049,0)&lt;MATCH(J$1,$E1046:$E1049,0),1*c_vote,0)+IF(MATCH(I$1,$F1046:$F1049,0)&lt;MATCH(J$1,$F1046:$F1049,0),1*d_vote,0)</f>
        <v>0.74</v>
      </c>
      <c r="J1046" s="3">
        <f>IF(MATCH(I$1,$C1046:$C1049,0)&gt;(MATCH(J$1,$C1046:$C1049,0)),1*a_vote,0)+IF(MATCH(I$1,$D1046:$D1049,0)&gt;MATCH(J$1,$D1046:$D1049,0),1*b_vote,0)+IF(MATCH(I$1,$E1046:$E1049,0)&gt;MATCH(J$1,$E1046:$E1049,0),1*c_vote,0)+IF(MATCH(I$1,$F1046:$F1049,0)&gt;MATCH(J$1,$F1046:$F1049,0),1*d_vote,0)</f>
        <v>0.26</v>
      </c>
      <c r="K1046" s="3">
        <f>IF(MATCH($K$1,$C1046:$C1049,0)&lt;(MATCH($L$1,$C1046:$C1049,0)),1*a_vote,0)+IF(MATCH($K$1,$D1046:$D1049,0)&lt;MATCH($L$1,$D1046:$D1049,0),1*b_vote,0)+IF(MATCH($K$1,$E1046:$E1049,0)&lt;MATCH($L$1,$E1046:$E1049,0),1*c_vote,0)+IF(MATCH($K$1,$F1046:$F1049,0)&lt;MATCH($L$1,$F1046:$F1049,0),1*d_vote,0)</f>
        <v>0.75</v>
      </c>
      <c r="L1046" s="3">
        <f>IF(MATCH(K$1,$C1046:$C1049,0)&gt;(MATCH(L$1,$C1046:$C1049,0)),1*a_vote,0)+IF(MATCH(K$1,$D1046:$D1049,0)&gt;MATCH(L$1,$D1046:$D1049,0),1*b_vote,0)+IF(MATCH(K$1,$E1046:$E1049,0)&gt;MATCH(L$1,$E1046:$E1049,0),1*c_vote,0)+IF(MATCH(K$1,$F1046:$F1049,0)&gt;MATCH(L$1,$F1046:$F1049,0),1*d_vote,0)</f>
        <v>0.25</v>
      </c>
      <c r="M1046" s="3">
        <f>IF(MATCH($M$1,$C1046:$C1049,0)&lt;(MATCH($N$1,$C1046:$C1049,0)),1*a_vote,0)+IF(MATCH($M$1,$D1046:$D1049,0)&lt;MATCH($N$1,$D1046:$D1049,0),1*b_vote,0)+IF(MATCH($M$1,$E1046:$E1049,0)&lt;MATCH($N$1,$E1046:$E1049,0),1*c_vote,0)+IF(MATCH($M$1,$F1046:$F1049,0)&lt;MATCH($N$1,$F1046:$F1049,0),1*d_vote,0)</f>
        <v>0.78</v>
      </c>
      <c r="N1046" s="3">
        <f>IF(MATCH(M$1,$C1046:$C1049,0)&gt;(MATCH(N$1,$C1046:$C1049,0)),1*a_vote,0)+IF(MATCH(M$1,$D1046:$D1049,0)&gt;MATCH(N$1,$D1046:$D1049,0),1*b_vote,0)+IF(MATCH(M$1,$E1046:$E1049,0)&gt;MATCH(N$1,$E1046:$E1049,0),1*c_vote,0)+IF(MATCH(M$1,$F1046:$F1049,0)&gt;MATCH(N$1,$F1046:$F1049,0),1*d_vote,0)</f>
        <v>0.21999999999999997</v>
      </c>
      <c r="O1046" s="3">
        <f>IF(MATCH($O$1,$C1046:$C1049,0)&lt;(MATCH($P$1,$C1046:$C1049,0)),1*a_vote,0)+IF(MATCH($O$1,$D1046:$D1049,0)&lt;MATCH($P$1,$D1046:$D1049,0),1*b_vote,0)+IF(MATCH($O$1,$E1046:$E1049,0)&lt;MATCH($P$1,$E1046:$E1049,0),1*c_vote,0)+IF(MATCH($O$1,$F1046:$F1049,0)&lt;MATCH($P$1,$F1046:$F1049,0),1*d_vote,0)</f>
        <v>0.26</v>
      </c>
      <c r="P1046" s="3">
        <f>IF(MATCH(O$1,$C1046:$C1049,0)&gt;(MATCH(P$1,$C1046:$C1049,0)),1*a_vote,0)+IF(MATCH(O$1,$D1046:$D1049,0)&gt;MATCH(P$1,$D1046:$D1049,0),1*b_vote,0)+IF(MATCH(O$1,$E1046:$E1049,0)&gt;MATCH(P$1,$E1046:$E1049,0),1*c_vote,0)+IF(MATCH(O$1,$F1046:$F1049,0)&gt;MATCH(P$1,$F1046:$F1049,0),1*d_vote,0)</f>
        <v>0.74</v>
      </c>
      <c r="Q1046" s="3">
        <f>IF(MATCH($Q$1,$C1046:$C1049,0)&lt;(MATCH($R$1,$C1046:$C1049,0)),1*a_vote,0)+IF(MATCH($Q$1,$D1046:$D1049,0)&lt;MATCH($R$1,$D1046:$D1049,0),1*b_vote,0)+IF(MATCH($Q$1,$E1046:$E1049,0)&lt;MATCH($R$1,$E1046:$E1049,0),1*c_vote,0)+IF(MATCH($Q$1,$F1046:$F1049,0)&lt;MATCH($R$1,$F1046:$F1049,0),1*d_vote,0)</f>
        <v>0.26</v>
      </c>
      <c r="R1046" s="3">
        <f>IF(MATCH(Q$1,$C1046:$C1049,0)&gt;(MATCH(R$1,$C1046:$C1049,0)),1*a_vote,0)+IF(MATCH(Q$1,$D1046:$D1049,0)&gt;MATCH(R$1,$D1046:$D1049,0),1*b_vote,0)+IF(MATCH(Q$1,$E1046:$E1049,0)&gt;MATCH(R$1,$E1046:$E1049,0),1*c_vote,0)+IF(MATCH(Q$1,$F1046:$F1049,0)&gt;MATCH(R$1,$F1046:$F1049,0),1*d_vote,0)</f>
        <v>0.74</v>
      </c>
      <c r="S1046" s="3">
        <f>IF(MATCH($S$1,$C1046:$C1049,0)&lt;(MATCH($T$1,$C1046:$C1049,0)),1*a_vote,0)+IF(MATCH($S$1,$D1046:$D1049,0)&lt;MATCH($T$1,$D1046:$D1049,0),1*b_vote,0)+IF(MATCH($S$1,$E1046:$E1049,0)&lt;MATCH($T$1,$E1046:$E1049,0),1*c_vote,0)+IF(MATCH($S$1,$F1046:$F1049,0)&lt;MATCH($T$1,$F1046:$F1049,0),1*d_vote,0)</f>
        <v>0.52</v>
      </c>
      <c r="T1046" s="3">
        <f>IF(MATCH(S$1,$C1046:$C1049,0)&gt;(MATCH(T$1,$C1046:$C1049,0)),1*a_vote,0)+IF(MATCH(S$1,$D1046:$D1049,0)&gt;MATCH(T$1,$D1046:$D1049,0),1*b_vote,0)+IF(MATCH(S$1,$E1046:$E1049,0)&gt;MATCH(T$1,$E1046:$E1049,0),1*c_vote,0)+IF(MATCH(S$1,$F1046:$F1049,0)&gt;MATCH(T$1,$F1046:$F1049,0),1*d_vote,0)</f>
        <v>0.48</v>
      </c>
    </row>
    <row r="1047" spans="1:20" x14ac:dyDescent="0.25">
      <c r="A1047">
        <f t="shared" si="34"/>
        <v>1046</v>
      </c>
      <c r="B1047">
        <f t="shared" si="35"/>
        <v>262</v>
      </c>
      <c r="C1047" t="str">
        <f>INDEX('VBA code_permu_wo_repettn'!$T$3:$Y$6,COUNTIF('Profile-matrices_Condorcet'!$B$2:$B1047,'Profile-matrices_Condorcet'!$B1047),MATCH(INDEX('numeric possibilities'!D$3:D$1298,VLOOKUP($B1047,'numeric possibilities'!$C$3:$G$1298,1)),'VBA code_permu_wo_repettn'!$T$2:$Y$2))</f>
        <v>C</v>
      </c>
      <c r="D1047" t="str">
        <f>INDEX('VBA code_permu_wo_repettn'!$AA$3:$AF$6,COUNTIF('Profile-matrices_Condorcet'!$B$2:$B1047,'Profile-matrices_Condorcet'!$B1047),MATCH(INDEX('numeric possibilities'!E$3:E$1298,VLOOKUP($B1047,'numeric possibilities'!$C$3:$G$1298,1)),'VBA code_permu_wo_repettn'!$AA$2:$AF$2))</f>
        <v>A</v>
      </c>
      <c r="E1047" t="str">
        <f>INDEX('VBA code_permu_wo_repettn'!$AH$3:$AM$6,COUNTIF('Profile-matrices_Condorcet'!$B$2:$B1047,'Profile-matrices_Condorcet'!$B1047),MATCH(INDEX('numeric possibilities'!F$3:F$1298,VLOOKUP($B1047,'numeric possibilities'!$C$3:$G$1298,1)),'VBA code_permu_wo_repettn'!$AH$2:$AM$2))</f>
        <v>A</v>
      </c>
      <c r="F1047" t="str">
        <f>INDEX('VBA code_permu_wo_repettn'!$AO$3:$AT$6,COUNTIF('Profile-matrices_Condorcet'!$B$2:$B1047,'Profile-matrices_Condorcet'!$B1047),MATCH(INDEX('numeric possibilities'!G$3:G$1298,VLOOKUP($B1047,'numeric possibilities'!$C$3:$G$1298,1)),'VBA code_permu_wo_repettn'!$AO$2:$AT$2))</f>
        <v>A</v>
      </c>
      <c r="H1047" t="s">
        <v>15</v>
      </c>
      <c r="I1047" t="str">
        <f>IF(I1046&gt;J1046,$I$1,IF(I1046&lt;J1046,$J$1,0))</f>
        <v>A</v>
      </c>
      <c r="K1047" t="str">
        <f>IF(K1046&gt;L1046,$K$1,IF(K1046&lt;L1046,$L$1,0))</f>
        <v>A</v>
      </c>
      <c r="M1047" t="str">
        <f>IF(M1046&gt;N1046,$M$1,IF(M1046&lt;N1046,$N$1,0))</f>
        <v>A</v>
      </c>
      <c r="O1047" t="str">
        <f>IF(O1046&gt;P1046,$O$1,IF(O1046&lt;P1046,$P$1,0))</f>
        <v>C</v>
      </c>
      <c r="Q1047" t="str">
        <f>IF(Q1046&gt;R1046,$Q$1,IF(Q1046&lt;R1046,$R$1,0))</f>
        <v>D</v>
      </c>
      <c r="S1047" t="str">
        <f>IF(S1046&gt;T1046,$S$1,IF(S1046&lt;T1046,$T$1,0))</f>
        <v>C</v>
      </c>
    </row>
    <row r="1048" spans="1:20" x14ac:dyDescent="0.25">
      <c r="A1048">
        <f t="shared" si="34"/>
        <v>1047</v>
      </c>
      <c r="B1048">
        <f t="shared" si="35"/>
        <v>262</v>
      </c>
      <c r="C1048" t="str">
        <f>INDEX('VBA code_permu_wo_repettn'!$T$3:$Y$6,COUNTIF('Profile-matrices_Condorcet'!$B$2:$B1048,'Profile-matrices_Condorcet'!$B1048),MATCH(INDEX('numeric possibilities'!D$3:D$1298,VLOOKUP($B1048,'numeric possibilities'!$C$3:$G$1298,1)),'VBA code_permu_wo_repettn'!$T$2:$Y$2))</f>
        <v>D</v>
      </c>
      <c r="D1048" t="str">
        <f>INDEX('VBA code_permu_wo_repettn'!$AA$3:$AF$6,COUNTIF('Profile-matrices_Condorcet'!$B$2:$B1048,'Profile-matrices_Condorcet'!$B1048),MATCH(INDEX('numeric possibilities'!E$3:E$1298,VLOOKUP($B1048,'numeric possibilities'!$C$3:$G$1298,1)),'VBA code_permu_wo_repettn'!$AA$2:$AF$2))</f>
        <v>D</v>
      </c>
      <c r="E1048" t="str">
        <f>INDEX('VBA code_permu_wo_repettn'!$AH$3:$AM$6,COUNTIF('Profile-matrices_Condorcet'!$B$2:$B1048,'Profile-matrices_Condorcet'!$B1048),MATCH(INDEX('numeric possibilities'!F$3:F$1298,VLOOKUP($B1048,'numeric possibilities'!$C$3:$G$1298,1)),'VBA code_permu_wo_repettn'!$AH$2:$AM$2))</f>
        <v>D</v>
      </c>
      <c r="F1048" t="str">
        <f>INDEX('VBA code_permu_wo_repettn'!$AO$3:$AT$6,COUNTIF('Profile-matrices_Condorcet'!$B$2:$B1048,'Profile-matrices_Condorcet'!$B1048),MATCH(INDEX('numeric possibilities'!G$3:G$1298,VLOOKUP($B1048,'numeric possibilities'!$C$3:$G$1298,1)),'VBA code_permu_wo_repettn'!$AO$2:$AT$2))</f>
        <v>C</v>
      </c>
      <c r="I1048" t="s">
        <v>0</v>
      </c>
      <c r="J1048" t="s">
        <v>1</v>
      </c>
      <c r="K1048" t="s">
        <v>2</v>
      </c>
      <c r="L1048" t="s">
        <v>3</v>
      </c>
    </row>
    <row r="1049" spans="1:20" x14ac:dyDescent="0.25">
      <c r="A1049">
        <f t="shared" si="34"/>
        <v>1048</v>
      </c>
      <c r="B1049">
        <f t="shared" si="35"/>
        <v>262</v>
      </c>
      <c r="C1049" t="str">
        <f>INDEX('VBA code_permu_wo_repettn'!$T$3:$Y$6,COUNTIF('Profile-matrices_Condorcet'!$B$2:$B1049,'Profile-matrices_Condorcet'!$B1049),MATCH(INDEX('numeric possibilities'!D$3:D$1298,VLOOKUP($B1049,'numeric possibilities'!$C$3:$G$1298,1)),'VBA code_permu_wo_repettn'!$T$2:$Y$2))</f>
        <v>B</v>
      </c>
      <c r="D1049" t="str">
        <f>INDEX('VBA code_permu_wo_repettn'!$AA$3:$AF$6,COUNTIF('Profile-matrices_Condorcet'!$B$2:$B1049,'Profile-matrices_Condorcet'!$B1049),MATCH(INDEX('numeric possibilities'!E$3:E$1298,VLOOKUP($B1049,'numeric possibilities'!$C$3:$G$1298,1)),'VBA code_permu_wo_repettn'!$AA$2:$AF$2))</f>
        <v>C</v>
      </c>
      <c r="E1049" t="str">
        <f>INDEX('VBA code_permu_wo_repettn'!$AH$3:$AM$6,COUNTIF('Profile-matrices_Condorcet'!$B$2:$B1049,'Profile-matrices_Condorcet'!$B1049),MATCH(INDEX('numeric possibilities'!F$3:F$1298,VLOOKUP($B1049,'numeric possibilities'!$C$3:$G$1298,1)),'VBA code_permu_wo_repettn'!$AH$2:$AM$2))</f>
        <v>B</v>
      </c>
      <c r="F1049" t="str">
        <f>INDEX('VBA code_permu_wo_repettn'!$AO$3:$AT$6,COUNTIF('Profile-matrices_Condorcet'!$B$2:$B1049,'Profile-matrices_Condorcet'!$B1049),MATCH(INDEX('numeric possibilities'!G$3:G$1298,VLOOKUP($B1049,'numeric possibilities'!$C$3:$G$1298,1)),'VBA code_permu_wo_repettn'!$AO$2:$AT$2))</f>
        <v>B</v>
      </c>
      <c r="G1049" t="str">
        <f>IF(MAX(I1049:L1049)&gt;='numeric possibilities'!$B$4/2,INDEX('Profile-matrices_Condorcet'!I1048:L1048,1,MATCH(MAX('Profile-matrices_Condorcet'!I1049:L1049),'Profile-matrices_Condorcet'!I1049:L1049,0)),"NCW")</f>
        <v>A</v>
      </c>
      <c r="H1049" t="s">
        <v>13</v>
      </c>
      <c r="I1049" s="3">
        <f>COUNTIF($I1047:$S1047,I1048)</f>
        <v>3</v>
      </c>
      <c r="J1049" s="3">
        <f>COUNTIF($I1047:$S1047,J1048)</f>
        <v>0</v>
      </c>
      <c r="K1049" s="3">
        <f>COUNTIF($I1047:$S1047,K1048)</f>
        <v>2</v>
      </c>
      <c r="L1049" s="3">
        <f>COUNTIF($I1047:$S1047,L1048)</f>
        <v>1</v>
      </c>
    </row>
    <row r="1050" spans="1:20" x14ac:dyDescent="0.25">
      <c r="A1050">
        <f t="shared" si="34"/>
        <v>1049</v>
      </c>
      <c r="B1050">
        <f t="shared" si="35"/>
        <v>263</v>
      </c>
      <c r="C1050" t="str">
        <f>INDEX('VBA code_permu_wo_repettn'!$T$3:$Y$6,COUNTIF('Profile-matrices_Condorcet'!$B$2:$B1050,'Profile-matrices_Condorcet'!$B1050),MATCH(INDEX('numeric possibilities'!D$3:D$1298,VLOOKUP($B1050,'numeric possibilities'!$C$3:$G$1298,1)),'VBA code_permu_wo_repettn'!$T$2:$Y$2))</f>
        <v>A</v>
      </c>
      <c r="D1050" t="str">
        <f>INDEX('VBA code_permu_wo_repettn'!$AA$3:$AF$6,COUNTIF('Profile-matrices_Condorcet'!$B$2:$B1050,'Profile-matrices_Condorcet'!$B1050),MATCH(INDEX('numeric possibilities'!E$3:E$1298,VLOOKUP($B1050,'numeric possibilities'!$C$3:$G$1298,1)),'VBA code_permu_wo_repettn'!$AA$2:$AF$2))</f>
        <v>B</v>
      </c>
      <c r="E1050" t="str">
        <f>INDEX('VBA code_permu_wo_repettn'!$AH$3:$AM$6,COUNTIF('Profile-matrices_Condorcet'!$B$2:$B1050,'Profile-matrices_Condorcet'!$B1050),MATCH(INDEX('numeric possibilities'!F$3:F$1298,VLOOKUP($B1050,'numeric possibilities'!$C$3:$G$1298,1)),'VBA code_permu_wo_repettn'!$AH$2:$AM$2))</f>
        <v>C</v>
      </c>
      <c r="F1050" t="str">
        <f>INDEX('VBA code_permu_wo_repettn'!$AO$3:$AT$6,COUNTIF('Profile-matrices_Condorcet'!$B$2:$B1050,'Profile-matrices_Condorcet'!$B1050),MATCH(INDEX('numeric possibilities'!G$3:G$1298,VLOOKUP($B1050,'numeric possibilities'!$C$3:$G$1298,1)),'VBA code_permu_wo_repettn'!$AO$2:$AT$2))</f>
        <v>D</v>
      </c>
      <c r="H1050" t="s">
        <v>14</v>
      </c>
      <c r="I1050" s="3">
        <f>IF(MATCH(I$1,$C1050:$C1053,0)&lt;(MATCH(J$1,$C1050:$C1053,0)),1*a_vote,0)+IF(MATCH(I$1,$D1050:$D1053,0)&lt;MATCH(J$1,$D1050:$D1053,0),1*b_vote,0)+IF(MATCH(I$1,$E1050:$E1053,0)&lt;MATCH(J$1,$E1050:$E1053,0),1*c_vote,0)+IF(MATCH(I$1,$F1050:$F1053,0)&lt;MATCH(J$1,$F1050:$F1053,0),1*d_vote,0)</f>
        <v>0.74</v>
      </c>
      <c r="J1050" s="3">
        <f>IF(MATCH(I$1,$C1050:$C1053,0)&gt;(MATCH(J$1,$C1050:$C1053,0)),1*a_vote,0)+IF(MATCH(I$1,$D1050:$D1053,0)&gt;MATCH(J$1,$D1050:$D1053,0),1*b_vote,0)+IF(MATCH(I$1,$E1050:$E1053,0)&gt;MATCH(J$1,$E1050:$E1053,0),1*c_vote,0)+IF(MATCH(I$1,$F1050:$F1053,0)&gt;MATCH(J$1,$F1050:$F1053,0),1*d_vote,0)</f>
        <v>0.26</v>
      </c>
      <c r="K1050" s="3">
        <f>IF(MATCH($K$1,$C1050:$C1053,0)&lt;(MATCH($L$1,$C1050:$C1053,0)),1*a_vote,0)+IF(MATCH($K$1,$D1050:$D1053,0)&lt;MATCH($L$1,$D1050:$D1053,0),1*b_vote,0)+IF(MATCH($K$1,$E1050:$E1053,0)&lt;MATCH($L$1,$E1050:$E1053,0),1*c_vote,0)+IF(MATCH($K$1,$F1050:$F1053,0)&lt;MATCH($L$1,$F1050:$F1053,0),1*d_vote,0)</f>
        <v>0.75</v>
      </c>
      <c r="L1050" s="3">
        <f>IF(MATCH(K$1,$C1050:$C1053,0)&gt;(MATCH(L$1,$C1050:$C1053,0)),1*a_vote,0)+IF(MATCH(K$1,$D1050:$D1053,0)&gt;MATCH(L$1,$D1050:$D1053,0),1*b_vote,0)+IF(MATCH(K$1,$E1050:$E1053,0)&gt;MATCH(L$1,$E1050:$E1053,0),1*c_vote,0)+IF(MATCH(K$1,$F1050:$F1053,0)&gt;MATCH(L$1,$F1050:$F1053,0),1*d_vote,0)</f>
        <v>0.25</v>
      </c>
      <c r="M1050" s="3">
        <f>IF(MATCH($M$1,$C1050:$C1053,0)&lt;(MATCH($N$1,$C1050:$C1053,0)),1*a_vote,0)+IF(MATCH($M$1,$D1050:$D1053,0)&lt;MATCH($N$1,$D1050:$D1053,0),1*b_vote,0)+IF(MATCH($M$1,$E1050:$E1053,0)&lt;MATCH($N$1,$E1050:$E1053,0),1*c_vote,0)+IF(MATCH($M$1,$F1050:$F1053,0)&lt;MATCH($N$1,$F1050:$F1053,0),1*d_vote,0)</f>
        <v>0.78</v>
      </c>
      <c r="N1050" s="3">
        <f>IF(MATCH(M$1,$C1050:$C1053,0)&gt;(MATCH(N$1,$C1050:$C1053,0)),1*a_vote,0)+IF(MATCH(M$1,$D1050:$D1053,0)&gt;MATCH(N$1,$D1050:$D1053,0),1*b_vote,0)+IF(MATCH(M$1,$E1050:$E1053,0)&gt;MATCH(N$1,$E1050:$E1053,0),1*c_vote,0)+IF(MATCH(M$1,$F1050:$F1053,0)&gt;MATCH(N$1,$F1050:$F1053,0),1*d_vote,0)</f>
        <v>0.21999999999999997</v>
      </c>
      <c r="O1050" s="3">
        <f>IF(MATCH($O$1,$C1050:$C1053,0)&lt;(MATCH($P$1,$C1050:$C1053,0)),1*a_vote,0)+IF(MATCH($O$1,$D1050:$D1053,0)&lt;MATCH($P$1,$D1050:$D1053,0),1*b_vote,0)+IF(MATCH($O$1,$E1050:$E1053,0)&lt;MATCH($P$1,$E1050:$E1053,0),1*c_vote,0)+IF(MATCH($O$1,$F1050:$F1053,0)&lt;MATCH($P$1,$F1050:$F1053,0),1*d_vote,0)</f>
        <v>0.53</v>
      </c>
      <c r="P1050" s="3">
        <f>IF(MATCH(O$1,$C1050:$C1053,0)&gt;(MATCH(P$1,$C1050:$C1053,0)),1*a_vote,0)+IF(MATCH(O$1,$D1050:$D1053,0)&gt;MATCH(P$1,$D1050:$D1053,0),1*b_vote,0)+IF(MATCH(O$1,$E1050:$E1053,0)&gt;MATCH(P$1,$E1050:$E1053,0),1*c_vote,0)+IF(MATCH(O$1,$F1050:$F1053,0)&gt;MATCH(P$1,$F1050:$F1053,0),1*d_vote,0)</f>
        <v>0.47</v>
      </c>
      <c r="Q1050" s="3">
        <f>IF(MATCH($Q$1,$C1050:$C1053,0)&lt;(MATCH($R$1,$C1050:$C1053,0)),1*a_vote,0)+IF(MATCH($Q$1,$D1050:$D1053,0)&lt;MATCH($R$1,$D1050:$D1053,0),1*b_vote,0)+IF(MATCH($Q$1,$E1050:$E1053,0)&lt;MATCH($R$1,$E1050:$E1053,0),1*c_vote,0)+IF(MATCH($Q$1,$F1050:$F1053,0)&lt;MATCH($R$1,$F1050:$F1053,0),1*d_vote,0)</f>
        <v>0.26</v>
      </c>
      <c r="R1050" s="3">
        <f>IF(MATCH(Q$1,$C1050:$C1053,0)&gt;(MATCH(R$1,$C1050:$C1053,0)),1*a_vote,0)+IF(MATCH(Q$1,$D1050:$D1053,0)&gt;MATCH(R$1,$D1050:$D1053,0),1*b_vote,0)+IF(MATCH(Q$1,$E1050:$E1053,0)&gt;MATCH(R$1,$E1050:$E1053,0),1*c_vote,0)+IF(MATCH(Q$1,$F1050:$F1053,0)&gt;MATCH(R$1,$F1050:$F1053,0),1*d_vote,0)</f>
        <v>0.74</v>
      </c>
      <c r="S1050" s="3">
        <f>IF(MATCH($S$1,$C1050:$C1053,0)&lt;(MATCH($T$1,$C1050:$C1053,0)),1*a_vote,0)+IF(MATCH($S$1,$D1050:$D1053,0)&lt;MATCH($T$1,$D1050:$D1053,0),1*b_vote,0)+IF(MATCH($S$1,$E1050:$E1053,0)&lt;MATCH($T$1,$E1050:$E1053,0),1*c_vote,0)+IF(MATCH($S$1,$F1050:$F1053,0)&lt;MATCH($T$1,$F1050:$F1053,0),1*d_vote,0)</f>
        <v>0.25</v>
      </c>
      <c r="T1050" s="3">
        <f>IF(MATCH(S$1,$C1050:$C1053,0)&gt;(MATCH(T$1,$C1050:$C1053,0)),1*a_vote,0)+IF(MATCH(S$1,$D1050:$D1053,0)&gt;MATCH(T$1,$D1050:$D1053,0),1*b_vote,0)+IF(MATCH(S$1,$E1050:$E1053,0)&gt;MATCH(T$1,$E1050:$E1053,0),1*c_vote,0)+IF(MATCH(S$1,$F1050:$F1053,0)&gt;MATCH(T$1,$F1050:$F1053,0),1*d_vote,0)</f>
        <v>0.75</v>
      </c>
    </row>
    <row r="1051" spans="1:20" x14ac:dyDescent="0.25">
      <c r="A1051">
        <f t="shared" si="34"/>
        <v>1050</v>
      </c>
      <c r="B1051">
        <f t="shared" si="35"/>
        <v>263</v>
      </c>
      <c r="C1051" t="str">
        <f>INDEX('VBA code_permu_wo_repettn'!$T$3:$Y$6,COUNTIF('Profile-matrices_Condorcet'!$B$2:$B1051,'Profile-matrices_Condorcet'!$B1051),MATCH(INDEX('numeric possibilities'!D$3:D$1298,VLOOKUP($B1051,'numeric possibilities'!$C$3:$G$1298,1)),'VBA code_permu_wo_repettn'!$T$2:$Y$2))</f>
        <v>D</v>
      </c>
      <c r="D1051" t="str">
        <f>INDEX('VBA code_permu_wo_repettn'!$AA$3:$AF$6,COUNTIF('Profile-matrices_Condorcet'!$B$2:$B1051,'Profile-matrices_Condorcet'!$B1051),MATCH(INDEX('numeric possibilities'!E$3:E$1298,VLOOKUP($B1051,'numeric possibilities'!$C$3:$G$1298,1)),'VBA code_permu_wo_repettn'!$AA$2:$AF$2))</f>
        <v>A</v>
      </c>
      <c r="E1051" t="str">
        <f>INDEX('VBA code_permu_wo_repettn'!$AH$3:$AM$6,COUNTIF('Profile-matrices_Condorcet'!$B$2:$B1051,'Profile-matrices_Condorcet'!$B1051),MATCH(INDEX('numeric possibilities'!F$3:F$1298,VLOOKUP($B1051,'numeric possibilities'!$C$3:$G$1298,1)),'VBA code_permu_wo_repettn'!$AH$2:$AM$2))</f>
        <v>A</v>
      </c>
      <c r="F1051" t="str">
        <f>INDEX('VBA code_permu_wo_repettn'!$AO$3:$AT$6,COUNTIF('Profile-matrices_Condorcet'!$B$2:$B1051,'Profile-matrices_Condorcet'!$B1051),MATCH(INDEX('numeric possibilities'!G$3:G$1298,VLOOKUP($B1051,'numeric possibilities'!$C$3:$G$1298,1)),'VBA code_permu_wo_repettn'!$AO$2:$AT$2))</f>
        <v>A</v>
      </c>
      <c r="H1051" t="s">
        <v>15</v>
      </c>
      <c r="I1051" t="str">
        <f>IF(I1050&gt;J1050,$I$1,IF(I1050&lt;J1050,$J$1,0))</f>
        <v>A</v>
      </c>
      <c r="K1051" t="str">
        <f>IF(K1050&gt;L1050,$K$1,IF(K1050&lt;L1050,$L$1,0))</f>
        <v>A</v>
      </c>
      <c r="M1051" t="str">
        <f>IF(M1050&gt;N1050,$M$1,IF(M1050&lt;N1050,$N$1,0))</f>
        <v>A</v>
      </c>
      <c r="O1051" t="str">
        <f>IF(O1050&gt;P1050,$O$1,IF(O1050&lt;P1050,$P$1,0))</f>
        <v>B</v>
      </c>
      <c r="Q1051" t="str">
        <f>IF(Q1050&gt;R1050,$Q$1,IF(Q1050&lt;R1050,$R$1,0))</f>
        <v>D</v>
      </c>
      <c r="S1051" t="str">
        <f>IF(S1050&gt;T1050,$S$1,IF(S1050&lt;T1050,$T$1,0))</f>
        <v>D</v>
      </c>
    </row>
    <row r="1052" spans="1:20" x14ac:dyDescent="0.25">
      <c r="A1052">
        <f t="shared" si="34"/>
        <v>1051</v>
      </c>
      <c r="B1052">
        <f t="shared" si="35"/>
        <v>263</v>
      </c>
      <c r="C1052" t="str">
        <f>INDEX('VBA code_permu_wo_repettn'!$T$3:$Y$6,COUNTIF('Profile-matrices_Condorcet'!$B$2:$B1052,'Profile-matrices_Condorcet'!$B1052),MATCH(INDEX('numeric possibilities'!D$3:D$1298,VLOOKUP($B1052,'numeric possibilities'!$C$3:$G$1298,1)),'VBA code_permu_wo_repettn'!$T$2:$Y$2))</f>
        <v>B</v>
      </c>
      <c r="D1052" t="str">
        <f>INDEX('VBA code_permu_wo_repettn'!$AA$3:$AF$6,COUNTIF('Profile-matrices_Condorcet'!$B$2:$B1052,'Profile-matrices_Condorcet'!$B1052),MATCH(INDEX('numeric possibilities'!E$3:E$1298,VLOOKUP($B1052,'numeric possibilities'!$C$3:$G$1298,1)),'VBA code_permu_wo_repettn'!$AA$2:$AF$2))</f>
        <v>D</v>
      </c>
      <c r="E1052" t="str">
        <f>INDEX('VBA code_permu_wo_repettn'!$AH$3:$AM$6,COUNTIF('Profile-matrices_Condorcet'!$B$2:$B1052,'Profile-matrices_Condorcet'!$B1052),MATCH(INDEX('numeric possibilities'!F$3:F$1298,VLOOKUP($B1052,'numeric possibilities'!$C$3:$G$1298,1)),'VBA code_permu_wo_repettn'!$AH$2:$AM$2))</f>
        <v>D</v>
      </c>
      <c r="F1052" t="str">
        <f>INDEX('VBA code_permu_wo_repettn'!$AO$3:$AT$6,COUNTIF('Profile-matrices_Condorcet'!$B$2:$B1052,'Profile-matrices_Condorcet'!$B1052),MATCH(INDEX('numeric possibilities'!G$3:G$1298,VLOOKUP($B1052,'numeric possibilities'!$C$3:$G$1298,1)),'VBA code_permu_wo_repettn'!$AO$2:$AT$2))</f>
        <v>C</v>
      </c>
      <c r="I1052" t="s">
        <v>0</v>
      </c>
      <c r="J1052" t="s">
        <v>1</v>
      </c>
      <c r="K1052" t="s">
        <v>2</v>
      </c>
      <c r="L1052" t="s">
        <v>3</v>
      </c>
    </row>
    <row r="1053" spans="1:20" x14ac:dyDescent="0.25">
      <c r="A1053">
        <f t="shared" si="34"/>
        <v>1052</v>
      </c>
      <c r="B1053">
        <f t="shared" si="35"/>
        <v>263</v>
      </c>
      <c r="C1053" t="str">
        <f>INDEX('VBA code_permu_wo_repettn'!$T$3:$Y$6,COUNTIF('Profile-matrices_Condorcet'!$B$2:$B1053,'Profile-matrices_Condorcet'!$B1053),MATCH(INDEX('numeric possibilities'!D$3:D$1298,VLOOKUP($B1053,'numeric possibilities'!$C$3:$G$1298,1)),'VBA code_permu_wo_repettn'!$T$2:$Y$2))</f>
        <v>C</v>
      </c>
      <c r="D1053" t="str">
        <f>INDEX('VBA code_permu_wo_repettn'!$AA$3:$AF$6,COUNTIF('Profile-matrices_Condorcet'!$B$2:$B1053,'Profile-matrices_Condorcet'!$B1053),MATCH(INDEX('numeric possibilities'!E$3:E$1298,VLOOKUP($B1053,'numeric possibilities'!$C$3:$G$1298,1)),'VBA code_permu_wo_repettn'!$AA$2:$AF$2))</f>
        <v>C</v>
      </c>
      <c r="E1053" t="str">
        <f>INDEX('VBA code_permu_wo_repettn'!$AH$3:$AM$6,COUNTIF('Profile-matrices_Condorcet'!$B$2:$B1053,'Profile-matrices_Condorcet'!$B1053),MATCH(INDEX('numeric possibilities'!F$3:F$1298,VLOOKUP($B1053,'numeric possibilities'!$C$3:$G$1298,1)),'VBA code_permu_wo_repettn'!$AH$2:$AM$2))</f>
        <v>B</v>
      </c>
      <c r="F1053" t="str">
        <f>INDEX('VBA code_permu_wo_repettn'!$AO$3:$AT$6,COUNTIF('Profile-matrices_Condorcet'!$B$2:$B1053,'Profile-matrices_Condorcet'!$B1053),MATCH(INDEX('numeric possibilities'!G$3:G$1298,VLOOKUP($B1053,'numeric possibilities'!$C$3:$G$1298,1)),'VBA code_permu_wo_repettn'!$AO$2:$AT$2))</f>
        <v>B</v>
      </c>
      <c r="G1053" t="str">
        <f>IF(MAX(I1053:L1053)&gt;='numeric possibilities'!$B$4/2,INDEX('Profile-matrices_Condorcet'!I1052:L1052,1,MATCH(MAX('Profile-matrices_Condorcet'!I1053:L1053),'Profile-matrices_Condorcet'!I1053:L1053,0)),"NCW")</f>
        <v>A</v>
      </c>
      <c r="H1053" t="s">
        <v>13</v>
      </c>
      <c r="I1053" s="3">
        <f>COUNTIF($I1051:$S1051,I1052)</f>
        <v>3</v>
      </c>
      <c r="J1053" s="3">
        <f>COUNTIF($I1051:$S1051,J1052)</f>
        <v>1</v>
      </c>
      <c r="K1053" s="3">
        <f>COUNTIF($I1051:$S1051,K1052)</f>
        <v>0</v>
      </c>
      <c r="L1053" s="3">
        <f>COUNTIF($I1051:$S1051,L1052)</f>
        <v>2</v>
      </c>
    </row>
    <row r="1054" spans="1:20" x14ac:dyDescent="0.25">
      <c r="A1054">
        <f t="shared" si="34"/>
        <v>1053</v>
      </c>
      <c r="B1054">
        <f t="shared" si="35"/>
        <v>264</v>
      </c>
      <c r="C1054" t="str">
        <f>INDEX('VBA code_permu_wo_repettn'!$T$3:$Y$6,COUNTIF('Profile-matrices_Condorcet'!$B$2:$B1054,'Profile-matrices_Condorcet'!$B1054),MATCH(INDEX('numeric possibilities'!D$3:D$1298,VLOOKUP($B1054,'numeric possibilities'!$C$3:$G$1298,1)),'VBA code_permu_wo_repettn'!$T$2:$Y$2))</f>
        <v>A</v>
      </c>
      <c r="D1054" t="str">
        <f>INDEX('VBA code_permu_wo_repettn'!$AA$3:$AF$6,COUNTIF('Profile-matrices_Condorcet'!$B$2:$B1054,'Profile-matrices_Condorcet'!$B1054),MATCH(INDEX('numeric possibilities'!E$3:E$1298,VLOOKUP($B1054,'numeric possibilities'!$C$3:$G$1298,1)),'VBA code_permu_wo_repettn'!$AA$2:$AF$2))</f>
        <v>B</v>
      </c>
      <c r="E1054" t="str">
        <f>INDEX('VBA code_permu_wo_repettn'!$AH$3:$AM$6,COUNTIF('Profile-matrices_Condorcet'!$B$2:$B1054,'Profile-matrices_Condorcet'!$B1054),MATCH(INDEX('numeric possibilities'!F$3:F$1298,VLOOKUP($B1054,'numeric possibilities'!$C$3:$G$1298,1)),'VBA code_permu_wo_repettn'!$AH$2:$AM$2))</f>
        <v>C</v>
      </c>
      <c r="F1054" t="str">
        <f>INDEX('VBA code_permu_wo_repettn'!$AO$3:$AT$6,COUNTIF('Profile-matrices_Condorcet'!$B$2:$B1054,'Profile-matrices_Condorcet'!$B1054),MATCH(INDEX('numeric possibilities'!G$3:G$1298,VLOOKUP($B1054,'numeric possibilities'!$C$3:$G$1298,1)),'VBA code_permu_wo_repettn'!$AO$2:$AT$2))</f>
        <v>D</v>
      </c>
      <c r="H1054" t="s">
        <v>14</v>
      </c>
      <c r="I1054" s="3">
        <f>IF(MATCH(I$1,$C1054:$C1057,0)&lt;(MATCH(J$1,$C1054:$C1057,0)),1*a_vote,0)+IF(MATCH(I$1,$D1054:$D1057,0)&lt;MATCH(J$1,$D1054:$D1057,0),1*b_vote,0)+IF(MATCH(I$1,$E1054:$E1057,0)&lt;MATCH(J$1,$E1054:$E1057,0),1*c_vote,0)+IF(MATCH(I$1,$F1054:$F1057,0)&lt;MATCH(J$1,$F1054:$F1057,0),1*d_vote,0)</f>
        <v>0.74</v>
      </c>
      <c r="J1054" s="3">
        <f>IF(MATCH(I$1,$C1054:$C1057,0)&gt;(MATCH(J$1,$C1054:$C1057,0)),1*a_vote,0)+IF(MATCH(I$1,$D1054:$D1057,0)&gt;MATCH(J$1,$D1054:$D1057,0),1*b_vote,0)+IF(MATCH(I$1,$E1054:$E1057,0)&gt;MATCH(J$1,$E1054:$E1057,0),1*c_vote,0)+IF(MATCH(I$1,$F1054:$F1057,0)&gt;MATCH(J$1,$F1054:$F1057,0),1*d_vote,0)</f>
        <v>0.26</v>
      </c>
      <c r="K1054" s="3">
        <f>IF(MATCH($K$1,$C1054:$C1057,0)&lt;(MATCH($L$1,$C1054:$C1057,0)),1*a_vote,0)+IF(MATCH($K$1,$D1054:$D1057,0)&lt;MATCH($L$1,$D1054:$D1057,0),1*b_vote,0)+IF(MATCH($K$1,$E1054:$E1057,0)&lt;MATCH($L$1,$E1054:$E1057,0),1*c_vote,0)+IF(MATCH($K$1,$F1054:$F1057,0)&lt;MATCH($L$1,$F1054:$F1057,0),1*d_vote,0)</f>
        <v>0.75</v>
      </c>
      <c r="L1054" s="3">
        <f>IF(MATCH(K$1,$C1054:$C1057,0)&gt;(MATCH(L$1,$C1054:$C1057,0)),1*a_vote,0)+IF(MATCH(K$1,$D1054:$D1057,0)&gt;MATCH(L$1,$D1054:$D1057,0),1*b_vote,0)+IF(MATCH(K$1,$E1054:$E1057,0)&gt;MATCH(L$1,$E1054:$E1057,0),1*c_vote,0)+IF(MATCH(K$1,$F1054:$F1057,0)&gt;MATCH(L$1,$F1054:$F1057,0),1*d_vote,0)</f>
        <v>0.25</v>
      </c>
      <c r="M1054" s="3">
        <f>IF(MATCH($M$1,$C1054:$C1057,0)&lt;(MATCH($N$1,$C1054:$C1057,0)),1*a_vote,0)+IF(MATCH($M$1,$D1054:$D1057,0)&lt;MATCH($N$1,$D1054:$D1057,0),1*b_vote,0)+IF(MATCH($M$1,$E1054:$E1057,0)&lt;MATCH($N$1,$E1054:$E1057,0),1*c_vote,0)+IF(MATCH($M$1,$F1054:$F1057,0)&lt;MATCH($N$1,$F1054:$F1057,0),1*d_vote,0)</f>
        <v>0.78</v>
      </c>
      <c r="N1054" s="3">
        <f>IF(MATCH(M$1,$C1054:$C1057,0)&gt;(MATCH(N$1,$C1054:$C1057,0)),1*a_vote,0)+IF(MATCH(M$1,$D1054:$D1057,0)&gt;MATCH(N$1,$D1054:$D1057,0),1*b_vote,0)+IF(MATCH(M$1,$E1054:$E1057,0)&gt;MATCH(N$1,$E1054:$E1057,0),1*c_vote,0)+IF(MATCH(M$1,$F1054:$F1057,0)&gt;MATCH(N$1,$F1054:$F1057,0),1*d_vote,0)</f>
        <v>0.21999999999999997</v>
      </c>
      <c r="O1054" s="3">
        <f>IF(MATCH($O$1,$C1054:$C1057,0)&lt;(MATCH($P$1,$C1054:$C1057,0)),1*a_vote,0)+IF(MATCH($O$1,$D1054:$D1057,0)&lt;MATCH($P$1,$D1054:$D1057,0),1*b_vote,0)+IF(MATCH($O$1,$E1054:$E1057,0)&lt;MATCH($P$1,$E1054:$E1057,0),1*c_vote,0)+IF(MATCH($O$1,$F1054:$F1057,0)&lt;MATCH($P$1,$F1054:$F1057,0),1*d_vote,0)</f>
        <v>0.26</v>
      </c>
      <c r="P1054" s="3">
        <f>IF(MATCH(O$1,$C1054:$C1057,0)&gt;(MATCH(P$1,$C1054:$C1057,0)),1*a_vote,0)+IF(MATCH(O$1,$D1054:$D1057,0)&gt;MATCH(P$1,$D1054:$D1057,0),1*b_vote,0)+IF(MATCH(O$1,$E1054:$E1057,0)&gt;MATCH(P$1,$E1054:$E1057,0),1*c_vote,0)+IF(MATCH(O$1,$F1054:$F1057,0)&gt;MATCH(P$1,$F1054:$F1057,0),1*d_vote,0)</f>
        <v>0.74</v>
      </c>
      <c r="Q1054" s="3">
        <f>IF(MATCH($Q$1,$C1054:$C1057,0)&lt;(MATCH($R$1,$C1054:$C1057,0)),1*a_vote,0)+IF(MATCH($Q$1,$D1054:$D1057,0)&lt;MATCH($R$1,$D1054:$D1057,0),1*b_vote,0)+IF(MATCH($Q$1,$E1054:$E1057,0)&lt;MATCH($R$1,$E1054:$E1057,0),1*c_vote,0)+IF(MATCH($Q$1,$F1054:$F1057,0)&lt;MATCH($R$1,$F1054:$F1057,0),1*d_vote,0)</f>
        <v>0.26</v>
      </c>
      <c r="R1054" s="3">
        <f>IF(MATCH(Q$1,$C1054:$C1057,0)&gt;(MATCH(R$1,$C1054:$C1057,0)),1*a_vote,0)+IF(MATCH(Q$1,$D1054:$D1057,0)&gt;MATCH(R$1,$D1054:$D1057,0),1*b_vote,0)+IF(MATCH(Q$1,$E1054:$E1057,0)&gt;MATCH(R$1,$E1054:$E1057,0),1*c_vote,0)+IF(MATCH(Q$1,$F1054:$F1057,0)&gt;MATCH(R$1,$F1054:$F1057,0),1*d_vote,0)</f>
        <v>0.74</v>
      </c>
      <c r="S1054" s="3">
        <f>IF(MATCH($S$1,$C1054:$C1057,0)&lt;(MATCH($T$1,$C1054:$C1057,0)),1*a_vote,0)+IF(MATCH($S$1,$D1054:$D1057,0)&lt;MATCH($T$1,$D1054:$D1057,0),1*b_vote,0)+IF(MATCH($S$1,$E1054:$E1057,0)&lt;MATCH($T$1,$E1054:$E1057,0),1*c_vote,0)+IF(MATCH($S$1,$F1054:$F1057,0)&lt;MATCH($T$1,$F1054:$F1057,0),1*d_vote,0)</f>
        <v>0.25</v>
      </c>
      <c r="T1054" s="3">
        <f>IF(MATCH(S$1,$C1054:$C1057,0)&gt;(MATCH(T$1,$C1054:$C1057,0)),1*a_vote,0)+IF(MATCH(S$1,$D1054:$D1057,0)&gt;MATCH(T$1,$D1054:$D1057,0),1*b_vote,0)+IF(MATCH(S$1,$E1054:$E1057,0)&gt;MATCH(T$1,$E1054:$E1057,0),1*c_vote,0)+IF(MATCH(S$1,$F1054:$F1057,0)&gt;MATCH(T$1,$F1054:$F1057,0),1*d_vote,0)</f>
        <v>0.75</v>
      </c>
    </row>
    <row r="1055" spans="1:20" x14ac:dyDescent="0.25">
      <c r="A1055">
        <f t="shared" si="34"/>
        <v>1054</v>
      </c>
      <c r="B1055">
        <f t="shared" si="35"/>
        <v>264</v>
      </c>
      <c r="C1055" t="str">
        <f>INDEX('VBA code_permu_wo_repettn'!$T$3:$Y$6,COUNTIF('Profile-matrices_Condorcet'!$B$2:$B1055,'Profile-matrices_Condorcet'!$B1055),MATCH(INDEX('numeric possibilities'!D$3:D$1298,VLOOKUP($B1055,'numeric possibilities'!$C$3:$G$1298,1)),'VBA code_permu_wo_repettn'!$T$2:$Y$2))</f>
        <v>D</v>
      </c>
      <c r="D1055" t="str">
        <f>INDEX('VBA code_permu_wo_repettn'!$AA$3:$AF$6,COUNTIF('Profile-matrices_Condorcet'!$B$2:$B1055,'Profile-matrices_Condorcet'!$B1055),MATCH(INDEX('numeric possibilities'!E$3:E$1298,VLOOKUP($B1055,'numeric possibilities'!$C$3:$G$1298,1)),'VBA code_permu_wo_repettn'!$AA$2:$AF$2))</f>
        <v>A</v>
      </c>
      <c r="E1055" t="str">
        <f>INDEX('VBA code_permu_wo_repettn'!$AH$3:$AM$6,COUNTIF('Profile-matrices_Condorcet'!$B$2:$B1055,'Profile-matrices_Condorcet'!$B1055),MATCH(INDEX('numeric possibilities'!F$3:F$1298,VLOOKUP($B1055,'numeric possibilities'!$C$3:$G$1298,1)),'VBA code_permu_wo_repettn'!$AH$2:$AM$2))</f>
        <v>A</v>
      </c>
      <c r="F1055" t="str">
        <f>INDEX('VBA code_permu_wo_repettn'!$AO$3:$AT$6,COUNTIF('Profile-matrices_Condorcet'!$B$2:$B1055,'Profile-matrices_Condorcet'!$B1055),MATCH(INDEX('numeric possibilities'!G$3:G$1298,VLOOKUP($B1055,'numeric possibilities'!$C$3:$G$1298,1)),'VBA code_permu_wo_repettn'!$AO$2:$AT$2))</f>
        <v>A</v>
      </c>
      <c r="H1055" t="s">
        <v>15</v>
      </c>
      <c r="I1055" t="str">
        <f>IF(I1054&gt;J1054,$I$1,IF(I1054&lt;J1054,$J$1,0))</f>
        <v>A</v>
      </c>
      <c r="K1055" t="str">
        <f>IF(K1054&gt;L1054,$K$1,IF(K1054&lt;L1054,$L$1,0))</f>
        <v>A</v>
      </c>
      <c r="M1055" t="str">
        <f>IF(M1054&gt;N1054,$M$1,IF(M1054&lt;N1054,$N$1,0))</f>
        <v>A</v>
      </c>
      <c r="O1055" t="str">
        <f>IF(O1054&gt;P1054,$O$1,IF(O1054&lt;P1054,$P$1,0))</f>
        <v>C</v>
      </c>
      <c r="Q1055" t="str">
        <f>IF(Q1054&gt;R1054,$Q$1,IF(Q1054&lt;R1054,$R$1,0))</f>
        <v>D</v>
      </c>
      <c r="S1055" t="str">
        <f>IF(S1054&gt;T1054,$S$1,IF(S1054&lt;T1054,$T$1,0))</f>
        <v>D</v>
      </c>
    </row>
    <row r="1056" spans="1:20" x14ac:dyDescent="0.25">
      <c r="A1056">
        <f t="shared" si="34"/>
        <v>1055</v>
      </c>
      <c r="B1056">
        <f t="shared" si="35"/>
        <v>264</v>
      </c>
      <c r="C1056" t="str">
        <f>INDEX('VBA code_permu_wo_repettn'!$T$3:$Y$6,COUNTIF('Profile-matrices_Condorcet'!$B$2:$B1056,'Profile-matrices_Condorcet'!$B1056),MATCH(INDEX('numeric possibilities'!D$3:D$1298,VLOOKUP($B1056,'numeric possibilities'!$C$3:$G$1298,1)),'VBA code_permu_wo_repettn'!$T$2:$Y$2))</f>
        <v>C</v>
      </c>
      <c r="D1056" t="str">
        <f>INDEX('VBA code_permu_wo_repettn'!$AA$3:$AF$6,COUNTIF('Profile-matrices_Condorcet'!$B$2:$B1056,'Profile-matrices_Condorcet'!$B1056),MATCH(INDEX('numeric possibilities'!E$3:E$1298,VLOOKUP($B1056,'numeric possibilities'!$C$3:$G$1298,1)),'VBA code_permu_wo_repettn'!$AA$2:$AF$2))</f>
        <v>D</v>
      </c>
      <c r="E1056" t="str">
        <f>INDEX('VBA code_permu_wo_repettn'!$AH$3:$AM$6,COUNTIF('Profile-matrices_Condorcet'!$B$2:$B1056,'Profile-matrices_Condorcet'!$B1056),MATCH(INDEX('numeric possibilities'!F$3:F$1298,VLOOKUP($B1056,'numeric possibilities'!$C$3:$G$1298,1)),'VBA code_permu_wo_repettn'!$AH$2:$AM$2))</f>
        <v>D</v>
      </c>
      <c r="F1056" t="str">
        <f>INDEX('VBA code_permu_wo_repettn'!$AO$3:$AT$6,COUNTIF('Profile-matrices_Condorcet'!$B$2:$B1056,'Profile-matrices_Condorcet'!$B1056),MATCH(INDEX('numeric possibilities'!G$3:G$1298,VLOOKUP($B1056,'numeric possibilities'!$C$3:$G$1298,1)),'VBA code_permu_wo_repettn'!$AO$2:$AT$2))</f>
        <v>C</v>
      </c>
      <c r="I1056" t="s">
        <v>0</v>
      </c>
      <c r="J1056" t="s">
        <v>1</v>
      </c>
      <c r="K1056" t="s">
        <v>2</v>
      </c>
      <c r="L1056" t="s">
        <v>3</v>
      </c>
    </row>
    <row r="1057" spans="1:20" x14ac:dyDescent="0.25">
      <c r="A1057">
        <f t="shared" si="34"/>
        <v>1056</v>
      </c>
      <c r="B1057">
        <f t="shared" si="35"/>
        <v>264</v>
      </c>
      <c r="C1057" t="str">
        <f>INDEX('VBA code_permu_wo_repettn'!$T$3:$Y$6,COUNTIF('Profile-matrices_Condorcet'!$B$2:$B1057,'Profile-matrices_Condorcet'!$B1057),MATCH(INDEX('numeric possibilities'!D$3:D$1298,VLOOKUP($B1057,'numeric possibilities'!$C$3:$G$1298,1)),'VBA code_permu_wo_repettn'!$T$2:$Y$2))</f>
        <v>B</v>
      </c>
      <c r="D1057" t="str">
        <f>INDEX('VBA code_permu_wo_repettn'!$AA$3:$AF$6,COUNTIF('Profile-matrices_Condorcet'!$B$2:$B1057,'Profile-matrices_Condorcet'!$B1057),MATCH(INDEX('numeric possibilities'!E$3:E$1298,VLOOKUP($B1057,'numeric possibilities'!$C$3:$G$1298,1)),'VBA code_permu_wo_repettn'!$AA$2:$AF$2))</f>
        <v>C</v>
      </c>
      <c r="E1057" t="str">
        <f>INDEX('VBA code_permu_wo_repettn'!$AH$3:$AM$6,COUNTIF('Profile-matrices_Condorcet'!$B$2:$B1057,'Profile-matrices_Condorcet'!$B1057),MATCH(INDEX('numeric possibilities'!F$3:F$1298,VLOOKUP($B1057,'numeric possibilities'!$C$3:$G$1298,1)),'VBA code_permu_wo_repettn'!$AH$2:$AM$2))</f>
        <v>B</v>
      </c>
      <c r="F1057" t="str">
        <f>INDEX('VBA code_permu_wo_repettn'!$AO$3:$AT$6,COUNTIF('Profile-matrices_Condorcet'!$B$2:$B1057,'Profile-matrices_Condorcet'!$B1057),MATCH(INDEX('numeric possibilities'!G$3:G$1298,VLOOKUP($B1057,'numeric possibilities'!$C$3:$G$1298,1)),'VBA code_permu_wo_repettn'!$AO$2:$AT$2))</f>
        <v>B</v>
      </c>
      <c r="G1057" t="str">
        <f>IF(MAX(I1057:L1057)&gt;='numeric possibilities'!$B$4/2,INDEX('Profile-matrices_Condorcet'!I1056:L1056,1,MATCH(MAX('Profile-matrices_Condorcet'!I1057:L1057),'Profile-matrices_Condorcet'!I1057:L1057,0)),"NCW")</f>
        <v>A</v>
      </c>
      <c r="H1057" t="s">
        <v>13</v>
      </c>
      <c r="I1057" s="3">
        <f>COUNTIF($I1055:$S1055,I1056)</f>
        <v>3</v>
      </c>
      <c r="J1057" s="3">
        <f>COUNTIF($I1055:$S1055,J1056)</f>
        <v>0</v>
      </c>
      <c r="K1057" s="3">
        <f>COUNTIF($I1055:$S1055,K1056)</f>
        <v>1</v>
      </c>
      <c r="L1057" s="3">
        <f>COUNTIF($I1055:$S1055,L1056)</f>
        <v>2</v>
      </c>
    </row>
    <row r="1058" spans="1:20" x14ac:dyDescent="0.25">
      <c r="A1058">
        <f t="shared" si="34"/>
        <v>1057</v>
      </c>
      <c r="B1058">
        <f t="shared" si="35"/>
        <v>265</v>
      </c>
      <c r="C1058" t="str">
        <f>INDEX('VBA code_permu_wo_repettn'!$T$3:$Y$6,COUNTIF('Profile-matrices_Condorcet'!$B$2:$B1058,'Profile-matrices_Condorcet'!$B1058),MATCH(INDEX('numeric possibilities'!D$3:D$1298,VLOOKUP($B1058,'numeric possibilities'!$C$3:$G$1298,1)),'VBA code_permu_wo_repettn'!$T$2:$Y$2))</f>
        <v>A</v>
      </c>
      <c r="D1058" t="str">
        <f>INDEX('VBA code_permu_wo_repettn'!$AA$3:$AF$6,COUNTIF('Profile-matrices_Condorcet'!$B$2:$B1058,'Profile-matrices_Condorcet'!$B1058),MATCH(INDEX('numeric possibilities'!E$3:E$1298,VLOOKUP($B1058,'numeric possibilities'!$C$3:$G$1298,1)),'VBA code_permu_wo_repettn'!$AA$2:$AF$2))</f>
        <v>B</v>
      </c>
      <c r="E1058" t="str">
        <f>INDEX('VBA code_permu_wo_repettn'!$AH$3:$AM$6,COUNTIF('Profile-matrices_Condorcet'!$B$2:$B1058,'Profile-matrices_Condorcet'!$B1058),MATCH(INDEX('numeric possibilities'!F$3:F$1298,VLOOKUP($B1058,'numeric possibilities'!$C$3:$G$1298,1)),'VBA code_permu_wo_repettn'!$AH$2:$AM$2))</f>
        <v>C</v>
      </c>
      <c r="F1058" t="str">
        <f>INDEX('VBA code_permu_wo_repettn'!$AO$3:$AT$6,COUNTIF('Profile-matrices_Condorcet'!$B$2:$B1058,'Profile-matrices_Condorcet'!$B1058),MATCH(INDEX('numeric possibilities'!G$3:G$1298,VLOOKUP($B1058,'numeric possibilities'!$C$3:$G$1298,1)),'VBA code_permu_wo_repettn'!$AO$2:$AT$2))</f>
        <v>D</v>
      </c>
      <c r="H1058" t="s">
        <v>14</v>
      </c>
      <c r="I1058" s="3">
        <f>IF(MATCH(I$1,$C1058:$C1061,0)&lt;(MATCH(J$1,$C1058:$C1061,0)),1*a_vote,0)+IF(MATCH(I$1,$D1058:$D1061,0)&lt;MATCH(J$1,$D1058:$D1061,0),1*b_vote,0)+IF(MATCH(I$1,$E1058:$E1061,0)&lt;MATCH(J$1,$E1058:$E1061,0),1*c_vote,0)+IF(MATCH(I$1,$F1058:$F1061,0)&lt;MATCH(J$1,$F1058:$F1061,0),1*d_vote,0)</f>
        <v>0.74</v>
      </c>
      <c r="J1058" s="3">
        <f>IF(MATCH(I$1,$C1058:$C1061,0)&gt;(MATCH(J$1,$C1058:$C1061,0)),1*a_vote,0)+IF(MATCH(I$1,$D1058:$D1061,0)&gt;MATCH(J$1,$D1058:$D1061,0),1*b_vote,0)+IF(MATCH(I$1,$E1058:$E1061,0)&gt;MATCH(J$1,$E1058:$E1061,0),1*c_vote,0)+IF(MATCH(I$1,$F1058:$F1061,0)&gt;MATCH(J$1,$F1058:$F1061,0),1*d_vote,0)</f>
        <v>0.26</v>
      </c>
      <c r="K1058" s="3">
        <f>IF(MATCH($K$1,$C1058:$C1061,0)&lt;(MATCH($L$1,$C1058:$C1061,0)),1*a_vote,0)+IF(MATCH($K$1,$D1058:$D1061,0)&lt;MATCH($L$1,$D1058:$D1061,0),1*b_vote,0)+IF(MATCH($K$1,$E1058:$E1061,0)&lt;MATCH($L$1,$E1058:$E1061,0),1*c_vote,0)+IF(MATCH($K$1,$F1058:$F1061,0)&lt;MATCH($L$1,$F1058:$F1061,0),1*d_vote,0)</f>
        <v>0.49</v>
      </c>
      <c r="L1058" s="3">
        <f>IF(MATCH(K$1,$C1058:$C1061,0)&gt;(MATCH(L$1,$C1058:$C1061,0)),1*a_vote,0)+IF(MATCH(K$1,$D1058:$D1061,0)&gt;MATCH(L$1,$D1058:$D1061,0),1*b_vote,0)+IF(MATCH(K$1,$E1058:$E1061,0)&gt;MATCH(L$1,$E1058:$E1061,0),1*c_vote,0)+IF(MATCH(K$1,$F1058:$F1061,0)&gt;MATCH(L$1,$F1058:$F1061,0),1*d_vote,0)</f>
        <v>0.51</v>
      </c>
      <c r="M1058" s="3">
        <f>IF(MATCH($M$1,$C1058:$C1061,0)&lt;(MATCH($N$1,$C1058:$C1061,0)),1*a_vote,0)+IF(MATCH($M$1,$D1058:$D1061,0)&lt;MATCH($N$1,$D1058:$D1061,0),1*b_vote,0)+IF(MATCH($M$1,$E1058:$E1061,0)&lt;MATCH($N$1,$E1058:$E1061,0),1*c_vote,0)+IF(MATCH($M$1,$F1058:$F1061,0)&lt;MATCH($N$1,$F1058:$F1061,0),1*d_vote,0)</f>
        <v>0.78</v>
      </c>
      <c r="N1058" s="3">
        <f>IF(MATCH(M$1,$C1058:$C1061,0)&gt;(MATCH(N$1,$C1058:$C1061,0)),1*a_vote,0)+IF(MATCH(M$1,$D1058:$D1061,0)&gt;MATCH(N$1,$D1058:$D1061,0),1*b_vote,0)+IF(MATCH(M$1,$E1058:$E1061,0)&gt;MATCH(N$1,$E1058:$E1061,0),1*c_vote,0)+IF(MATCH(M$1,$F1058:$F1061,0)&gt;MATCH(N$1,$F1058:$F1061,0),1*d_vote,0)</f>
        <v>0.21999999999999997</v>
      </c>
      <c r="O1058" s="3">
        <f>IF(MATCH($O$1,$C1058:$C1061,0)&lt;(MATCH($P$1,$C1058:$C1061,0)),1*a_vote,0)+IF(MATCH($O$1,$D1058:$D1061,0)&lt;MATCH($P$1,$D1058:$D1061,0),1*b_vote,0)+IF(MATCH($O$1,$E1058:$E1061,0)&lt;MATCH($P$1,$E1058:$E1061,0),1*c_vote,0)+IF(MATCH($O$1,$F1058:$F1061,0)&lt;MATCH($P$1,$F1058:$F1061,0),1*d_vote,0)</f>
        <v>0.53</v>
      </c>
      <c r="P1058" s="3">
        <f>IF(MATCH(O$1,$C1058:$C1061,0)&gt;(MATCH(P$1,$C1058:$C1061,0)),1*a_vote,0)+IF(MATCH(O$1,$D1058:$D1061,0)&gt;MATCH(P$1,$D1058:$D1061,0),1*b_vote,0)+IF(MATCH(O$1,$E1058:$E1061,0)&gt;MATCH(P$1,$E1058:$E1061,0),1*c_vote,0)+IF(MATCH(O$1,$F1058:$F1061,0)&gt;MATCH(P$1,$F1058:$F1061,0),1*d_vote,0)</f>
        <v>0.47</v>
      </c>
      <c r="Q1058" s="3">
        <f>IF(MATCH($Q$1,$C1058:$C1061,0)&lt;(MATCH($R$1,$C1058:$C1061,0)),1*a_vote,0)+IF(MATCH($Q$1,$D1058:$D1061,0)&lt;MATCH($R$1,$D1058:$D1061,0),1*b_vote,0)+IF(MATCH($Q$1,$E1058:$E1061,0)&lt;MATCH($R$1,$E1058:$E1061,0),1*c_vote,0)+IF(MATCH($Q$1,$F1058:$F1061,0)&lt;MATCH($R$1,$F1058:$F1061,0),1*d_vote,0)</f>
        <v>0.53</v>
      </c>
      <c r="R1058" s="3">
        <f>IF(MATCH(Q$1,$C1058:$C1061,0)&gt;(MATCH(R$1,$C1058:$C1061,0)),1*a_vote,0)+IF(MATCH(Q$1,$D1058:$D1061,0)&gt;MATCH(R$1,$D1058:$D1061,0),1*b_vote,0)+IF(MATCH(Q$1,$E1058:$E1061,0)&gt;MATCH(R$1,$E1058:$E1061,0),1*c_vote,0)+IF(MATCH(Q$1,$F1058:$F1061,0)&gt;MATCH(R$1,$F1058:$F1061,0),1*d_vote,0)</f>
        <v>0.47</v>
      </c>
      <c r="S1058" s="3">
        <f>IF(MATCH($S$1,$C1058:$C1061,0)&lt;(MATCH($T$1,$C1058:$C1061,0)),1*a_vote,0)+IF(MATCH($S$1,$D1058:$D1061,0)&lt;MATCH($T$1,$D1058:$D1061,0),1*b_vote,0)+IF(MATCH($S$1,$E1058:$E1061,0)&lt;MATCH($T$1,$E1058:$E1061,0),1*c_vote,0)+IF(MATCH($S$1,$F1058:$F1061,0)&lt;MATCH($T$1,$F1058:$F1061,0),1*d_vote,0)</f>
        <v>0.78</v>
      </c>
      <c r="T1058" s="3">
        <f>IF(MATCH(S$1,$C1058:$C1061,0)&gt;(MATCH(T$1,$C1058:$C1061,0)),1*a_vote,0)+IF(MATCH(S$1,$D1058:$D1061,0)&gt;MATCH(T$1,$D1058:$D1061,0),1*b_vote,0)+IF(MATCH(S$1,$E1058:$E1061,0)&gt;MATCH(T$1,$E1058:$E1061,0),1*c_vote,0)+IF(MATCH(S$1,$F1058:$F1061,0)&gt;MATCH(T$1,$F1058:$F1061,0),1*d_vote,0)</f>
        <v>0.21999999999999997</v>
      </c>
    </row>
    <row r="1059" spans="1:20" x14ac:dyDescent="0.25">
      <c r="A1059">
        <f t="shared" si="34"/>
        <v>1058</v>
      </c>
      <c r="B1059">
        <f t="shared" si="35"/>
        <v>265</v>
      </c>
      <c r="C1059" t="str">
        <f>INDEX('VBA code_permu_wo_repettn'!$T$3:$Y$6,COUNTIF('Profile-matrices_Condorcet'!$B$2:$B1059,'Profile-matrices_Condorcet'!$B1059),MATCH(INDEX('numeric possibilities'!D$3:D$1298,VLOOKUP($B1059,'numeric possibilities'!$C$3:$G$1298,1)),'VBA code_permu_wo_repettn'!$T$2:$Y$2))</f>
        <v>B</v>
      </c>
      <c r="D1059" t="str">
        <f>INDEX('VBA code_permu_wo_repettn'!$AA$3:$AF$6,COUNTIF('Profile-matrices_Condorcet'!$B$2:$B1059,'Profile-matrices_Condorcet'!$B1059),MATCH(INDEX('numeric possibilities'!E$3:E$1298,VLOOKUP($B1059,'numeric possibilities'!$C$3:$G$1298,1)),'VBA code_permu_wo_repettn'!$AA$2:$AF$2))</f>
        <v>C</v>
      </c>
      <c r="E1059" t="str">
        <f>INDEX('VBA code_permu_wo_repettn'!$AH$3:$AM$6,COUNTIF('Profile-matrices_Condorcet'!$B$2:$B1059,'Profile-matrices_Condorcet'!$B1059),MATCH(INDEX('numeric possibilities'!F$3:F$1298,VLOOKUP($B1059,'numeric possibilities'!$C$3:$G$1298,1)),'VBA code_permu_wo_repettn'!$AH$2:$AM$2))</f>
        <v>A</v>
      </c>
      <c r="F1059" t="str">
        <f>INDEX('VBA code_permu_wo_repettn'!$AO$3:$AT$6,COUNTIF('Profile-matrices_Condorcet'!$B$2:$B1059,'Profile-matrices_Condorcet'!$B1059),MATCH(INDEX('numeric possibilities'!G$3:G$1298,VLOOKUP($B1059,'numeric possibilities'!$C$3:$G$1298,1)),'VBA code_permu_wo_repettn'!$AO$2:$AT$2))</f>
        <v>A</v>
      </c>
      <c r="H1059" t="s">
        <v>15</v>
      </c>
      <c r="I1059" t="str">
        <f>IF(I1058&gt;J1058,$I$1,IF(I1058&lt;J1058,$J$1,0))</f>
        <v>A</v>
      </c>
      <c r="K1059" t="str">
        <f>IF(K1058&gt;L1058,$K$1,IF(K1058&lt;L1058,$L$1,0))</f>
        <v>C</v>
      </c>
      <c r="M1059" t="str">
        <f>IF(M1058&gt;N1058,$M$1,IF(M1058&lt;N1058,$N$1,0))</f>
        <v>A</v>
      </c>
      <c r="O1059" t="str">
        <f>IF(O1058&gt;P1058,$O$1,IF(O1058&lt;P1058,$P$1,0))</f>
        <v>B</v>
      </c>
      <c r="Q1059" t="str">
        <f>IF(Q1058&gt;R1058,$Q$1,IF(Q1058&lt;R1058,$R$1,0))</f>
        <v>B</v>
      </c>
      <c r="S1059" t="str">
        <f>IF(S1058&gt;T1058,$S$1,IF(S1058&lt;T1058,$T$1,0))</f>
        <v>C</v>
      </c>
    </row>
    <row r="1060" spans="1:20" x14ac:dyDescent="0.25">
      <c r="A1060">
        <f t="shared" si="34"/>
        <v>1059</v>
      </c>
      <c r="B1060">
        <f t="shared" si="35"/>
        <v>265</v>
      </c>
      <c r="C1060" t="str">
        <f>INDEX('VBA code_permu_wo_repettn'!$T$3:$Y$6,COUNTIF('Profile-matrices_Condorcet'!$B$2:$B1060,'Profile-matrices_Condorcet'!$B1060),MATCH(INDEX('numeric possibilities'!D$3:D$1298,VLOOKUP($B1060,'numeric possibilities'!$C$3:$G$1298,1)),'VBA code_permu_wo_repettn'!$T$2:$Y$2))</f>
        <v>C</v>
      </c>
      <c r="D1060" t="str">
        <f>INDEX('VBA code_permu_wo_repettn'!$AA$3:$AF$6,COUNTIF('Profile-matrices_Condorcet'!$B$2:$B1060,'Profile-matrices_Condorcet'!$B1060),MATCH(INDEX('numeric possibilities'!E$3:E$1298,VLOOKUP($B1060,'numeric possibilities'!$C$3:$G$1298,1)),'VBA code_permu_wo_repettn'!$AA$2:$AF$2))</f>
        <v>A</v>
      </c>
      <c r="E1060" t="str">
        <f>INDEX('VBA code_permu_wo_repettn'!$AH$3:$AM$6,COUNTIF('Profile-matrices_Condorcet'!$B$2:$B1060,'Profile-matrices_Condorcet'!$B1060),MATCH(INDEX('numeric possibilities'!F$3:F$1298,VLOOKUP($B1060,'numeric possibilities'!$C$3:$G$1298,1)),'VBA code_permu_wo_repettn'!$AH$2:$AM$2))</f>
        <v>D</v>
      </c>
      <c r="F1060" t="str">
        <f>INDEX('VBA code_permu_wo_repettn'!$AO$3:$AT$6,COUNTIF('Profile-matrices_Condorcet'!$B$2:$B1060,'Profile-matrices_Condorcet'!$B1060),MATCH(INDEX('numeric possibilities'!G$3:G$1298,VLOOKUP($B1060,'numeric possibilities'!$C$3:$G$1298,1)),'VBA code_permu_wo_repettn'!$AO$2:$AT$2))</f>
        <v>C</v>
      </c>
      <c r="I1060" t="s">
        <v>0</v>
      </c>
      <c r="J1060" t="s">
        <v>1</v>
      </c>
      <c r="K1060" t="s">
        <v>2</v>
      </c>
      <c r="L1060" t="s">
        <v>3</v>
      </c>
    </row>
    <row r="1061" spans="1:20" x14ac:dyDescent="0.25">
      <c r="A1061">
        <f t="shared" si="34"/>
        <v>1060</v>
      </c>
      <c r="B1061">
        <f t="shared" si="35"/>
        <v>265</v>
      </c>
      <c r="C1061" t="str">
        <f>INDEX('VBA code_permu_wo_repettn'!$T$3:$Y$6,COUNTIF('Profile-matrices_Condorcet'!$B$2:$B1061,'Profile-matrices_Condorcet'!$B1061),MATCH(INDEX('numeric possibilities'!D$3:D$1298,VLOOKUP($B1061,'numeric possibilities'!$C$3:$G$1298,1)),'VBA code_permu_wo_repettn'!$T$2:$Y$2))</f>
        <v>D</v>
      </c>
      <c r="D1061" t="str">
        <f>INDEX('VBA code_permu_wo_repettn'!$AA$3:$AF$6,COUNTIF('Profile-matrices_Condorcet'!$B$2:$B1061,'Profile-matrices_Condorcet'!$B1061),MATCH(INDEX('numeric possibilities'!E$3:E$1298,VLOOKUP($B1061,'numeric possibilities'!$C$3:$G$1298,1)),'VBA code_permu_wo_repettn'!$AA$2:$AF$2))</f>
        <v>D</v>
      </c>
      <c r="E1061" t="str">
        <f>INDEX('VBA code_permu_wo_repettn'!$AH$3:$AM$6,COUNTIF('Profile-matrices_Condorcet'!$B$2:$B1061,'Profile-matrices_Condorcet'!$B1061),MATCH(INDEX('numeric possibilities'!F$3:F$1298,VLOOKUP($B1061,'numeric possibilities'!$C$3:$G$1298,1)),'VBA code_permu_wo_repettn'!$AH$2:$AM$2))</f>
        <v>B</v>
      </c>
      <c r="F1061" t="str">
        <f>INDEX('VBA code_permu_wo_repettn'!$AO$3:$AT$6,COUNTIF('Profile-matrices_Condorcet'!$B$2:$B1061,'Profile-matrices_Condorcet'!$B1061),MATCH(INDEX('numeric possibilities'!G$3:G$1298,VLOOKUP($B1061,'numeric possibilities'!$C$3:$G$1298,1)),'VBA code_permu_wo_repettn'!$AO$2:$AT$2))</f>
        <v>B</v>
      </c>
      <c r="G1061" t="str">
        <f>IF(MAX(I1061:L1061)&gt;='numeric possibilities'!$B$4/2,INDEX('Profile-matrices_Condorcet'!I1060:L1060,1,MATCH(MAX('Profile-matrices_Condorcet'!I1061:L1061),'Profile-matrices_Condorcet'!I1061:L1061,0)),"NCW")</f>
        <v>NCW</v>
      </c>
      <c r="H1061" t="s">
        <v>13</v>
      </c>
      <c r="I1061" s="3">
        <f>COUNTIF($I1059:$S1059,I1060)</f>
        <v>2</v>
      </c>
      <c r="J1061" s="3">
        <f>COUNTIF($I1059:$S1059,J1060)</f>
        <v>2</v>
      </c>
      <c r="K1061" s="3">
        <f>COUNTIF($I1059:$S1059,K1060)</f>
        <v>2</v>
      </c>
      <c r="L1061" s="3">
        <f>COUNTIF($I1059:$S1059,L1060)</f>
        <v>0</v>
      </c>
    </row>
    <row r="1062" spans="1:20" x14ac:dyDescent="0.25">
      <c r="A1062">
        <f t="shared" si="34"/>
        <v>1061</v>
      </c>
      <c r="B1062">
        <f t="shared" si="35"/>
        <v>266</v>
      </c>
      <c r="C1062" t="str">
        <f>INDEX('VBA code_permu_wo_repettn'!$T$3:$Y$6,COUNTIF('Profile-matrices_Condorcet'!$B$2:$B1062,'Profile-matrices_Condorcet'!$B1062),MATCH(INDEX('numeric possibilities'!D$3:D$1298,VLOOKUP($B1062,'numeric possibilities'!$C$3:$G$1298,1)),'VBA code_permu_wo_repettn'!$T$2:$Y$2))</f>
        <v>A</v>
      </c>
      <c r="D1062" t="str">
        <f>INDEX('VBA code_permu_wo_repettn'!$AA$3:$AF$6,COUNTIF('Profile-matrices_Condorcet'!$B$2:$B1062,'Profile-matrices_Condorcet'!$B1062),MATCH(INDEX('numeric possibilities'!E$3:E$1298,VLOOKUP($B1062,'numeric possibilities'!$C$3:$G$1298,1)),'VBA code_permu_wo_repettn'!$AA$2:$AF$2))</f>
        <v>B</v>
      </c>
      <c r="E1062" t="str">
        <f>INDEX('VBA code_permu_wo_repettn'!$AH$3:$AM$6,COUNTIF('Profile-matrices_Condorcet'!$B$2:$B1062,'Profile-matrices_Condorcet'!$B1062),MATCH(INDEX('numeric possibilities'!F$3:F$1298,VLOOKUP($B1062,'numeric possibilities'!$C$3:$G$1298,1)),'VBA code_permu_wo_repettn'!$AH$2:$AM$2))</f>
        <v>C</v>
      </c>
      <c r="F1062" t="str">
        <f>INDEX('VBA code_permu_wo_repettn'!$AO$3:$AT$6,COUNTIF('Profile-matrices_Condorcet'!$B$2:$B1062,'Profile-matrices_Condorcet'!$B1062),MATCH(INDEX('numeric possibilities'!G$3:G$1298,VLOOKUP($B1062,'numeric possibilities'!$C$3:$G$1298,1)),'VBA code_permu_wo_repettn'!$AO$2:$AT$2))</f>
        <v>D</v>
      </c>
      <c r="H1062" t="s">
        <v>14</v>
      </c>
      <c r="I1062" s="3">
        <f>IF(MATCH(I$1,$C1062:$C1065,0)&lt;(MATCH(J$1,$C1062:$C1065,0)),1*a_vote,0)+IF(MATCH(I$1,$D1062:$D1065,0)&lt;MATCH(J$1,$D1062:$D1065,0),1*b_vote,0)+IF(MATCH(I$1,$E1062:$E1065,0)&lt;MATCH(J$1,$E1062:$E1065,0),1*c_vote,0)+IF(MATCH(I$1,$F1062:$F1065,0)&lt;MATCH(J$1,$F1062:$F1065,0),1*d_vote,0)</f>
        <v>0.74</v>
      </c>
      <c r="J1062" s="3">
        <f>IF(MATCH(I$1,$C1062:$C1065,0)&gt;(MATCH(J$1,$C1062:$C1065,0)),1*a_vote,0)+IF(MATCH(I$1,$D1062:$D1065,0)&gt;MATCH(J$1,$D1062:$D1065,0),1*b_vote,0)+IF(MATCH(I$1,$E1062:$E1065,0)&gt;MATCH(J$1,$E1062:$E1065,0),1*c_vote,0)+IF(MATCH(I$1,$F1062:$F1065,0)&gt;MATCH(J$1,$F1062:$F1065,0),1*d_vote,0)</f>
        <v>0.26</v>
      </c>
      <c r="K1062" s="3">
        <f>IF(MATCH($K$1,$C1062:$C1065,0)&lt;(MATCH($L$1,$C1062:$C1065,0)),1*a_vote,0)+IF(MATCH($K$1,$D1062:$D1065,0)&lt;MATCH($L$1,$D1062:$D1065,0),1*b_vote,0)+IF(MATCH($K$1,$E1062:$E1065,0)&lt;MATCH($L$1,$E1062:$E1065,0),1*c_vote,0)+IF(MATCH($K$1,$F1062:$F1065,0)&lt;MATCH($L$1,$F1062:$F1065,0),1*d_vote,0)</f>
        <v>0.49</v>
      </c>
      <c r="L1062" s="3">
        <f>IF(MATCH(K$1,$C1062:$C1065,0)&gt;(MATCH(L$1,$C1062:$C1065,0)),1*a_vote,0)+IF(MATCH(K$1,$D1062:$D1065,0)&gt;MATCH(L$1,$D1062:$D1065,0),1*b_vote,0)+IF(MATCH(K$1,$E1062:$E1065,0)&gt;MATCH(L$1,$E1062:$E1065,0),1*c_vote,0)+IF(MATCH(K$1,$F1062:$F1065,0)&gt;MATCH(L$1,$F1062:$F1065,0),1*d_vote,0)</f>
        <v>0.51</v>
      </c>
      <c r="M1062" s="3">
        <f>IF(MATCH($M$1,$C1062:$C1065,0)&lt;(MATCH($N$1,$C1062:$C1065,0)),1*a_vote,0)+IF(MATCH($M$1,$D1062:$D1065,0)&lt;MATCH($N$1,$D1062:$D1065,0),1*b_vote,0)+IF(MATCH($M$1,$E1062:$E1065,0)&lt;MATCH($N$1,$E1062:$E1065,0),1*c_vote,0)+IF(MATCH($M$1,$F1062:$F1065,0)&lt;MATCH($N$1,$F1062:$F1065,0),1*d_vote,0)</f>
        <v>0.78</v>
      </c>
      <c r="N1062" s="3">
        <f>IF(MATCH(M$1,$C1062:$C1065,0)&gt;(MATCH(N$1,$C1062:$C1065,0)),1*a_vote,0)+IF(MATCH(M$1,$D1062:$D1065,0)&gt;MATCH(N$1,$D1062:$D1065,0),1*b_vote,0)+IF(MATCH(M$1,$E1062:$E1065,0)&gt;MATCH(N$1,$E1062:$E1065,0),1*c_vote,0)+IF(MATCH(M$1,$F1062:$F1065,0)&gt;MATCH(N$1,$F1062:$F1065,0),1*d_vote,0)</f>
        <v>0.21999999999999997</v>
      </c>
      <c r="O1062" s="3">
        <f>IF(MATCH($O$1,$C1062:$C1065,0)&lt;(MATCH($P$1,$C1062:$C1065,0)),1*a_vote,0)+IF(MATCH($O$1,$D1062:$D1065,0)&lt;MATCH($P$1,$D1062:$D1065,0),1*b_vote,0)+IF(MATCH($O$1,$E1062:$E1065,0)&lt;MATCH($P$1,$E1062:$E1065,0),1*c_vote,0)+IF(MATCH($O$1,$F1062:$F1065,0)&lt;MATCH($P$1,$F1062:$F1065,0),1*d_vote,0)</f>
        <v>0.53</v>
      </c>
      <c r="P1062" s="3">
        <f>IF(MATCH(O$1,$C1062:$C1065,0)&gt;(MATCH(P$1,$C1062:$C1065,0)),1*a_vote,0)+IF(MATCH(O$1,$D1062:$D1065,0)&gt;MATCH(P$1,$D1062:$D1065,0),1*b_vote,0)+IF(MATCH(O$1,$E1062:$E1065,0)&gt;MATCH(P$1,$E1062:$E1065,0),1*c_vote,0)+IF(MATCH(O$1,$F1062:$F1065,0)&gt;MATCH(P$1,$F1062:$F1065,0),1*d_vote,0)</f>
        <v>0.47</v>
      </c>
      <c r="Q1062" s="3">
        <f>IF(MATCH($Q$1,$C1062:$C1065,0)&lt;(MATCH($R$1,$C1062:$C1065,0)),1*a_vote,0)+IF(MATCH($Q$1,$D1062:$D1065,0)&lt;MATCH($R$1,$D1062:$D1065,0),1*b_vote,0)+IF(MATCH($Q$1,$E1062:$E1065,0)&lt;MATCH($R$1,$E1062:$E1065,0),1*c_vote,0)+IF(MATCH($Q$1,$F1062:$F1065,0)&lt;MATCH($R$1,$F1062:$F1065,0),1*d_vote,0)</f>
        <v>0.53</v>
      </c>
      <c r="R1062" s="3">
        <f>IF(MATCH(Q$1,$C1062:$C1065,0)&gt;(MATCH(R$1,$C1062:$C1065,0)),1*a_vote,0)+IF(MATCH(Q$1,$D1062:$D1065,0)&gt;MATCH(R$1,$D1062:$D1065,0),1*b_vote,0)+IF(MATCH(Q$1,$E1062:$E1065,0)&gt;MATCH(R$1,$E1062:$E1065,0),1*c_vote,0)+IF(MATCH(Q$1,$F1062:$F1065,0)&gt;MATCH(R$1,$F1062:$F1065,0),1*d_vote,0)</f>
        <v>0.47</v>
      </c>
      <c r="S1062" s="3">
        <f>IF(MATCH($S$1,$C1062:$C1065,0)&lt;(MATCH($T$1,$C1062:$C1065,0)),1*a_vote,0)+IF(MATCH($S$1,$D1062:$D1065,0)&lt;MATCH($T$1,$D1062:$D1065,0),1*b_vote,0)+IF(MATCH($S$1,$E1062:$E1065,0)&lt;MATCH($T$1,$E1062:$E1065,0),1*c_vote,0)+IF(MATCH($S$1,$F1062:$F1065,0)&lt;MATCH($T$1,$F1062:$F1065,0),1*d_vote,0)</f>
        <v>0.51</v>
      </c>
      <c r="T1062" s="3">
        <f>IF(MATCH(S$1,$C1062:$C1065,0)&gt;(MATCH(T$1,$C1062:$C1065,0)),1*a_vote,0)+IF(MATCH(S$1,$D1062:$D1065,0)&gt;MATCH(T$1,$D1062:$D1065,0),1*b_vote,0)+IF(MATCH(S$1,$E1062:$E1065,0)&gt;MATCH(T$1,$E1062:$E1065,0),1*c_vote,0)+IF(MATCH(S$1,$F1062:$F1065,0)&gt;MATCH(T$1,$F1062:$F1065,0),1*d_vote,0)</f>
        <v>0.49</v>
      </c>
    </row>
    <row r="1063" spans="1:20" x14ac:dyDescent="0.25">
      <c r="A1063">
        <f t="shared" si="34"/>
        <v>1062</v>
      </c>
      <c r="B1063">
        <f t="shared" si="35"/>
        <v>266</v>
      </c>
      <c r="C1063" t="str">
        <f>INDEX('VBA code_permu_wo_repettn'!$T$3:$Y$6,COUNTIF('Profile-matrices_Condorcet'!$B$2:$B1063,'Profile-matrices_Condorcet'!$B1063),MATCH(INDEX('numeric possibilities'!D$3:D$1298,VLOOKUP($B1063,'numeric possibilities'!$C$3:$G$1298,1)),'VBA code_permu_wo_repettn'!$T$2:$Y$2))</f>
        <v>B</v>
      </c>
      <c r="D1063" t="str">
        <f>INDEX('VBA code_permu_wo_repettn'!$AA$3:$AF$6,COUNTIF('Profile-matrices_Condorcet'!$B$2:$B1063,'Profile-matrices_Condorcet'!$B1063),MATCH(INDEX('numeric possibilities'!E$3:E$1298,VLOOKUP($B1063,'numeric possibilities'!$C$3:$G$1298,1)),'VBA code_permu_wo_repettn'!$AA$2:$AF$2))</f>
        <v>C</v>
      </c>
      <c r="E1063" t="str">
        <f>INDEX('VBA code_permu_wo_repettn'!$AH$3:$AM$6,COUNTIF('Profile-matrices_Condorcet'!$B$2:$B1063,'Profile-matrices_Condorcet'!$B1063),MATCH(INDEX('numeric possibilities'!F$3:F$1298,VLOOKUP($B1063,'numeric possibilities'!$C$3:$G$1298,1)),'VBA code_permu_wo_repettn'!$AH$2:$AM$2))</f>
        <v>A</v>
      </c>
      <c r="F1063" t="str">
        <f>INDEX('VBA code_permu_wo_repettn'!$AO$3:$AT$6,COUNTIF('Profile-matrices_Condorcet'!$B$2:$B1063,'Profile-matrices_Condorcet'!$B1063),MATCH(INDEX('numeric possibilities'!G$3:G$1298,VLOOKUP($B1063,'numeric possibilities'!$C$3:$G$1298,1)),'VBA code_permu_wo_repettn'!$AO$2:$AT$2))</f>
        <v>A</v>
      </c>
      <c r="H1063" t="s">
        <v>15</v>
      </c>
      <c r="I1063" t="str">
        <f>IF(I1062&gt;J1062,$I$1,IF(I1062&lt;J1062,$J$1,0))</f>
        <v>A</v>
      </c>
      <c r="K1063" t="str">
        <f>IF(K1062&gt;L1062,$K$1,IF(K1062&lt;L1062,$L$1,0))</f>
        <v>C</v>
      </c>
      <c r="M1063" t="str">
        <f>IF(M1062&gt;N1062,$M$1,IF(M1062&lt;N1062,$N$1,0))</f>
        <v>A</v>
      </c>
      <c r="O1063" t="str">
        <f>IF(O1062&gt;P1062,$O$1,IF(O1062&lt;P1062,$P$1,0))</f>
        <v>B</v>
      </c>
      <c r="Q1063" t="str">
        <f>IF(Q1062&gt;R1062,$Q$1,IF(Q1062&lt;R1062,$R$1,0))</f>
        <v>B</v>
      </c>
      <c r="S1063" t="str">
        <f>IF(S1062&gt;T1062,$S$1,IF(S1062&lt;T1062,$T$1,0))</f>
        <v>C</v>
      </c>
    </row>
    <row r="1064" spans="1:20" x14ac:dyDescent="0.25">
      <c r="A1064">
        <f t="shared" si="34"/>
        <v>1063</v>
      </c>
      <c r="B1064">
        <f t="shared" si="35"/>
        <v>266</v>
      </c>
      <c r="C1064" t="str">
        <f>INDEX('VBA code_permu_wo_repettn'!$T$3:$Y$6,COUNTIF('Profile-matrices_Condorcet'!$B$2:$B1064,'Profile-matrices_Condorcet'!$B1064),MATCH(INDEX('numeric possibilities'!D$3:D$1298,VLOOKUP($B1064,'numeric possibilities'!$C$3:$G$1298,1)),'VBA code_permu_wo_repettn'!$T$2:$Y$2))</f>
        <v>D</v>
      </c>
      <c r="D1064" t="str">
        <f>INDEX('VBA code_permu_wo_repettn'!$AA$3:$AF$6,COUNTIF('Profile-matrices_Condorcet'!$B$2:$B1064,'Profile-matrices_Condorcet'!$B1064),MATCH(INDEX('numeric possibilities'!E$3:E$1298,VLOOKUP($B1064,'numeric possibilities'!$C$3:$G$1298,1)),'VBA code_permu_wo_repettn'!$AA$2:$AF$2))</f>
        <v>A</v>
      </c>
      <c r="E1064" t="str">
        <f>INDEX('VBA code_permu_wo_repettn'!$AH$3:$AM$6,COUNTIF('Profile-matrices_Condorcet'!$B$2:$B1064,'Profile-matrices_Condorcet'!$B1064),MATCH(INDEX('numeric possibilities'!F$3:F$1298,VLOOKUP($B1064,'numeric possibilities'!$C$3:$G$1298,1)),'VBA code_permu_wo_repettn'!$AH$2:$AM$2))</f>
        <v>D</v>
      </c>
      <c r="F1064" t="str">
        <f>INDEX('VBA code_permu_wo_repettn'!$AO$3:$AT$6,COUNTIF('Profile-matrices_Condorcet'!$B$2:$B1064,'Profile-matrices_Condorcet'!$B1064),MATCH(INDEX('numeric possibilities'!G$3:G$1298,VLOOKUP($B1064,'numeric possibilities'!$C$3:$G$1298,1)),'VBA code_permu_wo_repettn'!$AO$2:$AT$2))</f>
        <v>C</v>
      </c>
      <c r="I1064" t="s">
        <v>0</v>
      </c>
      <c r="J1064" t="s">
        <v>1</v>
      </c>
      <c r="K1064" t="s">
        <v>2</v>
      </c>
      <c r="L1064" t="s">
        <v>3</v>
      </c>
    </row>
    <row r="1065" spans="1:20" x14ac:dyDescent="0.25">
      <c r="A1065">
        <f t="shared" si="34"/>
        <v>1064</v>
      </c>
      <c r="B1065">
        <f t="shared" si="35"/>
        <v>266</v>
      </c>
      <c r="C1065" t="str">
        <f>INDEX('VBA code_permu_wo_repettn'!$T$3:$Y$6,COUNTIF('Profile-matrices_Condorcet'!$B$2:$B1065,'Profile-matrices_Condorcet'!$B1065),MATCH(INDEX('numeric possibilities'!D$3:D$1298,VLOOKUP($B1065,'numeric possibilities'!$C$3:$G$1298,1)),'VBA code_permu_wo_repettn'!$T$2:$Y$2))</f>
        <v>C</v>
      </c>
      <c r="D1065" t="str">
        <f>INDEX('VBA code_permu_wo_repettn'!$AA$3:$AF$6,COUNTIF('Profile-matrices_Condorcet'!$B$2:$B1065,'Profile-matrices_Condorcet'!$B1065),MATCH(INDEX('numeric possibilities'!E$3:E$1298,VLOOKUP($B1065,'numeric possibilities'!$C$3:$G$1298,1)),'VBA code_permu_wo_repettn'!$AA$2:$AF$2))</f>
        <v>D</v>
      </c>
      <c r="E1065" t="str">
        <f>INDEX('VBA code_permu_wo_repettn'!$AH$3:$AM$6,COUNTIF('Profile-matrices_Condorcet'!$B$2:$B1065,'Profile-matrices_Condorcet'!$B1065),MATCH(INDEX('numeric possibilities'!F$3:F$1298,VLOOKUP($B1065,'numeric possibilities'!$C$3:$G$1298,1)),'VBA code_permu_wo_repettn'!$AH$2:$AM$2))</f>
        <v>B</v>
      </c>
      <c r="F1065" t="str">
        <f>INDEX('VBA code_permu_wo_repettn'!$AO$3:$AT$6,COUNTIF('Profile-matrices_Condorcet'!$B$2:$B1065,'Profile-matrices_Condorcet'!$B1065),MATCH(INDEX('numeric possibilities'!G$3:G$1298,VLOOKUP($B1065,'numeric possibilities'!$C$3:$G$1298,1)),'VBA code_permu_wo_repettn'!$AO$2:$AT$2))</f>
        <v>B</v>
      </c>
      <c r="G1065" t="str">
        <f>IF(MAX(I1065:L1065)&gt;='numeric possibilities'!$B$4/2,INDEX('Profile-matrices_Condorcet'!I1064:L1064,1,MATCH(MAX('Profile-matrices_Condorcet'!I1065:L1065),'Profile-matrices_Condorcet'!I1065:L1065,0)),"NCW")</f>
        <v>NCW</v>
      </c>
      <c r="H1065" t="s">
        <v>13</v>
      </c>
      <c r="I1065" s="3">
        <f>COUNTIF($I1063:$S1063,I1064)</f>
        <v>2</v>
      </c>
      <c r="J1065" s="3">
        <f>COUNTIF($I1063:$S1063,J1064)</f>
        <v>2</v>
      </c>
      <c r="K1065" s="3">
        <f>COUNTIF($I1063:$S1063,K1064)</f>
        <v>2</v>
      </c>
      <c r="L1065" s="3">
        <f>COUNTIF($I1063:$S1063,L1064)</f>
        <v>0</v>
      </c>
    </row>
    <row r="1066" spans="1:20" x14ac:dyDescent="0.25">
      <c r="A1066">
        <f t="shared" si="34"/>
        <v>1065</v>
      </c>
      <c r="B1066">
        <f t="shared" si="35"/>
        <v>267</v>
      </c>
      <c r="C1066" t="str">
        <f>INDEX('VBA code_permu_wo_repettn'!$T$3:$Y$6,COUNTIF('Profile-matrices_Condorcet'!$B$2:$B1066,'Profile-matrices_Condorcet'!$B1066),MATCH(INDEX('numeric possibilities'!D$3:D$1298,VLOOKUP($B1066,'numeric possibilities'!$C$3:$G$1298,1)),'VBA code_permu_wo_repettn'!$T$2:$Y$2))</f>
        <v>A</v>
      </c>
      <c r="D1066" t="str">
        <f>INDEX('VBA code_permu_wo_repettn'!$AA$3:$AF$6,COUNTIF('Profile-matrices_Condorcet'!$B$2:$B1066,'Profile-matrices_Condorcet'!$B1066),MATCH(INDEX('numeric possibilities'!E$3:E$1298,VLOOKUP($B1066,'numeric possibilities'!$C$3:$G$1298,1)),'VBA code_permu_wo_repettn'!$AA$2:$AF$2))</f>
        <v>B</v>
      </c>
      <c r="E1066" t="str">
        <f>INDEX('VBA code_permu_wo_repettn'!$AH$3:$AM$6,COUNTIF('Profile-matrices_Condorcet'!$B$2:$B1066,'Profile-matrices_Condorcet'!$B1066),MATCH(INDEX('numeric possibilities'!F$3:F$1298,VLOOKUP($B1066,'numeric possibilities'!$C$3:$G$1298,1)),'VBA code_permu_wo_repettn'!$AH$2:$AM$2))</f>
        <v>C</v>
      </c>
      <c r="F1066" t="str">
        <f>INDEX('VBA code_permu_wo_repettn'!$AO$3:$AT$6,COUNTIF('Profile-matrices_Condorcet'!$B$2:$B1066,'Profile-matrices_Condorcet'!$B1066),MATCH(INDEX('numeric possibilities'!G$3:G$1298,VLOOKUP($B1066,'numeric possibilities'!$C$3:$G$1298,1)),'VBA code_permu_wo_repettn'!$AO$2:$AT$2))</f>
        <v>D</v>
      </c>
      <c r="H1066" t="s">
        <v>14</v>
      </c>
      <c r="I1066" s="3">
        <f>IF(MATCH(I$1,$C1066:$C1069,0)&lt;(MATCH(J$1,$C1066:$C1069,0)),1*a_vote,0)+IF(MATCH(I$1,$D1066:$D1069,0)&lt;MATCH(J$1,$D1066:$D1069,0),1*b_vote,0)+IF(MATCH(I$1,$E1066:$E1069,0)&lt;MATCH(J$1,$E1066:$E1069,0),1*c_vote,0)+IF(MATCH(I$1,$F1066:$F1069,0)&lt;MATCH(J$1,$F1066:$F1069,0),1*d_vote,0)</f>
        <v>0.74</v>
      </c>
      <c r="J1066" s="3">
        <f>IF(MATCH(I$1,$C1066:$C1069,0)&gt;(MATCH(J$1,$C1066:$C1069,0)),1*a_vote,0)+IF(MATCH(I$1,$D1066:$D1069,0)&gt;MATCH(J$1,$D1066:$D1069,0),1*b_vote,0)+IF(MATCH(I$1,$E1066:$E1069,0)&gt;MATCH(J$1,$E1066:$E1069,0),1*c_vote,0)+IF(MATCH(I$1,$F1066:$F1069,0)&gt;MATCH(J$1,$F1066:$F1069,0),1*d_vote,0)</f>
        <v>0.26</v>
      </c>
      <c r="K1066" s="3">
        <f>IF(MATCH($K$1,$C1066:$C1069,0)&lt;(MATCH($L$1,$C1066:$C1069,0)),1*a_vote,0)+IF(MATCH($K$1,$D1066:$D1069,0)&lt;MATCH($L$1,$D1066:$D1069,0),1*b_vote,0)+IF(MATCH($K$1,$E1066:$E1069,0)&lt;MATCH($L$1,$E1066:$E1069,0),1*c_vote,0)+IF(MATCH($K$1,$F1066:$F1069,0)&lt;MATCH($L$1,$F1066:$F1069,0),1*d_vote,0)</f>
        <v>0.49</v>
      </c>
      <c r="L1066" s="3">
        <f>IF(MATCH(K$1,$C1066:$C1069,0)&gt;(MATCH(L$1,$C1066:$C1069,0)),1*a_vote,0)+IF(MATCH(K$1,$D1066:$D1069,0)&gt;MATCH(L$1,$D1066:$D1069,0),1*b_vote,0)+IF(MATCH(K$1,$E1066:$E1069,0)&gt;MATCH(L$1,$E1066:$E1069,0),1*c_vote,0)+IF(MATCH(K$1,$F1066:$F1069,0)&gt;MATCH(L$1,$F1066:$F1069,0),1*d_vote,0)</f>
        <v>0.51</v>
      </c>
      <c r="M1066" s="3">
        <f>IF(MATCH($M$1,$C1066:$C1069,0)&lt;(MATCH($N$1,$C1066:$C1069,0)),1*a_vote,0)+IF(MATCH($M$1,$D1066:$D1069,0)&lt;MATCH($N$1,$D1066:$D1069,0),1*b_vote,0)+IF(MATCH($M$1,$E1066:$E1069,0)&lt;MATCH($N$1,$E1066:$E1069,0),1*c_vote,0)+IF(MATCH($M$1,$F1066:$F1069,0)&lt;MATCH($N$1,$F1066:$F1069,0),1*d_vote,0)</f>
        <v>0.78</v>
      </c>
      <c r="N1066" s="3">
        <f>IF(MATCH(M$1,$C1066:$C1069,0)&gt;(MATCH(N$1,$C1066:$C1069,0)),1*a_vote,0)+IF(MATCH(M$1,$D1066:$D1069,0)&gt;MATCH(N$1,$D1066:$D1069,0),1*b_vote,0)+IF(MATCH(M$1,$E1066:$E1069,0)&gt;MATCH(N$1,$E1066:$E1069,0),1*c_vote,0)+IF(MATCH(M$1,$F1066:$F1069,0)&gt;MATCH(N$1,$F1066:$F1069,0),1*d_vote,0)</f>
        <v>0.21999999999999997</v>
      </c>
      <c r="O1066" s="3">
        <f>IF(MATCH($O$1,$C1066:$C1069,0)&lt;(MATCH($P$1,$C1066:$C1069,0)),1*a_vote,0)+IF(MATCH($O$1,$D1066:$D1069,0)&lt;MATCH($P$1,$D1066:$D1069,0),1*b_vote,0)+IF(MATCH($O$1,$E1066:$E1069,0)&lt;MATCH($P$1,$E1066:$E1069,0),1*c_vote,0)+IF(MATCH($O$1,$F1066:$F1069,0)&lt;MATCH($P$1,$F1066:$F1069,0),1*d_vote,0)</f>
        <v>0.26</v>
      </c>
      <c r="P1066" s="3">
        <f>IF(MATCH(O$1,$C1066:$C1069,0)&gt;(MATCH(P$1,$C1066:$C1069,0)),1*a_vote,0)+IF(MATCH(O$1,$D1066:$D1069,0)&gt;MATCH(P$1,$D1066:$D1069,0),1*b_vote,0)+IF(MATCH(O$1,$E1066:$E1069,0)&gt;MATCH(P$1,$E1066:$E1069,0),1*c_vote,0)+IF(MATCH(O$1,$F1066:$F1069,0)&gt;MATCH(P$1,$F1066:$F1069,0),1*d_vote,0)</f>
        <v>0.74</v>
      </c>
      <c r="Q1066" s="3">
        <f>IF(MATCH($Q$1,$C1066:$C1069,0)&lt;(MATCH($R$1,$C1066:$C1069,0)),1*a_vote,0)+IF(MATCH($Q$1,$D1066:$D1069,0)&lt;MATCH($R$1,$D1066:$D1069,0),1*b_vote,0)+IF(MATCH($Q$1,$E1066:$E1069,0)&lt;MATCH($R$1,$E1066:$E1069,0),1*c_vote,0)+IF(MATCH($Q$1,$F1066:$F1069,0)&lt;MATCH($R$1,$F1066:$F1069,0),1*d_vote,0)</f>
        <v>0.53</v>
      </c>
      <c r="R1066" s="3">
        <f>IF(MATCH(Q$1,$C1066:$C1069,0)&gt;(MATCH(R$1,$C1066:$C1069,0)),1*a_vote,0)+IF(MATCH(Q$1,$D1066:$D1069,0)&gt;MATCH(R$1,$D1066:$D1069,0),1*b_vote,0)+IF(MATCH(Q$1,$E1066:$E1069,0)&gt;MATCH(R$1,$E1066:$E1069,0),1*c_vote,0)+IF(MATCH(Q$1,$F1066:$F1069,0)&gt;MATCH(R$1,$F1066:$F1069,0),1*d_vote,0)</f>
        <v>0.47</v>
      </c>
      <c r="S1066" s="3">
        <f>IF(MATCH($S$1,$C1066:$C1069,0)&lt;(MATCH($T$1,$C1066:$C1069,0)),1*a_vote,0)+IF(MATCH($S$1,$D1066:$D1069,0)&lt;MATCH($T$1,$D1066:$D1069,0),1*b_vote,0)+IF(MATCH($S$1,$E1066:$E1069,0)&lt;MATCH($T$1,$E1066:$E1069,0),1*c_vote,0)+IF(MATCH($S$1,$F1066:$F1069,0)&lt;MATCH($T$1,$F1066:$F1069,0),1*d_vote,0)</f>
        <v>0.78</v>
      </c>
      <c r="T1066" s="3">
        <f>IF(MATCH(S$1,$C1066:$C1069,0)&gt;(MATCH(T$1,$C1066:$C1069,0)),1*a_vote,0)+IF(MATCH(S$1,$D1066:$D1069,0)&gt;MATCH(T$1,$D1066:$D1069,0),1*b_vote,0)+IF(MATCH(S$1,$E1066:$E1069,0)&gt;MATCH(T$1,$E1066:$E1069,0),1*c_vote,0)+IF(MATCH(S$1,$F1066:$F1069,0)&gt;MATCH(T$1,$F1066:$F1069,0),1*d_vote,0)</f>
        <v>0.21999999999999997</v>
      </c>
    </row>
    <row r="1067" spans="1:20" x14ac:dyDescent="0.25">
      <c r="A1067">
        <f t="shared" si="34"/>
        <v>1066</v>
      </c>
      <c r="B1067">
        <f t="shared" si="35"/>
        <v>267</v>
      </c>
      <c r="C1067" t="str">
        <f>INDEX('VBA code_permu_wo_repettn'!$T$3:$Y$6,COUNTIF('Profile-matrices_Condorcet'!$B$2:$B1067,'Profile-matrices_Condorcet'!$B1067),MATCH(INDEX('numeric possibilities'!D$3:D$1298,VLOOKUP($B1067,'numeric possibilities'!$C$3:$G$1298,1)),'VBA code_permu_wo_repettn'!$T$2:$Y$2))</f>
        <v>C</v>
      </c>
      <c r="D1067" t="str">
        <f>INDEX('VBA code_permu_wo_repettn'!$AA$3:$AF$6,COUNTIF('Profile-matrices_Condorcet'!$B$2:$B1067,'Profile-matrices_Condorcet'!$B1067),MATCH(INDEX('numeric possibilities'!E$3:E$1298,VLOOKUP($B1067,'numeric possibilities'!$C$3:$G$1298,1)),'VBA code_permu_wo_repettn'!$AA$2:$AF$2))</f>
        <v>C</v>
      </c>
      <c r="E1067" t="str">
        <f>INDEX('VBA code_permu_wo_repettn'!$AH$3:$AM$6,COUNTIF('Profile-matrices_Condorcet'!$B$2:$B1067,'Profile-matrices_Condorcet'!$B1067),MATCH(INDEX('numeric possibilities'!F$3:F$1298,VLOOKUP($B1067,'numeric possibilities'!$C$3:$G$1298,1)),'VBA code_permu_wo_repettn'!$AH$2:$AM$2))</f>
        <v>A</v>
      </c>
      <c r="F1067" t="str">
        <f>INDEX('VBA code_permu_wo_repettn'!$AO$3:$AT$6,COUNTIF('Profile-matrices_Condorcet'!$B$2:$B1067,'Profile-matrices_Condorcet'!$B1067),MATCH(INDEX('numeric possibilities'!G$3:G$1298,VLOOKUP($B1067,'numeric possibilities'!$C$3:$G$1298,1)),'VBA code_permu_wo_repettn'!$AO$2:$AT$2))</f>
        <v>A</v>
      </c>
      <c r="H1067" t="s">
        <v>15</v>
      </c>
      <c r="I1067" t="str">
        <f>IF(I1066&gt;J1066,$I$1,IF(I1066&lt;J1066,$J$1,0))</f>
        <v>A</v>
      </c>
      <c r="K1067" t="str">
        <f>IF(K1066&gt;L1066,$K$1,IF(K1066&lt;L1066,$L$1,0))</f>
        <v>C</v>
      </c>
      <c r="M1067" t="str">
        <f>IF(M1066&gt;N1066,$M$1,IF(M1066&lt;N1066,$N$1,0))</f>
        <v>A</v>
      </c>
      <c r="O1067" t="str">
        <f>IF(O1066&gt;P1066,$O$1,IF(O1066&lt;P1066,$P$1,0))</f>
        <v>C</v>
      </c>
      <c r="Q1067" t="str">
        <f>IF(Q1066&gt;R1066,$Q$1,IF(Q1066&lt;R1066,$R$1,0))</f>
        <v>B</v>
      </c>
      <c r="S1067" t="str">
        <f>IF(S1066&gt;T1066,$S$1,IF(S1066&lt;T1066,$T$1,0))</f>
        <v>C</v>
      </c>
    </row>
    <row r="1068" spans="1:20" x14ac:dyDescent="0.25">
      <c r="A1068">
        <f t="shared" si="34"/>
        <v>1067</v>
      </c>
      <c r="B1068">
        <f t="shared" si="35"/>
        <v>267</v>
      </c>
      <c r="C1068" t="str">
        <f>INDEX('VBA code_permu_wo_repettn'!$T$3:$Y$6,COUNTIF('Profile-matrices_Condorcet'!$B$2:$B1068,'Profile-matrices_Condorcet'!$B1068),MATCH(INDEX('numeric possibilities'!D$3:D$1298,VLOOKUP($B1068,'numeric possibilities'!$C$3:$G$1298,1)),'VBA code_permu_wo_repettn'!$T$2:$Y$2))</f>
        <v>B</v>
      </c>
      <c r="D1068" t="str">
        <f>INDEX('VBA code_permu_wo_repettn'!$AA$3:$AF$6,COUNTIF('Profile-matrices_Condorcet'!$B$2:$B1068,'Profile-matrices_Condorcet'!$B1068),MATCH(INDEX('numeric possibilities'!E$3:E$1298,VLOOKUP($B1068,'numeric possibilities'!$C$3:$G$1298,1)),'VBA code_permu_wo_repettn'!$AA$2:$AF$2))</f>
        <v>A</v>
      </c>
      <c r="E1068" t="str">
        <f>INDEX('VBA code_permu_wo_repettn'!$AH$3:$AM$6,COUNTIF('Profile-matrices_Condorcet'!$B$2:$B1068,'Profile-matrices_Condorcet'!$B1068),MATCH(INDEX('numeric possibilities'!F$3:F$1298,VLOOKUP($B1068,'numeric possibilities'!$C$3:$G$1298,1)),'VBA code_permu_wo_repettn'!$AH$2:$AM$2))</f>
        <v>D</v>
      </c>
      <c r="F1068" t="str">
        <f>INDEX('VBA code_permu_wo_repettn'!$AO$3:$AT$6,COUNTIF('Profile-matrices_Condorcet'!$B$2:$B1068,'Profile-matrices_Condorcet'!$B1068),MATCH(INDEX('numeric possibilities'!G$3:G$1298,VLOOKUP($B1068,'numeric possibilities'!$C$3:$G$1298,1)),'VBA code_permu_wo_repettn'!$AO$2:$AT$2))</f>
        <v>C</v>
      </c>
      <c r="I1068" t="s">
        <v>0</v>
      </c>
      <c r="J1068" t="s">
        <v>1</v>
      </c>
      <c r="K1068" t="s">
        <v>2</v>
      </c>
      <c r="L1068" t="s">
        <v>3</v>
      </c>
    </row>
    <row r="1069" spans="1:20" x14ac:dyDescent="0.25">
      <c r="A1069">
        <f t="shared" si="34"/>
        <v>1068</v>
      </c>
      <c r="B1069">
        <f t="shared" si="35"/>
        <v>267</v>
      </c>
      <c r="C1069" t="str">
        <f>INDEX('VBA code_permu_wo_repettn'!$T$3:$Y$6,COUNTIF('Profile-matrices_Condorcet'!$B$2:$B1069,'Profile-matrices_Condorcet'!$B1069),MATCH(INDEX('numeric possibilities'!D$3:D$1298,VLOOKUP($B1069,'numeric possibilities'!$C$3:$G$1298,1)),'VBA code_permu_wo_repettn'!$T$2:$Y$2))</f>
        <v>D</v>
      </c>
      <c r="D1069" t="str">
        <f>INDEX('VBA code_permu_wo_repettn'!$AA$3:$AF$6,COUNTIF('Profile-matrices_Condorcet'!$B$2:$B1069,'Profile-matrices_Condorcet'!$B1069),MATCH(INDEX('numeric possibilities'!E$3:E$1298,VLOOKUP($B1069,'numeric possibilities'!$C$3:$G$1298,1)),'VBA code_permu_wo_repettn'!$AA$2:$AF$2))</f>
        <v>D</v>
      </c>
      <c r="E1069" t="str">
        <f>INDEX('VBA code_permu_wo_repettn'!$AH$3:$AM$6,COUNTIF('Profile-matrices_Condorcet'!$B$2:$B1069,'Profile-matrices_Condorcet'!$B1069),MATCH(INDEX('numeric possibilities'!F$3:F$1298,VLOOKUP($B1069,'numeric possibilities'!$C$3:$G$1298,1)),'VBA code_permu_wo_repettn'!$AH$2:$AM$2))</f>
        <v>B</v>
      </c>
      <c r="F1069" t="str">
        <f>INDEX('VBA code_permu_wo_repettn'!$AO$3:$AT$6,COUNTIF('Profile-matrices_Condorcet'!$B$2:$B1069,'Profile-matrices_Condorcet'!$B1069),MATCH(INDEX('numeric possibilities'!G$3:G$1298,VLOOKUP($B1069,'numeric possibilities'!$C$3:$G$1298,1)),'VBA code_permu_wo_repettn'!$AO$2:$AT$2))</f>
        <v>B</v>
      </c>
      <c r="G1069" t="str">
        <f>IF(MAX(I1069:L1069)&gt;='numeric possibilities'!$B$4/2,INDEX('Profile-matrices_Condorcet'!I1068:L1068,1,MATCH(MAX('Profile-matrices_Condorcet'!I1069:L1069),'Profile-matrices_Condorcet'!I1069:L1069,0)),"NCW")</f>
        <v>C</v>
      </c>
      <c r="H1069" t="s">
        <v>13</v>
      </c>
      <c r="I1069" s="3">
        <f>COUNTIF($I1067:$S1067,I1068)</f>
        <v>2</v>
      </c>
      <c r="J1069" s="3">
        <f>COUNTIF($I1067:$S1067,J1068)</f>
        <v>1</v>
      </c>
      <c r="K1069" s="3">
        <f>COUNTIF($I1067:$S1067,K1068)</f>
        <v>3</v>
      </c>
      <c r="L1069" s="3">
        <f>COUNTIF($I1067:$S1067,L1068)</f>
        <v>0</v>
      </c>
    </row>
    <row r="1070" spans="1:20" x14ac:dyDescent="0.25">
      <c r="A1070">
        <f t="shared" si="34"/>
        <v>1069</v>
      </c>
      <c r="B1070">
        <f t="shared" si="35"/>
        <v>268</v>
      </c>
      <c r="C1070" t="str">
        <f>INDEX('VBA code_permu_wo_repettn'!$T$3:$Y$6,COUNTIF('Profile-matrices_Condorcet'!$B$2:$B1070,'Profile-matrices_Condorcet'!$B1070),MATCH(INDEX('numeric possibilities'!D$3:D$1298,VLOOKUP($B1070,'numeric possibilities'!$C$3:$G$1298,1)),'VBA code_permu_wo_repettn'!$T$2:$Y$2))</f>
        <v>A</v>
      </c>
      <c r="D1070" t="str">
        <f>INDEX('VBA code_permu_wo_repettn'!$AA$3:$AF$6,COUNTIF('Profile-matrices_Condorcet'!$B$2:$B1070,'Profile-matrices_Condorcet'!$B1070),MATCH(INDEX('numeric possibilities'!E$3:E$1298,VLOOKUP($B1070,'numeric possibilities'!$C$3:$G$1298,1)),'VBA code_permu_wo_repettn'!$AA$2:$AF$2))</f>
        <v>B</v>
      </c>
      <c r="E1070" t="str">
        <f>INDEX('VBA code_permu_wo_repettn'!$AH$3:$AM$6,COUNTIF('Profile-matrices_Condorcet'!$B$2:$B1070,'Profile-matrices_Condorcet'!$B1070),MATCH(INDEX('numeric possibilities'!F$3:F$1298,VLOOKUP($B1070,'numeric possibilities'!$C$3:$G$1298,1)),'VBA code_permu_wo_repettn'!$AH$2:$AM$2))</f>
        <v>C</v>
      </c>
      <c r="F1070" t="str">
        <f>INDEX('VBA code_permu_wo_repettn'!$AO$3:$AT$6,COUNTIF('Profile-matrices_Condorcet'!$B$2:$B1070,'Profile-matrices_Condorcet'!$B1070),MATCH(INDEX('numeric possibilities'!G$3:G$1298,VLOOKUP($B1070,'numeric possibilities'!$C$3:$G$1298,1)),'VBA code_permu_wo_repettn'!$AO$2:$AT$2))</f>
        <v>D</v>
      </c>
      <c r="H1070" t="s">
        <v>14</v>
      </c>
      <c r="I1070" s="3">
        <f>IF(MATCH(I$1,$C1070:$C1073,0)&lt;(MATCH(J$1,$C1070:$C1073,0)),1*a_vote,0)+IF(MATCH(I$1,$D1070:$D1073,0)&lt;MATCH(J$1,$D1070:$D1073,0),1*b_vote,0)+IF(MATCH(I$1,$E1070:$E1073,0)&lt;MATCH(J$1,$E1070:$E1073,0),1*c_vote,0)+IF(MATCH(I$1,$F1070:$F1073,0)&lt;MATCH(J$1,$F1070:$F1073,0),1*d_vote,0)</f>
        <v>0.74</v>
      </c>
      <c r="J1070" s="3">
        <f>IF(MATCH(I$1,$C1070:$C1073,0)&gt;(MATCH(J$1,$C1070:$C1073,0)),1*a_vote,0)+IF(MATCH(I$1,$D1070:$D1073,0)&gt;MATCH(J$1,$D1070:$D1073,0),1*b_vote,0)+IF(MATCH(I$1,$E1070:$E1073,0)&gt;MATCH(J$1,$E1070:$E1073,0),1*c_vote,0)+IF(MATCH(I$1,$F1070:$F1073,0)&gt;MATCH(J$1,$F1070:$F1073,0),1*d_vote,0)</f>
        <v>0.26</v>
      </c>
      <c r="K1070" s="3">
        <f>IF(MATCH($K$1,$C1070:$C1073,0)&lt;(MATCH($L$1,$C1070:$C1073,0)),1*a_vote,0)+IF(MATCH($K$1,$D1070:$D1073,0)&lt;MATCH($L$1,$D1070:$D1073,0),1*b_vote,0)+IF(MATCH($K$1,$E1070:$E1073,0)&lt;MATCH($L$1,$E1070:$E1073,0),1*c_vote,0)+IF(MATCH($K$1,$F1070:$F1073,0)&lt;MATCH($L$1,$F1070:$F1073,0),1*d_vote,0)</f>
        <v>0.49</v>
      </c>
      <c r="L1070" s="3">
        <f>IF(MATCH(K$1,$C1070:$C1073,0)&gt;(MATCH(L$1,$C1070:$C1073,0)),1*a_vote,0)+IF(MATCH(K$1,$D1070:$D1073,0)&gt;MATCH(L$1,$D1070:$D1073,0),1*b_vote,0)+IF(MATCH(K$1,$E1070:$E1073,0)&gt;MATCH(L$1,$E1070:$E1073,0),1*c_vote,0)+IF(MATCH(K$1,$F1070:$F1073,0)&gt;MATCH(L$1,$F1070:$F1073,0),1*d_vote,0)</f>
        <v>0.51</v>
      </c>
      <c r="M1070" s="3">
        <f>IF(MATCH($M$1,$C1070:$C1073,0)&lt;(MATCH($N$1,$C1070:$C1073,0)),1*a_vote,0)+IF(MATCH($M$1,$D1070:$D1073,0)&lt;MATCH($N$1,$D1070:$D1073,0),1*b_vote,0)+IF(MATCH($M$1,$E1070:$E1073,0)&lt;MATCH($N$1,$E1070:$E1073,0),1*c_vote,0)+IF(MATCH($M$1,$F1070:$F1073,0)&lt;MATCH($N$1,$F1070:$F1073,0),1*d_vote,0)</f>
        <v>0.78</v>
      </c>
      <c r="N1070" s="3">
        <f>IF(MATCH(M$1,$C1070:$C1073,0)&gt;(MATCH(N$1,$C1070:$C1073,0)),1*a_vote,0)+IF(MATCH(M$1,$D1070:$D1073,0)&gt;MATCH(N$1,$D1070:$D1073,0),1*b_vote,0)+IF(MATCH(M$1,$E1070:$E1073,0)&gt;MATCH(N$1,$E1070:$E1073,0),1*c_vote,0)+IF(MATCH(M$1,$F1070:$F1073,0)&gt;MATCH(N$1,$F1070:$F1073,0),1*d_vote,0)</f>
        <v>0.21999999999999997</v>
      </c>
      <c r="O1070" s="3">
        <f>IF(MATCH($O$1,$C1070:$C1073,0)&lt;(MATCH($P$1,$C1070:$C1073,0)),1*a_vote,0)+IF(MATCH($O$1,$D1070:$D1073,0)&lt;MATCH($P$1,$D1070:$D1073,0),1*b_vote,0)+IF(MATCH($O$1,$E1070:$E1073,0)&lt;MATCH($P$1,$E1070:$E1073,0),1*c_vote,0)+IF(MATCH($O$1,$F1070:$F1073,0)&lt;MATCH($P$1,$F1070:$F1073,0),1*d_vote,0)</f>
        <v>0.26</v>
      </c>
      <c r="P1070" s="3">
        <f>IF(MATCH(O$1,$C1070:$C1073,0)&gt;(MATCH(P$1,$C1070:$C1073,0)),1*a_vote,0)+IF(MATCH(O$1,$D1070:$D1073,0)&gt;MATCH(P$1,$D1070:$D1073,0),1*b_vote,0)+IF(MATCH(O$1,$E1070:$E1073,0)&gt;MATCH(P$1,$E1070:$E1073,0),1*c_vote,0)+IF(MATCH(O$1,$F1070:$F1073,0)&gt;MATCH(P$1,$F1070:$F1073,0),1*d_vote,0)</f>
        <v>0.74</v>
      </c>
      <c r="Q1070" s="3">
        <f>IF(MATCH($Q$1,$C1070:$C1073,0)&lt;(MATCH($R$1,$C1070:$C1073,0)),1*a_vote,0)+IF(MATCH($Q$1,$D1070:$D1073,0)&lt;MATCH($R$1,$D1070:$D1073,0),1*b_vote,0)+IF(MATCH($Q$1,$E1070:$E1073,0)&lt;MATCH($R$1,$E1070:$E1073,0),1*c_vote,0)+IF(MATCH($Q$1,$F1070:$F1073,0)&lt;MATCH($R$1,$F1070:$F1073,0),1*d_vote,0)</f>
        <v>0.26</v>
      </c>
      <c r="R1070" s="3">
        <f>IF(MATCH(Q$1,$C1070:$C1073,0)&gt;(MATCH(R$1,$C1070:$C1073,0)),1*a_vote,0)+IF(MATCH(Q$1,$D1070:$D1073,0)&gt;MATCH(R$1,$D1070:$D1073,0),1*b_vote,0)+IF(MATCH(Q$1,$E1070:$E1073,0)&gt;MATCH(R$1,$E1070:$E1073,0),1*c_vote,0)+IF(MATCH(Q$1,$F1070:$F1073,0)&gt;MATCH(R$1,$F1070:$F1073,0),1*d_vote,0)</f>
        <v>0.74</v>
      </c>
      <c r="S1070" s="3">
        <f>IF(MATCH($S$1,$C1070:$C1073,0)&lt;(MATCH($T$1,$C1070:$C1073,0)),1*a_vote,0)+IF(MATCH($S$1,$D1070:$D1073,0)&lt;MATCH($T$1,$D1070:$D1073,0),1*b_vote,0)+IF(MATCH($S$1,$E1070:$E1073,0)&lt;MATCH($T$1,$E1070:$E1073,0),1*c_vote,0)+IF(MATCH($S$1,$F1070:$F1073,0)&lt;MATCH($T$1,$F1070:$F1073,0),1*d_vote,0)</f>
        <v>0.78</v>
      </c>
      <c r="T1070" s="3">
        <f>IF(MATCH(S$1,$C1070:$C1073,0)&gt;(MATCH(T$1,$C1070:$C1073,0)),1*a_vote,0)+IF(MATCH(S$1,$D1070:$D1073,0)&gt;MATCH(T$1,$D1070:$D1073,0),1*b_vote,0)+IF(MATCH(S$1,$E1070:$E1073,0)&gt;MATCH(T$1,$E1070:$E1073,0),1*c_vote,0)+IF(MATCH(S$1,$F1070:$F1073,0)&gt;MATCH(T$1,$F1070:$F1073,0),1*d_vote,0)</f>
        <v>0.21999999999999997</v>
      </c>
    </row>
    <row r="1071" spans="1:20" x14ac:dyDescent="0.25">
      <c r="A1071">
        <f t="shared" si="34"/>
        <v>1070</v>
      </c>
      <c r="B1071">
        <f t="shared" si="35"/>
        <v>268</v>
      </c>
      <c r="C1071" t="str">
        <f>INDEX('VBA code_permu_wo_repettn'!$T$3:$Y$6,COUNTIF('Profile-matrices_Condorcet'!$B$2:$B1071,'Profile-matrices_Condorcet'!$B1071),MATCH(INDEX('numeric possibilities'!D$3:D$1298,VLOOKUP($B1071,'numeric possibilities'!$C$3:$G$1298,1)),'VBA code_permu_wo_repettn'!$T$2:$Y$2))</f>
        <v>C</v>
      </c>
      <c r="D1071" t="str">
        <f>INDEX('VBA code_permu_wo_repettn'!$AA$3:$AF$6,COUNTIF('Profile-matrices_Condorcet'!$B$2:$B1071,'Profile-matrices_Condorcet'!$B1071),MATCH(INDEX('numeric possibilities'!E$3:E$1298,VLOOKUP($B1071,'numeric possibilities'!$C$3:$G$1298,1)),'VBA code_permu_wo_repettn'!$AA$2:$AF$2))</f>
        <v>C</v>
      </c>
      <c r="E1071" t="str">
        <f>INDEX('VBA code_permu_wo_repettn'!$AH$3:$AM$6,COUNTIF('Profile-matrices_Condorcet'!$B$2:$B1071,'Profile-matrices_Condorcet'!$B1071),MATCH(INDEX('numeric possibilities'!F$3:F$1298,VLOOKUP($B1071,'numeric possibilities'!$C$3:$G$1298,1)),'VBA code_permu_wo_repettn'!$AH$2:$AM$2))</f>
        <v>A</v>
      </c>
      <c r="F1071" t="str">
        <f>INDEX('VBA code_permu_wo_repettn'!$AO$3:$AT$6,COUNTIF('Profile-matrices_Condorcet'!$B$2:$B1071,'Profile-matrices_Condorcet'!$B1071),MATCH(INDEX('numeric possibilities'!G$3:G$1298,VLOOKUP($B1071,'numeric possibilities'!$C$3:$G$1298,1)),'VBA code_permu_wo_repettn'!$AO$2:$AT$2))</f>
        <v>A</v>
      </c>
      <c r="H1071" t="s">
        <v>15</v>
      </c>
      <c r="I1071" t="str">
        <f>IF(I1070&gt;J1070,$I$1,IF(I1070&lt;J1070,$J$1,0))</f>
        <v>A</v>
      </c>
      <c r="K1071" t="str">
        <f>IF(K1070&gt;L1070,$K$1,IF(K1070&lt;L1070,$L$1,0))</f>
        <v>C</v>
      </c>
      <c r="M1071" t="str">
        <f>IF(M1070&gt;N1070,$M$1,IF(M1070&lt;N1070,$N$1,0))</f>
        <v>A</v>
      </c>
      <c r="O1071" t="str">
        <f>IF(O1070&gt;P1070,$O$1,IF(O1070&lt;P1070,$P$1,0))</f>
        <v>C</v>
      </c>
      <c r="Q1071" t="str">
        <f>IF(Q1070&gt;R1070,$Q$1,IF(Q1070&lt;R1070,$R$1,0))</f>
        <v>D</v>
      </c>
      <c r="S1071" t="str">
        <f>IF(S1070&gt;T1070,$S$1,IF(S1070&lt;T1070,$T$1,0))</f>
        <v>C</v>
      </c>
    </row>
    <row r="1072" spans="1:20" x14ac:dyDescent="0.25">
      <c r="A1072">
        <f t="shared" si="34"/>
        <v>1071</v>
      </c>
      <c r="B1072">
        <f t="shared" si="35"/>
        <v>268</v>
      </c>
      <c r="C1072" t="str">
        <f>INDEX('VBA code_permu_wo_repettn'!$T$3:$Y$6,COUNTIF('Profile-matrices_Condorcet'!$B$2:$B1072,'Profile-matrices_Condorcet'!$B1072),MATCH(INDEX('numeric possibilities'!D$3:D$1298,VLOOKUP($B1072,'numeric possibilities'!$C$3:$G$1298,1)),'VBA code_permu_wo_repettn'!$T$2:$Y$2))</f>
        <v>D</v>
      </c>
      <c r="D1072" t="str">
        <f>INDEX('VBA code_permu_wo_repettn'!$AA$3:$AF$6,COUNTIF('Profile-matrices_Condorcet'!$B$2:$B1072,'Profile-matrices_Condorcet'!$B1072),MATCH(INDEX('numeric possibilities'!E$3:E$1298,VLOOKUP($B1072,'numeric possibilities'!$C$3:$G$1298,1)),'VBA code_permu_wo_repettn'!$AA$2:$AF$2))</f>
        <v>A</v>
      </c>
      <c r="E1072" t="str">
        <f>INDEX('VBA code_permu_wo_repettn'!$AH$3:$AM$6,COUNTIF('Profile-matrices_Condorcet'!$B$2:$B1072,'Profile-matrices_Condorcet'!$B1072),MATCH(INDEX('numeric possibilities'!F$3:F$1298,VLOOKUP($B1072,'numeric possibilities'!$C$3:$G$1298,1)),'VBA code_permu_wo_repettn'!$AH$2:$AM$2))</f>
        <v>D</v>
      </c>
      <c r="F1072" t="str">
        <f>INDEX('VBA code_permu_wo_repettn'!$AO$3:$AT$6,COUNTIF('Profile-matrices_Condorcet'!$B$2:$B1072,'Profile-matrices_Condorcet'!$B1072),MATCH(INDEX('numeric possibilities'!G$3:G$1298,VLOOKUP($B1072,'numeric possibilities'!$C$3:$G$1298,1)),'VBA code_permu_wo_repettn'!$AO$2:$AT$2))</f>
        <v>C</v>
      </c>
      <c r="I1072" t="s">
        <v>0</v>
      </c>
      <c r="J1072" t="s">
        <v>1</v>
      </c>
      <c r="K1072" t="s">
        <v>2</v>
      </c>
      <c r="L1072" t="s">
        <v>3</v>
      </c>
    </row>
    <row r="1073" spans="1:20" x14ac:dyDescent="0.25">
      <c r="A1073">
        <f t="shared" si="34"/>
        <v>1072</v>
      </c>
      <c r="B1073">
        <f t="shared" si="35"/>
        <v>268</v>
      </c>
      <c r="C1073" t="str">
        <f>INDEX('VBA code_permu_wo_repettn'!$T$3:$Y$6,COUNTIF('Profile-matrices_Condorcet'!$B$2:$B1073,'Profile-matrices_Condorcet'!$B1073),MATCH(INDEX('numeric possibilities'!D$3:D$1298,VLOOKUP($B1073,'numeric possibilities'!$C$3:$G$1298,1)),'VBA code_permu_wo_repettn'!$T$2:$Y$2))</f>
        <v>B</v>
      </c>
      <c r="D1073" t="str">
        <f>INDEX('VBA code_permu_wo_repettn'!$AA$3:$AF$6,COUNTIF('Profile-matrices_Condorcet'!$B$2:$B1073,'Profile-matrices_Condorcet'!$B1073),MATCH(INDEX('numeric possibilities'!E$3:E$1298,VLOOKUP($B1073,'numeric possibilities'!$C$3:$G$1298,1)),'VBA code_permu_wo_repettn'!$AA$2:$AF$2))</f>
        <v>D</v>
      </c>
      <c r="E1073" t="str">
        <f>INDEX('VBA code_permu_wo_repettn'!$AH$3:$AM$6,COUNTIF('Profile-matrices_Condorcet'!$B$2:$B1073,'Profile-matrices_Condorcet'!$B1073),MATCH(INDEX('numeric possibilities'!F$3:F$1298,VLOOKUP($B1073,'numeric possibilities'!$C$3:$G$1298,1)),'VBA code_permu_wo_repettn'!$AH$2:$AM$2))</f>
        <v>B</v>
      </c>
      <c r="F1073" t="str">
        <f>INDEX('VBA code_permu_wo_repettn'!$AO$3:$AT$6,COUNTIF('Profile-matrices_Condorcet'!$B$2:$B1073,'Profile-matrices_Condorcet'!$B1073),MATCH(INDEX('numeric possibilities'!G$3:G$1298,VLOOKUP($B1073,'numeric possibilities'!$C$3:$G$1298,1)),'VBA code_permu_wo_repettn'!$AO$2:$AT$2))</f>
        <v>B</v>
      </c>
      <c r="G1073" t="str">
        <f>IF(MAX(I1073:L1073)&gt;='numeric possibilities'!$B$4/2,INDEX('Profile-matrices_Condorcet'!I1072:L1072,1,MATCH(MAX('Profile-matrices_Condorcet'!I1073:L1073),'Profile-matrices_Condorcet'!I1073:L1073,0)),"NCW")</f>
        <v>C</v>
      </c>
      <c r="H1073" t="s">
        <v>13</v>
      </c>
      <c r="I1073" s="3">
        <f>COUNTIF($I1071:$S1071,I1072)</f>
        <v>2</v>
      </c>
      <c r="J1073" s="3">
        <f>COUNTIF($I1071:$S1071,J1072)</f>
        <v>0</v>
      </c>
      <c r="K1073" s="3">
        <f>COUNTIF($I1071:$S1071,K1072)</f>
        <v>3</v>
      </c>
      <c r="L1073" s="3">
        <f>COUNTIF($I1071:$S1071,L1072)</f>
        <v>1</v>
      </c>
    </row>
    <row r="1074" spans="1:20" x14ac:dyDescent="0.25">
      <c r="A1074">
        <f t="shared" si="34"/>
        <v>1073</v>
      </c>
      <c r="B1074">
        <f t="shared" si="35"/>
        <v>269</v>
      </c>
      <c r="C1074" t="str">
        <f>INDEX('VBA code_permu_wo_repettn'!$T$3:$Y$6,COUNTIF('Profile-matrices_Condorcet'!$B$2:$B1074,'Profile-matrices_Condorcet'!$B1074),MATCH(INDEX('numeric possibilities'!D$3:D$1298,VLOOKUP($B1074,'numeric possibilities'!$C$3:$G$1298,1)),'VBA code_permu_wo_repettn'!$T$2:$Y$2))</f>
        <v>A</v>
      </c>
      <c r="D1074" t="str">
        <f>INDEX('VBA code_permu_wo_repettn'!$AA$3:$AF$6,COUNTIF('Profile-matrices_Condorcet'!$B$2:$B1074,'Profile-matrices_Condorcet'!$B1074),MATCH(INDEX('numeric possibilities'!E$3:E$1298,VLOOKUP($B1074,'numeric possibilities'!$C$3:$G$1298,1)),'VBA code_permu_wo_repettn'!$AA$2:$AF$2))</f>
        <v>B</v>
      </c>
      <c r="E1074" t="str">
        <f>INDEX('VBA code_permu_wo_repettn'!$AH$3:$AM$6,COUNTIF('Profile-matrices_Condorcet'!$B$2:$B1074,'Profile-matrices_Condorcet'!$B1074),MATCH(INDEX('numeric possibilities'!F$3:F$1298,VLOOKUP($B1074,'numeric possibilities'!$C$3:$G$1298,1)),'VBA code_permu_wo_repettn'!$AH$2:$AM$2))</f>
        <v>C</v>
      </c>
      <c r="F1074" t="str">
        <f>INDEX('VBA code_permu_wo_repettn'!$AO$3:$AT$6,COUNTIF('Profile-matrices_Condorcet'!$B$2:$B1074,'Profile-matrices_Condorcet'!$B1074),MATCH(INDEX('numeric possibilities'!G$3:G$1298,VLOOKUP($B1074,'numeric possibilities'!$C$3:$G$1298,1)),'VBA code_permu_wo_repettn'!$AO$2:$AT$2))</f>
        <v>D</v>
      </c>
      <c r="H1074" t="s">
        <v>14</v>
      </c>
      <c r="I1074" s="3">
        <f>IF(MATCH(I$1,$C1074:$C1077,0)&lt;(MATCH(J$1,$C1074:$C1077,0)),1*a_vote,0)+IF(MATCH(I$1,$D1074:$D1077,0)&lt;MATCH(J$1,$D1074:$D1077,0),1*b_vote,0)+IF(MATCH(I$1,$E1074:$E1077,0)&lt;MATCH(J$1,$E1074:$E1077,0),1*c_vote,0)+IF(MATCH(I$1,$F1074:$F1077,0)&lt;MATCH(J$1,$F1074:$F1077,0),1*d_vote,0)</f>
        <v>0.74</v>
      </c>
      <c r="J1074" s="3">
        <f>IF(MATCH(I$1,$C1074:$C1077,0)&gt;(MATCH(J$1,$C1074:$C1077,0)),1*a_vote,0)+IF(MATCH(I$1,$D1074:$D1077,0)&gt;MATCH(J$1,$D1074:$D1077,0),1*b_vote,0)+IF(MATCH(I$1,$E1074:$E1077,0)&gt;MATCH(J$1,$E1074:$E1077,0),1*c_vote,0)+IF(MATCH(I$1,$F1074:$F1077,0)&gt;MATCH(J$1,$F1074:$F1077,0),1*d_vote,0)</f>
        <v>0.26</v>
      </c>
      <c r="K1074" s="3">
        <f>IF(MATCH($K$1,$C1074:$C1077,0)&lt;(MATCH($L$1,$C1074:$C1077,0)),1*a_vote,0)+IF(MATCH($K$1,$D1074:$D1077,0)&lt;MATCH($L$1,$D1074:$D1077,0),1*b_vote,0)+IF(MATCH($K$1,$E1074:$E1077,0)&lt;MATCH($L$1,$E1074:$E1077,0),1*c_vote,0)+IF(MATCH($K$1,$F1074:$F1077,0)&lt;MATCH($L$1,$F1074:$F1077,0),1*d_vote,0)</f>
        <v>0.49</v>
      </c>
      <c r="L1074" s="3">
        <f>IF(MATCH(K$1,$C1074:$C1077,0)&gt;(MATCH(L$1,$C1074:$C1077,0)),1*a_vote,0)+IF(MATCH(K$1,$D1074:$D1077,0)&gt;MATCH(L$1,$D1074:$D1077,0),1*b_vote,0)+IF(MATCH(K$1,$E1074:$E1077,0)&gt;MATCH(L$1,$E1074:$E1077,0),1*c_vote,0)+IF(MATCH(K$1,$F1074:$F1077,0)&gt;MATCH(L$1,$F1074:$F1077,0),1*d_vote,0)</f>
        <v>0.51</v>
      </c>
      <c r="M1074" s="3">
        <f>IF(MATCH($M$1,$C1074:$C1077,0)&lt;(MATCH($N$1,$C1074:$C1077,0)),1*a_vote,0)+IF(MATCH($M$1,$D1074:$D1077,0)&lt;MATCH($N$1,$D1074:$D1077,0),1*b_vote,0)+IF(MATCH($M$1,$E1074:$E1077,0)&lt;MATCH($N$1,$E1074:$E1077,0),1*c_vote,0)+IF(MATCH($M$1,$F1074:$F1077,0)&lt;MATCH($N$1,$F1074:$F1077,0),1*d_vote,0)</f>
        <v>0.78</v>
      </c>
      <c r="N1074" s="3">
        <f>IF(MATCH(M$1,$C1074:$C1077,0)&gt;(MATCH(N$1,$C1074:$C1077,0)),1*a_vote,0)+IF(MATCH(M$1,$D1074:$D1077,0)&gt;MATCH(N$1,$D1074:$D1077,0),1*b_vote,0)+IF(MATCH(M$1,$E1074:$E1077,0)&gt;MATCH(N$1,$E1074:$E1077,0),1*c_vote,0)+IF(MATCH(M$1,$F1074:$F1077,0)&gt;MATCH(N$1,$F1074:$F1077,0),1*d_vote,0)</f>
        <v>0.21999999999999997</v>
      </c>
      <c r="O1074" s="3">
        <f>IF(MATCH($O$1,$C1074:$C1077,0)&lt;(MATCH($P$1,$C1074:$C1077,0)),1*a_vote,0)+IF(MATCH($O$1,$D1074:$D1077,0)&lt;MATCH($P$1,$D1074:$D1077,0),1*b_vote,0)+IF(MATCH($O$1,$E1074:$E1077,0)&lt;MATCH($P$1,$E1074:$E1077,0),1*c_vote,0)+IF(MATCH($O$1,$F1074:$F1077,0)&lt;MATCH($P$1,$F1074:$F1077,0),1*d_vote,0)</f>
        <v>0.53</v>
      </c>
      <c r="P1074" s="3">
        <f>IF(MATCH(O$1,$C1074:$C1077,0)&gt;(MATCH(P$1,$C1074:$C1077,0)),1*a_vote,0)+IF(MATCH(O$1,$D1074:$D1077,0)&gt;MATCH(P$1,$D1074:$D1077,0),1*b_vote,0)+IF(MATCH(O$1,$E1074:$E1077,0)&gt;MATCH(P$1,$E1074:$E1077,0),1*c_vote,0)+IF(MATCH(O$1,$F1074:$F1077,0)&gt;MATCH(P$1,$F1074:$F1077,0),1*d_vote,0)</f>
        <v>0.47</v>
      </c>
      <c r="Q1074" s="3">
        <f>IF(MATCH($Q$1,$C1074:$C1077,0)&lt;(MATCH($R$1,$C1074:$C1077,0)),1*a_vote,0)+IF(MATCH($Q$1,$D1074:$D1077,0)&lt;MATCH($R$1,$D1074:$D1077,0),1*b_vote,0)+IF(MATCH($Q$1,$E1074:$E1077,0)&lt;MATCH($R$1,$E1074:$E1077,0),1*c_vote,0)+IF(MATCH($Q$1,$F1074:$F1077,0)&lt;MATCH($R$1,$F1074:$F1077,0),1*d_vote,0)</f>
        <v>0.26</v>
      </c>
      <c r="R1074" s="3">
        <f>IF(MATCH(Q$1,$C1074:$C1077,0)&gt;(MATCH(R$1,$C1074:$C1077,0)),1*a_vote,0)+IF(MATCH(Q$1,$D1074:$D1077,0)&gt;MATCH(R$1,$D1074:$D1077,0),1*b_vote,0)+IF(MATCH(Q$1,$E1074:$E1077,0)&gt;MATCH(R$1,$E1074:$E1077,0),1*c_vote,0)+IF(MATCH(Q$1,$F1074:$F1077,0)&gt;MATCH(R$1,$F1074:$F1077,0),1*d_vote,0)</f>
        <v>0.74</v>
      </c>
      <c r="S1074" s="3">
        <f>IF(MATCH($S$1,$C1074:$C1077,0)&lt;(MATCH($T$1,$C1074:$C1077,0)),1*a_vote,0)+IF(MATCH($S$1,$D1074:$D1077,0)&lt;MATCH($T$1,$D1074:$D1077,0),1*b_vote,0)+IF(MATCH($S$1,$E1074:$E1077,0)&lt;MATCH($T$1,$E1074:$E1077,0),1*c_vote,0)+IF(MATCH($S$1,$F1074:$F1077,0)&lt;MATCH($T$1,$F1074:$F1077,0),1*d_vote,0)</f>
        <v>0.51</v>
      </c>
      <c r="T1074" s="3">
        <f>IF(MATCH(S$1,$C1074:$C1077,0)&gt;(MATCH(T$1,$C1074:$C1077,0)),1*a_vote,0)+IF(MATCH(S$1,$D1074:$D1077,0)&gt;MATCH(T$1,$D1074:$D1077,0),1*b_vote,0)+IF(MATCH(S$1,$E1074:$E1077,0)&gt;MATCH(T$1,$E1074:$E1077,0),1*c_vote,0)+IF(MATCH(S$1,$F1074:$F1077,0)&gt;MATCH(T$1,$F1074:$F1077,0),1*d_vote,0)</f>
        <v>0.49</v>
      </c>
    </row>
    <row r="1075" spans="1:20" x14ac:dyDescent="0.25">
      <c r="A1075">
        <f t="shared" si="34"/>
        <v>1074</v>
      </c>
      <c r="B1075">
        <f t="shared" si="35"/>
        <v>269</v>
      </c>
      <c r="C1075" t="str">
        <f>INDEX('VBA code_permu_wo_repettn'!$T$3:$Y$6,COUNTIF('Profile-matrices_Condorcet'!$B$2:$B1075,'Profile-matrices_Condorcet'!$B1075),MATCH(INDEX('numeric possibilities'!D$3:D$1298,VLOOKUP($B1075,'numeric possibilities'!$C$3:$G$1298,1)),'VBA code_permu_wo_repettn'!$T$2:$Y$2))</f>
        <v>D</v>
      </c>
      <c r="D1075" t="str">
        <f>INDEX('VBA code_permu_wo_repettn'!$AA$3:$AF$6,COUNTIF('Profile-matrices_Condorcet'!$B$2:$B1075,'Profile-matrices_Condorcet'!$B1075),MATCH(INDEX('numeric possibilities'!E$3:E$1298,VLOOKUP($B1075,'numeric possibilities'!$C$3:$G$1298,1)),'VBA code_permu_wo_repettn'!$AA$2:$AF$2))</f>
        <v>C</v>
      </c>
      <c r="E1075" t="str">
        <f>INDEX('VBA code_permu_wo_repettn'!$AH$3:$AM$6,COUNTIF('Profile-matrices_Condorcet'!$B$2:$B1075,'Profile-matrices_Condorcet'!$B1075),MATCH(INDEX('numeric possibilities'!F$3:F$1298,VLOOKUP($B1075,'numeric possibilities'!$C$3:$G$1298,1)),'VBA code_permu_wo_repettn'!$AH$2:$AM$2))</f>
        <v>A</v>
      </c>
      <c r="F1075" t="str">
        <f>INDEX('VBA code_permu_wo_repettn'!$AO$3:$AT$6,COUNTIF('Profile-matrices_Condorcet'!$B$2:$B1075,'Profile-matrices_Condorcet'!$B1075),MATCH(INDEX('numeric possibilities'!G$3:G$1298,VLOOKUP($B1075,'numeric possibilities'!$C$3:$G$1298,1)),'VBA code_permu_wo_repettn'!$AO$2:$AT$2))</f>
        <v>A</v>
      </c>
      <c r="H1075" t="s">
        <v>15</v>
      </c>
      <c r="I1075" t="str">
        <f>IF(I1074&gt;J1074,$I$1,IF(I1074&lt;J1074,$J$1,0))</f>
        <v>A</v>
      </c>
      <c r="K1075" t="str">
        <f>IF(K1074&gt;L1074,$K$1,IF(K1074&lt;L1074,$L$1,0))</f>
        <v>C</v>
      </c>
      <c r="M1075" t="str">
        <f>IF(M1074&gt;N1074,$M$1,IF(M1074&lt;N1074,$N$1,0))</f>
        <v>A</v>
      </c>
      <c r="O1075" t="str">
        <f>IF(O1074&gt;P1074,$O$1,IF(O1074&lt;P1074,$P$1,0))</f>
        <v>B</v>
      </c>
      <c r="Q1075" t="str">
        <f>IF(Q1074&gt;R1074,$Q$1,IF(Q1074&lt;R1074,$R$1,0))</f>
        <v>D</v>
      </c>
      <c r="S1075" t="str">
        <f>IF(S1074&gt;T1074,$S$1,IF(S1074&lt;T1074,$T$1,0))</f>
        <v>C</v>
      </c>
    </row>
    <row r="1076" spans="1:20" x14ac:dyDescent="0.25">
      <c r="A1076">
        <f t="shared" si="34"/>
        <v>1075</v>
      </c>
      <c r="B1076">
        <f t="shared" si="35"/>
        <v>269</v>
      </c>
      <c r="C1076" t="str">
        <f>INDEX('VBA code_permu_wo_repettn'!$T$3:$Y$6,COUNTIF('Profile-matrices_Condorcet'!$B$2:$B1076,'Profile-matrices_Condorcet'!$B1076),MATCH(INDEX('numeric possibilities'!D$3:D$1298,VLOOKUP($B1076,'numeric possibilities'!$C$3:$G$1298,1)),'VBA code_permu_wo_repettn'!$T$2:$Y$2))</f>
        <v>B</v>
      </c>
      <c r="D1076" t="str">
        <f>INDEX('VBA code_permu_wo_repettn'!$AA$3:$AF$6,COUNTIF('Profile-matrices_Condorcet'!$B$2:$B1076,'Profile-matrices_Condorcet'!$B1076),MATCH(INDEX('numeric possibilities'!E$3:E$1298,VLOOKUP($B1076,'numeric possibilities'!$C$3:$G$1298,1)),'VBA code_permu_wo_repettn'!$AA$2:$AF$2))</f>
        <v>A</v>
      </c>
      <c r="E1076" t="str">
        <f>INDEX('VBA code_permu_wo_repettn'!$AH$3:$AM$6,COUNTIF('Profile-matrices_Condorcet'!$B$2:$B1076,'Profile-matrices_Condorcet'!$B1076),MATCH(INDEX('numeric possibilities'!F$3:F$1298,VLOOKUP($B1076,'numeric possibilities'!$C$3:$G$1298,1)),'VBA code_permu_wo_repettn'!$AH$2:$AM$2))</f>
        <v>D</v>
      </c>
      <c r="F1076" t="str">
        <f>INDEX('VBA code_permu_wo_repettn'!$AO$3:$AT$6,COUNTIF('Profile-matrices_Condorcet'!$B$2:$B1076,'Profile-matrices_Condorcet'!$B1076),MATCH(INDEX('numeric possibilities'!G$3:G$1298,VLOOKUP($B1076,'numeric possibilities'!$C$3:$G$1298,1)),'VBA code_permu_wo_repettn'!$AO$2:$AT$2))</f>
        <v>C</v>
      </c>
      <c r="I1076" t="s">
        <v>0</v>
      </c>
      <c r="J1076" t="s">
        <v>1</v>
      </c>
      <c r="K1076" t="s">
        <v>2</v>
      </c>
      <c r="L1076" t="s">
        <v>3</v>
      </c>
    </row>
    <row r="1077" spans="1:20" x14ac:dyDescent="0.25">
      <c r="A1077">
        <f t="shared" si="34"/>
        <v>1076</v>
      </c>
      <c r="B1077">
        <f t="shared" si="35"/>
        <v>269</v>
      </c>
      <c r="C1077" t="str">
        <f>INDEX('VBA code_permu_wo_repettn'!$T$3:$Y$6,COUNTIF('Profile-matrices_Condorcet'!$B$2:$B1077,'Profile-matrices_Condorcet'!$B1077),MATCH(INDEX('numeric possibilities'!D$3:D$1298,VLOOKUP($B1077,'numeric possibilities'!$C$3:$G$1298,1)),'VBA code_permu_wo_repettn'!$T$2:$Y$2))</f>
        <v>C</v>
      </c>
      <c r="D1077" t="str">
        <f>INDEX('VBA code_permu_wo_repettn'!$AA$3:$AF$6,COUNTIF('Profile-matrices_Condorcet'!$B$2:$B1077,'Profile-matrices_Condorcet'!$B1077),MATCH(INDEX('numeric possibilities'!E$3:E$1298,VLOOKUP($B1077,'numeric possibilities'!$C$3:$G$1298,1)),'VBA code_permu_wo_repettn'!$AA$2:$AF$2))</f>
        <v>D</v>
      </c>
      <c r="E1077" t="str">
        <f>INDEX('VBA code_permu_wo_repettn'!$AH$3:$AM$6,COUNTIF('Profile-matrices_Condorcet'!$B$2:$B1077,'Profile-matrices_Condorcet'!$B1077),MATCH(INDEX('numeric possibilities'!F$3:F$1298,VLOOKUP($B1077,'numeric possibilities'!$C$3:$G$1298,1)),'VBA code_permu_wo_repettn'!$AH$2:$AM$2))</f>
        <v>B</v>
      </c>
      <c r="F1077" t="str">
        <f>INDEX('VBA code_permu_wo_repettn'!$AO$3:$AT$6,COUNTIF('Profile-matrices_Condorcet'!$B$2:$B1077,'Profile-matrices_Condorcet'!$B1077),MATCH(INDEX('numeric possibilities'!G$3:G$1298,VLOOKUP($B1077,'numeric possibilities'!$C$3:$G$1298,1)),'VBA code_permu_wo_repettn'!$AO$2:$AT$2))</f>
        <v>B</v>
      </c>
      <c r="G1077" t="str">
        <f>IF(MAX(I1077:L1077)&gt;='numeric possibilities'!$B$4/2,INDEX('Profile-matrices_Condorcet'!I1076:L1076,1,MATCH(MAX('Profile-matrices_Condorcet'!I1077:L1077),'Profile-matrices_Condorcet'!I1077:L1077,0)),"NCW")</f>
        <v>NCW</v>
      </c>
      <c r="H1077" t="s">
        <v>13</v>
      </c>
      <c r="I1077" s="3">
        <f>COUNTIF($I1075:$S1075,I1076)</f>
        <v>2</v>
      </c>
      <c r="J1077" s="3">
        <f>COUNTIF($I1075:$S1075,J1076)</f>
        <v>1</v>
      </c>
      <c r="K1077" s="3">
        <f>COUNTIF($I1075:$S1075,K1076)</f>
        <v>2</v>
      </c>
      <c r="L1077" s="3">
        <f>COUNTIF($I1075:$S1075,L1076)</f>
        <v>1</v>
      </c>
    </row>
    <row r="1078" spans="1:20" x14ac:dyDescent="0.25">
      <c r="A1078">
        <f t="shared" si="34"/>
        <v>1077</v>
      </c>
      <c r="B1078">
        <f t="shared" si="35"/>
        <v>270</v>
      </c>
      <c r="C1078" t="str">
        <f>INDEX('VBA code_permu_wo_repettn'!$T$3:$Y$6,COUNTIF('Profile-matrices_Condorcet'!$B$2:$B1078,'Profile-matrices_Condorcet'!$B1078),MATCH(INDEX('numeric possibilities'!D$3:D$1298,VLOOKUP($B1078,'numeric possibilities'!$C$3:$G$1298,1)),'VBA code_permu_wo_repettn'!$T$2:$Y$2))</f>
        <v>A</v>
      </c>
      <c r="D1078" t="str">
        <f>INDEX('VBA code_permu_wo_repettn'!$AA$3:$AF$6,COUNTIF('Profile-matrices_Condorcet'!$B$2:$B1078,'Profile-matrices_Condorcet'!$B1078),MATCH(INDEX('numeric possibilities'!E$3:E$1298,VLOOKUP($B1078,'numeric possibilities'!$C$3:$G$1298,1)),'VBA code_permu_wo_repettn'!$AA$2:$AF$2))</f>
        <v>B</v>
      </c>
      <c r="E1078" t="str">
        <f>INDEX('VBA code_permu_wo_repettn'!$AH$3:$AM$6,COUNTIF('Profile-matrices_Condorcet'!$B$2:$B1078,'Profile-matrices_Condorcet'!$B1078),MATCH(INDEX('numeric possibilities'!F$3:F$1298,VLOOKUP($B1078,'numeric possibilities'!$C$3:$G$1298,1)),'VBA code_permu_wo_repettn'!$AH$2:$AM$2))</f>
        <v>C</v>
      </c>
      <c r="F1078" t="str">
        <f>INDEX('VBA code_permu_wo_repettn'!$AO$3:$AT$6,COUNTIF('Profile-matrices_Condorcet'!$B$2:$B1078,'Profile-matrices_Condorcet'!$B1078),MATCH(INDEX('numeric possibilities'!G$3:G$1298,VLOOKUP($B1078,'numeric possibilities'!$C$3:$G$1298,1)),'VBA code_permu_wo_repettn'!$AO$2:$AT$2))</f>
        <v>D</v>
      </c>
      <c r="H1078" t="s">
        <v>14</v>
      </c>
      <c r="I1078" s="3">
        <f>IF(MATCH(I$1,$C1078:$C1081,0)&lt;(MATCH(J$1,$C1078:$C1081,0)),1*a_vote,0)+IF(MATCH(I$1,$D1078:$D1081,0)&lt;MATCH(J$1,$D1078:$D1081,0),1*b_vote,0)+IF(MATCH(I$1,$E1078:$E1081,0)&lt;MATCH(J$1,$E1078:$E1081,0),1*c_vote,0)+IF(MATCH(I$1,$F1078:$F1081,0)&lt;MATCH(J$1,$F1078:$F1081,0),1*d_vote,0)</f>
        <v>0.74</v>
      </c>
      <c r="J1078" s="3">
        <f>IF(MATCH(I$1,$C1078:$C1081,0)&gt;(MATCH(J$1,$C1078:$C1081,0)),1*a_vote,0)+IF(MATCH(I$1,$D1078:$D1081,0)&gt;MATCH(J$1,$D1078:$D1081,0),1*b_vote,0)+IF(MATCH(I$1,$E1078:$E1081,0)&gt;MATCH(J$1,$E1078:$E1081,0),1*c_vote,0)+IF(MATCH(I$1,$F1078:$F1081,0)&gt;MATCH(J$1,$F1078:$F1081,0),1*d_vote,0)</f>
        <v>0.26</v>
      </c>
      <c r="K1078" s="3">
        <f>IF(MATCH($K$1,$C1078:$C1081,0)&lt;(MATCH($L$1,$C1078:$C1081,0)),1*a_vote,0)+IF(MATCH($K$1,$D1078:$D1081,0)&lt;MATCH($L$1,$D1078:$D1081,0),1*b_vote,0)+IF(MATCH($K$1,$E1078:$E1081,0)&lt;MATCH($L$1,$E1078:$E1081,0),1*c_vote,0)+IF(MATCH($K$1,$F1078:$F1081,0)&lt;MATCH($L$1,$F1078:$F1081,0),1*d_vote,0)</f>
        <v>0.49</v>
      </c>
      <c r="L1078" s="3">
        <f>IF(MATCH(K$1,$C1078:$C1081,0)&gt;(MATCH(L$1,$C1078:$C1081,0)),1*a_vote,0)+IF(MATCH(K$1,$D1078:$D1081,0)&gt;MATCH(L$1,$D1078:$D1081,0),1*b_vote,0)+IF(MATCH(K$1,$E1078:$E1081,0)&gt;MATCH(L$1,$E1078:$E1081,0),1*c_vote,0)+IF(MATCH(K$1,$F1078:$F1081,0)&gt;MATCH(L$1,$F1078:$F1081,0),1*d_vote,0)</f>
        <v>0.51</v>
      </c>
      <c r="M1078" s="3">
        <f>IF(MATCH($M$1,$C1078:$C1081,0)&lt;(MATCH($N$1,$C1078:$C1081,0)),1*a_vote,0)+IF(MATCH($M$1,$D1078:$D1081,0)&lt;MATCH($N$1,$D1078:$D1081,0),1*b_vote,0)+IF(MATCH($M$1,$E1078:$E1081,0)&lt;MATCH($N$1,$E1078:$E1081,0),1*c_vote,0)+IF(MATCH($M$1,$F1078:$F1081,0)&lt;MATCH($N$1,$F1078:$F1081,0),1*d_vote,0)</f>
        <v>0.78</v>
      </c>
      <c r="N1078" s="3">
        <f>IF(MATCH(M$1,$C1078:$C1081,0)&gt;(MATCH(N$1,$C1078:$C1081,0)),1*a_vote,0)+IF(MATCH(M$1,$D1078:$D1081,0)&gt;MATCH(N$1,$D1078:$D1081,0),1*b_vote,0)+IF(MATCH(M$1,$E1078:$E1081,0)&gt;MATCH(N$1,$E1078:$E1081,0),1*c_vote,0)+IF(MATCH(M$1,$F1078:$F1081,0)&gt;MATCH(N$1,$F1078:$F1081,0),1*d_vote,0)</f>
        <v>0.21999999999999997</v>
      </c>
      <c r="O1078" s="3">
        <f>IF(MATCH($O$1,$C1078:$C1081,0)&lt;(MATCH($P$1,$C1078:$C1081,0)),1*a_vote,0)+IF(MATCH($O$1,$D1078:$D1081,0)&lt;MATCH($P$1,$D1078:$D1081,0),1*b_vote,0)+IF(MATCH($O$1,$E1078:$E1081,0)&lt;MATCH($P$1,$E1078:$E1081,0),1*c_vote,0)+IF(MATCH($O$1,$F1078:$F1081,0)&lt;MATCH($P$1,$F1078:$F1081,0),1*d_vote,0)</f>
        <v>0.26</v>
      </c>
      <c r="P1078" s="3">
        <f>IF(MATCH(O$1,$C1078:$C1081,0)&gt;(MATCH(P$1,$C1078:$C1081,0)),1*a_vote,0)+IF(MATCH(O$1,$D1078:$D1081,0)&gt;MATCH(P$1,$D1078:$D1081,0),1*b_vote,0)+IF(MATCH(O$1,$E1078:$E1081,0)&gt;MATCH(P$1,$E1078:$E1081,0),1*c_vote,0)+IF(MATCH(O$1,$F1078:$F1081,0)&gt;MATCH(P$1,$F1078:$F1081,0),1*d_vote,0)</f>
        <v>0.74</v>
      </c>
      <c r="Q1078" s="3">
        <f>IF(MATCH($Q$1,$C1078:$C1081,0)&lt;(MATCH($R$1,$C1078:$C1081,0)),1*a_vote,0)+IF(MATCH($Q$1,$D1078:$D1081,0)&lt;MATCH($R$1,$D1078:$D1081,0),1*b_vote,0)+IF(MATCH($Q$1,$E1078:$E1081,0)&lt;MATCH($R$1,$E1078:$E1081,0),1*c_vote,0)+IF(MATCH($Q$1,$F1078:$F1081,0)&lt;MATCH($R$1,$F1078:$F1081,0),1*d_vote,0)</f>
        <v>0.26</v>
      </c>
      <c r="R1078" s="3">
        <f>IF(MATCH(Q$1,$C1078:$C1081,0)&gt;(MATCH(R$1,$C1078:$C1081,0)),1*a_vote,0)+IF(MATCH(Q$1,$D1078:$D1081,0)&gt;MATCH(R$1,$D1078:$D1081,0),1*b_vote,0)+IF(MATCH(Q$1,$E1078:$E1081,0)&gt;MATCH(R$1,$E1078:$E1081,0),1*c_vote,0)+IF(MATCH(Q$1,$F1078:$F1081,0)&gt;MATCH(R$1,$F1078:$F1081,0),1*d_vote,0)</f>
        <v>0.74</v>
      </c>
      <c r="S1078" s="3">
        <f>IF(MATCH($S$1,$C1078:$C1081,0)&lt;(MATCH($T$1,$C1078:$C1081,0)),1*a_vote,0)+IF(MATCH($S$1,$D1078:$D1081,0)&lt;MATCH($T$1,$D1078:$D1081,0),1*b_vote,0)+IF(MATCH($S$1,$E1078:$E1081,0)&lt;MATCH($T$1,$E1078:$E1081,0),1*c_vote,0)+IF(MATCH($S$1,$F1078:$F1081,0)&lt;MATCH($T$1,$F1078:$F1081,0),1*d_vote,0)</f>
        <v>0.51</v>
      </c>
      <c r="T1078" s="3">
        <f>IF(MATCH(S$1,$C1078:$C1081,0)&gt;(MATCH(T$1,$C1078:$C1081,0)),1*a_vote,0)+IF(MATCH(S$1,$D1078:$D1081,0)&gt;MATCH(T$1,$D1078:$D1081,0),1*b_vote,0)+IF(MATCH(S$1,$E1078:$E1081,0)&gt;MATCH(T$1,$E1078:$E1081,0),1*c_vote,0)+IF(MATCH(S$1,$F1078:$F1081,0)&gt;MATCH(T$1,$F1078:$F1081,0),1*d_vote,0)</f>
        <v>0.49</v>
      </c>
    </row>
    <row r="1079" spans="1:20" x14ac:dyDescent="0.25">
      <c r="A1079">
        <f t="shared" si="34"/>
        <v>1078</v>
      </c>
      <c r="B1079">
        <f t="shared" si="35"/>
        <v>270</v>
      </c>
      <c r="C1079" t="str">
        <f>INDEX('VBA code_permu_wo_repettn'!$T$3:$Y$6,COUNTIF('Profile-matrices_Condorcet'!$B$2:$B1079,'Profile-matrices_Condorcet'!$B1079),MATCH(INDEX('numeric possibilities'!D$3:D$1298,VLOOKUP($B1079,'numeric possibilities'!$C$3:$G$1298,1)),'VBA code_permu_wo_repettn'!$T$2:$Y$2))</f>
        <v>D</v>
      </c>
      <c r="D1079" t="str">
        <f>INDEX('VBA code_permu_wo_repettn'!$AA$3:$AF$6,COUNTIF('Profile-matrices_Condorcet'!$B$2:$B1079,'Profile-matrices_Condorcet'!$B1079),MATCH(INDEX('numeric possibilities'!E$3:E$1298,VLOOKUP($B1079,'numeric possibilities'!$C$3:$G$1298,1)),'VBA code_permu_wo_repettn'!$AA$2:$AF$2))</f>
        <v>C</v>
      </c>
      <c r="E1079" t="str">
        <f>INDEX('VBA code_permu_wo_repettn'!$AH$3:$AM$6,COUNTIF('Profile-matrices_Condorcet'!$B$2:$B1079,'Profile-matrices_Condorcet'!$B1079),MATCH(INDEX('numeric possibilities'!F$3:F$1298,VLOOKUP($B1079,'numeric possibilities'!$C$3:$G$1298,1)),'VBA code_permu_wo_repettn'!$AH$2:$AM$2))</f>
        <v>A</v>
      </c>
      <c r="F1079" t="str">
        <f>INDEX('VBA code_permu_wo_repettn'!$AO$3:$AT$6,COUNTIF('Profile-matrices_Condorcet'!$B$2:$B1079,'Profile-matrices_Condorcet'!$B1079),MATCH(INDEX('numeric possibilities'!G$3:G$1298,VLOOKUP($B1079,'numeric possibilities'!$C$3:$G$1298,1)),'VBA code_permu_wo_repettn'!$AO$2:$AT$2))</f>
        <v>A</v>
      </c>
      <c r="H1079" t="s">
        <v>15</v>
      </c>
      <c r="I1079" t="str">
        <f>IF(I1078&gt;J1078,$I$1,IF(I1078&lt;J1078,$J$1,0))</f>
        <v>A</v>
      </c>
      <c r="K1079" t="str">
        <f>IF(K1078&gt;L1078,$K$1,IF(K1078&lt;L1078,$L$1,0))</f>
        <v>C</v>
      </c>
      <c r="M1079" t="str">
        <f>IF(M1078&gt;N1078,$M$1,IF(M1078&lt;N1078,$N$1,0))</f>
        <v>A</v>
      </c>
      <c r="O1079" t="str">
        <f>IF(O1078&gt;P1078,$O$1,IF(O1078&lt;P1078,$P$1,0))</f>
        <v>C</v>
      </c>
      <c r="Q1079" t="str">
        <f>IF(Q1078&gt;R1078,$Q$1,IF(Q1078&lt;R1078,$R$1,0))</f>
        <v>D</v>
      </c>
      <c r="S1079" t="str">
        <f>IF(S1078&gt;T1078,$S$1,IF(S1078&lt;T1078,$T$1,0))</f>
        <v>C</v>
      </c>
    </row>
    <row r="1080" spans="1:20" x14ac:dyDescent="0.25">
      <c r="A1080">
        <f t="shared" si="34"/>
        <v>1079</v>
      </c>
      <c r="B1080">
        <f t="shared" si="35"/>
        <v>270</v>
      </c>
      <c r="C1080" t="str">
        <f>INDEX('VBA code_permu_wo_repettn'!$T$3:$Y$6,COUNTIF('Profile-matrices_Condorcet'!$B$2:$B1080,'Profile-matrices_Condorcet'!$B1080),MATCH(INDEX('numeric possibilities'!D$3:D$1298,VLOOKUP($B1080,'numeric possibilities'!$C$3:$G$1298,1)),'VBA code_permu_wo_repettn'!$T$2:$Y$2))</f>
        <v>C</v>
      </c>
      <c r="D1080" t="str">
        <f>INDEX('VBA code_permu_wo_repettn'!$AA$3:$AF$6,COUNTIF('Profile-matrices_Condorcet'!$B$2:$B1080,'Profile-matrices_Condorcet'!$B1080),MATCH(INDEX('numeric possibilities'!E$3:E$1298,VLOOKUP($B1080,'numeric possibilities'!$C$3:$G$1298,1)),'VBA code_permu_wo_repettn'!$AA$2:$AF$2))</f>
        <v>A</v>
      </c>
      <c r="E1080" t="str">
        <f>INDEX('VBA code_permu_wo_repettn'!$AH$3:$AM$6,COUNTIF('Profile-matrices_Condorcet'!$B$2:$B1080,'Profile-matrices_Condorcet'!$B1080),MATCH(INDEX('numeric possibilities'!F$3:F$1298,VLOOKUP($B1080,'numeric possibilities'!$C$3:$G$1298,1)),'VBA code_permu_wo_repettn'!$AH$2:$AM$2))</f>
        <v>D</v>
      </c>
      <c r="F1080" t="str">
        <f>INDEX('VBA code_permu_wo_repettn'!$AO$3:$AT$6,COUNTIF('Profile-matrices_Condorcet'!$B$2:$B1080,'Profile-matrices_Condorcet'!$B1080),MATCH(INDEX('numeric possibilities'!G$3:G$1298,VLOOKUP($B1080,'numeric possibilities'!$C$3:$G$1298,1)),'VBA code_permu_wo_repettn'!$AO$2:$AT$2))</f>
        <v>C</v>
      </c>
      <c r="I1080" t="s">
        <v>0</v>
      </c>
      <c r="J1080" t="s">
        <v>1</v>
      </c>
      <c r="K1080" t="s">
        <v>2</v>
      </c>
      <c r="L1080" t="s">
        <v>3</v>
      </c>
    </row>
    <row r="1081" spans="1:20" x14ac:dyDescent="0.25">
      <c r="A1081">
        <f t="shared" si="34"/>
        <v>1080</v>
      </c>
      <c r="B1081">
        <f t="shared" si="35"/>
        <v>270</v>
      </c>
      <c r="C1081" t="str">
        <f>INDEX('VBA code_permu_wo_repettn'!$T$3:$Y$6,COUNTIF('Profile-matrices_Condorcet'!$B$2:$B1081,'Profile-matrices_Condorcet'!$B1081),MATCH(INDEX('numeric possibilities'!D$3:D$1298,VLOOKUP($B1081,'numeric possibilities'!$C$3:$G$1298,1)),'VBA code_permu_wo_repettn'!$T$2:$Y$2))</f>
        <v>B</v>
      </c>
      <c r="D1081" t="str">
        <f>INDEX('VBA code_permu_wo_repettn'!$AA$3:$AF$6,COUNTIF('Profile-matrices_Condorcet'!$B$2:$B1081,'Profile-matrices_Condorcet'!$B1081),MATCH(INDEX('numeric possibilities'!E$3:E$1298,VLOOKUP($B1081,'numeric possibilities'!$C$3:$G$1298,1)),'VBA code_permu_wo_repettn'!$AA$2:$AF$2))</f>
        <v>D</v>
      </c>
      <c r="E1081" t="str">
        <f>INDEX('VBA code_permu_wo_repettn'!$AH$3:$AM$6,COUNTIF('Profile-matrices_Condorcet'!$B$2:$B1081,'Profile-matrices_Condorcet'!$B1081),MATCH(INDEX('numeric possibilities'!F$3:F$1298,VLOOKUP($B1081,'numeric possibilities'!$C$3:$G$1298,1)),'VBA code_permu_wo_repettn'!$AH$2:$AM$2))</f>
        <v>B</v>
      </c>
      <c r="F1081" t="str">
        <f>INDEX('VBA code_permu_wo_repettn'!$AO$3:$AT$6,COUNTIF('Profile-matrices_Condorcet'!$B$2:$B1081,'Profile-matrices_Condorcet'!$B1081),MATCH(INDEX('numeric possibilities'!G$3:G$1298,VLOOKUP($B1081,'numeric possibilities'!$C$3:$G$1298,1)),'VBA code_permu_wo_repettn'!$AO$2:$AT$2))</f>
        <v>B</v>
      </c>
      <c r="G1081" t="str">
        <f>IF(MAX(I1081:L1081)&gt;='numeric possibilities'!$B$4/2,INDEX('Profile-matrices_Condorcet'!I1080:L1080,1,MATCH(MAX('Profile-matrices_Condorcet'!I1081:L1081),'Profile-matrices_Condorcet'!I1081:L1081,0)),"NCW")</f>
        <v>C</v>
      </c>
      <c r="H1081" t="s">
        <v>13</v>
      </c>
      <c r="I1081" s="3">
        <f>COUNTIF($I1079:$S1079,I1080)</f>
        <v>2</v>
      </c>
      <c r="J1081" s="3">
        <f>COUNTIF($I1079:$S1079,J1080)</f>
        <v>0</v>
      </c>
      <c r="K1081" s="3">
        <f>COUNTIF($I1079:$S1079,K1080)</f>
        <v>3</v>
      </c>
      <c r="L1081" s="3">
        <f>COUNTIF($I1079:$S1079,L1080)</f>
        <v>1</v>
      </c>
    </row>
    <row r="1082" spans="1:20" x14ac:dyDescent="0.25">
      <c r="A1082">
        <f t="shared" si="34"/>
        <v>1081</v>
      </c>
      <c r="B1082">
        <f t="shared" si="35"/>
        <v>271</v>
      </c>
      <c r="C1082" t="str">
        <f>INDEX('VBA code_permu_wo_repettn'!$T$3:$Y$6,COUNTIF('Profile-matrices_Condorcet'!$B$2:$B1082,'Profile-matrices_Condorcet'!$B1082),MATCH(INDEX('numeric possibilities'!D$3:D$1298,VLOOKUP($B1082,'numeric possibilities'!$C$3:$G$1298,1)),'VBA code_permu_wo_repettn'!$T$2:$Y$2))</f>
        <v>A</v>
      </c>
      <c r="D1082" t="str">
        <f>INDEX('VBA code_permu_wo_repettn'!$AA$3:$AF$6,COUNTIF('Profile-matrices_Condorcet'!$B$2:$B1082,'Profile-matrices_Condorcet'!$B1082),MATCH(INDEX('numeric possibilities'!E$3:E$1298,VLOOKUP($B1082,'numeric possibilities'!$C$3:$G$1298,1)),'VBA code_permu_wo_repettn'!$AA$2:$AF$2))</f>
        <v>B</v>
      </c>
      <c r="E1082" t="str">
        <f>INDEX('VBA code_permu_wo_repettn'!$AH$3:$AM$6,COUNTIF('Profile-matrices_Condorcet'!$B$2:$B1082,'Profile-matrices_Condorcet'!$B1082),MATCH(INDEX('numeric possibilities'!F$3:F$1298,VLOOKUP($B1082,'numeric possibilities'!$C$3:$G$1298,1)),'VBA code_permu_wo_repettn'!$AH$2:$AM$2))</f>
        <v>C</v>
      </c>
      <c r="F1082" t="str">
        <f>INDEX('VBA code_permu_wo_repettn'!$AO$3:$AT$6,COUNTIF('Profile-matrices_Condorcet'!$B$2:$B1082,'Profile-matrices_Condorcet'!$B1082),MATCH(INDEX('numeric possibilities'!G$3:G$1298,VLOOKUP($B1082,'numeric possibilities'!$C$3:$G$1298,1)),'VBA code_permu_wo_repettn'!$AO$2:$AT$2))</f>
        <v>D</v>
      </c>
      <c r="H1082" t="s">
        <v>14</v>
      </c>
      <c r="I1082" s="3">
        <f>IF(MATCH(I$1,$C1082:$C1085,0)&lt;(MATCH(J$1,$C1082:$C1085,0)),1*a_vote,0)+IF(MATCH(I$1,$D1082:$D1085,0)&lt;MATCH(J$1,$D1082:$D1085,0),1*b_vote,0)+IF(MATCH(I$1,$E1082:$E1085,0)&lt;MATCH(J$1,$E1082:$E1085,0),1*c_vote,0)+IF(MATCH(I$1,$F1082:$F1085,0)&lt;MATCH(J$1,$F1082:$F1085,0),1*d_vote,0)</f>
        <v>0.74</v>
      </c>
      <c r="J1082" s="3">
        <f>IF(MATCH(I$1,$C1082:$C1085,0)&gt;(MATCH(J$1,$C1082:$C1085,0)),1*a_vote,0)+IF(MATCH(I$1,$D1082:$D1085,0)&gt;MATCH(J$1,$D1082:$D1085,0),1*b_vote,0)+IF(MATCH(I$1,$E1082:$E1085,0)&gt;MATCH(J$1,$E1082:$E1085,0),1*c_vote,0)+IF(MATCH(I$1,$F1082:$F1085,0)&gt;MATCH(J$1,$F1082:$F1085,0),1*d_vote,0)</f>
        <v>0.26</v>
      </c>
      <c r="K1082" s="3">
        <f>IF(MATCH($K$1,$C1082:$C1085,0)&lt;(MATCH($L$1,$C1082:$C1085,0)),1*a_vote,0)+IF(MATCH($K$1,$D1082:$D1085,0)&lt;MATCH($L$1,$D1082:$D1085,0),1*b_vote,0)+IF(MATCH($K$1,$E1082:$E1085,0)&lt;MATCH($L$1,$E1082:$E1085,0),1*c_vote,0)+IF(MATCH($K$1,$F1082:$F1085,0)&lt;MATCH($L$1,$F1082:$F1085,0),1*d_vote,0)</f>
        <v>0.49</v>
      </c>
      <c r="L1082" s="3">
        <f>IF(MATCH(K$1,$C1082:$C1085,0)&gt;(MATCH(L$1,$C1082:$C1085,0)),1*a_vote,0)+IF(MATCH(K$1,$D1082:$D1085,0)&gt;MATCH(L$1,$D1082:$D1085,0),1*b_vote,0)+IF(MATCH(K$1,$E1082:$E1085,0)&gt;MATCH(L$1,$E1082:$E1085,0),1*c_vote,0)+IF(MATCH(K$1,$F1082:$F1085,0)&gt;MATCH(L$1,$F1082:$F1085,0),1*d_vote,0)</f>
        <v>0.51</v>
      </c>
      <c r="M1082" s="3">
        <f>IF(MATCH($M$1,$C1082:$C1085,0)&lt;(MATCH($N$1,$C1082:$C1085,0)),1*a_vote,0)+IF(MATCH($M$1,$D1082:$D1085,0)&lt;MATCH($N$1,$D1082:$D1085,0),1*b_vote,0)+IF(MATCH($M$1,$E1082:$E1085,0)&lt;MATCH($N$1,$E1082:$E1085,0),1*c_vote,0)+IF(MATCH($M$1,$F1082:$F1085,0)&lt;MATCH($N$1,$F1082:$F1085,0),1*d_vote,0)</f>
        <v>0.52</v>
      </c>
      <c r="N1082" s="3">
        <f>IF(MATCH(M$1,$C1082:$C1085,0)&gt;(MATCH(N$1,$C1082:$C1085,0)),1*a_vote,0)+IF(MATCH(M$1,$D1082:$D1085,0)&gt;MATCH(N$1,$D1082:$D1085,0),1*b_vote,0)+IF(MATCH(M$1,$E1082:$E1085,0)&gt;MATCH(N$1,$E1082:$E1085,0),1*c_vote,0)+IF(MATCH(M$1,$F1082:$F1085,0)&gt;MATCH(N$1,$F1082:$F1085,0),1*d_vote,0)</f>
        <v>0.48</v>
      </c>
      <c r="O1082" s="3">
        <f>IF(MATCH($O$1,$C1082:$C1085,0)&lt;(MATCH($P$1,$C1082:$C1085,0)),1*a_vote,0)+IF(MATCH($O$1,$D1082:$D1085,0)&lt;MATCH($P$1,$D1082:$D1085,0),1*b_vote,0)+IF(MATCH($O$1,$E1082:$E1085,0)&lt;MATCH($P$1,$E1082:$E1085,0),1*c_vote,0)+IF(MATCH($O$1,$F1082:$F1085,0)&lt;MATCH($P$1,$F1082:$F1085,0),1*d_vote,0)</f>
        <v>0.53</v>
      </c>
      <c r="P1082" s="3">
        <f>IF(MATCH(O$1,$C1082:$C1085,0)&gt;(MATCH(P$1,$C1082:$C1085,0)),1*a_vote,0)+IF(MATCH(O$1,$D1082:$D1085,0)&gt;MATCH(P$1,$D1082:$D1085,0),1*b_vote,0)+IF(MATCH(O$1,$E1082:$E1085,0)&gt;MATCH(P$1,$E1082:$E1085,0),1*c_vote,0)+IF(MATCH(O$1,$F1082:$F1085,0)&gt;MATCH(P$1,$F1082:$F1085,0),1*d_vote,0)</f>
        <v>0.47</v>
      </c>
      <c r="Q1082" s="3">
        <f>IF(MATCH($Q$1,$C1082:$C1085,0)&lt;(MATCH($R$1,$C1082:$C1085,0)),1*a_vote,0)+IF(MATCH($Q$1,$D1082:$D1085,0)&lt;MATCH($R$1,$D1082:$D1085,0),1*b_vote,0)+IF(MATCH($Q$1,$E1082:$E1085,0)&lt;MATCH($R$1,$E1082:$E1085,0),1*c_vote,0)+IF(MATCH($Q$1,$F1082:$F1085,0)&lt;MATCH($R$1,$F1082:$F1085,0),1*d_vote,0)</f>
        <v>0.53</v>
      </c>
      <c r="R1082" s="3">
        <f>IF(MATCH(Q$1,$C1082:$C1085,0)&gt;(MATCH(R$1,$C1082:$C1085,0)),1*a_vote,0)+IF(MATCH(Q$1,$D1082:$D1085,0)&gt;MATCH(R$1,$D1082:$D1085,0),1*b_vote,0)+IF(MATCH(Q$1,$E1082:$E1085,0)&gt;MATCH(R$1,$E1082:$E1085,0),1*c_vote,0)+IF(MATCH(Q$1,$F1082:$F1085,0)&gt;MATCH(R$1,$F1082:$F1085,0),1*d_vote,0)</f>
        <v>0.47</v>
      </c>
      <c r="S1082" s="3">
        <f>IF(MATCH($S$1,$C1082:$C1085,0)&lt;(MATCH($T$1,$C1082:$C1085,0)),1*a_vote,0)+IF(MATCH($S$1,$D1082:$D1085,0)&lt;MATCH($T$1,$D1082:$D1085,0),1*b_vote,0)+IF(MATCH($S$1,$E1082:$E1085,0)&lt;MATCH($T$1,$E1082:$E1085,0),1*c_vote,0)+IF(MATCH($S$1,$F1082:$F1085,0)&lt;MATCH($T$1,$F1082:$F1085,0),1*d_vote,0)</f>
        <v>0.78</v>
      </c>
      <c r="T1082" s="3">
        <f>IF(MATCH(S$1,$C1082:$C1085,0)&gt;(MATCH(T$1,$C1082:$C1085,0)),1*a_vote,0)+IF(MATCH(S$1,$D1082:$D1085,0)&gt;MATCH(T$1,$D1082:$D1085,0),1*b_vote,0)+IF(MATCH(S$1,$E1082:$E1085,0)&gt;MATCH(T$1,$E1082:$E1085,0),1*c_vote,0)+IF(MATCH(S$1,$F1082:$F1085,0)&gt;MATCH(T$1,$F1082:$F1085,0),1*d_vote,0)</f>
        <v>0.21999999999999997</v>
      </c>
    </row>
    <row r="1083" spans="1:20" x14ac:dyDescent="0.25">
      <c r="A1083">
        <f t="shared" si="34"/>
        <v>1082</v>
      </c>
      <c r="B1083">
        <f t="shared" si="35"/>
        <v>271</v>
      </c>
      <c r="C1083" t="str">
        <f>INDEX('VBA code_permu_wo_repettn'!$T$3:$Y$6,COUNTIF('Profile-matrices_Condorcet'!$B$2:$B1083,'Profile-matrices_Condorcet'!$B1083),MATCH(INDEX('numeric possibilities'!D$3:D$1298,VLOOKUP($B1083,'numeric possibilities'!$C$3:$G$1298,1)),'VBA code_permu_wo_repettn'!$T$2:$Y$2))</f>
        <v>B</v>
      </c>
      <c r="D1083" t="str">
        <f>INDEX('VBA code_permu_wo_repettn'!$AA$3:$AF$6,COUNTIF('Profile-matrices_Condorcet'!$B$2:$B1083,'Profile-matrices_Condorcet'!$B1083),MATCH(INDEX('numeric possibilities'!E$3:E$1298,VLOOKUP($B1083,'numeric possibilities'!$C$3:$G$1298,1)),'VBA code_permu_wo_repettn'!$AA$2:$AF$2))</f>
        <v>C</v>
      </c>
      <c r="E1083" t="str">
        <f>INDEX('VBA code_permu_wo_repettn'!$AH$3:$AM$6,COUNTIF('Profile-matrices_Condorcet'!$B$2:$B1083,'Profile-matrices_Condorcet'!$B1083),MATCH(INDEX('numeric possibilities'!F$3:F$1298,VLOOKUP($B1083,'numeric possibilities'!$C$3:$G$1298,1)),'VBA code_permu_wo_repettn'!$AH$2:$AM$2))</f>
        <v>A</v>
      </c>
      <c r="F1083" t="str">
        <f>INDEX('VBA code_permu_wo_repettn'!$AO$3:$AT$6,COUNTIF('Profile-matrices_Condorcet'!$B$2:$B1083,'Profile-matrices_Condorcet'!$B1083),MATCH(INDEX('numeric possibilities'!G$3:G$1298,VLOOKUP($B1083,'numeric possibilities'!$C$3:$G$1298,1)),'VBA code_permu_wo_repettn'!$AO$2:$AT$2))</f>
        <v>A</v>
      </c>
      <c r="H1083" t="s">
        <v>15</v>
      </c>
      <c r="I1083" t="str">
        <f>IF(I1082&gt;J1082,$I$1,IF(I1082&lt;J1082,$J$1,0))</f>
        <v>A</v>
      </c>
      <c r="K1083" t="str">
        <f>IF(K1082&gt;L1082,$K$1,IF(K1082&lt;L1082,$L$1,0))</f>
        <v>C</v>
      </c>
      <c r="M1083" t="str">
        <f>IF(M1082&gt;N1082,$M$1,IF(M1082&lt;N1082,$N$1,0))</f>
        <v>A</v>
      </c>
      <c r="O1083" t="str">
        <f>IF(O1082&gt;P1082,$O$1,IF(O1082&lt;P1082,$P$1,0))</f>
        <v>B</v>
      </c>
      <c r="Q1083" t="str">
        <f>IF(Q1082&gt;R1082,$Q$1,IF(Q1082&lt;R1082,$R$1,0))</f>
        <v>B</v>
      </c>
      <c r="S1083" t="str">
        <f>IF(S1082&gt;T1082,$S$1,IF(S1082&lt;T1082,$T$1,0))</f>
        <v>C</v>
      </c>
    </row>
    <row r="1084" spans="1:20" x14ac:dyDescent="0.25">
      <c r="A1084">
        <f t="shared" si="34"/>
        <v>1083</v>
      </c>
      <c r="B1084">
        <f t="shared" si="35"/>
        <v>271</v>
      </c>
      <c r="C1084" t="str">
        <f>INDEX('VBA code_permu_wo_repettn'!$T$3:$Y$6,COUNTIF('Profile-matrices_Condorcet'!$B$2:$B1084,'Profile-matrices_Condorcet'!$B1084),MATCH(INDEX('numeric possibilities'!D$3:D$1298,VLOOKUP($B1084,'numeric possibilities'!$C$3:$G$1298,1)),'VBA code_permu_wo_repettn'!$T$2:$Y$2))</f>
        <v>C</v>
      </c>
      <c r="D1084" t="str">
        <f>INDEX('VBA code_permu_wo_repettn'!$AA$3:$AF$6,COUNTIF('Profile-matrices_Condorcet'!$B$2:$B1084,'Profile-matrices_Condorcet'!$B1084),MATCH(INDEX('numeric possibilities'!E$3:E$1298,VLOOKUP($B1084,'numeric possibilities'!$C$3:$G$1298,1)),'VBA code_permu_wo_repettn'!$AA$2:$AF$2))</f>
        <v>D</v>
      </c>
      <c r="E1084" t="str">
        <f>INDEX('VBA code_permu_wo_repettn'!$AH$3:$AM$6,COUNTIF('Profile-matrices_Condorcet'!$B$2:$B1084,'Profile-matrices_Condorcet'!$B1084),MATCH(INDEX('numeric possibilities'!F$3:F$1298,VLOOKUP($B1084,'numeric possibilities'!$C$3:$G$1298,1)),'VBA code_permu_wo_repettn'!$AH$2:$AM$2))</f>
        <v>D</v>
      </c>
      <c r="F1084" t="str">
        <f>INDEX('VBA code_permu_wo_repettn'!$AO$3:$AT$6,COUNTIF('Profile-matrices_Condorcet'!$B$2:$B1084,'Profile-matrices_Condorcet'!$B1084),MATCH(INDEX('numeric possibilities'!G$3:G$1298,VLOOKUP($B1084,'numeric possibilities'!$C$3:$G$1298,1)),'VBA code_permu_wo_repettn'!$AO$2:$AT$2))</f>
        <v>C</v>
      </c>
      <c r="I1084" t="s">
        <v>0</v>
      </c>
      <c r="J1084" t="s">
        <v>1</v>
      </c>
      <c r="K1084" t="s">
        <v>2</v>
      </c>
      <c r="L1084" t="s">
        <v>3</v>
      </c>
    </row>
    <row r="1085" spans="1:20" x14ac:dyDescent="0.25">
      <c r="A1085">
        <f t="shared" si="34"/>
        <v>1084</v>
      </c>
      <c r="B1085">
        <f t="shared" si="35"/>
        <v>271</v>
      </c>
      <c r="C1085" t="str">
        <f>INDEX('VBA code_permu_wo_repettn'!$T$3:$Y$6,COUNTIF('Profile-matrices_Condorcet'!$B$2:$B1085,'Profile-matrices_Condorcet'!$B1085),MATCH(INDEX('numeric possibilities'!D$3:D$1298,VLOOKUP($B1085,'numeric possibilities'!$C$3:$G$1298,1)),'VBA code_permu_wo_repettn'!$T$2:$Y$2))</f>
        <v>D</v>
      </c>
      <c r="D1085" t="str">
        <f>INDEX('VBA code_permu_wo_repettn'!$AA$3:$AF$6,COUNTIF('Profile-matrices_Condorcet'!$B$2:$B1085,'Profile-matrices_Condorcet'!$B1085),MATCH(INDEX('numeric possibilities'!E$3:E$1298,VLOOKUP($B1085,'numeric possibilities'!$C$3:$G$1298,1)),'VBA code_permu_wo_repettn'!$AA$2:$AF$2))</f>
        <v>A</v>
      </c>
      <c r="E1085" t="str">
        <f>INDEX('VBA code_permu_wo_repettn'!$AH$3:$AM$6,COUNTIF('Profile-matrices_Condorcet'!$B$2:$B1085,'Profile-matrices_Condorcet'!$B1085),MATCH(INDEX('numeric possibilities'!F$3:F$1298,VLOOKUP($B1085,'numeric possibilities'!$C$3:$G$1298,1)),'VBA code_permu_wo_repettn'!$AH$2:$AM$2))</f>
        <v>B</v>
      </c>
      <c r="F1085" t="str">
        <f>INDEX('VBA code_permu_wo_repettn'!$AO$3:$AT$6,COUNTIF('Profile-matrices_Condorcet'!$B$2:$B1085,'Profile-matrices_Condorcet'!$B1085),MATCH(INDEX('numeric possibilities'!G$3:G$1298,VLOOKUP($B1085,'numeric possibilities'!$C$3:$G$1298,1)),'VBA code_permu_wo_repettn'!$AO$2:$AT$2))</f>
        <v>B</v>
      </c>
      <c r="G1085" t="str">
        <f>IF(MAX(I1085:L1085)&gt;='numeric possibilities'!$B$4/2,INDEX('Profile-matrices_Condorcet'!I1084:L1084,1,MATCH(MAX('Profile-matrices_Condorcet'!I1085:L1085),'Profile-matrices_Condorcet'!I1085:L1085,0)),"NCW")</f>
        <v>NCW</v>
      </c>
      <c r="H1085" t="s">
        <v>13</v>
      </c>
      <c r="I1085" s="3">
        <f>COUNTIF($I1083:$S1083,I1084)</f>
        <v>2</v>
      </c>
      <c r="J1085" s="3">
        <f>COUNTIF($I1083:$S1083,J1084)</f>
        <v>2</v>
      </c>
      <c r="K1085" s="3">
        <f>COUNTIF($I1083:$S1083,K1084)</f>
        <v>2</v>
      </c>
      <c r="L1085" s="3">
        <f>COUNTIF($I1083:$S1083,L1084)</f>
        <v>0</v>
      </c>
    </row>
    <row r="1086" spans="1:20" x14ac:dyDescent="0.25">
      <c r="A1086">
        <f t="shared" si="34"/>
        <v>1085</v>
      </c>
      <c r="B1086">
        <f t="shared" si="35"/>
        <v>272</v>
      </c>
      <c r="C1086" t="str">
        <f>INDEX('VBA code_permu_wo_repettn'!$T$3:$Y$6,COUNTIF('Profile-matrices_Condorcet'!$B$2:$B1086,'Profile-matrices_Condorcet'!$B1086),MATCH(INDEX('numeric possibilities'!D$3:D$1298,VLOOKUP($B1086,'numeric possibilities'!$C$3:$G$1298,1)),'VBA code_permu_wo_repettn'!$T$2:$Y$2))</f>
        <v>A</v>
      </c>
      <c r="D1086" t="str">
        <f>INDEX('VBA code_permu_wo_repettn'!$AA$3:$AF$6,COUNTIF('Profile-matrices_Condorcet'!$B$2:$B1086,'Profile-matrices_Condorcet'!$B1086),MATCH(INDEX('numeric possibilities'!E$3:E$1298,VLOOKUP($B1086,'numeric possibilities'!$C$3:$G$1298,1)),'VBA code_permu_wo_repettn'!$AA$2:$AF$2))</f>
        <v>B</v>
      </c>
      <c r="E1086" t="str">
        <f>INDEX('VBA code_permu_wo_repettn'!$AH$3:$AM$6,COUNTIF('Profile-matrices_Condorcet'!$B$2:$B1086,'Profile-matrices_Condorcet'!$B1086),MATCH(INDEX('numeric possibilities'!F$3:F$1298,VLOOKUP($B1086,'numeric possibilities'!$C$3:$G$1298,1)),'VBA code_permu_wo_repettn'!$AH$2:$AM$2))</f>
        <v>C</v>
      </c>
      <c r="F1086" t="str">
        <f>INDEX('VBA code_permu_wo_repettn'!$AO$3:$AT$6,COUNTIF('Profile-matrices_Condorcet'!$B$2:$B1086,'Profile-matrices_Condorcet'!$B1086),MATCH(INDEX('numeric possibilities'!G$3:G$1298,VLOOKUP($B1086,'numeric possibilities'!$C$3:$G$1298,1)),'VBA code_permu_wo_repettn'!$AO$2:$AT$2))</f>
        <v>D</v>
      </c>
      <c r="H1086" t="s">
        <v>14</v>
      </c>
      <c r="I1086" s="3">
        <f>IF(MATCH(I$1,$C1086:$C1089,0)&lt;(MATCH(J$1,$C1086:$C1089,0)),1*a_vote,0)+IF(MATCH(I$1,$D1086:$D1089,0)&lt;MATCH(J$1,$D1086:$D1089,0),1*b_vote,0)+IF(MATCH(I$1,$E1086:$E1089,0)&lt;MATCH(J$1,$E1086:$E1089,0),1*c_vote,0)+IF(MATCH(I$1,$F1086:$F1089,0)&lt;MATCH(J$1,$F1086:$F1089,0),1*d_vote,0)</f>
        <v>0.74</v>
      </c>
      <c r="J1086" s="3">
        <f>IF(MATCH(I$1,$C1086:$C1089,0)&gt;(MATCH(J$1,$C1086:$C1089,0)),1*a_vote,0)+IF(MATCH(I$1,$D1086:$D1089,0)&gt;MATCH(J$1,$D1086:$D1089,0),1*b_vote,0)+IF(MATCH(I$1,$E1086:$E1089,0)&gt;MATCH(J$1,$E1086:$E1089,0),1*c_vote,0)+IF(MATCH(I$1,$F1086:$F1089,0)&gt;MATCH(J$1,$F1086:$F1089,0),1*d_vote,0)</f>
        <v>0.26</v>
      </c>
      <c r="K1086" s="3">
        <f>IF(MATCH($K$1,$C1086:$C1089,0)&lt;(MATCH($L$1,$C1086:$C1089,0)),1*a_vote,0)+IF(MATCH($K$1,$D1086:$D1089,0)&lt;MATCH($L$1,$D1086:$D1089,0),1*b_vote,0)+IF(MATCH($K$1,$E1086:$E1089,0)&lt;MATCH($L$1,$E1086:$E1089,0),1*c_vote,0)+IF(MATCH($K$1,$F1086:$F1089,0)&lt;MATCH($L$1,$F1086:$F1089,0),1*d_vote,0)</f>
        <v>0.49</v>
      </c>
      <c r="L1086" s="3">
        <f>IF(MATCH(K$1,$C1086:$C1089,0)&gt;(MATCH(L$1,$C1086:$C1089,0)),1*a_vote,0)+IF(MATCH(K$1,$D1086:$D1089,0)&gt;MATCH(L$1,$D1086:$D1089,0),1*b_vote,0)+IF(MATCH(K$1,$E1086:$E1089,0)&gt;MATCH(L$1,$E1086:$E1089,0),1*c_vote,0)+IF(MATCH(K$1,$F1086:$F1089,0)&gt;MATCH(L$1,$F1086:$F1089,0),1*d_vote,0)</f>
        <v>0.51</v>
      </c>
      <c r="M1086" s="3">
        <f>IF(MATCH($M$1,$C1086:$C1089,0)&lt;(MATCH($N$1,$C1086:$C1089,0)),1*a_vote,0)+IF(MATCH($M$1,$D1086:$D1089,0)&lt;MATCH($N$1,$D1086:$D1089,0),1*b_vote,0)+IF(MATCH($M$1,$E1086:$E1089,0)&lt;MATCH($N$1,$E1086:$E1089,0),1*c_vote,0)+IF(MATCH($M$1,$F1086:$F1089,0)&lt;MATCH($N$1,$F1086:$F1089,0),1*d_vote,0)</f>
        <v>0.52</v>
      </c>
      <c r="N1086" s="3">
        <f>IF(MATCH(M$1,$C1086:$C1089,0)&gt;(MATCH(N$1,$C1086:$C1089,0)),1*a_vote,0)+IF(MATCH(M$1,$D1086:$D1089,0)&gt;MATCH(N$1,$D1086:$D1089,0),1*b_vote,0)+IF(MATCH(M$1,$E1086:$E1089,0)&gt;MATCH(N$1,$E1086:$E1089,0),1*c_vote,0)+IF(MATCH(M$1,$F1086:$F1089,0)&gt;MATCH(N$1,$F1086:$F1089,0),1*d_vote,0)</f>
        <v>0.48</v>
      </c>
      <c r="O1086" s="3">
        <f>IF(MATCH($O$1,$C1086:$C1089,0)&lt;(MATCH($P$1,$C1086:$C1089,0)),1*a_vote,0)+IF(MATCH($O$1,$D1086:$D1089,0)&lt;MATCH($P$1,$D1086:$D1089,0),1*b_vote,0)+IF(MATCH($O$1,$E1086:$E1089,0)&lt;MATCH($P$1,$E1086:$E1089,0),1*c_vote,0)+IF(MATCH($O$1,$F1086:$F1089,0)&lt;MATCH($P$1,$F1086:$F1089,0),1*d_vote,0)</f>
        <v>0.53</v>
      </c>
      <c r="P1086" s="3">
        <f>IF(MATCH(O$1,$C1086:$C1089,0)&gt;(MATCH(P$1,$C1086:$C1089,0)),1*a_vote,0)+IF(MATCH(O$1,$D1086:$D1089,0)&gt;MATCH(P$1,$D1086:$D1089,0),1*b_vote,0)+IF(MATCH(O$1,$E1086:$E1089,0)&gt;MATCH(P$1,$E1086:$E1089,0),1*c_vote,0)+IF(MATCH(O$1,$F1086:$F1089,0)&gt;MATCH(P$1,$F1086:$F1089,0),1*d_vote,0)</f>
        <v>0.47</v>
      </c>
      <c r="Q1086" s="3">
        <f>IF(MATCH($Q$1,$C1086:$C1089,0)&lt;(MATCH($R$1,$C1086:$C1089,0)),1*a_vote,0)+IF(MATCH($Q$1,$D1086:$D1089,0)&lt;MATCH($R$1,$D1086:$D1089,0),1*b_vote,0)+IF(MATCH($Q$1,$E1086:$E1089,0)&lt;MATCH($R$1,$E1086:$E1089,0),1*c_vote,0)+IF(MATCH($Q$1,$F1086:$F1089,0)&lt;MATCH($R$1,$F1086:$F1089,0),1*d_vote,0)</f>
        <v>0.53</v>
      </c>
      <c r="R1086" s="3">
        <f>IF(MATCH(Q$1,$C1086:$C1089,0)&gt;(MATCH(R$1,$C1086:$C1089,0)),1*a_vote,0)+IF(MATCH(Q$1,$D1086:$D1089,0)&gt;MATCH(R$1,$D1086:$D1089,0),1*b_vote,0)+IF(MATCH(Q$1,$E1086:$E1089,0)&gt;MATCH(R$1,$E1086:$E1089,0),1*c_vote,0)+IF(MATCH(Q$1,$F1086:$F1089,0)&gt;MATCH(R$1,$F1086:$F1089,0),1*d_vote,0)</f>
        <v>0.47</v>
      </c>
      <c r="S1086" s="3">
        <f>IF(MATCH($S$1,$C1086:$C1089,0)&lt;(MATCH($T$1,$C1086:$C1089,0)),1*a_vote,0)+IF(MATCH($S$1,$D1086:$D1089,0)&lt;MATCH($T$1,$D1086:$D1089,0),1*b_vote,0)+IF(MATCH($S$1,$E1086:$E1089,0)&lt;MATCH($T$1,$E1086:$E1089,0),1*c_vote,0)+IF(MATCH($S$1,$F1086:$F1089,0)&lt;MATCH($T$1,$F1086:$F1089,0),1*d_vote,0)</f>
        <v>0.51</v>
      </c>
      <c r="T1086" s="3">
        <f>IF(MATCH(S$1,$C1086:$C1089,0)&gt;(MATCH(T$1,$C1086:$C1089,0)),1*a_vote,0)+IF(MATCH(S$1,$D1086:$D1089,0)&gt;MATCH(T$1,$D1086:$D1089,0),1*b_vote,0)+IF(MATCH(S$1,$E1086:$E1089,0)&gt;MATCH(T$1,$E1086:$E1089,0),1*c_vote,0)+IF(MATCH(S$1,$F1086:$F1089,0)&gt;MATCH(T$1,$F1086:$F1089,0),1*d_vote,0)</f>
        <v>0.49</v>
      </c>
    </row>
    <row r="1087" spans="1:20" x14ac:dyDescent="0.25">
      <c r="A1087">
        <f t="shared" si="34"/>
        <v>1086</v>
      </c>
      <c r="B1087">
        <f t="shared" si="35"/>
        <v>272</v>
      </c>
      <c r="C1087" t="str">
        <f>INDEX('VBA code_permu_wo_repettn'!$T$3:$Y$6,COUNTIF('Profile-matrices_Condorcet'!$B$2:$B1087,'Profile-matrices_Condorcet'!$B1087),MATCH(INDEX('numeric possibilities'!D$3:D$1298,VLOOKUP($B1087,'numeric possibilities'!$C$3:$G$1298,1)),'VBA code_permu_wo_repettn'!$T$2:$Y$2))</f>
        <v>B</v>
      </c>
      <c r="D1087" t="str">
        <f>INDEX('VBA code_permu_wo_repettn'!$AA$3:$AF$6,COUNTIF('Profile-matrices_Condorcet'!$B$2:$B1087,'Profile-matrices_Condorcet'!$B1087),MATCH(INDEX('numeric possibilities'!E$3:E$1298,VLOOKUP($B1087,'numeric possibilities'!$C$3:$G$1298,1)),'VBA code_permu_wo_repettn'!$AA$2:$AF$2))</f>
        <v>C</v>
      </c>
      <c r="E1087" t="str">
        <f>INDEX('VBA code_permu_wo_repettn'!$AH$3:$AM$6,COUNTIF('Profile-matrices_Condorcet'!$B$2:$B1087,'Profile-matrices_Condorcet'!$B1087),MATCH(INDEX('numeric possibilities'!F$3:F$1298,VLOOKUP($B1087,'numeric possibilities'!$C$3:$G$1298,1)),'VBA code_permu_wo_repettn'!$AH$2:$AM$2))</f>
        <v>A</v>
      </c>
      <c r="F1087" t="str">
        <f>INDEX('VBA code_permu_wo_repettn'!$AO$3:$AT$6,COUNTIF('Profile-matrices_Condorcet'!$B$2:$B1087,'Profile-matrices_Condorcet'!$B1087),MATCH(INDEX('numeric possibilities'!G$3:G$1298,VLOOKUP($B1087,'numeric possibilities'!$C$3:$G$1298,1)),'VBA code_permu_wo_repettn'!$AO$2:$AT$2))</f>
        <v>A</v>
      </c>
      <c r="H1087" t="s">
        <v>15</v>
      </c>
      <c r="I1087" t="str">
        <f>IF(I1086&gt;J1086,$I$1,IF(I1086&lt;J1086,$J$1,0))</f>
        <v>A</v>
      </c>
      <c r="K1087" t="str">
        <f>IF(K1086&gt;L1086,$K$1,IF(K1086&lt;L1086,$L$1,0))</f>
        <v>C</v>
      </c>
      <c r="M1087" t="str">
        <f>IF(M1086&gt;N1086,$M$1,IF(M1086&lt;N1086,$N$1,0))</f>
        <v>A</v>
      </c>
      <c r="O1087" t="str">
        <f>IF(O1086&gt;P1086,$O$1,IF(O1086&lt;P1086,$P$1,0))</f>
        <v>B</v>
      </c>
      <c r="Q1087" t="str">
        <f>IF(Q1086&gt;R1086,$Q$1,IF(Q1086&lt;R1086,$R$1,0))</f>
        <v>B</v>
      </c>
      <c r="S1087" t="str">
        <f>IF(S1086&gt;T1086,$S$1,IF(S1086&lt;T1086,$T$1,0))</f>
        <v>C</v>
      </c>
    </row>
    <row r="1088" spans="1:20" x14ac:dyDescent="0.25">
      <c r="A1088">
        <f t="shared" si="34"/>
        <v>1087</v>
      </c>
      <c r="B1088">
        <f t="shared" si="35"/>
        <v>272</v>
      </c>
      <c r="C1088" t="str">
        <f>INDEX('VBA code_permu_wo_repettn'!$T$3:$Y$6,COUNTIF('Profile-matrices_Condorcet'!$B$2:$B1088,'Profile-matrices_Condorcet'!$B1088),MATCH(INDEX('numeric possibilities'!D$3:D$1298,VLOOKUP($B1088,'numeric possibilities'!$C$3:$G$1298,1)),'VBA code_permu_wo_repettn'!$T$2:$Y$2))</f>
        <v>D</v>
      </c>
      <c r="D1088" t="str">
        <f>INDEX('VBA code_permu_wo_repettn'!$AA$3:$AF$6,COUNTIF('Profile-matrices_Condorcet'!$B$2:$B1088,'Profile-matrices_Condorcet'!$B1088),MATCH(INDEX('numeric possibilities'!E$3:E$1298,VLOOKUP($B1088,'numeric possibilities'!$C$3:$G$1298,1)),'VBA code_permu_wo_repettn'!$AA$2:$AF$2))</f>
        <v>D</v>
      </c>
      <c r="E1088" t="str">
        <f>INDEX('VBA code_permu_wo_repettn'!$AH$3:$AM$6,COUNTIF('Profile-matrices_Condorcet'!$B$2:$B1088,'Profile-matrices_Condorcet'!$B1088),MATCH(INDEX('numeric possibilities'!F$3:F$1298,VLOOKUP($B1088,'numeric possibilities'!$C$3:$G$1298,1)),'VBA code_permu_wo_repettn'!$AH$2:$AM$2))</f>
        <v>D</v>
      </c>
      <c r="F1088" t="str">
        <f>INDEX('VBA code_permu_wo_repettn'!$AO$3:$AT$6,COUNTIF('Profile-matrices_Condorcet'!$B$2:$B1088,'Profile-matrices_Condorcet'!$B1088),MATCH(INDEX('numeric possibilities'!G$3:G$1298,VLOOKUP($B1088,'numeric possibilities'!$C$3:$G$1298,1)),'VBA code_permu_wo_repettn'!$AO$2:$AT$2))</f>
        <v>C</v>
      </c>
      <c r="I1088" t="s">
        <v>0</v>
      </c>
      <c r="J1088" t="s">
        <v>1</v>
      </c>
      <c r="K1088" t="s">
        <v>2</v>
      </c>
      <c r="L1088" t="s">
        <v>3</v>
      </c>
    </row>
    <row r="1089" spans="1:20" x14ac:dyDescent="0.25">
      <c r="A1089">
        <f t="shared" si="34"/>
        <v>1088</v>
      </c>
      <c r="B1089">
        <f t="shared" si="35"/>
        <v>272</v>
      </c>
      <c r="C1089" t="str">
        <f>INDEX('VBA code_permu_wo_repettn'!$T$3:$Y$6,COUNTIF('Profile-matrices_Condorcet'!$B$2:$B1089,'Profile-matrices_Condorcet'!$B1089),MATCH(INDEX('numeric possibilities'!D$3:D$1298,VLOOKUP($B1089,'numeric possibilities'!$C$3:$G$1298,1)),'VBA code_permu_wo_repettn'!$T$2:$Y$2))</f>
        <v>C</v>
      </c>
      <c r="D1089" t="str">
        <f>INDEX('VBA code_permu_wo_repettn'!$AA$3:$AF$6,COUNTIF('Profile-matrices_Condorcet'!$B$2:$B1089,'Profile-matrices_Condorcet'!$B1089),MATCH(INDEX('numeric possibilities'!E$3:E$1298,VLOOKUP($B1089,'numeric possibilities'!$C$3:$G$1298,1)),'VBA code_permu_wo_repettn'!$AA$2:$AF$2))</f>
        <v>A</v>
      </c>
      <c r="E1089" t="str">
        <f>INDEX('VBA code_permu_wo_repettn'!$AH$3:$AM$6,COUNTIF('Profile-matrices_Condorcet'!$B$2:$B1089,'Profile-matrices_Condorcet'!$B1089),MATCH(INDEX('numeric possibilities'!F$3:F$1298,VLOOKUP($B1089,'numeric possibilities'!$C$3:$G$1298,1)),'VBA code_permu_wo_repettn'!$AH$2:$AM$2))</f>
        <v>B</v>
      </c>
      <c r="F1089" t="str">
        <f>INDEX('VBA code_permu_wo_repettn'!$AO$3:$AT$6,COUNTIF('Profile-matrices_Condorcet'!$B$2:$B1089,'Profile-matrices_Condorcet'!$B1089),MATCH(INDEX('numeric possibilities'!G$3:G$1298,VLOOKUP($B1089,'numeric possibilities'!$C$3:$G$1298,1)),'VBA code_permu_wo_repettn'!$AO$2:$AT$2))</f>
        <v>B</v>
      </c>
      <c r="G1089" t="str">
        <f>IF(MAX(I1089:L1089)&gt;='numeric possibilities'!$B$4/2,INDEX('Profile-matrices_Condorcet'!I1088:L1088,1,MATCH(MAX('Profile-matrices_Condorcet'!I1089:L1089),'Profile-matrices_Condorcet'!I1089:L1089,0)),"NCW")</f>
        <v>NCW</v>
      </c>
      <c r="H1089" t="s">
        <v>13</v>
      </c>
      <c r="I1089" s="3">
        <f>COUNTIF($I1087:$S1087,I1088)</f>
        <v>2</v>
      </c>
      <c r="J1089" s="3">
        <f>COUNTIF($I1087:$S1087,J1088)</f>
        <v>2</v>
      </c>
      <c r="K1089" s="3">
        <f>COUNTIF($I1087:$S1087,K1088)</f>
        <v>2</v>
      </c>
      <c r="L1089" s="3">
        <f>COUNTIF($I1087:$S1087,L1088)</f>
        <v>0</v>
      </c>
    </row>
    <row r="1090" spans="1:20" x14ac:dyDescent="0.25">
      <c r="A1090">
        <f t="shared" si="34"/>
        <v>1089</v>
      </c>
      <c r="B1090">
        <f t="shared" si="35"/>
        <v>273</v>
      </c>
      <c r="C1090" t="str">
        <f>INDEX('VBA code_permu_wo_repettn'!$T$3:$Y$6,COUNTIF('Profile-matrices_Condorcet'!$B$2:$B1090,'Profile-matrices_Condorcet'!$B1090),MATCH(INDEX('numeric possibilities'!D$3:D$1298,VLOOKUP($B1090,'numeric possibilities'!$C$3:$G$1298,1)),'VBA code_permu_wo_repettn'!$T$2:$Y$2))</f>
        <v>A</v>
      </c>
      <c r="D1090" t="str">
        <f>INDEX('VBA code_permu_wo_repettn'!$AA$3:$AF$6,COUNTIF('Profile-matrices_Condorcet'!$B$2:$B1090,'Profile-matrices_Condorcet'!$B1090),MATCH(INDEX('numeric possibilities'!E$3:E$1298,VLOOKUP($B1090,'numeric possibilities'!$C$3:$G$1298,1)),'VBA code_permu_wo_repettn'!$AA$2:$AF$2))</f>
        <v>B</v>
      </c>
      <c r="E1090" t="str">
        <f>INDEX('VBA code_permu_wo_repettn'!$AH$3:$AM$6,COUNTIF('Profile-matrices_Condorcet'!$B$2:$B1090,'Profile-matrices_Condorcet'!$B1090),MATCH(INDEX('numeric possibilities'!F$3:F$1298,VLOOKUP($B1090,'numeric possibilities'!$C$3:$G$1298,1)),'VBA code_permu_wo_repettn'!$AH$2:$AM$2))</f>
        <v>C</v>
      </c>
      <c r="F1090" t="str">
        <f>INDEX('VBA code_permu_wo_repettn'!$AO$3:$AT$6,COUNTIF('Profile-matrices_Condorcet'!$B$2:$B1090,'Profile-matrices_Condorcet'!$B1090),MATCH(INDEX('numeric possibilities'!G$3:G$1298,VLOOKUP($B1090,'numeric possibilities'!$C$3:$G$1298,1)),'VBA code_permu_wo_repettn'!$AO$2:$AT$2))</f>
        <v>D</v>
      </c>
      <c r="H1090" t="s">
        <v>14</v>
      </c>
      <c r="I1090" s="3">
        <f>IF(MATCH(I$1,$C1090:$C1093,0)&lt;(MATCH(J$1,$C1090:$C1093,0)),1*a_vote,0)+IF(MATCH(I$1,$D1090:$D1093,0)&lt;MATCH(J$1,$D1090:$D1093,0),1*b_vote,0)+IF(MATCH(I$1,$E1090:$E1093,0)&lt;MATCH(J$1,$E1090:$E1093,0),1*c_vote,0)+IF(MATCH(I$1,$F1090:$F1093,0)&lt;MATCH(J$1,$F1090:$F1093,0),1*d_vote,0)</f>
        <v>0.74</v>
      </c>
      <c r="J1090" s="3">
        <f>IF(MATCH(I$1,$C1090:$C1093,0)&gt;(MATCH(J$1,$C1090:$C1093,0)),1*a_vote,0)+IF(MATCH(I$1,$D1090:$D1093,0)&gt;MATCH(J$1,$D1090:$D1093,0),1*b_vote,0)+IF(MATCH(I$1,$E1090:$E1093,0)&gt;MATCH(J$1,$E1090:$E1093,0),1*c_vote,0)+IF(MATCH(I$1,$F1090:$F1093,0)&gt;MATCH(J$1,$F1090:$F1093,0),1*d_vote,0)</f>
        <v>0.26</v>
      </c>
      <c r="K1090" s="3">
        <f>IF(MATCH($K$1,$C1090:$C1093,0)&lt;(MATCH($L$1,$C1090:$C1093,0)),1*a_vote,0)+IF(MATCH($K$1,$D1090:$D1093,0)&lt;MATCH($L$1,$D1090:$D1093,0),1*b_vote,0)+IF(MATCH($K$1,$E1090:$E1093,0)&lt;MATCH($L$1,$E1090:$E1093,0),1*c_vote,0)+IF(MATCH($K$1,$F1090:$F1093,0)&lt;MATCH($L$1,$F1090:$F1093,0),1*d_vote,0)</f>
        <v>0.49</v>
      </c>
      <c r="L1090" s="3">
        <f>IF(MATCH(K$1,$C1090:$C1093,0)&gt;(MATCH(L$1,$C1090:$C1093,0)),1*a_vote,0)+IF(MATCH(K$1,$D1090:$D1093,0)&gt;MATCH(L$1,$D1090:$D1093,0),1*b_vote,0)+IF(MATCH(K$1,$E1090:$E1093,0)&gt;MATCH(L$1,$E1090:$E1093,0),1*c_vote,0)+IF(MATCH(K$1,$F1090:$F1093,0)&gt;MATCH(L$1,$F1090:$F1093,0),1*d_vote,0)</f>
        <v>0.51</v>
      </c>
      <c r="M1090" s="3">
        <f>IF(MATCH($M$1,$C1090:$C1093,0)&lt;(MATCH($N$1,$C1090:$C1093,0)),1*a_vote,0)+IF(MATCH($M$1,$D1090:$D1093,0)&lt;MATCH($N$1,$D1090:$D1093,0),1*b_vote,0)+IF(MATCH($M$1,$E1090:$E1093,0)&lt;MATCH($N$1,$E1090:$E1093,0),1*c_vote,0)+IF(MATCH($M$1,$F1090:$F1093,0)&lt;MATCH($N$1,$F1090:$F1093,0),1*d_vote,0)</f>
        <v>0.52</v>
      </c>
      <c r="N1090" s="3">
        <f>IF(MATCH(M$1,$C1090:$C1093,0)&gt;(MATCH(N$1,$C1090:$C1093,0)),1*a_vote,0)+IF(MATCH(M$1,$D1090:$D1093,0)&gt;MATCH(N$1,$D1090:$D1093,0),1*b_vote,0)+IF(MATCH(M$1,$E1090:$E1093,0)&gt;MATCH(N$1,$E1090:$E1093,0),1*c_vote,0)+IF(MATCH(M$1,$F1090:$F1093,0)&gt;MATCH(N$1,$F1090:$F1093,0),1*d_vote,0)</f>
        <v>0.48</v>
      </c>
      <c r="O1090" s="3">
        <f>IF(MATCH($O$1,$C1090:$C1093,0)&lt;(MATCH($P$1,$C1090:$C1093,0)),1*a_vote,0)+IF(MATCH($O$1,$D1090:$D1093,0)&lt;MATCH($P$1,$D1090:$D1093,0),1*b_vote,0)+IF(MATCH($O$1,$E1090:$E1093,0)&lt;MATCH($P$1,$E1090:$E1093,0),1*c_vote,0)+IF(MATCH($O$1,$F1090:$F1093,0)&lt;MATCH($P$1,$F1090:$F1093,0),1*d_vote,0)</f>
        <v>0.26</v>
      </c>
      <c r="P1090" s="3">
        <f>IF(MATCH(O$1,$C1090:$C1093,0)&gt;(MATCH(P$1,$C1090:$C1093,0)),1*a_vote,0)+IF(MATCH(O$1,$D1090:$D1093,0)&gt;MATCH(P$1,$D1090:$D1093,0),1*b_vote,0)+IF(MATCH(O$1,$E1090:$E1093,0)&gt;MATCH(P$1,$E1090:$E1093,0),1*c_vote,0)+IF(MATCH(O$1,$F1090:$F1093,0)&gt;MATCH(P$1,$F1090:$F1093,0),1*d_vote,0)</f>
        <v>0.74</v>
      </c>
      <c r="Q1090" s="3">
        <f>IF(MATCH($Q$1,$C1090:$C1093,0)&lt;(MATCH($R$1,$C1090:$C1093,0)),1*a_vote,0)+IF(MATCH($Q$1,$D1090:$D1093,0)&lt;MATCH($R$1,$D1090:$D1093,0),1*b_vote,0)+IF(MATCH($Q$1,$E1090:$E1093,0)&lt;MATCH($R$1,$E1090:$E1093,0),1*c_vote,0)+IF(MATCH($Q$1,$F1090:$F1093,0)&lt;MATCH($R$1,$F1090:$F1093,0),1*d_vote,0)</f>
        <v>0.53</v>
      </c>
      <c r="R1090" s="3">
        <f>IF(MATCH(Q$1,$C1090:$C1093,0)&gt;(MATCH(R$1,$C1090:$C1093,0)),1*a_vote,0)+IF(MATCH(Q$1,$D1090:$D1093,0)&gt;MATCH(R$1,$D1090:$D1093,0),1*b_vote,0)+IF(MATCH(Q$1,$E1090:$E1093,0)&gt;MATCH(R$1,$E1090:$E1093,0),1*c_vote,0)+IF(MATCH(Q$1,$F1090:$F1093,0)&gt;MATCH(R$1,$F1090:$F1093,0),1*d_vote,0)</f>
        <v>0.47</v>
      </c>
      <c r="S1090" s="3">
        <f>IF(MATCH($S$1,$C1090:$C1093,0)&lt;(MATCH($T$1,$C1090:$C1093,0)),1*a_vote,0)+IF(MATCH($S$1,$D1090:$D1093,0)&lt;MATCH($T$1,$D1090:$D1093,0),1*b_vote,0)+IF(MATCH($S$1,$E1090:$E1093,0)&lt;MATCH($T$1,$E1090:$E1093,0),1*c_vote,0)+IF(MATCH($S$1,$F1090:$F1093,0)&lt;MATCH($T$1,$F1090:$F1093,0),1*d_vote,0)</f>
        <v>0.78</v>
      </c>
      <c r="T1090" s="3">
        <f>IF(MATCH(S$1,$C1090:$C1093,0)&gt;(MATCH(T$1,$C1090:$C1093,0)),1*a_vote,0)+IF(MATCH(S$1,$D1090:$D1093,0)&gt;MATCH(T$1,$D1090:$D1093,0),1*b_vote,0)+IF(MATCH(S$1,$E1090:$E1093,0)&gt;MATCH(T$1,$E1090:$E1093,0),1*c_vote,0)+IF(MATCH(S$1,$F1090:$F1093,0)&gt;MATCH(T$1,$F1090:$F1093,0),1*d_vote,0)</f>
        <v>0.21999999999999997</v>
      </c>
    </row>
    <row r="1091" spans="1:20" x14ac:dyDescent="0.25">
      <c r="A1091">
        <f t="shared" si="34"/>
        <v>1090</v>
      </c>
      <c r="B1091">
        <f t="shared" si="35"/>
        <v>273</v>
      </c>
      <c r="C1091" t="str">
        <f>INDEX('VBA code_permu_wo_repettn'!$T$3:$Y$6,COUNTIF('Profile-matrices_Condorcet'!$B$2:$B1091,'Profile-matrices_Condorcet'!$B1091),MATCH(INDEX('numeric possibilities'!D$3:D$1298,VLOOKUP($B1091,'numeric possibilities'!$C$3:$G$1298,1)),'VBA code_permu_wo_repettn'!$T$2:$Y$2))</f>
        <v>C</v>
      </c>
      <c r="D1091" t="str">
        <f>INDEX('VBA code_permu_wo_repettn'!$AA$3:$AF$6,COUNTIF('Profile-matrices_Condorcet'!$B$2:$B1091,'Profile-matrices_Condorcet'!$B1091),MATCH(INDEX('numeric possibilities'!E$3:E$1298,VLOOKUP($B1091,'numeric possibilities'!$C$3:$G$1298,1)),'VBA code_permu_wo_repettn'!$AA$2:$AF$2))</f>
        <v>C</v>
      </c>
      <c r="E1091" t="str">
        <f>INDEX('VBA code_permu_wo_repettn'!$AH$3:$AM$6,COUNTIF('Profile-matrices_Condorcet'!$B$2:$B1091,'Profile-matrices_Condorcet'!$B1091),MATCH(INDEX('numeric possibilities'!F$3:F$1298,VLOOKUP($B1091,'numeric possibilities'!$C$3:$G$1298,1)),'VBA code_permu_wo_repettn'!$AH$2:$AM$2))</f>
        <v>A</v>
      </c>
      <c r="F1091" t="str">
        <f>INDEX('VBA code_permu_wo_repettn'!$AO$3:$AT$6,COUNTIF('Profile-matrices_Condorcet'!$B$2:$B1091,'Profile-matrices_Condorcet'!$B1091),MATCH(INDEX('numeric possibilities'!G$3:G$1298,VLOOKUP($B1091,'numeric possibilities'!$C$3:$G$1298,1)),'VBA code_permu_wo_repettn'!$AO$2:$AT$2))</f>
        <v>A</v>
      </c>
      <c r="H1091" t="s">
        <v>15</v>
      </c>
      <c r="I1091" t="str">
        <f>IF(I1090&gt;J1090,$I$1,IF(I1090&lt;J1090,$J$1,0))</f>
        <v>A</v>
      </c>
      <c r="K1091" t="str">
        <f>IF(K1090&gt;L1090,$K$1,IF(K1090&lt;L1090,$L$1,0))</f>
        <v>C</v>
      </c>
      <c r="M1091" t="str">
        <f>IF(M1090&gt;N1090,$M$1,IF(M1090&lt;N1090,$N$1,0))</f>
        <v>A</v>
      </c>
      <c r="O1091" t="str">
        <f>IF(O1090&gt;P1090,$O$1,IF(O1090&lt;P1090,$P$1,0))</f>
        <v>C</v>
      </c>
      <c r="Q1091" t="str">
        <f>IF(Q1090&gt;R1090,$Q$1,IF(Q1090&lt;R1090,$R$1,0))</f>
        <v>B</v>
      </c>
      <c r="S1091" t="str">
        <f>IF(S1090&gt;T1090,$S$1,IF(S1090&lt;T1090,$T$1,0))</f>
        <v>C</v>
      </c>
    </row>
    <row r="1092" spans="1:20" x14ac:dyDescent="0.25">
      <c r="A1092">
        <f t="shared" si="34"/>
        <v>1091</v>
      </c>
      <c r="B1092">
        <f t="shared" si="35"/>
        <v>273</v>
      </c>
      <c r="C1092" t="str">
        <f>INDEX('VBA code_permu_wo_repettn'!$T$3:$Y$6,COUNTIF('Profile-matrices_Condorcet'!$B$2:$B1092,'Profile-matrices_Condorcet'!$B1092),MATCH(INDEX('numeric possibilities'!D$3:D$1298,VLOOKUP($B1092,'numeric possibilities'!$C$3:$G$1298,1)),'VBA code_permu_wo_repettn'!$T$2:$Y$2))</f>
        <v>B</v>
      </c>
      <c r="D1092" t="str">
        <f>INDEX('VBA code_permu_wo_repettn'!$AA$3:$AF$6,COUNTIF('Profile-matrices_Condorcet'!$B$2:$B1092,'Profile-matrices_Condorcet'!$B1092),MATCH(INDEX('numeric possibilities'!E$3:E$1298,VLOOKUP($B1092,'numeric possibilities'!$C$3:$G$1298,1)),'VBA code_permu_wo_repettn'!$AA$2:$AF$2))</f>
        <v>D</v>
      </c>
      <c r="E1092" t="str">
        <f>INDEX('VBA code_permu_wo_repettn'!$AH$3:$AM$6,COUNTIF('Profile-matrices_Condorcet'!$B$2:$B1092,'Profile-matrices_Condorcet'!$B1092),MATCH(INDEX('numeric possibilities'!F$3:F$1298,VLOOKUP($B1092,'numeric possibilities'!$C$3:$G$1298,1)),'VBA code_permu_wo_repettn'!$AH$2:$AM$2))</f>
        <v>D</v>
      </c>
      <c r="F1092" t="str">
        <f>INDEX('VBA code_permu_wo_repettn'!$AO$3:$AT$6,COUNTIF('Profile-matrices_Condorcet'!$B$2:$B1092,'Profile-matrices_Condorcet'!$B1092),MATCH(INDEX('numeric possibilities'!G$3:G$1298,VLOOKUP($B1092,'numeric possibilities'!$C$3:$G$1298,1)),'VBA code_permu_wo_repettn'!$AO$2:$AT$2))</f>
        <v>C</v>
      </c>
      <c r="I1092" t="s">
        <v>0</v>
      </c>
      <c r="J1092" t="s">
        <v>1</v>
      </c>
      <c r="K1092" t="s">
        <v>2</v>
      </c>
      <c r="L1092" t="s">
        <v>3</v>
      </c>
    </row>
    <row r="1093" spans="1:20" x14ac:dyDescent="0.25">
      <c r="A1093">
        <f t="shared" si="34"/>
        <v>1092</v>
      </c>
      <c r="B1093">
        <f t="shared" si="35"/>
        <v>273</v>
      </c>
      <c r="C1093" t="str">
        <f>INDEX('VBA code_permu_wo_repettn'!$T$3:$Y$6,COUNTIF('Profile-matrices_Condorcet'!$B$2:$B1093,'Profile-matrices_Condorcet'!$B1093),MATCH(INDEX('numeric possibilities'!D$3:D$1298,VLOOKUP($B1093,'numeric possibilities'!$C$3:$G$1298,1)),'VBA code_permu_wo_repettn'!$T$2:$Y$2))</f>
        <v>D</v>
      </c>
      <c r="D1093" t="str">
        <f>INDEX('VBA code_permu_wo_repettn'!$AA$3:$AF$6,COUNTIF('Profile-matrices_Condorcet'!$B$2:$B1093,'Profile-matrices_Condorcet'!$B1093),MATCH(INDEX('numeric possibilities'!E$3:E$1298,VLOOKUP($B1093,'numeric possibilities'!$C$3:$G$1298,1)),'VBA code_permu_wo_repettn'!$AA$2:$AF$2))</f>
        <v>A</v>
      </c>
      <c r="E1093" t="str">
        <f>INDEX('VBA code_permu_wo_repettn'!$AH$3:$AM$6,COUNTIF('Profile-matrices_Condorcet'!$B$2:$B1093,'Profile-matrices_Condorcet'!$B1093),MATCH(INDEX('numeric possibilities'!F$3:F$1298,VLOOKUP($B1093,'numeric possibilities'!$C$3:$G$1298,1)),'VBA code_permu_wo_repettn'!$AH$2:$AM$2))</f>
        <v>B</v>
      </c>
      <c r="F1093" t="str">
        <f>INDEX('VBA code_permu_wo_repettn'!$AO$3:$AT$6,COUNTIF('Profile-matrices_Condorcet'!$B$2:$B1093,'Profile-matrices_Condorcet'!$B1093),MATCH(INDEX('numeric possibilities'!G$3:G$1298,VLOOKUP($B1093,'numeric possibilities'!$C$3:$G$1298,1)),'VBA code_permu_wo_repettn'!$AO$2:$AT$2))</f>
        <v>B</v>
      </c>
      <c r="G1093" t="str">
        <f>IF(MAX(I1093:L1093)&gt;='numeric possibilities'!$B$4/2,INDEX('Profile-matrices_Condorcet'!I1092:L1092,1,MATCH(MAX('Profile-matrices_Condorcet'!I1093:L1093),'Profile-matrices_Condorcet'!I1093:L1093,0)),"NCW")</f>
        <v>C</v>
      </c>
      <c r="H1093" t="s">
        <v>13</v>
      </c>
      <c r="I1093" s="3">
        <f>COUNTIF($I1091:$S1091,I1092)</f>
        <v>2</v>
      </c>
      <c r="J1093" s="3">
        <f>COUNTIF($I1091:$S1091,J1092)</f>
        <v>1</v>
      </c>
      <c r="K1093" s="3">
        <f>COUNTIF($I1091:$S1091,K1092)</f>
        <v>3</v>
      </c>
      <c r="L1093" s="3">
        <f>COUNTIF($I1091:$S1091,L1092)</f>
        <v>0</v>
      </c>
    </row>
    <row r="1094" spans="1:20" x14ac:dyDescent="0.25">
      <c r="A1094">
        <f t="shared" si="34"/>
        <v>1093</v>
      </c>
      <c r="B1094">
        <f t="shared" si="35"/>
        <v>274</v>
      </c>
      <c r="C1094" t="str">
        <f>INDEX('VBA code_permu_wo_repettn'!$T$3:$Y$6,COUNTIF('Profile-matrices_Condorcet'!$B$2:$B1094,'Profile-matrices_Condorcet'!$B1094),MATCH(INDEX('numeric possibilities'!D$3:D$1298,VLOOKUP($B1094,'numeric possibilities'!$C$3:$G$1298,1)),'VBA code_permu_wo_repettn'!$T$2:$Y$2))</f>
        <v>A</v>
      </c>
      <c r="D1094" t="str">
        <f>INDEX('VBA code_permu_wo_repettn'!$AA$3:$AF$6,COUNTIF('Profile-matrices_Condorcet'!$B$2:$B1094,'Profile-matrices_Condorcet'!$B1094),MATCH(INDEX('numeric possibilities'!E$3:E$1298,VLOOKUP($B1094,'numeric possibilities'!$C$3:$G$1298,1)),'VBA code_permu_wo_repettn'!$AA$2:$AF$2))</f>
        <v>B</v>
      </c>
      <c r="E1094" t="str">
        <f>INDEX('VBA code_permu_wo_repettn'!$AH$3:$AM$6,COUNTIF('Profile-matrices_Condorcet'!$B$2:$B1094,'Profile-matrices_Condorcet'!$B1094),MATCH(INDEX('numeric possibilities'!F$3:F$1298,VLOOKUP($B1094,'numeric possibilities'!$C$3:$G$1298,1)),'VBA code_permu_wo_repettn'!$AH$2:$AM$2))</f>
        <v>C</v>
      </c>
      <c r="F1094" t="str">
        <f>INDEX('VBA code_permu_wo_repettn'!$AO$3:$AT$6,COUNTIF('Profile-matrices_Condorcet'!$B$2:$B1094,'Profile-matrices_Condorcet'!$B1094),MATCH(INDEX('numeric possibilities'!G$3:G$1298,VLOOKUP($B1094,'numeric possibilities'!$C$3:$G$1298,1)),'VBA code_permu_wo_repettn'!$AO$2:$AT$2))</f>
        <v>D</v>
      </c>
      <c r="H1094" t="s">
        <v>14</v>
      </c>
      <c r="I1094" s="3">
        <f>IF(MATCH(I$1,$C1094:$C1097,0)&lt;(MATCH(J$1,$C1094:$C1097,0)),1*a_vote,0)+IF(MATCH(I$1,$D1094:$D1097,0)&lt;MATCH(J$1,$D1094:$D1097,0),1*b_vote,0)+IF(MATCH(I$1,$E1094:$E1097,0)&lt;MATCH(J$1,$E1094:$E1097,0),1*c_vote,0)+IF(MATCH(I$1,$F1094:$F1097,0)&lt;MATCH(J$1,$F1094:$F1097,0),1*d_vote,0)</f>
        <v>0.74</v>
      </c>
      <c r="J1094" s="3">
        <f>IF(MATCH(I$1,$C1094:$C1097,0)&gt;(MATCH(J$1,$C1094:$C1097,0)),1*a_vote,0)+IF(MATCH(I$1,$D1094:$D1097,0)&gt;MATCH(J$1,$D1094:$D1097,0),1*b_vote,0)+IF(MATCH(I$1,$E1094:$E1097,0)&gt;MATCH(J$1,$E1094:$E1097,0),1*c_vote,0)+IF(MATCH(I$1,$F1094:$F1097,0)&gt;MATCH(J$1,$F1094:$F1097,0),1*d_vote,0)</f>
        <v>0.26</v>
      </c>
      <c r="K1094" s="3">
        <f>IF(MATCH($K$1,$C1094:$C1097,0)&lt;(MATCH($L$1,$C1094:$C1097,0)),1*a_vote,0)+IF(MATCH($K$1,$D1094:$D1097,0)&lt;MATCH($L$1,$D1094:$D1097,0),1*b_vote,0)+IF(MATCH($K$1,$E1094:$E1097,0)&lt;MATCH($L$1,$E1094:$E1097,0),1*c_vote,0)+IF(MATCH($K$1,$F1094:$F1097,0)&lt;MATCH($L$1,$F1094:$F1097,0),1*d_vote,0)</f>
        <v>0.49</v>
      </c>
      <c r="L1094" s="3">
        <f>IF(MATCH(K$1,$C1094:$C1097,0)&gt;(MATCH(L$1,$C1094:$C1097,0)),1*a_vote,0)+IF(MATCH(K$1,$D1094:$D1097,0)&gt;MATCH(L$1,$D1094:$D1097,0),1*b_vote,0)+IF(MATCH(K$1,$E1094:$E1097,0)&gt;MATCH(L$1,$E1094:$E1097,0),1*c_vote,0)+IF(MATCH(K$1,$F1094:$F1097,0)&gt;MATCH(L$1,$F1094:$F1097,0),1*d_vote,0)</f>
        <v>0.51</v>
      </c>
      <c r="M1094" s="3">
        <f>IF(MATCH($M$1,$C1094:$C1097,0)&lt;(MATCH($N$1,$C1094:$C1097,0)),1*a_vote,0)+IF(MATCH($M$1,$D1094:$D1097,0)&lt;MATCH($N$1,$D1094:$D1097,0),1*b_vote,0)+IF(MATCH($M$1,$E1094:$E1097,0)&lt;MATCH($N$1,$E1094:$E1097,0),1*c_vote,0)+IF(MATCH($M$1,$F1094:$F1097,0)&lt;MATCH($N$1,$F1094:$F1097,0),1*d_vote,0)</f>
        <v>0.52</v>
      </c>
      <c r="N1094" s="3">
        <f>IF(MATCH(M$1,$C1094:$C1097,0)&gt;(MATCH(N$1,$C1094:$C1097,0)),1*a_vote,0)+IF(MATCH(M$1,$D1094:$D1097,0)&gt;MATCH(N$1,$D1094:$D1097,0),1*b_vote,0)+IF(MATCH(M$1,$E1094:$E1097,0)&gt;MATCH(N$1,$E1094:$E1097,0),1*c_vote,0)+IF(MATCH(M$1,$F1094:$F1097,0)&gt;MATCH(N$1,$F1094:$F1097,0),1*d_vote,0)</f>
        <v>0.48</v>
      </c>
      <c r="O1094" s="3">
        <f>IF(MATCH($O$1,$C1094:$C1097,0)&lt;(MATCH($P$1,$C1094:$C1097,0)),1*a_vote,0)+IF(MATCH($O$1,$D1094:$D1097,0)&lt;MATCH($P$1,$D1094:$D1097,0),1*b_vote,0)+IF(MATCH($O$1,$E1094:$E1097,0)&lt;MATCH($P$1,$E1094:$E1097,0),1*c_vote,0)+IF(MATCH($O$1,$F1094:$F1097,0)&lt;MATCH($P$1,$F1094:$F1097,0),1*d_vote,0)</f>
        <v>0.26</v>
      </c>
      <c r="P1094" s="3">
        <f>IF(MATCH(O$1,$C1094:$C1097,0)&gt;(MATCH(P$1,$C1094:$C1097,0)),1*a_vote,0)+IF(MATCH(O$1,$D1094:$D1097,0)&gt;MATCH(P$1,$D1094:$D1097,0),1*b_vote,0)+IF(MATCH(O$1,$E1094:$E1097,0)&gt;MATCH(P$1,$E1094:$E1097,0),1*c_vote,0)+IF(MATCH(O$1,$F1094:$F1097,0)&gt;MATCH(P$1,$F1094:$F1097,0),1*d_vote,0)</f>
        <v>0.74</v>
      </c>
      <c r="Q1094" s="3">
        <f>IF(MATCH($Q$1,$C1094:$C1097,0)&lt;(MATCH($R$1,$C1094:$C1097,0)),1*a_vote,0)+IF(MATCH($Q$1,$D1094:$D1097,0)&lt;MATCH($R$1,$D1094:$D1097,0),1*b_vote,0)+IF(MATCH($Q$1,$E1094:$E1097,0)&lt;MATCH($R$1,$E1094:$E1097,0),1*c_vote,0)+IF(MATCH($Q$1,$F1094:$F1097,0)&lt;MATCH($R$1,$F1094:$F1097,0),1*d_vote,0)</f>
        <v>0.26</v>
      </c>
      <c r="R1094" s="3">
        <f>IF(MATCH(Q$1,$C1094:$C1097,0)&gt;(MATCH(R$1,$C1094:$C1097,0)),1*a_vote,0)+IF(MATCH(Q$1,$D1094:$D1097,0)&gt;MATCH(R$1,$D1094:$D1097,0),1*b_vote,0)+IF(MATCH(Q$1,$E1094:$E1097,0)&gt;MATCH(R$1,$E1094:$E1097,0),1*c_vote,0)+IF(MATCH(Q$1,$F1094:$F1097,0)&gt;MATCH(R$1,$F1094:$F1097,0),1*d_vote,0)</f>
        <v>0.74</v>
      </c>
      <c r="S1094" s="3">
        <f>IF(MATCH($S$1,$C1094:$C1097,0)&lt;(MATCH($T$1,$C1094:$C1097,0)),1*a_vote,0)+IF(MATCH($S$1,$D1094:$D1097,0)&lt;MATCH($T$1,$D1094:$D1097,0),1*b_vote,0)+IF(MATCH($S$1,$E1094:$E1097,0)&lt;MATCH($T$1,$E1094:$E1097,0),1*c_vote,0)+IF(MATCH($S$1,$F1094:$F1097,0)&lt;MATCH($T$1,$F1094:$F1097,0),1*d_vote,0)</f>
        <v>0.78</v>
      </c>
      <c r="T1094" s="3">
        <f>IF(MATCH(S$1,$C1094:$C1097,0)&gt;(MATCH(T$1,$C1094:$C1097,0)),1*a_vote,0)+IF(MATCH(S$1,$D1094:$D1097,0)&gt;MATCH(T$1,$D1094:$D1097,0),1*b_vote,0)+IF(MATCH(S$1,$E1094:$E1097,0)&gt;MATCH(T$1,$E1094:$E1097,0),1*c_vote,0)+IF(MATCH(S$1,$F1094:$F1097,0)&gt;MATCH(T$1,$F1094:$F1097,0),1*d_vote,0)</f>
        <v>0.21999999999999997</v>
      </c>
    </row>
    <row r="1095" spans="1:20" x14ac:dyDescent="0.25">
      <c r="A1095">
        <f t="shared" si="34"/>
        <v>1094</v>
      </c>
      <c r="B1095">
        <f t="shared" si="35"/>
        <v>274</v>
      </c>
      <c r="C1095" t="str">
        <f>INDEX('VBA code_permu_wo_repettn'!$T$3:$Y$6,COUNTIF('Profile-matrices_Condorcet'!$B$2:$B1095,'Profile-matrices_Condorcet'!$B1095),MATCH(INDEX('numeric possibilities'!D$3:D$1298,VLOOKUP($B1095,'numeric possibilities'!$C$3:$G$1298,1)),'VBA code_permu_wo_repettn'!$T$2:$Y$2))</f>
        <v>C</v>
      </c>
      <c r="D1095" t="str">
        <f>INDEX('VBA code_permu_wo_repettn'!$AA$3:$AF$6,COUNTIF('Profile-matrices_Condorcet'!$B$2:$B1095,'Profile-matrices_Condorcet'!$B1095),MATCH(INDEX('numeric possibilities'!E$3:E$1298,VLOOKUP($B1095,'numeric possibilities'!$C$3:$G$1298,1)),'VBA code_permu_wo_repettn'!$AA$2:$AF$2))</f>
        <v>C</v>
      </c>
      <c r="E1095" t="str">
        <f>INDEX('VBA code_permu_wo_repettn'!$AH$3:$AM$6,COUNTIF('Profile-matrices_Condorcet'!$B$2:$B1095,'Profile-matrices_Condorcet'!$B1095),MATCH(INDEX('numeric possibilities'!F$3:F$1298,VLOOKUP($B1095,'numeric possibilities'!$C$3:$G$1298,1)),'VBA code_permu_wo_repettn'!$AH$2:$AM$2))</f>
        <v>A</v>
      </c>
      <c r="F1095" t="str">
        <f>INDEX('VBA code_permu_wo_repettn'!$AO$3:$AT$6,COUNTIF('Profile-matrices_Condorcet'!$B$2:$B1095,'Profile-matrices_Condorcet'!$B1095),MATCH(INDEX('numeric possibilities'!G$3:G$1298,VLOOKUP($B1095,'numeric possibilities'!$C$3:$G$1298,1)),'VBA code_permu_wo_repettn'!$AO$2:$AT$2))</f>
        <v>A</v>
      </c>
      <c r="H1095" t="s">
        <v>15</v>
      </c>
      <c r="I1095" t="str">
        <f>IF(I1094&gt;J1094,$I$1,IF(I1094&lt;J1094,$J$1,0))</f>
        <v>A</v>
      </c>
      <c r="K1095" t="str">
        <f>IF(K1094&gt;L1094,$K$1,IF(K1094&lt;L1094,$L$1,0))</f>
        <v>C</v>
      </c>
      <c r="M1095" t="str">
        <f>IF(M1094&gt;N1094,$M$1,IF(M1094&lt;N1094,$N$1,0))</f>
        <v>A</v>
      </c>
      <c r="O1095" t="str">
        <f>IF(O1094&gt;P1094,$O$1,IF(O1094&lt;P1094,$P$1,0))</f>
        <v>C</v>
      </c>
      <c r="Q1095" t="str">
        <f>IF(Q1094&gt;R1094,$Q$1,IF(Q1094&lt;R1094,$R$1,0))</f>
        <v>D</v>
      </c>
      <c r="S1095" t="str">
        <f>IF(S1094&gt;T1094,$S$1,IF(S1094&lt;T1094,$T$1,0))</f>
        <v>C</v>
      </c>
    </row>
    <row r="1096" spans="1:20" x14ac:dyDescent="0.25">
      <c r="A1096">
        <f t="shared" si="34"/>
        <v>1095</v>
      </c>
      <c r="B1096">
        <f t="shared" si="35"/>
        <v>274</v>
      </c>
      <c r="C1096" t="str">
        <f>INDEX('VBA code_permu_wo_repettn'!$T$3:$Y$6,COUNTIF('Profile-matrices_Condorcet'!$B$2:$B1096,'Profile-matrices_Condorcet'!$B1096),MATCH(INDEX('numeric possibilities'!D$3:D$1298,VLOOKUP($B1096,'numeric possibilities'!$C$3:$G$1298,1)),'VBA code_permu_wo_repettn'!$T$2:$Y$2))</f>
        <v>D</v>
      </c>
      <c r="D1096" t="str">
        <f>INDEX('VBA code_permu_wo_repettn'!$AA$3:$AF$6,COUNTIF('Profile-matrices_Condorcet'!$B$2:$B1096,'Profile-matrices_Condorcet'!$B1096),MATCH(INDEX('numeric possibilities'!E$3:E$1298,VLOOKUP($B1096,'numeric possibilities'!$C$3:$G$1298,1)),'VBA code_permu_wo_repettn'!$AA$2:$AF$2))</f>
        <v>D</v>
      </c>
      <c r="E1096" t="str">
        <f>INDEX('VBA code_permu_wo_repettn'!$AH$3:$AM$6,COUNTIF('Profile-matrices_Condorcet'!$B$2:$B1096,'Profile-matrices_Condorcet'!$B1096),MATCH(INDEX('numeric possibilities'!F$3:F$1298,VLOOKUP($B1096,'numeric possibilities'!$C$3:$G$1298,1)),'VBA code_permu_wo_repettn'!$AH$2:$AM$2))</f>
        <v>D</v>
      </c>
      <c r="F1096" t="str">
        <f>INDEX('VBA code_permu_wo_repettn'!$AO$3:$AT$6,COUNTIF('Profile-matrices_Condorcet'!$B$2:$B1096,'Profile-matrices_Condorcet'!$B1096),MATCH(INDEX('numeric possibilities'!G$3:G$1298,VLOOKUP($B1096,'numeric possibilities'!$C$3:$G$1298,1)),'VBA code_permu_wo_repettn'!$AO$2:$AT$2))</f>
        <v>C</v>
      </c>
      <c r="I1096" t="s">
        <v>0</v>
      </c>
      <c r="J1096" t="s">
        <v>1</v>
      </c>
      <c r="K1096" t="s">
        <v>2</v>
      </c>
      <c r="L1096" t="s">
        <v>3</v>
      </c>
    </row>
    <row r="1097" spans="1:20" x14ac:dyDescent="0.25">
      <c r="A1097">
        <f t="shared" si="34"/>
        <v>1096</v>
      </c>
      <c r="B1097">
        <f t="shared" si="35"/>
        <v>274</v>
      </c>
      <c r="C1097" t="str">
        <f>INDEX('VBA code_permu_wo_repettn'!$T$3:$Y$6,COUNTIF('Profile-matrices_Condorcet'!$B$2:$B1097,'Profile-matrices_Condorcet'!$B1097),MATCH(INDEX('numeric possibilities'!D$3:D$1298,VLOOKUP($B1097,'numeric possibilities'!$C$3:$G$1298,1)),'VBA code_permu_wo_repettn'!$T$2:$Y$2))</f>
        <v>B</v>
      </c>
      <c r="D1097" t="str">
        <f>INDEX('VBA code_permu_wo_repettn'!$AA$3:$AF$6,COUNTIF('Profile-matrices_Condorcet'!$B$2:$B1097,'Profile-matrices_Condorcet'!$B1097),MATCH(INDEX('numeric possibilities'!E$3:E$1298,VLOOKUP($B1097,'numeric possibilities'!$C$3:$G$1298,1)),'VBA code_permu_wo_repettn'!$AA$2:$AF$2))</f>
        <v>A</v>
      </c>
      <c r="E1097" t="str">
        <f>INDEX('VBA code_permu_wo_repettn'!$AH$3:$AM$6,COUNTIF('Profile-matrices_Condorcet'!$B$2:$B1097,'Profile-matrices_Condorcet'!$B1097),MATCH(INDEX('numeric possibilities'!F$3:F$1298,VLOOKUP($B1097,'numeric possibilities'!$C$3:$G$1298,1)),'VBA code_permu_wo_repettn'!$AH$2:$AM$2))</f>
        <v>B</v>
      </c>
      <c r="F1097" t="str">
        <f>INDEX('VBA code_permu_wo_repettn'!$AO$3:$AT$6,COUNTIF('Profile-matrices_Condorcet'!$B$2:$B1097,'Profile-matrices_Condorcet'!$B1097),MATCH(INDEX('numeric possibilities'!G$3:G$1298,VLOOKUP($B1097,'numeric possibilities'!$C$3:$G$1298,1)),'VBA code_permu_wo_repettn'!$AO$2:$AT$2))</f>
        <v>B</v>
      </c>
      <c r="G1097" t="str">
        <f>IF(MAX(I1097:L1097)&gt;='numeric possibilities'!$B$4/2,INDEX('Profile-matrices_Condorcet'!I1096:L1096,1,MATCH(MAX('Profile-matrices_Condorcet'!I1097:L1097),'Profile-matrices_Condorcet'!I1097:L1097,0)),"NCW")</f>
        <v>C</v>
      </c>
      <c r="H1097" t="s">
        <v>13</v>
      </c>
      <c r="I1097" s="3">
        <f>COUNTIF($I1095:$S1095,I1096)</f>
        <v>2</v>
      </c>
      <c r="J1097" s="3">
        <f>COUNTIF($I1095:$S1095,J1096)</f>
        <v>0</v>
      </c>
      <c r="K1097" s="3">
        <f>COUNTIF($I1095:$S1095,K1096)</f>
        <v>3</v>
      </c>
      <c r="L1097" s="3">
        <f>COUNTIF($I1095:$S1095,L1096)</f>
        <v>1</v>
      </c>
    </row>
    <row r="1098" spans="1:20" x14ac:dyDescent="0.25">
      <c r="A1098">
        <f t="shared" si="34"/>
        <v>1097</v>
      </c>
      <c r="B1098">
        <f t="shared" si="35"/>
        <v>275</v>
      </c>
      <c r="C1098" t="str">
        <f>INDEX('VBA code_permu_wo_repettn'!$T$3:$Y$6,COUNTIF('Profile-matrices_Condorcet'!$B$2:$B1098,'Profile-matrices_Condorcet'!$B1098),MATCH(INDEX('numeric possibilities'!D$3:D$1298,VLOOKUP($B1098,'numeric possibilities'!$C$3:$G$1298,1)),'VBA code_permu_wo_repettn'!$T$2:$Y$2))</f>
        <v>A</v>
      </c>
      <c r="D1098" t="str">
        <f>INDEX('VBA code_permu_wo_repettn'!$AA$3:$AF$6,COUNTIF('Profile-matrices_Condorcet'!$B$2:$B1098,'Profile-matrices_Condorcet'!$B1098),MATCH(INDEX('numeric possibilities'!E$3:E$1298,VLOOKUP($B1098,'numeric possibilities'!$C$3:$G$1298,1)),'VBA code_permu_wo_repettn'!$AA$2:$AF$2))</f>
        <v>B</v>
      </c>
      <c r="E1098" t="str">
        <f>INDEX('VBA code_permu_wo_repettn'!$AH$3:$AM$6,COUNTIF('Profile-matrices_Condorcet'!$B$2:$B1098,'Profile-matrices_Condorcet'!$B1098),MATCH(INDEX('numeric possibilities'!F$3:F$1298,VLOOKUP($B1098,'numeric possibilities'!$C$3:$G$1298,1)),'VBA code_permu_wo_repettn'!$AH$2:$AM$2))</f>
        <v>C</v>
      </c>
      <c r="F1098" t="str">
        <f>INDEX('VBA code_permu_wo_repettn'!$AO$3:$AT$6,COUNTIF('Profile-matrices_Condorcet'!$B$2:$B1098,'Profile-matrices_Condorcet'!$B1098),MATCH(INDEX('numeric possibilities'!G$3:G$1298,VLOOKUP($B1098,'numeric possibilities'!$C$3:$G$1298,1)),'VBA code_permu_wo_repettn'!$AO$2:$AT$2))</f>
        <v>D</v>
      </c>
      <c r="H1098" t="s">
        <v>14</v>
      </c>
      <c r="I1098" s="3">
        <f>IF(MATCH(I$1,$C1098:$C1101,0)&lt;(MATCH(J$1,$C1098:$C1101,0)),1*a_vote,0)+IF(MATCH(I$1,$D1098:$D1101,0)&lt;MATCH(J$1,$D1098:$D1101,0),1*b_vote,0)+IF(MATCH(I$1,$E1098:$E1101,0)&lt;MATCH(J$1,$E1098:$E1101,0),1*c_vote,0)+IF(MATCH(I$1,$F1098:$F1101,0)&lt;MATCH(J$1,$F1098:$F1101,0),1*d_vote,0)</f>
        <v>0.74</v>
      </c>
      <c r="J1098" s="3">
        <f>IF(MATCH(I$1,$C1098:$C1101,0)&gt;(MATCH(J$1,$C1098:$C1101,0)),1*a_vote,0)+IF(MATCH(I$1,$D1098:$D1101,0)&gt;MATCH(J$1,$D1098:$D1101,0),1*b_vote,0)+IF(MATCH(I$1,$E1098:$E1101,0)&gt;MATCH(J$1,$E1098:$E1101,0),1*c_vote,0)+IF(MATCH(I$1,$F1098:$F1101,0)&gt;MATCH(J$1,$F1098:$F1101,0),1*d_vote,0)</f>
        <v>0.26</v>
      </c>
      <c r="K1098" s="3">
        <f>IF(MATCH($K$1,$C1098:$C1101,0)&lt;(MATCH($L$1,$C1098:$C1101,0)),1*a_vote,0)+IF(MATCH($K$1,$D1098:$D1101,0)&lt;MATCH($L$1,$D1098:$D1101,0),1*b_vote,0)+IF(MATCH($K$1,$E1098:$E1101,0)&lt;MATCH($L$1,$E1098:$E1101,0),1*c_vote,0)+IF(MATCH($K$1,$F1098:$F1101,0)&lt;MATCH($L$1,$F1098:$F1101,0),1*d_vote,0)</f>
        <v>0.49</v>
      </c>
      <c r="L1098" s="3">
        <f>IF(MATCH(K$1,$C1098:$C1101,0)&gt;(MATCH(L$1,$C1098:$C1101,0)),1*a_vote,0)+IF(MATCH(K$1,$D1098:$D1101,0)&gt;MATCH(L$1,$D1098:$D1101,0),1*b_vote,0)+IF(MATCH(K$1,$E1098:$E1101,0)&gt;MATCH(L$1,$E1098:$E1101,0),1*c_vote,0)+IF(MATCH(K$1,$F1098:$F1101,0)&gt;MATCH(L$1,$F1098:$F1101,0),1*d_vote,0)</f>
        <v>0.51</v>
      </c>
      <c r="M1098" s="3">
        <f>IF(MATCH($M$1,$C1098:$C1101,0)&lt;(MATCH($N$1,$C1098:$C1101,0)),1*a_vote,0)+IF(MATCH($M$1,$D1098:$D1101,0)&lt;MATCH($N$1,$D1098:$D1101,0),1*b_vote,0)+IF(MATCH($M$1,$E1098:$E1101,0)&lt;MATCH($N$1,$E1098:$E1101,0),1*c_vote,0)+IF(MATCH($M$1,$F1098:$F1101,0)&lt;MATCH($N$1,$F1098:$F1101,0),1*d_vote,0)</f>
        <v>0.52</v>
      </c>
      <c r="N1098" s="3">
        <f>IF(MATCH(M$1,$C1098:$C1101,0)&gt;(MATCH(N$1,$C1098:$C1101,0)),1*a_vote,0)+IF(MATCH(M$1,$D1098:$D1101,0)&gt;MATCH(N$1,$D1098:$D1101,0),1*b_vote,0)+IF(MATCH(M$1,$E1098:$E1101,0)&gt;MATCH(N$1,$E1098:$E1101,0),1*c_vote,0)+IF(MATCH(M$1,$F1098:$F1101,0)&gt;MATCH(N$1,$F1098:$F1101,0),1*d_vote,0)</f>
        <v>0.48</v>
      </c>
      <c r="O1098" s="3">
        <f>IF(MATCH($O$1,$C1098:$C1101,0)&lt;(MATCH($P$1,$C1098:$C1101,0)),1*a_vote,0)+IF(MATCH($O$1,$D1098:$D1101,0)&lt;MATCH($P$1,$D1098:$D1101,0),1*b_vote,0)+IF(MATCH($O$1,$E1098:$E1101,0)&lt;MATCH($P$1,$E1098:$E1101,0),1*c_vote,0)+IF(MATCH($O$1,$F1098:$F1101,0)&lt;MATCH($P$1,$F1098:$F1101,0),1*d_vote,0)</f>
        <v>0.53</v>
      </c>
      <c r="P1098" s="3">
        <f>IF(MATCH(O$1,$C1098:$C1101,0)&gt;(MATCH(P$1,$C1098:$C1101,0)),1*a_vote,0)+IF(MATCH(O$1,$D1098:$D1101,0)&gt;MATCH(P$1,$D1098:$D1101,0),1*b_vote,0)+IF(MATCH(O$1,$E1098:$E1101,0)&gt;MATCH(P$1,$E1098:$E1101,0),1*c_vote,0)+IF(MATCH(O$1,$F1098:$F1101,0)&gt;MATCH(P$1,$F1098:$F1101,0),1*d_vote,0)</f>
        <v>0.47</v>
      </c>
      <c r="Q1098" s="3">
        <f>IF(MATCH($Q$1,$C1098:$C1101,0)&lt;(MATCH($R$1,$C1098:$C1101,0)),1*a_vote,0)+IF(MATCH($Q$1,$D1098:$D1101,0)&lt;MATCH($R$1,$D1098:$D1101,0),1*b_vote,0)+IF(MATCH($Q$1,$E1098:$E1101,0)&lt;MATCH($R$1,$E1098:$E1101,0),1*c_vote,0)+IF(MATCH($Q$1,$F1098:$F1101,0)&lt;MATCH($R$1,$F1098:$F1101,0),1*d_vote,0)</f>
        <v>0.26</v>
      </c>
      <c r="R1098" s="3">
        <f>IF(MATCH(Q$1,$C1098:$C1101,0)&gt;(MATCH(R$1,$C1098:$C1101,0)),1*a_vote,0)+IF(MATCH(Q$1,$D1098:$D1101,0)&gt;MATCH(R$1,$D1098:$D1101,0),1*b_vote,0)+IF(MATCH(Q$1,$E1098:$E1101,0)&gt;MATCH(R$1,$E1098:$E1101,0),1*c_vote,0)+IF(MATCH(Q$1,$F1098:$F1101,0)&gt;MATCH(R$1,$F1098:$F1101,0),1*d_vote,0)</f>
        <v>0.74</v>
      </c>
      <c r="S1098" s="3">
        <f>IF(MATCH($S$1,$C1098:$C1101,0)&lt;(MATCH($T$1,$C1098:$C1101,0)),1*a_vote,0)+IF(MATCH($S$1,$D1098:$D1101,0)&lt;MATCH($T$1,$D1098:$D1101,0),1*b_vote,0)+IF(MATCH($S$1,$E1098:$E1101,0)&lt;MATCH($T$1,$E1098:$E1101,0),1*c_vote,0)+IF(MATCH($S$1,$F1098:$F1101,0)&lt;MATCH($T$1,$F1098:$F1101,0),1*d_vote,0)</f>
        <v>0.51</v>
      </c>
      <c r="T1098" s="3">
        <f>IF(MATCH(S$1,$C1098:$C1101,0)&gt;(MATCH(T$1,$C1098:$C1101,0)),1*a_vote,0)+IF(MATCH(S$1,$D1098:$D1101,0)&gt;MATCH(T$1,$D1098:$D1101,0),1*b_vote,0)+IF(MATCH(S$1,$E1098:$E1101,0)&gt;MATCH(T$1,$E1098:$E1101,0),1*c_vote,0)+IF(MATCH(S$1,$F1098:$F1101,0)&gt;MATCH(T$1,$F1098:$F1101,0),1*d_vote,0)</f>
        <v>0.49</v>
      </c>
    </row>
    <row r="1099" spans="1:20" x14ac:dyDescent="0.25">
      <c r="A1099">
        <f t="shared" si="34"/>
        <v>1098</v>
      </c>
      <c r="B1099">
        <f t="shared" si="35"/>
        <v>275</v>
      </c>
      <c r="C1099" t="str">
        <f>INDEX('VBA code_permu_wo_repettn'!$T$3:$Y$6,COUNTIF('Profile-matrices_Condorcet'!$B$2:$B1099,'Profile-matrices_Condorcet'!$B1099),MATCH(INDEX('numeric possibilities'!D$3:D$1298,VLOOKUP($B1099,'numeric possibilities'!$C$3:$G$1298,1)),'VBA code_permu_wo_repettn'!$T$2:$Y$2))</f>
        <v>D</v>
      </c>
      <c r="D1099" t="str">
        <f>INDEX('VBA code_permu_wo_repettn'!$AA$3:$AF$6,COUNTIF('Profile-matrices_Condorcet'!$B$2:$B1099,'Profile-matrices_Condorcet'!$B1099),MATCH(INDEX('numeric possibilities'!E$3:E$1298,VLOOKUP($B1099,'numeric possibilities'!$C$3:$G$1298,1)),'VBA code_permu_wo_repettn'!$AA$2:$AF$2))</f>
        <v>C</v>
      </c>
      <c r="E1099" t="str">
        <f>INDEX('VBA code_permu_wo_repettn'!$AH$3:$AM$6,COUNTIF('Profile-matrices_Condorcet'!$B$2:$B1099,'Profile-matrices_Condorcet'!$B1099),MATCH(INDEX('numeric possibilities'!F$3:F$1298,VLOOKUP($B1099,'numeric possibilities'!$C$3:$G$1298,1)),'VBA code_permu_wo_repettn'!$AH$2:$AM$2))</f>
        <v>A</v>
      </c>
      <c r="F1099" t="str">
        <f>INDEX('VBA code_permu_wo_repettn'!$AO$3:$AT$6,COUNTIF('Profile-matrices_Condorcet'!$B$2:$B1099,'Profile-matrices_Condorcet'!$B1099),MATCH(INDEX('numeric possibilities'!G$3:G$1298,VLOOKUP($B1099,'numeric possibilities'!$C$3:$G$1298,1)),'VBA code_permu_wo_repettn'!$AO$2:$AT$2))</f>
        <v>A</v>
      </c>
      <c r="H1099" t="s">
        <v>15</v>
      </c>
      <c r="I1099" t="str">
        <f>IF(I1098&gt;J1098,$I$1,IF(I1098&lt;J1098,$J$1,0))</f>
        <v>A</v>
      </c>
      <c r="K1099" t="str">
        <f>IF(K1098&gt;L1098,$K$1,IF(K1098&lt;L1098,$L$1,0))</f>
        <v>C</v>
      </c>
      <c r="M1099" t="str">
        <f>IF(M1098&gt;N1098,$M$1,IF(M1098&lt;N1098,$N$1,0))</f>
        <v>A</v>
      </c>
      <c r="O1099" t="str">
        <f>IF(O1098&gt;P1098,$O$1,IF(O1098&lt;P1098,$P$1,0))</f>
        <v>B</v>
      </c>
      <c r="Q1099" t="str">
        <f>IF(Q1098&gt;R1098,$Q$1,IF(Q1098&lt;R1098,$R$1,0))</f>
        <v>D</v>
      </c>
      <c r="S1099" t="str">
        <f>IF(S1098&gt;T1098,$S$1,IF(S1098&lt;T1098,$T$1,0))</f>
        <v>C</v>
      </c>
    </row>
    <row r="1100" spans="1:20" x14ac:dyDescent="0.25">
      <c r="A1100">
        <f t="shared" si="34"/>
        <v>1099</v>
      </c>
      <c r="B1100">
        <f t="shared" si="35"/>
        <v>275</v>
      </c>
      <c r="C1100" t="str">
        <f>INDEX('VBA code_permu_wo_repettn'!$T$3:$Y$6,COUNTIF('Profile-matrices_Condorcet'!$B$2:$B1100,'Profile-matrices_Condorcet'!$B1100),MATCH(INDEX('numeric possibilities'!D$3:D$1298,VLOOKUP($B1100,'numeric possibilities'!$C$3:$G$1298,1)),'VBA code_permu_wo_repettn'!$T$2:$Y$2))</f>
        <v>B</v>
      </c>
      <c r="D1100" t="str">
        <f>INDEX('VBA code_permu_wo_repettn'!$AA$3:$AF$6,COUNTIF('Profile-matrices_Condorcet'!$B$2:$B1100,'Profile-matrices_Condorcet'!$B1100),MATCH(INDEX('numeric possibilities'!E$3:E$1298,VLOOKUP($B1100,'numeric possibilities'!$C$3:$G$1298,1)),'VBA code_permu_wo_repettn'!$AA$2:$AF$2))</f>
        <v>D</v>
      </c>
      <c r="E1100" t="str">
        <f>INDEX('VBA code_permu_wo_repettn'!$AH$3:$AM$6,COUNTIF('Profile-matrices_Condorcet'!$B$2:$B1100,'Profile-matrices_Condorcet'!$B1100),MATCH(INDEX('numeric possibilities'!F$3:F$1298,VLOOKUP($B1100,'numeric possibilities'!$C$3:$G$1298,1)),'VBA code_permu_wo_repettn'!$AH$2:$AM$2))</f>
        <v>D</v>
      </c>
      <c r="F1100" t="str">
        <f>INDEX('VBA code_permu_wo_repettn'!$AO$3:$AT$6,COUNTIF('Profile-matrices_Condorcet'!$B$2:$B1100,'Profile-matrices_Condorcet'!$B1100),MATCH(INDEX('numeric possibilities'!G$3:G$1298,VLOOKUP($B1100,'numeric possibilities'!$C$3:$G$1298,1)),'VBA code_permu_wo_repettn'!$AO$2:$AT$2))</f>
        <v>C</v>
      </c>
      <c r="I1100" t="s">
        <v>0</v>
      </c>
      <c r="J1100" t="s">
        <v>1</v>
      </c>
      <c r="K1100" t="s">
        <v>2</v>
      </c>
      <c r="L1100" t="s">
        <v>3</v>
      </c>
    </row>
    <row r="1101" spans="1:20" x14ac:dyDescent="0.25">
      <c r="A1101">
        <f t="shared" si="34"/>
        <v>1100</v>
      </c>
      <c r="B1101">
        <f t="shared" si="35"/>
        <v>275</v>
      </c>
      <c r="C1101" t="str">
        <f>INDEX('VBA code_permu_wo_repettn'!$T$3:$Y$6,COUNTIF('Profile-matrices_Condorcet'!$B$2:$B1101,'Profile-matrices_Condorcet'!$B1101),MATCH(INDEX('numeric possibilities'!D$3:D$1298,VLOOKUP($B1101,'numeric possibilities'!$C$3:$G$1298,1)),'VBA code_permu_wo_repettn'!$T$2:$Y$2))</f>
        <v>C</v>
      </c>
      <c r="D1101" t="str">
        <f>INDEX('VBA code_permu_wo_repettn'!$AA$3:$AF$6,COUNTIF('Profile-matrices_Condorcet'!$B$2:$B1101,'Profile-matrices_Condorcet'!$B1101),MATCH(INDEX('numeric possibilities'!E$3:E$1298,VLOOKUP($B1101,'numeric possibilities'!$C$3:$G$1298,1)),'VBA code_permu_wo_repettn'!$AA$2:$AF$2))</f>
        <v>A</v>
      </c>
      <c r="E1101" t="str">
        <f>INDEX('VBA code_permu_wo_repettn'!$AH$3:$AM$6,COUNTIF('Profile-matrices_Condorcet'!$B$2:$B1101,'Profile-matrices_Condorcet'!$B1101),MATCH(INDEX('numeric possibilities'!F$3:F$1298,VLOOKUP($B1101,'numeric possibilities'!$C$3:$G$1298,1)),'VBA code_permu_wo_repettn'!$AH$2:$AM$2))</f>
        <v>B</v>
      </c>
      <c r="F1101" t="str">
        <f>INDEX('VBA code_permu_wo_repettn'!$AO$3:$AT$6,COUNTIF('Profile-matrices_Condorcet'!$B$2:$B1101,'Profile-matrices_Condorcet'!$B1101),MATCH(INDEX('numeric possibilities'!G$3:G$1298,VLOOKUP($B1101,'numeric possibilities'!$C$3:$G$1298,1)),'VBA code_permu_wo_repettn'!$AO$2:$AT$2))</f>
        <v>B</v>
      </c>
      <c r="G1101" t="str">
        <f>IF(MAX(I1101:L1101)&gt;='numeric possibilities'!$B$4/2,INDEX('Profile-matrices_Condorcet'!I1100:L1100,1,MATCH(MAX('Profile-matrices_Condorcet'!I1101:L1101),'Profile-matrices_Condorcet'!I1101:L1101,0)),"NCW")</f>
        <v>NCW</v>
      </c>
      <c r="H1101" t="s">
        <v>13</v>
      </c>
      <c r="I1101" s="3">
        <f>COUNTIF($I1099:$S1099,I1100)</f>
        <v>2</v>
      </c>
      <c r="J1101" s="3">
        <f>COUNTIF($I1099:$S1099,J1100)</f>
        <v>1</v>
      </c>
      <c r="K1101" s="3">
        <f>COUNTIF($I1099:$S1099,K1100)</f>
        <v>2</v>
      </c>
      <c r="L1101" s="3">
        <f>COUNTIF($I1099:$S1099,L1100)</f>
        <v>1</v>
      </c>
    </row>
    <row r="1102" spans="1:20" x14ac:dyDescent="0.25">
      <c r="A1102">
        <f t="shared" ref="A1102:A1165" si="36">A1101+1</f>
        <v>1101</v>
      </c>
      <c r="B1102">
        <f t="shared" ref="B1102:B1165" si="37">IF((ROW()-1)&lt;=4*B1101,B1101,B1101+1)</f>
        <v>276</v>
      </c>
      <c r="C1102" t="str">
        <f>INDEX('VBA code_permu_wo_repettn'!$T$3:$Y$6,COUNTIF('Profile-matrices_Condorcet'!$B$2:$B1102,'Profile-matrices_Condorcet'!$B1102),MATCH(INDEX('numeric possibilities'!D$3:D$1298,VLOOKUP($B1102,'numeric possibilities'!$C$3:$G$1298,1)),'VBA code_permu_wo_repettn'!$T$2:$Y$2))</f>
        <v>A</v>
      </c>
      <c r="D1102" t="str">
        <f>INDEX('VBA code_permu_wo_repettn'!$AA$3:$AF$6,COUNTIF('Profile-matrices_Condorcet'!$B$2:$B1102,'Profile-matrices_Condorcet'!$B1102),MATCH(INDEX('numeric possibilities'!E$3:E$1298,VLOOKUP($B1102,'numeric possibilities'!$C$3:$G$1298,1)),'VBA code_permu_wo_repettn'!$AA$2:$AF$2))</f>
        <v>B</v>
      </c>
      <c r="E1102" t="str">
        <f>INDEX('VBA code_permu_wo_repettn'!$AH$3:$AM$6,COUNTIF('Profile-matrices_Condorcet'!$B$2:$B1102,'Profile-matrices_Condorcet'!$B1102),MATCH(INDEX('numeric possibilities'!F$3:F$1298,VLOOKUP($B1102,'numeric possibilities'!$C$3:$G$1298,1)),'VBA code_permu_wo_repettn'!$AH$2:$AM$2))</f>
        <v>C</v>
      </c>
      <c r="F1102" t="str">
        <f>INDEX('VBA code_permu_wo_repettn'!$AO$3:$AT$6,COUNTIF('Profile-matrices_Condorcet'!$B$2:$B1102,'Profile-matrices_Condorcet'!$B1102),MATCH(INDEX('numeric possibilities'!G$3:G$1298,VLOOKUP($B1102,'numeric possibilities'!$C$3:$G$1298,1)),'VBA code_permu_wo_repettn'!$AO$2:$AT$2))</f>
        <v>D</v>
      </c>
      <c r="H1102" t="s">
        <v>14</v>
      </c>
      <c r="I1102" s="3">
        <f>IF(MATCH(I$1,$C1102:$C1105,0)&lt;(MATCH(J$1,$C1102:$C1105,0)),1*a_vote,0)+IF(MATCH(I$1,$D1102:$D1105,0)&lt;MATCH(J$1,$D1102:$D1105,0),1*b_vote,0)+IF(MATCH(I$1,$E1102:$E1105,0)&lt;MATCH(J$1,$E1102:$E1105,0),1*c_vote,0)+IF(MATCH(I$1,$F1102:$F1105,0)&lt;MATCH(J$1,$F1102:$F1105,0),1*d_vote,0)</f>
        <v>0.74</v>
      </c>
      <c r="J1102" s="3">
        <f>IF(MATCH(I$1,$C1102:$C1105,0)&gt;(MATCH(J$1,$C1102:$C1105,0)),1*a_vote,0)+IF(MATCH(I$1,$D1102:$D1105,0)&gt;MATCH(J$1,$D1102:$D1105,0),1*b_vote,0)+IF(MATCH(I$1,$E1102:$E1105,0)&gt;MATCH(J$1,$E1102:$E1105,0),1*c_vote,0)+IF(MATCH(I$1,$F1102:$F1105,0)&gt;MATCH(J$1,$F1102:$F1105,0),1*d_vote,0)</f>
        <v>0.26</v>
      </c>
      <c r="K1102" s="3">
        <f>IF(MATCH($K$1,$C1102:$C1105,0)&lt;(MATCH($L$1,$C1102:$C1105,0)),1*a_vote,0)+IF(MATCH($K$1,$D1102:$D1105,0)&lt;MATCH($L$1,$D1102:$D1105,0),1*b_vote,0)+IF(MATCH($K$1,$E1102:$E1105,0)&lt;MATCH($L$1,$E1102:$E1105,0),1*c_vote,0)+IF(MATCH($K$1,$F1102:$F1105,0)&lt;MATCH($L$1,$F1102:$F1105,0),1*d_vote,0)</f>
        <v>0.49</v>
      </c>
      <c r="L1102" s="3">
        <f>IF(MATCH(K$1,$C1102:$C1105,0)&gt;(MATCH(L$1,$C1102:$C1105,0)),1*a_vote,0)+IF(MATCH(K$1,$D1102:$D1105,0)&gt;MATCH(L$1,$D1102:$D1105,0),1*b_vote,0)+IF(MATCH(K$1,$E1102:$E1105,0)&gt;MATCH(L$1,$E1102:$E1105,0),1*c_vote,0)+IF(MATCH(K$1,$F1102:$F1105,0)&gt;MATCH(L$1,$F1102:$F1105,0),1*d_vote,0)</f>
        <v>0.51</v>
      </c>
      <c r="M1102" s="3">
        <f>IF(MATCH($M$1,$C1102:$C1105,0)&lt;(MATCH($N$1,$C1102:$C1105,0)),1*a_vote,0)+IF(MATCH($M$1,$D1102:$D1105,0)&lt;MATCH($N$1,$D1102:$D1105,0),1*b_vote,0)+IF(MATCH($M$1,$E1102:$E1105,0)&lt;MATCH($N$1,$E1102:$E1105,0),1*c_vote,0)+IF(MATCH($M$1,$F1102:$F1105,0)&lt;MATCH($N$1,$F1102:$F1105,0),1*d_vote,0)</f>
        <v>0.52</v>
      </c>
      <c r="N1102" s="3">
        <f>IF(MATCH(M$1,$C1102:$C1105,0)&gt;(MATCH(N$1,$C1102:$C1105,0)),1*a_vote,0)+IF(MATCH(M$1,$D1102:$D1105,0)&gt;MATCH(N$1,$D1102:$D1105,0),1*b_vote,0)+IF(MATCH(M$1,$E1102:$E1105,0)&gt;MATCH(N$1,$E1102:$E1105,0),1*c_vote,0)+IF(MATCH(M$1,$F1102:$F1105,0)&gt;MATCH(N$1,$F1102:$F1105,0),1*d_vote,0)</f>
        <v>0.48</v>
      </c>
      <c r="O1102" s="3">
        <f>IF(MATCH($O$1,$C1102:$C1105,0)&lt;(MATCH($P$1,$C1102:$C1105,0)),1*a_vote,0)+IF(MATCH($O$1,$D1102:$D1105,0)&lt;MATCH($P$1,$D1102:$D1105,0),1*b_vote,0)+IF(MATCH($O$1,$E1102:$E1105,0)&lt;MATCH($P$1,$E1102:$E1105,0),1*c_vote,0)+IF(MATCH($O$1,$F1102:$F1105,0)&lt;MATCH($P$1,$F1102:$F1105,0),1*d_vote,0)</f>
        <v>0.26</v>
      </c>
      <c r="P1102" s="3">
        <f>IF(MATCH(O$1,$C1102:$C1105,0)&gt;(MATCH(P$1,$C1102:$C1105,0)),1*a_vote,0)+IF(MATCH(O$1,$D1102:$D1105,0)&gt;MATCH(P$1,$D1102:$D1105,0),1*b_vote,0)+IF(MATCH(O$1,$E1102:$E1105,0)&gt;MATCH(P$1,$E1102:$E1105,0),1*c_vote,0)+IF(MATCH(O$1,$F1102:$F1105,0)&gt;MATCH(P$1,$F1102:$F1105,0),1*d_vote,0)</f>
        <v>0.74</v>
      </c>
      <c r="Q1102" s="3">
        <f>IF(MATCH($Q$1,$C1102:$C1105,0)&lt;(MATCH($R$1,$C1102:$C1105,0)),1*a_vote,0)+IF(MATCH($Q$1,$D1102:$D1105,0)&lt;MATCH($R$1,$D1102:$D1105,0),1*b_vote,0)+IF(MATCH($Q$1,$E1102:$E1105,0)&lt;MATCH($R$1,$E1102:$E1105,0),1*c_vote,0)+IF(MATCH($Q$1,$F1102:$F1105,0)&lt;MATCH($R$1,$F1102:$F1105,0),1*d_vote,0)</f>
        <v>0.26</v>
      </c>
      <c r="R1102" s="3">
        <f>IF(MATCH(Q$1,$C1102:$C1105,0)&gt;(MATCH(R$1,$C1102:$C1105,0)),1*a_vote,0)+IF(MATCH(Q$1,$D1102:$D1105,0)&gt;MATCH(R$1,$D1102:$D1105,0),1*b_vote,0)+IF(MATCH(Q$1,$E1102:$E1105,0)&gt;MATCH(R$1,$E1102:$E1105,0),1*c_vote,0)+IF(MATCH(Q$1,$F1102:$F1105,0)&gt;MATCH(R$1,$F1102:$F1105,0),1*d_vote,0)</f>
        <v>0.74</v>
      </c>
      <c r="S1102" s="3">
        <f>IF(MATCH($S$1,$C1102:$C1105,0)&lt;(MATCH($T$1,$C1102:$C1105,0)),1*a_vote,0)+IF(MATCH($S$1,$D1102:$D1105,0)&lt;MATCH($T$1,$D1102:$D1105,0),1*b_vote,0)+IF(MATCH($S$1,$E1102:$E1105,0)&lt;MATCH($T$1,$E1102:$E1105,0),1*c_vote,0)+IF(MATCH($S$1,$F1102:$F1105,0)&lt;MATCH($T$1,$F1102:$F1105,0),1*d_vote,0)</f>
        <v>0.51</v>
      </c>
      <c r="T1102" s="3">
        <f>IF(MATCH(S$1,$C1102:$C1105,0)&gt;(MATCH(T$1,$C1102:$C1105,0)),1*a_vote,0)+IF(MATCH(S$1,$D1102:$D1105,0)&gt;MATCH(T$1,$D1102:$D1105,0),1*b_vote,0)+IF(MATCH(S$1,$E1102:$E1105,0)&gt;MATCH(T$1,$E1102:$E1105,0),1*c_vote,0)+IF(MATCH(S$1,$F1102:$F1105,0)&gt;MATCH(T$1,$F1102:$F1105,0),1*d_vote,0)</f>
        <v>0.49</v>
      </c>
    </row>
    <row r="1103" spans="1:20" x14ac:dyDescent="0.25">
      <c r="A1103">
        <f t="shared" si="36"/>
        <v>1102</v>
      </c>
      <c r="B1103">
        <f t="shared" si="37"/>
        <v>276</v>
      </c>
      <c r="C1103" t="str">
        <f>INDEX('VBA code_permu_wo_repettn'!$T$3:$Y$6,COUNTIF('Profile-matrices_Condorcet'!$B$2:$B1103,'Profile-matrices_Condorcet'!$B1103),MATCH(INDEX('numeric possibilities'!D$3:D$1298,VLOOKUP($B1103,'numeric possibilities'!$C$3:$G$1298,1)),'VBA code_permu_wo_repettn'!$T$2:$Y$2))</f>
        <v>D</v>
      </c>
      <c r="D1103" t="str">
        <f>INDEX('VBA code_permu_wo_repettn'!$AA$3:$AF$6,COUNTIF('Profile-matrices_Condorcet'!$B$2:$B1103,'Profile-matrices_Condorcet'!$B1103),MATCH(INDEX('numeric possibilities'!E$3:E$1298,VLOOKUP($B1103,'numeric possibilities'!$C$3:$G$1298,1)),'VBA code_permu_wo_repettn'!$AA$2:$AF$2))</f>
        <v>C</v>
      </c>
      <c r="E1103" t="str">
        <f>INDEX('VBA code_permu_wo_repettn'!$AH$3:$AM$6,COUNTIF('Profile-matrices_Condorcet'!$B$2:$B1103,'Profile-matrices_Condorcet'!$B1103),MATCH(INDEX('numeric possibilities'!F$3:F$1298,VLOOKUP($B1103,'numeric possibilities'!$C$3:$G$1298,1)),'VBA code_permu_wo_repettn'!$AH$2:$AM$2))</f>
        <v>A</v>
      </c>
      <c r="F1103" t="str">
        <f>INDEX('VBA code_permu_wo_repettn'!$AO$3:$AT$6,COUNTIF('Profile-matrices_Condorcet'!$B$2:$B1103,'Profile-matrices_Condorcet'!$B1103),MATCH(INDEX('numeric possibilities'!G$3:G$1298,VLOOKUP($B1103,'numeric possibilities'!$C$3:$G$1298,1)),'VBA code_permu_wo_repettn'!$AO$2:$AT$2))</f>
        <v>A</v>
      </c>
      <c r="H1103" t="s">
        <v>15</v>
      </c>
      <c r="I1103" t="str">
        <f>IF(I1102&gt;J1102,$I$1,IF(I1102&lt;J1102,$J$1,0))</f>
        <v>A</v>
      </c>
      <c r="K1103" t="str">
        <f>IF(K1102&gt;L1102,$K$1,IF(K1102&lt;L1102,$L$1,0))</f>
        <v>C</v>
      </c>
      <c r="M1103" t="str">
        <f>IF(M1102&gt;N1102,$M$1,IF(M1102&lt;N1102,$N$1,0))</f>
        <v>A</v>
      </c>
      <c r="O1103" t="str">
        <f>IF(O1102&gt;P1102,$O$1,IF(O1102&lt;P1102,$P$1,0))</f>
        <v>C</v>
      </c>
      <c r="Q1103" t="str">
        <f>IF(Q1102&gt;R1102,$Q$1,IF(Q1102&lt;R1102,$R$1,0))</f>
        <v>D</v>
      </c>
      <c r="S1103" t="str">
        <f>IF(S1102&gt;T1102,$S$1,IF(S1102&lt;T1102,$T$1,0))</f>
        <v>C</v>
      </c>
    </row>
    <row r="1104" spans="1:20" x14ac:dyDescent="0.25">
      <c r="A1104">
        <f t="shared" si="36"/>
        <v>1103</v>
      </c>
      <c r="B1104">
        <f t="shared" si="37"/>
        <v>276</v>
      </c>
      <c r="C1104" t="str">
        <f>INDEX('VBA code_permu_wo_repettn'!$T$3:$Y$6,COUNTIF('Profile-matrices_Condorcet'!$B$2:$B1104,'Profile-matrices_Condorcet'!$B1104),MATCH(INDEX('numeric possibilities'!D$3:D$1298,VLOOKUP($B1104,'numeric possibilities'!$C$3:$G$1298,1)),'VBA code_permu_wo_repettn'!$T$2:$Y$2))</f>
        <v>C</v>
      </c>
      <c r="D1104" t="str">
        <f>INDEX('VBA code_permu_wo_repettn'!$AA$3:$AF$6,COUNTIF('Profile-matrices_Condorcet'!$B$2:$B1104,'Profile-matrices_Condorcet'!$B1104),MATCH(INDEX('numeric possibilities'!E$3:E$1298,VLOOKUP($B1104,'numeric possibilities'!$C$3:$G$1298,1)),'VBA code_permu_wo_repettn'!$AA$2:$AF$2))</f>
        <v>D</v>
      </c>
      <c r="E1104" t="str">
        <f>INDEX('VBA code_permu_wo_repettn'!$AH$3:$AM$6,COUNTIF('Profile-matrices_Condorcet'!$B$2:$B1104,'Profile-matrices_Condorcet'!$B1104),MATCH(INDEX('numeric possibilities'!F$3:F$1298,VLOOKUP($B1104,'numeric possibilities'!$C$3:$G$1298,1)),'VBA code_permu_wo_repettn'!$AH$2:$AM$2))</f>
        <v>D</v>
      </c>
      <c r="F1104" t="str">
        <f>INDEX('VBA code_permu_wo_repettn'!$AO$3:$AT$6,COUNTIF('Profile-matrices_Condorcet'!$B$2:$B1104,'Profile-matrices_Condorcet'!$B1104),MATCH(INDEX('numeric possibilities'!G$3:G$1298,VLOOKUP($B1104,'numeric possibilities'!$C$3:$G$1298,1)),'VBA code_permu_wo_repettn'!$AO$2:$AT$2))</f>
        <v>C</v>
      </c>
      <c r="I1104" t="s">
        <v>0</v>
      </c>
      <c r="J1104" t="s">
        <v>1</v>
      </c>
      <c r="K1104" t="s">
        <v>2</v>
      </c>
      <c r="L1104" t="s">
        <v>3</v>
      </c>
    </row>
    <row r="1105" spans="1:20" x14ac:dyDescent="0.25">
      <c r="A1105">
        <f t="shared" si="36"/>
        <v>1104</v>
      </c>
      <c r="B1105">
        <f t="shared" si="37"/>
        <v>276</v>
      </c>
      <c r="C1105" t="str">
        <f>INDEX('VBA code_permu_wo_repettn'!$T$3:$Y$6,COUNTIF('Profile-matrices_Condorcet'!$B$2:$B1105,'Profile-matrices_Condorcet'!$B1105),MATCH(INDEX('numeric possibilities'!D$3:D$1298,VLOOKUP($B1105,'numeric possibilities'!$C$3:$G$1298,1)),'VBA code_permu_wo_repettn'!$T$2:$Y$2))</f>
        <v>B</v>
      </c>
      <c r="D1105" t="str">
        <f>INDEX('VBA code_permu_wo_repettn'!$AA$3:$AF$6,COUNTIF('Profile-matrices_Condorcet'!$B$2:$B1105,'Profile-matrices_Condorcet'!$B1105),MATCH(INDEX('numeric possibilities'!E$3:E$1298,VLOOKUP($B1105,'numeric possibilities'!$C$3:$G$1298,1)),'VBA code_permu_wo_repettn'!$AA$2:$AF$2))</f>
        <v>A</v>
      </c>
      <c r="E1105" t="str">
        <f>INDEX('VBA code_permu_wo_repettn'!$AH$3:$AM$6,COUNTIF('Profile-matrices_Condorcet'!$B$2:$B1105,'Profile-matrices_Condorcet'!$B1105),MATCH(INDEX('numeric possibilities'!F$3:F$1298,VLOOKUP($B1105,'numeric possibilities'!$C$3:$G$1298,1)),'VBA code_permu_wo_repettn'!$AH$2:$AM$2))</f>
        <v>B</v>
      </c>
      <c r="F1105" t="str">
        <f>INDEX('VBA code_permu_wo_repettn'!$AO$3:$AT$6,COUNTIF('Profile-matrices_Condorcet'!$B$2:$B1105,'Profile-matrices_Condorcet'!$B1105),MATCH(INDEX('numeric possibilities'!G$3:G$1298,VLOOKUP($B1105,'numeric possibilities'!$C$3:$G$1298,1)),'VBA code_permu_wo_repettn'!$AO$2:$AT$2))</f>
        <v>B</v>
      </c>
      <c r="G1105" t="str">
        <f>IF(MAX(I1105:L1105)&gt;='numeric possibilities'!$B$4/2,INDEX('Profile-matrices_Condorcet'!I1104:L1104,1,MATCH(MAX('Profile-matrices_Condorcet'!I1105:L1105),'Profile-matrices_Condorcet'!I1105:L1105,0)),"NCW")</f>
        <v>C</v>
      </c>
      <c r="H1105" t="s">
        <v>13</v>
      </c>
      <c r="I1105" s="3">
        <f>COUNTIF($I1103:$S1103,I1104)</f>
        <v>2</v>
      </c>
      <c r="J1105" s="3">
        <f>COUNTIF($I1103:$S1103,J1104)</f>
        <v>0</v>
      </c>
      <c r="K1105" s="3">
        <f>COUNTIF($I1103:$S1103,K1104)</f>
        <v>3</v>
      </c>
      <c r="L1105" s="3">
        <f>COUNTIF($I1103:$S1103,L1104)</f>
        <v>1</v>
      </c>
    </row>
    <row r="1106" spans="1:20" x14ac:dyDescent="0.25">
      <c r="A1106">
        <f t="shared" si="36"/>
        <v>1105</v>
      </c>
      <c r="B1106">
        <f t="shared" si="37"/>
        <v>277</v>
      </c>
      <c r="C1106" t="str">
        <f>INDEX('VBA code_permu_wo_repettn'!$T$3:$Y$6,COUNTIF('Profile-matrices_Condorcet'!$B$2:$B1106,'Profile-matrices_Condorcet'!$B1106),MATCH(INDEX('numeric possibilities'!D$3:D$1298,VLOOKUP($B1106,'numeric possibilities'!$C$3:$G$1298,1)),'VBA code_permu_wo_repettn'!$T$2:$Y$2))</f>
        <v>A</v>
      </c>
      <c r="D1106" t="str">
        <f>INDEX('VBA code_permu_wo_repettn'!$AA$3:$AF$6,COUNTIF('Profile-matrices_Condorcet'!$B$2:$B1106,'Profile-matrices_Condorcet'!$B1106),MATCH(INDEX('numeric possibilities'!E$3:E$1298,VLOOKUP($B1106,'numeric possibilities'!$C$3:$G$1298,1)),'VBA code_permu_wo_repettn'!$AA$2:$AF$2))</f>
        <v>B</v>
      </c>
      <c r="E1106" t="str">
        <f>INDEX('VBA code_permu_wo_repettn'!$AH$3:$AM$6,COUNTIF('Profile-matrices_Condorcet'!$B$2:$B1106,'Profile-matrices_Condorcet'!$B1106),MATCH(INDEX('numeric possibilities'!F$3:F$1298,VLOOKUP($B1106,'numeric possibilities'!$C$3:$G$1298,1)),'VBA code_permu_wo_repettn'!$AH$2:$AM$2))</f>
        <v>C</v>
      </c>
      <c r="F1106" t="str">
        <f>INDEX('VBA code_permu_wo_repettn'!$AO$3:$AT$6,COUNTIF('Profile-matrices_Condorcet'!$B$2:$B1106,'Profile-matrices_Condorcet'!$B1106),MATCH(INDEX('numeric possibilities'!G$3:G$1298,VLOOKUP($B1106,'numeric possibilities'!$C$3:$G$1298,1)),'VBA code_permu_wo_repettn'!$AO$2:$AT$2))</f>
        <v>D</v>
      </c>
      <c r="H1106" t="s">
        <v>14</v>
      </c>
      <c r="I1106" s="3">
        <f>IF(MATCH(I$1,$C1106:$C1109,0)&lt;(MATCH(J$1,$C1106:$C1109,0)),1*a_vote,0)+IF(MATCH(I$1,$D1106:$D1109,0)&lt;MATCH(J$1,$D1106:$D1109,0),1*b_vote,0)+IF(MATCH(I$1,$E1106:$E1109,0)&lt;MATCH(J$1,$E1106:$E1109,0),1*c_vote,0)+IF(MATCH(I$1,$F1106:$F1109,0)&lt;MATCH(J$1,$F1106:$F1109,0),1*d_vote,0)</f>
        <v>0.74</v>
      </c>
      <c r="J1106" s="3">
        <f>IF(MATCH(I$1,$C1106:$C1109,0)&gt;(MATCH(J$1,$C1106:$C1109,0)),1*a_vote,0)+IF(MATCH(I$1,$D1106:$D1109,0)&gt;MATCH(J$1,$D1106:$D1109,0),1*b_vote,0)+IF(MATCH(I$1,$E1106:$E1109,0)&gt;MATCH(J$1,$E1106:$E1109,0),1*c_vote,0)+IF(MATCH(I$1,$F1106:$F1109,0)&gt;MATCH(J$1,$F1106:$F1109,0),1*d_vote,0)</f>
        <v>0.26</v>
      </c>
      <c r="K1106" s="3">
        <f>IF(MATCH($K$1,$C1106:$C1109,0)&lt;(MATCH($L$1,$C1106:$C1109,0)),1*a_vote,0)+IF(MATCH($K$1,$D1106:$D1109,0)&lt;MATCH($L$1,$D1106:$D1109,0),1*b_vote,0)+IF(MATCH($K$1,$E1106:$E1109,0)&lt;MATCH($L$1,$E1106:$E1109,0),1*c_vote,0)+IF(MATCH($K$1,$F1106:$F1109,0)&lt;MATCH($L$1,$F1106:$F1109,0),1*d_vote,0)</f>
        <v>0.75</v>
      </c>
      <c r="L1106" s="3">
        <f>IF(MATCH(K$1,$C1106:$C1109,0)&gt;(MATCH(L$1,$C1106:$C1109,0)),1*a_vote,0)+IF(MATCH(K$1,$D1106:$D1109,0)&gt;MATCH(L$1,$D1106:$D1109,0),1*b_vote,0)+IF(MATCH(K$1,$E1106:$E1109,0)&gt;MATCH(L$1,$E1106:$E1109,0),1*c_vote,0)+IF(MATCH(K$1,$F1106:$F1109,0)&gt;MATCH(L$1,$F1106:$F1109,0),1*d_vote,0)</f>
        <v>0.25</v>
      </c>
      <c r="M1106" s="3">
        <f>IF(MATCH($M$1,$C1106:$C1109,0)&lt;(MATCH($N$1,$C1106:$C1109,0)),1*a_vote,0)+IF(MATCH($M$1,$D1106:$D1109,0)&lt;MATCH($N$1,$D1106:$D1109,0),1*b_vote,0)+IF(MATCH($M$1,$E1106:$E1109,0)&lt;MATCH($N$1,$E1106:$E1109,0),1*c_vote,0)+IF(MATCH($M$1,$F1106:$F1109,0)&lt;MATCH($N$1,$F1106:$F1109,0),1*d_vote,0)</f>
        <v>0.52</v>
      </c>
      <c r="N1106" s="3">
        <f>IF(MATCH(M$1,$C1106:$C1109,0)&gt;(MATCH(N$1,$C1106:$C1109,0)),1*a_vote,0)+IF(MATCH(M$1,$D1106:$D1109,0)&gt;MATCH(N$1,$D1106:$D1109,0),1*b_vote,0)+IF(MATCH(M$1,$E1106:$E1109,0)&gt;MATCH(N$1,$E1106:$E1109,0),1*c_vote,0)+IF(MATCH(M$1,$F1106:$F1109,0)&gt;MATCH(N$1,$F1106:$F1109,0),1*d_vote,0)</f>
        <v>0.48</v>
      </c>
      <c r="O1106" s="3">
        <f>IF(MATCH($O$1,$C1106:$C1109,0)&lt;(MATCH($P$1,$C1106:$C1109,0)),1*a_vote,0)+IF(MATCH($O$1,$D1106:$D1109,0)&lt;MATCH($P$1,$D1106:$D1109,0),1*b_vote,0)+IF(MATCH($O$1,$E1106:$E1109,0)&lt;MATCH($P$1,$E1106:$E1109,0),1*c_vote,0)+IF(MATCH($O$1,$F1106:$F1109,0)&lt;MATCH($P$1,$F1106:$F1109,0),1*d_vote,0)</f>
        <v>0.53</v>
      </c>
      <c r="P1106" s="3">
        <f>IF(MATCH(O$1,$C1106:$C1109,0)&gt;(MATCH(P$1,$C1106:$C1109,0)),1*a_vote,0)+IF(MATCH(O$1,$D1106:$D1109,0)&gt;MATCH(P$1,$D1106:$D1109,0),1*b_vote,0)+IF(MATCH(O$1,$E1106:$E1109,0)&gt;MATCH(P$1,$E1106:$E1109,0),1*c_vote,0)+IF(MATCH(O$1,$F1106:$F1109,0)&gt;MATCH(P$1,$F1106:$F1109,0),1*d_vote,0)</f>
        <v>0.47</v>
      </c>
      <c r="Q1106" s="3">
        <f>IF(MATCH($Q$1,$C1106:$C1109,0)&lt;(MATCH($R$1,$C1106:$C1109,0)),1*a_vote,0)+IF(MATCH($Q$1,$D1106:$D1109,0)&lt;MATCH($R$1,$D1106:$D1109,0),1*b_vote,0)+IF(MATCH($Q$1,$E1106:$E1109,0)&lt;MATCH($R$1,$E1106:$E1109,0),1*c_vote,0)+IF(MATCH($Q$1,$F1106:$F1109,0)&lt;MATCH($R$1,$F1106:$F1109,0),1*d_vote,0)</f>
        <v>0.53</v>
      </c>
      <c r="R1106" s="3">
        <f>IF(MATCH(Q$1,$C1106:$C1109,0)&gt;(MATCH(R$1,$C1106:$C1109,0)),1*a_vote,0)+IF(MATCH(Q$1,$D1106:$D1109,0)&gt;MATCH(R$1,$D1106:$D1109,0),1*b_vote,0)+IF(MATCH(Q$1,$E1106:$E1109,0)&gt;MATCH(R$1,$E1106:$E1109,0),1*c_vote,0)+IF(MATCH(Q$1,$F1106:$F1109,0)&gt;MATCH(R$1,$F1106:$F1109,0),1*d_vote,0)</f>
        <v>0.47</v>
      </c>
      <c r="S1106" s="3">
        <f>IF(MATCH($S$1,$C1106:$C1109,0)&lt;(MATCH($T$1,$C1106:$C1109,0)),1*a_vote,0)+IF(MATCH($S$1,$D1106:$D1109,0)&lt;MATCH($T$1,$D1106:$D1109,0),1*b_vote,0)+IF(MATCH($S$1,$E1106:$E1109,0)&lt;MATCH($T$1,$E1106:$E1109,0),1*c_vote,0)+IF(MATCH($S$1,$F1106:$F1109,0)&lt;MATCH($T$1,$F1106:$F1109,0),1*d_vote,0)</f>
        <v>0.52</v>
      </c>
      <c r="T1106" s="3">
        <f>IF(MATCH(S$1,$C1106:$C1109,0)&gt;(MATCH(T$1,$C1106:$C1109,0)),1*a_vote,0)+IF(MATCH(S$1,$D1106:$D1109,0)&gt;MATCH(T$1,$D1106:$D1109,0),1*b_vote,0)+IF(MATCH(S$1,$E1106:$E1109,0)&gt;MATCH(T$1,$E1106:$E1109,0),1*c_vote,0)+IF(MATCH(S$1,$F1106:$F1109,0)&gt;MATCH(T$1,$F1106:$F1109,0),1*d_vote,0)</f>
        <v>0.48</v>
      </c>
    </row>
    <row r="1107" spans="1:20" x14ac:dyDescent="0.25">
      <c r="A1107">
        <f t="shared" si="36"/>
        <v>1106</v>
      </c>
      <c r="B1107">
        <f t="shared" si="37"/>
        <v>277</v>
      </c>
      <c r="C1107" t="str">
        <f>INDEX('VBA code_permu_wo_repettn'!$T$3:$Y$6,COUNTIF('Profile-matrices_Condorcet'!$B$2:$B1107,'Profile-matrices_Condorcet'!$B1107),MATCH(INDEX('numeric possibilities'!D$3:D$1298,VLOOKUP($B1107,'numeric possibilities'!$C$3:$G$1298,1)),'VBA code_permu_wo_repettn'!$T$2:$Y$2))</f>
        <v>B</v>
      </c>
      <c r="D1107" t="str">
        <f>INDEX('VBA code_permu_wo_repettn'!$AA$3:$AF$6,COUNTIF('Profile-matrices_Condorcet'!$B$2:$B1107,'Profile-matrices_Condorcet'!$B1107),MATCH(INDEX('numeric possibilities'!E$3:E$1298,VLOOKUP($B1107,'numeric possibilities'!$C$3:$G$1298,1)),'VBA code_permu_wo_repettn'!$AA$2:$AF$2))</f>
        <v>D</v>
      </c>
      <c r="E1107" t="str">
        <f>INDEX('VBA code_permu_wo_repettn'!$AH$3:$AM$6,COUNTIF('Profile-matrices_Condorcet'!$B$2:$B1107,'Profile-matrices_Condorcet'!$B1107),MATCH(INDEX('numeric possibilities'!F$3:F$1298,VLOOKUP($B1107,'numeric possibilities'!$C$3:$G$1298,1)),'VBA code_permu_wo_repettn'!$AH$2:$AM$2))</f>
        <v>A</v>
      </c>
      <c r="F1107" t="str">
        <f>INDEX('VBA code_permu_wo_repettn'!$AO$3:$AT$6,COUNTIF('Profile-matrices_Condorcet'!$B$2:$B1107,'Profile-matrices_Condorcet'!$B1107),MATCH(INDEX('numeric possibilities'!G$3:G$1298,VLOOKUP($B1107,'numeric possibilities'!$C$3:$G$1298,1)),'VBA code_permu_wo_repettn'!$AO$2:$AT$2))</f>
        <v>A</v>
      </c>
      <c r="H1107" t="s">
        <v>15</v>
      </c>
      <c r="I1107" t="str">
        <f>IF(I1106&gt;J1106,$I$1,IF(I1106&lt;J1106,$J$1,0))</f>
        <v>A</v>
      </c>
      <c r="K1107" t="str">
        <f>IF(K1106&gt;L1106,$K$1,IF(K1106&lt;L1106,$L$1,0))</f>
        <v>A</v>
      </c>
      <c r="M1107" t="str">
        <f>IF(M1106&gt;N1106,$M$1,IF(M1106&lt;N1106,$N$1,0))</f>
        <v>A</v>
      </c>
      <c r="O1107" t="str">
        <f>IF(O1106&gt;P1106,$O$1,IF(O1106&lt;P1106,$P$1,0))</f>
        <v>B</v>
      </c>
      <c r="Q1107" t="str">
        <f>IF(Q1106&gt;R1106,$Q$1,IF(Q1106&lt;R1106,$R$1,0))</f>
        <v>B</v>
      </c>
      <c r="S1107" t="str">
        <f>IF(S1106&gt;T1106,$S$1,IF(S1106&lt;T1106,$T$1,0))</f>
        <v>C</v>
      </c>
    </row>
    <row r="1108" spans="1:20" x14ac:dyDescent="0.25">
      <c r="A1108">
        <f t="shared" si="36"/>
        <v>1107</v>
      </c>
      <c r="B1108">
        <f t="shared" si="37"/>
        <v>277</v>
      </c>
      <c r="C1108" t="str">
        <f>INDEX('VBA code_permu_wo_repettn'!$T$3:$Y$6,COUNTIF('Profile-matrices_Condorcet'!$B$2:$B1108,'Profile-matrices_Condorcet'!$B1108),MATCH(INDEX('numeric possibilities'!D$3:D$1298,VLOOKUP($B1108,'numeric possibilities'!$C$3:$G$1298,1)),'VBA code_permu_wo_repettn'!$T$2:$Y$2))</f>
        <v>C</v>
      </c>
      <c r="D1108" t="str">
        <f>INDEX('VBA code_permu_wo_repettn'!$AA$3:$AF$6,COUNTIF('Profile-matrices_Condorcet'!$B$2:$B1108,'Profile-matrices_Condorcet'!$B1108),MATCH(INDEX('numeric possibilities'!E$3:E$1298,VLOOKUP($B1108,'numeric possibilities'!$C$3:$G$1298,1)),'VBA code_permu_wo_repettn'!$AA$2:$AF$2))</f>
        <v>A</v>
      </c>
      <c r="E1108" t="str">
        <f>INDEX('VBA code_permu_wo_repettn'!$AH$3:$AM$6,COUNTIF('Profile-matrices_Condorcet'!$B$2:$B1108,'Profile-matrices_Condorcet'!$B1108),MATCH(INDEX('numeric possibilities'!F$3:F$1298,VLOOKUP($B1108,'numeric possibilities'!$C$3:$G$1298,1)),'VBA code_permu_wo_repettn'!$AH$2:$AM$2))</f>
        <v>D</v>
      </c>
      <c r="F1108" t="str">
        <f>INDEX('VBA code_permu_wo_repettn'!$AO$3:$AT$6,COUNTIF('Profile-matrices_Condorcet'!$B$2:$B1108,'Profile-matrices_Condorcet'!$B1108),MATCH(INDEX('numeric possibilities'!G$3:G$1298,VLOOKUP($B1108,'numeric possibilities'!$C$3:$G$1298,1)),'VBA code_permu_wo_repettn'!$AO$2:$AT$2))</f>
        <v>C</v>
      </c>
      <c r="I1108" t="s">
        <v>0</v>
      </c>
      <c r="J1108" t="s">
        <v>1</v>
      </c>
      <c r="K1108" t="s">
        <v>2</v>
      </c>
      <c r="L1108" t="s">
        <v>3</v>
      </c>
    </row>
    <row r="1109" spans="1:20" x14ac:dyDescent="0.25">
      <c r="A1109">
        <f t="shared" si="36"/>
        <v>1108</v>
      </c>
      <c r="B1109">
        <f t="shared" si="37"/>
        <v>277</v>
      </c>
      <c r="C1109" t="str">
        <f>INDEX('VBA code_permu_wo_repettn'!$T$3:$Y$6,COUNTIF('Profile-matrices_Condorcet'!$B$2:$B1109,'Profile-matrices_Condorcet'!$B1109),MATCH(INDEX('numeric possibilities'!D$3:D$1298,VLOOKUP($B1109,'numeric possibilities'!$C$3:$G$1298,1)),'VBA code_permu_wo_repettn'!$T$2:$Y$2))</f>
        <v>D</v>
      </c>
      <c r="D1109" t="str">
        <f>INDEX('VBA code_permu_wo_repettn'!$AA$3:$AF$6,COUNTIF('Profile-matrices_Condorcet'!$B$2:$B1109,'Profile-matrices_Condorcet'!$B1109),MATCH(INDEX('numeric possibilities'!E$3:E$1298,VLOOKUP($B1109,'numeric possibilities'!$C$3:$G$1298,1)),'VBA code_permu_wo_repettn'!$AA$2:$AF$2))</f>
        <v>C</v>
      </c>
      <c r="E1109" t="str">
        <f>INDEX('VBA code_permu_wo_repettn'!$AH$3:$AM$6,COUNTIF('Profile-matrices_Condorcet'!$B$2:$B1109,'Profile-matrices_Condorcet'!$B1109),MATCH(INDEX('numeric possibilities'!F$3:F$1298,VLOOKUP($B1109,'numeric possibilities'!$C$3:$G$1298,1)),'VBA code_permu_wo_repettn'!$AH$2:$AM$2))</f>
        <v>B</v>
      </c>
      <c r="F1109" t="str">
        <f>INDEX('VBA code_permu_wo_repettn'!$AO$3:$AT$6,COUNTIF('Profile-matrices_Condorcet'!$B$2:$B1109,'Profile-matrices_Condorcet'!$B1109),MATCH(INDEX('numeric possibilities'!G$3:G$1298,VLOOKUP($B1109,'numeric possibilities'!$C$3:$G$1298,1)),'VBA code_permu_wo_repettn'!$AO$2:$AT$2))</f>
        <v>B</v>
      </c>
      <c r="G1109" t="str">
        <f>IF(MAX(I1109:L1109)&gt;='numeric possibilities'!$B$4/2,INDEX('Profile-matrices_Condorcet'!I1108:L1108,1,MATCH(MAX('Profile-matrices_Condorcet'!I1109:L1109),'Profile-matrices_Condorcet'!I1109:L1109,0)),"NCW")</f>
        <v>A</v>
      </c>
      <c r="H1109" t="s">
        <v>13</v>
      </c>
      <c r="I1109" s="3">
        <f>COUNTIF($I1107:$S1107,I1108)</f>
        <v>3</v>
      </c>
      <c r="J1109" s="3">
        <f>COUNTIF($I1107:$S1107,J1108)</f>
        <v>2</v>
      </c>
      <c r="K1109" s="3">
        <f>COUNTIF($I1107:$S1107,K1108)</f>
        <v>1</v>
      </c>
      <c r="L1109" s="3">
        <f>COUNTIF($I1107:$S1107,L1108)</f>
        <v>0</v>
      </c>
    </row>
    <row r="1110" spans="1:20" x14ac:dyDescent="0.25">
      <c r="A1110">
        <f t="shared" si="36"/>
        <v>1109</v>
      </c>
      <c r="B1110">
        <f t="shared" si="37"/>
        <v>278</v>
      </c>
      <c r="C1110" t="str">
        <f>INDEX('VBA code_permu_wo_repettn'!$T$3:$Y$6,COUNTIF('Profile-matrices_Condorcet'!$B$2:$B1110,'Profile-matrices_Condorcet'!$B1110),MATCH(INDEX('numeric possibilities'!D$3:D$1298,VLOOKUP($B1110,'numeric possibilities'!$C$3:$G$1298,1)),'VBA code_permu_wo_repettn'!$T$2:$Y$2))</f>
        <v>A</v>
      </c>
      <c r="D1110" t="str">
        <f>INDEX('VBA code_permu_wo_repettn'!$AA$3:$AF$6,COUNTIF('Profile-matrices_Condorcet'!$B$2:$B1110,'Profile-matrices_Condorcet'!$B1110),MATCH(INDEX('numeric possibilities'!E$3:E$1298,VLOOKUP($B1110,'numeric possibilities'!$C$3:$G$1298,1)),'VBA code_permu_wo_repettn'!$AA$2:$AF$2))</f>
        <v>B</v>
      </c>
      <c r="E1110" t="str">
        <f>INDEX('VBA code_permu_wo_repettn'!$AH$3:$AM$6,COUNTIF('Profile-matrices_Condorcet'!$B$2:$B1110,'Profile-matrices_Condorcet'!$B1110),MATCH(INDEX('numeric possibilities'!F$3:F$1298,VLOOKUP($B1110,'numeric possibilities'!$C$3:$G$1298,1)),'VBA code_permu_wo_repettn'!$AH$2:$AM$2))</f>
        <v>C</v>
      </c>
      <c r="F1110" t="str">
        <f>INDEX('VBA code_permu_wo_repettn'!$AO$3:$AT$6,COUNTIF('Profile-matrices_Condorcet'!$B$2:$B1110,'Profile-matrices_Condorcet'!$B1110),MATCH(INDEX('numeric possibilities'!G$3:G$1298,VLOOKUP($B1110,'numeric possibilities'!$C$3:$G$1298,1)),'VBA code_permu_wo_repettn'!$AO$2:$AT$2))</f>
        <v>D</v>
      </c>
      <c r="H1110" t="s">
        <v>14</v>
      </c>
      <c r="I1110" s="3">
        <f>IF(MATCH(I$1,$C1110:$C1113,0)&lt;(MATCH(J$1,$C1110:$C1113,0)),1*a_vote,0)+IF(MATCH(I$1,$D1110:$D1113,0)&lt;MATCH(J$1,$D1110:$D1113,0),1*b_vote,0)+IF(MATCH(I$1,$E1110:$E1113,0)&lt;MATCH(J$1,$E1110:$E1113,0),1*c_vote,0)+IF(MATCH(I$1,$F1110:$F1113,0)&lt;MATCH(J$1,$F1110:$F1113,0),1*d_vote,0)</f>
        <v>0.74</v>
      </c>
      <c r="J1110" s="3">
        <f>IF(MATCH(I$1,$C1110:$C1113,0)&gt;(MATCH(J$1,$C1110:$C1113,0)),1*a_vote,0)+IF(MATCH(I$1,$D1110:$D1113,0)&gt;MATCH(J$1,$D1110:$D1113,0),1*b_vote,0)+IF(MATCH(I$1,$E1110:$E1113,0)&gt;MATCH(J$1,$E1110:$E1113,0),1*c_vote,0)+IF(MATCH(I$1,$F1110:$F1113,0)&gt;MATCH(J$1,$F1110:$F1113,0),1*d_vote,0)</f>
        <v>0.26</v>
      </c>
      <c r="K1110" s="3">
        <f>IF(MATCH($K$1,$C1110:$C1113,0)&lt;(MATCH($L$1,$C1110:$C1113,0)),1*a_vote,0)+IF(MATCH($K$1,$D1110:$D1113,0)&lt;MATCH($L$1,$D1110:$D1113,0),1*b_vote,0)+IF(MATCH($K$1,$E1110:$E1113,0)&lt;MATCH($L$1,$E1110:$E1113,0),1*c_vote,0)+IF(MATCH($K$1,$F1110:$F1113,0)&lt;MATCH($L$1,$F1110:$F1113,0),1*d_vote,0)</f>
        <v>0.75</v>
      </c>
      <c r="L1110" s="3">
        <f>IF(MATCH(K$1,$C1110:$C1113,0)&gt;(MATCH(L$1,$C1110:$C1113,0)),1*a_vote,0)+IF(MATCH(K$1,$D1110:$D1113,0)&gt;MATCH(L$1,$D1110:$D1113,0),1*b_vote,0)+IF(MATCH(K$1,$E1110:$E1113,0)&gt;MATCH(L$1,$E1110:$E1113,0),1*c_vote,0)+IF(MATCH(K$1,$F1110:$F1113,0)&gt;MATCH(L$1,$F1110:$F1113,0),1*d_vote,0)</f>
        <v>0.25</v>
      </c>
      <c r="M1110" s="3">
        <f>IF(MATCH($M$1,$C1110:$C1113,0)&lt;(MATCH($N$1,$C1110:$C1113,0)),1*a_vote,0)+IF(MATCH($M$1,$D1110:$D1113,0)&lt;MATCH($N$1,$D1110:$D1113,0),1*b_vote,0)+IF(MATCH($M$1,$E1110:$E1113,0)&lt;MATCH($N$1,$E1110:$E1113,0),1*c_vote,0)+IF(MATCH($M$1,$F1110:$F1113,0)&lt;MATCH($N$1,$F1110:$F1113,0),1*d_vote,0)</f>
        <v>0.52</v>
      </c>
      <c r="N1110" s="3">
        <f>IF(MATCH(M$1,$C1110:$C1113,0)&gt;(MATCH(N$1,$C1110:$C1113,0)),1*a_vote,0)+IF(MATCH(M$1,$D1110:$D1113,0)&gt;MATCH(N$1,$D1110:$D1113,0),1*b_vote,0)+IF(MATCH(M$1,$E1110:$E1113,0)&gt;MATCH(N$1,$E1110:$E1113,0),1*c_vote,0)+IF(MATCH(M$1,$F1110:$F1113,0)&gt;MATCH(N$1,$F1110:$F1113,0),1*d_vote,0)</f>
        <v>0.48</v>
      </c>
      <c r="O1110" s="3">
        <f>IF(MATCH($O$1,$C1110:$C1113,0)&lt;(MATCH($P$1,$C1110:$C1113,0)),1*a_vote,0)+IF(MATCH($O$1,$D1110:$D1113,0)&lt;MATCH($P$1,$D1110:$D1113,0),1*b_vote,0)+IF(MATCH($O$1,$E1110:$E1113,0)&lt;MATCH($P$1,$E1110:$E1113,0),1*c_vote,0)+IF(MATCH($O$1,$F1110:$F1113,0)&lt;MATCH($P$1,$F1110:$F1113,0),1*d_vote,0)</f>
        <v>0.53</v>
      </c>
      <c r="P1110" s="3">
        <f>IF(MATCH(O$1,$C1110:$C1113,0)&gt;(MATCH(P$1,$C1110:$C1113,0)),1*a_vote,0)+IF(MATCH(O$1,$D1110:$D1113,0)&gt;MATCH(P$1,$D1110:$D1113,0),1*b_vote,0)+IF(MATCH(O$1,$E1110:$E1113,0)&gt;MATCH(P$1,$E1110:$E1113,0),1*c_vote,0)+IF(MATCH(O$1,$F1110:$F1113,0)&gt;MATCH(P$1,$F1110:$F1113,0),1*d_vote,0)</f>
        <v>0.47</v>
      </c>
      <c r="Q1110" s="3">
        <f>IF(MATCH($Q$1,$C1110:$C1113,0)&lt;(MATCH($R$1,$C1110:$C1113,0)),1*a_vote,0)+IF(MATCH($Q$1,$D1110:$D1113,0)&lt;MATCH($R$1,$D1110:$D1113,0),1*b_vote,0)+IF(MATCH($Q$1,$E1110:$E1113,0)&lt;MATCH($R$1,$E1110:$E1113,0),1*c_vote,0)+IF(MATCH($Q$1,$F1110:$F1113,0)&lt;MATCH($R$1,$F1110:$F1113,0),1*d_vote,0)</f>
        <v>0.53</v>
      </c>
      <c r="R1110" s="3">
        <f>IF(MATCH(Q$1,$C1110:$C1113,0)&gt;(MATCH(R$1,$C1110:$C1113,0)),1*a_vote,0)+IF(MATCH(Q$1,$D1110:$D1113,0)&gt;MATCH(R$1,$D1110:$D1113,0),1*b_vote,0)+IF(MATCH(Q$1,$E1110:$E1113,0)&gt;MATCH(R$1,$E1110:$E1113,0),1*c_vote,0)+IF(MATCH(Q$1,$F1110:$F1113,0)&gt;MATCH(R$1,$F1110:$F1113,0),1*d_vote,0)</f>
        <v>0.47</v>
      </c>
      <c r="S1110" s="3">
        <f>IF(MATCH($S$1,$C1110:$C1113,0)&lt;(MATCH($T$1,$C1110:$C1113,0)),1*a_vote,0)+IF(MATCH($S$1,$D1110:$D1113,0)&lt;MATCH($T$1,$D1110:$D1113,0),1*b_vote,0)+IF(MATCH($S$1,$E1110:$E1113,0)&lt;MATCH($T$1,$E1110:$E1113,0),1*c_vote,0)+IF(MATCH($S$1,$F1110:$F1113,0)&lt;MATCH($T$1,$F1110:$F1113,0),1*d_vote,0)</f>
        <v>0.25</v>
      </c>
      <c r="T1110" s="3">
        <f>IF(MATCH(S$1,$C1110:$C1113,0)&gt;(MATCH(T$1,$C1110:$C1113,0)),1*a_vote,0)+IF(MATCH(S$1,$D1110:$D1113,0)&gt;MATCH(T$1,$D1110:$D1113,0),1*b_vote,0)+IF(MATCH(S$1,$E1110:$E1113,0)&gt;MATCH(T$1,$E1110:$E1113,0),1*c_vote,0)+IF(MATCH(S$1,$F1110:$F1113,0)&gt;MATCH(T$1,$F1110:$F1113,0),1*d_vote,0)</f>
        <v>0.75</v>
      </c>
    </row>
    <row r="1111" spans="1:20" x14ac:dyDescent="0.25">
      <c r="A1111">
        <f t="shared" si="36"/>
        <v>1110</v>
      </c>
      <c r="B1111">
        <f t="shared" si="37"/>
        <v>278</v>
      </c>
      <c r="C1111" t="str">
        <f>INDEX('VBA code_permu_wo_repettn'!$T$3:$Y$6,COUNTIF('Profile-matrices_Condorcet'!$B$2:$B1111,'Profile-matrices_Condorcet'!$B1111),MATCH(INDEX('numeric possibilities'!D$3:D$1298,VLOOKUP($B1111,'numeric possibilities'!$C$3:$G$1298,1)),'VBA code_permu_wo_repettn'!$T$2:$Y$2))</f>
        <v>B</v>
      </c>
      <c r="D1111" t="str">
        <f>INDEX('VBA code_permu_wo_repettn'!$AA$3:$AF$6,COUNTIF('Profile-matrices_Condorcet'!$B$2:$B1111,'Profile-matrices_Condorcet'!$B1111),MATCH(INDEX('numeric possibilities'!E$3:E$1298,VLOOKUP($B1111,'numeric possibilities'!$C$3:$G$1298,1)),'VBA code_permu_wo_repettn'!$AA$2:$AF$2))</f>
        <v>D</v>
      </c>
      <c r="E1111" t="str">
        <f>INDEX('VBA code_permu_wo_repettn'!$AH$3:$AM$6,COUNTIF('Profile-matrices_Condorcet'!$B$2:$B1111,'Profile-matrices_Condorcet'!$B1111),MATCH(INDEX('numeric possibilities'!F$3:F$1298,VLOOKUP($B1111,'numeric possibilities'!$C$3:$G$1298,1)),'VBA code_permu_wo_repettn'!$AH$2:$AM$2))</f>
        <v>A</v>
      </c>
      <c r="F1111" t="str">
        <f>INDEX('VBA code_permu_wo_repettn'!$AO$3:$AT$6,COUNTIF('Profile-matrices_Condorcet'!$B$2:$B1111,'Profile-matrices_Condorcet'!$B1111),MATCH(INDEX('numeric possibilities'!G$3:G$1298,VLOOKUP($B1111,'numeric possibilities'!$C$3:$G$1298,1)),'VBA code_permu_wo_repettn'!$AO$2:$AT$2))</f>
        <v>A</v>
      </c>
      <c r="H1111" t="s">
        <v>15</v>
      </c>
      <c r="I1111" t="str">
        <f>IF(I1110&gt;J1110,$I$1,IF(I1110&lt;J1110,$J$1,0))</f>
        <v>A</v>
      </c>
      <c r="K1111" t="str">
        <f>IF(K1110&gt;L1110,$K$1,IF(K1110&lt;L1110,$L$1,0))</f>
        <v>A</v>
      </c>
      <c r="M1111" t="str">
        <f>IF(M1110&gt;N1110,$M$1,IF(M1110&lt;N1110,$N$1,0))</f>
        <v>A</v>
      </c>
      <c r="O1111" t="str">
        <f>IF(O1110&gt;P1110,$O$1,IF(O1110&lt;P1110,$P$1,0))</f>
        <v>B</v>
      </c>
      <c r="Q1111" t="str">
        <f>IF(Q1110&gt;R1110,$Q$1,IF(Q1110&lt;R1110,$R$1,0))</f>
        <v>B</v>
      </c>
      <c r="S1111" t="str">
        <f>IF(S1110&gt;T1110,$S$1,IF(S1110&lt;T1110,$T$1,0))</f>
        <v>D</v>
      </c>
    </row>
    <row r="1112" spans="1:20" x14ac:dyDescent="0.25">
      <c r="A1112">
        <f t="shared" si="36"/>
        <v>1111</v>
      </c>
      <c r="B1112">
        <f t="shared" si="37"/>
        <v>278</v>
      </c>
      <c r="C1112" t="str">
        <f>INDEX('VBA code_permu_wo_repettn'!$T$3:$Y$6,COUNTIF('Profile-matrices_Condorcet'!$B$2:$B1112,'Profile-matrices_Condorcet'!$B1112),MATCH(INDEX('numeric possibilities'!D$3:D$1298,VLOOKUP($B1112,'numeric possibilities'!$C$3:$G$1298,1)),'VBA code_permu_wo_repettn'!$T$2:$Y$2))</f>
        <v>D</v>
      </c>
      <c r="D1112" t="str">
        <f>INDEX('VBA code_permu_wo_repettn'!$AA$3:$AF$6,COUNTIF('Profile-matrices_Condorcet'!$B$2:$B1112,'Profile-matrices_Condorcet'!$B1112),MATCH(INDEX('numeric possibilities'!E$3:E$1298,VLOOKUP($B1112,'numeric possibilities'!$C$3:$G$1298,1)),'VBA code_permu_wo_repettn'!$AA$2:$AF$2))</f>
        <v>A</v>
      </c>
      <c r="E1112" t="str">
        <f>INDEX('VBA code_permu_wo_repettn'!$AH$3:$AM$6,COUNTIF('Profile-matrices_Condorcet'!$B$2:$B1112,'Profile-matrices_Condorcet'!$B1112),MATCH(INDEX('numeric possibilities'!F$3:F$1298,VLOOKUP($B1112,'numeric possibilities'!$C$3:$G$1298,1)),'VBA code_permu_wo_repettn'!$AH$2:$AM$2))</f>
        <v>D</v>
      </c>
      <c r="F1112" t="str">
        <f>INDEX('VBA code_permu_wo_repettn'!$AO$3:$AT$6,COUNTIF('Profile-matrices_Condorcet'!$B$2:$B1112,'Profile-matrices_Condorcet'!$B1112),MATCH(INDEX('numeric possibilities'!G$3:G$1298,VLOOKUP($B1112,'numeric possibilities'!$C$3:$G$1298,1)),'VBA code_permu_wo_repettn'!$AO$2:$AT$2))</f>
        <v>C</v>
      </c>
      <c r="I1112" t="s">
        <v>0</v>
      </c>
      <c r="J1112" t="s">
        <v>1</v>
      </c>
      <c r="K1112" t="s">
        <v>2</v>
      </c>
      <c r="L1112" t="s">
        <v>3</v>
      </c>
    </row>
    <row r="1113" spans="1:20" x14ac:dyDescent="0.25">
      <c r="A1113">
        <f t="shared" si="36"/>
        <v>1112</v>
      </c>
      <c r="B1113">
        <f t="shared" si="37"/>
        <v>278</v>
      </c>
      <c r="C1113" t="str">
        <f>INDEX('VBA code_permu_wo_repettn'!$T$3:$Y$6,COUNTIF('Profile-matrices_Condorcet'!$B$2:$B1113,'Profile-matrices_Condorcet'!$B1113),MATCH(INDEX('numeric possibilities'!D$3:D$1298,VLOOKUP($B1113,'numeric possibilities'!$C$3:$G$1298,1)),'VBA code_permu_wo_repettn'!$T$2:$Y$2))</f>
        <v>C</v>
      </c>
      <c r="D1113" t="str">
        <f>INDEX('VBA code_permu_wo_repettn'!$AA$3:$AF$6,COUNTIF('Profile-matrices_Condorcet'!$B$2:$B1113,'Profile-matrices_Condorcet'!$B1113),MATCH(INDEX('numeric possibilities'!E$3:E$1298,VLOOKUP($B1113,'numeric possibilities'!$C$3:$G$1298,1)),'VBA code_permu_wo_repettn'!$AA$2:$AF$2))</f>
        <v>C</v>
      </c>
      <c r="E1113" t="str">
        <f>INDEX('VBA code_permu_wo_repettn'!$AH$3:$AM$6,COUNTIF('Profile-matrices_Condorcet'!$B$2:$B1113,'Profile-matrices_Condorcet'!$B1113),MATCH(INDEX('numeric possibilities'!F$3:F$1298,VLOOKUP($B1113,'numeric possibilities'!$C$3:$G$1298,1)),'VBA code_permu_wo_repettn'!$AH$2:$AM$2))</f>
        <v>B</v>
      </c>
      <c r="F1113" t="str">
        <f>INDEX('VBA code_permu_wo_repettn'!$AO$3:$AT$6,COUNTIF('Profile-matrices_Condorcet'!$B$2:$B1113,'Profile-matrices_Condorcet'!$B1113),MATCH(INDEX('numeric possibilities'!G$3:G$1298,VLOOKUP($B1113,'numeric possibilities'!$C$3:$G$1298,1)),'VBA code_permu_wo_repettn'!$AO$2:$AT$2))</f>
        <v>B</v>
      </c>
      <c r="G1113" t="str">
        <f>IF(MAX(I1113:L1113)&gt;='numeric possibilities'!$B$4/2,INDEX('Profile-matrices_Condorcet'!I1112:L1112,1,MATCH(MAX('Profile-matrices_Condorcet'!I1113:L1113),'Profile-matrices_Condorcet'!I1113:L1113,0)),"NCW")</f>
        <v>A</v>
      </c>
      <c r="H1113" t="s">
        <v>13</v>
      </c>
      <c r="I1113" s="3">
        <f>COUNTIF($I1111:$S1111,I1112)</f>
        <v>3</v>
      </c>
      <c r="J1113" s="3">
        <f>COUNTIF($I1111:$S1111,J1112)</f>
        <v>2</v>
      </c>
      <c r="K1113" s="3">
        <f>COUNTIF($I1111:$S1111,K1112)</f>
        <v>0</v>
      </c>
      <c r="L1113" s="3">
        <f>COUNTIF($I1111:$S1111,L1112)</f>
        <v>1</v>
      </c>
    </row>
    <row r="1114" spans="1:20" x14ac:dyDescent="0.25">
      <c r="A1114">
        <f t="shared" si="36"/>
        <v>1113</v>
      </c>
      <c r="B1114">
        <f t="shared" si="37"/>
        <v>279</v>
      </c>
      <c r="C1114" t="str">
        <f>INDEX('VBA code_permu_wo_repettn'!$T$3:$Y$6,COUNTIF('Profile-matrices_Condorcet'!$B$2:$B1114,'Profile-matrices_Condorcet'!$B1114),MATCH(INDEX('numeric possibilities'!D$3:D$1298,VLOOKUP($B1114,'numeric possibilities'!$C$3:$G$1298,1)),'VBA code_permu_wo_repettn'!$T$2:$Y$2))</f>
        <v>A</v>
      </c>
      <c r="D1114" t="str">
        <f>INDEX('VBA code_permu_wo_repettn'!$AA$3:$AF$6,COUNTIF('Profile-matrices_Condorcet'!$B$2:$B1114,'Profile-matrices_Condorcet'!$B1114),MATCH(INDEX('numeric possibilities'!E$3:E$1298,VLOOKUP($B1114,'numeric possibilities'!$C$3:$G$1298,1)),'VBA code_permu_wo_repettn'!$AA$2:$AF$2))</f>
        <v>B</v>
      </c>
      <c r="E1114" t="str">
        <f>INDEX('VBA code_permu_wo_repettn'!$AH$3:$AM$6,COUNTIF('Profile-matrices_Condorcet'!$B$2:$B1114,'Profile-matrices_Condorcet'!$B1114),MATCH(INDEX('numeric possibilities'!F$3:F$1298,VLOOKUP($B1114,'numeric possibilities'!$C$3:$G$1298,1)),'VBA code_permu_wo_repettn'!$AH$2:$AM$2))</f>
        <v>C</v>
      </c>
      <c r="F1114" t="str">
        <f>INDEX('VBA code_permu_wo_repettn'!$AO$3:$AT$6,COUNTIF('Profile-matrices_Condorcet'!$B$2:$B1114,'Profile-matrices_Condorcet'!$B1114),MATCH(INDEX('numeric possibilities'!G$3:G$1298,VLOOKUP($B1114,'numeric possibilities'!$C$3:$G$1298,1)),'VBA code_permu_wo_repettn'!$AO$2:$AT$2))</f>
        <v>D</v>
      </c>
      <c r="H1114" t="s">
        <v>14</v>
      </c>
      <c r="I1114" s="3">
        <f>IF(MATCH(I$1,$C1114:$C1117,0)&lt;(MATCH(J$1,$C1114:$C1117,0)),1*a_vote,0)+IF(MATCH(I$1,$D1114:$D1117,0)&lt;MATCH(J$1,$D1114:$D1117,0),1*b_vote,0)+IF(MATCH(I$1,$E1114:$E1117,0)&lt;MATCH(J$1,$E1114:$E1117,0),1*c_vote,0)+IF(MATCH(I$1,$F1114:$F1117,0)&lt;MATCH(J$1,$F1114:$F1117,0),1*d_vote,0)</f>
        <v>0.74</v>
      </c>
      <c r="J1114" s="3">
        <f>IF(MATCH(I$1,$C1114:$C1117,0)&gt;(MATCH(J$1,$C1114:$C1117,0)),1*a_vote,0)+IF(MATCH(I$1,$D1114:$D1117,0)&gt;MATCH(J$1,$D1114:$D1117,0),1*b_vote,0)+IF(MATCH(I$1,$E1114:$E1117,0)&gt;MATCH(J$1,$E1114:$E1117,0),1*c_vote,0)+IF(MATCH(I$1,$F1114:$F1117,0)&gt;MATCH(J$1,$F1114:$F1117,0),1*d_vote,0)</f>
        <v>0.26</v>
      </c>
      <c r="K1114" s="3">
        <f>IF(MATCH($K$1,$C1114:$C1117,0)&lt;(MATCH($L$1,$C1114:$C1117,0)),1*a_vote,0)+IF(MATCH($K$1,$D1114:$D1117,0)&lt;MATCH($L$1,$D1114:$D1117,0),1*b_vote,0)+IF(MATCH($K$1,$E1114:$E1117,0)&lt;MATCH($L$1,$E1114:$E1117,0),1*c_vote,0)+IF(MATCH($K$1,$F1114:$F1117,0)&lt;MATCH($L$1,$F1114:$F1117,0),1*d_vote,0)</f>
        <v>0.75</v>
      </c>
      <c r="L1114" s="3">
        <f>IF(MATCH(K$1,$C1114:$C1117,0)&gt;(MATCH(L$1,$C1114:$C1117,0)),1*a_vote,0)+IF(MATCH(K$1,$D1114:$D1117,0)&gt;MATCH(L$1,$D1114:$D1117,0),1*b_vote,0)+IF(MATCH(K$1,$E1114:$E1117,0)&gt;MATCH(L$1,$E1114:$E1117,0),1*c_vote,0)+IF(MATCH(K$1,$F1114:$F1117,0)&gt;MATCH(L$1,$F1114:$F1117,0),1*d_vote,0)</f>
        <v>0.25</v>
      </c>
      <c r="M1114" s="3">
        <f>IF(MATCH($M$1,$C1114:$C1117,0)&lt;(MATCH($N$1,$C1114:$C1117,0)),1*a_vote,0)+IF(MATCH($M$1,$D1114:$D1117,0)&lt;MATCH($N$1,$D1114:$D1117,0),1*b_vote,0)+IF(MATCH($M$1,$E1114:$E1117,0)&lt;MATCH($N$1,$E1114:$E1117,0),1*c_vote,0)+IF(MATCH($M$1,$F1114:$F1117,0)&lt;MATCH($N$1,$F1114:$F1117,0),1*d_vote,0)</f>
        <v>0.52</v>
      </c>
      <c r="N1114" s="3">
        <f>IF(MATCH(M$1,$C1114:$C1117,0)&gt;(MATCH(N$1,$C1114:$C1117,0)),1*a_vote,0)+IF(MATCH(M$1,$D1114:$D1117,0)&gt;MATCH(N$1,$D1114:$D1117,0),1*b_vote,0)+IF(MATCH(M$1,$E1114:$E1117,0)&gt;MATCH(N$1,$E1114:$E1117,0),1*c_vote,0)+IF(MATCH(M$1,$F1114:$F1117,0)&gt;MATCH(N$1,$F1114:$F1117,0),1*d_vote,0)</f>
        <v>0.48</v>
      </c>
      <c r="O1114" s="3">
        <f>IF(MATCH($O$1,$C1114:$C1117,0)&lt;(MATCH($P$1,$C1114:$C1117,0)),1*a_vote,0)+IF(MATCH($O$1,$D1114:$D1117,0)&lt;MATCH($P$1,$D1114:$D1117,0),1*b_vote,0)+IF(MATCH($O$1,$E1114:$E1117,0)&lt;MATCH($P$1,$E1114:$E1117,0),1*c_vote,0)+IF(MATCH($O$1,$F1114:$F1117,0)&lt;MATCH($P$1,$F1114:$F1117,0),1*d_vote,0)</f>
        <v>0.26</v>
      </c>
      <c r="P1114" s="3">
        <f>IF(MATCH(O$1,$C1114:$C1117,0)&gt;(MATCH(P$1,$C1114:$C1117,0)),1*a_vote,0)+IF(MATCH(O$1,$D1114:$D1117,0)&gt;MATCH(P$1,$D1114:$D1117,0),1*b_vote,0)+IF(MATCH(O$1,$E1114:$E1117,0)&gt;MATCH(P$1,$E1114:$E1117,0),1*c_vote,0)+IF(MATCH(O$1,$F1114:$F1117,0)&gt;MATCH(P$1,$F1114:$F1117,0),1*d_vote,0)</f>
        <v>0.74</v>
      </c>
      <c r="Q1114" s="3">
        <f>IF(MATCH($Q$1,$C1114:$C1117,0)&lt;(MATCH($R$1,$C1114:$C1117,0)),1*a_vote,0)+IF(MATCH($Q$1,$D1114:$D1117,0)&lt;MATCH($R$1,$D1114:$D1117,0),1*b_vote,0)+IF(MATCH($Q$1,$E1114:$E1117,0)&lt;MATCH($R$1,$E1114:$E1117,0),1*c_vote,0)+IF(MATCH($Q$1,$F1114:$F1117,0)&lt;MATCH($R$1,$F1114:$F1117,0),1*d_vote,0)</f>
        <v>0.53</v>
      </c>
      <c r="R1114" s="3">
        <f>IF(MATCH(Q$1,$C1114:$C1117,0)&gt;(MATCH(R$1,$C1114:$C1117,0)),1*a_vote,0)+IF(MATCH(Q$1,$D1114:$D1117,0)&gt;MATCH(R$1,$D1114:$D1117,0),1*b_vote,0)+IF(MATCH(Q$1,$E1114:$E1117,0)&gt;MATCH(R$1,$E1114:$E1117,0),1*c_vote,0)+IF(MATCH(Q$1,$F1114:$F1117,0)&gt;MATCH(R$1,$F1114:$F1117,0),1*d_vote,0)</f>
        <v>0.47</v>
      </c>
      <c r="S1114" s="3">
        <f>IF(MATCH($S$1,$C1114:$C1117,0)&lt;(MATCH($T$1,$C1114:$C1117,0)),1*a_vote,0)+IF(MATCH($S$1,$D1114:$D1117,0)&lt;MATCH($T$1,$D1114:$D1117,0),1*b_vote,0)+IF(MATCH($S$1,$E1114:$E1117,0)&lt;MATCH($T$1,$E1114:$E1117,0),1*c_vote,0)+IF(MATCH($S$1,$F1114:$F1117,0)&lt;MATCH($T$1,$F1114:$F1117,0),1*d_vote,0)</f>
        <v>0.52</v>
      </c>
      <c r="T1114" s="3">
        <f>IF(MATCH(S$1,$C1114:$C1117,0)&gt;(MATCH(T$1,$C1114:$C1117,0)),1*a_vote,0)+IF(MATCH(S$1,$D1114:$D1117,0)&gt;MATCH(T$1,$D1114:$D1117,0),1*b_vote,0)+IF(MATCH(S$1,$E1114:$E1117,0)&gt;MATCH(T$1,$E1114:$E1117,0),1*c_vote,0)+IF(MATCH(S$1,$F1114:$F1117,0)&gt;MATCH(T$1,$F1114:$F1117,0),1*d_vote,0)</f>
        <v>0.48</v>
      </c>
    </row>
    <row r="1115" spans="1:20" x14ac:dyDescent="0.25">
      <c r="A1115">
        <f t="shared" si="36"/>
        <v>1114</v>
      </c>
      <c r="B1115">
        <f t="shared" si="37"/>
        <v>279</v>
      </c>
      <c r="C1115" t="str">
        <f>INDEX('VBA code_permu_wo_repettn'!$T$3:$Y$6,COUNTIF('Profile-matrices_Condorcet'!$B$2:$B1115,'Profile-matrices_Condorcet'!$B1115),MATCH(INDEX('numeric possibilities'!D$3:D$1298,VLOOKUP($B1115,'numeric possibilities'!$C$3:$G$1298,1)),'VBA code_permu_wo_repettn'!$T$2:$Y$2))</f>
        <v>C</v>
      </c>
      <c r="D1115" t="str">
        <f>INDEX('VBA code_permu_wo_repettn'!$AA$3:$AF$6,COUNTIF('Profile-matrices_Condorcet'!$B$2:$B1115,'Profile-matrices_Condorcet'!$B1115),MATCH(INDEX('numeric possibilities'!E$3:E$1298,VLOOKUP($B1115,'numeric possibilities'!$C$3:$G$1298,1)),'VBA code_permu_wo_repettn'!$AA$2:$AF$2))</f>
        <v>D</v>
      </c>
      <c r="E1115" t="str">
        <f>INDEX('VBA code_permu_wo_repettn'!$AH$3:$AM$6,COUNTIF('Profile-matrices_Condorcet'!$B$2:$B1115,'Profile-matrices_Condorcet'!$B1115),MATCH(INDEX('numeric possibilities'!F$3:F$1298,VLOOKUP($B1115,'numeric possibilities'!$C$3:$G$1298,1)),'VBA code_permu_wo_repettn'!$AH$2:$AM$2))</f>
        <v>A</v>
      </c>
      <c r="F1115" t="str">
        <f>INDEX('VBA code_permu_wo_repettn'!$AO$3:$AT$6,COUNTIF('Profile-matrices_Condorcet'!$B$2:$B1115,'Profile-matrices_Condorcet'!$B1115),MATCH(INDEX('numeric possibilities'!G$3:G$1298,VLOOKUP($B1115,'numeric possibilities'!$C$3:$G$1298,1)),'VBA code_permu_wo_repettn'!$AO$2:$AT$2))</f>
        <v>A</v>
      </c>
      <c r="H1115" t="s">
        <v>15</v>
      </c>
      <c r="I1115" t="str">
        <f>IF(I1114&gt;J1114,$I$1,IF(I1114&lt;J1114,$J$1,0))</f>
        <v>A</v>
      </c>
      <c r="K1115" t="str">
        <f>IF(K1114&gt;L1114,$K$1,IF(K1114&lt;L1114,$L$1,0))</f>
        <v>A</v>
      </c>
      <c r="M1115" t="str">
        <f>IF(M1114&gt;N1114,$M$1,IF(M1114&lt;N1114,$N$1,0))</f>
        <v>A</v>
      </c>
      <c r="O1115" t="str">
        <f>IF(O1114&gt;P1114,$O$1,IF(O1114&lt;P1114,$P$1,0))</f>
        <v>C</v>
      </c>
      <c r="Q1115" t="str">
        <f>IF(Q1114&gt;R1114,$Q$1,IF(Q1114&lt;R1114,$R$1,0))</f>
        <v>B</v>
      </c>
      <c r="S1115" t="str">
        <f>IF(S1114&gt;T1114,$S$1,IF(S1114&lt;T1114,$T$1,0))</f>
        <v>C</v>
      </c>
    </row>
    <row r="1116" spans="1:20" x14ac:dyDescent="0.25">
      <c r="A1116">
        <f t="shared" si="36"/>
        <v>1115</v>
      </c>
      <c r="B1116">
        <f t="shared" si="37"/>
        <v>279</v>
      </c>
      <c r="C1116" t="str">
        <f>INDEX('VBA code_permu_wo_repettn'!$T$3:$Y$6,COUNTIF('Profile-matrices_Condorcet'!$B$2:$B1116,'Profile-matrices_Condorcet'!$B1116),MATCH(INDEX('numeric possibilities'!D$3:D$1298,VLOOKUP($B1116,'numeric possibilities'!$C$3:$G$1298,1)),'VBA code_permu_wo_repettn'!$T$2:$Y$2))</f>
        <v>B</v>
      </c>
      <c r="D1116" t="str">
        <f>INDEX('VBA code_permu_wo_repettn'!$AA$3:$AF$6,COUNTIF('Profile-matrices_Condorcet'!$B$2:$B1116,'Profile-matrices_Condorcet'!$B1116),MATCH(INDEX('numeric possibilities'!E$3:E$1298,VLOOKUP($B1116,'numeric possibilities'!$C$3:$G$1298,1)),'VBA code_permu_wo_repettn'!$AA$2:$AF$2))</f>
        <v>A</v>
      </c>
      <c r="E1116" t="str">
        <f>INDEX('VBA code_permu_wo_repettn'!$AH$3:$AM$6,COUNTIF('Profile-matrices_Condorcet'!$B$2:$B1116,'Profile-matrices_Condorcet'!$B1116),MATCH(INDEX('numeric possibilities'!F$3:F$1298,VLOOKUP($B1116,'numeric possibilities'!$C$3:$G$1298,1)),'VBA code_permu_wo_repettn'!$AH$2:$AM$2))</f>
        <v>D</v>
      </c>
      <c r="F1116" t="str">
        <f>INDEX('VBA code_permu_wo_repettn'!$AO$3:$AT$6,COUNTIF('Profile-matrices_Condorcet'!$B$2:$B1116,'Profile-matrices_Condorcet'!$B1116),MATCH(INDEX('numeric possibilities'!G$3:G$1298,VLOOKUP($B1116,'numeric possibilities'!$C$3:$G$1298,1)),'VBA code_permu_wo_repettn'!$AO$2:$AT$2))</f>
        <v>C</v>
      </c>
      <c r="I1116" t="s">
        <v>0</v>
      </c>
      <c r="J1116" t="s">
        <v>1</v>
      </c>
      <c r="K1116" t="s">
        <v>2</v>
      </c>
      <c r="L1116" t="s">
        <v>3</v>
      </c>
    </row>
    <row r="1117" spans="1:20" x14ac:dyDescent="0.25">
      <c r="A1117">
        <f t="shared" si="36"/>
        <v>1116</v>
      </c>
      <c r="B1117">
        <f t="shared" si="37"/>
        <v>279</v>
      </c>
      <c r="C1117" t="str">
        <f>INDEX('VBA code_permu_wo_repettn'!$T$3:$Y$6,COUNTIF('Profile-matrices_Condorcet'!$B$2:$B1117,'Profile-matrices_Condorcet'!$B1117),MATCH(INDEX('numeric possibilities'!D$3:D$1298,VLOOKUP($B1117,'numeric possibilities'!$C$3:$G$1298,1)),'VBA code_permu_wo_repettn'!$T$2:$Y$2))</f>
        <v>D</v>
      </c>
      <c r="D1117" t="str">
        <f>INDEX('VBA code_permu_wo_repettn'!$AA$3:$AF$6,COUNTIF('Profile-matrices_Condorcet'!$B$2:$B1117,'Profile-matrices_Condorcet'!$B1117),MATCH(INDEX('numeric possibilities'!E$3:E$1298,VLOOKUP($B1117,'numeric possibilities'!$C$3:$G$1298,1)),'VBA code_permu_wo_repettn'!$AA$2:$AF$2))</f>
        <v>C</v>
      </c>
      <c r="E1117" t="str">
        <f>INDEX('VBA code_permu_wo_repettn'!$AH$3:$AM$6,COUNTIF('Profile-matrices_Condorcet'!$B$2:$B1117,'Profile-matrices_Condorcet'!$B1117),MATCH(INDEX('numeric possibilities'!F$3:F$1298,VLOOKUP($B1117,'numeric possibilities'!$C$3:$G$1298,1)),'VBA code_permu_wo_repettn'!$AH$2:$AM$2))</f>
        <v>B</v>
      </c>
      <c r="F1117" t="str">
        <f>INDEX('VBA code_permu_wo_repettn'!$AO$3:$AT$6,COUNTIF('Profile-matrices_Condorcet'!$B$2:$B1117,'Profile-matrices_Condorcet'!$B1117),MATCH(INDEX('numeric possibilities'!G$3:G$1298,VLOOKUP($B1117,'numeric possibilities'!$C$3:$G$1298,1)),'VBA code_permu_wo_repettn'!$AO$2:$AT$2))</f>
        <v>B</v>
      </c>
      <c r="G1117" t="str">
        <f>IF(MAX(I1117:L1117)&gt;='numeric possibilities'!$B$4/2,INDEX('Profile-matrices_Condorcet'!I1116:L1116,1,MATCH(MAX('Profile-matrices_Condorcet'!I1117:L1117),'Profile-matrices_Condorcet'!I1117:L1117,0)),"NCW")</f>
        <v>A</v>
      </c>
      <c r="H1117" t="s">
        <v>13</v>
      </c>
      <c r="I1117" s="3">
        <f>COUNTIF($I1115:$S1115,I1116)</f>
        <v>3</v>
      </c>
      <c r="J1117" s="3">
        <f>COUNTIF($I1115:$S1115,J1116)</f>
        <v>1</v>
      </c>
      <c r="K1117" s="3">
        <f>COUNTIF($I1115:$S1115,K1116)</f>
        <v>2</v>
      </c>
      <c r="L1117" s="3">
        <f>COUNTIF($I1115:$S1115,L1116)</f>
        <v>0</v>
      </c>
    </row>
    <row r="1118" spans="1:20" x14ac:dyDescent="0.25">
      <c r="A1118">
        <f t="shared" si="36"/>
        <v>1117</v>
      </c>
      <c r="B1118">
        <f t="shared" si="37"/>
        <v>280</v>
      </c>
      <c r="C1118" t="str">
        <f>INDEX('VBA code_permu_wo_repettn'!$T$3:$Y$6,COUNTIF('Profile-matrices_Condorcet'!$B$2:$B1118,'Profile-matrices_Condorcet'!$B1118),MATCH(INDEX('numeric possibilities'!D$3:D$1298,VLOOKUP($B1118,'numeric possibilities'!$C$3:$G$1298,1)),'VBA code_permu_wo_repettn'!$T$2:$Y$2))</f>
        <v>A</v>
      </c>
      <c r="D1118" t="str">
        <f>INDEX('VBA code_permu_wo_repettn'!$AA$3:$AF$6,COUNTIF('Profile-matrices_Condorcet'!$B$2:$B1118,'Profile-matrices_Condorcet'!$B1118),MATCH(INDEX('numeric possibilities'!E$3:E$1298,VLOOKUP($B1118,'numeric possibilities'!$C$3:$G$1298,1)),'VBA code_permu_wo_repettn'!$AA$2:$AF$2))</f>
        <v>B</v>
      </c>
      <c r="E1118" t="str">
        <f>INDEX('VBA code_permu_wo_repettn'!$AH$3:$AM$6,COUNTIF('Profile-matrices_Condorcet'!$B$2:$B1118,'Profile-matrices_Condorcet'!$B1118),MATCH(INDEX('numeric possibilities'!F$3:F$1298,VLOOKUP($B1118,'numeric possibilities'!$C$3:$G$1298,1)),'VBA code_permu_wo_repettn'!$AH$2:$AM$2))</f>
        <v>C</v>
      </c>
      <c r="F1118" t="str">
        <f>INDEX('VBA code_permu_wo_repettn'!$AO$3:$AT$6,COUNTIF('Profile-matrices_Condorcet'!$B$2:$B1118,'Profile-matrices_Condorcet'!$B1118),MATCH(INDEX('numeric possibilities'!G$3:G$1298,VLOOKUP($B1118,'numeric possibilities'!$C$3:$G$1298,1)),'VBA code_permu_wo_repettn'!$AO$2:$AT$2))</f>
        <v>D</v>
      </c>
      <c r="H1118" t="s">
        <v>14</v>
      </c>
      <c r="I1118" s="3">
        <f>IF(MATCH(I$1,$C1118:$C1121,0)&lt;(MATCH(J$1,$C1118:$C1121,0)),1*a_vote,0)+IF(MATCH(I$1,$D1118:$D1121,0)&lt;MATCH(J$1,$D1118:$D1121,0),1*b_vote,0)+IF(MATCH(I$1,$E1118:$E1121,0)&lt;MATCH(J$1,$E1118:$E1121,0),1*c_vote,0)+IF(MATCH(I$1,$F1118:$F1121,0)&lt;MATCH(J$1,$F1118:$F1121,0),1*d_vote,0)</f>
        <v>0.74</v>
      </c>
      <c r="J1118" s="3">
        <f>IF(MATCH(I$1,$C1118:$C1121,0)&gt;(MATCH(J$1,$C1118:$C1121,0)),1*a_vote,0)+IF(MATCH(I$1,$D1118:$D1121,0)&gt;MATCH(J$1,$D1118:$D1121,0),1*b_vote,0)+IF(MATCH(I$1,$E1118:$E1121,0)&gt;MATCH(J$1,$E1118:$E1121,0),1*c_vote,0)+IF(MATCH(I$1,$F1118:$F1121,0)&gt;MATCH(J$1,$F1118:$F1121,0),1*d_vote,0)</f>
        <v>0.26</v>
      </c>
      <c r="K1118" s="3">
        <f>IF(MATCH($K$1,$C1118:$C1121,0)&lt;(MATCH($L$1,$C1118:$C1121,0)),1*a_vote,0)+IF(MATCH($K$1,$D1118:$D1121,0)&lt;MATCH($L$1,$D1118:$D1121,0),1*b_vote,0)+IF(MATCH($K$1,$E1118:$E1121,0)&lt;MATCH($L$1,$E1118:$E1121,0),1*c_vote,0)+IF(MATCH($K$1,$F1118:$F1121,0)&lt;MATCH($L$1,$F1118:$F1121,0),1*d_vote,0)</f>
        <v>0.75</v>
      </c>
      <c r="L1118" s="3">
        <f>IF(MATCH(K$1,$C1118:$C1121,0)&gt;(MATCH(L$1,$C1118:$C1121,0)),1*a_vote,0)+IF(MATCH(K$1,$D1118:$D1121,0)&gt;MATCH(L$1,$D1118:$D1121,0),1*b_vote,0)+IF(MATCH(K$1,$E1118:$E1121,0)&gt;MATCH(L$1,$E1118:$E1121,0),1*c_vote,0)+IF(MATCH(K$1,$F1118:$F1121,0)&gt;MATCH(L$1,$F1118:$F1121,0),1*d_vote,0)</f>
        <v>0.25</v>
      </c>
      <c r="M1118" s="3">
        <f>IF(MATCH($M$1,$C1118:$C1121,0)&lt;(MATCH($N$1,$C1118:$C1121,0)),1*a_vote,0)+IF(MATCH($M$1,$D1118:$D1121,0)&lt;MATCH($N$1,$D1118:$D1121,0),1*b_vote,0)+IF(MATCH($M$1,$E1118:$E1121,0)&lt;MATCH($N$1,$E1118:$E1121,0),1*c_vote,0)+IF(MATCH($M$1,$F1118:$F1121,0)&lt;MATCH($N$1,$F1118:$F1121,0),1*d_vote,0)</f>
        <v>0.52</v>
      </c>
      <c r="N1118" s="3">
        <f>IF(MATCH(M$1,$C1118:$C1121,0)&gt;(MATCH(N$1,$C1118:$C1121,0)),1*a_vote,0)+IF(MATCH(M$1,$D1118:$D1121,0)&gt;MATCH(N$1,$D1118:$D1121,0),1*b_vote,0)+IF(MATCH(M$1,$E1118:$E1121,0)&gt;MATCH(N$1,$E1118:$E1121,0),1*c_vote,0)+IF(MATCH(M$1,$F1118:$F1121,0)&gt;MATCH(N$1,$F1118:$F1121,0),1*d_vote,0)</f>
        <v>0.48</v>
      </c>
      <c r="O1118" s="3">
        <f>IF(MATCH($O$1,$C1118:$C1121,0)&lt;(MATCH($P$1,$C1118:$C1121,0)),1*a_vote,0)+IF(MATCH($O$1,$D1118:$D1121,0)&lt;MATCH($P$1,$D1118:$D1121,0),1*b_vote,0)+IF(MATCH($O$1,$E1118:$E1121,0)&lt;MATCH($P$1,$E1118:$E1121,0),1*c_vote,0)+IF(MATCH($O$1,$F1118:$F1121,0)&lt;MATCH($P$1,$F1118:$F1121,0),1*d_vote,0)</f>
        <v>0.26</v>
      </c>
      <c r="P1118" s="3">
        <f>IF(MATCH(O$1,$C1118:$C1121,0)&gt;(MATCH(P$1,$C1118:$C1121,0)),1*a_vote,0)+IF(MATCH(O$1,$D1118:$D1121,0)&gt;MATCH(P$1,$D1118:$D1121,0),1*b_vote,0)+IF(MATCH(O$1,$E1118:$E1121,0)&gt;MATCH(P$1,$E1118:$E1121,0),1*c_vote,0)+IF(MATCH(O$1,$F1118:$F1121,0)&gt;MATCH(P$1,$F1118:$F1121,0),1*d_vote,0)</f>
        <v>0.74</v>
      </c>
      <c r="Q1118" s="3">
        <f>IF(MATCH($Q$1,$C1118:$C1121,0)&lt;(MATCH($R$1,$C1118:$C1121,0)),1*a_vote,0)+IF(MATCH($Q$1,$D1118:$D1121,0)&lt;MATCH($R$1,$D1118:$D1121,0),1*b_vote,0)+IF(MATCH($Q$1,$E1118:$E1121,0)&lt;MATCH($R$1,$E1118:$E1121,0),1*c_vote,0)+IF(MATCH($Q$1,$F1118:$F1121,0)&lt;MATCH($R$1,$F1118:$F1121,0),1*d_vote,0)</f>
        <v>0.26</v>
      </c>
      <c r="R1118" s="3">
        <f>IF(MATCH(Q$1,$C1118:$C1121,0)&gt;(MATCH(R$1,$C1118:$C1121,0)),1*a_vote,0)+IF(MATCH(Q$1,$D1118:$D1121,0)&gt;MATCH(R$1,$D1118:$D1121,0),1*b_vote,0)+IF(MATCH(Q$1,$E1118:$E1121,0)&gt;MATCH(R$1,$E1118:$E1121,0),1*c_vote,0)+IF(MATCH(Q$1,$F1118:$F1121,0)&gt;MATCH(R$1,$F1118:$F1121,0),1*d_vote,0)</f>
        <v>0.74</v>
      </c>
      <c r="S1118" s="3">
        <f>IF(MATCH($S$1,$C1118:$C1121,0)&lt;(MATCH($T$1,$C1118:$C1121,0)),1*a_vote,0)+IF(MATCH($S$1,$D1118:$D1121,0)&lt;MATCH($T$1,$D1118:$D1121,0),1*b_vote,0)+IF(MATCH($S$1,$E1118:$E1121,0)&lt;MATCH($T$1,$E1118:$E1121,0),1*c_vote,0)+IF(MATCH($S$1,$F1118:$F1121,0)&lt;MATCH($T$1,$F1118:$F1121,0),1*d_vote,0)</f>
        <v>0.52</v>
      </c>
      <c r="T1118" s="3">
        <f>IF(MATCH(S$1,$C1118:$C1121,0)&gt;(MATCH(T$1,$C1118:$C1121,0)),1*a_vote,0)+IF(MATCH(S$1,$D1118:$D1121,0)&gt;MATCH(T$1,$D1118:$D1121,0),1*b_vote,0)+IF(MATCH(S$1,$E1118:$E1121,0)&gt;MATCH(T$1,$E1118:$E1121,0),1*c_vote,0)+IF(MATCH(S$1,$F1118:$F1121,0)&gt;MATCH(T$1,$F1118:$F1121,0),1*d_vote,0)</f>
        <v>0.48</v>
      </c>
    </row>
    <row r="1119" spans="1:20" x14ac:dyDescent="0.25">
      <c r="A1119">
        <f t="shared" si="36"/>
        <v>1118</v>
      </c>
      <c r="B1119">
        <f t="shared" si="37"/>
        <v>280</v>
      </c>
      <c r="C1119" t="str">
        <f>INDEX('VBA code_permu_wo_repettn'!$T$3:$Y$6,COUNTIF('Profile-matrices_Condorcet'!$B$2:$B1119,'Profile-matrices_Condorcet'!$B1119),MATCH(INDEX('numeric possibilities'!D$3:D$1298,VLOOKUP($B1119,'numeric possibilities'!$C$3:$G$1298,1)),'VBA code_permu_wo_repettn'!$T$2:$Y$2))</f>
        <v>C</v>
      </c>
      <c r="D1119" t="str">
        <f>INDEX('VBA code_permu_wo_repettn'!$AA$3:$AF$6,COUNTIF('Profile-matrices_Condorcet'!$B$2:$B1119,'Profile-matrices_Condorcet'!$B1119),MATCH(INDEX('numeric possibilities'!E$3:E$1298,VLOOKUP($B1119,'numeric possibilities'!$C$3:$G$1298,1)),'VBA code_permu_wo_repettn'!$AA$2:$AF$2))</f>
        <v>D</v>
      </c>
      <c r="E1119" t="str">
        <f>INDEX('VBA code_permu_wo_repettn'!$AH$3:$AM$6,COUNTIF('Profile-matrices_Condorcet'!$B$2:$B1119,'Profile-matrices_Condorcet'!$B1119),MATCH(INDEX('numeric possibilities'!F$3:F$1298,VLOOKUP($B1119,'numeric possibilities'!$C$3:$G$1298,1)),'VBA code_permu_wo_repettn'!$AH$2:$AM$2))</f>
        <v>A</v>
      </c>
      <c r="F1119" t="str">
        <f>INDEX('VBA code_permu_wo_repettn'!$AO$3:$AT$6,COUNTIF('Profile-matrices_Condorcet'!$B$2:$B1119,'Profile-matrices_Condorcet'!$B1119),MATCH(INDEX('numeric possibilities'!G$3:G$1298,VLOOKUP($B1119,'numeric possibilities'!$C$3:$G$1298,1)),'VBA code_permu_wo_repettn'!$AO$2:$AT$2))</f>
        <v>A</v>
      </c>
      <c r="H1119" t="s">
        <v>15</v>
      </c>
      <c r="I1119" t="str">
        <f>IF(I1118&gt;J1118,$I$1,IF(I1118&lt;J1118,$J$1,0))</f>
        <v>A</v>
      </c>
      <c r="K1119" t="str">
        <f>IF(K1118&gt;L1118,$K$1,IF(K1118&lt;L1118,$L$1,0))</f>
        <v>A</v>
      </c>
      <c r="M1119" t="str">
        <f>IF(M1118&gt;N1118,$M$1,IF(M1118&lt;N1118,$N$1,0))</f>
        <v>A</v>
      </c>
      <c r="O1119" t="str">
        <f>IF(O1118&gt;P1118,$O$1,IF(O1118&lt;P1118,$P$1,0))</f>
        <v>C</v>
      </c>
      <c r="Q1119" t="str">
        <f>IF(Q1118&gt;R1118,$Q$1,IF(Q1118&lt;R1118,$R$1,0))</f>
        <v>D</v>
      </c>
      <c r="S1119" t="str">
        <f>IF(S1118&gt;T1118,$S$1,IF(S1118&lt;T1118,$T$1,0))</f>
        <v>C</v>
      </c>
    </row>
    <row r="1120" spans="1:20" x14ac:dyDescent="0.25">
      <c r="A1120">
        <f t="shared" si="36"/>
        <v>1119</v>
      </c>
      <c r="B1120">
        <f t="shared" si="37"/>
        <v>280</v>
      </c>
      <c r="C1120" t="str">
        <f>INDEX('VBA code_permu_wo_repettn'!$T$3:$Y$6,COUNTIF('Profile-matrices_Condorcet'!$B$2:$B1120,'Profile-matrices_Condorcet'!$B1120),MATCH(INDEX('numeric possibilities'!D$3:D$1298,VLOOKUP($B1120,'numeric possibilities'!$C$3:$G$1298,1)),'VBA code_permu_wo_repettn'!$T$2:$Y$2))</f>
        <v>D</v>
      </c>
      <c r="D1120" t="str">
        <f>INDEX('VBA code_permu_wo_repettn'!$AA$3:$AF$6,COUNTIF('Profile-matrices_Condorcet'!$B$2:$B1120,'Profile-matrices_Condorcet'!$B1120),MATCH(INDEX('numeric possibilities'!E$3:E$1298,VLOOKUP($B1120,'numeric possibilities'!$C$3:$G$1298,1)),'VBA code_permu_wo_repettn'!$AA$2:$AF$2))</f>
        <v>A</v>
      </c>
      <c r="E1120" t="str">
        <f>INDEX('VBA code_permu_wo_repettn'!$AH$3:$AM$6,COUNTIF('Profile-matrices_Condorcet'!$B$2:$B1120,'Profile-matrices_Condorcet'!$B1120),MATCH(INDEX('numeric possibilities'!F$3:F$1298,VLOOKUP($B1120,'numeric possibilities'!$C$3:$G$1298,1)),'VBA code_permu_wo_repettn'!$AH$2:$AM$2))</f>
        <v>D</v>
      </c>
      <c r="F1120" t="str">
        <f>INDEX('VBA code_permu_wo_repettn'!$AO$3:$AT$6,COUNTIF('Profile-matrices_Condorcet'!$B$2:$B1120,'Profile-matrices_Condorcet'!$B1120),MATCH(INDEX('numeric possibilities'!G$3:G$1298,VLOOKUP($B1120,'numeric possibilities'!$C$3:$G$1298,1)),'VBA code_permu_wo_repettn'!$AO$2:$AT$2))</f>
        <v>C</v>
      </c>
      <c r="I1120" t="s">
        <v>0</v>
      </c>
      <c r="J1120" t="s">
        <v>1</v>
      </c>
      <c r="K1120" t="s">
        <v>2</v>
      </c>
      <c r="L1120" t="s">
        <v>3</v>
      </c>
    </row>
    <row r="1121" spans="1:20" x14ac:dyDescent="0.25">
      <c r="A1121">
        <f t="shared" si="36"/>
        <v>1120</v>
      </c>
      <c r="B1121">
        <f t="shared" si="37"/>
        <v>280</v>
      </c>
      <c r="C1121" t="str">
        <f>INDEX('VBA code_permu_wo_repettn'!$T$3:$Y$6,COUNTIF('Profile-matrices_Condorcet'!$B$2:$B1121,'Profile-matrices_Condorcet'!$B1121),MATCH(INDEX('numeric possibilities'!D$3:D$1298,VLOOKUP($B1121,'numeric possibilities'!$C$3:$G$1298,1)),'VBA code_permu_wo_repettn'!$T$2:$Y$2))</f>
        <v>B</v>
      </c>
      <c r="D1121" t="str">
        <f>INDEX('VBA code_permu_wo_repettn'!$AA$3:$AF$6,COUNTIF('Profile-matrices_Condorcet'!$B$2:$B1121,'Profile-matrices_Condorcet'!$B1121),MATCH(INDEX('numeric possibilities'!E$3:E$1298,VLOOKUP($B1121,'numeric possibilities'!$C$3:$G$1298,1)),'VBA code_permu_wo_repettn'!$AA$2:$AF$2))</f>
        <v>C</v>
      </c>
      <c r="E1121" t="str">
        <f>INDEX('VBA code_permu_wo_repettn'!$AH$3:$AM$6,COUNTIF('Profile-matrices_Condorcet'!$B$2:$B1121,'Profile-matrices_Condorcet'!$B1121),MATCH(INDEX('numeric possibilities'!F$3:F$1298,VLOOKUP($B1121,'numeric possibilities'!$C$3:$G$1298,1)),'VBA code_permu_wo_repettn'!$AH$2:$AM$2))</f>
        <v>B</v>
      </c>
      <c r="F1121" t="str">
        <f>INDEX('VBA code_permu_wo_repettn'!$AO$3:$AT$6,COUNTIF('Profile-matrices_Condorcet'!$B$2:$B1121,'Profile-matrices_Condorcet'!$B1121),MATCH(INDEX('numeric possibilities'!G$3:G$1298,VLOOKUP($B1121,'numeric possibilities'!$C$3:$G$1298,1)),'VBA code_permu_wo_repettn'!$AO$2:$AT$2))</f>
        <v>B</v>
      </c>
      <c r="G1121" t="str">
        <f>IF(MAX(I1121:L1121)&gt;='numeric possibilities'!$B$4/2,INDEX('Profile-matrices_Condorcet'!I1120:L1120,1,MATCH(MAX('Profile-matrices_Condorcet'!I1121:L1121),'Profile-matrices_Condorcet'!I1121:L1121,0)),"NCW")</f>
        <v>A</v>
      </c>
      <c r="H1121" t="s">
        <v>13</v>
      </c>
      <c r="I1121" s="3">
        <f>COUNTIF($I1119:$S1119,I1120)</f>
        <v>3</v>
      </c>
      <c r="J1121" s="3">
        <f>COUNTIF($I1119:$S1119,J1120)</f>
        <v>0</v>
      </c>
      <c r="K1121" s="3">
        <f>COUNTIF($I1119:$S1119,K1120)</f>
        <v>2</v>
      </c>
      <c r="L1121" s="3">
        <f>COUNTIF($I1119:$S1119,L1120)</f>
        <v>1</v>
      </c>
    </row>
    <row r="1122" spans="1:20" x14ac:dyDescent="0.25">
      <c r="A1122">
        <f t="shared" si="36"/>
        <v>1121</v>
      </c>
      <c r="B1122">
        <f t="shared" si="37"/>
        <v>281</v>
      </c>
      <c r="C1122" t="str">
        <f>INDEX('VBA code_permu_wo_repettn'!$T$3:$Y$6,COUNTIF('Profile-matrices_Condorcet'!$B$2:$B1122,'Profile-matrices_Condorcet'!$B1122),MATCH(INDEX('numeric possibilities'!D$3:D$1298,VLOOKUP($B1122,'numeric possibilities'!$C$3:$G$1298,1)),'VBA code_permu_wo_repettn'!$T$2:$Y$2))</f>
        <v>A</v>
      </c>
      <c r="D1122" t="str">
        <f>INDEX('VBA code_permu_wo_repettn'!$AA$3:$AF$6,COUNTIF('Profile-matrices_Condorcet'!$B$2:$B1122,'Profile-matrices_Condorcet'!$B1122),MATCH(INDEX('numeric possibilities'!E$3:E$1298,VLOOKUP($B1122,'numeric possibilities'!$C$3:$G$1298,1)),'VBA code_permu_wo_repettn'!$AA$2:$AF$2))</f>
        <v>B</v>
      </c>
      <c r="E1122" t="str">
        <f>INDEX('VBA code_permu_wo_repettn'!$AH$3:$AM$6,COUNTIF('Profile-matrices_Condorcet'!$B$2:$B1122,'Profile-matrices_Condorcet'!$B1122),MATCH(INDEX('numeric possibilities'!F$3:F$1298,VLOOKUP($B1122,'numeric possibilities'!$C$3:$G$1298,1)),'VBA code_permu_wo_repettn'!$AH$2:$AM$2))</f>
        <v>C</v>
      </c>
      <c r="F1122" t="str">
        <f>INDEX('VBA code_permu_wo_repettn'!$AO$3:$AT$6,COUNTIF('Profile-matrices_Condorcet'!$B$2:$B1122,'Profile-matrices_Condorcet'!$B1122),MATCH(INDEX('numeric possibilities'!G$3:G$1298,VLOOKUP($B1122,'numeric possibilities'!$C$3:$G$1298,1)),'VBA code_permu_wo_repettn'!$AO$2:$AT$2))</f>
        <v>D</v>
      </c>
      <c r="H1122" t="s">
        <v>14</v>
      </c>
      <c r="I1122" s="3">
        <f>IF(MATCH(I$1,$C1122:$C1125,0)&lt;(MATCH(J$1,$C1122:$C1125,0)),1*a_vote,0)+IF(MATCH(I$1,$D1122:$D1125,0)&lt;MATCH(J$1,$D1122:$D1125,0),1*b_vote,0)+IF(MATCH(I$1,$E1122:$E1125,0)&lt;MATCH(J$1,$E1122:$E1125,0),1*c_vote,0)+IF(MATCH(I$1,$F1122:$F1125,0)&lt;MATCH(J$1,$F1122:$F1125,0),1*d_vote,0)</f>
        <v>0.74</v>
      </c>
      <c r="J1122" s="3">
        <f>IF(MATCH(I$1,$C1122:$C1125,0)&gt;(MATCH(J$1,$C1122:$C1125,0)),1*a_vote,0)+IF(MATCH(I$1,$D1122:$D1125,0)&gt;MATCH(J$1,$D1122:$D1125,0),1*b_vote,0)+IF(MATCH(I$1,$E1122:$E1125,0)&gt;MATCH(J$1,$E1122:$E1125,0),1*c_vote,0)+IF(MATCH(I$1,$F1122:$F1125,0)&gt;MATCH(J$1,$F1122:$F1125,0),1*d_vote,0)</f>
        <v>0.26</v>
      </c>
      <c r="K1122" s="3">
        <f>IF(MATCH($K$1,$C1122:$C1125,0)&lt;(MATCH($L$1,$C1122:$C1125,0)),1*a_vote,0)+IF(MATCH($K$1,$D1122:$D1125,0)&lt;MATCH($L$1,$D1122:$D1125,0),1*b_vote,0)+IF(MATCH($K$1,$E1122:$E1125,0)&lt;MATCH($L$1,$E1122:$E1125,0),1*c_vote,0)+IF(MATCH($K$1,$F1122:$F1125,0)&lt;MATCH($L$1,$F1122:$F1125,0),1*d_vote,0)</f>
        <v>0.75</v>
      </c>
      <c r="L1122" s="3">
        <f>IF(MATCH(K$1,$C1122:$C1125,0)&gt;(MATCH(L$1,$C1122:$C1125,0)),1*a_vote,0)+IF(MATCH(K$1,$D1122:$D1125,0)&gt;MATCH(L$1,$D1122:$D1125,0),1*b_vote,0)+IF(MATCH(K$1,$E1122:$E1125,0)&gt;MATCH(L$1,$E1122:$E1125,0),1*c_vote,0)+IF(MATCH(K$1,$F1122:$F1125,0)&gt;MATCH(L$1,$F1122:$F1125,0),1*d_vote,0)</f>
        <v>0.25</v>
      </c>
      <c r="M1122" s="3">
        <f>IF(MATCH($M$1,$C1122:$C1125,0)&lt;(MATCH($N$1,$C1122:$C1125,0)),1*a_vote,0)+IF(MATCH($M$1,$D1122:$D1125,0)&lt;MATCH($N$1,$D1122:$D1125,0),1*b_vote,0)+IF(MATCH($M$1,$E1122:$E1125,0)&lt;MATCH($N$1,$E1122:$E1125,0),1*c_vote,0)+IF(MATCH($M$1,$F1122:$F1125,0)&lt;MATCH($N$1,$F1122:$F1125,0),1*d_vote,0)</f>
        <v>0.52</v>
      </c>
      <c r="N1122" s="3">
        <f>IF(MATCH(M$1,$C1122:$C1125,0)&gt;(MATCH(N$1,$C1122:$C1125,0)),1*a_vote,0)+IF(MATCH(M$1,$D1122:$D1125,0)&gt;MATCH(N$1,$D1122:$D1125,0),1*b_vote,0)+IF(MATCH(M$1,$E1122:$E1125,0)&gt;MATCH(N$1,$E1122:$E1125,0),1*c_vote,0)+IF(MATCH(M$1,$F1122:$F1125,0)&gt;MATCH(N$1,$F1122:$F1125,0),1*d_vote,0)</f>
        <v>0.48</v>
      </c>
      <c r="O1122" s="3">
        <f>IF(MATCH($O$1,$C1122:$C1125,0)&lt;(MATCH($P$1,$C1122:$C1125,0)),1*a_vote,0)+IF(MATCH($O$1,$D1122:$D1125,0)&lt;MATCH($P$1,$D1122:$D1125,0),1*b_vote,0)+IF(MATCH($O$1,$E1122:$E1125,0)&lt;MATCH($P$1,$E1122:$E1125,0),1*c_vote,0)+IF(MATCH($O$1,$F1122:$F1125,0)&lt;MATCH($P$1,$F1122:$F1125,0),1*d_vote,0)</f>
        <v>0.53</v>
      </c>
      <c r="P1122" s="3">
        <f>IF(MATCH(O$1,$C1122:$C1125,0)&gt;(MATCH(P$1,$C1122:$C1125,0)),1*a_vote,0)+IF(MATCH(O$1,$D1122:$D1125,0)&gt;MATCH(P$1,$D1122:$D1125,0),1*b_vote,0)+IF(MATCH(O$1,$E1122:$E1125,0)&gt;MATCH(P$1,$E1122:$E1125,0),1*c_vote,0)+IF(MATCH(O$1,$F1122:$F1125,0)&gt;MATCH(P$1,$F1122:$F1125,0),1*d_vote,0)</f>
        <v>0.47</v>
      </c>
      <c r="Q1122" s="3">
        <f>IF(MATCH($Q$1,$C1122:$C1125,0)&lt;(MATCH($R$1,$C1122:$C1125,0)),1*a_vote,0)+IF(MATCH($Q$1,$D1122:$D1125,0)&lt;MATCH($R$1,$D1122:$D1125,0),1*b_vote,0)+IF(MATCH($Q$1,$E1122:$E1125,0)&lt;MATCH($R$1,$E1122:$E1125,0),1*c_vote,0)+IF(MATCH($Q$1,$F1122:$F1125,0)&lt;MATCH($R$1,$F1122:$F1125,0),1*d_vote,0)</f>
        <v>0.26</v>
      </c>
      <c r="R1122" s="3">
        <f>IF(MATCH(Q$1,$C1122:$C1125,0)&gt;(MATCH(R$1,$C1122:$C1125,0)),1*a_vote,0)+IF(MATCH(Q$1,$D1122:$D1125,0)&gt;MATCH(R$1,$D1122:$D1125,0),1*b_vote,0)+IF(MATCH(Q$1,$E1122:$E1125,0)&gt;MATCH(R$1,$E1122:$E1125,0),1*c_vote,0)+IF(MATCH(Q$1,$F1122:$F1125,0)&gt;MATCH(R$1,$F1122:$F1125,0),1*d_vote,0)</f>
        <v>0.74</v>
      </c>
      <c r="S1122" s="3">
        <f>IF(MATCH($S$1,$C1122:$C1125,0)&lt;(MATCH($T$1,$C1122:$C1125,0)),1*a_vote,0)+IF(MATCH($S$1,$D1122:$D1125,0)&lt;MATCH($T$1,$D1122:$D1125,0),1*b_vote,0)+IF(MATCH($S$1,$E1122:$E1125,0)&lt;MATCH($T$1,$E1122:$E1125,0),1*c_vote,0)+IF(MATCH($S$1,$F1122:$F1125,0)&lt;MATCH($T$1,$F1122:$F1125,0),1*d_vote,0)</f>
        <v>0.25</v>
      </c>
      <c r="T1122" s="3">
        <f>IF(MATCH(S$1,$C1122:$C1125,0)&gt;(MATCH(T$1,$C1122:$C1125,0)),1*a_vote,0)+IF(MATCH(S$1,$D1122:$D1125,0)&gt;MATCH(T$1,$D1122:$D1125,0),1*b_vote,0)+IF(MATCH(S$1,$E1122:$E1125,0)&gt;MATCH(T$1,$E1122:$E1125,0),1*c_vote,0)+IF(MATCH(S$1,$F1122:$F1125,0)&gt;MATCH(T$1,$F1122:$F1125,0),1*d_vote,0)</f>
        <v>0.75</v>
      </c>
    </row>
    <row r="1123" spans="1:20" x14ac:dyDescent="0.25">
      <c r="A1123">
        <f t="shared" si="36"/>
        <v>1122</v>
      </c>
      <c r="B1123">
        <f t="shared" si="37"/>
        <v>281</v>
      </c>
      <c r="C1123" t="str">
        <f>INDEX('VBA code_permu_wo_repettn'!$T$3:$Y$6,COUNTIF('Profile-matrices_Condorcet'!$B$2:$B1123,'Profile-matrices_Condorcet'!$B1123),MATCH(INDEX('numeric possibilities'!D$3:D$1298,VLOOKUP($B1123,'numeric possibilities'!$C$3:$G$1298,1)),'VBA code_permu_wo_repettn'!$T$2:$Y$2))</f>
        <v>D</v>
      </c>
      <c r="D1123" t="str">
        <f>INDEX('VBA code_permu_wo_repettn'!$AA$3:$AF$6,COUNTIF('Profile-matrices_Condorcet'!$B$2:$B1123,'Profile-matrices_Condorcet'!$B1123),MATCH(INDEX('numeric possibilities'!E$3:E$1298,VLOOKUP($B1123,'numeric possibilities'!$C$3:$G$1298,1)),'VBA code_permu_wo_repettn'!$AA$2:$AF$2))</f>
        <v>D</v>
      </c>
      <c r="E1123" t="str">
        <f>INDEX('VBA code_permu_wo_repettn'!$AH$3:$AM$6,COUNTIF('Profile-matrices_Condorcet'!$B$2:$B1123,'Profile-matrices_Condorcet'!$B1123),MATCH(INDEX('numeric possibilities'!F$3:F$1298,VLOOKUP($B1123,'numeric possibilities'!$C$3:$G$1298,1)),'VBA code_permu_wo_repettn'!$AH$2:$AM$2))</f>
        <v>A</v>
      </c>
      <c r="F1123" t="str">
        <f>INDEX('VBA code_permu_wo_repettn'!$AO$3:$AT$6,COUNTIF('Profile-matrices_Condorcet'!$B$2:$B1123,'Profile-matrices_Condorcet'!$B1123),MATCH(INDEX('numeric possibilities'!G$3:G$1298,VLOOKUP($B1123,'numeric possibilities'!$C$3:$G$1298,1)),'VBA code_permu_wo_repettn'!$AO$2:$AT$2))</f>
        <v>A</v>
      </c>
      <c r="H1123" t="s">
        <v>15</v>
      </c>
      <c r="I1123" t="str">
        <f>IF(I1122&gt;J1122,$I$1,IF(I1122&lt;J1122,$J$1,0))</f>
        <v>A</v>
      </c>
      <c r="K1123" t="str">
        <f>IF(K1122&gt;L1122,$K$1,IF(K1122&lt;L1122,$L$1,0))</f>
        <v>A</v>
      </c>
      <c r="M1123" t="str">
        <f>IF(M1122&gt;N1122,$M$1,IF(M1122&lt;N1122,$N$1,0))</f>
        <v>A</v>
      </c>
      <c r="O1123" t="str">
        <f>IF(O1122&gt;P1122,$O$1,IF(O1122&lt;P1122,$P$1,0))</f>
        <v>B</v>
      </c>
      <c r="Q1123" t="str">
        <f>IF(Q1122&gt;R1122,$Q$1,IF(Q1122&lt;R1122,$R$1,0))</f>
        <v>D</v>
      </c>
      <c r="S1123" t="str">
        <f>IF(S1122&gt;T1122,$S$1,IF(S1122&lt;T1122,$T$1,0))</f>
        <v>D</v>
      </c>
    </row>
    <row r="1124" spans="1:20" x14ac:dyDescent="0.25">
      <c r="A1124">
        <f t="shared" si="36"/>
        <v>1123</v>
      </c>
      <c r="B1124">
        <f t="shared" si="37"/>
        <v>281</v>
      </c>
      <c r="C1124" t="str">
        <f>INDEX('VBA code_permu_wo_repettn'!$T$3:$Y$6,COUNTIF('Profile-matrices_Condorcet'!$B$2:$B1124,'Profile-matrices_Condorcet'!$B1124),MATCH(INDEX('numeric possibilities'!D$3:D$1298,VLOOKUP($B1124,'numeric possibilities'!$C$3:$G$1298,1)),'VBA code_permu_wo_repettn'!$T$2:$Y$2))</f>
        <v>B</v>
      </c>
      <c r="D1124" t="str">
        <f>INDEX('VBA code_permu_wo_repettn'!$AA$3:$AF$6,COUNTIF('Profile-matrices_Condorcet'!$B$2:$B1124,'Profile-matrices_Condorcet'!$B1124),MATCH(INDEX('numeric possibilities'!E$3:E$1298,VLOOKUP($B1124,'numeric possibilities'!$C$3:$G$1298,1)),'VBA code_permu_wo_repettn'!$AA$2:$AF$2))</f>
        <v>A</v>
      </c>
      <c r="E1124" t="str">
        <f>INDEX('VBA code_permu_wo_repettn'!$AH$3:$AM$6,COUNTIF('Profile-matrices_Condorcet'!$B$2:$B1124,'Profile-matrices_Condorcet'!$B1124),MATCH(INDEX('numeric possibilities'!F$3:F$1298,VLOOKUP($B1124,'numeric possibilities'!$C$3:$G$1298,1)),'VBA code_permu_wo_repettn'!$AH$2:$AM$2))</f>
        <v>D</v>
      </c>
      <c r="F1124" t="str">
        <f>INDEX('VBA code_permu_wo_repettn'!$AO$3:$AT$6,COUNTIF('Profile-matrices_Condorcet'!$B$2:$B1124,'Profile-matrices_Condorcet'!$B1124),MATCH(INDEX('numeric possibilities'!G$3:G$1298,VLOOKUP($B1124,'numeric possibilities'!$C$3:$G$1298,1)),'VBA code_permu_wo_repettn'!$AO$2:$AT$2))</f>
        <v>C</v>
      </c>
      <c r="I1124" t="s">
        <v>0</v>
      </c>
      <c r="J1124" t="s">
        <v>1</v>
      </c>
      <c r="K1124" t="s">
        <v>2</v>
      </c>
      <c r="L1124" t="s">
        <v>3</v>
      </c>
    </row>
    <row r="1125" spans="1:20" x14ac:dyDescent="0.25">
      <c r="A1125">
        <f t="shared" si="36"/>
        <v>1124</v>
      </c>
      <c r="B1125">
        <f t="shared" si="37"/>
        <v>281</v>
      </c>
      <c r="C1125" t="str">
        <f>INDEX('VBA code_permu_wo_repettn'!$T$3:$Y$6,COUNTIF('Profile-matrices_Condorcet'!$B$2:$B1125,'Profile-matrices_Condorcet'!$B1125),MATCH(INDEX('numeric possibilities'!D$3:D$1298,VLOOKUP($B1125,'numeric possibilities'!$C$3:$G$1298,1)),'VBA code_permu_wo_repettn'!$T$2:$Y$2))</f>
        <v>C</v>
      </c>
      <c r="D1125" t="str">
        <f>INDEX('VBA code_permu_wo_repettn'!$AA$3:$AF$6,COUNTIF('Profile-matrices_Condorcet'!$B$2:$B1125,'Profile-matrices_Condorcet'!$B1125),MATCH(INDEX('numeric possibilities'!E$3:E$1298,VLOOKUP($B1125,'numeric possibilities'!$C$3:$G$1298,1)),'VBA code_permu_wo_repettn'!$AA$2:$AF$2))</f>
        <v>C</v>
      </c>
      <c r="E1125" t="str">
        <f>INDEX('VBA code_permu_wo_repettn'!$AH$3:$AM$6,COUNTIF('Profile-matrices_Condorcet'!$B$2:$B1125,'Profile-matrices_Condorcet'!$B1125),MATCH(INDEX('numeric possibilities'!F$3:F$1298,VLOOKUP($B1125,'numeric possibilities'!$C$3:$G$1298,1)),'VBA code_permu_wo_repettn'!$AH$2:$AM$2))</f>
        <v>B</v>
      </c>
      <c r="F1125" t="str">
        <f>INDEX('VBA code_permu_wo_repettn'!$AO$3:$AT$6,COUNTIF('Profile-matrices_Condorcet'!$B$2:$B1125,'Profile-matrices_Condorcet'!$B1125),MATCH(INDEX('numeric possibilities'!G$3:G$1298,VLOOKUP($B1125,'numeric possibilities'!$C$3:$G$1298,1)),'VBA code_permu_wo_repettn'!$AO$2:$AT$2))</f>
        <v>B</v>
      </c>
      <c r="G1125" t="str">
        <f>IF(MAX(I1125:L1125)&gt;='numeric possibilities'!$B$4/2,INDEX('Profile-matrices_Condorcet'!I1124:L1124,1,MATCH(MAX('Profile-matrices_Condorcet'!I1125:L1125),'Profile-matrices_Condorcet'!I1125:L1125,0)),"NCW")</f>
        <v>A</v>
      </c>
      <c r="H1125" t="s">
        <v>13</v>
      </c>
      <c r="I1125" s="3">
        <f>COUNTIF($I1123:$S1123,I1124)</f>
        <v>3</v>
      </c>
      <c r="J1125" s="3">
        <f>COUNTIF($I1123:$S1123,J1124)</f>
        <v>1</v>
      </c>
      <c r="K1125" s="3">
        <f>COUNTIF($I1123:$S1123,K1124)</f>
        <v>0</v>
      </c>
      <c r="L1125" s="3">
        <f>COUNTIF($I1123:$S1123,L1124)</f>
        <v>2</v>
      </c>
    </row>
    <row r="1126" spans="1:20" x14ac:dyDescent="0.25">
      <c r="A1126">
        <f t="shared" si="36"/>
        <v>1125</v>
      </c>
      <c r="B1126">
        <f t="shared" si="37"/>
        <v>282</v>
      </c>
      <c r="C1126" t="str">
        <f>INDEX('VBA code_permu_wo_repettn'!$T$3:$Y$6,COUNTIF('Profile-matrices_Condorcet'!$B$2:$B1126,'Profile-matrices_Condorcet'!$B1126),MATCH(INDEX('numeric possibilities'!D$3:D$1298,VLOOKUP($B1126,'numeric possibilities'!$C$3:$G$1298,1)),'VBA code_permu_wo_repettn'!$T$2:$Y$2))</f>
        <v>A</v>
      </c>
      <c r="D1126" t="str">
        <f>INDEX('VBA code_permu_wo_repettn'!$AA$3:$AF$6,COUNTIF('Profile-matrices_Condorcet'!$B$2:$B1126,'Profile-matrices_Condorcet'!$B1126),MATCH(INDEX('numeric possibilities'!E$3:E$1298,VLOOKUP($B1126,'numeric possibilities'!$C$3:$G$1298,1)),'VBA code_permu_wo_repettn'!$AA$2:$AF$2))</f>
        <v>B</v>
      </c>
      <c r="E1126" t="str">
        <f>INDEX('VBA code_permu_wo_repettn'!$AH$3:$AM$6,COUNTIF('Profile-matrices_Condorcet'!$B$2:$B1126,'Profile-matrices_Condorcet'!$B1126),MATCH(INDEX('numeric possibilities'!F$3:F$1298,VLOOKUP($B1126,'numeric possibilities'!$C$3:$G$1298,1)),'VBA code_permu_wo_repettn'!$AH$2:$AM$2))</f>
        <v>C</v>
      </c>
      <c r="F1126" t="str">
        <f>INDEX('VBA code_permu_wo_repettn'!$AO$3:$AT$6,COUNTIF('Profile-matrices_Condorcet'!$B$2:$B1126,'Profile-matrices_Condorcet'!$B1126),MATCH(INDEX('numeric possibilities'!G$3:G$1298,VLOOKUP($B1126,'numeric possibilities'!$C$3:$G$1298,1)),'VBA code_permu_wo_repettn'!$AO$2:$AT$2))</f>
        <v>D</v>
      </c>
      <c r="H1126" t="s">
        <v>14</v>
      </c>
      <c r="I1126" s="3">
        <f>IF(MATCH(I$1,$C1126:$C1129,0)&lt;(MATCH(J$1,$C1126:$C1129,0)),1*a_vote,0)+IF(MATCH(I$1,$D1126:$D1129,0)&lt;MATCH(J$1,$D1126:$D1129,0),1*b_vote,0)+IF(MATCH(I$1,$E1126:$E1129,0)&lt;MATCH(J$1,$E1126:$E1129,0),1*c_vote,0)+IF(MATCH(I$1,$F1126:$F1129,0)&lt;MATCH(J$1,$F1126:$F1129,0),1*d_vote,0)</f>
        <v>0.74</v>
      </c>
      <c r="J1126" s="3">
        <f>IF(MATCH(I$1,$C1126:$C1129,0)&gt;(MATCH(J$1,$C1126:$C1129,0)),1*a_vote,0)+IF(MATCH(I$1,$D1126:$D1129,0)&gt;MATCH(J$1,$D1126:$D1129,0),1*b_vote,0)+IF(MATCH(I$1,$E1126:$E1129,0)&gt;MATCH(J$1,$E1126:$E1129,0),1*c_vote,0)+IF(MATCH(I$1,$F1126:$F1129,0)&gt;MATCH(J$1,$F1126:$F1129,0),1*d_vote,0)</f>
        <v>0.26</v>
      </c>
      <c r="K1126" s="3">
        <f>IF(MATCH($K$1,$C1126:$C1129,0)&lt;(MATCH($L$1,$C1126:$C1129,0)),1*a_vote,0)+IF(MATCH($K$1,$D1126:$D1129,0)&lt;MATCH($L$1,$D1126:$D1129,0),1*b_vote,0)+IF(MATCH($K$1,$E1126:$E1129,0)&lt;MATCH($L$1,$E1126:$E1129,0),1*c_vote,0)+IF(MATCH($K$1,$F1126:$F1129,0)&lt;MATCH($L$1,$F1126:$F1129,0),1*d_vote,0)</f>
        <v>0.75</v>
      </c>
      <c r="L1126" s="3">
        <f>IF(MATCH(K$1,$C1126:$C1129,0)&gt;(MATCH(L$1,$C1126:$C1129,0)),1*a_vote,0)+IF(MATCH(K$1,$D1126:$D1129,0)&gt;MATCH(L$1,$D1126:$D1129,0),1*b_vote,0)+IF(MATCH(K$1,$E1126:$E1129,0)&gt;MATCH(L$1,$E1126:$E1129,0),1*c_vote,0)+IF(MATCH(K$1,$F1126:$F1129,0)&gt;MATCH(L$1,$F1126:$F1129,0),1*d_vote,0)</f>
        <v>0.25</v>
      </c>
      <c r="M1126" s="3">
        <f>IF(MATCH($M$1,$C1126:$C1129,0)&lt;(MATCH($N$1,$C1126:$C1129,0)),1*a_vote,0)+IF(MATCH($M$1,$D1126:$D1129,0)&lt;MATCH($N$1,$D1126:$D1129,0),1*b_vote,0)+IF(MATCH($M$1,$E1126:$E1129,0)&lt;MATCH($N$1,$E1126:$E1129,0),1*c_vote,0)+IF(MATCH($M$1,$F1126:$F1129,0)&lt;MATCH($N$1,$F1126:$F1129,0),1*d_vote,0)</f>
        <v>0.52</v>
      </c>
      <c r="N1126" s="3">
        <f>IF(MATCH(M$1,$C1126:$C1129,0)&gt;(MATCH(N$1,$C1126:$C1129,0)),1*a_vote,0)+IF(MATCH(M$1,$D1126:$D1129,0)&gt;MATCH(N$1,$D1126:$D1129,0),1*b_vote,0)+IF(MATCH(M$1,$E1126:$E1129,0)&gt;MATCH(N$1,$E1126:$E1129,0),1*c_vote,0)+IF(MATCH(M$1,$F1126:$F1129,0)&gt;MATCH(N$1,$F1126:$F1129,0),1*d_vote,0)</f>
        <v>0.48</v>
      </c>
      <c r="O1126" s="3">
        <f>IF(MATCH($O$1,$C1126:$C1129,0)&lt;(MATCH($P$1,$C1126:$C1129,0)),1*a_vote,0)+IF(MATCH($O$1,$D1126:$D1129,0)&lt;MATCH($P$1,$D1126:$D1129,0),1*b_vote,0)+IF(MATCH($O$1,$E1126:$E1129,0)&lt;MATCH($P$1,$E1126:$E1129,0),1*c_vote,0)+IF(MATCH($O$1,$F1126:$F1129,0)&lt;MATCH($P$1,$F1126:$F1129,0),1*d_vote,0)</f>
        <v>0.26</v>
      </c>
      <c r="P1126" s="3">
        <f>IF(MATCH(O$1,$C1126:$C1129,0)&gt;(MATCH(P$1,$C1126:$C1129,0)),1*a_vote,0)+IF(MATCH(O$1,$D1126:$D1129,0)&gt;MATCH(P$1,$D1126:$D1129,0),1*b_vote,0)+IF(MATCH(O$1,$E1126:$E1129,0)&gt;MATCH(P$1,$E1126:$E1129,0),1*c_vote,0)+IF(MATCH(O$1,$F1126:$F1129,0)&gt;MATCH(P$1,$F1126:$F1129,0),1*d_vote,0)</f>
        <v>0.74</v>
      </c>
      <c r="Q1126" s="3">
        <f>IF(MATCH($Q$1,$C1126:$C1129,0)&lt;(MATCH($R$1,$C1126:$C1129,0)),1*a_vote,0)+IF(MATCH($Q$1,$D1126:$D1129,0)&lt;MATCH($R$1,$D1126:$D1129,0),1*b_vote,0)+IF(MATCH($Q$1,$E1126:$E1129,0)&lt;MATCH($R$1,$E1126:$E1129,0),1*c_vote,0)+IF(MATCH($Q$1,$F1126:$F1129,0)&lt;MATCH($R$1,$F1126:$F1129,0),1*d_vote,0)</f>
        <v>0.26</v>
      </c>
      <c r="R1126" s="3">
        <f>IF(MATCH(Q$1,$C1126:$C1129,0)&gt;(MATCH(R$1,$C1126:$C1129,0)),1*a_vote,0)+IF(MATCH(Q$1,$D1126:$D1129,0)&gt;MATCH(R$1,$D1126:$D1129,0),1*b_vote,0)+IF(MATCH(Q$1,$E1126:$E1129,0)&gt;MATCH(R$1,$E1126:$E1129,0),1*c_vote,0)+IF(MATCH(Q$1,$F1126:$F1129,0)&gt;MATCH(R$1,$F1126:$F1129,0),1*d_vote,0)</f>
        <v>0.74</v>
      </c>
      <c r="S1126" s="3">
        <f>IF(MATCH($S$1,$C1126:$C1129,0)&lt;(MATCH($T$1,$C1126:$C1129,0)),1*a_vote,0)+IF(MATCH($S$1,$D1126:$D1129,0)&lt;MATCH($T$1,$D1126:$D1129,0),1*b_vote,0)+IF(MATCH($S$1,$E1126:$E1129,0)&lt;MATCH($T$1,$E1126:$E1129,0),1*c_vote,0)+IF(MATCH($S$1,$F1126:$F1129,0)&lt;MATCH($T$1,$F1126:$F1129,0),1*d_vote,0)</f>
        <v>0.25</v>
      </c>
      <c r="T1126" s="3">
        <f>IF(MATCH(S$1,$C1126:$C1129,0)&gt;(MATCH(T$1,$C1126:$C1129,0)),1*a_vote,0)+IF(MATCH(S$1,$D1126:$D1129,0)&gt;MATCH(T$1,$D1126:$D1129,0),1*b_vote,0)+IF(MATCH(S$1,$E1126:$E1129,0)&gt;MATCH(T$1,$E1126:$E1129,0),1*c_vote,0)+IF(MATCH(S$1,$F1126:$F1129,0)&gt;MATCH(T$1,$F1126:$F1129,0),1*d_vote,0)</f>
        <v>0.75</v>
      </c>
    </row>
    <row r="1127" spans="1:20" x14ac:dyDescent="0.25">
      <c r="A1127">
        <f t="shared" si="36"/>
        <v>1126</v>
      </c>
      <c r="B1127">
        <f t="shared" si="37"/>
        <v>282</v>
      </c>
      <c r="C1127" t="str">
        <f>INDEX('VBA code_permu_wo_repettn'!$T$3:$Y$6,COUNTIF('Profile-matrices_Condorcet'!$B$2:$B1127,'Profile-matrices_Condorcet'!$B1127),MATCH(INDEX('numeric possibilities'!D$3:D$1298,VLOOKUP($B1127,'numeric possibilities'!$C$3:$G$1298,1)),'VBA code_permu_wo_repettn'!$T$2:$Y$2))</f>
        <v>D</v>
      </c>
      <c r="D1127" t="str">
        <f>INDEX('VBA code_permu_wo_repettn'!$AA$3:$AF$6,COUNTIF('Profile-matrices_Condorcet'!$B$2:$B1127,'Profile-matrices_Condorcet'!$B1127),MATCH(INDEX('numeric possibilities'!E$3:E$1298,VLOOKUP($B1127,'numeric possibilities'!$C$3:$G$1298,1)),'VBA code_permu_wo_repettn'!$AA$2:$AF$2))</f>
        <v>D</v>
      </c>
      <c r="E1127" t="str">
        <f>INDEX('VBA code_permu_wo_repettn'!$AH$3:$AM$6,COUNTIF('Profile-matrices_Condorcet'!$B$2:$B1127,'Profile-matrices_Condorcet'!$B1127),MATCH(INDEX('numeric possibilities'!F$3:F$1298,VLOOKUP($B1127,'numeric possibilities'!$C$3:$G$1298,1)),'VBA code_permu_wo_repettn'!$AH$2:$AM$2))</f>
        <v>A</v>
      </c>
      <c r="F1127" t="str">
        <f>INDEX('VBA code_permu_wo_repettn'!$AO$3:$AT$6,COUNTIF('Profile-matrices_Condorcet'!$B$2:$B1127,'Profile-matrices_Condorcet'!$B1127),MATCH(INDEX('numeric possibilities'!G$3:G$1298,VLOOKUP($B1127,'numeric possibilities'!$C$3:$G$1298,1)),'VBA code_permu_wo_repettn'!$AO$2:$AT$2))</f>
        <v>A</v>
      </c>
      <c r="H1127" t="s">
        <v>15</v>
      </c>
      <c r="I1127" t="str">
        <f>IF(I1126&gt;J1126,$I$1,IF(I1126&lt;J1126,$J$1,0))</f>
        <v>A</v>
      </c>
      <c r="K1127" t="str">
        <f>IF(K1126&gt;L1126,$K$1,IF(K1126&lt;L1126,$L$1,0))</f>
        <v>A</v>
      </c>
      <c r="M1127" t="str">
        <f>IF(M1126&gt;N1126,$M$1,IF(M1126&lt;N1126,$N$1,0))</f>
        <v>A</v>
      </c>
      <c r="O1127" t="str">
        <f>IF(O1126&gt;P1126,$O$1,IF(O1126&lt;P1126,$P$1,0))</f>
        <v>C</v>
      </c>
      <c r="Q1127" t="str">
        <f>IF(Q1126&gt;R1126,$Q$1,IF(Q1126&lt;R1126,$R$1,0))</f>
        <v>D</v>
      </c>
      <c r="S1127" t="str">
        <f>IF(S1126&gt;T1126,$S$1,IF(S1126&lt;T1126,$T$1,0))</f>
        <v>D</v>
      </c>
    </row>
    <row r="1128" spans="1:20" x14ac:dyDescent="0.25">
      <c r="A1128">
        <f t="shared" si="36"/>
        <v>1127</v>
      </c>
      <c r="B1128">
        <f t="shared" si="37"/>
        <v>282</v>
      </c>
      <c r="C1128" t="str">
        <f>INDEX('VBA code_permu_wo_repettn'!$T$3:$Y$6,COUNTIF('Profile-matrices_Condorcet'!$B$2:$B1128,'Profile-matrices_Condorcet'!$B1128),MATCH(INDEX('numeric possibilities'!D$3:D$1298,VLOOKUP($B1128,'numeric possibilities'!$C$3:$G$1298,1)),'VBA code_permu_wo_repettn'!$T$2:$Y$2))</f>
        <v>C</v>
      </c>
      <c r="D1128" t="str">
        <f>INDEX('VBA code_permu_wo_repettn'!$AA$3:$AF$6,COUNTIF('Profile-matrices_Condorcet'!$B$2:$B1128,'Profile-matrices_Condorcet'!$B1128),MATCH(INDEX('numeric possibilities'!E$3:E$1298,VLOOKUP($B1128,'numeric possibilities'!$C$3:$G$1298,1)),'VBA code_permu_wo_repettn'!$AA$2:$AF$2))</f>
        <v>A</v>
      </c>
      <c r="E1128" t="str">
        <f>INDEX('VBA code_permu_wo_repettn'!$AH$3:$AM$6,COUNTIF('Profile-matrices_Condorcet'!$B$2:$B1128,'Profile-matrices_Condorcet'!$B1128),MATCH(INDEX('numeric possibilities'!F$3:F$1298,VLOOKUP($B1128,'numeric possibilities'!$C$3:$G$1298,1)),'VBA code_permu_wo_repettn'!$AH$2:$AM$2))</f>
        <v>D</v>
      </c>
      <c r="F1128" t="str">
        <f>INDEX('VBA code_permu_wo_repettn'!$AO$3:$AT$6,COUNTIF('Profile-matrices_Condorcet'!$B$2:$B1128,'Profile-matrices_Condorcet'!$B1128),MATCH(INDEX('numeric possibilities'!G$3:G$1298,VLOOKUP($B1128,'numeric possibilities'!$C$3:$G$1298,1)),'VBA code_permu_wo_repettn'!$AO$2:$AT$2))</f>
        <v>C</v>
      </c>
      <c r="I1128" t="s">
        <v>0</v>
      </c>
      <c r="J1128" t="s">
        <v>1</v>
      </c>
      <c r="K1128" t="s">
        <v>2</v>
      </c>
      <c r="L1128" t="s">
        <v>3</v>
      </c>
    </row>
    <row r="1129" spans="1:20" x14ac:dyDescent="0.25">
      <c r="A1129">
        <f t="shared" si="36"/>
        <v>1128</v>
      </c>
      <c r="B1129">
        <f t="shared" si="37"/>
        <v>282</v>
      </c>
      <c r="C1129" t="str">
        <f>INDEX('VBA code_permu_wo_repettn'!$T$3:$Y$6,COUNTIF('Profile-matrices_Condorcet'!$B$2:$B1129,'Profile-matrices_Condorcet'!$B1129),MATCH(INDEX('numeric possibilities'!D$3:D$1298,VLOOKUP($B1129,'numeric possibilities'!$C$3:$G$1298,1)),'VBA code_permu_wo_repettn'!$T$2:$Y$2))</f>
        <v>B</v>
      </c>
      <c r="D1129" t="str">
        <f>INDEX('VBA code_permu_wo_repettn'!$AA$3:$AF$6,COUNTIF('Profile-matrices_Condorcet'!$B$2:$B1129,'Profile-matrices_Condorcet'!$B1129),MATCH(INDEX('numeric possibilities'!E$3:E$1298,VLOOKUP($B1129,'numeric possibilities'!$C$3:$G$1298,1)),'VBA code_permu_wo_repettn'!$AA$2:$AF$2))</f>
        <v>C</v>
      </c>
      <c r="E1129" t="str">
        <f>INDEX('VBA code_permu_wo_repettn'!$AH$3:$AM$6,COUNTIF('Profile-matrices_Condorcet'!$B$2:$B1129,'Profile-matrices_Condorcet'!$B1129),MATCH(INDEX('numeric possibilities'!F$3:F$1298,VLOOKUP($B1129,'numeric possibilities'!$C$3:$G$1298,1)),'VBA code_permu_wo_repettn'!$AH$2:$AM$2))</f>
        <v>B</v>
      </c>
      <c r="F1129" t="str">
        <f>INDEX('VBA code_permu_wo_repettn'!$AO$3:$AT$6,COUNTIF('Profile-matrices_Condorcet'!$B$2:$B1129,'Profile-matrices_Condorcet'!$B1129),MATCH(INDEX('numeric possibilities'!G$3:G$1298,VLOOKUP($B1129,'numeric possibilities'!$C$3:$G$1298,1)),'VBA code_permu_wo_repettn'!$AO$2:$AT$2))</f>
        <v>B</v>
      </c>
      <c r="G1129" t="str">
        <f>IF(MAX(I1129:L1129)&gt;='numeric possibilities'!$B$4/2,INDEX('Profile-matrices_Condorcet'!I1128:L1128,1,MATCH(MAX('Profile-matrices_Condorcet'!I1129:L1129),'Profile-matrices_Condorcet'!I1129:L1129,0)),"NCW")</f>
        <v>A</v>
      </c>
      <c r="H1129" t="s">
        <v>13</v>
      </c>
      <c r="I1129" s="3">
        <f>COUNTIF($I1127:$S1127,I1128)</f>
        <v>3</v>
      </c>
      <c r="J1129" s="3">
        <f>COUNTIF($I1127:$S1127,J1128)</f>
        <v>0</v>
      </c>
      <c r="K1129" s="3">
        <f>COUNTIF($I1127:$S1127,K1128)</f>
        <v>1</v>
      </c>
      <c r="L1129" s="3">
        <f>COUNTIF($I1127:$S1127,L1128)</f>
        <v>2</v>
      </c>
    </row>
    <row r="1130" spans="1:20" x14ac:dyDescent="0.25">
      <c r="A1130">
        <f t="shared" si="36"/>
        <v>1129</v>
      </c>
      <c r="B1130">
        <f t="shared" si="37"/>
        <v>283</v>
      </c>
      <c r="C1130" t="str">
        <f>INDEX('VBA code_permu_wo_repettn'!$T$3:$Y$6,COUNTIF('Profile-matrices_Condorcet'!$B$2:$B1130,'Profile-matrices_Condorcet'!$B1130),MATCH(INDEX('numeric possibilities'!D$3:D$1298,VLOOKUP($B1130,'numeric possibilities'!$C$3:$G$1298,1)),'VBA code_permu_wo_repettn'!$T$2:$Y$2))</f>
        <v>A</v>
      </c>
      <c r="D1130" t="str">
        <f>INDEX('VBA code_permu_wo_repettn'!$AA$3:$AF$6,COUNTIF('Profile-matrices_Condorcet'!$B$2:$B1130,'Profile-matrices_Condorcet'!$B1130),MATCH(INDEX('numeric possibilities'!E$3:E$1298,VLOOKUP($B1130,'numeric possibilities'!$C$3:$G$1298,1)),'VBA code_permu_wo_repettn'!$AA$2:$AF$2))</f>
        <v>B</v>
      </c>
      <c r="E1130" t="str">
        <f>INDEX('VBA code_permu_wo_repettn'!$AH$3:$AM$6,COUNTIF('Profile-matrices_Condorcet'!$B$2:$B1130,'Profile-matrices_Condorcet'!$B1130),MATCH(INDEX('numeric possibilities'!F$3:F$1298,VLOOKUP($B1130,'numeric possibilities'!$C$3:$G$1298,1)),'VBA code_permu_wo_repettn'!$AH$2:$AM$2))</f>
        <v>C</v>
      </c>
      <c r="F1130" t="str">
        <f>INDEX('VBA code_permu_wo_repettn'!$AO$3:$AT$6,COUNTIF('Profile-matrices_Condorcet'!$B$2:$B1130,'Profile-matrices_Condorcet'!$B1130),MATCH(INDEX('numeric possibilities'!G$3:G$1298,VLOOKUP($B1130,'numeric possibilities'!$C$3:$G$1298,1)),'VBA code_permu_wo_repettn'!$AO$2:$AT$2))</f>
        <v>D</v>
      </c>
      <c r="H1130" t="s">
        <v>14</v>
      </c>
      <c r="I1130" s="3">
        <f>IF(MATCH(I$1,$C1130:$C1133,0)&lt;(MATCH(J$1,$C1130:$C1133,0)),1*a_vote,0)+IF(MATCH(I$1,$D1130:$D1133,0)&lt;MATCH(J$1,$D1130:$D1133,0),1*b_vote,0)+IF(MATCH(I$1,$E1130:$E1133,0)&lt;MATCH(J$1,$E1130:$E1133,0),1*c_vote,0)+IF(MATCH(I$1,$F1130:$F1133,0)&lt;MATCH(J$1,$F1130:$F1133,0),1*d_vote,0)</f>
        <v>0.74</v>
      </c>
      <c r="J1130" s="3">
        <f>IF(MATCH(I$1,$C1130:$C1133,0)&gt;(MATCH(J$1,$C1130:$C1133,0)),1*a_vote,0)+IF(MATCH(I$1,$D1130:$D1133,0)&gt;MATCH(J$1,$D1130:$D1133,0),1*b_vote,0)+IF(MATCH(I$1,$E1130:$E1133,0)&gt;MATCH(J$1,$E1130:$E1133,0),1*c_vote,0)+IF(MATCH(I$1,$F1130:$F1133,0)&gt;MATCH(J$1,$F1130:$F1133,0),1*d_vote,0)</f>
        <v>0.26</v>
      </c>
      <c r="K1130" s="3">
        <f>IF(MATCH($K$1,$C1130:$C1133,0)&lt;(MATCH($L$1,$C1130:$C1133,0)),1*a_vote,0)+IF(MATCH($K$1,$D1130:$D1133,0)&lt;MATCH($L$1,$D1130:$D1133,0),1*b_vote,0)+IF(MATCH($K$1,$E1130:$E1133,0)&lt;MATCH($L$1,$E1130:$E1133,0),1*c_vote,0)+IF(MATCH($K$1,$F1130:$F1133,0)&lt;MATCH($L$1,$F1130:$F1133,0),1*d_vote,0)</f>
        <v>0.49</v>
      </c>
      <c r="L1130" s="3">
        <f>IF(MATCH(K$1,$C1130:$C1133,0)&gt;(MATCH(L$1,$C1130:$C1133,0)),1*a_vote,0)+IF(MATCH(K$1,$D1130:$D1133,0)&gt;MATCH(L$1,$D1130:$D1133,0),1*b_vote,0)+IF(MATCH(K$1,$E1130:$E1133,0)&gt;MATCH(L$1,$E1130:$E1133,0),1*c_vote,0)+IF(MATCH(K$1,$F1130:$F1133,0)&gt;MATCH(L$1,$F1130:$F1133,0),1*d_vote,0)</f>
        <v>0.51</v>
      </c>
      <c r="M1130" s="3">
        <f>IF(MATCH($M$1,$C1130:$C1133,0)&lt;(MATCH($N$1,$C1130:$C1133,0)),1*a_vote,0)+IF(MATCH($M$1,$D1130:$D1133,0)&lt;MATCH($N$1,$D1130:$D1133,0),1*b_vote,0)+IF(MATCH($M$1,$E1130:$E1133,0)&lt;MATCH($N$1,$E1130:$E1133,0),1*c_vote,0)+IF(MATCH($M$1,$F1130:$F1133,0)&lt;MATCH($N$1,$F1130:$F1133,0),1*d_vote,0)</f>
        <v>0.52</v>
      </c>
      <c r="N1130" s="3">
        <f>IF(MATCH(M$1,$C1130:$C1133,0)&gt;(MATCH(N$1,$C1130:$C1133,0)),1*a_vote,0)+IF(MATCH(M$1,$D1130:$D1133,0)&gt;MATCH(N$1,$D1130:$D1133,0),1*b_vote,0)+IF(MATCH(M$1,$E1130:$E1133,0)&gt;MATCH(N$1,$E1130:$E1133,0),1*c_vote,0)+IF(MATCH(M$1,$F1130:$F1133,0)&gt;MATCH(N$1,$F1130:$F1133,0),1*d_vote,0)</f>
        <v>0.48</v>
      </c>
      <c r="O1130" s="3">
        <f>IF(MATCH($O$1,$C1130:$C1133,0)&lt;(MATCH($P$1,$C1130:$C1133,0)),1*a_vote,0)+IF(MATCH($O$1,$D1130:$D1133,0)&lt;MATCH($P$1,$D1130:$D1133,0),1*b_vote,0)+IF(MATCH($O$1,$E1130:$E1133,0)&lt;MATCH($P$1,$E1130:$E1133,0),1*c_vote,0)+IF(MATCH($O$1,$F1130:$F1133,0)&lt;MATCH($P$1,$F1130:$F1133,0),1*d_vote,0)</f>
        <v>0.53</v>
      </c>
      <c r="P1130" s="3">
        <f>IF(MATCH(O$1,$C1130:$C1133,0)&gt;(MATCH(P$1,$C1130:$C1133,0)),1*a_vote,0)+IF(MATCH(O$1,$D1130:$D1133,0)&gt;MATCH(P$1,$D1130:$D1133,0),1*b_vote,0)+IF(MATCH(O$1,$E1130:$E1133,0)&gt;MATCH(P$1,$E1130:$E1133,0),1*c_vote,0)+IF(MATCH(O$1,$F1130:$F1133,0)&gt;MATCH(P$1,$F1130:$F1133,0),1*d_vote,0)</f>
        <v>0.47</v>
      </c>
      <c r="Q1130" s="3">
        <f>IF(MATCH($Q$1,$C1130:$C1133,0)&lt;(MATCH($R$1,$C1130:$C1133,0)),1*a_vote,0)+IF(MATCH($Q$1,$D1130:$D1133,0)&lt;MATCH($R$1,$D1130:$D1133,0),1*b_vote,0)+IF(MATCH($Q$1,$E1130:$E1133,0)&lt;MATCH($R$1,$E1130:$E1133,0),1*c_vote,0)+IF(MATCH($Q$1,$F1130:$F1133,0)&lt;MATCH($R$1,$F1130:$F1133,0),1*d_vote,0)</f>
        <v>0.53</v>
      </c>
      <c r="R1130" s="3">
        <f>IF(MATCH(Q$1,$C1130:$C1133,0)&gt;(MATCH(R$1,$C1130:$C1133,0)),1*a_vote,0)+IF(MATCH(Q$1,$D1130:$D1133,0)&gt;MATCH(R$1,$D1130:$D1133,0),1*b_vote,0)+IF(MATCH(Q$1,$E1130:$E1133,0)&gt;MATCH(R$1,$E1130:$E1133,0),1*c_vote,0)+IF(MATCH(Q$1,$F1130:$F1133,0)&gt;MATCH(R$1,$F1130:$F1133,0),1*d_vote,0)</f>
        <v>0.47</v>
      </c>
      <c r="S1130" s="3">
        <f>IF(MATCH($S$1,$C1130:$C1133,0)&lt;(MATCH($T$1,$C1130:$C1133,0)),1*a_vote,0)+IF(MATCH($S$1,$D1130:$D1133,0)&lt;MATCH($T$1,$D1130:$D1133,0),1*b_vote,0)+IF(MATCH($S$1,$E1130:$E1133,0)&lt;MATCH($T$1,$E1130:$E1133,0),1*c_vote,0)+IF(MATCH($S$1,$F1130:$F1133,0)&lt;MATCH($T$1,$F1130:$F1133,0),1*d_vote,0)</f>
        <v>0.52</v>
      </c>
      <c r="T1130" s="3">
        <f>IF(MATCH(S$1,$C1130:$C1133,0)&gt;(MATCH(T$1,$C1130:$C1133,0)),1*a_vote,0)+IF(MATCH(S$1,$D1130:$D1133,0)&gt;MATCH(T$1,$D1130:$D1133,0),1*b_vote,0)+IF(MATCH(S$1,$E1130:$E1133,0)&gt;MATCH(T$1,$E1130:$E1133,0),1*c_vote,0)+IF(MATCH(S$1,$F1130:$F1133,0)&gt;MATCH(T$1,$F1130:$F1133,0),1*d_vote,0)</f>
        <v>0.48</v>
      </c>
    </row>
    <row r="1131" spans="1:20" x14ac:dyDescent="0.25">
      <c r="A1131">
        <f t="shared" si="36"/>
        <v>1130</v>
      </c>
      <c r="B1131">
        <f t="shared" si="37"/>
        <v>283</v>
      </c>
      <c r="C1131" t="str">
        <f>INDEX('VBA code_permu_wo_repettn'!$T$3:$Y$6,COUNTIF('Profile-matrices_Condorcet'!$B$2:$B1131,'Profile-matrices_Condorcet'!$B1131),MATCH(INDEX('numeric possibilities'!D$3:D$1298,VLOOKUP($B1131,'numeric possibilities'!$C$3:$G$1298,1)),'VBA code_permu_wo_repettn'!$T$2:$Y$2))</f>
        <v>B</v>
      </c>
      <c r="D1131" t="str">
        <f>INDEX('VBA code_permu_wo_repettn'!$AA$3:$AF$6,COUNTIF('Profile-matrices_Condorcet'!$B$2:$B1131,'Profile-matrices_Condorcet'!$B1131),MATCH(INDEX('numeric possibilities'!E$3:E$1298,VLOOKUP($B1131,'numeric possibilities'!$C$3:$G$1298,1)),'VBA code_permu_wo_repettn'!$AA$2:$AF$2))</f>
        <v>D</v>
      </c>
      <c r="E1131" t="str">
        <f>INDEX('VBA code_permu_wo_repettn'!$AH$3:$AM$6,COUNTIF('Profile-matrices_Condorcet'!$B$2:$B1131,'Profile-matrices_Condorcet'!$B1131),MATCH(INDEX('numeric possibilities'!F$3:F$1298,VLOOKUP($B1131,'numeric possibilities'!$C$3:$G$1298,1)),'VBA code_permu_wo_repettn'!$AH$2:$AM$2))</f>
        <v>A</v>
      </c>
      <c r="F1131" t="str">
        <f>INDEX('VBA code_permu_wo_repettn'!$AO$3:$AT$6,COUNTIF('Profile-matrices_Condorcet'!$B$2:$B1131,'Profile-matrices_Condorcet'!$B1131),MATCH(INDEX('numeric possibilities'!G$3:G$1298,VLOOKUP($B1131,'numeric possibilities'!$C$3:$G$1298,1)),'VBA code_permu_wo_repettn'!$AO$2:$AT$2))</f>
        <v>A</v>
      </c>
      <c r="H1131" t="s">
        <v>15</v>
      </c>
      <c r="I1131" t="str">
        <f>IF(I1130&gt;J1130,$I$1,IF(I1130&lt;J1130,$J$1,0))</f>
        <v>A</v>
      </c>
      <c r="K1131" t="str">
        <f>IF(K1130&gt;L1130,$K$1,IF(K1130&lt;L1130,$L$1,0))</f>
        <v>C</v>
      </c>
      <c r="M1131" t="str">
        <f>IF(M1130&gt;N1130,$M$1,IF(M1130&lt;N1130,$N$1,0))</f>
        <v>A</v>
      </c>
      <c r="O1131" t="str">
        <f>IF(O1130&gt;P1130,$O$1,IF(O1130&lt;P1130,$P$1,0))</f>
        <v>B</v>
      </c>
      <c r="Q1131" t="str">
        <f>IF(Q1130&gt;R1130,$Q$1,IF(Q1130&lt;R1130,$R$1,0))</f>
        <v>B</v>
      </c>
      <c r="S1131" t="str">
        <f>IF(S1130&gt;T1130,$S$1,IF(S1130&lt;T1130,$T$1,0))</f>
        <v>C</v>
      </c>
    </row>
    <row r="1132" spans="1:20" x14ac:dyDescent="0.25">
      <c r="A1132">
        <f t="shared" si="36"/>
        <v>1131</v>
      </c>
      <c r="B1132">
        <f t="shared" si="37"/>
        <v>283</v>
      </c>
      <c r="C1132" t="str">
        <f>INDEX('VBA code_permu_wo_repettn'!$T$3:$Y$6,COUNTIF('Profile-matrices_Condorcet'!$B$2:$B1132,'Profile-matrices_Condorcet'!$B1132),MATCH(INDEX('numeric possibilities'!D$3:D$1298,VLOOKUP($B1132,'numeric possibilities'!$C$3:$G$1298,1)),'VBA code_permu_wo_repettn'!$T$2:$Y$2))</f>
        <v>C</v>
      </c>
      <c r="D1132" t="str">
        <f>INDEX('VBA code_permu_wo_repettn'!$AA$3:$AF$6,COUNTIF('Profile-matrices_Condorcet'!$B$2:$B1132,'Profile-matrices_Condorcet'!$B1132),MATCH(INDEX('numeric possibilities'!E$3:E$1298,VLOOKUP($B1132,'numeric possibilities'!$C$3:$G$1298,1)),'VBA code_permu_wo_repettn'!$AA$2:$AF$2))</f>
        <v>C</v>
      </c>
      <c r="E1132" t="str">
        <f>INDEX('VBA code_permu_wo_repettn'!$AH$3:$AM$6,COUNTIF('Profile-matrices_Condorcet'!$B$2:$B1132,'Profile-matrices_Condorcet'!$B1132),MATCH(INDEX('numeric possibilities'!F$3:F$1298,VLOOKUP($B1132,'numeric possibilities'!$C$3:$G$1298,1)),'VBA code_permu_wo_repettn'!$AH$2:$AM$2))</f>
        <v>D</v>
      </c>
      <c r="F1132" t="str">
        <f>INDEX('VBA code_permu_wo_repettn'!$AO$3:$AT$6,COUNTIF('Profile-matrices_Condorcet'!$B$2:$B1132,'Profile-matrices_Condorcet'!$B1132),MATCH(INDEX('numeric possibilities'!G$3:G$1298,VLOOKUP($B1132,'numeric possibilities'!$C$3:$G$1298,1)),'VBA code_permu_wo_repettn'!$AO$2:$AT$2))</f>
        <v>C</v>
      </c>
      <c r="I1132" t="s">
        <v>0</v>
      </c>
      <c r="J1132" t="s">
        <v>1</v>
      </c>
      <c r="K1132" t="s">
        <v>2</v>
      </c>
      <c r="L1132" t="s">
        <v>3</v>
      </c>
    </row>
    <row r="1133" spans="1:20" x14ac:dyDescent="0.25">
      <c r="A1133">
        <f t="shared" si="36"/>
        <v>1132</v>
      </c>
      <c r="B1133">
        <f t="shared" si="37"/>
        <v>283</v>
      </c>
      <c r="C1133" t="str">
        <f>INDEX('VBA code_permu_wo_repettn'!$T$3:$Y$6,COUNTIF('Profile-matrices_Condorcet'!$B$2:$B1133,'Profile-matrices_Condorcet'!$B1133),MATCH(INDEX('numeric possibilities'!D$3:D$1298,VLOOKUP($B1133,'numeric possibilities'!$C$3:$G$1298,1)),'VBA code_permu_wo_repettn'!$T$2:$Y$2))</f>
        <v>D</v>
      </c>
      <c r="D1133" t="str">
        <f>INDEX('VBA code_permu_wo_repettn'!$AA$3:$AF$6,COUNTIF('Profile-matrices_Condorcet'!$B$2:$B1133,'Profile-matrices_Condorcet'!$B1133),MATCH(INDEX('numeric possibilities'!E$3:E$1298,VLOOKUP($B1133,'numeric possibilities'!$C$3:$G$1298,1)),'VBA code_permu_wo_repettn'!$AA$2:$AF$2))</f>
        <v>A</v>
      </c>
      <c r="E1133" t="str">
        <f>INDEX('VBA code_permu_wo_repettn'!$AH$3:$AM$6,COUNTIF('Profile-matrices_Condorcet'!$B$2:$B1133,'Profile-matrices_Condorcet'!$B1133),MATCH(INDEX('numeric possibilities'!F$3:F$1298,VLOOKUP($B1133,'numeric possibilities'!$C$3:$G$1298,1)),'VBA code_permu_wo_repettn'!$AH$2:$AM$2))</f>
        <v>B</v>
      </c>
      <c r="F1133" t="str">
        <f>INDEX('VBA code_permu_wo_repettn'!$AO$3:$AT$6,COUNTIF('Profile-matrices_Condorcet'!$B$2:$B1133,'Profile-matrices_Condorcet'!$B1133),MATCH(INDEX('numeric possibilities'!G$3:G$1298,VLOOKUP($B1133,'numeric possibilities'!$C$3:$G$1298,1)),'VBA code_permu_wo_repettn'!$AO$2:$AT$2))</f>
        <v>B</v>
      </c>
      <c r="G1133" t="str">
        <f>IF(MAX(I1133:L1133)&gt;='numeric possibilities'!$B$4/2,INDEX('Profile-matrices_Condorcet'!I1132:L1132,1,MATCH(MAX('Profile-matrices_Condorcet'!I1133:L1133),'Profile-matrices_Condorcet'!I1133:L1133,0)),"NCW")</f>
        <v>NCW</v>
      </c>
      <c r="H1133" t="s">
        <v>13</v>
      </c>
      <c r="I1133" s="3">
        <f>COUNTIF($I1131:$S1131,I1132)</f>
        <v>2</v>
      </c>
      <c r="J1133" s="3">
        <f>COUNTIF($I1131:$S1131,J1132)</f>
        <v>2</v>
      </c>
      <c r="K1133" s="3">
        <f>COUNTIF($I1131:$S1131,K1132)</f>
        <v>2</v>
      </c>
      <c r="L1133" s="3">
        <f>COUNTIF($I1131:$S1131,L1132)</f>
        <v>0</v>
      </c>
    </row>
    <row r="1134" spans="1:20" x14ac:dyDescent="0.25">
      <c r="A1134">
        <f t="shared" si="36"/>
        <v>1133</v>
      </c>
      <c r="B1134">
        <f t="shared" si="37"/>
        <v>284</v>
      </c>
      <c r="C1134" t="str">
        <f>INDEX('VBA code_permu_wo_repettn'!$T$3:$Y$6,COUNTIF('Profile-matrices_Condorcet'!$B$2:$B1134,'Profile-matrices_Condorcet'!$B1134),MATCH(INDEX('numeric possibilities'!D$3:D$1298,VLOOKUP($B1134,'numeric possibilities'!$C$3:$G$1298,1)),'VBA code_permu_wo_repettn'!$T$2:$Y$2))</f>
        <v>A</v>
      </c>
      <c r="D1134" t="str">
        <f>INDEX('VBA code_permu_wo_repettn'!$AA$3:$AF$6,COUNTIF('Profile-matrices_Condorcet'!$B$2:$B1134,'Profile-matrices_Condorcet'!$B1134),MATCH(INDEX('numeric possibilities'!E$3:E$1298,VLOOKUP($B1134,'numeric possibilities'!$C$3:$G$1298,1)),'VBA code_permu_wo_repettn'!$AA$2:$AF$2))</f>
        <v>B</v>
      </c>
      <c r="E1134" t="str">
        <f>INDEX('VBA code_permu_wo_repettn'!$AH$3:$AM$6,COUNTIF('Profile-matrices_Condorcet'!$B$2:$B1134,'Profile-matrices_Condorcet'!$B1134),MATCH(INDEX('numeric possibilities'!F$3:F$1298,VLOOKUP($B1134,'numeric possibilities'!$C$3:$G$1298,1)),'VBA code_permu_wo_repettn'!$AH$2:$AM$2))</f>
        <v>C</v>
      </c>
      <c r="F1134" t="str">
        <f>INDEX('VBA code_permu_wo_repettn'!$AO$3:$AT$6,COUNTIF('Profile-matrices_Condorcet'!$B$2:$B1134,'Profile-matrices_Condorcet'!$B1134),MATCH(INDEX('numeric possibilities'!G$3:G$1298,VLOOKUP($B1134,'numeric possibilities'!$C$3:$G$1298,1)),'VBA code_permu_wo_repettn'!$AO$2:$AT$2))</f>
        <v>D</v>
      </c>
      <c r="H1134" t="s">
        <v>14</v>
      </c>
      <c r="I1134" s="3">
        <f>IF(MATCH(I$1,$C1134:$C1137,0)&lt;(MATCH(J$1,$C1134:$C1137,0)),1*a_vote,0)+IF(MATCH(I$1,$D1134:$D1137,0)&lt;MATCH(J$1,$D1134:$D1137,0),1*b_vote,0)+IF(MATCH(I$1,$E1134:$E1137,0)&lt;MATCH(J$1,$E1134:$E1137,0),1*c_vote,0)+IF(MATCH(I$1,$F1134:$F1137,0)&lt;MATCH(J$1,$F1134:$F1137,0),1*d_vote,0)</f>
        <v>0.74</v>
      </c>
      <c r="J1134" s="3">
        <f>IF(MATCH(I$1,$C1134:$C1137,0)&gt;(MATCH(J$1,$C1134:$C1137,0)),1*a_vote,0)+IF(MATCH(I$1,$D1134:$D1137,0)&gt;MATCH(J$1,$D1134:$D1137,0),1*b_vote,0)+IF(MATCH(I$1,$E1134:$E1137,0)&gt;MATCH(J$1,$E1134:$E1137,0),1*c_vote,0)+IF(MATCH(I$1,$F1134:$F1137,0)&gt;MATCH(J$1,$F1134:$F1137,0),1*d_vote,0)</f>
        <v>0.26</v>
      </c>
      <c r="K1134" s="3">
        <f>IF(MATCH($K$1,$C1134:$C1137,0)&lt;(MATCH($L$1,$C1134:$C1137,0)),1*a_vote,0)+IF(MATCH($K$1,$D1134:$D1137,0)&lt;MATCH($L$1,$D1134:$D1137,0),1*b_vote,0)+IF(MATCH($K$1,$E1134:$E1137,0)&lt;MATCH($L$1,$E1134:$E1137,0),1*c_vote,0)+IF(MATCH($K$1,$F1134:$F1137,0)&lt;MATCH($L$1,$F1134:$F1137,0),1*d_vote,0)</f>
        <v>0.49</v>
      </c>
      <c r="L1134" s="3">
        <f>IF(MATCH(K$1,$C1134:$C1137,0)&gt;(MATCH(L$1,$C1134:$C1137,0)),1*a_vote,0)+IF(MATCH(K$1,$D1134:$D1137,0)&gt;MATCH(L$1,$D1134:$D1137,0),1*b_vote,0)+IF(MATCH(K$1,$E1134:$E1137,0)&gt;MATCH(L$1,$E1134:$E1137,0),1*c_vote,0)+IF(MATCH(K$1,$F1134:$F1137,0)&gt;MATCH(L$1,$F1134:$F1137,0),1*d_vote,0)</f>
        <v>0.51</v>
      </c>
      <c r="M1134" s="3">
        <f>IF(MATCH($M$1,$C1134:$C1137,0)&lt;(MATCH($N$1,$C1134:$C1137,0)),1*a_vote,0)+IF(MATCH($M$1,$D1134:$D1137,0)&lt;MATCH($N$1,$D1134:$D1137,0),1*b_vote,0)+IF(MATCH($M$1,$E1134:$E1137,0)&lt;MATCH($N$1,$E1134:$E1137,0),1*c_vote,0)+IF(MATCH($M$1,$F1134:$F1137,0)&lt;MATCH($N$1,$F1134:$F1137,0),1*d_vote,0)</f>
        <v>0.52</v>
      </c>
      <c r="N1134" s="3">
        <f>IF(MATCH(M$1,$C1134:$C1137,0)&gt;(MATCH(N$1,$C1134:$C1137,0)),1*a_vote,0)+IF(MATCH(M$1,$D1134:$D1137,0)&gt;MATCH(N$1,$D1134:$D1137,0),1*b_vote,0)+IF(MATCH(M$1,$E1134:$E1137,0)&gt;MATCH(N$1,$E1134:$E1137,0),1*c_vote,0)+IF(MATCH(M$1,$F1134:$F1137,0)&gt;MATCH(N$1,$F1134:$F1137,0),1*d_vote,0)</f>
        <v>0.48</v>
      </c>
      <c r="O1134" s="3">
        <f>IF(MATCH($O$1,$C1134:$C1137,0)&lt;(MATCH($P$1,$C1134:$C1137,0)),1*a_vote,0)+IF(MATCH($O$1,$D1134:$D1137,0)&lt;MATCH($P$1,$D1134:$D1137,0),1*b_vote,0)+IF(MATCH($O$1,$E1134:$E1137,0)&lt;MATCH($P$1,$E1134:$E1137,0),1*c_vote,0)+IF(MATCH($O$1,$F1134:$F1137,0)&lt;MATCH($P$1,$F1134:$F1137,0),1*d_vote,0)</f>
        <v>0.53</v>
      </c>
      <c r="P1134" s="3">
        <f>IF(MATCH(O$1,$C1134:$C1137,0)&gt;(MATCH(P$1,$C1134:$C1137,0)),1*a_vote,0)+IF(MATCH(O$1,$D1134:$D1137,0)&gt;MATCH(P$1,$D1134:$D1137,0),1*b_vote,0)+IF(MATCH(O$1,$E1134:$E1137,0)&gt;MATCH(P$1,$E1134:$E1137,0),1*c_vote,0)+IF(MATCH(O$1,$F1134:$F1137,0)&gt;MATCH(P$1,$F1134:$F1137,0),1*d_vote,0)</f>
        <v>0.47</v>
      </c>
      <c r="Q1134" s="3">
        <f>IF(MATCH($Q$1,$C1134:$C1137,0)&lt;(MATCH($R$1,$C1134:$C1137,0)),1*a_vote,0)+IF(MATCH($Q$1,$D1134:$D1137,0)&lt;MATCH($R$1,$D1134:$D1137,0),1*b_vote,0)+IF(MATCH($Q$1,$E1134:$E1137,0)&lt;MATCH($R$1,$E1134:$E1137,0),1*c_vote,0)+IF(MATCH($Q$1,$F1134:$F1137,0)&lt;MATCH($R$1,$F1134:$F1137,0),1*d_vote,0)</f>
        <v>0.53</v>
      </c>
      <c r="R1134" s="3">
        <f>IF(MATCH(Q$1,$C1134:$C1137,0)&gt;(MATCH(R$1,$C1134:$C1137,0)),1*a_vote,0)+IF(MATCH(Q$1,$D1134:$D1137,0)&gt;MATCH(R$1,$D1134:$D1137,0),1*b_vote,0)+IF(MATCH(Q$1,$E1134:$E1137,0)&gt;MATCH(R$1,$E1134:$E1137,0),1*c_vote,0)+IF(MATCH(Q$1,$F1134:$F1137,0)&gt;MATCH(R$1,$F1134:$F1137,0),1*d_vote,0)</f>
        <v>0.47</v>
      </c>
      <c r="S1134" s="3">
        <f>IF(MATCH($S$1,$C1134:$C1137,0)&lt;(MATCH($T$1,$C1134:$C1137,0)),1*a_vote,0)+IF(MATCH($S$1,$D1134:$D1137,0)&lt;MATCH($T$1,$D1134:$D1137,0),1*b_vote,0)+IF(MATCH($S$1,$E1134:$E1137,0)&lt;MATCH($T$1,$E1134:$E1137,0),1*c_vote,0)+IF(MATCH($S$1,$F1134:$F1137,0)&lt;MATCH($T$1,$F1134:$F1137,0),1*d_vote,0)</f>
        <v>0.25</v>
      </c>
      <c r="T1134" s="3">
        <f>IF(MATCH(S$1,$C1134:$C1137,0)&gt;(MATCH(T$1,$C1134:$C1137,0)),1*a_vote,0)+IF(MATCH(S$1,$D1134:$D1137,0)&gt;MATCH(T$1,$D1134:$D1137,0),1*b_vote,0)+IF(MATCH(S$1,$E1134:$E1137,0)&gt;MATCH(T$1,$E1134:$E1137,0),1*c_vote,0)+IF(MATCH(S$1,$F1134:$F1137,0)&gt;MATCH(T$1,$F1134:$F1137,0),1*d_vote,0)</f>
        <v>0.75</v>
      </c>
    </row>
    <row r="1135" spans="1:20" x14ac:dyDescent="0.25">
      <c r="A1135">
        <f t="shared" si="36"/>
        <v>1134</v>
      </c>
      <c r="B1135">
        <f t="shared" si="37"/>
        <v>284</v>
      </c>
      <c r="C1135" t="str">
        <f>INDEX('VBA code_permu_wo_repettn'!$T$3:$Y$6,COUNTIF('Profile-matrices_Condorcet'!$B$2:$B1135,'Profile-matrices_Condorcet'!$B1135),MATCH(INDEX('numeric possibilities'!D$3:D$1298,VLOOKUP($B1135,'numeric possibilities'!$C$3:$G$1298,1)),'VBA code_permu_wo_repettn'!$T$2:$Y$2))</f>
        <v>B</v>
      </c>
      <c r="D1135" t="str">
        <f>INDEX('VBA code_permu_wo_repettn'!$AA$3:$AF$6,COUNTIF('Profile-matrices_Condorcet'!$B$2:$B1135,'Profile-matrices_Condorcet'!$B1135),MATCH(INDEX('numeric possibilities'!E$3:E$1298,VLOOKUP($B1135,'numeric possibilities'!$C$3:$G$1298,1)),'VBA code_permu_wo_repettn'!$AA$2:$AF$2))</f>
        <v>D</v>
      </c>
      <c r="E1135" t="str">
        <f>INDEX('VBA code_permu_wo_repettn'!$AH$3:$AM$6,COUNTIF('Profile-matrices_Condorcet'!$B$2:$B1135,'Profile-matrices_Condorcet'!$B1135),MATCH(INDEX('numeric possibilities'!F$3:F$1298,VLOOKUP($B1135,'numeric possibilities'!$C$3:$G$1298,1)),'VBA code_permu_wo_repettn'!$AH$2:$AM$2))</f>
        <v>A</v>
      </c>
      <c r="F1135" t="str">
        <f>INDEX('VBA code_permu_wo_repettn'!$AO$3:$AT$6,COUNTIF('Profile-matrices_Condorcet'!$B$2:$B1135,'Profile-matrices_Condorcet'!$B1135),MATCH(INDEX('numeric possibilities'!G$3:G$1298,VLOOKUP($B1135,'numeric possibilities'!$C$3:$G$1298,1)),'VBA code_permu_wo_repettn'!$AO$2:$AT$2))</f>
        <v>A</v>
      </c>
      <c r="H1135" t="s">
        <v>15</v>
      </c>
      <c r="I1135" t="str">
        <f>IF(I1134&gt;J1134,$I$1,IF(I1134&lt;J1134,$J$1,0))</f>
        <v>A</v>
      </c>
      <c r="K1135" t="str">
        <f>IF(K1134&gt;L1134,$K$1,IF(K1134&lt;L1134,$L$1,0))</f>
        <v>C</v>
      </c>
      <c r="M1135" t="str">
        <f>IF(M1134&gt;N1134,$M$1,IF(M1134&lt;N1134,$N$1,0))</f>
        <v>A</v>
      </c>
      <c r="O1135" t="str">
        <f>IF(O1134&gt;P1134,$O$1,IF(O1134&lt;P1134,$P$1,0))</f>
        <v>B</v>
      </c>
      <c r="Q1135" t="str">
        <f>IF(Q1134&gt;R1134,$Q$1,IF(Q1134&lt;R1134,$R$1,0))</f>
        <v>B</v>
      </c>
      <c r="S1135" t="str">
        <f>IF(S1134&gt;T1134,$S$1,IF(S1134&lt;T1134,$T$1,0))</f>
        <v>D</v>
      </c>
    </row>
    <row r="1136" spans="1:20" x14ac:dyDescent="0.25">
      <c r="A1136">
        <f t="shared" si="36"/>
        <v>1135</v>
      </c>
      <c r="B1136">
        <f t="shared" si="37"/>
        <v>284</v>
      </c>
      <c r="C1136" t="str">
        <f>INDEX('VBA code_permu_wo_repettn'!$T$3:$Y$6,COUNTIF('Profile-matrices_Condorcet'!$B$2:$B1136,'Profile-matrices_Condorcet'!$B1136),MATCH(INDEX('numeric possibilities'!D$3:D$1298,VLOOKUP($B1136,'numeric possibilities'!$C$3:$G$1298,1)),'VBA code_permu_wo_repettn'!$T$2:$Y$2))</f>
        <v>D</v>
      </c>
      <c r="D1136" t="str">
        <f>INDEX('VBA code_permu_wo_repettn'!$AA$3:$AF$6,COUNTIF('Profile-matrices_Condorcet'!$B$2:$B1136,'Profile-matrices_Condorcet'!$B1136),MATCH(INDEX('numeric possibilities'!E$3:E$1298,VLOOKUP($B1136,'numeric possibilities'!$C$3:$G$1298,1)),'VBA code_permu_wo_repettn'!$AA$2:$AF$2))</f>
        <v>C</v>
      </c>
      <c r="E1136" t="str">
        <f>INDEX('VBA code_permu_wo_repettn'!$AH$3:$AM$6,COUNTIF('Profile-matrices_Condorcet'!$B$2:$B1136,'Profile-matrices_Condorcet'!$B1136),MATCH(INDEX('numeric possibilities'!F$3:F$1298,VLOOKUP($B1136,'numeric possibilities'!$C$3:$G$1298,1)),'VBA code_permu_wo_repettn'!$AH$2:$AM$2))</f>
        <v>D</v>
      </c>
      <c r="F1136" t="str">
        <f>INDEX('VBA code_permu_wo_repettn'!$AO$3:$AT$6,COUNTIF('Profile-matrices_Condorcet'!$B$2:$B1136,'Profile-matrices_Condorcet'!$B1136),MATCH(INDEX('numeric possibilities'!G$3:G$1298,VLOOKUP($B1136,'numeric possibilities'!$C$3:$G$1298,1)),'VBA code_permu_wo_repettn'!$AO$2:$AT$2))</f>
        <v>C</v>
      </c>
      <c r="I1136" t="s">
        <v>0</v>
      </c>
      <c r="J1136" t="s">
        <v>1</v>
      </c>
      <c r="K1136" t="s">
        <v>2</v>
      </c>
      <c r="L1136" t="s">
        <v>3</v>
      </c>
    </row>
    <row r="1137" spans="1:20" x14ac:dyDescent="0.25">
      <c r="A1137">
        <f t="shared" si="36"/>
        <v>1136</v>
      </c>
      <c r="B1137">
        <f t="shared" si="37"/>
        <v>284</v>
      </c>
      <c r="C1137" t="str">
        <f>INDEX('VBA code_permu_wo_repettn'!$T$3:$Y$6,COUNTIF('Profile-matrices_Condorcet'!$B$2:$B1137,'Profile-matrices_Condorcet'!$B1137),MATCH(INDEX('numeric possibilities'!D$3:D$1298,VLOOKUP($B1137,'numeric possibilities'!$C$3:$G$1298,1)),'VBA code_permu_wo_repettn'!$T$2:$Y$2))</f>
        <v>C</v>
      </c>
      <c r="D1137" t="str">
        <f>INDEX('VBA code_permu_wo_repettn'!$AA$3:$AF$6,COUNTIF('Profile-matrices_Condorcet'!$B$2:$B1137,'Profile-matrices_Condorcet'!$B1137),MATCH(INDEX('numeric possibilities'!E$3:E$1298,VLOOKUP($B1137,'numeric possibilities'!$C$3:$G$1298,1)),'VBA code_permu_wo_repettn'!$AA$2:$AF$2))</f>
        <v>A</v>
      </c>
      <c r="E1137" t="str">
        <f>INDEX('VBA code_permu_wo_repettn'!$AH$3:$AM$6,COUNTIF('Profile-matrices_Condorcet'!$B$2:$B1137,'Profile-matrices_Condorcet'!$B1137),MATCH(INDEX('numeric possibilities'!F$3:F$1298,VLOOKUP($B1137,'numeric possibilities'!$C$3:$G$1298,1)),'VBA code_permu_wo_repettn'!$AH$2:$AM$2))</f>
        <v>B</v>
      </c>
      <c r="F1137" t="str">
        <f>INDEX('VBA code_permu_wo_repettn'!$AO$3:$AT$6,COUNTIF('Profile-matrices_Condorcet'!$B$2:$B1137,'Profile-matrices_Condorcet'!$B1137),MATCH(INDEX('numeric possibilities'!G$3:G$1298,VLOOKUP($B1137,'numeric possibilities'!$C$3:$G$1298,1)),'VBA code_permu_wo_repettn'!$AO$2:$AT$2))</f>
        <v>B</v>
      </c>
      <c r="G1137" t="str">
        <f>IF(MAX(I1137:L1137)&gt;='numeric possibilities'!$B$4/2,INDEX('Profile-matrices_Condorcet'!I1136:L1136,1,MATCH(MAX('Profile-matrices_Condorcet'!I1137:L1137),'Profile-matrices_Condorcet'!I1137:L1137,0)),"NCW")</f>
        <v>NCW</v>
      </c>
      <c r="H1137" t="s">
        <v>13</v>
      </c>
      <c r="I1137" s="3">
        <f>COUNTIF($I1135:$S1135,I1136)</f>
        <v>2</v>
      </c>
      <c r="J1137" s="3">
        <f>COUNTIF($I1135:$S1135,J1136)</f>
        <v>2</v>
      </c>
      <c r="K1137" s="3">
        <f>COUNTIF($I1135:$S1135,K1136)</f>
        <v>1</v>
      </c>
      <c r="L1137" s="3">
        <f>COUNTIF($I1135:$S1135,L1136)</f>
        <v>1</v>
      </c>
    </row>
    <row r="1138" spans="1:20" x14ac:dyDescent="0.25">
      <c r="A1138">
        <f t="shared" si="36"/>
        <v>1137</v>
      </c>
      <c r="B1138">
        <f t="shared" si="37"/>
        <v>285</v>
      </c>
      <c r="C1138" t="str">
        <f>INDEX('VBA code_permu_wo_repettn'!$T$3:$Y$6,COUNTIF('Profile-matrices_Condorcet'!$B$2:$B1138,'Profile-matrices_Condorcet'!$B1138),MATCH(INDEX('numeric possibilities'!D$3:D$1298,VLOOKUP($B1138,'numeric possibilities'!$C$3:$G$1298,1)),'VBA code_permu_wo_repettn'!$T$2:$Y$2))</f>
        <v>A</v>
      </c>
      <c r="D1138" t="str">
        <f>INDEX('VBA code_permu_wo_repettn'!$AA$3:$AF$6,COUNTIF('Profile-matrices_Condorcet'!$B$2:$B1138,'Profile-matrices_Condorcet'!$B1138),MATCH(INDEX('numeric possibilities'!E$3:E$1298,VLOOKUP($B1138,'numeric possibilities'!$C$3:$G$1298,1)),'VBA code_permu_wo_repettn'!$AA$2:$AF$2))</f>
        <v>B</v>
      </c>
      <c r="E1138" t="str">
        <f>INDEX('VBA code_permu_wo_repettn'!$AH$3:$AM$6,COUNTIF('Profile-matrices_Condorcet'!$B$2:$B1138,'Profile-matrices_Condorcet'!$B1138),MATCH(INDEX('numeric possibilities'!F$3:F$1298,VLOOKUP($B1138,'numeric possibilities'!$C$3:$G$1298,1)),'VBA code_permu_wo_repettn'!$AH$2:$AM$2))</f>
        <v>C</v>
      </c>
      <c r="F1138" t="str">
        <f>INDEX('VBA code_permu_wo_repettn'!$AO$3:$AT$6,COUNTIF('Profile-matrices_Condorcet'!$B$2:$B1138,'Profile-matrices_Condorcet'!$B1138),MATCH(INDEX('numeric possibilities'!G$3:G$1298,VLOOKUP($B1138,'numeric possibilities'!$C$3:$G$1298,1)),'VBA code_permu_wo_repettn'!$AO$2:$AT$2))</f>
        <v>D</v>
      </c>
      <c r="H1138" t="s">
        <v>14</v>
      </c>
      <c r="I1138" s="3">
        <f>IF(MATCH(I$1,$C1138:$C1141,0)&lt;(MATCH(J$1,$C1138:$C1141,0)),1*a_vote,0)+IF(MATCH(I$1,$D1138:$D1141,0)&lt;MATCH(J$1,$D1138:$D1141,0),1*b_vote,0)+IF(MATCH(I$1,$E1138:$E1141,0)&lt;MATCH(J$1,$E1138:$E1141,0),1*c_vote,0)+IF(MATCH(I$1,$F1138:$F1141,0)&lt;MATCH(J$1,$F1138:$F1141,0),1*d_vote,0)</f>
        <v>0.74</v>
      </c>
      <c r="J1138" s="3">
        <f>IF(MATCH(I$1,$C1138:$C1141,0)&gt;(MATCH(J$1,$C1138:$C1141,0)),1*a_vote,0)+IF(MATCH(I$1,$D1138:$D1141,0)&gt;MATCH(J$1,$D1138:$D1141,0),1*b_vote,0)+IF(MATCH(I$1,$E1138:$E1141,0)&gt;MATCH(J$1,$E1138:$E1141,0),1*c_vote,0)+IF(MATCH(I$1,$F1138:$F1141,0)&gt;MATCH(J$1,$F1138:$F1141,0),1*d_vote,0)</f>
        <v>0.26</v>
      </c>
      <c r="K1138" s="3">
        <f>IF(MATCH($K$1,$C1138:$C1141,0)&lt;(MATCH($L$1,$C1138:$C1141,0)),1*a_vote,0)+IF(MATCH($K$1,$D1138:$D1141,0)&lt;MATCH($L$1,$D1138:$D1141,0),1*b_vote,0)+IF(MATCH($K$1,$E1138:$E1141,0)&lt;MATCH($L$1,$E1138:$E1141,0),1*c_vote,0)+IF(MATCH($K$1,$F1138:$F1141,0)&lt;MATCH($L$1,$F1138:$F1141,0),1*d_vote,0)</f>
        <v>0.49</v>
      </c>
      <c r="L1138" s="3">
        <f>IF(MATCH(K$1,$C1138:$C1141,0)&gt;(MATCH(L$1,$C1138:$C1141,0)),1*a_vote,0)+IF(MATCH(K$1,$D1138:$D1141,0)&gt;MATCH(L$1,$D1138:$D1141,0),1*b_vote,0)+IF(MATCH(K$1,$E1138:$E1141,0)&gt;MATCH(L$1,$E1138:$E1141,0),1*c_vote,0)+IF(MATCH(K$1,$F1138:$F1141,0)&gt;MATCH(L$1,$F1138:$F1141,0),1*d_vote,0)</f>
        <v>0.51</v>
      </c>
      <c r="M1138" s="3">
        <f>IF(MATCH($M$1,$C1138:$C1141,0)&lt;(MATCH($N$1,$C1138:$C1141,0)),1*a_vote,0)+IF(MATCH($M$1,$D1138:$D1141,0)&lt;MATCH($N$1,$D1138:$D1141,0),1*b_vote,0)+IF(MATCH($M$1,$E1138:$E1141,0)&lt;MATCH($N$1,$E1138:$E1141,0),1*c_vote,0)+IF(MATCH($M$1,$F1138:$F1141,0)&lt;MATCH($N$1,$F1138:$F1141,0),1*d_vote,0)</f>
        <v>0.52</v>
      </c>
      <c r="N1138" s="3">
        <f>IF(MATCH(M$1,$C1138:$C1141,0)&gt;(MATCH(N$1,$C1138:$C1141,0)),1*a_vote,0)+IF(MATCH(M$1,$D1138:$D1141,0)&gt;MATCH(N$1,$D1138:$D1141,0),1*b_vote,0)+IF(MATCH(M$1,$E1138:$E1141,0)&gt;MATCH(N$1,$E1138:$E1141,0),1*c_vote,0)+IF(MATCH(M$1,$F1138:$F1141,0)&gt;MATCH(N$1,$F1138:$F1141,0),1*d_vote,0)</f>
        <v>0.48</v>
      </c>
      <c r="O1138" s="3">
        <f>IF(MATCH($O$1,$C1138:$C1141,0)&lt;(MATCH($P$1,$C1138:$C1141,0)),1*a_vote,0)+IF(MATCH($O$1,$D1138:$D1141,0)&lt;MATCH($P$1,$D1138:$D1141,0),1*b_vote,0)+IF(MATCH($O$1,$E1138:$E1141,0)&lt;MATCH($P$1,$E1138:$E1141,0),1*c_vote,0)+IF(MATCH($O$1,$F1138:$F1141,0)&lt;MATCH($P$1,$F1138:$F1141,0),1*d_vote,0)</f>
        <v>0.26</v>
      </c>
      <c r="P1138" s="3">
        <f>IF(MATCH(O$1,$C1138:$C1141,0)&gt;(MATCH(P$1,$C1138:$C1141,0)),1*a_vote,0)+IF(MATCH(O$1,$D1138:$D1141,0)&gt;MATCH(P$1,$D1138:$D1141,0),1*b_vote,0)+IF(MATCH(O$1,$E1138:$E1141,0)&gt;MATCH(P$1,$E1138:$E1141,0),1*c_vote,0)+IF(MATCH(O$1,$F1138:$F1141,0)&gt;MATCH(P$1,$F1138:$F1141,0),1*d_vote,0)</f>
        <v>0.74</v>
      </c>
      <c r="Q1138" s="3">
        <f>IF(MATCH($Q$1,$C1138:$C1141,0)&lt;(MATCH($R$1,$C1138:$C1141,0)),1*a_vote,0)+IF(MATCH($Q$1,$D1138:$D1141,0)&lt;MATCH($R$1,$D1138:$D1141,0),1*b_vote,0)+IF(MATCH($Q$1,$E1138:$E1141,0)&lt;MATCH($R$1,$E1138:$E1141,0),1*c_vote,0)+IF(MATCH($Q$1,$F1138:$F1141,0)&lt;MATCH($R$1,$F1138:$F1141,0),1*d_vote,0)</f>
        <v>0.53</v>
      </c>
      <c r="R1138" s="3">
        <f>IF(MATCH(Q$1,$C1138:$C1141,0)&gt;(MATCH(R$1,$C1138:$C1141,0)),1*a_vote,0)+IF(MATCH(Q$1,$D1138:$D1141,0)&gt;MATCH(R$1,$D1138:$D1141,0),1*b_vote,0)+IF(MATCH(Q$1,$E1138:$E1141,0)&gt;MATCH(R$1,$E1138:$E1141,0),1*c_vote,0)+IF(MATCH(Q$1,$F1138:$F1141,0)&gt;MATCH(R$1,$F1138:$F1141,0),1*d_vote,0)</f>
        <v>0.47</v>
      </c>
      <c r="S1138" s="3">
        <f>IF(MATCH($S$1,$C1138:$C1141,0)&lt;(MATCH($T$1,$C1138:$C1141,0)),1*a_vote,0)+IF(MATCH($S$1,$D1138:$D1141,0)&lt;MATCH($T$1,$D1138:$D1141,0),1*b_vote,0)+IF(MATCH($S$1,$E1138:$E1141,0)&lt;MATCH($T$1,$E1138:$E1141,0),1*c_vote,0)+IF(MATCH($S$1,$F1138:$F1141,0)&lt;MATCH($T$1,$F1138:$F1141,0),1*d_vote,0)</f>
        <v>0.52</v>
      </c>
      <c r="T1138" s="3">
        <f>IF(MATCH(S$1,$C1138:$C1141,0)&gt;(MATCH(T$1,$C1138:$C1141,0)),1*a_vote,0)+IF(MATCH(S$1,$D1138:$D1141,0)&gt;MATCH(T$1,$D1138:$D1141,0),1*b_vote,0)+IF(MATCH(S$1,$E1138:$E1141,0)&gt;MATCH(T$1,$E1138:$E1141,0),1*c_vote,0)+IF(MATCH(S$1,$F1138:$F1141,0)&gt;MATCH(T$1,$F1138:$F1141,0),1*d_vote,0)</f>
        <v>0.48</v>
      </c>
    </row>
    <row r="1139" spans="1:20" x14ac:dyDescent="0.25">
      <c r="A1139">
        <f t="shared" si="36"/>
        <v>1138</v>
      </c>
      <c r="B1139">
        <f t="shared" si="37"/>
        <v>285</v>
      </c>
      <c r="C1139" t="str">
        <f>INDEX('VBA code_permu_wo_repettn'!$T$3:$Y$6,COUNTIF('Profile-matrices_Condorcet'!$B$2:$B1139,'Profile-matrices_Condorcet'!$B1139),MATCH(INDEX('numeric possibilities'!D$3:D$1298,VLOOKUP($B1139,'numeric possibilities'!$C$3:$G$1298,1)),'VBA code_permu_wo_repettn'!$T$2:$Y$2))</f>
        <v>C</v>
      </c>
      <c r="D1139" t="str">
        <f>INDEX('VBA code_permu_wo_repettn'!$AA$3:$AF$6,COUNTIF('Profile-matrices_Condorcet'!$B$2:$B1139,'Profile-matrices_Condorcet'!$B1139),MATCH(INDEX('numeric possibilities'!E$3:E$1298,VLOOKUP($B1139,'numeric possibilities'!$C$3:$G$1298,1)),'VBA code_permu_wo_repettn'!$AA$2:$AF$2))</f>
        <v>D</v>
      </c>
      <c r="E1139" t="str">
        <f>INDEX('VBA code_permu_wo_repettn'!$AH$3:$AM$6,COUNTIF('Profile-matrices_Condorcet'!$B$2:$B1139,'Profile-matrices_Condorcet'!$B1139),MATCH(INDEX('numeric possibilities'!F$3:F$1298,VLOOKUP($B1139,'numeric possibilities'!$C$3:$G$1298,1)),'VBA code_permu_wo_repettn'!$AH$2:$AM$2))</f>
        <v>A</v>
      </c>
      <c r="F1139" t="str">
        <f>INDEX('VBA code_permu_wo_repettn'!$AO$3:$AT$6,COUNTIF('Profile-matrices_Condorcet'!$B$2:$B1139,'Profile-matrices_Condorcet'!$B1139),MATCH(INDEX('numeric possibilities'!G$3:G$1298,VLOOKUP($B1139,'numeric possibilities'!$C$3:$G$1298,1)),'VBA code_permu_wo_repettn'!$AO$2:$AT$2))</f>
        <v>A</v>
      </c>
      <c r="H1139" t="s">
        <v>15</v>
      </c>
      <c r="I1139" t="str">
        <f>IF(I1138&gt;J1138,$I$1,IF(I1138&lt;J1138,$J$1,0))</f>
        <v>A</v>
      </c>
      <c r="K1139" t="str">
        <f>IF(K1138&gt;L1138,$K$1,IF(K1138&lt;L1138,$L$1,0))</f>
        <v>C</v>
      </c>
      <c r="M1139" t="str">
        <f>IF(M1138&gt;N1138,$M$1,IF(M1138&lt;N1138,$N$1,0))</f>
        <v>A</v>
      </c>
      <c r="O1139" t="str">
        <f>IF(O1138&gt;P1138,$O$1,IF(O1138&lt;P1138,$P$1,0))</f>
        <v>C</v>
      </c>
      <c r="Q1139" t="str">
        <f>IF(Q1138&gt;R1138,$Q$1,IF(Q1138&lt;R1138,$R$1,0))</f>
        <v>B</v>
      </c>
      <c r="S1139" t="str">
        <f>IF(S1138&gt;T1138,$S$1,IF(S1138&lt;T1138,$T$1,0))</f>
        <v>C</v>
      </c>
    </row>
    <row r="1140" spans="1:20" x14ac:dyDescent="0.25">
      <c r="A1140">
        <f t="shared" si="36"/>
        <v>1139</v>
      </c>
      <c r="B1140">
        <f t="shared" si="37"/>
        <v>285</v>
      </c>
      <c r="C1140" t="str">
        <f>INDEX('VBA code_permu_wo_repettn'!$T$3:$Y$6,COUNTIF('Profile-matrices_Condorcet'!$B$2:$B1140,'Profile-matrices_Condorcet'!$B1140),MATCH(INDEX('numeric possibilities'!D$3:D$1298,VLOOKUP($B1140,'numeric possibilities'!$C$3:$G$1298,1)),'VBA code_permu_wo_repettn'!$T$2:$Y$2))</f>
        <v>B</v>
      </c>
      <c r="D1140" t="str">
        <f>INDEX('VBA code_permu_wo_repettn'!$AA$3:$AF$6,COUNTIF('Profile-matrices_Condorcet'!$B$2:$B1140,'Profile-matrices_Condorcet'!$B1140),MATCH(INDEX('numeric possibilities'!E$3:E$1298,VLOOKUP($B1140,'numeric possibilities'!$C$3:$G$1298,1)),'VBA code_permu_wo_repettn'!$AA$2:$AF$2))</f>
        <v>C</v>
      </c>
      <c r="E1140" t="str">
        <f>INDEX('VBA code_permu_wo_repettn'!$AH$3:$AM$6,COUNTIF('Profile-matrices_Condorcet'!$B$2:$B1140,'Profile-matrices_Condorcet'!$B1140),MATCH(INDEX('numeric possibilities'!F$3:F$1298,VLOOKUP($B1140,'numeric possibilities'!$C$3:$G$1298,1)),'VBA code_permu_wo_repettn'!$AH$2:$AM$2))</f>
        <v>D</v>
      </c>
      <c r="F1140" t="str">
        <f>INDEX('VBA code_permu_wo_repettn'!$AO$3:$AT$6,COUNTIF('Profile-matrices_Condorcet'!$B$2:$B1140,'Profile-matrices_Condorcet'!$B1140),MATCH(INDEX('numeric possibilities'!G$3:G$1298,VLOOKUP($B1140,'numeric possibilities'!$C$3:$G$1298,1)),'VBA code_permu_wo_repettn'!$AO$2:$AT$2))</f>
        <v>C</v>
      </c>
      <c r="I1140" t="s">
        <v>0</v>
      </c>
      <c r="J1140" t="s">
        <v>1</v>
      </c>
      <c r="K1140" t="s">
        <v>2</v>
      </c>
      <c r="L1140" t="s">
        <v>3</v>
      </c>
    </row>
    <row r="1141" spans="1:20" x14ac:dyDescent="0.25">
      <c r="A1141">
        <f t="shared" si="36"/>
        <v>1140</v>
      </c>
      <c r="B1141">
        <f t="shared" si="37"/>
        <v>285</v>
      </c>
      <c r="C1141" t="str">
        <f>INDEX('VBA code_permu_wo_repettn'!$T$3:$Y$6,COUNTIF('Profile-matrices_Condorcet'!$B$2:$B1141,'Profile-matrices_Condorcet'!$B1141),MATCH(INDEX('numeric possibilities'!D$3:D$1298,VLOOKUP($B1141,'numeric possibilities'!$C$3:$G$1298,1)),'VBA code_permu_wo_repettn'!$T$2:$Y$2))</f>
        <v>D</v>
      </c>
      <c r="D1141" t="str">
        <f>INDEX('VBA code_permu_wo_repettn'!$AA$3:$AF$6,COUNTIF('Profile-matrices_Condorcet'!$B$2:$B1141,'Profile-matrices_Condorcet'!$B1141),MATCH(INDEX('numeric possibilities'!E$3:E$1298,VLOOKUP($B1141,'numeric possibilities'!$C$3:$G$1298,1)),'VBA code_permu_wo_repettn'!$AA$2:$AF$2))</f>
        <v>A</v>
      </c>
      <c r="E1141" t="str">
        <f>INDEX('VBA code_permu_wo_repettn'!$AH$3:$AM$6,COUNTIF('Profile-matrices_Condorcet'!$B$2:$B1141,'Profile-matrices_Condorcet'!$B1141),MATCH(INDEX('numeric possibilities'!F$3:F$1298,VLOOKUP($B1141,'numeric possibilities'!$C$3:$G$1298,1)),'VBA code_permu_wo_repettn'!$AH$2:$AM$2))</f>
        <v>B</v>
      </c>
      <c r="F1141" t="str">
        <f>INDEX('VBA code_permu_wo_repettn'!$AO$3:$AT$6,COUNTIF('Profile-matrices_Condorcet'!$B$2:$B1141,'Profile-matrices_Condorcet'!$B1141),MATCH(INDEX('numeric possibilities'!G$3:G$1298,VLOOKUP($B1141,'numeric possibilities'!$C$3:$G$1298,1)),'VBA code_permu_wo_repettn'!$AO$2:$AT$2))</f>
        <v>B</v>
      </c>
      <c r="G1141" t="str">
        <f>IF(MAX(I1141:L1141)&gt;='numeric possibilities'!$B$4/2,INDEX('Profile-matrices_Condorcet'!I1140:L1140,1,MATCH(MAX('Profile-matrices_Condorcet'!I1141:L1141),'Profile-matrices_Condorcet'!I1141:L1141,0)),"NCW")</f>
        <v>C</v>
      </c>
      <c r="H1141" t="s">
        <v>13</v>
      </c>
      <c r="I1141" s="3">
        <f>COUNTIF($I1139:$S1139,I1140)</f>
        <v>2</v>
      </c>
      <c r="J1141" s="3">
        <f>COUNTIF($I1139:$S1139,J1140)</f>
        <v>1</v>
      </c>
      <c r="K1141" s="3">
        <f>COUNTIF($I1139:$S1139,K1140)</f>
        <v>3</v>
      </c>
      <c r="L1141" s="3">
        <f>COUNTIF($I1139:$S1139,L1140)</f>
        <v>0</v>
      </c>
    </row>
    <row r="1142" spans="1:20" x14ac:dyDescent="0.25">
      <c r="A1142">
        <f t="shared" si="36"/>
        <v>1141</v>
      </c>
      <c r="B1142">
        <f t="shared" si="37"/>
        <v>286</v>
      </c>
      <c r="C1142" t="str">
        <f>INDEX('VBA code_permu_wo_repettn'!$T$3:$Y$6,COUNTIF('Profile-matrices_Condorcet'!$B$2:$B1142,'Profile-matrices_Condorcet'!$B1142),MATCH(INDEX('numeric possibilities'!D$3:D$1298,VLOOKUP($B1142,'numeric possibilities'!$C$3:$G$1298,1)),'VBA code_permu_wo_repettn'!$T$2:$Y$2))</f>
        <v>A</v>
      </c>
      <c r="D1142" t="str">
        <f>INDEX('VBA code_permu_wo_repettn'!$AA$3:$AF$6,COUNTIF('Profile-matrices_Condorcet'!$B$2:$B1142,'Profile-matrices_Condorcet'!$B1142),MATCH(INDEX('numeric possibilities'!E$3:E$1298,VLOOKUP($B1142,'numeric possibilities'!$C$3:$G$1298,1)),'VBA code_permu_wo_repettn'!$AA$2:$AF$2))</f>
        <v>B</v>
      </c>
      <c r="E1142" t="str">
        <f>INDEX('VBA code_permu_wo_repettn'!$AH$3:$AM$6,COUNTIF('Profile-matrices_Condorcet'!$B$2:$B1142,'Profile-matrices_Condorcet'!$B1142),MATCH(INDEX('numeric possibilities'!F$3:F$1298,VLOOKUP($B1142,'numeric possibilities'!$C$3:$G$1298,1)),'VBA code_permu_wo_repettn'!$AH$2:$AM$2))</f>
        <v>C</v>
      </c>
      <c r="F1142" t="str">
        <f>INDEX('VBA code_permu_wo_repettn'!$AO$3:$AT$6,COUNTIF('Profile-matrices_Condorcet'!$B$2:$B1142,'Profile-matrices_Condorcet'!$B1142),MATCH(INDEX('numeric possibilities'!G$3:G$1298,VLOOKUP($B1142,'numeric possibilities'!$C$3:$G$1298,1)),'VBA code_permu_wo_repettn'!$AO$2:$AT$2))</f>
        <v>D</v>
      </c>
      <c r="H1142" t="s">
        <v>14</v>
      </c>
      <c r="I1142" s="3">
        <f>IF(MATCH(I$1,$C1142:$C1145,0)&lt;(MATCH(J$1,$C1142:$C1145,0)),1*a_vote,0)+IF(MATCH(I$1,$D1142:$D1145,0)&lt;MATCH(J$1,$D1142:$D1145,0),1*b_vote,0)+IF(MATCH(I$1,$E1142:$E1145,0)&lt;MATCH(J$1,$E1142:$E1145,0),1*c_vote,0)+IF(MATCH(I$1,$F1142:$F1145,0)&lt;MATCH(J$1,$F1142:$F1145,0),1*d_vote,0)</f>
        <v>0.74</v>
      </c>
      <c r="J1142" s="3">
        <f>IF(MATCH(I$1,$C1142:$C1145,0)&gt;(MATCH(J$1,$C1142:$C1145,0)),1*a_vote,0)+IF(MATCH(I$1,$D1142:$D1145,0)&gt;MATCH(J$1,$D1142:$D1145,0),1*b_vote,0)+IF(MATCH(I$1,$E1142:$E1145,0)&gt;MATCH(J$1,$E1142:$E1145,0),1*c_vote,0)+IF(MATCH(I$1,$F1142:$F1145,0)&gt;MATCH(J$1,$F1142:$F1145,0),1*d_vote,0)</f>
        <v>0.26</v>
      </c>
      <c r="K1142" s="3">
        <f>IF(MATCH($K$1,$C1142:$C1145,0)&lt;(MATCH($L$1,$C1142:$C1145,0)),1*a_vote,0)+IF(MATCH($K$1,$D1142:$D1145,0)&lt;MATCH($L$1,$D1142:$D1145,0),1*b_vote,0)+IF(MATCH($K$1,$E1142:$E1145,0)&lt;MATCH($L$1,$E1142:$E1145,0),1*c_vote,0)+IF(MATCH($K$1,$F1142:$F1145,0)&lt;MATCH($L$1,$F1142:$F1145,0),1*d_vote,0)</f>
        <v>0.49</v>
      </c>
      <c r="L1142" s="3">
        <f>IF(MATCH(K$1,$C1142:$C1145,0)&gt;(MATCH(L$1,$C1142:$C1145,0)),1*a_vote,0)+IF(MATCH(K$1,$D1142:$D1145,0)&gt;MATCH(L$1,$D1142:$D1145,0),1*b_vote,0)+IF(MATCH(K$1,$E1142:$E1145,0)&gt;MATCH(L$1,$E1142:$E1145,0),1*c_vote,0)+IF(MATCH(K$1,$F1142:$F1145,0)&gt;MATCH(L$1,$F1142:$F1145,0),1*d_vote,0)</f>
        <v>0.51</v>
      </c>
      <c r="M1142" s="3">
        <f>IF(MATCH($M$1,$C1142:$C1145,0)&lt;(MATCH($N$1,$C1142:$C1145,0)),1*a_vote,0)+IF(MATCH($M$1,$D1142:$D1145,0)&lt;MATCH($N$1,$D1142:$D1145,0),1*b_vote,0)+IF(MATCH($M$1,$E1142:$E1145,0)&lt;MATCH($N$1,$E1142:$E1145,0),1*c_vote,0)+IF(MATCH($M$1,$F1142:$F1145,0)&lt;MATCH($N$1,$F1142:$F1145,0),1*d_vote,0)</f>
        <v>0.52</v>
      </c>
      <c r="N1142" s="3">
        <f>IF(MATCH(M$1,$C1142:$C1145,0)&gt;(MATCH(N$1,$C1142:$C1145,0)),1*a_vote,0)+IF(MATCH(M$1,$D1142:$D1145,0)&gt;MATCH(N$1,$D1142:$D1145,0),1*b_vote,0)+IF(MATCH(M$1,$E1142:$E1145,0)&gt;MATCH(N$1,$E1142:$E1145,0),1*c_vote,0)+IF(MATCH(M$1,$F1142:$F1145,0)&gt;MATCH(N$1,$F1142:$F1145,0),1*d_vote,0)</f>
        <v>0.48</v>
      </c>
      <c r="O1142" s="3">
        <f>IF(MATCH($O$1,$C1142:$C1145,0)&lt;(MATCH($P$1,$C1142:$C1145,0)),1*a_vote,0)+IF(MATCH($O$1,$D1142:$D1145,0)&lt;MATCH($P$1,$D1142:$D1145,0),1*b_vote,0)+IF(MATCH($O$1,$E1142:$E1145,0)&lt;MATCH($P$1,$E1142:$E1145,0),1*c_vote,0)+IF(MATCH($O$1,$F1142:$F1145,0)&lt;MATCH($P$1,$F1142:$F1145,0),1*d_vote,0)</f>
        <v>0.26</v>
      </c>
      <c r="P1142" s="3">
        <f>IF(MATCH(O$1,$C1142:$C1145,0)&gt;(MATCH(P$1,$C1142:$C1145,0)),1*a_vote,0)+IF(MATCH(O$1,$D1142:$D1145,0)&gt;MATCH(P$1,$D1142:$D1145,0),1*b_vote,0)+IF(MATCH(O$1,$E1142:$E1145,0)&gt;MATCH(P$1,$E1142:$E1145,0),1*c_vote,0)+IF(MATCH(O$1,$F1142:$F1145,0)&gt;MATCH(P$1,$F1142:$F1145,0),1*d_vote,0)</f>
        <v>0.74</v>
      </c>
      <c r="Q1142" s="3">
        <f>IF(MATCH($Q$1,$C1142:$C1145,0)&lt;(MATCH($R$1,$C1142:$C1145,0)),1*a_vote,0)+IF(MATCH($Q$1,$D1142:$D1145,0)&lt;MATCH($R$1,$D1142:$D1145,0),1*b_vote,0)+IF(MATCH($Q$1,$E1142:$E1145,0)&lt;MATCH($R$1,$E1142:$E1145,0),1*c_vote,0)+IF(MATCH($Q$1,$F1142:$F1145,0)&lt;MATCH($R$1,$F1142:$F1145,0),1*d_vote,0)</f>
        <v>0.26</v>
      </c>
      <c r="R1142" s="3">
        <f>IF(MATCH(Q$1,$C1142:$C1145,0)&gt;(MATCH(R$1,$C1142:$C1145,0)),1*a_vote,0)+IF(MATCH(Q$1,$D1142:$D1145,0)&gt;MATCH(R$1,$D1142:$D1145,0),1*b_vote,0)+IF(MATCH(Q$1,$E1142:$E1145,0)&gt;MATCH(R$1,$E1142:$E1145,0),1*c_vote,0)+IF(MATCH(Q$1,$F1142:$F1145,0)&gt;MATCH(R$1,$F1142:$F1145,0),1*d_vote,0)</f>
        <v>0.74</v>
      </c>
      <c r="S1142" s="3">
        <f>IF(MATCH($S$1,$C1142:$C1145,0)&lt;(MATCH($T$1,$C1142:$C1145,0)),1*a_vote,0)+IF(MATCH($S$1,$D1142:$D1145,0)&lt;MATCH($T$1,$D1142:$D1145,0),1*b_vote,0)+IF(MATCH($S$1,$E1142:$E1145,0)&lt;MATCH($T$1,$E1142:$E1145,0),1*c_vote,0)+IF(MATCH($S$1,$F1142:$F1145,0)&lt;MATCH($T$1,$F1142:$F1145,0),1*d_vote,0)</f>
        <v>0.52</v>
      </c>
      <c r="T1142" s="3">
        <f>IF(MATCH(S$1,$C1142:$C1145,0)&gt;(MATCH(T$1,$C1142:$C1145,0)),1*a_vote,0)+IF(MATCH(S$1,$D1142:$D1145,0)&gt;MATCH(T$1,$D1142:$D1145,0),1*b_vote,0)+IF(MATCH(S$1,$E1142:$E1145,0)&gt;MATCH(T$1,$E1142:$E1145,0),1*c_vote,0)+IF(MATCH(S$1,$F1142:$F1145,0)&gt;MATCH(T$1,$F1142:$F1145,0),1*d_vote,0)</f>
        <v>0.48</v>
      </c>
    </row>
    <row r="1143" spans="1:20" x14ac:dyDescent="0.25">
      <c r="A1143">
        <f t="shared" si="36"/>
        <v>1142</v>
      </c>
      <c r="B1143">
        <f t="shared" si="37"/>
        <v>286</v>
      </c>
      <c r="C1143" t="str">
        <f>INDEX('VBA code_permu_wo_repettn'!$T$3:$Y$6,COUNTIF('Profile-matrices_Condorcet'!$B$2:$B1143,'Profile-matrices_Condorcet'!$B1143),MATCH(INDEX('numeric possibilities'!D$3:D$1298,VLOOKUP($B1143,'numeric possibilities'!$C$3:$G$1298,1)),'VBA code_permu_wo_repettn'!$T$2:$Y$2))</f>
        <v>C</v>
      </c>
      <c r="D1143" t="str">
        <f>INDEX('VBA code_permu_wo_repettn'!$AA$3:$AF$6,COUNTIF('Profile-matrices_Condorcet'!$B$2:$B1143,'Profile-matrices_Condorcet'!$B1143),MATCH(INDEX('numeric possibilities'!E$3:E$1298,VLOOKUP($B1143,'numeric possibilities'!$C$3:$G$1298,1)),'VBA code_permu_wo_repettn'!$AA$2:$AF$2))</f>
        <v>D</v>
      </c>
      <c r="E1143" t="str">
        <f>INDEX('VBA code_permu_wo_repettn'!$AH$3:$AM$6,COUNTIF('Profile-matrices_Condorcet'!$B$2:$B1143,'Profile-matrices_Condorcet'!$B1143),MATCH(INDEX('numeric possibilities'!F$3:F$1298,VLOOKUP($B1143,'numeric possibilities'!$C$3:$G$1298,1)),'VBA code_permu_wo_repettn'!$AH$2:$AM$2))</f>
        <v>A</v>
      </c>
      <c r="F1143" t="str">
        <f>INDEX('VBA code_permu_wo_repettn'!$AO$3:$AT$6,COUNTIF('Profile-matrices_Condorcet'!$B$2:$B1143,'Profile-matrices_Condorcet'!$B1143),MATCH(INDEX('numeric possibilities'!G$3:G$1298,VLOOKUP($B1143,'numeric possibilities'!$C$3:$G$1298,1)),'VBA code_permu_wo_repettn'!$AO$2:$AT$2))</f>
        <v>A</v>
      </c>
      <c r="H1143" t="s">
        <v>15</v>
      </c>
      <c r="I1143" t="str">
        <f>IF(I1142&gt;J1142,$I$1,IF(I1142&lt;J1142,$J$1,0))</f>
        <v>A</v>
      </c>
      <c r="K1143" t="str">
        <f>IF(K1142&gt;L1142,$K$1,IF(K1142&lt;L1142,$L$1,0))</f>
        <v>C</v>
      </c>
      <c r="M1143" t="str">
        <f>IF(M1142&gt;N1142,$M$1,IF(M1142&lt;N1142,$N$1,0))</f>
        <v>A</v>
      </c>
      <c r="O1143" t="str">
        <f>IF(O1142&gt;P1142,$O$1,IF(O1142&lt;P1142,$P$1,0))</f>
        <v>C</v>
      </c>
      <c r="Q1143" t="str">
        <f>IF(Q1142&gt;R1142,$Q$1,IF(Q1142&lt;R1142,$R$1,0))</f>
        <v>D</v>
      </c>
      <c r="S1143" t="str">
        <f>IF(S1142&gt;T1142,$S$1,IF(S1142&lt;T1142,$T$1,0))</f>
        <v>C</v>
      </c>
    </row>
    <row r="1144" spans="1:20" x14ac:dyDescent="0.25">
      <c r="A1144">
        <f t="shared" si="36"/>
        <v>1143</v>
      </c>
      <c r="B1144">
        <f t="shared" si="37"/>
        <v>286</v>
      </c>
      <c r="C1144" t="str">
        <f>INDEX('VBA code_permu_wo_repettn'!$T$3:$Y$6,COUNTIF('Profile-matrices_Condorcet'!$B$2:$B1144,'Profile-matrices_Condorcet'!$B1144),MATCH(INDEX('numeric possibilities'!D$3:D$1298,VLOOKUP($B1144,'numeric possibilities'!$C$3:$G$1298,1)),'VBA code_permu_wo_repettn'!$T$2:$Y$2))</f>
        <v>D</v>
      </c>
      <c r="D1144" t="str">
        <f>INDEX('VBA code_permu_wo_repettn'!$AA$3:$AF$6,COUNTIF('Profile-matrices_Condorcet'!$B$2:$B1144,'Profile-matrices_Condorcet'!$B1144),MATCH(INDEX('numeric possibilities'!E$3:E$1298,VLOOKUP($B1144,'numeric possibilities'!$C$3:$G$1298,1)),'VBA code_permu_wo_repettn'!$AA$2:$AF$2))</f>
        <v>C</v>
      </c>
      <c r="E1144" t="str">
        <f>INDEX('VBA code_permu_wo_repettn'!$AH$3:$AM$6,COUNTIF('Profile-matrices_Condorcet'!$B$2:$B1144,'Profile-matrices_Condorcet'!$B1144),MATCH(INDEX('numeric possibilities'!F$3:F$1298,VLOOKUP($B1144,'numeric possibilities'!$C$3:$G$1298,1)),'VBA code_permu_wo_repettn'!$AH$2:$AM$2))</f>
        <v>D</v>
      </c>
      <c r="F1144" t="str">
        <f>INDEX('VBA code_permu_wo_repettn'!$AO$3:$AT$6,COUNTIF('Profile-matrices_Condorcet'!$B$2:$B1144,'Profile-matrices_Condorcet'!$B1144),MATCH(INDEX('numeric possibilities'!G$3:G$1298,VLOOKUP($B1144,'numeric possibilities'!$C$3:$G$1298,1)),'VBA code_permu_wo_repettn'!$AO$2:$AT$2))</f>
        <v>C</v>
      </c>
      <c r="I1144" t="s">
        <v>0</v>
      </c>
      <c r="J1144" t="s">
        <v>1</v>
      </c>
      <c r="K1144" t="s">
        <v>2</v>
      </c>
      <c r="L1144" t="s">
        <v>3</v>
      </c>
    </row>
    <row r="1145" spans="1:20" x14ac:dyDescent="0.25">
      <c r="A1145">
        <f t="shared" si="36"/>
        <v>1144</v>
      </c>
      <c r="B1145">
        <f t="shared" si="37"/>
        <v>286</v>
      </c>
      <c r="C1145" t="str">
        <f>INDEX('VBA code_permu_wo_repettn'!$T$3:$Y$6,COUNTIF('Profile-matrices_Condorcet'!$B$2:$B1145,'Profile-matrices_Condorcet'!$B1145),MATCH(INDEX('numeric possibilities'!D$3:D$1298,VLOOKUP($B1145,'numeric possibilities'!$C$3:$G$1298,1)),'VBA code_permu_wo_repettn'!$T$2:$Y$2))</f>
        <v>B</v>
      </c>
      <c r="D1145" t="str">
        <f>INDEX('VBA code_permu_wo_repettn'!$AA$3:$AF$6,COUNTIF('Profile-matrices_Condorcet'!$B$2:$B1145,'Profile-matrices_Condorcet'!$B1145),MATCH(INDEX('numeric possibilities'!E$3:E$1298,VLOOKUP($B1145,'numeric possibilities'!$C$3:$G$1298,1)),'VBA code_permu_wo_repettn'!$AA$2:$AF$2))</f>
        <v>A</v>
      </c>
      <c r="E1145" t="str">
        <f>INDEX('VBA code_permu_wo_repettn'!$AH$3:$AM$6,COUNTIF('Profile-matrices_Condorcet'!$B$2:$B1145,'Profile-matrices_Condorcet'!$B1145),MATCH(INDEX('numeric possibilities'!F$3:F$1298,VLOOKUP($B1145,'numeric possibilities'!$C$3:$G$1298,1)),'VBA code_permu_wo_repettn'!$AH$2:$AM$2))</f>
        <v>B</v>
      </c>
      <c r="F1145" t="str">
        <f>INDEX('VBA code_permu_wo_repettn'!$AO$3:$AT$6,COUNTIF('Profile-matrices_Condorcet'!$B$2:$B1145,'Profile-matrices_Condorcet'!$B1145),MATCH(INDEX('numeric possibilities'!G$3:G$1298,VLOOKUP($B1145,'numeric possibilities'!$C$3:$G$1298,1)),'VBA code_permu_wo_repettn'!$AO$2:$AT$2))</f>
        <v>B</v>
      </c>
      <c r="G1145" t="str">
        <f>IF(MAX(I1145:L1145)&gt;='numeric possibilities'!$B$4/2,INDEX('Profile-matrices_Condorcet'!I1144:L1144,1,MATCH(MAX('Profile-matrices_Condorcet'!I1145:L1145),'Profile-matrices_Condorcet'!I1145:L1145,0)),"NCW")</f>
        <v>C</v>
      </c>
      <c r="H1145" t="s">
        <v>13</v>
      </c>
      <c r="I1145" s="3">
        <f>COUNTIF($I1143:$S1143,I1144)</f>
        <v>2</v>
      </c>
      <c r="J1145" s="3">
        <f>COUNTIF($I1143:$S1143,J1144)</f>
        <v>0</v>
      </c>
      <c r="K1145" s="3">
        <f>COUNTIF($I1143:$S1143,K1144)</f>
        <v>3</v>
      </c>
      <c r="L1145" s="3">
        <f>COUNTIF($I1143:$S1143,L1144)</f>
        <v>1</v>
      </c>
    </row>
    <row r="1146" spans="1:20" x14ac:dyDescent="0.25">
      <c r="A1146">
        <f t="shared" si="36"/>
        <v>1145</v>
      </c>
      <c r="B1146">
        <f t="shared" si="37"/>
        <v>287</v>
      </c>
      <c r="C1146" t="str">
        <f>INDEX('VBA code_permu_wo_repettn'!$T$3:$Y$6,COUNTIF('Profile-matrices_Condorcet'!$B$2:$B1146,'Profile-matrices_Condorcet'!$B1146),MATCH(INDEX('numeric possibilities'!D$3:D$1298,VLOOKUP($B1146,'numeric possibilities'!$C$3:$G$1298,1)),'VBA code_permu_wo_repettn'!$T$2:$Y$2))</f>
        <v>A</v>
      </c>
      <c r="D1146" t="str">
        <f>INDEX('VBA code_permu_wo_repettn'!$AA$3:$AF$6,COUNTIF('Profile-matrices_Condorcet'!$B$2:$B1146,'Profile-matrices_Condorcet'!$B1146),MATCH(INDEX('numeric possibilities'!E$3:E$1298,VLOOKUP($B1146,'numeric possibilities'!$C$3:$G$1298,1)),'VBA code_permu_wo_repettn'!$AA$2:$AF$2))</f>
        <v>B</v>
      </c>
      <c r="E1146" t="str">
        <f>INDEX('VBA code_permu_wo_repettn'!$AH$3:$AM$6,COUNTIF('Profile-matrices_Condorcet'!$B$2:$B1146,'Profile-matrices_Condorcet'!$B1146),MATCH(INDEX('numeric possibilities'!F$3:F$1298,VLOOKUP($B1146,'numeric possibilities'!$C$3:$G$1298,1)),'VBA code_permu_wo_repettn'!$AH$2:$AM$2))</f>
        <v>C</v>
      </c>
      <c r="F1146" t="str">
        <f>INDEX('VBA code_permu_wo_repettn'!$AO$3:$AT$6,COUNTIF('Profile-matrices_Condorcet'!$B$2:$B1146,'Profile-matrices_Condorcet'!$B1146),MATCH(INDEX('numeric possibilities'!G$3:G$1298,VLOOKUP($B1146,'numeric possibilities'!$C$3:$G$1298,1)),'VBA code_permu_wo_repettn'!$AO$2:$AT$2))</f>
        <v>D</v>
      </c>
      <c r="H1146" t="s">
        <v>14</v>
      </c>
      <c r="I1146" s="3">
        <f>IF(MATCH(I$1,$C1146:$C1149,0)&lt;(MATCH(J$1,$C1146:$C1149,0)),1*a_vote,0)+IF(MATCH(I$1,$D1146:$D1149,0)&lt;MATCH(J$1,$D1146:$D1149,0),1*b_vote,0)+IF(MATCH(I$1,$E1146:$E1149,0)&lt;MATCH(J$1,$E1146:$E1149,0),1*c_vote,0)+IF(MATCH(I$1,$F1146:$F1149,0)&lt;MATCH(J$1,$F1146:$F1149,0),1*d_vote,0)</f>
        <v>0.74</v>
      </c>
      <c r="J1146" s="3">
        <f>IF(MATCH(I$1,$C1146:$C1149,0)&gt;(MATCH(J$1,$C1146:$C1149,0)),1*a_vote,0)+IF(MATCH(I$1,$D1146:$D1149,0)&gt;MATCH(J$1,$D1146:$D1149,0),1*b_vote,0)+IF(MATCH(I$1,$E1146:$E1149,0)&gt;MATCH(J$1,$E1146:$E1149,0),1*c_vote,0)+IF(MATCH(I$1,$F1146:$F1149,0)&gt;MATCH(J$1,$F1146:$F1149,0),1*d_vote,0)</f>
        <v>0.26</v>
      </c>
      <c r="K1146" s="3">
        <f>IF(MATCH($K$1,$C1146:$C1149,0)&lt;(MATCH($L$1,$C1146:$C1149,0)),1*a_vote,0)+IF(MATCH($K$1,$D1146:$D1149,0)&lt;MATCH($L$1,$D1146:$D1149,0),1*b_vote,0)+IF(MATCH($K$1,$E1146:$E1149,0)&lt;MATCH($L$1,$E1146:$E1149,0),1*c_vote,0)+IF(MATCH($K$1,$F1146:$F1149,0)&lt;MATCH($L$1,$F1146:$F1149,0),1*d_vote,0)</f>
        <v>0.49</v>
      </c>
      <c r="L1146" s="3">
        <f>IF(MATCH(K$1,$C1146:$C1149,0)&gt;(MATCH(L$1,$C1146:$C1149,0)),1*a_vote,0)+IF(MATCH(K$1,$D1146:$D1149,0)&gt;MATCH(L$1,$D1146:$D1149,0),1*b_vote,0)+IF(MATCH(K$1,$E1146:$E1149,0)&gt;MATCH(L$1,$E1146:$E1149,0),1*c_vote,0)+IF(MATCH(K$1,$F1146:$F1149,0)&gt;MATCH(L$1,$F1146:$F1149,0),1*d_vote,0)</f>
        <v>0.51</v>
      </c>
      <c r="M1146" s="3">
        <f>IF(MATCH($M$1,$C1146:$C1149,0)&lt;(MATCH($N$1,$C1146:$C1149,0)),1*a_vote,0)+IF(MATCH($M$1,$D1146:$D1149,0)&lt;MATCH($N$1,$D1146:$D1149,0),1*b_vote,0)+IF(MATCH($M$1,$E1146:$E1149,0)&lt;MATCH($N$1,$E1146:$E1149,0),1*c_vote,0)+IF(MATCH($M$1,$F1146:$F1149,0)&lt;MATCH($N$1,$F1146:$F1149,0),1*d_vote,0)</f>
        <v>0.52</v>
      </c>
      <c r="N1146" s="3">
        <f>IF(MATCH(M$1,$C1146:$C1149,0)&gt;(MATCH(N$1,$C1146:$C1149,0)),1*a_vote,0)+IF(MATCH(M$1,$D1146:$D1149,0)&gt;MATCH(N$1,$D1146:$D1149,0),1*b_vote,0)+IF(MATCH(M$1,$E1146:$E1149,0)&gt;MATCH(N$1,$E1146:$E1149,0),1*c_vote,0)+IF(MATCH(M$1,$F1146:$F1149,0)&gt;MATCH(N$1,$F1146:$F1149,0),1*d_vote,0)</f>
        <v>0.48</v>
      </c>
      <c r="O1146" s="3">
        <f>IF(MATCH($O$1,$C1146:$C1149,0)&lt;(MATCH($P$1,$C1146:$C1149,0)),1*a_vote,0)+IF(MATCH($O$1,$D1146:$D1149,0)&lt;MATCH($P$1,$D1146:$D1149,0),1*b_vote,0)+IF(MATCH($O$1,$E1146:$E1149,0)&lt;MATCH($P$1,$E1146:$E1149,0),1*c_vote,0)+IF(MATCH($O$1,$F1146:$F1149,0)&lt;MATCH($P$1,$F1146:$F1149,0),1*d_vote,0)</f>
        <v>0.53</v>
      </c>
      <c r="P1146" s="3">
        <f>IF(MATCH(O$1,$C1146:$C1149,0)&gt;(MATCH(P$1,$C1146:$C1149,0)),1*a_vote,0)+IF(MATCH(O$1,$D1146:$D1149,0)&gt;MATCH(P$1,$D1146:$D1149,0),1*b_vote,0)+IF(MATCH(O$1,$E1146:$E1149,0)&gt;MATCH(P$1,$E1146:$E1149,0),1*c_vote,0)+IF(MATCH(O$1,$F1146:$F1149,0)&gt;MATCH(P$1,$F1146:$F1149,0),1*d_vote,0)</f>
        <v>0.47</v>
      </c>
      <c r="Q1146" s="3">
        <f>IF(MATCH($Q$1,$C1146:$C1149,0)&lt;(MATCH($R$1,$C1146:$C1149,0)),1*a_vote,0)+IF(MATCH($Q$1,$D1146:$D1149,0)&lt;MATCH($R$1,$D1146:$D1149,0),1*b_vote,0)+IF(MATCH($Q$1,$E1146:$E1149,0)&lt;MATCH($R$1,$E1146:$E1149,0),1*c_vote,0)+IF(MATCH($Q$1,$F1146:$F1149,0)&lt;MATCH($R$1,$F1146:$F1149,0),1*d_vote,0)</f>
        <v>0.26</v>
      </c>
      <c r="R1146" s="3">
        <f>IF(MATCH(Q$1,$C1146:$C1149,0)&gt;(MATCH(R$1,$C1146:$C1149,0)),1*a_vote,0)+IF(MATCH(Q$1,$D1146:$D1149,0)&gt;MATCH(R$1,$D1146:$D1149,0),1*b_vote,0)+IF(MATCH(Q$1,$E1146:$E1149,0)&gt;MATCH(R$1,$E1146:$E1149,0),1*c_vote,0)+IF(MATCH(Q$1,$F1146:$F1149,0)&gt;MATCH(R$1,$F1146:$F1149,0),1*d_vote,0)</f>
        <v>0.74</v>
      </c>
      <c r="S1146" s="3">
        <f>IF(MATCH($S$1,$C1146:$C1149,0)&lt;(MATCH($T$1,$C1146:$C1149,0)),1*a_vote,0)+IF(MATCH($S$1,$D1146:$D1149,0)&lt;MATCH($T$1,$D1146:$D1149,0),1*b_vote,0)+IF(MATCH($S$1,$E1146:$E1149,0)&lt;MATCH($T$1,$E1146:$E1149,0),1*c_vote,0)+IF(MATCH($S$1,$F1146:$F1149,0)&lt;MATCH($T$1,$F1146:$F1149,0),1*d_vote,0)</f>
        <v>0.25</v>
      </c>
      <c r="T1146" s="3">
        <f>IF(MATCH(S$1,$C1146:$C1149,0)&gt;(MATCH(T$1,$C1146:$C1149,0)),1*a_vote,0)+IF(MATCH(S$1,$D1146:$D1149,0)&gt;MATCH(T$1,$D1146:$D1149,0),1*b_vote,0)+IF(MATCH(S$1,$E1146:$E1149,0)&gt;MATCH(T$1,$E1146:$E1149,0),1*c_vote,0)+IF(MATCH(S$1,$F1146:$F1149,0)&gt;MATCH(T$1,$F1146:$F1149,0),1*d_vote,0)</f>
        <v>0.75</v>
      </c>
    </row>
    <row r="1147" spans="1:20" x14ac:dyDescent="0.25">
      <c r="A1147">
        <f t="shared" si="36"/>
        <v>1146</v>
      </c>
      <c r="B1147">
        <f t="shared" si="37"/>
        <v>287</v>
      </c>
      <c r="C1147" t="str">
        <f>INDEX('VBA code_permu_wo_repettn'!$T$3:$Y$6,COUNTIF('Profile-matrices_Condorcet'!$B$2:$B1147,'Profile-matrices_Condorcet'!$B1147),MATCH(INDEX('numeric possibilities'!D$3:D$1298,VLOOKUP($B1147,'numeric possibilities'!$C$3:$G$1298,1)),'VBA code_permu_wo_repettn'!$T$2:$Y$2))</f>
        <v>D</v>
      </c>
      <c r="D1147" t="str">
        <f>INDEX('VBA code_permu_wo_repettn'!$AA$3:$AF$6,COUNTIF('Profile-matrices_Condorcet'!$B$2:$B1147,'Profile-matrices_Condorcet'!$B1147),MATCH(INDEX('numeric possibilities'!E$3:E$1298,VLOOKUP($B1147,'numeric possibilities'!$C$3:$G$1298,1)),'VBA code_permu_wo_repettn'!$AA$2:$AF$2))</f>
        <v>D</v>
      </c>
      <c r="E1147" t="str">
        <f>INDEX('VBA code_permu_wo_repettn'!$AH$3:$AM$6,COUNTIF('Profile-matrices_Condorcet'!$B$2:$B1147,'Profile-matrices_Condorcet'!$B1147),MATCH(INDEX('numeric possibilities'!F$3:F$1298,VLOOKUP($B1147,'numeric possibilities'!$C$3:$G$1298,1)),'VBA code_permu_wo_repettn'!$AH$2:$AM$2))</f>
        <v>A</v>
      </c>
      <c r="F1147" t="str">
        <f>INDEX('VBA code_permu_wo_repettn'!$AO$3:$AT$6,COUNTIF('Profile-matrices_Condorcet'!$B$2:$B1147,'Profile-matrices_Condorcet'!$B1147),MATCH(INDEX('numeric possibilities'!G$3:G$1298,VLOOKUP($B1147,'numeric possibilities'!$C$3:$G$1298,1)),'VBA code_permu_wo_repettn'!$AO$2:$AT$2))</f>
        <v>A</v>
      </c>
      <c r="H1147" t="s">
        <v>15</v>
      </c>
      <c r="I1147" t="str">
        <f>IF(I1146&gt;J1146,$I$1,IF(I1146&lt;J1146,$J$1,0))</f>
        <v>A</v>
      </c>
      <c r="K1147" t="str">
        <f>IF(K1146&gt;L1146,$K$1,IF(K1146&lt;L1146,$L$1,0))</f>
        <v>C</v>
      </c>
      <c r="M1147" t="str">
        <f>IF(M1146&gt;N1146,$M$1,IF(M1146&lt;N1146,$N$1,0))</f>
        <v>A</v>
      </c>
      <c r="O1147" t="str">
        <f>IF(O1146&gt;P1146,$O$1,IF(O1146&lt;P1146,$P$1,0))</f>
        <v>B</v>
      </c>
      <c r="Q1147" t="str">
        <f>IF(Q1146&gt;R1146,$Q$1,IF(Q1146&lt;R1146,$R$1,0))</f>
        <v>D</v>
      </c>
      <c r="S1147" t="str">
        <f>IF(S1146&gt;T1146,$S$1,IF(S1146&lt;T1146,$T$1,0))</f>
        <v>D</v>
      </c>
    </row>
    <row r="1148" spans="1:20" x14ac:dyDescent="0.25">
      <c r="A1148">
        <f t="shared" si="36"/>
        <v>1147</v>
      </c>
      <c r="B1148">
        <f t="shared" si="37"/>
        <v>287</v>
      </c>
      <c r="C1148" t="str">
        <f>INDEX('VBA code_permu_wo_repettn'!$T$3:$Y$6,COUNTIF('Profile-matrices_Condorcet'!$B$2:$B1148,'Profile-matrices_Condorcet'!$B1148),MATCH(INDEX('numeric possibilities'!D$3:D$1298,VLOOKUP($B1148,'numeric possibilities'!$C$3:$G$1298,1)),'VBA code_permu_wo_repettn'!$T$2:$Y$2))</f>
        <v>B</v>
      </c>
      <c r="D1148" t="str">
        <f>INDEX('VBA code_permu_wo_repettn'!$AA$3:$AF$6,COUNTIF('Profile-matrices_Condorcet'!$B$2:$B1148,'Profile-matrices_Condorcet'!$B1148),MATCH(INDEX('numeric possibilities'!E$3:E$1298,VLOOKUP($B1148,'numeric possibilities'!$C$3:$G$1298,1)),'VBA code_permu_wo_repettn'!$AA$2:$AF$2))</f>
        <v>C</v>
      </c>
      <c r="E1148" t="str">
        <f>INDEX('VBA code_permu_wo_repettn'!$AH$3:$AM$6,COUNTIF('Profile-matrices_Condorcet'!$B$2:$B1148,'Profile-matrices_Condorcet'!$B1148),MATCH(INDEX('numeric possibilities'!F$3:F$1298,VLOOKUP($B1148,'numeric possibilities'!$C$3:$G$1298,1)),'VBA code_permu_wo_repettn'!$AH$2:$AM$2))</f>
        <v>D</v>
      </c>
      <c r="F1148" t="str">
        <f>INDEX('VBA code_permu_wo_repettn'!$AO$3:$AT$6,COUNTIF('Profile-matrices_Condorcet'!$B$2:$B1148,'Profile-matrices_Condorcet'!$B1148),MATCH(INDEX('numeric possibilities'!G$3:G$1298,VLOOKUP($B1148,'numeric possibilities'!$C$3:$G$1298,1)),'VBA code_permu_wo_repettn'!$AO$2:$AT$2))</f>
        <v>C</v>
      </c>
      <c r="I1148" t="s">
        <v>0</v>
      </c>
      <c r="J1148" t="s">
        <v>1</v>
      </c>
      <c r="K1148" t="s">
        <v>2</v>
      </c>
      <c r="L1148" t="s">
        <v>3</v>
      </c>
    </row>
    <row r="1149" spans="1:20" x14ac:dyDescent="0.25">
      <c r="A1149">
        <f t="shared" si="36"/>
        <v>1148</v>
      </c>
      <c r="B1149">
        <f t="shared" si="37"/>
        <v>287</v>
      </c>
      <c r="C1149" t="str">
        <f>INDEX('VBA code_permu_wo_repettn'!$T$3:$Y$6,COUNTIF('Profile-matrices_Condorcet'!$B$2:$B1149,'Profile-matrices_Condorcet'!$B1149),MATCH(INDEX('numeric possibilities'!D$3:D$1298,VLOOKUP($B1149,'numeric possibilities'!$C$3:$G$1298,1)),'VBA code_permu_wo_repettn'!$T$2:$Y$2))</f>
        <v>C</v>
      </c>
      <c r="D1149" t="str">
        <f>INDEX('VBA code_permu_wo_repettn'!$AA$3:$AF$6,COUNTIF('Profile-matrices_Condorcet'!$B$2:$B1149,'Profile-matrices_Condorcet'!$B1149),MATCH(INDEX('numeric possibilities'!E$3:E$1298,VLOOKUP($B1149,'numeric possibilities'!$C$3:$G$1298,1)),'VBA code_permu_wo_repettn'!$AA$2:$AF$2))</f>
        <v>A</v>
      </c>
      <c r="E1149" t="str">
        <f>INDEX('VBA code_permu_wo_repettn'!$AH$3:$AM$6,COUNTIF('Profile-matrices_Condorcet'!$B$2:$B1149,'Profile-matrices_Condorcet'!$B1149),MATCH(INDEX('numeric possibilities'!F$3:F$1298,VLOOKUP($B1149,'numeric possibilities'!$C$3:$G$1298,1)),'VBA code_permu_wo_repettn'!$AH$2:$AM$2))</f>
        <v>B</v>
      </c>
      <c r="F1149" t="str">
        <f>INDEX('VBA code_permu_wo_repettn'!$AO$3:$AT$6,COUNTIF('Profile-matrices_Condorcet'!$B$2:$B1149,'Profile-matrices_Condorcet'!$B1149),MATCH(INDEX('numeric possibilities'!G$3:G$1298,VLOOKUP($B1149,'numeric possibilities'!$C$3:$G$1298,1)),'VBA code_permu_wo_repettn'!$AO$2:$AT$2))</f>
        <v>B</v>
      </c>
      <c r="G1149" t="str">
        <f>IF(MAX(I1149:L1149)&gt;='numeric possibilities'!$B$4/2,INDEX('Profile-matrices_Condorcet'!I1148:L1148,1,MATCH(MAX('Profile-matrices_Condorcet'!I1149:L1149),'Profile-matrices_Condorcet'!I1149:L1149,0)),"NCW")</f>
        <v>NCW</v>
      </c>
      <c r="H1149" t="s">
        <v>13</v>
      </c>
      <c r="I1149" s="3">
        <f>COUNTIF($I1147:$S1147,I1148)</f>
        <v>2</v>
      </c>
      <c r="J1149" s="3">
        <f>COUNTIF($I1147:$S1147,J1148)</f>
        <v>1</v>
      </c>
      <c r="K1149" s="3">
        <f>COUNTIF($I1147:$S1147,K1148)</f>
        <v>1</v>
      </c>
      <c r="L1149" s="3">
        <f>COUNTIF($I1147:$S1147,L1148)</f>
        <v>2</v>
      </c>
    </row>
    <row r="1150" spans="1:20" x14ac:dyDescent="0.25">
      <c r="A1150">
        <f t="shared" si="36"/>
        <v>1149</v>
      </c>
      <c r="B1150">
        <f t="shared" si="37"/>
        <v>288</v>
      </c>
      <c r="C1150" t="str">
        <f>INDEX('VBA code_permu_wo_repettn'!$T$3:$Y$6,COUNTIF('Profile-matrices_Condorcet'!$B$2:$B1150,'Profile-matrices_Condorcet'!$B1150),MATCH(INDEX('numeric possibilities'!D$3:D$1298,VLOOKUP($B1150,'numeric possibilities'!$C$3:$G$1298,1)),'VBA code_permu_wo_repettn'!$T$2:$Y$2))</f>
        <v>A</v>
      </c>
      <c r="D1150" t="str">
        <f>INDEX('VBA code_permu_wo_repettn'!$AA$3:$AF$6,COUNTIF('Profile-matrices_Condorcet'!$B$2:$B1150,'Profile-matrices_Condorcet'!$B1150),MATCH(INDEX('numeric possibilities'!E$3:E$1298,VLOOKUP($B1150,'numeric possibilities'!$C$3:$G$1298,1)),'VBA code_permu_wo_repettn'!$AA$2:$AF$2))</f>
        <v>B</v>
      </c>
      <c r="E1150" t="str">
        <f>INDEX('VBA code_permu_wo_repettn'!$AH$3:$AM$6,COUNTIF('Profile-matrices_Condorcet'!$B$2:$B1150,'Profile-matrices_Condorcet'!$B1150),MATCH(INDEX('numeric possibilities'!F$3:F$1298,VLOOKUP($B1150,'numeric possibilities'!$C$3:$G$1298,1)),'VBA code_permu_wo_repettn'!$AH$2:$AM$2))</f>
        <v>C</v>
      </c>
      <c r="F1150" t="str">
        <f>INDEX('VBA code_permu_wo_repettn'!$AO$3:$AT$6,COUNTIF('Profile-matrices_Condorcet'!$B$2:$B1150,'Profile-matrices_Condorcet'!$B1150),MATCH(INDEX('numeric possibilities'!G$3:G$1298,VLOOKUP($B1150,'numeric possibilities'!$C$3:$G$1298,1)),'VBA code_permu_wo_repettn'!$AO$2:$AT$2))</f>
        <v>D</v>
      </c>
      <c r="H1150" t="s">
        <v>14</v>
      </c>
      <c r="I1150" s="3">
        <f>IF(MATCH(I$1,$C1150:$C1153,0)&lt;(MATCH(J$1,$C1150:$C1153,0)),1*a_vote,0)+IF(MATCH(I$1,$D1150:$D1153,0)&lt;MATCH(J$1,$D1150:$D1153,0),1*b_vote,0)+IF(MATCH(I$1,$E1150:$E1153,0)&lt;MATCH(J$1,$E1150:$E1153,0),1*c_vote,0)+IF(MATCH(I$1,$F1150:$F1153,0)&lt;MATCH(J$1,$F1150:$F1153,0),1*d_vote,0)</f>
        <v>0.74</v>
      </c>
      <c r="J1150" s="3">
        <f>IF(MATCH(I$1,$C1150:$C1153,0)&gt;(MATCH(J$1,$C1150:$C1153,0)),1*a_vote,0)+IF(MATCH(I$1,$D1150:$D1153,0)&gt;MATCH(J$1,$D1150:$D1153,0),1*b_vote,0)+IF(MATCH(I$1,$E1150:$E1153,0)&gt;MATCH(J$1,$E1150:$E1153,0),1*c_vote,0)+IF(MATCH(I$1,$F1150:$F1153,0)&gt;MATCH(J$1,$F1150:$F1153,0),1*d_vote,0)</f>
        <v>0.26</v>
      </c>
      <c r="K1150" s="3">
        <f>IF(MATCH($K$1,$C1150:$C1153,0)&lt;(MATCH($L$1,$C1150:$C1153,0)),1*a_vote,0)+IF(MATCH($K$1,$D1150:$D1153,0)&lt;MATCH($L$1,$D1150:$D1153,0),1*b_vote,0)+IF(MATCH($K$1,$E1150:$E1153,0)&lt;MATCH($L$1,$E1150:$E1153,0),1*c_vote,0)+IF(MATCH($K$1,$F1150:$F1153,0)&lt;MATCH($L$1,$F1150:$F1153,0),1*d_vote,0)</f>
        <v>0.49</v>
      </c>
      <c r="L1150" s="3">
        <f>IF(MATCH(K$1,$C1150:$C1153,0)&gt;(MATCH(L$1,$C1150:$C1153,0)),1*a_vote,0)+IF(MATCH(K$1,$D1150:$D1153,0)&gt;MATCH(L$1,$D1150:$D1153,0),1*b_vote,0)+IF(MATCH(K$1,$E1150:$E1153,0)&gt;MATCH(L$1,$E1150:$E1153,0),1*c_vote,0)+IF(MATCH(K$1,$F1150:$F1153,0)&gt;MATCH(L$1,$F1150:$F1153,0),1*d_vote,0)</f>
        <v>0.51</v>
      </c>
      <c r="M1150" s="3">
        <f>IF(MATCH($M$1,$C1150:$C1153,0)&lt;(MATCH($N$1,$C1150:$C1153,0)),1*a_vote,0)+IF(MATCH($M$1,$D1150:$D1153,0)&lt;MATCH($N$1,$D1150:$D1153,0),1*b_vote,0)+IF(MATCH($M$1,$E1150:$E1153,0)&lt;MATCH($N$1,$E1150:$E1153,0),1*c_vote,0)+IF(MATCH($M$1,$F1150:$F1153,0)&lt;MATCH($N$1,$F1150:$F1153,0),1*d_vote,0)</f>
        <v>0.52</v>
      </c>
      <c r="N1150" s="3">
        <f>IF(MATCH(M$1,$C1150:$C1153,0)&gt;(MATCH(N$1,$C1150:$C1153,0)),1*a_vote,0)+IF(MATCH(M$1,$D1150:$D1153,0)&gt;MATCH(N$1,$D1150:$D1153,0),1*b_vote,0)+IF(MATCH(M$1,$E1150:$E1153,0)&gt;MATCH(N$1,$E1150:$E1153,0),1*c_vote,0)+IF(MATCH(M$1,$F1150:$F1153,0)&gt;MATCH(N$1,$F1150:$F1153,0),1*d_vote,0)</f>
        <v>0.48</v>
      </c>
      <c r="O1150" s="3">
        <f>IF(MATCH($O$1,$C1150:$C1153,0)&lt;(MATCH($P$1,$C1150:$C1153,0)),1*a_vote,0)+IF(MATCH($O$1,$D1150:$D1153,0)&lt;MATCH($P$1,$D1150:$D1153,0),1*b_vote,0)+IF(MATCH($O$1,$E1150:$E1153,0)&lt;MATCH($P$1,$E1150:$E1153,0),1*c_vote,0)+IF(MATCH($O$1,$F1150:$F1153,0)&lt;MATCH($P$1,$F1150:$F1153,0),1*d_vote,0)</f>
        <v>0.26</v>
      </c>
      <c r="P1150" s="3">
        <f>IF(MATCH(O$1,$C1150:$C1153,0)&gt;(MATCH(P$1,$C1150:$C1153,0)),1*a_vote,0)+IF(MATCH(O$1,$D1150:$D1153,0)&gt;MATCH(P$1,$D1150:$D1153,0),1*b_vote,0)+IF(MATCH(O$1,$E1150:$E1153,0)&gt;MATCH(P$1,$E1150:$E1153,0),1*c_vote,0)+IF(MATCH(O$1,$F1150:$F1153,0)&gt;MATCH(P$1,$F1150:$F1153,0),1*d_vote,0)</f>
        <v>0.74</v>
      </c>
      <c r="Q1150" s="3">
        <f>IF(MATCH($Q$1,$C1150:$C1153,0)&lt;(MATCH($R$1,$C1150:$C1153,0)),1*a_vote,0)+IF(MATCH($Q$1,$D1150:$D1153,0)&lt;MATCH($R$1,$D1150:$D1153,0),1*b_vote,0)+IF(MATCH($Q$1,$E1150:$E1153,0)&lt;MATCH($R$1,$E1150:$E1153,0),1*c_vote,0)+IF(MATCH($Q$1,$F1150:$F1153,0)&lt;MATCH($R$1,$F1150:$F1153,0),1*d_vote,0)</f>
        <v>0.26</v>
      </c>
      <c r="R1150" s="3">
        <f>IF(MATCH(Q$1,$C1150:$C1153,0)&gt;(MATCH(R$1,$C1150:$C1153,0)),1*a_vote,0)+IF(MATCH(Q$1,$D1150:$D1153,0)&gt;MATCH(R$1,$D1150:$D1153,0),1*b_vote,0)+IF(MATCH(Q$1,$E1150:$E1153,0)&gt;MATCH(R$1,$E1150:$E1153,0),1*c_vote,0)+IF(MATCH(Q$1,$F1150:$F1153,0)&gt;MATCH(R$1,$F1150:$F1153,0),1*d_vote,0)</f>
        <v>0.74</v>
      </c>
      <c r="S1150" s="3">
        <f>IF(MATCH($S$1,$C1150:$C1153,0)&lt;(MATCH($T$1,$C1150:$C1153,0)),1*a_vote,0)+IF(MATCH($S$1,$D1150:$D1153,0)&lt;MATCH($T$1,$D1150:$D1153,0),1*b_vote,0)+IF(MATCH($S$1,$E1150:$E1153,0)&lt;MATCH($T$1,$E1150:$E1153,0),1*c_vote,0)+IF(MATCH($S$1,$F1150:$F1153,0)&lt;MATCH($T$1,$F1150:$F1153,0),1*d_vote,0)</f>
        <v>0.25</v>
      </c>
      <c r="T1150" s="3">
        <f>IF(MATCH(S$1,$C1150:$C1153,0)&gt;(MATCH(T$1,$C1150:$C1153,0)),1*a_vote,0)+IF(MATCH(S$1,$D1150:$D1153,0)&gt;MATCH(T$1,$D1150:$D1153,0),1*b_vote,0)+IF(MATCH(S$1,$E1150:$E1153,0)&gt;MATCH(T$1,$E1150:$E1153,0),1*c_vote,0)+IF(MATCH(S$1,$F1150:$F1153,0)&gt;MATCH(T$1,$F1150:$F1153,0),1*d_vote,0)</f>
        <v>0.75</v>
      </c>
    </row>
    <row r="1151" spans="1:20" x14ac:dyDescent="0.25">
      <c r="A1151">
        <f t="shared" si="36"/>
        <v>1150</v>
      </c>
      <c r="B1151">
        <f t="shared" si="37"/>
        <v>288</v>
      </c>
      <c r="C1151" t="str">
        <f>INDEX('VBA code_permu_wo_repettn'!$T$3:$Y$6,COUNTIF('Profile-matrices_Condorcet'!$B$2:$B1151,'Profile-matrices_Condorcet'!$B1151),MATCH(INDEX('numeric possibilities'!D$3:D$1298,VLOOKUP($B1151,'numeric possibilities'!$C$3:$G$1298,1)),'VBA code_permu_wo_repettn'!$T$2:$Y$2))</f>
        <v>D</v>
      </c>
      <c r="D1151" t="str">
        <f>INDEX('VBA code_permu_wo_repettn'!$AA$3:$AF$6,COUNTIF('Profile-matrices_Condorcet'!$B$2:$B1151,'Profile-matrices_Condorcet'!$B1151),MATCH(INDEX('numeric possibilities'!E$3:E$1298,VLOOKUP($B1151,'numeric possibilities'!$C$3:$G$1298,1)),'VBA code_permu_wo_repettn'!$AA$2:$AF$2))</f>
        <v>D</v>
      </c>
      <c r="E1151" t="str">
        <f>INDEX('VBA code_permu_wo_repettn'!$AH$3:$AM$6,COUNTIF('Profile-matrices_Condorcet'!$B$2:$B1151,'Profile-matrices_Condorcet'!$B1151),MATCH(INDEX('numeric possibilities'!F$3:F$1298,VLOOKUP($B1151,'numeric possibilities'!$C$3:$G$1298,1)),'VBA code_permu_wo_repettn'!$AH$2:$AM$2))</f>
        <v>A</v>
      </c>
      <c r="F1151" t="str">
        <f>INDEX('VBA code_permu_wo_repettn'!$AO$3:$AT$6,COUNTIF('Profile-matrices_Condorcet'!$B$2:$B1151,'Profile-matrices_Condorcet'!$B1151),MATCH(INDEX('numeric possibilities'!G$3:G$1298,VLOOKUP($B1151,'numeric possibilities'!$C$3:$G$1298,1)),'VBA code_permu_wo_repettn'!$AO$2:$AT$2))</f>
        <v>A</v>
      </c>
      <c r="H1151" t="s">
        <v>15</v>
      </c>
      <c r="I1151" t="str">
        <f>IF(I1150&gt;J1150,$I$1,IF(I1150&lt;J1150,$J$1,0))</f>
        <v>A</v>
      </c>
      <c r="K1151" t="str">
        <f>IF(K1150&gt;L1150,$K$1,IF(K1150&lt;L1150,$L$1,0))</f>
        <v>C</v>
      </c>
      <c r="M1151" t="str">
        <f>IF(M1150&gt;N1150,$M$1,IF(M1150&lt;N1150,$N$1,0))</f>
        <v>A</v>
      </c>
      <c r="O1151" t="str">
        <f>IF(O1150&gt;P1150,$O$1,IF(O1150&lt;P1150,$P$1,0))</f>
        <v>C</v>
      </c>
      <c r="Q1151" t="str">
        <f>IF(Q1150&gt;R1150,$Q$1,IF(Q1150&lt;R1150,$R$1,0))</f>
        <v>D</v>
      </c>
      <c r="S1151" t="str">
        <f>IF(S1150&gt;T1150,$S$1,IF(S1150&lt;T1150,$T$1,0))</f>
        <v>D</v>
      </c>
    </row>
    <row r="1152" spans="1:20" x14ac:dyDescent="0.25">
      <c r="A1152">
        <f t="shared" si="36"/>
        <v>1151</v>
      </c>
      <c r="B1152">
        <f t="shared" si="37"/>
        <v>288</v>
      </c>
      <c r="C1152" t="str">
        <f>INDEX('VBA code_permu_wo_repettn'!$T$3:$Y$6,COUNTIF('Profile-matrices_Condorcet'!$B$2:$B1152,'Profile-matrices_Condorcet'!$B1152),MATCH(INDEX('numeric possibilities'!D$3:D$1298,VLOOKUP($B1152,'numeric possibilities'!$C$3:$G$1298,1)),'VBA code_permu_wo_repettn'!$T$2:$Y$2))</f>
        <v>C</v>
      </c>
      <c r="D1152" t="str">
        <f>INDEX('VBA code_permu_wo_repettn'!$AA$3:$AF$6,COUNTIF('Profile-matrices_Condorcet'!$B$2:$B1152,'Profile-matrices_Condorcet'!$B1152),MATCH(INDEX('numeric possibilities'!E$3:E$1298,VLOOKUP($B1152,'numeric possibilities'!$C$3:$G$1298,1)),'VBA code_permu_wo_repettn'!$AA$2:$AF$2))</f>
        <v>C</v>
      </c>
      <c r="E1152" t="str">
        <f>INDEX('VBA code_permu_wo_repettn'!$AH$3:$AM$6,COUNTIF('Profile-matrices_Condorcet'!$B$2:$B1152,'Profile-matrices_Condorcet'!$B1152),MATCH(INDEX('numeric possibilities'!F$3:F$1298,VLOOKUP($B1152,'numeric possibilities'!$C$3:$G$1298,1)),'VBA code_permu_wo_repettn'!$AH$2:$AM$2))</f>
        <v>D</v>
      </c>
      <c r="F1152" t="str">
        <f>INDEX('VBA code_permu_wo_repettn'!$AO$3:$AT$6,COUNTIF('Profile-matrices_Condorcet'!$B$2:$B1152,'Profile-matrices_Condorcet'!$B1152),MATCH(INDEX('numeric possibilities'!G$3:G$1298,VLOOKUP($B1152,'numeric possibilities'!$C$3:$G$1298,1)),'VBA code_permu_wo_repettn'!$AO$2:$AT$2))</f>
        <v>C</v>
      </c>
      <c r="I1152" t="s">
        <v>0</v>
      </c>
      <c r="J1152" t="s">
        <v>1</v>
      </c>
      <c r="K1152" t="s">
        <v>2</v>
      </c>
      <c r="L1152" t="s">
        <v>3</v>
      </c>
    </row>
    <row r="1153" spans="1:20" x14ac:dyDescent="0.25">
      <c r="A1153">
        <f t="shared" si="36"/>
        <v>1152</v>
      </c>
      <c r="B1153">
        <f t="shared" si="37"/>
        <v>288</v>
      </c>
      <c r="C1153" t="str">
        <f>INDEX('VBA code_permu_wo_repettn'!$T$3:$Y$6,COUNTIF('Profile-matrices_Condorcet'!$B$2:$B1153,'Profile-matrices_Condorcet'!$B1153),MATCH(INDEX('numeric possibilities'!D$3:D$1298,VLOOKUP($B1153,'numeric possibilities'!$C$3:$G$1298,1)),'VBA code_permu_wo_repettn'!$T$2:$Y$2))</f>
        <v>B</v>
      </c>
      <c r="D1153" t="str">
        <f>INDEX('VBA code_permu_wo_repettn'!$AA$3:$AF$6,COUNTIF('Profile-matrices_Condorcet'!$B$2:$B1153,'Profile-matrices_Condorcet'!$B1153),MATCH(INDEX('numeric possibilities'!E$3:E$1298,VLOOKUP($B1153,'numeric possibilities'!$C$3:$G$1298,1)),'VBA code_permu_wo_repettn'!$AA$2:$AF$2))</f>
        <v>A</v>
      </c>
      <c r="E1153" t="str">
        <f>INDEX('VBA code_permu_wo_repettn'!$AH$3:$AM$6,COUNTIF('Profile-matrices_Condorcet'!$B$2:$B1153,'Profile-matrices_Condorcet'!$B1153),MATCH(INDEX('numeric possibilities'!F$3:F$1298,VLOOKUP($B1153,'numeric possibilities'!$C$3:$G$1298,1)),'VBA code_permu_wo_repettn'!$AH$2:$AM$2))</f>
        <v>B</v>
      </c>
      <c r="F1153" t="str">
        <f>INDEX('VBA code_permu_wo_repettn'!$AO$3:$AT$6,COUNTIF('Profile-matrices_Condorcet'!$B$2:$B1153,'Profile-matrices_Condorcet'!$B1153),MATCH(INDEX('numeric possibilities'!G$3:G$1298,VLOOKUP($B1153,'numeric possibilities'!$C$3:$G$1298,1)),'VBA code_permu_wo_repettn'!$AO$2:$AT$2))</f>
        <v>B</v>
      </c>
      <c r="G1153" t="str">
        <f>IF(MAX(I1153:L1153)&gt;='numeric possibilities'!$B$4/2,INDEX('Profile-matrices_Condorcet'!I1152:L1152,1,MATCH(MAX('Profile-matrices_Condorcet'!I1153:L1153),'Profile-matrices_Condorcet'!I1153:L1153,0)),"NCW")</f>
        <v>NCW</v>
      </c>
      <c r="H1153" t="s">
        <v>13</v>
      </c>
      <c r="I1153" s="3">
        <f>COUNTIF($I1151:$S1151,I1152)</f>
        <v>2</v>
      </c>
      <c r="J1153" s="3">
        <f>COUNTIF($I1151:$S1151,J1152)</f>
        <v>0</v>
      </c>
      <c r="K1153" s="3">
        <f>COUNTIF($I1151:$S1151,K1152)</f>
        <v>2</v>
      </c>
      <c r="L1153" s="3">
        <f>COUNTIF($I1151:$S1151,L1152)</f>
        <v>2</v>
      </c>
    </row>
    <row r="1154" spans="1:20" x14ac:dyDescent="0.25">
      <c r="A1154">
        <f t="shared" si="36"/>
        <v>1153</v>
      </c>
      <c r="B1154">
        <f t="shared" si="37"/>
        <v>289</v>
      </c>
      <c r="C1154" t="str">
        <f>INDEX('VBA code_permu_wo_repettn'!$T$3:$Y$6,COUNTIF('Profile-matrices_Condorcet'!$B$2:$B1154,'Profile-matrices_Condorcet'!$B1154),MATCH(INDEX('numeric possibilities'!D$3:D$1298,VLOOKUP($B1154,'numeric possibilities'!$C$3:$G$1298,1)),'VBA code_permu_wo_repettn'!$T$2:$Y$2))</f>
        <v>A</v>
      </c>
      <c r="D1154" t="str">
        <f>INDEX('VBA code_permu_wo_repettn'!$AA$3:$AF$6,COUNTIF('Profile-matrices_Condorcet'!$B$2:$B1154,'Profile-matrices_Condorcet'!$B1154),MATCH(INDEX('numeric possibilities'!E$3:E$1298,VLOOKUP($B1154,'numeric possibilities'!$C$3:$G$1298,1)),'VBA code_permu_wo_repettn'!$AA$2:$AF$2))</f>
        <v>B</v>
      </c>
      <c r="E1154" t="str">
        <f>INDEX('VBA code_permu_wo_repettn'!$AH$3:$AM$6,COUNTIF('Profile-matrices_Condorcet'!$B$2:$B1154,'Profile-matrices_Condorcet'!$B1154),MATCH(INDEX('numeric possibilities'!F$3:F$1298,VLOOKUP($B1154,'numeric possibilities'!$C$3:$G$1298,1)),'VBA code_permu_wo_repettn'!$AH$2:$AM$2))</f>
        <v>C</v>
      </c>
      <c r="F1154" t="str">
        <f>INDEX('VBA code_permu_wo_repettn'!$AO$3:$AT$6,COUNTIF('Profile-matrices_Condorcet'!$B$2:$B1154,'Profile-matrices_Condorcet'!$B1154),MATCH(INDEX('numeric possibilities'!G$3:G$1298,VLOOKUP($B1154,'numeric possibilities'!$C$3:$G$1298,1)),'VBA code_permu_wo_repettn'!$AO$2:$AT$2))</f>
        <v>D</v>
      </c>
      <c r="H1154" t="s">
        <v>14</v>
      </c>
      <c r="I1154" s="3">
        <f>IF(MATCH(I$1,$C1154:$C1157,0)&lt;(MATCH(J$1,$C1154:$C1157,0)),1*a_vote,0)+IF(MATCH(I$1,$D1154:$D1157,0)&lt;MATCH(J$1,$D1154:$D1157,0),1*b_vote,0)+IF(MATCH(I$1,$E1154:$E1157,0)&lt;MATCH(J$1,$E1154:$E1157,0),1*c_vote,0)+IF(MATCH(I$1,$F1154:$F1157,0)&lt;MATCH(J$1,$F1154:$F1157,0),1*d_vote,0)</f>
        <v>0.49</v>
      </c>
      <c r="J1154" s="3">
        <f>IF(MATCH(I$1,$C1154:$C1157,0)&gt;(MATCH(J$1,$C1154:$C1157,0)),1*a_vote,0)+IF(MATCH(I$1,$D1154:$D1157,0)&gt;MATCH(J$1,$D1154:$D1157,0),1*b_vote,0)+IF(MATCH(I$1,$E1154:$E1157,0)&gt;MATCH(J$1,$E1154:$E1157,0),1*c_vote,0)+IF(MATCH(I$1,$F1154:$F1157,0)&gt;MATCH(J$1,$F1154:$F1157,0),1*d_vote,0)</f>
        <v>0.51</v>
      </c>
      <c r="K1154" s="3">
        <f>IF(MATCH($K$1,$C1154:$C1157,0)&lt;(MATCH($L$1,$C1154:$C1157,0)),1*a_vote,0)+IF(MATCH($K$1,$D1154:$D1157,0)&lt;MATCH($L$1,$D1154:$D1157,0),1*b_vote,0)+IF(MATCH($K$1,$E1154:$E1157,0)&lt;MATCH($L$1,$E1154:$E1157,0),1*c_vote,0)+IF(MATCH($K$1,$F1154:$F1157,0)&lt;MATCH($L$1,$F1154:$F1157,0),1*d_vote,0)</f>
        <v>0.75</v>
      </c>
      <c r="L1154" s="3">
        <f>IF(MATCH(K$1,$C1154:$C1157,0)&gt;(MATCH(L$1,$C1154:$C1157,0)),1*a_vote,0)+IF(MATCH(K$1,$D1154:$D1157,0)&gt;MATCH(L$1,$D1154:$D1157,0),1*b_vote,0)+IF(MATCH(K$1,$E1154:$E1157,0)&gt;MATCH(L$1,$E1154:$E1157,0),1*c_vote,0)+IF(MATCH(K$1,$F1154:$F1157,0)&gt;MATCH(L$1,$F1154:$F1157,0),1*d_vote,0)</f>
        <v>0.25</v>
      </c>
      <c r="M1154" s="3">
        <f>IF(MATCH($M$1,$C1154:$C1157,0)&lt;(MATCH($N$1,$C1154:$C1157,0)),1*a_vote,0)+IF(MATCH($M$1,$D1154:$D1157,0)&lt;MATCH($N$1,$D1154:$D1157,0),1*b_vote,0)+IF(MATCH($M$1,$E1154:$E1157,0)&lt;MATCH($N$1,$E1154:$E1157,0),1*c_vote,0)+IF(MATCH($M$1,$F1154:$F1157,0)&lt;MATCH($N$1,$F1154:$F1157,0),1*d_vote,0)</f>
        <v>0.78</v>
      </c>
      <c r="N1154" s="3">
        <f>IF(MATCH(M$1,$C1154:$C1157,0)&gt;(MATCH(N$1,$C1154:$C1157,0)),1*a_vote,0)+IF(MATCH(M$1,$D1154:$D1157,0)&gt;MATCH(N$1,$D1154:$D1157,0),1*b_vote,0)+IF(MATCH(M$1,$E1154:$E1157,0)&gt;MATCH(N$1,$E1154:$E1157,0),1*c_vote,0)+IF(MATCH(M$1,$F1154:$F1157,0)&gt;MATCH(N$1,$F1154:$F1157,0),1*d_vote,0)</f>
        <v>0.21999999999999997</v>
      </c>
      <c r="O1154" s="3">
        <f>IF(MATCH($O$1,$C1154:$C1157,0)&lt;(MATCH($P$1,$C1154:$C1157,0)),1*a_vote,0)+IF(MATCH($O$1,$D1154:$D1157,0)&lt;MATCH($P$1,$D1154:$D1157,0),1*b_vote,0)+IF(MATCH($O$1,$E1154:$E1157,0)&lt;MATCH($P$1,$E1154:$E1157,0),1*c_vote,0)+IF(MATCH($O$1,$F1154:$F1157,0)&lt;MATCH($P$1,$F1154:$F1157,0),1*d_vote,0)</f>
        <v>0.53</v>
      </c>
      <c r="P1154" s="3">
        <f>IF(MATCH(O$1,$C1154:$C1157,0)&gt;(MATCH(P$1,$C1154:$C1157,0)),1*a_vote,0)+IF(MATCH(O$1,$D1154:$D1157,0)&gt;MATCH(P$1,$D1154:$D1157,0),1*b_vote,0)+IF(MATCH(O$1,$E1154:$E1157,0)&gt;MATCH(P$1,$E1154:$E1157,0),1*c_vote,0)+IF(MATCH(O$1,$F1154:$F1157,0)&gt;MATCH(P$1,$F1154:$F1157,0),1*d_vote,0)</f>
        <v>0.47</v>
      </c>
      <c r="Q1154" s="3">
        <f>IF(MATCH($Q$1,$C1154:$C1157,0)&lt;(MATCH($R$1,$C1154:$C1157,0)),1*a_vote,0)+IF(MATCH($Q$1,$D1154:$D1157,0)&lt;MATCH($R$1,$D1154:$D1157,0),1*b_vote,0)+IF(MATCH($Q$1,$E1154:$E1157,0)&lt;MATCH($R$1,$E1154:$E1157,0),1*c_vote,0)+IF(MATCH($Q$1,$F1154:$F1157,0)&lt;MATCH($R$1,$F1154:$F1157,0),1*d_vote,0)</f>
        <v>0.78</v>
      </c>
      <c r="R1154" s="3">
        <f>IF(MATCH(Q$1,$C1154:$C1157,0)&gt;(MATCH(R$1,$C1154:$C1157,0)),1*a_vote,0)+IF(MATCH(Q$1,$D1154:$D1157,0)&gt;MATCH(R$1,$D1154:$D1157,0),1*b_vote,0)+IF(MATCH(Q$1,$E1154:$E1157,0)&gt;MATCH(R$1,$E1154:$E1157,0),1*c_vote,0)+IF(MATCH(Q$1,$F1154:$F1157,0)&gt;MATCH(R$1,$F1154:$F1157,0),1*d_vote,0)</f>
        <v>0.21999999999999997</v>
      </c>
      <c r="S1154" s="3">
        <f>IF(MATCH($S$1,$C1154:$C1157,0)&lt;(MATCH($T$1,$C1154:$C1157,0)),1*a_vote,0)+IF(MATCH($S$1,$D1154:$D1157,0)&lt;MATCH($T$1,$D1154:$D1157,0),1*b_vote,0)+IF(MATCH($S$1,$E1154:$E1157,0)&lt;MATCH($T$1,$E1154:$E1157,0),1*c_vote,0)+IF(MATCH($S$1,$F1154:$F1157,0)&lt;MATCH($T$1,$F1154:$F1157,0),1*d_vote,0)</f>
        <v>0.78</v>
      </c>
      <c r="T1154" s="3">
        <f>IF(MATCH(S$1,$C1154:$C1157,0)&gt;(MATCH(T$1,$C1154:$C1157,0)),1*a_vote,0)+IF(MATCH(S$1,$D1154:$D1157,0)&gt;MATCH(T$1,$D1154:$D1157,0),1*b_vote,0)+IF(MATCH(S$1,$E1154:$E1157,0)&gt;MATCH(T$1,$E1154:$E1157,0),1*c_vote,0)+IF(MATCH(S$1,$F1154:$F1157,0)&gt;MATCH(T$1,$F1154:$F1157,0),1*d_vote,0)</f>
        <v>0.21999999999999997</v>
      </c>
    </row>
    <row r="1155" spans="1:20" x14ac:dyDescent="0.25">
      <c r="A1155">
        <f t="shared" si="36"/>
        <v>1154</v>
      </c>
      <c r="B1155">
        <f t="shared" si="37"/>
        <v>289</v>
      </c>
      <c r="C1155" t="str">
        <f>INDEX('VBA code_permu_wo_repettn'!$T$3:$Y$6,COUNTIF('Profile-matrices_Condorcet'!$B$2:$B1155,'Profile-matrices_Condorcet'!$B1155),MATCH(INDEX('numeric possibilities'!D$3:D$1298,VLOOKUP($B1155,'numeric possibilities'!$C$3:$G$1298,1)),'VBA code_permu_wo_repettn'!$T$2:$Y$2))</f>
        <v>B</v>
      </c>
      <c r="D1155" t="str">
        <f>INDEX('VBA code_permu_wo_repettn'!$AA$3:$AF$6,COUNTIF('Profile-matrices_Condorcet'!$B$2:$B1155,'Profile-matrices_Condorcet'!$B1155),MATCH(INDEX('numeric possibilities'!E$3:E$1298,VLOOKUP($B1155,'numeric possibilities'!$C$3:$G$1298,1)),'VBA code_permu_wo_repettn'!$AA$2:$AF$2))</f>
        <v>A</v>
      </c>
      <c r="E1155" t="str">
        <f>INDEX('VBA code_permu_wo_repettn'!$AH$3:$AM$6,COUNTIF('Profile-matrices_Condorcet'!$B$2:$B1155,'Profile-matrices_Condorcet'!$B1155),MATCH(INDEX('numeric possibilities'!F$3:F$1298,VLOOKUP($B1155,'numeric possibilities'!$C$3:$G$1298,1)),'VBA code_permu_wo_repettn'!$AH$2:$AM$2))</f>
        <v>B</v>
      </c>
      <c r="F1155" t="str">
        <f>INDEX('VBA code_permu_wo_repettn'!$AO$3:$AT$6,COUNTIF('Profile-matrices_Condorcet'!$B$2:$B1155,'Profile-matrices_Condorcet'!$B1155),MATCH(INDEX('numeric possibilities'!G$3:G$1298,VLOOKUP($B1155,'numeric possibilities'!$C$3:$G$1298,1)),'VBA code_permu_wo_repettn'!$AO$2:$AT$2))</f>
        <v>A</v>
      </c>
      <c r="H1155" t="s">
        <v>15</v>
      </c>
      <c r="I1155" t="str">
        <f>IF(I1154&gt;J1154,$I$1,IF(I1154&lt;J1154,$J$1,0))</f>
        <v>B</v>
      </c>
      <c r="K1155" t="str">
        <f>IF(K1154&gt;L1154,$K$1,IF(K1154&lt;L1154,$L$1,0))</f>
        <v>A</v>
      </c>
      <c r="M1155" t="str">
        <f>IF(M1154&gt;N1154,$M$1,IF(M1154&lt;N1154,$N$1,0))</f>
        <v>A</v>
      </c>
      <c r="O1155" t="str">
        <f>IF(O1154&gt;P1154,$O$1,IF(O1154&lt;P1154,$P$1,0))</f>
        <v>B</v>
      </c>
      <c r="Q1155" t="str">
        <f>IF(Q1154&gt;R1154,$Q$1,IF(Q1154&lt;R1154,$R$1,0))</f>
        <v>B</v>
      </c>
      <c r="S1155" t="str">
        <f>IF(S1154&gt;T1154,$S$1,IF(S1154&lt;T1154,$T$1,0))</f>
        <v>C</v>
      </c>
    </row>
    <row r="1156" spans="1:20" x14ac:dyDescent="0.25">
      <c r="A1156">
        <f t="shared" si="36"/>
        <v>1155</v>
      </c>
      <c r="B1156">
        <f t="shared" si="37"/>
        <v>289</v>
      </c>
      <c r="C1156" t="str">
        <f>INDEX('VBA code_permu_wo_repettn'!$T$3:$Y$6,COUNTIF('Profile-matrices_Condorcet'!$B$2:$B1156,'Profile-matrices_Condorcet'!$B1156),MATCH(INDEX('numeric possibilities'!D$3:D$1298,VLOOKUP($B1156,'numeric possibilities'!$C$3:$G$1298,1)),'VBA code_permu_wo_repettn'!$T$2:$Y$2))</f>
        <v>C</v>
      </c>
      <c r="D1156" t="str">
        <f>INDEX('VBA code_permu_wo_repettn'!$AA$3:$AF$6,COUNTIF('Profile-matrices_Condorcet'!$B$2:$B1156,'Profile-matrices_Condorcet'!$B1156),MATCH(INDEX('numeric possibilities'!E$3:E$1298,VLOOKUP($B1156,'numeric possibilities'!$C$3:$G$1298,1)),'VBA code_permu_wo_repettn'!$AA$2:$AF$2))</f>
        <v>C</v>
      </c>
      <c r="E1156" t="str">
        <f>INDEX('VBA code_permu_wo_repettn'!$AH$3:$AM$6,COUNTIF('Profile-matrices_Condorcet'!$B$2:$B1156,'Profile-matrices_Condorcet'!$B1156),MATCH(INDEX('numeric possibilities'!F$3:F$1298,VLOOKUP($B1156,'numeric possibilities'!$C$3:$G$1298,1)),'VBA code_permu_wo_repettn'!$AH$2:$AM$2))</f>
        <v>A</v>
      </c>
      <c r="F1156" t="str">
        <f>INDEX('VBA code_permu_wo_repettn'!$AO$3:$AT$6,COUNTIF('Profile-matrices_Condorcet'!$B$2:$B1156,'Profile-matrices_Condorcet'!$B1156),MATCH(INDEX('numeric possibilities'!G$3:G$1298,VLOOKUP($B1156,'numeric possibilities'!$C$3:$G$1298,1)),'VBA code_permu_wo_repettn'!$AO$2:$AT$2))</f>
        <v>C</v>
      </c>
      <c r="I1156" t="s">
        <v>0</v>
      </c>
      <c r="J1156" t="s">
        <v>1</v>
      </c>
      <c r="K1156" t="s">
        <v>2</v>
      </c>
      <c r="L1156" t="s">
        <v>3</v>
      </c>
    </row>
    <row r="1157" spans="1:20" x14ac:dyDescent="0.25">
      <c r="A1157">
        <f t="shared" si="36"/>
        <v>1156</v>
      </c>
      <c r="B1157">
        <f t="shared" si="37"/>
        <v>289</v>
      </c>
      <c r="C1157" t="str">
        <f>INDEX('VBA code_permu_wo_repettn'!$T$3:$Y$6,COUNTIF('Profile-matrices_Condorcet'!$B$2:$B1157,'Profile-matrices_Condorcet'!$B1157),MATCH(INDEX('numeric possibilities'!D$3:D$1298,VLOOKUP($B1157,'numeric possibilities'!$C$3:$G$1298,1)),'VBA code_permu_wo_repettn'!$T$2:$Y$2))</f>
        <v>D</v>
      </c>
      <c r="D1157" t="str">
        <f>INDEX('VBA code_permu_wo_repettn'!$AA$3:$AF$6,COUNTIF('Profile-matrices_Condorcet'!$B$2:$B1157,'Profile-matrices_Condorcet'!$B1157),MATCH(INDEX('numeric possibilities'!E$3:E$1298,VLOOKUP($B1157,'numeric possibilities'!$C$3:$G$1298,1)),'VBA code_permu_wo_repettn'!$AA$2:$AF$2))</f>
        <v>D</v>
      </c>
      <c r="E1157" t="str">
        <f>INDEX('VBA code_permu_wo_repettn'!$AH$3:$AM$6,COUNTIF('Profile-matrices_Condorcet'!$B$2:$B1157,'Profile-matrices_Condorcet'!$B1157),MATCH(INDEX('numeric possibilities'!F$3:F$1298,VLOOKUP($B1157,'numeric possibilities'!$C$3:$G$1298,1)),'VBA code_permu_wo_repettn'!$AH$2:$AM$2))</f>
        <v>D</v>
      </c>
      <c r="F1157" t="str">
        <f>INDEX('VBA code_permu_wo_repettn'!$AO$3:$AT$6,COUNTIF('Profile-matrices_Condorcet'!$B$2:$B1157,'Profile-matrices_Condorcet'!$B1157),MATCH(INDEX('numeric possibilities'!G$3:G$1298,VLOOKUP($B1157,'numeric possibilities'!$C$3:$G$1298,1)),'VBA code_permu_wo_repettn'!$AO$2:$AT$2))</f>
        <v>B</v>
      </c>
      <c r="G1157" t="str">
        <f>IF(MAX(I1157:L1157)&gt;='numeric possibilities'!$B$4/2,INDEX('Profile-matrices_Condorcet'!I1156:L1156,1,MATCH(MAX('Profile-matrices_Condorcet'!I1157:L1157),'Profile-matrices_Condorcet'!I1157:L1157,0)),"NCW")</f>
        <v>B</v>
      </c>
      <c r="H1157" t="s">
        <v>13</v>
      </c>
      <c r="I1157" s="3">
        <f>COUNTIF($I1155:$S1155,I1156)</f>
        <v>2</v>
      </c>
      <c r="J1157" s="3">
        <f>COUNTIF($I1155:$S1155,J1156)</f>
        <v>3</v>
      </c>
      <c r="K1157" s="3">
        <f>COUNTIF($I1155:$S1155,K1156)</f>
        <v>1</v>
      </c>
      <c r="L1157" s="3">
        <f>COUNTIF($I1155:$S1155,L1156)</f>
        <v>0</v>
      </c>
    </row>
    <row r="1158" spans="1:20" x14ac:dyDescent="0.25">
      <c r="A1158">
        <f t="shared" si="36"/>
        <v>1157</v>
      </c>
      <c r="B1158">
        <f t="shared" si="37"/>
        <v>290</v>
      </c>
      <c r="C1158" t="str">
        <f>INDEX('VBA code_permu_wo_repettn'!$T$3:$Y$6,COUNTIF('Profile-matrices_Condorcet'!$B$2:$B1158,'Profile-matrices_Condorcet'!$B1158),MATCH(INDEX('numeric possibilities'!D$3:D$1298,VLOOKUP($B1158,'numeric possibilities'!$C$3:$G$1298,1)),'VBA code_permu_wo_repettn'!$T$2:$Y$2))</f>
        <v>A</v>
      </c>
      <c r="D1158" t="str">
        <f>INDEX('VBA code_permu_wo_repettn'!$AA$3:$AF$6,COUNTIF('Profile-matrices_Condorcet'!$B$2:$B1158,'Profile-matrices_Condorcet'!$B1158),MATCH(INDEX('numeric possibilities'!E$3:E$1298,VLOOKUP($B1158,'numeric possibilities'!$C$3:$G$1298,1)),'VBA code_permu_wo_repettn'!$AA$2:$AF$2))</f>
        <v>B</v>
      </c>
      <c r="E1158" t="str">
        <f>INDEX('VBA code_permu_wo_repettn'!$AH$3:$AM$6,COUNTIF('Profile-matrices_Condorcet'!$B$2:$B1158,'Profile-matrices_Condorcet'!$B1158),MATCH(INDEX('numeric possibilities'!F$3:F$1298,VLOOKUP($B1158,'numeric possibilities'!$C$3:$G$1298,1)),'VBA code_permu_wo_repettn'!$AH$2:$AM$2))</f>
        <v>C</v>
      </c>
      <c r="F1158" t="str">
        <f>INDEX('VBA code_permu_wo_repettn'!$AO$3:$AT$6,COUNTIF('Profile-matrices_Condorcet'!$B$2:$B1158,'Profile-matrices_Condorcet'!$B1158),MATCH(INDEX('numeric possibilities'!G$3:G$1298,VLOOKUP($B1158,'numeric possibilities'!$C$3:$G$1298,1)),'VBA code_permu_wo_repettn'!$AO$2:$AT$2))</f>
        <v>D</v>
      </c>
      <c r="H1158" t="s">
        <v>14</v>
      </c>
      <c r="I1158" s="3">
        <f>IF(MATCH(I$1,$C1158:$C1161,0)&lt;(MATCH(J$1,$C1158:$C1161,0)),1*a_vote,0)+IF(MATCH(I$1,$D1158:$D1161,0)&lt;MATCH(J$1,$D1158:$D1161,0),1*b_vote,0)+IF(MATCH(I$1,$E1158:$E1161,0)&lt;MATCH(J$1,$E1158:$E1161,0),1*c_vote,0)+IF(MATCH(I$1,$F1158:$F1161,0)&lt;MATCH(J$1,$F1158:$F1161,0),1*d_vote,0)</f>
        <v>0.49</v>
      </c>
      <c r="J1158" s="3">
        <f>IF(MATCH(I$1,$C1158:$C1161,0)&gt;(MATCH(J$1,$C1158:$C1161,0)),1*a_vote,0)+IF(MATCH(I$1,$D1158:$D1161,0)&gt;MATCH(J$1,$D1158:$D1161,0),1*b_vote,0)+IF(MATCH(I$1,$E1158:$E1161,0)&gt;MATCH(J$1,$E1158:$E1161,0),1*c_vote,0)+IF(MATCH(I$1,$F1158:$F1161,0)&gt;MATCH(J$1,$F1158:$F1161,0),1*d_vote,0)</f>
        <v>0.51</v>
      </c>
      <c r="K1158" s="3">
        <f>IF(MATCH($K$1,$C1158:$C1161,0)&lt;(MATCH($L$1,$C1158:$C1161,0)),1*a_vote,0)+IF(MATCH($K$1,$D1158:$D1161,0)&lt;MATCH($L$1,$D1158:$D1161,0),1*b_vote,0)+IF(MATCH($K$1,$E1158:$E1161,0)&lt;MATCH($L$1,$E1158:$E1161,0),1*c_vote,0)+IF(MATCH($K$1,$F1158:$F1161,0)&lt;MATCH($L$1,$F1158:$F1161,0),1*d_vote,0)</f>
        <v>0.75</v>
      </c>
      <c r="L1158" s="3">
        <f>IF(MATCH(K$1,$C1158:$C1161,0)&gt;(MATCH(L$1,$C1158:$C1161,0)),1*a_vote,0)+IF(MATCH(K$1,$D1158:$D1161,0)&gt;MATCH(L$1,$D1158:$D1161,0),1*b_vote,0)+IF(MATCH(K$1,$E1158:$E1161,0)&gt;MATCH(L$1,$E1158:$E1161,0),1*c_vote,0)+IF(MATCH(K$1,$F1158:$F1161,0)&gt;MATCH(L$1,$F1158:$F1161,0),1*d_vote,0)</f>
        <v>0.25</v>
      </c>
      <c r="M1158" s="3">
        <f>IF(MATCH($M$1,$C1158:$C1161,0)&lt;(MATCH($N$1,$C1158:$C1161,0)),1*a_vote,0)+IF(MATCH($M$1,$D1158:$D1161,0)&lt;MATCH($N$1,$D1158:$D1161,0),1*b_vote,0)+IF(MATCH($M$1,$E1158:$E1161,0)&lt;MATCH($N$1,$E1158:$E1161,0),1*c_vote,0)+IF(MATCH($M$1,$F1158:$F1161,0)&lt;MATCH($N$1,$F1158:$F1161,0),1*d_vote,0)</f>
        <v>0.78</v>
      </c>
      <c r="N1158" s="3">
        <f>IF(MATCH(M$1,$C1158:$C1161,0)&gt;(MATCH(N$1,$C1158:$C1161,0)),1*a_vote,0)+IF(MATCH(M$1,$D1158:$D1161,0)&gt;MATCH(N$1,$D1158:$D1161,0),1*b_vote,0)+IF(MATCH(M$1,$E1158:$E1161,0)&gt;MATCH(N$1,$E1158:$E1161,0),1*c_vote,0)+IF(MATCH(M$1,$F1158:$F1161,0)&gt;MATCH(N$1,$F1158:$F1161,0),1*d_vote,0)</f>
        <v>0.21999999999999997</v>
      </c>
      <c r="O1158" s="3">
        <f>IF(MATCH($O$1,$C1158:$C1161,0)&lt;(MATCH($P$1,$C1158:$C1161,0)),1*a_vote,0)+IF(MATCH($O$1,$D1158:$D1161,0)&lt;MATCH($P$1,$D1158:$D1161,0),1*b_vote,0)+IF(MATCH($O$1,$E1158:$E1161,0)&lt;MATCH($P$1,$E1158:$E1161,0),1*c_vote,0)+IF(MATCH($O$1,$F1158:$F1161,0)&lt;MATCH($P$1,$F1158:$F1161,0),1*d_vote,0)</f>
        <v>0.53</v>
      </c>
      <c r="P1158" s="3">
        <f>IF(MATCH(O$1,$C1158:$C1161,0)&gt;(MATCH(P$1,$C1158:$C1161,0)),1*a_vote,0)+IF(MATCH(O$1,$D1158:$D1161,0)&gt;MATCH(P$1,$D1158:$D1161,0),1*b_vote,0)+IF(MATCH(O$1,$E1158:$E1161,0)&gt;MATCH(P$1,$E1158:$E1161,0),1*c_vote,0)+IF(MATCH(O$1,$F1158:$F1161,0)&gt;MATCH(P$1,$F1158:$F1161,0),1*d_vote,0)</f>
        <v>0.47</v>
      </c>
      <c r="Q1158" s="3">
        <f>IF(MATCH($Q$1,$C1158:$C1161,0)&lt;(MATCH($R$1,$C1158:$C1161,0)),1*a_vote,0)+IF(MATCH($Q$1,$D1158:$D1161,0)&lt;MATCH($R$1,$D1158:$D1161,0),1*b_vote,0)+IF(MATCH($Q$1,$E1158:$E1161,0)&lt;MATCH($R$1,$E1158:$E1161,0),1*c_vote,0)+IF(MATCH($Q$1,$F1158:$F1161,0)&lt;MATCH($R$1,$F1158:$F1161,0),1*d_vote,0)</f>
        <v>0.78</v>
      </c>
      <c r="R1158" s="3">
        <f>IF(MATCH(Q$1,$C1158:$C1161,0)&gt;(MATCH(R$1,$C1158:$C1161,0)),1*a_vote,0)+IF(MATCH(Q$1,$D1158:$D1161,0)&gt;MATCH(R$1,$D1158:$D1161,0),1*b_vote,0)+IF(MATCH(Q$1,$E1158:$E1161,0)&gt;MATCH(R$1,$E1158:$E1161,0),1*c_vote,0)+IF(MATCH(Q$1,$F1158:$F1161,0)&gt;MATCH(R$1,$F1158:$F1161,0),1*d_vote,0)</f>
        <v>0.21999999999999997</v>
      </c>
      <c r="S1158" s="3">
        <f>IF(MATCH($S$1,$C1158:$C1161,0)&lt;(MATCH($T$1,$C1158:$C1161,0)),1*a_vote,0)+IF(MATCH($S$1,$D1158:$D1161,0)&lt;MATCH($T$1,$D1158:$D1161,0),1*b_vote,0)+IF(MATCH($S$1,$E1158:$E1161,0)&lt;MATCH($T$1,$E1158:$E1161,0),1*c_vote,0)+IF(MATCH($S$1,$F1158:$F1161,0)&lt;MATCH($T$1,$F1158:$F1161,0),1*d_vote,0)</f>
        <v>0.51</v>
      </c>
      <c r="T1158" s="3">
        <f>IF(MATCH(S$1,$C1158:$C1161,0)&gt;(MATCH(T$1,$C1158:$C1161,0)),1*a_vote,0)+IF(MATCH(S$1,$D1158:$D1161,0)&gt;MATCH(T$1,$D1158:$D1161,0),1*b_vote,0)+IF(MATCH(S$1,$E1158:$E1161,0)&gt;MATCH(T$1,$E1158:$E1161,0),1*c_vote,0)+IF(MATCH(S$1,$F1158:$F1161,0)&gt;MATCH(T$1,$F1158:$F1161,0),1*d_vote,0)</f>
        <v>0.49</v>
      </c>
    </row>
    <row r="1159" spans="1:20" x14ac:dyDescent="0.25">
      <c r="A1159">
        <f t="shared" si="36"/>
        <v>1158</v>
      </c>
      <c r="B1159">
        <f t="shared" si="37"/>
        <v>290</v>
      </c>
      <c r="C1159" t="str">
        <f>INDEX('VBA code_permu_wo_repettn'!$T$3:$Y$6,COUNTIF('Profile-matrices_Condorcet'!$B$2:$B1159,'Profile-matrices_Condorcet'!$B1159),MATCH(INDEX('numeric possibilities'!D$3:D$1298,VLOOKUP($B1159,'numeric possibilities'!$C$3:$G$1298,1)),'VBA code_permu_wo_repettn'!$T$2:$Y$2))</f>
        <v>B</v>
      </c>
      <c r="D1159" t="str">
        <f>INDEX('VBA code_permu_wo_repettn'!$AA$3:$AF$6,COUNTIF('Profile-matrices_Condorcet'!$B$2:$B1159,'Profile-matrices_Condorcet'!$B1159),MATCH(INDEX('numeric possibilities'!E$3:E$1298,VLOOKUP($B1159,'numeric possibilities'!$C$3:$G$1298,1)),'VBA code_permu_wo_repettn'!$AA$2:$AF$2))</f>
        <v>A</v>
      </c>
      <c r="E1159" t="str">
        <f>INDEX('VBA code_permu_wo_repettn'!$AH$3:$AM$6,COUNTIF('Profile-matrices_Condorcet'!$B$2:$B1159,'Profile-matrices_Condorcet'!$B1159),MATCH(INDEX('numeric possibilities'!F$3:F$1298,VLOOKUP($B1159,'numeric possibilities'!$C$3:$G$1298,1)),'VBA code_permu_wo_repettn'!$AH$2:$AM$2))</f>
        <v>B</v>
      </c>
      <c r="F1159" t="str">
        <f>INDEX('VBA code_permu_wo_repettn'!$AO$3:$AT$6,COUNTIF('Profile-matrices_Condorcet'!$B$2:$B1159,'Profile-matrices_Condorcet'!$B1159),MATCH(INDEX('numeric possibilities'!G$3:G$1298,VLOOKUP($B1159,'numeric possibilities'!$C$3:$G$1298,1)),'VBA code_permu_wo_repettn'!$AO$2:$AT$2))</f>
        <v>A</v>
      </c>
      <c r="H1159" t="s">
        <v>15</v>
      </c>
      <c r="I1159" t="str">
        <f>IF(I1158&gt;J1158,$I$1,IF(I1158&lt;J1158,$J$1,0))</f>
        <v>B</v>
      </c>
      <c r="K1159" t="str">
        <f>IF(K1158&gt;L1158,$K$1,IF(K1158&lt;L1158,$L$1,0))</f>
        <v>A</v>
      </c>
      <c r="M1159" t="str">
        <f>IF(M1158&gt;N1158,$M$1,IF(M1158&lt;N1158,$N$1,0))</f>
        <v>A</v>
      </c>
      <c r="O1159" t="str">
        <f>IF(O1158&gt;P1158,$O$1,IF(O1158&lt;P1158,$P$1,0))</f>
        <v>B</v>
      </c>
      <c r="Q1159" t="str">
        <f>IF(Q1158&gt;R1158,$Q$1,IF(Q1158&lt;R1158,$R$1,0))</f>
        <v>B</v>
      </c>
      <c r="S1159" t="str">
        <f>IF(S1158&gt;T1158,$S$1,IF(S1158&lt;T1158,$T$1,0))</f>
        <v>C</v>
      </c>
    </row>
    <row r="1160" spans="1:20" x14ac:dyDescent="0.25">
      <c r="A1160">
        <f t="shared" si="36"/>
        <v>1159</v>
      </c>
      <c r="B1160">
        <f t="shared" si="37"/>
        <v>290</v>
      </c>
      <c r="C1160" t="str">
        <f>INDEX('VBA code_permu_wo_repettn'!$T$3:$Y$6,COUNTIF('Profile-matrices_Condorcet'!$B$2:$B1160,'Profile-matrices_Condorcet'!$B1160),MATCH(INDEX('numeric possibilities'!D$3:D$1298,VLOOKUP($B1160,'numeric possibilities'!$C$3:$G$1298,1)),'VBA code_permu_wo_repettn'!$T$2:$Y$2))</f>
        <v>D</v>
      </c>
      <c r="D1160" t="str">
        <f>INDEX('VBA code_permu_wo_repettn'!$AA$3:$AF$6,COUNTIF('Profile-matrices_Condorcet'!$B$2:$B1160,'Profile-matrices_Condorcet'!$B1160),MATCH(INDEX('numeric possibilities'!E$3:E$1298,VLOOKUP($B1160,'numeric possibilities'!$C$3:$G$1298,1)),'VBA code_permu_wo_repettn'!$AA$2:$AF$2))</f>
        <v>C</v>
      </c>
      <c r="E1160" t="str">
        <f>INDEX('VBA code_permu_wo_repettn'!$AH$3:$AM$6,COUNTIF('Profile-matrices_Condorcet'!$B$2:$B1160,'Profile-matrices_Condorcet'!$B1160),MATCH(INDEX('numeric possibilities'!F$3:F$1298,VLOOKUP($B1160,'numeric possibilities'!$C$3:$G$1298,1)),'VBA code_permu_wo_repettn'!$AH$2:$AM$2))</f>
        <v>A</v>
      </c>
      <c r="F1160" t="str">
        <f>INDEX('VBA code_permu_wo_repettn'!$AO$3:$AT$6,COUNTIF('Profile-matrices_Condorcet'!$B$2:$B1160,'Profile-matrices_Condorcet'!$B1160),MATCH(INDEX('numeric possibilities'!G$3:G$1298,VLOOKUP($B1160,'numeric possibilities'!$C$3:$G$1298,1)),'VBA code_permu_wo_repettn'!$AO$2:$AT$2))</f>
        <v>C</v>
      </c>
      <c r="I1160" t="s">
        <v>0</v>
      </c>
      <c r="J1160" t="s">
        <v>1</v>
      </c>
      <c r="K1160" t="s">
        <v>2</v>
      </c>
      <c r="L1160" t="s">
        <v>3</v>
      </c>
    </row>
    <row r="1161" spans="1:20" x14ac:dyDescent="0.25">
      <c r="A1161">
        <f t="shared" si="36"/>
        <v>1160</v>
      </c>
      <c r="B1161">
        <f t="shared" si="37"/>
        <v>290</v>
      </c>
      <c r="C1161" t="str">
        <f>INDEX('VBA code_permu_wo_repettn'!$T$3:$Y$6,COUNTIF('Profile-matrices_Condorcet'!$B$2:$B1161,'Profile-matrices_Condorcet'!$B1161),MATCH(INDEX('numeric possibilities'!D$3:D$1298,VLOOKUP($B1161,'numeric possibilities'!$C$3:$G$1298,1)),'VBA code_permu_wo_repettn'!$T$2:$Y$2))</f>
        <v>C</v>
      </c>
      <c r="D1161" t="str">
        <f>INDEX('VBA code_permu_wo_repettn'!$AA$3:$AF$6,COUNTIF('Profile-matrices_Condorcet'!$B$2:$B1161,'Profile-matrices_Condorcet'!$B1161),MATCH(INDEX('numeric possibilities'!E$3:E$1298,VLOOKUP($B1161,'numeric possibilities'!$C$3:$G$1298,1)),'VBA code_permu_wo_repettn'!$AA$2:$AF$2))</f>
        <v>D</v>
      </c>
      <c r="E1161" t="str">
        <f>INDEX('VBA code_permu_wo_repettn'!$AH$3:$AM$6,COUNTIF('Profile-matrices_Condorcet'!$B$2:$B1161,'Profile-matrices_Condorcet'!$B1161),MATCH(INDEX('numeric possibilities'!F$3:F$1298,VLOOKUP($B1161,'numeric possibilities'!$C$3:$G$1298,1)),'VBA code_permu_wo_repettn'!$AH$2:$AM$2))</f>
        <v>D</v>
      </c>
      <c r="F1161" t="str">
        <f>INDEX('VBA code_permu_wo_repettn'!$AO$3:$AT$6,COUNTIF('Profile-matrices_Condorcet'!$B$2:$B1161,'Profile-matrices_Condorcet'!$B1161),MATCH(INDEX('numeric possibilities'!G$3:G$1298,VLOOKUP($B1161,'numeric possibilities'!$C$3:$G$1298,1)),'VBA code_permu_wo_repettn'!$AO$2:$AT$2))</f>
        <v>B</v>
      </c>
      <c r="G1161" t="str">
        <f>IF(MAX(I1161:L1161)&gt;='numeric possibilities'!$B$4/2,INDEX('Profile-matrices_Condorcet'!I1160:L1160,1,MATCH(MAX('Profile-matrices_Condorcet'!I1161:L1161),'Profile-matrices_Condorcet'!I1161:L1161,0)),"NCW")</f>
        <v>B</v>
      </c>
      <c r="H1161" t="s">
        <v>13</v>
      </c>
      <c r="I1161" s="3">
        <f>COUNTIF($I1159:$S1159,I1160)</f>
        <v>2</v>
      </c>
      <c r="J1161" s="3">
        <f>COUNTIF($I1159:$S1159,J1160)</f>
        <v>3</v>
      </c>
      <c r="K1161" s="3">
        <f>COUNTIF($I1159:$S1159,K1160)</f>
        <v>1</v>
      </c>
      <c r="L1161" s="3">
        <f>COUNTIF($I1159:$S1159,L1160)</f>
        <v>0</v>
      </c>
    </row>
    <row r="1162" spans="1:20" x14ac:dyDescent="0.25">
      <c r="A1162">
        <f t="shared" si="36"/>
        <v>1161</v>
      </c>
      <c r="B1162">
        <f t="shared" si="37"/>
        <v>291</v>
      </c>
      <c r="C1162" t="str">
        <f>INDEX('VBA code_permu_wo_repettn'!$T$3:$Y$6,COUNTIF('Profile-matrices_Condorcet'!$B$2:$B1162,'Profile-matrices_Condorcet'!$B1162),MATCH(INDEX('numeric possibilities'!D$3:D$1298,VLOOKUP($B1162,'numeric possibilities'!$C$3:$G$1298,1)),'VBA code_permu_wo_repettn'!$T$2:$Y$2))</f>
        <v>A</v>
      </c>
      <c r="D1162" t="str">
        <f>INDEX('VBA code_permu_wo_repettn'!$AA$3:$AF$6,COUNTIF('Profile-matrices_Condorcet'!$B$2:$B1162,'Profile-matrices_Condorcet'!$B1162),MATCH(INDEX('numeric possibilities'!E$3:E$1298,VLOOKUP($B1162,'numeric possibilities'!$C$3:$G$1298,1)),'VBA code_permu_wo_repettn'!$AA$2:$AF$2))</f>
        <v>B</v>
      </c>
      <c r="E1162" t="str">
        <f>INDEX('VBA code_permu_wo_repettn'!$AH$3:$AM$6,COUNTIF('Profile-matrices_Condorcet'!$B$2:$B1162,'Profile-matrices_Condorcet'!$B1162),MATCH(INDEX('numeric possibilities'!F$3:F$1298,VLOOKUP($B1162,'numeric possibilities'!$C$3:$G$1298,1)),'VBA code_permu_wo_repettn'!$AH$2:$AM$2))</f>
        <v>C</v>
      </c>
      <c r="F1162" t="str">
        <f>INDEX('VBA code_permu_wo_repettn'!$AO$3:$AT$6,COUNTIF('Profile-matrices_Condorcet'!$B$2:$B1162,'Profile-matrices_Condorcet'!$B1162),MATCH(INDEX('numeric possibilities'!G$3:G$1298,VLOOKUP($B1162,'numeric possibilities'!$C$3:$G$1298,1)),'VBA code_permu_wo_repettn'!$AO$2:$AT$2))</f>
        <v>D</v>
      </c>
      <c r="H1162" t="s">
        <v>14</v>
      </c>
      <c r="I1162" s="3">
        <f>IF(MATCH(I$1,$C1162:$C1165,0)&lt;(MATCH(J$1,$C1162:$C1165,0)),1*a_vote,0)+IF(MATCH(I$1,$D1162:$D1165,0)&lt;MATCH(J$1,$D1162:$D1165,0),1*b_vote,0)+IF(MATCH(I$1,$E1162:$E1165,0)&lt;MATCH(J$1,$E1162:$E1165,0),1*c_vote,0)+IF(MATCH(I$1,$F1162:$F1165,0)&lt;MATCH(J$1,$F1162:$F1165,0),1*d_vote,0)</f>
        <v>0.49</v>
      </c>
      <c r="J1162" s="3">
        <f>IF(MATCH(I$1,$C1162:$C1165,0)&gt;(MATCH(J$1,$C1162:$C1165,0)),1*a_vote,0)+IF(MATCH(I$1,$D1162:$D1165,0)&gt;MATCH(J$1,$D1162:$D1165,0),1*b_vote,0)+IF(MATCH(I$1,$E1162:$E1165,0)&gt;MATCH(J$1,$E1162:$E1165,0),1*c_vote,0)+IF(MATCH(I$1,$F1162:$F1165,0)&gt;MATCH(J$1,$F1162:$F1165,0),1*d_vote,0)</f>
        <v>0.51</v>
      </c>
      <c r="K1162" s="3">
        <f>IF(MATCH($K$1,$C1162:$C1165,0)&lt;(MATCH($L$1,$C1162:$C1165,0)),1*a_vote,0)+IF(MATCH($K$1,$D1162:$D1165,0)&lt;MATCH($L$1,$D1162:$D1165,0),1*b_vote,0)+IF(MATCH($K$1,$E1162:$E1165,0)&lt;MATCH($L$1,$E1162:$E1165,0),1*c_vote,0)+IF(MATCH($K$1,$F1162:$F1165,0)&lt;MATCH($L$1,$F1162:$F1165,0),1*d_vote,0)</f>
        <v>0.75</v>
      </c>
      <c r="L1162" s="3">
        <f>IF(MATCH(K$1,$C1162:$C1165,0)&gt;(MATCH(L$1,$C1162:$C1165,0)),1*a_vote,0)+IF(MATCH(K$1,$D1162:$D1165,0)&gt;MATCH(L$1,$D1162:$D1165,0),1*b_vote,0)+IF(MATCH(K$1,$E1162:$E1165,0)&gt;MATCH(L$1,$E1162:$E1165,0),1*c_vote,0)+IF(MATCH(K$1,$F1162:$F1165,0)&gt;MATCH(L$1,$F1162:$F1165,0),1*d_vote,0)</f>
        <v>0.25</v>
      </c>
      <c r="M1162" s="3">
        <f>IF(MATCH($M$1,$C1162:$C1165,0)&lt;(MATCH($N$1,$C1162:$C1165,0)),1*a_vote,0)+IF(MATCH($M$1,$D1162:$D1165,0)&lt;MATCH($N$1,$D1162:$D1165,0),1*b_vote,0)+IF(MATCH($M$1,$E1162:$E1165,0)&lt;MATCH($N$1,$E1162:$E1165,0),1*c_vote,0)+IF(MATCH($M$1,$F1162:$F1165,0)&lt;MATCH($N$1,$F1162:$F1165,0),1*d_vote,0)</f>
        <v>0.78</v>
      </c>
      <c r="N1162" s="3">
        <f>IF(MATCH(M$1,$C1162:$C1165,0)&gt;(MATCH(N$1,$C1162:$C1165,0)),1*a_vote,0)+IF(MATCH(M$1,$D1162:$D1165,0)&gt;MATCH(N$1,$D1162:$D1165,0),1*b_vote,0)+IF(MATCH(M$1,$E1162:$E1165,0)&gt;MATCH(N$1,$E1162:$E1165,0),1*c_vote,0)+IF(MATCH(M$1,$F1162:$F1165,0)&gt;MATCH(N$1,$F1162:$F1165,0),1*d_vote,0)</f>
        <v>0.21999999999999997</v>
      </c>
      <c r="O1162" s="3">
        <f>IF(MATCH($O$1,$C1162:$C1165,0)&lt;(MATCH($P$1,$C1162:$C1165,0)),1*a_vote,0)+IF(MATCH($O$1,$D1162:$D1165,0)&lt;MATCH($P$1,$D1162:$D1165,0),1*b_vote,0)+IF(MATCH($O$1,$E1162:$E1165,0)&lt;MATCH($P$1,$E1162:$E1165,0),1*c_vote,0)+IF(MATCH($O$1,$F1162:$F1165,0)&lt;MATCH($P$1,$F1162:$F1165,0),1*d_vote,0)</f>
        <v>0.26</v>
      </c>
      <c r="P1162" s="3">
        <f>IF(MATCH(O$1,$C1162:$C1165,0)&gt;(MATCH(P$1,$C1162:$C1165,0)),1*a_vote,0)+IF(MATCH(O$1,$D1162:$D1165,0)&gt;MATCH(P$1,$D1162:$D1165,0),1*b_vote,0)+IF(MATCH(O$1,$E1162:$E1165,0)&gt;MATCH(P$1,$E1162:$E1165,0),1*c_vote,0)+IF(MATCH(O$1,$F1162:$F1165,0)&gt;MATCH(P$1,$F1162:$F1165,0),1*d_vote,0)</f>
        <v>0.74</v>
      </c>
      <c r="Q1162" s="3">
        <f>IF(MATCH($Q$1,$C1162:$C1165,0)&lt;(MATCH($R$1,$C1162:$C1165,0)),1*a_vote,0)+IF(MATCH($Q$1,$D1162:$D1165,0)&lt;MATCH($R$1,$D1162:$D1165,0),1*b_vote,0)+IF(MATCH($Q$1,$E1162:$E1165,0)&lt;MATCH($R$1,$E1162:$E1165,0),1*c_vote,0)+IF(MATCH($Q$1,$F1162:$F1165,0)&lt;MATCH($R$1,$F1162:$F1165,0),1*d_vote,0)</f>
        <v>0.78</v>
      </c>
      <c r="R1162" s="3">
        <f>IF(MATCH(Q$1,$C1162:$C1165,0)&gt;(MATCH(R$1,$C1162:$C1165,0)),1*a_vote,0)+IF(MATCH(Q$1,$D1162:$D1165,0)&gt;MATCH(R$1,$D1162:$D1165,0),1*b_vote,0)+IF(MATCH(Q$1,$E1162:$E1165,0)&gt;MATCH(R$1,$E1162:$E1165,0),1*c_vote,0)+IF(MATCH(Q$1,$F1162:$F1165,0)&gt;MATCH(R$1,$F1162:$F1165,0),1*d_vote,0)</f>
        <v>0.21999999999999997</v>
      </c>
      <c r="S1162" s="3">
        <f>IF(MATCH($S$1,$C1162:$C1165,0)&lt;(MATCH($T$1,$C1162:$C1165,0)),1*a_vote,0)+IF(MATCH($S$1,$D1162:$D1165,0)&lt;MATCH($T$1,$D1162:$D1165,0),1*b_vote,0)+IF(MATCH($S$1,$E1162:$E1165,0)&lt;MATCH($T$1,$E1162:$E1165,0),1*c_vote,0)+IF(MATCH($S$1,$F1162:$F1165,0)&lt;MATCH($T$1,$F1162:$F1165,0),1*d_vote,0)</f>
        <v>0.78</v>
      </c>
      <c r="T1162" s="3">
        <f>IF(MATCH(S$1,$C1162:$C1165,0)&gt;(MATCH(T$1,$C1162:$C1165,0)),1*a_vote,0)+IF(MATCH(S$1,$D1162:$D1165,0)&gt;MATCH(T$1,$D1162:$D1165,0),1*b_vote,0)+IF(MATCH(S$1,$E1162:$E1165,0)&gt;MATCH(T$1,$E1162:$E1165,0),1*c_vote,0)+IF(MATCH(S$1,$F1162:$F1165,0)&gt;MATCH(T$1,$F1162:$F1165,0),1*d_vote,0)</f>
        <v>0.21999999999999997</v>
      </c>
    </row>
    <row r="1163" spans="1:20" x14ac:dyDescent="0.25">
      <c r="A1163">
        <f t="shared" si="36"/>
        <v>1162</v>
      </c>
      <c r="B1163">
        <f t="shared" si="37"/>
        <v>291</v>
      </c>
      <c r="C1163" t="str">
        <f>INDEX('VBA code_permu_wo_repettn'!$T$3:$Y$6,COUNTIF('Profile-matrices_Condorcet'!$B$2:$B1163,'Profile-matrices_Condorcet'!$B1163),MATCH(INDEX('numeric possibilities'!D$3:D$1298,VLOOKUP($B1163,'numeric possibilities'!$C$3:$G$1298,1)),'VBA code_permu_wo_repettn'!$T$2:$Y$2))</f>
        <v>C</v>
      </c>
      <c r="D1163" t="str">
        <f>INDEX('VBA code_permu_wo_repettn'!$AA$3:$AF$6,COUNTIF('Profile-matrices_Condorcet'!$B$2:$B1163,'Profile-matrices_Condorcet'!$B1163),MATCH(INDEX('numeric possibilities'!E$3:E$1298,VLOOKUP($B1163,'numeric possibilities'!$C$3:$G$1298,1)),'VBA code_permu_wo_repettn'!$AA$2:$AF$2))</f>
        <v>A</v>
      </c>
      <c r="E1163" t="str">
        <f>INDEX('VBA code_permu_wo_repettn'!$AH$3:$AM$6,COUNTIF('Profile-matrices_Condorcet'!$B$2:$B1163,'Profile-matrices_Condorcet'!$B1163),MATCH(INDEX('numeric possibilities'!F$3:F$1298,VLOOKUP($B1163,'numeric possibilities'!$C$3:$G$1298,1)),'VBA code_permu_wo_repettn'!$AH$2:$AM$2))</f>
        <v>B</v>
      </c>
      <c r="F1163" t="str">
        <f>INDEX('VBA code_permu_wo_repettn'!$AO$3:$AT$6,COUNTIF('Profile-matrices_Condorcet'!$B$2:$B1163,'Profile-matrices_Condorcet'!$B1163),MATCH(INDEX('numeric possibilities'!G$3:G$1298,VLOOKUP($B1163,'numeric possibilities'!$C$3:$G$1298,1)),'VBA code_permu_wo_repettn'!$AO$2:$AT$2))</f>
        <v>A</v>
      </c>
      <c r="H1163" t="s">
        <v>15</v>
      </c>
      <c r="I1163" t="str">
        <f>IF(I1162&gt;J1162,$I$1,IF(I1162&lt;J1162,$J$1,0))</f>
        <v>B</v>
      </c>
      <c r="K1163" t="str">
        <f>IF(K1162&gt;L1162,$K$1,IF(K1162&lt;L1162,$L$1,0))</f>
        <v>A</v>
      </c>
      <c r="M1163" t="str">
        <f>IF(M1162&gt;N1162,$M$1,IF(M1162&lt;N1162,$N$1,0))</f>
        <v>A</v>
      </c>
      <c r="O1163" t="str">
        <f>IF(O1162&gt;P1162,$O$1,IF(O1162&lt;P1162,$P$1,0))</f>
        <v>C</v>
      </c>
      <c r="Q1163" t="str">
        <f>IF(Q1162&gt;R1162,$Q$1,IF(Q1162&lt;R1162,$R$1,0))</f>
        <v>B</v>
      </c>
      <c r="S1163" t="str">
        <f>IF(S1162&gt;T1162,$S$1,IF(S1162&lt;T1162,$T$1,0))</f>
        <v>C</v>
      </c>
    </row>
    <row r="1164" spans="1:20" x14ac:dyDescent="0.25">
      <c r="A1164">
        <f t="shared" si="36"/>
        <v>1163</v>
      </c>
      <c r="B1164">
        <f t="shared" si="37"/>
        <v>291</v>
      </c>
      <c r="C1164" t="str">
        <f>INDEX('VBA code_permu_wo_repettn'!$T$3:$Y$6,COUNTIF('Profile-matrices_Condorcet'!$B$2:$B1164,'Profile-matrices_Condorcet'!$B1164),MATCH(INDEX('numeric possibilities'!D$3:D$1298,VLOOKUP($B1164,'numeric possibilities'!$C$3:$G$1298,1)),'VBA code_permu_wo_repettn'!$T$2:$Y$2))</f>
        <v>B</v>
      </c>
      <c r="D1164" t="str">
        <f>INDEX('VBA code_permu_wo_repettn'!$AA$3:$AF$6,COUNTIF('Profile-matrices_Condorcet'!$B$2:$B1164,'Profile-matrices_Condorcet'!$B1164),MATCH(INDEX('numeric possibilities'!E$3:E$1298,VLOOKUP($B1164,'numeric possibilities'!$C$3:$G$1298,1)),'VBA code_permu_wo_repettn'!$AA$2:$AF$2))</f>
        <v>C</v>
      </c>
      <c r="E1164" t="str">
        <f>INDEX('VBA code_permu_wo_repettn'!$AH$3:$AM$6,COUNTIF('Profile-matrices_Condorcet'!$B$2:$B1164,'Profile-matrices_Condorcet'!$B1164),MATCH(INDEX('numeric possibilities'!F$3:F$1298,VLOOKUP($B1164,'numeric possibilities'!$C$3:$G$1298,1)),'VBA code_permu_wo_repettn'!$AH$2:$AM$2))</f>
        <v>A</v>
      </c>
      <c r="F1164" t="str">
        <f>INDEX('VBA code_permu_wo_repettn'!$AO$3:$AT$6,COUNTIF('Profile-matrices_Condorcet'!$B$2:$B1164,'Profile-matrices_Condorcet'!$B1164),MATCH(INDEX('numeric possibilities'!G$3:G$1298,VLOOKUP($B1164,'numeric possibilities'!$C$3:$G$1298,1)),'VBA code_permu_wo_repettn'!$AO$2:$AT$2))</f>
        <v>C</v>
      </c>
      <c r="I1164" t="s">
        <v>0</v>
      </c>
      <c r="J1164" t="s">
        <v>1</v>
      </c>
      <c r="K1164" t="s">
        <v>2</v>
      </c>
      <c r="L1164" t="s">
        <v>3</v>
      </c>
    </row>
    <row r="1165" spans="1:20" x14ac:dyDescent="0.25">
      <c r="A1165">
        <f t="shared" si="36"/>
        <v>1164</v>
      </c>
      <c r="B1165">
        <f t="shared" si="37"/>
        <v>291</v>
      </c>
      <c r="C1165" t="str">
        <f>INDEX('VBA code_permu_wo_repettn'!$T$3:$Y$6,COUNTIF('Profile-matrices_Condorcet'!$B$2:$B1165,'Profile-matrices_Condorcet'!$B1165),MATCH(INDEX('numeric possibilities'!D$3:D$1298,VLOOKUP($B1165,'numeric possibilities'!$C$3:$G$1298,1)),'VBA code_permu_wo_repettn'!$T$2:$Y$2))</f>
        <v>D</v>
      </c>
      <c r="D1165" t="str">
        <f>INDEX('VBA code_permu_wo_repettn'!$AA$3:$AF$6,COUNTIF('Profile-matrices_Condorcet'!$B$2:$B1165,'Profile-matrices_Condorcet'!$B1165),MATCH(INDEX('numeric possibilities'!E$3:E$1298,VLOOKUP($B1165,'numeric possibilities'!$C$3:$G$1298,1)),'VBA code_permu_wo_repettn'!$AA$2:$AF$2))</f>
        <v>D</v>
      </c>
      <c r="E1165" t="str">
        <f>INDEX('VBA code_permu_wo_repettn'!$AH$3:$AM$6,COUNTIF('Profile-matrices_Condorcet'!$B$2:$B1165,'Profile-matrices_Condorcet'!$B1165),MATCH(INDEX('numeric possibilities'!F$3:F$1298,VLOOKUP($B1165,'numeric possibilities'!$C$3:$G$1298,1)),'VBA code_permu_wo_repettn'!$AH$2:$AM$2))</f>
        <v>D</v>
      </c>
      <c r="F1165" t="str">
        <f>INDEX('VBA code_permu_wo_repettn'!$AO$3:$AT$6,COUNTIF('Profile-matrices_Condorcet'!$B$2:$B1165,'Profile-matrices_Condorcet'!$B1165),MATCH(INDEX('numeric possibilities'!G$3:G$1298,VLOOKUP($B1165,'numeric possibilities'!$C$3:$G$1298,1)),'VBA code_permu_wo_repettn'!$AO$2:$AT$2))</f>
        <v>B</v>
      </c>
      <c r="G1165" t="str">
        <f>IF(MAX(I1165:L1165)&gt;='numeric possibilities'!$B$4/2,INDEX('Profile-matrices_Condorcet'!I1164:L1164,1,MATCH(MAX('Profile-matrices_Condorcet'!I1165:L1165),'Profile-matrices_Condorcet'!I1165:L1165,0)),"NCW")</f>
        <v>NCW</v>
      </c>
      <c r="H1165" t="s">
        <v>13</v>
      </c>
      <c r="I1165" s="3">
        <f>COUNTIF($I1163:$S1163,I1164)</f>
        <v>2</v>
      </c>
      <c r="J1165" s="3">
        <f>COUNTIF($I1163:$S1163,J1164)</f>
        <v>2</v>
      </c>
      <c r="K1165" s="3">
        <f>COUNTIF($I1163:$S1163,K1164)</f>
        <v>2</v>
      </c>
      <c r="L1165" s="3">
        <f>COUNTIF($I1163:$S1163,L1164)</f>
        <v>0</v>
      </c>
    </row>
    <row r="1166" spans="1:20" x14ac:dyDescent="0.25">
      <c r="A1166">
        <f t="shared" ref="A1166:A1229" si="38">A1165+1</f>
        <v>1165</v>
      </c>
      <c r="B1166">
        <f t="shared" ref="B1166:B1229" si="39">IF((ROW()-1)&lt;=4*B1165,B1165,B1165+1)</f>
        <v>292</v>
      </c>
      <c r="C1166" t="str">
        <f>INDEX('VBA code_permu_wo_repettn'!$T$3:$Y$6,COUNTIF('Profile-matrices_Condorcet'!$B$2:$B1166,'Profile-matrices_Condorcet'!$B1166),MATCH(INDEX('numeric possibilities'!D$3:D$1298,VLOOKUP($B1166,'numeric possibilities'!$C$3:$G$1298,1)),'VBA code_permu_wo_repettn'!$T$2:$Y$2))</f>
        <v>A</v>
      </c>
      <c r="D1166" t="str">
        <f>INDEX('VBA code_permu_wo_repettn'!$AA$3:$AF$6,COUNTIF('Profile-matrices_Condorcet'!$B$2:$B1166,'Profile-matrices_Condorcet'!$B1166),MATCH(INDEX('numeric possibilities'!E$3:E$1298,VLOOKUP($B1166,'numeric possibilities'!$C$3:$G$1298,1)),'VBA code_permu_wo_repettn'!$AA$2:$AF$2))</f>
        <v>B</v>
      </c>
      <c r="E1166" t="str">
        <f>INDEX('VBA code_permu_wo_repettn'!$AH$3:$AM$6,COUNTIF('Profile-matrices_Condorcet'!$B$2:$B1166,'Profile-matrices_Condorcet'!$B1166),MATCH(INDEX('numeric possibilities'!F$3:F$1298,VLOOKUP($B1166,'numeric possibilities'!$C$3:$G$1298,1)),'VBA code_permu_wo_repettn'!$AH$2:$AM$2))</f>
        <v>C</v>
      </c>
      <c r="F1166" t="str">
        <f>INDEX('VBA code_permu_wo_repettn'!$AO$3:$AT$6,COUNTIF('Profile-matrices_Condorcet'!$B$2:$B1166,'Profile-matrices_Condorcet'!$B1166),MATCH(INDEX('numeric possibilities'!G$3:G$1298,VLOOKUP($B1166,'numeric possibilities'!$C$3:$G$1298,1)),'VBA code_permu_wo_repettn'!$AO$2:$AT$2))</f>
        <v>D</v>
      </c>
      <c r="H1166" t="s">
        <v>14</v>
      </c>
      <c r="I1166" s="3">
        <f>IF(MATCH(I$1,$C1166:$C1169,0)&lt;(MATCH(J$1,$C1166:$C1169,0)),1*a_vote,0)+IF(MATCH(I$1,$D1166:$D1169,0)&lt;MATCH(J$1,$D1166:$D1169,0),1*b_vote,0)+IF(MATCH(I$1,$E1166:$E1169,0)&lt;MATCH(J$1,$E1166:$E1169,0),1*c_vote,0)+IF(MATCH(I$1,$F1166:$F1169,0)&lt;MATCH(J$1,$F1166:$F1169,0),1*d_vote,0)</f>
        <v>0.49</v>
      </c>
      <c r="J1166" s="3">
        <f>IF(MATCH(I$1,$C1166:$C1169,0)&gt;(MATCH(J$1,$C1166:$C1169,0)),1*a_vote,0)+IF(MATCH(I$1,$D1166:$D1169,0)&gt;MATCH(J$1,$D1166:$D1169,0),1*b_vote,0)+IF(MATCH(I$1,$E1166:$E1169,0)&gt;MATCH(J$1,$E1166:$E1169,0),1*c_vote,0)+IF(MATCH(I$1,$F1166:$F1169,0)&gt;MATCH(J$1,$F1166:$F1169,0),1*d_vote,0)</f>
        <v>0.51</v>
      </c>
      <c r="K1166" s="3">
        <f>IF(MATCH($K$1,$C1166:$C1169,0)&lt;(MATCH($L$1,$C1166:$C1169,0)),1*a_vote,0)+IF(MATCH($K$1,$D1166:$D1169,0)&lt;MATCH($L$1,$D1166:$D1169,0),1*b_vote,0)+IF(MATCH($K$1,$E1166:$E1169,0)&lt;MATCH($L$1,$E1166:$E1169,0),1*c_vote,0)+IF(MATCH($K$1,$F1166:$F1169,0)&lt;MATCH($L$1,$F1166:$F1169,0),1*d_vote,0)</f>
        <v>0.75</v>
      </c>
      <c r="L1166" s="3">
        <f>IF(MATCH(K$1,$C1166:$C1169,0)&gt;(MATCH(L$1,$C1166:$C1169,0)),1*a_vote,0)+IF(MATCH(K$1,$D1166:$D1169,0)&gt;MATCH(L$1,$D1166:$D1169,0),1*b_vote,0)+IF(MATCH(K$1,$E1166:$E1169,0)&gt;MATCH(L$1,$E1166:$E1169,0),1*c_vote,0)+IF(MATCH(K$1,$F1166:$F1169,0)&gt;MATCH(L$1,$F1166:$F1169,0),1*d_vote,0)</f>
        <v>0.25</v>
      </c>
      <c r="M1166" s="3">
        <f>IF(MATCH($M$1,$C1166:$C1169,0)&lt;(MATCH($N$1,$C1166:$C1169,0)),1*a_vote,0)+IF(MATCH($M$1,$D1166:$D1169,0)&lt;MATCH($N$1,$D1166:$D1169,0),1*b_vote,0)+IF(MATCH($M$1,$E1166:$E1169,0)&lt;MATCH($N$1,$E1166:$E1169,0),1*c_vote,0)+IF(MATCH($M$1,$F1166:$F1169,0)&lt;MATCH($N$1,$F1166:$F1169,0),1*d_vote,0)</f>
        <v>0.78</v>
      </c>
      <c r="N1166" s="3">
        <f>IF(MATCH(M$1,$C1166:$C1169,0)&gt;(MATCH(N$1,$C1166:$C1169,0)),1*a_vote,0)+IF(MATCH(M$1,$D1166:$D1169,0)&gt;MATCH(N$1,$D1166:$D1169,0),1*b_vote,0)+IF(MATCH(M$1,$E1166:$E1169,0)&gt;MATCH(N$1,$E1166:$E1169,0),1*c_vote,0)+IF(MATCH(M$1,$F1166:$F1169,0)&gt;MATCH(N$1,$F1166:$F1169,0),1*d_vote,0)</f>
        <v>0.21999999999999997</v>
      </c>
      <c r="O1166" s="3">
        <f>IF(MATCH($O$1,$C1166:$C1169,0)&lt;(MATCH($P$1,$C1166:$C1169,0)),1*a_vote,0)+IF(MATCH($O$1,$D1166:$D1169,0)&lt;MATCH($P$1,$D1166:$D1169,0),1*b_vote,0)+IF(MATCH($O$1,$E1166:$E1169,0)&lt;MATCH($P$1,$E1166:$E1169,0),1*c_vote,0)+IF(MATCH($O$1,$F1166:$F1169,0)&lt;MATCH($P$1,$F1166:$F1169,0),1*d_vote,0)</f>
        <v>0.26</v>
      </c>
      <c r="P1166" s="3">
        <f>IF(MATCH(O$1,$C1166:$C1169,0)&gt;(MATCH(P$1,$C1166:$C1169,0)),1*a_vote,0)+IF(MATCH(O$1,$D1166:$D1169,0)&gt;MATCH(P$1,$D1166:$D1169,0),1*b_vote,0)+IF(MATCH(O$1,$E1166:$E1169,0)&gt;MATCH(P$1,$E1166:$E1169,0),1*c_vote,0)+IF(MATCH(O$1,$F1166:$F1169,0)&gt;MATCH(P$1,$F1166:$F1169,0),1*d_vote,0)</f>
        <v>0.74</v>
      </c>
      <c r="Q1166" s="3">
        <f>IF(MATCH($Q$1,$C1166:$C1169,0)&lt;(MATCH($R$1,$C1166:$C1169,0)),1*a_vote,0)+IF(MATCH($Q$1,$D1166:$D1169,0)&lt;MATCH($R$1,$D1166:$D1169,0),1*b_vote,0)+IF(MATCH($Q$1,$E1166:$E1169,0)&lt;MATCH($R$1,$E1166:$E1169,0),1*c_vote,0)+IF(MATCH($Q$1,$F1166:$F1169,0)&lt;MATCH($R$1,$F1166:$F1169,0),1*d_vote,0)</f>
        <v>0.51</v>
      </c>
      <c r="R1166" s="3">
        <f>IF(MATCH(Q$1,$C1166:$C1169,0)&gt;(MATCH(R$1,$C1166:$C1169,0)),1*a_vote,0)+IF(MATCH(Q$1,$D1166:$D1169,0)&gt;MATCH(R$1,$D1166:$D1169,0),1*b_vote,0)+IF(MATCH(Q$1,$E1166:$E1169,0)&gt;MATCH(R$1,$E1166:$E1169,0),1*c_vote,0)+IF(MATCH(Q$1,$F1166:$F1169,0)&gt;MATCH(R$1,$F1166:$F1169,0),1*d_vote,0)</f>
        <v>0.49</v>
      </c>
      <c r="S1166" s="3">
        <f>IF(MATCH($S$1,$C1166:$C1169,0)&lt;(MATCH($T$1,$C1166:$C1169,0)),1*a_vote,0)+IF(MATCH($S$1,$D1166:$D1169,0)&lt;MATCH($T$1,$D1166:$D1169,0),1*b_vote,0)+IF(MATCH($S$1,$E1166:$E1169,0)&lt;MATCH($T$1,$E1166:$E1169,0),1*c_vote,0)+IF(MATCH($S$1,$F1166:$F1169,0)&lt;MATCH($T$1,$F1166:$F1169,0),1*d_vote,0)</f>
        <v>0.78</v>
      </c>
      <c r="T1166" s="3">
        <f>IF(MATCH(S$1,$C1166:$C1169,0)&gt;(MATCH(T$1,$C1166:$C1169,0)),1*a_vote,0)+IF(MATCH(S$1,$D1166:$D1169,0)&gt;MATCH(T$1,$D1166:$D1169,0),1*b_vote,0)+IF(MATCH(S$1,$E1166:$E1169,0)&gt;MATCH(T$1,$E1166:$E1169,0),1*c_vote,0)+IF(MATCH(S$1,$F1166:$F1169,0)&gt;MATCH(T$1,$F1166:$F1169,0),1*d_vote,0)</f>
        <v>0.21999999999999997</v>
      </c>
    </row>
    <row r="1167" spans="1:20" x14ac:dyDescent="0.25">
      <c r="A1167">
        <f t="shared" si="38"/>
        <v>1166</v>
      </c>
      <c r="B1167">
        <f t="shared" si="39"/>
        <v>292</v>
      </c>
      <c r="C1167" t="str">
        <f>INDEX('VBA code_permu_wo_repettn'!$T$3:$Y$6,COUNTIF('Profile-matrices_Condorcet'!$B$2:$B1167,'Profile-matrices_Condorcet'!$B1167),MATCH(INDEX('numeric possibilities'!D$3:D$1298,VLOOKUP($B1167,'numeric possibilities'!$C$3:$G$1298,1)),'VBA code_permu_wo_repettn'!$T$2:$Y$2))</f>
        <v>C</v>
      </c>
      <c r="D1167" t="str">
        <f>INDEX('VBA code_permu_wo_repettn'!$AA$3:$AF$6,COUNTIF('Profile-matrices_Condorcet'!$B$2:$B1167,'Profile-matrices_Condorcet'!$B1167),MATCH(INDEX('numeric possibilities'!E$3:E$1298,VLOOKUP($B1167,'numeric possibilities'!$C$3:$G$1298,1)),'VBA code_permu_wo_repettn'!$AA$2:$AF$2))</f>
        <v>A</v>
      </c>
      <c r="E1167" t="str">
        <f>INDEX('VBA code_permu_wo_repettn'!$AH$3:$AM$6,COUNTIF('Profile-matrices_Condorcet'!$B$2:$B1167,'Profile-matrices_Condorcet'!$B1167),MATCH(INDEX('numeric possibilities'!F$3:F$1298,VLOOKUP($B1167,'numeric possibilities'!$C$3:$G$1298,1)),'VBA code_permu_wo_repettn'!$AH$2:$AM$2))</f>
        <v>B</v>
      </c>
      <c r="F1167" t="str">
        <f>INDEX('VBA code_permu_wo_repettn'!$AO$3:$AT$6,COUNTIF('Profile-matrices_Condorcet'!$B$2:$B1167,'Profile-matrices_Condorcet'!$B1167),MATCH(INDEX('numeric possibilities'!G$3:G$1298,VLOOKUP($B1167,'numeric possibilities'!$C$3:$G$1298,1)),'VBA code_permu_wo_repettn'!$AO$2:$AT$2))</f>
        <v>A</v>
      </c>
      <c r="H1167" t="s">
        <v>15</v>
      </c>
      <c r="I1167" t="str">
        <f>IF(I1166&gt;J1166,$I$1,IF(I1166&lt;J1166,$J$1,0))</f>
        <v>B</v>
      </c>
      <c r="K1167" t="str">
        <f>IF(K1166&gt;L1166,$K$1,IF(K1166&lt;L1166,$L$1,0))</f>
        <v>A</v>
      </c>
      <c r="M1167" t="str">
        <f>IF(M1166&gt;N1166,$M$1,IF(M1166&lt;N1166,$N$1,0))</f>
        <v>A</v>
      </c>
      <c r="O1167" t="str">
        <f>IF(O1166&gt;P1166,$O$1,IF(O1166&lt;P1166,$P$1,0))</f>
        <v>C</v>
      </c>
      <c r="Q1167" t="str">
        <f>IF(Q1166&gt;R1166,$Q$1,IF(Q1166&lt;R1166,$R$1,0))</f>
        <v>B</v>
      </c>
      <c r="S1167" t="str">
        <f>IF(S1166&gt;T1166,$S$1,IF(S1166&lt;T1166,$T$1,0))</f>
        <v>C</v>
      </c>
    </row>
    <row r="1168" spans="1:20" x14ac:dyDescent="0.25">
      <c r="A1168">
        <f t="shared" si="38"/>
        <v>1167</v>
      </c>
      <c r="B1168">
        <f t="shared" si="39"/>
        <v>292</v>
      </c>
      <c r="C1168" t="str">
        <f>INDEX('VBA code_permu_wo_repettn'!$T$3:$Y$6,COUNTIF('Profile-matrices_Condorcet'!$B$2:$B1168,'Profile-matrices_Condorcet'!$B1168),MATCH(INDEX('numeric possibilities'!D$3:D$1298,VLOOKUP($B1168,'numeric possibilities'!$C$3:$G$1298,1)),'VBA code_permu_wo_repettn'!$T$2:$Y$2))</f>
        <v>D</v>
      </c>
      <c r="D1168" t="str">
        <f>INDEX('VBA code_permu_wo_repettn'!$AA$3:$AF$6,COUNTIF('Profile-matrices_Condorcet'!$B$2:$B1168,'Profile-matrices_Condorcet'!$B1168),MATCH(INDEX('numeric possibilities'!E$3:E$1298,VLOOKUP($B1168,'numeric possibilities'!$C$3:$G$1298,1)),'VBA code_permu_wo_repettn'!$AA$2:$AF$2))</f>
        <v>C</v>
      </c>
      <c r="E1168" t="str">
        <f>INDEX('VBA code_permu_wo_repettn'!$AH$3:$AM$6,COUNTIF('Profile-matrices_Condorcet'!$B$2:$B1168,'Profile-matrices_Condorcet'!$B1168),MATCH(INDEX('numeric possibilities'!F$3:F$1298,VLOOKUP($B1168,'numeric possibilities'!$C$3:$G$1298,1)),'VBA code_permu_wo_repettn'!$AH$2:$AM$2))</f>
        <v>A</v>
      </c>
      <c r="F1168" t="str">
        <f>INDEX('VBA code_permu_wo_repettn'!$AO$3:$AT$6,COUNTIF('Profile-matrices_Condorcet'!$B$2:$B1168,'Profile-matrices_Condorcet'!$B1168),MATCH(INDEX('numeric possibilities'!G$3:G$1298,VLOOKUP($B1168,'numeric possibilities'!$C$3:$G$1298,1)),'VBA code_permu_wo_repettn'!$AO$2:$AT$2))</f>
        <v>C</v>
      </c>
      <c r="I1168" t="s">
        <v>0</v>
      </c>
      <c r="J1168" t="s">
        <v>1</v>
      </c>
      <c r="K1168" t="s">
        <v>2</v>
      </c>
      <c r="L1168" t="s">
        <v>3</v>
      </c>
    </row>
    <row r="1169" spans="1:20" x14ac:dyDescent="0.25">
      <c r="A1169">
        <f t="shared" si="38"/>
        <v>1168</v>
      </c>
      <c r="B1169">
        <f t="shared" si="39"/>
        <v>292</v>
      </c>
      <c r="C1169" t="str">
        <f>INDEX('VBA code_permu_wo_repettn'!$T$3:$Y$6,COUNTIF('Profile-matrices_Condorcet'!$B$2:$B1169,'Profile-matrices_Condorcet'!$B1169),MATCH(INDEX('numeric possibilities'!D$3:D$1298,VLOOKUP($B1169,'numeric possibilities'!$C$3:$G$1298,1)),'VBA code_permu_wo_repettn'!$T$2:$Y$2))</f>
        <v>B</v>
      </c>
      <c r="D1169" t="str">
        <f>INDEX('VBA code_permu_wo_repettn'!$AA$3:$AF$6,COUNTIF('Profile-matrices_Condorcet'!$B$2:$B1169,'Profile-matrices_Condorcet'!$B1169),MATCH(INDEX('numeric possibilities'!E$3:E$1298,VLOOKUP($B1169,'numeric possibilities'!$C$3:$G$1298,1)),'VBA code_permu_wo_repettn'!$AA$2:$AF$2))</f>
        <v>D</v>
      </c>
      <c r="E1169" t="str">
        <f>INDEX('VBA code_permu_wo_repettn'!$AH$3:$AM$6,COUNTIF('Profile-matrices_Condorcet'!$B$2:$B1169,'Profile-matrices_Condorcet'!$B1169),MATCH(INDEX('numeric possibilities'!F$3:F$1298,VLOOKUP($B1169,'numeric possibilities'!$C$3:$G$1298,1)),'VBA code_permu_wo_repettn'!$AH$2:$AM$2))</f>
        <v>D</v>
      </c>
      <c r="F1169" t="str">
        <f>INDEX('VBA code_permu_wo_repettn'!$AO$3:$AT$6,COUNTIF('Profile-matrices_Condorcet'!$B$2:$B1169,'Profile-matrices_Condorcet'!$B1169),MATCH(INDEX('numeric possibilities'!G$3:G$1298,VLOOKUP($B1169,'numeric possibilities'!$C$3:$G$1298,1)),'VBA code_permu_wo_repettn'!$AO$2:$AT$2))</f>
        <v>B</v>
      </c>
      <c r="G1169" t="str">
        <f>IF(MAX(I1169:L1169)&gt;='numeric possibilities'!$B$4/2,INDEX('Profile-matrices_Condorcet'!I1168:L1168,1,MATCH(MAX('Profile-matrices_Condorcet'!I1169:L1169),'Profile-matrices_Condorcet'!I1169:L1169,0)),"NCW")</f>
        <v>NCW</v>
      </c>
      <c r="H1169" t="s">
        <v>13</v>
      </c>
      <c r="I1169" s="3">
        <f>COUNTIF($I1167:$S1167,I1168)</f>
        <v>2</v>
      </c>
      <c r="J1169" s="3">
        <f>COUNTIF($I1167:$S1167,J1168)</f>
        <v>2</v>
      </c>
      <c r="K1169" s="3">
        <f>COUNTIF($I1167:$S1167,K1168)</f>
        <v>2</v>
      </c>
      <c r="L1169" s="3">
        <f>COUNTIF($I1167:$S1167,L1168)</f>
        <v>0</v>
      </c>
    </row>
    <row r="1170" spans="1:20" x14ac:dyDescent="0.25">
      <c r="A1170">
        <f t="shared" si="38"/>
        <v>1169</v>
      </c>
      <c r="B1170">
        <f t="shared" si="39"/>
        <v>293</v>
      </c>
      <c r="C1170" t="str">
        <f>INDEX('VBA code_permu_wo_repettn'!$T$3:$Y$6,COUNTIF('Profile-matrices_Condorcet'!$B$2:$B1170,'Profile-matrices_Condorcet'!$B1170),MATCH(INDEX('numeric possibilities'!D$3:D$1298,VLOOKUP($B1170,'numeric possibilities'!$C$3:$G$1298,1)),'VBA code_permu_wo_repettn'!$T$2:$Y$2))</f>
        <v>A</v>
      </c>
      <c r="D1170" t="str">
        <f>INDEX('VBA code_permu_wo_repettn'!$AA$3:$AF$6,COUNTIF('Profile-matrices_Condorcet'!$B$2:$B1170,'Profile-matrices_Condorcet'!$B1170),MATCH(INDEX('numeric possibilities'!E$3:E$1298,VLOOKUP($B1170,'numeric possibilities'!$C$3:$G$1298,1)),'VBA code_permu_wo_repettn'!$AA$2:$AF$2))</f>
        <v>B</v>
      </c>
      <c r="E1170" t="str">
        <f>INDEX('VBA code_permu_wo_repettn'!$AH$3:$AM$6,COUNTIF('Profile-matrices_Condorcet'!$B$2:$B1170,'Profile-matrices_Condorcet'!$B1170),MATCH(INDEX('numeric possibilities'!F$3:F$1298,VLOOKUP($B1170,'numeric possibilities'!$C$3:$G$1298,1)),'VBA code_permu_wo_repettn'!$AH$2:$AM$2))</f>
        <v>C</v>
      </c>
      <c r="F1170" t="str">
        <f>INDEX('VBA code_permu_wo_repettn'!$AO$3:$AT$6,COUNTIF('Profile-matrices_Condorcet'!$B$2:$B1170,'Profile-matrices_Condorcet'!$B1170),MATCH(INDEX('numeric possibilities'!G$3:G$1298,VLOOKUP($B1170,'numeric possibilities'!$C$3:$G$1298,1)),'VBA code_permu_wo_repettn'!$AO$2:$AT$2))</f>
        <v>D</v>
      </c>
      <c r="H1170" t="s">
        <v>14</v>
      </c>
      <c r="I1170" s="3">
        <f>IF(MATCH(I$1,$C1170:$C1173,0)&lt;(MATCH(J$1,$C1170:$C1173,0)),1*a_vote,0)+IF(MATCH(I$1,$D1170:$D1173,0)&lt;MATCH(J$1,$D1170:$D1173,0),1*b_vote,0)+IF(MATCH(I$1,$E1170:$E1173,0)&lt;MATCH(J$1,$E1170:$E1173,0),1*c_vote,0)+IF(MATCH(I$1,$F1170:$F1173,0)&lt;MATCH(J$1,$F1170:$F1173,0),1*d_vote,0)</f>
        <v>0.49</v>
      </c>
      <c r="J1170" s="3">
        <f>IF(MATCH(I$1,$C1170:$C1173,0)&gt;(MATCH(J$1,$C1170:$C1173,0)),1*a_vote,0)+IF(MATCH(I$1,$D1170:$D1173,0)&gt;MATCH(J$1,$D1170:$D1173,0),1*b_vote,0)+IF(MATCH(I$1,$E1170:$E1173,0)&gt;MATCH(J$1,$E1170:$E1173,0),1*c_vote,0)+IF(MATCH(I$1,$F1170:$F1173,0)&gt;MATCH(J$1,$F1170:$F1173,0),1*d_vote,0)</f>
        <v>0.51</v>
      </c>
      <c r="K1170" s="3">
        <f>IF(MATCH($K$1,$C1170:$C1173,0)&lt;(MATCH($L$1,$C1170:$C1173,0)),1*a_vote,0)+IF(MATCH($K$1,$D1170:$D1173,0)&lt;MATCH($L$1,$D1170:$D1173,0),1*b_vote,0)+IF(MATCH($K$1,$E1170:$E1173,0)&lt;MATCH($L$1,$E1170:$E1173,0),1*c_vote,0)+IF(MATCH($K$1,$F1170:$F1173,0)&lt;MATCH($L$1,$F1170:$F1173,0),1*d_vote,0)</f>
        <v>0.75</v>
      </c>
      <c r="L1170" s="3">
        <f>IF(MATCH(K$1,$C1170:$C1173,0)&gt;(MATCH(L$1,$C1170:$C1173,0)),1*a_vote,0)+IF(MATCH(K$1,$D1170:$D1173,0)&gt;MATCH(L$1,$D1170:$D1173,0),1*b_vote,0)+IF(MATCH(K$1,$E1170:$E1173,0)&gt;MATCH(L$1,$E1170:$E1173,0),1*c_vote,0)+IF(MATCH(K$1,$F1170:$F1173,0)&gt;MATCH(L$1,$F1170:$F1173,0),1*d_vote,0)</f>
        <v>0.25</v>
      </c>
      <c r="M1170" s="3">
        <f>IF(MATCH($M$1,$C1170:$C1173,0)&lt;(MATCH($N$1,$C1170:$C1173,0)),1*a_vote,0)+IF(MATCH($M$1,$D1170:$D1173,0)&lt;MATCH($N$1,$D1170:$D1173,0),1*b_vote,0)+IF(MATCH($M$1,$E1170:$E1173,0)&lt;MATCH($N$1,$E1170:$E1173,0),1*c_vote,0)+IF(MATCH($M$1,$F1170:$F1173,0)&lt;MATCH($N$1,$F1170:$F1173,0),1*d_vote,0)</f>
        <v>0.78</v>
      </c>
      <c r="N1170" s="3">
        <f>IF(MATCH(M$1,$C1170:$C1173,0)&gt;(MATCH(N$1,$C1170:$C1173,0)),1*a_vote,0)+IF(MATCH(M$1,$D1170:$D1173,0)&gt;MATCH(N$1,$D1170:$D1173,0),1*b_vote,0)+IF(MATCH(M$1,$E1170:$E1173,0)&gt;MATCH(N$1,$E1170:$E1173,0),1*c_vote,0)+IF(MATCH(M$1,$F1170:$F1173,0)&gt;MATCH(N$1,$F1170:$F1173,0),1*d_vote,0)</f>
        <v>0.21999999999999997</v>
      </c>
      <c r="O1170" s="3">
        <f>IF(MATCH($O$1,$C1170:$C1173,0)&lt;(MATCH($P$1,$C1170:$C1173,0)),1*a_vote,0)+IF(MATCH($O$1,$D1170:$D1173,0)&lt;MATCH($P$1,$D1170:$D1173,0),1*b_vote,0)+IF(MATCH($O$1,$E1170:$E1173,0)&lt;MATCH($P$1,$E1170:$E1173,0),1*c_vote,0)+IF(MATCH($O$1,$F1170:$F1173,0)&lt;MATCH($P$1,$F1170:$F1173,0),1*d_vote,0)</f>
        <v>0.53</v>
      </c>
      <c r="P1170" s="3">
        <f>IF(MATCH(O$1,$C1170:$C1173,0)&gt;(MATCH(P$1,$C1170:$C1173,0)),1*a_vote,0)+IF(MATCH(O$1,$D1170:$D1173,0)&gt;MATCH(P$1,$D1170:$D1173,0),1*b_vote,0)+IF(MATCH(O$1,$E1170:$E1173,0)&gt;MATCH(P$1,$E1170:$E1173,0),1*c_vote,0)+IF(MATCH(O$1,$F1170:$F1173,0)&gt;MATCH(P$1,$F1170:$F1173,0),1*d_vote,0)</f>
        <v>0.47</v>
      </c>
      <c r="Q1170" s="3">
        <f>IF(MATCH($Q$1,$C1170:$C1173,0)&lt;(MATCH($R$1,$C1170:$C1173,0)),1*a_vote,0)+IF(MATCH($Q$1,$D1170:$D1173,0)&lt;MATCH($R$1,$D1170:$D1173,0),1*b_vote,0)+IF(MATCH($Q$1,$E1170:$E1173,0)&lt;MATCH($R$1,$E1170:$E1173,0),1*c_vote,0)+IF(MATCH($Q$1,$F1170:$F1173,0)&lt;MATCH($R$1,$F1170:$F1173,0),1*d_vote,0)</f>
        <v>0.51</v>
      </c>
      <c r="R1170" s="3">
        <f>IF(MATCH(Q$1,$C1170:$C1173,0)&gt;(MATCH(R$1,$C1170:$C1173,0)),1*a_vote,0)+IF(MATCH(Q$1,$D1170:$D1173,0)&gt;MATCH(R$1,$D1170:$D1173,0),1*b_vote,0)+IF(MATCH(Q$1,$E1170:$E1173,0)&gt;MATCH(R$1,$E1170:$E1173,0),1*c_vote,0)+IF(MATCH(Q$1,$F1170:$F1173,0)&gt;MATCH(R$1,$F1170:$F1173,0),1*d_vote,0)</f>
        <v>0.49</v>
      </c>
      <c r="S1170" s="3">
        <f>IF(MATCH($S$1,$C1170:$C1173,0)&lt;(MATCH($T$1,$C1170:$C1173,0)),1*a_vote,0)+IF(MATCH($S$1,$D1170:$D1173,0)&lt;MATCH($T$1,$D1170:$D1173,0),1*b_vote,0)+IF(MATCH($S$1,$E1170:$E1173,0)&lt;MATCH($T$1,$E1170:$E1173,0),1*c_vote,0)+IF(MATCH($S$1,$F1170:$F1173,0)&lt;MATCH($T$1,$F1170:$F1173,0),1*d_vote,0)</f>
        <v>0.51</v>
      </c>
      <c r="T1170" s="3">
        <f>IF(MATCH(S$1,$C1170:$C1173,0)&gt;(MATCH(T$1,$C1170:$C1173,0)),1*a_vote,0)+IF(MATCH(S$1,$D1170:$D1173,0)&gt;MATCH(T$1,$D1170:$D1173,0),1*b_vote,0)+IF(MATCH(S$1,$E1170:$E1173,0)&gt;MATCH(T$1,$E1170:$E1173,0),1*c_vote,0)+IF(MATCH(S$1,$F1170:$F1173,0)&gt;MATCH(T$1,$F1170:$F1173,0),1*d_vote,0)</f>
        <v>0.49</v>
      </c>
    </row>
    <row r="1171" spans="1:20" x14ac:dyDescent="0.25">
      <c r="A1171">
        <f t="shared" si="38"/>
        <v>1170</v>
      </c>
      <c r="B1171">
        <f t="shared" si="39"/>
        <v>293</v>
      </c>
      <c r="C1171" t="str">
        <f>INDEX('VBA code_permu_wo_repettn'!$T$3:$Y$6,COUNTIF('Profile-matrices_Condorcet'!$B$2:$B1171,'Profile-matrices_Condorcet'!$B1171),MATCH(INDEX('numeric possibilities'!D$3:D$1298,VLOOKUP($B1171,'numeric possibilities'!$C$3:$G$1298,1)),'VBA code_permu_wo_repettn'!$T$2:$Y$2))</f>
        <v>D</v>
      </c>
      <c r="D1171" t="str">
        <f>INDEX('VBA code_permu_wo_repettn'!$AA$3:$AF$6,COUNTIF('Profile-matrices_Condorcet'!$B$2:$B1171,'Profile-matrices_Condorcet'!$B1171),MATCH(INDEX('numeric possibilities'!E$3:E$1298,VLOOKUP($B1171,'numeric possibilities'!$C$3:$G$1298,1)),'VBA code_permu_wo_repettn'!$AA$2:$AF$2))</f>
        <v>A</v>
      </c>
      <c r="E1171" t="str">
        <f>INDEX('VBA code_permu_wo_repettn'!$AH$3:$AM$6,COUNTIF('Profile-matrices_Condorcet'!$B$2:$B1171,'Profile-matrices_Condorcet'!$B1171),MATCH(INDEX('numeric possibilities'!F$3:F$1298,VLOOKUP($B1171,'numeric possibilities'!$C$3:$G$1298,1)),'VBA code_permu_wo_repettn'!$AH$2:$AM$2))</f>
        <v>B</v>
      </c>
      <c r="F1171" t="str">
        <f>INDEX('VBA code_permu_wo_repettn'!$AO$3:$AT$6,COUNTIF('Profile-matrices_Condorcet'!$B$2:$B1171,'Profile-matrices_Condorcet'!$B1171),MATCH(INDEX('numeric possibilities'!G$3:G$1298,VLOOKUP($B1171,'numeric possibilities'!$C$3:$G$1298,1)),'VBA code_permu_wo_repettn'!$AO$2:$AT$2))</f>
        <v>A</v>
      </c>
      <c r="H1171" t="s">
        <v>15</v>
      </c>
      <c r="I1171" t="str">
        <f>IF(I1170&gt;J1170,$I$1,IF(I1170&lt;J1170,$J$1,0))</f>
        <v>B</v>
      </c>
      <c r="K1171" t="str">
        <f>IF(K1170&gt;L1170,$K$1,IF(K1170&lt;L1170,$L$1,0))</f>
        <v>A</v>
      </c>
      <c r="M1171" t="str">
        <f>IF(M1170&gt;N1170,$M$1,IF(M1170&lt;N1170,$N$1,0))</f>
        <v>A</v>
      </c>
      <c r="O1171" t="str">
        <f>IF(O1170&gt;P1170,$O$1,IF(O1170&lt;P1170,$P$1,0))</f>
        <v>B</v>
      </c>
      <c r="Q1171" t="str">
        <f>IF(Q1170&gt;R1170,$Q$1,IF(Q1170&lt;R1170,$R$1,0))</f>
        <v>B</v>
      </c>
      <c r="S1171" t="str">
        <f>IF(S1170&gt;T1170,$S$1,IF(S1170&lt;T1170,$T$1,0))</f>
        <v>C</v>
      </c>
    </row>
    <row r="1172" spans="1:20" x14ac:dyDescent="0.25">
      <c r="A1172">
        <f t="shared" si="38"/>
        <v>1171</v>
      </c>
      <c r="B1172">
        <f t="shared" si="39"/>
        <v>293</v>
      </c>
      <c r="C1172" t="str">
        <f>INDEX('VBA code_permu_wo_repettn'!$T$3:$Y$6,COUNTIF('Profile-matrices_Condorcet'!$B$2:$B1172,'Profile-matrices_Condorcet'!$B1172),MATCH(INDEX('numeric possibilities'!D$3:D$1298,VLOOKUP($B1172,'numeric possibilities'!$C$3:$G$1298,1)),'VBA code_permu_wo_repettn'!$T$2:$Y$2))</f>
        <v>B</v>
      </c>
      <c r="D1172" t="str">
        <f>INDEX('VBA code_permu_wo_repettn'!$AA$3:$AF$6,COUNTIF('Profile-matrices_Condorcet'!$B$2:$B1172,'Profile-matrices_Condorcet'!$B1172),MATCH(INDEX('numeric possibilities'!E$3:E$1298,VLOOKUP($B1172,'numeric possibilities'!$C$3:$G$1298,1)),'VBA code_permu_wo_repettn'!$AA$2:$AF$2))</f>
        <v>C</v>
      </c>
      <c r="E1172" t="str">
        <f>INDEX('VBA code_permu_wo_repettn'!$AH$3:$AM$6,COUNTIF('Profile-matrices_Condorcet'!$B$2:$B1172,'Profile-matrices_Condorcet'!$B1172),MATCH(INDEX('numeric possibilities'!F$3:F$1298,VLOOKUP($B1172,'numeric possibilities'!$C$3:$G$1298,1)),'VBA code_permu_wo_repettn'!$AH$2:$AM$2))</f>
        <v>A</v>
      </c>
      <c r="F1172" t="str">
        <f>INDEX('VBA code_permu_wo_repettn'!$AO$3:$AT$6,COUNTIF('Profile-matrices_Condorcet'!$B$2:$B1172,'Profile-matrices_Condorcet'!$B1172),MATCH(INDEX('numeric possibilities'!G$3:G$1298,VLOOKUP($B1172,'numeric possibilities'!$C$3:$G$1298,1)),'VBA code_permu_wo_repettn'!$AO$2:$AT$2))</f>
        <v>C</v>
      </c>
      <c r="I1172" t="s">
        <v>0</v>
      </c>
      <c r="J1172" t="s">
        <v>1</v>
      </c>
      <c r="K1172" t="s">
        <v>2</v>
      </c>
      <c r="L1172" t="s">
        <v>3</v>
      </c>
    </row>
    <row r="1173" spans="1:20" x14ac:dyDescent="0.25">
      <c r="A1173">
        <f t="shared" si="38"/>
        <v>1172</v>
      </c>
      <c r="B1173">
        <f t="shared" si="39"/>
        <v>293</v>
      </c>
      <c r="C1173" t="str">
        <f>INDEX('VBA code_permu_wo_repettn'!$T$3:$Y$6,COUNTIF('Profile-matrices_Condorcet'!$B$2:$B1173,'Profile-matrices_Condorcet'!$B1173),MATCH(INDEX('numeric possibilities'!D$3:D$1298,VLOOKUP($B1173,'numeric possibilities'!$C$3:$G$1298,1)),'VBA code_permu_wo_repettn'!$T$2:$Y$2))</f>
        <v>C</v>
      </c>
      <c r="D1173" t="str">
        <f>INDEX('VBA code_permu_wo_repettn'!$AA$3:$AF$6,COUNTIF('Profile-matrices_Condorcet'!$B$2:$B1173,'Profile-matrices_Condorcet'!$B1173),MATCH(INDEX('numeric possibilities'!E$3:E$1298,VLOOKUP($B1173,'numeric possibilities'!$C$3:$G$1298,1)),'VBA code_permu_wo_repettn'!$AA$2:$AF$2))</f>
        <v>D</v>
      </c>
      <c r="E1173" t="str">
        <f>INDEX('VBA code_permu_wo_repettn'!$AH$3:$AM$6,COUNTIF('Profile-matrices_Condorcet'!$B$2:$B1173,'Profile-matrices_Condorcet'!$B1173),MATCH(INDEX('numeric possibilities'!F$3:F$1298,VLOOKUP($B1173,'numeric possibilities'!$C$3:$G$1298,1)),'VBA code_permu_wo_repettn'!$AH$2:$AM$2))</f>
        <v>D</v>
      </c>
      <c r="F1173" t="str">
        <f>INDEX('VBA code_permu_wo_repettn'!$AO$3:$AT$6,COUNTIF('Profile-matrices_Condorcet'!$B$2:$B1173,'Profile-matrices_Condorcet'!$B1173),MATCH(INDEX('numeric possibilities'!G$3:G$1298,VLOOKUP($B1173,'numeric possibilities'!$C$3:$G$1298,1)),'VBA code_permu_wo_repettn'!$AO$2:$AT$2))</f>
        <v>B</v>
      </c>
      <c r="G1173" t="str">
        <f>IF(MAX(I1173:L1173)&gt;='numeric possibilities'!$B$4/2,INDEX('Profile-matrices_Condorcet'!I1172:L1172,1,MATCH(MAX('Profile-matrices_Condorcet'!I1173:L1173),'Profile-matrices_Condorcet'!I1173:L1173,0)),"NCW")</f>
        <v>B</v>
      </c>
      <c r="H1173" t="s">
        <v>13</v>
      </c>
      <c r="I1173" s="3">
        <f>COUNTIF($I1171:$S1171,I1172)</f>
        <v>2</v>
      </c>
      <c r="J1173" s="3">
        <f>COUNTIF($I1171:$S1171,J1172)</f>
        <v>3</v>
      </c>
      <c r="K1173" s="3">
        <f>COUNTIF($I1171:$S1171,K1172)</f>
        <v>1</v>
      </c>
      <c r="L1173" s="3">
        <f>COUNTIF($I1171:$S1171,L1172)</f>
        <v>0</v>
      </c>
    </row>
    <row r="1174" spans="1:20" x14ac:dyDescent="0.25">
      <c r="A1174">
        <f t="shared" si="38"/>
        <v>1173</v>
      </c>
      <c r="B1174">
        <f t="shared" si="39"/>
        <v>294</v>
      </c>
      <c r="C1174" t="str">
        <f>INDEX('VBA code_permu_wo_repettn'!$T$3:$Y$6,COUNTIF('Profile-matrices_Condorcet'!$B$2:$B1174,'Profile-matrices_Condorcet'!$B1174),MATCH(INDEX('numeric possibilities'!D$3:D$1298,VLOOKUP($B1174,'numeric possibilities'!$C$3:$G$1298,1)),'VBA code_permu_wo_repettn'!$T$2:$Y$2))</f>
        <v>A</v>
      </c>
      <c r="D1174" t="str">
        <f>INDEX('VBA code_permu_wo_repettn'!$AA$3:$AF$6,COUNTIF('Profile-matrices_Condorcet'!$B$2:$B1174,'Profile-matrices_Condorcet'!$B1174),MATCH(INDEX('numeric possibilities'!E$3:E$1298,VLOOKUP($B1174,'numeric possibilities'!$C$3:$G$1298,1)),'VBA code_permu_wo_repettn'!$AA$2:$AF$2))</f>
        <v>B</v>
      </c>
      <c r="E1174" t="str">
        <f>INDEX('VBA code_permu_wo_repettn'!$AH$3:$AM$6,COUNTIF('Profile-matrices_Condorcet'!$B$2:$B1174,'Profile-matrices_Condorcet'!$B1174),MATCH(INDEX('numeric possibilities'!F$3:F$1298,VLOOKUP($B1174,'numeric possibilities'!$C$3:$G$1298,1)),'VBA code_permu_wo_repettn'!$AH$2:$AM$2))</f>
        <v>C</v>
      </c>
      <c r="F1174" t="str">
        <f>INDEX('VBA code_permu_wo_repettn'!$AO$3:$AT$6,COUNTIF('Profile-matrices_Condorcet'!$B$2:$B1174,'Profile-matrices_Condorcet'!$B1174),MATCH(INDEX('numeric possibilities'!G$3:G$1298,VLOOKUP($B1174,'numeric possibilities'!$C$3:$G$1298,1)),'VBA code_permu_wo_repettn'!$AO$2:$AT$2))</f>
        <v>D</v>
      </c>
      <c r="H1174" t="s">
        <v>14</v>
      </c>
      <c r="I1174" s="3">
        <f>IF(MATCH(I$1,$C1174:$C1177,0)&lt;(MATCH(J$1,$C1174:$C1177,0)),1*a_vote,0)+IF(MATCH(I$1,$D1174:$D1177,0)&lt;MATCH(J$1,$D1174:$D1177,0),1*b_vote,0)+IF(MATCH(I$1,$E1174:$E1177,0)&lt;MATCH(J$1,$E1174:$E1177,0),1*c_vote,0)+IF(MATCH(I$1,$F1174:$F1177,0)&lt;MATCH(J$1,$F1174:$F1177,0),1*d_vote,0)</f>
        <v>0.49</v>
      </c>
      <c r="J1174" s="3">
        <f>IF(MATCH(I$1,$C1174:$C1177,0)&gt;(MATCH(J$1,$C1174:$C1177,0)),1*a_vote,0)+IF(MATCH(I$1,$D1174:$D1177,0)&gt;MATCH(J$1,$D1174:$D1177,0),1*b_vote,0)+IF(MATCH(I$1,$E1174:$E1177,0)&gt;MATCH(J$1,$E1174:$E1177,0),1*c_vote,0)+IF(MATCH(I$1,$F1174:$F1177,0)&gt;MATCH(J$1,$F1174:$F1177,0),1*d_vote,0)</f>
        <v>0.51</v>
      </c>
      <c r="K1174" s="3">
        <f>IF(MATCH($K$1,$C1174:$C1177,0)&lt;(MATCH($L$1,$C1174:$C1177,0)),1*a_vote,0)+IF(MATCH($K$1,$D1174:$D1177,0)&lt;MATCH($L$1,$D1174:$D1177,0),1*b_vote,0)+IF(MATCH($K$1,$E1174:$E1177,0)&lt;MATCH($L$1,$E1174:$E1177,0),1*c_vote,0)+IF(MATCH($K$1,$F1174:$F1177,0)&lt;MATCH($L$1,$F1174:$F1177,0),1*d_vote,0)</f>
        <v>0.75</v>
      </c>
      <c r="L1174" s="3">
        <f>IF(MATCH(K$1,$C1174:$C1177,0)&gt;(MATCH(L$1,$C1174:$C1177,0)),1*a_vote,0)+IF(MATCH(K$1,$D1174:$D1177,0)&gt;MATCH(L$1,$D1174:$D1177,0),1*b_vote,0)+IF(MATCH(K$1,$E1174:$E1177,0)&gt;MATCH(L$1,$E1174:$E1177,0),1*c_vote,0)+IF(MATCH(K$1,$F1174:$F1177,0)&gt;MATCH(L$1,$F1174:$F1177,0),1*d_vote,0)</f>
        <v>0.25</v>
      </c>
      <c r="M1174" s="3">
        <f>IF(MATCH($M$1,$C1174:$C1177,0)&lt;(MATCH($N$1,$C1174:$C1177,0)),1*a_vote,0)+IF(MATCH($M$1,$D1174:$D1177,0)&lt;MATCH($N$1,$D1174:$D1177,0),1*b_vote,0)+IF(MATCH($M$1,$E1174:$E1177,0)&lt;MATCH($N$1,$E1174:$E1177,0),1*c_vote,0)+IF(MATCH($M$1,$F1174:$F1177,0)&lt;MATCH($N$1,$F1174:$F1177,0),1*d_vote,0)</f>
        <v>0.78</v>
      </c>
      <c r="N1174" s="3">
        <f>IF(MATCH(M$1,$C1174:$C1177,0)&gt;(MATCH(N$1,$C1174:$C1177,0)),1*a_vote,0)+IF(MATCH(M$1,$D1174:$D1177,0)&gt;MATCH(N$1,$D1174:$D1177,0),1*b_vote,0)+IF(MATCH(M$1,$E1174:$E1177,0)&gt;MATCH(N$1,$E1174:$E1177,0),1*c_vote,0)+IF(MATCH(M$1,$F1174:$F1177,0)&gt;MATCH(N$1,$F1174:$F1177,0),1*d_vote,0)</f>
        <v>0.21999999999999997</v>
      </c>
      <c r="O1174" s="3">
        <f>IF(MATCH($O$1,$C1174:$C1177,0)&lt;(MATCH($P$1,$C1174:$C1177,0)),1*a_vote,0)+IF(MATCH($O$1,$D1174:$D1177,0)&lt;MATCH($P$1,$D1174:$D1177,0),1*b_vote,0)+IF(MATCH($O$1,$E1174:$E1177,0)&lt;MATCH($P$1,$E1174:$E1177,0),1*c_vote,0)+IF(MATCH($O$1,$F1174:$F1177,0)&lt;MATCH($P$1,$F1174:$F1177,0),1*d_vote,0)</f>
        <v>0.26</v>
      </c>
      <c r="P1174" s="3">
        <f>IF(MATCH(O$1,$C1174:$C1177,0)&gt;(MATCH(P$1,$C1174:$C1177,0)),1*a_vote,0)+IF(MATCH(O$1,$D1174:$D1177,0)&gt;MATCH(P$1,$D1174:$D1177,0),1*b_vote,0)+IF(MATCH(O$1,$E1174:$E1177,0)&gt;MATCH(P$1,$E1174:$E1177,0),1*c_vote,0)+IF(MATCH(O$1,$F1174:$F1177,0)&gt;MATCH(P$1,$F1174:$F1177,0),1*d_vote,0)</f>
        <v>0.74</v>
      </c>
      <c r="Q1174" s="3">
        <f>IF(MATCH($Q$1,$C1174:$C1177,0)&lt;(MATCH($R$1,$C1174:$C1177,0)),1*a_vote,0)+IF(MATCH($Q$1,$D1174:$D1177,0)&lt;MATCH($R$1,$D1174:$D1177,0),1*b_vote,0)+IF(MATCH($Q$1,$E1174:$E1177,0)&lt;MATCH($R$1,$E1174:$E1177,0),1*c_vote,0)+IF(MATCH($Q$1,$F1174:$F1177,0)&lt;MATCH($R$1,$F1174:$F1177,0),1*d_vote,0)</f>
        <v>0.51</v>
      </c>
      <c r="R1174" s="3">
        <f>IF(MATCH(Q$1,$C1174:$C1177,0)&gt;(MATCH(R$1,$C1174:$C1177,0)),1*a_vote,0)+IF(MATCH(Q$1,$D1174:$D1177,0)&gt;MATCH(R$1,$D1174:$D1177,0),1*b_vote,0)+IF(MATCH(Q$1,$E1174:$E1177,0)&gt;MATCH(R$1,$E1174:$E1177,0),1*c_vote,0)+IF(MATCH(Q$1,$F1174:$F1177,0)&gt;MATCH(R$1,$F1174:$F1177,0),1*d_vote,0)</f>
        <v>0.49</v>
      </c>
      <c r="S1174" s="3">
        <f>IF(MATCH($S$1,$C1174:$C1177,0)&lt;(MATCH($T$1,$C1174:$C1177,0)),1*a_vote,0)+IF(MATCH($S$1,$D1174:$D1177,0)&lt;MATCH($T$1,$D1174:$D1177,0),1*b_vote,0)+IF(MATCH($S$1,$E1174:$E1177,0)&lt;MATCH($T$1,$E1174:$E1177,0),1*c_vote,0)+IF(MATCH($S$1,$F1174:$F1177,0)&lt;MATCH($T$1,$F1174:$F1177,0),1*d_vote,0)</f>
        <v>0.51</v>
      </c>
      <c r="T1174" s="3">
        <f>IF(MATCH(S$1,$C1174:$C1177,0)&gt;(MATCH(T$1,$C1174:$C1177,0)),1*a_vote,0)+IF(MATCH(S$1,$D1174:$D1177,0)&gt;MATCH(T$1,$D1174:$D1177,0),1*b_vote,0)+IF(MATCH(S$1,$E1174:$E1177,0)&gt;MATCH(T$1,$E1174:$E1177,0),1*c_vote,0)+IF(MATCH(S$1,$F1174:$F1177,0)&gt;MATCH(T$1,$F1174:$F1177,0),1*d_vote,0)</f>
        <v>0.49</v>
      </c>
    </row>
    <row r="1175" spans="1:20" x14ac:dyDescent="0.25">
      <c r="A1175">
        <f t="shared" si="38"/>
        <v>1174</v>
      </c>
      <c r="B1175">
        <f t="shared" si="39"/>
        <v>294</v>
      </c>
      <c r="C1175" t="str">
        <f>INDEX('VBA code_permu_wo_repettn'!$T$3:$Y$6,COUNTIF('Profile-matrices_Condorcet'!$B$2:$B1175,'Profile-matrices_Condorcet'!$B1175),MATCH(INDEX('numeric possibilities'!D$3:D$1298,VLOOKUP($B1175,'numeric possibilities'!$C$3:$G$1298,1)),'VBA code_permu_wo_repettn'!$T$2:$Y$2))</f>
        <v>D</v>
      </c>
      <c r="D1175" t="str">
        <f>INDEX('VBA code_permu_wo_repettn'!$AA$3:$AF$6,COUNTIF('Profile-matrices_Condorcet'!$B$2:$B1175,'Profile-matrices_Condorcet'!$B1175),MATCH(INDEX('numeric possibilities'!E$3:E$1298,VLOOKUP($B1175,'numeric possibilities'!$C$3:$G$1298,1)),'VBA code_permu_wo_repettn'!$AA$2:$AF$2))</f>
        <v>A</v>
      </c>
      <c r="E1175" t="str">
        <f>INDEX('VBA code_permu_wo_repettn'!$AH$3:$AM$6,COUNTIF('Profile-matrices_Condorcet'!$B$2:$B1175,'Profile-matrices_Condorcet'!$B1175),MATCH(INDEX('numeric possibilities'!F$3:F$1298,VLOOKUP($B1175,'numeric possibilities'!$C$3:$G$1298,1)),'VBA code_permu_wo_repettn'!$AH$2:$AM$2))</f>
        <v>B</v>
      </c>
      <c r="F1175" t="str">
        <f>INDEX('VBA code_permu_wo_repettn'!$AO$3:$AT$6,COUNTIF('Profile-matrices_Condorcet'!$B$2:$B1175,'Profile-matrices_Condorcet'!$B1175),MATCH(INDEX('numeric possibilities'!G$3:G$1298,VLOOKUP($B1175,'numeric possibilities'!$C$3:$G$1298,1)),'VBA code_permu_wo_repettn'!$AO$2:$AT$2))</f>
        <v>A</v>
      </c>
      <c r="H1175" t="s">
        <v>15</v>
      </c>
      <c r="I1175" t="str">
        <f>IF(I1174&gt;J1174,$I$1,IF(I1174&lt;J1174,$J$1,0))</f>
        <v>B</v>
      </c>
      <c r="K1175" t="str">
        <f>IF(K1174&gt;L1174,$K$1,IF(K1174&lt;L1174,$L$1,0))</f>
        <v>A</v>
      </c>
      <c r="M1175" t="str">
        <f>IF(M1174&gt;N1174,$M$1,IF(M1174&lt;N1174,$N$1,0))</f>
        <v>A</v>
      </c>
      <c r="O1175" t="str">
        <f>IF(O1174&gt;P1174,$O$1,IF(O1174&lt;P1174,$P$1,0))</f>
        <v>C</v>
      </c>
      <c r="Q1175" t="str">
        <f>IF(Q1174&gt;R1174,$Q$1,IF(Q1174&lt;R1174,$R$1,0))</f>
        <v>B</v>
      </c>
      <c r="S1175" t="str">
        <f>IF(S1174&gt;T1174,$S$1,IF(S1174&lt;T1174,$T$1,0))</f>
        <v>C</v>
      </c>
    </row>
    <row r="1176" spans="1:20" x14ac:dyDescent="0.25">
      <c r="A1176">
        <f t="shared" si="38"/>
        <v>1175</v>
      </c>
      <c r="B1176">
        <f t="shared" si="39"/>
        <v>294</v>
      </c>
      <c r="C1176" t="str">
        <f>INDEX('VBA code_permu_wo_repettn'!$T$3:$Y$6,COUNTIF('Profile-matrices_Condorcet'!$B$2:$B1176,'Profile-matrices_Condorcet'!$B1176),MATCH(INDEX('numeric possibilities'!D$3:D$1298,VLOOKUP($B1176,'numeric possibilities'!$C$3:$G$1298,1)),'VBA code_permu_wo_repettn'!$T$2:$Y$2))</f>
        <v>C</v>
      </c>
      <c r="D1176" t="str">
        <f>INDEX('VBA code_permu_wo_repettn'!$AA$3:$AF$6,COUNTIF('Profile-matrices_Condorcet'!$B$2:$B1176,'Profile-matrices_Condorcet'!$B1176),MATCH(INDEX('numeric possibilities'!E$3:E$1298,VLOOKUP($B1176,'numeric possibilities'!$C$3:$G$1298,1)),'VBA code_permu_wo_repettn'!$AA$2:$AF$2))</f>
        <v>C</v>
      </c>
      <c r="E1176" t="str">
        <f>INDEX('VBA code_permu_wo_repettn'!$AH$3:$AM$6,COUNTIF('Profile-matrices_Condorcet'!$B$2:$B1176,'Profile-matrices_Condorcet'!$B1176),MATCH(INDEX('numeric possibilities'!F$3:F$1298,VLOOKUP($B1176,'numeric possibilities'!$C$3:$G$1298,1)),'VBA code_permu_wo_repettn'!$AH$2:$AM$2))</f>
        <v>A</v>
      </c>
      <c r="F1176" t="str">
        <f>INDEX('VBA code_permu_wo_repettn'!$AO$3:$AT$6,COUNTIF('Profile-matrices_Condorcet'!$B$2:$B1176,'Profile-matrices_Condorcet'!$B1176),MATCH(INDEX('numeric possibilities'!G$3:G$1298,VLOOKUP($B1176,'numeric possibilities'!$C$3:$G$1298,1)),'VBA code_permu_wo_repettn'!$AO$2:$AT$2))</f>
        <v>C</v>
      </c>
      <c r="I1176" t="s">
        <v>0</v>
      </c>
      <c r="J1176" t="s">
        <v>1</v>
      </c>
      <c r="K1176" t="s">
        <v>2</v>
      </c>
      <c r="L1176" t="s">
        <v>3</v>
      </c>
    </row>
    <row r="1177" spans="1:20" x14ac:dyDescent="0.25">
      <c r="A1177">
        <f t="shared" si="38"/>
        <v>1176</v>
      </c>
      <c r="B1177">
        <f t="shared" si="39"/>
        <v>294</v>
      </c>
      <c r="C1177" t="str">
        <f>INDEX('VBA code_permu_wo_repettn'!$T$3:$Y$6,COUNTIF('Profile-matrices_Condorcet'!$B$2:$B1177,'Profile-matrices_Condorcet'!$B1177),MATCH(INDEX('numeric possibilities'!D$3:D$1298,VLOOKUP($B1177,'numeric possibilities'!$C$3:$G$1298,1)),'VBA code_permu_wo_repettn'!$T$2:$Y$2))</f>
        <v>B</v>
      </c>
      <c r="D1177" t="str">
        <f>INDEX('VBA code_permu_wo_repettn'!$AA$3:$AF$6,COUNTIF('Profile-matrices_Condorcet'!$B$2:$B1177,'Profile-matrices_Condorcet'!$B1177),MATCH(INDEX('numeric possibilities'!E$3:E$1298,VLOOKUP($B1177,'numeric possibilities'!$C$3:$G$1298,1)),'VBA code_permu_wo_repettn'!$AA$2:$AF$2))</f>
        <v>D</v>
      </c>
      <c r="E1177" t="str">
        <f>INDEX('VBA code_permu_wo_repettn'!$AH$3:$AM$6,COUNTIF('Profile-matrices_Condorcet'!$B$2:$B1177,'Profile-matrices_Condorcet'!$B1177),MATCH(INDEX('numeric possibilities'!F$3:F$1298,VLOOKUP($B1177,'numeric possibilities'!$C$3:$G$1298,1)),'VBA code_permu_wo_repettn'!$AH$2:$AM$2))</f>
        <v>D</v>
      </c>
      <c r="F1177" t="str">
        <f>INDEX('VBA code_permu_wo_repettn'!$AO$3:$AT$6,COUNTIF('Profile-matrices_Condorcet'!$B$2:$B1177,'Profile-matrices_Condorcet'!$B1177),MATCH(INDEX('numeric possibilities'!G$3:G$1298,VLOOKUP($B1177,'numeric possibilities'!$C$3:$G$1298,1)),'VBA code_permu_wo_repettn'!$AO$2:$AT$2))</f>
        <v>B</v>
      </c>
      <c r="G1177" t="str">
        <f>IF(MAX(I1177:L1177)&gt;='numeric possibilities'!$B$4/2,INDEX('Profile-matrices_Condorcet'!I1176:L1176,1,MATCH(MAX('Profile-matrices_Condorcet'!I1177:L1177),'Profile-matrices_Condorcet'!I1177:L1177,0)),"NCW")</f>
        <v>NCW</v>
      </c>
      <c r="H1177" t="s">
        <v>13</v>
      </c>
      <c r="I1177" s="3">
        <f>COUNTIF($I1175:$S1175,I1176)</f>
        <v>2</v>
      </c>
      <c r="J1177" s="3">
        <f>COUNTIF($I1175:$S1175,J1176)</f>
        <v>2</v>
      </c>
      <c r="K1177" s="3">
        <f>COUNTIF($I1175:$S1175,K1176)</f>
        <v>2</v>
      </c>
      <c r="L1177" s="3">
        <f>COUNTIF($I1175:$S1175,L1176)</f>
        <v>0</v>
      </c>
    </row>
    <row r="1178" spans="1:20" x14ac:dyDescent="0.25">
      <c r="A1178">
        <f t="shared" si="38"/>
        <v>1177</v>
      </c>
      <c r="B1178">
        <f t="shared" si="39"/>
        <v>295</v>
      </c>
      <c r="C1178" t="str">
        <f>INDEX('VBA code_permu_wo_repettn'!$T$3:$Y$6,COUNTIF('Profile-matrices_Condorcet'!$B$2:$B1178,'Profile-matrices_Condorcet'!$B1178),MATCH(INDEX('numeric possibilities'!D$3:D$1298,VLOOKUP($B1178,'numeric possibilities'!$C$3:$G$1298,1)),'VBA code_permu_wo_repettn'!$T$2:$Y$2))</f>
        <v>A</v>
      </c>
      <c r="D1178" t="str">
        <f>INDEX('VBA code_permu_wo_repettn'!$AA$3:$AF$6,COUNTIF('Profile-matrices_Condorcet'!$B$2:$B1178,'Profile-matrices_Condorcet'!$B1178),MATCH(INDEX('numeric possibilities'!E$3:E$1298,VLOOKUP($B1178,'numeric possibilities'!$C$3:$G$1298,1)),'VBA code_permu_wo_repettn'!$AA$2:$AF$2))</f>
        <v>B</v>
      </c>
      <c r="E1178" t="str">
        <f>INDEX('VBA code_permu_wo_repettn'!$AH$3:$AM$6,COUNTIF('Profile-matrices_Condorcet'!$B$2:$B1178,'Profile-matrices_Condorcet'!$B1178),MATCH(INDEX('numeric possibilities'!F$3:F$1298,VLOOKUP($B1178,'numeric possibilities'!$C$3:$G$1298,1)),'VBA code_permu_wo_repettn'!$AH$2:$AM$2))</f>
        <v>C</v>
      </c>
      <c r="F1178" t="str">
        <f>INDEX('VBA code_permu_wo_repettn'!$AO$3:$AT$6,COUNTIF('Profile-matrices_Condorcet'!$B$2:$B1178,'Profile-matrices_Condorcet'!$B1178),MATCH(INDEX('numeric possibilities'!G$3:G$1298,VLOOKUP($B1178,'numeric possibilities'!$C$3:$G$1298,1)),'VBA code_permu_wo_repettn'!$AO$2:$AT$2))</f>
        <v>D</v>
      </c>
      <c r="H1178" t="s">
        <v>14</v>
      </c>
      <c r="I1178" s="3">
        <f>IF(MATCH(I$1,$C1178:$C1181,0)&lt;(MATCH(J$1,$C1178:$C1181,0)),1*a_vote,0)+IF(MATCH(I$1,$D1178:$D1181,0)&lt;MATCH(J$1,$D1178:$D1181,0),1*b_vote,0)+IF(MATCH(I$1,$E1178:$E1181,0)&lt;MATCH(J$1,$E1178:$E1181,0),1*c_vote,0)+IF(MATCH(I$1,$F1178:$F1181,0)&lt;MATCH(J$1,$F1178:$F1181,0),1*d_vote,0)</f>
        <v>0.49</v>
      </c>
      <c r="J1178" s="3">
        <f>IF(MATCH(I$1,$C1178:$C1181,0)&gt;(MATCH(J$1,$C1178:$C1181,0)),1*a_vote,0)+IF(MATCH(I$1,$D1178:$D1181,0)&gt;MATCH(J$1,$D1178:$D1181,0),1*b_vote,0)+IF(MATCH(I$1,$E1178:$E1181,0)&gt;MATCH(J$1,$E1178:$E1181,0),1*c_vote,0)+IF(MATCH(I$1,$F1178:$F1181,0)&gt;MATCH(J$1,$F1178:$F1181,0),1*d_vote,0)</f>
        <v>0.51</v>
      </c>
      <c r="K1178" s="3">
        <f>IF(MATCH($K$1,$C1178:$C1181,0)&lt;(MATCH($L$1,$C1178:$C1181,0)),1*a_vote,0)+IF(MATCH($K$1,$D1178:$D1181,0)&lt;MATCH($L$1,$D1178:$D1181,0),1*b_vote,0)+IF(MATCH($K$1,$E1178:$E1181,0)&lt;MATCH($L$1,$E1178:$E1181,0),1*c_vote,0)+IF(MATCH($K$1,$F1178:$F1181,0)&lt;MATCH($L$1,$F1178:$F1181,0),1*d_vote,0)</f>
        <v>0.75</v>
      </c>
      <c r="L1178" s="3">
        <f>IF(MATCH(K$1,$C1178:$C1181,0)&gt;(MATCH(L$1,$C1178:$C1181,0)),1*a_vote,0)+IF(MATCH(K$1,$D1178:$D1181,0)&gt;MATCH(L$1,$D1178:$D1181,0),1*b_vote,0)+IF(MATCH(K$1,$E1178:$E1181,0)&gt;MATCH(L$1,$E1178:$E1181,0),1*c_vote,0)+IF(MATCH(K$1,$F1178:$F1181,0)&gt;MATCH(L$1,$F1178:$F1181,0),1*d_vote,0)</f>
        <v>0.25</v>
      </c>
      <c r="M1178" s="3">
        <f>IF(MATCH($M$1,$C1178:$C1181,0)&lt;(MATCH($N$1,$C1178:$C1181,0)),1*a_vote,0)+IF(MATCH($M$1,$D1178:$D1181,0)&lt;MATCH($N$1,$D1178:$D1181,0),1*b_vote,0)+IF(MATCH($M$1,$E1178:$E1181,0)&lt;MATCH($N$1,$E1178:$E1181,0),1*c_vote,0)+IF(MATCH($M$1,$F1178:$F1181,0)&lt;MATCH($N$1,$F1178:$F1181,0),1*d_vote,0)</f>
        <v>0.78</v>
      </c>
      <c r="N1178" s="3">
        <f>IF(MATCH(M$1,$C1178:$C1181,0)&gt;(MATCH(N$1,$C1178:$C1181,0)),1*a_vote,0)+IF(MATCH(M$1,$D1178:$D1181,0)&gt;MATCH(N$1,$D1178:$D1181,0),1*b_vote,0)+IF(MATCH(M$1,$E1178:$E1181,0)&gt;MATCH(N$1,$E1178:$E1181,0),1*c_vote,0)+IF(MATCH(M$1,$F1178:$F1181,0)&gt;MATCH(N$1,$F1178:$F1181,0),1*d_vote,0)</f>
        <v>0.21999999999999997</v>
      </c>
      <c r="O1178" s="3">
        <f>IF(MATCH($O$1,$C1178:$C1181,0)&lt;(MATCH($P$1,$C1178:$C1181,0)),1*a_vote,0)+IF(MATCH($O$1,$D1178:$D1181,0)&lt;MATCH($P$1,$D1178:$D1181,0),1*b_vote,0)+IF(MATCH($O$1,$E1178:$E1181,0)&lt;MATCH($P$1,$E1178:$E1181,0),1*c_vote,0)+IF(MATCH($O$1,$F1178:$F1181,0)&lt;MATCH($P$1,$F1178:$F1181,0),1*d_vote,0)</f>
        <v>0.53</v>
      </c>
      <c r="P1178" s="3">
        <f>IF(MATCH(O$1,$C1178:$C1181,0)&gt;(MATCH(P$1,$C1178:$C1181,0)),1*a_vote,0)+IF(MATCH(O$1,$D1178:$D1181,0)&gt;MATCH(P$1,$D1178:$D1181,0),1*b_vote,0)+IF(MATCH(O$1,$E1178:$E1181,0)&gt;MATCH(P$1,$E1178:$E1181,0),1*c_vote,0)+IF(MATCH(O$1,$F1178:$F1181,0)&gt;MATCH(P$1,$F1178:$F1181,0),1*d_vote,0)</f>
        <v>0.47</v>
      </c>
      <c r="Q1178" s="3">
        <f>IF(MATCH($Q$1,$C1178:$C1181,0)&lt;(MATCH($R$1,$C1178:$C1181,0)),1*a_vote,0)+IF(MATCH($Q$1,$D1178:$D1181,0)&lt;MATCH($R$1,$D1178:$D1181,0),1*b_vote,0)+IF(MATCH($Q$1,$E1178:$E1181,0)&lt;MATCH($R$1,$E1178:$E1181,0),1*c_vote,0)+IF(MATCH($Q$1,$F1178:$F1181,0)&lt;MATCH($R$1,$F1178:$F1181,0),1*d_vote,0)</f>
        <v>0.78</v>
      </c>
      <c r="R1178" s="3">
        <f>IF(MATCH(Q$1,$C1178:$C1181,0)&gt;(MATCH(R$1,$C1178:$C1181,0)),1*a_vote,0)+IF(MATCH(Q$1,$D1178:$D1181,0)&gt;MATCH(R$1,$D1178:$D1181,0),1*b_vote,0)+IF(MATCH(Q$1,$E1178:$E1181,0)&gt;MATCH(R$1,$E1178:$E1181,0),1*c_vote,0)+IF(MATCH(Q$1,$F1178:$F1181,0)&gt;MATCH(R$1,$F1178:$F1181,0),1*d_vote,0)</f>
        <v>0.21999999999999997</v>
      </c>
      <c r="S1178" s="3">
        <f>IF(MATCH($S$1,$C1178:$C1181,0)&lt;(MATCH($T$1,$C1178:$C1181,0)),1*a_vote,0)+IF(MATCH($S$1,$D1178:$D1181,0)&lt;MATCH($T$1,$D1178:$D1181,0),1*b_vote,0)+IF(MATCH($S$1,$E1178:$E1181,0)&lt;MATCH($T$1,$E1178:$E1181,0),1*c_vote,0)+IF(MATCH($S$1,$F1178:$F1181,0)&lt;MATCH($T$1,$F1178:$F1181,0),1*d_vote,0)</f>
        <v>0.52</v>
      </c>
      <c r="T1178" s="3">
        <f>IF(MATCH(S$1,$C1178:$C1181,0)&gt;(MATCH(T$1,$C1178:$C1181,0)),1*a_vote,0)+IF(MATCH(S$1,$D1178:$D1181,0)&gt;MATCH(T$1,$D1178:$D1181,0),1*b_vote,0)+IF(MATCH(S$1,$E1178:$E1181,0)&gt;MATCH(T$1,$E1178:$E1181,0),1*c_vote,0)+IF(MATCH(S$1,$F1178:$F1181,0)&gt;MATCH(T$1,$F1178:$F1181,0),1*d_vote,0)</f>
        <v>0.48</v>
      </c>
    </row>
    <row r="1179" spans="1:20" x14ac:dyDescent="0.25">
      <c r="A1179">
        <f t="shared" si="38"/>
        <v>1178</v>
      </c>
      <c r="B1179">
        <f t="shared" si="39"/>
        <v>295</v>
      </c>
      <c r="C1179" t="str">
        <f>INDEX('VBA code_permu_wo_repettn'!$T$3:$Y$6,COUNTIF('Profile-matrices_Condorcet'!$B$2:$B1179,'Profile-matrices_Condorcet'!$B1179),MATCH(INDEX('numeric possibilities'!D$3:D$1298,VLOOKUP($B1179,'numeric possibilities'!$C$3:$G$1298,1)),'VBA code_permu_wo_repettn'!$T$2:$Y$2))</f>
        <v>B</v>
      </c>
      <c r="D1179" t="str">
        <f>INDEX('VBA code_permu_wo_repettn'!$AA$3:$AF$6,COUNTIF('Profile-matrices_Condorcet'!$B$2:$B1179,'Profile-matrices_Condorcet'!$B1179),MATCH(INDEX('numeric possibilities'!E$3:E$1298,VLOOKUP($B1179,'numeric possibilities'!$C$3:$G$1298,1)),'VBA code_permu_wo_repettn'!$AA$2:$AF$2))</f>
        <v>A</v>
      </c>
      <c r="E1179" t="str">
        <f>INDEX('VBA code_permu_wo_repettn'!$AH$3:$AM$6,COUNTIF('Profile-matrices_Condorcet'!$B$2:$B1179,'Profile-matrices_Condorcet'!$B1179),MATCH(INDEX('numeric possibilities'!F$3:F$1298,VLOOKUP($B1179,'numeric possibilities'!$C$3:$G$1298,1)),'VBA code_permu_wo_repettn'!$AH$2:$AM$2))</f>
        <v>B</v>
      </c>
      <c r="F1179" t="str">
        <f>INDEX('VBA code_permu_wo_repettn'!$AO$3:$AT$6,COUNTIF('Profile-matrices_Condorcet'!$B$2:$B1179,'Profile-matrices_Condorcet'!$B1179),MATCH(INDEX('numeric possibilities'!G$3:G$1298,VLOOKUP($B1179,'numeric possibilities'!$C$3:$G$1298,1)),'VBA code_permu_wo_repettn'!$AO$2:$AT$2))</f>
        <v>A</v>
      </c>
      <c r="H1179" t="s">
        <v>15</v>
      </c>
      <c r="I1179" t="str">
        <f>IF(I1178&gt;J1178,$I$1,IF(I1178&lt;J1178,$J$1,0))</f>
        <v>B</v>
      </c>
      <c r="K1179" t="str">
        <f>IF(K1178&gt;L1178,$K$1,IF(K1178&lt;L1178,$L$1,0))</f>
        <v>A</v>
      </c>
      <c r="M1179" t="str">
        <f>IF(M1178&gt;N1178,$M$1,IF(M1178&lt;N1178,$N$1,0))</f>
        <v>A</v>
      </c>
      <c r="O1179" t="str">
        <f>IF(O1178&gt;P1178,$O$1,IF(O1178&lt;P1178,$P$1,0))</f>
        <v>B</v>
      </c>
      <c r="Q1179" t="str">
        <f>IF(Q1178&gt;R1178,$Q$1,IF(Q1178&lt;R1178,$R$1,0))</f>
        <v>B</v>
      </c>
      <c r="S1179" t="str">
        <f>IF(S1178&gt;T1178,$S$1,IF(S1178&lt;T1178,$T$1,0))</f>
        <v>C</v>
      </c>
    </row>
    <row r="1180" spans="1:20" x14ac:dyDescent="0.25">
      <c r="A1180">
        <f t="shared" si="38"/>
        <v>1179</v>
      </c>
      <c r="B1180">
        <f t="shared" si="39"/>
        <v>295</v>
      </c>
      <c r="C1180" t="str">
        <f>INDEX('VBA code_permu_wo_repettn'!$T$3:$Y$6,COUNTIF('Profile-matrices_Condorcet'!$B$2:$B1180,'Profile-matrices_Condorcet'!$B1180),MATCH(INDEX('numeric possibilities'!D$3:D$1298,VLOOKUP($B1180,'numeric possibilities'!$C$3:$G$1298,1)),'VBA code_permu_wo_repettn'!$T$2:$Y$2))</f>
        <v>C</v>
      </c>
      <c r="D1180" t="str">
        <f>INDEX('VBA code_permu_wo_repettn'!$AA$3:$AF$6,COUNTIF('Profile-matrices_Condorcet'!$B$2:$B1180,'Profile-matrices_Condorcet'!$B1180),MATCH(INDEX('numeric possibilities'!E$3:E$1298,VLOOKUP($B1180,'numeric possibilities'!$C$3:$G$1298,1)),'VBA code_permu_wo_repettn'!$AA$2:$AF$2))</f>
        <v>D</v>
      </c>
      <c r="E1180" t="str">
        <f>INDEX('VBA code_permu_wo_repettn'!$AH$3:$AM$6,COUNTIF('Profile-matrices_Condorcet'!$B$2:$B1180,'Profile-matrices_Condorcet'!$B1180),MATCH(INDEX('numeric possibilities'!F$3:F$1298,VLOOKUP($B1180,'numeric possibilities'!$C$3:$G$1298,1)),'VBA code_permu_wo_repettn'!$AH$2:$AM$2))</f>
        <v>A</v>
      </c>
      <c r="F1180" t="str">
        <f>INDEX('VBA code_permu_wo_repettn'!$AO$3:$AT$6,COUNTIF('Profile-matrices_Condorcet'!$B$2:$B1180,'Profile-matrices_Condorcet'!$B1180),MATCH(INDEX('numeric possibilities'!G$3:G$1298,VLOOKUP($B1180,'numeric possibilities'!$C$3:$G$1298,1)),'VBA code_permu_wo_repettn'!$AO$2:$AT$2))</f>
        <v>C</v>
      </c>
      <c r="I1180" t="s">
        <v>0</v>
      </c>
      <c r="J1180" t="s">
        <v>1</v>
      </c>
      <c r="K1180" t="s">
        <v>2</v>
      </c>
      <c r="L1180" t="s">
        <v>3</v>
      </c>
    </row>
    <row r="1181" spans="1:20" x14ac:dyDescent="0.25">
      <c r="A1181">
        <f t="shared" si="38"/>
        <v>1180</v>
      </c>
      <c r="B1181">
        <f t="shared" si="39"/>
        <v>295</v>
      </c>
      <c r="C1181" t="str">
        <f>INDEX('VBA code_permu_wo_repettn'!$T$3:$Y$6,COUNTIF('Profile-matrices_Condorcet'!$B$2:$B1181,'Profile-matrices_Condorcet'!$B1181),MATCH(INDEX('numeric possibilities'!D$3:D$1298,VLOOKUP($B1181,'numeric possibilities'!$C$3:$G$1298,1)),'VBA code_permu_wo_repettn'!$T$2:$Y$2))</f>
        <v>D</v>
      </c>
      <c r="D1181" t="str">
        <f>INDEX('VBA code_permu_wo_repettn'!$AA$3:$AF$6,COUNTIF('Profile-matrices_Condorcet'!$B$2:$B1181,'Profile-matrices_Condorcet'!$B1181),MATCH(INDEX('numeric possibilities'!E$3:E$1298,VLOOKUP($B1181,'numeric possibilities'!$C$3:$G$1298,1)),'VBA code_permu_wo_repettn'!$AA$2:$AF$2))</f>
        <v>C</v>
      </c>
      <c r="E1181" t="str">
        <f>INDEX('VBA code_permu_wo_repettn'!$AH$3:$AM$6,COUNTIF('Profile-matrices_Condorcet'!$B$2:$B1181,'Profile-matrices_Condorcet'!$B1181),MATCH(INDEX('numeric possibilities'!F$3:F$1298,VLOOKUP($B1181,'numeric possibilities'!$C$3:$G$1298,1)),'VBA code_permu_wo_repettn'!$AH$2:$AM$2))</f>
        <v>D</v>
      </c>
      <c r="F1181" t="str">
        <f>INDEX('VBA code_permu_wo_repettn'!$AO$3:$AT$6,COUNTIF('Profile-matrices_Condorcet'!$B$2:$B1181,'Profile-matrices_Condorcet'!$B1181),MATCH(INDEX('numeric possibilities'!G$3:G$1298,VLOOKUP($B1181,'numeric possibilities'!$C$3:$G$1298,1)),'VBA code_permu_wo_repettn'!$AO$2:$AT$2))</f>
        <v>B</v>
      </c>
      <c r="G1181" t="str">
        <f>IF(MAX(I1181:L1181)&gt;='numeric possibilities'!$B$4/2,INDEX('Profile-matrices_Condorcet'!I1180:L1180,1,MATCH(MAX('Profile-matrices_Condorcet'!I1181:L1181),'Profile-matrices_Condorcet'!I1181:L1181,0)),"NCW")</f>
        <v>B</v>
      </c>
      <c r="H1181" t="s">
        <v>13</v>
      </c>
      <c r="I1181" s="3">
        <f>COUNTIF($I1179:$S1179,I1180)</f>
        <v>2</v>
      </c>
      <c r="J1181" s="3">
        <f>COUNTIF($I1179:$S1179,J1180)</f>
        <v>3</v>
      </c>
      <c r="K1181" s="3">
        <f>COUNTIF($I1179:$S1179,K1180)</f>
        <v>1</v>
      </c>
      <c r="L1181" s="3">
        <f>COUNTIF($I1179:$S1179,L1180)</f>
        <v>0</v>
      </c>
    </row>
    <row r="1182" spans="1:20" x14ac:dyDescent="0.25">
      <c r="A1182">
        <f t="shared" si="38"/>
        <v>1181</v>
      </c>
      <c r="B1182">
        <f t="shared" si="39"/>
        <v>296</v>
      </c>
      <c r="C1182" t="str">
        <f>INDEX('VBA code_permu_wo_repettn'!$T$3:$Y$6,COUNTIF('Profile-matrices_Condorcet'!$B$2:$B1182,'Profile-matrices_Condorcet'!$B1182),MATCH(INDEX('numeric possibilities'!D$3:D$1298,VLOOKUP($B1182,'numeric possibilities'!$C$3:$G$1298,1)),'VBA code_permu_wo_repettn'!$T$2:$Y$2))</f>
        <v>A</v>
      </c>
      <c r="D1182" t="str">
        <f>INDEX('VBA code_permu_wo_repettn'!$AA$3:$AF$6,COUNTIF('Profile-matrices_Condorcet'!$B$2:$B1182,'Profile-matrices_Condorcet'!$B1182),MATCH(INDEX('numeric possibilities'!E$3:E$1298,VLOOKUP($B1182,'numeric possibilities'!$C$3:$G$1298,1)),'VBA code_permu_wo_repettn'!$AA$2:$AF$2))</f>
        <v>B</v>
      </c>
      <c r="E1182" t="str">
        <f>INDEX('VBA code_permu_wo_repettn'!$AH$3:$AM$6,COUNTIF('Profile-matrices_Condorcet'!$B$2:$B1182,'Profile-matrices_Condorcet'!$B1182),MATCH(INDEX('numeric possibilities'!F$3:F$1298,VLOOKUP($B1182,'numeric possibilities'!$C$3:$G$1298,1)),'VBA code_permu_wo_repettn'!$AH$2:$AM$2))</f>
        <v>C</v>
      </c>
      <c r="F1182" t="str">
        <f>INDEX('VBA code_permu_wo_repettn'!$AO$3:$AT$6,COUNTIF('Profile-matrices_Condorcet'!$B$2:$B1182,'Profile-matrices_Condorcet'!$B1182),MATCH(INDEX('numeric possibilities'!G$3:G$1298,VLOOKUP($B1182,'numeric possibilities'!$C$3:$G$1298,1)),'VBA code_permu_wo_repettn'!$AO$2:$AT$2))</f>
        <v>D</v>
      </c>
      <c r="H1182" t="s">
        <v>14</v>
      </c>
      <c r="I1182" s="3">
        <f>IF(MATCH(I$1,$C1182:$C1185,0)&lt;(MATCH(J$1,$C1182:$C1185,0)),1*a_vote,0)+IF(MATCH(I$1,$D1182:$D1185,0)&lt;MATCH(J$1,$D1182:$D1185,0),1*b_vote,0)+IF(MATCH(I$1,$E1182:$E1185,0)&lt;MATCH(J$1,$E1182:$E1185,0),1*c_vote,0)+IF(MATCH(I$1,$F1182:$F1185,0)&lt;MATCH(J$1,$F1182:$F1185,0),1*d_vote,0)</f>
        <v>0.49</v>
      </c>
      <c r="J1182" s="3">
        <f>IF(MATCH(I$1,$C1182:$C1185,0)&gt;(MATCH(J$1,$C1182:$C1185,0)),1*a_vote,0)+IF(MATCH(I$1,$D1182:$D1185,0)&gt;MATCH(J$1,$D1182:$D1185,0),1*b_vote,0)+IF(MATCH(I$1,$E1182:$E1185,0)&gt;MATCH(J$1,$E1182:$E1185,0),1*c_vote,0)+IF(MATCH(I$1,$F1182:$F1185,0)&gt;MATCH(J$1,$F1182:$F1185,0),1*d_vote,0)</f>
        <v>0.51</v>
      </c>
      <c r="K1182" s="3">
        <f>IF(MATCH($K$1,$C1182:$C1185,0)&lt;(MATCH($L$1,$C1182:$C1185,0)),1*a_vote,0)+IF(MATCH($K$1,$D1182:$D1185,0)&lt;MATCH($L$1,$D1182:$D1185,0),1*b_vote,0)+IF(MATCH($K$1,$E1182:$E1185,0)&lt;MATCH($L$1,$E1182:$E1185,0),1*c_vote,0)+IF(MATCH($K$1,$F1182:$F1185,0)&lt;MATCH($L$1,$F1182:$F1185,0),1*d_vote,0)</f>
        <v>0.75</v>
      </c>
      <c r="L1182" s="3">
        <f>IF(MATCH(K$1,$C1182:$C1185,0)&gt;(MATCH(L$1,$C1182:$C1185,0)),1*a_vote,0)+IF(MATCH(K$1,$D1182:$D1185,0)&gt;MATCH(L$1,$D1182:$D1185,0),1*b_vote,0)+IF(MATCH(K$1,$E1182:$E1185,0)&gt;MATCH(L$1,$E1182:$E1185,0),1*c_vote,0)+IF(MATCH(K$1,$F1182:$F1185,0)&gt;MATCH(L$1,$F1182:$F1185,0),1*d_vote,0)</f>
        <v>0.25</v>
      </c>
      <c r="M1182" s="3">
        <f>IF(MATCH($M$1,$C1182:$C1185,0)&lt;(MATCH($N$1,$C1182:$C1185,0)),1*a_vote,0)+IF(MATCH($M$1,$D1182:$D1185,0)&lt;MATCH($N$1,$D1182:$D1185,0),1*b_vote,0)+IF(MATCH($M$1,$E1182:$E1185,0)&lt;MATCH($N$1,$E1182:$E1185,0),1*c_vote,0)+IF(MATCH($M$1,$F1182:$F1185,0)&lt;MATCH($N$1,$F1182:$F1185,0),1*d_vote,0)</f>
        <v>0.78</v>
      </c>
      <c r="N1182" s="3">
        <f>IF(MATCH(M$1,$C1182:$C1185,0)&gt;(MATCH(N$1,$C1182:$C1185,0)),1*a_vote,0)+IF(MATCH(M$1,$D1182:$D1185,0)&gt;MATCH(N$1,$D1182:$D1185,0),1*b_vote,0)+IF(MATCH(M$1,$E1182:$E1185,0)&gt;MATCH(N$1,$E1182:$E1185,0),1*c_vote,0)+IF(MATCH(M$1,$F1182:$F1185,0)&gt;MATCH(N$1,$F1182:$F1185,0),1*d_vote,0)</f>
        <v>0.21999999999999997</v>
      </c>
      <c r="O1182" s="3">
        <f>IF(MATCH($O$1,$C1182:$C1185,0)&lt;(MATCH($P$1,$C1182:$C1185,0)),1*a_vote,0)+IF(MATCH($O$1,$D1182:$D1185,0)&lt;MATCH($P$1,$D1182:$D1185,0),1*b_vote,0)+IF(MATCH($O$1,$E1182:$E1185,0)&lt;MATCH($P$1,$E1182:$E1185,0),1*c_vote,0)+IF(MATCH($O$1,$F1182:$F1185,0)&lt;MATCH($P$1,$F1182:$F1185,0),1*d_vote,0)</f>
        <v>0.53</v>
      </c>
      <c r="P1182" s="3">
        <f>IF(MATCH(O$1,$C1182:$C1185,0)&gt;(MATCH(P$1,$C1182:$C1185,0)),1*a_vote,0)+IF(MATCH(O$1,$D1182:$D1185,0)&gt;MATCH(P$1,$D1182:$D1185,0),1*b_vote,0)+IF(MATCH(O$1,$E1182:$E1185,0)&gt;MATCH(P$1,$E1182:$E1185,0),1*c_vote,0)+IF(MATCH(O$1,$F1182:$F1185,0)&gt;MATCH(P$1,$F1182:$F1185,0),1*d_vote,0)</f>
        <v>0.47</v>
      </c>
      <c r="Q1182" s="3">
        <f>IF(MATCH($Q$1,$C1182:$C1185,0)&lt;(MATCH($R$1,$C1182:$C1185,0)),1*a_vote,0)+IF(MATCH($Q$1,$D1182:$D1185,0)&lt;MATCH($R$1,$D1182:$D1185,0),1*b_vote,0)+IF(MATCH($Q$1,$E1182:$E1185,0)&lt;MATCH($R$1,$E1182:$E1185,0),1*c_vote,0)+IF(MATCH($Q$1,$F1182:$F1185,0)&lt;MATCH($R$1,$F1182:$F1185,0),1*d_vote,0)</f>
        <v>0.78</v>
      </c>
      <c r="R1182" s="3">
        <f>IF(MATCH(Q$1,$C1182:$C1185,0)&gt;(MATCH(R$1,$C1182:$C1185,0)),1*a_vote,0)+IF(MATCH(Q$1,$D1182:$D1185,0)&gt;MATCH(R$1,$D1182:$D1185,0),1*b_vote,0)+IF(MATCH(Q$1,$E1182:$E1185,0)&gt;MATCH(R$1,$E1182:$E1185,0),1*c_vote,0)+IF(MATCH(Q$1,$F1182:$F1185,0)&gt;MATCH(R$1,$F1182:$F1185,0),1*d_vote,0)</f>
        <v>0.21999999999999997</v>
      </c>
      <c r="S1182" s="3">
        <f>IF(MATCH($S$1,$C1182:$C1185,0)&lt;(MATCH($T$1,$C1182:$C1185,0)),1*a_vote,0)+IF(MATCH($S$1,$D1182:$D1185,0)&lt;MATCH($T$1,$D1182:$D1185,0),1*b_vote,0)+IF(MATCH($S$1,$E1182:$E1185,0)&lt;MATCH($T$1,$E1182:$E1185,0),1*c_vote,0)+IF(MATCH($S$1,$F1182:$F1185,0)&lt;MATCH($T$1,$F1182:$F1185,0),1*d_vote,0)</f>
        <v>0.25</v>
      </c>
      <c r="T1182" s="3">
        <f>IF(MATCH(S$1,$C1182:$C1185,0)&gt;(MATCH(T$1,$C1182:$C1185,0)),1*a_vote,0)+IF(MATCH(S$1,$D1182:$D1185,0)&gt;MATCH(T$1,$D1182:$D1185,0),1*b_vote,0)+IF(MATCH(S$1,$E1182:$E1185,0)&gt;MATCH(T$1,$E1182:$E1185,0),1*c_vote,0)+IF(MATCH(S$1,$F1182:$F1185,0)&gt;MATCH(T$1,$F1182:$F1185,0),1*d_vote,0)</f>
        <v>0.75</v>
      </c>
    </row>
    <row r="1183" spans="1:20" x14ac:dyDescent="0.25">
      <c r="A1183">
        <f t="shared" si="38"/>
        <v>1182</v>
      </c>
      <c r="B1183">
        <f t="shared" si="39"/>
        <v>296</v>
      </c>
      <c r="C1183" t="str">
        <f>INDEX('VBA code_permu_wo_repettn'!$T$3:$Y$6,COUNTIF('Profile-matrices_Condorcet'!$B$2:$B1183,'Profile-matrices_Condorcet'!$B1183),MATCH(INDEX('numeric possibilities'!D$3:D$1298,VLOOKUP($B1183,'numeric possibilities'!$C$3:$G$1298,1)),'VBA code_permu_wo_repettn'!$T$2:$Y$2))</f>
        <v>B</v>
      </c>
      <c r="D1183" t="str">
        <f>INDEX('VBA code_permu_wo_repettn'!$AA$3:$AF$6,COUNTIF('Profile-matrices_Condorcet'!$B$2:$B1183,'Profile-matrices_Condorcet'!$B1183),MATCH(INDEX('numeric possibilities'!E$3:E$1298,VLOOKUP($B1183,'numeric possibilities'!$C$3:$G$1298,1)),'VBA code_permu_wo_repettn'!$AA$2:$AF$2))</f>
        <v>A</v>
      </c>
      <c r="E1183" t="str">
        <f>INDEX('VBA code_permu_wo_repettn'!$AH$3:$AM$6,COUNTIF('Profile-matrices_Condorcet'!$B$2:$B1183,'Profile-matrices_Condorcet'!$B1183),MATCH(INDEX('numeric possibilities'!F$3:F$1298,VLOOKUP($B1183,'numeric possibilities'!$C$3:$G$1298,1)),'VBA code_permu_wo_repettn'!$AH$2:$AM$2))</f>
        <v>B</v>
      </c>
      <c r="F1183" t="str">
        <f>INDEX('VBA code_permu_wo_repettn'!$AO$3:$AT$6,COUNTIF('Profile-matrices_Condorcet'!$B$2:$B1183,'Profile-matrices_Condorcet'!$B1183),MATCH(INDEX('numeric possibilities'!G$3:G$1298,VLOOKUP($B1183,'numeric possibilities'!$C$3:$G$1298,1)),'VBA code_permu_wo_repettn'!$AO$2:$AT$2))</f>
        <v>A</v>
      </c>
      <c r="H1183" t="s">
        <v>15</v>
      </c>
      <c r="I1183" t="str">
        <f>IF(I1182&gt;J1182,$I$1,IF(I1182&lt;J1182,$J$1,0))</f>
        <v>B</v>
      </c>
      <c r="K1183" t="str">
        <f>IF(K1182&gt;L1182,$K$1,IF(K1182&lt;L1182,$L$1,0))</f>
        <v>A</v>
      </c>
      <c r="M1183" t="str">
        <f>IF(M1182&gt;N1182,$M$1,IF(M1182&lt;N1182,$N$1,0))</f>
        <v>A</v>
      </c>
      <c r="O1183" t="str">
        <f>IF(O1182&gt;P1182,$O$1,IF(O1182&lt;P1182,$P$1,0))</f>
        <v>B</v>
      </c>
      <c r="Q1183" t="str">
        <f>IF(Q1182&gt;R1182,$Q$1,IF(Q1182&lt;R1182,$R$1,0))</f>
        <v>B</v>
      </c>
      <c r="S1183" t="str">
        <f>IF(S1182&gt;T1182,$S$1,IF(S1182&lt;T1182,$T$1,0))</f>
        <v>D</v>
      </c>
    </row>
    <row r="1184" spans="1:20" x14ac:dyDescent="0.25">
      <c r="A1184">
        <f t="shared" si="38"/>
        <v>1183</v>
      </c>
      <c r="B1184">
        <f t="shared" si="39"/>
        <v>296</v>
      </c>
      <c r="C1184" t="str">
        <f>INDEX('VBA code_permu_wo_repettn'!$T$3:$Y$6,COUNTIF('Profile-matrices_Condorcet'!$B$2:$B1184,'Profile-matrices_Condorcet'!$B1184),MATCH(INDEX('numeric possibilities'!D$3:D$1298,VLOOKUP($B1184,'numeric possibilities'!$C$3:$G$1298,1)),'VBA code_permu_wo_repettn'!$T$2:$Y$2))</f>
        <v>D</v>
      </c>
      <c r="D1184" t="str">
        <f>INDEX('VBA code_permu_wo_repettn'!$AA$3:$AF$6,COUNTIF('Profile-matrices_Condorcet'!$B$2:$B1184,'Profile-matrices_Condorcet'!$B1184),MATCH(INDEX('numeric possibilities'!E$3:E$1298,VLOOKUP($B1184,'numeric possibilities'!$C$3:$G$1298,1)),'VBA code_permu_wo_repettn'!$AA$2:$AF$2))</f>
        <v>D</v>
      </c>
      <c r="E1184" t="str">
        <f>INDEX('VBA code_permu_wo_repettn'!$AH$3:$AM$6,COUNTIF('Profile-matrices_Condorcet'!$B$2:$B1184,'Profile-matrices_Condorcet'!$B1184),MATCH(INDEX('numeric possibilities'!F$3:F$1298,VLOOKUP($B1184,'numeric possibilities'!$C$3:$G$1298,1)),'VBA code_permu_wo_repettn'!$AH$2:$AM$2))</f>
        <v>A</v>
      </c>
      <c r="F1184" t="str">
        <f>INDEX('VBA code_permu_wo_repettn'!$AO$3:$AT$6,COUNTIF('Profile-matrices_Condorcet'!$B$2:$B1184,'Profile-matrices_Condorcet'!$B1184),MATCH(INDEX('numeric possibilities'!G$3:G$1298,VLOOKUP($B1184,'numeric possibilities'!$C$3:$G$1298,1)),'VBA code_permu_wo_repettn'!$AO$2:$AT$2))</f>
        <v>C</v>
      </c>
      <c r="I1184" t="s">
        <v>0</v>
      </c>
      <c r="J1184" t="s">
        <v>1</v>
      </c>
      <c r="K1184" t="s">
        <v>2</v>
      </c>
      <c r="L1184" t="s">
        <v>3</v>
      </c>
    </row>
    <row r="1185" spans="1:20" x14ac:dyDescent="0.25">
      <c r="A1185">
        <f t="shared" si="38"/>
        <v>1184</v>
      </c>
      <c r="B1185">
        <f t="shared" si="39"/>
        <v>296</v>
      </c>
      <c r="C1185" t="str">
        <f>INDEX('VBA code_permu_wo_repettn'!$T$3:$Y$6,COUNTIF('Profile-matrices_Condorcet'!$B$2:$B1185,'Profile-matrices_Condorcet'!$B1185),MATCH(INDEX('numeric possibilities'!D$3:D$1298,VLOOKUP($B1185,'numeric possibilities'!$C$3:$G$1298,1)),'VBA code_permu_wo_repettn'!$T$2:$Y$2))</f>
        <v>C</v>
      </c>
      <c r="D1185" t="str">
        <f>INDEX('VBA code_permu_wo_repettn'!$AA$3:$AF$6,COUNTIF('Profile-matrices_Condorcet'!$B$2:$B1185,'Profile-matrices_Condorcet'!$B1185),MATCH(INDEX('numeric possibilities'!E$3:E$1298,VLOOKUP($B1185,'numeric possibilities'!$C$3:$G$1298,1)),'VBA code_permu_wo_repettn'!$AA$2:$AF$2))</f>
        <v>C</v>
      </c>
      <c r="E1185" t="str">
        <f>INDEX('VBA code_permu_wo_repettn'!$AH$3:$AM$6,COUNTIF('Profile-matrices_Condorcet'!$B$2:$B1185,'Profile-matrices_Condorcet'!$B1185),MATCH(INDEX('numeric possibilities'!F$3:F$1298,VLOOKUP($B1185,'numeric possibilities'!$C$3:$G$1298,1)),'VBA code_permu_wo_repettn'!$AH$2:$AM$2))</f>
        <v>D</v>
      </c>
      <c r="F1185" t="str">
        <f>INDEX('VBA code_permu_wo_repettn'!$AO$3:$AT$6,COUNTIF('Profile-matrices_Condorcet'!$B$2:$B1185,'Profile-matrices_Condorcet'!$B1185),MATCH(INDEX('numeric possibilities'!G$3:G$1298,VLOOKUP($B1185,'numeric possibilities'!$C$3:$G$1298,1)),'VBA code_permu_wo_repettn'!$AO$2:$AT$2))</f>
        <v>B</v>
      </c>
      <c r="G1185" t="str">
        <f>IF(MAX(I1185:L1185)&gt;='numeric possibilities'!$B$4/2,INDEX('Profile-matrices_Condorcet'!I1184:L1184,1,MATCH(MAX('Profile-matrices_Condorcet'!I1185:L1185),'Profile-matrices_Condorcet'!I1185:L1185,0)),"NCW")</f>
        <v>B</v>
      </c>
      <c r="H1185" t="s">
        <v>13</v>
      </c>
      <c r="I1185" s="3">
        <f>COUNTIF($I1183:$S1183,I1184)</f>
        <v>2</v>
      </c>
      <c r="J1185" s="3">
        <f>COUNTIF($I1183:$S1183,J1184)</f>
        <v>3</v>
      </c>
      <c r="K1185" s="3">
        <f>COUNTIF($I1183:$S1183,K1184)</f>
        <v>0</v>
      </c>
      <c r="L1185" s="3">
        <f>COUNTIF($I1183:$S1183,L1184)</f>
        <v>1</v>
      </c>
    </row>
    <row r="1186" spans="1:20" x14ac:dyDescent="0.25">
      <c r="A1186">
        <f t="shared" si="38"/>
        <v>1185</v>
      </c>
      <c r="B1186">
        <f t="shared" si="39"/>
        <v>297</v>
      </c>
      <c r="C1186" t="str">
        <f>INDEX('VBA code_permu_wo_repettn'!$T$3:$Y$6,COUNTIF('Profile-matrices_Condorcet'!$B$2:$B1186,'Profile-matrices_Condorcet'!$B1186),MATCH(INDEX('numeric possibilities'!D$3:D$1298,VLOOKUP($B1186,'numeric possibilities'!$C$3:$G$1298,1)),'VBA code_permu_wo_repettn'!$T$2:$Y$2))</f>
        <v>A</v>
      </c>
      <c r="D1186" t="str">
        <f>INDEX('VBA code_permu_wo_repettn'!$AA$3:$AF$6,COUNTIF('Profile-matrices_Condorcet'!$B$2:$B1186,'Profile-matrices_Condorcet'!$B1186),MATCH(INDEX('numeric possibilities'!E$3:E$1298,VLOOKUP($B1186,'numeric possibilities'!$C$3:$G$1298,1)),'VBA code_permu_wo_repettn'!$AA$2:$AF$2))</f>
        <v>B</v>
      </c>
      <c r="E1186" t="str">
        <f>INDEX('VBA code_permu_wo_repettn'!$AH$3:$AM$6,COUNTIF('Profile-matrices_Condorcet'!$B$2:$B1186,'Profile-matrices_Condorcet'!$B1186),MATCH(INDEX('numeric possibilities'!F$3:F$1298,VLOOKUP($B1186,'numeric possibilities'!$C$3:$G$1298,1)),'VBA code_permu_wo_repettn'!$AH$2:$AM$2))</f>
        <v>C</v>
      </c>
      <c r="F1186" t="str">
        <f>INDEX('VBA code_permu_wo_repettn'!$AO$3:$AT$6,COUNTIF('Profile-matrices_Condorcet'!$B$2:$B1186,'Profile-matrices_Condorcet'!$B1186),MATCH(INDEX('numeric possibilities'!G$3:G$1298,VLOOKUP($B1186,'numeric possibilities'!$C$3:$G$1298,1)),'VBA code_permu_wo_repettn'!$AO$2:$AT$2))</f>
        <v>D</v>
      </c>
      <c r="H1186" t="s">
        <v>14</v>
      </c>
      <c r="I1186" s="3">
        <f>IF(MATCH(I$1,$C1186:$C1189,0)&lt;(MATCH(J$1,$C1186:$C1189,0)),1*a_vote,0)+IF(MATCH(I$1,$D1186:$D1189,0)&lt;MATCH(J$1,$D1186:$D1189,0),1*b_vote,0)+IF(MATCH(I$1,$E1186:$E1189,0)&lt;MATCH(J$1,$E1186:$E1189,0),1*c_vote,0)+IF(MATCH(I$1,$F1186:$F1189,0)&lt;MATCH(J$1,$F1186:$F1189,0),1*d_vote,0)</f>
        <v>0.49</v>
      </c>
      <c r="J1186" s="3">
        <f>IF(MATCH(I$1,$C1186:$C1189,0)&gt;(MATCH(J$1,$C1186:$C1189,0)),1*a_vote,0)+IF(MATCH(I$1,$D1186:$D1189,0)&gt;MATCH(J$1,$D1186:$D1189,0),1*b_vote,0)+IF(MATCH(I$1,$E1186:$E1189,0)&gt;MATCH(J$1,$E1186:$E1189,0),1*c_vote,0)+IF(MATCH(I$1,$F1186:$F1189,0)&gt;MATCH(J$1,$F1186:$F1189,0),1*d_vote,0)</f>
        <v>0.51</v>
      </c>
      <c r="K1186" s="3">
        <f>IF(MATCH($K$1,$C1186:$C1189,0)&lt;(MATCH($L$1,$C1186:$C1189,0)),1*a_vote,0)+IF(MATCH($K$1,$D1186:$D1189,0)&lt;MATCH($L$1,$D1186:$D1189,0),1*b_vote,0)+IF(MATCH($K$1,$E1186:$E1189,0)&lt;MATCH($L$1,$E1186:$E1189,0),1*c_vote,0)+IF(MATCH($K$1,$F1186:$F1189,0)&lt;MATCH($L$1,$F1186:$F1189,0),1*d_vote,0)</f>
        <v>0.75</v>
      </c>
      <c r="L1186" s="3">
        <f>IF(MATCH(K$1,$C1186:$C1189,0)&gt;(MATCH(L$1,$C1186:$C1189,0)),1*a_vote,0)+IF(MATCH(K$1,$D1186:$D1189,0)&gt;MATCH(L$1,$D1186:$D1189,0),1*b_vote,0)+IF(MATCH(K$1,$E1186:$E1189,0)&gt;MATCH(L$1,$E1186:$E1189,0),1*c_vote,0)+IF(MATCH(K$1,$F1186:$F1189,0)&gt;MATCH(L$1,$F1186:$F1189,0),1*d_vote,0)</f>
        <v>0.25</v>
      </c>
      <c r="M1186" s="3">
        <f>IF(MATCH($M$1,$C1186:$C1189,0)&lt;(MATCH($N$1,$C1186:$C1189,0)),1*a_vote,0)+IF(MATCH($M$1,$D1186:$D1189,0)&lt;MATCH($N$1,$D1186:$D1189,0),1*b_vote,0)+IF(MATCH($M$1,$E1186:$E1189,0)&lt;MATCH($N$1,$E1186:$E1189,0),1*c_vote,0)+IF(MATCH($M$1,$F1186:$F1189,0)&lt;MATCH($N$1,$F1186:$F1189,0),1*d_vote,0)</f>
        <v>0.78</v>
      </c>
      <c r="N1186" s="3">
        <f>IF(MATCH(M$1,$C1186:$C1189,0)&gt;(MATCH(N$1,$C1186:$C1189,0)),1*a_vote,0)+IF(MATCH(M$1,$D1186:$D1189,0)&gt;MATCH(N$1,$D1186:$D1189,0),1*b_vote,0)+IF(MATCH(M$1,$E1186:$E1189,0)&gt;MATCH(N$1,$E1186:$E1189,0),1*c_vote,0)+IF(MATCH(M$1,$F1186:$F1189,0)&gt;MATCH(N$1,$F1186:$F1189,0),1*d_vote,0)</f>
        <v>0.21999999999999997</v>
      </c>
      <c r="O1186" s="3">
        <f>IF(MATCH($O$1,$C1186:$C1189,0)&lt;(MATCH($P$1,$C1186:$C1189,0)),1*a_vote,0)+IF(MATCH($O$1,$D1186:$D1189,0)&lt;MATCH($P$1,$D1186:$D1189,0),1*b_vote,0)+IF(MATCH($O$1,$E1186:$E1189,0)&lt;MATCH($P$1,$E1186:$E1189,0),1*c_vote,0)+IF(MATCH($O$1,$F1186:$F1189,0)&lt;MATCH($P$1,$F1186:$F1189,0),1*d_vote,0)</f>
        <v>0.26</v>
      </c>
      <c r="P1186" s="3">
        <f>IF(MATCH(O$1,$C1186:$C1189,0)&gt;(MATCH(P$1,$C1186:$C1189,0)),1*a_vote,0)+IF(MATCH(O$1,$D1186:$D1189,0)&gt;MATCH(P$1,$D1186:$D1189,0),1*b_vote,0)+IF(MATCH(O$1,$E1186:$E1189,0)&gt;MATCH(P$1,$E1186:$E1189,0),1*c_vote,0)+IF(MATCH(O$1,$F1186:$F1189,0)&gt;MATCH(P$1,$F1186:$F1189,0),1*d_vote,0)</f>
        <v>0.74</v>
      </c>
      <c r="Q1186" s="3">
        <f>IF(MATCH($Q$1,$C1186:$C1189,0)&lt;(MATCH($R$1,$C1186:$C1189,0)),1*a_vote,0)+IF(MATCH($Q$1,$D1186:$D1189,0)&lt;MATCH($R$1,$D1186:$D1189,0),1*b_vote,0)+IF(MATCH($Q$1,$E1186:$E1189,0)&lt;MATCH($R$1,$E1186:$E1189,0),1*c_vote,0)+IF(MATCH($Q$1,$F1186:$F1189,0)&lt;MATCH($R$1,$F1186:$F1189,0),1*d_vote,0)</f>
        <v>0.78</v>
      </c>
      <c r="R1186" s="3">
        <f>IF(MATCH(Q$1,$C1186:$C1189,0)&gt;(MATCH(R$1,$C1186:$C1189,0)),1*a_vote,0)+IF(MATCH(Q$1,$D1186:$D1189,0)&gt;MATCH(R$1,$D1186:$D1189,0),1*b_vote,0)+IF(MATCH(Q$1,$E1186:$E1189,0)&gt;MATCH(R$1,$E1186:$E1189,0),1*c_vote,0)+IF(MATCH(Q$1,$F1186:$F1189,0)&gt;MATCH(R$1,$F1186:$F1189,0),1*d_vote,0)</f>
        <v>0.21999999999999997</v>
      </c>
      <c r="S1186" s="3">
        <f>IF(MATCH($S$1,$C1186:$C1189,0)&lt;(MATCH($T$1,$C1186:$C1189,0)),1*a_vote,0)+IF(MATCH($S$1,$D1186:$D1189,0)&lt;MATCH($T$1,$D1186:$D1189,0),1*b_vote,0)+IF(MATCH($S$1,$E1186:$E1189,0)&lt;MATCH($T$1,$E1186:$E1189,0),1*c_vote,0)+IF(MATCH($S$1,$F1186:$F1189,0)&lt;MATCH($T$1,$F1186:$F1189,0),1*d_vote,0)</f>
        <v>0.52</v>
      </c>
      <c r="T1186" s="3">
        <f>IF(MATCH(S$1,$C1186:$C1189,0)&gt;(MATCH(T$1,$C1186:$C1189,0)),1*a_vote,0)+IF(MATCH(S$1,$D1186:$D1189,0)&gt;MATCH(T$1,$D1186:$D1189,0),1*b_vote,0)+IF(MATCH(S$1,$E1186:$E1189,0)&gt;MATCH(T$1,$E1186:$E1189,0),1*c_vote,0)+IF(MATCH(S$1,$F1186:$F1189,0)&gt;MATCH(T$1,$F1186:$F1189,0),1*d_vote,0)</f>
        <v>0.48</v>
      </c>
    </row>
    <row r="1187" spans="1:20" x14ac:dyDescent="0.25">
      <c r="A1187">
        <f t="shared" si="38"/>
        <v>1186</v>
      </c>
      <c r="B1187">
        <f t="shared" si="39"/>
        <v>297</v>
      </c>
      <c r="C1187" t="str">
        <f>INDEX('VBA code_permu_wo_repettn'!$T$3:$Y$6,COUNTIF('Profile-matrices_Condorcet'!$B$2:$B1187,'Profile-matrices_Condorcet'!$B1187),MATCH(INDEX('numeric possibilities'!D$3:D$1298,VLOOKUP($B1187,'numeric possibilities'!$C$3:$G$1298,1)),'VBA code_permu_wo_repettn'!$T$2:$Y$2))</f>
        <v>C</v>
      </c>
      <c r="D1187" t="str">
        <f>INDEX('VBA code_permu_wo_repettn'!$AA$3:$AF$6,COUNTIF('Profile-matrices_Condorcet'!$B$2:$B1187,'Profile-matrices_Condorcet'!$B1187),MATCH(INDEX('numeric possibilities'!E$3:E$1298,VLOOKUP($B1187,'numeric possibilities'!$C$3:$G$1298,1)),'VBA code_permu_wo_repettn'!$AA$2:$AF$2))</f>
        <v>A</v>
      </c>
      <c r="E1187" t="str">
        <f>INDEX('VBA code_permu_wo_repettn'!$AH$3:$AM$6,COUNTIF('Profile-matrices_Condorcet'!$B$2:$B1187,'Profile-matrices_Condorcet'!$B1187),MATCH(INDEX('numeric possibilities'!F$3:F$1298,VLOOKUP($B1187,'numeric possibilities'!$C$3:$G$1298,1)),'VBA code_permu_wo_repettn'!$AH$2:$AM$2))</f>
        <v>B</v>
      </c>
      <c r="F1187" t="str">
        <f>INDEX('VBA code_permu_wo_repettn'!$AO$3:$AT$6,COUNTIF('Profile-matrices_Condorcet'!$B$2:$B1187,'Profile-matrices_Condorcet'!$B1187),MATCH(INDEX('numeric possibilities'!G$3:G$1298,VLOOKUP($B1187,'numeric possibilities'!$C$3:$G$1298,1)),'VBA code_permu_wo_repettn'!$AO$2:$AT$2))</f>
        <v>A</v>
      </c>
      <c r="H1187" t="s">
        <v>15</v>
      </c>
      <c r="I1187" t="str">
        <f>IF(I1186&gt;J1186,$I$1,IF(I1186&lt;J1186,$J$1,0))</f>
        <v>B</v>
      </c>
      <c r="K1187" t="str">
        <f>IF(K1186&gt;L1186,$K$1,IF(K1186&lt;L1186,$L$1,0))</f>
        <v>A</v>
      </c>
      <c r="M1187" t="str">
        <f>IF(M1186&gt;N1186,$M$1,IF(M1186&lt;N1186,$N$1,0))</f>
        <v>A</v>
      </c>
      <c r="O1187" t="str">
        <f>IF(O1186&gt;P1186,$O$1,IF(O1186&lt;P1186,$P$1,0))</f>
        <v>C</v>
      </c>
      <c r="Q1187" t="str">
        <f>IF(Q1186&gt;R1186,$Q$1,IF(Q1186&lt;R1186,$R$1,0))</f>
        <v>B</v>
      </c>
      <c r="S1187" t="str">
        <f>IF(S1186&gt;T1186,$S$1,IF(S1186&lt;T1186,$T$1,0))</f>
        <v>C</v>
      </c>
    </row>
    <row r="1188" spans="1:20" x14ac:dyDescent="0.25">
      <c r="A1188">
        <f t="shared" si="38"/>
        <v>1187</v>
      </c>
      <c r="B1188">
        <f t="shared" si="39"/>
        <v>297</v>
      </c>
      <c r="C1188" t="str">
        <f>INDEX('VBA code_permu_wo_repettn'!$T$3:$Y$6,COUNTIF('Profile-matrices_Condorcet'!$B$2:$B1188,'Profile-matrices_Condorcet'!$B1188),MATCH(INDEX('numeric possibilities'!D$3:D$1298,VLOOKUP($B1188,'numeric possibilities'!$C$3:$G$1298,1)),'VBA code_permu_wo_repettn'!$T$2:$Y$2))</f>
        <v>B</v>
      </c>
      <c r="D1188" t="str">
        <f>INDEX('VBA code_permu_wo_repettn'!$AA$3:$AF$6,COUNTIF('Profile-matrices_Condorcet'!$B$2:$B1188,'Profile-matrices_Condorcet'!$B1188),MATCH(INDEX('numeric possibilities'!E$3:E$1298,VLOOKUP($B1188,'numeric possibilities'!$C$3:$G$1298,1)),'VBA code_permu_wo_repettn'!$AA$2:$AF$2))</f>
        <v>D</v>
      </c>
      <c r="E1188" t="str">
        <f>INDEX('VBA code_permu_wo_repettn'!$AH$3:$AM$6,COUNTIF('Profile-matrices_Condorcet'!$B$2:$B1188,'Profile-matrices_Condorcet'!$B1188),MATCH(INDEX('numeric possibilities'!F$3:F$1298,VLOOKUP($B1188,'numeric possibilities'!$C$3:$G$1298,1)),'VBA code_permu_wo_repettn'!$AH$2:$AM$2))</f>
        <v>A</v>
      </c>
      <c r="F1188" t="str">
        <f>INDEX('VBA code_permu_wo_repettn'!$AO$3:$AT$6,COUNTIF('Profile-matrices_Condorcet'!$B$2:$B1188,'Profile-matrices_Condorcet'!$B1188),MATCH(INDEX('numeric possibilities'!G$3:G$1298,VLOOKUP($B1188,'numeric possibilities'!$C$3:$G$1298,1)),'VBA code_permu_wo_repettn'!$AO$2:$AT$2))</f>
        <v>C</v>
      </c>
      <c r="I1188" t="s">
        <v>0</v>
      </c>
      <c r="J1188" t="s">
        <v>1</v>
      </c>
      <c r="K1188" t="s">
        <v>2</v>
      </c>
      <c r="L1188" t="s">
        <v>3</v>
      </c>
    </row>
    <row r="1189" spans="1:20" x14ac:dyDescent="0.25">
      <c r="A1189">
        <f t="shared" si="38"/>
        <v>1188</v>
      </c>
      <c r="B1189">
        <f t="shared" si="39"/>
        <v>297</v>
      </c>
      <c r="C1189" t="str">
        <f>INDEX('VBA code_permu_wo_repettn'!$T$3:$Y$6,COUNTIF('Profile-matrices_Condorcet'!$B$2:$B1189,'Profile-matrices_Condorcet'!$B1189),MATCH(INDEX('numeric possibilities'!D$3:D$1298,VLOOKUP($B1189,'numeric possibilities'!$C$3:$G$1298,1)),'VBA code_permu_wo_repettn'!$T$2:$Y$2))</f>
        <v>D</v>
      </c>
      <c r="D1189" t="str">
        <f>INDEX('VBA code_permu_wo_repettn'!$AA$3:$AF$6,COUNTIF('Profile-matrices_Condorcet'!$B$2:$B1189,'Profile-matrices_Condorcet'!$B1189),MATCH(INDEX('numeric possibilities'!E$3:E$1298,VLOOKUP($B1189,'numeric possibilities'!$C$3:$G$1298,1)),'VBA code_permu_wo_repettn'!$AA$2:$AF$2))</f>
        <v>C</v>
      </c>
      <c r="E1189" t="str">
        <f>INDEX('VBA code_permu_wo_repettn'!$AH$3:$AM$6,COUNTIF('Profile-matrices_Condorcet'!$B$2:$B1189,'Profile-matrices_Condorcet'!$B1189),MATCH(INDEX('numeric possibilities'!F$3:F$1298,VLOOKUP($B1189,'numeric possibilities'!$C$3:$G$1298,1)),'VBA code_permu_wo_repettn'!$AH$2:$AM$2))</f>
        <v>D</v>
      </c>
      <c r="F1189" t="str">
        <f>INDEX('VBA code_permu_wo_repettn'!$AO$3:$AT$6,COUNTIF('Profile-matrices_Condorcet'!$B$2:$B1189,'Profile-matrices_Condorcet'!$B1189),MATCH(INDEX('numeric possibilities'!G$3:G$1298,VLOOKUP($B1189,'numeric possibilities'!$C$3:$G$1298,1)),'VBA code_permu_wo_repettn'!$AO$2:$AT$2))</f>
        <v>B</v>
      </c>
      <c r="G1189" t="str">
        <f>IF(MAX(I1189:L1189)&gt;='numeric possibilities'!$B$4/2,INDEX('Profile-matrices_Condorcet'!I1188:L1188,1,MATCH(MAX('Profile-matrices_Condorcet'!I1189:L1189),'Profile-matrices_Condorcet'!I1189:L1189,0)),"NCW")</f>
        <v>NCW</v>
      </c>
      <c r="H1189" t="s">
        <v>13</v>
      </c>
      <c r="I1189" s="3">
        <f>COUNTIF($I1187:$S1187,I1188)</f>
        <v>2</v>
      </c>
      <c r="J1189" s="3">
        <f>COUNTIF($I1187:$S1187,J1188)</f>
        <v>2</v>
      </c>
      <c r="K1189" s="3">
        <f>COUNTIF($I1187:$S1187,K1188)</f>
        <v>2</v>
      </c>
      <c r="L1189" s="3">
        <f>COUNTIF($I1187:$S1187,L1188)</f>
        <v>0</v>
      </c>
    </row>
    <row r="1190" spans="1:20" x14ac:dyDescent="0.25">
      <c r="A1190">
        <f t="shared" si="38"/>
        <v>1189</v>
      </c>
      <c r="B1190">
        <f t="shared" si="39"/>
        <v>298</v>
      </c>
      <c r="C1190" t="str">
        <f>INDEX('VBA code_permu_wo_repettn'!$T$3:$Y$6,COUNTIF('Profile-matrices_Condorcet'!$B$2:$B1190,'Profile-matrices_Condorcet'!$B1190),MATCH(INDEX('numeric possibilities'!D$3:D$1298,VLOOKUP($B1190,'numeric possibilities'!$C$3:$G$1298,1)),'VBA code_permu_wo_repettn'!$T$2:$Y$2))</f>
        <v>A</v>
      </c>
      <c r="D1190" t="str">
        <f>INDEX('VBA code_permu_wo_repettn'!$AA$3:$AF$6,COUNTIF('Profile-matrices_Condorcet'!$B$2:$B1190,'Profile-matrices_Condorcet'!$B1190),MATCH(INDEX('numeric possibilities'!E$3:E$1298,VLOOKUP($B1190,'numeric possibilities'!$C$3:$G$1298,1)),'VBA code_permu_wo_repettn'!$AA$2:$AF$2))</f>
        <v>B</v>
      </c>
      <c r="E1190" t="str">
        <f>INDEX('VBA code_permu_wo_repettn'!$AH$3:$AM$6,COUNTIF('Profile-matrices_Condorcet'!$B$2:$B1190,'Profile-matrices_Condorcet'!$B1190),MATCH(INDEX('numeric possibilities'!F$3:F$1298,VLOOKUP($B1190,'numeric possibilities'!$C$3:$G$1298,1)),'VBA code_permu_wo_repettn'!$AH$2:$AM$2))</f>
        <v>C</v>
      </c>
      <c r="F1190" t="str">
        <f>INDEX('VBA code_permu_wo_repettn'!$AO$3:$AT$6,COUNTIF('Profile-matrices_Condorcet'!$B$2:$B1190,'Profile-matrices_Condorcet'!$B1190),MATCH(INDEX('numeric possibilities'!G$3:G$1298,VLOOKUP($B1190,'numeric possibilities'!$C$3:$G$1298,1)),'VBA code_permu_wo_repettn'!$AO$2:$AT$2))</f>
        <v>D</v>
      </c>
      <c r="H1190" t="s">
        <v>14</v>
      </c>
      <c r="I1190" s="3">
        <f>IF(MATCH(I$1,$C1190:$C1193,0)&lt;(MATCH(J$1,$C1190:$C1193,0)),1*a_vote,0)+IF(MATCH(I$1,$D1190:$D1193,0)&lt;MATCH(J$1,$D1190:$D1193,0),1*b_vote,0)+IF(MATCH(I$1,$E1190:$E1193,0)&lt;MATCH(J$1,$E1190:$E1193,0),1*c_vote,0)+IF(MATCH(I$1,$F1190:$F1193,0)&lt;MATCH(J$1,$F1190:$F1193,0),1*d_vote,0)</f>
        <v>0.49</v>
      </c>
      <c r="J1190" s="3">
        <f>IF(MATCH(I$1,$C1190:$C1193,0)&gt;(MATCH(J$1,$C1190:$C1193,0)),1*a_vote,0)+IF(MATCH(I$1,$D1190:$D1193,0)&gt;MATCH(J$1,$D1190:$D1193,0),1*b_vote,0)+IF(MATCH(I$1,$E1190:$E1193,0)&gt;MATCH(J$1,$E1190:$E1193,0),1*c_vote,0)+IF(MATCH(I$1,$F1190:$F1193,0)&gt;MATCH(J$1,$F1190:$F1193,0),1*d_vote,0)</f>
        <v>0.51</v>
      </c>
      <c r="K1190" s="3">
        <f>IF(MATCH($K$1,$C1190:$C1193,0)&lt;(MATCH($L$1,$C1190:$C1193,0)),1*a_vote,0)+IF(MATCH($K$1,$D1190:$D1193,0)&lt;MATCH($L$1,$D1190:$D1193,0),1*b_vote,0)+IF(MATCH($K$1,$E1190:$E1193,0)&lt;MATCH($L$1,$E1190:$E1193,0),1*c_vote,0)+IF(MATCH($K$1,$F1190:$F1193,0)&lt;MATCH($L$1,$F1190:$F1193,0),1*d_vote,0)</f>
        <v>0.75</v>
      </c>
      <c r="L1190" s="3">
        <f>IF(MATCH(K$1,$C1190:$C1193,0)&gt;(MATCH(L$1,$C1190:$C1193,0)),1*a_vote,0)+IF(MATCH(K$1,$D1190:$D1193,0)&gt;MATCH(L$1,$D1190:$D1193,0),1*b_vote,0)+IF(MATCH(K$1,$E1190:$E1193,0)&gt;MATCH(L$1,$E1190:$E1193,0),1*c_vote,0)+IF(MATCH(K$1,$F1190:$F1193,0)&gt;MATCH(L$1,$F1190:$F1193,0),1*d_vote,0)</f>
        <v>0.25</v>
      </c>
      <c r="M1190" s="3">
        <f>IF(MATCH($M$1,$C1190:$C1193,0)&lt;(MATCH($N$1,$C1190:$C1193,0)),1*a_vote,0)+IF(MATCH($M$1,$D1190:$D1193,0)&lt;MATCH($N$1,$D1190:$D1193,0),1*b_vote,0)+IF(MATCH($M$1,$E1190:$E1193,0)&lt;MATCH($N$1,$E1190:$E1193,0),1*c_vote,0)+IF(MATCH($M$1,$F1190:$F1193,0)&lt;MATCH($N$1,$F1190:$F1193,0),1*d_vote,0)</f>
        <v>0.78</v>
      </c>
      <c r="N1190" s="3">
        <f>IF(MATCH(M$1,$C1190:$C1193,0)&gt;(MATCH(N$1,$C1190:$C1193,0)),1*a_vote,0)+IF(MATCH(M$1,$D1190:$D1193,0)&gt;MATCH(N$1,$D1190:$D1193,0),1*b_vote,0)+IF(MATCH(M$1,$E1190:$E1193,0)&gt;MATCH(N$1,$E1190:$E1193,0),1*c_vote,0)+IF(MATCH(M$1,$F1190:$F1193,0)&gt;MATCH(N$1,$F1190:$F1193,0),1*d_vote,0)</f>
        <v>0.21999999999999997</v>
      </c>
      <c r="O1190" s="3">
        <f>IF(MATCH($O$1,$C1190:$C1193,0)&lt;(MATCH($P$1,$C1190:$C1193,0)),1*a_vote,0)+IF(MATCH($O$1,$D1190:$D1193,0)&lt;MATCH($P$1,$D1190:$D1193,0),1*b_vote,0)+IF(MATCH($O$1,$E1190:$E1193,0)&lt;MATCH($P$1,$E1190:$E1193,0),1*c_vote,0)+IF(MATCH($O$1,$F1190:$F1193,0)&lt;MATCH($P$1,$F1190:$F1193,0),1*d_vote,0)</f>
        <v>0.26</v>
      </c>
      <c r="P1190" s="3">
        <f>IF(MATCH(O$1,$C1190:$C1193,0)&gt;(MATCH(P$1,$C1190:$C1193,0)),1*a_vote,0)+IF(MATCH(O$1,$D1190:$D1193,0)&gt;MATCH(P$1,$D1190:$D1193,0),1*b_vote,0)+IF(MATCH(O$1,$E1190:$E1193,0)&gt;MATCH(P$1,$E1190:$E1193,0),1*c_vote,0)+IF(MATCH(O$1,$F1190:$F1193,0)&gt;MATCH(P$1,$F1190:$F1193,0),1*d_vote,0)</f>
        <v>0.74</v>
      </c>
      <c r="Q1190" s="3">
        <f>IF(MATCH($Q$1,$C1190:$C1193,0)&lt;(MATCH($R$1,$C1190:$C1193,0)),1*a_vote,0)+IF(MATCH($Q$1,$D1190:$D1193,0)&lt;MATCH($R$1,$D1190:$D1193,0),1*b_vote,0)+IF(MATCH($Q$1,$E1190:$E1193,0)&lt;MATCH($R$1,$E1190:$E1193,0),1*c_vote,0)+IF(MATCH($Q$1,$F1190:$F1193,0)&lt;MATCH($R$1,$F1190:$F1193,0),1*d_vote,0)</f>
        <v>0.51</v>
      </c>
      <c r="R1190" s="3">
        <f>IF(MATCH(Q$1,$C1190:$C1193,0)&gt;(MATCH(R$1,$C1190:$C1193,0)),1*a_vote,0)+IF(MATCH(Q$1,$D1190:$D1193,0)&gt;MATCH(R$1,$D1190:$D1193,0),1*b_vote,0)+IF(MATCH(Q$1,$E1190:$E1193,0)&gt;MATCH(R$1,$E1190:$E1193,0),1*c_vote,0)+IF(MATCH(Q$1,$F1190:$F1193,0)&gt;MATCH(R$1,$F1190:$F1193,0),1*d_vote,0)</f>
        <v>0.49</v>
      </c>
      <c r="S1190" s="3">
        <f>IF(MATCH($S$1,$C1190:$C1193,0)&lt;(MATCH($T$1,$C1190:$C1193,0)),1*a_vote,0)+IF(MATCH($S$1,$D1190:$D1193,0)&lt;MATCH($T$1,$D1190:$D1193,0),1*b_vote,0)+IF(MATCH($S$1,$E1190:$E1193,0)&lt;MATCH($T$1,$E1190:$E1193,0),1*c_vote,0)+IF(MATCH($S$1,$F1190:$F1193,0)&lt;MATCH($T$1,$F1190:$F1193,0),1*d_vote,0)</f>
        <v>0.52</v>
      </c>
      <c r="T1190" s="3">
        <f>IF(MATCH(S$1,$C1190:$C1193,0)&gt;(MATCH(T$1,$C1190:$C1193,0)),1*a_vote,0)+IF(MATCH(S$1,$D1190:$D1193,0)&gt;MATCH(T$1,$D1190:$D1193,0),1*b_vote,0)+IF(MATCH(S$1,$E1190:$E1193,0)&gt;MATCH(T$1,$E1190:$E1193,0),1*c_vote,0)+IF(MATCH(S$1,$F1190:$F1193,0)&gt;MATCH(T$1,$F1190:$F1193,0),1*d_vote,0)</f>
        <v>0.48</v>
      </c>
    </row>
    <row r="1191" spans="1:20" x14ac:dyDescent="0.25">
      <c r="A1191">
        <f t="shared" si="38"/>
        <v>1190</v>
      </c>
      <c r="B1191">
        <f t="shared" si="39"/>
        <v>298</v>
      </c>
      <c r="C1191" t="str">
        <f>INDEX('VBA code_permu_wo_repettn'!$T$3:$Y$6,COUNTIF('Profile-matrices_Condorcet'!$B$2:$B1191,'Profile-matrices_Condorcet'!$B1191),MATCH(INDEX('numeric possibilities'!D$3:D$1298,VLOOKUP($B1191,'numeric possibilities'!$C$3:$G$1298,1)),'VBA code_permu_wo_repettn'!$T$2:$Y$2))</f>
        <v>C</v>
      </c>
      <c r="D1191" t="str">
        <f>INDEX('VBA code_permu_wo_repettn'!$AA$3:$AF$6,COUNTIF('Profile-matrices_Condorcet'!$B$2:$B1191,'Profile-matrices_Condorcet'!$B1191),MATCH(INDEX('numeric possibilities'!E$3:E$1298,VLOOKUP($B1191,'numeric possibilities'!$C$3:$G$1298,1)),'VBA code_permu_wo_repettn'!$AA$2:$AF$2))</f>
        <v>A</v>
      </c>
      <c r="E1191" t="str">
        <f>INDEX('VBA code_permu_wo_repettn'!$AH$3:$AM$6,COUNTIF('Profile-matrices_Condorcet'!$B$2:$B1191,'Profile-matrices_Condorcet'!$B1191),MATCH(INDEX('numeric possibilities'!F$3:F$1298,VLOOKUP($B1191,'numeric possibilities'!$C$3:$G$1298,1)),'VBA code_permu_wo_repettn'!$AH$2:$AM$2))</f>
        <v>B</v>
      </c>
      <c r="F1191" t="str">
        <f>INDEX('VBA code_permu_wo_repettn'!$AO$3:$AT$6,COUNTIF('Profile-matrices_Condorcet'!$B$2:$B1191,'Profile-matrices_Condorcet'!$B1191),MATCH(INDEX('numeric possibilities'!G$3:G$1298,VLOOKUP($B1191,'numeric possibilities'!$C$3:$G$1298,1)),'VBA code_permu_wo_repettn'!$AO$2:$AT$2))</f>
        <v>A</v>
      </c>
      <c r="H1191" t="s">
        <v>15</v>
      </c>
      <c r="I1191" t="str">
        <f>IF(I1190&gt;J1190,$I$1,IF(I1190&lt;J1190,$J$1,0))</f>
        <v>B</v>
      </c>
      <c r="K1191" t="str">
        <f>IF(K1190&gt;L1190,$K$1,IF(K1190&lt;L1190,$L$1,0))</f>
        <v>A</v>
      </c>
      <c r="M1191" t="str">
        <f>IF(M1190&gt;N1190,$M$1,IF(M1190&lt;N1190,$N$1,0))</f>
        <v>A</v>
      </c>
      <c r="O1191" t="str">
        <f>IF(O1190&gt;P1190,$O$1,IF(O1190&lt;P1190,$P$1,0))</f>
        <v>C</v>
      </c>
      <c r="Q1191" t="str">
        <f>IF(Q1190&gt;R1190,$Q$1,IF(Q1190&lt;R1190,$R$1,0))</f>
        <v>B</v>
      </c>
      <c r="S1191" t="str">
        <f>IF(S1190&gt;T1190,$S$1,IF(S1190&lt;T1190,$T$1,0))</f>
        <v>C</v>
      </c>
    </row>
    <row r="1192" spans="1:20" x14ac:dyDescent="0.25">
      <c r="A1192">
        <f t="shared" si="38"/>
        <v>1191</v>
      </c>
      <c r="B1192">
        <f t="shared" si="39"/>
        <v>298</v>
      </c>
      <c r="C1192" t="str">
        <f>INDEX('VBA code_permu_wo_repettn'!$T$3:$Y$6,COUNTIF('Profile-matrices_Condorcet'!$B$2:$B1192,'Profile-matrices_Condorcet'!$B1192),MATCH(INDEX('numeric possibilities'!D$3:D$1298,VLOOKUP($B1192,'numeric possibilities'!$C$3:$G$1298,1)),'VBA code_permu_wo_repettn'!$T$2:$Y$2))</f>
        <v>D</v>
      </c>
      <c r="D1192" t="str">
        <f>INDEX('VBA code_permu_wo_repettn'!$AA$3:$AF$6,COUNTIF('Profile-matrices_Condorcet'!$B$2:$B1192,'Profile-matrices_Condorcet'!$B1192),MATCH(INDEX('numeric possibilities'!E$3:E$1298,VLOOKUP($B1192,'numeric possibilities'!$C$3:$G$1298,1)),'VBA code_permu_wo_repettn'!$AA$2:$AF$2))</f>
        <v>D</v>
      </c>
      <c r="E1192" t="str">
        <f>INDEX('VBA code_permu_wo_repettn'!$AH$3:$AM$6,COUNTIF('Profile-matrices_Condorcet'!$B$2:$B1192,'Profile-matrices_Condorcet'!$B1192),MATCH(INDEX('numeric possibilities'!F$3:F$1298,VLOOKUP($B1192,'numeric possibilities'!$C$3:$G$1298,1)),'VBA code_permu_wo_repettn'!$AH$2:$AM$2))</f>
        <v>A</v>
      </c>
      <c r="F1192" t="str">
        <f>INDEX('VBA code_permu_wo_repettn'!$AO$3:$AT$6,COUNTIF('Profile-matrices_Condorcet'!$B$2:$B1192,'Profile-matrices_Condorcet'!$B1192),MATCH(INDEX('numeric possibilities'!G$3:G$1298,VLOOKUP($B1192,'numeric possibilities'!$C$3:$G$1298,1)),'VBA code_permu_wo_repettn'!$AO$2:$AT$2))</f>
        <v>C</v>
      </c>
      <c r="I1192" t="s">
        <v>0</v>
      </c>
      <c r="J1192" t="s">
        <v>1</v>
      </c>
      <c r="K1192" t="s">
        <v>2</v>
      </c>
      <c r="L1192" t="s">
        <v>3</v>
      </c>
    </row>
    <row r="1193" spans="1:20" x14ac:dyDescent="0.25">
      <c r="A1193">
        <f t="shared" si="38"/>
        <v>1192</v>
      </c>
      <c r="B1193">
        <f t="shared" si="39"/>
        <v>298</v>
      </c>
      <c r="C1193" t="str">
        <f>INDEX('VBA code_permu_wo_repettn'!$T$3:$Y$6,COUNTIF('Profile-matrices_Condorcet'!$B$2:$B1193,'Profile-matrices_Condorcet'!$B1193),MATCH(INDEX('numeric possibilities'!D$3:D$1298,VLOOKUP($B1193,'numeric possibilities'!$C$3:$G$1298,1)),'VBA code_permu_wo_repettn'!$T$2:$Y$2))</f>
        <v>B</v>
      </c>
      <c r="D1193" t="str">
        <f>INDEX('VBA code_permu_wo_repettn'!$AA$3:$AF$6,COUNTIF('Profile-matrices_Condorcet'!$B$2:$B1193,'Profile-matrices_Condorcet'!$B1193),MATCH(INDEX('numeric possibilities'!E$3:E$1298,VLOOKUP($B1193,'numeric possibilities'!$C$3:$G$1298,1)),'VBA code_permu_wo_repettn'!$AA$2:$AF$2))</f>
        <v>C</v>
      </c>
      <c r="E1193" t="str">
        <f>INDEX('VBA code_permu_wo_repettn'!$AH$3:$AM$6,COUNTIF('Profile-matrices_Condorcet'!$B$2:$B1193,'Profile-matrices_Condorcet'!$B1193),MATCH(INDEX('numeric possibilities'!F$3:F$1298,VLOOKUP($B1193,'numeric possibilities'!$C$3:$G$1298,1)),'VBA code_permu_wo_repettn'!$AH$2:$AM$2))</f>
        <v>D</v>
      </c>
      <c r="F1193" t="str">
        <f>INDEX('VBA code_permu_wo_repettn'!$AO$3:$AT$6,COUNTIF('Profile-matrices_Condorcet'!$B$2:$B1193,'Profile-matrices_Condorcet'!$B1193),MATCH(INDEX('numeric possibilities'!G$3:G$1298,VLOOKUP($B1193,'numeric possibilities'!$C$3:$G$1298,1)),'VBA code_permu_wo_repettn'!$AO$2:$AT$2))</f>
        <v>B</v>
      </c>
      <c r="G1193" t="str">
        <f>IF(MAX(I1193:L1193)&gt;='numeric possibilities'!$B$4/2,INDEX('Profile-matrices_Condorcet'!I1192:L1192,1,MATCH(MAX('Profile-matrices_Condorcet'!I1193:L1193),'Profile-matrices_Condorcet'!I1193:L1193,0)),"NCW")</f>
        <v>NCW</v>
      </c>
      <c r="H1193" t="s">
        <v>13</v>
      </c>
      <c r="I1193" s="3">
        <f>COUNTIF($I1191:$S1191,I1192)</f>
        <v>2</v>
      </c>
      <c r="J1193" s="3">
        <f>COUNTIF($I1191:$S1191,J1192)</f>
        <v>2</v>
      </c>
      <c r="K1193" s="3">
        <f>COUNTIF($I1191:$S1191,K1192)</f>
        <v>2</v>
      </c>
      <c r="L1193" s="3">
        <f>COUNTIF($I1191:$S1191,L1192)</f>
        <v>0</v>
      </c>
    </row>
    <row r="1194" spans="1:20" x14ac:dyDescent="0.25">
      <c r="A1194">
        <f t="shared" si="38"/>
        <v>1193</v>
      </c>
      <c r="B1194">
        <f t="shared" si="39"/>
        <v>299</v>
      </c>
      <c r="C1194" t="str">
        <f>INDEX('VBA code_permu_wo_repettn'!$T$3:$Y$6,COUNTIF('Profile-matrices_Condorcet'!$B$2:$B1194,'Profile-matrices_Condorcet'!$B1194),MATCH(INDEX('numeric possibilities'!D$3:D$1298,VLOOKUP($B1194,'numeric possibilities'!$C$3:$G$1298,1)),'VBA code_permu_wo_repettn'!$T$2:$Y$2))</f>
        <v>A</v>
      </c>
      <c r="D1194" t="str">
        <f>INDEX('VBA code_permu_wo_repettn'!$AA$3:$AF$6,COUNTIF('Profile-matrices_Condorcet'!$B$2:$B1194,'Profile-matrices_Condorcet'!$B1194),MATCH(INDEX('numeric possibilities'!E$3:E$1298,VLOOKUP($B1194,'numeric possibilities'!$C$3:$G$1298,1)),'VBA code_permu_wo_repettn'!$AA$2:$AF$2))</f>
        <v>B</v>
      </c>
      <c r="E1194" t="str">
        <f>INDEX('VBA code_permu_wo_repettn'!$AH$3:$AM$6,COUNTIF('Profile-matrices_Condorcet'!$B$2:$B1194,'Profile-matrices_Condorcet'!$B1194),MATCH(INDEX('numeric possibilities'!F$3:F$1298,VLOOKUP($B1194,'numeric possibilities'!$C$3:$G$1298,1)),'VBA code_permu_wo_repettn'!$AH$2:$AM$2))</f>
        <v>C</v>
      </c>
      <c r="F1194" t="str">
        <f>INDEX('VBA code_permu_wo_repettn'!$AO$3:$AT$6,COUNTIF('Profile-matrices_Condorcet'!$B$2:$B1194,'Profile-matrices_Condorcet'!$B1194),MATCH(INDEX('numeric possibilities'!G$3:G$1298,VLOOKUP($B1194,'numeric possibilities'!$C$3:$G$1298,1)),'VBA code_permu_wo_repettn'!$AO$2:$AT$2))</f>
        <v>D</v>
      </c>
      <c r="H1194" t="s">
        <v>14</v>
      </c>
      <c r="I1194" s="3">
        <f>IF(MATCH(I$1,$C1194:$C1197,0)&lt;(MATCH(J$1,$C1194:$C1197,0)),1*a_vote,0)+IF(MATCH(I$1,$D1194:$D1197,0)&lt;MATCH(J$1,$D1194:$D1197,0),1*b_vote,0)+IF(MATCH(I$1,$E1194:$E1197,0)&lt;MATCH(J$1,$E1194:$E1197,0),1*c_vote,0)+IF(MATCH(I$1,$F1194:$F1197,0)&lt;MATCH(J$1,$F1194:$F1197,0),1*d_vote,0)</f>
        <v>0.49</v>
      </c>
      <c r="J1194" s="3">
        <f>IF(MATCH(I$1,$C1194:$C1197,0)&gt;(MATCH(J$1,$C1194:$C1197,0)),1*a_vote,0)+IF(MATCH(I$1,$D1194:$D1197,0)&gt;MATCH(J$1,$D1194:$D1197,0),1*b_vote,0)+IF(MATCH(I$1,$E1194:$E1197,0)&gt;MATCH(J$1,$E1194:$E1197,0),1*c_vote,0)+IF(MATCH(I$1,$F1194:$F1197,0)&gt;MATCH(J$1,$F1194:$F1197,0),1*d_vote,0)</f>
        <v>0.51</v>
      </c>
      <c r="K1194" s="3">
        <f>IF(MATCH($K$1,$C1194:$C1197,0)&lt;(MATCH($L$1,$C1194:$C1197,0)),1*a_vote,0)+IF(MATCH($K$1,$D1194:$D1197,0)&lt;MATCH($L$1,$D1194:$D1197,0),1*b_vote,0)+IF(MATCH($K$1,$E1194:$E1197,0)&lt;MATCH($L$1,$E1194:$E1197,0),1*c_vote,0)+IF(MATCH($K$1,$F1194:$F1197,0)&lt;MATCH($L$1,$F1194:$F1197,0),1*d_vote,0)</f>
        <v>0.75</v>
      </c>
      <c r="L1194" s="3">
        <f>IF(MATCH(K$1,$C1194:$C1197,0)&gt;(MATCH(L$1,$C1194:$C1197,0)),1*a_vote,0)+IF(MATCH(K$1,$D1194:$D1197,0)&gt;MATCH(L$1,$D1194:$D1197,0),1*b_vote,0)+IF(MATCH(K$1,$E1194:$E1197,0)&gt;MATCH(L$1,$E1194:$E1197,0),1*c_vote,0)+IF(MATCH(K$1,$F1194:$F1197,0)&gt;MATCH(L$1,$F1194:$F1197,0),1*d_vote,0)</f>
        <v>0.25</v>
      </c>
      <c r="M1194" s="3">
        <f>IF(MATCH($M$1,$C1194:$C1197,0)&lt;(MATCH($N$1,$C1194:$C1197,0)),1*a_vote,0)+IF(MATCH($M$1,$D1194:$D1197,0)&lt;MATCH($N$1,$D1194:$D1197,0),1*b_vote,0)+IF(MATCH($M$1,$E1194:$E1197,0)&lt;MATCH($N$1,$E1194:$E1197,0),1*c_vote,0)+IF(MATCH($M$1,$F1194:$F1197,0)&lt;MATCH($N$1,$F1194:$F1197,0),1*d_vote,0)</f>
        <v>0.78</v>
      </c>
      <c r="N1194" s="3">
        <f>IF(MATCH(M$1,$C1194:$C1197,0)&gt;(MATCH(N$1,$C1194:$C1197,0)),1*a_vote,0)+IF(MATCH(M$1,$D1194:$D1197,0)&gt;MATCH(N$1,$D1194:$D1197,0),1*b_vote,0)+IF(MATCH(M$1,$E1194:$E1197,0)&gt;MATCH(N$1,$E1194:$E1197,0),1*c_vote,0)+IF(MATCH(M$1,$F1194:$F1197,0)&gt;MATCH(N$1,$F1194:$F1197,0),1*d_vote,0)</f>
        <v>0.21999999999999997</v>
      </c>
      <c r="O1194" s="3">
        <f>IF(MATCH($O$1,$C1194:$C1197,0)&lt;(MATCH($P$1,$C1194:$C1197,0)),1*a_vote,0)+IF(MATCH($O$1,$D1194:$D1197,0)&lt;MATCH($P$1,$D1194:$D1197,0),1*b_vote,0)+IF(MATCH($O$1,$E1194:$E1197,0)&lt;MATCH($P$1,$E1194:$E1197,0),1*c_vote,0)+IF(MATCH($O$1,$F1194:$F1197,0)&lt;MATCH($P$1,$F1194:$F1197,0),1*d_vote,0)</f>
        <v>0.53</v>
      </c>
      <c r="P1194" s="3">
        <f>IF(MATCH(O$1,$C1194:$C1197,0)&gt;(MATCH(P$1,$C1194:$C1197,0)),1*a_vote,0)+IF(MATCH(O$1,$D1194:$D1197,0)&gt;MATCH(P$1,$D1194:$D1197,0),1*b_vote,0)+IF(MATCH(O$1,$E1194:$E1197,0)&gt;MATCH(P$1,$E1194:$E1197,0),1*c_vote,0)+IF(MATCH(O$1,$F1194:$F1197,0)&gt;MATCH(P$1,$F1194:$F1197,0),1*d_vote,0)</f>
        <v>0.47</v>
      </c>
      <c r="Q1194" s="3">
        <f>IF(MATCH($Q$1,$C1194:$C1197,0)&lt;(MATCH($R$1,$C1194:$C1197,0)),1*a_vote,0)+IF(MATCH($Q$1,$D1194:$D1197,0)&lt;MATCH($R$1,$D1194:$D1197,0),1*b_vote,0)+IF(MATCH($Q$1,$E1194:$E1197,0)&lt;MATCH($R$1,$E1194:$E1197,0),1*c_vote,0)+IF(MATCH($Q$1,$F1194:$F1197,0)&lt;MATCH($R$1,$F1194:$F1197,0),1*d_vote,0)</f>
        <v>0.51</v>
      </c>
      <c r="R1194" s="3">
        <f>IF(MATCH(Q$1,$C1194:$C1197,0)&gt;(MATCH(R$1,$C1194:$C1197,0)),1*a_vote,0)+IF(MATCH(Q$1,$D1194:$D1197,0)&gt;MATCH(R$1,$D1194:$D1197,0),1*b_vote,0)+IF(MATCH(Q$1,$E1194:$E1197,0)&gt;MATCH(R$1,$E1194:$E1197,0),1*c_vote,0)+IF(MATCH(Q$1,$F1194:$F1197,0)&gt;MATCH(R$1,$F1194:$F1197,0),1*d_vote,0)</f>
        <v>0.49</v>
      </c>
      <c r="S1194" s="3">
        <f>IF(MATCH($S$1,$C1194:$C1197,0)&lt;(MATCH($T$1,$C1194:$C1197,0)),1*a_vote,0)+IF(MATCH($S$1,$D1194:$D1197,0)&lt;MATCH($T$1,$D1194:$D1197,0),1*b_vote,0)+IF(MATCH($S$1,$E1194:$E1197,0)&lt;MATCH($T$1,$E1194:$E1197,0),1*c_vote,0)+IF(MATCH($S$1,$F1194:$F1197,0)&lt;MATCH($T$1,$F1194:$F1197,0),1*d_vote,0)</f>
        <v>0.25</v>
      </c>
      <c r="T1194" s="3">
        <f>IF(MATCH(S$1,$C1194:$C1197,0)&gt;(MATCH(T$1,$C1194:$C1197,0)),1*a_vote,0)+IF(MATCH(S$1,$D1194:$D1197,0)&gt;MATCH(T$1,$D1194:$D1197,0),1*b_vote,0)+IF(MATCH(S$1,$E1194:$E1197,0)&gt;MATCH(T$1,$E1194:$E1197,0),1*c_vote,0)+IF(MATCH(S$1,$F1194:$F1197,0)&gt;MATCH(T$1,$F1194:$F1197,0),1*d_vote,0)</f>
        <v>0.75</v>
      </c>
    </row>
    <row r="1195" spans="1:20" x14ac:dyDescent="0.25">
      <c r="A1195">
        <f t="shared" si="38"/>
        <v>1194</v>
      </c>
      <c r="B1195">
        <f t="shared" si="39"/>
        <v>299</v>
      </c>
      <c r="C1195" t="str">
        <f>INDEX('VBA code_permu_wo_repettn'!$T$3:$Y$6,COUNTIF('Profile-matrices_Condorcet'!$B$2:$B1195,'Profile-matrices_Condorcet'!$B1195),MATCH(INDEX('numeric possibilities'!D$3:D$1298,VLOOKUP($B1195,'numeric possibilities'!$C$3:$G$1298,1)),'VBA code_permu_wo_repettn'!$T$2:$Y$2))</f>
        <v>D</v>
      </c>
      <c r="D1195" t="str">
        <f>INDEX('VBA code_permu_wo_repettn'!$AA$3:$AF$6,COUNTIF('Profile-matrices_Condorcet'!$B$2:$B1195,'Profile-matrices_Condorcet'!$B1195),MATCH(INDEX('numeric possibilities'!E$3:E$1298,VLOOKUP($B1195,'numeric possibilities'!$C$3:$G$1298,1)),'VBA code_permu_wo_repettn'!$AA$2:$AF$2))</f>
        <v>A</v>
      </c>
      <c r="E1195" t="str">
        <f>INDEX('VBA code_permu_wo_repettn'!$AH$3:$AM$6,COUNTIF('Profile-matrices_Condorcet'!$B$2:$B1195,'Profile-matrices_Condorcet'!$B1195),MATCH(INDEX('numeric possibilities'!F$3:F$1298,VLOOKUP($B1195,'numeric possibilities'!$C$3:$G$1298,1)),'VBA code_permu_wo_repettn'!$AH$2:$AM$2))</f>
        <v>B</v>
      </c>
      <c r="F1195" t="str">
        <f>INDEX('VBA code_permu_wo_repettn'!$AO$3:$AT$6,COUNTIF('Profile-matrices_Condorcet'!$B$2:$B1195,'Profile-matrices_Condorcet'!$B1195),MATCH(INDEX('numeric possibilities'!G$3:G$1298,VLOOKUP($B1195,'numeric possibilities'!$C$3:$G$1298,1)),'VBA code_permu_wo_repettn'!$AO$2:$AT$2))</f>
        <v>A</v>
      </c>
      <c r="H1195" t="s">
        <v>15</v>
      </c>
      <c r="I1195" t="str">
        <f>IF(I1194&gt;J1194,$I$1,IF(I1194&lt;J1194,$J$1,0))</f>
        <v>B</v>
      </c>
      <c r="K1195" t="str">
        <f>IF(K1194&gt;L1194,$K$1,IF(K1194&lt;L1194,$L$1,0))</f>
        <v>A</v>
      </c>
      <c r="M1195" t="str">
        <f>IF(M1194&gt;N1194,$M$1,IF(M1194&lt;N1194,$N$1,0))</f>
        <v>A</v>
      </c>
      <c r="O1195" t="str">
        <f>IF(O1194&gt;P1194,$O$1,IF(O1194&lt;P1194,$P$1,0))</f>
        <v>B</v>
      </c>
      <c r="Q1195" t="str">
        <f>IF(Q1194&gt;R1194,$Q$1,IF(Q1194&lt;R1194,$R$1,0))</f>
        <v>B</v>
      </c>
      <c r="S1195" t="str">
        <f>IF(S1194&gt;T1194,$S$1,IF(S1194&lt;T1194,$T$1,0))</f>
        <v>D</v>
      </c>
    </row>
    <row r="1196" spans="1:20" x14ac:dyDescent="0.25">
      <c r="A1196">
        <f t="shared" si="38"/>
        <v>1195</v>
      </c>
      <c r="B1196">
        <f t="shared" si="39"/>
        <v>299</v>
      </c>
      <c r="C1196" t="str">
        <f>INDEX('VBA code_permu_wo_repettn'!$T$3:$Y$6,COUNTIF('Profile-matrices_Condorcet'!$B$2:$B1196,'Profile-matrices_Condorcet'!$B1196),MATCH(INDEX('numeric possibilities'!D$3:D$1298,VLOOKUP($B1196,'numeric possibilities'!$C$3:$G$1298,1)),'VBA code_permu_wo_repettn'!$T$2:$Y$2))</f>
        <v>B</v>
      </c>
      <c r="D1196" t="str">
        <f>INDEX('VBA code_permu_wo_repettn'!$AA$3:$AF$6,COUNTIF('Profile-matrices_Condorcet'!$B$2:$B1196,'Profile-matrices_Condorcet'!$B1196),MATCH(INDEX('numeric possibilities'!E$3:E$1298,VLOOKUP($B1196,'numeric possibilities'!$C$3:$G$1298,1)),'VBA code_permu_wo_repettn'!$AA$2:$AF$2))</f>
        <v>D</v>
      </c>
      <c r="E1196" t="str">
        <f>INDEX('VBA code_permu_wo_repettn'!$AH$3:$AM$6,COUNTIF('Profile-matrices_Condorcet'!$B$2:$B1196,'Profile-matrices_Condorcet'!$B1196),MATCH(INDEX('numeric possibilities'!F$3:F$1298,VLOOKUP($B1196,'numeric possibilities'!$C$3:$G$1298,1)),'VBA code_permu_wo_repettn'!$AH$2:$AM$2))</f>
        <v>A</v>
      </c>
      <c r="F1196" t="str">
        <f>INDEX('VBA code_permu_wo_repettn'!$AO$3:$AT$6,COUNTIF('Profile-matrices_Condorcet'!$B$2:$B1196,'Profile-matrices_Condorcet'!$B1196),MATCH(INDEX('numeric possibilities'!G$3:G$1298,VLOOKUP($B1196,'numeric possibilities'!$C$3:$G$1298,1)),'VBA code_permu_wo_repettn'!$AO$2:$AT$2))</f>
        <v>C</v>
      </c>
      <c r="I1196" t="s">
        <v>0</v>
      </c>
      <c r="J1196" t="s">
        <v>1</v>
      </c>
      <c r="K1196" t="s">
        <v>2</v>
      </c>
      <c r="L1196" t="s">
        <v>3</v>
      </c>
    </row>
    <row r="1197" spans="1:20" x14ac:dyDescent="0.25">
      <c r="A1197">
        <f t="shared" si="38"/>
        <v>1196</v>
      </c>
      <c r="B1197">
        <f t="shared" si="39"/>
        <v>299</v>
      </c>
      <c r="C1197" t="str">
        <f>INDEX('VBA code_permu_wo_repettn'!$T$3:$Y$6,COUNTIF('Profile-matrices_Condorcet'!$B$2:$B1197,'Profile-matrices_Condorcet'!$B1197),MATCH(INDEX('numeric possibilities'!D$3:D$1298,VLOOKUP($B1197,'numeric possibilities'!$C$3:$G$1298,1)),'VBA code_permu_wo_repettn'!$T$2:$Y$2))</f>
        <v>C</v>
      </c>
      <c r="D1197" t="str">
        <f>INDEX('VBA code_permu_wo_repettn'!$AA$3:$AF$6,COUNTIF('Profile-matrices_Condorcet'!$B$2:$B1197,'Profile-matrices_Condorcet'!$B1197),MATCH(INDEX('numeric possibilities'!E$3:E$1298,VLOOKUP($B1197,'numeric possibilities'!$C$3:$G$1298,1)),'VBA code_permu_wo_repettn'!$AA$2:$AF$2))</f>
        <v>C</v>
      </c>
      <c r="E1197" t="str">
        <f>INDEX('VBA code_permu_wo_repettn'!$AH$3:$AM$6,COUNTIF('Profile-matrices_Condorcet'!$B$2:$B1197,'Profile-matrices_Condorcet'!$B1197),MATCH(INDEX('numeric possibilities'!F$3:F$1298,VLOOKUP($B1197,'numeric possibilities'!$C$3:$G$1298,1)),'VBA code_permu_wo_repettn'!$AH$2:$AM$2))</f>
        <v>D</v>
      </c>
      <c r="F1197" t="str">
        <f>INDEX('VBA code_permu_wo_repettn'!$AO$3:$AT$6,COUNTIF('Profile-matrices_Condorcet'!$B$2:$B1197,'Profile-matrices_Condorcet'!$B1197),MATCH(INDEX('numeric possibilities'!G$3:G$1298,VLOOKUP($B1197,'numeric possibilities'!$C$3:$G$1298,1)),'VBA code_permu_wo_repettn'!$AO$2:$AT$2))</f>
        <v>B</v>
      </c>
      <c r="G1197" t="str">
        <f>IF(MAX(I1197:L1197)&gt;='numeric possibilities'!$B$4/2,INDEX('Profile-matrices_Condorcet'!I1196:L1196,1,MATCH(MAX('Profile-matrices_Condorcet'!I1197:L1197),'Profile-matrices_Condorcet'!I1197:L1197,0)),"NCW")</f>
        <v>B</v>
      </c>
      <c r="H1197" t="s">
        <v>13</v>
      </c>
      <c r="I1197" s="3">
        <f>COUNTIF($I1195:$S1195,I1196)</f>
        <v>2</v>
      </c>
      <c r="J1197" s="3">
        <f>COUNTIF($I1195:$S1195,J1196)</f>
        <v>3</v>
      </c>
      <c r="K1197" s="3">
        <f>COUNTIF($I1195:$S1195,K1196)</f>
        <v>0</v>
      </c>
      <c r="L1197" s="3">
        <f>COUNTIF($I1195:$S1195,L1196)</f>
        <v>1</v>
      </c>
    </row>
    <row r="1198" spans="1:20" x14ac:dyDescent="0.25">
      <c r="A1198">
        <f t="shared" si="38"/>
        <v>1197</v>
      </c>
      <c r="B1198">
        <f t="shared" si="39"/>
        <v>300</v>
      </c>
      <c r="C1198" t="str">
        <f>INDEX('VBA code_permu_wo_repettn'!$T$3:$Y$6,COUNTIF('Profile-matrices_Condorcet'!$B$2:$B1198,'Profile-matrices_Condorcet'!$B1198),MATCH(INDEX('numeric possibilities'!D$3:D$1298,VLOOKUP($B1198,'numeric possibilities'!$C$3:$G$1298,1)),'VBA code_permu_wo_repettn'!$T$2:$Y$2))</f>
        <v>A</v>
      </c>
      <c r="D1198" t="str">
        <f>INDEX('VBA code_permu_wo_repettn'!$AA$3:$AF$6,COUNTIF('Profile-matrices_Condorcet'!$B$2:$B1198,'Profile-matrices_Condorcet'!$B1198),MATCH(INDEX('numeric possibilities'!E$3:E$1298,VLOOKUP($B1198,'numeric possibilities'!$C$3:$G$1298,1)),'VBA code_permu_wo_repettn'!$AA$2:$AF$2))</f>
        <v>B</v>
      </c>
      <c r="E1198" t="str">
        <f>INDEX('VBA code_permu_wo_repettn'!$AH$3:$AM$6,COUNTIF('Profile-matrices_Condorcet'!$B$2:$B1198,'Profile-matrices_Condorcet'!$B1198),MATCH(INDEX('numeric possibilities'!F$3:F$1298,VLOOKUP($B1198,'numeric possibilities'!$C$3:$G$1298,1)),'VBA code_permu_wo_repettn'!$AH$2:$AM$2))</f>
        <v>C</v>
      </c>
      <c r="F1198" t="str">
        <f>INDEX('VBA code_permu_wo_repettn'!$AO$3:$AT$6,COUNTIF('Profile-matrices_Condorcet'!$B$2:$B1198,'Profile-matrices_Condorcet'!$B1198),MATCH(INDEX('numeric possibilities'!G$3:G$1298,VLOOKUP($B1198,'numeric possibilities'!$C$3:$G$1298,1)),'VBA code_permu_wo_repettn'!$AO$2:$AT$2))</f>
        <v>D</v>
      </c>
      <c r="H1198" t="s">
        <v>14</v>
      </c>
      <c r="I1198" s="3">
        <f>IF(MATCH(I$1,$C1198:$C1201,0)&lt;(MATCH(J$1,$C1198:$C1201,0)),1*a_vote,0)+IF(MATCH(I$1,$D1198:$D1201,0)&lt;MATCH(J$1,$D1198:$D1201,0),1*b_vote,0)+IF(MATCH(I$1,$E1198:$E1201,0)&lt;MATCH(J$1,$E1198:$E1201,0),1*c_vote,0)+IF(MATCH(I$1,$F1198:$F1201,0)&lt;MATCH(J$1,$F1198:$F1201,0),1*d_vote,0)</f>
        <v>0.49</v>
      </c>
      <c r="J1198" s="3">
        <f>IF(MATCH(I$1,$C1198:$C1201,0)&gt;(MATCH(J$1,$C1198:$C1201,0)),1*a_vote,0)+IF(MATCH(I$1,$D1198:$D1201,0)&gt;MATCH(J$1,$D1198:$D1201,0),1*b_vote,0)+IF(MATCH(I$1,$E1198:$E1201,0)&gt;MATCH(J$1,$E1198:$E1201,0),1*c_vote,0)+IF(MATCH(I$1,$F1198:$F1201,0)&gt;MATCH(J$1,$F1198:$F1201,0),1*d_vote,0)</f>
        <v>0.51</v>
      </c>
      <c r="K1198" s="3">
        <f>IF(MATCH($K$1,$C1198:$C1201,0)&lt;(MATCH($L$1,$C1198:$C1201,0)),1*a_vote,0)+IF(MATCH($K$1,$D1198:$D1201,0)&lt;MATCH($L$1,$D1198:$D1201,0),1*b_vote,0)+IF(MATCH($K$1,$E1198:$E1201,0)&lt;MATCH($L$1,$E1198:$E1201,0),1*c_vote,0)+IF(MATCH($K$1,$F1198:$F1201,0)&lt;MATCH($L$1,$F1198:$F1201,0),1*d_vote,0)</f>
        <v>0.75</v>
      </c>
      <c r="L1198" s="3">
        <f>IF(MATCH(K$1,$C1198:$C1201,0)&gt;(MATCH(L$1,$C1198:$C1201,0)),1*a_vote,0)+IF(MATCH(K$1,$D1198:$D1201,0)&gt;MATCH(L$1,$D1198:$D1201,0),1*b_vote,0)+IF(MATCH(K$1,$E1198:$E1201,0)&gt;MATCH(L$1,$E1198:$E1201,0),1*c_vote,0)+IF(MATCH(K$1,$F1198:$F1201,0)&gt;MATCH(L$1,$F1198:$F1201,0),1*d_vote,0)</f>
        <v>0.25</v>
      </c>
      <c r="M1198" s="3">
        <f>IF(MATCH($M$1,$C1198:$C1201,0)&lt;(MATCH($N$1,$C1198:$C1201,0)),1*a_vote,0)+IF(MATCH($M$1,$D1198:$D1201,0)&lt;MATCH($N$1,$D1198:$D1201,0),1*b_vote,0)+IF(MATCH($M$1,$E1198:$E1201,0)&lt;MATCH($N$1,$E1198:$E1201,0),1*c_vote,0)+IF(MATCH($M$1,$F1198:$F1201,0)&lt;MATCH($N$1,$F1198:$F1201,0),1*d_vote,0)</f>
        <v>0.78</v>
      </c>
      <c r="N1198" s="3">
        <f>IF(MATCH(M$1,$C1198:$C1201,0)&gt;(MATCH(N$1,$C1198:$C1201,0)),1*a_vote,0)+IF(MATCH(M$1,$D1198:$D1201,0)&gt;MATCH(N$1,$D1198:$D1201,0),1*b_vote,0)+IF(MATCH(M$1,$E1198:$E1201,0)&gt;MATCH(N$1,$E1198:$E1201,0),1*c_vote,0)+IF(MATCH(M$1,$F1198:$F1201,0)&gt;MATCH(N$1,$F1198:$F1201,0),1*d_vote,0)</f>
        <v>0.21999999999999997</v>
      </c>
      <c r="O1198" s="3">
        <f>IF(MATCH($O$1,$C1198:$C1201,0)&lt;(MATCH($P$1,$C1198:$C1201,0)),1*a_vote,0)+IF(MATCH($O$1,$D1198:$D1201,0)&lt;MATCH($P$1,$D1198:$D1201,0),1*b_vote,0)+IF(MATCH($O$1,$E1198:$E1201,0)&lt;MATCH($P$1,$E1198:$E1201,0),1*c_vote,0)+IF(MATCH($O$1,$F1198:$F1201,0)&lt;MATCH($P$1,$F1198:$F1201,0),1*d_vote,0)</f>
        <v>0.26</v>
      </c>
      <c r="P1198" s="3">
        <f>IF(MATCH(O$1,$C1198:$C1201,0)&gt;(MATCH(P$1,$C1198:$C1201,0)),1*a_vote,0)+IF(MATCH(O$1,$D1198:$D1201,0)&gt;MATCH(P$1,$D1198:$D1201,0),1*b_vote,0)+IF(MATCH(O$1,$E1198:$E1201,0)&gt;MATCH(P$1,$E1198:$E1201,0),1*c_vote,0)+IF(MATCH(O$1,$F1198:$F1201,0)&gt;MATCH(P$1,$F1198:$F1201,0),1*d_vote,0)</f>
        <v>0.74</v>
      </c>
      <c r="Q1198" s="3">
        <f>IF(MATCH($Q$1,$C1198:$C1201,0)&lt;(MATCH($R$1,$C1198:$C1201,0)),1*a_vote,0)+IF(MATCH($Q$1,$D1198:$D1201,0)&lt;MATCH($R$1,$D1198:$D1201,0),1*b_vote,0)+IF(MATCH($Q$1,$E1198:$E1201,0)&lt;MATCH($R$1,$E1198:$E1201,0),1*c_vote,0)+IF(MATCH($Q$1,$F1198:$F1201,0)&lt;MATCH($R$1,$F1198:$F1201,0),1*d_vote,0)</f>
        <v>0.51</v>
      </c>
      <c r="R1198" s="3">
        <f>IF(MATCH(Q$1,$C1198:$C1201,0)&gt;(MATCH(R$1,$C1198:$C1201,0)),1*a_vote,0)+IF(MATCH(Q$1,$D1198:$D1201,0)&gt;MATCH(R$1,$D1198:$D1201,0),1*b_vote,0)+IF(MATCH(Q$1,$E1198:$E1201,0)&gt;MATCH(R$1,$E1198:$E1201,0),1*c_vote,0)+IF(MATCH(Q$1,$F1198:$F1201,0)&gt;MATCH(R$1,$F1198:$F1201,0),1*d_vote,0)</f>
        <v>0.49</v>
      </c>
      <c r="S1198" s="3">
        <f>IF(MATCH($S$1,$C1198:$C1201,0)&lt;(MATCH($T$1,$C1198:$C1201,0)),1*a_vote,0)+IF(MATCH($S$1,$D1198:$D1201,0)&lt;MATCH($T$1,$D1198:$D1201,0),1*b_vote,0)+IF(MATCH($S$1,$E1198:$E1201,0)&lt;MATCH($T$1,$E1198:$E1201,0),1*c_vote,0)+IF(MATCH($S$1,$F1198:$F1201,0)&lt;MATCH($T$1,$F1198:$F1201,0),1*d_vote,0)</f>
        <v>0.25</v>
      </c>
      <c r="T1198" s="3">
        <f>IF(MATCH(S$1,$C1198:$C1201,0)&gt;(MATCH(T$1,$C1198:$C1201,0)),1*a_vote,0)+IF(MATCH(S$1,$D1198:$D1201,0)&gt;MATCH(T$1,$D1198:$D1201,0),1*b_vote,0)+IF(MATCH(S$1,$E1198:$E1201,0)&gt;MATCH(T$1,$E1198:$E1201,0),1*c_vote,0)+IF(MATCH(S$1,$F1198:$F1201,0)&gt;MATCH(T$1,$F1198:$F1201,0),1*d_vote,0)</f>
        <v>0.75</v>
      </c>
    </row>
    <row r="1199" spans="1:20" x14ac:dyDescent="0.25">
      <c r="A1199">
        <f t="shared" si="38"/>
        <v>1198</v>
      </c>
      <c r="B1199">
        <f t="shared" si="39"/>
        <v>300</v>
      </c>
      <c r="C1199" t="str">
        <f>INDEX('VBA code_permu_wo_repettn'!$T$3:$Y$6,COUNTIF('Profile-matrices_Condorcet'!$B$2:$B1199,'Profile-matrices_Condorcet'!$B1199),MATCH(INDEX('numeric possibilities'!D$3:D$1298,VLOOKUP($B1199,'numeric possibilities'!$C$3:$G$1298,1)),'VBA code_permu_wo_repettn'!$T$2:$Y$2))</f>
        <v>D</v>
      </c>
      <c r="D1199" t="str">
        <f>INDEX('VBA code_permu_wo_repettn'!$AA$3:$AF$6,COUNTIF('Profile-matrices_Condorcet'!$B$2:$B1199,'Profile-matrices_Condorcet'!$B1199),MATCH(INDEX('numeric possibilities'!E$3:E$1298,VLOOKUP($B1199,'numeric possibilities'!$C$3:$G$1298,1)),'VBA code_permu_wo_repettn'!$AA$2:$AF$2))</f>
        <v>A</v>
      </c>
      <c r="E1199" t="str">
        <f>INDEX('VBA code_permu_wo_repettn'!$AH$3:$AM$6,COUNTIF('Profile-matrices_Condorcet'!$B$2:$B1199,'Profile-matrices_Condorcet'!$B1199),MATCH(INDEX('numeric possibilities'!F$3:F$1298,VLOOKUP($B1199,'numeric possibilities'!$C$3:$G$1298,1)),'VBA code_permu_wo_repettn'!$AH$2:$AM$2))</f>
        <v>B</v>
      </c>
      <c r="F1199" t="str">
        <f>INDEX('VBA code_permu_wo_repettn'!$AO$3:$AT$6,COUNTIF('Profile-matrices_Condorcet'!$B$2:$B1199,'Profile-matrices_Condorcet'!$B1199),MATCH(INDEX('numeric possibilities'!G$3:G$1298,VLOOKUP($B1199,'numeric possibilities'!$C$3:$G$1298,1)),'VBA code_permu_wo_repettn'!$AO$2:$AT$2))</f>
        <v>A</v>
      </c>
      <c r="H1199" t="s">
        <v>15</v>
      </c>
      <c r="I1199" t="str">
        <f>IF(I1198&gt;J1198,$I$1,IF(I1198&lt;J1198,$J$1,0))</f>
        <v>B</v>
      </c>
      <c r="K1199" t="str">
        <f>IF(K1198&gt;L1198,$K$1,IF(K1198&lt;L1198,$L$1,0))</f>
        <v>A</v>
      </c>
      <c r="M1199" t="str">
        <f>IF(M1198&gt;N1198,$M$1,IF(M1198&lt;N1198,$N$1,0))</f>
        <v>A</v>
      </c>
      <c r="O1199" t="str">
        <f>IF(O1198&gt;P1198,$O$1,IF(O1198&lt;P1198,$P$1,0))</f>
        <v>C</v>
      </c>
      <c r="Q1199" t="str">
        <f>IF(Q1198&gt;R1198,$Q$1,IF(Q1198&lt;R1198,$R$1,0))</f>
        <v>B</v>
      </c>
      <c r="S1199" t="str">
        <f>IF(S1198&gt;T1198,$S$1,IF(S1198&lt;T1198,$T$1,0))</f>
        <v>D</v>
      </c>
    </row>
    <row r="1200" spans="1:20" x14ac:dyDescent="0.25">
      <c r="A1200">
        <f t="shared" si="38"/>
        <v>1199</v>
      </c>
      <c r="B1200">
        <f t="shared" si="39"/>
        <v>300</v>
      </c>
      <c r="C1200" t="str">
        <f>INDEX('VBA code_permu_wo_repettn'!$T$3:$Y$6,COUNTIF('Profile-matrices_Condorcet'!$B$2:$B1200,'Profile-matrices_Condorcet'!$B1200),MATCH(INDEX('numeric possibilities'!D$3:D$1298,VLOOKUP($B1200,'numeric possibilities'!$C$3:$G$1298,1)),'VBA code_permu_wo_repettn'!$T$2:$Y$2))</f>
        <v>C</v>
      </c>
      <c r="D1200" t="str">
        <f>INDEX('VBA code_permu_wo_repettn'!$AA$3:$AF$6,COUNTIF('Profile-matrices_Condorcet'!$B$2:$B1200,'Profile-matrices_Condorcet'!$B1200),MATCH(INDEX('numeric possibilities'!E$3:E$1298,VLOOKUP($B1200,'numeric possibilities'!$C$3:$G$1298,1)),'VBA code_permu_wo_repettn'!$AA$2:$AF$2))</f>
        <v>D</v>
      </c>
      <c r="E1200" t="str">
        <f>INDEX('VBA code_permu_wo_repettn'!$AH$3:$AM$6,COUNTIF('Profile-matrices_Condorcet'!$B$2:$B1200,'Profile-matrices_Condorcet'!$B1200),MATCH(INDEX('numeric possibilities'!F$3:F$1298,VLOOKUP($B1200,'numeric possibilities'!$C$3:$G$1298,1)),'VBA code_permu_wo_repettn'!$AH$2:$AM$2))</f>
        <v>A</v>
      </c>
      <c r="F1200" t="str">
        <f>INDEX('VBA code_permu_wo_repettn'!$AO$3:$AT$6,COUNTIF('Profile-matrices_Condorcet'!$B$2:$B1200,'Profile-matrices_Condorcet'!$B1200),MATCH(INDEX('numeric possibilities'!G$3:G$1298,VLOOKUP($B1200,'numeric possibilities'!$C$3:$G$1298,1)),'VBA code_permu_wo_repettn'!$AO$2:$AT$2))</f>
        <v>C</v>
      </c>
      <c r="I1200" t="s">
        <v>0</v>
      </c>
      <c r="J1200" t="s">
        <v>1</v>
      </c>
      <c r="K1200" t="s">
        <v>2</v>
      </c>
      <c r="L1200" t="s">
        <v>3</v>
      </c>
    </row>
    <row r="1201" spans="1:20" x14ac:dyDescent="0.25">
      <c r="A1201">
        <f t="shared" si="38"/>
        <v>1200</v>
      </c>
      <c r="B1201">
        <f t="shared" si="39"/>
        <v>300</v>
      </c>
      <c r="C1201" t="str">
        <f>INDEX('VBA code_permu_wo_repettn'!$T$3:$Y$6,COUNTIF('Profile-matrices_Condorcet'!$B$2:$B1201,'Profile-matrices_Condorcet'!$B1201),MATCH(INDEX('numeric possibilities'!D$3:D$1298,VLOOKUP($B1201,'numeric possibilities'!$C$3:$G$1298,1)),'VBA code_permu_wo_repettn'!$T$2:$Y$2))</f>
        <v>B</v>
      </c>
      <c r="D1201" t="str">
        <f>INDEX('VBA code_permu_wo_repettn'!$AA$3:$AF$6,COUNTIF('Profile-matrices_Condorcet'!$B$2:$B1201,'Profile-matrices_Condorcet'!$B1201),MATCH(INDEX('numeric possibilities'!E$3:E$1298,VLOOKUP($B1201,'numeric possibilities'!$C$3:$G$1298,1)),'VBA code_permu_wo_repettn'!$AA$2:$AF$2))</f>
        <v>C</v>
      </c>
      <c r="E1201" t="str">
        <f>INDEX('VBA code_permu_wo_repettn'!$AH$3:$AM$6,COUNTIF('Profile-matrices_Condorcet'!$B$2:$B1201,'Profile-matrices_Condorcet'!$B1201),MATCH(INDEX('numeric possibilities'!F$3:F$1298,VLOOKUP($B1201,'numeric possibilities'!$C$3:$G$1298,1)),'VBA code_permu_wo_repettn'!$AH$2:$AM$2))</f>
        <v>D</v>
      </c>
      <c r="F1201" t="str">
        <f>INDEX('VBA code_permu_wo_repettn'!$AO$3:$AT$6,COUNTIF('Profile-matrices_Condorcet'!$B$2:$B1201,'Profile-matrices_Condorcet'!$B1201),MATCH(INDEX('numeric possibilities'!G$3:G$1298,VLOOKUP($B1201,'numeric possibilities'!$C$3:$G$1298,1)),'VBA code_permu_wo_repettn'!$AO$2:$AT$2))</f>
        <v>B</v>
      </c>
      <c r="G1201" t="str">
        <f>IF(MAX(I1201:L1201)&gt;='numeric possibilities'!$B$4/2,INDEX('Profile-matrices_Condorcet'!I1200:L1200,1,MATCH(MAX('Profile-matrices_Condorcet'!I1201:L1201),'Profile-matrices_Condorcet'!I1201:L1201,0)),"NCW")</f>
        <v>NCW</v>
      </c>
      <c r="H1201" t="s">
        <v>13</v>
      </c>
      <c r="I1201" s="3">
        <f>COUNTIF($I1199:$S1199,I1200)</f>
        <v>2</v>
      </c>
      <c r="J1201" s="3">
        <f>COUNTIF($I1199:$S1199,J1200)</f>
        <v>2</v>
      </c>
      <c r="K1201" s="3">
        <f>COUNTIF($I1199:$S1199,K1200)</f>
        <v>1</v>
      </c>
      <c r="L1201" s="3">
        <f>COUNTIF($I1199:$S1199,L1200)</f>
        <v>1</v>
      </c>
    </row>
    <row r="1202" spans="1:20" x14ac:dyDescent="0.25">
      <c r="A1202">
        <f t="shared" si="38"/>
        <v>1201</v>
      </c>
      <c r="B1202">
        <f t="shared" si="39"/>
        <v>301</v>
      </c>
      <c r="C1202" t="str">
        <f>INDEX('VBA code_permu_wo_repettn'!$T$3:$Y$6,COUNTIF('Profile-matrices_Condorcet'!$B$2:$B1202,'Profile-matrices_Condorcet'!$B1202),MATCH(INDEX('numeric possibilities'!D$3:D$1298,VLOOKUP($B1202,'numeric possibilities'!$C$3:$G$1298,1)),'VBA code_permu_wo_repettn'!$T$2:$Y$2))</f>
        <v>A</v>
      </c>
      <c r="D1202" t="str">
        <f>INDEX('VBA code_permu_wo_repettn'!$AA$3:$AF$6,COUNTIF('Profile-matrices_Condorcet'!$B$2:$B1202,'Profile-matrices_Condorcet'!$B1202),MATCH(INDEX('numeric possibilities'!E$3:E$1298,VLOOKUP($B1202,'numeric possibilities'!$C$3:$G$1298,1)),'VBA code_permu_wo_repettn'!$AA$2:$AF$2))</f>
        <v>B</v>
      </c>
      <c r="E1202" t="str">
        <f>INDEX('VBA code_permu_wo_repettn'!$AH$3:$AM$6,COUNTIF('Profile-matrices_Condorcet'!$B$2:$B1202,'Profile-matrices_Condorcet'!$B1202),MATCH(INDEX('numeric possibilities'!F$3:F$1298,VLOOKUP($B1202,'numeric possibilities'!$C$3:$G$1298,1)),'VBA code_permu_wo_repettn'!$AH$2:$AM$2))</f>
        <v>C</v>
      </c>
      <c r="F1202" t="str">
        <f>INDEX('VBA code_permu_wo_repettn'!$AO$3:$AT$6,COUNTIF('Profile-matrices_Condorcet'!$B$2:$B1202,'Profile-matrices_Condorcet'!$B1202),MATCH(INDEX('numeric possibilities'!G$3:G$1298,VLOOKUP($B1202,'numeric possibilities'!$C$3:$G$1298,1)),'VBA code_permu_wo_repettn'!$AO$2:$AT$2))</f>
        <v>D</v>
      </c>
      <c r="H1202" t="s">
        <v>14</v>
      </c>
      <c r="I1202" s="3">
        <f>IF(MATCH(I$1,$C1202:$C1205,0)&lt;(MATCH(J$1,$C1202:$C1205,0)),1*a_vote,0)+IF(MATCH(I$1,$D1202:$D1205,0)&lt;MATCH(J$1,$D1202:$D1205,0),1*b_vote,0)+IF(MATCH(I$1,$E1202:$E1205,0)&lt;MATCH(J$1,$E1202:$E1205,0),1*c_vote,0)+IF(MATCH(I$1,$F1202:$F1205,0)&lt;MATCH(J$1,$F1202:$F1205,0),1*d_vote,0)</f>
        <v>0.49</v>
      </c>
      <c r="J1202" s="3">
        <f>IF(MATCH(I$1,$C1202:$C1205,0)&gt;(MATCH(J$1,$C1202:$C1205,0)),1*a_vote,0)+IF(MATCH(I$1,$D1202:$D1205,0)&gt;MATCH(J$1,$D1202:$D1205,0),1*b_vote,0)+IF(MATCH(I$1,$E1202:$E1205,0)&gt;MATCH(J$1,$E1202:$E1205,0),1*c_vote,0)+IF(MATCH(I$1,$F1202:$F1205,0)&gt;MATCH(J$1,$F1202:$F1205,0),1*d_vote,0)</f>
        <v>0.51</v>
      </c>
      <c r="K1202" s="3">
        <f>IF(MATCH($K$1,$C1202:$C1205,0)&lt;(MATCH($L$1,$C1202:$C1205,0)),1*a_vote,0)+IF(MATCH($K$1,$D1202:$D1205,0)&lt;MATCH($L$1,$D1202:$D1205,0),1*b_vote,0)+IF(MATCH($K$1,$E1202:$E1205,0)&lt;MATCH($L$1,$E1202:$E1205,0),1*c_vote,0)+IF(MATCH($K$1,$F1202:$F1205,0)&lt;MATCH($L$1,$F1202:$F1205,0),1*d_vote,0)</f>
        <v>0.49</v>
      </c>
      <c r="L1202" s="3">
        <f>IF(MATCH(K$1,$C1202:$C1205,0)&gt;(MATCH(L$1,$C1202:$C1205,0)),1*a_vote,0)+IF(MATCH(K$1,$D1202:$D1205,0)&gt;MATCH(L$1,$D1202:$D1205,0),1*b_vote,0)+IF(MATCH(K$1,$E1202:$E1205,0)&gt;MATCH(L$1,$E1202:$E1205,0),1*c_vote,0)+IF(MATCH(K$1,$F1202:$F1205,0)&gt;MATCH(L$1,$F1202:$F1205,0),1*d_vote,0)</f>
        <v>0.51</v>
      </c>
      <c r="M1202" s="3">
        <f>IF(MATCH($M$1,$C1202:$C1205,0)&lt;(MATCH($N$1,$C1202:$C1205,0)),1*a_vote,0)+IF(MATCH($M$1,$D1202:$D1205,0)&lt;MATCH($N$1,$D1202:$D1205,0),1*b_vote,0)+IF(MATCH($M$1,$E1202:$E1205,0)&lt;MATCH($N$1,$E1202:$E1205,0),1*c_vote,0)+IF(MATCH($M$1,$F1202:$F1205,0)&lt;MATCH($N$1,$F1202:$F1205,0),1*d_vote,0)</f>
        <v>0.78</v>
      </c>
      <c r="N1202" s="3">
        <f>IF(MATCH(M$1,$C1202:$C1205,0)&gt;(MATCH(N$1,$C1202:$C1205,0)),1*a_vote,0)+IF(MATCH(M$1,$D1202:$D1205,0)&gt;MATCH(N$1,$D1202:$D1205,0),1*b_vote,0)+IF(MATCH(M$1,$E1202:$E1205,0)&gt;MATCH(N$1,$E1202:$E1205,0),1*c_vote,0)+IF(MATCH(M$1,$F1202:$F1205,0)&gt;MATCH(N$1,$F1202:$F1205,0),1*d_vote,0)</f>
        <v>0.21999999999999997</v>
      </c>
      <c r="O1202" s="3">
        <f>IF(MATCH($O$1,$C1202:$C1205,0)&lt;(MATCH($P$1,$C1202:$C1205,0)),1*a_vote,0)+IF(MATCH($O$1,$D1202:$D1205,0)&lt;MATCH($P$1,$D1202:$D1205,0),1*b_vote,0)+IF(MATCH($O$1,$E1202:$E1205,0)&lt;MATCH($P$1,$E1202:$E1205,0),1*c_vote,0)+IF(MATCH($O$1,$F1202:$F1205,0)&lt;MATCH($P$1,$F1202:$F1205,0),1*d_vote,0)</f>
        <v>0.53</v>
      </c>
      <c r="P1202" s="3">
        <f>IF(MATCH(O$1,$C1202:$C1205,0)&gt;(MATCH(P$1,$C1202:$C1205,0)),1*a_vote,0)+IF(MATCH(O$1,$D1202:$D1205,0)&gt;MATCH(P$1,$D1202:$D1205,0),1*b_vote,0)+IF(MATCH(O$1,$E1202:$E1205,0)&gt;MATCH(P$1,$E1202:$E1205,0),1*c_vote,0)+IF(MATCH(O$1,$F1202:$F1205,0)&gt;MATCH(P$1,$F1202:$F1205,0),1*d_vote,0)</f>
        <v>0.47</v>
      </c>
      <c r="Q1202" s="3">
        <f>IF(MATCH($Q$1,$C1202:$C1205,0)&lt;(MATCH($R$1,$C1202:$C1205,0)),1*a_vote,0)+IF(MATCH($Q$1,$D1202:$D1205,0)&lt;MATCH($R$1,$D1202:$D1205,0),1*b_vote,0)+IF(MATCH($Q$1,$E1202:$E1205,0)&lt;MATCH($R$1,$E1202:$E1205,0),1*c_vote,0)+IF(MATCH($Q$1,$F1202:$F1205,0)&lt;MATCH($R$1,$F1202:$F1205,0),1*d_vote,0)</f>
        <v>0.78</v>
      </c>
      <c r="R1202" s="3">
        <f>IF(MATCH(Q$1,$C1202:$C1205,0)&gt;(MATCH(R$1,$C1202:$C1205,0)),1*a_vote,0)+IF(MATCH(Q$1,$D1202:$D1205,0)&gt;MATCH(R$1,$D1202:$D1205,0),1*b_vote,0)+IF(MATCH(Q$1,$E1202:$E1205,0)&gt;MATCH(R$1,$E1202:$E1205,0),1*c_vote,0)+IF(MATCH(Q$1,$F1202:$F1205,0)&gt;MATCH(R$1,$F1202:$F1205,0),1*d_vote,0)</f>
        <v>0.21999999999999997</v>
      </c>
      <c r="S1202" s="3">
        <f>IF(MATCH($S$1,$C1202:$C1205,0)&lt;(MATCH($T$1,$C1202:$C1205,0)),1*a_vote,0)+IF(MATCH($S$1,$D1202:$D1205,0)&lt;MATCH($T$1,$D1202:$D1205,0),1*b_vote,0)+IF(MATCH($S$1,$E1202:$E1205,0)&lt;MATCH($T$1,$E1202:$E1205,0),1*c_vote,0)+IF(MATCH($S$1,$F1202:$F1205,0)&lt;MATCH($T$1,$F1202:$F1205,0),1*d_vote,0)</f>
        <v>0.78</v>
      </c>
      <c r="T1202" s="3">
        <f>IF(MATCH(S$1,$C1202:$C1205,0)&gt;(MATCH(T$1,$C1202:$C1205,0)),1*a_vote,0)+IF(MATCH(S$1,$D1202:$D1205,0)&gt;MATCH(T$1,$D1202:$D1205,0),1*b_vote,0)+IF(MATCH(S$1,$E1202:$E1205,0)&gt;MATCH(T$1,$E1202:$E1205,0),1*c_vote,0)+IF(MATCH(S$1,$F1202:$F1205,0)&gt;MATCH(T$1,$F1202:$F1205,0),1*d_vote,0)</f>
        <v>0.21999999999999997</v>
      </c>
    </row>
    <row r="1203" spans="1:20" x14ac:dyDescent="0.25">
      <c r="A1203">
        <f t="shared" si="38"/>
        <v>1202</v>
      </c>
      <c r="B1203">
        <f t="shared" si="39"/>
        <v>301</v>
      </c>
      <c r="C1203" t="str">
        <f>INDEX('VBA code_permu_wo_repettn'!$T$3:$Y$6,COUNTIF('Profile-matrices_Condorcet'!$B$2:$B1203,'Profile-matrices_Condorcet'!$B1203),MATCH(INDEX('numeric possibilities'!D$3:D$1298,VLOOKUP($B1203,'numeric possibilities'!$C$3:$G$1298,1)),'VBA code_permu_wo_repettn'!$T$2:$Y$2))</f>
        <v>B</v>
      </c>
      <c r="D1203" t="str">
        <f>INDEX('VBA code_permu_wo_repettn'!$AA$3:$AF$6,COUNTIF('Profile-matrices_Condorcet'!$B$2:$B1203,'Profile-matrices_Condorcet'!$B1203),MATCH(INDEX('numeric possibilities'!E$3:E$1298,VLOOKUP($B1203,'numeric possibilities'!$C$3:$G$1298,1)),'VBA code_permu_wo_repettn'!$AA$2:$AF$2))</f>
        <v>C</v>
      </c>
      <c r="E1203" t="str">
        <f>INDEX('VBA code_permu_wo_repettn'!$AH$3:$AM$6,COUNTIF('Profile-matrices_Condorcet'!$B$2:$B1203,'Profile-matrices_Condorcet'!$B1203),MATCH(INDEX('numeric possibilities'!F$3:F$1298,VLOOKUP($B1203,'numeric possibilities'!$C$3:$G$1298,1)),'VBA code_permu_wo_repettn'!$AH$2:$AM$2))</f>
        <v>B</v>
      </c>
      <c r="F1203" t="str">
        <f>INDEX('VBA code_permu_wo_repettn'!$AO$3:$AT$6,COUNTIF('Profile-matrices_Condorcet'!$B$2:$B1203,'Profile-matrices_Condorcet'!$B1203),MATCH(INDEX('numeric possibilities'!G$3:G$1298,VLOOKUP($B1203,'numeric possibilities'!$C$3:$G$1298,1)),'VBA code_permu_wo_repettn'!$AO$2:$AT$2))</f>
        <v>A</v>
      </c>
      <c r="H1203" t="s">
        <v>15</v>
      </c>
      <c r="I1203" t="str">
        <f>IF(I1202&gt;J1202,$I$1,IF(I1202&lt;J1202,$J$1,0))</f>
        <v>B</v>
      </c>
      <c r="K1203" t="str">
        <f>IF(K1202&gt;L1202,$K$1,IF(K1202&lt;L1202,$L$1,0))</f>
        <v>C</v>
      </c>
      <c r="M1203" t="str">
        <f>IF(M1202&gt;N1202,$M$1,IF(M1202&lt;N1202,$N$1,0))</f>
        <v>A</v>
      </c>
      <c r="O1203" t="str">
        <f>IF(O1202&gt;P1202,$O$1,IF(O1202&lt;P1202,$P$1,0))</f>
        <v>B</v>
      </c>
      <c r="Q1203" t="str">
        <f>IF(Q1202&gt;R1202,$Q$1,IF(Q1202&lt;R1202,$R$1,0))</f>
        <v>B</v>
      </c>
      <c r="S1203" t="str">
        <f>IF(S1202&gt;T1202,$S$1,IF(S1202&lt;T1202,$T$1,0))</f>
        <v>C</v>
      </c>
    </row>
    <row r="1204" spans="1:20" x14ac:dyDescent="0.25">
      <c r="A1204">
        <f t="shared" si="38"/>
        <v>1203</v>
      </c>
      <c r="B1204">
        <f t="shared" si="39"/>
        <v>301</v>
      </c>
      <c r="C1204" t="str">
        <f>INDEX('VBA code_permu_wo_repettn'!$T$3:$Y$6,COUNTIF('Profile-matrices_Condorcet'!$B$2:$B1204,'Profile-matrices_Condorcet'!$B1204),MATCH(INDEX('numeric possibilities'!D$3:D$1298,VLOOKUP($B1204,'numeric possibilities'!$C$3:$G$1298,1)),'VBA code_permu_wo_repettn'!$T$2:$Y$2))</f>
        <v>C</v>
      </c>
      <c r="D1204" t="str">
        <f>INDEX('VBA code_permu_wo_repettn'!$AA$3:$AF$6,COUNTIF('Profile-matrices_Condorcet'!$B$2:$B1204,'Profile-matrices_Condorcet'!$B1204),MATCH(INDEX('numeric possibilities'!E$3:E$1298,VLOOKUP($B1204,'numeric possibilities'!$C$3:$G$1298,1)),'VBA code_permu_wo_repettn'!$AA$2:$AF$2))</f>
        <v>A</v>
      </c>
      <c r="E1204" t="str">
        <f>INDEX('VBA code_permu_wo_repettn'!$AH$3:$AM$6,COUNTIF('Profile-matrices_Condorcet'!$B$2:$B1204,'Profile-matrices_Condorcet'!$B1204),MATCH(INDEX('numeric possibilities'!F$3:F$1298,VLOOKUP($B1204,'numeric possibilities'!$C$3:$G$1298,1)),'VBA code_permu_wo_repettn'!$AH$2:$AM$2))</f>
        <v>A</v>
      </c>
      <c r="F1204" t="str">
        <f>INDEX('VBA code_permu_wo_repettn'!$AO$3:$AT$6,COUNTIF('Profile-matrices_Condorcet'!$B$2:$B1204,'Profile-matrices_Condorcet'!$B1204),MATCH(INDEX('numeric possibilities'!G$3:G$1298,VLOOKUP($B1204,'numeric possibilities'!$C$3:$G$1298,1)),'VBA code_permu_wo_repettn'!$AO$2:$AT$2))</f>
        <v>C</v>
      </c>
      <c r="I1204" t="s">
        <v>0</v>
      </c>
      <c r="J1204" t="s">
        <v>1</v>
      </c>
      <c r="K1204" t="s">
        <v>2</v>
      </c>
      <c r="L1204" t="s">
        <v>3</v>
      </c>
    </row>
    <row r="1205" spans="1:20" x14ac:dyDescent="0.25">
      <c r="A1205">
        <f t="shared" si="38"/>
        <v>1204</v>
      </c>
      <c r="B1205">
        <f t="shared" si="39"/>
        <v>301</v>
      </c>
      <c r="C1205" t="str">
        <f>INDEX('VBA code_permu_wo_repettn'!$T$3:$Y$6,COUNTIF('Profile-matrices_Condorcet'!$B$2:$B1205,'Profile-matrices_Condorcet'!$B1205),MATCH(INDEX('numeric possibilities'!D$3:D$1298,VLOOKUP($B1205,'numeric possibilities'!$C$3:$G$1298,1)),'VBA code_permu_wo_repettn'!$T$2:$Y$2))</f>
        <v>D</v>
      </c>
      <c r="D1205" t="str">
        <f>INDEX('VBA code_permu_wo_repettn'!$AA$3:$AF$6,COUNTIF('Profile-matrices_Condorcet'!$B$2:$B1205,'Profile-matrices_Condorcet'!$B1205),MATCH(INDEX('numeric possibilities'!E$3:E$1298,VLOOKUP($B1205,'numeric possibilities'!$C$3:$G$1298,1)),'VBA code_permu_wo_repettn'!$AA$2:$AF$2))</f>
        <v>D</v>
      </c>
      <c r="E1205" t="str">
        <f>INDEX('VBA code_permu_wo_repettn'!$AH$3:$AM$6,COUNTIF('Profile-matrices_Condorcet'!$B$2:$B1205,'Profile-matrices_Condorcet'!$B1205),MATCH(INDEX('numeric possibilities'!F$3:F$1298,VLOOKUP($B1205,'numeric possibilities'!$C$3:$G$1298,1)),'VBA code_permu_wo_repettn'!$AH$2:$AM$2))</f>
        <v>D</v>
      </c>
      <c r="F1205" t="str">
        <f>INDEX('VBA code_permu_wo_repettn'!$AO$3:$AT$6,COUNTIF('Profile-matrices_Condorcet'!$B$2:$B1205,'Profile-matrices_Condorcet'!$B1205),MATCH(INDEX('numeric possibilities'!G$3:G$1298,VLOOKUP($B1205,'numeric possibilities'!$C$3:$G$1298,1)),'VBA code_permu_wo_repettn'!$AO$2:$AT$2))</f>
        <v>B</v>
      </c>
      <c r="G1205" t="str">
        <f>IF(MAX(I1205:L1205)&gt;='numeric possibilities'!$B$4/2,INDEX('Profile-matrices_Condorcet'!I1204:L1204,1,MATCH(MAX('Profile-matrices_Condorcet'!I1205:L1205),'Profile-matrices_Condorcet'!I1205:L1205,0)),"NCW")</f>
        <v>B</v>
      </c>
      <c r="H1205" t="s">
        <v>13</v>
      </c>
      <c r="I1205" s="3">
        <f>COUNTIF($I1203:$S1203,I1204)</f>
        <v>1</v>
      </c>
      <c r="J1205" s="3">
        <f>COUNTIF($I1203:$S1203,J1204)</f>
        <v>3</v>
      </c>
      <c r="K1205" s="3">
        <f>COUNTIF($I1203:$S1203,K1204)</f>
        <v>2</v>
      </c>
      <c r="L1205" s="3">
        <f>COUNTIF($I1203:$S1203,L1204)</f>
        <v>0</v>
      </c>
    </row>
    <row r="1206" spans="1:20" x14ac:dyDescent="0.25">
      <c r="A1206">
        <f t="shared" si="38"/>
        <v>1205</v>
      </c>
      <c r="B1206">
        <f t="shared" si="39"/>
        <v>302</v>
      </c>
      <c r="C1206" t="str">
        <f>INDEX('VBA code_permu_wo_repettn'!$T$3:$Y$6,COUNTIF('Profile-matrices_Condorcet'!$B$2:$B1206,'Profile-matrices_Condorcet'!$B1206),MATCH(INDEX('numeric possibilities'!D$3:D$1298,VLOOKUP($B1206,'numeric possibilities'!$C$3:$G$1298,1)),'VBA code_permu_wo_repettn'!$T$2:$Y$2))</f>
        <v>A</v>
      </c>
      <c r="D1206" t="str">
        <f>INDEX('VBA code_permu_wo_repettn'!$AA$3:$AF$6,COUNTIF('Profile-matrices_Condorcet'!$B$2:$B1206,'Profile-matrices_Condorcet'!$B1206),MATCH(INDEX('numeric possibilities'!E$3:E$1298,VLOOKUP($B1206,'numeric possibilities'!$C$3:$G$1298,1)),'VBA code_permu_wo_repettn'!$AA$2:$AF$2))</f>
        <v>B</v>
      </c>
      <c r="E1206" t="str">
        <f>INDEX('VBA code_permu_wo_repettn'!$AH$3:$AM$6,COUNTIF('Profile-matrices_Condorcet'!$B$2:$B1206,'Profile-matrices_Condorcet'!$B1206),MATCH(INDEX('numeric possibilities'!F$3:F$1298,VLOOKUP($B1206,'numeric possibilities'!$C$3:$G$1298,1)),'VBA code_permu_wo_repettn'!$AH$2:$AM$2))</f>
        <v>C</v>
      </c>
      <c r="F1206" t="str">
        <f>INDEX('VBA code_permu_wo_repettn'!$AO$3:$AT$6,COUNTIF('Profile-matrices_Condorcet'!$B$2:$B1206,'Profile-matrices_Condorcet'!$B1206),MATCH(INDEX('numeric possibilities'!G$3:G$1298,VLOOKUP($B1206,'numeric possibilities'!$C$3:$G$1298,1)),'VBA code_permu_wo_repettn'!$AO$2:$AT$2))</f>
        <v>D</v>
      </c>
      <c r="H1206" t="s">
        <v>14</v>
      </c>
      <c r="I1206" s="3">
        <f>IF(MATCH(I$1,$C1206:$C1209,0)&lt;(MATCH(J$1,$C1206:$C1209,0)),1*a_vote,0)+IF(MATCH(I$1,$D1206:$D1209,0)&lt;MATCH(J$1,$D1206:$D1209,0),1*b_vote,0)+IF(MATCH(I$1,$E1206:$E1209,0)&lt;MATCH(J$1,$E1206:$E1209,0),1*c_vote,0)+IF(MATCH(I$1,$F1206:$F1209,0)&lt;MATCH(J$1,$F1206:$F1209,0),1*d_vote,0)</f>
        <v>0.49</v>
      </c>
      <c r="J1206" s="3">
        <f>IF(MATCH(I$1,$C1206:$C1209,0)&gt;(MATCH(J$1,$C1206:$C1209,0)),1*a_vote,0)+IF(MATCH(I$1,$D1206:$D1209,0)&gt;MATCH(J$1,$D1206:$D1209,0),1*b_vote,0)+IF(MATCH(I$1,$E1206:$E1209,0)&gt;MATCH(J$1,$E1206:$E1209,0),1*c_vote,0)+IF(MATCH(I$1,$F1206:$F1209,0)&gt;MATCH(J$1,$F1206:$F1209,0),1*d_vote,0)</f>
        <v>0.51</v>
      </c>
      <c r="K1206" s="3">
        <f>IF(MATCH($K$1,$C1206:$C1209,0)&lt;(MATCH($L$1,$C1206:$C1209,0)),1*a_vote,0)+IF(MATCH($K$1,$D1206:$D1209,0)&lt;MATCH($L$1,$D1206:$D1209,0),1*b_vote,0)+IF(MATCH($K$1,$E1206:$E1209,0)&lt;MATCH($L$1,$E1206:$E1209,0),1*c_vote,0)+IF(MATCH($K$1,$F1206:$F1209,0)&lt;MATCH($L$1,$F1206:$F1209,0),1*d_vote,0)</f>
        <v>0.49</v>
      </c>
      <c r="L1206" s="3">
        <f>IF(MATCH(K$1,$C1206:$C1209,0)&gt;(MATCH(L$1,$C1206:$C1209,0)),1*a_vote,0)+IF(MATCH(K$1,$D1206:$D1209,0)&gt;MATCH(L$1,$D1206:$D1209,0),1*b_vote,0)+IF(MATCH(K$1,$E1206:$E1209,0)&gt;MATCH(L$1,$E1206:$E1209,0),1*c_vote,0)+IF(MATCH(K$1,$F1206:$F1209,0)&gt;MATCH(L$1,$F1206:$F1209,0),1*d_vote,0)</f>
        <v>0.51</v>
      </c>
      <c r="M1206" s="3">
        <f>IF(MATCH($M$1,$C1206:$C1209,0)&lt;(MATCH($N$1,$C1206:$C1209,0)),1*a_vote,0)+IF(MATCH($M$1,$D1206:$D1209,0)&lt;MATCH($N$1,$D1206:$D1209,0),1*b_vote,0)+IF(MATCH($M$1,$E1206:$E1209,0)&lt;MATCH($N$1,$E1206:$E1209,0),1*c_vote,0)+IF(MATCH($M$1,$F1206:$F1209,0)&lt;MATCH($N$1,$F1206:$F1209,0),1*d_vote,0)</f>
        <v>0.78</v>
      </c>
      <c r="N1206" s="3">
        <f>IF(MATCH(M$1,$C1206:$C1209,0)&gt;(MATCH(N$1,$C1206:$C1209,0)),1*a_vote,0)+IF(MATCH(M$1,$D1206:$D1209,0)&gt;MATCH(N$1,$D1206:$D1209,0),1*b_vote,0)+IF(MATCH(M$1,$E1206:$E1209,0)&gt;MATCH(N$1,$E1206:$E1209,0),1*c_vote,0)+IF(MATCH(M$1,$F1206:$F1209,0)&gt;MATCH(N$1,$F1206:$F1209,0),1*d_vote,0)</f>
        <v>0.21999999999999997</v>
      </c>
      <c r="O1206" s="3">
        <f>IF(MATCH($O$1,$C1206:$C1209,0)&lt;(MATCH($P$1,$C1206:$C1209,0)),1*a_vote,0)+IF(MATCH($O$1,$D1206:$D1209,0)&lt;MATCH($P$1,$D1206:$D1209,0),1*b_vote,0)+IF(MATCH($O$1,$E1206:$E1209,0)&lt;MATCH($P$1,$E1206:$E1209,0),1*c_vote,0)+IF(MATCH($O$1,$F1206:$F1209,0)&lt;MATCH($P$1,$F1206:$F1209,0),1*d_vote,0)</f>
        <v>0.53</v>
      </c>
      <c r="P1206" s="3">
        <f>IF(MATCH(O$1,$C1206:$C1209,0)&gt;(MATCH(P$1,$C1206:$C1209,0)),1*a_vote,0)+IF(MATCH(O$1,$D1206:$D1209,0)&gt;MATCH(P$1,$D1206:$D1209,0),1*b_vote,0)+IF(MATCH(O$1,$E1206:$E1209,0)&gt;MATCH(P$1,$E1206:$E1209,0),1*c_vote,0)+IF(MATCH(O$1,$F1206:$F1209,0)&gt;MATCH(P$1,$F1206:$F1209,0),1*d_vote,0)</f>
        <v>0.47</v>
      </c>
      <c r="Q1206" s="3">
        <f>IF(MATCH($Q$1,$C1206:$C1209,0)&lt;(MATCH($R$1,$C1206:$C1209,0)),1*a_vote,0)+IF(MATCH($Q$1,$D1206:$D1209,0)&lt;MATCH($R$1,$D1206:$D1209,0),1*b_vote,0)+IF(MATCH($Q$1,$E1206:$E1209,0)&lt;MATCH($R$1,$E1206:$E1209,0),1*c_vote,0)+IF(MATCH($Q$1,$F1206:$F1209,0)&lt;MATCH($R$1,$F1206:$F1209,0),1*d_vote,0)</f>
        <v>0.78</v>
      </c>
      <c r="R1206" s="3">
        <f>IF(MATCH(Q$1,$C1206:$C1209,0)&gt;(MATCH(R$1,$C1206:$C1209,0)),1*a_vote,0)+IF(MATCH(Q$1,$D1206:$D1209,0)&gt;MATCH(R$1,$D1206:$D1209,0),1*b_vote,0)+IF(MATCH(Q$1,$E1206:$E1209,0)&gt;MATCH(R$1,$E1206:$E1209,0),1*c_vote,0)+IF(MATCH(Q$1,$F1206:$F1209,0)&gt;MATCH(R$1,$F1206:$F1209,0),1*d_vote,0)</f>
        <v>0.21999999999999997</v>
      </c>
      <c r="S1206" s="3">
        <f>IF(MATCH($S$1,$C1206:$C1209,0)&lt;(MATCH($T$1,$C1206:$C1209,0)),1*a_vote,0)+IF(MATCH($S$1,$D1206:$D1209,0)&lt;MATCH($T$1,$D1206:$D1209,0),1*b_vote,0)+IF(MATCH($S$1,$E1206:$E1209,0)&lt;MATCH($T$1,$E1206:$E1209,0),1*c_vote,0)+IF(MATCH($S$1,$F1206:$F1209,0)&lt;MATCH($T$1,$F1206:$F1209,0),1*d_vote,0)</f>
        <v>0.51</v>
      </c>
      <c r="T1206" s="3">
        <f>IF(MATCH(S$1,$C1206:$C1209,0)&gt;(MATCH(T$1,$C1206:$C1209,0)),1*a_vote,0)+IF(MATCH(S$1,$D1206:$D1209,0)&gt;MATCH(T$1,$D1206:$D1209,0),1*b_vote,0)+IF(MATCH(S$1,$E1206:$E1209,0)&gt;MATCH(T$1,$E1206:$E1209,0),1*c_vote,0)+IF(MATCH(S$1,$F1206:$F1209,0)&gt;MATCH(T$1,$F1206:$F1209,0),1*d_vote,0)</f>
        <v>0.49</v>
      </c>
    </row>
    <row r="1207" spans="1:20" x14ac:dyDescent="0.25">
      <c r="A1207">
        <f t="shared" si="38"/>
        <v>1206</v>
      </c>
      <c r="B1207">
        <f t="shared" si="39"/>
        <v>302</v>
      </c>
      <c r="C1207" t="str">
        <f>INDEX('VBA code_permu_wo_repettn'!$T$3:$Y$6,COUNTIF('Profile-matrices_Condorcet'!$B$2:$B1207,'Profile-matrices_Condorcet'!$B1207),MATCH(INDEX('numeric possibilities'!D$3:D$1298,VLOOKUP($B1207,'numeric possibilities'!$C$3:$G$1298,1)),'VBA code_permu_wo_repettn'!$T$2:$Y$2))</f>
        <v>B</v>
      </c>
      <c r="D1207" t="str">
        <f>INDEX('VBA code_permu_wo_repettn'!$AA$3:$AF$6,COUNTIF('Profile-matrices_Condorcet'!$B$2:$B1207,'Profile-matrices_Condorcet'!$B1207),MATCH(INDEX('numeric possibilities'!E$3:E$1298,VLOOKUP($B1207,'numeric possibilities'!$C$3:$G$1298,1)),'VBA code_permu_wo_repettn'!$AA$2:$AF$2))</f>
        <v>C</v>
      </c>
      <c r="E1207" t="str">
        <f>INDEX('VBA code_permu_wo_repettn'!$AH$3:$AM$6,COUNTIF('Profile-matrices_Condorcet'!$B$2:$B1207,'Profile-matrices_Condorcet'!$B1207),MATCH(INDEX('numeric possibilities'!F$3:F$1298,VLOOKUP($B1207,'numeric possibilities'!$C$3:$G$1298,1)),'VBA code_permu_wo_repettn'!$AH$2:$AM$2))</f>
        <v>B</v>
      </c>
      <c r="F1207" t="str">
        <f>INDEX('VBA code_permu_wo_repettn'!$AO$3:$AT$6,COUNTIF('Profile-matrices_Condorcet'!$B$2:$B1207,'Profile-matrices_Condorcet'!$B1207),MATCH(INDEX('numeric possibilities'!G$3:G$1298,VLOOKUP($B1207,'numeric possibilities'!$C$3:$G$1298,1)),'VBA code_permu_wo_repettn'!$AO$2:$AT$2))</f>
        <v>A</v>
      </c>
      <c r="H1207" t="s">
        <v>15</v>
      </c>
      <c r="I1207" t="str">
        <f>IF(I1206&gt;J1206,$I$1,IF(I1206&lt;J1206,$J$1,0))</f>
        <v>B</v>
      </c>
      <c r="K1207" t="str">
        <f>IF(K1206&gt;L1206,$K$1,IF(K1206&lt;L1206,$L$1,0))</f>
        <v>C</v>
      </c>
      <c r="M1207" t="str">
        <f>IF(M1206&gt;N1206,$M$1,IF(M1206&lt;N1206,$N$1,0))</f>
        <v>A</v>
      </c>
      <c r="O1207" t="str">
        <f>IF(O1206&gt;P1206,$O$1,IF(O1206&lt;P1206,$P$1,0))</f>
        <v>B</v>
      </c>
      <c r="Q1207" t="str">
        <f>IF(Q1206&gt;R1206,$Q$1,IF(Q1206&lt;R1206,$R$1,0))</f>
        <v>B</v>
      </c>
      <c r="S1207" t="str">
        <f>IF(S1206&gt;T1206,$S$1,IF(S1206&lt;T1206,$T$1,0))</f>
        <v>C</v>
      </c>
    </row>
    <row r="1208" spans="1:20" x14ac:dyDescent="0.25">
      <c r="A1208">
        <f t="shared" si="38"/>
        <v>1207</v>
      </c>
      <c r="B1208">
        <f t="shared" si="39"/>
        <v>302</v>
      </c>
      <c r="C1208" t="str">
        <f>INDEX('VBA code_permu_wo_repettn'!$T$3:$Y$6,COUNTIF('Profile-matrices_Condorcet'!$B$2:$B1208,'Profile-matrices_Condorcet'!$B1208),MATCH(INDEX('numeric possibilities'!D$3:D$1298,VLOOKUP($B1208,'numeric possibilities'!$C$3:$G$1298,1)),'VBA code_permu_wo_repettn'!$T$2:$Y$2))</f>
        <v>D</v>
      </c>
      <c r="D1208" t="str">
        <f>INDEX('VBA code_permu_wo_repettn'!$AA$3:$AF$6,COUNTIF('Profile-matrices_Condorcet'!$B$2:$B1208,'Profile-matrices_Condorcet'!$B1208),MATCH(INDEX('numeric possibilities'!E$3:E$1298,VLOOKUP($B1208,'numeric possibilities'!$C$3:$G$1298,1)),'VBA code_permu_wo_repettn'!$AA$2:$AF$2))</f>
        <v>A</v>
      </c>
      <c r="E1208" t="str">
        <f>INDEX('VBA code_permu_wo_repettn'!$AH$3:$AM$6,COUNTIF('Profile-matrices_Condorcet'!$B$2:$B1208,'Profile-matrices_Condorcet'!$B1208),MATCH(INDEX('numeric possibilities'!F$3:F$1298,VLOOKUP($B1208,'numeric possibilities'!$C$3:$G$1298,1)),'VBA code_permu_wo_repettn'!$AH$2:$AM$2))</f>
        <v>A</v>
      </c>
      <c r="F1208" t="str">
        <f>INDEX('VBA code_permu_wo_repettn'!$AO$3:$AT$6,COUNTIF('Profile-matrices_Condorcet'!$B$2:$B1208,'Profile-matrices_Condorcet'!$B1208),MATCH(INDEX('numeric possibilities'!G$3:G$1298,VLOOKUP($B1208,'numeric possibilities'!$C$3:$G$1298,1)),'VBA code_permu_wo_repettn'!$AO$2:$AT$2))</f>
        <v>C</v>
      </c>
      <c r="I1208" t="s">
        <v>0</v>
      </c>
      <c r="J1208" t="s">
        <v>1</v>
      </c>
      <c r="K1208" t="s">
        <v>2</v>
      </c>
      <c r="L1208" t="s">
        <v>3</v>
      </c>
    </row>
    <row r="1209" spans="1:20" x14ac:dyDescent="0.25">
      <c r="A1209">
        <f t="shared" si="38"/>
        <v>1208</v>
      </c>
      <c r="B1209">
        <f t="shared" si="39"/>
        <v>302</v>
      </c>
      <c r="C1209" t="str">
        <f>INDEX('VBA code_permu_wo_repettn'!$T$3:$Y$6,COUNTIF('Profile-matrices_Condorcet'!$B$2:$B1209,'Profile-matrices_Condorcet'!$B1209),MATCH(INDEX('numeric possibilities'!D$3:D$1298,VLOOKUP($B1209,'numeric possibilities'!$C$3:$G$1298,1)),'VBA code_permu_wo_repettn'!$T$2:$Y$2))</f>
        <v>C</v>
      </c>
      <c r="D1209" t="str">
        <f>INDEX('VBA code_permu_wo_repettn'!$AA$3:$AF$6,COUNTIF('Profile-matrices_Condorcet'!$B$2:$B1209,'Profile-matrices_Condorcet'!$B1209),MATCH(INDEX('numeric possibilities'!E$3:E$1298,VLOOKUP($B1209,'numeric possibilities'!$C$3:$G$1298,1)),'VBA code_permu_wo_repettn'!$AA$2:$AF$2))</f>
        <v>D</v>
      </c>
      <c r="E1209" t="str">
        <f>INDEX('VBA code_permu_wo_repettn'!$AH$3:$AM$6,COUNTIF('Profile-matrices_Condorcet'!$B$2:$B1209,'Profile-matrices_Condorcet'!$B1209),MATCH(INDEX('numeric possibilities'!F$3:F$1298,VLOOKUP($B1209,'numeric possibilities'!$C$3:$G$1298,1)),'VBA code_permu_wo_repettn'!$AH$2:$AM$2))</f>
        <v>D</v>
      </c>
      <c r="F1209" t="str">
        <f>INDEX('VBA code_permu_wo_repettn'!$AO$3:$AT$6,COUNTIF('Profile-matrices_Condorcet'!$B$2:$B1209,'Profile-matrices_Condorcet'!$B1209),MATCH(INDEX('numeric possibilities'!G$3:G$1298,VLOOKUP($B1209,'numeric possibilities'!$C$3:$G$1298,1)),'VBA code_permu_wo_repettn'!$AO$2:$AT$2))</f>
        <v>B</v>
      </c>
      <c r="G1209" t="str">
        <f>IF(MAX(I1209:L1209)&gt;='numeric possibilities'!$B$4/2,INDEX('Profile-matrices_Condorcet'!I1208:L1208,1,MATCH(MAX('Profile-matrices_Condorcet'!I1209:L1209),'Profile-matrices_Condorcet'!I1209:L1209,0)),"NCW")</f>
        <v>B</v>
      </c>
      <c r="H1209" t="s">
        <v>13</v>
      </c>
      <c r="I1209" s="3">
        <f>COUNTIF($I1207:$S1207,I1208)</f>
        <v>1</v>
      </c>
      <c r="J1209" s="3">
        <f>COUNTIF($I1207:$S1207,J1208)</f>
        <v>3</v>
      </c>
      <c r="K1209" s="3">
        <f>COUNTIF($I1207:$S1207,K1208)</f>
        <v>2</v>
      </c>
      <c r="L1209" s="3">
        <f>COUNTIF($I1207:$S1207,L1208)</f>
        <v>0</v>
      </c>
    </row>
    <row r="1210" spans="1:20" x14ac:dyDescent="0.25">
      <c r="A1210">
        <f t="shared" si="38"/>
        <v>1209</v>
      </c>
      <c r="B1210">
        <f t="shared" si="39"/>
        <v>303</v>
      </c>
      <c r="C1210" t="str">
        <f>INDEX('VBA code_permu_wo_repettn'!$T$3:$Y$6,COUNTIF('Profile-matrices_Condorcet'!$B$2:$B1210,'Profile-matrices_Condorcet'!$B1210),MATCH(INDEX('numeric possibilities'!D$3:D$1298,VLOOKUP($B1210,'numeric possibilities'!$C$3:$G$1298,1)),'VBA code_permu_wo_repettn'!$T$2:$Y$2))</f>
        <v>A</v>
      </c>
      <c r="D1210" t="str">
        <f>INDEX('VBA code_permu_wo_repettn'!$AA$3:$AF$6,COUNTIF('Profile-matrices_Condorcet'!$B$2:$B1210,'Profile-matrices_Condorcet'!$B1210),MATCH(INDEX('numeric possibilities'!E$3:E$1298,VLOOKUP($B1210,'numeric possibilities'!$C$3:$G$1298,1)),'VBA code_permu_wo_repettn'!$AA$2:$AF$2))</f>
        <v>B</v>
      </c>
      <c r="E1210" t="str">
        <f>INDEX('VBA code_permu_wo_repettn'!$AH$3:$AM$6,COUNTIF('Profile-matrices_Condorcet'!$B$2:$B1210,'Profile-matrices_Condorcet'!$B1210),MATCH(INDEX('numeric possibilities'!F$3:F$1298,VLOOKUP($B1210,'numeric possibilities'!$C$3:$G$1298,1)),'VBA code_permu_wo_repettn'!$AH$2:$AM$2))</f>
        <v>C</v>
      </c>
      <c r="F1210" t="str">
        <f>INDEX('VBA code_permu_wo_repettn'!$AO$3:$AT$6,COUNTIF('Profile-matrices_Condorcet'!$B$2:$B1210,'Profile-matrices_Condorcet'!$B1210),MATCH(INDEX('numeric possibilities'!G$3:G$1298,VLOOKUP($B1210,'numeric possibilities'!$C$3:$G$1298,1)),'VBA code_permu_wo_repettn'!$AO$2:$AT$2))</f>
        <v>D</v>
      </c>
      <c r="H1210" t="s">
        <v>14</v>
      </c>
      <c r="I1210" s="3">
        <f>IF(MATCH(I$1,$C1210:$C1213,0)&lt;(MATCH(J$1,$C1210:$C1213,0)),1*a_vote,0)+IF(MATCH(I$1,$D1210:$D1213,0)&lt;MATCH(J$1,$D1210:$D1213,0),1*b_vote,0)+IF(MATCH(I$1,$E1210:$E1213,0)&lt;MATCH(J$1,$E1210:$E1213,0),1*c_vote,0)+IF(MATCH(I$1,$F1210:$F1213,0)&lt;MATCH(J$1,$F1210:$F1213,0),1*d_vote,0)</f>
        <v>0.49</v>
      </c>
      <c r="J1210" s="3">
        <f>IF(MATCH(I$1,$C1210:$C1213,0)&gt;(MATCH(J$1,$C1210:$C1213,0)),1*a_vote,0)+IF(MATCH(I$1,$D1210:$D1213,0)&gt;MATCH(J$1,$D1210:$D1213,0),1*b_vote,0)+IF(MATCH(I$1,$E1210:$E1213,0)&gt;MATCH(J$1,$E1210:$E1213,0),1*c_vote,0)+IF(MATCH(I$1,$F1210:$F1213,0)&gt;MATCH(J$1,$F1210:$F1213,0),1*d_vote,0)</f>
        <v>0.51</v>
      </c>
      <c r="K1210" s="3">
        <f>IF(MATCH($K$1,$C1210:$C1213,0)&lt;(MATCH($L$1,$C1210:$C1213,0)),1*a_vote,0)+IF(MATCH($K$1,$D1210:$D1213,0)&lt;MATCH($L$1,$D1210:$D1213,0),1*b_vote,0)+IF(MATCH($K$1,$E1210:$E1213,0)&lt;MATCH($L$1,$E1210:$E1213,0),1*c_vote,0)+IF(MATCH($K$1,$F1210:$F1213,0)&lt;MATCH($L$1,$F1210:$F1213,0),1*d_vote,0)</f>
        <v>0.49</v>
      </c>
      <c r="L1210" s="3">
        <f>IF(MATCH(K$1,$C1210:$C1213,0)&gt;(MATCH(L$1,$C1210:$C1213,0)),1*a_vote,0)+IF(MATCH(K$1,$D1210:$D1213,0)&gt;MATCH(L$1,$D1210:$D1213,0),1*b_vote,0)+IF(MATCH(K$1,$E1210:$E1213,0)&gt;MATCH(L$1,$E1210:$E1213,0),1*c_vote,0)+IF(MATCH(K$1,$F1210:$F1213,0)&gt;MATCH(L$1,$F1210:$F1213,0),1*d_vote,0)</f>
        <v>0.51</v>
      </c>
      <c r="M1210" s="3">
        <f>IF(MATCH($M$1,$C1210:$C1213,0)&lt;(MATCH($N$1,$C1210:$C1213,0)),1*a_vote,0)+IF(MATCH($M$1,$D1210:$D1213,0)&lt;MATCH($N$1,$D1210:$D1213,0),1*b_vote,0)+IF(MATCH($M$1,$E1210:$E1213,0)&lt;MATCH($N$1,$E1210:$E1213,0),1*c_vote,0)+IF(MATCH($M$1,$F1210:$F1213,0)&lt;MATCH($N$1,$F1210:$F1213,0),1*d_vote,0)</f>
        <v>0.78</v>
      </c>
      <c r="N1210" s="3">
        <f>IF(MATCH(M$1,$C1210:$C1213,0)&gt;(MATCH(N$1,$C1210:$C1213,0)),1*a_vote,0)+IF(MATCH(M$1,$D1210:$D1213,0)&gt;MATCH(N$1,$D1210:$D1213,0),1*b_vote,0)+IF(MATCH(M$1,$E1210:$E1213,0)&gt;MATCH(N$1,$E1210:$E1213,0),1*c_vote,0)+IF(MATCH(M$1,$F1210:$F1213,0)&gt;MATCH(N$1,$F1210:$F1213,0),1*d_vote,0)</f>
        <v>0.21999999999999997</v>
      </c>
      <c r="O1210" s="3">
        <f>IF(MATCH($O$1,$C1210:$C1213,0)&lt;(MATCH($P$1,$C1210:$C1213,0)),1*a_vote,0)+IF(MATCH($O$1,$D1210:$D1213,0)&lt;MATCH($P$1,$D1210:$D1213,0),1*b_vote,0)+IF(MATCH($O$1,$E1210:$E1213,0)&lt;MATCH($P$1,$E1210:$E1213,0),1*c_vote,0)+IF(MATCH($O$1,$F1210:$F1213,0)&lt;MATCH($P$1,$F1210:$F1213,0),1*d_vote,0)</f>
        <v>0.26</v>
      </c>
      <c r="P1210" s="3">
        <f>IF(MATCH(O$1,$C1210:$C1213,0)&gt;(MATCH(P$1,$C1210:$C1213,0)),1*a_vote,0)+IF(MATCH(O$1,$D1210:$D1213,0)&gt;MATCH(P$1,$D1210:$D1213,0),1*b_vote,0)+IF(MATCH(O$1,$E1210:$E1213,0)&gt;MATCH(P$1,$E1210:$E1213,0),1*c_vote,0)+IF(MATCH(O$1,$F1210:$F1213,0)&gt;MATCH(P$1,$F1210:$F1213,0),1*d_vote,0)</f>
        <v>0.74</v>
      </c>
      <c r="Q1210" s="3">
        <f>IF(MATCH($Q$1,$C1210:$C1213,0)&lt;(MATCH($R$1,$C1210:$C1213,0)),1*a_vote,0)+IF(MATCH($Q$1,$D1210:$D1213,0)&lt;MATCH($R$1,$D1210:$D1213,0),1*b_vote,0)+IF(MATCH($Q$1,$E1210:$E1213,0)&lt;MATCH($R$1,$E1210:$E1213,0),1*c_vote,0)+IF(MATCH($Q$1,$F1210:$F1213,0)&lt;MATCH($R$1,$F1210:$F1213,0),1*d_vote,0)</f>
        <v>0.78</v>
      </c>
      <c r="R1210" s="3">
        <f>IF(MATCH(Q$1,$C1210:$C1213,0)&gt;(MATCH(R$1,$C1210:$C1213,0)),1*a_vote,0)+IF(MATCH(Q$1,$D1210:$D1213,0)&gt;MATCH(R$1,$D1210:$D1213,0),1*b_vote,0)+IF(MATCH(Q$1,$E1210:$E1213,0)&gt;MATCH(R$1,$E1210:$E1213,0),1*c_vote,0)+IF(MATCH(Q$1,$F1210:$F1213,0)&gt;MATCH(R$1,$F1210:$F1213,0),1*d_vote,0)</f>
        <v>0.21999999999999997</v>
      </c>
      <c r="S1210" s="3">
        <f>IF(MATCH($S$1,$C1210:$C1213,0)&lt;(MATCH($T$1,$C1210:$C1213,0)),1*a_vote,0)+IF(MATCH($S$1,$D1210:$D1213,0)&lt;MATCH($T$1,$D1210:$D1213,0),1*b_vote,0)+IF(MATCH($S$1,$E1210:$E1213,0)&lt;MATCH($T$1,$E1210:$E1213,0),1*c_vote,0)+IF(MATCH($S$1,$F1210:$F1213,0)&lt;MATCH($T$1,$F1210:$F1213,0),1*d_vote,0)</f>
        <v>0.78</v>
      </c>
      <c r="T1210" s="3">
        <f>IF(MATCH(S$1,$C1210:$C1213,0)&gt;(MATCH(T$1,$C1210:$C1213,0)),1*a_vote,0)+IF(MATCH(S$1,$D1210:$D1213,0)&gt;MATCH(T$1,$D1210:$D1213,0),1*b_vote,0)+IF(MATCH(S$1,$E1210:$E1213,0)&gt;MATCH(T$1,$E1210:$E1213,0),1*c_vote,0)+IF(MATCH(S$1,$F1210:$F1213,0)&gt;MATCH(T$1,$F1210:$F1213,0),1*d_vote,0)</f>
        <v>0.21999999999999997</v>
      </c>
    </row>
    <row r="1211" spans="1:20" x14ac:dyDescent="0.25">
      <c r="A1211">
        <f t="shared" si="38"/>
        <v>1210</v>
      </c>
      <c r="B1211">
        <f t="shared" si="39"/>
        <v>303</v>
      </c>
      <c r="C1211" t="str">
        <f>INDEX('VBA code_permu_wo_repettn'!$T$3:$Y$6,COUNTIF('Profile-matrices_Condorcet'!$B$2:$B1211,'Profile-matrices_Condorcet'!$B1211),MATCH(INDEX('numeric possibilities'!D$3:D$1298,VLOOKUP($B1211,'numeric possibilities'!$C$3:$G$1298,1)),'VBA code_permu_wo_repettn'!$T$2:$Y$2))</f>
        <v>C</v>
      </c>
      <c r="D1211" t="str">
        <f>INDEX('VBA code_permu_wo_repettn'!$AA$3:$AF$6,COUNTIF('Profile-matrices_Condorcet'!$B$2:$B1211,'Profile-matrices_Condorcet'!$B1211),MATCH(INDEX('numeric possibilities'!E$3:E$1298,VLOOKUP($B1211,'numeric possibilities'!$C$3:$G$1298,1)),'VBA code_permu_wo_repettn'!$AA$2:$AF$2))</f>
        <v>C</v>
      </c>
      <c r="E1211" t="str">
        <f>INDEX('VBA code_permu_wo_repettn'!$AH$3:$AM$6,COUNTIF('Profile-matrices_Condorcet'!$B$2:$B1211,'Profile-matrices_Condorcet'!$B1211),MATCH(INDEX('numeric possibilities'!F$3:F$1298,VLOOKUP($B1211,'numeric possibilities'!$C$3:$G$1298,1)),'VBA code_permu_wo_repettn'!$AH$2:$AM$2))</f>
        <v>B</v>
      </c>
      <c r="F1211" t="str">
        <f>INDEX('VBA code_permu_wo_repettn'!$AO$3:$AT$6,COUNTIF('Profile-matrices_Condorcet'!$B$2:$B1211,'Profile-matrices_Condorcet'!$B1211),MATCH(INDEX('numeric possibilities'!G$3:G$1298,VLOOKUP($B1211,'numeric possibilities'!$C$3:$G$1298,1)),'VBA code_permu_wo_repettn'!$AO$2:$AT$2))</f>
        <v>A</v>
      </c>
      <c r="H1211" t="s">
        <v>15</v>
      </c>
      <c r="I1211" t="str">
        <f>IF(I1210&gt;J1210,$I$1,IF(I1210&lt;J1210,$J$1,0))</f>
        <v>B</v>
      </c>
      <c r="K1211" t="str">
        <f>IF(K1210&gt;L1210,$K$1,IF(K1210&lt;L1210,$L$1,0))</f>
        <v>C</v>
      </c>
      <c r="M1211" t="str">
        <f>IF(M1210&gt;N1210,$M$1,IF(M1210&lt;N1210,$N$1,0))</f>
        <v>A</v>
      </c>
      <c r="O1211" t="str">
        <f>IF(O1210&gt;P1210,$O$1,IF(O1210&lt;P1210,$P$1,0))</f>
        <v>C</v>
      </c>
      <c r="Q1211" t="str">
        <f>IF(Q1210&gt;R1210,$Q$1,IF(Q1210&lt;R1210,$R$1,0))</f>
        <v>B</v>
      </c>
      <c r="S1211" t="str">
        <f>IF(S1210&gt;T1210,$S$1,IF(S1210&lt;T1210,$T$1,0))</f>
        <v>C</v>
      </c>
    </row>
    <row r="1212" spans="1:20" x14ac:dyDescent="0.25">
      <c r="A1212">
        <f t="shared" si="38"/>
        <v>1211</v>
      </c>
      <c r="B1212">
        <f t="shared" si="39"/>
        <v>303</v>
      </c>
      <c r="C1212" t="str">
        <f>INDEX('VBA code_permu_wo_repettn'!$T$3:$Y$6,COUNTIF('Profile-matrices_Condorcet'!$B$2:$B1212,'Profile-matrices_Condorcet'!$B1212),MATCH(INDEX('numeric possibilities'!D$3:D$1298,VLOOKUP($B1212,'numeric possibilities'!$C$3:$G$1298,1)),'VBA code_permu_wo_repettn'!$T$2:$Y$2))</f>
        <v>B</v>
      </c>
      <c r="D1212" t="str">
        <f>INDEX('VBA code_permu_wo_repettn'!$AA$3:$AF$6,COUNTIF('Profile-matrices_Condorcet'!$B$2:$B1212,'Profile-matrices_Condorcet'!$B1212),MATCH(INDEX('numeric possibilities'!E$3:E$1298,VLOOKUP($B1212,'numeric possibilities'!$C$3:$G$1298,1)),'VBA code_permu_wo_repettn'!$AA$2:$AF$2))</f>
        <v>A</v>
      </c>
      <c r="E1212" t="str">
        <f>INDEX('VBA code_permu_wo_repettn'!$AH$3:$AM$6,COUNTIF('Profile-matrices_Condorcet'!$B$2:$B1212,'Profile-matrices_Condorcet'!$B1212),MATCH(INDEX('numeric possibilities'!F$3:F$1298,VLOOKUP($B1212,'numeric possibilities'!$C$3:$G$1298,1)),'VBA code_permu_wo_repettn'!$AH$2:$AM$2))</f>
        <v>A</v>
      </c>
      <c r="F1212" t="str">
        <f>INDEX('VBA code_permu_wo_repettn'!$AO$3:$AT$6,COUNTIF('Profile-matrices_Condorcet'!$B$2:$B1212,'Profile-matrices_Condorcet'!$B1212),MATCH(INDEX('numeric possibilities'!G$3:G$1298,VLOOKUP($B1212,'numeric possibilities'!$C$3:$G$1298,1)),'VBA code_permu_wo_repettn'!$AO$2:$AT$2))</f>
        <v>C</v>
      </c>
      <c r="I1212" t="s">
        <v>0</v>
      </c>
      <c r="J1212" t="s">
        <v>1</v>
      </c>
      <c r="K1212" t="s">
        <v>2</v>
      </c>
      <c r="L1212" t="s">
        <v>3</v>
      </c>
    </row>
    <row r="1213" spans="1:20" x14ac:dyDescent="0.25">
      <c r="A1213">
        <f t="shared" si="38"/>
        <v>1212</v>
      </c>
      <c r="B1213">
        <f t="shared" si="39"/>
        <v>303</v>
      </c>
      <c r="C1213" t="str">
        <f>INDEX('VBA code_permu_wo_repettn'!$T$3:$Y$6,COUNTIF('Profile-matrices_Condorcet'!$B$2:$B1213,'Profile-matrices_Condorcet'!$B1213),MATCH(INDEX('numeric possibilities'!D$3:D$1298,VLOOKUP($B1213,'numeric possibilities'!$C$3:$G$1298,1)),'VBA code_permu_wo_repettn'!$T$2:$Y$2))</f>
        <v>D</v>
      </c>
      <c r="D1213" t="str">
        <f>INDEX('VBA code_permu_wo_repettn'!$AA$3:$AF$6,COUNTIF('Profile-matrices_Condorcet'!$B$2:$B1213,'Profile-matrices_Condorcet'!$B1213),MATCH(INDEX('numeric possibilities'!E$3:E$1298,VLOOKUP($B1213,'numeric possibilities'!$C$3:$G$1298,1)),'VBA code_permu_wo_repettn'!$AA$2:$AF$2))</f>
        <v>D</v>
      </c>
      <c r="E1213" t="str">
        <f>INDEX('VBA code_permu_wo_repettn'!$AH$3:$AM$6,COUNTIF('Profile-matrices_Condorcet'!$B$2:$B1213,'Profile-matrices_Condorcet'!$B1213),MATCH(INDEX('numeric possibilities'!F$3:F$1298,VLOOKUP($B1213,'numeric possibilities'!$C$3:$G$1298,1)),'VBA code_permu_wo_repettn'!$AH$2:$AM$2))</f>
        <v>D</v>
      </c>
      <c r="F1213" t="str">
        <f>INDEX('VBA code_permu_wo_repettn'!$AO$3:$AT$6,COUNTIF('Profile-matrices_Condorcet'!$B$2:$B1213,'Profile-matrices_Condorcet'!$B1213),MATCH(INDEX('numeric possibilities'!G$3:G$1298,VLOOKUP($B1213,'numeric possibilities'!$C$3:$G$1298,1)),'VBA code_permu_wo_repettn'!$AO$2:$AT$2))</f>
        <v>B</v>
      </c>
      <c r="G1213" t="str">
        <f>IF(MAX(I1213:L1213)&gt;='numeric possibilities'!$B$4/2,INDEX('Profile-matrices_Condorcet'!I1212:L1212,1,MATCH(MAX('Profile-matrices_Condorcet'!I1213:L1213),'Profile-matrices_Condorcet'!I1213:L1213,0)),"NCW")</f>
        <v>C</v>
      </c>
      <c r="H1213" t="s">
        <v>13</v>
      </c>
      <c r="I1213" s="3">
        <f>COUNTIF($I1211:$S1211,I1212)</f>
        <v>1</v>
      </c>
      <c r="J1213" s="3">
        <f>COUNTIF($I1211:$S1211,J1212)</f>
        <v>2</v>
      </c>
      <c r="K1213" s="3">
        <f>COUNTIF($I1211:$S1211,K1212)</f>
        <v>3</v>
      </c>
      <c r="L1213" s="3">
        <f>COUNTIF($I1211:$S1211,L1212)</f>
        <v>0</v>
      </c>
    </row>
    <row r="1214" spans="1:20" x14ac:dyDescent="0.25">
      <c r="A1214">
        <f t="shared" si="38"/>
        <v>1213</v>
      </c>
      <c r="B1214">
        <f t="shared" si="39"/>
        <v>304</v>
      </c>
      <c r="C1214" t="str">
        <f>INDEX('VBA code_permu_wo_repettn'!$T$3:$Y$6,COUNTIF('Profile-matrices_Condorcet'!$B$2:$B1214,'Profile-matrices_Condorcet'!$B1214),MATCH(INDEX('numeric possibilities'!D$3:D$1298,VLOOKUP($B1214,'numeric possibilities'!$C$3:$G$1298,1)),'VBA code_permu_wo_repettn'!$T$2:$Y$2))</f>
        <v>A</v>
      </c>
      <c r="D1214" t="str">
        <f>INDEX('VBA code_permu_wo_repettn'!$AA$3:$AF$6,COUNTIF('Profile-matrices_Condorcet'!$B$2:$B1214,'Profile-matrices_Condorcet'!$B1214),MATCH(INDEX('numeric possibilities'!E$3:E$1298,VLOOKUP($B1214,'numeric possibilities'!$C$3:$G$1298,1)),'VBA code_permu_wo_repettn'!$AA$2:$AF$2))</f>
        <v>B</v>
      </c>
      <c r="E1214" t="str">
        <f>INDEX('VBA code_permu_wo_repettn'!$AH$3:$AM$6,COUNTIF('Profile-matrices_Condorcet'!$B$2:$B1214,'Profile-matrices_Condorcet'!$B1214),MATCH(INDEX('numeric possibilities'!F$3:F$1298,VLOOKUP($B1214,'numeric possibilities'!$C$3:$G$1298,1)),'VBA code_permu_wo_repettn'!$AH$2:$AM$2))</f>
        <v>C</v>
      </c>
      <c r="F1214" t="str">
        <f>INDEX('VBA code_permu_wo_repettn'!$AO$3:$AT$6,COUNTIF('Profile-matrices_Condorcet'!$B$2:$B1214,'Profile-matrices_Condorcet'!$B1214),MATCH(INDEX('numeric possibilities'!G$3:G$1298,VLOOKUP($B1214,'numeric possibilities'!$C$3:$G$1298,1)),'VBA code_permu_wo_repettn'!$AO$2:$AT$2))</f>
        <v>D</v>
      </c>
      <c r="H1214" t="s">
        <v>14</v>
      </c>
      <c r="I1214" s="3">
        <f>IF(MATCH(I$1,$C1214:$C1217,0)&lt;(MATCH(J$1,$C1214:$C1217,0)),1*a_vote,0)+IF(MATCH(I$1,$D1214:$D1217,0)&lt;MATCH(J$1,$D1214:$D1217,0),1*b_vote,0)+IF(MATCH(I$1,$E1214:$E1217,0)&lt;MATCH(J$1,$E1214:$E1217,0),1*c_vote,0)+IF(MATCH(I$1,$F1214:$F1217,0)&lt;MATCH(J$1,$F1214:$F1217,0),1*d_vote,0)</f>
        <v>0.49</v>
      </c>
      <c r="J1214" s="3">
        <f>IF(MATCH(I$1,$C1214:$C1217,0)&gt;(MATCH(J$1,$C1214:$C1217,0)),1*a_vote,0)+IF(MATCH(I$1,$D1214:$D1217,0)&gt;MATCH(J$1,$D1214:$D1217,0),1*b_vote,0)+IF(MATCH(I$1,$E1214:$E1217,0)&gt;MATCH(J$1,$E1214:$E1217,0),1*c_vote,0)+IF(MATCH(I$1,$F1214:$F1217,0)&gt;MATCH(J$1,$F1214:$F1217,0),1*d_vote,0)</f>
        <v>0.51</v>
      </c>
      <c r="K1214" s="3">
        <f>IF(MATCH($K$1,$C1214:$C1217,0)&lt;(MATCH($L$1,$C1214:$C1217,0)),1*a_vote,0)+IF(MATCH($K$1,$D1214:$D1217,0)&lt;MATCH($L$1,$D1214:$D1217,0),1*b_vote,0)+IF(MATCH($K$1,$E1214:$E1217,0)&lt;MATCH($L$1,$E1214:$E1217,0),1*c_vote,0)+IF(MATCH($K$1,$F1214:$F1217,0)&lt;MATCH($L$1,$F1214:$F1217,0),1*d_vote,0)</f>
        <v>0.49</v>
      </c>
      <c r="L1214" s="3">
        <f>IF(MATCH(K$1,$C1214:$C1217,0)&gt;(MATCH(L$1,$C1214:$C1217,0)),1*a_vote,0)+IF(MATCH(K$1,$D1214:$D1217,0)&gt;MATCH(L$1,$D1214:$D1217,0),1*b_vote,0)+IF(MATCH(K$1,$E1214:$E1217,0)&gt;MATCH(L$1,$E1214:$E1217,0),1*c_vote,0)+IF(MATCH(K$1,$F1214:$F1217,0)&gt;MATCH(L$1,$F1214:$F1217,0),1*d_vote,0)</f>
        <v>0.51</v>
      </c>
      <c r="M1214" s="3">
        <f>IF(MATCH($M$1,$C1214:$C1217,0)&lt;(MATCH($N$1,$C1214:$C1217,0)),1*a_vote,0)+IF(MATCH($M$1,$D1214:$D1217,0)&lt;MATCH($N$1,$D1214:$D1217,0),1*b_vote,0)+IF(MATCH($M$1,$E1214:$E1217,0)&lt;MATCH($N$1,$E1214:$E1217,0),1*c_vote,0)+IF(MATCH($M$1,$F1214:$F1217,0)&lt;MATCH($N$1,$F1214:$F1217,0),1*d_vote,0)</f>
        <v>0.78</v>
      </c>
      <c r="N1214" s="3">
        <f>IF(MATCH(M$1,$C1214:$C1217,0)&gt;(MATCH(N$1,$C1214:$C1217,0)),1*a_vote,0)+IF(MATCH(M$1,$D1214:$D1217,0)&gt;MATCH(N$1,$D1214:$D1217,0),1*b_vote,0)+IF(MATCH(M$1,$E1214:$E1217,0)&gt;MATCH(N$1,$E1214:$E1217,0),1*c_vote,0)+IF(MATCH(M$1,$F1214:$F1217,0)&gt;MATCH(N$1,$F1214:$F1217,0),1*d_vote,0)</f>
        <v>0.21999999999999997</v>
      </c>
      <c r="O1214" s="3">
        <f>IF(MATCH($O$1,$C1214:$C1217,0)&lt;(MATCH($P$1,$C1214:$C1217,0)),1*a_vote,0)+IF(MATCH($O$1,$D1214:$D1217,0)&lt;MATCH($P$1,$D1214:$D1217,0),1*b_vote,0)+IF(MATCH($O$1,$E1214:$E1217,0)&lt;MATCH($P$1,$E1214:$E1217,0),1*c_vote,0)+IF(MATCH($O$1,$F1214:$F1217,0)&lt;MATCH($P$1,$F1214:$F1217,0),1*d_vote,0)</f>
        <v>0.26</v>
      </c>
      <c r="P1214" s="3">
        <f>IF(MATCH(O$1,$C1214:$C1217,0)&gt;(MATCH(P$1,$C1214:$C1217,0)),1*a_vote,0)+IF(MATCH(O$1,$D1214:$D1217,0)&gt;MATCH(P$1,$D1214:$D1217,0),1*b_vote,0)+IF(MATCH(O$1,$E1214:$E1217,0)&gt;MATCH(P$1,$E1214:$E1217,0),1*c_vote,0)+IF(MATCH(O$1,$F1214:$F1217,0)&gt;MATCH(P$1,$F1214:$F1217,0),1*d_vote,0)</f>
        <v>0.74</v>
      </c>
      <c r="Q1214" s="3">
        <f>IF(MATCH($Q$1,$C1214:$C1217,0)&lt;(MATCH($R$1,$C1214:$C1217,0)),1*a_vote,0)+IF(MATCH($Q$1,$D1214:$D1217,0)&lt;MATCH($R$1,$D1214:$D1217,0),1*b_vote,0)+IF(MATCH($Q$1,$E1214:$E1217,0)&lt;MATCH($R$1,$E1214:$E1217,0),1*c_vote,0)+IF(MATCH($Q$1,$F1214:$F1217,0)&lt;MATCH($R$1,$F1214:$F1217,0),1*d_vote,0)</f>
        <v>0.51</v>
      </c>
      <c r="R1214" s="3">
        <f>IF(MATCH(Q$1,$C1214:$C1217,0)&gt;(MATCH(R$1,$C1214:$C1217,0)),1*a_vote,0)+IF(MATCH(Q$1,$D1214:$D1217,0)&gt;MATCH(R$1,$D1214:$D1217,0),1*b_vote,0)+IF(MATCH(Q$1,$E1214:$E1217,0)&gt;MATCH(R$1,$E1214:$E1217,0),1*c_vote,0)+IF(MATCH(Q$1,$F1214:$F1217,0)&gt;MATCH(R$1,$F1214:$F1217,0),1*d_vote,0)</f>
        <v>0.49</v>
      </c>
      <c r="S1214" s="3">
        <f>IF(MATCH($S$1,$C1214:$C1217,0)&lt;(MATCH($T$1,$C1214:$C1217,0)),1*a_vote,0)+IF(MATCH($S$1,$D1214:$D1217,0)&lt;MATCH($T$1,$D1214:$D1217,0),1*b_vote,0)+IF(MATCH($S$1,$E1214:$E1217,0)&lt;MATCH($T$1,$E1214:$E1217,0),1*c_vote,0)+IF(MATCH($S$1,$F1214:$F1217,0)&lt;MATCH($T$1,$F1214:$F1217,0),1*d_vote,0)</f>
        <v>0.78</v>
      </c>
      <c r="T1214" s="3">
        <f>IF(MATCH(S$1,$C1214:$C1217,0)&gt;(MATCH(T$1,$C1214:$C1217,0)),1*a_vote,0)+IF(MATCH(S$1,$D1214:$D1217,0)&gt;MATCH(T$1,$D1214:$D1217,0),1*b_vote,0)+IF(MATCH(S$1,$E1214:$E1217,0)&gt;MATCH(T$1,$E1214:$E1217,0),1*c_vote,0)+IF(MATCH(S$1,$F1214:$F1217,0)&gt;MATCH(T$1,$F1214:$F1217,0),1*d_vote,0)</f>
        <v>0.21999999999999997</v>
      </c>
    </row>
    <row r="1215" spans="1:20" x14ac:dyDescent="0.25">
      <c r="A1215">
        <f t="shared" si="38"/>
        <v>1214</v>
      </c>
      <c r="B1215">
        <f t="shared" si="39"/>
        <v>304</v>
      </c>
      <c r="C1215" t="str">
        <f>INDEX('VBA code_permu_wo_repettn'!$T$3:$Y$6,COUNTIF('Profile-matrices_Condorcet'!$B$2:$B1215,'Profile-matrices_Condorcet'!$B1215),MATCH(INDEX('numeric possibilities'!D$3:D$1298,VLOOKUP($B1215,'numeric possibilities'!$C$3:$G$1298,1)),'VBA code_permu_wo_repettn'!$T$2:$Y$2))</f>
        <v>C</v>
      </c>
      <c r="D1215" t="str">
        <f>INDEX('VBA code_permu_wo_repettn'!$AA$3:$AF$6,COUNTIF('Profile-matrices_Condorcet'!$B$2:$B1215,'Profile-matrices_Condorcet'!$B1215),MATCH(INDEX('numeric possibilities'!E$3:E$1298,VLOOKUP($B1215,'numeric possibilities'!$C$3:$G$1298,1)),'VBA code_permu_wo_repettn'!$AA$2:$AF$2))</f>
        <v>C</v>
      </c>
      <c r="E1215" t="str">
        <f>INDEX('VBA code_permu_wo_repettn'!$AH$3:$AM$6,COUNTIF('Profile-matrices_Condorcet'!$B$2:$B1215,'Profile-matrices_Condorcet'!$B1215),MATCH(INDEX('numeric possibilities'!F$3:F$1298,VLOOKUP($B1215,'numeric possibilities'!$C$3:$G$1298,1)),'VBA code_permu_wo_repettn'!$AH$2:$AM$2))</f>
        <v>B</v>
      </c>
      <c r="F1215" t="str">
        <f>INDEX('VBA code_permu_wo_repettn'!$AO$3:$AT$6,COUNTIF('Profile-matrices_Condorcet'!$B$2:$B1215,'Profile-matrices_Condorcet'!$B1215),MATCH(INDEX('numeric possibilities'!G$3:G$1298,VLOOKUP($B1215,'numeric possibilities'!$C$3:$G$1298,1)),'VBA code_permu_wo_repettn'!$AO$2:$AT$2))</f>
        <v>A</v>
      </c>
      <c r="H1215" t="s">
        <v>15</v>
      </c>
      <c r="I1215" t="str">
        <f>IF(I1214&gt;J1214,$I$1,IF(I1214&lt;J1214,$J$1,0))</f>
        <v>B</v>
      </c>
      <c r="K1215" t="str">
        <f>IF(K1214&gt;L1214,$K$1,IF(K1214&lt;L1214,$L$1,0))</f>
        <v>C</v>
      </c>
      <c r="M1215" t="str">
        <f>IF(M1214&gt;N1214,$M$1,IF(M1214&lt;N1214,$N$1,0))</f>
        <v>A</v>
      </c>
      <c r="O1215" t="str">
        <f>IF(O1214&gt;P1214,$O$1,IF(O1214&lt;P1214,$P$1,0))</f>
        <v>C</v>
      </c>
      <c r="Q1215" t="str">
        <f>IF(Q1214&gt;R1214,$Q$1,IF(Q1214&lt;R1214,$R$1,0))</f>
        <v>B</v>
      </c>
      <c r="S1215" t="str">
        <f>IF(S1214&gt;T1214,$S$1,IF(S1214&lt;T1214,$T$1,0))</f>
        <v>C</v>
      </c>
    </row>
    <row r="1216" spans="1:20" x14ac:dyDescent="0.25">
      <c r="A1216">
        <f t="shared" si="38"/>
        <v>1215</v>
      </c>
      <c r="B1216">
        <f t="shared" si="39"/>
        <v>304</v>
      </c>
      <c r="C1216" t="str">
        <f>INDEX('VBA code_permu_wo_repettn'!$T$3:$Y$6,COUNTIF('Profile-matrices_Condorcet'!$B$2:$B1216,'Profile-matrices_Condorcet'!$B1216),MATCH(INDEX('numeric possibilities'!D$3:D$1298,VLOOKUP($B1216,'numeric possibilities'!$C$3:$G$1298,1)),'VBA code_permu_wo_repettn'!$T$2:$Y$2))</f>
        <v>D</v>
      </c>
      <c r="D1216" t="str">
        <f>INDEX('VBA code_permu_wo_repettn'!$AA$3:$AF$6,COUNTIF('Profile-matrices_Condorcet'!$B$2:$B1216,'Profile-matrices_Condorcet'!$B1216),MATCH(INDEX('numeric possibilities'!E$3:E$1298,VLOOKUP($B1216,'numeric possibilities'!$C$3:$G$1298,1)),'VBA code_permu_wo_repettn'!$AA$2:$AF$2))</f>
        <v>A</v>
      </c>
      <c r="E1216" t="str">
        <f>INDEX('VBA code_permu_wo_repettn'!$AH$3:$AM$6,COUNTIF('Profile-matrices_Condorcet'!$B$2:$B1216,'Profile-matrices_Condorcet'!$B1216),MATCH(INDEX('numeric possibilities'!F$3:F$1298,VLOOKUP($B1216,'numeric possibilities'!$C$3:$G$1298,1)),'VBA code_permu_wo_repettn'!$AH$2:$AM$2))</f>
        <v>A</v>
      </c>
      <c r="F1216" t="str">
        <f>INDEX('VBA code_permu_wo_repettn'!$AO$3:$AT$6,COUNTIF('Profile-matrices_Condorcet'!$B$2:$B1216,'Profile-matrices_Condorcet'!$B1216),MATCH(INDEX('numeric possibilities'!G$3:G$1298,VLOOKUP($B1216,'numeric possibilities'!$C$3:$G$1298,1)),'VBA code_permu_wo_repettn'!$AO$2:$AT$2))</f>
        <v>C</v>
      </c>
      <c r="I1216" t="s">
        <v>0</v>
      </c>
      <c r="J1216" t="s">
        <v>1</v>
      </c>
      <c r="K1216" t="s">
        <v>2</v>
      </c>
      <c r="L1216" t="s">
        <v>3</v>
      </c>
    </row>
    <row r="1217" spans="1:20" x14ac:dyDescent="0.25">
      <c r="A1217">
        <f t="shared" si="38"/>
        <v>1216</v>
      </c>
      <c r="B1217">
        <f t="shared" si="39"/>
        <v>304</v>
      </c>
      <c r="C1217" t="str">
        <f>INDEX('VBA code_permu_wo_repettn'!$T$3:$Y$6,COUNTIF('Profile-matrices_Condorcet'!$B$2:$B1217,'Profile-matrices_Condorcet'!$B1217),MATCH(INDEX('numeric possibilities'!D$3:D$1298,VLOOKUP($B1217,'numeric possibilities'!$C$3:$G$1298,1)),'VBA code_permu_wo_repettn'!$T$2:$Y$2))</f>
        <v>B</v>
      </c>
      <c r="D1217" t="str">
        <f>INDEX('VBA code_permu_wo_repettn'!$AA$3:$AF$6,COUNTIF('Profile-matrices_Condorcet'!$B$2:$B1217,'Profile-matrices_Condorcet'!$B1217),MATCH(INDEX('numeric possibilities'!E$3:E$1298,VLOOKUP($B1217,'numeric possibilities'!$C$3:$G$1298,1)),'VBA code_permu_wo_repettn'!$AA$2:$AF$2))</f>
        <v>D</v>
      </c>
      <c r="E1217" t="str">
        <f>INDEX('VBA code_permu_wo_repettn'!$AH$3:$AM$6,COUNTIF('Profile-matrices_Condorcet'!$B$2:$B1217,'Profile-matrices_Condorcet'!$B1217),MATCH(INDEX('numeric possibilities'!F$3:F$1298,VLOOKUP($B1217,'numeric possibilities'!$C$3:$G$1298,1)),'VBA code_permu_wo_repettn'!$AH$2:$AM$2))</f>
        <v>D</v>
      </c>
      <c r="F1217" t="str">
        <f>INDEX('VBA code_permu_wo_repettn'!$AO$3:$AT$6,COUNTIF('Profile-matrices_Condorcet'!$B$2:$B1217,'Profile-matrices_Condorcet'!$B1217),MATCH(INDEX('numeric possibilities'!G$3:G$1298,VLOOKUP($B1217,'numeric possibilities'!$C$3:$G$1298,1)),'VBA code_permu_wo_repettn'!$AO$2:$AT$2))</f>
        <v>B</v>
      </c>
      <c r="G1217" t="str">
        <f>IF(MAX(I1217:L1217)&gt;='numeric possibilities'!$B$4/2,INDEX('Profile-matrices_Condorcet'!I1216:L1216,1,MATCH(MAX('Profile-matrices_Condorcet'!I1217:L1217),'Profile-matrices_Condorcet'!I1217:L1217,0)),"NCW")</f>
        <v>C</v>
      </c>
      <c r="H1217" t="s">
        <v>13</v>
      </c>
      <c r="I1217" s="3">
        <f>COUNTIF($I1215:$S1215,I1216)</f>
        <v>1</v>
      </c>
      <c r="J1217" s="3">
        <f>COUNTIF($I1215:$S1215,J1216)</f>
        <v>2</v>
      </c>
      <c r="K1217" s="3">
        <f>COUNTIF($I1215:$S1215,K1216)</f>
        <v>3</v>
      </c>
      <c r="L1217" s="3">
        <f>COUNTIF($I1215:$S1215,L1216)</f>
        <v>0</v>
      </c>
    </row>
    <row r="1218" spans="1:20" x14ac:dyDescent="0.25">
      <c r="A1218">
        <f t="shared" si="38"/>
        <v>1217</v>
      </c>
      <c r="B1218">
        <f t="shared" si="39"/>
        <v>305</v>
      </c>
      <c r="C1218" t="str">
        <f>INDEX('VBA code_permu_wo_repettn'!$T$3:$Y$6,COUNTIF('Profile-matrices_Condorcet'!$B$2:$B1218,'Profile-matrices_Condorcet'!$B1218),MATCH(INDEX('numeric possibilities'!D$3:D$1298,VLOOKUP($B1218,'numeric possibilities'!$C$3:$G$1298,1)),'VBA code_permu_wo_repettn'!$T$2:$Y$2))</f>
        <v>A</v>
      </c>
      <c r="D1218" t="str">
        <f>INDEX('VBA code_permu_wo_repettn'!$AA$3:$AF$6,COUNTIF('Profile-matrices_Condorcet'!$B$2:$B1218,'Profile-matrices_Condorcet'!$B1218),MATCH(INDEX('numeric possibilities'!E$3:E$1298,VLOOKUP($B1218,'numeric possibilities'!$C$3:$G$1298,1)),'VBA code_permu_wo_repettn'!$AA$2:$AF$2))</f>
        <v>B</v>
      </c>
      <c r="E1218" t="str">
        <f>INDEX('VBA code_permu_wo_repettn'!$AH$3:$AM$6,COUNTIF('Profile-matrices_Condorcet'!$B$2:$B1218,'Profile-matrices_Condorcet'!$B1218),MATCH(INDEX('numeric possibilities'!F$3:F$1298,VLOOKUP($B1218,'numeric possibilities'!$C$3:$G$1298,1)),'VBA code_permu_wo_repettn'!$AH$2:$AM$2))</f>
        <v>C</v>
      </c>
      <c r="F1218" t="str">
        <f>INDEX('VBA code_permu_wo_repettn'!$AO$3:$AT$6,COUNTIF('Profile-matrices_Condorcet'!$B$2:$B1218,'Profile-matrices_Condorcet'!$B1218),MATCH(INDEX('numeric possibilities'!G$3:G$1298,VLOOKUP($B1218,'numeric possibilities'!$C$3:$G$1298,1)),'VBA code_permu_wo_repettn'!$AO$2:$AT$2))</f>
        <v>D</v>
      </c>
      <c r="H1218" t="s">
        <v>14</v>
      </c>
      <c r="I1218" s="3">
        <f>IF(MATCH(I$1,$C1218:$C1221,0)&lt;(MATCH(J$1,$C1218:$C1221,0)),1*a_vote,0)+IF(MATCH(I$1,$D1218:$D1221,0)&lt;MATCH(J$1,$D1218:$D1221,0),1*b_vote,0)+IF(MATCH(I$1,$E1218:$E1221,0)&lt;MATCH(J$1,$E1218:$E1221,0),1*c_vote,0)+IF(MATCH(I$1,$F1218:$F1221,0)&lt;MATCH(J$1,$F1218:$F1221,0),1*d_vote,0)</f>
        <v>0.49</v>
      </c>
      <c r="J1218" s="3">
        <f>IF(MATCH(I$1,$C1218:$C1221,0)&gt;(MATCH(J$1,$C1218:$C1221,0)),1*a_vote,0)+IF(MATCH(I$1,$D1218:$D1221,0)&gt;MATCH(J$1,$D1218:$D1221,0),1*b_vote,0)+IF(MATCH(I$1,$E1218:$E1221,0)&gt;MATCH(J$1,$E1218:$E1221,0),1*c_vote,0)+IF(MATCH(I$1,$F1218:$F1221,0)&gt;MATCH(J$1,$F1218:$F1221,0),1*d_vote,0)</f>
        <v>0.51</v>
      </c>
      <c r="K1218" s="3">
        <f>IF(MATCH($K$1,$C1218:$C1221,0)&lt;(MATCH($L$1,$C1218:$C1221,0)),1*a_vote,0)+IF(MATCH($K$1,$D1218:$D1221,0)&lt;MATCH($L$1,$D1218:$D1221,0),1*b_vote,0)+IF(MATCH($K$1,$E1218:$E1221,0)&lt;MATCH($L$1,$E1218:$E1221,0),1*c_vote,0)+IF(MATCH($K$1,$F1218:$F1221,0)&lt;MATCH($L$1,$F1218:$F1221,0),1*d_vote,0)</f>
        <v>0.49</v>
      </c>
      <c r="L1218" s="3">
        <f>IF(MATCH(K$1,$C1218:$C1221,0)&gt;(MATCH(L$1,$C1218:$C1221,0)),1*a_vote,0)+IF(MATCH(K$1,$D1218:$D1221,0)&gt;MATCH(L$1,$D1218:$D1221,0),1*b_vote,0)+IF(MATCH(K$1,$E1218:$E1221,0)&gt;MATCH(L$1,$E1218:$E1221,0),1*c_vote,0)+IF(MATCH(K$1,$F1218:$F1221,0)&gt;MATCH(L$1,$F1218:$F1221,0),1*d_vote,0)</f>
        <v>0.51</v>
      </c>
      <c r="M1218" s="3">
        <f>IF(MATCH($M$1,$C1218:$C1221,0)&lt;(MATCH($N$1,$C1218:$C1221,0)),1*a_vote,0)+IF(MATCH($M$1,$D1218:$D1221,0)&lt;MATCH($N$1,$D1218:$D1221,0),1*b_vote,0)+IF(MATCH($M$1,$E1218:$E1221,0)&lt;MATCH($N$1,$E1218:$E1221,0),1*c_vote,0)+IF(MATCH($M$1,$F1218:$F1221,0)&lt;MATCH($N$1,$F1218:$F1221,0),1*d_vote,0)</f>
        <v>0.78</v>
      </c>
      <c r="N1218" s="3">
        <f>IF(MATCH(M$1,$C1218:$C1221,0)&gt;(MATCH(N$1,$C1218:$C1221,0)),1*a_vote,0)+IF(MATCH(M$1,$D1218:$D1221,0)&gt;MATCH(N$1,$D1218:$D1221,0),1*b_vote,0)+IF(MATCH(M$1,$E1218:$E1221,0)&gt;MATCH(N$1,$E1218:$E1221,0),1*c_vote,0)+IF(MATCH(M$1,$F1218:$F1221,0)&gt;MATCH(N$1,$F1218:$F1221,0),1*d_vote,0)</f>
        <v>0.21999999999999997</v>
      </c>
      <c r="O1218" s="3">
        <f>IF(MATCH($O$1,$C1218:$C1221,0)&lt;(MATCH($P$1,$C1218:$C1221,0)),1*a_vote,0)+IF(MATCH($O$1,$D1218:$D1221,0)&lt;MATCH($P$1,$D1218:$D1221,0),1*b_vote,0)+IF(MATCH($O$1,$E1218:$E1221,0)&lt;MATCH($P$1,$E1218:$E1221,0),1*c_vote,0)+IF(MATCH($O$1,$F1218:$F1221,0)&lt;MATCH($P$1,$F1218:$F1221,0),1*d_vote,0)</f>
        <v>0.53</v>
      </c>
      <c r="P1218" s="3">
        <f>IF(MATCH(O$1,$C1218:$C1221,0)&gt;(MATCH(P$1,$C1218:$C1221,0)),1*a_vote,0)+IF(MATCH(O$1,$D1218:$D1221,0)&gt;MATCH(P$1,$D1218:$D1221,0),1*b_vote,0)+IF(MATCH(O$1,$E1218:$E1221,0)&gt;MATCH(P$1,$E1218:$E1221,0),1*c_vote,0)+IF(MATCH(O$1,$F1218:$F1221,0)&gt;MATCH(P$1,$F1218:$F1221,0),1*d_vote,0)</f>
        <v>0.47</v>
      </c>
      <c r="Q1218" s="3">
        <f>IF(MATCH($Q$1,$C1218:$C1221,0)&lt;(MATCH($R$1,$C1218:$C1221,0)),1*a_vote,0)+IF(MATCH($Q$1,$D1218:$D1221,0)&lt;MATCH($R$1,$D1218:$D1221,0),1*b_vote,0)+IF(MATCH($Q$1,$E1218:$E1221,0)&lt;MATCH($R$1,$E1218:$E1221,0),1*c_vote,0)+IF(MATCH($Q$1,$F1218:$F1221,0)&lt;MATCH($R$1,$F1218:$F1221,0),1*d_vote,0)</f>
        <v>0.51</v>
      </c>
      <c r="R1218" s="3">
        <f>IF(MATCH(Q$1,$C1218:$C1221,0)&gt;(MATCH(R$1,$C1218:$C1221,0)),1*a_vote,0)+IF(MATCH(Q$1,$D1218:$D1221,0)&gt;MATCH(R$1,$D1218:$D1221,0),1*b_vote,0)+IF(MATCH(Q$1,$E1218:$E1221,0)&gt;MATCH(R$1,$E1218:$E1221,0),1*c_vote,0)+IF(MATCH(Q$1,$F1218:$F1221,0)&gt;MATCH(R$1,$F1218:$F1221,0),1*d_vote,0)</f>
        <v>0.49</v>
      </c>
      <c r="S1218" s="3">
        <f>IF(MATCH($S$1,$C1218:$C1221,0)&lt;(MATCH($T$1,$C1218:$C1221,0)),1*a_vote,0)+IF(MATCH($S$1,$D1218:$D1221,0)&lt;MATCH($T$1,$D1218:$D1221,0),1*b_vote,0)+IF(MATCH($S$1,$E1218:$E1221,0)&lt;MATCH($T$1,$E1218:$E1221,0),1*c_vote,0)+IF(MATCH($S$1,$F1218:$F1221,0)&lt;MATCH($T$1,$F1218:$F1221,0),1*d_vote,0)</f>
        <v>0.51</v>
      </c>
      <c r="T1218" s="3">
        <f>IF(MATCH(S$1,$C1218:$C1221,0)&gt;(MATCH(T$1,$C1218:$C1221,0)),1*a_vote,0)+IF(MATCH(S$1,$D1218:$D1221,0)&gt;MATCH(T$1,$D1218:$D1221,0),1*b_vote,0)+IF(MATCH(S$1,$E1218:$E1221,0)&gt;MATCH(T$1,$E1218:$E1221,0),1*c_vote,0)+IF(MATCH(S$1,$F1218:$F1221,0)&gt;MATCH(T$1,$F1218:$F1221,0),1*d_vote,0)</f>
        <v>0.49</v>
      </c>
    </row>
    <row r="1219" spans="1:20" x14ac:dyDescent="0.25">
      <c r="A1219">
        <f t="shared" si="38"/>
        <v>1218</v>
      </c>
      <c r="B1219">
        <f t="shared" si="39"/>
        <v>305</v>
      </c>
      <c r="C1219" t="str">
        <f>INDEX('VBA code_permu_wo_repettn'!$T$3:$Y$6,COUNTIF('Profile-matrices_Condorcet'!$B$2:$B1219,'Profile-matrices_Condorcet'!$B1219),MATCH(INDEX('numeric possibilities'!D$3:D$1298,VLOOKUP($B1219,'numeric possibilities'!$C$3:$G$1298,1)),'VBA code_permu_wo_repettn'!$T$2:$Y$2))</f>
        <v>D</v>
      </c>
      <c r="D1219" t="str">
        <f>INDEX('VBA code_permu_wo_repettn'!$AA$3:$AF$6,COUNTIF('Profile-matrices_Condorcet'!$B$2:$B1219,'Profile-matrices_Condorcet'!$B1219),MATCH(INDEX('numeric possibilities'!E$3:E$1298,VLOOKUP($B1219,'numeric possibilities'!$C$3:$G$1298,1)),'VBA code_permu_wo_repettn'!$AA$2:$AF$2))</f>
        <v>C</v>
      </c>
      <c r="E1219" t="str">
        <f>INDEX('VBA code_permu_wo_repettn'!$AH$3:$AM$6,COUNTIF('Profile-matrices_Condorcet'!$B$2:$B1219,'Profile-matrices_Condorcet'!$B1219),MATCH(INDEX('numeric possibilities'!F$3:F$1298,VLOOKUP($B1219,'numeric possibilities'!$C$3:$G$1298,1)),'VBA code_permu_wo_repettn'!$AH$2:$AM$2))</f>
        <v>B</v>
      </c>
      <c r="F1219" t="str">
        <f>INDEX('VBA code_permu_wo_repettn'!$AO$3:$AT$6,COUNTIF('Profile-matrices_Condorcet'!$B$2:$B1219,'Profile-matrices_Condorcet'!$B1219),MATCH(INDEX('numeric possibilities'!G$3:G$1298,VLOOKUP($B1219,'numeric possibilities'!$C$3:$G$1298,1)),'VBA code_permu_wo_repettn'!$AO$2:$AT$2))</f>
        <v>A</v>
      </c>
      <c r="H1219" t="s">
        <v>15</v>
      </c>
      <c r="I1219" t="str">
        <f>IF(I1218&gt;J1218,$I$1,IF(I1218&lt;J1218,$J$1,0))</f>
        <v>B</v>
      </c>
      <c r="K1219" t="str">
        <f>IF(K1218&gt;L1218,$K$1,IF(K1218&lt;L1218,$L$1,0))</f>
        <v>C</v>
      </c>
      <c r="M1219" t="str">
        <f>IF(M1218&gt;N1218,$M$1,IF(M1218&lt;N1218,$N$1,0))</f>
        <v>A</v>
      </c>
      <c r="O1219" t="str">
        <f>IF(O1218&gt;P1218,$O$1,IF(O1218&lt;P1218,$P$1,0))</f>
        <v>B</v>
      </c>
      <c r="Q1219" t="str">
        <f>IF(Q1218&gt;R1218,$Q$1,IF(Q1218&lt;R1218,$R$1,0))</f>
        <v>B</v>
      </c>
      <c r="S1219" t="str">
        <f>IF(S1218&gt;T1218,$S$1,IF(S1218&lt;T1218,$T$1,0))</f>
        <v>C</v>
      </c>
    </row>
    <row r="1220" spans="1:20" x14ac:dyDescent="0.25">
      <c r="A1220">
        <f t="shared" si="38"/>
        <v>1219</v>
      </c>
      <c r="B1220">
        <f t="shared" si="39"/>
        <v>305</v>
      </c>
      <c r="C1220" t="str">
        <f>INDEX('VBA code_permu_wo_repettn'!$T$3:$Y$6,COUNTIF('Profile-matrices_Condorcet'!$B$2:$B1220,'Profile-matrices_Condorcet'!$B1220),MATCH(INDEX('numeric possibilities'!D$3:D$1298,VLOOKUP($B1220,'numeric possibilities'!$C$3:$G$1298,1)),'VBA code_permu_wo_repettn'!$T$2:$Y$2))</f>
        <v>B</v>
      </c>
      <c r="D1220" t="str">
        <f>INDEX('VBA code_permu_wo_repettn'!$AA$3:$AF$6,COUNTIF('Profile-matrices_Condorcet'!$B$2:$B1220,'Profile-matrices_Condorcet'!$B1220),MATCH(INDEX('numeric possibilities'!E$3:E$1298,VLOOKUP($B1220,'numeric possibilities'!$C$3:$G$1298,1)),'VBA code_permu_wo_repettn'!$AA$2:$AF$2))</f>
        <v>A</v>
      </c>
      <c r="E1220" t="str">
        <f>INDEX('VBA code_permu_wo_repettn'!$AH$3:$AM$6,COUNTIF('Profile-matrices_Condorcet'!$B$2:$B1220,'Profile-matrices_Condorcet'!$B1220),MATCH(INDEX('numeric possibilities'!F$3:F$1298,VLOOKUP($B1220,'numeric possibilities'!$C$3:$G$1298,1)),'VBA code_permu_wo_repettn'!$AH$2:$AM$2))</f>
        <v>A</v>
      </c>
      <c r="F1220" t="str">
        <f>INDEX('VBA code_permu_wo_repettn'!$AO$3:$AT$6,COUNTIF('Profile-matrices_Condorcet'!$B$2:$B1220,'Profile-matrices_Condorcet'!$B1220),MATCH(INDEX('numeric possibilities'!G$3:G$1298,VLOOKUP($B1220,'numeric possibilities'!$C$3:$G$1298,1)),'VBA code_permu_wo_repettn'!$AO$2:$AT$2))</f>
        <v>C</v>
      </c>
      <c r="I1220" t="s">
        <v>0</v>
      </c>
      <c r="J1220" t="s">
        <v>1</v>
      </c>
      <c r="K1220" t="s">
        <v>2</v>
      </c>
      <c r="L1220" t="s">
        <v>3</v>
      </c>
    </row>
    <row r="1221" spans="1:20" x14ac:dyDescent="0.25">
      <c r="A1221">
        <f t="shared" si="38"/>
        <v>1220</v>
      </c>
      <c r="B1221">
        <f t="shared" si="39"/>
        <v>305</v>
      </c>
      <c r="C1221" t="str">
        <f>INDEX('VBA code_permu_wo_repettn'!$T$3:$Y$6,COUNTIF('Profile-matrices_Condorcet'!$B$2:$B1221,'Profile-matrices_Condorcet'!$B1221),MATCH(INDEX('numeric possibilities'!D$3:D$1298,VLOOKUP($B1221,'numeric possibilities'!$C$3:$G$1298,1)),'VBA code_permu_wo_repettn'!$T$2:$Y$2))</f>
        <v>C</v>
      </c>
      <c r="D1221" t="str">
        <f>INDEX('VBA code_permu_wo_repettn'!$AA$3:$AF$6,COUNTIF('Profile-matrices_Condorcet'!$B$2:$B1221,'Profile-matrices_Condorcet'!$B1221),MATCH(INDEX('numeric possibilities'!E$3:E$1298,VLOOKUP($B1221,'numeric possibilities'!$C$3:$G$1298,1)),'VBA code_permu_wo_repettn'!$AA$2:$AF$2))</f>
        <v>D</v>
      </c>
      <c r="E1221" t="str">
        <f>INDEX('VBA code_permu_wo_repettn'!$AH$3:$AM$6,COUNTIF('Profile-matrices_Condorcet'!$B$2:$B1221,'Profile-matrices_Condorcet'!$B1221),MATCH(INDEX('numeric possibilities'!F$3:F$1298,VLOOKUP($B1221,'numeric possibilities'!$C$3:$G$1298,1)),'VBA code_permu_wo_repettn'!$AH$2:$AM$2))</f>
        <v>D</v>
      </c>
      <c r="F1221" t="str">
        <f>INDEX('VBA code_permu_wo_repettn'!$AO$3:$AT$6,COUNTIF('Profile-matrices_Condorcet'!$B$2:$B1221,'Profile-matrices_Condorcet'!$B1221),MATCH(INDEX('numeric possibilities'!G$3:G$1298,VLOOKUP($B1221,'numeric possibilities'!$C$3:$G$1298,1)),'VBA code_permu_wo_repettn'!$AO$2:$AT$2))</f>
        <v>B</v>
      </c>
      <c r="G1221" t="str">
        <f>IF(MAX(I1221:L1221)&gt;='numeric possibilities'!$B$4/2,INDEX('Profile-matrices_Condorcet'!I1220:L1220,1,MATCH(MAX('Profile-matrices_Condorcet'!I1221:L1221),'Profile-matrices_Condorcet'!I1221:L1221,0)),"NCW")</f>
        <v>B</v>
      </c>
      <c r="H1221" t="s">
        <v>13</v>
      </c>
      <c r="I1221" s="3">
        <f>COUNTIF($I1219:$S1219,I1220)</f>
        <v>1</v>
      </c>
      <c r="J1221" s="3">
        <f>COUNTIF($I1219:$S1219,J1220)</f>
        <v>3</v>
      </c>
      <c r="K1221" s="3">
        <f>COUNTIF($I1219:$S1219,K1220)</f>
        <v>2</v>
      </c>
      <c r="L1221" s="3">
        <f>COUNTIF($I1219:$S1219,L1220)</f>
        <v>0</v>
      </c>
    </row>
    <row r="1222" spans="1:20" x14ac:dyDescent="0.25">
      <c r="A1222">
        <f t="shared" si="38"/>
        <v>1221</v>
      </c>
      <c r="B1222">
        <f t="shared" si="39"/>
        <v>306</v>
      </c>
      <c r="C1222" t="str">
        <f>INDEX('VBA code_permu_wo_repettn'!$T$3:$Y$6,COUNTIF('Profile-matrices_Condorcet'!$B$2:$B1222,'Profile-matrices_Condorcet'!$B1222),MATCH(INDEX('numeric possibilities'!D$3:D$1298,VLOOKUP($B1222,'numeric possibilities'!$C$3:$G$1298,1)),'VBA code_permu_wo_repettn'!$T$2:$Y$2))</f>
        <v>A</v>
      </c>
      <c r="D1222" t="str">
        <f>INDEX('VBA code_permu_wo_repettn'!$AA$3:$AF$6,COUNTIF('Profile-matrices_Condorcet'!$B$2:$B1222,'Profile-matrices_Condorcet'!$B1222),MATCH(INDEX('numeric possibilities'!E$3:E$1298,VLOOKUP($B1222,'numeric possibilities'!$C$3:$G$1298,1)),'VBA code_permu_wo_repettn'!$AA$2:$AF$2))</f>
        <v>B</v>
      </c>
      <c r="E1222" t="str">
        <f>INDEX('VBA code_permu_wo_repettn'!$AH$3:$AM$6,COUNTIF('Profile-matrices_Condorcet'!$B$2:$B1222,'Profile-matrices_Condorcet'!$B1222),MATCH(INDEX('numeric possibilities'!F$3:F$1298,VLOOKUP($B1222,'numeric possibilities'!$C$3:$G$1298,1)),'VBA code_permu_wo_repettn'!$AH$2:$AM$2))</f>
        <v>C</v>
      </c>
      <c r="F1222" t="str">
        <f>INDEX('VBA code_permu_wo_repettn'!$AO$3:$AT$6,COUNTIF('Profile-matrices_Condorcet'!$B$2:$B1222,'Profile-matrices_Condorcet'!$B1222),MATCH(INDEX('numeric possibilities'!G$3:G$1298,VLOOKUP($B1222,'numeric possibilities'!$C$3:$G$1298,1)),'VBA code_permu_wo_repettn'!$AO$2:$AT$2))</f>
        <v>D</v>
      </c>
      <c r="H1222" t="s">
        <v>14</v>
      </c>
      <c r="I1222" s="3">
        <f>IF(MATCH(I$1,$C1222:$C1225,0)&lt;(MATCH(J$1,$C1222:$C1225,0)),1*a_vote,0)+IF(MATCH(I$1,$D1222:$D1225,0)&lt;MATCH(J$1,$D1222:$D1225,0),1*b_vote,0)+IF(MATCH(I$1,$E1222:$E1225,0)&lt;MATCH(J$1,$E1222:$E1225,0),1*c_vote,0)+IF(MATCH(I$1,$F1222:$F1225,0)&lt;MATCH(J$1,$F1222:$F1225,0),1*d_vote,0)</f>
        <v>0.49</v>
      </c>
      <c r="J1222" s="3">
        <f>IF(MATCH(I$1,$C1222:$C1225,0)&gt;(MATCH(J$1,$C1222:$C1225,0)),1*a_vote,0)+IF(MATCH(I$1,$D1222:$D1225,0)&gt;MATCH(J$1,$D1222:$D1225,0),1*b_vote,0)+IF(MATCH(I$1,$E1222:$E1225,0)&gt;MATCH(J$1,$E1222:$E1225,0),1*c_vote,0)+IF(MATCH(I$1,$F1222:$F1225,0)&gt;MATCH(J$1,$F1222:$F1225,0),1*d_vote,0)</f>
        <v>0.51</v>
      </c>
      <c r="K1222" s="3">
        <f>IF(MATCH($K$1,$C1222:$C1225,0)&lt;(MATCH($L$1,$C1222:$C1225,0)),1*a_vote,0)+IF(MATCH($K$1,$D1222:$D1225,0)&lt;MATCH($L$1,$D1222:$D1225,0),1*b_vote,0)+IF(MATCH($K$1,$E1222:$E1225,0)&lt;MATCH($L$1,$E1222:$E1225,0),1*c_vote,0)+IF(MATCH($K$1,$F1222:$F1225,0)&lt;MATCH($L$1,$F1222:$F1225,0),1*d_vote,0)</f>
        <v>0.49</v>
      </c>
      <c r="L1222" s="3">
        <f>IF(MATCH(K$1,$C1222:$C1225,0)&gt;(MATCH(L$1,$C1222:$C1225,0)),1*a_vote,0)+IF(MATCH(K$1,$D1222:$D1225,0)&gt;MATCH(L$1,$D1222:$D1225,0),1*b_vote,0)+IF(MATCH(K$1,$E1222:$E1225,0)&gt;MATCH(L$1,$E1222:$E1225,0),1*c_vote,0)+IF(MATCH(K$1,$F1222:$F1225,0)&gt;MATCH(L$1,$F1222:$F1225,0),1*d_vote,0)</f>
        <v>0.51</v>
      </c>
      <c r="M1222" s="3">
        <f>IF(MATCH($M$1,$C1222:$C1225,0)&lt;(MATCH($N$1,$C1222:$C1225,0)),1*a_vote,0)+IF(MATCH($M$1,$D1222:$D1225,0)&lt;MATCH($N$1,$D1222:$D1225,0),1*b_vote,0)+IF(MATCH($M$1,$E1222:$E1225,0)&lt;MATCH($N$1,$E1222:$E1225,0),1*c_vote,0)+IF(MATCH($M$1,$F1222:$F1225,0)&lt;MATCH($N$1,$F1222:$F1225,0),1*d_vote,0)</f>
        <v>0.78</v>
      </c>
      <c r="N1222" s="3">
        <f>IF(MATCH(M$1,$C1222:$C1225,0)&gt;(MATCH(N$1,$C1222:$C1225,0)),1*a_vote,0)+IF(MATCH(M$1,$D1222:$D1225,0)&gt;MATCH(N$1,$D1222:$D1225,0),1*b_vote,0)+IF(MATCH(M$1,$E1222:$E1225,0)&gt;MATCH(N$1,$E1222:$E1225,0),1*c_vote,0)+IF(MATCH(M$1,$F1222:$F1225,0)&gt;MATCH(N$1,$F1222:$F1225,0),1*d_vote,0)</f>
        <v>0.21999999999999997</v>
      </c>
      <c r="O1222" s="3">
        <f>IF(MATCH($O$1,$C1222:$C1225,0)&lt;(MATCH($P$1,$C1222:$C1225,0)),1*a_vote,0)+IF(MATCH($O$1,$D1222:$D1225,0)&lt;MATCH($P$1,$D1222:$D1225,0),1*b_vote,0)+IF(MATCH($O$1,$E1222:$E1225,0)&lt;MATCH($P$1,$E1222:$E1225,0),1*c_vote,0)+IF(MATCH($O$1,$F1222:$F1225,0)&lt;MATCH($P$1,$F1222:$F1225,0),1*d_vote,0)</f>
        <v>0.26</v>
      </c>
      <c r="P1222" s="3">
        <f>IF(MATCH(O$1,$C1222:$C1225,0)&gt;(MATCH(P$1,$C1222:$C1225,0)),1*a_vote,0)+IF(MATCH(O$1,$D1222:$D1225,0)&gt;MATCH(P$1,$D1222:$D1225,0),1*b_vote,0)+IF(MATCH(O$1,$E1222:$E1225,0)&gt;MATCH(P$1,$E1222:$E1225,0),1*c_vote,0)+IF(MATCH(O$1,$F1222:$F1225,0)&gt;MATCH(P$1,$F1222:$F1225,0),1*d_vote,0)</f>
        <v>0.74</v>
      </c>
      <c r="Q1222" s="3">
        <f>IF(MATCH($Q$1,$C1222:$C1225,0)&lt;(MATCH($R$1,$C1222:$C1225,0)),1*a_vote,0)+IF(MATCH($Q$1,$D1222:$D1225,0)&lt;MATCH($R$1,$D1222:$D1225,0),1*b_vote,0)+IF(MATCH($Q$1,$E1222:$E1225,0)&lt;MATCH($R$1,$E1222:$E1225,0),1*c_vote,0)+IF(MATCH($Q$1,$F1222:$F1225,0)&lt;MATCH($R$1,$F1222:$F1225,0),1*d_vote,0)</f>
        <v>0.51</v>
      </c>
      <c r="R1222" s="3">
        <f>IF(MATCH(Q$1,$C1222:$C1225,0)&gt;(MATCH(R$1,$C1222:$C1225,0)),1*a_vote,0)+IF(MATCH(Q$1,$D1222:$D1225,0)&gt;MATCH(R$1,$D1222:$D1225,0),1*b_vote,0)+IF(MATCH(Q$1,$E1222:$E1225,0)&gt;MATCH(R$1,$E1222:$E1225,0),1*c_vote,0)+IF(MATCH(Q$1,$F1222:$F1225,0)&gt;MATCH(R$1,$F1222:$F1225,0),1*d_vote,0)</f>
        <v>0.49</v>
      </c>
      <c r="S1222" s="3">
        <f>IF(MATCH($S$1,$C1222:$C1225,0)&lt;(MATCH($T$1,$C1222:$C1225,0)),1*a_vote,0)+IF(MATCH($S$1,$D1222:$D1225,0)&lt;MATCH($T$1,$D1222:$D1225,0),1*b_vote,0)+IF(MATCH($S$1,$E1222:$E1225,0)&lt;MATCH($T$1,$E1222:$E1225,0),1*c_vote,0)+IF(MATCH($S$1,$F1222:$F1225,0)&lt;MATCH($T$1,$F1222:$F1225,0),1*d_vote,0)</f>
        <v>0.51</v>
      </c>
      <c r="T1222" s="3">
        <f>IF(MATCH(S$1,$C1222:$C1225,0)&gt;(MATCH(T$1,$C1222:$C1225,0)),1*a_vote,0)+IF(MATCH(S$1,$D1222:$D1225,0)&gt;MATCH(T$1,$D1222:$D1225,0),1*b_vote,0)+IF(MATCH(S$1,$E1222:$E1225,0)&gt;MATCH(T$1,$E1222:$E1225,0),1*c_vote,0)+IF(MATCH(S$1,$F1222:$F1225,0)&gt;MATCH(T$1,$F1222:$F1225,0),1*d_vote,0)</f>
        <v>0.49</v>
      </c>
    </row>
    <row r="1223" spans="1:20" x14ac:dyDescent="0.25">
      <c r="A1223">
        <f t="shared" si="38"/>
        <v>1222</v>
      </c>
      <c r="B1223">
        <f t="shared" si="39"/>
        <v>306</v>
      </c>
      <c r="C1223" t="str">
        <f>INDEX('VBA code_permu_wo_repettn'!$T$3:$Y$6,COUNTIF('Profile-matrices_Condorcet'!$B$2:$B1223,'Profile-matrices_Condorcet'!$B1223),MATCH(INDEX('numeric possibilities'!D$3:D$1298,VLOOKUP($B1223,'numeric possibilities'!$C$3:$G$1298,1)),'VBA code_permu_wo_repettn'!$T$2:$Y$2))</f>
        <v>D</v>
      </c>
      <c r="D1223" t="str">
        <f>INDEX('VBA code_permu_wo_repettn'!$AA$3:$AF$6,COUNTIF('Profile-matrices_Condorcet'!$B$2:$B1223,'Profile-matrices_Condorcet'!$B1223),MATCH(INDEX('numeric possibilities'!E$3:E$1298,VLOOKUP($B1223,'numeric possibilities'!$C$3:$G$1298,1)),'VBA code_permu_wo_repettn'!$AA$2:$AF$2))</f>
        <v>C</v>
      </c>
      <c r="E1223" t="str">
        <f>INDEX('VBA code_permu_wo_repettn'!$AH$3:$AM$6,COUNTIF('Profile-matrices_Condorcet'!$B$2:$B1223,'Profile-matrices_Condorcet'!$B1223),MATCH(INDEX('numeric possibilities'!F$3:F$1298,VLOOKUP($B1223,'numeric possibilities'!$C$3:$G$1298,1)),'VBA code_permu_wo_repettn'!$AH$2:$AM$2))</f>
        <v>B</v>
      </c>
      <c r="F1223" t="str">
        <f>INDEX('VBA code_permu_wo_repettn'!$AO$3:$AT$6,COUNTIF('Profile-matrices_Condorcet'!$B$2:$B1223,'Profile-matrices_Condorcet'!$B1223),MATCH(INDEX('numeric possibilities'!G$3:G$1298,VLOOKUP($B1223,'numeric possibilities'!$C$3:$G$1298,1)),'VBA code_permu_wo_repettn'!$AO$2:$AT$2))</f>
        <v>A</v>
      </c>
      <c r="H1223" t="s">
        <v>15</v>
      </c>
      <c r="I1223" t="str">
        <f>IF(I1222&gt;J1222,$I$1,IF(I1222&lt;J1222,$J$1,0))</f>
        <v>B</v>
      </c>
      <c r="K1223" t="str">
        <f>IF(K1222&gt;L1222,$K$1,IF(K1222&lt;L1222,$L$1,0))</f>
        <v>C</v>
      </c>
      <c r="M1223" t="str">
        <f>IF(M1222&gt;N1222,$M$1,IF(M1222&lt;N1222,$N$1,0))</f>
        <v>A</v>
      </c>
      <c r="O1223" t="str">
        <f>IF(O1222&gt;P1222,$O$1,IF(O1222&lt;P1222,$P$1,0))</f>
        <v>C</v>
      </c>
      <c r="Q1223" t="str">
        <f>IF(Q1222&gt;R1222,$Q$1,IF(Q1222&lt;R1222,$R$1,0))</f>
        <v>B</v>
      </c>
      <c r="S1223" t="str">
        <f>IF(S1222&gt;T1222,$S$1,IF(S1222&lt;T1222,$T$1,0))</f>
        <v>C</v>
      </c>
    </row>
    <row r="1224" spans="1:20" x14ac:dyDescent="0.25">
      <c r="A1224">
        <f t="shared" si="38"/>
        <v>1223</v>
      </c>
      <c r="B1224">
        <f t="shared" si="39"/>
        <v>306</v>
      </c>
      <c r="C1224" t="str">
        <f>INDEX('VBA code_permu_wo_repettn'!$T$3:$Y$6,COUNTIF('Profile-matrices_Condorcet'!$B$2:$B1224,'Profile-matrices_Condorcet'!$B1224),MATCH(INDEX('numeric possibilities'!D$3:D$1298,VLOOKUP($B1224,'numeric possibilities'!$C$3:$G$1298,1)),'VBA code_permu_wo_repettn'!$T$2:$Y$2))</f>
        <v>C</v>
      </c>
      <c r="D1224" t="str">
        <f>INDEX('VBA code_permu_wo_repettn'!$AA$3:$AF$6,COUNTIF('Profile-matrices_Condorcet'!$B$2:$B1224,'Profile-matrices_Condorcet'!$B1224),MATCH(INDEX('numeric possibilities'!E$3:E$1298,VLOOKUP($B1224,'numeric possibilities'!$C$3:$G$1298,1)),'VBA code_permu_wo_repettn'!$AA$2:$AF$2))</f>
        <v>A</v>
      </c>
      <c r="E1224" t="str">
        <f>INDEX('VBA code_permu_wo_repettn'!$AH$3:$AM$6,COUNTIF('Profile-matrices_Condorcet'!$B$2:$B1224,'Profile-matrices_Condorcet'!$B1224),MATCH(INDEX('numeric possibilities'!F$3:F$1298,VLOOKUP($B1224,'numeric possibilities'!$C$3:$G$1298,1)),'VBA code_permu_wo_repettn'!$AH$2:$AM$2))</f>
        <v>A</v>
      </c>
      <c r="F1224" t="str">
        <f>INDEX('VBA code_permu_wo_repettn'!$AO$3:$AT$6,COUNTIF('Profile-matrices_Condorcet'!$B$2:$B1224,'Profile-matrices_Condorcet'!$B1224),MATCH(INDEX('numeric possibilities'!G$3:G$1298,VLOOKUP($B1224,'numeric possibilities'!$C$3:$G$1298,1)),'VBA code_permu_wo_repettn'!$AO$2:$AT$2))</f>
        <v>C</v>
      </c>
      <c r="I1224" t="s">
        <v>0</v>
      </c>
      <c r="J1224" t="s">
        <v>1</v>
      </c>
      <c r="K1224" t="s">
        <v>2</v>
      </c>
      <c r="L1224" t="s">
        <v>3</v>
      </c>
    </row>
    <row r="1225" spans="1:20" x14ac:dyDescent="0.25">
      <c r="A1225">
        <f t="shared" si="38"/>
        <v>1224</v>
      </c>
      <c r="B1225">
        <f t="shared" si="39"/>
        <v>306</v>
      </c>
      <c r="C1225" t="str">
        <f>INDEX('VBA code_permu_wo_repettn'!$T$3:$Y$6,COUNTIF('Profile-matrices_Condorcet'!$B$2:$B1225,'Profile-matrices_Condorcet'!$B1225),MATCH(INDEX('numeric possibilities'!D$3:D$1298,VLOOKUP($B1225,'numeric possibilities'!$C$3:$G$1298,1)),'VBA code_permu_wo_repettn'!$T$2:$Y$2))</f>
        <v>B</v>
      </c>
      <c r="D1225" t="str">
        <f>INDEX('VBA code_permu_wo_repettn'!$AA$3:$AF$6,COUNTIF('Profile-matrices_Condorcet'!$B$2:$B1225,'Profile-matrices_Condorcet'!$B1225),MATCH(INDEX('numeric possibilities'!E$3:E$1298,VLOOKUP($B1225,'numeric possibilities'!$C$3:$G$1298,1)),'VBA code_permu_wo_repettn'!$AA$2:$AF$2))</f>
        <v>D</v>
      </c>
      <c r="E1225" t="str">
        <f>INDEX('VBA code_permu_wo_repettn'!$AH$3:$AM$6,COUNTIF('Profile-matrices_Condorcet'!$B$2:$B1225,'Profile-matrices_Condorcet'!$B1225),MATCH(INDEX('numeric possibilities'!F$3:F$1298,VLOOKUP($B1225,'numeric possibilities'!$C$3:$G$1298,1)),'VBA code_permu_wo_repettn'!$AH$2:$AM$2))</f>
        <v>D</v>
      </c>
      <c r="F1225" t="str">
        <f>INDEX('VBA code_permu_wo_repettn'!$AO$3:$AT$6,COUNTIF('Profile-matrices_Condorcet'!$B$2:$B1225,'Profile-matrices_Condorcet'!$B1225),MATCH(INDEX('numeric possibilities'!G$3:G$1298,VLOOKUP($B1225,'numeric possibilities'!$C$3:$G$1298,1)),'VBA code_permu_wo_repettn'!$AO$2:$AT$2))</f>
        <v>B</v>
      </c>
      <c r="G1225" t="str">
        <f>IF(MAX(I1225:L1225)&gt;='numeric possibilities'!$B$4/2,INDEX('Profile-matrices_Condorcet'!I1224:L1224,1,MATCH(MAX('Profile-matrices_Condorcet'!I1225:L1225),'Profile-matrices_Condorcet'!I1225:L1225,0)),"NCW")</f>
        <v>C</v>
      </c>
      <c r="H1225" t="s">
        <v>13</v>
      </c>
      <c r="I1225" s="3">
        <f>COUNTIF($I1223:$S1223,I1224)</f>
        <v>1</v>
      </c>
      <c r="J1225" s="3">
        <f>COUNTIF($I1223:$S1223,J1224)</f>
        <v>2</v>
      </c>
      <c r="K1225" s="3">
        <f>COUNTIF($I1223:$S1223,K1224)</f>
        <v>3</v>
      </c>
      <c r="L1225" s="3">
        <f>COUNTIF($I1223:$S1223,L1224)</f>
        <v>0</v>
      </c>
    </row>
    <row r="1226" spans="1:20" x14ac:dyDescent="0.25">
      <c r="A1226">
        <f t="shared" si="38"/>
        <v>1225</v>
      </c>
      <c r="B1226">
        <f t="shared" si="39"/>
        <v>307</v>
      </c>
      <c r="C1226" t="str">
        <f>INDEX('VBA code_permu_wo_repettn'!$T$3:$Y$6,COUNTIF('Profile-matrices_Condorcet'!$B$2:$B1226,'Profile-matrices_Condorcet'!$B1226),MATCH(INDEX('numeric possibilities'!D$3:D$1298,VLOOKUP($B1226,'numeric possibilities'!$C$3:$G$1298,1)),'VBA code_permu_wo_repettn'!$T$2:$Y$2))</f>
        <v>A</v>
      </c>
      <c r="D1226" t="str">
        <f>INDEX('VBA code_permu_wo_repettn'!$AA$3:$AF$6,COUNTIF('Profile-matrices_Condorcet'!$B$2:$B1226,'Profile-matrices_Condorcet'!$B1226),MATCH(INDEX('numeric possibilities'!E$3:E$1298,VLOOKUP($B1226,'numeric possibilities'!$C$3:$G$1298,1)),'VBA code_permu_wo_repettn'!$AA$2:$AF$2))</f>
        <v>B</v>
      </c>
      <c r="E1226" t="str">
        <f>INDEX('VBA code_permu_wo_repettn'!$AH$3:$AM$6,COUNTIF('Profile-matrices_Condorcet'!$B$2:$B1226,'Profile-matrices_Condorcet'!$B1226),MATCH(INDEX('numeric possibilities'!F$3:F$1298,VLOOKUP($B1226,'numeric possibilities'!$C$3:$G$1298,1)),'VBA code_permu_wo_repettn'!$AH$2:$AM$2))</f>
        <v>C</v>
      </c>
      <c r="F1226" t="str">
        <f>INDEX('VBA code_permu_wo_repettn'!$AO$3:$AT$6,COUNTIF('Profile-matrices_Condorcet'!$B$2:$B1226,'Profile-matrices_Condorcet'!$B1226),MATCH(INDEX('numeric possibilities'!G$3:G$1298,VLOOKUP($B1226,'numeric possibilities'!$C$3:$G$1298,1)),'VBA code_permu_wo_repettn'!$AO$2:$AT$2))</f>
        <v>D</v>
      </c>
      <c r="H1226" t="s">
        <v>14</v>
      </c>
      <c r="I1226" s="3">
        <f>IF(MATCH(I$1,$C1226:$C1229,0)&lt;(MATCH(J$1,$C1226:$C1229,0)),1*a_vote,0)+IF(MATCH(I$1,$D1226:$D1229,0)&lt;MATCH(J$1,$D1226:$D1229,0),1*b_vote,0)+IF(MATCH(I$1,$E1226:$E1229,0)&lt;MATCH(J$1,$E1226:$E1229,0),1*c_vote,0)+IF(MATCH(I$1,$F1226:$F1229,0)&lt;MATCH(J$1,$F1226:$F1229,0),1*d_vote,0)</f>
        <v>0.49</v>
      </c>
      <c r="J1226" s="3">
        <f>IF(MATCH(I$1,$C1226:$C1229,0)&gt;(MATCH(J$1,$C1226:$C1229,0)),1*a_vote,0)+IF(MATCH(I$1,$D1226:$D1229,0)&gt;MATCH(J$1,$D1226:$D1229,0),1*b_vote,0)+IF(MATCH(I$1,$E1226:$E1229,0)&gt;MATCH(J$1,$E1226:$E1229,0),1*c_vote,0)+IF(MATCH(I$1,$F1226:$F1229,0)&gt;MATCH(J$1,$F1226:$F1229,0),1*d_vote,0)</f>
        <v>0.51</v>
      </c>
      <c r="K1226" s="3">
        <f>IF(MATCH($K$1,$C1226:$C1229,0)&lt;(MATCH($L$1,$C1226:$C1229,0)),1*a_vote,0)+IF(MATCH($K$1,$D1226:$D1229,0)&lt;MATCH($L$1,$D1226:$D1229,0),1*b_vote,0)+IF(MATCH($K$1,$E1226:$E1229,0)&lt;MATCH($L$1,$E1226:$E1229,0),1*c_vote,0)+IF(MATCH($K$1,$F1226:$F1229,0)&lt;MATCH($L$1,$F1226:$F1229,0),1*d_vote,0)</f>
        <v>0.49</v>
      </c>
      <c r="L1226" s="3">
        <f>IF(MATCH(K$1,$C1226:$C1229,0)&gt;(MATCH(L$1,$C1226:$C1229,0)),1*a_vote,0)+IF(MATCH(K$1,$D1226:$D1229,0)&gt;MATCH(L$1,$D1226:$D1229,0),1*b_vote,0)+IF(MATCH(K$1,$E1226:$E1229,0)&gt;MATCH(L$1,$E1226:$E1229,0),1*c_vote,0)+IF(MATCH(K$1,$F1226:$F1229,0)&gt;MATCH(L$1,$F1226:$F1229,0),1*d_vote,0)</f>
        <v>0.51</v>
      </c>
      <c r="M1226" s="3">
        <f>IF(MATCH($M$1,$C1226:$C1229,0)&lt;(MATCH($N$1,$C1226:$C1229,0)),1*a_vote,0)+IF(MATCH($M$1,$D1226:$D1229,0)&lt;MATCH($N$1,$D1226:$D1229,0),1*b_vote,0)+IF(MATCH($M$1,$E1226:$E1229,0)&lt;MATCH($N$1,$E1226:$E1229,0),1*c_vote,0)+IF(MATCH($M$1,$F1226:$F1229,0)&lt;MATCH($N$1,$F1226:$F1229,0),1*d_vote,0)</f>
        <v>0.52</v>
      </c>
      <c r="N1226" s="3">
        <f>IF(MATCH(M$1,$C1226:$C1229,0)&gt;(MATCH(N$1,$C1226:$C1229,0)),1*a_vote,0)+IF(MATCH(M$1,$D1226:$D1229,0)&gt;MATCH(N$1,$D1226:$D1229,0),1*b_vote,0)+IF(MATCH(M$1,$E1226:$E1229,0)&gt;MATCH(N$1,$E1226:$E1229,0),1*c_vote,0)+IF(MATCH(M$1,$F1226:$F1229,0)&gt;MATCH(N$1,$F1226:$F1229,0),1*d_vote,0)</f>
        <v>0.48</v>
      </c>
      <c r="O1226" s="3">
        <f>IF(MATCH($O$1,$C1226:$C1229,0)&lt;(MATCH($P$1,$C1226:$C1229,0)),1*a_vote,0)+IF(MATCH($O$1,$D1226:$D1229,0)&lt;MATCH($P$1,$D1226:$D1229,0),1*b_vote,0)+IF(MATCH($O$1,$E1226:$E1229,0)&lt;MATCH($P$1,$E1226:$E1229,0),1*c_vote,0)+IF(MATCH($O$1,$F1226:$F1229,0)&lt;MATCH($P$1,$F1226:$F1229,0),1*d_vote,0)</f>
        <v>0.53</v>
      </c>
      <c r="P1226" s="3">
        <f>IF(MATCH(O$1,$C1226:$C1229,0)&gt;(MATCH(P$1,$C1226:$C1229,0)),1*a_vote,0)+IF(MATCH(O$1,$D1226:$D1229,0)&gt;MATCH(P$1,$D1226:$D1229,0),1*b_vote,0)+IF(MATCH(O$1,$E1226:$E1229,0)&gt;MATCH(P$1,$E1226:$E1229,0),1*c_vote,0)+IF(MATCH(O$1,$F1226:$F1229,0)&gt;MATCH(P$1,$F1226:$F1229,0),1*d_vote,0)</f>
        <v>0.47</v>
      </c>
      <c r="Q1226" s="3">
        <f>IF(MATCH($Q$1,$C1226:$C1229,0)&lt;(MATCH($R$1,$C1226:$C1229,0)),1*a_vote,0)+IF(MATCH($Q$1,$D1226:$D1229,0)&lt;MATCH($R$1,$D1226:$D1229,0),1*b_vote,0)+IF(MATCH($Q$1,$E1226:$E1229,0)&lt;MATCH($R$1,$E1226:$E1229,0),1*c_vote,0)+IF(MATCH($Q$1,$F1226:$F1229,0)&lt;MATCH($R$1,$F1226:$F1229,0),1*d_vote,0)</f>
        <v>0.78</v>
      </c>
      <c r="R1226" s="3">
        <f>IF(MATCH(Q$1,$C1226:$C1229,0)&gt;(MATCH(R$1,$C1226:$C1229,0)),1*a_vote,0)+IF(MATCH(Q$1,$D1226:$D1229,0)&gt;MATCH(R$1,$D1226:$D1229,0),1*b_vote,0)+IF(MATCH(Q$1,$E1226:$E1229,0)&gt;MATCH(R$1,$E1226:$E1229,0),1*c_vote,0)+IF(MATCH(Q$1,$F1226:$F1229,0)&gt;MATCH(R$1,$F1226:$F1229,0),1*d_vote,0)</f>
        <v>0.21999999999999997</v>
      </c>
      <c r="S1226" s="3">
        <f>IF(MATCH($S$1,$C1226:$C1229,0)&lt;(MATCH($T$1,$C1226:$C1229,0)),1*a_vote,0)+IF(MATCH($S$1,$D1226:$D1229,0)&lt;MATCH($T$1,$D1226:$D1229,0),1*b_vote,0)+IF(MATCH($S$1,$E1226:$E1229,0)&lt;MATCH($T$1,$E1226:$E1229,0),1*c_vote,0)+IF(MATCH($S$1,$F1226:$F1229,0)&lt;MATCH($T$1,$F1226:$F1229,0),1*d_vote,0)</f>
        <v>0.78</v>
      </c>
      <c r="T1226" s="3">
        <f>IF(MATCH(S$1,$C1226:$C1229,0)&gt;(MATCH(T$1,$C1226:$C1229,0)),1*a_vote,0)+IF(MATCH(S$1,$D1226:$D1229,0)&gt;MATCH(T$1,$D1226:$D1229,0),1*b_vote,0)+IF(MATCH(S$1,$E1226:$E1229,0)&gt;MATCH(T$1,$E1226:$E1229,0),1*c_vote,0)+IF(MATCH(S$1,$F1226:$F1229,0)&gt;MATCH(T$1,$F1226:$F1229,0),1*d_vote,0)</f>
        <v>0.21999999999999997</v>
      </c>
    </row>
    <row r="1227" spans="1:20" x14ac:dyDescent="0.25">
      <c r="A1227">
        <f t="shared" si="38"/>
        <v>1226</v>
      </c>
      <c r="B1227">
        <f t="shared" si="39"/>
        <v>307</v>
      </c>
      <c r="C1227" t="str">
        <f>INDEX('VBA code_permu_wo_repettn'!$T$3:$Y$6,COUNTIF('Profile-matrices_Condorcet'!$B$2:$B1227,'Profile-matrices_Condorcet'!$B1227),MATCH(INDEX('numeric possibilities'!D$3:D$1298,VLOOKUP($B1227,'numeric possibilities'!$C$3:$G$1298,1)),'VBA code_permu_wo_repettn'!$T$2:$Y$2))</f>
        <v>B</v>
      </c>
      <c r="D1227" t="str">
        <f>INDEX('VBA code_permu_wo_repettn'!$AA$3:$AF$6,COUNTIF('Profile-matrices_Condorcet'!$B$2:$B1227,'Profile-matrices_Condorcet'!$B1227),MATCH(INDEX('numeric possibilities'!E$3:E$1298,VLOOKUP($B1227,'numeric possibilities'!$C$3:$G$1298,1)),'VBA code_permu_wo_repettn'!$AA$2:$AF$2))</f>
        <v>C</v>
      </c>
      <c r="E1227" t="str">
        <f>INDEX('VBA code_permu_wo_repettn'!$AH$3:$AM$6,COUNTIF('Profile-matrices_Condorcet'!$B$2:$B1227,'Profile-matrices_Condorcet'!$B1227),MATCH(INDEX('numeric possibilities'!F$3:F$1298,VLOOKUP($B1227,'numeric possibilities'!$C$3:$G$1298,1)),'VBA code_permu_wo_repettn'!$AH$2:$AM$2))</f>
        <v>B</v>
      </c>
      <c r="F1227" t="str">
        <f>INDEX('VBA code_permu_wo_repettn'!$AO$3:$AT$6,COUNTIF('Profile-matrices_Condorcet'!$B$2:$B1227,'Profile-matrices_Condorcet'!$B1227),MATCH(INDEX('numeric possibilities'!G$3:G$1298,VLOOKUP($B1227,'numeric possibilities'!$C$3:$G$1298,1)),'VBA code_permu_wo_repettn'!$AO$2:$AT$2))</f>
        <v>A</v>
      </c>
      <c r="H1227" t="s">
        <v>15</v>
      </c>
      <c r="I1227" t="str">
        <f>IF(I1226&gt;J1226,$I$1,IF(I1226&lt;J1226,$J$1,0))</f>
        <v>B</v>
      </c>
      <c r="K1227" t="str">
        <f>IF(K1226&gt;L1226,$K$1,IF(K1226&lt;L1226,$L$1,0))</f>
        <v>C</v>
      </c>
      <c r="M1227" t="str">
        <f>IF(M1226&gt;N1226,$M$1,IF(M1226&lt;N1226,$N$1,0))</f>
        <v>A</v>
      </c>
      <c r="O1227" t="str">
        <f>IF(O1226&gt;P1226,$O$1,IF(O1226&lt;P1226,$P$1,0))</f>
        <v>B</v>
      </c>
      <c r="Q1227" t="str">
        <f>IF(Q1226&gt;R1226,$Q$1,IF(Q1226&lt;R1226,$R$1,0))</f>
        <v>B</v>
      </c>
      <c r="S1227" t="str">
        <f>IF(S1226&gt;T1226,$S$1,IF(S1226&lt;T1226,$T$1,0))</f>
        <v>C</v>
      </c>
    </row>
    <row r="1228" spans="1:20" x14ac:dyDescent="0.25">
      <c r="A1228">
        <f t="shared" si="38"/>
        <v>1227</v>
      </c>
      <c r="B1228">
        <f t="shared" si="39"/>
        <v>307</v>
      </c>
      <c r="C1228" t="str">
        <f>INDEX('VBA code_permu_wo_repettn'!$T$3:$Y$6,COUNTIF('Profile-matrices_Condorcet'!$B$2:$B1228,'Profile-matrices_Condorcet'!$B1228),MATCH(INDEX('numeric possibilities'!D$3:D$1298,VLOOKUP($B1228,'numeric possibilities'!$C$3:$G$1298,1)),'VBA code_permu_wo_repettn'!$T$2:$Y$2))</f>
        <v>C</v>
      </c>
      <c r="D1228" t="str">
        <f>INDEX('VBA code_permu_wo_repettn'!$AA$3:$AF$6,COUNTIF('Profile-matrices_Condorcet'!$B$2:$B1228,'Profile-matrices_Condorcet'!$B1228),MATCH(INDEX('numeric possibilities'!E$3:E$1298,VLOOKUP($B1228,'numeric possibilities'!$C$3:$G$1298,1)),'VBA code_permu_wo_repettn'!$AA$2:$AF$2))</f>
        <v>D</v>
      </c>
      <c r="E1228" t="str">
        <f>INDEX('VBA code_permu_wo_repettn'!$AH$3:$AM$6,COUNTIF('Profile-matrices_Condorcet'!$B$2:$B1228,'Profile-matrices_Condorcet'!$B1228),MATCH(INDEX('numeric possibilities'!F$3:F$1298,VLOOKUP($B1228,'numeric possibilities'!$C$3:$G$1298,1)),'VBA code_permu_wo_repettn'!$AH$2:$AM$2))</f>
        <v>A</v>
      </c>
      <c r="F1228" t="str">
        <f>INDEX('VBA code_permu_wo_repettn'!$AO$3:$AT$6,COUNTIF('Profile-matrices_Condorcet'!$B$2:$B1228,'Profile-matrices_Condorcet'!$B1228),MATCH(INDEX('numeric possibilities'!G$3:G$1298,VLOOKUP($B1228,'numeric possibilities'!$C$3:$G$1298,1)),'VBA code_permu_wo_repettn'!$AO$2:$AT$2))</f>
        <v>C</v>
      </c>
      <c r="I1228" t="s">
        <v>0</v>
      </c>
      <c r="J1228" t="s">
        <v>1</v>
      </c>
      <c r="K1228" t="s">
        <v>2</v>
      </c>
      <c r="L1228" t="s">
        <v>3</v>
      </c>
    </row>
    <row r="1229" spans="1:20" x14ac:dyDescent="0.25">
      <c r="A1229">
        <f t="shared" si="38"/>
        <v>1228</v>
      </c>
      <c r="B1229">
        <f t="shared" si="39"/>
        <v>307</v>
      </c>
      <c r="C1229" t="str">
        <f>INDEX('VBA code_permu_wo_repettn'!$T$3:$Y$6,COUNTIF('Profile-matrices_Condorcet'!$B$2:$B1229,'Profile-matrices_Condorcet'!$B1229),MATCH(INDEX('numeric possibilities'!D$3:D$1298,VLOOKUP($B1229,'numeric possibilities'!$C$3:$G$1298,1)),'VBA code_permu_wo_repettn'!$T$2:$Y$2))</f>
        <v>D</v>
      </c>
      <c r="D1229" t="str">
        <f>INDEX('VBA code_permu_wo_repettn'!$AA$3:$AF$6,COUNTIF('Profile-matrices_Condorcet'!$B$2:$B1229,'Profile-matrices_Condorcet'!$B1229),MATCH(INDEX('numeric possibilities'!E$3:E$1298,VLOOKUP($B1229,'numeric possibilities'!$C$3:$G$1298,1)),'VBA code_permu_wo_repettn'!$AA$2:$AF$2))</f>
        <v>A</v>
      </c>
      <c r="E1229" t="str">
        <f>INDEX('VBA code_permu_wo_repettn'!$AH$3:$AM$6,COUNTIF('Profile-matrices_Condorcet'!$B$2:$B1229,'Profile-matrices_Condorcet'!$B1229),MATCH(INDEX('numeric possibilities'!F$3:F$1298,VLOOKUP($B1229,'numeric possibilities'!$C$3:$G$1298,1)),'VBA code_permu_wo_repettn'!$AH$2:$AM$2))</f>
        <v>D</v>
      </c>
      <c r="F1229" t="str">
        <f>INDEX('VBA code_permu_wo_repettn'!$AO$3:$AT$6,COUNTIF('Profile-matrices_Condorcet'!$B$2:$B1229,'Profile-matrices_Condorcet'!$B1229),MATCH(INDEX('numeric possibilities'!G$3:G$1298,VLOOKUP($B1229,'numeric possibilities'!$C$3:$G$1298,1)),'VBA code_permu_wo_repettn'!$AO$2:$AT$2))</f>
        <v>B</v>
      </c>
      <c r="G1229" t="str">
        <f>IF(MAX(I1229:L1229)&gt;='numeric possibilities'!$B$4/2,INDEX('Profile-matrices_Condorcet'!I1228:L1228,1,MATCH(MAX('Profile-matrices_Condorcet'!I1229:L1229),'Profile-matrices_Condorcet'!I1229:L1229,0)),"NCW")</f>
        <v>B</v>
      </c>
      <c r="H1229" t="s">
        <v>13</v>
      </c>
      <c r="I1229" s="3">
        <f>COUNTIF($I1227:$S1227,I1228)</f>
        <v>1</v>
      </c>
      <c r="J1229" s="3">
        <f>COUNTIF($I1227:$S1227,J1228)</f>
        <v>3</v>
      </c>
      <c r="K1229" s="3">
        <f>COUNTIF($I1227:$S1227,K1228)</f>
        <v>2</v>
      </c>
      <c r="L1229" s="3">
        <f>COUNTIF($I1227:$S1227,L1228)</f>
        <v>0</v>
      </c>
    </row>
    <row r="1230" spans="1:20" x14ac:dyDescent="0.25">
      <c r="A1230">
        <f t="shared" ref="A1230:A1293" si="40">A1229+1</f>
        <v>1229</v>
      </c>
      <c r="B1230">
        <f t="shared" ref="B1230:B1293" si="41">IF((ROW()-1)&lt;=4*B1229,B1229,B1229+1)</f>
        <v>308</v>
      </c>
      <c r="C1230" t="str">
        <f>INDEX('VBA code_permu_wo_repettn'!$T$3:$Y$6,COUNTIF('Profile-matrices_Condorcet'!$B$2:$B1230,'Profile-matrices_Condorcet'!$B1230),MATCH(INDEX('numeric possibilities'!D$3:D$1298,VLOOKUP($B1230,'numeric possibilities'!$C$3:$G$1298,1)),'VBA code_permu_wo_repettn'!$T$2:$Y$2))</f>
        <v>A</v>
      </c>
      <c r="D1230" t="str">
        <f>INDEX('VBA code_permu_wo_repettn'!$AA$3:$AF$6,COUNTIF('Profile-matrices_Condorcet'!$B$2:$B1230,'Profile-matrices_Condorcet'!$B1230),MATCH(INDEX('numeric possibilities'!E$3:E$1298,VLOOKUP($B1230,'numeric possibilities'!$C$3:$G$1298,1)),'VBA code_permu_wo_repettn'!$AA$2:$AF$2))</f>
        <v>B</v>
      </c>
      <c r="E1230" t="str">
        <f>INDEX('VBA code_permu_wo_repettn'!$AH$3:$AM$6,COUNTIF('Profile-matrices_Condorcet'!$B$2:$B1230,'Profile-matrices_Condorcet'!$B1230),MATCH(INDEX('numeric possibilities'!F$3:F$1298,VLOOKUP($B1230,'numeric possibilities'!$C$3:$G$1298,1)),'VBA code_permu_wo_repettn'!$AH$2:$AM$2))</f>
        <v>C</v>
      </c>
      <c r="F1230" t="str">
        <f>INDEX('VBA code_permu_wo_repettn'!$AO$3:$AT$6,COUNTIF('Profile-matrices_Condorcet'!$B$2:$B1230,'Profile-matrices_Condorcet'!$B1230),MATCH(INDEX('numeric possibilities'!G$3:G$1298,VLOOKUP($B1230,'numeric possibilities'!$C$3:$G$1298,1)),'VBA code_permu_wo_repettn'!$AO$2:$AT$2))</f>
        <v>D</v>
      </c>
      <c r="H1230" t="s">
        <v>14</v>
      </c>
      <c r="I1230" s="3">
        <f>IF(MATCH(I$1,$C1230:$C1233,0)&lt;(MATCH(J$1,$C1230:$C1233,0)),1*a_vote,0)+IF(MATCH(I$1,$D1230:$D1233,0)&lt;MATCH(J$1,$D1230:$D1233,0),1*b_vote,0)+IF(MATCH(I$1,$E1230:$E1233,0)&lt;MATCH(J$1,$E1230:$E1233,0),1*c_vote,0)+IF(MATCH(I$1,$F1230:$F1233,0)&lt;MATCH(J$1,$F1230:$F1233,0),1*d_vote,0)</f>
        <v>0.49</v>
      </c>
      <c r="J1230" s="3">
        <f>IF(MATCH(I$1,$C1230:$C1233,0)&gt;(MATCH(J$1,$C1230:$C1233,0)),1*a_vote,0)+IF(MATCH(I$1,$D1230:$D1233,0)&gt;MATCH(J$1,$D1230:$D1233,0),1*b_vote,0)+IF(MATCH(I$1,$E1230:$E1233,0)&gt;MATCH(J$1,$E1230:$E1233,0),1*c_vote,0)+IF(MATCH(I$1,$F1230:$F1233,0)&gt;MATCH(J$1,$F1230:$F1233,0),1*d_vote,0)</f>
        <v>0.51</v>
      </c>
      <c r="K1230" s="3">
        <f>IF(MATCH($K$1,$C1230:$C1233,0)&lt;(MATCH($L$1,$C1230:$C1233,0)),1*a_vote,0)+IF(MATCH($K$1,$D1230:$D1233,0)&lt;MATCH($L$1,$D1230:$D1233,0),1*b_vote,0)+IF(MATCH($K$1,$E1230:$E1233,0)&lt;MATCH($L$1,$E1230:$E1233,0),1*c_vote,0)+IF(MATCH($K$1,$F1230:$F1233,0)&lt;MATCH($L$1,$F1230:$F1233,0),1*d_vote,0)</f>
        <v>0.49</v>
      </c>
      <c r="L1230" s="3">
        <f>IF(MATCH(K$1,$C1230:$C1233,0)&gt;(MATCH(L$1,$C1230:$C1233,0)),1*a_vote,0)+IF(MATCH(K$1,$D1230:$D1233,0)&gt;MATCH(L$1,$D1230:$D1233,0),1*b_vote,0)+IF(MATCH(K$1,$E1230:$E1233,0)&gt;MATCH(L$1,$E1230:$E1233,0),1*c_vote,0)+IF(MATCH(K$1,$F1230:$F1233,0)&gt;MATCH(L$1,$F1230:$F1233,0),1*d_vote,0)</f>
        <v>0.51</v>
      </c>
      <c r="M1230" s="3">
        <f>IF(MATCH($M$1,$C1230:$C1233,0)&lt;(MATCH($N$1,$C1230:$C1233,0)),1*a_vote,0)+IF(MATCH($M$1,$D1230:$D1233,0)&lt;MATCH($N$1,$D1230:$D1233,0),1*b_vote,0)+IF(MATCH($M$1,$E1230:$E1233,0)&lt;MATCH($N$1,$E1230:$E1233,0),1*c_vote,0)+IF(MATCH($M$1,$F1230:$F1233,0)&lt;MATCH($N$1,$F1230:$F1233,0),1*d_vote,0)</f>
        <v>0.52</v>
      </c>
      <c r="N1230" s="3">
        <f>IF(MATCH(M$1,$C1230:$C1233,0)&gt;(MATCH(N$1,$C1230:$C1233,0)),1*a_vote,0)+IF(MATCH(M$1,$D1230:$D1233,0)&gt;MATCH(N$1,$D1230:$D1233,0),1*b_vote,0)+IF(MATCH(M$1,$E1230:$E1233,0)&gt;MATCH(N$1,$E1230:$E1233,0),1*c_vote,0)+IF(MATCH(M$1,$F1230:$F1233,0)&gt;MATCH(N$1,$F1230:$F1233,0),1*d_vote,0)</f>
        <v>0.48</v>
      </c>
      <c r="O1230" s="3">
        <f>IF(MATCH($O$1,$C1230:$C1233,0)&lt;(MATCH($P$1,$C1230:$C1233,0)),1*a_vote,0)+IF(MATCH($O$1,$D1230:$D1233,0)&lt;MATCH($P$1,$D1230:$D1233,0),1*b_vote,0)+IF(MATCH($O$1,$E1230:$E1233,0)&lt;MATCH($P$1,$E1230:$E1233,0),1*c_vote,0)+IF(MATCH($O$1,$F1230:$F1233,0)&lt;MATCH($P$1,$F1230:$F1233,0),1*d_vote,0)</f>
        <v>0.53</v>
      </c>
      <c r="P1230" s="3">
        <f>IF(MATCH(O$1,$C1230:$C1233,0)&gt;(MATCH(P$1,$C1230:$C1233,0)),1*a_vote,0)+IF(MATCH(O$1,$D1230:$D1233,0)&gt;MATCH(P$1,$D1230:$D1233,0),1*b_vote,0)+IF(MATCH(O$1,$E1230:$E1233,0)&gt;MATCH(P$1,$E1230:$E1233,0),1*c_vote,0)+IF(MATCH(O$1,$F1230:$F1233,0)&gt;MATCH(P$1,$F1230:$F1233,0),1*d_vote,0)</f>
        <v>0.47</v>
      </c>
      <c r="Q1230" s="3">
        <f>IF(MATCH($Q$1,$C1230:$C1233,0)&lt;(MATCH($R$1,$C1230:$C1233,0)),1*a_vote,0)+IF(MATCH($Q$1,$D1230:$D1233,0)&lt;MATCH($R$1,$D1230:$D1233,0),1*b_vote,0)+IF(MATCH($Q$1,$E1230:$E1233,0)&lt;MATCH($R$1,$E1230:$E1233,0),1*c_vote,0)+IF(MATCH($Q$1,$F1230:$F1233,0)&lt;MATCH($R$1,$F1230:$F1233,0),1*d_vote,0)</f>
        <v>0.78</v>
      </c>
      <c r="R1230" s="3">
        <f>IF(MATCH(Q$1,$C1230:$C1233,0)&gt;(MATCH(R$1,$C1230:$C1233,0)),1*a_vote,0)+IF(MATCH(Q$1,$D1230:$D1233,0)&gt;MATCH(R$1,$D1230:$D1233,0),1*b_vote,0)+IF(MATCH(Q$1,$E1230:$E1233,0)&gt;MATCH(R$1,$E1230:$E1233,0),1*c_vote,0)+IF(MATCH(Q$1,$F1230:$F1233,0)&gt;MATCH(R$1,$F1230:$F1233,0),1*d_vote,0)</f>
        <v>0.21999999999999997</v>
      </c>
      <c r="S1230" s="3">
        <f>IF(MATCH($S$1,$C1230:$C1233,0)&lt;(MATCH($T$1,$C1230:$C1233,0)),1*a_vote,0)+IF(MATCH($S$1,$D1230:$D1233,0)&lt;MATCH($T$1,$D1230:$D1233,0),1*b_vote,0)+IF(MATCH($S$1,$E1230:$E1233,0)&lt;MATCH($T$1,$E1230:$E1233,0),1*c_vote,0)+IF(MATCH($S$1,$F1230:$F1233,0)&lt;MATCH($T$1,$F1230:$F1233,0),1*d_vote,0)</f>
        <v>0.51</v>
      </c>
      <c r="T1230" s="3">
        <f>IF(MATCH(S$1,$C1230:$C1233,0)&gt;(MATCH(T$1,$C1230:$C1233,0)),1*a_vote,0)+IF(MATCH(S$1,$D1230:$D1233,0)&gt;MATCH(T$1,$D1230:$D1233,0),1*b_vote,0)+IF(MATCH(S$1,$E1230:$E1233,0)&gt;MATCH(T$1,$E1230:$E1233,0),1*c_vote,0)+IF(MATCH(S$1,$F1230:$F1233,0)&gt;MATCH(T$1,$F1230:$F1233,0),1*d_vote,0)</f>
        <v>0.49</v>
      </c>
    </row>
    <row r="1231" spans="1:20" x14ac:dyDescent="0.25">
      <c r="A1231">
        <f t="shared" si="40"/>
        <v>1230</v>
      </c>
      <c r="B1231">
        <f t="shared" si="41"/>
        <v>308</v>
      </c>
      <c r="C1231" t="str">
        <f>INDEX('VBA code_permu_wo_repettn'!$T$3:$Y$6,COUNTIF('Profile-matrices_Condorcet'!$B$2:$B1231,'Profile-matrices_Condorcet'!$B1231),MATCH(INDEX('numeric possibilities'!D$3:D$1298,VLOOKUP($B1231,'numeric possibilities'!$C$3:$G$1298,1)),'VBA code_permu_wo_repettn'!$T$2:$Y$2))</f>
        <v>B</v>
      </c>
      <c r="D1231" t="str">
        <f>INDEX('VBA code_permu_wo_repettn'!$AA$3:$AF$6,COUNTIF('Profile-matrices_Condorcet'!$B$2:$B1231,'Profile-matrices_Condorcet'!$B1231),MATCH(INDEX('numeric possibilities'!E$3:E$1298,VLOOKUP($B1231,'numeric possibilities'!$C$3:$G$1298,1)),'VBA code_permu_wo_repettn'!$AA$2:$AF$2))</f>
        <v>C</v>
      </c>
      <c r="E1231" t="str">
        <f>INDEX('VBA code_permu_wo_repettn'!$AH$3:$AM$6,COUNTIF('Profile-matrices_Condorcet'!$B$2:$B1231,'Profile-matrices_Condorcet'!$B1231),MATCH(INDEX('numeric possibilities'!F$3:F$1298,VLOOKUP($B1231,'numeric possibilities'!$C$3:$G$1298,1)),'VBA code_permu_wo_repettn'!$AH$2:$AM$2))</f>
        <v>B</v>
      </c>
      <c r="F1231" t="str">
        <f>INDEX('VBA code_permu_wo_repettn'!$AO$3:$AT$6,COUNTIF('Profile-matrices_Condorcet'!$B$2:$B1231,'Profile-matrices_Condorcet'!$B1231),MATCH(INDEX('numeric possibilities'!G$3:G$1298,VLOOKUP($B1231,'numeric possibilities'!$C$3:$G$1298,1)),'VBA code_permu_wo_repettn'!$AO$2:$AT$2))</f>
        <v>A</v>
      </c>
      <c r="H1231" t="s">
        <v>15</v>
      </c>
      <c r="I1231" t="str">
        <f>IF(I1230&gt;J1230,$I$1,IF(I1230&lt;J1230,$J$1,0))</f>
        <v>B</v>
      </c>
      <c r="K1231" t="str">
        <f>IF(K1230&gt;L1230,$K$1,IF(K1230&lt;L1230,$L$1,0))</f>
        <v>C</v>
      </c>
      <c r="M1231" t="str">
        <f>IF(M1230&gt;N1230,$M$1,IF(M1230&lt;N1230,$N$1,0))</f>
        <v>A</v>
      </c>
      <c r="O1231" t="str">
        <f>IF(O1230&gt;P1230,$O$1,IF(O1230&lt;P1230,$P$1,0))</f>
        <v>B</v>
      </c>
      <c r="Q1231" t="str">
        <f>IF(Q1230&gt;R1230,$Q$1,IF(Q1230&lt;R1230,$R$1,0))</f>
        <v>B</v>
      </c>
      <c r="S1231" t="str">
        <f>IF(S1230&gt;T1230,$S$1,IF(S1230&lt;T1230,$T$1,0))</f>
        <v>C</v>
      </c>
    </row>
    <row r="1232" spans="1:20" x14ac:dyDescent="0.25">
      <c r="A1232">
        <f t="shared" si="40"/>
        <v>1231</v>
      </c>
      <c r="B1232">
        <f t="shared" si="41"/>
        <v>308</v>
      </c>
      <c r="C1232" t="str">
        <f>INDEX('VBA code_permu_wo_repettn'!$T$3:$Y$6,COUNTIF('Profile-matrices_Condorcet'!$B$2:$B1232,'Profile-matrices_Condorcet'!$B1232),MATCH(INDEX('numeric possibilities'!D$3:D$1298,VLOOKUP($B1232,'numeric possibilities'!$C$3:$G$1298,1)),'VBA code_permu_wo_repettn'!$T$2:$Y$2))</f>
        <v>D</v>
      </c>
      <c r="D1232" t="str">
        <f>INDEX('VBA code_permu_wo_repettn'!$AA$3:$AF$6,COUNTIF('Profile-matrices_Condorcet'!$B$2:$B1232,'Profile-matrices_Condorcet'!$B1232),MATCH(INDEX('numeric possibilities'!E$3:E$1298,VLOOKUP($B1232,'numeric possibilities'!$C$3:$G$1298,1)),'VBA code_permu_wo_repettn'!$AA$2:$AF$2))</f>
        <v>D</v>
      </c>
      <c r="E1232" t="str">
        <f>INDEX('VBA code_permu_wo_repettn'!$AH$3:$AM$6,COUNTIF('Profile-matrices_Condorcet'!$B$2:$B1232,'Profile-matrices_Condorcet'!$B1232),MATCH(INDEX('numeric possibilities'!F$3:F$1298,VLOOKUP($B1232,'numeric possibilities'!$C$3:$G$1298,1)),'VBA code_permu_wo_repettn'!$AH$2:$AM$2))</f>
        <v>A</v>
      </c>
      <c r="F1232" t="str">
        <f>INDEX('VBA code_permu_wo_repettn'!$AO$3:$AT$6,COUNTIF('Profile-matrices_Condorcet'!$B$2:$B1232,'Profile-matrices_Condorcet'!$B1232),MATCH(INDEX('numeric possibilities'!G$3:G$1298,VLOOKUP($B1232,'numeric possibilities'!$C$3:$G$1298,1)),'VBA code_permu_wo_repettn'!$AO$2:$AT$2))</f>
        <v>C</v>
      </c>
      <c r="I1232" t="s">
        <v>0</v>
      </c>
      <c r="J1232" t="s">
        <v>1</v>
      </c>
      <c r="K1232" t="s">
        <v>2</v>
      </c>
      <c r="L1232" t="s">
        <v>3</v>
      </c>
    </row>
    <row r="1233" spans="1:20" x14ac:dyDescent="0.25">
      <c r="A1233">
        <f t="shared" si="40"/>
        <v>1232</v>
      </c>
      <c r="B1233">
        <f t="shared" si="41"/>
        <v>308</v>
      </c>
      <c r="C1233" t="str">
        <f>INDEX('VBA code_permu_wo_repettn'!$T$3:$Y$6,COUNTIF('Profile-matrices_Condorcet'!$B$2:$B1233,'Profile-matrices_Condorcet'!$B1233),MATCH(INDEX('numeric possibilities'!D$3:D$1298,VLOOKUP($B1233,'numeric possibilities'!$C$3:$G$1298,1)),'VBA code_permu_wo_repettn'!$T$2:$Y$2))</f>
        <v>C</v>
      </c>
      <c r="D1233" t="str">
        <f>INDEX('VBA code_permu_wo_repettn'!$AA$3:$AF$6,COUNTIF('Profile-matrices_Condorcet'!$B$2:$B1233,'Profile-matrices_Condorcet'!$B1233),MATCH(INDEX('numeric possibilities'!E$3:E$1298,VLOOKUP($B1233,'numeric possibilities'!$C$3:$G$1298,1)),'VBA code_permu_wo_repettn'!$AA$2:$AF$2))</f>
        <v>A</v>
      </c>
      <c r="E1233" t="str">
        <f>INDEX('VBA code_permu_wo_repettn'!$AH$3:$AM$6,COUNTIF('Profile-matrices_Condorcet'!$B$2:$B1233,'Profile-matrices_Condorcet'!$B1233),MATCH(INDEX('numeric possibilities'!F$3:F$1298,VLOOKUP($B1233,'numeric possibilities'!$C$3:$G$1298,1)),'VBA code_permu_wo_repettn'!$AH$2:$AM$2))</f>
        <v>D</v>
      </c>
      <c r="F1233" t="str">
        <f>INDEX('VBA code_permu_wo_repettn'!$AO$3:$AT$6,COUNTIF('Profile-matrices_Condorcet'!$B$2:$B1233,'Profile-matrices_Condorcet'!$B1233),MATCH(INDEX('numeric possibilities'!G$3:G$1298,VLOOKUP($B1233,'numeric possibilities'!$C$3:$G$1298,1)),'VBA code_permu_wo_repettn'!$AO$2:$AT$2))</f>
        <v>B</v>
      </c>
      <c r="G1233" t="str">
        <f>IF(MAX(I1233:L1233)&gt;='numeric possibilities'!$B$4/2,INDEX('Profile-matrices_Condorcet'!I1232:L1232,1,MATCH(MAX('Profile-matrices_Condorcet'!I1233:L1233),'Profile-matrices_Condorcet'!I1233:L1233,0)),"NCW")</f>
        <v>B</v>
      </c>
      <c r="H1233" t="s">
        <v>13</v>
      </c>
      <c r="I1233" s="3">
        <f>COUNTIF($I1231:$S1231,I1232)</f>
        <v>1</v>
      </c>
      <c r="J1233" s="3">
        <f>COUNTIF($I1231:$S1231,J1232)</f>
        <v>3</v>
      </c>
      <c r="K1233" s="3">
        <f>COUNTIF($I1231:$S1231,K1232)</f>
        <v>2</v>
      </c>
      <c r="L1233" s="3">
        <f>COUNTIF($I1231:$S1231,L1232)</f>
        <v>0</v>
      </c>
    </row>
    <row r="1234" spans="1:20" x14ac:dyDescent="0.25">
      <c r="A1234">
        <f t="shared" si="40"/>
        <v>1233</v>
      </c>
      <c r="B1234">
        <f t="shared" si="41"/>
        <v>309</v>
      </c>
      <c r="C1234" t="str">
        <f>INDEX('VBA code_permu_wo_repettn'!$T$3:$Y$6,COUNTIF('Profile-matrices_Condorcet'!$B$2:$B1234,'Profile-matrices_Condorcet'!$B1234),MATCH(INDEX('numeric possibilities'!D$3:D$1298,VLOOKUP($B1234,'numeric possibilities'!$C$3:$G$1298,1)),'VBA code_permu_wo_repettn'!$T$2:$Y$2))</f>
        <v>A</v>
      </c>
      <c r="D1234" t="str">
        <f>INDEX('VBA code_permu_wo_repettn'!$AA$3:$AF$6,COUNTIF('Profile-matrices_Condorcet'!$B$2:$B1234,'Profile-matrices_Condorcet'!$B1234),MATCH(INDEX('numeric possibilities'!E$3:E$1298,VLOOKUP($B1234,'numeric possibilities'!$C$3:$G$1298,1)),'VBA code_permu_wo_repettn'!$AA$2:$AF$2))</f>
        <v>B</v>
      </c>
      <c r="E1234" t="str">
        <f>INDEX('VBA code_permu_wo_repettn'!$AH$3:$AM$6,COUNTIF('Profile-matrices_Condorcet'!$B$2:$B1234,'Profile-matrices_Condorcet'!$B1234),MATCH(INDEX('numeric possibilities'!F$3:F$1298,VLOOKUP($B1234,'numeric possibilities'!$C$3:$G$1298,1)),'VBA code_permu_wo_repettn'!$AH$2:$AM$2))</f>
        <v>C</v>
      </c>
      <c r="F1234" t="str">
        <f>INDEX('VBA code_permu_wo_repettn'!$AO$3:$AT$6,COUNTIF('Profile-matrices_Condorcet'!$B$2:$B1234,'Profile-matrices_Condorcet'!$B1234),MATCH(INDEX('numeric possibilities'!G$3:G$1298,VLOOKUP($B1234,'numeric possibilities'!$C$3:$G$1298,1)),'VBA code_permu_wo_repettn'!$AO$2:$AT$2))</f>
        <v>D</v>
      </c>
      <c r="H1234" t="s">
        <v>14</v>
      </c>
      <c r="I1234" s="3">
        <f>IF(MATCH(I$1,$C1234:$C1237,0)&lt;(MATCH(J$1,$C1234:$C1237,0)),1*a_vote,0)+IF(MATCH(I$1,$D1234:$D1237,0)&lt;MATCH(J$1,$D1234:$D1237,0),1*b_vote,0)+IF(MATCH(I$1,$E1234:$E1237,0)&lt;MATCH(J$1,$E1234:$E1237,0),1*c_vote,0)+IF(MATCH(I$1,$F1234:$F1237,0)&lt;MATCH(J$1,$F1234:$F1237,0),1*d_vote,0)</f>
        <v>0.49</v>
      </c>
      <c r="J1234" s="3">
        <f>IF(MATCH(I$1,$C1234:$C1237,0)&gt;(MATCH(J$1,$C1234:$C1237,0)),1*a_vote,0)+IF(MATCH(I$1,$D1234:$D1237,0)&gt;MATCH(J$1,$D1234:$D1237,0),1*b_vote,0)+IF(MATCH(I$1,$E1234:$E1237,0)&gt;MATCH(J$1,$E1234:$E1237,0),1*c_vote,0)+IF(MATCH(I$1,$F1234:$F1237,0)&gt;MATCH(J$1,$F1234:$F1237,0),1*d_vote,0)</f>
        <v>0.51</v>
      </c>
      <c r="K1234" s="3">
        <f>IF(MATCH($K$1,$C1234:$C1237,0)&lt;(MATCH($L$1,$C1234:$C1237,0)),1*a_vote,0)+IF(MATCH($K$1,$D1234:$D1237,0)&lt;MATCH($L$1,$D1234:$D1237,0),1*b_vote,0)+IF(MATCH($K$1,$E1234:$E1237,0)&lt;MATCH($L$1,$E1234:$E1237,0),1*c_vote,0)+IF(MATCH($K$1,$F1234:$F1237,0)&lt;MATCH($L$1,$F1234:$F1237,0),1*d_vote,0)</f>
        <v>0.49</v>
      </c>
      <c r="L1234" s="3">
        <f>IF(MATCH(K$1,$C1234:$C1237,0)&gt;(MATCH(L$1,$C1234:$C1237,0)),1*a_vote,0)+IF(MATCH(K$1,$D1234:$D1237,0)&gt;MATCH(L$1,$D1234:$D1237,0),1*b_vote,0)+IF(MATCH(K$1,$E1234:$E1237,0)&gt;MATCH(L$1,$E1234:$E1237,0),1*c_vote,0)+IF(MATCH(K$1,$F1234:$F1237,0)&gt;MATCH(L$1,$F1234:$F1237,0),1*d_vote,0)</f>
        <v>0.51</v>
      </c>
      <c r="M1234" s="3">
        <f>IF(MATCH($M$1,$C1234:$C1237,0)&lt;(MATCH($N$1,$C1234:$C1237,0)),1*a_vote,0)+IF(MATCH($M$1,$D1234:$D1237,0)&lt;MATCH($N$1,$D1234:$D1237,0),1*b_vote,0)+IF(MATCH($M$1,$E1234:$E1237,0)&lt;MATCH($N$1,$E1234:$E1237,0),1*c_vote,0)+IF(MATCH($M$1,$F1234:$F1237,0)&lt;MATCH($N$1,$F1234:$F1237,0),1*d_vote,0)</f>
        <v>0.52</v>
      </c>
      <c r="N1234" s="3">
        <f>IF(MATCH(M$1,$C1234:$C1237,0)&gt;(MATCH(N$1,$C1234:$C1237,0)),1*a_vote,0)+IF(MATCH(M$1,$D1234:$D1237,0)&gt;MATCH(N$1,$D1234:$D1237,0),1*b_vote,0)+IF(MATCH(M$1,$E1234:$E1237,0)&gt;MATCH(N$1,$E1234:$E1237,0),1*c_vote,0)+IF(MATCH(M$1,$F1234:$F1237,0)&gt;MATCH(N$1,$F1234:$F1237,0),1*d_vote,0)</f>
        <v>0.48</v>
      </c>
      <c r="O1234" s="3">
        <f>IF(MATCH($O$1,$C1234:$C1237,0)&lt;(MATCH($P$1,$C1234:$C1237,0)),1*a_vote,0)+IF(MATCH($O$1,$D1234:$D1237,0)&lt;MATCH($P$1,$D1234:$D1237,0),1*b_vote,0)+IF(MATCH($O$1,$E1234:$E1237,0)&lt;MATCH($P$1,$E1234:$E1237,0),1*c_vote,0)+IF(MATCH($O$1,$F1234:$F1237,0)&lt;MATCH($P$1,$F1234:$F1237,0),1*d_vote,0)</f>
        <v>0.26</v>
      </c>
      <c r="P1234" s="3">
        <f>IF(MATCH(O$1,$C1234:$C1237,0)&gt;(MATCH(P$1,$C1234:$C1237,0)),1*a_vote,0)+IF(MATCH(O$1,$D1234:$D1237,0)&gt;MATCH(P$1,$D1234:$D1237,0),1*b_vote,0)+IF(MATCH(O$1,$E1234:$E1237,0)&gt;MATCH(P$1,$E1234:$E1237,0),1*c_vote,0)+IF(MATCH(O$1,$F1234:$F1237,0)&gt;MATCH(P$1,$F1234:$F1237,0),1*d_vote,0)</f>
        <v>0.74</v>
      </c>
      <c r="Q1234" s="3">
        <f>IF(MATCH($Q$1,$C1234:$C1237,0)&lt;(MATCH($R$1,$C1234:$C1237,0)),1*a_vote,0)+IF(MATCH($Q$1,$D1234:$D1237,0)&lt;MATCH($R$1,$D1234:$D1237,0),1*b_vote,0)+IF(MATCH($Q$1,$E1234:$E1237,0)&lt;MATCH($R$1,$E1234:$E1237,0),1*c_vote,0)+IF(MATCH($Q$1,$F1234:$F1237,0)&lt;MATCH($R$1,$F1234:$F1237,0),1*d_vote,0)</f>
        <v>0.78</v>
      </c>
      <c r="R1234" s="3">
        <f>IF(MATCH(Q$1,$C1234:$C1237,0)&gt;(MATCH(R$1,$C1234:$C1237,0)),1*a_vote,0)+IF(MATCH(Q$1,$D1234:$D1237,0)&gt;MATCH(R$1,$D1234:$D1237,0),1*b_vote,0)+IF(MATCH(Q$1,$E1234:$E1237,0)&gt;MATCH(R$1,$E1234:$E1237,0),1*c_vote,0)+IF(MATCH(Q$1,$F1234:$F1237,0)&gt;MATCH(R$1,$F1234:$F1237,0),1*d_vote,0)</f>
        <v>0.21999999999999997</v>
      </c>
      <c r="S1234" s="3">
        <f>IF(MATCH($S$1,$C1234:$C1237,0)&lt;(MATCH($T$1,$C1234:$C1237,0)),1*a_vote,0)+IF(MATCH($S$1,$D1234:$D1237,0)&lt;MATCH($T$1,$D1234:$D1237,0),1*b_vote,0)+IF(MATCH($S$1,$E1234:$E1237,0)&lt;MATCH($T$1,$E1234:$E1237,0),1*c_vote,0)+IF(MATCH($S$1,$F1234:$F1237,0)&lt;MATCH($T$1,$F1234:$F1237,0),1*d_vote,0)</f>
        <v>0.78</v>
      </c>
      <c r="T1234" s="3">
        <f>IF(MATCH(S$1,$C1234:$C1237,0)&gt;(MATCH(T$1,$C1234:$C1237,0)),1*a_vote,0)+IF(MATCH(S$1,$D1234:$D1237,0)&gt;MATCH(T$1,$D1234:$D1237,0),1*b_vote,0)+IF(MATCH(S$1,$E1234:$E1237,0)&gt;MATCH(T$1,$E1234:$E1237,0),1*c_vote,0)+IF(MATCH(S$1,$F1234:$F1237,0)&gt;MATCH(T$1,$F1234:$F1237,0),1*d_vote,0)</f>
        <v>0.21999999999999997</v>
      </c>
    </row>
    <row r="1235" spans="1:20" x14ac:dyDescent="0.25">
      <c r="A1235">
        <f t="shared" si="40"/>
        <v>1234</v>
      </c>
      <c r="B1235">
        <f t="shared" si="41"/>
        <v>309</v>
      </c>
      <c r="C1235" t="str">
        <f>INDEX('VBA code_permu_wo_repettn'!$T$3:$Y$6,COUNTIF('Profile-matrices_Condorcet'!$B$2:$B1235,'Profile-matrices_Condorcet'!$B1235),MATCH(INDEX('numeric possibilities'!D$3:D$1298,VLOOKUP($B1235,'numeric possibilities'!$C$3:$G$1298,1)),'VBA code_permu_wo_repettn'!$T$2:$Y$2))</f>
        <v>C</v>
      </c>
      <c r="D1235" t="str">
        <f>INDEX('VBA code_permu_wo_repettn'!$AA$3:$AF$6,COUNTIF('Profile-matrices_Condorcet'!$B$2:$B1235,'Profile-matrices_Condorcet'!$B1235),MATCH(INDEX('numeric possibilities'!E$3:E$1298,VLOOKUP($B1235,'numeric possibilities'!$C$3:$G$1298,1)),'VBA code_permu_wo_repettn'!$AA$2:$AF$2))</f>
        <v>C</v>
      </c>
      <c r="E1235" t="str">
        <f>INDEX('VBA code_permu_wo_repettn'!$AH$3:$AM$6,COUNTIF('Profile-matrices_Condorcet'!$B$2:$B1235,'Profile-matrices_Condorcet'!$B1235),MATCH(INDEX('numeric possibilities'!F$3:F$1298,VLOOKUP($B1235,'numeric possibilities'!$C$3:$G$1298,1)),'VBA code_permu_wo_repettn'!$AH$2:$AM$2))</f>
        <v>B</v>
      </c>
      <c r="F1235" t="str">
        <f>INDEX('VBA code_permu_wo_repettn'!$AO$3:$AT$6,COUNTIF('Profile-matrices_Condorcet'!$B$2:$B1235,'Profile-matrices_Condorcet'!$B1235),MATCH(INDEX('numeric possibilities'!G$3:G$1298,VLOOKUP($B1235,'numeric possibilities'!$C$3:$G$1298,1)),'VBA code_permu_wo_repettn'!$AO$2:$AT$2))</f>
        <v>A</v>
      </c>
      <c r="H1235" t="s">
        <v>15</v>
      </c>
      <c r="I1235" t="str">
        <f>IF(I1234&gt;J1234,$I$1,IF(I1234&lt;J1234,$J$1,0))</f>
        <v>B</v>
      </c>
      <c r="K1235" t="str">
        <f>IF(K1234&gt;L1234,$K$1,IF(K1234&lt;L1234,$L$1,0))</f>
        <v>C</v>
      </c>
      <c r="M1235" t="str">
        <f>IF(M1234&gt;N1234,$M$1,IF(M1234&lt;N1234,$N$1,0))</f>
        <v>A</v>
      </c>
      <c r="O1235" t="str">
        <f>IF(O1234&gt;P1234,$O$1,IF(O1234&lt;P1234,$P$1,0))</f>
        <v>C</v>
      </c>
      <c r="Q1235" t="str">
        <f>IF(Q1234&gt;R1234,$Q$1,IF(Q1234&lt;R1234,$R$1,0))</f>
        <v>B</v>
      </c>
      <c r="S1235" t="str">
        <f>IF(S1234&gt;T1234,$S$1,IF(S1234&lt;T1234,$T$1,0))</f>
        <v>C</v>
      </c>
    </row>
    <row r="1236" spans="1:20" x14ac:dyDescent="0.25">
      <c r="A1236">
        <f t="shared" si="40"/>
        <v>1235</v>
      </c>
      <c r="B1236">
        <f t="shared" si="41"/>
        <v>309</v>
      </c>
      <c r="C1236" t="str">
        <f>INDEX('VBA code_permu_wo_repettn'!$T$3:$Y$6,COUNTIF('Profile-matrices_Condorcet'!$B$2:$B1236,'Profile-matrices_Condorcet'!$B1236),MATCH(INDEX('numeric possibilities'!D$3:D$1298,VLOOKUP($B1236,'numeric possibilities'!$C$3:$G$1298,1)),'VBA code_permu_wo_repettn'!$T$2:$Y$2))</f>
        <v>B</v>
      </c>
      <c r="D1236" t="str">
        <f>INDEX('VBA code_permu_wo_repettn'!$AA$3:$AF$6,COUNTIF('Profile-matrices_Condorcet'!$B$2:$B1236,'Profile-matrices_Condorcet'!$B1236),MATCH(INDEX('numeric possibilities'!E$3:E$1298,VLOOKUP($B1236,'numeric possibilities'!$C$3:$G$1298,1)),'VBA code_permu_wo_repettn'!$AA$2:$AF$2))</f>
        <v>D</v>
      </c>
      <c r="E1236" t="str">
        <f>INDEX('VBA code_permu_wo_repettn'!$AH$3:$AM$6,COUNTIF('Profile-matrices_Condorcet'!$B$2:$B1236,'Profile-matrices_Condorcet'!$B1236),MATCH(INDEX('numeric possibilities'!F$3:F$1298,VLOOKUP($B1236,'numeric possibilities'!$C$3:$G$1298,1)),'VBA code_permu_wo_repettn'!$AH$2:$AM$2))</f>
        <v>A</v>
      </c>
      <c r="F1236" t="str">
        <f>INDEX('VBA code_permu_wo_repettn'!$AO$3:$AT$6,COUNTIF('Profile-matrices_Condorcet'!$B$2:$B1236,'Profile-matrices_Condorcet'!$B1236),MATCH(INDEX('numeric possibilities'!G$3:G$1298,VLOOKUP($B1236,'numeric possibilities'!$C$3:$G$1298,1)),'VBA code_permu_wo_repettn'!$AO$2:$AT$2))</f>
        <v>C</v>
      </c>
      <c r="I1236" t="s">
        <v>0</v>
      </c>
      <c r="J1236" t="s">
        <v>1</v>
      </c>
      <c r="K1236" t="s">
        <v>2</v>
      </c>
      <c r="L1236" t="s">
        <v>3</v>
      </c>
    </row>
    <row r="1237" spans="1:20" x14ac:dyDescent="0.25">
      <c r="A1237">
        <f t="shared" si="40"/>
        <v>1236</v>
      </c>
      <c r="B1237">
        <f t="shared" si="41"/>
        <v>309</v>
      </c>
      <c r="C1237" t="str">
        <f>INDEX('VBA code_permu_wo_repettn'!$T$3:$Y$6,COUNTIF('Profile-matrices_Condorcet'!$B$2:$B1237,'Profile-matrices_Condorcet'!$B1237),MATCH(INDEX('numeric possibilities'!D$3:D$1298,VLOOKUP($B1237,'numeric possibilities'!$C$3:$G$1298,1)),'VBA code_permu_wo_repettn'!$T$2:$Y$2))</f>
        <v>D</v>
      </c>
      <c r="D1237" t="str">
        <f>INDEX('VBA code_permu_wo_repettn'!$AA$3:$AF$6,COUNTIF('Profile-matrices_Condorcet'!$B$2:$B1237,'Profile-matrices_Condorcet'!$B1237),MATCH(INDEX('numeric possibilities'!E$3:E$1298,VLOOKUP($B1237,'numeric possibilities'!$C$3:$G$1298,1)),'VBA code_permu_wo_repettn'!$AA$2:$AF$2))</f>
        <v>A</v>
      </c>
      <c r="E1237" t="str">
        <f>INDEX('VBA code_permu_wo_repettn'!$AH$3:$AM$6,COUNTIF('Profile-matrices_Condorcet'!$B$2:$B1237,'Profile-matrices_Condorcet'!$B1237),MATCH(INDEX('numeric possibilities'!F$3:F$1298,VLOOKUP($B1237,'numeric possibilities'!$C$3:$G$1298,1)),'VBA code_permu_wo_repettn'!$AH$2:$AM$2))</f>
        <v>D</v>
      </c>
      <c r="F1237" t="str">
        <f>INDEX('VBA code_permu_wo_repettn'!$AO$3:$AT$6,COUNTIF('Profile-matrices_Condorcet'!$B$2:$B1237,'Profile-matrices_Condorcet'!$B1237),MATCH(INDEX('numeric possibilities'!G$3:G$1298,VLOOKUP($B1237,'numeric possibilities'!$C$3:$G$1298,1)),'VBA code_permu_wo_repettn'!$AO$2:$AT$2))</f>
        <v>B</v>
      </c>
      <c r="G1237" t="str">
        <f>IF(MAX(I1237:L1237)&gt;='numeric possibilities'!$B$4/2,INDEX('Profile-matrices_Condorcet'!I1236:L1236,1,MATCH(MAX('Profile-matrices_Condorcet'!I1237:L1237),'Profile-matrices_Condorcet'!I1237:L1237,0)),"NCW")</f>
        <v>C</v>
      </c>
      <c r="H1237" t="s">
        <v>13</v>
      </c>
      <c r="I1237" s="3">
        <f>COUNTIF($I1235:$S1235,I1236)</f>
        <v>1</v>
      </c>
      <c r="J1237" s="3">
        <f>COUNTIF($I1235:$S1235,J1236)</f>
        <v>2</v>
      </c>
      <c r="K1237" s="3">
        <f>COUNTIF($I1235:$S1235,K1236)</f>
        <v>3</v>
      </c>
      <c r="L1237" s="3">
        <f>COUNTIF($I1235:$S1235,L1236)</f>
        <v>0</v>
      </c>
    </row>
    <row r="1238" spans="1:20" x14ac:dyDescent="0.25">
      <c r="A1238">
        <f t="shared" si="40"/>
        <v>1237</v>
      </c>
      <c r="B1238">
        <f t="shared" si="41"/>
        <v>310</v>
      </c>
      <c r="C1238" t="str">
        <f>INDEX('VBA code_permu_wo_repettn'!$T$3:$Y$6,COUNTIF('Profile-matrices_Condorcet'!$B$2:$B1238,'Profile-matrices_Condorcet'!$B1238),MATCH(INDEX('numeric possibilities'!D$3:D$1298,VLOOKUP($B1238,'numeric possibilities'!$C$3:$G$1298,1)),'VBA code_permu_wo_repettn'!$T$2:$Y$2))</f>
        <v>A</v>
      </c>
      <c r="D1238" t="str">
        <f>INDEX('VBA code_permu_wo_repettn'!$AA$3:$AF$6,COUNTIF('Profile-matrices_Condorcet'!$B$2:$B1238,'Profile-matrices_Condorcet'!$B1238),MATCH(INDEX('numeric possibilities'!E$3:E$1298,VLOOKUP($B1238,'numeric possibilities'!$C$3:$G$1298,1)),'VBA code_permu_wo_repettn'!$AA$2:$AF$2))</f>
        <v>B</v>
      </c>
      <c r="E1238" t="str">
        <f>INDEX('VBA code_permu_wo_repettn'!$AH$3:$AM$6,COUNTIF('Profile-matrices_Condorcet'!$B$2:$B1238,'Profile-matrices_Condorcet'!$B1238),MATCH(INDEX('numeric possibilities'!F$3:F$1298,VLOOKUP($B1238,'numeric possibilities'!$C$3:$G$1298,1)),'VBA code_permu_wo_repettn'!$AH$2:$AM$2))</f>
        <v>C</v>
      </c>
      <c r="F1238" t="str">
        <f>INDEX('VBA code_permu_wo_repettn'!$AO$3:$AT$6,COUNTIF('Profile-matrices_Condorcet'!$B$2:$B1238,'Profile-matrices_Condorcet'!$B1238),MATCH(INDEX('numeric possibilities'!G$3:G$1298,VLOOKUP($B1238,'numeric possibilities'!$C$3:$G$1298,1)),'VBA code_permu_wo_repettn'!$AO$2:$AT$2))</f>
        <v>D</v>
      </c>
      <c r="H1238" t="s">
        <v>14</v>
      </c>
      <c r="I1238" s="3">
        <f>IF(MATCH(I$1,$C1238:$C1241,0)&lt;(MATCH(J$1,$C1238:$C1241,0)),1*a_vote,0)+IF(MATCH(I$1,$D1238:$D1241,0)&lt;MATCH(J$1,$D1238:$D1241,0),1*b_vote,0)+IF(MATCH(I$1,$E1238:$E1241,0)&lt;MATCH(J$1,$E1238:$E1241,0),1*c_vote,0)+IF(MATCH(I$1,$F1238:$F1241,0)&lt;MATCH(J$1,$F1238:$F1241,0),1*d_vote,0)</f>
        <v>0.49</v>
      </c>
      <c r="J1238" s="3">
        <f>IF(MATCH(I$1,$C1238:$C1241,0)&gt;(MATCH(J$1,$C1238:$C1241,0)),1*a_vote,0)+IF(MATCH(I$1,$D1238:$D1241,0)&gt;MATCH(J$1,$D1238:$D1241,0),1*b_vote,0)+IF(MATCH(I$1,$E1238:$E1241,0)&gt;MATCH(J$1,$E1238:$E1241,0),1*c_vote,0)+IF(MATCH(I$1,$F1238:$F1241,0)&gt;MATCH(J$1,$F1238:$F1241,0),1*d_vote,0)</f>
        <v>0.51</v>
      </c>
      <c r="K1238" s="3">
        <f>IF(MATCH($K$1,$C1238:$C1241,0)&lt;(MATCH($L$1,$C1238:$C1241,0)),1*a_vote,0)+IF(MATCH($K$1,$D1238:$D1241,0)&lt;MATCH($L$1,$D1238:$D1241,0),1*b_vote,0)+IF(MATCH($K$1,$E1238:$E1241,0)&lt;MATCH($L$1,$E1238:$E1241,0),1*c_vote,0)+IF(MATCH($K$1,$F1238:$F1241,0)&lt;MATCH($L$1,$F1238:$F1241,0),1*d_vote,0)</f>
        <v>0.49</v>
      </c>
      <c r="L1238" s="3">
        <f>IF(MATCH(K$1,$C1238:$C1241,0)&gt;(MATCH(L$1,$C1238:$C1241,0)),1*a_vote,0)+IF(MATCH(K$1,$D1238:$D1241,0)&gt;MATCH(L$1,$D1238:$D1241,0),1*b_vote,0)+IF(MATCH(K$1,$E1238:$E1241,0)&gt;MATCH(L$1,$E1238:$E1241,0),1*c_vote,0)+IF(MATCH(K$1,$F1238:$F1241,0)&gt;MATCH(L$1,$F1238:$F1241,0),1*d_vote,0)</f>
        <v>0.51</v>
      </c>
      <c r="M1238" s="3">
        <f>IF(MATCH($M$1,$C1238:$C1241,0)&lt;(MATCH($N$1,$C1238:$C1241,0)),1*a_vote,0)+IF(MATCH($M$1,$D1238:$D1241,0)&lt;MATCH($N$1,$D1238:$D1241,0),1*b_vote,0)+IF(MATCH($M$1,$E1238:$E1241,0)&lt;MATCH($N$1,$E1238:$E1241,0),1*c_vote,0)+IF(MATCH($M$1,$F1238:$F1241,0)&lt;MATCH($N$1,$F1238:$F1241,0),1*d_vote,0)</f>
        <v>0.52</v>
      </c>
      <c r="N1238" s="3">
        <f>IF(MATCH(M$1,$C1238:$C1241,0)&gt;(MATCH(N$1,$C1238:$C1241,0)),1*a_vote,0)+IF(MATCH(M$1,$D1238:$D1241,0)&gt;MATCH(N$1,$D1238:$D1241,0),1*b_vote,0)+IF(MATCH(M$1,$E1238:$E1241,0)&gt;MATCH(N$1,$E1238:$E1241,0),1*c_vote,0)+IF(MATCH(M$1,$F1238:$F1241,0)&gt;MATCH(N$1,$F1238:$F1241,0),1*d_vote,0)</f>
        <v>0.48</v>
      </c>
      <c r="O1238" s="3">
        <f>IF(MATCH($O$1,$C1238:$C1241,0)&lt;(MATCH($P$1,$C1238:$C1241,0)),1*a_vote,0)+IF(MATCH($O$1,$D1238:$D1241,0)&lt;MATCH($P$1,$D1238:$D1241,0),1*b_vote,0)+IF(MATCH($O$1,$E1238:$E1241,0)&lt;MATCH($P$1,$E1238:$E1241,0),1*c_vote,0)+IF(MATCH($O$1,$F1238:$F1241,0)&lt;MATCH($P$1,$F1238:$F1241,0),1*d_vote,0)</f>
        <v>0.26</v>
      </c>
      <c r="P1238" s="3">
        <f>IF(MATCH(O$1,$C1238:$C1241,0)&gt;(MATCH(P$1,$C1238:$C1241,0)),1*a_vote,0)+IF(MATCH(O$1,$D1238:$D1241,0)&gt;MATCH(P$1,$D1238:$D1241,0),1*b_vote,0)+IF(MATCH(O$1,$E1238:$E1241,0)&gt;MATCH(P$1,$E1238:$E1241,0),1*c_vote,0)+IF(MATCH(O$1,$F1238:$F1241,0)&gt;MATCH(P$1,$F1238:$F1241,0),1*d_vote,0)</f>
        <v>0.74</v>
      </c>
      <c r="Q1238" s="3">
        <f>IF(MATCH($Q$1,$C1238:$C1241,0)&lt;(MATCH($R$1,$C1238:$C1241,0)),1*a_vote,0)+IF(MATCH($Q$1,$D1238:$D1241,0)&lt;MATCH($R$1,$D1238:$D1241,0),1*b_vote,0)+IF(MATCH($Q$1,$E1238:$E1241,0)&lt;MATCH($R$1,$E1238:$E1241,0),1*c_vote,0)+IF(MATCH($Q$1,$F1238:$F1241,0)&lt;MATCH($R$1,$F1238:$F1241,0),1*d_vote,0)</f>
        <v>0.51</v>
      </c>
      <c r="R1238" s="3">
        <f>IF(MATCH(Q$1,$C1238:$C1241,0)&gt;(MATCH(R$1,$C1238:$C1241,0)),1*a_vote,0)+IF(MATCH(Q$1,$D1238:$D1241,0)&gt;MATCH(R$1,$D1238:$D1241,0),1*b_vote,0)+IF(MATCH(Q$1,$E1238:$E1241,0)&gt;MATCH(R$1,$E1238:$E1241,0),1*c_vote,0)+IF(MATCH(Q$1,$F1238:$F1241,0)&gt;MATCH(R$1,$F1238:$F1241,0),1*d_vote,0)</f>
        <v>0.49</v>
      </c>
      <c r="S1238" s="3">
        <f>IF(MATCH($S$1,$C1238:$C1241,0)&lt;(MATCH($T$1,$C1238:$C1241,0)),1*a_vote,0)+IF(MATCH($S$1,$D1238:$D1241,0)&lt;MATCH($T$1,$D1238:$D1241,0),1*b_vote,0)+IF(MATCH($S$1,$E1238:$E1241,0)&lt;MATCH($T$1,$E1238:$E1241,0),1*c_vote,0)+IF(MATCH($S$1,$F1238:$F1241,0)&lt;MATCH($T$1,$F1238:$F1241,0),1*d_vote,0)</f>
        <v>0.78</v>
      </c>
      <c r="T1238" s="3">
        <f>IF(MATCH(S$1,$C1238:$C1241,0)&gt;(MATCH(T$1,$C1238:$C1241,0)),1*a_vote,0)+IF(MATCH(S$1,$D1238:$D1241,0)&gt;MATCH(T$1,$D1238:$D1241,0),1*b_vote,0)+IF(MATCH(S$1,$E1238:$E1241,0)&gt;MATCH(T$1,$E1238:$E1241,0),1*c_vote,0)+IF(MATCH(S$1,$F1238:$F1241,0)&gt;MATCH(T$1,$F1238:$F1241,0),1*d_vote,0)</f>
        <v>0.21999999999999997</v>
      </c>
    </row>
    <row r="1239" spans="1:20" x14ac:dyDescent="0.25">
      <c r="A1239">
        <f t="shared" si="40"/>
        <v>1238</v>
      </c>
      <c r="B1239">
        <f t="shared" si="41"/>
        <v>310</v>
      </c>
      <c r="C1239" t="str">
        <f>INDEX('VBA code_permu_wo_repettn'!$T$3:$Y$6,COUNTIF('Profile-matrices_Condorcet'!$B$2:$B1239,'Profile-matrices_Condorcet'!$B1239),MATCH(INDEX('numeric possibilities'!D$3:D$1298,VLOOKUP($B1239,'numeric possibilities'!$C$3:$G$1298,1)),'VBA code_permu_wo_repettn'!$T$2:$Y$2))</f>
        <v>C</v>
      </c>
      <c r="D1239" t="str">
        <f>INDEX('VBA code_permu_wo_repettn'!$AA$3:$AF$6,COUNTIF('Profile-matrices_Condorcet'!$B$2:$B1239,'Profile-matrices_Condorcet'!$B1239),MATCH(INDEX('numeric possibilities'!E$3:E$1298,VLOOKUP($B1239,'numeric possibilities'!$C$3:$G$1298,1)),'VBA code_permu_wo_repettn'!$AA$2:$AF$2))</f>
        <v>C</v>
      </c>
      <c r="E1239" t="str">
        <f>INDEX('VBA code_permu_wo_repettn'!$AH$3:$AM$6,COUNTIF('Profile-matrices_Condorcet'!$B$2:$B1239,'Profile-matrices_Condorcet'!$B1239),MATCH(INDEX('numeric possibilities'!F$3:F$1298,VLOOKUP($B1239,'numeric possibilities'!$C$3:$G$1298,1)),'VBA code_permu_wo_repettn'!$AH$2:$AM$2))</f>
        <v>B</v>
      </c>
      <c r="F1239" t="str">
        <f>INDEX('VBA code_permu_wo_repettn'!$AO$3:$AT$6,COUNTIF('Profile-matrices_Condorcet'!$B$2:$B1239,'Profile-matrices_Condorcet'!$B1239),MATCH(INDEX('numeric possibilities'!G$3:G$1298,VLOOKUP($B1239,'numeric possibilities'!$C$3:$G$1298,1)),'VBA code_permu_wo_repettn'!$AO$2:$AT$2))</f>
        <v>A</v>
      </c>
      <c r="H1239" t="s">
        <v>15</v>
      </c>
      <c r="I1239" t="str">
        <f>IF(I1238&gt;J1238,$I$1,IF(I1238&lt;J1238,$J$1,0))</f>
        <v>B</v>
      </c>
      <c r="K1239" t="str">
        <f>IF(K1238&gt;L1238,$K$1,IF(K1238&lt;L1238,$L$1,0))</f>
        <v>C</v>
      </c>
      <c r="M1239" t="str">
        <f>IF(M1238&gt;N1238,$M$1,IF(M1238&lt;N1238,$N$1,0))</f>
        <v>A</v>
      </c>
      <c r="O1239" t="str">
        <f>IF(O1238&gt;P1238,$O$1,IF(O1238&lt;P1238,$P$1,0))</f>
        <v>C</v>
      </c>
      <c r="Q1239" t="str">
        <f>IF(Q1238&gt;R1238,$Q$1,IF(Q1238&lt;R1238,$R$1,0))</f>
        <v>B</v>
      </c>
      <c r="S1239" t="str">
        <f>IF(S1238&gt;T1238,$S$1,IF(S1238&lt;T1238,$T$1,0))</f>
        <v>C</v>
      </c>
    </row>
    <row r="1240" spans="1:20" x14ac:dyDescent="0.25">
      <c r="A1240">
        <f t="shared" si="40"/>
        <v>1239</v>
      </c>
      <c r="B1240">
        <f t="shared" si="41"/>
        <v>310</v>
      </c>
      <c r="C1240" t="str">
        <f>INDEX('VBA code_permu_wo_repettn'!$T$3:$Y$6,COUNTIF('Profile-matrices_Condorcet'!$B$2:$B1240,'Profile-matrices_Condorcet'!$B1240),MATCH(INDEX('numeric possibilities'!D$3:D$1298,VLOOKUP($B1240,'numeric possibilities'!$C$3:$G$1298,1)),'VBA code_permu_wo_repettn'!$T$2:$Y$2))</f>
        <v>D</v>
      </c>
      <c r="D1240" t="str">
        <f>INDEX('VBA code_permu_wo_repettn'!$AA$3:$AF$6,COUNTIF('Profile-matrices_Condorcet'!$B$2:$B1240,'Profile-matrices_Condorcet'!$B1240),MATCH(INDEX('numeric possibilities'!E$3:E$1298,VLOOKUP($B1240,'numeric possibilities'!$C$3:$G$1298,1)),'VBA code_permu_wo_repettn'!$AA$2:$AF$2))</f>
        <v>D</v>
      </c>
      <c r="E1240" t="str">
        <f>INDEX('VBA code_permu_wo_repettn'!$AH$3:$AM$6,COUNTIF('Profile-matrices_Condorcet'!$B$2:$B1240,'Profile-matrices_Condorcet'!$B1240),MATCH(INDEX('numeric possibilities'!F$3:F$1298,VLOOKUP($B1240,'numeric possibilities'!$C$3:$G$1298,1)),'VBA code_permu_wo_repettn'!$AH$2:$AM$2))</f>
        <v>A</v>
      </c>
      <c r="F1240" t="str">
        <f>INDEX('VBA code_permu_wo_repettn'!$AO$3:$AT$6,COUNTIF('Profile-matrices_Condorcet'!$B$2:$B1240,'Profile-matrices_Condorcet'!$B1240),MATCH(INDEX('numeric possibilities'!G$3:G$1298,VLOOKUP($B1240,'numeric possibilities'!$C$3:$G$1298,1)),'VBA code_permu_wo_repettn'!$AO$2:$AT$2))</f>
        <v>C</v>
      </c>
      <c r="I1240" t="s">
        <v>0</v>
      </c>
      <c r="J1240" t="s">
        <v>1</v>
      </c>
      <c r="K1240" t="s">
        <v>2</v>
      </c>
      <c r="L1240" t="s">
        <v>3</v>
      </c>
    </row>
    <row r="1241" spans="1:20" x14ac:dyDescent="0.25">
      <c r="A1241">
        <f t="shared" si="40"/>
        <v>1240</v>
      </c>
      <c r="B1241">
        <f t="shared" si="41"/>
        <v>310</v>
      </c>
      <c r="C1241" t="str">
        <f>INDEX('VBA code_permu_wo_repettn'!$T$3:$Y$6,COUNTIF('Profile-matrices_Condorcet'!$B$2:$B1241,'Profile-matrices_Condorcet'!$B1241),MATCH(INDEX('numeric possibilities'!D$3:D$1298,VLOOKUP($B1241,'numeric possibilities'!$C$3:$G$1298,1)),'VBA code_permu_wo_repettn'!$T$2:$Y$2))</f>
        <v>B</v>
      </c>
      <c r="D1241" t="str">
        <f>INDEX('VBA code_permu_wo_repettn'!$AA$3:$AF$6,COUNTIF('Profile-matrices_Condorcet'!$B$2:$B1241,'Profile-matrices_Condorcet'!$B1241),MATCH(INDEX('numeric possibilities'!E$3:E$1298,VLOOKUP($B1241,'numeric possibilities'!$C$3:$G$1298,1)),'VBA code_permu_wo_repettn'!$AA$2:$AF$2))</f>
        <v>A</v>
      </c>
      <c r="E1241" t="str">
        <f>INDEX('VBA code_permu_wo_repettn'!$AH$3:$AM$6,COUNTIF('Profile-matrices_Condorcet'!$B$2:$B1241,'Profile-matrices_Condorcet'!$B1241),MATCH(INDEX('numeric possibilities'!F$3:F$1298,VLOOKUP($B1241,'numeric possibilities'!$C$3:$G$1298,1)),'VBA code_permu_wo_repettn'!$AH$2:$AM$2))</f>
        <v>D</v>
      </c>
      <c r="F1241" t="str">
        <f>INDEX('VBA code_permu_wo_repettn'!$AO$3:$AT$6,COUNTIF('Profile-matrices_Condorcet'!$B$2:$B1241,'Profile-matrices_Condorcet'!$B1241),MATCH(INDEX('numeric possibilities'!G$3:G$1298,VLOOKUP($B1241,'numeric possibilities'!$C$3:$G$1298,1)),'VBA code_permu_wo_repettn'!$AO$2:$AT$2))</f>
        <v>B</v>
      </c>
      <c r="G1241" t="str">
        <f>IF(MAX(I1241:L1241)&gt;='numeric possibilities'!$B$4/2,INDEX('Profile-matrices_Condorcet'!I1240:L1240,1,MATCH(MAX('Profile-matrices_Condorcet'!I1241:L1241),'Profile-matrices_Condorcet'!I1241:L1241,0)),"NCW")</f>
        <v>C</v>
      </c>
      <c r="H1241" t="s">
        <v>13</v>
      </c>
      <c r="I1241" s="3">
        <f>COUNTIF($I1239:$S1239,I1240)</f>
        <v>1</v>
      </c>
      <c r="J1241" s="3">
        <f>COUNTIF($I1239:$S1239,J1240)</f>
        <v>2</v>
      </c>
      <c r="K1241" s="3">
        <f>COUNTIF($I1239:$S1239,K1240)</f>
        <v>3</v>
      </c>
      <c r="L1241" s="3">
        <f>COUNTIF($I1239:$S1239,L1240)</f>
        <v>0</v>
      </c>
    </row>
    <row r="1242" spans="1:20" x14ac:dyDescent="0.25">
      <c r="A1242">
        <f t="shared" si="40"/>
        <v>1241</v>
      </c>
      <c r="B1242">
        <f t="shared" si="41"/>
        <v>311</v>
      </c>
      <c r="C1242" t="str">
        <f>INDEX('VBA code_permu_wo_repettn'!$T$3:$Y$6,COUNTIF('Profile-matrices_Condorcet'!$B$2:$B1242,'Profile-matrices_Condorcet'!$B1242),MATCH(INDEX('numeric possibilities'!D$3:D$1298,VLOOKUP($B1242,'numeric possibilities'!$C$3:$G$1298,1)),'VBA code_permu_wo_repettn'!$T$2:$Y$2))</f>
        <v>A</v>
      </c>
      <c r="D1242" t="str">
        <f>INDEX('VBA code_permu_wo_repettn'!$AA$3:$AF$6,COUNTIF('Profile-matrices_Condorcet'!$B$2:$B1242,'Profile-matrices_Condorcet'!$B1242),MATCH(INDEX('numeric possibilities'!E$3:E$1298,VLOOKUP($B1242,'numeric possibilities'!$C$3:$G$1298,1)),'VBA code_permu_wo_repettn'!$AA$2:$AF$2))</f>
        <v>B</v>
      </c>
      <c r="E1242" t="str">
        <f>INDEX('VBA code_permu_wo_repettn'!$AH$3:$AM$6,COUNTIF('Profile-matrices_Condorcet'!$B$2:$B1242,'Profile-matrices_Condorcet'!$B1242),MATCH(INDEX('numeric possibilities'!F$3:F$1298,VLOOKUP($B1242,'numeric possibilities'!$C$3:$G$1298,1)),'VBA code_permu_wo_repettn'!$AH$2:$AM$2))</f>
        <v>C</v>
      </c>
      <c r="F1242" t="str">
        <f>INDEX('VBA code_permu_wo_repettn'!$AO$3:$AT$6,COUNTIF('Profile-matrices_Condorcet'!$B$2:$B1242,'Profile-matrices_Condorcet'!$B1242),MATCH(INDEX('numeric possibilities'!G$3:G$1298,VLOOKUP($B1242,'numeric possibilities'!$C$3:$G$1298,1)),'VBA code_permu_wo_repettn'!$AO$2:$AT$2))</f>
        <v>D</v>
      </c>
      <c r="H1242" t="s">
        <v>14</v>
      </c>
      <c r="I1242" s="3">
        <f>IF(MATCH(I$1,$C1242:$C1245,0)&lt;(MATCH(J$1,$C1242:$C1245,0)),1*a_vote,0)+IF(MATCH(I$1,$D1242:$D1245,0)&lt;MATCH(J$1,$D1242:$D1245,0),1*b_vote,0)+IF(MATCH(I$1,$E1242:$E1245,0)&lt;MATCH(J$1,$E1242:$E1245,0),1*c_vote,0)+IF(MATCH(I$1,$F1242:$F1245,0)&lt;MATCH(J$1,$F1242:$F1245,0),1*d_vote,0)</f>
        <v>0.49</v>
      </c>
      <c r="J1242" s="3">
        <f>IF(MATCH(I$1,$C1242:$C1245,0)&gt;(MATCH(J$1,$C1242:$C1245,0)),1*a_vote,0)+IF(MATCH(I$1,$D1242:$D1245,0)&gt;MATCH(J$1,$D1242:$D1245,0),1*b_vote,0)+IF(MATCH(I$1,$E1242:$E1245,0)&gt;MATCH(J$1,$E1242:$E1245,0),1*c_vote,0)+IF(MATCH(I$1,$F1242:$F1245,0)&gt;MATCH(J$1,$F1242:$F1245,0),1*d_vote,0)</f>
        <v>0.51</v>
      </c>
      <c r="K1242" s="3">
        <f>IF(MATCH($K$1,$C1242:$C1245,0)&lt;(MATCH($L$1,$C1242:$C1245,0)),1*a_vote,0)+IF(MATCH($K$1,$D1242:$D1245,0)&lt;MATCH($L$1,$D1242:$D1245,0),1*b_vote,0)+IF(MATCH($K$1,$E1242:$E1245,0)&lt;MATCH($L$1,$E1242:$E1245,0),1*c_vote,0)+IF(MATCH($K$1,$F1242:$F1245,0)&lt;MATCH($L$1,$F1242:$F1245,0),1*d_vote,0)</f>
        <v>0.49</v>
      </c>
      <c r="L1242" s="3">
        <f>IF(MATCH(K$1,$C1242:$C1245,0)&gt;(MATCH(L$1,$C1242:$C1245,0)),1*a_vote,0)+IF(MATCH(K$1,$D1242:$D1245,0)&gt;MATCH(L$1,$D1242:$D1245,0),1*b_vote,0)+IF(MATCH(K$1,$E1242:$E1245,0)&gt;MATCH(L$1,$E1242:$E1245,0),1*c_vote,0)+IF(MATCH(K$1,$F1242:$F1245,0)&gt;MATCH(L$1,$F1242:$F1245,0),1*d_vote,0)</f>
        <v>0.51</v>
      </c>
      <c r="M1242" s="3">
        <f>IF(MATCH($M$1,$C1242:$C1245,0)&lt;(MATCH($N$1,$C1242:$C1245,0)),1*a_vote,0)+IF(MATCH($M$1,$D1242:$D1245,0)&lt;MATCH($N$1,$D1242:$D1245,0),1*b_vote,0)+IF(MATCH($M$1,$E1242:$E1245,0)&lt;MATCH($N$1,$E1242:$E1245,0),1*c_vote,0)+IF(MATCH($M$1,$F1242:$F1245,0)&lt;MATCH($N$1,$F1242:$F1245,0),1*d_vote,0)</f>
        <v>0.52</v>
      </c>
      <c r="N1242" s="3">
        <f>IF(MATCH(M$1,$C1242:$C1245,0)&gt;(MATCH(N$1,$C1242:$C1245,0)),1*a_vote,0)+IF(MATCH(M$1,$D1242:$D1245,0)&gt;MATCH(N$1,$D1242:$D1245,0),1*b_vote,0)+IF(MATCH(M$1,$E1242:$E1245,0)&gt;MATCH(N$1,$E1242:$E1245,0),1*c_vote,0)+IF(MATCH(M$1,$F1242:$F1245,0)&gt;MATCH(N$1,$F1242:$F1245,0),1*d_vote,0)</f>
        <v>0.48</v>
      </c>
      <c r="O1242" s="3">
        <f>IF(MATCH($O$1,$C1242:$C1245,0)&lt;(MATCH($P$1,$C1242:$C1245,0)),1*a_vote,0)+IF(MATCH($O$1,$D1242:$D1245,0)&lt;MATCH($P$1,$D1242:$D1245,0),1*b_vote,0)+IF(MATCH($O$1,$E1242:$E1245,0)&lt;MATCH($P$1,$E1242:$E1245,0),1*c_vote,0)+IF(MATCH($O$1,$F1242:$F1245,0)&lt;MATCH($P$1,$F1242:$F1245,0),1*d_vote,0)</f>
        <v>0.53</v>
      </c>
      <c r="P1242" s="3">
        <f>IF(MATCH(O$1,$C1242:$C1245,0)&gt;(MATCH(P$1,$C1242:$C1245,0)),1*a_vote,0)+IF(MATCH(O$1,$D1242:$D1245,0)&gt;MATCH(P$1,$D1242:$D1245,0),1*b_vote,0)+IF(MATCH(O$1,$E1242:$E1245,0)&gt;MATCH(P$1,$E1242:$E1245,0),1*c_vote,0)+IF(MATCH(O$1,$F1242:$F1245,0)&gt;MATCH(P$1,$F1242:$F1245,0),1*d_vote,0)</f>
        <v>0.47</v>
      </c>
      <c r="Q1242" s="3">
        <f>IF(MATCH($Q$1,$C1242:$C1245,0)&lt;(MATCH($R$1,$C1242:$C1245,0)),1*a_vote,0)+IF(MATCH($Q$1,$D1242:$D1245,0)&lt;MATCH($R$1,$D1242:$D1245,0),1*b_vote,0)+IF(MATCH($Q$1,$E1242:$E1245,0)&lt;MATCH($R$1,$E1242:$E1245,0),1*c_vote,0)+IF(MATCH($Q$1,$F1242:$F1245,0)&lt;MATCH($R$1,$F1242:$F1245,0),1*d_vote,0)</f>
        <v>0.51</v>
      </c>
      <c r="R1242" s="3">
        <f>IF(MATCH(Q$1,$C1242:$C1245,0)&gt;(MATCH(R$1,$C1242:$C1245,0)),1*a_vote,0)+IF(MATCH(Q$1,$D1242:$D1245,0)&gt;MATCH(R$1,$D1242:$D1245,0),1*b_vote,0)+IF(MATCH(Q$1,$E1242:$E1245,0)&gt;MATCH(R$1,$E1242:$E1245,0),1*c_vote,0)+IF(MATCH(Q$1,$F1242:$F1245,0)&gt;MATCH(R$1,$F1242:$F1245,0),1*d_vote,0)</f>
        <v>0.49</v>
      </c>
      <c r="S1242" s="3">
        <f>IF(MATCH($S$1,$C1242:$C1245,0)&lt;(MATCH($T$1,$C1242:$C1245,0)),1*a_vote,0)+IF(MATCH($S$1,$D1242:$D1245,0)&lt;MATCH($T$1,$D1242:$D1245,0),1*b_vote,0)+IF(MATCH($S$1,$E1242:$E1245,0)&lt;MATCH($T$1,$E1242:$E1245,0),1*c_vote,0)+IF(MATCH($S$1,$F1242:$F1245,0)&lt;MATCH($T$1,$F1242:$F1245,0),1*d_vote,0)</f>
        <v>0.51</v>
      </c>
      <c r="T1242" s="3">
        <f>IF(MATCH(S$1,$C1242:$C1245,0)&gt;(MATCH(T$1,$C1242:$C1245,0)),1*a_vote,0)+IF(MATCH(S$1,$D1242:$D1245,0)&gt;MATCH(T$1,$D1242:$D1245,0),1*b_vote,0)+IF(MATCH(S$1,$E1242:$E1245,0)&gt;MATCH(T$1,$E1242:$E1245,0),1*c_vote,0)+IF(MATCH(S$1,$F1242:$F1245,0)&gt;MATCH(T$1,$F1242:$F1245,0),1*d_vote,0)</f>
        <v>0.49</v>
      </c>
    </row>
    <row r="1243" spans="1:20" x14ac:dyDescent="0.25">
      <c r="A1243">
        <f t="shared" si="40"/>
        <v>1242</v>
      </c>
      <c r="B1243">
        <f t="shared" si="41"/>
        <v>311</v>
      </c>
      <c r="C1243" t="str">
        <f>INDEX('VBA code_permu_wo_repettn'!$T$3:$Y$6,COUNTIF('Profile-matrices_Condorcet'!$B$2:$B1243,'Profile-matrices_Condorcet'!$B1243),MATCH(INDEX('numeric possibilities'!D$3:D$1298,VLOOKUP($B1243,'numeric possibilities'!$C$3:$G$1298,1)),'VBA code_permu_wo_repettn'!$T$2:$Y$2))</f>
        <v>D</v>
      </c>
      <c r="D1243" t="str">
        <f>INDEX('VBA code_permu_wo_repettn'!$AA$3:$AF$6,COUNTIF('Profile-matrices_Condorcet'!$B$2:$B1243,'Profile-matrices_Condorcet'!$B1243),MATCH(INDEX('numeric possibilities'!E$3:E$1298,VLOOKUP($B1243,'numeric possibilities'!$C$3:$G$1298,1)),'VBA code_permu_wo_repettn'!$AA$2:$AF$2))</f>
        <v>C</v>
      </c>
      <c r="E1243" t="str">
        <f>INDEX('VBA code_permu_wo_repettn'!$AH$3:$AM$6,COUNTIF('Profile-matrices_Condorcet'!$B$2:$B1243,'Profile-matrices_Condorcet'!$B1243),MATCH(INDEX('numeric possibilities'!F$3:F$1298,VLOOKUP($B1243,'numeric possibilities'!$C$3:$G$1298,1)),'VBA code_permu_wo_repettn'!$AH$2:$AM$2))</f>
        <v>B</v>
      </c>
      <c r="F1243" t="str">
        <f>INDEX('VBA code_permu_wo_repettn'!$AO$3:$AT$6,COUNTIF('Profile-matrices_Condorcet'!$B$2:$B1243,'Profile-matrices_Condorcet'!$B1243),MATCH(INDEX('numeric possibilities'!G$3:G$1298,VLOOKUP($B1243,'numeric possibilities'!$C$3:$G$1298,1)),'VBA code_permu_wo_repettn'!$AO$2:$AT$2))</f>
        <v>A</v>
      </c>
      <c r="H1243" t="s">
        <v>15</v>
      </c>
      <c r="I1243" t="str">
        <f>IF(I1242&gt;J1242,$I$1,IF(I1242&lt;J1242,$J$1,0))</f>
        <v>B</v>
      </c>
      <c r="K1243" t="str">
        <f>IF(K1242&gt;L1242,$K$1,IF(K1242&lt;L1242,$L$1,0))</f>
        <v>C</v>
      </c>
      <c r="M1243" t="str">
        <f>IF(M1242&gt;N1242,$M$1,IF(M1242&lt;N1242,$N$1,0))</f>
        <v>A</v>
      </c>
      <c r="O1243" t="str">
        <f>IF(O1242&gt;P1242,$O$1,IF(O1242&lt;P1242,$P$1,0))</f>
        <v>B</v>
      </c>
      <c r="Q1243" t="str">
        <f>IF(Q1242&gt;R1242,$Q$1,IF(Q1242&lt;R1242,$R$1,0))</f>
        <v>B</v>
      </c>
      <c r="S1243" t="str">
        <f>IF(S1242&gt;T1242,$S$1,IF(S1242&lt;T1242,$T$1,0))</f>
        <v>C</v>
      </c>
    </row>
    <row r="1244" spans="1:20" x14ac:dyDescent="0.25">
      <c r="A1244">
        <f t="shared" si="40"/>
        <v>1243</v>
      </c>
      <c r="B1244">
        <f t="shared" si="41"/>
        <v>311</v>
      </c>
      <c r="C1244" t="str">
        <f>INDEX('VBA code_permu_wo_repettn'!$T$3:$Y$6,COUNTIF('Profile-matrices_Condorcet'!$B$2:$B1244,'Profile-matrices_Condorcet'!$B1244),MATCH(INDEX('numeric possibilities'!D$3:D$1298,VLOOKUP($B1244,'numeric possibilities'!$C$3:$G$1298,1)),'VBA code_permu_wo_repettn'!$T$2:$Y$2))</f>
        <v>B</v>
      </c>
      <c r="D1244" t="str">
        <f>INDEX('VBA code_permu_wo_repettn'!$AA$3:$AF$6,COUNTIF('Profile-matrices_Condorcet'!$B$2:$B1244,'Profile-matrices_Condorcet'!$B1244),MATCH(INDEX('numeric possibilities'!E$3:E$1298,VLOOKUP($B1244,'numeric possibilities'!$C$3:$G$1298,1)),'VBA code_permu_wo_repettn'!$AA$2:$AF$2))</f>
        <v>D</v>
      </c>
      <c r="E1244" t="str">
        <f>INDEX('VBA code_permu_wo_repettn'!$AH$3:$AM$6,COUNTIF('Profile-matrices_Condorcet'!$B$2:$B1244,'Profile-matrices_Condorcet'!$B1244),MATCH(INDEX('numeric possibilities'!F$3:F$1298,VLOOKUP($B1244,'numeric possibilities'!$C$3:$G$1298,1)),'VBA code_permu_wo_repettn'!$AH$2:$AM$2))</f>
        <v>A</v>
      </c>
      <c r="F1244" t="str">
        <f>INDEX('VBA code_permu_wo_repettn'!$AO$3:$AT$6,COUNTIF('Profile-matrices_Condorcet'!$B$2:$B1244,'Profile-matrices_Condorcet'!$B1244),MATCH(INDEX('numeric possibilities'!G$3:G$1298,VLOOKUP($B1244,'numeric possibilities'!$C$3:$G$1298,1)),'VBA code_permu_wo_repettn'!$AO$2:$AT$2))</f>
        <v>C</v>
      </c>
      <c r="I1244" t="s">
        <v>0</v>
      </c>
      <c r="J1244" t="s">
        <v>1</v>
      </c>
      <c r="K1244" t="s">
        <v>2</v>
      </c>
      <c r="L1244" t="s">
        <v>3</v>
      </c>
    </row>
    <row r="1245" spans="1:20" x14ac:dyDescent="0.25">
      <c r="A1245">
        <f t="shared" si="40"/>
        <v>1244</v>
      </c>
      <c r="B1245">
        <f t="shared" si="41"/>
        <v>311</v>
      </c>
      <c r="C1245" t="str">
        <f>INDEX('VBA code_permu_wo_repettn'!$T$3:$Y$6,COUNTIF('Profile-matrices_Condorcet'!$B$2:$B1245,'Profile-matrices_Condorcet'!$B1245),MATCH(INDEX('numeric possibilities'!D$3:D$1298,VLOOKUP($B1245,'numeric possibilities'!$C$3:$G$1298,1)),'VBA code_permu_wo_repettn'!$T$2:$Y$2))</f>
        <v>C</v>
      </c>
      <c r="D1245" t="str">
        <f>INDEX('VBA code_permu_wo_repettn'!$AA$3:$AF$6,COUNTIF('Profile-matrices_Condorcet'!$B$2:$B1245,'Profile-matrices_Condorcet'!$B1245),MATCH(INDEX('numeric possibilities'!E$3:E$1298,VLOOKUP($B1245,'numeric possibilities'!$C$3:$G$1298,1)),'VBA code_permu_wo_repettn'!$AA$2:$AF$2))</f>
        <v>A</v>
      </c>
      <c r="E1245" t="str">
        <f>INDEX('VBA code_permu_wo_repettn'!$AH$3:$AM$6,COUNTIF('Profile-matrices_Condorcet'!$B$2:$B1245,'Profile-matrices_Condorcet'!$B1245),MATCH(INDEX('numeric possibilities'!F$3:F$1298,VLOOKUP($B1245,'numeric possibilities'!$C$3:$G$1298,1)),'VBA code_permu_wo_repettn'!$AH$2:$AM$2))</f>
        <v>D</v>
      </c>
      <c r="F1245" t="str">
        <f>INDEX('VBA code_permu_wo_repettn'!$AO$3:$AT$6,COUNTIF('Profile-matrices_Condorcet'!$B$2:$B1245,'Profile-matrices_Condorcet'!$B1245),MATCH(INDEX('numeric possibilities'!G$3:G$1298,VLOOKUP($B1245,'numeric possibilities'!$C$3:$G$1298,1)),'VBA code_permu_wo_repettn'!$AO$2:$AT$2))</f>
        <v>B</v>
      </c>
      <c r="G1245" t="str">
        <f>IF(MAX(I1245:L1245)&gt;='numeric possibilities'!$B$4/2,INDEX('Profile-matrices_Condorcet'!I1244:L1244,1,MATCH(MAX('Profile-matrices_Condorcet'!I1245:L1245),'Profile-matrices_Condorcet'!I1245:L1245,0)),"NCW")</f>
        <v>B</v>
      </c>
      <c r="H1245" t="s">
        <v>13</v>
      </c>
      <c r="I1245" s="3">
        <f>COUNTIF($I1243:$S1243,I1244)</f>
        <v>1</v>
      </c>
      <c r="J1245" s="3">
        <f>COUNTIF($I1243:$S1243,J1244)</f>
        <v>3</v>
      </c>
      <c r="K1245" s="3">
        <f>COUNTIF($I1243:$S1243,K1244)</f>
        <v>2</v>
      </c>
      <c r="L1245" s="3">
        <f>COUNTIF($I1243:$S1243,L1244)</f>
        <v>0</v>
      </c>
    </row>
    <row r="1246" spans="1:20" x14ac:dyDescent="0.25">
      <c r="A1246">
        <f t="shared" si="40"/>
        <v>1245</v>
      </c>
      <c r="B1246">
        <f t="shared" si="41"/>
        <v>312</v>
      </c>
      <c r="C1246" t="str">
        <f>INDEX('VBA code_permu_wo_repettn'!$T$3:$Y$6,COUNTIF('Profile-matrices_Condorcet'!$B$2:$B1246,'Profile-matrices_Condorcet'!$B1246),MATCH(INDEX('numeric possibilities'!D$3:D$1298,VLOOKUP($B1246,'numeric possibilities'!$C$3:$G$1298,1)),'VBA code_permu_wo_repettn'!$T$2:$Y$2))</f>
        <v>A</v>
      </c>
      <c r="D1246" t="str">
        <f>INDEX('VBA code_permu_wo_repettn'!$AA$3:$AF$6,COUNTIF('Profile-matrices_Condorcet'!$B$2:$B1246,'Profile-matrices_Condorcet'!$B1246),MATCH(INDEX('numeric possibilities'!E$3:E$1298,VLOOKUP($B1246,'numeric possibilities'!$C$3:$G$1298,1)),'VBA code_permu_wo_repettn'!$AA$2:$AF$2))</f>
        <v>B</v>
      </c>
      <c r="E1246" t="str">
        <f>INDEX('VBA code_permu_wo_repettn'!$AH$3:$AM$6,COUNTIF('Profile-matrices_Condorcet'!$B$2:$B1246,'Profile-matrices_Condorcet'!$B1246),MATCH(INDEX('numeric possibilities'!F$3:F$1298,VLOOKUP($B1246,'numeric possibilities'!$C$3:$G$1298,1)),'VBA code_permu_wo_repettn'!$AH$2:$AM$2))</f>
        <v>C</v>
      </c>
      <c r="F1246" t="str">
        <f>INDEX('VBA code_permu_wo_repettn'!$AO$3:$AT$6,COUNTIF('Profile-matrices_Condorcet'!$B$2:$B1246,'Profile-matrices_Condorcet'!$B1246),MATCH(INDEX('numeric possibilities'!G$3:G$1298,VLOOKUP($B1246,'numeric possibilities'!$C$3:$G$1298,1)),'VBA code_permu_wo_repettn'!$AO$2:$AT$2))</f>
        <v>D</v>
      </c>
      <c r="H1246" t="s">
        <v>14</v>
      </c>
      <c r="I1246" s="3">
        <f>IF(MATCH(I$1,$C1246:$C1249,0)&lt;(MATCH(J$1,$C1246:$C1249,0)),1*a_vote,0)+IF(MATCH(I$1,$D1246:$D1249,0)&lt;MATCH(J$1,$D1246:$D1249,0),1*b_vote,0)+IF(MATCH(I$1,$E1246:$E1249,0)&lt;MATCH(J$1,$E1246:$E1249,0),1*c_vote,0)+IF(MATCH(I$1,$F1246:$F1249,0)&lt;MATCH(J$1,$F1246:$F1249,0),1*d_vote,0)</f>
        <v>0.49</v>
      </c>
      <c r="J1246" s="3">
        <f>IF(MATCH(I$1,$C1246:$C1249,0)&gt;(MATCH(J$1,$C1246:$C1249,0)),1*a_vote,0)+IF(MATCH(I$1,$D1246:$D1249,0)&gt;MATCH(J$1,$D1246:$D1249,0),1*b_vote,0)+IF(MATCH(I$1,$E1246:$E1249,0)&gt;MATCH(J$1,$E1246:$E1249,0),1*c_vote,0)+IF(MATCH(I$1,$F1246:$F1249,0)&gt;MATCH(J$1,$F1246:$F1249,0),1*d_vote,0)</f>
        <v>0.51</v>
      </c>
      <c r="K1246" s="3">
        <f>IF(MATCH($K$1,$C1246:$C1249,0)&lt;(MATCH($L$1,$C1246:$C1249,0)),1*a_vote,0)+IF(MATCH($K$1,$D1246:$D1249,0)&lt;MATCH($L$1,$D1246:$D1249,0),1*b_vote,0)+IF(MATCH($K$1,$E1246:$E1249,0)&lt;MATCH($L$1,$E1246:$E1249,0),1*c_vote,0)+IF(MATCH($K$1,$F1246:$F1249,0)&lt;MATCH($L$1,$F1246:$F1249,0),1*d_vote,0)</f>
        <v>0.49</v>
      </c>
      <c r="L1246" s="3">
        <f>IF(MATCH(K$1,$C1246:$C1249,0)&gt;(MATCH(L$1,$C1246:$C1249,0)),1*a_vote,0)+IF(MATCH(K$1,$D1246:$D1249,0)&gt;MATCH(L$1,$D1246:$D1249,0),1*b_vote,0)+IF(MATCH(K$1,$E1246:$E1249,0)&gt;MATCH(L$1,$E1246:$E1249,0),1*c_vote,0)+IF(MATCH(K$1,$F1246:$F1249,0)&gt;MATCH(L$1,$F1246:$F1249,0),1*d_vote,0)</f>
        <v>0.51</v>
      </c>
      <c r="M1246" s="3">
        <f>IF(MATCH($M$1,$C1246:$C1249,0)&lt;(MATCH($N$1,$C1246:$C1249,0)),1*a_vote,0)+IF(MATCH($M$1,$D1246:$D1249,0)&lt;MATCH($N$1,$D1246:$D1249,0),1*b_vote,0)+IF(MATCH($M$1,$E1246:$E1249,0)&lt;MATCH($N$1,$E1246:$E1249,0),1*c_vote,0)+IF(MATCH($M$1,$F1246:$F1249,0)&lt;MATCH($N$1,$F1246:$F1249,0),1*d_vote,0)</f>
        <v>0.52</v>
      </c>
      <c r="N1246" s="3">
        <f>IF(MATCH(M$1,$C1246:$C1249,0)&gt;(MATCH(N$1,$C1246:$C1249,0)),1*a_vote,0)+IF(MATCH(M$1,$D1246:$D1249,0)&gt;MATCH(N$1,$D1246:$D1249,0),1*b_vote,0)+IF(MATCH(M$1,$E1246:$E1249,0)&gt;MATCH(N$1,$E1246:$E1249,0),1*c_vote,0)+IF(MATCH(M$1,$F1246:$F1249,0)&gt;MATCH(N$1,$F1246:$F1249,0),1*d_vote,0)</f>
        <v>0.48</v>
      </c>
      <c r="O1246" s="3">
        <f>IF(MATCH($O$1,$C1246:$C1249,0)&lt;(MATCH($P$1,$C1246:$C1249,0)),1*a_vote,0)+IF(MATCH($O$1,$D1246:$D1249,0)&lt;MATCH($P$1,$D1246:$D1249,0),1*b_vote,0)+IF(MATCH($O$1,$E1246:$E1249,0)&lt;MATCH($P$1,$E1246:$E1249,0),1*c_vote,0)+IF(MATCH($O$1,$F1246:$F1249,0)&lt;MATCH($P$1,$F1246:$F1249,0),1*d_vote,0)</f>
        <v>0.26</v>
      </c>
      <c r="P1246" s="3">
        <f>IF(MATCH(O$1,$C1246:$C1249,0)&gt;(MATCH(P$1,$C1246:$C1249,0)),1*a_vote,0)+IF(MATCH(O$1,$D1246:$D1249,0)&gt;MATCH(P$1,$D1246:$D1249,0),1*b_vote,0)+IF(MATCH(O$1,$E1246:$E1249,0)&gt;MATCH(P$1,$E1246:$E1249,0),1*c_vote,0)+IF(MATCH(O$1,$F1246:$F1249,0)&gt;MATCH(P$1,$F1246:$F1249,0),1*d_vote,0)</f>
        <v>0.74</v>
      </c>
      <c r="Q1246" s="3">
        <f>IF(MATCH($Q$1,$C1246:$C1249,0)&lt;(MATCH($R$1,$C1246:$C1249,0)),1*a_vote,0)+IF(MATCH($Q$1,$D1246:$D1249,0)&lt;MATCH($R$1,$D1246:$D1249,0),1*b_vote,0)+IF(MATCH($Q$1,$E1246:$E1249,0)&lt;MATCH($R$1,$E1246:$E1249,0),1*c_vote,0)+IF(MATCH($Q$1,$F1246:$F1249,0)&lt;MATCH($R$1,$F1246:$F1249,0),1*d_vote,0)</f>
        <v>0.51</v>
      </c>
      <c r="R1246" s="3">
        <f>IF(MATCH(Q$1,$C1246:$C1249,0)&gt;(MATCH(R$1,$C1246:$C1249,0)),1*a_vote,0)+IF(MATCH(Q$1,$D1246:$D1249,0)&gt;MATCH(R$1,$D1246:$D1249,0),1*b_vote,0)+IF(MATCH(Q$1,$E1246:$E1249,0)&gt;MATCH(R$1,$E1246:$E1249,0),1*c_vote,0)+IF(MATCH(Q$1,$F1246:$F1249,0)&gt;MATCH(R$1,$F1246:$F1249,0),1*d_vote,0)</f>
        <v>0.49</v>
      </c>
      <c r="S1246" s="3">
        <f>IF(MATCH($S$1,$C1246:$C1249,0)&lt;(MATCH($T$1,$C1246:$C1249,0)),1*a_vote,0)+IF(MATCH($S$1,$D1246:$D1249,0)&lt;MATCH($T$1,$D1246:$D1249,0),1*b_vote,0)+IF(MATCH($S$1,$E1246:$E1249,0)&lt;MATCH($T$1,$E1246:$E1249,0),1*c_vote,0)+IF(MATCH($S$1,$F1246:$F1249,0)&lt;MATCH($T$1,$F1246:$F1249,0),1*d_vote,0)</f>
        <v>0.51</v>
      </c>
      <c r="T1246" s="3">
        <f>IF(MATCH(S$1,$C1246:$C1249,0)&gt;(MATCH(T$1,$C1246:$C1249,0)),1*a_vote,0)+IF(MATCH(S$1,$D1246:$D1249,0)&gt;MATCH(T$1,$D1246:$D1249,0),1*b_vote,0)+IF(MATCH(S$1,$E1246:$E1249,0)&gt;MATCH(T$1,$E1246:$E1249,0),1*c_vote,0)+IF(MATCH(S$1,$F1246:$F1249,0)&gt;MATCH(T$1,$F1246:$F1249,0),1*d_vote,0)</f>
        <v>0.49</v>
      </c>
    </row>
    <row r="1247" spans="1:20" x14ac:dyDescent="0.25">
      <c r="A1247">
        <f t="shared" si="40"/>
        <v>1246</v>
      </c>
      <c r="B1247">
        <f t="shared" si="41"/>
        <v>312</v>
      </c>
      <c r="C1247" t="str">
        <f>INDEX('VBA code_permu_wo_repettn'!$T$3:$Y$6,COUNTIF('Profile-matrices_Condorcet'!$B$2:$B1247,'Profile-matrices_Condorcet'!$B1247),MATCH(INDEX('numeric possibilities'!D$3:D$1298,VLOOKUP($B1247,'numeric possibilities'!$C$3:$G$1298,1)),'VBA code_permu_wo_repettn'!$T$2:$Y$2))</f>
        <v>D</v>
      </c>
      <c r="D1247" t="str">
        <f>INDEX('VBA code_permu_wo_repettn'!$AA$3:$AF$6,COUNTIF('Profile-matrices_Condorcet'!$B$2:$B1247,'Profile-matrices_Condorcet'!$B1247),MATCH(INDEX('numeric possibilities'!E$3:E$1298,VLOOKUP($B1247,'numeric possibilities'!$C$3:$G$1298,1)),'VBA code_permu_wo_repettn'!$AA$2:$AF$2))</f>
        <v>C</v>
      </c>
      <c r="E1247" t="str">
        <f>INDEX('VBA code_permu_wo_repettn'!$AH$3:$AM$6,COUNTIF('Profile-matrices_Condorcet'!$B$2:$B1247,'Profile-matrices_Condorcet'!$B1247),MATCH(INDEX('numeric possibilities'!F$3:F$1298,VLOOKUP($B1247,'numeric possibilities'!$C$3:$G$1298,1)),'VBA code_permu_wo_repettn'!$AH$2:$AM$2))</f>
        <v>B</v>
      </c>
      <c r="F1247" t="str">
        <f>INDEX('VBA code_permu_wo_repettn'!$AO$3:$AT$6,COUNTIF('Profile-matrices_Condorcet'!$B$2:$B1247,'Profile-matrices_Condorcet'!$B1247),MATCH(INDEX('numeric possibilities'!G$3:G$1298,VLOOKUP($B1247,'numeric possibilities'!$C$3:$G$1298,1)),'VBA code_permu_wo_repettn'!$AO$2:$AT$2))</f>
        <v>A</v>
      </c>
      <c r="H1247" t="s">
        <v>15</v>
      </c>
      <c r="I1247" t="str">
        <f>IF(I1246&gt;J1246,$I$1,IF(I1246&lt;J1246,$J$1,0))</f>
        <v>B</v>
      </c>
      <c r="K1247" t="str">
        <f>IF(K1246&gt;L1246,$K$1,IF(K1246&lt;L1246,$L$1,0))</f>
        <v>C</v>
      </c>
      <c r="M1247" t="str">
        <f>IF(M1246&gt;N1246,$M$1,IF(M1246&lt;N1246,$N$1,0))</f>
        <v>A</v>
      </c>
      <c r="O1247" t="str">
        <f>IF(O1246&gt;P1246,$O$1,IF(O1246&lt;P1246,$P$1,0))</f>
        <v>C</v>
      </c>
      <c r="Q1247" t="str">
        <f>IF(Q1246&gt;R1246,$Q$1,IF(Q1246&lt;R1246,$R$1,0))</f>
        <v>B</v>
      </c>
      <c r="S1247" t="str">
        <f>IF(S1246&gt;T1246,$S$1,IF(S1246&lt;T1246,$T$1,0))</f>
        <v>C</v>
      </c>
    </row>
    <row r="1248" spans="1:20" x14ac:dyDescent="0.25">
      <c r="A1248">
        <f t="shared" si="40"/>
        <v>1247</v>
      </c>
      <c r="B1248">
        <f t="shared" si="41"/>
        <v>312</v>
      </c>
      <c r="C1248" t="str">
        <f>INDEX('VBA code_permu_wo_repettn'!$T$3:$Y$6,COUNTIF('Profile-matrices_Condorcet'!$B$2:$B1248,'Profile-matrices_Condorcet'!$B1248),MATCH(INDEX('numeric possibilities'!D$3:D$1298,VLOOKUP($B1248,'numeric possibilities'!$C$3:$G$1298,1)),'VBA code_permu_wo_repettn'!$T$2:$Y$2))</f>
        <v>C</v>
      </c>
      <c r="D1248" t="str">
        <f>INDEX('VBA code_permu_wo_repettn'!$AA$3:$AF$6,COUNTIF('Profile-matrices_Condorcet'!$B$2:$B1248,'Profile-matrices_Condorcet'!$B1248),MATCH(INDEX('numeric possibilities'!E$3:E$1298,VLOOKUP($B1248,'numeric possibilities'!$C$3:$G$1298,1)),'VBA code_permu_wo_repettn'!$AA$2:$AF$2))</f>
        <v>D</v>
      </c>
      <c r="E1248" t="str">
        <f>INDEX('VBA code_permu_wo_repettn'!$AH$3:$AM$6,COUNTIF('Profile-matrices_Condorcet'!$B$2:$B1248,'Profile-matrices_Condorcet'!$B1248),MATCH(INDEX('numeric possibilities'!F$3:F$1298,VLOOKUP($B1248,'numeric possibilities'!$C$3:$G$1298,1)),'VBA code_permu_wo_repettn'!$AH$2:$AM$2))</f>
        <v>A</v>
      </c>
      <c r="F1248" t="str">
        <f>INDEX('VBA code_permu_wo_repettn'!$AO$3:$AT$6,COUNTIF('Profile-matrices_Condorcet'!$B$2:$B1248,'Profile-matrices_Condorcet'!$B1248),MATCH(INDEX('numeric possibilities'!G$3:G$1298,VLOOKUP($B1248,'numeric possibilities'!$C$3:$G$1298,1)),'VBA code_permu_wo_repettn'!$AO$2:$AT$2))</f>
        <v>C</v>
      </c>
      <c r="I1248" t="s">
        <v>0</v>
      </c>
      <c r="J1248" t="s">
        <v>1</v>
      </c>
      <c r="K1248" t="s">
        <v>2</v>
      </c>
      <c r="L1248" t="s">
        <v>3</v>
      </c>
    </row>
    <row r="1249" spans="1:20" x14ac:dyDescent="0.25">
      <c r="A1249">
        <f t="shared" si="40"/>
        <v>1248</v>
      </c>
      <c r="B1249">
        <f t="shared" si="41"/>
        <v>312</v>
      </c>
      <c r="C1249" t="str">
        <f>INDEX('VBA code_permu_wo_repettn'!$T$3:$Y$6,COUNTIF('Profile-matrices_Condorcet'!$B$2:$B1249,'Profile-matrices_Condorcet'!$B1249),MATCH(INDEX('numeric possibilities'!D$3:D$1298,VLOOKUP($B1249,'numeric possibilities'!$C$3:$G$1298,1)),'VBA code_permu_wo_repettn'!$T$2:$Y$2))</f>
        <v>B</v>
      </c>
      <c r="D1249" t="str">
        <f>INDEX('VBA code_permu_wo_repettn'!$AA$3:$AF$6,COUNTIF('Profile-matrices_Condorcet'!$B$2:$B1249,'Profile-matrices_Condorcet'!$B1249),MATCH(INDEX('numeric possibilities'!E$3:E$1298,VLOOKUP($B1249,'numeric possibilities'!$C$3:$G$1298,1)),'VBA code_permu_wo_repettn'!$AA$2:$AF$2))</f>
        <v>A</v>
      </c>
      <c r="E1249" t="str">
        <f>INDEX('VBA code_permu_wo_repettn'!$AH$3:$AM$6,COUNTIF('Profile-matrices_Condorcet'!$B$2:$B1249,'Profile-matrices_Condorcet'!$B1249),MATCH(INDEX('numeric possibilities'!F$3:F$1298,VLOOKUP($B1249,'numeric possibilities'!$C$3:$G$1298,1)),'VBA code_permu_wo_repettn'!$AH$2:$AM$2))</f>
        <v>D</v>
      </c>
      <c r="F1249" t="str">
        <f>INDEX('VBA code_permu_wo_repettn'!$AO$3:$AT$6,COUNTIF('Profile-matrices_Condorcet'!$B$2:$B1249,'Profile-matrices_Condorcet'!$B1249),MATCH(INDEX('numeric possibilities'!G$3:G$1298,VLOOKUP($B1249,'numeric possibilities'!$C$3:$G$1298,1)),'VBA code_permu_wo_repettn'!$AO$2:$AT$2))</f>
        <v>B</v>
      </c>
      <c r="G1249" t="str">
        <f>IF(MAX(I1249:L1249)&gt;='numeric possibilities'!$B$4/2,INDEX('Profile-matrices_Condorcet'!I1248:L1248,1,MATCH(MAX('Profile-matrices_Condorcet'!I1249:L1249),'Profile-matrices_Condorcet'!I1249:L1249,0)),"NCW")</f>
        <v>C</v>
      </c>
      <c r="H1249" t="s">
        <v>13</v>
      </c>
      <c r="I1249" s="3">
        <f>COUNTIF($I1247:$S1247,I1248)</f>
        <v>1</v>
      </c>
      <c r="J1249" s="3">
        <f>COUNTIF($I1247:$S1247,J1248)</f>
        <v>2</v>
      </c>
      <c r="K1249" s="3">
        <f>COUNTIF($I1247:$S1247,K1248)</f>
        <v>3</v>
      </c>
      <c r="L1249" s="3">
        <f>COUNTIF($I1247:$S1247,L1248)</f>
        <v>0</v>
      </c>
    </row>
    <row r="1250" spans="1:20" x14ac:dyDescent="0.25">
      <c r="A1250">
        <f t="shared" si="40"/>
        <v>1249</v>
      </c>
      <c r="B1250">
        <f t="shared" si="41"/>
        <v>313</v>
      </c>
      <c r="C1250" t="str">
        <f>INDEX('VBA code_permu_wo_repettn'!$T$3:$Y$6,COUNTIF('Profile-matrices_Condorcet'!$B$2:$B1250,'Profile-matrices_Condorcet'!$B1250),MATCH(INDEX('numeric possibilities'!D$3:D$1298,VLOOKUP($B1250,'numeric possibilities'!$C$3:$G$1298,1)),'VBA code_permu_wo_repettn'!$T$2:$Y$2))</f>
        <v>A</v>
      </c>
      <c r="D1250" t="str">
        <f>INDEX('VBA code_permu_wo_repettn'!$AA$3:$AF$6,COUNTIF('Profile-matrices_Condorcet'!$B$2:$B1250,'Profile-matrices_Condorcet'!$B1250),MATCH(INDEX('numeric possibilities'!E$3:E$1298,VLOOKUP($B1250,'numeric possibilities'!$C$3:$G$1298,1)),'VBA code_permu_wo_repettn'!$AA$2:$AF$2))</f>
        <v>B</v>
      </c>
      <c r="E1250" t="str">
        <f>INDEX('VBA code_permu_wo_repettn'!$AH$3:$AM$6,COUNTIF('Profile-matrices_Condorcet'!$B$2:$B1250,'Profile-matrices_Condorcet'!$B1250),MATCH(INDEX('numeric possibilities'!F$3:F$1298,VLOOKUP($B1250,'numeric possibilities'!$C$3:$G$1298,1)),'VBA code_permu_wo_repettn'!$AH$2:$AM$2))</f>
        <v>C</v>
      </c>
      <c r="F1250" t="str">
        <f>INDEX('VBA code_permu_wo_repettn'!$AO$3:$AT$6,COUNTIF('Profile-matrices_Condorcet'!$B$2:$B1250,'Profile-matrices_Condorcet'!$B1250),MATCH(INDEX('numeric possibilities'!G$3:G$1298,VLOOKUP($B1250,'numeric possibilities'!$C$3:$G$1298,1)),'VBA code_permu_wo_repettn'!$AO$2:$AT$2))</f>
        <v>D</v>
      </c>
      <c r="H1250" t="s">
        <v>14</v>
      </c>
      <c r="I1250" s="3">
        <f>IF(MATCH(I$1,$C1250:$C1253,0)&lt;(MATCH(J$1,$C1250:$C1253,0)),1*a_vote,0)+IF(MATCH(I$1,$D1250:$D1253,0)&lt;MATCH(J$1,$D1250:$D1253,0),1*b_vote,0)+IF(MATCH(I$1,$E1250:$E1253,0)&lt;MATCH(J$1,$E1250:$E1253,0),1*c_vote,0)+IF(MATCH(I$1,$F1250:$F1253,0)&lt;MATCH(J$1,$F1250:$F1253,0),1*d_vote,0)</f>
        <v>0.49</v>
      </c>
      <c r="J1250" s="3">
        <f>IF(MATCH(I$1,$C1250:$C1253,0)&gt;(MATCH(J$1,$C1250:$C1253,0)),1*a_vote,0)+IF(MATCH(I$1,$D1250:$D1253,0)&gt;MATCH(J$1,$D1250:$D1253,0),1*b_vote,0)+IF(MATCH(I$1,$E1250:$E1253,0)&gt;MATCH(J$1,$E1250:$E1253,0),1*c_vote,0)+IF(MATCH(I$1,$F1250:$F1253,0)&gt;MATCH(J$1,$F1250:$F1253,0),1*d_vote,0)</f>
        <v>0.51</v>
      </c>
      <c r="K1250" s="3">
        <f>IF(MATCH($K$1,$C1250:$C1253,0)&lt;(MATCH($L$1,$C1250:$C1253,0)),1*a_vote,0)+IF(MATCH($K$1,$D1250:$D1253,0)&lt;MATCH($L$1,$D1250:$D1253,0),1*b_vote,0)+IF(MATCH($K$1,$E1250:$E1253,0)&lt;MATCH($L$1,$E1250:$E1253,0),1*c_vote,0)+IF(MATCH($K$1,$F1250:$F1253,0)&lt;MATCH($L$1,$F1250:$F1253,0),1*d_vote,0)</f>
        <v>0.75</v>
      </c>
      <c r="L1250" s="3">
        <f>IF(MATCH(K$1,$C1250:$C1253,0)&gt;(MATCH(L$1,$C1250:$C1253,0)),1*a_vote,0)+IF(MATCH(K$1,$D1250:$D1253,0)&gt;MATCH(L$1,$D1250:$D1253,0),1*b_vote,0)+IF(MATCH(K$1,$E1250:$E1253,0)&gt;MATCH(L$1,$E1250:$E1253,0),1*c_vote,0)+IF(MATCH(K$1,$F1250:$F1253,0)&gt;MATCH(L$1,$F1250:$F1253,0),1*d_vote,0)</f>
        <v>0.25</v>
      </c>
      <c r="M1250" s="3">
        <f>IF(MATCH($M$1,$C1250:$C1253,0)&lt;(MATCH($N$1,$C1250:$C1253,0)),1*a_vote,0)+IF(MATCH($M$1,$D1250:$D1253,0)&lt;MATCH($N$1,$D1250:$D1253,0),1*b_vote,0)+IF(MATCH($M$1,$E1250:$E1253,0)&lt;MATCH($N$1,$E1250:$E1253,0),1*c_vote,0)+IF(MATCH($M$1,$F1250:$F1253,0)&lt;MATCH($N$1,$F1250:$F1253,0),1*d_vote,0)</f>
        <v>0.52</v>
      </c>
      <c r="N1250" s="3">
        <f>IF(MATCH(M$1,$C1250:$C1253,0)&gt;(MATCH(N$1,$C1250:$C1253,0)),1*a_vote,0)+IF(MATCH(M$1,$D1250:$D1253,0)&gt;MATCH(N$1,$D1250:$D1253,0),1*b_vote,0)+IF(MATCH(M$1,$E1250:$E1253,0)&gt;MATCH(N$1,$E1250:$E1253,0),1*c_vote,0)+IF(MATCH(M$1,$F1250:$F1253,0)&gt;MATCH(N$1,$F1250:$F1253,0),1*d_vote,0)</f>
        <v>0.48</v>
      </c>
      <c r="O1250" s="3">
        <f>IF(MATCH($O$1,$C1250:$C1253,0)&lt;(MATCH($P$1,$C1250:$C1253,0)),1*a_vote,0)+IF(MATCH($O$1,$D1250:$D1253,0)&lt;MATCH($P$1,$D1250:$D1253,0),1*b_vote,0)+IF(MATCH($O$1,$E1250:$E1253,0)&lt;MATCH($P$1,$E1250:$E1253,0),1*c_vote,0)+IF(MATCH($O$1,$F1250:$F1253,0)&lt;MATCH($P$1,$F1250:$F1253,0),1*d_vote,0)</f>
        <v>0.53</v>
      </c>
      <c r="P1250" s="3">
        <f>IF(MATCH(O$1,$C1250:$C1253,0)&gt;(MATCH(P$1,$C1250:$C1253,0)),1*a_vote,0)+IF(MATCH(O$1,$D1250:$D1253,0)&gt;MATCH(P$1,$D1250:$D1253,0),1*b_vote,0)+IF(MATCH(O$1,$E1250:$E1253,0)&gt;MATCH(P$1,$E1250:$E1253,0),1*c_vote,0)+IF(MATCH(O$1,$F1250:$F1253,0)&gt;MATCH(P$1,$F1250:$F1253,0),1*d_vote,0)</f>
        <v>0.47</v>
      </c>
      <c r="Q1250" s="3">
        <f>IF(MATCH($Q$1,$C1250:$C1253,0)&lt;(MATCH($R$1,$C1250:$C1253,0)),1*a_vote,0)+IF(MATCH($Q$1,$D1250:$D1253,0)&lt;MATCH($R$1,$D1250:$D1253,0),1*b_vote,0)+IF(MATCH($Q$1,$E1250:$E1253,0)&lt;MATCH($R$1,$E1250:$E1253,0),1*c_vote,0)+IF(MATCH($Q$1,$F1250:$F1253,0)&lt;MATCH($R$1,$F1250:$F1253,0),1*d_vote,0)</f>
        <v>0.78</v>
      </c>
      <c r="R1250" s="3">
        <f>IF(MATCH(Q$1,$C1250:$C1253,0)&gt;(MATCH(R$1,$C1250:$C1253,0)),1*a_vote,0)+IF(MATCH(Q$1,$D1250:$D1253,0)&gt;MATCH(R$1,$D1250:$D1253,0),1*b_vote,0)+IF(MATCH(Q$1,$E1250:$E1253,0)&gt;MATCH(R$1,$E1250:$E1253,0),1*c_vote,0)+IF(MATCH(Q$1,$F1250:$F1253,0)&gt;MATCH(R$1,$F1250:$F1253,0),1*d_vote,0)</f>
        <v>0.21999999999999997</v>
      </c>
      <c r="S1250" s="3">
        <f>IF(MATCH($S$1,$C1250:$C1253,0)&lt;(MATCH($T$1,$C1250:$C1253,0)),1*a_vote,0)+IF(MATCH($S$1,$D1250:$D1253,0)&lt;MATCH($T$1,$D1250:$D1253,0),1*b_vote,0)+IF(MATCH($S$1,$E1250:$E1253,0)&lt;MATCH($T$1,$E1250:$E1253,0),1*c_vote,0)+IF(MATCH($S$1,$F1250:$F1253,0)&lt;MATCH($T$1,$F1250:$F1253,0),1*d_vote,0)</f>
        <v>0.52</v>
      </c>
      <c r="T1250" s="3">
        <f>IF(MATCH(S$1,$C1250:$C1253,0)&gt;(MATCH(T$1,$C1250:$C1253,0)),1*a_vote,0)+IF(MATCH(S$1,$D1250:$D1253,0)&gt;MATCH(T$1,$D1250:$D1253,0),1*b_vote,0)+IF(MATCH(S$1,$E1250:$E1253,0)&gt;MATCH(T$1,$E1250:$E1253,0),1*c_vote,0)+IF(MATCH(S$1,$F1250:$F1253,0)&gt;MATCH(T$1,$F1250:$F1253,0),1*d_vote,0)</f>
        <v>0.48</v>
      </c>
    </row>
    <row r="1251" spans="1:20" x14ac:dyDescent="0.25">
      <c r="A1251">
        <f t="shared" si="40"/>
        <v>1250</v>
      </c>
      <c r="B1251">
        <f t="shared" si="41"/>
        <v>313</v>
      </c>
      <c r="C1251" t="str">
        <f>INDEX('VBA code_permu_wo_repettn'!$T$3:$Y$6,COUNTIF('Profile-matrices_Condorcet'!$B$2:$B1251,'Profile-matrices_Condorcet'!$B1251),MATCH(INDEX('numeric possibilities'!D$3:D$1298,VLOOKUP($B1251,'numeric possibilities'!$C$3:$G$1298,1)),'VBA code_permu_wo_repettn'!$T$2:$Y$2))</f>
        <v>B</v>
      </c>
      <c r="D1251" t="str">
        <f>INDEX('VBA code_permu_wo_repettn'!$AA$3:$AF$6,COUNTIF('Profile-matrices_Condorcet'!$B$2:$B1251,'Profile-matrices_Condorcet'!$B1251),MATCH(INDEX('numeric possibilities'!E$3:E$1298,VLOOKUP($B1251,'numeric possibilities'!$C$3:$G$1298,1)),'VBA code_permu_wo_repettn'!$AA$2:$AF$2))</f>
        <v>D</v>
      </c>
      <c r="E1251" t="str">
        <f>INDEX('VBA code_permu_wo_repettn'!$AH$3:$AM$6,COUNTIF('Profile-matrices_Condorcet'!$B$2:$B1251,'Profile-matrices_Condorcet'!$B1251),MATCH(INDEX('numeric possibilities'!F$3:F$1298,VLOOKUP($B1251,'numeric possibilities'!$C$3:$G$1298,1)),'VBA code_permu_wo_repettn'!$AH$2:$AM$2))</f>
        <v>B</v>
      </c>
      <c r="F1251" t="str">
        <f>INDEX('VBA code_permu_wo_repettn'!$AO$3:$AT$6,COUNTIF('Profile-matrices_Condorcet'!$B$2:$B1251,'Profile-matrices_Condorcet'!$B1251),MATCH(INDEX('numeric possibilities'!G$3:G$1298,VLOOKUP($B1251,'numeric possibilities'!$C$3:$G$1298,1)),'VBA code_permu_wo_repettn'!$AO$2:$AT$2))</f>
        <v>A</v>
      </c>
      <c r="H1251" t="s">
        <v>15</v>
      </c>
      <c r="I1251" t="str">
        <f>IF(I1250&gt;J1250,$I$1,IF(I1250&lt;J1250,$J$1,0))</f>
        <v>B</v>
      </c>
      <c r="K1251" t="str">
        <f>IF(K1250&gt;L1250,$K$1,IF(K1250&lt;L1250,$L$1,0))</f>
        <v>A</v>
      </c>
      <c r="M1251" t="str">
        <f>IF(M1250&gt;N1250,$M$1,IF(M1250&lt;N1250,$N$1,0))</f>
        <v>A</v>
      </c>
      <c r="O1251" t="str">
        <f>IF(O1250&gt;P1250,$O$1,IF(O1250&lt;P1250,$P$1,0))</f>
        <v>B</v>
      </c>
      <c r="Q1251" t="str">
        <f>IF(Q1250&gt;R1250,$Q$1,IF(Q1250&lt;R1250,$R$1,0))</f>
        <v>B</v>
      </c>
      <c r="S1251" t="str">
        <f>IF(S1250&gt;T1250,$S$1,IF(S1250&lt;T1250,$T$1,0))</f>
        <v>C</v>
      </c>
    </row>
    <row r="1252" spans="1:20" x14ac:dyDescent="0.25">
      <c r="A1252">
        <f t="shared" si="40"/>
        <v>1251</v>
      </c>
      <c r="B1252">
        <f t="shared" si="41"/>
        <v>313</v>
      </c>
      <c r="C1252" t="str">
        <f>INDEX('VBA code_permu_wo_repettn'!$T$3:$Y$6,COUNTIF('Profile-matrices_Condorcet'!$B$2:$B1252,'Profile-matrices_Condorcet'!$B1252),MATCH(INDEX('numeric possibilities'!D$3:D$1298,VLOOKUP($B1252,'numeric possibilities'!$C$3:$G$1298,1)),'VBA code_permu_wo_repettn'!$T$2:$Y$2))</f>
        <v>C</v>
      </c>
      <c r="D1252" t="str">
        <f>INDEX('VBA code_permu_wo_repettn'!$AA$3:$AF$6,COUNTIF('Profile-matrices_Condorcet'!$B$2:$B1252,'Profile-matrices_Condorcet'!$B1252),MATCH(INDEX('numeric possibilities'!E$3:E$1298,VLOOKUP($B1252,'numeric possibilities'!$C$3:$G$1298,1)),'VBA code_permu_wo_repettn'!$AA$2:$AF$2))</f>
        <v>A</v>
      </c>
      <c r="E1252" t="str">
        <f>INDEX('VBA code_permu_wo_repettn'!$AH$3:$AM$6,COUNTIF('Profile-matrices_Condorcet'!$B$2:$B1252,'Profile-matrices_Condorcet'!$B1252),MATCH(INDEX('numeric possibilities'!F$3:F$1298,VLOOKUP($B1252,'numeric possibilities'!$C$3:$G$1298,1)),'VBA code_permu_wo_repettn'!$AH$2:$AM$2))</f>
        <v>A</v>
      </c>
      <c r="F1252" t="str">
        <f>INDEX('VBA code_permu_wo_repettn'!$AO$3:$AT$6,COUNTIF('Profile-matrices_Condorcet'!$B$2:$B1252,'Profile-matrices_Condorcet'!$B1252),MATCH(INDEX('numeric possibilities'!G$3:G$1298,VLOOKUP($B1252,'numeric possibilities'!$C$3:$G$1298,1)),'VBA code_permu_wo_repettn'!$AO$2:$AT$2))</f>
        <v>C</v>
      </c>
      <c r="I1252" t="s">
        <v>0</v>
      </c>
      <c r="J1252" t="s">
        <v>1</v>
      </c>
      <c r="K1252" t="s">
        <v>2</v>
      </c>
      <c r="L1252" t="s">
        <v>3</v>
      </c>
    </row>
    <row r="1253" spans="1:20" x14ac:dyDescent="0.25">
      <c r="A1253">
        <f t="shared" si="40"/>
        <v>1252</v>
      </c>
      <c r="B1253">
        <f t="shared" si="41"/>
        <v>313</v>
      </c>
      <c r="C1253" t="str">
        <f>INDEX('VBA code_permu_wo_repettn'!$T$3:$Y$6,COUNTIF('Profile-matrices_Condorcet'!$B$2:$B1253,'Profile-matrices_Condorcet'!$B1253),MATCH(INDEX('numeric possibilities'!D$3:D$1298,VLOOKUP($B1253,'numeric possibilities'!$C$3:$G$1298,1)),'VBA code_permu_wo_repettn'!$T$2:$Y$2))</f>
        <v>D</v>
      </c>
      <c r="D1253" t="str">
        <f>INDEX('VBA code_permu_wo_repettn'!$AA$3:$AF$6,COUNTIF('Profile-matrices_Condorcet'!$B$2:$B1253,'Profile-matrices_Condorcet'!$B1253),MATCH(INDEX('numeric possibilities'!E$3:E$1298,VLOOKUP($B1253,'numeric possibilities'!$C$3:$G$1298,1)),'VBA code_permu_wo_repettn'!$AA$2:$AF$2))</f>
        <v>C</v>
      </c>
      <c r="E1253" t="str">
        <f>INDEX('VBA code_permu_wo_repettn'!$AH$3:$AM$6,COUNTIF('Profile-matrices_Condorcet'!$B$2:$B1253,'Profile-matrices_Condorcet'!$B1253),MATCH(INDEX('numeric possibilities'!F$3:F$1298,VLOOKUP($B1253,'numeric possibilities'!$C$3:$G$1298,1)),'VBA code_permu_wo_repettn'!$AH$2:$AM$2))</f>
        <v>D</v>
      </c>
      <c r="F1253" t="str">
        <f>INDEX('VBA code_permu_wo_repettn'!$AO$3:$AT$6,COUNTIF('Profile-matrices_Condorcet'!$B$2:$B1253,'Profile-matrices_Condorcet'!$B1253),MATCH(INDEX('numeric possibilities'!G$3:G$1298,VLOOKUP($B1253,'numeric possibilities'!$C$3:$G$1298,1)),'VBA code_permu_wo_repettn'!$AO$2:$AT$2))</f>
        <v>B</v>
      </c>
      <c r="G1253" t="str">
        <f>IF(MAX(I1253:L1253)&gt;='numeric possibilities'!$B$4/2,INDEX('Profile-matrices_Condorcet'!I1252:L1252,1,MATCH(MAX('Profile-matrices_Condorcet'!I1253:L1253),'Profile-matrices_Condorcet'!I1253:L1253,0)),"NCW")</f>
        <v>B</v>
      </c>
      <c r="H1253" t="s">
        <v>13</v>
      </c>
      <c r="I1253" s="3">
        <f>COUNTIF($I1251:$S1251,I1252)</f>
        <v>2</v>
      </c>
      <c r="J1253" s="3">
        <f>COUNTIF($I1251:$S1251,J1252)</f>
        <v>3</v>
      </c>
      <c r="K1253" s="3">
        <f>COUNTIF($I1251:$S1251,K1252)</f>
        <v>1</v>
      </c>
      <c r="L1253" s="3">
        <f>COUNTIF($I1251:$S1251,L1252)</f>
        <v>0</v>
      </c>
    </row>
    <row r="1254" spans="1:20" x14ac:dyDescent="0.25">
      <c r="A1254">
        <f t="shared" si="40"/>
        <v>1253</v>
      </c>
      <c r="B1254">
        <f t="shared" si="41"/>
        <v>314</v>
      </c>
      <c r="C1254" t="str">
        <f>INDEX('VBA code_permu_wo_repettn'!$T$3:$Y$6,COUNTIF('Profile-matrices_Condorcet'!$B$2:$B1254,'Profile-matrices_Condorcet'!$B1254),MATCH(INDEX('numeric possibilities'!D$3:D$1298,VLOOKUP($B1254,'numeric possibilities'!$C$3:$G$1298,1)),'VBA code_permu_wo_repettn'!$T$2:$Y$2))</f>
        <v>A</v>
      </c>
      <c r="D1254" t="str">
        <f>INDEX('VBA code_permu_wo_repettn'!$AA$3:$AF$6,COUNTIF('Profile-matrices_Condorcet'!$B$2:$B1254,'Profile-matrices_Condorcet'!$B1254),MATCH(INDEX('numeric possibilities'!E$3:E$1298,VLOOKUP($B1254,'numeric possibilities'!$C$3:$G$1298,1)),'VBA code_permu_wo_repettn'!$AA$2:$AF$2))</f>
        <v>B</v>
      </c>
      <c r="E1254" t="str">
        <f>INDEX('VBA code_permu_wo_repettn'!$AH$3:$AM$6,COUNTIF('Profile-matrices_Condorcet'!$B$2:$B1254,'Profile-matrices_Condorcet'!$B1254),MATCH(INDEX('numeric possibilities'!F$3:F$1298,VLOOKUP($B1254,'numeric possibilities'!$C$3:$G$1298,1)),'VBA code_permu_wo_repettn'!$AH$2:$AM$2))</f>
        <v>C</v>
      </c>
      <c r="F1254" t="str">
        <f>INDEX('VBA code_permu_wo_repettn'!$AO$3:$AT$6,COUNTIF('Profile-matrices_Condorcet'!$B$2:$B1254,'Profile-matrices_Condorcet'!$B1254),MATCH(INDEX('numeric possibilities'!G$3:G$1298,VLOOKUP($B1254,'numeric possibilities'!$C$3:$G$1298,1)),'VBA code_permu_wo_repettn'!$AO$2:$AT$2))</f>
        <v>D</v>
      </c>
      <c r="H1254" t="s">
        <v>14</v>
      </c>
      <c r="I1254" s="3">
        <f>IF(MATCH(I$1,$C1254:$C1257,0)&lt;(MATCH(J$1,$C1254:$C1257,0)),1*a_vote,0)+IF(MATCH(I$1,$D1254:$D1257,0)&lt;MATCH(J$1,$D1254:$D1257,0),1*b_vote,0)+IF(MATCH(I$1,$E1254:$E1257,0)&lt;MATCH(J$1,$E1254:$E1257,0),1*c_vote,0)+IF(MATCH(I$1,$F1254:$F1257,0)&lt;MATCH(J$1,$F1254:$F1257,0),1*d_vote,0)</f>
        <v>0.49</v>
      </c>
      <c r="J1254" s="3">
        <f>IF(MATCH(I$1,$C1254:$C1257,0)&gt;(MATCH(J$1,$C1254:$C1257,0)),1*a_vote,0)+IF(MATCH(I$1,$D1254:$D1257,0)&gt;MATCH(J$1,$D1254:$D1257,0),1*b_vote,0)+IF(MATCH(I$1,$E1254:$E1257,0)&gt;MATCH(J$1,$E1254:$E1257,0),1*c_vote,0)+IF(MATCH(I$1,$F1254:$F1257,0)&gt;MATCH(J$1,$F1254:$F1257,0),1*d_vote,0)</f>
        <v>0.51</v>
      </c>
      <c r="K1254" s="3">
        <f>IF(MATCH($K$1,$C1254:$C1257,0)&lt;(MATCH($L$1,$C1254:$C1257,0)),1*a_vote,0)+IF(MATCH($K$1,$D1254:$D1257,0)&lt;MATCH($L$1,$D1254:$D1257,0),1*b_vote,0)+IF(MATCH($K$1,$E1254:$E1257,0)&lt;MATCH($L$1,$E1254:$E1257,0),1*c_vote,0)+IF(MATCH($K$1,$F1254:$F1257,0)&lt;MATCH($L$1,$F1254:$F1257,0),1*d_vote,0)</f>
        <v>0.75</v>
      </c>
      <c r="L1254" s="3">
        <f>IF(MATCH(K$1,$C1254:$C1257,0)&gt;(MATCH(L$1,$C1254:$C1257,0)),1*a_vote,0)+IF(MATCH(K$1,$D1254:$D1257,0)&gt;MATCH(L$1,$D1254:$D1257,0),1*b_vote,0)+IF(MATCH(K$1,$E1254:$E1257,0)&gt;MATCH(L$1,$E1254:$E1257,0),1*c_vote,0)+IF(MATCH(K$1,$F1254:$F1257,0)&gt;MATCH(L$1,$F1254:$F1257,0),1*d_vote,0)</f>
        <v>0.25</v>
      </c>
      <c r="M1254" s="3">
        <f>IF(MATCH($M$1,$C1254:$C1257,0)&lt;(MATCH($N$1,$C1254:$C1257,0)),1*a_vote,0)+IF(MATCH($M$1,$D1254:$D1257,0)&lt;MATCH($N$1,$D1254:$D1257,0),1*b_vote,0)+IF(MATCH($M$1,$E1254:$E1257,0)&lt;MATCH($N$1,$E1254:$E1257,0),1*c_vote,0)+IF(MATCH($M$1,$F1254:$F1257,0)&lt;MATCH($N$1,$F1254:$F1257,0),1*d_vote,0)</f>
        <v>0.52</v>
      </c>
      <c r="N1254" s="3">
        <f>IF(MATCH(M$1,$C1254:$C1257,0)&gt;(MATCH(N$1,$C1254:$C1257,0)),1*a_vote,0)+IF(MATCH(M$1,$D1254:$D1257,0)&gt;MATCH(N$1,$D1254:$D1257,0),1*b_vote,0)+IF(MATCH(M$1,$E1254:$E1257,0)&gt;MATCH(N$1,$E1254:$E1257,0),1*c_vote,0)+IF(MATCH(M$1,$F1254:$F1257,0)&gt;MATCH(N$1,$F1254:$F1257,0),1*d_vote,0)</f>
        <v>0.48</v>
      </c>
      <c r="O1254" s="3">
        <f>IF(MATCH($O$1,$C1254:$C1257,0)&lt;(MATCH($P$1,$C1254:$C1257,0)),1*a_vote,0)+IF(MATCH($O$1,$D1254:$D1257,0)&lt;MATCH($P$1,$D1254:$D1257,0),1*b_vote,0)+IF(MATCH($O$1,$E1254:$E1257,0)&lt;MATCH($P$1,$E1254:$E1257,0),1*c_vote,0)+IF(MATCH($O$1,$F1254:$F1257,0)&lt;MATCH($P$1,$F1254:$F1257,0),1*d_vote,0)</f>
        <v>0.53</v>
      </c>
      <c r="P1254" s="3">
        <f>IF(MATCH(O$1,$C1254:$C1257,0)&gt;(MATCH(P$1,$C1254:$C1257,0)),1*a_vote,0)+IF(MATCH(O$1,$D1254:$D1257,0)&gt;MATCH(P$1,$D1254:$D1257,0),1*b_vote,0)+IF(MATCH(O$1,$E1254:$E1257,0)&gt;MATCH(P$1,$E1254:$E1257,0),1*c_vote,0)+IF(MATCH(O$1,$F1254:$F1257,0)&gt;MATCH(P$1,$F1254:$F1257,0),1*d_vote,0)</f>
        <v>0.47</v>
      </c>
      <c r="Q1254" s="3">
        <f>IF(MATCH($Q$1,$C1254:$C1257,0)&lt;(MATCH($R$1,$C1254:$C1257,0)),1*a_vote,0)+IF(MATCH($Q$1,$D1254:$D1257,0)&lt;MATCH($R$1,$D1254:$D1257,0),1*b_vote,0)+IF(MATCH($Q$1,$E1254:$E1257,0)&lt;MATCH($R$1,$E1254:$E1257,0),1*c_vote,0)+IF(MATCH($Q$1,$F1254:$F1257,0)&lt;MATCH($R$1,$F1254:$F1257,0),1*d_vote,0)</f>
        <v>0.78</v>
      </c>
      <c r="R1254" s="3">
        <f>IF(MATCH(Q$1,$C1254:$C1257,0)&gt;(MATCH(R$1,$C1254:$C1257,0)),1*a_vote,0)+IF(MATCH(Q$1,$D1254:$D1257,0)&gt;MATCH(R$1,$D1254:$D1257,0),1*b_vote,0)+IF(MATCH(Q$1,$E1254:$E1257,0)&gt;MATCH(R$1,$E1254:$E1257,0),1*c_vote,0)+IF(MATCH(Q$1,$F1254:$F1257,0)&gt;MATCH(R$1,$F1254:$F1257,0),1*d_vote,0)</f>
        <v>0.21999999999999997</v>
      </c>
      <c r="S1254" s="3">
        <f>IF(MATCH($S$1,$C1254:$C1257,0)&lt;(MATCH($T$1,$C1254:$C1257,0)),1*a_vote,0)+IF(MATCH($S$1,$D1254:$D1257,0)&lt;MATCH($T$1,$D1254:$D1257,0),1*b_vote,0)+IF(MATCH($S$1,$E1254:$E1257,0)&lt;MATCH($T$1,$E1254:$E1257,0),1*c_vote,0)+IF(MATCH($S$1,$F1254:$F1257,0)&lt;MATCH($T$1,$F1254:$F1257,0),1*d_vote,0)</f>
        <v>0.25</v>
      </c>
      <c r="T1254" s="3">
        <f>IF(MATCH(S$1,$C1254:$C1257,0)&gt;(MATCH(T$1,$C1254:$C1257,0)),1*a_vote,0)+IF(MATCH(S$1,$D1254:$D1257,0)&gt;MATCH(T$1,$D1254:$D1257,0),1*b_vote,0)+IF(MATCH(S$1,$E1254:$E1257,0)&gt;MATCH(T$1,$E1254:$E1257,0),1*c_vote,0)+IF(MATCH(S$1,$F1254:$F1257,0)&gt;MATCH(T$1,$F1254:$F1257,0),1*d_vote,0)</f>
        <v>0.75</v>
      </c>
    </row>
    <row r="1255" spans="1:20" x14ac:dyDescent="0.25">
      <c r="A1255">
        <f t="shared" si="40"/>
        <v>1254</v>
      </c>
      <c r="B1255">
        <f t="shared" si="41"/>
        <v>314</v>
      </c>
      <c r="C1255" t="str">
        <f>INDEX('VBA code_permu_wo_repettn'!$T$3:$Y$6,COUNTIF('Profile-matrices_Condorcet'!$B$2:$B1255,'Profile-matrices_Condorcet'!$B1255),MATCH(INDEX('numeric possibilities'!D$3:D$1298,VLOOKUP($B1255,'numeric possibilities'!$C$3:$G$1298,1)),'VBA code_permu_wo_repettn'!$T$2:$Y$2))</f>
        <v>B</v>
      </c>
      <c r="D1255" t="str">
        <f>INDEX('VBA code_permu_wo_repettn'!$AA$3:$AF$6,COUNTIF('Profile-matrices_Condorcet'!$B$2:$B1255,'Profile-matrices_Condorcet'!$B1255),MATCH(INDEX('numeric possibilities'!E$3:E$1298,VLOOKUP($B1255,'numeric possibilities'!$C$3:$G$1298,1)),'VBA code_permu_wo_repettn'!$AA$2:$AF$2))</f>
        <v>D</v>
      </c>
      <c r="E1255" t="str">
        <f>INDEX('VBA code_permu_wo_repettn'!$AH$3:$AM$6,COUNTIF('Profile-matrices_Condorcet'!$B$2:$B1255,'Profile-matrices_Condorcet'!$B1255),MATCH(INDEX('numeric possibilities'!F$3:F$1298,VLOOKUP($B1255,'numeric possibilities'!$C$3:$G$1298,1)),'VBA code_permu_wo_repettn'!$AH$2:$AM$2))</f>
        <v>B</v>
      </c>
      <c r="F1255" t="str">
        <f>INDEX('VBA code_permu_wo_repettn'!$AO$3:$AT$6,COUNTIF('Profile-matrices_Condorcet'!$B$2:$B1255,'Profile-matrices_Condorcet'!$B1255),MATCH(INDEX('numeric possibilities'!G$3:G$1298,VLOOKUP($B1255,'numeric possibilities'!$C$3:$G$1298,1)),'VBA code_permu_wo_repettn'!$AO$2:$AT$2))</f>
        <v>A</v>
      </c>
      <c r="H1255" t="s">
        <v>15</v>
      </c>
      <c r="I1255" t="str">
        <f>IF(I1254&gt;J1254,$I$1,IF(I1254&lt;J1254,$J$1,0))</f>
        <v>B</v>
      </c>
      <c r="K1255" t="str">
        <f>IF(K1254&gt;L1254,$K$1,IF(K1254&lt;L1254,$L$1,0))</f>
        <v>A</v>
      </c>
      <c r="M1255" t="str">
        <f>IF(M1254&gt;N1254,$M$1,IF(M1254&lt;N1254,$N$1,0))</f>
        <v>A</v>
      </c>
      <c r="O1255" t="str">
        <f>IF(O1254&gt;P1254,$O$1,IF(O1254&lt;P1254,$P$1,0))</f>
        <v>B</v>
      </c>
      <c r="Q1255" t="str">
        <f>IF(Q1254&gt;R1254,$Q$1,IF(Q1254&lt;R1254,$R$1,0))</f>
        <v>B</v>
      </c>
      <c r="S1255" t="str">
        <f>IF(S1254&gt;T1254,$S$1,IF(S1254&lt;T1254,$T$1,0))</f>
        <v>D</v>
      </c>
    </row>
    <row r="1256" spans="1:20" x14ac:dyDescent="0.25">
      <c r="A1256">
        <f t="shared" si="40"/>
        <v>1255</v>
      </c>
      <c r="B1256">
        <f t="shared" si="41"/>
        <v>314</v>
      </c>
      <c r="C1256" t="str">
        <f>INDEX('VBA code_permu_wo_repettn'!$T$3:$Y$6,COUNTIF('Profile-matrices_Condorcet'!$B$2:$B1256,'Profile-matrices_Condorcet'!$B1256),MATCH(INDEX('numeric possibilities'!D$3:D$1298,VLOOKUP($B1256,'numeric possibilities'!$C$3:$G$1298,1)),'VBA code_permu_wo_repettn'!$T$2:$Y$2))</f>
        <v>D</v>
      </c>
      <c r="D1256" t="str">
        <f>INDEX('VBA code_permu_wo_repettn'!$AA$3:$AF$6,COUNTIF('Profile-matrices_Condorcet'!$B$2:$B1256,'Profile-matrices_Condorcet'!$B1256),MATCH(INDEX('numeric possibilities'!E$3:E$1298,VLOOKUP($B1256,'numeric possibilities'!$C$3:$G$1298,1)),'VBA code_permu_wo_repettn'!$AA$2:$AF$2))</f>
        <v>A</v>
      </c>
      <c r="E1256" t="str">
        <f>INDEX('VBA code_permu_wo_repettn'!$AH$3:$AM$6,COUNTIF('Profile-matrices_Condorcet'!$B$2:$B1256,'Profile-matrices_Condorcet'!$B1256),MATCH(INDEX('numeric possibilities'!F$3:F$1298,VLOOKUP($B1256,'numeric possibilities'!$C$3:$G$1298,1)),'VBA code_permu_wo_repettn'!$AH$2:$AM$2))</f>
        <v>A</v>
      </c>
      <c r="F1256" t="str">
        <f>INDEX('VBA code_permu_wo_repettn'!$AO$3:$AT$6,COUNTIF('Profile-matrices_Condorcet'!$B$2:$B1256,'Profile-matrices_Condorcet'!$B1256),MATCH(INDEX('numeric possibilities'!G$3:G$1298,VLOOKUP($B1256,'numeric possibilities'!$C$3:$G$1298,1)),'VBA code_permu_wo_repettn'!$AO$2:$AT$2))</f>
        <v>C</v>
      </c>
      <c r="I1256" t="s">
        <v>0</v>
      </c>
      <c r="J1256" t="s">
        <v>1</v>
      </c>
      <c r="K1256" t="s">
        <v>2</v>
      </c>
      <c r="L1256" t="s">
        <v>3</v>
      </c>
    </row>
    <row r="1257" spans="1:20" x14ac:dyDescent="0.25">
      <c r="A1257">
        <f t="shared" si="40"/>
        <v>1256</v>
      </c>
      <c r="B1257">
        <f t="shared" si="41"/>
        <v>314</v>
      </c>
      <c r="C1257" t="str">
        <f>INDEX('VBA code_permu_wo_repettn'!$T$3:$Y$6,COUNTIF('Profile-matrices_Condorcet'!$B$2:$B1257,'Profile-matrices_Condorcet'!$B1257),MATCH(INDEX('numeric possibilities'!D$3:D$1298,VLOOKUP($B1257,'numeric possibilities'!$C$3:$G$1298,1)),'VBA code_permu_wo_repettn'!$T$2:$Y$2))</f>
        <v>C</v>
      </c>
      <c r="D1257" t="str">
        <f>INDEX('VBA code_permu_wo_repettn'!$AA$3:$AF$6,COUNTIF('Profile-matrices_Condorcet'!$B$2:$B1257,'Profile-matrices_Condorcet'!$B1257),MATCH(INDEX('numeric possibilities'!E$3:E$1298,VLOOKUP($B1257,'numeric possibilities'!$C$3:$G$1298,1)),'VBA code_permu_wo_repettn'!$AA$2:$AF$2))</f>
        <v>C</v>
      </c>
      <c r="E1257" t="str">
        <f>INDEX('VBA code_permu_wo_repettn'!$AH$3:$AM$6,COUNTIF('Profile-matrices_Condorcet'!$B$2:$B1257,'Profile-matrices_Condorcet'!$B1257),MATCH(INDEX('numeric possibilities'!F$3:F$1298,VLOOKUP($B1257,'numeric possibilities'!$C$3:$G$1298,1)),'VBA code_permu_wo_repettn'!$AH$2:$AM$2))</f>
        <v>D</v>
      </c>
      <c r="F1257" t="str">
        <f>INDEX('VBA code_permu_wo_repettn'!$AO$3:$AT$6,COUNTIF('Profile-matrices_Condorcet'!$B$2:$B1257,'Profile-matrices_Condorcet'!$B1257),MATCH(INDEX('numeric possibilities'!G$3:G$1298,VLOOKUP($B1257,'numeric possibilities'!$C$3:$G$1298,1)),'VBA code_permu_wo_repettn'!$AO$2:$AT$2))</f>
        <v>B</v>
      </c>
      <c r="G1257" t="str">
        <f>IF(MAX(I1257:L1257)&gt;='numeric possibilities'!$B$4/2,INDEX('Profile-matrices_Condorcet'!I1256:L1256,1,MATCH(MAX('Profile-matrices_Condorcet'!I1257:L1257),'Profile-matrices_Condorcet'!I1257:L1257,0)),"NCW")</f>
        <v>B</v>
      </c>
      <c r="H1257" t="s">
        <v>13</v>
      </c>
      <c r="I1257" s="3">
        <f>COUNTIF($I1255:$S1255,I1256)</f>
        <v>2</v>
      </c>
      <c r="J1257" s="3">
        <f>COUNTIF($I1255:$S1255,J1256)</f>
        <v>3</v>
      </c>
      <c r="K1257" s="3">
        <f>COUNTIF($I1255:$S1255,K1256)</f>
        <v>0</v>
      </c>
      <c r="L1257" s="3">
        <f>COUNTIF($I1255:$S1255,L1256)</f>
        <v>1</v>
      </c>
    </row>
    <row r="1258" spans="1:20" x14ac:dyDescent="0.25">
      <c r="A1258">
        <f t="shared" si="40"/>
        <v>1257</v>
      </c>
      <c r="B1258">
        <f t="shared" si="41"/>
        <v>315</v>
      </c>
      <c r="C1258" t="str">
        <f>INDEX('VBA code_permu_wo_repettn'!$T$3:$Y$6,COUNTIF('Profile-matrices_Condorcet'!$B$2:$B1258,'Profile-matrices_Condorcet'!$B1258),MATCH(INDEX('numeric possibilities'!D$3:D$1298,VLOOKUP($B1258,'numeric possibilities'!$C$3:$G$1298,1)),'VBA code_permu_wo_repettn'!$T$2:$Y$2))</f>
        <v>A</v>
      </c>
      <c r="D1258" t="str">
        <f>INDEX('VBA code_permu_wo_repettn'!$AA$3:$AF$6,COUNTIF('Profile-matrices_Condorcet'!$B$2:$B1258,'Profile-matrices_Condorcet'!$B1258),MATCH(INDEX('numeric possibilities'!E$3:E$1298,VLOOKUP($B1258,'numeric possibilities'!$C$3:$G$1298,1)),'VBA code_permu_wo_repettn'!$AA$2:$AF$2))</f>
        <v>B</v>
      </c>
      <c r="E1258" t="str">
        <f>INDEX('VBA code_permu_wo_repettn'!$AH$3:$AM$6,COUNTIF('Profile-matrices_Condorcet'!$B$2:$B1258,'Profile-matrices_Condorcet'!$B1258),MATCH(INDEX('numeric possibilities'!F$3:F$1298,VLOOKUP($B1258,'numeric possibilities'!$C$3:$G$1298,1)),'VBA code_permu_wo_repettn'!$AH$2:$AM$2))</f>
        <v>C</v>
      </c>
      <c r="F1258" t="str">
        <f>INDEX('VBA code_permu_wo_repettn'!$AO$3:$AT$6,COUNTIF('Profile-matrices_Condorcet'!$B$2:$B1258,'Profile-matrices_Condorcet'!$B1258),MATCH(INDEX('numeric possibilities'!G$3:G$1298,VLOOKUP($B1258,'numeric possibilities'!$C$3:$G$1298,1)),'VBA code_permu_wo_repettn'!$AO$2:$AT$2))</f>
        <v>D</v>
      </c>
      <c r="H1258" t="s">
        <v>14</v>
      </c>
      <c r="I1258" s="3">
        <f>IF(MATCH(I$1,$C1258:$C1261,0)&lt;(MATCH(J$1,$C1258:$C1261,0)),1*a_vote,0)+IF(MATCH(I$1,$D1258:$D1261,0)&lt;MATCH(J$1,$D1258:$D1261,0),1*b_vote,0)+IF(MATCH(I$1,$E1258:$E1261,0)&lt;MATCH(J$1,$E1258:$E1261,0),1*c_vote,0)+IF(MATCH(I$1,$F1258:$F1261,0)&lt;MATCH(J$1,$F1258:$F1261,0),1*d_vote,0)</f>
        <v>0.49</v>
      </c>
      <c r="J1258" s="3">
        <f>IF(MATCH(I$1,$C1258:$C1261,0)&gt;(MATCH(J$1,$C1258:$C1261,0)),1*a_vote,0)+IF(MATCH(I$1,$D1258:$D1261,0)&gt;MATCH(J$1,$D1258:$D1261,0),1*b_vote,0)+IF(MATCH(I$1,$E1258:$E1261,0)&gt;MATCH(J$1,$E1258:$E1261,0),1*c_vote,0)+IF(MATCH(I$1,$F1258:$F1261,0)&gt;MATCH(J$1,$F1258:$F1261,0),1*d_vote,0)</f>
        <v>0.51</v>
      </c>
      <c r="K1258" s="3">
        <f>IF(MATCH($K$1,$C1258:$C1261,0)&lt;(MATCH($L$1,$C1258:$C1261,0)),1*a_vote,0)+IF(MATCH($K$1,$D1258:$D1261,0)&lt;MATCH($L$1,$D1258:$D1261,0),1*b_vote,0)+IF(MATCH($K$1,$E1258:$E1261,0)&lt;MATCH($L$1,$E1258:$E1261,0),1*c_vote,0)+IF(MATCH($K$1,$F1258:$F1261,0)&lt;MATCH($L$1,$F1258:$F1261,0),1*d_vote,0)</f>
        <v>0.75</v>
      </c>
      <c r="L1258" s="3">
        <f>IF(MATCH(K$1,$C1258:$C1261,0)&gt;(MATCH(L$1,$C1258:$C1261,0)),1*a_vote,0)+IF(MATCH(K$1,$D1258:$D1261,0)&gt;MATCH(L$1,$D1258:$D1261,0),1*b_vote,0)+IF(MATCH(K$1,$E1258:$E1261,0)&gt;MATCH(L$1,$E1258:$E1261,0),1*c_vote,0)+IF(MATCH(K$1,$F1258:$F1261,0)&gt;MATCH(L$1,$F1258:$F1261,0),1*d_vote,0)</f>
        <v>0.25</v>
      </c>
      <c r="M1258" s="3">
        <f>IF(MATCH($M$1,$C1258:$C1261,0)&lt;(MATCH($N$1,$C1258:$C1261,0)),1*a_vote,0)+IF(MATCH($M$1,$D1258:$D1261,0)&lt;MATCH($N$1,$D1258:$D1261,0),1*b_vote,0)+IF(MATCH($M$1,$E1258:$E1261,0)&lt;MATCH($N$1,$E1258:$E1261,0),1*c_vote,0)+IF(MATCH($M$1,$F1258:$F1261,0)&lt;MATCH($N$1,$F1258:$F1261,0),1*d_vote,0)</f>
        <v>0.52</v>
      </c>
      <c r="N1258" s="3">
        <f>IF(MATCH(M$1,$C1258:$C1261,0)&gt;(MATCH(N$1,$C1258:$C1261,0)),1*a_vote,0)+IF(MATCH(M$1,$D1258:$D1261,0)&gt;MATCH(N$1,$D1258:$D1261,0),1*b_vote,0)+IF(MATCH(M$1,$E1258:$E1261,0)&gt;MATCH(N$1,$E1258:$E1261,0),1*c_vote,0)+IF(MATCH(M$1,$F1258:$F1261,0)&gt;MATCH(N$1,$F1258:$F1261,0),1*d_vote,0)</f>
        <v>0.48</v>
      </c>
      <c r="O1258" s="3">
        <f>IF(MATCH($O$1,$C1258:$C1261,0)&lt;(MATCH($P$1,$C1258:$C1261,0)),1*a_vote,0)+IF(MATCH($O$1,$D1258:$D1261,0)&lt;MATCH($P$1,$D1258:$D1261,0),1*b_vote,0)+IF(MATCH($O$1,$E1258:$E1261,0)&lt;MATCH($P$1,$E1258:$E1261,0),1*c_vote,0)+IF(MATCH($O$1,$F1258:$F1261,0)&lt;MATCH($P$1,$F1258:$F1261,0),1*d_vote,0)</f>
        <v>0.26</v>
      </c>
      <c r="P1258" s="3">
        <f>IF(MATCH(O$1,$C1258:$C1261,0)&gt;(MATCH(P$1,$C1258:$C1261,0)),1*a_vote,0)+IF(MATCH(O$1,$D1258:$D1261,0)&gt;MATCH(P$1,$D1258:$D1261,0),1*b_vote,0)+IF(MATCH(O$1,$E1258:$E1261,0)&gt;MATCH(P$1,$E1258:$E1261,0),1*c_vote,0)+IF(MATCH(O$1,$F1258:$F1261,0)&gt;MATCH(P$1,$F1258:$F1261,0),1*d_vote,0)</f>
        <v>0.74</v>
      </c>
      <c r="Q1258" s="3">
        <f>IF(MATCH($Q$1,$C1258:$C1261,0)&lt;(MATCH($R$1,$C1258:$C1261,0)),1*a_vote,0)+IF(MATCH($Q$1,$D1258:$D1261,0)&lt;MATCH($R$1,$D1258:$D1261,0),1*b_vote,0)+IF(MATCH($Q$1,$E1258:$E1261,0)&lt;MATCH($R$1,$E1258:$E1261,0),1*c_vote,0)+IF(MATCH($Q$1,$F1258:$F1261,0)&lt;MATCH($R$1,$F1258:$F1261,0),1*d_vote,0)</f>
        <v>0.78</v>
      </c>
      <c r="R1258" s="3">
        <f>IF(MATCH(Q$1,$C1258:$C1261,0)&gt;(MATCH(R$1,$C1258:$C1261,0)),1*a_vote,0)+IF(MATCH(Q$1,$D1258:$D1261,0)&gt;MATCH(R$1,$D1258:$D1261,0),1*b_vote,0)+IF(MATCH(Q$1,$E1258:$E1261,0)&gt;MATCH(R$1,$E1258:$E1261,0),1*c_vote,0)+IF(MATCH(Q$1,$F1258:$F1261,0)&gt;MATCH(R$1,$F1258:$F1261,0),1*d_vote,0)</f>
        <v>0.21999999999999997</v>
      </c>
      <c r="S1258" s="3">
        <f>IF(MATCH($S$1,$C1258:$C1261,0)&lt;(MATCH($T$1,$C1258:$C1261,0)),1*a_vote,0)+IF(MATCH($S$1,$D1258:$D1261,0)&lt;MATCH($T$1,$D1258:$D1261,0),1*b_vote,0)+IF(MATCH($S$1,$E1258:$E1261,0)&lt;MATCH($T$1,$E1258:$E1261,0),1*c_vote,0)+IF(MATCH($S$1,$F1258:$F1261,0)&lt;MATCH($T$1,$F1258:$F1261,0),1*d_vote,0)</f>
        <v>0.52</v>
      </c>
      <c r="T1258" s="3">
        <f>IF(MATCH(S$1,$C1258:$C1261,0)&gt;(MATCH(T$1,$C1258:$C1261,0)),1*a_vote,0)+IF(MATCH(S$1,$D1258:$D1261,0)&gt;MATCH(T$1,$D1258:$D1261,0),1*b_vote,0)+IF(MATCH(S$1,$E1258:$E1261,0)&gt;MATCH(T$1,$E1258:$E1261,0),1*c_vote,0)+IF(MATCH(S$1,$F1258:$F1261,0)&gt;MATCH(T$1,$F1258:$F1261,0),1*d_vote,0)</f>
        <v>0.48</v>
      </c>
    </row>
    <row r="1259" spans="1:20" x14ac:dyDescent="0.25">
      <c r="A1259">
        <f t="shared" si="40"/>
        <v>1258</v>
      </c>
      <c r="B1259">
        <f t="shared" si="41"/>
        <v>315</v>
      </c>
      <c r="C1259" t="str">
        <f>INDEX('VBA code_permu_wo_repettn'!$T$3:$Y$6,COUNTIF('Profile-matrices_Condorcet'!$B$2:$B1259,'Profile-matrices_Condorcet'!$B1259),MATCH(INDEX('numeric possibilities'!D$3:D$1298,VLOOKUP($B1259,'numeric possibilities'!$C$3:$G$1298,1)),'VBA code_permu_wo_repettn'!$T$2:$Y$2))</f>
        <v>C</v>
      </c>
      <c r="D1259" t="str">
        <f>INDEX('VBA code_permu_wo_repettn'!$AA$3:$AF$6,COUNTIF('Profile-matrices_Condorcet'!$B$2:$B1259,'Profile-matrices_Condorcet'!$B1259),MATCH(INDEX('numeric possibilities'!E$3:E$1298,VLOOKUP($B1259,'numeric possibilities'!$C$3:$G$1298,1)),'VBA code_permu_wo_repettn'!$AA$2:$AF$2))</f>
        <v>D</v>
      </c>
      <c r="E1259" t="str">
        <f>INDEX('VBA code_permu_wo_repettn'!$AH$3:$AM$6,COUNTIF('Profile-matrices_Condorcet'!$B$2:$B1259,'Profile-matrices_Condorcet'!$B1259),MATCH(INDEX('numeric possibilities'!F$3:F$1298,VLOOKUP($B1259,'numeric possibilities'!$C$3:$G$1298,1)),'VBA code_permu_wo_repettn'!$AH$2:$AM$2))</f>
        <v>B</v>
      </c>
      <c r="F1259" t="str">
        <f>INDEX('VBA code_permu_wo_repettn'!$AO$3:$AT$6,COUNTIF('Profile-matrices_Condorcet'!$B$2:$B1259,'Profile-matrices_Condorcet'!$B1259),MATCH(INDEX('numeric possibilities'!G$3:G$1298,VLOOKUP($B1259,'numeric possibilities'!$C$3:$G$1298,1)),'VBA code_permu_wo_repettn'!$AO$2:$AT$2))</f>
        <v>A</v>
      </c>
      <c r="H1259" t="s">
        <v>15</v>
      </c>
      <c r="I1259" t="str">
        <f>IF(I1258&gt;J1258,$I$1,IF(I1258&lt;J1258,$J$1,0))</f>
        <v>B</v>
      </c>
      <c r="K1259" t="str">
        <f>IF(K1258&gt;L1258,$K$1,IF(K1258&lt;L1258,$L$1,0))</f>
        <v>A</v>
      </c>
      <c r="M1259" t="str">
        <f>IF(M1258&gt;N1258,$M$1,IF(M1258&lt;N1258,$N$1,0))</f>
        <v>A</v>
      </c>
      <c r="O1259" t="str">
        <f>IF(O1258&gt;P1258,$O$1,IF(O1258&lt;P1258,$P$1,0))</f>
        <v>C</v>
      </c>
      <c r="Q1259" t="str">
        <f>IF(Q1258&gt;R1258,$Q$1,IF(Q1258&lt;R1258,$R$1,0))</f>
        <v>B</v>
      </c>
      <c r="S1259" t="str">
        <f>IF(S1258&gt;T1258,$S$1,IF(S1258&lt;T1258,$T$1,0))</f>
        <v>C</v>
      </c>
    </row>
    <row r="1260" spans="1:20" x14ac:dyDescent="0.25">
      <c r="A1260">
        <f t="shared" si="40"/>
        <v>1259</v>
      </c>
      <c r="B1260">
        <f t="shared" si="41"/>
        <v>315</v>
      </c>
      <c r="C1260" t="str">
        <f>INDEX('VBA code_permu_wo_repettn'!$T$3:$Y$6,COUNTIF('Profile-matrices_Condorcet'!$B$2:$B1260,'Profile-matrices_Condorcet'!$B1260),MATCH(INDEX('numeric possibilities'!D$3:D$1298,VLOOKUP($B1260,'numeric possibilities'!$C$3:$G$1298,1)),'VBA code_permu_wo_repettn'!$T$2:$Y$2))</f>
        <v>B</v>
      </c>
      <c r="D1260" t="str">
        <f>INDEX('VBA code_permu_wo_repettn'!$AA$3:$AF$6,COUNTIF('Profile-matrices_Condorcet'!$B$2:$B1260,'Profile-matrices_Condorcet'!$B1260),MATCH(INDEX('numeric possibilities'!E$3:E$1298,VLOOKUP($B1260,'numeric possibilities'!$C$3:$G$1298,1)),'VBA code_permu_wo_repettn'!$AA$2:$AF$2))</f>
        <v>A</v>
      </c>
      <c r="E1260" t="str">
        <f>INDEX('VBA code_permu_wo_repettn'!$AH$3:$AM$6,COUNTIF('Profile-matrices_Condorcet'!$B$2:$B1260,'Profile-matrices_Condorcet'!$B1260),MATCH(INDEX('numeric possibilities'!F$3:F$1298,VLOOKUP($B1260,'numeric possibilities'!$C$3:$G$1298,1)),'VBA code_permu_wo_repettn'!$AH$2:$AM$2))</f>
        <v>A</v>
      </c>
      <c r="F1260" t="str">
        <f>INDEX('VBA code_permu_wo_repettn'!$AO$3:$AT$6,COUNTIF('Profile-matrices_Condorcet'!$B$2:$B1260,'Profile-matrices_Condorcet'!$B1260),MATCH(INDEX('numeric possibilities'!G$3:G$1298,VLOOKUP($B1260,'numeric possibilities'!$C$3:$G$1298,1)),'VBA code_permu_wo_repettn'!$AO$2:$AT$2))</f>
        <v>C</v>
      </c>
      <c r="I1260" t="s">
        <v>0</v>
      </c>
      <c r="J1260" t="s">
        <v>1</v>
      </c>
      <c r="K1260" t="s">
        <v>2</v>
      </c>
      <c r="L1260" t="s">
        <v>3</v>
      </c>
    </row>
    <row r="1261" spans="1:20" x14ac:dyDescent="0.25">
      <c r="A1261">
        <f t="shared" si="40"/>
        <v>1260</v>
      </c>
      <c r="B1261">
        <f t="shared" si="41"/>
        <v>315</v>
      </c>
      <c r="C1261" t="str">
        <f>INDEX('VBA code_permu_wo_repettn'!$T$3:$Y$6,COUNTIF('Profile-matrices_Condorcet'!$B$2:$B1261,'Profile-matrices_Condorcet'!$B1261),MATCH(INDEX('numeric possibilities'!D$3:D$1298,VLOOKUP($B1261,'numeric possibilities'!$C$3:$G$1298,1)),'VBA code_permu_wo_repettn'!$T$2:$Y$2))</f>
        <v>D</v>
      </c>
      <c r="D1261" t="str">
        <f>INDEX('VBA code_permu_wo_repettn'!$AA$3:$AF$6,COUNTIF('Profile-matrices_Condorcet'!$B$2:$B1261,'Profile-matrices_Condorcet'!$B1261),MATCH(INDEX('numeric possibilities'!E$3:E$1298,VLOOKUP($B1261,'numeric possibilities'!$C$3:$G$1298,1)),'VBA code_permu_wo_repettn'!$AA$2:$AF$2))</f>
        <v>C</v>
      </c>
      <c r="E1261" t="str">
        <f>INDEX('VBA code_permu_wo_repettn'!$AH$3:$AM$6,COUNTIF('Profile-matrices_Condorcet'!$B$2:$B1261,'Profile-matrices_Condorcet'!$B1261),MATCH(INDEX('numeric possibilities'!F$3:F$1298,VLOOKUP($B1261,'numeric possibilities'!$C$3:$G$1298,1)),'VBA code_permu_wo_repettn'!$AH$2:$AM$2))</f>
        <v>D</v>
      </c>
      <c r="F1261" t="str">
        <f>INDEX('VBA code_permu_wo_repettn'!$AO$3:$AT$6,COUNTIF('Profile-matrices_Condorcet'!$B$2:$B1261,'Profile-matrices_Condorcet'!$B1261),MATCH(INDEX('numeric possibilities'!G$3:G$1298,VLOOKUP($B1261,'numeric possibilities'!$C$3:$G$1298,1)),'VBA code_permu_wo_repettn'!$AO$2:$AT$2))</f>
        <v>B</v>
      </c>
      <c r="G1261" t="str">
        <f>IF(MAX(I1261:L1261)&gt;='numeric possibilities'!$B$4/2,INDEX('Profile-matrices_Condorcet'!I1260:L1260,1,MATCH(MAX('Profile-matrices_Condorcet'!I1261:L1261),'Profile-matrices_Condorcet'!I1261:L1261,0)),"NCW")</f>
        <v>NCW</v>
      </c>
      <c r="H1261" t="s">
        <v>13</v>
      </c>
      <c r="I1261" s="3">
        <f>COUNTIF($I1259:$S1259,I1260)</f>
        <v>2</v>
      </c>
      <c r="J1261" s="3">
        <f>COUNTIF($I1259:$S1259,J1260)</f>
        <v>2</v>
      </c>
      <c r="K1261" s="3">
        <f>COUNTIF($I1259:$S1259,K1260)</f>
        <v>2</v>
      </c>
      <c r="L1261" s="3">
        <f>COUNTIF($I1259:$S1259,L1260)</f>
        <v>0</v>
      </c>
    </row>
    <row r="1262" spans="1:20" x14ac:dyDescent="0.25">
      <c r="A1262">
        <f t="shared" si="40"/>
        <v>1261</v>
      </c>
      <c r="B1262">
        <f t="shared" si="41"/>
        <v>316</v>
      </c>
      <c r="C1262" t="str">
        <f>INDEX('VBA code_permu_wo_repettn'!$T$3:$Y$6,COUNTIF('Profile-matrices_Condorcet'!$B$2:$B1262,'Profile-matrices_Condorcet'!$B1262),MATCH(INDEX('numeric possibilities'!D$3:D$1298,VLOOKUP($B1262,'numeric possibilities'!$C$3:$G$1298,1)),'VBA code_permu_wo_repettn'!$T$2:$Y$2))</f>
        <v>A</v>
      </c>
      <c r="D1262" t="str">
        <f>INDEX('VBA code_permu_wo_repettn'!$AA$3:$AF$6,COUNTIF('Profile-matrices_Condorcet'!$B$2:$B1262,'Profile-matrices_Condorcet'!$B1262),MATCH(INDEX('numeric possibilities'!E$3:E$1298,VLOOKUP($B1262,'numeric possibilities'!$C$3:$G$1298,1)),'VBA code_permu_wo_repettn'!$AA$2:$AF$2))</f>
        <v>B</v>
      </c>
      <c r="E1262" t="str">
        <f>INDEX('VBA code_permu_wo_repettn'!$AH$3:$AM$6,COUNTIF('Profile-matrices_Condorcet'!$B$2:$B1262,'Profile-matrices_Condorcet'!$B1262),MATCH(INDEX('numeric possibilities'!F$3:F$1298,VLOOKUP($B1262,'numeric possibilities'!$C$3:$G$1298,1)),'VBA code_permu_wo_repettn'!$AH$2:$AM$2))</f>
        <v>C</v>
      </c>
      <c r="F1262" t="str">
        <f>INDEX('VBA code_permu_wo_repettn'!$AO$3:$AT$6,COUNTIF('Profile-matrices_Condorcet'!$B$2:$B1262,'Profile-matrices_Condorcet'!$B1262),MATCH(INDEX('numeric possibilities'!G$3:G$1298,VLOOKUP($B1262,'numeric possibilities'!$C$3:$G$1298,1)),'VBA code_permu_wo_repettn'!$AO$2:$AT$2))</f>
        <v>D</v>
      </c>
      <c r="H1262" t="s">
        <v>14</v>
      </c>
      <c r="I1262" s="3">
        <f>IF(MATCH(I$1,$C1262:$C1265,0)&lt;(MATCH(J$1,$C1262:$C1265,0)),1*a_vote,0)+IF(MATCH(I$1,$D1262:$D1265,0)&lt;MATCH(J$1,$D1262:$D1265,0),1*b_vote,0)+IF(MATCH(I$1,$E1262:$E1265,0)&lt;MATCH(J$1,$E1262:$E1265,0),1*c_vote,0)+IF(MATCH(I$1,$F1262:$F1265,0)&lt;MATCH(J$1,$F1262:$F1265,0),1*d_vote,0)</f>
        <v>0.49</v>
      </c>
      <c r="J1262" s="3">
        <f>IF(MATCH(I$1,$C1262:$C1265,0)&gt;(MATCH(J$1,$C1262:$C1265,0)),1*a_vote,0)+IF(MATCH(I$1,$D1262:$D1265,0)&gt;MATCH(J$1,$D1262:$D1265,0),1*b_vote,0)+IF(MATCH(I$1,$E1262:$E1265,0)&gt;MATCH(J$1,$E1262:$E1265,0),1*c_vote,0)+IF(MATCH(I$1,$F1262:$F1265,0)&gt;MATCH(J$1,$F1262:$F1265,0),1*d_vote,0)</f>
        <v>0.51</v>
      </c>
      <c r="K1262" s="3">
        <f>IF(MATCH($K$1,$C1262:$C1265,0)&lt;(MATCH($L$1,$C1262:$C1265,0)),1*a_vote,0)+IF(MATCH($K$1,$D1262:$D1265,0)&lt;MATCH($L$1,$D1262:$D1265,0),1*b_vote,0)+IF(MATCH($K$1,$E1262:$E1265,0)&lt;MATCH($L$1,$E1262:$E1265,0),1*c_vote,0)+IF(MATCH($K$1,$F1262:$F1265,0)&lt;MATCH($L$1,$F1262:$F1265,0),1*d_vote,0)</f>
        <v>0.75</v>
      </c>
      <c r="L1262" s="3">
        <f>IF(MATCH(K$1,$C1262:$C1265,0)&gt;(MATCH(L$1,$C1262:$C1265,0)),1*a_vote,0)+IF(MATCH(K$1,$D1262:$D1265,0)&gt;MATCH(L$1,$D1262:$D1265,0),1*b_vote,0)+IF(MATCH(K$1,$E1262:$E1265,0)&gt;MATCH(L$1,$E1262:$E1265,0),1*c_vote,0)+IF(MATCH(K$1,$F1262:$F1265,0)&gt;MATCH(L$1,$F1262:$F1265,0),1*d_vote,0)</f>
        <v>0.25</v>
      </c>
      <c r="M1262" s="3">
        <f>IF(MATCH($M$1,$C1262:$C1265,0)&lt;(MATCH($N$1,$C1262:$C1265,0)),1*a_vote,0)+IF(MATCH($M$1,$D1262:$D1265,0)&lt;MATCH($N$1,$D1262:$D1265,0),1*b_vote,0)+IF(MATCH($M$1,$E1262:$E1265,0)&lt;MATCH($N$1,$E1262:$E1265,0),1*c_vote,0)+IF(MATCH($M$1,$F1262:$F1265,0)&lt;MATCH($N$1,$F1262:$F1265,0),1*d_vote,0)</f>
        <v>0.52</v>
      </c>
      <c r="N1262" s="3">
        <f>IF(MATCH(M$1,$C1262:$C1265,0)&gt;(MATCH(N$1,$C1262:$C1265,0)),1*a_vote,0)+IF(MATCH(M$1,$D1262:$D1265,0)&gt;MATCH(N$1,$D1262:$D1265,0),1*b_vote,0)+IF(MATCH(M$1,$E1262:$E1265,0)&gt;MATCH(N$1,$E1262:$E1265,0),1*c_vote,0)+IF(MATCH(M$1,$F1262:$F1265,0)&gt;MATCH(N$1,$F1262:$F1265,0),1*d_vote,0)</f>
        <v>0.48</v>
      </c>
      <c r="O1262" s="3">
        <f>IF(MATCH($O$1,$C1262:$C1265,0)&lt;(MATCH($P$1,$C1262:$C1265,0)),1*a_vote,0)+IF(MATCH($O$1,$D1262:$D1265,0)&lt;MATCH($P$1,$D1262:$D1265,0),1*b_vote,0)+IF(MATCH($O$1,$E1262:$E1265,0)&lt;MATCH($P$1,$E1262:$E1265,0),1*c_vote,0)+IF(MATCH($O$1,$F1262:$F1265,0)&lt;MATCH($P$1,$F1262:$F1265,0),1*d_vote,0)</f>
        <v>0.26</v>
      </c>
      <c r="P1262" s="3">
        <f>IF(MATCH(O$1,$C1262:$C1265,0)&gt;(MATCH(P$1,$C1262:$C1265,0)),1*a_vote,0)+IF(MATCH(O$1,$D1262:$D1265,0)&gt;MATCH(P$1,$D1262:$D1265,0),1*b_vote,0)+IF(MATCH(O$1,$E1262:$E1265,0)&gt;MATCH(P$1,$E1262:$E1265,0),1*c_vote,0)+IF(MATCH(O$1,$F1262:$F1265,0)&gt;MATCH(P$1,$F1262:$F1265,0),1*d_vote,0)</f>
        <v>0.74</v>
      </c>
      <c r="Q1262" s="3">
        <f>IF(MATCH($Q$1,$C1262:$C1265,0)&lt;(MATCH($R$1,$C1262:$C1265,0)),1*a_vote,0)+IF(MATCH($Q$1,$D1262:$D1265,0)&lt;MATCH($R$1,$D1262:$D1265,0),1*b_vote,0)+IF(MATCH($Q$1,$E1262:$E1265,0)&lt;MATCH($R$1,$E1262:$E1265,0),1*c_vote,0)+IF(MATCH($Q$1,$F1262:$F1265,0)&lt;MATCH($R$1,$F1262:$F1265,0),1*d_vote,0)</f>
        <v>0.51</v>
      </c>
      <c r="R1262" s="3">
        <f>IF(MATCH(Q$1,$C1262:$C1265,0)&gt;(MATCH(R$1,$C1262:$C1265,0)),1*a_vote,0)+IF(MATCH(Q$1,$D1262:$D1265,0)&gt;MATCH(R$1,$D1262:$D1265,0),1*b_vote,0)+IF(MATCH(Q$1,$E1262:$E1265,0)&gt;MATCH(R$1,$E1262:$E1265,0),1*c_vote,0)+IF(MATCH(Q$1,$F1262:$F1265,0)&gt;MATCH(R$1,$F1262:$F1265,0),1*d_vote,0)</f>
        <v>0.49</v>
      </c>
      <c r="S1262" s="3">
        <f>IF(MATCH($S$1,$C1262:$C1265,0)&lt;(MATCH($T$1,$C1262:$C1265,0)),1*a_vote,0)+IF(MATCH($S$1,$D1262:$D1265,0)&lt;MATCH($T$1,$D1262:$D1265,0),1*b_vote,0)+IF(MATCH($S$1,$E1262:$E1265,0)&lt;MATCH($T$1,$E1262:$E1265,0),1*c_vote,0)+IF(MATCH($S$1,$F1262:$F1265,0)&lt;MATCH($T$1,$F1262:$F1265,0),1*d_vote,0)</f>
        <v>0.52</v>
      </c>
      <c r="T1262" s="3">
        <f>IF(MATCH(S$1,$C1262:$C1265,0)&gt;(MATCH(T$1,$C1262:$C1265,0)),1*a_vote,0)+IF(MATCH(S$1,$D1262:$D1265,0)&gt;MATCH(T$1,$D1262:$D1265,0),1*b_vote,0)+IF(MATCH(S$1,$E1262:$E1265,0)&gt;MATCH(T$1,$E1262:$E1265,0),1*c_vote,0)+IF(MATCH(S$1,$F1262:$F1265,0)&gt;MATCH(T$1,$F1262:$F1265,0),1*d_vote,0)</f>
        <v>0.48</v>
      </c>
    </row>
    <row r="1263" spans="1:20" x14ac:dyDescent="0.25">
      <c r="A1263">
        <f t="shared" si="40"/>
        <v>1262</v>
      </c>
      <c r="B1263">
        <f t="shared" si="41"/>
        <v>316</v>
      </c>
      <c r="C1263" t="str">
        <f>INDEX('VBA code_permu_wo_repettn'!$T$3:$Y$6,COUNTIF('Profile-matrices_Condorcet'!$B$2:$B1263,'Profile-matrices_Condorcet'!$B1263),MATCH(INDEX('numeric possibilities'!D$3:D$1298,VLOOKUP($B1263,'numeric possibilities'!$C$3:$G$1298,1)),'VBA code_permu_wo_repettn'!$T$2:$Y$2))</f>
        <v>C</v>
      </c>
      <c r="D1263" t="str">
        <f>INDEX('VBA code_permu_wo_repettn'!$AA$3:$AF$6,COUNTIF('Profile-matrices_Condorcet'!$B$2:$B1263,'Profile-matrices_Condorcet'!$B1263),MATCH(INDEX('numeric possibilities'!E$3:E$1298,VLOOKUP($B1263,'numeric possibilities'!$C$3:$G$1298,1)),'VBA code_permu_wo_repettn'!$AA$2:$AF$2))</f>
        <v>D</v>
      </c>
      <c r="E1263" t="str">
        <f>INDEX('VBA code_permu_wo_repettn'!$AH$3:$AM$6,COUNTIF('Profile-matrices_Condorcet'!$B$2:$B1263,'Profile-matrices_Condorcet'!$B1263),MATCH(INDEX('numeric possibilities'!F$3:F$1298,VLOOKUP($B1263,'numeric possibilities'!$C$3:$G$1298,1)),'VBA code_permu_wo_repettn'!$AH$2:$AM$2))</f>
        <v>B</v>
      </c>
      <c r="F1263" t="str">
        <f>INDEX('VBA code_permu_wo_repettn'!$AO$3:$AT$6,COUNTIF('Profile-matrices_Condorcet'!$B$2:$B1263,'Profile-matrices_Condorcet'!$B1263),MATCH(INDEX('numeric possibilities'!G$3:G$1298,VLOOKUP($B1263,'numeric possibilities'!$C$3:$G$1298,1)),'VBA code_permu_wo_repettn'!$AO$2:$AT$2))</f>
        <v>A</v>
      </c>
      <c r="H1263" t="s">
        <v>15</v>
      </c>
      <c r="I1263" t="str">
        <f>IF(I1262&gt;J1262,$I$1,IF(I1262&lt;J1262,$J$1,0))</f>
        <v>B</v>
      </c>
      <c r="K1263" t="str">
        <f>IF(K1262&gt;L1262,$K$1,IF(K1262&lt;L1262,$L$1,0))</f>
        <v>A</v>
      </c>
      <c r="M1263" t="str">
        <f>IF(M1262&gt;N1262,$M$1,IF(M1262&lt;N1262,$N$1,0))</f>
        <v>A</v>
      </c>
      <c r="O1263" t="str">
        <f>IF(O1262&gt;P1262,$O$1,IF(O1262&lt;P1262,$P$1,0))</f>
        <v>C</v>
      </c>
      <c r="Q1263" t="str">
        <f>IF(Q1262&gt;R1262,$Q$1,IF(Q1262&lt;R1262,$R$1,0))</f>
        <v>B</v>
      </c>
      <c r="S1263" t="str">
        <f>IF(S1262&gt;T1262,$S$1,IF(S1262&lt;T1262,$T$1,0))</f>
        <v>C</v>
      </c>
    </row>
    <row r="1264" spans="1:20" x14ac:dyDescent="0.25">
      <c r="A1264">
        <f t="shared" si="40"/>
        <v>1263</v>
      </c>
      <c r="B1264">
        <f t="shared" si="41"/>
        <v>316</v>
      </c>
      <c r="C1264" t="str">
        <f>INDEX('VBA code_permu_wo_repettn'!$T$3:$Y$6,COUNTIF('Profile-matrices_Condorcet'!$B$2:$B1264,'Profile-matrices_Condorcet'!$B1264),MATCH(INDEX('numeric possibilities'!D$3:D$1298,VLOOKUP($B1264,'numeric possibilities'!$C$3:$G$1298,1)),'VBA code_permu_wo_repettn'!$T$2:$Y$2))</f>
        <v>D</v>
      </c>
      <c r="D1264" t="str">
        <f>INDEX('VBA code_permu_wo_repettn'!$AA$3:$AF$6,COUNTIF('Profile-matrices_Condorcet'!$B$2:$B1264,'Profile-matrices_Condorcet'!$B1264),MATCH(INDEX('numeric possibilities'!E$3:E$1298,VLOOKUP($B1264,'numeric possibilities'!$C$3:$G$1298,1)),'VBA code_permu_wo_repettn'!$AA$2:$AF$2))</f>
        <v>A</v>
      </c>
      <c r="E1264" t="str">
        <f>INDEX('VBA code_permu_wo_repettn'!$AH$3:$AM$6,COUNTIF('Profile-matrices_Condorcet'!$B$2:$B1264,'Profile-matrices_Condorcet'!$B1264),MATCH(INDEX('numeric possibilities'!F$3:F$1298,VLOOKUP($B1264,'numeric possibilities'!$C$3:$G$1298,1)),'VBA code_permu_wo_repettn'!$AH$2:$AM$2))</f>
        <v>A</v>
      </c>
      <c r="F1264" t="str">
        <f>INDEX('VBA code_permu_wo_repettn'!$AO$3:$AT$6,COUNTIF('Profile-matrices_Condorcet'!$B$2:$B1264,'Profile-matrices_Condorcet'!$B1264),MATCH(INDEX('numeric possibilities'!G$3:G$1298,VLOOKUP($B1264,'numeric possibilities'!$C$3:$G$1298,1)),'VBA code_permu_wo_repettn'!$AO$2:$AT$2))</f>
        <v>C</v>
      </c>
      <c r="I1264" t="s">
        <v>0</v>
      </c>
      <c r="J1264" t="s">
        <v>1</v>
      </c>
      <c r="K1264" t="s">
        <v>2</v>
      </c>
      <c r="L1264" t="s">
        <v>3</v>
      </c>
    </row>
    <row r="1265" spans="1:20" x14ac:dyDescent="0.25">
      <c r="A1265">
        <f t="shared" si="40"/>
        <v>1264</v>
      </c>
      <c r="B1265">
        <f t="shared" si="41"/>
        <v>316</v>
      </c>
      <c r="C1265" t="str">
        <f>INDEX('VBA code_permu_wo_repettn'!$T$3:$Y$6,COUNTIF('Profile-matrices_Condorcet'!$B$2:$B1265,'Profile-matrices_Condorcet'!$B1265),MATCH(INDEX('numeric possibilities'!D$3:D$1298,VLOOKUP($B1265,'numeric possibilities'!$C$3:$G$1298,1)),'VBA code_permu_wo_repettn'!$T$2:$Y$2))</f>
        <v>B</v>
      </c>
      <c r="D1265" t="str">
        <f>INDEX('VBA code_permu_wo_repettn'!$AA$3:$AF$6,COUNTIF('Profile-matrices_Condorcet'!$B$2:$B1265,'Profile-matrices_Condorcet'!$B1265),MATCH(INDEX('numeric possibilities'!E$3:E$1298,VLOOKUP($B1265,'numeric possibilities'!$C$3:$G$1298,1)),'VBA code_permu_wo_repettn'!$AA$2:$AF$2))</f>
        <v>C</v>
      </c>
      <c r="E1265" t="str">
        <f>INDEX('VBA code_permu_wo_repettn'!$AH$3:$AM$6,COUNTIF('Profile-matrices_Condorcet'!$B$2:$B1265,'Profile-matrices_Condorcet'!$B1265),MATCH(INDEX('numeric possibilities'!F$3:F$1298,VLOOKUP($B1265,'numeric possibilities'!$C$3:$G$1298,1)),'VBA code_permu_wo_repettn'!$AH$2:$AM$2))</f>
        <v>D</v>
      </c>
      <c r="F1265" t="str">
        <f>INDEX('VBA code_permu_wo_repettn'!$AO$3:$AT$6,COUNTIF('Profile-matrices_Condorcet'!$B$2:$B1265,'Profile-matrices_Condorcet'!$B1265),MATCH(INDEX('numeric possibilities'!G$3:G$1298,VLOOKUP($B1265,'numeric possibilities'!$C$3:$G$1298,1)),'VBA code_permu_wo_repettn'!$AO$2:$AT$2))</f>
        <v>B</v>
      </c>
      <c r="G1265" t="str">
        <f>IF(MAX(I1265:L1265)&gt;='numeric possibilities'!$B$4/2,INDEX('Profile-matrices_Condorcet'!I1264:L1264,1,MATCH(MAX('Profile-matrices_Condorcet'!I1265:L1265),'Profile-matrices_Condorcet'!I1265:L1265,0)),"NCW")</f>
        <v>NCW</v>
      </c>
      <c r="H1265" t="s">
        <v>13</v>
      </c>
      <c r="I1265" s="3">
        <f>COUNTIF($I1263:$S1263,I1264)</f>
        <v>2</v>
      </c>
      <c r="J1265" s="3">
        <f>COUNTIF($I1263:$S1263,J1264)</f>
        <v>2</v>
      </c>
      <c r="K1265" s="3">
        <f>COUNTIF($I1263:$S1263,K1264)</f>
        <v>2</v>
      </c>
      <c r="L1265" s="3">
        <f>COUNTIF($I1263:$S1263,L1264)</f>
        <v>0</v>
      </c>
    </row>
    <row r="1266" spans="1:20" x14ac:dyDescent="0.25">
      <c r="A1266">
        <f t="shared" si="40"/>
        <v>1265</v>
      </c>
      <c r="B1266">
        <f t="shared" si="41"/>
        <v>317</v>
      </c>
      <c r="C1266" t="str">
        <f>INDEX('VBA code_permu_wo_repettn'!$T$3:$Y$6,COUNTIF('Profile-matrices_Condorcet'!$B$2:$B1266,'Profile-matrices_Condorcet'!$B1266),MATCH(INDEX('numeric possibilities'!D$3:D$1298,VLOOKUP($B1266,'numeric possibilities'!$C$3:$G$1298,1)),'VBA code_permu_wo_repettn'!$T$2:$Y$2))</f>
        <v>A</v>
      </c>
      <c r="D1266" t="str">
        <f>INDEX('VBA code_permu_wo_repettn'!$AA$3:$AF$6,COUNTIF('Profile-matrices_Condorcet'!$B$2:$B1266,'Profile-matrices_Condorcet'!$B1266),MATCH(INDEX('numeric possibilities'!E$3:E$1298,VLOOKUP($B1266,'numeric possibilities'!$C$3:$G$1298,1)),'VBA code_permu_wo_repettn'!$AA$2:$AF$2))</f>
        <v>B</v>
      </c>
      <c r="E1266" t="str">
        <f>INDEX('VBA code_permu_wo_repettn'!$AH$3:$AM$6,COUNTIF('Profile-matrices_Condorcet'!$B$2:$B1266,'Profile-matrices_Condorcet'!$B1266),MATCH(INDEX('numeric possibilities'!F$3:F$1298,VLOOKUP($B1266,'numeric possibilities'!$C$3:$G$1298,1)),'VBA code_permu_wo_repettn'!$AH$2:$AM$2))</f>
        <v>C</v>
      </c>
      <c r="F1266" t="str">
        <f>INDEX('VBA code_permu_wo_repettn'!$AO$3:$AT$6,COUNTIF('Profile-matrices_Condorcet'!$B$2:$B1266,'Profile-matrices_Condorcet'!$B1266),MATCH(INDEX('numeric possibilities'!G$3:G$1298,VLOOKUP($B1266,'numeric possibilities'!$C$3:$G$1298,1)),'VBA code_permu_wo_repettn'!$AO$2:$AT$2))</f>
        <v>D</v>
      </c>
      <c r="H1266" t="s">
        <v>14</v>
      </c>
      <c r="I1266" s="3">
        <f>IF(MATCH(I$1,$C1266:$C1269,0)&lt;(MATCH(J$1,$C1266:$C1269,0)),1*a_vote,0)+IF(MATCH(I$1,$D1266:$D1269,0)&lt;MATCH(J$1,$D1266:$D1269,0),1*b_vote,0)+IF(MATCH(I$1,$E1266:$E1269,0)&lt;MATCH(J$1,$E1266:$E1269,0),1*c_vote,0)+IF(MATCH(I$1,$F1266:$F1269,0)&lt;MATCH(J$1,$F1266:$F1269,0),1*d_vote,0)</f>
        <v>0.49</v>
      </c>
      <c r="J1266" s="3">
        <f>IF(MATCH(I$1,$C1266:$C1269,0)&gt;(MATCH(J$1,$C1266:$C1269,0)),1*a_vote,0)+IF(MATCH(I$1,$D1266:$D1269,0)&gt;MATCH(J$1,$D1266:$D1269,0),1*b_vote,0)+IF(MATCH(I$1,$E1266:$E1269,0)&gt;MATCH(J$1,$E1266:$E1269,0),1*c_vote,0)+IF(MATCH(I$1,$F1266:$F1269,0)&gt;MATCH(J$1,$F1266:$F1269,0),1*d_vote,0)</f>
        <v>0.51</v>
      </c>
      <c r="K1266" s="3">
        <f>IF(MATCH($K$1,$C1266:$C1269,0)&lt;(MATCH($L$1,$C1266:$C1269,0)),1*a_vote,0)+IF(MATCH($K$1,$D1266:$D1269,0)&lt;MATCH($L$1,$D1266:$D1269,0),1*b_vote,0)+IF(MATCH($K$1,$E1266:$E1269,0)&lt;MATCH($L$1,$E1266:$E1269,0),1*c_vote,0)+IF(MATCH($K$1,$F1266:$F1269,0)&lt;MATCH($L$1,$F1266:$F1269,0),1*d_vote,0)</f>
        <v>0.75</v>
      </c>
      <c r="L1266" s="3">
        <f>IF(MATCH(K$1,$C1266:$C1269,0)&gt;(MATCH(L$1,$C1266:$C1269,0)),1*a_vote,0)+IF(MATCH(K$1,$D1266:$D1269,0)&gt;MATCH(L$1,$D1266:$D1269,0),1*b_vote,0)+IF(MATCH(K$1,$E1266:$E1269,0)&gt;MATCH(L$1,$E1266:$E1269,0),1*c_vote,0)+IF(MATCH(K$1,$F1266:$F1269,0)&gt;MATCH(L$1,$F1266:$F1269,0),1*d_vote,0)</f>
        <v>0.25</v>
      </c>
      <c r="M1266" s="3">
        <f>IF(MATCH($M$1,$C1266:$C1269,0)&lt;(MATCH($N$1,$C1266:$C1269,0)),1*a_vote,0)+IF(MATCH($M$1,$D1266:$D1269,0)&lt;MATCH($N$1,$D1266:$D1269,0),1*b_vote,0)+IF(MATCH($M$1,$E1266:$E1269,0)&lt;MATCH($N$1,$E1266:$E1269,0),1*c_vote,0)+IF(MATCH($M$1,$F1266:$F1269,0)&lt;MATCH($N$1,$F1266:$F1269,0),1*d_vote,0)</f>
        <v>0.52</v>
      </c>
      <c r="N1266" s="3">
        <f>IF(MATCH(M$1,$C1266:$C1269,0)&gt;(MATCH(N$1,$C1266:$C1269,0)),1*a_vote,0)+IF(MATCH(M$1,$D1266:$D1269,0)&gt;MATCH(N$1,$D1266:$D1269,0),1*b_vote,0)+IF(MATCH(M$1,$E1266:$E1269,0)&gt;MATCH(N$1,$E1266:$E1269,0),1*c_vote,0)+IF(MATCH(M$1,$F1266:$F1269,0)&gt;MATCH(N$1,$F1266:$F1269,0),1*d_vote,0)</f>
        <v>0.48</v>
      </c>
      <c r="O1266" s="3">
        <f>IF(MATCH($O$1,$C1266:$C1269,0)&lt;(MATCH($P$1,$C1266:$C1269,0)),1*a_vote,0)+IF(MATCH($O$1,$D1266:$D1269,0)&lt;MATCH($P$1,$D1266:$D1269,0),1*b_vote,0)+IF(MATCH($O$1,$E1266:$E1269,0)&lt;MATCH($P$1,$E1266:$E1269,0),1*c_vote,0)+IF(MATCH($O$1,$F1266:$F1269,0)&lt;MATCH($P$1,$F1266:$F1269,0),1*d_vote,0)</f>
        <v>0.53</v>
      </c>
      <c r="P1266" s="3">
        <f>IF(MATCH(O$1,$C1266:$C1269,0)&gt;(MATCH(P$1,$C1266:$C1269,0)),1*a_vote,0)+IF(MATCH(O$1,$D1266:$D1269,0)&gt;MATCH(P$1,$D1266:$D1269,0),1*b_vote,0)+IF(MATCH(O$1,$E1266:$E1269,0)&gt;MATCH(P$1,$E1266:$E1269,0),1*c_vote,0)+IF(MATCH(O$1,$F1266:$F1269,0)&gt;MATCH(P$1,$F1266:$F1269,0),1*d_vote,0)</f>
        <v>0.47</v>
      </c>
      <c r="Q1266" s="3">
        <f>IF(MATCH($Q$1,$C1266:$C1269,0)&lt;(MATCH($R$1,$C1266:$C1269,0)),1*a_vote,0)+IF(MATCH($Q$1,$D1266:$D1269,0)&lt;MATCH($R$1,$D1266:$D1269,0),1*b_vote,0)+IF(MATCH($Q$1,$E1266:$E1269,0)&lt;MATCH($R$1,$E1266:$E1269,0),1*c_vote,0)+IF(MATCH($Q$1,$F1266:$F1269,0)&lt;MATCH($R$1,$F1266:$F1269,0),1*d_vote,0)</f>
        <v>0.51</v>
      </c>
      <c r="R1266" s="3">
        <f>IF(MATCH(Q$1,$C1266:$C1269,0)&gt;(MATCH(R$1,$C1266:$C1269,0)),1*a_vote,0)+IF(MATCH(Q$1,$D1266:$D1269,0)&gt;MATCH(R$1,$D1266:$D1269,0),1*b_vote,0)+IF(MATCH(Q$1,$E1266:$E1269,0)&gt;MATCH(R$1,$E1266:$E1269,0),1*c_vote,0)+IF(MATCH(Q$1,$F1266:$F1269,0)&gt;MATCH(R$1,$F1266:$F1269,0),1*d_vote,0)</f>
        <v>0.49</v>
      </c>
      <c r="S1266" s="3">
        <f>IF(MATCH($S$1,$C1266:$C1269,0)&lt;(MATCH($T$1,$C1266:$C1269,0)),1*a_vote,0)+IF(MATCH($S$1,$D1266:$D1269,0)&lt;MATCH($T$1,$D1266:$D1269,0),1*b_vote,0)+IF(MATCH($S$1,$E1266:$E1269,0)&lt;MATCH($T$1,$E1266:$E1269,0),1*c_vote,0)+IF(MATCH($S$1,$F1266:$F1269,0)&lt;MATCH($T$1,$F1266:$F1269,0),1*d_vote,0)</f>
        <v>0.25</v>
      </c>
      <c r="T1266" s="3">
        <f>IF(MATCH(S$1,$C1266:$C1269,0)&gt;(MATCH(T$1,$C1266:$C1269,0)),1*a_vote,0)+IF(MATCH(S$1,$D1266:$D1269,0)&gt;MATCH(T$1,$D1266:$D1269,0),1*b_vote,0)+IF(MATCH(S$1,$E1266:$E1269,0)&gt;MATCH(T$1,$E1266:$E1269,0),1*c_vote,0)+IF(MATCH(S$1,$F1266:$F1269,0)&gt;MATCH(T$1,$F1266:$F1269,0),1*d_vote,0)</f>
        <v>0.75</v>
      </c>
    </row>
    <row r="1267" spans="1:20" x14ac:dyDescent="0.25">
      <c r="A1267">
        <f t="shared" si="40"/>
        <v>1266</v>
      </c>
      <c r="B1267">
        <f t="shared" si="41"/>
        <v>317</v>
      </c>
      <c r="C1267" t="str">
        <f>INDEX('VBA code_permu_wo_repettn'!$T$3:$Y$6,COUNTIF('Profile-matrices_Condorcet'!$B$2:$B1267,'Profile-matrices_Condorcet'!$B1267),MATCH(INDEX('numeric possibilities'!D$3:D$1298,VLOOKUP($B1267,'numeric possibilities'!$C$3:$G$1298,1)),'VBA code_permu_wo_repettn'!$T$2:$Y$2))</f>
        <v>D</v>
      </c>
      <c r="D1267" t="str">
        <f>INDEX('VBA code_permu_wo_repettn'!$AA$3:$AF$6,COUNTIF('Profile-matrices_Condorcet'!$B$2:$B1267,'Profile-matrices_Condorcet'!$B1267),MATCH(INDEX('numeric possibilities'!E$3:E$1298,VLOOKUP($B1267,'numeric possibilities'!$C$3:$G$1298,1)),'VBA code_permu_wo_repettn'!$AA$2:$AF$2))</f>
        <v>D</v>
      </c>
      <c r="E1267" t="str">
        <f>INDEX('VBA code_permu_wo_repettn'!$AH$3:$AM$6,COUNTIF('Profile-matrices_Condorcet'!$B$2:$B1267,'Profile-matrices_Condorcet'!$B1267),MATCH(INDEX('numeric possibilities'!F$3:F$1298,VLOOKUP($B1267,'numeric possibilities'!$C$3:$G$1298,1)),'VBA code_permu_wo_repettn'!$AH$2:$AM$2))</f>
        <v>B</v>
      </c>
      <c r="F1267" t="str">
        <f>INDEX('VBA code_permu_wo_repettn'!$AO$3:$AT$6,COUNTIF('Profile-matrices_Condorcet'!$B$2:$B1267,'Profile-matrices_Condorcet'!$B1267),MATCH(INDEX('numeric possibilities'!G$3:G$1298,VLOOKUP($B1267,'numeric possibilities'!$C$3:$G$1298,1)),'VBA code_permu_wo_repettn'!$AO$2:$AT$2))</f>
        <v>A</v>
      </c>
      <c r="H1267" t="s">
        <v>15</v>
      </c>
      <c r="I1267" t="str">
        <f>IF(I1266&gt;J1266,$I$1,IF(I1266&lt;J1266,$J$1,0))</f>
        <v>B</v>
      </c>
      <c r="K1267" t="str">
        <f>IF(K1266&gt;L1266,$K$1,IF(K1266&lt;L1266,$L$1,0))</f>
        <v>A</v>
      </c>
      <c r="M1267" t="str">
        <f>IF(M1266&gt;N1266,$M$1,IF(M1266&lt;N1266,$N$1,0))</f>
        <v>A</v>
      </c>
      <c r="O1267" t="str">
        <f>IF(O1266&gt;P1266,$O$1,IF(O1266&lt;P1266,$P$1,0))</f>
        <v>B</v>
      </c>
      <c r="Q1267" t="str">
        <f>IF(Q1266&gt;R1266,$Q$1,IF(Q1266&lt;R1266,$R$1,0))</f>
        <v>B</v>
      </c>
      <c r="S1267" t="str">
        <f>IF(S1266&gt;T1266,$S$1,IF(S1266&lt;T1266,$T$1,0))</f>
        <v>D</v>
      </c>
    </row>
    <row r="1268" spans="1:20" x14ac:dyDescent="0.25">
      <c r="A1268">
        <f t="shared" si="40"/>
        <v>1267</v>
      </c>
      <c r="B1268">
        <f t="shared" si="41"/>
        <v>317</v>
      </c>
      <c r="C1268" t="str">
        <f>INDEX('VBA code_permu_wo_repettn'!$T$3:$Y$6,COUNTIF('Profile-matrices_Condorcet'!$B$2:$B1268,'Profile-matrices_Condorcet'!$B1268),MATCH(INDEX('numeric possibilities'!D$3:D$1298,VLOOKUP($B1268,'numeric possibilities'!$C$3:$G$1298,1)),'VBA code_permu_wo_repettn'!$T$2:$Y$2))</f>
        <v>B</v>
      </c>
      <c r="D1268" t="str">
        <f>INDEX('VBA code_permu_wo_repettn'!$AA$3:$AF$6,COUNTIF('Profile-matrices_Condorcet'!$B$2:$B1268,'Profile-matrices_Condorcet'!$B1268),MATCH(INDEX('numeric possibilities'!E$3:E$1298,VLOOKUP($B1268,'numeric possibilities'!$C$3:$G$1298,1)),'VBA code_permu_wo_repettn'!$AA$2:$AF$2))</f>
        <v>A</v>
      </c>
      <c r="E1268" t="str">
        <f>INDEX('VBA code_permu_wo_repettn'!$AH$3:$AM$6,COUNTIF('Profile-matrices_Condorcet'!$B$2:$B1268,'Profile-matrices_Condorcet'!$B1268),MATCH(INDEX('numeric possibilities'!F$3:F$1298,VLOOKUP($B1268,'numeric possibilities'!$C$3:$G$1298,1)),'VBA code_permu_wo_repettn'!$AH$2:$AM$2))</f>
        <v>A</v>
      </c>
      <c r="F1268" t="str">
        <f>INDEX('VBA code_permu_wo_repettn'!$AO$3:$AT$6,COUNTIF('Profile-matrices_Condorcet'!$B$2:$B1268,'Profile-matrices_Condorcet'!$B1268),MATCH(INDEX('numeric possibilities'!G$3:G$1298,VLOOKUP($B1268,'numeric possibilities'!$C$3:$G$1298,1)),'VBA code_permu_wo_repettn'!$AO$2:$AT$2))</f>
        <v>C</v>
      </c>
      <c r="I1268" t="s">
        <v>0</v>
      </c>
      <c r="J1268" t="s">
        <v>1</v>
      </c>
      <c r="K1268" t="s">
        <v>2</v>
      </c>
      <c r="L1268" t="s">
        <v>3</v>
      </c>
    </row>
    <row r="1269" spans="1:20" x14ac:dyDescent="0.25">
      <c r="A1269">
        <f t="shared" si="40"/>
        <v>1268</v>
      </c>
      <c r="B1269">
        <f t="shared" si="41"/>
        <v>317</v>
      </c>
      <c r="C1269" t="str">
        <f>INDEX('VBA code_permu_wo_repettn'!$T$3:$Y$6,COUNTIF('Profile-matrices_Condorcet'!$B$2:$B1269,'Profile-matrices_Condorcet'!$B1269),MATCH(INDEX('numeric possibilities'!D$3:D$1298,VLOOKUP($B1269,'numeric possibilities'!$C$3:$G$1298,1)),'VBA code_permu_wo_repettn'!$T$2:$Y$2))</f>
        <v>C</v>
      </c>
      <c r="D1269" t="str">
        <f>INDEX('VBA code_permu_wo_repettn'!$AA$3:$AF$6,COUNTIF('Profile-matrices_Condorcet'!$B$2:$B1269,'Profile-matrices_Condorcet'!$B1269),MATCH(INDEX('numeric possibilities'!E$3:E$1298,VLOOKUP($B1269,'numeric possibilities'!$C$3:$G$1298,1)),'VBA code_permu_wo_repettn'!$AA$2:$AF$2))</f>
        <v>C</v>
      </c>
      <c r="E1269" t="str">
        <f>INDEX('VBA code_permu_wo_repettn'!$AH$3:$AM$6,COUNTIF('Profile-matrices_Condorcet'!$B$2:$B1269,'Profile-matrices_Condorcet'!$B1269),MATCH(INDEX('numeric possibilities'!F$3:F$1298,VLOOKUP($B1269,'numeric possibilities'!$C$3:$G$1298,1)),'VBA code_permu_wo_repettn'!$AH$2:$AM$2))</f>
        <v>D</v>
      </c>
      <c r="F1269" t="str">
        <f>INDEX('VBA code_permu_wo_repettn'!$AO$3:$AT$6,COUNTIF('Profile-matrices_Condorcet'!$B$2:$B1269,'Profile-matrices_Condorcet'!$B1269),MATCH(INDEX('numeric possibilities'!G$3:G$1298,VLOOKUP($B1269,'numeric possibilities'!$C$3:$G$1298,1)),'VBA code_permu_wo_repettn'!$AO$2:$AT$2))</f>
        <v>B</v>
      </c>
      <c r="G1269" t="str">
        <f>IF(MAX(I1269:L1269)&gt;='numeric possibilities'!$B$4/2,INDEX('Profile-matrices_Condorcet'!I1268:L1268,1,MATCH(MAX('Profile-matrices_Condorcet'!I1269:L1269),'Profile-matrices_Condorcet'!I1269:L1269,0)),"NCW")</f>
        <v>B</v>
      </c>
      <c r="H1269" t="s">
        <v>13</v>
      </c>
      <c r="I1269" s="3">
        <f>COUNTIF($I1267:$S1267,I1268)</f>
        <v>2</v>
      </c>
      <c r="J1269" s="3">
        <f>COUNTIF($I1267:$S1267,J1268)</f>
        <v>3</v>
      </c>
      <c r="K1269" s="3">
        <f>COUNTIF($I1267:$S1267,K1268)</f>
        <v>0</v>
      </c>
      <c r="L1269" s="3">
        <f>COUNTIF($I1267:$S1267,L1268)</f>
        <v>1</v>
      </c>
    </row>
    <row r="1270" spans="1:20" x14ac:dyDescent="0.25">
      <c r="A1270">
        <f t="shared" si="40"/>
        <v>1269</v>
      </c>
      <c r="B1270">
        <f t="shared" si="41"/>
        <v>318</v>
      </c>
      <c r="C1270" t="str">
        <f>INDEX('VBA code_permu_wo_repettn'!$T$3:$Y$6,COUNTIF('Profile-matrices_Condorcet'!$B$2:$B1270,'Profile-matrices_Condorcet'!$B1270),MATCH(INDEX('numeric possibilities'!D$3:D$1298,VLOOKUP($B1270,'numeric possibilities'!$C$3:$G$1298,1)),'VBA code_permu_wo_repettn'!$T$2:$Y$2))</f>
        <v>A</v>
      </c>
      <c r="D1270" t="str">
        <f>INDEX('VBA code_permu_wo_repettn'!$AA$3:$AF$6,COUNTIF('Profile-matrices_Condorcet'!$B$2:$B1270,'Profile-matrices_Condorcet'!$B1270),MATCH(INDEX('numeric possibilities'!E$3:E$1298,VLOOKUP($B1270,'numeric possibilities'!$C$3:$G$1298,1)),'VBA code_permu_wo_repettn'!$AA$2:$AF$2))</f>
        <v>B</v>
      </c>
      <c r="E1270" t="str">
        <f>INDEX('VBA code_permu_wo_repettn'!$AH$3:$AM$6,COUNTIF('Profile-matrices_Condorcet'!$B$2:$B1270,'Profile-matrices_Condorcet'!$B1270),MATCH(INDEX('numeric possibilities'!F$3:F$1298,VLOOKUP($B1270,'numeric possibilities'!$C$3:$G$1298,1)),'VBA code_permu_wo_repettn'!$AH$2:$AM$2))</f>
        <v>C</v>
      </c>
      <c r="F1270" t="str">
        <f>INDEX('VBA code_permu_wo_repettn'!$AO$3:$AT$6,COUNTIF('Profile-matrices_Condorcet'!$B$2:$B1270,'Profile-matrices_Condorcet'!$B1270),MATCH(INDEX('numeric possibilities'!G$3:G$1298,VLOOKUP($B1270,'numeric possibilities'!$C$3:$G$1298,1)),'VBA code_permu_wo_repettn'!$AO$2:$AT$2))</f>
        <v>D</v>
      </c>
      <c r="H1270" t="s">
        <v>14</v>
      </c>
      <c r="I1270" s="3">
        <f>IF(MATCH(I$1,$C1270:$C1273,0)&lt;(MATCH(J$1,$C1270:$C1273,0)),1*a_vote,0)+IF(MATCH(I$1,$D1270:$D1273,0)&lt;MATCH(J$1,$D1270:$D1273,0),1*b_vote,0)+IF(MATCH(I$1,$E1270:$E1273,0)&lt;MATCH(J$1,$E1270:$E1273,0),1*c_vote,0)+IF(MATCH(I$1,$F1270:$F1273,0)&lt;MATCH(J$1,$F1270:$F1273,0),1*d_vote,0)</f>
        <v>0.49</v>
      </c>
      <c r="J1270" s="3">
        <f>IF(MATCH(I$1,$C1270:$C1273,0)&gt;(MATCH(J$1,$C1270:$C1273,0)),1*a_vote,0)+IF(MATCH(I$1,$D1270:$D1273,0)&gt;MATCH(J$1,$D1270:$D1273,0),1*b_vote,0)+IF(MATCH(I$1,$E1270:$E1273,0)&gt;MATCH(J$1,$E1270:$E1273,0),1*c_vote,0)+IF(MATCH(I$1,$F1270:$F1273,0)&gt;MATCH(J$1,$F1270:$F1273,0),1*d_vote,0)</f>
        <v>0.51</v>
      </c>
      <c r="K1270" s="3">
        <f>IF(MATCH($K$1,$C1270:$C1273,0)&lt;(MATCH($L$1,$C1270:$C1273,0)),1*a_vote,0)+IF(MATCH($K$1,$D1270:$D1273,0)&lt;MATCH($L$1,$D1270:$D1273,0),1*b_vote,0)+IF(MATCH($K$1,$E1270:$E1273,0)&lt;MATCH($L$1,$E1270:$E1273,0),1*c_vote,0)+IF(MATCH($K$1,$F1270:$F1273,0)&lt;MATCH($L$1,$F1270:$F1273,0),1*d_vote,0)</f>
        <v>0.75</v>
      </c>
      <c r="L1270" s="3">
        <f>IF(MATCH(K$1,$C1270:$C1273,0)&gt;(MATCH(L$1,$C1270:$C1273,0)),1*a_vote,0)+IF(MATCH(K$1,$D1270:$D1273,0)&gt;MATCH(L$1,$D1270:$D1273,0),1*b_vote,0)+IF(MATCH(K$1,$E1270:$E1273,0)&gt;MATCH(L$1,$E1270:$E1273,0),1*c_vote,0)+IF(MATCH(K$1,$F1270:$F1273,0)&gt;MATCH(L$1,$F1270:$F1273,0),1*d_vote,0)</f>
        <v>0.25</v>
      </c>
      <c r="M1270" s="3">
        <f>IF(MATCH($M$1,$C1270:$C1273,0)&lt;(MATCH($N$1,$C1270:$C1273,0)),1*a_vote,0)+IF(MATCH($M$1,$D1270:$D1273,0)&lt;MATCH($N$1,$D1270:$D1273,0),1*b_vote,0)+IF(MATCH($M$1,$E1270:$E1273,0)&lt;MATCH($N$1,$E1270:$E1273,0),1*c_vote,0)+IF(MATCH($M$1,$F1270:$F1273,0)&lt;MATCH($N$1,$F1270:$F1273,0),1*d_vote,0)</f>
        <v>0.52</v>
      </c>
      <c r="N1270" s="3">
        <f>IF(MATCH(M$1,$C1270:$C1273,0)&gt;(MATCH(N$1,$C1270:$C1273,0)),1*a_vote,0)+IF(MATCH(M$1,$D1270:$D1273,0)&gt;MATCH(N$1,$D1270:$D1273,0),1*b_vote,0)+IF(MATCH(M$1,$E1270:$E1273,0)&gt;MATCH(N$1,$E1270:$E1273,0),1*c_vote,0)+IF(MATCH(M$1,$F1270:$F1273,0)&gt;MATCH(N$1,$F1270:$F1273,0),1*d_vote,0)</f>
        <v>0.48</v>
      </c>
      <c r="O1270" s="3">
        <f>IF(MATCH($O$1,$C1270:$C1273,0)&lt;(MATCH($P$1,$C1270:$C1273,0)),1*a_vote,0)+IF(MATCH($O$1,$D1270:$D1273,0)&lt;MATCH($P$1,$D1270:$D1273,0),1*b_vote,0)+IF(MATCH($O$1,$E1270:$E1273,0)&lt;MATCH($P$1,$E1270:$E1273,0),1*c_vote,0)+IF(MATCH($O$1,$F1270:$F1273,0)&lt;MATCH($P$1,$F1270:$F1273,0),1*d_vote,0)</f>
        <v>0.26</v>
      </c>
      <c r="P1270" s="3">
        <f>IF(MATCH(O$1,$C1270:$C1273,0)&gt;(MATCH(P$1,$C1270:$C1273,0)),1*a_vote,0)+IF(MATCH(O$1,$D1270:$D1273,0)&gt;MATCH(P$1,$D1270:$D1273,0),1*b_vote,0)+IF(MATCH(O$1,$E1270:$E1273,0)&gt;MATCH(P$1,$E1270:$E1273,0),1*c_vote,0)+IF(MATCH(O$1,$F1270:$F1273,0)&gt;MATCH(P$1,$F1270:$F1273,0),1*d_vote,0)</f>
        <v>0.74</v>
      </c>
      <c r="Q1270" s="3">
        <f>IF(MATCH($Q$1,$C1270:$C1273,0)&lt;(MATCH($R$1,$C1270:$C1273,0)),1*a_vote,0)+IF(MATCH($Q$1,$D1270:$D1273,0)&lt;MATCH($R$1,$D1270:$D1273,0),1*b_vote,0)+IF(MATCH($Q$1,$E1270:$E1273,0)&lt;MATCH($R$1,$E1270:$E1273,0),1*c_vote,0)+IF(MATCH($Q$1,$F1270:$F1273,0)&lt;MATCH($R$1,$F1270:$F1273,0),1*d_vote,0)</f>
        <v>0.51</v>
      </c>
      <c r="R1270" s="3">
        <f>IF(MATCH(Q$1,$C1270:$C1273,0)&gt;(MATCH(R$1,$C1270:$C1273,0)),1*a_vote,0)+IF(MATCH(Q$1,$D1270:$D1273,0)&gt;MATCH(R$1,$D1270:$D1273,0),1*b_vote,0)+IF(MATCH(Q$1,$E1270:$E1273,0)&gt;MATCH(R$1,$E1270:$E1273,0),1*c_vote,0)+IF(MATCH(Q$1,$F1270:$F1273,0)&gt;MATCH(R$1,$F1270:$F1273,0),1*d_vote,0)</f>
        <v>0.49</v>
      </c>
      <c r="S1270" s="3">
        <f>IF(MATCH($S$1,$C1270:$C1273,0)&lt;(MATCH($T$1,$C1270:$C1273,0)),1*a_vote,0)+IF(MATCH($S$1,$D1270:$D1273,0)&lt;MATCH($T$1,$D1270:$D1273,0),1*b_vote,0)+IF(MATCH($S$1,$E1270:$E1273,0)&lt;MATCH($T$1,$E1270:$E1273,0),1*c_vote,0)+IF(MATCH($S$1,$F1270:$F1273,0)&lt;MATCH($T$1,$F1270:$F1273,0),1*d_vote,0)</f>
        <v>0.25</v>
      </c>
      <c r="T1270" s="3">
        <f>IF(MATCH(S$1,$C1270:$C1273,0)&gt;(MATCH(T$1,$C1270:$C1273,0)),1*a_vote,0)+IF(MATCH(S$1,$D1270:$D1273,0)&gt;MATCH(T$1,$D1270:$D1273,0),1*b_vote,0)+IF(MATCH(S$1,$E1270:$E1273,0)&gt;MATCH(T$1,$E1270:$E1273,0),1*c_vote,0)+IF(MATCH(S$1,$F1270:$F1273,0)&gt;MATCH(T$1,$F1270:$F1273,0),1*d_vote,0)</f>
        <v>0.75</v>
      </c>
    </row>
    <row r="1271" spans="1:20" x14ac:dyDescent="0.25">
      <c r="A1271">
        <f t="shared" si="40"/>
        <v>1270</v>
      </c>
      <c r="B1271">
        <f t="shared" si="41"/>
        <v>318</v>
      </c>
      <c r="C1271" t="str">
        <f>INDEX('VBA code_permu_wo_repettn'!$T$3:$Y$6,COUNTIF('Profile-matrices_Condorcet'!$B$2:$B1271,'Profile-matrices_Condorcet'!$B1271),MATCH(INDEX('numeric possibilities'!D$3:D$1298,VLOOKUP($B1271,'numeric possibilities'!$C$3:$G$1298,1)),'VBA code_permu_wo_repettn'!$T$2:$Y$2))</f>
        <v>D</v>
      </c>
      <c r="D1271" t="str">
        <f>INDEX('VBA code_permu_wo_repettn'!$AA$3:$AF$6,COUNTIF('Profile-matrices_Condorcet'!$B$2:$B1271,'Profile-matrices_Condorcet'!$B1271),MATCH(INDEX('numeric possibilities'!E$3:E$1298,VLOOKUP($B1271,'numeric possibilities'!$C$3:$G$1298,1)),'VBA code_permu_wo_repettn'!$AA$2:$AF$2))</f>
        <v>D</v>
      </c>
      <c r="E1271" t="str">
        <f>INDEX('VBA code_permu_wo_repettn'!$AH$3:$AM$6,COUNTIF('Profile-matrices_Condorcet'!$B$2:$B1271,'Profile-matrices_Condorcet'!$B1271),MATCH(INDEX('numeric possibilities'!F$3:F$1298,VLOOKUP($B1271,'numeric possibilities'!$C$3:$G$1298,1)),'VBA code_permu_wo_repettn'!$AH$2:$AM$2))</f>
        <v>B</v>
      </c>
      <c r="F1271" t="str">
        <f>INDEX('VBA code_permu_wo_repettn'!$AO$3:$AT$6,COUNTIF('Profile-matrices_Condorcet'!$B$2:$B1271,'Profile-matrices_Condorcet'!$B1271),MATCH(INDEX('numeric possibilities'!G$3:G$1298,VLOOKUP($B1271,'numeric possibilities'!$C$3:$G$1298,1)),'VBA code_permu_wo_repettn'!$AO$2:$AT$2))</f>
        <v>A</v>
      </c>
      <c r="H1271" t="s">
        <v>15</v>
      </c>
      <c r="I1271" t="str">
        <f>IF(I1270&gt;J1270,$I$1,IF(I1270&lt;J1270,$J$1,0))</f>
        <v>B</v>
      </c>
      <c r="K1271" t="str">
        <f>IF(K1270&gt;L1270,$K$1,IF(K1270&lt;L1270,$L$1,0))</f>
        <v>A</v>
      </c>
      <c r="M1271" t="str">
        <f>IF(M1270&gt;N1270,$M$1,IF(M1270&lt;N1270,$N$1,0))</f>
        <v>A</v>
      </c>
      <c r="O1271" t="str">
        <f>IF(O1270&gt;P1270,$O$1,IF(O1270&lt;P1270,$P$1,0))</f>
        <v>C</v>
      </c>
      <c r="Q1271" t="str">
        <f>IF(Q1270&gt;R1270,$Q$1,IF(Q1270&lt;R1270,$R$1,0))</f>
        <v>B</v>
      </c>
      <c r="S1271" t="str">
        <f>IF(S1270&gt;T1270,$S$1,IF(S1270&lt;T1270,$T$1,0))</f>
        <v>D</v>
      </c>
    </row>
    <row r="1272" spans="1:20" x14ac:dyDescent="0.25">
      <c r="A1272">
        <f t="shared" si="40"/>
        <v>1271</v>
      </c>
      <c r="B1272">
        <f t="shared" si="41"/>
        <v>318</v>
      </c>
      <c r="C1272" t="str">
        <f>INDEX('VBA code_permu_wo_repettn'!$T$3:$Y$6,COUNTIF('Profile-matrices_Condorcet'!$B$2:$B1272,'Profile-matrices_Condorcet'!$B1272),MATCH(INDEX('numeric possibilities'!D$3:D$1298,VLOOKUP($B1272,'numeric possibilities'!$C$3:$G$1298,1)),'VBA code_permu_wo_repettn'!$T$2:$Y$2))</f>
        <v>C</v>
      </c>
      <c r="D1272" t="str">
        <f>INDEX('VBA code_permu_wo_repettn'!$AA$3:$AF$6,COUNTIF('Profile-matrices_Condorcet'!$B$2:$B1272,'Profile-matrices_Condorcet'!$B1272),MATCH(INDEX('numeric possibilities'!E$3:E$1298,VLOOKUP($B1272,'numeric possibilities'!$C$3:$G$1298,1)),'VBA code_permu_wo_repettn'!$AA$2:$AF$2))</f>
        <v>A</v>
      </c>
      <c r="E1272" t="str">
        <f>INDEX('VBA code_permu_wo_repettn'!$AH$3:$AM$6,COUNTIF('Profile-matrices_Condorcet'!$B$2:$B1272,'Profile-matrices_Condorcet'!$B1272),MATCH(INDEX('numeric possibilities'!F$3:F$1298,VLOOKUP($B1272,'numeric possibilities'!$C$3:$G$1298,1)),'VBA code_permu_wo_repettn'!$AH$2:$AM$2))</f>
        <v>A</v>
      </c>
      <c r="F1272" t="str">
        <f>INDEX('VBA code_permu_wo_repettn'!$AO$3:$AT$6,COUNTIF('Profile-matrices_Condorcet'!$B$2:$B1272,'Profile-matrices_Condorcet'!$B1272),MATCH(INDEX('numeric possibilities'!G$3:G$1298,VLOOKUP($B1272,'numeric possibilities'!$C$3:$G$1298,1)),'VBA code_permu_wo_repettn'!$AO$2:$AT$2))</f>
        <v>C</v>
      </c>
      <c r="I1272" t="s">
        <v>0</v>
      </c>
      <c r="J1272" t="s">
        <v>1</v>
      </c>
      <c r="K1272" t="s">
        <v>2</v>
      </c>
      <c r="L1272" t="s">
        <v>3</v>
      </c>
    </row>
    <row r="1273" spans="1:20" x14ac:dyDescent="0.25">
      <c r="A1273">
        <f t="shared" si="40"/>
        <v>1272</v>
      </c>
      <c r="B1273">
        <f t="shared" si="41"/>
        <v>318</v>
      </c>
      <c r="C1273" t="str">
        <f>INDEX('VBA code_permu_wo_repettn'!$T$3:$Y$6,COUNTIF('Profile-matrices_Condorcet'!$B$2:$B1273,'Profile-matrices_Condorcet'!$B1273),MATCH(INDEX('numeric possibilities'!D$3:D$1298,VLOOKUP($B1273,'numeric possibilities'!$C$3:$G$1298,1)),'VBA code_permu_wo_repettn'!$T$2:$Y$2))</f>
        <v>B</v>
      </c>
      <c r="D1273" t="str">
        <f>INDEX('VBA code_permu_wo_repettn'!$AA$3:$AF$6,COUNTIF('Profile-matrices_Condorcet'!$B$2:$B1273,'Profile-matrices_Condorcet'!$B1273),MATCH(INDEX('numeric possibilities'!E$3:E$1298,VLOOKUP($B1273,'numeric possibilities'!$C$3:$G$1298,1)),'VBA code_permu_wo_repettn'!$AA$2:$AF$2))</f>
        <v>C</v>
      </c>
      <c r="E1273" t="str">
        <f>INDEX('VBA code_permu_wo_repettn'!$AH$3:$AM$6,COUNTIF('Profile-matrices_Condorcet'!$B$2:$B1273,'Profile-matrices_Condorcet'!$B1273),MATCH(INDEX('numeric possibilities'!F$3:F$1298,VLOOKUP($B1273,'numeric possibilities'!$C$3:$G$1298,1)),'VBA code_permu_wo_repettn'!$AH$2:$AM$2))</f>
        <v>D</v>
      </c>
      <c r="F1273" t="str">
        <f>INDEX('VBA code_permu_wo_repettn'!$AO$3:$AT$6,COUNTIF('Profile-matrices_Condorcet'!$B$2:$B1273,'Profile-matrices_Condorcet'!$B1273),MATCH(INDEX('numeric possibilities'!G$3:G$1298,VLOOKUP($B1273,'numeric possibilities'!$C$3:$G$1298,1)),'VBA code_permu_wo_repettn'!$AO$2:$AT$2))</f>
        <v>B</v>
      </c>
      <c r="G1273" t="str">
        <f>IF(MAX(I1273:L1273)&gt;='numeric possibilities'!$B$4/2,INDEX('Profile-matrices_Condorcet'!I1272:L1272,1,MATCH(MAX('Profile-matrices_Condorcet'!I1273:L1273),'Profile-matrices_Condorcet'!I1273:L1273,0)),"NCW")</f>
        <v>NCW</v>
      </c>
      <c r="H1273" t="s">
        <v>13</v>
      </c>
      <c r="I1273" s="3">
        <f>COUNTIF($I1271:$S1271,I1272)</f>
        <v>2</v>
      </c>
      <c r="J1273" s="3">
        <f>COUNTIF($I1271:$S1271,J1272)</f>
        <v>2</v>
      </c>
      <c r="K1273" s="3">
        <f>COUNTIF($I1271:$S1271,K1272)</f>
        <v>1</v>
      </c>
      <c r="L1273" s="3">
        <f>COUNTIF($I1271:$S1271,L1272)</f>
        <v>1</v>
      </c>
    </row>
    <row r="1274" spans="1:20" x14ac:dyDescent="0.25">
      <c r="A1274">
        <f t="shared" si="40"/>
        <v>1273</v>
      </c>
      <c r="B1274">
        <f t="shared" si="41"/>
        <v>319</v>
      </c>
      <c r="C1274" t="str">
        <f>INDEX('VBA code_permu_wo_repettn'!$T$3:$Y$6,COUNTIF('Profile-matrices_Condorcet'!$B$2:$B1274,'Profile-matrices_Condorcet'!$B1274),MATCH(INDEX('numeric possibilities'!D$3:D$1298,VLOOKUP($B1274,'numeric possibilities'!$C$3:$G$1298,1)),'VBA code_permu_wo_repettn'!$T$2:$Y$2))</f>
        <v>A</v>
      </c>
      <c r="D1274" t="str">
        <f>INDEX('VBA code_permu_wo_repettn'!$AA$3:$AF$6,COUNTIF('Profile-matrices_Condorcet'!$B$2:$B1274,'Profile-matrices_Condorcet'!$B1274),MATCH(INDEX('numeric possibilities'!E$3:E$1298,VLOOKUP($B1274,'numeric possibilities'!$C$3:$G$1298,1)),'VBA code_permu_wo_repettn'!$AA$2:$AF$2))</f>
        <v>B</v>
      </c>
      <c r="E1274" t="str">
        <f>INDEX('VBA code_permu_wo_repettn'!$AH$3:$AM$6,COUNTIF('Profile-matrices_Condorcet'!$B$2:$B1274,'Profile-matrices_Condorcet'!$B1274),MATCH(INDEX('numeric possibilities'!F$3:F$1298,VLOOKUP($B1274,'numeric possibilities'!$C$3:$G$1298,1)),'VBA code_permu_wo_repettn'!$AH$2:$AM$2))</f>
        <v>C</v>
      </c>
      <c r="F1274" t="str">
        <f>INDEX('VBA code_permu_wo_repettn'!$AO$3:$AT$6,COUNTIF('Profile-matrices_Condorcet'!$B$2:$B1274,'Profile-matrices_Condorcet'!$B1274),MATCH(INDEX('numeric possibilities'!G$3:G$1298,VLOOKUP($B1274,'numeric possibilities'!$C$3:$G$1298,1)),'VBA code_permu_wo_repettn'!$AO$2:$AT$2))</f>
        <v>D</v>
      </c>
      <c r="H1274" t="s">
        <v>14</v>
      </c>
      <c r="I1274" s="3">
        <f>IF(MATCH(I$1,$C1274:$C1277,0)&lt;(MATCH(J$1,$C1274:$C1277,0)),1*a_vote,0)+IF(MATCH(I$1,$D1274:$D1277,0)&lt;MATCH(J$1,$D1274:$D1277,0),1*b_vote,0)+IF(MATCH(I$1,$E1274:$E1277,0)&lt;MATCH(J$1,$E1274:$E1277,0),1*c_vote,0)+IF(MATCH(I$1,$F1274:$F1277,0)&lt;MATCH(J$1,$F1274:$F1277,0),1*d_vote,0)</f>
        <v>0.49</v>
      </c>
      <c r="J1274" s="3">
        <f>IF(MATCH(I$1,$C1274:$C1277,0)&gt;(MATCH(J$1,$C1274:$C1277,0)),1*a_vote,0)+IF(MATCH(I$1,$D1274:$D1277,0)&gt;MATCH(J$1,$D1274:$D1277,0),1*b_vote,0)+IF(MATCH(I$1,$E1274:$E1277,0)&gt;MATCH(J$1,$E1274:$E1277,0),1*c_vote,0)+IF(MATCH(I$1,$F1274:$F1277,0)&gt;MATCH(J$1,$F1274:$F1277,0),1*d_vote,0)</f>
        <v>0.51</v>
      </c>
      <c r="K1274" s="3">
        <f>IF(MATCH($K$1,$C1274:$C1277,0)&lt;(MATCH($L$1,$C1274:$C1277,0)),1*a_vote,0)+IF(MATCH($K$1,$D1274:$D1277,0)&lt;MATCH($L$1,$D1274:$D1277,0),1*b_vote,0)+IF(MATCH($K$1,$E1274:$E1277,0)&lt;MATCH($L$1,$E1274:$E1277,0),1*c_vote,0)+IF(MATCH($K$1,$F1274:$F1277,0)&lt;MATCH($L$1,$F1274:$F1277,0),1*d_vote,0)</f>
        <v>0.49</v>
      </c>
      <c r="L1274" s="3">
        <f>IF(MATCH(K$1,$C1274:$C1277,0)&gt;(MATCH(L$1,$C1274:$C1277,0)),1*a_vote,0)+IF(MATCH(K$1,$D1274:$D1277,0)&gt;MATCH(L$1,$D1274:$D1277,0),1*b_vote,0)+IF(MATCH(K$1,$E1274:$E1277,0)&gt;MATCH(L$1,$E1274:$E1277,0),1*c_vote,0)+IF(MATCH(K$1,$F1274:$F1277,0)&gt;MATCH(L$1,$F1274:$F1277,0),1*d_vote,0)</f>
        <v>0.51</v>
      </c>
      <c r="M1274" s="3">
        <f>IF(MATCH($M$1,$C1274:$C1277,0)&lt;(MATCH($N$1,$C1274:$C1277,0)),1*a_vote,0)+IF(MATCH($M$1,$D1274:$D1277,0)&lt;MATCH($N$1,$D1274:$D1277,0),1*b_vote,0)+IF(MATCH($M$1,$E1274:$E1277,0)&lt;MATCH($N$1,$E1274:$E1277,0),1*c_vote,0)+IF(MATCH($M$1,$F1274:$F1277,0)&lt;MATCH($N$1,$F1274:$F1277,0),1*d_vote,0)</f>
        <v>0.52</v>
      </c>
      <c r="N1274" s="3">
        <f>IF(MATCH(M$1,$C1274:$C1277,0)&gt;(MATCH(N$1,$C1274:$C1277,0)),1*a_vote,0)+IF(MATCH(M$1,$D1274:$D1277,0)&gt;MATCH(N$1,$D1274:$D1277,0),1*b_vote,0)+IF(MATCH(M$1,$E1274:$E1277,0)&gt;MATCH(N$1,$E1274:$E1277,0),1*c_vote,0)+IF(MATCH(M$1,$F1274:$F1277,0)&gt;MATCH(N$1,$F1274:$F1277,0),1*d_vote,0)</f>
        <v>0.48</v>
      </c>
      <c r="O1274" s="3">
        <f>IF(MATCH($O$1,$C1274:$C1277,0)&lt;(MATCH($P$1,$C1274:$C1277,0)),1*a_vote,0)+IF(MATCH($O$1,$D1274:$D1277,0)&lt;MATCH($P$1,$D1274:$D1277,0),1*b_vote,0)+IF(MATCH($O$1,$E1274:$E1277,0)&lt;MATCH($P$1,$E1274:$E1277,0),1*c_vote,0)+IF(MATCH($O$1,$F1274:$F1277,0)&lt;MATCH($P$1,$F1274:$F1277,0),1*d_vote,0)</f>
        <v>0.53</v>
      </c>
      <c r="P1274" s="3">
        <f>IF(MATCH(O$1,$C1274:$C1277,0)&gt;(MATCH(P$1,$C1274:$C1277,0)),1*a_vote,0)+IF(MATCH(O$1,$D1274:$D1277,0)&gt;MATCH(P$1,$D1274:$D1277,0),1*b_vote,0)+IF(MATCH(O$1,$E1274:$E1277,0)&gt;MATCH(P$1,$E1274:$E1277,0),1*c_vote,0)+IF(MATCH(O$1,$F1274:$F1277,0)&gt;MATCH(P$1,$F1274:$F1277,0),1*d_vote,0)</f>
        <v>0.47</v>
      </c>
      <c r="Q1274" s="3">
        <f>IF(MATCH($Q$1,$C1274:$C1277,0)&lt;(MATCH($R$1,$C1274:$C1277,0)),1*a_vote,0)+IF(MATCH($Q$1,$D1274:$D1277,0)&lt;MATCH($R$1,$D1274:$D1277,0),1*b_vote,0)+IF(MATCH($Q$1,$E1274:$E1277,0)&lt;MATCH($R$1,$E1274:$E1277,0),1*c_vote,0)+IF(MATCH($Q$1,$F1274:$F1277,0)&lt;MATCH($R$1,$F1274:$F1277,0),1*d_vote,0)</f>
        <v>0.78</v>
      </c>
      <c r="R1274" s="3">
        <f>IF(MATCH(Q$1,$C1274:$C1277,0)&gt;(MATCH(R$1,$C1274:$C1277,0)),1*a_vote,0)+IF(MATCH(Q$1,$D1274:$D1277,0)&gt;MATCH(R$1,$D1274:$D1277,0),1*b_vote,0)+IF(MATCH(Q$1,$E1274:$E1277,0)&gt;MATCH(R$1,$E1274:$E1277,0),1*c_vote,0)+IF(MATCH(Q$1,$F1274:$F1277,0)&gt;MATCH(R$1,$F1274:$F1277,0),1*d_vote,0)</f>
        <v>0.21999999999999997</v>
      </c>
      <c r="S1274" s="3">
        <f>IF(MATCH($S$1,$C1274:$C1277,0)&lt;(MATCH($T$1,$C1274:$C1277,0)),1*a_vote,0)+IF(MATCH($S$1,$D1274:$D1277,0)&lt;MATCH($T$1,$D1274:$D1277,0),1*b_vote,0)+IF(MATCH($S$1,$E1274:$E1277,0)&lt;MATCH($T$1,$E1274:$E1277,0),1*c_vote,0)+IF(MATCH($S$1,$F1274:$F1277,0)&lt;MATCH($T$1,$F1274:$F1277,0),1*d_vote,0)</f>
        <v>0.52</v>
      </c>
      <c r="T1274" s="3">
        <f>IF(MATCH(S$1,$C1274:$C1277,0)&gt;(MATCH(T$1,$C1274:$C1277,0)),1*a_vote,0)+IF(MATCH(S$1,$D1274:$D1277,0)&gt;MATCH(T$1,$D1274:$D1277,0),1*b_vote,0)+IF(MATCH(S$1,$E1274:$E1277,0)&gt;MATCH(T$1,$E1274:$E1277,0),1*c_vote,0)+IF(MATCH(S$1,$F1274:$F1277,0)&gt;MATCH(T$1,$F1274:$F1277,0),1*d_vote,0)</f>
        <v>0.48</v>
      </c>
    </row>
    <row r="1275" spans="1:20" x14ac:dyDescent="0.25">
      <c r="A1275">
        <f t="shared" si="40"/>
        <v>1274</v>
      </c>
      <c r="B1275">
        <f t="shared" si="41"/>
        <v>319</v>
      </c>
      <c r="C1275" t="str">
        <f>INDEX('VBA code_permu_wo_repettn'!$T$3:$Y$6,COUNTIF('Profile-matrices_Condorcet'!$B$2:$B1275,'Profile-matrices_Condorcet'!$B1275),MATCH(INDEX('numeric possibilities'!D$3:D$1298,VLOOKUP($B1275,'numeric possibilities'!$C$3:$G$1298,1)),'VBA code_permu_wo_repettn'!$T$2:$Y$2))</f>
        <v>B</v>
      </c>
      <c r="D1275" t="str">
        <f>INDEX('VBA code_permu_wo_repettn'!$AA$3:$AF$6,COUNTIF('Profile-matrices_Condorcet'!$B$2:$B1275,'Profile-matrices_Condorcet'!$B1275),MATCH(INDEX('numeric possibilities'!E$3:E$1298,VLOOKUP($B1275,'numeric possibilities'!$C$3:$G$1298,1)),'VBA code_permu_wo_repettn'!$AA$2:$AF$2))</f>
        <v>D</v>
      </c>
      <c r="E1275" t="str">
        <f>INDEX('VBA code_permu_wo_repettn'!$AH$3:$AM$6,COUNTIF('Profile-matrices_Condorcet'!$B$2:$B1275,'Profile-matrices_Condorcet'!$B1275),MATCH(INDEX('numeric possibilities'!F$3:F$1298,VLOOKUP($B1275,'numeric possibilities'!$C$3:$G$1298,1)),'VBA code_permu_wo_repettn'!$AH$2:$AM$2))</f>
        <v>B</v>
      </c>
      <c r="F1275" t="str">
        <f>INDEX('VBA code_permu_wo_repettn'!$AO$3:$AT$6,COUNTIF('Profile-matrices_Condorcet'!$B$2:$B1275,'Profile-matrices_Condorcet'!$B1275),MATCH(INDEX('numeric possibilities'!G$3:G$1298,VLOOKUP($B1275,'numeric possibilities'!$C$3:$G$1298,1)),'VBA code_permu_wo_repettn'!$AO$2:$AT$2))</f>
        <v>A</v>
      </c>
      <c r="H1275" t="s">
        <v>15</v>
      </c>
      <c r="I1275" t="str">
        <f>IF(I1274&gt;J1274,$I$1,IF(I1274&lt;J1274,$J$1,0))</f>
        <v>B</v>
      </c>
      <c r="K1275" t="str">
        <f>IF(K1274&gt;L1274,$K$1,IF(K1274&lt;L1274,$L$1,0))</f>
        <v>C</v>
      </c>
      <c r="M1275" t="str">
        <f>IF(M1274&gt;N1274,$M$1,IF(M1274&lt;N1274,$N$1,0))</f>
        <v>A</v>
      </c>
      <c r="O1275" t="str">
        <f>IF(O1274&gt;P1274,$O$1,IF(O1274&lt;P1274,$P$1,0))</f>
        <v>B</v>
      </c>
      <c r="Q1275" t="str">
        <f>IF(Q1274&gt;R1274,$Q$1,IF(Q1274&lt;R1274,$R$1,0))</f>
        <v>B</v>
      </c>
      <c r="S1275" t="str">
        <f>IF(S1274&gt;T1274,$S$1,IF(S1274&lt;T1274,$T$1,0))</f>
        <v>C</v>
      </c>
    </row>
    <row r="1276" spans="1:20" x14ac:dyDescent="0.25">
      <c r="A1276">
        <f t="shared" si="40"/>
        <v>1275</v>
      </c>
      <c r="B1276">
        <f t="shared" si="41"/>
        <v>319</v>
      </c>
      <c r="C1276" t="str">
        <f>INDEX('VBA code_permu_wo_repettn'!$T$3:$Y$6,COUNTIF('Profile-matrices_Condorcet'!$B$2:$B1276,'Profile-matrices_Condorcet'!$B1276),MATCH(INDEX('numeric possibilities'!D$3:D$1298,VLOOKUP($B1276,'numeric possibilities'!$C$3:$G$1298,1)),'VBA code_permu_wo_repettn'!$T$2:$Y$2))</f>
        <v>C</v>
      </c>
      <c r="D1276" t="str">
        <f>INDEX('VBA code_permu_wo_repettn'!$AA$3:$AF$6,COUNTIF('Profile-matrices_Condorcet'!$B$2:$B1276,'Profile-matrices_Condorcet'!$B1276),MATCH(INDEX('numeric possibilities'!E$3:E$1298,VLOOKUP($B1276,'numeric possibilities'!$C$3:$G$1298,1)),'VBA code_permu_wo_repettn'!$AA$2:$AF$2))</f>
        <v>C</v>
      </c>
      <c r="E1276" t="str">
        <f>INDEX('VBA code_permu_wo_repettn'!$AH$3:$AM$6,COUNTIF('Profile-matrices_Condorcet'!$B$2:$B1276,'Profile-matrices_Condorcet'!$B1276),MATCH(INDEX('numeric possibilities'!F$3:F$1298,VLOOKUP($B1276,'numeric possibilities'!$C$3:$G$1298,1)),'VBA code_permu_wo_repettn'!$AH$2:$AM$2))</f>
        <v>A</v>
      </c>
      <c r="F1276" t="str">
        <f>INDEX('VBA code_permu_wo_repettn'!$AO$3:$AT$6,COUNTIF('Profile-matrices_Condorcet'!$B$2:$B1276,'Profile-matrices_Condorcet'!$B1276),MATCH(INDEX('numeric possibilities'!G$3:G$1298,VLOOKUP($B1276,'numeric possibilities'!$C$3:$G$1298,1)),'VBA code_permu_wo_repettn'!$AO$2:$AT$2))</f>
        <v>C</v>
      </c>
      <c r="I1276" t="s">
        <v>0</v>
      </c>
      <c r="J1276" t="s">
        <v>1</v>
      </c>
      <c r="K1276" t="s">
        <v>2</v>
      </c>
      <c r="L1276" t="s">
        <v>3</v>
      </c>
    </row>
    <row r="1277" spans="1:20" x14ac:dyDescent="0.25">
      <c r="A1277">
        <f t="shared" si="40"/>
        <v>1276</v>
      </c>
      <c r="B1277">
        <f t="shared" si="41"/>
        <v>319</v>
      </c>
      <c r="C1277" t="str">
        <f>INDEX('VBA code_permu_wo_repettn'!$T$3:$Y$6,COUNTIF('Profile-matrices_Condorcet'!$B$2:$B1277,'Profile-matrices_Condorcet'!$B1277),MATCH(INDEX('numeric possibilities'!D$3:D$1298,VLOOKUP($B1277,'numeric possibilities'!$C$3:$G$1298,1)),'VBA code_permu_wo_repettn'!$T$2:$Y$2))</f>
        <v>D</v>
      </c>
      <c r="D1277" t="str">
        <f>INDEX('VBA code_permu_wo_repettn'!$AA$3:$AF$6,COUNTIF('Profile-matrices_Condorcet'!$B$2:$B1277,'Profile-matrices_Condorcet'!$B1277),MATCH(INDEX('numeric possibilities'!E$3:E$1298,VLOOKUP($B1277,'numeric possibilities'!$C$3:$G$1298,1)),'VBA code_permu_wo_repettn'!$AA$2:$AF$2))</f>
        <v>A</v>
      </c>
      <c r="E1277" t="str">
        <f>INDEX('VBA code_permu_wo_repettn'!$AH$3:$AM$6,COUNTIF('Profile-matrices_Condorcet'!$B$2:$B1277,'Profile-matrices_Condorcet'!$B1277),MATCH(INDEX('numeric possibilities'!F$3:F$1298,VLOOKUP($B1277,'numeric possibilities'!$C$3:$G$1298,1)),'VBA code_permu_wo_repettn'!$AH$2:$AM$2))</f>
        <v>D</v>
      </c>
      <c r="F1277" t="str">
        <f>INDEX('VBA code_permu_wo_repettn'!$AO$3:$AT$6,COUNTIF('Profile-matrices_Condorcet'!$B$2:$B1277,'Profile-matrices_Condorcet'!$B1277),MATCH(INDEX('numeric possibilities'!G$3:G$1298,VLOOKUP($B1277,'numeric possibilities'!$C$3:$G$1298,1)),'VBA code_permu_wo_repettn'!$AO$2:$AT$2))</f>
        <v>B</v>
      </c>
      <c r="G1277" t="str">
        <f>IF(MAX(I1277:L1277)&gt;='numeric possibilities'!$B$4/2,INDEX('Profile-matrices_Condorcet'!I1276:L1276,1,MATCH(MAX('Profile-matrices_Condorcet'!I1277:L1277),'Profile-matrices_Condorcet'!I1277:L1277,0)),"NCW")</f>
        <v>B</v>
      </c>
      <c r="H1277" t="s">
        <v>13</v>
      </c>
      <c r="I1277" s="3">
        <f>COUNTIF($I1275:$S1275,I1276)</f>
        <v>1</v>
      </c>
      <c r="J1277" s="3">
        <f>COUNTIF($I1275:$S1275,J1276)</f>
        <v>3</v>
      </c>
      <c r="K1277" s="3">
        <f>COUNTIF($I1275:$S1275,K1276)</f>
        <v>2</v>
      </c>
      <c r="L1277" s="3">
        <f>COUNTIF($I1275:$S1275,L1276)</f>
        <v>0</v>
      </c>
    </row>
    <row r="1278" spans="1:20" x14ac:dyDescent="0.25">
      <c r="A1278">
        <f t="shared" si="40"/>
        <v>1277</v>
      </c>
      <c r="B1278">
        <f t="shared" si="41"/>
        <v>320</v>
      </c>
      <c r="C1278" t="str">
        <f>INDEX('VBA code_permu_wo_repettn'!$T$3:$Y$6,COUNTIF('Profile-matrices_Condorcet'!$B$2:$B1278,'Profile-matrices_Condorcet'!$B1278),MATCH(INDEX('numeric possibilities'!D$3:D$1298,VLOOKUP($B1278,'numeric possibilities'!$C$3:$G$1298,1)),'VBA code_permu_wo_repettn'!$T$2:$Y$2))</f>
        <v>A</v>
      </c>
      <c r="D1278" t="str">
        <f>INDEX('VBA code_permu_wo_repettn'!$AA$3:$AF$6,COUNTIF('Profile-matrices_Condorcet'!$B$2:$B1278,'Profile-matrices_Condorcet'!$B1278),MATCH(INDEX('numeric possibilities'!E$3:E$1298,VLOOKUP($B1278,'numeric possibilities'!$C$3:$G$1298,1)),'VBA code_permu_wo_repettn'!$AA$2:$AF$2))</f>
        <v>B</v>
      </c>
      <c r="E1278" t="str">
        <f>INDEX('VBA code_permu_wo_repettn'!$AH$3:$AM$6,COUNTIF('Profile-matrices_Condorcet'!$B$2:$B1278,'Profile-matrices_Condorcet'!$B1278),MATCH(INDEX('numeric possibilities'!F$3:F$1298,VLOOKUP($B1278,'numeric possibilities'!$C$3:$G$1298,1)),'VBA code_permu_wo_repettn'!$AH$2:$AM$2))</f>
        <v>C</v>
      </c>
      <c r="F1278" t="str">
        <f>INDEX('VBA code_permu_wo_repettn'!$AO$3:$AT$6,COUNTIF('Profile-matrices_Condorcet'!$B$2:$B1278,'Profile-matrices_Condorcet'!$B1278),MATCH(INDEX('numeric possibilities'!G$3:G$1298,VLOOKUP($B1278,'numeric possibilities'!$C$3:$G$1298,1)),'VBA code_permu_wo_repettn'!$AO$2:$AT$2))</f>
        <v>D</v>
      </c>
      <c r="H1278" t="s">
        <v>14</v>
      </c>
      <c r="I1278" s="3">
        <f>IF(MATCH(I$1,$C1278:$C1281,0)&lt;(MATCH(J$1,$C1278:$C1281,0)),1*a_vote,0)+IF(MATCH(I$1,$D1278:$D1281,0)&lt;MATCH(J$1,$D1278:$D1281,0),1*b_vote,0)+IF(MATCH(I$1,$E1278:$E1281,0)&lt;MATCH(J$1,$E1278:$E1281,0),1*c_vote,0)+IF(MATCH(I$1,$F1278:$F1281,0)&lt;MATCH(J$1,$F1278:$F1281,0),1*d_vote,0)</f>
        <v>0.49</v>
      </c>
      <c r="J1278" s="3">
        <f>IF(MATCH(I$1,$C1278:$C1281,0)&gt;(MATCH(J$1,$C1278:$C1281,0)),1*a_vote,0)+IF(MATCH(I$1,$D1278:$D1281,0)&gt;MATCH(J$1,$D1278:$D1281,0),1*b_vote,0)+IF(MATCH(I$1,$E1278:$E1281,0)&gt;MATCH(J$1,$E1278:$E1281,0),1*c_vote,0)+IF(MATCH(I$1,$F1278:$F1281,0)&gt;MATCH(J$1,$F1278:$F1281,0),1*d_vote,0)</f>
        <v>0.51</v>
      </c>
      <c r="K1278" s="3">
        <f>IF(MATCH($K$1,$C1278:$C1281,0)&lt;(MATCH($L$1,$C1278:$C1281,0)),1*a_vote,0)+IF(MATCH($K$1,$D1278:$D1281,0)&lt;MATCH($L$1,$D1278:$D1281,0),1*b_vote,0)+IF(MATCH($K$1,$E1278:$E1281,0)&lt;MATCH($L$1,$E1278:$E1281,0),1*c_vote,0)+IF(MATCH($K$1,$F1278:$F1281,0)&lt;MATCH($L$1,$F1278:$F1281,0),1*d_vote,0)</f>
        <v>0.49</v>
      </c>
      <c r="L1278" s="3">
        <f>IF(MATCH(K$1,$C1278:$C1281,0)&gt;(MATCH(L$1,$C1278:$C1281,0)),1*a_vote,0)+IF(MATCH(K$1,$D1278:$D1281,0)&gt;MATCH(L$1,$D1278:$D1281,0),1*b_vote,0)+IF(MATCH(K$1,$E1278:$E1281,0)&gt;MATCH(L$1,$E1278:$E1281,0),1*c_vote,0)+IF(MATCH(K$1,$F1278:$F1281,0)&gt;MATCH(L$1,$F1278:$F1281,0),1*d_vote,0)</f>
        <v>0.51</v>
      </c>
      <c r="M1278" s="3">
        <f>IF(MATCH($M$1,$C1278:$C1281,0)&lt;(MATCH($N$1,$C1278:$C1281,0)),1*a_vote,0)+IF(MATCH($M$1,$D1278:$D1281,0)&lt;MATCH($N$1,$D1278:$D1281,0),1*b_vote,0)+IF(MATCH($M$1,$E1278:$E1281,0)&lt;MATCH($N$1,$E1278:$E1281,0),1*c_vote,0)+IF(MATCH($M$1,$F1278:$F1281,0)&lt;MATCH($N$1,$F1278:$F1281,0),1*d_vote,0)</f>
        <v>0.52</v>
      </c>
      <c r="N1278" s="3">
        <f>IF(MATCH(M$1,$C1278:$C1281,0)&gt;(MATCH(N$1,$C1278:$C1281,0)),1*a_vote,0)+IF(MATCH(M$1,$D1278:$D1281,0)&gt;MATCH(N$1,$D1278:$D1281,0),1*b_vote,0)+IF(MATCH(M$1,$E1278:$E1281,0)&gt;MATCH(N$1,$E1278:$E1281,0),1*c_vote,0)+IF(MATCH(M$1,$F1278:$F1281,0)&gt;MATCH(N$1,$F1278:$F1281,0),1*d_vote,0)</f>
        <v>0.48</v>
      </c>
      <c r="O1278" s="3">
        <f>IF(MATCH($O$1,$C1278:$C1281,0)&lt;(MATCH($P$1,$C1278:$C1281,0)),1*a_vote,0)+IF(MATCH($O$1,$D1278:$D1281,0)&lt;MATCH($P$1,$D1278:$D1281,0),1*b_vote,0)+IF(MATCH($O$1,$E1278:$E1281,0)&lt;MATCH($P$1,$E1278:$E1281,0),1*c_vote,0)+IF(MATCH($O$1,$F1278:$F1281,0)&lt;MATCH($P$1,$F1278:$F1281,0),1*d_vote,0)</f>
        <v>0.53</v>
      </c>
      <c r="P1278" s="3">
        <f>IF(MATCH(O$1,$C1278:$C1281,0)&gt;(MATCH(P$1,$C1278:$C1281,0)),1*a_vote,0)+IF(MATCH(O$1,$D1278:$D1281,0)&gt;MATCH(P$1,$D1278:$D1281,0),1*b_vote,0)+IF(MATCH(O$1,$E1278:$E1281,0)&gt;MATCH(P$1,$E1278:$E1281,0),1*c_vote,0)+IF(MATCH(O$1,$F1278:$F1281,0)&gt;MATCH(P$1,$F1278:$F1281,0),1*d_vote,0)</f>
        <v>0.47</v>
      </c>
      <c r="Q1278" s="3">
        <f>IF(MATCH($Q$1,$C1278:$C1281,0)&lt;(MATCH($R$1,$C1278:$C1281,0)),1*a_vote,0)+IF(MATCH($Q$1,$D1278:$D1281,0)&lt;MATCH($R$1,$D1278:$D1281,0),1*b_vote,0)+IF(MATCH($Q$1,$E1278:$E1281,0)&lt;MATCH($R$1,$E1278:$E1281,0),1*c_vote,0)+IF(MATCH($Q$1,$F1278:$F1281,0)&lt;MATCH($R$1,$F1278:$F1281,0),1*d_vote,0)</f>
        <v>0.78</v>
      </c>
      <c r="R1278" s="3">
        <f>IF(MATCH(Q$1,$C1278:$C1281,0)&gt;(MATCH(R$1,$C1278:$C1281,0)),1*a_vote,0)+IF(MATCH(Q$1,$D1278:$D1281,0)&gt;MATCH(R$1,$D1278:$D1281,0),1*b_vote,0)+IF(MATCH(Q$1,$E1278:$E1281,0)&gt;MATCH(R$1,$E1278:$E1281,0),1*c_vote,0)+IF(MATCH(Q$1,$F1278:$F1281,0)&gt;MATCH(R$1,$F1278:$F1281,0),1*d_vote,0)</f>
        <v>0.21999999999999997</v>
      </c>
      <c r="S1278" s="3">
        <f>IF(MATCH($S$1,$C1278:$C1281,0)&lt;(MATCH($T$1,$C1278:$C1281,0)),1*a_vote,0)+IF(MATCH($S$1,$D1278:$D1281,0)&lt;MATCH($T$1,$D1278:$D1281,0),1*b_vote,0)+IF(MATCH($S$1,$E1278:$E1281,0)&lt;MATCH($T$1,$E1278:$E1281,0),1*c_vote,0)+IF(MATCH($S$1,$F1278:$F1281,0)&lt;MATCH($T$1,$F1278:$F1281,0),1*d_vote,0)</f>
        <v>0.25</v>
      </c>
      <c r="T1278" s="3">
        <f>IF(MATCH(S$1,$C1278:$C1281,0)&gt;(MATCH(T$1,$C1278:$C1281,0)),1*a_vote,0)+IF(MATCH(S$1,$D1278:$D1281,0)&gt;MATCH(T$1,$D1278:$D1281,0),1*b_vote,0)+IF(MATCH(S$1,$E1278:$E1281,0)&gt;MATCH(T$1,$E1278:$E1281,0),1*c_vote,0)+IF(MATCH(S$1,$F1278:$F1281,0)&gt;MATCH(T$1,$F1278:$F1281,0),1*d_vote,0)</f>
        <v>0.75</v>
      </c>
    </row>
    <row r="1279" spans="1:20" x14ac:dyDescent="0.25">
      <c r="A1279">
        <f t="shared" si="40"/>
        <v>1278</v>
      </c>
      <c r="B1279">
        <f t="shared" si="41"/>
        <v>320</v>
      </c>
      <c r="C1279" t="str">
        <f>INDEX('VBA code_permu_wo_repettn'!$T$3:$Y$6,COUNTIF('Profile-matrices_Condorcet'!$B$2:$B1279,'Profile-matrices_Condorcet'!$B1279),MATCH(INDEX('numeric possibilities'!D$3:D$1298,VLOOKUP($B1279,'numeric possibilities'!$C$3:$G$1298,1)),'VBA code_permu_wo_repettn'!$T$2:$Y$2))</f>
        <v>B</v>
      </c>
      <c r="D1279" t="str">
        <f>INDEX('VBA code_permu_wo_repettn'!$AA$3:$AF$6,COUNTIF('Profile-matrices_Condorcet'!$B$2:$B1279,'Profile-matrices_Condorcet'!$B1279),MATCH(INDEX('numeric possibilities'!E$3:E$1298,VLOOKUP($B1279,'numeric possibilities'!$C$3:$G$1298,1)),'VBA code_permu_wo_repettn'!$AA$2:$AF$2))</f>
        <v>D</v>
      </c>
      <c r="E1279" t="str">
        <f>INDEX('VBA code_permu_wo_repettn'!$AH$3:$AM$6,COUNTIF('Profile-matrices_Condorcet'!$B$2:$B1279,'Profile-matrices_Condorcet'!$B1279),MATCH(INDEX('numeric possibilities'!F$3:F$1298,VLOOKUP($B1279,'numeric possibilities'!$C$3:$G$1298,1)),'VBA code_permu_wo_repettn'!$AH$2:$AM$2))</f>
        <v>B</v>
      </c>
      <c r="F1279" t="str">
        <f>INDEX('VBA code_permu_wo_repettn'!$AO$3:$AT$6,COUNTIF('Profile-matrices_Condorcet'!$B$2:$B1279,'Profile-matrices_Condorcet'!$B1279),MATCH(INDEX('numeric possibilities'!G$3:G$1298,VLOOKUP($B1279,'numeric possibilities'!$C$3:$G$1298,1)),'VBA code_permu_wo_repettn'!$AO$2:$AT$2))</f>
        <v>A</v>
      </c>
      <c r="H1279" t="s">
        <v>15</v>
      </c>
      <c r="I1279" t="str">
        <f>IF(I1278&gt;J1278,$I$1,IF(I1278&lt;J1278,$J$1,0))</f>
        <v>B</v>
      </c>
      <c r="K1279" t="str">
        <f>IF(K1278&gt;L1278,$K$1,IF(K1278&lt;L1278,$L$1,0))</f>
        <v>C</v>
      </c>
      <c r="M1279" t="str">
        <f>IF(M1278&gt;N1278,$M$1,IF(M1278&lt;N1278,$N$1,0))</f>
        <v>A</v>
      </c>
      <c r="O1279" t="str">
        <f>IF(O1278&gt;P1278,$O$1,IF(O1278&lt;P1278,$P$1,0))</f>
        <v>B</v>
      </c>
      <c r="Q1279" t="str">
        <f>IF(Q1278&gt;R1278,$Q$1,IF(Q1278&lt;R1278,$R$1,0))</f>
        <v>B</v>
      </c>
      <c r="S1279" t="str">
        <f>IF(S1278&gt;T1278,$S$1,IF(S1278&lt;T1278,$T$1,0))</f>
        <v>D</v>
      </c>
    </row>
    <row r="1280" spans="1:20" x14ac:dyDescent="0.25">
      <c r="A1280">
        <f t="shared" si="40"/>
        <v>1279</v>
      </c>
      <c r="B1280">
        <f t="shared" si="41"/>
        <v>320</v>
      </c>
      <c r="C1280" t="str">
        <f>INDEX('VBA code_permu_wo_repettn'!$T$3:$Y$6,COUNTIF('Profile-matrices_Condorcet'!$B$2:$B1280,'Profile-matrices_Condorcet'!$B1280),MATCH(INDEX('numeric possibilities'!D$3:D$1298,VLOOKUP($B1280,'numeric possibilities'!$C$3:$G$1298,1)),'VBA code_permu_wo_repettn'!$T$2:$Y$2))</f>
        <v>D</v>
      </c>
      <c r="D1280" t="str">
        <f>INDEX('VBA code_permu_wo_repettn'!$AA$3:$AF$6,COUNTIF('Profile-matrices_Condorcet'!$B$2:$B1280,'Profile-matrices_Condorcet'!$B1280),MATCH(INDEX('numeric possibilities'!E$3:E$1298,VLOOKUP($B1280,'numeric possibilities'!$C$3:$G$1298,1)),'VBA code_permu_wo_repettn'!$AA$2:$AF$2))</f>
        <v>C</v>
      </c>
      <c r="E1280" t="str">
        <f>INDEX('VBA code_permu_wo_repettn'!$AH$3:$AM$6,COUNTIF('Profile-matrices_Condorcet'!$B$2:$B1280,'Profile-matrices_Condorcet'!$B1280),MATCH(INDEX('numeric possibilities'!F$3:F$1298,VLOOKUP($B1280,'numeric possibilities'!$C$3:$G$1298,1)),'VBA code_permu_wo_repettn'!$AH$2:$AM$2))</f>
        <v>A</v>
      </c>
      <c r="F1280" t="str">
        <f>INDEX('VBA code_permu_wo_repettn'!$AO$3:$AT$6,COUNTIF('Profile-matrices_Condorcet'!$B$2:$B1280,'Profile-matrices_Condorcet'!$B1280),MATCH(INDEX('numeric possibilities'!G$3:G$1298,VLOOKUP($B1280,'numeric possibilities'!$C$3:$G$1298,1)),'VBA code_permu_wo_repettn'!$AO$2:$AT$2))</f>
        <v>C</v>
      </c>
      <c r="I1280" t="s">
        <v>0</v>
      </c>
      <c r="J1280" t="s">
        <v>1</v>
      </c>
      <c r="K1280" t="s">
        <v>2</v>
      </c>
      <c r="L1280" t="s">
        <v>3</v>
      </c>
    </row>
    <row r="1281" spans="1:20" x14ac:dyDescent="0.25">
      <c r="A1281">
        <f t="shared" si="40"/>
        <v>1280</v>
      </c>
      <c r="B1281">
        <f t="shared" si="41"/>
        <v>320</v>
      </c>
      <c r="C1281" t="str">
        <f>INDEX('VBA code_permu_wo_repettn'!$T$3:$Y$6,COUNTIF('Profile-matrices_Condorcet'!$B$2:$B1281,'Profile-matrices_Condorcet'!$B1281),MATCH(INDEX('numeric possibilities'!D$3:D$1298,VLOOKUP($B1281,'numeric possibilities'!$C$3:$G$1298,1)),'VBA code_permu_wo_repettn'!$T$2:$Y$2))</f>
        <v>C</v>
      </c>
      <c r="D1281" t="str">
        <f>INDEX('VBA code_permu_wo_repettn'!$AA$3:$AF$6,COUNTIF('Profile-matrices_Condorcet'!$B$2:$B1281,'Profile-matrices_Condorcet'!$B1281),MATCH(INDEX('numeric possibilities'!E$3:E$1298,VLOOKUP($B1281,'numeric possibilities'!$C$3:$G$1298,1)),'VBA code_permu_wo_repettn'!$AA$2:$AF$2))</f>
        <v>A</v>
      </c>
      <c r="E1281" t="str">
        <f>INDEX('VBA code_permu_wo_repettn'!$AH$3:$AM$6,COUNTIF('Profile-matrices_Condorcet'!$B$2:$B1281,'Profile-matrices_Condorcet'!$B1281),MATCH(INDEX('numeric possibilities'!F$3:F$1298,VLOOKUP($B1281,'numeric possibilities'!$C$3:$G$1298,1)),'VBA code_permu_wo_repettn'!$AH$2:$AM$2))</f>
        <v>D</v>
      </c>
      <c r="F1281" t="str">
        <f>INDEX('VBA code_permu_wo_repettn'!$AO$3:$AT$6,COUNTIF('Profile-matrices_Condorcet'!$B$2:$B1281,'Profile-matrices_Condorcet'!$B1281),MATCH(INDEX('numeric possibilities'!G$3:G$1298,VLOOKUP($B1281,'numeric possibilities'!$C$3:$G$1298,1)),'VBA code_permu_wo_repettn'!$AO$2:$AT$2))</f>
        <v>B</v>
      </c>
      <c r="G1281" t="str">
        <f>IF(MAX(I1281:L1281)&gt;='numeric possibilities'!$B$4/2,INDEX('Profile-matrices_Condorcet'!I1280:L1280,1,MATCH(MAX('Profile-matrices_Condorcet'!I1281:L1281),'Profile-matrices_Condorcet'!I1281:L1281,0)),"NCW")</f>
        <v>B</v>
      </c>
      <c r="H1281" t="s">
        <v>13</v>
      </c>
      <c r="I1281" s="3">
        <f>COUNTIF($I1279:$S1279,I1280)</f>
        <v>1</v>
      </c>
      <c r="J1281" s="3">
        <f>COUNTIF($I1279:$S1279,J1280)</f>
        <v>3</v>
      </c>
      <c r="K1281" s="3">
        <f>COUNTIF($I1279:$S1279,K1280)</f>
        <v>1</v>
      </c>
      <c r="L1281" s="3">
        <f>COUNTIF($I1279:$S1279,L1280)</f>
        <v>1</v>
      </c>
    </row>
    <row r="1282" spans="1:20" x14ac:dyDescent="0.25">
      <c r="A1282">
        <f t="shared" si="40"/>
        <v>1281</v>
      </c>
      <c r="B1282">
        <f t="shared" si="41"/>
        <v>321</v>
      </c>
      <c r="C1282" t="str">
        <f>INDEX('VBA code_permu_wo_repettn'!$T$3:$Y$6,COUNTIF('Profile-matrices_Condorcet'!$B$2:$B1282,'Profile-matrices_Condorcet'!$B1282),MATCH(INDEX('numeric possibilities'!D$3:D$1298,VLOOKUP($B1282,'numeric possibilities'!$C$3:$G$1298,1)),'VBA code_permu_wo_repettn'!$T$2:$Y$2))</f>
        <v>A</v>
      </c>
      <c r="D1282" t="str">
        <f>INDEX('VBA code_permu_wo_repettn'!$AA$3:$AF$6,COUNTIF('Profile-matrices_Condorcet'!$B$2:$B1282,'Profile-matrices_Condorcet'!$B1282),MATCH(INDEX('numeric possibilities'!E$3:E$1298,VLOOKUP($B1282,'numeric possibilities'!$C$3:$G$1298,1)),'VBA code_permu_wo_repettn'!$AA$2:$AF$2))</f>
        <v>B</v>
      </c>
      <c r="E1282" t="str">
        <f>INDEX('VBA code_permu_wo_repettn'!$AH$3:$AM$6,COUNTIF('Profile-matrices_Condorcet'!$B$2:$B1282,'Profile-matrices_Condorcet'!$B1282),MATCH(INDEX('numeric possibilities'!F$3:F$1298,VLOOKUP($B1282,'numeric possibilities'!$C$3:$G$1298,1)),'VBA code_permu_wo_repettn'!$AH$2:$AM$2))</f>
        <v>C</v>
      </c>
      <c r="F1282" t="str">
        <f>INDEX('VBA code_permu_wo_repettn'!$AO$3:$AT$6,COUNTIF('Profile-matrices_Condorcet'!$B$2:$B1282,'Profile-matrices_Condorcet'!$B1282),MATCH(INDEX('numeric possibilities'!G$3:G$1298,VLOOKUP($B1282,'numeric possibilities'!$C$3:$G$1298,1)),'VBA code_permu_wo_repettn'!$AO$2:$AT$2))</f>
        <v>D</v>
      </c>
      <c r="H1282" t="s">
        <v>14</v>
      </c>
      <c r="I1282" s="3">
        <f>IF(MATCH(I$1,$C1282:$C1285,0)&lt;(MATCH(J$1,$C1282:$C1285,0)),1*a_vote,0)+IF(MATCH(I$1,$D1282:$D1285,0)&lt;MATCH(J$1,$D1282:$D1285,0),1*b_vote,0)+IF(MATCH(I$1,$E1282:$E1285,0)&lt;MATCH(J$1,$E1282:$E1285,0),1*c_vote,0)+IF(MATCH(I$1,$F1282:$F1285,0)&lt;MATCH(J$1,$F1282:$F1285,0),1*d_vote,0)</f>
        <v>0.49</v>
      </c>
      <c r="J1282" s="3">
        <f>IF(MATCH(I$1,$C1282:$C1285,0)&gt;(MATCH(J$1,$C1282:$C1285,0)),1*a_vote,0)+IF(MATCH(I$1,$D1282:$D1285,0)&gt;MATCH(J$1,$D1282:$D1285,0),1*b_vote,0)+IF(MATCH(I$1,$E1282:$E1285,0)&gt;MATCH(J$1,$E1282:$E1285,0),1*c_vote,0)+IF(MATCH(I$1,$F1282:$F1285,0)&gt;MATCH(J$1,$F1282:$F1285,0),1*d_vote,0)</f>
        <v>0.51</v>
      </c>
      <c r="K1282" s="3">
        <f>IF(MATCH($K$1,$C1282:$C1285,0)&lt;(MATCH($L$1,$C1282:$C1285,0)),1*a_vote,0)+IF(MATCH($K$1,$D1282:$D1285,0)&lt;MATCH($L$1,$D1282:$D1285,0),1*b_vote,0)+IF(MATCH($K$1,$E1282:$E1285,0)&lt;MATCH($L$1,$E1282:$E1285,0),1*c_vote,0)+IF(MATCH($K$1,$F1282:$F1285,0)&lt;MATCH($L$1,$F1282:$F1285,0),1*d_vote,0)</f>
        <v>0.49</v>
      </c>
      <c r="L1282" s="3">
        <f>IF(MATCH(K$1,$C1282:$C1285,0)&gt;(MATCH(L$1,$C1282:$C1285,0)),1*a_vote,0)+IF(MATCH(K$1,$D1282:$D1285,0)&gt;MATCH(L$1,$D1282:$D1285,0),1*b_vote,0)+IF(MATCH(K$1,$E1282:$E1285,0)&gt;MATCH(L$1,$E1282:$E1285,0),1*c_vote,0)+IF(MATCH(K$1,$F1282:$F1285,0)&gt;MATCH(L$1,$F1282:$F1285,0),1*d_vote,0)</f>
        <v>0.51</v>
      </c>
      <c r="M1282" s="3">
        <f>IF(MATCH($M$1,$C1282:$C1285,0)&lt;(MATCH($N$1,$C1282:$C1285,0)),1*a_vote,0)+IF(MATCH($M$1,$D1282:$D1285,0)&lt;MATCH($N$1,$D1282:$D1285,0),1*b_vote,0)+IF(MATCH($M$1,$E1282:$E1285,0)&lt;MATCH($N$1,$E1282:$E1285,0),1*c_vote,0)+IF(MATCH($M$1,$F1282:$F1285,0)&lt;MATCH($N$1,$F1282:$F1285,0),1*d_vote,0)</f>
        <v>0.52</v>
      </c>
      <c r="N1282" s="3">
        <f>IF(MATCH(M$1,$C1282:$C1285,0)&gt;(MATCH(N$1,$C1282:$C1285,0)),1*a_vote,0)+IF(MATCH(M$1,$D1282:$D1285,0)&gt;MATCH(N$1,$D1282:$D1285,0),1*b_vote,0)+IF(MATCH(M$1,$E1282:$E1285,0)&gt;MATCH(N$1,$E1282:$E1285,0),1*c_vote,0)+IF(MATCH(M$1,$F1282:$F1285,0)&gt;MATCH(N$1,$F1282:$F1285,0),1*d_vote,0)</f>
        <v>0.48</v>
      </c>
      <c r="O1282" s="3">
        <f>IF(MATCH($O$1,$C1282:$C1285,0)&lt;(MATCH($P$1,$C1282:$C1285,0)),1*a_vote,0)+IF(MATCH($O$1,$D1282:$D1285,0)&lt;MATCH($P$1,$D1282:$D1285,0),1*b_vote,0)+IF(MATCH($O$1,$E1282:$E1285,0)&lt;MATCH($P$1,$E1282:$E1285,0),1*c_vote,0)+IF(MATCH($O$1,$F1282:$F1285,0)&lt;MATCH($P$1,$F1282:$F1285,0),1*d_vote,0)</f>
        <v>0.26</v>
      </c>
      <c r="P1282" s="3">
        <f>IF(MATCH(O$1,$C1282:$C1285,0)&gt;(MATCH(P$1,$C1282:$C1285,0)),1*a_vote,0)+IF(MATCH(O$1,$D1282:$D1285,0)&gt;MATCH(P$1,$D1282:$D1285,0),1*b_vote,0)+IF(MATCH(O$1,$E1282:$E1285,0)&gt;MATCH(P$1,$E1282:$E1285,0),1*c_vote,0)+IF(MATCH(O$1,$F1282:$F1285,0)&gt;MATCH(P$1,$F1282:$F1285,0),1*d_vote,0)</f>
        <v>0.74</v>
      </c>
      <c r="Q1282" s="3">
        <f>IF(MATCH($Q$1,$C1282:$C1285,0)&lt;(MATCH($R$1,$C1282:$C1285,0)),1*a_vote,0)+IF(MATCH($Q$1,$D1282:$D1285,0)&lt;MATCH($R$1,$D1282:$D1285,0),1*b_vote,0)+IF(MATCH($Q$1,$E1282:$E1285,0)&lt;MATCH($R$1,$E1282:$E1285,0),1*c_vote,0)+IF(MATCH($Q$1,$F1282:$F1285,0)&lt;MATCH($R$1,$F1282:$F1285,0),1*d_vote,0)</f>
        <v>0.78</v>
      </c>
      <c r="R1282" s="3">
        <f>IF(MATCH(Q$1,$C1282:$C1285,0)&gt;(MATCH(R$1,$C1282:$C1285,0)),1*a_vote,0)+IF(MATCH(Q$1,$D1282:$D1285,0)&gt;MATCH(R$1,$D1282:$D1285,0),1*b_vote,0)+IF(MATCH(Q$1,$E1282:$E1285,0)&gt;MATCH(R$1,$E1282:$E1285,0),1*c_vote,0)+IF(MATCH(Q$1,$F1282:$F1285,0)&gt;MATCH(R$1,$F1282:$F1285,0),1*d_vote,0)</f>
        <v>0.21999999999999997</v>
      </c>
      <c r="S1282" s="3">
        <f>IF(MATCH($S$1,$C1282:$C1285,0)&lt;(MATCH($T$1,$C1282:$C1285,0)),1*a_vote,0)+IF(MATCH($S$1,$D1282:$D1285,0)&lt;MATCH($T$1,$D1282:$D1285,0),1*b_vote,0)+IF(MATCH($S$1,$E1282:$E1285,0)&lt;MATCH($T$1,$E1282:$E1285,0),1*c_vote,0)+IF(MATCH($S$1,$F1282:$F1285,0)&lt;MATCH($T$1,$F1282:$F1285,0),1*d_vote,0)</f>
        <v>0.52</v>
      </c>
      <c r="T1282" s="3">
        <f>IF(MATCH(S$1,$C1282:$C1285,0)&gt;(MATCH(T$1,$C1282:$C1285,0)),1*a_vote,0)+IF(MATCH(S$1,$D1282:$D1285,0)&gt;MATCH(T$1,$D1282:$D1285,0),1*b_vote,0)+IF(MATCH(S$1,$E1282:$E1285,0)&gt;MATCH(T$1,$E1282:$E1285,0),1*c_vote,0)+IF(MATCH(S$1,$F1282:$F1285,0)&gt;MATCH(T$1,$F1282:$F1285,0),1*d_vote,0)</f>
        <v>0.48</v>
      </c>
    </row>
    <row r="1283" spans="1:20" x14ac:dyDescent="0.25">
      <c r="A1283">
        <f t="shared" si="40"/>
        <v>1282</v>
      </c>
      <c r="B1283">
        <f t="shared" si="41"/>
        <v>321</v>
      </c>
      <c r="C1283" t="str">
        <f>INDEX('VBA code_permu_wo_repettn'!$T$3:$Y$6,COUNTIF('Profile-matrices_Condorcet'!$B$2:$B1283,'Profile-matrices_Condorcet'!$B1283),MATCH(INDEX('numeric possibilities'!D$3:D$1298,VLOOKUP($B1283,'numeric possibilities'!$C$3:$G$1298,1)),'VBA code_permu_wo_repettn'!$T$2:$Y$2))</f>
        <v>C</v>
      </c>
      <c r="D1283" t="str">
        <f>INDEX('VBA code_permu_wo_repettn'!$AA$3:$AF$6,COUNTIF('Profile-matrices_Condorcet'!$B$2:$B1283,'Profile-matrices_Condorcet'!$B1283),MATCH(INDEX('numeric possibilities'!E$3:E$1298,VLOOKUP($B1283,'numeric possibilities'!$C$3:$G$1298,1)),'VBA code_permu_wo_repettn'!$AA$2:$AF$2))</f>
        <v>D</v>
      </c>
      <c r="E1283" t="str">
        <f>INDEX('VBA code_permu_wo_repettn'!$AH$3:$AM$6,COUNTIF('Profile-matrices_Condorcet'!$B$2:$B1283,'Profile-matrices_Condorcet'!$B1283),MATCH(INDEX('numeric possibilities'!F$3:F$1298,VLOOKUP($B1283,'numeric possibilities'!$C$3:$G$1298,1)),'VBA code_permu_wo_repettn'!$AH$2:$AM$2))</f>
        <v>B</v>
      </c>
      <c r="F1283" t="str">
        <f>INDEX('VBA code_permu_wo_repettn'!$AO$3:$AT$6,COUNTIF('Profile-matrices_Condorcet'!$B$2:$B1283,'Profile-matrices_Condorcet'!$B1283),MATCH(INDEX('numeric possibilities'!G$3:G$1298,VLOOKUP($B1283,'numeric possibilities'!$C$3:$G$1298,1)),'VBA code_permu_wo_repettn'!$AO$2:$AT$2))</f>
        <v>A</v>
      </c>
      <c r="H1283" t="s">
        <v>15</v>
      </c>
      <c r="I1283" t="str">
        <f>IF(I1282&gt;J1282,$I$1,IF(I1282&lt;J1282,$J$1,0))</f>
        <v>B</v>
      </c>
      <c r="K1283" t="str">
        <f>IF(K1282&gt;L1282,$K$1,IF(K1282&lt;L1282,$L$1,0))</f>
        <v>C</v>
      </c>
      <c r="M1283" t="str">
        <f>IF(M1282&gt;N1282,$M$1,IF(M1282&lt;N1282,$N$1,0))</f>
        <v>A</v>
      </c>
      <c r="O1283" t="str">
        <f>IF(O1282&gt;P1282,$O$1,IF(O1282&lt;P1282,$P$1,0))</f>
        <v>C</v>
      </c>
      <c r="Q1283" t="str">
        <f>IF(Q1282&gt;R1282,$Q$1,IF(Q1282&lt;R1282,$R$1,0))</f>
        <v>B</v>
      </c>
      <c r="S1283" t="str">
        <f>IF(S1282&gt;T1282,$S$1,IF(S1282&lt;T1282,$T$1,0))</f>
        <v>C</v>
      </c>
    </row>
    <row r="1284" spans="1:20" x14ac:dyDescent="0.25">
      <c r="A1284">
        <f t="shared" si="40"/>
        <v>1283</v>
      </c>
      <c r="B1284">
        <f t="shared" si="41"/>
        <v>321</v>
      </c>
      <c r="C1284" t="str">
        <f>INDEX('VBA code_permu_wo_repettn'!$T$3:$Y$6,COUNTIF('Profile-matrices_Condorcet'!$B$2:$B1284,'Profile-matrices_Condorcet'!$B1284),MATCH(INDEX('numeric possibilities'!D$3:D$1298,VLOOKUP($B1284,'numeric possibilities'!$C$3:$G$1298,1)),'VBA code_permu_wo_repettn'!$T$2:$Y$2))</f>
        <v>B</v>
      </c>
      <c r="D1284" t="str">
        <f>INDEX('VBA code_permu_wo_repettn'!$AA$3:$AF$6,COUNTIF('Profile-matrices_Condorcet'!$B$2:$B1284,'Profile-matrices_Condorcet'!$B1284),MATCH(INDEX('numeric possibilities'!E$3:E$1298,VLOOKUP($B1284,'numeric possibilities'!$C$3:$G$1298,1)),'VBA code_permu_wo_repettn'!$AA$2:$AF$2))</f>
        <v>C</v>
      </c>
      <c r="E1284" t="str">
        <f>INDEX('VBA code_permu_wo_repettn'!$AH$3:$AM$6,COUNTIF('Profile-matrices_Condorcet'!$B$2:$B1284,'Profile-matrices_Condorcet'!$B1284),MATCH(INDEX('numeric possibilities'!F$3:F$1298,VLOOKUP($B1284,'numeric possibilities'!$C$3:$G$1298,1)),'VBA code_permu_wo_repettn'!$AH$2:$AM$2))</f>
        <v>A</v>
      </c>
      <c r="F1284" t="str">
        <f>INDEX('VBA code_permu_wo_repettn'!$AO$3:$AT$6,COUNTIF('Profile-matrices_Condorcet'!$B$2:$B1284,'Profile-matrices_Condorcet'!$B1284),MATCH(INDEX('numeric possibilities'!G$3:G$1298,VLOOKUP($B1284,'numeric possibilities'!$C$3:$G$1298,1)),'VBA code_permu_wo_repettn'!$AO$2:$AT$2))</f>
        <v>C</v>
      </c>
      <c r="I1284" t="s">
        <v>0</v>
      </c>
      <c r="J1284" t="s">
        <v>1</v>
      </c>
      <c r="K1284" t="s">
        <v>2</v>
      </c>
      <c r="L1284" t="s">
        <v>3</v>
      </c>
    </row>
    <row r="1285" spans="1:20" x14ac:dyDescent="0.25">
      <c r="A1285">
        <f t="shared" si="40"/>
        <v>1284</v>
      </c>
      <c r="B1285">
        <f t="shared" si="41"/>
        <v>321</v>
      </c>
      <c r="C1285" t="str">
        <f>INDEX('VBA code_permu_wo_repettn'!$T$3:$Y$6,COUNTIF('Profile-matrices_Condorcet'!$B$2:$B1285,'Profile-matrices_Condorcet'!$B1285),MATCH(INDEX('numeric possibilities'!D$3:D$1298,VLOOKUP($B1285,'numeric possibilities'!$C$3:$G$1298,1)),'VBA code_permu_wo_repettn'!$T$2:$Y$2))</f>
        <v>D</v>
      </c>
      <c r="D1285" t="str">
        <f>INDEX('VBA code_permu_wo_repettn'!$AA$3:$AF$6,COUNTIF('Profile-matrices_Condorcet'!$B$2:$B1285,'Profile-matrices_Condorcet'!$B1285),MATCH(INDEX('numeric possibilities'!E$3:E$1298,VLOOKUP($B1285,'numeric possibilities'!$C$3:$G$1298,1)),'VBA code_permu_wo_repettn'!$AA$2:$AF$2))</f>
        <v>A</v>
      </c>
      <c r="E1285" t="str">
        <f>INDEX('VBA code_permu_wo_repettn'!$AH$3:$AM$6,COUNTIF('Profile-matrices_Condorcet'!$B$2:$B1285,'Profile-matrices_Condorcet'!$B1285),MATCH(INDEX('numeric possibilities'!F$3:F$1298,VLOOKUP($B1285,'numeric possibilities'!$C$3:$G$1298,1)),'VBA code_permu_wo_repettn'!$AH$2:$AM$2))</f>
        <v>D</v>
      </c>
      <c r="F1285" t="str">
        <f>INDEX('VBA code_permu_wo_repettn'!$AO$3:$AT$6,COUNTIF('Profile-matrices_Condorcet'!$B$2:$B1285,'Profile-matrices_Condorcet'!$B1285),MATCH(INDEX('numeric possibilities'!G$3:G$1298,VLOOKUP($B1285,'numeric possibilities'!$C$3:$G$1298,1)),'VBA code_permu_wo_repettn'!$AO$2:$AT$2))</f>
        <v>B</v>
      </c>
      <c r="G1285" t="str">
        <f>IF(MAX(I1285:L1285)&gt;='numeric possibilities'!$B$4/2,INDEX('Profile-matrices_Condorcet'!I1284:L1284,1,MATCH(MAX('Profile-matrices_Condorcet'!I1285:L1285),'Profile-matrices_Condorcet'!I1285:L1285,0)),"NCW")</f>
        <v>C</v>
      </c>
      <c r="H1285" t="s">
        <v>13</v>
      </c>
      <c r="I1285" s="3">
        <f>COUNTIF($I1283:$S1283,I1284)</f>
        <v>1</v>
      </c>
      <c r="J1285" s="3">
        <f>COUNTIF($I1283:$S1283,J1284)</f>
        <v>2</v>
      </c>
      <c r="K1285" s="3">
        <f>COUNTIF($I1283:$S1283,K1284)</f>
        <v>3</v>
      </c>
      <c r="L1285" s="3">
        <f>COUNTIF($I1283:$S1283,L1284)</f>
        <v>0</v>
      </c>
    </row>
    <row r="1286" spans="1:20" x14ac:dyDescent="0.25">
      <c r="A1286">
        <f t="shared" si="40"/>
        <v>1285</v>
      </c>
      <c r="B1286">
        <f t="shared" si="41"/>
        <v>322</v>
      </c>
      <c r="C1286" t="str">
        <f>INDEX('VBA code_permu_wo_repettn'!$T$3:$Y$6,COUNTIF('Profile-matrices_Condorcet'!$B$2:$B1286,'Profile-matrices_Condorcet'!$B1286),MATCH(INDEX('numeric possibilities'!D$3:D$1298,VLOOKUP($B1286,'numeric possibilities'!$C$3:$G$1298,1)),'VBA code_permu_wo_repettn'!$T$2:$Y$2))</f>
        <v>A</v>
      </c>
      <c r="D1286" t="str">
        <f>INDEX('VBA code_permu_wo_repettn'!$AA$3:$AF$6,COUNTIF('Profile-matrices_Condorcet'!$B$2:$B1286,'Profile-matrices_Condorcet'!$B1286),MATCH(INDEX('numeric possibilities'!E$3:E$1298,VLOOKUP($B1286,'numeric possibilities'!$C$3:$G$1298,1)),'VBA code_permu_wo_repettn'!$AA$2:$AF$2))</f>
        <v>B</v>
      </c>
      <c r="E1286" t="str">
        <f>INDEX('VBA code_permu_wo_repettn'!$AH$3:$AM$6,COUNTIF('Profile-matrices_Condorcet'!$B$2:$B1286,'Profile-matrices_Condorcet'!$B1286),MATCH(INDEX('numeric possibilities'!F$3:F$1298,VLOOKUP($B1286,'numeric possibilities'!$C$3:$G$1298,1)),'VBA code_permu_wo_repettn'!$AH$2:$AM$2))</f>
        <v>C</v>
      </c>
      <c r="F1286" t="str">
        <f>INDEX('VBA code_permu_wo_repettn'!$AO$3:$AT$6,COUNTIF('Profile-matrices_Condorcet'!$B$2:$B1286,'Profile-matrices_Condorcet'!$B1286),MATCH(INDEX('numeric possibilities'!G$3:G$1298,VLOOKUP($B1286,'numeric possibilities'!$C$3:$G$1298,1)),'VBA code_permu_wo_repettn'!$AO$2:$AT$2))</f>
        <v>D</v>
      </c>
      <c r="H1286" t="s">
        <v>14</v>
      </c>
      <c r="I1286" s="3">
        <f>IF(MATCH(I$1,$C1286:$C1289,0)&lt;(MATCH(J$1,$C1286:$C1289,0)),1*a_vote,0)+IF(MATCH(I$1,$D1286:$D1289,0)&lt;MATCH(J$1,$D1286:$D1289,0),1*b_vote,0)+IF(MATCH(I$1,$E1286:$E1289,0)&lt;MATCH(J$1,$E1286:$E1289,0),1*c_vote,0)+IF(MATCH(I$1,$F1286:$F1289,0)&lt;MATCH(J$1,$F1286:$F1289,0),1*d_vote,0)</f>
        <v>0.49</v>
      </c>
      <c r="J1286" s="3">
        <f>IF(MATCH(I$1,$C1286:$C1289,0)&gt;(MATCH(J$1,$C1286:$C1289,0)),1*a_vote,0)+IF(MATCH(I$1,$D1286:$D1289,0)&gt;MATCH(J$1,$D1286:$D1289,0),1*b_vote,0)+IF(MATCH(I$1,$E1286:$E1289,0)&gt;MATCH(J$1,$E1286:$E1289,0),1*c_vote,0)+IF(MATCH(I$1,$F1286:$F1289,0)&gt;MATCH(J$1,$F1286:$F1289,0),1*d_vote,0)</f>
        <v>0.51</v>
      </c>
      <c r="K1286" s="3">
        <f>IF(MATCH($K$1,$C1286:$C1289,0)&lt;(MATCH($L$1,$C1286:$C1289,0)),1*a_vote,0)+IF(MATCH($K$1,$D1286:$D1289,0)&lt;MATCH($L$1,$D1286:$D1289,0),1*b_vote,0)+IF(MATCH($K$1,$E1286:$E1289,0)&lt;MATCH($L$1,$E1286:$E1289,0),1*c_vote,0)+IF(MATCH($K$1,$F1286:$F1289,0)&lt;MATCH($L$1,$F1286:$F1289,0),1*d_vote,0)</f>
        <v>0.49</v>
      </c>
      <c r="L1286" s="3">
        <f>IF(MATCH(K$1,$C1286:$C1289,0)&gt;(MATCH(L$1,$C1286:$C1289,0)),1*a_vote,0)+IF(MATCH(K$1,$D1286:$D1289,0)&gt;MATCH(L$1,$D1286:$D1289,0),1*b_vote,0)+IF(MATCH(K$1,$E1286:$E1289,0)&gt;MATCH(L$1,$E1286:$E1289,0),1*c_vote,0)+IF(MATCH(K$1,$F1286:$F1289,0)&gt;MATCH(L$1,$F1286:$F1289,0),1*d_vote,0)</f>
        <v>0.51</v>
      </c>
      <c r="M1286" s="3">
        <f>IF(MATCH($M$1,$C1286:$C1289,0)&lt;(MATCH($N$1,$C1286:$C1289,0)),1*a_vote,0)+IF(MATCH($M$1,$D1286:$D1289,0)&lt;MATCH($N$1,$D1286:$D1289,0),1*b_vote,0)+IF(MATCH($M$1,$E1286:$E1289,0)&lt;MATCH($N$1,$E1286:$E1289,0),1*c_vote,0)+IF(MATCH($M$1,$F1286:$F1289,0)&lt;MATCH($N$1,$F1286:$F1289,0),1*d_vote,0)</f>
        <v>0.52</v>
      </c>
      <c r="N1286" s="3">
        <f>IF(MATCH(M$1,$C1286:$C1289,0)&gt;(MATCH(N$1,$C1286:$C1289,0)),1*a_vote,0)+IF(MATCH(M$1,$D1286:$D1289,0)&gt;MATCH(N$1,$D1286:$D1289,0),1*b_vote,0)+IF(MATCH(M$1,$E1286:$E1289,0)&gt;MATCH(N$1,$E1286:$E1289,0),1*c_vote,0)+IF(MATCH(M$1,$F1286:$F1289,0)&gt;MATCH(N$1,$F1286:$F1289,0),1*d_vote,0)</f>
        <v>0.48</v>
      </c>
      <c r="O1286" s="3">
        <f>IF(MATCH($O$1,$C1286:$C1289,0)&lt;(MATCH($P$1,$C1286:$C1289,0)),1*a_vote,0)+IF(MATCH($O$1,$D1286:$D1289,0)&lt;MATCH($P$1,$D1286:$D1289,0),1*b_vote,0)+IF(MATCH($O$1,$E1286:$E1289,0)&lt;MATCH($P$1,$E1286:$E1289,0),1*c_vote,0)+IF(MATCH($O$1,$F1286:$F1289,0)&lt;MATCH($P$1,$F1286:$F1289,0),1*d_vote,0)</f>
        <v>0.26</v>
      </c>
      <c r="P1286" s="3">
        <f>IF(MATCH(O$1,$C1286:$C1289,0)&gt;(MATCH(P$1,$C1286:$C1289,0)),1*a_vote,0)+IF(MATCH(O$1,$D1286:$D1289,0)&gt;MATCH(P$1,$D1286:$D1289,0),1*b_vote,0)+IF(MATCH(O$1,$E1286:$E1289,0)&gt;MATCH(P$1,$E1286:$E1289,0),1*c_vote,0)+IF(MATCH(O$1,$F1286:$F1289,0)&gt;MATCH(P$1,$F1286:$F1289,0),1*d_vote,0)</f>
        <v>0.74</v>
      </c>
      <c r="Q1286" s="3">
        <f>IF(MATCH($Q$1,$C1286:$C1289,0)&lt;(MATCH($R$1,$C1286:$C1289,0)),1*a_vote,0)+IF(MATCH($Q$1,$D1286:$D1289,0)&lt;MATCH($R$1,$D1286:$D1289,0),1*b_vote,0)+IF(MATCH($Q$1,$E1286:$E1289,0)&lt;MATCH($R$1,$E1286:$E1289,0),1*c_vote,0)+IF(MATCH($Q$1,$F1286:$F1289,0)&lt;MATCH($R$1,$F1286:$F1289,0),1*d_vote,0)</f>
        <v>0.51</v>
      </c>
      <c r="R1286" s="3">
        <f>IF(MATCH(Q$1,$C1286:$C1289,0)&gt;(MATCH(R$1,$C1286:$C1289,0)),1*a_vote,0)+IF(MATCH(Q$1,$D1286:$D1289,0)&gt;MATCH(R$1,$D1286:$D1289,0),1*b_vote,0)+IF(MATCH(Q$1,$E1286:$E1289,0)&gt;MATCH(R$1,$E1286:$E1289,0),1*c_vote,0)+IF(MATCH(Q$1,$F1286:$F1289,0)&gt;MATCH(R$1,$F1286:$F1289,0),1*d_vote,0)</f>
        <v>0.49</v>
      </c>
      <c r="S1286" s="3">
        <f>IF(MATCH($S$1,$C1286:$C1289,0)&lt;(MATCH($T$1,$C1286:$C1289,0)),1*a_vote,0)+IF(MATCH($S$1,$D1286:$D1289,0)&lt;MATCH($T$1,$D1286:$D1289,0),1*b_vote,0)+IF(MATCH($S$1,$E1286:$E1289,0)&lt;MATCH($T$1,$E1286:$E1289,0),1*c_vote,0)+IF(MATCH($S$1,$F1286:$F1289,0)&lt;MATCH($T$1,$F1286:$F1289,0),1*d_vote,0)</f>
        <v>0.52</v>
      </c>
      <c r="T1286" s="3">
        <f>IF(MATCH(S$1,$C1286:$C1289,0)&gt;(MATCH(T$1,$C1286:$C1289,0)),1*a_vote,0)+IF(MATCH(S$1,$D1286:$D1289,0)&gt;MATCH(T$1,$D1286:$D1289,0),1*b_vote,0)+IF(MATCH(S$1,$E1286:$E1289,0)&gt;MATCH(T$1,$E1286:$E1289,0),1*c_vote,0)+IF(MATCH(S$1,$F1286:$F1289,0)&gt;MATCH(T$1,$F1286:$F1289,0),1*d_vote,0)</f>
        <v>0.48</v>
      </c>
    </row>
    <row r="1287" spans="1:20" x14ac:dyDescent="0.25">
      <c r="A1287">
        <f t="shared" si="40"/>
        <v>1286</v>
      </c>
      <c r="B1287">
        <f t="shared" si="41"/>
        <v>322</v>
      </c>
      <c r="C1287" t="str">
        <f>INDEX('VBA code_permu_wo_repettn'!$T$3:$Y$6,COUNTIF('Profile-matrices_Condorcet'!$B$2:$B1287,'Profile-matrices_Condorcet'!$B1287),MATCH(INDEX('numeric possibilities'!D$3:D$1298,VLOOKUP($B1287,'numeric possibilities'!$C$3:$G$1298,1)),'VBA code_permu_wo_repettn'!$T$2:$Y$2))</f>
        <v>C</v>
      </c>
      <c r="D1287" t="str">
        <f>INDEX('VBA code_permu_wo_repettn'!$AA$3:$AF$6,COUNTIF('Profile-matrices_Condorcet'!$B$2:$B1287,'Profile-matrices_Condorcet'!$B1287),MATCH(INDEX('numeric possibilities'!E$3:E$1298,VLOOKUP($B1287,'numeric possibilities'!$C$3:$G$1298,1)),'VBA code_permu_wo_repettn'!$AA$2:$AF$2))</f>
        <v>D</v>
      </c>
      <c r="E1287" t="str">
        <f>INDEX('VBA code_permu_wo_repettn'!$AH$3:$AM$6,COUNTIF('Profile-matrices_Condorcet'!$B$2:$B1287,'Profile-matrices_Condorcet'!$B1287),MATCH(INDEX('numeric possibilities'!F$3:F$1298,VLOOKUP($B1287,'numeric possibilities'!$C$3:$G$1298,1)),'VBA code_permu_wo_repettn'!$AH$2:$AM$2))</f>
        <v>B</v>
      </c>
      <c r="F1287" t="str">
        <f>INDEX('VBA code_permu_wo_repettn'!$AO$3:$AT$6,COUNTIF('Profile-matrices_Condorcet'!$B$2:$B1287,'Profile-matrices_Condorcet'!$B1287),MATCH(INDEX('numeric possibilities'!G$3:G$1298,VLOOKUP($B1287,'numeric possibilities'!$C$3:$G$1298,1)),'VBA code_permu_wo_repettn'!$AO$2:$AT$2))</f>
        <v>A</v>
      </c>
      <c r="H1287" t="s">
        <v>15</v>
      </c>
      <c r="I1287" t="str">
        <f>IF(I1286&gt;J1286,$I$1,IF(I1286&lt;J1286,$J$1,0))</f>
        <v>B</v>
      </c>
      <c r="K1287" t="str">
        <f>IF(K1286&gt;L1286,$K$1,IF(K1286&lt;L1286,$L$1,0))</f>
        <v>C</v>
      </c>
      <c r="M1287" t="str">
        <f>IF(M1286&gt;N1286,$M$1,IF(M1286&lt;N1286,$N$1,0))</f>
        <v>A</v>
      </c>
      <c r="O1287" t="str">
        <f>IF(O1286&gt;P1286,$O$1,IF(O1286&lt;P1286,$P$1,0))</f>
        <v>C</v>
      </c>
      <c r="Q1287" t="str">
        <f>IF(Q1286&gt;R1286,$Q$1,IF(Q1286&lt;R1286,$R$1,0))</f>
        <v>B</v>
      </c>
      <c r="S1287" t="str">
        <f>IF(S1286&gt;T1286,$S$1,IF(S1286&lt;T1286,$T$1,0))</f>
        <v>C</v>
      </c>
    </row>
    <row r="1288" spans="1:20" x14ac:dyDescent="0.25">
      <c r="A1288">
        <f t="shared" si="40"/>
        <v>1287</v>
      </c>
      <c r="B1288">
        <f t="shared" si="41"/>
        <v>322</v>
      </c>
      <c r="C1288" t="str">
        <f>INDEX('VBA code_permu_wo_repettn'!$T$3:$Y$6,COUNTIF('Profile-matrices_Condorcet'!$B$2:$B1288,'Profile-matrices_Condorcet'!$B1288),MATCH(INDEX('numeric possibilities'!D$3:D$1298,VLOOKUP($B1288,'numeric possibilities'!$C$3:$G$1298,1)),'VBA code_permu_wo_repettn'!$T$2:$Y$2))</f>
        <v>D</v>
      </c>
      <c r="D1288" t="str">
        <f>INDEX('VBA code_permu_wo_repettn'!$AA$3:$AF$6,COUNTIF('Profile-matrices_Condorcet'!$B$2:$B1288,'Profile-matrices_Condorcet'!$B1288),MATCH(INDEX('numeric possibilities'!E$3:E$1298,VLOOKUP($B1288,'numeric possibilities'!$C$3:$G$1298,1)),'VBA code_permu_wo_repettn'!$AA$2:$AF$2))</f>
        <v>C</v>
      </c>
      <c r="E1288" t="str">
        <f>INDEX('VBA code_permu_wo_repettn'!$AH$3:$AM$6,COUNTIF('Profile-matrices_Condorcet'!$B$2:$B1288,'Profile-matrices_Condorcet'!$B1288),MATCH(INDEX('numeric possibilities'!F$3:F$1298,VLOOKUP($B1288,'numeric possibilities'!$C$3:$G$1298,1)),'VBA code_permu_wo_repettn'!$AH$2:$AM$2))</f>
        <v>A</v>
      </c>
      <c r="F1288" t="str">
        <f>INDEX('VBA code_permu_wo_repettn'!$AO$3:$AT$6,COUNTIF('Profile-matrices_Condorcet'!$B$2:$B1288,'Profile-matrices_Condorcet'!$B1288),MATCH(INDEX('numeric possibilities'!G$3:G$1298,VLOOKUP($B1288,'numeric possibilities'!$C$3:$G$1298,1)),'VBA code_permu_wo_repettn'!$AO$2:$AT$2))</f>
        <v>C</v>
      </c>
      <c r="I1288" t="s">
        <v>0</v>
      </c>
      <c r="J1288" t="s">
        <v>1</v>
      </c>
      <c r="K1288" t="s">
        <v>2</v>
      </c>
      <c r="L1288" t="s">
        <v>3</v>
      </c>
    </row>
    <row r="1289" spans="1:20" x14ac:dyDescent="0.25">
      <c r="A1289">
        <f t="shared" si="40"/>
        <v>1288</v>
      </c>
      <c r="B1289">
        <f t="shared" si="41"/>
        <v>322</v>
      </c>
      <c r="C1289" t="str">
        <f>INDEX('VBA code_permu_wo_repettn'!$T$3:$Y$6,COUNTIF('Profile-matrices_Condorcet'!$B$2:$B1289,'Profile-matrices_Condorcet'!$B1289),MATCH(INDEX('numeric possibilities'!D$3:D$1298,VLOOKUP($B1289,'numeric possibilities'!$C$3:$G$1298,1)),'VBA code_permu_wo_repettn'!$T$2:$Y$2))</f>
        <v>B</v>
      </c>
      <c r="D1289" t="str">
        <f>INDEX('VBA code_permu_wo_repettn'!$AA$3:$AF$6,COUNTIF('Profile-matrices_Condorcet'!$B$2:$B1289,'Profile-matrices_Condorcet'!$B1289),MATCH(INDEX('numeric possibilities'!E$3:E$1298,VLOOKUP($B1289,'numeric possibilities'!$C$3:$G$1298,1)),'VBA code_permu_wo_repettn'!$AA$2:$AF$2))</f>
        <v>A</v>
      </c>
      <c r="E1289" t="str">
        <f>INDEX('VBA code_permu_wo_repettn'!$AH$3:$AM$6,COUNTIF('Profile-matrices_Condorcet'!$B$2:$B1289,'Profile-matrices_Condorcet'!$B1289),MATCH(INDEX('numeric possibilities'!F$3:F$1298,VLOOKUP($B1289,'numeric possibilities'!$C$3:$G$1298,1)),'VBA code_permu_wo_repettn'!$AH$2:$AM$2))</f>
        <v>D</v>
      </c>
      <c r="F1289" t="str">
        <f>INDEX('VBA code_permu_wo_repettn'!$AO$3:$AT$6,COUNTIF('Profile-matrices_Condorcet'!$B$2:$B1289,'Profile-matrices_Condorcet'!$B1289),MATCH(INDEX('numeric possibilities'!G$3:G$1298,VLOOKUP($B1289,'numeric possibilities'!$C$3:$G$1298,1)),'VBA code_permu_wo_repettn'!$AO$2:$AT$2))</f>
        <v>B</v>
      </c>
      <c r="G1289" t="str">
        <f>IF(MAX(I1289:L1289)&gt;='numeric possibilities'!$B$4/2,INDEX('Profile-matrices_Condorcet'!I1288:L1288,1,MATCH(MAX('Profile-matrices_Condorcet'!I1289:L1289),'Profile-matrices_Condorcet'!I1289:L1289,0)),"NCW")</f>
        <v>C</v>
      </c>
      <c r="H1289" t="s">
        <v>13</v>
      </c>
      <c r="I1289" s="3">
        <f>COUNTIF($I1287:$S1287,I1288)</f>
        <v>1</v>
      </c>
      <c r="J1289" s="3">
        <f>COUNTIF($I1287:$S1287,J1288)</f>
        <v>2</v>
      </c>
      <c r="K1289" s="3">
        <f>COUNTIF($I1287:$S1287,K1288)</f>
        <v>3</v>
      </c>
      <c r="L1289" s="3">
        <f>COUNTIF($I1287:$S1287,L1288)</f>
        <v>0</v>
      </c>
    </row>
    <row r="1290" spans="1:20" x14ac:dyDescent="0.25">
      <c r="A1290">
        <f t="shared" si="40"/>
        <v>1289</v>
      </c>
      <c r="B1290">
        <f t="shared" si="41"/>
        <v>323</v>
      </c>
      <c r="C1290" t="str">
        <f>INDEX('VBA code_permu_wo_repettn'!$T$3:$Y$6,COUNTIF('Profile-matrices_Condorcet'!$B$2:$B1290,'Profile-matrices_Condorcet'!$B1290),MATCH(INDEX('numeric possibilities'!D$3:D$1298,VLOOKUP($B1290,'numeric possibilities'!$C$3:$G$1298,1)),'VBA code_permu_wo_repettn'!$T$2:$Y$2))</f>
        <v>A</v>
      </c>
      <c r="D1290" t="str">
        <f>INDEX('VBA code_permu_wo_repettn'!$AA$3:$AF$6,COUNTIF('Profile-matrices_Condorcet'!$B$2:$B1290,'Profile-matrices_Condorcet'!$B1290),MATCH(INDEX('numeric possibilities'!E$3:E$1298,VLOOKUP($B1290,'numeric possibilities'!$C$3:$G$1298,1)),'VBA code_permu_wo_repettn'!$AA$2:$AF$2))</f>
        <v>B</v>
      </c>
      <c r="E1290" t="str">
        <f>INDEX('VBA code_permu_wo_repettn'!$AH$3:$AM$6,COUNTIF('Profile-matrices_Condorcet'!$B$2:$B1290,'Profile-matrices_Condorcet'!$B1290),MATCH(INDEX('numeric possibilities'!F$3:F$1298,VLOOKUP($B1290,'numeric possibilities'!$C$3:$G$1298,1)),'VBA code_permu_wo_repettn'!$AH$2:$AM$2))</f>
        <v>C</v>
      </c>
      <c r="F1290" t="str">
        <f>INDEX('VBA code_permu_wo_repettn'!$AO$3:$AT$6,COUNTIF('Profile-matrices_Condorcet'!$B$2:$B1290,'Profile-matrices_Condorcet'!$B1290),MATCH(INDEX('numeric possibilities'!G$3:G$1298,VLOOKUP($B1290,'numeric possibilities'!$C$3:$G$1298,1)),'VBA code_permu_wo_repettn'!$AO$2:$AT$2))</f>
        <v>D</v>
      </c>
      <c r="H1290" t="s">
        <v>14</v>
      </c>
      <c r="I1290" s="3">
        <f>IF(MATCH(I$1,$C1290:$C1293,0)&lt;(MATCH(J$1,$C1290:$C1293,0)),1*a_vote,0)+IF(MATCH(I$1,$D1290:$D1293,0)&lt;MATCH(J$1,$D1290:$D1293,0),1*b_vote,0)+IF(MATCH(I$1,$E1290:$E1293,0)&lt;MATCH(J$1,$E1290:$E1293,0),1*c_vote,0)+IF(MATCH(I$1,$F1290:$F1293,0)&lt;MATCH(J$1,$F1290:$F1293,0),1*d_vote,0)</f>
        <v>0.49</v>
      </c>
      <c r="J1290" s="3">
        <f>IF(MATCH(I$1,$C1290:$C1293,0)&gt;(MATCH(J$1,$C1290:$C1293,0)),1*a_vote,0)+IF(MATCH(I$1,$D1290:$D1293,0)&gt;MATCH(J$1,$D1290:$D1293,0),1*b_vote,0)+IF(MATCH(I$1,$E1290:$E1293,0)&gt;MATCH(J$1,$E1290:$E1293,0),1*c_vote,0)+IF(MATCH(I$1,$F1290:$F1293,0)&gt;MATCH(J$1,$F1290:$F1293,0),1*d_vote,0)</f>
        <v>0.51</v>
      </c>
      <c r="K1290" s="3">
        <f>IF(MATCH($K$1,$C1290:$C1293,0)&lt;(MATCH($L$1,$C1290:$C1293,0)),1*a_vote,0)+IF(MATCH($K$1,$D1290:$D1293,0)&lt;MATCH($L$1,$D1290:$D1293,0),1*b_vote,0)+IF(MATCH($K$1,$E1290:$E1293,0)&lt;MATCH($L$1,$E1290:$E1293,0),1*c_vote,0)+IF(MATCH($K$1,$F1290:$F1293,0)&lt;MATCH($L$1,$F1290:$F1293,0),1*d_vote,0)</f>
        <v>0.49</v>
      </c>
      <c r="L1290" s="3">
        <f>IF(MATCH(K$1,$C1290:$C1293,0)&gt;(MATCH(L$1,$C1290:$C1293,0)),1*a_vote,0)+IF(MATCH(K$1,$D1290:$D1293,0)&gt;MATCH(L$1,$D1290:$D1293,0),1*b_vote,0)+IF(MATCH(K$1,$E1290:$E1293,0)&gt;MATCH(L$1,$E1290:$E1293,0),1*c_vote,0)+IF(MATCH(K$1,$F1290:$F1293,0)&gt;MATCH(L$1,$F1290:$F1293,0),1*d_vote,0)</f>
        <v>0.51</v>
      </c>
      <c r="M1290" s="3">
        <f>IF(MATCH($M$1,$C1290:$C1293,0)&lt;(MATCH($N$1,$C1290:$C1293,0)),1*a_vote,0)+IF(MATCH($M$1,$D1290:$D1293,0)&lt;MATCH($N$1,$D1290:$D1293,0),1*b_vote,0)+IF(MATCH($M$1,$E1290:$E1293,0)&lt;MATCH($N$1,$E1290:$E1293,0),1*c_vote,0)+IF(MATCH($M$1,$F1290:$F1293,0)&lt;MATCH($N$1,$F1290:$F1293,0),1*d_vote,0)</f>
        <v>0.52</v>
      </c>
      <c r="N1290" s="3">
        <f>IF(MATCH(M$1,$C1290:$C1293,0)&gt;(MATCH(N$1,$C1290:$C1293,0)),1*a_vote,0)+IF(MATCH(M$1,$D1290:$D1293,0)&gt;MATCH(N$1,$D1290:$D1293,0),1*b_vote,0)+IF(MATCH(M$1,$E1290:$E1293,0)&gt;MATCH(N$1,$E1290:$E1293,0),1*c_vote,0)+IF(MATCH(M$1,$F1290:$F1293,0)&gt;MATCH(N$1,$F1290:$F1293,0),1*d_vote,0)</f>
        <v>0.48</v>
      </c>
      <c r="O1290" s="3">
        <f>IF(MATCH($O$1,$C1290:$C1293,0)&lt;(MATCH($P$1,$C1290:$C1293,0)),1*a_vote,0)+IF(MATCH($O$1,$D1290:$D1293,0)&lt;MATCH($P$1,$D1290:$D1293,0),1*b_vote,0)+IF(MATCH($O$1,$E1290:$E1293,0)&lt;MATCH($P$1,$E1290:$E1293,0),1*c_vote,0)+IF(MATCH($O$1,$F1290:$F1293,0)&lt;MATCH($P$1,$F1290:$F1293,0),1*d_vote,0)</f>
        <v>0.53</v>
      </c>
      <c r="P1290" s="3">
        <f>IF(MATCH(O$1,$C1290:$C1293,0)&gt;(MATCH(P$1,$C1290:$C1293,0)),1*a_vote,0)+IF(MATCH(O$1,$D1290:$D1293,0)&gt;MATCH(P$1,$D1290:$D1293,0),1*b_vote,0)+IF(MATCH(O$1,$E1290:$E1293,0)&gt;MATCH(P$1,$E1290:$E1293,0),1*c_vote,0)+IF(MATCH(O$1,$F1290:$F1293,0)&gt;MATCH(P$1,$F1290:$F1293,0),1*d_vote,0)</f>
        <v>0.47</v>
      </c>
      <c r="Q1290" s="3">
        <f>IF(MATCH($Q$1,$C1290:$C1293,0)&lt;(MATCH($R$1,$C1290:$C1293,0)),1*a_vote,0)+IF(MATCH($Q$1,$D1290:$D1293,0)&lt;MATCH($R$1,$D1290:$D1293,0),1*b_vote,0)+IF(MATCH($Q$1,$E1290:$E1293,0)&lt;MATCH($R$1,$E1290:$E1293,0),1*c_vote,0)+IF(MATCH($Q$1,$F1290:$F1293,0)&lt;MATCH($R$1,$F1290:$F1293,0),1*d_vote,0)</f>
        <v>0.51</v>
      </c>
      <c r="R1290" s="3">
        <f>IF(MATCH(Q$1,$C1290:$C1293,0)&gt;(MATCH(R$1,$C1290:$C1293,0)),1*a_vote,0)+IF(MATCH(Q$1,$D1290:$D1293,0)&gt;MATCH(R$1,$D1290:$D1293,0),1*b_vote,0)+IF(MATCH(Q$1,$E1290:$E1293,0)&gt;MATCH(R$1,$E1290:$E1293,0),1*c_vote,0)+IF(MATCH(Q$1,$F1290:$F1293,0)&gt;MATCH(R$1,$F1290:$F1293,0),1*d_vote,0)</f>
        <v>0.49</v>
      </c>
      <c r="S1290" s="3">
        <f>IF(MATCH($S$1,$C1290:$C1293,0)&lt;(MATCH($T$1,$C1290:$C1293,0)),1*a_vote,0)+IF(MATCH($S$1,$D1290:$D1293,0)&lt;MATCH($T$1,$D1290:$D1293,0),1*b_vote,0)+IF(MATCH($S$1,$E1290:$E1293,0)&lt;MATCH($T$1,$E1290:$E1293,0),1*c_vote,0)+IF(MATCH($S$1,$F1290:$F1293,0)&lt;MATCH($T$1,$F1290:$F1293,0),1*d_vote,0)</f>
        <v>0.25</v>
      </c>
      <c r="T1290" s="3">
        <f>IF(MATCH(S$1,$C1290:$C1293,0)&gt;(MATCH(T$1,$C1290:$C1293,0)),1*a_vote,0)+IF(MATCH(S$1,$D1290:$D1293,0)&gt;MATCH(T$1,$D1290:$D1293,0),1*b_vote,0)+IF(MATCH(S$1,$E1290:$E1293,0)&gt;MATCH(T$1,$E1290:$E1293,0),1*c_vote,0)+IF(MATCH(S$1,$F1290:$F1293,0)&gt;MATCH(T$1,$F1290:$F1293,0),1*d_vote,0)</f>
        <v>0.75</v>
      </c>
    </row>
    <row r="1291" spans="1:20" x14ac:dyDescent="0.25">
      <c r="A1291">
        <f t="shared" si="40"/>
        <v>1290</v>
      </c>
      <c r="B1291">
        <f t="shared" si="41"/>
        <v>323</v>
      </c>
      <c r="C1291" t="str">
        <f>INDEX('VBA code_permu_wo_repettn'!$T$3:$Y$6,COUNTIF('Profile-matrices_Condorcet'!$B$2:$B1291,'Profile-matrices_Condorcet'!$B1291),MATCH(INDEX('numeric possibilities'!D$3:D$1298,VLOOKUP($B1291,'numeric possibilities'!$C$3:$G$1298,1)),'VBA code_permu_wo_repettn'!$T$2:$Y$2))</f>
        <v>D</v>
      </c>
      <c r="D1291" t="str">
        <f>INDEX('VBA code_permu_wo_repettn'!$AA$3:$AF$6,COUNTIF('Profile-matrices_Condorcet'!$B$2:$B1291,'Profile-matrices_Condorcet'!$B1291),MATCH(INDEX('numeric possibilities'!E$3:E$1298,VLOOKUP($B1291,'numeric possibilities'!$C$3:$G$1298,1)),'VBA code_permu_wo_repettn'!$AA$2:$AF$2))</f>
        <v>D</v>
      </c>
      <c r="E1291" t="str">
        <f>INDEX('VBA code_permu_wo_repettn'!$AH$3:$AM$6,COUNTIF('Profile-matrices_Condorcet'!$B$2:$B1291,'Profile-matrices_Condorcet'!$B1291),MATCH(INDEX('numeric possibilities'!F$3:F$1298,VLOOKUP($B1291,'numeric possibilities'!$C$3:$G$1298,1)),'VBA code_permu_wo_repettn'!$AH$2:$AM$2))</f>
        <v>B</v>
      </c>
      <c r="F1291" t="str">
        <f>INDEX('VBA code_permu_wo_repettn'!$AO$3:$AT$6,COUNTIF('Profile-matrices_Condorcet'!$B$2:$B1291,'Profile-matrices_Condorcet'!$B1291),MATCH(INDEX('numeric possibilities'!G$3:G$1298,VLOOKUP($B1291,'numeric possibilities'!$C$3:$G$1298,1)),'VBA code_permu_wo_repettn'!$AO$2:$AT$2))</f>
        <v>A</v>
      </c>
      <c r="H1291" t="s">
        <v>15</v>
      </c>
      <c r="I1291" t="str">
        <f>IF(I1290&gt;J1290,$I$1,IF(I1290&lt;J1290,$J$1,0))</f>
        <v>B</v>
      </c>
      <c r="K1291" t="str">
        <f>IF(K1290&gt;L1290,$K$1,IF(K1290&lt;L1290,$L$1,0))</f>
        <v>C</v>
      </c>
      <c r="M1291" t="str">
        <f>IF(M1290&gt;N1290,$M$1,IF(M1290&lt;N1290,$N$1,0))</f>
        <v>A</v>
      </c>
      <c r="O1291" t="str">
        <f>IF(O1290&gt;P1290,$O$1,IF(O1290&lt;P1290,$P$1,0))</f>
        <v>B</v>
      </c>
      <c r="Q1291" t="str">
        <f>IF(Q1290&gt;R1290,$Q$1,IF(Q1290&lt;R1290,$R$1,0))</f>
        <v>B</v>
      </c>
      <c r="S1291" t="str">
        <f>IF(S1290&gt;T1290,$S$1,IF(S1290&lt;T1290,$T$1,0))</f>
        <v>D</v>
      </c>
    </row>
    <row r="1292" spans="1:20" x14ac:dyDescent="0.25">
      <c r="A1292">
        <f t="shared" si="40"/>
        <v>1291</v>
      </c>
      <c r="B1292">
        <f t="shared" si="41"/>
        <v>323</v>
      </c>
      <c r="C1292" t="str">
        <f>INDEX('VBA code_permu_wo_repettn'!$T$3:$Y$6,COUNTIF('Profile-matrices_Condorcet'!$B$2:$B1292,'Profile-matrices_Condorcet'!$B1292),MATCH(INDEX('numeric possibilities'!D$3:D$1298,VLOOKUP($B1292,'numeric possibilities'!$C$3:$G$1298,1)),'VBA code_permu_wo_repettn'!$T$2:$Y$2))</f>
        <v>B</v>
      </c>
      <c r="D1292" t="str">
        <f>INDEX('VBA code_permu_wo_repettn'!$AA$3:$AF$6,COUNTIF('Profile-matrices_Condorcet'!$B$2:$B1292,'Profile-matrices_Condorcet'!$B1292),MATCH(INDEX('numeric possibilities'!E$3:E$1298,VLOOKUP($B1292,'numeric possibilities'!$C$3:$G$1298,1)),'VBA code_permu_wo_repettn'!$AA$2:$AF$2))</f>
        <v>C</v>
      </c>
      <c r="E1292" t="str">
        <f>INDEX('VBA code_permu_wo_repettn'!$AH$3:$AM$6,COUNTIF('Profile-matrices_Condorcet'!$B$2:$B1292,'Profile-matrices_Condorcet'!$B1292),MATCH(INDEX('numeric possibilities'!F$3:F$1298,VLOOKUP($B1292,'numeric possibilities'!$C$3:$G$1298,1)),'VBA code_permu_wo_repettn'!$AH$2:$AM$2))</f>
        <v>A</v>
      </c>
      <c r="F1292" t="str">
        <f>INDEX('VBA code_permu_wo_repettn'!$AO$3:$AT$6,COUNTIF('Profile-matrices_Condorcet'!$B$2:$B1292,'Profile-matrices_Condorcet'!$B1292),MATCH(INDEX('numeric possibilities'!G$3:G$1298,VLOOKUP($B1292,'numeric possibilities'!$C$3:$G$1298,1)),'VBA code_permu_wo_repettn'!$AO$2:$AT$2))</f>
        <v>C</v>
      </c>
      <c r="I1292" t="s">
        <v>0</v>
      </c>
      <c r="J1292" t="s">
        <v>1</v>
      </c>
      <c r="K1292" t="s">
        <v>2</v>
      </c>
      <c r="L1292" t="s">
        <v>3</v>
      </c>
    </row>
    <row r="1293" spans="1:20" x14ac:dyDescent="0.25">
      <c r="A1293">
        <f t="shared" si="40"/>
        <v>1292</v>
      </c>
      <c r="B1293">
        <f t="shared" si="41"/>
        <v>323</v>
      </c>
      <c r="C1293" t="str">
        <f>INDEX('VBA code_permu_wo_repettn'!$T$3:$Y$6,COUNTIF('Profile-matrices_Condorcet'!$B$2:$B1293,'Profile-matrices_Condorcet'!$B1293),MATCH(INDEX('numeric possibilities'!D$3:D$1298,VLOOKUP($B1293,'numeric possibilities'!$C$3:$G$1298,1)),'VBA code_permu_wo_repettn'!$T$2:$Y$2))</f>
        <v>C</v>
      </c>
      <c r="D1293" t="str">
        <f>INDEX('VBA code_permu_wo_repettn'!$AA$3:$AF$6,COUNTIF('Profile-matrices_Condorcet'!$B$2:$B1293,'Profile-matrices_Condorcet'!$B1293),MATCH(INDEX('numeric possibilities'!E$3:E$1298,VLOOKUP($B1293,'numeric possibilities'!$C$3:$G$1298,1)),'VBA code_permu_wo_repettn'!$AA$2:$AF$2))</f>
        <v>A</v>
      </c>
      <c r="E1293" t="str">
        <f>INDEX('VBA code_permu_wo_repettn'!$AH$3:$AM$6,COUNTIF('Profile-matrices_Condorcet'!$B$2:$B1293,'Profile-matrices_Condorcet'!$B1293),MATCH(INDEX('numeric possibilities'!F$3:F$1298,VLOOKUP($B1293,'numeric possibilities'!$C$3:$G$1298,1)),'VBA code_permu_wo_repettn'!$AH$2:$AM$2))</f>
        <v>D</v>
      </c>
      <c r="F1293" t="str">
        <f>INDEX('VBA code_permu_wo_repettn'!$AO$3:$AT$6,COUNTIF('Profile-matrices_Condorcet'!$B$2:$B1293,'Profile-matrices_Condorcet'!$B1293),MATCH(INDEX('numeric possibilities'!G$3:G$1298,VLOOKUP($B1293,'numeric possibilities'!$C$3:$G$1298,1)),'VBA code_permu_wo_repettn'!$AO$2:$AT$2))</f>
        <v>B</v>
      </c>
      <c r="G1293" t="str">
        <f>IF(MAX(I1293:L1293)&gt;='numeric possibilities'!$B$4/2,INDEX('Profile-matrices_Condorcet'!I1292:L1292,1,MATCH(MAX('Profile-matrices_Condorcet'!I1293:L1293),'Profile-matrices_Condorcet'!I1293:L1293,0)),"NCW")</f>
        <v>B</v>
      </c>
      <c r="H1293" t="s">
        <v>13</v>
      </c>
      <c r="I1293" s="3">
        <f>COUNTIF($I1291:$S1291,I1292)</f>
        <v>1</v>
      </c>
      <c r="J1293" s="3">
        <f>COUNTIF($I1291:$S1291,J1292)</f>
        <v>3</v>
      </c>
      <c r="K1293" s="3">
        <f>COUNTIF($I1291:$S1291,K1292)</f>
        <v>1</v>
      </c>
      <c r="L1293" s="3">
        <f>COUNTIF($I1291:$S1291,L1292)</f>
        <v>1</v>
      </c>
    </row>
    <row r="1294" spans="1:20" x14ac:dyDescent="0.25">
      <c r="A1294">
        <f t="shared" ref="A1294:A1357" si="42">A1293+1</f>
        <v>1293</v>
      </c>
      <c r="B1294">
        <f t="shared" ref="B1294:B1357" si="43">IF((ROW()-1)&lt;=4*B1293,B1293,B1293+1)</f>
        <v>324</v>
      </c>
      <c r="C1294" t="str">
        <f>INDEX('VBA code_permu_wo_repettn'!$T$3:$Y$6,COUNTIF('Profile-matrices_Condorcet'!$B$2:$B1294,'Profile-matrices_Condorcet'!$B1294),MATCH(INDEX('numeric possibilities'!D$3:D$1298,VLOOKUP($B1294,'numeric possibilities'!$C$3:$G$1298,1)),'VBA code_permu_wo_repettn'!$T$2:$Y$2))</f>
        <v>A</v>
      </c>
      <c r="D1294" t="str">
        <f>INDEX('VBA code_permu_wo_repettn'!$AA$3:$AF$6,COUNTIF('Profile-matrices_Condorcet'!$B$2:$B1294,'Profile-matrices_Condorcet'!$B1294),MATCH(INDEX('numeric possibilities'!E$3:E$1298,VLOOKUP($B1294,'numeric possibilities'!$C$3:$G$1298,1)),'VBA code_permu_wo_repettn'!$AA$2:$AF$2))</f>
        <v>B</v>
      </c>
      <c r="E1294" t="str">
        <f>INDEX('VBA code_permu_wo_repettn'!$AH$3:$AM$6,COUNTIF('Profile-matrices_Condorcet'!$B$2:$B1294,'Profile-matrices_Condorcet'!$B1294),MATCH(INDEX('numeric possibilities'!F$3:F$1298,VLOOKUP($B1294,'numeric possibilities'!$C$3:$G$1298,1)),'VBA code_permu_wo_repettn'!$AH$2:$AM$2))</f>
        <v>C</v>
      </c>
      <c r="F1294" t="str">
        <f>INDEX('VBA code_permu_wo_repettn'!$AO$3:$AT$6,COUNTIF('Profile-matrices_Condorcet'!$B$2:$B1294,'Profile-matrices_Condorcet'!$B1294),MATCH(INDEX('numeric possibilities'!G$3:G$1298,VLOOKUP($B1294,'numeric possibilities'!$C$3:$G$1298,1)),'VBA code_permu_wo_repettn'!$AO$2:$AT$2))</f>
        <v>D</v>
      </c>
      <c r="H1294" t="s">
        <v>14</v>
      </c>
      <c r="I1294" s="3">
        <f>IF(MATCH(I$1,$C1294:$C1297,0)&lt;(MATCH(J$1,$C1294:$C1297,0)),1*a_vote,0)+IF(MATCH(I$1,$D1294:$D1297,0)&lt;MATCH(J$1,$D1294:$D1297,0),1*b_vote,0)+IF(MATCH(I$1,$E1294:$E1297,0)&lt;MATCH(J$1,$E1294:$E1297,0),1*c_vote,0)+IF(MATCH(I$1,$F1294:$F1297,0)&lt;MATCH(J$1,$F1294:$F1297,0),1*d_vote,0)</f>
        <v>0.49</v>
      </c>
      <c r="J1294" s="3">
        <f>IF(MATCH(I$1,$C1294:$C1297,0)&gt;(MATCH(J$1,$C1294:$C1297,0)),1*a_vote,0)+IF(MATCH(I$1,$D1294:$D1297,0)&gt;MATCH(J$1,$D1294:$D1297,0),1*b_vote,0)+IF(MATCH(I$1,$E1294:$E1297,0)&gt;MATCH(J$1,$E1294:$E1297,0),1*c_vote,0)+IF(MATCH(I$1,$F1294:$F1297,0)&gt;MATCH(J$1,$F1294:$F1297,0),1*d_vote,0)</f>
        <v>0.51</v>
      </c>
      <c r="K1294" s="3">
        <f>IF(MATCH($K$1,$C1294:$C1297,0)&lt;(MATCH($L$1,$C1294:$C1297,0)),1*a_vote,0)+IF(MATCH($K$1,$D1294:$D1297,0)&lt;MATCH($L$1,$D1294:$D1297,0),1*b_vote,0)+IF(MATCH($K$1,$E1294:$E1297,0)&lt;MATCH($L$1,$E1294:$E1297,0),1*c_vote,0)+IF(MATCH($K$1,$F1294:$F1297,0)&lt;MATCH($L$1,$F1294:$F1297,0),1*d_vote,0)</f>
        <v>0.49</v>
      </c>
      <c r="L1294" s="3">
        <f>IF(MATCH(K$1,$C1294:$C1297,0)&gt;(MATCH(L$1,$C1294:$C1297,0)),1*a_vote,0)+IF(MATCH(K$1,$D1294:$D1297,0)&gt;MATCH(L$1,$D1294:$D1297,0),1*b_vote,0)+IF(MATCH(K$1,$E1294:$E1297,0)&gt;MATCH(L$1,$E1294:$E1297,0),1*c_vote,0)+IF(MATCH(K$1,$F1294:$F1297,0)&gt;MATCH(L$1,$F1294:$F1297,0),1*d_vote,0)</f>
        <v>0.51</v>
      </c>
      <c r="M1294" s="3">
        <f>IF(MATCH($M$1,$C1294:$C1297,0)&lt;(MATCH($N$1,$C1294:$C1297,0)),1*a_vote,0)+IF(MATCH($M$1,$D1294:$D1297,0)&lt;MATCH($N$1,$D1294:$D1297,0),1*b_vote,0)+IF(MATCH($M$1,$E1294:$E1297,0)&lt;MATCH($N$1,$E1294:$E1297,0),1*c_vote,0)+IF(MATCH($M$1,$F1294:$F1297,0)&lt;MATCH($N$1,$F1294:$F1297,0),1*d_vote,0)</f>
        <v>0.52</v>
      </c>
      <c r="N1294" s="3">
        <f>IF(MATCH(M$1,$C1294:$C1297,0)&gt;(MATCH(N$1,$C1294:$C1297,0)),1*a_vote,0)+IF(MATCH(M$1,$D1294:$D1297,0)&gt;MATCH(N$1,$D1294:$D1297,0),1*b_vote,0)+IF(MATCH(M$1,$E1294:$E1297,0)&gt;MATCH(N$1,$E1294:$E1297,0),1*c_vote,0)+IF(MATCH(M$1,$F1294:$F1297,0)&gt;MATCH(N$1,$F1294:$F1297,0),1*d_vote,0)</f>
        <v>0.48</v>
      </c>
      <c r="O1294" s="3">
        <f>IF(MATCH($O$1,$C1294:$C1297,0)&lt;(MATCH($P$1,$C1294:$C1297,0)),1*a_vote,0)+IF(MATCH($O$1,$D1294:$D1297,0)&lt;MATCH($P$1,$D1294:$D1297,0),1*b_vote,0)+IF(MATCH($O$1,$E1294:$E1297,0)&lt;MATCH($P$1,$E1294:$E1297,0),1*c_vote,0)+IF(MATCH($O$1,$F1294:$F1297,0)&lt;MATCH($P$1,$F1294:$F1297,0),1*d_vote,0)</f>
        <v>0.26</v>
      </c>
      <c r="P1294" s="3">
        <f>IF(MATCH(O$1,$C1294:$C1297,0)&gt;(MATCH(P$1,$C1294:$C1297,0)),1*a_vote,0)+IF(MATCH(O$1,$D1294:$D1297,0)&gt;MATCH(P$1,$D1294:$D1297,0),1*b_vote,0)+IF(MATCH(O$1,$E1294:$E1297,0)&gt;MATCH(P$1,$E1294:$E1297,0),1*c_vote,0)+IF(MATCH(O$1,$F1294:$F1297,0)&gt;MATCH(P$1,$F1294:$F1297,0),1*d_vote,0)</f>
        <v>0.74</v>
      </c>
      <c r="Q1294" s="3">
        <f>IF(MATCH($Q$1,$C1294:$C1297,0)&lt;(MATCH($R$1,$C1294:$C1297,0)),1*a_vote,0)+IF(MATCH($Q$1,$D1294:$D1297,0)&lt;MATCH($R$1,$D1294:$D1297,0),1*b_vote,0)+IF(MATCH($Q$1,$E1294:$E1297,0)&lt;MATCH($R$1,$E1294:$E1297,0),1*c_vote,0)+IF(MATCH($Q$1,$F1294:$F1297,0)&lt;MATCH($R$1,$F1294:$F1297,0),1*d_vote,0)</f>
        <v>0.51</v>
      </c>
      <c r="R1294" s="3">
        <f>IF(MATCH(Q$1,$C1294:$C1297,0)&gt;(MATCH(R$1,$C1294:$C1297,0)),1*a_vote,0)+IF(MATCH(Q$1,$D1294:$D1297,0)&gt;MATCH(R$1,$D1294:$D1297,0),1*b_vote,0)+IF(MATCH(Q$1,$E1294:$E1297,0)&gt;MATCH(R$1,$E1294:$E1297,0),1*c_vote,0)+IF(MATCH(Q$1,$F1294:$F1297,0)&gt;MATCH(R$1,$F1294:$F1297,0),1*d_vote,0)</f>
        <v>0.49</v>
      </c>
      <c r="S1294" s="3">
        <f>IF(MATCH($S$1,$C1294:$C1297,0)&lt;(MATCH($T$1,$C1294:$C1297,0)),1*a_vote,0)+IF(MATCH($S$1,$D1294:$D1297,0)&lt;MATCH($T$1,$D1294:$D1297,0),1*b_vote,0)+IF(MATCH($S$1,$E1294:$E1297,0)&lt;MATCH($T$1,$E1294:$E1297,0),1*c_vote,0)+IF(MATCH($S$1,$F1294:$F1297,0)&lt;MATCH($T$1,$F1294:$F1297,0),1*d_vote,0)</f>
        <v>0.25</v>
      </c>
      <c r="T1294" s="3">
        <f>IF(MATCH(S$1,$C1294:$C1297,0)&gt;(MATCH(T$1,$C1294:$C1297,0)),1*a_vote,0)+IF(MATCH(S$1,$D1294:$D1297,0)&gt;MATCH(T$1,$D1294:$D1297,0),1*b_vote,0)+IF(MATCH(S$1,$E1294:$E1297,0)&gt;MATCH(T$1,$E1294:$E1297,0),1*c_vote,0)+IF(MATCH(S$1,$F1294:$F1297,0)&gt;MATCH(T$1,$F1294:$F1297,0),1*d_vote,0)</f>
        <v>0.75</v>
      </c>
    </row>
    <row r="1295" spans="1:20" x14ac:dyDescent="0.25">
      <c r="A1295">
        <f t="shared" si="42"/>
        <v>1294</v>
      </c>
      <c r="B1295">
        <f t="shared" si="43"/>
        <v>324</v>
      </c>
      <c r="C1295" t="str">
        <f>INDEX('VBA code_permu_wo_repettn'!$T$3:$Y$6,COUNTIF('Profile-matrices_Condorcet'!$B$2:$B1295,'Profile-matrices_Condorcet'!$B1295),MATCH(INDEX('numeric possibilities'!D$3:D$1298,VLOOKUP($B1295,'numeric possibilities'!$C$3:$G$1298,1)),'VBA code_permu_wo_repettn'!$T$2:$Y$2))</f>
        <v>D</v>
      </c>
      <c r="D1295" t="str">
        <f>INDEX('VBA code_permu_wo_repettn'!$AA$3:$AF$6,COUNTIF('Profile-matrices_Condorcet'!$B$2:$B1295,'Profile-matrices_Condorcet'!$B1295),MATCH(INDEX('numeric possibilities'!E$3:E$1298,VLOOKUP($B1295,'numeric possibilities'!$C$3:$G$1298,1)),'VBA code_permu_wo_repettn'!$AA$2:$AF$2))</f>
        <v>D</v>
      </c>
      <c r="E1295" t="str">
        <f>INDEX('VBA code_permu_wo_repettn'!$AH$3:$AM$6,COUNTIF('Profile-matrices_Condorcet'!$B$2:$B1295,'Profile-matrices_Condorcet'!$B1295),MATCH(INDEX('numeric possibilities'!F$3:F$1298,VLOOKUP($B1295,'numeric possibilities'!$C$3:$G$1298,1)),'VBA code_permu_wo_repettn'!$AH$2:$AM$2))</f>
        <v>B</v>
      </c>
      <c r="F1295" t="str">
        <f>INDEX('VBA code_permu_wo_repettn'!$AO$3:$AT$6,COUNTIF('Profile-matrices_Condorcet'!$B$2:$B1295,'Profile-matrices_Condorcet'!$B1295),MATCH(INDEX('numeric possibilities'!G$3:G$1298,VLOOKUP($B1295,'numeric possibilities'!$C$3:$G$1298,1)),'VBA code_permu_wo_repettn'!$AO$2:$AT$2))</f>
        <v>A</v>
      </c>
      <c r="H1295" t="s">
        <v>15</v>
      </c>
      <c r="I1295" t="str">
        <f>IF(I1294&gt;J1294,$I$1,IF(I1294&lt;J1294,$J$1,0))</f>
        <v>B</v>
      </c>
      <c r="K1295" t="str">
        <f>IF(K1294&gt;L1294,$K$1,IF(K1294&lt;L1294,$L$1,0))</f>
        <v>C</v>
      </c>
      <c r="M1295" t="str">
        <f>IF(M1294&gt;N1294,$M$1,IF(M1294&lt;N1294,$N$1,0))</f>
        <v>A</v>
      </c>
      <c r="O1295" t="str">
        <f>IF(O1294&gt;P1294,$O$1,IF(O1294&lt;P1294,$P$1,0))</f>
        <v>C</v>
      </c>
      <c r="Q1295" t="str">
        <f>IF(Q1294&gt;R1294,$Q$1,IF(Q1294&lt;R1294,$R$1,0))</f>
        <v>B</v>
      </c>
      <c r="S1295" t="str">
        <f>IF(S1294&gt;T1294,$S$1,IF(S1294&lt;T1294,$T$1,0))</f>
        <v>D</v>
      </c>
    </row>
    <row r="1296" spans="1:20" x14ac:dyDescent="0.25">
      <c r="A1296">
        <f t="shared" si="42"/>
        <v>1295</v>
      </c>
      <c r="B1296">
        <f t="shared" si="43"/>
        <v>324</v>
      </c>
      <c r="C1296" t="str">
        <f>INDEX('VBA code_permu_wo_repettn'!$T$3:$Y$6,COUNTIF('Profile-matrices_Condorcet'!$B$2:$B1296,'Profile-matrices_Condorcet'!$B1296),MATCH(INDEX('numeric possibilities'!D$3:D$1298,VLOOKUP($B1296,'numeric possibilities'!$C$3:$G$1298,1)),'VBA code_permu_wo_repettn'!$T$2:$Y$2))</f>
        <v>C</v>
      </c>
      <c r="D1296" t="str">
        <f>INDEX('VBA code_permu_wo_repettn'!$AA$3:$AF$6,COUNTIF('Profile-matrices_Condorcet'!$B$2:$B1296,'Profile-matrices_Condorcet'!$B1296),MATCH(INDEX('numeric possibilities'!E$3:E$1298,VLOOKUP($B1296,'numeric possibilities'!$C$3:$G$1298,1)),'VBA code_permu_wo_repettn'!$AA$2:$AF$2))</f>
        <v>C</v>
      </c>
      <c r="E1296" t="str">
        <f>INDEX('VBA code_permu_wo_repettn'!$AH$3:$AM$6,COUNTIF('Profile-matrices_Condorcet'!$B$2:$B1296,'Profile-matrices_Condorcet'!$B1296),MATCH(INDEX('numeric possibilities'!F$3:F$1298,VLOOKUP($B1296,'numeric possibilities'!$C$3:$G$1298,1)),'VBA code_permu_wo_repettn'!$AH$2:$AM$2))</f>
        <v>A</v>
      </c>
      <c r="F1296" t="str">
        <f>INDEX('VBA code_permu_wo_repettn'!$AO$3:$AT$6,COUNTIF('Profile-matrices_Condorcet'!$B$2:$B1296,'Profile-matrices_Condorcet'!$B1296),MATCH(INDEX('numeric possibilities'!G$3:G$1298,VLOOKUP($B1296,'numeric possibilities'!$C$3:$G$1298,1)),'VBA code_permu_wo_repettn'!$AO$2:$AT$2))</f>
        <v>C</v>
      </c>
      <c r="I1296" t="s">
        <v>0</v>
      </c>
      <c r="J1296" t="s">
        <v>1</v>
      </c>
      <c r="K1296" t="s">
        <v>2</v>
      </c>
      <c r="L1296" t="s">
        <v>3</v>
      </c>
    </row>
    <row r="1297" spans="1:20" x14ac:dyDescent="0.25">
      <c r="A1297">
        <f t="shared" si="42"/>
        <v>1296</v>
      </c>
      <c r="B1297">
        <f t="shared" si="43"/>
        <v>324</v>
      </c>
      <c r="C1297" t="str">
        <f>INDEX('VBA code_permu_wo_repettn'!$T$3:$Y$6,COUNTIF('Profile-matrices_Condorcet'!$B$2:$B1297,'Profile-matrices_Condorcet'!$B1297),MATCH(INDEX('numeric possibilities'!D$3:D$1298,VLOOKUP($B1297,'numeric possibilities'!$C$3:$G$1298,1)),'VBA code_permu_wo_repettn'!$T$2:$Y$2))</f>
        <v>B</v>
      </c>
      <c r="D1297" t="str">
        <f>INDEX('VBA code_permu_wo_repettn'!$AA$3:$AF$6,COUNTIF('Profile-matrices_Condorcet'!$B$2:$B1297,'Profile-matrices_Condorcet'!$B1297),MATCH(INDEX('numeric possibilities'!E$3:E$1298,VLOOKUP($B1297,'numeric possibilities'!$C$3:$G$1298,1)),'VBA code_permu_wo_repettn'!$AA$2:$AF$2))</f>
        <v>A</v>
      </c>
      <c r="E1297" t="str">
        <f>INDEX('VBA code_permu_wo_repettn'!$AH$3:$AM$6,COUNTIF('Profile-matrices_Condorcet'!$B$2:$B1297,'Profile-matrices_Condorcet'!$B1297),MATCH(INDEX('numeric possibilities'!F$3:F$1298,VLOOKUP($B1297,'numeric possibilities'!$C$3:$G$1298,1)),'VBA code_permu_wo_repettn'!$AH$2:$AM$2))</f>
        <v>D</v>
      </c>
      <c r="F1297" t="str">
        <f>INDEX('VBA code_permu_wo_repettn'!$AO$3:$AT$6,COUNTIF('Profile-matrices_Condorcet'!$B$2:$B1297,'Profile-matrices_Condorcet'!$B1297),MATCH(INDEX('numeric possibilities'!G$3:G$1298,VLOOKUP($B1297,'numeric possibilities'!$C$3:$G$1298,1)),'VBA code_permu_wo_repettn'!$AO$2:$AT$2))</f>
        <v>B</v>
      </c>
      <c r="G1297" t="str">
        <f>IF(MAX(I1297:L1297)&gt;='numeric possibilities'!$B$4/2,INDEX('Profile-matrices_Condorcet'!I1296:L1296,1,MATCH(MAX('Profile-matrices_Condorcet'!I1297:L1297),'Profile-matrices_Condorcet'!I1297:L1297,0)),"NCW")</f>
        <v>NCW</v>
      </c>
      <c r="H1297" t="s">
        <v>13</v>
      </c>
      <c r="I1297" s="3">
        <f>COUNTIF($I1295:$S1295,I1296)</f>
        <v>1</v>
      </c>
      <c r="J1297" s="3">
        <f>COUNTIF($I1295:$S1295,J1296)</f>
        <v>2</v>
      </c>
      <c r="K1297" s="3">
        <f>COUNTIF($I1295:$S1295,K1296)</f>
        <v>2</v>
      </c>
      <c r="L1297" s="3">
        <f>COUNTIF($I1295:$S1295,L1296)</f>
        <v>1</v>
      </c>
    </row>
    <row r="1298" spans="1:20" x14ac:dyDescent="0.25">
      <c r="A1298">
        <f t="shared" si="42"/>
        <v>1297</v>
      </c>
      <c r="B1298">
        <f t="shared" si="43"/>
        <v>325</v>
      </c>
      <c r="C1298" t="str">
        <f>INDEX('VBA code_permu_wo_repettn'!$T$3:$Y$6,COUNTIF('Profile-matrices_Condorcet'!$B$2:$B1298,'Profile-matrices_Condorcet'!$B1298),MATCH(INDEX('numeric possibilities'!D$3:D$1298,VLOOKUP($B1298,'numeric possibilities'!$C$3:$G$1298,1)),'VBA code_permu_wo_repettn'!$T$2:$Y$2))</f>
        <v>A</v>
      </c>
      <c r="D1298" t="str">
        <f>INDEX('VBA code_permu_wo_repettn'!$AA$3:$AF$6,COUNTIF('Profile-matrices_Condorcet'!$B$2:$B1298,'Profile-matrices_Condorcet'!$B1298),MATCH(INDEX('numeric possibilities'!E$3:E$1298,VLOOKUP($B1298,'numeric possibilities'!$C$3:$G$1298,1)),'VBA code_permu_wo_repettn'!$AA$2:$AF$2))</f>
        <v>B</v>
      </c>
      <c r="E1298" t="str">
        <f>INDEX('VBA code_permu_wo_repettn'!$AH$3:$AM$6,COUNTIF('Profile-matrices_Condorcet'!$B$2:$B1298,'Profile-matrices_Condorcet'!$B1298),MATCH(INDEX('numeric possibilities'!F$3:F$1298,VLOOKUP($B1298,'numeric possibilities'!$C$3:$G$1298,1)),'VBA code_permu_wo_repettn'!$AH$2:$AM$2))</f>
        <v>C</v>
      </c>
      <c r="F1298" t="str">
        <f>INDEX('VBA code_permu_wo_repettn'!$AO$3:$AT$6,COUNTIF('Profile-matrices_Condorcet'!$B$2:$B1298,'Profile-matrices_Condorcet'!$B1298),MATCH(INDEX('numeric possibilities'!G$3:G$1298,VLOOKUP($B1298,'numeric possibilities'!$C$3:$G$1298,1)),'VBA code_permu_wo_repettn'!$AO$2:$AT$2))</f>
        <v>D</v>
      </c>
      <c r="H1298" t="s">
        <v>14</v>
      </c>
      <c r="I1298" s="3">
        <f>IF(MATCH(I$1,$C1298:$C1301,0)&lt;(MATCH(J$1,$C1298:$C1301,0)),1*a_vote,0)+IF(MATCH(I$1,$D1298:$D1301,0)&lt;MATCH(J$1,$D1298:$D1301,0),1*b_vote,0)+IF(MATCH(I$1,$E1298:$E1301,0)&lt;MATCH(J$1,$E1298:$E1301,0),1*c_vote,0)+IF(MATCH(I$1,$F1298:$F1301,0)&lt;MATCH(J$1,$F1298:$F1301,0),1*d_vote,0)</f>
        <v>0.49</v>
      </c>
      <c r="J1298" s="3">
        <f>IF(MATCH(I$1,$C1298:$C1301,0)&gt;(MATCH(J$1,$C1298:$C1301,0)),1*a_vote,0)+IF(MATCH(I$1,$D1298:$D1301,0)&gt;MATCH(J$1,$D1298:$D1301,0),1*b_vote,0)+IF(MATCH(I$1,$E1298:$E1301,0)&gt;MATCH(J$1,$E1298:$E1301,0),1*c_vote,0)+IF(MATCH(I$1,$F1298:$F1301,0)&gt;MATCH(J$1,$F1298:$F1301,0),1*d_vote,0)</f>
        <v>0.51</v>
      </c>
      <c r="K1298" s="3">
        <f>IF(MATCH($K$1,$C1298:$C1301,0)&lt;(MATCH($L$1,$C1298:$C1301,0)),1*a_vote,0)+IF(MATCH($K$1,$D1298:$D1301,0)&lt;MATCH($L$1,$D1298:$D1301,0),1*b_vote,0)+IF(MATCH($K$1,$E1298:$E1301,0)&lt;MATCH($L$1,$E1298:$E1301,0),1*c_vote,0)+IF(MATCH($K$1,$F1298:$F1301,0)&lt;MATCH($L$1,$F1298:$F1301,0),1*d_vote,0)</f>
        <v>0.75</v>
      </c>
      <c r="L1298" s="3">
        <f>IF(MATCH(K$1,$C1298:$C1301,0)&gt;(MATCH(L$1,$C1298:$C1301,0)),1*a_vote,0)+IF(MATCH(K$1,$D1298:$D1301,0)&gt;MATCH(L$1,$D1298:$D1301,0),1*b_vote,0)+IF(MATCH(K$1,$E1298:$E1301,0)&gt;MATCH(L$1,$E1298:$E1301,0),1*c_vote,0)+IF(MATCH(K$1,$F1298:$F1301,0)&gt;MATCH(L$1,$F1298:$F1301,0),1*d_vote,0)</f>
        <v>0.25</v>
      </c>
      <c r="M1298" s="3">
        <f>IF(MATCH($M$1,$C1298:$C1301,0)&lt;(MATCH($N$1,$C1298:$C1301,0)),1*a_vote,0)+IF(MATCH($M$1,$D1298:$D1301,0)&lt;MATCH($N$1,$D1298:$D1301,0),1*b_vote,0)+IF(MATCH($M$1,$E1298:$E1301,0)&lt;MATCH($N$1,$E1298:$E1301,0),1*c_vote,0)+IF(MATCH($M$1,$F1298:$F1301,0)&lt;MATCH($N$1,$F1298:$F1301,0),1*d_vote,0)</f>
        <v>0.53</v>
      </c>
      <c r="N1298" s="3">
        <f>IF(MATCH(M$1,$C1298:$C1301,0)&gt;(MATCH(N$1,$C1298:$C1301,0)),1*a_vote,0)+IF(MATCH(M$1,$D1298:$D1301,0)&gt;MATCH(N$1,$D1298:$D1301,0),1*b_vote,0)+IF(MATCH(M$1,$E1298:$E1301,0)&gt;MATCH(N$1,$E1298:$E1301,0),1*c_vote,0)+IF(MATCH(M$1,$F1298:$F1301,0)&gt;MATCH(N$1,$F1298:$F1301,0),1*d_vote,0)</f>
        <v>0.47</v>
      </c>
      <c r="O1298" s="3">
        <f>IF(MATCH($O$1,$C1298:$C1301,0)&lt;(MATCH($P$1,$C1298:$C1301,0)),1*a_vote,0)+IF(MATCH($O$1,$D1298:$D1301,0)&lt;MATCH($P$1,$D1298:$D1301,0),1*b_vote,0)+IF(MATCH($O$1,$E1298:$E1301,0)&lt;MATCH($P$1,$E1298:$E1301,0),1*c_vote,0)+IF(MATCH($O$1,$F1298:$F1301,0)&lt;MATCH($P$1,$F1298:$F1301,0),1*d_vote,0)</f>
        <v>0.53</v>
      </c>
      <c r="P1298" s="3">
        <f>IF(MATCH(O$1,$C1298:$C1301,0)&gt;(MATCH(P$1,$C1298:$C1301,0)),1*a_vote,0)+IF(MATCH(O$1,$D1298:$D1301,0)&gt;MATCH(P$1,$D1298:$D1301,0),1*b_vote,0)+IF(MATCH(O$1,$E1298:$E1301,0)&gt;MATCH(P$1,$E1298:$E1301,0),1*c_vote,0)+IF(MATCH(O$1,$F1298:$F1301,0)&gt;MATCH(P$1,$F1298:$F1301,0),1*d_vote,0)</f>
        <v>0.47</v>
      </c>
      <c r="Q1298" s="3">
        <f>IF(MATCH($Q$1,$C1298:$C1301,0)&lt;(MATCH($R$1,$C1298:$C1301,0)),1*a_vote,0)+IF(MATCH($Q$1,$D1298:$D1301,0)&lt;MATCH($R$1,$D1298:$D1301,0),1*b_vote,0)+IF(MATCH($Q$1,$E1298:$E1301,0)&lt;MATCH($R$1,$E1298:$E1301,0),1*c_vote,0)+IF(MATCH($Q$1,$F1298:$F1301,0)&lt;MATCH($R$1,$F1298:$F1301,0),1*d_vote,0)</f>
        <v>0.78</v>
      </c>
      <c r="R1298" s="3">
        <f>IF(MATCH(Q$1,$C1298:$C1301,0)&gt;(MATCH(R$1,$C1298:$C1301,0)),1*a_vote,0)+IF(MATCH(Q$1,$D1298:$D1301,0)&gt;MATCH(R$1,$D1298:$D1301,0),1*b_vote,0)+IF(MATCH(Q$1,$E1298:$E1301,0)&gt;MATCH(R$1,$E1298:$E1301,0),1*c_vote,0)+IF(MATCH(Q$1,$F1298:$F1301,0)&gt;MATCH(R$1,$F1298:$F1301,0),1*d_vote,0)</f>
        <v>0.21999999999999997</v>
      </c>
      <c r="S1298" s="3">
        <f>IF(MATCH($S$1,$C1298:$C1301,0)&lt;(MATCH($T$1,$C1298:$C1301,0)),1*a_vote,0)+IF(MATCH($S$1,$D1298:$D1301,0)&lt;MATCH($T$1,$D1298:$D1301,0),1*b_vote,0)+IF(MATCH($S$1,$E1298:$E1301,0)&lt;MATCH($T$1,$E1298:$E1301,0),1*c_vote,0)+IF(MATCH($S$1,$F1298:$F1301,0)&lt;MATCH($T$1,$F1298:$F1301,0),1*d_vote,0)</f>
        <v>0.78</v>
      </c>
      <c r="T1298" s="3">
        <f>IF(MATCH(S$1,$C1298:$C1301,0)&gt;(MATCH(T$1,$C1298:$C1301,0)),1*a_vote,0)+IF(MATCH(S$1,$D1298:$D1301,0)&gt;MATCH(T$1,$D1298:$D1301,0),1*b_vote,0)+IF(MATCH(S$1,$E1298:$E1301,0)&gt;MATCH(T$1,$E1298:$E1301,0),1*c_vote,0)+IF(MATCH(S$1,$F1298:$F1301,0)&gt;MATCH(T$1,$F1298:$F1301,0),1*d_vote,0)</f>
        <v>0.21999999999999997</v>
      </c>
    </row>
    <row r="1299" spans="1:20" x14ac:dyDescent="0.25">
      <c r="A1299">
        <f t="shared" si="42"/>
        <v>1298</v>
      </c>
      <c r="B1299">
        <f t="shared" si="43"/>
        <v>325</v>
      </c>
      <c r="C1299" t="str">
        <f>INDEX('VBA code_permu_wo_repettn'!$T$3:$Y$6,COUNTIF('Profile-matrices_Condorcet'!$B$2:$B1299,'Profile-matrices_Condorcet'!$B1299),MATCH(INDEX('numeric possibilities'!D$3:D$1298,VLOOKUP($B1299,'numeric possibilities'!$C$3:$G$1298,1)),'VBA code_permu_wo_repettn'!$T$2:$Y$2))</f>
        <v>B</v>
      </c>
      <c r="D1299" t="str">
        <f>INDEX('VBA code_permu_wo_repettn'!$AA$3:$AF$6,COUNTIF('Profile-matrices_Condorcet'!$B$2:$B1299,'Profile-matrices_Condorcet'!$B1299),MATCH(INDEX('numeric possibilities'!E$3:E$1298,VLOOKUP($B1299,'numeric possibilities'!$C$3:$G$1298,1)),'VBA code_permu_wo_repettn'!$AA$2:$AF$2))</f>
        <v>A</v>
      </c>
      <c r="E1299" t="str">
        <f>INDEX('VBA code_permu_wo_repettn'!$AH$3:$AM$6,COUNTIF('Profile-matrices_Condorcet'!$B$2:$B1299,'Profile-matrices_Condorcet'!$B1299),MATCH(INDEX('numeric possibilities'!F$3:F$1298,VLOOKUP($B1299,'numeric possibilities'!$C$3:$G$1298,1)),'VBA code_permu_wo_repettn'!$AH$2:$AM$2))</f>
        <v>B</v>
      </c>
      <c r="F1299" t="str">
        <f>INDEX('VBA code_permu_wo_repettn'!$AO$3:$AT$6,COUNTIF('Profile-matrices_Condorcet'!$B$2:$B1299,'Profile-matrices_Condorcet'!$B1299),MATCH(INDEX('numeric possibilities'!G$3:G$1298,VLOOKUP($B1299,'numeric possibilities'!$C$3:$G$1298,1)),'VBA code_permu_wo_repettn'!$AO$2:$AT$2))</f>
        <v>A</v>
      </c>
      <c r="H1299" t="s">
        <v>15</v>
      </c>
      <c r="I1299" t="str">
        <f>IF(I1298&gt;J1298,$I$1,IF(I1298&lt;J1298,$J$1,0))</f>
        <v>B</v>
      </c>
      <c r="K1299" t="str">
        <f>IF(K1298&gt;L1298,$K$1,IF(K1298&lt;L1298,$L$1,0))</f>
        <v>A</v>
      </c>
      <c r="M1299" t="str">
        <f>IF(M1298&gt;N1298,$M$1,IF(M1298&lt;N1298,$N$1,0))</f>
        <v>A</v>
      </c>
      <c r="O1299" t="str">
        <f>IF(O1298&gt;P1298,$O$1,IF(O1298&lt;P1298,$P$1,0))</f>
        <v>B</v>
      </c>
      <c r="Q1299" t="str">
        <f>IF(Q1298&gt;R1298,$Q$1,IF(Q1298&lt;R1298,$R$1,0))</f>
        <v>B</v>
      </c>
      <c r="S1299" t="str">
        <f>IF(S1298&gt;T1298,$S$1,IF(S1298&lt;T1298,$T$1,0))</f>
        <v>C</v>
      </c>
    </row>
    <row r="1300" spans="1:20" x14ac:dyDescent="0.25">
      <c r="A1300">
        <f t="shared" si="42"/>
        <v>1299</v>
      </c>
      <c r="B1300">
        <f t="shared" si="43"/>
        <v>325</v>
      </c>
      <c r="C1300" t="str">
        <f>INDEX('VBA code_permu_wo_repettn'!$T$3:$Y$6,COUNTIF('Profile-matrices_Condorcet'!$B$2:$B1300,'Profile-matrices_Condorcet'!$B1300),MATCH(INDEX('numeric possibilities'!D$3:D$1298,VLOOKUP($B1300,'numeric possibilities'!$C$3:$G$1298,1)),'VBA code_permu_wo_repettn'!$T$2:$Y$2))</f>
        <v>C</v>
      </c>
      <c r="D1300" t="str">
        <f>INDEX('VBA code_permu_wo_repettn'!$AA$3:$AF$6,COUNTIF('Profile-matrices_Condorcet'!$B$2:$B1300,'Profile-matrices_Condorcet'!$B1300),MATCH(INDEX('numeric possibilities'!E$3:E$1298,VLOOKUP($B1300,'numeric possibilities'!$C$3:$G$1298,1)),'VBA code_permu_wo_repettn'!$AA$2:$AF$2))</f>
        <v>C</v>
      </c>
      <c r="E1300" t="str">
        <f>INDEX('VBA code_permu_wo_repettn'!$AH$3:$AM$6,COUNTIF('Profile-matrices_Condorcet'!$B$2:$B1300,'Profile-matrices_Condorcet'!$B1300),MATCH(INDEX('numeric possibilities'!F$3:F$1298,VLOOKUP($B1300,'numeric possibilities'!$C$3:$G$1298,1)),'VBA code_permu_wo_repettn'!$AH$2:$AM$2))</f>
        <v>D</v>
      </c>
      <c r="F1300" t="str">
        <f>INDEX('VBA code_permu_wo_repettn'!$AO$3:$AT$6,COUNTIF('Profile-matrices_Condorcet'!$B$2:$B1300,'Profile-matrices_Condorcet'!$B1300),MATCH(INDEX('numeric possibilities'!G$3:G$1298,VLOOKUP($B1300,'numeric possibilities'!$C$3:$G$1298,1)),'VBA code_permu_wo_repettn'!$AO$2:$AT$2))</f>
        <v>C</v>
      </c>
      <c r="I1300" t="s">
        <v>0</v>
      </c>
      <c r="J1300" t="s">
        <v>1</v>
      </c>
      <c r="K1300" t="s">
        <v>2</v>
      </c>
      <c r="L1300" t="s">
        <v>3</v>
      </c>
    </row>
    <row r="1301" spans="1:20" x14ac:dyDescent="0.25">
      <c r="A1301">
        <f t="shared" si="42"/>
        <v>1300</v>
      </c>
      <c r="B1301">
        <f t="shared" si="43"/>
        <v>325</v>
      </c>
      <c r="C1301" t="str">
        <f>INDEX('VBA code_permu_wo_repettn'!$T$3:$Y$6,COUNTIF('Profile-matrices_Condorcet'!$B$2:$B1301,'Profile-matrices_Condorcet'!$B1301),MATCH(INDEX('numeric possibilities'!D$3:D$1298,VLOOKUP($B1301,'numeric possibilities'!$C$3:$G$1298,1)),'VBA code_permu_wo_repettn'!$T$2:$Y$2))</f>
        <v>D</v>
      </c>
      <c r="D1301" t="str">
        <f>INDEX('VBA code_permu_wo_repettn'!$AA$3:$AF$6,COUNTIF('Profile-matrices_Condorcet'!$B$2:$B1301,'Profile-matrices_Condorcet'!$B1301),MATCH(INDEX('numeric possibilities'!E$3:E$1298,VLOOKUP($B1301,'numeric possibilities'!$C$3:$G$1298,1)),'VBA code_permu_wo_repettn'!$AA$2:$AF$2))</f>
        <v>D</v>
      </c>
      <c r="E1301" t="str">
        <f>INDEX('VBA code_permu_wo_repettn'!$AH$3:$AM$6,COUNTIF('Profile-matrices_Condorcet'!$B$2:$B1301,'Profile-matrices_Condorcet'!$B1301),MATCH(INDEX('numeric possibilities'!F$3:F$1298,VLOOKUP($B1301,'numeric possibilities'!$C$3:$G$1298,1)),'VBA code_permu_wo_repettn'!$AH$2:$AM$2))</f>
        <v>A</v>
      </c>
      <c r="F1301" t="str">
        <f>INDEX('VBA code_permu_wo_repettn'!$AO$3:$AT$6,COUNTIF('Profile-matrices_Condorcet'!$B$2:$B1301,'Profile-matrices_Condorcet'!$B1301),MATCH(INDEX('numeric possibilities'!G$3:G$1298,VLOOKUP($B1301,'numeric possibilities'!$C$3:$G$1298,1)),'VBA code_permu_wo_repettn'!$AO$2:$AT$2))</f>
        <v>B</v>
      </c>
      <c r="G1301" t="str">
        <f>IF(MAX(I1301:L1301)&gt;='numeric possibilities'!$B$4/2,INDEX('Profile-matrices_Condorcet'!I1300:L1300,1,MATCH(MAX('Profile-matrices_Condorcet'!I1301:L1301),'Profile-matrices_Condorcet'!I1301:L1301,0)),"NCW")</f>
        <v>B</v>
      </c>
      <c r="H1301" t="s">
        <v>13</v>
      </c>
      <c r="I1301" s="3">
        <f>COUNTIF($I1299:$S1299,I1300)</f>
        <v>2</v>
      </c>
      <c r="J1301" s="3">
        <f>COUNTIF($I1299:$S1299,J1300)</f>
        <v>3</v>
      </c>
      <c r="K1301" s="3">
        <f>COUNTIF($I1299:$S1299,K1300)</f>
        <v>1</v>
      </c>
      <c r="L1301" s="3">
        <f>COUNTIF($I1299:$S1299,L1300)</f>
        <v>0</v>
      </c>
    </row>
    <row r="1302" spans="1:20" x14ac:dyDescent="0.25">
      <c r="A1302">
        <f t="shared" si="42"/>
        <v>1301</v>
      </c>
      <c r="B1302">
        <f t="shared" si="43"/>
        <v>326</v>
      </c>
      <c r="C1302" t="str">
        <f>INDEX('VBA code_permu_wo_repettn'!$T$3:$Y$6,COUNTIF('Profile-matrices_Condorcet'!$B$2:$B1302,'Profile-matrices_Condorcet'!$B1302),MATCH(INDEX('numeric possibilities'!D$3:D$1298,VLOOKUP($B1302,'numeric possibilities'!$C$3:$G$1298,1)),'VBA code_permu_wo_repettn'!$T$2:$Y$2))</f>
        <v>A</v>
      </c>
      <c r="D1302" t="str">
        <f>INDEX('VBA code_permu_wo_repettn'!$AA$3:$AF$6,COUNTIF('Profile-matrices_Condorcet'!$B$2:$B1302,'Profile-matrices_Condorcet'!$B1302),MATCH(INDEX('numeric possibilities'!E$3:E$1298,VLOOKUP($B1302,'numeric possibilities'!$C$3:$G$1298,1)),'VBA code_permu_wo_repettn'!$AA$2:$AF$2))</f>
        <v>B</v>
      </c>
      <c r="E1302" t="str">
        <f>INDEX('VBA code_permu_wo_repettn'!$AH$3:$AM$6,COUNTIF('Profile-matrices_Condorcet'!$B$2:$B1302,'Profile-matrices_Condorcet'!$B1302),MATCH(INDEX('numeric possibilities'!F$3:F$1298,VLOOKUP($B1302,'numeric possibilities'!$C$3:$G$1298,1)),'VBA code_permu_wo_repettn'!$AH$2:$AM$2))</f>
        <v>C</v>
      </c>
      <c r="F1302" t="str">
        <f>INDEX('VBA code_permu_wo_repettn'!$AO$3:$AT$6,COUNTIF('Profile-matrices_Condorcet'!$B$2:$B1302,'Profile-matrices_Condorcet'!$B1302),MATCH(INDEX('numeric possibilities'!G$3:G$1298,VLOOKUP($B1302,'numeric possibilities'!$C$3:$G$1298,1)),'VBA code_permu_wo_repettn'!$AO$2:$AT$2))</f>
        <v>D</v>
      </c>
      <c r="H1302" t="s">
        <v>14</v>
      </c>
      <c r="I1302" s="3">
        <f>IF(MATCH(I$1,$C1302:$C1305,0)&lt;(MATCH(J$1,$C1302:$C1305,0)),1*a_vote,0)+IF(MATCH(I$1,$D1302:$D1305,0)&lt;MATCH(J$1,$D1302:$D1305,0),1*b_vote,0)+IF(MATCH(I$1,$E1302:$E1305,0)&lt;MATCH(J$1,$E1302:$E1305,0),1*c_vote,0)+IF(MATCH(I$1,$F1302:$F1305,0)&lt;MATCH(J$1,$F1302:$F1305,0),1*d_vote,0)</f>
        <v>0.49</v>
      </c>
      <c r="J1302" s="3">
        <f>IF(MATCH(I$1,$C1302:$C1305,0)&gt;(MATCH(J$1,$C1302:$C1305,0)),1*a_vote,0)+IF(MATCH(I$1,$D1302:$D1305,0)&gt;MATCH(J$1,$D1302:$D1305,0),1*b_vote,0)+IF(MATCH(I$1,$E1302:$E1305,0)&gt;MATCH(J$1,$E1302:$E1305,0),1*c_vote,0)+IF(MATCH(I$1,$F1302:$F1305,0)&gt;MATCH(J$1,$F1302:$F1305,0),1*d_vote,0)</f>
        <v>0.51</v>
      </c>
      <c r="K1302" s="3">
        <f>IF(MATCH($K$1,$C1302:$C1305,0)&lt;(MATCH($L$1,$C1302:$C1305,0)),1*a_vote,0)+IF(MATCH($K$1,$D1302:$D1305,0)&lt;MATCH($L$1,$D1302:$D1305,0),1*b_vote,0)+IF(MATCH($K$1,$E1302:$E1305,0)&lt;MATCH($L$1,$E1302:$E1305,0),1*c_vote,0)+IF(MATCH($K$1,$F1302:$F1305,0)&lt;MATCH($L$1,$F1302:$F1305,0),1*d_vote,0)</f>
        <v>0.75</v>
      </c>
      <c r="L1302" s="3">
        <f>IF(MATCH(K$1,$C1302:$C1305,0)&gt;(MATCH(L$1,$C1302:$C1305,0)),1*a_vote,0)+IF(MATCH(K$1,$D1302:$D1305,0)&gt;MATCH(L$1,$D1302:$D1305,0),1*b_vote,0)+IF(MATCH(K$1,$E1302:$E1305,0)&gt;MATCH(L$1,$E1302:$E1305,0),1*c_vote,0)+IF(MATCH(K$1,$F1302:$F1305,0)&gt;MATCH(L$1,$F1302:$F1305,0),1*d_vote,0)</f>
        <v>0.25</v>
      </c>
      <c r="M1302" s="3">
        <f>IF(MATCH($M$1,$C1302:$C1305,0)&lt;(MATCH($N$1,$C1302:$C1305,0)),1*a_vote,0)+IF(MATCH($M$1,$D1302:$D1305,0)&lt;MATCH($N$1,$D1302:$D1305,0),1*b_vote,0)+IF(MATCH($M$1,$E1302:$E1305,0)&lt;MATCH($N$1,$E1302:$E1305,0),1*c_vote,0)+IF(MATCH($M$1,$F1302:$F1305,0)&lt;MATCH($N$1,$F1302:$F1305,0),1*d_vote,0)</f>
        <v>0.53</v>
      </c>
      <c r="N1302" s="3">
        <f>IF(MATCH(M$1,$C1302:$C1305,0)&gt;(MATCH(N$1,$C1302:$C1305,0)),1*a_vote,0)+IF(MATCH(M$1,$D1302:$D1305,0)&gt;MATCH(N$1,$D1302:$D1305,0),1*b_vote,0)+IF(MATCH(M$1,$E1302:$E1305,0)&gt;MATCH(N$1,$E1302:$E1305,0),1*c_vote,0)+IF(MATCH(M$1,$F1302:$F1305,0)&gt;MATCH(N$1,$F1302:$F1305,0),1*d_vote,0)</f>
        <v>0.47</v>
      </c>
      <c r="O1302" s="3">
        <f>IF(MATCH($O$1,$C1302:$C1305,0)&lt;(MATCH($P$1,$C1302:$C1305,0)),1*a_vote,0)+IF(MATCH($O$1,$D1302:$D1305,0)&lt;MATCH($P$1,$D1302:$D1305,0),1*b_vote,0)+IF(MATCH($O$1,$E1302:$E1305,0)&lt;MATCH($P$1,$E1302:$E1305,0),1*c_vote,0)+IF(MATCH($O$1,$F1302:$F1305,0)&lt;MATCH($P$1,$F1302:$F1305,0),1*d_vote,0)</f>
        <v>0.53</v>
      </c>
      <c r="P1302" s="3">
        <f>IF(MATCH(O$1,$C1302:$C1305,0)&gt;(MATCH(P$1,$C1302:$C1305,0)),1*a_vote,0)+IF(MATCH(O$1,$D1302:$D1305,0)&gt;MATCH(P$1,$D1302:$D1305,0),1*b_vote,0)+IF(MATCH(O$1,$E1302:$E1305,0)&gt;MATCH(P$1,$E1302:$E1305,0),1*c_vote,0)+IF(MATCH(O$1,$F1302:$F1305,0)&gt;MATCH(P$1,$F1302:$F1305,0),1*d_vote,0)</f>
        <v>0.47</v>
      </c>
      <c r="Q1302" s="3">
        <f>IF(MATCH($Q$1,$C1302:$C1305,0)&lt;(MATCH($R$1,$C1302:$C1305,0)),1*a_vote,0)+IF(MATCH($Q$1,$D1302:$D1305,0)&lt;MATCH($R$1,$D1302:$D1305,0),1*b_vote,0)+IF(MATCH($Q$1,$E1302:$E1305,0)&lt;MATCH($R$1,$E1302:$E1305,0),1*c_vote,0)+IF(MATCH($Q$1,$F1302:$F1305,0)&lt;MATCH($R$1,$F1302:$F1305,0),1*d_vote,0)</f>
        <v>0.78</v>
      </c>
      <c r="R1302" s="3">
        <f>IF(MATCH(Q$1,$C1302:$C1305,0)&gt;(MATCH(R$1,$C1302:$C1305,0)),1*a_vote,0)+IF(MATCH(Q$1,$D1302:$D1305,0)&gt;MATCH(R$1,$D1302:$D1305,0),1*b_vote,0)+IF(MATCH(Q$1,$E1302:$E1305,0)&gt;MATCH(R$1,$E1302:$E1305,0),1*c_vote,0)+IF(MATCH(Q$1,$F1302:$F1305,0)&gt;MATCH(R$1,$F1302:$F1305,0),1*d_vote,0)</f>
        <v>0.21999999999999997</v>
      </c>
      <c r="S1302" s="3">
        <f>IF(MATCH($S$1,$C1302:$C1305,0)&lt;(MATCH($T$1,$C1302:$C1305,0)),1*a_vote,0)+IF(MATCH($S$1,$D1302:$D1305,0)&lt;MATCH($T$1,$D1302:$D1305,0),1*b_vote,0)+IF(MATCH($S$1,$E1302:$E1305,0)&lt;MATCH($T$1,$E1302:$E1305,0),1*c_vote,0)+IF(MATCH($S$1,$F1302:$F1305,0)&lt;MATCH($T$1,$F1302:$F1305,0),1*d_vote,0)</f>
        <v>0.51</v>
      </c>
      <c r="T1302" s="3">
        <f>IF(MATCH(S$1,$C1302:$C1305,0)&gt;(MATCH(T$1,$C1302:$C1305,0)),1*a_vote,0)+IF(MATCH(S$1,$D1302:$D1305,0)&gt;MATCH(T$1,$D1302:$D1305,0),1*b_vote,0)+IF(MATCH(S$1,$E1302:$E1305,0)&gt;MATCH(T$1,$E1302:$E1305,0),1*c_vote,0)+IF(MATCH(S$1,$F1302:$F1305,0)&gt;MATCH(T$1,$F1302:$F1305,0),1*d_vote,0)</f>
        <v>0.49</v>
      </c>
    </row>
    <row r="1303" spans="1:20" x14ac:dyDescent="0.25">
      <c r="A1303">
        <f t="shared" si="42"/>
        <v>1302</v>
      </c>
      <c r="B1303">
        <f t="shared" si="43"/>
        <v>326</v>
      </c>
      <c r="C1303" t="str">
        <f>INDEX('VBA code_permu_wo_repettn'!$T$3:$Y$6,COUNTIF('Profile-matrices_Condorcet'!$B$2:$B1303,'Profile-matrices_Condorcet'!$B1303),MATCH(INDEX('numeric possibilities'!D$3:D$1298,VLOOKUP($B1303,'numeric possibilities'!$C$3:$G$1298,1)),'VBA code_permu_wo_repettn'!$T$2:$Y$2))</f>
        <v>B</v>
      </c>
      <c r="D1303" t="str">
        <f>INDEX('VBA code_permu_wo_repettn'!$AA$3:$AF$6,COUNTIF('Profile-matrices_Condorcet'!$B$2:$B1303,'Profile-matrices_Condorcet'!$B1303),MATCH(INDEX('numeric possibilities'!E$3:E$1298,VLOOKUP($B1303,'numeric possibilities'!$C$3:$G$1298,1)),'VBA code_permu_wo_repettn'!$AA$2:$AF$2))</f>
        <v>A</v>
      </c>
      <c r="E1303" t="str">
        <f>INDEX('VBA code_permu_wo_repettn'!$AH$3:$AM$6,COUNTIF('Profile-matrices_Condorcet'!$B$2:$B1303,'Profile-matrices_Condorcet'!$B1303),MATCH(INDEX('numeric possibilities'!F$3:F$1298,VLOOKUP($B1303,'numeric possibilities'!$C$3:$G$1298,1)),'VBA code_permu_wo_repettn'!$AH$2:$AM$2))</f>
        <v>B</v>
      </c>
      <c r="F1303" t="str">
        <f>INDEX('VBA code_permu_wo_repettn'!$AO$3:$AT$6,COUNTIF('Profile-matrices_Condorcet'!$B$2:$B1303,'Profile-matrices_Condorcet'!$B1303),MATCH(INDEX('numeric possibilities'!G$3:G$1298,VLOOKUP($B1303,'numeric possibilities'!$C$3:$G$1298,1)),'VBA code_permu_wo_repettn'!$AO$2:$AT$2))</f>
        <v>A</v>
      </c>
      <c r="H1303" t="s">
        <v>15</v>
      </c>
      <c r="I1303" t="str">
        <f>IF(I1302&gt;J1302,$I$1,IF(I1302&lt;J1302,$J$1,0))</f>
        <v>B</v>
      </c>
      <c r="K1303" t="str">
        <f>IF(K1302&gt;L1302,$K$1,IF(K1302&lt;L1302,$L$1,0))</f>
        <v>A</v>
      </c>
      <c r="M1303" t="str">
        <f>IF(M1302&gt;N1302,$M$1,IF(M1302&lt;N1302,$N$1,0))</f>
        <v>A</v>
      </c>
      <c r="O1303" t="str">
        <f>IF(O1302&gt;P1302,$O$1,IF(O1302&lt;P1302,$P$1,0))</f>
        <v>B</v>
      </c>
      <c r="Q1303" t="str">
        <f>IF(Q1302&gt;R1302,$Q$1,IF(Q1302&lt;R1302,$R$1,0))</f>
        <v>B</v>
      </c>
      <c r="S1303" t="str">
        <f>IF(S1302&gt;T1302,$S$1,IF(S1302&lt;T1302,$T$1,0))</f>
        <v>C</v>
      </c>
    </row>
    <row r="1304" spans="1:20" x14ac:dyDescent="0.25">
      <c r="A1304">
        <f t="shared" si="42"/>
        <v>1303</v>
      </c>
      <c r="B1304">
        <f t="shared" si="43"/>
        <v>326</v>
      </c>
      <c r="C1304" t="str">
        <f>INDEX('VBA code_permu_wo_repettn'!$T$3:$Y$6,COUNTIF('Profile-matrices_Condorcet'!$B$2:$B1304,'Profile-matrices_Condorcet'!$B1304),MATCH(INDEX('numeric possibilities'!D$3:D$1298,VLOOKUP($B1304,'numeric possibilities'!$C$3:$G$1298,1)),'VBA code_permu_wo_repettn'!$T$2:$Y$2))</f>
        <v>D</v>
      </c>
      <c r="D1304" t="str">
        <f>INDEX('VBA code_permu_wo_repettn'!$AA$3:$AF$6,COUNTIF('Profile-matrices_Condorcet'!$B$2:$B1304,'Profile-matrices_Condorcet'!$B1304),MATCH(INDEX('numeric possibilities'!E$3:E$1298,VLOOKUP($B1304,'numeric possibilities'!$C$3:$G$1298,1)),'VBA code_permu_wo_repettn'!$AA$2:$AF$2))</f>
        <v>C</v>
      </c>
      <c r="E1304" t="str">
        <f>INDEX('VBA code_permu_wo_repettn'!$AH$3:$AM$6,COUNTIF('Profile-matrices_Condorcet'!$B$2:$B1304,'Profile-matrices_Condorcet'!$B1304),MATCH(INDEX('numeric possibilities'!F$3:F$1298,VLOOKUP($B1304,'numeric possibilities'!$C$3:$G$1298,1)),'VBA code_permu_wo_repettn'!$AH$2:$AM$2))</f>
        <v>D</v>
      </c>
      <c r="F1304" t="str">
        <f>INDEX('VBA code_permu_wo_repettn'!$AO$3:$AT$6,COUNTIF('Profile-matrices_Condorcet'!$B$2:$B1304,'Profile-matrices_Condorcet'!$B1304),MATCH(INDEX('numeric possibilities'!G$3:G$1298,VLOOKUP($B1304,'numeric possibilities'!$C$3:$G$1298,1)),'VBA code_permu_wo_repettn'!$AO$2:$AT$2))</f>
        <v>C</v>
      </c>
      <c r="I1304" t="s">
        <v>0</v>
      </c>
      <c r="J1304" t="s">
        <v>1</v>
      </c>
      <c r="K1304" t="s">
        <v>2</v>
      </c>
      <c r="L1304" t="s">
        <v>3</v>
      </c>
    </row>
    <row r="1305" spans="1:20" x14ac:dyDescent="0.25">
      <c r="A1305">
        <f t="shared" si="42"/>
        <v>1304</v>
      </c>
      <c r="B1305">
        <f t="shared" si="43"/>
        <v>326</v>
      </c>
      <c r="C1305" t="str">
        <f>INDEX('VBA code_permu_wo_repettn'!$T$3:$Y$6,COUNTIF('Profile-matrices_Condorcet'!$B$2:$B1305,'Profile-matrices_Condorcet'!$B1305),MATCH(INDEX('numeric possibilities'!D$3:D$1298,VLOOKUP($B1305,'numeric possibilities'!$C$3:$G$1298,1)),'VBA code_permu_wo_repettn'!$T$2:$Y$2))</f>
        <v>C</v>
      </c>
      <c r="D1305" t="str">
        <f>INDEX('VBA code_permu_wo_repettn'!$AA$3:$AF$6,COUNTIF('Profile-matrices_Condorcet'!$B$2:$B1305,'Profile-matrices_Condorcet'!$B1305),MATCH(INDEX('numeric possibilities'!E$3:E$1298,VLOOKUP($B1305,'numeric possibilities'!$C$3:$G$1298,1)),'VBA code_permu_wo_repettn'!$AA$2:$AF$2))</f>
        <v>D</v>
      </c>
      <c r="E1305" t="str">
        <f>INDEX('VBA code_permu_wo_repettn'!$AH$3:$AM$6,COUNTIF('Profile-matrices_Condorcet'!$B$2:$B1305,'Profile-matrices_Condorcet'!$B1305),MATCH(INDEX('numeric possibilities'!F$3:F$1298,VLOOKUP($B1305,'numeric possibilities'!$C$3:$G$1298,1)),'VBA code_permu_wo_repettn'!$AH$2:$AM$2))</f>
        <v>A</v>
      </c>
      <c r="F1305" t="str">
        <f>INDEX('VBA code_permu_wo_repettn'!$AO$3:$AT$6,COUNTIF('Profile-matrices_Condorcet'!$B$2:$B1305,'Profile-matrices_Condorcet'!$B1305),MATCH(INDEX('numeric possibilities'!G$3:G$1298,VLOOKUP($B1305,'numeric possibilities'!$C$3:$G$1298,1)),'VBA code_permu_wo_repettn'!$AO$2:$AT$2))</f>
        <v>B</v>
      </c>
      <c r="G1305" t="str">
        <f>IF(MAX(I1305:L1305)&gt;='numeric possibilities'!$B$4/2,INDEX('Profile-matrices_Condorcet'!I1304:L1304,1,MATCH(MAX('Profile-matrices_Condorcet'!I1305:L1305),'Profile-matrices_Condorcet'!I1305:L1305,0)),"NCW")</f>
        <v>B</v>
      </c>
      <c r="H1305" t="s">
        <v>13</v>
      </c>
      <c r="I1305" s="3">
        <f>COUNTIF($I1303:$S1303,I1304)</f>
        <v>2</v>
      </c>
      <c r="J1305" s="3">
        <f>COUNTIF($I1303:$S1303,J1304)</f>
        <v>3</v>
      </c>
      <c r="K1305" s="3">
        <f>COUNTIF($I1303:$S1303,K1304)</f>
        <v>1</v>
      </c>
      <c r="L1305" s="3">
        <f>COUNTIF($I1303:$S1303,L1304)</f>
        <v>0</v>
      </c>
    </row>
    <row r="1306" spans="1:20" x14ac:dyDescent="0.25">
      <c r="A1306">
        <f t="shared" si="42"/>
        <v>1305</v>
      </c>
      <c r="B1306">
        <f t="shared" si="43"/>
        <v>327</v>
      </c>
      <c r="C1306" t="str">
        <f>INDEX('VBA code_permu_wo_repettn'!$T$3:$Y$6,COUNTIF('Profile-matrices_Condorcet'!$B$2:$B1306,'Profile-matrices_Condorcet'!$B1306),MATCH(INDEX('numeric possibilities'!D$3:D$1298,VLOOKUP($B1306,'numeric possibilities'!$C$3:$G$1298,1)),'VBA code_permu_wo_repettn'!$T$2:$Y$2))</f>
        <v>A</v>
      </c>
      <c r="D1306" t="str">
        <f>INDEX('VBA code_permu_wo_repettn'!$AA$3:$AF$6,COUNTIF('Profile-matrices_Condorcet'!$B$2:$B1306,'Profile-matrices_Condorcet'!$B1306),MATCH(INDEX('numeric possibilities'!E$3:E$1298,VLOOKUP($B1306,'numeric possibilities'!$C$3:$G$1298,1)),'VBA code_permu_wo_repettn'!$AA$2:$AF$2))</f>
        <v>B</v>
      </c>
      <c r="E1306" t="str">
        <f>INDEX('VBA code_permu_wo_repettn'!$AH$3:$AM$6,COUNTIF('Profile-matrices_Condorcet'!$B$2:$B1306,'Profile-matrices_Condorcet'!$B1306),MATCH(INDEX('numeric possibilities'!F$3:F$1298,VLOOKUP($B1306,'numeric possibilities'!$C$3:$G$1298,1)),'VBA code_permu_wo_repettn'!$AH$2:$AM$2))</f>
        <v>C</v>
      </c>
      <c r="F1306" t="str">
        <f>INDEX('VBA code_permu_wo_repettn'!$AO$3:$AT$6,COUNTIF('Profile-matrices_Condorcet'!$B$2:$B1306,'Profile-matrices_Condorcet'!$B1306),MATCH(INDEX('numeric possibilities'!G$3:G$1298,VLOOKUP($B1306,'numeric possibilities'!$C$3:$G$1298,1)),'VBA code_permu_wo_repettn'!$AO$2:$AT$2))</f>
        <v>D</v>
      </c>
      <c r="H1306" t="s">
        <v>14</v>
      </c>
      <c r="I1306" s="3">
        <f>IF(MATCH(I$1,$C1306:$C1309,0)&lt;(MATCH(J$1,$C1306:$C1309,0)),1*a_vote,0)+IF(MATCH(I$1,$D1306:$D1309,0)&lt;MATCH(J$1,$D1306:$D1309,0),1*b_vote,0)+IF(MATCH(I$1,$E1306:$E1309,0)&lt;MATCH(J$1,$E1306:$E1309,0),1*c_vote,0)+IF(MATCH(I$1,$F1306:$F1309,0)&lt;MATCH(J$1,$F1306:$F1309,0),1*d_vote,0)</f>
        <v>0.49</v>
      </c>
      <c r="J1306" s="3">
        <f>IF(MATCH(I$1,$C1306:$C1309,0)&gt;(MATCH(J$1,$C1306:$C1309,0)),1*a_vote,0)+IF(MATCH(I$1,$D1306:$D1309,0)&gt;MATCH(J$1,$D1306:$D1309,0),1*b_vote,0)+IF(MATCH(I$1,$E1306:$E1309,0)&gt;MATCH(J$1,$E1306:$E1309,0),1*c_vote,0)+IF(MATCH(I$1,$F1306:$F1309,0)&gt;MATCH(J$1,$F1306:$F1309,0),1*d_vote,0)</f>
        <v>0.51</v>
      </c>
      <c r="K1306" s="3">
        <f>IF(MATCH($K$1,$C1306:$C1309,0)&lt;(MATCH($L$1,$C1306:$C1309,0)),1*a_vote,0)+IF(MATCH($K$1,$D1306:$D1309,0)&lt;MATCH($L$1,$D1306:$D1309,0),1*b_vote,0)+IF(MATCH($K$1,$E1306:$E1309,0)&lt;MATCH($L$1,$E1306:$E1309,0),1*c_vote,0)+IF(MATCH($K$1,$F1306:$F1309,0)&lt;MATCH($L$1,$F1306:$F1309,0),1*d_vote,0)</f>
        <v>0.75</v>
      </c>
      <c r="L1306" s="3">
        <f>IF(MATCH(K$1,$C1306:$C1309,0)&gt;(MATCH(L$1,$C1306:$C1309,0)),1*a_vote,0)+IF(MATCH(K$1,$D1306:$D1309,0)&gt;MATCH(L$1,$D1306:$D1309,0),1*b_vote,0)+IF(MATCH(K$1,$E1306:$E1309,0)&gt;MATCH(L$1,$E1306:$E1309,0),1*c_vote,0)+IF(MATCH(K$1,$F1306:$F1309,0)&gt;MATCH(L$1,$F1306:$F1309,0),1*d_vote,0)</f>
        <v>0.25</v>
      </c>
      <c r="M1306" s="3">
        <f>IF(MATCH($M$1,$C1306:$C1309,0)&lt;(MATCH($N$1,$C1306:$C1309,0)),1*a_vote,0)+IF(MATCH($M$1,$D1306:$D1309,0)&lt;MATCH($N$1,$D1306:$D1309,0),1*b_vote,0)+IF(MATCH($M$1,$E1306:$E1309,0)&lt;MATCH($N$1,$E1306:$E1309,0),1*c_vote,0)+IF(MATCH($M$1,$F1306:$F1309,0)&lt;MATCH($N$1,$F1306:$F1309,0),1*d_vote,0)</f>
        <v>0.53</v>
      </c>
      <c r="N1306" s="3">
        <f>IF(MATCH(M$1,$C1306:$C1309,0)&gt;(MATCH(N$1,$C1306:$C1309,0)),1*a_vote,0)+IF(MATCH(M$1,$D1306:$D1309,0)&gt;MATCH(N$1,$D1306:$D1309,0),1*b_vote,0)+IF(MATCH(M$1,$E1306:$E1309,0)&gt;MATCH(N$1,$E1306:$E1309,0),1*c_vote,0)+IF(MATCH(M$1,$F1306:$F1309,0)&gt;MATCH(N$1,$F1306:$F1309,0),1*d_vote,0)</f>
        <v>0.47</v>
      </c>
      <c r="O1306" s="3">
        <f>IF(MATCH($O$1,$C1306:$C1309,0)&lt;(MATCH($P$1,$C1306:$C1309,0)),1*a_vote,0)+IF(MATCH($O$1,$D1306:$D1309,0)&lt;MATCH($P$1,$D1306:$D1309,0),1*b_vote,0)+IF(MATCH($O$1,$E1306:$E1309,0)&lt;MATCH($P$1,$E1306:$E1309,0),1*c_vote,0)+IF(MATCH($O$1,$F1306:$F1309,0)&lt;MATCH($P$1,$F1306:$F1309,0),1*d_vote,0)</f>
        <v>0.26</v>
      </c>
      <c r="P1306" s="3">
        <f>IF(MATCH(O$1,$C1306:$C1309,0)&gt;(MATCH(P$1,$C1306:$C1309,0)),1*a_vote,0)+IF(MATCH(O$1,$D1306:$D1309,0)&gt;MATCH(P$1,$D1306:$D1309,0),1*b_vote,0)+IF(MATCH(O$1,$E1306:$E1309,0)&gt;MATCH(P$1,$E1306:$E1309,0),1*c_vote,0)+IF(MATCH(O$1,$F1306:$F1309,0)&gt;MATCH(P$1,$F1306:$F1309,0),1*d_vote,0)</f>
        <v>0.74</v>
      </c>
      <c r="Q1306" s="3">
        <f>IF(MATCH($Q$1,$C1306:$C1309,0)&lt;(MATCH($R$1,$C1306:$C1309,0)),1*a_vote,0)+IF(MATCH($Q$1,$D1306:$D1309,0)&lt;MATCH($R$1,$D1306:$D1309,0),1*b_vote,0)+IF(MATCH($Q$1,$E1306:$E1309,0)&lt;MATCH($R$1,$E1306:$E1309,0),1*c_vote,0)+IF(MATCH($Q$1,$F1306:$F1309,0)&lt;MATCH($R$1,$F1306:$F1309,0),1*d_vote,0)</f>
        <v>0.78</v>
      </c>
      <c r="R1306" s="3">
        <f>IF(MATCH(Q$1,$C1306:$C1309,0)&gt;(MATCH(R$1,$C1306:$C1309,0)),1*a_vote,0)+IF(MATCH(Q$1,$D1306:$D1309,0)&gt;MATCH(R$1,$D1306:$D1309,0),1*b_vote,0)+IF(MATCH(Q$1,$E1306:$E1309,0)&gt;MATCH(R$1,$E1306:$E1309,0),1*c_vote,0)+IF(MATCH(Q$1,$F1306:$F1309,0)&gt;MATCH(R$1,$F1306:$F1309,0),1*d_vote,0)</f>
        <v>0.21999999999999997</v>
      </c>
      <c r="S1306" s="3">
        <f>IF(MATCH($S$1,$C1306:$C1309,0)&lt;(MATCH($T$1,$C1306:$C1309,0)),1*a_vote,0)+IF(MATCH($S$1,$D1306:$D1309,0)&lt;MATCH($T$1,$D1306:$D1309,0),1*b_vote,0)+IF(MATCH($S$1,$E1306:$E1309,0)&lt;MATCH($T$1,$E1306:$E1309,0),1*c_vote,0)+IF(MATCH($S$1,$F1306:$F1309,0)&lt;MATCH($T$1,$F1306:$F1309,0),1*d_vote,0)</f>
        <v>0.78</v>
      </c>
      <c r="T1306" s="3">
        <f>IF(MATCH(S$1,$C1306:$C1309,0)&gt;(MATCH(T$1,$C1306:$C1309,0)),1*a_vote,0)+IF(MATCH(S$1,$D1306:$D1309,0)&gt;MATCH(T$1,$D1306:$D1309,0),1*b_vote,0)+IF(MATCH(S$1,$E1306:$E1309,0)&gt;MATCH(T$1,$E1306:$E1309,0),1*c_vote,0)+IF(MATCH(S$1,$F1306:$F1309,0)&gt;MATCH(T$1,$F1306:$F1309,0),1*d_vote,0)</f>
        <v>0.21999999999999997</v>
      </c>
    </row>
    <row r="1307" spans="1:20" x14ac:dyDescent="0.25">
      <c r="A1307">
        <f t="shared" si="42"/>
        <v>1306</v>
      </c>
      <c r="B1307">
        <f t="shared" si="43"/>
        <v>327</v>
      </c>
      <c r="C1307" t="str">
        <f>INDEX('VBA code_permu_wo_repettn'!$T$3:$Y$6,COUNTIF('Profile-matrices_Condorcet'!$B$2:$B1307,'Profile-matrices_Condorcet'!$B1307),MATCH(INDEX('numeric possibilities'!D$3:D$1298,VLOOKUP($B1307,'numeric possibilities'!$C$3:$G$1298,1)),'VBA code_permu_wo_repettn'!$T$2:$Y$2))</f>
        <v>C</v>
      </c>
      <c r="D1307" t="str">
        <f>INDEX('VBA code_permu_wo_repettn'!$AA$3:$AF$6,COUNTIF('Profile-matrices_Condorcet'!$B$2:$B1307,'Profile-matrices_Condorcet'!$B1307),MATCH(INDEX('numeric possibilities'!E$3:E$1298,VLOOKUP($B1307,'numeric possibilities'!$C$3:$G$1298,1)),'VBA code_permu_wo_repettn'!$AA$2:$AF$2))</f>
        <v>A</v>
      </c>
      <c r="E1307" t="str">
        <f>INDEX('VBA code_permu_wo_repettn'!$AH$3:$AM$6,COUNTIF('Profile-matrices_Condorcet'!$B$2:$B1307,'Profile-matrices_Condorcet'!$B1307),MATCH(INDEX('numeric possibilities'!F$3:F$1298,VLOOKUP($B1307,'numeric possibilities'!$C$3:$G$1298,1)),'VBA code_permu_wo_repettn'!$AH$2:$AM$2))</f>
        <v>B</v>
      </c>
      <c r="F1307" t="str">
        <f>INDEX('VBA code_permu_wo_repettn'!$AO$3:$AT$6,COUNTIF('Profile-matrices_Condorcet'!$B$2:$B1307,'Profile-matrices_Condorcet'!$B1307),MATCH(INDEX('numeric possibilities'!G$3:G$1298,VLOOKUP($B1307,'numeric possibilities'!$C$3:$G$1298,1)),'VBA code_permu_wo_repettn'!$AO$2:$AT$2))</f>
        <v>A</v>
      </c>
      <c r="H1307" t="s">
        <v>15</v>
      </c>
      <c r="I1307" t="str">
        <f>IF(I1306&gt;J1306,$I$1,IF(I1306&lt;J1306,$J$1,0))</f>
        <v>B</v>
      </c>
      <c r="K1307" t="str">
        <f>IF(K1306&gt;L1306,$K$1,IF(K1306&lt;L1306,$L$1,0))</f>
        <v>A</v>
      </c>
      <c r="M1307" t="str">
        <f>IF(M1306&gt;N1306,$M$1,IF(M1306&lt;N1306,$N$1,0))</f>
        <v>A</v>
      </c>
      <c r="O1307" t="str">
        <f>IF(O1306&gt;P1306,$O$1,IF(O1306&lt;P1306,$P$1,0))</f>
        <v>C</v>
      </c>
      <c r="Q1307" t="str">
        <f>IF(Q1306&gt;R1306,$Q$1,IF(Q1306&lt;R1306,$R$1,0))</f>
        <v>B</v>
      </c>
      <c r="S1307" t="str">
        <f>IF(S1306&gt;T1306,$S$1,IF(S1306&lt;T1306,$T$1,0))</f>
        <v>C</v>
      </c>
    </row>
    <row r="1308" spans="1:20" x14ac:dyDescent="0.25">
      <c r="A1308">
        <f t="shared" si="42"/>
        <v>1307</v>
      </c>
      <c r="B1308">
        <f t="shared" si="43"/>
        <v>327</v>
      </c>
      <c r="C1308" t="str">
        <f>INDEX('VBA code_permu_wo_repettn'!$T$3:$Y$6,COUNTIF('Profile-matrices_Condorcet'!$B$2:$B1308,'Profile-matrices_Condorcet'!$B1308),MATCH(INDEX('numeric possibilities'!D$3:D$1298,VLOOKUP($B1308,'numeric possibilities'!$C$3:$G$1298,1)),'VBA code_permu_wo_repettn'!$T$2:$Y$2))</f>
        <v>B</v>
      </c>
      <c r="D1308" t="str">
        <f>INDEX('VBA code_permu_wo_repettn'!$AA$3:$AF$6,COUNTIF('Profile-matrices_Condorcet'!$B$2:$B1308,'Profile-matrices_Condorcet'!$B1308),MATCH(INDEX('numeric possibilities'!E$3:E$1298,VLOOKUP($B1308,'numeric possibilities'!$C$3:$G$1298,1)),'VBA code_permu_wo_repettn'!$AA$2:$AF$2))</f>
        <v>C</v>
      </c>
      <c r="E1308" t="str">
        <f>INDEX('VBA code_permu_wo_repettn'!$AH$3:$AM$6,COUNTIF('Profile-matrices_Condorcet'!$B$2:$B1308,'Profile-matrices_Condorcet'!$B1308),MATCH(INDEX('numeric possibilities'!F$3:F$1298,VLOOKUP($B1308,'numeric possibilities'!$C$3:$G$1298,1)),'VBA code_permu_wo_repettn'!$AH$2:$AM$2))</f>
        <v>D</v>
      </c>
      <c r="F1308" t="str">
        <f>INDEX('VBA code_permu_wo_repettn'!$AO$3:$AT$6,COUNTIF('Profile-matrices_Condorcet'!$B$2:$B1308,'Profile-matrices_Condorcet'!$B1308),MATCH(INDEX('numeric possibilities'!G$3:G$1298,VLOOKUP($B1308,'numeric possibilities'!$C$3:$G$1298,1)),'VBA code_permu_wo_repettn'!$AO$2:$AT$2))</f>
        <v>C</v>
      </c>
      <c r="I1308" t="s">
        <v>0</v>
      </c>
      <c r="J1308" t="s">
        <v>1</v>
      </c>
      <c r="K1308" t="s">
        <v>2</v>
      </c>
      <c r="L1308" t="s">
        <v>3</v>
      </c>
    </row>
    <row r="1309" spans="1:20" x14ac:dyDescent="0.25">
      <c r="A1309">
        <f t="shared" si="42"/>
        <v>1308</v>
      </c>
      <c r="B1309">
        <f t="shared" si="43"/>
        <v>327</v>
      </c>
      <c r="C1309" t="str">
        <f>INDEX('VBA code_permu_wo_repettn'!$T$3:$Y$6,COUNTIF('Profile-matrices_Condorcet'!$B$2:$B1309,'Profile-matrices_Condorcet'!$B1309),MATCH(INDEX('numeric possibilities'!D$3:D$1298,VLOOKUP($B1309,'numeric possibilities'!$C$3:$G$1298,1)),'VBA code_permu_wo_repettn'!$T$2:$Y$2))</f>
        <v>D</v>
      </c>
      <c r="D1309" t="str">
        <f>INDEX('VBA code_permu_wo_repettn'!$AA$3:$AF$6,COUNTIF('Profile-matrices_Condorcet'!$B$2:$B1309,'Profile-matrices_Condorcet'!$B1309),MATCH(INDEX('numeric possibilities'!E$3:E$1298,VLOOKUP($B1309,'numeric possibilities'!$C$3:$G$1298,1)),'VBA code_permu_wo_repettn'!$AA$2:$AF$2))</f>
        <v>D</v>
      </c>
      <c r="E1309" t="str">
        <f>INDEX('VBA code_permu_wo_repettn'!$AH$3:$AM$6,COUNTIF('Profile-matrices_Condorcet'!$B$2:$B1309,'Profile-matrices_Condorcet'!$B1309),MATCH(INDEX('numeric possibilities'!F$3:F$1298,VLOOKUP($B1309,'numeric possibilities'!$C$3:$G$1298,1)),'VBA code_permu_wo_repettn'!$AH$2:$AM$2))</f>
        <v>A</v>
      </c>
      <c r="F1309" t="str">
        <f>INDEX('VBA code_permu_wo_repettn'!$AO$3:$AT$6,COUNTIF('Profile-matrices_Condorcet'!$B$2:$B1309,'Profile-matrices_Condorcet'!$B1309),MATCH(INDEX('numeric possibilities'!G$3:G$1298,VLOOKUP($B1309,'numeric possibilities'!$C$3:$G$1298,1)),'VBA code_permu_wo_repettn'!$AO$2:$AT$2))</f>
        <v>B</v>
      </c>
      <c r="G1309" t="str">
        <f>IF(MAX(I1309:L1309)&gt;='numeric possibilities'!$B$4/2,INDEX('Profile-matrices_Condorcet'!I1308:L1308,1,MATCH(MAX('Profile-matrices_Condorcet'!I1309:L1309),'Profile-matrices_Condorcet'!I1309:L1309,0)),"NCW")</f>
        <v>NCW</v>
      </c>
      <c r="H1309" t="s">
        <v>13</v>
      </c>
      <c r="I1309" s="3">
        <f>COUNTIF($I1307:$S1307,I1308)</f>
        <v>2</v>
      </c>
      <c r="J1309" s="3">
        <f>COUNTIF($I1307:$S1307,J1308)</f>
        <v>2</v>
      </c>
      <c r="K1309" s="3">
        <f>COUNTIF($I1307:$S1307,K1308)</f>
        <v>2</v>
      </c>
      <c r="L1309" s="3">
        <f>COUNTIF($I1307:$S1307,L1308)</f>
        <v>0</v>
      </c>
    </row>
    <row r="1310" spans="1:20" x14ac:dyDescent="0.25">
      <c r="A1310">
        <f t="shared" si="42"/>
        <v>1309</v>
      </c>
      <c r="B1310">
        <f t="shared" si="43"/>
        <v>328</v>
      </c>
      <c r="C1310" t="str">
        <f>INDEX('VBA code_permu_wo_repettn'!$T$3:$Y$6,COUNTIF('Profile-matrices_Condorcet'!$B$2:$B1310,'Profile-matrices_Condorcet'!$B1310),MATCH(INDEX('numeric possibilities'!D$3:D$1298,VLOOKUP($B1310,'numeric possibilities'!$C$3:$G$1298,1)),'VBA code_permu_wo_repettn'!$T$2:$Y$2))</f>
        <v>A</v>
      </c>
      <c r="D1310" t="str">
        <f>INDEX('VBA code_permu_wo_repettn'!$AA$3:$AF$6,COUNTIF('Profile-matrices_Condorcet'!$B$2:$B1310,'Profile-matrices_Condorcet'!$B1310),MATCH(INDEX('numeric possibilities'!E$3:E$1298,VLOOKUP($B1310,'numeric possibilities'!$C$3:$G$1298,1)),'VBA code_permu_wo_repettn'!$AA$2:$AF$2))</f>
        <v>B</v>
      </c>
      <c r="E1310" t="str">
        <f>INDEX('VBA code_permu_wo_repettn'!$AH$3:$AM$6,COUNTIF('Profile-matrices_Condorcet'!$B$2:$B1310,'Profile-matrices_Condorcet'!$B1310),MATCH(INDEX('numeric possibilities'!F$3:F$1298,VLOOKUP($B1310,'numeric possibilities'!$C$3:$G$1298,1)),'VBA code_permu_wo_repettn'!$AH$2:$AM$2))</f>
        <v>C</v>
      </c>
      <c r="F1310" t="str">
        <f>INDEX('VBA code_permu_wo_repettn'!$AO$3:$AT$6,COUNTIF('Profile-matrices_Condorcet'!$B$2:$B1310,'Profile-matrices_Condorcet'!$B1310),MATCH(INDEX('numeric possibilities'!G$3:G$1298,VLOOKUP($B1310,'numeric possibilities'!$C$3:$G$1298,1)),'VBA code_permu_wo_repettn'!$AO$2:$AT$2))</f>
        <v>D</v>
      </c>
      <c r="H1310" t="s">
        <v>14</v>
      </c>
      <c r="I1310" s="3">
        <f>IF(MATCH(I$1,$C1310:$C1313,0)&lt;(MATCH(J$1,$C1310:$C1313,0)),1*a_vote,0)+IF(MATCH(I$1,$D1310:$D1313,0)&lt;MATCH(J$1,$D1310:$D1313,0),1*b_vote,0)+IF(MATCH(I$1,$E1310:$E1313,0)&lt;MATCH(J$1,$E1310:$E1313,0),1*c_vote,0)+IF(MATCH(I$1,$F1310:$F1313,0)&lt;MATCH(J$1,$F1310:$F1313,0),1*d_vote,0)</f>
        <v>0.49</v>
      </c>
      <c r="J1310" s="3">
        <f>IF(MATCH(I$1,$C1310:$C1313,0)&gt;(MATCH(J$1,$C1310:$C1313,0)),1*a_vote,0)+IF(MATCH(I$1,$D1310:$D1313,0)&gt;MATCH(J$1,$D1310:$D1313,0),1*b_vote,0)+IF(MATCH(I$1,$E1310:$E1313,0)&gt;MATCH(J$1,$E1310:$E1313,0),1*c_vote,0)+IF(MATCH(I$1,$F1310:$F1313,0)&gt;MATCH(J$1,$F1310:$F1313,0),1*d_vote,0)</f>
        <v>0.51</v>
      </c>
      <c r="K1310" s="3">
        <f>IF(MATCH($K$1,$C1310:$C1313,0)&lt;(MATCH($L$1,$C1310:$C1313,0)),1*a_vote,0)+IF(MATCH($K$1,$D1310:$D1313,0)&lt;MATCH($L$1,$D1310:$D1313,0),1*b_vote,0)+IF(MATCH($K$1,$E1310:$E1313,0)&lt;MATCH($L$1,$E1310:$E1313,0),1*c_vote,0)+IF(MATCH($K$1,$F1310:$F1313,0)&lt;MATCH($L$1,$F1310:$F1313,0),1*d_vote,0)</f>
        <v>0.75</v>
      </c>
      <c r="L1310" s="3">
        <f>IF(MATCH(K$1,$C1310:$C1313,0)&gt;(MATCH(L$1,$C1310:$C1313,0)),1*a_vote,0)+IF(MATCH(K$1,$D1310:$D1313,0)&gt;MATCH(L$1,$D1310:$D1313,0),1*b_vote,0)+IF(MATCH(K$1,$E1310:$E1313,0)&gt;MATCH(L$1,$E1310:$E1313,0),1*c_vote,0)+IF(MATCH(K$1,$F1310:$F1313,0)&gt;MATCH(L$1,$F1310:$F1313,0),1*d_vote,0)</f>
        <v>0.25</v>
      </c>
      <c r="M1310" s="3">
        <f>IF(MATCH($M$1,$C1310:$C1313,0)&lt;(MATCH($N$1,$C1310:$C1313,0)),1*a_vote,0)+IF(MATCH($M$1,$D1310:$D1313,0)&lt;MATCH($N$1,$D1310:$D1313,0),1*b_vote,0)+IF(MATCH($M$1,$E1310:$E1313,0)&lt;MATCH($N$1,$E1310:$E1313,0),1*c_vote,0)+IF(MATCH($M$1,$F1310:$F1313,0)&lt;MATCH($N$1,$F1310:$F1313,0),1*d_vote,0)</f>
        <v>0.53</v>
      </c>
      <c r="N1310" s="3">
        <f>IF(MATCH(M$1,$C1310:$C1313,0)&gt;(MATCH(N$1,$C1310:$C1313,0)),1*a_vote,0)+IF(MATCH(M$1,$D1310:$D1313,0)&gt;MATCH(N$1,$D1310:$D1313,0),1*b_vote,0)+IF(MATCH(M$1,$E1310:$E1313,0)&gt;MATCH(N$1,$E1310:$E1313,0),1*c_vote,0)+IF(MATCH(M$1,$F1310:$F1313,0)&gt;MATCH(N$1,$F1310:$F1313,0),1*d_vote,0)</f>
        <v>0.47</v>
      </c>
      <c r="O1310" s="3">
        <f>IF(MATCH($O$1,$C1310:$C1313,0)&lt;(MATCH($P$1,$C1310:$C1313,0)),1*a_vote,0)+IF(MATCH($O$1,$D1310:$D1313,0)&lt;MATCH($P$1,$D1310:$D1313,0),1*b_vote,0)+IF(MATCH($O$1,$E1310:$E1313,0)&lt;MATCH($P$1,$E1310:$E1313,0),1*c_vote,0)+IF(MATCH($O$1,$F1310:$F1313,0)&lt;MATCH($P$1,$F1310:$F1313,0),1*d_vote,0)</f>
        <v>0.26</v>
      </c>
      <c r="P1310" s="3">
        <f>IF(MATCH(O$1,$C1310:$C1313,0)&gt;(MATCH(P$1,$C1310:$C1313,0)),1*a_vote,0)+IF(MATCH(O$1,$D1310:$D1313,0)&gt;MATCH(P$1,$D1310:$D1313,0),1*b_vote,0)+IF(MATCH(O$1,$E1310:$E1313,0)&gt;MATCH(P$1,$E1310:$E1313,0),1*c_vote,0)+IF(MATCH(O$1,$F1310:$F1313,0)&gt;MATCH(P$1,$F1310:$F1313,0),1*d_vote,0)</f>
        <v>0.74</v>
      </c>
      <c r="Q1310" s="3">
        <f>IF(MATCH($Q$1,$C1310:$C1313,0)&lt;(MATCH($R$1,$C1310:$C1313,0)),1*a_vote,0)+IF(MATCH($Q$1,$D1310:$D1313,0)&lt;MATCH($R$1,$D1310:$D1313,0),1*b_vote,0)+IF(MATCH($Q$1,$E1310:$E1313,0)&lt;MATCH($R$1,$E1310:$E1313,0),1*c_vote,0)+IF(MATCH($Q$1,$F1310:$F1313,0)&lt;MATCH($R$1,$F1310:$F1313,0),1*d_vote,0)</f>
        <v>0.51</v>
      </c>
      <c r="R1310" s="3">
        <f>IF(MATCH(Q$1,$C1310:$C1313,0)&gt;(MATCH(R$1,$C1310:$C1313,0)),1*a_vote,0)+IF(MATCH(Q$1,$D1310:$D1313,0)&gt;MATCH(R$1,$D1310:$D1313,0),1*b_vote,0)+IF(MATCH(Q$1,$E1310:$E1313,0)&gt;MATCH(R$1,$E1310:$E1313,0),1*c_vote,0)+IF(MATCH(Q$1,$F1310:$F1313,0)&gt;MATCH(R$1,$F1310:$F1313,0),1*d_vote,0)</f>
        <v>0.49</v>
      </c>
      <c r="S1310" s="3">
        <f>IF(MATCH($S$1,$C1310:$C1313,0)&lt;(MATCH($T$1,$C1310:$C1313,0)),1*a_vote,0)+IF(MATCH($S$1,$D1310:$D1313,0)&lt;MATCH($T$1,$D1310:$D1313,0),1*b_vote,0)+IF(MATCH($S$1,$E1310:$E1313,0)&lt;MATCH($T$1,$E1310:$E1313,0),1*c_vote,0)+IF(MATCH($S$1,$F1310:$F1313,0)&lt;MATCH($T$1,$F1310:$F1313,0),1*d_vote,0)</f>
        <v>0.78</v>
      </c>
      <c r="T1310" s="3">
        <f>IF(MATCH(S$1,$C1310:$C1313,0)&gt;(MATCH(T$1,$C1310:$C1313,0)),1*a_vote,0)+IF(MATCH(S$1,$D1310:$D1313,0)&gt;MATCH(T$1,$D1310:$D1313,0),1*b_vote,0)+IF(MATCH(S$1,$E1310:$E1313,0)&gt;MATCH(T$1,$E1310:$E1313,0),1*c_vote,0)+IF(MATCH(S$1,$F1310:$F1313,0)&gt;MATCH(T$1,$F1310:$F1313,0),1*d_vote,0)</f>
        <v>0.21999999999999997</v>
      </c>
    </row>
    <row r="1311" spans="1:20" x14ac:dyDescent="0.25">
      <c r="A1311">
        <f t="shared" si="42"/>
        <v>1310</v>
      </c>
      <c r="B1311">
        <f t="shared" si="43"/>
        <v>328</v>
      </c>
      <c r="C1311" t="str">
        <f>INDEX('VBA code_permu_wo_repettn'!$T$3:$Y$6,COUNTIF('Profile-matrices_Condorcet'!$B$2:$B1311,'Profile-matrices_Condorcet'!$B1311),MATCH(INDEX('numeric possibilities'!D$3:D$1298,VLOOKUP($B1311,'numeric possibilities'!$C$3:$G$1298,1)),'VBA code_permu_wo_repettn'!$T$2:$Y$2))</f>
        <v>C</v>
      </c>
      <c r="D1311" t="str">
        <f>INDEX('VBA code_permu_wo_repettn'!$AA$3:$AF$6,COUNTIF('Profile-matrices_Condorcet'!$B$2:$B1311,'Profile-matrices_Condorcet'!$B1311),MATCH(INDEX('numeric possibilities'!E$3:E$1298,VLOOKUP($B1311,'numeric possibilities'!$C$3:$G$1298,1)),'VBA code_permu_wo_repettn'!$AA$2:$AF$2))</f>
        <v>A</v>
      </c>
      <c r="E1311" t="str">
        <f>INDEX('VBA code_permu_wo_repettn'!$AH$3:$AM$6,COUNTIF('Profile-matrices_Condorcet'!$B$2:$B1311,'Profile-matrices_Condorcet'!$B1311),MATCH(INDEX('numeric possibilities'!F$3:F$1298,VLOOKUP($B1311,'numeric possibilities'!$C$3:$G$1298,1)),'VBA code_permu_wo_repettn'!$AH$2:$AM$2))</f>
        <v>B</v>
      </c>
      <c r="F1311" t="str">
        <f>INDEX('VBA code_permu_wo_repettn'!$AO$3:$AT$6,COUNTIF('Profile-matrices_Condorcet'!$B$2:$B1311,'Profile-matrices_Condorcet'!$B1311),MATCH(INDEX('numeric possibilities'!G$3:G$1298,VLOOKUP($B1311,'numeric possibilities'!$C$3:$G$1298,1)),'VBA code_permu_wo_repettn'!$AO$2:$AT$2))</f>
        <v>A</v>
      </c>
      <c r="H1311" t="s">
        <v>15</v>
      </c>
      <c r="I1311" t="str">
        <f>IF(I1310&gt;J1310,$I$1,IF(I1310&lt;J1310,$J$1,0))</f>
        <v>B</v>
      </c>
      <c r="K1311" t="str">
        <f>IF(K1310&gt;L1310,$K$1,IF(K1310&lt;L1310,$L$1,0))</f>
        <v>A</v>
      </c>
      <c r="M1311" t="str">
        <f>IF(M1310&gt;N1310,$M$1,IF(M1310&lt;N1310,$N$1,0))</f>
        <v>A</v>
      </c>
      <c r="O1311" t="str">
        <f>IF(O1310&gt;P1310,$O$1,IF(O1310&lt;P1310,$P$1,0))</f>
        <v>C</v>
      </c>
      <c r="Q1311" t="str">
        <f>IF(Q1310&gt;R1310,$Q$1,IF(Q1310&lt;R1310,$R$1,0))</f>
        <v>B</v>
      </c>
      <c r="S1311" t="str">
        <f>IF(S1310&gt;T1310,$S$1,IF(S1310&lt;T1310,$T$1,0))</f>
        <v>C</v>
      </c>
    </row>
    <row r="1312" spans="1:20" x14ac:dyDescent="0.25">
      <c r="A1312">
        <f t="shared" si="42"/>
        <v>1311</v>
      </c>
      <c r="B1312">
        <f t="shared" si="43"/>
        <v>328</v>
      </c>
      <c r="C1312" t="str">
        <f>INDEX('VBA code_permu_wo_repettn'!$T$3:$Y$6,COUNTIF('Profile-matrices_Condorcet'!$B$2:$B1312,'Profile-matrices_Condorcet'!$B1312),MATCH(INDEX('numeric possibilities'!D$3:D$1298,VLOOKUP($B1312,'numeric possibilities'!$C$3:$G$1298,1)),'VBA code_permu_wo_repettn'!$T$2:$Y$2))</f>
        <v>D</v>
      </c>
      <c r="D1312" t="str">
        <f>INDEX('VBA code_permu_wo_repettn'!$AA$3:$AF$6,COUNTIF('Profile-matrices_Condorcet'!$B$2:$B1312,'Profile-matrices_Condorcet'!$B1312),MATCH(INDEX('numeric possibilities'!E$3:E$1298,VLOOKUP($B1312,'numeric possibilities'!$C$3:$G$1298,1)),'VBA code_permu_wo_repettn'!$AA$2:$AF$2))</f>
        <v>C</v>
      </c>
      <c r="E1312" t="str">
        <f>INDEX('VBA code_permu_wo_repettn'!$AH$3:$AM$6,COUNTIF('Profile-matrices_Condorcet'!$B$2:$B1312,'Profile-matrices_Condorcet'!$B1312),MATCH(INDEX('numeric possibilities'!F$3:F$1298,VLOOKUP($B1312,'numeric possibilities'!$C$3:$G$1298,1)),'VBA code_permu_wo_repettn'!$AH$2:$AM$2))</f>
        <v>D</v>
      </c>
      <c r="F1312" t="str">
        <f>INDEX('VBA code_permu_wo_repettn'!$AO$3:$AT$6,COUNTIF('Profile-matrices_Condorcet'!$B$2:$B1312,'Profile-matrices_Condorcet'!$B1312),MATCH(INDEX('numeric possibilities'!G$3:G$1298,VLOOKUP($B1312,'numeric possibilities'!$C$3:$G$1298,1)),'VBA code_permu_wo_repettn'!$AO$2:$AT$2))</f>
        <v>C</v>
      </c>
      <c r="I1312" t="s">
        <v>0</v>
      </c>
      <c r="J1312" t="s">
        <v>1</v>
      </c>
      <c r="K1312" t="s">
        <v>2</v>
      </c>
      <c r="L1312" t="s">
        <v>3</v>
      </c>
    </row>
    <row r="1313" spans="1:20" x14ac:dyDescent="0.25">
      <c r="A1313">
        <f t="shared" si="42"/>
        <v>1312</v>
      </c>
      <c r="B1313">
        <f t="shared" si="43"/>
        <v>328</v>
      </c>
      <c r="C1313" t="str">
        <f>INDEX('VBA code_permu_wo_repettn'!$T$3:$Y$6,COUNTIF('Profile-matrices_Condorcet'!$B$2:$B1313,'Profile-matrices_Condorcet'!$B1313),MATCH(INDEX('numeric possibilities'!D$3:D$1298,VLOOKUP($B1313,'numeric possibilities'!$C$3:$G$1298,1)),'VBA code_permu_wo_repettn'!$T$2:$Y$2))</f>
        <v>B</v>
      </c>
      <c r="D1313" t="str">
        <f>INDEX('VBA code_permu_wo_repettn'!$AA$3:$AF$6,COUNTIF('Profile-matrices_Condorcet'!$B$2:$B1313,'Profile-matrices_Condorcet'!$B1313),MATCH(INDEX('numeric possibilities'!E$3:E$1298,VLOOKUP($B1313,'numeric possibilities'!$C$3:$G$1298,1)),'VBA code_permu_wo_repettn'!$AA$2:$AF$2))</f>
        <v>D</v>
      </c>
      <c r="E1313" t="str">
        <f>INDEX('VBA code_permu_wo_repettn'!$AH$3:$AM$6,COUNTIF('Profile-matrices_Condorcet'!$B$2:$B1313,'Profile-matrices_Condorcet'!$B1313),MATCH(INDEX('numeric possibilities'!F$3:F$1298,VLOOKUP($B1313,'numeric possibilities'!$C$3:$G$1298,1)),'VBA code_permu_wo_repettn'!$AH$2:$AM$2))</f>
        <v>A</v>
      </c>
      <c r="F1313" t="str">
        <f>INDEX('VBA code_permu_wo_repettn'!$AO$3:$AT$6,COUNTIF('Profile-matrices_Condorcet'!$B$2:$B1313,'Profile-matrices_Condorcet'!$B1313),MATCH(INDEX('numeric possibilities'!G$3:G$1298,VLOOKUP($B1313,'numeric possibilities'!$C$3:$G$1298,1)),'VBA code_permu_wo_repettn'!$AO$2:$AT$2))</f>
        <v>B</v>
      </c>
      <c r="G1313" t="str">
        <f>IF(MAX(I1313:L1313)&gt;='numeric possibilities'!$B$4/2,INDEX('Profile-matrices_Condorcet'!I1312:L1312,1,MATCH(MAX('Profile-matrices_Condorcet'!I1313:L1313),'Profile-matrices_Condorcet'!I1313:L1313,0)),"NCW")</f>
        <v>NCW</v>
      </c>
      <c r="H1313" t="s">
        <v>13</v>
      </c>
      <c r="I1313" s="3">
        <f>COUNTIF($I1311:$S1311,I1312)</f>
        <v>2</v>
      </c>
      <c r="J1313" s="3">
        <f>COUNTIF($I1311:$S1311,J1312)</f>
        <v>2</v>
      </c>
      <c r="K1313" s="3">
        <f>COUNTIF($I1311:$S1311,K1312)</f>
        <v>2</v>
      </c>
      <c r="L1313" s="3">
        <f>COUNTIF($I1311:$S1311,L1312)</f>
        <v>0</v>
      </c>
    </row>
    <row r="1314" spans="1:20" x14ac:dyDescent="0.25">
      <c r="A1314">
        <f t="shared" si="42"/>
        <v>1313</v>
      </c>
      <c r="B1314">
        <f t="shared" si="43"/>
        <v>329</v>
      </c>
      <c r="C1314" t="str">
        <f>INDEX('VBA code_permu_wo_repettn'!$T$3:$Y$6,COUNTIF('Profile-matrices_Condorcet'!$B$2:$B1314,'Profile-matrices_Condorcet'!$B1314),MATCH(INDEX('numeric possibilities'!D$3:D$1298,VLOOKUP($B1314,'numeric possibilities'!$C$3:$G$1298,1)),'VBA code_permu_wo_repettn'!$T$2:$Y$2))</f>
        <v>A</v>
      </c>
      <c r="D1314" t="str">
        <f>INDEX('VBA code_permu_wo_repettn'!$AA$3:$AF$6,COUNTIF('Profile-matrices_Condorcet'!$B$2:$B1314,'Profile-matrices_Condorcet'!$B1314),MATCH(INDEX('numeric possibilities'!E$3:E$1298,VLOOKUP($B1314,'numeric possibilities'!$C$3:$G$1298,1)),'VBA code_permu_wo_repettn'!$AA$2:$AF$2))</f>
        <v>B</v>
      </c>
      <c r="E1314" t="str">
        <f>INDEX('VBA code_permu_wo_repettn'!$AH$3:$AM$6,COUNTIF('Profile-matrices_Condorcet'!$B$2:$B1314,'Profile-matrices_Condorcet'!$B1314),MATCH(INDEX('numeric possibilities'!F$3:F$1298,VLOOKUP($B1314,'numeric possibilities'!$C$3:$G$1298,1)),'VBA code_permu_wo_repettn'!$AH$2:$AM$2))</f>
        <v>C</v>
      </c>
      <c r="F1314" t="str">
        <f>INDEX('VBA code_permu_wo_repettn'!$AO$3:$AT$6,COUNTIF('Profile-matrices_Condorcet'!$B$2:$B1314,'Profile-matrices_Condorcet'!$B1314),MATCH(INDEX('numeric possibilities'!G$3:G$1298,VLOOKUP($B1314,'numeric possibilities'!$C$3:$G$1298,1)),'VBA code_permu_wo_repettn'!$AO$2:$AT$2))</f>
        <v>D</v>
      </c>
      <c r="H1314" t="s">
        <v>14</v>
      </c>
      <c r="I1314" s="3">
        <f>IF(MATCH(I$1,$C1314:$C1317,0)&lt;(MATCH(J$1,$C1314:$C1317,0)),1*a_vote,0)+IF(MATCH(I$1,$D1314:$D1317,0)&lt;MATCH(J$1,$D1314:$D1317,0),1*b_vote,0)+IF(MATCH(I$1,$E1314:$E1317,0)&lt;MATCH(J$1,$E1314:$E1317,0),1*c_vote,0)+IF(MATCH(I$1,$F1314:$F1317,0)&lt;MATCH(J$1,$F1314:$F1317,0),1*d_vote,0)</f>
        <v>0.49</v>
      </c>
      <c r="J1314" s="3">
        <f>IF(MATCH(I$1,$C1314:$C1317,0)&gt;(MATCH(J$1,$C1314:$C1317,0)),1*a_vote,0)+IF(MATCH(I$1,$D1314:$D1317,0)&gt;MATCH(J$1,$D1314:$D1317,0),1*b_vote,0)+IF(MATCH(I$1,$E1314:$E1317,0)&gt;MATCH(J$1,$E1314:$E1317,0),1*c_vote,0)+IF(MATCH(I$1,$F1314:$F1317,0)&gt;MATCH(J$1,$F1314:$F1317,0),1*d_vote,0)</f>
        <v>0.51</v>
      </c>
      <c r="K1314" s="3">
        <f>IF(MATCH($K$1,$C1314:$C1317,0)&lt;(MATCH($L$1,$C1314:$C1317,0)),1*a_vote,0)+IF(MATCH($K$1,$D1314:$D1317,0)&lt;MATCH($L$1,$D1314:$D1317,0),1*b_vote,0)+IF(MATCH($K$1,$E1314:$E1317,0)&lt;MATCH($L$1,$E1314:$E1317,0),1*c_vote,0)+IF(MATCH($K$1,$F1314:$F1317,0)&lt;MATCH($L$1,$F1314:$F1317,0),1*d_vote,0)</f>
        <v>0.75</v>
      </c>
      <c r="L1314" s="3">
        <f>IF(MATCH(K$1,$C1314:$C1317,0)&gt;(MATCH(L$1,$C1314:$C1317,0)),1*a_vote,0)+IF(MATCH(K$1,$D1314:$D1317,0)&gt;MATCH(L$1,$D1314:$D1317,0),1*b_vote,0)+IF(MATCH(K$1,$E1314:$E1317,0)&gt;MATCH(L$1,$E1314:$E1317,0),1*c_vote,0)+IF(MATCH(K$1,$F1314:$F1317,0)&gt;MATCH(L$1,$F1314:$F1317,0),1*d_vote,0)</f>
        <v>0.25</v>
      </c>
      <c r="M1314" s="3">
        <f>IF(MATCH($M$1,$C1314:$C1317,0)&lt;(MATCH($N$1,$C1314:$C1317,0)),1*a_vote,0)+IF(MATCH($M$1,$D1314:$D1317,0)&lt;MATCH($N$1,$D1314:$D1317,0),1*b_vote,0)+IF(MATCH($M$1,$E1314:$E1317,0)&lt;MATCH($N$1,$E1314:$E1317,0),1*c_vote,0)+IF(MATCH($M$1,$F1314:$F1317,0)&lt;MATCH($N$1,$F1314:$F1317,0),1*d_vote,0)</f>
        <v>0.53</v>
      </c>
      <c r="N1314" s="3">
        <f>IF(MATCH(M$1,$C1314:$C1317,0)&gt;(MATCH(N$1,$C1314:$C1317,0)),1*a_vote,0)+IF(MATCH(M$1,$D1314:$D1317,0)&gt;MATCH(N$1,$D1314:$D1317,0),1*b_vote,0)+IF(MATCH(M$1,$E1314:$E1317,0)&gt;MATCH(N$1,$E1314:$E1317,0),1*c_vote,0)+IF(MATCH(M$1,$F1314:$F1317,0)&gt;MATCH(N$1,$F1314:$F1317,0),1*d_vote,0)</f>
        <v>0.47</v>
      </c>
      <c r="O1314" s="3">
        <f>IF(MATCH($O$1,$C1314:$C1317,0)&lt;(MATCH($P$1,$C1314:$C1317,0)),1*a_vote,0)+IF(MATCH($O$1,$D1314:$D1317,0)&lt;MATCH($P$1,$D1314:$D1317,0),1*b_vote,0)+IF(MATCH($O$1,$E1314:$E1317,0)&lt;MATCH($P$1,$E1314:$E1317,0),1*c_vote,0)+IF(MATCH($O$1,$F1314:$F1317,0)&lt;MATCH($P$1,$F1314:$F1317,0),1*d_vote,0)</f>
        <v>0.53</v>
      </c>
      <c r="P1314" s="3">
        <f>IF(MATCH(O$1,$C1314:$C1317,0)&gt;(MATCH(P$1,$C1314:$C1317,0)),1*a_vote,0)+IF(MATCH(O$1,$D1314:$D1317,0)&gt;MATCH(P$1,$D1314:$D1317,0),1*b_vote,0)+IF(MATCH(O$1,$E1314:$E1317,0)&gt;MATCH(P$1,$E1314:$E1317,0),1*c_vote,0)+IF(MATCH(O$1,$F1314:$F1317,0)&gt;MATCH(P$1,$F1314:$F1317,0),1*d_vote,0)</f>
        <v>0.47</v>
      </c>
      <c r="Q1314" s="3">
        <f>IF(MATCH($Q$1,$C1314:$C1317,0)&lt;(MATCH($R$1,$C1314:$C1317,0)),1*a_vote,0)+IF(MATCH($Q$1,$D1314:$D1317,0)&lt;MATCH($R$1,$D1314:$D1317,0),1*b_vote,0)+IF(MATCH($Q$1,$E1314:$E1317,0)&lt;MATCH($R$1,$E1314:$E1317,0),1*c_vote,0)+IF(MATCH($Q$1,$F1314:$F1317,0)&lt;MATCH($R$1,$F1314:$F1317,0),1*d_vote,0)</f>
        <v>0.51</v>
      </c>
      <c r="R1314" s="3">
        <f>IF(MATCH(Q$1,$C1314:$C1317,0)&gt;(MATCH(R$1,$C1314:$C1317,0)),1*a_vote,0)+IF(MATCH(Q$1,$D1314:$D1317,0)&gt;MATCH(R$1,$D1314:$D1317,0),1*b_vote,0)+IF(MATCH(Q$1,$E1314:$E1317,0)&gt;MATCH(R$1,$E1314:$E1317,0),1*c_vote,0)+IF(MATCH(Q$1,$F1314:$F1317,0)&gt;MATCH(R$1,$F1314:$F1317,0),1*d_vote,0)</f>
        <v>0.49</v>
      </c>
      <c r="S1314" s="3">
        <f>IF(MATCH($S$1,$C1314:$C1317,0)&lt;(MATCH($T$1,$C1314:$C1317,0)),1*a_vote,0)+IF(MATCH($S$1,$D1314:$D1317,0)&lt;MATCH($T$1,$D1314:$D1317,0),1*b_vote,0)+IF(MATCH($S$1,$E1314:$E1317,0)&lt;MATCH($T$1,$E1314:$E1317,0),1*c_vote,0)+IF(MATCH($S$1,$F1314:$F1317,0)&lt;MATCH($T$1,$F1314:$F1317,0),1*d_vote,0)</f>
        <v>0.51</v>
      </c>
      <c r="T1314" s="3">
        <f>IF(MATCH(S$1,$C1314:$C1317,0)&gt;(MATCH(T$1,$C1314:$C1317,0)),1*a_vote,0)+IF(MATCH(S$1,$D1314:$D1317,0)&gt;MATCH(T$1,$D1314:$D1317,0),1*b_vote,0)+IF(MATCH(S$1,$E1314:$E1317,0)&gt;MATCH(T$1,$E1314:$E1317,0),1*c_vote,0)+IF(MATCH(S$1,$F1314:$F1317,0)&gt;MATCH(T$1,$F1314:$F1317,0),1*d_vote,0)</f>
        <v>0.49</v>
      </c>
    </row>
    <row r="1315" spans="1:20" x14ac:dyDescent="0.25">
      <c r="A1315">
        <f t="shared" si="42"/>
        <v>1314</v>
      </c>
      <c r="B1315">
        <f t="shared" si="43"/>
        <v>329</v>
      </c>
      <c r="C1315" t="str">
        <f>INDEX('VBA code_permu_wo_repettn'!$T$3:$Y$6,COUNTIF('Profile-matrices_Condorcet'!$B$2:$B1315,'Profile-matrices_Condorcet'!$B1315),MATCH(INDEX('numeric possibilities'!D$3:D$1298,VLOOKUP($B1315,'numeric possibilities'!$C$3:$G$1298,1)),'VBA code_permu_wo_repettn'!$T$2:$Y$2))</f>
        <v>D</v>
      </c>
      <c r="D1315" t="str">
        <f>INDEX('VBA code_permu_wo_repettn'!$AA$3:$AF$6,COUNTIF('Profile-matrices_Condorcet'!$B$2:$B1315,'Profile-matrices_Condorcet'!$B1315),MATCH(INDEX('numeric possibilities'!E$3:E$1298,VLOOKUP($B1315,'numeric possibilities'!$C$3:$G$1298,1)),'VBA code_permu_wo_repettn'!$AA$2:$AF$2))</f>
        <v>A</v>
      </c>
      <c r="E1315" t="str">
        <f>INDEX('VBA code_permu_wo_repettn'!$AH$3:$AM$6,COUNTIF('Profile-matrices_Condorcet'!$B$2:$B1315,'Profile-matrices_Condorcet'!$B1315),MATCH(INDEX('numeric possibilities'!F$3:F$1298,VLOOKUP($B1315,'numeric possibilities'!$C$3:$G$1298,1)),'VBA code_permu_wo_repettn'!$AH$2:$AM$2))</f>
        <v>B</v>
      </c>
      <c r="F1315" t="str">
        <f>INDEX('VBA code_permu_wo_repettn'!$AO$3:$AT$6,COUNTIF('Profile-matrices_Condorcet'!$B$2:$B1315,'Profile-matrices_Condorcet'!$B1315),MATCH(INDEX('numeric possibilities'!G$3:G$1298,VLOOKUP($B1315,'numeric possibilities'!$C$3:$G$1298,1)),'VBA code_permu_wo_repettn'!$AO$2:$AT$2))</f>
        <v>A</v>
      </c>
      <c r="H1315" t="s">
        <v>15</v>
      </c>
      <c r="I1315" t="str">
        <f>IF(I1314&gt;J1314,$I$1,IF(I1314&lt;J1314,$J$1,0))</f>
        <v>B</v>
      </c>
      <c r="K1315" t="str">
        <f>IF(K1314&gt;L1314,$K$1,IF(K1314&lt;L1314,$L$1,0))</f>
        <v>A</v>
      </c>
      <c r="M1315" t="str">
        <f>IF(M1314&gt;N1314,$M$1,IF(M1314&lt;N1314,$N$1,0))</f>
        <v>A</v>
      </c>
      <c r="O1315" t="str">
        <f>IF(O1314&gt;P1314,$O$1,IF(O1314&lt;P1314,$P$1,0))</f>
        <v>B</v>
      </c>
      <c r="Q1315" t="str">
        <f>IF(Q1314&gt;R1314,$Q$1,IF(Q1314&lt;R1314,$R$1,0))</f>
        <v>B</v>
      </c>
      <c r="S1315" t="str">
        <f>IF(S1314&gt;T1314,$S$1,IF(S1314&lt;T1314,$T$1,0))</f>
        <v>C</v>
      </c>
    </row>
    <row r="1316" spans="1:20" x14ac:dyDescent="0.25">
      <c r="A1316">
        <f t="shared" si="42"/>
        <v>1315</v>
      </c>
      <c r="B1316">
        <f t="shared" si="43"/>
        <v>329</v>
      </c>
      <c r="C1316" t="str">
        <f>INDEX('VBA code_permu_wo_repettn'!$T$3:$Y$6,COUNTIF('Profile-matrices_Condorcet'!$B$2:$B1316,'Profile-matrices_Condorcet'!$B1316),MATCH(INDEX('numeric possibilities'!D$3:D$1298,VLOOKUP($B1316,'numeric possibilities'!$C$3:$G$1298,1)),'VBA code_permu_wo_repettn'!$T$2:$Y$2))</f>
        <v>B</v>
      </c>
      <c r="D1316" t="str">
        <f>INDEX('VBA code_permu_wo_repettn'!$AA$3:$AF$6,COUNTIF('Profile-matrices_Condorcet'!$B$2:$B1316,'Profile-matrices_Condorcet'!$B1316),MATCH(INDEX('numeric possibilities'!E$3:E$1298,VLOOKUP($B1316,'numeric possibilities'!$C$3:$G$1298,1)),'VBA code_permu_wo_repettn'!$AA$2:$AF$2))</f>
        <v>C</v>
      </c>
      <c r="E1316" t="str">
        <f>INDEX('VBA code_permu_wo_repettn'!$AH$3:$AM$6,COUNTIF('Profile-matrices_Condorcet'!$B$2:$B1316,'Profile-matrices_Condorcet'!$B1316),MATCH(INDEX('numeric possibilities'!F$3:F$1298,VLOOKUP($B1316,'numeric possibilities'!$C$3:$G$1298,1)),'VBA code_permu_wo_repettn'!$AH$2:$AM$2))</f>
        <v>D</v>
      </c>
      <c r="F1316" t="str">
        <f>INDEX('VBA code_permu_wo_repettn'!$AO$3:$AT$6,COUNTIF('Profile-matrices_Condorcet'!$B$2:$B1316,'Profile-matrices_Condorcet'!$B1316),MATCH(INDEX('numeric possibilities'!G$3:G$1298,VLOOKUP($B1316,'numeric possibilities'!$C$3:$G$1298,1)),'VBA code_permu_wo_repettn'!$AO$2:$AT$2))</f>
        <v>C</v>
      </c>
      <c r="I1316" t="s">
        <v>0</v>
      </c>
      <c r="J1316" t="s">
        <v>1</v>
      </c>
      <c r="K1316" t="s">
        <v>2</v>
      </c>
      <c r="L1316" t="s">
        <v>3</v>
      </c>
    </row>
    <row r="1317" spans="1:20" x14ac:dyDescent="0.25">
      <c r="A1317">
        <f t="shared" si="42"/>
        <v>1316</v>
      </c>
      <c r="B1317">
        <f t="shared" si="43"/>
        <v>329</v>
      </c>
      <c r="C1317" t="str">
        <f>INDEX('VBA code_permu_wo_repettn'!$T$3:$Y$6,COUNTIF('Profile-matrices_Condorcet'!$B$2:$B1317,'Profile-matrices_Condorcet'!$B1317),MATCH(INDEX('numeric possibilities'!D$3:D$1298,VLOOKUP($B1317,'numeric possibilities'!$C$3:$G$1298,1)),'VBA code_permu_wo_repettn'!$T$2:$Y$2))</f>
        <v>C</v>
      </c>
      <c r="D1317" t="str">
        <f>INDEX('VBA code_permu_wo_repettn'!$AA$3:$AF$6,COUNTIF('Profile-matrices_Condorcet'!$B$2:$B1317,'Profile-matrices_Condorcet'!$B1317),MATCH(INDEX('numeric possibilities'!E$3:E$1298,VLOOKUP($B1317,'numeric possibilities'!$C$3:$G$1298,1)),'VBA code_permu_wo_repettn'!$AA$2:$AF$2))</f>
        <v>D</v>
      </c>
      <c r="E1317" t="str">
        <f>INDEX('VBA code_permu_wo_repettn'!$AH$3:$AM$6,COUNTIF('Profile-matrices_Condorcet'!$B$2:$B1317,'Profile-matrices_Condorcet'!$B1317),MATCH(INDEX('numeric possibilities'!F$3:F$1298,VLOOKUP($B1317,'numeric possibilities'!$C$3:$G$1298,1)),'VBA code_permu_wo_repettn'!$AH$2:$AM$2))</f>
        <v>A</v>
      </c>
      <c r="F1317" t="str">
        <f>INDEX('VBA code_permu_wo_repettn'!$AO$3:$AT$6,COUNTIF('Profile-matrices_Condorcet'!$B$2:$B1317,'Profile-matrices_Condorcet'!$B1317),MATCH(INDEX('numeric possibilities'!G$3:G$1298,VLOOKUP($B1317,'numeric possibilities'!$C$3:$G$1298,1)),'VBA code_permu_wo_repettn'!$AO$2:$AT$2))</f>
        <v>B</v>
      </c>
      <c r="G1317" t="str">
        <f>IF(MAX(I1317:L1317)&gt;='numeric possibilities'!$B$4/2,INDEX('Profile-matrices_Condorcet'!I1316:L1316,1,MATCH(MAX('Profile-matrices_Condorcet'!I1317:L1317),'Profile-matrices_Condorcet'!I1317:L1317,0)),"NCW")</f>
        <v>B</v>
      </c>
      <c r="H1317" t="s">
        <v>13</v>
      </c>
      <c r="I1317" s="3">
        <f>COUNTIF($I1315:$S1315,I1316)</f>
        <v>2</v>
      </c>
      <c r="J1317" s="3">
        <f>COUNTIF($I1315:$S1315,J1316)</f>
        <v>3</v>
      </c>
      <c r="K1317" s="3">
        <f>COUNTIF($I1315:$S1315,K1316)</f>
        <v>1</v>
      </c>
      <c r="L1317" s="3">
        <f>COUNTIF($I1315:$S1315,L1316)</f>
        <v>0</v>
      </c>
    </row>
    <row r="1318" spans="1:20" x14ac:dyDescent="0.25">
      <c r="A1318">
        <f t="shared" si="42"/>
        <v>1317</v>
      </c>
      <c r="B1318">
        <f t="shared" si="43"/>
        <v>330</v>
      </c>
      <c r="C1318" t="str">
        <f>INDEX('VBA code_permu_wo_repettn'!$T$3:$Y$6,COUNTIF('Profile-matrices_Condorcet'!$B$2:$B1318,'Profile-matrices_Condorcet'!$B1318),MATCH(INDEX('numeric possibilities'!D$3:D$1298,VLOOKUP($B1318,'numeric possibilities'!$C$3:$G$1298,1)),'VBA code_permu_wo_repettn'!$T$2:$Y$2))</f>
        <v>A</v>
      </c>
      <c r="D1318" t="str">
        <f>INDEX('VBA code_permu_wo_repettn'!$AA$3:$AF$6,COUNTIF('Profile-matrices_Condorcet'!$B$2:$B1318,'Profile-matrices_Condorcet'!$B1318),MATCH(INDEX('numeric possibilities'!E$3:E$1298,VLOOKUP($B1318,'numeric possibilities'!$C$3:$G$1298,1)),'VBA code_permu_wo_repettn'!$AA$2:$AF$2))</f>
        <v>B</v>
      </c>
      <c r="E1318" t="str">
        <f>INDEX('VBA code_permu_wo_repettn'!$AH$3:$AM$6,COUNTIF('Profile-matrices_Condorcet'!$B$2:$B1318,'Profile-matrices_Condorcet'!$B1318),MATCH(INDEX('numeric possibilities'!F$3:F$1298,VLOOKUP($B1318,'numeric possibilities'!$C$3:$G$1298,1)),'VBA code_permu_wo_repettn'!$AH$2:$AM$2))</f>
        <v>C</v>
      </c>
      <c r="F1318" t="str">
        <f>INDEX('VBA code_permu_wo_repettn'!$AO$3:$AT$6,COUNTIF('Profile-matrices_Condorcet'!$B$2:$B1318,'Profile-matrices_Condorcet'!$B1318),MATCH(INDEX('numeric possibilities'!G$3:G$1298,VLOOKUP($B1318,'numeric possibilities'!$C$3:$G$1298,1)),'VBA code_permu_wo_repettn'!$AO$2:$AT$2))</f>
        <v>D</v>
      </c>
      <c r="H1318" t="s">
        <v>14</v>
      </c>
      <c r="I1318" s="3">
        <f>IF(MATCH(I$1,$C1318:$C1321,0)&lt;(MATCH(J$1,$C1318:$C1321,0)),1*a_vote,0)+IF(MATCH(I$1,$D1318:$D1321,0)&lt;MATCH(J$1,$D1318:$D1321,0),1*b_vote,0)+IF(MATCH(I$1,$E1318:$E1321,0)&lt;MATCH(J$1,$E1318:$E1321,0),1*c_vote,0)+IF(MATCH(I$1,$F1318:$F1321,0)&lt;MATCH(J$1,$F1318:$F1321,0),1*d_vote,0)</f>
        <v>0.49</v>
      </c>
      <c r="J1318" s="3">
        <f>IF(MATCH(I$1,$C1318:$C1321,0)&gt;(MATCH(J$1,$C1318:$C1321,0)),1*a_vote,0)+IF(MATCH(I$1,$D1318:$D1321,0)&gt;MATCH(J$1,$D1318:$D1321,0),1*b_vote,0)+IF(MATCH(I$1,$E1318:$E1321,0)&gt;MATCH(J$1,$E1318:$E1321,0),1*c_vote,0)+IF(MATCH(I$1,$F1318:$F1321,0)&gt;MATCH(J$1,$F1318:$F1321,0),1*d_vote,0)</f>
        <v>0.51</v>
      </c>
      <c r="K1318" s="3">
        <f>IF(MATCH($K$1,$C1318:$C1321,0)&lt;(MATCH($L$1,$C1318:$C1321,0)),1*a_vote,0)+IF(MATCH($K$1,$D1318:$D1321,0)&lt;MATCH($L$1,$D1318:$D1321,0),1*b_vote,0)+IF(MATCH($K$1,$E1318:$E1321,0)&lt;MATCH($L$1,$E1318:$E1321,0),1*c_vote,0)+IF(MATCH($K$1,$F1318:$F1321,0)&lt;MATCH($L$1,$F1318:$F1321,0),1*d_vote,0)</f>
        <v>0.75</v>
      </c>
      <c r="L1318" s="3">
        <f>IF(MATCH(K$1,$C1318:$C1321,0)&gt;(MATCH(L$1,$C1318:$C1321,0)),1*a_vote,0)+IF(MATCH(K$1,$D1318:$D1321,0)&gt;MATCH(L$1,$D1318:$D1321,0),1*b_vote,0)+IF(MATCH(K$1,$E1318:$E1321,0)&gt;MATCH(L$1,$E1318:$E1321,0),1*c_vote,0)+IF(MATCH(K$1,$F1318:$F1321,0)&gt;MATCH(L$1,$F1318:$F1321,0),1*d_vote,0)</f>
        <v>0.25</v>
      </c>
      <c r="M1318" s="3">
        <f>IF(MATCH($M$1,$C1318:$C1321,0)&lt;(MATCH($N$1,$C1318:$C1321,0)),1*a_vote,0)+IF(MATCH($M$1,$D1318:$D1321,0)&lt;MATCH($N$1,$D1318:$D1321,0),1*b_vote,0)+IF(MATCH($M$1,$E1318:$E1321,0)&lt;MATCH($N$1,$E1318:$E1321,0),1*c_vote,0)+IF(MATCH($M$1,$F1318:$F1321,0)&lt;MATCH($N$1,$F1318:$F1321,0),1*d_vote,0)</f>
        <v>0.53</v>
      </c>
      <c r="N1318" s="3">
        <f>IF(MATCH(M$1,$C1318:$C1321,0)&gt;(MATCH(N$1,$C1318:$C1321,0)),1*a_vote,0)+IF(MATCH(M$1,$D1318:$D1321,0)&gt;MATCH(N$1,$D1318:$D1321,0),1*b_vote,0)+IF(MATCH(M$1,$E1318:$E1321,0)&gt;MATCH(N$1,$E1318:$E1321,0),1*c_vote,0)+IF(MATCH(M$1,$F1318:$F1321,0)&gt;MATCH(N$1,$F1318:$F1321,0),1*d_vote,0)</f>
        <v>0.47</v>
      </c>
      <c r="O1318" s="3">
        <f>IF(MATCH($O$1,$C1318:$C1321,0)&lt;(MATCH($P$1,$C1318:$C1321,0)),1*a_vote,0)+IF(MATCH($O$1,$D1318:$D1321,0)&lt;MATCH($P$1,$D1318:$D1321,0),1*b_vote,0)+IF(MATCH($O$1,$E1318:$E1321,0)&lt;MATCH($P$1,$E1318:$E1321,0),1*c_vote,0)+IF(MATCH($O$1,$F1318:$F1321,0)&lt;MATCH($P$1,$F1318:$F1321,0),1*d_vote,0)</f>
        <v>0.26</v>
      </c>
      <c r="P1318" s="3">
        <f>IF(MATCH(O$1,$C1318:$C1321,0)&gt;(MATCH(P$1,$C1318:$C1321,0)),1*a_vote,0)+IF(MATCH(O$1,$D1318:$D1321,0)&gt;MATCH(P$1,$D1318:$D1321,0),1*b_vote,0)+IF(MATCH(O$1,$E1318:$E1321,0)&gt;MATCH(P$1,$E1318:$E1321,0),1*c_vote,0)+IF(MATCH(O$1,$F1318:$F1321,0)&gt;MATCH(P$1,$F1318:$F1321,0),1*d_vote,0)</f>
        <v>0.74</v>
      </c>
      <c r="Q1318" s="3">
        <f>IF(MATCH($Q$1,$C1318:$C1321,0)&lt;(MATCH($R$1,$C1318:$C1321,0)),1*a_vote,0)+IF(MATCH($Q$1,$D1318:$D1321,0)&lt;MATCH($R$1,$D1318:$D1321,0),1*b_vote,0)+IF(MATCH($Q$1,$E1318:$E1321,0)&lt;MATCH($R$1,$E1318:$E1321,0),1*c_vote,0)+IF(MATCH($Q$1,$F1318:$F1321,0)&lt;MATCH($R$1,$F1318:$F1321,0),1*d_vote,0)</f>
        <v>0.51</v>
      </c>
      <c r="R1318" s="3">
        <f>IF(MATCH(Q$1,$C1318:$C1321,0)&gt;(MATCH(R$1,$C1318:$C1321,0)),1*a_vote,0)+IF(MATCH(Q$1,$D1318:$D1321,0)&gt;MATCH(R$1,$D1318:$D1321,0),1*b_vote,0)+IF(MATCH(Q$1,$E1318:$E1321,0)&gt;MATCH(R$1,$E1318:$E1321,0),1*c_vote,0)+IF(MATCH(Q$1,$F1318:$F1321,0)&gt;MATCH(R$1,$F1318:$F1321,0),1*d_vote,0)</f>
        <v>0.49</v>
      </c>
      <c r="S1318" s="3">
        <f>IF(MATCH($S$1,$C1318:$C1321,0)&lt;(MATCH($T$1,$C1318:$C1321,0)),1*a_vote,0)+IF(MATCH($S$1,$D1318:$D1321,0)&lt;MATCH($T$1,$D1318:$D1321,0),1*b_vote,0)+IF(MATCH($S$1,$E1318:$E1321,0)&lt;MATCH($T$1,$E1318:$E1321,0),1*c_vote,0)+IF(MATCH($S$1,$F1318:$F1321,0)&lt;MATCH($T$1,$F1318:$F1321,0),1*d_vote,0)</f>
        <v>0.51</v>
      </c>
      <c r="T1318" s="3">
        <f>IF(MATCH(S$1,$C1318:$C1321,0)&gt;(MATCH(T$1,$C1318:$C1321,0)),1*a_vote,0)+IF(MATCH(S$1,$D1318:$D1321,0)&gt;MATCH(T$1,$D1318:$D1321,0),1*b_vote,0)+IF(MATCH(S$1,$E1318:$E1321,0)&gt;MATCH(T$1,$E1318:$E1321,0),1*c_vote,0)+IF(MATCH(S$1,$F1318:$F1321,0)&gt;MATCH(T$1,$F1318:$F1321,0),1*d_vote,0)</f>
        <v>0.49</v>
      </c>
    </row>
    <row r="1319" spans="1:20" x14ac:dyDescent="0.25">
      <c r="A1319">
        <f t="shared" si="42"/>
        <v>1318</v>
      </c>
      <c r="B1319">
        <f t="shared" si="43"/>
        <v>330</v>
      </c>
      <c r="C1319" t="str">
        <f>INDEX('VBA code_permu_wo_repettn'!$T$3:$Y$6,COUNTIF('Profile-matrices_Condorcet'!$B$2:$B1319,'Profile-matrices_Condorcet'!$B1319),MATCH(INDEX('numeric possibilities'!D$3:D$1298,VLOOKUP($B1319,'numeric possibilities'!$C$3:$G$1298,1)),'VBA code_permu_wo_repettn'!$T$2:$Y$2))</f>
        <v>D</v>
      </c>
      <c r="D1319" t="str">
        <f>INDEX('VBA code_permu_wo_repettn'!$AA$3:$AF$6,COUNTIF('Profile-matrices_Condorcet'!$B$2:$B1319,'Profile-matrices_Condorcet'!$B1319),MATCH(INDEX('numeric possibilities'!E$3:E$1298,VLOOKUP($B1319,'numeric possibilities'!$C$3:$G$1298,1)),'VBA code_permu_wo_repettn'!$AA$2:$AF$2))</f>
        <v>A</v>
      </c>
      <c r="E1319" t="str">
        <f>INDEX('VBA code_permu_wo_repettn'!$AH$3:$AM$6,COUNTIF('Profile-matrices_Condorcet'!$B$2:$B1319,'Profile-matrices_Condorcet'!$B1319),MATCH(INDEX('numeric possibilities'!F$3:F$1298,VLOOKUP($B1319,'numeric possibilities'!$C$3:$G$1298,1)),'VBA code_permu_wo_repettn'!$AH$2:$AM$2))</f>
        <v>B</v>
      </c>
      <c r="F1319" t="str">
        <f>INDEX('VBA code_permu_wo_repettn'!$AO$3:$AT$6,COUNTIF('Profile-matrices_Condorcet'!$B$2:$B1319,'Profile-matrices_Condorcet'!$B1319),MATCH(INDEX('numeric possibilities'!G$3:G$1298,VLOOKUP($B1319,'numeric possibilities'!$C$3:$G$1298,1)),'VBA code_permu_wo_repettn'!$AO$2:$AT$2))</f>
        <v>A</v>
      </c>
      <c r="H1319" t="s">
        <v>15</v>
      </c>
      <c r="I1319" t="str">
        <f>IF(I1318&gt;J1318,$I$1,IF(I1318&lt;J1318,$J$1,0))</f>
        <v>B</v>
      </c>
      <c r="K1319" t="str">
        <f>IF(K1318&gt;L1318,$K$1,IF(K1318&lt;L1318,$L$1,0))</f>
        <v>A</v>
      </c>
      <c r="M1319" t="str">
        <f>IF(M1318&gt;N1318,$M$1,IF(M1318&lt;N1318,$N$1,0))</f>
        <v>A</v>
      </c>
      <c r="O1319" t="str">
        <f>IF(O1318&gt;P1318,$O$1,IF(O1318&lt;P1318,$P$1,0))</f>
        <v>C</v>
      </c>
      <c r="Q1319" t="str">
        <f>IF(Q1318&gt;R1318,$Q$1,IF(Q1318&lt;R1318,$R$1,0))</f>
        <v>B</v>
      </c>
      <c r="S1319" t="str">
        <f>IF(S1318&gt;T1318,$S$1,IF(S1318&lt;T1318,$T$1,0))</f>
        <v>C</v>
      </c>
    </row>
    <row r="1320" spans="1:20" x14ac:dyDescent="0.25">
      <c r="A1320">
        <f t="shared" si="42"/>
        <v>1319</v>
      </c>
      <c r="B1320">
        <f t="shared" si="43"/>
        <v>330</v>
      </c>
      <c r="C1320" t="str">
        <f>INDEX('VBA code_permu_wo_repettn'!$T$3:$Y$6,COUNTIF('Profile-matrices_Condorcet'!$B$2:$B1320,'Profile-matrices_Condorcet'!$B1320),MATCH(INDEX('numeric possibilities'!D$3:D$1298,VLOOKUP($B1320,'numeric possibilities'!$C$3:$G$1298,1)),'VBA code_permu_wo_repettn'!$T$2:$Y$2))</f>
        <v>C</v>
      </c>
      <c r="D1320" t="str">
        <f>INDEX('VBA code_permu_wo_repettn'!$AA$3:$AF$6,COUNTIF('Profile-matrices_Condorcet'!$B$2:$B1320,'Profile-matrices_Condorcet'!$B1320),MATCH(INDEX('numeric possibilities'!E$3:E$1298,VLOOKUP($B1320,'numeric possibilities'!$C$3:$G$1298,1)),'VBA code_permu_wo_repettn'!$AA$2:$AF$2))</f>
        <v>C</v>
      </c>
      <c r="E1320" t="str">
        <f>INDEX('VBA code_permu_wo_repettn'!$AH$3:$AM$6,COUNTIF('Profile-matrices_Condorcet'!$B$2:$B1320,'Profile-matrices_Condorcet'!$B1320),MATCH(INDEX('numeric possibilities'!F$3:F$1298,VLOOKUP($B1320,'numeric possibilities'!$C$3:$G$1298,1)),'VBA code_permu_wo_repettn'!$AH$2:$AM$2))</f>
        <v>D</v>
      </c>
      <c r="F1320" t="str">
        <f>INDEX('VBA code_permu_wo_repettn'!$AO$3:$AT$6,COUNTIF('Profile-matrices_Condorcet'!$B$2:$B1320,'Profile-matrices_Condorcet'!$B1320),MATCH(INDEX('numeric possibilities'!G$3:G$1298,VLOOKUP($B1320,'numeric possibilities'!$C$3:$G$1298,1)),'VBA code_permu_wo_repettn'!$AO$2:$AT$2))</f>
        <v>C</v>
      </c>
      <c r="I1320" t="s">
        <v>0</v>
      </c>
      <c r="J1320" t="s">
        <v>1</v>
      </c>
      <c r="K1320" t="s">
        <v>2</v>
      </c>
      <c r="L1320" t="s">
        <v>3</v>
      </c>
    </row>
    <row r="1321" spans="1:20" x14ac:dyDescent="0.25">
      <c r="A1321">
        <f t="shared" si="42"/>
        <v>1320</v>
      </c>
      <c r="B1321">
        <f t="shared" si="43"/>
        <v>330</v>
      </c>
      <c r="C1321" t="str">
        <f>INDEX('VBA code_permu_wo_repettn'!$T$3:$Y$6,COUNTIF('Profile-matrices_Condorcet'!$B$2:$B1321,'Profile-matrices_Condorcet'!$B1321),MATCH(INDEX('numeric possibilities'!D$3:D$1298,VLOOKUP($B1321,'numeric possibilities'!$C$3:$G$1298,1)),'VBA code_permu_wo_repettn'!$T$2:$Y$2))</f>
        <v>B</v>
      </c>
      <c r="D1321" t="str">
        <f>INDEX('VBA code_permu_wo_repettn'!$AA$3:$AF$6,COUNTIF('Profile-matrices_Condorcet'!$B$2:$B1321,'Profile-matrices_Condorcet'!$B1321),MATCH(INDEX('numeric possibilities'!E$3:E$1298,VLOOKUP($B1321,'numeric possibilities'!$C$3:$G$1298,1)),'VBA code_permu_wo_repettn'!$AA$2:$AF$2))</f>
        <v>D</v>
      </c>
      <c r="E1321" t="str">
        <f>INDEX('VBA code_permu_wo_repettn'!$AH$3:$AM$6,COUNTIF('Profile-matrices_Condorcet'!$B$2:$B1321,'Profile-matrices_Condorcet'!$B1321),MATCH(INDEX('numeric possibilities'!F$3:F$1298,VLOOKUP($B1321,'numeric possibilities'!$C$3:$G$1298,1)),'VBA code_permu_wo_repettn'!$AH$2:$AM$2))</f>
        <v>A</v>
      </c>
      <c r="F1321" t="str">
        <f>INDEX('VBA code_permu_wo_repettn'!$AO$3:$AT$6,COUNTIF('Profile-matrices_Condorcet'!$B$2:$B1321,'Profile-matrices_Condorcet'!$B1321),MATCH(INDEX('numeric possibilities'!G$3:G$1298,VLOOKUP($B1321,'numeric possibilities'!$C$3:$G$1298,1)),'VBA code_permu_wo_repettn'!$AO$2:$AT$2))</f>
        <v>B</v>
      </c>
      <c r="G1321" t="str">
        <f>IF(MAX(I1321:L1321)&gt;='numeric possibilities'!$B$4/2,INDEX('Profile-matrices_Condorcet'!I1320:L1320,1,MATCH(MAX('Profile-matrices_Condorcet'!I1321:L1321),'Profile-matrices_Condorcet'!I1321:L1321,0)),"NCW")</f>
        <v>NCW</v>
      </c>
      <c r="H1321" t="s">
        <v>13</v>
      </c>
      <c r="I1321" s="3">
        <f>COUNTIF($I1319:$S1319,I1320)</f>
        <v>2</v>
      </c>
      <c r="J1321" s="3">
        <f>COUNTIF($I1319:$S1319,J1320)</f>
        <v>2</v>
      </c>
      <c r="K1321" s="3">
        <f>COUNTIF($I1319:$S1319,K1320)</f>
        <v>2</v>
      </c>
      <c r="L1321" s="3">
        <f>COUNTIF($I1319:$S1319,L1320)</f>
        <v>0</v>
      </c>
    </row>
    <row r="1322" spans="1:20" x14ac:dyDescent="0.25">
      <c r="A1322">
        <f t="shared" si="42"/>
        <v>1321</v>
      </c>
      <c r="B1322">
        <f t="shared" si="43"/>
        <v>331</v>
      </c>
      <c r="C1322" t="str">
        <f>INDEX('VBA code_permu_wo_repettn'!$T$3:$Y$6,COUNTIF('Profile-matrices_Condorcet'!$B$2:$B1322,'Profile-matrices_Condorcet'!$B1322),MATCH(INDEX('numeric possibilities'!D$3:D$1298,VLOOKUP($B1322,'numeric possibilities'!$C$3:$G$1298,1)),'VBA code_permu_wo_repettn'!$T$2:$Y$2))</f>
        <v>A</v>
      </c>
      <c r="D1322" t="str">
        <f>INDEX('VBA code_permu_wo_repettn'!$AA$3:$AF$6,COUNTIF('Profile-matrices_Condorcet'!$B$2:$B1322,'Profile-matrices_Condorcet'!$B1322),MATCH(INDEX('numeric possibilities'!E$3:E$1298,VLOOKUP($B1322,'numeric possibilities'!$C$3:$G$1298,1)),'VBA code_permu_wo_repettn'!$AA$2:$AF$2))</f>
        <v>B</v>
      </c>
      <c r="E1322" t="str">
        <f>INDEX('VBA code_permu_wo_repettn'!$AH$3:$AM$6,COUNTIF('Profile-matrices_Condorcet'!$B$2:$B1322,'Profile-matrices_Condorcet'!$B1322),MATCH(INDEX('numeric possibilities'!F$3:F$1298,VLOOKUP($B1322,'numeric possibilities'!$C$3:$G$1298,1)),'VBA code_permu_wo_repettn'!$AH$2:$AM$2))</f>
        <v>C</v>
      </c>
      <c r="F1322" t="str">
        <f>INDEX('VBA code_permu_wo_repettn'!$AO$3:$AT$6,COUNTIF('Profile-matrices_Condorcet'!$B$2:$B1322,'Profile-matrices_Condorcet'!$B1322),MATCH(INDEX('numeric possibilities'!G$3:G$1298,VLOOKUP($B1322,'numeric possibilities'!$C$3:$G$1298,1)),'VBA code_permu_wo_repettn'!$AO$2:$AT$2))</f>
        <v>D</v>
      </c>
      <c r="H1322" t="s">
        <v>14</v>
      </c>
      <c r="I1322" s="3">
        <f>IF(MATCH(I$1,$C1322:$C1325,0)&lt;(MATCH(J$1,$C1322:$C1325,0)),1*a_vote,0)+IF(MATCH(I$1,$D1322:$D1325,0)&lt;MATCH(J$1,$D1322:$D1325,0),1*b_vote,0)+IF(MATCH(I$1,$E1322:$E1325,0)&lt;MATCH(J$1,$E1322:$E1325,0),1*c_vote,0)+IF(MATCH(I$1,$F1322:$F1325,0)&lt;MATCH(J$1,$F1322:$F1325,0),1*d_vote,0)</f>
        <v>0.49</v>
      </c>
      <c r="J1322" s="3">
        <f>IF(MATCH(I$1,$C1322:$C1325,0)&gt;(MATCH(J$1,$C1322:$C1325,0)),1*a_vote,0)+IF(MATCH(I$1,$D1322:$D1325,0)&gt;MATCH(J$1,$D1322:$D1325,0),1*b_vote,0)+IF(MATCH(I$1,$E1322:$E1325,0)&gt;MATCH(J$1,$E1322:$E1325,0),1*c_vote,0)+IF(MATCH(I$1,$F1322:$F1325,0)&gt;MATCH(J$1,$F1322:$F1325,0),1*d_vote,0)</f>
        <v>0.51</v>
      </c>
      <c r="K1322" s="3">
        <f>IF(MATCH($K$1,$C1322:$C1325,0)&lt;(MATCH($L$1,$C1322:$C1325,0)),1*a_vote,0)+IF(MATCH($K$1,$D1322:$D1325,0)&lt;MATCH($L$1,$D1322:$D1325,0),1*b_vote,0)+IF(MATCH($K$1,$E1322:$E1325,0)&lt;MATCH($L$1,$E1322:$E1325,0),1*c_vote,0)+IF(MATCH($K$1,$F1322:$F1325,0)&lt;MATCH($L$1,$F1322:$F1325,0),1*d_vote,0)</f>
        <v>0.75</v>
      </c>
      <c r="L1322" s="3">
        <f>IF(MATCH(K$1,$C1322:$C1325,0)&gt;(MATCH(L$1,$C1322:$C1325,0)),1*a_vote,0)+IF(MATCH(K$1,$D1322:$D1325,0)&gt;MATCH(L$1,$D1322:$D1325,0),1*b_vote,0)+IF(MATCH(K$1,$E1322:$E1325,0)&gt;MATCH(L$1,$E1322:$E1325,0),1*c_vote,0)+IF(MATCH(K$1,$F1322:$F1325,0)&gt;MATCH(L$1,$F1322:$F1325,0),1*d_vote,0)</f>
        <v>0.25</v>
      </c>
      <c r="M1322" s="3">
        <f>IF(MATCH($M$1,$C1322:$C1325,0)&lt;(MATCH($N$1,$C1322:$C1325,0)),1*a_vote,0)+IF(MATCH($M$1,$D1322:$D1325,0)&lt;MATCH($N$1,$D1322:$D1325,0),1*b_vote,0)+IF(MATCH($M$1,$E1322:$E1325,0)&lt;MATCH($N$1,$E1322:$E1325,0),1*c_vote,0)+IF(MATCH($M$1,$F1322:$F1325,0)&lt;MATCH($N$1,$F1322:$F1325,0),1*d_vote,0)</f>
        <v>0.53</v>
      </c>
      <c r="N1322" s="3">
        <f>IF(MATCH(M$1,$C1322:$C1325,0)&gt;(MATCH(N$1,$C1322:$C1325,0)),1*a_vote,0)+IF(MATCH(M$1,$D1322:$D1325,0)&gt;MATCH(N$1,$D1322:$D1325,0),1*b_vote,0)+IF(MATCH(M$1,$E1322:$E1325,0)&gt;MATCH(N$1,$E1322:$E1325,0),1*c_vote,0)+IF(MATCH(M$1,$F1322:$F1325,0)&gt;MATCH(N$1,$F1322:$F1325,0),1*d_vote,0)</f>
        <v>0.47</v>
      </c>
      <c r="O1322" s="3">
        <f>IF(MATCH($O$1,$C1322:$C1325,0)&lt;(MATCH($P$1,$C1322:$C1325,0)),1*a_vote,0)+IF(MATCH($O$1,$D1322:$D1325,0)&lt;MATCH($P$1,$D1322:$D1325,0),1*b_vote,0)+IF(MATCH($O$1,$E1322:$E1325,0)&lt;MATCH($P$1,$E1322:$E1325,0),1*c_vote,0)+IF(MATCH($O$1,$F1322:$F1325,0)&lt;MATCH($P$1,$F1322:$F1325,0),1*d_vote,0)</f>
        <v>0.53</v>
      </c>
      <c r="P1322" s="3">
        <f>IF(MATCH(O$1,$C1322:$C1325,0)&gt;(MATCH(P$1,$C1322:$C1325,0)),1*a_vote,0)+IF(MATCH(O$1,$D1322:$D1325,0)&gt;MATCH(P$1,$D1322:$D1325,0),1*b_vote,0)+IF(MATCH(O$1,$E1322:$E1325,0)&gt;MATCH(P$1,$E1322:$E1325,0),1*c_vote,0)+IF(MATCH(O$1,$F1322:$F1325,0)&gt;MATCH(P$1,$F1322:$F1325,0),1*d_vote,0)</f>
        <v>0.47</v>
      </c>
      <c r="Q1322" s="3">
        <f>IF(MATCH($Q$1,$C1322:$C1325,0)&lt;(MATCH($R$1,$C1322:$C1325,0)),1*a_vote,0)+IF(MATCH($Q$1,$D1322:$D1325,0)&lt;MATCH($R$1,$D1322:$D1325,0),1*b_vote,0)+IF(MATCH($Q$1,$E1322:$E1325,0)&lt;MATCH($R$1,$E1322:$E1325,0),1*c_vote,0)+IF(MATCH($Q$1,$F1322:$F1325,0)&lt;MATCH($R$1,$F1322:$F1325,0),1*d_vote,0)</f>
        <v>0.78</v>
      </c>
      <c r="R1322" s="3">
        <f>IF(MATCH(Q$1,$C1322:$C1325,0)&gt;(MATCH(R$1,$C1322:$C1325,0)),1*a_vote,0)+IF(MATCH(Q$1,$D1322:$D1325,0)&gt;MATCH(R$1,$D1322:$D1325,0),1*b_vote,0)+IF(MATCH(Q$1,$E1322:$E1325,0)&gt;MATCH(R$1,$E1322:$E1325,0),1*c_vote,0)+IF(MATCH(Q$1,$F1322:$F1325,0)&gt;MATCH(R$1,$F1322:$F1325,0),1*d_vote,0)</f>
        <v>0.21999999999999997</v>
      </c>
      <c r="S1322" s="3">
        <f>IF(MATCH($S$1,$C1322:$C1325,0)&lt;(MATCH($T$1,$C1322:$C1325,0)),1*a_vote,0)+IF(MATCH($S$1,$D1322:$D1325,0)&lt;MATCH($T$1,$D1322:$D1325,0),1*b_vote,0)+IF(MATCH($S$1,$E1322:$E1325,0)&lt;MATCH($T$1,$E1322:$E1325,0),1*c_vote,0)+IF(MATCH($S$1,$F1322:$F1325,0)&lt;MATCH($T$1,$F1322:$F1325,0),1*d_vote,0)</f>
        <v>0.52</v>
      </c>
      <c r="T1322" s="3">
        <f>IF(MATCH(S$1,$C1322:$C1325,0)&gt;(MATCH(T$1,$C1322:$C1325,0)),1*a_vote,0)+IF(MATCH(S$1,$D1322:$D1325,0)&gt;MATCH(T$1,$D1322:$D1325,0),1*b_vote,0)+IF(MATCH(S$1,$E1322:$E1325,0)&gt;MATCH(T$1,$E1322:$E1325,0),1*c_vote,0)+IF(MATCH(S$1,$F1322:$F1325,0)&gt;MATCH(T$1,$F1322:$F1325,0),1*d_vote,0)</f>
        <v>0.48</v>
      </c>
    </row>
    <row r="1323" spans="1:20" x14ac:dyDescent="0.25">
      <c r="A1323">
        <f t="shared" si="42"/>
        <v>1322</v>
      </c>
      <c r="B1323">
        <f t="shared" si="43"/>
        <v>331</v>
      </c>
      <c r="C1323" t="str">
        <f>INDEX('VBA code_permu_wo_repettn'!$T$3:$Y$6,COUNTIF('Profile-matrices_Condorcet'!$B$2:$B1323,'Profile-matrices_Condorcet'!$B1323),MATCH(INDEX('numeric possibilities'!D$3:D$1298,VLOOKUP($B1323,'numeric possibilities'!$C$3:$G$1298,1)),'VBA code_permu_wo_repettn'!$T$2:$Y$2))</f>
        <v>B</v>
      </c>
      <c r="D1323" t="str">
        <f>INDEX('VBA code_permu_wo_repettn'!$AA$3:$AF$6,COUNTIF('Profile-matrices_Condorcet'!$B$2:$B1323,'Profile-matrices_Condorcet'!$B1323),MATCH(INDEX('numeric possibilities'!E$3:E$1298,VLOOKUP($B1323,'numeric possibilities'!$C$3:$G$1298,1)),'VBA code_permu_wo_repettn'!$AA$2:$AF$2))</f>
        <v>A</v>
      </c>
      <c r="E1323" t="str">
        <f>INDEX('VBA code_permu_wo_repettn'!$AH$3:$AM$6,COUNTIF('Profile-matrices_Condorcet'!$B$2:$B1323,'Profile-matrices_Condorcet'!$B1323),MATCH(INDEX('numeric possibilities'!F$3:F$1298,VLOOKUP($B1323,'numeric possibilities'!$C$3:$G$1298,1)),'VBA code_permu_wo_repettn'!$AH$2:$AM$2))</f>
        <v>B</v>
      </c>
      <c r="F1323" t="str">
        <f>INDEX('VBA code_permu_wo_repettn'!$AO$3:$AT$6,COUNTIF('Profile-matrices_Condorcet'!$B$2:$B1323,'Profile-matrices_Condorcet'!$B1323),MATCH(INDEX('numeric possibilities'!G$3:G$1298,VLOOKUP($B1323,'numeric possibilities'!$C$3:$G$1298,1)),'VBA code_permu_wo_repettn'!$AO$2:$AT$2))</f>
        <v>A</v>
      </c>
      <c r="H1323" t="s">
        <v>15</v>
      </c>
      <c r="I1323" t="str">
        <f>IF(I1322&gt;J1322,$I$1,IF(I1322&lt;J1322,$J$1,0))</f>
        <v>B</v>
      </c>
      <c r="K1323" t="str">
        <f>IF(K1322&gt;L1322,$K$1,IF(K1322&lt;L1322,$L$1,0))</f>
        <v>A</v>
      </c>
      <c r="M1323" t="str">
        <f>IF(M1322&gt;N1322,$M$1,IF(M1322&lt;N1322,$N$1,0))</f>
        <v>A</v>
      </c>
      <c r="O1323" t="str">
        <f>IF(O1322&gt;P1322,$O$1,IF(O1322&lt;P1322,$P$1,0))</f>
        <v>B</v>
      </c>
      <c r="Q1323" t="str">
        <f>IF(Q1322&gt;R1322,$Q$1,IF(Q1322&lt;R1322,$R$1,0))</f>
        <v>B</v>
      </c>
      <c r="S1323" t="str">
        <f>IF(S1322&gt;T1322,$S$1,IF(S1322&lt;T1322,$T$1,0))</f>
        <v>C</v>
      </c>
    </row>
    <row r="1324" spans="1:20" x14ac:dyDescent="0.25">
      <c r="A1324">
        <f t="shared" si="42"/>
        <v>1323</v>
      </c>
      <c r="B1324">
        <f t="shared" si="43"/>
        <v>331</v>
      </c>
      <c r="C1324" t="str">
        <f>INDEX('VBA code_permu_wo_repettn'!$T$3:$Y$6,COUNTIF('Profile-matrices_Condorcet'!$B$2:$B1324,'Profile-matrices_Condorcet'!$B1324),MATCH(INDEX('numeric possibilities'!D$3:D$1298,VLOOKUP($B1324,'numeric possibilities'!$C$3:$G$1298,1)),'VBA code_permu_wo_repettn'!$T$2:$Y$2))</f>
        <v>C</v>
      </c>
      <c r="D1324" t="str">
        <f>INDEX('VBA code_permu_wo_repettn'!$AA$3:$AF$6,COUNTIF('Profile-matrices_Condorcet'!$B$2:$B1324,'Profile-matrices_Condorcet'!$B1324),MATCH(INDEX('numeric possibilities'!E$3:E$1298,VLOOKUP($B1324,'numeric possibilities'!$C$3:$G$1298,1)),'VBA code_permu_wo_repettn'!$AA$2:$AF$2))</f>
        <v>D</v>
      </c>
      <c r="E1324" t="str">
        <f>INDEX('VBA code_permu_wo_repettn'!$AH$3:$AM$6,COUNTIF('Profile-matrices_Condorcet'!$B$2:$B1324,'Profile-matrices_Condorcet'!$B1324),MATCH(INDEX('numeric possibilities'!F$3:F$1298,VLOOKUP($B1324,'numeric possibilities'!$C$3:$G$1298,1)),'VBA code_permu_wo_repettn'!$AH$2:$AM$2))</f>
        <v>D</v>
      </c>
      <c r="F1324" t="str">
        <f>INDEX('VBA code_permu_wo_repettn'!$AO$3:$AT$6,COUNTIF('Profile-matrices_Condorcet'!$B$2:$B1324,'Profile-matrices_Condorcet'!$B1324),MATCH(INDEX('numeric possibilities'!G$3:G$1298,VLOOKUP($B1324,'numeric possibilities'!$C$3:$G$1298,1)),'VBA code_permu_wo_repettn'!$AO$2:$AT$2))</f>
        <v>C</v>
      </c>
      <c r="I1324" t="s">
        <v>0</v>
      </c>
      <c r="J1324" t="s">
        <v>1</v>
      </c>
      <c r="K1324" t="s">
        <v>2</v>
      </c>
      <c r="L1324" t="s">
        <v>3</v>
      </c>
    </row>
    <row r="1325" spans="1:20" x14ac:dyDescent="0.25">
      <c r="A1325">
        <f t="shared" si="42"/>
        <v>1324</v>
      </c>
      <c r="B1325">
        <f t="shared" si="43"/>
        <v>331</v>
      </c>
      <c r="C1325" t="str">
        <f>INDEX('VBA code_permu_wo_repettn'!$T$3:$Y$6,COUNTIF('Profile-matrices_Condorcet'!$B$2:$B1325,'Profile-matrices_Condorcet'!$B1325),MATCH(INDEX('numeric possibilities'!D$3:D$1298,VLOOKUP($B1325,'numeric possibilities'!$C$3:$G$1298,1)),'VBA code_permu_wo_repettn'!$T$2:$Y$2))</f>
        <v>D</v>
      </c>
      <c r="D1325" t="str">
        <f>INDEX('VBA code_permu_wo_repettn'!$AA$3:$AF$6,COUNTIF('Profile-matrices_Condorcet'!$B$2:$B1325,'Profile-matrices_Condorcet'!$B1325),MATCH(INDEX('numeric possibilities'!E$3:E$1298,VLOOKUP($B1325,'numeric possibilities'!$C$3:$G$1298,1)),'VBA code_permu_wo_repettn'!$AA$2:$AF$2))</f>
        <v>C</v>
      </c>
      <c r="E1325" t="str">
        <f>INDEX('VBA code_permu_wo_repettn'!$AH$3:$AM$6,COUNTIF('Profile-matrices_Condorcet'!$B$2:$B1325,'Profile-matrices_Condorcet'!$B1325),MATCH(INDEX('numeric possibilities'!F$3:F$1298,VLOOKUP($B1325,'numeric possibilities'!$C$3:$G$1298,1)),'VBA code_permu_wo_repettn'!$AH$2:$AM$2))</f>
        <v>A</v>
      </c>
      <c r="F1325" t="str">
        <f>INDEX('VBA code_permu_wo_repettn'!$AO$3:$AT$6,COUNTIF('Profile-matrices_Condorcet'!$B$2:$B1325,'Profile-matrices_Condorcet'!$B1325),MATCH(INDEX('numeric possibilities'!G$3:G$1298,VLOOKUP($B1325,'numeric possibilities'!$C$3:$G$1298,1)),'VBA code_permu_wo_repettn'!$AO$2:$AT$2))</f>
        <v>B</v>
      </c>
      <c r="G1325" t="str">
        <f>IF(MAX(I1325:L1325)&gt;='numeric possibilities'!$B$4/2,INDEX('Profile-matrices_Condorcet'!I1324:L1324,1,MATCH(MAX('Profile-matrices_Condorcet'!I1325:L1325),'Profile-matrices_Condorcet'!I1325:L1325,0)),"NCW")</f>
        <v>B</v>
      </c>
      <c r="H1325" t="s">
        <v>13</v>
      </c>
      <c r="I1325" s="3">
        <f>COUNTIF($I1323:$S1323,I1324)</f>
        <v>2</v>
      </c>
      <c r="J1325" s="3">
        <f>COUNTIF($I1323:$S1323,J1324)</f>
        <v>3</v>
      </c>
      <c r="K1325" s="3">
        <f>COUNTIF($I1323:$S1323,K1324)</f>
        <v>1</v>
      </c>
      <c r="L1325" s="3">
        <f>COUNTIF($I1323:$S1323,L1324)</f>
        <v>0</v>
      </c>
    </row>
    <row r="1326" spans="1:20" x14ac:dyDescent="0.25">
      <c r="A1326">
        <f t="shared" si="42"/>
        <v>1325</v>
      </c>
      <c r="B1326">
        <f t="shared" si="43"/>
        <v>332</v>
      </c>
      <c r="C1326" t="str">
        <f>INDEX('VBA code_permu_wo_repettn'!$T$3:$Y$6,COUNTIF('Profile-matrices_Condorcet'!$B$2:$B1326,'Profile-matrices_Condorcet'!$B1326),MATCH(INDEX('numeric possibilities'!D$3:D$1298,VLOOKUP($B1326,'numeric possibilities'!$C$3:$G$1298,1)),'VBA code_permu_wo_repettn'!$T$2:$Y$2))</f>
        <v>A</v>
      </c>
      <c r="D1326" t="str">
        <f>INDEX('VBA code_permu_wo_repettn'!$AA$3:$AF$6,COUNTIF('Profile-matrices_Condorcet'!$B$2:$B1326,'Profile-matrices_Condorcet'!$B1326),MATCH(INDEX('numeric possibilities'!E$3:E$1298,VLOOKUP($B1326,'numeric possibilities'!$C$3:$G$1298,1)),'VBA code_permu_wo_repettn'!$AA$2:$AF$2))</f>
        <v>B</v>
      </c>
      <c r="E1326" t="str">
        <f>INDEX('VBA code_permu_wo_repettn'!$AH$3:$AM$6,COUNTIF('Profile-matrices_Condorcet'!$B$2:$B1326,'Profile-matrices_Condorcet'!$B1326),MATCH(INDEX('numeric possibilities'!F$3:F$1298,VLOOKUP($B1326,'numeric possibilities'!$C$3:$G$1298,1)),'VBA code_permu_wo_repettn'!$AH$2:$AM$2))</f>
        <v>C</v>
      </c>
      <c r="F1326" t="str">
        <f>INDEX('VBA code_permu_wo_repettn'!$AO$3:$AT$6,COUNTIF('Profile-matrices_Condorcet'!$B$2:$B1326,'Profile-matrices_Condorcet'!$B1326),MATCH(INDEX('numeric possibilities'!G$3:G$1298,VLOOKUP($B1326,'numeric possibilities'!$C$3:$G$1298,1)),'VBA code_permu_wo_repettn'!$AO$2:$AT$2))</f>
        <v>D</v>
      </c>
      <c r="H1326" t="s">
        <v>14</v>
      </c>
      <c r="I1326" s="3">
        <f>IF(MATCH(I$1,$C1326:$C1329,0)&lt;(MATCH(J$1,$C1326:$C1329,0)),1*a_vote,0)+IF(MATCH(I$1,$D1326:$D1329,0)&lt;MATCH(J$1,$D1326:$D1329,0),1*b_vote,0)+IF(MATCH(I$1,$E1326:$E1329,0)&lt;MATCH(J$1,$E1326:$E1329,0),1*c_vote,0)+IF(MATCH(I$1,$F1326:$F1329,0)&lt;MATCH(J$1,$F1326:$F1329,0),1*d_vote,0)</f>
        <v>0.49</v>
      </c>
      <c r="J1326" s="3">
        <f>IF(MATCH(I$1,$C1326:$C1329,0)&gt;(MATCH(J$1,$C1326:$C1329,0)),1*a_vote,0)+IF(MATCH(I$1,$D1326:$D1329,0)&gt;MATCH(J$1,$D1326:$D1329,0),1*b_vote,0)+IF(MATCH(I$1,$E1326:$E1329,0)&gt;MATCH(J$1,$E1326:$E1329,0),1*c_vote,0)+IF(MATCH(I$1,$F1326:$F1329,0)&gt;MATCH(J$1,$F1326:$F1329,0),1*d_vote,0)</f>
        <v>0.51</v>
      </c>
      <c r="K1326" s="3">
        <f>IF(MATCH($K$1,$C1326:$C1329,0)&lt;(MATCH($L$1,$C1326:$C1329,0)),1*a_vote,0)+IF(MATCH($K$1,$D1326:$D1329,0)&lt;MATCH($L$1,$D1326:$D1329,0),1*b_vote,0)+IF(MATCH($K$1,$E1326:$E1329,0)&lt;MATCH($L$1,$E1326:$E1329,0),1*c_vote,0)+IF(MATCH($K$1,$F1326:$F1329,0)&lt;MATCH($L$1,$F1326:$F1329,0),1*d_vote,0)</f>
        <v>0.75</v>
      </c>
      <c r="L1326" s="3">
        <f>IF(MATCH(K$1,$C1326:$C1329,0)&gt;(MATCH(L$1,$C1326:$C1329,0)),1*a_vote,0)+IF(MATCH(K$1,$D1326:$D1329,0)&gt;MATCH(L$1,$D1326:$D1329,0),1*b_vote,0)+IF(MATCH(K$1,$E1326:$E1329,0)&gt;MATCH(L$1,$E1326:$E1329,0),1*c_vote,0)+IF(MATCH(K$1,$F1326:$F1329,0)&gt;MATCH(L$1,$F1326:$F1329,0),1*d_vote,0)</f>
        <v>0.25</v>
      </c>
      <c r="M1326" s="3">
        <f>IF(MATCH($M$1,$C1326:$C1329,0)&lt;(MATCH($N$1,$C1326:$C1329,0)),1*a_vote,0)+IF(MATCH($M$1,$D1326:$D1329,0)&lt;MATCH($N$1,$D1326:$D1329,0),1*b_vote,0)+IF(MATCH($M$1,$E1326:$E1329,0)&lt;MATCH($N$1,$E1326:$E1329,0),1*c_vote,0)+IF(MATCH($M$1,$F1326:$F1329,0)&lt;MATCH($N$1,$F1326:$F1329,0),1*d_vote,0)</f>
        <v>0.53</v>
      </c>
      <c r="N1326" s="3">
        <f>IF(MATCH(M$1,$C1326:$C1329,0)&gt;(MATCH(N$1,$C1326:$C1329,0)),1*a_vote,0)+IF(MATCH(M$1,$D1326:$D1329,0)&gt;MATCH(N$1,$D1326:$D1329,0),1*b_vote,0)+IF(MATCH(M$1,$E1326:$E1329,0)&gt;MATCH(N$1,$E1326:$E1329,0),1*c_vote,0)+IF(MATCH(M$1,$F1326:$F1329,0)&gt;MATCH(N$1,$F1326:$F1329,0),1*d_vote,0)</f>
        <v>0.47</v>
      </c>
      <c r="O1326" s="3">
        <f>IF(MATCH($O$1,$C1326:$C1329,0)&lt;(MATCH($P$1,$C1326:$C1329,0)),1*a_vote,0)+IF(MATCH($O$1,$D1326:$D1329,0)&lt;MATCH($P$1,$D1326:$D1329,0),1*b_vote,0)+IF(MATCH($O$1,$E1326:$E1329,0)&lt;MATCH($P$1,$E1326:$E1329,0),1*c_vote,0)+IF(MATCH($O$1,$F1326:$F1329,0)&lt;MATCH($P$1,$F1326:$F1329,0),1*d_vote,0)</f>
        <v>0.53</v>
      </c>
      <c r="P1326" s="3">
        <f>IF(MATCH(O$1,$C1326:$C1329,0)&gt;(MATCH(P$1,$C1326:$C1329,0)),1*a_vote,0)+IF(MATCH(O$1,$D1326:$D1329,0)&gt;MATCH(P$1,$D1326:$D1329,0),1*b_vote,0)+IF(MATCH(O$1,$E1326:$E1329,0)&gt;MATCH(P$1,$E1326:$E1329,0),1*c_vote,0)+IF(MATCH(O$1,$F1326:$F1329,0)&gt;MATCH(P$1,$F1326:$F1329,0),1*d_vote,0)</f>
        <v>0.47</v>
      </c>
      <c r="Q1326" s="3">
        <f>IF(MATCH($Q$1,$C1326:$C1329,0)&lt;(MATCH($R$1,$C1326:$C1329,0)),1*a_vote,0)+IF(MATCH($Q$1,$D1326:$D1329,0)&lt;MATCH($R$1,$D1326:$D1329,0),1*b_vote,0)+IF(MATCH($Q$1,$E1326:$E1329,0)&lt;MATCH($R$1,$E1326:$E1329,0),1*c_vote,0)+IF(MATCH($Q$1,$F1326:$F1329,0)&lt;MATCH($R$1,$F1326:$F1329,0),1*d_vote,0)</f>
        <v>0.78</v>
      </c>
      <c r="R1326" s="3">
        <f>IF(MATCH(Q$1,$C1326:$C1329,0)&gt;(MATCH(R$1,$C1326:$C1329,0)),1*a_vote,0)+IF(MATCH(Q$1,$D1326:$D1329,0)&gt;MATCH(R$1,$D1326:$D1329,0),1*b_vote,0)+IF(MATCH(Q$1,$E1326:$E1329,0)&gt;MATCH(R$1,$E1326:$E1329,0),1*c_vote,0)+IF(MATCH(Q$1,$F1326:$F1329,0)&gt;MATCH(R$1,$F1326:$F1329,0),1*d_vote,0)</f>
        <v>0.21999999999999997</v>
      </c>
      <c r="S1326" s="3">
        <f>IF(MATCH($S$1,$C1326:$C1329,0)&lt;(MATCH($T$1,$C1326:$C1329,0)),1*a_vote,0)+IF(MATCH($S$1,$D1326:$D1329,0)&lt;MATCH($T$1,$D1326:$D1329,0),1*b_vote,0)+IF(MATCH($S$1,$E1326:$E1329,0)&lt;MATCH($T$1,$E1326:$E1329,0),1*c_vote,0)+IF(MATCH($S$1,$F1326:$F1329,0)&lt;MATCH($T$1,$F1326:$F1329,0),1*d_vote,0)</f>
        <v>0.25</v>
      </c>
      <c r="T1326" s="3">
        <f>IF(MATCH(S$1,$C1326:$C1329,0)&gt;(MATCH(T$1,$C1326:$C1329,0)),1*a_vote,0)+IF(MATCH(S$1,$D1326:$D1329,0)&gt;MATCH(T$1,$D1326:$D1329,0),1*b_vote,0)+IF(MATCH(S$1,$E1326:$E1329,0)&gt;MATCH(T$1,$E1326:$E1329,0),1*c_vote,0)+IF(MATCH(S$1,$F1326:$F1329,0)&gt;MATCH(T$1,$F1326:$F1329,0),1*d_vote,0)</f>
        <v>0.75</v>
      </c>
    </row>
    <row r="1327" spans="1:20" x14ac:dyDescent="0.25">
      <c r="A1327">
        <f t="shared" si="42"/>
        <v>1326</v>
      </c>
      <c r="B1327">
        <f t="shared" si="43"/>
        <v>332</v>
      </c>
      <c r="C1327" t="str">
        <f>INDEX('VBA code_permu_wo_repettn'!$T$3:$Y$6,COUNTIF('Profile-matrices_Condorcet'!$B$2:$B1327,'Profile-matrices_Condorcet'!$B1327),MATCH(INDEX('numeric possibilities'!D$3:D$1298,VLOOKUP($B1327,'numeric possibilities'!$C$3:$G$1298,1)),'VBA code_permu_wo_repettn'!$T$2:$Y$2))</f>
        <v>B</v>
      </c>
      <c r="D1327" t="str">
        <f>INDEX('VBA code_permu_wo_repettn'!$AA$3:$AF$6,COUNTIF('Profile-matrices_Condorcet'!$B$2:$B1327,'Profile-matrices_Condorcet'!$B1327),MATCH(INDEX('numeric possibilities'!E$3:E$1298,VLOOKUP($B1327,'numeric possibilities'!$C$3:$G$1298,1)),'VBA code_permu_wo_repettn'!$AA$2:$AF$2))</f>
        <v>A</v>
      </c>
      <c r="E1327" t="str">
        <f>INDEX('VBA code_permu_wo_repettn'!$AH$3:$AM$6,COUNTIF('Profile-matrices_Condorcet'!$B$2:$B1327,'Profile-matrices_Condorcet'!$B1327),MATCH(INDEX('numeric possibilities'!F$3:F$1298,VLOOKUP($B1327,'numeric possibilities'!$C$3:$G$1298,1)),'VBA code_permu_wo_repettn'!$AH$2:$AM$2))</f>
        <v>B</v>
      </c>
      <c r="F1327" t="str">
        <f>INDEX('VBA code_permu_wo_repettn'!$AO$3:$AT$6,COUNTIF('Profile-matrices_Condorcet'!$B$2:$B1327,'Profile-matrices_Condorcet'!$B1327),MATCH(INDEX('numeric possibilities'!G$3:G$1298,VLOOKUP($B1327,'numeric possibilities'!$C$3:$G$1298,1)),'VBA code_permu_wo_repettn'!$AO$2:$AT$2))</f>
        <v>A</v>
      </c>
      <c r="H1327" t="s">
        <v>15</v>
      </c>
      <c r="I1327" t="str">
        <f>IF(I1326&gt;J1326,$I$1,IF(I1326&lt;J1326,$J$1,0))</f>
        <v>B</v>
      </c>
      <c r="K1327" t="str">
        <f>IF(K1326&gt;L1326,$K$1,IF(K1326&lt;L1326,$L$1,0))</f>
        <v>A</v>
      </c>
      <c r="M1327" t="str">
        <f>IF(M1326&gt;N1326,$M$1,IF(M1326&lt;N1326,$N$1,0))</f>
        <v>A</v>
      </c>
      <c r="O1327" t="str">
        <f>IF(O1326&gt;P1326,$O$1,IF(O1326&lt;P1326,$P$1,0))</f>
        <v>B</v>
      </c>
      <c r="Q1327" t="str">
        <f>IF(Q1326&gt;R1326,$Q$1,IF(Q1326&lt;R1326,$R$1,0))</f>
        <v>B</v>
      </c>
      <c r="S1327" t="str">
        <f>IF(S1326&gt;T1326,$S$1,IF(S1326&lt;T1326,$T$1,0))</f>
        <v>D</v>
      </c>
    </row>
    <row r="1328" spans="1:20" x14ac:dyDescent="0.25">
      <c r="A1328">
        <f t="shared" si="42"/>
        <v>1327</v>
      </c>
      <c r="B1328">
        <f t="shared" si="43"/>
        <v>332</v>
      </c>
      <c r="C1328" t="str">
        <f>INDEX('VBA code_permu_wo_repettn'!$T$3:$Y$6,COUNTIF('Profile-matrices_Condorcet'!$B$2:$B1328,'Profile-matrices_Condorcet'!$B1328),MATCH(INDEX('numeric possibilities'!D$3:D$1298,VLOOKUP($B1328,'numeric possibilities'!$C$3:$G$1298,1)),'VBA code_permu_wo_repettn'!$T$2:$Y$2))</f>
        <v>D</v>
      </c>
      <c r="D1328" t="str">
        <f>INDEX('VBA code_permu_wo_repettn'!$AA$3:$AF$6,COUNTIF('Profile-matrices_Condorcet'!$B$2:$B1328,'Profile-matrices_Condorcet'!$B1328),MATCH(INDEX('numeric possibilities'!E$3:E$1298,VLOOKUP($B1328,'numeric possibilities'!$C$3:$G$1298,1)),'VBA code_permu_wo_repettn'!$AA$2:$AF$2))</f>
        <v>D</v>
      </c>
      <c r="E1328" t="str">
        <f>INDEX('VBA code_permu_wo_repettn'!$AH$3:$AM$6,COUNTIF('Profile-matrices_Condorcet'!$B$2:$B1328,'Profile-matrices_Condorcet'!$B1328),MATCH(INDEX('numeric possibilities'!F$3:F$1298,VLOOKUP($B1328,'numeric possibilities'!$C$3:$G$1298,1)),'VBA code_permu_wo_repettn'!$AH$2:$AM$2))</f>
        <v>D</v>
      </c>
      <c r="F1328" t="str">
        <f>INDEX('VBA code_permu_wo_repettn'!$AO$3:$AT$6,COUNTIF('Profile-matrices_Condorcet'!$B$2:$B1328,'Profile-matrices_Condorcet'!$B1328),MATCH(INDEX('numeric possibilities'!G$3:G$1298,VLOOKUP($B1328,'numeric possibilities'!$C$3:$G$1298,1)),'VBA code_permu_wo_repettn'!$AO$2:$AT$2))</f>
        <v>C</v>
      </c>
      <c r="I1328" t="s">
        <v>0</v>
      </c>
      <c r="J1328" t="s">
        <v>1</v>
      </c>
      <c r="K1328" t="s">
        <v>2</v>
      </c>
      <c r="L1328" t="s">
        <v>3</v>
      </c>
    </row>
    <row r="1329" spans="1:20" x14ac:dyDescent="0.25">
      <c r="A1329">
        <f t="shared" si="42"/>
        <v>1328</v>
      </c>
      <c r="B1329">
        <f t="shared" si="43"/>
        <v>332</v>
      </c>
      <c r="C1329" t="str">
        <f>INDEX('VBA code_permu_wo_repettn'!$T$3:$Y$6,COUNTIF('Profile-matrices_Condorcet'!$B$2:$B1329,'Profile-matrices_Condorcet'!$B1329),MATCH(INDEX('numeric possibilities'!D$3:D$1298,VLOOKUP($B1329,'numeric possibilities'!$C$3:$G$1298,1)),'VBA code_permu_wo_repettn'!$T$2:$Y$2))</f>
        <v>C</v>
      </c>
      <c r="D1329" t="str">
        <f>INDEX('VBA code_permu_wo_repettn'!$AA$3:$AF$6,COUNTIF('Profile-matrices_Condorcet'!$B$2:$B1329,'Profile-matrices_Condorcet'!$B1329),MATCH(INDEX('numeric possibilities'!E$3:E$1298,VLOOKUP($B1329,'numeric possibilities'!$C$3:$G$1298,1)),'VBA code_permu_wo_repettn'!$AA$2:$AF$2))</f>
        <v>C</v>
      </c>
      <c r="E1329" t="str">
        <f>INDEX('VBA code_permu_wo_repettn'!$AH$3:$AM$6,COUNTIF('Profile-matrices_Condorcet'!$B$2:$B1329,'Profile-matrices_Condorcet'!$B1329),MATCH(INDEX('numeric possibilities'!F$3:F$1298,VLOOKUP($B1329,'numeric possibilities'!$C$3:$G$1298,1)),'VBA code_permu_wo_repettn'!$AH$2:$AM$2))</f>
        <v>A</v>
      </c>
      <c r="F1329" t="str">
        <f>INDEX('VBA code_permu_wo_repettn'!$AO$3:$AT$6,COUNTIF('Profile-matrices_Condorcet'!$B$2:$B1329,'Profile-matrices_Condorcet'!$B1329),MATCH(INDEX('numeric possibilities'!G$3:G$1298,VLOOKUP($B1329,'numeric possibilities'!$C$3:$G$1298,1)),'VBA code_permu_wo_repettn'!$AO$2:$AT$2))</f>
        <v>B</v>
      </c>
      <c r="G1329" t="str">
        <f>IF(MAX(I1329:L1329)&gt;='numeric possibilities'!$B$4/2,INDEX('Profile-matrices_Condorcet'!I1328:L1328,1,MATCH(MAX('Profile-matrices_Condorcet'!I1329:L1329),'Profile-matrices_Condorcet'!I1329:L1329,0)),"NCW")</f>
        <v>B</v>
      </c>
      <c r="H1329" t="s">
        <v>13</v>
      </c>
      <c r="I1329" s="3">
        <f>COUNTIF($I1327:$S1327,I1328)</f>
        <v>2</v>
      </c>
      <c r="J1329" s="3">
        <f>COUNTIF($I1327:$S1327,J1328)</f>
        <v>3</v>
      </c>
      <c r="K1329" s="3">
        <f>COUNTIF($I1327:$S1327,K1328)</f>
        <v>0</v>
      </c>
      <c r="L1329" s="3">
        <f>COUNTIF($I1327:$S1327,L1328)</f>
        <v>1</v>
      </c>
    </row>
    <row r="1330" spans="1:20" x14ac:dyDescent="0.25">
      <c r="A1330">
        <f t="shared" si="42"/>
        <v>1329</v>
      </c>
      <c r="B1330">
        <f t="shared" si="43"/>
        <v>333</v>
      </c>
      <c r="C1330" t="str">
        <f>INDEX('VBA code_permu_wo_repettn'!$T$3:$Y$6,COUNTIF('Profile-matrices_Condorcet'!$B$2:$B1330,'Profile-matrices_Condorcet'!$B1330),MATCH(INDEX('numeric possibilities'!D$3:D$1298,VLOOKUP($B1330,'numeric possibilities'!$C$3:$G$1298,1)),'VBA code_permu_wo_repettn'!$T$2:$Y$2))</f>
        <v>A</v>
      </c>
      <c r="D1330" t="str">
        <f>INDEX('VBA code_permu_wo_repettn'!$AA$3:$AF$6,COUNTIF('Profile-matrices_Condorcet'!$B$2:$B1330,'Profile-matrices_Condorcet'!$B1330),MATCH(INDEX('numeric possibilities'!E$3:E$1298,VLOOKUP($B1330,'numeric possibilities'!$C$3:$G$1298,1)),'VBA code_permu_wo_repettn'!$AA$2:$AF$2))</f>
        <v>B</v>
      </c>
      <c r="E1330" t="str">
        <f>INDEX('VBA code_permu_wo_repettn'!$AH$3:$AM$6,COUNTIF('Profile-matrices_Condorcet'!$B$2:$B1330,'Profile-matrices_Condorcet'!$B1330),MATCH(INDEX('numeric possibilities'!F$3:F$1298,VLOOKUP($B1330,'numeric possibilities'!$C$3:$G$1298,1)),'VBA code_permu_wo_repettn'!$AH$2:$AM$2))</f>
        <v>C</v>
      </c>
      <c r="F1330" t="str">
        <f>INDEX('VBA code_permu_wo_repettn'!$AO$3:$AT$6,COUNTIF('Profile-matrices_Condorcet'!$B$2:$B1330,'Profile-matrices_Condorcet'!$B1330),MATCH(INDEX('numeric possibilities'!G$3:G$1298,VLOOKUP($B1330,'numeric possibilities'!$C$3:$G$1298,1)),'VBA code_permu_wo_repettn'!$AO$2:$AT$2))</f>
        <v>D</v>
      </c>
      <c r="H1330" t="s">
        <v>14</v>
      </c>
      <c r="I1330" s="3">
        <f>IF(MATCH(I$1,$C1330:$C1333,0)&lt;(MATCH(J$1,$C1330:$C1333,0)),1*a_vote,0)+IF(MATCH(I$1,$D1330:$D1333,0)&lt;MATCH(J$1,$D1330:$D1333,0),1*b_vote,0)+IF(MATCH(I$1,$E1330:$E1333,0)&lt;MATCH(J$1,$E1330:$E1333,0),1*c_vote,0)+IF(MATCH(I$1,$F1330:$F1333,0)&lt;MATCH(J$1,$F1330:$F1333,0),1*d_vote,0)</f>
        <v>0.49</v>
      </c>
      <c r="J1330" s="3">
        <f>IF(MATCH(I$1,$C1330:$C1333,0)&gt;(MATCH(J$1,$C1330:$C1333,0)),1*a_vote,0)+IF(MATCH(I$1,$D1330:$D1333,0)&gt;MATCH(J$1,$D1330:$D1333,0),1*b_vote,0)+IF(MATCH(I$1,$E1330:$E1333,0)&gt;MATCH(J$1,$E1330:$E1333,0),1*c_vote,0)+IF(MATCH(I$1,$F1330:$F1333,0)&gt;MATCH(J$1,$F1330:$F1333,0),1*d_vote,0)</f>
        <v>0.51</v>
      </c>
      <c r="K1330" s="3">
        <f>IF(MATCH($K$1,$C1330:$C1333,0)&lt;(MATCH($L$1,$C1330:$C1333,0)),1*a_vote,0)+IF(MATCH($K$1,$D1330:$D1333,0)&lt;MATCH($L$1,$D1330:$D1333,0),1*b_vote,0)+IF(MATCH($K$1,$E1330:$E1333,0)&lt;MATCH($L$1,$E1330:$E1333,0),1*c_vote,0)+IF(MATCH($K$1,$F1330:$F1333,0)&lt;MATCH($L$1,$F1330:$F1333,0),1*d_vote,0)</f>
        <v>0.75</v>
      </c>
      <c r="L1330" s="3">
        <f>IF(MATCH(K$1,$C1330:$C1333,0)&gt;(MATCH(L$1,$C1330:$C1333,0)),1*a_vote,0)+IF(MATCH(K$1,$D1330:$D1333,0)&gt;MATCH(L$1,$D1330:$D1333,0),1*b_vote,0)+IF(MATCH(K$1,$E1330:$E1333,0)&gt;MATCH(L$1,$E1330:$E1333,0),1*c_vote,0)+IF(MATCH(K$1,$F1330:$F1333,0)&gt;MATCH(L$1,$F1330:$F1333,0),1*d_vote,0)</f>
        <v>0.25</v>
      </c>
      <c r="M1330" s="3">
        <f>IF(MATCH($M$1,$C1330:$C1333,0)&lt;(MATCH($N$1,$C1330:$C1333,0)),1*a_vote,0)+IF(MATCH($M$1,$D1330:$D1333,0)&lt;MATCH($N$1,$D1330:$D1333,0),1*b_vote,0)+IF(MATCH($M$1,$E1330:$E1333,0)&lt;MATCH($N$1,$E1330:$E1333,0),1*c_vote,0)+IF(MATCH($M$1,$F1330:$F1333,0)&lt;MATCH($N$1,$F1330:$F1333,0),1*d_vote,0)</f>
        <v>0.53</v>
      </c>
      <c r="N1330" s="3">
        <f>IF(MATCH(M$1,$C1330:$C1333,0)&gt;(MATCH(N$1,$C1330:$C1333,0)),1*a_vote,0)+IF(MATCH(M$1,$D1330:$D1333,0)&gt;MATCH(N$1,$D1330:$D1333,0),1*b_vote,0)+IF(MATCH(M$1,$E1330:$E1333,0)&gt;MATCH(N$1,$E1330:$E1333,0),1*c_vote,0)+IF(MATCH(M$1,$F1330:$F1333,0)&gt;MATCH(N$1,$F1330:$F1333,0),1*d_vote,0)</f>
        <v>0.47</v>
      </c>
      <c r="O1330" s="3">
        <f>IF(MATCH($O$1,$C1330:$C1333,0)&lt;(MATCH($P$1,$C1330:$C1333,0)),1*a_vote,0)+IF(MATCH($O$1,$D1330:$D1333,0)&lt;MATCH($P$1,$D1330:$D1333,0),1*b_vote,0)+IF(MATCH($O$1,$E1330:$E1333,0)&lt;MATCH($P$1,$E1330:$E1333,0),1*c_vote,0)+IF(MATCH($O$1,$F1330:$F1333,0)&lt;MATCH($P$1,$F1330:$F1333,0),1*d_vote,0)</f>
        <v>0.26</v>
      </c>
      <c r="P1330" s="3">
        <f>IF(MATCH(O$1,$C1330:$C1333,0)&gt;(MATCH(P$1,$C1330:$C1333,0)),1*a_vote,0)+IF(MATCH(O$1,$D1330:$D1333,0)&gt;MATCH(P$1,$D1330:$D1333,0),1*b_vote,0)+IF(MATCH(O$1,$E1330:$E1333,0)&gt;MATCH(P$1,$E1330:$E1333,0),1*c_vote,0)+IF(MATCH(O$1,$F1330:$F1333,0)&gt;MATCH(P$1,$F1330:$F1333,0),1*d_vote,0)</f>
        <v>0.74</v>
      </c>
      <c r="Q1330" s="3">
        <f>IF(MATCH($Q$1,$C1330:$C1333,0)&lt;(MATCH($R$1,$C1330:$C1333,0)),1*a_vote,0)+IF(MATCH($Q$1,$D1330:$D1333,0)&lt;MATCH($R$1,$D1330:$D1333,0),1*b_vote,0)+IF(MATCH($Q$1,$E1330:$E1333,0)&lt;MATCH($R$1,$E1330:$E1333,0),1*c_vote,0)+IF(MATCH($Q$1,$F1330:$F1333,0)&lt;MATCH($R$1,$F1330:$F1333,0),1*d_vote,0)</f>
        <v>0.78</v>
      </c>
      <c r="R1330" s="3">
        <f>IF(MATCH(Q$1,$C1330:$C1333,0)&gt;(MATCH(R$1,$C1330:$C1333,0)),1*a_vote,0)+IF(MATCH(Q$1,$D1330:$D1333,0)&gt;MATCH(R$1,$D1330:$D1333,0),1*b_vote,0)+IF(MATCH(Q$1,$E1330:$E1333,0)&gt;MATCH(R$1,$E1330:$E1333,0),1*c_vote,0)+IF(MATCH(Q$1,$F1330:$F1333,0)&gt;MATCH(R$1,$F1330:$F1333,0),1*d_vote,0)</f>
        <v>0.21999999999999997</v>
      </c>
      <c r="S1330" s="3">
        <f>IF(MATCH($S$1,$C1330:$C1333,0)&lt;(MATCH($T$1,$C1330:$C1333,0)),1*a_vote,0)+IF(MATCH($S$1,$D1330:$D1333,0)&lt;MATCH($T$1,$D1330:$D1333,0),1*b_vote,0)+IF(MATCH($S$1,$E1330:$E1333,0)&lt;MATCH($T$1,$E1330:$E1333,0),1*c_vote,0)+IF(MATCH($S$1,$F1330:$F1333,0)&lt;MATCH($T$1,$F1330:$F1333,0),1*d_vote,0)</f>
        <v>0.52</v>
      </c>
      <c r="T1330" s="3">
        <f>IF(MATCH(S$1,$C1330:$C1333,0)&gt;(MATCH(T$1,$C1330:$C1333,0)),1*a_vote,0)+IF(MATCH(S$1,$D1330:$D1333,0)&gt;MATCH(T$1,$D1330:$D1333,0),1*b_vote,0)+IF(MATCH(S$1,$E1330:$E1333,0)&gt;MATCH(T$1,$E1330:$E1333,0),1*c_vote,0)+IF(MATCH(S$1,$F1330:$F1333,0)&gt;MATCH(T$1,$F1330:$F1333,0),1*d_vote,0)</f>
        <v>0.48</v>
      </c>
    </row>
    <row r="1331" spans="1:20" x14ac:dyDescent="0.25">
      <c r="A1331">
        <f t="shared" si="42"/>
        <v>1330</v>
      </c>
      <c r="B1331">
        <f t="shared" si="43"/>
        <v>333</v>
      </c>
      <c r="C1331" t="str">
        <f>INDEX('VBA code_permu_wo_repettn'!$T$3:$Y$6,COUNTIF('Profile-matrices_Condorcet'!$B$2:$B1331,'Profile-matrices_Condorcet'!$B1331),MATCH(INDEX('numeric possibilities'!D$3:D$1298,VLOOKUP($B1331,'numeric possibilities'!$C$3:$G$1298,1)),'VBA code_permu_wo_repettn'!$T$2:$Y$2))</f>
        <v>C</v>
      </c>
      <c r="D1331" t="str">
        <f>INDEX('VBA code_permu_wo_repettn'!$AA$3:$AF$6,COUNTIF('Profile-matrices_Condorcet'!$B$2:$B1331,'Profile-matrices_Condorcet'!$B1331),MATCH(INDEX('numeric possibilities'!E$3:E$1298,VLOOKUP($B1331,'numeric possibilities'!$C$3:$G$1298,1)),'VBA code_permu_wo_repettn'!$AA$2:$AF$2))</f>
        <v>A</v>
      </c>
      <c r="E1331" t="str">
        <f>INDEX('VBA code_permu_wo_repettn'!$AH$3:$AM$6,COUNTIF('Profile-matrices_Condorcet'!$B$2:$B1331,'Profile-matrices_Condorcet'!$B1331),MATCH(INDEX('numeric possibilities'!F$3:F$1298,VLOOKUP($B1331,'numeric possibilities'!$C$3:$G$1298,1)),'VBA code_permu_wo_repettn'!$AH$2:$AM$2))</f>
        <v>B</v>
      </c>
      <c r="F1331" t="str">
        <f>INDEX('VBA code_permu_wo_repettn'!$AO$3:$AT$6,COUNTIF('Profile-matrices_Condorcet'!$B$2:$B1331,'Profile-matrices_Condorcet'!$B1331),MATCH(INDEX('numeric possibilities'!G$3:G$1298,VLOOKUP($B1331,'numeric possibilities'!$C$3:$G$1298,1)),'VBA code_permu_wo_repettn'!$AO$2:$AT$2))</f>
        <v>A</v>
      </c>
      <c r="H1331" t="s">
        <v>15</v>
      </c>
      <c r="I1331" t="str">
        <f>IF(I1330&gt;J1330,$I$1,IF(I1330&lt;J1330,$J$1,0))</f>
        <v>B</v>
      </c>
      <c r="K1331" t="str">
        <f>IF(K1330&gt;L1330,$K$1,IF(K1330&lt;L1330,$L$1,0))</f>
        <v>A</v>
      </c>
      <c r="M1331" t="str">
        <f>IF(M1330&gt;N1330,$M$1,IF(M1330&lt;N1330,$N$1,0))</f>
        <v>A</v>
      </c>
      <c r="O1331" t="str">
        <f>IF(O1330&gt;P1330,$O$1,IF(O1330&lt;P1330,$P$1,0))</f>
        <v>C</v>
      </c>
      <c r="Q1331" t="str">
        <f>IF(Q1330&gt;R1330,$Q$1,IF(Q1330&lt;R1330,$R$1,0))</f>
        <v>B</v>
      </c>
      <c r="S1331" t="str">
        <f>IF(S1330&gt;T1330,$S$1,IF(S1330&lt;T1330,$T$1,0))</f>
        <v>C</v>
      </c>
    </row>
    <row r="1332" spans="1:20" x14ac:dyDescent="0.25">
      <c r="A1332">
        <f t="shared" si="42"/>
        <v>1331</v>
      </c>
      <c r="B1332">
        <f t="shared" si="43"/>
        <v>333</v>
      </c>
      <c r="C1332" t="str">
        <f>INDEX('VBA code_permu_wo_repettn'!$T$3:$Y$6,COUNTIF('Profile-matrices_Condorcet'!$B$2:$B1332,'Profile-matrices_Condorcet'!$B1332),MATCH(INDEX('numeric possibilities'!D$3:D$1298,VLOOKUP($B1332,'numeric possibilities'!$C$3:$G$1298,1)),'VBA code_permu_wo_repettn'!$T$2:$Y$2))</f>
        <v>B</v>
      </c>
      <c r="D1332" t="str">
        <f>INDEX('VBA code_permu_wo_repettn'!$AA$3:$AF$6,COUNTIF('Profile-matrices_Condorcet'!$B$2:$B1332,'Profile-matrices_Condorcet'!$B1332),MATCH(INDEX('numeric possibilities'!E$3:E$1298,VLOOKUP($B1332,'numeric possibilities'!$C$3:$G$1298,1)),'VBA code_permu_wo_repettn'!$AA$2:$AF$2))</f>
        <v>D</v>
      </c>
      <c r="E1332" t="str">
        <f>INDEX('VBA code_permu_wo_repettn'!$AH$3:$AM$6,COUNTIF('Profile-matrices_Condorcet'!$B$2:$B1332,'Profile-matrices_Condorcet'!$B1332),MATCH(INDEX('numeric possibilities'!F$3:F$1298,VLOOKUP($B1332,'numeric possibilities'!$C$3:$G$1298,1)),'VBA code_permu_wo_repettn'!$AH$2:$AM$2))</f>
        <v>D</v>
      </c>
      <c r="F1332" t="str">
        <f>INDEX('VBA code_permu_wo_repettn'!$AO$3:$AT$6,COUNTIF('Profile-matrices_Condorcet'!$B$2:$B1332,'Profile-matrices_Condorcet'!$B1332),MATCH(INDEX('numeric possibilities'!G$3:G$1298,VLOOKUP($B1332,'numeric possibilities'!$C$3:$G$1298,1)),'VBA code_permu_wo_repettn'!$AO$2:$AT$2))</f>
        <v>C</v>
      </c>
      <c r="I1332" t="s">
        <v>0</v>
      </c>
      <c r="J1332" t="s">
        <v>1</v>
      </c>
      <c r="K1332" t="s">
        <v>2</v>
      </c>
      <c r="L1332" t="s">
        <v>3</v>
      </c>
    </row>
    <row r="1333" spans="1:20" x14ac:dyDescent="0.25">
      <c r="A1333">
        <f t="shared" si="42"/>
        <v>1332</v>
      </c>
      <c r="B1333">
        <f t="shared" si="43"/>
        <v>333</v>
      </c>
      <c r="C1333" t="str">
        <f>INDEX('VBA code_permu_wo_repettn'!$T$3:$Y$6,COUNTIF('Profile-matrices_Condorcet'!$B$2:$B1333,'Profile-matrices_Condorcet'!$B1333),MATCH(INDEX('numeric possibilities'!D$3:D$1298,VLOOKUP($B1333,'numeric possibilities'!$C$3:$G$1298,1)),'VBA code_permu_wo_repettn'!$T$2:$Y$2))</f>
        <v>D</v>
      </c>
      <c r="D1333" t="str">
        <f>INDEX('VBA code_permu_wo_repettn'!$AA$3:$AF$6,COUNTIF('Profile-matrices_Condorcet'!$B$2:$B1333,'Profile-matrices_Condorcet'!$B1333),MATCH(INDEX('numeric possibilities'!E$3:E$1298,VLOOKUP($B1333,'numeric possibilities'!$C$3:$G$1298,1)),'VBA code_permu_wo_repettn'!$AA$2:$AF$2))</f>
        <v>C</v>
      </c>
      <c r="E1333" t="str">
        <f>INDEX('VBA code_permu_wo_repettn'!$AH$3:$AM$6,COUNTIF('Profile-matrices_Condorcet'!$B$2:$B1333,'Profile-matrices_Condorcet'!$B1333),MATCH(INDEX('numeric possibilities'!F$3:F$1298,VLOOKUP($B1333,'numeric possibilities'!$C$3:$G$1298,1)),'VBA code_permu_wo_repettn'!$AH$2:$AM$2))</f>
        <v>A</v>
      </c>
      <c r="F1333" t="str">
        <f>INDEX('VBA code_permu_wo_repettn'!$AO$3:$AT$6,COUNTIF('Profile-matrices_Condorcet'!$B$2:$B1333,'Profile-matrices_Condorcet'!$B1333),MATCH(INDEX('numeric possibilities'!G$3:G$1298,VLOOKUP($B1333,'numeric possibilities'!$C$3:$G$1298,1)),'VBA code_permu_wo_repettn'!$AO$2:$AT$2))</f>
        <v>B</v>
      </c>
      <c r="G1333" t="str">
        <f>IF(MAX(I1333:L1333)&gt;='numeric possibilities'!$B$4/2,INDEX('Profile-matrices_Condorcet'!I1332:L1332,1,MATCH(MAX('Profile-matrices_Condorcet'!I1333:L1333),'Profile-matrices_Condorcet'!I1333:L1333,0)),"NCW")</f>
        <v>NCW</v>
      </c>
      <c r="H1333" t="s">
        <v>13</v>
      </c>
      <c r="I1333" s="3">
        <f>COUNTIF($I1331:$S1331,I1332)</f>
        <v>2</v>
      </c>
      <c r="J1333" s="3">
        <f>COUNTIF($I1331:$S1331,J1332)</f>
        <v>2</v>
      </c>
      <c r="K1333" s="3">
        <f>COUNTIF($I1331:$S1331,K1332)</f>
        <v>2</v>
      </c>
      <c r="L1333" s="3">
        <f>COUNTIF($I1331:$S1331,L1332)</f>
        <v>0</v>
      </c>
    </row>
    <row r="1334" spans="1:20" x14ac:dyDescent="0.25">
      <c r="A1334">
        <f t="shared" si="42"/>
        <v>1333</v>
      </c>
      <c r="B1334">
        <f t="shared" si="43"/>
        <v>334</v>
      </c>
      <c r="C1334" t="str">
        <f>INDEX('VBA code_permu_wo_repettn'!$T$3:$Y$6,COUNTIF('Profile-matrices_Condorcet'!$B$2:$B1334,'Profile-matrices_Condorcet'!$B1334),MATCH(INDEX('numeric possibilities'!D$3:D$1298,VLOOKUP($B1334,'numeric possibilities'!$C$3:$G$1298,1)),'VBA code_permu_wo_repettn'!$T$2:$Y$2))</f>
        <v>A</v>
      </c>
      <c r="D1334" t="str">
        <f>INDEX('VBA code_permu_wo_repettn'!$AA$3:$AF$6,COUNTIF('Profile-matrices_Condorcet'!$B$2:$B1334,'Profile-matrices_Condorcet'!$B1334),MATCH(INDEX('numeric possibilities'!E$3:E$1298,VLOOKUP($B1334,'numeric possibilities'!$C$3:$G$1298,1)),'VBA code_permu_wo_repettn'!$AA$2:$AF$2))</f>
        <v>B</v>
      </c>
      <c r="E1334" t="str">
        <f>INDEX('VBA code_permu_wo_repettn'!$AH$3:$AM$6,COUNTIF('Profile-matrices_Condorcet'!$B$2:$B1334,'Profile-matrices_Condorcet'!$B1334),MATCH(INDEX('numeric possibilities'!F$3:F$1298,VLOOKUP($B1334,'numeric possibilities'!$C$3:$G$1298,1)),'VBA code_permu_wo_repettn'!$AH$2:$AM$2))</f>
        <v>C</v>
      </c>
      <c r="F1334" t="str">
        <f>INDEX('VBA code_permu_wo_repettn'!$AO$3:$AT$6,COUNTIF('Profile-matrices_Condorcet'!$B$2:$B1334,'Profile-matrices_Condorcet'!$B1334),MATCH(INDEX('numeric possibilities'!G$3:G$1298,VLOOKUP($B1334,'numeric possibilities'!$C$3:$G$1298,1)),'VBA code_permu_wo_repettn'!$AO$2:$AT$2))</f>
        <v>D</v>
      </c>
      <c r="H1334" t="s">
        <v>14</v>
      </c>
      <c r="I1334" s="3">
        <f>IF(MATCH(I$1,$C1334:$C1337,0)&lt;(MATCH(J$1,$C1334:$C1337,0)),1*a_vote,0)+IF(MATCH(I$1,$D1334:$D1337,0)&lt;MATCH(J$1,$D1334:$D1337,0),1*b_vote,0)+IF(MATCH(I$1,$E1334:$E1337,0)&lt;MATCH(J$1,$E1334:$E1337,0),1*c_vote,0)+IF(MATCH(I$1,$F1334:$F1337,0)&lt;MATCH(J$1,$F1334:$F1337,0),1*d_vote,0)</f>
        <v>0.49</v>
      </c>
      <c r="J1334" s="3">
        <f>IF(MATCH(I$1,$C1334:$C1337,0)&gt;(MATCH(J$1,$C1334:$C1337,0)),1*a_vote,0)+IF(MATCH(I$1,$D1334:$D1337,0)&gt;MATCH(J$1,$D1334:$D1337,0),1*b_vote,0)+IF(MATCH(I$1,$E1334:$E1337,0)&gt;MATCH(J$1,$E1334:$E1337,0),1*c_vote,0)+IF(MATCH(I$1,$F1334:$F1337,0)&gt;MATCH(J$1,$F1334:$F1337,0),1*d_vote,0)</f>
        <v>0.51</v>
      </c>
      <c r="K1334" s="3">
        <f>IF(MATCH($K$1,$C1334:$C1337,0)&lt;(MATCH($L$1,$C1334:$C1337,0)),1*a_vote,0)+IF(MATCH($K$1,$D1334:$D1337,0)&lt;MATCH($L$1,$D1334:$D1337,0),1*b_vote,0)+IF(MATCH($K$1,$E1334:$E1337,0)&lt;MATCH($L$1,$E1334:$E1337,0),1*c_vote,0)+IF(MATCH($K$1,$F1334:$F1337,0)&lt;MATCH($L$1,$F1334:$F1337,0),1*d_vote,0)</f>
        <v>0.75</v>
      </c>
      <c r="L1334" s="3">
        <f>IF(MATCH(K$1,$C1334:$C1337,0)&gt;(MATCH(L$1,$C1334:$C1337,0)),1*a_vote,0)+IF(MATCH(K$1,$D1334:$D1337,0)&gt;MATCH(L$1,$D1334:$D1337,0),1*b_vote,0)+IF(MATCH(K$1,$E1334:$E1337,0)&gt;MATCH(L$1,$E1334:$E1337,0),1*c_vote,0)+IF(MATCH(K$1,$F1334:$F1337,0)&gt;MATCH(L$1,$F1334:$F1337,0),1*d_vote,0)</f>
        <v>0.25</v>
      </c>
      <c r="M1334" s="3">
        <f>IF(MATCH($M$1,$C1334:$C1337,0)&lt;(MATCH($N$1,$C1334:$C1337,0)),1*a_vote,0)+IF(MATCH($M$1,$D1334:$D1337,0)&lt;MATCH($N$1,$D1334:$D1337,0),1*b_vote,0)+IF(MATCH($M$1,$E1334:$E1337,0)&lt;MATCH($N$1,$E1334:$E1337,0),1*c_vote,0)+IF(MATCH($M$1,$F1334:$F1337,0)&lt;MATCH($N$1,$F1334:$F1337,0),1*d_vote,0)</f>
        <v>0.53</v>
      </c>
      <c r="N1334" s="3">
        <f>IF(MATCH(M$1,$C1334:$C1337,0)&gt;(MATCH(N$1,$C1334:$C1337,0)),1*a_vote,0)+IF(MATCH(M$1,$D1334:$D1337,0)&gt;MATCH(N$1,$D1334:$D1337,0),1*b_vote,0)+IF(MATCH(M$1,$E1334:$E1337,0)&gt;MATCH(N$1,$E1334:$E1337,0),1*c_vote,0)+IF(MATCH(M$1,$F1334:$F1337,0)&gt;MATCH(N$1,$F1334:$F1337,0),1*d_vote,0)</f>
        <v>0.47</v>
      </c>
      <c r="O1334" s="3">
        <f>IF(MATCH($O$1,$C1334:$C1337,0)&lt;(MATCH($P$1,$C1334:$C1337,0)),1*a_vote,0)+IF(MATCH($O$1,$D1334:$D1337,0)&lt;MATCH($P$1,$D1334:$D1337,0),1*b_vote,0)+IF(MATCH($O$1,$E1334:$E1337,0)&lt;MATCH($P$1,$E1334:$E1337,0),1*c_vote,0)+IF(MATCH($O$1,$F1334:$F1337,0)&lt;MATCH($P$1,$F1334:$F1337,0),1*d_vote,0)</f>
        <v>0.26</v>
      </c>
      <c r="P1334" s="3">
        <f>IF(MATCH(O$1,$C1334:$C1337,0)&gt;(MATCH(P$1,$C1334:$C1337,0)),1*a_vote,0)+IF(MATCH(O$1,$D1334:$D1337,0)&gt;MATCH(P$1,$D1334:$D1337,0),1*b_vote,0)+IF(MATCH(O$1,$E1334:$E1337,0)&gt;MATCH(P$1,$E1334:$E1337,0),1*c_vote,0)+IF(MATCH(O$1,$F1334:$F1337,0)&gt;MATCH(P$1,$F1334:$F1337,0),1*d_vote,0)</f>
        <v>0.74</v>
      </c>
      <c r="Q1334" s="3">
        <f>IF(MATCH($Q$1,$C1334:$C1337,0)&lt;(MATCH($R$1,$C1334:$C1337,0)),1*a_vote,0)+IF(MATCH($Q$1,$D1334:$D1337,0)&lt;MATCH($R$1,$D1334:$D1337,0),1*b_vote,0)+IF(MATCH($Q$1,$E1334:$E1337,0)&lt;MATCH($R$1,$E1334:$E1337,0),1*c_vote,0)+IF(MATCH($Q$1,$F1334:$F1337,0)&lt;MATCH($R$1,$F1334:$F1337,0),1*d_vote,0)</f>
        <v>0.51</v>
      </c>
      <c r="R1334" s="3">
        <f>IF(MATCH(Q$1,$C1334:$C1337,0)&gt;(MATCH(R$1,$C1334:$C1337,0)),1*a_vote,0)+IF(MATCH(Q$1,$D1334:$D1337,0)&gt;MATCH(R$1,$D1334:$D1337,0),1*b_vote,0)+IF(MATCH(Q$1,$E1334:$E1337,0)&gt;MATCH(R$1,$E1334:$E1337,0),1*c_vote,0)+IF(MATCH(Q$1,$F1334:$F1337,0)&gt;MATCH(R$1,$F1334:$F1337,0),1*d_vote,0)</f>
        <v>0.49</v>
      </c>
      <c r="S1334" s="3">
        <f>IF(MATCH($S$1,$C1334:$C1337,0)&lt;(MATCH($T$1,$C1334:$C1337,0)),1*a_vote,0)+IF(MATCH($S$1,$D1334:$D1337,0)&lt;MATCH($T$1,$D1334:$D1337,0),1*b_vote,0)+IF(MATCH($S$1,$E1334:$E1337,0)&lt;MATCH($T$1,$E1334:$E1337,0),1*c_vote,0)+IF(MATCH($S$1,$F1334:$F1337,0)&lt;MATCH($T$1,$F1334:$F1337,0),1*d_vote,0)</f>
        <v>0.52</v>
      </c>
      <c r="T1334" s="3">
        <f>IF(MATCH(S$1,$C1334:$C1337,0)&gt;(MATCH(T$1,$C1334:$C1337,0)),1*a_vote,0)+IF(MATCH(S$1,$D1334:$D1337,0)&gt;MATCH(T$1,$D1334:$D1337,0),1*b_vote,0)+IF(MATCH(S$1,$E1334:$E1337,0)&gt;MATCH(T$1,$E1334:$E1337,0),1*c_vote,0)+IF(MATCH(S$1,$F1334:$F1337,0)&gt;MATCH(T$1,$F1334:$F1337,0),1*d_vote,0)</f>
        <v>0.48</v>
      </c>
    </row>
    <row r="1335" spans="1:20" x14ac:dyDescent="0.25">
      <c r="A1335">
        <f t="shared" si="42"/>
        <v>1334</v>
      </c>
      <c r="B1335">
        <f t="shared" si="43"/>
        <v>334</v>
      </c>
      <c r="C1335" t="str">
        <f>INDEX('VBA code_permu_wo_repettn'!$T$3:$Y$6,COUNTIF('Profile-matrices_Condorcet'!$B$2:$B1335,'Profile-matrices_Condorcet'!$B1335),MATCH(INDEX('numeric possibilities'!D$3:D$1298,VLOOKUP($B1335,'numeric possibilities'!$C$3:$G$1298,1)),'VBA code_permu_wo_repettn'!$T$2:$Y$2))</f>
        <v>C</v>
      </c>
      <c r="D1335" t="str">
        <f>INDEX('VBA code_permu_wo_repettn'!$AA$3:$AF$6,COUNTIF('Profile-matrices_Condorcet'!$B$2:$B1335,'Profile-matrices_Condorcet'!$B1335),MATCH(INDEX('numeric possibilities'!E$3:E$1298,VLOOKUP($B1335,'numeric possibilities'!$C$3:$G$1298,1)),'VBA code_permu_wo_repettn'!$AA$2:$AF$2))</f>
        <v>A</v>
      </c>
      <c r="E1335" t="str">
        <f>INDEX('VBA code_permu_wo_repettn'!$AH$3:$AM$6,COUNTIF('Profile-matrices_Condorcet'!$B$2:$B1335,'Profile-matrices_Condorcet'!$B1335),MATCH(INDEX('numeric possibilities'!F$3:F$1298,VLOOKUP($B1335,'numeric possibilities'!$C$3:$G$1298,1)),'VBA code_permu_wo_repettn'!$AH$2:$AM$2))</f>
        <v>B</v>
      </c>
      <c r="F1335" t="str">
        <f>INDEX('VBA code_permu_wo_repettn'!$AO$3:$AT$6,COUNTIF('Profile-matrices_Condorcet'!$B$2:$B1335,'Profile-matrices_Condorcet'!$B1335),MATCH(INDEX('numeric possibilities'!G$3:G$1298,VLOOKUP($B1335,'numeric possibilities'!$C$3:$G$1298,1)),'VBA code_permu_wo_repettn'!$AO$2:$AT$2))</f>
        <v>A</v>
      </c>
      <c r="H1335" t="s">
        <v>15</v>
      </c>
      <c r="I1335" t="str">
        <f>IF(I1334&gt;J1334,$I$1,IF(I1334&lt;J1334,$J$1,0))</f>
        <v>B</v>
      </c>
      <c r="K1335" t="str">
        <f>IF(K1334&gt;L1334,$K$1,IF(K1334&lt;L1334,$L$1,0))</f>
        <v>A</v>
      </c>
      <c r="M1335" t="str">
        <f>IF(M1334&gt;N1334,$M$1,IF(M1334&lt;N1334,$N$1,0))</f>
        <v>A</v>
      </c>
      <c r="O1335" t="str">
        <f>IF(O1334&gt;P1334,$O$1,IF(O1334&lt;P1334,$P$1,0))</f>
        <v>C</v>
      </c>
      <c r="Q1335" t="str">
        <f>IF(Q1334&gt;R1334,$Q$1,IF(Q1334&lt;R1334,$R$1,0))</f>
        <v>B</v>
      </c>
      <c r="S1335" t="str">
        <f>IF(S1334&gt;T1334,$S$1,IF(S1334&lt;T1334,$T$1,0))</f>
        <v>C</v>
      </c>
    </row>
    <row r="1336" spans="1:20" x14ac:dyDescent="0.25">
      <c r="A1336">
        <f t="shared" si="42"/>
        <v>1335</v>
      </c>
      <c r="B1336">
        <f t="shared" si="43"/>
        <v>334</v>
      </c>
      <c r="C1336" t="str">
        <f>INDEX('VBA code_permu_wo_repettn'!$T$3:$Y$6,COUNTIF('Profile-matrices_Condorcet'!$B$2:$B1336,'Profile-matrices_Condorcet'!$B1336),MATCH(INDEX('numeric possibilities'!D$3:D$1298,VLOOKUP($B1336,'numeric possibilities'!$C$3:$G$1298,1)),'VBA code_permu_wo_repettn'!$T$2:$Y$2))</f>
        <v>D</v>
      </c>
      <c r="D1336" t="str">
        <f>INDEX('VBA code_permu_wo_repettn'!$AA$3:$AF$6,COUNTIF('Profile-matrices_Condorcet'!$B$2:$B1336,'Profile-matrices_Condorcet'!$B1336),MATCH(INDEX('numeric possibilities'!E$3:E$1298,VLOOKUP($B1336,'numeric possibilities'!$C$3:$G$1298,1)),'VBA code_permu_wo_repettn'!$AA$2:$AF$2))</f>
        <v>D</v>
      </c>
      <c r="E1336" t="str">
        <f>INDEX('VBA code_permu_wo_repettn'!$AH$3:$AM$6,COUNTIF('Profile-matrices_Condorcet'!$B$2:$B1336,'Profile-matrices_Condorcet'!$B1336),MATCH(INDEX('numeric possibilities'!F$3:F$1298,VLOOKUP($B1336,'numeric possibilities'!$C$3:$G$1298,1)),'VBA code_permu_wo_repettn'!$AH$2:$AM$2))</f>
        <v>D</v>
      </c>
      <c r="F1336" t="str">
        <f>INDEX('VBA code_permu_wo_repettn'!$AO$3:$AT$6,COUNTIF('Profile-matrices_Condorcet'!$B$2:$B1336,'Profile-matrices_Condorcet'!$B1336),MATCH(INDEX('numeric possibilities'!G$3:G$1298,VLOOKUP($B1336,'numeric possibilities'!$C$3:$G$1298,1)),'VBA code_permu_wo_repettn'!$AO$2:$AT$2))</f>
        <v>C</v>
      </c>
      <c r="I1336" t="s">
        <v>0</v>
      </c>
      <c r="J1336" t="s">
        <v>1</v>
      </c>
      <c r="K1336" t="s">
        <v>2</v>
      </c>
      <c r="L1336" t="s">
        <v>3</v>
      </c>
    </row>
    <row r="1337" spans="1:20" x14ac:dyDescent="0.25">
      <c r="A1337">
        <f t="shared" si="42"/>
        <v>1336</v>
      </c>
      <c r="B1337">
        <f t="shared" si="43"/>
        <v>334</v>
      </c>
      <c r="C1337" t="str">
        <f>INDEX('VBA code_permu_wo_repettn'!$T$3:$Y$6,COUNTIF('Profile-matrices_Condorcet'!$B$2:$B1337,'Profile-matrices_Condorcet'!$B1337),MATCH(INDEX('numeric possibilities'!D$3:D$1298,VLOOKUP($B1337,'numeric possibilities'!$C$3:$G$1298,1)),'VBA code_permu_wo_repettn'!$T$2:$Y$2))</f>
        <v>B</v>
      </c>
      <c r="D1337" t="str">
        <f>INDEX('VBA code_permu_wo_repettn'!$AA$3:$AF$6,COUNTIF('Profile-matrices_Condorcet'!$B$2:$B1337,'Profile-matrices_Condorcet'!$B1337),MATCH(INDEX('numeric possibilities'!E$3:E$1298,VLOOKUP($B1337,'numeric possibilities'!$C$3:$G$1298,1)),'VBA code_permu_wo_repettn'!$AA$2:$AF$2))</f>
        <v>C</v>
      </c>
      <c r="E1337" t="str">
        <f>INDEX('VBA code_permu_wo_repettn'!$AH$3:$AM$6,COUNTIF('Profile-matrices_Condorcet'!$B$2:$B1337,'Profile-matrices_Condorcet'!$B1337),MATCH(INDEX('numeric possibilities'!F$3:F$1298,VLOOKUP($B1337,'numeric possibilities'!$C$3:$G$1298,1)),'VBA code_permu_wo_repettn'!$AH$2:$AM$2))</f>
        <v>A</v>
      </c>
      <c r="F1337" t="str">
        <f>INDEX('VBA code_permu_wo_repettn'!$AO$3:$AT$6,COUNTIF('Profile-matrices_Condorcet'!$B$2:$B1337,'Profile-matrices_Condorcet'!$B1337),MATCH(INDEX('numeric possibilities'!G$3:G$1298,VLOOKUP($B1337,'numeric possibilities'!$C$3:$G$1298,1)),'VBA code_permu_wo_repettn'!$AO$2:$AT$2))</f>
        <v>B</v>
      </c>
      <c r="G1337" t="str">
        <f>IF(MAX(I1337:L1337)&gt;='numeric possibilities'!$B$4/2,INDEX('Profile-matrices_Condorcet'!I1336:L1336,1,MATCH(MAX('Profile-matrices_Condorcet'!I1337:L1337),'Profile-matrices_Condorcet'!I1337:L1337,0)),"NCW")</f>
        <v>NCW</v>
      </c>
      <c r="H1337" t="s">
        <v>13</v>
      </c>
      <c r="I1337" s="3">
        <f>COUNTIF($I1335:$S1335,I1336)</f>
        <v>2</v>
      </c>
      <c r="J1337" s="3">
        <f>COUNTIF($I1335:$S1335,J1336)</f>
        <v>2</v>
      </c>
      <c r="K1337" s="3">
        <f>COUNTIF($I1335:$S1335,K1336)</f>
        <v>2</v>
      </c>
      <c r="L1337" s="3">
        <f>COUNTIF($I1335:$S1335,L1336)</f>
        <v>0</v>
      </c>
    </row>
    <row r="1338" spans="1:20" x14ac:dyDescent="0.25">
      <c r="A1338">
        <f t="shared" si="42"/>
        <v>1337</v>
      </c>
      <c r="B1338">
        <f t="shared" si="43"/>
        <v>335</v>
      </c>
      <c r="C1338" t="str">
        <f>INDEX('VBA code_permu_wo_repettn'!$T$3:$Y$6,COUNTIF('Profile-matrices_Condorcet'!$B$2:$B1338,'Profile-matrices_Condorcet'!$B1338),MATCH(INDEX('numeric possibilities'!D$3:D$1298,VLOOKUP($B1338,'numeric possibilities'!$C$3:$G$1298,1)),'VBA code_permu_wo_repettn'!$T$2:$Y$2))</f>
        <v>A</v>
      </c>
      <c r="D1338" t="str">
        <f>INDEX('VBA code_permu_wo_repettn'!$AA$3:$AF$6,COUNTIF('Profile-matrices_Condorcet'!$B$2:$B1338,'Profile-matrices_Condorcet'!$B1338),MATCH(INDEX('numeric possibilities'!E$3:E$1298,VLOOKUP($B1338,'numeric possibilities'!$C$3:$G$1298,1)),'VBA code_permu_wo_repettn'!$AA$2:$AF$2))</f>
        <v>B</v>
      </c>
      <c r="E1338" t="str">
        <f>INDEX('VBA code_permu_wo_repettn'!$AH$3:$AM$6,COUNTIF('Profile-matrices_Condorcet'!$B$2:$B1338,'Profile-matrices_Condorcet'!$B1338),MATCH(INDEX('numeric possibilities'!F$3:F$1298,VLOOKUP($B1338,'numeric possibilities'!$C$3:$G$1298,1)),'VBA code_permu_wo_repettn'!$AH$2:$AM$2))</f>
        <v>C</v>
      </c>
      <c r="F1338" t="str">
        <f>INDEX('VBA code_permu_wo_repettn'!$AO$3:$AT$6,COUNTIF('Profile-matrices_Condorcet'!$B$2:$B1338,'Profile-matrices_Condorcet'!$B1338),MATCH(INDEX('numeric possibilities'!G$3:G$1298,VLOOKUP($B1338,'numeric possibilities'!$C$3:$G$1298,1)),'VBA code_permu_wo_repettn'!$AO$2:$AT$2))</f>
        <v>D</v>
      </c>
      <c r="H1338" t="s">
        <v>14</v>
      </c>
      <c r="I1338" s="3">
        <f>IF(MATCH(I$1,$C1338:$C1341,0)&lt;(MATCH(J$1,$C1338:$C1341,0)),1*a_vote,0)+IF(MATCH(I$1,$D1338:$D1341,0)&lt;MATCH(J$1,$D1338:$D1341,0),1*b_vote,0)+IF(MATCH(I$1,$E1338:$E1341,0)&lt;MATCH(J$1,$E1338:$E1341,0),1*c_vote,0)+IF(MATCH(I$1,$F1338:$F1341,0)&lt;MATCH(J$1,$F1338:$F1341,0),1*d_vote,0)</f>
        <v>0.49</v>
      </c>
      <c r="J1338" s="3">
        <f>IF(MATCH(I$1,$C1338:$C1341,0)&gt;(MATCH(J$1,$C1338:$C1341,0)),1*a_vote,0)+IF(MATCH(I$1,$D1338:$D1341,0)&gt;MATCH(J$1,$D1338:$D1341,0),1*b_vote,0)+IF(MATCH(I$1,$E1338:$E1341,0)&gt;MATCH(J$1,$E1338:$E1341,0),1*c_vote,0)+IF(MATCH(I$1,$F1338:$F1341,0)&gt;MATCH(J$1,$F1338:$F1341,0),1*d_vote,0)</f>
        <v>0.51</v>
      </c>
      <c r="K1338" s="3">
        <f>IF(MATCH($K$1,$C1338:$C1341,0)&lt;(MATCH($L$1,$C1338:$C1341,0)),1*a_vote,0)+IF(MATCH($K$1,$D1338:$D1341,0)&lt;MATCH($L$1,$D1338:$D1341,0),1*b_vote,0)+IF(MATCH($K$1,$E1338:$E1341,0)&lt;MATCH($L$1,$E1338:$E1341,0),1*c_vote,0)+IF(MATCH($K$1,$F1338:$F1341,0)&lt;MATCH($L$1,$F1338:$F1341,0),1*d_vote,0)</f>
        <v>0.75</v>
      </c>
      <c r="L1338" s="3">
        <f>IF(MATCH(K$1,$C1338:$C1341,0)&gt;(MATCH(L$1,$C1338:$C1341,0)),1*a_vote,0)+IF(MATCH(K$1,$D1338:$D1341,0)&gt;MATCH(L$1,$D1338:$D1341,0),1*b_vote,0)+IF(MATCH(K$1,$E1338:$E1341,0)&gt;MATCH(L$1,$E1338:$E1341,0),1*c_vote,0)+IF(MATCH(K$1,$F1338:$F1341,0)&gt;MATCH(L$1,$F1338:$F1341,0),1*d_vote,0)</f>
        <v>0.25</v>
      </c>
      <c r="M1338" s="3">
        <f>IF(MATCH($M$1,$C1338:$C1341,0)&lt;(MATCH($N$1,$C1338:$C1341,0)),1*a_vote,0)+IF(MATCH($M$1,$D1338:$D1341,0)&lt;MATCH($N$1,$D1338:$D1341,0),1*b_vote,0)+IF(MATCH($M$1,$E1338:$E1341,0)&lt;MATCH($N$1,$E1338:$E1341,0),1*c_vote,0)+IF(MATCH($M$1,$F1338:$F1341,0)&lt;MATCH($N$1,$F1338:$F1341,0),1*d_vote,0)</f>
        <v>0.53</v>
      </c>
      <c r="N1338" s="3">
        <f>IF(MATCH(M$1,$C1338:$C1341,0)&gt;(MATCH(N$1,$C1338:$C1341,0)),1*a_vote,0)+IF(MATCH(M$1,$D1338:$D1341,0)&gt;MATCH(N$1,$D1338:$D1341,0),1*b_vote,0)+IF(MATCH(M$1,$E1338:$E1341,0)&gt;MATCH(N$1,$E1338:$E1341,0),1*c_vote,0)+IF(MATCH(M$1,$F1338:$F1341,0)&gt;MATCH(N$1,$F1338:$F1341,0),1*d_vote,0)</f>
        <v>0.47</v>
      </c>
      <c r="O1338" s="3">
        <f>IF(MATCH($O$1,$C1338:$C1341,0)&lt;(MATCH($P$1,$C1338:$C1341,0)),1*a_vote,0)+IF(MATCH($O$1,$D1338:$D1341,0)&lt;MATCH($P$1,$D1338:$D1341,0),1*b_vote,0)+IF(MATCH($O$1,$E1338:$E1341,0)&lt;MATCH($P$1,$E1338:$E1341,0),1*c_vote,0)+IF(MATCH($O$1,$F1338:$F1341,0)&lt;MATCH($P$1,$F1338:$F1341,0),1*d_vote,0)</f>
        <v>0.53</v>
      </c>
      <c r="P1338" s="3">
        <f>IF(MATCH(O$1,$C1338:$C1341,0)&gt;(MATCH(P$1,$C1338:$C1341,0)),1*a_vote,0)+IF(MATCH(O$1,$D1338:$D1341,0)&gt;MATCH(P$1,$D1338:$D1341,0),1*b_vote,0)+IF(MATCH(O$1,$E1338:$E1341,0)&gt;MATCH(P$1,$E1338:$E1341,0),1*c_vote,0)+IF(MATCH(O$1,$F1338:$F1341,0)&gt;MATCH(P$1,$F1338:$F1341,0),1*d_vote,0)</f>
        <v>0.47</v>
      </c>
      <c r="Q1338" s="3">
        <f>IF(MATCH($Q$1,$C1338:$C1341,0)&lt;(MATCH($R$1,$C1338:$C1341,0)),1*a_vote,0)+IF(MATCH($Q$1,$D1338:$D1341,0)&lt;MATCH($R$1,$D1338:$D1341,0),1*b_vote,0)+IF(MATCH($Q$1,$E1338:$E1341,0)&lt;MATCH($R$1,$E1338:$E1341,0),1*c_vote,0)+IF(MATCH($Q$1,$F1338:$F1341,0)&lt;MATCH($R$1,$F1338:$F1341,0),1*d_vote,0)</f>
        <v>0.51</v>
      </c>
      <c r="R1338" s="3">
        <f>IF(MATCH(Q$1,$C1338:$C1341,0)&gt;(MATCH(R$1,$C1338:$C1341,0)),1*a_vote,0)+IF(MATCH(Q$1,$D1338:$D1341,0)&gt;MATCH(R$1,$D1338:$D1341,0),1*b_vote,0)+IF(MATCH(Q$1,$E1338:$E1341,0)&gt;MATCH(R$1,$E1338:$E1341,0),1*c_vote,0)+IF(MATCH(Q$1,$F1338:$F1341,0)&gt;MATCH(R$1,$F1338:$F1341,0),1*d_vote,0)</f>
        <v>0.49</v>
      </c>
      <c r="S1338" s="3">
        <f>IF(MATCH($S$1,$C1338:$C1341,0)&lt;(MATCH($T$1,$C1338:$C1341,0)),1*a_vote,0)+IF(MATCH($S$1,$D1338:$D1341,0)&lt;MATCH($T$1,$D1338:$D1341,0),1*b_vote,0)+IF(MATCH($S$1,$E1338:$E1341,0)&lt;MATCH($T$1,$E1338:$E1341,0),1*c_vote,0)+IF(MATCH($S$1,$F1338:$F1341,0)&lt;MATCH($T$1,$F1338:$F1341,0),1*d_vote,0)</f>
        <v>0.25</v>
      </c>
      <c r="T1338" s="3">
        <f>IF(MATCH(S$1,$C1338:$C1341,0)&gt;(MATCH(T$1,$C1338:$C1341,0)),1*a_vote,0)+IF(MATCH(S$1,$D1338:$D1341,0)&gt;MATCH(T$1,$D1338:$D1341,0),1*b_vote,0)+IF(MATCH(S$1,$E1338:$E1341,0)&gt;MATCH(T$1,$E1338:$E1341,0),1*c_vote,0)+IF(MATCH(S$1,$F1338:$F1341,0)&gt;MATCH(T$1,$F1338:$F1341,0),1*d_vote,0)</f>
        <v>0.75</v>
      </c>
    </row>
    <row r="1339" spans="1:20" x14ac:dyDescent="0.25">
      <c r="A1339">
        <f t="shared" si="42"/>
        <v>1338</v>
      </c>
      <c r="B1339">
        <f t="shared" si="43"/>
        <v>335</v>
      </c>
      <c r="C1339" t="str">
        <f>INDEX('VBA code_permu_wo_repettn'!$T$3:$Y$6,COUNTIF('Profile-matrices_Condorcet'!$B$2:$B1339,'Profile-matrices_Condorcet'!$B1339),MATCH(INDEX('numeric possibilities'!D$3:D$1298,VLOOKUP($B1339,'numeric possibilities'!$C$3:$G$1298,1)),'VBA code_permu_wo_repettn'!$T$2:$Y$2))</f>
        <v>D</v>
      </c>
      <c r="D1339" t="str">
        <f>INDEX('VBA code_permu_wo_repettn'!$AA$3:$AF$6,COUNTIF('Profile-matrices_Condorcet'!$B$2:$B1339,'Profile-matrices_Condorcet'!$B1339),MATCH(INDEX('numeric possibilities'!E$3:E$1298,VLOOKUP($B1339,'numeric possibilities'!$C$3:$G$1298,1)),'VBA code_permu_wo_repettn'!$AA$2:$AF$2))</f>
        <v>A</v>
      </c>
      <c r="E1339" t="str">
        <f>INDEX('VBA code_permu_wo_repettn'!$AH$3:$AM$6,COUNTIF('Profile-matrices_Condorcet'!$B$2:$B1339,'Profile-matrices_Condorcet'!$B1339),MATCH(INDEX('numeric possibilities'!F$3:F$1298,VLOOKUP($B1339,'numeric possibilities'!$C$3:$G$1298,1)),'VBA code_permu_wo_repettn'!$AH$2:$AM$2))</f>
        <v>B</v>
      </c>
      <c r="F1339" t="str">
        <f>INDEX('VBA code_permu_wo_repettn'!$AO$3:$AT$6,COUNTIF('Profile-matrices_Condorcet'!$B$2:$B1339,'Profile-matrices_Condorcet'!$B1339),MATCH(INDEX('numeric possibilities'!G$3:G$1298,VLOOKUP($B1339,'numeric possibilities'!$C$3:$G$1298,1)),'VBA code_permu_wo_repettn'!$AO$2:$AT$2))</f>
        <v>A</v>
      </c>
      <c r="H1339" t="s">
        <v>15</v>
      </c>
      <c r="I1339" t="str">
        <f>IF(I1338&gt;J1338,$I$1,IF(I1338&lt;J1338,$J$1,0))</f>
        <v>B</v>
      </c>
      <c r="K1339" t="str">
        <f>IF(K1338&gt;L1338,$K$1,IF(K1338&lt;L1338,$L$1,0))</f>
        <v>A</v>
      </c>
      <c r="M1339" t="str">
        <f>IF(M1338&gt;N1338,$M$1,IF(M1338&lt;N1338,$N$1,0))</f>
        <v>A</v>
      </c>
      <c r="O1339" t="str">
        <f>IF(O1338&gt;P1338,$O$1,IF(O1338&lt;P1338,$P$1,0))</f>
        <v>B</v>
      </c>
      <c r="Q1339" t="str">
        <f>IF(Q1338&gt;R1338,$Q$1,IF(Q1338&lt;R1338,$R$1,0))</f>
        <v>B</v>
      </c>
      <c r="S1339" t="str">
        <f>IF(S1338&gt;T1338,$S$1,IF(S1338&lt;T1338,$T$1,0))</f>
        <v>D</v>
      </c>
    </row>
    <row r="1340" spans="1:20" x14ac:dyDescent="0.25">
      <c r="A1340">
        <f t="shared" si="42"/>
        <v>1339</v>
      </c>
      <c r="B1340">
        <f t="shared" si="43"/>
        <v>335</v>
      </c>
      <c r="C1340" t="str">
        <f>INDEX('VBA code_permu_wo_repettn'!$T$3:$Y$6,COUNTIF('Profile-matrices_Condorcet'!$B$2:$B1340,'Profile-matrices_Condorcet'!$B1340),MATCH(INDEX('numeric possibilities'!D$3:D$1298,VLOOKUP($B1340,'numeric possibilities'!$C$3:$G$1298,1)),'VBA code_permu_wo_repettn'!$T$2:$Y$2))</f>
        <v>B</v>
      </c>
      <c r="D1340" t="str">
        <f>INDEX('VBA code_permu_wo_repettn'!$AA$3:$AF$6,COUNTIF('Profile-matrices_Condorcet'!$B$2:$B1340,'Profile-matrices_Condorcet'!$B1340),MATCH(INDEX('numeric possibilities'!E$3:E$1298,VLOOKUP($B1340,'numeric possibilities'!$C$3:$G$1298,1)),'VBA code_permu_wo_repettn'!$AA$2:$AF$2))</f>
        <v>D</v>
      </c>
      <c r="E1340" t="str">
        <f>INDEX('VBA code_permu_wo_repettn'!$AH$3:$AM$6,COUNTIF('Profile-matrices_Condorcet'!$B$2:$B1340,'Profile-matrices_Condorcet'!$B1340),MATCH(INDEX('numeric possibilities'!F$3:F$1298,VLOOKUP($B1340,'numeric possibilities'!$C$3:$G$1298,1)),'VBA code_permu_wo_repettn'!$AH$2:$AM$2))</f>
        <v>D</v>
      </c>
      <c r="F1340" t="str">
        <f>INDEX('VBA code_permu_wo_repettn'!$AO$3:$AT$6,COUNTIF('Profile-matrices_Condorcet'!$B$2:$B1340,'Profile-matrices_Condorcet'!$B1340),MATCH(INDEX('numeric possibilities'!G$3:G$1298,VLOOKUP($B1340,'numeric possibilities'!$C$3:$G$1298,1)),'VBA code_permu_wo_repettn'!$AO$2:$AT$2))</f>
        <v>C</v>
      </c>
      <c r="I1340" t="s">
        <v>0</v>
      </c>
      <c r="J1340" t="s">
        <v>1</v>
      </c>
      <c r="K1340" t="s">
        <v>2</v>
      </c>
      <c r="L1340" t="s">
        <v>3</v>
      </c>
    </row>
    <row r="1341" spans="1:20" x14ac:dyDescent="0.25">
      <c r="A1341">
        <f t="shared" si="42"/>
        <v>1340</v>
      </c>
      <c r="B1341">
        <f t="shared" si="43"/>
        <v>335</v>
      </c>
      <c r="C1341" t="str">
        <f>INDEX('VBA code_permu_wo_repettn'!$T$3:$Y$6,COUNTIF('Profile-matrices_Condorcet'!$B$2:$B1341,'Profile-matrices_Condorcet'!$B1341),MATCH(INDEX('numeric possibilities'!D$3:D$1298,VLOOKUP($B1341,'numeric possibilities'!$C$3:$G$1298,1)),'VBA code_permu_wo_repettn'!$T$2:$Y$2))</f>
        <v>C</v>
      </c>
      <c r="D1341" t="str">
        <f>INDEX('VBA code_permu_wo_repettn'!$AA$3:$AF$6,COUNTIF('Profile-matrices_Condorcet'!$B$2:$B1341,'Profile-matrices_Condorcet'!$B1341),MATCH(INDEX('numeric possibilities'!E$3:E$1298,VLOOKUP($B1341,'numeric possibilities'!$C$3:$G$1298,1)),'VBA code_permu_wo_repettn'!$AA$2:$AF$2))</f>
        <v>C</v>
      </c>
      <c r="E1341" t="str">
        <f>INDEX('VBA code_permu_wo_repettn'!$AH$3:$AM$6,COUNTIF('Profile-matrices_Condorcet'!$B$2:$B1341,'Profile-matrices_Condorcet'!$B1341),MATCH(INDEX('numeric possibilities'!F$3:F$1298,VLOOKUP($B1341,'numeric possibilities'!$C$3:$G$1298,1)),'VBA code_permu_wo_repettn'!$AH$2:$AM$2))</f>
        <v>A</v>
      </c>
      <c r="F1341" t="str">
        <f>INDEX('VBA code_permu_wo_repettn'!$AO$3:$AT$6,COUNTIF('Profile-matrices_Condorcet'!$B$2:$B1341,'Profile-matrices_Condorcet'!$B1341),MATCH(INDEX('numeric possibilities'!G$3:G$1298,VLOOKUP($B1341,'numeric possibilities'!$C$3:$G$1298,1)),'VBA code_permu_wo_repettn'!$AO$2:$AT$2))</f>
        <v>B</v>
      </c>
      <c r="G1341" t="str">
        <f>IF(MAX(I1341:L1341)&gt;='numeric possibilities'!$B$4/2,INDEX('Profile-matrices_Condorcet'!I1340:L1340,1,MATCH(MAX('Profile-matrices_Condorcet'!I1341:L1341),'Profile-matrices_Condorcet'!I1341:L1341,0)),"NCW")</f>
        <v>B</v>
      </c>
      <c r="H1341" t="s">
        <v>13</v>
      </c>
      <c r="I1341" s="3">
        <f>COUNTIF($I1339:$S1339,I1340)</f>
        <v>2</v>
      </c>
      <c r="J1341" s="3">
        <f>COUNTIF($I1339:$S1339,J1340)</f>
        <v>3</v>
      </c>
      <c r="K1341" s="3">
        <f>COUNTIF($I1339:$S1339,K1340)</f>
        <v>0</v>
      </c>
      <c r="L1341" s="3">
        <f>COUNTIF($I1339:$S1339,L1340)</f>
        <v>1</v>
      </c>
    </row>
    <row r="1342" spans="1:20" x14ac:dyDescent="0.25">
      <c r="A1342">
        <f t="shared" si="42"/>
        <v>1341</v>
      </c>
      <c r="B1342">
        <f t="shared" si="43"/>
        <v>336</v>
      </c>
      <c r="C1342" t="str">
        <f>INDEX('VBA code_permu_wo_repettn'!$T$3:$Y$6,COUNTIF('Profile-matrices_Condorcet'!$B$2:$B1342,'Profile-matrices_Condorcet'!$B1342),MATCH(INDEX('numeric possibilities'!D$3:D$1298,VLOOKUP($B1342,'numeric possibilities'!$C$3:$G$1298,1)),'VBA code_permu_wo_repettn'!$T$2:$Y$2))</f>
        <v>A</v>
      </c>
      <c r="D1342" t="str">
        <f>INDEX('VBA code_permu_wo_repettn'!$AA$3:$AF$6,COUNTIF('Profile-matrices_Condorcet'!$B$2:$B1342,'Profile-matrices_Condorcet'!$B1342),MATCH(INDEX('numeric possibilities'!E$3:E$1298,VLOOKUP($B1342,'numeric possibilities'!$C$3:$G$1298,1)),'VBA code_permu_wo_repettn'!$AA$2:$AF$2))</f>
        <v>B</v>
      </c>
      <c r="E1342" t="str">
        <f>INDEX('VBA code_permu_wo_repettn'!$AH$3:$AM$6,COUNTIF('Profile-matrices_Condorcet'!$B$2:$B1342,'Profile-matrices_Condorcet'!$B1342),MATCH(INDEX('numeric possibilities'!F$3:F$1298,VLOOKUP($B1342,'numeric possibilities'!$C$3:$G$1298,1)),'VBA code_permu_wo_repettn'!$AH$2:$AM$2))</f>
        <v>C</v>
      </c>
      <c r="F1342" t="str">
        <f>INDEX('VBA code_permu_wo_repettn'!$AO$3:$AT$6,COUNTIF('Profile-matrices_Condorcet'!$B$2:$B1342,'Profile-matrices_Condorcet'!$B1342),MATCH(INDEX('numeric possibilities'!G$3:G$1298,VLOOKUP($B1342,'numeric possibilities'!$C$3:$G$1298,1)),'VBA code_permu_wo_repettn'!$AO$2:$AT$2))</f>
        <v>D</v>
      </c>
      <c r="H1342" t="s">
        <v>14</v>
      </c>
      <c r="I1342" s="3">
        <f>IF(MATCH(I$1,$C1342:$C1345,0)&lt;(MATCH(J$1,$C1342:$C1345,0)),1*a_vote,0)+IF(MATCH(I$1,$D1342:$D1345,0)&lt;MATCH(J$1,$D1342:$D1345,0),1*b_vote,0)+IF(MATCH(I$1,$E1342:$E1345,0)&lt;MATCH(J$1,$E1342:$E1345,0),1*c_vote,0)+IF(MATCH(I$1,$F1342:$F1345,0)&lt;MATCH(J$1,$F1342:$F1345,0),1*d_vote,0)</f>
        <v>0.49</v>
      </c>
      <c r="J1342" s="3">
        <f>IF(MATCH(I$1,$C1342:$C1345,0)&gt;(MATCH(J$1,$C1342:$C1345,0)),1*a_vote,0)+IF(MATCH(I$1,$D1342:$D1345,0)&gt;MATCH(J$1,$D1342:$D1345,0),1*b_vote,0)+IF(MATCH(I$1,$E1342:$E1345,0)&gt;MATCH(J$1,$E1342:$E1345,0),1*c_vote,0)+IF(MATCH(I$1,$F1342:$F1345,0)&gt;MATCH(J$1,$F1342:$F1345,0),1*d_vote,0)</f>
        <v>0.51</v>
      </c>
      <c r="K1342" s="3">
        <f>IF(MATCH($K$1,$C1342:$C1345,0)&lt;(MATCH($L$1,$C1342:$C1345,0)),1*a_vote,0)+IF(MATCH($K$1,$D1342:$D1345,0)&lt;MATCH($L$1,$D1342:$D1345,0),1*b_vote,0)+IF(MATCH($K$1,$E1342:$E1345,0)&lt;MATCH($L$1,$E1342:$E1345,0),1*c_vote,0)+IF(MATCH($K$1,$F1342:$F1345,0)&lt;MATCH($L$1,$F1342:$F1345,0),1*d_vote,0)</f>
        <v>0.75</v>
      </c>
      <c r="L1342" s="3">
        <f>IF(MATCH(K$1,$C1342:$C1345,0)&gt;(MATCH(L$1,$C1342:$C1345,0)),1*a_vote,0)+IF(MATCH(K$1,$D1342:$D1345,0)&gt;MATCH(L$1,$D1342:$D1345,0),1*b_vote,0)+IF(MATCH(K$1,$E1342:$E1345,0)&gt;MATCH(L$1,$E1342:$E1345,0),1*c_vote,0)+IF(MATCH(K$1,$F1342:$F1345,0)&gt;MATCH(L$1,$F1342:$F1345,0),1*d_vote,0)</f>
        <v>0.25</v>
      </c>
      <c r="M1342" s="3">
        <f>IF(MATCH($M$1,$C1342:$C1345,0)&lt;(MATCH($N$1,$C1342:$C1345,0)),1*a_vote,0)+IF(MATCH($M$1,$D1342:$D1345,0)&lt;MATCH($N$1,$D1342:$D1345,0),1*b_vote,0)+IF(MATCH($M$1,$E1342:$E1345,0)&lt;MATCH($N$1,$E1342:$E1345,0),1*c_vote,0)+IF(MATCH($M$1,$F1342:$F1345,0)&lt;MATCH($N$1,$F1342:$F1345,0),1*d_vote,0)</f>
        <v>0.53</v>
      </c>
      <c r="N1342" s="3">
        <f>IF(MATCH(M$1,$C1342:$C1345,0)&gt;(MATCH(N$1,$C1342:$C1345,0)),1*a_vote,0)+IF(MATCH(M$1,$D1342:$D1345,0)&gt;MATCH(N$1,$D1342:$D1345,0),1*b_vote,0)+IF(MATCH(M$1,$E1342:$E1345,0)&gt;MATCH(N$1,$E1342:$E1345,0),1*c_vote,0)+IF(MATCH(M$1,$F1342:$F1345,0)&gt;MATCH(N$1,$F1342:$F1345,0),1*d_vote,0)</f>
        <v>0.47</v>
      </c>
      <c r="O1342" s="3">
        <f>IF(MATCH($O$1,$C1342:$C1345,0)&lt;(MATCH($P$1,$C1342:$C1345,0)),1*a_vote,0)+IF(MATCH($O$1,$D1342:$D1345,0)&lt;MATCH($P$1,$D1342:$D1345,0),1*b_vote,0)+IF(MATCH($O$1,$E1342:$E1345,0)&lt;MATCH($P$1,$E1342:$E1345,0),1*c_vote,0)+IF(MATCH($O$1,$F1342:$F1345,0)&lt;MATCH($P$1,$F1342:$F1345,0),1*d_vote,0)</f>
        <v>0.26</v>
      </c>
      <c r="P1342" s="3">
        <f>IF(MATCH(O$1,$C1342:$C1345,0)&gt;(MATCH(P$1,$C1342:$C1345,0)),1*a_vote,0)+IF(MATCH(O$1,$D1342:$D1345,0)&gt;MATCH(P$1,$D1342:$D1345,0),1*b_vote,0)+IF(MATCH(O$1,$E1342:$E1345,0)&gt;MATCH(P$1,$E1342:$E1345,0),1*c_vote,0)+IF(MATCH(O$1,$F1342:$F1345,0)&gt;MATCH(P$1,$F1342:$F1345,0),1*d_vote,0)</f>
        <v>0.74</v>
      </c>
      <c r="Q1342" s="3">
        <f>IF(MATCH($Q$1,$C1342:$C1345,0)&lt;(MATCH($R$1,$C1342:$C1345,0)),1*a_vote,0)+IF(MATCH($Q$1,$D1342:$D1345,0)&lt;MATCH($R$1,$D1342:$D1345,0),1*b_vote,0)+IF(MATCH($Q$1,$E1342:$E1345,0)&lt;MATCH($R$1,$E1342:$E1345,0),1*c_vote,0)+IF(MATCH($Q$1,$F1342:$F1345,0)&lt;MATCH($R$1,$F1342:$F1345,0),1*d_vote,0)</f>
        <v>0.51</v>
      </c>
      <c r="R1342" s="3">
        <f>IF(MATCH(Q$1,$C1342:$C1345,0)&gt;(MATCH(R$1,$C1342:$C1345,0)),1*a_vote,0)+IF(MATCH(Q$1,$D1342:$D1345,0)&gt;MATCH(R$1,$D1342:$D1345,0),1*b_vote,0)+IF(MATCH(Q$1,$E1342:$E1345,0)&gt;MATCH(R$1,$E1342:$E1345,0),1*c_vote,0)+IF(MATCH(Q$1,$F1342:$F1345,0)&gt;MATCH(R$1,$F1342:$F1345,0),1*d_vote,0)</f>
        <v>0.49</v>
      </c>
      <c r="S1342" s="3">
        <f>IF(MATCH($S$1,$C1342:$C1345,0)&lt;(MATCH($T$1,$C1342:$C1345,0)),1*a_vote,0)+IF(MATCH($S$1,$D1342:$D1345,0)&lt;MATCH($T$1,$D1342:$D1345,0),1*b_vote,0)+IF(MATCH($S$1,$E1342:$E1345,0)&lt;MATCH($T$1,$E1342:$E1345,0),1*c_vote,0)+IF(MATCH($S$1,$F1342:$F1345,0)&lt;MATCH($T$1,$F1342:$F1345,0),1*d_vote,0)</f>
        <v>0.25</v>
      </c>
      <c r="T1342" s="3">
        <f>IF(MATCH(S$1,$C1342:$C1345,0)&gt;(MATCH(T$1,$C1342:$C1345,0)),1*a_vote,0)+IF(MATCH(S$1,$D1342:$D1345,0)&gt;MATCH(T$1,$D1342:$D1345,0),1*b_vote,0)+IF(MATCH(S$1,$E1342:$E1345,0)&gt;MATCH(T$1,$E1342:$E1345,0),1*c_vote,0)+IF(MATCH(S$1,$F1342:$F1345,0)&gt;MATCH(T$1,$F1342:$F1345,0),1*d_vote,0)</f>
        <v>0.75</v>
      </c>
    </row>
    <row r="1343" spans="1:20" x14ac:dyDescent="0.25">
      <c r="A1343">
        <f t="shared" si="42"/>
        <v>1342</v>
      </c>
      <c r="B1343">
        <f t="shared" si="43"/>
        <v>336</v>
      </c>
      <c r="C1343" t="str">
        <f>INDEX('VBA code_permu_wo_repettn'!$T$3:$Y$6,COUNTIF('Profile-matrices_Condorcet'!$B$2:$B1343,'Profile-matrices_Condorcet'!$B1343),MATCH(INDEX('numeric possibilities'!D$3:D$1298,VLOOKUP($B1343,'numeric possibilities'!$C$3:$G$1298,1)),'VBA code_permu_wo_repettn'!$T$2:$Y$2))</f>
        <v>D</v>
      </c>
      <c r="D1343" t="str">
        <f>INDEX('VBA code_permu_wo_repettn'!$AA$3:$AF$6,COUNTIF('Profile-matrices_Condorcet'!$B$2:$B1343,'Profile-matrices_Condorcet'!$B1343),MATCH(INDEX('numeric possibilities'!E$3:E$1298,VLOOKUP($B1343,'numeric possibilities'!$C$3:$G$1298,1)),'VBA code_permu_wo_repettn'!$AA$2:$AF$2))</f>
        <v>A</v>
      </c>
      <c r="E1343" t="str">
        <f>INDEX('VBA code_permu_wo_repettn'!$AH$3:$AM$6,COUNTIF('Profile-matrices_Condorcet'!$B$2:$B1343,'Profile-matrices_Condorcet'!$B1343),MATCH(INDEX('numeric possibilities'!F$3:F$1298,VLOOKUP($B1343,'numeric possibilities'!$C$3:$G$1298,1)),'VBA code_permu_wo_repettn'!$AH$2:$AM$2))</f>
        <v>B</v>
      </c>
      <c r="F1343" t="str">
        <f>INDEX('VBA code_permu_wo_repettn'!$AO$3:$AT$6,COUNTIF('Profile-matrices_Condorcet'!$B$2:$B1343,'Profile-matrices_Condorcet'!$B1343),MATCH(INDEX('numeric possibilities'!G$3:G$1298,VLOOKUP($B1343,'numeric possibilities'!$C$3:$G$1298,1)),'VBA code_permu_wo_repettn'!$AO$2:$AT$2))</f>
        <v>A</v>
      </c>
      <c r="H1343" t="s">
        <v>15</v>
      </c>
      <c r="I1343" t="str">
        <f>IF(I1342&gt;J1342,$I$1,IF(I1342&lt;J1342,$J$1,0))</f>
        <v>B</v>
      </c>
      <c r="K1343" t="str">
        <f>IF(K1342&gt;L1342,$K$1,IF(K1342&lt;L1342,$L$1,0))</f>
        <v>A</v>
      </c>
      <c r="M1343" t="str">
        <f>IF(M1342&gt;N1342,$M$1,IF(M1342&lt;N1342,$N$1,0))</f>
        <v>A</v>
      </c>
      <c r="O1343" t="str">
        <f>IF(O1342&gt;P1342,$O$1,IF(O1342&lt;P1342,$P$1,0))</f>
        <v>C</v>
      </c>
      <c r="Q1343" t="str">
        <f>IF(Q1342&gt;R1342,$Q$1,IF(Q1342&lt;R1342,$R$1,0))</f>
        <v>B</v>
      </c>
      <c r="S1343" t="str">
        <f>IF(S1342&gt;T1342,$S$1,IF(S1342&lt;T1342,$T$1,0))</f>
        <v>D</v>
      </c>
    </row>
    <row r="1344" spans="1:20" x14ac:dyDescent="0.25">
      <c r="A1344">
        <f t="shared" si="42"/>
        <v>1343</v>
      </c>
      <c r="B1344">
        <f t="shared" si="43"/>
        <v>336</v>
      </c>
      <c r="C1344" t="str">
        <f>INDEX('VBA code_permu_wo_repettn'!$T$3:$Y$6,COUNTIF('Profile-matrices_Condorcet'!$B$2:$B1344,'Profile-matrices_Condorcet'!$B1344),MATCH(INDEX('numeric possibilities'!D$3:D$1298,VLOOKUP($B1344,'numeric possibilities'!$C$3:$G$1298,1)),'VBA code_permu_wo_repettn'!$T$2:$Y$2))</f>
        <v>C</v>
      </c>
      <c r="D1344" t="str">
        <f>INDEX('VBA code_permu_wo_repettn'!$AA$3:$AF$6,COUNTIF('Profile-matrices_Condorcet'!$B$2:$B1344,'Profile-matrices_Condorcet'!$B1344),MATCH(INDEX('numeric possibilities'!E$3:E$1298,VLOOKUP($B1344,'numeric possibilities'!$C$3:$G$1298,1)),'VBA code_permu_wo_repettn'!$AA$2:$AF$2))</f>
        <v>D</v>
      </c>
      <c r="E1344" t="str">
        <f>INDEX('VBA code_permu_wo_repettn'!$AH$3:$AM$6,COUNTIF('Profile-matrices_Condorcet'!$B$2:$B1344,'Profile-matrices_Condorcet'!$B1344),MATCH(INDEX('numeric possibilities'!F$3:F$1298,VLOOKUP($B1344,'numeric possibilities'!$C$3:$G$1298,1)),'VBA code_permu_wo_repettn'!$AH$2:$AM$2))</f>
        <v>D</v>
      </c>
      <c r="F1344" t="str">
        <f>INDEX('VBA code_permu_wo_repettn'!$AO$3:$AT$6,COUNTIF('Profile-matrices_Condorcet'!$B$2:$B1344,'Profile-matrices_Condorcet'!$B1344),MATCH(INDEX('numeric possibilities'!G$3:G$1298,VLOOKUP($B1344,'numeric possibilities'!$C$3:$G$1298,1)),'VBA code_permu_wo_repettn'!$AO$2:$AT$2))</f>
        <v>C</v>
      </c>
      <c r="I1344" t="s">
        <v>0</v>
      </c>
      <c r="J1344" t="s">
        <v>1</v>
      </c>
      <c r="K1344" t="s">
        <v>2</v>
      </c>
      <c r="L1344" t="s">
        <v>3</v>
      </c>
    </row>
    <row r="1345" spans="1:20" x14ac:dyDescent="0.25">
      <c r="A1345">
        <f t="shared" si="42"/>
        <v>1344</v>
      </c>
      <c r="B1345">
        <f t="shared" si="43"/>
        <v>336</v>
      </c>
      <c r="C1345" t="str">
        <f>INDEX('VBA code_permu_wo_repettn'!$T$3:$Y$6,COUNTIF('Profile-matrices_Condorcet'!$B$2:$B1345,'Profile-matrices_Condorcet'!$B1345),MATCH(INDEX('numeric possibilities'!D$3:D$1298,VLOOKUP($B1345,'numeric possibilities'!$C$3:$G$1298,1)),'VBA code_permu_wo_repettn'!$T$2:$Y$2))</f>
        <v>B</v>
      </c>
      <c r="D1345" t="str">
        <f>INDEX('VBA code_permu_wo_repettn'!$AA$3:$AF$6,COUNTIF('Profile-matrices_Condorcet'!$B$2:$B1345,'Profile-matrices_Condorcet'!$B1345),MATCH(INDEX('numeric possibilities'!E$3:E$1298,VLOOKUP($B1345,'numeric possibilities'!$C$3:$G$1298,1)),'VBA code_permu_wo_repettn'!$AA$2:$AF$2))</f>
        <v>C</v>
      </c>
      <c r="E1345" t="str">
        <f>INDEX('VBA code_permu_wo_repettn'!$AH$3:$AM$6,COUNTIF('Profile-matrices_Condorcet'!$B$2:$B1345,'Profile-matrices_Condorcet'!$B1345),MATCH(INDEX('numeric possibilities'!F$3:F$1298,VLOOKUP($B1345,'numeric possibilities'!$C$3:$G$1298,1)),'VBA code_permu_wo_repettn'!$AH$2:$AM$2))</f>
        <v>A</v>
      </c>
      <c r="F1345" t="str">
        <f>INDEX('VBA code_permu_wo_repettn'!$AO$3:$AT$6,COUNTIF('Profile-matrices_Condorcet'!$B$2:$B1345,'Profile-matrices_Condorcet'!$B1345),MATCH(INDEX('numeric possibilities'!G$3:G$1298,VLOOKUP($B1345,'numeric possibilities'!$C$3:$G$1298,1)),'VBA code_permu_wo_repettn'!$AO$2:$AT$2))</f>
        <v>B</v>
      </c>
      <c r="G1345" t="str">
        <f>IF(MAX(I1345:L1345)&gt;='numeric possibilities'!$B$4/2,INDEX('Profile-matrices_Condorcet'!I1344:L1344,1,MATCH(MAX('Profile-matrices_Condorcet'!I1345:L1345),'Profile-matrices_Condorcet'!I1345:L1345,0)),"NCW")</f>
        <v>NCW</v>
      </c>
      <c r="H1345" t="s">
        <v>13</v>
      </c>
      <c r="I1345" s="3">
        <f>COUNTIF($I1343:$S1343,I1344)</f>
        <v>2</v>
      </c>
      <c r="J1345" s="3">
        <f>COUNTIF($I1343:$S1343,J1344)</f>
        <v>2</v>
      </c>
      <c r="K1345" s="3">
        <f>COUNTIF($I1343:$S1343,K1344)</f>
        <v>1</v>
      </c>
      <c r="L1345" s="3">
        <f>COUNTIF($I1343:$S1343,L1344)</f>
        <v>1</v>
      </c>
    </row>
    <row r="1346" spans="1:20" x14ac:dyDescent="0.25">
      <c r="A1346">
        <f t="shared" si="42"/>
        <v>1345</v>
      </c>
      <c r="B1346">
        <f t="shared" si="43"/>
        <v>337</v>
      </c>
      <c r="C1346" t="str">
        <f>INDEX('VBA code_permu_wo_repettn'!$T$3:$Y$6,COUNTIF('Profile-matrices_Condorcet'!$B$2:$B1346,'Profile-matrices_Condorcet'!$B1346),MATCH(INDEX('numeric possibilities'!D$3:D$1298,VLOOKUP($B1346,'numeric possibilities'!$C$3:$G$1298,1)),'VBA code_permu_wo_repettn'!$T$2:$Y$2))</f>
        <v>A</v>
      </c>
      <c r="D1346" t="str">
        <f>INDEX('VBA code_permu_wo_repettn'!$AA$3:$AF$6,COUNTIF('Profile-matrices_Condorcet'!$B$2:$B1346,'Profile-matrices_Condorcet'!$B1346),MATCH(INDEX('numeric possibilities'!E$3:E$1298,VLOOKUP($B1346,'numeric possibilities'!$C$3:$G$1298,1)),'VBA code_permu_wo_repettn'!$AA$2:$AF$2))</f>
        <v>B</v>
      </c>
      <c r="E1346" t="str">
        <f>INDEX('VBA code_permu_wo_repettn'!$AH$3:$AM$6,COUNTIF('Profile-matrices_Condorcet'!$B$2:$B1346,'Profile-matrices_Condorcet'!$B1346),MATCH(INDEX('numeric possibilities'!F$3:F$1298,VLOOKUP($B1346,'numeric possibilities'!$C$3:$G$1298,1)),'VBA code_permu_wo_repettn'!$AH$2:$AM$2))</f>
        <v>C</v>
      </c>
      <c r="F1346" t="str">
        <f>INDEX('VBA code_permu_wo_repettn'!$AO$3:$AT$6,COUNTIF('Profile-matrices_Condorcet'!$B$2:$B1346,'Profile-matrices_Condorcet'!$B1346),MATCH(INDEX('numeric possibilities'!G$3:G$1298,VLOOKUP($B1346,'numeric possibilities'!$C$3:$G$1298,1)),'VBA code_permu_wo_repettn'!$AO$2:$AT$2))</f>
        <v>D</v>
      </c>
      <c r="H1346" t="s">
        <v>14</v>
      </c>
      <c r="I1346" s="3">
        <f>IF(MATCH(I$1,$C1346:$C1349,0)&lt;(MATCH(J$1,$C1346:$C1349,0)),1*a_vote,0)+IF(MATCH(I$1,$D1346:$D1349,0)&lt;MATCH(J$1,$D1346:$D1349,0),1*b_vote,0)+IF(MATCH(I$1,$E1346:$E1349,0)&lt;MATCH(J$1,$E1346:$E1349,0),1*c_vote,0)+IF(MATCH(I$1,$F1346:$F1349,0)&lt;MATCH(J$1,$F1346:$F1349,0),1*d_vote,0)</f>
        <v>0.49</v>
      </c>
      <c r="J1346" s="3">
        <f>IF(MATCH(I$1,$C1346:$C1349,0)&gt;(MATCH(J$1,$C1346:$C1349,0)),1*a_vote,0)+IF(MATCH(I$1,$D1346:$D1349,0)&gt;MATCH(J$1,$D1346:$D1349,0),1*b_vote,0)+IF(MATCH(I$1,$E1346:$E1349,0)&gt;MATCH(J$1,$E1346:$E1349,0),1*c_vote,0)+IF(MATCH(I$1,$F1346:$F1349,0)&gt;MATCH(J$1,$F1346:$F1349,0),1*d_vote,0)</f>
        <v>0.51</v>
      </c>
      <c r="K1346" s="3">
        <f>IF(MATCH($K$1,$C1346:$C1349,0)&lt;(MATCH($L$1,$C1346:$C1349,0)),1*a_vote,0)+IF(MATCH($K$1,$D1346:$D1349,0)&lt;MATCH($L$1,$D1346:$D1349,0),1*b_vote,0)+IF(MATCH($K$1,$E1346:$E1349,0)&lt;MATCH($L$1,$E1346:$E1349,0),1*c_vote,0)+IF(MATCH($K$1,$F1346:$F1349,0)&lt;MATCH($L$1,$F1346:$F1349,0),1*d_vote,0)</f>
        <v>0.49</v>
      </c>
      <c r="L1346" s="3">
        <f>IF(MATCH(K$1,$C1346:$C1349,0)&gt;(MATCH(L$1,$C1346:$C1349,0)),1*a_vote,0)+IF(MATCH(K$1,$D1346:$D1349,0)&gt;MATCH(L$1,$D1346:$D1349,0),1*b_vote,0)+IF(MATCH(K$1,$E1346:$E1349,0)&gt;MATCH(L$1,$E1346:$E1349,0),1*c_vote,0)+IF(MATCH(K$1,$F1346:$F1349,0)&gt;MATCH(L$1,$F1346:$F1349,0),1*d_vote,0)</f>
        <v>0.51</v>
      </c>
      <c r="M1346" s="3">
        <f>IF(MATCH($M$1,$C1346:$C1349,0)&lt;(MATCH($N$1,$C1346:$C1349,0)),1*a_vote,0)+IF(MATCH($M$1,$D1346:$D1349,0)&lt;MATCH($N$1,$D1346:$D1349,0),1*b_vote,0)+IF(MATCH($M$1,$E1346:$E1349,0)&lt;MATCH($N$1,$E1346:$E1349,0),1*c_vote,0)+IF(MATCH($M$1,$F1346:$F1349,0)&lt;MATCH($N$1,$F1346:$F1349,0),1*d_vote,0)</f>
        <v>0.53</v>
      </c>
      <c r="N1346" s="3">
        <f>IF(MATCH(M$1,$C1346:$C1349,0)&gt;(MATCH(N$1,$C1346:$C1349,0)),1*a_vote,0)+IF(MATCH(M$1,$D1346:$D1349,0)&gt;MATCH(N$1,$D1346:$D1349,0),1*b_vote,0)+IF(MATCH(M$1,$E1346:$E1349,0)&gt;MATCH(N$1,$E1346:$E1349,0),1*c_vote,0)+IF(MATCH(M$1,$F1346:$F1349,0)&gt;MATCH(N$1,$F1346:$F1349,0),1*d_vote,0)</f>
        <v>0.47</v>
      </c>
      <c r="O1346" s="3">
        <f>IF(MATCH($O$1,$C1346:$C1349,0)&lt;(MATCH($P$1,$C1346:$C1349,0)),1*a_vote,0)+IF(MATCH($O$1,$D1346:$D1349,0)&lt;MATCH($P$1,$D1346:$D1349,0),1*b_vote,0)+IF(MATCH($O$1,$E1346:$E1349,0)&lt;MATCH($P$1,$E1346:$E1349,0),1*c_vote,0)+IF(MATCH($O$1,$F1346:$F1349,0)&lt;MATCH($P$1,$F1346:$F1349,0),1*d_vote,0)</f>
        <v>0.53</v>
      </c>
      <c r="P1346" s="3">
        <f>IF(MATCH(O$1,$C1346:$C1349,0)&gt;(MATCH(P$1,$C1346:$C1349,0)),1*a_vote,0)+IF(MATCH(O$1,$D1346:$D1349,0)&gt;MATCH(P$1,$D1346:$D1349,0),1*b_vote,0)+IF(MATCH(O$1,$E1346:$E1349,0)&gt;MATCH(P$1,$E1346:$E1349,0),1*c_vote,0)+IF(MATCH(O$1,$F1346:$F1349,0)&gt;MATCH(P$1,$F1346:$F1349,0),1*d_vote,0)</f>
        <v>0.47</v>
      </c>
      <c r="Q1346" s="3">
        <f>IF(MATCH($Q$1,$C1346:$C1349,0)&lt;(MATCH($R$1,$C1346:$C1349,0)),1*a_vote,0)+IF(MATCH($Q$1,$D1346:$D1349,0)&lt;MATCH($R$1,$D1346:$D1349,0),1*b_vote,0)+IF(MATCH($Q$1,$E1346:$E1349,0)&lt;MATCH($R$1,$E1346:$E1349,0),1*c_vote,0)+IF(MATCH($Q$1,$F1346:$F1349,0)&lt;MATCH($R$1,$F1346:$F1349,0),1*d_vote,0)</f>
        <v>0.78</v>
      </c>
      <c r="R1346" s="3">
        <f>IF(MATCH(Q$1,$C1346:$C1349,0)&gt;(MATCH(R$1,$C1346:$C1349,0)),1*a_vote,0)+IF(MATCH(Q$1,$D1346:$D1349,0)&gt;MATCH(R$1,$D1346:$D1349,0),1*b_vote,0)+IF(MATCH(Q$1,$E1346:$E1349,0)&gt;MATCH(R$1,$E1346:$E1349,0),1*c_vote,0)+IF(MATCH(Q$1,$F1346:$F1349,0)&gt;MATCH(R$1,$F1346:$F1349,0),1*d_vote,0)</f>
        <v>0.21999999999999997</v>
      </c>
      <c r="S1346" s="3">
        <f>IF(MATCH($S$1,$C1346:$C1349,0)&lt;(MATCH($T$1,$C1346:$C1349,0)),1*a_vote,0)+IF(MATCH($S$1,$D1346:$D1349,0)&lt;MATCH($T$1,$D1346:$D1349,0),1*b_vote,0)+IF(MATCH($S$1,$E1346:$E1349,0)&lt;MATCH($T$1,$E1346:$E1349,0),1*c_vote,0)+IF(MATCH($S$1,$F1346:$F1349,0)&lt;MATCH($T$1,$F1346:$F1349,0),1*d_vote,0)</f>
        <v>0.78</v>
      </c>
      <c r="T1346" s="3">
        <f>IF(MATCH(S$1,$C1346:$C1349,0)&gt;(MATCH(T$1,$C1346:$C1349,0)),1*a_vote,0)+IF(MATCH(S$1,$D1346:$D1349,0)&gt;MATCH(T$1,$D1346:$D1349,0),1*b_vote,0)+IF(MATCH(S$1,$E1346:$E1349,0)&gt;MATCH(T$1,$E1346:$E1349,0),1*c_vote,0)+IF(MATCH(S$1,$F1346:$F1349,0)&gt;MATCH(T$1,$F1346:$F1349,0),1*d_vote,0)</f>
        <v>0.21999999999999997</v>
      </c>
    </row>
    <row r="1347" spans="1:20" x14ac:dyDescent="0.25">
      <c r="A1347">
        <f t="shared" si="42"/>
        <v>1346</v>
      </c>
      <c r="B1347">
        <f t="shared" si="43"/>
        <v>337</v>
      </c>
      <c r="C1347" t="str">
        <f>INDEX('VBA code_permu_wo_repettn'!$T$3:$Y$6,COUNTIF('Profile-matrices_Condorcet'!$B$2:$B1347,'Profile-matrices_Condorcet'!$B1347),MATCH(INDEX('numeric possibilities'!D$3:D$1298,VLOOKUP($B1347,'numeric possibilities'!$C$3:$G$1298,1)),'VBA code_permu_wo_repettn'!$T$2:$Y$2))</f>
        <v>B</v>
      </c>
      <c r="D1347" t="str">
        <f>INDEX('VBA code_permu_wo_repettn'!$AA$3:$AF$6,COUNTIF('Profile-matrices_Condorcet'!$B$2:$B1347,'Profile-matrices_Condorcet'!$B1347),MATCH(INDEX('numeric possibilities'!E$3:E$1298,VLOOKUP($B1347,'numeric possibilities'!$C$3:$G$1298,1)),'VBA code_permu_wo_repettn'!$AA$2:$AF$2))</f>
        <v>C</v>
      </c>
      <c r="E1347" t="str">
        <f>INDEX('VBA code_permu_wo_repettn'!$AH$3:$AM$6,COUNTIF('Profile-matrices_Condorcet'!$B$2:$B1347,'Profile-matrices_Condorcet'!$B1347),MATCH(INDEX('numeric possibilities'!F$3:F$1298,VLOOKUP($B1347,'numeric possibilities'!$C$3:$G$1298,1)),'VBA code_permu_wo_repettn'!$AH$2:$AM$2))</f>
        <v>B</v>
      </c>
      <c r="F1347" t="str">
        <f>INDEX('VBA code_permu_wo_repettn'!$AO$3:$AT$6,COUNTIF('Profile-matrices_Condorcet'!$B$2:$B1347,'Profile-matrices_Condorcet'!$B1347),MATCH(INDEX('numeric possibilities'!G$3:G$1298,VLOOKUP($B1347,'numeric possibilities'!$C$3:$G$1298,1)),'VBA code_permu_wo_repettn'!$AO$2:$AT$2))</f>
        <v>A</v>
      </c>
      <c r="H1347" t="s">
        <v>15</v>
      </c>
      <c r="I1347" t="str">
        <f>IF(I1346&gt;J1346,$I$1,IF(I1346&lt;J1346,$J$1,0))</f>
        <v>B</v>
      </c>
      <c r="K1347" t="str">
        <f>IF(K1346&gt;L1346,$K$1,IF(K1346&lt;L1346,$L$1,0))</f>
        <v>C</v>
      </c>
      <c r="M1347" t="str">
        <f>IF(M1346&gt;N1346,$M$1,IF(M1346&lt;N1346,$N$1,0))</f>
        <v>A</v>
      </c>
      <c r="O1347" t="str">
        <f>IF(O1346&gt;P1346,$O$1,IF(O1346&lt;P1346,$P$1,0))</f>
        <v>B</v>
      </c>
      <c r="Q1347" t="str">
        <f>IF(Q1346&gt;R1346,$Q$1,IF(Q1346&lt;R1346,$R$1,0))</f>
        <v>B</v>
      </c>
      <c r="S1347" t="str">
        <f>IF(S1346&gt;T1346,$S$1,IF(S1346&lt;T1346,$T$1,0))</f>
        <v>C</v>
      </c>
    </row>
    <row r="1348" spans="1:20" x14ac:dyDescent="0.25">
      <c r="A1348">
        <f t="shared" si="42"/>
        <v>1347</v>
      </c>
      <c r="B1348">
        <f t="shared" si="43"/>
        <v>337</v>
      </c>
      <c r="C1348" t="str">
        <f>INDEX('VBA code_permu_wo_repettn'!$T$3:$Y$6,COUNTIF('Profile-matrices_Condorcet'!$B$2:$B1348,'Profile-matrices_Condorcet'!$B1348),MATCH(INDEX('numeric possibilities'!D$3:D$1298,VLOOKUP($B1348,'numeric possibilities'!$C$3:$G$1298,1)),'VBA code_permu_wo_repettn'!$T$2:$Y$2))</f>
        <v>C</v>
      </c>
      <c r="D1348" t="str">
        <f>INDEX('VBA code_permu_wo_repettn'!$AA$3:$AF$6,COUNTIF('Profile-matrices_Condorcet'!$B$2:$B1348,'Profile-matrices_Condorcet'!$B1348),MATCH(INDEX('numeric possibilities'!E$3:E$1298,VLOOKUP($B1348,'numeric possibilities'!$C$3:$G$1298,1)),'VBA code_permu_wo_repettn'!$AA$2:$AF$2))</f>
        <v>A</v>
      </c>
      <c r="E1348" t="str">
        <f>INDEX('VBA code_permu_wo_repettn'!$AH$3:$AM$6,COUNTIF('Profile-matrices_Condorcet'!$B$2:$B1348,'Profile-matrices_Condorcet'!$B1348),MATCH(INDEX('numeric possibilities'!F$3:F$1298,VLOOKUP($B1348,'numeric possibilities'!$C$3:$G$1298,1)),'VBA code_permu_wo_repettn'!$AH$2:$AM$2))</f>
        <v>D</v>
      </c>
      <c r="F1348" t="str">
        <f>INDEX('VBA code_permu_wo_repettn'!$AO$3:$AT$6,COUNTIF('Profile-matrices_Condorcet'!$B$2:$B1348,'Profile-matrices_Condorcet'!$B1348),MATCH(INDEX('numeric possibilities'!G$3:G$1298,VLOOKUP($B1348,'numeric possibilities'!$C$3:$G$1298,1)),'VBA code_permu_wo_repettn'!$AO$2:$AT$2))</f>
        <v>C</v>
      </c>
      <c r="I1348" t="s">
        <v>0</v>
      </c>
      <c r="J1348" t="s">
        <v>1</v>
      </c>
      <c r="K1348" t="s">
        <v>2</v>
      </c>
      <c r="L1348" t="s">
        <v>3</v>
      </c>
    </row>
    <row r="1349" spans="1:20" x14ac:dyDescent="0.25">
      <c r="A1349">
        <f t="shared" si="42"/>
        <v>1348</v>
      </c>
      <c r="B1349">
        <f t="shared" si="43"/>
        <v>337</v>
      </c>
      <c r="C1349" t="str">
        <f>INDEX('VBA code_permu_wo_repettn'!$T$3:$Y$6,COUNTIF('Profile-matrices_Condorcet'!$B$2:$B1349,'Profile-matrices_Condorcet'!$B1349),MATCH(INDEX('numeric possibilities'!D$3:D$1298,VLOOKUP($B1349,'numeric possibilities'!$C$3:$G$1298,1)),'VBA code_permu_wo_repettn'!$T$2:$Y$2))</f>
        <v>D</v>
      </c>
      <c r="D1349" t="str">
        <f>INDEX('VBA code_permu_wo_repettn'!$AA$3:$AF$6,COUNTIF('Profile-matrices_Condorcet'!$B$2:$B1349,'Profile-matrices_Condorcet'!$B1349),MATCH(INDEX('numeric possibilities'!E$3:E$1298,VLOOKUP($B1349,'numeric possibilities'!$C$3:$G$1298,1)),'VBA code_permu_wo_repettn'!$AA$2:$AF$2))</f>
        <v>D</v>
      </c>
      <c r="E1349" t="str">
        <f>INDEX('VBA code_permu_wo_repettn'!$AH$3:$AM$6,COUNTIF('Profile-matrices_Condorcet'!$B$2:$B1349,'Profile-matrices_Condorcet'!$B1349),MATCH(INDEX('numeric possibilities'!F$3:F$1298,VLOOKUP($B1349,'numeric possibilities'!$C$3:$G$1298,1)),'VBA code_permu_wo_repettn'!$AH$2:$AM$2))</f>
        <v>A</v>
      </c>
      <c r="F1349" t="str">
        <f>INDEX('VBA code_permu_wo_repettn'!$AO$3:$AT$6,COUNTIF('Profile-matrices_Condorcet'!$B$2:$B1349,'Profile-matrices_Condorcet'!$B1349),MATCH(INDEX('numeric possibilities'!G$3:G$1298,VLOOKUP($B1349,'numeric possibilities'!$C$3:$G$1298,1)),'VBA code_permu_wo_repettn'!$AO$2:$AT$2))</f>
        <v>B</v>
      </c>
      <c r="G1349" t="str">
        <f>IF(MAX(I1349:L1349)&gt;='numeric possibilities'!$B$4/2,INDEX('Profile-matrices_Condorcet'!I1348:L1348,1,MATCH(MAX('Profile-matrices_Condorcet'!I1349:L1349),'Profile-matrices_Condorcet'!I1349:L1349,0)),"NCW")</f>
        <v>B</v>
      </c>
      <c r="H1349" t="s">
        <v>13</v>
      </c>
      <c r="I1349" s="3">
        <f>COUNTIF($I1347:$S1347,I1348)</f>
        <v>1</v>
      </c>
      <c r="J1349" s="3">
        <f>COUNTIF($I1347:$S1347,J1348)</f>
        <v>3</v>
      </c>
      <c r="K1349" s="3">
        <f>COUNTIF($I1347:$S1347,K1348)</f>
        <v>2</v>
      </c>
      <c r="L1349" s="3">
        <f>COUNTIF($I1347:$S1347,L1348)</f>
        <v>0</v>
      </c>
    </row>
    <row r="1350" spans="1:20" x14ac:dyDescent="0.25">
      <c r="A1350">
        <f t="shared" si="42"/>
        <v>1349</v>
      </c>
      <c r="B1350">
        <f t="shared" si="43"/>
        <v>338</v>
      </c>
      <c r="C1350" t="str">
        <f>INDEX('VBA code_permu_wo_repettn'!$T$3:$Y$6,COUNTIF('Profile-matrices_Condorcet'!$B$2:$B1350,'Profile-matrices_Condorcet'!$B1350),MATCH(INDEX('numeric possibilities'!D$3:D$1298,VLOOKUP($B1350,'numeric possibilities'!$C$3:$G$1298,1)),'VBA code_permu_wo_repettn'!$T$2:$Y$2))</f>
        <v>A</v>
      </c>
      <c r="D1350" t="str">
        <f>INDEX('VBA code_permu_wo_repettn'!$AA$3:$AF$6,COUNTIF('Profile-matrices_Condorcet'!$B$2:$B1350,'Profile-matrices_Condorcet'!$B1350),MATCH(INDEX('numeric possibilities'!E$3:E$1298,VLOOKUP($B1350,'numeric possibilities'!$C$3:$G$1298,1)),'VBA code_permu_wo_repettn'!$AA$2:$AF$2))</f>
        <v>B</v>
      </c>
      <c r="E1350" t="str">
        <f>INDEX('VBA code_permu_wo_repettn'!$AH$3:$AM$6,COUNTIF('Profile-matrices_Condorcet'!$B$2:$B1350,'Profile-matrices_Condorcet'!$B1350),MATCH(INDEX('numeric possibilities'!F$3:F$1298,VLOOKUP($B1350,'numeric possibilities'!$C$3:$G$1298,1)),'VBA code_permu_wo_repettn'!$AH$2:$AM$2))</f>
        <v>C</v>
      </c>
      <c r="F1350" t="str">
        <f>INDEX('VBA code_permu_wo_repettn'!$AO$3:$AT$6,COUNTIF('Profile-matrices_Condorcet'!$B$2:$B1350,'Profile-matrices_Condorcet'!$B1350),MATCH(INDEX('numeric possibilities'!G$3:G$1298,VLOOKUP($B1350,'numeric possibilities'!$C$3:$G$1298,1)),'VBA code_permu_wo_repettn'!$AO$2:$AT$2))</f>
        <v>D</v>
      </c>
      <c r="H1350" t="s">
        <v>14</v>
      </c>
      <c r="I1350" s="3">
        <f>IF(MATCH(I$1,$C1350:$C1353,0)&lt;(MATCH(J$1,$C1350:$C1353,0)),1*a_vote,0)+IF(MATCH(I$1,$D1350:$D1353,0)&lt;MATCH(J$1,$D1350:$D1353,0),1*b_vote,0)+IF(MATCH(I$1,$E1350:$E1353,0)&lt;MATCH(J$1,$E1350:$E1353,0),1*c_vote,0)+IF(MATCH(I$1,$F1350:$F1353,0)&lt;MATCH(J$1,$F1350:$F1353,0),1*d_vote,0)</f>
        <v>0.49</v>
      </c>
      <c r="J1350" s="3">
        <f>IF(MATCH(I$1,$C1350:$C1353,0)&gt;(MATCH(J$1,$C1350:$C1353,0)),1*a_vote,0)+IF(MATCH(I$1,$D1350:$D1353,0)&gt;MATCH(J$1,$D1350:$D1353,0),1*b_vote,0)+IF(MATCH(I$1,$E1350:$E1353,0)&gt;MATCH(J$1,$E1350:$E1353,0),1*c_vote,0)+IF(MATCH(I$1,$F1350:$F1353,0)&gt;MATCH(J$1,$F1350:$F1353,0),1*d_vote,0)</f>
        <v>0.51</v>
      </c>
      <c r="K1350" s="3">
        <f>IF(MATCH($K$1,$C1350:$C1353,0)&lt;(MATCH($L$1,$C1350:$C1353,0)),1*a_vote,0)+IF(MATCH($K$1,$D1350:$D1353,0)&lt;MATCH($L$1,$D1350:$D1353,0),1*b_vote,0)+IF(MATCH($K$1,$E1350:$E1353,0)&lt;MATCH($L$1,$E1350:$E1353,0),1*c_vote,0)+IF(MATCH($K$1,$F1350:$F1353,0)&lt;MATCH($L$1,$F1350:$F1353,0),1*d_vote,0)</f>
        <v>0.49</v>
      </c>
      <c r="L1350" s="3">
        <f>IF(MATCH(K$1,$C1350:$C1353,0)&gt;(MATCH(L$1,$C1350:$C1353,0)),1*a_vote,0)+IF(MATCH(K$1,$D1350:$D1353,0)&gt;MATCH(L$1,$D1350:$D1353,0),1*b_vote,0)+IF(MATCH(K$1,$E1350:$E1353,0)&gt;MATCH(L$1,$E1350:$E1353,0),1*c_vote,0)+IF(MATCH(K$1,$F1350:$F1353,0)&gt;MATCH(L$1,$F1350:$F1353,0),1*d_vote,0)</f>
        <v>0.51</v>
      </c>
      <c r="M1350" s="3">
        <f>IF(MATCH($M$1,$C1350:$C1353,0)&lt;(MATCH($N$1,$C1350:$C1353,0)),1*a_vote,0)+IF(MATCH($M$1,$D1350:$D1353,0)&lt;MATCH($N$1,$D1350:$D1353,0),1*b_vote,0)+IF(MATCH($M$1,$E1350:$E1353,0)&lt;MATCH($N$1,$E1350:$E1353,0),1*c_vote,0)+IF(MATCH($M$1,$F1350:$F1353,0)&lt;MATCH($N$1,$F1350:$F1353,0),1*d_vote,0)</f>
        <v>0.53</v>
      </c>
      <c r="N1350" s="3">
        <f>IF(MATCH(M$1,$C1350:$C1353,0)&gt;(MATCH(N$1,$C1350:$C1353,0)),1*a_vote,0)+IF(MATCH(M$1,$D1350:$D1353,0)&gt;MATCH(N$1,$D1350:$D1353,0),1*b_vote,0)+IF(MATCH(M$1,$E1350:$E1353,0)&gt;MATCH(N$1,$E1350:$E1353,0),1*c_vote,0)+IF(MATCH(M$1,$F1350:$F1353,0)&gt;MATCH(N$1,$F1350:$F1353,0),1*d_vote,0)</f>
        <v>0.47</v>
      </c>
      <c r="O1350" s="3">
        <f>IF(MATCH($O$1,$C1350:$C1353,0)&lt;(MATCH($P$1,$C1350:$C1353,0)),1*a_vote,0)+IF(MATCH($O$1,$D1350:$D1353,0)&lt;MATCH($P$1,$D1350:$D1353,0),1*b_vote,0)+IF(MATCH($O$1,$E1350:$E1353,0)&lt;MATCH($P$1,$E1350:$E1353,0),1*c_vote,0)+IF(MATCH($O$1,$F1350:$F1353,0)&lt;MATCH($P$1,$F1350:$F1353,0),1*d_vote,0)</f>
        <v>0.53</v>
      </c>
      <c r="P1350" s="3">
        <f>IF(MATCH(O$1,$C1350:$C1353,0)&gt;(MATCH(P$1,$C1350:$C1353,0)),1*a_vote,0)+IF(MATCH(O$1,$D1350:$D1353,0)&gt;MATCH(P$1,$D1350:$D1353,0),1*b_vote,0)+IF(MATCH(O$1,$E1350:$E1353,0)&gt;MATCH(P$1,$E1350:$E1353,0),1*c_vote,0)+IF(MATCH(O$1,$F1350:$F1353,0)&gt;MATCH(P$1,$F1350:$F1353,0),1*d_vote,0)</f>
        <v>0.47</v>
      </c>
      <c r="Q1350" s="3">
        <f>IF(MATCH($Q$1,$C1350:$C1353,0)&lt;(MATCH($R$1,$C1350:$C1353,0)),1*a_vote,0)+IF(MATCH($Q$1,$D1350:$D1353,0)&lt;MATCH($R$1,$D1350:$D1353,0),1*b_vote,0)+IF(MATCH($Q$1,$E1350:$E1353,0)&lt;MATCH($R$1,$E1350:$E1353,0),1*c_vote,0)+IF(MATCH($Q$1,$F1350:$F1353,0)&lt;MATCH($R$1,$F1350:$F1353,0),1*d_vote,0)</f>
        <v>0.78</v>
      </c>
      <c r="R1350" s="3">
        <f>IF(MATCH(Q$1,$C1350:$C1353,0)&gt;(MATCH(R$1,$C1350:$C1353,0)),1*a_vote,0)+IF(MATCH(Q$1,$D1350:$D1353,0)&gt;MATCH(R$1,$D1350:$D1353,0),1*b_vote,0)+IF(MATCH(Q$1,$E1350:$E1353,0)&gt;MATCH(R$1,$E1350:$E1353,0),1*c_vote,0)+IF(MATCH(Q$1,$F1350:$F1353,0)&gt;MATCH(R$1,$F1350:$F1353,0),1*d_vote,0)</f>
        <v>0.21999999999999997</v>
      </c>
      <c r="S1350" s="3">
        <f>IF(MATCH($S$1,$C1350:$C1353,0)&lt;(MATCH($T$1,$C1350:$C1353,0)),1*a_vote,0)+IF(MATCH($S$1,$D1350:$D1353,0)&lt;MATCH($T$1,$D1350:$D1353,0),1*b_vote,0)+IF(MATCH($S$1,$E1350:$E1353,0)&lt;MATCH($T$1,$E1350:$E1353,0),1*c_vote,0)+IF(MATCH($S$1,$F1350:$F1353,0)&lt;MATCH($T$1,$F1350:$F1353,0),1*d_vote,0)</f>
        <v>0.51</v>
      </c>
      <c r="T1350" s="3">
        <f>IF(MATCH(S$1,$C1350:$C1353,0)&gt;(MATCH(T$1,$C1350:$C1353,0)),1*a_vote,0)+IF(MATCH(S$1,$D1350:$D1353,0)&gt;MATCH(T$1,$D1350:$D1353,0),1*b_vote,0)+IF(MATCH(S$1,$E1350:$E1353,0)&gt;MATCH(T$1,$E1350:$E1353,0),1*c_vote,0)+IF(MATCH(S$1,$F1350:$F1353,0)&gt;MATCH(T$1,$F1350:$F1353,0),1*d_vote,0)</f>
        <v>0.49</v>
      </c>
    </row>
    <row r="1351" spans="1:20" x14ac:dyDescent="0.25">
      <c r="A1351">
        <f t="shared" si="42"/>
        <v>1350</v>
      </c>
      <c r="B1351">
        <f t="shared" si="43"/>
        <v>338</v>
      </c>
      <c r="C1351" t="str">
        <f>INDEX('VBA code_permu_wo_repettn'!$T$3:$Y$6,COUNTIF('Profile-matrices_Condorcet'!$B$2:$B1351,'Profile-matrices_Condorcet'!$B1351),MATCH(INDEX('numeric possibilities'!D$3:D$1298,VLOOKUP($B1351,'numeric possibilities'!$C$3:$G$1298,1)),'VBA code_permu_wo_repettn'!$T$2:$Y$2))</f>
        <v>B</v>
      </c>
      <c r="D1351" t="str">
        <f>INDEX('VBA code_permu_wo_repettn'!$AA$3:$AF$6,COUNTIF('Profile-matrices_Condorcet'!$B$2:$B1351,'Profile-matrices_Condorcet'!$B1351),MATCH(INDEX('numeric possibilities'!E$3:E$1298,VLOOKUP($B1351,'numeric possibilities'!$C$3:$G$1298,1)),'VBA code_permu_wo_repettn'!$AA$2:$AF$2))</f>
        <v>C</v>
      </c>
      <c r="E1351" t="str">
        <f>INDEX('VBA code_permu_wo_repettn'!$AH$3:$AM$6,COUNTIF('Profile-matrices_Condorcet'!$B$2:$B1351,'Profile-matrices_Condorcet'!$B1351),MATCH(INDEX('numeric possibilities'!F$3:F$1298,VLOOKUP($B1351,'numeric possibilities'!$C$3:$G$1298,1)),'VBA code_permu_wo_repettn'!$AH$2:$AM$2))</f>
        <v>B</v>
      </c>
      <c r="F1351" t="str">
        <f>INDEX('VBA code_permu_wo_repettn'!$AO$3:$AT$6,COUNTIF('Profile-matrices_Condorcet'!$B$2:$B1351,'Profile-matrices_Condorcet'!$B1351),MATCH(INDEX('numeric possibilities'!G$3:G$1298,VLOOKUP($B1351,'numeric possibilities'!$C$3:$G$1298,1)),'VBA code_permu_wo_repettn'!$AO$2:$AT$2))</f>
        <v>A</v>
      </c>
      <c r="H1351" t="s">
        <v>15</v>
      </c>
      <c r="I1351" t="str">
        <f>IF(I1350&gt;J1350,$I$1,IF(I1350&lt;J1350,$J$1,0))</f>
        <v>B</v>
      </c>
      <c r="K1351" t="str">
        <f>IF(K1350&gt;L1350,$K$1,IF(K1350&lt;L1350,$L$1,0))</f>
        <v>C</v>
      </c>
      <c r="M1351" t="str">
        <f>IF(M1350&gt;N1350,$M$1,IF(M1350&lt;N1350,$N$1,0))</f>
        <v>A</v>
      </c>
      <c r="O1351" t="str">
        <f>IF(O1350&gt;P1350,$O$1,IF(O1350&lt;P1350,$P$1,0))</f>
        <v>B</v>
      </c>
      <c r="Q1351" t="str">
        <f>IF(Q1350&gt;R1350,$Q$1,IF(Q1350&lt;R1350,$R$1,0))</f>
        <v>B</v>
      </c>
      <c r="S1351" t="str">
        <f>IF(S1350&gt;T1350,$S$1,IF(S1350&lt;T1350,$T$1,0))</f>
        <v>C</v>
      </c>
    </row>
    <row r="1352" spans="1:20" x14ac:dyDescent="0.25">
      <c r="A1352">
        <f t="shared" si="42"/>
        <v>1351</v>
      </c>
      <c r="B1352">
        <f t="shared" si="43"/>
        <v>338</v>
      </c>
      <c r="C1352" t="str">
        <f>INDEX('VBA code_permu_wo_repettn'!$T$3:$Y$6,COUNTIF('Profile-matrices_Condorcet'!$B$2:$B1352,'Profile-matrices_Condorcet'!$B1352),MATCH(INDEX('numeric possibilities'!D$3:D$1298,VLOOKUP($B1352,'numeric possibilities'!$C$3:$G$1298,1)),'VBA code_permu_wo_repettn'!$T$2:$Y$2))</f>
        <v>D</v>
      </c>
      <c r="D1352" t="str">
        <f>INDEX('VBA code_permu_wo_repettn'!$AA$3:$AF$6,COUNTIF('Profile-matrices_Condorcet'!$B$2:$B1352,'Profile-matrices_Condorcet'!$B1352),MATCH(INDEX('numeric possibilities'!E$3:E$1298,VLOOKUP($B1352,'numeric possibilities'!$C$3:$G$1298,1)),'VBA code_permu_wo_repettn'!$AA$2:$AF$2))</f>
        <v>A</v>
      </c>
      <c r="E1352" t="str">
        <f>INDEX('VBA code_permu_wo_repettn'!$AH$3:$AM$6,COUNTIF('Profile-matrices_Condorcet'!$B$2:$B1352,'Profile-matrices_Condorcet'!$B1352),MATCH(INDEX('numeric possibilities'!F$3:F$1298,VLOOKUP($B1352,'numeric possibilities'!$C$3:$G$1298,1)),'VBA code_permu_wo_repettn'!$AH$2:$AM$2))</f>
        <v>D</v>
      </c>
      <c r="F1352" t="str">
        <f>INDEX('VBA code_permu_wo_repettn'!$AO$3:$AT$6,COUNTIF('Profile-matrices_Condorcet'!$B$2:$B1352,'Profile-matrices_Condorcet'!$B1352),MATCH(INDEX('numeric possibilities'!G$3:G$1298,VLOOKUP($B1352,'numeric possibilities'!$C$3:$G$1298,1)),'VBA code_permu_wo_repettn'!$AO$2:$AT$2))</f>
        <v>C</v>
      </c>
      <c r="I1352" t="s">
        <v>0</v>
      </c>
      <c r="J1352" t="s">
        <v>1</v>
      </c>
      <c r="K1352" t="s">
        <v>2</v>
      </c>
      <c r="L1352" t="s">
        <v>3</v>
      </c>
    </row>
    <row r="1353" spans="1:20" x14ac:dyDescent="0.25">
      <c r="A1353">
        <f t="shared" si="42"/>
        <v>1352</v>
      </c>
      <c r="B1353">
        <f t="shared" si="43"/>
        <v>338</v>
      </c>
      <c r="C1353" t="str">
        <f>INDEX('VBA code_permu_wo_repettn'!$T$3:$Y$6,COUNTIF('Profile-matrices_Condorcet'!$B$2:$B1353,'Profile-matrices_Condorcet'!$B1353),MATCH(INDEX('numeric possibilities'!D$3:D$1298,VLOOKUP($B1353,'numeric possibilities'!$C$3:$G$1298,1)),'VBA code_permu_wo_repettn'!$T$2:$Y$2))</f>
        <v>C</v>
      </c>
      <c r="D1353" t="str">
        <f>INDEX('VBA code_permu_wo_repettn'!$AA$3:$AF$6,COUNTIF('Profile-matrices_Condorcet'!$B$2:$B1353,'Profile-matrices_Condorcet'!$B1353),MATCH(INDEX('numeric possibilities'!E$3:E$1298,VLOOKUP($B1353,'numeric possibilities'!$C$3:$G$1298,1)),'VBA code_permu_wo_repettn'!$AA$2:$AF$2))</f>
        <v>D</v>
      </c>
      <c r="E1353" t="str">
        <f>INDEX('VBA code_permu_wo_repettn'!$AH$3:$AM$6,COUNTIF('Profile-matrices_Condorcet'!$B$2:$B1353,'Profile-matrices_Condorcet'!$B1353),MATCH(INDEX('numeric possibilities'!F$3:F$1298,VLOOKUP($B1353,'numeric possibilities'!$C$3:$G$1298,1)),'VBA code_permu_wo_repettn'!$AH$2:$AM$2))</f>
        <v>A</v>
      </c>
      <c r="F1353" t="str">
        <f>INDEX('VBA code_permu_wo_repettn'!$AO$3:$AT$6,COUNTIF('Profile-matrices_Condorcet'!$B$2:$B1353,'Profile-matrices_Condorcet'!$B1353),MATCH(INDEX('numeric possibilities'!G$3:G$1298,VLOOKUP($B1353,'numeric possibilities'!$C$3:$G$1298,1)),'VBA code_permu_wo_repettn'!$AO$2:$AT$2))</f>
        <v>B</v>
      </c>
      <c r="G1353" t="str">
        <f>IF(MAX(I1353:L1353)&gt;='numeric possibilities'!$B$4/2,INDEX('Profile-matrices_Condorcet'!I1352:L1352,1,MATCH(MAX('Profile-matrices_Condorcet'!I1353:L1353),'Profile-matrices_Condorcet'!I1353:L1353,0)),"NCW")</f>
        <v>B</v>
      </c>
      <c r="H1353" t="s">
        <v>13</v>
      </c>
      <c r="I1353" s="3">
        <f>COUNTIF($I1351:$S1351,I1352)</f>
        <v>1</v>
      </c>
      <c r="J1353" s="3">
        <f>COUNTIF($I1351:$S1351,J1352)</f>
        <v>3</v>
      </c>
      <c r="K1353" s="3">
        <f>COUNTIF($I1351:$S1351,K1352)</f>
        <v>2</v>
      </c>
      <c r="L1353" s="3">
        <f>COUNTIF($I1351:$S1351,L1352)</f>
        <v>0</v>
      </c>
    </row>
    <row r="1354" spans="1:20" x14ac:dyDescent="0.25">
      <c r="A1354">
        <f t="shared" si="42"/>
        <v>1353</v>
      </c>
      <c r="B1354">
        <f t="shared" si="43"/>
        <v>339</v>
      </c>
      <c r="C1354" t="str">
        <f>INDEX('VBA code_permu_wo_repettn'!$T$3:$Y$6,COUNTIF('Profile-matrices_Condorcet'!$B$2:$B1354,'Profile-matrices_Condorcet'!$B1354),MATCH(INDEX('numeric possibilities'!D$3:D$1298,VLOOKUP($B1354,'numeric possibilities'!$C$3:$G$1298,1)),'VBA code_permu_wo_repettn'!$T$2:$Y$2))</f>
        <v>A</v>
      </c>
      <c r="D1354" t="str">
        <f>INDEX('VBA code_permu_wo_repettn'!$AA$3:$AF$6,COUNTIF('Profile-matrices_Condorcet'!$B$2:$B1354,'Profile-matrices_Condorcet'!$B1354),MATCH(INDEX('numeric possibilities'!E$3:E$1298,VLOOKUP($B1354,'numeric possibilities'!$C$3:$G$1298,1)),'VBA code_permu_wo_repettn'!$AA$2:$AF$2))</f>
        <v>B</v>
      </c>
      <c r="E1354" t="str">
        <f>INDEX('VBA code_permu_wo_repettn'!$AH$3:$AM$6,COUNTIF('Profile-matrices_Condorcet'!$B$2:$B1354,'Profile-matrices_Condorcet'!$B1354),MATCH(INDEX('numeric possibilities'!F$3:F$1298,VLOOKUP($B1354,'numeric possibilities'!$C$3:$G$1298,1)),'VBA code_permu_wo_repettn'!$AH$2:$AM$2))</f>
        <v>C</v>
      </c>
      <c r="F1354" t="str">
        <f>INDEX('VBA code_permu_wo_repettn'!$AO$3:$AT$6,COUNTIF('Profile-matrices_Condorcet'!$B$2:$B1354,'Profile-matrices_Condorcet'!$B1354),MATCH(INDEX('numeric possibilities'!G$3:G$1298,VLOOKUP($B1354,'numeric possibilities'!$C$3:$G$1298,1)),'VBA code_permu_wo_repettn'!$AO$2:$AT$2))</f>
        <v>D</v>
      </c>
      <c r="H1354" t="s">
        <v>14</v>
      </c>
      <c r="I1354" s="3">
        <f>IF(MATCH(I$1,$C1354:$C1357,0)&lt;(MATCH(J$1,$C1354:$C1357,0)),1*a_vote,0)+IF(MATCH(I$1,$D1354:$D1357,0)&lt;MATCH(J$1,$D1354:$D1357,0),1*b_vote,0)+IF(MATCH(I$1,$E1354:$E1357,0)&lt;MATCH(J$1,$E1354:$E1357,0),1*c_vote,0)+IF(MATCH(I$1,$F1354:$F1357,0)&lt;MATCH(J$1,$F1354:$F1357,0),1*d_vote,0)</f>
        <v>0.49</v>
      </c>
      <c r="J1354" s="3">
        <f>IF(MATCH(I$1,$C1354:$C1357,0)&gt;(MATCH(J$1,$C1354:$C1357,0)),1*a_vote,0)+IF(MATCH(I$1,$D1354:$D1357,0)&gt;MATCH(J$1,$D1354:$D1357,0),1*b_vote,0)+IF(MATCH(I$1,$E1354:$E1357,0)&gt;MATCH(J$1,$E1354:$E1357,0),1*c_vote,0)+IF(MATCH(I$1,$F1354:$F1357,0)&gt;MATCH(J$1,$F1354:$F1357,0),1*d_vote,0)</f>
        <v>0.51</v>
      </c>
      <c r="K1354" s="3">
        <f>IF(MATCH($K$1,$C1354:$C1357,0)&lt;(MATCH($L$1,$C1354:$C1357,0)),1*a_vote,0)+IF(MATCH($K$1,$D1354:$D1357,0)&lt;MATCH($L$1,$D1354:$D1357,0),1*b_vote,0)+IF(MATCH($K$1,$E1354:$E1357,0)&lt;MATCH($L$1,$E1354:$E1357,0),1*c_vote,0)+IF(MATCH($K$1,$F1354:$F1357,0)&lt;MATCH($L$1,$F1354:$F1357,0),1*d_vote,0)</f>
        <v>0.49</v>
      </c>
      <c r="L1354" s="3">
        <f>IF(MATCH(K$1,$C1354:$C1357,0)&gt;(MATCH(L$1,$C1354:$C1357,0)),1*a_vote,0)+IF(MATCH(K$1,$D1354:$D1357,0)&gt;MATCH(L$1,$D1354:$D1357,0),1*b_vote,0)+IF(MATCH(K$1,$E1354:$E1357,0)&gt;MATCH(L$1,$E1354:$E1357,0),1*c_vote,0)+IF(MATCH(K$1,$F1354:$F1357,0)&gt;MATCH(L$1,$F1354:$F1357,0),1*d_vote,0)</f>
        <v>0.51</v>
      </c>
      <c r="M1354" s="3">
        <f>IF(MATCH($M$1,$C1354:$C1357,0)&lt;(MATCH($N$1,$C1354:$C1357,0)),1*a_vote,0)+IF(MATCH($M$1,$D1354:$D1357,0)&lt;MATCH($N$1,$D1354:$D1357,0),1*b_vote,0)+IF(MATCH($M$1,$E1354:$E1357,0)&lt;MATCH($N$1,$E1354:$E1357,0),1*c_vote,0)+IF(MATCH($M$1,$F1354:$F1357,0)&lt;MATCH($N$1,$F1354:$F1357,0),1*d_vote,0)</f>
        <v>0.53</v>
      </c>
      <c r="N1354" s="3">
        <f>IF(MATCH(M$1,$C1354:$C1357,0)&gt;(MATCH(N$1,$C1354:$C1357,0)),1*a_vote,0)+IF(MATCH(M$1,$D1354:$D1357,0)&gt;MATCH(N$1,$D1354:$D1357,0),1*b_vote,0)+IF(MATCH(M$1,$E1354:$E1357,0)&gt;MATCH(N$1,$E1354:$E1357,0),1*c_vote,0)+IF(MATCH(M$1,$F1354:$F1357,0)&gt;MATCH(N$1,$F1354:$F1357,0),1*d_vote,0)</f>
        <v>0.47</v>
      </c>
      <c r="O1354" s="3">
        <f>IF(MATCH($O$1,$C1354:$C1357,0)&lt;(MATCH($P$1,$C1354:$C1357,0)),1*a_vote,0)+IF(MATCH($O$1,$D1354:$D1357,0)&lt;MATCH($P$1,$D1354:$D1357,0),1*b_vote,0)+IF(MATCH($O$1,$E1354:$E1357,0)&lt;MATCH($P$1,$E1354:$E1357,0),1*c_vote,0)+IF(MATCH($O$1,$F1354:$F1357,0)&lt;MATCH($P$1,$F1354:$F1357,0),1*d_vote,0)</f>
        <v>0.26</v>
      </c>
      <c r="P1354" s="3">
        <f>IF(MATCH(O$1,$C1354:$C1357,0)&gt;(MATCH(P$1,$C1354:$C1357,0)),1*a_vote,0)+IF(MATCH(O$1,$D1354:$D1357,0)&gt;MATCH(P$1,$D1354:$D1357,0),1*b_vote,0)+IF(MATCH(O$1,$E1354:$E1357,0)&gt;MATCH(P$1,$E1354:$E1357,0),1*c_vote,0)+IF(MATCH(O$1,$F1354:$F1357,0)&gt;MATCH(P$1,$F1354:$F1357,0),1*d_vote,0)</f>
        <v>0.74</v>
      </c>
      <c r="Q1354" s="3">
        <f>IF(MATCH($Q$1,$C1354:$C1357,0)&lt;(MATCH($R$1,$C1354:$C1357,0)),1*a_vote,0)+IF(MATCH($Q$1,$D1354:$D1357,0)&lt;MATCH($R$1,$D1354:$D1357,0),1*b_vote,0)+IF(MATCH($Q$1,$E1354:$E1357,0)&lt;MATCH($R$1,$E1354:$E1357,0),1*c_vote,0)+IF(MATCH($Q$1,$F1354:$F1357,0)&lt;MATCH($R$1,$F1354:$F1357,0),1*d_vote,0)</f>
        <v>0.78</v>
      </c>
      <c r="R1354" s="3">
        <f>IF(MATCH(Q$1,$C1354:$C1357,0)&gt;(MATCH(R$1,$C1354:$C1357,0)),1*a_vote,0)+IF(MATCH(Q$1,$D1354:$D1357,0)&gt;MATCH(R$1,$D1354:$D1357,0),1*b_vote,0)+IF(MATCH(Q$1,$E1354:$E1357,0)&gt;MATCH(R$1,$E1354:$E1357,0),1*c_vote,0)+IF(MATCH(Q$1,$F1354:$F1357,0)&gt;MATCH(R$1,$F1354:$F1357,0),1*d_vote,0)</f>
        <v>0.21999999999999997</v>
      </c>
      <c r="S1354" s="3">
        <f>IF(MATCH($S$1,$C1354:$C1357,0)&lt;(MATCH($T$1,$C1354:$C1357,0)),1*a_vote,0)+IF(MATCH($S$1,$D1354:$D1357,0)&lt;MATCH($T$1,$D1354:$D1357,0),1*b_vote,0)+IF(MATCH($S$1,$E1354:$E1357,0)&lt;MATCH($T$1,$E1354:$E1357,0),1*c_vote,0)+IF(MATCH($S$1,$F1354:$F1357,0)&lt;MATCH($T$1,$F1354:$F1357,0),1*d_vote,0)</f>
        <v>0.78</v>
      </c>
      <c r="T1354" s="3">
        <f>IF(MATCH(S$1,$C1354:$C1357,0)&gt;(MATCH(T$1,$C1354:$C1357,0)),1*a_vote,0)+IF(MATCH(S$1,$D1354:$D1357,0)&gt;MATCH(T$1,$D1354:$D1357,0),1*b_vote,0)+IF(MATCH(S$1,$E1354:$E1357,0)&gt;MATCH(T$1,$E1354:$E1357,0),1*c_vote,0)+IF(MATCH(S$1,$F1354:$F1357,0)&gt;MATCH(T$1,$F1354:$F1357,0),1*d_vote,0)</f>
        <v>0.21999999999999997</v>
      </c>
    </row>
    <row r="1355" spans="1:20" x14ac:dyDescent="0.25">
      <c r="A1355">
        <f t="shared" si="42"/>
        <v>1354</v>
      </c>
      <c r="B1355">
        <f t="shared" si="43"/>
        <v>339</v>
      </c>
      <c r="C1355" t="str">
        <f>INDEX('VBA code_permu_wo_repettn'!$T$3:$Y$6,COUNTIF('Profile-matrices_Condorcet'!$B$2:$B1355,'Profile-matrices_Condorcet'!$B1355),MATCH(INDEX('numeric possibilities'!D$3:D$1298,VLOOKUP($B1355,'numeric possibilities'!$C$3:$G$1298,1)),'VBA code_permu_wo_repettn'!$T$2:$Y$2))</f>
        <v>C</v>
      </c>
      <c r="D1355" t="str">
        <f>INDEX('VBA code_permu_wo_repettn'!$AA$3:$AF$6,COUNTIF('Profile-matrices_Condorcet'!$B$2:$B1355,'Profile-matrices_Condorcet'!$B1355),MATCH(INDEX('numeric possibilities'!E$3:E$1298,VLOOKUP($B1355,'numeric possibilities'!$C$3:$G$1298,1)),'VBA code_permu_wo_repettn'!$AA$2:$AF$2))</f>
        <v>C</v>
      </c>
      <c r="E1355" t="str">
        <f>INDEX('VBA code_permu_wo_repettn'!$AH$3:$AM$6,COUNTIF('Profile-matrices_Condorcet'!$B$2:$B1355,'Profile-matrices_Condorcet'!$B1355),MATCH(INDEX('numeric possibilities'!F$3:F$1298,VLOOKUP($B1355,'numeric possibilities'!$C$3:$G$1298,1)),'VBA code_permu_wo_repettn'!$AH$2:$AM$2))</f>
        <v>B</v>
      </c>
      <c r="F1355" t="str">
        <f>INDEX('VBA code_permu_wo_repettn'!$AO$3:$AT$6,COUNTIF('Profile-matrices_Condorcet'!$B$2:$B1355,'Profile-matrices_Condorcet'!$B1355),MATCH(INDEX('numeric possibilities'!G$3:G$1298,VLOOKUP($B1355,'numeric possibilities'!$C$3:$G$1298,1)),'VBA code_permu_wo_repettn'!$AO$2:$AT$2))</f>
        <v>A</v>
      </c>
      <c r="H1355" t="s">
        <v>15</v>
      </c>
      <c r="I1355" t="str">
        <f>IF(I1354&gt;J1354,$I$1,IF(I1354&lt;J1354,$J$1,0))</f>
        <v>B</v>
      </c>
      <c r="K1355" t="str">
        <f>IF(K1354&gt;L1354,$K$1,IF(K1354&lt;L1354,$L$1,0))</f>
        <v>C</v>
      </c>
      <c r="M1355" t="str">
        <f>IF(M1354&gt;N1354,$M$1,IF(M1354&lt;N1354,$N$1,0))</f>
        <v>A</v>
      </c>
      <c r="O1355" t="str">
        <f>IF(O1354&gt;P1354,$O$1,IF(O1354&lt;P1354,$P$1,0))</f>
        <v>C</v>
      </c>
      <c r="Q1355" t="str">
        <f>IF(Q1354&gt;R1354,$Q$1,IF(Q1354&lt;R1354,$R$1,0))</f>
        <v>B</v>
      </c>
      <c r="S1355" t="str">
        <f>IF(S1354&gt;T1354,$S$1,IF(S1354&lt;T1354,$T$1,0))</f>
        <v>C</v>
      </c>
    </row>
    <row r="1356" spans="1:20" x14ac:dyDescent="0.25">
      <c r="A1356">
        <f t="shared" si="42"/>
        <v>1355</v>
      </c>
      <c r="B1356">
        <f t="shared" si="43"/>
        <v>339</v>
      </c>
      <c r="C1356" t="str">
        <f>INDEX('VBA code_permu_wo_repettn'!$T$3:$Y$6,COUNTIF('Profile-matrices_Condorcet'!$B$2:$B1356,'Profile-matrices_Condorcet'!$B1356),MATCH(INDEX('numeric possibilities'!D$3:D$1298,VLOOKUP($B1356,'numeric possibilities'!$C$3:$G$1298,1)),'VBA code_permu_wo_repettn'!$T$2:$Y$2))</f>
        <v>B</v>
      </c>
      <c r="D1356" t="str">
        <f>INDEX('VBA code_permu_wo_repettn'!$AA$3:$AF$6,COUNTIF('Profile-matrices_Condorcet'!$B$2:$B1356,'Profile-matrices_Condorcet'!$B1356),MATCH(INDEX('numeric possibilities'!E$3:E$1298,VLOOKUP($B1356,'numeric possibilities'!$C$3:$G$1298,1)),'VBA code_permu_wo_repettn'!$AA$2:$AF$2))</f>
        <v>A</v>
      </c>
      <c r="E1356" t="str">
        <f>INDEX('VBA code_permu_wo_repettn'!$AH$3:$AM$6,COUNTIF('Profile-matrices_Condorcet'!$B$2:$B1356,'Profile-matrices_Condorcet'!$B1356),MATCH(INDEX('numeric possibilities'!F$3:F$1298,VLOOKUP($B1356,'numeric possibilities'!$C$3:$G$1298,1)),'VBA code_permu_wo_repettn'!$AH$2:$AM$2))</f>
        <v>D</v>
      </c>
      <c r="F1356" t="str">
        <f>INDEX('VBA code_permu_wo_repettn'!$AO$3:$AT$6,COUNTIF('Profile-matrices_Condorcet'!$B$2:$B1356,'Profile-matrices_Condorcet'!$B1356),MATCH(INDEX('numeric possibilities'!G$3:G$1298,VLOOKUP($B1356,'numeric possibilities'!$C$3:$G$1298,1)),'VBA code_permu_wo_repettn'!$AO$2:$AT$2))</f>
        <v>C</v>
      </c>
      <c r="I1356" t="s">
        <v>0</v>
      </c>
      <c r="J1356" t="s">
        <v>1</v>
      </c>
      <c r="K1356" t="s">
        <v>2</v>
      </c>
      <c r="L1356" t="s">
        <v>3</v>
      </c>
    </row>
    <row r="1357" spans="1:20" x14ac:dyDescent="0.25">
      <c r="A1357">
        <f t="shared" si="42"/>
        <v>1356</v>
      </c>
      <c r="B1357">
        <f t="shared" si="43"/>
        <v>339</v>
      </c>
      <c r="C1357" t="str">
        <f>INDEX('VBA code_permu_wo_repettn'!$T$3:$Y$6,COUNTIF('Profile-matrices_Condorcet'!$B$2:$B1357,'Profile-matrices_Condorcet'!$B1357),MATCH(INDEX('numeric possibilities'!D$3:D$1298,VLOOKUP($B1357,'numeric possibilities'!$C$3:$G$1298,1)),'VBA code_permu_wo_repettn'!$T$2:$Y$2))</f>
        <v>D</v>
      </c>
      <c r="D1357" t="str">
        <f>INDEX('VBA code_permu_wo_repettn'!$AA$3:$AF$6,COUNTIF('Profile-matrices_Condorcet'!$B$2:$B1357,'Profile-matrices_Condorcet'!$B1357),MATCH(INDEX('numeric possibilities'!E$3:E$1298,VLOOKUP($B1357,'numeric possibilities'!$C$3:$G$1298,1)),'VBA code_permu_wo_repettn'!$AA$2:$AF$2))</f>
        <v>D</v>
      </c>
      <c r="E1357" t="str">
        <f>INDEX('VBA code_permu_wo_repettn'!$AH$3:$AM$6,COUNTIF('Profile-matrices_Condorcet'!$B$2:$B1357,'Profile-matrices_Condorcet'!$B1357),MATCH(INDEX('numeric possibilities'!F$3:F$1298,VLOOKUP($B1357,'numeric possibilities'!$C$3:$G$1298,1)),'VBA code_permu_wo_repettn'!$AH$2:$AM$2))</f>
        <v>A</v>
      </c>
      <c r="F1357" t="str">
        <f>INDEX('VBA code_permu_wo_repettn'!$AO$3:$AT$6,COUNTIF('Profile-matrices_Condorcet'!$B$2:$B1357,'Profile-matrices_Condorcet'!$B1357),MATCH(INDEX('numeric possibilities'!G$3:G$1298,VLOOKUP($B1357,'numeric possibilities'!$C$3:$G$1298,1)),'VBA code_permu_wo_repettn'!$AO$2:$AT$2))</f>
        <v>B</v>
      </c>
      <c r="G1357" t="str">
        <f>IF(MAX(I1357:L1357)&gt;='numeric possibilities'!$B$4/2,INDEX('Profile-matrices_Condorcet'!I1356:L1356,1,MATCH(MAX('Profile-matrices_Condorcet'!I1357:L1357),'Profile-matrices_Condorcet'!I1357:L1357,0)),"NCW")</f>
        <v>C</v>
      </c>
      <c r="H1357" t="s">
        <v>13</v>
      </c>
      <c r="I1357" s="3">
        <f>COUNTIF($I1355:$S1355,I1356)</f>
        <v>1</v>
      </c>
      <c r="J1357" s="3">
        <f>COUNTIF($I1355:$S1355,J1356)</f>
        <v>2</v>
      </c>
      <c r="K1357" s="3">
        <f>COUNTIF($I1355:$S1355,K1356)</f>
        <v>3</v>
      </c>
      <c r="L1357" s="3">
        <f>COUNTIF($I1355:$S1355,L1356)</f>
        <v>0</v>
      </c>
    </row>
    <row r="1358" spans="1:20" x14ac:dyDescent="0.25">
      <c r="A1358">
        <f t="shared" ref="A1358:A1421" si="44">A1357+1</f>
        <v>1357</v>
      </c>
      <c r="B1358">
        <f t="shared" ref="B1358:B1421" si="45">IF((ROW()-1)&lt;=4*B1357,B1357,B1357+1)</f>
        <v>340</v>
      </c>
      <c r="C1358" t="str">
        <f>INDEX('VBA code_permu_wo_repettn'!$T$3:$Y$6,COUNTIF('Profile-matrices_Condorcet'!$B$2:$B1358,'Profile-matrices_Condorcet'!$B1358),MATCH(INDEX('numeric possibilities'!D$3:D$1298,VLOOKUP($B1358,'numeric possibilities'!$C$3:$G$1298,1)),'VBA code_permu_wo_repettn'!$T$2:$Y$2))</f>
        <v>A</v>
      </c>
      <c r="D1358" t="str">
        <f>INDEX('VBA code_permu_wo_repettn'!$AA$3:$AF$6,COUNTIF('Profile-matrices_Condorcet'!$B$2:$B1358,'Profile-matrices_Condorcet'!$B1358),MATCH(INDEX('numeric possibilities'!E$3:E$1298,VLOOKUP($B1358,'numeric possibilities'!$C$3:$G$1298,1)),'VBA code_permu_wo_repettn'!$AA$2:$AF$2))</f>
        <v>B</v>
      </c>
      <c r="E1358" t="str">
        <f>INDEX('VBA code_permu_wo_repettn'!$AH$3:$AM$6,COUNTIF('Profile-matrices_Condorcet'!$B$2:$B1358,'Profile-matrices_Condorcet'!$B1358),MATCH(INDEX('numeric possibilities'!F$3:F$1298,VLOOKUP($B1358,'numeric possibilities'!$C$3:$G$1298,1)),'VBA code_permu_wo_repettn'!$AH$2:$AM$2))</f>
        <v>C</v>
      </c>
      <c r="F1358" t="str">
        <f>INDEX('VBA code_permu_wo_repettn'!$AO$3:$AT$6,COUNTIF('Profile-matrices_Condorcet'!$B$2:$B1358,'Profile-matrices_Condorcet'!$B1358),MATCH(INDEX('numeric possibilities'!G$3:G$1298,VLOOKUP($B1358,'numeric possibilities'!$C$3:$G$1298,1)),'VBA code_permu_wo_repettn'!$AO$2:$AT$2))</f>
        <v>D</v>
      </c>
      <c r="H1358" t="s">
        <v>14</v>
      </c>
      <c r="I1358" s="3">
        <f>IF(MATCH(I$1,$C1358:$C1361,0)&lt;(MATCH(J$1,$C1358:$C1361,0)),1*a_vote,0)+IF(MATCH(I$1,$D1358:$D1361,0)&lt;MATCH(J$1,$D1358:$D1361,0),1*b_vote,0)+IF(MATCH(I$1,$E1358:$E1361,0)&lt;MATCH(J$1,$E1358:$E1361,0),1*c_vote,0)+IF(MATCH(I$1,$F1358:$F1361,0)&lt;MATCH(J$1,$F1358:$F1361,0),1*d_vote,0)</f>
        <v>0.49</v>
      </c>
      <c r="J1358" s="3">
        <f>IF(MATCH(I$1,$C1358:$C1361,0)&gt;(MATCH(J$1,$C1358:$C1361,0)),1*a_vote,0)+IF(MATCH(I$1,$D1358:$D1361,0)&gt;MATCH(J$1,$D1358:$D1361,0),1*b_vote,0)+IF(MATCH(I$1,$E1358:$E1361,0)&gt;MATCH(J$1,$E1358:$E1361,0),1*c_vote,0)+IF(MATCH(I$1,$F1358:$F1361,0)&gt;MATCH(J$1,$F1358:$F1361,0),1*d_vote,0)</f>
        <v>0.51</v>
      </c>
      <c r="K1358" s="3">
        <f>IF(MATCH($K$1,$C1358:$C1361,0)&lt;(MATCH($L$1,$C1358:$C1361,0)),1*a_vote,0)+IF(MATCH($K$1,$D1358:$D1361,0)&lt;MATCH($L$1,$D1358:$D1361,0),1*b_vote,0)+IF(MATCH($K$1,$E1358:$E1361,0)&lt;MATCH($L$1,$E1358:$E1361,0),1*c_vote,0)+IF(MATCH($K$1,$F1358:$F1361,0)&lt;MATCH($L$1,$F1358:$F1361,0),1*d_vote,0)</f>
        <v>0.49</v>
      </c>
      <c r="L1358" s="3">
        <f>IF(MATCH(K$1,$C1358:$C1361,0)&gt;(MATCH(L$1,$C1358:$C1361,0)),1*a_vote,0)+IF(MATCH(K$1,$D1358:$D1361,0)&gt;MATCH(L$1,$D1358:$D1361,0),1*b_vote,0)+IF(MATCH(K$1,$E1358:$E1361,0)&gt;MATCH(L$1,$E1358:$E1361,0),1*c_vote,0)+IF(MATCH(K$1,$F1358:$F1361,0)&gt;MATCH(L$1,$F1358:$F1361,0),1*d_vote,0)</f>
        <v>0.51</v>
      </c>
      <c r="M1358" s="3">
        <f>IF(MATCH($M$1,$C1358:$C1361,0)&lt;(MATCH($N$1,$C1358:$C1361,0)),1*a_vote,0)+IF(MATCH($M$1,$D1358:$D1361,0)&lt;MATCH($N$1,$D1358:$D1361,0),1*b_vote,0)+IF(MATCH($M$1,$E1358:$E1361,0)&lt;MATCH($N$1,$E1358:$E1361,0),1*c_vote,0)+IF(MATCH($M$1,$F1358:$F1361,0)&lt;MATCH($N$1,$F1358:$F1361,0),1*d_vote,0)</f>
        <v>0.53</v>
      </c>
      <c r="N1358" s="3">
        <f>IF(MATCH(M$1,$C1358:$C1361,0)&gt;(MATCH(N$1,$C1358:$C1361,0)),1*a_vote,0)+IF(MATCH(M$1,$D1358:$D1361,0)&gt;MATCH(N$1,$D1358:$D1361,0),1*b_vote,0)+IF(MATCH(M$1,$E1358:$E1361,0)&gt;MATCH(N$1,$E1358:$E1361,0),1*c_vote,0)+IF(MATCH(M$1,$F1358:$F1361,0)&gt;MATCH(N$1,$F1358:$F1361,0),1*d_vote,0)</f>
        <v>0.47</v>
      </c>
      <c r="O1358" s="3">
        <f>IF(MATCH($O$1,$C1358:$C1361,0)&lt;(MATCH($P$1,$C1358:$C1361,0)),1*a_vote,0)+IF(MATCH($O$1,$D1358:$D1361,0)&lt;MATCH($P$1,$D1358:$D1361,0),1*b_vote,0)+IF(MATCH($O$1,$E1358:$E1361,0)&lt;MATCH($P$1,$E1358:$E1361,0),1*c_vote,0)+IF(MATCH($O$1,$F1358:$F1361,0)&lt;MATCH($P$1,$F1358:$F1361,0),1*d_vote,0)</f>
        <v>0.26</v>
      </c>
      <c r="P1358" s="3">
        <f>IF(MATCH(O$1,$C1358:$C1361,0)&gt;(MATCH(P$1,$C1358:$C1361,0)),1*a_vote,0)+IF(MATCH(O$1,$D1358:$D1361,0)&gt;MATCH(P$1,$D1358:$D1361,0),1*b_vote,0)+IF(MATCH(O$1,$E1358:$E1361,0)&gt;MATCH(P$1,$E1358:$E1361,0),1*c_vote,0)+IF(MATCH(O$1,$F1358:$F1361,0)&gt;MATCH(P$1,$F1358:$F1361,0),1*d_vote,0)</f>
        <v>0.74</v>
      </c>
      <c r="Q1358" s="3">
        <f>IF(MATCH($Q$1,$C1358:$C1361,0)&lt;(MATCH($R$1,$C1358:$C1361,0)),1*a_vote,0)+IF(MATCH($Q$1,$D1358:$D1361,0)&lt;MATCH($R$1,$D1358:$D1361,0),1*b_vote,0)+IF(MATCH($Q$1,$E1358:$E1361,0)&lt;MATCH($R$1,$E1358:$E1361,0),1*c_vote,0)+IF(MATCH($Q$1,$F1358:$F1361,0)&lt;MATCH($R$1,$F1358:$F1361,0),1*d_vote,0)</f>
        <v>0.51</v>
      </c>
      <c r="R1358" s="3">
        <f>IF(MATCH(Q$1,$C1358:$C1361,0)&gt;(MATCH(R$1,$C1358:$C1361,0)),1*a_vote,0)+IF(MATCH(Q$1,$D1358:$D1361,0)&gt;MATCH(R$1,$D1358:$D1361,0),1*b_vote,0)+IF(MATCH(Q$1,$E1358:$E1361,0)&gt;MATCH(R$1,$E1358:$E1361,0),1*c_vote,0)+IF(MATCH(Q$1,$F1358:$F1361,0)&gt;MATCH(R$1,$F1358:$F1361,0),1*d_vote,0)</f>
        <v>0.49</v>
      </c>
      <c r="S1358" s="3">
        <f>IF(MATCH($S$1,$C1358:$C1361,0)&lt;(MATCH($T$1,$C1358:$C1361,0)),1*a_vote,0)+IF(MATCH($S$1,$D1358:$D1361,0)&lt;MATCH($T$1,$D1358:$D1361,0),1*b_vote,0)+IF(MATCH($S$1,$E1358:$E1361,0)&lt;MATCH($T$1,$E1358:$E1361,0),1*c_vote,0)+IF(MATCH($S$1,$F1358:$F1361,0)&lt;MATCH($T$1,$F1358:$F1361,0),1*d_vote,0)</f>
        <v>0.78</v>
      </c>
      <c r="T1358" s="3">
        <f>IF(MATCH(S$1,$C1358:$C1361,0)&gt;(MATCH(T$1,$C1358:$C1361,0)),1*a_vote,0)+IF(MATCH(S$1,$D1358:$D1361,0)&gt;MATCH(T$1,$D1358:$D1361,0),1*b_vote,0)+IF(MATCH(S$1,$E1358:$E1361,0)&gt;MATCH(T$1,$E1358:$E1361,0),1*c_vote,0)+IF(MATCH(S$1,$F1358:$F1361,0)&gt;MATCH(T$1,$F1358:$F1361,0),1*d_vote,0)</f>
        <v>0.21999999999999997</v>
      </c>
    </row>
    <row r="1359" spans="1:20" x14ac:dyDescent="0.25">
      <c r="A1359">
        <f t="shared" si="44"/>
        <v>1358</v>
      </c>
      <c r="B1359">
        <f t="shared" si="45"/>
        <v>340</v>
      </c>
      <c r="C1359" t="str">
        <f>INDEX('VBA code_permu_wo_repettn'!$T$3:$Y$6,COUNTIF('Profile-matrices_Condorcet'!$B$2:$B1359,'Profile-matrices_Condorcet'!$B1359),MATCH(INDEX('numeric possibilities'!D$3:D$1298,VLOOKUP($B1359,'numeric possibilities'!$C$3:$G$1298,1)),'VBA code_permu_wo_repettn'!$T$2:$Y$2))</f>
        <v>C</v>
      </c>
      <c r="D1359" t="str">
        <f>INDEX('VBA code_permu_wo_repettn'!$AA$3:$AF$6,COUNTIF('Profile-matrices_Condorcet'!$B$2:$B1359,'Profile-matrices_Condorcet'!$B1359),MATCH(INDEX('numeric possibilities'!E$3:E$1298,VLOOKUP($B1359,'numeric possibilities'!$C$3:$G$1298,1)),'VBA code_permu_wo_repettn'!$AA$2:$AF$2))</f>
        <v>C</v>
      </c>
      <c r="E1359" t="str">
        <f>INDEX('VBA code_permu_wo_repettn'!$AH$3:$AM$6,COUNTIF('Profile-matrices_Condorcet'!$B$2:$B1359,'Profile-matrices_Condorcet'!$B1359),MATCH(INDEX('numeric possibilities'!F$3:F$1298,VLOOKUP($B1359,'numeric possibilities'!$C$3:$G$1298,1)),'VBA code_permu_wo_repettn'!$AH$2:$AM$2))</f>
        <v>B</v>
      </c>
      <c r="F1359" t="str">
        <f>INDEX('VBA code_permu_wo_repettn'!$AO$3:$AT$6,COUNTIF('Profile-matrices_Condorcet'!$B$2:$B1359,'Profile-matrices_Condorcet'!$B1359),MATCH(INDEX('numeric possibilities'!G$3:G$1298,VLOOKUP($B1359,'numeric possibilities'!$C$3:$G$1298,1)),'VBA code_permu_wo_repettn'!$AO$2:$AT$2))</f>
        <v>A</v>
      </c>
      <c r="H1359" t="s">
        <v>15</v>
      </c>
      <c r="I1359" t="str">
        <f>IF(I1358&gt;J1358,$I$1,IF(I1358&lt;J1358,$J$1,0))</f>
        <v>B</v>
      </c>
      <c r="K1359" t="str">
        <f>IF(K1358&gt;L1358,$K$1,IF(K1358&lt;L1358,$L$1,0))</f>
        <v>C</v>
      </c>
      <c r="M1359" t="str">
        <f>IF(M1358&gt;N1358,$M$1,IF(M1358&lt;N1358,$N$1,0))</f>
        <v>A</v>
      </c>
      <c r="O1359" t="str">
        <f>IF(O1358&gt;P1358,$O$1,IF(O1358&lt;P1358,$P$1,0))</f>
        <v>C</v>
      </c>
      <c r="Q1359" t="str">
        <f>IF(Q1358&gt;R1358,$Q$1,IF(Q1358&lt;R1358,$R$1,0))</f>
        <v>B</v>
      </c>
      <c r="S1359" t="str">
        <f>IF(S1358&gt;T1358,$S$1,IF(S1358&lt;T1358,$T$1,0))</f>
        <v>C</v>
      </c>
    </row>
    <row r="1360" spans="1:20" x14ac:dyDescent="0.25">
      <c r="A1360">
        <f t="shared" si="44"/>
        <v>1359</v>
      </c>
      <c r="B1360">
        <f t="shared" si="45"/>
        <v>340</v>
      </c>
      <c r="C1360" t="str">
        <f>INDEX('VBA code_permu_wo_repettn'!$T$3:$Y$6,COUNTIF('Profile-matrices_Condorcet'!$B$2:$B1360,'Profile-matrices_Condorcet'!$B1360),MATCH(INDEX('numeric possibilities'!D$3:D$1298,VLOOKUP($B1360,'numeric possibilities'!$C$3:$G$1298,1)),'VBA code_permu_wo_repettn'!$T$2:$Y$2))</f>
        <v>D</v>
      </c>
      <c r="D1360" t="str">
        <f>INDEX('VBA code_permu_wo_repettn'!$AA$3:$AF$6,COUNTIF('Profile-matrices_Condorcet'!$B$2:$B1360,'Profile-matrices_Condorcet'!$B1360),MATCH(INDEX('numeric possibilities'!E$3:E$1298,VLOOKUP($B1360,'numeric possibilities'!$C$3:$G$1298,1)),'VBA code_permu_wo_repettn'!$AA$2:$AF$2))</f>
        <v>A</v>
      </c>
      <c r="E1360" t="str">
        <f>INDEX('VBA code_permu_wo_repettn'!$AH$3:$AM$6,COUNTIF('Profile-matrices_Condorcet'!$B$2:$B1360,'Profile-matrices_Condorcet'!$B1360),MATCH(INDEX('numeric possibilities'!F$3:F$1298,VLOOKUP($B1360,'numeric possibilities'!$C$3:$G$1298,1)),'VBA code_permu_wo_repettn'!$AH$2:$AM$2))</f>
        <v>D</v>
      </c>
      <c r="F1360" t="str">
        <f>INDEX('VBA code_permu_wo_repettn'!$AO$3:$AT$6,COUNTIF('Profile-matrices_Condorcet'!$B$2:$B1360,'Profile-matrices_Condorcet'!$B1360),MATCH(INDEX('numeric possibilities'!G$3:G$1298,VLOOKUP($B1360,'numeric possibilities'!$C$3:$G$1298,1)),'VBA code_permu_wo_repettn'!$AO$2:$AT$2))</f>
        <v>C</v>
      </c>
      <c r="I1360" t="s">
        <v>0</v>
      </c>
      <c r="J1360" t="s">
        <v>1</v>
      </c>
      <c r="K1360" t="s">
        <v>2</v>
      </c>
      <c r="L1360" t="s">
        <v>3</v>
      </c>
    </row>
    <row r="1361" spans="1:20" x14ac:dyDescent="0.25">
      <c r="A1361">
        <f t="shared" si="44"/>
        <v>1360</v>
      </c>
      <c r="B1361">
        <f t="shared" si="45"/>
        <v>340</v>
      </c>
      <c r="C1361" t="str">
        <f>INDEX('VBA code_permu_wo_repettn'!$T$3:$Y$6,COUNTIF('Profile-matrices_Condorcet'!$B$2:$B1361,'Profile-matrices_Condorcet'!$B1361),MATCH(INDEX('numeric possibilities'!D$3:D$1298,VLOOKUP($B1361,'numeric possibilities'!$C$3:$G$1298,1)),'VBA code_permu_wo_repettn'!$T$2:$Y$2))</f>
        <v>B</v>
      </c>
      <c r="D1361" t="str">
        <f>INDEX('VBA code_permu_wo_repettn'!$AA$3:$AF$6,COUNTIF('Profile-matrices_Condorcet'!$B$2:$B1361,'Profile-matrices_Condorcet'!$B1361),MATCH(INDEX('numeric possibilities'!E$3:E$1298,VLOOKUP($B1361,'numeric possibilities'!$C$3:$G$1298,1)),'VBA code_permu_wo_repettn'!$AA$2:$AF$2))</f>
        <v>D</v>
      </c>
      <c r="E1361" t="str">
        <f>INDEX('VBA code_permu_wo_repettn'!$AH$3:$AM$6,COUNTIF('Profile-matrices_Condorcet'!$B$2:$B1361,'Profile-matrices_Condorcet'!$B1361),MATCH(INDEX('numeric possibilities'!F$3:F$1298,VLOOKUP($B1361,'numeric possibilities'!$C$3:$G$1298,1)),'VBA code_permu_wo_repettn'!$AH$2:$AM$2))</f>
        <v>A</v>
      </c>
      <c r="F1361" t="str">
        <f>INDEX('VBA code_permu_wo_repettn'!$AO$3:$AT$6,COUNTIF('Profile-matrices_Condorcet'!$B$2:$B1361,'Profile-matrices_Condorcet'!$B1361),MATCH(INDEX('numeric possibilities'!G$3:G$1298,VLOOKUP($B1361,'numeric possibilities'!$C$3:$G$1298,1)),'VBA code_permu_wo_repettn'!$AO$2:$AT$2))</f>
        <v>B</v>
      </c>
      <c r="G1361" t="str">
        <f>IF(MAX(I1361:L1361)&gt;='numeric possibilities'!$B$4/2,INDEX('Profile-matrices_Condorcet'!I1360:L1360,1,MATCH(MAX('Profile-matrices_Condorcet'!I1361:L1361),'Profile-matrices_Condorcet'!I1361:L1361,0)),"NCW")</f>
        <v>C</v>
      </c>
      <c r="H1361" t="s">
        <v>13</v>
      </c>
      <c r="I1361" s="3">
        <f>COUNTIF($I1359:$S1359,I1360)</f>
        <v>1</v>
      </c>
      <c r="J1361" s="3">
        <f>COUNTIF($I1359:$S1359,J1360)</f>
        <v>2</v>
      </c>
      <c r="K1361" s="3">
        <f>COUNTIF($I1359:$S1359,K1360)</f>
        <v>3</v>
      </c>
      <c r="L1361" s="3">
        <f>COUNTIF($I1359:$S1359,L1360)</f>
        <v>0</v>
      </c>
    </row>
    <row r="1362" spans="1:20" x14ac:dyDescent="0.25">
      <c r="A1362">
        <f t="shared" si="44"/>
        <v>1361</v>
      </c>
      <c r="B1362">
        <f t="shared" si="45"/>
        <v>341</v>
      </c>
      <c r="C1362" t="str">
        <f>INDEX('VBA code_permu_wo_repettn'!$T$3:$Y$6,COUNTIF('Profile-matrices_Condorcet'!$B$2:$B1362,'Profile-matrices_Condorcet'!$B1362),MATCH(INDEX('numeric possibilities'!D$3:D$1298,VLOOKUP($B1362,'numeric possibilities'!$C$3:$G$1298,1)),'VBA code_permu_wo_repettn'!$T$2:$Y$2))</f>
        <v>A</v>
      </c>
      <c r="D1362" t="str">
        <f>INDEX('VBA code_permu_wo_repettn'!$AA$3:$AF$6,COUNTIF('Profile-matrices_Condorcet'!$B$2:$B1362,'Profile-matrices_Condorcet'!$B1362),MATCH(INDEX('numeric possibilities'!E$3:E$1298,VLOOKUP($B1362,'numeric possibilities'!$C$3:$G$1298,1)),'VBA code_permu_wo_repettn'!$AA$2:$AF$2))</f>
        <v>B</v>
      </c>
      <c r="E1362" t="str">
        <f>INDEX('VBA code_permu_wo_repettn'!$AH$3:$AM$6,COUNTIF('Profile-matrices_Condorcet'!$B$2:$B1362,'Profile-matrices_Condorcet'!$B1362),MATCH(INDEX('numeric possibilities'!F$3:F$1298,VLOOKUP($B1362,'numeric possibilities'!$C$3:$G$1298,1)),'VBA code_permu_wo_repettn'!$AH$2:$AM$2))</f>
        <v>C</v>
      </c>
      <c r="F1362" t="str">
        <f>INDEX('VBA code_permu_wo_repettn'!$AO$3:$AT$6,COUNTIF('Profile-matrices_Condorcet'!$B$2:$B1362,'Profile-matrices_Condorcet'!$B1362),MATCH(INDEX('numeric possibilities'!G$3:G$1298,VLOOKUP($B1362,'numeric possibilities'!$C$3:$G$1298,1)),'VBA code_permu_wo_repettn'!$AO$2:$AT$2))</f>
        <v>D</v>
      </c>
      <c r="H1362" t="s">
        <v>14</v>
      </c>
      <c r="I1362" s="3">
        <f>IF(MATCH(I$1,$C1362:$C1365,0)&lt;(MATCH(J$1,$C1362:$C1365,0)),1*a_vote,0)+IF(MATCH(I$1,$D1362:$D1365,0)&lt;MATCH(J$1,$D1362:$D1365,0),1*b_vote,0)+IF(MATCH(I$1,$E1362:$E1365,0)&lt;MATCH(J$1,$E1362:$E1365,0),1*c_vote,0)+IF(MATCH(I$1,$F1362:$F1365,0)&lt;MATCH(J$1,$F1362:$F1365,0),1*d_vote,0)</f>
        <v>0.49</v>
      </c>
      <c r="J1362" s="3">
        <f>IF(MATCH(I$1,$C1362:$C1365,0)&gt;(MATCH(J$1,$C1362:$C1365,0)),1*a_vote,0)+IF(MATCH(I$1,$D1362:$D1365,0)&gt;MATCH(J$1,$D1362:$D1365,0),1*b_vote,0)+IF(MATCH(I$1,$E1362:$E1365,0)&gt;MATCH(J$1,$E1362:$E1365,0),1*c_vote,0)+IF(MATCH(I$1,$F1362:$F1365,0)&gt;MATCH(J$1,$F1362:$F1365,0),1*d_vote,0)</f>
        <v>0.51</v>
      </c>
      <c r="K1362" s="3">
        <f>IF(MATCH($K$1,$C1362:$C1365,0)&lt;(MATCH($L$1,$C1362:$C1365,0)),1*a_vote,0)+IF(MATCH($K$1,$D1362:$D1365,0)&lt;MATCH($L$1,$D1362:$D1365,0),1*b_vote,0)+IF(MATCH($K$1,$E1362:$E1365,0)&lt;MATCH($L$1,$E1362:$E1365,0),1*c_vote,0)+IF(MATCH($K$1,$F1362:$F1365,0)&lt;MATCH($L$1,$F1362:$F1365,0),1*d_vote,0)</f>
        <v>0.49</v>
      </c>
      <c r="L1362" s="3">
        <f>IF(MATCH(K$1,$C1362:$C1365,0)&gt;(MATCH(L$1,$C1362:$C1365,0)),1*a_vote,0)+IF(MATCH(K$1,$D1362:$D1365,0)&gt;MATCH(L$1,$D1362:$D1365,0),1*b_vote,0)+IF(MATCH(K$1,$E1362:$E1365,0)&gt;MATCH(L$1,$E1362:$E1365,0),1*c_vote,0)+IF(MATCH(K$1,$F1362:$F1365,0)&gt;MATCH(L$1,$F1362:$F1365,0),1*d_vote,0)</f>
        <v>0.51</v>
      </c>
      <c r="M1362" s="3">
        <f>IF(MATCH($M$1,$C1362:$C1365,0)&lt;(MATCH($N$1,$C1362:$C1365,0)),1*a_vote,0)+IF(MATCH($M$1,$D1362:$D1365,0)&lt;MATCH($N$1,$D1362:$D1365,0),1*b_vote,0)+IF(MATCH($M$1,$E1362:$E1365,0)&lt;MATCH($N$1,$E1362:$E1365,0),1*c_vote,0)+IF(MATCH($M$1,$F1362:$F1365,0)&lt;MATCH($N$1,$F1362:$F1365,0),1*d_vote,0)</f>
        <v>0.53</v>
      </c>
      <c r="N1362" s="3">
        <f>IF(MATCH(M$1,$C1362:$C1365,0)&gt;(MATCH(N$1,$C1362:$C1365,0)),1*a_vote,0)+IF(MATCH(M$1,$D1362:$D1365,0)&gt;MATCH(N$1,$D1362:$D1365,0),1*b_vote,0)+IF(MATCH(M$1,$E1362:$E1365,0)&gt;MATCH(N$1,$E1362:$E1365,0),1*c_vote,0)+IF(MATCH(M$1,$F1362:$F1365,0)&gt;MATCH(N$1,$F1362:$F1365,0),1*d_vote,0)</f>
        <v>0.47</v>
      </c>
      <c r="O1362" s="3">
        <f>IF(MATCH($O$1,$C1362:$C1365,0)&lt;(MATCH($P$1,$C1362:$C1365,0)),1*a_vote,0)+IF(MATCH($O$1,$D1362:$D1365,0)&lt;MATCH($P$1,$D1362:$D1365,0),1*b_vote,0)+IF(MATCH($O$1,$E1362:$E1365,0)&lt;MATCH($P$1,$E1362:$E1365,0),1*c_vote,0)+IF(MATCH($O$1,$F1362:$F1365,0)&lt;MATCH($P$1,$F1362:$F1365,0),1*d_vote,0)</f>
        <v>0.53</v>
      </c>
      <c r="P1362" s="3">
        <f>IF(MATCH(O$1,$C1362:$C1365,0)&gt;(MATCH(P$1,$C1362:$C1365,0)),1*a_vote,0)+IF(MATCH(O$1,$D1362:$D1365,0)&gt;MATCH(P$1,$D1362:$D1365,0),1*b_vote,0)+IF(MATCH(O$1,$E1362:$E1365,0)&gt;MATCH(P$1,$E1362:$E1365,0),1*c_vote,0)+IF(MATCH(O$1,$F1362:$F1365,0)&gt;MATCH(P$1,$F1362:$F1365,0),1*d_vote,0)</f>
        <v>0.47</v>
      </c>
      <c r="Q1362" s="3">
        <f>IF(MATCH($Q$1,$C1362:$C1365,0)&lt;(MATCH($R$1,$C1362:$C1365,0)),1*a_vote,0)+IF(MATCH($Q$1,$D1362:$D1365,0)&lt;MATCH($R$1,$D1362:$D1365,0),1*b_vote,0)+IF(MATCH($Q$1,$E1362:$E1365,0)&lt;MATCH($R$1,$E1362:$E1365,0),1*c_vote,0)+IF(MATCH($Q$1,$F1362:$F1365,0)&lt;MATCH($R$1,$F1362:$F1365,0),1*d_vote,0)</f>
        <v>0.51</v>
      </c>
      <c r="R1362" s="3">
        <f>IF(MATCH(Q$1,$C1362:$C1365,0)&gt;(MATCH(R$1,$C1362:$C1365,0)),1*a_vote,0)+IF(MATCH(Q$1,$D1362:$D1365,0)&gt;MATCH(R$1,$D1362:$D1365,0),1*b_vote,0)+IF(MATCH(Q$1,$E1362:$E1365,0)&gt;MATCH(R$1,$E1362:$E1365,0),1*c_vote,0)+IF(MATCH(Q$1,$F1362:$F1365,0)&gt;MATCH(R$1,$F1362:$F1365,0),1*d_vote,0)</f>
        <v>0.49</v>
      </c>
      <c r="S1362" s="3">
        <f>IF(MATCH($S$1,$C1362:$C1365,0)&lt;(MATCH($T$1,$C1362:$C1365,0)),1*a_vote,0)+IF(MATCH($S$1,$D1362:$D1365,0)&lt;MATCH($T$1,$D1362:$D1365,0),1*b_vote,0)+IF(MATCH($S$1,$E1362:$E1365,0)&lt;MATCH($T$1,$E1362:$E1365,0),1*c_vote,0)+IF(MATCH($S$1,$F1362:$F1365,0)&lt;MATCH($T$1,$F1362:$F1365,0),1*d_vote,0)</f>
        <v>0.51</v>
      </c>
      <c r="T1362" s="3">
        <f>IF(MATCH(S$1,$C1362:$C1365,0)&gt;(MATCH(T$1,$C1362:$C1365,0)),1*a_vote,0)+IF(MATCH(S$1,$D1362:$D1365,0)&gt;MATCH(T$1,$D1362:$D1365,0),1*b_vote,0)+IF(MATCH(S$1,$E1362:$E1365,0)&gt;MATCH(T$1,$E1362:$E1365,0),1*c_vote,0)+IF(MATCH(S$1,$F1362:$F1365,0)&gt;MATCH(T$1,$F1362:$F1365,0),1*d_vote,0)</f>
        <v>0.49</v>
      </c>
    </row>
    <row r="1363" spans="1:20" x14ac:dyDescent="0.25">
      <c r="A1363">
        <f t="shared" si="44"/>
        <v>1362</v>
      </c>
      <c r="B1363">
        <f t="shared" si="45"/>
        <v>341</v>
      </c>
      <c r="C1363" t="str">
        <f>INDEX('VBA code_permu_wo_repettn'!$T$3:$Y$6,COUNTIF('Profile-matrices_Condorcet'!$B$2:$B1363,'Profile-matrices_Condorcet'!$B1363),MATCH(INDEX('numeric possibilities'!D$3:D$1298,VLOOKUP($B1363,'numeric possibilities'!$C$3:$G$1298,1)),'VBA code_permu_wo_repettn'!$T$2:$Y$2))</f>
        <v>D</v>
      </c>
      <c r="D1363" t="str">
        <f>INDEX('VBA code_permu_wo_repettn'!$AA$3:$AF$6,COUNTIF('Profile-matrices_Condorcet'!$B$2:$B1363,'Profile-matrices_Condorcet'!$B1363),MATCH(INDEX('numeric possibilities'!E$3:E$1298,VLOOKUP($B1363,'numeric possibilities'!$C$3:$G$1298,1)),'VBA code_permu_wo_repettn'!$AA$2:$AF$2))</f>
        <v>C</v>
      </c>
      <c r="E1363" t="str">
        <f>INDEX('VBA code_permu_wo_repettn'!$AH$3:$AM$6,COUNTIF('Profile-matrices_Condorcet'!$B$2:$B1363,'Profile-matrices_Condorcet'!$B1363),MATCH(INDEX('numeric possibilities'!F$3:F$1298,VLOOKUP($B1363,'numeric possibilities'!$C$3:$G$1298,1)),'VBA code_permu_wo_repettn'!$AH$2:$AM$2))</f>
        <v>B</v>
      </c>
      <c r="F1363" t="str">
        <f>INDEX('VBA code_permu_wo_repettn'!$AO$3:$AT$6,COUNTIF('Profile-matrices_Condorcet'!$B$2:$B1363,'Profile-matrices_Condorcet'!$B1363),MATCH(INDEX('numeric possibilities'!G$3:G$1298,VLOOKUP($B1363,'numeric possibilities'!$C$3:$G$1298,1)),'VBA code_permu_wo_repettn'!$AO$2:$AT$2))</f>
        <v>A</v>
      </c>
      <c r="H1363" t="s">
        <v>15</v>
      </c>
      <c r="I1363" t="str">
        <f>IF(I1362&gt;J1362,$I$1,IF(I1362&lt;J1362,$J$1,0))</f>
        <v>B</v>
      </c>
      <c r="K1363" t="str">
        <f>IF(K1362&gt;L1362,$K$1,IF(K1362&lt;L1362,$L$1,0))</f>
        <v>C</v>
      </c>
      <c r="M1363" t="str">
        <f>IF(M1362&gt;N1362,$M$1,IF(M1362&lt;N1362,$N$1,0))</f>
        <v>A</v>
      </c>
      <c r="O1363" t="str">
        <f>IF(O1362&gt;P1362,$O$1,IF(O1362&lt;P1362,$P$1,0))</f>
        <v>B</v>
      </c>
      <c r="Q1363" t="str">
        <f>IF(Q1362&gt;R1362,$Q$1,IF(Q1362&lt;R1362,$R$1,0))</f>
        <v>B</v>
      </c>
      <c r="S1363" t="str">
        <f>IF(S1362&gt;T1362,$S$1,IF(S1362&lt;T1362,$T$1,0))</f>
        <v>C</v>
      </c>
    </row>
    <row r="1364" spans="1:20" x14ac:dyDescent="0.25">
      <c r="A1364">
        <f t="shared" si="44"/>
        <v>1363</v>
      </c>
      <c r="B1364">
        <f t="shared" si="45"/>
        <v>341</v>
      </c>
      <c r="C1364" t="str">
        <f>INDEX('VBA code_permu_wo_repettn'!$T$3:$Y$6,COUNTIF('Profile-matrices_Condorcet'!$B$2:$B1364,'Profile-matrices_Condorcet'!$B1364),MATCH(INDEX('numeric possibilities'!D$3:D$1298,VLOOKUP($B1364,'numeric possibilities'!$C$3:$G$1298,1)),'VBA code_permu_wo_repettn'!$T$2:$Y$2))</f>
        <v>B</v>
      </c>
      <c r="D1364" t="str">
        <f>INDEX('VBA code_permu_wo_repettn'!$AA$3:$AF$6,COUNTIF('Profile-matrices_Condorcet'!$B$2:$B1364,'Profile-matrices_Condorcet'!$B1364),MATCH(INDEX('numeric possibilities'!E$3:E$1298,VLOOKUP($B1364,'numeric possibilities'!$C$3:$G$1298,1)),'VBA code_permu_wo_repettn'!$AA$2:$AF$2))</f>
        <v>A</v>
      </c>
      <c r="E1364" t="str">
        <f>INDEX('VBA code_permu_wo_repettn'!$AH$3:$AM$6,COUNTIF('Profile-matrices_Condorcet'!$B$2:$B1364,'Profile-matrices_Condorcet'!$B1364),MATCH(INDEX('numeric possibilities'!F$3:F$1298,VLOOKUP($B1364,'numeric possibilities'!$C$3:$G$1298,1)),'VBA code_permu_wo_repettn'!$AH$2:$AM$2))</f>
        <v>D</v>
      </c>
      <c r="F1364" t="str">
        <f>INDEX('VBA code_permu_wo_repettn'!$AO$3:$AT$6,COUNTIF('Profile-matrices_Condorcet'!$B$2:$B1364,'Profile-matrices_Condorcet'!$B1364),MATCH(INDEX('numeric possibilities'!G$3:G$1298,VLOOKUP($B1364,'numeric possibilities'!$C$3:$G$1298,1)),'VBA code_permu_wo_repettn'!$AO$2:$AT$2))</f>
        <v>C</v>
      </c>
      <c r="I1364" t="s">
        <v>0</v>
      </c>
      <c r="J1364" t="s">
        <v>1</v>
      </c>
      <c r="K1364" t="s">
        <v>2</v>
      </c>
      <c r="L1364" t="s">
        <v>3</v>
      </c>
    </row>
    <row r="1365" spans="1:20" x14ac:dyDescent="0.25">
      <c r="A1365">
        <f t="shared" si="44"/>
        <v>1364</v>
      </c>
      <c r="B1365">
        <f t="shared" si="45"/>
        <v>341</v>
      </c>
      <c r="C1365" t="str">
        <f>INDEX('VBA code_permu_wo_repettn'!$T$3:$Y$6,COUNTIF('Profile-matrices_Condorcet'!$B$2:$B1365,'Profile-matrices_Condorcet'!$B1365),MATCH(INDEX('numeric possibilities'!D$3:D$1298,VLOOKUP($B1365,'numeric possibilities'!$C$3:$G$1298,1)),'VBA code_permu_wo_repettn'!$T$2:$Y$2))</f>
        <v>C</v>
      </c>
      <c r="D1365" t="str">
        <f>INDEX('VBA code_permu_wo_repettn'!$AA$3:$AF$6,COUNTIF('Profile-matrices_Condorcet'!$B$2:$B1365,'Profile-matrices_Condorcet'!$B1365),MATCH(INDEX('numeric possibilities'!E$3:E$1298,VLOOKUP($B1365,'numeric possibilities'!$C$3:$G$1298,1)),'VBA code_permu_wo_repettn'!$AA$2:$AF$2))</f>
        <v>D</v>
      </c>
      <c r="E1365" t="str">
        <f>INDEX('VBA code_permu_wo_repettn'!$AH$3:$AM$6,COUNTIF('Profile-matrices_Condorcet'!$B$2:$B1365,'Profile-matrices_Condorcet'!$B1365),MATCH(INDEX('numeric possibilities'!F$3:F$1298,VLOOKUP($B1365,'numeric possibilities'!$C$3:$G$1298,1)),'VBA code_permu_wo_repettn'!$AH$2:$AM$2))</f>
        <v>A</v>
      </c>
      <c r="F1365" t="str">
        <f>INDEX('VBA code_permu_wo_repettn'!$AO$3:$AT$6,COUNTIF('Profile-matrices_Condorcet'!$B$2:$B1365,'Profile-matrices_Condorcet'!$B1365),MATCH(INDEX('numeric possibilities'!G$3:G$1298,VLOOKUP($B1365,'numeric possibilities'!$C$3:$G$1298,1)),'VBA code_permu_wo_repettn'!$AO$2:$AT$2))</f>
        <v>B</v>
      </c>
      <c r="G1365" t="str">
        <f>IF(MAX(I1365:L1365)&gt;='numeric possibilities'!$B$4/2,INDEX('Profile-matrices_Condorcet'!I1364:L1364,1,MATCH(MAX('Profile-matrices_Condorcet'!I1365:L1365),'Profile-matrices_Condorcet'!I1365:L1365,0)),"NCW")</f>
        <v>B</v>
      </c>
      <c r="H1365" t="s">
        <v>13</v>
      </c>
      <c r="I1365" s="3">
        <f>COUNTIF($I1363:$S1363,I1364)</f>
        <v>1</v>
      </c>
      <c r="J1365" s="3">
        <f>COUNTIF($I1363:$S1363,J1364)</f>
        <v>3</v>
      </c>
      <c r="K1365" s="3">
        <f>COUNTIF($I1363:$S1363,K1364)</f>
        <v>2</v>
      </c>
      <c r="L1365" s="3">
        <f>COUNTIF($I1363:$S1363,L1364)</f>
        <v>0</v>
      </c>
    </row>
    <row r="1366" spans="1:20" x14ac:dyDescent="0.25">
      <c r="A1366">
        <f t="shared" si="44"/>
        <v>1365</v>
      </c>
      <c r="B1366">
        <f t="shared" si="45"/>
        <v>342</v>
      </c>
      <c r="C1366" t="str">
        <f>INDEX('VBA code_permu_wo_repettn'!$T$3:$Y$6,COUNTIF('Profile-matrices_Condorcet'!$B$2:$B1366,'Profile-matrices_Condorcet'!$B1366),MATCH(INDEX('numeric possibilities'!D$3:D$1298,VLOOKUP($B1366,'numeric possibilities'!$C$3:$G$1298,1)),'VBA code_permu_wo_repettn'!$T$2:$Y$2))</f>
        <v>A</v>
      </c>
      <c r="D1366" t="str">
        <f>INDEX('VBA code_permu_wo_repettn'!$AA$3:$AF$6,COUNTIF('Profile-matrices_Condorcet'!$B$2:$B1366,'Profile-matrices_Condorcet'!$B1366),MATCH(INDEX('numeric possibilities'!E$3:E$1298,VLOOKUP($B1366,'numeric possibilities'!$C$3:$G$1298,1)),'VBA code_permu_wo_repettn'!$AA$2:$AF$2))</f>
        <v>B</v>
      </c>
      <c r="E1366" t="str">
        <f>INDEX('VBA code_permu_wo_repettn'!$AH$3:$AM$6,COUNTIF('Profile-matrices_Condorcet'!$B$2:$B1366,'Profile-matrices_Condorcet'!$B1366),MATCH(INDEX('numeric possibilities'!F$3:F$1298,VLOOKUP($B1366,'numeric possibilities'!$C$3:$G$1298,1)),'VBA code_permu_wo_repettn'!$AH$2:$AM$2))</f>
        <v>C</v>
      </c>
      <c r="F1366" t="str">
        <f>INDEX('VBA code_permu_wo_repettn'!$AO$3:$AT$6,COUNTIF('Profile-matrices_Condorcet'!$B$2:$B1366,'Profile-matrices_Condorcet'!$B1366),MATCH(INDEX('numeric possibilities'!G$3:G$1298,VLOOKUP($B1366,'numeric possibilities'!$C$3:$G$1298,1)),'VBA code_permu_wo_repettn'!$AO$2:$AT$2))</f>
        <v>D</v>
      </c>
      <c r="H1366" t="s">
        <v>14</v>
      </c>
      <c r="I1366" s="3">
        <f>IF(MATCH(I$1,$C1366:$C1369,0)&lt;(MATCH(J$1,$C1366:$C1369,0)),1*a_vote,0)+IF(MATCH(I$1,$D1366:$D1369,0)&lt;MATCH(J$1,$D1366:$D1369,0),1*b_vote,0)+IF(MATCH(I$1,$E1366:$E1369,0)&lt;MATCH(J$1,$E1366:$E1369,0),1*c_vote,0)+IF(MATCH(I$1,$F1366:$F1369,0)&lt;MATCH(J$1,$F1366:$F1369,0),1*d_vote,0)</f>
        <v>0.49</v>
      </c>
      <c r="J1366" s="3">
        <f>IF(MATCH(I$1,$C1366:$C1369,0)&gt;(MATCH(J$1,$C1366:$C1369,0)),1*a_vote,0)+IF(MATCH(I$1,$D1366:$D1369,0)&gt;MATCH(J$1,$D1366:$D1369,0),1*b_vote,0)+IF(MATCH(I$1,$E1366:$E1369,0)&gt;MATCH(J$1,$E1366:$E1369,0),1*c_vote,0)+IF(MATCH(I$1,$F1366:$F1369,0)&gt;MATCH(J$1,$F1366:$F1369,0),1*d_vote,0)</f>
        <v>0.51</v>
      </c>
      <c r="K1366" s="3">
        <f>IF(MATCH($K$1,$C1366:$C1369,0)&lt;(MATCH($L$1,$C1366:$C1369,0)),1*a_vote,0)+IF(MATCH($K$1,$D1366:$D1369,0)&lt;MATCH($L$1,$D1366:$D1369,0),1*b_vote,0)+IF(MATCH($K$1,$E1366:$E1369,0)&lt;MATCH($L$1,$E1366:$E1369,0),1*c_vote,0)+IF(MATCH($K$1,$F1366:$F1369,0)&lt;MATCH($L$1,$F1366:$F1369,0),1*d_vote,0)</f>
        <v>0.49</v>
      </c>
      <c r="L1366" s="3">
        <f>IF(MATCH(K$1,$C1366:$C1369,0)&gt;(MATCH(L$1,$C1366:$C1369,0)),1*a_vote,0)+IF(MATCH(K$1,$D1366:$D1369,0)&gt;MATCH(L$1,$D1366:$D1369,0),1*b_vote,0)+IF(MATCH(K$1,$E1366:$E1369,0)&gt;MATCH(L$1,$E1366:$E1369,0),1*c_vote,0)+IF(MATCH(K$1,$F1366:$F1369,0)&gt;MATCH(L$1,$F1366:$F1369,0),1*d_vote,0)</f>
        <v>0.51</v>
      </c>
      <c r="M1366" s="3">
        <f>IF(MATCH($M$1,$C1366:$C1369,0)&lt;(MATCH($N$1,$C1366:$C1369,0)),1*a_vote,0)+IF(MATCH($M$1,$D1366:$D1369,0)&lt;MATCH($N$1,$D1366:$D1369,0),1*b_vote,0)+IF(MATCH($M$1,$E1366:$E1369,0)&lt;MATCH($N$1,$E1366:$E1369,0),1*c_vote,0)+IF(MATCH($M$1,$F1366:$F1369,0)&lt;MATCH($N$1,$F1366:$F1369,0),1*d_vote,0)</f>
        <v>0.53</v>
      </c>
      <c r="N1366" s="3">
        <f>IF(MATCH(M$1,$C1366:$C1369,0)&gt;(MATCH(N$1,$C1366:$C1369,0)),1*a_vote,0)+IF(MATCH(M$1,$D1366:$D1369,0)&gt;MATCH(N$1,$D1366:$D1369,0),1*b_vote,0)+IF(MATCH(M$1,$E1366:$E1369,0)&gt;MATCH(N$1,$E1366:$E1369,0),1*c_vote,0)+IF(MATCH(M$1,$F1366:$F1369,0)&gt;MATCH(N$1,$F1366:$F1369,0),1*d_vote,0)</f>
        <v>0.47</v>
      </c>
      <c r="O1366" s="3">
        <f>IF(MATCH($O$1,$C1366:$C1369,0)&lt;(MATCH($P$1,$C1366:$C1369,0)),1*a_vote,0)+IF(MATCH($O$1,$D1366:$D1369,0)&lt;MATCH($P$1,$D1366:$D1369,0),1*b_vote,0)+IF(MATCH($O$1,$E1366:$E1369,0)&lt;MATCH($P$1,$E1366:$E1369,0),1*c_vote,0)+IF(MATCH($O$1,$F1366:$F1369,0)&lt;MATCH($P$1,$F1366:$F1369,0),1*d_vote,0)</f>
        <v>0.26</v>
      </c>
      <c r="P1366" s="3">
        <f>IF(MATCH(O$1,$C1366:$C1369,0)&gt;(MATCH(P$1,$C1366:$C1369,0)),1*a_vote,0)+IF(MATCH(O$1,$D1366:$D1369,0)&gt;MATCH(P$1,$D1366:$D1369,0),1*b_vote,0)+IF(MATCH(O$1,$E1366:$E1369,0)&gt;MATCH(P$1,$E1366:$E1369,0),1*c_vote,0)+IF(MATCH(O$1,$F1366:$F1369,0)&gt;MATCH(P$1,$F1366:$F1369,0),1*d_vote,0)</f>
        <v>0.74</v>
      </c>
      <c r="Q1366" s="3">
        <f>IF(MATCH($Q$1,$C1366:$C1369,0)&lt;(MATCH($R$1,$C1366:$C1369,0)),1*a_vote,0)+IF(MATCH($Q$1,$D1366:$D1369,0)&lt;MATCH($R$1,$D1366:$D1369,0),1*b_vote,0)+IF(MATCH($Q$1,$E1366:$E1369,0)&lt;MATCH($R$1,$E1366:$E1369,0),1*c_vote,0)+IF(MATCH($Q$1,$F1366:$F1369,0)&lt;MATCH($R$1,$F1366:$F1369,0),1*d_vote,0)</f>
        <v>0.51</v>
      </c>
      <c r="R1366" s="3">
        <f>IF(MATCH(Q$1,$C1366:$C1369,0)&gt;(MATCH(R$1,$C1366:$C1369,0)),1*a_vote,0)+IF(MATCH(Q$1,$D1366:$D1369,0)&gt;MATCH(R$1,$D1366:$D1369,0),1*b_vote,0)+IF(MATCH(Q$1,$E1366:$E1369,0)&gt;MATCH(R$1,$E1366:$E1369,0),1*c_vote,0)+IF(MATCH(Q$1,$F1366:$F1369,0)&gt;MATCH(R$1,$F1366:$F1369,0),1*d_vote,0)</f>
        <v>0.49</v>
      </c>
      <c r="S1366" s="3">
        <f>IF(MATCH($S$1,$C1366:$C1369,0)&lt;(MATCH($T$1,$C1366:$C1369,0)),1*a_vote,0)+IF(MATCH($S$1,$D1366:$D1369,0)&lt;MATCH($T$1,$D1366:$D1369,0),1*b_vote,0)+IF(MATCH($S$1,$E1366:$E1369,0)&lt;MATCH($T$1,$E1366:$E1369,0),1*c_vote,0)+IF(MATCH($S$1,$F1366:$F1369,0)&lt;MATCH($T$1,$F1366:$F1369,0),1*d_vote,0)</f>
        <v>0.51</v>
      </c>
      <c r="T1366" s="3">
        <f>IF(MATCH(S$1,$C1366:$C1369,0)&gt;(MATCH(T$1,$C1366:$C1369,0)),1*a_vote,0)+IF(MATCH(S$1,$D1366:$D1369,0)&gt;MATCH(T$1,$D1366:$D1369,0),1*b_vote,0)+IF(MATCH(S$1,$E1366:$E1369,0)&gt;MATCH(T$1,$E1366:$E1369,0),1*c_vote,0)+IF(MATCH(S$1,$F1366:$F1369,0)&gt;MATCH(T$1,$F1366:$F1369,0),1*d_vote,0)</f>
        <v>0.49</v>
      </c>
    </row>
    <row r="1367" spans="1:20" x14ac:dyDescent="0.25">
      <c r="A1367">
        <f t="shared" si="44"/>
        <v>1366</v>
      </c>
      <c r="B1367">
        <f t="shared" si="45"/>
        <v>342</v>
      </c>
      <c r="C1367" t="str">
        <f>INDEX('VBA code_permu_wo_repettn'!$T$3:$Y$6,COUNTIF('Profile-matrices_Condorcet'!$B$2:$B1367,'Profile-matrices_Condorcet'!$B1367),MATCH(INDEX('numeric possibilities'!D$3:D$1298,VLOOKUP($B1367,'numeric possibilities'!$C$3:$G$1298,1)),'VBA code_permu_wo_repettn'!$T$2:$Y$2))</f>
        <v>D</v>
      </c>
      <c r="D1367" t="str">
        <f>INDEX('VBA code_permu_wo_repettn'!$AA$3:$AF$6,COUNTIF('Profile-matrices_Condorcet'!$B$2:$B1367,'Profile-matrices_Condorcet'!$B1367),MATCH(INDEX('numeric possibilities'!E$3:E$1298,VLOOKUP($B1367,'numeric possibilities'!$C$3:$G$1298,1)),'VBA code_permu_wo_repettn'!$AA$2:$AF$2))</f>
        <v>C</v>
      </c>
      <c r="E1367" t="str">
        <f>INDEX('VBA code_permu_wo_repettn'!$AH$3:$AM$6,COUNTIF('Profile-matrices_Condorcet'!$B$2:$B1367,'Profile-matrices_Condorcet'!$B1367),MATCH(INDEX('numeric possibilities'!F$3:F$1298,VLOOKUP($B1367,'numeric possibilities'!$C$3:$G$1298,1)),'VBA code_permu_wo_repettn'!$AH$2:$AM$2))</f>
        <v>B</v>
      </c>
      <c r="F1367" t="str">
        <f>INDEX('VBA code_permu_wo_repettn'!$AO$3:$AT$6,COUNTIF('Profile-matrices_Condorcet'!$B$2:$B1367,'Profile-matrices_Condorcet'!$B1367),MATCH(INDEX('numeric possibilities'!G$3:G$1298,VLOOKUP($B1367,'numeric possibilities'!$C$3:$G$1298,1)),'VBA code_permu_wo_repettn'!$AO$2:$AT$2))</f>
        <v>A</v>
      </c>
      <c r="H1367" t="s">
        <v>15</v>
      </c>
      <c r="I1367" t="str">
        <f>IF(I1366&gt;J1366,$I$1,IF(I1366&lt;J1366,$J$1,0))</f>
        <v>B</v>
      </c>
      <c r="K1367" t="str">
        <f>IF(K1366&gt;L1366,$K$1,IF(K1366&lt;L1366,$L$1,0))</f>
        <v>C</v>
      </c>
      <c r="M1367" t="str">
        <f>IF(M1366&gt;N1366,$M$1,IF(M1366&lt;N1366,$N$1,0))</f>
        <v>A</v>
      </c>
      <c r="O1367" t="str">
        <f>IF(O1366&gt;P1366,$O$1,IF(O1366&lt;P1366,$P$1,0))</f>
        <v>C</v>
      </c>
      <c r="Q1367" t="str">
        <f>IF(Q1366&gt;R1366,$Q$1,IF(Q1366&lt;R1366,$R$1,0))</f>
        <v>B</v>
      </c>
      <c r="S1367" t="str">
        <f>IF(S1366&gt;T1366,$S$1,IF(S1366&lt;T1366,$T$1,0))</f>
        <v>C</v>
      </c>
    </row>
    <row r="1368" spans="1:20" x14ac:dyDescent="0.25">
      <c r="A1368">
        <f t="shared" si="44"/>
        <v>1367</v>
      </c>
      <c r="B1368">
        <f t="shared" si="45"/>
        <v>342</v>
      </c>
      <c r="C1368" t="str">
        <f>INDEX('VBA code_permu_wo_repettn'!$T$3:$Y$6,COUNTIF('Profile-matrices_Condorcet'!$B$2:$B1368,'Profile-matrices_Condorcet'!$B1368),MATCH(INDEX('numeric possibilities'!D$3:D$1298,VLOOKUP($B1368,'numeric possibilities'!$C$3:$G$1298,1)),'VBA code_permu_wo_repettn'!$T$2:$Y$2))</f>
        <v>C</v>
      </c>
      <c r="D1368" t="str">
        <f>INDEX('VBA code_permu_wo_repettn'!$AA$3:$AF$6,COUNTIF('Profile-matrices_Condorcet'!$B$2:$B1368,'Profile-matrices_Condorcet'!$B1368),MATCH(INDEX('numeric possibilities'!E$3:E$1298,VLOOKUP($B1368,'numeric possibilities'!$C$3:$G$1298,1)),'VBA code_permu_wo_repettn'!$AA$2:$AF$2))</f>
        <v>A</v>
      </c>
      <c r="E1368" t="str">
        <f>INDEX('VBA code_permu_wo_repettn'!$AH$3:$AM$6,COUNTIF('Profile-matrices_Condorcet'!$B$2:$B1368,'Profile-matrices_Condorcet'!$B1368),MATCH(INDEX('numeric possibilities'!F$3:F$1298,VLOOKUP($B1368,'numeric possibilities'!$C$3:$G$1298,1)),'VBA code_permu_wo_repettn'!$AH$2:$AM$2))</f>
        <v>D</v>
      </c>
      <c r="F1368" t="str">
        <f>INDEX('VBA code_permu_wo_repettn'!$AO$3:$AT$6,COUNTIF('Profile-matrices_Condorcet'!$B$2:$B1368,'Profile-matrices_Condorcet'!$B1368),MATCH(INDEX('numeric possibilities'!G$3:G$1298,VLOOKUP($B1368,'numeric possibilities'!$C$3:$G$1298,1)),'VBA code_permu_wo_repettn'!$AO$2:$AT$2))</f>
        <v>C</v>
      </c>
      <c r="I1368" t="s">
        <v>0</v>
      </c>
      <c r="J1368" t="s">
        <v>1</v>
      </c>
      <c r="K1368" t="s">
        <v>2</v>
      </c>
      <c r="L1368" t="s">
        <v>3</v>
      </c>
    </row>
    <row r="1369" spans="1:20" x14ac:dyDescent="0.25">
      <c r="A1369">
        <f t="shared" si="44"/>
        <v>1368</v>
      </c>
      <c r="B1369">
        <f t="shared" si="45"/>
        <v>342</v>
      </c>
      <c r="C1369" t="str">
        <f>INDEX('VBA code_permu_wo_repettn'!$T$3:$Y$6,COUNTIF('Profile-matrices_Condorcet'!$B$2:$B1369,'Profile-matrices_Condorcet'!$B1369),MATCH(INDEX('numeric possibilities'!D$3:D$1298,VLOOKUP($B1369,'numeric possibilities'!$C$3:$G$1298,1)),'VBA code_permu_wo_repettn'!$T$2:$Y$2))</f>
        <v>B</v>
      </c>
      <c r="D1369" t="str">
        <f>INDEX('VBA code_permu_wo_repettn'!$AA$3:$AF$6,COUNTIF('Profile-matrices_Condorcet'!$B$2:$B1369,'Profile-matrices_Condorcet'!$B1369),MATCH(INDEX('numeric possibilities'!E$3:E$1298,VLOOKUP($B1369,'numeric possibilities'!$C$3:$G$1298,1)),'VBA code_permu_wo_repettn'!$AA$2:$AF$2))</f>
        <v>D</v>
      </c>
      <c r="E1369" t="str">
        <f>INDEX('VBA code_permu_wo_repettn'!$AH$3:$AM$6,COUNTIF('Profile-matrices_Condorcet'!$B$2:$B1369,'Profile-matrices_Condorcet'!$B1369),MATCH(INDEX('numeric possibilities'!F$3:F$1298,VLOOKUP($B1369,'numeric possibilities'!$C$3:$G$1298,1)),'VBA code_permu_wo_repettn'!$AH$2:$AM$2))</f>
        <v>A</v>
      </c>
      <c r="F1369" t="str">
        <f>INDEX('VBA code_permu_wo_repettn'!$AO$3:$AT$6,COUNTIF('Profile-matrices_Condorcet'!$B$2:$B1369,'Profile-matrices_Condorcet'!$B1369),MATCH(INDEX('numeric possibilities'!G$3:G$1298,VLOOKUP($B1369,'numeric possibilities'!$C$3:$G$1298,1)),'VBA code_permu_wo_repettn'!$AO$2:$AT$2))</f>
        <v>B</v>
      </c>
      <c r="G1369" t="str">
        <f>IF(MAX(I1369:L1369)&gt;='numeric possibilities'!$B$4/2,INDEX('Profile-matrices_Condorcet'!I1368:L1368,1,MATCH(MAX('Profile-matrices_Condorcet'!I1369:L1369),'Profile-matrices_Condorcet'!I1369:L1369,0)),"NCW")</f>
        <v>C</v>
      </c>
      <c r="H1369" t="s">
        <v>13</v>
      </c>
      <c r="I1369" s="3">
        <f>COUNTIF($I1367:$S1367,I1368)</f>
        <v>1</v>
      </c>
      <c r="J1369" s="3">
        <f>COUNTIF($I1367:$S1367,J1368)</f>
        <v>2</v>
      </c>
      <c r="K1369" s="3">
        <f>COUNTIF($I1367:$S1367,K1368)</f>
        <v>3</v>
      </c>
      <c r="L1369" s="3">
        <f>COUNTIF($I1367:$S1367,L1368)</f>
        <v>0</v>
      </c>
    </row>
    <row r="1370" spans="1:20" x14ac:dyDescent="0.25">
      <c r="A1370">
        <f t="shared" si="44"/>
        <v>1369</v>
      </c>
      <c r="B1370">
        <f t="shared" si="45"/>
        <v>343</v>
      </c>
      <c r="C1370" t="str">
        <f>INDEX('VBA code_permu_wo_repettn'!$T$3:$Y$6,COUNTIF('Profile-matrices_Condorcet'!$B$2:$B1370,'Profile-matrices_Condorcet'!$B1370),MATCH(INDEX('numeric possibilities'!D$3:D$1298,VLOOKUP($B1370,'numeric possibilities'!$C$3:$G$1298,1)),'VBA code_permu_wo_repettn'!$T$2:$Y$2))</f>
        <v>A</v>
      </c>
      <c r="D1370" t="str">
        <f>INDEX('VBA code_permu_wo_repettn'!$AA$3:$AF$6,COUNTIF('Profile-matrices_Condorcet'!$B$2:$B1370,'Profile-matrices_Condorcet'!$B1370),MATCH(INDEX('numeric possibilities'!E$3:E$1298,VLOOKUP($B1370,'numeric possibilities'!$C$3:$G$1298,1)),'VBA code_permu_wo_repettn'!$AA$2:$AF$2))</f>
        <v>B</v>
      </c>
      <c r="E1370" t="str">
        <f>INDEX('VBA code_permu_wo_repettn'!$AH$3:$AM$6,COUNTIF('Profile-matrices_Condorcet'!$B$2:$B1370,'Profile-matrices_Condorcet'!$B1370),MATCH(INDEX('numeric possibilities'!F$3:F$1298,VLOOKUP($B1370,'numeric possibilities'!$C$3:$G$1298,1)),'VBA code_permu_wo_repettn'!$AH$2:$AM$2))</f>
        <v>C</v>
      </c>
      <c r="F1370" t="str">
        <f>INDEX('VBA code_permu_wo_repettn'!$AO$3:$AT$6,COUNTIF('Profile-matrices_Condorcet'!$B$2:$B1370,'Profile-matrices_Condorcet'!$B1370),MATCH(INDEX('numeric possibilities'!G$3:G$1298,VLOOKUP($B1370,'numeric possibilities'!$C$3:$G$1298,1)),'VBA code_permu_wo_repettn'!$AO$2:$AT$2))</f>
        <v>D</v>
      </c>
      <c r="H1370" t="s">
        <v>14</v>
      </c>
      <c r="I1370" s="3">
        <f>IF(MATCH(I$1,$C1370:$C1373,0)&lt;(MATCH(J$1,$C1370:$C1373,0)),1*a_vote,0)+IF(MATCH(I$1,$D1370:$D1373,0)&lt;MATCH(J$1,$D1370:$D1373,0),1*b_vote,0)+IF(MATCH(I$1,$E1370:$E1373,0)&lt;MATCH(J$1,$E1370:$E1373,0),1*c_vote,0)+IF(MATCH(I$1,$F1370:$F1373,0)&lt;MATCH(J$1,$F1370:$F1373,0),1*d_vote,0)</f>
        <v>0.49</v>
      </c>
      <c r="J1370" s="3">
        <f>IF(MATCH(I$1,$C1370:$C1373,0)&gt;(MATCH(J$1,$C1370:$C1373,0)),1*a_vote,0)+IF(MATCH(I$1,$D1370:$D1373,0)&gt;MATCH(J$1,$D1370:$D1373,0),1*b_vote,0)+IF(MATCH(I$1,$E1370:$E1373,0)&gt;MATCH(J$1,$E1370:$E1373,0),1*c_vote,0)+IF(MATCH(I$1,$F1370:$F1373,0)&gt;MATCH(J$1,$F1370:$F1373,0),1*d_vote,0)</f>
        <v>0.51</v>
      </c>
      <c r="K1370" s="3">
        <f>IF(MATCH($K$1,$C1370:$C1373,0)&lt;(MATCH($L$1,$C1370:$C1373,0)),1*a_vote,0)+IF(MATCH($K$1,$D1370:$D1373,0)&lt;MATCH($L$1,$D1370:$D1373,0),1*b_vote,0)+IF(MATCH($K$1,$E1370:$E1373,0)&lt;MATCH($L$1,$E1370:$E1373,0),1*c_vote,0)+IF(MATCH($K$1,$F1370:$F1373,0)&lt;MATCH($L$1,$F1370:$F1373,0),1*d_vote,0)</f>
        <v>0.49</v>
      </c>
      <c r="L1370" s="3">
        <f>IF(MATCH(K$1,$C1370:$C1373,0)&gt;(MATCH(L$1,$C1370:$C1373,0)),1*a_vote,0)+IF(MATCH(K$1,$D1370:$D1373,0)&gt;MATCH(L$1,$D1370:$D1373,0),1*b_vote,0)+IF(MATCH(K$1,$E1370:$E1373,0)&gt;MATCH(L$1,$E1370:$E1373,0),1*c_vote,0)+IF(MATCH(K$1,$F1370:$F1373,0)&gt;MATCH(L$1,$F1370:$F1373,0),1*d_vote,0)</f>
        <v>0.51</v>
      </c>
      <c r="M1370" s="3">
        <f>IF(MATCH($M$1,$C1370:$C1373,0)&lt;(MATCH($N$1,$C1370:$C1373,0)),1*a_vote,0)+IF(MATCH($M$1,$D1370:$D1373,0)&lt;MATCH($N$1,$D1370:$D1373,0),1*b_vote,0)+IF(MATCH($M$1,$E1370:$E1373,0)&lt;MATCH($N$1,$E1370:$E1373,0),1*c_vote,0)+IF(MATCH($M$1,$F1370:$F1373,0)&lt;MATCH($N$1,$F1370:$F1373,0),1*d_vote,0)</f>
        <v>0.27</v>
      </c>
      <c r="N1370" s="3">
        <f>IF(MATCH(M$1,$C1370:$C1373,0)&gt;(MATCH(N$1,$C1370:$C1373,0)),1*a_vote,0)+IF(MATCH(M$1,$D1370:$D1373,0)&gt;MATCH(N$1,$D1370:$D1373,0),1*b_vote,0)+IF(MATCH(M$1,$E1370:$E1373,0)&gt;MATCH(N$1,$E1370:$E1373,0),1*c_vote,0)+IF(MATCH(M$1,$F1370:$F1373,0)&gt;MATCH(N$1,$F1370:$F1373,0),1*d_vote,0)</f>
        <v>0.73</v>
      </c>
      <c r="O1370" s="3">
        <f>IF(MATCH($O$1,$C1370:$C1373,0)&lt;(MATCH($P$1,$C1370:$C1373,0)),1*a_vote,0)+IF(MATCH($O$1,$D1370:$D1373,0)&lt;MATCH($P$1,$D1370:$D1373,0),1*b_vote,0)+IF(MATCH($O$1,$E1370:$E1373,0)&lt;MATCH($P$1,$E1370:$E1373,0),1*c_vote,0)+IF(MATCH($O$1,$F1370:$F1373,0)&lt;MATCH($P$1,$F1370:$F1373,0),1*d_vote,0)</f>
        <v>0.53</v>
      </c>
      <c r="P1370" s="3">
        <f>IF(MATCH(O$1,$C1370:$C1373,0)&gt;(MATCH(P$1,$C1370:$C1373,0)),1*a_vote,0)+IF(MATCH(O$1,$D1370:$D1373,0)&gt;MATCH(P$1,$D1370:$D1373,0),1*b_vote,0)+IF(MATCH(O$1,$E1370:$E1373,0)&gt;MATCH(P$1,$E1370:$E1373,0),1*c_vote,0)+IF(MATCH(O$1,$F1370:$F1373,0)&gt;MATCH(P$1,$F1370:$F1373,0),1*d_vote,0)</f>
        <v>0.47</v>
      </c>
      <c r="Q1370" s="3">
        <f>IF(MATCH($Q$1,$C1370:$C1373,0)&lt;(MATCH($R$1,$C1370:$C1373,0)),1*a_vote,0)+IF(MATCH($Q$1,$D1370:$D1373,0)&lt;MATCH($R$1,$D1370:$D1373,0),1*b_vote,0)+IF(MATCH($Q$1,$E1370:$E1373,0)&lt;MATCH($R$1,$E1370:$E1373,0),1*c_vote,0)+IF(MATCH($Q$1,$F1370:$F1373,0)&lt;MATCH($R$1,$F1370:$F1373,0),1*d_vote,0)</f>
        <v>0.78</v>
      </c>
      <c r="R1370" s="3">
        <f>IF(MATCH(Q$1,$C1370:$C1373,0)&gt;(MATCH(R$1,$C1370:$C1373,0)),1*a_vote,0)+IF(MATCH(Q$1,$D1370:$D1373,0)&gt;MATCH(R$1,$D1370:$D1373,0),1*b_vote,0)+IF(MATCH(Q$1,$E1370:$E1373,0)&gt;MATCH(R$1,$E1370:$E1373,0),1*c_vote,0)+IF(MATCH(Q$1,$F1370:$F1373,0)&gt;MATCH(R$1,$F1370:$F1373,0),1*d_vote,0)</f>
        <v>0.21999999999999997</v>
      </c>
      <c r="S1370" s="3">
        <f>IF(MATCH($S$1,$C1370:$C1373,0)&lt;(MATCH($T$1,$C1370:$C1373,0)),1*a_vote,0)+IF(MATCH($S$1,$D1370:$D1373,0)&lt;MATCH($T$1,$D1370:$D1373,0),1*b_vote,0)+IF(MATCH($S$1,$E1370:$E1373,0)&lt;MATCH($T$1,$E1370:$E1373,0),1*c_vote,0)+IF(MATCH($S$1,$F1370:$F1373,0)&lt;MATCH($T$1,$F1370:$F1373,0),1*d_vote,0)</f>
        <v>0.78</v>
      </c>
      <c r="T1370" s="3">
        <f>IF(MATCH(S$1,$C1370:$C1373,0)&gt;(MATCH(T$1,$C1370:$C1373,0)),1*a_vote,0)+IF(MATCH(S$1,$D1370:$D1373,0)&gt;MATCH(T$1,$D1370:$D1373,0),1*b_vote,0)+IF(MATCH(S$1,$E1370:$E1373,0)&gt;MATCH(T$1,$E1370:$E1373,0),1*c_vote,0)+IF(MATCH(S$1,$F1370:$F1373,0)&gt;MATCH(T$1,$F1370:$F1373,0),1*d_vote,0)</f>
        <v>0.21999999999999997</v>
      </c>
    </row>
    <row r="1371" spans="1:20" x14ac:dyDescent="0.25">
      <c r="A1371">
        <f t="shared" si="44"/>
        <v>1370</v>
      </c>
      <c r="B1371">
        <f t="shared" si="45"/>
        <v>343</v>
      </c>
      <c r="C1371" t="str">
        <f>INDEX('VBA code_permu_wo_repettn'!$T$3:$Y$6,COUNTIF('Profile-matrices_Condorcet'!$B$2:$B1371,'Profile-matrices_Condorcet'!$B1371),MATCH(INDEX('numeric possibilities'!D$3:D$1298,VLOOKUP($B1371,'numeric possibilities'!$C$3:$G$1298,1)),'VBA code_permu_wo_repettn'!$T$2:$Y$2))</f>
        <v>B</v>
      </c>
      <c r="D1371" t="str">
        <f>INDEX('VBA code_permu_wo_repettn'!$AA$3:$AF$6,COUNTIF('Profile-matrices_Condorcet'!$B$2:$B1371,'Profile-matrices_Condorcet'!$B1371),MATCH(INDEX('numeric possibilities'!E$3:E$1298,VLOOKUP($B1371,'numeric possibilities'!$C$3:$G$1298,1)),'VBA code_permu_wo_repettn'!$AA$2:$AF$2))</f>
        <v>C</v>
      </c>
      <c r="E1371" t="str">
        <f>INDEX('VBA code_permu_wo_repettn'!$AH$3:$AM$6,COUNTIF('Profile-matrices_Condorcet'!$B$2:$B1371,'Profile-matrices_Condorcet'!$B1371),MATCH(INDEX('numeric possibilities'!F$3:F$1298,VLOOKUP($B1371,'numeric possibilities'!$C$3:$G$1298,1)),'VBA code_permu_wo_repettn'!$AH$2:$AM$2))</f>
        <v>B</v>
      </c>
      <c r="F1371" t="str">
        <f>INDEX('VBA code_permu_wo_repettn'!$AO$3:$AT$6,COUNTIF('Profile-matrices_Condorcet'!$B$2:$B1371,'Profile-matrices_Condorcet'!$B1371),MATCH(INDEX('numeric possibilities'!G$3:G$1298,VLOOKUP($B1371,'numeric possibilities'!$C$3:$G$1298,1)),'VBA code_permu_wo_repettn'!$AO$2:$AT$2))</f>
        <v>A</v>
      </c>
      <c r="H1371" t="s">
        <v>15</v>
      </c>
      <c r="I1371" t="str">
        <f>IF(I1370&gt;J1370,$I$1,IF(I1370&lt;J1370,$J$1,0))</f>
        <v>B</v>
      </c>
      <c r="K1371" t="str">
        <f>IF(K1370&gt;L1370,$K$1,IF(K1370&lt;L1370,$L$1,0))</f>
        <v>C</v>
      </c>
      <c r="M1371" t="str">
        <f>IF(M1370&gt;N1370,$M$1,IF(M1370&lt;N1370,$N$1,0))</f>
        <v>D</v>
      </c>
      <c r="O1371" t="str">
        <f>IF(O1370&gt;P1370,$O$1,IF(O1370&lt;P1370,$P$1,0))</f>
        <v>B</v>
      </c>
      <c r="Q1371" t="str">
        <f>IF(Q1370&gt;R1370,$Q$1,IF(Q1370&lt;R1370,$R$1,0))</f>
        <v>B</v>
      </c>
      <c r="S1371" t="str">
        <f>IF(S1370&gt;T1370,$S$1,IF(S1370&lt;T1370,$T$1,0))</f>
        <v>C</v>
      </c>
    </row>
    <row r="1372" spans="1:20" x14ac:dyDescent="0.25">
      <c r="A1372">
        <f t="shared" si="44"/>
        <v>1371</v>
      </c>
      <c r="B1372">
        <f t="shared" si="45"/>
        <v>343</v>
      </c>
      <c r="C1372" t="str">
        <f>INDEX('VBA code_permu_wo_repettn'!$T$3:$Y$6,COUNTIF('Profile-matrices_Condorcet'!$B$2:$B1372,'Profile-matrices_Condorcet'!$B1372),MATCH(INDEX('numeric possibilities'!D$3:D$1298,VLOOKUP($B1372,'numeric possibilities'!$C$3:$G$1298,1)),'VBA code_permu_wo_repettn'!$T$2:$Y$2))</f>
        <v>C</v>
      </c>
      <c r="D1372" t="str">
        <f>INDEX('VBA code_permu_wo_repettn'!$AA$3:$AF$6,COUNTIF('Profile-matrices_Condorcet'!$B$2:$B1372,'Profile-matrices_Condorcet'!$B1372),MATCH(INDEX('numeric possibilities'!E$3:E$1298,VLOOKUP($B1372,'numeric possibilities'!$C$3:$G$1298,1)),'VBA code_permu_wo_repettn'!$AA$2:$AF$2))</f>
        <v>D</v>
      </c>
      <c r="E1372" t="str">
        <f>INDEX('VBA code_permu_wo_repettn'!$AH$3:$AM$6,COUNTIF('Profile-matrices_Condorcet'!$B$2:$B1372,'Profile-matrices_Condorcet'!$B1372),MATCH(INDEX('numeric possibilities'!F$3:F$1298,VLOOKUP($B1372,'numeric possibilities'!$C$3:$G$1298,1)),'VBA code_permu_wo_repettn'!$AH$2:$AM$2))</f>
        <v>D</v>
      </c>
      <c r="F1372" t="str">
        <f>INDEX('VBA code_permu_wo_repettn'!$AO$3:$AT$6,COUNTIF('Profile-matrices_Condorcet'!$B$2:$B1372,'Profile-matrices_Condorcet'!$B1372),MATCH(INDEX('numeric possibilities'!G$3:G$1298,VLOOKUP($B1372,'numeric possibilities'!$C$3:$G$1298,1)),'VBA code_permu_wo_repettn'!$AO$2:$AT$2))</f>
        <v>C</v>
      </c>
      <c r="I1372" t="s">
        <v>0</v>
      </c>
      <c r="J1372" t="s">
        <v>1</v>
      </c>
      <c r="K1372" t="s">
        <v>2</v>
      </c>
      <c r="L1372" t="s">
        <v>3</v>
      </c>
    </row>
    <row r="1373" spans="1:20" x14ac:dyDescent="0.25">
      <c r="A1373">
        <f t="shared" si="44"/>
        <v>1372</v>
      </c>
      <c r="B1373">
        <f t="shared" si="45"/>
        <v>343</v>
      </c>
      <c r="C1373" t="str">
        <f>INDEX('VBA code_permu_wo_repettn'!$T$3:$Y$6,COUNTIF('Profile-matrices_Condorcet'!$B$2:$B1373,'Profile-matrices_Condorcet'!$B1373),MATCH(INDEX('numeric possibilities'!D$3:D$1298,VLOOKUP($B1373,'numeric possibilities'!$C$3:$G$1298,1)),'VBA code_permu_wo_repettn'!$T$2:$Y$2))</f>
        <v>D</v>
      </c>
      <c r="D1373" t="str">
        <f>INDEX('VBA code_permu_wo_repettn'!$AA$3:$AF$6,COUNTIF('Profile-matrices_Condorcet'!$B$2:$B1373,'Profile-matrices_Condorcet'!$B1373),MATCH(INDEX('numeric possibilities'!E$3:E$1298,VLOOKUP($B1373,'numeric possibilities'!$C$3:$G$1298,1)),'VBA code_permu_wo_repettn'!$AA$2:$AF$2))</f>
        <v>A</v>
      </c>
      <c r="E1373" t="str">
        <f>INDEX('VBA code_permu_wo_repettn'!$AH$3:$AM$6,COUNTIF('Profile-matrices_Condorcet'!$B$2:$B1373,'Profile-matrices_Condorcet'!$B1373),MATCH(INDEX('numeric possibilities'!F$3:F$1298,VLOOKUP($B1373,'numeric possibilities'!$C$3:$G$1298,1)),'VBA code_permu_wo_repettn'!$AH$2:$AM$2))</f>
        <v>A</v>
      </c>
      <c r="F1373" t="str">
        <f>INDEX('VBA code_permu_wo_repettn'!$AO$3:$AT$6,COUNTIF('Profile-matrices_Condorcet'!$B$2:$B1373,'Profile-matrices_Condorcet'!$B1373),MATCH(INDEX('numeric possibilities'!G$3:G$1298,VLOOKUP($B1373,'numeric possibilities'!$C$3:$G$1298,1)),'VBA code_permu_wo_repettn'!$AO$2:$AT$2))</f>
        <v>B</v>
      </c>
      <c r="G1373" t="str">
        <f>IF(MAX(I1373:L1373)&gt;='numeric possibilities'!$B$4/2,INDEX('Profile-matrices_Condorcet'!I1372:L1372,1,MATCH(MAX('Profile-matrices_Condorcet'!I1373:L1373),'Profile-matrices_Condorcet'!I1373:L1373,0)),"NCW")</f>
        <v>B</v>
      </c>
      <c r="H1373" t="s">
        <v>13</v>
      </c>
      <c r="I1373" s="3">
        <f>COUNTIF($I1371:$S1371,I1372)</f>
        <v>0</v>
      </c>
      <c r="J1373" s="3">
        <f>COUNTIF($I1371:$S1371,J1372)</f>
        <v>3</v>
      </c>
      <c r="K1373" s="3">
        <f>COUNTIF($I1371:$S1371,K1372)</f>
        <v>2</v>
      </c>
      <c r="L1373" s="3">
        <f>COUNTIF($I1371:$S1371,L1372)</f>
        <v>1</v>
      </c>
    </row>
    <row r="1374" spans="1:20" x14ac:dyDescent="0.25">
      <c r="A1374">
        <f t="shared" si="44"/>
        <v>1373</v>
      </c>
      <c r="B1374">
        <f t="shared" si="45"/>
        <v>344</v>
      </c>
      <c r="C1374" t="str">
        <f>INDEX('VBA code_permu_wo_repettn'!$T$3:$Y$6,COUNTIF('Profile-matrices_Condorcet'!$B$2:$B1374,'Profile-matrices_Condorcet'!$B1374),MATCH(INDEX('numeric possibilities'!D$3:D$1298,VLOOKUP($B1374,'numeric possibilities'!$C$3:$G$1298,1)),'VBA code_permu_wo_repettn'!$T$2:$Y$2))</f>
        <v>A</v>
      </c>
      <c r="D1374" t="str">
        <f>INDEX('VBA code_permu_wo_repettn'!$AA$3:$AF$6,COUNTIF('Profile-matrices_Condorcet'!$B$2:$B1374,'Profile-matrices_Condorcet'!$B1374),MATCH(INDEX('numeric possibilities'!E$3:E$1298,VLOOKUP($B1374,'numeric possibilities'!$C$3:$G$1298,1)),'VBA code_permu_wo_repettn'!$AA$2:$AF$2))</f>
        <v>B</v>
      </c>
      <c r="E1374" t="str">
        <f>INDEX('VBA code_permu_wo_repettn'!$AH$3:$AM$6,COUNTIF('Profile-matrices_Condorcet'!$B$2:$B1374,'Profile-matrices_Condorcet'!$B1374),MATCH(INDEX('numeric possibilities'!F$3:F$1298,VLOOKUP($B1374,'numeric possibilities'!$C$3:$G$1298,1)),'VBA code_permu_wo_repettn'!$AH$2:$AM$2))</f>
        <v>C</v>
      </c>
      <c r="F1374" t="str">
        <f>INDEX('VBA code_permu_wo_repettn'!$AO$3:$AT$6,COUNTIF('Profile-matrices_Condorcet'!$B$2:$B1374,'Profile-matrices_Condorcet'!$B1374),MATCH(INDEX('numeric possibilities'!G$3:G$1298,VLOOKUP($B1374,'numeric possibilities'!$C$3:$G$1298,1)),'VBA code_permu_wo_repettn'!$AO$2:$AT$2))</f>
        <v>D</v>
      </c>
      <c r="H1374" t="s">
        <v>14</v>
      </c>
      <c r="I1374" s="3">
        <f>IF(MATCH(I$1,$C1374:$C1377,0)&lt;(MATCH(J$1,$C1374:$C1377,0)),1*a_vote,0)+IF(MATCH(I$1,$D1374:$D1377,0)&lt;MATCH(J$1,$D1374:$D1377,0),1*b_vote,0)+IF(MATCH(I$1,$E1374:$E1377,0)&lt;MATCH(J$1,$E1374:$E1377,0),1*c_vote,0)+IF(MATCH(I$1,$F1374:$F1377,0)&lt;MATCH(J$1,$F1374:$F1377,0),1*d_vote,0)</f>
        <v>0.49</v>
      </c>
      <c r="J1374" s="3">
        <f>IF(MATCH(I$1,$C1374:$C1377,0)&gt;(MATCH(J$1,$C1374:$C1377,0)),1*a_vote,0)+IF(MATCH(I$1,$D1374:$D1377,0)&gt;MATCH(J$1,$D1374:$D1377,0),1*b_vote,0)+IF(MATCH(I$1,$E1374:$E1377,0)&gt;MATCH(J$1,$E1374:$E1377,0),1*c_vote,0)+IF(MATCH(I$1,$F1374:$F1377,0)&gt;MATCH(J$1,$F1374:$F1377,0),1*d_vote,0)</f>
        <v>0.51</v>
      </c>
      <c r="K1374" s="3">
        <f>IF(MATCH($K$1,$C1374:$C1377,0)&lt;(MATCH($L$1,$C1374:$C1377,0)),1*a_vote,0)+IF(MATCH($K$1,$D1374:$D1377,0)&lt;MATCH($L$1,$D1374:$D1377,0),1*b_vote,0)+IF(MATCH($K$1,$E1374:$E1377,0)&lt;MATCH($L$1,$E1374:$E1377,0),1*c_vote,0)+IF(MATCH($K$1,$F1374:$F1377,0)&lt;MATCH($L$1,$F1374:$F1377,0),1*d_vote,0)</f>
        <v>0.49</v>
      </c>
      <c r="L1374" s="3">
        <f>IF(MATCH(K$1,$C1374:$C1377,0)&gt;(MATCH(L$1,$C1374:$C1377,0)),1*a_vote,0)+IF(MATCH(K$1,$D1374:$D1377,0)&gt;MATCH(L$1,$D1374:$D1377,0),1*b_vote,0)+IF(MATCH(K$1,$E1374:$E1377,0)&gt;MATCH(L$1,$E1374:$E1377,0),1*c_vote,0)+IF(MATCH(K$1,$F1374:$F1377,0)&gt;MATCH(L$1,$F1374:$F1377,0),1*d_vote,0)</f>
        <v>0.51</v>
      </c>
      <c r="M1374" s="3">
        <f>IF(MATCH($M$1,$C1374:$C1377,0)&lt;(MATCH($N$1,$C1374:$C1377,0)),1*a_vote,0)+IF(MATCH($M$1,$D1374:$D1377,0)&lt;MATCH($N$1,$D1374:$D1377,0),1*b_vote,0)+IF(MATCH($M$1,$E1374:$E1377,0)&lt;MATCH($N$1,$E1374:$E1377,0),1*c_vote,0)+IF(MATCH($M$1,$F1374:$F1377,0)&lt;MATCH($N$1,$F1374:$F1377,0),1*d_vote,0)</f>
        <v>0.27</v>
      </c>
      <c r="N1374" s="3">
        <f>IF(MATCH(M$1,$C1374:$C1377,0)&gt;(MATCH(N$1,$C1374:$C1377,0)),1*a_vote,0)+IF(MATCH(M$1,$D1374:$D1377,0)&gt;MATCH(N$1,$D1374:$D1377,0),1*b_vote,0)+IF(MATCH(M$1,$E1374:$E1377,0)&gt;MATCH(N$1,$E1374:$E1377,0),1*c_vote,0)+IF(MATCH(M$1,$F1374:$F1377,0)&gt;MATCH(N$1,$F1374:$F1377,0),1*d_vote,0)</f>
        <v>0.73</v>
      </c>
      <c r="O1374" s="3">
        <f>IF(MATCH($O$1,$C1374:$C1377,0)&lt;(MATCH($P$1,$C1374:$C1377,0)),1*a_vote,0)+IF(MATCH($O$1,$D1374:$D1377,0)&lt;MATCH($P$1,$D1374:$D1377,0),1*b_vote,0)+IF(MATCH($O$1,$E1374:$E1377,0)&lt;MATCH($P$1,$E1374:$E1377,0),1*c_vote,0)+IF(MATCH($O$1,$F1374:$F1377,0)&lt;MATCH($P$1,$F1374:$F1377,0),1*d_vote,0)</f>
        <v>0.53</v>
      </c>
      <c r="P1374" s="3">
        <f>IF(MATCH(O$1,$C1374:$C1377,0)&gt;(MATCH(P$1,$C1374:$C1377,0)),1*a_vote,0)+IF(MATCH(O$1,$D1374:$D1377,0)&gt;MATCH(P$1,$D1374:$D1377,0),1*b_vote,0)+IF(MATCH(O$1,$E1374:$E1377,0)&gt;MATCH(P$1,$E1374:$E1377,0),1*c_vote,0)+IF(MATCH(O$1,$F1374:$F1377,0)&gt;MATCH(P$1,$F1374:$F1377,0),1*d_vote,0)</f>
        <v>0.47</v>
      </c>
      <c r="Q1374" s="3">
        <f>IF(MATCH($Q$1,$C1374:$C1377,0)&lt;(MATCH($R$1,$C1374:$C1377,0)),1*a_vote,0)+IF(MATCH($Q$1,$D1374:$D1377,0)&lt;MATCH($R$1,$D1374:$D1377,0),1*b_vote,0)+IF(MATCH($Q$1,$E1374:$E1377,0)&lt;MATCH($R$1,$E1374:$E1377,0),1*c_vote,0)+IF(MATCH($Q$1,$F1374:$F1377,0)&lt;MATCH($R$1,$F1374:$F1377,0),1*d_vote,0)</f>
        <v>0.78</v>
      </c>
      <c r="R1374" s="3">
        <f>IF(MATCH(Q$1,$C1374:$C1377,0)&gt;(MATCH(R$1,$C1374:$C1377,0)),1*a_vote,0)+IF(MATCH(Q$1,$D1374:$D1377,0)&gt;MATCH(R$1,$D1374:$D1377,0),1*b_vote,0)+IF(MATCH(Q$1,$E1374:$E1377,0)&gt;MATCH(R$1,$E1374:$E1377,0),1*c_vote,0)+IF(MATCH(Q$1,$F1374:$F1377,0)&gt;MATCH(R$1,$F1374:$F1377,0),1*d_vote,0)</f>
        <v>0.21999999999999997</v>
      </c>
      <c r="S1374" s="3">
        <f>IF(MATCH($S$1,$C1374:$C1377,0)&lt;(MATCH($T$1,$C1374:$C1377,0)),1*a_vote,0)+IF(MATCH($S$1,$D1374:$D1377,0)&lt;MATCH($T$1,$D1374:$D1377,0),1*b_vote,0)+IF(MATCH($S$1,$E1374:$E1377,0)&lt;MATCH($T$1,$E1374:$E1377,0),1*c_vote,0)+IF(MATCH($S$1,$F1374:$F1377,0)&lt;MATCH($T$1,$F1374:$F1377,0),1*d_vote,0)</f>
        <v>0.51</v>
      </c>
      <c r="T1374" s="3">
        <f>IF(MATCH(S$1,$C1374:$C1377,0)&gt;(MATCH(T$1,$C1374:$C1377,0)),1*a_vote,0)+IF(MATCH(S$1,$D1374:$D1377,0)&gt;MATCH(T$1,$D1374:$D1377,0),1*b_vote,0)+IF(MATCH(S$1,$E1374:$E1377,0)&gt;MATCH(T$1,$E1374:$E1377,0),1*c_vote,0)+IF(MATCH(S$1,$F1374:$F1377,0)&gt;MATCH(T$1,$F1374:$F1377,0),1*d_vote,0)</f>
        <v>0.49</v>
      </c>
    </row>
    <row r="1375" spans="1:20" x14ac:dyDescent="0.25">
      <c r="A1375">
        <f t="shared" si="44"/>
        <v>1374</v>
      </c>
      <c r="B1375">
        <f t="shared" si="45"/>
        <v>344</v>
      </c>
      <c r="C1375" t="str">
        <f>INDEX('VBA code_permu_wo_repettn'!$T$3:$Y$6,COUNTIF('Profile-matrices_Condorcet'!$B$2:$B1375,'Profile-matrices_Condorcet'!$B1375),MATCH(INDEX('numeric possibilities'!D$3:D$1298,VLOOKUP($B1375,'numeric possibilities'!$C$3:$G$1298,1)),'VBA code_permu_wo_repettn'!$T$2:$Y$2))</f>
        <v>B</v>
      </c>
      <c r="D1375" t="str">
        <f>INDEX('VBA code_permu_wo_repettn'!$AA$3:$AF$6,COUNTIF('Profile-matrices_Condorcet'!$B$2:$B1375,'Profile-matrices_Condorcet'!$B1375),MATCH(INDEX('numeric possibilities'!E$3:E$1298,VLOOKUP($B1375,'numeric possibilities'!$C$3:$G$1298,1)),'VBA code_permu_wo_repettn'!$AA$2:$AF$2))</f>
        <v>C</v>
      </c>
      <c r="E1375" t="str">
        <f>INDEX('VBA code_permu_wo_repettn'!$AH$3:$AM$6,COUNTIF('Profile-matrices_Condorcet'!$B$2:$B1375,'Profile-matrices_Condorcet'!$B1375),MATCH(INDEX('numeric possibilities'!F$3:F$1298,VLOOKUP($B1375,'numeric possibilities'!$C$3:$G$1298,1)),'VBA code_permu_wo_repettn'!$AH$2:$AM$2))</f>
        <v>B</v>
      </c>
      <c r="F1375" t="str">
        <f>INDEX('VBA code_permu_wo_repettn'!$AO$3:$AT$6,COUNTIF('Profile-matrices_Condorcet'!$B$2:$B1375,'Profile-matrices_Condorcet'!$B1375),MATCH(INDEX('numeric possibilities'!G$3:G$1298,VLOOKUP($B1375,'numeric possibilities'!$C$3:$G$1298,1)),'VBA code_permu_wo_repettn'!$AO$2:$AT$2))</f>
        <v>A</v>
      </c>
      <c r="H1375" t="s">
        <v>15</v>
      </c>
      <c r="I1375" t="str">
        <f>IF(I1374&gt;J1374,$I$1,IF(I1374&lt;J1374,$J$1,0))</f>
        <v>B</v>
      </c>
      <c r="K1375" t="str">
        <f>IF(K1374&gt;L1374,$K$1,IF(K1374&lt;L1374,$L$1,0))</f>
        <v>C</v>
      </c>
      <c r="M1375" t="str">
        <f>IF(M1374&gt;N1374,$M$1,IF(M1374&lt;N1374,$N$1,0))</f>
        <v>D</v>
      </c>
      <c r="O1375" t="str">
        <f>IF(O1374&gt;P1374,$O$1,IF(O1374&lt;P1374,$P$1,0))</f>
        <v>B</v>
      </c>
      <c r="Q1375" t="str">
        <f>IF(Q1374&gt;R1374,$Q$1,IF(Q1374&lt;R1374,$R$1,0))</f>
        <v>B</v>
      </c>
      <c r="S1375" t="str">
        <f>IF(S1374&gt;T1374,$S$1,IF(S1374&lt;T1374,$T$1,0))</f>
        <v>C</v>
      </c>
    </row>
    <row r="1376" spans="1:20" x14ac:dyDescent="0.25">
      <c r="A1376">
        <f t="shared" si="44"/>
        <v>1375</v>
      </c>
      <c r="B1376">
        <f t="shared" si="45"/>
        <v>344</v>
      </c>
      <c r="C1376" t="str">
        <f>INDEX('VBA code_permu_wo_repettn'!$T$3:$Y$6,COUNTIF('Profile-matrices_Condorcet'!$B$2:$B1376,'Profile-matrices_Condorcet'!$B1376),MATCH(INDEX('numeric possibilities'!D$3:D$1298,VLOOKUP($B1376,'numeric possibilities'!$C$3:$G$1298,1)),'VBA code_permu_wo_repettn'!$T$2:$Y$2))</f>
        <v>D</v>
      </c>
      <c r="D1376" t="str">
        <f>INDEX('VBA code_permu_wo_repettn'!$AA$3:$AF$6,COUNTIF('Profile-matrices_Condorcet'!$B$2:$B1376,'Profile-matrices_Condorcet'!$B1376),MATCH(INDEX('numeric possibilities'!E$3:E$1298,VLOOKUP($B1376,'numeric possibilities'!$C$3:$G$1298,1)),'VBA code_permu_wo_repettn'!$AA$2:$AF$2))</f>
        <v>D</v>
      </c>
      <c r="E1376" t="str">
        <f>INDEX('VBA code_permu_wo_repettn'!$AH$3:$AM$6,COUNTIF('Profile-matrices_Condorcet'!$B$2:$B1376,'Profile-matrices_Condorcet'!$B1376),MATCH(INDEX('numeric possibilities'!F$3:F$1298,VLOOKUP($B1376,'numeric possibilities'!$C$3:$G$1298,1)),'VBA code_permu_wo_repettn'!$AH$2:$AM$2))</f>
        <v>D</v>
      </c>
      <c r="F1376" t="str">
        <f>INDEX('VBA code_permu_wo_repettn'!$AO$3:$AT$6,COUNTIF('Profile-matrices_Condorcet'!$B$2:$B1376,'Profile-matrices_Condorcet'!$B1376),MATCH(INDEX('numeric possibilities'!G$3:G$1298,VLOOKUP($B1376,'numeric possibilities'!$C$3:$G$1298,1)),'VBA code_permu_wo_repettn'!$AO$2:$AT$2))</f>
        <v>C</v>
      </c>
      <c r="I1376" t="s">
        <v>0</v>
      </c>
      <c r="J1376" t="s">
        <v>1</v>
      </c>
      <c r="K1376" t="s">
        <v>2</v>
      </c>
      <c r="L1376" t="s">
        <v>3</v>
      </c>
    </row>
    <row r="1377" spans="1:20" x14ac:dyDescent="0.25">
      <c r="A1377">
        <f t="shared" si="44"/>
        <v>1376</v>
      </c>
      <c r="B1377">
        <f t="shared" si="45"/>
        <v>344</v>
      </c>
      <c r="C1377" t="str">
        <f>INDEX('VBA code_permu_wo_repettn'!$T$3:$Y$6,COUNTIF('Profile-matrices_Condorcet'!$B$2:$B1377,'Profile-matrices_Condorcet'!$B1377),MATCH(INDEX('numeric possibilities'!D$3:D$1298,VLOOKUP($B1377,'numeric possibilities'!$C$3:$G$1298,1)),'VBA code_permu_wo_repettn'!$T$2:$Y$2))</f>
        <v>C</v>
      </c>
      <c r="D1377" t="str">
        <f>INDEX('VBA code_permu_wo_repettn'!$AA$3:$AF$6,COUNTIF('Profile-matrices_Condorcet'!$B$2:$B1377,'Profile-matrices_Condorcet'!$B1377),MATCH(INDEX('numeric possibilities'!E$3:E$1298,VLOOKUP($B1377,'numeric possibilities'!$C$3:$G$1298,1)),'VBA code_permu_wo_repettn'!$AA$2:$AF$2))</f>
        <v>A</v>
      </c>
      <c r="E1377" t="str">
        <f>INDEX('VBA code_permu_wo_repettn'!$AH$3:$AM$6,COUNTIF('Profile-matrices_Condorcet'!$B$2:$B1377,'Profile-matrices_Condorcet'!$B1377),MATCH(INDEX('numeric possibilities'!F$3:F$1298,VLOOKUP($B1377,'numeric possibilities'!$C$3:$G$1298,1)),'VBA code_permu_wo_repettn'!$AH$2:$AM$2))</f>
        <v>A</v>
      </c>
      <c r="F1377" t="str">
        <f>INDEX('VBA code_permu_wo_repettn'!$AO$3:$AT$6,COUNTIF('Profile-matrices_Condorcet'!$B$2:$B1377,'Profile-matrices_Condorcet'!$B1377),MATCH(INDEX('numeric possibilities'!G$3:G$1298,VLOOKUP($B1377,'numeric possibilities'!$C$3:$G$1298,1)),'VBA code_permu_wo_repettn'!$AO$2:$AT$2))</f>
        <v>B</v>
      </c>
      <c r="G1377" t="str">
        <f>IF(MAX(I1377:L1377)&gt;='numeric possibilities'!$B$4/2,INDEX('Profile-matrices_Condorcet'!I1376:L1376,1,MATCH(MAX('Profile-matrices_Condorcet'!I1377:L1377),'Profile-matrices_Condorcet'!I1377:L1377,0)),"NCW")</f>
        <v>B</v>
      </c>
      <c r="H1377" t="s">
        <v>13</v>
      </c>
      <c r="I1377" s="3">
        <f>COUNTIF($I1375:$S1375,I1376)</f>
        <v>0</v>
      </c>
      <c r="J1377" s="3">
        <f>COUNTIF($I1375:$S1375,J1376)</f>
        <v>3</v>
      </c>
      <c r="K1377" s="3">
        <f>COUNTIF($I1375:$S1375,K1376)</f>
        <v>2</v>
      </c>
      <c r="L1377" s="3">
        <f>COUNTIF($I1375:$S1375,L1376)</f>
        <v>1</v>
      </c>
    </row>
    <row r="1378" spans="1:20" x14ac:dyDescent="0.25">
      <c r="A1378">
        <f t="shared" si="44"/>
        <v>1377</v>
      </c>
      <c r="B1378">
        <f t="shared" si="45"/>
        <v>345</v>
      </c>
      <c r="C1378" t="str">
        <f>INDEX('VBA code_permu_wo_repettn'!$T$3:$Y$6,COUNTIF('Profile-matrices_Condorcet'!$B$2:$B1378,'Profile-matrices_Condorcet'!$B1378),MATCH(INDEX('numeric possibilities'!D$3:D$1298,VLOOKUP($B1378,'numeric possibilities'!$C$3:$G$1298,1)),'VBA code_permu_wo_repettn'!$T$2:$Y$2))</f>
        <v>A</v>
      </c>
      <c r="D1378" t="str">
        <f>INDEX('VBA code_permu_wo_repettn'!$AA$3:$AF$6,COUNTIF('Profile-matrices_Condorcet'!$B$2:$B1378,'Profile-matrices_Condorcet'!$B1378),MATCH(INDEX('numeric possibilities'!E$3:E$1298,VLOOKUP($B1378,'numeric possibilities'!$C$3:$G$1298,1)),'VBA code_permu_wo_repettn'!$AA$2:$AF$2))</f>
        <v>B</v>
      </c>
      <c r="E1378" t="str">
        <f>INDEX('VBA code_permu_wo_repettn'!$AH$3:$AM$6,COUNTIF('Profile-matrices_Condorcet'!$B$2:$B1378,'Profile-matrices_Condorcet'!$B1378),MATCH(INDEX('numeric possibilities'!F$3:F$1298,VLOOKUP($B1378,'numeric possibilities'!$C$3:$G$1298,1)),'VBA code_permu_wo_repettn'!$AH$2:$AM$2))</f>
        <v>C</v>
      </c>
      <c r="F1378" t="str">
        <f>INDEX('VBA code_permu_wo_repettn'!$AO$3:$AT$6,COUNTIF('Profile-matrices_Condorcet'!$B$2:$B1378,'Profile-matrices_Condorcet'!$B1378),MATCH(INDEX('numeric possibilities'!G$3:G$1298,VLOOKUP($B1378,'numeric possibilities'!$C$3:$G$1298,1)),'VBA code_permu_wo_repettn'!$AO$2:$AT$2))</f>
        <v>D</v>
      </c>
      <c r="H1378" t="s">
        <v>14</v>
      </c>
      <c r="I1378" s="3">
        <f>IF(MATCH(I$1,$C1378:$C1381,0)&lt;(MATCH(J$1,$C1378:$C1381,0)),1*a_vote,0)+IF(MATCH(I$1,$D1378:$D1381,0)&lt;MATCH(J$1,$D1378:$D1381,0),1*b_vote,0)+IF(MATCH(I$1,$E1378:$E1381,0)&lt;MATCH(J$1,$E1378:$E1381,0),1*c_vote,0)+IF(MATCH(I$1,$F1378:$F1381,0)&lt;MATCH(J$1,$F1378:$F1381,0),1*d_vote,0)</f>
        <v>0.49</v>
      </c>
      <c r="J1378" s="3">
        <f>IF(MATCH(I$1,$C1378:$C1381,0)&gt;(MATCH(J$1,$C1378:$C1381,0)),1*a_vote,0)+IF(MATCH(I$1,$D1378:$D1381,0)&gt;MATCH(J$1,$D1378:$D1381,0),1*b_vote,0)+IF(MATCH(I$1,$E1378:$E1381,0)&gt;MATCH(J$1,$E1378:$E1381,0),1*c_vote,0)+IF(MATCH(I$1,$F1378:$F1381,0)&gt;MATCH(J$1,$F1378:$F1381,0),1*d_vote,0)</f>
        <v>0.51</v>
      </c>
      <c r="K1378" s="3">
        <f>IF(MATCH($K$1,$C1378:$C1381,0)&lt;(MATCH($L$1,$C1378:$C1381,0)),1*a_vote,0)+IF(MATCH($K$1,$D1378:$D1381,0)&lt;MATCH($L$1,$D1378:$D1381,0),1*b_vote,0)+IF(MATCH($K$1,$E1378:$E1381,0)&lt;MATCH($L$1,$E1378:$E1381,0),1*c_vote,0)+IF(MATCH($K$1,$F1378:$F1381,0)&lt;MATCH($L$1,$F1378:$F1381,0),1*d_vote,0)</f>
        <v>0.49</v>
      </c>
      <c r="L1378" s="3">
        <f>IF(MATCH(K$1,$C1378:$C1381,0)&gt;(MATCH(L$1,$C1378:$C1381,0)),1*a_vote,0)+IF(MATCH(K$1,$D1378:$D1381,0)&gt;MATCH(L$1,$D1378:$D1381,0),1*b_vote,0)+IF(MATCH(K$1,$E1378:$E1381,0)&gt;MATCH(L$1,$E1378:$E1381,0),1*c_vote,0)+IF(MATCH(K$1,$F1378:$F1381,0)&gt;MATCH(L$1,$F1378:$F1381,0),1*d_vote,0)</f>
        <v>0.51</v>
      </c>
      <c r="M1378" s="3">
        <f>IF(MATCH($M$1,$C1378:$C1381,0)&lt;(MATCH($N$1,$C1378:$C1381,0)),1*a_vote,0)+IF(MATCH($M$1,$D1378:$D1381,0)&lt;MATCH($N$1,$D1378:$D1381,0),1*b_vote,0)+IF(MATCH($M$1,$E1378:$E1381,0)&lt;MATCH($N$1,$E1378:$E1381,0),1*c_vote,0)+IF(MATCH($M$1,$F1378:$F1381,0)&lt;MATCH($N$1,$F1378:$F1381,0),1*d_vote,0)</f>
        <v>0.27</v>
      </c>
      <c r="N1378" s="3">
        <f>IF(MATCH(M$1,$C1378:$C1381,0)&gt;(MATCH(N$1,$C1378:$C1381,0)),1*a_vote,0)+IF(MATCH(M$1,$D1378:$D1381,0)&gt;MATCH(N$1,$D1378:$D1381,0),1*b_vote,0)+IF(MATCH(M$1,$E1378:$E1381,0)&gt;MATCH(N$1,$E1378:$E1381,0),1*c_vote,0)+IF(MATCH(M$1,$F1378:$F1381,0)&gt;MATCH(N$1,$F1378:$F1381,0),1*d_vote,0)</f>
        <v>0.73</v>
      </c>
      <c r="O1378" s="3">
        <f>IF(MATCH($O$1,$C1378:$C1381,0)&lt;(MATCH($P$1,$C1378:$C1381,0)),1*a_vote,0)+IF(MATCH($O$1,$D1378:$D1381,0)&lt;MATCH($P$1,$D1378:$D1381,0),1*b_vote,0)+IF(MATCH($O$1,$E1378:$E1381,0)&lt;MATCH($P$1,$E1378:$E1381,0),1*c_vote,0)+IF(MATCH($O$1,$F1378:$F1381,0)&lt;MATCH($P$1,$F1378:$F1381,0),1*d_vote,0)</f>
        <v>0.26</v>
      </c>
      <c r="P1378" s="3">
        <f>IF(MATCH(O$1,$C1378:$C1381,0)&gt;(MATCH(P$1,$C1378:$C1381,0)),1*a_vote,0)+IF(MATCH(O$1,$D1378:$D1381,0)&gt;MATCH(P$1,$D1378:$D1381,0),1*b_vote,0)+IF(MATCH(O$1,$E1378:$E1381,0)&gt;MATCH(P$1,$E1378:$E1381,0),1*c_vote,0)+IF(MATCH(O$1,$F1378:$F1381,0)&gt;MATCH(P$1,$F1378:$F1381,0),1*d_vote,0)</f>
        <v>0.74</v>
      </c>
      <c r="Q1378" s="3">
        <f>IF(MATCH($Q$1,$C1378:$C1381,0)&lt;(MATCH($R$1,$C1378:$C1381,0)),1*a_vote,0)+IF(MATCH($Q$1,$D1378:$D1381,0)&lt;MATCH($R$1,$D1378:$D1381,0),1*b_vote,0)+IF(MATCH($Q$1,$E1378:$E1381,0)&lt;MATCH($R$1,$E1378:$E1381,0),1*c_vote,0)+IF(MATCH($Q$1,$F1378:$F1381,0)&lt;MATCH($R$1,$F1378:$F1381,0),1*d_vote,0)</f>
        <v>0.78</v>
      </c>
      <c r="R1378" s="3">
        <f>IF(MATCH(Q$1,$C1378:$C1381,0)&gt;(MATCH(R$1,$C1378:$C1381,0)),1*a_vote,0)+IF(MATCH(Q$1,$D1378:$D1381,0)&gt;MATCH(R$1,$D1378:$D1381,0),1*b_vote,0)+IF(MATCH(Q$1,$E1378:$E1381,0)&gt;MATCH(R$1,$E1378:$E1381,0),1*c_vote,0)+IF(MATCH(Q$1,$F1378:$F1381,0)&gt;MATCH(R$1,$F1378:$F1381,0),1*d_vote,0)</f>
        <v>0.21999999999999997</v>
      </c>
      <c r="S1378" s="3">
        <f>IF(MATCH($S$1,$C1378:$C1381,0)&lt;(MATCH($T$1,$C1378:$C1381,0)),1*a_vote,0)+IF(MATCH($S$1,$D1378:$D1381,0)&lt;MATCH($T$1,$D1378:$D1381,0),1*b_vote,0)+IF(MATCH($S$1,$E1378:$E1381,0)&lt;MATCH($T$1,$E1378:$E1381,0),1*c_vote,0)+IF(MATCH($S$1,$F1378:$F1381,0)&lt;MATCH($T$1,$F1378:$F1381,0),1*d_vote,0)</f>
        <v>0.78</v>
      </c>
      <c r="T1378" s="3">
        <f>IF(MATCH(S$1,$C1378:$C1381,0)&gt;(MATCH(T$1,$C1378:$C1381,0)),1*a_vote,0)+IF(MATCH(S$1,$D1378:$D1381,0)&gt;MATCH(T$1,$D1378:$D1381,0),1*b_vote,0)+IF(MATCH(S$1,$E1378:$E1381,0)&gt;MATCH(T$1,$E1378:$E1381,0),1*c_vote,0)+IF(MATCH(S$1,$F1378:$F1381,0)&gt;MATCH(T$1,$F1378:$F1381,0),1*d_vote,0)</f>
        <v>0.21999999999999997</v>
      </c>
    </row>
    <row r="1379" spans="1:20" x14ac:dyDescent="0.25">
      <c r="A1379">
        <f t="shared" si="44"/>
        <v>1378</v>
      </c>
      <c r="B1379">
        <f t="shared" si="45"/>
        <v>345</v>
      </c>
      <c r="C1379" t="str">
        <f>INDEX('VBA code_permu_wo_repettn'!$T$3:$Y$6,COUNTIF('Profile-matrices_Condorcet'!$B$2:$B1379,'Profile-matrices_Condorcet'!$B1379),MATCH(INDEX('numeric possibilities'!D$3:D$1298,VLOOKUP($B1379,'numeric possibilities'!$C$3:$G$1298,1)),'VBA code_permu_wo_repettn'!$T$2:$Y$2))</f>
        <v>C</v>
      </c>
      <c r="D1379" t="str">
        <f>INDEX('VBA code_permu_wo_repettn'!$AA$3:$AF$6,COUNTIF('Profile-matrices_Condorcet'!$B$2:$B1379,'Profile-matrices_Condorcet'!$B1379),MATCH(INDEX('numeric possibilities'!E$3:E$1298,VLOOKUP($B1379,'numeric possibilities'!$C$3:$G$1298,1)),'VBA code_permu_wo_repettn'!$AA$2:$AF$2))</f>
        <v>C</v>
      </c>
      <c r="E1379" t="str">
        <f>INDEX('VBA code_permu_wo_repettn'!$AH$3:$AM$6,COUNTIF('Profile-matrices_Condorcet'!$B$2:$B1379,'Profile-matrices_Condorcet'!$B1379),MATCH(INDEX('numeric possibilities'!F$3:F$1298,VLOOKUP($B1379,'numeric possibilities'!$C$3:$G$1298,1)),'VBA code_permu_wo_repettn'!$AH$2:$AM$2))</f>
        <v>B</v>
      </c>
      <c r="F1379" t="str">
        <f>INDEX('VBA code_permu_wo_repettn'!$AO$3:$AT$6,COUNTIF('Profile-matrices_Condorcet'!$B$2:$B1379,'Profile-matrices_Condorcet'!$B1379),MATCH(INDEX('numeric possibilities'!G$3:G$1298,VLOOKUP($B1379,'numeric possibilities'!$C$3:$G$1298,1)),'VBA code_permu_wo_repettn'!$AO$2:$AT$2))</f>
        <v>A</v>
      </c>
      <c r="H1379" t="s">
        <v>15</v>
      </c>
      <c r="I1379" t="str">
        <f>IF(I1378&gt;J1378,$I$1,IF(I1378&lt;J1378,$J$1,0))</f>
        <v>B</v>
      </c>
      <c r="K1379" t="str">
        <f>IF(K1378&gt;L1378,$K$1,IF(K1378&lt;L1378,$L$1,0))</f>
        <v>C</v>
      </c>
      <c r="M1379" t="str">
        <f>IF(M1378&gt;N1378,$M$1,IF(M1378&lt;N1378,$N$1,0))</f>
        <v>D</v>
      </c>
      <c r="O1379" t="str">
        <f>IF(O1378&gt;P1378,$O$1,IF(O1378&lt;P1378,$P$1,0))</f>
        <v>C</v>
      </c>
      <c r="Q1379" t="str">
        <f>IF(Q1378&gt;R1378,$Q$1,IF(Q1378&lt;R1378,$R$1,0))</f>
        <v>B</v>
      </c>
      <c r="S1379" t="str">
        <f>IF(S1378&gt;T1378,$S$1,IF(S1378&lt;T1378,$T$1,0))</f>
        <v>C</v>
      </c>
    </row>
    <row r="1380" spans="1:20" x14ac:dyDescent="0.25">
      <c r="A1380">
        <f t="shared" si="44"/>
        <v>1379</v>
      </c>
      <c r="B1380">
        <f t="shared" si="45"/>
        <v>345</v>
      </c>
      <c r="C1380" t="str">
        <f>INDEX('VBA code_permu_wo_repettn'!$T$3:$Y$6,COUNTIF('Profile-matrices_Condorcet'!$B$2:$B1380,'Profile-matrices_Condorcet'!$B1380),MATCH(INDEX('numeric possibilities'!D$3:D$1298,VLOOKUP($B1380,'numeric possibilities'!$C$3:$G$1298,1)),'VBA code_permu_wo_repettn'!$T$2:$Y$2))</f>
        <v>B</v>
      </c>
      <c r="D1380" t="str">
        <f>INDEX('VBA code_permu_wo_repettn'!$AA$3:$AF$6,COUNTIF('Profile-matrices_Condorcet'!$B$2:$B1380,'Profile-matrices_Condorcet'!$B1380),MATCH(INDEX('numeric possibilities'!E$3:E$1298,VLOOKUP($B1380,'numeric possibilities'!$C$3:$G$1298,1)),'VBA code_permu_wo_repettn'!$AA$2:$AF$2))</f>
        <v>D</v>
      </c>
      <c r="E1380" t="str">
        <f>INDEX('VBA code_permu_wo_repettn'!$AH$3:$AM$6,COUNTIF('Profile-matrices_Condorcet'!$B$2:$B1380,'Profile-matrices_Condorcet'!$B1380),MATCH(INDEX('numeric possibilities'!F$3:F$1298,VLOOKUP($B1380,'numeric possibilities'!$C$3:$G$1298,1)),'VBA code_permu_wo_repettn'!$AH$2:$AM$2))</f>
        <v>D</v>
      </c>
      <c r="F1380" t="str">
        <f>INDEX('VBA code_permu_wo_repettn'!$AO$3:$AT$6,COUNTIF('Profile-matrices_Condorcet'!$B$2:$B1380,'Profile-matrices_Condorcet'!$B1380),MATCH(INDEX('numeric possibilities'!G$3:G$1298,VLOOKUP($B1380,'numeric possibilities'!$C$3:$G$1298,1)),'VBA code_permu_wo_repettn'!$AO$2:$AT$2))</f>
        <v>C</v>
      </c>
      <c r="I1380" t="s">
        <v>0</v>
      </c>
      <c r="J1380" t="s">
        <v>1</v>
      </c>
      <c r="K1380" t="s">
        <v>2</v>
      </c>
      <c r="L1380" t="s">
        <v>3</v>
      </c>
    </row>
    <row r="1381" spans="1:20" x14ac:dyDescent="0.25">
      <c r="A1381">
        <f t="shared" si="44"/>
        <v>1380</v>
      </c>
      <c r="B1381">
        <f t="shared" si="45"/>
        <v>345</v>
      </c>
      <c r="C1381" t="str">
        <f>INDEX('VBA code_permu_wo_repettn'!$T$3:$Y$6,COUNTIF('Profile-matrices_Condorcet'!$B$2:$B1381,'Profile-matrices_Condorcet'!$B1381),MATCH(INDEX('numeric possibilities'!D$3:D$1298,VLOOKUP($B1381,'numeric possibilities'!$C$3:$G$1298,1)),'VBA code_permu_wo_repettn'!$T$2:$Y$2))</f>
        <v>D</v>
      </c>
      <c r="D1381" t="str">
        <f>INDEX('VBA code_permu_wo_repettn'!$AA$3:$AF$6,COUNTIF('Profile-matrices_Condorcet'!$B$2:$B1381,'Profile-matrices_Condorcet'!$B1381),MATCH(INDEX('numeric possibilities'!E$3:E$1298,VLOOKUP($B1381,'numeric possibilities'!$C$3:$G$1298,1)),'VBA code_permu_wo_repettn'!$AA$2:$AF$2))</f>
        <v>A</v>
      </c>
      <c r="E1381" t="str">
        <f>INDEX('VBA code_permu_wo_repettn'!$AH$3:$AM$6,COUNTIF('Profile-matrices_Condorcet'!$B$2:$B1381,'Profile-matrices_Condorcet'!$B1381),MATCH(INDEX('numeric possibilities'!F$3:F$1298,VLOOKUP($B1381,'numeric possibilities'!$C$3:$G$1298,1)),'VBA code_permu_wo_repettn'!$AH$2:$AM$2))</f>
        <v>A</v>
      </c>
      <c r="F1381" t="str">
        <f>INDEX('VBA code_permu_wo_repettn'!$AO$3:$AT$6,COUNTIF('Profile-matrices_Condorcet'!$B$2:$B1381,'Profile-matrices_Condorcet'!$B1381),MATCH(INDEX('numeric possibilities'!G$3:G$1298,VLOOKUP($B1381,'numeric possibilities'!$C$3:$G$1298,1)),'VBA code_permu_wo_repettn'!$AO$2:$AT$2))</f>
        <v>B</v>
      </c>
      <c r="G1381" t="str">
        <f>IF(MAX(I1381:L1381)&gt;='numeric possibilities'!$B$4/2,INDEX('Profile-matrices_Condorcet'!I1380:L1380,1,MATCH(MAX('Profile-matrices_Condorcet'!I1381:L1381),'Profile-matrices_Condorcet'!I1381:L1381,0)),"NCW")</f>
        <v>C</v>
      </c>
      <c r="H1381" t="s">
        <v>13</v>
      </c>
      <c r="I1381" s="3">
        <f>COUNTIF($I1379:$S1379,I1380)</f>
        <v>0</v>
      </c>
      <c r="J1381" s="3">
        <f>COUNTIF($I1379:$S1379,J1380)</f>
        <v>2</v>
      </c>
      <c r="K1381" s="3">
        <f>COUNTIF($I1379:$S1379,K1380)</f>
        <v>3</v>
      </c>
      <c r="L1381" s="3">
        <f>COUNTIF($I1379:$S1379,L1380)</f>
        <v>1</v>
      </c>
    </row>
    <row r="1382" spans="1:20" x14ac:dyDescent="0.25">
      <c r="A1382">
        <f t="shared" si="44"/>
        <v>1381</v>
      </c>
      <c r="B1382">
        <f t="shared" si="45"/>
        <v>346</v>
      </c>
      <c r="C1382" t="str">
        <f>INDEX('VBA code_permu_wo_repettn'!$T$3:$Y$6,COUNTIF('Profile-matrices_Condorcet'!$B$2:$B1382,'Profile-matrices_Condorcet'!$B1382),MATCH(INDEX('numeric possibilities'!D$3:D$1298,VLOOKUP($B1382,'numeric possibilities'!$C$3:$G$1298,1)),'VBA code_permu_wo_repettn'!$T$2:$Y$2))</f>
        <v>A</v>
      </c>
      <c r="D1382" t="str">
        <f>INDEX('VBA code_permu_wo_repettn'!$AA$3:$AF$6,COUNTIF('Profile-matrices_Condorcet'!$B$2:$B1382,'Profile-matrices_Condorcet'!$B1382),MATCH(INDEX('numeric possibilities'!E$3:E$1298,VLOOKUP($B1382,'numeric possibilities'!$C$3:$G$1298,1)),'VBA code_permu_wo_repettn'!$AA$2:$AF$2))</f>
        <v>B</v>
      </c>
      <c r="E1382" t="str">
        <f>INDEX('VBA code_permu_wo_repettn'!$AH$3:$AM$6,COUNTIF('Profile-matrices_Condorcet'!$B$2:$B1382,'Profile-matrices_Condorcet'!$B1382),MATCH(INDEX('numeric possibilities'!F$3:F$1298,VLOOKUP($B1382,'numeric possibilities'!$C$3:$G$1298,1)),'VBA code_permu_wo_repettn'!$AH$2:$AM$2))</f>
        <v>C</v>
      </c>
      <c r="F1382" t="str">
        <f>INDEX('VBA code_permu_wo_repettn'!$AO$3:$AT$6,COUNTIF('Profile-matrices_Condorcet'!$B$2:$B1382,'Profile-matrices_Condorcet'!$B1382),MATCH(INDEX('numeric possibilities'!G$3:G$1298,VLOOKUP($B1382,'numeric possibilities'!$C$3:$G$1298,1)),'VBA code_permu_wo_repettn'!$AO$2:$AT$2))</f>
        <v>D</v>
      </c>
      <c r="H1382" t="s">
        <v>14</v>
      </c>
      <c r="I1382" s="3">
        <f>IF(MATCH(I$1,$C1382:$C1385,0)&lt;(MATCH(J$1,$C1382:$C1385,0)),1*a_vote,0)+IF(MATCH(I$1,$D1382:$D1385,0)&lt;MATCH(J$1,$D1382:$D1385,0),1*b_vote,0)+IF(MATCH(I$1,$E1382:$E1385,0)&lt;MATCH(J$1,$E1382:$E1385,0),1*c_vote,0)+IF(MATCH(I$1,$F1382:$F1385,0)&lt;MATCH(J$1,$F1382:$F1385,0),1*d_vote,0)</f>
        <v>0.49</v>
      </c>
      <c r="J1382" s="3">
        <f>IF(MATCH(I$1,$C1382:$C1385,0)&gt;(MATCH(J$1,$C1382:$C1385,0)),1*a_vote,0)+IF(MATCH(I$1,$D1382:$D1385,0)&gt;MATCH(J$1,$D1382:$D1385,0),1*b_vote,0)+IF(MATCH(I$1,$E1382:$E1385,0)&gt;MATCH(J$1,$E1382:$E1385,0),1*c_vote,0)+IF(MATCH(I$1,$F1382:$F1385,0)&gt;MATCH(J$1,$F1382:$F1385,0),1*d_vote,0)</f>
        <v>0.51</v>
      </c>
      <c r="K1382" s="3">
        <f>IF(MATCH($K$1,$C1382:$C1385,0)&lt;(MATCH($L$1,$C1382:$C1385,0)),1*a_vote,0)+IF(MATCH($K$1,$D1382:$D1385,0)&lt;MATCH($L$1,$D1382:$D1385,0),1*b_vote,0)+IF(MATCH($K$1,$E1382:$E1385,0)&lt;MATCH($L$1,$E1382:$E1385,0),1*c_vote,0)+IF(MATCH($K$1,$F1382:$F1385,0)&lt;MATCH($L$1,$F1382:$F1385,0),1*d_vote,0)</f>
        <v>0.49</v>
      </c>
      <c r="L1382" s="3">
        <f>IF(MATCH(K$1,$C1382:$C1385,0)&gt;(MATCH(L$1,$C1382:$C1385,0)),1*a_vote,0)+IF(MATCH(K$1,$D1382:$D1385,0)&gt;MATCH(L$1,$D1382:$D1385,0),1*b_vote,0)+IF(MATCH(K$1,$E1382:$E1385,0)&gt;MATCH(L$1,$E1382:$E1385,0),1*c_vote,0)+IF(MATCH(K$1,$F1382:$F1385,0)&gt;MATCH(L$1,$F1382:$F1385,0),1*d_vote,0)</f>
        <v>0.51</v>
      </c>
      <c r="M1382" s="3">
        <f>IF(MATCH($M$1,$C1382:$C1385,0)&lt;(MATCH($N$1,$C1382:$C1385,0)),1*a_vote,0)+IF(MATCH($M$1,$D1382:$D1385,0)&lt;MATCH($N$1,$D1382:$D1385,0),1*b_vote,0)+IF(MATCH($M$1,$E1382:$E1385,0)&lt;MATCH($N$1,$E1382:$E1385,0),1*c_vote,0)+IF(MATCH($M$1,$F1382:$F1385,0)&lt;MATCH($N$1,$F1382:$F1385,0),1*d_vote,0)</f>
        <v>0.27</v>
      </c>
      <c r="N1382" s="3">
        <f>IF(MATCH(M$1,$C1382:$C1385,0)&gt;(MATCH(N$1,$C1382:$C1385,0)),1*a_vote,0)+IF(MATCH(M$1,$D1382:$D1385,0)&gt;MATCH(N$1,$D1382:$D1385,0),1*b_vote,0)+IF(MATCH(M$1,$E1382:$E1385,0)&gt;MATCH(N$1,$E1382:$E1385,0),1*c_vote,0)+IF(MATCH(M$1,$F1382:$F1385,0)&gt;MATCH(N$1,$F1382:$F1385,0),1*d_vote,0)</f>
        <v>0.73</v>
      </c>
      <c r="O1382" s="3">
        <f>IF(MATCH($O$1,$C1382:$C1385,0)&lt;(MATCH($P$1,$C1382:$C1385,0)),1*a_vote,0)+IF(MATCH($O$1,$D1382:$D1385,0)&lt;MATCH($P$1,$D1382:$D1385,0),1*b_vote,0)+IF(MATCH($O$1,$E1382:$E1385,0)&lt;MATCH($P$1,$E1382:$E1385,0),1*c_vote,0)+IF(MATCH($O$1,$F1382:$F1385,0)&lt;MATCH($P$1,$F1382:$F1385,0),1*d_vote,0)</f>
        <v>0.26</v>
      </c>
      <c r="P1382" s="3">
        <f>IF(MATCH(O$1,$C1382:$C1385,0)&gt;(MATCH(P$1,$C1382:$C1385,0)),1*a_vote,0)+IF(MATCH(O$1,$D1382:$D1385,0)&gt;MATCH(P$1,$D1382:$D1385,0),1*b_vote,0)+IF(MATCH(O$1,$E1382:$E1385,0)&gt;MATCH(P$1,$E1382:$E1385,0),1*c_vote,0)+IF(MATCH(O$1,$F1382:$F1385,0)&gt;MATCH(P$1,$F1382:$F1385,0),1*d_vote,0)</f>
        <v>0.74</v>
      </c>
      <c r="Q1382" s="3">
        <f>IF(MATCH($Q$1,$C1382:$C1385,0)&lt;(MATCH($R$1,$C1382:$C1385,0)),1*a_vote,0)+IF(MATCH($Q$1,$D1382:$D1385,0)&lt;MATCH($R$1,$D1382:$D1385,0),1*b_vote,0)+IF(MATCH($Q$1,$E1382:$E1385,0)&lt;MATCH($R$1,$E1382:$E1385,0),1*c_vote,0)+IF(MATCH($Q$1,$F1382:$F1385,0)&lt;MATCH($R$1,$F1382:$F1385,0),1*d_vote,0)</f>
        <v>0.51</v>
      </c>
      <c r="R1382" s="3">
        <f>IF(MATCH(Q$1,$C1382:$C1385,0)&gt;(MATCH(R$1,$C1382:$C1385,0)),1*a_vote,0)+IF(MATCH(Q$1,$D1382:$D1385,0)&gt;MATCH(R$1,$D1382:$D1385,0),1*b_vote,0)+IF(MATCH(Q$1,$E1382:$E1385,0)&gt;MATCH(R$1,$E1382:$E1385,0),1*c_vote,0)+IF(MATCH(Q$1,$F1382:$F1385,0)&gt;MATCH(R$1,$F1382:$F1385,0),1*d_vote,0)</f>
        <v>0.49</v>
      </c>
      <c r="S1382" s="3">
        <f>IF(MATCH($S$1,$C1382:$C1385,0)&lt;(MATCH($T$1,$C1382:$C1385,0)),1*a_vote,0)+IF(MATCH($S$1,$D1382:$D1385,0)&lt;MATCH($T$1,$D1382:$D1385,0),1*b_vote,0)+IF(MATCH($S$1,$E1382:$E1385,0)&lt;MATCH($T$1,$E1382:$E1385,0),1*c_vote,0)+IF(MATCH($S$1,$F1382:$F1385,0)&lt;MATCH($T$1,$F1382:$F1385,0),1*d_vote,0)</f>
        <v>0.78</v>
      </c>
      <c r="T1382" s="3">
        <f>IF(MATCH(S$1,$C1382:$C1385,0)&gt;(MATCH(T$1,$C1382:$C1385,0)),1*a_vote,0)+IF(MATCH(S$1,$D1382:$D1385,0)&gt;MATCH(T$1,$D1382:$D1385,0),1*b_vote,0)+IF(MATCH(S$1,$E1382:$E1385,0)&gt;MATCH(T$1,$E1382:$E1385,0),1*c_vote,0)+IF(MATCH(S$1,$F1382:$F1385,0)&gt;MATCH(T$1,$F1382:$F1385,0),1*d_vote,0)</f>
        <v>0.21999999999999997</v>
      </c>
    </row>
    <row r="1383" spans="1:20" x14ac:dyDescent="0.25">
      <c r="A1383">
        <f t="shared" si="44"/>
        <v>1382</v>
      </c>
      <c r="B1383">
        <f t="shared" si="45"/>
        <v>346</v>
      </c>
      <c r="C1383" t="str">
        <f>INDEX('VBA code_permu_wo_repettn'!$T$3:$Y$6,COUNTIF('Profile-matrices_Condorcet'!$B$2:$B1383,'Profile-matrices_Condorcet'!$B1383),MATCH(INDEX('numeric possibilities'!D$3:D$1298,VLOOKUP($B1383,'numeric possibilities'!$C$3:$G$1298,1)),'VBA code_permu_wo_repettn'!$T$2:$Y$2))</f>
        <v>C</v>
      </c>
      <c r="D1383" t="str">
        <f>INDEX('VBA code_permu_wo_repettn'!$AA$3:$AF$6,COUNTIF('Profile-matrices_Condorcet'!$B$2:$B1383,'Profile-matrices_Condorcet'!$B1383),MATCH(INDEX('numeric possibilities'!E$3:E$1298,VLOOKUP($B1383,'numeric possibilities'!$C$3:$G$1298,1)),'VBA code_permu_wo_repettn'!$AA$2:$AF$2))</f>
        <v>C</v>
      </c>
      <c r="E1383" t="str">
        <f>INDEX('VBA code_permu_wo_repettn'!$AH$3:$AM$6,COUNTIF('Profile-matrices_Condorcet'!$B$2:$B1383,'Profile-matrices_Condorcet'!$B1383),MATCH(INDEX('numeric possibilities'!F$3:F$1298,VLOOKUP($B1383,'numeric possibilities'!$C$3:$G$1298,1)),'VBA code_permu_wo_repettn'!$AH$2:$AM$2))</f>
        <v>B</v>
      </c>
      <c r="F1383" t="str">
        <f>INDEX('VBA code_permu_wo_repettn'!$AO$3:$AT$6,COUNTIF('Profile-matrices_Condorcet'!$B$2:$B1383,'Profile-matrices_Condorcet'!$B1383),MATCH(INDEX('numeric possibilities'!G$3:G$1298,VLOOKUP($B1383,'numeric possibilities'!$C$3:$G$1298,1)),'VBA code_permu_wo_repettn'!$AO$2:$AT$2))</f>
        <v>A</v>
      </c>
      <c r="H1383" t="s">
        <v>15</v>
      </c>
      <c r="I1383" t="str">
        <f>IF(I1382&gt;J1382,$I$1,IF(I1382&lt;J1382,$J$1,0))</f>
        <v>B</v>
      </c>
      <c r="K1383" t="str">
        <f>IF(K1382&gt;L1382,$K$1,IF(K1382&lt;L1382,$L$1,0))</f>
        <v>C</v>
      </c>
      <c r="M1383" t="str">
        <f>IF(M1382&gt;N1382,$M$1,IF(M1382&lt;N1382,$N$1,0))</f>
        <v>D</v>
      </c>
      <c r="O1383" t="str">
        <f>IF(O1382&gt;P1382,$O$1,IF(O1382&lt;P1382,$P$1,0))</f>
        <v>C</v>
      </c>
      <c r="Q1383" t="str">
        <f>IF(Q1382&gt;R1382,$Q$1,IF(Q1382&lt;R1382,$R$1,0))</f>
        <v>B</v>
      </c>
      <c r="S1383" t="str">
        <f>IF(S1382&gt;T1382,$S$1,IF(S1382&lt;T1382,$T$1,0))</f>
        <v>C</v>
      </c>
    </row>
    <row r="1384" spans="1:20" x14ac:dyDescent="0.25">
      <c r="A1384">
        <f t="shared" si="44"/>
        <v>1383</v>
      </c>
      <c r="B1384">
        <f t="shared" si="45"/>
        <v>346</v>
      </c>
      <c r="C1384" t="str">
        <f>INDEX('VBA code_permu_wo_repettn'!$T$3:$Y$6,COUNTIF('Profile-matrices_Condorcet'!$B$2:$B1384,'Profile-matrices_Condorcet'!$B1384),MATCH(INDEX('numeric possibilities'!D$3:D$1298,VLOOKUP($B1384,'numeric possibilities'!$C$3:$G$1298,1)),'VBA code_permu_wo_repettn'!$T$2:$Y$2))</f>
        <v>D</v>
      </c>
      <c r="D1384" t="str">
        <f>INDEX('VBA code_permu_wo_repettn'!$AA$3:$AF$6,COUNTIF('Profile-matrices_Condorcet'!$B$2:$B1384,'Profile-matrices_Condorcet'!$B1384),MATCH(INDEX('numeric possibilities'!E$3:E$1298,VLOOKUP($B1384,'numeric possibilities'!$C$3:$G$1298,1)),'VBA code_permu_wo_repettn'!$AA$2:$AF$2))</f>
        <v>D</v>
      </c>
      <c r="E1384" t="str">
        <f>INDEX('VBA code_permu_wo_repettn'!$AH$3:$AM$6,COUNTIF('Profile-matrices_Condorcet'!$B$2:$B1384,'Profile-matrices_Condorcet'!$B1384),MATCH(INDEX('numeric possibilities'!F$3:F$1298,VLOOKUP($B1384,'numeric possibilities'!$C$3:$G$1298,1)),'VBA code_permu_wo_repettn'!$AH$2:$AM$2))</f>
        <v>D</v>
      </c>
      <c r="F1384" t="str">
        <f>INDEX('VBA code_permu_wo_repettn'!$AO$3:$AT$6,COUNTIF('Profile-matrices_Condorcet'!$B$2:$B1384,'Profile-matrices_Condorcet'!$B1384),MATCH(INDEX('numeric possibilities'!G$3:G$1298,VLOOKUP($B1384,'numeric possibilities'!$C$3:$G$1298,1)),'VBA code_permu_wo_repettn'!$AO$2:$AT$2))</f>
        <v>C</v>
      </c>
      <c r="I1384" t="s">
        <v>0</v>
      </c>
      <c r="J1384" t="s">
        <v>1</v>
      </c>
      <c r="K1384" t="s">
        <v>2</v>
      </c>
      <c r="L1384" t="s">
        <v>3</v>
      </c>
    </row>
    <row r="1385" spans="1:20" x14ac:dyDescent="0.25">
      <c r="A1385">
        <f t="shared" si="44"/>
        <v>1384</v>
      </c>
      <c r="B1385">
        <f t="shared" si="45"/>
        <v>346</v>
      </c>
      <c r="C1385" t="str">
        <f>INDEX('VBA code_permu_wo_repettn'!$T$3:$Y$6,COUNTIF('Profile-matrices_Condorcet'!$B$2:$B1385,'Profile-matrices_Condorcet'!$B1385),MATCH(INDEX('numeric possibilities'!D$3:D$1298,VLOOKUP($B1385,'numeric possibilities'!$C$3:$G$1298,1)),'VBA code_permu_wo_repettn'!$T$2:$Y$2))</f>
        <v>B</v>
      </c>
      <c r="D1385" t="str">
        <f>INDEX('VBA code_permu_wo_repettn'!$AA$3:$AF$6,COUNTIF('Profile-matrices_Condorcet'!$B$2:$B1385,'Profile-matrices_Condorcet'!$B1385),MATCH(INDEX('numeric possibilities'!E$3:E$1298,VLOOKUP($B1385,'numeric possibilities'!$C$3:$G$1298,1)),'VBA code_permu_wo_repettn'!$AA$2:$AF$2))</f>
        <v>A</v>
      </c>
      <c r="E1385" t="str">
        <f>INDEX('VBA code_permu_wo_repettn'!$AH$3:$AM$6,COUNTIF('Profile-matrices_Condorcet'!$B$2:$B1385,'Profile-matrices_Condorcet'!$B1385),MATCH(INDEX('numeric possibilities'!F$3:F$1298,VLOOKUP($B1385,'numeric possibilities'!$C$3:$G$1298,1)),'VBA code_permu_wo_repettn'!$AH$2:$AM$2))</f>
        <v>A</v>
      </c>
      <c r="F1385" t="str">
        <f>INDEX('VBA code_permu_wo_repettn'!$AO$3:$AT$6,COUNTIF('Profile-matrices_Condorcet'!$B$2:$B1385,'Profile-matrices_Condorcet'!$B1385),MATCH(INDEX('numeric possibilities'!G$3:G$1298,VLOOKUP($B1385,'numeric possibilities'!$C$3:$G$1298,1)),'VBA code_permu_wo_repettn'!$AO$2:$AT$2))</f>
        <v>B</v>
      </c>
      <c r="G1385" t="str">
        <f>IF(MAX(I1385:L1385)&gt;='numeric possibilities'!$B$4/2,INDEX('Profile-matrices_Condorcet'!I1384:L1384,1,MATCH(MAX('Profile-matrices_Condorcet'!I1385:L1385),'Profile-matrices_Condorcet'!I1385:L1385,0)),"NCW")</f>
        <v>C</v>
      </c>
      <c r="H1385" t="s">
        <v>13</v>
      </c>
      <c r="I1385" s="3">
        <f>COUNTIF($I1383:$S1383,I1384)</f>
        <v>0</v>
      </c>
      <c r="J1385" s="3">
        <f>COUNTIF($I1383:$S1383,J1384)</f>
        <v>2</v>
      </c>
      <c r="K1385" s="3">
        <f>COUNTIF($I1383:$S1383,K1384)</f>
        <v>3</v>
      </c>
      <c r="L1385" s="3">
        <f>COUNTIF($I1383:$S1383,L1384)</f>
        <v>1</v>
      </c>
    </row>
    <row r="1386" spans="1:20" x14ac:dyDescent="0.25">
      <c r="A1386">
        <f t="shared" si="44"/>
        <v>1385</v>
      </c>
      <c r="B1386">
        <f t="shared" si="45"/>
        <v>347</v>
      </c>
      <c r="C1386" t="str">
        <f>INDEX('VBA code_permu_wo_repettn'!$T$3:$Y$6,COUNTIF('Profile-matrices_Condorcet'!$B$2:$B1386,'Profile-matrices_Condorcet'!$B1386),MATCH(INDEX('numeric possibilities'!D$3:D$1298,VLOOKUP($B1386,'numeric possibilities'!$C$3:$G$1298,1)),'VBA code_permu_wo_repettn'!$T$2:$Y$2))</f>
        <v>A</v>
      </c>
      <c r="D1386" t="str">
        <f>INDEX('VBA code_permu_wo_repettn'!$AA$3:$AF$6,COUNTIF('Profile-matrices_Condorcet'!$B$2:$B1386,'Profile-matrices_Condorcet'!$B1386),MATCH(INDEX('numeric possibilities'!E$3:E$1298,VLOOKUP($B1386,'numeric possibilities'!$C$3:$G$1298,1)),'VBA code_permu_wo_repettn'!$AA$2:$AF$2))</f>
        <v>B</v>
      </c>
      <c r="E1386" t="str">
        <f>INDEX('VBA code_permu_wo_repettn'!$AH$3:$AM$6,COUNTIF('Profile-matrices_Condorcet'!$B$2:$B1386,'Profile-matrices_Condorcet'!$B1386),MATCH(INDEX('numeric possibilities'!F$3:F$1298,VLOOKUP($B1386,'numeric possibilities'!$C$3:$G$1298,1)),'VBA code_permu_wo_repettn'!$AH$2:$AM$2))</f>
        <v>C</v>
      </c>
      <c r="F1386" t="str">
        <f>INDEX('VBA code_permu_wo_repettn'!$AO$3:$AT$6,COUNTIF('Profile-matrices_Condorcet'!$B$2:$B1386,'Profile-matrices_Condorcet'!$B1386),MATCH(INDEX('numeric possibilities'!G$3:G$1298,VLOOKUP($B1386,'numeric possibilities'!$C$3:$G$1298,1)),'VBA code_permu_wo_repettn'!$AO$2:$AT$2))</f>
        <v>D</v>
      </c>
      <c r="H1386" t="s">
        <v>14</v>
      </c>
      <c r="I1386" s="3">
        <f>IF(MATCH(I$1,$C1386:$C1389,0)&lt;(MATCH(J$1,$C1386:$C1389,0)),1*a_vote,0)+IF(MATCH(I$1,$D1386:$D1389,0)&lt;MATCH(J$1,$D1386:$D1389,0),1*b_vote,0)+IF(MATCH(I$1,$E1386:$E1389,0)&lt;MATCH(J$1,$E1386:$E1389,0),1*c_vote,0)+IF(MATCH(I$1,$F1386:$F1389,0)&lt;MATCH(J$1,$F1386:$F1389,0),1*d_vote,0)</f>
        <v>0.49</v>
      </c>
      <c r="J1386" s="3">
        <f>IF(MATCH(I$1,$C1386:$C1389,0)&gt;(MATCH(J$1,$C1386:$C1389,0)),1*a_vote,0)+IF(MATCH(I$1,$D1386:$D1389,0)&gt;MATCH(J$1,$D1386:$D1389,0),1*b_vote,0)+IF(MATCH(I$1,$E1386:$E1389,0)&gt;MATCH(J$1,$E1386:$E1389,0),1*c_vote,0)+IF(MATCH(I$1,$F1386:$F1389,0)&gt;MATCH(J$1,$F1386:$F1389,0),1*d_vote,0)</f>
        <v>0.51</v>
      </c>
      <c r="K1386" s="3">
        <f>IF(MATCH($K$1,$C1386:$C1389,0)&lt;(MATCH($L$1,$C1386:$C1389,0)),1*a_vote,0)+IF(MATCH($K$1,$D1386:$D1389,0)&lt;MATCH($L$1,$D1386:$D1389,0),1*b_vote,0)+IF(MATCH($K$1,$E1386:$E1389,0)&lt;MATCH($L$1,$E1386:$E1389,0),1*c_vote,0)+IF(MATCH($K$1,$F1386:$F1389,0)&lt;MATCH($L$1,$F1386:$F1389,0),1*d_vote,0)</f>
        <v>0.49</v>
      </c>
      <c r="L1386" s="3">
        <f>IF(MATCH(K$1,$C1386:$C1389,0)&gt;(MATCH(L$1,$C1386:$C1389,0)),1*a_vote,0)+IF(MATCH(K$1,$D1386:$D1389,0)&gt;MATCH(L$1,$D1386:$D1389,0),1*b_vote,0)+IF(MATCH(K$1,$E1386:$E1389,0)&gt;MATCH(L$1,$E1386:$E1389,0),1*c_vote,0)+IF(MATCH(K$1,$F1386:$F1389,0)&gt;MATCH(L$1,$F1386:$F1389,0),1*d_vote,0)</f>
        <v>0.51</v>
      </c>
      <c r="M1386" s="3">
        <f>IF(MATCH($M$1,$C1386:$C1389,0)&lt;(MATCH($N$1,$C1386:$C1389,0)),1*a_vote,0)+IF(MATCH($M$1,$D1386:$D1389,0)&lt;MATCH($N$1,$D1386:$D1389,0),1*b_vote,0)+IF(MATCH($M$1,$E1386:$E1389,0)&lt;MATCH($N$1,$E1386:$E1389,0),1*c_vote,0)+IF(MATCH($M$1,$F1386:$F1389,0)&lt;MATCH($N$1,$F1386:$F1389,0),1*d_vote,0)</f>
        <v>0.27</v>
      </c>
      <c r="N1386" s="3">
        <f>IF(MATCH(M$1,$C1386:$C1389,0)&gt;(MATCH(N$1,$C1386:$C1389,0)),1*a_vote,0)+IF(MATCH(M$1,$D1386:$D1389,0)&gt;MATCH(N$1,$D1386:$D1389,0),1*b_vote,0)+IF(MATCH(M$1,$E1386:$E1389,0)&gt;MATCH(N$1,$E1386:$E1389,0),1*c_vote,0)+IF(MATCH(M$1,$F1386:$F1389,0)&gt;MATCH(N$1,$F1386:$F1389,0),1*d_vote,0)</f>
        <v>0.73</v>
      </c>
      <c r="O1386" s="3">
        <f>IF(MATCH($O$1,$C1386:$C1389,0)&lt;(MATCH($P$1,$C1386:$C1389,0)),1*a_vote,0)+IF(MATCH($O$1,$D1386:$D1389,0)&lt;MATCH($P$1,$D1386:$D1389,0),1*b_vote,0)+IF(MATCH($O$1,$E1386:$E1389,0)&lt;MATCH($P$1,$E1386:$E1389,0),1*c_vote,0)+IF(MATCH($O$1,$F1386:$F1389,0)&lt;MATCH($P$1,$F1386:$F1389,0),1*d_vote,0)</f>
        <v>0.53</v>
      </c>
      <c r="P1386" s="3">
        <f>IF(MATCH(O$1,$C1386:$C1389,0)&gt;(MATCH(P$1,$C1386:$C1389,0)),1*a_vote,0)+IF(MATCH(O$1,$D1386:$D1389,0)&gt;MATCH(P$1,$D1386:$D1389,0),1*b_vote,0)+IF(MATCH(O$1,$E1386:$E1389,0)&gt;MATCH(P$1,$E1386:$E1389,0),1*c_vote,0)+IF(MATCH(O$1,$F1386:$F1389,0)&gt;MATCH(P$1,$F1386:$F1389,0),1*d_vote,0)</f>
        <v>0.47</v>
      </c>
      <c r="Q1386" s="3">
        <f>IF(MATCH($Q$1,$C1386:$C1389,0)&lt;(MATCH($R$1,$C1386:$C1389,0)),1*a_vote,0)+IF(MATCH($Q$1,$D1386:$D1389,0)&lt;MATCH($R$1,$D1386:$D1389,0),1*b_vote,0)+IF(MATCH($Q$1,$E1386:$E1389,0)&lt;MATCH($R$1,$E1386:$E1389,0),1*c_vote,0)+IF(MATCH($Q$1,$F1386:$F1389,0)&lt;MATCH($R$1,$F1386:$F1389,0),1*d_vote,0)</f>
        <v>0.51</v>
      </c>
      <c r="R1386" s="3">
        <f>IF(MATCH(Q$1,$C1386:$C1389,0)&gt;(MATCH(R$1,$C1386:$C1389,0)),1*a_vote,0)+IF(MATCH(Q$1,$D1386:$D1389,0)&gt;MATCH(R$1,$D1386:$D1389,0),1*b_vote,0)+IF(MATCH(Q$1,$E1386:$E1389,0)&gt;MATCH(R$1,$E1386:$E1389,0),1*c_vote,0)+IF(MATCH(Q$1,$F1386:$F1389,0)&gt;MATCH(R$1,$F1386:$F1389,0),1*d_vote,0)</f>
        <v>0.49</v>
      </c>
      <c r="S1386" s="3">
        <f>IF(MATCH($S$1,$C1386:$C1389,0)&lt;(MATCH($T$1,$C1386:$C1389,0)),1*a_vote,0)+IF(MATCH($S$1,$D1386:$D1389,0)&lt;MATCH($T$1,$D1386:$D1389,0),1*b_vote,0)+IF(MATCH($S$1,$E1386:$E1389,0)&lt;MATCH($T$1,$E1386:$E1389,0),1*c_vote,0)+IF(MATCH($S$1,$F1386:$F1389,0)&lt;MATCH($T$1,$F1386:$F1389,0),1*d_vote,0)</f>
        <v>0.51</v>
      </c>
      <c r="T1386" s="3">
        <f>IF(MATCH(S$1,$C1386:$C1389,0)&gt;(MATCH(T$1,$C1386:$C1389,0)),1*a_vote,0)+IF(MATCH(S$1,$D1386:$D1389,0)&gt;MATCH(T$1,$D1386:$D1389,0),1*b_vote,0)+IF(MATCH(S$1,$E1386:$E1389,0)&gt;MATCH(T$1,$E1386:$E1389,0),1*c_vote,0)+IF(MATCH(S$1,$F1386:$F1389,0)&gt;MATCH(T$1,$F1386:$F1389,0),1*d_vote,0)</f>
        <v>0.49</v>
      </c>
    </row>
    <row r="1387" spans="1:20" x14ac:dyDescent="0.25">
      <c r="A1387">
        <f t="shared" si="44"/>
        <v>1386</v>
      </c>
      <c r="B1387">
        <f t="shared" si="45"/>
        <v>347</v>
      </c>
      <c r="C1387" t="str">
        <f>INDEX('VBA code_permu_wo_repettn'!$T$3:$Y$6,COUNTIF('Profile-matrices_Condorcet'!$B$2:$B1387,'Profile-matrices_Condorcet'!$B1387),MATCH(INDEX('numeric possibilities'!D$3:D$1298,VLOOKUP($B1387,'numeric possibilities'!$C$3:$G$1298,1)),'VBA code_permu_wo_repettn'!$T$2:$Y$2))</f>
        <v>D</v>
      </c>
      <c r="D1387" t="str">
        <f>INDEX('VBA code_permu_wo_repettn'!$AA$3:$AF$6,COUNTIF('Profile-matrices_Condorcet'!$B$2:$B1387,'Profile-matrices_Condorcet'!$B1387),MATCH(INDEX('numeric possibilities'!E$3:E$1298,VLOOKUP($B1387,'numeric possibilities'!$C$3:$G$1298,1)),'VBA code_permu_wo_repettn'!$AA$2:$AF$2))</f>
        <v>C</v>
      </c>
      <c r="E1387" t="str">
        <f>INDEX('VBA code_permu_wo_repettn'!$AH$3:$AM$6,COUNTIF('Profile-matrices_Condorcet'!$B$2:$B1387,'Profile-matrices_Condorcet'!$B1387),MATCH(INDEX('numeric possibilities'!F$3:F$1298,VLOOKUP($B1387,'numeric possibilities'!$C$3:$G$1298,1)),'VBA code_permu_wo_repettn'!$AH$2:$AM$2))</f>
        <v>B</v>
      </c>
      <c r="F1387" t="str">
        <f>INDEX('VBA code_permu_wo_repettn'!$AO$3:$AT$6,COUNTIF('Profile-matrices_Condorcet'!$B$2:$B1387,'Profile-matrices_Condorcet'!$B1387),MATCH(INDEX('numeric possibilities'!G$3:G$1298,VLOOKUP($B1387,'numeric possibilities'!$C$3:$G$1298,1)),'VBA code_permu_wo_repettn'!$AO$2:$AT$2))</f>
        <v>A</v>
      </c>
      <c r="H1387" t="s">
        <v>15</v>
      </c>
      <c r="I1387" t="str">
        <f>IF(I1386&gt;J1386,$I$1,IF(I1386&lt;J1386,$J$1,0))</f>
        <v>B</v>
      </c>
      <c r="K1387" t="str">
        <f>IF(K1386&gt;L1386,$K$1,IF(K1386&lt;L1386,$L$1,0))</f>
        <v>C</v>
      </c>
      <c r="M1387" t="str">
        <f>IF(M1386&gt;N1386,$M$1,IF(M1386&lt;N1386,$N$1,0))</f>
        <v>D</v>
      </c>
      <c r="O1387" t="str">
        <f>IF(O1386&gt;P1386,$O$1,IF(O1386&lt;P1386,$P$1,0))</f>
        <v>B</v>
      </c>
      <c r="Q1387" t="str">
        <f>IF(Q1386&gt;R1386,$Q$1,IF(Q1386&lt;R1386,$R$1,0))</f>
        <v>B</v>
      </c>
      <c r="S1387" t="str">
        <f>IF(S1386&gt;T1386,$S$1,IF(S1386&lt;T1386,$T$1,0))</f>
        <v>C</v>
      </c>
    </row>
    <row r="1388" spans="1:20" x14ac:dyDescent="0.25">
      <c r="A1388">
        <f t="shared" si="44"/>
        <v>1387</v>
      </c>
      <c r="B1388">
        <f t="shared" si="45"/>
        <v>347</v>
      </c>
      <c r="C1388" t="str">
        <f>INDEX('VBA code_permu_wo_repettn'!$T$3:$Y$6,COUNTIF('Profile-matrices_Condorcet'!$B$2:$B1388,'Profile-matrices_Condorcet'!$B1388),MATCH(INDEX('numeric possibilities'!D$3:D$1298,VLOOKUP($B1388,'numeric possibilities'!$C$3:$G$1298,1)),'VBA code_permu_wo_repettn'!$T$2:$Y$2))</f>
        <v>B</v>
      </c>
      <c r="D1388" t="str">
        <f>INDEX('VBA code_permu_wo_repettn'!$AA$3:$AF$6,COUNTIF('Profile-matrices_Condorcet'!$B$2:$B1388,'Profile-matrices_Condorcet'!$B1388),MATCH(INDEX('numeric possibilities'!E$3:E$1298,VLOOKUP($B1388,'numeric possibilities'!$C$3:$G$1298,1)),'VBA code_permu_wo_repettn'!$AA$2:$AF$2))</f>
        <v>D</v>
      </c>
      <c r="E1388" t="str">
        <f>INDEX('VBA code_permu_wo_repettn'!$AH$3:$AM$6,COUNTIF('Profile-matrices_Condorcet'!$B$2:$B1388,'Profile-matrices_Condorcet'!$B1388),MATCH(INDEX('numeric possibilities'!F$3:F$1298,VLOOKUP($B1388,'numeric possibilities'!$C$3:$G$1298,1)),'VBA code_permu_wo_repettn'!$AH$2:$AM$2))</f>
        <v>D</v>
      </c>
      <c r="F1388" t="str">
        <f>INDEX('VBA code_permu_wo_repettn'!$AO$3:$AT$6,COUNTIF('Profile-matrices_Condorcet'!$B$2:$B1388,'Profile-matrices_Condorcet'!$B1388),MATCH(INDEX('numeric possibilities'!G$3:G$1298,VLOOKUP($B1388,'numeric possibilities'!$C$3:$G$1298,1)),'VBA code_permu_wo_repettn'!$AO$2:$AT$2))</f>
        <v>C</v>
      </c>
      <c r="I1388" t="s">
        <v>0</v>
      </c>
      <c r="J1388" t="s">
        <v>1</v>
      </c>
      <c r="K1388" t="s">
        <v>2</v>
      </c>
      <c r="L1388" t="s">
        <v>3</v>
      </c>
    </row>
    <row r="1389" spans="1:20" x14ac:dyDescent="0.25">
      <c r="A1389">
        <f t="shared" si="44"/>
        <v>1388</v>
      </c>
      <c r="B1389">
        <f t="shared" si="45"/>
        <v>347</v>
      </c>
      <c r="C1389" t="str">
        <f>INDEX('VBA code_permu_wo_repettn'!$T$3:$Y$6,COUNTIF('Profile-matrices_Condorcet'!$B$2:$B1389,'Profile-matrices_Condorcet'!$B1389),MATCH(INDEX('numeric possibilities'!D$3:D$1298,VLOOKUP($B1389,'numeric possibilities'!$C$3:$G$1298,1)),'VBA code_permu_wo_repettn'!$T$2:$Y$2))</f>
        <v>C</v>
      </c>
      <c r="D1389" t="str">
        <f>INDEX('VBA code_permu_wo_repettn'!$AA$3:$AF$6,COUNTIF('Profile-matrices_Condorcet'!$B$2:$B1389,'Profile-matrices_Condorcet'!$B1389),MATCH(INDEX('numeric possibilities'!E$3:E$1298,VLOOKUP($B1389,'numeric possibilities'!$C$3:$G$1298,1)),'VBA code_permu_wo_repettn'!$AA$2:$AF$2))</f>
        <v>A</v>
      </c>
      <c r="E1389" t="str">
        <f>INDEX('VBA code_permu_wo_repettn'!$AH$3:$AM$6,COUNTIF('Profile-matrices_Condorcet'!$B$2:$B1389,'Profile-matrices_Condorcet'!$B1389),MATCH(INDEX('numeric possibilities'!F$3:F$1298,VLOOKUP($B1389,'numeric possibilities'!$C$3:$G$1298,1)),'VBA code_permu_wo_repettn'!$AH$2:$AM$2))</f>
        <v>A</v>
      </c>
      <c r="F1389" t="str">
        <f>INDEX('VBA code_permu_wo_repettn'!$AO$3:$AT$6,COUNTIF('Profile-matrices_Condorcet'!$B$2:$B1389,'Profile-matrices_Condorcet'!$B1389),MATCH(INDEX('numeric possibilities'!G$3:G$1298,VLOOKUP($B1389,'numeric possibilities'!$C$3:$G$1298,1)),'VBA code_permu_wo_repettn'!$AO$2:$AT$2))</f>
        <v>B</v>
      </c>
      <c r="G1389" t="str">
        <f>IF(MAX(I1389:L1389)&gt;='numeric possibilities'!$B$4/2,INDEX('Profile-matrices_Condorcet'!I1388:L1388,1,MATCH(MAX('Profile-matrices_Condorcet'!I1389:L1389),'Profile-matrices_Condorcet'!I1389:L1389,0)),"NCW")</f>
        <v>B</v>
      </c>
      <c r="H1389" t="s">
        <v>13</v>
      </c>
      <c r="I1389" s="3">
        <f>COUNTIF($I1387:$S1387,I1388)</f>
        <v>0</v>
      </c>
      <c r="J1389" s="3">
        <f>COUNTIF($I1387:$S1387,J1388)</f>
        <v>3</v>
      </c>
      <c r="K1389" s="3">
        <f>COUNTIF($I1387:$S1387,K1388)</f>
        <v>2</v>
      </c>
      <c r="L1389" s="3">
        <f>COUNTIF($I1387:$S1387,L1388)</f>
        <v>1</v>
      </c>
    </row>
    <row r="1390" spans="1:20" x14ac:dyDescent="0.25">
      <c r="A1390">
        <f t="shared" si="44"/>
        <v>1389</v>
      </c>
      <c r="B1390">
        <f t="shared" si="45"/>
        <v>348</v>
      </c>
      <c r="C1390" t="str">
        <f>INDEX('VBA code_permu_wo_repettn'!$T$3:$Y$6,COUNTIF('Profile-matrices_Condorcet'!$B$2:$B1390,'Profile-matrices_Condorcet'!$B1390),MATCH(INDEX('numeric possibilities'!D$3:D$1298,VLOOKUP($B1390,'numeric possibilities'!$C$3:$G$1298,1)),'VBA code_permu_wo_repettn'!$T$2:$Y$2))</f>
        <v>A</v>
      </c>
      <c r="D1390" t="str">
        <f>INDEX('VBA code_permu_wo_repettn'!$AA$3:$AF$6,COUNTIF('Profile-matrices_Condorcet'!$B$2:$B1390,'Profile-matrices_Condorcet'!$B1390),MATCH(INDEX('numeric possibilities'!E$3:E$1298,VLOOKUP($B1390,'numeric possibilities'!$C$3:$G$1298,1)),'VBA code_permu_wo_repettn'!$AA$2:$AF$2))</f>
        <v>B</v>
      </c>
      <c r="E1390" t="str">
        <f>INDEX('VBA code_permu_wo_repettn'!$AH$3:$AM$6,COUNTIF('Profile-matrices_Condorcet'!$B$2:$B1390,'Profile-matrices_Condorcet'!$B1390),MATCH(INDEX('numeric possibilities'!F$3:F$1298,VLOOKUP($B1390,'numeric possibilities'!$C$3:$G$1298,1)),'VBA code_permu_wo_repettn'!$AH$2:$AM$2))</f>
        <v>C</v>
      </c>
      <c r="F1390" t="str">
        <f>INDEX('VBA code_permu_wo_repettn'!$AO$3:$AT$6,COUNTIF('Profile-matrices_Condorcet'!$B$2:$B1390,'Profile-matrices_Condorcet'!$B1390),MATCH(INDEX('numeric possibilities'!G$3:G$1298,VLOOKUP($B1390,'numeric possibilities'!$C$3:$G$1298,1)),'VBA code_permu_wo_repettn'!$AO$2:$AT$2))</f>
        <v>D</v>
      </c>
      <c r="H1390" t="s">
        <v>14</v>
      </c>
      <c r="I1390" s="3">
        <f>IF(MATCH(I$1,$C1390:$C1393,0)&lt;(MATCH(J$1,$C1390:$C1393,0)),1*a_vote,0)+IF(MATCH(I$1,$D1390:$D1393,0)&lt;MATCH(J$1,$D1390:$D1393,0),1*b_vote,0)+IF(MATCH(I$1,$E1390:$E1393,0)&lt;MATCH(J$1,$E1390:$E1393,0),1*c_vote,0)+IF(MATCH(I$1,$F1390:$F1393,0)&lt;MATCH(J$1,$F1390:$F1393,0),1*d_vote,0)</f>
        <v>0.49</v>
      </c>
      <c r="J1390" s="3">
        <f>IF(MATCH(I$1,$C1390:$C1393,0)&gt;(MATCH(J$1,$C1390:$C1393,0)),1*a_vote,0)+IF(MATCH(I$1,$D1390:$D1393,0)&gt;MATCH(J$1,$D1390:$D1393,0),1*b_vote,0)+IF(MATCH(I$1,$E1390:$E1393,0)&gt;MATCH(J$1,$E1390:$E1393,0),1*c_vote,0)+IF(MATCH(I$1,$F1390:$F1393,0)&gt;MATCH(J$1,$F1390:$F1393,0),1*d_vote,0)</f>
        <v>0.51</v>
      </c>
      <c r="K1390" s="3">
        <f>IF(MATCH($K$1,$C1390:$C1393,0)&lt;(MATCH($L$1,$C1390:$C1393,0)),1*a_vote,0)+IF(MATCH($K$1,$D1390:$D1393,0)&lt;MATCH($L$1,$D1390:$D1393,0),1*b_vote,0)+IF(MATCH($K$1,$E1390:$E1393,0)&lt;MATCH($L$1,$E1390:$E1393,0),1*c_vote,0)+IF(MATCH($K$1,$F1390:$F1393,0)&lt;MATCH($L$1,$F1390:$F1393,0),1*d_vote,0)</f>
        <v>0.49</v>
      </c>
      <c r="L1390" s="3">
        <f>IF(MATCH(K$1,$C1390:$C1393,0)&gt;(MATCH(L$1,$C1390:$C1393,0)),1*a_vote,0)+IF(MATCH(K$1,$D1390:$D1393,0)&gt;MATCH(L$1,$D1390:$D1393,0),1*b_vote,0)+IF(MATCH(K$1,$E1390:$E1393,0)&gt;MATCH(L$1,$E1390:$E1393,0),1*c_vote,0)+IF(MATCH(K$1,$F1390:$F1393,0)&gt;MATCH(L$1,$F1390:$F1393,0),1*d_vote,0)</f>
        <v>0.51</v>
      </c>
      <c r="M1390" s="3">
        <f>IF(MATCH($M$1,$C1390:$C1393,0)&lt;(MATCH($N$1,$C1390:$C1393,0)),1*a_vote,0)+IF(MATCH($M$1,$D1390:$D1393,0)&lt;MATCH($N$1,$D1390:$D1393,0),1*b_vote,0)+IF(MATCH($M$1,$E1390:$E1393,0)&lt;MATCH($N$1,$E1390:$E1393,0),1*c_vote,0)+IF(MATCH($M$1,$F1390:$F1393,0)&lt;MATCH($N$1,$F1390:$F1393,0),1*d_vote,0)</f>
        <v>0.27</v>
      </c>
      <c r="N1390" s="3">
        <f>IF(MATCH(M$1,$C1390:$C1393,0)&gt;(MATCH(N$1,$C1390:$C1393,0)),1*a_vote,0)+IF(MATCH(M$1,$D1390:$D1393,0)&gt;MATCH(N$1,$D1390:$D1393,0),1*b_vote,0)+IF(MATCH(M$1,$E1390:$E1393,0)&gt;MATCH(N$1,$E1390:$E1393,0),1*c_vote,0)+IF(MATCH(M$1,$F1390:$F1393,0)&gt;MATCH(N$1,$F1390:$F1393,0),1*d_vote,0)</f>
        <v>0.73</v>
      </c>
      <c r="O1390" s="3">
        <f>IF(MATCH($O$1,$C1390:$C1393,0)&lt;(MATCH($P$1,$C1390:$C1393,0)),1*a_vote,0)+IF(MATCH($O$1,$D1390:$D1393,0)&lt;MATCH($P$1,$D1390:$D1393,0),1*b_vote,0)+IF(MATCH($O$1,$E1390:$E1393,0)&lt;MATCH($P$1,$E1390:$E1393,0),1*c_vote,0)+IF(MATCH($O$1,$F1390:$F1393,0)&lt;MATCH($P$1,$F1390:$F1393,0),1*d_vote,0)</f>
        <v>0.26</v>
      </c>
      <c r="P1390" s="3">
        <f>IF(MATCH(O$1,$C1390:$C1393,0)&gt;(MATCH(P$1,$C1390:$C1393,0)),1*a_vote,0)+IF(MATCH(O$1,$D1390:$D1393,0)&gt;MATCH(P$1,$D1390:$D1393,0),1*b_vote,0)+IF(MATCH(O$1,$E1390:$E1393,0)&gt;MATCH(P$1,$E1390:$E1393,0),1*c_vote,0)+IF(MATCH(O$1,$F1390:$F1393,0)&gt;MATCH(P$1,$F1390:$F1393,0),1*d_vote,0)</f>
        <v>0.74</v>
      </c>
      <c r="Q1390" s="3">
        <f>IF(MATCH($Q$1,$C1390:$C1393,0)&lt;(MATCH($R$1,$C1390:$C1393,0)),1*a_vote,0)+IF(MATCH($Q$1,$D1390:$D1393,0)&lt;MATCH($R$1,$D1390:$D1393,0),1*b_vote,0)+IF(MATCH($Q$1,$E1390:$E1393,0)&lt;MATCH($R$1,$E1390:$E1393,0),1*c_vote,0)+IF(MATCH($Q$1,$F1390:$F1393,0)&lt;MATCH($R$1,$F1390:$F1393,0),1*d_vote,0)</f>
        <v>0.51</v>
      </c>
      <c r="R1390" s="3">
        <f>IF(MATCH(Q$1,$C1390:$C1393,0)&gt;(MATCH(R$1,$C1390:$C1393,0)),1*a_vote,0)+IF(MATCH(Q$1,$D1390:$D1393,0)&gt;MATCH(R$1,$D1390:$D1393,0),1*b_vote,0)+IF(MATCH(Q$1,$E1390:$E1393,0)&gt;MATCH(R$1,$E1390:$E1393,0),1*c_vote,0)+IF(MATCH(Q$1,$F1390:$F1393,0)&gt;MATCH(R$1,$F1390:$F1393,0),1*d_vote,0)</f>
        <v>0.49</v>
      </c>
      <c r="S1390" s="3">
        <f>IF(MATCH($S$1,$C1390:$C1393,0)&lt;(MATCH($T$1,$C1390:$C1393,0)),1*a_vote,0)+IF(MATCH($S$1,$D1390:$D1393,0)&lt;MATCH($T$1,$D1390:$D1393,0),1*b_vote,0)+IF(MATCH($S$1,$E1390:$E1393,0)&lt;MATCH($T$1,$E1390:$E1393,0),1*c_vote,0)+IF(MATCH($S$1,$F1390:$F1393,0)&lt;MATCH($T$1,$F1390:$F1393,0),1*d_vote,0)</f>
        <v>0.51</v>
      </c>
      <c r="T1390" s="3">
        <f>IF(MATCH(S$1,$C1390:$C1393,0)&gt;(MATCH(T$1,$C1390:$C1393,0)),1*a_vote,0)+IF(MATCH(S$1,$D1390:$D1393,0)&gt;MATCH(T$1,$D1390:$D1393,0),1*b_vote,0)+IF(MATCH(S$1,$E1390:$E1393,0)&gt;MATCH(T$1,$E1390:$E1393,0),1*c_vote,0)+IF(MATCH(S$1,$F1390:$F1393,0)&gt;MATCH(T$1,$F1390:$F1393,0),1*d_vote,0)</f>
        <v>0.49</v>
      </c>
    </row>
    <row r="1391" spans="1:20" x14ac:dyDescent="0.25">
      <c r="A1391">
        <f t="shared" si="44"/>
        <v>1390</v>
      </c>
      <c r="B1391">
        <f t="shared" si="45"/>
        <v>348</v>
      </c>
      <c r="C1391" t="str">
        <f>INDEX('VBA code_permu_wo_repettn'!$T$3:$Y$6,COUNTIF('Profile-matrices_Condorcet'!$B$2:$B1391,'Profile-matrices_Condorcet'!$B1391),MATCH(INDEX('numeric possibilities'!D$3:D$1298,VLOOKUP($B1391,'numeric possibilities'!$C$3:$G$1298,1)),'VBA code_permu_wo_repettn'!$T$2:$Y$2))</f>
        <v>D</v>
      </c>
      <c r="D1391" t="str">
        <f>INDEX('VBA code_permu_wo_repettn'!$AA$3:$AF$6,COUNTIF('Profile-matrices_Condorcet'!$B$2:$B1391,'Profile-matrices_Condorcet'!$B1391),MATCH(INDEX('numeric possibilities'!E$3:E$1298,VLOOKUP($B1391,'numeric possibilities'!$C$3:$G$1298,1)),'VBA code_permu_wo_repettn'!$AA$2:$AF$2))</f>
        <v>C</v>
      </c>
      <c r="E1391" t="str">
        <f>INDEX('VBA code_permu_wo_repettn'!$AH$3:$AM$6,COUNTIF('Profile-matrices_Condorcet'!$B$2:$B1391,'Profile-matrices_Condorcet'!$B1391),MATCH(INDEX('numeric possibilities'!F$3:F$1298,VLOOKUP($B1391,'numeric possibilities'!$C$3:$G$1298,1)),'VBA code_permu_wo_repettn'!$AH$2:$AM$2))</f>
        <v>B</v>
      </c>
      <c r="F1391" t="str">
        <f>INDEX('VBA code_permu_wo_repettn'!$AO$3:$AT$6,COUNTIF('Profile-matrices_Condorcet'!$B$2:$B1391,'Profile-matrices_Condorcet'!$B1391),MATCH(INDEX('numeric possibilities'!G$3:G$1298,VLOOKUP($B1391,'numeric possibilities'!$C$3:$G$1298,1)),'VBA code_permu_wo_repettn'!$AO$2:$AT$2))</f>
        <v>A</v>
      </c>
      <c r="H1391" t="s">
        <v>15</v>
      </c>
      <c r="I1391" t="str">
        <f>IF(I1390&gt;J1390,$I$1,IF(I1390&lt;J1390,$J$1,0))</f>
        <v>B</v>
      </c>
      <c r="K1391" t="str">
        <f>IF(K1390&gt;L1390,$K$1,IF(K1390&lt;L1390,$L$1,0))</f>
        <v>C</v>
      </c>
      <c r="M1391" t="str">
        <f>IF(M1390&gt;N1390,$M$1,IF(M1390&lt;N1390,$N$1,0))</f>
        <v>D</v>
      </c>
      <c r="O1391" t="str">
        <f>IF(O1390&gt;P1390,$O$1,IF(O1390&lt;P1390,$P$1,0))</f>
        <v>C</v>
      </c>
      <c r="Q1391" t="str">
        <f>IF(Q1390&gt;R1390,$Q$1,IF(Q1390&lt;R1390,$R$1,0))</f>
        <v>B</v>
      </c>
      <c r="S1391" t="str">
        <f>IF(S1390&gt;T1390,$S$1,IF(S1390&lt;T1390,$T$1,0))</f>
        <v>C</v>
      </c>
    </row>
    <row r="1392" spans="1:20" x14ac:dyDescent="0.25">
      <c r="A1392">
        <f t="shared" si="44"/>
        <v>1391</v>
      </c>
      <c r="B1392">
        <f t="shared" si="45"/>
        <v>348</v>
      </c>
      <c r="C1392" t="str">
        <f>INDEX('VBA code_permu_wo_repettn'!$T$3:$Y$6,COUNTIF('Profile-matrices_Condorcet'!$B$2:$B1392,'Profile-matrices_Condorcet'!$B1392),MATCH(INDEX('numeric possibilities'!D$3:D$1298,VLOOKUP($B1392,'numeric possibilities'!$C$3:$G$1298,1)),'VBA code_permu_wo_repettn'!$T$2:$Y$2))</f>
        <v>C</v>
      </c>
      <c r="D1392" t="str">
        <f>INDEX('VBA code_permu_wo_repettn'!$AA$3:$AF$6,COUNTIF('Profile-matrices_Condorcet'!$B$2:$B1392,'Profile-matrices_Condorcet'!$B1392),MATCH(INDEX('numeric possibilities'!E$3:E$1298,VLOOKUP($B1392,'numeric possibilities'!$C$3:$G$1298,1)),'VBA code_permu_wo_repettn'!$AA$2:$AF$2))</f>
        <v>D</v>
      </c>
      <c r="E1392" t="str">
        <f>INDEX('VBA code_permu_wo_repettn'!$AH$3:$AM$6,COUNTIF('Profile-matrices_Condorcet'!$B$2:$B1392,'Profile-matrices_Condorcet'!$B1392),MATCH(INDEX('numeric possibilities'!F$3:F$1298,VLOOKUP($B1392,'numeric possibilities'!$C$3:$G$1298,1)),'VBA code_permu_wo_repettn'!$AH$2:$AM$2))</f>
        <v>D</v>
      </c>
      <c r="F1392" t="str">
        <f>INDEX('VBA code_permu_wo_repettn'!$AO$3:$AT$6,COUNTIF('Profile-matrices_Condorcet'!$B$2:$B1392,'Profile-matrices_Condorcet'!$B1392),MATCH(INDEX('numeric possibilities'!G$3:G$1298,VLOOKUP($B1392,'numeric possibilities'!$C$3:$G$1298,1)),'VBA code_permu_wo_repettn'!$AO$2:$AT$2))</f>
        <v>C</v>
      </c>
      <c r="I1392" t="s">
        <v>0</v>
      </c>
      <c r="J1392" t="s">
        <v>1</v>
      </c>
      <c r="K1392" t="s">
        <v>2</v>
      </c>
      <c r="L1392" t="s">
        <v>3</v>
      </c>
    </row>
    <row r="1393" spans="1:20" x14ac:dyDescent="0.25">
      <c r="A1393">
        <f t="shared" si="44"/>
        <v>1392</v>
      </c>
      <c r="B1393">
        <f t="shared" si="45"/>
        <v>348</v>
      </c>
      <c r="C1393" t="str">
        <f>INDEX('VBA code_permu_wo_repettn'!$T$3:$Y$6,COUNTIF('Profile-matrices_Condorcet'!$B$2:$B1393,'Profile-matrices_Condorcet'!$B1393),MATCH(INDEX('numeric possibilities'!D$3:D$1298,VLOOKUP($B1393,'numeric possibilities'!$C$3:$G$1298,1)),'VBA code_permu_wo_repettn'!$T$2:$Y$2))</f>
        <v>B</v>
      </c>
      <c r="D1393" t="str">
        <f>INDEX('VBA code_permu_wo_repettn'!$AA$3:$AF$6,COUNTIF('Profile-matrices_Condorcet'!$B$2:$B1393,'Profile-matrices_Condorcet'!$B1393),MATCH(INDEX('numeric possibilities'!E$3:E$1298,VLOOKUP($B1393,'numeric possibilities'!$C$3:$G$1298,1)),'VBA code_permu_wo_repettn'!$AA$2:$AF$2))</f>
        <v>A</v>
      </c>
      <c r="E1393" t="str">
        <f>INDEX('VBA code_permu_wo_repettn'!$AH$3:$AM$6,COUNTIF('Profile-matrices_Condorcet'!$B$2:$B1393,'Profile-matrices_Condorcet'!$B1393),MATCH(INDEX('numeric possibilities'!F$3:F$1298,VLOOKUP($B1393,'numeric possibilities'!$C$3:$G$1298,1)),'VBA code_permu_wo_repettn'!$AH$2:$AM$2))</f>
        <v>A</v>
      </c>
      <c r="F1393" t="str">
        <f>INDEX('VBA code_permu_wo_repettn'!$AO$3:$AT$6,COUNTIF('Profile-matrices_Condorcet'!$B$2:$B1393,'Profile-matrices_Condorcet'!$B1393),MATCH(INDEX('numeric possibilities'!G$3:G$1298,VLOOKUP($B1393,'numeric possibilities'!$C$3:$G$1298,1)),'VBA code_permu_wo_repettn'!$AO$2:$AT$2))</f>
        <v>B</v>
      </c>
      <c r="G1393" t="str">
        <f>IF(MAX(I1393:L1393)&gt;='numeric possibilities'!$B$4/2,INDEX('Profile-matrices_Condorcet'!I1392:L1392,1,MATCH(MAX('Profile-matrices_Condorcet'!I1393:L1393),'Profile-matrices_Condorcet'!I1393:L1393,0)),"NCW")</f>
        <v>C</v>
      </c>
      <c r="H1393" t="s">
        <v>13</v>
      </c>
      <c r="I1393" s="3">
        <f>COUNTIF($I1391:$S1391,I1392)</f>
        <v>0</v>
      </c>
      <c r="J1393" s="3">
        <f>COUNTIF($I1391:$S1391,J1392)</f>
        <v>2</v>
      </c>
      <c r="K1393" s="3">
        <f>COUNTIF($I1391:$S1391,K1392)</f>
        <v>3</v>
      </c>
      <c r="L1393" s="3">
        <f>COUNTIF($I1391:$S1391,L1392)</f>
        <v>1</v>
      </c>
    </row>
    <row r="1394" spans="1:20" x14ac:dyDescent="0.25">
      <c r="A1394">
        <f t="shared" si="44"/>
        <v>1393</v>
      </c>
      <c r="B1394">
        <f t="shared" si="45"/>
        <v>349</v>
      </c>
      <c r="C1394" t="str">
        <f>INDEX('VBA code_permu_wo_repettn'!$T$3:$Y$6,COUNTIF('Profile-matrices_Condorcet'!$B$2:$B1394,'Profile-matrices_Condorcet'!$B1394),MATCH(INDEX('numeric possibilities'!D$3:D$1298,VLOOKUP($B1394,'numeric possibilities'!$C$3:$G$1298,1)),'VBA code_permu_wo_repettn'!$T$2:$Y$2))</f>
        <v>A</v>
      </c>
      <c r="D1394" t="str">
        <f>INDEX('VBA code_permu_wo_repettn'!$AA$3:$AF$6,COUNTIF('Profile-matrices_Condorcet'!$B$2:$B1394,'Profile-matrices_Condorcet'!$B1394),MATCH(INDEX('numeric possibilities'!E$3:E$1298,VLOOKUP($B1394,'numeric possibilities'!$C$3:$G$1298,1)),'VBA code_permu_wo_repettn'!$AA$2:$AF$2))</f>
        <v>B</v>
      </c>
      <c r="E1394" t="str">
        <f>INDEX('VBA code_permu_wo_repettn'!$AH$3:$AM$6,COUNTIF('Profile-matrices_Condorcet'!$B$2:$B1394,'Profile-matrices_Condorcet'!$B1394),MATCH(INDEX('numeric possibilities'!F$3:F$1298,VLOOKUP($B1394,'numeric possibilities'!$C$3:$G$1298,1)),'VBA code_permu_wo_repettn'!$AH$2:$AM$2))</f>
        <v>C</v>
      </c>
      <c r="F1394" t="str">
        <f>INDEX('VBA code_permu_wo_repettn'!$AO$3:$AT$6,COUNTIF('Profile-matrices_Condorcet'!$B$2:$B1394,'Profile-matrices_Condorcet'!$B1394),MATCH(INDEX('numeric possibilities'!G$3:G$1298,VLOOKUP($B1394,'numeric possibilities'!$C$3:$G$1298,1)),'VBA code_permu_wo_repettn'!$AO$2:$AT$2))</f>
        <v>D</v>
      </c>
      <c r="H1394" t="s">
        <v>14</v>
      </c>
      <c r="I1394" s="3">
        <f>IF(MATCH(I$1,$C1394:$C1397,0)&lt;(MATCH(J$1,$C1394:$C1397,0)),1*a_vote,0)+IF(MATCH(I$1,$D1394:$D1397,0)&lt;MATCH(J$1,$D1394:$D1397,0),1*b_vote,0)+IF(MATCH(I$1,$E1394:$E1397,0)&lt;MATCH(J$1,$E1394:$E1397,0),1*c_vote,0)+IF(MATCH(I$1,$F1394:$F1397,0)&lt;MATCH(J$1,$F1394:$F1397,0),1*d_vote,0)</f>
        <v>0.49</v>
      </c>
      <c r="J1394" s="3">
        <f>IF(MATCH(I$1,$C1394:$C1397,0)&gt;(MATCH(J$1,$C1394:$C1397,0)),1*a_vote,0)+IF(MATCH(I$1,$D1394:$D1397,0)&gt;MATCH(J$1,$D1394:$D1397,0),1*b_vote,0)+IF(MATCH(I$1,$E1394:$E1397,0)&gt;MATCH(J$1,$E1394:$E1397,0),1*c_vote,0)+IF(MATCH(I$1,$F1394:$F1397,0)&gt;MATCH(J$1,$F1394:$F1397,0),1*d_vote,0)</f>
        <v>0.51</v>
      </c>
      <c r="K1394" s="3">
        <f>IF(MATCH($K$1,$C1394:$C1397,0)&lt;(MATCH($L$1,$C1394:$C1397,0)),1*a_vote,0)+IF(MATCH($K$1,$D1394:$D1397,0)&lt;MATCH($L$1,$D1394:$D1397,0),1*b_vote,0)+IF(MATCH($K$1,$E1394:$E1397,0)&lt;MATCH($L$1,$E1394:$E1397,0),1*c_vote,0)+IF(MATCH($K$1,$F1394:$F1397,0)&lt;MATCH($L$1,$F1394:$F1397,0),1*d_vote,0)</f>
        <v>0.75</v>
      </c>
      <c r="L1394" s="3">
        <f>IF(MATCH(K$1,$C1394:$C1397,0)&gt;(MATCH(L$1,$C1394:$C1397,0)),1*a_vote,0)+IF(MATCH(K$1,$D1394:$D1397,0)&gt;MATCH(L$1,$D1394:$D1397,0),1*b_vote,0)+IF(MATCH(K$1,$E1394:$E1397,0)&gt;MATCH(L$1,$E1394:$E1397,0),1*c_vote,0)+IF(MATCH(K$1,$F1394:$F1397,0)&gt;MATCH(L$1,$F1394:$F1397,0),1*d_vote,0)</f>
        <v>0.25</v>
      </c>
      <c r="M1394" s="3">
        <f>IF(MATCH($M$1,$C1394:$C1397,0)&lt;(MATCH($N$1,$C1394:$C1397,0)),1*a_vote,0)+IF(MATCH($M$1,$D1394:$D1397,0)&lt;MATCH($N$1,$D1394:$D1397,0),1*b_vote,0)+IF(MATCH($M$1,$E1394:$E1397,0)&lt;MATCH($N$1,$E1394:$E1397,0),1*c_vote,0)+IF(MATCH($M$1,$F1394:$F1397,0)&lt;MATCH($N$1,$F1394:$F1397,0),1*d_vote,0)</f>
        <v>0.27</v>
      </c>
      <c r="N1394" s="3">
        <f>IF(MATCH(M$1,$C1394:$C1397,0)&gt;(MATCH(N$1,$C1394:$C1397,0)),1*a_vote,0)+IF(MATCH(M$1,$D1394:$D1397,0)&gt;MATCH(N$1,$D1394:$D1397,0),1*b_vote,0)+IF(MATCH(M$1,$E1394:$E1397,0)&gt;MATCH(N$1,$E1394:$E1397,0),1*c_vote,0)+IF(MATCH(M$1,$F1394:$F1397,0)&gt;MATCH(N$1,$F1394:$F1397,0),1*d_vote,0)</f>
        <v>0.73</v>
      </c>
      <c r="O1394" s="3">
        <f>IF(MATCH($O$1,$C1394:$C1397,0)&lt;(MATCH($P$1,$C1394:$C1397,0)),1*a_vote,0)+IF(MATCH($O$1,$D1394:$D1397,0)&lt;MATCH($P$1,$D1394:$D1397,0),1*b_vote,0)+IF(MATCH($O$1,$E1394:$E1397,0)&lt;MATCH($P$1,$E1394:$E1397,0),1*c_vote,0)+IF(MATCH($O$1,$F1394:$F1397,0)&lt;MATCH($P$1,$F1394:$F1397,0),1*d_vote,0)</f>
        <v>0.53</v>
      </c>
      <c r="P1394" s="3">
        <f>IF(MATCH(O$1,$C1394:$C1397,0)&gt;(MATCH(P$1,$C1394:$C1397,0)),1*a_vote,0)+IF(MATCH(O$1,$D1394:$D1397,0)&gt;MATCH(P$1,$D1394:$D1397,0),1*b_vote,0)+IF(MATCH(O$1,$E1394:$E1397,0)&gt;MATCH(P$1,$E1394:$E1397,0),1*c_vote,0)+IF(MATCH(O$1,$F1394:$F1397,0)&gt;MATCH(P$1,$F1394:$F1397,0),1*d_vote,0)</f>
        <v>0.47</v>
      </c>
      <c r="Q1394" s="3">
        <f>IF(MATCH($Q$1,$C1394:$C1397,0)&lt;(MATCH($R$1,$C1394:$C1397,0)),1*a_vote,0)+IF(MATCH($Q$1,$D1394:$D1397,0)&lt;MATCH($R$1,$D1394:$D1397,0),1*b_vote,0)+IF(MATCH($Q$1,$E1394:$E1397,0)&lt;MATCH($R$1,$E1394:$E1397,0),1*c_vote,0)+IF(MATCH($Q$1,$F1394:$F1397,0)&lt;MATCH($R$1,$F1394:$F1397,0),1*d_vote,0)</f>
        <v>0.78</v>
      </c>
      <c r="R1394" s="3">
        <f>IF(MATCH(Q$1,$C1394:$C1397,0)&gt;(MATCH(R$1,$C1394:$C1397,0)),1*a_vote,0)+IF(MATCH(Q$1,$D1394:$D1397,0)&gt;MATCH(R$1,$D1394:$D1397,0),1*b_vote,0)+IF(MATCH(Q$1,$E1394:$E1397,0)&gt;MATCH(R$1,$E1394:$E1397,0),1*c_vote,0)+IF(MATCH(Q$1,$F1394:$F1397,0)&gt;MATCH(R$1,$F1394:$F1397,0),1*d_vote,0)</f>
        <v>0.21999999999999997</v>
      </c>
      <c r="S1394" s="3">
        <f>IF(MATCH($S$1,$C1394:$C1397,0)&lt;(MATCH($T$1,$C1394:$C1397,0)),1*a_vote,0)+IF(MATCH($S$1,$D1394:$D1397,0)&lt;MATCH($T$1,$D1394:$D1397,0),1*b_vote,0)+IF(MATCH($S$1,$E1394:$E1397,0)&lt;MATCH($T$1,$E1394:$E1397,0),1*c_vote,0)+IF(MATCH($S$1,$F1394:$F1397,0)&lt;MATCH($T$1,$F1394:$F1397,0),1*d_vote,0)</f>
        <v>0.52</v>
      </c>
      <c r="T1394" s="3">
        <f>IF(MATCH(S$1,$C1394:$C1397,0)&gt;(MATCH(T$1,$C1394:$C1397,0)),1*a_vote,0)+IF(MATCH(S$1,$D1394:$D1397,0)&gt;MATCH(T$1,$D1394:$D1397,0),1*b_vote,0)+IF(MATCH(S$1,$E1394:$E1397,0)&gt;MATCH(T$1,$E1394:$E1397,0),1*c_vote,0)+IF(MATCH(S$1,$F1394:$F1397,0)&gt;MATCH(T$1,$F1394:$F1397,0),1*d_vote,0)</f>
        <v>0.48</v>
      </c>
    </row>
    <row r="1395" spans="1:20" x14ac:dyDescent="0.25">
      <c r="A1395">
        <f t="shared" si="44"/>
        <v>1394</v>
      </c>
      <c r="B1395">
        <f t="shared" si="45"/>
        <v>349</v>
      </c>
      <c r="C1395" t="str">
        <f>INDEX('VBA code_permu_wo_repettn'!$T$3:$Y$6,COUNTIF('Profile-matrices_Condorcet'!$B$2:$B1395,'Profile-matrices_Condorcet'!$B1395),MATCH(INDEX('numeric possibilities'!D$3:D$1298,VLOOKUP($B1395,'numeric possibilities'!$C$3:$G$1298,1)),'VBA code_permu_wo_repettn'!$T$2:$Y$2))</f>
        <v>B</v>
      </c>
      <c r="D1395" t="str">
        <f>INDEX('VBA code_permu_wo_repettn'!$AA$3:$AF$6,COUNTIF('Profile-matrices_Condorcet'!$B$2:$B1395,'Profile-matrices_Condorcet'!$B1395),MATCH(INDEX('numeric possibilities'!E$3:E$1298,VLOOKUP($B1395,'numeric possibilities'!$C$3:$G$1298,1)),'VBA code_permu_wo_repettn'!$AA$2:$AF$2))</f>
        <v>D</v>
      </c>
      <c r="E1395" t="str">
        <f>INDEX('VBA code_permu_wo_repettn'!$AH$3:$AM$6,COUNTIF('Profile-matrices_Condorcet'!$B$2:$B1395,'Profile-matrices_Condorcet'!$B1395),MATCH(INDEX('numeric possibilities'!F$3:F$1298,VLOOKUP($B1395,'numeric possibilities'!$C$3:$G$1298,1)),'VBA code_permu_wo_repettn'!$AH$2:$AM$2))</f>
        <v>B</v>
      </c>
      <c r="F1395" t="str">
        <f>INDEX('VBA code_permu_wo_repettn'!$AO$3:$AT$6,COUNTIF('Profile-matrices_Condorcet'!$B$2:$B1395,'Profile-matrices_Condorcet'!$B1395),MATCH(INDEX('numeric possibilities'!G$3:G$1298,VLOOKUP($B1395,'numeric possibilities'!$C$3:$G$1298,1)),'VBA code_permu_wo_repettn'!$AO$2:$AT$2))</f>
        <v>A</v>
      </c>
      <c r="H1395" t="s">
        <v>15</v>
      </c>
      <c r="I1395" t="str">
        <f>IF(I1394&gt;J1394,$I$1,IF(I1394&lt;J1394,$J$1,0))</f>
        <v>B</v>
      </c>
      <c r="K1395" t="str">
        <f>IF(K1394&gt;L1394,$K$1,IF(K1394&lt;L1394,$L$1,0))</f>
        <v>A</v>
      </c>
      <c r="M1395" t="str">
        <f>IF(M1394&gt;N1394,$M$1,IF(M1394&lt;N1394,$N$1,0))</f>
        <v>D</v>
      </c>
      <c r="O1395" t="str">
        <f>IF(O1394&gt;P1394,$O$1,IF(O1394&lt;P1394,$P$1,0))</f>
        <v>B</v>
      </c>
      <c r="Q1395" t="str">
        <f>IF(Q1394&gt;R1394,$Q$1,IF(Q1394&lt;R1394,$R$1,0))</f>
        <v>B</v>
      </c>
      <c r="S1395" t="str">
        <f>IF(S1394&gt;T1394,$S$1,IF(S1394&lt;T1394,$T$1,0))</f>
        <v>C</v>
      </c>
    </row>
    <row r="1396" spans="1:20" x14ac:dyDescent="0.25">
      <c r="A1396">
        <f t="shared" si="44"/>
        <v>1395</v>
      </c>
      <c r="B1396">
        <f t="shared" si="45"/>
        <v>349</v>
      </c>
      <c r="C1396" t="str">
        <f>INDEX('VBA code_permu_wo_repettn'!$T$3:$Y$6,COUNTIF('Profile-matrices_Condorcet'!$B$2:$B1396,'Profile-matrices_Condorcet'!$B1396),MATCH(INDEX('numeric possibilities'!D$3:D$1298,VLOOKUP($B1396,'numeric possibilities'!$C$3:$G$1298,1)),'VBA code_permu_wo_repettn'!$T$2:$Y$2))</f>
        <v>C</v>
      </c>
      <c r="D1396" t="str">
        <f>INDEX('VBA code_permu_wo_repettn'!$AA$3:$AF$6,COUNTIF('Profile-matrices_Condorcet'!$B$2:$B1396,'Profile-matrices_Condorcet'!$B1396),MATCH(INDEX('numeric possibilities'!E$3:E$1298,VLOOKUP($B1396,'numeric possibilities'!$C$3:$G$1298,1)),'VBA code_permu_wo_repettn'!$AA$2:$AF$2))</f>
        <v>A</v>
      </c>
      <c r="E1396" t="str">
        <f>INDEX('VBA code_permu_wo_repettn'!$AH$3:$AM$6,COUNTIF('Profile-matrices_Condorcet'!$B$2:$B1396,'Profile-matrices_Condorcet'!$B1396),MATCH(INDEX('numeric possibilities'!F$3:F$1298,VLOOKUP($B1396,'numeric possibilities'!$C$3:$G$1298,1)),'VBA code_permu_wo_repettn'!$AH$2:$AM$2))</f>
        <v>D</v>
      </c>
      <c r="F1396" t="str">
        <f>INDEX('VBA code_permu_wo_repettn'!$AO$3:$AT$6,COUNTIF('Profile-matrices_Condorcet'!$B$2:$B1396,'Profile-matrices_Condorcet'!$B1396),MATCH(INDEX('numeric possibilities'!G$3:G$1298,VLOOKUP($B1396,'numeric possibilities'!$C$3:$G$1298,1)),'VBA code_permu_wo_repettn'!$AO$2:$AT$2))</f>
        <v>C</v>
      </c>
      <c r="I1396" t="s">
        <v>0</v>
      </c>
      <c r="J1396" t="s">
        <v>1</v>
      </c>
      <c r="K1396" t="s">
        <v>2</v>
      </c>
      <c r="L1396" t="s">
        <v>3</v>
      </c>
    </row>
    <row r="1397" spans="1:20" x14ac:dyDescent="0.25">
      <c r="A1397">
        <f t="shared" si="44"/>
        <v>1396</v>
      </c>
      <c r="B1397">
        <f t="shared" si="45"/>
        <v>349</v>
      </c>
      <c r="C1397" t="str">
        <f>INDEX('VBA code_permu_wo_repettn'!$T$3:$Y$6,COUNTIF('Profile-matrices_Condorcet'!$B$2:$B1397,'Profile-matrices_Condorcet'!$B1397),MATCH(INDEX('numeric possibilities'!D$3:D$1298,VLOOKUP($B1397,'numeric possibilities'!$C$3:$G$1298,1)),'VBA code_permu_wo_repettn'!$T$2:$Y$2))</f>
        <v>D</v>
      </c>
      <c r="D1397" t="str">
        <f>INDEX('VBA code_permu_wo_repettn'!$AA$3:$AF$6,COUNTIF('Profile-matrices_Condorcet'!$B$2:$B1397,'Profile-matrices_Condorcet'!$B1397),MATCH(INDEX('numeric possibilities'!E$3:E$1298,VLOOKUP($B1397,'numeric possibilities'!$C$3:$G$1298,1)),'VBA code_permu_wo_repettn'!$AA$2:$AF$2))</f>
        <v>C</v>
      </c>
      <c r="E1397" t="str">
        <f>INDEX('VBA code_permu_wo_repettn'!$AH$3:$AM$6,COUNTIF('Profile-matrices_Condorcet'!$B$2:$B1397,'Profile-matrices_Condorcet'!$B1397),MATCH(INDEX('numeric possibilities'!F$3:F$1298,VLOOKUP($B1397,'numeric possibilities'!$C$3:$G$1298,1)),'VBA code_permu_wo_repettn'!$AH$2:$AM$2))</f>
        <v>A</v>
      </c>
      <c r="F1397" t="str">
        <f>INDEX('VBA code_permu_wo_repettn'!$AO$3:$AT$6,COUNTIF('Profile-matrices_Condorcet'!$B$2:$B1397,'Profile-matrices_Condorcet'!$B1397),MATCH(INDEX('numeric possibilities'!G$3:G$1298,VLOOKUP($B1397,'numeric possibilities'!$C$3:$G$1298,1)),'VBA code_permu_wo_repettn'!$AO$2:$AT$2))</f>
        <v>B</v>
      </c>
      <c r="G1397" t="str">
        <f>IF(MAX(I1397:L1397)&gt;='numeric possibilities'!$B$4/2,INDEX('Profile-matrices_Condorcet'!I1396:L1396,1,MATCH(MAX('Profile-matrices_Condorcet'!I1397:L1397),'Profile-matrices_Condorcet'!I1397:L1397,0)),"NCW")</f>
        <v>B</v>
      </c>
      <c r="H1397" t="s">
        <v>13</v>
      </c>
      <c r="I1397" s="3">
        <f>COUNTIF($I1395:$S1395,I1396)</f>
        <v>1</v>
      </c>
      <c r="J1397" s="3">
        <f>COUNTIF($I1395:$S1395,J1396)</f>
        <v>3</v>
      </c>
      <c r="K1397" s="3">
        <f>COUNTIF($I1395:$S1395,K1396)</f>
        <v>1</v>
      </c>
      <c r="L1397" s="3">
        <f>COUNTIF($I1395:$S1395,L1396)</f>
        <v>1</v>
      </c>
    </row>
    <row r="1398" spans="1:20" x14ac:dyDescent="0.25">
      <c r="A1398">
        <f t="shared" si="44"/>
        <v>1397</v>
      </c>
      <c r="B1398">
        <f t="shared" si="45"/>
        <v>350</v>
      </c>
      <c r="C1398" t="str">
        <f>INDEX('VBA code_permu_wo_repettn'!$T$3:$Y$6,COUNTIF('Profile-matrices_Condorcet'!$B$2:$B1398,'Profile-matrices_Condorcet'!$B1398),MATCH(INDEX('numeric possibilities'!D$3:D$1298,VLOOKUP($B1398,'numeric possibilities'!$C$3:$G$1298,1)),'VBA code_permu_wo_repettn'!$T$2:$Y$2))</f>
        <v>A</v>
      </c>
      <c r="D1398" t="str">
        <f>INDEX('VBA code_permu_wo_repettn'!$AA$3:$AF$6,COUNTIF('Profile-matrices_Condorcet'!$B$2:$B1398,'Profile-matrices_Condorcet'!$B1398),MATCH(INDEX('numeric possibilities'!E$3:E$1298,VLOOKUP($B1398,'numeric possibilities'!$C$3:$G$1298,1)),'VBA code_permu_wo_repettn'!$AA$2:$AF$2))</f>
        <v>B</v>
      </c>
      <c r="E1398" t="str">
        <f>INDEX('VBA code_permu_wo_repettn'!$AH$3:$AM$6,COUNTIF('Profile-matrices_Condorcet'!$B$2:$B1398,'Profile-matrices_Condorcet'!$B1398),MATCH(INDEX('numeric possibilities'!F$3:F$1298,VLOOKUP($B1398,'numeric possibilities'!$C$3:$G$1298,1)),'VBA code_permu_wo_repettn'!$AH$2:$AM$2))</f>
        <v>C</v>
      </c>
      <c r="F1398" t="str">
        <f>INDEX('VBA code_permu_wo_repettn'!$AO$3:$AT$6,COUNTIF('Profile-matrices_Condorcet'!$B$2:$B1398,'Profile-matrices_Condorcet'!$B1398),MATCH(INDEX('numeric possibilities'!G$3:G$1298,VLOOKUP($B1398,'numeric possibilities'!$C$3:$G$1298,1)),'VBA code_permu_wo_repettn'!$AO$2:$AT$2))</f>
        <v>D</v>
      </c>
      <c r="H1398" t="s">
        <v>14</v>
      </c>
      <c r="I1398" s="3">
        <f>IF(MATCH(I$1,$C1398:$C1401,0)&lt;(MATCH(J$1,$C1398:$C1401,0)),1*a_vote,0)+IF(MATCH(I$1,$D1398:$D1401,0)&lt;MATCH(J$1,$D1398:$D1401,0),1*b_vote,0)+IF(MATCH(I$1,$E1398:$E1401,0)&lt;MATCH(J$1,$E1398:$E1401,0),1*c_vote,0)+IF(MATCH(I$1,$F1398:$F1401,0)&lt;MATCH(J$1,$F1398:$F1401,0),1*d_vote,0)</f>
        <v>0.49</v>
      </c>
      <c r="J1398" s="3">
        <f>IF(MATCH(I$1,$C1398:$C1401,0)&gt;(MATCH(J$1,$C1398:$C1401,0)),1*a_vote,0)+IF(MATCH(I$1,$D1398:$D1401,0)&gt;MATCH(J$1,$D1398:$D1401,0),1*b_vote,0)+IF(MATCH(I$1,$E1398:$E1401,0)&gt;MATCH(J$1,$E1398:$E1401,0),1*c_vote,0)+IF(MATCH(I$1,$F1398:$F1401,0)&gt;MATCH(J$1,$F1398:$F1401,0),1*d_vote,0)</f>
        <v>0.51</v>
      </c>
      <c r="K1398" s="3">
        <f>IF(MATCH($K$1,$C1398:$C1401,0)&lt;(MATCH($L$1,$C1398:$C1401,0)),1*a_vote,0)+IF(MATCH($K$1,$D1398:$D1401,0)&lt;MATCH($L$1,$D1398:$D1401,0),1*b_vote,0)+IF(MATCH($K$1,$E1398:$E1401,0)&lt;MATCH($L$1,$E1398:$E1401,0),1*c_vote,0)+IF(MATCH($K$1,$F1398:$F1401,0)&lt;MATCH($L$1,$F1398:$F1401,0),1*d_vote,0)</f>
        <v>0.75</v>
      </c>
      <c r="L1398" s="3">
        <f>IF(MATCH(K$1,$C1398:$C1401,0)&gt;(MATCH(L$1,$C1398:$C1401,0)),1*a_vote,0)+IF(MATCH(K$1,$D1398:$D1401,0)&gt;MATCH(L$1,$D1398:$D1401,0),1*b_vote,0)+IF(MATCH(K$1,$E1398:$E1401,0)&gt;MATCH(L$1,$E1398:$E1401,0),1*c_vote,0)+IF(MATCH(K$1,$F1398:$F1401,0)&gt;MATCH(L$1,$F1398:$F1401,0),1*d_vote,0)</f>
        <v>0.25</v>
      </c>
      <c r="M1398" s="3">
        <f>IF(MATCH($M$1,$C1398:$C1401,0)&lt;(MATCH($N$1,$C1398:$C1401,0)),1*a_vote,0)+IF(MATCH($M$1,$D1398:$D1401,0)&lt;MATCH($N$1,$D1398:$D1401,0),1*b_vote,0)+IF(MATCH($M$1,$E1398:$E1401,0)&lt;MATCH($N$1,$E1398:$E1401,0),1*c_vote,0)+IF(MATCH($M$1,$F1398:$F1401,0)&lt;MATCH($N$1,$F1398:$F1401,0),1*d_vote,0)</f>
        <v>0.27</v>
      </c>
      <c r="N1398" s="3">
        <f>IF(MATCH(M$1,$C1398:$C1401,0)&gt;(MATCH(N$1,$C1398:$C1401,0)),1*a_vote,0)+IF(MATCH(M$1,$D1398:$D1401,0)&gt;MATCH(N$1,$D1398:$D1401,0),1*b_vote,0)+IF(MATCH(M$1,$E1398:$E1401,0)&gt;MATCH(N$1,$E1398:$E1401,0),1*c_vote,0)+IF(MATCH(M$1,$F1398:$F1401,0)&gt;MATCH(N$1,$F1398:$F1401,0),1*d_vote,0)</f>
        <v>0.73</v>
      </c>
      <c r="O1398" s="3">
        <f>IF(MATCH($O$1,$C1398:$C1401,0)&lt;(MATCH($P$1,$C1398:$C1401,0)),1*a_vote,0)+IF(MATCH($O$1,$D1398:$D1401,0)&lt;MATCH($P$1,$D1398:$D1401,0),1*b_vote,0)+IF(MATCH($O$1,$E1398:$E1401,0)&lt;MATCH($P$1,$E1398:$E1401,0),1*c_vote,0)+IF(MATCH($O$1,$F1398:$F1401,0)&lt;MATCH($P$1,$F1398:$F1401,0),1*d_vote,0)</f>
        <v>0.53</v>
      </c>
      <c r="P1398" s="3">
        <f>IF(MATCH(O$1,$C1398:$C1401,0)&gt;(MATCH(P$1,$C1398:$C1401,0)),1*a_vote,0)+IF(MATCH(O$1,$D1398:$D1401,0)&gt;MATCH(P$1,$D1398:$D1401,0),1*b_vote,0)+IF(MATCH(O$1,$E1398:$E1401,0)&gt;MATCH(P$1,$E1398:$E1401,0),1*c_vote,0)+IF(MATCH(O$1,$F1398:$F1401,0)&gt;MATCH(P$1,$F1398:$F1401,0),1*d_vote,0)</f>
        <v>0.47</v>
      </c>
      <c r="Q1398" s="3">
        <f>IF(MATCH($Q$1,$C1398:$C1401,0)&lt;(MATCH($R$1,$C1398:$C1401,0)),1*a_vote,0)+IF(MATCH($Q$1,$D1398:$D1401,0)&lt;MATCH($R$1,$D1398:$D1401,0),1*b_vote,0)+IF(MATCH($Q$1,$E1398:$E1401,0)&lt;MATCH($R$1,$E1398:$E1401,0),1*c_vote,0)+IF(MATCH($Q$1,$F1398:$F1401,0)&lt;MATCH($R$1,$F1398:$F1401,0),1*d_vote,0)</f>
        <v>0.78</v>
      </c>
      <c r="R1398" s="3">
        <f>IF(MATCH(Q$1,$C1398:$C1401,0)&gt;(MATCH(R$1,$C1398:$C1401,0)),1*a_vote,0)+IF(MATCH(Q$1,$D1398:$D1401,0)&gt;MATCH(R$1,$D1398:$D1401,0),1*b_vote,0)+IF(MATCH(Q$1,$E1398:$E1401,0)&gt;MATCH(R$1,$E1398:$E1401,0),1*c_vote,0)+IF(MATCH(Q$1,$F1398:$F1401,0)&gt;MATCH(R$1,$F1398:$F1401,0),1*d_vote,0)</f>
        <v>0.21999999999999997</v>
      </c>
      <c r="S1398" s="3">
        <f>IF(MATCH($S$1,$C1398:$C1401,0)&lt;(MATCH($T$1,$C1398:$C1401,0)),1*a_vote,0)+IF(MATCH($S$1,$D1398:$D1401,0)&lt;MATCH($T$1,$D1398:$D1401,0),1*b_vote,0)+IF(MATCH($S$1,$E1398:$E1401,0)&lt;MATCH($T$1,$E1398:$E1401,0),1*c_vote,0)+IF(MATCH($S$1,$F1398:$F1401,0)&lt;MATCH($T$1,$F1398:$F1401,0),1*d_vote,0)</f>
        <v>0.25</v>
      </c>
      <c r="T1398" s="3">
        <f>IF(MATCH(S$1,$C1398:$C1401,0)&gt;(MATCH(T$1,$C1398:$C1401,0)),1*a_vote,0)+IF(MATCH(S$1,$D1398:$D1401,0)&gt;MATCH(T$1,$D1398:$D1401,0),1*b_vote,0)+IF(MATCH(S$1,$E1398:$E1401,0)&gt;MATCH(T$1,$E1398:$E1401,0),1*c_vote,0)+IF(MATCH(S$1,$F1398:$F1401,0)&gt;MATCH(T$1,$F1398:$F1401,0),1*d_vote,0)</f>
        <v>0.75</v>
      </c>
    </row>
    <row r="1399" spans="1:20" x14ac:dyDescent="0.25">
      <c r="A1399">
        <f t="shared" si="44"/>
        <v>1398</v>
      </c>
      <c r="B1399">
        <f t="shared" si="45"/>
        <v>350</v>
      </c>
      <c r="C1399" t="str">
        <f>INDEX('VBA code_permu_wo_repettn'!$T$3:$Y$6,COUNTIF('Profile-matrices_Condorcet'!$B$2:$B1399,'Profile-matrices_Condorcet'!$B1399),MATCH(INDEX('numeric possibilities'!D$3:D$1298,VLOOKUP($B1399,'numeric possibilities'!$C$3:$G$1298,1)),'VBA code_permu_wo_repettn'!$T$2:$Y$2))</f>
        <v>B</v>
      </c>
      <c r="D1399" t="str">
        <f>INDEX('VBA code_permu_wo_repettn'!$AA$3:$AF$6,COUNTIF('Profile-matrices_Condorcet'!$B$2:$B1399,'Profile-matrices_Condorcet'!$B1399),MATCH(INDEX('numeric possibilities'!E$3:E$1298,VLOOKUP($B1399,'numeric possibilities'!$C$3:$G$1298,1)),'VBA code_permu_wo_repettn'!$AA$2:$AF$2))</f>
        <v>D</v>
      </c>
      <c r="E1399" t="str">
        <f>INDEX('VBA code_permu_wo_repettn'!$AH$3:$AM$6,COUNTIF('Profile-matrices_Condorcet'!$B$2:$B1399,'Profile-matrices_Condorcet'!$B1399),MATCH(INDEX('numeric possibilities'!F$3:F$1298,VLOOKUP($B1399,'numeric possibilities'!$C$3:$G$1298,1)),'VBA code_permu_wo_repettn'!$AH$2:$AM$2))</f>
        <v>B</v>
      </c>
      <c r="F1399" t="str">
        <f>INDEX('VBA code_permu_wo_repettn'!$AO$3:$AT$6,COUNTIF('Profile-matrices_Condorcet'!$B$2:$B1399,'Profile-matrices_Condorcet'!$B1399),MATCH(INDEX('numeric possibilities'!G$3:G$1298,VLOOKUP($B1399,'numeric possibilities'!$C$3:$G$1298,1)),'VBA code_permu_wo_repettn'!$AO$2:$AT$2))</f>
        <v>A</v>
      </c>
      <c r="H1399" t="s">
        <v>15</v>
      </c>
      <c r="I1399" t="str">
        <f>IF(I1398&gt;J1398,$I$1,IF(I1398&lt;J1398,$J$1,0))</f>
        <v>B</v>
      </c>
      <c r="K1399" t="str">
        <f>IF(K1398&gt;L1398,$K$1,IF(K1398&lt;L1398,$L$1,0))</f>
        <v>A</v>
      </c>
      <c r="M1399" t="str">
        <f>IF(M1398&gt;N1398,$M$1,IF(M1398&lt;N1398,$N$1,0))</f>
        <v>D</v>
      </c>
      <c r="O1399" t="str">
        <f>IF(O1398&gt;P1398,$O$1,IF(O1398&lt;P1398,$P$1,0))</f>
        <v>B</v>
      </c>
      <c r="Q1399" t="str">
        <f>IF(Q1398&gt;R1398,$Q$1,IF(Q1398&lt;R1398,$R$1,0))</f>
        <v>B</v>
      </c>
      <c r="S1399" t="str">
        <f>IF(S1398&gt;T1398,$S$1,IF(S1398&lt;T1398,$T$1,0))</f>
        <v>D</v>
      </c>
    </row>
    <row r="1400" spans="1:20" x14ac:dyDescent="0.25">
      <c r="A1400">
        <f t="shared" si="44"/>
        <v>1399</v>
      </c>
      <c r="B1400">
        <f t="shared" si="45"/>
        <v>350</v>
      </c>
      <c r="C1400" t="str">
        <f>INDEX('VBA code_permu_wo_repettn'!$T$3:$Y$6,COUNTIF('Profile-matrices_Condorcet'!$B$2:$B1400,'Profile-matrices_Condorcet'!$B1400),MATCH(INDEX('numeric possibilities'!D$3:D$1298,VLOOKUP($B1400,'numeric possibilities'!$C$3:$G$1298,1)),'VBA code_permu_wo_repettn'!$T$2:$Y$2))</f>
        <v>D</v>
      </c>
      <c r="D1400" t="str">
        <f>INDEX('VBA code_permu_wo_repettn'!$AA$3:$AF$6,COUNTIF('Profile-matrices_Condorcet'!$B$2:$B1400,'Profile-matrices_Condorcet'!$B1400),MATCH(INDEX('numeric possibilities'!E$3:E$1298,VLOOKUP($B1400,'numeric possibilities'!$C$3:$G$1298,1)),'VBA code_permu_wo_repettn'!$AA$2:$AF$2))</f>
        <v>A</v>
      </c>
      <c r="E1400" t="str">
        <f>INDEX('VBA code_permu_wo_repettn'!$AH$3:$AM$6,COUNTIF('Profile-matrices_Condorcet'!$B$2:$B1400,'Profile-matrices_Condorcet'!$B1400),MATCH(INDEX('numeric possibilities'!F$3:F$1298,VLOOKUP($B1400,'numeric possibilities'!$C$3:$G$1298,1)),'VBA code_permu_wo_repettn'!$AH$2:$AM$2))</f>
        <v>D</v>
      </c>
      <c r="F1400" t="str">
        <f>INDEX('VBA code_permu_wo_repettn'!$AO$3:$AT$6,COUNTIF('Profile-matrices_Condorcet'!$B$2:$B1400,'Profile-matrices_Condorcet'!$B1400),MATCH(INDEX('numeric possibilities'!G$3:G$1298,VLOOKUP($B1400,'numeric possibilities'!$C$3:$G$1298,1)),'VBA code_permu_wo_repettn'!$AO$2:$AT$2))</f>
        <v>C</v>
      </c>
      <c r="I1400" t="s">
        <v>0</v>
      </c>
      <c r="J1400" t="s">
        <v>1</v>
      </c>
      <c r="K1400" t="s">
        <v>2</v>
      </c>
      <c r="L1400" t="s">
        <v>3</v>
      </c>
    </row>
    <row r="1401" spans="1:20" x14ac:dyDescent="0.25">
      <c r="A1401">
        <f t="shared" si="44"/>
        <v>1400</v>
      </c>
      <c r="B1401">
        <f t="shared" si="45"/>
        <v>350</v>
      </c>
      <c r="C1401" t="str">
        <f>INDEX('VBA code_permu_wo_repettn'!$T$3:$Y$6,COUNTIF('Profile-matrices_Condorcet'!$B$2:$B1401,'Profile-matrices_Condorcet'!$B1401),MATCH(INDEX('numeric possibilities'!D$3:D$1298,VLOOKUP($B1401,'numeric possibilities'!$C$3:$G$1298,1)),'VBA code_permu_wo_repettn'!$T$2:$Y$2))</f>
        <v>C</v>
      </c>
      <c r="D1401" t="str">
        <f>INDEX('VBA code_permu_wo_repettn'!$AA$3:$AF$6,COUNTIF('Profile-matrices_Condorcet'!$B$2:$B1401,'Profile-matrices_Condorcet'!$B1401),MATCH(INDEX('numeric possibilities'!E$3:E$1298,VLOOKUP($B1401,'numeric possibilities'!$C$3:$G$1298,1)),'VBA code_permu_wo_repettn'!$AA$2:$AF$2))</f>
        <v>C</v>
      </c>
      <c r="E1401" t="str">
        <f>INDEX('VBA code_permu_wo_repettn'!$AH$3:$AM$6,COUNTIF('Profile-matrices_Condorcet'!$B$2:$B1401,'Profile-matrices_Condorcet'!$B1401),MATCH(INDEX('numeric possibilities'!F$3:F$1298,VLOOKUP($B1401,'numeric possibilities'!$C$3:$G$1298,1)),'VBA code_permu_wo_repettn'!$AH$2:$AM$2))</f>
        <v>A</v>
      </c>
      <c r="F1401" t="str">
        <f>INDEX('VBA code_permu_wo_repettn'!$AO$3:$AT$6,COUNTIF('Profile-matrices_Condorcet'!$B$2:$B1401,'Profile-matrices_Condorcet'!$B1401),MATCH(INDEX('numeric possibilities'!G$3:G$1298,VLOOKUP($B1401,'numeric possibilities'!$C$3:$G$1298,1)),'VBA code_permu_wo_repettn'!$AO$2:$AT$2))</f>
        <v>B</v>
      </c>
      <c r="G1401" t="str">
        <f>IF(MAX(I1401:L1401)&gt;='numeric possibilities'!$B$4/2,INDEX('Profile-matrices_Condorcet'!I1400:L1400,1,MATCH(MAX('Profile-matrices_Condorcet'!I1401:L1401),'Profile-matrices_Condorcet'!I1401:L1401,0)),"NCW")</f>
        <v>B</v>
      </c>
      <c r="H1401" t="s">
        <v>13</v>
      </c>
      <c r="I1401" s="3">
        <f>COUNTIF($I1399:$S1399,I1400)</f>
        <v>1</v>
      </c>
      <c r="J1401" s="3">
        <f>COUNTIF($I1399:$S1399,J1400)</f>
        <v>3</v>
      </c>
      <c r="K1401" s="3">
        <f>COUNTIF($I1399:$S1399,K1400)</f>
        <v>0</v>
      </c>
      <c r="L1401" s="3">
        <f>COUNTIF($I1399:$S1399,L1400)</f>
        <v>2</v>
      </c>
    </row>
    <row r="1402" spans="1:20" x14ac:dyDescent="0.25">
      <c r="A1402">
        <f t="shared" si="44"/>
        <v>1401</v>
      </c>
      <c r="B1402">
        <f t="shared" si="45"/>
        <v>351</v>
      </c>
      <c r="C1402" t="str">
        <f>INDEX('VBA code_permu_wo_repettn'!$T$3:$Y$6,COUNTIF('Profile-matrices_Condorcet'!$B$2:$B1402,'Profile-matrices_Condorcet'!$B1402),MATCH(INDEX('numeric possibilities'!D$3:D$1298,VLOOKUP($B1402,'numeric possibilities'!$C$3:$G$1298,1)),'VBA code_permu_wo_repettn'!$T$2:$Y$2))</f>
        <v>A</v>
      </c>
      <c r="D1402" t="str">
        <f>INDEX('VBA code_permu_wo_repettn'!$AA$3:$AF$6,COUNTIF('Profile-matrices_Condorcet'!$B$2:$B1402,'Profile-matrices_Condorcet'!$B1402),MATCH(INDEX('numeric possibilities'!E$3:E$1298,VLOOKUP($B1402,'numeric possibilities'!$C$3:$G$1298,1)),'VBA code_permu_wo_repettn'!$AA$2:$AF$2))</f>
        <v>B</v>
      </c>
      <c r="E1402" t="str">
        <f>INDEX('VBA code_permu_wo_repettn'!$AH$3:$AM$6,COUNTIF('Profile-matrices_Condorcet'!$B$2:$B1402,'Profile-matrices_Condorcet'!$B1402),MATCH(INDEX('numeric possibilities'!F$3:F$1298,VLOOKUP($B1402,'numeric possibilities'!$C$3:$G$1298,1)),'VBA code_permu_wo_repettn'!$AH$2:$AM$2))</f>
        <v>C</v>
      </c>
      <c r="F1402" t="str">
        <f>INDEX('VBA code_permu_wo_repettn'!$AO$3:$AT$6,COUNTIF('Profile-matrices_Condorcet'!$B$2:$B1402,'Profile-matrices_Condorcet'!$B1402),MATCH(INDEX('numeric possibilities'!G$3:G$1298,VLOOKUP($B1402,'numeric possibilities'!$C$3:$G$1298,1)),'VBA code_permu_wo_repettn'!$AO$2:$AT$2))</f>
        <v>D</v>
      </c>
      <c r="H1402" t="s">
        <v>14</v>
      </c>
      <c r="I1402" s="3">
        <f>IF(MATCH(I$1,$C1402:$C1405,0)&lt;(MATCH(J$1,$C1402:$C1405,0)),1*a_vote,0)+IF(MATCH(I$1,$D1402:$D1405,0)&lt;MATCH(J$1,$D1402:$D1405,0),1*b_vote,0)+IF(MATCH(I$1,$E1402:$E1405,0)&lt;MATCH(J$1,$E1402:$E1405,0),1*c_vote,0)+IF(MATCH(I$1,$F1402:$F1405,0)&lt;MATCH(J$1,$F1402:$F1405,0),1*d_vote,0)</f>
        <v>0.49</v>
      </c>
      <c r="J1402" s="3">
        <f>IF(MATCH(I$1,$C1402:$C1405,0)&gt;(MATCH(J$1,$C1402:$C1405,0)),1*a_vote,0)+IF(MATCH(I$1,$D1402:$D1405,0)&gt;MATCH(J$1,$D1402:$D1405,0),1*b_vote,0)+IF(MATCH(I$1,$E1402:$E1405,0)&gt;MATCH(J$1,$E1402:$E1405,0),1*c_vote,0)+IF(MATCH(I$1,$F1402:$F1405,0)&gt;MATCH(J$1,$F1402:$F1405,0),1*d_vote,0)</f>
        <v>0.51</v>
      </c>
      <c r="K1402" s="3">
        <f>IF(MATCH($K$1,$C1402:$C1405,0)&lt;(MATCH($L$1,$C1402:$C1405,0)),1*a_vote,0)+IF(MATCH($K$1,$D1402:$D1405,0)&lt;MATCH($L$1,$D1402:$D1405,0),1*b_vote,0)+IF(MATCH($K$1,$E1402:$E1405,0)&lt;MATCH($L$1,$E1402:$E1405,0),1*c_vote,0)+IF(MATCH($K$1,$F1402:$F1405,0)&lt;MATCH($L$1,$F1402:$F1405,0),1*d_vote,0)</f>
        <v>0.75</v>
      </c>
      <c r="L1402" s="3">
        <f>IF(MATCH(K$1,$C1402:$C1405,0)&gt;(MATCH(L$1,$C1402:$C1405,0)),1*a_vote,0)+IF(MATCH(K$1,$D1402:$D1405,0)&gt;MATCH(L$1,$D1402:$D1405,0),1*b_vote,0)+IF(MATCH(K$1,$E1402:$E1405,0)&gt;MATCH(L$1,$E1402:$E1405,0),1*c_vote,0)+IF(MATCH(K$1,$F1402:$F1405,0)&gt;MATCH(L$1,$F1402:$F1405,0),1*d_vote,0)</f>
        <v>0.25</v>
      </c>
      <c r="M1402" s="3">
        <f>IF(MATCH($M$1,$C1402:$C1405,0)&lt;(MATCH($N$1,$C1402:$C1405,0)),1*a_vote,0)+IF(MATCH($M$1,$D1402:$D1405,0)&lt;MATCH($N$1,$D1402:$D1405,0),1*b_vote,0)+IF(MATCH($M$1,$E1402:$E1405,0)&lt;MATCH($N$1,$E1402:$E1405,0),1*c_vote,0)+IF(MATCH($M$1,$F1402:$F1405,0)&lt;MATCH($N$1,$F1402:$F1405,0),1*d_vote,0)</f>
        <v>0.27</v>
      </c>
      <c r="N1402" s="3">
        <f>IF(MATCH(M$1,$C1402:$C1405,0)&gt;(MATCH(N$1,$C1402:$C1405,0)),1*a_vote,0)+IF(MATCH(M$1,$D1402:$D1405,0)&gt;MATCH(N$1,$D1402:$D1405,0),1*b_vote,0)+IF(MATCH(M$1,$E1402:$E1405,0)&gt;MATCH(N$1,$E1402:$E1405,0),1*c_vote,0)+IF(MATCH(M$1,$F1402:$F1405,0)&gt;MATCH(N$1,$F1402:$F1405,0),1*d_vote,0)</f>
        <v>0.73</v>
      </c>
      <c r="O1402" s="3">
        <f>IF(MATCH($O$1,$C1402:$C1405,0)&lt;(MATCH($P$1,$C1402:$C1405,0)),1*a_vote,0)+IF(MATCH($O$1,$D1402:$D1405,0)&lt;MATCH($P$1,$D1402:$D1405,0),1*b_vote,0)+IF(MATCH($O$1,$E1402:$E1405,0)&lt;MATCH($P$1,$E1402:$E1405,0),1*c_vote,0)+IF(MATCH($O$1,$F1402:$F1405,0)&lt;MATCH($P$1,$F1402:$F1405,0),1*d_vote,0)</f>
        <v>0.26</v>
      </c>
      <c r="P1402" s="3">
        <f>IF(MATCH(O$1,$C1402:$C1405,0)&gt;(MATCH(P$1,$C1402:$C1405,0)),1*a_vote,0)+IF(MATCH(O$1,$D1402:$D1405,0)&gt;MATCH(P$1,$D1402:$D1405,0),1*b_vote,0)+IF(MATCH(O$1,$E1402:$E1405,0)&gt;MATCH(P$1,$E1402:$E1405,0),1*c_vote,0)+IF(MATCH(O$1,$F1402:$F1405,0)&gt;MATCH(P$1,$F1402:$F1405,0),1*d_vote,0)</f>
        <v>0.74</v>
      </c>
      <c r="Q1402" s="3">
        <f>IF(MATCH($Q$1,$C1402:$C1405,0)&lt;(MATCH($R$1,$C1402:$C1405,0)),1*a_vote,0)+IF(MATCH($Q$1,$D1402:$D1405,0)&lt;MATCH($R$1,$D1402:$D1405,0),1*b_vote,0)+IF(MATCH($Q$1,$E1402:$E1405,0)&lt;MATCH($R$1,$E1402:$E1405,0),1*c_vote,0)+IF(MATCH($Q$1,$F1402:$F1405,0)&lt;MATCH($R$1,$F1402:$F1405,0),1*d_vote,0)</f>
        <v>0.78</v>
      </c>
      <c r="R1402" s="3">
        <f>IF(MATCH(Q$1,$C1402:$C1405,0)&gt;(MATCH(R$1,$C1402:$C1405,0)),1*a_vote,0)+IF(MATCH(Q$1,$D1402:$D1405,0)&gt;MATCH(R$1,$D1402:$D1405,0),1*b_vote,0)+IF(MATCH(Q$1,$E1402:$E1405,0)&gt;MATCH(R$1,$E1402:$E1405,0),1*c_vote,0)+IF(MATCH(Q$1,$F1402:$F1405,0)&gt;MATCH(R$1,$F1402:$F1405,0),1*d_vote,0)</f>
        <v>0.21999999999999997</v>
      </c>
      <c r="S1402" s="3">
        <f>IF(MATCH($S$1,$C1402:$C1405,0)&lt;(MATCH($T$1,$C1402:$C1405,0)),1*a_vote,0)+IF(MATCH($S$1,$D1402:$D1405,0)&lt;MATCH($T$1,$D1402:$D1405,0),1*b_vote,0)+IF(MATCH($S$1,$E1402:$E1405,0)&lt;MATCH($T$1,$E1402:$E1405,0),1*c_vote,0)+IF(MATCH($S$1,$F1402:$F1405,0)&lt;MATCH($T$1,$F1402:$F1405,0),1*d_vote,0)</f>
        <v>0.52</v>
      </c>
      <c r="T1402" s="3">
        <f>IF(MATCH(S$1,$C1402:$C1405,0)&gt;(MATCH(T$1,$C1402:$C1405,0)),1*a_vote,0)+IF(MATCH(S$1,$D1402:$D1405,0)&gt;MATCH(T$1,$D1402:$D1405,0),1*b_vote,0)+IF(MATCH(S$1,$E1402:$E1405,0)&gt;MATCH(T$1,$E1402:$E1405,0),1*c_vote,0)+IF(MATCH(S$1,$F1402:$F1405,0)&gt;MATCH(T$1,$F1402:$F1405,0),1*d_vote,0)</f>
        <v>0.48</v>
      </c>
    </row>
    <row r="1403" spans="1:20" x14ac:dyDescent="0.25">
      <c r="A1403">
        <f t="shared" si="44"/>
        <v>1402</v>
      </c>
      <c r="B1403">
        <f t="shared" si="45"/>
        <v>351</v>
      </c>
      <c r="C1403" t="str">
        <f>INDEX('VBA code_permu_wo_repettn'!$T$3:$Y$6,COUNTIF('Profile-matrices_Condorcet'!$B$2:$B1403,'Profile-matrices_Condorcet'!$B1403),MATCH(INDEX('numeric possibilities'!D$3:D$1298,VLOOKUP($B1403,'numeric possibilities'!$C$3:$G$1298,1)),'VBA code_permu_wo_repettn'!$T$2:$Y$2))</f>
        <v>C</v>
      </c>
      <c r="D1403" t="str">
        <f>INDEX('VBA code_permu_wo_repettn'!$AA$3:$AF$6,COUNTIF('Profile-matrices_Condorcet'!$B$2:$B1403,'Profile-matrices_Condorcet'!$B1403),MATCH(INDEX('numeric possibilities'!E$3:E$1298,VLOOKUP($B1403,'numeric possibilities'!$C$3:$G$1298,1)),'VBA code_permu_wo_repettn'!$AA$2:$AF$2))</f>
        <v>D</v>
      </c>
      <c r="E1403" t="str">
        <f>INDEX('VBA code_permu_wo_repettn'!$AH$3:$AM$6,COUNTIF('Profile-matrices_Condorcet'!$B$2:$B1403,'Profile-matrices_Condorcet'!$B1403),MATCH(INDEX('numeric possibilities'!F$3:F$1298,VLOOKUP($B1403,'numeric possibilities'!$C$3:$G$1298,1)),'VBA code_permu_wo_repettn'!$AH$2:$AM$2))</f>
        <v>B</v>
      </c>
      <c r="F1403" t="str">
        <f>INDEX('VBA code_permu_wo_repettn'!$AO$3:$AT$6,COUNTIF('Profile-matrices_Condorcet'!$B$2:$B1403,'Profile-matrices_Condorcet'!$B1403),MATCH(INDEX('numeric possibilities'!G$3:G$1298,VLOOKUP($B1403,'numeric possibilities'!$C$3:$G$1298,1)),'VBA code_permu_wo_repettn'!$AO$2:$AT$2))</f>
        <v>A</v>
      </c>
      <c r="H1403" t="s">
        <v>15</v>
      </c>
      <c r="I1403" t="str">
        <f>IF(I1402&gt;J1402,$I$1,IF(I1402&lt;J1402,$J$1,0))</f>
        <v>B</v>
      </c>
      <c r="K1403" t="str">
        <f>IF(K1402&gt;L1402,$K$1,IF(K1402&lt;L1402,$L$1,0))</f>
        <v>A</v>
      </c>
      <c r="M1403" t="str">
        <f>IF(M1402&gt;N1402,$M$1,IF(M1402&lt;N1402,$N$1,0))</f>
        <v>D</v>
      </c>
      <c r="O1403" t="str">
        <f>IF(O1402&gt;P1402,$O$1,IF(O1402&lt;P1402,$P$1,0))</f>
        <v>C</v>
      </c>
      <c r="Q1403" t="str">
        <f>IF(Q1402&gt;R1402,$Q$1,IF(Q1402&lt;R1402,$R$1,0))</f>
        <v>B</v>
      </c>
      <c r="S1403" t="str">
        <f>IF(S1402&gt;T1402,$S$1,IF(S1402&lt;T1402,$T$1,0))</f>
        <v>C</v>
      </c>
    </row>
    <row r="1404" spans="1:20" x14ac:dyDescent="0.25">
      <c r="A1404">
        <f t="shared" si="44"/>
        <v>1403</v>
      </c>
      <c r="B1404">
        <f t="shared" si="45"/>
        <v>351</v>
      </c>
      <c r="C1404" t="str">
        <f>INDEX('VBA code_permu_wo_repettn'!$T$3:$Y$6,COUNTIF('Profile-matrices_Condorcet'!$B$2:$B1404,'Profile-matrices_Condorcet'!$B1404),MATCH(INDEX('numeric possibilities'!D$3:D$1298,VLOOKUP($B1404,'numeric possibilities'!$C$3:$G$1298,1)),'VBA code_permu_wo_repettn'!$T$2:$Y$2))</f>
        <v>B</v>
      </c>
      <c r="D1404" t="str">
        <f>INDEX('VBA code_permu_wo_repettn'!$AA$3:$AF$6,COUNTIF('Profile-matrices_Condorcet'!$B$2:$B1404,'Profile-matrices_Condorcet'!$B1404),MATCH(INDEX('numeric possibilities'!E$3:E$1298,VLOOKUP($B1404,'numeric possibilities'!$C$3:$G$1298,1)),'VBA code_permu_wo_repettn'!$AA$2:$AF$2))</f>
        <v>A</v>
      </c>
      <c r="E1404" t="str">
        <f>INDEX('VBA code_permu_wo_repettn'!$AH$3:$AM$6,COUNTIF('Profile-matrices_Condorcet'!$B$2:$B1404,'Profile-matrices_Condorcet'!$B1404),MATCH(INDEX('numeric possibilities'!F$3:F$1298,VLOOKUP($B1404,'numeric possibilities'!$C$3:$G$1298,1)),'VBA code_permu_wo_repettn'!$AH$2:$AM$2))</f>
        <v>D</v>
      </c>
      <c r="F1404" t="str">
        <f>INDEX('VBA code_permu_wo_repettn'!$AO$3:$AT$6,COUNTIF('Profile-matrices_Condorcet'!$B$2:$B1404,'Profile-matrices_Condorcet'!$B1404),MATCH(INDEX('numeric possibilities'!G$3:G$1298,VLOOKUP($B1404,'numeric possibilities'!$C$3:$G$1298,1)),'VBA code_permu_wo_repettn'!$AO$2:$AT$2))</f>
        <v>C</v>
      </c>
      <c r="I1404" t="s">
        <v>0</v>
      </c>
      <c r="J1404" t="s">
        <v>1</v>
      </c>
      <c r="K1404" t="s">
        <v>2</v>
      </c>
      <c r="L1404" t="s">
        <v>3</v>
      </c>
    </row>
    <row r="1405" spans="1:20" x14ac:dyDescent="0.25">
      <c r="A1405">
        <f t="shared" si="44"/>
        <v>1404</v>
      </c>
      <c r="B1405">
        <f t="shared" si="45"/>
        <v>351</v>
      </c>
      <c r="C1405" t="str">
        <f>INDEX('VBA code_permu_wo_repettn'!$T$3:$Y$6,COUNTIF('Profile-matrices_Condorcet'!$B$2:$B1405,'Profile-matrices_Condorcet'!$B1405),MATCH(INDEX('numeric possibilities'!D$3:D$1298,VLOOKUP($B1405,'numeric possibilities'!$C$3:$G$1298,1)),'VBA code_permu_wo_repettn'!$T$2:$Y$2))</f>
        <v>D</v>
      </c>
      <c r="D1405" t="str">
        <f>INDEX('VBA code_permu_wo_repettn'!$AA$3:$AF$6,COUNTIF('Profile-matrices_Condorcet'!$B$2:$B1405,'Profile-matrices_Condorcet'!$B1405),MATCH(INDEX('numeric possibilities'!E$3:E$1298,VLOOKUP($B1405,'numeric possibilities'!$C$3:$G$1298,1)),'VBA code_permu_wo_repettn'!$AA$2:$AF$2))</f>
        <v>C</v>
      </c>
      <c r="E1405" t="str">
        <f>INDEX('VBA code_permu_wo_repettn'!$AH$3:$AM$6,COUNTIF('Profile-matrices_Condorcet'!$B$2:$B1405,'Profile-matrices_Condorcet'!$B1405),MATCH(INDEX('numeric possibilities'!F$3:F$1298,VLOOKUP($B1405,'numeric possibilities'!$C$3:$G$1298,1)),'VBA code_permu_wo_repettn'!$AH$2:$AM$2))</f>
        <v>A</v>
      </c>
      <c r="F1405" t="str">
        <f>INDEX('VBA code_permu_wo_repettn'!$AO$3:$AT$6,COUNTIF('Profile-matrices_Condorcet'!$B$2:$B1405,'Profile-matrices_Condorcet'!$B1405),MATCH(INDEX('numeric possibilities'!G$3:G$1298,VLOOKUP($B1405,'numeric possibilities'!$C$3:$G$1298,1)),'VBA code_permu_wo_repettn'!$AO$2:$AT$2))</f>
        <v>B</v>
      </c>
      <c r="G1405" t="str">
        <f>IF(MAX(I1405:L1405)&gt;='numeric possibilities'!$B$4/2,INDEX('Profile-matrices_Condorcet'!I1404:L1404,1,MATCH(MAX('Profile-matrices_Condorcet'!I1405:L1405),'Profile-matrices_Condorcet'!I1405:L1405,0)),"NCW")</f>
        <v>NCW</v>
      </c>
      <c r="H1405" t="s">
        <v>13</v>
      </c>
      <c r="I1405" s="3">
        <f>COUNTIF($I1403:$S1403,I1404)</f>
        <v>1</v>
      </c>
      <c r="J1405" s="3">
        <f>COUNTIF($I1403:$S1403,J1404)</f>
        <v>2</v>
      </c>
      <c r="K1405" s="3">
        <f>COUNTIF($I1403:$S1403,K1404)</f>
        <v>2</v>
      </c>
      <c r="L1405" s="3">
        <f>COUNTIF($I1403:$S1403,L1404)</f>
        <v>1</v>
      </c>
    </row>
    <row r="1406" spans="1:20" x14ac:dyDescent="0.25">
      <c r="A1406">
        <f t="shared" si="44"/>
        <v>1405</v>
      </c>
      <c r="B1406">
        <f t="shared" si="45"/>
        <v>352</v>
      </c>
      <c r="C1406" t="str">
        <f>INDEX('VBA code_permu_wo_repettn'!$T$3:$Y$6,COUNTIF('Profile-matrices_Condorcet'!$B$2:$B1406,'Profile-matrices_Condorcet'!$B1406),MATCH(INDEX('numeric possibilities'!D$3:D$1298,VLOOKUP($B1406,'numeric possibilities'!$C$3:$G$1298,1)),'VBA code_permu_wo_repettn'!$T$2:$Y$2))</f>
        <v>A</v>
      </c>
      <c r="D1406" t="str">
        <f>INDEX('VBA code_permu_wo_repettn'!$AA$3:$AF$6,COUNTIF('Profile-matrices_Condorcet'!$B$2:$B1406,'Profile-matrices_Condorcet'!$B1406),MATCH(INDEX('numeric possibilities'!E$3:E$1298,VLOOKUP($B1406,'numeric possibilities'!$C$3:$G$1298,1)),'VBA code_permu_wo_repettn'!$AA$2:$AF$2))</f>
        <v>B</v>
      </c>
      <c r="E1406" t="str">
        <f>INDEX('VBA code_permu_wo_repettn'!$AH$3:$AM$6,COUNTIF('Profile-matrices_Condorcet'!$B$2:$B1406,'Profile-matrices_Condorcet'!$B1406),MATCH(INDEX('numeric possibilities'!F$3:F$1298,VLOOKUP($B1406,'numeric possibilities'!$C$3:$G$1298,1)),'VBA code_permu_wo_repettn'!$AH$2:$AM$2))</f>
        <v>C</v>
      </c>
      <c r="F1406" t="str">
        <f>INDEX('VBA code_permu_wo_repettn'!$AO$3:$AT$6,COUNTIF('Profile-matrices_Condorcet'!$B$2:$B1406,'Profile-matrices_Condorcet'!$B1406),MATCH(INDEX('numeric possibilities'!G$3:G$1298,VLOOKUP($B1406,'numeric possibilities'!$C$3:$G$1298,1)),'VBA code_permu_wo_repettn'!$AO$2:$AT$2))</f>
        <v>D</v>
      </c>
      <c r="H1406" t="s">
        <v>14</v>
      </c>
      <c r="I1406" s="3">
        <f>IF(MATCH(I$1,$C1406:$C1409,0)&lt;(MATCH(J$1,$C1406:$C1409,0)),1*a_vote,0)+IF(MATCH(I$1,$D1406:$D1409,0)&lt;MATCH(J$1,$D1406:$D1409,0),1*b_vote,0)+IF(MATCH(I$1,$E1406:$E1409,0)&lt;MATCH(J$1,$E1406:$E1409,0),1*c_vote,0)+IF(MATCH(I$1,$F1406:$F1409,0)&lt;MATCH(J$1,$F1406:$F1409,0),1*d_vote,0)</f>
        <v>0.49</v>
      </c>
      <c r="J1406" s="3">
        <f>IF(MATCH(I$1,$C1406:$C1409,0)&gt;(MATCH(J$1,$C1406:$C1409,0)),1*a_vote,0)+IF(MATCH(I$1,$D1406:$D1409,0)&gt;MATCH(J$1,$D1406:$D1409,0),1*b_vote,0)+IF(MATCH(I$1,$E1406:$E1409,0)&gt;MATCH(J$1,$E1406:$E1409,0),1*c_vote,0)+IF(MATCH(I$1,$F1406:$F1409,0)&gt;MATCH(J$1,$F1406:$F1409,0),1*d_vote,0)</f>
        <v>0.51</v>
      </c>
      <c r="K1406" s="3">
        <f>IF(MATCH($K$1,$C1406:$C1409,0)&lt;(MATCH($L$1,$C1406:$C1409,0)),1*a_vote,0)+IF(MATCH($K$1,$D1406:$D1409,0)&lt;MATCH($L$1,$D1406:$D1409,0),1*b_vote,0)+IF(MATCH($K$1,$E1406:$E1409,0)&lt;MATCH($L$1,$E1406:$E1409,0),1*c_vote,0)+IF(MATCH($K$1,$F1406:$F1409,0)&lt;MATCH($L$1,$F1406:$F1409,0),1*d_vote,0)</f>
        <v>0.75</v>
      </c>
      <c r="L1406" s="3">
        <f>IF(MATCH(K$1,$C1406:$C1409,0)&gt;(MATCH(L$1,$C1406:$C1409,0)),1*a_vote,0)+IF(MATCH(K$1,$D1406:$D1409,0)&gt;MATCH(L$1,$D1406:$D1409,0),1*b_vote,0)+IF(MATCH(K$1,$E1406:$E1409,0)&gt;MATCH(L$1,$E1406:$E1409,0),1*c_vote,0)+IF(MATCH(K$1,$F1406:$F1409,0)&gt;MATCH(L$1,$F1406:$F1409,0),1*d_vote,0)</f>
        <v>0.25</v>
      </c>
      <c r="M1406" s="3">
        <f>IF(MATCH($M$1,$C1406:$C1409,0)&lt;(MATCH($N$1,$C1406:$C1409,0)),1*a_vote,0)+IF(MATCH($M$1,$D1406:$D1409,0)&lt;MATCH($N$1,$D1406:$D1409,0),1*b_vote,0)+IF(MATCH($M$1,$E1406:$E1409,0)&lt;MATCH($N$1,$E1406:$E1409,0),1*c_vote,0)+IF(MATCH($M$1,$F1406:$F1409,0)&lt;MATCH($N$1,$F1406:$F1409,0),1*d_vote,0)</f>
        <v>0.27</v>
      </c>
      <c r="N1406" s="3">
        <f>IF(MATCH(M$1,$C1406:$C1409,0)&gt;(MATCH(N$1,$C1406:$C1409,0)),1*a_vote,0)+IF(MATCH(M$1,$D1406:$D1409,0)&gt;MATCH(N$1,$D1406:$D1409,0),1*b_vote,0)+IF(MATCH(M$1,$E1406:$E1409,0)&gt;MATCH(N$1,$E1406:$E1409,0),1*c_vote,0)+IF(MATCH(M$1,$F1406:$F1409,0)&gt;MATCH(N$1,$F1406:$F1409,0),1*d_vote,0)</f>
        <v>0.73</v>
      </c>
      <c r="O1406" s="3">
        <f>IF(MATCH($O$1,$C1406:$C1409,0)&lt;(MATCH($P$1,$C1406:$C1409,0)),1*a_vote,0)+IF(MATCH($O$1,$D1406:$D1409,0)&lt;MATCH($P$1,$D1406:$D1409,0),1*b_vote,0)+IF(MATCH($O$1,$E1406:$E1409,0)&lt;MATCH($P$1,$E1406:$E1409,0),1*c_vote,0)+IF(MATCH($O$1,$F1406:$F1409,0)&lt;MATCH($P$1,$F1406:$F1409,0),1*d_vote,0)</f>
        <v>0.26</v>
      </c>
      <c r="P1406" s="3">
        <f>IF(MATCH(O$1,$C1406:$C1409,0)&gt;(MATCH(P$1,$C1406:$C1409,0)),1*a_vote,0)+IF(MATCH(O$1,$D1406:$D1409,0)&gt;MATCH(P$1,$D1406:$D1409,0),1*b_vote,0)+IF(MATCH(O$1,$E1406:$E1409,0)&gt;MATCH(P$1,$E1406:$E1409,0),1*c_vote,0)+IF(MATCH(O$1,$F1406:$F1409,0)&gt;MATCH(P$1,$F1406:$F1409,0),1*d_vote,0)</f>
        <v>0.74</v>
      </c>
      <c r="Q1406" s="3">
        <f>IF(MATCH($Q$1,$C1406:$C1409,0)&lt;(MATCH($R$1,$C1406:$C1409,0)),1*a_vote,0)+IF(MATCH($Q$1,$D1406:$D1409,0)&lt;MATCH($R$1,$D1406:$D1409,0),1*b_vote,0)+IF(MATCH($Q$1,$E1406:$E1409,0)&lt;MATCH($R$1,$E1406:$E1409,0),1*c_vote,0)+IF(MATCH($Q$1,$F1406:$F1409,0)&lt;MATCH($R$1,$F1406:$F1409,0),1*d_vote,0)</f>
        <v>0.51</v>
      </c>
      <c r="R1406" s="3">
        <f>IF(MATCH(Q$1,$C1406:$C1409,0)&gt;(MATCH(R$1,$C1406:$C1409,0)),1*a_vote,0)+IF(MATCH(Q$1,$D1406:$D1409,0)&gt;MATCH(R$1,$D1406:$D1409,0),1*b_vote,0)+IF(MATCH(Q$1,$E1406:$E1409,0)&gt;MATCH(R$1,$E1406:$E1409,0),1*c_vote,0)+IF(MATCH(Q$1,$F1406:$F1409,0)&gt;MATCH(R$1,$F1406:$F1409,0),1*d_vote,0)</f>
        <v>0.49</v>
      </c>
      <c r="S1406" s="3">
        <f>IF(MATCH($S$1,$C1406:$C1409,0)&lt;(MATCH($T$1,$C1406:$C1409,0)),1*a_vote,0)+IF(MATCH($S$1,$D1406:$D1409,0)&lt;MATCH($T$1,$D1406:$D1409,0),1*b_vote,0)+IF(MATCH($S$1,$E1406:$E1409,0)&lt;MATCH($T$1,$E1406:$E1409,0),1*c_vote,0)+IF(MATCH($S$1,$F1406:$F1409,0)&lt;MATCH($T$1,$F1406:$F1409,0),1*d_vote,0)</f>
        <v>0.52</v>
      </c>
      <c r="T1406" s="3">
        <f>IF(MATCH(S$1,$C1406:$C1409,0)&gt;(MATCH(T$1,$C1406:$C1409,0)),1*a_vote,0)+IF(MATCH(S$1,$D1406:$D1409,0)&gt;MATCH(T$1,$D1406:$D1409,0),1*b_vote,0)+IF(MATCH(S$1,$E1406:$E1409,0)&gt;MATCH(T$1,$E1406:$E1409,0),1*c_vote,0)+IF(MATCH(S$1,$F1406:$F1409,0)&gt;MATCH(T$1,$F1406:$F1409,0),1*d_vote,0)</f>
        <v>0.48</v>
      </c>
    </row>
    <row r="1407" spans="1:20" x14ac:dyDescent="0.25">
      <c r="A1407">
        <f t="shared" si="44"/>
        <v>1406</v>
      </c>
      <c r="B1407">
        <f t="shared" si="45"/>
        <v>352</v>
      </c>
      <c r="C1407" t="str">
        <f>INDEX('VBA code_permu_wo_repettn'!$T$3:$Y$6,COUNTIF('Profile-matrices_Condorcet'!$B$2:$B1407,'Profile-matrices_Condorcet'!$B1407),MATCH(INDEX('numeric possibilities'!D$3:D$1298,VLOOKUP($B1407,'numeric possibilities'!$C$3:$G$1298,1)),'VBA code_permu_wo_repettn'!$T$2:$Y$2))</f>
        <v>C</v>
      </c>
      <c r="D1407" t="str">
        <f>INDEX('VBA code_permu_wo_repettn'!$AA$3:$AF$6,COUNTIF('Profile-matrices_Condorcet'!$B$2:$B1407,'Profile-matrices_Condorcet'!$B1407),MATCH(INDEX('numeric possibilities'!E$3:E$1298,VLOOKUP($B1407,'numeric possibilities'!$C$3:$G$1298,1)),'VBA code_permu_wo_repettn'!$AA$2:$AF$2))</f>
        <v>D</v>
      </c>
      <c r="E1407" t="str">
        <f>INDEX('VBA code_permu_wo_repettn'!$AH$3:$AM$6,COUNTIF('Profile-matrices_Condorcet'!$B$2:$B1407,'Profile-matrices_Condorcet'!$B1407),MATCH(INDEX('numeric possibilities'!F$3:F$1298,VLOOKUP($B1407,'numeric possibilities'!$C$3:$G$1298,1)),'VBA code_permu_wo_repettn'!$AH$2:$AM$2))</f>
        <v>B</v>
      </c>
      <c r="F1407" t="str">
        <f>INDEX('VBA code_permu_wo_repettn'!$AO$3:$AT$6,COUNTIF('Profile-matrices_Condorcet'!$B$2:$B1407,'Profile-matrices_Condorcet'!$B1407),MATCH(INDEX('numeric possibilities'!G$3:G$1298,VLOOKUP($B1407,'numeric possibilities'!$C$3:$G$1298,1)),'VBA code_permu_wo_repettn'!$AO$2:$AT$2))</f>
        <v>A</v>
      </c>
      <c r="H1407" t="s">
        <v>15</v>
      </c>
      <c r="I1407" t="str">
        <f>IF(I1406&gt;J1406,$I$1,IF(I1406&lt;J1406,$J$1,0))</f>
        <v>B</v>
      </c>
      <c r="K1407" t="str">
        <f>IF(K1406&gt;L1406,$K$1,IF(K1406&lt;L1406,$L$1,0))</f>
        <v>A</v>
      </c>
      <c r="M1407" t="str">
        <f>IF(M1406&gt;N1406,$M$1,IF(M1406&lt;N1406,$N$1,0))</f>
        <v>D</v>
      </c>
      <c r="O1407" t="str">
        <f>IF(O1406&gt;P1406,$O$1,IF(O1406&lt;P1406,$P$1,0))</f>
        <v>C</v>
      </c>
      <c r="Q1407" t="str">
        <f>IF(Q1406&gt;R1406,$Q$1,IF(Q1406&lt;R1406,$R$1,0))</f>
        <v>B</v>
      </c>
      <c r="S1407" t="str">
        <f>IF(S1406&gt;T1406,$S$1,IF(S1406&lt;T1406,$T$1,0))</f>
        <v>C</v>
      </c>
    </row>
    <row r="1408" spans="1:20" x14ac:dyDescent="0.25">
      <c r="A1408">
        <f t="shared" si="44"/>
        <v>1407</v>
      </c>
      <c r="B1408">
        <f t="shared" si="45"/>
        <v>352</v>
      </c>
      <c r="C1408" t="str">
        <f>INDEX('VBA code_permu_wo_repettn'!$T$3:$Y$6,COUNTIF('Profile-matrices_Condorcet'!$B$2:$B1408,'Profile-matrices_Condorcet'!$B1408),MATCH(INDEX('numeric possibilities'!D$3:D$1298,VLOOKUP($B1408,'numeric possibilities'!$C$3:$G$1298,1)),'VBA code_permu_wo_repettn'!$T$2:$Y$2))</f>
        <v>D</v>
      </c>
      <c r="D1408" t="str">
        <f>INDEX('VBA code_permu_wo_repettn'!$AA$3:$AF$6,COUNTIF('Profile-matrices_Condorcet'!$B$2:$B1408,'Profile-matrices_Condorcet'!$B1408),MATCH(INDEX('numeric possibilities'!E$3:E$1298,VLOOKUP($B1408,'numeric possibilities'!$C$3:$G$1298,1)),'VBA code_permu_wo_repettn'!$AA$2:$AF$2))</f>
        <v>A</v>
      </c>
      <c r="E1408" t="str">
        <f>INDEX('VBA code_permu_wo_repettn'!$AH$3:$AM$6,COUNTIF('Profile-matrices_Condorcet'!$B$2:$B1408,'Profile-matrices_Condorcet'!$B1408),MATCH(INDEX('numeric possibilities'!F$3:F$1298,VLOOKUP($B1408,'numeric possibilities'!$C$3:$G$1298,1)),'VBA code_permu_wo_repettn'!$AH$2:$AM$2))</f>
        <v>D</v>
      </c>
      <c r="F1408" t="str">
        <f>INDEX('VBA code_permu_wo_repettn'!$AO$3:$AT$6,COUNTIF('Profile-matrices_Condorcet'!$B$2:$B1408,'Profile-matrices_Condorcet'!$B1408),MATCH(INDEX('numeric possibilities'!G$3:G$1298,VLOOKUP($B1408,'numeric possibilities'!$C$3:$G$1298,1)),'VBA code_permu_wo_repettn'!$AO$2:$AT$2))</f>
        <v>C</v>
      </c>
      <c r="I1408" t="s">
        <v>0</v>
      </c>
      <c r="J1408" t="s">
        <v>1</v>
      </c>
      <c r="K1408" t="s">
        <v>2</v>
      </c>
      <c r="L1408" t="s">
        <v>3</v>
      </c>
    </row>
    <row r="1409" spans="1:20" x14ac:dyDescent="0.25">
      <c r="A1409">
        <f t="shared" si="44"/>
        <v>1408</v>
      </c>
      <c r="B1409">
        <f t="shared" si="45"/>
        <v>352</v>
      </c>
      <c r="C1409" t="str">
        <f>INDEX('VBA code_permu_wo_repettn'!$T$3:$Y$6,COUNTIF('Profile-matrices_Condorcet'!$B$2:$B1409,'Profile-matrices_Condorcet'!$B1409),MATCH(INDEX('numeric possibilities'!D$3:D$1298,VLOOKUP($B1409,'numeric possibilities'!$C$3:$G$1298,1)),'VBA code_permu_wo_repettn'!$T$2:$Y$2))</f>
        <v>B</v>
      </c>
      <c r="D1409" t="str">
        <f>INDEX('VBA code_permu_wo_repettn'!$AA$3:$AF$6,COUNTIF('Profile-matrices_Condorcet'!$B$2:$B1409,'Profile-matrices_Condorcet'!$B1409),MATCH(INDEX('numeric possibilities'!E$3:E$1298,VLOOKUP($B1409,'numeric possibilities'!$C$3:$G$1298,1)),'VBA code_permu_wo_repettn'!$AA$2:$AF$2))</f>
        <v>C</v>
      </c>
      <c r="E1409" t="str">
        <f>INDEX('VBA code_permu_wo_repettn'!$AH$3:$AM$6,COUNTIF('Profile-matrices_Condorcet'!$B$2:$B1409,'Profile-matrices_Condorcet'!$B1409),MATCH(INDEX('numeric possibilities'!F$3:F$1298,VLOOKUP($B1409,'numeric possibilities'!$C$3:$G$1298,1)),'VBA code_permu_wo_repettn'!$AH$2:$AM$2))</f>
        <v>A</v>
      </c>
      <c r="F1409" t="str">
        <f>INDEX('VBA code_permu_wo_repettn'!$AO$3:$AT$6,COUNTIF('Profile-matrices_Condorcet'!$B$2:$B1409,'Profile-matrices_Condorcet'!$B1409),MATCH(INDEX('numeric possibilities'!G$3:G$1298,VLOOKUP($B1409,'numeric possibilities'!$C$3:$G$1298,1)),'VBA code_permu_wo_repettn'!$AO$2:$AT$2))</f>
        <v>B</v>
      </c>
      <c r="G1409" t="str">
        <f>IF(MAX(I1409:L1409)&gt;='numeric possibilities'!$B$4/2,INDEX('Profile-matrices_Condorcet'!I1408:L1408,1,MATCH(MAX('Profile-matrices_Condorcet'!I1409:L1409),'Profile-matrices_Condorcet'!I1409:L1409,0)),"NCW")</f>
        <v>NCW</v>
      </c>
      <c r="H1409" t="s">
        <v>13</v>
      </c>
      <c r="I1409" s="3">
        <f>COUNTIF($I1407:$S1407,I1408)</f>
        <v>1</v>
      </c>
      <c r="J1409" s="3">
        <f>COUNTIF($I1407:$S1407,J1408)</f>
        <v>2</v>
      </c>
      <c r="K1409" s="3">
        <f>COUNTIF($I1407:$S1407,K1408)</f>
        <v>2</v>
      </c>
      <c r="L1409" s="3">
        <f>COUNTIF($I1407:$S1407,L1408)</f>
        <v>1</v>
      </c>
    </row>
    <row r="1410" spans="1:20" x14ac:dyDescent="0.25">
      <c r="A1410">
        <f t="shared" si="44"/>
        <v>1409</v>
      </c>
      <c r="B1410">
        <f t="shared" si="45"/>
        <v>353</v>
      </c>
      <c r="C1410" t="str">
        <f>INDEX('VBA code_permu_wo_repettn'!$T$3:$Y$6,COUNTIF('Profile-matrices_Condorcet'!$B$2:$B1410,'Profile-matrices_Condorcet'!$B1410),MATCH(INDEX('numeric possibilities'!D$3:D$1298,VLOOKUP($B1410,'numeric possibilities'!$C$3:$G$1298,1)),'VBA code_permu_wo_repettn'!$T$2:$Y$2))</f>
        <v>A</v>
      </c>
      <c r="D1410" t="str">
        <f>INDEX('VBA code_permu_wo_repettn'!$AA$3:$AF$6,COUNTIF('Profile-matrices_Condorcet'!$B$2:$B1410,'Profile-matrices_Condorcet'!$B1410),MATCH(INDEX('numeric possibilities'!E$3:E$1298,VLOOKUP($B1410,'numeric possibilities'!$C$3:$G$1298,1)),'VBA code_permu_wo_repettn'!$AA$2:$AF$2))</f>
        <v>B</v>
      </c>
      <c r="E1410" t="str">
        <f>INDEX('VBA code_permu_wo_repettn'!$AH$3:$AM$6,COUNTIF('Profile-matrices_Condorcet'!$B$2:$B1410,'Profile-matrices_Condorcet'!$B1410),MATCH(INDEX('numeric possibilities'!F$3:F$1298,VLOOKUP($B1410,'numeric possibilities'!$C$3:$G$1298,1)),'VBA code_permu_wo_repettn'!$AH$2:$AM$2))</f>
        <v>C</v>
      </c>
      <c r="F1410" t="str">
        <f>INDEX('VBA code_permu_wo_repettn'!$AO$3:$AT$6,COUNTIF('Profile-matrices_Condorcet'!$B$2:$B1410,'Profile-matrices_Condorcet'!$B1410),MATCH(INDEX('numeric possibilities'!G$3:G$1298,VLOOKUP($B1410,'numeric possibilities'!$C$3:$G$1298,1)),'VBA code_permu_wo_repettn'!$AO$2:$AT$2))</f>
        <v>D</v>
      </c>
      <c r="H1410" t="s">
        <v>14</v>
      </c>
      <c r="I1410" s="3">
        <f>IF(MATCH(I$1,$C1410:$C1413,0)&lt;(MATCH(J$1,$C1410:$C1413,0)),1*a_vote,0)+IF(MATCH(I$1,$D1410:$D1413,0)&lt;MATCH(J$1,$D1410:$D1413,0),1*b_vote,0)+IF(MATCH(I$1,$E1410:$E1413,0)&lt;MATCH(J$1,$E1410:$E1413,0),1*c_vote,0)+IF(MATCH(I$1,$F1410:$F1413,0)&lt;MATCH(J$1,$F1410:$F1413,0),1*d_vote,0)</f>
        <v>0.49</v>
      </c>
      <c r="J1410" s="3">
        <f>IF(MATCH(I$1,$C1410:$C1413,0)&gt;(MATCH(J$1,$C1410:$C1413,0)),1*a_vote,0)+IF(MATCH(I$1,$D1410:$D1413,0)&gt;MATCH(J$1,$D1410:$D1413,0),1*b_vote,0)+IF(MATCH(I$1,$E1410:$E1413,0)&gt;MATCH(J$1,$E1410:$E1413,0),1*c_vote,0)+IF(MATCH(I$1,$F1410:$F1413,0)&gt;MATCH(J$1,$F1410:$F1413,0),1*d_vote,0)</f>
        <v>0.51</v>
      </c>
      <c r="K1410" s="3">
        <f>IF(MATCH($K$1,$C1410:$C1413,0)&lt;(MATCH($L$1,$C1410:$C1413,0)),1*a_vote,0)+IF(MATCH($K$1,$D1410:$D1413,0)&lt;MATCH($L$1,$D1410:$D1413,0),1*b_vote,0)+IF(MATCH($K$1,$E1410:$E1413,0)&lt;MATCH($L$1,$E1410:$E1413,0),1*c_vote,0)+IF(MATCH($K$1,$F1410:$F1413,0)&lt;MATCH($L$1,$F1410:$F1413,0),1*d_vote,0)</f>
        <v>0.75</v>
      </c>
      <c r="L1410" s="3">
        <f>IF(MATCH(K$1,$C1410:$C1413,0)&gt;(MATCH(L$1,$C1410:$C1413,0)),1*a_vote,0)+IF(MATCH(K$1,$D1410:$D1413,0)&gt;MATCH(L$1,$D1410:$D1413,0),1*b_vote,0)+IF(MATCH(K$1,$E1410:$E1413,0)&gt;MATCH(L$1,$E1410:$E1413,0),1*c_vote,0)+IF(MATCH(K$1,$F1410:$F1413,0)&gt;MATCH(L$1,$F1410:$F1413,0),1*d_vote,0)</f>
        <v>0.25</v>
      </c>
      <c r="M1410" s="3">
        <f>IF(MATCH($M$1,$C1410:$C1413,0)&lt;(MATCH($N$1,$C1410:$C1413,0)),1*a_vote,0)+IF(MATCH($M$1,$D1410:$D1413,0)&lt;MATCH($N$1,$D1410:$D1413,0),1*b_vote,0)+IF(MATCH($M$1,$E1410:$E1413,0)&lt;MATCH($N$1,$E1410:$E1413,0),1*c_vote,0)+IF(MATCH($M$1,$F1410:$F1413,0)&lt;MATCH($N$1,$F1410:$F1413,0),1*d_vote,0)</f>
        <v>0.27</v>
      </c>
      <c r="N1410" s="3">
        <f>IF(MATCH(M$1,$C1410:$C1413,0)&gt;(MATCH(N$1,$C1410:$C1413,0)),1*a_vote,0)+IF(MATCH(M$1,$D1410:$D1413,0)&gt;MATCH(N$1,$D1410:$D1413,0),1*b_vote,0)+IF(MATCH(M$1,$E1410:$E1413,0)&gt;MATCH(N$1,$E1410:$E1413,0),1*c_vote,0)+IF(MATCH(M$1,$F1410:$F1413,0)&gt;MATCH(N$1,$F1410:$F1413,0),1*d_vote,0)</f>
        <v>0.73</v>
      </c>
      <c r="O1410" s="3">
        <f>IF(MATCH($O$1,$C1410:$C1413,0)&lt;(MATCH($P$1,$C1410:$C1413,0)),1*a_vote,0)+IF(MATCH($O$1,$D1410:$D1413,0)&lt;MATCH($P$1,$D1410:$D1413,0),1*b_vote,0)+IF(MATCH($O$1,$E1410:$E1413,0)&lt;MATCH($P$1,$E1410:$E1413,0),1*c_vote,0)+IF(MATCH($O$1,$F1410:$F1413,0)&lt;MATCH($P$1,$F1410:$F1413,0),1*d_vote,0)</f>
        <v>0.53</v>
      </c>
      <c r="P1410" s="3">
        <f>IF(MATCH(O$1,$C1410:$C1413,0)&gt;(MATCH(P$1,$C1410:$C1413,0)),1*a_vote,0)+IF(MATCH(O$1,$D1410:$D1413,0)&gt;MATCH(P$1,$D1410:$D1413,0),1*b_vote,0)+IF(MATCH(O$1,$E1410:$E1413,0)&gt;MATCH(P$1,$E1410:$E1413,0),1*c_vote,0)+IF(MATCH(O$1,$F1410:$F1413,0)&gt;MATCH(P$1,$F1410:$F1413,0),1*d_vote,0)</f>
        <v>0.47</v>
      </c>
      <c r="Q1410" s="3">
        <f>IF(MATCH($Q$1,$C1410:$C1413,0)&lt;(MATCH($R$1,$C1410:$C1413,0)),1*a_vote,0)+IF(MATCH($Q$1,$D1410:$D1413,0)&lt;MATCH($R$1,$D1410:$D1413,0),1*b_vote,0)+IF(MATCH($Q$1,$E1410:$E1413,0)&lt;MATCH($R$1,$E1410:$E1413,0),1*c_vote,0)+IF(MATCH($Q$1,$F1410:$F1413,0)&lt;MATCH($R$1,$F1410:$F1413,0),1*d_vote,0)</f>
        <v>0.51</v>
      </c>
      <c r="R1410" s="3">
        <f>IF(MATCH(Q$1,$C1410:$C1413,0)&gt;(MATCH(R$1,$C1410:$C1413,0)),1*a_vote,0)+IF(MATCH(Q$1,$D1410:$D1413,0)&gt;MATCH(R$1,$D1410:$D1413,0),1*b_vote,0)+IF(MATCH(Q$1,$E1410:$E1413,0)&gt;MATCH(R$1,$E1410:$E1413,0),1*c_vote,0)+IF(MATCH(Q$1,$F1410:$F1413,0)&gt;MATCH(R$1,$F1410:$F1413,0),1*d_vote,0)</f>
        <v>0.49</v>
      </c>
      <c r="S1410" s="3">
        <f>IF(MATCH($S$1,$C1410:$C1413,0)&lt;(MATCH($T$1,$C1410:$C1413,0)),1*a_vote,0)+IF(MATCH($S$1,$D1410:$D1413,0)&lt;MATCH($T$1,$D1410:$D1413,0),1*b_vote,0)+IF(MATCH($S$1,$E1410:$E1413,0)&lt;MATCH($T$1,$E1410:$E1413,0),1*c_vote,0)+IF(MATCH($S$1,$F1410:$F1413,0)&lt;MATCH($T$1,$F1410:$F1413,0),1*d_vote,0)</f>
        <v>0.25</v>
      </c>
      <c r="T1410" s="3">
        <f>IF(MATCH(S$1,$C1410:$C1413,0)&gt;(MATCH(T$1,$C1410:$C1413,0)),1*a_vote,0)+IF(MATCH(S$1,$D1410:$D1413,0)&gt;MATCH(T$1,$D1410:$D1413,0),1*b_vote,0)+IF(MATCH(S$1,$E1410:$E1413,0)&gt;MATCH(T$1,$E1410:$E1413,0),1*c_vote,0)+IF(MATCH(S$1,$F1410:$F1413,0)&gt;MATCH(T$1,$F1410:$F1413,0),1*d_vote,0)</f>
        <v>0.75</v>
      </c>
    </row>
    <row r="1411" spans="1:20" x14ac:dyDescent="0.25">
      <c r="A1411">
        <f t="shared" si="44"/>
        <v>1410</v>
      </c>
      <c r="B1411">
        <f t="shared" si="45"/>
        <v>353</v>
      </c>
      <c r="C1411" t="str">
        <f>INDEX('VBA code_permu_wo_repettn'!$T$3:$Y$6,COUNTIF('Profile-matrices_Condorcet'!$B$2:$B1411,'Profile-matrices_Condorcet'!$B1411),MATCH(INDEX('numeric possibilities'!D$3:D$1298,VLOOKUP($B1411,'numeric possibilities'!$C$3:$G$1298,1)),'VBA code_permu_wo_repettn'!$T$2:$Y$2))</f>
        <v>D</v>
      </c>
      <c r="D1411" t="str">
        <f>INDEX('VBA code_permu_wo_repettn'!$AA$3:$AF$6,COUNTIF('Profile-matrices_Condorcet'!$B$2:$B1411,'Profile-matrices_Condorcet'!$B1411),MATCH(INDEX('numeric possibilities'!E$3:E$1298,VLOOKUP($B1411,'numeric possibilities'!$C$3:$G$1298,1)),'VBA code_permu_wo_repettn'!$AA$2:$AF$2))</f>
        <v>D</v>
      </c>
      <c r="E1411" t="str">
        <f>INDEX('VBA code_permu_wo_repettn'!$AH$3:$AM$6,COUNTIF('Profile-matrices_Condorcet'!$B$2:$B1411,'Profile-matrices_Condorcet'!$B1411),MATCH(INDEX('numeric possibilities'!F$3:F$1298,VLOOKUP($B1411,'numeric possibilities'!$C$3:$G$1298,1)),'VBA code_permu_wo_repettn'!$AH$2:$AM$2))</f>
        <v>B</v>
      </c>
      <c r="F1411" t="str">
        <f>INDEX('VBA code_permu_wo_repettn'!$AO$3:$AT$6,COUNTIF('Profile-matrices_Condorcet'!$B$2:$B1411,'Profile-matrices_Condorcet'!$B1411),MATCH(INDEX('numeric possibilities'!G$3:G$1298,VLOOKUP($B1411,'numeric possibilities'!$C$3:$G$1298,1)),'VBA code_permu_wo_repettn'!$AO$2:$AT$2))</f>
        <v>A</v>
      </c>
      <c r="H1411" t="s">
        <v>15</v>
      </c>
      <c r="I1411" t="str">
        <f>IF(I1410&gt;J1410,$I$1,IF(I1410&lt;J1410,$J$1,0))</f>
        <v>B</v>
      </c>
      <c r="K1411" t="str">
        <f>IF(K1410&gt;L1410,$K$1,IF(K1410&lt;L1410,$L$1,0))</f>
        <v>A</v>
      </c>
      <c r="M1411" t="str">
        <f>IF(M1410&gt;N1410,$M$1,IF(M1410&lt;N1410,$N$1,0))</f>
        <v>D</v>
      </c>
      <c r="O1411" t="str">
        <f>IF(O1410&gt;P1410,$O$1,IF(O1410&lt;P1410,$P$1,0))</f>
        <v>B</v>
      </c>
      <c r="Q1411" t="str">
        <f>IF(Q1410&gt;R1410,$Q$1,IF(Q1410&lt;R1410,$R$1,0))</f>
        <v>B</v>
      </c>
      <c r="S1411" t="str">
        <f>IF(S1410&gt;T1410,$S$1,IF(S1410&lt;T1410,$T$1,0))</f>
        <v>D</v>
      </c>
    </row>
    <row r="1412" spans="1:20" x14ac:dyDescent="0.25">
      <c r="A1412">
        <f t="shared" si="44"/>
        <v>1411</v>
      </c>
      <c r="B1412">
        <f t="shared" si="45"/>
        <v>353</v>
      </c>
      <c r="C1412" t="str">
        <f>INDEX('VBA code_permu_wo_repettn'!$T$3:$Y$6,COUNTIF('Profile-matrices_Condorcet'!$B$2:$B1412,'Profile-matrices_Condorcet'!$B1412),MATCH(INDEX('numeric possibilities'!D$3:D$1298,VLOOKUP($B1412,'numeric possibilities'!$C$3:$G$1298,1)),'VBA code_permu_wo_repettn'!$T$2:$Y$2))</f>
        <v>B</v>
      </c>
      <c r="D1412" t="str">
        <f>INDEX('VBA code_permu_wo_repettn'!$AA$3:$AF$6,COUNTIF('Profile-matrices_Condorcet'!$B$2:$B1412,'Profile-matrices_Condorcet'!$B1412),MATCH(INDEX('numeric possibilities'!E$3:E$1298,VLOOKUP($B1412,'numeric possibilities'!$C$3:$G$1298,1)),'VBA code_permu_wo_repettn'!$AA$2:$AF$2))</f>
        <v>A</v>
      </c>
      <c r="E1412" t="str">
        <f>INDEX('VBA code_permu_wo_repettn'!$AH$3:$AM$6,COUNTIF('Profile-matrices_Condorcet'!$B$2:$B1412,'Profile-matrices_Condorcet'!$B1412),MATCH(INDEX('numeric possibilities'!F$3:F$1298,VLOOKUP($B1412,'numeric possibilities'!$C$3:$G$1298,1)),'VBA code_permu_wo_repettn'!$AH$2:$AM$2))</f>
        <v>D</v>
      </c>
      <c r="F1412" t="str">
        <f>INDEX('VBA code_permu_wo_repettn'!$AO$3:$AT$6,COUNTIF('Profile-matrices_Condorcet'!$B$2:$B1412,'Profile-matrices_Condorcet'!$B1412),MATCH(INDEX('numeric possibilities'!G$3:G$1298,VLOOKUP($B1412,'numeric possibilities'!$C$3:$G$1298,1)),'VBA code_permu_wo_repettn'!$AO$2:$AT$2))</f>
        <v>C</v>
      </c>
      <c r="I1412" t="s">
        <v>0</v>
      </c>
      <c r="J1412" t="s">
        <v>1</v>
      </c>
      <c r="K1412" t="s">
        <v>2</v>
      </c>
      <c r="L1412" t="s">
        <v>3</v>
      </c>
    </row>
    <row r="1413" spans="1:20" x14ac:dyDescent="0.25">
      <c r="A1413">
        <f t="shared" si="44"/>
        <v>1412</v>
      </c>
      <c r="B1413">
        <f t="shared" si="45"/>
        <v>353</v>
      </c>
      <c r="C1413" t="str">
        <f>INDEX('VBA code_permu_wo_repettn'!$T$3:$Y$6,COUNTIF('Profile-matrices_Condorcet'!$B$2:$B1413,'Profile-matrices_Condorcet'!$B1413),MATCH(INDEX('numeric possibilities'!D$3:D$1298,VLOOKUP($B1413,'numeric possibilities'!$C$3:$G$1298,1)),'VBA code_permu_wo_repettn'!$T$2:$Y$2))</f>
        <v>C</v>
      </c>
      <c r="D1413" t="str">
        <f>INDEX('VBA code_permu_wo_repettn'!$AA$3:$AF$6,COUNTIF('Profile-matrices_Condorcet'!$B$2:$B1413,'Profile-matrices_Condorcet'!$B1413),MATCH(INDEX('numeric possibilities'!E$3:E$1298,VLOOKUP($B1413,'numeric possibilities'!$C$3:$G$1298,1)),'VBA code_permu_wo_repettn'!$AA$2:$AF$2))</f>
        <v>C</v>
      </c>
      <c r="E1413" t="str">
        <f>INDEX('VBA code_permu_wo_repettn'!$AH$3:$AM$6,COUNTIF('Profile-matrices_Condorcet'!$B$2:$B1413,'Profile-matrices_Condorcet'!$B1413),MATCH(INDEX('numeric possibilities'!F$3:F$1298,VLOOKUP($B1413,'numeric possibilities'!$C$3:$G$1298,1)),'VBA code_permu_wo_repettn'!$AH$2:$AM$2))</f>
        <v>A</v>
      </c>
      <c r="F1413" t="str">
        <f>INDEX('VBA code_permu_wo_repettn'!$AO$3:$AT$6,COUNTIF('Profile-matrices_Condorcet'!$B$2:$B1413,'Profile-matrices_Condorcet'!$B1413),MATCH(INDEX('numeric possibilities'!G$3:G$1298,VLOOKUP($B1413,'numeric possibilities'!$C$3:$G$1298,1)),'VBA code_permu_wo_repettn'!$AO$2:$AT$2))</f>
        <v>B</v>
      </c>
      <c r="G1413" t="str">
        <f>IF(MAX(I1413:L1413)&gt;='numeric possibilities'!$B$4/2,INDEX('Profile-matrices_Condorcet'!I1412:L1412,1,MATCH(MAX('Profile-matrices_Condorcet'!I1413:L1413),'Profile-matrices_Condorcet'!I1413:L1413,0)),"NCW")</f>
        <v>B</v>
      </c>
      <c r="H1413" t="s">
        <v>13</v>
      </c>
      <c r="I1413" s="3">
        <f>COUNTIF($I1411:$S1411,I1412)</f>
        <v>1</v>
      </c>
      <c r="J1413" s="3">
        <f>COUNTIF($I1411:$S1411,J1412)</f>
        <v>3</v>
      </c>
      <c r="K1413" s="3">
        <f>COUNTIF($I1411:$S1411,K1412)</f>
        <v>0</v>
      </c>
      <c r="L1413" s="3">
        <f>COUNTIF($I1411:$S1411,L1412)</f>
        <v>2</v>
      </c>
    </row>
    <row r="1414" spans="1:20" x14ac:dyDescent="0.25">
      <c r="A1414">
        <f t="shared" si="44"/>
        <v>1413</v>
      </c>
      <c r="B1414">
        <f t="shared" si="45"/>
        <v>354</v>
      </c>
      <c r="C1414" t="str">
        <f>INDEX('VBA code_permu_wo_repettn'!$T$3:$Y$6,COUNTIF('Profile-matrices_Condorcet'!$B$2:$B1414,'Profile-matrices_Condorcet'!$B1414),MATCH(INDEX('numeric possibilities'!D$3:D$1298,VLOOKUP($B1414,'numeric possibilities'!$C$3:$G$1298,1)),'VBA code_permu_wo_repettn'!$T$2:$Y$2))</f>
        <v>A</v>
      </c>
      <c r="D1414" t="str">
        <f>INDEX('VBA code_permu_wo_repettn'!$AA$3:$AF$6,COUNTIF('Profile-matrices_Condorcet'!$B$2:$B1414,'Profile-matrices_Condorcet'!$B1414),MATCH(INDEX('numeric possibilities'!E$3:E$1298,VLOOKUP($B1414,'numeric possibilities'!$C$3:$G$1298,1)),'VBA code_permu_wo_repettn'!$AA$2:$AF$2))</f>
        <v>B</v>
      </c>
      <c r="E1414" t="str">
        <f>INDEX('VBA code_permu_wo_repettn'!$AH$3:$AM$6,COUNTIF('Profile-matrices_Condorcet'!$B$2:$B1414,'Profile-matrices_Condorcet'!$B1414),MATCH(INDEX('numeric possibilities'!F$3:F$1298,VLOOKUP($B1414,'numeric possibilities'!$C$3:$G$1298,1)),'VBA code_permu_wo_repettn'!$AH$2:$AM$2))</f>
        <v>C</v>
      </c>
      <c r="F1414" t="str">
        <f>INDEX('VBA code_permu_wo_repettn'!$AO$3:$AT$6,COUNTIF('Profile-matrices_Condorcet'!$B$2:$B1414,'Profile-matrices_Condorcet'!$B1414),MATCH(INDEX('numeric possibilities'!G$3:G$1298,VLOOKUP($B1414,'numeric possibilities'!$C$3:$G$1298,1)),'VBA code_permu_wo_repettn'!$AO$2:$AT$2))</f>
        <v>D</v>
      </c>
      <c r="H1414" t="s">
        <v>14</v>
      </c>
      <c r="I1414" s="3">
        <f>IF(MATCH(I$1,$C1414:$C1417,0)&lt;(MATCH(J$1,$C1414:$C1417,0)),1*a_vote,0)+IF(MATCH(I$1,$D1414:$D1417,0)&lt;MATCH(J$1,$D1414:$D1417,0),1*b_vote,0)+IF(MATCH(I$1,$E1414:$E1417,0)&lt;MATCH(J$1,$E1414:$E1417,0),1*c_vote,0)+IF(MATCH(I$1,$F1414:$F1417,0)&lt;MATCH(J$1,$F1414:$F1417,0),1*d_vote,0)</f>
        <v>0.49</v>
      </c>
      <c r="J1414" s="3">
        <f>IF(MATCH(I$1,$C1414:$C1417,0)&gt;(MATCH(J$1,$C1414:$C1417,0)),1*a_vote,0)+IF(MATCH(I$1,$D1414:$D1417,0)&gt;MATCH(J$1,$D1414:$D1417,0),1*b_vote,0)+IF(MATCH(I$1,$E1414:$E1417,0)&gt;MATCH(J$1,$E1414:$E1417,0),1*c_vote,0)+IF(MATCH(I$1,$F1414:$F1417,0)&gt;MATCH(J$1,$F1414:$F1417,0),1*d_vote,0)</f>
        <v>0.51</v>
      </c>
      <c r="K1414" s="3">
        <f>IF(MATCH($K$1,$C1414:$C1417,0)&lt;(MATCH($L$1,$C1414:$C1417,0)),1*a_vote,0)+IF(MATCH($K$1,$D1414:$D1417,0)&lt;MATCH($L$1,$D1414:$D1417,0),1*b_vote,0)+IF(MATCH($K$1,$E1414:$E1417,0)&lt;MATCH($L$1,$E1414:$E1417,0),1*c_vote,0)+IF(MATCH($K$1,$F1414:$F1417,0)&lt;MATCH($L$1,$F1414:$F1417,0),1*d_vote,0)</f>
        <v>0.75</v>
      </c>
      <c r="L1414" s="3">
        <f>IF(MATCH(K$1,$C1414:$C1417,0)&gt;(MATCH(L$1,$C1414:$C1417,0)),1*a_vote,0)+IF(MATCH(K$1,$D1414:$D1417,0)&gt;MATCH(L$1,$D1414:$D1417,0),1*b_vote,0)+IF(MATCH(K$1,$E1414:$E1417,0)&gt;MATCH(L$1,$E1414:$E1417,0),1*c_vote,0)+IF(MATCH(K$1,$F1414:$F1417,0)&gt;MATCH(L$1,$F1414:$F1417,0),1*d_vote,0)</f>
        <v>0.25</v>
      </c>
      <c r="M1414" s="3">
        <f>IF(MATCH($M$1,$C1414:$C1417,0)&lt;(MATCH($N$1,$C1414:$C1417,0)),1*a_vote,0)+IF(MATCH($M$1,$D1414:$D1417,0)&lt;MATCH($N$1,$D1414:$D1417,0),1*b_vote,0)+IF(MATCH($M$1,$E1414:$E1417,0)&lt;MATCH($N$1,$E1414:$E1417,0),1*c_vote,0)+IF(MATCH($M$1,$F1414:$F1417,0)&lt;MATCH($N$1,$F1414:$F1417,0),1*d_vote,0)</f>
        <v>0.27</v>
      </c>
      <c r="N1414" s="3">
        <f>IF(MATCH(M$1,$C1414:$C1417,0)&gt;(MATCH(N$1,$C1414:$C1417,0)),1*a_vote,0)+IF(MATCH(M$1,$D1414:$D1417,0)&gt;MATCH(N$1,$D1414:$D1417,0),1*b_vote,0)+IF(MATCH(M$1,$E1414:$E1417,0)&gt;MATCH(N$1,$E1414:$E1417,0),1*c_vote,0)+IF(MATCH(M$1,$F1414:$F1417,0)&gt;MATCH(N$1,$F1414:$F1417,0),1*d_vote,0)</f>
        <v>0.73</v>
      </c>
      <c r="O1414" s="3">
        <f>IF(MATCH($O$1,$C1414:$C1417,0)&lt;(MATCH($P$1,$C1414:$C1417,0)),1*a_vote,0)+IF(MATCH($O$1,$D1414:$D1417,0)&lt;MATCH($P$1,$D1414:$D1417,0),1*b_vote,0)+IF(MATCH($O$1,$E1414:$E1417,0)&lt;MATCH($P$1,$E1414:$E1417,0),1*c_vote,0)+IF(MATCH($O$1,$F1414:$F1417,0)&lt;MATCH($P$1,$F1414:$F1417,0),1*d_vote,0)</f>
        <v>0.26</v>
      </c>
      <c r="P1414" s="3">
        <f>IF(MATCH(O$1,$C1414:$C1417,0)&gt;(MATCH(P$1,$C1414:$C1417,0)),1*a_vote,0)+IF(MATCH(O$1,$D1414:$D1417,0)&gt;MATCH(P$1,$D1414:$D1417,0),1*b_vote,0)+IF(MATCH(O$1,$E1414:$E1417,0)&gt;MATCH(P$1,$E1414:$E1417,0),1*c_vote,0)+IF(MATCH(O$1,$F1414:$F1417,0)&gt;MATCH(P$1,$F1414:$F1417,0),1*d_vote,0)</f>
        <v>0.74</v>
      </c>
      <c r="Q1414" s="3">
        <f>IF(MATCH($Q$1,$C1414:$C1417,0)&lt;(MATCH($R$1,$C1414:$C1417,0)),1*a_vote,0)+IF(MATCH($Q$1,$D1414:$D1417,0)&lt;MATCH($R$1,$D1414:$D1417,0),1*b_vote,0)+IF(MATCH($Q$1,$E1414:$E1417,0)&lt;MATCH($R$1,$E1414:$E1417,0),1*c_vote,0)+IF(MATCH($Q$1,$F1414:$F1417,0)&lt;MATCH($R$1,$F1414:$F1417,0),1*d_vote,0)</f>
        <v>0.51</v>
      </c>
      <c r="R1414" s="3">
        <f>IF(MATCH(Q$1,$C1414:$C1417,0)&gt;(MATCH(R$1,$C1414:$C1417,0)),1*a_vote,0)+IF(MATCH(Q$1,$D1414:$D1417,0)&gt;MATCH(R$1,$D1414:$D1417,0),1*b_vote,0)+IF(MATCH(Q$1,$E1414:$E1417,0)&gt;MATCH(R$1,$E1414:$E1417,0),1*c_vote,0)+IF(MATCH(Q$1,$F1414:$F1417,0)&gt;MATCH(R$1,$F1414:$F1417,0),1*d_vote,0)</f>
        <v>0.49</v>
      </c>
      <c r="S1414" s="3">
        <f>IF(MATCH($S$1,$C1414:$C1417,0)&lt;(MATCH($T$1,$C1414:$C1417,0)),1*a_vote,0)+IF(MATCH($S$1,$D1414:$D1417,0)&lt;MATCH($T$1,$D1414:$D1417,0),1*b_vote,0)+IF(MATCH($S$1,$E1414:$E1417,0)&lt;MATCH($T$1,$E1414:$E1417,0),1*c_vote,0)+IF(MATCH($S$1,$F1414:$F1417,0)&lt;MATCH($T$1,$F1414:$F1417,0),1*d_vote,0)</f>
        <v>0.25</v>
      </c>
      <c r="T1414" s="3">
        <f>IF(MATCH(S$1,$C1414:$C1417,0)&gt;(MATCH(T$1,$C1414:$C1417,0)),1*a_vote,0)+IF(MATCH(S$1,$D1414:$D1417,0)&gt;MATCH(T$1,$D1414:$D1417,0),1*b_vote,0)+IF(MATCH(S$1,$E1414:$E1417,0)&gt;MATCH(T$1,$E1414:$E1417,0),1*c_vote,0)+IF(MATCH(S$1,$F1414:$F1417,0)&gt;MATCH(T$1,$F1414:$F1417,0),1*d_vote,0)</f>
        <v>0.75</v>
      </c>
    </row>
    <row r="1415" spans="1:20" x14ac:dyDescent="0.25">
      <c r="A1415">
        <f t="shared" si="44"/>
        <v>1414</v>
      </c>
      <c r="B1415">
        <f t="shared" si="45"/>
        <v>354</v>
      </c>
      <c r="C1415" t="str">
        <f>INDEX('VBA code_permu_wo_repettn'!$T$3:$Y$6,COUNTIF('Profile-matrices_Condorcet'!$B$2:$B1415,'Profile-matrices_Condorcet'!$B1415),MATCH(INDEX('numeric possibilities'!D$3:D$1298,VLOOKUP($B1415,'numeric possibilities'!$C$3:$G$1298,1)),'VBA code_permu_wo_repettn'!$T$2:$Y$2))</f>
        <v>D</v>
      </c>
      <c r="D1415" t="str">
        <f>INDEX('VBA code_permu_wo_repettn'!$AA$3:$AF$6,COUNTIF('Profile-matrices_Condorcet'!$B$2:$B1415,'Profile-matrices_Condorcet'!$B1415),MATCH(INDEX('numeric possibilities'!E$3:E$1298,VLOOKUP($B1415,'numeric possibilities'!$C$3:$G$1298,1)),'VBA code_permu_wo_repettn'!$AA$2:$AF$2))</f>
        <v>D</v>
      </c>
      <c r="E1415" t="str">
        <f>INDEX('VBA code_permu_wo_repettn'!$AH$3:$AM$6,COUNTIF('Profile-matrices_Condorcet'!$B$2:$B1415,'Profile-matrices_Condorcet'!$B1415),MATCH(INDEX('numeric possibilities'!F$3:F$1298,VLOOKUP($B1415,'numeric possibilities'!$C$3:$G$1298,1)),'VBA code_permu_wo_repettn'!$AH$2:$AM$2))</f>
        <v>B</v>
      </c>
      <c r="F1415" t="str">
        <f>INDEX('VBA code_permu_wo_repettn'!$AO$3:$AT$6,COUNTIF('Profile-matrices_Condorcet'!$B$2:$B1415,'Profile-matrices_Condorcet'!$B1415),MATCH(INDEX('numeric possibilities'!G$3:G$1298,VLOOKUP($B1415,'numeric possibilities'!$C$3:$G$1298,1)),'VBA code_permu_wo_repettn'!$AO$2:$AT$2))</f>
        <v>A</v>
      </c>
      <c r="H1415" t="s">
        <v>15</v>
      </c>
      <c r="I1415" t="str">
        <f>IF(I1414&gt;J1414,$I$1,IF(I1414&lt;J1414,$J$1,0))</f>
        <v>B</v>
      </c>
      <c r="K1415" t="str">
        <f>IF(K1414&gt;L1414,$K$1,IF(K1414&lt;L1414,$L$1,0))</f>
        <v>A</v>
      </c>
      <c r="M1415" t="str">
        <f>IF(M1414&gt;N1414,$M$1,IF(M1414&lt;N1414,$N$1,0))</f>
        <v>D</v>
      </c>
      <c r="O1415" t="str">
        <f>IF(O1414&gt;P1414,$O$1,IF(O1414&lt;P1414,$P$1,0))</f>
        <v>C</v>
      </c>
      <c r="Q1415" t="str">
        <f>IF(Q1414&gt;R1414,$Q$1,IF(Q1414&lt;R1414,$R$1,0))</f>
        <v>B</v>
      </c>
      <c r="S1415" t="str">
        <f>IF(S1414&gt;T1414,$S$1,IF(S1414&lt;T1414,$T$1,0))</f>
        <v>D</v>
      </c>
    </row>
    <row r="1416" spans="1:20" x14ac:dyDescent="0.25">
      <c r="A1416">
        <f t="shared" si="44"/>
        <v>1415</v>
      </c>
      <c r="B1416">
        <f t="shared" si="45"/>
        <v>354</v>
      </c>
      <c r="C1416" t="str">
        <f>INDEX('VBA code_permu_wo_repettn'!$T$3:$Y$6,COUNTIF('Profile-matrices_Condorcet'!$B$2:$B1416,'Profile-matrices_Condorcet'!$B1416),MATCH(INDEX('numeric possibilities'!D$3:D$1298,VLOOKUP($B1416,'numeric possibilities'!$C$3:$G$1298,1)),'VBA code_permu_wo_repettn'!$T$2:$Y$2))</f>
        <v>C</v>
      </c>
      <c r="D1416" t="str">
        <f>INDEX('VBA code_permu_wo_repettn'!$AA$3:$AF$6,COUNTIF('Profile-matrices_Condorcet'!$B$2:$B1416,'Profile-matrices_Condorcet'!$B1416),MATCH(INDEX('numeric possibilities'!E$3:E$1298,VLOOKUP($B1416,'numeric possibilities'!$C$3:$G$1298,1)),'VBA code_permu_wo_repettn'!$AA$2:$AF$2))</f>
        <v>A</v>
      </c>
      <c r="E1416" t="str">
        <f>INDEX('VBA code_permu_wo_repettn'!$AH$3:$AM$6,COUNTIF('Profile-matrices_Condorcet'!$B$2:$B1416,'Profile-matrices_Condorcet'!$B1416),MATCH(INDEX('numeric possibilities'!F$3:F$1298,VLOOKUP($B1416,'numeric possibilities'!$C$3:$G$1298,1)),'VBA code_permu_wo_repettn'!$AH$2:$AM$2))</f>
        <v>D</v>
      </c>
      <c r="F1416" t="str">
        <f>INDEX('VBA code_permu_wo_repettn'!$AO$3:$AT$6,COUNTIF('Profile-matrices_Condorcet'!$B$2:$B1416,'Profile-matrices_Condorcet'!$B1416),MATCH(INDEX('numeric possibilities'!G$3:G$1298,VLOOKUP($B1416,'numeric possibilities'!$C$3:$G$1298,1)),'VBA code_permu_wo_repettn'!$AO$2:$AT$2))</f>
        <v>C</v>
      </c>
      <c r="I1416" t="s">
        <v>0</v>
      </c>
      <c r="J1416" t="s">
        <v>1</v>
      </c>
      <c r="K1416" t="s">
        <v>2</v>
      </c>
      <c r="L1416" t="s">
        <v>3</v>
      </c>
    </row>
    <row r="1417" spans="1:20" x14ac:dyDescent="0.25">
      <c r="A1417">
        <f t="shared" si="44"/>
        <v>1416</v>
      </c>
      <c r="B1417">
        <f t="shared" si="45"/>
        <v>354</v>
      </c>
      <c r="C1417" t="str">
        <f>INDEX('VBA code_permu_wo_repettn'!$T$3:$Y$6,COUNTIF('Profile-matrices_Condorcet'!$B$2:$B1417,'Profile-matrices_Condorcet'!$B1417),MATCH(INDEX('numeric possibilities'!D$3:D$1298,VLOOKUP($B1417,'numeric possibilities'!$C$3:$G$1298,1)),'VBA code_permu_wo_repettn'!$T$2:$Y$2))</f>
        <v>B</v>
      </c>
      <c r="D1417" t="str">
        <f>INDEX('VBA code_permu_wo_repettn'!$AA$3:$AF$6,COUNTIF('Profile-matrices_Condorcet'!$B$2:$B1417,'Profile-matrices_Condorcet'!$B1417),MATCH(INDEX('numeric possibilities'!E$3:E$1298,VLOOKUP($B1417,'numeric possibilities'!$C$3:$G$1298,1)),'VBA code_permu_wo_repettn'!$AA$2:$AF$2))</f>
        <v>C</v>
      </c>
      <c r="E1417" t="str">
        <f>INDEX('VBA code_permu_wo_repettn'!$AH$3:$AM$6,COUNTIF('Profile-matrices_Condorcet'!$B$2:$B1417,'Profile-matrices_Condorcet'!$B1417),MATCH(INDEX('numeric possibilities'!F$3:F$1298,VLOOKUP($B1417,'numeric possibilities'!$C$3:$G$1298,1)),'VBA code_permu_wo_repettn'!$AH$2:$AM$2))</f>
        <v>A</v>
      </c>
      <c r="F1417" t="str">
        <f>INDEX('VBA code_permu_wo_repettn'!$AO$3:$AT$6,COUNTIF('Profile-matrices_Condorcet'!$B$2:$B1417,'Profile-matrices_Condorcet'!$B1417),MATCH(INDEX('numeric possibilities'!G$3:G$1298,VLOOKUP($B1417,'numeric possibilities'!$C$3:$G$1298,1)),'VBA code_permu_wo_repettn'!$AO$2:$AT$2))</f>
        <v>B</v>
      </c>
      <c r="G1417" t="str">
        <f>IF(MAX(I1417:L1417)&gt;='numeric possibilities'!$B$4/2,INDEX('Profile-matrices_Condorcet'!I1416:L1416,1,MATCH(MAX('Profile-matrices_Condorcet'!I1417:L1417),'Profile-matrices_Condorcet'!I1417:L1417,0)),"NCW")</f>
        <v>NCW</v>
      </c>
      <c r="H1417" t="s">
        <v>13</v>
      </c>
      <c r="I1417" s="3">
        <f>COUNTIF($I1415:$S1415,I1416)</f>
        <v>1</v>
      </c>
      <c r="J1417" s="3">
        <f>COUNTIF($I1415:$S1415,J1416)</f>
        <v>2</v>
      </c>
      <c r="K1417" s="3">
        <f>COUNTIF($I1415:$S1415,K1416)</f>
        <v>1</v>
      </c>
      <c r="L1417" s="3">
        <f>COUNTIF($I1415:$S1415,L1416)</f>
        <v>2</v>
      </c>
    </row>
    <row r="1418" spans="1:20" x14ac:dyDescent="0.25">
      <c r="A1418">
        <f t="shared" si="44"/>
        <v>1417</v>
      </c>
      <c r="B1418">
        <f t="shared" si="45"/>
        <v>355</v>
      </c>
      <c r="C1418" t="str">
        <f>INDEX('VBA code_permu_wo_repettn'!$T$3:$Y$6,COUNTIF('Profile-matrices_Condorcet'!$B$2:$B1418,'Profile-matrices_Condorcet'!$B1418),MATCH(INDEX('numeric possibilities'!D$3:D$1298,VLOOKUP($B1418,'numeric possibilities'!$C$3:$G$1298,1)),'VBA code_permu_wo_repettn'!$T$2:$Y$2))</f>
        <v>A</v>
      </c>
      <c r="D1418" t="str">
        <f>INDEX('VBA code_permu_wo_repettn'!$AA$3:$AF$6,COUNTIF('Profile-matrices_Condorcet'!$B$2:$B1418,'Profile-matrices_Condorcet'!$B1418),MATCH(INDEX('numeric possibilities'!E$3:E$1298,VLOOKUP($B1418,'numeric possibilities'!$C$3:$G$1298,1)),'VBA code_permu_wo_repettn'!$AA$2:$AF$2))</f>
        <v>B</v>
      </c>
      <c r="E1418" t="str">
        <f>INDEX('VBA code_permu_wo_repettn'!$AH$3:$AM$6,COUNTIF('Profile-matrices_Condorcet'!$B$2:$B1418,'Profile-matrices_Condorcet'!$B1418),MATCH(INDEX('numeric possibilities'!F$3:F$1298,VLOOKUP($B1418,'numeric possibilities'!$C$3:$G$1298,1)),'VBA code_permu_wo_repettn'!$AH$2:$AM$2))</f>
        <v>C</v>
      </c>
      <c r="F1418" t="str">
        <f>INDEX('VBA code_permu_wo_repettn'!$AO$3:$AT$6,COUNTIF('Profile-matrices_Condorcet'!$B$2:$B1418,'Profile-matrices_Condorcet'!$B1418),MATCH(INDEX('numeric possibilities'!G$3:G$1298,VLOOKUP($B1418,'numeric possibilities'!$C$3:$G$1298,1)),'VBA code_permu_wo_repettn'!$AO$2:$AT$2))</f>
        <v>D</v>
      </c>
      <c r="H1418" t="s">
        <v>14</v>
      </c>
      <c r="I1418" s="3">
        <f>IF(MATCH(I$1,$C1418:$C1421,0)&lt;(MATCH(J$1,$C1418:$C1421,0)),1*a_vote,0)+IF(MATCH(I$1,$D1418:$D1421,0)&lt;MATCH(J$1,$D1418:$D1421,0),1*b_vote,0)+IF(MATCH(I$1,$E1418:$E1421,0)&lt;MATCH(J$1,$E1418:$E1421,0),1*c_vote,0)+IF(MATCH(I$1,$F1418:$F1421,0)&lt;MATCH(J$1,$F1418:$F1421,0),1*d_vote,0)</f>
        <v>0.49</v>
      </c>
      <c r="J1418" s="3">
        <f>IF(MATCH(I$1,$C1418:$C1421,0)&gt;(MATCH(J$1,$C1418:$C1421,0)),1*a_vote,0)+IF(MATCH(I$1,$D1418:$D1421,0)&gt;MATCH(J$1,$D1418:$D1421,0),1*b_vote,0)+IF(MATCH(I$1,$E1418:$E1421,0)&gt;MATCH(J$1,$E1418:$E1421,0),1*c_vote,0)+IF(MATCH(I$1,$F1418:$F1421,0)&gt;MATCH(J$1,$F1418:$F1421,0),1*d_vote,0)</f>
        <v>0.51</v>
      </c>
      <c r="K1418" s="3">
        <f>IF(MATCH($K$1,$C1418:$C1421,0)&lt;(MATCH($L$1,$C1418:$C1421,0)),1*a_vote,0)+IF(MATCH($K$1,$D1418:$D1421,0)&lt;MATCH($L$1,$D1418:$D1421,0),1*b_vote,0)+IF(MATCH($K$1,$E1418:$E1421,0)&lt;MATCH($L$1,$E1418:$E1421,0),1*c_vote,0)+IF(MATCH($K$1,$F1418:$F1421,0)&lt;MATCH($L$1,$F1418:$F1421,0),1*d_vote,0)</f>
        <v>0.49</v>
      </c>
      <c r="L1418" s="3">
        <f>IF(MATCH(K$1,$C1418:$C1421,0)&gt;(MATCH(L$1,$C1418:$C1421,0)),1*a_vote,0)+IF(MATCH(K$1,$D1418:$D1421,0)&gt;MATCH(L$1,$D1418:$D1421,0),1*b_vote,0)+IF(MATCH(K$1,$E1418:$E1421,0)&gt;MATCH(L$1,$E1418:$E1421,0),1*c_vote,0)+IF(MATCH(K$1,$F1418:$F1421,0)&gt;MATCH(L$1,$F1418:$F1421,0),1*d_vote,0)</f>
        <v>0.51</v>
      </c>
      <c r="M1418" s="3">
        <f>IF(MATCH($M$1,$C1418:$C1421,0)&lt;(MATCH($N$1,$C1418:$C1421,0)),1*a_vote,0)+IF(MATCH($M$1,$D1418:$D1421,0)&lt;MATCH($N$1,$D1418:$D1421,0),1*b_vote,0)+IF(MATCH($M$1,$E1418:$E1421,0)&lt;MATCH($N$1,$E1418:$E1421,0),1*c_vote,0)+IF(MATCH($M$1,$F1418:$F1421,0)&lt;MATCH($N$1,$F1418:$F1421,0),1*d_vote,0)</f>
        <v>0.27</v>
      </c>
      <c r="N1418" s="3">
        <f>IF(MATCH(M$1,$C1418:$C1421,0)&gt;(MATCH(N$1,$C1418:$C1421,0)),1*a_vote,0)+IF(MATCH(M$1,$D1418:$D1421,0)&gt;MATCH(N$1,$D1418:$D1421,0),1*b_vote,0)+IF(MATCH(M$1,$E1418:$E1421,0)&gt;MATCH(N$1,$E1418:$E1421,0),1*c_vote,0)+IF(MATCH(M$1,$F1418:$F1421,0)&gt;MATCH(N$1,$F1418:$F1421,0),1*d_vote,0)</f>
        <v>0.73</v>
      </c>
      <c r="O1418" s="3">
        <f>IF(MATCH($O$1,$C1418:$C1421,0)&lt;(MATCH($P$1,$C1418:$C1421,0)),1*a_vote,0)+IF(MATCH($O$1,$D1418:$D1421,0)&lt;MATCH($P$1,$D1418:$D1421,0),1*b_vote,0)+IF(MATCH($O$1,$E1418:$E1421,0)&lt;MATCH($P$1,$E1418:$E1421,0),1*c_vote,0)+IF(MATCH($O$1,$F1418:$F1421,0)&lt;MATCH($P$1,$F1418:$F1421,0),1*d_vote,0)</f>
        <v>0.53</v>
      </c>
      <c r="P1418" s="3">
        <f>IF(MATCH(O$1,$C1418:$C1421,0)&gt;(MATCH(P$1,$C1418:$C1421,0)),1*a_vote,0)+IF(MATCH(O$1,$D1418:$D1421,0)&gt;MATCH(P$1,$D1418:$D1421,0),1*b_vote,0)+IF(MATCH(O$1,$E1418:$E1421,0)&gt;MATCH(P$1,$E1418:$E1421,0),1*c_vote,0)+IF(MATCH(O$1,$F1418:$F1421,0)&gt;MATCH(P$1,$F1418:$F1421,0),1*d_vote,0)</f>
        <v>0.47</v>
      </c>
      <c r="Q1418" s="3">
        <f>IF(MATCH($Q$1,$C1418:$C1421,0)&lt;(MATCH($R$1,$C1418:$C1421,0)),1*a_vote,0)+IF(MATCH($Q$1,$D1418:$D1421,0)&lt;MATCH($R$1,$D1418:$D1421,0),1*b_vote,0)+IF(MATCH($Q$1,$E1418:$E1421,0)&lt;MATCH($R$1,$E1418:$E1421,0),1*c_vote,0)+IF(MATCH($Q$1,$F1418:$F1421,0)&lt;MATCH($R$1,$F1418:$F1421,0),1*d_vote,0)</f>
        <v>0.78</v>
      </c>
      <c r="R1418" s="3">
        <f>IF(MATCH(Q$1,$C1418:$C1421,0)&gt;(MATCH(R$1,$C1418:$C1421,0)),1*a_vote,0)+IF(MATCH(Q$1,$D1418:$D1421,0)&gt;MATCH(R$1,$D1418:$D1421,0),1*b_vote,0)+IF(MATCH(Q$1,$E1418:$E1421,0)&gt;MATCH(R$1,$E1418:$E1421,0),1*c_vote,0)+IF(MATCH(Q$1,$F1418:$F1421,0)&gt;MATCH(R$1,$F1418:$F1421,0),1*d_vote,0)</f>
        <v>0.21999999999999997</v>
      </c>
      <c r="S1418" s="3">
        <f>IF(MATCH($S$1,$C1418:$C1421,0)&lt;(MATCH($T$1,$C1418:$C1421,0)),1*a_vote,0)+IF(MATCH($S$1,$D1418:$D1421,0)&lt;MATCH($T$1,$D1418:$D1421,0),1*b_vote,0)+IF(MATCH($S$1,$E1418:$E1421,0)&lt;MATCH($T$1,$E1418:$E1421,0),1*c_vote,0)+IF(MATCH($S$1,$F1418:$F1421,0)&lt;MATCH($T$1,$F1418:$F1421,0),1*d_vote,0)</f>
        <v>0.52</v>
      </c>
      <c r="T1418" s="3">
        <f>IF(MATCH(S$1,$C1418:$C1421,0)&gt;(MATCH(T$1,$C1418:$C1421,0)),1*a_vote,0)+IF(MATCH(S$1,$D1418:$D1421,0)&gt;MATCH(T$1,$D1418:$D1421,0),1*b_vote,0)+IF(MATCH(S$1,$E1418:$E1421,0)&gt;MATCH(T$1,$E1418:$E1421,0),1*c_vote,0)+IF(MATCH(S$1,$F1418:$F1421,0)&gt;MATCH(T$1,$F1418:$F1421,0),1*d_vote,0)</f>
        <v>0.48</v>
      </c>
    </row>
    <row r="1419" spans="1:20" x14ac:dyDescent="0.25">
      <c r="A1419">
        <f t="shared" si="44"/>
        <v>1418</v>
      </c>
      <c r="B1419">
        <f t="shared" si="45"/>
        <v>355</v>
      </c>
      <c r="C1419" t="str">
        <f>INDEX('VBA code_permu_wo_repettn'!$T$3:$Y$6,COUNTIF('Profile-matrices_Condorcet'!$B$2:$B1419,'Profile-matrices_Condorcet'!$B1419),MATCH(INDEX('numeric possibilities'!D$3:D$1298,VLOOKUP($B1419,'numeric possibilities'!$C$3:$G$1298,1)),'VBA code_permu_wo_repettn'!$T$2:$Y$2))</f>
        <v>B</v>
      </c>
      <c r="D1419" t="str">
        <f>INDEX('VBA code_permu_wo_repettn'!$AA$3:$AF$6,COUNTIF('Profile-matrices_Condorcet'!$B$2:$B1419,'Profile-matrices_Condorcet'!$B1419),MATCH(INDEX('numeric possibilities'!E$3:E$1298,VLOOKUP($B1419,'numeric possibilities'!$C$3:$G$1298,1)),'VBA code_permu_wo_repettn'!$AA$2:$AF$2))</f>
        <v>D</v>
      </c>
      <c r="E1419" t="str">
        <f>INDEX('VBA code_permu_wo_repettn'!$AH$3:$AM$6,COUNTIF('Profile-matrices_Condorcet'!$B$2:$B1419,'Profile-matrices_Condorcet'!$B1419),MATCH(INDEX('numeric possibilities'!F$3:F$1298,VLOOKUP($B1419,'numeric possibilities'!$C$3:$G$1298,1)),'VBA code_permu_wo_repettn'!$AH$2:$AM$2))</f>
        <v>B</v>
      </c>
      <c r="F1419" t="str">
        <f>INDEX('VBA code_permu_wo_repettn'!$AO$3:$AT$6,COUNTIF('Profile-matrices_Condorcet'!$B$2:$B1419,'Profile-matrices_Condorcet'!$B1419),MATCH(INDEX('numeric possibilities'!G$3:G$1298,VLOOKUP($B1419,'numeric possibilities'!$C$3:$G$1298,1)),'VBA code_permu_wo_repettn'!$AO$2:$AT$2))</f>
        <v>A</v>
      </c>
      <c r="H1419" t="s">
        <v>15</v>
      </c>
      <c r="I1419" t="str">
        <f>IF(I1418&gt;J1418,$I$1,IF(I1418&lt;J1418,$J$1,0))</f>
        <v>B</v>
      </c>
      <c r="K1419" t="str">
        <f>IF(K1418&gt;L1418,$K$1,IF(K1418&lt;L1418,$L$1,0))</f>
        <v>C</v>
      </c>
      <c r="M1419" t="str">
        <f>IF(M1418&gt;N1418,$M$1,IF(M1418&lt;N1418,$N$1,0))</f>
        <v>D</v>
      </c>
      <c r="O1419" t="str">
        <f>IF(O1418&gt;P1418,$O$1,IF(O1418&lt;P1418,$P$1,0))</f>
        <v>B</v>
      </c>
      <c r="Q1419" t="str">
        <f>IF(Q1418&gt;R1418,$Q$1,IF(Q1418&lt;R1418,$R$1,0))</f>
        <v>B</v>
      </c>
      <c r="S1419" t="str">
        <f>IF(S1418&gt;T1418,$S$1,IF(S1418&lt;T1418,$T$1,0))</f>
        <v>C</v>
      </c>
    </row>
    <row r="1420" spans="1:20" x14ac:dyDescent="0.25">
      <c r="A1420">
        <f t="shared" si="44"/>
        <v>1419</v>
      </c>
      <c r="B1420">
        <f t="shared" si="45"/>
        <v>355</v>
      </c>
      <c r="C1420" t="str">
        <f>INDEX('VBA code_permu_wo_repettn'!$T$3:$Y$6,COUNTIF('Profile-matrices_Condorcet'!$B$2:$B1420,'Profile-matrices_Condorcet'!$B1420),MATCH(INDEX('numeric possibilities'!D$3:D$1298,VLOOKUP($B1420,'numeric possibilities'!$C$3:$G$1298,1)),'VBA code_permu_wo_repettn'!$T$2:$Y$2))</f>
        <v>C</v>
      </c>
      <c r="D1420" t="str">
        <f>INDEX('VBA code_permu_wo_repettn'!$AA$3:$AF$6,COUNTIF('Profile-matrices_Condorcet'!$B$2:$B1420,'Profile-matrices_Condorcet'!$B1420),MATCH(INDEX('numeric possibilities'!E$3:E$1298,VLOOKUP($B1420,'numeric possibilities'!$C$3:$G$1298,1)),'VBA code_permu_wo_repettn'!$AA$2:$AF$2))</f>
        <v>C</v>
      </c>
      <c r="E1420" t="str">
        <f>INDEX('VBA code_permu_wo_repettn'!$AH$3:$AM$6,COUNTIF('Profile-matrices_Condorcet'!$B$2:$B1420,'Profile-matrices_Condorcet'!$B1420),MATCH(INDEX('numeric possibilities'!F$3:F$1298,VLOOKUP($B1420,'numeric possibilities'!$C$3:$G$1298,1)),'VBA code_permu_wo_repettn'!$AH$2:$AM$2))</f>
        <v>D</v>
      </c>
      <c r="F1420" t="str">
        <f>INDEX('VBA code_permu_wo_repettn'!$AO$3:$AT$6,COUNTIF('Profile-matrices_Condorcet'!$B$2:$B1420,'Profile-matrices_Condorcet'!$B1420),MATCH(INDEX('numeric possibilities'!G$3:G$1298,VLOOKUP($B1420,'numeric possibilities'!$C$3:$G$1298,1)),'VBA code_permu_wo_repettn'!$AO$2:$AT$2))</f>
        <v>C</v>
      </c>
      <c r="I1420" t="s">
        <v>0</v>
      </c>
      <c r="J1420" t="s">
        <v>1</v>
      </c>
      <c r="K1420" t="s">
        <v>2</v>
      </c>
      <c r="L1420" t="s">
        <v>3</v>
      </c>
    </row>
    <row r="1421" spans="1:20" x14ac:dyDescent="0.25">
      <c r="A1421">
        <f t="shared" si="44"/>
        <v>1420</v>
      </c>
      <c r="B1421">
        <f t="shared" si="45"/>
        <v>355</v>
      </c>
      <c r="C1421" t="str">
        <f>INDEX('VBA code_permu_wo_repettn'!$T$3:$Y$6,COUNTIF('Profile-matrices_Condorcet'!$B$2:$B1421,'Profile-matrices_Condorcet'!$B1421),MATCH(INDEX('numeric possibilities'!D$3:D$1298,VLOOKUP($B1421,'numeric possibilities'!$C$3:$G$1298,1)),'VBA code_permu_wo_repettn'!$T$2:$Y$2))</f>
        <v>D</v>
      </c>
      <c r="D1421" t="str">
        <f>INDEX('VBA code_permu_wo_repettn'!$AA$3:$AF$6,COUNTIF('Profile-matrices_Condorcet'!$B$2:$B1421,'Profile-matrices_Condorcet'!$B1421),MATCH(INDEX('numeric possibilities'!E$3:E$1298,VLOOKUP($B1421,'numeric possibilities'!$C$3:$G$1298,1)),'VBA code_permu_wo_repettn'!$AA$2:$AF$2))</f>
        <v>A</v>
      </c>
      <c r="E1421" t="str">
        <f>INDEX('VBA code_permu_wo_repettn'!$AH$3:$AM$6,COUNTIF('Profile-matrices_Condorcet'!$B$2:$B1421,'Profile-matrices_Condorcet'!$B1421),MATCH(INDEX('numeric possibilities'!F$3:F$1298,VLOOKUP($B1421,'numeric possibilities'!$C$3:$G$1298,1)),'VBA code_permu_wo_repettn'!$AH$2:$AM$2))</f>
        <v>A</v>
      </c>
      <c r="F1421" t="str">
        <f>INDEX('VBA code_permu_wo_repettn'!$AO$3:$AT$6,COUNTIF('Profile-matrices_Condorcet'!$B$2:$B1421,'Profile-matrices_Condorcet'!$B1421),MATCH(INDEX('numeric possibilities'!G$3:G$1298,VLOOKUP($B1421,'numeric possibilities'!$C$3:$G$1298,1)),'VBA code_permu_wo_repettn'!$AO$2:$AT$2))</f>
        <v>B</v>
      </c>
      <c r="G1421" t="str">
        <f>IF(MAX(I1421:L1421)&gt;='numeric possibilities'!$B$4/2,INDEX('Profile-matrices_Condorcet'!I1420:L1420,1,MATCH(MAX('Profile-matrices_Condorcet'!I1421:L1421),'Profile-matrices_Condorcet'!I1421:L1421,0)),"NCW")</f>
        <v>B</v>
      </c>
      <c r="H1421" t="s">
        <v>13</v>
      </c>
      <c r="I1421" s="3">
        <f>COUNTIF($I1419:$S1419,I1420)</f>
        <v>0</v>
      </c>
      <c r="J1421" s="3">
        <f>COUNTIF($I1419:$S1419,J1420)</f>
        <v>3</v>
      </c>
      <c r="K1421" s="3">
        <f>COUNTIF($I1419:$S1419,K1420)</f>
        <v>2</v>
      </c>
      <c r="L1421" s="3">
        <f>COUNTIF($I1419:$S1419,L1420)</f>
        <v>1</v>
      </c>
    </row>
    <row r="1422" spans="1:20" x14ac:dyDescent="0.25">
      <c r="A1422">
        <f t="shared" ref="A1422:A1485" si="46">A1421+1</f>
        <v>1421</v>
      </c>
      <c r="B1422">
        <f t="shared" ref="B1422:B1485" si="47">IF((ROW()-1)&lt;=4*B1421,B1421,B1421+1)</f>
        <v>356</v>
      </c>
      <c r="C1422" t="str">
        <f>INDEX('VBA code_permu_wo_repettn'!$T$3:$Y$6,COUNTIF('Profile-matrices_Condorcet'!$B$2:$B1422,'Profile-matrices_Condorcet'!$B1422),MATCH(INDEX('numeric possibilities'!D$3:D$1298,VLOOKUP($B1422,'numeric possibilities'!$C$3:$G$1298,1)),'VBA code_permu_wo_repettn'!$T$2:$Y$2))</f>
        <v>A</v>
      </c>
      <c r="D1422" t="str">
        <f>INDEX('VBA code_permu_wo_repettn'!$AA$3:$AF$6,COUNTIF('Profile-matrices_Condorcet'!$B$2:$B1422,'Profile-matrices_Condorcet'!$B1422),MATCH(INDEX('numeric possibilities'!E$3:E$1298,VLOOKUP($B1422,'numeric possibilities'!$C$3:$G$1298,1)),'VBA code_permu_wo_repettn'!$AA$2:$AF$2))</f>
        <v>B</v>
      </c>
      <c r="E1422" t="str">
        <f>INDEX('VBA code_permu_wo_repettn'!$AH$3:$AM$6,COUNTIF('Profile-matrices_Condorcet'!$B$2:$B1422,'Profile-matrices_Condorcet'!$B1422),MATCH(INDEX('numeric possibilities'!F$3:F$1298,VLOOKUP($B1422,'numeric possibilities'!$C$3:$G$1298,1)),'VBA code_permu_wo_repettn'!$AH$2:$AM$2))</f>
        <v>C</v>
      </c>
      <c r="F1422" t="str">
        <f>INDEX('VBA code_permu_wo_repettn'!$AO$3:$AT$6,COUNTIF('Profile-matrices_Condorcet'!$B$2:$B1422,'Profile-matrices_Condorcet'!$B1422),MATCH(INDEX('numeric possibilities'!G$3:G$1298,VLOOKUP($B1422,'numeric possibilities'!$C$3:$G$1298,1)),'VBA code_permu_wo_repettn'!$AO$2:$AT$2))</f>
        <v>D</v>
      </c>
      <c r="H1422" t="s">
        <v>14</v>
      </c>
      <c r="I1422" s="3">
        <f>IF(MATCH(I$1,$C1422:$C1425,0)&lt;(MATCH(J$1,$C1422:$C1425,0)),1*a_vote,0)+IF(MATCH(I$1,$D1422:$D1425,0)&lt;MATCH(J$1,$D1422:$D1425,0),1*b_vote,0)+IF(MATCH(I$1,$E1422:$E1425,0)&lt;MATCH(J$1,$E1422:$E1425,0),1*c_vote,0)+IF(MATCH(I$1,$F1422:$F1425,0)&lt;MATCH(J$1,$F1422:$F1425,0),1*d_vote,0)</f>
        <v>0.49</v>
      </c>
      <c r="J1422" s="3">
        <f>IF(MATCH(I$1,$C1422:$C1425,0)&gt;(MATCH(J$1,$C1422:$C1425,0)),1*a_vote,0)+IF(MATCH(I$1,$D1422:$D1425,0)&gt;MATCH(J$1,$D1422:$D1425,0),1*b_vote,0)+IF(MATCH(I$1,$E1422:$E1425,0)&gt;MATCH(J$1,$E1422:$E1425,0),1*c_vote,0)+IF(MATCH(I$1,$F1422:$F1425,0)&gt;MATCH(J$1,$F1422:$F1425,0),1*d_vote,0)</f>
        <v>0.51</v>
      </c>
      <c r="K1422" s="3">
        <f>IF(MATCH($K$1,$C1422:$C1425,0)&lt;(MATCH($L$1,$C1422:$C1425,0)),1*a_vote,0)+IF(MATCH($K$1,$D1422:$D1425,0)&lt;MATCH($L$1,$D1422:$D1425,0),1*b_vote,0)+IF(MATCH($K$1,$E1422:$E1425,0)&lt;MATCH($L$1,$E1422:$E1425,0),1*c_vote,0)+IF(MATCH($K$1,$F1422:$F1425,0)&lt;MATCH($L$1,$F1422:$F1425,0),1*d_vote,0)</f>
        <v>0.49</v>
      </c>
      <c r="L1422" s="3">
        <f>IF(MATCH(K$1,$C1422:$C1425,0)&gt;(MATCH(L$1,$C1422:$C1425,0)),1*a_vote,0)+IF(MATCH(K$1,$D1422:$D1425,0)&gt;MATCH(L$1,$D1422:$D1425,0),1*b_vote,0)+IF(MATCH(K$1,$E1422:$E1425,0)&gt;MATCH(L$1,$E1422:$E1425,0),1*c_vote,0)+IF(MATCH(K$1,$F1422:$F1425,0)&gt;MATCH(L$1,$F1422:$F1425,0),1*d_vote,0)</f>
        <v>0.51</v>
      </c>
      <c r="M1422" s="3">
        <f>IF(MATCH($M$1,$C1422:$C1425,0)&lt;(MATCH($N$1,$C1422:$C1425,0)),1*a_vote,0)+IF(MATCH($M$1,$D1422:$D1425,0)&lt;MATCH($N$1,$D1422:$D1425,0),1*b_vote,0)+IF(MATCH($M$1,$E1422:$E1425,0)&lt;MATCH($N$1,$E1422:$E1425,0),1*c_vote,0)+IF(MATCH($M$1,$F1422:$F1425,0)&lt;MATCH($N$1,$F1422:$F1425,0),1*d_vote,0)</f>
        <v>0.27</v>
      </c>
      <c r="N1422" s="3">
        <f>IF(MATCH(M$1,$C1422:$C1425,0)&gt;(MATCH(N$1,$C1422:$C1425,0)),1*a_vote,0)+IF(MATCH(M$1,$D1422:$D1425,0)&gt;MATCH(N$1,$D1422:$D1425,0),1*b_vote,0)+IF(MATCH(M$1,$E1422:$E1425,0)&gt;MATCH(N$1,$E1422:$E1425,0),1*c_vote,0)+IF(MATCH(M$1,$F1422:$F1425,0)&gt;MATCH(N$1,$F1422:$F1425,0),1*d_vote,0)</f>
        <v>0.73</v>
      </c>
      <c r="O1422" s="3">
        <f>IF(MATCH($O$1,$C1422:$C1425,0)&lt;(MATCH($P$1,$C1422:$C1425,0)),1*a_vote,0)+IF(MATCH($O$1,$D1422:$D1425,0)&lt;MATCH($P$1,$D1422:$D1425,0),1*b_vote,0)+IF(MATCH($O$1,$E1422:$E1425,0)&lt;MATCH($P$1,$E1422:$E1425,0),1*c_vote,0)+IF(MATCH($O$1,$F1422:$F1425,0)&lt;MATCH($P$1,$F1422:$F1425,0),1*d_vote,0)</f>
        <v>0.53</v>
      </c>
      <c r="P1422" s="3">
        <f>IF(MATCH(O$1,$C1422:$C1425,0)&gt;(MATCH(P$1,$C1422:$C1425,0)),1*a_vote,0)+IF(MATCH(O$1,$D1422:$D1425,0)&gt;MATCH(P$1,$D1422:$D1425,0),1*b_vote,0)+IF(MATCH(O$1,$E1422:$E1425,0)&gt;MATCH(P$1,$E1422:$E1425,0),1*c_vote,0)+IF(MATCH(O$1,$F1422:$F1425,0)&gt;MATCH(P$1,$F1422:$F1425,0),1*d_vote,0)</f>
        <v>0.47</v>
      </c>
      <c r="Q1422" s="3">
        <f>IF(MATCH($Q$1,$C1422:$C1425,0)&lt;(MATCH($R$1,$C1422:$C1425,0)),1*a_vote,0)+IF(MATCH($Q$1,$D1422:$D1425,0)&lt;MATCH($R$1,$D1422:$D1425,0),1*b_vote,0)+IF(MATCH($Q$1,$E1422:$E1425,0)&lt;MATCH($R$1,$E1422:$E1425,0),1*c_vote,0)+IF(MATCH($Q$1,$F1422:$F1425,0)&lt;MATCH($R$1,$F1422:$F1425,0),1*d_vote,0)</f>
        <v>0.78</v>
      </c>
      <c r="R1422" s="3">
        <f>IF(MATCH(Q$1,$C1422:$C1425,0)&gt;(MATCH(R$1,$C1422:$C1425,0)),1*a_vote,0)+IF(MATCH(Q$1,$D1422:$D1425,0)&gt;MATCH(R$1,$D1422:$D1425,0),1*b_vote,0)+IF(MATCH(Q$1,$E1422:$E1425,0)&gt;MATCH(R$1,$E1422:$E1425,0),1*c_vote,0)+IF(MATCH(Q$1,$F1422:$F1425,0)&gt;MATCH(R$1,$F1422:$F1425,0),1*d_vote,0)</f>
        <v>0.21999999999999997</v>
      </c>
      <c r="S1422" s="3">
        <f>IF(MATCH($S$1,$C1422:$C1425,0)&lt;(MATCH($T$1,$C1422:$C1425,0)),1*a_vote,0)+IF(MATCH($S$1,$D1422:$D1425,0)&lt;MATCH($T$1,$D1422:$D1425,0),1*b_vote,0)+IF(MATCH($S$1,$E1422:$E1425,0)&lt;MATCH($T$1,$E1422:$E1425,0),1*c_vote,0)+IF(MATCH($S$1,$F1422:$F1425,0)&lt;MATCH($T$1,$F1422:$F1425,0),1*d_vote,0)</f>
        <v>0.25</v>
      </c>
      <c r="T1422" s="3">
        <f>IF(MATCH(S$1,$C1422:$C1425,0)&gt;(MATCH(T$1,$C1422:$C1425,0)),1*a_vote,0)+IF(MATCH(S$1,$D1422:$D1425,0)&gt;MATCH(T$1,$D1422:$D1425,0),1*b_vote,0)+IF(MATCH(S$1,$E1422:$E1425,0)&gt;MATCH(T$1,$E1422:$E1425,0),1*c_vote,0)+IF(MATCH(S$1,$F1422:$F1425,0)&gt;MATCH(T$1,$F1422:$F1425,0),1*d_vote,0)</f>
        <v>0.75</v>
      </c>
    </row>
    <row r="1423" spans="1:20" x14ac:dyDescent="0.25">
      <c r="A1423">
        <f t="shared" si="46"/>
        <v>1422</v>
      </c>
      <c r="B1423">
        <f t="shared" si="47"/>
        <v>356</v>
      </c>
      <c r="C1423" t="str">
        <f>INDEX('VBA code_permu_wo_repettn'!$T$3:$Y$6,COUNTIF('Profile-matrices_Condorcet'!$B$2:$B1423,'Profile-matrices_Condorcet'!$B1423),MATCH(INDEX('numeric possibilities'!D$3:D$1298,VLOOKUP($B1423,'numeric possibilities'!$C$3:$G$1298,1)),'VBA code_permu_wo_repettn'!$T$2:$Y$2))</f>
        <v>B</v>
      </c>
      <c r="D1423" t="str">
        <f>INDEX('VBA code_permu_wo_repettn'!$AA$3:$AF$6,COUNTIF('Profile-matrices_Condorcet'!$B$2:$B1423,'Profile-matrices_Condorcet'!$B1423),MATCH(INDEX('numeric possibilities'!E$3:E$1298,VLOOKUP($B1423,'numeric possibilities'!$C$3:$G$1298,1)),'VBA code_permu_wo_repettn'!$AA$2:$AF$2))</f>
        <v>D</v>
      </c>
      <c r="E1423" t="str">
        <f>INDEX('VBA code_permu_wo_repettn'!$AH$3:$AM$6,COUNTIF('Profile-matrices_Condorcet'!$B$2:$B1423,'Profile-matrices_Condorcet'!$B1423),MATCH(INDEX('numeric possibilities'!F$3:F$1298,VLOOKUP($B1423,'numeric possibilities'!$C$3:$G$1298,1)),'VBA code_permu_wo_repettn'!$AH$2:$AM$2))</f>
        <v>B</v>
      </c>
      <c r="F1423" t="str">
        <f>INDEX('VBA code_permu_wo_repettn'!$AO$3:$AT$6,COUNTIF('Profile-matrices_Condorcet'!$B$2:$B1423,'Profile-matrices_Condorcet'!$B1423),MATCH(INDEX('numeric possibilities'!G$3:G$1298,VLOOKUP($B1423,'numeric possibilities'!$C$3:$G$1298,1)),'VBA code_permu_wo_repettn'!$AO$2:$AT$2))</f>
        <v>A</v>
      </c>
      <c r="H1423" t="s">
        <v>15</v>
      </c>
      <c r="I1423" t="str">
        <f>IF(I1422&gt;J1422,$I$1,IF(I1422&lt;J1422,$J$1,0))</f>
        <v>B</v>
      </c>
      <c r="K1423" t="str">
        <f>IF(K1422&gt;L1422,$K$1,IF(K1422&lt;L1422,$L$1,0))</f>
        <v>C</v>
      </c>
      <c r="M1423" t="str">
        <f>IF(M1422&gt;N1422,$M$1,IF(M1422&lt;N1422,$N$1,0))</f>
        <v>D</v>
      </c>
      <c r="O1423" t="str">
        <f>IF(O1422&gt;P1422,$O$1,IF(O1422&lt;P1422,$P$1,0))</f>
        <v>B</v>
      </c>
      <c r="Q1423" t="str">
        <f>IF(Q1422&gt;R1422,$Q$1,IF(Q1422&lt;R1422,$R$1,0))</f>
        <v>B</v>
      </c>
      <c r="S1423" t="str">
        <f>IF(S1422&gt;T1422,$S$1,IF(S1422&lt;T1422,$T$1,0))</f>
        <v>D</v>
      </c>
    </row>
    <row r="1424" spans="1:20" x14ac:dyDescent="0.25">
      <c r="A1424">
        <f t="shared" si="46"/>
        <v>1423</v>
      </c>
      <c r="B1424">
        <f t="shared" si="47"/>
        <v>356</v>
      </c>
      <c r="C1424" t="str">
        <f>INDEX('VBA code_permu_wo_repettn'!$T$3:$Y$6,COUNTIF('Profile-matrices_Condorcet'!$B$2:$B1424,'Profile-matrices_Condorcet'!$B1424),MATCH(INDEX('numeric possibilities'!D$3:D$1298,VLOOKUP($B1424,'numeric possibilities'!$C$3:$G$1298,1)),'VBA code_permu_wo_repettn'!$T$2:$Y$2))</f>
        <v>D</v>
      </c>
      <c r="D1424" t="str">
        <f>INDEX('VBA code_permu_wo_repettn'!$AA$3:$AF$6,COUNTIF('Profile-matrices_Condorcet'!$B$2:$B1424,'Profile-matrices_Condorcet'!$B1424),MATCH(INDEX('numeric possibilities'!E$3:E$1298,VLOOKUP($B1424,'numeric possibilities'!$C$3:$G$1298,1)),'VBA code_permu_wo_repettn'!$AA$2:$AF$2))</f>
        <v>C</v>
      </c>
      <c r="E1424" t="str">
        <f>INDEX('VBA code_permu_wo_repettn'!$AH$3:$AM$6,COUNTIF('Profile-matrices_Condorcet'!$B$2:$B1424,'Profile-matrices_Condorcet'!$B1424),MATCH(INDEX('numeric possibilities'!F$3:F$1298,VLOOKUP($B1424,'numeric possibilities'!$C$3:$G$1298,1)),'VBA code_permu_wo_repettn'!$AH$2:$AM$2))</f>
        <v>D</v>
      </c>
      <c r="F1424" t="str">
        <f>INDEX('VBA code_permu_wo_repettn'!$AO$3:$AT$6,COUNTIF('Profile-matrices_Condorcet'!$B$2:$B1424,'Profile-matrices_Condorcet'!$B1424),MATCH(INDEX('numeric possibilities'!G$3:G$1298,VLOOKUP($B1424,'numeric possibilities'!$C$3:$G$1298,1)),'VBA code_permu_wo_repettn'!$AO$2:$AT$2))</f>
        <v>C</v>
      </c>
      <c r="I1424" t="s">
        <v>0</v>
      </c>
      <c r="J1424" t="s">
        <v>1</v>
      </c>
      <c r="K1424" t="s">
        <v>2</v>
      </c>
      <c r="L1424" t="s">
        <v>3</v>
      </c>
    </row>
    <row r="1425" spans="1:20" x14ac:dyDescent="0.25">
      <c r="A1425">
        <f t="shared" si="46"/>
        <v>1424</v>
      </c>
      <c r="B1425">
        <f t="shared" si="47"/>
        <v>356</v>
      </c>
      <c r="C1425" t="str">
        <f>INDEX('VBA code_permu_wo_repettn'!$T$3:$Y$6,COUNTIF('Profile-matrices_Condorcet'!$B$2:$B1425,'Profile-matrices_Condorcet'!$B1425),MATCH(INDEX('numeric possibilities'!D$3:D$1298,VLOOKUP($B1425,'numeric possibilities'!$C$3:$G$1298,1)),'VBA code_permu_wo_repettn'!$T$2:$Y$2))</f>
        <v>C</v>
      </c>
      <c r="D1425" t="str">
        <f>INDEX('VBA code_permu_wo_repettn'!$AA$3:$AF$6,COUNTIF('Profile-matrices_Condorcet'!$B$2:$B1425,'Profile-matrices_Condorcet'!$B1425),MATCH(INDEX('numeric possibilities'!E$3:E$1298,VLOOKUP($B1425,'numeric possibilities'!$C$3:$G$1298,1)),'VBA code_permu_wo_repettn'!$AA$2:$AF$2))</f>
        <v>A</v>
      </c>
      <c r="E1425" t="str">
        <f>INDEX('VBA code_permu_wo_repettn'!$AH$3:$AM$6,COUNTIF('Profile-matrices_Condorcet'!$B$2:$B1425,'Profile-matrices_Condorcet'!$B1425),MATCH(INDEX('numeric possibilities'!F$3:F$1298,VLOOKUP($B1425,'numeric possibilities'!$C$3:$G$1298,1)),'VBA code_permu_wo_repettn'!$AH$2:$AM$2))</f>
        <v>A</v>
      </c>
      <c r="F1425" t="str">
        <f>INDEX('VBA code_permu_wo_repettn'!$AO$3:$AT$6,COUNTIF('Profile-matrices_Condorcet'!$B$2:$B1425,'Profile-matrices_Condorcet'!$B1425),MATCH(INDEX('numeric possibilities'!G$3:G$1298,VLOOKUP($B1425,'numeric possibilities'!$C$3:$G$1298,1)),'VBA code_permu_wo_repettn'!$AO$2:$AT$2))</f>
        <v>B</v>
      </c>
      <c r="G1425" t="str">
        <f>IF(MAX(I1425:L1425)&gt;='numeric possibilities'!$B$4/2,INDEX('Profile-matrices_Condorcet'!I1424:L1424,1,MATCH(MAX('Profile-matrices_Condorcet'!I1425:L1425),'Profile-matrices_Condorcet'!I1425:L1425,0)),"NCW")</f>
        <v>B</v>
      </c>
      <c r="H1425" t="s">
        <v>13</v>
      </c>
      <c r="I1425" s="3">
        <f>COUNTIF($I1423:$S1423,I1424)</f>
        <v>0</v>
      </c>
      <c r="J1425" s="3">
        <f>COUNTIF($I1423:$S1423,J1424)</f>
        <v>3</v>
      </c>
      <c r="K1425" s="3">
        <f>COUNTIF($I1423:$S1423,K1424)</f>
        <v>1</v>
      </c>
      <c r="L1425" s="3">
        <f>COUNTIF($I1423:$S1423,L1424)</f>
        <v>2</v>
      </c>
    </row>
    <row r="1426" spans="1:20" x14ac:dyDescent="0.25">
      <c r="A1426">
        <f t="shared" si="46"/>
        <v>1425</v>
      </c>
      <c r="B1426">
        <f t="shared" si="47"/>
        <v>357</v>
      </c>
      <c r="C1426" t="str">
        <f>INDEX('VBA code_permu_wo_repettn'!$T$3:$Y$6,COUNTIF('Profile-matrices_Condorcet'!$B$2:$B1426,'Profile-matrices_Condorcet'!$B1426),MATCH(INDEX('numeric possibilities'!D$3:D$1298,VLOOKUP($B1426,'numeric possibilities'!$C$3:$G$1298,1)),'VBA code_permu_wo_repettn'!$T$2:$Y$2))</f>
        <v>A</v>
      </c>
      <c r="D1426" t="str">
        <f>INDEX('VBA code_permu_wo_repettn'!$AA$3:$AF$6,COUNTIF('Profile-matrices_Condorcet'!$B$2:$B1426,'Profile-matrices_Condorcet'!$B1426),MATCH(INDEX('numeric possibilities'!E$3:E$1298,VLOOKUP($B1426,'numeric possibilities'!$C$3:$G$1298,1)),'VBA code_permu_wo_repettn'!$AA$2:$AF$2))</f>
        <v>B</v>
      </c>
      <c r="E1426" t="str">
        <f>INDEX('VBA code_permu_wo_repettn'!$AH$3:$AM$6,COUNTIF('Profile-matrices_Condorcet'!$B$2:$B1426,'Profile-matrices_Condorcet'!$B1426),MATCH(INDEX('numeric possibilities'!F$3:F$1298,VLOOKUP($B1426,'numeric possibilities'!$C$3:$G$1298,1)),'VBA code_permu_wo_repettn'!$AH$2:$AM$2))</f>
        <v>C</v>
      </c>
      <c r="F1426" t="str">
        <f>INDEX('VBA code_permu_wo_repettn'!$AO$3:$AT$6,COUNTIF('Profile-matrices_Condorcet'!$B$2:$B1426,'Profile-matrices_Condorcet'!$B1426),MATCH(INDEX('numeric possibilities'!G$3:G$1298,VLOOKUP($B1426,'numeric possibilities'!$C$3:$G$1298,1)),'VBA code_permu_wo_repettn'!$AO$2:$AT$2))</f>
        <v>D</v>
      </c>
      <c r="H1426" t="s">
        <v>14</v>
      </c>
      <c r="I1426" s="3">
        <f>IF(MATCH(I$1,$C1426:$C1429,0)&lt;(MATCH(J$1,$C1426:$C1429,0)),1*a_vote,0)+IF(MATCH(I$1,$D1426:$D1429,0)&lt;MATCH(J$1,$D1426:$D1429,0),1*b_vote,0)+IF(MATCH(I$1,$E1426:$E1429,0)&lt;MATCH(J$1,$E1426:$E1429,0),1*c_vote,0)+IF(MATCH(I$1,$F1426:$F1429,0)&lt;MATCH(J$1,$F1426:$F1429,0),1*d_vote,0)</f>
        <v>0.49</v>
      </c>
      <c r="J1426" s="3">
        <f>IF(MATCH(I$1,$C1426:$C1429,0)&gt;(MATCH(J$1,$C1426:$C1429,0)),1*a_vote,0)+IF(MATCH(I$1,$D1426:$D1429,0)&gt;MATCH(J$1,$D1426:$D1429,0),1*b_vote,0)+IF(MATCH(I$1,$E1426:$E1429,0)&gt;MATCH(J$1,$E1426:$E1429,0),1*c_vote,0)+IF(MATCH(I$1,$F1426:$F1429,0)&gt;MATCH(J$1,$F1426:$F1429,0),1*d_vote,0)</f>
        <v>0.51</v>
      </c>
      <c r="K1426" s="3">
        <f>IF(MATCH($K$1,$C1426:$C1429,0)&lt;(MATCH($L$1,$C1426:$C1429,0)),1*a_vote,0)+IF(MATCH($K$1,$D1426:$D1429,0)&lt;MATCH($L$1,$D1426:$D1429,0),1*b_vote,0)+IF(MATCH($K$1,$E1426:$E1429,0)&lt;MATCH($L$1,$E1426:$E1429,0),1*c_vote,0)+IF(MATCH($K$1,$F1426:$F1429,0)&lt;MATCH($L$1,$F1426:$F1429,0),1*d_vote,0)</f>
        <v>0.49</v>
      </c>
      <c r="L1426" s="3">
        <f>IF(MATCH(K$1,$C1426:$C1429,0)&gt;(MATCH(L$1,$C1426:$C1429,0)),1*a_vote,0)+IF(MATCH(K$1,$D1426:$D1429,0)&gt;MATCH(L$1,$D1426:$D1429,0),1*b_vote,0)+IF(MATCH(K$1,$E1426:$E1429,0)&gt;MATCH(L$1,$E1426:$E1429,0),1*c_vote,0)+IF(MATCH(K$1,$F1426:$F1429,0)&gt;MATCH(L$1,$F1426:$F1429,0),1*d_vote,0)</f>
        <v>0.51</v>
      </c>
      <c r="M1426" s="3">
        <f>IF(MATCH($M$1,$C1426:$C1429,0)&lt;(MATCH($N$1,$C1426:$C1429,0)),1*a_vote,0)+IF(MATCH($M$1,$D1426:$D1429,0)&lt;MATCH($N$1,$D1426:$D1429,0),1*b_vote,0)+IF(MATCH($M$1,$E1426:$E1429,0)&lt;MATCH($N$1,$E1426:$E1429,0),1*c_vote,0)+IF(MATCH($M$1,$F1426:$F1429,0)&lt;MATCH($N$1,$F1426:$F1429,0),1*d_vote,0)</f>
        <v>0.27</v>
      </c>
      <c r="N1426" s="3">
        <f>IF(MATCH(M$1,$C1426:$C1429,0)&gt;(MATCH(N$1,$C1426:$C1429,0)),1*a_vote,0)+IF(MATCH(M$1,$D1426:$D1429,0)&gt;MATCH(N$1,$D1426:$D1429,0),1*b_vote,0)+IF(MATCH(M$1,$E1426:$E1429,0)&gt;MATCH(N$1,$E1426:$E1429,0),1*c_vote,0)+IF(MATCH(M$1,$F1426:$F1429,0)&gt;MATCH(N$1,$F1426:$F1429,0),1*d_vote,0)</f>
        <v>0.73</v>
      </c>
      <c r="O1426" s="3">
        <f>IF(MATCH($O$1,$C1426:$C1429,0)&lt;(MATCH($P$1,$C1426:$C1429,0)),1*a_vote,0)+IF(MATCH($O$1,$D1426:$D1429,0)&lt;MATCH($P$1,$D1426:$D1429,0),1*b_vote,0)+IF(MATCH($O$1,$E1426:$E1429,0)&lt;MATCH($P$1,$E1426:$E1429,0),1*c_vote,0)+IF(MATCH($O$1,$F1426:$F1429,0)&lt;MATCH($P$1,$F1426:$F1429,0),1*d_vote,0)</f>
        <v>0.26</v>
      </c>
      <c r="P1426" s="3">
        <f>IF(MATCH(O$1,$C1426:$C1429,0)&gt;(MATCH(P$1,$C1426:$C1429,0)),1*a_vote,0)+IF(MATCH(O$1,$D1426:$D1429,0)&gt;MATCH(P$1,$D1426:$D1429,0),1*b_vote,0)+IF(MATCH(O$1,$E1426:$E1429,0)&gt;MATCH(P$1,$E1426:$E1429,0),1*c_vote,0)+IF(MATCH(O$1,$F1426:$F1429,0)&gt;MATCH(P$1,$F1426:$F1429,0),1*d_vote,0)</f>
        <v>0.74</v>
      </c>
      <c r="Q1426" s="3">
        <f>IF(MATCH($Q$1,$C1426:$C1429,0)&lt;(MATCH($R$1,$C1426:$C1429,0)),1*a_vote,0)+IF(MATCH($Q$1,$D1426:$D1429,0)&lt;MATCH($R$1,$D1426:$D1429,0),1*b_vote,0)+IF(MATCH($Q$1,$E1426:$E1429,0)&lt;MATCH($R$1,$E1426:$E1429,0),1*c_vote,0)+IF(MATCH($Q$1,$F1426:$F1429,0)&lt;MATCH($R$1,$F1426:$F1429,0),1*d_vote,0)</f>
        <v>0.78</v>
      </c>
      <c r="R1426" s="3">
        <f>IF(MATCH(Q$1,$C1426:$C1429,0)&gt;(MATCH(R$1,$C1426:$C1429,0)),1*a_vote,0)+IF(MATCH(Q$1,$D1426:$D1429,0)&gt;MATCH(R$1,$D1426:$D1429,0),1*b_vote,0)+IF(MATCH(Q$1,$E1426:$E1429,0)&gt;MATCH(R$1,$E1426:$E1429,0),1*c_vote,0)+IF(MATCH(Q$1,$F1426:$F1429,0)&gt;MATCH(R$1,$F1426:$F1429,0),1*d_vote,0)</f>
        <v>0.21999999999999997</v>
      </c>
      <c r="S1426" s="3">
        <f>IF(MATCH($S$1,$C1426:$C1429,0)&lt;(MATCH($T$1,$C1426:$C1429,0)),1*a_vote,0)+IF(MATCH($S$1,$D1426:$D1429,0)&lt;MATCH($T$1,$D1426:$D1429,0),1*b_vote,0)+IF(MATCH($S$1,$E1426:$E1429,0)&lt;MATCH($T$1,$E1426:$E1429,0),1*c_vote,0)+IF(MATCH($S$1,$F1426:$F1429,0)&lt;MATCH($T$1,$F1426:$F1429,0),1*d_vote,0)</f>
        <v>0.52</v>
      </c>
      <c r="T1426" s="3">
        <f>IF(MATCH(S$1,$C1426:$C1429,0)&gt;(MATCH(T$1,$C1426:$C1429,0)),1*a_vote,0)+IF(MATCH(S$1,$D1426:$D1429,0)&gt;MATCH(T$1,$D1426:$D1429,0),1*b_vote,0)+IF(MATCH(S$1,$E1426:$E1429,0)&gt;MATCH(T$1,$E1426:$E1429,0),1*c_vote,0)+IF(MATCH(S$1,$F1426:$F1429,0)&gt;MATCH(T$1,$F1426:$F1429,0),1*d_vote,0)</f>
        <v>0.48</v>
      </c>
    </row>
    <row r="1427" spans="1:20" x14ac:dyDescent="0.25">
      <c r="A1427">
        <f t="shared" si="46"/>
        <v>1426</v>
      </c>
      <c r="B1427">
        <f t="shared" si="47"/>
        <v>357</v>
      </c>
      <c r="C1427" t="str">
        <f>INDEX('VBA code_permu_wo_repettn'!$T$3:$Y$6,COUNTIF('Profile-matrices_Condorcet'!$B$2:$B1427,'Profile-matrices_Condorcet'!$B1427),MATCH(INDEX('numeric possibilities'!D$3:D$1298,VLOOKUP($B1427,'numeric possibilities'!$C$3:$G$1298,1)),'VBA code_permu_wo_repettn'!$T$2:$Y$2))</f>
        <v>C</v>
      </c>
      <c r="D1427" t="str">
        <f>INDEX('VBA code_permu_wo_repettn'!$AA$3:$AF$6,COUNTIF('Profile-matrices_Condorcet'!$B$2:$B1427,'Profile-matrices_Condorcet'!$B1427),MATCH(INDEX('numeric possibilities'!E$3:E$1298,VLOOKUP($B1427,'numeric possibilities'!$C$3:$G$1298,1)),'VBA code_permu_wo_repettn'!$AA$2:$AF$2))</f>
        <v>D</v>
      </c>
      <c r="E1427" t="str">
        <f>INDEX('VBA code_permu_wo_repettn'!$AH$3:$AM$6,COUNTIF('Profile-matrices_Condorcet'!$B$2:$B1427,'Profile-matrices_Condorcet'!$B1427),MATCH(INDEX('numeric possibilities'!F$3:F$1298,VLOOKUP($B1427,'numeric possibilities'!$C$3:$G$1298,1)),'VBA code_permu_wo_repettn'!$AH$2:$AM$2))</f>
        <v>B</v>
      </c>
      <c r="F1427" t="str">
        <f>INDEX('VBA code_permu_wo_repettn'!$AO$3:$AT$6,COUNTIF('Profile-matrices_Condorcet'!$B$2:$B1427,'Profile-matrices_Condorcet'!$B1427),MATCH(INDEX('numeric possibilities'!G$3:G$1298,VLOOKUP($B1427,'numeric possibilities'!$C$3:$G$1298,1)),'VBA code_permu_wo_repettn'!$AO$2:$AT$2))</f>
        <v>A</v>
      </c>
      <c r="H1427" t="s">
        <v>15</v>
      </c>
      <c r="I1427" t="str">
        <f>IF(I1426&gt;J1426,$I$1,IF(I1426&lt;J1426,$J$1,0))</f>
        <v>B</v>
      </c>
      <c r="K1427" t="str">
        <f>IF(K1426&gt;L1426,$K$1,IF(K1426&lt;L1426,$L$1,0))</f>
        <v>C</v>
      </c>
      <c r="M1427" t="str">
        <f>IF(M1426&gt;N1426,$M$1,IF(M1426&lt;N1426,$N$1,0))</f>
        <v>D</v>
      </c>
      <c r="O1427" t="str">
        <f>IF(O1426&gt;P1426,$O$1,IF(O1426&lt;P1426,$P$1,0))</f>
        <v>C</v>
      </c>
      <c r="Q1427" t="str">
        <f>IF(Q1426&gt;R1426,$Q$1,IF(Q1426&lt;R1426,$R$1,0))</f>
        <v>B</v>
      </c>
      <c r="S1427" t="str">
        <f>IF(S1426&gt;T1426,$S$1,IF(S1426&lt;T1426,$T$1,0))</f>
        <v>C</v>
      </c>
    </row>
    <row r="1428" spans="1:20" x14ac:dyDescent="0.25">
      <c r="A1428">
        <f t="shared" si="46"/>
        <v>1427</v>
      </c>
      <c r="B1428">
        <f t="shared" si="47"/>
        <v>357</v>
      </c>
      <c r="C1428" t="str">
        <f>INDEX('VBA code_permu_wo_repettn'!$T$3:$Y$6,COUNTIF('Profile-matrices_Condorcet'!$B$2:$B1428,'Profile-matrices_Condorcet'!$B1428),MATCH(INDEX('numeric possibilities'!D$3:D$1298,VLOOKUP($B1428,'numeric possibilities'!$C$3:$G$1298,1)),'VBA code_permu_wo_repettn'!$T$2:$Y$2))</f>
        <v>B</v>
      </c>
      <c r="D1428" t="str">
        <f>INDEX('VBA code_permu_wo_repettn'!$AA$3:$AF$6,COUNTIF('Profile-matrices_Condorcet'!$B$2:$B1428,'Profile-matrices_Condorcet'!$B1428),MATCH(INDEX('numeric possibilities'!E$3:E$1298,VLOOKUP($B1428,'numeric possibilities'!$C$3:$G$1298,1)),'VBA code_permu_wo_repettn'!$AA$2:$AF$2))</f>
        <v>C</v>
      </c>
      <c r="E1428" t="str">
        <f>INDEX('VBA code_permu_wo_repettn'!$AH$3:$AM$6,COUNTIF('Profile-matrices_Condorcet'!$B$2:$B1428,'Profile-matrices_Condorcet'!$B1428),MATCH(INDEX('numeric possibilities'!F$3:F$1298,VLOOKUP($B1428,'numeric possibilities'!$C$3:$G$1298,1)),'VBA code_permu_wo_repettn'!$AH$2:$AM$2))</f>
        <v>D</v>
      </c>
      <c r="F1428" t="str">
        <f>INDEX('VBA code_permu_wo_repettn'!$AO$3:$AT$6,COUNTIF('Profile-matrices_Condorcet'!$B$2:$B1428,'Profile-matrices_Condorcet'!$B1428),MATCH(INDEX('numeric possibilities'!G$3:G$1298,VLOOKUP($B1428,'numeric possibilities'!$C$3:$G$1298,1)),'VBA code_permu_wo_repettn'!$AO$2:$AT$2))</f>
        <v>C</v>
      </c>
      <c r="I1428" t="s">
        <v>0</v>
      </c>
      <c r="J1428" t="s">
        <v>1</v>
      </c>
      <c r="K1428" t="s">
        <v>2</v>
      </c>
      <c r="L1428" t="s">
        <v>3</v>
      </c>
    </row>
    <row r="1429" spans="1:20" x14ac:dyDescent="0.25">
      <c r="A1429">
        <f t="shared" si="46"/>
        <v>1428</v>
      </c>
      <c r="B1429">
        <f t="shared" si="47"/>
        <v>357</v>
      </c>
      <c r="C1429" t="str">
        <f>INDEX('VBA code_permu_wo_repettn'!$T$3:$Y$6,COUNTIF('Profile-matrices_Condorcet'!$B$2:$B1429,'Profile-matrices_Condorcet'!$B1429),MATCH(INDEX('numeric possibilities'!D$3:D$1298,VLOOKUP($B1429,'numeric possibilities'!$C$3:$G$1298,1)),'VBA code_permu_wo_repettn'!$T$2:$Y$2))</f>
        <v>D</v>
      </c>
      <c r="D1429" t="str">
        <f>INDEX('VBA code_permu_wo_repettn'!$AA$3:$AF$6,COUNTIF('Profile-matrices_Condorcet'!$B$2:$B1429,'Profile-matrices_Condorcet'!$B1429),MATCH(INDEX('numeric possibilities'!E$3:E$1298,VLOOKUP($B1429,'numeric possibilities'!$C$3:$G$1298,1)),'VBA code_permu_wo_repettn'!$AA$2:$AF$2))</f>
        <v>A</v>
      </c>
      <c r="E1429" t="str">
        <f>INDEX('VBA code_permu_wo_repettn'!$AH$3:$AM$6,COUNTIF('Profile-matrices_Condorcet'!$B$2:$B1429,'Profile-matrices_Condorcet'!$B1429),MATCH(INDEX('numeric possibilities'!F$3:F$1298,VLOOKUP($B1429,'numeric possibilities'!$C$3:$G$1298,1)),'VBA code_permu_wo_repettn'!$AH$2:$AM$2))</f>
        <v>A</v>
      </c>
      <c r="F1429" t="str">
        <f>INDEX('VBA code_permu_wo_repettn'!$AO$3:$AT$6,COUNTIF('Profile-matrices_Condorcet'!$B$2:$B1429,'Profile-matrices_Condorcet'!$B1429),MATCH(INDEX('numeric possibilities'!G$3:G$1298,VLOOKUP($B1429,'numeric possibilities'!$C$3:$G$1298,1)),'VBA code_permu_wo_repettn'!$AO$2:$AT$2))</f>
        <v>B</v>
      </c>
      <c r="G1429" t="str">
        <f>IF(MAX(I1429:L1429)&gt;='numeric possibilities'!$B$4/2,INDEX('Profile-matrices_Condorcet'!I1428:L1428,1,MATCH(MAX('Profile-matrices_Condorcet'!I1429:L1429),'Profile-matrices_Condorcet'!I1429:L1429,0)),"NCW")</f>
        <v>C</v>
      </c>
      <c r="H1429" t="s">
        <v>13</v>
      </c>
      <c r="I1429" s="3">
        <f>COUNTIF($I1427:$S1427,I1428)</f>
        <v>0</v>
      </c>
      <c r="J1429" s="3">
        <f>COUNTIF($I1427:$S1427,J1428)</f>
        <v>2</v>
      </c>
      <c r="K1429" s="3">
        <f>COUNTIF($I1427:$S1427,K1428)</f>
        <v>3</v>
      </c>
      <c r="L1429" s="3">
        <f>COUNTIF($I1427:$S1427,L1428)</f>
        <v>1</v>
      </c>
    </row>
    <row r="1430" spans="1:20" x14ac:dyDescent="0.25">
      <c r="A1430">
        <f t="shared" si="46"/>
        <v>1429</v>
      </c>
      <c r="B1430">
        <f t="shared" si="47"/>
        <v>358</v>
      </c>
      <c r="C1430" t="str">
        <f>INDEX('VBA code_permu_wo_repettn'!$T$3:$Y$6,COUNTIF('Profile-matrices_Condorcet'!$B$2:$B1430,'Profile-matrices_Condorcet'!$B1430),MATCH(INDEX('numeric possibilities'!D$3:D$1298,VLOOKUP($B1430,'numeric possibilities'!$C$3:$G$1298,1)),'VBA code_permu_wo_repettn'!$T$2:$Y$2))</f>
        <v>A</v>
      </c>
      <c r="D1430" t="str">
        <f>INDEX('VBA code_permu_wo_repettn'!$AA$3:$AF$6,COUNTIF('Profile-matrices_Condorcet'!$B$2:$B1430,'Profile-matrices_Condorcet'!$B1430),MATCH(INDEX('numeric possibilities'!E$3:E$1298,VLOOKUP($B1430,'numeric possibilities'!$C$3:$G$1298,1)),'VBA code_permu_wo_repettn'!$AA$2:$AF$2))</f>
        <v>B</v>
      </c>
      <c r="E1430" t="str">
        <f>INDEX('VBA code_permu_wo_repettn'!$AH$3:$AM$6,COUNTIF('Profile-matrices_Condorcet'!$B$2:$B1430,'Profile-matrices_Condorcet'!$B1430),MATCH(INDEX('numeric possibilities'!F$3:F$1298,VLOOKUP($B1430,'numeric possibilities'!$C$3:$G$1298,1)),'VBA code_permu_wo_repettn'!$AH$2:$AM$2))</f>
        <v>C</v>
      </c>
      <c r="F1430" t="str">
        <f>INDEX('VBA code_permu_wo_repettn'!$AO$3:$AT$6,COUNTIF('Profile-matrices_Condorcet'!$B$2:$B1430,'Profile-matrices_Condorcet'!$B1430),MATCH(INDEX('numeric possibilities'!G$3:G$1298,VLOOKUP($B1430,'numeric possibilities'!$C$3:$G$1298,1)),'VBA code_permu_wo_repettn'!$AO$2:$AT$2))</f>
        <v>D</v>
      </c>
      <c r="H1430" t="s">
        <v>14</v>
      </c>
      <c r="I1430" s="3">
        <f>IF(MATCH(I$1,$C1430:$C1433,0)&lt;(MATCH(J$1,$C1430:$C1433,0)),1*a_vote,0)+IF(MATCH(I$1,$D1430:$D1433,0)&lt;MATCH(J$1,$D1430:$D1433,0),1*b_vote,0)+IF(MATCH(I$1,$E1430:$E1433,0)&lt;MATCH(J$1,$E1430:$E1433,0),1*c_vote,0)+IF(MATCH(I$1,$F1430:$F1433,0)&lt;MATCH(J$1,$F1430:$F1433,0),1*d_vote,0)</f>
        <v>0.49</v>
      </c>
      <c r="J1430" s="3">
        <f>IF(MATCH(I$1,$C1430:$C1433,0)&gt;(MATCH(J$1,$C1430:$C1433,0)),1*a_vote,0)+IF(MATCH(I$1,$D1430:$D1433,0)&gt;MATCH(J$1,$D1430:$D1433,0),1*b_vote,0)+IF(MATCH(I$1,$E1430:$E1433,0)&gt;MATCH(J$1,$E1430:$E1433,0),1*c_vote,0)+IF(MATCH(I$1,$F1430:$F1433,0)&gt;MATCH(J$1,$F1430:$F1433,0),1*d_vote,0)</f>
        <v>0.51</v>
      </c>
      <c r="K1430" s="3">
        <f>IF(MATCH($K$1,$C1430:$C1433,0)&lt;(MATCH($L$1,$C1430:$C1433,0)),1*a_vote,0)+IF(MATCH($K$1,$D1430:$D1433,0)&lt;MATCH($L$1,$D1430:$D1433,0),1*b_vote,0)+IF(MATCH($K$1,$E1430:$E1433,0)&lt;MATCH($L$1,$E1430:$E1433,0),1*c_vote,0)+IF(MATCH($K$1,$F1430:$F1433,0)&lt;MATCH($L$1,$F1430:$F1433,0),1*d_vote,0)</f>
        <v>0.49</v>
      </c>
      <c r="L1430" s="3">
        <f>IF(MATCH(K$1,$C1430:$C1433,0)&gt;(MATCH(L$1,$C1430:$C1433,0)),1*a_vote,0)+IF(MATCH(K$1,$D1430:$D1433,0)&gt;MATCH(L$1,$D1430:$D1433,0),1*b_vote,0)+IF(MATCH(K$1,$E1430:$E1433,0)&gt;MATCH(L$1,$E1430:$E1433,0),1*c_vote,0)+IF(MATCH(K$1,$F1430:$F1433,0)&gt;MATCH(L$1,$F1430:$F1433,0),1*d_vote,0)</f>
        <v>0.51</v>
      </c>
      <c r="M1430" s="3">
        <f>IF(MATCH($M$1,$C1430:$C1433,0)&lt;(MATCH($N$1,$C1430:$C1433,0)),1*a_vote,0)+IF(MATCH($M$1,$D1430:$D1433,0)&lt;MATCH($N$1,$D1430:$D1433,0),1*b_vote,0)+IF(MATCH($M$1,$E1430:$E1433,0)&lt;MATCH($N$1,$E1430:$E1433,0),1*c_vote,0)+IF(MATCH($M$1,$F1430:$F1433,0)&lt;MATCH($N$1,$F1430:$F1433,0),1*d_vote,0)</f>
        <v>0.27</v>
      </c>
      <c r="N1430" s="3">
        <f>IF(MATCH(M$1,$C1430:$C1433,0)&gt;(MATCH(N$1,$C1430:$C1433,0)),1*a_vote,0)+IF(MATCH(M$1,$D1430:$D1433,0)&gt;MATCH(N$1,$D1430:$D1433,0),1*b_vote,0)+IF(MATCH(M$1,$E1430:$E1433,0)&gt;MATCH(N$1,$E1430:$E1433,0),1*c_vote,0)+IF(MATCH(M$1,$F1430:$F1433,0)&gt;MATCH(N$1,$F1430:$F1433,0),1*d_vote,0)</f>
        <v>0.73</v>
      </c>
      <c r="O1430" s="3">
        <f>IF(MATCH($O$1,$C1430:$C1433,0)&lt;(MATCH($P$1,$C1430:$C1433,0)),1*a_vote,0)+IF(MATCH($O$1,$D1430:$D1433,0)&lt;MATCH($P$1,$D1430:$D1433,0),1*b_vote,0)+IF(MATCH($O$1,$E1430:$E1433,0)&lt;MATCH($P$1,$E1430:$E1433,0),1*c_vote,0)+IF(MATCH($O$1,$F1430:$F1433,0)&lt;MATCH($P$1,$F1430:$F1433,0),1*d_vote,0)</f>
        <v>0.26</v>
      </c>
      <c r="P1430" s="3">
        <f>IF(MATCH(O$1,$C1430:$C1433,0)&gt;(MATCH(P$1,$C1430:$C1433,0)),1*a_vote,0)+IF(MATCH(O$1,$D1430:$D1433,0)&gt;MATCH(P$1,$D1430:$D1433,0),1*b_vote,0)+IF(MATCH(O$1,$E1430:$E1433,0)&gt;MATCH(P$1,$E1430:$E1433,0),1*c_vote,0)+IF(MATCH(O$1,$F1430:$F1433,0)&gt;MATCH(P$1,$F1430:$F1433,0),1*d_vote,0)</f>
        <v>0.74</v>
      </c>
      <c r="Q1430" s="3">
        <f>IF(MATCH($Q$1,$C1430:$C1433,0)&lt;(MATCH($R$1,$C1430:$C1433,0)),1*a_vote,0)+IF(MATCH($Q$1,$D1430:$D1433,0)&lt;MATCH($R$1,$D1430:$D1433,0),1*b_vote,0)+IF(MATCH($Q$1,$E1430:$E1433,0)&lt;MATCH($R$1,$E1430:$E1433,0),1*c_vote,0)+IF(MATCH($Q$1,$F1430:$F1433,0)&lt;MATCH($R$1,$F1430:$F1433,0),1*d_vote,0)</f>
        <v>0.51</v>
      </c>
      <c r="R1430" s="3">
        <f>IF(MATCH(Q$1,$C1430:$C1433,0)&gt;(MATCH(R$1,$C1430:$C1433,0)),1*a_vote,0)+IF(MATCH(Q$1,$D1430:$D1433,0)&gt;MATCH(R$1,$D1430:$D1433,0),1*b_vote,0)+IF(MATCH(Q$1,$E1430:$E1433,0)&gt;MATCH(R$1,$E1430:$E1433,0),1*c_vote,0)+IF(MATCH(Q$1,$F1430:$F1433,0)&gt;MATCH(R$1,$F1430:$F1433,0),1*d_vote,0)</f>
        <v>0.49</v>
      </c>
      <c r="S1430" s="3">
        <f>IF(MATCH($S$1,$C1430:$C1433,0)&lt;(MATCH($T$1,$C1430:$C1433,0)),1*a_vote,0)+IF(MATCH($S$1,$D1430:$D1433,0)&lt;MATCH($T$1,$D1430:$D1433,0),1*b_vote,0)+IF(MATCH($S$1,$E1430:$E1433,0)&lt;MATCH($T$1,$E1430:$E1433,0),1*c_vote,0)+IF(MATCH($S$1,$F1430:$F1433,0)&lt;MATCH($T$1,$F1430:$F1433,0),1*d_vote,0)</f>
        <v>0.52</v>
      </c>
      <c r="T1430" s="3">
        <f>IF(MATCH(S$1,$C1430:$C1433,0)&gt;(MATCH(T$1,$C1430:$C1433,0)),1*a_vote,0)+IF(MATCH(S$1,$D1430:$D1433,0)&gt;MATCH(T$1,$D1430:$D1433,0),1*b_vote,0)+IF(MATCH(S$1,$E1430:$E1433,0)&gt;MATCH(T$1,$E1430:$E1433,0),1*c_vote,0)+IF(MATCH(S$1,$F1430:$F1433,0)&gt;MATCH(T$1,$F1430:$F1433,0),1*d_vote,0)</f>
        <v>0.48</v>
      </c>
    </row>
    <row r="1431" spans="1:20" x14ac:dyDescent="0.25">
      <c r="A1431">
        <f t="shared" si="46"/>
        <v>1430</v>
      </c>
      <c r="B1431">
        <f t="shared" si="47"/>
        <v>358</v>
      </c>
      <c r="C1431" t="str">
        <f>INDEX('VBA code_permu_wo_repettn'!$T$3:$Y$6,COUNTIF('Profile-matrices_Condorcet'!$B$2:$B1431,'Profile-matrices_Condorcet'!$B1431),MATCH(INDEX('numeric possibilities'!D$3:D$1298,VLOOKUP($B1431,'numeric possibilities'!$C$3:$G$1298,1)),'VBA code_permu_wo_repettn'!$T$2:$Y$2))</f>
        <v>C</v>
      </c>
      <c r="D1431" t="str">
        <f>INDEX('VBA code_permu_wo_repettn'!$AA$3:$AF$6,COUNTIF('Profile-matrices_Condorcet'!$B$2:$B1431,'Profile-matrices_Condorcet'!$B1431),MATCH(INDEX('numeric possibilities'!E$3:E$1298,VLOOKUP($B1431,'numeric possibilities'!$C$3:$G$1298,1)),'VBA code_permu_wo_repettn'!$AA$2:$AF$2))</f>
        <v>D</v>
      </c>
      <c r="E1431" t="str">
        <f>INDEX('VBA code_permu_wo_repettn'!$AH$3:$AM$6,COUNTIF('Profile-matrices_Condorcet'!$B$2:$B1431,'Profile-matrices_Condorcet'!$B1431),MATCH(INDEX('numeric possibilities'!F$3:F$1298,VLOOKUP($B1431,'numeric possibilities'!$C$3:$G$1298,1)),'VBA code_permu_wo_repettn'!$AH$2:$AM$2))</f>
        <v>B</v>
      </c>
      <c r="F1431" t="str">
        <f>INDEX('VBA code_permu_wo_repettn'!$AO$3:$AT$6,COUNTIF('Profile-matrices_Condorcet'!$B$2:$B1431,'Profile-matrices_Condorcet'!$B1431),MATCH(INDEX('numeric possibilities'!G$3:G$1298,VLOOKUP($B1431,'numeric possibilities'!$C$3:$G$1298,1)),'VBA code_permu_wo_repettn'!$AO$2:$AT$2))</f>
        <v>A</v>
      </c>
      <c r="H1431" t="s">
        <v>15</v>
      </c>
      <c r="I1431" t="str">
        <f>IF(I1430&gt;J1430,$I$1,IF(I1430&lt;J1430,$J$1,0))</f>
        <v>B</v>
      </c>
      <c r="K1431" t="str">
        <f>IF(K1430&gt;L1430,$K$1,IF(K1430&lt;L1430,$L$1,0))</f>
        <v>C</v>
      </c>
      <c r="M1431" t="str">
        <f>IF(M1430&gt;N1430,$M$1,IF(M1430&lt;N1430,$N$1,0))</f>
        <v>D</v>
      </c>
      <c r="O1431" t="str">
        <f>IF(O1430&gt;P1430,$O$1,IF(O1430&lt;P1430,$P$1,0))</f>
        <v>C</v>
      </c>
      <c r="Q1431" t="str">
        <f>IF(Q1430&gt;R1430,$Q$1,IF(Q1430&lt;R1430,$R$1,0))</f>
        <v>B</v>
      </c>
      <c r="S1431" t="str">
        <f>IF(S1430&gt;T1430,$S$1,IF(S1430&lt;T1430,$T$1,0))</f>
        <v>C</v>
      </c>
    </row>
    <row r="1432" spans="1:20" x14ac:dyDescent="0.25">
      <c r="A1432">
        <f t="shared" si="46"/>
        <v>1431</v>
      </c>
      <c r="B1432">
        <f t="shared" si="47"/>
        <v>358</v>
      </c>
      <c r="C1432" t="str">
        <f>INDEX('VBA code_permu_wo_repettn'!$T$3:$Y$6,COUNTIF('Profile-matrices_Condorcet'!$B$2:$B1432,'Profile-matrices_Condorcet'!$B1432),MATCH(INDEX('numeric possibilities'!D$3:D$1298,VLOOKUP($B1432,'numeric possibilities'!$C$3:$G$1298,1)),'VBA code_permu_wo_repettn'!$T$2:$Y$2))</f>
        <v>D</v>
      </c>
      <c r="D1432" t="str">
        <f>INDEX('VBA code_permu_wo_repettn'!$AA$3:$AF$6,COUNTIF('Profile-matrices_Condorcet'!$B$2:$B1432,'Profile-matrices_Condorcet'!$B1432),MATCH(INDEX('numeric possibilities'!E$3:E$1298,VLOOKUP($B1432,'numeric possibilities'!$C$3:$G$1298,1)),'VBA code_permu_wo_repettn'!$AA$2:$AF$2))</f>
        <v>C</v>
      </c>
      <c r="E1432" t="str">
        <f>INDEX('VBA code_permu_wo_repettn'!$AH$3:$AM$6,COUNTIF('Profile-matrices_Condorcet'!$B$2:$B1432,'Profile-matrices_Condorcet'!$B1432),MATCH(INDEX('numeric possibilities'!F$3:F$1298,VLOOKUP($B1432,'numeric possibilities'!$C$3:$G$1298,1)),'VBA code_permu_wo_repettn'!$AH$2:$AM$2))</f>
        <v>D</v>
      </c>
      <c r="F1432" t="str">
        <f>INDEX('VBA code_permu_wo_repettn'!$AO$3:$AT$6,COUNTIF('Profile-matrices_Condorcet'!$B$2:$B1432,'Profile-matrices_Condorcet'!$B1432),MATCH(INDEX('numeric possibilities'!G$3:G$1298,VLOOKUP($B1432,'numeric possibilities'!$C$3:$G$1298,1)),'VBA code_permu_wo_repettn'!$AO$2:$AT$2))</f>
        <v>C</v>
      </c>
      <c r="I1432" t="s">
        <v>0</v>
      </c>
      <c r="J1432" t="s">
        <v>1</v>
      </c>
      <c r="K1432" t="s">
        <v>2</v>
      </c>
      <c r="L1432" t="s">
        <v>3</v>
      </c>
    </row>
    <row r="1433" spans="1:20" x14ac:dyDescent="0.25">
      <c r="A1433">
        <f t="shared" si="46"/>
        <v>1432</v>
      </c>
      <c r="B1433">
        <f t="shared" si="47"/>
        <v>358</v>
      </c>
      <c r="C1433" t="str">
        <f>INDEX('VBA code_permu_wo_repettn'!$T$3:$Y$6,COUNTIF('Profile-matrices_Condorcet'!$B$2:$B1433,'Profile-matrices_Condorcet'!$B1433),MATCH(INDEX('numeric possibilities'!D$3:D$1298,VLOOKUP($B1433,'numeric possibilities'!$C$3:$G$1298,1)),'VBA code_permu_wo_repettn'!$T$2:$Y$2))</f>
        <v>B</v>
      </c>
      <c r="D1433" t="str">
        <f>INDEX('VBA code_permu_wo_repettn'!$AA$3:$AF$6,COUNTIF('Profile-matrices_Condorcet'!$B$2:$B1433,'Profile-matrices_Condorcet'!$B1433),MATCH(INDEX('numeric possibilities'!E$3:E$1298,VLOOKUP($B1433,'numeric possibilities'!$C$3:$G$1298,1)),'VBA code_permu_wo_repettn'!$AA$2:$AF$2))</f>
        <v>A</v>
      </c>
      <c r="E1433" t="str">
        <f>INDEX('VBA code_permu_wo_repettn'!$AH$3:$AM$6,COUNTIF('Profile-matrices_Condorcet'!$B$2:$B1433,'Profile-matrices_Condorcet'!$B1433),MATCH(INDEX('numeric possibilities'!F$3:F$1298,VLOOKUP($B1433,'numeric possibilities'!$C$3:$G$1298,1)),'VBA code_permu_wo_repettn'!$AH$2:$AM$2))</f>
        <v>A</v>
      </c>
      <c r="F1433" t="str">
        <f>INDEX('VBA code_permu_wo_repettn'!$AO$3:$AT$6,COUNTIF('Profile-matrices_Condorcet'!$B$2:$B1433,'Profile-matrices_Condorcet'!$B1433),MATCH(INDEX('numeric possibilities'!G$3:G$1298,VLOOKUP($B1433,'numeric possibilities'!$C$3:$G$1298,1)),'VBA code_permu_wo_repettn'!$AO$2:$AT$2))</f>
        <v>B</v>
      </c>
      <c r="G1433" t="str">
        <f>IF(MAX(I1433:L1433)&gt;='numeric possibilities'!$B$4/2,INDEX('Profile-matrices_Condorcet'!I1432:L1432,1,MATCH(MAX('Profile-matrices_Condorcet'!I1433:L1433),'Profile-matrices_Condorcet'!I1433:L1433,0)),"NCW")</f>
        <v>C</v>
      </c>
      <c r="H1433" t="s">
        <v>13</v>
      </c>
      <c r="I1433" s="3">
        <f>COUNTIF($I1431:$S1431,I1432)</f>
        <v>0</v>
      </c>
      <c r="J1433" s="3">
        <f>COUNTIF($I1431:$S1431,J1432)</f>
        <v>2</v>
      </c>
      <c r="K1433" s="3">
        <f>COUNTIF($I1431:$S1431,K1432)</f>
        <v>3</v>
      </c>
      <c r="L1433" s="3">
        <f>COUNTIF($I1431:$S1431,L1432)</f>
        <v>1</v>
      </c>
    </row>
    <row r="1434" spans="1:20" x14ac:dyDescent="0.25">
      <c r="A1434">
        <f t="shared" si="46"/>
        <v>1433</v>
      </c>
      <c r="B1434">
        <f t="shared" si="47"/>
        <v>359</v>
      </c>
      <c r="C1434" t="str">
        <f>INDEX('VBA code_permu_wo_repettn'!$T$3:$Y$6,COUNTIF('Profile-matrices_Condorcet'!$B$2:$B1434,'Profile-matrices_Condorcet'!$B1434),MATCH(INDEX('numeric possibilities'!D$3:D$1298,VLOOKUP($B1434,'numeric possibilities'!$C$3:$G$1298,1)),'VBA code_permu_wo_repettn'!$T$2:$Y$2))</f>
        <v>A</v>
      </c>
      <c r="D1434" t="str">
        <f>INDEX('VBA code_permu_wo_repettn'!$AA$3:$AF$6,COUNTIF('Profile-matrices_Condorcet'!$B$2:$B1434,'Profile-matrices_Condorcet'!$B1434),MATCH(INDEX('numeric possibilities'!E$3:E$1298,VLOOKUP($B1434,'numeric possibilities'!$C$3:$G$1298,1)),'VBA code_permu_wo_repettn'!$AA$2:$AF$2))</f>
        <v>B</v>
      </c>
      <c r="E1434" t="str">
        <f>INDEX('VBA code_permu_wo_repettn'!$AH$3:$AM$6,COUNTIF('Profile-matrices_Condorcet'!$B$2:$B1434,'Profile-matrices_Condorcet'!$B1434),MATCH(INDEX('numeric possibilities'!F$3:F$1298,VLOOKUP($B1434,'numeric possibilities'!$C$3:$G$1298,1)),'VBA code_permu_wo_repettn'!$AH$2:$AM$2))</f>
        <v>C</v>
      </c>
      <c r="F1434" t="str">
        <f>INDEX('VBA code_permu_wo_repettn'!$AO$3:$AT$6,COUNTIF('Profile-matrices_Condorcet'!$B$2:$B1434,'Profile-matrices_Condorcet'!$B1434),MATCH(INDEX('numeric possibilities'!G$3:G$1298,VLOOKUP($B1434,'numeric possibilities'!$C$3:$G$1298,1)),'VBA code_permu_wo_repettn'!$AO$2:$AT$2))</f>
        <v>D</v>
      </c>
      <c r="H1434" t="s">
        <v>14</v>
      </c>
      <c r="I1434" s="3">
        <f>IF(MATCH(I$1,$C1434:$C1437,0)&lt;(MATCH(J$1,$C1434:$C1437,0)),1*a_vote,0)+IF(MATCH(I$1,$D1434:$D1437,0)&lt;MATCH(J$1,$D1434:$D1437,0),1*b_vote,0)+IF(MATCH(I$1,$E1434:$E1437,0)&lt;MATCH(J$1,$E1434:$E1437,0),1*c_vote,0)+IF(MATCH(I$1,$F1434:$F1437,0)&lt;MATCH(J$1,$F1434:$F1437,0),1*d_vote,0)</f>
        <v>0.49</v>
      </c>
      <c r="J1434" s="3">
        <f>IF(MATCH(I$1,$C1434:$C1437,0)&gt;(MATCH(J$1,$C1434:$C1437,0)),1*a_vote,0)+IF(MATCH(I$1,$D1434:$D1437,0)&gt;MATCH(J$1,$D1434:$D1437,0),1*b_vote,0)+IF(MATCH(I$1,$E1434:$E1437,0)&gt;MATCH(J$1,$E1434:$E1437,0),1*c_vote,0)+IF(MATCH(I$1,$F1434:$F1437,0)&gt;MATCH(J$1,$F1434:$F1437,0),1*d_vote,0)</f>
        <v>0.51</v>
      </c>
      <c r="K1434" s="3">
        <f>IF(MATCH($K$1,$C1434:$C1437,0)&lt;(MATCH($L$1,$C1434:$C1437,0)),1*a_vote,0)+IF(MATCH($K$1,$D1434:$D1437,0)&lt;MATCH($L$1,$D1434:$D1437,0),1*b_vote,0)+IF(MATCH($K$1,$E1434:$E1437,0)&lt;MATCH($L$1,$E1434:$E1437,0),1*c_vote,0)+IF(MATCH($K$1,$F1434:$F1437,0)&lt;MATCH($L$1,$F1434:$F1437,0),1*d_vote,0)</f>
        <v>0.49</v>
      </c>
      <c r="L1434" s="3">
        <f>IF(MATCH(K$1,$C1434:$C1437,0)&gt;(MATCH(L$1,$C1434:$C1437,0)),1*a_vote,0)+IF(MATCH(K$1,$D1434:$D1437,0)&gt;MATCH(L$1,$D1434:$D1437,0),1*b_vote,0)+IF(MATCH(K$1,$E1434:$E1437,0)&gt;MATCH(L$1,$E1434:$E1437,0),1*c_vote,0)+IF(MATCH(K$1,$F1434:$F1437,0)&gt;MATCH(L$1,$F1434:$F1437,0),1*d_vote,0)</f>
        <v>0.51</v>
      </c>
      <c r="M1434" s="3">
        <f>IF(MATCH($M$1,$C1434:$C1437,0)&lt;(MATCH($N$1,$C1434:$C1437,0)),1*a_vote,0)+IF(MATCH($M$1,$D1434:$D1437,0)&lt;MATCH($N$1,$D1434:$D1437,0),1*b_vote,0)+IF(MATCH($M$1,$E1434:$E1437,0)&lt;MATCH($N$1,$E1434:$E1437,0),1*c_vote,0)+IF(MATCH($M$1,$F1434:$F1437,0)&lt;MATCH($N$1,$F1434:$F1437,0),1*d_vote,0)</f>
        <v>0.27</v>
      </c>
      <c r="N1434" s="3">
        <f>IF(MATCH(M$1,$C1434:$C1437,0)&gt;(MATCH(N$1,$C1434:$C1437,0)),1*a_vote,0)+IF(MATCH(M$1,$D1434:$D1437,0)&gt;MATCH(N$1,$D1434:$D1437,0),1*b_vote,0)+IF(MATCH(M$1,$E1434:$E1437,0)&gt;MATCH(N$1,$E1434:$E1437,0),1*c_vote,0)+IF(MATCH(M$1,$F1434:$F1437,0)&gt;MATCH(N$1,$F1434:$F1437,0),1*d_vote,0)</f>
        <v>0.73</v>
      </c>
      <c r="O1434" s="3">
        <f>IF(MATCH($O$1,$C1434:$C1437,0)&lt;(MATCH($P$1,$C1434:$C1437,0)),1*a_vote,0)+IF(MATCH($O$1,$D1434:$D1437,0)&lt;MATCH($P$1,$D1434:$D1437,0),1*b_vote,0)+IF(MATCH($O$1,$E1434:$E1437,0)&lt;MATCH($P$1,$E1434:$E1437,0),1*c_vote,0)+IF(MATCH($O$1,$F1434:$F1437,0)&lt;MATCH($P$1,$F1434:$F1437,0),1*d_vote,0)</f>
        <v>0.53</v>
      </c>
      <c r="P1434" s="3">
        <f>IF(MATCH(O$1,$C1434:$C1437,0)&gt;(MATCH(P$1,$C1434:$C1437,0)),1*a_vote,0)+IF(MATCH(O$1,$D1434:$D1437,0)&gt;MATCH(P$1,$D1434:$D1437,0),1*b_vote,0)+IF(MATCH(O$1,$E1434:$E1437,0)&gt;MATCH(P$1,$E1434:$E1437,0),1*c_vote,0)+IF(MATCH(O$1,$F1434:$F1437,0)&gt;MATCH(P$1,$F1434:$F1437,0),1*d_vote,0)</f>
        <v>0.47</v>
      </c>
      <c r="Q1434" s="3">
        <f>IF(MATCH($Q$1,$C1434:$C1437,0)&lt;(MATCH($R$1,$C1434:$C1437,0)),1*a_vote,0)+IF(MATCH($Q$1,$D1434:$D1437,0)&lt;MATCH($R$1,$D1434:$D1437,0),1*b_vote,0)+IF(MATCH($Q$1,$E1434:$E1437,0)&lt;MATCH($R$1,$E1434:$E1437,0),1*c_vote,0)+IF(MATCH($Q$1,$F1434:$F1437,0)&lt;MATCH($R$1,$F1434:$F1437,0),1*d_vote,0)</f>
        <v>0.51</v>
      </c>
      <c r="R1434" s="3">
        <f>IF(MATCH(Q$1,$C1434:$C1437,0)&gt;(MATCH(R$1,$C1434:$C1437,0)),1*a_vote,0)+IF(MATCH(Q$1,$D1434:$D1437,0)&gt;MATCH(R$1,$D1434:$D1437,0),1*b_vote,0)+IF(MATCH(Q$1,$E1434:$E1437,0)&gt;MATCH(R$1,$E1434:$E1437,0),1*c_vote,0)+IF(MATCH(Q$1,$F1434:$F1437,0)&gt;MATCH(R$1,$F1434:$F1437,0),1*d_vote,0)</f>
        <v>0.49</v>
      </c>
      <c r="S1434" s="3">
        <f>IF(MATCH($S$1,$C1434:$C1437,0)&lt;(MATCH($T$1,$C1434:$C1437,0)),1*a_vote,0)+IF(MATCH($S$1,$D1434:$D1437,0)&lt;MATCH($T$1,$D1434:$D1437,0),1*b_vote,0)+IF(MATCH($S$1,$E1434:$E1437,0)&lt;MATCH($T$1,$E1434:$E1437,0),1*c_vote,0)+IF(MATCH($S$1,$F1434:$F1437,0)&lt;MATCH($T$1,$F1434:$F1437,0),1*d_vote,0)</f>
        <v>0.25</v>
      </c>
      <c r="T1434" s="3">
        <f>IF(MATCH(S$1,$C1434:$C1437,0)&gt;(MATCH(T$1,$C1434:$C1437,0)),1*a_vote,0)+IF(MATCH(S$1,$D1434:$D1437,0)&gt;MATCH(T$1,$D1434:$D1437,0),1*b_vote,0)+IF(MATCH(S$1,$E1434:$E1437,0)&gt;MATCH(T$1,$E1434:$E1437,0),1*c_vote,0)+IF(MATCH(S$1,$F1434:$F1437,0)&gt;MATCH(T$1,$F1434:$F1437,0),1*d_vote,0)</f>
        <v>0.75</v>
      </c>
    </row>
    <row r="1435" spans="1:20" x14ac:dyDescent="0.25">
      <c r="A1435">
        <f t="shared" si="46"/>
        <v>1434</v>
      </c>
      <c r="B1435">
        <f t="shared" si="47"/>
        <v>359</v>
      </c>
      <c r="C1435" t="str">
        <f>INDEX('VBA code_permu_wo_repettn'!$T$3:$Y$6,COUNTIF('Profile-matrices_Condorcet'!$B$2:$B1435,'Profile-matrices_Condorcet'!$B1435),MATCH(INDEX('numeric possibilities'!D$3:D$1298,VLOOKUP($B1435,'numeric possibilities'!$C$3:$G$1298,1)),'VBA code_permu_wo_repettn'!$T$2:$Y$2))</f>
        <v>D</v>
      </c>
      <c r="D1435" t="str">
        <f>INDEX('VBA code_permu_wo_repettn'!$AA$3:$AF$6,COUNTIF('Profile-matrices_Condorcet'!$B$2:$B1435,'Profile-matrices_Condorcet'!$B1435),MATCH(INDEX('numeric possibilities'!E$3:E$1298,VLOOKUP($B1435,'numeric possibilities'!$C$3:$G$1298,1)),'VBA code_permu_wo_repettn'!$AA$2:$AF$2))</f>
        <v>D</v>
      </c>
      <c r="E1435" t="str">
        <f>INDEX('VBA code_permu_wo_repettn'!$AH$3:$AM$6,COUNTIF('Profile-matrices_Condorcet'!$B$2:$B1435,'Profile-matrices_Condorcet'!$B1435),MATCH(INDEX('numeric possibilities'!F$3:F$1298,VLOOKUP($B1435,'numeric possibilities'!$C$3:$G$1298,1)),'VBA code_permu_wo_repettn'!$AH$2:$AM$2))</f>
        <v>B</v>
      </c>
      <c r="F1435" t="str">
        <f>INDEX('VBA code_permu_wo_repettn'!$AO$3:$AT$6,COUNTIF('Profile-matrices_Condorcet'!$B$2:$B1435,'Profile-matrices_Condorcet'!$B1435),MATCH(INDEX('numeric possibilities'!G$3:G$1298,VLOOKUP($B1435,'numeric possibilities'!$C$3:$G$1298,1)),'VBA code_permu_wo_repettn'!$AO$2:$AT$2))</f>
        <v>A</v>
      </c>
      <c r="H1435" t="s">
        <v>15</v>
      </c>
      <c r="I1435" t="str">
        <f>IF(I1434&gt;J1434,$I$1,IF(I1434&lt;J1434,$J$1,0))</f>
        <v>B</v>
      </c>
      <c r="K1435" t="str">
        <f>IF(K1434&gt;L1434,$K$1,IF(K1434&lt;L1434,$L$1,0))</f>
        <v>C</v>
      </c>
      <c r="M1435" t="str">
        <f>IF(M1434&gt;N1434,$M$1,IF(M1434&lt;N1434,$N$1,0))</f>
        <v>D</v>
      </c>
      <c r="O1435" t="str">
        <f>IF(O1434&gt;P1434,$O$1,IF(O1434&lt;P1434,$P$1,0))</f>
        <v>B</v>
      </c>
      <c r="Q1435" t="str">
        <f>IF(Q1434&gt;R1434,$Q$1,IF(Q1434&lt;R1434,$R$1,0))</f>
        <v>B</v>
      </c>
      <c r="S1435" t="str">
        <f>IF(S1434&gt;T1434,$S$1,IF(S1434&lt;T1434,$T$1,0))</f>
        <v>D</v>
      </c>
    </row>
    <row r="1436" spans="1:20" x14ac:dyDescent="0.25">
      <c r="A1436">
        <f t="shared" si="46"/>
        <v>1435</v>
      </c>
      <c r="B1436">
        <f t="shared" si="47"/>
        <v>359</v>
      </c>
      <c r="C1436" t="str">
        <f>INDEX('VBA code_permu_wo_repettn'!$T$3:$Y$6,COUNTIF('Profile-matrices_Condorcet'!$B$2:$B1436,'Profile-matrices_Condorcet'!$B1436),MATCH(INDEX('numeric possibilities'!D$3:D$1298,VLOOKUP($B1436,'numeric possibilities'!$C$3:$G$1298,1)),'VBA code_permu_wo_repettn'!$T$2:$Y$2))</f>
        <v>B</v>
      </c>
      <c r="D1436" t="str">
        <f>INDEX('VBA code_permu_wo_repettn'!$AA$3:$AF$6,COUNTIF('Profile-matrices_Condorcet'!$B$2:$B1436,'Profile-matrices_Condorcet'!$B1436),MATCH(INDEX('numeric possibilities'!E$3:E$1298,VLOOKUP($B1436,'numeric possibilities'!$C$3:$G$1298,1)),'VBA code_permu_wo_repettn'!$AA$2:$AF$2))</f>
        <v>C</v>
      </c>
      <c r="E1436" t="str">
        <f>INDEX('VBA code_permu_wo_repettn'!$AH$3:$AM$6,COUNTIF('Profile-matrices_Condorcet'!$B$2:$B1436,'Profile-matrices_Condorcet'!$B1436),MATCH(INDEX('numeric possibilities'!F$3:F$1298,VLOOKUP($B1436,'numeric possibilities'!$C$3:$G$1298,1)),'VBA code_permu_wo_repettn'!$AH$2:$AM$2))</f>
        <v>D</v>
      </c>
      <c r="F1436" t="str">
        <f>INDEX('VBA code_permu_wo_repettn'!$AO$3:$AT$6,COUNTIF('Profile-matrices_Condorcet'!$B$2:$B1436,'Profile-matrices_Condorcet'!$B1436),MATCH(INDEX('numeric possibilities'!G$3:G$1298,VLOOKUP($B1436,'numeric possibilities'!$C$3:$G$1298,1)),'VBA code_permu_wo_repettn'!$AO$2:$AT$2))</f>
        <v>C</v>
      </c>
      <c r="I1436" t="s">
        <v>0</v>
      </c>
      <c r="J1436" t="s">
        <v>1</v>
      </c>
      <c r="K1436" t="s">
        <v>2</v>
      </c>
      <c r="L1436" t="s">
        <v>3</v>
      </c>
    </row>
    <row r="1437" spans="1:20" x14ac:dyDescent="0.25">
      <c r="A1437">
        <f t="shared" si="46"/>
        <v>1436</v>
      </c>
      <c r="B1437">
        <f t="shared" si="47"/>
        <v>359</v>
      </c>
      <c r="C1437" t="str">
        <f>INDEX('VBA code_permu_wo_repettn'!$T$3:$Y$6,COUNTIF('Profile-matrices_Condorcet'!$B$2:$B1437,'Profile-matrices_Condorcet'!$B1437),MATCH(INDEX('numeric possibilities'!D$3:D$1298,VLOOKUP($B1437,'numeric possibilities'!$C$3:$G$1298,1)),'VBA code_permu_wo_repettn'!$T$2:$Y$2))</f>
        <v>C</v>
      </c>
      <c r="D1437" t="str">
        <f>INDEX('VBA code_permu_wo_repettn'!$AA$3:$AF$6,COUNTIF('Profile-matrices_Condorcet'!$B$2:$B1437,'Profile-matrices_Condorcet'!$B1437),MATCH(INDEX('numeric possibilities'!E$3:E$1298,VLOOKUP($B1437,'numeric possibilities'!$C$3:$G$1298,1)),'VBA code_permu_wo_repettn'!$AA$2:$AF$2))</f>
        <v>A</v>
      </c>
      <c r="E1437" t="str">
        <f>INDEX('VBA code_permu_wo_repettn'!$AH$3:$AM$6,COUNTIF('Profile-matrices_Condorcet'!$B$2:$B1437,'Profile-matrices_Condorcet'!$B1437),MATCH(INDEX('numeric possibilities'!F$3:F$1298,VLOOKUP($B1437,'numeric possibilities'!$C$3:$G$1298,1)),'VBA code_permu_wo_repettn'!$AH$2:$AM$2))</f>
        <v>A</v>
      </c>
      <c r="F1437" t="str">
        <f>INDEX('VBA code_permu_wo_repettn'!$AO$3:$AT$6,COUNTIF('Profile-matrices_Condorcet'!$B$2:$B1437,'Profile-matrices_Condorcet'!$B1437),MATCH(INDEX('numeric possibilities'!G$3:G$1298,VLOOKUP($B1437,'numeric possibilities'!$C$3:$G$1298,1)),'VBA code_permu_wo_repettn'!$AO$2:$AT$2))</f>
        <v>B</v>
      </c>
      <c r="G1437" t="str">
        <f>IF(MAX(I1437:L1437)&gt;='numeric possibilities'!$B$4/2,INDEX('Profile-matrices_Condorcet'!I1436:L1436,1,MATCH(MAX('Profile-matrices_Condorcet'!I1437:L1437),'Profile-matrices_Condorcet'!I1437:L1437,0)),"NCW")</f>
        <v>B</v>
      </c>
      <c r="H1437" t="s">
        <v>13</v>
      </c>
      <c r="I1437" s="3">
        <f>COUNTIF($I1435:$S1435,I1436)</f>
        <v>0</v>
      </c>
      <c r="J1437" s="3">
        <f>COUNTIF($I1435:$S1435,J1436)</f>
        <v>3</v>
      </c>
      <c r="K1437" s="3">
        <f>COUNTIF($I1435:$S1435,K1436)</f>
        <v>1</v>
      </c>
      <c r="L1437" s="3">
        <f>COUNTIF($I1435:$S1435,L1436)</f>
        <v>2</v>
      </c>
    </row>
    <row r="1438" spans="1:20" x14ac:dyDescent="0.25">
      <c r="A1438">
        <f t="shared" si="46"/>
        <v>1437</v>
      </c>
      <c r="B1438">
        <f t="shared" si="47"/>
        <v>360</v>
      </c>
      <c r="C1438" t="str">
        <f>INDEX('VBA code_permu_wo_repettn'!$T$3:$Y$6,COUNTIF('Profile-matrices_Condorcet'!$B$2:$B1438,'Profile-matrices_Condorcet'!$B1438),MATCH(INDEX('numeric possibilities'!D$3:D$1298,VLOOKUP($B1438,'numeric possibilities'!$C$3:$G$1298,1)),'VBA code_permu_wo_repettn'!$T$2:$Y$2))</f>
        <v>A</v>
      </c>
      <c r="D1438" t="str">
        <f>INDEX('VBA code_permu_wo_repettn'!$AA$3:$AF$6,COUNTIF('Profile-matrices_Condorcet'!$B$2:$B1438,'Profile-matrices_Condorcet'!$B1438),MATCH(INDEX('numeric possibilities'!E$3:E$1298,VLOOKUP($B1438,'numeric possibilities'!$C$3:$G$1298,1)),'VBA code_permu_wo_repettn'!$AA$2:$AF$2))</f>
        <v>B</v>
      </c>
      <c r="E1438" t="str">
        <f>INDEX('VBA code_permu_wo_repettn'!$AH$3:$AM$6,COUNTIF('Profile-matrices_Condorcet'!$B$2:$B1438,'Profile-matrices_Condorcet'!$B1438),MATCH(INDEX('numeric possibilities'!F$3:F$1298,VLOOKUP($B1438,'numeric possibilities'!$C$3:$G$1298,1)),'VBA code_permu_wo_repettn'!$AH$2:$AM$2))</f>
        <v>C</v>
      </c>
      <c r="F1438" t="str">
        <f>INDEX('VBA code_permu_wo_repettn'!$AO$3:$AT$6,COUNTIF('Profile-matrices_Condorcet'!$B$2:$B1438,'Profile-matrices_Condorcet'!$B1438),MATCH(INDEX('numeric possibilities'!G$3:G$1298,VLOOKUP($B1438,'numeric possibilities'!$C$3:$G$1298,1)),'VBA code_permu_wo_repettn'!$AO$2:$AT$2))</f>
        <v>D</v>
      </c>
      <c r="H1438" t="s">
        <v>14</v>
      </c>
      <c r="I1438" s="3">
        <f>IF(MATCH(I$1,$C1438:$C1441,0)&lt;(MATCH(J$1,$C1438:$C1441,0)),1*a_vote,0)+IF(MATCH(I$1,$D1438:$D1441,0)&lt;MATCH(J$1,$D1438:$D1441,0),1*b_vote,0)+IF(MATCH(I$1,$E1438:$E1441,0)&lt;MATCH(J$1,$E1438:$E1441,0),1*c_vote,0)+IF(MATCH(I$1,$F1438:$F1441,0)&lt;MATCH(J$1,$F1438:$F1441,0),1*d_vote,0)</f>
        <v>0.49</v>
      </c>
      <c r="J1438" s="3">
        <f>IF(MATCH(I$1,$C1438:$C1441,0)&gt;(MATCH(J$1,$C1438:$C1441,0)),1*a_vote,0)+IF(MATCH(I$1,$D1438:$D1441,0)&gt;MATCH(J$1,$D1438:$D1441,0),1*b_vote,0)+IF(MATCH(I$1,$E1438:$E1441,0)&gt;MATCH(J$1,$E1438:$E1441,0),1*c_vote,0)+IF(MATCH(I$1,$F1438:$F1441,0)&gt;MATCH(J$1,$F1438:$F1441,0),1*d_vote,0)</f>
        <v>0.51</v>
      </c>
      <c r="K1438" s="3">
        <f>IF(MATCH($K$1,$C1438:$C1441,0)&lt;(MATCH($L$1,$C1438:$C1441,0)),1*a_vote,0)+IF(MATCH($K$1,$D1438:$D1441,0)&lt;MATCH($L$1,$D1438:$D1441,0),1*b_vote,0)+IF(MATCH($K$1,$E1438:$E1441,0)&lt;MATCH($L$1,$E1438:$E1441,0),1*c_vote,0)+IF(MATCH($K$1,$F1438:$F1441,0)&lt;MATCH($L$1,$F1438:$F1441,0),1*d_vote,0)</f>
        <v>0.49</v>
      </c>
      <c r="L1438" s="3">
        <f>IF(MATCH(K$1,$C1438:$C1441,0)&gt;(MATCH(L$1,$C1438:$C1441,0)),1*a_vote,0)+IF(MATCH(K$1,$D1438:$D1441,0)&gt;MATCH(L$1,$D1438:$D1441,0),1*b_vote,0)+IF(MATCH(K$1,$E1438:$E1441,0)&gt;MATCH(L$1,$E1438:$E1441,0),1*c_vote,0)+IF(MATCH(K$1,$F1438:$F1441,0)&gt;MATCH(L$1,$F1438:$F1441,0),1*d_vote,0)</f>
        <v>0.51</v>
      </c>
      <c r="M1438" s="3">
        <f>IF(MATCH($M$1,$C1438:$C1441,0)&lt;(MATCH($N$1,$C1438:$C1441,0)),1*a_vote,0)+IF(MATCH($M$1,$D1438:$D1441,0)&lt;MATCH($N$1,$D1438:$D1441,0),1*b_vote,0)+IF(MATCH($M$1,$E1438:$E1441,0)&lt;MATCH($N$1,$E1438:$E1441,0),1*c_vote,0)+IF(MATCH($M$1,$F1438:$F1441,0)&lt;MATCH($N$1,$F1438:$F1441,0),1*d_vote,0)</f>
        <v>0.27</v>
      </c>
      <c r="N1438" s="3">
        <f>IF(MATCH(M$1,$C1438:$C1441,0)&gt;(MATCH(N$1,$C1438:$C1441,0)),1*a_vote,0)+IF(MATCH(M$1,$D1438:$D1441,0)&gt;MATCH(N$1,$D1438:$D1441,0),1*b_vote,0)+IF(MATCH(M$1,$E1438:$E1441,0)&gt;MATCH(N$1,$E1438:$E1441,0),1*c_vote,0)+IF(MATCH(M$1,$F1438:$F1441,0)&gt;MATCH(N$1,$F1438:$F1441,0),1*d_vote,0)</f>
        <v>0.73</v>
      </c>
      <c r="O1438" s="3">
        <f>IF(MATCH($O$1,$C1438:$C1441,0)&lt;(MATCH($P$1,$C1438:$C1441,0)),1*a_vote,0)+IF(MATCH($O$1,$D1438:$D1441,0)&lt;MATCH($P$1,$D1438:$D1441,0),1*b_vote,0)+IF(MATCH($O$1,$E1438:$E1441,0)&lt;MATCH($P$1,$E1438:$E1441,0),1*c_vote,0)+IF(MATCH($O$1,$F1438:$F1441,0)&lt;MATCH($P$1,$F1438:$F1441,0),1*d_vote,0)</f>
        <v>0.26</v>
      </c>
      <c r="P1438" s="3">
        <f>IF(MATCH(O$1,$C1438:$C1441,0)&gt;(MATCH(P$1,$C1438:$C1441,0)),1*a_vote,0)+IF(MATCH(O$1,$D1438:$D1441,0)&gt;MATCH(P$1,$D1438:$D1441,0),1*b_vote,0)+IF(MATCH(O$1,$E1438:$E1441,0)&gt;MATCH(P$1,$E1438:$E1441,0),1*c_vote,0)+IF(MATCH(O$1,$F1438:$F1441,0)&gt;MATCH(P$1,$F1438:$F1441,0),1*d_vote,0)</f>
        <v>0.74</v>
      </c>
      <c r="Q1438" s="3">
        <f>IF(MATCH($Q$1,$C1438:$C1441,0)&lt;(MATCH($R$1,$C1438:$C1441,0)),1*a_vote,0)+IF(MATCH($Q$1,$D1438:$D1441,0)&lt;MATCH($R$1,$D1438:$D1441,0),1*b_vote,0)+IF(MATCH($Q$1,$E1438:$E1441,0)&lt;MATCH($R$1,$E1438:$E1441,0),1*c_vote,0)+IF(MATCH($Q$1,$F1438:$F1441,0)&lt;MATCH($R$1,$F1438:$F1441,0),1*d_vote,0)</f>
        <v>0.51</v>
      </c>
      <c r="R1438" s="3">
        <f>IF(MATCH(Q$1,$C1438:$C1441,0)&gt;(MATCH(R$1,$C1438:$C1441,0)),1*a_vote,0)+IF(MATCH(Q$1,$D1438:$D1441,0)&gt;MATCH(R$1,$D1438:$D1441,0),1*b_vote,0)+IF(MATCH(Q$1,$E1438:$E1441,0)&gt;MATCH(R$1,$E1438:$E1441,0),1*c_vote,0)+IF(MATCH(Q$1,$F1438:$F1441,0)&gt;MATCH(R$1,$F1438:$F1441,0),1*d_vote,0)</f>
        <v>0.49</v>
      </c>
      <c r="S1438" s="3">
        <f>IF(MATCH($S$1,$C1438:$C1441,0)&lt;(MATCH($T$1,$C1438:$C1441,0)),1*a_vote,0)+IF(MATCH($S$1,$D1438:$D1441,0)&lt;MATCH($T$1,$D1438:$D1441,0),1*b_vote,0)+IF(MATCH($S$1,$E1438:$E1441,0)&lt;MATCH($T$1,$E1438:$E1441,0),1*c_vote,0)+IF(MATCH($S$1,$F1438:$F1441,0)&lt;MATCH($T$1,$F1438:$F1441,0),1*d_vote,0)</f>
        <v>0.25</v>
      </c>
      <c r="T1438" s="3">
        <f>IF(MATCH(S$1,$C1438:$C1441,0)&gt;(MATCH(T$1,$C1438:$C1441,0)),1*a_vote,0)+IF(MATCH(S$1,$D1438:$D1441,0)&gt;MATCH(T$1,$D1438:$D1441,0),1*b_vote,0)+IF(MATCH(S$1,$E1438:$E1441,0)&gt;MATCH(T$1,$E1438:$E1441,0),1*c_vote,0)+IF(MATCH(S$1,$F1438:$F1441,0)&gt;MATCH(T$1,$F1438:$F1441,0),1*d_vote,0)</f>
        <v>0.75</v>
      </c>
    </row>
    <row r="1439" spans="1:20" x14ac:dyDescent="0.25">
      <c r="A1439">
        <f t="shared" si="46"/>
        <v>1438</v>
      </c>
      <c r="B1439">
        <f t="shared" si="47"/>
        <v>360</v>
      </c>
      <c r="C1439" t="str">
        <f>INDEX('VBA code_permu_wo_repettn'!$T$3:$Y$6,COUNTIF('Profile-matrices_Condorcet'!$B$2:$B1439,'Profile-matrices_Condorcet'!$B1439),MATCH(INDEX('numeric possibilities'!D$3:D$1298,VLOOKUP($B1439,'numeric possibilities'!$C$3:$G$1298,1)),'VBA code_permu_wo_repettn'!$T$2:$Y$2))</f>
        <v>D</v>
      </c>
      <c r="D1439" t="str">
        <f>INDEX('VBA code_permu_wo_repettn'!$AA$3:$AF$6,COUNTIF('Profile-matrices_Condorcet'!$B$2:$B1439,'Profile-matrices_Condorcet'!$B1439),MATCH(INDEX('numeric possibilities'!E$3:E$1298,VLOOKUP($B1439,'numeric possibilities'!$C$3:$G$1298,1)),'VBA code_permu_wo_repettn'!$AA$2:$AF$2))</f>
        <v>D</v>
      </c>
      <c r="E1439" t="str">
        <f>INDEX('VBA code_permu_wo_repettn'!$AH$3:$AM$6,COUNTIF('Profile-matrices_Condorcet'!$B$2:$B1439,'Profile-matrices_Condorcet'!$B1439),MATCH(INDEX('numeric possibilities'!F$3:F$1298,VLOOKUP($B1439,'numeric possibilities'!$C$3:$G$1298,1)),'VBA code_permu_wo_repettn'!$AH$2:$AM$2))</f>
        <v>B</v>
      </c>
      <c r="F1439" t="str">
        <f>INDEX('VBA code_permu_wo_repettn'!$AO$3:$AT$6,COUNTIF('Profile-matrices_Condorcet'!$B$2:$B1439,'Profile-matrices_Condorcet'!$B1439),MATCH(INDEX('numeric possibilities'!G$3:G$1298,VLOOKUP($B1439,'numeric possibilities'!$C$3:$G$1298,1)),'VBA code_permu_wo_repettn'!$AO$2:$AT$2))</f>
        <v>A</v>
      </c>
      <c r="H1439" t="s">
        <v>15</v>
      </c>
      <c r="I1439" t="str">
        <f>IF(I1438&gt;J1438,$I$1,IF(I1438&lt;J1438,$J$1,0))</f>
        <v>B</v>
      </c>
      <c r="K1439" t="str">
        <f>IF(K1438&gt;L1438,$K$1,IF(K1438&lt;L1438,$L$1,0))</f>
        <v>C</v>
      </c>
      <c r="M1439" t="str">
        <f>IF(M1438&gt;N1438,$M$1,IF(M1438&lt;N1438,$N$1,0))</f>
        <v>D</v>
      </c>
      <c r="O1439" t="str">
        <f>IF(O1438&gt;P1438,$O$1,IF(O1438&lt;P1438,$P$1,0))</f>
        <v>C</v>
      </c>
      <c r="Q1439" t="str">
        <f>IF(Q1438&gt;R1438,$Q$1,IF(Q1438&lt;R1438,$R$1,0))</f>
        <v>B</v>
      </c>
      <c r="S1439" t="str">
        <f>IF(S1438&gt;T1438,$S$1,IF(S1438&lt;T1438,$T$1,0))</f>
        <v>D</v>
      </c>
    </row>
    <row r="1440" spans="1:20" x14ac:dyDescent="0.25">
      <c r="A1440">
        <f t="shared" si="46"/>
        <v>1439</v>
      </c>
      <c r="B1440">
        <f t="shared" si="47"/>
        <v>360</v>
      </c>
      <c r="C1440" t="str">
        <f>INDEX('VBA code_permu_wo_repettn'!$T$3:$Y$6,COUNTIF('Profile-matrices_Condorcet'!$B$2:$B1440,'Profile-matrices_Condorcet'!$B1440),MATCH(INDEX('numeric possibilities'!D$3:D$1298,VLOOKUP($B1440,'numeric possibilities'!$C$3:$G$1298,1)),'VBA code_permu_wo_repettn'!$T$2:$Y$2))</f>
        <v>C</v>
      </c>
      <c r="D1440" t="str">
        <f>INDEX('VBA code_permu_wo_repettn'!$AA$3:$AF$6,COUNTIF('Profile-matrices_Condorcet'!$B$2:$B1440,'Profile-matrices_Condorcet'!$B1440),MATCH(INDEX('numeric possibilities'!E$3:E$1298,VLOOKUP($B1440,'numeric possibilities'!$C$3:$G$1298,1)),'VBA code_permu_wo_repettn'!$AA$2:$AF$2))</f>
        <v>C</v>
      </c>
      <c r="E1440" t="str">
        <f>INDEX('VBA code_permu_wo_repettn'!$AH$3:$AM$6,COUNTIF('Profile-matrices_Condorcet'!$B$2:$B1440,'Profile-matrices_Condorcet'!$B1440),MATCH(INDEX('numeric possibilities'!F$3:F$1298,VLOOKUP($B1440,'numeric possibilities'!$C$3:$G$1298,1)),'VBA code_permu_wo_repettn'!$AH$2:$AM$2))</f>
        <v>D</v>
      </c>
      <c r="F1440" t="str">
        <f>INDEX('VBA code_permu_wo_repettn'!$AO$3:$AT$6,COUNTIF('Profile-matrices_Condorcet'!$B$2:$B1440,'Profile-matrices_Condorcet'!$B1440),MATCH(INDEX('numeric possibilities'!G$3:G$1298,VLOOKUP($B1440,'numeric possibilities'!$C$3:$G$1298,1)),'VBA code_permu_wo_repettn'!$AO$2:$AT$2))</f>
        <v>C</v>
      </c>
      <c r="I1440" t="s">
        <v>0</v>
      </c>
      <c r="J1440" t="s">
        <v>1</v>
      </c>
      <c r="K1440" t="s">
        <v>2</v>
      </c>
      <c r="L1440" t="s">
        <v>3</v>
      </c>
    </row>
    <row r="1441" spans="1:20" x14ac:dyDescent="0.25">
      <c r="A1441">
        <f t="shared" si="46"/>
        <v>1440</v>
      </c>
      <c r="B1441">
        <f t="shared" si="47"/>
        <v>360</v>
      </c>
      <c r="C1441" t="str">
        <f>INDEX('VBA code_permu_wo_repettn'!$T$3:$Y$6,COUNTIF('Profile-matrices_Condorcet'!$B$2:$B1441,'Profile-matrices_Condorcet'!$B1441),MATCH(INDEX('numeric possibilities'!D$3:D$1298,VLOOKUP($B1441,'numeric possibilities'!$C$3:$G$1298,1)),'VBA code_permu_wo_repettn'!$T$2:$Y$2))</f>
        <v>B</v>
      </c>
      <c r="D1441" t="str">
        <f>INDEX('VBA code_permu_wo_repettn'!$AA$3:$AF$6,COUNTIF('Profile-matrices_Condorcet'!$B$2:$B1441,'Profile-matrices_Condorcet'!$B1441),MATCH(INDEX('numeric possibilities'!E$3:E$1298,VLOOKUP($B1441,'numeric possibilities'!$C$3:$G$1298,1)),'VBA code_permu_wo_repettn'!$AA$2:$AF$2))</f>
        <v>A</v>
      </c>
      <c r="E1441" t="str">
        <f>INDEX('VBA code_permu_wo_repettn'!$AH$3:$AM$6,COUNTIF('Profile-matrices_Condorcet'!$B$2:$B1441,'Profile-matrices_Condorcet'!$B1441),MATCH(INDEX('numeric possibilities'!F$3:F$1298,VLOOKUP($B1441,'numeric possibilities'!$C$3:$G$1298,1)),'VBA code_permu_wo_repettn'!$AH$2:$AM$2))</f>
        <v>A</v>
      </c>
      <c r="F1441" t="str">
        <f>INDEX('VBA code_permu_wo_repettn'!$AO$3:$AT$6,COUNTIF('Profile-matrices_Condorcet'!$B$2:$B1441,'Profile-matrices_Condorcet'!$B1441),MATCH(INDEX('numeric possibilities'!G$3:G$1298,VLOOKUP($B1441,'numeric possibilities'!$C$3:$G$1298,1)),'VBA code_permu_wo_repettn'!$AO$2:$AT$2))</f>
        <v>B</v>
      </c>
      <c r="G1441" t="str">
        <f>IF(MAX(I1441:L1441)&gt;='numeric possibilities'!$B$4/2,INDEX('Profile-matrices_Condorcet'!I1440:L1440,1,MATCH(MAX('Profile-matrices_Condorcet'!I1441:L1441),'Profile-matrices_Condorcet'!I1441:L1441,0)),"NCW")</f>
        <v>NCW</v>
      </c>
      <c r="H1441" t="s">
        <v>13</v>
      </c>
      <c r="I1441" s="3">
        <f>COUNTIF($I1439:$S1439,I1440)</f>
        <v>0</v>
      </c>
      <c r="J1441" s="3">
        <f>COUNTIF($I1439:$S1439,J1440)</f>
        <v>2</v>
      </c>
      <c r="K1441" s="3">
        <f>COUNTIF($I1439:$S1439,K1440)</f>
        <v>2</v>
      </c>
      <c r="L1441" s="3">
        <f>COUNTIF($I1439:$S1439,L1440)</f>
        <v>2</v>
      </c>
    </row>
    <row r="1442" spans="1:20" x14ac:dyDescent="0.25">
      <c r="A1442">
        <f t="shared" si="46"/>
        <v>1441</v>
      </c>
      <c r="B1442">
        <f t="shared" si="47"/>
        <v>361</v>
      </c>
      <c r="C1442" t="str">
        <f>INDEX('VBA code_permu_wo_repettn'!$T$3:$Y$6,COUNTIF('Profile-matrices_Condorcet'!$B$2:$B1442,'Profile-matrices_Condorcet'!$B1442),MATCH(INDEX('numeric possibilities'!D$3:D$1298,VLOOKUP($B1442,'numeric possibilities'!$C$3:$G$1298,1)),'VBA code_permu_wo_repettn'!$T$2:$Y$2))</f>
        <v>A</v>
      </c>
      <c r="D1442" t="str">
        <f>INDEX('VBA code_permu_wo_repettn'!$AA$3:$AF$6,COUNTIF('Profile-matrices_Condorcet'!$B$2:$B1442,'Profile-matrices_Condorcet'!$B1442),MATCH(INDEX('numeric possibilities'!E$3:E$1298,VLOOKUP($B1442,'numeric possibilities'!$C$3:$G$1298,1)),'VBA code_permu_wo_repettn'!$AA$2:$AF$2))</f>
        <v>B</v>
      </c>
      <c r="E1442" t="str">
        <f>INDEX('VBA code_permu_wo_repettn'!$AH$3:$AM$6,COUNTIF('Profile-matrices_Condorcet'!$B$2:$B1442,'Profile-matrices_Condorcet'!$B1442),MATCH(INDEX('numeric possibilities'!F$3:F$1298,VLOOKUP($B1442,'numeric possibilities'!$C$3:$G$1298,1)),'VBA code_permu_wo_repettn'!$AH$2:$AM$2))</f>
        <v>C</v>
      </c>
      <c r="F1442" t="str">
        <f>INDEX('VBA code_permu_wo_repettn'!$AO$3:$AT$6,COUNTIF('Profile-matrices_Condorcet'!$B$2:$B1442,'Profile-matrices_Condorcet'!$B1442),MATCH(INDEX('numeric possibilities'!G$3:G$1298,VLOOKUP($B1442,'numeric possibilities'!$C$3:$G$1298,1)),'VBA code_permu_wo_repettn'!$AO$2:$AT$2))</f>
        <v>D</v>
      </c>
      <c r="H1442" t="s">
        <v>14</v>
      </c>
      <c r="I1442" s="3">
        <f>IF(MATCH(I$1,$C1442:$C1445,0)&lt;(MATCH(J$1,$C1442:$C1445,0)),1*a_vote,0)+IF(MATCH(I$1,$D1442:$D1445,0)&lt;MATCH(J$1,$D1442:$D1445,0),1*b_vote,0)+IF(MATCH(I$1,$E1442:$E1445,0)&lt;MATCH(J$1,$E1442:$E1445,0),1*c_vote,0)+IF(MATCH(I$1,$F1442:$F1445,0)&lt;MATCH(J$1,$F1442:$F1445,0),1*d_vote,0)</f>
        <v>0.74</v>
      </c>
      <c r="J1442" s="3">
        <f>IF(MATCH(I$1,$C1442:$C1445,0)&gt;(MATCH(J$1,$C1442:$C1445,0)),1*a_vote,0)+IF(MATCH(I$1,$D1442:$D1445,0)&gt;MATCH(J$1,$D1442:$D1445,0),1*b_vote,0)+IF(MATCH(I$1,$E1442:$E1445,0)&gt;MATCH(J$1,$E1442:$E1445,0),1*c_vote,0)+IF(MATCH(I$1,$F1442:$F1445,0)&gt;MATCH(J$1,$F1442:$F1445,0),1*d_vote,0)</f>
        <v>0.26</v>
      </c>
      <c r="K1442" s="3">
        <f>IF(MATCH($K$1,$C1442:$C1445,0)&lt;(MATCH($L$1,$C1442:$C1445,0)),1*a_vote,0)+IF(MATCH($K$1,$D1442:$D1445,0)&lt;MATCH($L$1,$D1442:$D1445,0),1*b_vote,0)+IF(MATCH($K$1,$E1442:$E1445,0)&lt;MATCH($L$1,$E1442:$E1445,0),1*c_vote,0)+IF(MATCH($K$1,$F1442:$F1445,0)&lt;MATCH($L$1,$F1442:$F1445,0),1*d_vote,0)</f>
        <v>0.75</v>
      </c>
      <c r="L1442" s="3">
        <f>IF(MATCH(K$1,$C1442:$C1445,0)&gt;(MATCH(L$1,$C1442:$C1445,0)),1*a_vote,0)+IF(MATCH(K$1,$D1442:$D1445,0)&gt;MATCH(L$1,$D1442:$D1445,0),1*b_vote,0)+IF(MATCH(K$1,$E1442:$E1445,0)&gt;MATCH(L$1,$E1442:$E1445,0),1*c_vote,0)+IF(MATCH(K$1,$F1442:$F1445,0)&gt;MATCH(L$1,$F1442:$F1445,0),1*d_vote,0)</f>
        <v>0.25</v>
      </c>
      <c r="M1442" s="3">
        <f>IF(MATCH($M$1,$C1442:$C1445,0)&lt;(MATCH($N$1,$C1442:$C1445,0)),1*a_vote,0)+IF(MATCH($M$1,$D1442:$D1445,0)&lt;MATCH($N$1,$D1442:$D1445,0),1*b_vote,0)+IF(MATCH($M$1,$E1442:$E1445,0)&lt;MATCH($N$1,$E1442:$E1445,0),1*c_vote,0)+IF(MATCH($M$1,$F1442:$F1445,0)&lt;MATCH($N$1,$F1442:$F1445,0),1*d_vote,0)</f>
        <v>0.53</v>
      </c>
      <c r="N1442" s="3">
        <f>IF(MATCH(M$1,$C1442:$C1445,0)&gt;(MATCH(N$1,$C1442:$C1445,0)),1*a_vote,0)+IF(MATCH(M$1,$D1442:$D1445,0)&gt;MATCH(N$1,$D1442:$D1445,0),1*b_vote,0)+IF(MATCH(M$1,$E1442:$E1445,0)&gt;MATCH(N$1,$E1442:$E1445,0),1*c_vote,0)+IF(MATCH(M$1,$F1442:$F1445,0)&gt;MATCH(N$1,$F1442:$F1445,0),1*d_vote,0)</f>
        <v>0.47</v>
      </c>
      <c r="O1442" s="3">
        <f>IF(MATCH($O$1,$C1442:$C1445,0)&lt;(MATCH($P$1,$C1442:$C1445,0)),1*a_vote,0)+IF(MATCH($O$1,$D1442:$D1445,0)&lt;MATCH($P$1,$D1442:$D1445,0),1*b_vote,0)+IF(MATCH($O$1,$E1442:$E1445,0)&lt;MATCH($P$1,$E1442:$E1445,0),1*c_vote,0)+IF(MATCH($O$1,$F1442:$F1445,0)&lt;MATCH($P$1,$F1442:$F1445,0),1*d_vote,0)</f>
        <v>0.53</v>
      </c>
      <c r="P1442" s="3">
        <f>IF(MATCH(O$1,$C1442:$C1445,0)&gt;(MATCH(P$1,$C1442:$C1445,0)),1*a_vote,0)+IF(MATCH(O$1,$D1442:$D1445,0)&gt;MATCH(P$1,$D1442:$D1445,0),1*b_vote,0)+IF(MATCH(O$1,$E1442:$E1445,0)&gt;MATCH(P$1,$E1442:$E1445,0),1*c_vote,0)+IF(MATCH(O$1,$F1442:$F1445,0)&gt;MATCH(P$1,$F1442:$F1445,0),1*d_vote,0)</f>
        <v>0.47</v>
      </c>
      <c r="Q1442" s="3">
        <f>IF(MATCH($Q$1,$C1442:$C1445,0)&lt;(MATCH($R$1,$C1442:$C1445,0)),1*a_vote,0)+IF(MATCH($Q$1,$D1442:$D1445,0)&lt;MATCH($R$1,$D1442:$D1445,0),1*b_vote,0)+IF(MATCH($Q$1,$E1442:$E1445,0)&lt;MATCH($R$1,$E1442:$E1445,0),1*c_vote,0)+IF(MATCH($Q$1,$F1442:$F1445,0)&lt;MATCH($R$1,$F1442:$F1445,0),1*d_vote,0)</f>
        <v>0.53</v>
      </c>
      <c r="R1442" s="3">
        <f>IF(MATCH(Q$1,$C1442:$C1445,0)&gt;(MATCH(R$1,$C1442:$C1445,0)),1*a_vote,0)+IF(MATCH(Q$1,$D1442:$D1445,0)&gt;MATCH(R$1,$D1442:$D1445,0),1*b_vote,0)+IF(MATCH(Q$1,$E1442:$E1445,0)&gt;MATCH(R$1,$E1442:$E1445,0),1*c_vote,0)+IF(MATCH(Q$1,$F1442:$F1445,0)&gt;MATCH(R$1,$F1442:$F1445,0),1*d_vote,0)</f>
        <v>0.47</v>
      </c>
      <c r="S1442" s="3">
        <f>IF(MATCH($S$1,$C1442:$C1445,0)&lt;(MATCH($T$1,$C1442:$C1445,0)),1*a_vote,0)+IF(MATCH($S$1,$D1442:$D1445,0)&lt;MATCH($T$1,$D1442:$D1445,0),1*b_vote,0)+IF(MATCH($S$1,$E1442:$E1445,0)&lt;MATCH($T$1,$E1442:$E1445,0),1*c_vote,0)+IF(MATCH($S$1,$F1442:$F1445,0)&lt;MATCH($T$1,$F1442:$F1445,0),1*d_vote,0)</f>
        <v>0.78</v>
      </c>
      <c r="T1442" s="3">
        <f>IF(MATCH(S$1,$C1442:$C1445,0)&gt;(MATCH(T$1,$C1442:$C1445,0)),1*a_vote,0)+IF(MATCH(S$1,$D1442:$D1445,0)&gt;MATCH(T$1,$D1442:$D1445,0),1*b_vote,0)+IF(MATCH(S$1,$E1442:$E1445,0)&gt;MATCH(T$1,$E1442:$E1445,0),1*c_vote,0)+IF(MATCH(S$1,$F1442:$F1445,0)&gt;MATCH(T$1,$F1442:$F1445,0),1*d_vote,0)</f>
        <v>0.21999999999999997</v>
      </c>
    </row>
    <row r="1443" spans="1:20" x14ac:dyDescent="0.25">
      <c r="A1443">
        <f t="shared" si="46"/>
        <v>1442</v>
      </c>
      <c r="B1443">
        <f t="shared" si="47"/>
        <v>361</v>
      </c>
      <c r="C1443" t="str">
        <f>INDEX('VBA code_permu_wo_repettn'!$T$3:$Y$6,COUNTIF('Profile-matrices_Condorcet'!$B$2:$B1443,'Profile-matrices_Condorcet'!$B1443),MATCH(INDEX('numeric possibilities'!D$3:D$1298,VLOOKUP($B1443,'numeric possibilities'!$C$3:$G$1298,1)),'VBA code_permu_wo_repettn'!$T$2:$Y$2))</f>
        <v>B</v>
      </c>
      <c r="D1443" t="str">
        <f>INDEX('VBA code_permu_wo_repettn'!$AA$3:$AF$6,COUNTIF('Profile-matrices_Condorcet'!$B$2:$B1443,'Profile-matrices_Condorcet'!$B1443),MATCH(INDEX('numeric possibilities'!E$3:E$1298,VLOOKUP($B1443,'numeric possibilities'!$C$3:$G$1298,1)),'VBA code_permu_wo_repettn'!$AA$2:$AF$2))</f>
        <v>A</v>
      </c>
      <c r="E1443" t="str">
        <f>INDEX('VBA code_permu_wo_repettn'!$AH$3:$AM$6,COUNTIF('Profile-matrices_Condorcet'!$B$2:$B1443,'Profile-matrices_Condorcet'!$B1443),MATCH(INDEX('numeric possibilities'!F$3:F$1298,VLOOKUP($B1443,'numeric possibilities'!$C$3:$G$1298,1)),'VBA code_permu_wo_repettn'!$AH$2:$AM$2))</f>
        <v>D</v>
      </c>
      <c r="F1443" t="str">
        <f>INDEX('VBA code_permu_wo_repettn'!$AO$3:$AT$6,COUNTIF('Profile-matrices_Condorcet'!$B$2:$B1443,'Profile-matrices_Condorcet'!$B1443),MATCH(INDEX('numeric possibilities'!G$3:G$1298,VLOOKUP($B1443,'numeric possibilities'!$C$3:$G$1298,1)),'VBA code_permu_wo_repettn'!$AO$2:$AT$2))</f>
        <v>A</v>
      </c>
      <c r="H1443" t="s">
        <v>15</v>
      </c>
      <c r="I1443" t="str">
        <f>IF(I1442&gt;J1442,$I$1,IF(I1442&lt;J1442,$J$1,0))</f>
        <v>A</v>
      </c>
      <c r="K1443" t="str">
        <f>IF(K1442&gt;L1442,$K$1,IF(K1442&lt;L1442,$L$1,0))</f>
        <v>A</v>
      </c>
      <c r="M1443" t="str">
        <f>IF(M1442&gt;N1442,$M$1,IF(M1442&lt;N1442,$N$1,0))</f>
        <v>A</v>
      </c>
      <c r="O1443" t="str">
        <f>IF(O1442&gt;P1442,$O$1,IF(O1442&lt;P1442,$P$1,0))</f>
        <v>B</v>
      </c>
      <c r="Q1443" t="str">
        <f>IF(Q1442&gt;R1442,$Q$1,IF(Q1442&lt;R1442,$R$1,0))</f>
        <v>B</v>
      </c>
      <c r="S1443" t="str">
        <f>IF(S1442&gt;T1442,$S$1,IF(S1442&lt;T1442,$T$1,0))</f>
        <v>C</v>
      </c>
    </row>
    <row r="1444" spans="1:20" x14ac:dyDescent="0.25">
      <c r="A1444">
        <f t="shared" si="46"/>
        <v>1443</v>
      </c>
      <c r="B1444">
        <f t="shared" si="47"/>
        <v>361</v>
      </c>
      <c r="C1444" t="str">
        <f>INDEX('VBA code_permu_wo_repettn'!$T$3:$Y$6,COUNTIF('Profile-matrices_Condorcet'!$B$2:$B1444,'Profile-matrices_Condorcet'!$B1444),MATCH(INDEX('numeric possibilities'!D$3:D$1298,VLOOKUP($B1444,'numeric possibilities'!$C$3:$G$1298,1)),'VBA code_permu_wo_repettn'!$T$2:$Y$2))</f>
        <v>C</v>
      </c>
      <c r="D1444" t="str">
        <f>INDEX('VBA code_permu_wo_repettn'!$AA$3:$AF$6,COUNTIF('Profile-matrices_Condorcet'!$B$2:$B1444,'Profile-matrices_Condorcet'!$B1444),MATCH(INDEX('numeric possibilities'!E$3:E$1298,VLOOKUP($B1444,'numeric possibilities'!$C$3:$G$1298,1)),'VBA code_permu_wo_repettn'!$AA$2:$AF$2))</f>
        <v>C</v>
      </c>
      <c r="E1444" t="str">
        <f>INDEX('VBA code_permu_wo_repettn'!$AH$3:$AM$6,COUNTIF('Profile-matrices_Condorcet'!$B$2:$B1444,'Profile-matrices_Condorcet'!$B1444),MATCH(INDEX('numeric possibilities'!F$3:F$1298,VLOOKUP($B1444,'numeric possibilities'!$C$3:$G$1298,1)),'VBA code_permu_wo_repettn'!$AH$2:$AM$2))</f>
        <v>A</v>
      </c>
      <c r="F1444" t="str">
        <f>INDEX('VBA code_permu_wo_repettn'!$AO$3:$AT$6,COUNTIF('Profile-matrices_Condorcet'!$B$2:$B1444,'Profile-matrices_Condorcet'!$B1444),MATCH(INDEX('numeric possibilities'!G$3:G$1298,VLOOKUP($B1444,'numeric possibilities'!$C$3:$G$1298,1)),'VBA code_permu_wo_repettn'!$AO$2:$AT$2))</f>
        <v>C</v>
      </c>
      <c r="I1444" t="s">
        <v>0</v>
      </c>
      <c r="J1444" t="s">
        <v>1</v>
      </c>
      <c r="K1444" t="s">
        <v>2</v>
      </c>
      <c r="L1444" t="s">
        <v>3</v>
      </c>
    </row>
    <row r="1445" spans="1:20" x14ac:dyDescent="0.25">
      <c r="A1445">
        <f t="shared" si="46"/>
        <v>1444</v>
      </c>
      <c r="B1445">
        <f t="shared" si="47"/>
        <v>361</v>
      </c>
      <c r="C1445" t="str">
        <f>INDEX('VBA code_permu_wo_repettn'!$T$3:$Y$6,COUNTIF('Profile-matrices_Condorcet'!$B$2:$B1445,'Profile-matrices_Condorcet'!$B1445),MATCH(INDEX('numeric possibilities'!D$3:D$1298,VLOOKUP($B1445,'numeric possibilities'!$C$3:$G$1298,1)),'VBA code_permu_wo_repettn'!$T$2:$Y$2))</f>
        <v>D</v>
      </c>
      <c r="D1445" t="str">
        <f>INDEX('VBA code_permu_wo_repettn'!$AA$3:$AF$6,COUNTIF('Profile-matrices_Condorcet'!$B$2:$B1445,'Profile-matrices_Condorcet'!$B1445),MATCH(INDEX('numeric possibilities'!E$3:E$1298,VLOOKUP($B1445,'numeric possibilities'!$C$3:$G$1298,1)),'VBA code_permu_wo_repettn'!$AA$2:$AF$2))</f>
        <v>D</v>
      </c>
      <c r="E1445" t="str">
        <f>INDEX('VBA code_permu_wo_repettn'!$AH$3:$AM$6,COUNTIF('Profile-matrices_Condorcet'!$B$2:$B1445,'Profile-matrices_Condorcet'!$B1445),MATCH(INDEX('numeric possibilities'!F$3:F$1298,VLOOKUP($B1445,'numeric possibilities'!$C$3:$G$1298,1)),'VBA code_permu_wo_repettn'!$AH$2:$AM$2))</f>
        <v>B</v>
      </c>
      <c r="F1445" t="str">
        <f>INDEX('VBA code_permu_wo_repettn'!$AO$3:$AT$6,COUNTIF('Profile-matrices_Condorcet'!$B$2:$B1445,'Profile-matrices_Condorcet'!$B1445),MATCH(INDEX('numeric possibilities'!G$3:G$1298,VLOOKUP($B1445,'numeric possibilities'!$C$3:$G$1298,1)),'VBA code_permu_wo_repettn'!$AO$2:$AT$2))</f>
        <v>B</v>
      </c>
      <c r="G1445" t="str">
        <f>IF(MAX(I1445:L1445)&gt;='numeric possibilities'!$B$4/2,INDEX('Profile-matrices_Condorcet'!I1444:L1444,1,MATCH(MAX('Profile-matrices_Condorcet'!I1445:L1445),'Profile-matrices_Condorcet'!I1445:L1445,0)),"NCW")</f>
        <v>A</v>
      </c>
      <c r="H1445" t="s">
        <v>13</v>
      </c>
      <c r="I1445" s="3">
        <f>COUNTIF($I1443:$S1443,I1444)</f>
        <v>3</v>
      </c>
      <c r="J1445" s="3">
        <f>COUNTIF($I1443:$S1443,J1444)</f>
        <v>2</v>
      </c>
      <c r="K1445" s="3">
        <f>COUNTIF($I1443:$S1443,K1444)</f>
        <v>1</v>
      </c>
      <c r="L1445" s="3">
        <f>COUNTIF($I1443:$S1443,L1444)</f>
        <v>0</v>
      </c>
    </row>
    <row r="1446" spans="1:20" x14ac:dyDescent="0.25">
      <c r="A1446">
        <f t="shared" si="46"/>
        <v>1445</v>
      </c>
      <c r="B1446">
        <f t="shared" si="47"/>
        <v>362</v>
      </c>
      <c r="C1446" t="str">
        <f>INDEX('VBA code_permu_wo_repettn'!$T$3:$Y$6,COUNTIF('Profile-matrices_Condorcet'!$B$2:$B1446,'Profile-matrices_Condorcet'!$B1446),MATCH(INDEX('numeric possibilities'!D$3:D$1298,VLOOKUP($B1446,'numeric possibilities'!$C$3:$G$1298,1)),'VBA code_permu_wo_repettn'!$T$2:$Y$2))</f>
        <v>A</v>
      </c>
      <c r="D1446" t="str">
        <f>INDEX('VBA code_permu_wo_repettn'!$AA$3:$AF$6,COUNTIF('Profile-matrices_Condorcet'!$B$2:$B1446,'Profile-matrices_Condorcet'!$B1446),MATCH(INDEX('numeric possibilities'!E$3:E$1298,VLOOKUP($B1446,'numeric possibilities'!$C$3:$G$1298,1)),'VBA code_permu_wo_repettn'!$AA$2:$AF$2))</f>
        <v>B</v>
      </c>
      <c r="E1446" t="str">
        <f>INDEX('VBA code_permu_wo_repettn'!$AH$3:$AM$6,COUNTIF('Profile-matrices_Condorcet'!$B$2:$B1446,'Profile-matrices_Condorcet'!$B1446),MATCH(INDEX('numeric possibilities'!F$3:F$1298,VLOOKUP($B1446,'numeric possibilities'!$C$3:$G$1298,1)),'VBA code_permu_wo_repettn'!$AH$2:$AM$2))</f>
        <v>C</v>
      </c>
      <c r="F1446" t="str">
        <f>INDEX('VBA code_permu_wo_repettn'!$AO$3:$AT$6,COUNTIF('Profile-matrices_Condorcet'!$B$2:$B1446,'Profile-matrices_Condorcet'!$B1446),MATCH(INDEX('numeric possibilities'!G$3:G$1298,VLOOKUP($B1446,'numeric possibilities'!$C$3:$G$1298,1)),'VBA code_permu_wo_repettn'!$AO$2:$AT$2))</f>
        <v>D</v>
      </c>
      <c r="H1446" t="s">
        <v>14</v>
      </c>
      <c r="I1446" s="3">
        <f>IF(MATCH(I$1,$C1446:$C1449,0)&lt;(MATCH(J$1,$C1446:$C1449,0)),1*a_vote,0)+IF(MATCH(I$1,$D1446:$D1449,0)&lt;MATCH(J$1,$D1446:$D1449,0),1*b_vote,0)+IF(MATCH(I$1,$E1446:$E1449,0)&lt;MATCH(J$1,$E1446:$E1449,0),1*c_vote,0)+IF(MATCH(I$1,$F1446:$F1449,0)&lt;MATCH(J$1,$F1446:$F1449,0),1*d_vote,0)</f>
        <v>0.74</v>
      </c>
      <c r="J1446" s="3">
        <f>IF(MATCH(I$1,$C1446:$C1449,0)&gt;(MATCH(J$1,$C1446:$C1449,0)),1*a_vote,0)+IF(MATCH(I$1,$D1446:$D1449,0)&gt;MATCH(J$1,$D1446:$D1449,0),1*b_vote,0)+IF(MATCH(I$1,$E1446:$E1449,0)&gt;MATCH(J$1,$E1446:$E1449,0),1*c_vote,0)+IF(MATCH(I$1,$F1446:$F1449,0)&gt;MATCH(J$1,$F1446:$F1449,0),1*d_vote,0)</f>
        <v>0.26</v>
      </c>
      <c r="K1446" s="3">
        <f>IF(MATCH($K$1,$C1446:$C1449,0)&lt;(MATCH($L$1,$C1446:$C1449,0)),1*a_vote,0)+IF(MATCH($K$1,$D1446:$D1449,0)&lt;MATCH($L$1,$D1446:$D1449,0),1*b_vote,0)+IF(MATCH($K$1,$E1446:$E1449,0)&lt;MATCH($L$1,$E1446:$E1449,0),1*c_vote,0)+IF(MATCH($K$1,$F1446:$F1449,0)&lt;MATCH($L$1,$F1446:$F1449,0),1*d_vote,0)</f>
        <v>0.75</v>
      </c>
      <c r="L1446" s="3">
        <f>IF(MATCH(K$1,$C1446:$C1449,0)&gt;(MATCH(L$1,$C1446:$C1449,0)),1*a_vote,0)+IF(MATCH(K$1,$D1446:$D1449,0)&gt;MATCH(L$1,$D1446:$D1449,0),1*b_vote,0)+IF(MATCH(K$1,$E1446:$E1449,0)&gt;MATCH(L$1,$E1446:$E1449,0),1*c_vote,0)+IF(MATCH(K$1,$F1446:$F1449,0)&gt;MATCH(L$1,$F1446:$F1449,0),1*d_vote,0)</f>
        <v>0.25</v>
      </c>
      <c r="M1446" s="3">
        <f>IF(MATCH($M$1,$C1446:$C1449,0)&lt;(MATCH($N$1,$C1446:$C1449,0)),1*a_vote,0)+IF(MATCH($M$1,$D1446:$D1449,0)&lt;MATCH($N$1,$D1446:$D1449,0),1*b_vote,0)+IF(MATCH($M$1,$E1446:$E1449,0)&lt;MATCH($N$1,$E1446:$E1449,0),1*c_vote,0)+IF(MATCH($M$1,$F1446:$F1449,0)&lt;MATCH($N$1,$F1446:$F1449,0),1*d_vote,0)</f>
        <v>0.53</v>
      </c>
      <c r="N1446" s="3">
        <f>IF(MATCH(M$1,$C1446:$C1449,0)&gt;(MATCH(N$1,$C1446:$C1449,0)),1*a_vote,0)+IF(MATCH(M$1,$D1446:$D1449,0)&gt;MATCH(N$1,$D1446:$D1449,0),1*b_vote,0)+IF(MATCH(M$1,$E1446:$E1449,0)&gt;MATCH(N$1,$E1446:$E1449,0),1*c_vote,0)+IF(MATCH(M$1,$F1446:$F1449,0)&gt;MATCH(N$1,$F1446:$F1449,0),1*d_vote,0)</f>
        <v>0.47</v>
      </c>
      <c r="O1446" s="3">
        <f>IF(MATCH($O$1,$C1446:$C1449,0)&lt;(MATCH($P$1,$C1446:$C1449,0)),1*a_vote,0)+IF(MATCH($O$1,$D1446:$D1449,0)&lt;MATCH($P$1,$D1446:$D1449,0),1*b_vote,0)+IF(MATCH($O$1,$E1446:$E1449,0)&lt;MATCH($P$1,$E1446:$E1449,0),1*c_vote,0)+IF(MATCH($O$1,$F1446:$F1449,0)&lt;MATCH($P$1,$F1446:$F1449,0),1*d_vote,0)</f>
        <v>0.53</v>
      </c>
      <c r="P1446" s="3">
        <f>IF(MATCH(O$1,$C1446:$C1449,0)&gt;(MATCH(P$1,$C1446:$C1449,0)),1*a_vote,0)+IF(MATCH(O$1,$D1446:$D1449,0)&gt;MATCH(P$1,$D1446:$D1449,0),1*b_vote,0)+IF(MATCH(O$1,$E1446:$E1449,0)&gt;MATCH(P$1,$E1446:$E1449,0),1*c_vote,0)+IF(MATCH(O$1,$F1446:$F1449,0)&gt;MATCH(P$1,$F1446:$F1449,0),1*d_vote,0)</f>
        <v>0.47</v>
      </c>
      <c r="Q1446" s="3">
        <f>IF(MATCH($Q$1,$C1446:$C1449,0)&lt;(MATCH($R$1,$C1446:$C1449,0)),1*a_vote,0)+IF(MATCH($Q$1,$D1446:$D1449,0)&lt;MATCH($R$1,$D1446:$D1449,0),1*b_vote,0)+IF(MATCH($Q$1,$E1446:$E1449,0)&lt;MATCH($R$1,$E1446:$E1449,0),1*c_vote,0)+IF(MATCH($Q$1,$F1446:$F1449,0)&lt;MATCH($R$1,$F1446:$F1449,0),1*d_vote,0)</f>
        <v>0.53</v>
      </c>
      <c r="R1446" s="3">
        <f>IF(MATCH(Q$1,$C1446:$C1449,0)&gt;(MATCH(R$1,$C1446:$C1449,0)),1*a_vote,0)+IF(MATCH(Q$1,$D1446:$D1449,0)&gt;MATCH(R$1,$D1446:$D1449,0),1*b_vote,0)+IF(MATCH(Q$1,$E1446:$E1449,0)&gt;MATCH(R$1,$E1446:$E1449,0),1*c_vote,0)+IF(MATCH(Q$1,$F1446:$F1449,0)&gt;MATCH(R$1,$F1446:$F1449,0),1*d_vote,0)</f>
        <v>0.47</v>
      </c>
      <c r="S1446" s="3">
        <f>IF(MATCH($S$1,$C1446:$C1449,0)&lt;(MATCH($T$1,$C1446:$C1449,0)),1*a_vote,0)+IF(MATCH($S$1,$D1446:$D1449,0)&lt;MATCH($T$1,$D1446:$D1449,0),1*b_vote,0)+IF(MATCH($S$1,$E1446:$E1449,0)&lt;MATCH($T$1,$E1446:$E1449,0),1*c_vote,0)+IF(MATCH($S$1,$F1446:$F1449,0)&lt;MATCH($T$1,$F1446:$F1449,0),1*d_vote,0)</f>
        <v>0.51</v>
      </c>
      <c r="T1446" s="3">
        <f>IF(MATCH(S$1,$C1446:$C1449,0)&gt;(MATCH(T$1,$C1446:$C1449,0)),1*a_vote,0)+IF(MATCH(S$1,$D1446:$D1449,0)&gt;MATCH(T$1,$D1446:$D1449,0),1*b_vote,0)+IF(MATCH(S$1,$E1446:$E1449,0)&gt;MATCH(T$1,$E1446:$E1449,0),1*c_vote,0)+IF(MATCH(S$1,$F1446:$F1449,0)&gt;MATCH(T$1,$F1446:$F1449,0),1*d_vote,0)</f>
        <v>0.49</v>
      </c>
    </row>
    <row r="1447" spans="1:20" x14ac:dyDescent="0.25">
      <c r="A1447">
        <f t="shared" si="46"/>
        <v>1446</v>
      </c>
      <c r="B1447">
        <f t="shared" si="47"/>
        <v>362</v>
      </c>
      <c r="C1447" t="str">
        <f>INDEX('VBA code_permu_wo_repettn'!$T$3:$Y$6,COUNTIF('Profile-matrices_Condorcet'!$B$2:$B1447,'Profile-matrices_Condorcet'!$B1447),MATCH(INDEX('numeric possibilities'!D$3:D$1298,VLOOKUP($B1447,'numeric possibilities'!$C$3:$G$1298,1)),'VBA code_permu_wo_repettn'!$T$2:$Y$2))</f>
        <v>B</v>
      </c>
      <c r="D1447" t="str">
        <f>INDEX('VBA code_permu_wo_repettn'!$AA$3:$AF$6,COUNTIF('Profile-matrices_Condorcet'!$B$2:$B1447,'Profile-matrices_Condorcet'!$B1447),MATCH(INDEX('numeric possibilities'!E$3:E$1298,VLOOKUP($B1447,'numeric possibilities'!$C$3:$G$1298,1)),'VBA code_permu_wo_repettn'!$AA$2:$AF$2))</f>
        <v>A</v>
      </c>
      <c r="E1447" t="str">
        <f>INDEX('VBA code_permu_wo_repettn'!$AH$3:$AM$6,COUNTIF('Profile-matrices_Condorcet'!$B$2:$B1447,'Profile-matrices_Condorcet'!$B1447),MATCH(INDEX('numeric possibilities'!F$3:F$1298,VLOOKUP($B1447,'numeric possibilities'!$C$3:$G$1298,1)),'VBA code_permu_wo_repettn'!$AH$2:$AM$2))</f>
        <v>D</v>
      </c>
      <c r="F1447" t="str">
        <f>INDEX('VBA code_permu_wo_repettn'!$AO$3:$AT$6,COUNTIF('Profile-matrices_Condorcet'!$B$2:$B1447,'Profile-matrices_Condorcet'!$B1447),MATCH(INDEX('numeric possibilities'!G$3:G$1298,VLOOKUP($B1447,'numeric possibilities'!$C$3:$G$1298,1)),'VBA code_permu_wo_repettn'!$AO$2:$AT$2))</f>
        <v>A</v>
      </c>
      <c r="H1447" t="s">
        <v>15</v>
      </c>
      <c r="I1447" t="str">
        <f>IF(I1446&gt;J1446,$I$1,IF(I1446&lt;J1446,$J$1,0))</f>
        <v>A</v>
      </c>
      <c r="K1447" t="str">
        <f>IF(K1446&gt;L1446,$K$1,IF(K1446&lt;L1446,$L$1,0))</f>
        <v>A</v>
      </c>
      <c r="M1447" t="str">
        <f>IF(M1446&gt;N1446,$M$1,IF(M1446&lt;N1446,$N$1,0))</f>
        <v>A</v>
      </c>
      <c r="O1447" t="str">
        <f>IF(O1446&gt;P1446,$O$1,IF(O1446&lt;P1446,$P$1,0))</f>
        <v>B</v>
      </c>
      <c r="Q1447" t="str">
        <f>IF(Q1446&gt;R1446,$Q$1,IF(Q1446&lt;R1446,$R$1,0))</f>
        <v>B</v>
      </c>
      <c r="S1447" t="str">
        <f>IF(S1446&gt;T1446,$S$1,IF(S1446&lt;T1446,$T$1,0))</f>
        <v>C</v>
      </c>
    </row>
    <row r="1448" spans="1:20" x14ac:dyDescent="0.25">
      <c r="A1448">
        <f t="shared" si="46"/>
        <v>1447</v>
      </c>
      <c r="B1448">
        <f t="shared" si="47"/>
        <v>362</v>
      </c>
      <c r="C1448" t="str">
        <f>INDEX('VBA code_permu_wo_repettn'!$T$3:$Y$6,COUNTIF('Profile-matrices_Condorcet'!$B$2:$B1448,'Profile-matrices_Condorcet'!$B1448),MATCH(INDEX('numeric possibilities'!D$3:D$1298,VLOOKUP($B1448,'numeric possibilities'!$C$3:$G$1298,1)),'VBA code_permu_wo_repettn'!$T$2:$Y$2))</f>
        <v>D</v>
      </c>
      <c r="D1448" t="str">
        <f>INDEX('VBA code_permu_wo_repettn'!$AA$3:$AF$6,COUNTIF('Profile-matrices_Condorcet'!$B$2:$B1448,'Profile-matrices_Condorcet'!$B1448),MATCH(INDEX('numeric possibilities'!E$3:E$1298,VLOOKUP($B1448,'numeric possibilities'!$C$3:$G$1298,1)),'VBA code_permu_wo_repettn'!$AA$2:$AF$2))</f>
        <v>C</v>
      </c>
      <c r="E1448" t="str">
        <f>INDEX('VBA code_permu_wo_repettn'!$AH$3:$AM$6,COUNTIF('Profile-matrices_Condorcet'!$B$2:$B1448,'Profile-matrices_Condorcet'!$B1448),MATCH(INDEX('numeric possibilities'!F$3:F$1298,VLOOKUP($B1448,'numeric possibilities'!$C$3:$G$1298,1)),'VBA code_permu_wo_repettn'!$AH$2:$AM$2))</f>
        <v>A</v>
      </c>
      <c r="F1448" t="str">
        <f>INDEX('VBA code_permu_wo_repettn'!$AO$3:$AT$6,COUNTIF('Profile-matrices_Condorcet'!$B$2:$B1448,'Profile-matrices_Condorcet'!$B1448),MATCH(INDEX('numeric possibilities'!G$3:G$1298,VLOOKUP($B1448,'numeric possibilities'!$C$3:$G$1298,1)),'VBA code_permu_wo_repettn'!$AO$2:$AT$2))</f>
        <v>C</v>
      </c>
      <c r="I1448" t="s">
        <v>0</v>
      </c>
      <c r="J1448" t="s">
        <v>1</v>
      </c>
      <c r="K1448" t="s">
        <v>2</v>
      </c>
      <c r="L1448" t="s">
        <v>3</v>
      </c>
    </row>
    <row r="1449" spans="1:20" x14ac:dyDescent="0.25">
      <c r="A1449">
        <f t="shared" si="46"/>
        <v>1448</v>
      </c>
      <c r="B1449">
        <f t="shared" si="47"/>
        <v>362</v>
      </c>
      <c r="C1449" t="str">
        <f>INDEX('VBA code_permu_wo_repettn'!$T$3:$Y$6,COUNTIF('Profile-matrices_Condorcet'!$B$2:$B1449,'Profile-matrices_Condorcet'!$B1449),MATCH(INDEX('numeric possibilities'!D$3:D$1298,VLOOKUP($B1449,'numeric possibilities'!$C$3:$G$1298,1)),'VBA code_permu_wo_repettn'!$T$2:$Y$2))</f>
        <v>C</v>
      </c>
      <c r="D1449" t="str">
        <f>INDEX('VBA code_permu_wo_repettn'!$AA$3:$AF$6,COUNTIF('Profile-matrices_Condorcet'!$B$2:$B1449,'Profile-matrices_Condorcet'!$B1449),MATCH(INDEX('numeric possibilities'!E$3:E$1298,VLOOKUP($B1449,'numeric possibilities'!$C$3:$G$1298,1)),'VBA code_permu_wo_repettn'!$AA$2:$AF$2))</f>
        <v>D</v>
      </c>
      <c r="E1449" t="str">
        <f>INDEX('VBA code_permu_wo_repettn'!$AH$3:$AM$6,COUNTIF('Profile-matrices_Condorcet'!$B$2:$B1449,'Profile-matrices_Condorcet'!$B1449),MATCH(INDEX('numeric possibilities'!F$3:F$1298,VLOOKUP($B1449,'numeric possibilities'!$C$3:$G$1298,1)),'VBA code_permu_wo_repettn'!$AH$2:$AM$2))</f>
        <v>B</v>
      </c>
      <c r="F1449" t="str">
        <f>INDEX('VBA code_permu_wo_repettn'!$AO$3:$AT$6,COUNTIF('Profile-matrices_Condorcet'!$B$2:$B1449,'Profile-matrices_Condorcet'!$B1449),MATCH(INDEX('numeric possibilities'!G$3:G$1298,VLOOKUP($B1449,'numeric possibilities'!$C$3:$G$1298,1)),'VBA code_permu_wo_repettn'!$AO$2:$AT$2))</f>
        <v>B</v>
      </c>
      <c r="G1449" t="str">
        <f>IF(MAX(I1449:L1449)&gt;='numeric possibilities'!$B$4/2,INDEX('Profile-matrices_Condorcet'!I1448:L1448,1,MATCH(MAX('Profile-matrices_Condorcet'!I1449:L1449),'Profile-matrices_Condorcet'!I1449:L1449,0)),"NCW")</f>
        <v>A</v>
      </c>
      <c r="H1449" t="s">
        <v>13</v>
      </c>
      <c r="I1449" s="3">
        <f>COUNTIF($I1447:$S1447,I1448)</f>
        <v>3</v>
      </c>
      <c r="J1449" s="3">
        <f>COUNTIF($I1447:$S1447,J1448)</f>
        <v>2</v>
      </c>
      <c r="K1449" s="3">
        <f>COUNTIF($I1447:$S1447,K1448)</f>
        <v>1</v>
      </c>
      <c r="L1449" s="3">
        <f>COUNTIF($I1447:$S1447,L1448)</f>
        <v>0</v>
      </c>
    </row>
    <row r="1450" spans="1:20" x14ac:dyDescent="0.25">
      <c r="A1450">
        <f t="shared" si="46"/>
        <v>1449</v>
      </c>
      <c r="B1450">
        <f t="shared" si="47"/>
        <v>363</v>
      </c>
      <c r="C1450" t="str">
        <f>INDEX('VBA code_permu_wo_repettn'!$T$3:$Y$6,COUNTIF('Profile-matrices_Condorcet'!$B$2:$B1450,'Profile-matrices_Condorcet'!$B1450),MATCH(INDEX('numeric possibilities'!D$3:D$1298,VLOOKUP($B1450,'numeric possibilities'!$C$3:$G$1298,1)),'VBA code_permu_wo_repettn'!$T$2:$Y$2))</f>
        <v>A</v>
      </c>
      <c r="D1450" t="str">
        <f>INDEX('VBA code_permu_wo_repettn'!$AA$3:$AF$6,COUNTIF('Profile-matrices_Condorcet'!$B$2:$B1450,'Profile-matrices_Condorcet'!$B1450),MATCH(INDEX('numeric possibilities'!E$3:E$1298,VLOOKUP($B1450,'numeric possibilities'!$C$3:$G$1298,1)),'VBA code_permu_wo_repettn'!$AA$2:$AF$2))</f>
        <v>B</v>
      </c>
      <c r="E1450" t="str">
        <f>INDEX('VBA code_permu_wo_repettn'!$AH$3:$AM$6,COUNTIF('Profile-matrices_Condorcet'!$B$2:$B1450,'Profile-matrices_Condorcet'!$B1450),MATCH(INDEX('numeric possibilities'!F$3:F$1298,VLOOKUP($B1450,'numeric possibilities'!$C$3:$G$1298,1)),'VBA code_permu_wo_repettn'!$AH$2:$AM$2))</f>
        <v>C</v>
      </c>
      <c r="F1450" t="str">
        <f>INDEX('VBA code_permu_wo_repettn'!$AO$3:$AT$6,COUNTIF('Profile-matrices_Condorcet'!$B$2:$B1450,'Profile-matrices_Condorcet'!$B1450),MATCH(INDEX('numeric possibilities'!G$3:G$1298,VLOOKUP($B1450,'numeric possibilities'!$C$3:$G$1298,1)),'VBA code_permu_wo_repettn'!$AO$2:$AT$2))</f>
        <v>D</v>
      </c>
      <c r="H1450" t="s">
        <v>14</v>
      </c>
      <c r="I1450" s="3">
        <f>IF(MATCH(I$1,$C1450:$C1453,0)&lt;(MATCH(J$1,$C1450:$C1453,0)),1*a_vote,0)+IF(MATCH(I$1,$D1450:$D1453,0)&lt;MATCH(J$1,$D1450:$D1453,0),1*b_vote,0)+IF(MATCH(I$1,$E1450:$E1453,0)&lt;MATCH(J$1,$E1450:$E1453,0),1*c_vote,0)+IF(MATCH(I$1,$F1450:$F1453,0)&lt;MATCH(J$1,$F1450:$F1453,0),1*d_vote,0)</f>
        <v>0.74</v>
      </c>
      <c r="J1450" s="3">
        <f>IF(MATCH(I$1,$C1450:$C1453,0)&gt;(MATCH(J$1,$C1450:$C1453,0)),1*a_vote,0)+IF(MATCH(I$1,$D1450:$D1453,0)&gt;MATCH(J$1,$D1450:$D1453,0),1*b_vote,0)+IF(MATCH(I$1,$E1450:$E1453,0)&gt;MATCH(J$1,$E1450:$E1453,0),1*c_vote,0)+IF(MATCH(I$1,$F1450:$F1453,0)&gt;MATCH(J$1,$F1450:$F1453,0),1*d_vote,0)</f>
        <v>0.26</v>
      </c>
      <c r="K1450" s="3">
        <f>IF(MATCH($K$1,$C1450:$C1453,0)&lt;(MATCH($L$1,$C1450:$C1453,0)),1*a_vote,0)+IF(MATCH($K$1,$D1450:$D1453,0)&lt;MATCH($L$1,$D1450:$D1453,0),1*b_vote,0)+IF(MATCH($K$1,$E1450:$E1453,0)&lt;MATCH($L$1,$E1450:$E1453,0),1*c_vote,0)+IF(MATCH($K$1,$F1450:$F1453,0)&lt;MATCH($L$1,$F1450:$F1453,0),1*d_vote,0)</f>
        <v>0.75</v>
      </c>
      <c r="L1450" s="3">
        <f>IF(MATCH(K$1,$C1450:$C1453,0)&gt;(MATCH(L$1,$C1450:$C1453,0)),1*a_vote,0)+IF(MATCH(K$1,$D1450:$D1453,0)&gt;MATCH(L$1,$D1450:$D1453,0),1*b_vote,0)+IF(MATCH(K$1,$E1450:$E1453,0)&gt;MATCH(L$1,$E1450:$E1453,0),1*c_vote,0)+IF(MATCH(K$1,$F1450:$F1453,0)&gt;MATCH(L$1,$F1450:$F1453,0),1*d_vote,0)</f>
        <v>0.25</v>
      </c>
      <c r="M1450" s="3">
        <f>IF(MATCH($M$1,$C1450:$C1453,0)&lt;(MATCH($N$1,$C1450:$C1453,0)),1*a_vote,0)+IF(MATCH($M$1,$D1450:$D1453,0)&lt;MATCH($N$1,$D1450:$D1453,0),1*b_vote,0)+IF(MATCH($M$1,$E1450:$E1453,0)&lt;MATCH($N$1,$E1450:$E1453,0),1*c_vote,0)+IF(MATCH($M$1,$F1450:$F1453,0)&lt;MATCH($N$1,$F1450:$F1453,0),1*d_vote,0)</f>
        <v>0.53</v>
      </c>
      <c r="N1450" s="3">
        <f>IF(MATCH(M$1,$C1450:$C1453,0)&gt;(MATCH(N$1,$C1450:$C1453,0)),1*a_vote,0)+IF(MATCH(M$1,$D1450:$D1453,0)&gt;MATCH(N$1,$D1450:$D1453,0),1*b_vote,0)+IF(MATCH(M$1,$E1450:$E1453,0)&gt;MATCH(N$1,$E1450:$E1453,0),1*c_vote,0)+IF(MATCH(M$1,$F1450:$F1453,0)&gt;MATCH(N$1,$F1450:$F1453,0),1*d_vote,0)</f>
        <v>0.47</v>
      </c>
      <c r="O1450" s="3">
        <f>IF(MATCH($O$1,$C1450:$C1453,0)&lt;(MATCH($P$1,$C1450:$C1453,0)),1*a_vote,0)+IF(MATCH($O$1,$D1450:$D1453,0)&lt;MATCH($P$1,$D1450:$D1453,0),1*b_vote,0)+IF(MATCH($O$1,$E1450:$E1453,0)&lt;MATCH($P$1,$E1450:$E1453,0),1*c_vote,0)+IF(MATCH($O$1,$F1450:$F1453,0)&lt;MATCH($P$1,$F1450:$F1453,0),1*d_vote,0)</f>
        <v>0.26</v>
      </c>
      <c r="P1450" s="3">
        <f>IF(MATCH(O$1,$C1450:$C1453,0)&gt;(MATCH(P$1,$C1450:$C1453,0)),1*a_vote,0)+IF(MATCH(O$1,$D1450:$D1453,0)&gt;MATCH(P$1,$D1450:$D1453,0),1*b_vote,0)+IF(MATCH(O$1,$E1450:$E1453,0)&gt;MATCH(P$1,$E1450:$E1453,0),1*c_vote,0)+IF(MATCH(O$1,$F1450:$F1453,0)&gt;MATCH(P$1,$F1450:$F1453,0),1*d_vote,0)</f>
        <v>0.74</v>
      </c>
      <c r="Q1450" s="3">
        <f>IF(MATCH($Q$1,$C1450:$C1453,0)&lt;(MATCH($R$1,$C1450:$C1453,0)),1*a_vote,0)+IF(MATCH($Q$1,$D1450:$D1453,0)&lt;MATCH($R$1,$D1450:$D1453,0),1*b_vote,0)+IF(MATCH($Q$1,$E1450:$E1453,0)&lt;MATCH($R$1,$E1450:$E1453,0),1*c_vote,0)+IF(MATCH($Q$1,$F1450:$F1453,0)&lt;MATCH($R$1,$F1450:$F1453,0),1*d_vote,0)</f>
        <v>0.53</v>
      </c>
      <c r="R1450" s="3">
        <f>IF(MATCH(Q$1,$C1450:$C1453,0)&gt;(MATCH(R$1,$C1450:$C1453,0)),1*a_vote,0)+IF(MATCH(Q$1,$D1450:$D1453,0)&gt;MATCH(R$1,$D1450:$D1453,0),1*b_vote,0)+IF(MATCH(Q$1,$E1450:$E1453,0)&gt;MATCH(R$1,$E1450:$E1453,0),1*c_vote,0)+IF(MATCH(Q$1,$F1450:$F1453,0)&gt;MATCH(R$1,$F1450:$F1453,0),1*d_vote,0)</f>
        <v>0.47</v>
      </c>
      <c r="S1450" s="3">
        <f>IF(MATCH($S$1,$C1450:$C1453,0)&lt;(MATCH($T$1,$C1450:$C1453,0)),1*a_vote,0)+IF(MATCH($S$1,$D1450:$D1453,0)&lt;MATCH($T$1,$D1450:$D1453,0),1*b_vote,0)+IF(MATCH($S$1,$E1450:$E1453,0)&lt;MATCH($T$1,$E1450:$E1453,0),1*c_vote,0)+IF(MATCH($S$1,$F1450:$F1453,0)&lt;MATCH($T$1,$F1450:$F1453,0),1*d_vote,0)</f>
        <v>0.78</v>
      </c>
      <c r="T1450" s="3">
        <f>IF(MATCH(S$1,$C1450:$C1453,0)&gt;(MATCH(T$1,$C1450:$C1453,0)),1*a_vote,0)+IF(MATCH(S$1,$D1450:$D1453,0)&gt;MATCH(T$1,$D1450:$D1453,0),1*b_vote,0)+IF(MATCH(S$1,$E1450:$E1453,0)&gt;MATCH(T$1,$E1450:$E1453,0),1*c_vote,0)+IF(MATCH(S$1,$F1450:$F1453,0)&gt;MATCH(T$1,$F1450:$F1453,0),1*d_vote,0)</f>
        <v>0.21999999999999997</v>
      </c>
    </row>
    <row r="1451" spans="1:20" x14ac:dyDescent="0.25">
      <c r="A1451">
        <f t="shared" si="46"/>
        <v>1450</v>
      </c>
      <c r="B1451">
        <f t="shared" si="47"/>
        <v>363</v>
      </c>
      <c r="C1451" t="str">
        <f>INDEX('VBA code_permu_wo_repettn'!$T$3:$Y$6,COUNTIF('Profile-matrices_Condorcet'!$B$2:$B1451,'Profile-matrices_Condorcet'!$B1451),MATCH(INDEX('numeric possibilities'!D$3:D$1298,VLOOKUP($B1451,'numeric possibilities'!$C$3:$G$1298,1)),'VBA code_permu_wo_repettn'!$T$2:$Y$2))</f>
        <v>C</v>
      </c>
      <c r="D1451" t="str">
        <f>INDEX('VBA code_permu_wo_repettn'!$AA$3:$AF$6,COUNTIF('Profile-matrices_Condorcet'!$B$2:$B1451,'Profile-matrices_Condorcet'!$B1451),MATCH(INDEX('numeric possibilities'!E$3:E$1298,VLOOKUP($B1451,'numeric possibilities'!$C$3:$G$1298,1)),'VBA code_permu_wo_repettn'!$AA$2:$AF$2))</f>
        <v>A</v>
      </c>
      <c r="E1451" t="str">
        <f>INDEX('VBA code_permu_wo_repettn'!$AH$3:$AM$6,COUNTIF('Profile-matrices_Condorcet'!$B$2:$B1451,'Profile-matrices_Condorcet'!$B1451),MATCH(INDEX('numeric possibilities'!F$3:F$1298,VLOOKUP($B1451,'numeric possibilities'!$C$3:$G$1298,1)),'VBA code_permu_wo_repettn'!$AH$2:$AM$2))</f>
        <v>D</v>
      </c>
      <c r="F1451" t="str">
        <f>INDEX('VBA code_permu_wo_repettn'!$AO$3:$AT$6,COUNTIF('Profile-matrices_Condorcet'!$B$2:$B1451,'Profile-matrices_Condorcet'!$B1451),MATCH(INDEX('numeric possibilities'!G$3:G$1298,VLOOKUP($B1451,'numeric possibilities'!$C$3:$G$1298,1)),'VBA code_permu_wo_repettn'!$AO$2:$AT$2))</f>
        <v>A</v>
      </c>
      <c r="H1451" t="s">
        <v>15</v>
      </c>
      <c r="I1451" t="str">
        <f>IF(I1450&gt;J1450,$I$1,IF(I1450&lt;J1450,$J$1,0))</f>
        <v>A</v>
      </c>
      <c r="K1451" t="str">
        <f>IF(K1450&gt;L1450,$K$1,IF(K1450&lt;L1450,$L$1,0))</f>
        <v>A</v>
      </c>
      <c r="M1451" t="str">
        <f>IF(M1450&gt;N1450,$M$1,IF(M1450&lt;N1450,$N$1,0))</f>
        <v>A</v>
      </c>
      <c r="O1451" t="str">
        <f>IF(O1450&gt;P1450,$O$1,IF(O1450&lt;P1450,$P$1,0))</f>
        <v>C</v>
      </c>
      <c r="Q1451" t="str">
        <f>IF(Q1450&gt;R1450,$Q$1,IF(Q1450&lt;R1450,$R$1,0))</f>
        <v>B</v>
      </c>
      <c r="S1451" t="str">
        <f>IF(S1450&gt;T1450,$S$1,IF(S1450&lt;T1450,$T$1,0))</f>
        <v>C</v>
      </c>
    </row>
    <row r="1452" spans="1:20" x14ac:dyDescent="0.25">
      <c r="A1452">
        <f t="shared" si="46"/>
        <v>1451</v>
      </c>
      <c r="B1452">
        <f t="shared" si="47"/>
        <v>363</v>
      </c>
      <c r="C1452" t="str">
        <f>INDEX('VBA code_permu_wo_repettn'!$T$3:$Y$6,COUNTIF('Profile-matrices_Condorcet'!$B$2:$B1452,'Profile-matrices_Condorcet'!$B1452),MATCH(INDEX('numeric possibilities'!D$3:D$1298,VLOOKUP($B1452,'numeric possibilities'!$C$3:$G$1298,1)),'VBA code_permu_wo_repettn'!$T$2:$Y$2))</f>
        <v>B</v>
      </c>
      <c r="D1452" t="str">
        <f>INDEX('VBA code_permu_wo_repettn'!$AA$3:$AF$6,COUNTIF('Profile-matrices_Condorcet'!$B$2:$B1452,'Profile-matrices_Condorcet'!$B1452),MATCH(INDEX('numeric possibilities'!E$3:E$1298,VLOOKUP($B1452,'numeric possibilities'!$C$3:$G$1298,1)),'VBA code_permu_wo_repettn'!$AA$2:$AF$2))</f>
        <v>C</v>
      </c>
      <c r="E1452" t="str">
        <f>INDEX('VBA code_permu_wo_repettn'!$AH$3:$AM$6,COUNTIF('Profile-matrices_Condorcet'!$B$2:$B1452,'Profile-matrices_Condorcet'!$B1452),MATCH(INDEX('numeric possibilities'!F$3:F$1298,VLOOKUP($B1452,'numeric possibilities'!$C$3:$G$1298,1)),'VBA code_permu_wo_repettn'!$AH$2:$AM$2))</f>
        <v>A</v>
      </c>
      <c r="F1452" t="str">
        <f>INDEX('VBA code_permu_wo_repettn'!$AO$3:$AT$6,COUNTIF('Profile-matrices_Condorcet'!$B$2:$B1452,'Profile-matrices_Condorcet'!$B1452),MATCH(INDEX('numeric possibilities'!G$3:G$1298,VLOOKUP($B1452,'numeric possibilities'!$C$3:$G$1298,1)),'VBA code_permu_wo_repettn'!$AO$2:$AT$2))</f>
        <v>C</v>
      </c>
      <c r="I1452" t="s">
        <v>0</v>
      </c>
      <c r="J1452" t="s">
        <v>1</v>
      </c>
      <c r="K1452" t="s">
        <v>2</v>
      </c>
      <c r="L1452" t="s">
        <v>3</v>
      </c>
    </row>
    <row r="1453" spans="1:20" x14ac:dyDescent="0.25">
      <c r="A1453">
        <f t="shared" si="46"/>
        <v>1452</v>
      </c>
      <c r="B1453">
        <f t="shared" si="47"/>
        <v>363</v>
      </c>
      <c r="C1453" t="str">
        <f>INDEX('VBA code_permu_wo_repettn'!$T$3:$Y$6,COUNTIF('Profile-matrices_Condorcet'!$B$2:$B1453,'Profile-matrices_Condorcet'!$B1453),MATCH(INDEX('numeric possibilities'!D$3:D$1298,VLOOKUP($B1453,'numeric possibilities'!$C$3:$G$1298,1)),'VBA code_permu_wo_repettn'!$T$2:$Y$2))</f>
        <v>D</v>
      </c>
      <c r="D1453" t="str">
        <f>INDEX('VBA code_permu_wo_repettn'!$AA$3:$AF$6,COUNTIF('Profile-matrices_Condorcet'!$B$2:$B1453,'Profile-matrices_Condorcet'!$B1453),MATCH(INDEX('numeric possibilities'!E$3:E$1298,VLOOKUP($B1453,'numeric possibilities'!$C$3:$G$1298,1)),'VBA code_permu_wo_repettn'!$AA$2:$AF$2))</f>
        <v>D</v>
      </c>
      <c r="E1453" t="str">
        <f>INDEX('VBA code_permu_wo_repettn'!$AH$3:$AM$6,COUNTIF('Profile-matrices_Condorcet'!$B$2:$B1453,'Profile-matrices_Condorcet'!$B1453),MATCH(INDEX('numeric possibilities'!F$3:F$1298,VLOOKUP($B1453,'numeric possibilities'!$C$3:$G$1298,1)),'VBA code_permu_wo_repettn'!$AH$2:$AM$2))</f>
        <v>B</v>
      </c>
      <c r="F1453" t="str">
        <f>INDEX('VBA code_permu_wo_repettn'!$AO$3:$AT$6,COUNTIF('Profile-matrices_Condorcet'!$B$2:$B1453,'Profile-matrices_Condorcet'!$B1453),MATCH(INDEX('numeric possibilities'!G$3:G$1298,VLOOKUP($B1453,'numeric possibilities'!$C$3:$G$1298,1)),'VBA code_permu_wo_repettn'!$AO$2:$AT$2))</f>
        <v>B</v>
      </c>
      <c r="G1453" t="str">
        <f>IF(MAX(I1453:L1453)&gt;='numeric possibilities'!$B$4/2,INDEX('Profile-matrices_Condorcet'!I1452:L1452,1,MATCH(MAX('Profile-matrices_Condorcet'!I1453:L1453),'Profile-matrices_Condorcet'!I1453:L1453,0)),"NCW")</f>
        <v>A</v>
      </c>
      <c r="H1453" t="s">
        <v>13</v>
      </c>
      <c r="I1453" s="3">
        <f>COUNTIF($I1451:$S1451,I1452)</f>
        <v>3</v>
      </c>
      <c r="J1453" s="3">
        <f>COUNTIF($I1451:$S1451,J1452)</f>
        <v>1</v>
      </c>
      <c r="K1453" s="3">
        <f>COUNTIF($I1451:$S1451,K1452)</f>
        <v>2</v>
      </c>
      <c r="L1453" s="3">
        <f>COUNTIF($I1451:$S1451,L1452)</f>
        <v>0</v>
      </c>
    </row>
    <row r="1454" spans="1:20" x14ac:dyDescent="0.25">
      <c r="A1454">
        <f t="shared" si="46"/>
        <v>1453</v>
      </c>
      <c r="B1454">
        <f t="shared" si="47"/>
        <v>364</v>
      </c>
      <c r="C1454" t="str">
        <f>INDEX('VBA code_permu_wo_repettn'!$T$3:$Y$6,COUNTIF('Profile-matrices_Condorcet'!$B$2:$B1454,'Profile-matrices_Condorcet'!$B1454),MATCH(INDEX('numeric possibilities'!D$3:D$1298,VLOOKUP($B1454,'numeric possibilities'!$C$3:$G$1298,1)),'VBA code_permu_wo_repettn'!$T$2:$Y$2))</f>
        <v>A</v>
      </c>
      <c r="D1454" t="str">
        <f>INDEX('VBA code_permu_wo_repettn'!$AA$3:$AF$6,COUNTIF('Profile-matrices_Condorcet'!$B$2:$B1454,'Profile-matrices_Condorcet'!$B1454),MATCH(INDEX('numeric possibilities'!E$3:E$1298,VLOOKUP($B1454,'numeric possibilities'!$C$3:$G$1298,1)),'VBA code_permu_wo_repettn'!$AA$2:$AF$2))</f>
        <v>B</v>
      </c>
      <c r="E1454" t="str">
        <f>INDEX('VBA code_permu_wo_repettn'!$AH$3:$AM$6,COUNTIF('Profile-matrices_Condorcet'!$B$2:$B1454,'Profile-matrices_Condorcet'!$B1454),MATCH(INDEX('numeric possibilities'!F$3:F$1298,VLOOKUP($B1454,'numeric possibilities'!$C$3:$G$1298,1)),'VBA code_permu_wo_repettn'!$AH$2:$AM$2))</f>
        <v>C</v>
      </c>
      <c r="F1454" t="str">
        <f>INDEX('VBA code_permu_wo_repettn'!$AO$3:$AT$6,COUNTIF('Profile-matrices_Condorcet'!$B$2:$B1454,'Profile-matrices_Condorcet'!$B1454),MATCH(INDEX('numeric possibilities'!G$3:G$1298,VLOOKUP($B1454,'numeric possibilities'!$C$3:$G$1298,1)),'VBA code_permu_wo_repettn'!$AO$2:$AT$2))</f>
        <v>D</v>
      </c>
      <c r="H1454" t="s">
        <v>14</v>
      </c>
      <c r="I1454" s="3">
        <f>IF(MATCH(I$1,$C1454:$C1457,0)&lt;(MATCH(J$1,$C1454:$C1457,0)),1*a_vote,0)+IF(MATCH(I$1,$D1454:$D1457,0)&lt;MATCH(J$1,$D1454:$D1457,0),1*b_vote,0)+IF(MATCH(I$1,$E1454:$E1457,0)&lt;MATCH(J$1,$E1454:$E1457,0),1*c_vote,0)+IF(MATCH(I$1,$F1454:$F1457,0)&lt;MATCH(J$1,$F1454:$F1457,0),1*d_vote,0)</f>
        <v>0.74</v>
      </c>
      <c r="J1454" s="3">
        <f>IF(MATCH(I$1,$C1454:$C1457,0)&gt;(MATCH(J$1,$C1454:$C1457,0)),1*a_vote,0)+IF(MATCH(I$1,$D1454:$D1457,0)&gt;MATCH(J$1,$D1454:$D1457,0),1*b_vote,0)+IF(MATCH(I$1,$E1454:$E1457,0)&gt;MATCH(J$1,$E1454:$E1457,0),1*c_vote,0)+IF(MATCH(I$1,$F1454:$F1457,0)&gt;MATCH(J$1,$F1454:$F1457,0),1*d_vote,0)</f>
        <v>0.26</v>
      </c>
      <c r="K1454" s="3">
        <f>IF(MATCH($K$1,$C1454:$C1457,0)&lt;(MATCH($L$1,$C1454:$C1457,0)),1*a_vote,0)+IF(MATCH($K$1,$D1454:$D1457,0)&lt;MATCH($L$1,$D1454:$D1457,0),1*b_vote,0)+IF(MATCH($K$1,$E1454:$E1457,0)&lt;MATCH($L$1,$E1454:$E1457,0),1*c_vote,0)+IF(MATCH($K$1,$F1454:$F1457,0)&lt;MATCH($L$1,$F1454:$F1457,0),1*d_vote,0)</f>
        <v>0.75</v>
      </c>
      <c r="L1454" s="3">
        <f>IF(MATCH(K$1,$C1454:$C1457,0)&gt;(MATCH(L$1,$C1454:$C1457,0)),1*a_vote,0)+IF(MATCH(K$1,$D1454:$D1457,0)&gt;MATCH(L$1,$D1454:$D1457,0),1*b_vote,0)+IF(MATCH(K$1,$E1454:$E1457,0)&gt;MATCH(L$1,$E1454:$E1457,0),1*c_vote,0)+IF(MATCH(K$1,$F1454:$F1457,0)&gt;MATCH(L$1,$F1454:$F1457,0),1*d_vote,0)</f>
        <v>0.25</v>
      </c>
      <c r="M1454" s="3">
        <f>IF(MATCH($M$1,$C1454:$C1457,0)&lt;(MATCH($N$1,$C1454:$C1457,0)),1*a_vote,0)+IF(MATCH($M$1,$D1454:$D1457,0)&lt;MATCH($N$1,$D1454:$D1457,0),1*b_vote,0)+IF(MATCH($M$1,$E1454:$E1457,0)&lt;MATCH($N$1,$E1454:$E1457,0),1*c_vote,0)+IF(MATCH($M$1,$F1454:$F1457,0)&lt;MATCH($N$1,$F1454:$F1457,0),1*d_vote,0)</f>
        <v>0.53</v>
      </c>
      <c r="N1454" s="3">
        <f>IF(MATCH(M$1,$C1454:$C1457,0)&gt;(MATCH(N$1,$C1454:$C1457,0)),1*a_vote,0)+IF(MATCH(M$1,$D1454:$D1457,0)&gt;MATCH(N$1,$D1454:$D1457,0),1*b_vote,0)+IF(MATCH(M$1,$E1454:$E1457,0)&gt;MATCH(N$1,$E1454:$E1457,0),1*c_vote,0)+IF(MATCH(M$1,$F1454:$F1457,0)&gt;MATCH(N$1,$F1454:$F1457,0),1*d_vote,0)</f>
        <v>0.47</v>
      </c>
      <c r="O1454" s="3">
        <f>IF(MATCH($O$1,$C1454:$C1457,0)&lt;(MATCH($P$1,$C1454:$C1457,0)),1*a_vote,0)+IF(MATCH($O$1,$D1454:$D1457,0)&lt;MATCH($P$1,$D1454:$D1457,0),1*b_vote,0)+IF(MATCH($O$1,$E1454:$E1457,0)&lt;MATCH($P$1,$E1454:$E1457,0),1*c_vote,0)+IF(MATCH($O$1,$F1454:$F1457,0)&lt;MATCH($P$1,$F1454:$F1457,0),1*d_vote,0)</f>
        <v>0.26</v>
      </c>
      <c r="P1454" s="3">
        <f>IF(MATCH(O$1,$C1454:$C1457,0)&gt;(MATCH(P$1,$C1454:$C1457,0)),1*a_vote,0)+IF(MATCH(O$1,$D1454:$D1457,0)&gt;MATCH(P$1,$D1454:$D1457,0),1*b_vote,0)+IF(MATCH(O$1,$E1454:$E1457,0)&gt;MATCH(P$1,$E1454:$E1457,0),1*c_vote,0)+IF(MATCH(O$1,$F1454:$F1457,0)&gt;MATCH(P$1,$F1454:$F1457,0),1*d_vote,0)</f>
        <v>0.74</v>
      </c>
      <c r="Q1454" s="3">
        <f>IF(MATCH($Q$1,$C1454:$C1457,0)&lt;(MATCH($R$1,$C1454:$C1457,0)),1*a_vote,0)+IF(MATCH($Q$1,$D1454:$D1457,0)&lt;MATCH($R$1,$D1454:$D1457,0),1*b_vote,0)+IF(MATCH($Q$1,$E1454:$E1457,0)&lt;MATCH($R$1,$E1454:$E1457,0),1*c_vote,0)+IF(MATCH($Q$1,$F1454:$F1457,0)&lt;MATCH($R$1,$F1454:$F1457,0),1*d_vote,0)</f>
        <v>0.26</v>
      </c>
      <c r="R1454" s="3">
        <f>IF(MATCH(Q$1,$C1454:$C1457,0)&gt;(MATCH(R$1,$C1454:$C1457,0)),1*a_vote,0)+IF(MATCH(Q$1,$D1454:$D1457,0)&gt;MATCH(R$1,$D1454:$D1457,0),1*b_vote,0)+IF(MATCH(Q$1,$E1454:$E1457,0)&gt;MATCH(R$1,$E1454:$E1457,0),1*c_vote,0)+IF(MATCH(Q$1,$F1454:$F1457,0)&gt;MATCH(R$1,$F1454:$F1457,0),1*d_vote,0)</f>
        <v>0.74</v>
      </c>
      <c r="S1454" s="3">
        <f>IF(MATCH($S$1,$C1454:$C1457,0)&lt;(MATCH($T$1,$C1454:$C1457,0)),1*a_vote,0)+IF(MATCH($S$1,$D1454:$D1457,0)&lt;MATCH($T$1,$D1454:$D1457,0),1*b_vote,0)+IF(MATCH($S$1,$E1454:$E1457,0)&lt;MATCH($T$1,$E1454:$E1457,0),1*c_vote,0)+IF(MATCH($S$1,$F1454:$F1457,0)&lt;MATCH($T$1,$F1454:$F1457,0),1*d_vote,0)</f>
        <v>0.78</v>
      </c>
      <c r="T1454" s="3">
        <f>IF(MATCH(S$1,$C1454:$C1457,0)&gt;(MATCH(T$1,$C1454:$C1457,0)),1*a_vote,0)+IF(MATCH(S$1,$D1454:$D1457,0)&gt;MATCH(T$1,$D1454:$D1457,0),1*b_vote,0)+IF(MATCH(S$1,$E1454:$E1457,0)&gt;MATCH(T$1,$E1454:$E1457,0),1*c_vote,0)+IF(MATCH(S$1,$F1454:$F1457,0)&gt;MATCH(T$1,$F1454:$F1457,0),1*d_vote,0)</f>
        <v>0.21999999999999997</v>
      </c>
    </row>
    <row r="1455" spans="1:20" x14ac:dyDescent="0.25">
      <c r="A1455">
        <f t="shared" si="46"/>
        <v>1454</v>
      </c>
      <c r="B1455">
        <f t="shared" si="47"/>
        <v>364</v>
      </c>
      <c r="C1455" t="str">
        <f>INDEX('VBA code_permu_wo_repettn'!$T$3:$Y$6,COUNTIF('Profile-matrices_Condorcet'!$B$2:$B1455,'Profile-matrices_Condorcet'!$B1455),MATCH(INDEX('numeric possibilities'!D$3:D$1298,VLOOKUP($B1455,'numeric possibilities'!$C$3:$G$1298,1)),'VBA code_permu_wo_repettn'!$T$2:$Y$2))</f>
        <v>C</v>
      </c>
      <c r="D1455" t="str">
        <f>INDEX('VBA code_permu_wo_repettn'!$AA$3:$AF$6,COUNTIF('Profile-matrices_Condorcet'!$B$2:$B1455,'Profile-matrices_Condorcet'!$B1455),MATCH(INDEX('numeric possibilities'!E$3:E$1298,VLOOKUP($B1455,'numeric possibilities'!$C$3:$G$1298,1)),'VBA code_permu_wo_repettn'!$AA$2:$AF$2))</f>
        <v>A</v>
      </c>
      <c r="E1455" t="str">
        <f>INDEX('VBA code_permu_wo_repettn'!$AH$3:$AM$6,COUNTIF('Profile-matrices_Condorcet'!$B$2:$B1455,'Profile-matrices_Condorcet'!$B1455),MATCH(INDEX('numeric possibilities'!F$3:F$1298,VLOOKUP($B1455,'numeric possibilities'!$C$3:$G$1298,1)),'VBA code_permu_wo_repettn'!$AH$2:$AM$2))</f>
        <v>D</v>
      </c>
      <c r="F1455" t="str">
        <f>INDEX('VBA code_permu_wo_repettn'!$AO$3:$AT$6,COUNTIF('Profile-matrices_Condorcet'!$B$2:$B1455,'Profile-matrices_Condorcet'!$B1455),MATCH(INDEX('numeric possibilities'!G$3:G$1298,VLOOKUP($B1455,'numeric possibilities'!$C$3:$G$1298,1)),'VBA code_permu_wo_repettn'!$AO$2:$AT$2))</f>
        <v>A</v>
      </c>
      <c r="H1455" t="s">
        <v>15</v>
      </c>
      <c r="I1455" t="str">
        <f>IF(I1454&gt;J1454,$I$1,IF(I1454&lt;J1454,$J$1,0))</f>
        <v>A</v>
      </c>
      <c r="K1455" t="str">
        <f>IF(K1454&gt;L1454,$K$1,IF(K1454&lt;L1454,$L$1,0))</f>
        <v>A</v>
      </c>
      <c r="M1455" t="str">
        <f>IF(M1454&gt;N1454,$M$1,IF(M1454&lt;N1454,$N$1,0))</f>
        <v>A</v>
      </c>
      <c r="O1455" t="str">
        <f>IF(O1454&gt;P1454,$O$1,IF(O1454&lt;P1454,$P$1,0))</f>
        <v>C</v>
      </c>
      <c r="Q1455" t="str">
        <f>IF(Q1454&gt;R1454,$Q$1,IF(Q1454&lt;R1454,$R$1,0))</f>
        <v>D</v>
      </c>
      <c r="S1455" t="str">
        <f>IF(S1454&gt;T1454,$S$1,IF(S1454&lt;T1454,$T$1,0))</f>
        <v>C</v>
      </c>
    </row>
    <row r="1456" spans="1:20" x14ac:dyDescent="0.25">
      <c r="A1456">
        <f t="shared" si="46"/>
        <v>1455</v>
      </c>
      <c r="B1456">
        <f t="shared" si="47"/>
        <v>364</v>
      </c>
      <c r="C1456" t="str">
        <f>INDEX('VBA code_permu_wo_repettn'!$T$3:$Y$6,COUNTIF('Profile-matrices_Condorcet'!$B$2:$B1456,'Profile-matrices_Condorcet'!$B1456),MATCH(INDEX('numeric possibilities'!D$3:D$1298,VLOOKUP($B1456,'numeric possibilities'!$C$3:$G$1298,1)),'VBA code_permu_wo_repettn'!$T$2:$Y$2))</f>
        <v>D</v>
      </c>
      <c r="D1456" t="str">
        <f>INDEX('VBA code_permu_wo_repettn'!$AA$3:$AF$6,COUNTIF('Profile-matrices_Condorcet'!$B$2:$B1456,'Profile-matrices_Condorcet'!$B1456),MATCH(INDEX('numeric possibilities'!E$3:E$1298,VLOOKUP($B1456,'numeric possibilities'!$C$3:$G$1298,1)),'VBA code_permu_wo_repettn'!$AA$2:$AF$2))</f>
        <v>C</v>
      </c>
      <c r="E1456" t="str">
        <f>INDEX('VBA code_permu_wo_repettn'!$AH$3:$AM$6,COUNTIF('Profile-matrices_Condorcet'!$B$2:$B1456,'Profile-matrices_Condorcet'!$B1456),MATCH(INDEX('numeric possibilities'!F$3:F$1298,VLOOKUP($B1456,'numeric possibilities'!$C$3:$G$1298,1)),'VBA code_permu_wo_repettn'!$AH$2:$AM$2))</f>
        <v>A</v>
      </c>
      <c r="F1456" t="str">
        <f>INDEX('VBA code_permu_wo_repettn'!$AO$3:$AT$6,COUNTIF('Profile-matrices_Condorcet'!$B$2:$B1456,'Profile-matrices_Condorcet'!$B1456),MATCH(INDEX('numeric possibilities'!G$3:G$1298,VLOOKUP($B1456,'numeric possibilities'!$C$3:$G$1298,1)),'VBA code_permu_wo_repettn'!$AO$2:$AT$2))</f>
        <v>C</v>
      </c>
      <c r="I1456" t="s">
        <v>0</v>
      </c>
      <c r="J1456" t="s">
        <v>1</v>
      </c>
      <c r="K1456" t="s">
        <v>2</v>
      </c>
      <c r="L1456" t="s">
        <v>3</v>
      </c>
    </row>
    <row r="1457" spans="1:20" x14ac:dyDescent="0.25">
      <c r="A1457">
        <f t="shared" si="46"/>
        <v>1456</v>
      </c>
      <c r="B1457">
        <f t="shared" si="47"/>
        <v>364</v>
      </c>
      <c r="C1457" t="str">
        <f>INDEX('VBA code_permu_wo_repettn'!$T$3:$Y$6,COUNTIF('Profile-matrices_Condorcet'!$B$2:$B1457,'Profile-matrices_Condorcet'!$B1457),MATCH(INDEX('numeric possibilities'!D$3:D$1298,VLOOKUP($B1457,'numeric possibilities'!$C$3:$G$1298,1)),'VBA code_permu_wo_repettn'!$T$2:$Y$2))</f>
        <v>B</v>
      </c>
      <c r="D1457" t="str">
        <f>INDEX('VBA code_permu_wo_repettn'!$AA$3:$AF$6,COUNTIF('Profile-matrices_Condorcet'!$B$2:$B1457,'Profile-matrices_Condorcet'!$B1457),MATCH(INDEX('numeric possibilities'!E$3:E$1298,VLOOKUP($B1457,'numeric possibilities'!$C$3:$G$1298,1)),'VBA code_permu_wo_repettn'!$AA$2:$AF$2))</f>
        <v>D</v>
      </c>
      <c r="E1457" t="str">
        <f>INDEX('VBA code_permu_wo_repettn'!$AH$3:$AM$6,COUNTIF('Profile-matrices_Condorcet'!$B$2:$B1457,'Profile-matrices_Condorcet'!$B1457),MATCH(INDEX('numeric possibilities'!F$3:F$1298,VLOOKUP($B1457,'numeric possibilities'!$C$3:$G$1298,1)),'VBA code_permu_wo_repettn'!$AH$2:$AM$2))</f>
        <v>B</v>
      </c>
      <c r="F1457" t="str">
        <f>INDEX('VBA code_permu_wo_repettn'!$AO$3:$AT$6,COUNTIF('Profile-matrices_Condorcet'!$B$2:$B1457,'Profile-matrices_Condorcet'!$B1457),MATCH(INDEX('numeric possibilities'!G$3:G$1298,VLOOKUP($B1457,'numeric possibilities'!$C$3:$G$1298,1)),'VBA code_permu_wo_repettn'!$AO$2:$AT$2))</f>
        <v>B</v>
      </c>
      <c r="G1457" t="str">
        <f>IF(MAX(I1457:L1457)&gt;='numeric possibilities'!$B$4/2,INDEX('Profile-matrices_Condorcet'!I1456:L1456,1,MATCH(MAX('Profile-matrices_Condorcet'!I1457:L1457),'Profile-matrices_Condorcet'!I1457:L1457,0)),"NCW")</f>
        <v>A</v>
      </c>
      <c r="H1457" t="s">
        <v>13</v>
      </c>
      <c r="I1457" s="3">
        <f>COUNTIF($I1455:$S1455,I1456)</f>
        <v>3</v>
      </c>
      <c r="J1457" s="3">
        <f>COUNTIF($I1455:$S1455,J1456)</f>
        <v>0</v>
      </c>
      <c r="K1457" s="3">
        <f>COUNTIF($I1455:$S1455,K1456)</f>
        <v>2</v>
      </c>
      <c r="L1457" s="3">
        <f>COUNTIF($I1455:$S1455,L1456)</f>
        <v>1</v>
      </c>
    </row>
    <row r="1458" spans="1:20" x14ac:dyDescent="0.25">
      <c r="A1458">
        <f t="shared" si="46"/>
        <v>1457</v>
      </c>
      <c r="B1458">
        <f t="shared" si="47"/>
        <v>365</v>
      </c>
      <c r="C1458" t="str">
        <f>INDEX('VBA code_permu_wo_repettn'!$T$3:$Y$6,COUNTIF('Profile-matrices_Condorcet'!$B$2:$B1458,'Profile-matrices_Condorcet'!$B1458),MATCH(INDEX('numeric possibilities'!D$3:D$1298,VLOOKUP($B1458,'numeric possibilities'!$C$3:$G$1298,1)),'VBA code_permu_wo_repettn'!$T$2:$Y$2))</f>
        <v>A</v>
      </c>
      <c r="D1458" t="str">
        <f>INDEX('VBA code_permu_wo_repettn'!$AA$3:$AF$6,COUNTIF('Profile-matrices_Condorcet'!$B$2:$B1458,'Profile-matrices_Condorcet'!$B1458),MATCH(INDEX('numeric possibilities'!E$3:E$1298,VLOOKUP($B1458,'numeric possibilities'!$C$3:$G$1298,1)),'VBA code_permu_wo_repettn'!$AA$2:$AF$2))</f>
        <v>B</v>
      </c>
      <c r="E1458" t="str">
        <f>INDEX('VBA code_permu_wo_repettn'!$AH$3:$AM$6,COUNTIF('Profile-matrices_Condorcet'!$B$2:$B1458,'Profile-matrices_Condorcet'!$B1458),MATCH(INDEX('numeric possibilities'!F$3:F$1298,VLOOKUP($B1458,'numeric possibilities'!$C$3:$G$1298,1)),'VBA code_permu_wo_repettn'!$AH$2:$AM$2))</f>
        <v>C</v>
      </c>
      <c r="F1458" t="str">
        <f>INDEX('VBA code_permu_wo_repettn'!$AO$3:$AT$6,COUNTIF('Profile-matrices_Condorcet'!$B$2:$B1458,'Profile-matrices_Condorcet'!$B1458),MATCH(INDEX('numeric possibilities'!G$3:G$1298,VLOOKUP($B1458,'numeric possibilities'!$C$3:$G$1298,1)),'VBA code_permu_wo_repettn'!$AO$2:$AT$2))</f>
        <v>D</v>
      </c>
      <c r="H1458" t="s">
        <v>14</v>
      </c>
      <c r="I1458" s="3">
        <f>IF(MATCH(I$1,$C1458:$C1461,0)&lt;(MATCH(J$1,$C1458:$C1461,0)),1*a_vote,0)+IF(MATCH(I$1,$D1458:$D1461,0)&lt;MATCH(J$1,$D1458:$D1461,0),1*b_vote,0)+IF(MATCH(I$1,$E1458:$E1461,0)&lt;MATCH(J$1,$E1458:$E1461,0),1*c_vote,0)+IF(MATCH(I$1,$F1458:$F1461,0)&lt;MATCH(J$1,$F1458:$F1461,0),1*d_vote,0)</f>
        <v>0.74</v>
      </c>
      <c r="J1458" s="3">
        <f>IF(MATCH(I$1,$C1458:$C1461,0)&gt;(MATCH(J$1,$C1458:$C1461,0)),1*a_vote,0)+IF(MATCH(I$1,$D1458:$D1461,0)&gt;MATCH(J$1,$D1458:$D1461,0),1*b_vote,0)+IF(MATCH(I$1,$E1458:$E1461,0)&gt;MATCH(J$1,$E1458:$E1461,0),1*c_vote,0)+IF(MATCH(I$1,$F1458:$F1461,0)&gt;MATCH(J$1,$F1458:$F1461,0),1*d_vote,0)</f>
        <v>0.26</v>
      </c>
      <c r="K1458" s="3">
        <f>IF(MATCH($K$1,$C1458:$C1461,0)&lt;(MATCH($L$1,$C1458:$C1461,0)),1*a_vote,0)+IF(MATCH($K$1,$D1458:$D1461,0)&lt;MATCH($L$1,$D1458:$D1461,0),1*b_vote,0)+IF(MATCH($K$1,$E1458:$E1461,0)&lt;MATCH($L$1,$E1458:$E1461,0),1*c_vote,0)+IF(MATCH($K$1,$F1458:$F1461,0)&lt;MATCH($L$1,$F1458:$F1461,0),1*d_vote,0)</f>
        <v>0.75</v>
      </c>
      <c r="L1458" s="3">
        <f>IF(MATCH(K$1,$C1458:$C1461,0)&gt;(MATCH(L$1,$C1458:$C1461,0)),1*a_vote,0)+IF(MATCH(K$1,$D1458:$D1461,0)&gt;MATCH(L$1,$D1458:$D1461,0),1*b_vote,0)+IF(MATCH(K$1,$E1458:$E1461,0)&gt;MATCH(L$1,$E1458:$E1461,0),1*c_vote,0)+IF(MATCH(K$1,$F1458:$F1461,0)&gt;MATCH(L$1,$F1458:$F1461,0),1*d_vote,0)</f>
        <v>0.25</v>
      </c>
      <c r="M1458" s="3">
        <f>IF(MATCH($M$1,$C1458:$C1461,0)&lt;(MATCH($N$1,$C1458:$C1461,0)),1*a_vote,0)+IF(MATCH($M$1,$D1458:$D1461,0)&lt;MATCH($N$1,$D1458:$D1461,0),1*b_vote,0)+IF(MATCH($M$1,$E1458:$E1461,0)&lt;MATCH($N$1,$E1458:$E1461,0),1*c_vote,0)+IF(MATCH($M$1,$F1458:$F1461,0)&lt;MATCH($N$1,$F1458:$F1461,0),1*d_vote,0)</f>
        <v>0.53</v>
      </c>
      <c r="N1458" s="3">
        <f>IF(MATCH(M$1,$C1458:$C1461,0)&gt;(MATCH(N$1,$C1458:$C1461,0)),1*a_vote,0)+IF(MATCH(M$1,$D1458:$D1461,0)&gt;MATCH(N$1,$D1458:$D1461,0),1*b_vote,0)+IF(MATCH(M$1,$E1458:$E1461,0)&gt;MATCH(N$1,$E1458:$E1461,0),1*c_vote,0)+IF(MATCH(M$1,$F1458:$F1461,0)&gt;MATCH(N$1,$F1458:$F1461,0),1*d_vote,0)</f>
        <v>0.47</v>
      </c>
      <c r="O1458" s="3">
        <f>IF(MATCH($O$1,$C1458:$C1461,0)&lt;(MATCH($P$1,$C1458:$C1461,0)),1*a_vote,0)+IF(MATCH($O$1,$D1458:$D1461,0)&lt;MATCH($P$1,$D1458:$D1461,0),1*b_vote,0)+IF(MATCH($O$1,$E1458:$E1461,0)&lt;MATCH($P$1,$E1458:$E1461,0),1*c_vote,0)+IF(MATCH($O$1,$F1458:$F1461,0)&lt;MATCH($P$1,$F1458:$F1461,0),1*d_vote,0)</f>
        <v>0.53</v>
      </c>
      <c r="P1458" s="3">
        <f>IF(MATCH(O$1,$C1458:$C1461,0)&gt;(MATCH(P$1,$C1458:$C1461,0)),1*a_vote,0)+IF(MATCH(O$1,$D1458:$D1461,0)&gt;MATCH(P$1,$D1458:$D1461,0),1*b_vote,0)+IF(MATCH(O$1,$E1458:$E1461,0)&gt;MATCH(P$1,$E1458:$E1461,0),1*c_vote,0)+IF(MATCH(O$1,$F1458:$F1461,0)&gt;MATCH(P$1,$F1458:$F1461,0),1*d_vote,0)</f>
        <v>0.47</v>
      </c>
      <c r="Q1458" s="3">
        <f>IF(MATCH($Q$1,$C1458:$C1461,0)&lt;(MATCH($R$1,$C1458:$C1461,0)),1*a_vote,0)+IF(MATCH($Q$1,$D1458:$D1461,0)&lt;MATCH($R$1,$D1458:$D1461,0),1*b_vote,0)+IF(MATCH($Q$1,$E1458:$E1461,0)&lt;MATCH($R$1,$E1458:$E1461,0),1*c_vote,0)+IF(MATCH($Q$1,$F1458:$F1461,0)&lt;MATCH($R$1,$F1458:$F1461,0),1*d_vote,0)</f>
        <v>0.26</v>
      </c>
      <c r="R1458" s="3">
        <f>IF(MATCH(Q$1,$C1458:$C1461,0)&gt;(MATCH(R$1,$C1458:$C1461,0)),1*a_vote,0)+IF(MATCH(Q$1,$D1458:$D1461,0)&gt;MATCH(R$1,$D1458:$D1461,0),1*b_vote,0)+IF(MATCH(Q$1,$E1458:$E1461,0)&gt;MATCH(R$1,$E1458:$E1461,0),1*c_vote,0)+IF(MATCH(Q$1,$F1458:$F1461,0)&gt;MATCH(R$1,$F1458:$F1461,0),1*d_vote,0)</f>
        <v>0.74</v>
      </c>
      <c r="S1458" s="3">
        <f>IF(MATCH($S$1,$C1458:$C1461,0)&lt;(MATCH($T$1,$C1458:$C1461,0)),1*a_vote,0)+IF(MATCH($S$1,$D1458:$D1461,0)&lt;MATCH($T$1,$D1458:$D1461,0),1*b_vote,0)+IF(MATCH($S$1,$E1458:$E1461,0)&lt;MATCH($T$1,$E1458:$E1461,0),1*c_vote,0)+IF(MATCH($S$1,$F1458:$F1461,0)&lt;MATCH($T$1,$F1458:$F1461,0),1*d_vote,0)</f>
        <v>0.51</v>
      </c>
      <c r="T1458" s="3">
        <f>IF(MATCH(S$1,$C1458:$C1461,0)&gt;(MATCH(T$1,$C1458:$C1461,0)),1*a_vote,0)+IF(MATCH(S$1,$D1458:$D1461,0)&gt;MATCH(T$1,$D1458:$D1461,0),1*b_vote,0)+IF(MATCH(S$1,$E1458:$E1461,0)&gt;MATCH(T$1,$E1458:$E1461,0),1*c_vote,0)+IF(MATCH(S$1,$F1458:$F1461,0)&gt;MATCH(T$1,$F1458:$F1461,0),1*d_vote,0)</f>
        <v>0.49</v>
      </c>
    </row>
    <row r="1459" spans="1:20" x14ac:dyDescent="0.25">
      <c r="A1459">
        <f t="shared" si="46"/>
        <v>1458</v>
      </c>
      <c r="B1459">
        <f t="shared" si="47"/>
        <v>365</v>
      </c>
      <c r="C1459" t="str">
        <f>INDEX('VBA code_permu_wo_repettn'!$T$3:$Y$6,COUNTIF('Profile-matrices_Condorcet'!$B$2:$B1459,'Profile-matrices_Condorcet'!$B1459),MATCH(INDEX('numeric possibilities'!D$3:D$1298,VLOOKUP($B1459,'numeric possibilities'!$C$3:$G$1298,1)),'VBA code_permu_wo_repettn'!$T$2:$Y$2))</f>
        <v>D</v>
      </c>
      <c r="D1459" t="str">
        <f>INDEX('VBA code_permu_wo_repettn'!$AA$3:$AF$6,COUNTIF('Profile-matrices_Condorcet'!$B$2:$B1459,'Profile-matrices_Condorcet'!$B1459),MATCH(INDEX('numeric possibilities'!E$3:E$1298,VLOOKUP($B1459,'numeric possibilities'!$C$3:$G$1298,1)),'VBA code_permu_wo_repettn'!$AA$2:$AF$2))</f>
        <v>A</v>
      </c>
      <c r="E1459" t="str">
        <f>INDEX('VBA code_permu_wo_repettn'!$AH$3:$AM$6,COUNTIF('Profile-matrices_Condorcet'!$B$2:$B1459,'Profile-matrices_Condorcet'!$B1459),MATCH(INDEX('numeric possibilities'!F$3:F$1298,VLOOKUP($B1459,'numeric possibilities'!$C$3:$G$1298,1)),'VBA code_permu_wo_repettn'!$AH$2:$AM$2))</f>
        <v>D</v>
      </c>
      <c r="F1459" t="str">
        <f>INDEX('VBA code_permu_wo_repettn'!$AO$3:$AT$6,COUNTIF('Profile-matrices_Condorcet'!$B$2:$B1459,'Profile-matrices_Condorcet'!$B1459),MATCH(INDEX('numeric possibilities'!G$3:G$1298,VLOOKUP($B1459,'numeric possibilities'!$C$3:$G$1298,1)),'VBA code_permu_wo_repettn'!$AO$2:$AT$2))</f>
        <v>A</v>
      </c>
      <c r="H1459" t="s">
        <v>15</v>
      </c>
      <c r="I1459" t="str">
        <f>IF(I1458&gt;J1458,$I$1,IF(I1458&lt;J1458,$J$1,0))</f>
        <v>A</v>
      </c>
      <c r="K1459" t="str">
        <f>IF(K1458&gt;L1458,$K$1,IF(K1458&lt;L1458,$L$1,0))</f>
        <v>A</v>
      </c>
      <c r="M1459" t="str">
        <f>IF(M1458&gt;N1458,$M$1,IF(M1458&lt;N1458,$N$1,0))</f>
        <v>A</v>
      </c>
      <c r="O1459" t="str">
        <f>IF(O1458&gt;P1458,$O$1,IF(O1458&lt;P1458,$P$1,0))</f>
        <v>B</v>
      </c>
      <c r="Q1459" t="str">
        <f>IF(Q1458&gt;R1458,$Q$1,IF(Q1458&lt;R1458,$R$1,0))</f>
        <v>D</v>
      </c>
      <c r="S1459" t="str">
        <f>IF(S1458&gt;T1458,$S$1,IF(S1458&lt;T1458,$T$1,0))</f>
        <v>C</v>
      </c>
    </row>
    <row r="1460" spans="1:20" x14ac:dyDescent="0.25">
      <c r="A1460">
        <f t="shared" si="46"/>
        <v>1459</v>
      </c>
      <c r="B1460">
        <f t="shared" si="47"/>
        <v>365</v>
      </c>
      <c r="C1460" t="str">
        <f>INDEX('VBA code_permu_wo_repettn'!$T$3:$Y$6,COUNTIF('Profile-matrices_Condorcet'!$B$2:$B1460,'Profile-matrices_Condorcet'!$B1460),MATCH(INDEX('numeric possibilities'!D$3:D$1298,VLOOKUP($B1460,'numeric possibilities'!$C$3:$G$1298,1)),'VBA code_permu_wo_repettn'!$T$2:$Y$2))</f>
        <v>B</v>
      </c>
      <c r="D1460" t="str">
        <f>INDEX('VBA code_permu_wo_repettn'!$AA$3:$AF$6,COUNTIF('Profile-matrices_Condorcet'!$B$2:$B1460,'Profile-matrices_Condorcet'!$B1460),MATCH(INDEX('numeric possibilities'!E$3:E$1298,VLOOKUP($B1460,'numeric possibilities'!$C$3:$G$1298,1)),'VBA code_permu_wo_repettn'!$AA$2:$AF$2))</f>
        <v>C</v>
      </c>
      <c r="E1460" t="str">
        <f>INDEX('VBA code_permu_wo_repettn'!$AH$3:$AM$6,COUNTIF('Profile-matrices_Condorcet'!$B$2:$B1460,'Profile-matrices_Condorcet'!$B1460),MATCH(INDEX('numeric possibilities'!F$3:F$1298,VLOOKUP($B1460,'numeric possibilities'!$C$3:$G$1298,1)),'VBA code_permu_wo_repettn'!$AH$2:$AM$2))</f>
        <v>A</v>
      </c>
      <c r="F1460" t="str">
        <f>INDEX('VBA code_permu_wo_repettn'!$AO$3:$AT$6,COUNTIF('Profile-matrices_Condorcet'!$B$2:$B1460,'Profile-matrices_Condorcet'!$B1460),MATCH(INDEX('numeric possibilities'!G$3:G$1298,VLOOKUP($B1460,'numeric possibilities'!$C$3:$G$1298,1)),'VBA code_permu_wo_repettn'!$AO$2:$AT$2))</f>
        <v>C</v>
      </c>
      <c r="I1460" t="s">
        <v>0</v>
      </c>
      <c r="J1460" t="s">
        <v>1</v>
      </c>
      <c r="K1460" t="s">
        <v>2</v>
      </c>
      <c r="L1460" t="s">
        <v>3</v>
      </c>
    </row>
    <row r="1461" spans="1:20" x14ac:dyDescent="0.25">
      <c r="A1461">
        <f t="shared" si="46"/>
        <v>1460</v>
      </c>
      <c r="B1461">
        <f t="shared" si="47"/>
        <v>365</v>
      </c>
      <c r="C1461" t="str">
        <f>INDEX('VBA code_permu_wo_repettn'!$T$3:$Y$6,COUNTIF('Profile-matrices_Condorcet'!$B$2:$B1461,'Profile-matrices_Condorcet'!$B1461),MATCH(INDEX('numeric possibilities'!D$3:D$1298,VLOOKUP($B1461,'numeric possibilities'!$C$3:$G$1298,1)),'VBA code_permu_wo_repettn'!$T$2:$Y$2))</f>
        <v>C</v>
      </c>
      <c r="D1461" t="str">
        <f>INDEX('VBA code_permu_wo_repettn'!$AA$3:$AF$6,COUNTIF('Profile-matrices_Condorcet'!$B$2:$B1461,'Profile-matrices_Condorcet'!$B1461),MATCH(INDEX('numeric possibilities'!E$3:E$1298,VLOOKUP($B1461,'numeric possibilities'!$C$3:$G$1298,1)),'VBA code_permu_wo_repettn'!$AA$2:$AF$2))</f>
        <v>D</v>
      </c>
      <c r="E1461" t="str">
        <f>INDEX('VBA code_permu_wo_repettn'!$AH$3:$AM$6,COUNTIF('Profile-matrices_Condorcet'!$B$2:$B1461,'Profile-matrices_Condorcet'!$B1461),MATCH(INDEX('numeric possibilities'!F$3:F$1298,VLOOKUP($B1461,'numeric possibilities'!$C$3:$G$1298,1)),'VBA code_permu_wo_repettn'!$AH$2:$AM$2))</f>
        <v>B</v>
      </c>
      <c r="F1461" t="str">
        <f>INDEX('VBA code_permu_wo_repettn'!$AO$3:$AT$6,COUNTIF('Profile-matrices_Condorcet'!$B$2:$B1461,'Profile-matrices_Condorcet'!$B1461),MATCH(INDEX('numeric possibilities'!G$3:G$1298,VLOOKUP($B1461,'numeric possibilities'!$C$3:$G$1298,1)),'VBA code_permu_wo_repettn'!$AO$2:$AT$2))</f>
        <v>B</v>
      </c>
      <c r="G1461" t="str">
        <f>IF(MAX(I1461:L1461)&gt;='numeric possibilities'!$B$4/2,INDEX('Profile-matrices_Condorcet'!I1460:L1460,1,MATCH(MAX('Profile-matrices_Condorcet'!I1461:L1461),'Profile-matrices_Condorcet'!I1461:L1461,0)),"NCW")</f>
        <v>A</v>
      </c>
      <c r="H1461" t="s">
        <v>13</v>
      </c>
      <c r="I1461" s="3">
        <f>COUNTIF($I1459:$S1459,I1460)</f>
        <v>3</v>
      </c>
      <c r="J1461" s="3">
        <f>COUNTIF($I1459:$S1459,J1460)</f>
        <v>1</v>
      </c>
      <c r="K1461" s="3">
        <f>COUNTIF($I1459:$S1459,K1460)</f>
        <v>1</v>
      </c>
      <c r="L1461" s="3">
        <f>COUNTIF($I1459:$S1459,L1460)</f>
        <v>1</v>
      </c>
    </row>
    <row r="1462" spans="1:20" x14ac:dyDescent="0.25">
      <c r="A1462">
        <f t="shared" si="46"/>
        <v>1461</v>
      </c>
      <c r="B1462">
        <f t="shared" si="47"/>
        <v>366</v>
      </c>
      <c r="C1462" t="str">
        <f>INDEX('VBA code_permu_wo_repettn'!$T$3:$Y$6,COUNTIF('Profile-matrices_Condorcet'!$B$2:$B1462,'Profile-matrices_Condorcet'!$B1462),MATCH(INDEX('numeric possibilities'!D$3:D$1298,VLOOKUP($B1462,'numeric possibilities'!$C$3:$G$1298,1)),'VBA code_permu_wo_repettn'!$T$2:$Y$2))</f>
        <v>A</v>
      </c>
      <c r="D1462" t="str">
        <f>INDEX('VBA code_permu_wo_repettn'!$AA$3:$AF$6,COUNTIF('Profile-matrices_Condorcet'!$B$2:$B1462,'Profile-matrices_Condorcet'!$B1462),MATCH(INDEX('numeric possibilities'!E$3:E$1298,VLOOKUP($B1462,'numeric possibilities'!$C$3:$G$1298,1)),'VBA code_permu_wo_repettn'!$AA$2:$AF$2))</f>
        <v>B</v>
      </c>
      <c r="E1462" t="str">
        <f>INDEX('VBA code_permu_wo_repettn'!$AH$3:$AM$6,COUNTIF('Profile-matrices_Condorcet'!$B$2:$B1462,'Profile-matrices_Condorcet'!$B1462),MATCH(INDEX('numeric possibilities'!F$3:F$1298,VLOOKUP($B1462,'numeric possibilities'!$C$3:$G$1298,1)),'VBA code_permu_wo_repettn'!$AH$2:$AM$2))</f>
        <v>C</v>
      </c>
      <c r="F1462" t="str">
        <f>INDEX('VBA code_permu_wo_repettn'!$AO$3:$AT$6,COUNTIF('Profile-matrices_Condorcet'!$B$2:$B1462,'Profile-matrices_Condorcet'!$B1462),MATCH(INDEX('numeric possibilities'!G$3:G$1298,VLOOKUP($B1462,'numeric possibilities'!$C$3:$G$1298,1)),'VBA code_permu_wo_repettn'!$AO$2:$AT$2))</f>
        <v>D</v>
      </c>
      <c r="H1462" t="s">
        <v>14</v>
      </c>
      <c r="I1462" s="3">
        <f>IF(MATCH(I$1,$C1462:$C1465,0)&lt;(MATCH(J$1,$C1462:$C1465,0)),1*a_vote,0)+IF(MATCH(I$1,$D1462:$D1465,0)&lt;MATCH(J$1,$D1462:$D1465,0),1*b_vote,0)+IF(MATCH(I$1,$E1462:$E1465,0)&lt;MATCH(J$1,$E1462:$E1465,0),1*c_vote,0)+IF(MATCH(I$1,$F1462:$F1465,0)&lt;MATCH(J$1,$F1462:$F1465,0),1*d_vote,0)</f>
        <v>0.74</v>
      </c>
      <c r="J1462" s="3">
        <f>IF(MATCH(I$1,$C1462:$C1465,0)&gt;(MATCH(J$1,$C1462:$C1465,0)),1*a_vote,0)+IF(MATCH(I$1,$D1462:$D1465,0)&gt;MATCH(J$1,$D1462:$D1465,0),1*b_vote,0)+IF(MATCH(I$1,$E1462:$E1465,0)&gt;MATCH(J$1,$E1462:$E1465,0),1*c_vote,0)+IF(MATCH(I$1,$F1462:$F1465,0)&gt;MATCH(J$1,$F1462:$F1465,0),1*d_vote,0)</f>
        <v>0.26</v>
      </c>
      <c r="K1462" s="3">
        <f>IF(MATCH($K$1,$C1462:$C1465,0)&lt;(MATCH($L$1,$C1462:$C1465,0)),1*a_vote,0)+IF(MATCH($K$1,$D1462:$D1465,0)&lt;MATCH($L$1,$D1462:$D1465,0),1*b_vote,0)+IF(MATCH($K$1,$E1462:$E1465,0)&lt;MATCH($L$1,$E1462:$E1465,0),1*c_vote,0)+IF(MATCH($K$1,$F1462:$F1465,0)&lt;MATCH($L$1,$F1462:$F1465,0),1*d_vote,0)</f>
        <v>0.75</v>
      </c>
      <c r="L1462" s="3">
        <f>IF(MATCH(K$1,$C1462:$C1465,0)&gt;(MATCH(L$1,$C1462:$C1465,0)),1*a_vote,0)+IF(MATCH(K$1,$D1462:$D1465,0)&gt;MATCH(L$1,$D1462:$D1465,0),1*b_vote,0)+IF(MATCH(K$1,$E1462:$E1465,0)&gt;MATCH(L$1,$E1462:$E1465,0),1*c_vote,0)+IF(MATCH(K$1,$F1462:$F1465,0)&gt;MATCH(L$1,$F1462:$F1465,0),1*d_vote,0)</f>
        <v>0.25</v>
      </c>
      <c r="M1462" s="3">
        <f>IF(MATCH($M$1,$C1462:$C1465,0)&lt;(MATCH($N$1,$C1462:$C1465,0)),1*a_vote,0)+IF(MATCH($M$1,$D1462:$D1465,0)&lt;MATCH($N$1,$D1462:$D1465,0),1*b_vote,0)+IF(MATCH($M$1,$E1462:$E1465,0)&lt;MATCH($N$1,$E1462:$E1465,0),1*c_vote,0)+IF(MATCH($M$1,$F1462:$F1465,0)&lt;MATCH($N$1,$F1462:$F1465,0),1*d_vote,0)</f>
        <v>0.53</v>
      </c>
      <c r="N1462" s="3">
        <f>IF(MATCH(M$1,$C1462:$C1465,0)&gt;(MATCH(N$1,$C1462:$C1465,0)),1*a_vote,0)+IF(MATCH(M$1,$D1462:$D1465,0)&gt;MATCH(N$1,$D1462:$D1465,0),1*b_vote,0)+IF(MATCH(M$1,$E1462:$E1465,0)&gt;MATCH(N$1,$E1462:$E1465,0),1*c_vote,0)+IF(MATCH(M$1,$F1462:$F1465,0)&gt;MATCH(N$1,$F1462:$F1465,0),1*d_vote,0)</f>
        <v>0.47</v>
      </c>
      <c r="O1462" s="3">
        <f>IF(MATCH($O$1,$C1462:$C1465,0)&lt;(MATCH($P$1,$C1462:$C1465,0)),1*a_vote,0)+IF(MATCH($O$1,$D1462:$D1465,0)&lt;MATCH($P$1,$D1462:$D1465,0),1*b_vote,0)+IF(MATCH($O$1,$E1462:$E1465,0)&lt;MATCH($P$1,$E1462:$E1465,0),1*c_vote,0)+IF(MATCH($O$1,$F1462:$F1465,0)&lt;MATCH($P$1,$F1462:$F1465,0),1*d_vote,0)</f>
        <v>0.26</v>
      </c>
      <c r="P1462" s="3">
        <f>IF(MATCH(O$1,$C1462:$C1465,0)&gt;(MATCH(P$1,$C1462:$C1465,0)),1*a_vote,0)+IF(MATCH(O$1,$D1462:$D1465,0)&gt;MATCH(P$1,$D1462:$D1465,0),1*b_vote,0)+IF(MATCH(O$1,$E1462:$E1465,0)&gt;MATCH(P$1,$E1462:$E1465,0),1*c_vote,0)+IF(MATCH(O$1,$F1462:$F1465,0)&gt;MATCH(P$1,$F1462:$F1465,0),1*d_vote,0)</f>
        <v>0.74</v>
      </c>
      <c r="Q1462" s="3">
        <f>IF(MATCH($Q$1,$C1462:$C1465,0)&lt;(MATCH($R$1,$C1462:$C1465,0)),1*a_vote,0)+IF(MATCH($Q$1,$D1462:$D1465,0)&lt;MATCH($R$1,$D1462:$D1465,0),1*b_vote,0)+IF(MATCH($Q$1,$E1462:$E1465,0)&lt;MATCH($R$1,$E1462:$E1465,0),1*c_vote,0)+IF(MATCH($Q$1,$F1462:$F1465,0)&lt;MATCH($R$1,$F1462:$F1465,0),1*d_vote,0)</f>
        <v>0.26</v>
      </c>
      <c r="R1462" s="3">
        <f>IF(MATCH(Q$1,$C1462:$C1465,0)&gt;(MATCH(R$1,$C1462:$C1465,0)),1*a_vote,0)+IF(MATCH(Q$1,$D1462:$D1465,0)&gt;MATCH(R$1,$D1462:$D1465,0),1*b_vote,0)+IF(MATCH(Q$1,$E1462:$E1465,0)&gt;MATCH(R$1,$E1462:$E1465,0),1*c_vote,0)+IF(MATCH(Q$1,$F1462:$F1465,0)&gt;MATCH(R$1,$F1462:$F1465,0),1*d_vote,0)</f>
        <v>0.74</v>
      </c>
      <c r="S1462" s="3">
        <f>IF(MATCH($S$1,$C1462:$C1465,0)&lt;(MATCH($T$1,$C1462:$C1465,0)),1*a_vote,0)+IF(MATCH($S$1,$D1462:$D1465,0)&lt;MATCH($T$1,$D1462:$D1465,0),1*b_vote,0)+IF(MATCH($S$1,$E1462:$E1465,0)&lt;MATCH($T$1,$E1462:$E1465,0),1*c_vote,0)+IF(MATCH($S$1,$F1462:$F1465,0)&lt;MATCH($T$1,$F1462:$F1465,0),1*d_vote,0)</f>
        <v>0.51</v>
      </c>
      <c r="T1462" s="3">
        <f>IF(MATCH(S$1,$C1462:$C1465,0)&gt;(MATCH(T$1,$C1462:$C1465,0)),1*a_vote,0)+IF(MATCH(S$1,$D1462:$D1465,0)&gt;MATCH(T$1,$D1462:$D1465,0),1*b_vote,0)+IF(MATCH(S$1,$E1462:$E1465,0)&gt;MATCH(T$1,$E1462:$E1465,0),1*c_vote,0)+IF(MATCH(S$1,$F1462:$F1465,0)&gt;MATCH(T$1,$F1462:$F1465,0),1*d_vote,0)</f>
        <v>0.49</v>
      </c>
    </row>
    <row r="1463" spans="1:20" x14ac:dyDescent="0.25">
      <c r="A1463">
        <f t="shared" si="46"/>
        <v>1462</v>
      </c>
      <c r="B1463">
        <f t="shared" si="47"/>
        <v>366</v>
      </c>
      <c r="C1463" t="str">
        <f>INDEX('VBA code_permu_wo_repettn'!$T$3:$Y$6,COUNTIF('Profile-matrices_Condorcet'!$B$2:$B1463,'Profile-matrices_Condorcet'!$B1463),MATCH(INDEX('numeric possibilities'!D$3:D$1298,VLOOKUP($B1463,'numeric possibilities'!$C$3:$G$1298,1)),'VBA code_permu_wo_repettn'!$T$2:$Y$2))</f>
        <v>D</v>
      </c>
      <c r="D1463" t="str">
        <f>INDEX('VBA code_permu_wo_repettn'!$AA$3:$AF$6,COUNTIF('Profile-matrices_Condorcet'!$B$2:$B1463,'Profile-matrices_Condorcet'!$B1463),MATCH(INDEX('numeric possibilities'!E$3:E$1298,VLOOKUP($B1463,'numeric possibilities'!$C$3:$G$1298,1)),'VBA code_permu_wo_repettn'!$AA$2:$AF$2))</f>
        <v>A</v>
      </c>
      <c r="E1463" t="str">
        <f>INDEX('VBA code_permu_wo_repettn'!$AH$3:$AM$6,COUNTIF('Profile-matrices_Condorcet'!$B$2:$B1463,'Profile-matrices_Condorcet'!$B1463),MATCH(INDEX('numeric possibilities'!F$3:F$1298,VLOOKUP($B1463,'numeric possibilities'!$C$3:$G$1298,1)),'VBA code_permu_wo_repettn'!$AH$2:$AM$2))</f>
        <v>D</v>
      </c>
      <c r="F1463" t="str">
        <f>INDEX('VBA code_permu_wo_repettn'!$AO$3:$AT$6,COUNTIF('Profile-matrices_Condorcet'!$B$2:$B1463,'Profile-matrices_Condorcet'!$B1463),MATCH(INDEX('numeric possibilities'!G$3:G$1298,VLOOKUP($B1463,'numeric possibilities'!$C$3:$G$1298,1)),'VBA code_permu_wo_repettn'!$AO$2:$AT$2))</f>
        <v>A</v>
      </c>
      <c r="H1463" t="s">
        <v>15</v>
      </c>
      <c r="I1463" t="str">
        <f>IF(I1462&gt;J1462,$I$1,IF(I1462&lt;J1462,$J$1,0))</f>
        <v>A</v>
      </c>
      <c r="K1463" t="str">
        <f>IF(K1462&gt;L1462,$K$1,IF(K1462&lt;L1462,$L$1,0))</f>
        <v>A</v>
      </c>
      <c r="M1463" t="str">
        <f>IF(M1462&gt;N1462,$M$1,IF(M1462&lt;N1462,$N$1,0))</f>
        <v>A</v>
      </c>
      <c r="O1463" t="str">
        <f>IF(O1462&gt;P1462,$O$1,IF(O1462&lt;P1462,$P$1,0))</f>
        <v>C</v>
      </c>
      <c r="Q1463" t="str">
        <f>IF(Q1462&gt;R1462,$Q$1,IF(Q1462&lt;R1462,$R$1,0))</f>
        <v>D</v>
      </c>
      <c r="S1463" t="str">
        <f>IF(S1462&gt;T1462,$S$1,IF(S1462&lt;T1462,$T$1,0))</f>
        <v>C</v>
      </c>
    </row>
    <row r="1464" spans="1:20" x14ac:dyDescent="0.25">
      <c r="A1464">
        <f t="shared" si="46"/>
        <v>1463</v>
      </c>
      <c r="B1464">
        <f t="shared" si="47"/>
        <v>366</v>
      </c>
      <c r="C1464" t="str">
        <f>INDEX('VBA code_permu_wo_repettn'!$T$3:$Y$6,COUNTIF('Profile-matrices_Condorcet'!$B$2:$B1464,'Profile-matrices_Condorcet'!$B1464),MATCH(INDEX('numeric possibilities'!D$3:D$1298,VLOOKUP($B1464,'numeric possibilities'!$C$3:$G$1298,1)),'VBA code_permu_wo_repettn'!$T$2:$Y$2))</f>
        <v>C</v>
      </c>
      <c r="D1464" t="str">
        <f>INDEX('VBA code_permu_wo_repettn'!$AA$3:$AF$6,COUNTIF('Profile-matrices_Condorcet'!$B$2:$B1464,'Profile-matrices_Condorcet'!$B1464),MATCH(INDEX('numeric possibilities'!E$3:E$1298,VLOOKUP($B1464,'numeric possibilities'!$C$3:$G$1298,1)),'VBA code_permu_wo_repettn'!$AA$2:$AF$2))</f>
        <v>C</v>
      </c>
      <c r="E1464" t="str">
        <f>INDEX('VBA code_permu_wo_repettn'!$AH$3:$AM$6,COUNTIF('Profile-matrices_Condorcet'!$B$2:$B1464,'Profile-matrices_Condorcet'!$B1464),MATCH(INDEX('numeric possibilities'!F$3:F$1298,VLOOKUP($B1464,'numeric possibilities'!$C$3:$G$1298,1)),'VBA code_permu_wo_repettn'!$AH$2:$AM$2))</f>
        <v>A</v>
      </c>
      <c r="F1464" t="str">
        <f>INDEX('VBA code_permu_wo_repettn'!$AO$3:$AT$6,COUNTIF('Profile-matrices_Condorcet'!$B$2:$B1464,'Profile-matrices_Condorcet'!$B1464),MATCH(INDEX('numeric possibilities'!G$3:G$1298,VLOOKUP($B1464,'numeric possibilities'!$C$3:$G$1298,1)),'VBA code_permu_wo_repettn'!$AO$2:$AT$2))</f>
        <v>C</v>
      </c>
      <c r="I1464" t="s">
        <v>0</v>
      </c>
      <c r="J1464" t="s">
        <v>1</v>
      </c>
      <c r="K1464" t="s">
        <v>2</v>
      </c>
      <c r="L1464" t="s">
        <v>3</v>
      </c>
    </row>
    <row r="1465" spans="1:20" x14ac:dyDescent="0.25">
      <c r="A1465">
        <f t="shared" si="46"/>
        <v>1464</v>
      </c>
      <c r="B1465">
        <f t="shared" si="47"/>
        <v>366</v>
      </c>
      <c r="C1465" t="str">
        <f>INDEX('VBA code_permu_wo_repettn'!$T$3:$Y$6,COUNTIF('Profile-matrices_Condorcet'!$B$2:$B1465,'Profile-matrices_Condorcet'!$B1465),MATCH(INDEX('numeric possibilities'!D$3:D$1298,VLOOKUP($B1465,'numeric possibilities'!$C$3:$G$1298,1)),'VBA code_permu_wo_repettn'!$T$2:$Y$2))</f>
        <v>B</v>
      </c>
      <c r="D1465" t="str">
        <f>INDEX('VBA code_permu_wo_repettn'!$AA$3:$AF$6,COUNTIF('Profile-matrices_Condorcet'!$B$2:$B1465,'Profile-matrices_Condorcet'!$B1465),MATCH(INDEX('numeric possibilities'!E$3:E$1298,VLOOKUP($B1465,'numeric possibilities'!$C$3:$G$1298,1)),'VBA code_permu_wo_repettn'!$AA$2:$AF$2))</f>
        <v>D</v>
      </c>
      <c r="E1465" t="str">
        <f>INDEX('VBA code_permu_wo_repettn'!$AH$3:$AM$6,COUNTIF('Profile-matrices_Condorcet'!$B$2:$B1465,'Profile-matrices_Condorcet'!$B1465),MATCH(INDEX('numeric possibilities'!F$3:F$1298,VLOOKUP($B1465,'numeric possibilities'!$C$3:$G$1298,1)),'VBA code_permu_wo_repettn'!$AH$2:$AM$2))</f>
        <v>B</v>
      </c>
      <c r="F1465" t="str">
        <f>INDEX('VBA code_permu_wo_repettn'!$AO$3:$AT$6,COUNTIF('Profile-matrices_Condorcet'!$B$2:$B1465,'Profile-matrices_Condorcet'!$B1465),MATCH(INDEX('numeric possibilities'!G$3:G$1298,VLOOKUP($B1465,'numeric possibilities'!$C$3:$G$1298,1)),'VBA code_permu_wo_repettn'!$AO$2:$AT$2))</f>
        <v>B</v>
      </c>
      <c r="G1465" t="str">
        <f>IF(MAX(I1465:L1465)&gt;='numeric possibilities'!$B$4/2,INDEX('Profile-matrices_Condorcet'!I1464:L1464,1,MATCH(MAX('Profile-matrices_Condorcet'!I1465:L1465),'Profile-matrices_Condorcet'!I1465:L1465,0)),"NCW")</f>
        <v>A</v>
      </c>
      <c r="H1465" t="s">
        <v>13</v>
      </c>
      <c r="I1465" s="3">
        <f>COUNTIF($I1463:$S1463,I1464)</f>
        <v>3</v>
      </c>
      <c r="J1465" s="3">
        <f>COUNTIF($I1463:$S1463,J1464)</f>
        <v>0</v>
      </c>
      <c r="K1465" s="3">
        <f>COUNTIF($I1463:$S1463,K1464)</f>
        <v>2</v>
      </c>
      <c r="L1465" s="3">
        <f>COUNTIF($I1463:$S1463,L1464)</f>
        <v>1</v>
      </c>
    </row>
    <row r="1466" spans="1:20" x14ac:dyDescent="0.25">
      <c r="A1466">
        <f t="shared" si="46"/>
        <v>1465</v>
      </c>
      <c r="B1466">
        <f t="shared" si="47"/>
        <v>367</v>
      </c>
      <c r="C1466" t="str">
        <f>INDEX('VBA code_permu_wo_repettn'!$T$3:$Y$6,COUNTIF('Profile-matrices_Condorcet'!$B$2:$B1466,'Profile-matrices_Condorcet'!$B1466),MATCH(INDEX('numeric possibilities'!D$3:D$1298,VLOOKUP($B1466,'numeric possibilities'!$C$3:$G$1298,1)),'VBA code_permu_wo_repettn'!$T$2:$Y$2))</f>
        <v>A</v>
      </c>
      <c r="D1466" t="str">
        <f>INDEX('VBA code_permu_wo_repettn'!$AA$3:$AF$6,COUNTIF('Profile-matrices_Condorcet'!$B$2:$B1466,'Profile-matrices_Condorcet'!$B1466),MATCH(INDEX('numeric possibilities'!E$3:E$1298,VLOOKUP($B1466,'numeric possibilities'!$C$3:$G$1298,1)),'VBA code_permu_wo_repettn'!$AA$2:$AF$2))</f>
        <v>B</v>
      </c>
      <c r="E1466" t="str">
        <f>INDEX('VBA code_permu_wo_repettn'!$AH$3:$AM$6,COUNTIF('Profile-matrices_Condorcet'!$B$2:$B1466,'Profile-matrices_Condorcet'!$B1466),MATCH(INDEX('numeric possibilities'!F$3:F$1298,VLOOKUP($B1466,'numeric possibilities'!$C$3:$G$1298,1)),'VBA code_permu_wo_repettn'!$AH$2:$AM$2))</f>
        <v>C</v>
      </c>
      <c r="F1466" t="str">
        <f>INDEX('VBA code_permu_wo_repettn'!$AO$3:$AT$6,COUNTIF('Profile-matrices_Condorcet'!$B$2:$B1466,'Profile-matrices_Condorcet'!$B1466),MATCH(INDEX('numeric possibilities'!G$3:G$1298,VLOOKUP($B1466,'numeric possibilities'!$C$3:$G$1298,1)),'VBA code_permu_wo_repettn'!$AO$2:$AT$2))</f>
        <v>D</v>
      </c>
      <c r="H1466" t="s">
        <v>14</v>
      </c>
      <c r="I1466" s="3">
        <f>IF(MATCH(I$1,$C1466:$C1469,0)&lt;(MATCH(J$1,$C1466:$C1469,0)),1*a_vote,0)+IF(MATCH(I$1,$D1466:$D1469,0)&lt;MATCH(J$1,$D1466:$D1469,0),1*b_vote,0)+IF(MATCH(I$1,$E1466:$E1469,0)&lt;MATCH(J$1,$E1466:$E1469,0),1*c_vote,0)+IF(MATCH(I$1,$F1466:$F1469,0)&lt;MATCH(J$1,$F1466:$F1469,0),1*d_vote,0)</f>
        <v>0.74</v>
      </c>
      <c r="J1466" s="3">
        <f>IF(MATCH(I$1,$C1466:$C1469,0)&gt;(MATCH(J$1,$C1466:$C1469,0)),1*a_vote,0)+IF(MATCH(I$1,$D1466:$D1469,0)&gt;MATCH(J$1,$D1466:$D1469,0),1*b_vote,0)+IF(MATCH(I$1,$E1466:$E1469,0)&gt;MATCH(J$1,$E1466:$E1469,0),1*c_vote,0)+IF(MATCH(I$1,$F1466:$F1469,0)&gt;MATCH(J$1,$F1466:$F1469,0),1*d_vote,0)</f>
        <v>0.26</v>
      </c>
      <c r="K1466" s="3">
        <f>IF(MATCH($K$1,$C1466:$C1469,0)&lt;(MATCH($L$1,$C1466:$C1469,0)),1*a_vote,0)+IF(MATCH($K$1,$D1466:$D1469,0)&lt;MATCH($L$1,$D1466:$D1469,0),1*b_vote,0)+IF(MATCH($K$1,$E1466:$E1469,0)&lt;MATCH($L$1,$E1466:$E1469,0),1*c_vote,0)+IF(MATCH($K$1,$F1466:$F1469,0)&lt;MATCH($L$1,$F1466:$F1469,0),1*d_vote,0)</f>
        <v>0.75</v>
      </c>
      <c r="L1466" s="3">
        <f>IF(MATCH(K$1,$C1466:$C1469,0)&gt;(MATCH(L$1,$C1466:$C1469,0)),1*a_vote,0)+IF(MATCH(K$1,$D1466:$D1469,0)&gt;MATCH(L$1,$D1466:$D1469,0),1*b_vote,0)+IF(MATCH(K$1,$E1466:$E1469,0)&gt;MATCH(L$1,$E1466:$E1469,0),1*c_vote,0)+IF(MATCH(K$1,$F1466:$F1469,0)&gt;MATCH(L$1,$F1466:$F1469,0),1*d_vote,0)</f>
        <v>0.25</v>
      </c>
      <c r="M1466" s="3">
        <f>IF(MATCH($M$1,$C1466:$C1469,0)&lt;(MATCH($N$1,$C1466:$C1469,0)),1*a_vote,0)+IF(MATCH($M$1,$D1466:$D1469,0)&lt;MATCH($N$1,$D1466:$D1469,0),1*b_vote,0)+IF(MATCH($M$1,$E1466:$E1469,0)&lt;MATCH($N$1,$E1466:$E1469,0),1*c_vote,0)+IF(MATCH($M$1,$F1466:$F1469,0)&lt;MATCH($N$1,$F1466:$F1469,0),1*d_vote,0)</f>
        <v>0.53</v>
      </c>
      <c r="N1466" s="3">
        <f>IF(MATCH(M$1,$C1466:$C1469,0)&gt;(MATCH(N$1,$C1466:$C1469,0)),1*a_vote,0)+IF(MATCH(M$1,$D1466:$D1469,0)&gt;MATCH(N$1,$D1466:$D1469,0),1*b_vote,0)+IF(MATCH(M$1,$E1466:$E1469,0)&gt;MATCH(N$1,$E1466:$E1469,0),1*c_vote,0)+IF(MATCH(M$1,$F1466:$F1469,0)&gt;MATCH(N$1,$F1466:$F1469,0),1*d_vote,0)</f>
        <v>0.47</v>
      </c>
      <c r="O1466" s="3">
        <f>IF(MATCH($O$1,$C1466:$C1469,0)&lt;(MATCH($P$1,$C1466:$C1469,0)),1*a_vote,0)+IF(MATCH($O$1,$D1466:$D1469,0)&lt;MATCH($P$1,$D1466:$D1469,0),1*b_vote,0)+IF(MATCH($O$1,$E1466:$E1469,0)&lt;MATCH($P$1,$E1466:$E1469,0),1*c_vote,0)+IF(MATCH($O$1,$F1466:$F1469,0)&lt;MATCH($P$1,$F1466:$F1469,0),1*d_vote,0)</f>
        <v>0.53</v>
      </c>
      <c r="P1466" s="3">
        <f>IF(MATCH(O$1,$C1466:$C1469,0)&gt;(MATCH(P$1,$C1466:$C1469,0)),1*a_vote,0)+IF(MATCH(O$1,$D1466:$D1469,0)&gt;MATCH(P$1,$D1466:$D1469,0),1*b_vote,0)+IF(MATCH(O$1,$E1466:$E1469,0)&gt;MATCH(P$1,$E1466:$E1469,0),1*c_vote,0)+IF(MATCH(O$1,$F1466:$F1469,0)&gt;MATCH(P$1,$F1466:$F1469,0),1*d_vote,0)</f>
        <v>0.47</v>
      </c>
      <c r="Q1466" s="3">
        <f>IF(MATCH($Q$1,$C1466:$C1469,0)&lt;(MATCH($R$1,$C1466:$C1469,0)),1*a_vote,0)+IF(MATCH($Q$1,$D1466:$D1469,0)&lt;MATCH($R$1,$D1466:$D1469,0),1*b_vote,0)+IF(MATCH($Q$1,$E1466:$E1469,0)&lt;MATCH($R$1,$E1466:$E1469,0),1*c_vote,0)+IF(MATCH($Q$1,$F1466:$F1469,0)&lt;MATCH($R$1,$F1466:$F1469,0),1*d_vote,0)</f>
        <v>0.53</v>
      </c>
      <c r="R1466" s="3">
        <f>IF(MATCH(Q$1,$C1466:$C1469,0)&gt;(MATCH(R$1,$C1466:$C1469,0)),1*a_vote,0)+IF(MATCH(Q$1,$D1466:$D1469,0)&gt;MATCH(R$1,$D1466:$D1469,0),1*b_vote,0)+IF(MATCH(Q$1,$E1466:$E1469,0)&gt;MATCH(R$1,$E1466:$E1469,0),1*c_vote,0)+IF(MATCH(Q$1,$F1466:$F1469,0)&gt;MATCH(R$1,$F1466:$F1469,0),1*d_vote,0)</f>
        <v>0.47</v>
      </c>
      <c r="S1466" s="3">
        <f>IF(MATCH($S$1,$C1466:$C1469,0)&lt;(MATCH($T$1,$C1466:$C1469,0)),1*a_vote,0)+IF(MATCH($S$1,$D1466:$D1469,0)&lt;MATCH($T$1,$D1466:$D1469,0),1*b_vote,0)+IF(MATCH($S$1,$E1466:$E1469,0)&lt;MATCH($T$1,$E1466:$E1469,0),1*c_vote,0)+IF(MATCH($S$1,$F1466:$F1469,0)&lt;MATCH($T$1,$F1466:$F1469,0),1*d_vote,0)</f>
        <v>0.52</v>
      </c>
      <c r="T1466" s="3">
        <f>IF(MATCH(S$1,$C1466:$C1469,0)&gt;(MATCH(T$1,$C1466:$C1469,0)),1*a_vote,0)+IF(MATCH(S$1,$D1466:$D1469,0)&gt;MATCH(T$1,$D1466:$D1469,0),1*b_vote,0)+IF(MATCH(S$1,$E1466:$E1469,0)&gt;MATCH(T$1,$E1466:$E1469,0),1*c_vote,0)+IF(MATCH(S$1,$F1466:$F1469,0)&gt;MATCH(T$1,$F1466:$F1469,0),1*d_vote,0)</f>
        <v>0.48</v>
      </c>
    </row>
    <row r="1467" spans="1:20" x14ac:dyDescent="0.25">
      <c r="A1467">
        <f t="shared" si="46"/>
        <v>1466</v>
      </c>
      <c r="B1467">
        <f t="shared" si="47"/>
        <v>367</v>
      </c>
      <c r="C1467" t="str">
        <f>INDEX('VBA code_permu_wo_repettn'!$T$3:$Y$6,COUNTIF('Profile-matrices_Condorcet'!$B$2:$B1467,'Profile-matrices_Condorcet'!$B1467),MATCH(INDEX('numeric possibilities'!D$3:D$1298,VLOOKUP($B1467,'numeric possibilities'!$C$3:$G$1298,1)),'VBA code_permu_wo_repettn'!$T$2:$Y$2))</f>
        <v>B</v>
      </c>
      <c r="D1467" t="str">
        <f>INDEX('VBA code_permu_wo_repettn'!$AA$3:$AF$6,COUNTIF('Profile-matrices_Condorcet'!$B$2:$B1467,'Profile-matrices_Condorcet'!$B1467),MATCH(INDEX('numeric possibilities'!E$3:E$1298,VLOOKUP($B1467,'numeric possibilities'!$C$3:$G$1298,1)),'VBA code_permu_wo_repettn'!$AA$2:$AF$2))</f>
        <v>A</v>
      </c>
      <c r="E1467" t="str">
        <f>INDEX('VBA code_permu_wo_repettn'!$AH$3:$AM$6,COUNTIF('Profile-matrices_Condorcet'!$B$2:$B1467,'Profile-matrices_Condorcet'!$B1467),MATCH(INDEX('numeric possibilities'!F$3:F$1298,VLOOKUP($B1467,'numeric possibilities'!$C$3:$G$1298,1)),'VBA code_permu_wo_repettn'!$AH$2:$AM$2))</f>
        <v>D</v>
      </c>
      <c r="F1467" t="str">
        <f>INDEX('VBA code_permu_wo_repettn'!$AO$3:$AT$6,COUNTIF('Profile-matrices_Condorcet'!$B$2:$B1467,'Profile-matrices_Condorcet'!$B1467),MATCH(INDEX('numeric possibilities'!G$3:G$1298,VLOOKUP($B1467,'numeric possibilities'!$C$3:$G$1298,1)),'VBA code_permu_wo_repettn'!$AO$2:$AT$2))</f>
        <v>A</v>
      </c>
      <c r="H1467" t="s">
        <v>15</v>
      </c>
      <c r="I1467" t="str">
        <f>IF(I1466&gt;J1466,$I$1,IF(I1466&lt;J1466,$J$1,0))</f>
        <v>A</v>
      </c>
      <c r="K1467" t="str">
        <f>IF(K1466&gt;L1466,$K$1,IF(K1466&lt;L1466,$L$1,0))</f>
        <v>A</v>
      </c>
      <c r="M1467" t="str">
        <f>IF(M1466&gt;N1466,$M$1,IF(M1466&lt;N1466,$N$1,0))</f>
        <v>A</v>
      </c>
      <c r="O1467" t="str">
        <f>IF(O1466&gt;P1466,$O$1,IF(O1466&lt;P1466,$P$1,0))</f>
        <v>B</v>
      </c>
      <c r="Q1467" t="str">
        <f>IF(Q1466&gt;R1466,$Q$1,IF(Q1466&lt;R1466,$R$1,0))</f>
        <v>B</v>
      </c>
      <c r="S1467" t="str">
        <f>IF(S1466&gt;T1466,$S$1,IF(S1466&lt;T1466,$T$1,0))</f>
        <v>C</v>
      </c>
    </row>
    <row r="1468" spans="1:20" x14ac:dyDescent="0.25">
      <c r="A1468">
        <f t="shared" si="46"/>
        <v>1467</v>
      </c>
      <c r="B1468">
        <f t="shared" si="47"/>
        <v>367</v>
      </c>
      <c r="C1468" t="str">
        <f>INDEX('VBA code_permu_wo_repettn'!$T$3:$Y$6,COUNTIF('Profile-matrices_Condorcet'!$B$2:$B1468,'Profile-matrices_Condorcet'!$B1468),MATCH(INDEX('numeric possibilities'!D$3:D$1298,VLOOKUP($B1468,'numeric possibilities'!$C$3:$G$1298,1)),'VBA code_permu_wo_repettn'!$T$2:$Y$2))</f>
        <v>C</v>
      </c>
      <c r="D1468" t="str">
        <f>INDEX('VBA code_permu_wo_repettn'!$AA$3:$AF$6,COUNTIF('Profile-matrices_Condorcet'!$B$2:$B1468,'Profile-matrices_Condorcet'!$B1468),MATCH(INDEX('numeric possibilities'!E$3:E$1298,VLOOKUP($B1468,'numeric possibilities'!$C$3:$G$1298,1)),'VBA code_permu_wo_repettn'!$AA$2:$AF$2))</f>
        <v>D</v>
      </c>
      <c r="E1468" t="str">
        <f>INDEX('VBA code_permu_wo_repettn'!$AH$3:$AM$6,COUNTIF('Profile-matrices_Condorcet'!$B$2:$B1468,'Profile-matrices_Condorcet'!$B1468),MATCH(INDEX('numeric possibilities'!F$3:F$1298,VLOOKUP($B1468,'numeric possibilities'!$C$3:$G$1298,1)),'VBA code_permu_wo_repettn'!$AH$2:$AM$2))</f>
        <v>A</v>
      </c>
      <c r="F1468" t="str">
        <f>INDEX('VBA code_permu_wo_repettn'!$AO$3:$AT$6,COUNTIF('Profile-matrices_Condorcet'!$B$2:$B1468,'Profile-matrices_Condorcet'!$B1468),MATCH(INDEX('numeric possibilities'!G$3:G$1298,VLOOKUP($B1468,'numeric possibilities'!$C$3:$G$1298,1)),'VBA code_permu_wo_repettn'!$AO$2:$AT$2))</f>
        <v>C</v>
      </c>
      <c r="I1468" t="s">
        <v>0</v>
      </c>
      <c r="J1468" t="s">
        <v>1</v>
      </c>
      <c r="K1468" t="s">
        <v>2</v>
      </c>
      <c r="L1468" t="s">
        <v>3</v>
      </c>
    </row>
    <row r="1469" spans="1:20" x14ac:dyDescent="0.25">
      <c r="A1469">
        <f t="shared" si="46"/>
        <v>1468</v>
      </c>
      <c r="B1469">
        <f t="shared" si="47"/>
        <v>367</v>
      </c>
      <c r="C1469" t="str">
        <f>INDEX('VBA code_permu_wo_repettn'!$T$3:$Y$6,COUNTIF('Profile-matrices_Condorcet'!$B$2:$B1469,'Profile-matrices_Condorcet'!$B1469),MATCH(INDEX('numeric possibilities'!D$3:D$1298,VLOOKUP($B1469,'numeric possibilities'!$C$3:$G$1298,1)),'VBA code_permu_wo_repettn'!$T$2:$Y$2))</f>
        <v>D</v>
      </c>
      <c r="D1469" t="str">
        <f>INDEX('VBA code_permu_wo_repettn'!$AA$3:$AF$6,COUNTIF('Profile-matrices_Condorcet'!$B$2:$B1469,'Profile-matrices_Condorcet'!$B1469),MATCH(INDEX('numeric possibilities'!E$3:E$1298,VLOOKUP($B1469,'numeric possibilities'!$C$3:$G$1298,1)),'VBA code_permu_wo_repettn'!$AA$2:$AF$2))</f>
        <v>C</v>
      </c>
      <c r="E1469" t="str">
        <f>INDEX('VBA code_permu_wo_repettn'!$AH$3:$AM$6,COUNTIF('Profile-matrices_Condorcet'!$B$2:$B1469,'Profile-matrices_Condorcet'!$B1469),MATCH(INDEX('numeric possibilities'!F$3:F$1298,VLOOKUP($B1469,'numeric possibilities'!$C$3:$G$1298,1)),'VBA code_permu_wo_repettn'!$AH$2:$AM$2))</f>
        <v>B</v>
      </c>
      <c r="F1469" t="str">
        <f>INDEX('VBA code_permu_wo_repettn'!$AO$3:$AT$6,COUNTIF('Profile-matrices_Condorcet'!$B$2:$B1469,'Profile-matrices_Condorcet'!$B1469),MATCH(INDEX('numeric possibilities'!G$3:G$1298,VLOOKUP($B1469,'numeric possibilities'!$C$3:$G$1298,1)),'VBA code_permu_wo_repettn'!$AO$2:$AT$2))</f>
        <v>B</v>
      </c>
      <c r="G1469" t="str">
        <f>IF(MAX(I1469:L1469)&gt;='numeric possibilities'!$B$4/2,INDEX('Profile-matrices_Condorcet'!I1468:L1468,1,MATCH(MAX('Profile-matrices_Condorcet'!I1469:L1469),'Profile-matrices_Condorcet'!I1469:L1469,0)),"NCW")</f>
        <v>A</v>
      </c>
      <c r="H1469" t="s">
        <v>13</v>
      </c>
      <c r="I1469" s="3">
        <f>COUNTIF($I1467:$S1467,I1468)</f>
        <v>3</v>
      </c>
      <c r="J1469" s="3">
        <f>COUNTIF($I1467:$S1467,J1468)</f>
        <v>2</v>
      </c>
      <c r="K1469" s="3">
        <f>COUNTIF($I1467:$S1467,K1468)</f>
        <v>1</v>
      </c>
      <c r="L1469" s="3">
        <f>COUNTIF($I1467:$S1467,L1468)</f>
        <v>0</v>
      </c>
    </row>
    <row r="1470" spans="1:20" x14ac:dyDescent="0.25">
      <c r="A1470">
        <f t="shared" si="46"/>
        <v>1469</v>
      </c>
      <c r="B1470">
        <f t="shared" si="47"/>
        <v>368</v>
      </c>
      <c r="C1470" t="str">
        <f>INDEX('VBA code_permu_wo_repettn'!$T$3:$Y$6,COUNTIF('Profile-matrices_Condorcet'!$B$2:$B1470,'Profile-matrices_Condorcet'!$B1470),MATCH(INDEX('numeric possibilities'!D$3:D$1298,VLOOKUP($B1470,'numeric possibilities'!$C$3:$G$1298,1)),'VBA code_permu_wo_repettn'!$T$2:$Y$2))</f>
        <v>A</v>
      </c>
      <c r="D1470" t="str">
        <f>INDEX('VBA code_permu_wo_repettn'!$AA$3:$AF$6,COUNTIF('Profile-matrices_Condorcet'!$B$2:$B1470,'Profile-matrices_Condorcet'!$B1470),MATCH(INDEX('numeric possibilities'!E$3:E$1298,VLOOKUP($B1470,'numeric possibilities'!$C$3:$G$1298,1)),'VBA code_permu_wo_repettn'!$AA$2:$AF$2))</f>
        <v>B</v>
      </c>
      <c r="E1470" t="str">
        <f>INDEX('VBA code_permu_wo_repettn'!$AH$3:$AM$6,COUNTIF('Profile-matrices_Condorcet'!$B$2:$B1470,'Profile-matrices_Condorcet'!$B1470),MATCH(INDEX('numeric possibilities'!F$3:F$1298,VLOOKUP($B1470,'numeric possibilities'!$C$3:$G$1298,1)),'VBA code_permu_wo_repettn'!$AH$2:$AM$2))</f>
        <v>C</v>
      </c>
      <c r="F1470" t="str">
        <f>INDEX('VBA code_permu_wo_repettn'!$AO$3:$AT$6,COUNTIF('Profile-matrices_Condorcet'!$B$2:$B1470,'Profile-matrices_Condorcet'!$B1470),MATCH(INDEX('numeric possibilities'!G$3:G$1298,VLOOKUP($B1470,'numeric possibilities'!$C$3:$G$1298,1)),'VBA code_permu_wo_repettn'!$AO$2:$AT$2))</f>
        <v>D</v>
      </c>
      <c r="H1470" t="s">
        <v>14</v>
      </c>
      <c r="I1470" s="3">
        <f>IF(MATCH(I$1,$C1470:$C1473,0)&lt;(MATCH(J$1,$C1470:$C1473,0)),1*a_vote,0)+IF(MATCH(I$1,$D1470:$D1473,0)&lt;MATCH(J$1,$D1470:$D1473,0),1*b_vote,0)+IF(MATCH(I$1,$E1470:$E1473,0)&lt;MATCH(J$1,$E1470:$E1473,0),1*c_vote,0)+IF(MATCH(I$1,$F1470:$F1473,0)&lt;MATCH(J$1,$F1470:$F1473,0),1*d_vote,0)</f>
        <v>0.74</v>
      </c>
      <c r="J1470" s="3">
        <f>IF(MATCH(I$1,$C1470:$C1473,0)&gt;(MATCH(J$1,$C1470:$C1473,0)),1*a_vote,0)+IF(MATCH(I$1,$D1470:$D1473,0)&gt;MATCH(J$1,$D1470:$D1473,0),1*b_vote,0)+IF(MATCH(I$1,$E1470:$E1473,0)&gt;MATCH(J$1,$E1470:$E1473,0),1*c_vote,0)+IF(MATCH(I$1,$F1470:$F1473,0)&gt;MATCH(J$1,$F1470:$F1473,0),1*d_vote,0)</f>
        <v>0.26</v>
      </c>
      <c r="K1470" s="3">
        <f>IF(MATCH($K$1,$C1470:$C1473,0)&lt;(MATCH($L$1,$C1470:$C1473,0)),1*a_vote,0)+IF(MATCH($K$1,$D1470:$D1473,0)&lt;MATCH($L$1,$D1470:$D1473,0),1*b_vote,0)+IF(MATCH($K$1,$E1470:$E1473,0)&lt;MATCH($L$1,$E1470:$E1473,0),1*c_vote,0)+IF(MATCH($K$1,$F1470:$F1473,0)&lt;MATCH($L$1,$F1470:$F1473,0),1*d_vote,0)</f>
        <v>0.75</v>
      </c>
      <c r="L1470" s="3">
        <f>IF(MATCH(K$1,$C1470:$C1473,0)&gt;(MATCH(L$1,$C1470:$C1473,0)),1*a_vote,0)+IF(MATCH(K$1,$D1470:$D1473,0)&gt;MATCH(L$1,$D1470:$D1473,0),1*b_vote,0)+IF(MATCH(K$1,$E1470:$E1473,0)&gt;MATCH(L$1,$E1470:$E1473,0),1*c_vote,0)+IF(MATCH(K$1,$F1470:$F1473,0)&gt;MATCH(L$1,$F1470:$F1473,0),1*d_vote,0)</f>
        <v>0.25</v>
      </c>
      <c r="M1470" s="3">
        <f>IF(MATCH($M$1,$C1470:$C1473,0)&lt;(MATCH($N$1,$C1470:$C1473,0)),1*a_vote,0)+IF(MATCH($M$1,$D1470:$D1473,0)&lt;MATCH($N$1,$D1470:$D1473,0),1*b_vote,0)+IF(MATCH($M$1,$E1470:$E1473,0)&lt;MATCH($N$1,$E1470:$E1473,0),1*c_vote,0)+IF(MATCH($M$1,$F1470:$F1473,0)&lt;MATCH($N$1,$F1470:$F1473,0),1*d_vote,0)</f>
        <v>0.53</v>
      </c>
      <c r="N1470" s="3">
        <f>IF(MATCH(M$1,$C1470:$C1473,0)&gt;(MATCH(N$1,$C1470:$C1473,0)),1*a_vote,0)+IF(MATCH(M$1,$D1470:$D1473,0)&gt;MATCH(N$1,$D1470:$D1473,0),1*b_vote,0)+IF(MATCH(M$1,$E1470:$E1473,0)&gt;MATCH(N$1,$E1470:$E1473,0),1*c_vote,0)+IF(MATCH(M$1,$F1470:$F1473,0)&gt;MATCH(N$1,$F1470:$F1473,0),1*d_vote,0)</f>
        <v>0.47</v>
      </c>
      <c r="O1470" s="3">
        <f>IF(MATCH($O$1,$C1470:$C1473,0)&lt;(MATCH($P$1,$C1470:$C1473,0)),1*a_vote,0)+IF(MATCH($O$1,$D1470:$D1473,0)&lt;MATCH($P$1,$D1470:$D1473,0),1*b_vote,0)+IF(MATCH($O$1,$E1470:$E1473,0)&lt;MATCH($P$1,$E1470:$E1473,0),1*c_vote,0)+IF(MATCH($O$1,$F1470:$F1473,0)&lt;MATCH($P$1,$F1470:$F1473,0),1*d_vote,0)</f>
        <v>0.53</v>
      </c>
      <c r="P1470" s="3">
        <f>IF(MATCH(O$1,$C1470:$C1473,0)&gt;(MATCH(P$1,$C1470:$C1473,0)),1*a_vote,0)+IF(MATCH(O$1,$D1470:$D1473,0)&gt;MATCH(P$1,$D1470:$D1473,0),1*b_vote,0)+IF(MATCH(O$1,$E1470:$E1473,0)&gt;MATCH(P$1,$E1470:$E1473,0),1*c_vote,0)+IF(MATCH(O$1,$F1470:$F1473,0)&gt;MATCH(P$1,$F1470:$F1473,0),1*d_vote,0)</f>
        <v>0.47</v>
      </c>
      <c r="Q1470" s="3">
        <f>IF(MATCH($Q$1,$C1470:$C1473,0)&lt;(MATCH($R$1,$C1470:$C1473,0)),1*a_vote,0)+IF(MATCH($Q$1,$D1470:$D1473,0)&lt;MATCH($R$1,$D1470:$D1473,0),1*b_vote,0)+IF(MATCH($Q$1,$E1470:$E1473,0)&lt;MATCH($R$1,$E1470:$E1473,0),1*c_vote,0)+IF(MATCH($Q$1,$F1470:$F1473,0)&lt;MATCH($R$1,$F1470:$F1473,0),1*d_vote,0)</f>
        <v>0.53</v>
      </c>
      <c r="R1470" s="3">
        <f>IF(MATCH(Q$1,$C1470:$C1473,0)&gt;(MATCH(R$1,$C1470:$C1473,0)),1*a_vote,0)+IF(MATCH(Q$1,$D1470:$D1473,0)&gt;MATCH(R$1,$D1470:$D1473,0),1*b_vote,0)+IF(MATCH(Q$1,$E1470:$E1473,0)&gt;MATCH(R$1,$E1470:$E1473,0),1*c_vote,0)+IF(MATCH(Q$1,$F1470:$F1473,0)&gt;MATCH(R$1,$F1470:$F1473,0),1*d_vote,0)</f>
        <v>0.47</v>
      </c>
      <c r="S1470" s="3">
        <f>IF(MATCH($S$1,$C1470:$C1473,0)&lt;(MATCH($T$1,$C1470:$C1473,0)),1*a_vote,0)+IF(MATCH($S$1,$D1470:$D1473,0)&lt;MATCH($T$1,$D1470:$D1473,0),1*b_vote,0)+IF(MATCH($S$1,$E1470:$E1473,0)&lt;MATCH($T$1,$E1470:$E1473,0),1*c_vote,0)+IF(MATCH($S$1,$F1470:$F1473,0)&lt;MATCH($T$1,$F1470:$F1473,0),1*d_vote,0)</f>
        <v>0.25</v>
      </c>
      <c r="T1470" s="3">
        <f>IF(MATCH(S$1,$C1470:$C1473,0)&gt;(MATCH(T$1,$C1470:$C1473,0)),1*a_vote,0)+IF(MATCH(S$1,$D1470:$D1473,0)&gt;MATCH(T$1,$D1470:$D1473,0),1*b_vote,0)+IF(MATCH(S$1,$E1470:$E1473,0)&gt;MATCH(T$1,$E1470:$E1473,0),1*c_vote,0)+IF(MATCH(S$1,$F1470:$F1473,0)&gt;MATCH(T$1,$F1470:$F1473,0),1*d_vote,0)</f>
        <v>0.75</v>
      </c>
    </row>
    <row r="1471" spans="1:20" x14ac:dyDescent="0.25">
      <c r="A1471">
        <f t="shared" si="46"/>
        <v>1470</v>
      </c>
      <c r="B1471">
        <f t="shared" si="47"/>
        <v>368</v>
      </c>
      <c r="C1471" t="str">
        <f>INDEX('VBA code_permu_wo_repettn'!$T$3:$Y$6,COUNTIF('Profile-matrices_Condorcet'!$B$2:$B1471,'Profile-matrices_Condorcet'!$B1471),MATCH(INDEX('numeric possibilities'!D$3:D$1298,VLOOKUP($B1471,'numeric possibilities'!$C$3:$G$1298,1)),'VBA code_permu_wo_repettn'!$T$2:$Y$2))</f>
        <v>B</v>
      </c>
      <c r="D1471" t="str">
        <f>INDEX('VBA code_permu_wo_repettn'!$AA$3:$AF$6,COUNTIF('Profile-matrices_Condorcet'!$B$2:$B1471,'Profile-matrices_Condorcet'!$B1471),MATCH(INDEX('numeric possibilities'!E$3:E$1298,VLOOKUP($B1471,'numeric possibilities'!$C$3:$G$1298,1)),'VBA code_permu_wo_repettn'!$AA$2:$AF$2))</f>
        <v>A</v>
      </c>
      <c r="E1471" t="str">
        <f>INDEX('VBA code_permu_wo_repettn'!$AH$3:$AM$6,COUNTIF('Profile-matrices_Condorcet'!$B$2:$B1471,'Profile-matrices_Condorcet'!$B1471),MATCH(INDEX('numeric possibilities'!F$3:F$1298,VLOOKUP($B1471,'numeric possibilities'!$C$3:$G$1298,1)),'VBA code_permu_wo_repettn'!$AH$2:$AM$2))</f>
        <v>D</v>
      </c>
      <c r="F1471" t="str">
        <f>INDEX('VBA code_permu_wo_repettn'!$AO$3:$AT$6,COUNTIF('Profile-matrices_Condorcet'!$B$2:$B1471,'Profile-matrices_Condorcet'!$B1471),MATCH(INDEX('numeric possibilities'!G$3:G$1298,VLOOKUP($B1471,'numeric possibilities'!$C$3:$G$1298,1)),'VBA code_permu_wo_repettn'!$AO$2:$AT$2))</f>
        <v>A</v>
      </c>
      <c r="H1471" t="s">
        <v>15</v>
      </c>
      <c r="I1471" t="str">
        <f>IF(I1470&gt;J1470,$I$1,IF(I1470&lt;J1470,$J$1,0))</f>
        <v>A</v>
      </c>
      <c r="K1471" t="str">
        <f>IF(K1470&gt;L1470,$K$1,IF(K1470&lt;L1470,$L$1,0))</f>
        <v>A</v>
      </c>
      <c r="M1471" t="str">
        <f>IF(M1470&gt;N1470,$M$1,IF(M1470&lt;N1470,$N$1,0))</f>
        <v>A</v>
      </c>
      <c r="O1471" t="str">
        <f>IF(O1470&gt;P1470,$O$1,IF(O1470&lt;P1470,$P$1,0))</f>
        <v>B</v>
      </c>
      <c r="Q1471" t="str">
        <f>IF(Q1470&gt;R1470,$Q$1,IF(Q1470&lt;R1470,$R$1,0))</f>
        <v>B</v>
      </c>
      <c r="S1471" t="str">
        <f>IF(S1470&gt;T1470,$S$1,IF(S1470&lt;T1470,$T$1,0))</f>
        <v>D</v>
      </c>
    </row>
    <row r="1472" spans="1:20" x14ac:dyDescent="0.25">
      <c r="A1472">
        <f t="shared" si="46"/>
        <v>1471</v>
      </c>
      <c r="B1472">
        <f t="shared" si="47"/>
        <v>368</v>
      </c>
      <c r="C1472" t="str">
        <f>INDEX('VBA code_permu_wo_repettn'!$T$3:$Y$6,COUNTIF('Profile-matrices_Condorcet'!$B$2:$B1472,'Profile-matrices_Condorcet'!$B1472),MATCH(INDEX('numeric possibilities'!D$3:D$1298,VLOOKUP($B1472,'numeric possibilities'!$C$3:$G$1298,1)),'VBA code_permu_wo_repettn'!$T$2:$Y$2))</f>
        <v>D</v>
      </c>
      <c r="D1472" t="str">
        <f>INDEX('VBA code_permu_wo_repettn'!$AA$3:$AF$6,COUNTIF('Profile-matrices_Condorcet'!$B$2:$B1472,'Profile-matrices_Condorcet'!$B1472),MATCH(INDEX('numeric possibilities'!E$3:E$1298,VLOOKUP($B1472,'numeric possibilities'!$C$3:$G$1298,1)),'VBA code_permu_wo_repettn'!$AA$2:$AF$2))</f>
        <v>D</v>
      </c>
      <c r="E1472" t="str">
        <f>INDEX('VBA code_permu_wo_repettn'!$AH$3:$AM$6,COUNTIF('Profile-matrices_Condorcet'!$B$2:$B1472,'Profile-matrices_Condorcet'!$B1472),MATCH(INDEX('numeric possibilities'!F$3:F$1298,VLOOKUP($B1472,'numeric possibilities'!$C$3:$G$1298,1)),'VBA code_permu_wo_repettn'!$AH$2:$AM$2))</f>
        <v>A</v>
      </c>
      <c r="F1472" t="str">
        <f>INDEX('VBA code_permu_wo_repettn'!$AO$3:$AT$6,COUNTIF('Profile-matrices_Condorcet'!$B$2:$B1472,'Profile-matrices_Condorcet'!$B1472),MATCH(INDEX('numeric possibilities'!G$3:G$1298,VLOOKUP($B1472,'numeric possibilities'!$C$3:$G$1298,1)),'VBA code_permu_wo_repettn'!$AO$2:$AT$2))</f>
        <v>C</v>
      </c>
      <c r="I1472" t="s">
        <v>0</v>
      </c>
      <c r="J1472" t="s">
        <v>1</v>
      </c>
      <c r="K1472" t="s">
        <v>2</v>
      </c>
      <c r="L1472" t="s">
        <v>3</v>
      </c>
    </row>
    <row r="1473" spans="1:20" x14ac:dyDescent="0.25">
      <c r="A1473">
        <f t="shared" si="46"/>
        <v>1472</v>
      </c>
      <c r="B1473">
        <f t="shared" si="47"/>
        <v>368</v>
      </c>
      <c r="C1473" t="str">
        <f>INDEX('VBA code_permu_wo_repettn'!$T$3:$Y$6,COUNTIF('Profile-matrices_Condorcet'!$B$2:$B1473,'Profile-matrices_Condorcet'!$B1473),MATCH(INDEX('numeric possibilities'!D$3:D$1298,VLOOKUP($B1473,'numeric possibilities'!$C$3:$G$1298,1)),'VBA code_permu_wo_repettn'!$T$2:$Y$2))</f>
        <v>C</v>
      </c>
      <c r="D1473" t="str">
        <f>INDEX('VBA code_permu_wo_repettn'!$AA$3:$AF$6,COUNTIF('Profile-matrices_Condorcet'!$B$2:$B1473,'Profile-matrices_Condorcet'!$B1473),MATCH(INDEX('numeric possibilities'!E$3:E$1298,VLOOKUP($B1473,'numeric possibilities'!$C$3:$G$1298,1)),'VBA code_permu_wo_repettn'!$AA$2:$AF$2))</f>
        <v>C</v>
      </c>
      <c r="E1473" t="str">
        <f>INDEX('VBA code_permu_wo_repettn'!$AH$3:$AM$6,COUNTIF('Profile-matrices_Condorcet'!$B$2:$B1473,'Profile-matrices_Condorcet'!$B1473),MATCH(INDEX('numeric possibilities'!F$3:F$1298,VLOOKUP($B1473,'numeric possibilities'!$C$3:$G$1298,1)),'VBA code_permu_wo_repettn'!$AH$2:$AM$2))</f>
        <v>B</v>
      </c>
      <c r="F1473" t="str">
        <f>INDEX('VBA code_permu_wo_repettn'!$AO$3:$AT$6,COUNTIF('Profile-matrices_Condorcet'!$B$2:$B1473,'Profile-matrices_Condorcet'!$B1473),MATCH(INDEX('numeric possibilities'!G$3:G$1298,VLOOKUP($B1473,'numeric possibilities'!$C$3:$G$1298,1)),'VBA code_permu_wo_repettn'!$AO$2:$AT$2))</f>
        <v>B</v>
      </c>
      <c r="G1473" t="str">
        <f>IF(MAX(I1473:L1473)&gt;='numeric possibilities'!$B$4/2,INDEX('Profile-matrices_Condorcet'!I1472:L1472,1,MATCH(MAX('Profile-matrices_Condorcet'!I1473:L1473),'Profile-matrices_Condorcet'!I1473:L1473,0)),"NCW")</f>
        <v>A</v>
      </c>
      <c r="H1473" t="s">
        <v>13</v>
      </c>
      <c r="I1473" s="3">
        <f>COUNTIF($I1471:$S1471,I1472)</f>
        <v>3</v>
      </c>
      <c r="J1473" s="3">
        <f>COUNTIF($I1471:$S1471,J1472)</f>
        <v>2</v>
      </c>
      <c r="K1473" s="3">
        <f>COUNTIF($I1471:$S1471,K1472)</f>
        <v>0</v>
      </c>
      <c r="L1473" s="3">
        <f>COUNTIF($I1471:$S1471,L1472)</f>
        <v>1</v>
      </c>
    </row>
    <row r="1474" spans="1:20" x14ac:dyDescent="0.25">
      <c r="A1474">
        <f t="shared" si="46"/>
        <v>1473</v>
      </c>
      <c r="B1474">
        <f t="shared" si="47"/>
        <v>369</v>
      </c>
      <c r="C1474" t="str">
        <f>INDEX('VBA code_permu_wo_repettn'!$T$3:$Y$6,COUNTIF('Profile-matrices_Condorcet'!$B$2:$B1474,'Profile-matrices_Condorcet'!$B1474),MATCH(INDEX('numeric possibilities'!D$3:D$1298,VLOOKUP($B1474,'numeric possibilities'!$C$3:$G$1298,1)),'VBA code_permu_wo_repettn'!$T$2:$Y$2))</f>
        <v>A</v>
      </c>
      <c r="D1474" t="str">
        <f>INDEX('VBA code_permu_wo_repettn'!$AA$3:$AF$6,COUNTIF('Profile-matrices_Condorcet'!$B$2:$B1474,'Profile-matrices_Condorcet'!$B1474),MATCH(INDEX('numeric possibilities'!E$3:E$1298,VLOOKUP($B1474,'numeric possibilities'!$C$3:$G$1298,1)),'VBA code_permu_wo_repettn'!$AA$2:$AF$2))</f>
        <v>B</v>
      </c>
      <c r="E1474" t="str">
        <f>INDEX('VBA code_permu_wo_repettn'!$AH$3:$AM$6,COUNTIF('Profile-matrices_Condorcet'!$B$2:$B1474,'Profile-matrices_Condorcet'!$B1474),MATCH(INDEX('numeric possibilities'!F$3:F$1298,VLOOKUP($B1474,'numeric possibilities'!$C$3:$G$1298,1)),'VBA code_permu_wo_repettn'!$AH$2:$AM$2))</f>
        <v>C</v>
      </c>
      <c r="F1474" t="str">
        <f>INDEX('VBA code_permu_wo_repettn'!$AO$3:$AT$6,COUNTIF('Profile-matrices_Condorcet'!$B$2:$B1474,'Profile-matrices_Condorcet'!$B1474),MATCH(INDEX('numeric possibilities'!G$3:G$1298,VLOOKUP($B1474,'numeric possibilities'!$C$3:$G$1298,1)),'VBA code_permu_wo_repettn'!$AO$2:$AT$2))</f>
        <v>D</v>
      </c>
      <c r="H1474" t="s">
        <v>14</v>
      </c>
      <c r="I1474" s="3">
        <f>IF(MATCH(I$1,$C1474:$C1477,0)&lt;(MATCH(J$1,$C1474:$C1477,0)),1*a_vote,0)+IF(MATCH(I$1,$D1474:$D1477,0)&lt;MATCH(J$1,$D1474:$D1477,0),1*b_vote,0)+IF(MATCH(I$1,$E1474:$E1477,0)&lt;MATCH(J$1,$E1474:$E1477,0),1*c_vote,0)+IF(MATCH(I$1,$F1474:$F1477,0)&lt;MATCH(J$1,$F1474:$F1477,0),1*d_vote,0)</f>
        <v>0.74</v>
      </c>
      <c r="J1474" s="3">
        <f>IF(MATCH(I$1,$C1474:$C1477,0)&gt;(MATCH(J$1,$C1474:$C1477,0)),1*a_vote,0)+IF(MATCH(I$1,$D1474:$D1477,0)&gt;MATCH(J$1,$D1474:$D1477,0),1*b_vote,0)+IF(MATCH(I$1,$E1474:$E1477,0)&gt;MATCH(J$1,$E1474:$E1477,0),1*c_vote,0)+IF(MATCH(I$1,$F1474:$F1477,0)&gt;MATCH(J$1,$F1474:$F1477,0),1*d_vote,0)</f>
        <v>0.26</v>
      </c>
      <c r="K1474" s="3">
        <f>IF(MATCH($K$1,$C1474:$C1477,0)&lt;(MATCH($L$1,$C1474:$C1477,0)),1*a_vote,0)+IF(MATCH($K$1,$D1474:$D1477,0)&lt;MATCH($L$1,$D1474:$D1477,0),1*b_vote,0)+IF(MATCH($K$1,$E1474:$E1477,0)&lt;MATCH($L$1,$E1474:$E1477,0),1*c_vote,0)+IF(MATCH($K$1,$F1474:$F1477,0)&lt;MATCH($L$1,$F1474:$F1477,0),1*d_vote,0)</f>
        <v>0.75</v>
      </c>
      <c r="L1474" s="3">
        <f>IF(MATCH(K$1,$C1474:$C1477,0)&gt;(MATCH(L$1,$C1474:$C1477,0)),1*a_vote,0)+IF(MATCH(K$1,$D1474:$D1477,0)&gt;MATCH(L$1,$D1474:$D1477,0),1*b_vote,0)+IF(MATCH(K$1,$E1474:$E1477,0)&gt;MATCH(L$1,$E1474:$E1477,0),1*c_vote,0)+IF(MATCH(K$1,$F1474:$F1477,0)&gt;MATCH(L$1,$F1474:$F1477,0),1*d_vote,0)</f>
        <v>0.25</v>
      </c>
      <c r="M1474" s="3">
        <f>IF(MATCH($M$1,$C1474:$C1477,0)&lt;(MATCH($N$1,$C1474:$C1477,0)),1*a_vote,0)+IF(MATCH($M$1,$D1474:$D1477,0)&lt;MATCH($N$1,$D1474:$D1477,0),1*b_vote,0)+IF(MATCH($M$1,$E1474:$E1477,0)&lt;MATCH($N$1,$E1474:$E1477,0),1*c_vote,0)+IF(MATCH($M$1,$F1474:$F1477,0)&lt;MATCH($N$1,$F1474:$F1477,0),1*d_vote,0)</f>
        <v>0.53</v>
      </c>
      <c r="N1474" s="3">
        <f>IF(MATCH(M$1,$C1474:$C1477,0)&gt;(MATCH(N$1,$C1474:$C1477,0)),1*a_vote,0)+IF(MATCH(M$1,$D1474:$D1477,0)&gt;MATCH(N$1,$D1474:$D1477,0),1*b_vote,0)+IF(MATCH(M$1,$E1474:$E1477,0)&gt;MATCH(N$1,$E1474:$E1477,0),1*c_vote,0)+IF(MATCH(M$1,$F1474:$F1477,0)&gt;MATCH(N$1,$F1474:$F1477,0),1*d_vote,0)</f>
        <v>0.47</v>
      </c>
      <c r="O1474" s="3">
        <f>IF(MATCH($O$1,$C1474:$C1477,0)&lt;(MATCH($P$1,$C1474:$C1477,0)),1*a_vote,0)+IF(MATCH($O$1,$D1474:$D1477,0)&lt;MATCH($P$1,$D1474:$D1477,0),1*b_vote,0)+IF(MATCH($O$1,$E1474:$E1477,0)&lt;MATCH($P$1,$E1474:$E1477,0),1*c_vote,0)+IF(MATCH($O$1,$F1474:$F1477,0)&lt;MATCH($P$1,$F1474:$F1477,0),1*d_vote,0)</f>
        <v>0.26</v>
      </c>
      <c r="P1474" s="3">
        <f>IF(MATCH(O$1,$C1474:$C1477,0)&gt;(MATCH(P$1,$C1474:$C1477,0)),1*a_vote,0)+IF(MATCH(O$1,$D1474:$D1477,0)&gt;MATCH(P$1,$D1474:$D1477,0),1*b_vote,0)+IF(MATCH(O$1,$E1474:$E1477,0)&gt;MATCH(P$1,$E1474:$E1477,0),1*c_vote,0)+IF(MATCH(O$1,$F1474:$F1477,0)&gt;MATCH(P$1,$F1474:$F1477,0),1*d_vote,0)</f>
        <v>0.74</v>
      </c>
      <c r="Q1474" s="3">
        <f>IF(MATCH($Q$1,$C1474:$C1477,0)&lt;(MATCH($R$1,$C1474:$C1477,0)),1*a_vote,0)+IF(MATCH($Q$1,$D1474:$D1477,0)&lt;MATCH($R$1,$D1474:$D1477,0),1*b_vote,0)+IF(MATCH($Q$1,$E1474:$E1477,0)&lt;MATCH($R$1,$E1474:$E1477,0),1*c_vote,0)+IF(MATCH($Q$1,$F1474:$F1477,0)&lt;MATCH($R$1,$F1474:$F1477,0),1*d_vote,0)</f>
        <v>0.53</v>
      </c>
      <c r="R1474" s="3">
        <f>IF(MATCH(Q$1,$C1474:$C1477,0)&gt;(MATCH(R$1,$C1474:$C1477,0)),1*a_vote,0)+IF(MATCH(Q$1,$D1474:$D1477,0)&gt;MATCH(R$1,$D1474:$D1477,0),1*b_vote,0)+IF(MATCH(Q$1,$E1474:$E1477,0)&gt;MATCH(R$1,$E1474:$E1477,0),1*c_vote,0)+IF(MATCH(Q$1,$F1474:$F1477,0)&gt;MATCH(R$1,$F1474:$F1477,0),1*d_vote,0)</f>
        <v>0.47</v>
      </c>
      <c r="S1474" s="3">
        <f>IF(MATCH($S$1,$C1474:$C1477,0)&lt;(MATCH($T$1,$C1474:$C1477,0)),1*a_vote,0)+IF(MATCH($S$1,$D1474:$D1477,0)&lt;MATCH($T$1,$D1474:$D1477,0),1*b_vote,0)+IF(MATCH($S$1,$E1474:$E1477,0)&lt;MATCH($T$1,$E1474:$E1477,0),1*c_vote,0)+IF(MATCH($S$1,$F1474:$F1477,0)&lt;MATCH($T$1,$F1474:$F1477,0),1*d_vote,0)</f>
        <v>0.52</v>
      </c>
      <c r="T1474" s="3">
        <f>IF(MATCH(S$1,$C1474:$C1477,0)&gt;(MATCH(T$1,$C1474:$C1477,0)),1*a_vote,0)+IF(MATCH(S$1,$D1474:$D1477,0)&gt;MATCH(T$1,$D1474:$D1477,0),1*b_vote,0)+IF(MATCH(S$1,$E1474:$E1477,0)&gt;MATCH(T$1,$E1474:$E1477,0),1*c_vote,0)+IF(MATCH(S$1,$F1474:$F1477,0)&gt;MATCH(T$1,$F1474:$F1477,0),1*d_vote,0)</f>
        <v>0.48</v>
      </c>
    </row>
    <row r="1475" spans="1:20" x14ac:dyDescent="0.25">
      <c r="A1475">
        <f t="shared" si="46"/>
        <v>1474</v>
      </c>
      <c r="B1475">
        <f t="shared" si="47"/>
        <v>369</v>
      </c>
      <c r="C1475" t="str">
        <f>INDEX('VBA code_permu_wo_repettn'!$T$3:$Y$6,COUNTIF('Profile-matrices_Condorcet'!$B$2:$B1475,'Profile-matrices_Condorcet'!$B1475),MATCH(INDEX('numeric possibilities'!D$3:D$1298,VLOOKUP($B1475,'numeric possibilities'!$C$3:$G$1298,1)),'VBA code_permu_wo_repettn'!$T$2:$Y$2))</f>
        <v>C</v>
      </c>
      <c r="D1475" t="str">
        <f>INDEX('VBA code_permu_wo_repettn'!$AA$3:$AF$6,COUNTIF('Profile-matrices_Condorcet'!$B$2:$B1475,'Profile-matrices_Condorcet'!$B1475),MATCH(INDEX('numeric possibilities'!E$3:E$1298,VLOOKUP($B1475,'numeric possibilities'!$C$3:$G$1298,1)),'VBA code_permu_wo_repettn'!$AA$2:$AF$2))</f>
        <v>A</v>
      </c>
      <c r="E1475" t="str">
        <f>INDEX('VBA code_permu_wo_repettn'!$AH$3:$AM$6,COUNTIF('Profile-matrices_Condorcet'!$B$2:$B1475,'Profile-matrices_Condorcet'!$B1475),MATCH(INDEX('numeric possibilities'!F$3:F$1298,VLOOKUP($B1475,'numeric possibilities'!$C$3:$G$1298,1)),'VBA code_permu_wo_repettn'!$AH$2:$AM$2))</f>
        <v>D</v>
      </c>
      <c r="F1475" t="str">
        <f>INDEX('VBA code_permu_wo_repettn'!$AO$3:$AT$6,COUNTIF('Profile-matrices_Condorcet'!$B$2:$B1475,'Profile-matrices_Condorcet'!$B1475),MATCH(INDEX('numeric possibilities'!G$3:G$1298,VLOOKUP($B1475,'numeric possibilities'!$C$3:$G$1298,1)),'VBA code_permu_wo_repettn'!$AO$2:$AT$2))</f>
        <v>A</v>
      </c>
      <c r="H1475" t="s">
        <v>15</v>
      </c>
      <c r="I1475" t="str">
        <f>IF(I1474&gt;J1474,$I$1,IF(I1474&lt;J1474,$J$1,0))</f>
        <v>A</v>
      </c>
      <c r="K1475" t="str">
        <f>IF(K1474&gt;L1474,$K$1,IF(K1474&lt;L1474,$L$1,0))</f>
        <v>A</v>
      </c>
      <c r="M1475" t="str">
        <f>IF(M1474&gt;N1474,$M$1,IF(M1474&lt;N1474,$N$1,0))</f>
        <v>A</v>
      </c>
      <c r="O1475" t="str">
        <f>IF(O1474&gt;P1474,$O$1,IF(O1474&lt;P1474,$P$1,0))</f>
        <v>C</v>
      </c>
      <c r="Q1475" t="str">
        <f>IF(Q1474&gt;R1474,$Q$1,IF(Q1474&lt;R1474,$R$1,0))</f>
        <v>B</v>
      </c>
      <c r="S1475" t="str">
        <f>IF(S1474&gt;T1474,$S$1,IF(S1474&lt;T1474,$T$1,0))</f>
        <v>C</v>
      </c>
    </row>
    <row r="1476" spans="1:20" x14ac:dyDescent="0.25">
      <c r="A1476">
        <f t="shared" si="46"/>
        <v>1475</v>
      </c>
      <c r="B1476">
        <f t="shared" si="47"/>
        <v>369</v>
      </c>
      <c r="C1476" t="str">
        <f>INDEX('VBA code_permu_wo_repettn'!$T$3:$Y$6,COUNTIF('Profile-matrices_Condorcet'!$B$2:$B1476,'Profile-matrices_Condorcet'!$B1476),MATCH(INDEX('numeric possibilities'!D$3:D$1298,VLOOKUP($B1476,'numeric possibilities'!$C$3:$G$1298,1)),'VBA code_permu_wo_repettn'!$T$2:$Y$2))</f>
        <v>B</v>
      </c>
      <c r="D1476" t="str">
        <f>INDEX('VBA code_permu_wo_repettn'!$AA$3:$AF$6,COUNTIF('Profile-matrices_Condorcet'!$B$2:$B1476,'Profile-matrices_Condorcet'!$B1476),MATCH(INDEX('numeric possibilities'!E$3:E$1298,VLOOKUP($B1476,'numeric possibilities'!$C$3:$G$1298,1)),'VBA code_permu_wo_repettn'!$AA$2:$AF$2))</f>
        <v>D</v>
      </c>
      <c r="E1476" t="str">
        <f>INDEX('VBA code_permu_wo_repettn'!$AH$3:$AM$6,COUNTIF('Profile-matrices_Condorcet'!$B$2:$B1476,'Profile-matrices_Condorcet'!$B1476),MATCH(INDEX('numeric possibilities'!F$3:F$1298,VLOOKUP($B1476,'numeric possibilities'!$C$3:$G$1298,1)),'VBA code_permu_wo_repettn'!$AH$2:$AM$2))</f>
        <v>A</v>
      </c>
      <c r="F1476" t="str">
        <f>INDEX('VBA code_permu_wo_repettn'!$AO$3:$AT$6,COUNTIF('Profile-matrices_Condorcet'!$B$2:$B1476,'Profile-matrices_Condorcet'!$B1476),MATCH(INDEX('numeric possibilities'!G$3:G$1298,VLOOKUP($B1476,'numeric possibilities'!$C$3:$G$1298,1)),'VBA code_permu_wo_repettn'!$AO$2:$AT$2))</f>
        <v>C</v>
      </c>
      <c r="I1476" t="s">
        <v>0</v>
      </c>
      <c r="J1476" t="s">
        <v>1</v>
      </c>
      <c r="K1476" t="s">
        <v>2</v>
      </c>
      <c r="L1476" t="s">
        <v>3</v>
      </c>
    </row>
    <row r="1477" spans="1:20" x14ac:dyDescent="0.25">
      <c r="A1477">
        <f t="shared" si="46"/>
        <v>1476</v>
      </c>
      <c r="B1477">
        <f t="shared" si="47"/>
        <v>369</v>
      </c>
      <c r="C1477" t="str">
        <f>INDEX('VBA code_permu_wo_repettn'!$T$3:$Y$6,COUNTIF('Profile-matrices_Condorcet'!$B$2:$B1477,'Profile-matrices_Condorcet'!$B1477),MATCH(INDEX('numeric possibilities'!D$3:D$1298,VLOOKUP($B1477,'numeric possibilities'!$C$3:$G$1298,1)),'VBA code_permu_wo_repettn'!$T$2:$Y$2))</f>
        <v>D</v>
      </c>
      <c r="D1477" t="str">
        <f>INDEX('VBA code_permu_wo_repettn'!$AA$3:$AF$6,COUNTIF('Profile-matrices_Condorcet'!$B$2:$B1477,'Profile-matrices_Condorcet'!$B1477),MATCH(INDEX('numeric possibilities'!E$3:E$1298,VLOOKUP($B1477,'numeric possibilities'!$C$3:$G$1298,1)),'VBA code_permu_wo_repettn'!$AA$2:$AF$2))</f>
        <v>C</v>
      </c>
      <c r="E1477" t="str">
        <f>INDEX('VBA code_permu_wo_repettn'!$AH$3:$AM$6,COUNTIF('Profile-matrices_Condorcet'!$B$2:$B1477,'Profile-matrices_Condorcet'!$B1477),MATCH(INDEX('numeric possibilities'!F$3:F$1298,VLOOKUP($B1477,'numeric possibilities'!$C$3:$G$1298,1)),'VBA code_permu_wo_repettn'!$AH$2:$AM$2))</f>
        <v>B</v>
      </c>
      <c r="F1477" t="str">
        <f>INDEX('VBA code_permu_wo_repettn'!$AO$3:$AT$6,COUNTIF('Profile-matrices_Condorcet'!$B$2:$B1477,'Profile-matrices_Condorcet'!$B1477),MATCH(INDEX('numeric possibilities'!G$3:G$1298,VLOOKUP($B1477,'numeric possibilities'!$C$3:$G$1298,1)),'VBA code_permu_wo_repettn'!$AO$2:$AT$2))</f>
        <v>B</v>
      </c>
      <c r="G1477" t="str">
        <f>IF(MAX(I1477:L1477)&gt;='numeric possibilities'!$B$4/2,INDEX('Profile-matrices_Condorcet'!I1476:L1476,1,MATCH(MAX('Profile-matrices_Condorcet'!I1477:L1477),'Profile-matrices_Condorcet'!I1477:L1477,0)),"NCW")</f>
        <v>A</v>
      </c>
      <c r="H1477" t="s">
        <v>13</v>
      </c>
      <c r="I1477" s="3">
        <f>COUNTIF($I1475:$S1475,I1476)</f>
        <v>3</v>
      </c>
      <c r="J1477" s="3">
        <f>COUNTIF($I1475:$S1475,J1476)</f>
        <v>1</v>
      </c>
      <c r="K1477" s="3">
        <f>COUNTIF($I1475:$S1475,K1476)</f>
        <v>2</v>
      </c>
      <c r="L1477" s="3">
        <f>COUNTIF($I1475:$S1475,L1476)</f>
        <v>0</v>
      </c>
    </row>
    <row r="1478" spans="1:20" x14ac:dyDescent="0.25">
      <c r="A1478">
        <f t="shared" si="46"/>
        <v>1477</v>
      </c>
      <c r="B1478">
        <f t="shared" si="47"/>
        <v>370</v>
      </c>
      <c r="C1478" t="str">
        <f>INDEX('VBA code_permu_wo_repettn'!$T$3:$Y$6,COUNTIF('Profile-matrices_Condorcet'!$B$2:$B1478,'Profile-matrices_Condorcet'!$B1478),MATCH(INDEX('numeric possibilities'!D$3:D$1298,VLOOKUP($B1478,'numeric possibilities'!$C$3:$G$1298,1)),'VBA code_permu_wo_repettn'!$T$2:$Y$2))</f>
        <v>A</v>
      </c>
      <c r="D1478" t="str">
        <f>INDEX('VBA code_permu_wo_repettn'!$AA$3:$AF$6,COUNTIF('Profile-matrices_Condorcet'!$B$2:$B1478,'Profile-matrices_Condorcet'!$B1478),MATCH(INDEX('numeric possibilities'!E$3:E$1298,VLOOKUP($B1478,'numeric possibilities'!$C$3:$G$1298,1)),'VBA code_permu_wo_repettn'!$AA$2:$AF$2))</f>
        <v>B</v>
      </c>
      <c r="E1478" t="str">
        <f>INDEX('VBA code_permu_wo_repettn'!$AH$3:$AM$6,COUNTIF('Profile-matrices_Condorcet'!$B$2:$B1478,'Profile-matrices_Condorcet'!$B1478),MATCH(INDEX('numeric possibilities'!F$3:F$1298,VLOOKUP($B1478,'numeric possibilities'!$C$3:$G$1298,1)),'VBA code_permu_wo_repettn'!$AH$2:$AM$2))</f>
        <v>C</v>
      </c>
      <c r="F1478" t="str">
        <f>INDEX('VBA code_permu_wo_repettn'!$AO$3:$AT$6,COUNTIF('Profile-matrices_Condorcet'!$B$2:$B1478,'Profile-matrices_Condorcet'!$B1478),MATCH(INDEX('numeric possibilities'!G$3:G$1298,VLOOKUP($B1478,'numeric possibilities'!$C$3:$G$1298,1)),'VBA code_permu_wo_repettn'!$AO$2:$AT$2))</f>
        <v>D</v>
      </c>
      <c r="H1478" t="s">
        <v>14</v>
      </c>
      <c r="I1478" s="3">
        <f>IF(MATCH(I$1,$C1478:$C1481,0)&lt;(MATCH(J$1,$C1478:$C1481,0)),1*a_vote,0)+IF(MATCH(I$1,$D1478:$D1481,0)&lt;MATCH(J$1,$D1478:$D1481,0),1*b_vote,0)+IF(MATCH(I$1,$E1478:$E1481,0)&lt;MATCH(J$1,$E1478:$E1481,0),1*c_vote,0)+IF(MATCH(I$1,$F1478:$F1481,0)&lt;MATCH(J$1,$F1478:$F1481,0),1*d_vote,0)</f>
        <v>0.74</v>
      </c>
      <c r="J1478" s="3">
        <f>IF(MATCH(I$1,$C1478:$C1481,0)&gt;(MATCH(J$1,$C1478:$C1481,0)),1*a_vote,0)+IF(MATCH(I$1,$D1478:$D1481,0)&gt;MATCH(J$1,$D1478:$D1481,0),1*b_vote,0)+IF(MATCH(I$1,$E1478:$E1481,0)&gt;MATCH(J$1,$E1478:$E1481,0),1*c_vote,0)+IF(MATCH(I$1,$F1478:$F1481,0)&gt;MATCH(J$1,$F1478:$F1481,0),1*d_vote,0)</f>
        <v>0.26</v>
      </c>
      <c r="K1478" s="3">
        <f>IF(MATCH($K$1,$C1478:$C1481,0)&lt;(MATCH($L$1,$C1478:$C1481,0)),1*a_vote,0)+IF(MATCH($K$1,$D1478:$D1481,0)&lt;MATCH($L$1,$D1478:$D1481,0),1*b_vote,0)+IF(MATCH($K$1,$E1478:$E1481,0)&lt;MATCH($L$1,$E1478:$E1481,0),1*c_vote,0)+IF(MATCH($K$1,$F1478:$F1481,0)&lt;MATCH($L$1,$F1478:$F1481,0),1*d_vote,0)</f>
        <v>0.75</v>
      </c>
      <c r="L1478" s="3">
        <f>IF(MATCH(K$1,$C1478:$C1481,0)&gt;(MATCH(L$1,$C1478:$C1481,0)),1*a_vote,0)+IF(MATCH(K$1,$D1478:$D1481,0)&gt;MATCH(L$1,$D1478:$D1481,0),1*b_vote,0)+IF(MATCH(K$1,$E1478:$E1481,0)&gt;MATCH(L$1,$E1478:$E1481,0),1*c_vote,0)+IF(MATCH(K$1,$F1478:$F1481,0)&gt;MATCH(L$1,$F1478:$F1481,0),1*d_vote,0)</f>
        <v>0.25</v>
      </c>
      <c r="M1478" s="3">
        <f>IF(MATCH($M$1,$C1478:$C1481,0)&lt;(MATCH($N$1,$C1478:$C1481,0)),1*a_vote,0)+IF(MATCH($M$1,$D1478:$D1481,0)&lt;MATCH($N$1,$D1478:$D1481,0),1*b_vote,0)+IF(MATCH($M$1,$E1478:$E1481,0)&lt;MATCH($N$1,$E1478:$E1481,0),1*c_vote,0)+IF(MATCH($M$1,$F1478:$F1481,0)&lt;MATCH($N$1,$F1478:$F1481,0),1*d_vote,0)</f>
        <v>0.53</v>
      </c>
      <c r="N1478" s="3">
        <f>IF(MATCH(M$1,$C1478:$C1481,0)&gt;(MATCH(N$1,$C1478:$C1481,0)),1*a_vote,0)+IF(MATCH(M$1,$D1478:$D1481,0)&gt;MATCH(N$1,$D1478:$D1481,0),1*b_vote,0)+IF(MATCH(M$1,$E1478:$E1481,0)&gt;MATCH(N$1,$E1478:$E1481,0),1*c_vote,0)+IF(MATCH(M$1,$F1478:$F1481,0)&gt;MATCH(N$1,$F1478:$F1481,0),1*d_vote,0)</f>
        <v>0.47</v>
      </c>
      <c r="O1478" s="3">
        <f>IF(MATCH($O$1,$C1478:$C1481,0)&lt;(MATCH($P$1,$C1478:$C1481,0)),1*a_vote,0)+IF(MATCH($O$1,$D1478:$D1481,0)&lt;MATCH($P$1,$D1478:$D1481,0),1*b_vote,0)+IF(MATCH($O$1,$E1478:$E1481,0)&lt;MATCH($P$1,$E1478:$E1481,0),1*c_vote,0)+IF(MATCH($O$1,$F1478:$F1481,0)&lt;MATCH($P$1,$F1478:$F1481,0),1*d_vote,0)</f>
        <v>0.26</v>
      </c>
      <c r="P1478" s="3">
        <f>IF(MATCH(O$1,$C1478:$C1481,0)&gt;(MATCH(P$1,$C1478:$C1481,0)),1*a_vote,0)+IF(MATCH(O$1,$D1478:$D1481,0)&gt;MATCH(P$1,$D1478:$D1481,0),1*b_vote,0)+IF(MATCH(O$1,$E1478:$E1481,0)&gt;MATCH(P$1,$E1478:$E1481,0),1*c_vote,0)+IF(MATCH(O$1,$F1478:$F1481,0)&gt;MATCH(P$1,$F1478:$F1481,0),1*d_vote,0)</f>
        <v>0.74</v>
      </c>
      <c r="Q1478" s="3">
        <f>IF(MATCH($Q$1,$C1478:$C1481,0)&lt;(MATCH($R$1,$C1478:$C1481,0)),1*a_vote,0)+IF(MATCH($Q$1,$D1478:$D1481,0)&lt;MATCH($R$1,$D1478:$D1481,0),1*b_vote,0)+IF(MATCH($Q$1,$E1478:$E1481,0)&lt;MATCH($R$1,$E1478:$E1481,0),1*c_vote,0)+IF(MATCH($Q$1,$F1478:$F1481,0)&lt;MATCH($R$1,$F1478:$F1481,0),1*d_vote,0)</f>
        <v>0.26</v>
      </c>
      <c r="R1478" s="3">
        <f>IF(MATCH(Q$1,$C1478:$C1481,0)&gt;(MATCH(R$1,$C1478:$C1481,0)),1*a_vote,0)+IF(MATCH(Q$1,$D1478:$D1481,0)&gt;MATCH(R$1,$D1478:$D1481,0),1*b_vote,0)+IF(MATCH(Q$1,$E1478:$E1481,0)&gt;MATCH(R$1,$E1478:$E1481,0),1*c_vote,0)+IF(MATCH(Q$1,$F1478:$F1481,0)&gt;MATCH(R$1,$F1478:$F1481,0),1*d_vote,0)</f>
        <v>0.74</v>
      </c>
      <c r="S1478" s="3">
        <f>IF(MATCH($S$1,$C1478:$C1481,0)&lt;(MATCH($T$1,$C1478:$C1481,0)),1*a_vote,0)+IF(MATCH($S$1,$D1478:$D1481,0)&lt;MATCH($T$1,$D1478:$D1481,0),1*b_vote,0)+IF(MATCH($S$1,$E1478:$E1481,0)&lt;MATCH($T$1,$E1478:$E1481,0),1*c_vote,0)+IF(MATCH($S$1,$F1478:$F1481,0)&lt;MATCH($T$1,$F1478:$F1481,0),1*d_vote,0)</f>
        <v>0.52</v>
      </c>
      <c r="T1478" s="3">
        <f>IF(MATCH(S$1,$C1478:$C1481,0)&gt;(MATCH(T$1,$C1478:$C1481,0)),1*a_vote,0)+IF(MATCH(S$1,$D1478:$D1481,0)&gt;MATCH(T$1,$D1478:$D1481,0),1*b_vote,0)+IF(MATCH(S$1,$E1478:$E1481,0)&gt;MATCH(T$1,$E1478:$E1481,0),1*c_vote,0)+IF(MATCH(S$1,$F1478:$F1481,0)&gt;MATCH(T$1,$F1478:$F1481,0),1*d_vote,0)</f>
        <v>0.48</v>
      </c>
    </row>
    <row r="1479" spans="1:20" x14ac:dyDescent="0.25">
      <c r="A1479">
        <f t="shared" si="46"/>
        <v>1478</v>
      </c>
      <c r="B1479">
        <f t="shared" si="47"/>
        <v>370</v>
      </c>
      <c r="C1479" t="str">
        <f>INDEX('VBA code_permu_wo_repettn'!$T$3:$Y$6,COUNTIF('Profile-matrices_Condorcet'!$B$2:$B1479,'Profile-matrices_Condorcet'!$B1479),MATCH(INDEX('numeric possibilities'!D$3:D$1298,VLOOKUP($B1479,'numeric possibilities'!$C$3:$G$1298,1)),'VBA code_permu_wo_repettn'!$T$2:$Y$2))</f>
        <v>C</v>
      </c>
      <c r="D1479" t="str">
        <f>INDEX('VBA code_permu_wo_repettn'!$AA$3:$AF$6,COUNTIF('Profile-matrices_Condorcet'!$B$2:$B1479,'Profile-matrices_Condorcet'!$B1479),MATCH(INDEX('numeric possibilities'!E$3:E$1298,VLOOKUP($B1479,'numeric possibilities'!$C$3:$G$1298,1)),'VBA code_permu_wo_repettn'!$AA$2:$AF$2))</f>
        <v>A</v>
      </c>
      <c r="E1479" t="str">
        <f>INDEX('VBA code_permu_wo_repettn'!$AH$3:$AM$6,COUNTIF('Profile-matrices_Condorcet'!$B$2:$B1479,'Profile-matrices_Condorcet'!$B1479),MATCH(INDEX('numeric possibilities'!F$3:F$1298,VLOOKUP($B1479,'numeric possibilities'!$C$3:$G$1298,1)),'VBA code_permu_wo_repettn'!$AH$2:$AM$2))</f>
        <v>D</v>
      </c>
      <c r="F1479" t="str">
        <f>INDEX('VBA code_permu_wo_repettn'!$AO$3:$AT$6,COUNTIF('Profile-matrices_Condorcet'!$B$2:$B1479,'Profile-matrices_Condorcet'!$B1479),MATCH(INDEX('numeric possibilities'!G$3:G$1298,VLOOKUP($B1479,'numeric possibilities'!$C$3:$G$1298,1)),'VBA code_permu_wo_repettn'!$AO$2:$AT$2))</f>
        <v>A</v>
      </c>
      <c r="H1479" t="s">
        <v>15</v>
      </c>
      <c r="I1479" t="str">
        <f>IF(I1478&gt;J1478,$I$1,IF(I1478&lt;J1478,$J$1,0))</f>
        <v>A</v>
      </c>
      <c r="K1479" t="str">
        <f>IF(K1478&gt;L1478,$K$1,IF(K1478&lt;L1478,$L$1,0))</f>
        <v>A</v>
      </c>
      <c r="M1479" t="str">
        <f>IF(M1478&gt;N1478,$M$1,IF(M1478&lt;N1478,$N$1,0))</f>
        <v>A</v>
      </c>
      <c r="O1479" t="str">
        <f>IF(O1478&gt;P1478,$O$1,IF(O1478&lt;P1478,$P$1,0))</f>
        <v>C</v>
      </c>
      <c r="Q1479" t="str">
        <f>IF(Q1478&gt;R1478,$Q$1,IF(Q1478&lt;R1478,$R$1,0))</f>
        <v>D</v>
      </c>
      <c r="S1479" t="str">
        <f>IF(S1478&gt;T1478,$S$1,IF(S1478&lt;T1478,$T$1,0))</f>
        <v>C</v>
      </c>
    </row>
    <row r="1480" spans="1:20" x14ac:dyDescent="0.25">
      <c r="A1480">
        <f t="shared" si="46"/>
        <v>1479</v>
      </c>
      <c r="B1480">
        <f t="shared" si="47"/>
        <v>370</v>
      </c>
      <c r="C1480" t="str">
        <f>INDEX('VBA code_permu_wo_repettn'!$T$3:$Y$6,COUNTIF('Profile-matrices_Condorcet'!$B$2:$B1480,'Profile-matrices_Condorcet'!$B1480),MATCH(INDEX('numeric possibilities'!D$3:D$1298,VLOOKUP($B1480,'numeric possibilities'!$C$3:$G$1298,1)),'VBA code_permu_wo_repettn'!$T$2:$Y$2))</f>
        <v>D</v>
      </c>
      <c r="D1480" t="str">
        <f>INDEX('VBA code_permu_wo_repettn'!$AA$3:$AF$6,COUNTIF('Profile-matrices_Condorcet'!$B$2:$B1480,'Profile-matrices_Condorcet'!$B1480),MATCH(INDEX('numeric possibilities'!E$3:E$1298,VLOOKUP($B1480,'numeric possibilities'!$C$3:$G$1298,1)),'VBA code_permu_wo_repettn'!$AA$2:$AF$2))</f>
        <v>D</v>
      </c>
      <c r="E1480" t="str">
        <f>INDEX('VBA code_permu_wo_repettn'!$AH$3:$AM$6,COUNTIF('Profile-matrices_Condorcet'!$B$2:$B1480,'Profile-matrices_Condorcet'!$B1480),MATCH(INDEX('numeric possibilities'!F$3:F$1298,VLOOKUP($B1480,'numeric possibilities'!$C$3:$G$1298,1)),'VBA code_permu_wo_repettn'!$AH$2:$AM$2))</f>
        <v>A</v>
      </c>
      <c r="F1480" t="str">
        <f>INDEX('VBA code_permu_wo_repettn'!$AO$3:$AT$6,COUNTIF('Profile-matrices_Condorcet'!$B$2:$B1480,'Profile-matrices_Condorcet'!$B1480),MATCH(INDEX('numeric possibilities'!G$3:G$1298,VLOOKUP($B1480,'numeric possibilities'!$C$3:$G$1298,1)),'VBA code_permu_wo_repettn'!$AO$2:$AT$2))</f>
        <v>C</v>
      </c>
      <c r="I1480" t="s">
        <v>0</v>
      </c>
      <c r="J1480" t="s">
        <v>1</v>
      </c>
      <c r="K1480" t="s">
        <v>2</v>
      </c>
      <c r="L1480" t="s">
        <v>3</v>
      </c>
    </row>
    <row r="1481" spans="1:20" x14ac:dyDescent="0.25">
      <c r="A1481">
        <f t="shared" si="46"/>
        <v>1480</v>
      </c>
      <c r="B1481">
        <f t="shared" si="47"/>
        <v>370</v>
      </c>
      <c r="C1481" t="str">
        <f>INDEX('VBA code_permu_wo_repettn'!$T$3:$Y$6,COUNTIF('Profile-matrices_Condorcet'!$B$2:$B1481,'Profile-matrices_Condorcet'!$B1481),MATCH(INDEX('numeric possibilities'!D$3:D$1298,VLOOKUP($B1481,'numeric possibilities'!$C$3:$G$1298,1)),'VBA code_permu_wo_repettn'!$T$2:$Y$2))</f>
        <v>B</v>
      </c>
      <c r="D1481" t="str">
        <f>INDEX('VBA code_permu_wo_repettn'!$AA$3:$AF$6,COUNTIF('Profile-matrices_Condorcet'!$B$2:$B1481,'Profile-matrices_Condorcet'!$B1481),MATCH(INDEX('numeric possibilities'!E$3:E$1298,VLOOKUP($B1481,'numeric possibilities'!$C$3:$G$1298,1)),'VBA code_permu_wo_repettn'!$AA$2:$AF$2))</f>
        <v>C</v>
      </c>
      <c r="E1481" t="str">
        <f>INDEX('VBA code_permu_wo_repettn'!$AH$3:$AM$6,COUNTIF('Profile-matrices_Condorcet'!$B$2:$B1481,'Profile-matrices_Condorcet'!$B1481),MATCH(INDEX('numeric possibilities'!F$3:F$1298,VLOOKUP($B1481,'numeric possibilities'!$C$3:$G$1298,1)),'VBA code_permu_wo_repettn'!$AH$2:$AM$2))</f>
        <v>B</v>
      </c>
      <c r="F1481" t="str">
        <f>INDEX('VBA code_permu_wo_repettn'!$AO$3:$AT$6,COUNTIF('Profile-matrices_Condorcet'!$B$2:$B1481,'Profile-matrices_Condorcet'!$B1481),MATCH(INDEX('numeric possibilities'!G$3:G$1298,VLOOKUP($B1481,'numeric possibilities'!$C$3:$G$1298,1)),'VBA code_permu_wo_repettn'!$AO$2:$AT$2))</f>
        <v>B</v>
      </c>
      <c r="G1481" t="str">
        <f>IF(MAX(I1481:L1481)&gt;='numeric possibilities'!$B$4/2,INDEX('Profile-matrices_Condorcet'!I1480:L1480,1,MATCH(MAX('Profile-matrices_Condorcet'!I1481:L1481),'Profile-matrices_Condorcet'!I1481:L1481,0)),"NCW")</f>
        <v>A</v>
      </c>
      <c r="H1481" t="s">
        <v>13</v>
      </c>
      <c r="I1481" s="3">
        <f>COUNTIF($I1479:$S1479,I1480)</f>
        <v>3</v>
      </c>
      <c r="J1481" s="3">
        <f>COUNTIF($I1479:$S1479,J1480)</f>
        <v>0</v>
      </c>
      <c r="K1481" s="3">
        <f>COUNTIF($I1479:$S1479,K1480)</f>
        <v>2</v>
      </c>
      <c r="L1481" s="3">
        <f>COUNTIF($I1479:$S1479,L1480)</f>
        <v>1</v>
      </c>
    </row>
    <row r="1482" spans="1:20" x14ac:dyDescent="0.25">
      <c r="A1482">
        <f t="shared" si="46"/>
        <v>1481</v>
      </c>
      <c r="B1482">
        <f t="shared" si="47"/>
        <v>371</v>
      </c>
      <c r="C1482" t="str">
        <f>INDEX('VBA code_permu_wo_repettn'!$T$3:$Y$6,COUNTIF('Profile-matrices_Condorcet'!$B$2:$B1482,'Profile-matrices_Condorcet'!$B1482),MATCH(INDEX('numeric possibilities'!D$3:D$1298,VLOOKUP($B1482,'numeric possibilities'!$C$3:$G$1298,1)),'VBA code_permu_wo_repettn'!$T$2:$Y$2))</f>
        <v>A</v>
      </c>
      <c r="D1482" t="str">
        <f>INDEX('VBA code_permu_wo_repettn'!$AA$3:$AF$6,COUNTIF('Profile-matrices_Condorcet'!$B$2:$B1482,'Profile-matrices_Condorcet'!$B1482),MATCH(INDEX('numeric possibilities'!E$3:E$1298,VLOOKUP($B1482,'numeric possibilities'!$C$3:$G$1298,1)),'VBA code_permu_wo_repettn'!$AA$2:$AF$2))</f>
        <v>B</v>
      </c>
      <c r="E1482" t="str">
        <f>INDEX('VBA code_permu_wo_repettn'!$AH$3:$AM$6,COUNTIF('Profile-matrices_Condorcet'!$B$2:$B1482,'Profile-matrices_Condorcet'!$B1482),MATCH(INDEX('numeric possibilities'!F$3:F$1298,VLOOKUP($B1482,'numeric possibilities'!$C$3:$G$1298,1)),'VBA code_permu_wo_repettn'!$AH$2:$AM$2))</f>
        <v>C</v>
      </c>
      <c r="F1482" t="str">
        <f>INDEX('VBA code_permu_wo_repettn'!$AO$3:$AT$6,COUNTIF('Profile-matrices_Condorcet'!$B$2:$B1482,'Profile-matrices_Condorcet'!$B1482),MATCH(INDEX('numeric possibilities'!G$3:G$1298,VLOOKUP($B1482,'numeric possibilities'!$C$3:$G$1298,1)),'VBA code_permu_wo_repettn'!$AO$2:$AT$2))</f>
        <v>D</v>
      </c>
      <c r="H1482" t="s">
        <v>14</v>
      </c>
      <c r="I1482" s="3">
        <f>IF(MATCH(I$1,$C1482:$C1485,0)&lt;(MATCH(J$1,$C1482:$C1485,0)),1*a_vote,0)+IF(MATCH(I$1,$D1482:$D1485,0)&lt;MATCH(J$1,$D1482:$D1485,0),1*b_vote,0)+IF(MATCH(I$1,$E1482:$E1485,0)&lt;MATCH(J$1,$E1482:$E1485,0),1*c_vote,0)+IF(MATCH(I$1,$F1482:$F1485,0)&lt;MATCH(J$1,$F1482:$F1485,0),1*d_vote,0)</f>
        <v>0.74</v>
      </c>
      <c r="J1482" s="3">
        <f>IF(MATCH(I$1,$C1482:$C1485,0)&gt;(MATCH(J$1,$C1482:$C1485,0)),1*a_vote,0)+IF(MATCH(I$1,$D1482:$D1485,0)&gt;MATCH(J$1,$D1482:$D1485,0),1*b_vote,0)+IF(MATCH(I$1,$E1482:$E1485,0)&gt;MATCH(J$1,$E1482:$E1485,0),1*c_vote,0)+IF(MATCH(I$1,$F1482:$F1485,0)&gt;MATCH(J$1,$F1482:$F1485,0),1*d_vote,0)</f>
        <v>0.26</v>
      </c>
      <c r="K1482" s="3">
        <f>IF(MATCH($K$1,$C1482:$C1485,0)&lt;(MATCH($L$1,$C1482:$C1485,0)),1*a_vote,0)+IF(MATCH($K$1,$D1482:$D1485,0)&lt;MATCH($L$1,$D1482:$D1485,0),1*b_vote,0)+IF(MATCH($K$1,$E1482:$E1485,0)&lt;MATCH($L$1,$E1482:$E1485,0),1*c_vote,0)+IF(MATCH($K$1,$F1482:$F1485,0)&lt;MATCH($L$1,$F1482:$F1485,0),1*d_vote,0)</f>
        <v>0.75</v>
      </c>
      <c r="L1482" s="3">
        <f>IF(MATCH(K$1,$C1482:$C1485,0)&gt;(MATCH(L$1,$C1482:$C1485,0)),1*a_vote,0)+IF(MATCH(K$1,$D1482:$D1485,0)&gt;MATCH(L$1,$D1482:$D1485,0),1*b_vote,0)+IF(MATCH(K$1,$E1482:$E1485,0)&gt;MATCH(L$1,$E1482:$E1485,0),1*c_vote,0)+IF(MATCH(K$1,$F1482:$F1485,0)&gt;MATCH(L$1,$F1482:$F1485,0),1*d_vote,0)</f>
        <v>0.25</v>
      </c>
      <c r="M1482" s="3">
        <f>IF(MATCH($M$1,$C1482:$C1485,0)&lt;(MATCH($N$1,$C1482:$C1485,0)),1*a_vote,0)+IF(MATCH($M$1,$D1482:$D1485,0)&lt;MATCH($N$1,$D1482:$D1485,0),1*b_vote,0)+IF(MATCH($M$1,$E1482:$E1485,0)&lt;MATCH($N$1,$E1482:$E1485,0),1*c_vote,0)+IF(MATCH($M$1,$F1482:$F1485,0)&lt;MATCH($N$1,$F1482:$F1485,0),1*d_vote,0)</f>
        <v>0.53</v>
      </c>
      <c r="N1482" s="3">
        <f>IF(MATCH(M$1,$C1482:$C1485,0)&gt;(MATCH(N$1,$C1482:$C1485,0)),1*a_vote,0)+IF(MATCH(M$1,$D1482:$D1485,0)&gt;MATCH(N$1,$D1482:$D1485,0),1*b_vote,0)+IF(MATCH(M$1,$E1482:$E1485,0)&gt;MATCH(N$1,$E1482:$E1485,0),1*c_vote,0)+IF(MATCH(M$1,$F1482:$F1485,0)&gt;MATCH(N$1,$F1482:$F1485,0),1*d_vote,0)</f>
        <v>0.47</v>
      </c>
      <c r="O1482" s="3">
        <f>IF(MATCH($O$1,$C1482:$C1485,0)&lt;(MATCH($P$1,$C1482:$C1485,0)),1*a_vote,0)+IF(MATCH($O$1,$D1482:$D1485,0)&lt;MATCH($P$1,$D1482:$D1485,0),1*b_vote,0)+IF(MATCH($O$1,$E1482:$E1485,0)&lt;MATCH($P$1,$E1482:$E1485,0),1*c_vote,0)+IF(MATCH($O$1,$F1482:$F1485,0)&lt;MATCH($P$1,$F1482:$F1485,0),1*d_vote,0)</f>
        <v>0.53</v>
      </c>
      <c r="P1482" s="3">
        <f>IF(MATCH(O$1,$C1482:$C1485,0)&gt;(MATCH(P$1,$C1482:$C1485,0)),1*a_vote,0)+IF(MATCH(O$1,$D1482:$D1485,0)&gt;MATCH(P$1,$D1482:$D1485,0),1*b_vote,0)+IF(MATCH(O$1,$E1482:$E1485,0)&gt;MATCH(P$1,$E1482:$E1485,0),1*c_vote,0)+IF(MATCH(O$1,$F1482:$F1485,0)&gt;MATCH(P$1,$F1482:$F1485,0),1*d_vote,0)</f>
        <v>0.47</v>
      </c>
      <c r="Q1482" s="3">
        <f>IF(MATCH($Q$1,$C1482:$C1485,0)&lt;(MATCH($R$1,$C1482:$C1485,0)),1*a_vote,0)+IF(MATCH($Q$1,$D1482:$D1485,0)&lt;MATCH($R$1,$D1482:$D1485,0),1*b_vote,0)+IF(MATCH($Q$1,$E1482:$E1485,0)&lt;MATCH($R$1,$E1482:$E1485,0),1*c_vote,0)+IF(MATCH($Q$1,$F1482:$F1485,0)&lt;MATCH($R$1,$F1482:$F1485,0),1*d_vote,0)</f>
        <v>0.26</v>
      </c>
      <c r="R1482" s="3">
        <f>IF(MATCH(Q$1,$C1482:$C1485,0)&gt;(MATCH(R$1,$C1482:$C1485,0)),1*a_vote,0)+IF(MATCH(Q$1,$D1482:$D1485,0)&gt;MATCH(R$1,$D1482:$D1485,0),1*b_vote,0)+IF(MATCH(Q$1,$E1482:$E1485,0)&gt;MATCH(R$1,$E1482:$E1485,0),1*c_vote,0)+IF(MATCH(Q$1,$F1482:$F1485,0)&gt;MATCH(R$1,$F1482:$F1485,0),1*d_vote,0)</f>
        <v>0.74</v>
      </c>
      <c r="S1482" s="3">
        <f>IF(MATCH($S$1,$C1482:$C1485,0)&lt;(MATCH($T$1,$C1482:$C1485,0)),1*a_vote,0)+IF(MATCH($S$1,$D1482:$D1485,0)&lt;MATCH($T$1,$D1482:$D1485,0),1*b_vote,0)+IF(MATCH($S$1,$E1482:$E1485,0)&lt;MATCH($T$1,$E1482:$E1485,0),1*c_vote,0)+IF(MATCH($S$1,$F1482:$F1485,0)&lt;MATCH($T$1,$F1482:$F1485,0),1*d_vote,0)</f>
        <v>0.25</v>
      </c>
      <c r="T1482" s="3">
        <f>IF(MATCH(S$1,$C1482:$C1485,0)&gt;(MATCH(T$1,$C1482:$C1485,0)),1*a_vote,0)+IF(MATCH(S$1,$D1482:$D1485,0)&gt;MATCH(T$1,$D1482:$D1485,0),1*b_vote,0)+IF(MATCH(S$1,$E1482:$E1485,0)&gt;MATCH(T$1,$E1482:$E1485,0),1*c_vote,0)+IF(MATCH(S$1,$F1482:$F1485,0)&gt;MATCH(T$1,$F1482:$F1485,0),1*d_vote,0)</f>
        <v>0.75</v>
      </c>
    </row>
    <row r="1483" spans="1:20" x14ac:dyDescent="0.25">
      <c r="A1483">
        <f t="shared" si="46"/>
        <v>1482</v>
      </c>
      <c r="B1483">
        <f t="shared" si="47"/>
        <v>371</v>
      </c>
      <c r="C1483" t="str">
        <f>INDEX('VBA code_permu_wo_repettn'!$T$3:$Y$6,COUNTIF('Profile-matrices_Condorcet'!$B$2:$B1483,'Profile-matrices_Condorcet'!$B1483),MATCH(INDEX('numeric possibilities'!D$3:D$1298,VLOOKUP($B1483,'numeric possibilities'!$C$3:$G$1298,1)),'VBA code_permu_wo_repettn'!$T$2:$Y$2))</f>
        <v>D</v>
      </c>
      <c r="D1483" t="str">
        <f>INDEX('VBA code_permu_wo_repettn'!$AA$3:$AF$6,COUNTIF('Profile-matrices_Condorcet'!$B$2:$B1483,'Profile-matrices_Condorcet'!$B1483),MATCH(INDEX('numeric possibilities'!E$3:E$1298,VLOOKUP($B1483,'numeric possibilities'!$C$3:$G$1298,1)),'VBA code_permu_wo_repettn'!$AA$2:$AF$2))</f>
        <v>A</v>
      </c>
      <c r="E1483" t="str">
        <f>INDEX('VBA code_permu_wo_repettn'!$AH$3:$AM$6,COUNTIF('Profile-matrices_Condorcet'!$B$2:$B1483,'Profile-matrices_Condorcet'!$B1483),MATCH(INDEX('numeric possibilities'!F$3:F$1298,VLOOKUP($B1483,'numeric possibilities'!$C$3:$G$1298,1)),'VBA code_permu_wo_repettn'!$AH$2:$AM$2))</f>
        <v>D</v>
      </c>
      <c r="F1483" t="str">
        <f>INDEX('VBA code_permu_wo_repettn'!$AO$3:$AT$6,COUNTIF('Profile-matrices_Condorcet'!$B$2:$B1483,'Profile-matrices_Condorcet'!$B1483),MATCH(INDEX('numeric possibilities'!G$3:G$1298,VLOOKUP($B1483,'numeric possibilities'!$C$3:$G$1298,1)),'VBA code_permu_wo_repettn'!$AO$2:$AT$2))</f>
        <v>A</v>
      </c>
      <c r="H1483" t="s">
        <v>15</v>
      </c>
      <c r="I1483" t="str">
        <f>IF(I1482&gt;J1482,$I$1,IF(I1482&lt;J1482,$J$1,0))</f>
        <v>A</v>
      </c>
      <c r="K1483" t="str">
        <f>IF(K1482&gt;L1482,$K$1,IF(K1482&lt;L1482,$L$1,0))</f>
        <v>A</v>
      </c>
      <c r="M1483" t="str">
        <f>IF(M1482&gt;N1482,$M$1,IF(M1482&lt;N1482,$N$1,0))</f>
        <v>A</v>
      </c>
      <c r="O1483" t="str">
        <f>IF(O1482&gt;P1482,$O$1,IF(O1482&lt;P1482,$P$1,0))</f>
        <v>B</v>
      </c>
      <c r="Q1483" t="str">
        <f>IF(Q1482&gt;R1482,$Q$1,IF(Q1482&lt;R1482,$R$1,0))</f>
        <v>D</v>
      </c>
      <c r="S1483" t="str">
        <f>IF(S1482&gt;T1482,$S$1,IF(S1482&lt;T1482,$T$1,0))</f>
        <v>D</v>
      </c>
    </row>
    <row r="1484" spans="1:20" x14ac:dyDescent="0.25">
      <c r="A1484">
        <f t="shared" si="46"/>
        <v>1483</v>
      </c>
      <c r="B1484">
        <f t="shared" si="47"/>
        <v>371</v>
      </c>
      <c r="C1484" t="str">
        <f>INDEX('VBA code_permu_wo_repettn'!$T$3:$Y$6,COUNTIF('Profile-matrices_Condorcet'!$B$2:$B1484,'Profile-matrices_Condorcet'!$B1484),MATCH(INDEX('numeric possibilities'!D$3:D$1298,VLOOKUP($B1484,'numeric possibilities'!$C$3:$G$1298,1)),'VBA code_permu_wo_repettn'!$T$2:$Y$2))</f>
        <v>B</v>
      </c>
      <c r="D1484" t="str">
        <f>INDEX('VBA code_permu_wo_repettn'!$AA$3:$AF$6,COUNTIF('Profile-matrices_Condorcet'!$B$2:$B1484,'Profile-matrices_Condorcet'!$B1484),MATCH(INDEX('numeric possibilities'!E$3:E$1298,VLOOKUP($B1484,'numeric possibilities'!$C$3:$G$1298,1)),'VBA code_permu_wo_repettn'!$AA$2:$AF$2))</f>
        <v>D</v>
      </c>
      <c r="E1484" t="str">
        <f>INDEX('VBA code_permu_wo_repettn'!$AH$3:$AM$6,COUNTIF('Profile-matrices_Condorcet'!$B$2:$B1484,'Profile-matrices_Condorcet'!$B1484),MATCH(INDEX('numeric possibilities'!F$3:F$1298,VLOOKUP($B1484,'numeric possibilities'!$C$3:$G$1298,1)),'VBA code_permu_wo_repettn'!$AH$2:$AM$2))</f>
        <v>A</v>
      </c>
      <c r="F1484" t="str">
        <f>INDEX('VBA code_permu_wo_repettn'!$AO$3:$AT$6,COUNTIF('Profile-matrices_Condorcet'!$B$2:$B1484,'Profile-matrices_Condorcet'!$B1484),MATCH(INDEX('numeric possibilities'!G$3:G$1298,VLOOKUP($B1484,'numeric possibilities'!$C$3:$G$1298,1)),'VBA code_permu_wo_repettn'!$AO$2:$AT$2))</f>
        <v>C</v>
      </c>
      <c r="I1484" t="s">
        <v>0</v>
      </c>
      <c r="J1484" t="s">
        <v>1</v>
      </c>
      <c r="K1484" t="s">
        <v>2</v>
      </c>
      <c r="L1484" t="s">
        <v>3</v>
      </c>
    </row>
    <row r="1485" spans="1:20" x14ac:dyDescent="0.25">
      <c r="A1485">
        <f t="shared" si="46"/>
        <v>1484</v>
      </c>
      <c r="B1485">
        <f t="shared" si="47"/>
        <v>371</v>
      </c>
      <c r="C1485" t="str">
        <f>INDEX('VBA code_permu_wo_repettn'!$T$3:$Y$6,COUNTIF('Profile-matrices_Condorcet'!$B$2:$B1485,'Profile-matrices_Condorcet'!$B1485),MATCH(INDEX('numeric possibilities'!D$3:D$1298,VLOOKUP($B1485,'numeric possibilities'!$C$3:$G$1298,1)),'VBA code_permu_wo_repettn'!$T$2:$Y$2))</f>
        <v>C</v>
      </c>
      <c r="D1485" t="str">
        <f>INDEX('VBA code_permu_wo_repettn'!$AA$3:$AF$6,COUNTIF('Profile-matrices_Condorcet'!$B$2:$B1485,'Profile-matrices_Condorcet'!$B1485),MATCH(INDEX('numeric possibilities'!E$3:E$1298,VLOOKUP($B1485,'numeric possibilities'!$C$3:$G$1298,1)),'VBA code_permu_wo_repettn'!$AA$2:$AF$2))</f>
        <v>C</v>
      </c>
      <c r="E1485" t="str">
        <f>INDEX('VBA code_permu_wo_repettn'!$AH$3:$AM$6,COUNTIF('Profile-matrices_Condorcet'!$B$2:$B1485,'Profile-matrices_Condorcet'!$B1485),MATCH(INDEX('numeric possibilities'!F$3:F$1298,VLOOKUP($B1485,'numeric possibilities'!$C$3:$G$1298,1)),'VBA code_permu_wo_repettn'!$AH$2:$AM$2))</f>
        <v>B</v>
      </c>
      <c r="F1485" t="str">
        <f>INDEX('VBA code_permu_wo_repettn'!$AO$3:$AT$6,COUNTIF('Profile-matrices_Condorcet'!$B$2:$B1485,'Profile-matrices_Condorcet'!$B1485),MATCH(INDEX('numeric possibilities'!G$3:G$1298,VLOOKUP($B1485,'numeric possibilities'!$C$3:$G$1298,1)),'VBA code_permu_wo_repettn'!$AO$2:$AT$2))</f>
        <v>B</v>
      </c>
      <c r="G1485" t="str">
        <f>IF(MAX(I1485:L1485)&gt;='numeric possibilities'!$B$4/2,INDEX('Profile-matrices_Condorcet'!I1484:L1484,1,MATCH(MAX('Profile-matrices_Condorcet'!I1485:L1485),'Profile-matrices_Condorcet'!I1485:L1485,0)),"NCW")</f>
        <v>A</v>
      </c>
      <c r="H1485" t="s">
        <v>13</v>
      </c>
      <c r="I1485" s="3">
        <f>COUNTIF($I1483:$S1483,I1484)</f>
        <v>3</v>
      </c>
      <c r="J1485" s="3">
        <f>COUNTIF($I1483:$S1483,J1484)</f>
        <v>1</v>
      </c>
      <c r="K1485" s="3">
        <f>COUNTIF($I1483:$S1483,K1484)</f>
        <v>0</v>
      </c>
      <c r="L1485" s="3">
        <f>COUNTIF($I1483:$S1483,L1484)</f>
        <v>2</v>
      </c>
    </row>
    <row r="1486" spans="1:20" x14ac:dyDescent="0.25">
      <c r="A1486">
        <f t="shared" ref="A1486:A1549" si="48">A1485+1</f>
        <v>1485</v>
      </c>
      <c r="B1486">
        <f t="shared" ref="B1486:B1549" si="49">IF((ROW()-1)&lt;=4*B1485,B1485,B1485+1)</f>
        <v>372</v>
      </c>
      <c r="C1486" t="str">
        <f>INDEX('VBA code_permu_wo_repettn'!$T$3:$Y$6,COUNTIF('Profile-matrices_Condorcet'!$B$2:$B1486,'Profile-matrices_Condorcet'!$B1486),MATCH(INDEX('numeric possibilities'!D$3:D$1298,VLOOKUP($B1486,'numeric possibilities'!$C$3:$G$1298,1)),'VBA code_permu_wo_repettn'!$T$2:$Y$2))</f>
        <v>A</v>
      </c>
      <c r="D1486" t="str">
        <f>INDEX('VBA code_permu_wo_repettn'!$AA$3:$AF$6,COUNTIF('Profile-matrices_Condorcet'!$B$2:$B1486,'Profile-matrices_Condorcet'!$B1486),MATCH(INDEX('numeric possibilities'!E$3:E$1298,VLOOKUP($B1486,'numeric possibilities'!$C$3:$G$1298,1)),'VBA code_permu_wo_repettn'!$AA$2:$AF$2))</f>
        <v>B</v>
      </c>
      <c r="E1486" t="str">
        <f>INDEX('VBA code_permu_wo_repettn'!$AH$3:$AM$6,COUNTIF('Profile-matrices_Condorcet'!$B$2:$B1486,'Profile-matrices_Condorcet'!$B1486),MATCH(INDEX('numeric possibilities'!F$3:F$1298,VLOOKUP($B1486,'numeric possibilities'!$C$3:$G$1298,1)),'VBA code_permu_wo_repettn'!$AH$2:$AM$2))</f>
        <v>C</v>
      </c>
      <c r="F1486" t="str">
        <f>INDEX('VBA code_permu_wo_repettn'!$AO$3:$AT$6,COUNTIF('Profile-matrices_Condorcet'!$B$2:$B1486,'Profile-matrices_Condorcet'!$B1486),MATCH(INDEX('numeric possibilities'!G$3:G$1298,VLOOKUP($B1486,'numeric possibilities'!$C$3:$G$1298,1)),'VBA code_permu_wo_repettn'!$AO$2:$AT$2))</f>
        <v>D</v>
      </c>
      <c r="H1486" t="s">
        <v>14</v>
      </c>
      <c r="I1486" s="3">
        <f>IF(MATCH(I$1,$C1486:$C1489,0)&lt;(MATCH(J$1,$C1486:$C1489,0)),1*a_vote,0)+IF(MATCH(I$1,$D1486:$D1489,0)&lt;MATCH(J$1,$D1486:$D1489,0),1*b_vote,0)+IF(MATCH(I$1,$E1486:$E1489,0)&lt;MATCH(J$1,$E1486:$E1489,0),1*c_vote,0)+IF(MATCH(I$1,$F1486:$F1489,0)&lt;MATCH(J$1,$F1486:$F1489,0),1*d_vote,0)</f>
        <v>0.74</v>
      </c>
      <c r="J1486" s="3">
        <f>IF(MATCH(I$1,$C1486:$C1489,0)&gt;(MATCH(J$1,$C1486:$C1489,0)),1*a_vote,0)+IF(MATCH(I$1,$D1486:$D1489,0)&gt;MATCH(J$1,$D1486:$D1489,0),1*b_vote,0)+IF(MATCH(I$1,$E1486:$E1489,0)&gt;MATCH(J$1,$E1486:$E1489,0),1*c_vote,0)+IF(MATCH(I$1,$F1486:$F1489,0)&gt;MATCH(J$1,$F1486:$F1489,0),1*d_vote,0)</f>
        <v>0.26</v>
      </c>
      <c r="K1486" s="3">
        <f>IF(MATCH($K$1,$C1486:$C1489,0)&lt;(MATCH($L$1,$C1486:$C1489,0)),1*a_vote,0)+IF(MATCH($K$1,$D1486:$D1489,0)&lt;MATCH($L$1,$D1486:$D1489,0),1*b_vote,0)+IF(MATCH($K$1,$E1486:$E1489,0)&lt;MATCH($L$1,$E1486:$E1489,0),1*c_vote,0)+IF(MATCH($K$1,$F1486:$F1489,0)&lt;MATCH($L$1,$F1486:$F1489,0),1*d_vote,0)</f>
        <v>0.75</v>
      </c>
      <c r="L1486" s="3">
        <f>IF(MATCH(K$1,$C1486:$C1489,0)&gt;(MATCH(L$1,$C1486:$C1489,0)),1*a_vote,0)+IF(MATCH(K$1,$D1486:$D1489,0)&gt;MATCH(L$1,$D1486:$D1489,0),1*b_vote,0)+IF(MATCH(K$1,$E1486:$E1489,0)&gt;MATCH(L$1,$E1486:$E1489,0),1*c_vote,0)+IF(MATCH(K$1,$F1486:$F1489,0)&gt;MATCH(L$1,$F1486:$F1489,0),1*d_vote,0)</f>
        <v>0.25</v>
      </c>
      <c r="M1486" s="3">
        <f>IF(MATCH($M$1,$C1486:$C1489,0)&lt;(MATCH($N$1,$C1486:$C1489,0)),1*a_vote,0)+IF(MATCH($M$1,$D1486:$D1489,0)&lt;MATCH($N$1,$D1486:$D1489,0),1*b_vote,0)+IF(MATCH($M$1,$E1486:$E1489,0)&lt;MATCH($N$1,$E1486:$E1489,0),1*c_vote,0)+IF(MATCH($M$1,$F1486:$F1489,0)&lt;MATCH($N$1,$F1486:$F1489,0),1*d_vote,0)</f>
        <v>0.53</v>
      </c>
      <c r="N1486" s="3">
        <f>IF(MATCH(M$1,$C1486:$C1489,0)&gt;(MATCH(N$1,$C1486:$C1489,0)),1*a_vote,0)+IF(MATCH(M$1,$D1486:$D1489,0)&gt;MATCH(N$1,$D1486:$D1489,0),1*b_vote,0)+IF(MATCH(M$1,$E1486:$E1489,0)&gt;MATCH(N$1,$E1486:$E1489,0),1*c_vote,0)+IF(MATCH(M$1,$F1486:$F1489,0)&gt;MATCH(N$1,$F1486:$F1489,0),1*d_vote,0)</f>
        <v>0.47</v>
      </c>
      <c r="O1486" s="3">
        <f>IF(MATCH($O$1,$C1486:$C1489,0)&lt;(MATCH($P$1,$C1486:$C1489,0)),1*a_vote,0)+IF(MATCH($O$1,$D1486:$D1489,0)&lt;MATCH($P$1,$D1486:$D1489,0),1*b_vote,0)+IF(MATCH($O$1,$E1486:$E1489,0)&lt;MATCH($P$1,$E1486:$E1489,0),1*c_vote,0)+IF(MATCH($O$1,$F1486:$F1489,0)&lt;MATCH($P$1,$F1486:$F1489,0),1*d_vote,0)</f>
        <v>0.26</v>
      </c>
      <c r="P1486" s="3">
        <f>IF(MATCH(O$1,$C1486:$C1489,0)&gt;(MATCH(P$1,$C1486:$C1489,0)),1*a_vote,0)+IF(MATCH(O$1,$D1486:$D1489,0)&gt;MATCH(P$1,$D1486:$D1489,0),1*b_vote,0)+IF(MATCH(O$1,$E1486:$E1489,0)&gt;MATCH(P$1,$E1486:$E1489,0),1*c_vote,0)+IF(MATCH(O$1,$F1486:$F1489,0)&gt;MATCH(P$1,$F1486:$F1489,0),1*d_vote,0)</f>
        <v>0.74</v>
      </c>
      <c r="Q1486" s="3">
        <f>IF(MATCH($Q$1,$C1486:$C1489,0)&lt;(MATCH($R$1,$C1486:$C1489,0)),1*a_vote,0)+IF(MATCH($Q$1,$D1486:$D1489,0)&lt;MATCH($R$1,$D1486:$D1489,0),1*b_vote,0)+IF(MATCH($Q$1,$E1486:$E1489,0)&lt;MATCH($R$1,$E1486:$E1489,0),1*c_vote,0)+IF(MATCH($Q$1,$F1486:$F1489,0)&lt;MATCH($R$1,$F1486:$F1489,0),1*d_vote,0)</f>
        <v>0.26</v>
      </c>
      <c r="R1486" s="3">
        <f>IF(MATCH(Q$1,$C1486:$C1489,0)&gt;(MATCH(R$1,$C1486:$C1489,0)),1*a_vote,0)+IF(MATCH(Q$1,$D1486:$D1489,0)&gt;MATCH(R$1,$D1486:$D1489,0),1*b_vote,0)+IF(MATCH(Q$1,$E1486:$E1489,0)&gt;MATCH(R$1,$E1486:$E1489,0),1*c_vote,0)+IF(MATCH(Q$1,$F1486:$F1489,0)&gt;MATCH(R$1,$F1486:$F1489,0),1*d_vote,0)</f>
        <v>0.74</v>
      </c>
      <c r="S1486" s="3">
        <f>IF(MATCH($S$1,$C1486:$C1489,0)&lt;(MATCH($T$1,$C1486:$C1489,0)),1*a_vote,0)+IF(MATCH($S$1,$D1486:$D1489,0)&lt;MATCH($T$1,$D1486:$D1489,0),1*b_vote,0)+IF(MATCH($S$1,$E1486:$E1489,0)&lt;MATCH($T$1,$E1486:$E1489,0),1*c_vote,0)+IF(MATCH($S$1,$F1486:$F1489,0)&lt;MATCH($T$1,$F1486:$F1489,0),1*d_vote,0)</f>
        <v>0.25</v>
      </c>
      <c r="T1486" s="3">
        <f>IF(MATCH(S$1,$C1486:$C1489,0)&gt;(MATCH(T$1,$C1486:$C1489,0)),1*a_vote,0)+IF(MATCH(S$1,$D1486:$D1489,0)&gt;MATCH(T$1,$D1486:$D1489,0),1*b_vote,0)+IF(MATCH(S$1,$E1486:$E1489,0)&gt;MATCH(T$1,$E1486:$E1489,0),1*c_vote,0)+IF(MATCH(S$1,$F1486:$F1489,0)&gt;MATCH(T$1,$F1486:$F1489,0),1*d_vote,0)</f>
        <v>0.75</v>
      </c>
    </row>
    <row r="1487" spans="1:20" x14ac:dyDescent="0.25">
      <c r="A1487">
        <f t="shared" si="48"/>
        <v>1486</v>
      </c>
      <c r="B1487">
        <f t="shared" si="49"/>
        <v>372</v>
      </c>
      <c r="C1487" t="str">
        <f>INDEX('VBA code_permu_wo_repettn'!$T$3:$Y$6,COUNTIF('Profile-matrices_Condorcet'!$B$2:$B1487,'Profile-matrices_Condorcet'!$B1487),MATCH(INDEX('numeric possibilities'!D$3:D$1298,VLOOKUP($B1487,'numeric possibilities'!$C$3:$G$1298,1)),'VBA code_permu_wo_repettn'!$T$2:$Y$2))</f>
        <v>D</v>
      </c>
      <c r="D1487" t="str">
        <f>INDEX('VBA code_permu_wo_repettn'!$AA$3:$AF$6,COUNTIF('Profile-matrices_Condorcet'!$B$2:$B1487,'Profile-matrices_Condorcet'!$B1487),MATCH(INDEX('numeric possibilities'!E$3:E$1298,VLOOKUP($B1487,'numeric possibilities'!$C$3:$G$1298,1)),'VBA code_permu_wo_repettn'!$AA$2:$AF$2))</f>
        <v>A</v>
      </c>
      <c r="E1487" t="str">
        <f>INDEX('VBA code_permu_wo_repettn'!$AH$3:$AM$6,COUNTIF('Profile-matrices_Condorcet'!$B$2:$B1487,'Profile-matrices_Condorcet'!$B1487),MATCH(INDEX('numeric possibilities'!F$3:F$1298,VLOOKUP($B1487,'numeric possibilities'!$C$3:$G$1298,1)),'VBA code_permu_wo_repettn'!$AH$2:$AM$2))</f>
        <v>D</v>
      </c>
      <c r="F1487" t="str">
        <f>INDEX('VBA code_permu_wo_repettn'!$AO$3:$AT$6,COUNTIF('Profile-matrices_Condorcet'!$B$2:$B1487,'Profile-matrices_Condorcet'!$B1487),MATCH(INDEX('numeric possibilities'!G$3:G$1298,VLOOKUP($B1487,'numeric possibilities'!$C$3:$G$1298,1)),'VBA code_permu_wo_repettn'!$AO$2:$AT$2))</f>
        <v>A</v>
      </c>
      <c r="H1487" t="s">
        <v>15</v>
      </c>
      <c r="I1487" t="str">
        <f>IF(I1486&gt;J1486,$I$1,IF(I1486&lt;J1486,$J$1,0))</f>
        <v>A</v>
      </c>
      <c r="K1487" t="str">
        <f>IF(K1486&gt;L1486,$K$1,IF(K1486&lt;L1486,$L$1,0))</f>
        <v>A</v>
      </c>
      <c r="M1487" t="str">
        <f>IF(M1486&gt;N1486,$M$1,IF(M1486&lt;N1486,$N$1,0))</f>
        <v>A</v>
      </c>
      <c r="O1487" t="str">
        <f>IF(O1486&gt;P1486,$O$1,IF(O1486&lt;P1486,$P$1,0))</f>
        <v>C</v>
      </c>
      <c r="Q1487" t="str">
        <f>IF(Q1486&gt;R1486,$Q$1,IF(Q1486&lt;R1486,$R$1,0))</f>
        <v>D</v>
      </c>
      <c r="S1487" t="str">
        <f>IF(S1486&gt;T1486,$S$1,IF(S1486&lt;T1486,$T$1,0))</f>
        <v>D</v>
      </c>
    </row>
    <row r="1488" spans="1:20" x14ac:dyDescent="0.25">
      <c r="A1488">
        <f t="shared" si="48"/>
        <v>1487</v>
      </c>
      <c r="B1488">
        <f t="shared" si="49"/>
        <v>372</v>
      </c>
      <c r="C1488" t="str">
        <f>INDEX('VBA code_permu_wo_repettn'!$T$3:$Y$6,COUNTIF('Profile-matrices_Condorcet'!$B$2:$B1488,'Profile-matrices_Condorcet'!$B1488),MATCH(INDEX('numeric possibilities'!D$3:D$1298,VLOOKUP($B1488,'numeric possibilities'!$C$3:$G$1298,1)),'VBA code_permu_wo_repettn'!$T$2:$Y$2))</f>
        <v>C</v>
      </c>
      <c r="D1488" t="str">
        <f>INDEX('VBA code_permu_wo_repettn'!$AA$3:$AF$6,COUNTIF('Profile-matrices_Condorcet'!$B$2:$B1488,'Profile-matrices_Condorcet'!$B1488),MATCH(INDEX('numeric possibilities'!E$3:E$1298,VLOOKUP($B1488,'numeric possibilities'!$C$3:$G$1298,1)),'VBA code_permu_wo_repettn'!$AA$2:$AF$2))</f>
        <v>D</v>
      </c>
      <c r="E1488" t="str">
        <f>INDEX('VBA code_permu_wo_repettn'!$AH$3:$AM$6,COUNTIF('Profile-matrices_Condorcet'!$B$2:$B1488,'Profile-matrices_Condorcet'!$B1488),MATCH(INDEX('numeric possibilities'!F$3:F$1298,VLOOKUP($B1488,'numeric possibilities'!$C$3:$G$1298,1)),'VBA code_permu_wo_repettn'!$AH$2:$AM$2))</f>
        <v>A</v>
      </c>
      <c r="F1488" t="str">
        <f>INDEX('VBA code_permu_wo_repettn'!$AO$3:$AT$6,COUNTIF('Profile-matrices_Condorcet'!$B$2:$B1488,'Profile-matrices_Condorcet'!$B1488),MATCH(INDEX('numeric possibilities'!G$3:G$1298,VLOOKUP($B1488,'numeric possibilities'!$C$3:$G$1298,1)),'VBA code_permu_wo_repettn'!$AO$2:$AT$2))</f>
        <v>C</v>
      </c>
      <c r="I1488" t="s">
        <v>0</v>
      </c>
      <c r="J1488" t="s">
        <v>1</v>
      </c>
      <c r="K1488" t="s">
        <v>2</v>
      </c>
      <c r="L1488" t="s">
        <v>3</v>
      </c>
    </row>
    <row r="1489" spans="1:20" x14ac:dyDescent="0.25">
      <c r="A1489">
        <f t="shared" si="48"/>
        <v>1488</v>
      </c>
      <c r="B1489">
        <f t="shared" si="49"/>
        <v>372</v>
      </c>
      <c r="C1489" t="str">
        <f>INDEX('VBA code_permu_wo_repettn'!$T$3:$Y$6,COUNTIF('Profile-matrices_Condorcet'!$B$2:$B1489,'Profile-matrices_Condorcet'!$B1489),MATCH(INDEX('numeric possibilities'!D$3:D$1298,VLOOKUP($B1489,'numeric possibilities'!$C$3:$G$1298,1)),'VBA code_permu_wo_repettn'!$T$2:$Y$2))</f>
        <v>B</v>
      </c>
      <c r="D1489" t="str">
        <f>INDEX('VBA code_permu_wo_repettn'!$AA$3:$AF$6,COUNTIF('Profile-matrices_Condorcet'!$B$2:$B1489,'Profile-matrices_Condorcet'!$B1489),MATCH(INDEX('numeric possibilities'!E$3:E$1298,VLOOKUP($B1489,'numeric possibilities'!$C$3:$G$1298,1)),'VBA code_permu_wo_repettn'!$AA$2:$AF$2))</f>
        <v>C</v>
      </c>
      <c r="E1489" t="str">
        <f>INDEX('VBA code_permu_wo_repettn'!$AH$3:$AM$6,COUNTIF('Profile-matrices_Condorcet'!$B$2:$B1489,'Profile-matrices_Condorcet'!$B1489),MATCH(INDEX('numeric possibilities'!F$3:F$1298,VLOOKUP($B1489,'numeric possibilities'!$C$3:$G$1298,1)),'VBA code_permu_wo_repettn'!$AH$2:$AM$2))</f>
        <v>B</v>
      </c>
      <c r="F1489" t="str">
        <f>INDEX('VBA code_permu_wo_repettn'!$AO$3:$AT$6,COUNTIF('Profile-matrices_Condorcet'!$B$2:$B1489,'Profile-matrices_Condorcet'!$B1489),MATCH(INDEX('numeric possibilities'!G$3:G$1298,VLOOKUP($B1489,'numeric possibilities'!$C$3:$G$1298,1)),'VBA code_permu_wo_repettn'!$AO$2:$AT$2))</f>
        <v>B</v>
      </c>
      <c r="G1489" t="str">
        <f>IF(MAX(I1489:L1489)&gt;='numeric possibilities'!$B$4/2,INDEX('Profile-matrices_Condorcet'!I1488:L1488,1,MATCH(MAX('Profile-matrices_Condorcet'!I1489:L1489),'Profile-matrices_Condorcet'!I1489:L1489,0)),"NCW")</f>
        <v>A</v>
      </c>
      <c r="H1489" t="s">
        <v>13</v>
      </c>
      <c r="I1489" s="3">
        <f>COUNTIF($I1487:$S1487,I1488)</f>
        <v>3</v>
      </c>
      <c r="J1489" s="3">
        <f>COUNTIF($I1487:$S1487,J1488)</f>
        <v>0</v>
      </c>
      <c r="K1489" s="3">
        <f>COUNTIF($I1487:$S1487,K1488)</f>
        <v>1</v>
      </c>
      <c r="L1489" s="3">
        <f>COUNTIF($I1487:$S1487,L1488)</f>
        <v>2</v>
      </c>
    </row>
    <row r="1490" spans="1:20" x14ac:dyDescent="0.25">
      <c r="A1490">
        <f t="shared" si="48"/>
        <v>1489</v>
      </c>
      <c r="B1490">
        <f t="shared" si="49"/>
        <v>373</v>
      </c>
      <c r="C1490" t="str">
        <f>INDEX('VBA code_permu_wo_repettn'!$T$3:$Y$6,COUNTIF('Profile-matrices_Condorcet'!$B$2:$B1490,'Profile-matrices_Condorcet'!$B1490),MATCH(INDEX('numeric possibilities'!D$3:D$1298,VLOOKUP($B1490,'numeric possibilities'!$C$3:$G$1298,1)),'VBA code_permu_wo_repettn'!$T$2:$Y$2))</f>
        <v>A</v>
      </c>
      <c r="D1490" t="str">
        <f>INDEX('VBA code_permu_wo_repettn'!$AA$3:$AF$6,COUNTIF('Profile-matrices_Condorcet'!$B$2:$B1490,'Profile-matrices_Condorcet'!$B1490),MATCH(INDEX('numeric possibilities'!E$3:E$1298,VLOOKUP($B1490,'numeric possibilities'!$C$3:$G$1298,1)),'VBA code_permu_wo_repettn'!$AA$2:$AF$2))</f>
        <v>B</v>
      </c>
      <c r="E1490" t="str">
        <f>INDEX('VBA code_permu_wo_repettn'!$AH$3:$AM$6,COUNTIF('Profile-matrices_Condorcet'!$B$2:$B1490,'Profile-matrices_Condorcet'!$B1490),MATCH(INDEX('numeric possibilities'!F$3:F$1298,VLOOKUP($B1490,'numeric possibilities'!$C$3:$G$1298,1)),'VBA code_permu_wo_repettn'!$AH$2:$AM$2))</f>
        <v>C</v>
      </c>
      <c r="F1490" t="str">
        <f>INDEX('VBA code_permu_wo_repettn'!$AO$3:$AT$6,COUNTIF('Profile-matrices_Condorcet'!$B$2:$B1490,'Profile-matrices_Condorcet'!$B1490),MATCH(INDEX('numeric possibilities'!G$3:G$1298,VLOOKUP($B1490,'numeric possibilities'!$C$3:$G$1298,1)),'VBA code_permu_wo_repettn'!$AO$2:$AT$2))</f>
        <v>D</v>
      </c>
      <c r="H1490" t="s">
        <v>14</v>
      </c>
      <c r="I1490" s="3">
        <f>IF(MATCH(I$1,$C1490:$C1493,0)&lt;(MATCH(J$1,$C1490:$C1493,0)),1*a_vote,0)+IF(MATCH(I$1,$D1490:$D1493,0)&lt;MATCH(J$1,$D1490:$D1493,0),1*b_vote,0)+IF(MATCH(I$1,$E1490:$E1493,0)&lt;MATCH(J$1,$E1490:$E1493,0),1*c_vote,0)+IF(MATCH(I$1,$F1490:$F1493,0)&lt;MATCH(J$1,$F1490:$F1493,0),1*d_vote,0)</f>
        <v>0.74</v>
      </c>
      <c r="J1490" s="3">
        <f>IF(MATCH(I$1,$C1490:$C1493,0)&gt;(MATCH(J$1,$C1490:$C1493,0)),1*a_vote,0)+IF(MATCH(I$1,$D1490:$D1493,0)&gt;MATCH(J$1,$D1490:$D1493,0),1*b_vote,0)+IF(MATCH(I$1,$E1490:$E1493,0)&gt;MATCH(J$1,$E1490:$E1493,0),1*c_vote,0)+IF(MATCH(I$1,$F1490:$F1493,0)&gt;MATCH(J$1,$F1490:$F1493,0),1*d_vote,0)</f>
        <v>0.26</v>
      </c>
      <c r="K1490" s="3">
        <f>IF(MATCH($K$1,$C1490:$C1493,0)&lt;(MATCH($L$1,$C1490:$C1493,0)),1*a_vote,0)+IF(MATCH($K$1,$D1490:$D1493,0)&lt;MATCH($L$1,$D1490:$D1493,0),1*b_vote,0)+IF(MATCH($K$1,$E1490:$E1493,0)&lt;MATCH($L$1,$E1490:$E1493,0),1*c_vote,0)+IF(MATCH($K$1,$F1490:$F1493,0)&lt;MATCH($L$1,$F1490:$F1493,0),1*d_vote,0)</f>
        <v>0.49</v>
      </c>
      <c r="L1490" s="3">
        <f>IF(MATCH(K$1,$C1490:$C1493,0)&gt;(MATCH(L$1,$C1490:$C1493,0)),1*a_vote,0)+IF(MATCH(K$1,$D1490:$D1493,0)&gt;MATCH(L$1,$D1490:$D1493,0),1*b_vote,0)+IF(MATCH(K$1,$E1490:$E1493,0)&gt;MATCH(L$1,$E1490:$E1493,0),1*c_vote,0)+IF(MATCH(K$1,$F1490:$F1493,0)&gt;MATCH(L$1,$F1490:$F1493,0),1*d_vote,0)</f>
        <v>0.51</v>
      </c>
      <c r="M1490" s="3">
        <f>IF(MATCH($M$1,$C1490:$C1493,0)&lt;(MATCH($N$1,$C1490:$C1493,0)),1*a_vote,0)+IF(MATCH($M$1,$D1490:$D1493,0)&lt;MATCH($N$1,$D1490:$D1493,0),1*b_vote,0)+IF(MATCH($M$1,$E1490:$E1493,0)&lt;MATCH($N$1,$E1490:$E1493,0),1*c_vote,0)+IF(MATCH($M$1,$F1490:$F1493,0)&lt;MATCH($N$1,$F1490:$F1493,0),1*d_vote,0)</f>
        <v>0.53</v>
      </c>
      <c r="N1490" s="3">
        <f>IF(MATCH(M$1,$C1490:$C1493,0)&gt;(MATCH(N$1,$C1490:$C1493,0)),1*a_vote,0)+IF(MATCH(M$1,$D1490:$D1493,0)&gt;MATCH(N$1,$D1490:$D1493,0),1*b_vote,0)+IF(MATCH(M$1,$E1490:$E1493,0)&gt;MATCH(N$1,$E1490:$E1493,0),1*c_vote,0)+IF(MATCH(M$1,$F1490:$F1493,0)&gt;MATCH(N$1,$F1490:$F1493,0),1*d_vote,0)</f>
        <v>0.47</v>
      </c>
      <c r="O1490" s="3">
        <f>IF(MATCH($O$1,$C1490:$C1493,0)&lt;(MATCH($P$1,$C1490:$C1493,0)),1*a_vote,0)+IF(MATCH($O$1,$D1490:$D1493,0)&lt;MATCH($P$1,$D1490:$D1493,0),1*b_vote,0)+IF(MATCH($O$1,$E1490:$E1493,0)&lt;MATCH($P$1,$E1490:$E1493,0),1*c_vote,0)+IF(MATCH($O$1,$F1490:$F1493,0)&lt;MATCH($P$1,$F1490:$F1493,0),1*d_vote,0)</f>
        <v>0.53</v>
      </c>
      <c r="P1490" s="3">
        <f>IF(MATCH(O$1,$C1490:$C1493,0)&gt;(MATCH(P$1,$C1490:$C1493,0)),1*a_vote,0)+IF(MATCH(O$1,$D1490:$D1493,0)&gt;MATCH(P$1,$D1490:$D1493,0),1*b_vote,0)+IF(MATCH(O$1,$E1490:$E1493,0)&gt;MATCH(P$1,$E1490:$E1493,0),1*c_vote,0)+IF(MATCH(O$1,$F1490:$F1493,0)&gt;MATCH(P$1,$F1490:$F1493,0),1*d_vote,0)</f>
        <v>0.47</v>
      </c>
      <c r="Q1490" s="3">
        <f>IF(MATCH($Q$1,$C1490:$C1493,0)&lt;(MATCH($R$1,$C1490:$C1493,0)),1*a_vote,0)+IF(MATCH($Q$1,$D1490:$D1493,0)&lt;MATCH($R$1,$D1490:$D1493,0),1*b_vote,0)+IF(MATCH($Q$1,$E1490:$E1493,0)&lt;MATCH($R$1,$E1490:$E1493,0),1*c_vote,0)+IF(MATCH($Q$1,$F1490:$F1493,0)&lt;MATCH($R$1,$F1490:$F1493,0),1*d_vote,0)</f>
        <v>0.53</v>
      </c>
      <c r="R1490" s="3">
        <f>IF(MATCH(Q$1,$C1490:$C1493,0)&gt;(MATCH(R$1,$C1490:$C1493,0)),1*a_vote,0)+IF(MATCH(Q$1,$D1490:$D1493,0)&gt;MATCH(R$1,$D1490:$D1493,0),1*b_vote,0)+IF(MATCH(Q$1,$E1490:$E1493,0)&gt;MATCH(R$1,$E1490:$E1493,0),1*c_vote,0)+IF(MATCH(Q$1,$F1490:$F1493,0)&gt;MATCH(R$1,$F1490:$F1493,0),1*d_vote,0)</f>
        <v>0.47</v>
      </c>
      <c r="S1490" s="3">
        <f>IF(MATCH($S$1,$C1490:$C1493,0)&lt;(MATCH($T$1,$C1490:$C1493,0)),1*a_vote,0)+IF(MATCH($S$1,$D1490:$D1493,0)&lt;MATCH($T$1,$D1490:$D1493,0),1*b_vote,0)+IF(MATCH($S$1,$E1490:$E1493,0)&lt;MATCH($T$1,$E1490:$E1493,0),1*c_vote,0)+IF(MATCH($S$1,$F1490:$F1493,0)&lt;MATCH($T$1,$F1490:$F1493,0),1*d_vote,0)</f>
        <v>0.78</v>
      </c>
      <c r="T1490" s="3">
        <f>IF(MATCH(S$1,$C1490:$C1493,0)&gt;(MATCH(T$1,$C1490:$C1493,0)),1*a_vote,0)+IF(MATCH(S$1,$D1490:$D1493,0)&gt;MATCH(T$1,$D1490:$D1493,0),1*b_vote,0)+IF(MATCH(S$1,$E1490:$E1493,0)&gt;MATCH(T$1,$E1490:$E1493,0),1*c_vote,0)+IF(MATCH(S$1,$F1490:$F1493,0)&gt;MATCH(T$1,$F1490:$F1493,0),1*d_vote,0)</f>
        <v>0.21999999999999997</v>
      </c>
    </row>
    <row r="1491" spans="1:20" x14ac:dyDescent="0.25">
      <c r="A1491">
        <f t="shared" si="48"/>
        <v>1490</v>
      </c>
      <c r="B1491">
        <f t="shared" si="49"/>
        <v>373</v>
      </c>
      <c r="C1491" t="str">
        <f>INDEX('VBA code_permu_wo_repettn'!$T$3:$Y$6,COUNTIF('Profile-matrices_Condorcet'!$B$2:$B1491,'Profile-matrices_Condorcet'!$B1491),MATCH(INDEX('numeric possibilities'!D$3:D$1298,VLOOKUP($B1491,'numeric possibilities'!$C$3:$G$1298,1)),'VBA code_permu_wo_repettn'!$T$2:$Y$2))</f>
        <v>B</v>
      </c>
      <c r="D1491" t="str">
        <f>INDEX('VBA code_permu_wo_repettn'!$AA$3:$AF$6,COUNTIF('Profile-matrices_Condorcet'!$B$2:$B1491,'Profile-matrices_Condorcet'!$B1491),MATCH(INDEX('numeric possibilities'!E$3:E$1298,VLOOKUP($B1491,'numeric possibilities'!$C$3:$G$1298,1)),'VBA code_permu_wo_repettn'!$AA$2:$AF$2))</f>
        <v>C</v>
      </c>
      <c r="E1491" t="str">
        <f>INDEX('VBA code_permu_wo_repettn'!$AH$3:$AM$6,COUNTIF('Profile-matrices_Condorcet'!$B$2:$B1491,'Profile-matrices_Condorcet'!$B1491),MATCH(INDEX('numeric possibilities'!F$3:F$1298,VLOOKUP($B1491,'numeric possibilities'!$C$3:$G$1298,1)),'VBA code_permu_wo_repettn'!$AH$2:$AM$2))</f>
        <v>D</v>
      </c>
      <c r="F1491" t="str">
        <f>INDEX('VBA code_permu_wo_repettn'!$AO$3:$AT$6,COUNTIF('Profile-matrices_Condorcet'!$B$2:$B1491,'Profile-matrices_Condorcet'!$B1491),MATCH(INDEX('numeric possibilities'!G$3:G$1298,VLOOKUP($B1491,'numeric possibilities'!$C$3:$G$1298,1)),'VBA code_permu_wo_repettn'!$AO$2:$AT$2))</f>
        <v>A</v>
      </c>
      <c r="H1491" t="s">
        <v>15</v>
      </c>
      <c r="I1491" t="str">
        <f>IF(I1490&gt;J1490,$I$1,IF(I1490&lt;J1490,$J$1,0))</f>
        <v>A</v>
      </c>
      <c r="K1491" t="str">
        <f>IF(K1490&gt;L1490,$K$1,IF(K1490&lt;L1490,$L$1,0))</f>
        <v>C</v>
      </c>
      <c r="M1491" t="str">
        <f>IF(M1490&gt;N1490,$M$1,IF(M1490&lt;N1490,$N$1,0))</f>
        <v>A</v>
      </c>
      <c r="O1491" t="str">
        <f>IF(O1490&gt;P1490,$O$1,IF(O1490&lt;P1490,$P$1,0))</f>
        <v>B</v>
      </c>
      <c r="Q1491" t="str">
        <f>IF(Q1490&gt;R1490,$Q$1,IF(Q1490&lt;R1490,$R$1,0))</f>
        <v>B</v>
      </c>
      <c r="S1491" t="str">
        <f>IF(S1490&gt;T1490,$S$1,IF(S1490&lt;T1490,$T$1,0))</f>
        <v>C</v>
      </c>
    </row>
    <row r="1492" spans="1:20" x14ac:dyDescent="0.25">
      <c r="A1492">
        <f t="shared" si="48"/>
        <v>1491</v>
      </c>
      <c r="B1492">
        <f t="shared" si="49"/>
        <v>373</v>
      </c>
      <c r="C1492" t="str">
        <f>INDEX('VBA code_permu_wo_repettn'!$T$3:$Y$6,COUNTIF('Profile-matrices_Condorcet'!$B$2:$B1492,'Profile-matrices_Condorcet'!$B1492),MATCH(INDEX('numeric possibilities'!D$3:D$1298,VLOOKUP($B1492,'numeric possibilities'!$C$3:$G$1298,1)),'VBA code_permu_wo_repettn'!$T$2:$Y$2))</f>
        <v>C</v>
      </c>
      <c r="D1492" t="str">
        <f>INDEX('VBA code_permu_wo_repettn'!$AA$3:$AF$6,COUNTIF('Profile-matrices_Condorcet'!$B$2:$B1492,'Profile-matrices_Condorcet'!$B1492),MATCH(INDEX('numeric possibilities'!E$3:E$1298,VLOOKUP($B1492,'numeric possibilities'!$C$3:$G$1298,1)),'VBA code_permu_wo_repettn'!$AA$2:$AF$2))</f>
        <v>A</v>
      </c>
      <c r="E1492" t="str">
        <f>INDEX('VBA code_permu_wo_repettn'!$AH$3:$AM$6,COUNTIF('Profile-matrices_Condorcet'!$B$2:$B1492,'Profile-matrices_Condorcet'!$B1492),MATCH(INDEX('numeric possibilities'!F$3:F$1298,VLOOKUP($B1492,'numeric possibilities'!$C$3:$G$1298,1)),'VBA code_permu_wo_repettn'!$AH$2:$AM$2))</f>
        <v>A</v>
      </c>
      <c r="F1492" t="str">
        <f>INDEX('VBA code_permu_wo_repettn'!$AO$3:$AT$6,COUNTIF('Profile-matrices_Condorcet'!$B$2:$B1492,'Profile-matrices_Condorcet'!$B1492),MATCH(INDEX('numeric possibilities'!G$3:G$1298,VLOOKUP($B1492,'numeric possibilities'!$C$3:$G$1298,1)),'VBA code_permu_wo_repettn'!$AO$2:$AT$2))</f>
        <v>C</v>
      </c>
      <c r="I1492" t="s">
        <v>0</v>
      </c>
      <c r="J1492" t="s">
        <v>1</v>
      </c>
      <c r="K1492" t="s">
        <v>2</v>
      </c>
      <c r="L1492" t="s">
        <v>3</v>
      </c>
    </row>
    <row r="1493" spans="1:20" x14ac:dyDescent="0.25">
      <c r="A1493">
        <f t="shared" si="48"/>
        <v>1492</v>
      </c>
      <c r="B1493">
        <f t="shared" si="49"/>
        <v>373</v>
      </c>
      <c r="C1493" t="str">
        <f>INDEX('VBA code_permu_wo_repettn'!$T$3:$Y$6,COUNTIF('Profile-matrices_Condorcet'!$B$2:$B1493,'Profile-matrices_Condorcet'!$B1493),MATCH(INDEX('numeric possibilities'!D$3:D$1298,VLOOKUP($B1493,'numeric possibilities'!$C$3:$G$1298,1)),'VBA code_permu_wo_repettn'!$T$2:$Y$2))</f>
        <v>D</v>
      </c>
      <c r="D1493" t="str">
        <f>INDEX('VBA code_permu_wo_repettn'!$AA$3:$AF$6,COUNTIF('Profile-matrices_Condorcet'!$B$2:$B1493,'Profile-matrices_Condorcet'!$B1493),MATCH(INDEX('numeric possibilities'!E$3:E$1298,VLOOKUP($B1493,'numeric possibilities'!$C$3:$G$1298,1)),'VBA code_permu_wo_repettn'!$AA$2:$AF$2))</f>
        <v>D</v>
      </c>
      <c r="E1493" t="str">
        <f>INDEX('VBA code_permu_wo_repettn'!$AH$3:$AM$6,COUNTIF('Profile-matrices_Condorcet'!$B$2:$B1493,'Profile-matrices_Condorcet'!$B1493),MATCH(INDEX('numeric possibilities'!F$3:F$1298,VLOOKUP($B1493,'numeric possibilities'!$C$3:$G$1298,1)),'VBA code_permu_wo_repettn'!$AH$2:$AM$2))</f>
        <v>B</v>
      </c>
      <c r="F1493" t="str">
        <f>INDEX('VBA code_permu_wo_repettn'!$AO$3:$AT$6,COUNTIF('Profile-matrices_Condorcet'!$B$2:$B1493,'Profile-matrices_Condorcet'!$B1493),MATCH(INDEX('numeric possibilities'!G$3:G$1298,VLOOKUP($B1493,'numeric possibilities'!$C$3:$G$1298,1)),'VBA code_permu_wo_repettn'!$AO$2:$AT$2))</f>
        <v>B</v>
      </c>
      <c r="G1493" t="str">
        <f>IF(MAX(I1493:L1493)&gt;='numeric possibilities'!$B$4/2,INDEX('Profile-matrices_Condorcet'!I1492:L1492,1,MATCH(MAX('Profile-matrices_Condorcet'!I1493:L1493),'Profile-matrices_Condorcet'!I1493:L1493,0)),"NCW")</f>
        <v>NCW</v>
      </c>
      <c r="H1493" t="s">
        <v>13</v>
      </c>
      <c r="I1493" s="3">
        <f>COUNTIF($I1491:$S1491,I1492)</f>
        <v>2</v>
      </c>
      <c r="J1493" s="3">
        <f>COUNTIF($I1491:$S1491,J1492)</f>
        <v>2</v>
      </c>
      <c r="K1493" s="3">
        <f>COUNTIF($I1491:$S1491,K1492)</f>
        <v>2</v>
      </c>
      <c r="L1493" s="3">
        <f>COUNTIF($I1491:$S1491,L1492)</f>
        <v>0</v>
      </c>
    </row>
    <row r="1494" spans="1:20" x14ac:dyDescent="0.25">
      <c r="A1494">
        <f t="shared" si="48"/>
        <v>1493</v>
      </c>
      <c r="B1494">
        <f t="shared" si="49"/>
        <v>374</v>
      </c>
      <c r="C1494" t="str">
        <f>INDEX('VBA code_permu_wo_repettn'!$T$3:$Y$6,COUNTIF('Profile-matrices_Condorcet'!$B$2:$B1494,'Profile-matrices_Condorcet'!$B1494),MATCH(INDEX('numeric possibilities'!D$3:D$1298,VLOOKUP($B1494,'numeric possibilities'!$C$3:$G$1298,1)),'VBA code_permu_wo_repettn'!$T$2:$Y$2))</f>
        <v>A</v>
      </c>
      <c r="D1494" t="str">
        <f>INDEX('VBA code_permu_wo_repettn'!$AA$3:$AF$6,COUNTIF('Profile-matrices_Condorcet'!$B$2:$B1494,'Profile-matrices_Condorcet'!$B1494),MATCH(INDEX('numeric possibilities'!E$3:E$1298,VLOOKUP($B1494,'numeric possibilities'!$C$3:$G$1298,1)),'VBA code_permu_wo_repettn'!$AA$2:$AF$2))</f>
        <v>B</v>
      </c>
      <c r="E1494" t="str">
        <f>INDEX('VBA code_permu_wo_repettn'!$AH$3:$AM$6,COUNTIF('Profile-matrices_Condorcet'!$B$2:$B1494,'Profile-matrices_Condorcet'!$B1494),MATCH(INDEX('numeric possibilities'!F$3:F$1298,VLOOKUP($B1494,'numeric possibilities'!$C$3:$G$1298,1)),'VBA code_permu_wo_repettn'!$AH$2:$AM$2))</f>
        <v>C</v>
      </c>
      <c r="F1494" t="str">
        <f>INDEX('VBA code_permu_wo_repettn'!$AO$3:$AT$6,COUNTIF('Profile-matrices_Condorcet'!$B$2:$B1494,'Profile-matrices_Condorcet'!$B1494),MATCH(INDEX('numeric possibilities'!G$3:G$1298,VLOOKUP($B1494,'numeric possibilities'!$C$3:$G$1298,1)),'VBA code_permu_wo_repettn'!$AO$2:$AT$2))</f>
        <v>D</v>
      </c>
      <c r="H1494" t="s">
        <v>14</v>
      </c>
      <c r="I1494" s="3">
        <f>IF(MATCH(I$1,$C1494:$C1497,0)&lt;(MATCH(J$1,$C1494:$C1497,0)),1*a_vote,0)+IF(MATCH(I$1,$D1494:$D1497,0)&lt;MATCH(J$1,$D1494:$D1497,0),1*b_vote,0)+IF(MATCH(I$1,$E1494:$E1497,0)&lt;MATCH(J$1,$E1494:$E1497,0),1*c_vote,0)+IF(MATCH(I$1,$F1494:$F1497,0)&lt;MATCH(J$1,$F1494:$F1497,0),1*d_vote,0)</f>
        <v>0.74</v>
      </c>
      <c r="J1494" s="3">
        <f>IF(MATCH(I$1,$C1494:$C1497,0)&gt;(MATCH(J$1,$C1494:$C1497,0)),1*a_vote,0)+IF(MATCH(I$1,$D1494:$D1497,0)&gt;MATCH(J$1,$D1494:$D1497,0),1*b_vote,0)+IF(MATCH(I$1,$E1494:$E1497,0)&gt;MATCH(J$1,$E1494:$E1497,0),1*c_vote,0)+IF(MATCH(I$1,$F1494:$F1497,0)&gt;MATCH(J$1,$F1494:$F1497,0),1*d_vote,0)</f>
        <v>0.26</v>
      </c>
      <c r="K1494" s="3">
        <f>IF(MATCH($K$1,$C1494:$C1497,0)&lt;(MATCH($L$1,$C1494:$C1497,0)),1*a_vote,0)+IF(MATCH($K$1,$D1494:$D1497,0)&lt;MATCH($L$1,$D1494:$D1497,0),1*b_vote,0)+IF(MATCH($K$1,$E1494:$E1497,0)&lt;MATCH($L$1,$E1494:$E1497,0),1*c_vote,0)+IF(MATCH($K$1,$F1494:$F1497,0)&lt;MATCH($L$1,$F1494:$F1497,0),1*d_vote,0)</f>
        <v>0.49</v>
      </c>
      <c r="L1494" s="3">
        <f>IF(MATCH(K$1,$C1494:$C1497,0)&gt;(MATCH(L$1,$C1494:$C1497,0)),1*a_vote,0)+IF(MATCH(K$1,$D1494:$D1497,0)&gt;MATCH(L$1,$D1494:$D1497,0),1*b_vote,0)+IF(MATCH(K$1,$E1494:$E1497,0)&gt;MATCH(L$1,$E1494:$E1497,0),1*c_vote,0)+IF(MATCH(K$1,$F1494:$F1497,0)&gt;MATCH(L$1,$F1494:$F1497,0),1*d_vote,0)</f>
        <v>0.51</v>
      </c>
      <c r="M1494" s="3">
        <f>IF(MATCH($M$1,$C1494:$C1497,0)&lt;(MATCH($N$1,$C1494:$C1497,0)),1*a_vote,0)+IF(MATCH($M$1,$D1494:$D1497,0)&lt;MATCH($N$1,$D1494:$D1497,0),1*b_vote,0)+IF(MATCH($M$1,$E1494:$E1497,0)&lt;MATCH($N$1,$E1494:$E1497,0),1*c_vote,0)+IF(MATCH($M$1,$F1494:$F1497,0)&lt;MATCH($N$1,$F1494:$F1497,0),1*d_vote,0)</f>
        <v>0.53</v>
      </c>
      <c r="N1494" s="3">
        <f>IF(MATCH(M$1,$C1494:$C1497,0)&gt;(MATCH(N$1,$C1494:$C1497,0)),1*a_vote,0)+IF(MATCH(M$1,$D1494:$D1497,0)&gt;MATCH(N$1,$D1494:$D1497,0),1*b_vote,0)+IF(MATCH(M$1,$E1494:$E1497,0)&gt;MATCH(N$1,$E1494:$E1497,0),1*c_vote,0)+IF(MATCH(M$1,$F1494:$F1497,0)&gt;MATCH(N$1,$F1494:$F1497,0),1*d_vote,0)</f>
        <v>0.47</v>
      </c>
      <c r="O1494" s="3">
        <f>IF(MATCH($O$1,$C1494:$C1497,0)&lt;(MATCH($P$1,$C1494:$C1497,0)),1*a_vote,0)+IF(MATCH($O$1,$D1494:$D1497,0)&lt;MATCH($P$1,$D1494:$D1497,0),1*b_vote,0)+IF(MATCH($O$1,$E1494:$E1497,0)&lt;MATCH($P$1,$E1494:$E1497,0),1*c_vote,0)+IF(MATCH($O$1,$F1494:$F1497,0)&lt;MATCH($P$1,$F1494:$F1497,0),1*d_vote,0)</f>
        <v>0.53</v>
      </c>
      <c r="P1494" s="3">
        <f>IF(MATCH(O$1,$C1494:$C1497,0)&gt;(MATCH(P$1,$C1494:$C1497,0)),1*a_vote,0)+IF(MATCH(O$1,$D1494:$D1497,0)&gt;MATCH(P$1,$D1494:$D1497,0),1*b_vote,0)+IF(MATCH(O$1,$E1494:$E1497,0)&gt;MATCH(P$1,$E1494:$E1497,0),1*c_vote,0)+IF(MATCH(O$1,$F1494:$F1497,0)&gt;MATCH(P$1,$F1494:$F1497,0),1*d_vote,0)</f>
        <v>0.47</v>
      </c>
      <c r="Q1494" s="3">
        <f>IF(MATCH($Q$1,$C1494:$C1497,0)&lt;(MATCH($R$1,$C1494:$C1497,0)),1*a_vote,0)+IF(MATCH($Q$1,$D1494:$D1497,0)&lt;MATCH($R$1,$D1494:$D1497,0),1*b_vote,0)+IF(MATCH($Q$1,$E1494:$E1497,0)&lt;MATCH($R$1,$E1494:$E1497,0),1*c_vote,0)+IF(MATCH($Q$1,$F1494:$F1497,0)&lt;MATCH($R$1,$F1494:$F1497,0),1*d_vote,0)</f>
        <v>0.53</v>
      </c>
      <c r="R1494" s="3">
        <f>IF(MATCH(Q$1,$C1494:$C1497,0)&gt;(MATCH(R$1,$C1494:$C1497,0)),1*a_vote,0)+IF(MATCH(Q$1,$D1494:$D1497,0)&gt;MATCH(R$1,$D1494:$D1497,0),1*b_vote,0)+IF(MATCH(Q$1,$E1494:$E1497,0)&gt;MATCH(R$1,$E1494:$E1497,0),1*c_vote,0)+IF(MATCH(Q$1,$F1494:$F1497,0)&gt;MATCH(R$1,$F1494:$F1497,0),1*d_vote,0)</f>
        <v>0.47</v>
      </c>
      <c r="S1494" s="3">
        <f>IF(MATCH($S$1,$C1494:$C1497,0)&lt;(MATCH($T$1,$C1494:$C1497,0)),1*a_vote,0)+IF(MATCH($S$1,$D1494:$D1497,0)&lt;MATCH($T$1,$D1494:$D1497,0),1*b_vote,0)+IF(MATCH($S$1,$E1494:$E1497,0)&lt;MATCH($T$1,$E1494:$E1497,0),1*c_vote,0)+IF(MATCH($S$1,$F1494:$F1497,0)&lt;MATCH($T$1,$F1494:$F1497,0),1*d_vote,0)</f>
        <v>0.51</v>
      </c>
      <c r="T1494" s="3">
        <f>IF(MATCH(S$1,$C1494:$C1497,0)&gt;(MATCH(T$1,$C1494:$C1497,0)),1*a_vote,0)+IF(MATCH(S$1,$D1494:$D1497,0)&gt;MATCH(T$1,$D1494:$D1497,0),1*b_vote,0)+IF(MATCH(S$1,$E1494:$E1497,0)&gt;MATCH(T$1,$E1494:$E1497,0),1*c_vote,0)+IF(MATCH(S$1,$F1494:$F1497,0)&gt;MATCH(T$1,$F1494:$F1497,0),1*d_vote,0)</f>
        <v>0.49</v>
      </c>
    </row>
    <row r="1495" spans="1:20" x14ac:dyDescent="0.25">
      <c r="A1495">
        <f t="shared" si="48"/>
        <v>1494</v>
      </c>
      <c r="B1495">
        <f t="shared" si="49"/>
        <v>374</v>
      </c>
      <c r="C1495" t="str">
        <f>INDEX('VBA code_permu_wo_repettn'!$T$3:$Y$6,COUNTIF('Profile-matrices_Condorcet'!$B$2:$B1495,'Profile-matrices_Condorcet'!$B1495),MATCH(INDEX('numeric possibilities'!D$3:D$1298,VLOOKUP($B1495,'numeric possibilities'!$C$3:$G$1298,1)),'VBA code_permu_wo_repettn'!$T$2:$Y$2))</f>
        <v>B</v>
      </c>
      <c r="D1495" t="str">
        <f>INDEX('VBA code_permu_wo_repettn'!$AA$3:$AF$6,COUNTIF('Profile-matrices_Condorcet'!$B$2:$B1495,'Profile-matrices_Condorcet'!$B1495),MATCH(INDEX('numeric possibilities'!E$3:E$1298,VLOOKUP($B1495,'numeric possibilities'!$C$3:$G$1298,1)),'VBA code_permu_wo_repettn'!$AA$2:$AF$2))</f>
        <v>C</v>
      </c>
      <c r="E1495" t="str">
        <f>INDEX('VBA code_permu_wo_repettn'!$AH$3:$AM$6,COUNTIF('Profile-matrices_Condorcet'!$B$2:$B1495,'Profile-matrices_Condorcet'!$B1495),MATCH(INDEX('numeric possibilities'!F$3:F$1298,VLOOKUP($B1495,'numeric possibilities'!$C$3:$G$1298,1)),'VBA code_permu_wo_repettn'!$AH$2:$AM$2))</f>
        <v>D</v>
      </c>
      <c r="F1495" t="str">
        <f>INDEX('VBA code_permu_wo_repettn'!$AO$3:$AT$6,COUNTIF('Profile-matrices_Condorcet'!$B$2:$B1495,'Profile-matrices_Condorcet'!$B1495),MATCH(INDEX('numeric possibilities'!G$3:G$1298,VLOOKUP($B1495,'numeric possibilities'!$C$3:$G$1298,1)),'VBA code_permu_wo_repettn'!$AO$2:$AT$2))</f>
        <v>A</v>
      </c>
      <c r="H1495" t="s">
        <v>15</v>
      </c>
      <c r="I1495" t="str">
        <f>IF(I1494&gt;J1494,$I$1,IF(I1494&lt;J1494,$J$1,0))</f>
        <v>A</v>
      </c>
      <c r="K1495" t="str">
        <f>IF(K1494&gt;L1494,$K$1,IF(K1494&lt;L1494,$L$1,0))</f>
        <v>C</v>
      </c>
      <c r="M1495" t="str">
        <f>IF(M1494&gt;N1494,$M$1,IF(M1494&lt;N1494,$N$1,0))</f>
        <v>A</v>
      </c>
      <c r="O1495" t="str">
        <f>IF(O1494&gt;P1494,$O$1,IF(O1494&lt;P1494,$P$1,0))</f>
        <v>B</v>
      </c>
      <c r="Q1495" t="str">
        <f>IF(Q1494&gt;R1494,$Q$1,IF(Q1494&lt;R1494,$R$1,0))</f>
        <v>B</v>
      </c>
      <c r="S1495" t="str">
        <f>IF(S1494&gt;T1494,$S$1,IF(S1494&lt;T1494,$T$1,0))</f>
        <v>C</v>
      </c>
    </row>
    <row r="1496" spans="1:20" x14ac:dyDescent="0.25">
      <c r="A1496">
        <f t="shared" si="48"/>
        <v>1495</v>
      </c>
      <c r="B1496">
        <f t="shared" si="49"/>
        <v>374</v>
      </c>
      <c r="C1496" t="str">
        <f>INDEX('VBA code_permu_wo_repettn'!$T$3:$Y$6,COUNTIF('Profile-matrices_Condorcet'!$B$2:$B1496,'Profile-matrices_Condorcet'!$B1496),MATCH(INDEX('numeric possibilities'!D$3:D$1298,VLOOKUP($B1496,'numeric possibilities'!$C$3:$G$1298,1)),'VBA code_permu_wo_repettn'!$T$2:$Y$2))</f>
        <v>D</v>
      </c>
      <c r="D1496" t="str">
        <f>INDEX('VBA code_permu_wo_repettn'!$AA$3:$AF$6,COUNTIF('Profile-matrices_Condorcet'!$B$2:$B1496,'Profile-matrices_Condorcet'!$B1496),MATCH(INDEX('numeric possibilities'!E$3:E$1298,VLOOKUP($B1496,'numeric possibilities'!$C$3:$G$1298,1)),'VBA code_permu_wo_repettn'!$AA$2:$AF$2))</f>
        <v>A</v>
      </c>
      <c r="E1496" t="str">
        <f>INDEX('VBA code_permu_wo_repettn'!$AH$3:$AM$6,COUNTIF('Profile-matrices_Condorcet'!$B$2:$B1496,'Profile-matrices_Condorcet'!$B1496),MATCH(INDEX('numeric possibilities'!F$3:F$1298,VLOOKUP($B1496,'numeric possibilities'!$C$3:$G$1298,1)),'VBA code_permu_wo_repettn'!$AH$2:$AM$2))</f>
        <v>A</v>
      </c>
      <c r="F1496" t="str">
        <f>INDEX('VBA code_permu_wo_repettn'!$AO$3:$AT$6,COUNTIF('Profile-matrices_Condorcet'!$B$2:$B1496,'Profile-matrices_Condorcet'!$B1496),MATCH(INDEX('numeric possibilities'!G$3:G$1298,VLOOKUP($B1496,'numeric possibilities'!$C$3:$G$1298,1)),'VBA code_permu_wo_repettn'!$AO$2:$AT$2))</f>
        <v>C</v>
      </c>
      <c r="I1496" t="s">
        <v>0</v>
      </c>
      <c r="J1496" t="s">
        <v>1</v>
      </c>
      <c r="K1496" t="s">
        <v>2</v>
      </c>
      <c r="L1496" t="s">
        <v>3</v>
      </c>
    </row>
    <row r="1497" spans="1:20" x14ac:dyDescent="0.25">
      <c r="A1497">
        <f t="shared" si="48"/>
        <v>1496</v>
      </c>
      <c r="B1497">
        <f t="shared" si="49"/>
        <v>374</v>
      </c>
      <c r="C1497" t="str">
        <f>INDEX('VBA code_permu_wo_repettn'!$T$3:$Y$6,COUNTIF('Profile-matrices_Condorcet'!$B$2:$B1497,'Profile-matrices_Condorcet'!$B1497),MATCH(INDEX('numeric possibilities'!D$3:D$1298,VLOOKUP($B1497,'numeric possibilities'!$C$3:$G$1298,1)),'VBA code_permu_wo_repettn'!$T$2:$Y$2))</f>
        <v>C</v>
      </c>
      <c r="D1497" t="str">
        <f>INDEX('VBA code_permu_wo_repettn'!$AA$3:$AF$6,COUNTIF('Profile-matrices_Condorcet'!$B$2:$B1497,'Profile-matrices_Condorcet'!$B1497),MATCH(INDEX('numeric possibilities'!E$3:E$1298,VLOOKUP($B1497,'numeric possibilities'!$C$3:$G$1298,1)),'VBA code_permu_wo_repettn'!$AA$2:$AF$2))</f>
        <v>D</v>
      </c>
      <c r="E1497" t="str">
        <f>INDEX('VBA code_permu_wo_repettn'!$AH$3:$AM$6,COUNTIF('Profile-matrices_Condorcet'!$B$2:$B1497,'Profile-matrices_Condorcet'!$B1497),MATCH(INDEX('numeric possibilities'!F$3:F$1298,VLOOKUP($B1497,'numeric possibilities'!$C$3:$G$1298,1)),'VBA code_permu_wo_repettn'!$AH$2:$AM$2))</f>
        <v>B</v>
      </c>
      <c r="F1497" t="str">
        <f>INDEX('VBA code_permu_wo_repettn'!$AO$3:$AT$6,COUNTIF('Profile-matrices_Condorcet'!$B$2:$B1497,'Profile-matrices_Condorcet'!$B1497),MATCH(INDEX('numeric possibilities'!G$3:G$1298,VLOOKUP($B1497,'numeric possibilities'!$C$3:$G$1298,1)),'VBA code_permu_wo_repettn'!$AO$2:$AT$2))</f>
        <v>B</v>
      </c>
      <c r="G1497" t="str">
        <f>IF(MAX(I1497:L1497)&gt;='numeric possibilities'!$B$4/2,INDEX('Profile-matrices_Condorcet'!I1496:L1496,1,MATCH(MAX('Profile-matrices_Condorcet'!I1497:L1497),'Profile-matrices_Condorcet'!I1497:L1497,0)),"NCW")</f>
        <v>NCW</v>
      </c>
      <c r="H1497" t="s">
        <v>13</v>
      </c>
      <c r="I1497" s="3">
        <f>COUNTIF($I1495:$S1495,I1496)</f>
        <v>2</v>
      </c>
      <c r="J1497" s="3">
        <f>COUNTIF($I1495:$S1495,J1496)</f>
        <v>2</v>
      </c>
      <c r="K1497" s="3">
        <f>COUNTIF($I1495:$S1495,K1496)</f>
        <v>2</v>
      </c>
      <c r="L1497" s="3">
        <f>COUNTIF($I1495:$S1495,L1496)</f>
        <v>0</v>
      </c>
    </row>
    <row r="1498" spans="1:20" x14ac:dyDescent="0.25">
      <c r="A1498">
        <f t="shared" si="48"/>
        <v>1497</v>
      </c>
      <c r="B1498">
        <f t="shared" si="49"/>
        <v>375</v>
      </c>
      <c r="C1498" t="str">
        <f>INDEX('VBA code_permu_wo_repettn'!$T$3:$Y$6,COUNTIF('Profile-matrices_Condorcet'!$B$2:$B1498,'Profile-matrices_Condorcet'!$B1498),MATCH(INDEX('numeric possibilities'!D$3:D$1298,VLOOKUP($B1498,'numeric possibilities'!$C$3:$G$1298,1)),'VBA code_permu_wo_repettn'!$T$2:$Y$2))</f>
        <v>A</v>
      </c>
      <c r="D1498" t="str">
        <f>INDEX('VBA code_permu_wo_repettn'!$AA$3:$AF$6,COUNTIF('Profile-matrices_Condorcet'!$B$2:$B1498,'Profile-matrices_Condorcet'!$B1498),MATCH(INDEX('numeric possibilities'!E$3:E$1298,VLOOKUP($B1498,'numeric possibilities'!$C$3:$G$1298,1)),'VBA code_permu_wo_repettn'!$AA$2:$AF$2))</f>
        <v>B</v>
      </c>
      <c r="E1498" t="str">
        <f>INDEX('VBA code_permu_wo_repettn'!$AH$3:$AM$6,COUNTIF('Profile-matrices_Condorcet'!$B$2:$B1498,'Profile-matrices_Condorcet'!$B1498),MATCH(INDEX('numeric possibilities'!F$3:F$1298,VLOOKUP($B1498,'numeric possibilities'!$C$3:$G$1298,1)),'VBA code_permu_wo_repettn'!$AH$2:$AM$2))</f>
        <v>C</v>
      </c>
      <c r="F1498" t="str">
        <f>INDEX('VBA code_permu_wo_repettn'!$AO$3:$AT$6,COUNTIF('Profile-matrices_Condorcet'!$B$2:$B1498,'Profile-matrices_Condorcet'!$B1498),MATCH(INDEX('numeric possibilities'!G$3:G$1298,VLOOKUP($B1498,'numeric possibilities'!$C$3:$G$1298,1)),'VBA code_permu_wo_repettn'!$AO$2:$AT$2))</f>
        <v>D</v>
      </c>
      <c r="H1498" t="s">
        <v>14</v>
      </c>
      <c r="I1498" s="3">
        <f>IF(MATCH(I$1,$C1498:$C1501,0)&lt;(MATCH(J$1,$C1498:$C1501,0)),1*a_vote,0)+IF(MATCH(I$1,$D1498:$D1501,0)&lt;MATCH(J$1,$D1498:$D1501,0),1*b_vote,0)+IF(MATCH(I$1,$E1498:$E1501,0)&lt;MATCH(J$1,$E1498:$E1501,0),1*c_vote,0)+IF(MATCH(I$1,$F1498:$F1501,0)&lt;MATCH(J$1,$F1498:$F1501,0),1*d_vote,0)</f>
        <v>0.74</v>
      </c>
      <c r="J1498" s="3">
        <f>IF(MATCH(I$1,$C1498:$C1501,0)&gt;(MATCH(J$1,$C1498:$C1501,0)),1*a_vote,0)+IF(MATCH(I$1,$D1498:$D1501,0)&gt;MATCH(J$1,$D1498:$D1501,0),1*b_vote,0)+IF(MATCH(I$1,$E1498:$E1501,0)&gt;MATCH(J$1,$E1498:$E1501,0),1*c_vote,0)+IF(MATCH(I$1,$F1498:$F1501,0)&gt;MATCH(J$1,$F1498:$F1501,0),1*d_vote,0)</f>
        <v>0.26</v>
      </c>
      <c r="K1498" s="3">
        <f>IF(MATCH($K$1,$C1498:$C1501,0)&lt;(MATCH($L$1,$C1498:$C1501,0)),1*a_vote,0)+IF(MATCH($K$1,$D1498:$D1501,0)&lt;MATCH($L$1,$D1498:$D1501,0),1*b_vote,0)+IF(MATCH($K$1,$E1498:$E1501,0)&lt;MATCH($L$1,$E1498:$E1501,0),1*c_vote,0)+IF(MATCH($K$1,$F1498:$F1501,0)&lt;MATCH($L$1,$F1498:$F1501,0),1*d_vote,0)</f>
        <v>0.49</v>
      </c>
      <c r="L1498" s="3">
        <f>IF(MATCH(K$1,$C1498:$C1501,0)&gt;(MATCH(L$1,$C1498:$C1501,0)),1*a_vote,0)+IF(MATCH(K$1,$D1498:$D1501,0)&gt;MATCH(L$1,$D1498:$D1501,0),1*b_vote,0)+IF(MATCH(K$1,$E1498:$E1501,0)&gt;MATCH(L$1,$E1498:$E1501,0),1*c_vote,0)+IF(MATCH(K$1,$F1498:$F1501,0)&gt;MATCH(L$1,$F1498:$F1501,0),1*d_vote,0)</f>
        <v>0.51</v>
      </c>
      <c r="M1498" s="3">
        <f>IF(MATCH($M$1,$C1498:$C1501,0)&lt;(MATCH($N$1,$C1498:$C1501,0)),1*a_vote,0)+IF(MATCH($M$1,$D1498:$D1501,0)&lt;MATCH($N$1,$D1498:$D1501,0),1*b_vote,0)+IF(MATCH($M$1,$E1498:$E1501,0)&lt;MATCH($N$1,$E1498:$E1501,0),1*c_vote,0)+IF(MATCH($M$1,$F1498:$F1501,0)&lt;MATCH($N$1,$F1498:$F1501,0),1*d_vote,0)</f>
        <v>0.53</v>
      </c>
      <c r="N1498" s="3">
        <f>IF(MATCH(M$1,$C1498:$C1501,0)&gt;(MATCH(N$1,$C1498:$C1501,0)),1*a_vote,0)+IF(MATCH(M$1,$D1498:$D1501,0)&gt;MATCH(N$1,$D1498:$D1501,0),1*b_vote,0)+IF(MATCH(M$1,$E1498:$E1501,0)&gt;MATCH(N$1,$E1498:$E1501,0),1*c_vote,0)+IF(MATCH(M$1,$F1498:$F1501,0)&gt;MATCH(N$1,$F1498:$F1501,0),1*d_vote,0)</f>
        <v>0.47</v>
      </c>
      <c r="O1498" s="3">
        <f>IF(MATCH($O$1,$C1498:$C1501,0)&lt;(MATCH($P$1,$C1498:$C1501,0)),1*a_vote,0)+IF(MATCH($O$1,$D1498:$D1501,0)&lt;MATCH($P$1,$D1498:$D1501,0),1*b_vote,0)+IF(MATCH($O$1,$E1498:$E1501,0)&lt;MATCH($P$1,$E1498:$E1501,0),1*c_vote,0)+IF(MATCH($O$1,$F1498:$F1501,0)&lt;MATCH($P$1,$F1498:$F1501,0),1*d_vote,0)</f>
        <v>0.26</v>
      </c>
      <c r="P1498" s="3">
        <f>IF(MATCH(O$1,$C1498:$C1501,0)&gt;(MATCH(P$1,$C1498:$C1501,0)),1*a_vote,0)+IF(MATCH(O$1,$D1498:$D1501,0)&gt;MATCH(P$1,$D1498:$D1501,0),1*b_vote,0)+IF(MATCH(O$1,$E1498:$E1501,0)&gt;MATCH(P$1,$E1498:$E1501,0),1*c_vote,0)+IF(MATCH(O$1,$F1498:$F1501,0)&gt;MATCH(P$1,$F1498:$F1501,0),1*d_vote,0)</f>
        <v>0.74</v>
      </c>
      <c r="Q1498" s="3">
        <f>IF(MATCH($Q$1,$C1498:$C1501,0)&lt;(MATCH($R$1,$C1498:$C1501,0)),1*a_vote,0)+IF(MATCH($Q$1,$D1498:$D1501,0)&lt;MATCH($R$1,$D1498:$D1501,0),1*b_vote,0)+IF(MATCH($Q$1,$E1498:$E1501,0)&lt;MATCH($R$1,$E1498:$E1501,0),1*c_vote,0)+IF(MATCH($Q$1,$F1498:$F1501,0)&lt;MATCH($R$1,$F1498:$F1501,0),1*d_vote,0)</f>
        <v>0.53</v>
      </c>
      <c r="R1498" s="3">
        <f>IF(MATCH(Q$1,$C1498:$C1501,0)&gt;(MATCH(R$1,$C1498:$C1501,0)),1*a_vote,0)+IF(MATCH(Q$1,$D1498:$D1501,0)&gt;MATCH(R$1,$D1498:$D1501,0),1*b_vote,0)+IF(MATCH(Q$1,$E1498:$E1501,0)&gt;MATCH(R$1,$E1498:$E1501,0),1*c_vote,0)+IF(MATCH(Q$1,$F1498:$F1501,0)&gt;MATCH(R$1,$F1498:$F1501,0),1*d_vote,0)</f>
        <v>0.47</v>
      </c>
      <c r="S1498" s="3">
        <f>IF(MATCH($S$1,$C1498:$C1501,0)&lt;(MATCH($T$1,$C1498:$C1501,0)),1*a_vote,0)+IF(MATCH($S$1,$D1498:$D1501,0)&lt;MATCH($T$1,$D1498:$D1501,0),1*b_vote,0)+IF(MATCH($S$1,$E1498:$E1501,0)&lt;MATCH($T$1,$E1498:$E1501,0),1*c_vote,0)+IF(MATCH($S$1,$F1498:$F1501,0)&lt;MATCH($T$1,$F1498:$F1501,0),1*d_vote,0)</f>
        <v>0.78</v>
      </c>
      <c r="T1498" s="3">
        <f>IF(MATCH(S$1,$C1498:$C1501,0)&gt;(MATCH(T$1,$C1498:$C1501,0)),1*a_vote,0)+IF(MATCH(S$1,$D1498:$D1501,0)&gt;MATCH(T$1,$D1498:$D1501,0),1*b_vote,0)+IF(MATCH(S$1,$E1498:$E1501,0)&gt;MATCH(T$1,$E1498:$E1501,0),1*c_vote,0)+IF(MATCH(S$1,$F1498:$F1501,0)&gt;MATCH(T$1,$F1498:$F1501,0),1*d_vote,0)</f>
        <v>0.21999999999999997</v>
      </c>
    </row>
    <row r="1499" spans="1:20" x14ac:dyDescent="0.25">
      <c r="A1499">
        <f t="shared" si="48"/>
        <v>1498</v>
      </c>
      <c r="B1499">
        <f t="shared" si="49"/>
        <v>375</v>
      </c>
      <c r="C1499" t="str">
        <f>INDEX('VBA code_permu_wo_repettn'!$T$3:$Y$6,COUNTIF('Profile-matrices_Condorcet'!$B$2:$B1499,'Profile-matrices_Condorcet'!$B1499),MATCH(INDEX('numeric possibilities'!D$3:D$1298,VLOOKUP($B1499,'numeric possibilities'!$C$3:$G$1298,1)),'VBA code_permu_wo_repettn'!$T$2:$Y$2))</f>
        <v>C</v>
      </c>
      <c r="D1499" t="str">
        <f>INDEX('VBA code_permu_wo_repettn'!$AA$3:$AF$6,COUNTIF('Profile-matrices_Condorcet'!$B$2:$B1499,'Profile-matrices_Condorcet'!$B1499),MATCH(INDEX('numeric possibilities'!E$3:E$1298,VLOOKUP($B1499,'numeric possibilities'!$C$3:$G$1298,1)),'VBA code_permu_wo_repettn'!$AA$2:$AF$2))</f>
        <v>C</v>
      </c>
      <c r="E1499" t="str">
        <f>INDEX('VBA code_permu_wo_repettn'!$AH$3:$AM$6,COUNTIF('Profile-matrices_Condorcet'!$B$2:$B1499,'Profile-matrices_Condorcet'!$B1499),MATCH(INDEX('numeric possibilities'!F$3:F$1298,VLOOKUP($B1499,'numeric possibilities'!$C$3:$G$1298,1)),'VBA code_permu_wo_repettn'!$AH$2:$AM$2))</f>
        <v>D</v>
      </c>
      <c r="F1499" t="str">
        <f>INDEX('VBA code_permu_wo_repettn'!$AO$3:$AT$6,COUNTIF('Profile-matrices_Condorcet'!$B$2:$B1499,'Profile-matrices_Condorcet'!$B1499),MATCH(INDEX('numeric possibilities'!G$3:G$1298,VLOOKUP($B1499,'numeric possibilities'!$C$3:$G$1298,1)),'VBA code_permu_wo_repettn'!$AO$2:$AT$2))</f>
        <v>A</v>
      </c>
      <c r="H1499" t="s">
        <v>15</v>
      </c>
      <c r="I1499" t="str">
        <f>IF(I1498&gt;J1498,$I$1,IF(I1498&lt;J1498,$J$1,0))</f>
        <v>A</v>
      </c>
      <c r="K1499" t="str">
        <f>IF(K1498&gt;L1498,$K$1,IF(K1498&lt;L1498,$L$1,0))</f>
        <v>C</v>
      </c>
      <c r="M1499" t="str">
        <f>IF(M1498&gt;N1498,$M$1,IF(M1498&lt;N1498,$N$1,0))</f>
        <v>A</v>
      </c>
      <c r="O1499" t="str">
        <f>IF(O1498&gt;P1498,$O$1,IF(O1498&lt;P1498,$P$1,0))</f>
        <v>C</v>
      </c>
      <c r="Q1499" t="str">
        <f>IF(Q1498&gt;R1498,$Q$1,IF(Q1498&lt;R1498,$R$1,0))</f>
        <v>B</v>
      </c>
      <c r="S1499" t="str">
        <f>IF(S1498&gt;T1498,$S$1,IF(S1498&lt;T1498,$T$1,0))</f>
        <v>C</v>
      </c>
    </row>
    <row r="1500" spans="1:20" x14ac:dyDescent="0.25">
      <c r="A1500">
        <f t="shared" si="48"/>
        <v>1499</v>
      </c>
      <c r="B1500">
        <f t="shared" si="49"/>
        <v>375</v>
      </c>
      <c r="C1500" t="str">
        <f>INDEX('VBA code_permu_wo_repettn'!$T$3:$Y$6,COUNTIF('Profile-matrices_Condorcet'!$B$2:$B1500,'Profile-matrices_Condorcet'!$B1500),MATCH(INDEX('numeric possibilities'!D$3:D$1298,VLOOKUP($B1500,'numeric possibilities'!$C$3:$G$1298,1)),'VBA code_permu_wo_repettn'!$T$2:$Y$2))</f>
        <v>B</v>
      </c>
      <c r="D1500" t="str">
        <f>INDEX('VBA code_permu_wo_repettn'!$AA$3:$AF$6,COUNTIF('Profile-matrices_Condorcet'!$B$2:$B1500,'Profile-matrices_Condorcet'!$B1500),MATCH(INDEX('numeric possibilities'!E$3:E$1298,VLOOKUP($B1500,'numeric possibilities'!$C$3:$G$1298,1)),'VBA code_permu_wo_repettn'!$AA$2:$AF$2))</f>
        <v>A</v>
      </c>
      <c r="E1500" t="str">
        <f>INDEX('VBA code_permu_wo_repettn'!$AH$3:$AM$6,COUNTIF('Profile-matrices_Condorcet'!$B$2:$B1500,'Profile-matrices_Condorcet'!$B1500),MATCH(INDEX('numeric possibilities'!F$3:F$1298,VLOOKUP($B1500,'numeric possibilities'!$C$3:$G$1298,1)),'VBA code_permu_wo_repettn'!$AH$2:$AM$2))</f>
        <v>A</v>
      </c>
      <c r="F1500" t="str">
        <f>INDEX('VBA code_permu_wo_repettn'!$AO$3:$AT$6,COUNTIF('Profile-matrices_Condorcet'!$B$2:$B1500,'Profile-matrices_Condorcet'!$B1500),MATCH(INDEX('numeric possibilities'!G$3:G$1298,VLOOKUP($B1500,'numeric possibilities'!$C$3:$G$1298,1)),'VBA code_permu_wo_repettn'!$AO$2:$AT$2))</f>
        <v>C</v>
      </c>
      <c r="I1500" t="s">
        <v>0</v>
      </c>
      <c r="J1500" t="s">
        <v>1</v>
      </c>
      <c r="K1500" t="s">
        <v>2</v>
      </c>
      <c r="L1500" t="s">
        <v>3</v>
      </c>
    </row>
    <row r="1501" spans="1:20" x14ac:dyDescent="0.25">
      <c r="A1501">
        <f t="shared" si="48"/>
        <v>1500</v>
      </c>
      <c r="B1501">
        <f t="shared" si="49"/>
        <v>375</v>
      </c>
      <c r="C1501" t="str">
        <f>INDEX('VBA code_permu_wo_repettn'!$T$3:$Y$6,COUNTIF('Profile-matrices_Condorcet'!$B$2:$B1501,'Profile-matrices_Condorcet'!$B1501),MATCH(INDEX('numeric possibilities'!D$3:D$1298,VLOOKUP($B1501,'numeric possibilities'!$C$3:$G$1298,1)),'VBA code_permu_wo_repettn'!$T$2:$Y$2))</f>
        <v>D</v>
      </c>
      <c r="D1501" t="str">
        <f>INDEX('VBA code_permu_wo_repettn'!$AA$3:$AF$6,COUNTIF('Profile-matrices_Condorcet'!$B$2:$B1501,'Profile-matrices_Condorcet'!$B1501),MATCH(INDEX('numeric possibilities'!E$3:E$1298,VLOOKUP($B1501,'numeric possibilities'!$C$3:$G$1298,1)),'VBA code_permu_wo_repettn'!$AA$2:$AF$2))</f>
        <v>D</v>
      </c>
      <c r="E1501" t="str">
        <f>INDEX('VBA code_permu_wo_repettn'!$AH$3:$AM$6,COUNTIF('Profile-matrices_Condorcet'!$B$2:$B1501,'Profile-matrices_Condorcet'!$B1501),MATCH(INDEX('numeric possibilities'!F$3:F$1298,VLOOKUP($B1501,'numeric possibilities'!$C$3:$G$1298,1)),'VBA code_permu_wo_repettn'!$AH$2:$AM$2))</f>
        <v>B</v>
      </c>
      <c r="F1501" t="str">
        <f>INDEX('VBA code_permu_wo_repettn'!$AO$3:$AT$6,COUNTIF('Profile-matrices_Condorcet'!$B$2:$B1501,'Profile-matrices_Condorcet'!$B1501),MATCH(INDEX('numeric possibilities'!G$3:G$1298,VLOOKUP($B1501,'numeric possibilities'!$C$3:$G$1298,1)),'VBA code_permu_wo_repettn'!$AO$2:$AT$2))</f>
        <v>B</v>
      </c>
      <c r="G1501" t="str">
        <f>IF(MAX(I1501:L1501)&gt;='numeric possibilities'!$B$4/2,INDEX('Profile-matrices_Condorcet'!I1500:L1500,1,MATCH(MAX('Profile-matrices_Condorcet'!I1501:L1501),'Profile-matrices_Condorcet'!I1501:L1501,0)),"NCW")</f>
        <v>C</v>
      </c>
      <c r="H1501" t="s">
        <v>13</v>
      </c>
      <c r="I1501" s="3">
        <f>COUNTIF($I1499:$S1499,I1500)</f>
        <v>2</v>
      </c>
      <c r="J1501" s="3">
        <f>COUNTIF($I1499:$S1499,J1500)</f>
        <v>1</v>
      </c>
      <c r="K1501" s="3">
        <f>COUNTIF($I1499:$S1499,K1500)</f>
        <v>3</v>
      </c>
      <c r="L1501" s="3">
        <f>COUNTIF($I1499:$S1499,L1500)</f>
        <v>0</v>
      </c>
    </row>
    <row r="1502" spans="1:20" x14ac:dyDescent="0.25">
      <c r="A1502">
        <f t="shared" si="48"/>
        <v>1501</v>
      </c>
      <c r="B1502">
        <f t="shared" si="49"/>
        <v>376</v>
      </c>
      <c r="C1502" t="str">
        <f>INDEX('VBA code_permu_wo_repettn'!$T$3:$Y$6,COUNTIF('Profile-matrices_Condorcet'!$B$2:$B1502,'Profile-matrices_Condorcet'!$B1502),MATCH(INDEX('numeric possibilities'!D$3:D$1298,VLOOKUP($B1502,'numeric possibilities'!$C$3:$G$1298,1)),'VBA code_permu_wo_repettn'!$T$2:$Y$2))</f>
        <v>A</v>
      </c>
      <c r="D1502" t="str">
        <f>INDEX('VBA code_permu_wo_repettn'!$AA$3:$AF$6,COUNTIF('Profile-matrices_Condorcet'!$B$2:$B1502,'Profile-matrices_Condorcet'!$B1502),MATCH(INDEX('numeric possibilities'!E$3:E$1298,VLOOKUP($B1502,'numeric possibilities'!$C$3:$G$1298,1)),'VBA code_permu_wo_repettn'!$AA$2:$AF$2))</f>
        <v>B</v>
      </c>
      <c r="E1502" t="str">
        <f>INDEX('VBA code_permu_wo_repettn'!$AH$3:$AM$6,COUNTIF('Profile-matrices_Condorcet'!$B$2:$B1502,'Profile-matrices_Condorcet'!$B1502),MATCH(INDEX('numeric possibilities'!F$3:F$1298,VLOOKUP($B1502,'numeric possibilities'!$C$3:$G$1298,1)),'VBA code_permu_wo_repettn'!$AH$2:$AM$2))</f>
        <v>C</v>
      </c>
      <c r="F1502" t="str">
        <f>INDEX('VBA code_permu_wo_repettn'!$AO$3:$AT$6,COUNTIF('Profile-matrices_Condorcet'!$B$2:$B1502,'Profile-matrices_Condorcet'!$B1502),MATCH(INDEX('numeric possibilities'!G$3:G$1298,VLOOKUP($B1502,'numeric possibilities'!$C$3:$G$1298,1)),'VBA code_permu_wo_repettn'!$AO$2:$AT$2))</f>
        <v>D</v>
      </c>
      <c r="H1502" t="s">
        <v>14</v>
      </c>
      <c r="I1502" s="3">
        <f>IF(MATCH(I$1,$C1502:$C1505,0)&lt;(MATCH(J$1,$C1502:$C1505,0)),1*a_vote,0)+IF(MATCH(I$1,$D1502:$D1505,0)&lt;MATCH(J$1,$D1502:$D1505,0),1*b_vote,0)+IF(MATCH(I$1,$E1502:$E1505,0)&lt;MATCH(J$1,$E1502:$E1505,0),1*c_vote,0)+IF(MATCH(I$1,$F1502:$F1505,0)&lt;MATCH(J$1,$F1502:$F1505,0),1*d_vote,0)</f>
        <v>0.74</v>
      </c>
      <c r="J1502" s="3">
        <f>IF(MATCH(I$1,$C1502:$C1505,0)&gt;(MATCH(J$1,$C1502:$C1505,0)),1*a_vote,0)+IF(MATCH(I$1,$D1502:$D1505,0)&gt;MATCH(J$1,$D1502:$D1505,0),1*b_vote,0)+IF(MATCH(I$1,$E1502:$E1505,0)&gt;MATCH(J$1,$E1502:$E1505,0),1*c_vote,0)+IF(MATCH(I$1,$F1502:$F1505,0)&gt;MATCH(J$1,$F1502:$F1505,0),1*d_vote,0)</f>
        <v>0.26</v>
      </c>
      <c r="K1502" s="3">
        <f>IF(MATCH($K$1,$C1502:$C1505,0)&lt;(MATCH($L$1,$C1502:$C1505,0)),1*a_vote,0)+IF(MATCH($K$1,$D1502:$D1505,0)&lt;MATCH($L$1,$D1502:$D1505,0),1*b_vote,0)+IF(MATCH($K$1,$E1502:$E1505,0)&lt;MATCH($L$1,$E1502:$E1505,0),1*c_vote,0)+IF(MATCH($K$1,$F1502:$F1505,0)&lt;MATCH($L$1,$F1502:$F1505,0),1*d_vote,0)</f>
        <v>0.49</v>
      </c>
      <c r="L1502" s="3">
        <f>IF(MATCH(K$1,$C1502:$C1505,0)&gt;(MATCH(L$1,$C1502:$C1505,0)),1*a_vote,0)+IF(MATCH(K$1,$D1502:$D1505,0)&gt;MATCH(L$1,$D1502:$D1505,0),1*b_vote,0)+IF(MATCH(K$1,$E1502:$E1505,0)&gt;MATCH(L$1,$E1502:$E1505,0),1*c_vote,0)+IF(MATCH(K$1,$F1502:$F1505,0)&gt;MATCH(L$1,$F1502:$F1505,0),1*d_vote,0)</f>
        <v>0.51</v>
      </c>
      <c r="M1502" s="3">
        <f>IF(MATCH($M$1,$C1502:$C1505,0)&lt;(MATCH($N$1,$C1502:$C1505,0)),1*a_vote,0)+IF(MATCH($M$1,$D1502:$D1505,0)&lt;MATCH($N$1,$D1502:$D1505,0),1*b_vote,0)+IF(MATCH($M$1,$E1502:$E1505,0)&lt;MATCH($N$1,$E1502:$E1505,0),1*c_vote,0)+IF(MATCH($M$1,$F1502:$F1505,0)&lt;MATCH($N$1,$F1502:$F1505,0),1*d_vote,0)</f>
        <v>0.53</v>
      </c>
      <c r="N1502" s="3">
        <f>IF(MATCH(M$1,$C1502:$C1505,0)&gt;(MATCH(N$1,$C1502:$C1505,0)),1*a_vote,0)+IF(MATCH(M$1,$D1502:$D1505,0)&gt;MATCH(N$1,$D1502:$D1505,0),1*b_vote,0)+IF(MATCH(M$1,$E1502:$E1505,0)&gt;MATCH(N$1,$E1502:$E1505,0),1*c_vote,0)+IF(MATCH(M$1,$F1502:$F1505,0)&gt;MATCH(N$1,$F1502:$F1505,0),1*d_vote,0)</f>
        <v>0.47</v>
      </c>
      <c r="O1502" s="3">
        <f>IF(MATCH($O$1,$C1502:$C1505,0)&lt;(MATCH($P$1,$C1502:$C1505,0)),1*a_vote,0)+IF(MATCH($O$1,$D1502:$D1505,0)&lt;MATCH($P$1,$D1502:$D1505,0),1*b_vote,0)+IF(MATCH($O$1,$E1502:$E1505,0)&lt;MATCH($P$1,$E1502:$E1505,0),1*c_vote,0)+IF(MATCH($O$1,$F1502:$F1505,0)&lt;MATCH($P$1,$F1502:$F1505,0),1*d_vote,0)</f>
        <v>0.26</v>
      </c>
      <c r="P1502" s="3">
        <f>IF(MATCH(O$1,$C1502:$C1505,0)&gt;(MATCH(P$1,$C1502:$C1505,0)),1*a_vote,0)+IF(MATCH(O$1,$D1502:$D1505,0)&gt;MATCH(P$1,$D1502:$D1505,0),1*b_vote,0)+IF(MATCH(O$1,$E1502:$E1505,0)&gt;MATCH(P$1,$E1502:$E1505,0),1*c_vote,0)+IF(MATCH(O$1,$F1502:$F1505,0)&gt;MATCH(P$1,$F1502:$F1505,0),1*d_vote,0)</f>
        <v>0.74</v>
      </c>
      <c r="Q1502" s="3">
        <f>IF(MATCH($Q$1,$C1502:$C1505,0)&lt;(MATCH($R$1,$C1502:$C1505,0)),1*a_vote,0)+IF(MATCH($Q$1,$D1502:$D1505,0)&lt;MATCH($R$1,$D1502:$D1505,0),1*b_vote,0)+IF(MATCH($Q$1,$E1502:$E1505,0)&lt;MATCH($R$1,$E1502:$E1505,0),1*c_vote,0)+IF(MATCH($Q$1,$F1502:$F1505,0)&lt;MATCH($R$1,$F1502:$F1505,0),1*d_vote,0)</f>
        <v>0.26</v>
      </c>
      <c r="R1502" s="3">
        <f>IF(MATCH(Q$1,$C1502:$C1505,0)&gt;(MATCH(R$1,$C1502:$C1505,0)),1*a_vote,0)+IF(MATCH(Q$1,$D1502:$D1505,0)&gt;MATCH(R$1,$D1502:$D1505,0),1*b_vote,0)+IF(MATCH(Q$1,$E1502:$E1505,0)&gt;MATCH(R$1,$E1502:$E1505,0),1*c_vote,0)+IF(MATCH(Q$1,$F1502:$F1505,0)&gt;MATCH(R$1,$F1502:$F1505,0),1*d_vote,0)</f>
        <v>0.74</v>
      </c>
      <c r="S1502" s="3">
        <f>IF(MATCH($S$1,$C1502:$C1505,0)&lt;(MATCH($T$1,$C1502:$C1505,0)),1*a_vote,0)+IF(MATCH($S$1,$D1502:$D1505,0)&lt;MATCH($T$1,$D1502:$D1505,0),1*b_vote,0)+IF(MATCH($S$1,$E1502:$E1505,0)&lt;MATCH($T$1,$E1502:$E1505,0),1*c_vote,0)+IF(MATCH($S$1,$F1502:$F1505,0)&lt;MATCH($T$1,$F1502:$F1505,0),1*d_vote,0)</f>
        <v>0.78</v>
      </c>
      <c r="T1502" s="3">
        <f>IF(MATCH(S$1,$C1502:$C1505,0)&gt;(MATCH(T$1,$C1502:$C1505,0)),1*a_vote,0)+IF(MATCH(S$1,$D1502:$D1505,0)&gt;MATCH(T$1,$D1502:$D1505,0),1*b_vote,0)+IF(MATCH(S$1,$E1502:$E1505,0)&gt;MATCH(T$1,$E1502:$E1505,0),1*c_vote,0)+IF(MATCH(S$1,$F1502:$F1505,0)&gt;MATCH(T$1,$F1502:$F1505,0),1*d_vote,0)</f>
        <v>0.21999999999999997</v>
      </c>
    </row>
    <row r="1503" spans="1:20" x14ac:dyDescent="0.25">
      <c r="A1503">
        <f t="shared" si="48"/>
        <v>1502</v>
      </c>
      <c r="B1503">
        <f t="shared" si="49"/>
        <v>376</v>
      </c>
      <c r="C1503" t="str">
        <f>INDEX('VBA code_permu_wo_repettn'!$T$3:$Y$6,COUNTIF('Profile-matrices_Condorcet'!$B$2:$B1503,'Profile-matrices_Condorcet'!$B1503),MATCH(INDEX('numeric possibilities'!D$3:D$1298,VLOOKUP($B1503,'numeric possibilities'!$C$3:$G$1298,1)),'VBA code_permu_wo_repettn'!$T$2:$Y$2))</f>
        <v>C</v>
      </c>
      <c r="D1503" t="str">
        <f>INDEX('VBA code_permu_wo_repettn'!$AA$3:$AF$6,COUNTIF('Profile-matrices_Condorcet'!$B$2:$B1503,'Profile-matrices_Condorcet'!$B1503),MATCH(INDEX('numeric possibilities'!E$3:E$1298,VLOOKUP($B1503,'numeric possibilities'!$C$3:$G$1298,1)),'VBA code_permu_wo_repettn'!$AA$2:$AF$2))</f>
        <v>C</v>
      </c>
      <c r="E1503" t="str">
        <f>INDEX('VBA code_permu_wo_repettn'!$AH$3:$AM$6,COUNTIF('Profile-matrices_Condorcet'!$B$2:$B1503,'Profile-matrices_Condorcet'!$B1503),MATCH(INDEX('numeric possibilities'!F$3:F$1298,VLOOKUP($B1503,'numeric possibilities'!$C$3:$G$1298,1)),'VBA code_permu_wo_repettn'!$AH$2:$AM$2))</f>
        <v>D</v>
      </c>
      <c r="F1503" t="str">
        <f>INDEX('VBA code_permu_wo_repettn'!$AO$3:$AT$6,COUNTIF('Profile-matrices_Condorcet'!$B$2:$B1503,'Profile-matrices_Condorcet'!$B1503),MATCH(INDEX('numeric possibilities'!G$3:G$1298,VLOOKUP($B1503,'numeric possibilities'!$C$3:$G$1298,1)),'VBA code_permu_wo_repettn'!$AO$2:$AT$2))</f>
        <v>A</v>
      </c>
      <c r="H1503" t="s">
        <v>15</v>
      </c>
      <c r="I1503" t="str">
        <f>IF(I1502&gt;J1502,$I$1,IF(I1502&lt;J1502,$J$1,0))</f>
        <v>A</v>
      </c>
      <c r="K1503" t="str">
        <f>IF(K1502&gt;L1502,$K$1,IF(K1502&lt;L1502,$L$1,0))</f>
        <v>C</v>
      </c>
      <c r="M1503" t="str">
        <f>IF(M1502&gt;N1502,$M$1,IF(M1502&lt;N1502,$N$1,0))</f>
        <v>A</v>
      </c>
      <c r="O1503" t="str">
        <f>IF(O1502&gt;P1502,$O$1,IF(O1502&lt;P1502,$P$1,0))</f>
        <v>C</v>
      </c>
      <c r="Q1503" t="str">
        <f>IF(Q1502&gt;R1502,$Q$1,IF(Q1502&lt;R1502,$R$1,0))</f>
        <v>D</v>
      </c>
      <c r="S1503" t="str">
        <f>IF(S1502&gt;T1502,$S$1,IF(S1502&lt;T1502,$T$1,0))</f>
        <v>C</v>
      </c>
    </row>
    <row r="1504" spans="1:20" x14ac:dyDescent="0.25">
      <c r="A1504">
        <f t="shared" si="48"/>
        <v>1503</v>
      </c>
      <c r="B1504">
        <f t="shared" si="49"/>
        <v>376</v>
      </c>
      <c r="C1504" t="str">
        <f>INDEX('VBA code_permu_wo_repettn'!$T$3:$Y$6,COUNTIF('Profile-matrices_Condorcet'!$B$2:$B1504,'Profile-matrices_Condorcet'!$B1504),MATCH(INDEX('numeric possibilities'!D$3:D$1298,VLOOKUP($B1504,'numeric possibilities'!$C$3:$G$1298,1)),'VBA code_permu_wo_repettn'!$T$2:$Y$2))</f>
        <v>D</v>
      </c>
      <c r="D1504" t="str">
        <f>INDEX('VBA code_permu_wo_repettn'!$AA$3:$AF$6,COUNTIF('Profile-matrices_Condorcet'!$B$2:$B1504,'Profile-matrices_Condorcet'!$B1504),MATCH(INDEX('numeric possibilities'!E$3:E$1298,VLOOKUP($B1504,'numeric possibilities'!$C$3:$G$1298,1)),'VBA code_permu_wo_repettn'!$AA$2:$AF$2))</f>
        <v>A</v>
      </c>
      <c r="E1504" t="str">
        <f>INDEX('VBA code_permu_wo_repettn'!$AH$3:$AM$6,COUNTIF('Profile-matrices_Condorcet'!$B$2:$B1504,'Profile-matrices_Condorcet'!$B1504),MATCH(INDEX('numeric possibilities'!F$3:F$1298,VLOOKUP($B1504,'numeric possibilities'!$C$3:$G$1298,1)),'VBA code_permu_wo_repettn'!$AH$2:$AM$2))</f>
        <v>A</v>
      </c>
      <c r="F1504" t="str">
        <f>INDEX('VBA code_permu_wo_repettn'!$AO$3:$AT$6,COUNTIF('Profile-matrices_Condorcet'!$B$2:$B1504,'Profile-matrices_Condorcet'!$B1504),MATCH(INDEX('numeric possibilities'!G$3:G$1298,VLOOKUP($B1504,'numeric possibilities'!$C$3:$G$1298,1)),'VBA code_permu_wo_repettn'!$AO$2:$AT$2))</f>
        <v>C</v>
      </c>
      <c r="I1504" t="s">
        <v>0</v>
      </c>
      <c r="J1504" t="s">
        <v>1</v>
      </c>
      <c r="K1504" t="s">
        <v>2</v>
      </c>
      <c r="L1504" t="s">
        <v>3</v>
      </c>
    </row>
    <row r="1505" spans="1:20" x14ac:dyDescent="0.25">
      <c r="A1505">
        <f t="shared" si="48"/>
        <v>1504</v>
      </c>
      <c r="B1505">
        <f t="shared" si="49"/>
        <v>376</v>
      </c>
      <c r="C1505" t="str">
        <f>INDEX('VBA code_permu_wo_repettn'!$T$3:$Y$6,COUNTIF('Profile-matrices_Condorcet'!$B$2:$B1505,'Profile-matrices_Condorcet'!$B1505),MATCH(INDEX('numeric possibilities'!D$3:D$1298,VLOOKUP($B1505,'numeric possibilities'!$C$3:$G$1298,1)),'VBA code_permu_wo_repettn'!$T$2:$Y$2))</f>
        <v>B</v>
      </c>
      <c r="D1505" t="str">
        <f>INDEX('VBA code_permu_wo_repettn'!$AA$3:$AF$6,COUNTIF('Profile-matrices_Condorcet'!$B$2:$B1505,'Profile-matrices_Condorcet'!$B1505),MATCH(INDEX('numeric possibilities'!E$3:E$1298,VLOOKUP($B1505,'numeric possibilities'!$C$3:$G$1298,1)),'VBA code_permu_wo_repettn'!$AA$2:$AF$2))</f>
        <v>D</v>
      </c>
      <c r="E1505" t="str">
        <f>INDEX('VBA code_permu_wo_repettn'!$AH$3:$AM$6,COUNTIF('Profile-matrices_Condorcet'!$B$2:$B1505,'Profile-matrices_Condorcet'!$B1505),MATCH(INDEX('numeric possibilities'!F$3:F$1298,VLOOKUP($B1505,'numeric possibilities'!$C$3:$G$1298,1)),'VBA code_permu_wo_repettn'!$AH$2:$AM$2))</f>
        <v>B</v>
      </c>
      <c r="F1505" t="str">
        <f>INDEX('VBA code_permu_wo_repettn'!$AO$3:$AT$6,COUNTIF('Profile-matrices_Condorcet'!$B$2:$B1505,'Profile-matrices_Condorcet'!$B1505),MATCH(INDEX('numeric possibilities'!G$3:G$1298,VLOOKUP($B1505,'numeric possibilities'!$C$3:$G$1298,1)),'VBA code_permu_wo_repettn'!$AO$2:$AT$2))</f>
        <v>B</v>
      </c>
      <c r="G1505" t="str">
        <f>IF(MAX(I1505:L1505)&gt;='numeric possibilities'!$B$4/2,INDEX('Profile-matrices_Condorcet'!I1504:L1504,1,MATCH(MAX('Profile-matrices_Condorcet'!I1505:L1505),'Profile-matrices_Condorcet'!I1505:L1505,0)),"NCW")</f>
        <v>C</v>
      </c>
      <c r="H1505" t="s">
        <v>13</v>
      </c>
      <c r="I1505" s="3">
        <f>COUNTIF($I1503:$S1503,I1504)</f>
        <v>2</v>
      </c>
      <c r="J1505" s="3">
        <f>COUNTIF($I1503:$S1503,J1504)</f>
        <v>0</v>
      </c>
      <c r="K1505" s="3">
        <f>COUNTIF($I1503:$S1503,K1504)</f>
        <v>3</v>
      </c>
      <c r="L1505" s="3">
        <f>COUNTIF($I1503:$S1503,L1504)</f>
        <v>1</v>
      </c>
    </row>
    <row r="1506" spans="1:20" x14ac:dyDescent="0.25">
      <c r="A1506">
        <f t="shared" si="48"/>
        <v>1505</v>
      </c>
      <c r="B1506">
        <f t="shared" si="49"/>
        <v>377</v>
      </c>
      <c r="C1506" t="str">
        <f>INDEX('VBA code_permu_wo_repettn'!$T$3:$Y$6,COUNTIF('Profile-matrices_Condorcet'!$B$2:$B1506,'Profile-matrices_Condorcet'!$B1506),MATCH(INDEX('numeric possibilities'!D$3:D$1298,VLOOKUP($B1506,'numeric possibilities'!$C$3:$G$1298,1)),'VBA code_permu_wo_repettn'!$T$2:$Y$2))</f>
        <v>A</v>
      </c>
      <c r="D1506" t="str">
        <f>INDEX('VBA code_permu_wo_repettn'!$AA$3:$AF$6,COUNTIF('Profile-matrices_Condorcet'!$B$2:$B1506,'Profile-matrices_Condorcet'!$B1506),MATCH(INDEX('numeric possibilities'!E$3:E$1298,VLOOKUP($B1506,'numeric possibilities'!$C$3:$G$1298,1)),'VBA code_permu_wo_repettn'!$AA$2:$AF$2))</f>
        <v>B</v>
      </c>
      <c r="E1506" t="str">
        <f>INDEX('VBA code_permu_wo_repettn'!$AH$3:$AM$6,COUNTIF('Profile-matrices_Condorcet'!$B$2:$B1506,'Profile-matrices_Condorcet'!$B1506),MATCH(INDEX('numeric possibilities'!F$3:F$1298,VLOOKUP($B1506,'numeric possibilities'!$C$3:$G$1298,1)),'VBA code_permu_wo_repettn'!$AH$2:$AM$2))</f>
        <v>C</v>
      </c>
      <c r="F1506" t="str">
        <f>INDEX('VBA code_permu_wo_repettn'!$AO$3:$AT$6,COUNTIF('Profile-matrices_Condorcet'!$B$2:$B1506,'Profile-matrices_Condorcet'!$B1506),MATCH(INDEX('numeric possibilities'!G$3:G$1298,VLOOKUP($B1506,'numeric possibilities'!$C$3:$G$1298,1)),'VBA code_permu_wo_repettn'!$AO$2:$AT$2))</f>
        <v>D</v>
      </c>
      <c r="H1506" t="s">
        <v>14</v>
      </c>
      <c r="I1506" s="3">
        <f>IF(MATCH(I$1,$C1506:$C1509,0)&lt;(MATCH(J$1,$C1506:$C1509,0)),1*a_vote,0)+IF(MATCH(I$1,$D1506:$D1509,0)&lt;MATCH(J$1,$D1506:$D1509,0),1*b_vote,0)+IF(MATCH(I$1,$E1506:$E1509,0)&lt;MATCH(J$1,$E1506:$E1509,0),1*c_vote,0)+IF(MATCH(I$1,$F1506:$F1509,0)&lt;MATCH(J$1,$F1506:$F1509,0),1*d_vote,0)</f>
        <v>0.74</v>
      </c>
      <c r="J1506" s="3">
        <f>IF(MATCH(I$1,$C1506:$C1509,0)&gt;(MATCH(J$1,$C1506:$C1509,0)),1*a_vote,0)+IF(MATCH(I$1,$D1506:$D1509,0)&gt;MATCH(J$1,$D1506:$D1509,0),1*b_vote,0)+IF(MATCH(I$1,$E1506:$E1509,0)&gt;MATCH(J$1,$E1506:$E1509,0),1*c_vote,0)+IF(MATCH(I$1,$F1506:$F1509,0)&gt;MATCH(J$1,$F1506:$F1509,0),1*d_vote,0)</f>
        <v>0.26</v>
      </c>
      <c r="K1506" s="3">
        <f>IF(MATCH($K$1,$C1506:$C1509,0)&lt;(MATCH($L$1,$C1506:$C1509,0)),1*a_vote,0)+IF(MATCH($K$1,$D1506:$D1509,0)&lt;MATCH($L$1,$D1506:$D1509,0),1*b_vote,0)+IF(MATCH($K$1,$E1506:$E1509,0)&lt;MATCH($L$1,$E1506:$E1509,0),1*c_vote,0)+IF(MATCH($K$1,$F1506:$F1509,0)&lt;MATCH($L$1,$F1506:$F1509,0),1*d_vote,0)</f>
        <v>0.49</v>
      </c>
      <c r="L1506" s="3">
        <f>IF(MATCH(K$1,$C1506:$C1509,0)&gt;(MATCH(L$1,$C1506:$C1509,0)),1*a_vote,0)+IF(MATCH(K$1,$D1506:$D1509,0)&gt;MATCH(L$1,$D1506:$D1509,0),1*b_vote,0)+IF(MATCH(K$1,$E1506:$E1509,0)&gt;MATCH(L$1,$E1506:$E1509,0),1*c_vote,0)+IF(MATCH(K$1,$F1506:$F1509,0)&gt;MATCH(L$1,$F1506:$F1509,0),1*d_vote,0)</f>
        <v>0.51</v>
      </c>
      <c r="M1506" s="3">
        <f>IF(MATCH($M$1,$C1506:$C1509,0)&lt;(MATCH($N$1,$C1506:$C1509,0)),1*a_vote,0)+IF(MATCH($M$1,$D1506:$D1509,0)&lt;MATCH($N$1,$D1506:$D1509,0),1*b_vote,0)+IF(MATCH($M$1,$E1506:$E1509,0)&lt;MATCH($N$1,$E1506:$E1509,0),1*c_vote,0)+IF(MATCH($M$1,$F1506:$F1509,0)&lt;MATCH($N$1,$F1506:$F1509,0),1*d_vote,0)</f>
        <v>0.53</v>
      </c>
      <c r="N1506" s="3">
        <f>IF(MATCH(M$1,$C1506:$C1509,0)&gt;(MATCH(N$1,$C1506:$C1509,0)),1*a_vote,0)+IF(MATCH(M$1,$D1506:$D1509,0)&gt;MATCH(N$1,$D1506:$D1509,0),1*b_vote,0)+IF(MATCH(M$1,$E1506:$E1509,0)&gt;MATCH(N$1,$E1506:$E1509,0),1*c_vote,0)+IF(MATCH(M$1,$F1506:$F1509,0)&gt;MATCH(N$1,$F1506:$F1509,0),1*d_vote,0)</f>
        <v>0.47</v>
      </c>
      <c r="O1506" s="3">
        <f>IF(MATCH($O$1,$C1506:$C1509,0)&lt;(MATCH($P$1,$C1506:$C1509,0)),1*a_vote,0)+IF(MATCH($O$1,$D1506:$D1509,0)&lt;MATCH($P$1,$D1506:$D1509,0),1*b_vote,0)+IF(MATCH($O$1,$E1506:$E1509,0)&lt;MATCH($P$1,$E1506:$E1509,0),1*c_vote,0)+IF(MATCH($O$1,$F1506:$F1509,0)&lt;MATCH($P$1,$F1506:$F1509,0),1*d_vote,0)</f>
        <v>0.53</v>
      </c>
      <c r="P1506" s="3">
        <f>IF(MATCH(O$1,$C1506:$C1509,0)&gt;(MATCH(P$1,$C1506:$C1509,0)),1*a_vote,0)+IF(MATCH(O$1,$D1506:$D1509,0)&gt;MATCH(P$1,$D1506:$D1509,0),1*b_vote,0)+IF(MATCH(O$1,$E1506:$E1509,0)&gt;MATCH(P$1,$E1506:$E1509,0),1*c_vote,0)+IF(MATCH(O$1,$F1506:$F1509,0)&gt;MATCH(P$1,$F1506:$F1509,0),1*d_vote,0)</f>
        <v>0.47</v>
      </c>
      <c r="Q1506" s="3">
        <f>IF(MATCH($Q$1,$C1506:$C1509,0)&lt;(MATCH($R$1,$C1506:$C1509,0)),1*a_vote,0)+IF(MATCH($Q$1,$D1506:$D1509,0)&lt;MATCH($R$1,$D1506:$D1509,0),1*b_vote,0)+IF(MATCH($Q$1,$E1506:$E1509,0)&lt;MATCH($R$1,$E1506:$E1509,0),1*c_vote,0)+IF(MATCH($Q$1,$F1506:$F1509,0)&lt;MATCH($R$1,$F1506:$F1509,0),1*d_vote,0)</f>
        <v>0.26</v>
      </c>
      <c r="R1506" s="3">
        <f>IF(MATCH(Q$1,$C1506:$C1509,0)&gt;(MATCH(R$1,$C1506:$C1509,0)),1*a_vote,0)+IF(MATCH(Q$1,$D1506:$D1509,0)&gt;MATCH(R$1,$D1506:$D1509,0),1*b_vote,0)+IF(MATCH(Q$1,$E1506:$E1509,0)&gt;MATCH(R$1,$E1506:$E1509,0),1*c_vote,0)+IF(MATCH(Q$1,$F1506:$F1509,0)&gt;MATCH(R$1,$F1506:$F1509,0),1*d_vote,0)</f>
        <v>0.74</v>
      </c>
      <c r="S1506" s="3">
        <f>IF(MATCH($S$1,$C1506:$C1509,0)&lt;(MATCH($T$1,$C1506:$C1509,0)),1*a_vote,0)+IF(MATCH($S$1,$D1506:$D1509,0)&lt;MATCH($T$1,$D1506:$D1509,0),1*b_vote,0)+IF(MATCH($S$1,$E1506:$E1509,0)&lt;MATCH($T$1,$E1506:$E1509,0),1*c_vote,0)+IF(MATCH($S$1,$F1506:$F1509,0)&lt;MATCH($T$1,$F1506:$F1509,0),1*d_vote,0)</f>
        <v>0.51</v>
      </c>
      <c r="T1506" s="3">
        <f>IF(MATCH(S$1,$C1506:$C1509,0)&gt;(MATCH(T$1,$C1506:$C1509,0)),1*a_vote,0)+IF(MATCH(S$1,$D1506:$D1509,0)&gt;MATCH(T$1,$D1506:$D1509,0),1*b_vote,0)+IF(MATCH(S$1,$E1506:$E1509,0)&gt;MATCH(T$1,$E1506:$E1509,0),1*c_vote,0)+IF(MATCH(S$1,$F1506:$F1509,0)&gt;MATCH(T$1,$F1506:$F1509,0),1*d_vote,0)</f>
        <v>0.49</v>
      </c>
    </row>
    <row r="1507" spans="1:20" x14ac:dyDescent="0.25">
      <c r="A1507">
        <f t="shared" si="48"/>
        <v>1506</v>
      </c>
      <c r="B1507">
        <f t="shared" si="49"/>
        <v>377</v>
      </c>
      <c r="C1507" t="str">
        <f>INDEX('VBA code_permu_wo_repettn'!$T$3:$Y$6,COUNTIF('Profile-matrices_Condorcet'!$B$2:$B1507,'Profile-matrices_Condorcet'!$B1507),MATCH(INDEX('numeric possibilities'!D$3:D$1298,VLOOKUP($B1507,'numeric possibilities'!$C$3:$G$1298,1)),'VBA code_permu_wo_repettn'!$T$2:$Y$2))</f>
        <v>D</v>
      </c>
      <c r="D1507" t="str">
        <f>INDEX('VBA code_permu_wo_repettn'!$AA$3:$AF$6,COUNTIF('Profile-matrices_Condorcet'!$B$2:$B1507,'Profile-matrices_Condorcet'!$B1507),MATCH(INDEX('numeric possibilities'!E$3:E$1298,VLOOKUP($B1507,'numeric possibilities'!$C$3:$G$1298,1)),'VBA code_permu_wo_repettn'!$AA$2:$AF$2))</f>
        <v>C</v>
      </c>
      <c r="E1507" t="str">
        <f>INDEX('VBA code_permu_wo_repettn'!$AH$3:$AM$6,COUNTIF('Profile-matrices_Condorcet'!$B$2:$B1507,'Profile-matrices_Condorcet'!$B1507),MATCH(INDEX('numeric possibilities'!F$3:F$1298,VLOOKUP($B1507,'numeric possibilities'!$C$3:$G$1298,1)),'VBA code_permu_wo_repettn'!$AH$2:$AM$2))</f>
        <v>D</v>
      </c>
      <c r="F1507" t="str">
        <f>INDEX('VBA code_permu_wo_repettn'!$AO$3:$AT$6,COUNTIF('Profile-matrices_Condorcet'!$B$2:$B1507,'Profile-matrices_Condorcet'!$B1507),MATCH(INDEX('numeric possibilities'!G$3:G$1298,VLOOKUP($B1507,'numeric possibilities'!$C$3:$G$1298,1)),'VBA code_permu_wo_repettn'!$AO$2:$AT$2))</f>
        <v>A</v>
      </c>
      <c r="H1507" t="s">
        <v>15</v>
      </c>
      <c r="I1507" t="str">
        <f>IF(I1506&gt;J1506,$I$1,IF(I1506&lt;J1506,$J$1,0))</f>
        <v>A</v>
      </c>
      <c r="K1507" t="str">
        <f>IF(K1506&gt;L1506,$K$1,IF(K1506&lt;L1506,$L$1,0))</f>
        <v>C</v>
      </c>
      <c r="M1507" t="str">
        <f>IF(M1506&gt;N1506,$M$1,IF(M1506&lt;N1506,$N$1,0))</f>
        <v>A</v>
      </c>
      <c r="O1507" t="str">
        <f>IF(O1506&gt;P1506,$O$1,IF(O1506&lt;P1506,$P$1,0))</f>
        <v>B</v>
      </c>
      <c r="Q1507" t="str">
        <f>IF(Q1506&gt;R1506,$Q$1,IF(Q1506&lt;R1506,$R$1,0))</f>
        <v>D</v>
      </c>
      <c r="S1507" t="str">
        <f>IF(S1506&gt;T1506,$S$1,IF(S1506&lt;T1506,$T$1,0))</f>
        <v>C</v>
      </c>
    </row>
    <row r="1508" spans="1:20" x14ac:dyDescent="0.25">
      <c r="A1508">
        <f t="shared" si="48"/>
        <v>1507</v>
      </c>
      <c r="B1508">
        <f t="shared" si="49"/>
        <v>377</v>
      </c>
      <c r="C1508" t="str">
        <f>INDEX('VBA code_permu_wo_repettn'!$T$3:$Y$6,COUNTIF('Profile-matrices_Condorcet'!$B$2:$B1508,'Profile-matrices_Condorcet'!$B1508),MATCH(INDEX('numeric possibilities'!D$3:D$1298,VLOOKUP($B1508,'numeric possibilities'!$C$3:$G$1298,1)),'VBA code_permu_wo_repettn'!$T$2:$Y$2))</f>
        <v>B</v>
      </c>
      <c r="D1508" t="str">
        <f>INDEX('VBA code_permu_wo_repettn'!$AA$3:$AF$6,COUNTIF('Profile-matrices_Condorcet'!$B$2:$B1508,'Profile-matrices_Condorcet'!$B1508),MATCH(INDEX('numeric possibilities'!E$3:E$1298,VLOOKUP($B1508,'numeric possibilities'!$C$3:$G$1298,1)),'VBA code_permu_wo_repettn'!$AA$2:$AF$2))</f>
        <v>A</v>
      </c>
      <c r="E1508" t="str">
        <f>INDEX('VBA code_permu_wo_repettn'!$AH$3:$AM$6,COUNTIF('Profile-matrices_Condorcet'!$B$2:$B1508,'Profile-matrices_Condorcet'!$B1508),MATCH(INDEX('numeric possibilities'!F$3:F$1298,VLOOKUP($B1508,'numeric possibilities'!$C$3:$G$1298,1)),'VBA code_permu_wo_repettn'!$AH$2:$AM$2))</f>
        <v>A</v>
      </c>
      <c r="F1508" t="str">
        <f>INDEX('VBA code_permu_wo_repettn'!$AO$3:$AT$6,COUNTIF('Profile-matrices_Condorcet'!$B$2:$B1508,'Profile-matrices_Condorcet'!$B1508),MATCH(INDEX('numeric possibilities'!G$3:G$1298,VLOOKUP($B1508,'numeric possibilities'!$C$3:$G$1298,1)),'VBA code_permu_wo_repettn'!$AO$2:$AT$2))</f>
        <v>C</v>
      </c>
      <c r="I1508" t="s">
        <v>0</v>
      </c>
      <c r="J1508" t="s">
        <v>1</v>
      </c>
      <c r="K1508" t="s">
        <v>2</v>
      </c>
      <c r="L1508" t="s">
        <v>3</v>
      </c>
    </row>
    <row r="1509" spans="1:20" x14ac:dyDescent="0.25">
      <c r="A1509">
        <f t="shared" si="48"/>
        <v>1508</v>
      </c>
      <c r="B1509">
        <f t="shared" si="49"/>
        <v>377</v>
      </c>
      <c r="C1509" t="str">
        <f>INDEX('VBA code_permu_wo_repettn'!$T$3:$Y$6,COUNTIF('Profile-matrices_Condorcet'!$B$2:$B1509,'Profile-matrices_Condorcet'!$B1509),MATCH(INDEX('numeric possibilities'!D$3:D$1298,VLOOKUP($B1509,'numeric possibilities'!$C$3:$G$1298,1)),'VBA code_permu_wo_repettn'!$T$2:$Y$2))</f>
        <v>C</v>
      </c>
      <c r="D1509" t="str">
        <f>INDEX('VBA code_permu_wo_repettn'!$AA$3:$AF$6,COUNTIF('Profile-matrices_Condorcet'!$B$2:$B1509,'Profile-matrices_Condorcet'!$B1509),MATCH(INDEX('numeric possibilities'!E$3:E$1298,VLOOKUP($B1509,'numeric possibilities'!$C$3:$G$1298,1)),'VBA code_permu_wo_repettn'!$AA$2:$AF$2))</f>
        <v>D</v>
      </c>
      <c r="E1509" t="str">
        <f>INDEX('VBA code_permu_wo_repettn'!$AH$3:$AM$6,COUNTIF('Profile-matrices_Condorcet'!$B$2:$B1509,'Profile-matrices_Condorcet'!$B1509),MATCH(INDEX('numeric possibilities'!F$3:F$1298,VLOOKUP($B1509,'numeric possibilities'!$C$3:$G$1298,1)),'VBA code_permu_wo_repettn'!$AH$2:$AM$2))</f>
        <v>B</v>
      </c>
      <c r="F1509" t="str">
        <f>INDEX('VBA code_permu_wo_repettn'!$AO$3:$AT$6,COUNTIF('Profile-matrices_Condorcet'!$B$2:$B1509,'Profile-matrices_Condorcet'!$B1509),MATCH(INDEX('numeric possibilities'!G$3:G$1298,VLOOKUP($B1509,'numeric possibilities'!$C$3:$G$1298,1)),'VBA code_permu_wo_repettn'!$AO$2:$AT$2))</f>
        <v>B</v>
      </c>
      <c r="G1509" t="str">
        <f>IF(MAX(I1509:L1509)&gt;='numeric possibilities'!$B$4/2,INDEX('Profile-matrices_Condorcet'!I1508:L1508,1,MATCH(MAX('Profile-matrices_Condorcet'!I1509:L1509),'Profile-matrices_Condorcet'!I1509:L1509,0)),"NCW")</f>
        <v>NCW</v>
      </c>
      <c r="H1509" t="s">
        <v>13</v>
      </c>
      <c r="I1509" s="3">
        <f>COUNTIF($I1507:$S1507,I1508)</f>
        <v>2</v>
      </c>
      <c r="J1509" s="3">
        <f>COUNTIF($I1507:$S1507,J1508)</f>
        <v>1</v>
      </c>
      <c r="K1509" s="3">
        <f>COUNTIF($I1507:$S1507,K1508)</f>
        <v>2</v>
      </c>
      <c r="L1509" s="3">
        <f>COUNTIF($I1507:$S1507,L1508)</f>
        <v>1</v>
      </c>
    </row>
    <row r="1510" spans="1:20" x14ac:dyDescent="0.25">
      <c r="A1510">
        <f t="shared" si="48"/>
        <v>1509</v>
      </c>
      <c r="B1510">
        <f t="shared" si="49"/>
        <v>378</v>
      </c>
      <c r="C1510" t="str">
        <f>INDEX('VBA code_permu_wo_repettn'!$T$3:$Y$6,COUNTIF('Profile-matrices_Condorcet'!$B$2:$B1510,'Profile-matrices_Condorcet'!$B1510),MATCH(INDEX('numeric possibilities'!D$3:D$1298,VLOOKUP($B1510,'numeric possibilities'!$C$3:$G$1298,1)),'VBA code_permu_wo_repettn'!$T$2:$Y$2))</f>
        <v>A</v>
      </c>
      <c r="D1510" t="str">
        <f>INDEX('VBA code_permu_wo_repettn'!$AA$3:$AF$6,COUNTIF('Profile-matrices_Condorcet'!$B$2:$B1510,'Profile-matrices_Condorcet'!$B1510),MATCH(INDEX('numeric possibilities'!E$3:E$1298,VLOOKUP($B1510,'numeric possibilities'!$C$3:$G$1298,1)),'VBA code_permu_wo_repettn'!$AA$2:$AF$2))</f>
        <v>B</v>
      </c>
      <c r="E1510" t="str">
        <f>INDEX('VBA code_permu_wo_repettn'!$AH$3:$AM$6,COUNTIF('Profile-matrices_Condorcet'!$B$2:$B1510,'Profile-matrices_Condorcet'!$B1510),MATCH(INDEX('numeric possibilities'!F$3:F$1298,VLOOKUP($B1510,'numeric possibilities'!$C$3:$G$1298,1)),'VBA code_permu_wo_repettn'!$AH$2:$AM$2))</f>
        <v>C</v>
      </c>
      <c r="F1510" t="str">
        <f>INDEX('VBA code_permu_wo_repettn'!$AO$3:$AT$6,COUNTIF('Profile-matrices_Condorcet'!$B$2:$B1510,'Profile-matrices_Condorcet'!$B1510),MATCH(INDEX('numeric possibilities'!G$3:G$1298,VLOOKUP($B1510,'numeric possibilities'!$C$3:$G$1298,1)),'VBA code_permu_wo_repettn'!$AO$2:$AT$2))</f>
        <v>D</v>
      </c>
      <c r="H1510" t="s">
        <v>14</v>
      </c>
      <c r="I1510" s="3">
        <f>IF(MATCH(I$1,$C1510:$C1513,0)&lt;(MATCH(J$1,$C1510:$C1513,0)),1*a_vote,0)+IF(MATCH(I$1,$D1510:$D1513,0)&lt;MATCH(J$1,$D1510:$D1513,0),1*b_vote,0)+IF(MATCH(I$1,$E1510:$E1513,0)&lt;MATCH(J$1,$E1510:$E1513,0),1*c_vote,0)+IF(MATCH(I$1,$F1510:$F1513,0)&lt;MATCH(J$1,$F1510:$F1513,0),1*d_vote,0)</f>
        <v>0.74</v>
      </c>
      <c r="J1510" s="3">
        <f>IF(MATCH(I$1,$C1510:$C1513,0)&gt;(MATCH(J$1,$C1510:$C1513,0)),1*a_vote,0)+IF(MATCH(I$1,$D1510:$D1513,0)&gt;MATCH(J$1,$D1510:$D1513,0),1*b_vote,0)+IF(MATCH(I$1,$E1510:$E1513,0)&gt;MATCH(J$1,$E1510:$E1513,0),1*c_vote,0)+IF(MATCH(I$1,$F1510:$F1513,0)&gt;MATCH(J$1,$F1510:$F1513,0),1*d_vote,0)</f>
        <v>0.26</v>
      </c>
      <c r="K1510" s="3">
        <f>IF(MATCH($K$1,$C1510:$C1513,0)&lt;(MATCH($L$1,$C1510:$C1513,0)),1*a_vote,0)+IF(MATCH($K$1,$D1510:$D1513,0)&lt;MATCH($L$1,$D1510:$D1513,0),1*b_vote,0)+IF(MATCH($K$1,$E1510:$E1513,0)&lt;MATCH($L$1,$E1510:$E1513,0),1*c_vote,0)+IF(MATCH($K$1,$F1510:$F1513,0)&lt;MATCH($L$1,$F1510:$F1513,0),1*d_vote,0)</f>
        <v>0.49</v>
      </c>
      <c r="L1510" s="3">
        <f>IF(MATCH(K$1,$C1510:$C1513,0)&gt;(MATCH(L$1,$C1510:$C1513,0)),1*a_vote,0)+IF(MATCH(K$1,$D1510:$D1513,0)&gt;MATCH(L$1,$D1510:$D1513,0),1*b_vote,0)+IF(MATCH(K$1,$E1510:$E1513,0)&gt;MATCH(L$1,$E1510:$E1513,0),1*c_vote,0)+IF(MATCH(K$1,$F1510:$F1513,0)&gt;MATCH(L$1,$F1510:$F1513,0),1*d_vote,0)</f>
        <v>0.51</v>
      </c>
      <c r="M1510" s="3">
        <f>IF(MATCH($M$1,$C1510:$C1513,0)&lt;(MATCH($N$1,$C1510:$C1513,0)),1*a_vote,0)+IF(MATCH($M$1,$D1510:$D1513,0)&lt;MATCH($N$1,$D1510:$D1513,0),1*b_vote,0)+IF(MATCH($M$1,$E1510:$E1513,0)&lt;MATCH($N$1,$E1510:$E1513,0),1*c_vote,0)+IF(MATCH($M$1,$F1510:$F1513,0)&lt;MATCH($N$1,$F1510:$F1513,0),1*d_vote,0)</f>
        <v>0.53</v>
      </c>
      <c r="N1510" s="3">
        <f>IF(MATCH(M$1,$C1510:$C1513,0)&gt;(MATCH(N$1,$C1510:$C1513,0)),1*a_vote,0)+IF(MATCH(M$1,$D1510:$D1513,0)&gt;MATCH(N$1,$D1510:$D1513,0),1*b_vote,0)+IF(MATCH(M$1,$E1510:$E1513,0)&gt;MATCH(N$1,$E1510:$E1513,0),1*c_vote,0)+IF(MATCH(M$1,$F1510:$F1513,0)&gt;MATCH(N$1,$F1510:$F1513,0),1*d_vote,0)</f>
        <v>0.47</v>
      </c>
      <c r="O1510" s="3">
        <f>IF(MATCH($O$1,$C1510:$C1513,0)&lt;(MATCH($P$1,$C1510:$C1513,0)),1*a_vote,0)+IF(MATCH($O$1,$D1510:$D1513,0)&lt;MATCH($P$1,$D1510:$D1513,0),1*b_vote,0)+IF(MATCH($O$1,$E1510:$E1513,0)&lt;MATCH($P$1,$E1510:$E1513,0),1*c_vote,0)+IF(MATCH($O$1,$F1510:$F1513,0)&lt;MATCH($P$1,$F1510:$F1513,0),1*d_vote,0)</f>
        <v>0.26</v>
      </c>
      <c r="P1510" s="3">
        <f>IF(MATCH(O$1,$C1510:$C1513,0)&gt;(MATCH(P$1,$C1510:$C1513,0)),1*a_vote,0)+IF(MATCH(O$1,$D1510:$D1513,0)&gt;MATCH(P$1,$D1510:$D1513,0),1*b_vote,0)+IF(MATCH(O$1,$E1510:$E1513,0)&gt;MATCH(P$1,$E1510:$E1513,0),1*c_vote,0)+IF(MATCH(O$1,$F1510:$F1513,0)&gt;MATCH(P$1,$F1510:$F1513,0),1*d_vote,0)</f>
        <v>0.74</v>
      </c>
      <c r="Q1510" s="3">
        <f>IF(MATCH($Q$1,$C1510:$C1513,0)&lt;(MATCH($R$1,$C1510:$C1513,0)),1*a_vote,0)+IF(MATCH($Q$1,$D1510:$D1513,0)&lt;MATCH($R$1,$D1510:$D1513,0),1*b_vote,0)+IF(MATCH($Q$1,$E1510:$E1513,0)&lt;MATCH($R$1,$E1510:$E1513,0),1*c_vote,0)+IF(MATCH($Q$1,$F1510:$F1513,0)&lt;MATCH($R$1,$F1510:$F1513,0),1*d_vote,0)</f>
        <v>0.26</v>
      </c>
      <c r="R1510" s="3">
        <f>IF(MATCH(Q$1,$C1510:$C1513,0)&gt;(MATCH(R$1,$C1510:$C1513,0)),1*a_vote,0)+IF(MATCH(Q$1,$D1510:$D1513,0)&gt;MATCH(R$1,$D1510:$D1513,0),1*b_vote,0)+IF(MATCH(Q$1,$E1510:$E1513,0)&gt;MATCH(R$1,$E1510:$E1513,0),1*c_vote,0)+IF(MATCH(Q$1,$F1510:$F1513,0)&gt;MATCH(R$1,$F1510:$F1513,0),1*d_vote,0)</f>
        <v>0.74</v>
      </c>
      <c r="S1510" s="3">
        <f>IF(MATCH($S$1,$C1510:$C1513,0)&lt;(MATCH($T$1,$C1510:$C1513,0)),1*a_vote,0)+IF(MATCH($S$1,$D1510:$D1513,0)&lt;MATCH($T$1,$D1510:$D1513,0),1*b_vote,0)+IF(MATCH($S$1,$E1510:$E1513,0)&lt;MATCH($T$1,$E1510:$E1513,0),1*c_vote,0)+IF(MATCH($S$1,$F1510:$F1513,0)&lt;MATCH($T$1,$F1510:$F1513,0),1*d_vote,0)</f>
        <v>0.51</v>
      </c>
      <c r="T1510" s="3">
        <f>IF(MATCH(S$1,$C1510:$C1513,0)&gt;(MATCH(T$1,$C1510:$C1513,0)),1*a_vote,0)+IF(MATCH(S$1,$D1510:$D1513,0)&gt;MATCH(T$1,$D1510:$D1513,0),1*b_vote,0)+IF(MATCH(S$1,$E1510:$E1513,0)&gt;MATCH(T$1,$E1510:$E1513,0),1*c_vote,0)+IF(MATCH(S$1,$F1510:$F1513,0)&gt;MATCH(T$1,$F1510:$F1513,0),1*d_vote,0)</f>
        <v>0.49</v>
      </c>
    </row>
    <row r="1511" spans="1:20" x14ac:dyDescent="0.25">
      <c r="A1511">
        <f t="shared" si="48"/>
        <v>1510</v>
      </c>
      <c r="B1511">
        <f t="shared" si="49"/>
        <v>378</v>
      </c>
      <c r="C1511" t="str">
        <f>INDEX('VBA code_permu_wo_repettn'!$T$3:$Y$6,COUNTIF('Profile-matrices_Condorcet'!$B$2:$B1511,'Profile-matrices_Condorcet'!$B1511),MATCH(INDEX('numeric possibilities'!D$3:D$1298,VLOOKUP($B1511,'numeric possibilities'!$C$3:$G$1298,1)),'VBA code_permu_wo_repettn'!$T$2:$Y$2))</f>
        <v>D</v>
      </c>
      <c r="D1511" t="str">
        <f>INDEX('VBA code_permu_wo_repettn'!$AA$3:$AF$6,COUNTIF('Profile-matrices_Condorcet'!$B$2:$B1511,'Profile-matrices_Condorcet'!$B1511),MATCH(INDEX('numeric possibilities'!E$3:E$1298,VLOOKUP($B1511,'numeric possibilities'!$C$3:$G$1298,1)),'VBA code_permu_wo_repettn'!$AA$2:$AF$2))</f>
        <v>C</v>
      </c>
      <c r="E1511" t="str">
        <f>INDEX('VBA code_permu_wo_repettn'!$AH$3:$AM$6,COUNTIF('Profile-matrices_Condorcet'!$B$2:$B1511,'Profile-matrices_Condorcet'!$B1511),MATCH(INDEX('numeric possibilities'!F$3:F$1298,VLOOKUP($B1511,'numeric possibilities'!$C$3:$G$1298,1)),'VBA code_permu_wo_repettn'!$AH$2:$AM$2))</f>
        <v>D</v>
      </c>
      <c r="F1511" t="str">
        <f>INDEX('VBA code_permu_wo_repettn'!$AO$3:$AT$6,COUNTIF('Profile-matrices_Condorcet'!$B$2:$B1511,'Profile-matrices_Condorcet'!$B1511),MATCH(INDEX('numeric possibilities'!G$3:G$1298,VLOOKUP($B1511,'numeric possibilities'!$C$3:$G$1298,1)),'VBA code_permu_wo_repettn'!$AO$2:$AT$2))</f>
        <v>A</v>
      </c>
      <c r="H1511" t="s">
        <v>15</v>
      </c>
      <c r="I1511" t="str">
        <f>IF(I1510&gt;J1510,$I$1,IF(I1510&lt;J1510,$J$1,0))</f>
        <v>A</v>
      </c>
      <c r="K1511" t="str">
        <f>IF(K1510&gt;L1510,$K$1,IF(K1510&lt;L1510,$L$1,0))</f>
        <v>C</v>
      </c>
      <c r="M1511" t="str">
        <f>IF(M1510&gt;N1510,$M$1,IF(M1510&lt;N1510,$N$1,0))</f>
        <v>A</v>
      </c>
      <c r="O1511" t="str">
        <f>IF(O1510&gt;P1510,$O$1,IF(O1510&lt;P1510,$P$1,0))</f>
        <v>C</v>
      </c>
      <c r="Q1511" t="str">
        <f>IF(Q1510&gt;R1510,$Q$1,IF(Q1510&lt;R1510,$R$1,0))</f>
        <v>D</v>
      </c>
      <c r="S1511" t="str">
        <f>IF(S1510&gt;T1510,$S$1,IF(S1510&lt;T1510,$T$1,0))</f>
        <v>C</v>
      </c>
    </row>
    <row r="1512" spans="1:20" x14ac:dyDescent="0.25">
      <c r="A1512">
        <f t="shared" si="48"/>
        <v>1511</v>
      </c>
      <c r="B1512">
        <f t="shared" si="49"/>
        <v>378</v>
      </c>
      <c r="C1512" t="str">
        <f>INDEX('VBA code_permu_wo_repettn'!$T$3:$Y$6,COUNTIF('Profile-matrices_Condorcet'!$B$2:$B1512,'Profile-matrices_Condorcet'!$B1512),MATCH(INDEX('numeric possibilities'!D$3:D$1298,VLOOKUP($B1512,'numeric possibilities'!$C$3:$G$1298,1)),'VBA code_permu_wo_repettn'!$T$2:$Y$2))</f>
        <v>C</v>
      </c>
      <c r="D1512" t="str">
        <f>INDEX('VBA code_permu_wo_repettn'!$AA$3:$AF$6,COUNTIF('Profile-matrices_Condorcet'!$B$2:$B1512,'Profile-matrices_Condorcet'!$B1512),MATCH(INDEX('numeric possibilities'!E$3:E$1298,VLOOKUP($B1512,'numeric possibilities'!$C$3:$G$1298,1)),'VBA code_permu_wo_repettn'!$AA$2:$AF$2))</f>
        <v>A</v>
      </c>
      <c r="E1512" t="str">
        <f>INDEX('VBA code_permu_wo_repettn'!$AH$3:$AM$6,COUNTIF('Profile-matrices_Condorcet'!$B$2:$B1512,'Profile-matrices_Condorcet'!$B1512),MATCH(INDEX('numeric possibilities'!F$3:F$1298,VLOOKUP($B1512,'numeric possibilities'!$C$3:$G$1298,1)),'VBA code_permu_wo_repettn'!$AH$2:$AM$2))</f>
        <v>A</v>
      </c>
      <c r="F1512" t="str">
        <f>INDEX('VBA code_permu_wo_repettn'!$AO$3:$AT$6,COUNTIF('Profile-matrices_Condorcet'!$B$2:$B1512,'Profile-matrices_Condorcet'!$B1512),MATCH(INDEX('numeric possibilities'!G$3:G$1298,VLOOKUP($B1512,'numeric possibilities'!$C$3:$G$1298,1)),'VBA code_permu_wo_repettn'!$AO$2:$AT$2))</f>
        <v>C</v>
      </c>
      <c r="I1512" t="s">
        <v>0</v>
      </c>
      <c r="J1512" t="s">
        <v>1</v>
      </c>
      <c r="K1512" t="s">
        <v>2</v>
      </c>
      <c r="L1512" t="s">
        <v>3</v>
      </c>
    </row>
    <row r="1513" spans="1:20" x14ac:dyDescent="0.25">
      <c r="A1513">
        <f t="shared" si="48"/>
        <v>1512</v>
      </c>
      <c r="B1513">
        <f t="shared" si="49"/>
        <v>378</v>
      </c>
      <c r="C1513" t="str">
        <f>INDEX('VBA code_permu_wo_repettn'!$T$3:$Y$6,COUNTIF('Profile-matrices_Condorcet'!$B$2:$B1513,'Profile-matrices_Condorcet'!$B1513),MATCH(INDEX('numeric possibilities'!D$3:D$1298,VLOOKUP($B1513,'numeric possibilities'!$C$3:$G$1298,1)),'VBA code_permu_wo_repettn'!$T$2:$Y$2))</f>
        <v>B</v>
      </c>
      <c r="D1513" t="str">
        <f>INDEX('VBA code_permu_wo_repettn'!$AA$3:$AF$6,COUNTIF('Profile-matrices_Condorcet'!$B$2:$B1513,'Profile-matrices_Condorcet'!$B1513),MATCH(INDEX('numeric possibilities'!E$3:E$1298,VLOOKUP($B1513,'numeric possibilities'!$C$3:$G$1298,1)),'VBA code_permu_wo_repettn'!$AA$2:$AF$2))</f>
        <v>D</v>
      </c>
      <c r="E1513" t="str">
        <f>INDEX('VBA code_permu_wo_repettn'!$AH$3:$AM$6,COUNTIF('Profile-matrices_Condorcet'!$B$2:$B1513,'Profile-matrices_Condorcet'!$B1513),MATCH(INDEX('numeric possibilities'!F$3:F$1298,VLOOKUP($B1513,'numeric possibilities'!$C$3:$G$1298,1)),'VBA code_permu_wo_repettn'!$AH$2:$AM$2))</f>
        <v>B</v>
      </c>
      <c r="F1513" t="str">
        <f>INDEX('VBA code_permu_wo_repettn'!$AO$3:$AT$6,COUNTIF('Profile-matrices_Condorcet'!$B$2:$B1513,'Profile-matrices_Condorcet'!$B1513),MATCH(INDEX('numeric possibilities'!G$3:G$1298,VLOOKUP($B1513,'numeric possibilities'!$C$3:$G$1298,1)),'VBA code_permu_wo_repettn'!$AO$2:$AT$2))</f>
        <v>B</v>
      </c>
      <c r="G1513" t="str">
        <f>IF(MAX(I1513:L1513)&gt;='numeric possibilities'!$B$4/2,INDEX('Profile-matrices_Condorcet'!I1512:L1512,1,MATCH(MAX('Profile-matrices_Condorcet'!I1513:L1513),'Profile-matrices_Condorcet'!I1513:L1513,0)),"NCW")</f>
        <v>C</v>
      </c>
      <c r="H1513" t="s">
        <v>13</v>
      </c>
      <c r="I1513" s="3">
        <f>COUNTIF($I1511:$S1511,I1512)</f>
        <v>2</v>
      </c>
      <c r="J1513" s="3">
        <f>COUNTIF($I1511:$S1511,J1512)</f>
        <v>0</v>
      </c>
      <c r="K1513" s="3">
        <f>COUNTIF($I1511:$S1511,K1512)</f>
        <v>3</v>
      </c>
      <c r="L1513" s="3">
        <f>COUNTIF($I1511:$S1511,L1512)</f>
        <v>1</v>
      </c>
    </row>
    <row r="1514" spans="1:20" x14ac:dyDescent="0.25">
      <c r="A1514">
        <f t="shared" si="48"/>
        <v>1513</v>
      </c>
      <c r="B1514">
        <f t="shared" si="49"/>
        <v>379</v>
      </c>
      <c r="C1514" t="str">
        <f>INDEX('VBA code_permu_wo_repettn'!$T$3:$Y$6,COUNTIF('Profile-matrices_Condorcet'!$B$2:$B1514,'Profile-matrices_Condorcet'!$B1514),MATCH(INDEX('numeric possibilities'!D$3:D$1298,VLOOKUP($B1514,'numeric possibilities'!$C$3:$G$1298,1)),'VBA code_permu_wo_repettn'!$T$2:$Y$2))</f>
        <v>A</v>
      </c>
      <c r="D1514" t="str">
        <f>INDEX('VBA code_permu_wo_repettn'!$AA$3:$AF$6,COUNTIF('Profile-matrices_Condorcet'!$B$2:$B1514,'Profile-matrices_Condorcet'!$B1514),MATCH(INDEX('numeric possibilities'!E$3:E$1298,VLOOKUP($B1514,'numeric possibilities'!$C$3:$G$1298,1)),'VBA code_permu_wo_repettn'!$AA$2:$AF$2))</f>
        <v>B</v>
      </c>
      <c r="E1514" t="str">
        <f>INDEX('VBA code_permu_wo_repettn'!$AH$3:$AM$6,COUNTIF('Profile-matrices_Condorcet'!$B$2:$B1514,'Profile-matrices_Condorcet'!$B1514),MATCH(INDEX('numeric possibilities'!F$3:F$1298,VLOOKUP($B1514,'numeric possibilities'!$C$3:$G$1298,1)),'VBA code_permu_wo_repettn'!$AH$2:$AM$2))</f>
        <v>C</v>
      </c>
      <c r="F1514" t="str">
        <f>INDEX('VBA code_permu_wo_repettn'!$AO$3:$AT$6,COUNTIF('Profile-matrices_Condorcet'!$B$2:$B1514,'Profile-matrices_Condorcet'!$B1514),MATCH(INDEX('numeric possibilities'!G$3:G$1298,VLOOKUP($B1514,'numeric possibilities'!$C$3:$G$1298,1)),'VBA code_permu_wo_repettn'!$AO$2:$AT$2))</f>
        <v>D</v>
      </c>
      <c r="H1514" t="s">
        <v>14</v>
      </c>
      <c r="I1514" s="3">
        <f>IF(MATCH(I$1,$C1514:$C1517,0)&lt;(MATCH(J$1,$C1514:$C1517,0)),1*a_vote,0)+IF(MATCH(I$1,$D1514:$D1517,0)&lt;MATCH(J$1,$D1514:$D1517,0),1*b_vote,0)+IF(MATCH(I$1,$E1514:$E1517,0)&lt;MATCH(J$1,$E1514:$E1517,0),1*c_vote,0)+IF(MATCH(I$1,$F1514:$F1517,0)&lt;MATCH(J$1,$F1514:$F1517,0),1*d_vote,0)</f>
        <v>0.74</v>
      </c>
      <c r="J1514" s="3">
        <f>IF(MATCH(I$1,$C1514:$C1517,0)&gt;(MATCH(J$1,$C1514:$C1517,0)),1*a_vote,0)+IF(MATCH(I$1,$D1514:$D1517,0)&gt;MATCH(J$1,$D1514:$D1517,0),1*b_vote,0)+IF(MATCH(I$1,$E1514:$E1517,0)&gt;MATCH(J$1,$E1514:$E1517,0),1*c_vote,0)+IF(MATCH(I$1,$F1514:$F1517,0)&gt;MATCH(J$1,$F1514:$F1517,0),1*d_vote,0)</f>
        <v>0.26</v>
      </c>
      <c r="K1514" s="3">
        <f>IF(MATCH($K$1,$C1514:$C1517,0)&lt;(MATCH($L$1,$C1514:$C1517,0)),1*a_vote,0)+IF(MATCH($K$1,$D1514:$D1517,0)&lt;MATCH($L$1,$D1514:$D1517,0),1*b_vote,0)+IF(MATCH($K$1,$E1514:$E1517,0)&lt;MATCH($L$1,$E1514:$E1517,0),1*c_vote,0)+IF(MATCH($K$1,$F1514:$F1517,0)&lt;MATCH($L$1,$F1514:$F1517,0),1*d_vote,0)</f>
        <v>0.49</v>
      </c>
      <c r="L1514" s="3">
        <f>IF(MATCH(K$1,$C1514:$C1517,0)&gt;(MATCH(L$1,$C1514:$C1517,0)),1*a_vote,0)+IF(MATCH(K$1,$D1514:$D1517,0)&gt;MATCH(L$1,$D1514:$D1517,0),1*b_vote,0)+IF(MATCH(K$1,$E1514:$E1517,0)&gt;MATCH(L$1,$E1514:$E1517,0),1*c_vote,0)+IF(MATCH(K$1,$F1514:$F1517,0)&gt;MATCH(L$1,$F1514:$F1517,0),1*d_vote,0)</f>
        <v>0.51</v>
      </c>
      <c r="M1514" s="3">
        <f>IF(MATCH($M$1,$C1514:$C1517,0)&lt;(MATCH($N$1,$C1514:$C1517,0)),1*a_vote,0)+IF(MATCH($M$1,$D1514:$D1517,0)&lt;MATCH($N$1,$D1514:$D1517,0),1*b_vote,0)+IF(MATCH($M$1,$E1514:$E1517,0)&lt;MATCH($N$1,$E1514:$E1517,0),1*c_vote,0)+IF(MATCH($M$1,$F1514:$F1517,0)&lt;MATCH($N$1,$F1514:$F1517,0),1*d_vote,0)</f>
        <v>0.27</v>
      </c>
      <c r="N1514" s="3">
        <f>IF(MATCH(M$1,$C1514:$C1517,0)&gt;(MATCH(N$1,$C1514:$C1517,0)),1*a_vote,0)+IF(MATCH(M$1,$D1514:$D1517,0)&gt;MATCH(N$1,$D1514:$D1517,0),1*b_vote,0)+IF(MATCH(M$1,$E1514:$E1517,0)&gt;MATCH(N$1,$E1514:$E1517,0),1*c_vote,0)+IF(MATCH(M$1,$F1514:$F1517,0)&gt;MATCH(N$1,$F1514:$F1517,0),1*d_vote,0)</f>
        <v>0.73</v>
      </c>
      <c r="O1514" s="3">
        <f>IF(MATCH($O$1,$C1514:$C1517,0)&lt;(MATCH($P$1,$C1514:$C1517,0)),1*a_vote,0)+IF(MATCH($O$1,$D1514:$D1517,0)&lt;MATCH($P$1,$D1514:$D1517,0),1*b_vote,0)+IF(MATCH($O$1,$E1514:$E1517,0)&lt;MATCH($P$1,$E1514:$E1517,0),1*c_vote,0)+IF(MATCH($O$1,$F1514:$F1517,0)&lt;MATCH($P$1,$F1514:$F1517,0),1*d_vote,0)</f>
        <v>0.53</v>
      </c>
      <c r="P1514" s="3">
        <f>IF(MATCH(O$1,$C1514:$C1517,0)&gt;(MATCH(P$1,$C1514:$C1517,0)),1*a_vote,0)+IF(MATCH(O$1,$D1514:$D1517,0)&gt;MATCH(P$1,$D1514:$D1517,0),1*b_vote,0)+IF(MATCH(O$1,$E1514:$E1517,0)&gt;MATCH(P$1,$E1514:$E1517,0),1*c_vote,0)+IF(MATCH(O$1,$F1514:$F1517,0)&gt;MATCH(P$1,$F1514:$F1517,0),1*d_vote,0)</f>
        <v>0.47</v>
      </c>
      <c r="Q1514" s="3">
        <f>IF(MATCH($Q$1,$C1514:$C1517,0)&lt;(MATCH($R$1,$C1514:$C1517,0)),1*a_vote,0)+IF(MATCH($Q$1,$D1514:$D1517,0)&lt;MATCH($R$1,$D1514:$D1517,0),1*b_vote,0)+IF(MATCH($Q$1,$E1514:$E1517,0)&lt;MATCH($R$1,$E1514:$E1517,0),1*c_vote,0)+IF(MATCH($Q$1,$F1514:$F1517,0)&lt;MATCH($R$1,$F1514:$F1517,0),1*d_vote,0)</f>
        <v>0.53</v>
      </c>
      <c r="R1514" s="3">
        <f>IF(MATCH(Q$1,$C1514:$C1517,0)&gt;(MATCH(R$1,$C1514:$C1517,0)),1*a_vote,0)+IF(MATCH(Q$1,$D1514:$D1517,0)&gt;MATCH(R$1,$D1514:$D1517,0),1*b_vote,0)+IF(MATCH(Q$1,$E1514:$E1517,0)&gt;MATCH(R$1,$E1514:$E1517,0),1*c_vote,0)+IF(MATCH(Q$1,$F1514:$F1517,0)&gt;MATCH(R$1,$F1514:$F1517,0),1*d_vote,0)</f>
        <v>0.47</v>
      </c>
      <c r="S1514" s="3">
        <f>IF(MATCH($S$1,$C1514:$C1517,0)&lt;(MATCH($T$1,$C1514:$C1517,0)),1*a_vote,0)+IF(MATCH($S$1,$D1514:$D1517,0)&lt;MATCH($T$1,$D1514:$D1517,0),1*b_vote,0)+IF(MATCH($S$1,$E1514:$E1517,0)&lt;MATCH($T$1,$E1514:$E1517,0),1*c_vote,0)+IF(MATCH($S$1,$F1514:$F1517,0)&lt;MATCH($T$1,$F1514:$F1517,0),1*d_vote,0)</f>
        <v>0.78</v>
      </c>
      <c r="T1514" s="3">
        <f>IF(MATCH(S$1,$C1514:$C1517,0)&gt;(MATCH(T$1,$C1514:$C1517,0)),1*a_vote,0)+IF(MATCH(S$1,$D1514:$D1517,0)&gt;MATCH(T$1,$D1514:$D1517,0),1*b_vote,0)+IF(MATCH(S$1,$E1514:$E1517,0)&gt;MATCH(T$1,$E1514:$E1517,0),1*c_vote,0)+IF(MATCH(S$1,$F1514:$F1517,0)&gt;MATCH(T$1,$F1514:$F1517,0),1*d_vote,0)</f>
        <v>0.21999999999999997</v>
      </c>
    </row>
    <row r="1515" spans="1:20" x14ac:dyDescent="0.25">
      <c r="A1515">
        <f t="shared" si="48"/>
        <v>1514</v>
      </c>
      <c r="B1515">
        <f t="shared" si="49"/>
        <v>379</v>
      </c>
      <c r="C1515" t="str">
        <f>INDEX('VBA code_permu_wo_repettn'!$T$3:$Y$6,COUNTIF('Profile-matrices_Condorcet'!$B$2:$B1515,'Profile-matrices_Condorcet'!$B1515),MATCH(INDEX('numeric possibilities'!D$3:D$1298,VLOOKUP($B1515,'numeric possibilities'!$C$3:$G$1298,1)),'VBA code_permu_wo_repettn'!$T$2:$Y$2))</f>
        <v>B</v>
      </c>
      <c r="D1515" t="str">
        <f>INDEX('VBA code_permu_wo_repettn'!$AA$3:$AF$6,COUNTIF('Profile-matrices_Condorcet'!$B$2:$B1515,'Profile-matrices_Condorcet'!$B1515),MATCH(INDEX('numeric possibilities'!E$3:E$1298,VLOOKUP($B1515,'numeric possibilities'!$C$3:$G$1298,1)),'VBA code_permu_wo_repettn'!$AA$2:$AF$2))</f>
        <v>C</v>
      </c>
      <c r="E1515" t="str">
        <f>INDEX('VBA code_permu_wo_repettn'!$AH$3:$AM$6,COUNTIF('Profile-matrices_Condorcet'!$B$2:$B1515,'Profile-matrices_Condorcet'!$B1515),MATCH(INDEX('numeric possibilities'!F$3:F$1298,VLOOKUP($B1515,'numeric possibilities'!$C$3:$G$1298,1)),'VBA code_permu_wo_repettn'!$AH$2:$AM$2))</f>
        <v>D</v>
      </c>
      <c r="F1515" t="str">
        <f>INDEX('VBA code_permu_wo_repettn'!$AO$3:$AT$6,COUNTIF('Profile-matrices_Condorcet'!$B$2:$B1515,'Profile-matrices_Condorcet'!$B1515),MATCH(INDEX('numeric possibilities'!G$3:G$1298,VLOOKUP($B1515,'numeric possibilities'!$C$3:$G$1298,1)),'VBA code_permu_wo_repettn'!$AO$2:$AT$2))</f>
        <v>A</v>
      </c>
      <c r="H1515" t="s">
        <v>15</v>
      </c>
      <c r="I1515" t="str">
        <f>IF(I1514&gt;J1514,$I$1,IF(I1514&lt;J1514,$J$1,0))</f>
        <v>A</v>
      </c>
      <c r="K1515" t="str">
        <f>IF(K1514&gt;L1514,$K$1,IF(K1514&lt;L1514,$L$1,0))</f>
        <v>C</v>
      </c>
      <c r="M1515" t="str">
        <f>IF(M1514&gt;N1514,$M$1,IF(M1514&lt;N1514,$N$1,0))</f>
        <v>D</v>
      </c>
      <c r="O1515" t="str">
        <f>IF(O1514&gt;P1514,$O$1,IF(O1514&lt;P1514,$P$1,0))</f>
        <v>B</v>
      </c>
      <c r="Q1515" t="str">
        <f>IF(Q1514&gt;R1514,$Q$1,IF(Q1514&lt;R1514,$R$1,0))</f>
        <v>B</v>
      </c>
      <c r="S1515" t="str">
        <f>IF(S1514&gt;T1514,$S$1,IF(S1514&lt;T1514,$T$1,0))</f>
        <v>C</v>
      </c>
    </row>
    <row r="1516" spans="1:20" x14ac:dyDescent="0.25">
      <c r="A1516">
        <f t="shared" si="48"/>
        <v>1515</v>
      </c>
      <c r="B1516">
        <f t="shared" si="49"/>
        <v>379</v>
      </c>
      <c r="C1516" t="str">
        <f>INDEX('VBA code_permu_wo_repettn'!$T$3:$Y$6,COUNTIF('Profile-matrices_Condorcet'!$B$2:$B1516,'Profile-matrices_Condorcet'!$B1516),MATCH(INDEX('numeric possibilities'!D$3:D$1298,VLOOKUP($B1516,'numeric possibilities'!$C$3:$G$1298,1)),'VBA code_permu_wo_repettn'!$T$2:$Y$2))</f>
        <v>C</v>
      </c>
      <c r="D1516" t="str">
        <f>INDEX('VBA code_permu_wo_repettn'!$AA$3:$AF$6,COUNTIF('Profile-matrices_Condorcet'!$B$2:$B1516,'Profile-matrices_Condorcet'!$B1516),MATCH(INDEX('numeric possibilities'!E$3:E$1298,VLOOKUP($B1516,'numeric possibilities'!$C$3:$G$1298,1)),'VBA code_permu_wo_repettn'!$AA$2:$AF$2))</f>
        <v>D</v>
      </c>
      <c r="E1516" t="str">
        <f>INDEX('VBA code_permu_wo_repettn'!$AH$3:$AM$6,COUNTIF('Profile-matrices_Condorcet'!$B$2:$B1516,'Profile-matrices_Condorcet'!$B1516),MATCH(INDEX('numeric possibilities'!F$3:F$1298,VLOOKUP($B1516,'numeric possibilities'!$C$3:$G$1298,1)),'VBA code_permu_wo_repettn'!$AH$2:$AM$2))</f>
        <v>A</v>
      </c>
      <c r="F1516" t="str">
        <f>INDEX('VBA code_permu_wo_repettn'!$AO$3:$AT$6,COUNTIF('Profile-matrices_Condorcet'!$B$2:$B1516,'Profile-matrices_Condorcet'!$B1516),MATCH(INDEX('numeric possibilities'!G$3:G$1298,VLOOKUP($B1516,'numeric possibilities'!$C$3:$G$1298,1)),'VBA code_permu_wo_repettn'!$AO$2:$AT$2))</f>
        <v>C</v>
      </c>
      <c r="I1516" t="s">
        <v>0</v>
      </c>
      <c r="J1516" t="s">
        <v>1</v>
      </c>
      <c r="K1516" t="s">
        <v>2</v>
      </c>
      <c r="L1516" t="s">
        <v>3</v>
      </c>
    </row>
    <row r="1517" spans="1:20" x14ac:dyDescent="0.25">
      <c r="A1517">
        <f t="shared" si="48"/>
        <v>1516</v>
      </c>
      <c r="B1517">
        <f t="shared" si="49"/>
        <v>379</v>
      </c>
      <c r="C1517" t="str">
        <f>INDEX('VBA code_permu_wo_repettn'!$T$3:$Y$6,COUNTIF('Profile-matrices_Condorcet'!$B$2:$B1517,'Profile-matrices_Condorcet'!$B1517),MATCH(INDEX('numeric possibilities'!D$3:D$1298,VLOOKUP($B1517,'numeric possibilities'!$C$3:$G$1298,1)),'VBA code_permu_wo_repettn'!$T$2:$Y$2))</f>
        <v>D</v>
      </c>
      <c r="D1517" t="str">
        <f>INDEX('VBA code_permu_wo_repettn'!$AA$3:$AF$6,COUNTIF('Profile-matrices_Condorcet'!$B$2:$B1517,'Profile-matrices_Condorcet'!$B1517),MATCH(INDEX('numeric possibilities'!E$3:E$1298,VLOOKUP($B1517,'numeric possibilities'!$C$3:$G$1298,1)),'VBA code_permu_wo_repettn'!$AA$2:$AF$2))</f>
        <v>A</v>
      </c>
      <c r="E1517" t="str">
        <f>INDEX('VBA code_permu_wo_repettn'!$AH$3:$AM$6,COUNTIF('Profile-matrices_Condorcet'!$B$2:$B1517,'Profile-matrices_Condorcet'!$B1517),MATCH(INDEX('numeric possibilities'!F$3:F$1298,VLOOKUP($B1517,'numeric possibilities'!$C$3:$G$1298,1)),'VBA code_permu_wo_repettn'!$AH$2:$AM$2))</f>
        <v>B</v>
      </c>
      <c r="F1517" t="str">
        <f>INDEX('VBA code_permu_wo_repettn'!$AO$3:$AT$6,COUNTIF('Profile-matrices_Condorcet'!$B$2:$B1517,'Profile-matrices_Condorcet'!$B1517),MATCH(INDEX('numeric possibilities'!G$3:G$1298,VLOOKUP($B1517,'numeric possibilities'!$C$3:$G$1298,1)),'VBA code_permu_wo_repettn'!$AO$2:$AT$2))</f>
        <v>B</v>
      </c>
      <c r="G1517" t="str">
        <f>IF(MAX(I1517:L1517)&gt;='numeric possibilities'!$B$4/2,INDEX('Profile-matrices_Condorcet'!I1516:L1516,1,MATCH(MAX('Profile-matrices_Condorcet'!I1517:L1517),'Profile-matrices_Condorcet'!I1517:L1517,0)),"NCW")</f>
        <v>NCW</v>
      </c>
      <c r="H1517" t="s">
        <v>13</v>
      </c>
      <c r="I1517" s="3">
        <f>COUNTIF($I1515:$S1515,I1516)</f>
        <v>1</v>
      </c>
      <c r="J1517" s="3">
        <f>COUNTIF($I1515:$S1515,J1516)</f>
        <v>2</v>
      </c>
      <c r="K1517" s="3">
        <f>COUNTIF($I1515:$S1515,K1516)</f>
        <v>2</v>
      </c>
      <c r="L1517" s="3">
        <f>COUNTIF($I1515:$S1515,L1516)</f>
        <v>1</v>
      </c>
    </row>
    <row r="1518" spans="1:20" x14ac:dyDescent="0.25">
      <c r="A1518">
        <f t="shared" si="48"/>
        <v>1517</v>
      </c>
      <c r="B1518">
        <f t="shared" si="49"/>
        <v>380</v>
      </c>
      <c r="C1518" t="str">
        <f>INDEX('VBA code_permu_wo_repettn'!$T$3:$Y$6,COUNTIF('Profile-matrices_Condorcet'!$B$2:$B1518,'Profile-matrices_Condorcet'!$B1518),MATCH(INDEX('numeric possibilities'!D$3:D$1298,VLOOKUP($B1518,'numeric possibilities'!$C$3:$G$1298,1)),'VBA code_permu_wo_repettn'!$T$2:$Y$2))</f>
        <v>A</v>
      </c>
      <c r="D1518" t="str">
        <f>INDEX('VBA code_permu_wo_repettn'!$AA$3:$AF$6,COUNTIF('Profile-matrices_Condorcet'!$B$2:$B1518,'Profile-matrices_Condorcet'!$B1518),MATCH(INDEX('numeric possibilities'!E$3:E$1298,VLOOKUP($B1518,'numeric possibilities'!$C$3:$G$1298,1)),'VBA code_permu_wo_repettn'!$AA$2:$AF$2))</f>
        <v>B</v>
      </c>
      <c r="E1518" t="str">
        <f>INDEX('VBA code_permu_wo_repettn'!$AH$3:$AM$6,COUNTIF('Profile-matrices_Condorcet'!$B$2:$B1518,'Profile-matrices_Condorcet'!$B1518),MATCH(INDEX('numeric possibilities'!F$3:F$1298,VLOOKUP($B1518,'numeric possibilities'!$C$3:$G$1298,1)),'VBA code_permu_wo_repettn'!$AH$2:$AM$2))</f>
        <v>C</v>
      </c>
      <c r="F1518" t="str">
        <f>INDEX('VBA code_permu_wo_repettn'!$AO$3:$AT$6,COUNTIF('Profile-matrices_Condorcet'!$B$2:$B1518,'Profile-matrices_Condorcet'!$B1518),MATCH(INDEX('numeric possibilities'!G$3:G$1298,VLOOKUP($B1518,'numeric possibilities'!$C$3:$G$1298,1)),'VBA code_permu_wo_repettn'!$AO$2:$AT$2))</f>
        <v>D</v>
      </c>
      <c r="H1518" t="s">
        <v>14</v>
      </c>
      <c r="I1518" s="3">
        <f>IF(MATCH(I$1,$C1518:$C1521,0)&lt;(MATCH(J$1,$C1518:$C1521,0)),1*a_vote,0)+IF(MATCH(I$1,$D1518:$D1521,0)&lt;MATCH(J$1,$D1518:$D1521,0),1*b_vote,0)+IF(MATCH(I$1,$E1518:$E1521,0)&lt;MATCH(J$1,$E1518:$E1521,0),1*c_vote,0)+IF(MATCH(I$1,$F1518:$F1521,0)&lt;MATCH(J$1,$F1518:$F1521,0),1*d_vote,0)</f>
        <v>0.74</v>
      </c>
      <c r="J1518" s="3">
        <f>IF(MATCH(I$1,$C1518:$C1521,0)&gt;(MATCH(J$1,$C1518:$C1521,0)),1*a_vote,0)+IF(MATCH(I$1,$D1518:$D1521,0)&gt;MATCH(J$1,$D1518:$D1521,0),1*b_vote,0)+IF(MATCH(I$1,$E1518:$E1521,0)&gt;MATCH(J$1,$E1518:$E1521,0),1*c_vote,0)+IF(MATCH(I$1,$F1518:$F1521,0)&gt;MATCH(J$1,$F1518:$F1521,0),1*d_vote,0)</f>
        <v>0.26</v>
      </c>
      <c r="K1518" s="3">
        <f>IF(MATCH($K$1,$C1518:$C1521,0)&lt;(MATCH($L$1,$C1518:$C1521,0)),1*a_vote,0)+IF(MATCH($K$1,$D1518:$D1521,0)&lt;MATCH($L$1,$D1518:$D1521,0),1*b_vote,0)+IF(MATCH($K$1,$E1518:$E1521,0)&lt;MATCH($L$1,$E1518:$E1521,0),1*c_vote,0)+IF(MATCH($K$1,$F1518:$F1521,0)&lt;MATCH($L$1,$F1518:$F1521,0),1*d_vote,0)</f>
        <v>0.49</v>
      </c>
      <c r="L1518" s="3">
        <f>IF(MATCH(K$1,$C1518:$C1521,0)&gt;(MATCH(L$1,$C1518:$C1521,0)),1*a_vote,0)+IF(MATCH(K$1,$D1518:$D1521,0)&gt;MATCH(L$1,$D1518:$D1521,0),1*b_vote,0)+IF(MATCH(K$1,$E1518:$E1521,0)&gt;MATCH(L$1,$E1518:$E1521,0),1*c_vote,0)+IF(MATCH(K$1,$F1518:$F1521,0)&gt;MATCH(L$1,$F1518:$F1521,0),1*d_vote,0)</f>
        <v>0.51</v>
      </c>
      <c r="M1518" s="3">
        <f>IF(MATCH($M$1,$C1518:$C1521,0)&lt;(MATCH($N$1,$C1518:$C1521,0)),1*a_vote,0)+IF(MATCH($M$1,$D1518:$D1521,0)&lt;MATCH($N$1,$D1518:$D1521,0),1*b_vote,0)+IF(MATCH($M$1,$E1518:$E1521,0)&lt;MATCH($N$1,$E1518:$E1521,0),1*c_vote,0)+IF(MATCH($M$1,$F1518:$F1521,0)&lt;MATCH($N$1,$F1518:$F1521,0),1*d_vote,0)</f>
        <v>0.27</v>
      </c>
      <c r="N1518" s="3">
        <f>IF(MATCH(M$1,$C1518:$C1521,0)&gt;(MATCH(N$1,$C1518:$C1521,0)),1*a_vote,0)+IF(MATCH(M$1,$D1518:$D1521,0)&gt;MATCH(N$1,$D1518:$D1521,0),1*b_vote,0)+IF(MATCH(M$1,$E1518:$E1521,0)&gt;MATCH(N$1,$E1518:$E1521,0),1*c_vote,0)+IF(MATCH(M$1,$F1518:$F1521,0)&gt;MATCH(N$1,$F1518:$F1521,0),1*d_vote,0)</f>
        <v>0.73</v>
      </c>
      <c r="O1518" s="3">
        <f>IF(MATCH($O$1,$C1518:$C1521,0)&lt;(MATCH($P$1,$C1518:$C1521,0)),1*a_vote,0)+IF(MATCH($O$1,$D1518:$D1521,0)&lt;MATCH($P$1,$D1518:$D1521,0),1*b_vote,0)+IF(MATCH($O$1,$E1518:$E1521,0)&lt;MATCH($P$1,$E1518:$E1521,0),1*c_vote,0)+IF(MATCH($O$1,$F1518:$F1521,0)&lt;MATCH($P$1,$F1518:$F1521,0),1*d_vote,0)</f>
        <v>0.53</v>
      </c>
      <c r="P1518" s="3">
        <f>IF(MATCH(O$1,$C1518:$C1521,0)&gt;(MATCH(P$1,$C1518:$C1521,0)),1*a_vote,0)+IF(MATCH(O$1,$D1518:$D1521,0)&gt;MATCH(P$1,$D1518:$D1521,0),1*b_vote,0)+IF(MATCH(O$1,$E1518:$E1521,0)&gt;MATCH(P$1,$E1518:$E1521,0),1*c_vote,0)+IF(MATCH(O$1,$F1518:$F1521,0)&gt;MATCH(P$1,$F1518:$F1521,0),1*d_vote,0)</f>
        <v>0.47</v>
      </c>
      <c r="Q1518" s="3">
        <f>IF(MATCH($Q$1,$C1518:$C1521,0)&lt;(MATCH($R$1,$C1518:$C1521,0)),1*a_vote,0)+IF(MATCH($Q$1,$D1518:$D1521,0)&lt;MATCH($R$1,$D1518:$D1521,0),1*b_vote,0)+IF(MATCH($Q$1,$E1518:$E1521,0)&lt;MATCH($R$1,$E1518:$E1521,0),1*c_vote,0)+IF(MATCH($Q$1,$F1518:$F1521,0)&lt;MATCH($R$1,$F1518:$F1521,0),1*d_vote,0)</f>
        <v>0.53</v>
      </c>
      <c r="R1518" s="3">
        <f>IF(MATCH(Q$1,$C1518:$C1521,0)&gt;(MATCH(R$1,$C1518:$C1521,0)),1*a_vote,0)+IF(MATCH(Q$1,$D1518:$D1521,0)&gt;MATCH(R$1,$D1518:$D1521,0),1*b_vote,0)+IF(MATCH(Q$1,$E1518:$E1521,0)&gt;MATCH(R$1,$E1518:$E1521,0),1*c_vote,0)+IF(MATCH(Q$1,$F1518:$F1521,0)&gt;MATCH(R$1,$F1518:$F1521,0),1*d_vote,0)</f>
        <v>0.47</v>
      </c>
      <c r="S1518" s="3">
        <f>IF(MATCH($S$1,$C1518:$C1521,0)&lt;(MATCH($T$1,$C1518:$C1521,0)),1*a_vote,0)+IF(MATCH($S$1,$D1518:$D1521,0)&lt;MATCH($T$1,$D1518:$D1521,0),1*b_vote,0)+IF(MATCH($S$1,$E1518:$E1521,0)&lt;MATCH($T$1,$E1518:$E1521,0),1*c_vote,0)+IF(MATCH($S$1,$F1518:$F1521,0)&lt;MATCH($T$1,$F1518:$F1521,0),1*d_vote,0)</f>
        <v>0.51</v>
      </c>
      <c r="T1518" s="3">
        <f>IF(MATCH(S$1,$C1518:$C1521,0)&gt;(MATCH(T$1,$C1518:$C1521,0)),1*a_vote,0)+IF(MATCH(S$1,$D1518:$D1521,0)&gt;MATCH(T$1,$D1518:$D1521,0),1*b_vote,0)+IF(MATCH(S$1,$E1518:$E1521,0)&gt;MATCH(T$1,$E1518:$E1521,0),1*c_vote,0)+IF(MATCH(S$1,$F1518:$F1521,0)&gt;MATCH(T$1,$F1518:$F1521,0),1*d_vote,0)</f>
        <v>0.49</v>
      </c>
    </row>
    <row r="1519" spans="1:20" x14ac:dyDescent="0.25">
      <c r="A1519">
        <f t="shared" si="48"/>
        <v>1518</v>
      </c>
      <c r="B1519">
        <f t="shared" si="49"/>
        <v>380</v>
      </c>
      <c r="C1519" t="str">
        <f>INDEX('VBA code_permu_wo_repettn'!$T$3:$Y$6,COUNTIF('Profile-matrices_Condorcet'!$B$2:$B1519,'Profile-matrices_Condorcet'!$B1519),MATCH(INDEX('numeric possibilities'!D$3:D$1298,VLOOKUP($B1519,'numeric possibilities'!$C$3:$G$1298,1)),'VBA code_permu_wo_repettn'!$T$2:$Y$2))</f>
        <v>B</v>
      </c>
      <c r="D1519" t="str">
        <f>INDEX('VBA code_permu_wo_repettn'!$AA$3:$AF$6,COUNTIF('Profile-matrices_Condorcet'!$B$2:$B1519,'Profile-matrices_Condorcet'!$B1519),MATCH(INDEX('numeric possibilities'!E$3:E$1298,VLOOKUP($B1519,'numeric possibilities'!$C$3:$G$1298,1)),'VBA code_permu_wo_repettn'!$AA$2:$AF$2))</f>
        <v>C</v>
      </c>
      <c r="E1519" t="str">
        <f>INDEX('VBA code_permu_wo_repettn'!$AH$3:$AM$6,COUNTIF('Profile-matrices_Condorcet'!$B$2:$B1519,'Profile-matrices_Condorcet'!$B1519),MATCH(INDEX('numeric possibilities'!F$3:F$1298,VLOOKUP($B1519,'numeric possibilities'!$C$3:$G$1298,1)),'VBA code_permu_wo_repettn'!$AH$2:$AM$2))</f>
        <v>D</v>
      </c>
      <c r="F1519" t="str">
        <f>INDEX('VBA code_permu_wo_repettn'!$AO$3:$AT$6,COUNTIF('Profile-matrices_Condorcet'!$B$2:$B1519,'Profile-matrices_Condorcet'!$B1519),MATCH(INDEX('numeric possibilities'!G$3:G$1298,VLOOKUP($B1519,'numeric possibilities'!$C$3:$G$1298,1)),'VBA code_permu_wo_repettn'!$AO$2:$AT$2))</f>
        <v>A</v>
      </c>
      <c r="H1519" t="s">
        <v>15</v>
      </c>
      <c r="I1519" t="str">
        <f>IF(I1518&gt;J1518,$I$1,IF(I1518&lt;J1518,$J$1,0))</f>
        <v>A</v>
      </c>
      <c r="K1519" t="str">
        <f>IF(K1518&gt;L1518,$K$1,IF(K1518&lt;L1518,$L$1,0))</f>
        <v>C</v>
      </c>
      <c r="M1519" t="str">
        <f>IF(M1518&gt;N1518,$M$1,IF(M1518&lt;N1518,$N$1,0))</f>
        <v>D</v>
      </c>
      <c r="O1519" t="str">
        <f>IF(O1518&gt;P1518,$O$1,IF(O1518&lt;P1518,$P$1,0))</f>
        <v>B</v>
      </c>
      <c r="Q1519" t="str">
        <f>IF(Q1518&gt;R1518,$Q$1,IF(Q1518&lt;R1518,$R$1,0))</f>
        <v>B</v>
      </c>
      <c r="S1519" t="str">
        <f>IF(S1518&gt;T1518,$S$1,IF(S1518&lt;T1518,$T$1,0))</f>
        <v>C</v>
      </c>
    </row>
    <row r="1520" spans="1:20" x14ac:dyDescent="0.25">
      <c r="A1520">
        <f t="shared" si="48"/>
        <v>1519</v>
      </c>
      <c r="B1520">
        <f t="shared" si="49"/>
        <v>380</v>
      </c>
      <c r="C1520" t="str">
        <f>INDEX('VBA code_permu_wo_repettn'!$T$3:$Y$6,COUNTIF('Profile-matrices_Condorcet'!$B$2:$B1520,'Profile-matrices_Condorcet'!$B1520),MATCH(INDEX('numeric possibilities'!D$3:D$1298,VLOOKUP($B1520,'numeric possibilities'!$C$3:$G$1298,1)),'VBA code_permu_wo_repettn'!$T$2:$Y$2))</f>
        <v>D</v>
      </c>
      <c r="D1520" t="str">
        <f>INDEX('VBA code_permu_wo_repettn'!$AA$3:$AF$6,COUNTIF('Profile-matrices_Condorcet'!$B$2:$B1520,'Profile-matrices_Condorcet'!$B1520),MATCH(INDEX('numeric possibilities'!E$3:E$1298,VLOOKUP($B1520,'numeric possibilities'!$C$3:$G$1298,1)),'VBA code_permu_wo_repettn'!$AA$2:$AF$2))</f>
        <v>D</v>
      </c>
      <c r="E1520" t="str">
        <f>INDEX('VBA code_permu_wo_repettn'!$AH$3:$AM$6,COUNTIF('Profile-matrices_Condorcet'!$B$2:$B1520,'Profile-matrices_Condorcet'!$B1520),MATCH(INDEX('numeric possibilities'!F$3:F$1298,VLOOKUP($B1520,'numeric possibilities'!$C$3:$G$1298,1)),'VBA code_permu_wo_repettn'!$AH$2:$AM$2))</f>
        <v>A</v>
      </c>
      <c r="F1520" t="str">
        <f>INDEX('VBA code_permu_wo_repettn'!$AO$3:$AT$6,COUNTIF('Profile-matrices_Condorcet'!$B$2:$B1520,'Profile-matrices_Condorcet'!$B1520),MATCH(INDEX('numeric possibilities'!G$3:G$1298,VLOOKUP($B1520,'numeric possibilities'!$C$3:$G$1298,1)),'VBA code_permu_wo_repettn'!$AO$2:$AT$2))</f>
        <v>C</v>
      </c>
      <c r="I1520" t="s">
        <v>0</v>
      </c>
      <c r="J1520" t="s">
        <v>1</v>
      </c>
      <c r="K1520" t="s">
        <v>2</v>
      </c>
      <c r="L1520" t="s">
        <v>3</v>
      </c>
    </row>
    <row r="1521" spans="1:20" x14ac:dyDescent="0.25">
      <c r="A1521">
        <f t="shared" si="48"/>
        <v>1520</v>
      </c>
      <c r="B1521">
        <f t="shared" si="49"/>
        <v>380</v>
      </c>
      <c r="C1521" t="str">
        <f>INDEX('VBA code_permu_wo_repettn'!$T$3:$Y$6,COUNTIF('Profile-matrices_Condorcet'!$B$2:$B1521,'Profile-matrices_Condorcet'!$B1521),MATCH(INDEX('numeric possibilities'!D$3:D$1298,VLOOKUP($B1521,'numeric possibilities'!$C$3:$G$1298,1)),'VBA code_permu_wo_repettn'!$T$2:$Y$2))</f>
        <v>C</v>
      </c>
      <c r="D1521" t="str">
        <f>INDEX('VBA code_permu_wo_repettn'!$AA$3:$AF$6,COUNTIF('Profile-matrices_Condorcet'!$B$2:$B1521,'Profile-matrices_Condorcet'!$B1521),MATCH(INDEX('numeric possibilities'!E$3:E$1298,VLOOKUP($B1521,'numeric possibilities'!$C$3:$G$1298,1)),'VBA code_permu_wo_repettn'!$AA$2:$AF$2))</f>
        <v>A</v>
      </c>
      <c r="E1521" t="str">
        <f>INDEX('VBA code_permu_wo_repettn'!$AH$3:$AM$6,COUNTIF('Profile-matrices_Condorcet'!$B$2:$B1521,'Profile-matrices_Condorcet'!$B1521),MATCH(INDEX('numeric possibilities'!F$3:F$1298,VLOOKUP($B1521,'numeric possibilities'!$C$3:$G$1298,1)),'VBA code_permu_wo_repettn'!$AH$2:$AM$2))</f>
        <v>B</v>
      </c>
      <c r="F1521" t="str">
        <f>INDEX('VBA code_permu_wo_repettn'!$AO$3:$AT$6,COUNTIF('Profile-matrices_Condorcet'!$B$2:$B1521,'Profile-matrices_Condorcet'!$B1521),MATCH(INDEX('numeric possibilities'!G$3:G$1298,VLOOKUP($B1521,'numeric possibilities'!$C$3:$G$1298,1)),'VBA code_permu_wo_repettn'!$AO$2:$AT$2))</f>
        <v>B</v>
      </c>
      <c r="G1521" t="str">
        <f>IF(MAX(I1521:L1521)&gt;='numeric possibilities'!$B$4/2,INDEX('Profile-matrices_Condorcet'!I1520:L1520,1,MATCH(MAX('Profile-matrices_Condorcet'!I1521:L1521),'Profile-matrices_Condorcet'!I1521:L1521,0)),"NCW")</f>
        <v>NCW</v>
      </c>
      <c r="H1521" t="s">
        <v>13</v>
      </c>
      <c r="I1521" s="3">
        <f>COUNTIF($I1519:$S1519,I1520)</f>
        <v>1</v>
      </c>
      <c r="J1521" s="3">
        <f>COUNTIF($I1519:$S1519,J1520)</f>
        <v>2</v>
      </c>
      <c r="K1521" s="3">
        <f>COUNTIF($I1519:$S1519,K1520)</f>
        <v>2</v>
      </c>
      <c r="L1521" s="3">
        <f>COUNTIF($I1519:$S1519,L1520)</f>
        <v>1</v>
      </c>
    </row>
    <row r="1522" spans="1:20" x14ac:dyDescent="0.25">
      <c r="A1522">
        <f t="shared" si="48"/>
        <v>1521</v>
      </c>
      <c r="B1522">
        <f t="shared" si="49"/>
        <v>381</v>
      </c>
      <c r="C1522" t="str">
        <f>INDEX('VBA code_permu_wo_repettn'!$T$3:$Y$6,COUNTIF('Profile-matrices_Condorcet'!$B$2:$B1522,'Profile-matrices_Condorcet'!$B1522),MATCH(INDEX('numeric possibilities'!D$3:D$1298,VLOOKUP($B1522,'numeric possibilities'!$C$3:$G$1298,1)),'VBA code_permu_wo_repettn'!$T$2:$Y$2))</f>
        <v>A</v>
      </c>
      <c r="D1522" t="str">
        <f>INDEX('VBA code_permu_wo_repettn'!$AA$3:$AF$6,COUNTIF('Profile-matrices_Condorcet'!$B$2:$B1522,'Profile-matrices_Condorcet'!$B1522),MATCH(INDEX('numeric possibilities'!E$3:E$1298,VLOOKUP($B1522,'numeric possibilities'!$C$3:$G$1298,1)),'VBA code_permu_wo_repettn'!$AA$2:$AF$2))</f>
        <v>B</v>
      </c>
      <c r="E1522" t="str">
        <f>INDEX('VBA code_permu_wo_repettn'!$AH$3:$AM$6,COUNTIF('Profile-matrices_Condorcet'!$B$2:$B1522,'Profile-matrices_Condorcet'!$B1522),MATCH(INDEX('numeric possibilities'!F$3:F$1298,VLOOKUP($B1522,'numeric possibilities'!$C$3:$G$1298,1)),'VBA code_permu_wo_repettn'!$AH$2:$AM$2))</f>
        <v>C</v>
      </c>
      <c r="F1522" t="str">
        <f>INDEX('VBA code_permu_wo_repettn'!$AO$3:$AT$6,COUNTIF('Profile-matrices_Condorcet'!$B$2:$B1522,'Profile-matrices_Condorcet'!$B1522),MATCH(INDEX('numeric possibilities'!G$3:G$1298,VLOOKUP($B1522,'numeric possibilities'!$C$3:$G$1298,1)),'VBA code_permu_wo_repettn'!$AO$2:$AT$2))</f>
        <v>D</v>
      </c>
      <c r="H1522" t="s">
        <v>14</v>
      </c>
      <c r="I1522" s="3">
        <f>IF(MATCH(I$1,$C1522:$C1525,0)&lt;(MATCH(J$1,$C1522:$C1525,0)),1*a_vote,0)+IF(MATCH(I$1,$D1522:$D1525,0)&lt;MATCH(J$1,$D1522:$D1525,0),1*b_vote,0)+IF(MATCH(I$1,$E1522:$E1525,0)&lt;MATCH(J$1,$E1522:$E1525,0),1*c_vote,0)+IF(MATCH(I$1,$F1522:$F1525,0)&lt;MATCH(J$1,$F1522:$F1525,0),1*d_vote,0)</f>
        <v>0.74</v>
      </c>
      <c r="J1522" s="3">
        <f>IF(MATCH(I$1,$C1522:$C1525,0)&gt;(MATCH(J$1,$C1522:$C1525,0)),1*a_vote,0)+IF(MATCH(I$1,$D1522:$D1525,0)&gt;MATCH(J$1,$D1522:$D1525,0),1*b_vote,0)+IF(MATCH(I$1,$E1522:$E1525,0)&gt;MATCH(J$1,$E1522:$E1525,0),1*c_vote,0)+IF(MATCH(I$1,$F1522:$F1525,0)&gt;MATCH(J$1,$F1522:$F1525,0),1*d_vote,0)</f>
        <v>0.26</v>
      </c>
      <c r="K1522" s="3">
        <f>IF(MATCH($K$1,$C1522:$C1525,0)&lt;(MATCH($L$1,$C1522:$C1525,0)),1*a_vote,0)+IF(MATCH($K$1,$D1522:$D1525,0)&lt;MATCH($L$1,$D1522:$D1525,0),1*b_vote,0)+IF(MATCH($K$1,$E1522:$E1525,0)&lt;MATCH($L$1,$E1522:$E1525,0),1*c_vote,0)+IF(MATCH($K$1,$F1522:$F1525,0)&lt;MATCH($L$1,$F1522:$F1525,0),1*d_vote,0)</f>
        <v>0.49</v>
      </c>
      <c r="L1522" s="3">
        <f>IF(MATCH(K$1,$C1522:$C1525,0)&gt;(MATCH(L$1,$C1522:$C1525,0)),1*a_vote,0)+IF(MATCH(K$1,$D1522:$D1525,0)&gt;MATCH(L$1,$D1522:$D1525,0),1*b_vote,0)+IF(MATCH(K$1,$E1522:$E1525,0)&gt;MATCH(L$1,$E1522:$E1525,0),1*c_vote,0)+IF(MATCH(K$1,$F1522:$F1525,0)&gt;MATCH(L$1,$F1522:$F1525,0),1*d_vote,0)</f>
        <v>0.51</v>
      </c>
      <c r="M1522" s="3">
        <f>IF(MATCH($M$1,$C1522:$C1525,0)&lt;(MATCH($N$1,$C1522:$C1525,0)),1*a_vote,0)+IF(MATCH($M$1,$D1522:$D1525,0)&lt;MATCH($N$1,$D1522:$D1525,0),1*b_vote,0)+IF(MATCH($M$1,$E1522:$E1525,0)&lt;MATCH($N$1,$E1522:$E1525,0),1*c_vote,0)+IF(MATCH($M$1,$F1522:$F1525,0)&lt;MATCH($N$1,$F1522:$F1525,0),1*d_vote,0)</f>
        <v>0.27</v>
      </c>
      <c r="N1522" s="3">
        <f>IF(MATCH(M$1,$C1522:$C1525,0)&gt;(MATCH(N$1,$C1522:$C1525,0)),1*a_vote,0)+IF(MATCH(M$1,$D1522:$D1525,0)&gt;MATCH(N$1,$D1522:$D1525,0),1*b_vote,0)+IF(MATCH(M$1,$E1522:$E1525,0)&gt;MATCH(N$1,$E1522:$E1525,0),1*c_vote,0)+IF(MATCH(M$1,$F1522:$F1525,0)&gt;MATCH(N$1,$F1522:$F1525,0),1*d_vote,0)</f>
        <v>0.73</v>
      </c>
      <c r="O1522" s="3">
        <f>IF(MATCH($O$1,$C1522:$C1525,0)&lt;(MATCH($P$1,$C1522:$C1525,0)),1*a_vote,0)+IF(MATCH($O$1,$D1522:$D1525,0)&lt;MATCH($P$1,$D1522:$D1525,0),1*b_vote,0)+IF(MATCH($O$1,$E1522:$E1525,0)&lt;MATCH($P$1,$E1522:$E1525,0),1*c_vote,0)+IF(MATCH($O$1,$F1522:$F1525,0)&lt;MATCH($P$1,$F1522:$F1525,0),1*d_vote,0)</f>
        <v>0.26</v>
      </c>
      <c r="P1522" s="3">
        <f>IF(MATCH(O$1,$C1522:$C1525,0)&gt;(MATCH(P$1,$C1522:$C1525,0)),1*a_vote,0)+IF(MATCH(O$1,$D1522:$D1525,0)&gt;MATCH(P$1,$D1522:$D1525,0),1*b_vote,0)+IF(MATCH(O$1,$E1522:$E1525,0)&gt;MATCH(P$1,$E1522:$E1525,0),1*c_vote,0)+IF(MATCH(O$1,$F1522:$F1525,0)&gt;MATCH(P$1,$F1522:$F1525,0),1*d_vote,0)</f>
        <v>0.74</v>
      </c>
      <c r="Q1522" s="3">
        <f>IF(MATCH($Q$1,$C1522:$C1525,0)&lt;(MATCH($R$1,$C1522:$C1525,0)),1*a_vote,0)+IF(MATCH($Q$1,$D1522:$D1525,0)&lt;MATCH($R$1,$D1522:$D1525,0),1*b_vote,0)+IF(MATCH($Q$1,$E1522:$E1525,0)&lt;MATCH($R$1,$E1522:$E1525,0),1*c_vote,0)+IF(MATCH($Q$1,$F1522:$F1525,0)&lt;MATCH($R$1,$F1522:$F1525,0),1*d_vote,0)</f>
        <v>0.53</v>
      </c>
      <c r="R1522" s="3">
        <f>IF(MATCH(Q$1,$C1522:$C1525,0)&gt;(MATCH(R$1,$C1522:$C1525,0)),1*a_vote,0)+IF(MATCH(Q$1,$D1522:$D1525,0)&gt;MATCH(R$1,$D1522:$D1525,0),1*b_vote,0)+IF(MATCH(Q$1,$E1522:$E1525,0)&gt;MATCH(R$1,$E1522:$E1525,0),1*c_vote,0)+IF(MATCH(Q$1,$F1522:$F1525,0)&gt;MATCH(R$1,$F1522:$F1525,0),1*d_vote,0)</f>
        <v>0.47</v>
      </c>
      <c r="S1522" s="3">
        <f>IF(MATCH($S$1,$C1522:$C1525,0)&lt;(MATCH($T$1,$C1522:$C1525,0)),1*a_vote,0)+IF(MATCH($S$1,$D1522:$D1525,0)&lt;MATCH($T$1,$D1522:$D1525,0),1*b_vote,0)+IF(MATCH($S$1,$E1522:$E1525,0)&lt;MATCH($T$1,$E1522:$E1525,0),1*c_vote,0)+IF(MATCH($S$1,$F1522:$F1525,0)&lt;MATCH($T$1,$F1522:$F1525,0),1*d_vote,0)</f>
        <v>0.78</v>
      </c>
      <c r="T1522" s="3">
        <f>IF(MATCH(S$1,$C1522:$C1525,0)&gt;(MATCH(T$1,$C1522:$C1525,0)),1*a_vote,0)+IF(MATCH(S$1,$D1522:$D1525,0)&gt;MATCH(T$1,$D1522:$D1525,0),1*b_vote,0)+IF(MATCH(S$1,$E1522:$E1525,0)&gt;MATCH(T$1,$E1522:$E1525,0),1*c_vote,0)+IF(MATCH(S$1,$F1522:$F1525,0)&gt;MATCH(T$1,$F1522:$F1525,0),1*d_vote,0)</f>
        <v>0.21999999999999997</v>
      </c>
    </row>
    <row r="1523" spans="1:20" x14ac:dyDescent="0.25">
      <c r="A1523">
        <f t="shared" si="48"/>
        <v>1522</v>
      </c>
      <c r="B1523">
        <f t="shared" si="49"/>
        <v>381</v>
      </c>
      <c r="C1523" t="str">
        <f>INDEX('VBA code_permu_wo_repettn'!$T$3:$Y$6,COUNTIF('Profile-matrices_Condorcet'!$B$2:$B1523,'Profile-matrices_Condorcet'!$B1523),MATCH(INDEX('numeric possibilities'!D$3:D$1298,VLOOKUP($B1523,'numeric possibilities'!$C$3:$G$1298,1)),'VBA code_permu_wo_repettn'!$T$2:$Y$2))</f>
        <v>C</v>
      </c>
      <c r="D1523" t="str">
        <f>INDEX('VBA code_permu_wo_repettn'!$AA$3:$AF$6,COUNTIF('Profile-matrices_Condorcet'!$B$2:$B1523,'Profile-matrices_Condorcet'!$B1523),MATCH(INDEX('numeric possibilities'!E$3:E$1298,VLOOKUP($B1523,'numeric possibilities'!$C$3:$G$1298,1)),'VBA code_permu_wo_repettn'!$AA$2:$AF$2))</f>
        <v>C</v>
      </c>
      <c r="E1523" t="str">
        <f>INDEX('VBA code_permu_wo_repettn'!$AH$3:$AM$6,COUNTIF('Profile-matrices_Condorcet'!$B$2:$B1523,'Profile-matrices_Condorcet'!$B1523),MATCH(INDEX('numeric possibilities'!F$3:F$1298,VLOOKUP($B1523,'numeric possibilities'!$C$3:$G$1298,1)),'VBA code_permu_wo_repettn'!$AH$2:$AM$2))</f>
        <v>D</v>
      </c>
      <c r="F1523" t="str">
        <f>INDEX('VBA code_permu_wo_repettn'!$AO$3:$AT$6,COUNTIF('Profile-matrices_Condorcet'!$B$2:$B1523,'Profile-matrices_Condorcet'!$B1523),MATCH(INDEX('numeric possibilities'!G$3:G$1298,VLOOKUP($B1523,'numeric possibilities'!$C$3:$G$1298,1)),'VBA code_permu_wo_repettn'!$AO$2:$AT$2))</f>
        <v>A</v>
      </c>
      <c r="H1523" t="s">
        <v>15</v>
      </c>
      <c r="I1523" t="str">
        <f>IF(I1522&gt;J1522,$I$1,IF(I1522&lt;J1522,$J$1,0))</f>
        <v>A</v>
      </c>
      <c r="K1523" t="str">
        <f>IF(K1522&gt;L1522,$K$1,IF(K1522&lt;L1522,$L$1,0))</f>
        <v>C</v>
      </c>
      <c r="M1523" t="str">
        <f>IF(M1522&gt;N1522,$M$1,IF(M1522&lt;N1522,$N$1,0))</f>
        <v>D</v>
      </c>
      <c r="O1523" t="str">
        <f>IF(O1522&gt;P1522,$O$1,IF(O1522&lt;P1522,$P$1,0))</f>
        <v>C</v>
      </c>
      <c r="Q1523" t="str">
        <f>IF(Q1522&gt;R1522,$Q$1,IF(Q1522&lt;R1522,$R$1,0))</f>
        <v>B</v>
      </c>
      <c r="S1523" t="str">
        <f>IF(S1522&gt;T1522,$S$1,IF(S1522&lt;T1522,$T$1,0))</f>
        <v>C</v>
      </c>
    </row>
    <row r="1524" spans="1:20" x14ac:dyDescent="0.25">
      <c r="A1524">
        <f t="shared" si="48"/>
        <v>1523</v>
      </c>
      <c r="B1524">
        <f t="shared" si="49"/>
        <v>381</v>
      </c>
      <c r="C1524" t="str">
        <f>INDEX('VBA code_permu_wo_repettn'!$T$3:$Y$6,COUNTIF('Profile-matrices_Condorcet'!$B$2:$B1524,'Profile-matrices_Condorcet'!$B1524),MATCH(INDEX('numeric possibilities'!D$3:D$1298,VLOOKUP($B1524,'numeric possibilities'!$C$3:$G$1298,1)),'VBA code_permu_wo_repettn'!$T$2:$Y$2))</f>
        <v>B</v>
      </c>
      <c r="D1524" t="str">
        <f>INDEX('VBA code_permu_wo_repettn'!$AA$3:$AF$6,COUNTIF('Profile-matrices_Condorcet'!$B$2:$B1524,'Profile-matrices_Condorcet'!$B1524),MATCH(INDEX('numeric possibilities'!E$3:E$1298,VLOOKUP($B1524,'numeric possibilities'!$C$3:$G$1298,1)),'VBA code_permu_wo_repettn'!$AA$2:$AF$2))</f>
        <v>D</v>
      </c>
      <c r="E1524" t="str">
        <f>INDEX('VBA code_permu_wo_repettn'!$AH$3:$AM$6,COUNTIF('Profile-matrices_Condorcet'!$B$2:$B1524,'Profile-matrices_Condorcet'!$B1524),MATCH(INDEX('numeric possibilities'!F$3:F$1298,VLOOKUP($B1524,'numeric possibilities'!$C$3:$G$1298,1)),'VBA code_permu_wo_repettn'!$AH$2:$AM$2))</f>
        <v>A</v>
      </c>
      <c r="F1524" t="str">
        <f>INDEX('VBA code_permu_wo_repettn'!$AO$3:$AT$6,COUNTIF('Profile-matrices_Condorcet'!$B$2:$B1524,'Profile-matrices_Condorcet'!$B1524),MATCH(INDEX('numeric possibilities'!G$3:G$1298,VLOOKUP($B1524,'numeric possibilities'!$C$3:$G$1298,1)),'VBA code_permu_wo_repettn'!$AO$2:$AT$2))</f>
        <v>C</v>
      </c>
      <c r="I1524" t="s">
        <v>0</v>
      </c>
      <c r="J1524" t="s">
        <v>1</v>
      </c>
      <c r="K1524" t="s">
        <v>2</v>
      </c>
      <c r="L1524" t="s">
        <v>3</v>
      </c>
    </row>
    <row r="1525" spans="1:20" x14ac:dyDescent="0.25">
      <c r="A1525">
        <f t="shared" si="48"/>
        <v>1524</v>
      </c>
      <c r="B1525">
        <f t="shared" si="49"/>
        <v>381</v>
      </c>
      <c r="C1525" t="str">
        <f>INDEX('VBA code_permu_wo_repettn'!$T$3:$Y$6,COUNTIF('Profile-matrices_Condorcet'!$B$2:$B1525,'Profile-matrices_Condorcet'!$B1525),MATCH(INDEX('numeric possibilities'!D$3:D$1298,VLOOKUP($B1525,'numeric possibilities'!$C$3:$G$1298,1)),'VBA code_permu_wo_repettn'!$T$2:$Y$2))</f>
        <v>D</v>
      </c>
      <c r="D1525" t="str">
        <f>INDEX('VBA code_permu_wo_repettn'!$AA$3:$AF$6,COUNTIF('Profile-matrices_Condorcet'!$B$2:$B1525,'Profile-matrices_Condorcet'!$B1525),MATCH(INDEX('numeric possibilities'!E$3:E$1298,VLOOKUP($B1525,'numeric possibilities'!$C$3:$G$1298,1)),'VBA code_permu_wo_repettn'!$AA$2:$AF$2))</f>
        <v>A</v>
      </c>
      <c r="E1525" t="str">
        <f>INDEX('VBA code_permu_wo_repettn'!$AH$3:$AM$6,COUNTIF('Profile-matrices_Condorcet'!$B$2:$B1525,'Profile-matrices_Condorcet'!$B1525),MATCH(INDEX('numeric possibilities'!F$3:F$1298,VLOOKUP($B1525,'numeric possibilities'!$C$3:$G$1298,1)),'VBA code_permu_wo_repettn'!$AH$2:$AM$2))</f>
        <v>B</v>
      </c>
      <c r="F1525" t="str">
        <f>INDEX('VBA code_permu_wo_repettn'!$AO$3:$AT$6,COUNTIF('Profile-matrices_Condorcet'!$B$2:$B1525,'Profile-matrices_Condorcet'!$B1525),MATCH(INDEX('numeric possibilities'!G$3:G$1298,VLOOKUP($B1525,'numeric possibilities'!$C$3:$G$1298,1)),'VBA code_permu_wo_repettn'!$AO$2:$AT$2))</f>
        <v>B</v>
      </c>
      <c r="G1525" t="str">
        <f>IF(MAX(I1525:L1525)&gt;='numeric possibilities'!$B$4/2,INDEX('Profile-matrices_Condorcet'!I1524:L1524,1,MATCH(MAX('Profile-matrices_Condorcet'!I1525:L1525),'Profile-matrices_Condorcet'!I1525:L1525,0)),"NCW")</f>
        <v>C</v>
      </c>
      <c r="H1525" t="s">
        <v>13</v>
      </c>
      <c r="I1525" s="3">
        <f>COUNTIF($I1523:$S1523,I1524)</f>
        <v>1</v>
      </c>
      <c r="J1525" s="3">
        <f>COUNTIF($I1523:$S1523,J1524)</f>
        <v>1</v>
      </c>
      <c r="K1525" s="3">
        <f>COUNTIF($I1523:$S1523,K1524)</f>
        <v>3</v>
      </c>
      <c r="L1525" s="3">
        <f>COUNTIF($I1523:$S1523,L1524)</f>
        <v>1</v>
      </c>
    </row>
    <row r="1526" spans="1:20" x14ac:dyDescent="0.25">
      <c r="A1526">
        <f t="shared" si="48"/>
        <v>1525</v>
      </c>
      <c r="B1526">
        <f t="shared" si="49"/>
        <v>382</v>
      </c>
      <c r="C1526" t="str">
        <f>INDEX('VBA code_permu_wo_repettn'!$T$3:$Y$6,COUNTIF('Profile-matrices_Condorcet'!$B$2:$B1526,'Profile-matrices_Condorcet'!$B1526),MATCH(INDEX('numeric possibilities'!D$3:D$1298,VLOOKUP($B1526,'numeric possibilities'!$C$3:$G$1298,1)),'VBA code_permu_wo_repettn'!$T$2:$Y$2))</f>
        <v>A</v>
      </c>
      <c r="D1526" t="str">
        <f>INDEX('VBA code_permu_wo_repettn'!$AA$3:$AF$6,COUNTIF('Profile-matrices_Condorcet'!$B$2:$B1526,'Profile-matrices_Condorcet'!$B1526),MATCH(INDEX('numeric possibilities'!E$3:E$1298,VLOOKUP($B1526,'numeric possibilities'!$C$3:$G$1298,1)),'VBA code_permu_wo_repettn'!$AA$2:$AF$2))</f>
        <v>B</v>
      </c>
      <c r="E1526" t="str">
        <f>INDEX('VBA code_permu_wo_repettn'!$AH$3:$AM$6,COUNTIF('Profile-matrices_Condorcet'!$B$2:$B1526,'Profile-matrices_Condorcet'!$B1526),MATCH(INDEX('numeric possibilities'!F$3:F$1298,VLOOKUP($B1526,'numeric possibilities'!$C$3:$G$1298,1)),'VBA code_permu_wo_repettn'!$AH$2:$AM$2))</f>
        <v>C</v>
      </c>
      <c r="F1526" t="str">
        <f>INDEX('VBA code_permu_wo_repettn'!$AO$3:$AT$6,COUNTIF('Profile-matrices_Condorcet'!$B$2:$B1526,'Profile-matrices_Condorcet'!$B1526),MATCH(INDEX('numeric possibilities'!G$3:G$1298,VLOOKUP($B1526,'numeric possibilities'!$C$3:$G$1298,1)),'VBA code_permu_wo_repettn'!$AO$2:$AT$2))</f>
        <v>D</v>
      </c>
      <c r="H1526" t="s">
        <v>14</v>
      </c>
      <c r="I1526" s="3">
        <f>IF(MATCH(I$1,$C1526:$C1529,0)&lt;(MATCH(J$1,$C1526:$C1529,0)),1*a_vote,0)+IF(MATCH(I$1,$D1526:$D1529,0)&lt;MATCH(J$1,$D1526:$D1529,0),1*b_vote,0)+IF(MATCH(I$1,$E1526:$E1529,0)&lt;MATCH(J$1,$E1526:$E1529,0),1*c_vote,0)+IF(MATCH(I$1,$F1526:$F1529,0)&lt;MATCH(J$1,$F1526:$F1529,0),1*d_vote,0)</f>
        <v>0.74</v>
      </c>
      <c r="J1526" s="3">
        <f>IF(MATCH(I$1,$C1526:$C1529,0)&gt;(MATCH(J$1,$C1526:$C1529,0)),1*a_vote,0)+IF(MATCH(I$1,$D1526:$D1529,0)&gt;MATCH(J$1,$D1526:$D1529,0),1*b_vote,0)+IF(MATCH(I$1,$E1526:$E1529,0)&gt;MATCH(J$1,$E1526:$E1529,0),1*c_vote,0)+IF(MATCH(I$1,$F1526:$F1529,0)&gt;MATCH(J$1,$F1526:$F1529,0),1*d_vote,0)</f>
        <v>0.26</v>
      </c>
      <c r="K1526" s="3">
        <f>IF(MATCH($K$1,$C1526:$C1529,0)&lt;(MATCH($L$1,$C1526:$C1529,0)),1*a_vote,0)+IF(MATCH($K$1,$D1526:$D1529,0)&lt;MATCH($L$1,$D1526:$D1529,0),1*b_vote,0)+IF(MATCH($K$1,$E1526:$E1529,0)&lt;MATCH($L$1,$E1526:$E1529,0),1*c_vote,0)+IF(MATCH($K$1,$F1526:$F1529,0)&lt;MATCH($L$1,$F1526:$F1529,0),1*d_vote,0)</f>
        <v>0.49</v>
      </c>
      <c r="L1526" s="3">
        <f>IF(MATCH(K$1,$C1526:$C1529,0)&gt;(MATCH(L$1,$C1526:$C1529,0)),1*a_vote,0)+IF(MATCH(K$1,$D1526:$D1529,0)&gt;MATCH(L$1,$D1526:$D1529,0),1*b_vote,0)+IF(MATCH(K$1,$E1526:$E1529,0)&gt;MATCH(L$1,$E1526:$E1529,0),1*c_vote,0)+IF(MATCH(K$1,$F1526:$F1529,0)&gt;MATCH(L$1,$F1526:$F1529,0),1*d_vote,0)</f>
        <v>0.51</v>
      </c>
      <c r="M1526" s="3">
        <f>IF(MATCH($M$1,$C1526:$C1529,0)&lt;(MATCH($N$1,$C1526:$C1529,0)),1*a_vote,0)+IF(MATCH($M$1,$D1526:$D1529,0)&lt;MATCH($N$1,$D1526:$D1529,0),1*b_vote,0)+IF(MATCH($M$1,$E1526:$E1529,0)&lt;MATCH($N$1,$E1526:$E1529,0),1*c_vote,0)+IF(MATCH($M$1,$F1526:$F1529,0)&lt;MATCH($N$1,$F1526:$F1529,0),1*d_vote,0)</f>
        <v>0.27</v>
      </c>
      <c r="N1526" s="3">
        <f>IF(MATCH(M$1,$C1526:$C1529,0)&gt;(MATCH(N$1,$C1526:$C1529,0)),1*a_vote,0)+IF(MATCH(M$1,$D1526:$D1529,0)&gt;MATCH(N$1,$D1526:$D1529,0),1*b_vote,0)+IF(MATCH(M$1,$E1526:$E1529,0)&gt;MATCH(N$1,$E1526:$E1529,0),1*c_vote,0)+IF(MATCH(M$1,$F1526:$F1529,0)&gt;MATCH(N$1,$F1526:$F1529,0),1*d_vote,0)</f>
        <v>0.73</v>
      </c>
      <c r="O1526" s="3">
        <f>IF(MATCH($O$1,$C1526:$C1529,0)&lt;(MATCH($P$1,$C1526:$C1529,0)),1*a_vote,0)+IF(MATCH($O$1,$D1526:$D1529,0)&lt;MATCH($P$1,$D1526:$D1529,0),1*b_vote,0)+IF(MATCH($O$1,$E1526:$E1529,0)&lt;MATCH($P$1,$E1526:$E1529,0),1*c_vote,0)+IF(MATCH($O$1,$F1526:$F1529,0)&lt;MATCH($P$1,$F1526:$F1529,0),1*d_vote,0)</f>
        <v>0.26</v>
      </c>
      <c r="P1526" s="3">
        <f>IF(MATCH(O$1,$C1526:$C1529,0)&gt;(MATCH(P$1,$C1526:$C1529,0)),1*a_vote,0)+IF(MATCH(O$1,$D1526:$D1529,0)&gt;MATCH(P$1,$D1526:$D1529,0),1*b_vote,0)+IF(MATCH(O$1,$E1526:$E1529,0)&gt;MATCH(P$1,$E1526:$E1529,0),1*c_vote,0)+IF(MATCH(O$1,$F1526:$F1529,0)&gt;MATCH(P$1,$F1526:$F1529,0),1*d_vote,0)</f>
        <v>0.74</v>
      </c>
      <c r="Q1526" s="3">
        <f>IF(MATCH($Q$1,$C1526:$C1529,0)&lt;(MATCH($R$1,$C1526:$C1529,0)),1*a_vote,0)+IF(MATCH($Q$1,$D1526:$D1529,0)&lt;MATCH($R$1,$D1526:$D1529,0),1*b_vote,0)+IF(MATCH($Q$1,$E1526:$E1529,0)&lt;MATCH($R$1,$E1526:$E1529,0),1*c_vote,0)+IF(MATCH($Q$1,$F1526:$F1529,0)&lt;MATCH($R$1,$F1526:$F1529,0),1*d_vote,0)</f>
        <v>0.26</v>
      </c>
      <c r="R1526" s="3">
        <f>IF(MATCH(Q$1,$C1526:$C1529,0)&gt;(MATCH(R$1,$C1526:$C1529,0)),1*a_vote,0)+IF(MATCH(Q$1,$D1526:$D1529,0)&gt;MATCH(R$1,$D1526:$D1529,0),1*b_vote,0)+IF(MATCH(Q$1,$E1526:$E1529,0)&gt;MATCH(R$1,$E1526:$E1529,0),1*c_vote,0)+IF(MATCH(Q$1,$F1526:$F1529,0)&gt;MATCH(R$1,$F1526:$F1529,0),1*d_vote,0)</f>
        <v>0.74</v>
      </c>
      <c r="S1526" s="3">
        <f>IF(MATCH($S$1,$C1526:$C1529,0)&lt;(MATCH($T$1,$C1526:$C1529,0)),1*a_vote,0)+IF(MATCH($S$1,$D1526:$D1529,0)&lt;MATCH($T$1,$D1526:$D1529,0),1*b_vote,0)+IF(MATCH($S$1,$E1526:$E1529,0)&lt;MATCH($T$1,$E1526:$E1529,0),1*c_vote,0)+IF(MATCH($S$1,$F1526:$F1529,0)&lt;MATCH($T$1,$F1526:$F1529,0),1*d_vote,0)</f>
        <v>0.78</v>
      </c>
      <c r="T1526" s="3">
        <f>IF(MATCH(S$1,$C1526:$C1529,0)&gt;(MATCH(T$1,$C1526:$C1529,0)),1*a_vote,0)+IF(MATCH(S$1,$D1526:$D1529,0)&gt;MATCH(T$1,$D1526:$D1529,0),1*b_vote,0)+IF(MATCH(S$1,$E1526:$E1529,0)&gt;MATCH(T$1,$E1526:$E1529,0),1*c_vote,0)+IF(MATCH(S$1,$F1526:$F1529,0)&gt;MATCH(T$1,$F1526:$F1529,0),1*d_vote,0)</f>
        <v>0.21999999999999997</v>
      </c>
    </row>
    <row r="1527" spans="1:20" x14ac:dyDescent="0.25">
      <c r="A1527">
        <f t="shared" si="48"/>
        <v>1526</v>
      </c>
      <c r="B1527">
        <f t="shared" si="49"/>
        <v>382</v>
      </c>
      <c r="C1527" t="str">
        <f>INDEX('VBA code_permu_wo_repettn'!$T$3:$Y$6,COUNTIF('Profile-matrices_Condorcet'!$B$2:$B1527,'Profile-matrices_Condorcet'!$B1527),MATCH(INDEX('numeric possibilities'!D$3:D$1298,VLOOKUP($B1527,'numeric possibilities'!$C$3:$G$1298,1)),'VBA code_permu_wo_repettn'!$T$2:$Y$2))</f>
        <v>C</v>
      </c>
      <c r="D1527" t="str">
        <f>INDEX('VBA code_permu_wo_repettn'!$AA$3:$AF$6,COUNTIF('Profile-matrices_Condorcet'!$B$2:$B1527,'Profile-matrices_Condorcet'!$B1527),MATCH(INDEX('numeric possibilities'!E$3:E$1298,VLOOKUP($B1527,'numeric possibilities'!$C$3:$G$1298,1)),'VBA code_permu_wo_repettn'!$AA$2:$AF$2))</f>
        <v>C</v>
      </c>
      <c r="E1527" t="str">
        <f>INDEX('VBA code_permu_wo_repettn'!$AH$3:$AM$6,COUNTIF('Profile-matrices_Condorcet'!$B$2:$B1527,'Profile-matrices_Condorcet'!$B1527),MATCH(INDEX('numeric possibilities'!F$3:F$1298,VLOOKUP($B1527,'numeric possibilities'!$C$3:$G$1298,1)),'VBA code_permu_wo_repettn'!$AH$2:$AM$2))</f>
        <v>D</v>
      </c>
      <c r="F1527" t="str">
        <f>INDEX('VBA code_permu_wo_repettn'!$AO$3:$AT$6,COUNTIF('Profile-matrices_Condorcet'!$B$2:$B1527,'Profile-matrices_Condorcet'!$B1527),MATCH(INDEX('numeric possibilities'!G$3:G$1298,VLOOKUP($B1527,'numeric possibilities'!$C$3:$G$1298,1)),'VBA code_permu_wo_repettn'!$AO$2:$AT$2))</f>
        <v>A</v>
      </c>
      <c r="H1527" t="s">
        <v>15</v>
      </c>
      <c r="I1527" t="str">
        <f>IF(I1526&gt;J1526,$I$1,IF(I1526&lt;J1526,$J$1,0))</f>
        <v>A</v>
      </c>
      <c r="K1527" t="str">
        <f>IF(K1526&gt;L1526,$K$1,IF(K1526&lt;L1526,$L$1,0))</f>
        <v>C</v>
      </c>
      <c r="M1527" t="str">
        <f>IF(M1526&gt;N1526,$M$1,IF(M1526&lt;N1526,$N$1,0))</f>
        <v>D</v>
      </c>
      <c r="O1527" t="str">
        <f>IF(O1526&gt;P1526,$O$1,IF(O1526&lt;P1526,$P$1,0))</f>
        <v>C</v>
      </c>
      <c r="Q1527" t="str">
        <f>IF(Q1526&gt;R1526,$Q$1,IF(Q1526&lt;R1526,$R$1,0))</f>
        <v>D</v>
      </c>
      <c r="S1527" t="str">
        <f>IF(S1526&gt;T1526,$S$1,IF(S1526&lt;T1526,$T$1,0))</f>
        <v>C</v>
      </c>
    </row>
    <row r="1528" spans="1:20" x14ac:dyDescent="0.25">
      <c r="A1528">
        <f t="shared" si="48"/>
        <v>1527</v>
      </c>
      <c r="B1528">
        <f t="shared" si="49"/>
        <v>382</v>
      </c>
      <c r="C1528" t="str">
        <f>INDEX('VBA code_permu_wo_repettn'!$T$3:$Y$6,COUNTIF('Profile-matrices_Condorcet'!$B$2:$B1528,'Profile-matrices_Condorcet'!$B1528),MATCH(INDEX('numeric possibilities'!D$3:D$1298,VLOOKUP($B1528,'numeric possibilities'!$C$3:$G$1298,1)),'VBA code_permu_wo_repettn'!$T$2:$Y$2))</f>
        <v>D</v>
      </c>
      <c r="D1528" t="str">
        <f>INDEX('VBA code_permu_wo_repettn'!$AA$3:$AF$6,COUNTIF('Profile-matrices_Condorcet'!$B$2:$B1528,'Profile-matrices_Condorcet'!$B1528),MATCH(INDEX('numeric possibilities'!E$3:E$1298,VLOOKUP($B1528,'numeric possibilities'!$C$3:$G$1298,1)),'VBA code_permu_wo_repettn'!$AA$2:$AF$2))</f>
        <v>D</v>
      </c>
      <c r="E1528" t="str">
        <f>INDEX('VBA code_permu_wo_repettn'!$AH$3:$AM$6,COUNTIF('Profile-matrices_Condorcet'!$B$2:$B1528,'Profile-matrices_Condorcet'!$B1528),MATCH(INDEX('numeric possibilities'!F$3:F$1298,VLOOKUP($B1528,'numeric possibilities'!$C$3:$G$1298,1)),'VBA code_permu_wo_repettn'!$AH$2:$AM$2))</f>
        <v>A</v>
      </c>
      <c r="F1528" t="str">
        <f>INDEX('VBA code_permu_wo_repettn'!$AO$3:$AT$6,COUNTIF('Profile-matrices_Condorcet'!$B$2:$B1528,'Profile-matrices_Condorcet'!$B1528),MATCH(INDEX('numeric possibilities'!G$3:G$1298,VLOOKUP($B1528,'numeric possibilities'!$C$3:$G$1298,1)),'VBA code_permu_wo_repettn'!$AO$2:$AT$2))</f>
        <v>C</v>
      </c>
      <c r="I1528" t="s">
        <v>0</v>
      </c>
      <c r="J1528" t="s">
        <v>1</v>
      </c>
      <c r="K1528" t="s">
        <v>2</v>
      </c>
      <c r="L1528" t="s">
        <v>3</v>
      </c>
    </row>
    <row r="1529" spans="1:20" x14ac:dyDescent="0.25">
      <c r="A1529">
        <f t="shared" si="48"/>
        <v>1528</v>
      </c>
      <c r="B1529">
        <f t="shared" si="49"/>
        <v>382</v>
      </c>
      <c r="C1529" t="str">
        <f>INDEX('VBA code_permu_wo_repettn'!$T$3:$Y$6,COUNTIF('Profile-matrices_Condorcet'!$B$2:$B1529,'Profile-matrices_Condorcet'!$B1529),MATCH(INDEX('numeric possibilities'!D$3:D$1298,VLOOKUP($B1529,'numeric possibilities'!$C$3:$G$1298,1)),'VBA code_permu_wo_repettn'!$T$2:$Y$2))</f>
        <v>B</v>
      </c>
      <c r="D1529" t="str">
        <f>INDEX('VBA code_permu_wo_repettn'!$AA$3:$AF$6,COUNTIF('Profile-matrices_Condorcet'!$B$2:$B1529,'Profile-matrices_Condorcet'!$B1529),MATCH(INDEX('numeric possibilities'!E$3:E$1298,VLOOKUP($B1529,'numeric possibilities'!$C$3:$G$1298,1)),'VBA code_permu_wo_repettn'!$AA$2:$AF$2))</f>
        <v>A</v>
      </c>
      <c r="E1529" t="str">
        <f>INDEX('VBA code_permu_wo_repettn'!$AH$3:$AM$6,COUNTIF('Profile-matrices_Condorcet'!$B$2:$B1529,'Profile-matrices_Condorcet'!$B1529),MATCH(INDEX('numeric possibilities'!F$3:F$1298,VLOOKUP($B1529,'numeric possibilities'!$C$3:$G$1298,1)),'VBA code_permu_wo_repettn'!$AH$2:$AM$2))</f>
        <v>B</v>
      </c>
      <c r="F1529" t="str">
        <f>INDEX('VBA code_permu_wo_repettn'!$AO$3:$AT$6,COUNTIF('Profile-matrices_Condorcet'!$B$2:$B1529,'Profile-matrices_Condorcet'!$B1529),MATCH(INDEX('numeric possibilities'!G$3:G$1298,VLOOKUP($B1529,'numeric possibilities'!$C$3:$G$1298,1)),'VBA code_permu_wo_repettn'!$AO$2:$AT$2))</f>
        <v>B</v>
      </c>
      <c r="G1529" t="str">
        <f>IF(MAX(I1529:L1529)&gt;='numeric possibilities'!$B$4/2,INDEX('Profile-matrices_Condorcet'!I1528:L1528,1,MATCH(MAX('Profile-matrices_Condorcet'!I1529:L1529),'Profile-matrices_Condorcet'!I1529:L1529,0)),"NCW")</f>
        <v>C</v>
      </c>
      <c r="H1529" t="s">
        <v>13</v>
      </c>
      <c r="I1529" s="3">
        <f>COUNTIF($I1527:$S1527,I1528)</f>
        <v>1</v>
      </c>
      <c r="J1529" s="3">
        <f>COUNTIF($I1527:$S1527,J1528)</f>
        <v>0</v>
      </c>
      <c r="K1529" s="3">
        <f>COUNTIF($I1527:$S1527,K1528)</f>
        <v>3</v>
      </c>
      <c r="L1529" s="3">
        <f>COUNTIF($I1527:$S1527,L1528)</f>
        <v>2</v>
      </c>
    </row>
    <row r="1530" spans="1:20" x14ac:dyDescent="0.25">
      <c r="A1530">
        <f t="shared" si="48"/>
        <v>1529</v>
      </c>
      <c r="B1530">
        <f t="shared" si="49"/>
        <v>383</v>
      </c>
      <c r="C1530" t="str">
        <f>INDEX('VBA code_permu_wo_repettn'!$T$3:$Y$6,COUNTIF('Profile-matrices_Condorcet'!$B$2:$B1530,'Profile-matrices_Condorcet'!$B1530),MATCH(INDEX('numeric possibilities'!D$3:D$1298,VLOOKUP($B1530,'numeric possibilities'!$C$3:$G$1298,1)),'VBA code_permu_wo_repettn'!$T$2:$Y$2))</f>
        <v>A</v>
      </c>
      <c r="D1530" t="str">
        <f>INDEX('VBA code_permu_wo_repettn'!$AA$3:$AF$6,COUNTIF('Profile-matrices_Condorcet'!$B$2:$B1530,'Profile-matrices_Condorcet'!$B1530),MATCH(INDEX('numeric possibilities'!E$3:E$1298,VLOOKUP($B1530,'numeric possibilities'!$C$3:$G$1298,1)),'VBA code_permu_wo_repettn'!$AA$2:$AF$2))</f>
        <v>B</v>
      </c>
      <c r="E1530" t="str">
        <f>INDEX('VBA code_permu_wo_repettn'!$AH$3:$AM$6,COUNTIF('Profile-matrices_Condorcet'!$B$2:$B1530,'Profile-matrices_Condorcet'!$B1530),MATCH(INDEX('numeric possibilities'!F$3:F$1298,VLOOKUP($B1530,'numeric possibilities'!$C$3:$G$1298,1)),'VBA code_permu_wo_repettn'!$AH$2:$AM$2))</f>
        <v>C</v>
      </c>
      <c r="F1530" t="str">
        <f>INDEX('VBA code_permu_wo_repettn'!$AO$3:$AT$6,COUNTIF('Profile-matrices_Condorcet'!$B$2:$B1530,'Profile-matrices_Condorcet'!$B1530),MATCH(INDEX('numeric possibilities'!G$3:G$1298,VLOOKUP($B1530,'numeric possibilities'!$C$3:$G$1298,1)),'VBA code_permu_wo_repettn'!$AO$2:$AT$2))</f>
        <v>D</v>
      </c>
      <c r="H1530" t="s">
        <v>14</v>
      </c>
      <c r="I1530" s="3">
        <f>IF(MATCH(I$1,$C1530:$C1533,0)&lt;(MATCH(J$1,$C1530:$C1533,0)),1*a_vote,0)+IF(MATCH(I$1,$D1530:$D1533,0)&lt;MATCH(J$1,$D1530:$D1533,0),1*b_vote,0)+IF(MATCH(I$1,$E1530:$E1533,0)&lt;MATCH(J$1,$E1530:$E1533,0),1*c_vote,0)+IF(MATCH(I$1,$F1530:$F1533,0)&lt;MATCH(J$1,$F1530:$F1533,0),1*d_vote,0)</f>
        <v>0.74</v>
      </c>
      <c r="J1530" s="3">
        <f>IF(MATCH(I$1,$C1530:$C1533,0)&gt;(MATCH(J$1,$C1530:$C1533,0)),1*a_vote,0)+IF(MATCH(I$1,$D1530:$D1533,0)&gt;MATCH(J$1,$D1530:$D1533,0),1*b_vote,0)+IF(MATCH(I$1,$E1530:$E1533,0)&gt;MATCH(J$1,$E1530:$E1533,0),1*c_vote,0)+IF(MATCH(I$1,$F1530:$F1533,0)&gt;MATCH(J$1,$F1530:$F1533,0),1*d_vote,0)</f>
        <v>0.26</v>
      </c>
      <c r="K1530" s="3">
        <f>IF(MATCH($K$1,$C1530:$C1533,0)&lt;(MATCH($L$1,$C1530:$C1533,0)),1*a_vote,0)+IF(MATCH($K$1,$D1530:$D1533,0)&lt;MATCH($L$1,$D1530:$D1533,0),1*b_vote,0)+IF(MATCH($K$1,$E1530:$E1533,0)&lt;MATCH($L$1,$E1530:$E1533,0),1*c_vote,0)+IF(MATCH($K$1,$F1530:$F1533,0)&lt;MATCH($L$1,$F1530:$F1533,0),1*d_vote,0)</f>
        <v>0.49</v>
      </c>
      <c r="L1530" s="3">
        <f>IF(MATCH(K$1,$C1530:$C1533,0)&gt;(MATCH(L$1,$C1530:$C1533,0)),1*a_vote,0)+IF(MATCH(K$1,$D1530:$D1533,0)&gt;MATCH(L$1,$D1530:$D1533,0),1*b_vote,0)+IF(MATCH(K$1,$E1530:$E1533,0)&gt;MATCH(L$1,$E1530:$E1533,0),1*c_vote,0)+IF(MATCH(K$1,$F1530:$F1533,0)&gt;MATCH(L$1,$F1530:$F1533,0),1*d_vote,0)</f>
        <v>0.51</v>
      </c>
      <c r="M1530" s="3">
        <f>IF(MATCH($M$1,$C1530:$C1533,0)&lt;(MATCH($N$1,$C1530:$C1533,0)),1*a_vote,0)+IF(MATCH($M$1,$D1530:$D1533,0)&lt;MATCH($N$1,$D1530:$D1533,0),1*b_vote,0)+IF(MATCH($M$1,$E1530:$E1533,0)&lt;MATCH($N$1,$E1530:$E1533,0),1*c_vote,0)+IF(MATCH($M$1,$F1530:$F1533,0)&lt;MATCH($N$1,$F1530:$F1533,0),1*d_vote,0)</f>
        <v>0.27</v>
      </c>
      <c r="N1530" s="3">
        <f>IF(MATCH(M$1,$C1530:$C1533,0)&gt;(MATCH(N$1,$C1530:$C1533,0)),1*a_vote,0)+IF(MATCH(M$1,$D1530:$D1533,0)&gt;MATCH(N$1,$D1530:$D1533,0),1*b_vote,0)+IF(MATCH(M$1,$E1530:$E1533,0)&gt;MATCH(N$1,$E1530:$E1533,0),1*c_vote,0)+IF(MATCH(M$1,$F1530:$F1533,0)&gt;MATCH(N$1,$F1530:$F1533,0),1*d_vote,0)</f>
        <v>0.73</v>
      </c>
      <c r="O1530" s="3">
        <f>IF(MATCH($O$1,$C1530:$C1533,0)&lt;(MATCH($P$1,$C1530:$C1533,0)),1*a_vote,0)+IF(MATCH($O$1,$D1530:$D1533,0)&lt;MATCH($P$1,$D1530:$D1533,0),1*b_vote,0)+IF(MATCH($O$1,$E1530:$E1533,0)&lt;MATCH($P$1,$E1530:$E1533,0),1*c_vote,0)+IF(MATCH($O$1,$F1530:$F1533,0)&lt;MATCH($P$1,$F1530:$F1533,0),1*d_vote,0)</f>
        <v>0.53</v>
      </c>
      <c r="P1530" s="3">
        <f>IF(MATCH(O$1,$C1530:$C1533,0)&gt;(MATCH(P$1,$C1530:$C1533,0)),1*a_vote,0)+IF(MATCH(O$1,$D1530:$D1533,0)&gt;MATCH(P$1,$D1530:$D1533,0),1*b_vote,0)+IF(MATCH(O$1,$E1530:$E1533,0)&gt;MATCH(P$1,$E1530:$E1533,0),1*c_vote,0)+IF(MATCH(O$1,$F1530:$F1533,0)&gt;MATCH(P$1,$F1530:$F1533,0),1*d_vote,0)</f>
        <v>0.47</v>
      </c>
      <c r="Q1530" s="3">
        <f>IF(MATCH($Q$1,$C1530:$C1533,0)&lt;(MATCH($R$1,$C1530:$C1533,0)),1*a_vote,0)+IF(MATCH($Q$1,$D1530:$D1533,0)&lt;MATCH($R$1,$D1530:$D1533,0),1*b_vote,0)+IF(MATCH($Q$1,$E1530:$E1533,0)&lt;MATCH($R$1,$E1530:$E1533,0),1*c_vote,0)+IF(MATCH($Q$1,$F1530:$F1533,0)&lt;MATCH($R$1,$F1530:$F1533,0),1*d_vote,0)</f>
        <v>0.26</v>
      </c>
      <c r="R1530" s="3">
        <f>IF(MATCH(Q$1,$C1530:$C1533,0)&gt;(MATCH(R$1,$C1530:$C1533,0)),1*a_vote,0)+IF(MATCH(Q$1,$D1530:$D1533,0)&gt;MATCH(R$1,$D1530:$D1533,0),1*b_vote,0)+IF(MATCH(Q$1,$E1530:$E1533,0)&gt;MATCH(R$1,$E1530:$E1533,0),1*c_vote,0)+IF(MATCH(Q$1,$F1530:$F1533,0)&gt;MATCH(R$1,$F1530:$F1533,0),1*d_vote,0)</f>
        <v>0.74</v>
      </c>
      <c r="S1530" s="3">
        <f>IF(MATCH($S$1,$C1530:$C1533,0)&lt;(MATCH($T$1,$C1530:$C1533,0)),1*a_vote,0)+IF(MATCH($S$1,$D1530:$D1533,0)&lt;MATCH($T$1,$D1530:$D1533,0),1*b_vote,0)+IF(MATCH($S$1,$E1530:$E1533,0)&lt;MATCH($T$1,$E1530:$E1533,0),1*c_vote,0)+IF(MATCH($S$1,$F1530:$F1533,0)&lt;MATCH($T$1,$F1530:$F1533,0),1*d_vote,0)</f>
        <v>0.51</v>
      </c>
      <c r="T1530" s="3">
        <f>IF(MATCH(S$1,$C1530:$C1533,0)&gt;(MATCH(T$1,$C1530:$C1533,0)),1*a_vote,0)+IF(MATCH(S$1,$D1530:$D1533,0)&gt;MATCH(T$1,$D1530:$D1533,0),1*b_vote,0)+IF(MATCH(S$1,$E1530:$E1533,0)&gt;MATCH(T$1,$E1530:$E1533,0),1*c_vote,0)+IF(MATCH(S$1,$F1530:$F1533,0)&gt;MATCH(T$1,$F1530:$F1533,0),1*d_vote,0)</f>
        <v>0.49</v>
      </c>
    </row>
    <row r="1531" spans="1:20" x14ac:dyDescent="0.25">
      <c r="A1531">
        <f t="shared" si="48"/>
        <v>1530</v>
      </c>
      <c r="B1531">
        <f t="shared" si="49"/>
        <v>383</v>
      </c>
      <c r="C1531" t="str">
        <f>INDEX('VBA code_permu_wo_repettn'!$T$3:$Y$6,COUNTIF('Profile-matrices_Condorcet'!$B$2:$B1531,'Profile-matrices_Condorcet'!$B1531),MATCH(INDEX('numeric possibilities'!D$3:D$1298,VLOOKUP($B1531,'numeric possibilities'!$C$3:$G$1298,1)),'VBA code_permu_wo_repettn'!$T$2:$Y$2))</f>
        <v>D</v>
      </c>
      <c r="D1531" t="str">
        <f>INDEX('VBA code_permu_wo_repettn'!$AA$3:$AF$6,COUNTIF('Profile-matrices_Condorcet'!$B$2:$B1531,'Profile-matrices_Condorcet'!$B1531),MATCH(INDEX('numeric possibilities'!E$3:E$1298,VLOOKUP($B1531,'numeric possibilities'!$C$3:$G$1298,1)),'VBA code_permu_wo_repettn'!$AA$2:$AF$2))</f>
        <v>C</v>
      </c>
      <c r="E1531" t="str">
        <f>INDEX('VBA code_permu_wo_repettn'!$AH$3:$AM$6,COUNTIF('Profile-matrices_Condorcet'!$B$2:$B1531,'Profile-matrices_Condorcet'!$B1531),MATCH(INDEX('numeric possibilities'!F$3:F$1298,VLOOKUP($B1531,'numeric possibilities'!$C$3:$G$1298,1)),'VBA code_permu_wo_repettn'!$AH$2:$AM$2))</f>
        <v>D</v>
      </c>
      <c r="F1531" t="str">
        <f>INDEX('VBA code_permu_wo_repettn'!$AO$3:$AT$6,COUNTIF('Profile-matrices_Condorcet'!$B$2:$B1531,'Profile-matrices_Condorcet'!$B1531),MATCH(INDEX('numeric possibilities'!G$3:G$1298,VLOOKUP($B1531,'numeric possibilities'!$C$3:$G$1298,1)),'VBA code_permu_wo_repettn'!$AO$2:$AT$2))</f>
        <v>A</v>
      </c>
      <c r="H1531" t="s">
        <v>15</v>
      </c>
      <c r="I1531" t="str">
        <f>IF(I1530&gt;J1530,$I$1,IF(I1530&lt;J1530,$J$1,0))</f>
        <v>A</v>
      </c>
      <c r="K1531" t="str">
        <f>IF(K1530&gt;L1530,$K$1,IF(K1530&lt;L1530,$L$1,0))</f>
        <v>C</v>
      </c>
      <c r="M1531" t="str">
        <f>IF(M1530&gt;N1530,$M$1,IF(M1530&lt;N1530,$N$1,0))</f>
        <v>D</v>
      </c>
      <c r="O1531" t="str">
        <f>IF(O1530&gt;P1530,$O$1,IF(O1530&lt;P1530,$P$1,0))</f>
        <v>B</v>
      </c>
      <c r="Q1531" t="str">
        <f>IF(Q1530&gt;R1530,$Q$1,IF(Q1530&lt;R1530,$R$1,0))</f>
        <v>D</v>
      </c>
      <c r="S1531" t="str">
        <f>IF(S1530&gt;T1530,$S$1,IF(S1530&lt;T1530,$T$1,0))</f>
        <v>C</v>
      </c>
    </row>
    <row r="1532" spans="1:20" x14ac:dyDescent="0.25">
      <c r="A1532">
        <f t="shared" si="48"/>
        <v>1531</v>
      </c>
      <c r="B1532">
        <f t="shared" si="49"/>
        <v>383</v>
      </c>
      <c r="C1532" t="str">
        <f>INDEX('VBA code_permu_wo_repettn'!$T$3:$Y$6,COUNTIF('Profile-matrices_Condorcet'!$B$2:$B1532,'Profile-matrices_Condorcet'!$B1532),MATCH(INDEX('numeric possibilities'!D$3:D$1298,VLOOKUP($B1532,'numeric possibilities'!$C$3:$G$1298,1)),'VBA code_permu_wo_repettn'!$T$2:$Y$2))</f>
        <v>B</v>
      </c>
      <c r="D1532" t="str">
        <f>INDEX('VBA code_permu_wo_repettn'!$AA$3:$AF$6,COUNTIF('Profile-matrices_Condorcet'!$B$2:$B1532,'Profile-matrices_Condorcet'!$B1532),MATCH(INDEX('numeric possibilities'!E$3:E$1298,VLOOKUP($B1532,'numeric possibilities'!$C$3:$G$1298,1)),'VBA code_permu_wo_repettn'!$AA$2:$AF$2))</f>
        <v>D</v>
      </c>
      <c r="E1532" t="str">
        <f>INDEX('VBA code_permu_wo_repettn'!$AH$3:$AM$6,COUNTIF('Profile-matrices_Condorcet'!$B$2:$B1532,'Profile-matrices_Condorcet'!$B1532),MATCH(INDEX('numeric possibilities'!F$3:F$1298,VLOOKUP($B1532,'numeric possibilities'!$C$3:$G$1298,1)),'VBA code_permu_wo_repettn'!$AH$2:$AM$2))</f>
        <v>A</v>
      </c>
      <c r="F1532" t="str">
        <f>INDEX('VBA code_permu_wo_repettn'!$AO$3:$AT$6,COUNTIF('Profile-matrices_Condorcet'!$B$2:$B1532,'Profile-matrices_Condorcet'!$B1532),MATCH(INDEX('numeric possibilities'!G$3:G$1298,VLOOKUP($B1532,'numeric possibilities'!$C$3:$G$1298,1)),'VBA code_permu_wo_repettn'!$AO$2:$AT$2))</f>
        <v>C</v>
      </c>
      <c r="I1532" t="s">
        <v>0</v>
      </c>
      <c r="J1532" t="s">
        <v>1</v>
      </c>
      <c r="K1532" t="s">
        <v>2</v>
      </c>
      <c r="L1532" t="s">
        <v>3</v>
      </c>
    </row>
    <row r="1533" spans="1:20" x14ac:dyDescent="0.25">
      <c r="A1533">
        <f t="shared" si="48"/>
        <v>1532</v>
      </c>
      <c r="B1533">
        <f t="shared" si="49"/>
        <v>383</v>
      </c>
      <c r="C1533" t="str">
        <f>INDEX('VBA code_permu_wo_repettn'!$T$3:$Y$6,COUNTIF('Profile-matrices_Condorcet'!$B$2:$B1533,'Profile-matrices_Condorcet'!$B1533),MATCH(INDEX('numeric possibilities'!D$3:D$1298,VLOOKUP($B1533,'numeric possibilities'!$C$3:$G$1298,1)),'VBA code_permu_wo_repettn'!$T$2:$Y$2))</f>
        <v>C</v>
      </c>
      <c r="D1533" t="str">
        <f>INDEX('VBA code_permu_wo_repettn'!$AA$3:$AF$6,COUNTIF('Profile-matrices_Condorcet'!$B$2:$B1533,'Profile-matrices_Condorcet'!$B1533),MATCH(INDEX('numeric possibilities'!E$3:E$1298,VLOOKUP($B1533,'numeric possibilities'!$C$3:$G$1298,1)),'VBA code_permu_wo_repettn'!$AA$2:$AF$2))</f>
        <v>A</v>
      </c>
      <c r="E1533" t="str">
        <f>INDEX('VBA code_permu_wo_repettn'!$AH$3:$AM$6,COUNTIF('Profile-matrices_Condorcet'!$B$2:$B1533,'Profile-matrices_Condorcet'!$B1533),MATCH(INDEX('numeric possibilities'!F$3:F$1298,VLOOKUP($B1533,'numeric possibilities'!$C$3:$G$1298,1)),'VBA code_permu_wo_repettn'!$AH$2:$AM$2))</f>
        <v>B</v>
      </c>
      <c r="F1533" t="str">
        <f>INDEX('VBA code_permu_wo_repettn'!$AO$3:$AT$6,COUNTIF('Profile-matrices_Condorcet'!$B$2:$B1533,'Profile-matrices_Condorcet'!$B1533),MATCH(INDEX('numeric possibilities'!G$3:G$1298,VLOOKUP($B1533,'numeric possibilities'!$C$3:$G$1298,1)),'VBA code_permu_wo_repettn'!$AO$2:$AT$2))</f>
        <v>B</v>
      </c>
      <c r="G1533" t="str">
        <f>IF(MAX(I1533:L1533)&gt;='numeric possibilities'!$B$4/2,INDEX('Profile-matrices_Condorcet'!I1532:L1532,1,MATCH(MAX('Profile-matrices_Condorcet'!I1533:L1533),'Profile-matrices_Condorcet'!I1533:L1533,0)),"NCW")</f>
        <v>NCW</v>
      </c>
      <c r="H1533" t="s">
        <v>13</v>
      </c>
      <c r="I1533" s="3">
        <f>COUNTIF($I1531:$S1531,I1532)</f>
        <v>1</v>
      </c>
      <c r="J1533" s="3">
        <f>COUNTIF($I1531:$S1531,J1532)</f>
        <v>1</v>
      </c>
      <c r="K1533" s="3">
        <f>COUNTIF($I1531:$S1531,K1532)</f>
        <v>2</v>
      </c>
      <c r="L1533" s="3">
        <f>COUNTIF($I1531:$S1531,L1532)</f>
        <v>2</v>
      </c>
    </row>
    <row r="1534" spans="1:20" x14ac:dyDescent="0.25">
      <c r="A1534">
        <f t="shared" si="48"/>
        <v>1533</v>
      </c>
      <c r="B1534">
        <f t="shared" si="49"/>
        <v>384</v>
      </c>
      <c r="C1534" t="str">
        <f>INDEX('VBA code_permu_wo_repettn'!$T$3:$Y$6,COUNTIF('Profile-matrices_Condorcet'!$B$2:$B1534,'Profile-matrices_Condorcet'!$B1534),MATCH(INDEX('numeric possibilities'!D$3:D$1298,VLOOKUP($B1534,'numeric possibilities'!$C$3:$G$1298,1)),'VBA code_permu_wo_repettn'!$T$2:$Y$2))</f>
        <v>A</v>
      </c>
      <c r="D1534" t="str">
        <f>INDEX('VBA code_permu_wo_repettn'!$AA$3:$AF$6,COUNTIF('Profile-matrices_Condorcet'!$B$2:$B1534,'Profile-matrices_Condorcet'!$B1534),MATCH(INDEX('numeric possibilities'!E$3:E$1298,VLOOKUP($B1534,'numeric possibilities'!$C$3:$G$1298,1)),'VBA code_permu_wo_repettn'!$AA$2:$AF$2))</f>
        <v>B</v>
      </c>
      <c r="E1534" t="str">
        <f>INDEX('VBA code_permu_wo_repettn'!$AH$3:$AM$6,COUNTIF('Profile-matrices_Condorcet'!$B$2:$B1534,'Profile-matrices_Condorcet'!$B1534),MATCH(INDEX('numeric possibilities'!F$3:F$1298,VLOOKUP($B1534,'numeric possibilities'!$C$3:$G$1298,1)),'VBA code_permu_wo_repettn'!$AH$2:$AM$2))</f>
        <v>C</v>
      </c>
      <c r="F1534" t="str">
        <f>INDEX('VBA code_permu_wo_repettn'!$AO$3:$AT$6,COUNTIF('Profile-matrices_Condorcet'!$B$2:$B1534,'Profile-matrices_Condorcet'!$B1534),MATCH(INDEX('numeric possibilities'!G$3:G$1298,VLOOKUP($B1534,'numeric possibilities'!$C$3:$G$1298,1)),'VBA code_permu_wo_repettn'!$AO$2:$AT$2))</f>
        <v>D</v>
      </c>
      <c r="H1534" t="s">
        <v>14</v>
      </c>
      <c r="I1534" s="3">
        <f>IF(MATCH(I$1,$C1534:$C1537,0)&lt;(MATCH(J$1,$C1534:$C1537,0)),1*a_vote,0)+IF(MATCH(I$1,$D1534:$D1537,0)&lt;MATCH(J$1,$D1534:$D1537,0),1*b_vote,0)+IF(MATCH(I$1,$E1534:$E1537,0)&lt;MATCH(J$1,$E1534:$E1537,0),1*c_vote,0)+IF(MATCH(I$1,$F1534:$F1537,0)&lt;MATCH(J$1,$F1534:$F1537,0),1*d_vote,0)</f>
        <v>0.74</v>
      </c>
      <c r="J1534" s="3">
        <f>IF(MATCH(I$1,$C1534:$C1537,0)&gt;(MATCH(J$1,$C1534:$C1537,0)),1*a_vote,0)+IF(MATCH(I$1,$D1534:$D1537,0)&gt;MATCH(J$1,$D1534:$D1537,0),1*b_vote,0)+IF(MATCH(I$1,$E1534:$E1537,0)&gt;MATCH(J$1,$E1534:$E1537,0),1*c_vote,0)+IF(MATCH(I$1,$F1534:$F1537,0)&gt;MATCH(J$1,$F1534:$F1537,0),1*d_vote,0)</f>
        <v>0.26</v>
      </c>
      <c r="K1534" s="3">
        <f>IF(MATCH($K$1,$C1534:$C1537,0)&lt;(MATCH($L$1,$C1534:$C1537,0)),1*a_vote,0)+IF(MATCH($K$1,$D1534:$D1537,0)&lt;MATCH($L$1,$D1534:$D1537,0),1*b_vote,0)+IF(MATCH($K$1,$E1534:$E1537,0)&lt;MATCH($L$1,$E1534:$E1537,0),1*c_vote,0)+IF(MATCH($K$1,$F1534:$F1537,0)&lt;MATCH($L$1,$F1534:$F1537,0),1*d_vote,0)</f>
        <v>0.49</v>
      </c>
      <c r="L1534" s="3">
        <f>IF(MATCH(K$1,$C1534:$C1537,0)&gt;(MATCH(L$1,$C1534:$C1537,0)),1*a_vote,0)+IF(MATCH(K$1,$D1534:$D1537,0)&gt;MATCH(L$1,$D1534:$D1537,0),1*b_vote,0)+IF(MATCH(K$1,$E1534:$E1537,0)&gt;MATCH(L$1,$E1534:$E1537,0),1*c_vote,0)+IF(MATCH(K$1,$F1534:$F1537,0)&gt;MATCH(L$1,$F1534:$F1537,0),1*d_vote,0)</f>
        <v>0.51</v>
      </c>
      <c r="M1534" s="3">
        <f>IF(MATCH($M$1,$C1534:$C1537,0)&lt;(MATCH($N$1,$C1534:$C1537,0)),1*a_vote,0)+IF(MATCH($M$1,$D1534:$D1537,0)&lt;MATCH($N$1,$D1534:$D1537,0),1*b_vote,0)+IF(MATCH($M$1,$E1534:$E1537,0)&lt;MATCH($N$1,$E1534:$E1537,0),1*c_vote,0)+IF(MATCH($M$1,$F1534:$F1537,0)&lt;MATCH($N$1,$F1534:$F1537,0),1*d_vote,0)</f>
        <v>0.27</v>
      </c>
      <c r="N1534" s="3">
        <f>IF(MATCH(M$1,$C1534:$C1537,0)&gt;(MATCH(N$1,$C1534:$C1537,0)),1*a_vote,0)+IF(MATCH(M$1,$D1534:$D1537,0)&gt;MATCH(N$1,$D1534:$D1537,0),1*b_vote,0)+IF(MATCH(M$1,$E1534:$E1537,0)&gt;MATCH(N$1,$E1534:$E1537,0),1*c_vote,0)+IF(MATCH(M$1,$F1534:$F1537,0)&gt;MATCH(N$1,$F1534:$F1537,0),1*d_vote,0)</f>
        <v>0.73</v>
      </c>
      <c r="O1534" s="3">
        <f>IF(MATCH($O$1,$C1534:$C1537,0)&lt;(MATCH($P$1,$C1534:$C1537,0)),1*a_vote,0)+IF(MATCH($O$1,$D1534:$D1537,0)&lt;MATCH($P$1,$D1534:$D1537,0),1*b_vote,0)+IF(MATCH($O$1,$E1534:$E1537,0)&lt;MATCH($P$1,$E1534:$E1537,0),1*c_vote,0)+IF(MATCH($O$1,$F1534:$F1537,0)&lt;MATCH($P$1,$F1534:$F1537,0),1*d_vote,0)</f>
        <v>0.26</v>
      </c>
      <c r="P1534" s="3">
        <f>IF(MATCH(O$1,$C1534:$C1537,0)&gt;(MATCH(P$1,$C1534:$C1537,0)),1*a_vote,0)+IF(MATCH(O$1,$D1534:$D1537,0)&gt;MATCH(P$1,$D1534:$D1537,0),1*b_vote,0)+IF(MATCH(O$1,$E1534:$E1537,0)&gt;MATCH(P$1,$E1534:$E1537,0),1*c_vote,0)+IF(MATCH(O$1,$F1534:$F1537,0)&gt;MATCH(P$1,$F1534:$F1537,0),1*d_vote,0)</f>
        <v>0.74</v>
      </c>
      <c r="Q1534" s="3">
        <f>IF(MATCH($Q$1,$C1534:$C1537,0)&lt;(MATCH($R$1,$C1534:$C1537,0)),1*a_vote,0)+IF(MATCH($Q$1,$D1534:$D1537,0)&lt;MATCH($R$1,$D1534:$D1537,0),1*b_vote,0)+IF(MATCH($Q$1,$E1534:$E1537,0)&lt;MATCH($R$1,$E1534:$E1537,0),1*c_vote,0)+IF(MATCH($Q$1,$F1534:$F1537,0)&lt;MATCH($R$1,$F1534:$F1537,0),1*d_vote,0)</f>
        <v>0.26</v>
      </c>
      <c r="R1534" s="3">
        <f>IF(MATCH(Q$1,$C1534:$C1537,0)&gt;(MATCH(R$1,$C1534:$C1537,0)),1*a_vote,0)+IF(MATCH(Q$1,$D1534:$D1537,0)&gt;MATCH(R$1,$D1534:$D1537,0),1*b_vote,0)+IF(MATCH(Q$1,$E1534:$E1537,0)&gt;MATCH(R$1,$E1534:$E1537,0),1*c_vote,0)+IF(MATCH(Q$1,$F1534:$F1537,0)&gt;MATCH(R$1,$F1534:$F1537,0),1*d_vote,0)</f>
        <v>0.74</v>
      </c>
      <c r="S1534" s="3">
        <f>IF(MATCH($S$1,$C1534:$C1537,0)&lt;(MATCH($T$1,$C1534:$C1537,0)),1*a_vote,0)+IF(MATCH($S$1,$D1534:$D1537,0)&lt;MATCH($T$1,$D1534:$D1537,0),1*b_vote,0)+IF(MATCH($S$1,$E1534:$E1537,0)&lt;MATCH($T$1,$E1534:$E1537,0),1*c_vote,0)+IF(MATCH($S$1,$F1534:$F1537,0)&lt;MATCH($T$1,$F1534:$F1537,0),1*d_vote,0)</f>
        <v>0.51</v>
      </c>
      <c r="T1534" s="3">
        <f>IF(MATCH(S$1,$C1534:$C1537,0)&gt;(MATCH(T$1,$C1534:$C1537,0)),1*a_vote,0)+IF(MATCH(S$1,$D1534:$D1537,0)&gt;MATCH(T$1,$D1534:$D1537,0),1*b_vote,0)+IF(MATCH(S$1,$E1534:$E1537,0)&gt;MATCH(T$1,$E1534:$E1537,0),1*c_vote,0)+IF(MATCH(S$1,$F1534:$F1537,0)&gt;MATCH(T$1,$F1534:$F1537,0),1*d_vote,0)</f>
        <v>0.49</v>
      </c>
    </row>
    <row r="1535" spans="1:20" x14ac:dyDescent="0.25">
      <c r="A1535">
        <f t="shared" si="48"/>
        <v>1534</v>
      </c>
      <c r="B1535">
        <f t="shared" si="49"/>
        <v>384</v>
      </c>
      <c r="C1535" t="str">
        <f>INDEX('VBA code_permu_wo_repettn'!$T$3:$Y$6,COUNTIF('Profile-matrices_Condorcet'!$B$2:$B1535,'Profile-matrices_Condorcet'!$B1535),MATCH(INDEX('numeric possibilities'!D$3:D$1298,VLOOKUP($B1535,'numeric possibilities'!$C$3:$G$1298,1)),'VBA code_permu_wo_repettn'!$T$2:$Y$2))</f>
        <v>D</v>
      </c>
      <c r="D1535" t="str">
        <f>INDEX('VBA code_permu_wo_repettn'!$AA$3:$AF$6,COUNTIF('Profile-matrices_Condorcet'!$B$2:$B1535,'Profile-matrices_Condorcet'!$B1535),MATCH(INDEX('numeric possibilities'!E$3:E$1298,VLOOKUP($B1535,'numeric possibilities'!$C$3:$G$1298,1)),'VBA code_permu_wo_repettn'!$AA$2:$AF$2))</f>
        <v>C</v>
      </c>
      <c r="E1535" t="str">
        <f>INDEX('VBA code_permu_wo_repettn'!$AH$3:$AM$6,COUNTIF('Profile-matrices_Condorcet'!$B$2:$B1535,'Profile-matrices_Condorcet'!$B1535),MATCH(INDEX('numeric possibilities'!F$3:F$1298,VLOOKUP($B1535,'numeric possibilities'!$C$3:$G$1298,1)),'VBA code_permu_wo_repettn'!$AH$2:$AM$2))</f>
        <v>D</v>
      </c>
      <c r="F1535" t="str">
        <f>INDEX('VBA code_permu_wo_repettn'!$AO$3:$AT$6,COUNTIF('Profile-matrices_Condorcet'!$B$2:$B1535,'Profile-matrices_Condorcet'!$B1535),MATCH(INDEX('numeric possibilities'!G$3:G$1298,VLOOKUP($B1535,'numeric possibilities'!$C$3:$G$1298,1)),'VBA code_permu_wo_repettn'!$AO$2:$AT$2))</f>
        <v>A</v>
      </c>
      <c r="H1535" t="s">
        <v>15</v>
      </c>
      <c r="I1535" t="str">
        <f>IF(I1534&gt;J1534,$I$1,IF(I1534&lt;J1534,$J$1,0))</f>
        <v>A</v>
      </c>
      <c r="K1535" t="str">
        <f>IF(K1534&gt;L1534,$K$1,IF(K1534&lt;L1534,$L$1,0))</f>
        <v>C</v>
      </c>
      <c r="M1535" t="str">
        <f>IF(M1534&gt;N1534,$M$1,IF(M1534&lt;N1534,$N$1,0))</f>
        <v>D</v>
      </c>
      <c r="O1535" t="str">
        <f>IF(O1534&gt;P1534,$O$1,IF(O1534&lt;P1534,$P$1,0))</f>
        <v>C</v>
      </c>
      <c r="Q1535" t="str">
        <f>IF(Q1534&gt;R1534,$Q$1,IF(Q1534&lt;R1534,$R$1,0))</f>
        <v>D</v>
      </c>
      <c r="S1535" t="str">
        <f>IF(S1534&gt;T1534,$S$1,IF(S1534&lt;T1534,$T$1,0))</f>
        <v>C</v>
      </c>
    </row>
    <row r="1536" spans="1:20" x14ac:dyDescent="0.25">
      <c r="A1536">
        <f t="shared" si="48"/>
        <v>1535</v>
      </c>
      <c r="B1536">
        <f t="shared" si="49"/>
        <v>384</v>
      </c>
      <c r="C1536" t="str">
        <f>INDEX('VBA code_permu_wo_repettn'!$T$3:$Y$6,COUNTIF('Profile-matrices_Condorcet'!$B$2:$B1536,'Profile-matrices_Condorcet'!$B1536),MATCH(INDEX('numeric possibilities'!D$3:D$1298,VLOOKUP($B1536,'numeric possibilities'!$C$3:$G$1298,1)),'VBA code_permu_wo_repettn'!$T$2:$Y$2))</f>
        <v>C</v>
      </c>
      <c r="D1536" t="str">
        <f>INDEX('VBA code_permu_wo_repettn'!$AA$3:$AF$6,COUNTIF('Profile-matrices_Condorcet'!$B$2:$B1536,'Profile-matrices_Condorcet'!$B1536),MATCH(INDEX('numeric possibilities'!E$3:E$1298,VLOOKUP($B1536,'numeric possibilities'!$C$3:$G$1298,1)),'VBA code_permu_wo_repettn'!$AA$2:$AF$2))</f>
        <v>D</v>
      </c>
      <c r="E1536" t="str">
        <f>INDEX('VBA code_permu_wo_repettn'!$AH$3:$AM$6,COUNTIF('Profile-matrices_Condorcet'!$B$2:$B1536,'Profile-matrices_Condorcet'!$B1536),MATCH(INDEX('numeric possibilities'!F$3:F$1298,VLOOKUP($B1536,'numeric possibilities'!$C$3:$G$1298,1)),'VBA code_permu_wo_repettn'!$AH$2:$AM$2))</f>
        <v>A</v>
      </c>
      <c r="F1536" t="str">
        <f>INDEX('VBA code_permu_wo_repettn'!$AO$3:$AT$6,COUNTIF('Profile-matrices_Condorcet'!$B$2:$B1536,'Profile-matrices_Condorcet'!$B1536),MATCH(INDEX('numeric possibilities'!G$3:G$1298,VLOOKUP($B1536,'numeric possibilities'!$C$3:$G$1298,1)),'VBA code_permu_wo_repettn'!$AO$2:$AT$2))</f>
        <v>C</v>
      </c>
      <c r="I1536" t="s">
        <v>0</v>
      </c>
      <c r="J1536" t="s">
        <v>1</v>
      </c>
      <c r="K1536" t="s">
        <v>2</v>
      </c>
      <c r="L1536" t="s">
        <v>3</v>
      </c>
    </row>
    <row r="1537" spans="1:20" x14ac:dyDescent="0.25">
      <c r="A1537">
        <f t="shared" si="48"/>
        <v>1536</v>
      </c>
      <c r="B1537">
        <f t="shared" si="49"/>
        <v>384</v>
      </c>
      <c r="C1537" t="str">
        <f>INDEX('VBA code_permu_wo_repettn'!$T$3:$Y$6,COUNTIF('Profile-matrices_Condorcet'!$B$2:$B1537,'Profile-matrices_Condorcet'!$B1537),MATCH(INDEX('numeric possibilities'!D$3:D$1298,VLOOKUP($B1537,'numeric possibilities'!$C$3:$G$1298,1)),'VBA code_permu_wo_repettn'!$T$2:$Y$2))</f>
        <v>B</v>
      </c>
      <c r="D1537" t="str">
        <f>INDEX('VBA code_permu_wo_repettn'!$AA$3:$AF$6,COUNTIF('Profile-matrices_Condorcet'!$B$2:$B1537,'Profile-matrices_Condorcet'!$B1537),MATCH(INDEX('numeric possibilities'!E$3:E$1298,VLOOKUP($B1537,'numeric possibilities'!$C$3:$G$1298,1)),'VBA code_permu_wo_repettn'!$AA$2:$AF$2))</f>
        <v>A</v>
      </c>
      <c r="E1537" t="str">
        <f>INDEX('VBA code_permu_wo_repettn'!$AH$3:$AM$6,COUNTIF('Profile-matrices_Condorcet'!$B$2:$B1537,'Profile-matrices_Condorcet'!$B1537),MATCH(INDEX('numeric possibilities'!F$3:F$1298,VLOOKUP($B1537,'numeric possibilities'!$C$3:$G$1298,1)),'VBA code_permu_wo_repettn'!$AH$2:$AM$2))</f>
        <v>B</v>
      </c>
      <c r="F1537" t="str">
        <f>INDEX('VBA code_permu_wo_repettn'!$AO$3:$AT$6,COUNTIF('Profile-matrices_Condorcet'!$B$2:$B1537,'Profile-matrices_Condorcet'!$B1537),MATCH(INDEX('numeric possibilities'!G$3:G$1298,VLOOKUP($B1537,'numeric possibilities'!$C$3:$G$1298,1)),'VBA code_permu_wo_repettn'!$AO$2:$AT$2))</f>
        <v>B</v>
      </c>
      <c r="G1537" t="str">
        <f>IF(MAX(I1537:L1537)&gt;='numeric possibilities'!$B$4/2,INDEX('Profile-matrices_Condorcet'!I1536:L1536,1,MATCH(MAX('Profile-matrices_Condorcet'!I1537:L1537),'Profile-matrices_Condorcet'!I1537:L1537,0)),"NCW")</f>
        <v>C</v>
      </c>
      <c r="H1537" t="s">
        <v>13</v>
      </c>
      <c r="I1537" s="3">
        <f>COUNTIF($I1535:$S1535,I1536)</f>
        <v>1</v>
      </c>
      <c r="J1537" s="3">
        <f>COUNTIF($I1535:$S1535,J1536)</f>
        <v>0</v>
      </c>
      <c r="K1537" s="3">
        <f>COUNTIF($I1535:$S1535,K1536)</f>
        <v>3</v>
      </c>
      <c r="L1537" s="3">
        <f>COUNTIF($I1535:$S1535,L1536)</f>
        <v>2</v>
      </c>
    </row>
    <row r="1538" spans="1:20" x14ac:dyDescent="0.25">
      <c r="A1538">
        <f t="shared" si="48"/>
        <v>1537</v>
      </c>
      <c r="B1538">
        <f t="shared" si="49"/>
        <v>385</v>
      </c>
      <c r="C1538" t="str">
        <f>INDEX('VBA code_permu_wo_repettn'!$T$3:$Y$6,COUNTIF('Profile-matrices_Condorcet'!$B$2:$B1538,'Profile-matrices_Condorcet'!$B1538),MATCH(INDEX('numeric possibilities'!D$3:D$1298,VLOOKUP($B1538,'numeric possibilities'!$C$3:$G$1298,1)),'VBA code_permu_wo_repettn'!$T$2:$Y$2))</f>
        <v>A</v>
      </c>
      <c r="D1538" t="str">
        <f>INDEX('VBA code_permu_wo_repettn'!$AA$3:$AF$6,COUNTIF('Profile-matrices_Condorcet'!$B$2:$B1538,'Profile-matrices_Condorcet'!$B1538),MATCH(INDEX('numeric possibilities'!E$3:E$1298,VLOOKUP($B1538,'numeric possibilities'!$C$3:$G$1298,1)),'VBA code_permu_wo_repettn'!$AA$2:$AF$2))</f>
        <v>B</v>
      </c>
      <c r="E1538" t="str">
        <f>INDEX('VBA code_permu_wo_repettn'!$AH$3:$AM$6,COUNTIF('Profile-matrices_Condorcet'!$B$2:$B1538,'Profile-matrices_Condorcet'!$B1538),MATCH(INDEX('numeric possibilities'!F$3:F$1298,VLOOKUP($B1538,'numeric possibilities'!$C$3:$G$1298,1)),'VBA code_permu_wo_repettn'!$AH$2:$AM$2))</f>
        <v>C</v>
      </c>
      <c r="F1538" t="str">
        <f>INDEX('VBA code_permu_wo_repettn'!$AO$3:$AT$6,COUNTIF('Profile-matrices_Condorcet'!$B$2:$B1538,'Profile-matrices_Condorcet'!$B1538),MATCH(INDEX('numeric possibilities'!G$3:G$1298,VLOOKUP($B1538,'numeric possibilities'!$C$3:$G$1298,1)),'VBA code_permu_wo_repettn'!$AO$2:$AT$2))</f>
        <v>D</v>
      </c>
      <c r="H1538" t="s">
        <v>14</v>
      </c>
      <c r="I1538" s="3">
        <f>IF(MATCH(I$1,$C1538:$C1541,0)&lt;(MATCH(J$1,$C1538:$C1541,0)),1*a_vote,0)+IF(MATCH(I$1,$D1538:$D1541,0)&lt;MATCH(J$1,$D1538:$D1541,0),1*b_vote,0)+IF(MATCH(I$1,$E1538:$E1541,0)&lt;MATCH(J$1,$E1538:$E1541,0),1*c_vote,0)+IF(MATCH(I$1,$F1538:$F1541,0)&lt;MATCH(J$1,$F1538:$F1541,0),1*d_vote,0)</f>
        <v>0.74</v>
      </c>
      <c r="J1538" s="3">
        <f>IF(MATCH(I$1,$C1538:$C1541,0)&gt;(MATCH(J$1,$C1538:$C1541,0)),1*a_vote,0)+IF(MATCH(I$1,$D1538:$D1541,0)&gt;MATCH(J$1,$D1538:$D1541,0),1*b_vote,0)+IF(MATCH(I$1,$E1538:$E1541,0)&gt;MATCH(J$1,$E1538:$E1541,0),1*c_vote,0)+IF(MATCH(I$1,$F1538:$F1541,0)&gt;MATCH(J$1,$F1538:$F1541,0),1*d_vote,0)</f>
        <v>0.26</v>
      </c>
      <c r="K1538" s="3">
        <f>IF(MATCH($K$1,$C1538:$C1541,0)&lt;(MATCH($L$1,$C1538:$C1541,0)),1*a_vote,0)+IF(MATCH($K$1,$D1538:$D1541,0)&lt;MATCH($L$1,$D1538:$D1541,0),1*b_vote,0)+IF(MATCH($K$1,$E1538:$E1541,0)&lt;MATCH($L$1,$E1538:$E1541,0),1*c_vote,0)+IF(MATCH($K$1,$F1538:$F1541,0)&lt;MATCH($L$1,$F1538:$F1541,0),1*d_vote,0)</f>
        <v>0.75</v>
      </c>
      <c r="L1538" s="3">
        <f>IF(MATCH(K$1,$C1538:$C1541,0)&gt;(MATCH(L$1,$C1538:$C1541,0)),1*a_vote,0)+IF(MATCH(K$1,$D1538:$D1541,0)&gt;MATCH(L$1,$D1538:$D1541,0),1*b_vote,0)+IF(MATCH(K$1,$E1538:$E1541,0)&gt;MATCH(L$1,$E1538:$E1541,0),1*c_vote,0)+IF(MATCH(K$1,$F1538:$F1541,0)&gt;MATCH(L$1,$F1538:$F1541,0),1*d_vote,0)</f>
        <v>0.25</v>
      </c>
      <c r="M1538" s="3">
        <f>IF(MATCH($M$1,$C1538:$C1541,0)&lt;(MATCH($N$1,$C1538:$C1541,0)),1*a_vote,0)+IF(MATCH($M$1,$D1538:$D1541,0)&lt;MATCH($N$1,$D1538:$D1541,0),1*b_vote,0)+IF(MATCH($M$1,$E1538:$E1541,0)&lt;MATCH($N$1,$E1538:$E1541,0),1*c_vote,0)+IF(MATCH($M$1,$F1538:$F1541,0)&lt;MATCH($N$1,$F1538:$F1541,0),1*d_vote,0)</f>
        <v>0.27</v>
      </c>
      <c r="N1538" s="3">
        <f>IF(MATCH(M$1,$C1538:$C1541,0)&gt;(MATCH(N$1,$C1538:$C1541,0)),1*a_vote,0)+IF(MATCH(M$1,$D1538:$D1541,0)&gt;MATCH(N$1,$D1538:$D1541,0),1*b_vote,0)+IF(MATCH(M$1,$E1538:$E1541,0)&gt;MATCH(N$1,$E1538:$E1541,0),1*c_vote,0)+IF(MATCH(M$1,$F1538:$F1541,0)&gt;MATCH(N$1,$F1538:$F1541,0),1*d_vote,0)</f>
        <v>0.73</v>
      </c>
      <c r="O1538" s="3">
        <f>IF(MATCH($O$1,$C1538:$C1541,0)&lt;(MATCH($P$1,$C1538:$C1541,0)),1*a_vote,0)+IF(MATCH($O$1,$D1538:$D1541,0)&lt;MATCH($P$1,$D1538:$D1541,0),1*b_vote,0)+IF(MATCH($O$1,$E1538:$E1541,0)&lt;MATCH($P$1,$E1538:$E1541,0),1*c_vote,0)+IF(MATCH($O$1,$F1538:$F1541,0)&lt;MATCH($P$1,$F1538:$F1541,0),1*d_vote,0)</f>
        <v>0.53</v>
      </c>
      <c r="P1538" s="3">
        <f>IF(MATCH(O$1,$C1538:$C1541,0)&gt;(MATCH(P$1,$C1538:$C1541,0)),1*a_vote,0)+IF(MATCH(O$1,$D1538:$D1541,0)&gt;MATCH(P$1,$D1538:$D1541,0),1*b_vote,0)+IF(MATCH(O$1,$E1538:$E1541,0)&gt;MATCH(P$1,$E1538:$E1541,0),1*c_vote,0)+IF(MATCH(O$1,$F1538:$F1541,0)&gt;MATCH(P$1,$F1538:$F1541,0),1*d_vote,0)</f>
        <v>0.47</v>
      </c>
      <c r="Q1538" s="3">
        <f>IF(MATCH($Q$1,$C1538:$C1541,0)&lt;(MATCH($R$1,$C1538:$C1541,0)),1*a_vote,0)+IF(MATCH($Q$1,$D1538:$D1541,0)&lt;MATCH($R$1,$D1538:$D1541,0),1*b_vote,0)+IF(MATCH($Q$1,$E1538:$E1541,0)&lt;MATCH($R$1,$E1538:$E1541,0),1*c_vote,0)+IF(MATCH($Q$1,$F1538:$F1541,0)&lt;MATCH($R$1,$F1538:$F1541,0),1*d_vote,0)</f>
        <v>0.53</v>
      </c>
      <c r="R1538" s="3">
        <f>IF(MATCH(Q$1,$C1538:$C1541,0)&gt;(MATCH(R$1,$C1538:$C1541,0)),1*a_vote,0)+IF(MATCH(Q$1,$D1538:$D1541,0)&gt;MATCH(R$1,$D1538:$D1541,0),1*b_vote,0)+IF(MATCH(Q$1,$E1538:$E1541,0)&gt;MATCH(R$1,$E1538:$E1541,0),1*c_vote,0)+IF(MATCH(Q$1,$F1538:$F1541,0)&gt;MATCH(R$1,$F1538:$F1541,0),1*d_vote,0)</f>
        <v>0.47</v>
      </c>
      <c r="S1538" s="3">
        <f>IF(MATCH($S$1,$C1538:$C1541,0)&lt;(MATCH($T$1,$C1538:$C1541,0)),1*a_vote,0)+IF(MATCH($S$1,$D1538:$D1541,0)&lt;MATCH($T$1,$D1538:$D1541,0),1*b_vote,0)+IF(MATCH($S$1,$E1538:$E1541,0)&lt;MATCH($T$1,$E1538:$E1541,0),1*c_vote,0)+IF(MATCH($S$1,$F1538:$F1541,0)&lt;MATCH($T$1,$F1538:$F1541,0),1*d_vote,0)</f>
        <v>0.52</v>
      </c>
      <c r="T1538" s="3">
        <f>IF(MATCH(S$1,$C1538:$C1541,0)&gt;(MATCH(T$1,$C1538:$C1541,0)),1*a_vote,0)+IF(MATCH(S$1,$D1538:$D1541,0)&gt;MATCH(T$1,$D1538:$D1541,0),1*b_vote,0)+IF(MATCH(S$1,$E1538:$E1541,0)&gt;MATCH(T$1,$E1538:$E1541,0),1*c_vote,0)+IF(MATCH(S$1,$F1538:$F1541,0)&gt;MATCH(T$1,$F1538:$F1541,0),1*d_vote,0)</f>
        <v>0.48</v>
      </c>
    </row>
    <row r="1539" spans="1:20" x14ac:dyDescent="0.25">
      <c r="A1539">
        <f t="shared" si="48"/>
        <v>1538</v>
      </c>
      <c r="B1539">
        <f t="shared" si="49"/>
        <v>385</v>
      </c>
      <c r="C1539" t="str">
        <f>INDEX('VBA code_permu_wo_repettn'!$T$3:$Y$6,COUNTIF('Profile-matrices_Condorcet'!$B$2:$B1539,'Profile-matrices_Condorcet'!$B1539),MATCH(INDEX('numeric possibilities'!D$3:D$1298,VLOOKUP($B1539,'numeric possibilities'!$C$3:$G$1298,1)),'VBA code_permu_wo_repettn'!$T$2:$Y$2))</f>
        <v>B</v>
      </c>
      <c r="D1539" t="str">
        <f>INDEX('VBA code_permu_wo_repettn'!$AA$3:$AF$6,COUNTIF('Profile-matrices_Condorcet'!$B$2:$B1539,'Profile-matrices_Condorcet'!$B1539),MATCH(INDEX('numeric possibilities'!E$3:E$1298,VLOOKUP($B1539,'numeric possibilities'!$C$3:$G$1298,1)),'VBA code_permu_wo_repettn'!$AA$2:$AF$2))</f>
        <v>D</v>
      </c>
      <c r="E1539" t="str">
        <f>INDEX('VBA code_permu_wo_repettn'!$AH$3:$AM$6,COUNTIF('Profile-matrices_Condorcet'!$B$2:$B1539,'Profile-matrices_Condorcet'!$B1539),MATCH(INDEX('numeric possibilities'!F$3:F$1298,VLOOKUP($B1539,'numeric possibilities'!$C$3:$G$1298,1)),'VBA code_permu_wo_repettn'!$AH$2:$AM$2))</f>
        <v>D</v>
      </c>
      <c r="F1539" t="str">
        <f>INDEX('VBA code_permu_wo_repettn'!$AO$3:$AT$6,COUNTIF('Profile-matrices_Condorcet'!$B$2:$B1539,'Profile-matrices_Condorcet'!$B1539),MATCH(INDEX('numeric possibilities'!G$3:G$1298,VLOOKUP($B1539,'numeric possibilities'!$C$3:$G$1298,1)),'VBA code_permu_wo_repettn'!$AO$2:$AT$2))</f>
        <v>A</v>
      </c>
      <c r="H1539" t="s">
        <v>15</v>
      </c>
      <c r="I1539" t="str">
        <f>IF(I1538&gt;J1538,$I$1,IF(I1538&lt;J1538,$J$1,0))</f>
        <v>A</v>
      </c>
      <c r="K1539" t="str">
        <f>IF(K1538&gt;L1538,$K$1,IF(K1538&lt;L1538,$L$1,0))</f>
        <v>A</v>
      </c>
      <c r="M1539" t="str">
        <f>IF(M1538&gt;N1538,$M$1,IF(M1538&lt;N1538,$N$1,0))</f>
        <v>D</v>
      </c>
      <c r="O1539" t="str">
        <f>IF(O1538&gt;P1538,$O$1,IF(O1538&lt;P1538,$P$1,0))</f>
        <v>B</v>
      </c>
      <c r="Q1539" t="str">
        <f>IF(Q1538&gt;R1538,$Q$1,IF(Q1538&lt;R1538,$R$1,0))</f>
        <v>B</v>
      </c>
      <c r="S1539" t="str">
        <f>IF(S1538&gt;T1538,$S$1,IF(S1538&lt;T1538,$T$1,0))</f>
        <v>C</v>
      </c>
    </row>
    <row r="1540" spans="1:20" x14ac:dyDescent="0.25">
      <c r="A1540">
        <f t="shared" si="48"/>
        <v>1539</v>
      </c>
      <c r="B1540">
        <f t="shared" si="49"/>
        <v>385</v>
      </c>
      <c r="C1540" t="str">
        <f>INDEX('VBA code_permu_wo_repettn'!$T$3:$Y$6,COUNTIF('Profile-matrices_Condorcet'!$B$2:$B1540,'Profile-matrices_Condorcet'!$B1540),MATCH(INDEX('numeric possibilities'!D$3:D$1298,VLOOKUP($B1540,'numeric possibilities'!$C$3:$G$1298,1)),'VBA code_permu_wo_repettn'!$T$2:$Y$2))</f>
        <v>C</v>
      </c>
      <c r="D1540" t="str">
        <f>INDEX('VBA code_permu_wo_repettn'!$AA$3:$AF$6,COUNTIF('Profile-matrices_Condorcet'!$B$2:$B1540,'Profile-matrices_Condorcet'!$B1540),MATCH(INDEX('numeric possibilities'!E$3:E$1298,VLOOKUP($B1540,'numeric possibilities'!$C$3:$G$1298,1)),'VBA code_permu_wo_repettn'!$AA$2:$AF$2))</f>
        <v>A</v>
      </c>
      <c r="E1540" t="str">
        <f>INDEX('VBA code_permu_wo_repettn'!$AH$3:$AM$6,COUNTIF('Profile-matrices_Condorcet'!$B$2:$B1540,'Profile-matrices_Condorcet'!$B1540),MATCH(INDEX('numeric possibilities'!F$3:F$1298,VLOOKUP($B1540,'numeric possibilities'!$C$3:$G$1298,1)),'VBA code_permu_wo_repettn'!$AH$2:$AM$2))</f>
        <v>A</v>
      </c>
      <c r="F1540" t="str">
        <f>INDEX('VBA code_permu_wo_repettn'!$AO$3:$AT$6,COUNTIF('Profile-matrices_Condorcet'!$B$2:$B1540,'Profile-matrices_Condorcet'!$B1540),MATCH(INDEX('numeric possibilities'!G$3:G$1298,VLOOKUP($B1540,'numeric possibilities'!$C$3:$G$1298,1)),'VBA code_permu_wo_repettn'!$AO$2:$AT$2))</f>
        <v>C</v>
      </c>
      <c r="I1540" t="s">
        <v>0</v>
      </c>
      <c r="J1540" t="s">
        <v>1</v>
      </c>
      <c r="K1540" t="s">
        <v>2</v>
      </c>
      <c r="L1540" t="s">
        <v>3</v>
      </c>
    </row>
    <row r="1541" spans="1:20" x14ac:dyDescent="0.25">
      <c r="A1541">
        <f t="shared" si="48"/>
        <v>1540</v>
      </c>
      <c r="B1541">
        <f t="shared" si="49"/>
        <v>385</v>
      </c>
      <c r="C1541" t="str">
        <f>INDEX('VBA code_permu_wo_repettn'!$T$3:$Y$6,COUNTIF('Profile-matrices_Condorcet'!$B$2:$B1541,'Profile-matrices_Condorcet'!$B1541),MATCH(INDEX('numeric possibilities'!D$3:D$1298,VLOOKUP($B1541,'numeric possibilities'!$C$3:$G$1298,1)),'VBA code_permu_wo_repettn'!$T$2:$Y$2))</f>
        <v>D</v>
      </c>
      <c r="D1541" t="str">
        <f>INDEX('VBA code_permu_wo_repettn'!$AA$3:$AF$6,COUNTIF('Profile-matrices_Condorcet'!$B$2:$B1541,'Profile-matrices_Condorcet'!$B1541),MATCH(INDEX('numeric possibilities'!E$3:E$1298,VLOOKUP($B1541,'numeric possibilities'!$C$3:$G$1298,1)),'VBA code_permu_wo_repettn'!$AA$2:$AF$2))</f>
        <v>C</v>
      </c>
      <c r="E1541" t="str">
        <f>INDEX('VBA code_permu_wo_repettn'!$AH$3:$AM$6,COUNTIF('Profile-matrices_Condorcet'!$B$2:$B1541,'Profile-matrices_Condorcet'!$B1541),MATCH(INDEX('numeric possibilities'!F$3:F$1298,VLOOKUP($B1541,'numeric possibilities'!$C$3:$G$1298,1)),'VBA code_permu_wo_repettn'!$AH$2:$AM$2))</f>
        <v>B</v>
      </c>
      <c r="F1541" t="str">
        <f>INDEX('VBA code_permu_wo_repettn'!$AO$3:$AT$6,COUNTIF('Profile-matrices_Condorcet'!$B$2:$B1541,'Profile-matrices_Condorcet'!$B1541),MATCH(INDEX('numeric possibilities'!G$3:G$1298,VLOOKUP($B1541,'numeric possibilities'!$C$3:$G$1298,1)),'VBA code_permu_wo_repettn'!$AO$2:$AT$2))</f>
        <v>B</v>
      </c>
      <c r="G1541" t="str">
        <f>IF(MAX(I1541:L1541)&gt;='numeric possibilities'!$B$4/2,INDEX('Profile-matrices_Condorcet'!I1540:L1540,1,MATCH(MAX('Profile-matrices_Condorcet'!I1541:L1541),'Profile-matrices_Condorcet'!I1541:L1541,0)),"NCW")</f>
        <v>NCW</v>
      </c>
      <c r="H1541" t="s">
        <v>13</v>
      </c>
      <c r="I1541" s="3">
        <f>COUNTIF($I1539:$S1539,I1540)</f>
        <v>2</v>
      </c>
      <c r="J1541" s="3">
        <f>COUNTIF($I1539:$S1539,J1540)</f>
        <v>2</v>
      </c>
      <c r="K1541" s="3">
        <f>COUNTIF($I1539:$S1539,K1540)</f>
        <v>1</v>
      </c>
      <c r="L1541" s="3">
        <f>COUNTIF($I1539:$S1539,L1540)</f>
        <v>1</v>
      </c>
    </row>
    <row r="1542" spans="1:20" x14ac:dyDescent="0.25">
      <c r="A1542">
        <f t="shared" si="48"/>
        <v>1541</v>
      </c>
      <c r="B1542">
        <f t="shared" si="49"/>
        <v>386</v>
      </c>
      <c r="C1542" t="str">
        <f>INDEX('VBA code_permu_wo_repettn'!$T$3:$Y$6,COUNTIF('Profile-matrices_Condorcet'!$B$2:$B1542,'Profile-matrices_Condorcet'!$B1542),MATCH(INDEX('numeric possibilities'!D$3:D$1298,VLOOKUP($B1542,'numeric possibilities'!$C$3:$G$1298,1)),'VBA code_permu_wo_repettn'!$T$2:$Y$2))</f>
        <v>A</v>
      </c>
      <c r="D1542" t="str">
        <f>INDEX('VBA code_permu_wo_repettn'!$AA$3:$AF$6,COUNTIF('Profile-matrices_Condorcet'!$B$2:$B1542,'Profile-matrices_Condorcet'!$B1542),MATCH(INDEX('numeric possibilities'!E$3:E$1298,VLOOKUP($B1542,'numeric possibilities'!$C$3:$G$1298,1)),'VBA code_permu_wo_repettn'!$AA$2:$AF$2))</f>
        <v>B</v>
      </c>
      <c r="E1542" t="str">
        <f>INDEX('VBA code_permu_wo_repettn'!$AH$3:$AM$6,COUNTIF('Profile-matrices_Condorcet'!$B$2:$B1542,'Profile-matrices_Condorcet'!$B1542),MATCH(INDEX('numeric possibilities'!F$3:F$1298,VLOOKUP($B1542,'numeric possibilities'!$C$3:$G$1298,1)),'VBA code_permu_wo_repettn'!$AH$2:$AM$2))</f>
        <v>C</v>
      </c>
      <c r="F1542" t="str">
        <f>INDEX('VBA code_permu_wo_repettn'!$AO$3:$AT$6,COUNTIF('Profile-matrices_Condorcet'!$B$2:$B1542,'Profile-matrices_Condorcet'!$B1542),MATCH(INDEX('numeric possibilities'!G$3:G$1298,VLOOKUP($B1542,'numeric possibilities'!$C$3:$G$1298,1)),'VBA code_permu_wo_repettn'!$AO$2:$AT$2))</f>
        <v>D</v>
      </c>
      <c r="H1542" t="s">
        <v>14</v>
      </c>
      <c r="I1542" s="3">
        <f>IF(MATCH(I$1,$C1542:$C1545,0)&lt;(MATCH(J$1,$C1542:$C1545,0)),1*a_vote,0)+IF(MATCH(I$1,$D1542:$D1545,0)&lt;MATCH(J$1,$D1542:$D1545,0),1*b_vote,0)+IF(MATCH(I$1,$E1542:$E1545,0)&lt;MATCH(J$1,$E1542:$E1545,0),1*c_vote,0)+IF(MATCH(I$1,$F1542:$F1545,0)&lt;MATCH(J$1,$F1542:$F1545,0),1*d_vote,0)</f>
        <v>0.74</v>
      </c>
      <c r="J1542" s="3">
        <f>IF(MATCH(I$1,$C1542:$C1545,0)&gt;(MATCH(J$1,$C1542:$C1545,0)),1*a_vote,0)+IF(MATCH(I$1,$D1542:$D1545,0)&gt;MATCH(J$1,$D1542:$D1545,0),1*b_vote,0)+IF(MATCH(I$1,$E1542:$E1545,0)&gt;MATCH(J$1,$E1542:$E1545,0),1*c_vote,0)+IF(MATCH(I$1,$F1542:$F1545,0)&gt;MATCH(J$1,$F1542:$F1545,0),1*d_vote,0)</f>
        <v>0.26</v>
      </c>
      <c r="K1542" s="3">
        <f>IF(MATCH($K$1,$C1542:$C1545,0)&lt;(MATCH($L$1,$C1542:$C1545,0)),1*a_vote,0)+IF(MATCH($K$1,$D1542:$D1545,0)&lt;MATCH($L$1,$D1542:$D1545,0),1*b_vote,0)+IF(MATCH($K$1,$E1542:$E1545,0)&lt;MATCH($L$1,$E1542:$E1545,0),1*c_vote,0)+IF(MATCH($K$1,$F1542:$F1545,0)&lt;MATCH($L$1,$F1542:$F1545,0),1*d_vote,0)</f>
        <v>0.75</v>
      </c>
      <c r="L1542" s="3">
        <f>IF(MATCH(K$1,$C1542:$C1545,0)&gt;(MATCH(L$1,$C1542:$C1545,0)),1*a_vote,0)+IF(MATCH(K$1,$D1542:$D1545,0)&gt;MATCH(L$1,$D1542:$D1545,0),1*b_vote,0)+IF(MATCH(K$1,$E1542:$E1545,0)&gt;MATCH(L$1,$E1542:$E1545,0),1*c_vote,0)+IF(MATCH(K$1,$F1542:$F1545,0)&gt;MATCH(L$1,$F1542:$F1545,0),1*d_vote,0)</f>
        <v>0.25</v>
      </c>
      <c r="M1542" s="3">
        <f>IF(MATCH($M$1,$C1542:$C1545,0)&lt;(MATCH($N$1,$C1542:$C1545,0)),1*a_vote,0)+IF(MATCH($M$1,$D1542:$D1545,0)&lt;MATCH($N$1,$D1542:$D1545,0),1*b_vote,0)+IF(MATCH($M$1,$E1542:$E1545,0)&lt;MATCH($N$1,$E1542:$E1545,0),1*c_vote,0)+IF(MATCH($M$1,$F1542:$F1545,0)&lt;MATCH($N$1,$F1542:$F1545,0),1*d_vote,0)</f>
        <v>0.27</v>
      </c>
      <c r="N1542" s="3">
        <f>IF(MATCH(M$1,$C1542:$C1545,0)&gt;(MATCH(N$1,$C1542:$C1545,0)),1*a_vote,0)+IF(MATCH(M$1,$D1542:$D1545,0)&gt;MATCH(N$1,$D1542:$D1545,0),1*b_vote,0)+IF(MATCH(M$1,$E1542:$E1545,0)&gt;MATCH(N$1,$E1542:$E1545,0),1*c_vote,0)+IF(MATCH(M$1,$F1542:$F1545,0)&gt;MATCH(N$1,$F1542:$F1545,0),1*d_vote,0)</f>
        <v>0.73</v>
      </c>
      <c r="O1542" s="3">
        <f>IF(MATCH($O$1,$C1542:$C1545,0)&lt;(MATCH($P$1,$C1542:$C1545,0)),1*a_vote,0)+IF(MATCH($O$1,$D1542:$D1545,0)&lt;MATCH($P$1,$D1542:$D1545,0),1*b_vote,0)+IF(MATCH($O$1,$E1542:$E1545,0)&lt;MATCH($P$1,$E1542:$E1545,0),1*c_vote,0)+IF(MATCH($O$1,$F1542:$F1545,0)&lt;MATCH($P$1,$F1542:$F1545,0),1*d_vote,0)</f>
        <v>0.53</v>
      </c>
      <c r="P1542" s="3">
        <f>IF(MATCH(O$1,$C1542:$C1545,0)&gt;(MATCH(P$1,$C1542:$C1545,0)),1*a_vote,0)+IF(MATCH(O$1,$D1542:$D1545,0)&gt;MATCH(P$1,$D1542:$D1545,0),1*b_vote,0)+IF(MATCH(O$1,$E1542:$E1545,0)&gt;MATCH(P$1,$E1542:$E1545,0),1*c_vote,0)+IF(MATCH(O$1,$F1542:$F1545,0)&gt;MATCH(P$1,$F1542:$F1545,0),1*d_vote,0)</f>
        <v>0.47</v>
      </c>
      <c r="Q1542" s="3">
        <f>IF(MATCH($Q$1,$C1542:$C1545,0)&lt;(MATCH($R$1,$C1542:$C1545,0)),1*a_vote,0)+IF(MATCH($Q$1,$D1542:$D1545,0)&lt;MATCH($R$1,$D1542:$D1545,0),1*b_vote,0)+IF(MATCH($Q$1,$E1542:$E1545,0)&lt;MATCH($R$1,$E1542:$E1545,0),1*c_vote,0)+IF(MATCH($Q$1,$F1542:$F1545,0)&lt;MATCH($R$1,$F1542:$F1545,0),1*d_vote,0)</f>
        <v>0.53</v>
      </c>
      <c r="R1542" s="3">
        <f>IF(MATCH(Q$1,$C1542:$C1545,0)&gt;(MATCH(R$1,$C1542:$C1545,0)),1*a_vote,0)+IF(MATCH(Q$1,$D1542:$D1545,0)&gt;MATCH(R$1,$D1542:$D1545,0),1*b_vote,0)+IF(MATCH(Q$1,$E1542:$E1545,0)&gt;MATCH(R$1,$E1542:$E1545,0),1*c_vote,0)+IF(MATCH(Q$1,$F1542:$F1545,0)&gt;MATCH(R$1,$F1542:$F1545,0),1*d_vote,0)</f>
        <v>0.47</v>
      </c>
      <c r="S1542" s="3">
        <f>IF(MATCH($S$1,$C1542:$C1545,0)&lt;(MATCH($T$1,$C1542:$C1545,0)),1*a_vote,0)+IF(MATCH($S$1,$D1542:$D1545,0)&lt;MATCH($T$1,$D1542:$D1545,0),1*b_vote,0)+IF(MATCH($S$1,$E1542:$E1545,0)&lt;MATCH($T$1,$E1542:$E1545,0),1*c_vote,0)+IF(MATCH($S$1,$F1542:$F1545,0)&lt;MATCH($T$1,$F1542:$F1545,0),1*d_vote,0)</f>
        <v>0.25</v>
      </c>
      <c r="T1542" s="3">
        <f>IF(MATCH(S$1,$C1542:$C1545,0)&gt;(MATCH(T$1,$C1542:$C1545,0)),1*a_vote,0)+IF(MATCH(S$1,$D1542:$D1545,0)&gt;MATCH(T$1,$D1542:$D1545,0),1*b_vote,0)+IF(MATCH(S$1,$E1542:$E1545,0)&gt;MATCH(T$1,$E1542:$E1545,0),1*c_vote,0)+IF(MATCH(S$1,$F1542:$F1545,0)&gt;MATCH(T$1,$F1542:$F1545,0),1*d_vote,0)</f>
        <v>0.75</v>
      </c>
    </row>
    <row r="1543" spans="1:20" x14ac:dyDescent="0.25">
      <c r="A1543">
        <f t="shared" si="48"/>
        <v>1542</v>
      </c>
      <c r="B1543">
        <f t="shared" si="49"/>
        <v>386</v>
      </c>
      <c r="C1543" t="str">
        <f>INDEX('VBA code_permu_wo_repettn'!$T$3:$Y$6,COUNTIF('Profile-matrices_Condorcet'!$B$2:$B1543,'Profile-matrices_Condorcet'!$B1543),MATCH(INDEX('numeric possibilities'!D$3:D$1298,VLOOKUP($B1543,'numeric possibilities'!$C$3:$G$1298,1)),'VBA code_permu_wo_repettn'!$T$2:$Y$2))</f>
        <v>B</v>
      </c>
      <c r="D1543" t="str">
        <f>INDEX('VBA code_permu_wo_repettn'!$AA$3:$AF$6,COUNTIF('Profile-matrices_Condorcet'!$B$2:$B1543,'Profile-matrices_Condorcet'!$B1543),MATCH(INDEX('numeric possibilities'!E$3:E$1298,VLOOKUP($B1543,'numeric possibilities'!$C$3:$G$1298,1)),'VBA code_permu_wo_repettn'!$AA$2:$AF$2))</f>
        <v>D</v>
      </c>
      <c r="E1543" t="str">
        <f>INDEX('VBA code_permu_wo_repettn'!$AH$3:$AM$6,COUNTIF('Profile-matrices_Condorcet'!$B$2:$B1543,'Profile-matrices_Condorcet'!$B1543),MATCH(INDEX('numeric possibilities'!F$3:F$1298,VLOOKUP($B1543,'numeric possibilities'!$C$3:$G$1298,1)),'VBA code_permu_wo_repettn'!$AH$2:$AM$2))</f>
        <v>D</v>
      </c>
      <c r="F1543" t="str">
        <f>INDEX('VBA code_permu_wo_repettn'!$AO$3:$AT$6,COUNTIF('Profile-matrices_Condorcet'!$B$2:$B1543,'Profile-matrices_Condorcet'!$B1543),MATCH(INDEX('numeric possibilities'!G$3:G$1298,VLOOKUP($B1543,'numeric possibilities'!$C$3:$G$1298,1)),'VBA code_permu_wo_repettn'!$AO$2:$AT$2))</f>
        <v>A</v>
      </c>
      <c r="H1543" t="s">
        <v>15</v>
      </c>
      <c r="I1543" t="str">
        <f>IF(I1542&gt;J1542,$I$1,IF(I1542&lt;J1542,$J$1,0))</f>
        <v>A</v>
      </c>
      <c r="K1543" t="str">
        <f>IF(K1542&gt;L1542,$K$1,IF(K1542&lt;L1542,$L$1,0))</f>
        <v>A</v>
      </c>
      <c r="M1543" t="str">
        <f>IF(M1542&gt;N1542,$M$1,IF(M1542&lt;N1542,$N$1,0))</f>
        <v>D</v>
      </c>
      <c r="O1543" t="str">
        <f>IF(O1542&gt;P1542,$O$1,IF(O1542&lt;P1542,$P$1,0))</f>
        <v>B</v>
      </c>
      <c r="Q1543" t="str">
        <f>IF(Q1542&gt;R1542,$Q$1,IF(Q1542&lt;R1542,$R$1,0))</f>
        <v>B</v>
      </c>
      <c r="S1543" t="str">
        <f>IF(S1542&gt;T1542,$S$1,IF(S1542&lt;T1542,$T$1,0))</f>
        <v>D</v>
      </c>
    </row>
    <row r="1544" spans="1:20" x14ac:dyDescent="0.25">
      <c r="A1544">
        <f t="shared" si="48"/>
        <v>1543</v>
      </c>
      <c r="B1544">
        <f t="shared" si="49"/>
        <v>386</v>
      </c>
      <c r="C1544" t="str">
        <f>INDEX('VBA code_permu_wo_repettn'!$T$3:$Y$6,COUNTIF('Profile-matrices_Condorcet'!$B$2:$B1544,'Profile-matrices_Condorcet'!$B1544),MATCH(INDEX('numeric possibilities'!D$3:D$1298,VLOOKUP($B1544,'numeric possibilities'!$C$3:$G$1298,1)),'VBA code_permu_wo_repettn'!$T$2:$Y$2))</f>
        <v>D</v>
      </c>
      <c r="D1544" t="str">
        <f>INDEX('VBA code_permu_wo_repettn'!$AA$3:$AF$6,COUNTIF('Profile-matrices_Condorcet'!$B$2:$B1544,'Profile-matrices_Condorcet'!$B1544),MATCH(INDEX('numeric possibilities'!E$3:E$1298,VLOOKUP($B1544,'numeric possibilities'!$C$3:$G$1298,1)),'VBA code_permu_wo_repettn'!$AA$2:$AF$2))</f>
        <v>A</v>
      </c>
      <c r="E1544" t="str">
        <f>INDEX('VBA code_permu_wo_repettn'!$AH$3:$AM$6,COUNTIF('Profile-matrices_Condorcet'!$B$2:$B1544,'Profile-matrices_Condorcet'!$B1544),MATCH(INDEX('numeric possibilities'!F$3:F$1298,VLOOKUP($B1544,'numeric possibilities'!$C$3:$G$1298,1)),'VBA code_permu_wo_repettn'!$AH$2:$AM$2))</f>
        <v>A</v>
      </c>
      <c r="F1544" t="str">
        <f>INDEX('VBA code_permu_wo_repettn'!$AO$3:$AT$6,COUNTIF('Profile-matrices_Condorcet'!$B$2:$B1544,'Profile-matrices_Condorcet'!$B1544),MATCH(INDEX('numeric possibilities'!G$3:G$1298,VLOOKUP($B1544,'numeric possibilities'!$C$3:$G$1298,1)),'VBA code_permu_wo_repettn'!$AO$2:$AT$2))</f>
        <v>C</v>
      </c>
      <c r="I1544" t="s">
        <v>0</v>
      </c>
      <c r="J1544" t="s">
        <v>1</v>
      </c>
      <c r="K1544" t="s">
        <v>2</v>
      </c>
      <c r="L1544" t="s">
        <v>3</v>
      </c>
    </row>
    <row r="1545" spans="1:20" x14ac:dyDescent="0.25">
      <c r="A1545">
        <f t="shared" si="48"/>
        <v>1544</v>
      </c>
      <c r="B1545">
        <f t="shared" si="49"/>
        <v>386</v>
      </c>
      <c r="C1545" t="str">
        <f>INDEX('VBA code_permu_wo_repettn'!$T$3:$Y$6,COUNTIF('Profile-matrices_Condorcet'!$B$2:$B1545,'Profile-matrices_Condorcet'!$B1545),MATCH(INDEX('numeric possibilities'!D$3:D$1298,VLOOKUP($B1545,'numeric possibilities'!$C$3:$G$1298,1)),'VBA code_permu_wo_repettn'!$T$2:$Y$2))</f>
        <v>C</v>
      </c>
      <c r="D1545" t="str">
        <f>INDEX('VBA code_permu_wo_repettn'!$AA$3:$AF$6,COUNTIF('Profile-matrices_Condorcet'!$B$2:$B1545,'Profile-matrices_Condorcet'!$B1545),MATCH(INDEX('numeric possibilities'!E$3:E$1298,VLOOKUP($B1545,'numeric possibilities'!$C$3:$G$1298,1)),'VBA code_permu_wo_repettn'!$AA$2:$AF$2))</f>
        <v>C</v>
      </c>
      <c r="E1545" t="str">
        <f>INDEX('VBA code_permu_wo_repettn'!$AH$3:$AM$6,COUNTIF('Profile-matrices_Condorcet'!$B$2:$B1545,'Profile-matrices_Condorcet'!$B1545),MATCH(INDEX('numeric possibilities'!F$3:F$1298,VLOOKUP($B1545,'numeric possibilities'!$C$3:$G$1298,1)),'VBA code_permu_wo_repettn'!$AH$2:$AM$2))</f>
        <v>B</v>
      </c>
      <c r="F1545" t="str">
        <f>INDEX('VBA code_permu_wo_repettn'!$AO$3:$AT$6,COUNTIF('Profile-matrices_Condorcet'!$B$2:$B1545,'Profile-matrices_Condorcet'!$B1545),MATCH(INDEX('numeric possibilities'!G$3:G$1298,VLOOKUP($B1545,'numeric possibilities'!$C$3:$G$1298,1)),'VBA code_permu_wo_repettn'!$AO$2:$AT$2))</f>
        <v>B</v>
      </c>
      <c r="G1545" t="str">
        <f>IF(MAX(I1545:L1545)&gt;='numeric possibilities'!$B$4/2,INDEX('Profile-matrices_Condorcet'!I1544:L1544,1,MATCH(MAX('Profile-matrices_Condorcet'!I1545:L1545),'Profile-matrices_Condorcet'!I1545:L1545,0)),"NCW")</f>
        <v>NCW</v>
      </c>
      <c r="H1545" t="s">
        <v>13</v>
      </c>
      <c r="I1545" s="3">
        <f>COUNTIF($I1543:$S1543,I1544)</f>
        <v>2</v>
      </c>
      <c r="J1545" s="3">
        <f>COUNTIF($I1543:$S1543,J1544)</f>
        <v>2</v>
      </c>
      <c r="K1545" s="3">
        <f>COUNTIF($I1543:$S1543,K1544)</f>
        <v>0</v>
      </c>
      <c r="L1545" s="3">
        <f>COUNTIF($I1543:$S1543,L1544)</f>
        <v>2</v>
      </c>
    </row>
    <row r="1546" spans="1:20" x14ac:dyDescent="0.25">
      <c r="A1546">
        <f t="shared" si="48"/>
        <v>1545</v>
      </c>
      <c r="B1546">
        <f t="shared" si="49"/>
        <v>387</v>
      </c>
      <c r="C1546" t="str">
        <f>INDEX('VBA code_permu_wo_repettn'!$T$3:$Y$6,COUNTIF('Profile-matrices_Condorcet'!$B$2:$B1546,'Profile-matrices_Condorcet'!$B1546),MATCH(INDEX('numeric possibilities'!D$3:D$1298,VLOOKUP($B1546,'numeric possibilities'!$C$3:$G$1298,1)),'VBA code_permu_wo_repettn'!$T$2:$Y$2))</f>
        <v>A</v>
      </c>
      <c r="D1546" t="str">
        <f>INDEX('VBA code_permu_wo_repettn'!$AA$3:$AF$6,COUNTIF('Profile-matrices_Condorcet'!$B$2:$B1546,'Profile-matrices_Condorcet'!$B1546),MATCH(INDEX('numeric possibilities'!E$3:E$1298,VLOOKUP($B1546,'numeric possibilities'!$C$3:$G$1298,1)),'VBA code_permu_wo_repettn'!$AA$2:$AF$2))</f>
        <v>B</v>
      </c>
      <c r="E1546" t="str">
        <f>INDEX('VBA code_permu_wo_repettn'!$AH$3:$AM$6,COUNTIF('Profile-matrices_Condorcet'!$B$2:$B1546,'Profile-matrices_Condorcet'!$B1546),MATCH(INDEX('numeric possibilities'!F$3:F$1298,VLOOKUP($B1546,'numeric possibilities'!$C$3:$G$1298,1)),'VBA code_permu_wo_repettn'!$AH$2:$AM$2))</f>
        <v>C</v>
      </c>
      <c r="F1546" t="str">
        <f>INDEX('VBA code_permu_wo_repettn'!$AO$3:$AT$6,COUNTIF('Profile-matrices_Condorcet'!$B$2:$B1546,'Profile-matrices_Condorcet'!$B1546),MATCH(INDEX('numeric possibilities'!G$3:G$1298,VLOOKUP($B1546,'numeric possibilities'!$C$3:$G$1298,1)),'VBA code_permu_wo_repettn'!$AO$2:$AT$2))</f>
        <v>D</v>
      </c>
      <c r="H1546" t="s">
        <v>14</v>
      </c>
      <c r="I1546" s="3">
        <f>IF(MATCH(I$1,$C1546:$C1549,0)&lt;(MATCH(J$1,$C1546:$C1549,0)),1*a_vote,0)+IF(MATCH(I$1,$D1546:$D1549,0)&lt;MATCH(J$1,$D1546:$D1549,0),1*b_vote,0)+IF(MATCH(I$1,$E1546:$E1549,0)&lt;MATCH(J$1,$E1546:$E1549,0),1*c_vote,0)+IF(MATCH(I$1,$F1546:$F1549,0)&lt;MATCH(J$1,$F1546:$F1549,0),1*d_vote,0)</f>
        <v>0.74</v>
      </c>
      <c r="J1546" s="3">
        <f>IF(MATCH(I$1,$C1546:$C1549,0)&gt;(MATCH(J$1,$C1546:$C1549,0)),1*a_vote,0)+IF(MATCH(I$1,$D1546:$D1549,0)&gt;MATCH(J$1,$D1546:$D1549,0),1*b_vote,0)+IF(MATCH(I$1,$E1546:$E1549,0)&gt;MATCH(J$1,$E1546:$E1549,0),1*c_vote,0)+IF(MATCH(I$1,$F1546:$F1549,0)&gt;MATCH(J$1,$F1546:$F1549,0),1*d_vote,0)</f>
        <v>0.26</v>
      </c>
      <c r="K1546" s="3">
        <f>IF(MATCH($K$1,$C1546:$C1549,0)&lt;(MATCH($L$1,$C1546:$C1549,0)),1*a_vote,0)+IF(MATCH($K$1,$D1546:$D1549,0)&lt;MATCH($L$1,$D1546:$D1549,0),1*b_vote,0)+IF(MATCH($K$1,$E1546:$E1549,0)&lt;MATCH($L$1,$E1546:$E1549,0),1*c_vote,0)+IF(MATCH($K$1,$F1546:$F1549,0)&lt;MATCH($L$1,$F1546:$F1549,0),1*d_vote,0)</f>
        <v>0.75</v>
      </c>
      <c r="L1546" s="3">
        <f>IF(MATCH(K$1,$C1546:$C1549,0)&gt;(MATCH(L$1,$C1546:$C1549,0)),1*a_vote,0)+IF(MATCH(K$1,$D1546:$D1549,0)&gt;MATCH(L$1,$D1546:$D1549,0),1*b_vote,0)+IF(MATCH(K$1,$E1546:$E1549,0)&gt;MATCH(L$1,$E1546:$E1549,0),1*c_vote,0)+IF(MATCH(K$1,$F1546:$F1549,0)&gt;MATCH(L$1,$F1546:$F1549,0),1*d_vote,0)</f>
        <v>0.25</v>
      </c>
      <c r="M1546" s="3">
        <f>IF(MATCH($M$1,$C1546:$C1549,0)&lt;(MATCH($N$1,$C1546:$C1549,0)),1*a_vote,0)+IF(MATCH($M$1,$D1546:$D1549,0)&lt;MATCH($N$1,$D1546:$D1549,0),1*b_vote,0)+IF(MATCH($M$1,$E1546:$E1549,0)&lt;MATCH($N$1,$E1546:$E1549,0),1*c_vote,0)+IF(MATCH($M$1,$F1546:$F1549,0)&lt;MATCH($N$1,$F1546:$F1549,0),1*d_vote,0)</f>
        <v>0.27</v>
      </c>
      <c r="N1546" s="3">
        <f>IF(MATCH(M$1,$C1546:$C1549,0)&gt;(MATCH(N$1,$C1546:$C1549,0)),1*a_vote,0)+IF(MATCH(M$1,$D1546:$D1549,0)&gt;MATCH(N$1,$D1546:$D1549,0),1*b_vote,0)+IF(MATCH(M$1,$E1546:$E1549,0)&gt;MATCH(N$1,$E1546:$E1549,0),1*c_vote,0)+IF(MATCH(M$1,$F1546:$F1549,0)&gt;MATCH(N$1,$F1546:$F1549,0),1*d_vote,0)</f>
        <v>0.73</v>
      </c>
      <c r="O1546" s="3">
        <f>IF(MATCH($O$1,$C1546:$C1549,0)&lt;(MATCH($P$1,$C1546:$C1549,0)),1*a_vote,0)+IF(MATCH($O$1,$D1546:$D1549,0)&lt;MATCH($P$1,$D1546:$D1549,0),1*b_vote,0)+IF(MATCH($O$1,$E1546:$E1549,0)&lt;MATCH($P$1,$E1546:$E1549,0),1*c_vote,0)+IF(MATCH($O$1,$F1546:$F1549,0)&lt;MATCH($P$1,$F1546:$F1549,0),1*d_vote,0)</f>
        <v>0.26</v>
      </c>
      <c r="P1546" s="3">
        <f>IF(MATCH(O$1,$C1546:$C1549,0)&gt;(MATCH(P$1,$C1546:$C1549,0)),1*a_vote,0)+IF(MATCH(O$1,$D1546:$D1549,0)&gt;MATCH(P$1,$D1546:$D1549,0),1*b_vote,0)+IF(MATCH(O$1,$E1546:$E1549,0)&gt;MATCH(P$1,$E1546:$E1549,0),1*c_vote,0)+IF(MATCH(O$1,$F1546:$F1549,0)&gt;MATCH(P$1,$F1546:$F1549,0),1*d_vote,0)</f>
        <v>0.74</v>
      </c>
      <c r="Q1546" s="3">
        <f>IF(MATCH($Q$1,$C1546:$C1549,0)&lt;(MATCH($R$1,$C1546:$C1549,0)),1*a_vote,0)+IF(MATCH($Q$1,$D1546:$D1549,0)&lt;MATCH($R$1,$D1546:$D1549,0),1*b_vote,0)+IF(MATCH($Q$1,$E1546:$E1549,0)&lt;MATCH($R$1,$E1546:$E1549,0),1*c_vote,0)+IF(MATCH($Q$1,$F1546:$F1549,0)&lt;MATCH($R$1,$F1546:$F1549,0),1*d_vote,0)</f>
        <v>0.53</v>
      </c>
      <c r="R1546" s="3">
        <f>IF(MATCH(Q$1,$C1546:$C1549,0)&gt;(MATCH(R$1,$C1546:$C1549,0)),1*a_vote,0)+IF(MATCH(Q$1,$D1546:$D1549,0)&gt;MATCH(R$1,$D1546:$D1549,0),1*b_vote,0)+IF(MATCH(Q$1,$E1546:$E1549,0)&gt;MATCH(R$1,$E1546:$E1549,0),1*c_vote,0)+IF(MATCH(Q$1,$F1546:$F1549,0)&gt;MATCH(R$1,$F1546:$F1549,0),1*d_vote,0)</f>
        <v>0.47</v>
      </c>
      <c r="S1546" s="3">
        <f>IF(MATCH($S$1,$C1546:$C1549,0)&lt;(MATCH($T$1,$C1546:$C1549,0)),1*a_vote,0)+IF(MATCH($S$1,$D1546:$D1549,0)&lt;MATCH($T$1,$D1546:$D1549,0),1*b_vote,0)+IF(MATCH($S$1,$E1546:$E1549,0)&lt;MATCH($T$1,$E1546:$E1549,0),1*c_vote,0)+IF(MATCH($S$1,$F1546:$F1549,0)&lt;MATCH($T$1,$F1546:$F1549,0),1*d_vote,0)</f>
        <v>0.52</v>
      </c>
      <c r="T1546" s="3">
        <f>IF(MATCH(S$1,$C1546:$C1549,0)&gt;(MATCH(T$1,$C1546:$C1549,0)),1*a_vote,0)+IF(MATCH(S$1,$D1546:$D1549,0)&gt;MATCH(T$1,$D1546:$D1549,0),1*b_vote,0)+IF(MATCH(S$1,$E1546:$E1549,0)&gt;MATCH(T$1,$E1546:$E1549,0),1*c_vote,0)+IF(MATCH(S$1,$F1546:$F1549,0)&gt;MATCH(T$1,$F1546:$F1549,0),1*d_vote,0)</f>
        <v>0.48</v>
      </c>
    </row>
    <row r="1547" spans="1:20" x14ac:dyDescent="0.25">
      <c r="A1547">
        <f t="shared" si="48"/>
        <v>1546</v>
      </c>
      <c r="B1547">
        <f t="shared" si="49"/>
        <v>387</v>
      </c>
      <c r="C1547" t="str">
        <f>INDEX('VBA code_permu_wo_repettn'!$T$3:$Y$6,COUNTIF('Profile-matrices_Condorcet'!$B$2:$B1547,'Profile-matrices_Condorcet'!$B1547),MATCH(INDEX('numeric possibilities'!D$3:D$1298,VLOOKUP($B1547,'numeric possibilities'!$C$3:$G$1298,1)),'VBA code_permu_wo_repettn'!$T$2:$Y$2))</f>
        <v>C</v>
      </c>
      <c r="D1547" t="str">
        <f>INDEX('VBA code_permu_wo_repettn'!$AA$3:$AF$6,COUNTIF('Profile-matrices_Condorcet'!$B$2:$B1547,'Profile-matrices_Condorcet'!$B1547),MATCH(INDEX('numeric possibilities'!E$3:E$1298,VLOOKUP($B1547,'numeric possibilities'!$C$3:$G$1298,1)),'VBA code_permu_wo_repettn'!$AA$2:$AF$2))</f>
        <v>D</v>
      </c>
      <c r="E1547" t="str">
        <f>INDEX('VBA code_permu_wo_repettn'!$AH$3:$AM$6,COUNTIF('Profile-matrices_Condorcet'!$B$2:$B1547,'Profile-matrices_Condorcet'!$B1547),MATCH(INDEX('numeric possibilities'!F$3:F$1298,VLOOKUP($B1547,'numeric possibilities'!$C$3:$G$1298,1)),'VBA code_permu_wo_repettn'!$AH$2:$AM$2))</f>
        <v>D</v>
      </c>
      <c r="F1547" t="str">
        <f>INDEX('VBA code_permu_wo_repettn'!$AO$3:$AT$6,COUNTIF('Profile-matrices_Condorcet'!$B$2:$B1547,'Profile-matrices_Condorcet'!$B1547),MATCH(INDEX('numeric possibilities'!G$3:G$1298,VLOOKUP($B1547,'numeric possibilities'!$C$3:$G$1298,1)),'VBA code_permu_wo_repettn'!$AO$2:$AT$2))</f>
        <v>A</v>
      </c>
      <c r="H1547" t="s">
        <v>15</v>
      </c>
      <c r="I1547" t="str">
        <f>IF(I1546&gt;J1546,$I$1,IF(I1546&lt;J1546,$J$1,0))</f>
        <v>A</v>
      </c>
      <c r="K1547" t="str">
        <f>IF(K1546&gt;L1546,$K$1,IF(K1546&lt;L1546,$L$1,0))</f>
        <v>A</v>
      </c>
      <c r="M1547" t="str">
        <f>IF(M1546&gt;N1546,$M$1,IF(M1546&lt;N1546,$N$1,0))</f>
        <v>D</v>
      </c>
      <c r="O1547" t="str">
        <f>IF(O1546&gt;P1546,$O$1,IF(O1546&lt;P1546,$P$1,0))</f>
        <v>C</v>
      </c>
      <c r="Q1547" t="str">
        <f>IF(Q1546&gt;R1546,$Q$1,IF(Q1546&lt;R1546,$R$1,0))</f>
        <v>B</v>
      </c>
      <c r="S1547" t="str">
        <f>IF(S1546&gt;T1546,$S$1,IF(S1546&lt;T1546,$T$1,0))</f>
        <v>C</v>
      </c>
    </row>
    <row r="1548" spans="1:20" x14ac:dyDescent="0.25">
      <c r="A1548">
        <f t="shared" si="48"/>
        <v>1547</v>
      </c>
      <c r="B1548">
        <f t="shared" si="49"/>
        <v>387</v>
      </c>
      <c r="C1548" t="str">
        <f>INDEX('VBA code_permu_wo_repettn'!$T$3:$Y$6,COUNTIF('Profile-matrices_Condorcet'!$B$2:$B1548,'Profile-matrices_Condorcet'!$B1548),MATCH(INDEX('numeric possibilities'!D$3:D$1298,VLOOKUP($B1548,'numeric possibilities'!$C$3:$G$1298,1)),'VBA code_permu_wo_repettn'!$T$2:$Y$2))</f>
        <v>B</v>
      </c>
      <c r="D1548" t="str">
        <f>INDEX('VBA code_permu_wo_repettn'!$AA$3:$AF$6,COUNTIF('Profile-matrices_Condorcet'!$B$2:$B1548,'Profile-matrices_Condorcet'!$B1548),MATCH(INDEX('numeric possibilities'!E$3:E$1298,VLOOKUP($B1548,'numeric possibilities'!$C$3:$G$1298,1)),'VBA code_permu_wo_repettn'!$AA$2:$AF$2))</f>
        <v>A</v>
      </c>
      <c r="E1548" t="str">
        <f>INDEX('VBA code_permu_wo_repettn'!$AH$3:$AM$6,COUNTIF('Profile-matrices_Condorcet'!$B$2:$B1548,'Profile-matrices_Condorcet'!$B1548),MATCH(INDEX('numeric possibilities'!F$3:F$1298,VLOOKUP($B1548,'numeric possibilities'!$C$3:$G$1298,1)),'VBA code_permu_wo_repettn'!$AH$2:$AM$2))</f>
        <v>A</v>
      </c>
      <c r="F1548" t="str">
        <f>INDEX('VBA code_permu_wo_repettn'!$AO$3:$AT$6,COUNTIF('Profile-matrices_Condorcet'!$B$2:$B1548,'Profile-matrices_Condorcet'!$B1548),MATCH(INDEX('numeric possibilities'!G$3:G$1298,VLOOKUP($B1548,'numeric possibilities'!$C$3:$G$1298,1)),'VBA code_permu_wo_repettn'!$AO$2:$AT$2))</f>
        <v>C</v>
      </c>
      <c r="I1548" t="s">
        <v>0</v>
      </c>
      <c r="J1548" t="s">
        <v>1</v>
      </c>
      <c r="K1548" t="s">
        <v>2</v>
      </c>
      <c r="L1548" t="s">
        <v>3</v>
      </c>
    </row>
    <row r="1549" spans="1:20" x14ac:dyDescent="0.25">
      <c r="A1549">
        <f t="shared" si="48"/>
        <v>1548</v>
      </c>
      <c r="B1549">
        <f t="shared" si="49"/>
        <v>387</v>
      </c>
      <c r="C1549" t="str">
        <f>INDEX('VBA code_permu_wo_repettn'!$T$3:$Y$6,COUNTIF('Profile-matrices_Condorcet'!$B$2:$B1549,'Profile-matrices_Condorcet'!$B1549),MATCH(INDEX('numeric possibilities'!D$3:D$1298,VLOOKUP($B1549,'numeric possibilities'!$C$3:$G$1298,1)),'VBA code_permu_wo_repettn'!$T$2:$Y$2))</f>
        <v>D</v>
      </c>
      <c r="D1549" t="str">
        <f>INDEX('VBA code_permu_wo_repettn'!$AA$3:$AF$6,COUNTIF('Profile-matrices_Condorcet'!$B$2:$B1549,'Profile-matrices_Condorcet'!$B1549),MATCH(INDEX('numeric possibilities'!E$3:E$1298,VLOOKUP($B1549,'numeric possibilities'!$C$3:$G$1298,1)),'VBA code_permu_wo_repettn'!$AA$2:$AF$2))</f>
        <v>C</v>
      </c>
      <c r="E1549" t="str">
        <f>INDEX('VBA code_permu_wo_repettn'!$AH$3:$AM$6,COUNTIF('Profile-matrices_Condorcet'!$B$2:$B1549,'Profile-matrices_Condorcet'!$B1549),MATCH(INDEX('numeric possibilities'!F$3:F$1298,VLOOKUP($B1549,'numeric possibilities'!$C$3:$G$1298,1)),'VBA code_permu_wo_repettn'!$AH$2:$AM$2))</f>
        <v>B</v>
      </c>
      <c r="F1549" t="str">
        <f>INDEX('VBA code_permu_wo_repettn'!$AO$3:$AT$6,COUNTIF('Profile-matrices_Condorcet'!$B$2:$B1549,'Profile-matrices_Condorcet'!$B1549),MATCH(INDEX('numeric possibilities'!G$3:G$1298,VLOOKUP($B1549,'numeric possibilities'!$C$3:$G$1298,1)),'VBA code_permu_wo_repettn'!$AO$2:$AT$2))</f>
        <v>B</v>
      </c>
      <c r="G1549" t="str">
        <f>IF(MAX(I1549:L1549)&gt;='numeric possibilities'!$B$4/2,INDEX('Profile-matrices_Condorcet'!I1548:L1548,1,MATCH(MAX('Profile-matrices_Condorcet'!I1549:L1549),'Profile-matrices_Condorcet'!I1549:L1549,0)),"NCW")</f>
        <v>NCW</v>
      </c>
      <c r="H1549" t="s">
        <v>13</v>
      </c>
      <c r="I1549" s="3">
        <f>COUNTIF($I1547:$S1547,I1548)</f>
        <v>2</v>
      </c>
      <c r="J1549" s="3">
        <f>COUNTIF($I1547:$S1547,J1548)</f>
        <v>1</v>
      </c>
      <c r="K1549" s="3">
        <f>COUNTIF($I1547:$S1547,K1548)</f>
        <v>2</v>
      </c>
      <c r="L1549" s="3">
        <f>COUNTIF($I1547:$S1547,L1548)</f>
        <v>1</v>
      </c>
    </row>
    <row r="1550" spans="1:20" x14ac:dyDescent="0.25">
      <c r="A1550">
        <f t="shared" ref="A1550:A1613" si="50">A1549+1</f>
        <v>1549</v>
      </c>
      <c r="B1550">
        <f t="shared" ref="B1550:B1613" si="51">IF((ROW()-1)&lt;=4*B1549,B1549,B1549+1)</f>
        <v>388</v>
      </c>
      <c r="C1550" t="str">
        <f>INDEX('VBA code_permu_wo_repettn'!$T$3:$Y$6,COUNTIF('Profile-matrices_Condorcet'!$B$2:$B1550,'Profile-matrices_Condorcet'!$B1550),MATCH(INDEX('numeric possibilities'!D$3:D$1298,VLOOKUP($B1550,'numeric possibilities'!$C$3:$G$1298,1)),'VBA code_permu_wo_repettn'!$T$2:$Y$2))</f>
        <v>A</v>
      </c>
      <c r="D1550" t="str">
        <f>INDEX('VBA code_permu_wo_repettn'!$AA$3:$AF$6,COUNTIF('Profile-matrices_Condorcet'!$B$2:$B1550,'Profile-matrices_Condorcet'!$B1550),MATCH(INDEX('numeric possibilities'!E$3:E$1298,VLOOKUP($B1550,'numeric possibilities'!$C$3:$G$1298,1)),'VBA code_permu_wo_repettn'!$AA$2:$AF$2))</f>
        <v>B</v>
      </c>
      <c r="E1550" t="str">
        <f>INDEX('VBA code_permu_wo_repettn'!$AH$3:$AM$6,COUNTIF('Profile-matrices_Condorcet'!$B$2:$B1550,'Profile-matrices_Condorcet'!$B1550),MATCH(INDEX('numeric possibilities'!F$3:F$1298,VLOOKUP($B1550,'numeric possibilities'!$C$3:$G$1298,1)),'VBA code_permu_wo_repettn'!$AH$2:$AM$2))</f>
        <v>C</v>
      </c>
      <c r="F1550" t="str">
        <f>INDEX('VBA code_permu_wo_repettn'!$AO$3:$AT$6,COUNTIF('Profile-matrices_Condorcet'!$B$2:$B1550,'Profile-matrices_Condorcet'!$B1550),MATCH(INDEX('numeric possibilities'!G$3:G$1298,VLOOKUP($B1550,'numeric possibilities'!$C$3:$G$1298,1)),'VBA code_permu_wo_repettn'!$AO$2:$AT$2))</f>
        <v>D</v>
      </c>
      <c r="H1550" t="s">
        <v>14</v>
      </c>
      <c r="I1550" s="3">
        <f>IF(MATCH(I$1,$C1550:$C1553,0)&lt;(MATCH(J$1,$C1550:$C1553,0)),1*a_vote,0)+IF(MATCH(I$1,$D1550:$D1553,0)&lt;MATCH(J$1,$D1550:$D1553,0),1*b_vote,0)+IF(MATCH(I$1,$E1550:$E1553,0)&lt;MATCH(J$1,$E1550:$E1553,0),1*c_vote,0)+IF(MATCH(I$1,$F1550:$F1553,0)&lt;MATCH(J$1,$F1550:$F1553,0),1*d_vote,0)</f>
        <v>0.74</v>
      </c>
      <c r="J1550" s="3">
        <f>IF(MATCH(I$1,$C1550:$C1553,0)&gt;(MATCH(J$1,$C1550:$C1553,0)),1*a_vote,0)+IF(MATCH(I$1,$D1550:$D1553,0)&gt;MATCH(J$1,$D1550:$D1553,0),1*b_vote,0)+IF(MATCH(I$1,$E1550:$E1553,0)&gt;MATCH(J$1,$E1550:$E1553,0),1*c_vote,0)+IF(MATCH(I$1,$F1550:$F1553,0)&gt;MATCH(J$1,$F1550:$F1553,0),1*d_vote,0)</f>
        <v>0.26</v>
      </c>
      <c r="K1550" s="3">
        <f>IF(MATCH($K$1,$C1550:$C1553,0)&lt;(MATCH($L$1,$C1550:$C1553,0)),1*a_vote,0)+IF(MATCH($K$1,$D1550:$D1553,0)&lt;MATCH($L$1,$D1550:$D1553,0),1*b_vote,0)+IF(MATCH($K$1,$E1550:$E1553,0)&lt;MATCH($L$1,$E1550:$E1553,0),1*c_vote,0)+IF(MATCH($K$1,$F1550:$F1553,0)&lt;MATCH($L$1,$F1550:$F1553,0),1*d_vote,0)</f>
        <v>0.75</v>
      </c>
      <c r="L1550" s="3">
        <f>IF(MATCH(K$1,$C1550:$C1553,0)&gt;(MATCH(L$1,$C1550:$C1553,0)),1*a_vote,0)+IF(MATCH(K$1,$D1550:$D1553,0)&gt;MATCH(L$1,$D1550:$D1553,0),1*b_vote,0)+IF(MATCH(K$1,$E1550:$E1553,0)&gt;MATCH(L$1,$E1550:$E1553,0),1*c_vote,0)+IF(MATCH(K$1,$F1550:$F1553,0)&gt;MATCH(L$1,$F1550:$F1553,0),1*d_vote,0)</f>
        <v>0.25</v>
      </c>
      <c r="M1550" s="3">
        <f>IF(MATCH($M$1,$C1550:$C1553,0)&lt;(MATCH($N$1,$C1550:$C1553,0)),1*a_vote,0)+IF(MATCH($M$1,$D1550:$D1553,0)&lt;MATCH($N$1,$D1550:$D1553,0),1*b_vote,0)+IF(MATCH($M$1,$E1550:$E1553,0)&lt;MATCH($N$1,$E1550:$E1553,0),1*c_vote,0)+IF(MATCH($M$1,$F1550:$F1553,0)&lt;MATCH($N$1,$F1550:$F1553,0),1*d_vote,0)</f>
        <v>0.27</v>
      </c>
      <c r="N1550" s="3">
        <f>IF(MATCH(M$1,$C1550:$C1553,0)&gt;(MATCH(N$1,$C1550:$C1553,0)),1*a_vote,0)+IF(MATCH(M$1,$D1550:$D1553,0)&gt;MATCH(N$1,$D1550:$D1553,0),1*b_vote,0)+IF(MATCH(M$1,$E1550:$E1553,0)&gt;MATCH(N$1,$E1550:$E1553,0),1*c_vote,0)+IF(MATCH(M$1,$F1550:$F1553,0)&gt;MATCH(N$1,$F1550:$F1553,0),1*d_vote,0)</f>
        <v>0.73</v>
      </c>
      <c r="O1550" s="3">
        <f>IF(MATCH($O$1,$C1550:$C1553,0)&lt;(MATCH($P$1,$C1550:$C1553,0)),1*a_vote,0)+IF(MATCH($O$1,$D1550:$D1553,0)&lt;MATCH($P$1,$D1550:$D1553,0),1*b_vote,0)+IF(MATCH($O$1,$E1550:$E1553,0)&lt;MATCH($P$1,$E1550:$E1553,0),1*c_vote,0)+IF(MATCH($O$1,$F1550:$F1553,0)&lt;MATCH($P$1,$F1550:$F1553,0),1*d_vote,0)</f>
        <v>0.26</v>
      </c>
      <c r="P1550" s="3">
        <f>IF(MATCH(O$1,$C1550:$C1553,0)&gt;(MATCH(P$1,$C1550:$C1553,0)),1*a_vote,0)+IF(MATCH(O$1,$D1550:$D1553,0)&gt;MATCH(P$1,$D1550:$D1553,0),1*b_vote,0)+IF(MATCH(O$1,$E1550:$E1553,0)&gt;MATCH(P$1,$E1550:$E1553,0),1*c_vote,0)+IF(MATCH(O$1,$F1550:$F1553,0)&gt;MATCH(P$1,$F1550:$F1553,0),1*d_vote,0)</f>
        <v>0.74</v>
      </c>
      <c r="Q1550" s="3">
        <f>IF(MATCH($Q$1,$C1550:$C1553,0)&lt;(MATCH($R$1,$C1550:$C1553,0)),1*a_vote,0)+IF(MATCH($Q$1,$D1550:$D1553,0)&lt;MATCH($R$1,$D1550:$D1553,0),1*b_vote,0)+IF(MATCH($Q$1,$E1550:$E1553,0)&lt;MATCH($R$1,$E1550:$E1553,0),1*c_vote,0)+IF(MATCH($Q$1,$F1550:$F1553,0)&lt;MATCH($R$1,$F1550:$F1553,0),1*d_vote,0)</f>
        <v>0.26</v>
      </c>
      <c r="R1550" s="3">
        <f>IF(MATCH(Q$1,$C1550:$C1553,0)&gt;(MATCH(R$1,$C1550:$C1553,0)),1*a_vote,0)+IF(MATCH(Q$1,$D1550:$D1553,0)&gt;MATCH(R$1,$D1550:$D1553,0),1*b_vote,0)+IF(MATCH(Q$1,$E1550:$E1553,0)&gt;MATCH(R$1,$E1550:$E1553,0),1*c_vote,0)+IF(MATCH(Q$1,$F1550:$F1553,0)&gt;MATCH(R$1,$F1550:$F1553,0),1*d_vote,0)</f>
        <v>0.74</v>
      </c>
      <c r="S1550" s="3">
        <f>IF(MATCH($S$1,$C1550:$C1553,0)&lt;(MATCH($T$1,$C1550:$C1553,0)),1*a_vote,0)+IF(MATCH($S$1,$D1550:$D1553,0)&lt;MATCH($T$1,$D1550:$D1553,0),1*b_vote,0)+IF(MATCH($S$1,$E1550:$E1553,0)&lt;MATCH($T$1,$E1550:$E1553,0),1*c_vote,0)+IF(MATCH($S$1,$F1550:$F1553,0)&lt;MATCH($T$1,$F1550:$F1553,0),1*d_vote,0)</f>
        <v>0.52</v>
      </c>
      <c r="T1550" s="3">
        <f>IF(MATCH(S$1,$C1550:$C1553,0)&gt;(MATCH(T$1,$C1550:$C1553,0)),1*a_vote,0)+IF(MATCH(S$1,$D1550:$D1553,0)&gt;MATCH(T$1,$D1550:$D1553,0),1*b_vote,0)+IF(MATCH(S$1,$E1550:$E1553,0)&gt;MATCH(T$1,$E1550:$E1553,0),1*c_vote,0)+IF(MATCH(S$1,$F1550:$F1553,0)&gt;MATCH(T$1,$F1550:$F1553,0),1*d_vote,0)</f>
        <v>0.48</v>
      </c>
    </row>
    <row r="1551" spans="1:20" x14ac:dyDescent="0.25">
      <c r="A1551">
        <f t="shared" si="50"/>
        <v>1550</v>
      </c>
      <c r="B1551">
        <f t="shared" si="51"/>
        <v>388</v>
      </c>
      <c r="C1551" t="str">
        <f>INDEX('VBA code_permu_wo_repettn'!$T$3:$Y$6,COUNTIF('Profile-matrices_Condorcet'!$B$2:$B1551,'Profile-matrices_Condorcet'!$B1551),MATCH(INDEX('numeric possibilities'!D$3:D$1298,VLOOKUP($B1551,'numeric possibilities'!$C$3:$G$1298,1)),'VBA code_permu_wo_repettn'!$T$2:$Y$2))</f>
        <v>C</v>
      </c>
      <c r="D1551" t="str">
        <f>INDEX('VBA code_permu_wo_repettn'!$AA$3:$AF$6,COUNTIF('Profile-matrices_Condorcet'!$B$2:$B1551,'Profile-matrices_Condorcet'!$B1551),MATCH(INDEX('numeric possibilities'!E$3:E$1298,VLOOKUP($B1551,'numeric possibilities'!$C$3:$G$1298,1)),'VBA code_permu_wo_repettn'!$AA$2:$AF$2))</f>
        <v>D</v>
      </c>
      <c r="E1551" t="str">
        <f>INDEX('VBA code_permu_wo_repettn'!$AH$3:$AM$6,COUNTIF('Profile-matrices_Condorcet'!$B$2:$B1551,'Profile-matrices_Condorcet'!$B1551),MATCH(INDEX('numeric possibilities'!F$3:F$1298,VLOOKUP($B1551,'numeric possibilities'!$C$3:$G$1298,1)),'VBA code_permu_wo_repettn'!$AH$2:$AM$2))</f>
        <v>D</v>
      </c>
      <c r="F1551" t="str">
        <f>INDEX('VBA code_permu_wo_repettn'!$AO$3:$AT$6,COUNTIF('Profile-matrices_Condorcet'!$B$2:$B1551,'Profile-matrices_Condorcet'!$B1551),MATCH(INDEX('numeric possibilities'!G$3:G$1298,VLOOKUP($B1551,'numeric possibilities'!$C$3:$G$1298,1)),'VBA code_permu_wo_repettn'!$AO$2:$AT$2))</f>
        <v>A</v>
      </c>
      <c r="H1551" t="s">
        <v>15</v>
      </c>
      <c r="I1551" t="str">
        <f>IF(I1550&gt;J1550,$I$1,IF(I1550&lt;J1550,$J$1,0))</f>
        <v>A</v>
      </c>
      <c r="K1551" t="str">
        <f>IF(K1550&gt;L1550,$K$1,IF(K1550&lt;L1550,$L$1,0))</f>
        <v>A</v>
      </c>
      <c r="M1551" t="str">
        <f>IF(M1550&gt;N1550,$M$1,IF(M1550&lt;N1550,$N$1,0))</f>
        <v>D</v>
      </c>
      <c r="O1551" t="str">
        <f>IF(O1550&gt;P1550,$O$1,IF(O1550&lt;P1550,$P$1,0))</f>
        <v>C</v>
      </c>
      <c r="Q1551" t="str">
        <f>IF(Q1550&gt;R1550,$Q$1,IF(Q1550&lt;R1550,$R$1,0))</f>
        <v>D</v>
      </c>
      <c r="S1551" t="str">
        <f>IF(S1550&gt;T1550,$S$1,IF(S1550&lt;T1550,$T$1,0))</f>
        <v>C</v>
      </c>
    </row>
    <row r="1552" spans="1:20" x14ac:dyDescent="0.25">
      <c r="A1552">
        <f t="shared" si="50"/>
        <v>1551</v>
      </c>
      <c r="B1552">
        <f t="shared" si="51"/>
        <v>388</v>
      </c>
      <c r="C1552" t="str">
        <f>INDEX('VBA code_permu_wo_repettn'!$T$3:$Y$6,COUNTIF('Profile-matrices_Condorcet'!$B$2:$B1552,'Profile-matrices_Condorcet'!$B1552),MATCH(INDEX('numeric possibilities'!D$3:D$1298,VLOOKUP($B1552,'numeric possibilities'!$C$3:$G$1298,1)),'VBA code_permu_wo_repettn'!$T$2:$Y$2))</f>
        <v>D</v>
      </c>
      <c r="D1552" t="str">
        <f>INDEX('VBA code_permu_wo_repettn'!$AA$3:$AF$6,COUNTIF('Profile-matrices_Condorcet'!$B$2:$B1552,'Profile-matrices_Condorcet'!$B1552),MATCH(INDEX('numeric possibilities'!E$3:E$1298,VLOOKUP($B1552,'numeric possibilities'!$C$3:$G$1298,1)),'VBA code_permu_wo_repettn'!$AA$2:$AF$2))</f>
        <v>A</v>
      </c>
      <c r="E1552" t="str">
        <f>INDEX('VBA code_permu_wo_repettn'!$AH$3:$AM$6,COUNTIF('Profile-matrices_Condorcet'!$B$2:$B1552,'Profile-matrices_Condorcet'!$B1552),MATCH(INDEX('numeric possibilities'!F$3:F$1298,VLOOKUP($B1552,'numeric possibilities'!$C$3:$G$1298,1)),'VBA code_permu_wo_repettn'!$AH$2:$AM$2))</f>
        <v>A</v>
      </c>
      <c r="F1552" t="str">
        <f>INDEX('VBA code_permu_wo_repettn'!$AO$3:$AT$6,COUNTIF('Profile-matrices_Condorcet'!$B$2:$B1552,'Profile-matrices_Condorcet'!$B1552),MATCH(INDEX('numeric possibilities'!G$3:G$1298,VLOOKUP($B1552,'numeric possibilities'!$C$3:$G$1298,1)),'VBA code_permu_wo_repettn'!$AO$2:$AT$2))</f>
        <v>C</v>
      </c>
      <c r="I1552" t="s">
        <v>0</v>
      </c>
      <c r="J1552" t="s">
        <v>1</v>
      </c>
      <c r="K1552" t="s">
        <v>2</v>
      </c>
      <c r="L1552" t="s">
        <v>3</v>
      </c>
    </row>
    <row r="1553" spans="1:20" x14ac:dyDescent="0.25">
      <c r="A1553">
        <f t="shared" si="50"/>
        <v>1552</v>
      </c>
      <c r="B1553">
        <f t="shared" si="51"/>
        <v>388</v>
      </c>
      <c r="C1553" t="str">
        <f>INDEX('VBA code_permu_wo_repettn'!$T$3:$Y$6,COUNTIF('Profile-matrices_Condorcet'!$B$2:$B1553,'Profile-matrices_Condorcet'!$B1553),MATCH(INDEX('numeric possibilities'!D$3:D$1298,VLOOKUP($B1553,'numeric possibilities'!$C$3:$G$1298,1)),'VBA code_permu_wo_repettn'!$T$2:$Y$2))</f>
        <v>B</v>
      </c>
      <c r="D1553" t="str">
        <f>INDEX('VBA code_permu_wo_repettn'!$AA$3:$AF$6,COUNTIF('Profile-matrices_Condorcet'!$B$2:$B1553,'Profile-matrices_Condorcet'!$B1553),MATCH(INDEX('numeric possibilities'!E$3:E$1298,VLOOKUP($B1553,'numeric possibilities'!$C$3:$G$1298,1)),'VBA code_permu_wo_repettn'!$AA$2:$AF$2))</f>
        <v>C</v>
      </c>
      <c r="E1553" t="str">
        <f>INDEX('VBA code_permu_wo_repettn'!$AH$3:$AM$6,COUNTIF('Profile-matrices_Condorcet'!$B$2:$B1553,'Profile-matrices_Condorcet'!$B1553),MATCH(INDEX('numeric possibilities'!F$3:F$1298,VLOOKUP($B1553,'numeric possibilities'!$C$3:$G$1298,1)),'VBA code_permu_wo_repettn'!$AH$2:$AM$2))</f>
        <v>B</v>
      </c>
      <c r="F1553" t="str">
        <f>INDEX('VBA code_permu_wo_repettn'!$AO$3:$AT$6,COUNTIF('Profile-matrices_Condorcet'!$B$2:$B1553,'Profile-matrices_Condorcet'!$B1553),MATCH(INDEX('numeric possibilities'!G$3:G$1298,VLOOKUP($B1553,'numeric possibilities'!$C$3:$G$1298,1)),'VBA code_permu_wo_repettn'!$AO$2:$AT$2))</f>
        <v>B</v>
      </c>
      <c r="G1553" t="str">
        <f>IF(MAX(I1553:L1553)&gt;='numeric possibilities'!$B$4/2,INDEX('Profile-matrices_Condorcet'!I1552:L1552,1,MATCH(MAX('Profile-matrices_Condorcet'!I1553:L1553),'Profile-matrices_Condorcet'!I1553:L1553,0)),"NCW")</f>
        <v>NCW</v>
      </c>
      <c r="H1553" t="s">
        <v>13</v>
      </c>
      <c r="I1553" s="3">
        <f>COUNTIF($I1551:$S1551,I1552)</f>
        <v>2</v>
      </c>
      <c r="J1553" s="3">
        <f>COUNTIF($I1551:$S1551,J1552)</f>
        <v>0</v>
      </c>
      <c r="K1553" s="3">
        <f>COUNTIF($I1551:$S1551,K1552)</f>
        <v>2</v>
      </c>
      <c r="L1553" s="3">
        <f>COUNTIF($I1551:$S1551,L1552)</f>
        <v>2</v>
      </c>
    </row>
    <row r="1554" spans="1:20" x14ac:dyDescent="0.25">
      <c r="A1554">
        <f t="shared" si="50"/>
        <v>1553</v>
      </c>
      <c r="B1554">
        <f t="shared" si="51"/>
        <v>389</v>
      </c>
      <c r="C1554" t="str">
        <f>INDEX('VBA code_permu_wo_repettn'!$T$3:$Y$6,COUNTIF('Profile-matrices_Condorcet'!$B$2:$B1554,'Profile-matrices_Condorcet'!$B1554),MATCH(INDEX('numeric possibilities'!D$3:D$1298,VLOOKUP($B1554,'numeric possibilities'!$C$3:$G$1298,1)),'VBA code_permu_wo_repettn'!$T$2:$Y$2))</f>
        <v>A</v>
      </c>
      <c r="D1554" t="str">
        <f>INDEX('VBA code_permu_wo_repettn'!$AA$3:$AF$6,COUNTIF('Profile-matrices_Condorcet'!$B$2:$B1554,'Profile-matrices_Condorcet'!$B1554),MATCH(INDEX('numeric possibilities'!E$3:E$1298,VLOOKUP($B1554,'numeric possibilities'!$C$3:$G$1298,1)),'VBA code_permu_wo_repettn'!$AA$2:$AF$2))</f>
        <v>B</v>
      </c>
      <c r="E1554" t="str">
        <f>INDEX('VBA code_permu_wo_repettn'!$AH$3:$AM$6,COUNTIF('Profile-matrices_Condorcet'!$B$2:$B1554,'Profile-matrices_Condorcet'!$B1554),MATCH(INDEX('numeric possibilities'!F$3:F$1298,VLOOKUP($B1554,'numeric possibilities'!$C$3:$G$1298,1)),'VBA code_permu_wo_repettn'!$AH$2:$AM$2))</f>
        <v>C</v>
      </c>
      <c r="F1554" t="str">
        <f>INDEX('VBA code_permu_wo_repettn'!$AO$3:$AT$6,COUNTIF('Profile-matrices_Condorcet'!$B$2:$B1554,'Profile-matrices_Condorcet'!$B1554),MATCH(INDEX('numeric possibilities'!G$3:G$1298,VLOOKUP($B1554,'numeric possibilities'!$C$3:$G$1298,1)),'VBA code_permu_wo_repettn'!$AO$2:$AT$2))</f>
        <v>D</v>
      </c>
      <c r="H1554" t="s">
        <v>14</v>
      </c>
      <c r="I1554" s="3">
        <f>IF(MATCH(I$1,$C1554:$C1557,0)&lt;(MATCH(J$1,$C1554:$C1557,0)),1*a_vote,0)+IF(MATCH(I$1,$D1554:$D1557,0)&lt;MATCH(J$1,$D1554:$D1557,0),1*b_vote,0)+IF(MATCH(I$1,$E1554:$E1557,0)&lt;MATCH(J$1,$E1554:$E1557,0),1*c_vote,0)+IF(MATCH(I$1,$F1554:$F1557,0)&lt;MATCH(J$1,$F1554:$F1557,0),1*d_vote,0)</f>
        <v>0.74</v>
      </c>
      <c r="J1554" s="3">
        <f>IF(MATCH(I$1,$C1554:$C1557,0)&gt;(MATCH(J$1,$C1554:$C1557,0)),1*a_vote,0)+IF(MATCH(I$1,$D1554:$D1557,0)&gt;MATCH(J$1,$D1554:$D1557,0),1*b_vote,0)+IF(MATCH(I$1,$E1554:$E1557,0)&gt;MATCH(J$1,$E1554:$E1557,0),1*c_vote,0)+IF(MATCH(I$1,$F1554:$F1557,0)&gt;MATCH(J$1,$F1554:$F1557,0),1*d_vote,0)</f>
        <v>0.26</v>
      </c>
      <c r="K1554" s="3">
        <f>IF(MATCH($K$1,$C1554:$C1557,0)&lt;(MATCH($L$1,$C1554:$C1557,0)),1*a_vote,0)+IF(MATCH($K$1,$D1554:$D1557,0)&lt;MATCH($L$1,$D1554:$D1557,0),1*b_vote,0)+IF(MATCH($K$1,$E1554:$E1557,0)&lt;MATCH($L$1,$E1554:$E1557,0),1*c_vote,0)+IF(MATCH($K$1,$F1554:$F1557,0)&lt;MATCH($L$1,$F1554:$F1557,0),1*d_vote,0)</f>
        <v>0.75</v>
      </c>
      <c r="L1554" s="3">
        <f>IF(MATCH(K$1,$C1554:$C1557,0)&gt;(MATCH(L$1,$C1554:$C1557,0)),1*a_vote,0)+IF(MATCH(K$1,$D1554:$D1557,0)&gt;MATCH(L$1,$D1554:$D1557,0),1*b_vote,0)+IF(MATCH(K$1,$E1554:$E1557,0)&gt;MATCH(L$1,$E1554:$E1557,0),1*c_vote,0)+IF(MATCH(K$1,$F1554:$F1557,0)&gt;MATCH(L$1,$F1554:$F1557,0),1*d_vote,0)</f>
        <v>0.25</v>
      </c>
      <c r="M1554" s="3">
        <f>IF(MATCH($M$1,$C1554:$C1557,0)&lt;(MATCH($N$1,$C1554:$C1557,0)),1*a_vote,0)+IF(MATCH($M$1,$D1554:$D1557,0)&lt;MATCH($N$1,$D1554:$D1557,0),1*b_vote,0)+IF(MATCH($M$1,$E1554:$E1557,0)&lt;MATCH($N$1,$E1554:$E1557,0),1*c_vote,0)+IF(MATCH($M$1,$F1554:$F1557,0)&lt;MATCH($N$1,$F1554:$F1557,0),1*d_vote,0)</f>
        <v>0.27</v>
      </c>
      <c r="N1554" s="3">
        <f>IF(MATCH(M$1,$C1554:$C1557,0)&gt;(MATCH(N$1,$C1554:$C1557,0)),1*a_vote,0)+IF(MATCH(M$1,$D1554:$D1557,0)&gt;MATCH(N$1,$D1554:$D1557,0),1*b_vote,0)+IF(MATCH(M$1,$E1554:$E1557,0)&gt;MATCH(N$1,$E1554:$E1557,0),1*c_vote,0)+IF(MATCH(M$1,$F1554:$F1557,0)&gt;MATCH(N$1,$F1554:$F1557,0),1*d_vote,0)</f>
        <v>0.73</v>
      </c>
      <c r="O1554" s="3">
        <f>IF(MATCH($O$1,$C1554:$C1557,0)&lt;(MATCH($P$1,$C1554:$C1557,0)),1*a_vote,0)+IF(MATCH($O$1,$D1554:$D1557,0)&lt;MATCH($P$1,$D1554:$D1557,0),1*b_vote,0)+IF(MATCH($O$1,$E1554:$E1557,0)&lt;MATCH($P$1,$E1554:$E1557,0),1*c_vote,0)+IF(MATCH($O$1,$F1554:$F1557,0)&lt;MATCH($P$1,$F1554:$F1557,0),1*d_vote,0)</f>
        <v>0.53</v>
      </c>
      <c r="P1554" s="3">
        <f>IF(MATCH(O$1,$C1554:$C1557,0)&gt;(MATCH(P$1,$C1554:$C1557,0)),1*a_vote,0)+IF(MATCH(O$1,$D1554:$D1557,0)&gt;MATCH(P$1,$D1554:$D1557,0),1*b_vote,0)+IF(MATCH(O$1,$E1554:$E1557,0)&gt;MATCH(P$1,$E1554:$E1557,0),1*c_vote,0)+IF(MATCH(O$1,$F1554:$F1557,0)&gt;MATCH(P$1,$F1554:$F1557,0),1*d_vote,0)</f>
        <v>0.47</v>
      </c>
      <c r="Q1554" s="3">
        <f>IF(MATCH($Q$1,$C1554:$C1557,0)&lt;(MATCH($R$1,$C1554:$C1557,0)),1*a_vote,0)+IF(MATCH($Q$1,$D1554:$D1557,0)&lt;MATCH($R$1,$D1554:$D1557,0),1*b_vote,0)+IF(MATCH($Q$1,$E1554:$E1557,0)&lt;MATCH($R$1,$E1554:$E1557,0),1*c_vote,0)+IF(MATCH($Q$1,$F1554:$F1557,0)&lt;MATCH($R$1,$F1554:$F1557,0),1*d_vote,0)</f>
        <v>0.26</v>
      </c>
      <c r="R1554" s="3">
        <f>IF(MATCH(Q$1,$C1554:$C1557,0)&gt;(MATCH(R$1,$C1554:$C1557,0)),1*a_vote,0)+IF(MATCH(Q$1,$D1554:$D1557,0)&gt;MATCH(R$1,$D1554:$D1557,0),1*b_vote,0)+IF(MATCH(Q$1,$E1554:$E1557,0)&gt;MATCH(R$1,$E1554:$E1557,0),1*c_vote,0)+IF(MATCH(Q$1,$F1554:$F1557,0)&gt;MATCH(R$1,$F1554:$F1557,0),1*d_vote,0)</f>
        <v>0.74</v>
      </c>
      <c r="S1554" s="3">
        <f>IF(MATCH($S$1,$C1554:$C1557,0)&lt;(MATCH($T$1,$C1554:$C1557,0)),1*a_vote,0)+IF(MATCH($S$1,$D1554:$D1557,0)&lt;MATCH($T$1,$D1554:$D1557,0),1*b_vote,0)+IF(MATCH($S$1,$E1554:$E1557,0)&lt;MATCH($T$1,$E1554:$E1557,0),1*c_vote,0)+IF(MATCH($S$1,$F1554:$F1557,0)&lt;MATCH($T$1,$F1554:$F1557,0),1*d_vote,0)</f>
        <v>0.25</v>
      </c>
      <c r="T1554" s="3">
        <f>IF(MATCH(S$1,$C1554:$C1557,0)&gt;(MATCH(T$1,$C1554:$C1557,0)),1*a_vote,0)+IF(MATCH(S$1,$D1554:$D1557,0)&gt;MATCH(T$1,$D1554:$D1557,0),1*b_vote,0)+IF(MATCH(S$1,$E1554:$E1557,0)&gt;MATCH(T$1,$E1554:$E1557,0),1*c_vote,0)+IF(MATCH(S$1,$F1554:$F1557,0)&gt;MATCH(T$1,$F1554:$F1557,0),1*d_vote,0)</f>
        <v>0.75</v>
      </c>
    </row>
    <row r="1555" spans="1:20" x14ac:dyDescent="0.25">
      <c r="A1555">
        <f t="shared" si="50"/>
        <v>1554</v>
      </c>
      <c r="B1555">
        <f t="shared" si="51"/>
        <v>389</v>
      </c>
      <c r="C1555" t="str">
        <f>INDEX('VBA code_permu_wo_repettn'!$T$3:$Y$6,COUNTIF('Profile-matrices_Condorcet'!$B$2:$B1555,'Profile-matrices_Condorcet'!$B1555),MATCH(INDEX('numeric possibilities'!D$3:D$1298,VLOOKUP($B1555,'numeric possibilities'!$C$3:$G$1298,1)),'VBA code_permu_wo_repettn'!$T$2:$Y$2))</f>
        <v>D</v>
      </c>
      <c r="D1555" t="str">
        <f>INDEX('VBA code_permu_wo_repettn'!$AA$3:$AF$6,COUNTIF('Profile-matrices_Condorcet'!$B$2:$B1555,'Profile-matrices_Condorcet'!$B1555),MATCH(INDEX('numeric possibilities'!E$3:E$1298,VLOOKUP($B1555,'numeric possibilities'!$C$3:$G$1298,1)),'VBA code_permu_wo_repettn'!$AA$2:$AF$2))</f>
        <v>D</v>
      </c>
      <c r="E1555" t="str">
        <f>INDEX('VBA code_permu_wo_repettn'!$AH$3:$AM$6,COUNTIF('Profile-matrices_Condorcet'!$B$2:$B1555,'Profile-matrices_Condorcet'!$B1555),MATCH(INDEX('numeric possibilities'!F$3:F$1298,VLOOKUP($B1555,'numeric possibilities'!$C$3:$G$1298,1)),'VBA code_permu_wo_repettn'!$AH$2:$AM$2))</f>
        <v>D</v>
      </c>
      <c r="F1555" t="str">
        <f>INDEX('VBA code_permu_wo_repettn'!$AO$3:$AT$6,COUNTIF('Profile-matrices_Condorcet'!$B$2:$B1555,'Profile-matrices_Condorcet'!$B1555),MATCH(INDEX('numeric possibilities'!G$3:G$1298,VLOOKUP($B1555,'numeric possibilities'!$C$3:$G$1298,1)),'VBA code_permu_wo_repettn'!$AO$2:$AT$2))</f>
        <v>A</v>
      </c>
      <c r="H1555" t="s">
        <v>15</v>
      </c>
      <c r="I1555" t="str">
        <f>IF(I1554&gt;J1554,$I$1,IF(I1554&lt;J1554,$J$1,0))</f>
        <v>A</v>
      </c>
      <c r="K1555" t="str">
        <f>IF(K1554&gt;L1554,$K$1,IF(K1554&lt;L1554,$L$1,0))</f>
        <v>A</v>
      </c>
      <c r="M1555" t="str">
        <f>IF(M1554&gt;N1554,$M$1,IF(M1554&lt;N1554,$N$1,0))</f>
        <v>D</v>
      </c>
      <c r="O1555" t="str">
        <f>IF(O1554&gt;P1554,$O$1,IF(O1554&lt;P1554,$P$1,0))</f>
        <v>B</v>
      </c>
      <c r="Q1555" t="str">
        <f>IF(Q1554&gt;R1554,$Q$1,IF(Q1554&lt;R1554,$R$1,0))</f>
        <v>D</v>
      </c>
      <c r="S1555" t="str">
        <f>IF(S1554&gt;T1554,$S$1,IF(S1554&lt;T1554,$T$1,0))</f>
        <v>D</v>
      </c>
    </row>
    <row r="1556" spans="1:20" x14ac:dyDescent="0.25">
      <c r="A1556">
        <f t="shared" si="50"/>
        <v>1555</v>
      </c>
      <c r="B1556">
        <f t="shared" si="51"/>
        <v>389</v>
      </c>
      <c r="C1556" t="str">
        <f>INDEX('VBA code_permu_wo_repettn'!$T$3:$Y$6,COUNTIF('Profile-matrices_Condorcet'!$B$2:$B1556,'Profile-matrices_Condorcet'!$B1556),MATCH(INDEX('numeric possibilities'!D$3:D$1298,VLOOKUP($B1556,'numeric possibilities'!$C$3:$G$1298,1)),'VBA code_permu_wo_repettn'!$T$2:$Y$2))</f>
        <v>B</v>
      </c>
      <c r="D1556" t="str">
        <f>INDEX('VBA code_permu_wo_repettn'!$AA$3:$AF$6,COUNTIF('Profile-matrices_Condorcet'!$B$2:$B1556,'Profile-matrices_Condorcet'!$B1556),MATCH(INDEX('numeric possibilities'!E$3:E$1298,VLOOKUP($B1556,'numeric possibilities'!$C$3:$G$1298,1)),'VBA code_permu_wo_repettn'!$AA$2:$AF$2))</f>
        <v>A</v>
      </c>
      <c r="E1556" t="str">
        <f>INDEX('VBA code_permu_wo_repettn'!$AH$3:$AM$6,COUNTIF('Profile-matrices_Condorcet'!$B$2:$B1556,'Profile-matrices_Condorcet'!$B1556),MATCH(INDEX('numeric possibilities'!F$3:F$1298,VLOOKUP($B1556,'numeric possibilities'!$C$3:$G$1298,1)),'VBA code_permu_wo_repettn'!$AH$2:$AM$2))</f>
        <v>A</v>
      </c>
      <c r="F1556" t="str">
        <f>INDEX('VBA code_permu_wo_repettn'!$AO$3:$AT$6,COUNTIF('Profile-matrices_Condorcet'!$B$2:$B1556,'Profile-matrices_Condorcet'!$B1556),MATCH(INDEX('numeric possibilities'!G$3:G$1298,VLOOKUP($B1556,'numeric possibilities'!$C$3:$G$1298,1)),'VBA code_permu_wo_repettn'!$AO$2:$AT$2))</f>
        <v>C</v>
      </c>
      <c r="I1556" t="s">
        <v>0</v>
      </c>
      <c r="J1556" t="s">
        <v>1</v>
      </c>
      <c r="K1556" t="s">
        <v>2</v>
      </c>
      <c r="L1556" t="s">
        <v>3</v>
      </c>
    </row>
    <row r="1557" spans="1:20" x14ac:dyDescent="0.25">
      <c r="A1557">
        <f t="shared" si="50"/>
        <v>1556</v>
      </c>
      <c r="B1557">
        <f t="shared" si="51"/>
        <v>389</v>
      </c>
      <c r="C1557" t="str">
        <f>INDEX('VBA code_permu_wo_repettn'!$T$3:$Y$6,COUNTIF('Profile-matrices_Condorcet'!$B$2:$B1557,'Profile-matrices_Condorcet'!$B1557),MATCH(INDEX('numeric possibilities'!D$3:D$1298,VLOOKUP($B1557,'numeric possibilities'!$C$3:$G$1298,1)),'VBA code_permu_wo_repettn'!$T$2:$Y$2))</f>
        <v>C</v>
      </c>
      <c r="D1557" t="str">
        <f>INDEX('VBA code_permu_wo_repettn'!$AA$3:$AF$6,COUNTIF('Profile-matrices_Condorcet'!$B$2:$B1557,'Profile-matrices_Condorcet'!$B1557),MATCH(INDEX('numeric possibilities'!E$3:E$1298,VLOOKUP($B1557,'numeric possibilities'!$C$3:$G$1298,1)),'VBA code_permu_wo_repettn'!$AA$2:$AF$2))</f>
        <v>C</v>
      </c>
      <c r="E1557" t="str">
        <f>INDEX('VBA code_permu_wo_repettn'!$AH$3:$AM$6,COUNTIF('Profile-matrices_Condorcet'!$B$2:$B1557,'Profile-matrices_Condorcet'!$B1557),MATCH(INDEX('numeric possibilities'!F$3:F$1298,VLOOKUP($B1557,'numeric possibilities'!$C$3:$G$1298,1)),'VBA code_permu_wo_repettn'!$AH$2:$AM$2))</f>
        <v>B</v>
      </c>
      <c r="F1557" t="str">
        <f>INDEX('VBA code_permu_wo_repettn'!$AO$3:$AT$6,COUNTIF('Profile-matrices_Condorcet'!$B$2:$B1557,'Profile-matrices_Condorcet'!$B1557),MATCH(INDEX('numeric possibilities'!G$3:G$1298,VLOOKUP($B1557,'numeric possibilities'!$C$3:$G$1298,1)),'VBA code_permu_wo_repettn'!$AO$2:$AT$2))</f>
        <v>B</v>
      </c>
      <c r="G1557" t="str">
        <f>IF(MAX(I1557:L1557)&gt;='numeric possibilities'!$B$4/2,INDEX('Profile-matrices_Condorcet'!I1556:L1556,1,MATCH(MAX('Profile-matrices_Condorcet'!I1557:L1557),'Profile-matrices_Condorcet'!I1557:L1557,0)),"NCW")</f>
        <v>D</v>
      </c>
      <c r="H1557" t="s">
        <v>13</v>
      </c>
      <c r="I1557" s="3">
        <f>COUNTIF($I1555:$S1555,I1556)</f>
        <v>2</v>
      </c>
      <c r="J1557" s="3">
        <f>COUNTIF($I1555:$S1555,J1556)</f>
        <v>1</v>
      </c>
      <c r="K1557" s="3">
        <f>COUNTIF($I1555:$S1555,K1556)</f>
        <v>0</v>
      </c>
      <c r="L1557" s="3">
        <f>COUNTIF($I1555:$S1555,L1556)</f>
        <v>3</v>
      </c>
    </row>
    <row r="1558" spans="1:20" x14ac:dyDescent="0.25">
      <c r="A1558">
        <f t="shared" si="50"/>
        <v>1557</v>
      </c>
      <c r="B1558">
        <f t="shared" si="51"/>
        <v>390</v>
      </c>
      <c r="C1558" t="str">
        <f>INDEX('VBA code_permu_wo_repettn'!$T$3:$Y$6,COUNTIF('Profile-matrices_Condorcet'!$B$2:$B1558,'Profile-matrices_Condorcet'!$B1558),MATCH(INDEX('numeric possibilities'!D$3:D$1298,VLOOKUP($B1558,'numeric possibilities'!$C$3:$G$1298,1)),'VBA code_permu_wo_repettn'!$T$2:$Y$2))</f>
        <v>A</v>
      </c>
      <c r="D1558" t="str">
        <f>INDEX('VBA code_permu_wo_repettn'!$AA$3:$AF$6,COUNTIF('Profile-matrices_Condorcet'!$B$2:$B1558,'Profile-matrices_Condorcet'!$B1558),MATCH(INDEX('numeric possibilities'!E$3:E$1298,VLOOKUP($B1558,'numeric possibilities'!$C$3:$G$1298,1)),'VBA code_permu_wo_repettn'!$AA$2:$AF$2))</f>
        <v>B</v>
      </c>
      <c r="E1558" t="str">
        <f>INDEX('VBA code_permu_wo_repettn'!$AH$3:$AM$6,COUNTIF('Profile-matrices_Condorcet'!$B$2:$B1558,'Profile-matrices_Condorcet'!$B1558),MATCH(INDEX('numeric possibilities'!F$3:F$1298,VLOOKUP($B1558,'numeric possibilities'!$C$3:$G$1298,1)),'VBA code_permu_wo_repettn'!$AH$2:$AM$2))</f>
        <v>C</v>
      </c>
      <c r="F1558" t="str">
        <f>INDEX('VBA code_permu_wo_repettn'!$AO$3:$AT$6,COUNTIF('Profile-matrices_Condorcet'!$B$2:$B1558,'Profile-matrices_Condorcet'!$B1558),MATCH(INDEX('numeric possibilities'!G$3:G$1298,VLOOKUP($B1558,'numeric possibilities'!$C$3:$G$1298,1)),'VBA code_permu_wo_repettn'!$AO$2:$AT$2))</f>
        <v>D</v>
      </c>
      <c r="H1558" t="s">
        <v>14</v>
      </c>
      <c r="I1558" s="3">
        <f>IF(MATCH(I$1,$C1558:$C1561,0)&lt;(MATCH(J$1,$C1558:$C1561,0)),1*a_vote,0)+IF(MATCH(I$1,$D1558:$D1561,0)&lt;MATCH(J$1,$D1558:$D1561,0),1*b_vote,0)+IF(MATCH(I$1,$E1558:$E1561,0)&lt;MATCH(J$1,$E1558:$E1561,0),1*c_vote,0)+IF(MATCH(I$1,$F1558:$F1561,0)&lt;MATCH(J$1,$F1558:$F1561,0),1*d_vote,0)</f>
        <v>0.74</v>
      </c>
      <c r="J1558" s="3">
        <f>IF(MATCH(I$1,$C1558:$C1561,0)&gt;(MATCH(J$1,$C1558:$C1561,0)),1*a_vote,0)+IF(MATCH(I$1,$D1558:$D1561,0)&gt;MATCH(J$1,$D1558:$D1561,0),1*b_vote,0)+IF(MATCH(I$1,$E1558:$E1561,0)&gt;MATCH(J$1,$E1558:$E1561,0),1*c_vote,0)+IF(MATCH(I$1,$F1558:$F1561,0)&gt;MATCH(J$1,$F1558:$F1561,0),1*d_vote,0)</f>
        <v>0.26</v>
      </c>
      <c r="K1558" s="3">
        <f>IF(MATCH($K$1,$C1558:$C1561,0)&lt;(MATCH($L$1,$C1558:$C1561,0)),1*a_vote,0)+IF(MATCH($K$1,$D1558:$D1561,0)&lt;MATCH($L$1,$D1558:$D1561,0),1*b_vote,0)+IF(MATCH($K$1,$E1558:$E1561,0)&lt;MATCH($L$1,$E1558:$E1561,0),1*c_vote,0)+IF(MATCH($K$1,$F1558:$F1561,0)&lt;MATCH($L$1,$F1558:$F1561,0),1*d_vote,0)</f>
        <v>0.75</v>
      </c>
      <c r="L1558" s="3">
        <f>IF(MATCH(K$1,$C1558:$C1561,0)&gt;(MATCH(L$1,$C1558:$C1561,0)),1*a_vote,0)+IF(MATCH(K$1,$D1558:$D1561,0)&gt;MATCH(L$1,$D1558:$D1561,0),1*b_vote,0)+IF(MATCH(K$1,$E1558:$E1561,0)&gt;MATCH(L$1,$E1558:$E1561,0),1*c_vote,0)+IF(MATCH(K$1,$F1558:$F1561,0)&gt;MATCH(L$1,$F1558:$F1561,0),1*d_vote,0)</f>
        <v>0.25</v>
      </c>
      <c r="M1558" s="3">
        <f>IF(MATCH($M$1,$C1558:$C1561,0)&lt;(MATCH($N$1,$C1558:$C1561,0)),1*a_vote,0)+IF(MATCH($M$1,$D1558:$D1561,0)&lt;MATCH($N$1,$D1558:$D1561,0),1*b_vote,0)+IF(MATCH($M$1,$E1558:$E1561,0)&lt;MATCH($N$1,$E1558:$E1561,0),1*c_vote,0)+IF(MATCH($M$1,$F1558:$F1561,0)&lt;MATCH($N$1,$F1558:$F1561,0),1*d_vote,0)</f>
        <v>0.27</v>
      </c>
      <c r="N1558" s="3">
        <f>IF(MATCH(M$1,$C1558:$C1561,0)&gt;(MATCH(N$1,$C1558:$C1561,0)),1*a_vote,0)+IF(MATCH(M$1,$D1558:$D1561,0)&gt;MATCH(N$1,$D1558:$D1561,0),1*b_vote,0)+IF(MATCH(M$1,$E1558:$E1561,0)&gt;MATCH(N$1,$E1558:$E1561,0),1*c_vote,0)+IF(MATCH(M$1,$F1558:$F1561,0)&gt;MATCH(N$1,$F1558:$F1561,0),1*d_vote,0)</f>
        <v>0.73</v>
      </c>
      <c r="O1558" s="3">
        <f>IF(MATCH($O$1,$C1558:$C1561,0)&lt;(MATCH($P$1,$C1558:$C1561,0)),1*a_vote,0)+IF(MATCH($O$1,$D1558:$D1561,0)&lt;MATCH($P$1,$D1558:$D1561,0),1*b_vote,0)+IF(MATCH($O$1,$E1558:$E1561,0)&lt;MATCH($P$1,$E1558:$E1561,0),1*c_vote,0)+IF(MATCH($O$1,$F1558:$F1561,0)&lt;MATCH($P$1,$F1558:$F1561,0),1*d_vote,0)</f>
        <v>0.26</v>
      </c>
      <c r="P1558" s="3">
        <f>IF(MATCH(O$1,$C1558:$C1561,0)&gt;(MATCH(P$1,$C1558:$C1561,0)),1*a_vote,0)+IF(MATCH(O$1,$D1558:$D1561,0)&gt;MATCH(P$1,$D1558:$D1561,0),1*b_vote,0)+IF(MATCH(O$1,$E1558:$E1561,0)&gt;MATCH(P$1,$E1558:$E1561,0),1*c_vote,0)+IF(MATCH(O$1,$F1558:$F1561,0)&gt;MATCH(P$1,$F1558:$F1561,0),1*d_vote,0)</f>
        <v>0.74</v>
      </c>
      <c r="Q1558" s="3">
        <f>IF(MATCH($Q$1,$C1558:$C1561,0)&lt;(MATCH($R$1,$C1558:$C1561,0)),1*a_vote,0)+IF(MATCH($Q$1,$D1558:$D1561,0)&lt;MATCH($R$1,$D1558:$D1561,0),1*b_vote,0)+IF(MATCH($Q$1,$E1558:$E1561,0)&lt;MATCH($R$1,$E1558:$E1561,0),1*c_vote,0)+IF(MATCH($Q$1,$F1558:$F1561,0)&lt;MATCH($R$1,$F1558:$F1561,0),1*d_vote,0)</f>
        <v>0.26</v>
      </c>
      <c r="R1558" s="3">
        <f>IF(MATCH(Q$1,$C1558:$C1561,0)&gt;(MATCH(R$1,$C1558:$C1561,0)),1*a_vote,0)+IF(MATCH(Q$1,$D1558:$D1561,0)&gt;MATCH(R$1,$D1558:$D1561,0),1*b_vote,0)+IF(MATCH(Q$1,$E1558:$E1561,0)&gt;MATCH(R$1,$E1558:$E1561,0),1*c_vote,0)+IF(MATCH(Q$1,$F1558:$F1561,0)&gt;MATCH(R$1,$F1558:$F1561,0),1*d_vote,0)</f>
        <v>0.74</v>
      </c>
      <c r="S1558" s="3">
        <f>IF(MATCH($S$1,$C1558:$C1561,0)&lt;(MATCH($T$1,$C1558:$C1561,0)),1*a_vote,0)+IF(MATCH($S$1,$D1558:$D1561,0)&lt;MATCH($T$1,$D1558:$D1561,0),1*b_vote,0)+IF(MATCH($S$1,$E1558:$E1561,0)&lt;MATCH($T$1,$E1558:$E1561,0),1*c_vote,0)+IF(MATCH($S$1,$F1558:$F1561,0)&lt;MATCH($T$1,$F1558:$F1561,0),1*d_vote,0)</f>
        <v>0.25</v>
      </c>
      <c r="T1558" s="3">
        <f>IF(MATCH(S$1,$C1558:$C1561,0)&gt;(MATCH(T$1,$C1558:$C1561,0)),1*a_vote,0)+IF(MATCH(S$1,$D1558:$D1561,0)&gt;MATCH(T$1,$D1558:$D1561,0),1*b_vote,0)+IF(MATCH(S$1,$E1558:$E1561,0)&gt;MATCH(T$1,$E1558:$E1561,0),1*c_vote,0)+IF(MATCH(S$1,$F1558:$F1561,0)&gt;MATCH(T$1,$F1558:$F1561,0),1*d_vote,0)</f>
        <v>0.75</v>
      </c>
    </row>
    <row r="1559" spans="1:20" x14ac:dyDescent="0.25">
      <c r="A1559">
        <f t="shared" si="50"/>
        <v>1558</v>
      </c>
      <c r="B1559">
        <f t="shared" si="51"/>
        <v>390</v>
      </c>
      <c r="C1559" t="str">
        <f>INDEX('VBA code_permu_wo_repettn'!$T$3:$Y$6,COUNTIF('Profile-matrices_Condorcet'!$B$2:$B1559,'Profile-matrices_Condorcet'!$B1559),MATCH(INDEX('numeric possibilities'!D$3:D$1298,VLOOKUP($B1559,'numeric possibilities'!$C$3:$G$1298,1)),'VBA code_permu_wo_repettn'!$T$2:$Y$2))</f>
        <v>D</v>
      </c>
      <c r="D1559" t="str">
        <f>INDEX('VBA code_permu_wo_repettn'!$AA$3:$AF$6,COUNTIF('Profile-matrices_Condorcet'!$B$2:$B1559,'Profile-matrices_Condorcet'!$B1559),MATCH(INDEX('numeric possibilities'!E$3:E$1298,VLOOKUP($B1559,'numeric possibilities'!$C$3:$G$1298,1)),'VBA code_permu_wo_repettn'!$AA$2:$AF$2))</f>
        <v>D</v>
      </c>
      <c r="E1559" t="str">
        <f>INDEX('VBA code_permu_wo_repettn'!$AH$3:$AM$6,COUNTIF('Profile-matrices_Condorcet'!$B$2:$B1559,'Profile-matrices_Condorcet'!$B1559),MATCH(INDEX('numeric possibilities'!F$3:F$1298,VLOOKUP($B1559,'numeric possibilities'!$C$3:$G$1298,1)),'VBA code_permu_wo_repettn'!$AH$2:$AM$2))</f>
        <v>D</v>
      </c>
      <c r="F1559" t="str">
        <f>INDEX('VBA code_permu_wo_repettn'!$AO$3:$AT$6,COUNTIF('Profile-matrices_Condorcet'!$B$2:$B1559,'Profile-matrices_Condorcet'!$B1559),MATCH(INDEX('numeric possibilities'!G$3:G$1298,VLOOKUP($B1559,'numeric possibilities'!$C$3:$G$1298,1)),'VBA code_permu_wo_repettn'!$AO$2:$AT$2))</f>
        <v>A</v>
      </c>
      <c r="H1559" t="s">
        <v>15</v>
      </c>
      <c r="I1559" t="str">
        <f>IF(I1558&gt;J1558,$I$1,IF(I1558&lt;J1558,$J$1,0))</f>
        <v>A</v>
      </c>
      <c r="K1559" t="str">
        <f>IF(K1558&gt;L1558,$K$1,IF(K1558&lt;L1558,$L$1,0))</f>
        <v>A</v>
      </c>
      <c r="M1559" t="str">
        <f>IF(M1558&gt;N1558,$M$1,IF(M1558&lt;N1558,$N$1,0))</f>
        <v>D</v>
      </c>
      <c r="O1559" t="str">
        <f>IF(O1558&gt;P1558,$O$1,IF(O1558&lt;P1558,$P$1,0))</f>
        <v>C</v>
      </c>
      <c r="Q1559" t="str">
        <f>IF(Q1558&gt;R1558,$Q$1,IF(Q1558&lt;R1558,$R$1,0))</f>
        <v>D</v>
      </c>
      <c r="S1559" t="str">
        <f>IF(S1558&gt;T1558,$S$1,IF(S1558&lt;T1558,$T$1,0))</f>
        <v>D</v>
      </c>
    </row>
    <row r="1560" spans="1:20" x14ac:dyDescent="0.25">
      <c r="A1560">
        <f t="shared" si="50"/>
        <v>1559</v>
      </c>
      <c r="B1560">
        <f t="shared" si="51"/>
        <v>390</v>
      </c>
      <c r="C1560" t="str">
        <f>INDEX('VBA code_permu_wo_repettn'!$T$3:$Y$6,COUNTIF('Profile-matrices_Condorcet'!$B$2:$B1560,'Profile-matrices_Condorcet'!$B1560),MATCH(INDEX('numeric possibilities'!D$3:D$1298,VLOOKUP($B1560,'numeric possibilities'!$C$3:$G$1298,1)),'VBA code_permu_wo_repettn'!$T$2:$Y$2))</f>
        <v>C</v>
      </c>
      <c r="D1560" t="str">
        <f>INDEX('VBA code_permu_wo_repettn'!$AA$3:$AF$6,COUNTIF('Profile-matrices_Condorcet'!$B$2:$B1560,'Profile-matrices_Condorcet'!$B1560),MATCH(INDEX('numeric possibilities'!E$3:E$1298,VLOOKUP($B1560,'numeric possibilities'!$C$3:$G$1298,1)),'VBA code_permu_wo_repettn'!$AA$2:$AF$2))</f>
        <v>A</v>
      </c>
      <c r="E1560" t="str">
        <f>INDEX('VBA code_permu_wo_repettn'!$AH$3:$AM$6,COUNTIF('Profile-matrices_Condorcet'!$B$2:$B1560,'Profile-matrices_Condorcet'!$B1560),MATCH(INDEX('numeric possibilities'!F$3:F$1298,VLOOKUP($B1560,'numeric possibilities'!$C$3:$G$1298,1)),'VBA code_permu_wo_repettn'!$AH$2:$AM$2))</f>
        <v>A</v>
      </c>
      <c r="F1560" t="str">
        <f>INDEX('VBA code_permu_wo_repettn'!$AO$3:$AT$6,COUNTIF('Profile-matrices_Condorcet'!$B$2:$B1560,'Profile-matrices_Condorcet'!$B1560),MATCH(INDEX('numeric possibilities'!G$3:G$1298,VLOOKUP($B1560,'numeric possibilities'!$C$3:$G$1298,1)),'VBA code_permu_wo_repettn'!$AO$2:$AT$2))</f>
        <v>C</v>
      </c>
      <c r="I1560" t="s">
        <v>0</v>
      </c>
      <c r="J1560" t="s">
        <v>1</v>
      </c>
      <c r="K1560" t="s">
        <v>2</v>
      </c>
      <c r="L1560" t="s">
        <v>3</v>
      </c>
    </row>
    <row r="1561" spans="1:20" x14ac:dyDescent="0.25">
      <c r="A1561">
        <f t="shared" si="50"/>
        <v>1560</v>
      </c>
      <c r="B1561">
        <f t="shared" si="51"/>
        <v>390</v>
      </c>
      <c r="C1561" t="str">
        <f>INDEX('VBA code_permu_wo_repettn'!$T$3:$Y$6,COUNTIF('Profile-matrices_Condorcet'!$B$2:$B1561,'Profile-matrices_Condorcet'!$B1561),MATCH(INDEX('numeric possibilities'!D$3:D$1298,VLOOKUP($B1561,'numeric possibilities'!$C$3:$G$1298,1)),'VBA code_permu_wo_repettn'!$T$2:$Y$2))</f>
        <v>B</v>
      </c>
      <c r="D1561" t="str">
        <f>INDEX('VBA code_permu_wo_repettn'!$AA$3:$AF$6,COUNTIF('Profile-matrices_Condorcet'!$B$2:$B1561,'Profile-matrices_Condorcet'!$B1561),MATCH(INDEX('numeric possibilities'!E$3:E$1298,VLOOKUP($B1561,'numeric possibilities'!$C$3:$G$1298,1)),'VBA code_permu_wo_repettn'!$AA$2:$AF$2))</f>
        <v>C</v>
      </c>
      <c r="E1561" t="str">
        <f>INDEX('VBA code_permu_wo_repettn'!$AH$3:$AM$6,COUNTIF('Profile-matrices_Condorcet'!$B$2:$B1561,'Profile-matrices_Condorcet'!$B1561),MATCH(INDEX('numeric possibilities'!F$3:F$1298,VLOOKUP($B1561,'numeric possibilities'!$C$3:$G$1298,1)),'VBA code_permu_wo_repettn'!$AH$2:$AM$2))</f>
        <v>B</v>
      </c>
      <c r="F1561" t="str">
        <f>INDEX('VBA code_permu_wo_repettn'!$AO$3:$AT$6,COUNTIF('Profile-matrices_Condorcet'!$B$2:$B1561,'Profile-matrices_Condorcet'!$B1561),MATCH(INDEX('numeric possibilities'!G$3:G$1298,VLOOKUP($B1561,'numeric possibilities'!$C$3:$G$1298,1)),'VBA code_permu_wo_repettn'!$AO$2:$AT$2))</f>
        <v>B</v>
      </c>
      <c r="G1561" t="str">
        <f>IF(MAX(I1561:L1561)&gt;='numeric possibilities'!$B$4/2,INDEX('Profile-matrices_Condorcet'!I1560:L1560,1,MATCH(MAX('Profile-matrices_Condorcet'!I1561:L1561),'Profile-matrices_Condorcet'!I1561:L1561,0)),"NCW")</f>
        <v>D</v>
      </c>
      <c r="H1561" t="s">
        <v>13</v>
      </c>
      <c r="I1561" s="3">
        <f>COUNTIF($I1559:$S1559,I1560)</f>
        <v>2</v>
      </c>
      <c r="J1561" s="3">
        <f>COUNTIF($I1559:$S1559,J1560)</f>
        <v>0</v>
      </c>
      <c r="K1561" s="3">
        <f>COUNTIF($I1559:$S1559,K1560)</f>
        <v>1</v>
      </c>
      <c r="L1561" s="3">
        <f>COUNTIF($I1559:$S1559,L1560)</f>
        <v>3</v>
      </c>
    </row>
    <row r="1562" spans="1:20" x14ac:dyDescent="0.25">
      <c r="A1562">
        <f t="shared" si="50"/>
        <v>1561</v>
      </c>
      <c r="B1562">
        <f t="shared" si="51"/>
        <v>391</v>
      </c>
      <c r="C1562" t="str">
        <f>INDEX('VBA code_permu_wo_repettn'!$T$3:$Y$6,COUNTIF('Profile-matrices_Condorcet'!$B$2:$B1562,'Profile-matrices_Condorcet'!$B1562),MATCH(INDEX('numeric possibilities'!D$3:D$1298,VLOOKUP($B1562,'numeric possibilities'!$C$3:$G$1298,1)),'VBA code_permu_wo_repettn'!$T$2:$Y$2))</f>
        <v>A</v>
      </c>
      <c r="D1562" t="str">
        <f>INDEX('VBA code_permu_wo_repettn'!$AA$3:$AF$6,COUNTIF('Profile-matrices_Condorcet'!$B$2:$B1562,'Profile-matrices_Condorcet'!$B1562),MATCH(INDEX('numeric possibilities'!E$3:E$1298,VLOOKUP($B1562,'numeric possibilities'!$C$3:$G$1298,1)),'VBA code_permu_wo_repettn'!$AA$2:$AF$2))</f>
        <v>B</v>
      </c>
      <c r="E1562" t="str">
        <f>INDEX('VBA code_permu_wo_repettn'!$AH$3:$AM$6,COUNTIF('Profile-matrices_Condorcet'!$B$2:$B1562,'Profile-matrices_Condorcet'!$B1562),MATCH(INDEX('numeric possibilities'!F$3:F$1298,VLOOKUP($B1562,'numeric possibilities'!$C$3:$G$1298,1)),'VBA code_permu_wo_repettn'!$AH$2:$AM$2))</f>
        <v>C</v>
      </c>
      <c r="F1562" t="str">
        <f>INDEX('VBA code_permu_wo_repettn'!$AO$3:$AT$6,COUNTIF('Profile-matrices_Condorcet'!$B$2:$B1562,'Profile-matrices_Condorcet'!$B1562),MATCH(INDEX('numeric possibilities'!G$3:G$1298,VLOOKUP($B1562,'numeric possibilities'!$C$3:$G$1298,1)),'VBA code_permu_wo_repettn'!$AO$2:$AT$2))</f>
        <v>D</v>
      </c>
      <c r="H1562" t="s">
        <v>14</v>
      </c>
      <c r="I1562" s="3">
        <f>IF(MATCH(I$1,$C1562:$C1565,0)&lt;(MATCH(J$1,$C1562:$C1565,0)),1*a_vote,0)+IF(MATCH(I$1,$D1562:$D1565,0)&lt;MATCH(J$1,$D1562:$D1565,0),1*b_vote,0)+IF(MATCH(I$1,$E1562:$E1565,0)&lt;MATCH(J$1,$E1562:$E1565,0),1*c_vote,0)+IF(MATCH(I$1,$F1562:$F1565,0)&lt;MATCH(J$1,$F1562:$F1565,0),1*d_vote,0)</f>
        <v>0.74</v>
      </c>
      <c r="J1562" s="3">
        <f>IF(MATCH(I$1,$C1562:$C1565,0)&gt;(MATCH(J$1,$C1562:$C1565,0)),1*a_vote,0)+IF(MATCH(I$1,$D1562:$D1565,0)&gt;MATCH(J$1,$D1562:$D1565,0),1*b_vote,0)+IF(MATCH(I$1,$E1562:$E1565,0)&gt;MATCH(J$1,$E1562:$E1565,0),1*c_vote,0)+IF(MATCH(I$1,$F1562:$F1565,0)&gt;MATCH(J$1,$F1562:$F1565,0),1*d_vote,0)</f>
        <v>0.26</v>
      </c>
      <c r="K1562" s="3">
        <f>IF(MATCH($K$1,$C1562:$C1565,0)&lt;(MATCH($L$1,$C1562:$C1565,0)),1*a_vote,0)+IF(MATCH($K$1,$D1562:$D1565,0)&lt;MATCH($L$1,$D1562:$D1565,0),1*b_vote,0)+IF(MATCH($K$1,$E1562:$E1565,0)&lt;MATCH($L$1,$E1562:$E1565,0),1*c_vote,0)+IF(MATCH($K$1,$F1562:$F1565,0)&lt;MATCH($L$1,$F1562:$F1565,0),1*d_vote,0)</f>
        <v>0.49</v>
      </c>
      <c r="L1562" s="3">
        <f>IF(MATCH(K$1,$C1562:$C1565,0)&gt;(MATCH(L$1,$C1562:$C1565,0)),1*a_vote,0)+IF(MATCH(K$1,$D1562:$D1565,0)&gt;MATCH(L$1,$D1562:$D1565,0),1*b_vote,0)+IF(MATCH(K$1,$E1562:$E1565,0)&gt;MATCH(L$1,$E1562:$E1565,0),1*c_vote,0)+IF(MATCH(K$1,$F1562:$F1565,0)&gt;MATCH(L$1,$F1562:$F1565,0),1*d_vote,0)</f>
        <v>0.51</v>
      </c>
      <c r="M1562" s="3">
        <f>IF(MATCH($M$1,$C1562:$C1565,0)&lt;(MATCH($N$1,$C1562:$C1565,0)),1*a_vote,0)+IF(MATCH($M$1,$D1562:$D1565,0)&lt;MATCH($N$1,$D1562:$D1565,0),1*b_vote,0)+IF(MATCH($M$1,$E1562:$E1565,0)&lt;MATCH($N$1,$E1562:$E1565,0),1*c_vote,0)+IF(MATCH($M$1,$F1562:$F1565,0)&lt;MATCH($N$1,$F1562:$F1565,0),1*d_vote,0)</f>
        <v>0.27</v>
      </c>
      <c r="N1562" s="3">
        <f>IF(MATCH(M$1,$C1562:$C1565,0)&gt;(MATCH(N$1,$C1562:$C1565,0)),1*a_vote,0)+IF(MATCH(M$1,$D1562:$D1565,0)&gt;MATCH(N$1,$D1562:$D1565,0),1*b_vote,0)+IF(MATCH(M$1,$E1562:$E1565,0)&gt;MATCH(N$1,$E1562:$E1565,0),1*c_vote,0)+IF(MATCH(M$1,$F1562:$F1565,0)&gt;MATCH(N$1,$F1562:$F1565,0),1*d_vote,0)</f>
        <v>0.73</v>
      </c>
      <c r="O1562" s="3">
        <f>IF(MATCH($O$1,$C1562:$C1565,0)&lt;(MATCH($P$1,$C1562:$C1565,0)),1*a_vote,0)+IF(MATCH($O$1,$D1562:$D1565,0)&lt;MATCH($P$1,$D1562:$D1565,0),1*b_vote,0)+IF(MATCH($O$1,$E1562:$E1565,0)&lt;MATCH($P$1,$E1562:$E1565,0),1*c_vote,0)+IF(MATCH($O$1,$F1562:$F1565,0)&lt;MATCH($P$1,$F1562:$F1565,0),1*d_vote,0)</f>
        <v>0.53</v>
      </c>
      <c r="P1562" s="3">
        <f>IF(MATCH(O$1,$C1562:$C1565,0)&gt;(MATCH(P$1,$C1562:$C1565,0)),1*a_vote,0)+IF(MATCH(O$1,$D1562:$D1565,0)&gt;MATCH(P$1,$D1562:$D1565,0),1*b_vote,0)+IF(MATCH(O$1,$E1562:$E1565,0)&gt;MATCH(P$1,$E1562:$E1565,0),1*c_vote,0)+IF(MATCH(O$1,$F1562:$F1565,0)&gt;MATCH(P$1,$F1562:$F1565,0),1*d_vote,0)</f>
        <v>0.47</v>
      </c>
      <c r="Q1562" s="3">
        <f>IF(MATCH($Q$1,$C1562:$C1565,0)&lt;(MATCH($R$1,$C1562:$C1565,0)),1*a_vote,0)+IF(MATCH($Q$1,$D1562:$D1565,0)&lt;MATCH($R$1,$D1562:$D1565,0),1*b_vote,0)+IF(MATCH($Q$1,$E1562:$E1565,0)&lt;MATCH($R$1,$E1562:$E1565,0),1*c_vote,0)+IF(MATCH($Q$1,$F1562:$F1565,0)&lt;MATCH($R$1,$F1562:$F1565,0),1*d_vote,0)</f>
        <v>0.53</v>
      </c>
      <c r="R1562" s="3">
        <f>IF(MATCH(Q$1,$C1562:$C1565,0)&gt;(MATCH(R$1,$C1562:$C1565,0)),1*a_vote,0)+IF(MATCH(Q$1,$D1562:$D1565,0)&gt;MATCH(R$1,$D1562:$D1565,0),1*b_vote,0)+IF(MATCH(Q$1,$E1562:$E1565,0)&gt;MATCH(R$1,$E1562:$E1565,0),1*c_vote,0)+IF(MATCH(Q$1,$F1562:$F1565,0)&gt;MATCH(R$1,$F1562:$F1565,0),1*d_vote,0)</f>
        <v>0.47</v>
      </c>
      <c r="S1562" s="3">
        <f>IF(MATCH($S$1,$C1562:$C1565,0)&lt;(MATCH($T$1,$C1562:$C1565,0)),1*a_vote,0)+IF(MATCH($S$1,$D1562:$D1565,0)&lt;MATCH($T$1,$D1562:$D1565,0),1*b_vote,0)+IF(MATCH($S$1,$E1562:$E1565,0)&lt;MATCH($T$1,$E1562:$E1565,0),1*c_vote,0)+IF(MATCH($S$1,$F1562:$F1565,0)&lt;MATCH($T$1,$F1562:$F1565,0),1*d_vote,0)</f>
        <v>0.52</v>
      </c>
      <c r="T1562" s="3">
        <f>IF(MATCH(S$1,$C1562:$C1565,0)&gt;(MATCH(T$1,$C1562:$C1565,0)),1*a_vote,0)+IF(MATCH(S$1,$D1562:$D1565,0)&gt;MATCH(T$1,$D1562:$D1565,0),1*b_vote,0)+IF(MATCH(S$1,$E1562:$E1565,0)&gt;MATCH(T$1,$E1562:$E1565,0),1*c_vote,0)+IF(MATCH(S$1,$F1562:$F1565,0)&gt;MATCH(T$1,$F1562:$F1565,0),1*d_vote,0)</f>
        <v>0.48</v>
      </c>
    </row>
    <row r="1563" spans="1:20" x14ac:dyDescent="0.25">
      <c r="A1563">
        <f t="shared" si="50"/>
        <v>1562</v>
      </c>
      <c r="B1563">
        <f t="shared" si="51"/>
        <v>391</v>
      </c>
      <c r="C1563" t="str">
        <f>INDEX('VBA code_permu_wo_repettn'!$T$3:$Y$6,COUNTIF('Profile-matrices_Condorcet'!$B$2:$B1563,'Profile-matrices_Condorcet'!$B1563),MATCH(INDEX('numeric possibilities'!D$3:D$1298,VLOOKUP($B1563,'numeric possibilities'!$C$3:$G$1298,1)),'VBA code_permu_wo_repettn'!$T$2:$Y$2))</f>
        <v>B</v>
      </c>
      <c r="D1563" t="str">
        <f>INDEX('VBA code_permu_wo_repettn'!$AA$3:$AF$6,COUNTIF('Profile-matrices_Condorcet'!$B$2:$B1563,'Profile-matrices_Condorcet'!$B1563),MATCH(INDEX('numeric possibilities'!E$3:E$1298,VLOOKUP($B1563,'numeric possibilities'!$C$3:$G$1298,1)),'VBA code_permu_wo_repettn'!$AA$2:$AF$2))</f>
        <v>D</v>
      </c>
      <c r="E1563" t="str">
        <f>INDEX('VBA code_permu_wo_repettn'!$AH$3:$AM$6,COUNTIF('Profile-matrices_Condorcet'!$B$2:$B1563,'Profile-matrices_Condorcet'!$B1563),MATCH(INDEX('numeric possibilities'!F$3:F$1298,VLOOKUP($B1563,'numeric possibilities'!$C$3:$G$1298,1)),'VBA code_permu_wo_repettn'!$AH$2:$AM$2))</f>
        <v>D</v>
      </c>
      <c r="F1563" t="str">
        <f>INDEX('VBA code_permu_wo_repettn'!$AO$3:$AT$6,COUNTIF('Profile-matrices_Condorcet'!$B$2:$B1563,'Profile-matrices_Condorcet'!$B1563),MATCH(INDEX('numeric possibilities'!G$3:G$1298,VLOOKUP($B1563,'numeric possibilities'!$C$3:$G$1298,1)),'VBA code_permu_wo_repettn'!$AO$2:$AT$2))</f>
        <v>A</v>
      </c>
      <c r="H1563" t="s">
        <v>15</v>
      </c>
      <c r="I1563" t="str">
        <f>IF(I1562&gt;J1562,$I$1,IF(I1562&lt;J1562,$J$1,0))</f>
        <v>A</v>
      </c>
      <c r="K1563" t="str">
        <f>IF(K1562&gt;L1562,$K$1,IF(K1562&lt;L1562,$L$1,0))</f>
        <v>C</v>
      </c>
      <c r="M1563" t="str">
        <f>IF(M1562&gt;N1562,$M$1,IF(M1562&lt;N1562,$N$1,0))</f>
        <v>D</v>
      </c>
      <c r="O1563" t="str">
        <f>IF(O1562&gt;P1562,$O$1,IF(O1562&lt;P1562,$P$1,0))</f>
        <v>B</v>
      </c>
      <c r="Q1563" t="str">
        <f>IF(Q1562&gt;R1562,$Q$1,IF(Q1562&lt;R1562,$R$1,0))</f>
        <v>B</v>
      </c>
      <c r="S1563" t="str">
        <f>IF(S1562&gt;T1562,$S$1,IF(S1562&lt;T1562,$T$1,0))</f>
        <v>C</v>
      </c>
    </row>
    <row r="1564" spans="1:20" x14ac:dyDescent="0.25">
      <c r="A1564">
        <f t="shared" si="50"/>
        <v>1563</v>
      </c>
      <c r="B1564">
        <f t="shared" si="51"/>
        <v>391</v>
      </c>
      <c r="C1564" t="str">
        <f>INDEX('VBA code_permu_wo_repettn'!$T$3:$Y$6,COUNTIF('Profile-matrices_Condorcet'!$B$2:$B1564,'Profile-matrices_Condorcet'!$B1564),MATCH(INDEX('numeric possibilities'!D$3:D$1298,VLOOKUP($B1564,'numeric possibilities'!$C$3:$G$1298,1)),'VBA code_permu_wo_repettn'!$T$2:$Y$2))</f>
        <v>C</v>
      </c>
      <c r="D1564" t="str">
        <f>INDEX('VBA code_permu_wo_repettn'!$AA$3:$AF$6,COUNTIF('Profile-matrices_Condorcet'!$B$2:$B1564,'Profile-matrices_Condorcet'!$B1564),MATCH(INDEX('numeric possibilities'!E$3:E$1298,VLOOKUP($B1564,'numeric possibilities'!$C$3:$G$1298,1)),'VBA code_permu_wo_repettn'!$AA$2:$AF$2))</f>
        <v>C</v>
      </c>
      <c r="E1564" t="str">
        <f>INDEX('VBA code_permu_wo_repettn'!$AH$3:$AM$6,COUNTIF('Profile-matrices_Condorcet'!$B$2:$B1564,'Profile-matrices_Condorcet'!$B1564),MATCH(INDEX('numeric possibilities'!F$3:F$1298,VLOOKUP($B1564,'numeric possibilities'!$C$3:$G$1298,1)),'VBA code_permu_wo_repettn'!$AH$2:$AM$2))</f>
        <v>A</v>
      </c>
      <c r="F1564" t="str">
        <f>INDEX('VBA code_permu_wo_repettn'!$AO$3:$AT$6,COUNTIF('Profile-matrices_Condorcet'!$B$2:$B1564,'Profile-matrices_Condorcet'!$B1564),MATCH(INDEX('numeric possibilities'!G$3:G$1298,VLOOKUP($B1564,'numeric possibilities'!$C$3:$G$1298,1)),'VBA code_permu_wo_repettn'!$AO$2:$AT$2))</f>
        <v>C</v>
      </c>
      <c r="I1564" t="s">
        <v>0</v>
      </c>
      <c r="J1564" t="s">
        <v>1</v>
      </c>
      <c r="K1564" t="s">
        <v>2</v>
      </c>
      <c r="L1564" t="s">
        <v>3</v>
      </c>
    </row>
    <row r="1565" spans="1:20" x14ac:dyDescent="0.25">
      <c r="A1565">
        <f t="shared" si="50"/>
        <v>1564</v>
      </c>
      <c r="B1565">
        <f t="shared" si="51"/>
        <v>391</v>
      </c>
      <c r="C1565" t="str">
        <f>INDEX('VBA code_permu_wo_repettn'!$T$3:$Y$6,COUNTIF('Profile-matrices_Condorcet'!$B$2:$B1565,'Profile-matrices_Condorcet'!$B1565),MATCH(INDEX('numeric possibilities'!D$3:D$1298,VLOOKUP($B1565,'numeric possibilities'!$C$3:$G$1298,1)),'VBA code_permu_wo_repettn'!$T$2:$Y$2))</f>
        <v>D</v>
      </c>
      <c r="D1565" t="str">
        <f>INDEX('VBA code_permu_wo_repettn'!$AA$3:$AF$6,COUNTIF('Profile-matrices_Condorcet'!$B$2:$B1565,'Profile-matrices_Condorcet'!$B1565),MATCH(INDEX('numeric possibilities'!E$3:E$1298,VLOOKUP($B1565,'numeric possibilities'!$C$3:$G$1298,1)),'VBA code_permu_wo_repettn'!$AA$2:$AF$2))</f>
        <v>A</v>
      </c>
      <c r="E1565" t="str">
        <f>INDEX('VBA code_permu_wo_repettn'!$AH$3:$AM$6,COUNTIF('Profile-matrices_Condorcet'!$B$2:$B1565,'Profile-matrices_Condorcet'!$B1565),MATCH(INDEX('numeric possibilities'!F$3:F$1298,VLOOKUP($B1565,'numeric possibilities'!$C$3:$G$1298,1)),'VBA code_permu_wo_repettn'!$AH$2:$AM$2))</f>
        <v>B</v>
      </c>
      <c r="F1565" t="str">
        <f>INDEX('VBA code_permu_wo_repettn'!$AO$3:$AT$6,COUNTIF('Profile-matrices_Condorcet'!$B$2:$B1565,'Profile-matrices_Condorcet'!$B1565),MATCH(INDEX('numeric possibilities'!G$3:G$1298,VLOOKUP($B1565,'numeric possibilities'!$C$3:$G$1298,1)),'VBA code_permu_wo_repettn'!$AO$2:$AT$2))</f>
        <v>B</v>
      </c>
      <c r="G1565" t="str">
        <f>IF(MAX(I1565:L1565)&gt;='numeric possibilities'!$B$4/2,INDEX('Profile-matrices_Condorcet'!I1564:L1564,1,MATCH(MAX('Profile-matrices_Condorcet'!I1565:L1565),'Profile-matrices_Condorcet'!I1565:L1565,0)),"NCW")</f>
        <v>NCW</v>
      </c>
      <c r="H1565" t="s">
        <v>13</v>
      </c>
      <c r="I1565" s="3">
        <f>COUNTIF($I1563:$S1563,I1564)</f>
        <v>1</v>
      </c>
      <c r="J1565" s="3">
        <f>COUNTIF($I1563:$S1563,J1564)</f>
        <v>2</v>
      </c>
      <c r="K1565" s="3">
        <f>COUNTIF($I1563:$S1563,K1564)</f>
        <v>2</v>
      </c>
      <c r="L1565" s="3">
        <f>COUNTIF($I1563:$S1563,L1564)</f>
        <v>1</v>
      </c>
    </row>
    <row r="1566" spans="1:20" x14ac:dyDescent="0.25">
      <c r="A1566">
        <f t="shared" si="50"/>
        <v>1565</v>
      </c>
      <c r="B1566">
        <f t="shared" si="51"/>
        <v>392</v>
      </c>
      <c r="C1566" t="str">
        <f>INDEX('VBA code_permu_wo_repettn'!$T$3:$Y$6,COUNTIF('Profile-matrices_Condorcet'!$B$2:$B1566,'Profile-matrices_Condorcet'!$B1566),MATCH(INDEX('numeric possibilities'!D$3:D$1298,VLOOKUP($B1566,'numeric possibilities'!$C$3:$G$1298,1)),'VBA code_permu_wo_repettn'!$T$2:$Y$2))</f>
        <v>A</v>
      </c>
      <c r="D1566" t="str">
        <f>INDEX('VBA code_permu_wo_repettn'!$AA$3:$AF$6,COUNTIF('Profile-matrices_Condorcet'!$B$2:$B1566,'Profile-matrices_Condorcet'!$B1566),MATCH(INDEX('numeric possibilities'!E$3:E$1298,VLOOKUP($B1566,'numeric possibilities'!$C$3:$G$1298,1)),'VBA code_permu_wo_repettn'!$AA$2:$AF$2))</f>
        <v>B</v>
      </c>
      <c r="E1566" t="str">
        <f>INDEX('VBA code_permu_wo_repettn'!$AH$3:$AM$6,COUNTIF('Profile-matrices_Condorcet'!$B$2:$B1566,'Profile-matrices_Condorcet'!$B1566),MATCH(INDEX('numeric possibilities'!F$3:F$1298,VLOOKUP($B1566,'numeric possibilities'!$C$3:$G$1298,1)),'VBA code_permu_wo_repettn'!$AH$2:$AM$2))</f>
        <v>C</v>
      </c>
      <c r="F1566" t="str">
        <f>INDEX('VBA code_permu_wo_repettn'!$AO$3:$AT$6,COUNTIF('Profile-matrices_Condorcet'!$B$2:$B1566,'Profile-matrices_Condorcet'!$B1566),MATCH(INDEX('numeric possibilities'!G$3:G$1298,VLOOKUP($B1566,'numeric possibilities'!$C$3:$G$1298,1)),'VBA code_permu_wo_repettn'!$AO$2:$AT$2))</f>
        <v>D</v>
      </c>
      <c r="H1566" t="s">
        <v>14</v>
      </c>
      <c r="I1566" s="3">
        <f>IF(MATCH(I$1,$C1566:$C1569,0)&lt;(MATCH(J$1,$C1566:$C1569,0)),1*a_vote,0)+IF(MATCH(I$1,$D1566:$D1569,0)&lt;MATCH(J$1,$D1566:$D1569,0),1*b_vote,0)+IF(MATCH(I$1,$E1566:$E1569,0)&lt;MATCH(J$1,$E1566:$E1569,0),1*c_vote,0)+IF(MATCH(I$1,$F1566:$F1569,0)&lt;MATCH(J$1,$F1566:$F1569,0),1*d_vote,0)</f>
        <v>0.74</v>
      </c>
      <c r="J1566" s="3">
        <f>IF(MATCH(I$1,$C1566:$C1569,0)&gt;(MATCH(J$1,$C1566:$C1569,0)),1*a_vote,0)+IF(MATCH(I$1,$D1566:$D1569,0)&gt;MATCH(J$1,$D1566:$D1569,0),1*b_vote,0)+IF(MATCH(I$1,$E1566:$E1569,0)&gt;MATCH(J$1,$E1566:$E1569,0),1*c_vote,0)+IF(MATCH(I$1,$F1566:$F1569,0)&gt;MATCH(J$1,$F1566:$F1569,0),1*d_vote,0)</f>
        <v>0.26</v>
      </c>
      <c r="K1566" s="3">
        <f>IF(MATCH($K$1,$C1566:$C1569,0)&lt;(MATCH($L$1,$C1566:$C1569,0)),1*a_vote,0)+IF(MATCH($K$1,$D1566:$D1569,0)&lt;MATCH($L$1,$D1566:$D1569,0),1*b_vote,0)+IF(MATCH($K$1,$E1566:$E1569,0)&lt;MATCH($L$1,$E1566:$E1569,0),1*c_vote,0)+IF(MATCH($K$1,$F1566:$F1569,0)&lt;MATCH($L$1,$F1566:$F1569,0),1*d_vote,0)</f>
        <v>0.49</v>
      </c>
      <c r="L1566" s="3">
        <f>IF(MATCH(K$1,$C1566:$C1569,0)&gt;(MATCH(L$1,$C1566:$C1569,0)),1*a_vote,0)+IF(MATCH(K$1,$D1566:$D1569,0)&gt;MATCH(L$1,$D1566:$D1569,0),1*b_vote,0)+IF(MATCH(K$1,$E1566:$E1569,0)&gt;MATCH(L$1,$E1566:$E1569,0),1*c_vote,0)+IF(MATCH(K$1,$F1566:$F1569,0)&gt;MATCH(L$1,$F1566:$F1569,0),1*d_vote,0)</f>
        <v>0.51</v>
      </c>
      <c r="M1566" s="3">
        <f>IF(MATCH($M$1,$C1566:$C1569,0)&lt;(MATCH($N$1,$C1566:$C1569,0)),1*a_vote,0)+IF(MATCH($M$1,$D1566:$D1569,0)&lt;MATCH($N$1,$D1566:$D1569,0),1*b_vote,0)+IF(MATCH($M$1,$E1566:$E1569,0)&lt;MATCH($N$1,$E1566:$E1569,0),1*c_vote,0)+IF(MATCH($M$1,$F1566:$F1569,0)&lt;MATCH($N$1,$F1566:$F1569,0),1*d_vote,0)</f>
        <v>0.27</v>
      </c>
      <c r="N1566" s="3">
        <f>IF(MATCH(M$1,$C1566:$C1569,0)&gt;(MATCH(N$1,$C1566:$C1569,0)),1*a_vote,0)+IF(MATCH(M$1,$D1566:$D1569,0)&gt;MATCH(N$1,$D1566:$D1569,0),1*b_vote,0)+IF(MATCH(M$1,$E1566:$E1569,0)&gt;MATCH(N$1,$E1566:$E1569,0),1*c_vote,0)+IF(MATCH(M$1,$F1566:$F1569,0)&gt;MATCH(N$1,$F1566:$F1569,0),1*d_vote,0)</f>
        <v>0.73</v>
      </c>
      <c r="O1566" s="3">
        <f>IF(MATCH($O$1,$C1566:$C1569,0)&lt;(MATCH($P$1,$C1566:$C1569,0)),1*a_vote,0)+IF(MATCH($O$1,$D1566:$D1569,0)&lt;MATCH($P$1,$D1566:$D1569,0),1*b_vote,0)+IF(MATCH($O$1,$E1566:$E1569,0)&lt;MATCH($P$1,$E1566:$E1569,0),1*c_vote,0)+IF(MATCH($O$1,$F1566:$F1569,0)&lt;MATCH($P$1,$F1566:$F1569,0),1*d_vote,0)</f>
        <v>0.53</v>
      </c>
      <c r="P1566" s="3">
        <f>IF(MATCH(O$1,$C1566:$C1569,0)&gt;(MATCH(P$1,$C1566:$C1569,0)),1*a_vote,0)+IF(MATCH(O$1,$D1566:$D1569,0)&gt;MATCH(P$1,$D1566:$D1569,0),1*b_vote,0)+IF(MATCH(O$1,$E1566:$E1569,0)&gt;MATCH(P$1,$E1566:$E1569,0),1*c_vote,0)+IF(MATCH(O$1,$F1566:$F1569,0)&gt;MATCH(P$1,$F1566:$F1569,0),1*d_vote,0)</f>
        <v>0.47</v>
      </c>
      <c r="Q1566" s="3">
        <f>IF(MATCH($Q$1,$C1566:$C1569,0)&lt;(MATCH($R$1,$C1566:$C1569,0)),1*a_vote,0)+IF(MATCH($Q$1,$D1566:$D1569,0)&lt;MATCH($R$1,$D1566:$D1569,0),1*b_vote,0)+IF(MATCH($Q$1,$E1566:$E1569,0)&lt;MATCH($R$1,$E1566:$E1569,0),1*c_vote,0)+IF(MATCH($Q$1,$F1566:$F1569,0)&lt;MATCH($R$1,$F1566:$F1569,0),1*d_vote,0)</f>
        <v>0.53</v>
      </c>
      <c r="R1566" s="3">
        <f>IF(MATCH(Q$1,$C1566:$C1569,0)&gt;(MATCH(R$1,$C1566:$C1569,0)),1*a_vote,0)+IF(MATCH(Q$1,$D1566:$D1569,0)&gt;MATCH(R$1,$D1566:$D1569,0),1*b_vote,0)+IF(MATCH(Q$1,$E1566:$E1569,0)&gt;MATCH(R$1,$E1566:$E1569,0),1*c_vote,0)+IF(MATCH(Q$1,$F1566:$F1569,0)&gt;MATCH(R$1,$F1566:$F1569,0),1*d_vote,0)</f>
        <v>0.47</v>
      </c>
      <c r="S1566" s="3">
        <f>IF(MATCH($S$1,$C1566:$C1569,0)&lt;(MATCH($T$1,$C1566:$C1569,0)),1*a_vote,0)+IF(MATCH($S$1,$D1566:$D1569,0)&lt;MATCH($T$1,$D1566:$D1569,0),1*b_vote,0)+IF(MATCH($S$1,$E1566:$E1569,0)&lt;MATCH($T$1,$E1566:$E1569,0),1*c_vote,0)+IF(MATCH($S$1,$F1566:$F1569,0)&lt;MATCH($T$1,$F1566:$F1569,0),1*d_vote,0)</f>
        <v>0.25</v>
      </c>
      <c r="T1566" s="3">
        <f>IF(MATCH(S$1,$C1566:$C1569,0)&gt;(MATCH(T$1,$C1566:$C1569,0)),1*a_vote,0)+IF(MATCH(S$1,$D1566:$D1569,0)&gt;MATCH(T$1,$D1566:$D1569,0),1*b_vote,0)+IF(MATCH(S$1,$E1566:$E1569,0)&gt;MATCH(T$1,$E1566:$E1569,0),1*c_vote,0)+IF(MATCH(S$1,$F1566:$F1569,0)&gt;MATCH(T$1,$F1566:$F1569,0),1*d_vote,0)</f>
        <v>0.75</v>
      </c>
    </row>
    <row r="1567" spans="1:20" x14ac:dyDescent="0.25">
      <c r="A1567">
        <f t="shared" si="50"/>
        <v>1566</v>
      </c>
      <c r="B1567">
        <f t="shared" si="51"/>
        <v>392</v>
      </c>
      <c r="C1567" t="str">
        <f>INDEX('VBA code_permu_wo_repettn'!$T$3:$Y$6,COUNTIF('Profile-matrices_Condorcet'!$B$2:$B1567,'Profile-matrices_Condorcet'!$B1567),MATCH(INDEX('numeric possibilities'!D$3:D$1298,VLOOKUP($B1567,'numeric possibilities'!$C$3:$G$1298,1)),'VBA code_permu_wo_repettn'!$T$2:$Y$2))</f>
        <v>B</v>
      </c>
      <c r="D1567" t="str">
        <f>INDEX('VBA code_permu_wo_repettn'!$AA$3:$AF$6,COUNTIF('Profile-matrices_Condorcet'!$B$2:$B1567,'Profile-matrices_Condorcet'!$B1567),MATCH(INDEX('numeric possibilities'!E$3:E$1298,VLOOKUP($B1567,'numeric possibilities'!$C$3:$G$1298,1)),'VBA code_permu_wo_repettn'!$AA$2:$AF$2))</f>
        <v>D</v>
      </c>
      <c r="E1567" t="str">
        <f>INDEX('VBA code_permu_wo_repettn'!$AH$3:$AM$6,COUNTIF('Profile-matrices_Condorcet'!$B$2:$B1567,'Profile-matrices_Condorcet'!$B1567),MATCH(INDEX('numeric possibilities'!F$3:F$1298,VLOOKUP($B1567,'numeric possibilities'!$C$3:$G$1298,1)),'VBA code_permu_wo_repettn'!$AH$2:$AM$2))</f>
        <v>D</v>
      </c>
      <c r="F1567" t="str">
        <f>INDEX('VBA code_permu_wo_repettn'!$AO$3:$AT$6,COUNTIF('Profile-matrices_Condorcet'!$B$2:$B1567,'Profile-matrices_Condorcet'!$B1567),MATCH(INDEX('numeric possibilities'!G$3:G$1298,VLOOKUP($B1567,'numeric possibilities'!$C$3:$G$1298,1)),'VBA code_permu_wo_repettn'!$AO$2:$AT$2))</f>
        <v>A</v>
      </c>
      <c r="H1567" t="s">
        <v>15</v>
      </c>
      <c r="I1567" t="str">
        <f>IF(I1566&gt;J1566,$I$1,IF(I1566&lt;J1566,$J$1,0))</f>
        <v>A</v>
      </c>
      <c r="K1567" t="str">
        <f>IF(K1566&gt;L1566,$K$1,IF(K1566&lt;L1566,$L$1,0))</f>
        <v>C</v>
      </c>
      <c r="M1567" t="str">
        <f>IF(M1566&gt;N1566,$M$1,IF(M1566&lt;N1566,$N$1,0))</f>
        <v>D</v>
      </c>
      <c r="O1567" t="str">
        <f>IF(O1566&gt;P1566,$O$1,IF(O1566&lt;P1566,$P$1,0))</f>
        <v>B</v>
      </c>
      <c r="Q1567" t="str">
        <f>IF(Q1566&gt;R1566,$Q$1,IF(Q1566&lt;R1566,$R$1,0))</f>
        <v>B</v>
      </c>
      <c r="S1567" t="str">
        <f>IF(S1566&gt;T1566,$S$1,IF(S1566&lt;T1566,$T$1,0))</f>
        <v>D</v>
      </c>
    </row>
    <row r="1568" spans="1:20" x14ac:dyDescent="0.25">
      <c r="A1568">
        <f t="shared" si="50"/>
        <v>1567</v>
      </c>
      <c r="B1568">
        <f t="shared" si="51"/>
        <v>392</v>
      </c>
      <c r="C1568" t="str">
        <f>INDEX('VBA code_permu_wo_repettn'!$T$3:$Y$6,COUNTIF('Profile-matrices_Condorcet'!$B$2:$B1568,'Profile-matrices_Condorcet'!$B1568),MATCH(INDEX('numeric possibilities'!D$3:D$1298,VLOOKUP($B1568,'numeric possibilities'!$C$3:$G$1298,1)),'VBA code_permu_wo_repettn'!$T$2:$Y$2))</f>
        <v>D</v>
      </c>
      <c r="D1568" t="str">
        <f>INDEX('VBA code_permu_wo_repettn'!$AA$3:$AF$6,COUNTIF('Profile-matrices_Condorcet'!$B$2:$B1568,'Profile-matrices_Condorcet'!$B1568),MATCH(INDEX('numeric possibilities'!E$3:E$1298,VLOOKUP($B1568,'numeric possibilities'!$C$3:$G$1298,1)),'VBA code_permu_wo_repettn'!$AA$2:$AF$2))</f>
        <v>C</v>
      </c>
      <c r="E1568" t="str">
        <f>INDEX('VBA code_permu_wo_repettn'!$AH$3:$AM$6,COUNTIF('Profile-matrices_Condorcet'!$B$2:$B1568,'Profile-matrices_Condorcet'!$B1568),MATCH(INDEX('numeric possibilities'!F$3:F$1298,VLOOKUP($B1568,'numeric possibilities'!$C$3:$G$1298,1)),'VBA code_permu_wo_repettn'!$AH$2:$AM$2))</f>
        <v>A</v>
      </c>
      <c r="F1568" t="str">
        <f>INDEX('VBA code_permu_wo_repettn'!$AO$3:$AT$6,COUNTIF('Profile-matrices_Condorcet'!$B$2:$B1568,'Profile-matrices_Condorcet'!$B1568),MATCH(INDEX('numeric possibilities'!G$3:G$1298,VLOOKUP($B1568,'numeric possibilities'!$C$3:$G$1298,1)),'VBA code_permu_wo_repettn'!$AO$2:$AT$2))</f>
        <v>C</v>
      </c>
      <c r="I1568" t="s">
        <v>0</v>
      </c>
      <c r="J1568" t="s">
        <v>1</v>
      </c>
      <c r="K1568" t="s">
        <v>2</v>
      </c>
      <c r="L1568" t="s">
        <v>3</v>
      </c>
    </row>
    <row r="1569" spans="1:20" x14ac:dyDescent="0.25">
      <c r="A1569">
        <f t="shared" si="50"/>
        <v>1568</v>
      </c>
      <c r="B1569">
        <f t="shared" si="51"/>
        <v>392</v>
      </c>
      <c r="C1569" t="str">
        <f>INDEX('VBA code_permu_wo_repettn'!$T$3:$Y$6,COUNTIF('Profile-matrices_Condorcet'!$B$2:$B1569,'Profile-matrices_Condorcet'!$B1569),MATCH(INDEX('numeric possibilities'!D$3:D$1298,VLOOKUP($B1569,'numeric possibilities'!$C$3:$G$1298,1)),'VBA code_permu_wo_repettn'!$T$2:$Y$2))</f>
        <v>C</v>
      </c>
      <c r="D1569" t="str">
        <f>INDEX('VBA code_permu_wo_repettn'!$AA$3:$AF$6,COUNTIF('Profile-matrices_Condorcet'!$B$2:$B1569,'Profile-matrices_Condorcet'!$B1569),MATCH(INDEX('numeric possibilities'!E$3:E$1298,VLOOKUP($B1569,'numeric possibilities'!$C$3:$G$1298,1)),'VBA code_permu_wo_repettn'!$AA$2:$AF$2))</f>
        <v>A</v>
      </c>
      <c r="E1569" t="str">
        <f>INDEX('VBA code_permu_wo_repettn'!$AH$3:$AM$6,COUNTIF('Profile-matrices_Condorcet'!$B$2:$B1569,'Profile-matrices_Condorcet'!$B1569),MATCH(INDEX('numeric possibilities'!F$3:F$1298,VLOOKUP($B1569,'numeric possibilities'!$C$3:$G$1298,1)),'VBA code_permu_wo_repettn'!$AH$2:$AM$2))</f>
        <v>B</v>
      </c>
      <c r="F1569" t="str">
        <f>INDEX('VBA code_permu_wo_repettn'!$AO$3:$AT$6,COUNTIF('Profile-matrices_Condorcet'!$B$2:$B1569,'Profile-matrices_Condorcet'!$B1569),MATCH(INDEX('numeric possibilities'!G$3:G$1298,VLOOKUP($B1569,'numeric possibilities'!$C$3:$G$1298,1)),'VBA code_permu_wo_repettn'!$AO$2:$AT$2))</f>
        <v>B</v>
      </c>
      <c r="G1569" t="str">
        <f>IF(MAX(I1569:L1569)&gt;='numeric possibilities'!$B$4/2,INDEX('Profile-matrices_Condorcet'!I1568:L1568,1,MATCH(MAX('Profile-matrices_Condorcet'!I1569:L1569),'Profile-matrices_Condorcet'!I1569:L1569,0)),"NCW")</f>
        <v>NCW</v>
      </c>
      <c r="H1569" t="s">
        <v>13</v>
      </c>
      <c r="I1569" s="3">
        <f>COUNTIF($I1567:$S1567,I1568)</f>
        <v>1</v>
      </c>
      <c r="J1569" s="3">
        <f>COUNTIF($I1567:$S1567,J1568)</f>
        <v>2</v>
      </c>
      <c r="K1569" s="3">
        <f>COUNTIF($I1567:$S1567,K1568)</f>
        <v>1</v>
      </c>
      <c r="L1569" s="3">
        <f>COUNTIF($I1567:$S1567,L1568)</f>
        <v>2</v>
      </c>
    </row>
    <row r="1570" spans="1:20" x14ac:dyDescent="0.25">
      <c r="A1570">
        <f t="shared" si="50"/>
        <v>1569</v>
      </c>
      <c r="B1570">
        <f t="shared" si="51"/>
        <v>393</v>
      </c>
      <c r="C1570" t="str">
        <f>INDEX('VBA code_permu_wo_repettn'!$T$3:$Y$6,COUNTIF('Profile-matrices_Condorcet'!$B$2:$B1570,'Profile-matrices_Condorcet'!$B1570),MATCH(INDEX('numeric possibilities'!D$3:D$1298,VLOOKUP($B1570,'numeric possibilities'!$C$3:$G$1298,1)),'VBA code_permu_wo_repettn'!$T$2:$Y$2))</f>
        <v>A</v>
      </c>
      <c r="D1570" t="str">
        <f>INDEX('VBA code_permu_wo_repettn'!$AA$3:$AF$6,COUNTIF('Profile-matrices_Condorcet'!$B$2:$B1570,'Profile-matrices_Condorcet'!$B1570),MATCH(INDEX('numeric possibilities'!E$3:E$1298,VLOOKUP($B1570,'numeric possibilities'!$C$3:$G$1298,1)),'VBA code_permu_wo_repettn'!$AA$2:$AF$2))</f>
        <v>B</v>
      </c>
      <c r="E1570" t="str">
        <f>INDEX('VBA code_permu_wo_repettn'!$AH$3:$AM$6,COUNTIF('Profile-matrices_Condorcet'!$B$2:$B1570,'Profile-matrices_Condorcet'!$B1570),MATCH(INDEX('numeric possibilities'!F$3:F$1298,VLOOKUP($B1570,'numeric possibilities'!$C$3:$G$1298,1)),'VBA code_permu_wo_repettn'!$AH$2:$AM$2))</f>
        <v>C</v>
      </c>
      <c r="F1570" t="str">
        <f>INDEX('VBA code_permu_wo_repettn'!$AO$3:$AT$6,COUNTIF('Profile-matrices_Condorcet'!$B$2:$B1570,'Profile-matrices_Condorcet'!$B1570),MATCH(INDEX('numeric possibilities'!G$3:G$1298,VLOOKUP($B1570,'numeric possibilities'!$C$3:$G$1298,1)),'VBA code_permu_wo_repettn'!$AO$2:$AT$2))</f>
        <v>D</v>
      </c>
      <c r="H1570" t="s">
        <v>14</v>
      </c>
      <c r="I1570" s="3">
        <f>IF(MATCH(I$1,$C1570:$C1573,0)&lt;(MATCH(J$1,$C1570:$C1573,0)),1*a_vote,0)+IF(MATCH(I$1,$D1570:$D1573,0)&lt;MATCH(J$1,$D1570:$D1573,0),1*b_vote,0)+IF(MATCH(I$1,$E1570:$E1573,0)&lt;MATCH(J$1,$E1570:$E1573,0),1*c_vote,0)+IF(MATCH(I$1,$F1570:$F1573,0)&lt;MATCH(J$1,$F1570:$F1573,0),1*d_vote,0)</f>
        <v>0.74</v>
      </c>
      <c r="J1570" s="3">
        <f>IF(MATCH(I$1,$C1570:$C1573,0)&gt;(MATCH(J$1,$C1570:$C1573,0)),1*a_vote,0)+IF(MATCH(I$1,$D1570:$D1573,0)&gt;MATCH(J$1,$D1570:$D1573,0),1*b_vote,0)+IF(MATCH(I$1,$E1570:$E1573,0)&gt;MATCH(J$1,$E1570:$E1573,0),1*c_vote,0)+IF(MATCH(I$1,$F1570:$F1573,0)&gt;MATCH(J$1,$F1570:$F1573,0),1*d_vote,0)</f>
        <v>0.26</v>
      </c>
      <c r="K1570" s="3">
        <f>IF(MATCH($K$1,$C1570:$C1573,0)&lt;(MATCH($L$1,$C1570:$C1573,0)),1*a_vote,0)+IF(MATCH($K$1,$D1570:$D1573,0)&lt;MATCH($L$1,$D1570:$D1573,0),1*b_vote,0)+IF(MATCH($K$1,$E1570:$E1573,0)&lt;MATCH($L$1,$E1570:$E1573,0),1*c_vote,0)+IF(MATCH($K$1,$F1570:$F1573,0)&lt;MATCH($L$1,$F1570:$F1573,0),1*d_vote,0)</f>
        <v>0.49</v>
      </c>
      <c r="L1570" s="3">
        <f>IF(MATCH(K$1,$C1570:$C1573,0)&gt;(MATCH(L$1,$C1570:$C1573,0)),1*a_vote,0)+IF(MATCH(K$1,$D1570:$D1573,0)&gt;MATCH(L$1,$D1570:$D1573,0),1*b_vote,0)+IF(MATCH(K$1,$E1570:$E1573,0)&gt;MATCH(L$1,$E1570:$E1573,0),1*c_vote,0)+IF(MATCH(K$1,$F1570:$F1573,0)&gt;MATCH(L$1,$F1570:$F1573,0),1*d_vote,0)</f>
        <v>0.51</v>
      </c>
      <c r="M1570" s="3">
        <f>IF(MATCH($M$1,$C1570:$C1573,0)&lt;(MATCH($N$1,$C1570:$C1573,0)),1*a_vote,0)+IF(MATCH($M$1,$D1570:$D1573,0)&lt;MATCH($N$1,$D1570:$D1573,0),1*b_vote,0)+IF(MATCH($M$1,$E1570:$E1573,0)&lt;MATCH($N$1,$E1570:$E1573,0),1*c_vote,0)+IF(MATCH($M$1,$F1570:$F1573,0)&lt;MATCH($N$1,$F1570:$F1573,0),1*d_vote,0)</f>
        <v>0.27</v>
      </c>
      <c r="N1570" s="3">
        <f>IF(MATCH(M$1,$C1570:$C1573,0)&gt;(MATCH(N$1,$C1570:$C1573,0)),1*a_vote,0)+IF(MATCH(M$1,$D1570:$D1573,0)&gt;MATCH(N$1,$D1570:$D1573,0),1*b_vote,0)+IF(MATCH(M$1,$E1570:$E1573,0)&gt;MATCH(N$1,$E1570:$E1573,0),1*c_vote,0)+IF(MATCH(M$1,$F1570:$F1573,0)&gt;MATCH(N$1,$F1570:$F1573,0),1*d_vote,0)</f>
        <v>0.73</v>
      </c>
      <c r="O1570" s="3">
        <f>IF(MATCH($O$1,$C1570:$C1573,0)&lt;(MATCH($P$1,$C1570:$C1573,0)),1*a_vote,0)+IF(MATCH($O$1,$D1570:$D1573,0)&lt;MATCH($P$1,$D1570:$D1573,0),1*b_vote,0)+IF(MATCH($O$1,$E1570:$E1573,0)&lt;MATCH($P$1,$E1570:$E1573,0),1*c_vote,0)+IF(MATCH($O$1,$F1570:$F1573,0)&lt;MATCH($P$1,$F1570:$F1573,0),1*d_vote,0)</f>
        <v>0.26</v>
      </c>
      <c r="P1570" s="3">
        <f>IF(MATCH(O$1,$C1570:$C1573,0)&gt;(MATCH(P$1,$C1570:$C1573,0)),1*a_vote,0)+IF(MATCH(O$1,$D1570:$D1573,0)&gt;MATCH(P$1,$D1570:$D1573,0),1*b_vote,0)+IF(MATCH(O$1,$E1570:$E1573,0)&gt;MATCH(P$1,$E1570:$E1573,0),1*c_vote,0)+IF(MATCH(O$1,$F1570:$F1573,0)&gt;MATCH(P$1,$F1570:$F1573,0),1*d_vote,0)</f>
        <v>0.74</v>
      </c>
      <c r="Q1570" s="3">
        <f>IF(MATCH($Q$1,$C1570:$C1573,0)&lt;(MATCH($R$1,$C1570:$C1573,0)),1*a_vote,0)+IF(MATCH($Q$1,$D1570:$D1573,0)&lt;MATCH($R$1,$D1570:$D1573,0),1*b_vote,0)+IF(MATCH($Q$1,$E1570:$E1573,0)&lt;MATCH($R$1,$E1570:$E1573,0),1*c_vote,0)+IF(MATCH($Q$1,$F1570:$F1573,0)&lt;MATCH($R$1,$F1570:$F1573,0),1*d_vote,0)</f>
        <v>0.53</v>
      </c>
      <c r="R1570" s="3">
        <f>IF(MATCH(Q$1,$C1570:$C1573,0)&gt;(MATCH(R$1,$C1570:$C1573,0)),1*a_vote,0)+IF(MATCH(Q$1,$D1570:$D1573,0)&gt;MATCH(R$1,$D1570:$D1573,0),1*b_vote,0)+IF(MATCH(Q$1,$E1570:$E1573,0)&gt;MATCH(R$1,$E1570:$E1573,0),1*c_vote,0)+IF(MATCH(Q$1,$F1570:$F1573,0)&gt;MATCH(R$1,$F1570:$F1573,0),1*d_vote,0)</f>
        <v>0.47</v>
      </c>
      <c r="S1570" s="3">
        <f>IF(MATCH($S$1,$C1570:$C1573,0)&lt;(MATCH($T$1,$C1570:$C1573,0)),1*a_vote,0)+IF(MATCH($S$1,$D1570:$D1573,0)&lt;MATCH($T$1,$D1570:$D1573,0),1*b_vote,0)+IF(MATCH($S$1,$E1570:$E1573,0)&lt;MATCH($T$1,$E1570:$E1573,0),1*c_vote,0)+IF(MATCH($S$1,$F1570:$F1573,0)&lt;MATCH($T$1,$F1570:$F1573,0),1*d_vote,0)</f>
        <v>0.52</v>
      </c>
      <c r="T1570" s="3">
        <f>IF(MATCH(S$1,$C1570:$C1573,0)&gt;(MATCH(T$1,$C1570:$C1573,0)),1*a_vote,0)+IF(MATCH(S$1,$D1570:$D1573,0)&gt;MATCH(T$1,$D1570:$D1573,0),1*b_vote,0)+IF(MATCH(S$1,$E1570:$E1573,0)&gt;MATCH(T$1,$E1570:$E1573,0),1*c_vote,0)+IF(MATCH(S$1,$F1570:$F1573,0)&gt;MATCH(T$1,$F1570:$F1573,0),1*d_vote,0)</f>
        <v>0.48</v>
      </c>
    </row>
    <row r="1571" spans="1:20" x14ac:dyDescent="0.25">
      <c r="A1571">
        <f t="shared" si="50"/>
        <v>1570</v>
      </c>
      <c r="B1571">
        <f t="shared" si="51"/>
        <v>393</v>
      </c>
      <c r="C1571" t="str">
        <f>INDEX('VBA code_permu_wo_repettn'!$T$3:$Y$6,COUNTIF('Profile-matrices_Condorcet'!$B$2:$B1571,'Profile-matrices_Condorcet'!$B1571),MATCH(INDEX('numeric possibilities'!D$3:D$1298,VLOOKUP($B1571,'numeric possibilities'!$C$3:$G$1298,1)),'VBA code_permu_wo_repettn'!$T$2:$Y$2))</f>
        <v>C</v>
      </c>
      <c r="D1571" t="str">
        <f>INDEX('VBA code_permu_wo_repettn'!$AA$3:$AF$6,COUNTIF('Profile-matrices_Condorcet'!$B$2:$B1571,'Profile-matrices_Condorcet'!$B1571),MATCH(INDEX('numeric possibilities'!E$3:E$1298,VLOOKUP($B1571,'numeric possibilities'!$C$3:$G$1298,1)),'VBA code_permu_wo_repettn'!$AA$2:$AF$2))</f>
        <v>D</v>
      </c>
      <c r="E1571" t="str">
        <f>INDEX('VBA code_permu_wo_repettn'!$AH$3:$AM$6,COUNTIF('Profile-matrices_Condorcet'!$B$2:$B1571,'Profile-matrices_Condorcet'!$B1571),MATCH(INDEX('numeric possibilities'!F$3:F$1298,VLOOKUP($B1571,'numeric possibilities'!$C$3:$G$1298,1)),'VBA code_permu_wo_repettn'!$AH$2:$AM$2))</f>
        <v>D</v>
      </c>
      <c r="F1571" t="str">
        <f>INDEX('VBA code_permu_wo_repettn'!$AO$3:$AT$6,COUNTIF('Profile-matrices_Condorcet'!$B$2:$B1571,'Profile-matrices_Condorcet'!$B1571),MATCH(INDEX('numeric possibilities'!G$3:G$1298,VLOOKUP($B1571,'numeric possibilities'!$C$3:$G$1298,1)),'VBA code_permu_wo_repettn'!$AO$2:$AT$2))</f>
        <v>A</v>
      </c>
      <c r="H1571" t="s">
        <v>15</v>
      </c>
      <c r="I1571" t="str">
        <f>IF(I1570&gt;J1570,$I$1,IF(I1570&lt;J1570,$J$1,0))</f>
        <v>A</v>
      </c>
      <c r="K1571" t="str">
        <f>IF(K1570&gt;L1570,$K$1,IF(K1570&lt;L1570,$L$1,0))</f>
        <v>C</v>
      </c>
      <c r="M1571" t="str">
        <f>IF(M1570&gt;N1570,$M$1,IF(M1570&lt;N1570,$N$1,0))</f>
        <v>D</v>
      </c>
      <c r="O1571" t="str">
        <f>IF(O1570&gt;P1570,$O$1,IF(O1570&lt;P1570,$P$1,0))</f>
        <v>C</v>
      </c>
      <c r="Q1571" t="str">
        <f>IF(Q1570&gt;R1570,$Q$1,IF(Q1570&lt;R1570,$R$1,0))</f>
        <v>B</v>
      </c>
      <c r="S1571" t="str">
        <f>IF(S1570&gt;T1570,$S$1,IF(S1570&lt;T1570,$T$1,0))</f>
        <v>C</v>
      </c>
    </row>
    <row r="1572" spans="1:20" x14ac:dyDescent="0.25">
      <c r="A1572">
        <f t="shared" si="50"/>
        <v>1571</v>
      </c>
      <c r="B1572">
        <f t="shared" si="51"/>
        <v>393</v>
      </c>
      <c r="C1572" t="str">
        <f>INDEX('VBA code_permu_wo_repettn'!$T$3:$Y$6,COUNTIF('Profile-matrices_Condorcet'!$B$2:$B1572,'Profile-matrices_Condorcet'!$B1572),MATCH(INDEX('numeric possibilities'!D$3:D$1298,VLOOKUP($B1572,'numeric possibilities'!$C$3:$G$1298,1)),'VBA code_permu_wo_repettn'!$T$2:$Y$2))</f>
        <v>B</v>
      </c>
      <c r="D1572" t="str">
        <f>INDEX('VBA code_permu_wo_repettn'!$AA$3:$AF$6,COUNTIF('Profile-matrices_Condorcet'!$B$2:$B1572,'Profile-matrices_Condorcet'!$B1572),MATCH(INDEX('numeric possibilities'!E$3:E$1298,VLOOKUP($B1572,'numeric possibilities'!$C$3:$G$1298,1)),'VBA code_permu_wo_repettn'!$AA$2:$AF$2))</f>
        <v>C</v>
      </c>
      <c r="E1572" t="str">
        <f>INDEX('VBA code_permu_wo_repettn'!$AH$3:$AM$6,COUNTIF('Profile-matrices_Condorcet'!$B$2:$B1572,'Profile-matrices_Condorcet'!$B1572),MATCH(INDEX('numeric possibilities'!F$3:F$1298,VLOOKUP($B1572,'numeric possibilities'!$C$3:$G$1298,1)),'VBA code_permu_wo_repettn'!$AH$2:$AM$2))</f>
        <v>A</v>
      </c>
      <c r="F1572" t="str">
        <f>INDEX('VBA code_permu_wo_repettn'!$AO$3:$AT$6,COUNTIF('Profile-matrices_Condorcet'!$B$2:$B1572,'Profile-matrices_Condorcet'!$B1572),MATCH(INDEX('numeric possibilities'!G$3:G$1298,VLOOKUP($B1572,'numeric possibilities'!$C$3:$G$1298,1)),'VBA code_permu_wo_repettn'!$AO$2:$AT$2))</f>
        <v>C</v>
      </c>
      <c r="I1572" t="s">
        <v>0</v>
      </c>
      <c r="J1572" t="s">
        <v>1</v>
      </c>
      <c r="K1572" t="s">
        <v>2</v>
      </c>
      <c r="L1572" t="s">
        <v>3</v>
      </c>
    </row>
    <row r="1573" spans="1:20" x14ac:dyDescent="0.25">
      <c r="A1573">
        <f t="shared" si="50"/>
        <v>1572</v>
      </c>
      <c r="B1573">
        <f t="shared" si="51"/>
        <v>393</v>
      </c>
      <c r="C1573" t="str">
        <f>INDEX('VBA code_permu_wo_repettn'!$T$3:$Y$6,COUNTIF('Profile-matrices_Condorcet'!$B$2:$B1573,'Profile-matrices_Condorcet'!$B1573),MATCH(INDEX('numeric possibilities'!D$3:D$1298,VLOOKUP($B1573,'numeric possibilities'!$C$3:$G$1298,1)),'VBA code_permu_wo_repettn'!$T$2:$Y$2))</f>
        <v>D</v>
      </c>
      <c r="D1573" t="str">
        <f>INDEX('VBA code_permu_wo_repettn'!$AA$3:$AF$6,COUNTIF('Profile-matrices_Condorcet'!$B$2:$B1573,'Profile-matrices_Condorcet'!$B1573),MATCH(INDEX('numeric possibilities'!E$3:E$1298,VLOOKUP($B1573,'numeric possibilities'!$C$3:$G$1298,1)),'VBA code_permu_wo_repettn'!$AA$2:$AF$2))</f>
        <v>A</v>
      </c>
      <c r="E1573" t="str">
        <f>INDEX('VBA code_permu_wo_repettn'!$AH$3:$AM$6,COUNTIF('Profile-matrices_Condorcet'!$B$2:$B1573,'Profile-matrices_Condorcet'!$B1573),MATCH(INDEX('numeric possibilities'!F$3:F$1298,VLOOKUP($B1573,'numeric possibilities'!$C$3:$G$1298,1)),'VBA code_permu_wo_repettn'!$AH$2:$AM$2))</f>
        <v>B</v>
      </c>
      <c r="F1573" t="str">
        <f>INDEX('VBA code_permu_wo_repettn'!$AO$3:$AT$6,COUNTIF('Profile-matrices_Condorcet'!$B$2:$B1573,'Profile-matrices_Condorcet'!$B1573),MATCH(INDEX('numeric possibilities'!G$3:G$1298,VLOOKUP($B1573,'numeric possibilities'!$C$3:$G$1298,1)),'VBA code_permu_wo_repettn'!$AO$2:$AT$2))</f>
        <v>B</v>
      </c>
      <c r="G1573" t="str">
        <f>IF(MAX(I1573:L1573)&gt;='numeric possibilities'!$B$4/2,INDEX('Profile-matrices_Condorcet'!I1572:L1572,1,MATCH(MAX('Profile-matrices_Condorcet'!I1573:L1573),'Profile-matrices_Condorcet'!I1573:L1573,0)),"NCW")</f>
        <v>C</v>
      </c>
      <c r="H1573" t="s">
        <v>13</v>
      </c>
      <c r="I1573" s="3">
        <f>COUNTIF($I1571:$S1571,I1572)</f>
        <v>1</v>
      </c>
      <c r="J1573" s="3">
        <f>COUNTIF($I1571:$S1571,J1572)</f>
        <v>1</v>
      </c>
      <c r="K1573" s="3">
        <f>COUNTIF($I1571:$S1571,K1572)</f>
        <v>3</v>
      </c>
      <c r="L1573" s="3">
        <f>COUNTIF($I1571:$S1571,L1572)</f>
        <v>1</v>
      </c>
    </row>
    <row r="1574" spans="1:20" x14ac:dyDescent="0.25">
      <c r="A1574">
        <f t="shared" si="50"/>
        <v>1573</v>
      </c>
      <c r="B1574">
        <f t="shared" si="51"/>
        <v>394</v>
      </c>
      <c r="C1574" t="str">
        <f>INDEX('VBA code_permu_wo_repettn'!$T$3:$Y$6,COUNTIF('Profile-matrices_Condorcet'!$B$2:$B1574,'Profile-matrices_Condorcet'!$B1574),MATCH(INDEX('numeric possibilities'!D$3:D$1298,VLOOKUP($B1574,'numeric possibilities'!$C$3:$G$1298,1)),'VBA code_permu_wo_repettn'!$T$2:$Y$2))</f>
        <v>A</v>
      </c>
      <c r="D1574" t="str">
        <f>INDEX('VBA code_permu_wo_repettn'!$AA$3:$AF$6,COUNTIF('Profile-matrices_Condorcet'!$B$2:$B1574,'Profile-matrices_Condorcet'!$B1574),MATCH(INDEX('numeric possibilities'!E$3:E$1298,VLOOKUP($B1574,'numeric possibilities'!$C$3:$G$1298,1)),'VBA code_permu_wo_repettn'!$AA$2:$AF$2))</f>
        <v>B</v>
      </c>
      <c r="E1574" t="str">
        <f>INDEX('VBA code_permu_wo_repettn'!$AH$3:$AM$6,COUNTIF('Profile-matrices_Condorcet'!$B$2:$B1574,'Profile-matrices_Condorcet'!$B1574),MATCH(INDEX('numeric possibilities'!F$3:F$1298,VLOOKUP($B1574,'numeric possibilities'!$C$3:$G$1298,1)),'VBA code_permu_wo_repettn'!$AH$2:$AM$2))</f>
        <v>C</v>
      </c>
      <c r="F1574" t="str">
        <f>INDEX('VBA code_permu_wo_repettn'!$AO$3:$AT$6,COUNTIF('Profile-matrices_Condorcet'!$B$2:$B1574,'Profile-matrices_Condorcet'!$B1574),MATCH(INDEX('numeric possibilities'!G$3:G$1298,VLOOKUP($B1574,'numeric possibilities'!$C$3:$G$1298,1)),'VBA code_permu_wo_repettn'!$AO$2:$AT$2))</f>
        <v>D</v>
      </c>
      <c r="H1574" t="s">
        <v>14</v>
      </c>
      <c r="I1574" s="3">
        <f>IF(MATCH(I$1,$C1574:$C1577,0)&lt;(MATCH(J$1,$C1574:$C1577,0)),1*a_vote,0)+IF(MATCH(I$1,$D1574:$D1577,0)&lt;MATCH(J$1,$D1574:$D1577,0),1*b_vote,0)+IF(MATCH(I$1,$E1574:$E1577,0)&lt;MATCH(J$1,$E1574:$E1577,0),1*c_vote,0)+IF(MATCH(I$1,$F1574:$F1577,0)&lt;MATCH(J$1,$F1574:$F1577,0),1*d_vote,0)</f>
        <v>0.74</v>
      </c>
      <c r="J1574" s="3">
        <f>IF(MATCH(I$1,$C1574:$C1577,0)&gt;(MATCH(J$1,$C1574:$C1577,0)),1*a_vote,0)+IF(MATCH(I$1,$D1574:$D1577,0)&gt;MATCH(J$1,$D1574:$D1577,0),1*b_vote,0)+IF(MATCH(I$1,$E1574:$E1577,0)&gt;MATCH(J$1,$E1574:$E1577,0),1*c_vote,0)+IF(MATCH(I$1,$F1574:$F1577,0)&gt;MATCH(J$1,$F1574:$F1577,0),1*d_vote,0)</f>
        <v>0.26</v>
      </c>
      <c r="K1574" s="3">
        <f>IF(MATCH($K$1,$C1574:$C1577,0)&lt;(MATCH($L$1,$C1574:$C1577,0)),1*a_vote,0)+IF(MATCH($K$1,$D1574:$D1577,0)&lt;MATCH($L$1,$D1574:$D1577,0),1*b_vote,0)+IF(MATCH($K$1,$E1574:$E1577,0)&lt;MATCH($L$1,$E1574:$E1577,0),1*c_vote,0)+IF(MATCH($K$1,$F1574:$F1577,0)&lt;MATCH($L$1,$F1574:$F1577,0),1*d_vote,0)</f>
        <v>0.49</v>
      </c>
      <c r="L1574" s="3">
        <f>IF(MATCH(K$1,$C1574:$C1577,0)&gt;(MATCH(L$1,$C1574:$C1577,0)),1*a_vote,0)+IF(MATCH(K$1,$D1574:$D1577,0)&gt;MATCH(L$1,$D1574:$D1577,0),1*b_vote,0)+IF(MATCH(K$1,$E1574:$E1577,0)&gt;MATCH(L$1,$E1574:$E1577,0),1*c_vote,0)+IF(MATCH(K$1,$F1574:$F1577,0)&gt;MATCH(L$1,$F1574:$F1577,0),1*d_vote,0)</f>
        <v>0.51</v>
      </c>
      <c r="M1574" s="3">
        <f>IF(MATCH($M$1,$C1574:$C1577,0)&lt;(MATCH($N$1,$C1574:$C1577,0)),1*a_vote,0)+IF(MATCH($M$1,$D1574:$D1577,0)&lt;MATCH($N$1,$D1574:$D1577,0),1*b_vote,0)+IF(MATCH($M$1,$E1574:$E1577,0)&lt;MATCH($N$1,$E1574:$E1577,0),1*c_vote,0)+IF(MATCH($M$1,$F1574:$F1577,0)&lt;MATCH($N$1,$F1574:$F1577,0),1*d_vote,0)</f>
        <v>0.27</v>
      </c>
      <c r="N1574" s="3">
        <f>IF(MATCH(M$1,$C1574:$C1577,0)&gt;(MATCH(N$1,$C1574:$C1577,0)),1*a_vote,0)+IF(MATCH(M$1,$D1574:$D1577,0)&gt;MATCH(N$1,$D1574:$D1577,0),1*b_vote,0)+IF(MATCH(M$1,$E1574:$E1577,0)&gt;MATCH(N$1,$E1574:$E1577,0),1*c_vote,0)+IF(MATCH(M$1,$F1574:$F1577,0)&gt;MATCH(N$1,$F1574:$F1577,0),1*d_vote,0)</f>
        <v>0.73</v>
      </c>
      <c r="O1574" s="3">
        <f>IF(MATCH($O$1,$C1574:$C1577,0)&lt;(MATCH($P$1,$C1574:$C1577,0)),1*a_vote,0)+IF(MATCH($O$1,$D1574:$D1577,0)&lt;MATCH($P$1,$D1574:$D1577,0),1*b_vote,0)+IF(MATCH($O$1,$E1574:$E1577,0)&lt;MATCH($P$1,$E1574:$E1577,0),1*c_vote,0)+IF(MATCH($O$1,$F1574:$F1577,0)&lt;MATCH($P$1,$F1574:$F1577,0),1*d_vote,0)</f>
        <v>0.26</v>
      </c>
      <c r="P1574" s="3">
        <f>IF(MATCH(O$1,$C1574:$C1577,0)&gt;(MATCH(P$1,$C1574:$C1577,0)),1*a_vote,0)+IF(MATCH(O$1,$D1574:$D1577,0)&gt;MATCH(P$1,$D1574:$D1577,0),1*b_vote,0)+IF(MATCH(O$1,$E1574:$E1577,0)&gt;MATCH(P$1,$E1574:$E1577,0),1*c_vote,0)+IF(MATCH(O$1,$F1574:$F1577,0)&gt;MATCH(P$1,$F1574:$F1577,0),1*d_vote,0)</f>
        <v>0.74</v>
      </c>
      <c r="Q1574" s="3">
        <f>IF(MATCH($Q$1,$C1574:$C1577,0)&lt;(MATCH($R$1,$C1574:$C1577,0)),1*a_vote,0)+IF(MATCH($Q$1,$D1574:$D1577,0)&lt;MATCH($R$1,$D1574:$D1577,0),1*b_vote,0)+IF(MATCH($Q$1,$E1574:$E1577,0)&lt;MATCH($R$1,$E1574:$E1577,0),1*c_vote,0)+IF(MATCH($Q$1,$F1574:$F1577,0)&lt;MATCH($R$1,$F1574:$F1577,0),1*d_vote,0)</f>
        <v>0.26</v>
      </c>
      <c r="R1574" s="3">
        <f>IF(MATCH(Q$1,$C1574:$C1577,0)&gt;(MATCH(R$1,$C1574:$C1577,0)),1*a_vote,0)+IF(MATCH(Q$1,$D1574:$D1577,0)&gt;MATCH(R$1,$D1574:$D1577,0),1*b_vote,0)+IF(MATCH(Q$1,$E1574:$E1577,0)&gt;MATCH(R$1,$E1574:$E1577,0),1*c_vote,0)+IF(MATCH(Q$1,$F1574:$F1577,0)&gt;MATCH(R$1,$F1574:$F1577,0),1*d_vote,0)</f>
        <v>0.74</v>
      </c>
      <c r="S1574" s="3">
        <f>IF(MATCH($S$1,$C1574:$C1577,0)&lt;(MATCH($T$1,$C1574:$C1577,0)),1*a_vote,0)+IF(MATCH($S$1,$D1574:$D1577,0)&lt;MATCH($T$1,$D1574:$D1577,0),1*b_vote,0)+IF(MATCH($S$1,$E1574:$E1577,0)&lt;MATCH($T$1,$E1574:$E1577,0),1*c_vote,0)+IF(MATCH($S$1,$F1574:$F1577,0)&lt;MATCH($T$1,$F1574:$F1577,0),1*d_vote,0)</f>
        <v>0.52</v>
      </c>
      <c r="T1574" s="3">
        <f>IF(MATCH(S$1,$C1574:$C1577,0)&gt;(MATCH(T$1,$C1574:$C1577,0)),1*a_vote,0)+IF(MATCH(S$1,$D1574:$D1577,0)&gt;MATCH(T$1,$D1574:$D1577,0),1*b_vote,0)+IF(MATCH(S$1,$E1574:$E1577,0)&gt;MATCH(T$1,$E1574:$E1577,0),1*c_vote,0)+IF(MATCH(S$1,$F1574:$F1577,0)&gt;MATCH(T$1,$F1574:$F1577,0),1*d_vote,0)</f>
        <v>0.48</v>
      </c>
    </row>
    <row r="1575" spans="1:20" x14ac:dyDescent="0.25">
      <c r="A1575">
        <f t="shared" si="50"/>
        <v>1574</v>
      </c>
      <c r="B1575">
        <f t="shared" si="51"/>
        <v>394</v>
      </c>
      <c r="C1575" t="str">
        <f>INDEX('VBA code_permu_wo_repettn'!$T$3:$Y$6,COUNTIF('Profile-matrices_Condorcet'!$B$2:$B1575,'Profile-matrices_Condorcet'!$B1575),MATCH(INDEX('numeric possibilities'!D$3:D$1298,VLOOKUP($B1575,'numeric possibilities'!$C$3:$G$1298,1)),'VBA code_permu_wo_repettn'!$T$2:$Y$2))</f>
        <v>C</v>
      </c>
      <c r="D1575" t="str">
        <f>INDEX('VBA code_permu_wo_repettn'!$AA$3:$AF$6,COUNTIF('Profile-matrices_Condorcet'!$B$2:$B1575,'Profile-matrices_Condorcet'!$B1575),MATCH(INDEX('numeric possibilities'!E$3:E$1298,VLOOKUP($B1575,'numeric possibilities'!$C$3:$G$1298,1)),'VBA code_permu_wo_repettn'!$AA$2:$AF$2))</f>
        <v>D</v>
      </c>
      <c r="E1575" t="str">
        <f>INDEX('VBA code_permu_wo_repettn'!$AH$3:$AM$6,COUNTIF('Profile-matrices_Condorcet'!$B$2:$B1575,'Profile-matrices_Condorcet'!$B1575),MATCH(INDEX('numeric possibilities'!F$3:F$1298,VLOOKUP($B1575,'numeric possibilities'!$C$3:$G$1298,1)),'VBA code_permu_wo_repettn'!$AH$2:$AM$2))</f>
        <v>D</v>
      </c>
      <c r="F1575" t="str">
        <f>INDEX('VBA code_permu_wo_repettn'!$AO$3:$AT$6,COUNTIF('Profile-matrices_Condorcet'!$B$2:$B1575,'Profile-matrices_Condorcet'!$B1575),MATCH(INDEX('numeric possibilities'!G$3:G$1298,VLOOKUP($B1575,'numeric possibilities'!$C$3:$G$1298,1)),'VBA code_permu_wo_repettn'!$AO$2:$AT$2))</f>
        <v>A</v>
      </c>
      <c r="H1575" t="s">
        <v>15</v>
      </c>
      <c r="I1575" t="str">
        <f>IF(I1574&gt;J1574,$I$1,IF(I1574&lt;J1574,$J$1,0))</f>
        <v>A</v>
      </c>
      <c r="K1575" t="str">
        <f>IF(K1574&gt;L1574,$K$1,IF(K1574&lt;L1574,$L$1,0))</f>
        <v>C</v>
      </c>
      <c r="M1575" t="str">
        <f>IF(M1574&gt;N1574,$M$1,IF(M1574&lt;N1574,$N$1,0))</f>
        <v>D</v>
      </c>
      <c r="O1575" t="str">
        <f>IF(O1574&gt;P1574,$O$1,IF(O1574&lt;P1574,$P$1,0))</f>
        <v>C</v>
      </c>
      <c r="Q1575" t="str">
        <f>IF(Q1574&gt;R1574,$Q$1,IF(Q1574&lt;R1574,$R$1,0))</f>
        <v>D</v>
      </c>
      <c r="S1575" t="str">
        <f>IF(S1574&gt;T1574,$S$1,IF(S1574&lt;T1574,$T$1,0))</f>
        <v>C</v>
      </c>
    </row>
    <row r="1576" spans="1:20" x14ac:dyDescent="0.25">
      <c r="A1576">
        <f t="shared" si="50"/>
        <v>1575</v>
      </c>
      <c r="B1576">
        <f t="shared" si="51"/>
        <v>394</v>
      </c>
      <c r="C1576" t="str">
        <f>INDEX('VBA code_permu_wo_repettn'!$T$3:$Y$6,COUNTIF('Profile-matrices_Condorcet'!$B$2:$B1576,'Profile-matrices_Condorcet'!$B1576),MATCH(INDEX('numeric possibilities'!D$3:D$1298,VLOOKUP($B1576,'numeric possibilities'!$C$3:$G$1298,1)),'VBA code_permu_wo_repettn'!$T$2:$Y$2))</f>
        <v>D</v>
      </c>
      <c r="D1576" t="str">
        <f>INDEX('VBA code_permu_wo_repettn'!$AA$3:$AF$6,COUNTIF('Profile-matrices_Condorcet'!$B$2:$B1576,'Profile-matrices_Condorcet'!$B1576),MATCH(INDEX('numeric possibilities'!E$3:E$1298,VLOOKUP($B1576,'numeric possibilities'!$C$3:$G$1298,1)),'VBA code_permu_wo_repettn'!$AA$2:$AF$2))</f>
        <v>C</v>
      </c>
      <c r="E1576" t="str">
        <f>INDEX('VBA code_permu_wo_repettn'!$AH$3:$AM$6,COUNTIF('Profile-matrices_Condorcet'!$B$2:$B1576,'Profile-matrices_Condorcet'!$B1576),MATCH(INDEX('numeric possibilities'!F$3:F$1298,VLOOKUP($B1576,'numeric possibilities'!$C$3:$G$1298,1)),'VBA code_permu_wo_repettn'!$AH$2:$AM$2))</f>
        <v>A</v>
      </c>
      <c r="F1576" t="str">
        <f>INDEX('VBA code_permu_wo_repettn'!$AO$3:$AT$6,COUNTIF('Profile-matrices_Condorcet'!$B$2:$B1576,'Profile-matrices_Condorcet'!$B1576),MATCH(INDEX('numeric possibilities'!G$3:G$1298,VLOOKUP($B1576,'numeric possibilities'!$C$3:$G$1298,1)),'VBA code_permu_wo_repettn'!$AO$2:$AT$2))</f>
        <v>C</v>
      </c>
      <c r="I1576" t="s">
        <v>0</v>
      </c>
      <c r="J1576" t="s">
        <v>1</v>
      </c>
      <c r="K1576" t="s">
        <v>2</v>
      </c>
      <c r="L1576" t="s">
        <v>3</v>
      </c>
    </row>
    <row r="1577" spans="1:20" x14ac:dyDescent="0.25">
      <c r="A1577">
        <f t="shared" si="50"/>
        <v>1576</v>
      </c>
      <c r="B1577">
        <f t="shared" si="51"/>
        <v>394</v>
      </c>
      <c r="C1577" t="str">
        <f>INDEX('VBA code_permu_wo_repettn'!$T$3:$Y$6,COUNTIF('Profile-matrices_Condorcet'!$B$2:$B1577,'Profile-matrices_Condorcet'!$B1577),MATCH(INDEX('numeric possibilities'!D$3:D$1298,VLOOKUP($B1577,'numeric possibilities'!$C$3:$G$1298,1)),'VBA code_permu_wo_repettn'!$T$2:$Y$2))</f>
        <v>B</v>
      </c>
      <c r="D1577" t="str">
        <f>INDEX('VBA code_permu_wo_repettn'!$AA$3:$AF$6,COUNTIF('Profile-matrices_Condorcet'!$B$2:$B1577,'Profile-matrices_Condorcet'!$B1577),MATCH(INDEX('numeric possibilities'!E$3:E$1298,VLOOKUP($B1577,'numeric possibilities'!$C$3:$G$1298,1)),'VBA code_permu_wo_repettn'!$AA$2:$AF$2))</f>
        <v>A</v>
      </c>
      <c r="E1577" t="str">
        <f>INDEX('VBA code_permu_wo_repettn'!$AH$3:$AM$6,COUNTIF('Profile-matrices_Condorcet'!$B$2:$B1577,'Profile-matrices_Condorcet'!$B1577),MATCH(INDEX('numeric possibilities'!F$3:F$1298,VLOOKUP($B1577,'numeric possibilities'!$C$3:$G$1298,1)),'VBA code_permu_wo_repettn'!$AH$2:$AM$2))</f>
        <v>B</v>
      </c>
      <c r="F1577" t="str">
        <f>INDEX('VBA code_permu_wo_repettn'!$AO$3:$AT$6,COUNTIF('Profile-matrices_Condorcet'!$B$2:$B1577,'Profile-matrices_Condorcet'!$B1577),MATCH(INDEX('numeric possibilities'!G$3:G$1298,VLOOKUP($B1577,'numeric possibilities'!$C$3:$G$1298,1)),'VBA code_permu_wo_repettn'!$AO$2:$AT$2))</f>
        <v>B</v>
      </c>
      <c r="G1577" t="str">
        <f>IF(MAX(I1577:L1577)&gt;='numeric possibilities'!$B$4/2,INDEX('Profile-matrices_Condorcet'!I1576:L1576,1,MATCH(MAX('Profile-matrices_Condorcet'!I1577:L1577),'Profile-matrices_Condorcet'!I1577:L1577,0)),"NCW")</f>
        <v>C</v>
      </c>
      <c r="H1577" t="s">
        <v>13</v>
      </c>
      <c r="I1577" s="3">
        <f>COUNTIF($I1575:$S1575,I1576)</f>
        <v>1</v>
      </c>
      <c r="J1577" s="3">
        <f>COUNTIF($I1575:$S1575,J1576)</f>
        <v>0</v>
      </c>
      <c r="K1577" s="3">
        <f>COUNTIF($I1575:$S1575,K1576)</f>
        <v>3</v>
      </c>
      <c r="L1577" s="3">
        <f>COUNTIF($I1575:$S1575,L1576)</f>
        <v>2</v>
      </c>
    </row>
    <row r="1578" spans="1:20" x14ac:dyDescent="0.25">
      <c r="A1578">
        <f t="shared" si="50"/>
        <v>1577</v>
      </c>
      <c r="B1578">
        <f t="shared" si="51"/>
        <v>395</v>
      </c>
      <c r="C1578" t="str">
        <f>INDEX('VBA code_permu_wo_repettn'!$T$3:$Y$6,COUNTIF('Profile-matrices_Condorcet'!$B$2:$B1578,'Profile-matrices_Condorcet'!$B1578),MATCH(INDEX('numeric possibilities'!D$3:D$1298,VLOOKUP($B1578,'numeric possibilities'!$C$3:$G$1298,1)),'VBA code_permu_wo_repettn'!$T$2:$Y$2))</f>
        <v>A</v>
      </c>
      <c r="D1578" t="str">
        <f>INDEX('VBA code_permu_wo_repettn'!$AA$3:$AF$6,COUNTIF('Profile-matrices_Condorcet'!$B$2:$B1578,'Profile-matrices_Condorcet'!$B1578),MATCH(INDEX('numeric possibilities'!E$3:E$1298,VLOOKUP($B1578,'numeric possibilities'!$C$3:$G$1298,1)),'VBA code_permu_wo_repettn'!$AA$2:$AF$2))</f>
        <v>B</v>
      </c>
      <c r="E1578" t="str">
        <f>INDEX('VBA code_permu_wo_repettn'!$AH$3:$AM$6,COUNTIF('Profile-matrices_Condorcet'!$B$2:$B1578,'Profile-matrices_Condorcet'!$B1578),MATCH(INDEX('numeric possibilities'!F$3:F$1298,VLOOKUP($B1578,'numeric possibilities'!$C$3:$G$1298,1)),'VBA code_permu_wo_repettn'!$AH$2:$AM$2))</f>
        <v>C</v>
      </c>
      <c r="F1578" t="str">
        <f>INDEX('VBA code_permu_wo_repettn'!$AO$3:$AT$6,COUNTIF('Profile-matrices_Condorcet'!$B$2:$B1578,'Profile-matrices_Condorcet'!$B1578),MATCH(INDEX('numeric possibilities'!G$3:G$1298,VLOOKUP($B1578,'numeric possibilities'!$C$3:$G$1298,1)),'VBA code_permu_wo_repettn'!$AO$2:$AT$2))</f>
        <v>D</v>
      </c>
      <c r="H1578" t="s">
        <v>14</v>
      </c>
      <c r="I1578" s="3">
        <f>IF(MATCH(I$1,$C1578:$C1581,0)&lt;(MATCH(J$1,$C1578:$C1581,0)),1*a_vote,0)+IF(MATCH(I$1,$D1578:$D1581,0)&lt;MATCH(J$1,$D1578:$D1581,0),1*b_vote,0)+IF(MATCH(I$1,$E1578:$E1581,0)&lt;MATCH(J$1,$E1578:$E1581,0),1*c_vote,0)+IF(MATCH(I$1,$F1578:$F1581,0)&lt;MATCH(J$1,$F1578:$F1581,0),1*d_vote,0)</f>
        <v>0.74</v>
      </c>
      <c r="J1578" s="3">
        <f>IF(MATCH(I$1,$C1578:$C1581,0)&gt;(MATCH(J$1,$C1578:$C1581,0)),1*a_vote,0)+IF(MATCH(I$1,$D1578:$D1581,0)&gt;MATCH(J$1,$D1578:$D1581,0),1*b_vote,0)+IF(MATCH(I$1,$E1578:$E1581,0)&gt;MATCH(J$1,$E1578:$E1581,0),1*c_vote,0)+IF(MATCH(I$1,$F1578:$F1581,0)&gt;MATCH(J$1,$F1578:$F1581,0),1*d_vote,0)</f>
        <v>0.26</v>
      </c>
      <c r="K1578" s="3">
        <f>IF(MATCH($K$1,$C1578:$C1581,0)&lt;(MATCH($L$1,$C1578:$C1581,0)),1*a_vote,0)+IF(MATCH($K$1,$D1578:$D1581,0)&lt;MATCH($L$1,$D1578:$D1581,0),1*b_vote,0)+IF(MATCH($K$1,$E1578:$E1581,0)&lt;MATCH($L$1,$E1578:$E1581,0),1*c_vote,0)+IF(MATCH($K$1,$F1578:$F1581,0)&lt;MATCH($L$1,$F1578:$F1581,0),1*d_vote,0)</f>
        <v>0.49</v>
      </c>
      <c r="L1578" s="3">
        <f>IF(MATCH(K$1,$C1578:$C1581,0)&gt;(MATCH(L$1,$C1578:$C1581,0)),1*a_vote,0)+IF(MATCH(K$1,$D1578:$D1581,0)&gt;MATCH(L$1,$D1578:$D1581,0),1*b_vote,0)+IF(MATCH(K$1,$E1578:$E1581,0)&gt;MATCH(L$1,$E1578:$E1581,0),1*c_vote,0)+IF(MATCH(K$1,$F1578:$F1581,0)&gt;MATCH(L$1,$F1578:$F1581,0),1*d_vote,0)</f>
        <v>0.51</v>
      </c>
      <c r="M1578" s="3">
        <f>IF(MATCH($M$1,$C1578:$C1581,0)&lt;(MATCH($N$1,$C1578:$C1581,0)),1*a_vote,0)+IF(MATCH($M$1,$D1578:$D1581,0)&lt;MATCH($N$1,$D1578:$D1581,0),1*b_vote,0)+IF(MATCH($M$1,$E1578:$E1581,0)&lt;MATCH($N$1,$E1578:$E1581,0),1*c_vote,0)+IF(MATCH($M$1,$F1578:$F1581,0)&lt;MATCH($N$1,$F1578:$F1581,0),1*d_vote,0)</f>
        <v>0.27</v>
      </c>
      <c r="N1578" s="3">
        <f>IF(MATCH(M$1,$C1578:$C1581,0)&gt;(MATCH(N$1,$C1578:$C1581,0)),1*a_vote,0)+IF(MATCH(M$1,$D1578:$D1581,0)&gt;MATCH(N$1,$D1578:$D1581,0),1*b_vote,0)+IF(MATCH(M$1,$E1578:$E1581,0)&gt;MATCH(N$1,$E1578:$E1581,0),1*c_vote,0)+IF(MATCH(M$1,$F1578:$F1581,0)&gt;MATCH(N$1,$F1578:$F1581,0),1*d_vote,0)</f>
        <v>0.73</v>
      </c>
      <c r="O1578" s="3">
        <f>IF(MATCH($O$1,$C1578:$C1581,0)&lt;(MATCH($P$1,$C1578:$C1581,0)),1*a_vote,0)+IF(MATCH($O$1,$D1578:$D1581,0)&lt;MATCH($P$1,$D1578:$D1581,0),1*b_vote,0)+IF(MATCH($O$1,$E1578:$E1581,0)&lt;MATCH($P$1,$E1578:$E1581,0),1*c_vote,0)+IF(MATCH($O$1,$F1578:$F1581,0)&lt;MATCH($P$1,$F1578:$F1581,0),1*d_vote,0)</f>
        <v>0.53</v>
      </c>
      <c r="P1578" s="3">
        <f>IF(MATCH(O$1,$C1578:$C1581,0)&gt;(MATCH(P$1,$C1578:$C1581,0)),1*a_vote,0)+IF(MATCH(O$1,$D1578:$D1581,0)&gt;MATCH(P$1,$D1578:$D1581,0),1*b_vote,0)+IF(MATCH(O$1,$E1578:$E1581,0)&gt;MATCH(P$1,$E1578:$E1581,0),1*c_vote,0)+IF(MATCH(O$1,$F1578:$F1581,0)&gt;MATCH(P$1,$F1578:$F1581,0),1*d_vote,0)</f>
        <v>0.47</v>
      </c>
      <c r="Q1578" s="3">
        <f>IF(MATCH($Q$1,$C1578:$C1581,0)&lt;(MATCH($R$1,$C1578:$C1581,0)),1*a_vote,0)+IF(MATCH($Q$1,$D1578:$D1581,0)&lt;MATCH($R$1,$D1578:$D1581,0),1*b_vote,0)+IF(MATCH($Q$1,$E1578:$E1581,0)&lt;MATCH($R$1,$E1578:$E1581,0),1*c_vote,0)+IF(MATCH($Q$1,$F1578:$F1581,0)&lt;MATCH($R$1,$F1578:$F1581,0),1*d_vote,0)</f>
        <v>0.26</v>
      </c>
      <c r="R1578" s="3">
        <f>IF(MATCH(Q$1,$C1578:$C1581,0)&gt;(MATCH(R$1,$C1578:$C1581,0)),1*a_vote,0)+IF(MATCH(Q$1,$D1578:$D1581,0)&gt;MATCH(R$1,$D1578:$D1581,0),1*b_vote,0)+IF(MATCH(Q$1,$E1578:$E1581,0)&gt;MATCH(R$1,$E1578:$E1581,0),1*c_vote,0)+IF(MATCH(Q$1,$F1578:$F1581,0)&gt;MATCH(R$1,$F1578:$F1581,0),1*d_vote,0)</f>
        <v>0.74</v>
      </c>
      <c r="S1578" s="3">
        <f>IF(MATCH($S$1,$C1578:$C1581,0)&lt;(MATCH($T$1,$C1578:$C1581,0)),1*a_vote,0)+IF(MATCH($S$1,$D1578:$D1581,0)&lt;MATCH($T$1,$D1578:$D1581,0),1*b_vote,0)+IF(MATCH($S$1,$E1578:$E1581,0)&lt;MATCH($T$1,$E1578:$E1581,0),1*c_vote,0)+IF(MATCH($S$1,$F1578:$F1581,0)&lt;MATCH($T$1,$F1578:$F1581,0),1*d_vote,0)</f>
        <v>0.25</v>
      </c>
      <c r="T1578" s="3">
        <f>IF(MATCH(S$1,$C1578:$C1581,0)&gt;(MATCH(T$1,$C1578:$C1581,0)),1*a_vote,0)+IF(MATCH(S$1,$D1578:$D1581,0)&gt;MATCH(T$1,$D1578:$D1581,0),1*b_vote,0)+IF(MATCH(S$1,$E1578:$E1581,0)&gt;MATCH(T$1,$E1578:$E1581,0),1*c_vote,0)+IF(MATCH(S$1,$F1578:$F1581,0)&gt;MATCH(T$1,$F1578:$F1581,0),1*d_vote,0)</f>
        <v>0.75</v>
      </c>
    </row>
    <row r="1579" spans="1:20" x14ac:dyDescent="0.25">
      <c r="A1579">
        <f t="shared" si="50"/>
        <v>1578</v>
      </c>
      <c r="B1579">
        <f t="shared" si="51"/>
        <v>395</v>
      </c>
      <c r="C1579" t="str">
        <f>INDEX('VBA code_permu_wo_repettn'!$T$3:$Y$6,COUNTIF('Profile-matrices_Condorcet'!$B$2:$B1579,'Profile-matrices_Condorcet'!$B1579),MATCH(INDEX('numeric possibilities'!D$3:D$1298,VLOOKUP($B1579,'numeric possibilities'!$C$3:$G$1298,1)),'VBA code_permu_wo_repettn'!$T$2:$Y$2))</f>
        <v>D</v>
      </c>
      <c r="D1579" t="str">
        <f>INDEX('VBA code_permu_wo_repettn'!$AA$3:$AF$6,COUNTIF('Profile-matrices_Condorcet'!$B$2:$B1579,'Profile-matrices_Condorcet'!$B1579),MATCH(INDEX('numeric possibilities'!E$3:E$1298,VLOOKUP($B1579,'numeric possibilities'!$C$3:$G$1298,1)),'VBA code_permu_wo_repettn'!$AA$2:$AF$2))</f>
        <v>D</v>
      </c>
      <c r="E1579" t="str">
        <f>INDEX('VBA code_permu_wo_repettn'!$AH$3:$AM$6,COUNTIF('Profile-matrices_Condorcet'!$B$2:$B1579,'Profile-matrices_Condorcet'!$B1579),MATCH(INDEX('numeric possibilities'!F$3:F$1298,VLOOKUP($B1579,'numeric possibilities'!$C$3:$G$1298,1)),'VBA code_permu_wo_repettn'!$AH$2:$AM$2))</f>
        <v>D</v>
      </c>
      <c r="F1579" t="str">
        <f>INDEX('VBA code_permu_wo_repettn'!$AO$3:$AT$6,COUNTIF('Profile-matrices_Condorcet'!$B$2:$B1579,'Profile-matrices_Condorcet'!$B1579),MATCH(INDEX('numeric possibilities'!G$3:G$1298,VLOOKUP($B1579,'numeric possibilities'!$C$3:$G$1298,1)),'VBA code_permu_wo_repettn'!$AO$2:$AT$2))</f>
        <v>A</v>
      </c>
      <c r="H1579" t="s">
        <v>15</v>
      </c>
      <c r="I1579" t="str">
        <f>IF(I1578&gt;J1578,$I$1,IF(I1578&lt;J1578,$J$1,0))</f>
        <v>A</v>
      </c>
      <c r="K1579" t="str">
        <f>IF(K1578&gt;L1578,$K$1,IF(K1578&lt;L1578,$L$1,0))</f>
        <v>C</v>
      </c>
      <c r="M1579" t="str">
        <f>IF(M1578&gt;N1578,$M$1,IF(M1578&lt;N1578,$N$1,0))</f>
        <v>D</v>
      </c>
      <c r="O1579" t="str">
        <f>IF(O1578&gt;P1578,$O$1,IF(O1578&lt;P1578,$P$1,0))</f>
        <v>B</v>
      </c>
      <c r="Q1579" t="str">
        <f>IF(Q1578&gt;R1578,$Q$1,IF(Q1578&lt;R1578,$R$1,0))</f>
        <v>D</v>
      </c>
      <c r="S1579" t="str">
        <f>IF(S1578&gt;T1578,$S$1,IF(S1578&lt;T1578,$T$1,0))</f>
        <v>D</v>
      </c>
    </row>
    <row r="1580" spans="1:20" x14ac:dyDescent="0.25">
      <c r="A1580">
        <f t="shared" si="50"/>
        <v>1579</v>
      </c>
      <c r="B1580">
        <f t="shared" si="51"/>
        <v>395</v>
      </c>
      <c r="C1580" t="str">
        <f>INDEX('VBA code_permu_wo_repettn'!$T$3:$Y$6,COUNTIF('Profile-matrices_Condorcet'!$B$2:$B1580,'Profile-matrices_Condorcet'!$B1580),MATCH(INDEX('numeric possibilities'!D$3:D$1298,VLOOKUP($B1580,'numeric possibilities'!$C$3:$G$1298,1)),'VBA code_permu_wo_repettn'!$T$2:$Y$2))</f>
        <v>B</v>
      </c>
      <c r="D1580" t="str">
        <f>INDEX('VBA code_permu_wo_repettn'!$AA$3:$AF$6,COUNTIF('Profile-matrices_Condorcet'!$B$2:$B1580,'Profile-matrices_Condorcet'!$B1580),MATCH(INDEX('numeric possibilities'!E$3:E$1298,VLOOKUP($B1580,'numeric possibilities'!$C$3:$G$1298,1)),'VBA code_permu_wo_repettn'!$AA$2:$AF$2))</f>
        <v>C</v>
      </c>
      <c r="E1580" t="str">
        <f>INDEX('VBA code_permu_wo_repettn'!$AH$3:$AM$6,COUNTIF('Profile-matrices_Condorcet'!$B$2:$B1580,'Profile-matrices_Condorcet'!$B1580),MATCH(INDEX('numeric possibilities'!F$3:F$1298,VLOOKUP($B1580,'numeric possibilities'!$C$3:$G$1298,1)),'VBA code_permu_wo_repettn'!$AH$2:$AM$2))</f>
        <v>A</v>
      </c>
      <c r="F1580" t="str">
        <f>INDEX('VBA code_permu_wo_repettn'!$AO$3:$AT$6,COUNTIF('Profile-matrices_Condorcet'!$B$2:$B1580,'Profile-matrices_Condorcet'!$B1580),MATCH(INDEX('numeric possibilities'!G$3:G$1298,VLOOKUP($B1580,'numeric possibilities'!$C$3:$G$1298,1)),'VBA code_permu_wo_repettn'!$AO$2:$AT$2))</f>
        <v>C</v>
      </c>
      <c r="I1580" t="s">
        <v>0</v>
      </c>
      <c r="J1580" t="s">
        <v>1</v>
      </c>
      <c r="K1580" t="s">
        <v>2</v>
      </c>
      <c r="L1580" t="s">
        <v>3</v>
      </c>
    </row>
    <row r="1581" spans="1:20" x14ac:dyDescent="0.25">
      <c r="A1581">
        <f t="shared" si="50"/>
        <v>1580</v>
      </c>
      <c r="B1581">
        <f t="shared" si="51"/>
        <v>395</v>
      </c>
      <c r="C1581" t="str">
        <f>INDEX('VBA code_permu_wo_repettn'!$T$3:$Y$6,COUNTIF('Profile-matrices_Condorcet'!$B$2:$B1581,'Profile-matrices_Condorcet'!$B1581),MATCH(INDEX('numeric possibilities'!D$3:D$1298,VLOOKUP($B1581,'numeric possibilities'!$C$3:$G$1298,1)),'VBA code_permu_wo_repettn'!$T$2:$Y$2))</f>
        <v>C</v>
      </c>
      <c r="D1581" t="str">
        <f>INDEX('VBA code_permu_wo_repettn'!$AA$3:$AF$6,COUNTIF('Profile-matrices_Condorcet'!$B$2:$B1581,'Profile-matrices_Condorcet'!$B1581),MATCH(INDEX('numeric possibilities'!E$3:E$1298,VLOOKUP($B1581,'numeric possibilities'!$C$3:$G$1298,1)),'VBA code_permu_wo_repettn'!$AA$2:$AF$2))</f>
        <v>A</v>
      </c>
      <c r="E1581" t="str">
        <f>INDEX('VBA code_permu_wo_repettn'!$AH$3:$AM$6,COUNTIF('Profile-matrices_Condorcet'!$B$2:$B1581,'Profile-matrices_Condorcet'!$B1581),MATCH(INDEX('numeric possibilities'!F$3:F$1298,VLOOKUP($B1581,'numeric possibilities'!$C$3:$G$1298,1)),'VBA code_permu_wo_repettn'!$AH$2:$AM$2))</f>
        <v>B</v>
      </c>
      <c r="F1581" t="str">
        <f>INDEX('VBA code_permu_wo_repettn'!$AO$3:$AT$6,COUNTIF('Profile-matrices_Condorcet'!$B$2:$B1581,'Profile-matrices_Condorcet'!$B1581),MATCH(INDEX('numeric possibilities'!G$3:G$1298,VLOOKUP($B1581,'numeric possibilities'!$C$3:$G$1298,1)),'VBA code_permu_wo_repettn'!$AO$2:$AT$2))</f>
        <v>B</v>
      </c>
      <c r="G1581" t="str">
        <f>IF(MAX(I1581:L1581)&gt;='numeric possibilities'!$B$4/2,INDEX('Profile-matrices_Condorcet'!I1580:L1580,1,MATCH(MAX('Profile-matrices_Condorcet'!I1581:L1581),'Profile-matrices_Condorcet'!I1581:L1581,0)),"NCW")</f>
        <v>D</v>
      </c>
      <c r="H1581" t="s">
        <v>13</v>
      </c>
      <c r="I1581" s="3">
        <f>COUNTIF($I1579:$S1579,I1580)</f>
        <v>1</v>
      </c>
      <c r="J1581" s="3">
        <f>COUNTIF($I1579:$S1579,J1580)</f>
        <v>1</v>
      </c>
      <c r="K1581" s="3">
        <f>COUNTIF($I1579:$S1579,K1580)</f>
        <v>1</v>
      </c>
      <c r="L1581" s="3">
        <f>COUNTIF($I1579:$S1579,L1580)</f>
        <v>3</v>
      </c>
    </row>
    <row r="1582" spans="1:20" x14ac:dyDescent="0.25">
      <c r="A1582">
        <f t="shared" si="50"/>
        <v>1581</v>
      </c>
      <c r="B1582">
        <f t="shared" si="51"/>
        <v>396</v>
      </c>
      <c r="C1582" t="str">
        <f>INDEX('VBA code_permu_wo_repettn'!$T$3:$Y$6,COUNTIF('Profile-matrices_Condorcet'!$B$2:$B1582,'Profile-matrices_Condorcet'!$B1582),MATCH(INDEX('numeric possibilities'!D$3:D$1298,VLOOKUP($B1582,'numeric possibilities'!$C$3:$G$1298,1)),'VBA code_permu_wo_repettn'!$T$2:$Y$2))</f>
        <v>A</v>
      </c>
      <c r="D1582" t="str">
        <f>INDEX('VBA code_permu_wo_repettn'!$AA$3:$AF$6,COUNTIF('Profile-matrices_Condorcet'!$B$2:$B1582,'Profile-matrices_Condorcet'!$B1582),MATCH(INDEX('numeric possibilities'!E$3:E$1298,VLOOKUP($B1582,'numeric possibilities'!$C$3:$G$1298,1)),'VBA code_permu_wo_repettn'!$AA$2:$AF$2))</f>
        <v>B</v>
      </c>
      <c r="E1582" t="str">
        <f>INDEX('VBA code_permu_wo_repettn'!$AH$3:$AM$6,COUNTIF('Profile-matrices_Condorcet'!$B$2:$B1582,'Profile-matrices_Condorcet'!$B1582),MATCH(INDEX('numeric possibilities'!F$3:F$1298,VLOOKUP($B1582,'numeric possibilities'!$C$3:$G$1298,1)),'VBA code_permu_wo_repettn'!$AH$2:$AM$2))</f>
        <v>C</v>
      </c>
      <c r="F1582" t="str">
        <f>INDEX('VBA code_permu_wo_repettn'!$AO$3:$AT$6,COUNTIF('Profile-matrices_Condorcet'!$B$2:$B1582,'Profile-matrices_Condorcet'!$B1582),MATCH(INDEX('numeric possibilities'!G$3:G$1298,VLOOKUP($B1582,'numeric possibilities'!$C$3:$G$1298,1)),'VBA code_permu_wo_repettn'!$AO$2:$AT$2))</f>
        <v>D</v>
      </c>
      <c r="H1582" t="s">
        <v>14</v>
      </c>
      <c r="I1582" s="3">
        <f>IF(MATCH(I$1,$C1582:$C1585,0)&lt;(MATCH(J$1,$C1582:$C1585,0)),1*a_vote,0)+IF(MATCH(I$1,$D1582:$D1585,0)&lt;MATCH(J$1,$D1582:$D1585,0),1*b_vote,0)+IF(MATCH(I$1,$E1582:$E1585,0)&lt;MATCH(J$1,$E1582:$E1585,0),1*c_vote,0)+IF(MATCH(I$1,$F1582:$F1585,0)&lt;MATCH(J$1,$F1582:$F1585,0),1*d_vote,0)</f>
        <v>0.74</v>
      </c>
      <c r="J1582" s="3">
        <f>IF(MATCH(I$1,$C1582:$C1585,0)&gt;(MATCH(J$1,$C1582:$C1585,0)),1*a_vote,0)+IF(MATCH(I$1,$D1582:$D1585,0)&gt;MATCH(J$1,$D1582:$D1585,0),1*b_vote,0)+IF(MATCH(I$1,$E1582:$E1585,0)&gt;MATCH(J$1,$E1582:$E1585,0),1*c_vote,0)+IF(MATCH(I$1,$F1582:$F1585,0)&gt;MATCH(J$1,$F1582:$F1585,0),1*d_vote,0)</f>
        <v>0.26</v>
      </c>
      <c r="K1582" s="3">
        <f>IF(MATCH($K$1,$C1582:$C1585,0)&lt;(MATCH($L$1,$C1582:$C1585,0)),1*a_vote,0)+IF(MATCH($K$1,$D1582:$D1585,0)&lt;MATCH($L$1,$D1582:$D1585,0),1*b_vote,0)+IF(MATCH($K$1,$E1582:$E1585,0)&lt;MATCH($L$1,$E1582:$E1585,0),1*c_vote,0)+IF(MATCH($K$1,$F1582:$F1585,0)&lt;MATCH($L$1,$F1582:$F1585,0),1*d_vote,0)</f>
        <v>0.49</v>
      </c>
      <c r="L1582" s="3">
        <f>IF(MATCH(K$1,$C1582:$C1585,0)&gt;(MATCH(L$1,$C1582:$C1585,0)),1*a_vote,0)+IF(MATCH(K$1,$D1582:$D1585,0)&gt;MATCH(L$1,$D1582:$D1585,0),1*b_vote,0)+IF(MATCH(K$1,$E1582:$E1585,0)&gt;MATCH(L$1,$E1582:$E1585,0),1*c_vote,0)+IF(MATCH(K$1,$F1582:$F1585,0)&gt;MATCH(L$1,$F1582:$F1585,0),1*d_vote,0)</f>
        <v>0.51</v>
      </c>
      <c r="M1582" s="3">
        <f>IF(MATCH($M$1,$C1582:$C1585,0)&lt;(MATCH($N$1,$C1582:$C1585,0)),1*a_vote,0)+IF(MATCH($M$1,$D1582:$D1585,0)&lt;MATCH($N$1,$D1582:$D1585,0),1*b_vote,0)+IF(MATCH($M$1,$E1582:$E1585,0)&lt;MATCH($N$1,$E1582:$E1585,0),1*c_vote,0)+IF(MATCH($M$1,$F1582:$F1585,0)&lt;MATCH($N$1,$F1582:$F1585,0),1*d_vote,0)</f>
        <v>0.27</v>
      </c>
      <c r="N1582" s="3">
        <f>IF(MATCH(M$1,$C1582:$C1585,0)&gt;(MATCH(N$1,$C1582:$C1585,0)),1*a_vote,0)+IF(MATCH(M$1,$D1582:$D1585,0)&gt;MATCH(N$1,$D1582:$D1585,0),1*b_vote,0)+IF(MATCH(M$1,$E1582:$E1585,0)&gt;MATCH(N$1,$E1582:$E1585,0),1*c_vote,0)+IF(MATCH(M$1,$F1582:$F1585,0)&gt;MATCH(N$1,$F1582:$F1585,0),1*d_vote,0)</f>
        <v>0.73</v>
      </c>
      <c r="O1582" s="3">
        <f>IF(MATCH($O$1,$C1582:$C1585,0)&lt;(MATCH($P$1,$C1582:$C1585,0)),1*a_vote,0)+IF(MATCH($O$1,$D1582:$D1585,0)&lt;MATCH($P$1,$D1582:$D1585,0),1*b_vote,0)+IF(MATCH($O$1,$E1582:$E1585,0)&lt;MATCH($P$1,$E1582:$E1585,0),1*c_vote,0)+IF(MATCH($O$1,$F1582:$F1585,0)&lt;MATCH($P$1,$F1582:$F1585,0),1*d_vote,0)</f>
        <v>0.26</v>
      </c>
      <c r="P1582" s="3">
        <f>IF(MATCH(O$1,$C1582:$C1585,0)&gt;(MATCH(P$1,$C1582:$C1585,0)),1*a_vote,0)+IF(MATCH(O$1,$D1582:$D1585,0)&gt;MATCH(P$1,$D1582:$D1585,0),1*b_vote,0)+IF(MATCH(O$1,$E1582:$E1585,0)&gt;MATCH(P$1,$E1582:$E1585,0),1*c_vote,0)+IF(MATCH(O$1,$F1582:$F1585,0)&gt;MATCH(P$1,$F1582:$F1585,0),1*d_vote,0)</f>
        <v>0.74</v>
      </c>
      <c r="Q1582" s="3">
        <f>IF(MATCH($Q$1,$C1582:$C1585,0)&lt;(MATCH($R$1,$C1582:$C1585,0)),1*a_vote,0)+IF(MATCH($Q$1,$D1582:$D1585,0)&lt;MATCH($R$1,$D1582:$D1585,0),1*b_vote,0)+IF(MATCH($Q$1,$E1582:$E1585,0)&lt;MATCH($R$1,$E1582:$E1585,0),1*c_vote,0)+IF(MATCH($Q$1,$F1582:$F1585,0)&lt;MATCH($R$1,$F1582:$F1585,0),1*d_vote,0)</f>
        <v>0.26</v>
      </c>
      <c r="R1582" s="3">
        <f>IF(MATCH(Q$1,$C1582:$C1585,0)&gt;(MATCH(R$1,$C1582:$C1585,0)),1*a_vote,0)+IF(MATCH(Q$1,$D1582:$D1585,0)&gt;MATCH(R$1,$D1582:$D1585,0),1*b_vote,0)+IF(MATCH(Q$1,$E1582:$E1585,0)&gt;MATCH(R$1,$E1582:$E1585,0),1*c_vote,0)+IF(MATCH(Q$1,$F1582:$F1585,0)&gt;MATCH(R$1,$F1582:$F1585,0),1*d_vote,0)</f>
        <v>0.74</v>
      </c>
      <c r="S1582" s="3">
        <f>IF(MATCH($S$1,$C1582:$C1585,0)&lt;(MATCH($T$1,$C1582:$C1585,0)),1*a_vote,0)+IF(MATCH($S$1,$D1582:$D1585,0)&lt;MATCH($T$1,$D1582:$D1585,0),1*b_vote,0)+IF(MATCH($S$1,$E1582:$E1585,0)&lt;MATCH($T$1,$E1582:$E1585,0),1*c_vote,0)+IF(MATCH($S$1,$F1582:$F1585,0)&lt;MATCH($T$1,$F1582:$F1585,0),1*d_vote,0)</f>
        <v>0.25</v>
      </c>
      <c r="T1582" s="3">
        <f>IF(MATCH(S$1,$C1582:$C1585,0)&gt;(MATCH(T$1,$C1582:$C1585,0)),1*a_vote,0)+IF(MATCH(S$1,$D1582:$D1585,0)&gt;MATCH(T$1,$D1582:$D1585,0),1*b_vote,0)+IF(MATCH(S$1,$E1582:$E1585,0)&gt;MATCH(T$1,$E1582:$E1585,0),1*c_vote,0)+IF(MATCH(S$1,$F1582:$F1585,0)&gt;MATCH(T$1,$F1582:$F1585,0),1*d_vote,0)</f>
        <v>0.75</v>
      </c>
    </row>
    <row r="1583" spans="1:20" x14ac:dyDescent="0.25">
      <c r="A1583">
        <f t="shared" si="50"/>
        <v>1582</v>
      </c>
      <c r="B1583">
        <f t="shared" si="51"/>
        <v>396</v>
      </c>
      <c r="C1583" t="str">
        <f>INDEX('VBA code_permu_wo_repettn'!$T$3:$Y$6,COUNTIF('Profile-matrices_Condorcet'!$B$2:$B1583,'Profile-matrices_Condorcet'!$B1583),MATCH(INDEX('numeric possibilities'!D$3:D$1298,VLOOKUP($B1583,'numeric possibilities'!$C$3:$G$1298,1)),'VBA code_permu_wo_repettn'!$T$2:$Y$2))</f>
        <v>D</v>
      </c>
      <c r="D1583" t="str">
        <f>INDEX('VBA code_permu_wo_repettn'!$AA$3:$AF$6,COUNTIF('Profile-matrices_Condorcet'!$B$2:$B1583,'Profile-matrices_Condorcet'!$B1583),MATCH(INDEX('numeric possibilities'!E$3:E$1298,VLOOKUP($B1583,'numeric possibilities'!$C$3:$G$1298,1)),'VBA code_permu_wo_repettn'!$AA$2:$AF$2))</f>
        <v>D</v>
      </c>
      <c r="E1583" t="str">
        <f>INDEX('VBA code_permu_wo_repettn'!$AH$3:$AM$6,COUNTIF('Profile-matrices_Condorcet'!$B$2:$B1583,'Profile-matrices_Condorcet'!$B1583),MATCH(INDEX('numeric possibilities'!F$3:F$1298,VLOOKUP($B1583,'numeric possibilities'!$C$3:$G$1298,1)),'VBA code_permu_wo_repettn'!$AH$2:$AM$2))</f>
        <v>D</v>
      </c>
      <c r="F1583" t="str">
        <f>INDEX('VBA code_permu_wo_repettn'!$AO$3:$AT$6,COUNTIF('Profile-matrices_Condorcet'!$B$2:$B1583,'Profile-matrices_Condorcet'!$B1583),MATCH(INDEX('numeric possibilities'!G$3:G$1298,VLOOKUP($B1583,'numeric possibilities'!$C$3:$G$1298,1)),'VBA code_permu_wo_repettn'!$AO$2:$AT$2))</f>
        <v>A</v>
      </c>
      <c r="H1583" t="s">
        <v>15</v>
      </c>
      <c r="I1583" t="str">
        <f>IF(I1582&gt;J1582,$I$1,IF(I1582&lt;J1582,$J$1,0))</f>
        <v>A</v>
      </c>
      <c r="K1583" t="str">
        <f>IF(K1582&gt;L1582,$K$1,IF(K1582&lt;L1582,$L$1,0))</f>
        <v>C</v>
      </c>
      <c r="M1583" t="str">
        <f>IF(M1582&gt;N1582,$M$1,IF(M1582&lt;N1582,$N$1,0))</f>
        <v>D</v>
      </c>
      <c r="O1583" t="str">
        <f>IF(O1582&gt;P1582,$O$1,IF(O1582&lt;P1582,$P$1,0))</f>
        <v>C</v>
      </c>
      <c r="Q1583" t="str">
        <f>IF(Q1582&gt;R1582,$Q$1,IF(Q1582&lt;R1582,$R$1,0))</f>
        <v>D</v>
      </c>
      <c r="S1583" t="str">
        <f>IF(S1582&gt;T1582,$S$1,IF(S1582&lt;T1582,$T$1,0))</f>
        <v>D</v>
      </c>
    </row>
    <row r="1584" spans="1:20" x14ac:dyDescent="0.25">
      <c r="A1584">
        <f t="shared" si="50"/>
        <v>1583</v>
      </c>
      <c r="B1584">
        <f t="shared" si="51"/>
        <v>396</v>
      </c>
      <c r="C1584" t="str">
        <f>INDEX('VBA code_permu_wo_repettn'!$T$3:$Y$6,COUNTIF('Profile-matrices_Condorcet'!$B$2:$B1584,'Profile-matrices_Condorcet'!$B1584),MATCH(INDEX('numeric possibilities'!D$3:D$1298,VLOOKUP($B1584,'numeric possibilities'!$C$3:$G$1298,1)),'VBA code_permu_wo_repettn'!$T$2:$Y$2))</f>
        <v>C</v>
      </c>
      <c r="D1584" t="str">
        <f>INDEX('VBA code_permu_wo_repettn'!$AA$3:$AF$6,COUNTIF('Profile-matrices_Condorcet'!$B$2:$B1584,'Profile-matrices_Condorcet'!$B1584),MATCH(INDEX('numeric possibilities'!E$3:E$1298,VLOOKUP($B1584,'numeric possibilities'!$C$3:$G$1298,1)),'VBA code_permu_wo_repettn'!$AA$2:$AF$2))</f>
        <v>C</v>
      </c>
      <c r="E1584" t="str">
        <f>INDEX('VBA code_permu_wo_repettn'!$AH$3:$AM$6,COUNTIF('Profile-matrices_Condorcet'!$B$2:$B1584,'Profile-matrices_Condorcet'!$B1584),MATCH(INDEX('numeric possibilities'!F$3:F$1298,VLOOKUP($B1584,'numeric possibilities'!$C$3:$G$1298,1)),'VBA code_permu_wo_repettn'!$AH$2:$AM$2))</f>
        <v>A</v>
      </c>
      <c r="F1584" t="str">
        <f>INDEX('VBA code_permu_wo_repettn'!$AO$3:$AT$6,COUNTIF('Profile-matrices_Condorcet'!$B$2:$B1584,'Profile-matrices_Condorcet'!$B1584),MATCH(INDEX('numeric possibilities'!G$3:G$1298,VLOOKUP($B1584,'numeric possibilities'!$C$3:$G$1298,1)),'VBA code_permu_wo_repettn'!$AO$2:$AT$2))</f>
        <v>C</v>
      </c>
      <c r="I1584" t="s">
        <v>0</v>
      </c>
      <c r="J1584" t="s">
        <v>1</v>
      </c>
      <c r="K1584" t="s">
        <v>2</v>
      </c>
      <c r="L1584" t="s">
        <v>3</v>
      </c>
    </row>
    <row r="1585" spans="1:20" x14ac:dyDescent="0.25">
      <c r="A1585">
        <f t="shared" si="50"/>
        <v>1584</v>
      </c>
      <c r="B1585">
        <f t="shared" si="51"/>
        <v>396</v>
      </c>
      <c r="C1585" t="str">
        <f>INDEX('VBA code_permu_wo_repettn'!$T$3:$Y$6,COUNTIF('Profile-matrices_Condorcet'!$B$2:$B1585,'Profile-matrices_Condorcet'!$B1585),MATCH(INDEX('numeric possibilities'!D$3:D$1298,VLOOKUP($B1585,'numeric possibilities'!$C$3:$G$1298,1)),'VBA code_permu_wo_repettn'!$T$2:$Y$2))</f>
        <v>B</v>
      </c>
      <c r="D1585" t="str">
        <f>INDEX('VBA code_permu_wo_repettn'!$AA$3:$AF$6,COUNTIF('Profile-matrices_Condorcet'!$B$2:$B1585,'Profile-matrices_Condorcet'!$B1585),MATCH(INDEX('numeric possibilities'!E$3:E$1298,VLOOKUP($B1585,'numeric possibilities'!$C$3:$G$1298,1)),'VBA code_permu_wo_repettn'!$AA$2:$AF$2))</f>
        <v>A</v>
      </c>
      <c r="E1585" t="str">
        <f>INDEX('VBA code_permu_wo_repettn'!$AH$3:$AM$6,COUNTIF('Profile-matrices_Condorcet'!$B$2:$B1585,'Profile-matrices_Condorcet'!$B1585),MATCH(INDEX('numeric possibilities'!F$3:F$1298,VLOOKUP($B1585,'numeric possibilities'!$C$3:$G$1298,1)),'VBA code_permu_wo_repettn'!$AH$2:$AM$2))</f>
        <v>B</v>
      </c>
      <c r="F1585" t="str">
        <f>INDEX('VBA code_permu_wo_repettn'!$AO$3:$AT$6,COUNTIF('Profile-matrices_Condorcet'!$B$2:$B1585,'Profile-matrices_Condorcet'!$B1585),MATCH(INDEX('numeric possibilities'!G$3:G$1298,VLOOKUP($B1585,'numeric possibilities'!$C$3:$G$1298,1)),'VBA code_permu_wo_repettn'!$AO$2:$AT$2))</f>
        <v>B</v>
      </c>
      <c r="G1585" t="str">
        <f>IF(MAX(I1585:L1585)&gt;='numeric possibilities'!$B$4/2,INDEX('Profile-matrices_Condorcet'!I1584:L1584,1,MATCH(MAX('Profile-matrices_Condorcet'!I1585:L1585),'Profile-matrices_Condorcet'!I1585:L1585,0)),"NCW")</f>
        <v>D</v>
      </c>
      <c r="H1585" t="s">
        <v>13</v>
      </c>
      <c r="I1585" s="3">
        <f>COUNTIF($I1583:$S1583,I1584)</f>
        <v>1</v>
      </c>
      <c r="J1585" s="3">
        <f>COUNTIF($I1583:$S1583,J1584)</f>
        <v>0</v>
      </c>
      <c r="K1585" s="3">
        <f>COUNTIF($I1583:$S1583,K1584)</f>
        <v>2</v>
      </c>
      <c r="L1585" s="3">
        <f>COUNTIF($I1583:$S1583,L1584)</f>
        <v>3</v>
      </c>
    </row>
    <row r="1586" spans="1:20" x14ac:dyDescent="0.25">
      <c r="A1586">
        <f t="shared" si="50"/>
        <v>1585</v>
      </c>
      <c r="B1586">
        <f t="shared" si="51"/>
        <v>397</v>
      </c>
      <c r="C1586" t="str">
        <f>INDEX('VBA code_permu_wo_repettn'!$T$3:$Y$6,COUNTIF('Profile-matrices_Condorcet'!$B$2:$B1586,'Profile-matrices_Condorcet'!$B1586),MATCH(INDEX('numeric possibilities'!D$3:D$1298,VLOOKUP($B1586,'numeric possibilities'!$C$3:$G$1298,1)),'VBA code_permu_wo_repettn'!$T$2:$Y$2))</f>
        <v>A</v>
      </c>
      <c r="D1586" t="str">
        <f>INDEX('VBA code_permu_wo_repettn'!$AA$3:$AF$6,COUNTIF('Profile-matrices_Condorcet'!$B$2:$B1586,'Profile-matrices_Condorcet'!$B1586),MATCH(INDEX('numeric possibilities'!E$3:E$1298,VLOOKUP($B1586,'numeric possibilities'!$C$3:$G$1298,1)),'VBA code_permu_wo_repettn'!$AA$2:$AF$2))</f>
        <v>B</v>
      </c>
      <c r="E1586" t="str">
        <f>INDEX('VBA code_permu_wo_repettn'!$AH$3:$AM$6,COUNTIF('Profile-matrices_Condorcet'!$B$2:$B1586,'Profile-matrices_Condorcet'!$B1586),MATCH(INDEX('numeric possibilities'!F$3:F$1298,VLOOKUP($B1586,'numeric possibilities'!$C$3:$G$1298,1)),'VBA code_permu_wo_repettn'!$AH$2:$AM$2))</f>
        <v>C</v>
      </c>
      <c r="F1586" t="str">
        <f>INDEX('VBA code_permu_wo_repettn'!$AO$3:$AT$6,COUNTIF('Profile-matrices_Condorcet'!$B$2:$B1586,'Profile-matrices_Condorcet'!$B1586),MATCH(INDEX('numeric possibilities'!G$3:G$1298,VLOOKUP($B1586,'numeric possibilities'!$C$3:$G$1298,1)),'VBA code_permu_wo_repettn'!$AO$2:$AT$2))</f>
        <v>D</v>
      </c>
      <c r="H1586" t="s">
        <v>14</v>
      </c>
      <c r="I1586" s="3">
        <f>IF(MATCH(I$1,$C1586:$C1589,0)&lt;(MATCH(J$1,$C1586:$C1589,0)),1*a_vote,0)+IF(MATCH(I$1,$D1586:$D1589,0)&lt;MATCH(J$1,$D1586:$D1589,0),1*b_vote,0)+IF(MATCH(I$1,$E1586:$E1589,0)&lt;MATCH(J$1,$E1586:$E1589,0),1*c_vote,0)+IF(MATCH(I$1,$F1586:$F1589,0)&lt;MATCH(J$1,$F1586:$F1589,0),1*d_vote,0)</f>
        <v>0.49</v>
      </c>
      <c r="J1586" s="3">
        <f>IF(MATCH(I$1,$C1586:$C1589,0)&gt;(MATCH(J$1,$C1586:$C1589,0)),1*a_vote,0)+IF(MATCH(I$1,$D1586:$D1589,0)&gt;MATCH(J$1,$D1586:$D1589,0),1*b_vote,0)+IF(MATCH(I$1,$E1586:$E1589,0)&gt;MATCH(J$1,$E1586:$E1589,0),1*c_vote,0)+IF(MATCH(I$1,$F1586:$F1589,0)&gt;MATCH(J$1,$F1586:$F1589,0),1*d_vote,0)</f>
        <v>0.51</v>
      </c>
      <c r="K1586" s="3">
        <f>IF(MATCH($K$1,$C1586:$C1589,0)&lt;(MATCH($L$1,$C1586:$C1589,0)),1*a_vote,0)+IF(MATCH($K$1,$D1586:$D1589,0)&lt;MATCH($L$1,$D1586:$D1589,0),1*b_vote,0)+IF(MATCH($K$1,$E1586:$E1589,0)&lt;MATCH($L$1,$E1586:$E1589,0),1*c_vote,0)+IF(MATCH($K$1,$F1586:$F1589,0)&lt;MATCH($L$1,$F1586:$F1589,0),1*d_vote,0)</f>
        <v>0.75</v>
      </c>
      <c r="L1586" s="3">
        <f>IF(MATCH(K$1,$C1586:$C1589,0)&gt;(MATCH(L$1,$C1586:$C1589,0)),1*a_vote,0)+IF(MATCH(K$1,$D1586:$D1589,0)&gt;MATCH(L$1,$D1586:$D1589,0),1*b_vote,0)+IF(MATCH(K$1,$E1586:$E1589,0)&gt;MATCH(L$1,$E1586:$E1589,0),1*c_vote,0)+IF(MATCH(K$1,$F1586:$F1589,0)&gt;MATCH(L$1,$F1586:$F1589,0),1*d_vote,0)</f>
        <v>0.25</v>
      </c>
      <c r="M1586" s="3">
        <f>IF(MATCH($M$1,$C1586:$C1589,0)&lt;(MATCH($N$1,$C1586:$C1589,0)),1*a_vote,0)+IF(MATCH($M$1,$D1586:$D1589,0)&lt;MATCH($N$1,$D1586:$D1589,0),1*b_vote,0)+IF(MATCH($M$1,$E1586:$E1589,0)&lt;MATCH($N$1,$E1586:$E1589,0),1*c_vote,0)+IF(MATCH($M$1,$F1586:$F1589,0)&lt;MATCH($N$1,$F1586:$F1589,0),1*d_vote,0)</f>
        <v>0.53</v>
      </c>
      <c r="N1586" s="3">
        <f>IF(MATCH(M$1,$C1586:$C1589,0)&gt;(MATCH(N$1,$C1586:$C1589,0)),1*a_vote,0)+IF(MATCH(M$1,$D1586:$D1589,0)&gt;MATCH(N$1,$D1586:$D1589,0),1*b_vote,0)+IF(MATCH(M$1,$E1586:$E1589,0)&gt;MATCH(N$1,$E1586:$E1589,0),1*c_vote,0)+IF(MATCH(M$1,$F1586:$F1589,0)&gt;MATCH(N$1,$F1586:$F1589,0),1*d_vote,0)</f>
        <v>0.47</v>
      </c>
      <c r="O1586" s="3">
        <f>IF(MATCH($O$1,$C1586:$C1589,0)&lt;(MATCH($P$1,$C1586:$C1589,0)),1*a_vote,0)+IF(MATCH($O$1,$D1586:$D1589,0)&lt;MATCH($P$1,$D1586:$D1589,0),1*b_vote,0)+IF(MATCH($O$1,$E1586:$E1589,0)&lt;MATCH($P$1,$E1586:$E1589,0),1*c_vote,0)+IF(MATCH($O$1,$F1586:$F1589,0)&lt;MATCH($P$1,$F1586:$F1589,0),1*d_vote,0)</f>
        <v>0.53</v>
      </c>
      <c r="P1586" s="3">
        <f>IF(MATCH(O$1,$C1586:$C1589,0)&gt;(MATCH(P$1,$C1586:$C1589,0)),1*a_vote,0)+IF(MATCH(O$1,$D1586:$D1589,0)&gt;MATCH(P$1,$D1586:$D1589,0),1*b_vote,0)+IF(MATCH(O$1,$E1586:$E1589,0)&gt;MATCH(P$1,$E1586:$E1589,0),1*c_vote,0)+IF(MATCH(O$1,$F1586:$F1589,0)&gt;MATCH(P$1,$F1586:$F1589,0),1*d_vote,0)</f>
        <v>0.47</v>
      </c>
      <c r="Q1586" s="3">
        <f>IF(MATCH($Q$1,$C1586:$C1589,0)&lt;(MATCH($R$1,$C1586:$C1589,0)),1*a_vote,0)+IF(MATCH($Q$1,$D1586:$D1589,0)&lt;MATCH($R$1,$D1586:$D1589,0),1*b_vote,0)+IF(MATCH($Q$1,$E1586:$E1589,0)&lt;MATCH($R$1,$E1586:$E1589,0),1*c_vote,0)+IF(MATCH($Q$1,$F1586:$F1589,0)&lt;MATCH($R$1,$F1586:$F1589,0),1*d_vote,0)</f>
        <v>0.53</v>
      </c>
      <c r="R1586" s="3">
        <f>IF(MATCH(Q$1,$C1586:$C1589,0)&gt;(MATCH(R$1,$C1586:$C1589,0)),1*a_vote,0)+IF(MATCH(Q$1,$D1586:$D1589,0)&gt;MATCH(R$1,$D1586:$D1589,0),1*b_vote,0)+IF(MATCH(Q$1,$E1586:$E1589,0)&gt;MATCH(R$1,$E1586:$E1589,0),1*c_vote,0)+IF(MATCH(Q$1,$F1586:$F1589,0)&gt;MATCH(R$1,$F1586:$F1589,0),1*d_vote,0)</f>
        <v>0.47</v>
      </c>
      <c r="S1586" s="3">
        <f>IF(MATCH($S$1,$C1586:$C1589,0)&lt;(MATCH($T$1,$C1586:$C1589,0)),1*a_vote,0)+IF(MATCH($S$1,$D1586:$D1589,0)&lt;MATCH($T$1,$D1586:$D1589,0),1*b_vote,0)+IF(MATCH($S$1,$E1586:$E1589,0)&lt;MATCH($T$1,$E1586:$E1589,0),1*c_vote,0)+IF(MATCH($S$1,$F1586:$F1589,0)&lt;MATCH($T$1,$F1586:$F1589,0),1*d_vote,0)</f>
        <v>0.78</v>
      </c>
      <c r="T1586" s="3">
        <f>IF(MATCH(S$1,$C1586:$C1589,0)&gt;(MATCH(T$1,$C1586:$C1589,0)),1*a_vote,0)+IF(MATCH(S$1,$D1586:$D1589,0)&gt;MATCH(T$1,$D1586:$D1589,0),1*b_vote,0)+IF(MATCH(S$1,$E1586:$E1589,0)&gt;MATCH(T$1,$E1586:$E1589,0),1*c_vote,0)+IF(MATCH(S$1,$F1586:$F1589,0)&gt;MATCH(T$1,$F1586:$F1589,0),1*d_vote,0)</f>
        <v>0.21999999999999997</v>
      </c>
    </row>
    <row r="1587" spans="1:20" x14ac:dyDescent="0.25">
      <c r="A1587">
        <f t="shared" si="50"/>
        <v>1586</v>
      </c>
      <c r="B1587">
        <f t="shared" si="51"/>
        <v>397</v>
      </c>
      <c r="C1587" t="str">
        <f>INDEX('VBA code_permu_wo_repettn'!$T$3:$Y$6,COUNTIF('Profile-matrices_Condorcet'!$B$2:$B1587,'Profile-matrices_Condorcet'!$B1587),MATCH(INDEX('numeric possibilities'!D$3:D$1298,VLOOKUP($B1587,'numeric possibilities'!$C$3:$G$1298,1)),'VBA code_permu_wo_repettn'!$T$2:$Y$2))</f>
        <v>B</v>
      </c>
      <c r="D1587" t="str">
        <f>INDEX('VBA code_permu_wo_repettn'!$AA$3:$AF$6,COUNTIF('Profile-matrices_Condorcet'!$B$2:$B1587,'Profile-matrices_Condorcet'!$B1587),MATCH(INDEX('numeric possibilities'!E$3:E$1298,VLOOKUP($B1587,'numeric possibilities'!$C$3:$G$1298,1)),'VBA code_permu_wo_repettn'!$AA$2:$AF$2))</f>
        <v>A</v>
      </c>
      <c r="E1587" t="str">
        <f>INDEX('VBA code_permu_wo_repettn'!$AH$3:$AM$6,COUNTIF('Profile-matrices_Condorcet'!$B$2:$B1587,'Profile-matrices_Condorcet'!$B1587),MATCH(INDEX('numeric possibilities'!F$3:F$1298,VLOOKUP($B1587,'numeric possibilities'!$C$3:$G$1298,1)),'VBA code_permu_wo_repettn'!$AH$2:$AM$2))</f>
        <v>D</v>
      </c>
      <c r="F1587" t="str">
        <f>INDEX('VBA code_permu_wo_repettn'!$AO$3:$AT$6,COUNTIF('Profile-matrices_Condorcet'!$B$2:$B1587,'Profile-matrices_Condorcet'!$B1587),MATCH(INDEX('numeric possibilities'!G$3:G$1298,VLOOKUP($B1587,'numeric possibilities'!$C$3:$G$1298,1)),'VBA code_permu_wo_repettn'!$AO$2:$AT$2))</f>
        <v>A</v>
      </c>
      <c r="H1587" t="s">
        <v>15</v>
      </c>
      <c r="I1587" t="str">
        <f>IF(I1586&gt;J1586,$I$1,IF(I1586&lt;J1586,$J$1,0))</f>
        <v>B</v>
      </c>
      <c r="K1587" t="str">
        <f>IF(K1586&gt;L1586,$K$1,IF(K1586&lt;L1586,$L$1,0))</f>
        <v>A</v>
      </c>
      <c r="M1587" t="str">
        <f>IF(M1586&gt;N1586,$M$1,IF(M1586&lt;N1586,$N$1,0))</f>
        <v>A</v>
      </c>
      <c r="O1587" t="str">
        <f>IF(O1586&gt;P1586,$O$1,IF(O1586&lt;P1586,$P$1,0))</f>
        <v>B</v>
      </c>
      <c r="Q1587" t="str">
        <f>IF(Q1586&gt;R1586,$Q$1,IF(Q1586&lt;R1586,$R$1,0))</f>
        <v>B</v>
      </c>
      <c r="S1587" t="str">
        <f>IF(S1586&gt;T1586,$S$1,IF(S1586&lt;T1586,$T$1,0))</f>
        <v>C</v>
      </c>
    </row>
    <row r="1588" spans="1:20" x14ac:dyDescent="0.25">
      <c r="A1588">
        <f t="shared" si="50"/>
        <v>1587</v>
      </c>
      <c r="B1588">
        <f t="shared" si="51"/>
        <v>397</v>
      </c>
      <c r="C1588" t="str">
        <f>INDEX('VBA code_permu_wo_repettn'!$T$3:$Y$6,COUNTIF('Profile-matrices_Condorcet'!$B$2:$B1588,'Profile-matrices_Condorcet'!$B1588),MATCH(INDEX('numeric possibilities'!D$3:D$1298,VLOOKUP($B1588,'numeric possibilities'!$C$3:$G$1298,1)),'VBA code_permu_wo_repettn'!$T$2:$Y$2))</f>
        <v>C</v>
      </c>
      <c r="D1588" t="str">
        <f>INDEX('VBA code_permu_wo_repettn'!$AA$3:$AF$6,COUNTIF('Profile-matrices_Condorcet'!$B$2:$B1588,'Profile-matrices_Condorcet'!$B1588),MATCH(INDEX('numeric possibilities'!E$3:E$1298,VLOOKUP($B1588,'numeric possibilities'!$C$3:$G$1298,1)),'VBA code_permu_wo_repettn'!$AA$2:$AF$2))</f>
        <v>C</v>
      </c>
      <c r="E1588" t="str">
        <f>INDEX('VBA code_permu_wo_repettn'!$AH$3:$AM$6,COUNTIF('Profile-matrices_Condorcet'!$B$2:$B1588,'Profile-matrices_Condorcet'!$B1588),MATCH(INDEX('numeric possibilities'!F$3:F$1298,VLOOKUP($B1588,'numeric possibilities'!$C$3:$G$1298,1)),'VBA code_permu_wo_repettn'!$AH$2:$AM$2))</f>
        <v>B</v>
      </c>
      <c r="F1588" t="str">
        <f>INDEX('VBA code_permu_wo_repettn'!$AO$3:$AT$6,COUNTIF('Profile-matrices_Condorcet'!$B$2:$B1588,'Profile-matrices_Condorcet'!$B1588),MATCH(INDEX('numeric possibilities'!G$3:G$1298,VLOOKUP($B1588,'numeric possibilities'!$C$3:$G$1298,1)),'VBA code_permu_wo_repettn'!$AO$2:$AT$2))</f>
        <v>C</v>
      </c>
      <c r="I1588" t="s">
        <v>0</v>
      </c>
      <c r="J1588" t="s">
        <v>1</v>
      </c>
      <c r="K1588" t="s">
        <v>2</v>
      </c>
      <c r="L1588" t="s">
        <v>3</v>
      </c>
    </row>
    <row r="1589" spans="1:20" x14ac:dyDescent="0.25">
      <c r="A1589">
        <f t="shared" si="50"/>
        <v>1588</v>
      </c>
      <c r="B1589">
        <f t="shared" si="51"/>
        <v>397</v>
      </c>
      <c r="C1589" t="str">
        <f>INDEX('VBA code_permu_wo_repettn'!$T$3:$Y$6,COUNTIF('Profile-matrices_Condorcet'!$B$2:$B1589,'Profile-matrices_Condorcet'!$B1589),MATCH(INDEX('numeric possibilities'!D$3:D$1298,VLOOKUP($B1589,'numeric possibilities'!$C$3:$G$1298,1)),'VBA code_permu_wo_repettn'!$T$2:$Y$2))</f>
        <v>D</v>
      </c>
      <c r="D1589" t="str">
        <f>INDEX('VBA code_permu_wo_repettn'!$AA$3:$AF$6,COUNTIF('Profile-matrices_Condorcet'!$B$2:$B1589,'Profile-matrices_Condorcet'!$B1589),MATCH(INDEX('numeric possibilities'!E$3:E$1298,VLOOKUP($B1589,'numeric possibilities'!$C$3:$G$1298,1)),'VBA code_permu_wo_repettn'!$AA$2:$AF$2))</f>
        <v>D</v>
      </c>
      <c r="E1589" t="str">
        <f>INDEX('VBA code_permu_wo_repettn'!$AH$3:$AM$6,COUNTIF('Profile-matrices_Condorcet'!$B$2:$B1589,'Profile-matrices_Condorcet'!$B1589),MATCH(INDEX('numeric possibilities'!F$3:F$1298,VLOOKUP($B1589,'numeric possibilities'!$C$3:$G$1298,1)),'VBA code_permu_wo_repettn'!$AH$2:$AM$2))</f>
        <v>A</v>
      </c>
      <c r="F1589" t="str">
        <f>INDEX('VBA code_permu_wo_repettn'!$AO$3:$AT$6,COUNTIF('Profile-matrices_Condorcet'!$B$2:$B1589,'Profile-matrices_Condorcet'!$B1589),MATCH(INDEX('numeric possibilities'!G$3:G$1298,VLOOKUP($B1589,'numeric possibilities'!$C$3:$G$1298,1)),'VBA code_permu_wo_repettn'!$AO$2:$AT$2))</f>
        <v>B</v>
      </c>
      <c r="G1589" t="str">
        <f>IF(MAX(I1589:L1589)&gt;='numeric possibilities'!$B$4/2,INDEX('Profile-matrices_Condorcet'!I1588:L1588,1,MATCH(MAX('Profile-matrices_Condorcet'!I1589:L1589),'Profile-matrices_Condorcet'!I1589:L1589,0)),"NCW")</f>
        <v>B</v>
      </c>
      <c r="H1589" t="s">
        <v>13</v>
      </c>
      <c r="I1589" s="3">
        <f>COUNTIF($I1587:$S1587,I1588)</f>
        <v>2</v>
      </c>
      <c r="J1589" s="3">
        <f>COUNTIF($I1587:$S1587,J1588)</f>
        <v>3</v>
      </c>
      <c r="K1589" s="3">
        <f>COUNTIF($I1587:$S1587,K1588)</f>
        <v>1</v>
      </c>
      <c r="L1589" s="3">
        <f>COUNTIF($I1587:$S1587,L1588)</f>
        <v>0</v>
      </c>
    </row>
    <row r="1590" spans="1:20" x14ac:dyDescent="0.25">
      <c r="A1590">
        <f t="shared" si="50"/>
        <v>1589</v>
      </c>
      <c r="B1590">
        <f t="shared" si="51"/>
        <v>398</v>
      </c>
      <c r="C1590" t="str">
        <f>INDEX('VBA code_permu_wo_repettn'!$T$3:$Y$6,COUNTIF('Profile-matrices_Condorcet'!$B$2:$B1590,'Profile-matrices_Condorcet'!$B1590),MATCH(INDEX('numeric possibilities'!D$3:D$1298,VLOOKUP($B1590,'numeric possibilities'!$C$3:$G$1298,1)),'VBA code_permu_wo_repettn'!$T$2:$Y$2))</f>
        <v>A</v>
      </c>
      <c r="D1590" t="str">
        <f>INDEX('VBA code_permu_wo_repettn'!$AA$3:$AF$6,COUNTIF('Profile-matrices_Condorcet'!$B$2:$B1590,'Profile-matrices_Condorcet'!$B1590),MATCH(INDEX('numeric possibilities'!E$3:E$1298,VLOOKUP($B1590,'numeric possibilities'!$C$3:$G$1298,1)),'VBA code_permu_wo_repettn'!$AA$2:$AF$2))</f>
        <v>B</v>
      </c>
      <c r="E1590" t="str">
        <f>INDEX('VBA code_permu_wo_repettn'!$AH$3:$AM$6,COUNTIF('Profile-matrices_Condorcet'!$B$2:$B1590,'Profile-matrices_Condorcet'!$B1590),MATCH(INDEX('numeric possibilities'!F$3:F$1298,VLOOKUP($B1590,'numeric possibilities'!$C$3:$G$1298,1)),'VBA code_permu_wo_repettn'!$AH$2:$AM$2))</f>
        <v>C</v>
      </c>
      <c r="F1590" t="str">
        <f>INDEX('VBA code_permu_wo_repettn'!$AO$3:$AT$6,COUNTIF('Profile-matrices_Condorcet'!$B$2:$B1590,'Profile-matrices_Condorcet'!$B1590),MATCH(INDEX('numeric possibilities'!G$3:G$1298,VLOOKUP($B1590,'numeric possibilities'!$C$3:$G$1298,1)),'VBA code_permu_wo_repettn'!$AO$2:$AT$2))</f>
        <v>D</v>
      </c>
      <c r="H1590" t="s">
        <v>14</v>
      </c>
      <c r="I1590" s="3">
        <f>IF(MATCH(I$1,$C1590:$C1593,0)&lt;(MATCH(J$1,$C1590:$C1593,0)),1*a_vote,0)+IF(MATCH(I$1,$D1590:$D1593,0)&lt;MATCH(J$1,$D1590:$D1593,0),1*b_vote,0)+IF(MATCH(I$1,$E1590:$E1593,0)&lt;MATCH(J$1,$E1590:$E1593,0),1*c_vote,0)+IF(MATCH(I$1,$F1590:$F1593,0)&lt;MATCH(J$1,$F1590:$F1593,0),1*d_vote,0)</f>
        <v>0.49</v>
      </c>
      <c r="J1590" s="3">
        <f>IF(MATCH(I$1,$C1590:$C1593,0)&gt;(MATCH(J$1,$C1590:$C1593,0)),1*a_vote,0)+IF(MATCH(I$1,$D1590:$D1593,0)&gt;MATCH(J$1,$D1590:$D1593,0),1*b_vote,0)+IF(MATCH(I$1,$E1590:$E1593,0)&gt;MATCH(J$1,$E1590:$E1593,0),1*c_vote,0)+IF(MATCH(I$1,$F1590:$F1593,0)&gt;MATCH(J$1,$F1590:$F1593,0),1*d_vote,0)</f>
        <v>0.51</v>
      </c>
      <c r="K1590" s="3">
        <f>IF(MATCH($K$1,$C1590:$C1593,0)&lt;(MATCH($L$1,$C1590:$C1593,0)),1*a_vote,0)+IF(MATCH($K$1,$D1590:$D1593,0)&lt;MATCH($L$1,$D1590:$D1593,0),1*b_vote,0)+IF(MATCH($K$1,$E1590:$E1593,0)&lt;MATCH($L$1,$E1590:$E1593,0),1*c_vote,0)+IF(MATCH($K$1,$F1590:$F1593,0)&lt;MATCH($L$1,$F1590:$F1593,0),1*d_vote,0)</f>
        <v>0.75</v>
      </c>
      <c r="L1590" s="3">
        <f>IF(MATCH(K$1,$C1590:$C1593,0)&gt;(MATCH(L$1,$C1590:$C1593,0)),1*a_vote,0)+IF(MATCH(K$1,$D1590:$D1593,0)&gt;MATCH(L$1,$D1590:$D1593,0),1*b_vote,0)+IF(MATCH(K$1,$E1590:$E1593,0)&gt;MATCH(L$1,$E1590:$E1593,0),1*c_vote,0)+IF(MATCH(K$1,$F1590:$F1593,0)&gt;MATCH(L$1,$F1590:$F1593,0),1*d_vote,0)</f>
        <v>0.25</v>
      </c>
      <c r="M1590" s="3">
        <f>IF(MATCH($M$1,$C1590:$C1593,0)&lt;(MATCH($N$1,$C1590:$C1593,0)),1*a_vote,0)+IF(MATCH($M$1,$D1590:$D1593,0)&lt;MATCH($N$1,$D1590:$D1593,0),1*b_vote,0)+IF(MATCH($M$1,$E1590:$E1593,0)&lt;MATCH($N$1,$E1590:$E1593,0),1*c_vote,0)+IF(MATCH($M$1,$F1590:$F1593,0)&lt;MATCH($N$1,$F1590:$F1593,0),1*d_vote,0)</f>
        <v>0.53</v>
      </c>
      <c r="N1590" s="3">
        <f>IF(MATCH(M$1,$C1590:$C1593,0)&gt;(MATCH(N$1,$C1590:$C1593,0)),1*a_vote,0)+IF(MATCH(M$1,$D1590:$D1593,0)&gt;MATCH(N$1,$D1590:$D1593,0),1*b_vote,0)+IF(MATCH(M$1,$E1590:$E1593,0)&gt;MATCH(N$1,$E1590:$E1593,0),1*c_vote,0)+IF(MATCH(M$1,$F1590:$F1593,0)&gt;MATCH(N$1,$F1590:$F1593,0),1*d_vote,0)</f>
        <v>0.47</v>
      </c>
      <c r="O1590" s="3">
        <f>IF(MATCH($O$1,$C1590:$C1593,0)&lt;(MATCH($P$1,$C1590:$C1593,0)),1*a_vote,0)+IF(MATCH($O$1,$D1590:$D1593,0)&lt;MATCH($P$1,$D1590:$D1593,0),1*b_vote,0)+IF(MATCH($O$1,$E1590:$E1593,0)&lt;MATCH($P$1,$E1590:$E1593,0),1*c_vote,0)+IF(MATCH($O$1,$F1590:$F1593,0)&lt;MATCH($P$1,$F1590:$F1593,0),1*d_vote,0)</f>
        <v>0.53</v>
      </c>
      <c r="P1590" s="3">
        <f>IF(MATCH(O$1,$C1590:$C1593,0)&gt;(MATCH(P$1,$C1590:$C1593,0)),1*a_vote,0)+IF(MATCH(O$1,$D1590:$D1593,0)&gt;MATCH(P$1,$D1590:$D1593,0),1*b_vote,0)+IF(MATCH(O$1,$E1590:$E1593,0)&gt;MATCH(P$1,$E1590:$E1593,0),1*c_vote,0)+IF(MATCH(O$1,$F1590:$F1593,0)&gt;MATCH(P$1,$F1590:$F1593,0),1*d_vote,0)</f>
        <v>0.47</v>
      </c>
      <c r="Q1590" s="3">
        <f>IF(MATCH($Q$1,$C1590:$C1593,0)&lt;(MATCH($R$1,$C1590:$C1593,0)),1*a_vote,0)+IF(MATCH($Q$1,$D1590:$D1593,0)&lt;MATCH($R$1,$D1590:$D1593,0),1*b_vote,0)+IF(MATCH($Q$1,$E1590:$E1593,0)&lt;MATCH($R$1,$E1590:$E1593,0),1*c_vote,0)+IF(MATCH($Q$1,$F1590:$F1593,0)&lt;MATCH($R$1,$F1590:$F1593,0),1*d_vote,0)</f>
        <v>0.53</v>
      </c>
      <c r="R1590" s="3">
        <f>IF(MATCH(Q$1,$C1590:$C1593,0)&gt;(MATCH(R$1,$C1590:$C1593,0)),1*a_vote,0)+IF(MATCH(Q$1,$D1590:$D1593,0)&gt;MATCH(R$1,$D1590:$D1593,0),1*b_vote,0)+IF(MATCH(Q$1,$E1590:$E1593,0)&gt;MATCH(R$1,$E1590:$E1593,0),1*c_vote,0)+IF(MATCH(Q$1,$F1590:$F1593,0)&gt;MATCH(R$1,$F1590:$F1593,0),1*d_vote,0)</f>
        <v>0.47</v>
      </c>
      <c r="S1590" s="3">
        <f>IF(MATCH($S$1,$C1590:$C1593,0)&lt;(MATCH($T$1,$C1590:$C1593,0)),1*a_vote,0)+IF(MATCH($S$1,$D1590:$D1593,0)&lt;MATCH($T$1,$D1590:$D1593,0),1*b_vote,0)+IF(MATCH($S$1,$E1590:$E1593,0)&lt;MATCH($T$1,$E1590:$E1593,0),1*c_vote,0)+IF(MATCH($S$1,$F1590:$F1593,0)&lt;MATCH($T$1,$F1590:$F1593,0),1*d_vote,0)</f>
        <v>0.51</v>
      </c>
      <c r="T1590" s="3">
        <f>IF(MATCH(S$1,$C1590:$C1593,0)&gt;(MATCH(T$1,$C1590:$C1593,0)),1*a_vote,0)+IF(MATCH(S$1,$D1590:$D1593,0)&gt;MATCH(T$1,$D1590:$D1593,0),1*b_vote,0)+IF(MATCH(S$1,$E1590:$E1593,0)&gt;MATCH(T$1,$E1590:$E1593,0),1*c_vote,0)+IF(MATCH(S$1,$F1590:$F1593,0)&gt;MATCH(T$1,$F1590:$F1593,0),1*d_vote,0)</f>
        <v>0.49</v>
      </c>
    </row>
    <row r="1591" spans="1:20" x14ac:dyDescent="0.25">
      <c r="A1591">
        <f t="shared" si="50"/>
        <v>1590</v>
      </c>
      <c r="B1591">
        <f t="shared" si="51"/>
        <v>398</v>
      </c>
      <c r="C1591" t="str">
        <f>INDEX('VBA code_permu_wo_repettn'!$T$3:$Y$6,COUNTIF('Profile-matrices_Condorcet'!$B$2:$B1591,'Profile-matrices_Condorcet'!$B1591),MATCH(INDEX('numeric possibilities'!D$3:D$1298,VLOOKUP($B1591,'numeric possibilities'!$C$3:$G$1298,1)),'VBA code_permu_wo_repettn'!$T$2:$Y$2))</f>
        <v>B</v>
      </c>
      <c r="D1591" t="str">
        <f>INDEX('VBA code_permu_wo_repettn'!$AA$3:$AF$6,COUNTIF('Profile-matrices_Condorcet'!$B$2:$B1591,'Profile-matrices_Condorcet'!$B1591),MATCH(INDEX('numeric possibilities'!E$3:E$1298,VLOOKUP($B1591,'numeric possibilities'!$C$3:$G$1298,1)),'VBA code_permu_wo_repettn'!$AA$2:$AF$2))</f>
        <v>A</v>
      </c>
      <c r="E1591" t="str">
        <f>INDEX('VBA code_permu_wo_repettn'!$AH$3:$AM$6,COUNTIF('Profile-matrices_Condorcet'!$B$2:$B1591,'Profile-matrices_Condorcet'!$B1591),MATCH(INDEX('numeric possibilities'!F$3:F$1298,VLOOKUP($B1591,'numeric possibilities'!$C$3:$G$1298,1)),'VBA code_permu_wo_repettn'!$AH$2:$AM$2))</f>
        <v>D</v>
      </c>
      <c r="F1591" t="str">
        <f>INDEX('VBA code_permu_wo_repettn'!$AO$3:$AT$6,COUNTIF('Profile-matrices_Condorcet'!$B$2:$B1591,'Profile-matrices_Condorcet'!$B1591),MATCH(INDEX('numeric possibilities'!G$3:G$1298,VLOOKUP($B1591,'numeric possibilities'!$C$3:$G$1298,1)),'VBA code_permu_wo_repettn'!$AO$2:$AT$2))</f>
        <v>A</v>
      </c>
      <c r="H1591" t="s">
        <v>15</v>
      </c>
      <c r="I1591" t="str">
        <f>IF(I1590&gt;J1590,$I$1,IF(I1590&lt;J1590,$J$1,0))</f>
        <v>B</v>
      </c>
      <c r="K1591" t="str">
        <f>IF(K1590&gt;L1590,$K$1,IF(K1590&lt;L1590,$L$1,0))</f>
        <v>A</v>
      </c>
      <c r="M1591" t="str">
        <f>IF(M1590&gt;N1590,$M$1,IF(M1590&lt;N1590,$N$1,0))</f>
        <v>A</v>
      </c>
      <c r="O1591" t="str">
        <f>IF(O1590&gt;P1590,$O$1,IF(O1590&lt;P1590,$P$1,0))</f>
        <v>B</v>
      </c>
      <c r="Q1591" t="str">
        <f>IF(Q1590&gt;R1590,$Q$1,IF(Q1590&lt;R1590,$R$1,0))</f>
        <v>B</v>
      </c>
      <c r="S1591" t="str">
        <f>IF(S1590&gt;T1590,$S$1,IF(S1590&lt;T1590,$T$1,0))</f>
        <v>C</v>
      </c>
    </row>
    <row r="1592" spans="1:20" x14ac:dyDescent="0.25">
      <c r="A1592">
        <f t="shared" si="50"/>
        <v>1591</v>
      </c>
      <c r="B1592">
        <f t="shared" si="51"/>
        <v>398</v>
      </c>
      <c r="C1592" t="str">
        <f>INDEX('VBA code_permu_wo_repettn'!$T$3:$Y$6,COUNTIF('Profile-matrices_Condorcet'!$B$2:$B1592,'Profile-matrices_Condorcet'!$B1592),MATCH(INDEX('numeric possibilities'!D$3:D$1298,VLOOKUP($B1592,'numeric possibilities'!$C$3:$G$1298,1)),'VBA code_permu_wo_repettn'!$T$2:$Y$2))</f>
        <v>D</v>
      </c>
      <c r="D1592" t="str">
        <f>INDEX('VBA code_permu_wo_repettn'!$AA$3:$AF$6,COUNTIF('Profile-matrices_Condorcet'!$B$2:$B1592,'Profile-matrices_Condorcet'!$B1592),MATCH(INDEX('numeric possibilities'!E$3:E$1298,VLOOKUP($B1592,'numeric possibilities'!$C$3:$G$1298,1)),'VBA code_permu_wo_repettn'!$AA$2:$AF$2))</f>
        <v>C</v>
      </c>
      <c r="E1592" t="str">
        <f>INDEX('VBA code_permu_wo_repettn'!$AH$3:$AM$6,COUNTIF('Profile-matrices_Condorcet'!$B$2:$B1592,'Profile-matrices_Condorcet'!$B1592),MATCH(INDEX('numeric possibilities'!F$3:F$1298,VLOOKUP($B1592,'numeric possibilities'!$C$3:$G$1298,1)),'VBA code_permu_wo_repettn'!$AH$2:$AM$2))</f>
        <v>B</v>
      </c>
      <c r="F1592" t="str">
        <f>INDEX('VBA code_permu_wo_repettn'!$AO$3:$AT$6,COUNTIF('Profile-matrices_Condorcet'!$B$2:$B1592,'Profile-matrices_Condorcet'!$B1592),MATCH(INDEX('numeric possibilities'!G$3:G$1298,VLOOKUP($B1592,'numeric possibilities'!$C$3:$G$1298,1)),'VBA code_permu_wo_repettn'!$AO$2:$AT$2))</f>
        <v>C</v>
      </c>
      <c r="I1592" t="s">
        <v>0</v>
      </c>
      <c r="J1592" t="s">
        <v>1</v>
      </c>
      <c r="K1592" t="s">
        <v>2</v>
      </c>
      <c r="L1592" t="s">
        <v>3</v>
      </c>
    </row>
    <row r="1593" spans="1:20" x14ac:dyDescent="0.25">
      <c r="A1593">
        <f t="shared" si="50"/>
        <v>1592</v>
      </c>
      <c r="B1593">
        <f t="shared" si="51"/>
        <v>398</v>
      </c>
      <c r="C1593" t="str">
        <f>INDEX('VBA code_permu_wo_repettn'!$T$3:$Y$6,COUNTIF('Profile-matrices_Condorcet'!$B$2:$B1593,'Profile-matrices_Condorcet'!$B1593),MATCH(INDEX('numeric possibilities'!D$3:D$1298,VLOOKUP($B1593,'numeric possibilities'!$C$3:$G$1298,1)),'VBA code_permu_wo_repettn'!$T$2:$Y$2))</f>
        <v>C</v>
      </c>
      <c r="D1593" t="str">
        <f>INDEX('VBA code_permu_wo_repettn'!$AA$3:$AF$6,COUNTIF('Profile-matrices_Condorcet'!$B$2:$B1593,'Profile-matrices_Condorcet'!$B1593),MATCH(INDEX('numeric possibilities'!E$3:E$1298,VLOOKUP($B1593,'numeric possibilities'!$C$3:$G$1298,1)),'VBA code_permu_wo_repettn'!$AA$2:$AF$2))</f>
        <v>D</v>
      </c>
      <c r="E1593" t="str">
        <f>INDEX('VBA code_permu_wo_repettn'!$AH$3:$AM$6,COUNTIF('Profile-matrices_Condorcet'!$B$2:$B1593,'Profile-matrices_Condorcet'!$B1593),MATCH(INDEX('numeric possibilities'!F$3:F$1298,VLOOKUP($B1593,'numeric possibilities'!$C$3:$G$1298,1)),'VBA code_permu_wo_repettn'!$AH$2:$AM$2))</f>
        <v>A</v>
      </c>
      <c r="F1593" t="str">
        <f>INDEX('VBA code_permu_wo_repettn'!$AO$3:$AT$6,COUNTIF('Profile-matrices_Condorcet'!$B$2:$B1593,'Profile-matrices_Condorcet'!$B1593),MATCH(INDEX('numeric possibilities'!G$3:G$1298,VLOOKUP($B1593,'numeric possibilities'!$C$3:$G$1298,1)),'VBA code_permu_wo_repettn'!$AO$2:$AT$2))</f>
        <v>B</v>
      </c>
      <c r="G1593" t="str">
        <f>IF(MAX(I1593:L1593)&gt;='numeric possibilities'!$B$4/2,INDEX('Profile-matrices_Condorcet'!I1592:L1592,1,MATCH(MAX('Profile-matrices_Condorcet'!I1593:L1593),'Profile-matrices_Condorcet'!I1593:L1593,0)),"NCW")</f>
        <v>B</v>
      </c>
      <c r="H1593" t="s">
        <v>13</v>
      </c>
      <c r="I1593" s="3">
        <f>COUNTIF($I1591:$S1591,I1592)</f>
        <v>2</v>
      </c>
      <c r="J1593" s="3">
        <f>COUNTIF($I1591:$S1591,J1592)</f>
        <v>3</v>
      </c>
      <c r="K1593" s="3">
        <f>COUNTIF($I1591:$S1591,K1592)</f>
        <v>1</v>
      </c>
      <c r="L1593" s="3">
        <f>COUNTIF($I1591:$S1591,L1592)</f>
        <v>0</v>
      </c>
    </row>
    <row r="1594" spans="1:20" x14ac:dyDescent="0.25">
      <c r="A1594">
        <f t="shared" si="50"/>
        <v>1593</v>
      </c>
      <c r="B1594">
        <f t="shared" si="51"/>
        <v>399</v>
      </c>
      <c r="C1594" t="str">
        <f>INDEX('VBA code_permu_wo_repettn'!$T$3:$Y$6,COUNTIF('Profile-matrices_Condorcet'!$B$2:$B1594,'Profile-matrices_Condorcet'!$B1594),MATCH(INDEX('numeric possibilities'!D$3:D$1298,VLOOKUP($B1594,'numeric possibilities'!$C$3:$G$1298,1)),'VBA code_permu_wo_repettn'!$T$2:$Y$2))</f>
        <v>A</v>
      </c>
      <c r="D1594" t="str">
        <f>INDEX('VBA code_permu_wo_repettn'!$AA$3:$AF$6,COUNTIF('Profile-matrices_Condorcet'!$B$2:$B1594,'Profile-matrices_Condorcet'!$B1594),MATCH(INDEX('numeric possibilities'!E$3:E$1298,VLOOKUP($B1594,'numeric possibilities'!$C$3:$G$1298,1)),'VBA code_permu_wo_repettn'!$AA$2:$AF$2))</f>
        <v>B</v>
      </c>
      <c r="E1594" t="str">
        <f>INDEX('VBA code_permu_wo_repettn'!$AH$3:$AM$6,COUNTIF('Profile-matrices_Condorcet'!$B$2:$B1594,'Profile-matrices_Condorcet'!$B1594),MATCH(INDEX('numeric possibilities'!F$3:F$1298,VLOOKUP($B1594,'numeric possibilities'!$C$3:$G$1298,1)),'VBA code_permu_wo_repettn'!$AH$2:$AM$2))</f>
        <v>C</v>
      </c>
      <c r="F1594" t="str">
        <f>INDEX('VBA code_permu_wo_repettn'!$AO$3:$AT$6,COUNTIF('Profile-matrices_Condorcet'!$B$2:$B1594,'Profile-matrices_Condorcet'!$B1594),MATCH(INDEX('numeric possibilities'!G$3:G$1298,VLOOKUP($B1594,'numeric possibilities'!$C$3:$G$1298,1)),'VBA code_permu_wo_repettn'!$AO$2:$AT$2))</f>
        <v>D</v>
      </c>
      <c r="H1594" t="s">
        <v>14</v>
      </c>
      <c r="I1594" s="3">
        <f>IF(MATCH(I$1,$C1594:$C1597,0)&lt;(MATCH(J$1,$C1594:$C1597,0)),1*a_vote,0)+IF(MATCH(I$1,$D1594:$D1597,0)&lt;MATCH(J$1,$D1594:$D1597,0),1*b_vote,0)+IF(MATCH(I$1,$E1594:$E1597,0)&lt;MATCH(J$1,$E1594:$E1597,0),1*c_vote,0)+IF(MATCH(I$1,$F1594:$F1597,0)&lt;MATCH(J$1,$F1594:$F1597,0),1*d_vote,0)</f>
        <v>0.49</v>
      </c>
      <c r="J1594" s="3">
        <f>IF(MATCH(I$1,$C1594:$C1597,0)&gt;(MATCH(J$1,$C1594:$C1597,0)),1*a_vote,0)+IF(MATCH(I$1,$D1594:$D1597,0)&gt;MATCH(J$1,$D1594:$D1597,0),1*b_vote,0)+IF(MATCH(I$1,$E1594:$E1597,0)&gt;MATCH(J$1,$E1594:$E1597,0),1*c_vote,0)+IF(MATCH(I$1,$F1594:$F1597,0)&gt;MATCH(J$1,$F1594:$F1597,0),1*d_vote,0)</f>
        <v>0.51</v>
      </c>
      <c r="K1594" s="3">
        <f>IF(MATCH($K$1,$C1594:$C1597,0)&lt;(MATCH($L$1,$C1594:$C1597,0)),1*a_vote,0)+IF(MATCH($K$1,$D1594:$D1597,0)&lt;MATCH($L$1,$D1594:$D1597,0),1*b_vote,0)+IF(MATCH($K$1,$E1594:$E1597,0)&lt;MATCH($L$1,$E1594:$E1597,0),1*c_vote,0)+IF(MATCH($K$1,$F1594:$F1597,0)&lt;MATCH($L$1,$F1594:$F1597,0),1*d_vote,0)</f>
        <v>0.75</v>
      </c>
      <c r="L1594" s="3">
        <f>IF(MATCH(K$1,$C1594:$C1597,0)&gt;(MATCH(L$1,$C1594:$C1597,0)),1*a_vote,0)+IF(MATCH(K$1,$D1594:$D1597,0)&gt;MATCH(L$1,$D1594:$D1597,0),1*b_vote,0)+IF(MATCH(K$1,$E1594:$E1597,0)&gt;MATCH(L$1,$E1594:$E1597,0),1*c_vote,0)+IF(MATCH(K$1,$F1594:$F1597,0)&gt;MATCH(L$1,$F1594:$F1597,0),1*d_vote,0)</f>
        <v>0.25</v>
      </c>
      <c r="M1594" s="3">
        <f>IF(MATCH($M$1,$C1594:$C1597,0)&lt;(MATCH($N$1,$C1594:$C1597,0)),1*a_vote,0)+IF(MATCH($M$1,$D1594:$D1597,0)&lt;MATCH($N$1,$D1594:$D1597,0),1*b_vote,0)+IF(MATCH($M$1,$E1594:$E1597,0)&lt;MATCH($N$1,$E1594:$E1597,0),1*c_vote,0)+IF(MATCH($M$1,$F1594:$F1597,0)&lt;MATCH($N$1,$F1594:$F1597,0),1*d_vote,0)</f>
        <v>0.53</v>
      </c>
      <c r="N1594" s="3">
        <f>IF(MATCH(M$1,$C1594:$C1597,0)&gt;(MATCH(N$1,$C1594:$C1597,0)),1*a_vote,0)+IF(MATCH(M$1,$D1594:$D1597,0)&gt;MATCH(N$1,$D1594:$D1597,0),1*b_vote,0)+IF(MATCH(M$1,$E1594:$E1597,0)&gt;MATCH(N$1,$E1594:$E1597,0),1*c_vote,0)+IF(MATCH(M$1,$F1594:$F1597,0)&gt;MATCH(N$1,$F1594:$F1597,0),1*d_vote,0)</f>
        <v>0.47</v>
      </c>
      <c r="O1594" s="3">
        <f>IF(MATCH($O$1,$C1594:$C1597,0)&lt;(MATCH($P$1,$C1594:$C1597,0)),1*a_vote,0)+IF(MATCH($O$1,$D1594:$D1597,0)&lt;MATCH($P$1,$D1594:$D1597,0),1*b_vote,0)+IF(MATCH($O$1,$E1594:$E1597,0)&lt;MATCH($P$1,$E1594:$E1597,0),1*c_vote,0)+IF(MATCH($O$1,$F1594:$F1597,0)&lt;MATCH($P$1,$F1594:$F1597,0),1*d_vote,0)</f>
        <v>0.26</v>
      </c>
      <c r="P1594" s="3">
        <f>IF(MATCH(O$1,$C1594:$C1597,0)&gt;(MATCH(P$1,$C1594:$C1597,0)),1*a_vote,0)+IF(MATCH(O$1,$D1594:$D1597,0)&gt;MATCH(P$1,$D1594:$D1597,0),1*b_vote,0)+IF(MATCH(O$1,$E1594:$E1597,0)&gt;MATCH(P$1,$E1594:$E1597,0),1*c_vote,0)+IF(MATCH(O$1,$F1594:$F1597,0)&gt;MATCH(P$1,$F1594:$F1597,0),1*d_vote,0)</f>
        <v>0.74</v>
      </c>
      <c r="Q1594" s="3">
        <f>IF(MATCH($Q$1,$C1594:$C1597,0)&lt;(MATCH($R$1,$C1594:$C1597,0)),1*a_vote,0)+IF(MATCH($Q$1,$D1594:$D1597,0)&lt;MATCH($R$1,$D1594:$D1597,0),1*b_vote,0)+IF(MATCH($Q$1,$E1594:$E1597,0)&lt;MATCH($R$1,$E1594:$E1597,0),1*c_vote,0)+IF(MATCH($Q$1,$F1594:$F1597,0)&lt;MATCH($R$1,$F1594:$F1597,0),1*d_vote,0)</f>
        <v>0.53</v>
      </c>
      <c r="R1594" s="3">
        <f>IF(MATCH(Q$1,$C1594:$C1597,0)&gt;(MATCH(R$1,$C1594:$C1597,0)),1*a_vote,0)+IF(MATCH(Q$1,$D1594:$D1597,0)&gt;MATCH(R$1,$D1594:$D1597,0),1*b_vote,0)+IF(MATCH(Q$1,$E1594:$E1597,0)&gt;MATCH(R$1,$E1594:$E1597,0),1*c_vote,0)+IF(MATCH(Q$1,$F1594:$F1597,0)&gt;MATCH(R$1,$F1594:$F1597,0),1*d_vote,0)</f>
        <v>0.47</v>
      </c>
      <c r="S1594" s="3">
        <f>IF(MATCH($S$1,$C1594:$C1597,0)&lt;(MATCH($T$1,$C1594:$C1597,0)),1*a_vote,0)+IF(MATCH($S$1,$D1594:$D1597,0)&lt;MATCH($T$1,$D1594:$D1597,0),1*b_vote,0)+IF(MATCH($S$1,$E1594:$E1597,0)&lt;MATCH($T$1,$E1594:$E1597,0),1*c_vote,0)+IF(MATCH($S$1,$F1594:$F1597,0)&lt;MATCH($T$1,$F1594:$F1597,0),1*d_vote,0)</f>
        <v>0.78</v>
      </c>
      <c r="T1594" s="3">
        <f>IF(MATCH(S$1,$C1594:$C1597,0)&gt;(MATCH(T$1,$C1594:$C1597,0)),1*a_vote,0)+IF(MATCH(S$1,$D1594:$D1597,0)&gt;MATCH(T$1,$D1594:$D1597,0),1*b_vote,0)+IF(MATCH(S$1,$E1594:$E1597,0)&gt;MATCH(T$1,$E1594:$E1597,0),1*c_vote,0)+IF(MATCH(S$1,$F1594:$F1597,0)&gt;MATCH(T$1,$F1594:$F1597,0),1*d_vote,0)</f>
        <v>0.21999999999999997</v>
      </c>
    </row>
    <row r="1595" spans="1:20" x14ac:dyDescent="0.25">
      <c r="A1595">
        <f t="shared" si="50"/>
        <v>1594</v>
      </c>
      <c r="B1595">
        <f t="shared" si="51"/>
        <v>399</v>
      </c>
      <c r="C1595" t="str">
        <f>INDEX('VBA code_permu_wo_repettn'!$T$3:$Y$6,COUNTIF('Profile-matrices_Condorcet'!$B$2:$B1595,'Profile-matrices_Condorcet'!$B1595),MATCH(INDEX('numeric possibilities'!D$3:D$1298,VLOOKUP($B1595,'numeric possibilities'!$C$3:$G$1298,1)),'VBA code_permu_wo_repettn'!$T$2:$Y$2))</f>
        <v>C</v>
      </c>
      <c r="D1595" t="str">
        <f>INDEX('VBA code_permu_wo_repettn'!$AA$3:$AF$6,COUNTIF('Profile-matrices_Condorcet'!$B$2:$B1595,'Profile-matrices_Condorcet'!$B1595),MATCH(INDEX('numeric possibilities'!E$3:E$1298,VLOOKUP($B1595,'numeric possibilities'!$C$3:$G$1298,1)),'VBA code_permu_wo_repettn'!$AA$2:$AF$2))</f>
        <v>A</v>
      </c>
      <c r="E1595" t="str">
        <f>INDEX('VBA code_permu_wo_repettn'!$AH$3:$AM$6,COUNTIF('Profile-matrices_Condorcet'!$B$2:$B1595,'Profile-matrices_Condorcet'!$B1595),MATCH(INDEX('numeric possibilities'!F$3:F$1298,VLOOKUP($B1595,'numeric possibilities'!$C$3:$G$1298,1)),'VBA code_permu_wo_repettn'!$AH$2:$AM$2))</f>
        <v>D</v>
      </c>
      <c r="F1595" t="str">
        <f>INDEX('VBA code_permu_wo_repettn'!$AO$3:$AT$6,COUNTIF('Profile-matrices_Condorcet'!$B$2:$B1595,'Profile-matrices_Condorcet'!$B1595),MATCH(INDEX('numeric possibilities'!G$3:G$1298,VLOOKUP($B1595,'numeric possibilities'!$C$3:$G$1298,1)),'VBA code_permu_wo_repettn'!$AO$2:$AT$2))</f>
        <v>A</v>
      </c>
      <c r="H1595" t="s">
        <v>15</v>
      </c>
      <c r="I1595" t="str">
        <f>IF(I1594&gt;J1594,$I$1,IF(I1594&lt;J1594,$J$1,0))</f>
        <v>B</v>
      </c>
      <c r="K1595" t="str">
        <f>IF(K1594&gt;L1594,$K$1,IF(K1594&lt;L1594,$L$1,0))</f>
        <v>A</v>
      </c>
      <c r="M1595" t="str">
        <f>IF(M1594&gt;N1594,$M$1,IF(M1594&lt;N1594,$N$1,0))</f>
        <v>A</v>
      </c>
      <c r="O1595" t="str">
        <f>IF(O1594&gt;P1594,$O$1,IF(O1594&lt;P1594,$P$1,0))</f>
        <v>C</v>
      </c>
      <c r="Q1595" t="str">
        <f>IF(Q1594&gt;R1594,$Q$1,IF(Q1594&lt;R1594,$R$1,0))</f>
        <v>B</v>
      </c>
      <c r="S1595" t="str">
        <f>IF(S1594&gt;T1594,$S$1,IF(S1594&lt;T1594,$T$1,0))</f>
        <v>C</v>
      </c>
    </row>
    <row r="1596" spans="1:20" x14ac:dyDescent="0.25">
      <c r="A1596">
        <f t="shared" si="50"/>
        <v>1595</v>
      </c>
      <c r="B1596">
        <f t="shared" si="51"/>
        <v>399</v>
      </c>
      <c r="C1596" t="str">
        <f>INDEX('VBA code_permu_wo_repettn'!$T$3:$Y$6,COUNTIF('Profile-matrices_Condorcet'!$B$2:$B1596,'Profile-matrices_Condorcet'!$B1596),MATCH(INDEX('numeric possibilities'!D$3:D$1298,VLOOKUP($B1596,'numeric possibilities'!$C$3:$G$1298,1)),'VBA code_permu_wo_repettn'!$T$2:$Y$2))</f>
        <v>B</v>
      </c>
      <c r="D1596" t="str">
        <f>INDEX('VBA code_permu_wo_repettn'!$AA$3:$AF$6,COUNTIF('Profile-matrices_Condorcet'!$B$2:$B1596,'Profile-matrices_Condorcet'!$B1596),MATCH(INDEX('numeric possibilities'!E$3:E$1298,VLOOKUP($B1596,'numeric possibilities'!$C$3:$G$1298,1)),'VBA code_permu_wo_repettn'!$AA$2:$AF$2))</f>
        <v>C</v>
      </c>
      <c r="E1596" t="str">
        <f>INDEX('VBA code_permu_wo_repettn'!$AH$3:$AM$6,COUNTIF('Profile-matrices_Condorcet'!$B$2:$B1596,'Profile-matrices_Condorcet'!$B1596),MATCH(INDEX('numeric possibilities'!F$3:F$1298,VLOOKUP($B1596,'numeric possibilities'!$C$3:$G$1298,1)),'VBA code_permu_wo_repettn'!$AH$2:$AM$2))</f>
        <v>B</v>
      </c>
      <c r="F1596" t="str">
        <f>INDEX('VBA code_permu_wo_repettn'!$AO$3:$AT$6,COUNTIF('Profile-matrices_Condorcet'!$B$2:$B1596,'Profile-matrices_Condorcet'!$B1596),MATCH(INDEX('numeric possibilities'!G$3:G$1298,VLOOKUP($B1596,'numeric possibilities'!$C$3:$G$1298,1)),'VBA code_permu_wo_repettn'!$AO$2:$AT$2))</f>
        <v>C</v>
      </c>
      <c r="I1596" t="s">
        <v>0</v>
      </c>
      <c r="J1596" t="s">
        <v>1</v>
      </c>
      <c r="K1596" t="s">
        <v>2</v>
      </c>
      <c r="L1596" t="s">
        <v>3</v>
      </c>
    </row>
    <row r="1597" spans="1:20" x14ac:dyDescent="0.25">
      <c r="A1597">
        <f t="shared" si="50"/>
        <v>1596</v>
      </c>
      <c r="B1597">
        <f t="shared" si="51"/>
        <v>399</v>
      </c>
      <c r="C1597" t="str">
        <f>INDEX('VBA code_permu_wo_repettn'!$T$3:$Y$6,COUNTIF('Profile-matrices_Condorcet'!$B$2:$B1597,'Profile-matrices_Condorcet'!$B1597),MATCH(INDEX('numeric possibilities'!D$3:D$1298,VLOOKUP($B1597,'numeric possibilities'!$C$3:$G$1298,1)),'VBA code_permu_wo_repettn'!$T$2:$Y$2))</f>
        <v>D</v>
      </c>
      <c r="D1597" t="str">
        <f>INDEX('VBA code_permu_wo_repettn'!$AA$3:$AF$6,COUNTIF('Profile-matrices_Condorcet'!$B$2:$B1597,'Profile-matrices_Condorcet'!$B1597),MATCH(INDEX('numeric possibilities'!E$3:E$1298,VLOOKUP($B1597,'numeric possibilities'!$C$3:$G$1298,1)),'VBA code_permu_wo_repettn'!$AA$2:$AF$2))</f>
        <v>D</v>
      </c>
      <c r="E1597" t="str">
        <f>INDEX('VBA code_permu_wo_repettn'!$AH$3:$AM$6,COUNTIF('Profile-matrices_Condorcet'!$B$2:$B1597,'Profile-matrices_Condorcet'!$B1597),MATCH(INDEX('numeric possibilities'!F$3:F$1298,VLOOKUP($B1597,'numeric possibilities'!$C$3:$G$1298,1)),'VBA code_permu_wo_repettn'!$AH$2:$AM$2))</f>
        <v>A</v>
      </c>
      <c r="F1597" t="str">
        <f>INDEX('VBA code_permu_wo_repettn'!$AO$3:$AT$6,COUNTIF('Profile-matrices_Condorcet'!$B$2:$B1597,'Profile-matrices_Condorcet'!$B1597),MATCH(INDEX('numeric possibilities'!G$3:G$1298,VLOOKUP($B1597,'numeric possibilities'!$C$3:$G$1298,1)),'VBA code_permu_wo_repettn'!$AO$2:$AT$2))</f>
        <v>B</v>
      </c>
      <c r="G1597" t="str">
        <f>IF(MAX(I1597:L1597)&gt;='numeric possibilities'!$B$4/2,INDEX('Profile-matrices_Condorcet'!I1596:L1596,1,MATCH(MAX('Profile-matrices_Condorcet'!I1597:L1597),'Profile-matrices_Condorcet'!I1597:L1597,0)),"NCW")</f>
        <v>NCW</v>
      </c>
      <c r="H1597" t="s">
        <v>13</v>
      </c>
      <c r="I1597" s="3">
        <f>COUNTIF($I1595:$S1595,I1596)</f>
        <v>2</v>
      </c>
      <c r="J1597" s="3">
        <f>COUNTIF($I1595:$S1595,J1596)</f>
        <v>2</v>
      </c>
      <c r="K1597" s="3">
        <f>COUNTIF($I1595:$S1595,K1596)</f>
        <v>2</v>
      </c>
      <c r="L1597" s="3">
        <f>COUNTIF($I1595:$S1595,L1596)</f>
        <v>0</v>
      </c>
    </row>
    <row r="1598" spans="1:20" x14ac:dyDescent="0.25">
      <c r="A1598">
        <f t="shared" si="50"/>
        <v>1597</v>
      </c>
      <c r="B1598">
        <f t="shared" si="51"/>
        <v>400</v>
      </c>
      <c r="C1598" t="str">
        <f>INDEX('VBA code_permu_wo_repettn'!$T$3:$Y$6,COUNTIF('Profile-matrices_Condorcet'!$B$2:$B1598,'Profile-matrices_Condorcet'!$B1598),MATCH(INDEX('numeric possibilities'!D$3:D$1298,VLOOKUP($B1598,'numeric possibilities'!$C$3:$G$1298,1)),'VBA code_permu_wo_repettn'!$T$2:$Y$2))</f>
        <v>A</v>
      </c>
      <c r="D1598" t="str">
        <f>INDEX('VBA code_permu_wo_repettn'!$AA$3:$AF$6,COUNTIF('Profile-matrices_Condorcet'!$B$2:$B1598,'Profile-matrices_Condorcet'!$B1598),MATCH(INDEX('numeric possibilities'!E$3:E$1298,VLOOKUP($B1598,'numeric possibilities'!$C$3:$G$1298,1)),'VBA code_permu_wo_repettn'!$AA$2:$AF$2))</f>
        <v>B</v>
      </c>
      <c r="E1598" t="str">
        <f>INDEX('VBA code_permu_wo_repettn'!$AH$3:$AM$6,COUNTIF('Profile-matrices_Condorcet'!$B$2:$B1598,'Profile-matrices_Condorcet'!$B1598),MATCH(INDEX('numeric possibilities'!F$3:F$1298,VLOOKUP($B1598,'numeric possibilities'!$C$3:$G$1298,1)),'VBA code_permu_wo_repettn'!$AH$2:$AM$2))</f>
        <v>C</v>
      </c>
      <c r="F1598" t="str">
        <f>INDEX('VBA code_permu_wo_repettn'!$AO$3:$AT$6,COUNTIF('Profile-matrices_Condorcet'!$B$2:$B1598,'Profile-matrices_Condorcet'!$B1598),MATCH(INDEX('numeric possibilities'!G$3:G$1298,VLOOKUP($B1598,'numeric possibilities'!$C$3:$G$1298,1)),'VBA code_permu_wo_repettn'!$AO$2:$AT$2))</f>
        <v>D</v>
      </c>
      <c r="H1598" t="s">
        <v>14</v>
      </c>
      <c r="I1598" s="3">
        <f>IF(MATCH(I$1,$C1598:$C1601,0)&lt;(MATCH(J$1,$C1598:$C1601,0)),1*a_vote,0)+IF(MATCH(I$1,$D1598:$D1601,0)&lt;MATCH(J$1,$D1598:$D1601,0),1*b_vote,0)+IF(MATCH(I$1,$E1598:$E1601,0)&lt;MATCH(J$1,$E1598:$E1601,0),1*c_vote,0)+IF(MATCH(I$1,$F1598:$F1601,0)&lt;MATCH(J$1,$F1598:$F1601,0),1*d_vote,0)</f>
        <v>0.49</v>
      </c>
      <c r="J1598" s="3">
        <f>IF(MATCH(I$1,$C1598:$C1601,0)&gt;(MATCH(J$1,$C1598:$C1601,0)),1*a_vote,0)+IF(MATCH(I$1,$D1598:$D1601,0)&gt;MATCH(J$1,$D1598:$D1601,0),1*b_vote,0)+IF(MATCH(I$1,$E1598:$E1601,0)&gt;MATCH(J$1,$E1598:$E1601,0),1*c_vote,0)+IF(MATCH(I$1,$F1598:$F1601,0)&gt;MATCH(J$1,$F1598:$F1601,0),1*d_vote,0)</f>
        <v>0.51</v>
      </c>
      <c r="K1598" s="3">
        <f>IF(MATCH($K$1,$C1598:$C1601,0)&lt;(MATCH($L$1,$C1598:$C1601,0)),1*a_vote,0)+IF(MATCH($K$1,$D1598:$D1601,0)&lt;MATCH($L$1,$D1598:$D1601,0),1*b_vote,0)+IF(MATCH($K$1,$E1598:$E1601,0)&lt;MATCH($L$1,$E1598:$E1601,0),1*c_vote,0)+IF(MATCH($K$1,$F1598:$F1601,0)&lt;MATCH($L$1,$F1598:$F1601,0),1*d_vote,0)</f>
        <v>0.75</v>
      </c>
      <c r="L1598" s="3">
        <f>IF(MATCH(K$1,$C1598:$C1601,0)&gt;(MATCH(L$1,$C1598:$C1601,0)),1*a_vote,0)+IF(MATCH(K$1,$D1598:$D1601,0)&gt;MATCH(L$1,$D1598:$D1601,0),1*b_vote,0)+IF(MATCH(K$1,$E1598:$E1601,0)&gt;MATCH(L$1,$E1598:$E1601,0),1*c_vote,0)+IF(MATCH(K$1,$F1598:$F1601,0)&gt;MATCH(L$1,$F1598:$F1601,0),1*d_vote,0)</f>
        <v>0.25</v>
      </c>
      <c r="M1598" s="3">
        <f>IF(MATCH($M$1,$C1598:$C1601,0)&lt;(MATCH($N$1,$C1598:$C1601,0)),1*a_vote,0)+IF(MATCH($M$1,$D1598:$D1601,0)&lt;MATCH($N$1,$D1598:$D1601,0),1*b_vote,0)+IF(MATCH($M$1,$E1598:$E1601,0)&lt;MATCH($N$1,$E1598:$E1601,0),1*c_vote,0)+IF(MATCH($M$1,$F1598:$F1601,0)&lt;MATCH($N$1,$F1598:$F1601,0),1*d_vote,0)</f>
        <v>0.53</v>
      </c>
      <c r="N1598" s="3">
        <f>IF(MATCH(M$1,$C1598:$C1601,0)&gt;(MATCH(N$1,$C1598:$C1601,0)),1*a_vote,0)+IF(MATCH(M$1,$D1598:$D1601,0)&gt;MATCH(N$1,$D1598:$D1601,0),1*b_vote,0)+IF(MATCH(M$1,$E1598:$E1601,0)&gt;MATCH(N$1,$E1598:$E1601,0),1*c_vote,0)+IF(MATCH(M$1,$F1598:$F1601,0)&gt;MATCH(N$1,$F1598:$F1601,0),1*d_vote,0)</f>
        <v>0.47</v>
      </c>
      <c r="O1598" s="3">
        <f>IF(MATCH($O$1,$C1598:$C1601,0)&lt;(MATCH($P$1,$C1598:$C1601,0)),1*a_vote,0)+IF(MATCH($O$1,$D1598:$D1601,0)&lt;MATCH($P$1,$D1598:$D1601,0),1*b_vote,0)+IF(MATCH($O$1,$E1598:$E1601,0)&lt;MATCH($P$1,$E1598:$E1601,0),1*c_vote,0)+IF(MATCH($O$1,$F1598:$F1601,0)&lt;MATCH($P$1,$F1598:$F1601,0),1*d_vote,0)</f>
        <v>0.26</v>
      </c>
      <c r="P1598" s="3">
        <f>IF(MATCH(O$1,$C1598:$C1601,0)&gt;(MATCH(P$1,$C1598:$C1601,0)),1*a_vote,0)+IF(MATCH(O$1,$D1598:$D1601,0)&gt;MATCH(P$1,$D1598:$D1601,0),1*b_vote,0)+IF(MATCH(O$1,$E1598:$E1601,0)&gt;MATCH(P$1,$E1598:$E1601,0),1*c_vote,0)+IF(MATCH(O$1,$F1598:$F1601,0)&gt;MATCH(P$1,$F1598:$F1601,0),1*d_vote,0)</f>
        <v>0.74</v>
      </c>
      <c r="Q1598" s="3">
        <f>IF(MATCH($Q$1,$C1598:$C1601,0)&lt;(MATCH($R$1,$C1598:$C1601,0)),1*a_vote,0)+IF(MATCH($Q$1,$D1598:$D1601,0)&lt;MATCH($R$1,$D1598:$D1601,0),1*b_vote,0)+IF(MATCH($Q$1,$E1598:$E1601,0)&lt;MATCH($R$1,$E1598:$E1601,0),1*c_vote,0)+IF(MATCH($Q$1,$F1598:$F1601,0)&lt;MATCH($R$1,$F1598:$F1601,0),1*d_vote,0)</f>
        <v>0.26</v>
      </c>
      <c r="R1598" s="3">
        <f>IF(MATCH(Q$1,$C1598:$C1601,0)&gt;(MATCH(R$1,$C1598:$C1601,0)),1*a_vote,0)+IF(MATCH(Q$1,$D1598:$D1601,0)&gt;MATCH(R$1,$D1598:$D1601,0),1*b_vote,0)+IF(MATCH(Q$1,$E1598:$E1601,0)&gt;MATCH(R$1,$E1598:$E1601,0),1*c_vote,0)+IF(MATCH(Q$1,$F1598:$F1601,0)&gt;MATCH(R$1,$F1598:$F1601,0),1*d_vote,0)</f>
        <v>0.74</v>
      </c>
      <c r="S1598" s="3">
        <f>IF(MATCH($S$1,$C1598:$C1601,0)&lt;(MATCH($T$1,$C1598:$C1601,0)),1*a_vote,0)+IF(MATCH($S$1,$D1598:$D1601,0)&lt;MATCH($T$1,$D1598:$D1601,0),1*b_vote,0)+IF(MATCH($S$1,$E1598:$E1601,0)&lt;MATCH($T$1,$E1598:$E1601,0),1*c_vote,0)+IF(MATCH($S$1,$F1598:$F1601,0)&lt;MATCH($T$1,$F1598:$F1601,0),1*d_vote,0)</f>
        <v>0.78</v>
      </c>
      <c r="T1598" s="3">
        <f>IF(MATCH(S$1,$C1598:$C1601,0)&gt;(MATCH(T$1,$C1598:$C1601,0)),1*a_vote,0)+IF(MATCH(S$1,$D1598:$D1601,0)&gt;MATCH(T$1,$D1598:$D1601,0),1*b_vote,0)+IF(MATCH(S$1,$E1598:$E1601,0)&gt;MATCH(T$1,$E1598:$E1601,0),1*c_vote,0)+IF(MATCH(S$1,$F1598:$F1601,0)&gt;MATCH(T$1,$F1598:$F1601,0),1*d_vote,0)</f>
        <v>0.21999999999999997</v>
      </c>
    </row>
    <row r="1599" spans="1:20" x14ac:dyDescent="0.25">
      <c r="A1599">
        <f t="shared" si="50"/>
        <v>1598</v>
      </c>
      <c r="B1599">
        <f t="shared" si="51"/>
        <v>400</v>
      </c>
      <c r="C1599" t="str">
        <f>INDEX('VBA code_permu_wo_repettn'!$T$3:$Y$6,COUNTIF('Profile-matrices_Condorcet'!$B$2:$B1599,'Profile-matrices_Condorcet'!$B1599),MATCH(INDEX('numeric possibilities'!D$3:D$1298,VLOOKUP($B1599,'numeric possibilities'!$C$3:$G$1298,1)),'VBA code_permu_wo_repettn'!$T$2:$Y$2))</f>
        <v>C</v>
      </c>
      <c r="D1599" t="str">
        <f>INDEX('VBA code_permu_wo_repettn'!$AA$3:$AF$6,COUNTIF('Profile-matrices_Condorcet'!$B$2:$B1599,'Profile-matrices_Condorcet'!$B1599),MATCH(INDEX('numeric possibilities'!E$3:E$1298,VLOOKUP($B1599,'numeric possibilities'!$C$3:$G$1298,1)),'VBA code_permu_wo_repettn'!$AA$2:$AF$2))</f>
        <v>A</v>
      </c>
      <c r="E1599" t="str">
        <f>INDEX('VBA code_permu_wo_repettn'!$AH$3:$AM$6,COUNTIF('Profile-matrices_Condorcet'!$B$2:$B1599,'Profile-matrices_Condorcet'!$B1599),MATCH(INDEX('numeric possibilities'!F$3:F$1298,VLOOKUP($B1599,'numeric possibilities'!$C$3:$G$1298,1)),'VBA code_permu_wo_repettn'!$AH$2:$AM$2))</f>
        <v>D</v>
      </c>
      <c r="F1599" t="str">
        <f>INDEX('VBA code_permu_wo_repettn'!$AO$3:$AT$6,COUNTIF('Profile-matrices_Condorcet'!$B$2:$B1599,'Profile-matrices_Condorcet'!$B1599),MATCH(INDEX('numeric possibilities'!G$3:G$1298,VLOOKUP($B1599,'numeric possibilities'!$C$3:$G$1298,1)),'VBA code_permu_wo_repettn'!$AO$2:$AT$2))</f>
        <v>A</v>
      </c>
      <c r="H1599" t="s">
        <v>15</v>
      </c>
      <c r="I1599" t="str">
        <f>IF(I1598&gt;J1598,$I$1,IF(I1598&lt;J1598,$J$1,0))</f>
        <v>B</v>
      </c>
      <c r="K1599" t="str">
        <f>IF(K1598&gt;L1598,$K$1,IF(K1598&lt;L1598,$L$1,0))</f>
        <v>A</v>
      </c>
      <c r="M1599" t="str">
        <f>IF(M1598&gt;N1598,$M$1,IF(M1598&lt;N1598,$N$1,0))</f>
        <v>A</v>
      </c>
      <c r="O1599" t="str">
        <f>IF(O1598&gt;P1598,$O$1,IF(O1598&lt;P1598,$P$1,0))</f>
        <v>C</v>
      </c>
      <c r="Q1599" t="str">
        <f>IF(Q1598&gt;R1598,$Q$1,IF(Q1598&lt;R1598,$R$1,0))</f>
        <v>D</v>
      </c>
      <c r="S1599" t="str">
        <f>IF(S1598&gt;T1598,$S$1,IF(S1598&lt;T1598,$T$1,0))</f>
        <v>C</v>
      </c>
    </row>
    <row r="1600" spans="1:20" x14ac:dyDescent="0.25">
      <c r="A1600">
        <f t="shared" si="50"/>
        <v>1599</v>
      </c>
      <c r="B1600">
        <f t="shared" si="51"/>
        <v>400</v>
      </c>
      <c r="C1600" t="str">
        <f>INDEX('VBA code_permu_wo_repettn'!$T$3:$Y$6,COUNTIF('Profile-matrices_Condorcet'!$B$2:$B1600,'Profile-matrices_Condorcet'!$B1600),MATCH(INDEX('numeric possibilities'!D$3:D$1298,VLOOKUP($B1600,'numeric possibilities'!$C$3:$G$1298,1)),'VBA code_permu_wo_repettn'!$T$2:$Y$2))</f>
        <v>D</v>
      </c>
      <c r="D1600" t="str">
        <f>INDEX('VBA code_permu_wo_repettn'!$AA$3:$AF$6,COUNTIF('Profile-matrices_Condorcet'!$B$2:$B1600,'Profile-matrices_Condorcet'!$B1600),MATCH(INDEX('numeric possibilities'!E$3:E$1298,VLOOKUP($B1600,'numeric possibilities'!$C$3:$G$1298,1)),'VBA code_permu_wo_repettn'!$AA$2:$AF$2))</f>
        <v>C</v>
      </c>
      <c r="E1600" t="str">
        <f>INDEX('VBA code_permu_wo_repettn'!$AH$3:$AM$6,COUNTIF('Profile-matrices_Condorcet'!$B$2:$B1600,'Profile-matrices_Condorcet'!$B1600),MATCH(INDEX('numeric possibilities'!F$3:F$1298,VLOOKUP($B1600,'numeric possibilities'!$C$3:$G$1298,1)),'VBA code_permu_wo_repettn'!$AH$2:$AM$2))</f>
        <v>B</v>
      </c>
      <c r="F1600" t="str">
        <f>INDEX('VBA code_permu_wo_repettn'!$AO$3:$AT$6,COUNTIF('Profile-matrices_Condorcet'!$B$2:$B1600,'Profile-matrices_Condorcet'!$B1600),MATCH(INDEX('numeric possibilities'!G$3:G$1298,VLOOKUP($B1600,'numeric possibilities'!$C$3:$G$1298,1)),'VBA code_permu_wo_repettn'!$AO$2:$AT$2))</f>
        <v>C</v>
      </c>
      <c r="I1600" t="s">
        <v>0</v>
      </c>
      <c r="J1600" t="s">
        <v>1</v>
      </c>
      <c r="K1600" t="s">
        <v>2</v>
      </c>
      <c r="L1600" t="s">
        <v>3</v>
      </c>
    </row>
    <row r="1601" spans="1:20" x14ac:dyDescent="0.25">
      <c r="A1601">
        <f t="shared" si="50"/>
        <v>1600</v>
      </c>
      <c r="B1601">
        <f t="shared" si="51"/>
        <v>400</v>
      </c>
      <c r="C1601" t="str">
        <f>INDEX('VBA code_permu_wo_repettn'!$T$3:$Y$6,COUNTIF('Profile-matrices_Condorcet'!$B$2:$B1601,'Profile-matrices_Condorcet'!$B1601),MATCH(INDEX('numeric possibilities'!D$3:D$1298,VLOOKUP($B1601,'numeric possibilities'!$C$3:$G$1298,1)),'VBA code_permu_wo_repettn'!$T$2:$Y$2))</f>
        <v>B</v>
      </c>
      <c r="D1601" t="str">
        <f>INDEX('VBA code_permu_wo_repettn'!$AA$3:$AF$6,COUNTIF('Profile-matrices_Condorcet'!$B$2:$B1601,'Profile-matrices_Condorcet'!$B1601),MATCH(INDEX('numeric possibilities'!E$3:E$1298,VLOOKUP($B1601,'numeric possibilities'!$C$3:$G$1298,1)),'VBA code_permu_wo_repettn'!$AA$2:$AF$2))</f>
        <v>D</v>
      </c>
      <c r="E1601" t="str">
        <f>INDEX('VBA code_permu_wo_repettn'!$AH$3:$AM$6,COUNTIF('Profile-matrices_Condorcet'!$B$2:$B1601,'Profile-matrices_Condorcet'!$B1601),MATCH(INDEX('numeric possibilities'!F$3:F$1298,VLOOKUP($B1601,'numeric possibilities'!$C$3:$G$1298,1)),'VBA code_permu_wo_repettn'!$AH$2:$AM$2))</f>
        <v>A</v>
      </c>
      <c r="F1601" t="str">
        <f>INDEX('VBA code_permu_wo_repettn'!$AO$3:$AT$6,COUNTIF('Profile-matrices_Condorcet'!$B$2:$B1601,'Profile-matrices_Condorcet'!$B1601),MATCH(INDEX('numeric possibilities'!G$3:G$1298,VLOOKUP($B1601,'numeric possibilities'!$C$3:$G$1298,1)),'VBA code_permu_wo_repettn'!$AO$2:$AT$2))</f>
        <v>B</v>
      </c>
      <c r="G1601" t="str">
        <f>IF(MAX(I1601:L1601)&gt;='numeric possibilities'!$B$4/2,INDEX('Profile-matrices_Condorcet'!I1600:L1600,1,MATCH(MAX('Profile-matrices_Condorcet'!I1601:L1601),'Profile-matrices_Condorcet'!I1601:L1601,0)),"NCW")</f>
        <v>NCW</v>
      </c>
      <c r="H1601" t="s">
        <v>13</v>
      </c>
      <c r="I1601" s="3">
        <f>COUNTIF($I1599:$S1599,I1600)</f>
        <v>2</v>
      </c>
      <c r="J1601" s="3">
        <f>COUNTIF($I1599:$S1599,J1600)</f>
        <v>1</v>
      </c>
      <c r="K1601" s="3">
        <f>COUNTIF($I1599:$S1599,K1600)</f>
        <v>2</v>
      </c>
      <c r="L1601" s="3">
        <f>COUNTIF($I1599:$S1599,L1600)</f>
        <v>1</v>
      </c>
    </row>
    <row r="1602" spans="1:20" x14ac:dyDescent="0.25">
      <c r="A1602">
        <f t="shared" si="50"/>
        <v>1601</v>
      </c>
      <c r="B1602">
        <f t="shared" si="51"/>
        <v>401</v>
      </c>
      <c r="C1602" t="str">
        <f>INDEX('VBA code_permu_wo_repettn'!$T$3:$Y$6,COUNTIF('Profile-matrices_Condorcet'!$B$2:$B1602,'Profile-matrices_Condorcet'!$B1602),MATCH(INDEX('numeric possibilities'!D$3:D$1298,VLOOKUP($B1602,'numeric possibilities'!$C$3:$G$1298,1)),'VBA code_permu_wo_repettn'!$T$2:$Y$2))</f>
        <v>A</v>
      </c>
      <c r="D1602" t="str">
        <f>INDEX('VBA code_permu_wo_repettn'!$AA$3:$AF$6,COUNTIF('Profile-matrices_Condorcet'!$B$2:$B1602,'Profile-matrices_Condorcet'!$B1602),MATCH(INDEX('numeric possibilities'!E$3:E$1298,VLOOKUP($B1602,'numeric possibilities'!$C$3:$G$1298,1)),'VBA code_permu_wo_repettn'!$AA$2:$AF$2))</f>
        <v>B</v>
      </c>
      <c r="E1602" t="str">
        <f>INDEX('VBA code_permu_wo_repettn'!$AH$3:$AM$6,COUNTIF('Profile-matrices_Condorcet'!$B$2:$B1602,'Profile-matrices_Condorcet'!$B1602),MATCH(INDEX('numeric possibilities'!F$3:F$1298,VLOOKUP($B1602,'numeric possibilities'!$C$3:$G$1298,1)),'VBA code_permu_wo_repettn'!$AH$2:$AM$2))</f>
        <v>C</v>
      </c>
      <c r="F1602" t="str">
        <f>INDEX('VBA code_permu_wo_repettn'!$AO$3:$AT$6,COUNTIF('Profile-matrices_Condorcet'!$B$2:$B1602,'Profile-matrices_Condorcet'!$B1602),MATCH(INDEX('numeric possibilities'!G$3:G$1298,VLOOKUP($B1602,'numeric possibilities'!$C$3:$G$1298,1)),'VBA code_permu_wo_repettn'!$AO$2:$AT$2))</f>
        <v>D</v>
      </c>
      <c r="H1602" t="s">
        <v>14</v>
      </c>
      <c r="I1602" s="3">
        <f>IF(MATCH(I$1,$C1602:$C1605,0)&lt;(MATCH(J$1,$C1602:$C1605,0)),1*a_vote,0)+IF(MATCH(I$1,$D1602:$D1605,0)&lt;MATCH(J$1,$D1602:$D1605,0),1*b_vote,0)+IF(MATCH(I$1,$E1602:$E1605,0)&lt;MATCH(J$1,$E1602:$E1605,0),1*c_vote,0)+IF(MATCH(I$1,$F1602:$F1605,0)&lt;MATCH(J$1,$F1602:$F1605,0),1*d_vote,0)</f>
        <v>0.49</v>
      </c>
      <c r="J1602" s="3">
        <f>IF(MATCH(I$1,$C1602:$C1605,0)&gt;(MATCH(J$1,$C1602:$C1605,0)),1*a_vote,0)+IF(MATCH(I$1,$D1602:$D1605,0)&gt;MATCH(J$1,$D1602:$D1605,0),1*b_vote,0)+IF(MATCH(I$1,$E1602:$E1605,0)&gt;MATCH(J$1,$E1602:$E1605,0),1*c_vote,0)+IF(MATCH(I$1,$F1602:$F1605,0)&gt;MATCH(J$1,$F1602:$F1605,0),1*d_vote,0)</f>
        <v>0.51</v>
      </c>
      <c r="K1602" s="3">
        <f>IF(MATCH($K$1,$C1602:$C1605,0)&lt;(MATCH($L$1,$C1602:$C1605,0)),1*a_vote,0)+IF(MATCH($K$1,$D1602:$D1605,0)&lt;MATCH($L$1,$D1602:$D1605,0),1*b_vote,0)+IF(MATCH($K$1,$E1602:$E1605,0)&lt;MATCH($L$1,$E1602:$E1605,0),1*c_vote,0)+IF(MATCH($K$1,$F1602:$F1605,0)&lt;MATCH($L$1,$F1602:$F1605,0),1*d_vote,0)</f>
        <v>0.75</v>
      </c>
      <c r="L1602" s="3">
        <f>IF(MATCH(K$1,$C1602:$C1605,0)&gt;(MATCH(L$1,$C1602:$C1605,0)),1*a_vote,0)+IF(MATCH(K$1,$D1602:$D1605,0)&gt;MATCH(L$1,$D1602:$D1605,0),1*b_vote,0)+IF(MATCH(K$1,$E1602:$E1605,0)&gt;MATCH(L$1,$E1602:$E1605,0),1*c_vote,0)+IF(MATCH(K$1,$F1602:$F1605,0)&gt;MATCH(L$1,$F1602:$F1605,0),1*d_vote,0)</f>
        <v>0.25</v>
      </c>
      <c r="M1602" s="3">
        <f>IF(MATCH($M$1,$C1602:$C1605,0)&lt;(MATCH($N$1,$C1602:$C1605,0)),1*a_vote,0)+IF(MATCH($M$1,$D1602:$D1605,0)&lt;MATCH($N$1,$D1602:$D1605,0),1*b_vote,0)+IF(MATCH($M$1,$E1602:$E1605,0)&lt;MATCH($N$1,$E1602:$E1605,0),1*c_vote,0)+IF(MATCH($M$1,$F1602:$F1605,0)&lt;MATCH($N$1,$F1602:$F1605,0),1*d_vote,0)</f>
        <v>0.53</v>
      </c>
      <c r="N1602" s="3">
        <f>IF(MATCH(M$1,$C1602:$C1605,0)&gt;(MATCH(N$1,$C1602:$C1605,0)),1*a_vote,0)+IF(MATCH(M$1,$D1602:$D1605,0)&gt;MATCH(N$1,$D1602:$D1605,0),1*b_vote,0)+IF(MATCH(M$1,$E1602:$E1605,0)&gt;MATCH(N$1,$E1602:$E1605,0),1*c_vote,0)+IF(MATCH(M$1,$F1602:$F1605,0)&gt;MATCH(N$1,$F1602:$F1605,0),1*d_vote,0)</f>
        <v>0.47</v>
      </c>
      <c r="O1602" s="3">
        <f>IF(MATCH($O$1,$C1602:$C1605,0)&lt;(MATCH($P$1,$C1602:$C1605,0)),1*a_vote,0)+IF(MATCH($O$1,$D1602:$D1605,0)&lt;MATCH($P$1,$D1602:$D1605,0),1*b_vote,0)+IF(MATCH($O$1,$E1602:$E1605,0)&lt;MATCH($P$1,$E1602:$E1605,0),1*c_vote,0)+IF(MATCH($O$1,$F1602:$F1605,0)&lt;MATCH($P$1,$F1602:$F1605,0),1*d_vote,0)</f>
        <v>0.53</v>
      </c>
      <c r="P1602" s="3">
        <f>IF(MATCH(O$1,$C1602:$C1605,0)&gt;(MATCH(P$1,$C1602:$C1605,0)),1*a_vote,0)+IF(MATCH(O$1,$D1602:$D1605,0)&gt;MATCH(P$1,$D1602:$D1605,0),1*b_vote,0)+IF(MATCH(O$1,$E1602:$E1605,0)&gt;MATCH(P$1,$E1602:$E1605,0),1*c_vote,0)+IF(MATCH(O$1,$F1602:$F1605,0)&gt;MATCH(P$1,$F1602:$F1605,0),1*d_vote,0)</f>
        <v>0.47</v>
      </c>
      <c r="Q1602" s="3">
        <f>IF(MATCH($Q$1,$C1602:$C1605,0)&lt;(MATCH($R$1,$C1602:$C1605,0)),1*a_vote,0)+IF(MATCH($Q$1,$D1602:$D1605,0)&lt;MATCH($R$1,$D1602:$D1605,0),1*b_vote,0)+IF(MATCH($Q$1,$E1602:$E1605,0)&lt;MATCH($R$1,$E1602:$E1605,0),1*c_vote,0)+IF(MATCH($Q$1,$F1602:$F1605,0)&lt;MATCH($R$1,$F1602:$F1605,0),1*d_vote,0)</f>
        <v>0.26</v>
      </c>
      <c r="R1602" s="3">
        <f>IF(MATCH(Q$1,$C1602:$C1605,0)&gt;(MATCH(R$1,$C1602:$C1605,0)),1*a_vote,0)+IF(MATCH(Q$1,$D1602:$D1605,0)&gt;MATCH(R$1,$D1602:$D1605,0),1*b_vote,0)+IF(MATCH(Q$1,$E1602:$E1605,0)&gt;MATCH(R$1,$E1602:$E1605,0),1*c_vote,0)+IF(MATCH(Q$1,$F1602:$F1605,0)&gt;MATCH(R$1,$F1602:$F1605,0),1*d_vote,0)</f>
        <v>0.74</v>
      </c>
      <c r="S1602" s="3">
        <f>IF(MATCH($S$1,$C1602:$C1605,0)&lt;(MATCH($T$1,$C1602:$C1605,0)),1*a_vote,0)+IF(MATCH($S$1,$D1602:$D1605,0)&lt;MATCH($T$1,$D1602:$D1605,0),1*b_vote,0)+IF(MATCH($S$1,$E1602:$E1605,0)&lt;MATCH($T$1,$E1602:$E1605,0),1*c_vote,0)+IF(MATCH($S$1,$F1602:$F1605,0)&lt;MATCH($T$1,$F1602:$F1605,0),1*d_vote,0)</f>
        <v>0.51</v>
      </c>
      <c r="T1602" s="3">
        <f>IF(MATCH(S$1,$C1602:$C1605,0)&gt;(MATCH(T$1,$C1602:$C1605,0)),1*a_vote,0)+IF(MATCH(S$1,$D1602:$D1605,0)&gt;MATCH(T$1,$D1602:$D1605,0),1*b_vote,0)+IF(MATCH(S$1,$E1602:$E1605,0)&gt;MATCH(T$1,$E1602:$E1605,0),1*c_vote,0)+IF(MATCH(S$1,$F1602:$F1605,0)&gt;MATCH(T$1,$F1602:$F1605,0),1*d_vote,0)</f>
        <v>0.49</v>
      </c>
    </row>
    <row r="1603" spans="1:20" x14ac:dyDescent="0.25">
      <c r="A1603">
        <f t="shared" si="50"/>
        <v>1602</v>
      </c>
      <c r="B1603">
        <f t="shared" si="51"/>
        <v>401</v>
      </c>
      <c r="C1603" t="str">
        <f>INDEX('VBA code_permu_wo_repettn'!$T$3:$Y$6,COUNTIF('Profile-matrices_Condorcet'!$B$2:$B1603,'Profile-matrices_Condorcet'!$B1603),MATCH(INDEX('numeric possibilities'!D$3:D$1298,VLOOKUP($B1603,'numeric possibilities'!$C$3:$G$1298,1)),'VBA code_permu_wo_repettn'!$T$2:$Y$2))</f>
        <v>D</v>
      </c>
      <c r="D1603" t="str">
        <f>INDEX('VBA code_permu_wo_repettn'!$AA$3:$AF$6,COUNTIF('Profile-matrices_Condorcet'!$B$2:$B1603,'Profile-matrices_Condorcet'!$B1603),MATCH(INDEX('numeric possibilities'!E$3:E$1298,VLOOKUP($B1603,'numeric possibilities'!$C$3:$G$1298,1)),'VBA code_permu_wo_repettn'!$AA$2:$AF$2))</f>
        <v>A</v>
      </c>
      <c r="E1603" t="str">
        <f>INDEX('VBA code_permu_wo_repettn'!$AH$3:$AM$6,COUNTIF('Profile-matrices_Condorcet'!$B$2:$B1603,'Profile-matrices_Condorcet'!$B1603),MATCH(INDEX('numeric possibilities'!F$3:F$1298,VLOOKUP($B1603,'numeric possibilities'!$C$3:$G$1298,1)),'VBA code_permu_wo_repettn'!$AH$2:$AM$2))</f>
        <v>D</v>
      </c>
      <c r="F1603" t="str">
        <f>INDEX('VBA code_permu_wo_repettn'!$AO$3:$AT$6,COUNTIF('Profile-matrices_Condorcet'!$B$2:$B1603,'Profile-matrices_Condorcet'!$B1603),MATCH(INDEX('numeric possibilities'!G$3:G$1298,VLOOKUP($B1603,'numeric possibilities'!$C$3:$G$1298,1)),'VBA code_permu_wo_repettn'!$AO$2:$AT$2))</f>
        <v>A</v>
      </c>
      <c r="H1603" t="s">
        <v>15</v>
      </c>
      <c r="I1603" t="str">
        <f>IF(I1602&gt;J1602,$I$1,IF(I1602&lt;J1602,$J$1,0))</f>
        <v>B</v>
      </c>
      <c r="K1603" t="str">
        <f>IF(K1602&gt;L1602,$K$1,IF(K1602&lt;L1602,$L$1,0))</f>
        <v>A</v>
      </c>
      <c r="M1603" t="str">
        <f>IF(M1602&gt;N1602,$M$1,IF(M1602&lt;N1602,$N$1,0))</f>
        <v>A</v>
      </c>
      <c r="O1603" t="str">
        <f>IF(O1602&gt;P1602,$O$1,IF(O1602&lt;P1602,$P$1,0))</f>
        <v>B</v>
      </c>
      <c r="Q1603" t="str">
        <f>IF(Q1602&gt;R1602,$Q$1,IF(Q1602&lt;R1602,$R$1,0))</f>
        <v>D</v>
      </c>
      <c r="S1603" t="str">
        <f>IF(S1602&gt;T1602,$S$1,IF(S1602&lt;T1602,$T$1,0))</f>
        <v>C</v>
      </c>
    </row>
    <row r="1604" spans="1:20" x14ac:dyDescent="0.25">
      <c r="A1604">
        <f t="shared" si="50"/>
        <v>1603</v>
      </c>
      <c r="B1604">
        <f t="shared" si="51"/>
        <v>401</v>
      </c>
      <c r="C1604" t="str">
        <f>INDEX('VBA code_permu_wo_repettn'!$T$3:$Y$6,COUNTIF('Profile-matrices_Condorcet'!$B$2:$B1604,'Profile-matrices_Condorcet'!$B1604),MATCH(INDEX('numeric possibilities'!D$3:D$1298,VLOOKUP($B1604,'numeric possibilities'!$C$3:$G$1298,1)),'VBA code_permu_wo_repettn'!$T$2:$Y$2))</f>
        <v>B</v>
      </c>
      <c r="D1604" t="str">
        <f>INDEX('VBA code_permu_wo_repettn'!$AA$3:$AF$6,COUNTIF('Profile-matrices_Condorcet'!$B$2:$B1604,'Profile-matrices_Condorcet'!$B1604),MATCH(INDEX('numeric possibilities'!E$3:E$1298,VLOOKUP($B1604,'numeric possibilities'!$C$3:$G$1298,1)),'VBA code_permu_wo_repettn'!$AA$2:$AF$2))</f>
        <v>C</v>
      </c>
      <c r="E1604" t="str">
        <f>INDEX('VBA code_permu_wo_repettn'!$AH$3:$AM$6,COUNTIF('Profile-matrices_Condorcet'!$B$2:$B1604,'Profile-matrices_Condorcet'!$B1604),MATCH(INDEX('numeric possibilities'!F$3:F$1298,VLOOKUP($B1604,'numeric possibilities'!$C$3:$G$1298,1)),'VBA code_permu_wo_repettn'!$AH$2:$AM$2))</f>
        <v>B</v>
      </c>
      <c r="F1604" t="str">
        <f>INDEX('VBA code_permu_wo_repettn'!$AO$3:$AT$6,COUNTIF('Profile-matrices_Condorcet'!$B$2:$B1604,'Profile-matrices_Condorcet'!$B1604),MATCH(INDEX('numeric possibilities'!G$3:G$1298,VLOOKUP($B1604,'numeric possibilities'!$C$3:$G$1298,1)),'VBA code_permu_wo_repettn'!$AO$2:$AT$2))</f>
        <v>C</v>
      </c>
      <c r="I1604" t="s">
        <v>0</v>
      </c>
      <c r="J1604" t="s">
        <v>1</v>
      </c>
      <c r="K1604" t="s">
        <v>2</v>
      </c>
      <c r="L1604" t="s">
        <v>3</v>
      </c>
    </row>
    <row r="1605" spans="1:20" x14ac:dyDescent="0.25">
      <c r="A1605">
        <f t="shared" si="50"/>
        <v>1604</v>
      </c>
      <c r="B1605">
        <f t="shared" si="51"/>
        <v>401</v>
      </c>
      <c r="C1605" t="str">
        <f>INDEX('VBA code_permu_wo_repettn'!$T$3:$Y$6,COUNTIF('Profile-matrices_Condorcet'!$B$2:$B1605,'Profile-matrices_Condorcet'!$B1605),MATCH(INDEX('numeric possibilities'!D$3:D$1298,VLOOKUP($B1605,'numeric possibilities'!$C$3:$G$1298,1)),'VBA code_permu_wo_repettn'!$T$2:$Y$2))</f>
        <v>C</v>
      </c>
      <c r="D1605" t="str">
        <f>INDEX('VBA code_permu_wo_repettn'!$AA$3:$AF$6,COUNTIF('Profile-matrices_Condorcet'!$B$2:$B1605,'Profile-matrices_Condorcet'!$B1605),MATCH(INDEX('numeric possibilities'!E$3:E$1298,VLOOKUP($B1605,'numeric possibilities'!$C$3:$G$1298,1)),'VBA code_permu_wo_repettn'!$AA$2:$AF$2))</f>
        <v>D</v>
      </c>
      <c r="E1605" t="str">
        <f>INDEX('VBA code_permu_wo_repettn'!$AH$3:$AM$6,COUNTIF('Profile-matrices_Condorcet'!$B$2:$B1605,'Profile-matrices_Condorcet'!$B1605),MATCH(INDEX('numeric possibilities'!F$3:F$1298,VLOOKUP($B1605,'numeric possibilities'!$C$3:$G$1298,1)),'VBA code_permu_wo_repettn'!$AH$2:$AM$2))</f>
        <v>A</v>
      </c>
      <c r="F1605" t="str">
        <f>INDEX('VBA code_permu_wo_repettn'!$AO$3:$AT$6,COUNTIF('Profile-matrices_Condorcet'!$B$2:$B1605,'Profile-matrices_Condorcet'!$B1605),MATCH(INDEX('numeric possibilities'!G$3:G$1298,VLOOKUP($B1605,'numeric possibilities'!$C$3:$G$1298,1)),'VBA code_permu_wo_repettn'!$AO$2:$AT$2))</f>
        <v>B</v>
      </c>
      <c r="G1605" t="str">
        <f>IF(MAX(I1605:L1605)&gt;='numeric possibilities'!$B$4/2,INDEX('Profile-matrices_Condorcet'!I1604:L1604,1,MATCH(MAX('Profile-matrices_Condorcet'!I1605:L1605),'Profile-matrices_Condorcet'!I1605:L1605,0)),"NCW")</f>
        <v>NCW</v>
      </c>
      <c r="H1605" t="s">
        <v>13</v>
      </c>
      <c r="I1605" s="3">
        <f>COUNTIF($I1603:$S1603,I1604)</f>
        <v>2</v>
      </c>
      <c r="J1605" s="3">
        <f>COUNTIF($I1603:$S1603,J1604)</f>
        <v>2</v>
      </c>
      <c r="K1605" s="3">
        <f>COUNTIF($I1603:$S1603,K1604)</f>
        <v>1</v>
      </c>
      <c r="L1605" s="3">
        <f>COUNTIF($I1603:$S1603,L1604)</f>
        <v>1</v>
      </c>
    </row>
    <row r="1606" spans="1:20" x14ac:dyDescent="0.25">
      <c r="A1606">
        <f t="shared" si="50"/>
        <v>1605</v>
      </c>
      <c r="B1606">
        <f t="shared" si="51"/>
        <v>402</v>
      </c>
      <c r="C1606" t="str">
        <f>INDEX('VBA code_permu_wo_repettn'!$T$3:$Y$6,COUNTIF('Profile-matrices_Condorcet'!$B$2:$B1606,'Profile-matrices_Condorcet'!$B1606),MATCH(INDEX('numeric possibilities'!D$3:D$1298,VLOOKUP($B1606,'numeric possibilities'!$C$3:$G$1298,1)),'VBA code_permu_wo_repettn'!$T$2:$Y$2))</f>
        <v>A</v>
      </c>
      <c r="D1606" t="str">
        <f>INDEX('VBA code_permu_wo_repettn'!$AA$3:$AF$6,COUNTIF('Profile-matrices_Condorcet'!$B$2:$B1606,'Profile-matrices_Condorcet'!$B1606),MATCH(INDEX('numeric possibilities'!E$3:E$1298,VLOOKUP($B1606,'numeric possibilities'!$C$3:$G$1298,1)),'VBA code_permu_wo_repettn'!$AA$2:$AF$2))</f>
        <v>B</v>
      </c>
      <c r="E1606" t="str">
        <f>INDEX('VBA code_permu_wo_repettn'!$AH$3:$AM$6,COUNTIF('Profile-matrices_Condorcet'!$B$2:$B1606,'Profile-matrices_Condorcet'!$B1606),MATCH(INDEX('numeric possibilities'!F$3:F$1298,VLOOKUP($B1606,'numeric possibilities'!$C$3:$G$1298,1)),'VBA code_permu_wo_repettn'!$AH$2:$AM$2))</f>
        <v>C</v>
      </c>
      <c r="F1606" t="str">
        <f>INDEX('VBA code_permu_wo_repettn'!$AO$3:$AT$6,COUNTIF('Profile-matrices_Condorcet'!$B$2:$B1606,'Profile-matrices_Condorcet'!$B1606),MATCH(INDEX('numeric possibilities'!G$3:G$1298,VLOOKUP($B1606,'numeric possibilities'!$C$3:$G$1298,1)),'VBA code_permu_wo_repettn'!$AO$2:$AT$2))</f>
        <v>D</v>
      </c>
      <c r="H1606" t="s">
        <v>14</v>
      </c>
      <c r="I1606" s="3">
        <f>IF(MATCH(I$1,$C1606:$C1609,0)&lt;(MATCH(J$1,$C1606:$C1609,0)),1*a_vote,0)+IF(MATCH(I$1,$D1606:$D1609,0)&lt;MATCH(J$1,$D1606:$D1609,0),1*b_vote,0)+IF(MATCH(I$1,$E1606:$E1609,0)&lt;MATCH(J$1,$E1606:$E1609,0),1*c_vote,0)+IF(MATCH(I$1,$F1606:$F1609,0)&lt;MATCH(J$1,$F1606:$F1609,0),1*d_vote,0)</f>
        <v>0.49</v>
      </c>
      <c r="J1606" s="3">
        <f>IF(MATCH(I$1,$C1606:$C1609,0)&gt;(MATCH(J$1,$C1606:$C1609,0)),1*a_vote,0)+IF(MATCH(I$1,$D1606:$D1609,0)&gt;MATCH(J$1,$D1606:$D1609,0),1*b_vote,0)+IF(MATCH(I$1,$E1606:$E1609,0)&gt;MATCH(J$1,$E1606:$E1609,0),1*c_vote,0)+IF(MATCH(I$1,$F1606:$F1609,0)&gt;MATCH(J$1,$F1606:$F1609,0),1*d_vote,0)</f>
        <v>0.51</v>
      </c>
      <c r="K1606" s="3">
        <f>IF(MATCH($K$1,$C1606:$C1609,0)&lt;(MATCH($L$1,$C1606:$C1609,0)),1*a_vote,0)+IF(MATCH($K$1,$D1606:$D1609,0)&lt;MATCH($L$1,$D1606:$D1609,0),1*b_vote,0)+IF(MATCH($K$1,$E1606:$E1609,0)&lt;MATCH($L$1,$E1606:$E1609,0),1*c_vote,0)+IF(MATCH($K$1,$F1606:$F1609,0)&lt;MATCH($L$1,$F1606:$F1609,0),1*d_vote,0)</f>
        <v>0.75</v>
      </c>
      <c r="L1606" s="3">
        <f>IF(MATCH(K$1,$C1606:$C1609,0)&gt;(MATCH(L$1,$C1606:$C1609,0)),1*a_vote,0)+IF(MATCH(K$1,$D1606:$D1609,0)&gt;MATCH(L$1,$D1606:$D1609,0),1*b_vote,0)+IF(MATCH(K$1,$E1606:$E1609,0)&gt;MATCH(L$1,$E1606:$E1609,0),1*c_vote,0)+IF(MATCH(K$1,$F1606:$F1609,0)&gt;MATCH(L$1,$F1606:$F1609,0),1*d_vote,0)</f>
        <v>0.25</v>
      </c>
      <c r="M1606" s="3">
        <f>IF(MATCH($M$1,$C1606:$C1609,0)&lt;(MATCH($N$1,$C1606:$C1609,0)),1*a_vote,0)+IF(MATCH($M$1,$D1606:$D1609,0)&lt;MATCH($N$1,$D1606:$D1609,0),1*b_vote,0)+IF(MATCH($M$1,$E1606:$E1609,0)&lt;MATCH($N$1,$E1606:$E1609,0),1*c_vote,0)+IF(MATCH($M$1,$F1606:$F1609,0)&lt;MATCH($N$1,$F1606:$F1609,0),1*d_vote,0)</f>
        <v>0.53</v>
      </c>
      <c r="N1606" s="3">
        <f>IF(MATCH(M$1,$C1606:$C1609,0)&gt;(MATCH(N$1,$C1606:$C1609,0)),1*a_vote,0)+IF(MATCH(M$1,$D1606:$D1609,0)&gt;MATCH(N$1,$D1606:$D1609,0),1*b_vote,0)+IF(MATCH(M$1,$E1606:$E1609,0)&gt;MATCH(N$1,$E1606:$E1609,0),1*c_vote,0)+IF(MATCH(M$1,$F1606:$F1609,0)&gt;MATCH(N$1,$F1606:$F1609,0),1*d_vote,0)</f>
        <v>0.47</v>
      </c>
      <c r="O1606" s="3">
        <f>IF(MATCH($O$1,$C1606:$C1609,0)&lt;(MATCH($P$1,$C1606:$C1609,0)),1*a_vote,0)+IF(MATCH($O$1,$D1606:$D1609,0)&lt;MATCH($P$1,$D1606:$D1609,0),1*b_vote,0)+IF(MATCH($O$1,$E1606:$E1609,0)&lt;MATCH($P$1,$E1606:$E1609,0),1*c_vote,0)+IF(MATCH($O$1,$F1606:$F1609,0)&lt;MATCH($P$1,$F1606:$F1609,0),1*d_vote,0)</f>
        <v>0.26</v>
      </c>
      <c r="P1606" s="3">
        <f>IF(MATCH(O$1,$C1606:$C1609,0)&gt;(MATCH(P$1,$C1606:$C1609,0)),1*a_vote,0)+IF(MATCH(O$1,$D1606:$D1609,0)&gt;MATCH(P$1,$D1606:$D1609,0),1*b_vote,0)+IF(MATCH(O$1,$E1606:$E1609,0)&gt;MATCH(P$1,$E1606:$E1609,0),1*c_vote,0)+IF(MATCH(O$1,$F1606:$F1609,0)&gt;MATCH(P$1,$F1606:$F1609,0),1*d_vote,0)</f>
        <v>0.74</v>
      </c>
      <c r="Q1606" s="3">
        <f>IF(MATCH($Q$1,$C1606:$C1609,0)&lt;(MATCH($R$1,$C1606:$C1609,0)),1*a_vote,0)+IF(MATCH($Q$1,$D1606:$D1609,0)&lt;MATCH($R$1,$D1606:$D1609,0),1*b_vote,0)+IF(MATCH($Q$1,$E1606:$E1609,0)&lt;MATCH($R$1,$E1606:$E1609,0),1*c_vote,0)+IF(MATCH($Q$1,$F1606:$F1609,0)&lt;MATCH($R$1,$F1606:$F1609,0),1*d_vote,0)</f>
        <v>0.26</v>
      </c>
      <c r="R1606" s="3">
        <f>IF(MATCH(Q$1,$C1606:$C1609,0)&gt;(MATCH(R$1,$C1606:$C1609,0)),1*a_vote,0)+IF(MATCH(Q$1,$D1606:$D1609,0)&gt;MATCH(R$1,$D1606:$D1609,0),1*b_vote,0)+IF(MATCH(Q$1,$E1606:$E1609,0)&gt;MATCH(R$1,$E1606:$E1609,0),1*c_vote,0)+IF(MATCH(Q$1,$F1606:$F1609,0)&gt;MATCH(R$1,$F1606:$F1609,0),1*d_vote,0)</f>
        <v>0.74</v>
      </c>
      <c r="S1606" s="3">
        <f>IF(MATCH($S$1,$C1606:$C1609,0)&lt;(MATCH($T$1,$C1606:$C1609,0)),1*a_vote,0)+IF(MATCH($S$1,$D1606:$D1609,0)&lt;MATCH($T$1,$D1606:$D1609,0),1*b_vote,0)+IF(MATCH($S$1,$E1606:$E1609,0)&lt;MATCH($T$1,$E1606:$E1609,0),1*c_vote,0)+IF(MATCH($S$1,$F1606:$F1609,0)&lt;MATCH($T$1,$F1606:$F1609,0),1*d_vote,0)</f>
        <v>0.51</v>
      </c>
      <c r="T1606" s="3">
        <f>IF(MATCH(S$1,$C1606:$C1609,0)&gt;(MATCH(T$1,$C1606:$C1609,0)),1*a_vote,0)+IF(MATCH(S$1,$D1606:$D1609,0)&gt;MATCH(T$1,$D1606:$D1609,0),1*b_vote,0)+IF(MATCH(S$1,$E1606:$E1609,0)&gt;MATCH(T$1,$E1606:$E1609,0),1*c_vote,0)+IF(MATCH(S$1,$F1606:$F1609,0)&gt;MATCH(T$1,$F1606:$F1609,0),1*d_vote,0)</f>
        <v>0.49</v>
      </c>
    </row>
    <row r="1607" spans="1:20" x14ac:dyDescent="0.25">
      <c r="A1607">
        <f t="shared" si="50"/>
        <v>1606</v>
      </c>
      <c r="B1607">
        <f t="shared" si="51"/>
        <v>402</v>
      </c>
      <c r="C1607" t="str">
        <f>INDEX('VBA code_permu_wo_repettn'!$T$3:$Y$6,COUNTIF('Profile-matrices_Condorcet'!$B$2:$B1607,'Profile-matrices_Condorcet'!$B1607),MATCH(INDEX('numeric possibilities'!D$3:D$1298,VLOOKUP($B1607,'numeric possibilities'!$C$3:$G$1298,1)),'VBA code_permu_wo_repettn'!$T$2:$Y$2))</f>
        <v>D</v>
      </c>
      <c r="D1607" t="str">
        <f>INDEX('VBA code_permu_wo_repettn'!$AA$3:$AF$6,COUNTIF('Profile-matrices_Condorcet'!$B$2:$B1607,'Profile-matrices_Condorcet'!$B1607),MATCH(INDEX('numeric possibilities'!E$3:E$1298,VLOOKUP($B1607,'numeric possibilities'!$C$3:$G$1298,1)),'VBA code_permu_wo_repettn'!$AA$2:$AF$2))</f>
        <v>A</v>
      </c>
      <c r="E1607" t="str">
        <f>INDEX('VBA code_permu_wo_repettn'!$AH$3:$AM$6,COUNTIF('Profile-matrices_Condorcet'!$B$2:$B1607,'Profile-matrices_Condorcet'!$B1607),MATCH(INDEX('numeric possibilities'!F$3:F$1298,VLOOKUP($B1607,'numeric possibilities'!$C$3:$G$1298,1)),'VBA code_permu_wo_repettn'!$AH$2:$AM$2))</f>
        <v>D</v>
      </c>
      <c r="F1607" t="str">
        <f>INDEX('VBA code_permu_wo_repettn'!$AO$3:$AT$6,COUNTIF('Profile-matrices_Condorcet'!$B$2:$B1607,'Profile-matrices_Condorcet'!$B1607),MATCH(INDEX('numeric possibilities'!G$3:G$1298,VLOOKUP($B1607,'numeric possibilities'!$C$3:$G$1298,1)),'VBA code_permu_wo_repettn'!$AO$2:$AT$2))</f>
        <v>A</v>
      </c>
      <c r="H1607" t="s">
        <v>15</v>
      </c>
      <c r="I1607" t="str">
        <f>IF(I1606&gt;J1606,$I$1,IF(I1606&lt;J1606,$J$1,0))</f>
        <v>B</v>
      </c>
      <c r="K1607" t="str">
        <f>IF(K1606&gt;L1606,$K$1,IF(K1606&lt;L1606,$L$1,0))</f>
        <v>A</v>
      </c>
      <c r="M1607" t="str">
        <f>IF(M1606&gt;N1606,$M$1,IF(M1606&lt;N1606,$N$1,0))</f>
        <v>A</v>
      </c>
      <c r="O1607" t="str">
        <f>IF(O1606&gt;P1606,$O$1,IF(O1606&lt;P1606,$P$1,0))</f>
        <v>C</v>
      </c>
      <c r="Q1607" t="str">
        <f>IF(Q1606&gt;R1606,$Q$1,IF(Q1606&lt;R1606,$R$1,0))</f>
        <v>D</v>
      </c>
      <c r="S1607" t="str">
        <f>IF(S1606&gt;T1606,$S$1,IF(S1606&lt;T1606,$T$1,0))</f>
        <v>C</v>
      </c>
    </row>
    <row r="1608" spans="1:20" x14ac:dyDescent="0.25">
      <c r="A1608">
        <f t="shared" si="50"/>
        <v>1607</v>
      </c>
      <c r="B1608">
        <f t="shared" si="51"/>
        <v>402</v>
      </c>
      <c r="C1608" t="str">
        <f>INDEX('VBA code_permu_wo_repettn'!$T$3:$Y$6,COUNTIF('Profile-matrices_Condorcet'!$B$2:$B1608,'Profile-matrices_Condorcet'!$B1608),MATCH(INDEX('numeric possibilities'!D$3:D$1298,VLOOKUP($B1608,'numeric possibilities'!$C$3:$G$1298,1)),'VBA code_permu_wo_repettn'!$T$2:$Y$2))</f>
        <v>C</v>
      </c>
      <c r="D1608" t="str">
        <f>INDEX('VBA code_permu_wo_repettn'!$AA$3:$AF$6,COUNTIF('Profile-matrices_Condorcet'!$B$2:$B1608,'Profile-matrices_Condorcet'!$B1608),MATCH(INDEX('numeric possibilities'!E$3:E$1298,VLOOKUP($B1608,'numeric possibilities'!$C$3:$G$1298,1)),'VBA code_permu_wo_repettn'!$AA$2:$AF$2))</f>
        <v>C</v>
      </c>
      <c r="E1608" t="str">
        <f>INDEX('VBA code_permu_wo_repettn'!$AH$3:$AM$6,COUNTIF('Profile-matrices_Condorcet'!$B$2:$B1608,'Profile-matrices_Condorcet'!$B1608),MATCH(INDEX('numeric possibilities'!F$3:F$1298,VLOOKUP($B1608,'numeric possibilities'!$C$3:$G$1298,1)),'VBA code_permu_wo_repettn'!$AH$2:$AM$2))</f>
        <v>B</v>
      </c>
      <c r="F1608" t="str">
        <f>INDEX('VBA code_permu_wo_repettn'!$AO$3:$AT$6,COUNTIF('Profile-matrices_Condorcet'!$B$2:$B1608,'Profile-matrices_Condorcet'!$B1608),MATCH(INDEX('numeric possibilities'!G$3:G$1298,VLOOKUP($B1608,'numeric possibilities'!$C$3:$G$1298,1)),'VBA code_permu_wo_repettn'!$AO$2:$AT$2))</f>
        <v>C</v>
      </c>
      <c r="I1608" t="s">
        <v>0</v>
      </c>
      <c r="J1608" t="s">
        <v>1</v>
      </c>
      <c r="K1608" t="s">
        <v>2</v>
      </c>
      <c r="L1608" t="s">
        <v>3</v>
      </c>
    </row>
    <row r="1609" spans="1:20" x14ac:dyDescent="0.25">
      <c r="A1609">
        <f t="shared" si="50"/>
        <v>1608</v>
      </c>
      <c r="B1609">
        <f t="shared" si="51"/>
        <v>402</v>
      </c>
      <c r="C1609" t="str">
        <f>INDEX('VBA code_permu_wo_repettn'!$T$3:$Y$6,COUNTIF('Profile-matrices_Condorcet'!$B$2:$B1609,'Profile-matrices_Condorcet'!$B1609),MATCH(INDEX('numeric possibilities'!D$3:D$1298,VLOOKUP($B1609,'numeric possibilities'!$C$3:$G$1298,1)),'VBA code_permu_wo_repettn'!$T$2:$Y$2))</f>
        <v>B</v>
      </c>
      <c r="D1609" t="str">
        <f>INDEX('VBA code_permu_wo_repettn'!$AA$3:$AF$6,COUNTIF('Profile-matrices_Condorcet'!$B$2:$B1609,'Profile-matrices_Condorcet'!$B1609),MATCH(INDEX('numeric possibilities'!E$3:E$1298,VLOOKUP($B1609,'numeric possibilities'!$C$3:$G$1298,1)),'VBA code_permu_wo_repettn'!$AA$2:$AF$2))</f>
        <v>D</v>
      </c>
      <c r="E1609" t="str">
        <f>INDEX('VBA code_permu_wo_repettn'!$AH$3:$AM$6,COUNTIF('Profile-matrices_Condorcet'!$B$2:$B1609,'Profile-matrices_Condorcet'!$B1609),MATCH(INDEX('numeric possibilities'!F$3:F$1298,VLOOKUP($B1609,'numeric possibilities'!$C$3:$G$1298,1)),'VBA code_permu_wo_repettn'!$AH$2:$AM$2))</f>
        <v>A</v>
      </c>
      <c r="F1609" t="str">
        <f>INDEX('VBA code_permu_wo_repettn'!$AO$3:$AT$6,COUNTIF('Profile-matrices_Condorcet'!$B$2:$B1609,'Profile-matrices_Condorcet'!$B1609),MATCH(INDEX('numeric possibilities'!G$3:G$1298,VLOOKUP($B1609,'numeric possibilities'!$C$3:$G$1298,1)),'VBA code_permu_wo_repettn'!$AO$2:$AT$2))</f>
        <v>B</v>
      </c>
      <c r="G1609" t="str">
        <f>IF(MAX(I1609:L1609)&gt;='numeric possibilities'!$B$4/2,INDEX('Profile-matrices_Condorcet'!I1608:L1608,1,MATCH(MAX('Profile-matrices_Condorcet'!I1609:L1609),'Profile-matrices_Condorcet'!I1609:L1609,0)),"NCW")</f>
        <v>NCW</v>
      </c>
      <c r="H1609" t="s">
        <v>13</v>
      </c>
      <c r="I1609" s="3">
        <f>COUNTIF($I1607:$S1607,I1608)</f>
        <v>2</v>
      </c>
      <c r="J1609" s="3">
        <f>COUNTIF($I1607:$S1607,J1608)</f>
        <v>1</v>
      </c>
      <c r="K1609" s="3">
        <f>COUNTIF($I1607:$S1607,K1608)</f>
        <v>2</v>
      </c>
      <c r="L1609" s="3">
        <f>COUNTIF($I1607:$S1607,L1608)</f>
        <v>1</v>
      </c>
    </row>
    <row r="1610" spans="1:20" x14ac:dyDescent="0.25">
      <c r="A1610">
        <f t="shared" si="50"/>
        <v>1609</v>
      </c>
      <c r="B1610">
        <f t="shared" si="51"/>
        <v>403</v>
      </c>
      <c r="C1610" t="str">
        <f>INDEX('VBA code_permu_wo_repettn'!$T$3:$Y$6,COUNTIF('Profile-matrices_Condorcet'!$B$2:$B1610,'Profile-matrices_Condorcet'!$B1610),MATCH(INDEX('numeric possibilities'!D$3:D$1298,VLOOKUP($B1610,'numeric possibilities'!$C$3:$G$1298,1)),'VBA code_permu_wo_repettn'!$T$2:$Y$2))</f>
        <v>A</v>
      </c>
      <c r="D1610" t="str">
        <f>INDEX('VBA code_permu_wo_repettn'!$AA$3:$AF$6,COUNTIF('Profile-matrices_Condorcet'!$B$2:$B1610,'Profile-matrices_Condorcet'!$B1610),MATCH(INDEX('numeric possibilities'!E$3:E$1298,VLOOKUP($B1610,'numeric possibilities'!$C$3:$G$1298,1)),'VBA code_permu_wo_repettn'!$AA$2:$AF$2))</f>
        <v>B</v>
      </c>
      <c r="E1610" t="str">
        <f>INDEX('VBA code_permu_wo_repettn'!$AH$3:$AM$6,COUNTIF('Profile-matrices_Condorcet'!$B$2:$B1610,'Profile-matrices_Condorcet'!$B1610),MATCH(INDEX('numeric possibilities'!F$3:F$1298,VLOOKUP($B1610,'numeric possibilities'!$C$3:$G$1298,1)),'VBA code_permu_wo_repettn'!$AH$2:$AM$2))</f>
        <v>C</v>
      </c>
      <c r="F1610" t="str">
        <f>INDEX('VBA code_permu_wo_repettn'!$AO$3:$AT$6,COUNTIF('Profile-matrices_Condorcet'!$B$2:$B1610,'Profile-matrices_Condorcet'!$B1610),MATCH(INDEX('numeric possibilities'!G$3:G$1298,VLOOKUP($B1610,'numeric possibilities'!$C$3:$G$1298,1)),'VBA code_permu_wo_repettn'!$AO$2:$AT$2))</f>
        <v>D</v>
      </c>
      <c r="H1610" t="s">
        <v>14</v>
      </c>
      <c r="I1610" s="3">
        <f>IF(MATCH(I$1,$C1610:$C1613,0)&lt;(MATCH(J$1,$C1610:$C1613,0)),1*a_vote,0)+IF(MATCH(I$1,$D1610:$D1613,0)&lt;MATCH(J$1,$D1610:$D1613,0),1*b_vote,0)+IF(MATCH(I$1,$E1610:$E1613,0)&lt;MATCH(J$1,$E1610:$E1613,0),1*c_vote,0)+IF(MATCH(I$1,$F1610:$F1613,0)&lt;MATCH(J$1,$F1610:$F1613,0),1*d_vote,0)</f>
        <v>0.49</v>
      </c>
      <c r="J1610" s="3">
        <f>IF(MATCH(I$1,$C1610:$C1613,0)&gt;(MATCH(J$1,$C1610:$C1613,0)),1*a_vote,0)+IF(MATCH(I$1,$D1610:$D1613,0)&gt;MATCH(J$1,$D1610:$D1613,0),1*b_vote,0)+IF(MATCH(I$1,$E1610:$E1613,0)&gt;MATCH(J$1,$E1610:$E1613,0),1*c_vote,0)+IF(MATCH(I$1,$F1610:$F1613,0)&gt;MATCH(J$1,$F1610:$F1613,0),1*d_vote,0)</f>
        <v>0.51</v>
      </c>
      <c r="K1610" s="3">
        <f>IF(MATCH($K$1,$C1610:$C1613,0)&lt;(MATCH($L$1,$C1610:$C1613,0)),1*a_vote,0)+IF(MATCH($K$1,$D1610:$D1613,0)&lt;MATCH($L$1,$D1610:$D1613,0),1*b_vote,0)+IF(MATCH($K$1,$E1610:$E1613,0)&lt;MATCH($L$1,$E1610:$E1613,0),1*c_vote,0)+IF(MATCH($K$1,$F1610:$F1613,0)&lt;MATCH($L$1,$F1610:$F1613,0),1*d_vote,0)</f>
        <v>0.75</v>
      </c>
      <c r="L1610" s="3">
        <f>IF(MATCH(K$1,$C1610:$C1613,0)&gt;(MATCH(L$1,$C1610:$C1613,0)),1*a_vote,0)+IF(MATCH(K$1,$D1610:$D1613,0)&gt;MATCH(L$1,$D1610:$D1613,0),1*b_vote,0)+IF(MATCH(K$1,$E1610:$E1613,0)&gt;MATCH(L$1,$E1610:$E1613,0),1*c_vote,0)+IF(MATCH(K$1,$F1610:$F1613,0)&gt;MATCH(L$1,$F1610:$F1613,0),1*d_vote,0)</f>
        <v>0.25</v>
      </c>
      <c r="M1610" s="3">
        <f>IF(MATCH($M$1,$C1610:$C1613,0)&lt;(MATCH($N$1,$C1610:$C1613,0)),1*a_vote,0)+IF(MATCH($M$1,$D1610:$D1613,0)&lt;MATCH($N$1,$D1610:$D1613,0),1*b_vote,0)+IF(MATCH($M$1,$E1610:$E1613,0)&lt;MATCH($N$1,$E1610:$E1613,0),1*c_vote,0)+IF(MATCH($M$1,$F1610:$F1613,0)&lt;MATCH($N$1,$F1610:$F1613,0),1*d_vote,0)</f>
        <v>0.53</v>
      </c>
      <c r="N1610" s="3">
        <f>IF(MATCH(M$1,$C1610:$C1613,0)&gt;(MATCH(N$1,$C1610:$C1613,0)),1*a_vote,0)+IF(MATCH(M$1,$D1610:$D1613,0)&gt;MATCH(N$1,$D1610:$D1613,0),1*b_vote,0)+IF(MATCH(M$1,$E1610:$E1613,0)&gt;MATCH(N$1,$E1610:$E1613,0),1*c_vote,0)+IF(MATCH(M$1,$F1610:$F1613,0)&gt;MATCH(N$1,$F1610:$F1613,0),1*d_vote,0)</f>
        <v>0.47</v>
      </c>
      <c r="O1610" s="3">
        <f>IF(MATCH($O$1,$C1610:$C1613,0)&lt;(MATCH($P$1,$C1610:$C1613,0)),1*a_vote,0)+IF(MATCH($O$1,$D1610:$D1613,0)&lt;MATCH($P$1,$D1610:$D1613,0),1*b_vote,0)+IF(MATCH($O$1,$E1610:$E1613,0)&lt;MATCH($P$1,$E1610:$E1613,0),1*c_vote,0)+IF(MATCH($O$1,$F1610:$F1613,0)&lt;MATCH($P$1,$F1610:$F1613,0),1*d_vote,0)</f>
        <v>0.53</v>
      </c>
      <c r="P1610" s="3">
        <f>IF(MATCH(O$1,$C1610:$C1613,0)&gt;(MATCH(P$1,$C1610:$C1613,0)),1*a_vote,0)+IF(MATCH(O$1,$D1610:$D1613,0)&gt;MATCH(P$1,$D1610:$D1613,0),1*b_vote,0)+IF(MATCH(O$1,$E1610:$E1613,0)&gt;MATCH(P$1,$E1610:$E1613,0),1*c_vote,0)+IF(MATCH(O$1,$F1610:$F1613,0)&gt;MATCH(P$1,$F1610:$F1613,0),1*d_vote,0)</f>
        <v>0.47</v>
      </c>
      <c r="Q1610" s="3">
        <f>IF(MATCH($Q$1,$C1610:$C1613,0)&lt;(MATCH($R$1,$C1610:$C1613,0)),1*a_vote,0)+IF(MATCH($Q$1,$D1610:$D1613,0)&lt;MATCH($R$1,$D1610:$D1613,0),1*b_vote,0)+IF(MATCH($Q$1,$E1610:$E1613,0)&lt;MATCH($R$1,$E1610:$E1613,0),1*c_vote,0)+IF(MATCH($Q$1,$F1610:$F1613,0)&lt;MATCH($R$1,$F1610:$F1613,0),1*d_vote,0)</f>
        <v>0.53</v>
      </c>
      <c r="R1610" s="3">
        <f>IF(MATCH(Q$1,$C1610:$C1613,0)&gt;(MATCH(R$1,$C1610:$C1613,0)),1*a_vote,0)+IF(MATCH(Q$1,$D1610:$D1613,0)&gt;MATCH(R$1,$D1610:$D1613,0),1*b_vote,0)+IF(MATCH(Q$1,$E1610:$E1613,0)&gt;MATCH(R$1,$E1610:$E1613,0),1*c_vote,0)+IF(MATCH(Q$1,$F1610:$F1613,0)&gt;MATCH(R$1,$F1610:$F1613,0),1*d_vote,0)</f>
        <v>0.47</v>
      </c>
      <c r="S1610" s="3">
        <f>IF(MATCH($S$1,$C1610:$C1613,0)&lt;(MATCH($T$1,$C1610:$C1613,0)),1*a_vote,0)+IF(MATCH($S$1,$D1610:$D1613,0)&lt;MATCH($T$1,$D1610:$D1613,0),1*b_vote,0)+IF(MATCH($S$1,$E1610:$E1613,0)&lt;MATCH($T$1,$E1610:$E1613,0),1*c_vote,0)+IF(MATCH($S$1,$F1610:$F1613,0)&lt;MATCH($T$1,$F1610:$F1613,0),1*d_vote,0)</f>
        <v>0.52</v>
      </c>
      <c r="T1610" s="3">
        <f>IF(MATCH(S$1,$C1610:$C1613,0)&gt;(MATCH(T$1,$C1610:$C1613,0)),1*a_vote,0)+IF(MATCH(S$1,$D1610:$D1613,0)&gt;MATCH(T$1,$D1610:$D1613,0),1*b_vote,0)+IF(MATCH(S$1,$E1610:$E1613,0)&gt;MATCH(T$1,$E1610:$E1613,0),1*c_vote,0)+IF(MATCH(S$1,$F1610:$F1613,0)&gt;MATCH(T$1,$F1610:$F1613,0),1*d_vote,0)</f>
        <v>0.48</v>
      </c>
    </row>
    <row r="1611" spans="1:20" x14ac:dyDescent="0.25">
      <c r="A1611">
        <f t="shared" si="50"/>
        <v>1610</v>
      </c>
      <c r="B1611">
        <f t="shared" si="51"/>
        <v>403</v>
      </c>
      <c r="C1611" t="str">
        <f>INDEX('VBA code_permu_wo_repettn'!$T$3:$Y$6,COUNTIF('Profile-matrices_Condorcet'!$B$2:$B1611,'Profile-matrices_Condorcet'!$B1611),MATCH(INDEX('numeric possibilities'!D$3:D$1298,VLOOKUP($B1611,'numeric possibilities'!$C$3:$G$1298,1)),'VBA code_permu_wo_repettn'!$T$2:$Y$2))</f>
        <v>B</v>
      </c>
      <c r="D1611" t="str">
        <f>INDEX('VBA code_permu_wo_repettn'!$AA$3:$AF$6,COUNTIF('Profile-matrices_Condorcet'!$B$2:$B1611,'Profile-matrices_Condorcet'!$B1611),MATCH(INDEX('numeric possibilities'!E$3:E$1298,VLOOKUP($B1611,'numeric possibilities'!$C$3:$G$1298,1)),'VBA code_permu_wo_repettn'!$AA$2:$AF$2))</f>
        <v>A</v>
      </c>
      <c r="E1611" t="str">
        <f>INDEX('VBA code_permu_wo_repettn'!$AH$3:$AM$6,COUNTIF('Profile-matrices_Condorcet'!$B$2:$B1611,'Profile-matrices_Condorcet'!$B1611),MATCH(INDEX('numeric possibilities'!F$3:F$1298,VLOOKUP($B1611,'numeric possibilities'!$C$3:$G$1298,1)),'VBA code_permu_wo_repettn'!$AH$2:$AM$2))</f>
        <v>D</v>
      </c>
      <c r="F1611" t="str">
        <f>INDEX('VBA code_permu_wo_repettn'!$AO$3:$AT$6,COUNTIF('Profile-matrices_Condorcet'!$B$2:$B1611,'Profile-matrices_Condorcet'!$B1611),MATCH(INDEX('numeric possibilities'!G$3:G$1298,VLOOKUP($B1611,'numeric possibilities'!$C$3:$G$1298,1)),'VBA code_permu_wo_repettn'!$AO$2:$AT$2))</f>
        <v>A</v>
      </c>
      <c r="H1611" t="s">
        <v>15</v>
      </c>
      <c r="I1611" t="str">
        <f>IF(I1610&gt;J1610,$I$1,IF(I1610&lt;J1610,$J$1,0))</f>
        <v>B</v>
      </c>
      <c r="K1611" t="str">
        <f>IF(K1610&gt;L1610,$K$1,IF(K1610&lt;L1610,$L$1,0))</f>
        <v>A</v>
      </c>
      <c r="M1611" t="str">
        <f>IF(M1610&gt;N1610,$M$1,IF(M1610&lt;N1610,$N$1,0))</f>
        <v>A</v>
      </c>
      <c r="O1611" t="str">
        <f>IF(O1610&gt;P1610,$O$1,IF(O1610&lt;P1610,$P$1,0))</f>
        <v>B</v>
      </c>
      <c r="Q1611" t="str">
        <f>IF(Q1610&gt;R1610,$Q$1,IF(Q1610&lt;R1610,$R$1,0))</f>
        <v>B</v>
      </c>
      <c r="S1611" t="str">
        <f>IF(S1610&gt;T1610,$S$1,IF(S1610&lt;T1610,$T$1,0))</f>
        <v>C</v>
      </c>
    </row>
    <row r="1612" spans="1:20" x14ac:dyDescent="0.25">
      <c r="A1612">
        <f t="shared" si="50"/>
        <v>1611</v>
      </c>
      <c r="B1612">
        <f t="shared" si="51"/>
        <v>403</v>
      </c>
      <c r="C1612" t="str">
        <f>INDEX('VBA code_permu_wo_repettn'!$T$3:$Y$6,COUNTIF('Profile-matrices_Condorcet'!$B$2:$B1612,'Profile-matrices_Condorcet'!$B1612),MATCH(INDEX('numeric possibilities'!D$3:D$1298,VLOOKUP($B1612,'numeric possibilities'!$C$3:$G$1298,1)),'VBA code_permu_wo_repettn'!$T$2:$Y$2))</f>
        <v>C</v>
      </c>
      <c r="D1612" t="str">
        <f>INDEX('VBA code_permu_wo_repettn'!$AA$3:$AF$6,COUNTIF('Profile-matrices_Condorcet'!$B$2:$B1612,'Profile-matrices_Condorcet'!$B1612),MATCH(INDEX('numeric possibilities'!E$3:E$1298,VLOOKUP($B1612,'numeric possibilities'!$C$3:$G$1298,1)),'VBA code_permu_wo_repettn'!$AA$2:$AF$2))</f>
        <v>D</v>
      </c>
      <c r="E1612" t="str">
        <f>INDEX('VBA code_permu_wo_repettn'!$AH$3:$AM$6,COUNTIF('Profile-matrices_Condorcet'!$B$2:$B1612,'Profile-matrices_Condorcet'!$B1612),MATCH(INDEX('numeric possibilities'!F$3:F$1298,VLOOKUP($B1612,'numeric possibilities'!$C$3:$G$1298,1)),'VBA code_permu_wo_repettn'!$AH$2:$AM$2))</f>
        <v>B</v>
      </c>
      <c r="F1612" t="str">
        <f>INDEX('VBA code_permu_wo_repettn'!$AO$3:$AT$6,COUNTIF('Profile-matrices_Condorcet'!$B$2:$B1612,'Profile-matrices_Condorcet'!$B1612),MATCH(INDEX('numeric possibilities'!G$3:G$1298,VLOOKUP($B1612,'numeric possibilities'!$C$3:$G$1298,1)),'VBA code_permu_wo_repettn'!$AO$2:$AT$2))</f>
        <v>C</v>
      </c>
      <c r="I1612" t="s">
        <v>0</v>
      </c>
      <c r="J1612" t="s">
        <v>1</v>
      </c>
      <c r="K1612" t="s">
        <v>2</v>
      </c>
      <c r="L1612" t="s">
        <v>3</v>
      </c>
    </row>
    <row r="1613" spans="1:20" x14ac:dyDescent="0.25">
      <c r="A1613">
        <f t="shared" si="50"/>
        <v>1612</v>
      </c>
      <c r="B1613">
        <f t="shared" si="51"/>
        <v>403</v>
      </c>
      <c r="C1613" t="str">
        <f>INDEX('VBA code_permu_wo_repettn'!$T$3:$Y$6,COUNTIF('Profile-matrices_Condorcet'!$B$2:$B1613,'Profile-matrices_Condorcet'!$B1613),MATCH(INDEX('numeric possibilities'!D$3:D$1298,VLOOKUP($B1613,'numeric possibilities'!$C$3:$G$1298,1)),'VBA code_permu_wo_repettn'!$T$2:$Y$2))</f>
        <v>D</v>
      </c>
      <c r="D1613" t="str">
        <f>INDEX('VBA code_permu_wo_repettn'!$AA$3:$AF$6,COUNTIF('Profile-matrices_Condorcet'!$B$2:$B1613,'Profile-matrices_Condorcet'!$B1613),MATCH(INDEX('numeric possibilities'!E$3:E$1298,VLOOKUP($B1613,'numeric possibilities'!$C$3:$G$1298,1)),'VBA code_permu_wo_repettn'!$AA$2:$AF$2))</f>
        <v>C</v>
      </c>
      <c r="E1613" t="str">
        <f>INDEX('VBA code_permu_wo_repettn'!$AH$3:$AM$6,COUNTIF('Profile-matrices_Condorcet'!$B$2:$B1613,'Profile-matrices_Condorcet'!$B1613),MATCH(INDEX('numeric possibilities'!F$3:F$1298,VLOOKUP($B1613,'numeric possibilities'!$C$3:$G$1298,1)),'VBA code_permu_wo_repettn'!$AH$2:$AM$2))</f>
        <v>A</v>
      </c>
      <c r="F1613" t="str">
        <f>INDEX('VBA code_permu_wo_repettn'!$AO$3:$AT$6,COUNTIF('Profile-matrices_Condorcet'!$B$2:$B1613,'Profile-matrices_Condorcet'!$B1613),MATCH(INDEX('numeric possibilities'!G$3:G$1298,VLOOKUP($B1613,'numeric possibilities'!$C$3:$G$1298,1)),'VBA code_permu_wo_repettn'!$AO$2:$AT$2))</f>
        <v>B</v>
      </c>
      <c r="G1613" t="str">
        <f>IF(MAX(I1613:L1613)&gt;='numeric possibilities'!$B$4/2,INDEX('Profile-matrices_Condorcet'!I1612:L1612,1,MATCH(MAX('Profile-matrices_Condorcet'!I1613:L1613),'Profile-matrices_Condorcet'!I1613:L1613,0)),"NCW")</f>
        <v>B</v>
      </c>
      <c r="H1613" t="s">
        <v>13</v>
      </c>
      <c r="I1613" s="3">
        <f>COUNTIF($I1611:$S1611,I1612)</f>
        <v>2</v>
      </c>
      <c r="J1613" s="3">
        <f>COUNTIF($I1611:$S1611,J1612)</f>
        <v>3</v>
      </c>
      <c r="K1613" s="3">
        <f>COUNTIF($I1611:$S1611,K1612)</f>
        <v>1</v>
      </c>
      <c r="L1613" s="3">
        <f>COUNTIF($I1611:$S1611,L1612)</f>
        <v>0</v>
      </c>
    </row>
    <row r="1614" spans="1:20" x14ac:dyDescent="0.25">
      <c r="A1614">
        <f t="shared" ref="A1614:A1677" si="52">A1613+1</f>
        <v>1613</v>
      </c>
      <c r="B1614">
        <f t="shared" ref="B1614:B1677" si="53">IF((ROW()-1)&lt;=4*B1613,B1613,B1613+1)</f>
        <v>404</v>
      </c>
      <c r="C1614" t="str">
        <f>INDEX('VBA code_permu_wo_repettn'!$T$3:$Y$6,COUNTIF('Profile-matrices_Condorcet'!$B$2:$B1614,'Profile-matrices_Condorcet'!$B1614),MATCH(INDEX('numeric possibilities'!D$3:D$1298,VLOOKUP($B1614,'numeric possibilities'!$C$3:$G$1298,1)),'VBA code_permu_wo_repettn'!$T$2:$Y$2))</f>
        <v>A</v>
      </c>
      <c r="D1614" t="str">
        <f>INDEX('VBA code_permu_wo_repettn'!$AA$3:$AF$6,COUNTIF('Profile-matrices_Condorcet'!$B$2:$B1614,'Profile-matrices_Condorcet'!$B1614),MATCH(INDEX('numeric possibilities'!E$3:E$1298,VLOOKUP($B1614,'numeric possibilities'!$C$3:$G$1298,1)),'VBA code_permu_wo_repettn'!$AA$2:$AF$2))</f>
        <v>B</v>
      </c>
      <c r="E1614" t="str">
        <f>INDEX('VBA code_permu_wo_repettn'!$AH$3:$AM$6,COUNTIF('Profile-matrices_Condorcet'!$B$2:$B1614,'Profile-matrices_Condorcet'!$B1614),MATCH(INDEX('numeric possibilities'!F$3:F$1298,VLOOKUP($B1614,'numeric possibilities'!$C$3:$G$1298,1)),'VBA code_permu_wo_repettn'!$AH$2:$AM$2))</f>
        <v>C</v>
      </c>
      <c r="F1614" t="str">
        <f>INDEX('VBA code_permu_wo_repettn'!$AO$3:$AT$6,COUNTIF('Profile-matrices_Condorcet'!$B$2:$B1614,'Profile-matrices_Condorcet'!$B1614),MATCH(INDEX('numeric possibilities'!G$3:G$1298,VLOOKUP($B1614,'numeric possibilities'!$C$3:$G$1298,1)),'VBA code_permu_wo_repettn'!$AO$2:$AT$2))</f>
        <v>D</v>
      </c>
      <c r="H1614" t="s">
        <v>14</v>
      </c>
      <c r="I1614" s="3">
        <f>IF(MATCH(I$1,$C1614:$C1617,0)&lt;(MATCH(J$1,$C1614:$C1617,0)),1*a_vote,0)+IF(MATCH(I$1,$D1614:$D1617,0)&lt;MATCH(J$1,$D1614:$D1617,0),1*b_vote,0)+IF(MATCH(I$1,$E1614:$E1617,0)&lt;MATCH(J$1,$E1614:$E1617,0),1*c_vote,0)+IF(MATCH(I$1,$F1614:$F1617,0)&lt;MATCH(J$1,$F1614:$F1617,0),1*d_vote,0)</f>
        <v>0.49</v>
      </c>
      <c r="J1614" s="3">
        <f>IF(MATCH(I$1,$C1614:$C1617,0)&gt;(MATCH(J$1,$C1614:$C1617,0)),1*a_vote,0)+IF(MATCH(I$1,$D1614:$D1617,0)&gt;MATCH(J$1,$D1614:$D1617,0),1*b_vote,0)+IF(MATCH(I$1,$E1614:$E1617,0)&gt;MATCH(J$1,$E1614:$E1617,0),1*c_vote,0)+IF(MATCH(I$1,$F1614:$F1617,0)&gt;MATCH(J$1,$F1614:$F1617,0),1*d_vote,0)</f>
        <v>0.51</v>
      </c>
      <c r="K1614" s="3">
        <f>IF(MATCH($K$1,$C1614:$C1617,0)&lt;(MATCH($L$1,$C1614:$C1617,0)),1*a_vote,0)+IF(MATCH($K$1,$D1614:$D1617,0)&lt;MATCH($L$1,$D1614:$D1617,0),1*b_vote,0)+IF(MATCH($K$1,$E1614:$E1617,0)&lt;MATCH($L$1,$E1614:$E1617,0),1*c_vote,0)+IF(MATCH($K$1,$F1614:$F1617,0)&lt;MATCH($L$1,$F1614:$F1617,0),1*d_vote,0)</f>
        <v>0.75</v>
      </c>
      <c r="L1614" s="3">
        <f>IF(MATCH(K$1,$C1614:$C1617,0)&gt;(MATCH(L$1,$C1614:$C1617,0)),1*a_vote,0)+IF(MATCH(K$1,$D1614:$D1617,0)&gt;MATCH(L$1,$D1614:$D1617,0),1*b_vote,0)+IF(MATCH(K$1,$E1614:$E1617,0)&gt;MATCH(L$1,$E1614:$E1617,0),1*c_vote,0)+IF(MATCH(K$1,$F1614:$F1617,0)&gt;MATCH(L$1,$F1614:$F1617,0),1*d_vote,0)</f>
        <v>0.25</v>
      </c>
      <c r="M1614" s="3">
        <f>IF(MATCH($M$1,$C1614:$C1617,0)&lt;(MATCH($N$1,$C1614:$C1617,0)),1*a_vote,0)+IF(MATCH($M$1,$D1614:$D1617,0)&lt;MATCH($N$1,$D1614:$D1617,0),1*b_vote,0)+IF(MATCH($M$1,$E1614:$E1617,0)&lt;MATCH($N$1,$E1614:$E1617,0),1*c_vote,0)+IF(MATCH($M$1,$F1614:$F1617,0)&lt;MATCH($N$1,$F1614:$F1617,0),1*d_vote,0)</f>
        <v>0.53</v>
      </c>
      <c r="N1614" s="3">
        <f>IF(MATCH(M$1,$C1614:$C1617,0)&gt;(MATCH(N$1,$C1614:$C1617,0)),1*a_vote,0)+IF(MATCH(M$1,$D1614:$D1617,0)&gt;MATCH(N$1,$D1614:$D1617,0),1*b_vote,0)+IF(MATCH(M$1,$E1614:$E1617,0)&gt;MATCH(N$1,$E1614:$E1617,0),1*c_vote,0)+IF(MATCH(M$1,$F1614:$F1617,0)&gt;MATCH(N$1,$F1614:$F1617,0),1*d_vote,0)</f>
        <v>0.47</v>
      </c>
      <c r="O1614" s="3">
        <f>IF(MATCH($O$1,$C1614:$C1617,0)&lt;(MATCH($P$1,$C1614:$C1617,0)),1*a_vote,0)+IF(MATCH($O$1,$D1614:$D1617,0)&lt;MATCH($P$1,$D1614:$D1617,0),1*b_vote,0)+IF(MATCH($O$1,$E1614:$E1617,0)&lt;MATCH($P$1,$E1614:$E1617,0),1*c_vote,0)+IF(MATCH($O$1,$F1614:$F1617,0)&lt;MATCH($P$1,$F1614:$F1617,0),1*d_vote,0)</f>
        <v>0.53</v>
      </c>
      <c r="P1614" s="3">
        <f>IF(MATCH(O$1,$C1614:$C1617,0)&gt;(MATCH(P$1,$C1614:$C1617,0)),1*a_vote,0)+IF(MATCH(O$1,$D1614:$D1617,0)&gt;MATCH(P$1,$D1614:$D1617,0),1*b_vote,0)+IF(MATCH(O$1,$E1614:$E1617,0)&gt;MATCH(P$1,$E1614:$E1617,0),1*c_vote,0)+IF(MATCH(O$1,$F1614:$F1617,0)&gt;MATCH(P$1,$F1614:$F1617,0),1*d_vote,0)</f>
        <v>0.47</v>
      </c>
      <c r="Q1614" s="3">
        <f>IF(MATCH($Q$1,$C1614:$C1617,0)&lt;(MATCH($R$1,$C1614:$C1617,0)),1*a_vote,0)+IF(MATCH($Q$1,$D1614:$D1617,0)&lt;MATCH($R$1,$D1614:$D1617,0),1*b_vote,0)+IF(MATCH($Q$1,$E1614:$E1617,0)&lt;MATCH($R$1,$E1614:$E1617,0),1*c_vote,0)+IF(MATCH($Q$1,$F1614:$F1617,0)&lt;MATCH($R$1,$F1614:$F1617,0),1*d_vote,0)</f>
        <v>0.53</v>
      </c>
      <c r="R1614" s="3">
        <f>IF(MATCH(Q$1,$C1614:$C1617,0)&gt;(MATCH(R$1,$C1614:$C1617,0)),1*a_vote,0)+IF(MATCH(Q$1,$D1614:$D1617,0)&gt;MATCH(R$1,$D1614:$D1617,0),1*b_vote,0)+IF(MATCH(Q$1,$E1614:$E1617,0)&gt;MATCH(R$1,$E1614:$E1617,0),1*c_vote,0)+IF(MATCH(Q$1,$F1614:$F1617,0)&gt;MATCH(R$1,$F1614:$F1617,0),1*d_vote,0)</f>
        <v>0.47</v>
      </c>
      <c r="S1614" s="3">
        <f>IF(MATCH($S$1,$C1614:$C1617,0)&lt;(MATCH($T$1,$C1614:$C1617,0)),1*a_vote,0)+IF(MATCH($S$1,$D1614:$D1617,0)&lt;MATCH($T$1,$D1614:$D1617,0),1*b_vote,0)+IF(MATCH($S$1,$E1614:$E1617,0)&lt;MATCH($T$1,$E1614:$E1617,0),1*c_vote,0)+IF(MATCH($S$1,$F1614:$F1617,0)&lt;MATCH($T$1,$F1614:$F1617,0),1*d_vote,0)</f>
        <v>0.25</v>
      </c>
      <c r="T1614" s="3">
        <f>IF(MATCH(S$1,$C1614:$C1617,0)&gt;(MATCH(T$1,$C1614:$C1617,0)),1*a_vote,0)+IF(MATCH(S$1,$D1614:$D1617,0)&gt;MATCH(T$1,$D1614:$D1617,0),1*b_vote,0)+IF(MATCH(S$1,$E1614:$E1617,0)&gt;MATCH(T$1,$E1614:$E1617,0),1*c_vote,0)+IF(MATCH(S$1,$F1614:$F1617,0)&gt;MATCH(T$1,$F1614:$F1617,0),1*d_vote,0)</f>
        <v>0.75</v>
      </c>
    </row>
    <row r="1615" spans="1:20" x14ac:dyDescent="0.25">
      <c r="A1615">
        <f t="shared" si="52"/>
        <v>1614</v>
      </c>
      <c r="B1615">
        <f t="shared" si="53"/>
        <v>404</v>
      </c>
      <c r="C1615" t="str">
        <f>INDEX('VBA code_permu_wo_repettn'!$T$3:$Y$6,COUNTIF('Profile-matrices_Condorcet'!$B$2:$B1615,'Profile-matrices_Condorcet'!$B1615),MATCH(INDEX('numeric possibilities'!D$3:D$1298,VLOOKUP($B1615,'numeric possibilities'!$C$3:$G$1298,1)),'VBA code_permu_wo_repettn'!$T$2:$Y$2))</f>
        <v>B</v>
      </c>
      <c r="D1615" t="str">
        <f>INDEX('VBA code_permu_wo_repettn'!$AA$3:$AF$6,COUNTIF('Profile-matrices_Condorcet'!$B$2:$B1615,'Profile-matrices_Condorcet'!$B1615),MATCH(INDEX('numeric possibilities'!E$3:E$1298,VLOOKUP($B1615,'numeric possibilities'!$C$3:$G$1298,1)),'VBA code_permu_wo_repettn'!$AA$2:$AF$2))</f>
        <v>A</v>
      </c>
      <c r="E1615" t="str">
        <f>INDEX('VBA code_permu_wo_repettn'!$AH$3:$AM$6,COUNTIF('Profile-matrices_Condorcet'!$B$2:$B1615,'Profile-matrices_Condorcet'!$B1615),MATCH(INDEX('numeric possibilities'!F$3:F$1298,VLOOKUP($B1615,'numeric possibilities'!$C$3:$G$1298,1)),'VBA code_permu_wo_repettn'!$AH$2:$AM$2))</f>
        <v>D</v>
      </c>
      <c r="F1615" t="str">
        <f>INDEX('VBA code_permu_wo_repettn'!$AO$3:$AT$6,COUNTIF('Profile-matrices_Condorcet'!$B$2:$B1615,'Profile-matrices_Condorcet'!$B1615),MATCH(INDEX('numeric possibilities'!G$3:G$1298,VLOOKUP($B1615,'numeric possibilities'!$C$3:$G$1298,1)),'VBA code_permu_wo_repettn'!$AO$2:$AT$2))</f>
        <v>A</v>
      </c>
      <c r="H1615" t="s">
        <v>15</v>
      </c>
      <c r="I1615" t="str">
        <f>IF(I1614&gt;J1614,$I$1,IF(I1614&lt;J1614,$J$1,0))</f>
        <v>B</v>
      </c>
      <c r="K1615" t="str">
        <f>IF(K1614&gt;L1614,$K$1,IF(K1614&lt;L1614,$L$1,0))</f>
        <v>A</v>
      </c>
      <c r="M1615" t="str">
        <f>IF(M1614&gt;N1614,$M$1,IF(M1614&lt;N1614,$N$1,0))</f>
        <v>A</v>
      </c>
      <c r="O1615" t="str">
        <f>IF(O1614&gt;P1614,$O$1,IF(O1614&lt;P1614,$P$1,0))</f>
        <v>B</v>
      </c>
      <c r="Q1615" t="str">
        <f>IF(Q1614&gt;R1614,$Q$1,IF(Q1614&lt;R1614,$R$1,0))</f>
        <v>B</v>
      </c>
      <c r="S1615" t="str">
        <f>IF(S1614&gt;T1614,$S$1,IF(S1614&lt;T1614,$T$1,0))</f>
        <v>D</v>
      </c>
    </row>
    <row r="1616" spans="1:20" x14ac:dyDescent="0.25">
      <c r="A1616">
        <f t="shared" si="52"/>
        <v>1615</v>
      </c>
      <c r="B1616">
        <f t="shared" si="53"/>
        <v>404</v>
      </c>
      <c r="C1616" t="str">
        <f>INDEX('VBA code_permu_wo_repettn'!$T$3:$Y$6,COUNTIF('Profile-matrices_Condorcet'!$B$2:$B1616,'Profile-matrices_Condorcet'!$B1616),MATCH(INDEX('numeric possibilities'!D$3:D$1298,VLOOKUP($B1616,'numeric possibilities'!$C$3:$G$1298,1)),'VBA code_permu_wo_repettn'!$T$2:$Y$2))</f>
        <v>D</v>
      </c>
      <c r="D1616" t="str">
        <f>INDEX('VBA code_permu_wo_repettn'!$AA$3:$AF$6,COUNTIF('Profile-matrices_Condorcet'!$B$2:$B1616,'Profile-matrices_Condorcet'!$B1616),MATCH(INDEX('numeric possibilities'!E$3:E$1298,VLOOKUP($B1616,'numeric possibilities'!$C$3:$G$1298,1)),'VBA code_permu_wo_repettn'!$AA$2:$AF$2))</f>
        <v>D</v>
      </c>
      <c r="E1616" t="str">
        <f>INDEX('VBA code_permu_wo_repettn'!$AH$3:$AM$6,COUNTIF('Profile-matrices_Condorcet'!$B$2:$B1616,'Profile-matrices_Condorcet'!$B1616),MATCH(INDEX('numeric possibilities'!F$3:F$1298,VLOOKUP($B1616,'numeric possibilities'!$C$3:$G$1298,1)),'VBA code_permu_wo_repettn'!$AH$2:$AM$2))</f>
        <v>B</v>
      </c>
      <c r="F1616" t="str">
        <f>INDEX('VBA code_permu_wo_repettn'!$AO$3:$AT$6,COUNTIF('Profile-matrices_Condorcet'!$B$2:$B1616,'Profile-matrices_Condorcet'!$B1616),MATCH(INDEX('numeric possibilities'!G$3:G$1298,VLOOKUP($B1616,'numeric possibilities'!$C$3:$G$1298,1)),'VBA code_permu_wo_repettn'!$AO$2:$AT$2))</f>
        <v>C</v>
      </c>
      <c r="I1616" t="s">
        <v>0</v>
      </c>
      <c r="J1616" t="s">
        <v>1</v>
      </c>
      <c r="K1616" t="s">
        <v>2</v>
      </c>
      <c r="L1616" t="s">
        <v>3</v>
      </c>
    </row>
    <row r="1617" spans="1:20" x14ac:dyDescent="0.25">
      <c r="A1617">
        <f t="shared" si="52"/>
        <v>1616</v>
      </c>
      <c r="B1617">
        <f t="shared" si="53"/>
        <v>404</v>
      </c>
      <c r="C1617" t="str">
        <f>INDEX('VBA code_permu_wo_repettn'!$T$3:$Y$6,COUNTIF('Profile-matrices_Condorcet'!$B$2:$B1617,'Profile-matrices_Condorcet'!$B1617),MATCH(INDEX('numeric possibilities'!D$3:D$1298,VLOOKUP($B1617,'numeric possibilities'!$C$3:$G$1298,1)),'VBA code_permu_wo_repettn'!$T$2:$Y$2))</f>
        <v>C</v>
      </c>
      <c r="D1617" t="str">
        <f>INDEX('VBA code_permu_wo_repettn'!$AA$3:$AF$6,COUNTIF('Profile-matrices_Condorcet'!$B$2:$B1617,'Profile-matrices_Condorcet'!$B1617),MATCH(INDEX('numeric possibilities'!E$3:E$1298,VLOOKUP($B1617,'numeric possibilities'!$C$3:$G$1298,1)),'VBA code_permu_wo_repettn'!$AA$2:$AF$2))</f>
        <v>C</v>
      </c>
      <c r="E1617" t="str">
        <f>INDEX('VBA code_permu_wo_repettn'!$AH$3:$AM$6,COUNTIF('Profile-matrices_Condorcet'!$B$2:$B1617,'Profile-matrices_Condorcet'!$B1617),MATCH(INDEX('numeric possibilities'!F$3:F$1298,VLOOKUP($B1617,'numeric possibilities'!$C$3:$G$1298,1)),'VBA code_permu_wo_repettn'!$AH$2:$AM$2))</f>
        <v>A</v>
      </c>
      <c r="F1617" t="str">
        <f>INDEX('VBA code_permu_wo_repettn'!$AO$3:$AT$6,COUNTIF('Profile-matrices_Condorcet'!$B$2:$B1617,'Profile-matrices_Condorcet'!$B1617),MATCH(INDEX('numeric possibilities'!G$3:G$1298,VLOOKUP($B1617,'numeric possibilities'!$C$3:$G$1298,1)),'VBA code_permu_wo_repettn'!$AO$2:$AT$2))</f>
        <v>B</v>
      </c>
      <c r="G1617" t="str">
        <f>IF(MAX(I1617:L1617)&gt;='numeric possibilities'!$B$4/2,INDEX('Profile-matrices_Condorcet'!I1616:L1616,1,MATCH(MAX('Profile-matrices_Condorcet'!I1617:L1617),'Profile-matrices_Condorcet'!I1617:L1617,0)),"NCW")</f>
        <v>B</v>
      </c>
      <c r="H1617" t="s">
        <v>13</v>
      </c>
      <c r="I1617" s="3">
        <f>COUNTIF($I1615:$S1615,I1616)</f>
        <v>2</v>
      </c>
      <c r="J1617" s="3">
        <f>COUNTIF($I1615:$S1615,J1616)</f>
        <v>3</v>
      </c>
      <c r="K1617" s="3">
        <f>COUNTIF($I1615:$S1615,K1616)</f>
        <v>0</v>
      </c>
      <c r="L1617" s="3">
        <f>COUNTIF($I1615:$S1615,L1616)</f>
        <v>1</v>
      </c>
    </row>
    <row r="1618" spans="1:20" x14ac:dyDescent="0.25">
      <c r="A1618">
        <f t="shared" si="52"/>
        <v>1617</v>
      </c>
      <c r="B1618">
        <f t="shared" si="53"/>
        <v>405</v>
      </c>
      <c r="C1618" t="str">
        <f>INDEX('VBA code_permu_wo_repettn'!$T$3:$Y$6,COUNTIF('Profile-matrices_Condorcet'!$B$2:$B1618,'Profile-matrices_Condorcet'!$B1618),MATCH(INDEX('numeric possibilities'!D$3:D$1298,VLOOKUP($B1618,'numeric possibilities'!$C$3:$G$1298,1)),'VBA code_permu_wo_repettn'!$T$2:$Y$2))</f>
        <v>A</v>
      </c>
      <c r="D1618" t="str">
        <f>INDEX('VBA code_permu_wo_repettn'!$AA$3:$AF$6,COUNTIF('Profile-matrices_Condorcet'!$B$2:$B1618,'Profile-matrices_Condorcet'!$B1618),MATCH(INDEX('numeric possibilities'!E$3:E$1298,VLOOKUP($B1618,'numeric possibilities'!$C$3:$G$1298,1)),'VBA code_permu_wo_repettn'!$AA$2:$AF$2))</f>
        <v>B</v>
      </c>
      <c r="E1618" t="str">
        <f>INDEX('VBA code_permu_wo_repettn'!$AH$3:$AM$6,COUNTIF('Profile-matrices_Condorcet'!$B$2:$B1618,'Profile-matrices_Condorcet'!$B1618),MATCH(INDEX('numeric possibilities'!F$3:F$1298,VLOOKUP($B1618,'numeric possibilities'!$C$3:$G$1298,1)),'VBA code_permu_wo_repettn'!$AH$2:$AM$2))</f>
        <v>C</v>
      </c>
      <c r="F1618" t="str">
        <f>INDEX('VBA code_permu_wo_repettn'!$AO$3:$AT$6,COUNTIF('Profile-matrices_Condorcet'!$B$2:$B1618,'Profile-matrices_Condorcet'!$B1618),MATCH(INDEX('numeric possibilities'!G$3:G$1298,VLOOKUP($B1618,'numeric possibilities'!$C$3:$G$1298,1)),'VBA code_permu_wo_repettn'!$AO$2:$AT$2))</f>
        <v>D</v>
      </c>
      <c r="H1618" t="s">
        <v>14</v>
      </c>
      <c r="I1618" s="3">
        <f>IF(MATCH(I$1,$C1618:$C1621,0)&lt;(MATCH(J$1,$C1618:$C1621,0)),1*a_vote,0)+IF(MATCH(I$1,$D1618:$D1621,0)&lt;MATCH(J$1,$D1618:$D1621,0),1*b_vote,0)+IF(MATCH(I$1,$E1618:$E1621,0)&lt;MATCH(J$1,$E1618:$E1621,0),1*c_vote,0)+IF(MATCH(I$1,$F1618:$F1621,0)&lt;MATCH(J$1,$F1618:$F1621,0),1*d_vote,0)</f>
        <v>0.49</v>
      </c>
      <c r="J1618" s="3">
        <f>IF(MATCH(I$1,$C1618:$C1621,0)&gt;(MATCH(J$1,$C1618:$C1621,0)),1*a_vote,0)+IF(MATCH(I$1,$D1618:$D1621,0)&gt;MATCH(J$1,$D1618:$D1621,0),1*b_vote,0)+IF(MATCH(I$1,$E1618:$E1621,0)&gt;MATCH(J$1,$E1618:$E1621,0),1*c_vote,0)+IF(MATCH(I$1,$F1618:$F1621,0)&gt;MATCH(J$1,$F1618:$F1621,0),1*d_vote,0)</f>
        <v>0.51</v>
      </c>
      <c r="K1618" s="3">
        <f>IF(MATCH($K$1,$C1618:$C1621,0)&lt;(MATCH($L$1,$C1618:$C1621,0)),1*a_vote,0)+IF(MATCH($K$1,$D1618:$D1621,0)&lt;MATCH($L$1,$D1618:$D1621,0),1*b_vote,0)+IF(MATCH($K$1,$E1618:$E1621,0)&lt;MATCH($L$1,$E1618:$E1621,0),1*c_vote,0)+IF(MATCH($K$1,$F1618:$F1621,0)&lt;MATCH($L$1,$F1618:$F1621,0),1*d_vote,0)</f>
        <v>0.75</v>
      </c>
      <c r="L1618" s="3">
        <f>IF(MATCH(K$1,$C1618:$C1621,0)&gt;(MATCH(L$1,$C1618:$C1621,0)),1*a_vote,0)+IF(MATCH(K$1,$D1618:$D1621,0)&gt;MATCH(L$1,$D1618:$D1621,0),1*b_vote,0)+IF(MATCH(K$1,$E1618:$E1621,0)&gt;MATCH(L$1,$E1618:$E1621,0),1*c_vote,0)+IF(MATCH(K$1,$F1618:$F1621,0)&gt;MATCH(L$1,$F1618:$F1621,0),1*d_vote,0)</f>
        <v>0.25</v>
      </c>
      <c r="M1618" s="3">
        <f>IF(MATCH($M$1,$C1618:$C1621,0)&lt;(MATCH($N$1,$C1618:$C1621,0)),1*a_vote,0)+IF(MATCH($M$1,$D1618:$D1621,0)&lt;MATCH($N$1,$D1618:$D1621,0),1*b_vote,0)+IF(MATCH($M$1,$E1618:$E1621,0)&lt;MATCH($N$1,$E1618:$E1621,0),1*c_vote,0)+IF(MATCH($M$1,$F1618:$F1621,0)&lt;MATCH($N$1,$F1618:$F1621,0),1*d_vote,0)</f>
        <v>0.53</v>
      </c>
      <c r="N1618" s="3">
        <f>IF(MATCH(M$1,$C1618:$C1621,0)&gt;(MATCH(N$1,$C1618:$C1621,0)),1*a_vote,0)+IF(MATCH(M$1,$D1618:$D1621,0)&gt;MATCH(N$1,$D1618:$D1621,0),1*b_vote,0)+IF(MATCH(M$1,$E1618:$E1621,0)&gt;MATCH(N$1,$E1618:$E1621,0),1*c_vote,0)+IF(MATCH(M$1,$F1618:$F1621,0)&gt;MATCH(N$1,$F1618:$F1621,0),1*d_vote,0)</f>
        <v>0.47</v>
      </c>
      <c r="O1618" s="3">
        <f>IF(MATCH($O$1,$C1618:$C1621,0)&lt;(MATCH($P$1,$C1618:$C1621,0)),1*a_vote,0)+IF(MATCH($O$1,$D1618:$D1621,0)&lt;MATCH($P$1,$D1618:$D1621,0),1*b_vote,0)+IF(MATCH($O$1,$E1618:$E1621,0)&lt;MATCH($P$1,$E1618:$E1621,0),1*c_vote,0)+IF(MATCH($O$1,$F1618:$F1621,0)&lt;MATCH($P$1,$F1618:$F1621,0),1*d_vote,0)</f>
        <v>0.26</v>
      </c>
      <c r="P1618" s="3">
        <f>IF(MATCH(O$1,$C1618:$C1621,0)&gt;(MATCH(P$1,$C1618:$C1621,0)),1*a_vote,0)+IF(MATCH(O$1,$D1618:$D1621,0)&gt;MATCH(P$1,$D1618:$D1621,0),1*b_vote,0)+IF(MATCH(O$1,$E1618:$E1621,0)&gt;MATCH(P$1,$E1618:$E1621,0),1*c_vote,0)+IF(MATCH(O$1,$F1618:$F1621,0)&gt;MATCH(P$1,$F1618:$F1621,0),1*d_vote,0)</f>
        <v>0.74</v>
      </c>
      <c r="Q1618" s="3">
        <f>IF(MATCH($Q$1,$C1618:$C1621,0)&lt;(MATCH($R$1,$C1618:$C1621,0)),1*a_vote,0)+IF(MATCH($Q$1,$D1618:$D1621,0)&lt;MATCH($R$1,$D1618:$D1621,0),1*b_vote,0)+IF(MATCH($Q$1,$E1618:$E1621,0)&lt;MATCH($R$1,$E1618:$E1621,0),1*c_vote,0)+IF(MATCH($Q$1,$F1618:$F1621,0)&lt;MATCH($R$1,$F1618:$F1621,0),1*d_vote,0)</f>
        <v>0.53</v>
      </c>
      <c r="R1618" s="3">
        <f>IF(MATCH(Q$1,$C1618:$C1621,0)&gt;(MATCH(R$1,$C1618:$C1621,0)),1*a_vote,0)+IF(MATCH(Q$1,$D1618:$D1621,0)&gt;MATCH(R$1,$D1618:$D1621,0),1*b_vote,0)+IF(MATCH(Q$1,$E1618:$E1621,0)&gt;MATCH(R$1,$E1618:$E1621,0),1*c_vote,0)+IF(MATCH(Q$1,$F1618:$F1621,0)&gt;MATCH(R$1,$F1618:$F1621,0),1*d_vote,0)</f>
        <v>0.47</v>
      </c>
      <c r="S1618" s="3">
        <f>IF(MATCH($S$1,$C1618:$C1621,0)&lt;(MATCH($T$1,$C1618:$C1621,0)),1*a_vote,0)+IF(MATCH($S$1,$D1618:$D1621,0)&lt;MATCH($T$1,$D1618:$D1621,0),1*b_vote,0)+IF(MATCH($S$1,$E1618:$E1621,0)&lt;MATCH($T$1,$E1618:$E1621,0),1*c_vote,0)+IF(MATCH($S$1,$F1618:$F1621,0)&lt;MATCH($T$1,$F1618:$F1621,0),1*d_vote,0)</f>
        <v>0.52</v>
      </c>
      <c r="T1618" s="3">
        <f>IF(MATCH(S$1,$C1618:$C1621,0)&gt;(MATCH(T$1,$C1618:$C1621,0)),1*a_vote,0)+IF(MATCH(S$1,$D1618:$D1621,0)&gt;MATCH(T$1,$D1618:$D1621,0),1*b_vote,0)+IF(MATCH(S$1,$E1618:$E1621,0)&gt;MATCH(T$1,$E1618:$E1621,0),1*c_vote,0)+IF(MATCH(S$1,$F1618:$F1621,0)&gt;MATCH(T$1,$F1618:$F1621,0),1*d_vote,0)</f>
        <v>0.48</v>
      </c>
    </row>
    <row r="1619" spans="1:20" x14ac:dyDescent="0.25">
      <c r="A1619">
        <f t="shared" si="52"/>
        <v>1618</v>
      </c>
      <c r="B1619">
        <f t="shared" si="53"/>
        <v>405</v>
      </c>
      <c r="C1619" t="str">
        <f>INDEX('VBA code_permu_wo_repettn'!$T$3:$Y$6,COUNTIF('Profile-matrices_Condorcet'!$B$2:$B1619,'Profile-matrices_Condorcet'!$B1619),MATCH(INDEX('numeric possibilities'!D$3:D$1298,VLOOKUP($B1619,'numeric possibilities'!$C$3:$G$1298,1)),'VBA code_permu_wo_repettn'!$T$2:$Y$2))</f>
        <v>C</v>
      </c>
      <c r="D1619" t="str">
        <f>INDEX('VBA code_permu_wo_repettn'!$AA$3:$AF$6,COUNTIF('Profile-matrices_Condorcet'!$B$2:$B1619,'Profile-matrices_Condorcet'!$B1619),MATCH(INDEX('numeric possibilities'!E$3:E$1298,VLOOKUP($B1619,'numeric possibilities'!$C$3:$G$1298,1)),'VBA code_permu_wo_repettn'!$AA$2:$AF$2))</f>
        <v>A</v>
      </c>
      <c r="E1619" t="str">
        <f>INDEX('VBA code_permu_wo_repettn'!$AH$3:$AM$6,COUNTIF('Profile-matrices_Condorcet'!$B$2:$B1619,'Profile-matrices_Condorcet'!$B1619),MATCH(INDEX('numeric possibilities'!F$3:F$1298,VLOOKUP($B1619,'numeric possibilities'!$C$3:$G$1298,1)),'VBA code_permu_wo_repettn'!$AH$2:$AM$2))</f>
        <v>D</v>
      </c>
      <c r="F1619" t="str">
        <f>INDEX('VBA code_permu_wo_repettn'!$AO$3:$AT$6,COUNTIF('Profile-matrices_Condorcet'!$B$2:$B1619,'Profile-matrices_Condorcet'!$B1619),MATCH(INDEX('numeric possibilities'!G$3:G$1298,VLOOKUP($B1619,'numeric possibilities'!$C$3:$G$1298,1)),'VBA code_permu_wo_repettn'!$AO$2:$AT$2))</f>
        <v>A</v>
      </c>
      <c r="H1619" t="s">
        <v>15</v>
      </c>
      <c r="I1619" t="str">
        <f>IF(I1618&gt;J1618,$I$1,IF(I1618&lt;J1618,$J$1,0))</f>
        <v>B</v>
      </c>
      <c r="K1619" t="str">
        <f>IF(K1618&gt;L1618,$K$1,IF(K1618&lt;L1618,$L$1,0))</f>
        <v>A</v>
      </c>
      <c r="M1619" t="str">
        <f>IF(M1618&gt;N1618,$M$1,IF(M1618&lt;N1618,$N$1,0))</f>
        <v>A</v>
      </c>
      <c r="O1619" t="str">
        <f>IF(O1618&gt;P1618,$O$1,IF(O1618&lt;P1618,$P$1,0))</f>
        <v>C</v>
      </c>
      <c r="Q1619" t="str">
        <f>IF(Q1618&gt;R1618,$Q$1,IF(Q1618&lt;R1618,$R$1,0))</f>
        <v>B</v>
      </c>
      <c r="S1619" t="str">
        <f>IF(S1618&gt;T1618,$S$1,IF(S1618&lt;T1618,$T$1,0))</f>
        <v>C</v>
      </c>
    </row>
    <row r="1620" spans="1:20" x14ac:dyDescent="0.25">
      <c r="A1620">
        <f t="shared" si="52"/>
        <v>1619</v>
      </c>
      <c r="B1620">
        <f t="shared" si="53"/>
        <v>405</v>
      </c>
      <c r="C1620" t="str">
        <f>INDEX('VBA code_permu_wo_repettn'!$T$3:$Y$6,COUNTIF('Profile-matrices_Condorcet'!$B$2:$B1620,'Profile-matrices_Condorcet'!$B1620),MATCH(INDEX('numeric possibilities'!D$3:D$1298,VLOOKUP($B1620,'numeric possibilities'!$C$3:$G$1298,1)),'VBA code_permu_wo_repettn'!$T$2:$Y$2))</f>
        <v>B</v>
      </c>
      <c r="D1620" t="str">
        <f>INDEX('VBA code_permu_wo_repettn'!$AA$3:$AF$6,COUNTIF('Profile-matrices_Condorcet'!$B$2:$B1620,'Profile-matrices_Condorcet'!$B1620),MATCH(INDEX('numeric possibilities'!E$3:E$1298,VLOOKUP($B1620,'numeric possibilities'!$C$3:$G$1298,1)),'VBA code_permu_wo_repettn'!$AA$2:$AF$2))</f>
        <v>D</v>
      </c>
      <c r="E1620" t="str">
        <f>INDEX('VBA code_permu_wo_repettn'!$AH$3:$AM$6,COUNTIF('Profile-matrices_Condorcet'!$B$2:$B1620,'Profile-matrices_Condorcet'!$B1620),MATCH(INDEX('numeric possibilities'!F$3:F$1298,VLOOKUP($B1620,'numeric possibilities'!$C$3:$G$1298,1)),'VBA code_permu_wo_repettn'!$AH$2:$AM$2))</f>
        <v>B</v>
      </c>
      <c r="F1620" t="str">
        <f>INDEX('VBA code_permu_wo_repettn'!$AO$3:$AT$6,COUNTIF('Profile-matrices_Condorcet'!$B$2:$B1620,'Profile-matrices_Condorcet'!$B1620),MATCH(INDEX('numeric possibilities'!G$3:G$1298,VLOOKUP($B1620,'numeric possibilities'!$C$3:$G$1298,1)),'VBA code_permu_wo_repettn'!$AO$2:$AT$2))</f>
        <v>C</v>
      </c>
      <c r="I1620" t="s">
        <v>0</v>
      </c>
      <c r="J1620" t="s">
        <v>1</v>
      </c>
      <c r="K1620" t="s">
        <v>2</v>
      </c>
      <c r="L1620" t="s">
        <v>3</v>
      </c>
    </row>
    <row r="1621" spans="1:20" x14ac:dyDescent="0.25">
      <c r="A1621">
        <f t="shared" si="52"/>
        <v>1620</v>
      </c>
      <c r="B1621">
        <f t="shared" si="53"/>
        <v>405</v>
      </c>
      <c r="C1621" t="str">
        <f>INDEX('VBA code_permu_wo_repettn'!$T$3:$Y$6,COUNTIF('Profile-matrices_Condorcet'!$B$2:$B1621,'Profile-matrices_Condorcet'!$B1621),MATCH(INDEX('numeric possibilities'!D$3:D$1298,VLOOKUP($B1621,'numeric possibilities'!$C$3:$G$1298,1)),'VBA code_permu_wo_repettn'!$T$2:$Y$2))</f>
        <v>D</v>
      </c>
      <c r="D1621" t="str">
        <f>INDEX('VBA code_permu_wo_repettn'!$AA$3:$AF$6,COUNTIF('Profile-matrices_Condorcet'!$B$2:$B1621,'Profile-matrices_Condorcet'!$B1621),MATCH(INDEX('numeric possibilities'!E$3:E$1298,VLOOKUP($B1621,'numeric possibilities'!$C$3:$G$1298,1)),'VBA code_permu_wo_repettn'!$AA$2:$AF$2))</f>
        <v>C</v>
      </c>
      <c r="E1621" t="str">
        <f>INDEX('VBA code_permu_wo_repettn'!$AH$3:$AM$6,COUNTIF('Profile-matrices_Condorcet'!$B$2:$B1621,'Profile-matrices_Condorcet'!$B1621),MATCH(INDEX('numeric possibilities'!F$3:F$1298,VLOOKUP($B1621,'numeric possibilities'!$C$3:$G$1298,1)),'VBA code_permu_wo_repettn'!$AH$2:$AM$2))</f>
        <v>A</v>
      </c>
      <c r="F1621" t="str">
        <f>INDEX('VBA code_permu_wo_repettn'!$AO$3:$AT$6,COUNTIF('Profile-matrices_Condorcet'!$B$2:$B1621,'Profile-matrices_Condorcet'!$B1621),MATCH(INDEX('numeric possibilities'!G$3:G$1298,VLOOKUP($B1621,'numeric possibilities'!$C$3:$G$1298,1)),'VBA code_permu_wo_repettn'!$AO$2:$AT$2))</f>
        <v>B</v>
      </c>
      <c r="G1621" t="str">
        <f>IF(MAX(I1621:L1621)&gt;='numeric possibilities'!$B$4/2,INDEX('Profile-matrices_Condorcet'!I1620:L1620,1,MATCH(MAX('Profile-matrices_Condorcet'!I1621:L1621),'Profile-matrices_Condorcet'!I1621:L1621,0)),"NCW")</f>
        <v>NCW</v>
      </c>
      <c r="H1621" t="s">
        <v>13</v>
      </c>
      <c r="I1621" s="3">
        <f>COUNTIF($I1619:$S1619,I1620)</f>
        <v>2</v>
      </c>
      <c r="J1621" s="3">
        <f>COUNTIF($I1619:$S1619,J1620)</f>
        <v>2</v>
      </c>
      <c r="K1621" s="3">
        <f>COUNTIF($I1619:$S1619,K1620)</f>
        <v>2</v>
      </c>
      <c r="L1621" s="3">
        <f>COUNTIF($I1619:$S1619,L1620)</f>
        <v>0</v>
      </c>
    </row>
    <row r="1622" spans="1:20" x14ac:dyDescent="0.25">
      <c r="A1622">
        <f t="shared" si="52"/>
        <v>1621</v>
      </c>
      <c r="B1622">
        <f t="shared" si="53"/>
        <v>406</v>
      </c>
      <c r="C1622" t="str">
        <f>INDEX('VBA code_permu_wo_repettn'!$T$3:$Y$6,COUNTIF('Profile-matrices_Condorcet'!$B$2:$B1622,'Profile-matrices_Condorcet'!$B1622),MATCH(INDEX('numeric possibilities'!D$3:D$1298,VLOOKUP($B1622,'numeric possibilities'!$C$3:$G$1298,1)),'VBA code_permu_wo_repettn'!$T$2:$Y$2))</f>
        <v>A</v>
      </c>
      <c r="D1622" t="str">
        <f>INDEX('VBA code_permu_wo_repettn'!$AA$3:$AF$6,COUNTIF('Profile-matrices_Condorcet'!$B$2:$B1622,'Profile-matrices_Condorcet'!$B1622),MATCH(INDEX('numeric possibilities'!E$3:E$1298,VLOOKUP($B1622,'numeric possibilities'!$C$3:$G$1298,1)),'VBA code_permu_wo_repettn'!$AA$2:$AF$2))</f>
        <v>B</v>
      </c>
      <c r="E1622" t="str">
        <f>INDEX('VBA code_permu_wo_repettn'!$AH$3:$AM$6,COUNTIF('Profile-matrices_Condorcet'!$B$2:$B1622,'Profile-matrices_Condorcet'!$B1622),MATCH(INDEX('numeric possibilities'!F$3:F$1298,VLOOKUP($B1622,'numeric possibilities'!$C$3:$G$1298,1)),'VBA code_permu_wo_repettn'!$AH$2:$AM$2))</f>
        <v>C</v>
      </c>
      <c r="F1622" t="str">
        <f>INDEX('VBA code_permu_wo_repettn'!$AO$3:$AT$6,COUNTIF('Profile-matrices_Condorcet'!$B$2:$B1622,'Profile-matrices_Condorcet'!$B1622),MATCH(INDEX('numeric possibilities'!G$3:G$1298,VLOOKUP($B1622,'numeric possibilities'!$C$3:$G$1298,1)),'VBA code_permu_wo_repettn'!$AO$2:$AT$2))</f>
        <v>D</v>
      </c>
      <c r="H1622" t="s">
        <v>14</v>
      </c>
      <c r="I1622" s="3">
        <f>IF(MATCH(I$1,$C1622:$C1625,0)&lt;(MATCH(J$1,$C1622:$C1625,0)),1*a_vote,0)+IF(MATCH(I$1,$D1622:$D1625,0)&lt;MATCH(J$1,$D1622:$D1625,0),1*b_vote,0)+IF(MATCH(I$1,$E1622:$E1625,0)&lt;MATCH(J$1,$E1622:$E1625,0),1*c_vote,0)+IF(MATCH(I$1,$F1622:$F1625,0)&lt;MATCH(J$1,$F1622:$F1625,0),1*d_vote,0)</f>
        <v>0.49</v>
      </c>
      <c r="J1622" s="3">
        <f>IF(MATCH(I$1,$C1622:$C1625,0)&gt;(MATCH(J$1,$C1622:$C1625,0)),1*a_vote,0)+IF(MATCH(I$1,$D1622:$D1625,0)&gt;MATCH(J$1,$D1622:$D1625,0),1*b_vote,0)+IF(MATCH(I$1,$E1622:$E1625,0)&gt;MATCH(J$1,$E1622:$E1625,0),1*c_vote,0)+IF(MATCH(I$1,$F1622:$F1625,0)&gt;MATCH(J$1,$F1622:$F1625,0),1*d_vote,0)</f>
        <v>0.51</v>
      </c>
      <c r="K1622" s="3">
        <f>IF(MATCH($K$1,$C1622:$C1625,0)&lt;(MATCH($L$1,$C1622:$C1625,0)),1*a_vote,0)+IF(MATCH($K$1,$D1622:$D1625,0)&lt;MATCH($L$1,$D1622:$D1625,0),1*b_vote,0)+IF(MATCH($K$1,$E1622:$E1625,0)&lt;MATCH($L$1,$E1622:$E1625,0),1*c_vote,0)+IF(MATCH($K$1,$F1622:$F1625,0)&lt;MATCH($L$1,$F1622:$F1625,0),1*d_vote,0)</f>
        <v>0.75</v>
      </c>
      <c r="L1622" s="3">
        <f>IF(MATCH(K$1,$C1622:$C1625,0)&gt;(MATCH(L$1,$C1622:$C1625,0)),1*a_vote,0)+IF(MATCH(K$1,$D1622:$D1625,0)&gt;MATCH(L$1,$D1622:$D1625,0),1*b_vote,0)+IF(MATCH(K$1,$E1622:$E1625,0)&gt;MATCH(L$1,$E1622:$E1625,0),1*c_vote,0)+IF(MATCH(K$1,$F1622:$F1625,0)&gt;MATCH(L$1,$F1622:$F1625,0),1*d_vote,0)</f>
        <v>0.25</v>
      </c>
      <c r="M1622" s="3">
        <f>IF(MATCH($M$1,$C1622:$C1625,0)&lt;(MATCH($N$1,$C1622:$C1625,0)),1*a_vote,0)+IF(MATCH($M$1,$D1622:$D1625,0)&lt;MATCH($N$1,$D1622:$D1625,0),1*b_vote,0)+IF(MATCH($M$1,$E1622:$E1625,0)&lt;MATCH($N$1,$E1622:$E1625,0),1*c_vote,0)+IF(MATCH($M$1,$F1622:$F1625,0)&lt;MATCH($N$1,$F1622:$F1625,0),1*d_vote,0)</f>
        <v>0.53</v>
      </c>
      <c r="N1622" s="3">
        <f>IF(MATCH(M$1,$C1622:$C1625,0)&gt;(MATCH(N$1,$C1622:$C1625,0)),1*a_vote,0)+IF(MATCH(M$1,$D1622:$D1625,0)&gt;MATCH(N$1,$D1622:$D1625,0),1*b_vote,0)+IF(MATCH(M$1,$E1622:$E1625,0)&gt;MATCH(N$1,$E1622:$E1625,0),1*c_vote,0)+IF(MATCH(M$1,$F1622:$F1625,0)&gt;MATCH(N$1,$F1622:$F1625,0),1*d_vote,0)</f>
        <v>0.47</v>
      </c>
      <c r="O1622" s="3">
        <f>IF(MATCH($O$1,$C1622:$C1625,0)&lt;(MATCH($P$1,$C1622:$C1625,0)),1*a_vote,0)+IF(MATCH($O$1,$D1622:$D1625,0)&lt;MATCH($P$1,$D1622:$D1625,0),1*b_vote,0)+IF(MATCH($O$1,$E1622:$E1625,0)&lt;MATCH($P$1,$E1622:$E1625,0),1*c_vote,0)+IF(MATCH($O$1,$F1622:$F1625,0)&lt;MATCH($P$1,$F1622:$F1625,0),1*d_vote,0)</f>
        <v>0.26</v>
      </c>
      <c r="P1622" s="3">
        <f>IF(MATCH(O$1,$C1622:$C1625,0)&gt;(MATCH(P$1,$C1622:$C1625,0)),1*a_vote,0)+IF(MATCH(O$1,$D1622:$D1625,0)&gt;MATCH(P$1,$D1622:$D1625,0),1*b_vote,0)+IF(MATCH(O$1,$E1622:$E1625,0)&gt;MATCH(P$1,$E1622:$E1625,0),1*c_vote,0)+IF(MATCH(O$1,$F1622:$F1625,0)&gt;MATCH(P$1,$F1622:$F1625,0),1*d_vote,0)</f>
        <v>0.74</v>
      </c>
      <c r="Q1622" s="3">
        <f>IF(MATCH($Q$1,$C1622:$C1625,0)&lt;(MATCH($R$1,$C1622:$C1625,0)),1*a_vote,0)+IF(MATCH($Q$1,$D1622:$D1625,0)&lt;MATCH($R$1,$D1622:$D1625,0),1*b_vote,0)+IF(MATCH($Q$1,$E1622:$E1625,0)&lt;MATCH($R$1,$E1622:$E1625,0),1*c_vote,0)+IF(MATCH($Q$1,$F1622:$F1625,0)&lt;MATCH($R$1,$F1622:$F1625,0),1*d_vote,0)</f>
        <v>0.26</v>
      </c>
      <c r="R1622" s="3">
        <f>IF(MATCH(Q$1,$C1622:$C1625,0)&gt;(MATCH(R$1,$C1622:$C1625,0)),1*a_vote,0)+IF(MATCH(Q$1,$D1622:$D1625,0)&gt;MATCH(R$1,$D1622:$D1625,0),1*b_vote,0)+IF(MATCH(Q$1,$E1622:$E1625,0)&gt;MATCH(R$1,$E1622:$E1625,0),1*c_vote,0)+IF(MATCH(Q$1,$F1622:$F1625,0)&gt;MATCH(R$1,$F1622:$F1625,0),1*d_vote,0)</f>
        <v>0.74</v>
      </c>
      <c r="S1622" s="3">
        <f>IF(MATCH($S$1,$C1622:$C1625,0)&lt;(MATCH($T$1,$C1622:$C1625,0)),1*a_vote,0)+IF(MATCH($S$1,$D1622:$D1625,0)&lt;MATCH($T$1,$D1622:$D1625,0),1*b_vote,0)+IF(MATCH($S$1,$E1622:$E1625,0)&lt;MATCH($T$1,$E1622:$E1625,0),1*c_vote,0)+IF(MATCH($S$1,$F1622:$F1625,0)&lt;MATCH($T$1,$F1622:$F1625,0),1*d_vote,0)</f>
        <v>0.52</v>
      </c>
      <c r="T1622" s="3">
        <f>IF(MATCH(S$1,$C1622:$C1625,0)&gt;(MATCH(T$1,$C1622:$C1625,0)),1*a_vote,0)+IF(MATCH(S$1,$D1622:$D1625,0)&gt;MATCH(T$1,$D1622:$D1625,0),1*b_vote,0)+IF(MATCH(S$1,$E1622:$E1625,0)&gt;MATCH(T$1,$E1622:$E1625,0),1*c_vote,0)+IF(MATCH(S$1,$F1622:$F1625,0)&gt;MATCH(T$1,$F1622:$F1625,0),1*d_vote,0)</f>
        <v>0.48</v>
      </c>
    </row>
    <row r="1623" spans="1:20" x14ac:dyDescent="0.25">
      <c r="A1623">
        <f t="shared" si="52"/>
        <v>1622</v>
      </c>
      <c r="B1623">
        <f t="shared" si="53"/>
        <v>406</v>
      </c>
      <c r="C1623" t="str">
        <f>INDEX('VBA code_permu_wo_repettn'!$T$3:$Y$6,COUNTIF('Profile-matrices_Condorcet'!$B$2:$B1623,'Profile-matrices_Condorcet'!$B1623),MATCH(INDEX('numeric possibilities'!D$3:D$1298,VLOOKUP($B1623,'numeric possibilities'!$C$3:$G$1298,1)),'VBA code_permu_wo_repettn'!$T$2:$Y$2))</f>
        <v>C</v>
      </c>
      <c r="D1623" t="str">
        <f>INDEX('VBA code_permu_wo_repettn'!$AA$3:$AF$6,COUNTIF('Profile-matrices_Condorcet'!$B$2:$B1623,'Profile-matrices_Condorcet'!$B1623),MATCH(INDEX('numeric possibilities'!E$3:E$1298,VLOOKUP($B1623,'numeric possibilities'!$C$3:$G$1298,1)),'VBA code_permu_wo_repettn'!$AA$2:$AF$2))</f>
        <v>A</v>
      </c>
      <c r="E1623" t="str">
        <f>INDEX('VBA code_permu_wo_repettn'!$AH$3:$AM$6,COUNTIF('Profile-matrices_Condorcet'!$B$2:$B1623,'Profile-matrices_Condorcet'!$B1623),MATCH(INDEX('numeric possibilities'!F$3:F$1298,VLOOKUP($B1623,'numeric possibilities'!$C$3:$G$1298,1)),'VBA code_permu_wo_repettn'!$AH$2:$AM$2))</f>
        <v>D</v>
      </c>
      <c r="F1623" t="str">
        <f>INDEX('VBA code_permu_wo_repettn'!$AO$3:$AT$6,COUNTIF('Profile-matrices_Condorcet'!$B$2:$B1623,'Profile-matrices_Condorcet'!$B1623),MATCH(INDEX('numeric possibilities'!G$3:G$1298,VLOOKUP($B1623,'numeric possibilities'!$C$3:$G$1298,1)),'VBA code_permu_wo_repettn'!$AO$2:$AT$2))</f>
        <v>A</v>
      </c>
      <c r="H1623" t="s">
        <v>15</v>
      </c>
      <c r="I1623" t="str">
        <f>IF(I1622&gt;J1622,$I$1,IF(I1622&lt;J1622,$J$1,0))</f>
        <v>B</v>
      </c>
      <c r="K1623" t="str">
        <f>IF(K1622&gt;L1622,$K$1,IF(K1622&lt;L1622,$L$1,0))</f>
        <v>A</v>
      </c>
      <c r="M1623" t="str">
        <f>IF(M1622&gt;N1622,$M$1,IF(M1622&lt;N1622,$N$1,0))</f>
        <v>A</v>
      </c>
      <c r="O1623" t="str">
        <f>IF(O1622&gt;P1622,$O$1,IF(O1622&lt;P1622,$P$1,0))</f>
        <v>C</v>
      </c>
      <c r="Q1623" t="str">
        <f>IF(Q1622&gt;R1622,$Q$1,IF(Q1622&lt;R1622,$R$1,0))</f>
        <v>D</v>
      </c>
      <c r="S1623" t="str">
        <f>IF(S1622&gt;T1622,$S$1,IF(S1622&lt;T1622,$T$1,0))</f>
        <v>C</v>
      </c>
    </row>
    <row r="1624" spans="1:20" x14ac:dyDescent="0.25">
      <c r="A1624">
        <f t="shared" si="52"/>
        <v>1623</v>
      </c>
      <c r="B1624">
        <f t="shared" si="53"/>
        <v>406</v>
      </c>
      <c r="C1624" t="str">
        <f>INDEX('VBA code_permu_wo_repettn'!$T$3:$Y$6,COUNTIF('Profile-matrices_Condorcet'!$B$2:$B1624,'Profile-matrices_Condorcet'!$B1624),MATCH(INDEX('numeric possibilities'!D$3:D$1298,VLOOKUP($B1624,'numeric possibilities'!$C$3:$G$1298,1)),'VBA code_permu_wo_repettn'!$T$2:$Y$2))</f>
        <v>D</v>
      </c>
      <c r="D1624" t="str">
        <f>INDEX('VBA code_permu_wo_repettn'!$AA$3:$AF$6,COUNTIF('Profile-matrices_Condorcet'!$B$2:$B1624,'Profile-matrices_Condorcet'!$B1624),MATCH(INDEX('numeric possibilities'!E$3:E$1298,VLOOKUP($B1624,'numeric possibilities'!$C$3:$G$1298,1)),'VBA code_permu_wo_repettn'!$AA$2:$AF$2))</f>
        <v>D</v>
      </c>
      <c r="E1624" t="str">
        <f>INDEX('VBA code_permu_wo_repettn'!$AH$3:$AM$6,COUNTIF('Profile-matrices_Condorcet'!$B$2:$B1624,'Profile-matrices_Condorcet'!$B1624),MATCH(INDEX('numeric possibilities'!F$3:F$1298,VLOOKUP($B1624,'numeric possibilities'!$C$3:$G$1298,1)),'VBA code_permu_wo_repettn'!$AH$2:$AM$2))</f>
        <v>B</v>
      </c>
      <c r="F1624" t="str">
        <f>INDEX('VBA code_permu_wo_repettn'!$AO$3:$AT$6,COUNTIF('Profile-matrices_Condorcet'!$B$2:$B1624,'Profile-matrices_Condorcet'!$B1624),MATCH(INDEX('numeric possibilities'!G$3:G$1298,VLOOKUP($B1624,'numeric possibilities'!$C$3:$G$1298,1)),'VBA code_permu_wo_repettn'!$AO$2:$AT$2))</f>
        <v>C</v>
      </c>
      <c r="I1624" t="s">
        <v>0</v>
      </c>
      <c r="J1624" t="s">
        <v>1</v>
      </c>
      <c r="K1624" t="s">
        <v>2</v>
      </c>
      <c r="L1624" t="s">
        <v>3</v>
      </c>
    </row>
    <row r="1625" spans="1:20" x14ac:dyDescent="0.25">
      <c r="A1625">
        <f t="shared" si="52"/>
        <v>1624</v>
      </c>
      <c r="B1625">
        <f t="shared" si="53"/>
        <v>406</v>
      </c>
      <c r="C1625" t="str">
        <f>INDEX('VBA code_permu_wo_repettn'!$T$3:$Y$6,COUNTIF('Profile-matrices_Condorcet'!$B$2:$B1625,'Profile-matrices_Condorcet'!$B1625),MATCH(INDEX('numeric possibilities'!D$3:D$1298,VLOOKUP($B1625,'numeric possibilities'!$C$3:$G$1298,1)),'VBA code_permu_wo_repettn'!$T$2:$Y$2))</f>
        <v>B</v>
      </c>
      <c r="D1625" t="str">
        <f>INDEX('VBA code_permu_wo_repettn'!$AA$3:$AF$6,COUNTIF('Profile-matrices_Condorcet'!$B$2:$B1625,'Profile-matrices_Condorcet'!$B1625),MATCH(INDEX('numeric possibilities'!E$3:E$1298,VLOOKUP($B1625,'numeric possibilities'!$C$3:$G$1298,1)),'VBA code_permu_wo_repettn'!$AA$2:$AF$2))</f>
        <v>C</v>
      </c>
      <c r="E1625" t="str">
        <f>INDEX('VBA code_permu_wo_repettn'!$AH$3:$AM$6,COUNTIF('Profile-matrices_Condorcet'!$B$2:$B1625,'Profile-matrices_Condorcet'!$B1625),MATCH(INDEX('numeric possibilities'!F$3:F$1298,VLOOKUP($B1625,'numeric possibilities'!$C$3:$G$1298,1)),'VBA code_permu_wo_repettn'!$AH$2:$AM$2))</f>
        <v>A</v>
      </c>
      <c r="F1625" t="str">
        <f>INDEX('VBA code_permu_wo_repettn'!$AO$3:$AT$6,COUNTIF('Profile-matrices_Condorcet'!$B$2:$B1625,'Profile-matrices_Condorcet'!$B1625),MATCH(INDEX('numeric possibilities'!G$3:G$1298,VLOOKUP($B1625,'numeric possibilities'!$C$3:$G$1298,1)),'VBA code_permu_wo_repettn'!$AO$2:$AT$2))</f>
        <v>B</v>
      </c>
      <c r="G1625" t="str">
        <f>IF(MAX(I1625:L1625)&gt;='numeric possibilities'!$B$4/2,INDEX('Profile-matrices_Condorcet'!I1624:L1624,1,MATCH(MAX('Profile-matrices_Condorcet'!I1625:L1625),'Profile-matrices_Condorcet'!I1625:L1625,0)),"NCW")</f>
        <v>NCW</v>
      </c>
      <c r="H1625" t="s">
        <v>13</v>
      </c>
      <c r="I1625" s="3">
        <f>COUNTIF($I1623:$S1623,I1624)</f>
        <v>2</v>
      </c>
      <c r="J1625" s="3">
        <f>COUNTIF($I1623:$S1623,J1624)</f>
        <v>1</v>
      </c>
      <c r="K1625" s="3">
        <f>COUNTIF($I1623:$S1623,K1624)</f>
        <v>2</v>
      </c>
      <c r="L1625" s="3">
        <f>COUNTIF($I1623:$S1623,L1624)</f>
        <v>1</v>
      </c>
    </row>
    <row r="1626" spans="1:20" x14ac:dyDescent="0.25">
      <c r="A1626">
        <f t="shared" si="52"/>
        <v>1625</v>
      </c>
      <c r="B1626">
        <f t="shared" si="53"/>
        <v>407</v>
      </c>
      <c r="C1626" t="str">
        <f>INDEX('VBA code_permu_wo_repettn'!$T$3:$Y$6,COUNTIF('Profile-matrices_Condorcet'!$B$2:$B1626,'Profile-matrices_Condorcet'!$B1626),MATCH(INDEX('numeric possibilities'!D$3:D$1298,VLOOKUP($B1626,'numeric possibilities'!$C$3:$G$1298,1)),'VBA code_permu_wo_repettn'!$T$2:$Y$2))</f>
        <v>A</v>
      </c>
      <c r="D1626" t="str">
        <f>INDEX('VBA code_permu_wo_repettn'!$AA$3:$AF$6,COUNTIF('Profile-matrices_Condorcet'!$B$2:$B1626,'Profile-matrices_Condorcet'!$B1626),MATCH(INDEX('numeric possibilities'!E$3:E$1298,VLOOKUP($B1626,'numeric possibilities'!$C$3:$G$1298,1)),'VBA code_permu_wo_repettn'!$AA$2:$AF$2))</f>
        <v>B</v>
      </c>
      <c r="E1626" t="str">
        <f>INDEX('VBA code_permu_wo_repettn'!$AH$3:$AM$6,COUNTIF('Profile-matrices_Condorcet'!$B$2:$B1626,'Profile-matrices_Condorcet'!$B1626),MATCH(INDEX('numeric possibilities'!F$3:F$1298,VLOOKUP($B1626,'numeric possibilities'!$C$3:$G$1298,1)),'VBA code_permu_wo_repettn'!$AH$2:$AM$2))</f>
        <v>C</v>
      </c>
      <c r="F1626" t="str">
        <f>INDEX('VBA code_permu_wo_repettn'!$AO$3:$AT$6,COUNTIF('Profile-matrices_Condorcet'!$B$2:$B1626,'Profile-matrices_Condorcet'!$B1626),MATCH(INDEX('numeric possibilities'!G$3:G$1298,VLOOKUP($B1626,'numeric possibilities'!$C$3:$G$1298,1)),'VBA code_permu_wo_repettn'!$AO$2:$AT$2))</f>
        <v>D</v>
      </c>
      <c r="H1626" t="s">
        <v>14</v>
      </c>
      <c r="I1626" s="3">
        <f>IF(MATCH(I$1,$C1626:$C1629,0)&lt;(MATCH(J$1,$C1626:$C1629,0)),1*a_vote,0)+IF(MATCH(I$1,$D1626:$D1629,0)&lt;MATCH(J$1,$D1626:$D1629,0),1*b_vote,0)+IF(MATCH(I$1,$E1626:$E1629,0)&lt;MATCH(J$1,$E1626:$E1629,0),1*c_vote,0)+IF(MATCH(I$1,$F1626:$F1629,0)&lt;MATCH(J$1,$F1626:$F1629,0),1*d_vote,0)</f>
        <v>0.49</v>
      </c>
      <c r="J1626" s="3">
        <f>IF(MATCH(I$1,$C1626:$C1629,0)&gt;(MATCH(J$1,$C1626:$C1629,0)),1*a_vote,0)+IF(MATCH(I$1,$D1626:$D1629,0)&gt;MATCH(J$1,$D1626:$D1629,0),1*b_vote,0)+IF(MATCH(I$1,$E1626:$E1629,0)&gt;MATCH(J$1,$E1626:$E1629,0),1*c_vote,0)+IF(MATCH(I$1,$F1626:$F1629,0)&gt;MATCH(J$1,$F1626:$F1629,0),1*d_vote,0)</f>
        <v>0.51</v>
      </c>
      <c r="K1626" s="3">
        <f>IF(MATCH($K$1,$C1626:$C1629,0)&lt;(MATCH($L$1,$C1626:$C1629,0)),1*a_vote,0)+IF(MATCH($K$1,$D1626:$D1629,0)&lt;MATCH($L$1,$D1626:$D1629,0),1*b_vote,0)+IF(MATCH($K$1,$E1626:$E1629,0)&lt;MATCH($L$1,$E1626:$E1629,0),1*c_vote,0)+IF(MATCH($K$1,$F1626:$F1629,0)&lt;MATCH($L$1,$F1626:$F1629,0),1*d_vote,0)</f>
        <v>0.75</v>
      </c>
      <c r="L1626" s="3">
        <f>IF(MATCH(K$1,$C1626:$C1629,0)&gt;(MATCH(L$1,$C1626:$C1629,0)),1*a_vote,0)+IF(MATCH(K$1,$D1626:$D1629,0)&gt;MATCH(L$1,$D1626:$D1629,0),1*b_vote,0)+IF(MATCH(K$1,$E1626:$E1629,0)&gt;MATCH(L$1,$E1626:$E1629,0),1*c_vote,0)+IF(MATCH(K$1,$F1626:$F1629,0)&gt;MATCH(L$1,$F1626:$F1629,0),1*d_vote,0)</f>
        <v>0.25</v>
      </c>
      <c r="M1626" s="3">
        <f>IF(MATCH($M$1,$C1626:$C1629,0)&lt;(MATCH($N$1,$C1626:$C1629,0)),1*a_vote,0)+IF(MATCH($M$1,$D1626:$D1629,0)&lt;MATCH($N$1,$D1626:$D1629,0),1*b_vote,0)+IF(MATCH($M$1,$E1626:$E1629,0)&lt;MATCH($N$1,$E1626:$E1629,0),1*c_vote,0)+IF(MATCH($M$1,$F1626:$F1629,0)&lt;MATCH($N$1,$F1626:$F1629,0),1*d_vote,0)</f>
        <v>0.53</v>
      </c>
      <c r="N1626" s="3">
        <f>IF(MATCH(M$1,$C1626:$C1629,0)&gt;(MATCH(N$1,$C1626:$C1629,0)),1*a_vote,0)+IF(MATCH(M$1,$D1626:$D1629,0)&gt;MATCH(N$1,$D1626:$D1629,0),1*b_vote,0)+IF(MATCH(M$1,$E1626:$E1629,0)&gt;MATCH(N$1,$E1626:$E1629,0),1*c_vote,0)+IF(MATCH(M$1,$F1626:$F1629,0)&gt;MATCH(N$1,$F1626:$F1629,0),1*d_vote,0)</f>
        <v>0.47</v>
      </c>
      <c r="O1626" s="3">
        <f>IF(MATCH($O$1,$C1626:$C1629,0)&lt;(MATCH($P$1,$C1626:$C1629,0)),1*a_vote,0)+IF(MATCH($O$1,$D1626:$D1629,0)&lt;MATCH($P$1,$D1626:$D1629,0),1*b_vote,0)+IF(MATCH($O$1,$E1626:$E1629,0)&lt;MATCH($P$1,$E1626:$E1629,0),1*c_vote,0)+IF(MATCH($O$1,$F1626:$F1629,0)&lt;MATCH($P$1,$F1626:$F1629,0),1*d_vote,0)</f>
        <v>0.53</v>
      </c>
      <c r="P1626" s="3">
        <f>IF(MATCH(O$1,$C1626:$C1629,0)&gt;(MATCH(P$1,$C1626:$C1629,0)),1*a_vote,0)+IF(MATCH(O$1,$D1626:$D1629,0)&gt;MATCH(P$1,$D1626:$D1629,0),1*b_vote,0)+IF(MATCH(O$1,$E1626:$E1629,0)&gt;MATCH(P$1,$E1626:$E1629,0),1*c_vote,0)+IF(MATCH(O$1,$F1626:$F1629,0)&gt;MATCH(P$1,$F1626:$F1629,0),1*d_vote,0)</f>
        <v>0.47</v>
      </c>
      <c r="Q1626" s="3">
        <f>IF(MATCH($Q$1,$C1626:$C1629,0)&lt;(MATCH($R$1,$C1626:$C1629,0)),1*a_vote,0)+IF(MATCH($Q$1,$D1626:$D1629,0)&lt;MATCH($R$1,$D1626:$D1629,0),1*b_vote,0)+IF(MATCH($Q$1,$E1626:$E1629,0)&lt;MATCH($R$1,$E1626:$E1629,0),1*c_vote,0)+IF(MATCH($Q$1,$F1626:$F1629,0)&lt;MATCH($R$1,$F1626:$F1629,0),1*d_vote,0)</f>
        <v>0.26</v>
      </c>
      <c r="R1626" s="3">
        <f>IF(MATCH(Q$1,$C1626:$C1629,0)&gt;(MATCH(R$1,$C1626:$C1629,0)),1*a_vote,0)+IF(MATCH(Q$1,$D1626:$D1629,0)&gt;MATCH(R$1,$D1626:$D1629,0),1*b_vote,0)+IF(MATCH(Q$1,$E1626:$E1629,0)&gt;MATCH(R$1,$E1626:$E1629,0),1*c_vote,0)+IF(MATCH(Q$1,$F1626:$F1629,0)&gt;MATCH(R$1,$F1626:$F1629,0),1*d_vote,0)</f>
        <v>0.74</v>
      </c>
      <c r="S1626" s="3">
        <f>IF(MATCH($S$1,$C1626:$C1629,0)&lt;(MATCH($T$1,$C1626:$C1629,0)),1*a_vote,0)+IF(MATCH($S$1,$D1626:$D1629,0)&lt;MATCH($T$1,$D1626:$D1629,0),1*b_vote,0)+IF(MATCH($S$1,$E1626:$E1629,0)&lt;MATCH($T$1,$E1626:$E1629,0),1*c_vote,0)+IF(MATCH($S$1,$F1626:$F1629,0)&lt;MATCH($T$1,$F1626:$F1629,0),1*d_vote,0)</f>
        <v>0.25</v>
      </c>
      <c r="T1626" s="3">
        <f>IF(MATCH(S$1,$C1626:$C1629,0)&gt;(MATCH(T$1,$C1626:$C1629,0)),1*a_vote,0)+IF(MATCH(S$1,$D1626:$D1629,0)&gt;MATCH(T$1,$D1626:$D1629,0),1*b_vote,0)+IF(MATCH(S$1,$E1626:$E1629,0)&gt;MATCH(T$1,$E1626:$E1629,0),1*c_vote,0)+IF(MATCH(S$1,$F1626:$F1629,0)&gt;MATCH(T$1,$F1626:$F1629,0),1*d_vote,0)</f>
        <v>0.75</v>
      </c>
    </row>
    <row r="1627" spans="1:20" x14ac:dyDescent="0.25">
      <c r="A1627">
        <f t="shared" si="52"/>
        <v>1626</v>
      </c>
      <c r="B1627">
        <f t="shared" si="53"/>
        <v>407</v>
      </c>
      <c r="C1627" t="str">
        <f>INDEX('VBA code_permu_wo_repettn'!$T$3:$Y$6,COUNTIF('Profile-matrices_Condorcet'!$B$2:$B1627,'Profile-matrices_Condorcet'!$B1627),MATCH(INDEX('numeric possibilities'!D$3:D$1298,VLOOKUP($B1627,'numeric possibilities'!$C$3:$G$1298,1)),'VBA code_permu_wo_repettn'!$T$2:$Y$2))</f>
        <v>D</v>
      </c>
      <c r="D1627" t="str">
        <f>INDEX('VBA code_permu_wo_repettn'!$AA$3:$AF$6,COUNTIF('Profile-matrices_Condorcet'!$B$2:$B1627,'Profile-matrices_Condorcet'!$B1627),MATCH(INDEX('numeric possibilities'!E$3:E$1298,VLOOKUP($B1627,'numeric possibilities'!$C$3:$G$1298,1)),'VBA code_permu_wo_repettn'!$AA$2:$AF$2))</f>
        <v>A</v>
      </c>
      <c r="E1627" t="str">
        <f>INDEX('VBA code_permu_wo_repettn'!$AH$3:$AM$6,COUNTIF('Profile-matrices_Condorcet'!$B$2:$B1627,'Profile-matrices_Condorcet'!$B1627),MATCH(INDEX('numeric possibilities'!F$3:F$1298,VLOOKUP($B1627,'numeric possibilities'!$C$3:$G$1298,1)),'VBA code_permu_wo_repettn'!$AH$2:$AM$2))</f>
        <v>D</v>
      </c>
      <c r="F1627" t="str">
        <f>INDEX('VBA code_permu_wo_repettn'!$AO$3:$AT$6,COUNTIF('Profile-matrices_Condorcet'!$B$2:$B1627,'Profile-matrices_Condorcet'!$B1627),MATCH(INDEX('numeric possibilities'!G$3:G$1298,VLOOKUP($B1627,'numeric possibilities'!$C$3:$G$1298,1)),'VBA code_permu_wo_repettn'!$AO$2:$AT$2))</f>
        <v>A</v>
      </c>
      <c r="H1627" t="s">
        <v>15</v>
      </c>
      <c r="I1627" t="str">
        <f>IF(I1626&gt;J1626,$I$1,IF(I1626&lt;J1626,$J$1,0))</f>
        <v>B</v>
      </c>
      <c r="K1627" t="str">
        <f>IF(K1626&gt;L1626,$K$1,IF(K1626&lt;L1626,$L$1,0))</f>
        <v>A</v>
      </c>
      <c r="M1627" t="str">
        <f>IF(M1626&gt;N1626,$M$1,IF(M1626&lt;N1626,$N$1,0))</f>
        <v>A</v>
      </c>
      <c r="O1627" t="str">
        <f>IF(O1626&gt;P1626,$O$1,IF(O1626&lt;P1626,$P$1,0))</f>
        <v>B</v>
      </c>
      <c r="Q1627" t="str">
        <f>IF(Q1626&gt;R1626,$Q$1,IF(Q1626&lt;R1626,$R$1,0))</f>
        <v>D</v>
      </c>
      <c r="S1627" t="str">
        <f>IF(S1626&gt;T1626,$S$1,IF(S1626&lt;T1626,$T$1,0))</f>
        <v>D</v>
      </c>
    </row>
    <row r="1628" spans="1:20" x14ac:dyDescent="0.25">
      <c r="A1628">
        <f t="shared" si="52"/>
        <v>1627</v>
      </c>
      <c r="B1628">
        <f t="shared" si="53"/>
        <v>407</v>
      </c>
      <c r="C1628" t="str">
        <f>INDEX('VBA code_permu_wo_repettn'!$T$3:$Y$6,COUNTIF('Profile-matrices_Condorcet'!$B$2:$B1628,'Profile-matrices_Condorcet'!$B1628),MATCH(INDEX('numeric possibilities'!D$3:D$1298,VLOOKUP($B1628,'numeric possibilities'!$C$3:$G$1298,1)),'VBA code_permu_wo_repettn'!$T$2:$Y$2))</f>
        <v>B</v>
      </c>
      <c r="D1628" t="str">
        <f>INDEX('VBA code_permu_wo_repettn'!$AA$3:$AF$6,COUNTIF('Profile-matrices_Condorcet'!$B$2:$B1628,'Profile-matrices_Condorcet'!$B1628),MATCH(INDEX('numeric possibilities'!E$3:E$1298,VLOOKUP($B1628,'numeric possibilities'!$C$3:$G$1298,1)),'VBA code_permu_wo_repettn'!$AA$2:$AF$2))</f>
        <v>D</v>
      </c>
      <c r="E1628" t="str">
        <f>INDEX('VBA code_permu_wo_repettn'!$AH$3:$AM$6,COUNTIF('Profile-matrices_Condorcet'!$B$2:$B1628,'Profile-matrices_Condorcet'!$B1628),MATCH(INDEX('numeric possibilities'!F$3:F$1298,VLOOKUP($B1628,'numeric possibilities'!$C$3:$G$1298,1)),'VBA code_permu_wo_repettn'!$AH$2:$AM$2))</f>
        <v>B</v>
      </c>
      <c r="F1628" t="str">
        <f>INDEX('VBA code_permu_wo_repettn'!$AO$3:$AT$6,COUNTIF('Profile-matrices_Condorcet'!$B$2:$B1628,'Profile-matrices_Condorcet'!$B1628),MATCH(INDEX('numeric possibilities'!G$3:G$1298,VLOOKUP($B1628,'numeric possibilities'!$C$3:$G$1298,1)),'VBA code_permu_wo_repettn'!$AO$2:$AT$2))</f>
        <v>C</v>
      </c>
      <c r="I1628" t="s">
        <v>0</v>
      </c>
      <c r="J1628" t="s">
        <v>1</v>
      </c>
      <c r="K1628" t="s">
        <v>2</v>
      </c>
      <c r="L1628" t="s">
        <v>3</v>
      </c>
    </row>
    <row r="1629" spans="1:20" x14ac:dyDescent="0.25">
      <c r="A1629">
        <f t="shared" si="52"/>
        <v>1628</v>
      </c>
      <c r="B1629">
        <f t="shared" si="53"/>
        <v>407</v>
      </c>
      <c r="C1629" t="str">
        <f>INDEX('VBA code_permu_wo_repettn'!$T$3:$Y$6,COUNTIF('Profile-matrices_Condorcet'!$B$2:$B1629,'Profile-matrices_Condorcet'!$B1629),MATCH(INDEX('numeric possibilities'!D$3:D$1298,VLOOKUP($B1629,'numeric possibilities'!$C$3:$G$1298,1)),'VBA code_permu_wo_repettn'!$T$2:$Y$2))</f>
        <v>C</v>
      </c>
      <c r="D1629" t="str">
        <f>INDEX('VBA code_permu_wo_repettn'!$AA$3:$AF$6,COUNTIF('Profile-matrices_Condorcet'!$B$2:$B1629,'Profile-matrices_Condorcet'!$B1629),MATCH(INDEX('numeric possibilities'!E$3:E$1298,VLOOKUP($B1629,'numeric possibilities'!$C$3:$G$1298,1)),'VBA code_permu_wo_repettn'!$AA$2:$AF$2))</f>
        <v>C</v>
      </c>
      <c r="E1629" t="str">
        <f>INDEX('VBA code_permu_wo_repettn'!$AH$3:$AM$6,COUNTIF('Profile-matrices_Condorcet'!$B$2:$B1629,'Profile-matrices_Condorcet'!$B1629),MATCH(INDEX('numeric possibilities'!F$3:F$1298,VLOOKUP($B1629,'numeric possibilities'!$C$3:$G$1298,1)),'VBA code_permu_wo_repettn'!$AH$2:$AM$2))</f>
        <v>A</v>
      </c>
      <c r="F1629" t="str">
        <f>INDEX('VBA code_permu_wo_repettn'!$AO$3:$AT$6,COUNTIF('Profile-matrices_Condorcet'!$B$2:$B1629,'Profile-matrices_Condorcet'!$B1629),MATCH(INDEX('numeric possibilities'!G$3:G$1298,VLOOKUP($B1629,'numeric possibilities'!$C$3:$G$1298,1)),'VBA code_permu_wo_repettn'!$AO$2:$AT$2))</f>
        <v>B</v>
      </c>
      <c r="G1629" t="str">
        <f>IF(MAX(I1629:L1629)&gt;='numeric possibilities'!$B$4/2,INDEX('Profile-matrices_Condorcet'!I1628:L1628,1,MATCH(MAX('Profile-matrices_Condorcet'!I1629:L1629),'Profile-matrices_Condorcet'!I1629:L1629,0)),"NCW")</f>
        <v>NCW</v>
      </c>
      <c r="H1629" t="s">
        <v>13</v>
      </c>
      <c r="I1629" s="3">
        <f>COUNTIF($I1627:$S1627,I1628)</f>
        <v>2</v>
      </c>
      <c r="J1629" s="3">
        <f>COUNTIF($I1627:$S1627,J1628)</f>
        <v>2</v>
      </c>
      <c r="K1629" s="3">
        <f>COUNTIF($I1627:$S1627,K1628)</f>
        <v>0</v>
      </c>
      <c r="L1629" s="3">
        <f>COUNTIF($I1627:$S1627,L1628)</f>
        <v>2</v>
      </c>
    </row>
    <row r="1630" spans="1:20" x14ac:dyDescent="0.25">
      <c r="A1630">
        <f t="shared" si="52"/>
        <v>1629</v>
      </c>
      <c r="B1630">
        <f t="shared" si="53"/>
        <v>408</v>
      </c>
      <c r="C1630" t="str">
        <f>INDEX('VBA code_permu_wo_repettn'!$T$3:$Y$6,COUNTIF('Profile-matrices_Condorcet'!$B$2:$B1630,'Profile-matrices_Condorcet'!$B1630),MATCH(INDEX('numeric possibilities'!D$3:D$1298,VLOOKUP($B1630,'numeric possibilities'!$C$3:$G$1298,1)),'VBA code_permu_wo_repettn'!$T$2:$Y$2))</f>
        <v>A</v>
      </c>
      <c r="D1630" t="str">
        <f>INDEX('VBA code_permu_wo_repettn'!$AA$3:$AF$6,COUNTIF('Profile-matrices_Condorcet'!$B$2:$B1630,'Profile-matrices_Condorcet'!$B1630),MATCH(INDEX('numeric possibilities'!E$3:E$1298,VLOOKUP($B1630,'numeric possibilities'!$C$3:$G$1298,1)),'VBA code_permu_wo_repettn'!$AA$2:$AF$2))</f>
        <v>B</v>
      </c>
      <c r="E1630" t="str">
        <f>INDEX('VBA code_permu_wo_repettn'!$AH$3:$AM$6,COUNTIF('Profile-matrices_Condorcet'!$B$2:$B1630,'Profile-matrices_Condorcet'!$B1630),MATCH(INDEX('numeric possibilities'!F$3:F$1298,VLOOKUP($B1630,'numeric possibilities'!$C$3:$G$1298,1)),'VBA code_permu_wo_repettn'!$AH$2:$AM$2))</f>
        <v>C</v>
      </c>
      <c r="F1630" t="str">
        <f>INDEX('VBA code_permu_wo_repettn'!$AO$3:$AT$6,COUNTIF('Profile-matrices_Condorcet'!$B$2:$B1630,'Profile-matrices_Condorcet'!$B1630),MATCH(INDEX('numeric possibilities'!G$3:G$1298,VLOOKUP($B1630,'numeric possibilities'!$C$3:$G$1298,1)),'VBA code_permu_wo_repettn'!$AO$2:$AT$2))</f>
        <v>D</v>
      </c>
      <c r="H1630" t="s">
        <v>14</v>
      </c>
      <c r="I1630" s="3">
        <f>IF(MATCH(I$1,$C1630:$C1633,0)&lt;(MATCH(J$1,$C1630:$C1633,0)),1*a_vote,0)+IF(MATCH(I$1,$D1630:$D1633,0)&lt;MATCH(J$1,$D1630:$D1633,0),1*b_vote,0)+IF(MATCH(I$1,$E1630:$E1633,0)&lt;MATCH(J$1,$E1630:$E1633,0),1*c_vote,0)+IF(MATCH(I$1,$F1630:$F1633,0)&lt;MATCH(J$1,$F1630:$F1633,0),1*d_vote,0)</f>
        <v>0.49</v>
      </c>
      <c r="J1630" s="3">
        <f>IF(MATCH(I$1,$C1630:$C1633,0)&gt;(MATCH(J$1,$C1630:$C1633,0)),1*a_vote,0)+IF(MATCH(I$1,$D1630:$D1633,0)&gt;MATCH(J$1,$D1630:$D1633,0),1*b_vote,0)+IF(MATCH(I$1,$E1630:$E1633,0)&gt;MATCH(J$1,$E1630:$E1633,0),1*c_vote,0)+IF(MATCH(I$1,$F1630:$F1633,0)&gt;MATCH(J$1,$F1630:$F1633,0),1*d_vote,0)</f>
        <v>0.51</v>
      </c>
      <c r="K1630" s="3">
        <f>IF(MATCH($K$1,$C1630:$C1633,0)&lt;(MATCH($L$1,$C1630:$C1633,0)),1*a_vote,0)+IF(MATCH($K$1,$D1630:$D1633,0)&lt;MATCH($L$1,$D1630:$D1633,0),1*b_vote,0)+IF(MATCH($K$1,$E1630:$E1633,0)&lt;MATCH($L$1,$E1630:$E1633,0),1*c_vote,0)+IF(MATCH($K$1,$F1630:$F1633,0)&lt;MATCH($L$1,$F1630:$F1633,0),1*d_vote,0)</f>
        <v>0.75</v>
      </c>
      <c r="L1630" s="3">
        <f>IF(MATCH(K$1,$C1630:$C1633,0)&gt;(MATCH(L$1,$C1630:$C1633,0)),1*a_vote,0)+IF(MATCH(K$1,$D1630:$D1633,0)&gt;MATCH(L$1,$D1630:$D1633,0),1*b_vote,0)+IF(MATCH(K$1,$E1630:$E1633,0)&gt;MATCH(L$1,$E1630:$E1633,0),1*c_vote,0)+IF(MATCH(K$1,$F1630:$F1633,0)&gt;MATCH(L$1,$F1630:$F1633,0),1*d_vote,0)</f>
        <v>0.25</v>
      </c>
      <c r="M1630" s="3">
        <f>IF(MATCH($M$1,$C1630:$C1633,0)&lt;(MATCH($N$1,$C1630:$C1633,0)),1*a_vote,0)+IF(MATCH($M$1,$D1630:$D1633,0)&lt;MATCH($N$1,$D1630:$D1633,0),1*b_vote,0)+IF(MATCH($M$1,$E1630:$E1633,0)&lt;MATCH($N$1,$E1630:$E1633,0),1*c_vote,0)+IF(MATCH($M$1,$F1630:$F1633,0)&lt;MATCH($N$1,$F1630:$F1633,0),1*d_vote,0)</f>
        <v>0.53</v>
      </c>
      <c r="N1630" s="3">
        <f>IF(MATCH(M$1,$C1630:$C1633,0)&gt;(MATCH(N$1,$C1630:$C1633,0)),1*a_vote,0)+IF(MATCH(M$1,$D1630:$D1633,0)&gt;MATCH(N$1,$D1630:$D1633,0),1*b_vote,0)+IF(MATCH(M$1,$E1630:$E1633,0)&gt;MATCH(N$1,$E1630:$E1633,0),1*c_vote,0)+IF(MATCH(M$1,$F1630:$F1633,0)&gt;MATCH(N$1,$F1630:$F1633,0),1*d_vote,0)</f>
        <v>0.47</v>
      </c>
      <c r="O1630" s="3">
        <f>IF(MATCH($O$1,$C1630:$C1633,0)&lt;(MATCH($P$1,$C1630:$C1633,0)),1*a_vote,0)+IF(MATCH($O$1,$D1630:$D1633,0)&lt;MATCH($P$1,$D1630:$D1633,0),1*b_vote,0)+IF(MATCH($O$1,$E1630:$E1633,0)&lt;MATCH($P$1,$E1630:$E1633,0),1*c_vote,0)+IF(MATCH($O$1,$F1630:$F1633,0)&lt;MATCH($P$1,$F1630:$F1633,0),1*d_vote,0)</f>
        <v>0.26</v>
      </c>
      <c r="P1630" s="3">
        <f>IF(MATCH(O$1,$C1630:$C1633,0)&gt;(MATCH(P$1,$C1630:$C1633,0)),1*a_vote,0)+IF(MATCH(O$1,$D1630:$D1633,0)&gt;MATCH(P$1,$D1630:$D1633,0),1*b_vote,0)+IF(MATCH(O$1,$E1630:$E1633,0)&gt;MATCH(P$1,$E1630:$E1633,0),1*c_vote,0)+IF(MATCH(O$1,$F1630:$F1633,0)&gt;MATCH(P$1,$F1630:$F1633,0),1*d_vote,0)</f>
        <v>0.74</v>
      </c>
      <c r="Q1630" s="3">
        <f>IF(MATCH($Q$1,$C1630:$C1633,0)&lt;(MATCH($R$1,$C1630:$C1633,0)),1*a_vote,0)+IF(MATCH($Q$1,$D1630:$D1633,0)&lt;MATCH($R$1,$D1630:$D1633,0),1*b_vote,0)+IF(MATCH($Q$1,$E1630:$E1633,0)&lt;MATCH($R$1,$E1630:$E1633,0),1*c_vote,0)+IF(MATCH($Q$1,$F1630:$F1633,0)&lt;MATCH($R$1,$F1630:$F1633,0),1*d_vote,0)</f>
        <v>0.26</v>
      </c>
      <c r="R1630" s="3">
        <f>IF(MATCH(Q$1,$C1630:$C1633,0)&gt;(MATCH(R$1,$C1630:$C1633,0)),1*a_vote,0)+IF(MATCH(Q$1,$D1630:$D1633,0)&gt;MATCH(R$1,$D1630:$D1633,0),1*b_vote,0)+IF(MATCH(Q$1,$E1630:$E1633,0)&gt;MATCH(R$1,$E1630:$E1633,0),1*c_vote,0)+IF(MATCH(Q$1,$F1630:$F1633,0)&gt;MATCH(R$1,$F1630:$F1633,0),1*d_vote,0)</f>
        <v>0.74</v>
      </c>
      <c r="S1630" s="3">
        <f>IF(MATCH($S$1,$C1630:$C1633,0)&lt;(MATCH($T$1,$C1630:$C1633,0)),1*a_vote,0)+IF(MATCH($S$1,$D1630:$D1633,0)&lt;MATCH($T$1,$D1630:$D1633,0),1*b_vote,0)+IF(MATCH($S$1,$E1630:$E1633,0)&lt;MATCH($T$1,$E1630:$E1633,0),1*c_vote,0)+IF(MATCH($S$1,$F1630:$F1633,0)&lt;MATCH($T$1,$F1630:$F1633,0),1*d_vote,0)</f>
        <v>0.25</v>
      </c>
      <c r="T1630" s="3">
        <f>IF(MATCH(S$1,$C1630:$C1633,0)&gt;(MATCH(T$1,$C1630:$C1633,0)),1*a_vote,0)+IF(MATCH(S$1,$D1630:$D1633,0)&gt;MATCH(T$1,$D1630:$D1633,0),1*b_vote,0)+IF(MATCH(S$1,$E1630:$E1633,0)&gt;MATCH(T$1,$E1630:$E1633,0),1*c_vote,0)+IF(MATCH(S$1,$F1630:$F1633,0)&gt;MATCH(T$1,$F1630:$F1633,0),1*d_vote,0)</f>
        <v>0.75</v>
      </c>
    </row>
    <row r="1631" spans="1:20" x14ac:dyDescent="0.25">
      <c r="A1631">
        <f t="shared" si="52"/>
        <v>1630</v>
      </c>
      <c r="B1631">
        <f t="shared" si="53"/>
        <v>408</v>
      </c>
      <c r="C1631" t="str">
        <f>INDEX('VBA code_permu_wo_repettn'!$T$3:$Y$6,COUNTIF('Profile-matrices_Condorcet'!$B$2:$B1631,'Profile-matrices_Condorcet'!$B1631),MATCH(INDEX('numeric possibilities'!D$3:D$1298,VLOOKUP($B1631,'numeric possibilities'!$C$3:$G$1298,1)),'VBA code_permu_wo_repettn'!$T$2:$Y$2))</f>
        <v>D</v>
      </c>
      <c r="D1631" t="str">
        <f>INDEX('VBA code_permu_wo_repettn'!$AA$3:$AF$6,COUNTIF('Profile-matrices_Condorcet'!$B$2:$B1631,'Profile-matrices_Condorcet'!$B1631),MATCH(INDEX('numeric possibilities'!E$3:E$1298,VLOOKUP($B1631,'numeric possibilities'!$C$3:$G$1298,1)),'VBA code_permu_wo_repettn'!$AA$2:$AF$2))</f>
        <v>A</v>
      </c>
      <c r="E1631" t="str">
        <f>INDEX('VBA code_permu_wo_repettn'!$AH$3:$AM$6,COUNTIF('Profile-matrices_Condorcet'!$B$2:$B1631,'Profile-matrices_Condorcet'!$B1631),MATCH(INDEX('numeric possibilities'!F$3:F$1298,VLOOKUP($B1631,'numeric possibilities'!$C$3:$G$1298,1)),'VBA code_permu_wo_repettn'!$AH$2:$AM$2))</f>
        <v>D</v>
      </c>
      <c r="F1631" t="str">
        <f>INDEX('VBA code_permu_wo_repettn'!$AO$3:$AT$6,COUNTIF('Profile-matrices_Condorcet'!$B$2:$B1631,'Profile-matrices_Condorcet'!$B1631),MATCH(INDEX('numeric possibilities'!G$3:G$1298,VLOOKUP($B1631,'numeric possibilities'!$C$3:$G$1298,1)),'VBA code_permu_wo_repettn'!$AO$2:$AT$2))</f>
        <v>A</v>
      </c>
      <c r="H1631" t="s">
        <v>15</v>
      </c>
      <c r="I1631" t="str">
        <f>IF(I1630&gt;J1630,$I$1,IF(I1630&lt;J1630,$J$1,0))</f>
        <v>B</v>
      </c>
      <c r="K1631" t="str">
        <f>IF(K1630&gt;L1630,$K$1,IF(K1630&lt;L1630,$L$1,0))</f>
        <v>A</v>
      </c>
      <c r="M1631" t="str">
        <f>IF(M1630&gt;N1630,$M$1,IF(M1630&lt;N1630,$N$1,0))</f>
        <v>A</v>
      </c>
      <c r="O1631" t="str">
        <f>IF(O1630&gt;P1630,$O$1,IF(O1630&lt;P1630,$P$1,0))</f>
        <v>C</v>
      </c>
      <c r="Q1631" t="str">
        <f>IF(Q1630&gt;R1630,$Q$1,IF(Q1630&lt;R1630,$R$1,0))</f>
        <v>D</v>
      </c>
      <c r="S1631" t="str">
        <f>IF(S1630&gt;T1630,$S$1,IF(S1630&lt;T1630,$T$1,0))</f>
        <v>D</v>
      </c>
    </row>
    <row r="1632" spans="1:20" x14ac:dyDescent="0.25">
      <c r="A1632">
        <f t="shared" si="52"/>
        <v>1631</v>
      </c>
      <c r="B1632">
        <f t="shared" si="53"/>
        <v>408</v>
      </c>
      <c r="C1632" t="str">
        <f>INDEX('VBA code_permu_wo_repettn'!$T$3:$Y$6,COUNTIF('Profile-matrices_Condorcet'!$B$2:$B1632,'Profile-matrices_Condorcet'!$B1632),MATCH(INDEX('numeric possibilities'!D$3:D$1298,VLOOKUP($B1632,'numeric possibilities'!$C$3:$G$1298,1)),'VBA code_permu_wo_repettn'!$T$2:$Y$2))</f>
        <v>C</v>
      </c>
      <c r="D1632" t="str">
        <f>INDEX('VBA code_permu_wo_repettn'!$AA$3:$AF$6,COUNTIF('Profile-matrices_Condorcet'!$B$2:$B1632,'Profile-matrices_Condorcet'!$B1632),MATCH(INDEX('numeric possibilities'!E$3:E$1298,VLOOKUP($B1632,'numeric possibilities'!$C$3:$G$1298,1)),'VBA code_permu_wo_repettn'!$AA$2:$AF$2))</f>
        <v>D</v>
      </c>
      <c r="E1632" t="str">
        <f>INDEX('VBA code_permu_wo_repettn'!$AH$3:$AM$6,COUNTIF('Profile-matrices_Condorcet'!$B$2:$B1632,'Profile-matrices_Condorcet'!$B1632),MATCH(INDEX('numeric possibilities'!F$3:F$1298,VLOOKUP($B1632,'numeric possibilities'!$C$3:$G$1298,1)),'VBA code_permu_wo_repettn'!$AH$2:$AM$2))</f>
        <v>B</v>
      </c>
      <c r="F1632" t="str">
        <f>INDEX('VBA code_permu_wo_repettn'!$AO$3:$AT$6,COUNTIF('Profile-matrices_Condorcet'!$B$2:$B1632,'Profile-matrices_Condorcet'!$B1632),MATCH(INDEX('numeric possibilities'!G$3:G$1298,VLOOKUP($B1632,'numeric possibilities'!$C$3:$G$1298,1)),'VBA code_permu_wo_repettn'!$AO$2:$AT$2))</f>
        <v>C</v>
      </c>
      <c r="I1632" t="s">
        <v>0</v>
      </c>
      <c r="J1632" t="s">
        <v>1</v>
      </c>
      <c r="K1632" t="s">
        <v>2</v>
      </c>
      <c r="L1632" t="s">
        <v>3</v>
      </c>
    </row>
    <row r="1633" spans="1:20" x14ac:dyDescent="0.25">
      <c r="A1633">
        <f t="shared" si="52"/>
        <v>1632</v>
      </c>
      <c r="B1633">
        <f t="shared" si="53"/>
        <v>408</v>
      </c>
      <c r="C1633" t="str">
        <f>INDEX('VBA code_permu_wo_repettn'!$T$3:$Y$6,COUNTIF('Profile-matrices_Condorcet'!$B$2:$B1633,'Profile-matrices_Condorcet'!$B1633),MATCH(INDEX('numeric possibilities'!D$3:D$1298,VLOOKUP($B1633,'numeric possibilities'!$C$3:$G$1298,1)),'VBA code_permu_wo_repettn'!$T$2:$Y$2))</f>
        <v>B</v>
      </c>
      <c r="D1633" t="str">
        <f>INDEX('VBA code_permu_wo_repettn'!$AA$3:$AF$6,COUNTIF('Profile-matrices_Condorcet'!$B$2:$B1633,'Profile-matrices_Condorcet'!$B1633),MATCH(INDEX('numeric possibilities'!E$3:E$1298,VLOOKUP($B1633,'numeric possibilities'!$C$3:$G$1298,1)),'VBA code_permu_wo_repettn'!$AA$2:$AF$2))</f>
        <v>C</v>
      </c>
      <c r="E1633" t="str">
        <f>INDEX('VBA code_permu_wo_repettn'!$AH$3:$AM$6,COUNTIF('Profile-matrices_Condorcet'!$B$2:$B1633,'Profile-matrices_Condorcet'!$B1633),MATCH(INDEX('numeric possibilities'!F$3:F$1298,VLOOKUP($B1633,'numeric possibilities'!$C$3:$G$1298,1)),'VBA code_permu_wo_repettn'!$AH$2:$AM$2))</f>
        <v>A</v>
      </c>
      <c r="F1633" t="str">
        <f>INDEX('VBA code_permu_wo_repettn'!$AO$3:$AT$6,COUNTIF('Profile-matrices_Condorcet'!$B$2:$B1633,'Profile-matrices_Condorcet'!$B1633),MATCH(INDEX('numeric possibilities'!G$3:G$1298,VLOOKUP($B1633,'numeric possibilities'!$C$3:$G$1298,1)),'VBA code_permu_wo_repettn'!$AO$2:$AT$2))</f>
        <v>B</v>
      </c>
      <c r="G1633" t="str">
        <f>IF(MAX(I1633:L1633)&gt;='numeric possibilities'!$B$4/2,INDEX('Profile-matrices_Condorcet'!I1632:L1632,1,MATCH(MAX('Profile-matrices_Condorcet'!I1633:L1633),'Profile-matrices_Condorcet'!I1633:L1633,0)),"NCW")</f>
        <v>NCW</v>
      </c>
      <c r="H1633" t="s">
        <v>13</v>
      </c>
      <c r="I1633" s="3">
        <f>COUNTIF($I1631:$S1631,I1632)</f>
        <v>2</v>
      </c>
      <c r="J1633" s="3">
        <f>COUNTIF($I1631:$S1631,J1632)</f>
        <v>1</v>
      </c>
      <c r="K1633" s="3">
        <f>COUNTIF($I1631:$S1631,K1632)</f>
        <v>1</v>
      </c>
      <c r="L1633" s="3">
        <f>COUNTIF($I1631:$S1631,L1632)</f>
        <v>2</v>
      </c>
    </row>
    <row r="1634" spans="1:20" x14ac:dyDescent="0.25">
      <c r="A1634">
        <f t="shared" si="52"/>
        <v>1633</v>
      </c>
      <c r="B1634">
        <f t="shared" si="53"/>
        <v>409</v>
      </c>
      <c r="C1634" t="str">
        <f>INDEX('VBA code_permu_wo_repettn'!$T$3:$Y$6,COUNTIF('Profile-matrices_Condorcet'!$B$2:$B1634,'Profile-matrices_Condorcet'!$B1634),MATCH(INDEX('numeric possibilities'!D$3:D$1298,VLOOKUP($B1634,'numeric possibilities'!$C$3:$G$1298,1)),'VBA code_permu_wo_repettn'!$T$2:$Y$2))</f>
        <v>A</v>
      </c>
      <c r="D1634" t="str">
        <f>INDEX('VBA code_permu_wo_repettn'!$AA$3:$AF$6,COUNTIF('Profile-matrices_Condorcet'!$B$2:$B1634,'Profile-matrices_Condorcet'!$B1634),MATCH(INDEX('numeric possibilities'!E$3:E$1298,VLOOKUP($B1634,'numeric possibilities'!$C$3:$G$1298,1)),'VBA code_permu_wo_repettn'!$AA$2:$AF$2))</f>
        <v>B</v>
      </c>
      <c r="E1634" t="str">
        <f>INDEX('VBA code_permu_wo_repettn'!$AH$3:$AM$6,COUNTIF('Profile-matrices_Condorcet'!$B$2:$B1634,'Profile-matrices_Condorcet'!$B1634),MATCH(INDEX('numeric possibilities'!F$3:F$1298,VLOOKUP($B1634,'numeric possibilities'!$C$3:$G$1298,1)),'VBA code_permu_wo_repettn'!$AH$2:$AM$2))</f>
        <v>C</v>
      </c>
      <c r="F1634" t="str">
        <f>INDEX('VBA code_permu_wo_repettn'!$AO$3:$AT$6,COUNTIF('Profile-matrices_Condorcet'!$B$2:$B1634,'Profile-matrices_Condorcet'!$B1634),MATCH(INDEX('numeric possibilities'!G$3:G$1298,VLOOKUP($B1634,'numeric possibilities'!$C$3:$G$1298,1)),'VBA code_permu_wo_repettn'!$AO$2:$AT$2))</f>
        <v>D</v>
      </c>
      <c r="H1634" t="s">
        <v>14</v>
      </c>
      <c r="I1634" s="3">
        <f>IF(MATCH(I$1,$C1634:$C1637,0)&lt;(MATCH(J$1,$C1634:$C1637,0)),1*a_vote,0)+IF(MATCH(I$1,$D1634:$D1637,0)&lt;MATCH(J$1,$D1634:$D1637,0),1*b_vote,0)+IF(MATCH(I$1,$E1634:$E1637,0)&lt;MATCH(J$1,$E1634:$E1637,0),1*c_vote,0)+IF(MATCH(I$1,$F1634:$F1637,0)&lt;MATCH(J$1,$F1634:$F1637,0),1*d_vote,0)</f>
        <v>0.49</v>
      </c>
      <c r="J1634" s="3">
        <f>IF(MATCH(I$1,$C1634:$C1637,0)&gt;(MATCH(J$1,$C1634:$C1637,0)),1*a_vote,0)+IF(MATCH(I$1,$D1634:$D1637,0)&gt;MATCH(J$1,$D1634:$D1637,0),1*b_vote,0)+IF(MATCH(I$1,$E1634:$E1637,0)&gt;MATCH(J$1,$E1634:$E1637,0),1*c_vote,0)+IF(MATCH(I$1,$F1634:$F1637,0)&gt;MATCH(J$1,$F1634:$F1637,0),1*d_vote,0)</f>
        <v>0.51</v>
      </c>
      <c r="K1634" s="3">
        <f>IF(MATCH($K$1,$C1634:$C1637,0)&lt;(MATCH($L$1,$C1634:$C1637,0)),1*a_vote,0)+IF(MATCH($K$1,$D1634:$D1637,0)&lt;MATCH($L$1,$D1634:$D1637,0),1*b_vote,0)+IF(MATCH($K$1,$E1634:$E1637,0)&lt;MATCH($L$1,$E1634:$E1637,0),1*c_vote,0)+IF(MATCH($K$1,$F1634:$F1637,0)&lt;MATCH($L$1,$F1634:$F1637,0),1*d_vote,0)</f>
        <v>0.49</v>
      </c>
      <c r="L1634" s="3">
        <f>IF(MATCH(K$1,$C1634:$C1637,0)&gt;(MATCH(L$1,$C1634:$C1637,0)),1*a_vote,0)+IF(MATCH(K$1,$D1634:$D1637,0)&gt;MATCH(L$1,$D1634:$D1637,0),1*b_vote,0)+IF(MATCH(K$1,$E1634:$E1637,0)&gt;MATCH(L$1,$E1634:$E1637,0),1*c_vote,0)+IF(MATCH(K$1,$F1634:$F1637,0)&gt;MATCH(L$1,$F1634:$F1637,0),1*d_vote,0)</f>
        <v>0.51</v>
      </c>
      <c r="M1634" s="3">
        <f>IF(MATCH($M$1,$C1634:$C1637,0)&lt;(MATCH($N$1,$C1634:$C1637,0)),1*a_vote,0)+IF(MATCH($M$1,$D1634:$D1637,0)&lt;MATCH($N$1,$D1634:$D1637,0),1*b_vote,0)+IF(MATCH($M$1,$E1634:$E1637,0)&lt;MATCH($N$1,$E1634:$E1637,0),1*c_vote,0)+IF(MATCH($M$1,$F1634:$F1637,0)&lt;MATCH($N$1,$F1634:$F1637,0),1*d_vote,0)</f>
        <v>0.53</v>
      </c>
      <c r="N1634" s="3">
        <f>IF(MATCH(M$1,$C1634:$C1637,0)&gt;(MATCH(N$1,$C1634:$C1637,0)),1*a_vote,0)+IF(MATCH(M$1,$D1634:$D1637,0)&gt;MATCH(N$1,$D1634:$D1637,0),1*b_vote,0)+IF(MATCH(M$1,$E1634:$E1637,0)&gt;MATCH(N$1,$E1634:$E1637,0),1*c_vote,0)+IF(MATCH(M$1,$F1634:$F1637,0)&gt;MATCH(N$1,$F1634:$F1637,0),1*d_vote,0)</f>
        <v>0.47</v>
      </c>
      <c r="O1634" s="3">
        <f>IF(MATCH($O$1,$C1634:$C1637,0)&lt;(MATCH($P$1,$C1634:$C1637,0)),1*a_vote,0)+IF(MATCH($O$1,$D1634:$D1637,0)&lt;MATCH($P$1,$D1634:$D1637,0),1*b_vote,0)+IF(MATCH($O$1,$E1634:$E1637,0)&lt;MATCH($P$1,$E1634:$E1637,0),1*c_vote,0)+IF(MATCH($O$1,$F1634:$F1637,0)&lt;MATCH($P$1,$F1634:$F1637,0),1*d_vote,0)</f>
        <v>0.53</v>
      </c>
      <c r="P1634" s="3">
        <f>IF(MATCH(O$1,$C1634:$C1637,0)&gt;(MATCH(P$1,$C1634:$C1637,0)),1*a_vote,0)+IF(MATCH(O$1,$D1634:$D1637,0)&gt;MATCH(P$1,$D1634:$D1637,0),1*b_vote,0)+IF(MATCH(O$1,$E1634:$E1637,0)&gt;MATCH(P$1,$E1634:$E1637,0),1*c_vote,0)+IF(MATCH(O$1,$F1634:$F1637,0)&gt;MATCH(P$1,$F1634:$F1637,0),1*d_vote,0)</f>
        <v>0.47</v>
      </c>
      <c r="Q1634" s="3">
        <f>IF(MATCH($Q$1,$C1634:$C1637,0)&lt;(MATCH($R$1,$C1634:$C1637,0)),1*a_vote,0)+IF(MATCH($Q$1,$D1634:$D1637,0)&lt;MATCH($R$1,$D1634:$D1637,0),1*b_vote,0)+IF(MATCH($Q$1,$E1634:$E1637,0)&lt;MATCH($R$1,$E1634:$E1637,0),1*c_vote,0)+IF(MATCH($Q$1,$F1634:$F1637,0)&lt;MATCH($R$1,$F1634:$F1637,0),1*d_vote,0)</f>
        <v>0.53</v>
      </c>
      <c r="R1634" s="3">
        <f>IF(MATCH(Q$1,$C1634:$C1637,0)&gt;(MATCH(R$1,$C1634:$C1637,0)),1*a_vote,0)+IF(MATCH(Q$1,$D1634:$D1637,0)&gt;MATCH(R$1,$D1634:$D1637,0),1*b_vote,0)+IF(MATCH(Q$1,$E1634:$E1637,0)&gt;MATCH(R$1,$E1634:$E1637,0),1*c_vote,0)+IF(MATCH(Q$1,$F1634:$F1637,0)&gt;MATCH(R$1,$F1634:$F1637,0),1*d_vote,0)</f>
        <v>0.47</v>
      </c>
      <c r="S1634" s="3">
        <f>IF(MATCH($S$1,$C1634:$C1637,0)&lt;(MATCH($T$1,$C1634:$C1637,0)),1*a_vote,0)+IF(MATCH($S$1,$D1634:$D1637,0)&lt;MATCH($T$1,$D1634:$D1637,0),1*b_vote,0)+IF(MATCH($S$1,$E1634:$E1637,0)&lt;MATCH($T$1,$E1634:$E1637,0),1*c_vote,0)+IF(MATCH($S$1,$F1634:$F1637,0)&lt;MATCH($T$1,$F1634:$F1637,0),1*d_vote,0)</f>
        <v>0.78</v>
      </c>
      <c r="T1634" s="3">
        <f>IF(MATCH(S$1,$C1634:$C1637,0)&gt;(MATCH(T$1,$C1634:$C1637,0)),1*a_vote,0)+IF(MATCH(S$1,$D1634:$D1637,0)&gt;MATCH(T$1,$D1634:$D1637,0),1*b_vote,0)+IF(MATCH(S$1,$E1634:$E1637,0)&gt;MATCH(T$1,$E1634:$E1637,0),1*c_vote,0)+IF(MATCH(S$1,$F1634:$F1637,0)&gt;MATCH(T$1,$F1634:$F1637,0),1*d_vote,0)</f>
        <v>0.21999999999999997</v>
      </c>
    </row>
    <row r="1635" spans="1:20" x14ac:dyDescent="0.25">
      <c r="A1635">
        <f t="shared" si="52"/>
        <v>1634</v>
      </c>
      <c r="B1635">
        <f t="shared" si="53"/>
        <v>409</v>
      </c>
      <c r="C1635" t="str">
        <f>INDEX('VBA code_permu_wo_repettn'!$T$3:$Y$6,COUNTIF('Profile-matrices_Condorcet'!$B$2:$B1635,'Profile-matrices_Condorcet'!$B1635),MATCH(INDEX('numeric possibilities'!D$3:D$1298,VLOOKUP($B1635,'numeric possibilities'!$C$3:$G$1298,1)),'VBA code_permu_wo_repettn'!$T$2:$Y$2))</f>
        <v>B</v>
      </c>
      <c r="D1635" t="str">
        <f>INDEX('VBA code_permu_wo_repettn'!$AA$3:$AF$6,COUNTIF('Profile-matrices_Condorcet'!$B$2:$B1635,'Profile-matrices_Condorcet'!$B1635),MATCH(INDEX('numeric possibilities'!E$3:E$1298,VLOOKUP($B1635,'numeric possibilities'!$C$3:$G$1298,1)),'VBA code_permu_wo_repettn'!$AA$2:$AF$2))</f>
        <v>C</v>
      </c>
      <c r="E1635" t="str">
        <f>INDEX('VBA code_permu_wo_repettn'!$AH$3:$AM$6,COUNTIF('Profile-matrices_Condorcet'!$B$2:$B1635,'Profile-matrices_Condorcet'!$B1635),MATCH(INDEX('numeric possibilities'!F$3:F$1298,VLOOKUP($B1635,'numeric possibilities'!$C$3:$G$1298,1)),'VBA code_permu_wo_repettn'!$AH$2:$AM$2))</f>
        <v>D</v>
      </c>
      <c r="F1635" t="str">
        <f>INDEX('VBA code_permu_wo_repettn'!$AO$3:$AT$6,COUNTIF('Profile-matrices_Condorcet'!$B$2:$B1635,'Profile-matrices_Condorcet'!$B1635),MATCH(INDEX('numeric possibilities'!G$3:G$1298,VLOOKUP($B1635,'numeric possibilities'!$C$3:$G$1298,1)),'VBA code_permu_wo_repettn'!$AO$2:$AT$2))</f>
        <v>A</v>
      </c>
      <c r="H1635" t="s">
        <v>15</v>
      </c>
      <c r="I1635" t="str">
        <f>IF(I1634&gt;J1634,$I$1,IF(I1634&lt;J1634,$J$1,0))</f>
        <v>B</v>
      </c>
      <c r="K1635" t="str">
        <f>IF(K1634&gt;L1634,$K$1,IF(K1634&lt;L1634,$L$1,0))</f>
        <v>C</v>
      </c>
      <c r="M1635" t="str">
        <f>IF(M1634&gt;N1634,$M$1,IF(M1634&lt;N1634,$N$1,0))</f>
        <v>A</v>
      </c>
      <c r="O1635" t="str">
        <f>IF(O1634&gt;P1634,$O$1,IF(O1634&lt;P1634,$P$1,0))</f>
        <v>B</v>
      </c>
      <c r="Q1635" t="str">
        <f>IF(Q1634&gt;R1634,$Q$1,IF(Q1634&lt;R1634,$R$1,0))</f>
        <v>B</v>
      </c>
      <c r="S1635" t="str">
        <f>IF(S1634&gt;T1634,$S$1,IF(S1634&lt;T1634,$T$1,0))</f>
        <v>C</v>
      </c>
    </row>
    <row r="1636" spans="1:20" x14ac:dyDescent="0.25">
      <c r="A1636">
        <f t="shared" si="52"/>
        <v>1635</v>
      </c>
      <c r="B1636">
        <f t="shared" si="53"/>
        <v>409</v>
      </c>
      <c r="C1636" t="str">
        <f>INDEX('VBA code_permu_wo_repettn'!$T$3:$Y$6,COUNTIF('Profile-matrices_Condorcet'!$B$2:$B1636,'Profile-matrices_Condorcet'!$B1636),MATCH(INDEX('numeric possibilities'!D$3:D$1298,VLOOKUP($B1636,'numeric possibilities'!$C$3:$G$1298,1)),'VBA code_permu_wo_repettn'!$T$2:$Y$2))</f>
        <v>C</v>
      </c>
      <c r="D1636" t="str">
        <f>INDEX('VBA code_permu_wo_repettn'!$AA$3:$AF$6,COUNTIF('Profile-matrices_Condorcet'!$B$2:$B1636,'Profile-matrices_Condorcet'!$B1636),MATCH(INDEX('numeric possibilities'!E$3:E$1298,VLOOKUP($B1636,'numeric possibilities'!$C$3:$G$1298,1)),'VBA code_permu_wo_repettn'!$AA$2:$AF$2))</f>
        <v>A</v>
      </c>
      <c r="E1636" t="str">
        <f>INDEX('VBA code_permu_wo_repettn'!$AH$3:$AM$6,COUNTIF('Profile-matrices_Condorcet'!$B$2:$B1636,'Profile-matrices_Condorcet'!$B1636),MATCH(INDEX('numeric possibilities'!F$3:F$1298,VLOOKUP($B1636,'numeric possibilities'!$C$3:$G$1298,1)),'VBA code_permu_wo_repettn'!$AH$2:$AM$2))</f>
        <v>B</v>
      </c>
      <c r="F1636" t="str">
        <f>INDEX('VBA code_permu_wo_repettn'!$AO$3:$AT$6,COUNTIF('Profile-matrices_Condorcet'!$B$2:$B1636,'Profile-matrices_Condorcet'!$B1636),MATCH(INDEX('numeric possibilities'!G$3:G$1298,VLOOKUP($B1636,'numeric possibilities'!$C$3:$G$1298,1)),'VBA code_permu_wo_repettn'!$AO$2:$AT$2))</f>
        <v>C</v>
      </c>
      <c r="I1636" t="s">
        <v>0</v>
      </c>
      <c r="J1636" t="s">
        <v>1</v>
      </c>
      <c r="K1636" t="s">
        <v>2</v>
      </c>
      <c r="L1636" t="s">
        <v>3</v>
      </c>
    </row>
    <row r="1637" spans="1:20" x14ac:dyDescent="0.25">
      <c r="A1637">
        <f t="shared" si="52"/>
        <v>1636</v>
      </c>
      <c r="B1637">
        <f t="shared" si="53"/>
        <v>409</v>
      </c>
      <c r="C1637" t="str">
        <f>INDEX('VBA code_permu_wo_repettn'!$T$3:$Y$6,COUNTIF('Profile-matrices_Condorcet'!$B$2:$B1637,'Profile-matrices_Condorcet'!$B1637),MATCH(INDEX('numeric possibilities'!D$3:D$1298,VLOOKUP($B1637,'numeric possibilities'!$C$3:$G$1298,1)),'VBA code_permu_wo_repettn'!$T$2:$Y$2))</f>
        <v>D</v>
      </c>
      <c r="D1637" t="str">
        <f>INDEX('VBA code_permu_wo_repettn'!$AA$3:$AF$6,COUNTIF('Profile-matrices_Condorcet'!$B$2:$B1637,'Profile-matrices_Condorcet'!$B1637),MATCH(INDEX('numeric possibilities'!E$3:E$1298,VLOOKUP($B1637,'numeric possibilities'!$C$3:$G$1298,1)),'VBA code_permu_wo_repettn'!$AA$2:$AF$2))</f>
        <v>D</v>
      </c>
      <c r="E1637" t="str">
        <f>INDEX('VBA code_permu_wo_repettn'!$AH$3:$AM$6,COUNTIF('Profile-matrices_Condorcet'!$B$2:$B1637,'Profile-matrices_Condorcet'!$B1637),MATCH(INDEX('numeric possibilities'!F$3:F$1298,VLOOKUP($B1637,'numeric possibilities'!$C$3:$G$1298,1)),'VBA code_permu_wo_repettn'!$AH$2:$AM$2))</f>
        <v>A</v>
      </c>
      <c r="F1637" t="str">
        <f>INDEX('VBA code_permu_wo_repettn'!$AO$3:$AT$6,COUNTIF('Profile-matrices_Condorcet'!$B$2:$B1637,'Profile-matrices_Condorcet'!$B1637),MATCH(INDEX('numeric possibilities'!G$3:G$1298,VLOOKUP($B1637,'numeric possibilities'!$C$3:$G$1298,1)),'VBA code_permu_wo_repettn'!$AO$2:$AT$2))</f>
        <v>B</v>
      </c>
      <c r="G1637" t="str">
        <f>IF(MAX(I1637:L1637)&gt;='numeric possibilities'!$B$4/2,INDEX('Profile-matrices_Condorcet'!I1636:L1636,1,MATCH(MAX('Profile-matrices_Condorcet'!I1637:L1637),'Profile-matrices_Condorcet'!I1637:L1637,0)),"NCW")</f>
        <v>B</v>
      </c>
      <c r="H1637" t="s">
        <v>13</v>
      </c>
      <c r="I1637" s="3">
        <f>COUNTIF($I1635:$S1635,I1636)</f>
        <v>1</v>
      </c>
      <c r="J1637" s="3">
        <f>COUNTIF($I1635:$S1635,J1636)</f>
        <v>3</v>
      </c>
      <c r="K1637" s="3">
        <f>COUNTIF($I1635:$S1635,K1636)</f>
        <v>2</v>
      </c>
      <c r="L1637" s="3">
        <f>COUNTIF($I1635:$S1635,L1636)</f>
        <v>0</v>
      </c>
    </row>
    <row r="1638" spans="1:20" x14ac:dyDescent="0.25">
      <c r="A1638">
        <f t="shared" si="52"/>
        <v>1637</v>
      </c>
      <c r="B1638">
        <f t="shared" si="53"/>
        <v>410</v>
      </c>
      <c r="C1638" t="str">
        <f>INDEX('VBA code_permu_wo_repettn'!$T$3:$Y$6,COUNTIF('Profile-matrices_Condorcet'!$B$2:$B1638,'Profile-matrices_Condorcet'!$B1638),MATCH(INDEX('numeric possibilities'!D$3:D$1298,VLOOKUP($B1638,'numeric possibilities'!$C$3:$G$1298,1)),'VBA code_permu_wo_repettn'!$T$2:$Y$2))</f>
        <v>A</v>
      </c>
      <c r="D1638" t="str">
        <f>INDEX('VBA code_permu_wo_repettn'!$AA$3:$AF$6,COUNTIF('Profile-matrices_Condorcet'!$B$2:$B1638,'Profile-matrices_Condorcet'!$B1638),MATCH(INDEX('numeric possibilities'!E$3:E$1298,VLOOKUP($B1638,'numeric possibilities'!$C$3:$G$1298,1)),'VBA code_permu_wo_repettn'!$AA$2:$AF$2))</f>
        <v>B</v>
      </c>
      <c r="E1638" t="str">
        <f>INDEX('VBA code_permu_wo_repettn'!$AH$3:$AM$6,COUNTIF('Profile-matrices_Condorcet'!$B$2:$B1638,'Profile-matrices_Condorcet'!$B1638),MATCH(INDEX('numeric possibilities'!F$3:F$1298,VLOOKUP($B1638,'numeric possibilities'!$C$3:$G$1298,1)),'VBA code_permu_wo_repettn'!$AH$2:$AM$2))</f>
        <v>C</v>
      </c>
      <c r="F1638" t="str">
        <f>INDEX('VBA code_permu_wo_repettn'!$AO$3:$AT$6,COUNTIF('Profile-matrices_Condorcet'!$B$2:$B1638,'Profile-matrices_Condorcet'!$B1638),MATCH(INDEX('numeric possibilities'!G$3:G$1298,VLOOKUP($B1638,'numeric possibilities'!$C$3:$G$1298,1)),'VBA code_permu_wo_repettn'!$AO$2:$AT$2))</f>
        <v>D</v>
      </c>
      <c r="H1638" t="s">
        <v>14</v>
      </c>
      <c r="I1638" s="3">
        <f>IF(MATCH(I$1,$C1638:$C1641,0)&lt;(MATCH(J$1,$C1638:$C1641,0)),1*a_vote,0)+IF(MATCH(I$1,$D1638:$D1641,0)&lt;MATCH(J$1,$D1638:$D1641,0),1*b_vote,0)+IF(MATCH(I$1,$E1638:$E1641,0)&lt;MATCH(J$1,$E1638:$E1641,0),1*c_vote,0)+IF(MATCH(I$1,$F1638:$F1641,0)&lt;MATCH(J$1,$F1638:$F1641,0),1*d_vote,0)</f>
        <v>0.49</v>
      </c>
      <c r="J1638" s="3">
        <f>IF(MATCH(I$1,$C1638:$C1641,0)&gt;(MATCH(J$1,$C1638:$C1641,0)),1*a_vote,0)+IF(MATCH(I$1,$D1638:$D1641,0)&gt;MATCH(J$1,$D1638:$D1641,0),1*b_vote,0)+IF(MATCH(I$1,$E1638:$E1641,0)&gt;MATCH(J$1,$E1638:$E1641,0),1*c_vote,0)+IF(MATCH(I$1,$F1638:$F1641,0)&gt;MATCH(J$1,$F1638:$F1641,0),1*d_vote,0)</f>
        <v>0.51</v>
      </c>
      <c r="K1638" s="3">
        <f>IF(MATCH($K$1,$C1638:$C1641,0)&lt;(MATCH($L$1,$C1638:$C1641,0)),1*a_vote,0)+IF(MATCH($K$1,$D1638:$D1641,0)&lt;MATCH($L$1,$D1638:$D1641,0),1*b_vote,0)+IF(MATCH($K$1,$E1638:$E1641,0)&lt;MATCH($L$1,$E1638:$E1641,0),1*c_vote,0)+IF(MATCH($K$1,$F1638:$F1641,0)&lt;MATCH($L$1,$F1638:$F1641,0),1*d_vote,0)</f>
        <v>0.49</v>
      </c>
      <c r="L1638" s="3">
        <f>IF(MATCH(K$1,$C1638:$C1641,0)&gt;(MATCH(L$1,$C1638:$C1641,0)),1*a_vote,0)+IF(MATCH(K$1,$D1638:$D1641,0)&gt;MATCH(L$1,$D1638:$D1641,0),1*b_vote,0)+IF(MATCH(K$1,$E1638:$E1641,0)&gt;MATCH(L$1,$E1638:$E1641,0),1*c_vote,0)+IF(MATCH(K$1,$F1638:$F1641,0)&gt;MATCH(L$1,$F1638:$F1641,0),1*d_vote,0)</f>
        <v>0.51</v>
      </c>
      <c r="M1638" s="3">
        <f>IF(MATCH($M$1,$C1638:$C1641,0)&lt;(MATCH($N$1,$C1638:$C1641,0)),1*a_vote,0)+IF(MATCH($M$1,$D1638:$D1641,0)&lt;MATCH($N$1,$D1638:$D1641,0),1*b_vote,0)+IF(MATCH($M$1,$E1638:$E1641,0)&lt;MATCH($N$1,$E1638:$E1641,0),1*c_vote,0)+IF(MATCH($M$1,$F1638:$F1641,0)&lt;MATCH($N$1,$F1638:$F1641,0),1*d_vote,0)</f>
        <v>0.53</v>
      </c>
      <c r="N1638" s="3">
        <f>IF(MATCH(M$1,$C1638:$C1641,0)&gt;(MATCH(N$1,$C1638:$C1641,0)),1*a_vote,0)+IF(MATCH(M$1,$D1638:$D1641,0)&gt;MATCH(N$1,$D1638:$D1641,0),1*b_vote,0)+IF(MATCH(M$1,$E1638:$E1641,0)&gt;MATCH(N$1,$E1638:$E1641,0),1*c_vote,0)+IF(MATCH(M$1,$F1638:$F1641,0)&gt;MATCH(N$1,$F1638:$F1641,0),1*d_vote,0)</f>
        <v>0.47</v>
      </c>
      <c r="O1638" s="3">
        <f>IF(MATCH($O$1,$C1638:$C1641,0)&lt;(MATCH($P$1,$C1638:$C1641,0)),1*a_vote,0)+IF(MATCH($O$1,$D1638:$D1641,0)&lt;MATCH($P$1,$D1638:$D1641,0),1*b_vote,0)+IF(MATCH($O$1,$E1638:$E1641,0)&lt;MATCH($P$1,$E1638:$E1641,0),1*c_vote,0)+IF(MATCH($O$1,$F1638:$F1641,0)&lt;MATCH($P$1,$F1638:$F1641,0),1*d_vote,0)</f>
        <v>0.53</v>
      </c>
      <c r="P1638" s="3">
        <f>IF(MATCH(O$1,$C1638:$C1641,0)&gt;(MATCH(P$1,$C1638:$C1641,0)),1*a_vote,0)+IF(MATCH(O$1,$D1638:$D1641,0)&gt;MATCH(P$1,$D1638:$D1641,0),1*b_vote,0)+IF(MATCH(O$1,$E1638:$E1641,0)&gt;MATCH(P$1,$E1638:$E1641,0),1*c_vote,0)+IF(MATCH(O$1,$F1638:$F1641,0)&gt;MATCH(P$1,$F1638:$F1641,0),1*d_vote,0)</f>
        <v>0.47</v>
      </c>
      <c r="Q1638" s="3">
        <f>IF(MATCH($Q$1,$C1638:$C1641,0)&lt;(MATCH($R$1,$C1638:$C1641,0)),1*a_vote,0)+IF(MATCH($Q$1,$D1638:$D1641,0)&lt;MATCH($R$1,$D1638:$D1641,0),1*b_vote,0)+IF(MATCH($Q$1,$E1638:$E1641,0)&lt;MATCH($R$1,$E1638:$E1641,0),1*c_vote,0)+IF(MATCH($Q$1,$F1638:$F1641,0)&lt;MATCH($R$1,$F1638:$F1641,0),1*d_vote,0)</f>
        <v>0.53</v>
      </c>
      <c r="R1638" s="3">
        <f>IF(MATCH(Q$1,$C1638:$C1641,0)&gt;(MATCH(R$1,$C1638:$C1641,0)),1*a_vote,0)+IF(MATCH(Q$1,$D1638:$D1641,0)&gt;MATCH(R$1,$D1638:$D1641,0),1*b_vote,0)+IF(MATCH(Q$1,$E1638:$E1641,0)&gt;MATCH(R$1,$E1638:$E1641,0),1*c_vote,0)+IF(MATCH(Q$1,$F1638:$F1641,0)&gt;MATCH(R$1,$F1638:$F1641,0),1*d_vote,0)</f>
        <v>0.47</v>
      </c>
      <c r="S1638" s="3">
        <f>IF(MATCH($S$1,$C1638:$C1641,0)&lt;(MATCH($T$1,$C1638:$C1641,0)),1*a_vote,0)+IF(MATCH($S$1,$D1638:$D1641,0)&lt;MATCH($T$1,$D1638:$D1641,0),1*b_vote,0)+IF(MATCH($S$1,$E1638:$E1641,0)&lt;MATCH($T$1,$E1638:$E1641,0),1*c_vote,0)+IF(MATCH($S$1,$F1638:$F1641,0)&lt;MATCH($T$1,$F1638:$F1641,0),1*d_vote,0)</f>
        <v>0.51</v>
      </c>
      <c r="T1638" s="3">
        <f>IF(MATCH(S$1,$C1638:$C1641,0)&gt;(MATCH(T$1,$C1638:$C1641,0)),1*a_vote,0)+IF(MATCH(S$1,$D1638:$D1641,0)&gt;MATCH(T$1,$D1638:$D1641,0),1*b_vote,0)+IF(MATCH(S$1,$E1638:$E1641,0)&gt;MATCH(T$1,$E1638:$E1641,0),1*c_vote,0)+IF(MATCH(S$1,$F1638:$F1641,0)&gt;MATCH(T$1,$F1638:$F1641,0),1*d_vote,0)</f>
        <v>0.49</v>
      </c>
    </row>
    <row r="1639" spans="1:20" x14ac:dyDescent="0.25">
      <c r="A1639">
        <f t="shared" si="52"/>
        <v>1638</v>
      </c>
      <c r="B1639">
        <f t="shared" si="53"/>
        <v>410</v>
      </c>
      <c r="C1639" t="str">
        <f>INDEX('VBA code_permu_wo_repettn'!$T$3:$Y$6,COUNTIF('Profile-matrices_Condorcet'!$B$2:$B1639,'Profile-matrices_Condorcet'!$B1639),MATCH(INDEX('numeric possibilities'!D$3:D$1298,VLOOKUP($B1639,'numeric possibilities'!$C$3:$G$1298,1)),'VBA code_permu_wo_repettn'!$T$2:$Y$2))</f>
        <v>B</v>
      </c>
      <c r="D1639" t="str">
        <f>INDEX('VBA code_permu_wo_repettn'!$AA$3:$AF$6,COUNTIF('Profile-matrices_Condorcet'!$B$2:$B1639,'Profile-matrices_Condorcet'!$B1639),MATCH(INDEX('numeric possibilities'!E$3:E$1298,VLOOKUP($B1639,'numeric possibilities'!$C$3:$G$1298,1)),'VBA code_permu_wo_repettn'!$AA$2:$AF$2))</f>
        <v>C</v>
      </c>
      <c r="E1639" t="str">
        <f>INDEX('VBA code_permu_wo_repettn'!$AH$3:$AM$6,COUNTIF('Profile-matrices_Condorcet'!$B$2:$B1639,'Profile-matrices_Condorcet'!$B1639),MATCH(INDEX('numeric possibilities'!F$3:F$1298,VLOOKUP($B1639,'numeric possibilities'!$C$3:$G$1298,1)),'VBA code_permu_wo_repettn'!$AH$2:$AM$2))</f>
        <v>D</v>
      </c>
      <c r="F1639" t="str">
        <f>INDEX('VBA code_permu_wo_repettn'!$AO$3:$AT$6,COUNTIF('Profile-matrices_Condorcet'!$B$2:$B1639,'Profile-matrices_Condorcet'!$B1639),MATCH(INDEX('numeric possibilities'!G$3:G$1298,VLOOKUP($B1639,'numeric possibilities'!$C$3:$G$1298,1)),'VBA code_permu_wo_repettn'!$AO$2:$AT$2))</f>
        <v>A</v>
      </c>
      <c r="H1639" t="s">
        <v>15</v>
      </c>
      <c r="I1639" t="str">
        <f>IF(I1638&gt;J1638,$I$1,IF(I1638&lt;J1638,$J$1,0))</f>
        <v>B</v>
      </c>
      <c r="K1639" t="str">
        <f>IF(K1638&gt;L1638,$K$1,IF(K1638&lt;L1638,$L$1,0))</f>
        <v>C</v>
      </c>
      <c r="M1639" t="str">
        <f>IF(M1638&gt;N1638,$M$1,IF(M1638&lt;N1638,$N$1,0))</f>
        <v>A</v>
      </c>
      <c r="O1639" t="str">
        <f>IF(O1638&gt;P1638,$O$1,IF(O1638&lt;P1638,$P$1,0))</f>
        <v>B</v>
      </c>
      <c r="Q1639" t="str">
        <f>IF(Q1638&gt;R1638,$Q$1,IF(Q1638&lt;R1638,$R$1,0))</f>
        <v>B</v>
      </c>
      <c r="S1639" t="str">
        <f>IF(S1638&gt;T1638,$S$1,IF(S1638&lt;T1638,$T$1,0))</f>
        <v>C</v>
      </c>
    </row>
    <row r="1640" spans="1:20" x14ac:dyDescent="0.25">
      <c r="A1640">
        <f t="shared" si="52"/>
        <v>1639</v>
      </c>
      <c r="B1640">
        <f t="shared" si="53"/>
        <v>410</v>
      </c>
      <c r="C1640" t="str">
        <f>INDEX('VBA code_permu_wo_repettn'!$T$3:$Y$6,COUNTIF('Profile-matrices_Condorcet'!$B$2:$B1640,'Profile-matrices_Condorcet'!$B1640),MATCH(INDEX('numeric possibilities'!D$3:D$1298,VLOOKUP($B1640,'numeric possibilities'!$C$3:$G$1298,1)),'VBA code_permu_wo_repettn'!$T$2:$Y$2))</f>
        <v>D</v>
      </c>
      <c r="D1640" t="str">
        <f>INDEX('VBA code_permu_wo_repettn'!$AA$3:$AF$6,COUNTIF('Profile-matrices_Condorcet'!$B$2:$B1640,'Profile-matrices_Condorcet'!$B1640),MATCH(INDEX('numeric possibilities'!E$3:E$1298,VLOOKUP($B1640,'numeric possibilities'!$C$3:$G$1298,1)),'VBA code_permu_wo_repettn'!$AA$2:$AF$2))</f>
        <v>A</v>
      </c>
      <c r="E1640" t="str">
        <f>INDEX('VBA code_permu_wo_repettn'!$AH$3:$AM$6,COUNTIF('Profile-matrices_Condorcet'!$B$2:$B1640,'Profile-matrices_Condorcet'!$B1640),MATCH(INDEX('numeric possibilities'!F$3:F$1298,VLOOKUP($B1640,'numeric possibilities'!$C$3:$G$1298,1)),'VBA code_permu_wo_repettn'!$AH$2:$AM$2))</f>
        <v>B</v>
      </c>
      <c r="F1640" t="str">
        <f>INDEX('VBA code_permu_wo_repettn'!$AO$3:$AT$6,COUNTIF('Profile-matrices_Condorcet'!$B$2:$B1640,'Profile-matrices_Condorcet'!$B1640),MATCH(INDEX('numeric possibilities'!G$3:G$1298,VLOOKUP($B1640,'numeric possibilities'!$C$3:$G$1298,1)),'VBA code_permu_wo_repettn'!$AO$2:$AT$2))</f>
        <v>C</v>
      </c>
      <c r="I1640" t="s">
        <v>0</v>
      </c>
      <c r="J1640" t="s">
        <v>1</v>
      </c>
      <c r="K1640" t="s">
        <v>2</v>
      </c>
      <c r="L1640" t="s">
        <v>3</v>
      </c>
    </row>
    <row r="1641" spans="1:20" x14ac:dyDescent="0.25">
      <c r="A1641">
        <f t="shared" si="52"/>
        <v>1640</v>
      </c>
      <c r="B1641">
        <f t="shared" si="53"/>
        <v>410</v>
      </c>
      <c r="C1641" t="str">
        <f>INDEX('VBA code_permu_wo_repettn'!$T$3:$Y$6,COUNTIF('Profile-matrices_Condorcet'!$B$2:$B1641,'Profile-matrices_Condorcet'!$B1641),MATCH(INDEX('numeric possibilities'!D$3:D$1298,VLOOKUP($B1641,'numeric possibilities'!$C$3:$G$1298,1)),'VBA code_permu_wo_repettn'!$T$2:$Y$2))</f>
        <v>C</v>
      </c>
      <c r="D1641" t="str">
        <f>INDEX('VBA code_permu_wo_repettn'!$AA$3:$AF$6,COUNTIF('Profile-matrices_Condorcet'!$B$2:$B1641,'Profile-matrices_Condorcet'!$B1641),MATCH(INDEX('numeric possibilities'!E$3:E$1298,VLOOKUP($B1641,'numeric possibilities'!$C$3:$G$1298,1)),'VBA code_permu_wo_repettn'!$AA$2:$AF$2))</f>
        <v>D</v>
      </c>
      <c r="E1641" t="str">
        <f>INDEX('VBA code_permu_wo_repettn'!$AH$3:$AM$6,COUNTIF('Profile-matrices_Condorcet'!$B$2:$B1641,'Profile-matrices_Condorcet'!$B1641),MATCH(INDEX('numeric possibilities'!F$3:F$1298,VLOOKUP($B1641,'numeric possibilities'!$C$3:$G$1298,1)),'VBA code_permu_wo_repettn'!$AH$2:$AM$2))</f>
        <v>A</v>
      </c>
      <c r="F1641" t="str">
        <f>INDEX('VBA code_permu_wo_repettn'!$AO$3:$AT$6,COUNTIF('Profile-matrices_Condorcet'!$B$2:$B1641,'Profile-matrices_Condorcet'!$B1641),MATCH(INDEX('numeric possibilities'!G$3:G$1298,VLOOKUP($B1641,'numeric possibilities'!$C$3:$G$1298,1)),'VBA code_permu_wo_repettn'!$AO$2:$AT$2))</f>
        <v>B</v>
      </c>
      <c r="G1641" t="str">
        <f>IF(MAX(I1641:L1641)&gt;='numeric possibilities'!$B$4/2,INDEX('Profile-matrices_Condorcet'!I1640:L1640,1,MATCH(MAX('Profile-matrices_Condorcet'!I1641:L1641),'Profile-matrices_Condorcet'!I1641:L1641,0)),"NCW")</f>
        <v>B</v>
      </c>
      <c r="H1641" t="s">
        <v>13</v>
      </c>
      <c r="I1641" s="3">
        <f>COUNTIF($I1639:$S1639,I1640)</f>
        <v>1</v>
      </c>
      <c r="J1641" s="3">
        <f>COUNTIF($I1639:$S1639,J1640)</f>
        <v>3</v>
      </c>
      <c r="K1641" s="3">
        <f>COUNTIF($I1639:$S1639,K1640)</f>
        <v>2</v>
      </c>
      <c r="L1641" s="3">
        <f>COUNTIF($I1639:$S1639,L1640)</f>
        <v>0</v>
      </c>
    </row>
    <row r="1642" spans="1:20" x14ac:dyDescent="0.25">
      <c r="A1642">
        <f t="shared" si="52"/>
        <v>1641</v>
      </c>
      <c r="B1642">
        <f t="shared" si="53"/>
        <v>411</v>
      </c>
      <c r="C1642" t="str">
        <f>INDEX('VBA code_permu_wo_repettn'!$T$3:$Y$6,COUNTIF('Profile-matrices_Condorcet'!$B$2:$B1642,'Profile-matrices_Condorcet'!$B1642),MATCH(INDEX('numeric possibilities'!D$3:D$1298,VLOOKUP($B1642,'numeric possibilities'!$C$3:$G$1298,1)),'VBA code_permu_wo_repettn'!$T$2:$Y$2))</f>
        <v>A</v>
      </c>
      <c r="D1642" t="str">
        <f>INDEX('VBA code_permu_wo_repettn'!$AA$3:$AF$6,COUNTIF('Profile-matrices_Condorcet'!$B$2:$B1642,'Profile-matrices_Condorcet'!$B1642),MATCH(INDEX('numeric possibilities'!E$3:E$1298,VLOOKUP($B1642,'numeric possibilities'!$C$3:$G$1298,1)),'VBA code_permu_wo_repettn'!$AA$2:$AF$2))</f>
        <v>B</v>
      </c>
      <c r="E1642" t="str">
        <f>INDEX('VBA code_permu_wo_repettn'!$AH$3:$AM$6,COUNTIF('Profile-matrices_Condorcet'!$B$2:$B1642,'Profile-matrices_Condorcet'!$B1642),MATCH(INDEX('numeric possibilities'!F$3:F$1298,VLOOKUP($B1642,'numeric possibilities'!$C$3:$G$1298,1)),'VBA code_permu_wo_repettn'!$AH$2:$AM$2))</f>
        <v>C</v>
      </c>
      <c r="F1642" t="str">
        <f>INDEX('VBA code_permu_wo_repettn'!$AO$3:$AT$6,COUNTIF('Profile-matrices_Condorcet'!$B$2:$B1642,'Profile-matrices_Condorcet'!$B1642),MATCH(INDEX('numeric possibilities'!G$3:G$1298,VLOOKUP($B1642,'numeric possibilities'!$C$3:$G$1298,1)),'VBA code_permu_wo_repettn'!$AO$2:$AT$2))</f>
        <v>D</v>
      </c>
      <c r="H1642" t="s">
        <v>14</v>
      </c>
      <c r="I1642" s="3">
        <f>IF(MATCH(I$1,$C1642:$C1645,0)&lt;(MATCH(J$1,$C1642:$C1645,0)),1*a_vote,0)+IF(MATCH(I$1,$D1642:$D1645,0)&lt;MATCH(J$1,$D1642:$D1645,0),1*b_vote,0)+IF(MATCH(I$1,$E1642:$E1645,0)&lt;MATCH(J$1,$E1642:$E1645,0),1*c_vote,0)+IF(MATCH(I$1,$F1642:$F1645,0)&lt;MATCH(J$1,$F1642:$F1645,0),1*d_vote,0)</f>
        <v>0.49</v>
      </c>
      <c r="J1642" s="3">
        <f>IF(MATCH(I$1,$C1642:$C1645,0)&gt;(MATCH(J$1,$C1642:$C1645,0)),1*a_vote,0)+IF(MATCH(I$1,$D1642:$D1645,0)&gt;MATCH(J$1,$D1642:$D1645,0),1*b_vote,0)+IF(MATCH(I$1,$E1642:$E1645,0)&gt;MATCH(J$1,$E1642:$E1645,0),1*c_vote,0)+IF(MATCH(I$1,$F1642:$F1645,0)&gt;MATCH(J$1,$F1642:$F1645,0),1*d_vote,0)</f>
        <v>0.51</v>
      </c>
      <c r="K1642" s="3">
        <f>IF(MATCH($K$1,$C1642:$C1645,0)&lt;(MATCH($L$1,$C1642:$C1645,0)),1*a_vote,0)+IF(MATCH($K$1,$D1642:$D1645,0)&lt;MATCH($L$1,$D1642:$D1645,0),1*b_vote,0)+IF(MATCH($K$1,$E1642:$E1645,0)&lt;MATCH($L$1,$E1642:$E1645,0),1*c_vote,0)+IF(MATCH($K$1,$F1642:$F1645,0)&lt;MATCH($L$1,$F1642:$F1645,0),1*d_vote,0)</f>
        <v>0.49</v>
      </c>
      <c r="L1642" s="3">
        <f>IF(MATCH(K$1,$C1642:$C1645,0)&gt;(MATCH(L$1,$C1642:$C1645,0)),1*a_vote,0)+IF(MATCH(K$1,$D1642:$D1645,0)&gt;MATCH(L$1,$D1642:$D1645,0),1*b_vote,0)+IF(MATCH(K$1,$E1642:$E1645,0)&gt;MATCH(L$1,$E1642:$E1645,0),1*c_vote,0)+IF(MATCH(K$1,$F1642:$F1645,0)&gt;MATCH(L$1,$F1642:$F1645,0),1*d_vote,0)</f>
        <v>0.51</v>
      </c>
      <c r="M1642" s="3">
        <f>IF(MATCH($M$1,$C1642:$C1645,0)&lt;(MATCH($N$1,$C1642:$C1645,0)),1*a_vote,0)+IF(MATCH($M$1,$D1642:$D1645,0)&lt;MATCH($N$1,$D1642:$D1645,0),1*b_vote,0)+IF(MATCH($M$1,$E1642:$E1645,0)&lt;MATCH($N$1,$E1642:$E1645,0),1*c_vote,0)+IF(MATCH($M$1,$F1642:$F1645,0)&lt;MATCH($N$1,$F1642:$F1645,0),1*d_vote,0)</f>
        <v>0.53</v>
      </c>
      <c r="N1642" s="3">
        <f>IF(MATCH(M$1,$C1642:$C1645,0)&gt;(MATCH(N$1,$C1642:$C1645,0)),1*a_vote,0)+IF(MATCH(M$1,$D1642:$D1645,0)&gt;MATCH(N$1,$D1642:$D1645,0),1*b_vote,0)+IF(MATCH(M$1,$E1642:$E1645,0)&gt;MATCH(N$1,$E1642:$E1645,0),1*c_vote,0)+IF(MATCH(M$1,$F1642:$F1645,0)&gt;MATCH(N$1,$F1642:$F1645,0),1*d_vote,0)</f>
        <v>0.47</v>
      </c>
      <c r="O1642" s="3">
        <f>IF(MATCH($O$1,$C1642:$C1645,0)&lt;(MATCH($P$1,$C1642:$C1645,0)),1*a_vote,0)+IF(MATCH($O$1,$D1642:$D1645,0)&lt;MATCH($P$1,$D1642:$D1645,0),1*b_vote,0)+IF(MATCH($O$1,$E1642:$E1645,0)&lt;MATCH($P$1,$E1642:$E1645,0),1*c_vote,0)+IF(MATCH($O$1,$F1642:$F1645,0)&lt;MATCH($P$1,$F1642:$F1645,0),1*d_vote,0)</f>
        <v>0.26</v>
      </c>
      <c r="P1642" s="3">
        <f>IF(MATCH(O$1,$C1642:$C1645,0)&gt;(MATCH(P$1,$C1642:$C1645,0)),1*a_vote,0)+IF(MATCH(O$1,$D1642:$D1645,0)&gt;MATCH(P$1,$D1642:$D1645,0),1*b_vote,0)+IF(MATCH(O$1,$E1642:$E1645,0)&gt;MATCH(P$1,$E1642:$E1645,0),1*c_vote,0)+IF(MATCH(O$1,$F1642:$F1645,0)&gt;MATCH(P$1,$F1642:$F1645,0),1*d_vote,0)</f>
        <v>0.74</v>
      </c>
      <c r="Q1642" s="3">
        <f>IF(MATCH($Q$1,$C1642:$C1645,0)&lt;(MATCH($R$1,$C1642:$C1645,0)),1*a_vote,0)+IF(MATCH($Q$1,$D1642:$D1645,0)&lt;MATCH($R$1,$D1642:$D1645,0),1*b_vote,0)+IF(MATCH($Q$1,$E1642:$E1645,0)&lt;MATCH($R$1,$E1642:$E1645,0),1*c_vote,0)+IF(MATCH($Q$1,$F1642:$F1645,0)&lt;MATCH($R$1,$F1642:$F1645,0),1*d_vote,0)</f>
        <v>0.53</v>
      </c>
      <c r="R1642" s="3">
        <f>IF(MATCH(Q$1,$C1642:$C1645,0)&gt;(MATCH(R$1,$C1642:$C1645,0)),1*a_vote,0)+IF(MATCH(Q$1,$D1642:$D1645,0)&gt;MATCH(R$1,$D1642:$D1645,0),1*b_vote,0)+IF(MATCH(Q$1,$E1642:$E1645,0)&gt;MATCH(R$1,$E1642:$E1645,0),1*c_vote,0)+IF(MATCH(Q$1,$F1642:$F1645,0)&gt;MATCH(R$1,$F1642:$F1645,0),1*d_vote,0)</f>
        <v>0.47</v>
      </c>
      <c r="S1642" s="3">
        <f>IF(MATCH($S$1,$C1642:$C1645,0)&lt;(MATCH($T$1,$C1642:$C1645,0)),1*a_vote,0)+IF(MATCH($S$1,$D1642:$D1645,0)&lt;MATCH($T$1,$D1642:$D1645,0),1*b_vote,0)+IF(MATCH($S$1,$E1642:$E1645,0)&lt;MATCH($T$1,$E1642:$E1645,0),1*c_vote,0)+IF(MATCH($S$1,$F1642:$F1645,0)&lt;MATCH($T$1,$F1642:$F1645,0),1*d_vote,0)</f>
        <v>0.78</v>
      </c>
      <c r="T1642" s="3">
        <f>IF(MATCH(S$1,$C1642:$C1645,0)&gt;(MATCH(T$1,$C1642:$C1645,0)),1*a_vote,0)+IF(MATCH(S$1,$D1642:$D1645,0)&gt;MATCH(T$1,$D1642:$D1645,0),1*b_vote,0)+IF(MATCH(S$1,$E1642:$E1645,0)&gt;MATCH(T$1,$E1642:$E1645,0),1*c_vote,0)+IF(MATCH(S$1,$F1642:$F1645,0)&gt;MATCH(T$1,$F1642:$F1645,0),1*d_vote,0)</f>
        <v>0.21999999999999997</v>
      </c>
    </row>
    <row r="1643" spans="1:20" x14ac:dyDescent="0.25">
      <c r="A1643">
        <f t="shared" si="52"/>
        <v>1642</v>
      </c>
      <c r="B1643">
        <f t="shared" si="53"/>
        <v>411</v>
      </c>
      <c r="C1643" t="str">
        <f>INDEX('VBA code_permu_wo_repettn'!$T$3:$Y$6,COUNTIF('Profile-matrices_Condorcet'!$B$2:$B1643,'Profile-matrices_Condorcet'!$B1643),MATCH(INDEX('numeric possibilities'!D$3:D$1298,VLOOKUP($B1643,'numeric possibilities'!$C$3:$G$1298,1)),'VBA code_permu_wo_repettn'!$T$2:$Y$2))</f>
        <v>C</v>
      </c>
      <c r="D1643" t="str">
        <f>INDEX('VBA code_permu_wo_repettn'!$AA$3:$AF$6,COUNTIF('Profile-matrices_Condorcet'!$B$2:$B1643,'Profile-matrices_Condorcet'!$B1643),MATCH(INDEX('numeric possibilities'!E$3:E$1298,VLOOKUP($B1643,'numeric possibilities'!$C$3:$G$1298,1)),'VBA code_permu_wo_repettn'!$AA$2:$AF$2))</f>
        <v>C</v>
      </c>
      <c r="E1643" t="str">
        <f>INDEX('VBA code_permu_wo_repettn'!$AH$3:$AM$6,COUNTIF('Profile-matrices_Condorcet'!$B$2:$B1643,'Profile-matrices_Condorcet'!$B1643),MATCH(INDEX('numeric possibilities'!F$3:F$1298,VLOOKUP($B1643,'numeric possibilities'!$C$3:$G$1298,1)),'VBA code_permu_wo_repettn'!$AH$2:$AM$2))</f>
        <v>D</v>
      </c>
      <c r="F1643" t="str">
        <f>INDEX('VBA code_permu_wo_repettn'!$AO$3:$AT$6,COUNTIF('Profile-matrices_Condorcet'!$B$2:$B1643,'Profile-matrices_Condorcet'!$B1643),MATCH(INDEX('numeric possibilities'!G$3:G$1298,VLOOKUP($B1643,'numeric possibilities'!$C$3:$G$1298,1)),'VBA code_permu_wo_repettn'!$AO$2:$AT$2))</f>
        <v>A</v>
      </c>
      <c r="H1643" t="s">
        <v>15</v>
      </c>
      <c r="I1643" t="str">
        <f>IF(I1642&gt;J1642,$I$1,IF(I1642&lt;J1642,$J$1,0))</f>
        <v>B</v>
      </c>
      <c r="K1643" t="str">
        <f>IF(K1642&gt;L1642,$K$1,IF(K1642&lt;L1642,$L$1,0))</f>
        <v>C</v>
      </c>
      <c r="M1643" t="str">
        <f>IF(M1642&gt;N1642,$M$1,IF(M1642&lt;N1642,$N$1,0))</f>
        <v>A</v>
      </c>
      <c r="O1643" t="str">
        <f>IF(O1642&gt;P1642,$O$1,IF(O1642&lt;P1642,$P$1,0))</f>
        <v>C</v>
      </c>
      <c r="Q1643" t="str">
        <f>IF(Q1642&gt;R1642,$Q$1,IF(Q1642&lt;R1642,$R$1,0))</f>
        <v>B</v>
      </c>
      <c r="S1643" t="str">
        <f>IF(S1642&gt;T1642,$S$1,IF(S1642&lt;T1642,$T$1,0))</f>
        <v>C</v>
      </c>
    </row>
    <row r="1644" spans="1:20" x14ac:dyDescent="0.25">
      <c r="A1644">
        <f t="shared" si="52"/>
        <v>1643</v>
      </c>
      <c r="B1644">
        <f t="shared" si="53"/>
        <v>411</v>
      </c>
      <c r="C1644" t="str">
        <f>INDEX('VBA code_permu_wo_repettn'!$T$3:$Y$6,COUNTIF('Profile-matrices_Condorcet'!$B$2:$B1644,'Profile-matrices_Condorcet'!$B1644),MATCH(INDEX('numeric possibilities'!D$3:D$1298,VLOOKUP($B1644,'numeric possibilities'!$C$3:$G$1298,1)),'VBA code_permu_wo_repettn'!$T$2:$Y$2))</f>
        <v>B</v>
      </c>
      <c r="D1644" t="str">
        <f>INDEX('VBA code_permu_wo_repettn'!$AA$3:$AF$6,COUNTIF('Profile-matrices_Condorcet'!$B$2:$B1644,'Profile-matrices_Condorcet'!$B1644),MATCH(INDEX('numeric possibilities'!E$3:E$1298,VLOOKUP($B1644,'numeric possibilities'!$C$3:$G$1298,1)),'VBA code_permu_wo_repettn'!$AA$2:$AF$2))</f>
        <v>A</v>
      </c>
      <c r="E1644" t="str">
        <f>INDEX('VBA code_permu_wo_repettn'!$AH$3:$AM$6,COUNTIF('Profile-matrices_Condorcet'!$B$2:$B1644,'Profile-matrices_Condorcet'!$B1644),MATCH(INDEX('numeric possibilities'!F$3:F$1298,VLOOKUP($B1644,'numeric possibilities'!$C$3:$G$1298,1)),'VBA code_permu_wo_repettn'!$AH$2:$AM$2))</f>
        <v>B</v>
      </c>
      <c r="F1644" t="str">
        <f>INDEX('VBA code_permu_wo_repettn'!$AO$3:$AT$6,COUNTIF('Profile-matrices_Condorcet'!$B$2:$B1644,'Profile-matrices_Condorcet'!$B1644),MATCH(INDEX('numeric possibilities'!G$3:G$1298,VLOOKUP($B1644,'numeric possibilities'!$C$3:$G$1298,1)),'VBA code_permu_wo_repettn'!$AO$2:$AT$2))</f>
        <v>C</v>
      </c>
      <c r="I1644" t="s">
        <v>0</v>
      </c>
      <c r="J1644" t="s">
        <v>1</v>
      </c>
      <c r="K1644" t="s">
        <v>2</v>
      </c>
      <c r="L1644" t="s">
        <v>3</v>
      </c>
    </row>
    <row r="1645" spans="1:20" x14ac:dyDescent="0.25">
      <c r="A1645">
        <f t="shared" si="52"/>
        <v>1644</v>
      </c>
      <c r="B1645">
        <f t="shared" si="53"/>
        <v>411</v>
      </c>
      <c r="C1645" t="str">
        <f>INDEX('VBA code_permu_wo_repettn'!$T$3:$Y$6,COUNTIF('Profile-matrices_Condorcet'!$B$2:$B1645,'Profile-matrices_Condorcet'!$B1645),MATCH(INDEX('numeric possibilities'!D$3:D$1298,VLOOKUP($B1645,'numeric possibilities'!$C$3:$G$1298,1)),'VBA code_permu_wo_repettn'!$T$2:$Y$2))</f>
        <v>D</v>
      </c>
      <c r="D1645" t="str">
        <f>INDEX('VBA code_permu_wo_repettn'!$AA$3:$AF$6,COUNTIF('Profile-matrices_Condorcet'!$B$2:$B1645,'Profile-matrices_Condorcet'!$B1645),MATCH(INDEX('numeric possibilities'!E$3:E$1298,VLOOKUP($B1645,'numeric possibilities'!$C$3:$G$1298,1)),'VBA code_permu_wo_repettn'!$AA$2:$AF$2))</f>
        <v>D</v>
      </c>
      <c r="E1645" t="str">
        <f>INDEX('VBA code_permu_wo_repettn'!$AH$3:$AM$6,COUNTIF('Profile-matrices_Condorcet'!$B$2:$B1645,'Profile-matrices_Condorcet'!$B1645),MATCH(INDEX('numeric possibilities'!F$3:F$1298,VLOOKUP($B1645,'numeric possibilities'!$C$3:$G$1298,1)),'VBA code_permu_wo_repettn'!$AH$2:$AM$2))</f>
        <v>A</v>
      </c>
      <c r="F1645" t="str">
        <f>INDEX('VBA code_permu_wo_repettn'!$AO$3:$AT$6,COUNTIF('Profile-matrices_Condorcet'!$B$2:$B1645,'Profile-matrices_Condorcet'!$B1645),MATCH(INDEX('numeric possibilities'!G$3:G$1298,VLOOKUP($B1645,'numeric possibilities'!$C$3:$G$1298,1)),'VBA code_permu_wo_repettn'!$AO$2:$AT$2))</f>
        <v>B</v>
      </c>
      <c r="G1645" t="str">
        <f>IF(MAX(I1645:L1645)&gt;='numeric possibilities'!$B$4/2,INDEX('Profile-matrices_Condorcet'!I1644:L1644,1,MATCH(MAX('Profile-matrices_Condorcet'!I1645:L1645),'Profile-matrices_Condorcet'!I1645:L1645,0)),"NCW")</f>
        <v>C</v>
      </c>
      <c r="H1645" t="s">
        <v>13</v>
      </c>
      <c r="I1645" s="3">
        <f>COUNTIF($I1643:$S1643,I1644)</f>
        <v>1</v>
      </c>
      <c r="J1645" s="3">
        <f>COUNTIF($I1643:$S1643,J1644)</f>
        <v>2</v>
      </c>
      <c r="K1645" s="3">
        <f>COUNTIF($I1643:$S1643,K1644)</f>
        <v>3</v>
      </c>
      <c r="L1645" s="3">
        <f>COUNTIF($I1643:$S1643,L1644)</f>
        <v>0</v>
      </c>
    </row>
    <row r="1646" spans="1:20" x14ac:dyDescent="0.25">
      <c r="A1646">
        <f t="shared" si="52"/>
        <v>1645</v>
      </c>
      <c r="B1646">
        <f t="shared" si="53"/>
        <v>412</v>
      </c>
      <c r="C1646" t="str">
        <f>INDEX('VBA code_permu_wo_repettn'!$T$3:$Y$6,COUNTIF('Profile-matrices_Condorcet'!$B$2:$B1646,'Profile-matrices_Condorcet'!$B1646),MATCH(INDEX('numeric possibilities'!D$3:D$1298,VLOOKUP($B1646,'numeric possibilities'!$C$3:$G$1298,1)),'VBA code_permu_wo_repettn'!$T$2:$Y$2))</f>
        <v>A</v>
      </c>
      <c r="D1646" t="str">
        <f>INDEX('VBA code_permu_wo_repettn'!$AA$3:$AF$6,COUNTIF('Profile-matrices_Condorcet'!$B$2:$B1646,'Profile-matrices_Condorcet'!$B1646),MATCH(INDEX('numeric possibilities'!E$3:E$1298,VLOOKUP($B1646,'numeric possibilities'!$C$3:$G$1298,1)),'VBA code_permu_wo_repettn'!$AA$2:$AF$2))</f>
        <v>B</v>
      </c>
      <c r="E1646" t="str">
        <f>INDEX('VBA code_permu_wo_repettn'!$AH$3:$AM$6,COUNTIF('Profile-matrices_Condorcet'!$B$2:$B1646,'Profile-matrices_Condorcet'!$B1646),MATCH(INDEX('numeric possibilities'!F$3:F$1298,VLOOKUP($B1646,'numeric possibilities'!$C$3:$G$1298,1)),'VBA code_permu_wo_repettn'!$AH$2:$AM$2))</f>
        <v>C</v>
      </c>
      <c r="F1646" t="str">
        <f>INDEX('VBA code_permu_wo_repettn'!$AO$3:$AT$6,COUNTIF('Profile-matrices_Condorcet'!$B$2:$B1646,'Profile-matrices_Condorcet'!$B1646),MATCH(INDEX('numeric possibilities'!G$3:G$1298,VLOOKUP($B1646,'numeric possibilities'!$C$3:$G$1298,1)),'VBA code_permu_wo_repettn'!$AO$2:$AT$2))</f>
        <v>D</v>
      </c>
      <c r="H1646" t="s">
        <v>14</v>
      </c>
      <c r="I1646" s="3">
        <f>IF(MATCH(I$1,$C1646:$C1649,0)&lt;(MATCH(J$1,$C1646:$C1649,0)),1*a_vote,0)+IF(MATCH(I$1,$D1646:$D1649,0)&lt;MATCH(J$1,$D1646:$D1649,0),1*b_vote,0)+IF(MATCH(I$1,$E1646:$E1649,0)&lt;MATCH(J$1,$E1646:$E1649,0),1*c_vote,0)+IF(MATCH(I$1,$F1646:$F1649,0)&lt;MATCH(J$1,$F1646:$F1649,0),1*d_vote,0)</f>
        <v>0.49</v>
      </c>
      <c r="J1646" s="3">
        <f>IF(MATCH(I$1,$C1646:$C1649,0)&gt;(MATCH(J$1,$C1646:$C1649,0)),1*a_vote,0)+IF(MATCH(I$1,$D1646:$D1649,0)&gt;MATCH(J$1,$D1646:$D1649,0),1*b_vote,0)+IF(MATCH(I$1,$E1646:$E1649,0)&gt;MATCH(J$1,$E1646:$E1649,0),1*c_vote,0)+IF(MATCH(I$1,$F1646:$F1649,0)&gt;MATCH(J$1,$F1646:$F1649,0),1*d_vote,0)</f>
        <v>0.51</v>
      </c>
      <c r="K1646" s="3">
        <f>IF(MATCH($K$1,$C1646:$C1649,0)&lt;(MATCH($L$1,$C1646:$C1649,0)),1*a_vote,0)+IF(MATCH($K$1,$D1646:$D1649,0)&lt;MATCH($L$1,$D1646:$D1649,0),1*b_vote,0)+IF(MATCH($K$1,$E1646:$E1649,0)&lt;MATCH($L$1,$E1646:$E1649,0),1*c_vote,0)+IF(MATCH($K$1,$F1646:$F1649,0)&lt;MATCH($L$1,$F1646:$F1649,0),1*d_vote,0)</f>
        <v>0.49</v>
      </c>
      <c r="L1646" s="3">
        <f>IF(MATCH(K$1,$C1646:$C1649,0)&gt;(MATCH(L$1,$C1646:$C1649,0)),1*a_vote,0)+IF(MATCH(K$1,$D1646:$D1649,0)&gt;MATCH(L$1,$D1646:$D1649,0),1*b_vote,0)+IF(MATCH(K$1,$E1646:$E1649,0)&gt;MATCH(L$1,$E1646:$E1649,0),1*c_vote,0)+IF(MATCH(K$1,$F1646:$F1649,0)&gt;MATCH(L$1,$F1646:$F1649,0),1*d_vote,0)</f>
        <v>0.51</v>
      </c>
      <c r="M1646" s="3">
        <f>IF(MATCH($M$1,$C1646:$C1649,0)&lt;(MATCH($N$1,$C1646:$C1649,0)),1*a_vote,0)+IF(MATCH($M$1,$D1646:$D1649,0)&lt;MATCH($N$1,$D1646:$D1649,0),1*b_vote,0)+IF(MATCH($M$1,$E1646:$E1649,0)&lt;MATCH($N$1,$E1646:$E1649,0),1*c_vote,0)+IF(MATCH($M$1,$F1646:$F1649,0)&lt;MATCH($N$1,$F1646:$F1649,0),1*d_vote,0)</f>
        <v>0.53</v>
      </c>
      <c r="N1646" s="3">
        <f>IF(MATCH(M$1,$C1646:$C1649,0)&gt;(MATCH(N$1,$C1646:$C1649,0)),1*a_vote,0)+IF(MATCH(M$1,$D1646:$D1649,0)&gt;MATCH(N$1,$D1646:$D1649,0),1*b_vote,0)+IF(MATCH(M$1,$E1646:$E1649,0)&gt;MATCH(N$1,$E1646:$E1649,0),1*c_vote,0)+IF(MATCH(M$1,$F1646:$F1649,0)&gt;MATCH(N$1,$F1646:$F1649,0),1*d_vote,0)</f>
        <v>0.47</v>
      </c>
      <c r="O1646" s="3">
        <f>IF(MATCH($O$1,$C1646:$C1649,0)&lt;(MATCH($P$1,$C1646:$C1649,0)),1*a_vote,0)+IF(MATCH($O$1,$D1646:$D1649,0)&lt;MATCH($P$1,$D1646:$D1649,0),1*b_vote,0)+IF(MATCH($O$1,$E1646:$E1649,0)&lt;MATCH($P$1,$E1646:$E1649,0),1*c_vote,0)+IF(MATCH($O$1,$F1646:$F1649,0)&lt;MATCH($P$1,$F1646:$F1649,0),1*d_vote,0)</f>
        <v>0.26</v>
      </c>
      <c r="P1646" s="3">
        <f>IF(MATCH(O$1,$C1646:$C1649,0)&gt;(MATCH(P$1,$C1646:$C1649,0)),1*a_vote,0)+IF(MATCH(O$1,$D1646:$D1649,0)&gt;MATCH(P$1,$D1646:$D1649,0),1*b_vote,0)+IF(MATCH(O$1,$E1646:$E1649,0)&gt;MATCH(P$1,$E1646:$E1649,0),1*c_vote,0)+IF(MATCH(O$1,$F1646:$F1649,0)&gt;MATCH(P$1,$F1646:$F1649,0),1*d_vote,0)</f>
        <v>0.74</v>
      </c>
      <c r="Q1646" s="3">
        <f>IF(MATCH($Q$1,$C1646:$C1649,0)&lt;(MATCH($R$1,$C1646:$C1649,0)),1*a_vote,0)+IF(MATCH($Q$1,$D1646:$D1649,0)&lt;MATCH($R$1,$D1646:$D1649,0),1*b_vote,0)+IF(MATCH($Q$1,$E1646:$E1649,0)&lt;MATCH($R$1,$E1646:$E1649,0),1*c_vote,0)+IF(MATCH($Q$1,$F1646:$F1649,0)&lt;MATCH($R$1,$F1646:$F1649,0),1*d_vote,0)</f>
        <v>0.26</v>
      </c>
      <c r="R1646" s="3">
        <f>IF(MATCH(Q$1,$C1646:$C1649,0)&gt;(MATCH(R$1,$C1646:$C1649,0)),1*a_vote,0)+IF(MATCH(Q$1,$D1646:$D1649,0)&gt;MATCH(R$1,$D1646:$D1649,0),1*b_vote,0)+IF(MATCH(Q$1,$E1646:$E1649,0)&gt;MATCH(R$1,$E1646:$E1649,0),1*c_vote,0)+IF(MATCH(Q$1,$F1646:$F1649,0)&gt;MATCH(R$1,$F1646:$F1649,0),1*d_vote,0)</f>
        <v>0.74</v>
      </c>
      <c r="S1646" s="3">
        <f>IF(MATCH($S$1,$C1646:$C1649,0)&lt;(MATCH($T$1,$C1646:$C1649,0)),1*a_vote,0)+IF(MATCH($S$1,$D1646:$D1649,0)&lt;MATCH($T$1,$D1646:$D1649,0),1*b_vote,0)+IF(MATCH($S$1,$E1646:$E1649,0)&lt;MATCH($T$1,$E1646:$E1649,0),1*c_vote,0)+IF(MATCH($S$1,$F1646:$F1649,0)&lt;MATCH($T$1,$F1646:$F1649,0),1*d_vote,0)</f>
        <v>0.78</v>
      </c>
      <c r="T1646" s="3">
        <f>IF(MATCH(S$1,$C1646:$C1649,0)&gt;(MATCH(T$1,$C1646:$C1649,0)),1*a_vote,0)+IF(MATCH(S$1,$D1646:$D1649,0)&gt;MATCH(T$1,$D1646:$D1649,0),1*b_vote,0)+IF(MATCH(S$1,$E1646:$E1649,0)&gt;MATCH(T$1,$E1646:$E1649,0),1*c_vote,0)+IF(MATCH(S$1,$F1646:$F1649,0)&gt;MATCH(T$1,$F1646:$F1649,0),1*d_vote,0)</f>
        <v>0.21999999999999997</v>
      </c>
    </row>
    <row r="1647" spans="1:20" x14ac:dyDescent="0.25">
      <c r="A1647">
        <f t="shared" si="52"/>
        <v>1646</v>
      </c>
      <c r="B1647">
        <f t="shared" si="53"/>
        <v>412</v>
      </c>
      <c r="C1647" t="str">
        <f>INDEX('VBA code_permu_wo_repettn'!$T$3:$Y$6,COUNTIF('Profile-matrices_Condorcet'!$B$2:$B1647,'Profile-matrices_Condorcet'!$B1647),MATCH(INDEX('numeric possibilities'!D$3:D$1298,VLOOKUP($B1647,'numeric possibilities'!$C$3:$G$1298,1)),'VBA code_permu_wo_repettn'!$T$2:$Y$2))</f>
        <v>C</v>
      </c>
      <c r="D1647" t="str">
        <f>INDEX('VBA code_permu_wo_repettn'!$AA$3:$AF$6,COUNTIF('Profile-matrices_Condorcet'!$B$2:$B1647,'Profile-matrices_Condorcet'!$B1647),MATCH(INDEX('numeric possibilities'!E$3:E$1298,VLOOKUP($B1647,'numeric possibilities'!$C$3:$G$1298,1)),'VBA code_permu_wo_repettn'!$AA$2:$AF$2))</f>
        <v>C</v>
      </c>
      <c r="E1647" t="str">
        <f>INDEX('VBA code_permu_wo_repettn'!$AH$3:$AM$6,COUNTIF('Profile-matrices_Condorcet'!$B$2:$B1647,'Profile-matrices_Condorcet'!$B1647),MATCH(INDEX('numeric possibilities'!F$3:F$1298,VLOOKUP($B1647,'numeric possibilities'!$C$3:$G$1298,1)),'VBA code_permu_wo_repettn'!$AH$2:$AM$2))</f>
        <v>D</v>
      </c>
      <c r="F1647" t="str">
        <f>INDEX('VBA code_permu_wo_repettn'!$AO$3:$AT$6,COUNTIF('Profile-matrices_Condorcet'!$B$2:$B1647,'Profile-matrices_Condorcet'!$B1647),MATCH(INDEX('numeric possibilities'!G$3:G$1298,VLOOKUP($B1647,'numeric possibilities'!$C$3:$G$1298,1)),'VBA code_permu_wo_repettn'!$AO$2:$AT$2))</f>
        <v>A</v>
      </c>
      <c r="H1647" t="s">
        <v>15</v>
      </c>
      <c r="I1647" t="str">
        <f>IF(I1646&gt;J1646,$I$1,IF(I1646&lt;J1646,$J$1,0))</f>
        <v>B</v>
      </c>
      <c r="K1647" t="str">
        <f>IF(K1646&gt;L1646,$K$1,IF(K1646&lt;L1646,$L$1,0))</f>
        <v>C</v>
      </c>
      <c r="M1647" t="str">
        <f>IF(M1646&gt;N1646,$M$1,IF(M1646&lt;N1646,$N$1,0))</f>
        <v>A</v>
      </c>
      <c r="O1647" t="str">
        <f>IF(O1646&gt;P1646,$O$1,IF(O1646&lt;P1646,$P$1,0))</f>
        <v>C</v>
      </c>
      <c r="Q1647" t="str">
        <f>IF(Q1646&gt;R1646,$Q$1,IF(Q1646&lt;R1646,$R$1,0))</f>
        <v>D</v>
      </c>
      <c r="S1647" t="str">
        <f>IF(S1646&gt;T1646,$S$1,IF(S1646&lt;T1646,$T$1,0))</f>
        <v>C</v>
      </c>
    </row>
    <row r="1648" spans="1:20" x14ac:dyDescent="0.25">
      <c r="A1648">
        <f t="shared" si="52"/>
        <v>1647</v>
      </c>
      <c r="B1648">
        <f t="shared" si="53"/>
        <v>412</v>
      </c>
      <c r="C1648" t="str">
        <f>INDEX('VBA code_permu_wo_repettn'!$T$3:$Y$6,COUNTIF('Profile-matrices_Condorcet'!$B$2:$B1648,'Profile-matrices_Condorcet'!$B1648),MATCH(INDEX('numeric possibilities'!D$3:D$1298,VLOOKUP($B1648,'numeric possibilities'!$C$3:$G$1298,1)),'VBA code_permu_wo_repettn'!$T$2:$Y$2))</f>
        <v>D</v>
      </c>
      <c r="D1648" t="str">
        <f>INDEX('VBA code_permu_wo_repettn'!$AA$3:$AF$6,COUNTIF('Profile-matrices_Condorcet'!$B$2:$B1648,'Profile-matrices_Condorcet'!$B1648),MATCH(INDEX('numeric possibilities'!E$3:E$1298,VLOOKUP($B1648,'numeric possibilities'!$C$3:$G$1298,1)),'VBA code_permu_wo_repettn'!$AA$2:$AF$2))</f>
        <v>A</v>
      </c>
      <c r="E1648" t="str">
        <f>INDEX('VBA code_permu_wo_repettn'!$AH$3:$AM$6,COUNTIF('Profile-matrices_Condorcet'!$B$2:$B1648,'Profile-matrices_Condorcet'!$B1648),MATCH(INDEX('numeric possibilities'!F$3:F$1298,VLOOKUP($B1648,'numeric possibilities'!$C$3:$G$1298,1)),'VBA code_permu_wo_repettn'!$AH$2:$AM$2))</f>
        <v>B</v>
      </c>
      <c r="F1648" t="str">
        <f>INDEX('VBA code_permu_wo_repettn'!$AO$3:$AT$6,COUNTIF('Profile-matrices_Condorcet'!$B$2:$B1648,'Profile-matrices_Condorcet'!$B1648),MATCH(INDEX('numeric possibilities'!G$3:G$1298,VLOOKUP($B1648,'numeric possibilities'!$C$3:$G$1298,1)),'VBA code_permu_wo_repettn'!$AO$2:$AT$2))</f>
        <v>C</v>
      </c>
      <c r="I1648" t="s">
        <v>0</v>
      </c>
      <c r="J1648" t="s">
        <v>1</v>
      </c>
      <c r="K1648" t="s">
        <v>2</v>
      </c>
      <c r="L1648" t="s">
        <v>3</v>
      </c>
    </row>
    <row r="1649" spans="1:20" x14ac:dyDescent="0.25">
      <c r="A1649">
        <f t="shared" si="52"/>
        <v>1648</v>
      </c>
      <c r="B1649">
        <f t="shared" si="53"/>
        <v>412</v>
      </c>
      <c r="C1649" t="str">
        <f>INDEX('VBA code_permu_wo_repettn'!$T$3:$Y$6,COUNTIF('Profile-matrices_Condorcet'!$B$2:$B1649,'Profile-matrices_Condorcet'!$B1649),MATCH(INDEX('numeric possibilities'!D$3:D$1298,VLOOKUP($B1649,'numeric possibilities'!$C$3:$G$1298,1)),'VBA code_permu_wo_repettn'!$T$2:$Y$2))</f>
        <v>B</v>
      </c>
      <c r="D1649" t="str">
        <f>INDEX('VBA code_permu_wo_repettn'!$AA$3:$AF$6,COUNTIF('Profile-matrices_Condorcet'!$B$2:$B1649,'Profile-matrices_Condorcet'!$B1649),MATCH(INDEX('numeric possibilities'!E$3:E$1298,VLOOKUP($B1649,'numeric possibilities'!$C$3:$G$1298,1)),'VBA code_permu_wo_repettn'!$AA$2:$AF$2))</f>
        <v>D</v>
      </c>
      <c r="E1649" t="str">
        <f>INDEX('VBA code_permu_wo_repettn'!$AH$3:$AM$6,COUNTIF('Profile-matrices_Condorcet'!$B$2:$B1649,'Profile-matrices_Condorcet'!$B1649),MATCH(INDEX('numeric possibilities'!F$3:F$1298,VLOOKUP($B1649,'numeric possibilities'!$C$3:$G$1298,1)),'VBA code_permu_wo_repettn'!$AH$2:$AM$2))</f>
        <v>A</v>
      </c>
      <c r="F1649" t="str">
        <f>INDEX('VBA code_permu_wo_repettn'!$AO$3:$AT$6,COUNTIF('Profile-matrices_Condorcet'!$B$2:$B1649,'Profile-matrices_Condorcet'!$B1649),MATCH(INDEX('numeric possibilities'!G$3:G$1298,VLOOKUP($B1649,'numeric possibilities'!$C$3:$G$1298,1)),'VBA code_permu_wo_repettn'!$AO$2:$AT$2))</f>
        <v>B</v>
      </c>
      <c r="G1649" t="str">
        <f>IF(MAX(I1649:L1649)&gt;='numeric possibilities'!$B$4/2,INDEX('Profile-matrices_Condorcet'!I1648:L1648,1,MATCH(MAX('Profile-matrices_Condorcet'!I1649:L1649),'Profile-matrices_Condorcet'!I1649:L1649,0)),"NCW")</f>
        <v>C</v>
      </c>
      <c r="H1649" t="s">
        <v>13</v>
      </c>
      <c r="I1649" s="3">
        <f>COUNTIF($I1647:$S1647,I1648)</f>
        <v>1</v>
      </c>
      <c r="J1649" s="3">
        <f>COUNTIF($I1647:$S1647,J1648)</f>
        <v>1</v>
      </c>
      <c r="K1649" s="3">
        <f>COUNTIF($I1647:$S1647,K1648)</f>
        <v>3</v>
      </c>
      <c r="L1649" s="3">
        <f>COUNTIF($I1647:$S1647,L1648)</f>
        <v>1</v>
      </c>
    </row>
    <row r="1650" spans="1:20" x14ac:dyDescent="0.25">
      <c r="A1650">
        <f t="shared" si="52"/>
        <v>1649</v>
      </c>
      <c r="B1650">
        <f t="shared" si="53"/>
        <v>413</v>
      </c>
      <c r="C1650" t="str">
        <f>INDEX('VBA code_permu_wo_repettn'!$T$3:$Y$6,COUNTIF('Profile-matrices_Condorcet'!$B$2:$B1650,'Profile-matrices_Condorcet'!$B1650),MATCH(INDEX('numeric possibilities'!D$3:D$1298,VLOOKUP($B1650,'numeric possibilities'!$C$3:$G$1298,1)),'VBA code_permu_wo_repettn'!$T$2:$Y$2))</f>
        <v>A</v>
      </c>
      <c r="D1650" t="str">
        <f>INDEX('VBA code_permu_wo_repettn'!$AA$3:$AF$6,COUNTIF('Profile-matrices_Condorcet'!$B$2:$B1650,'Profile-matrices_Condorcet'!$B1650),MATCH(INDEX('numeric possibilities'!E$3:E$1298,VLOOKUP($B1650,'numeric possibilities'!$C$3:$G$1298,1)),'VBA code_permu_wo_repettn'!$AA$2:$AF$2))</f>
        <v>B</v>
      </c>
      <c r="E1650" t="str">
        <f>INDEX('VBA code_permu_wo_repettn'!$AH$3:$AM$6,COUNTIF('Profile-matrices_Condorcet'!$B$2:$B1650,'Profile-matrices_Condorcet'!$B1650),MATCH(INDEX('numeric possibilities'!F$3:F$1298,VLOOKUP($B1650,'numeric possibilities'!$C$3:$G$1298,1)),'VBA code_permu_wo_repettn'!$AH$2:$AM$2))</f>
        <v>C</v>
      </c>
      <c r="F1650" t="str">
        <f>INDEX('VBA code_permu_wo_repettn'!$AO$3:$AT$6,COUNTIF('Profile-matrices_Condorcet'!$B$2:$B1650,'Profile-matrices_Condorcet'!$B1650),MATCH(INDEX('numeric possibilities'!G$3:G$1298,VLOOKUP($B1650,'numeric possibilities'!$C$3:$G$1298,1)),'VBA code_permu_wo_repettn'!$AO$2:$AT$2))</f>
        <v>D</v>
      </c>
      <c r="H1650" t="s">
        <v>14</v>
      </c>
      <c r="I1650" s="3">
        <f>IF(MATCH(I$1,$C1650:$C1653,0)&lt;(MATCH(J$1,$C1650:$C1653,0)),1*a_vote,0)+IF(MATCH(I$1,$D1650:$D1653,0)&lt;MATCH(J$1,$D1650:$D1653,0),1*b_vote,0)+IF(MATCH(I$1,$E1650:$E1653,0)&lt;MATCH(J$1,$E1650:$E1653,0),1*c_vote,0)+IF(MATCH(I$1,$F1650:$F1653,0)&lt;MATCH(J$1,$F1650:$F1653,0),1*d_vote,0)</f>
        <v>0.49</v>
      </c>
      <c r="J1650" s="3">
        <f>IF(MATCH(I$1,$C1650:$C1653,0)&gt;(MATCH(J$1,$C1650:$C1653,0)),1*a_vote,0)+IF(MATCH(I$1,$D1650:$D1653,0)&gt;MATCH(J$1,$D1650:$D1653,0),1*b_vote,0)+IF(MATCH(I$1,$E1650:$E1653,0)&gt;MATCH(J$1,$E1650:$E1653,0),1*c_vote,0)+IF(MATCH(I$1,$F1650:$F1653,0)&gt;MATCH(J$1,$F1650:$F1653,0),1*d_vote,0)</f>
        <v>0.51</v>
      </c>
      <c r="K1650" s="3">
        <f>IF(MATCH($K$1,$C1650:$C1653,0)&lt;(MATCH($L$1,$C1650:$C1653,0)),1*a_vote,0)+IF(MATCH($K$1,$D1650:$D1653,0)&lt;MATCH($L$1,$D1650:$D1653,0),1*b_vote,0)+IF(MATCH($K$1,$E1650:$E1653,0)&lt;MATCH($L$1,$E1650:$E1653,0),1*c_vote,0)+IF(MATCH($K$1,$F1650:$F1653,0)&lt;MATCH($L$1,$F1650:$F1653,0),1*d_vote,0)</f>
        <v>0.49</v>
      </c>
      <c r="L1650" s="3">
        <f>IF(MATCH(K$1,$C1650:$C1653,0)&gt;(MATCH(L$1,$C1650:$C1653,0)),1*a_vote,0)+IF(MATCH(K$1,$D1650:$D1653,0)&gt;MATCH(L$1,$D1650:$D1653,0),1*b_vote,0)+IF(MATCH(K$1,$E1650:$E1653,0)&gt;MATCH(L$1,$E1650:$E1653,0),1*c_vote,0)+IF(MATCH(K$1,$F1650:$F1653,0)&gt;MATCH(L$1,$F1650:$F1653,0),1*d_vote,0)</f>
        <v>0.51</v>
      </c>
      <c r="M1650" s="3">
        <f>IF(MATCH($M$1,$C1650:$C1653,0)&lt;(MATCH($N$1,$C1650:$C1653,0)),1*a_vote,0)+IF(MATCH($M$1,$D1650:$D1653,0)&lt;MATCH($N$1,$D1650:$D1653,0),1*b_vote,0)+IF(MATCH($M$1,$E1650:$E1653,0)&lt;MATCH($N$1,$E1650:$E1653,0),1*c_vote,0)+IF(MATCH($M$1,$F1650:$F1653,0)&lt;MATCH($N$1,$F1650:$F1653,0),1*d_vote,0)</f>
        <v>0.53</v>
      </c>
      <c r="N1650" s="3">
        <f>IF(MATCH(M$1,$C1650:$C1653,0)&gt;(MATCH(N$1,$C1650:$C1653,0)),1*a_vote,0)+IF(MATCH(M$1,$D1650:$D1653,0)&gt;MATCH(N$1,$D1650:$D1653,0),1*b_vote,0)+IF(MATCH(M$1,$E1650:$E1653,0)&gt;MATCH(N$1,$E1650:$E1653,0),1*c_vote,0)+IF(MATCH(M$1,$F1650:$F1653,0)&gt;MATCH(N$1,$F1650:$F1653,0),1*d_vote,0)</f>
        <v>0.47</v>
      </c>
      <c r="O1650" s="3">
        <f>IF(MATCH($O$1,$C1650:$C1653,0)&lt;(MATCH($P$1,$C1650:$C1653,0)),1*a_vote,0)+IF(MATCH($O$1,$D1650:$D1653,0)&lt;MATCH($P$1,$D1650:$D1653,0),1*b_vote,0)+IF(MATCH($O$1,$E1650:$E1653,0)&lt;MATCH($P$1,$E1650:$E1653,0),1*c_vote,0)+IF(MATCH($O$1,$F1650:$F1653,0)&lt;MATCH($P$1,$F1650:$F1653,0),1*d_vote,0)</f>
        <v>0.53</v>
      </c>
      <c r="P1650" s="3">
        <f>IF(MATCH(O$1,$C1650:$C1653,0)&gt;(MATCH(P$1,$C1650:$C1653,0)),1*a_vote,0)+IF(MATCH(O$1,$D1650:$D1653,0)&gt;MATCH(P$1,$D1650:$D1653,0),1*b_vote,0)+IF(MATCH(O$1,$E1650:$E1653,0)&gt;MATCH(P$1,$E1650:$E1653,0),1*c_vote,0)+IF(MATCH(O$1,$F1650:$F1653,0)&gt;MATCH(P$1,$F1650:$F1653,0),1*d_vote,0)</f>
        <v>0.47</v>
      </c>
      <c r="Q1650" s="3">
        <f>IF(MATCH($Q$1,$C1650:$C1653,0)&lt;(MATCH($R$1,$C1650:$C1653,0)),1*a_vote,0)+IF(MATCH($Q$1,$D1650:$D1653,0)&lt;MATCH($R$1,$D1650:$D1653,0),1*b_vote,0)+IF(MATCH($Q$1,$E1650:$E1653,0)&lt;MATCH($R$1,$E1650:$E1653,0),1*c_vote,0)+IF(MATCH($Q$1,$F1650:$F1653,0)&lt;MATCH($R$1,$F1650:$F1653,0),1*d_vote,0)</f>
        <v>0.26</v>
      </c>
      <c r="R1650" s="3">
        <f>IF(MATCH(Q$1,$C1650:$C1653,0)&gt;(MATCH(R$1,$C1650:$C1653,0)),1*a_vote,0)+IF(MATCH(Q$1,$D1650:$D1653,0)&gt;MATCH(R$1,$D1650:$D1653,0),1*b_vote,0)+IF(MATCH(Q$1,$E1650:$E1653,0)&gt;MATCH(R$1,$E1650:$E1653,0),1*c_vote,0)+IF(MATCH(Q$1,$F1650:$F1653,0)&gt;MATCH(R$1,$F1650:$F1653,0),1*d_vote,0)</f>
        <v>0.74</v>
      </c>
      <c r="S1650" s="3">
        <f>IF(MATCH($S$1,$C1650:$C1653,0)&lt;(MATCH($T$1,$C1650:$C1653,0)),1*a_vote,0)+IF(MATCH($S$1,$D1650:$D1653,0)&lt;MATCH($T$1,$D1650:$D1653,0),1*b_vote,0)+IF(MATCH($S$1,$E1650:$E1653,0)&lt;MATCH($T$1,$E1650:$E1653,0),1*c_vote,0)+IF(MATCH($S$1,$F1650:$F1653,0)&lt;MATCH($T$1,$F1650:$F1653,0),1*d_vote,0)</f>
        <v>0.51</v>
      </c>
      <c r="T1650" s="3">
        <f>IF(MATCH(S$1,$C1650:$C1653,0)&gt;(MATCH(T$1,$C1650:$C1653,0)),1*a_vote,0)+IF(MATCH(S$1,$D1650:$D1653,0)&gt;MATCH(T$1,$D1650:$D1653,0),1*b_vote,0)+IF(MATCH(S$1,$E1650:$E1653,0)&gt;MATCH(T$1,$E1650:$E1653,0),1*c_vote,0)+IF(MATCH(S$1,$F1650:$F1653,0)&gt;MATCH(T$1,$F1650:$F1653,0),1*d_vote,0)</f>
        <v>0.49</v>
      </c>
    </row>
    <row r="1651" spans="1:20" x14ac:dyDescent="0.25">
      <c r="A1651">
        <f t="shared" si="52"/>
        <v>1650</v>
      </c>
      <c r="B1651">
        <f t="shared" si="53"/>
        <v>413</v>
      </c>
      <c r="C1651" t="str">
        <f>INDEX('VBA code_permu_wo_repettn'!$T$3:$Y$6,COUNTIF('Profile-matrices_Condorcet'!$B$2:$B1651,'Profile-matrices_Condorcet'!$B1651),MATCH(INDEX('numeric possibilities'!D$3:D$1298,VLOOKUP($B1651,'numeric possibilities'!$C$3:$G$1298,1)),'VBA code_permu_wo_repettn'!$T$2:$Y$2))</f>
        <v>D</v>
      </c>
      <c r="D1651" t="str">
        <f>INDEX('VBA code_permu_wo_repettn'!$AA$3:$AF$6,COUNTIF('Profile-matrices_Condorcet'!$B$2:$B1651,'Profile-matrices_Condorcet'!$B1651),MATCH(INDEX('numeric possibilities'!E$3:E$1298,VLOOKUP($B1651,'numeric possibilities'!$C$3:$G$1298,1)),'VBA code_permu_wo_repettn'!$AA$2:$AF$2))</f>
        <v>C</v>
      </c>
      <c r="E1651" t="str">
        <f>INDEX('VBA code_permu_wo_repettn'!$AH$3:$AM$6,COUNTIF('Profile-matrices_Condorcet'!$B$2:$B1651,'Profile-matrices_Condorcet'!$B1651),MATCH(INDEX('numeric possibilities'!F$3:F$1298,VLOOKUP($B1651,'numeric possibilities'!$C$3:$G$1298,1)),'VBA code_permu_wo_repettn'!$AH$2:$AM$2))</f>
        <v>D</v>
      </c>
      <c r="F1651" t="str">
        <f>INDEX('VBA code_permu_wo_repettn'!$AO$3:$AT$6,COUNTIF('Profile-matrices_Condorcet'!$B$2:$B1651,'Profile-matrices_Condorcet'!$B1651),MATCH(INDEX('numeric possibilities'!G$3:G$1298,VLOOKUP($B1651,'numeric possibilities'!$C$3:$G$1298,1)),'VBA code_permu_wo_repettn'!$AO$2:$AT$2))</f>
        <v>A</v>
      </c>
      <c r="H1651" t="s">
        <v>15</v>
      </c>
      <c r="I1651" t="str">
        <f>IF(I1650&gt;J1650,$I$1,IF(I1650&lt;J1650,$J$1,0))</f>
        <v>B</v>
      </c>
      <c r="K1651" t="str">
        <f>IF(K1650&gt;L1650,$K$1,IF(K1650&lt;L1650,$L$1,0))</f>
        <v>C</v>
      </c>
      <c r="M1651" t="str">
        <f>IF(M1650&gt;N1650,$M$1,IF(M1650&lt;N1650,$N$1,0))</f>
        <v>A</v>
      </c>
      <c r="O1651" t="str">
        <f>IF(O1650&gt;P1650,$O$1,IF(O1650&lt;P1650,$P$1,0))</f>
        <v>B</v>
      </c>
      <c r="Q1651" t="str">
        <f>IF(Q1650&gt;R1650,$Q$1,IF(Q1650&lt;R1650,$R$1,0))</f>
        <v>D</v>
      </c>
      <c r="S1651" t="str">
        <f>IF(S1650&gt;T1650,$S$1,IF(S1650&lt;T1650,$T$1,0))</f>
        <v>C</v>
      </c>
    </row>
    <row r="1652" spans="1:20" x14ac:dyDescent="0.25">
      <c r="A1652">
        <f t="shared" si="52"/>
        <v>1651</v>
      </c>
      <c r="B1652">
        <f t="shared" si="53"/>
        <v>413</v>
      </c>
      <c r="C1652" t="str">
        <f>INDEX('VBA code_permu_wo_repettn'!$T$3:$Y$6,COUNTIF('Profile-matrices_Condorcet'!$B$2:$B1652,'Profile-matrices_Condorcet'!$B1652),MATCH(INDEX('numeric possibilities'!D$3:D$1298,VLOOKUP($B1652,'numeric possibilities'!$C$3:$G$1298,1)),'VBA code_permu_wo_repettn'!$T$2:$Y$2))</f>
        <v>B</v>
      </c>
      <c r="D1652" t="str">
        <f>INDEX('VBA code_permu_wo_repettn'!$AA$3:$AF$6,COUNTIF('Profile-matrices_Condorcet'!$B$2:$B1652,'Profile-matrices_Condorcet'!$B1652),MATCH(INDEX('numeric possibilities'!E$3:E$1298,VLOOKUP($B1652,'numeric possibilities'!$C$3:$G$1298,1)),'VBA code_permu_wo_repettn'!$AA$2:$AF$2))</f>
        <v>A</v>
      </c>
      <c r="E1652" t="str">
        <f>INDEX('VBA code_permu_wo_repettn'!$AH$3:$AM$6,COUNTIF('Profile-matrices_Condorcet'!$B$2:$B1652,'Profile-matrices_Condorcet'!$B1652),MATCH(INDEX('numeric possibilities'!F$3:F$1298,VLOOKUP($B1652,'numeric possibilities'!$C$3:$G$1298,1)),'VBA code_permu_wo_repettn'!$AH$2:$AM$2))</f>
        <v>B</v>
      </c>
      <c r="F1652" t="str">
        <f>INDEX('VBA code_permu_wo_repettn'!$AO$3:$AT$6,COUNTIF('Profile-matrices_Condorcet'!$B$2:$B1652,'Profile-matrices_Condorcet'!$B1652),MATCH(INDEX('numeric possibilities'!G$3:G$1298,VLOOKUP($B1652,'numeric possibilities'!$C$3:$G$1298,1)),'VBA code_permu_wo_repettn'!$AO$2:$AT$2))</f>
        <v>C</v>
      </c>
      <c r="I1652" t="s">
        <v>0</v>
      </c>
      <c r="J1652" t="s">
        <v>1</v>
      </c>
      <c r="K1652" t="s">
        <v>2</v>
      </c>
      <c r="L1652" t="s">
        <v>3</v>
      </c>
    </row>
    <row r="1653" spans="1:20" x14ac:dyDescent="0.25">
      <c r="A1653">
        <f t="shared" si="52"/>
        <v>1652</v>
      </c>
      <c r="B1653">
        <f t="shared" si="53"/>
        <v>413</v>
      </c>
      <c r="C1653" t="str">
        <f>INDEX('VBA code_permu_wo_repettn'!$T$3:$Y$6,COUNTIF('Profile-matrices_Condorcet'!$B$2:$B1653,'Profile-matrices_Condorcet'!$B1653),MATCH(INDEX('numeric possibilities'!D$3:D$1298,VLOOKUP($B1653,'numeric possibilities'!$C$3:$G$1298,1)),'VBA code_permu_wo_repettn'!$T$2:$Y$2))</f>
        <v>C</v>
      </c>
      <c r="D1653" t="str">
        <f>INDEX('VBA code_permu_wo_repettn'!$AA$3:$AF$6,COUNTIF('Profile-matrices_Condorcet'!$B$2:$B1653,'Profile-matrices_Condorcet'!$B1653),MATCH(INDEX('numeric possibilities'!E$3:E$1298,VLOOKUP($B1653,'numeric possibilities'!$C$3:$G$1298,1)),'VBA code_permu_wo_repettn'!$AA$2:$AF$2))</f>
        <v>D</v>
      </c>
      <c r="E1653" t="str">
        <f>INDEX('VBA code_permu_wo_repettn'!$AH$3:$AM$6,COUNTIF('Profile-matrices_Condorcet'!$B$2:$B1653,'Profile-matrices_Condorcet'!$B1653),MATCH(INDEX('numeric possibilities'!F$3:F$1298,VLOOKUP($B1653,'numeric possibilities'!$C$3:$G$1298,1)),'VBA code_permu_wo_repettn'!$AH$2:$AM$2))</f>
        <v>A</v>
      </c>
      <c r="F1653" t="str">
        <f>INDEX('VBA code_permu_wo_repettn'!$AO$3:$AT$6,COUNTIF('Profile-matrices_Condorcet'!$B$2:$B1653,'Profile-matrices_Condorcet'!$B1653),MATCH(INDEX('numeric possibilities'!G$3:G$1298,VLOOKUP($B1653,'numeric possibilities'!$C$3:$G$1298,1)),'VBA code_permu_wo_repettn'!$AO$2:$AT$2))</f>
        <v>B</v>
      </c>
      <c r="G1653" t="str">
        <f>IF(MAX(I1653:L1653)&gt;='numeric possibilities'!$B$4/2,INDEX('Profile-matrices_Condorcet'!I1652:L1652,1,MATCH(MAX('Profile-matrices_Condorcet'!I1653:L1653),'Profile-matrices_Condorcet'!I1653:L1653,0)),"NCW")</f>
        <v>NCW</v>
      </c>
      <c r="H1653" t="s">
        <v>13</v>
      </c>
      <c r="I1653" s="3">
        <f>COUNTIF($I1651:$S1651,I1652)</f>
        <v>1</v>
      </c>
      <c r="J1653" s="3">
        <f>COUNTIF($I1651:$S1651,J1652)</f>
        <v>2</v>
      </c>
      <c r="K1653" s="3">
        <f>COUNTIF($I1651:$S1651,K1652)</f>
        <v>2</v>
      </c>
      <c r="L1653" s="3">
        <f>COUNTIF($I1651:$S1651,L1652)</f>
        <v>1</v>
      </c>
    </row>
    <row r="1654" spans="1:20" x14ac:dyDescent="0.25">
      <c r="A1654">
        <f t="shared" si="52"/>
        <v>1653</v>
      </c>
      <c r="B1654">
        <f t="shared" si="53"/>
        <v>414</v>
      </c>
      <c r="C1654" t="str">
        <f>INDEX('VBA code_permu_wo_repettn'!$T$3:$Y$6,COUNTIF('Profile-matrices_Condorcet'!$B$2:$B1654,'Profile-matrices_Condorcet'!$B1654),MATCH(INDEX('numeric possibilities'!D$3:D$1298,VLOOKUP($B1654,'numeric possibilities'!$C$3:$G$1298,1)),'VBA code_permu_wo_repettn'!$T$2:$Y$2))</f>
        <v>A</v>
      </c>
      <c r="D1654" t="str">
        <f>INDEX('VBA code_permu_wo_repettn'!$AA$3:$AF$6,COUNTIF('Profile-matrices_Condorcet'!$B$2:$B1654,'Profile-matrices_Condorcet'!$B1654),MATCH(INDEX('numeric possibilities'!E$3:E$1298,VLOOKUP($B1654,'numeric possibilities'!$C$3:$G$1298,1)),'VBA code_permu_wo_repettn'!$AA$2:$AF$2))</f>
        <v>B</v>
      </c>
      <c r="E1654" t="str">
        <f>INDEX('VBA code_permu_wo_repettn'!$AH$3:$AM$6,COUNTIF('Profile-matrices_Condorcet'!$B$2:$B1654,'Profile-matrices_Condorcet'!$B1654),MATCH(INDEX('numeric possibilities'!F$3:F$1298,VLOOKUP($B1654,'numeric possibilities'!$C$3:$G$1298,1)),'VBA code_permu_wo_repettn'!$AH$2:$AM$2))</f>
        <v>C</v>
      </c>
      <c r="F1654" t="str">
        <f>INDEX('VBA code_permu_wo_repettn'!$AO$3:$AT$6,COUNTIF('Profile-matrices_Condorcet'!$B$2:$B1654,'Profile-matrices_Condorcet'!$B1654),MATCH(INDEX('numeric possibilities'!G$3:G$1298,VLOOKUP($B1654,'numeric possibilities'!$C$3:$G$1298,1)),'VBA code_permu_wo_repettn'!$AO$2:$AT$2))</f>
        <v>D</v>
      </c>
      <c r="H1654" t="s">
        <v>14</v>
      </c>
      <c r="I1654" s="3">
        <f>IF(MATCH(I$1,$C1654:$C1657,0)&lt;(MATCH(J$1,$C1654:$C1657,0)),1*a_vote,0)+IF(MATCH(I$1,$D1654:$D1657,0)&lt;MATCH(J$1,$D1654:$D1657,0),1*b_vote,0)+IF(MATCH(I$1,$E1654:$E1657,0)&lt;MATCH(J$1,$E1654:$E1657,0),1*c_vote,0)+IF(MATCH(I$1,$F1654:$F1657,0)&lt;MATCH(J$1,$F1654:$F1657,0),1*d_vote,0)</f>
        <v>0.49</v>
      </c>
      <c r="J1654" s="3">
        <f>IF(MATCH(I$1,$C1654:$C1657,0)&gt;(MATCH(J$1,$C1654:$C1657,0)),1*a_vote,0)+IF(MATCH(I$1,$D1654:$D1657,0)&gt;MATCH(J$1,$D1654:$D1657,0),1*b_vote,0)+IF(MATCH(I$1,$E1654:$E1657,0)&gt;MATCH(J$1,$E1654:$E1657,0),1*c_vote,0)+IF(MATCH(I$1,$F1654:$F1657,0)&gt;MATCH(J$1,$F1654:$F1657,0),1*d_vote,0)</f>
        <v>0.51</v>
      </c>
      <c r="K1654" s="3">
        <f>IF(MATCH($K$1,$C1654:$C1657,0)&lt;(MATCH($L$1,$C1654:$C1657,0)),1*a_vote,0)+IF(MATCH($K$1,$D1654:$D1657,0)&lt;MATCH($L$1,$D1654:$D1657,0),1*b_vote,0)+IF(MATCH($K$1,$E1654:$E1657,0)&lt;MATCH($L$1,$E1654:$E1657,0),1*c_vote,0)+IF(MATCH($K$1,$F1654:$F1657,0)&lt;MATCH($L$1,$F1654:$F1657,0),1*d_vote,0)</f>
        <v>0.49</v>
      </c>
      <c r="L1654" s="3">
        <f>IF(MATCH(K$1,$C1654:$C1657,0)&gt;(MATCH(L$1,$C1654:$C1657,0)),1*a_vote,0)+IF(MATCH(K$1,$D1654:$D1657,0)&gt;MATCH(L$1,$D1654:$D1657,0),1*b_vote,0)+IF(MATCH(K$1,$E1654:$E1657,0)&gt;MATCH(L$1,$E1654:$E1657,0),1*c_vote,0)+IF(MATCH(K$1,$F1654:$F1657,0)&gt;MATCH(L$1,$F1654:$F1657,0),1*d_vote,0)</f>
        <v>0.51</v>
      </c>
      <c r="M1654" s="3">
        <f>IF(MATCH($M$1,$C1654:$C1657,0)&lt;(MATCH($N$1,$C1654:$C1657,0)),1*a_vote,0)+IF(MATCH($M$1,$D1654:$D1657,0)&lt;MATCH($N$1,$D1654:$D1657,0),1*b_vote,0)+IF(MATCH($M$1,$E1654:$E1657,0)&lt;MATCH($N$1,$E1654:$E1657,0),1*c_vote,0)+IF(MATCH($M$1,$F1654:$F1657,0)&lt;MATCH($N$1,$F1654:$F1657,0),1*d_vote,0)</f>
        <v>0.53</v>
      </c>
      <c r="N1654" s="3">
        <f>IF(MATCH(M$1,$C1654:$C1657,0)&gt;(MATCH(N$1,$C1654:$C1657,0)),1*a_vote,0)+IF(MATCH(M$1,$D1654:$D1657,0)&gt;MATCH(N$1,$D1654:$D1657,0),1*b_vote,0)+IF(MATCH(M$1,$E1654:$E1657,0)&gt;MATCH(N$1,$E1654:$E1657,0),1*c_vote,0)+IF(MATCH(M$1,$F1654:$F1657,0)&gt;MATCH(N$1,$F1654:$F1657,0),1*d_vote,0)</f>
        <v>0.47</v>
      </c>
      <c r="O1654" s="3">
        <f>IF(MATCH($O$1,$C1654:$C1657,0)&lt;(MATCH($P$1,$C1654:$C1657,0)),1*a_vote,0)+IF(MATCH($O$1,$D1654:$D1657,0)&lt;MATCH($P$1,$D1654:$D1657,0),1*b_vote,0)+IF(MATCH($O$1,$E1654:$E1657,0)&lt;MATCH($P$1,$E1654:$E1657,0),1*c_vote,0)+IF(MATCH($O$1,$F1654:$F1657,0)&lt;MATCH($P$1,$F1654:$F1657,0),1*d_vote,0)</f>
        <v>0.26</v>
      </c>
      <c r="P1654" s="3">
        <f>IF(MATCH(O$1,$C1654:$C1657,0)&gt;(MATCH(P$1,$C1654:$C1657,0)),1*a_vote,0)+IF(MATCH(O$1,$D1654:$D1657,0)&gt;MATCH(P$1,$D1654:$D1657,0),1*b_vote,0)+IF(MATCH(O$1,$E1654:$E1657,0)&gt;MATCH(P$1,$E1654:$E1657,0),1*c_vote,0)+IF(MATCH(O$1,$F1654:$F1657,0)&gt;MATCH(P$1,$F1654:$F1657,0),1*d_vote,0)</f>
        <v>0.74</v>
      </c>
      <c r="Q1654" s="3">
        <f>IF(MATCH($Q$1,$C1654:$C1657,0)&lt;(MATCH($R$1,$C1654:$C1657,0)),1*a_vote,0)+IF(MATCH($Q$1,$D1654:$D1657,0)&lt;MATCH($R$1,$D1654:$D1657,0),1*b_vote,0)+IF(MATCH($Q$1,$E1654:$E1657,0)&lt;MATCH($R$1,$E1654:$E1657,0),1*c_vote,0)+IF(MATCH($Q$1,$F1654:$F1657,0)&lt;MATCH($R$1,$F1654:$F1657,0),1*d_vote,0)</f>
        <v>0.26</v>
      </c>
      <c r="R1654" s="3">
        <f>IF(MATCH(Q$1,$C1654:$C1657,0)&gt;(MATCH(R$1,$C1654:$C1657,0)),1*a_vote,0)+IF(MATCH(Q$1,$D1654:$D1657,0)&gt;MATCH(R$1,$D1654:$D1657,0),1*b_vote,0)+IF(MATCH(Q$1,$E1654:$E1657,0)&gt;MATCH(R$1,$E1654:$E1657,0),1*c_vote,0)+IF(MATCH(Q$1,$F1654:$F1657,0)&gt;MATCH(R$1,$F1654:$F1657,0),1*d_vote,0)</f>
        <v>0.74</v>
      </c>
      <c r="S1654" s="3">
        <f>IF(MATCH($S$1,$C1654:$C1657,0)&lt;(MATCH($T$1,$C1654:$C1657,0)),1*a_vote,0)+IF(MATCH($S$1,$D1654:$D1657,0)&lt;MATCH($T$1,$D1654:$D1657,0),1*b_vote,0)+IF(MATCH($S$1,$E1654:$E1657,0)&lt;MATCH($T$1,$E1654:$E1657,0),1*c_vote,0)+IF(MATCH($S$1,$F1654:$F1657,0)&lt;MATCH($T$1,$F1654:$F1657,0),1*d_vote,0)</f>
        <v>0.51</v>
      </c>
      <c r="T1654" s="3">
        <f>IF(MATCH(S$1,$C1654:$C1657,0)&gt;(MATCH(T$1,$C1654:$C1657,0)),1*a_vote,0)+IF(MATCH(S$1,$D1654:$D1657,0)&gt;MATCH(T$1,$D1654:$D1657,0),1*b_vote,0)+IF(MATCH(S$1,$E1654:$E1657,0)&gt;MATCH(T$1,$E1654:$E1657,0),1*c_vote,0)+IF(MATCH(S$1,$F1654:$F1657,0)&gt;MATCH(T$1,$F1654:$F1657,0),1*d_vote,0)</f>
        <v>0.49</v>
      </c>
    </row>
    <row r="1655" spans="1:20" x14ac:dyDescent="0.25">
      <c r="A1655">
        <f t="shared" si="52"/>
        <v>1654</v>
      </c>
      <c r="B1655">
        <f t="shared" si="53"/>
        <v>414</v>
      </c>
      <c r="C1655" t="str">
        <f>INDEX('VBA code_permu_wo_repettn'!$T$3:$Y$6,COUNTIF('Profile-matrices_Condorcet'!$B$2:$B1655,'Profile-matrices_Condorcet'!$B1655),MATCH(INDEX('numeric possibilities'!D$3:D$1298,VLOOKUP($B1655,'numeric possibilities'!$C$3:$G$1298,1)),'VBA code_permu_wo_repettn'!$T$2:$Y$2))</f>
        <v>D</v>
      </c>
      <c r="D1655" t="str">
        <f>INDEX('VBA code_permu_wo_repettn'!$AA$3:$AF$6,COUNTIF('Profile-matrices_Condorcet'!$B$2:$B1655,'Profile-matrices_Condorcet'!$B1655),MATCH(INDEX('numeric possibilities'!E$3:E$1298,VLOOKUP($B1655,'numeric possibilities'!$C$3:$G$1298,1)),'VBA code_permu_wo_repettn'!$AA$2:$AF$2))</f>
        <v>C</v>
      </c>
      <c r="E1655" t="str">
        <f>INDEX('VBA code_permu_wo_repettn'!$AH$3:$AM$6,COUNTIF('Profile-matrices_Condorcet'!$B$2:$B1655,'Profile-matrices_Condorcet'!$B1655),MATCH(INDEX('numeric possibilities'!F$3:F$1298,VLOOKUP($B1655,'numeric possibilities'!$C$3:$G$1298,1)),'VBA code_permu_wo_repettn'!$AH$2:$AM$2))</f>
        <v>D</v>
      </c>
      <c r="F1655" t="str">
        <f>INDEX('VBA code_permu_wo_repettn'!$AO$3:$AT$6,COUNTIF('Profile-matrices_Condorcet'!$B$2:$B1655,'Profile-matrices_Condorcet'!$B1655),MATCH(INDEX('numeric possibilities'!G$3:G$1298,VLOOKUP($B1655,'numeric possibilities'!$C$3:$G$1298,1)),'VBA code_permu_wo_repettn'!$AO$2:$AT$2))</f>
        <v>A</v>
      </c>
      <c r="H1655" t="s">
        <v>15</v>
      </c>
      <c r="I1655" t="str">
        <f>IF(I1654&gt;J1654,$I$1,IF(I1654&lt;J1654,$J$1,0))</f>
        <v>B</v>
      </c>
      <c r="K1655" t="str">
        <f>IF(K1654&gt;L1654,$K$1,IF(K1654&lt;L1654,$L$1,0))</f>
        <v>C</v>
      </c>
      <c r="M1655" t="str">
        <f>IF(M1654&gt;N1654,$M$1,IF(M1654&lt;N1654,$N$1,0))</f>
        <v>A</v>
      </c>
      <c r="O1655" t="str">
        <f>IF(O1654&gt;P1654,$O$1,IF(O1654&lt;P1654,$P$1,0))</f>
        <v>C</v>
      </c>
      <c r="Q1655" t="str">
        <f>IF(Q1654&gt;R1654,$Q$1,IF(Q1654&lt;R1654,$R$1,0))</f>
        <v>D</v>
      </c>
      <c r="S1655" t="str">
        <f>IF(S1654&gt;T1654,$S$1,IF(S1654&lt;T1654,$T$1,0))</f>
        <v>C</v>
      </c>
    </row>
    <row r="1656" spans="1:20" x14ac:dyDescent="0.25">
      <c r="A1656">
        <f t="shared" si="52"/>
        <v>1655</v>
      </c>
      <c r="B1656">
        <f t="shared" si="53"/>
        <v>414</v>
      </c>
      <c r="C1656" t="str">
        <f>INDEX('VBA code_permu_wo_repettn'!$T$3:$Y$6,COUNTIF('Profile-matrices_Condorcet'!$B$2:$B1656,'Profile-matrices_Condorcet'!$B1656),MATCH(INDEX('numeric possibilities'!D$3:D$1298,VLOOKUP($B1656,'numeric possibilities'!$C$3:$G$1298,1)),'VBA code_permu_wo_repettn'!$T$2:$Y$2))</f>
        <v>C</v>
      </c>
      <c r="D1656" t="str">
        <f>INDEX('VBA code_permu_wo_repettn'!$AA$3:$AF$6,COUNTIF('Profile-matrices_Condorcet'!$B$2:$B1656,'Profile-matrices_Condorcet'!$B1656),MATCH(INDEX('numeric possibilities'!E$3:E$1298,VLOOKUP($B1656,'numeric possibilities'!$C$3:$G$1298,1)),'VBA code_permu_wo_repettn'!$AA$2:$AF$2))</f>
        <v>A</v>
      </c>
      <c r="E1656" t="str">
        <f>INDEX('VBA code_permu_wo_repettn'!$AH$3:$AM$6,COUNTIF('Profile-matrices_Condorcet'!$B$2:$B1656,'Profile-matrices_Condorcet'!$B1656),MATCH(INDEX('numeric possibilities'!F$3:F$1298,VLOOKUP($B1656,'numeric possibilities'!$C$3:$G$1298,1)),'VBA code_permu_wo_repettn'!$AH$2:$AM$2))</f>
        <v>B</v>
      </c>
      <c r="F1656" t="str">
        <f>INDEX('VBA code_permu_wo_repettn'!$AO$3:$AT$6,COUNTIF('Profile-matrices_Condorcet'!$B$2:$B1656,'Profile-matrices_Condorcet'!$B1656),MATCH(INDEX('numeric possibilities'!G$3:G$1298,VLOOKUP($B1656,'numeric possibilities'!$C$3:$G$1298,1)),'VBA code_permu_wo_repettn'!$AO$2:$AT$2))</f>
        <v>C</v>
      </c>
      <c r="I1656" t="s">
        <v>0</v>
      </c>
      <c r="J1656" t="s">
        <v>1</v>
      </c>
      <c r="K1656" t="s">
        <v>2</v>
      </c>
      <c r="L1656" t="s">
        <v>3</v>
      </c>
    </row>
    <row r="1657" spans="1:20" x14ac:dyDescent="0.25">
      <c r="A1657">
        <f t="shared" si="52"/>
        <v>1656</v>
      </c>
      <c r="B1657">
        <f t="shared" si="53"/>
        <v>414</v>
      </c>
      <c r="C1657" t="str">
        <f>INDEX('VBA code_permu_wo_repettn'!$T$3:$Y$6,COUNTIF('Profile-matrices_Condorcet'!$B$2:$B1657,'Profile-matrices_Condorcet'!$B1657),MATCH(INDEX('numeric possibilities'!D$3:D$1298,VLOOKUP($B1657,'numeric possibilities'!$C$3:$G$1298,1)),'VBA code_permu_wo_repettn'!$T$2:$Y$2))</f>
        <v>B</v>
      </c>
      <c r="D1657" t="str">
        <f>INDEX('VBA code_permu_wo_repettn'!$AA$3:$AF$6,COUNTIF('Profile-matrices_Condorcet'!$B$2:$B1657,'Profile-matrices_Condorcet'!$B1657),MATCH(INDEX('numeric possibilities'!E$3:E$1298,VLOOKUP($B1657,'numeric possibilities'!$C$3:$G$1298,1)),'VBA code_permu_wo_repettn'!$AA$2:$AF$2))</f>
        <v>D</v>
      </c>
      <c r="E1657" t="str">
        <f>INDEX('VBA code_permu_wo_repettn'!$AH$3:$AM$6,COUNTIF('Profile-matrices_Condorcet'!$B$2:$B1657,'Profile-matrices_Condorcet'!$B1657),MATCH(INDEX('numeric possibilities'!F$3:F$1298,VLOOKUP($B1657,'numeric possibilities'!$C$3:$G$1298,1)),'VBA code_permu_wo_repettn'!$AH$2:$AM$2))</f>
        <v>A</v>
      </c>
      <c r="F1657" t="str">
        <f>INDEX('VBA code_permu_wo_repettn'!$AO$3:$AT$6,COUNTIF('Profile-matrices_Condorcet'!$B$2:$B1657,'Profile-matrices_Condorcet'!$B1657),MATCH(INDEX('numeric possibilities'!G$3:G$1298,VLOOKUP($B1657,'numeric possibilities'!$C$3:$G$1298,1)),'VBA code_permu_wo_repettn'!$AO$2:$AT$2))</f>
        <v>B</v>
      </c>
      <c r="G1657" t="str">
        <f>IF(MAX(I1657:L1657)&gt;='numeric possibilities'!$B$4/2,INDEX('Profile-matrices_Condorcet'!I1656:L1656,1,MATCH(MAX('Profile-matrices_Condorcet'!I1657:L1657),'Profile-matrices_Condorcet'!I1657:L1657,0)),"NCW")</f>
        <v>C</v>
      </c>
      <c r="H1657" t="s">
        <v>13</v>
      </c>
      <c r="I1657" s="3">
        <f>COUNTIF($I1655:$S1655,I1656)</f>
        <v>1</v>
      </c>
      <c r="J1657" s="3">
        <f>COUNTIF($I1655:$S1655,J1656)</f>
        <v>1</v>
      </c>
      <c r="K1657" s="3">
        <f>COUNTIF($I1655:$S1655,K1656)</f>
        <v>3</v>
      </c>
      <c r="L1657" s="3">
        <f>COUNTIF($I1655:$S1655,L1656)</f>
        <v>1</v>
      </c>
    </row>
    <row r="1658" spans="1:20" x14ac:dyDescent="0.25">
      <c r="A1658">
        <f t="shared" si="52"/>
        <v>1657</v>
      </c>
      <c r="B1658">
        <f t="shared" si="53"/>
        <v>415</v>
      </c>
      <c r="C1658" t="str">
        <f>INDEX('VBA code_permu_wo_repettn'!$T$3:$Y$6,COUNTIF('Profile-matrices_Condorcet'!$B$2:$B1658,'Profile-matrices_Condorcet'!$B1658),MATCH(INDEX('numeric possibilities'!D$3:D$1298,VLOOKUP($B1658,'numeric possibilities'!$C$3:$G$1298,1)),'VBA code_permu_wo_repettn'!$T$2:$Y$2))</f>
        <v>A</v>
      </c>
      <c r="D1658" t="str">
        <f>INDEX('VBA code_permu_wo_repettn'!$AA$3:$AF$6,COUNTIF('Profile-matrices_Condorcet'!$B$2:$B1658,'Profile-matrices_Condorcet'!$B1658),MATCH(INDEX('numeric possibilities'!E$3:E$1298,VLOOKUP($B1658,'numeric possibilities'!$C$3:$G$1298,1)),'VBA code_permu_wo_repettn'!$AA$2:$AF$2))</f>
        <v>B</v>
      </c>
      <c r="E1658" t="str">
        <f>INDEX('VBA code_permu_wo_repettn'!$AH$3:$AM$6,COUNTIF('Profile-matrices_Condorcet'!$B$2:$B1658,'Profile-matrices_Condorcet'!$B1658),MATCH(INDEX('numeric possibilities'!F$3:F$1298,VLOOKUP($B1658,'numeric possibilities'!$C$3:$G$1298,1)),'VBA code_permu_wo_repettn'!$AH$2:$AM$2))</f>
        <v>C</v>
      </c>
      <c r="F1658" t="str">
        <f>INDEX('VBA code_permu_wo_repettn'!$AO$3:$AT$6,COUNTIF('Profile-matrices_Condorcet'!$B$2:$B1658,'Profile-matrices_Condorcet'!$B1658),MATCH(INDEX('numeric possibilities'!G$3:G$1298,VLOOKUP($B1658,'numeric possibilities'!$C$3:$G$1298,1)),'VBA code_permu_wo_repettn'!$AO$2:$AT$2))</f>
        <v>D</v>
      </c>
      <c r="H1658" t="s">
        <v>14</v>
      </c>
      <c r="I1658" s="3">
        <f>IF(MATCH(I$1,$C1658:$C1661,0)&lt;(MATCH(J$1,$C1658:$C1661,0)),1*a_vote,0)+IF(MATCH(I$1,$D1658:$D1661,0)&lt;MATCH(J$1,$D1658:$D1661,0),1*b_vote,0)+IF(MATCH(I$1,$E1658:$E1661,0)&lt;MATCH(J$1,$E1658:$E1661,0),1*c_vote,0)+IF(MATCH(I$1,$F1658:$F1661,0)&lt;MATCH(J$1,$F1658:$F1661,0),1*d_vote,0)</f>
        <v>0.49</v>
      </c>
      <c r="J1658" s="3">
        <f>IF(MATCH(I$1,$C1658:$C1661,0)&gt;(MATCH(J$1,$C1658:$C1661,0)),1*a_vote,0)+IF(MATCH(I$1,$D1658:$D1661,0)&gt;MATCH(J$1,$D1658:$D1661,0),1*b_vote,0)+IF(MATCH(I$1,$E1658:$E1661,0)&gt;MATCH(J$1,$E1658:$E1661,0),1*c_vote,0)+IF(MATCH(I$1,$F1658:$F1661,0)&gt;MATCH(J$1,$F1658:$F1661,0),1*d_vote,0)</f>
        <v>0.51</v>
      </c>
      <c r="K1658" s="3">
        <f>IF(MATCH($K$1,$C1658:$C1661,0)&lt;(MATCH($L$1,$C1658:$C1661,0)),1*a_vote,0)+IF(MATCH($K$1,$D1658:$D1661,0)&lt;MATCH($L$1,$D1658:$D1661,0),1*b_vote,0)+IF(MATCH($K$1,$E1658:$E1661,0)&lt;MATCH($L$1,$E1658:$E1661,0),1*c_vote,0)+IF(MATCH($K$1,$F1658:$F1661,0)&lt;MATCH($L$1,$F1658:$F1661,0),1*d_vote,0)</f>
        <v>0.49</v>
      </c>
      <c r="L1658" s="3">
        <f>IF(MATCH(K$1,$C1658:$C1661,0)&gt;(MATCH(L$1,$C1658:$C1661,0)),1*a_vote,0)+IF(MATCH(K$1,$D1658:$D1661,0)&gt;MATCH(L$1,$D1658:$D1661,0),1*b_vote,0)+IF(MATCH(K$1,$E1658:$E1661,0)&gt;MATCH(L$1,$E1658:$E1661,0),1*c_vote,0)+IF(MATCH(K$1,$F1658:$F1661,0)&gt;MATCH(L$1,$F1658:$F1661,0),1*d_vote,0)</f>
        <v>0.51</v>
      </c>
      <c r="M1658" s="3">
        <f>IF(MATCH($M$1,$C1658:$C1661,0)&lt;(MATCH($N$1,$C1658:$C1661,0)),1*a_vote,0)+IF(MATCH($M$1,$D1658:$D1661,0)&lt;MATCH($N$1,$D1658:$D1661,0),1*b_vote,0)+IF(MATCH($M$1,$E1658:$E1661,0)&lt;MATCH($N$1,$E1658:$E1661,0),1*c_vote,0)+IF(MATCH($M$1,$F1658:$F1661,0)&lt;MATCH($N$1,$F1658:$F1661,0),1*d_vote,0)</f>
        <v>0.27</v>
      </c>
      <c r="N1658" s="3">
        <f>IF(MATCH(M$1,$C1658:$C1661,0)&gt;(MATCH(N$1,$C1658:$C1661,0)),1*a_vote,0)+IF(MATCH(M$1,$D1658:$D1661,0)&gt;MATCH(N$1,$D1658:$D1661,0),1*b_vote,0)+IF(MATCH(M$1,$E1658:$E1661,0)&gt;MATCH(N$1,$E1658:$E1661,0),1*c_vote,0)+IF(MATCH(M$1,$F1658:$F1661,0)&gt;MATCH(N$1,$F1658:$F1661,0),1*d_vote,0)</f>
        <v>0.73</v>
      </c>
      <c r="O1658" s="3">
        <f>IF(MATCH($O$1,$C1658:$C1661,0)&lt;(MATCH($P$1,$C1658:$C1661,0)),1*a_vote,0)+IF(MATCH($O$1,$D1658:$D1661,0)&lt;MATCH($P$1,$D1658:$D1661,0),1*b_vote,0)+IF(MATCH($O$1,$E1658:$E1661,0)&lt;MATCH($P$1,$E1658:$E1661,0),1*c_vote,0)+IF(MATCH($O$1,$F1658:$F1661,0)&lt;MATCH($P$1,$F1658:$F1661,0),1*d_vote,0)</f>
        <v>0.53</v>
      </c>
      <c r="P1658" s="3">
        <f>IF(MATCH(O$1,$C1658:$C1661,0)&gt;(MATCH(P$1,$C1658:$C1661,0)),1*a_vote,0)+IF(MATCH(O$1,$D1658:$D1661,0)&gt;MATCH(P$1,$D1658:$D1661,0),1*b_vote,0)+IF(MATCH(O$1,$E1658:$E1661,0)&gt;MATCH(P$1,$E1658:$E1661,0),1*c_vote,0)+IF(MATCH(O$1,$F1658:$F1661,0)&gt;MATCH(P$1,$F1658:$F1661,0),1*d_vote,0)</f>
        <v>0.47</v>
      </c>
      <c r="Q1658" s="3">
        <f>IF(MATCH($Q$1,$C1658:$C1661,0)&lt;(MATCH($R$1,$C1658:$C1661,0)),1*a_vote,0)+IF(MATCH($Q$1,$D1658:$D1661,0)&lt;MATCH($R$1,$D1658:$D1661,0),1*b_vote,0)+IF(MATCH($Q$1,$E1658:$E1661,0)&lt;MATCH($R$1,$E1658:$E1661,0),1*c_vote,0)+IF(MATCH($Q$1,$F1658:$F1661,0)&lt;MATCH($R$1,$F1658:$F1661,0),1*d_vote,0)</f>
        <v>0.53</v>
      </c>
      <c r="R1658" s="3">
        <f>IF(MATCH(Q$1,$C1658:$C1661,0)&gt;(MATCH(R$1,$C1658:$C1661,0)),1*a_vote,0)+IF(MATCH(Q$1,$D1658:$D1661,0)&gt;MATCH(R$1,$D1658:$D1661,0),1*b_vote,0)+IF(MATCH(Q$1,$E1658:$E1661,0)&gt;MATCH(R$1,$E1658:$E1661,0),1*c_vote,0)+IF(MATCH(Q$1,$F1658:$F1661,0)&gt;MATCH(R$1,$F1658:$F1661,0),1*d_vote,0)</f>
        <v>0.47</v>
      </c>
      <c r="S1658" s="3">
        <f>IF(MATCH($S$1,$C1658:$C1661,0)&lt;(MATCH($T$1,$C1658:$C1661,0)),1*a_vote,0)+IF(MATCH($S$1,$D1658:$D1661,0)&lt;MATCH($T$1,$D1658:$D1661,0),1*b_vote,0)+IF(MATCH($S$1,$E1658:$E1661,0)&lt;MATCH($T$1,$E1658:$E1661,0),1*c_vote,0)+IF(MATCH($S$1,$F1658:$F1661,0)&lt;MATCH($T$1,$F1658:$F1661,0),1*d_vote,0)</f>
        <v>0.78</v>
      </c>
      <c r="T1658" s="3">
        <f>IF(MATCH(S$1,$C1658:$C1661,0)&gt;(MATCH(T$1,$C1658:$C1661,0)),1*a_vote,0)+IF(MATCH(S$1,$D1658:$D1661,0)&gt;MATCH(T$1,$D1658:$D1661,0),1*b_vote,0)+IF(MATCH(S$1,$E1658:$E1661,0)&gt;MATCH(T$1,$E1658:$E1661,0),1*c_vote,0)+IF(MATCH(S$1,$F1658:$F1661,0)&gt;MATCH(T$1,$F1658:$F1661,0),1*d_vote,0)</f>
        <v>0.21999999999999997</v>
      </c>
    </row>
    <row r="1659" spans="1:20" x14ac:dyDescent="0.25">
      <c r="A1659">
        <f t="shared" si="52"/>
        <v>1658</v>
      </c>
      <c r="B1659">
        <f t="shared" si="53"/>
        <v>415</v>
      </c>
      <c r="C1659" t="str">
        <f>INDEX('VBA code_permu_wo_repettn'!$T$3:$Y$6,COUNTIF('Profile-matrices_Condorcet'!$B$2:$B1659,'Profile-matrices_Condorcet'!$B1659),MATCH(INDEX('numeric possibilities'!D$3:D$1298,VLOOKUP($B1659,'numeric possibilities'!$C$3:$G$1298,1)),'VBA code_permu_wo_repettn'!$T$2:$Y$2))</f>
        <v>B</v>
      </c>
      <c r="D1659" t="str">
        <f>INDEX('VBA code_permu_wo_repettn'!$AA$3:$AF$6,COUNTIF('Profile-matrices_Condorcet'!$B$2:$B1659,'Profile-matrices_Condorcet'!$B1659),MATCH(INDEX('numeric possibilities'!E$3:E$1298,VLOOKUP($B1659,'numeric possibilities'!$C$3:$G$1298,1)),'VBA code_permu_wo_repettn'!$AA$2:$AF$2))</f>
        <v>C</v>
      </c>
      <c r="E1659" t="str">
        <f>INDEX('VBA code_permu_wo_repettn'!$AH$3:$AM$6,COUNTIF('Profile-matrices_Condorcet'!$B$2:$B1659,'Profile-matrices_Condorcet'!$B1659),MATCH(INDEX('numeric possibilities'!F$3:F$1298,VLOOKUP($B1659,'numeric possibilities'!$C$3:$G$1298,1)),'VBA code_permu_wo_repettn'!$AH$2:$AM$2))</f>
        <v>D</v>
      </c>
      <c r="F1659" t="str">
        <f>INDEX('VBA code_permu_wo_repettn'!$AO$3:$AT$6,COUNTIF('Profile-matrices_Condorcet'!$B$2:$B1659,'Profile-matrices_Condorcet'!$B1659),MATCH(INDEX('numeric possibilities'!G$3:G$1298,VLOOKUP($B1659,'numeric possibilities'!$C$3:$G$1298,1)),'VBA code_permu_wo_repettn'!$AO$2:$AT$2))</f>
        <v>A</v>
      </c>
      <c r="H1659" t="s">
        <v>15</v>
      </c>
      <c r="I1659" t="str">
        <f>IF(I1658&gt;J1658,$I$1,IF(I1658&lt;J1658,$J$1,0))</f>
        <v>B</v>
      </c>
      <c r="K1659" t="str">
        <f>IF(K1658&gt;L1658,$K$1,IF(K1658&lt;L1658,$L$1,0))</f>
        <v>C</v>
      </c>
      <c r="M1659" t="str">
        <f>IF(M1658&gt;N1658,$M$1,IF(M1658&lt;N1658,$N$1,0))</f>
        <v>D</v>
      </c>
      <c r="O1659" t="str">
        <f>IF(O1658&gt;P1658,$O$1,IF(O1658&lt;P1658,$P$1,0))</f>
        <v>B</v>
      </c>
      <c r="Q1659" t="str">
        <f>IF(Q1658&gt;R1658,$Q$1,IF(Q1658&lt;R1658,$R$1,0))</f>
        <v>B</v>
      </c>
      <c r="S1659" t="str">
        <f>IF(S1658&gt;T1658,$S$1,IF(S1658&lt;T1658,$T$1,0))</f>
        <v>C</v>
      </c>
    </row>
    <row r="1660" spans="1:20" x14ac:dyDescent="0.25">
      <c r="A1660">
        <f t="shared" si="52"/>
        <v>1659</v>
      </c>
      <c r="B1660">
        <f t="shared" si="53"/>
        <v>415</v>
      </c>
      <c r="C1660" t="str">
        <f>INDEX('VBA code_permu_wo_repettn'!$T$3:$Y$6,COUNTIF('Profile-matrices_Condorcet'!$B$2:$B1660,'Profile-matrices_Condorcet'!$B1660),MATCH(INDEX('numeric possibilities'!D$3:D$1298,VLOOKUP($B1660,'numeric possibilities'!$C$3:$G$1298,1)),'VBA code_permu_wo_repettn'!$T$2:$Y$2))</f>
        <v>C</v>
      </c>
      <c r="D1660" t="str">
        <f>INDEX('VBA code_permu_wo_repettn'!$AA$3:$AF$6,COUNTIF('Profile-matrices_Condorcet'!$B$2:$B1660,'Profile-matrices_Condorcet'!$B1660),MATCH(INDEX('numeric possibilities'!E$3:E$1298,VLOOKUP($B1660,'numeric possibilities'!$C$3:$G$1298,1)),'VBA code_permu_wo_repettn'!$AA$2:$AF$2))</f>
        <v>D</v>
      </c>
      <c r="E1660" t="str">
        <f>INDEX('VBA code_permu_wo_repettn'!$AH$3:$AM$6,COUNTIF('Profile-matrices_Condorcet'!$B$2:$B1660,'Profile-matrices_Condorcet'!$B1660),MATCH(INDEX('numeric possibilities'!F$3:F$1298,VLOOKUP($B1660,'numeric possibilities'!$C$3:$G$1298,1)),'VBA code_permu_wo_repettn'!$AH$2:$AM$2))</f>
        <v>B</v>
      </c>
      <c r="F1660" t="str">
        <f>INDEX('VBA code_permu_wo_repettn'!$AO$3:$AT$6,COUNTIF('Profile-matrices_Condorcet'!$B$2:$B1660,'Profile-matrices_Condorcet'!$B1660),MATCH(INDEX('numeric possibilities'!G$3:G$1298,VLOOKUP($B1660,'numeric possibilities'!$C$3:$G$1298,1)),'VBA code_permu_wo_repettn'!$AO$2:$AT$2))</f>
        <v>C</v>
      </c>
      <c r="I1660" t="s">
        <v>0</v>
      </c>
      <c r="J1660" t="s">
        <v>1</v>
      </c>
      <c r="K1660" t="s">
        <v>2</v>
      </c>
      <c r="L1660" t="s">
        <v>3</v>
      </c>
    </row>
    <row r="1661" spans="1:20" x14ac:dyDescent="0.25">
      <c r="A1661">
        <f t="shared" si="52"/>
        <v>1660</v>
      </c>
      <c r="B1661">
        <f t="shared" si="53"/>
        <v>415</v>
      </c>
      <c r="C1661" t="str">
        <f>INDEX('VBA code_permu_wo_repettn'!$T$3:$Y$6,COUNTIF('Profile-matrices_Condorcet'!$B$2:$B1661,'Profile-matrices_Condorcet'!$B1661),MATCH(INDEX('numeric possibilities'!D$3:D$1298,VLOOKUP($B1661,'numeric possibilities'!$C$3:$G$1298,1)),'VBA code_permu_wo_repettn'!$T$2:$Y$2))</f>
        <v>D</v>
      </c>
      <c r="D1661" t="str">
        <f>INDEX('VBA code_permu_wo_repettn'!$AA$3:$AF$6,COUNTIF('Profile-matrices_Condorcet'!$B$2:$B1661,'Profile-matrices_Condorcet'!$B1661),MATCH(INDEX('numeric possibilities'!E$3:E$1298,VLOOKUP($B1661,'numeric possibilities'!$C$3:$G$1298,1)),'VBA code_permu_wo_repettn'!$AA$2:$AF$2))</f>
        <v>A</v>
      </c>
      <c r="E1661" t="str">
        <f>INDEX('VBA code_permu_wo_repettn'!$AH$3:$AM$6,COUNTIF('Profile-matrices_Condorcet'!$B$2:$B1661,'Profile-matrices_Condorcet'!$B1661),MATCH(INDEX('numeric possibilities'!F$3:F$1298,VLOOKUP($B1661,'numeric possibilities'!$C$3:$G$1298,1)),'VBA code_permu_wo_repettn'!$AH$2:$AM$2))</f>
        <v>A</v>
      </c>
      <c r="F1661" t="str">
        <f>INDEX('VBA code_permu_wo_repettn'!$AO$3:$AT$6,COUNTIF('Profile-matrices_Condorcet'!$B$2:$B1661,'Profile-matrices_Condorcet'!$B1661),MATCH(INDEX('numeric possibilities'!G$3:G$1298,VLOOKUP($B1661,'numeric possibilities'!$C$3:$G$1298,1)),'VBA code_permu_wo_repettn'!$AO$2:$AT$2))</f>
        <v>B</v>
      </c>
      <c r="G1661" t="str">
        <f>IF(MAX(I1661:L1661)&gt;='numeric possibilities'!$B$4/2,INDEX('Profile-matrices_Condorcet'!I1660:L1660,1,MATCH(MAX('Profile-matrices_Condorcet'!I1661:L1661),'Profile-matrices_Condorcet'!I1661:L1661,0)),"NCW")</f>
        <v>B</v>
      </c>
      <c r="H1661" t="s">
        <v>13</v>
      </c>
      <c r="I1661" s="3">
        <f>COUNTIF($I1659:$S1659,I1660)</f>
        <v>0</v>
      </c>
      <c r="J1661" s="3">
        <f>COUNTIF($I1659:$S1659,J1660)</f>
        <v>3</v>
      </c>
      <c r="K1661" s="3">
        <f>COUNTIF($I1659:$S1659,K1660)</f>
        <v>2</v>
      </c>
      <c r="L1661" s="3">
        <f>COUNTIF($I1659:$S1659,L1660)</f>
        <v>1</v>
      </c>
    </row>
    <row r="1662" spans="1:20" x14ac:dyDescent="0.25">
      <c r="A1662">
        <f t="shared" si="52"/>
        <v>1661</v>
      </c>
      <c r="B1662">
        <f t="shared" si="53"/>
        <v>416</v>
      </c>
      <c r="C1662" t="str">
        <f>INDEX('VBA code_permu_wo_repettn'!$T$3:$Y$6,COUNTIF('Profile-matrices_Condorcet'!$B$2:$B1662,'Profile-matrices_Condorcet'!$B1662),MATCH(INDEX('numeric possibilities'!D$3:D$1298,VLOOKUP($B1662,'numeric possibilities'!$C$3:$G$1298,1)),'VBA code_permu_wo_repettn'!$T$2:$Y$2))</f>
        <v>A</v>
      </c>
      <c r="D1662" t="str">
        <f>INDEX('VBA code_permu_wo_repettn'!$AA$3:$AF$6,COUNTIF('Profile-matrices_Condorcet'!$B$2:$B1662,'Profile-matrices_Condorcet'!$B1662),MATCH(INDEX('numeric possibilities'!E$3:E$1298,VLOOKUP($B1662,'numeric possibilities'!$C$3:$G$1298,1)),'VBA code_permu_wo_repettn'!$AA$2:$AF$2))</f>
        <v>B</v>
      </c>
      <c r="E1662" t="str">
        <f>INDEX('VBA code_permu_wo_repettn'!$AH$3:$AM$6,COUNTIF('Profile-matrices_Condorcet'!$B$2:$B1662,'Profile-matrices_Condorcet'!$B1662),MATCH(INDEX('numeric possibilities'!F$3:F$1298,VLOOKUP($B1662,'numeric possibilities'!$C$3:$G$1298,1)),'VBA code_permu_wo_repettn'!$AH$2:$AM$2))</f>
        <v>C</v>
      </c>
      <c r="F1662" t="str">
        <f>INDEX('VBA code_permu_wo_repettn'!$AO$3:$AT$6,COUNTIF('Profile-matrices_Condorcet'!$B$2:$B1662,'Profile-matrices_Condorcet'!$B1662),MATCH(INDEX('numeric possibilities'!G$3:G$1298,VLOOKUP($B1662,'numeric possibilities'!$C$3:$G$1298,1)),'VBA code_permu_wo_repettn'!$AO$2:$AT$2))</f>
        <v>D</v>
      </c>
      <c r="H1662" t="s">
        <v>14</v>
      </c>
      <c r="I1662" s="3">
        <f>IF(MATCH(I$1,$C1662:$C1665,0)&lt;(MATCH(J$1,$C1662:$C1665,0)),1*a_vote,0)+IF(MATCH(I$1,$D1662:$D1665,0)&lt;MATCH(J$1,$D1662:$D1665,0),1*b_vote,0)+IF(MATCH(I$1,$E1662:$E1665,0)&lt;MATCH(J$1,$E1662:$E1665,0),1*c_vote,0)+IF(MATCH(I$1,$F1662:$F1665,0)&lt;MATCH(J$1,$F1662:$F1665,0),1*d_vote,0)</f>
        <v>0.49</v>
      </c>
      <c r="J1662" s="3">
        <f>IF(MATCH(I$1,$C1662:$C1665,0)&gt;(MATCH(J$1,$C1662:$C1665,0)),1*a_vote,0)+IF(MATCH(I$1,$D1662:$D1665,0)&gt;MATCH(J$1,$D1662:$D1665,0),1*b_vote,0)+IF(MATCH(I$1,$E1662:$E1665,0)&gt;MATCH(J$1,$E1662:$E1665,0),1*c_vote,0)+IF(MATCH(I$1,$F1662:$F1665,0)&gt;MATCH(J$1,$F1662:$F1665,0),1*d_vote,0)</f>
        <v>0.51</v>
      </c>
      <c r="K1662" s="3">
        <f>IF(MATCH($K$1,$C1662:$C1665,0)&lt;(MATCH($L$1,$C1662:$C1665,0)),1*a_vote,0)+IF(MATCH($K$1,$D1662:$D1665,0)&lt;MATCH($L$1,$D1662:$D1665,0),1*b_vote,0)+IF(MATCH($K$1,$E1662:$E1665,0)&lt;MATCH($L$1,$E1662:$E1665,0),1*c_vote,0)+IF(MATCH($K$1,$F1662:$F1665,0)&lt;MATCH($L$1,$F1662:$F1665,0),1*d_vote,0)</f>
        <v>0.49</v>
      </c>
      <c r="L1662" s="3">
        <f>IF(MATCH(K$1,$C1662:$C1665,0)&gt;(MATCH(L$1,$C1662:$C1665,0)),1*a_vote,0)+IF(MATCH(K$1,$D1662:$D1665,0)&gt;MATCH(L$1,$D1662:$D1665,0),1*b_vote,0)+IF(MATCH(K$1,$E1662:$E1665,0)&gt;MATCH(L$1,$E1662:$E1665,0),1*c_vote,0)+IF(MATCH(K$1,$F1662:$F1665,0)&gt;MATCH(L$1,$F1662:$F1665,0),1*d_vote,0)</f>
        <v>0.51</v>
      </c>
      <c r="M1662" s="3">
        <f>IF(MATCH($M$1,$C1662:$C1665,0)&lt;(MATCH($N$1,$C1662:$C1665,0)),1*a_vote,0)+IF(MATCH($M$1,$D1662:$D1665,0)&lt;MATCH($N$1,$D1662:$D1665,0),1*b_vote,0)+IF(MATCH($M$1,$E1662:$E1665,0)&lt;MATCH($N$1,$E1662:$E1665,0),1*c_vote,0)+IF(MATCH($M$1,$F1662:$F1665,0)&lt;MATCH($N$1,$F1662:$F1665,0),1*d_vote,0)</f>
        <v>0.27</v>
      </c>
      <c r="N1662" s="3">
        <f>IF(MATCH(M$1,$C1662:$C1665,0)&gt;(MATCH(N$1,$C1662:$C1665,0)),1*a_vote,0)+IF(MATCH(M$1,$D1662:$D1665,0)&gt;MATCH(N$1,$D1662:$D1665,0),1*b_vote,0)+IF(MATCH(M$1,$E1662:$E1665,0)&gt;MATCH(N$1,$E1662:$E1665,0),1*c_vote,0)+IF(MATCH(M$1,$F1662:$F1665,0)&gt;MATCH(N$1,$F1662:$F1665,0),1*d_vote,0)</f>
        <v>0.73</v>
      </c>
      <c r="O1662" s="3">
        <f>IF(MATCH($O$1,$C1662:$C1665,0)&lt;(MATCH($P$1,$C1662:$C1665,0)),1*a_vote,0)+IF(MATCH($O$1,$D1662:$D1665,0)&lt;MATCH($P$1,$D1662:$D1665,0),1*b_vote,0)+IF(MATCH($O$1,$E1662:$E1665,0)&lt;MATCH($P$1,$E1662:$E1665,0),1*c_vote,0)+IF(MATCH($O$1,$F1662:$F1665,0)&lt;MATCH($P$1,$F1662:$F1665,0),1*d_vote,0)</f>
        <v>0.53</v>
      </c>
      <c r="P1662" s="3">
        <f>IF(MATCH(O$1,$C1662:$C1665,0)&gt;(MATCH(P$1,$C1662:$C1665,0)),1*a_vote,0)+IF(MATCH(O$1,$D1662:$D1665,0)&gt;MATCH(P$1,$D1662:$D1665,0),1*b_vote,0)+IF(MATCH(O$1,$E1662:$E1665,0)&gt;MATCH(P$1,$E1662:$E1665,0),1*c_vote,0)+IF(MATCH(O$1,$F1662:$F1665,0)&gt;MATCH(P$1,$F1662:$F1665,0),1*d_vote,0)</f>
        <v>0.47</v>
      </c>
      <c r="Q1662" s="3">
        <f>IF(MATCH($Q$1,$C1662:$C1665,0)&lt;(MATCH($R$1,$C1662:$C1665,0)),1*a_vote,0)+IF(MATCH($Q$1,$D1662:$D1665,0)&lt;MATCH($R$1,$D1662:$D1665,0),1*b_vote,0)+IF(MATCH($Q$1,$E1662:$E1665,0)&lt;MATCH($R$1,$E1662:$E1665,0),1*c_vote,0)+IF(MATCH($Q$1,$F1662:$F1665,0)&lt;MATCH($R$1,$F1662:$F1665,0),1*d_vote,0)</f>
        <v>0.53</v>
      </c>
      <c r="R1662" s="3">
        <f>IF(MATCH(Q$1,$C1662:$C1665,0)&gt;(MATCH(R$1,$C1662:$C1665,0)),1*a_vote,0)+IF(MATCH(Q$1,$D1662:$D1665,0)&gt;MATCH(R$1,$D1662:$D1665,0),1*b_vote,0)+IF(MATCH(Q$1,$E1662:$E1665,0)&gt;MATCH(R$1,$E1662:$E1665,0),1*c_vote,0)+IF(MATCH(Q$1,$F1662:$F1665,0)&gt;MATCH(R$1,$F1662:$F1665,0),1*d_vote,0)</f>
        <v>0.47</v>
      </c>
      <c r="S1662" s="3">
        <f>IF(MATCH($S$1,$C1662:$C1665,0)&lt;(MATCH($T$1,$C1662:$C1665,0)),1*a_vote,0)+IF(MATCH($S$1,$D1662:$D1665,0)&lt;MATCH($T$1,$D1662:$D1665,0),1*b_vote,0)+IF(MATCH($S$1,$E1662:$E1665,0)&lt;MATCH($T$1,$E1662:$E1665,0),1*c_vote,0)+IF(MATCH($S$1,$F1662:$F1665,0)&lt;MATCH($T$1,$F1662:$F1665,0),1*d_vote,0)</f>
        <v>0.51</v>
      </c>
      <c r="T1662" s="3">
        <f>IF(MATCH(S$1,$C1662:$C1665,0)&gt;(MATCH(T$1,$C1662:$C1665,0)),1*a_vote,0)+IF(MATCH(S$1,$D1662:$D1665,0)&gt;MATCH(T$1,$D1662:$D1665,0),1*b_vote,0)+IF(MATCH(S$1,$E1662:$E1665,0)&gt;MATCH(T$1,$E1662:$E1665,0),1*c_vote,0)+IF(MATCH(S$1,$F1662:$F1665,0)&gt;MATCH(T$1,$F1662:$F1665,0),1*d_vote,0)</f>
        <v>0.49</v>
      </c>
    </row>
    <row r="1663" spans="1:20" x14ac:dyDescent="0.25">
      <c r="A1663">
        <f t="shared" si="52"/>
        <v>1662</v>
      </c>
      <c r="B1663">
        <f t="shared" si="53"/>
        <v>416</v>
      </c>
      <c r="C1663" t="str">
        <f>INDEX('VBA code_permu_wo_repettn'!$T$3:$Y$6,COUNTIF('Profile-matrices_Condorcet'!$B$2:$B1663,'Profile-matrices_Condorcet'!$B1663),MATCH(INDEX('numeric possibilities'!D$3:D$1298,VLOOKUP($B1663,'numeric possibilities'!$C$3:$G$1298,1)),'VBA code_permu_wo_repettn'!$T$2:$Y$2))</f>
        <v>B</v>
      </c>
      <c r="D1663" t="str">
        <f>INDEX('VBA code_permu_wo_repettn'!$AA$3:$AF$6,COUNTIF('Profile-matrices_Condorcet'!$B$2:$B1663,'Profile-matrices_Condorcet'!$B1663),MATCH(INDEX('numeric possibilities'!E$3:E$1298,VLOOKUP($B1663,'numeric possibilities'!$C$3:$G$1298,1)),'VBA code_permu_wo_repettn'!$AA$2:$AF$2))</f>
        <v>C</v>
      </c>
      <c r="E1663" t="str">
        <f>INDEX('VBA code_permu_wo_repettn'!$AH$3:$AM$6,COUNTIF('Profile-matrices_Condorcet'!$B$2:$B1663,'Profile-matrices_Condorcet'!$B1663),MATCH(INDEX('numeric possibilities'!F$3:F$1298,VLOOKUP($B1663,'numeric possibilities'!$C$3:$G$1298,1)),'VBA code_permu_wo_repettn'!$AH$2:$AM$2))</f>
        <v>D</v>
      </c>
      <c r="F1663" t="str">
        <f>INDEX('VBA code_permu_wo_repettn'!$AO$3:$AT$6,COUNTIF('Profile-matrices_Condorcet'!$B$2:$B1663,'Profile-matrices_Condorcet'!$B1663),MATCH(INDEX('numeric possibilities'!G$3:G$1298,VLOOKUP($B1663,'numeric possibilities'!$C$3:$G$1298,1)),'VBA code_permu_wo_repettn'!$AO$2:$AT$2))</f>
        <v>A</v>
      </c>
      <c r="H1663" t="s">
        <v>15</v>
      </c>
      <c r="I1663" t="str">
        <f>IF(I1662&gt;J1662,$I$1,IF(I1662&lt;J1662,$J$1,0))</f>
        <v>B</v>
      </c>
      <c r="K1663" t="str">
        <f>IF(K1662&gt;L1662,$K$1,IF(K1662&lt;L1662,$L$1,0))</f>
        <v>C</v>
      </c>
      <c r="M1663" t="str">
        <f>IF(M1662&gt;N1662,$M$1,IF(M1662&lt;N1662,$N$1,0))</f>
        <v>D</v>
      </c>
      <c r="O1663" t="str">
        <f>IF(O1662&gt;P1662,$O$1,IF(O1662&lt;P1662,$P$1,0))</f>
        <v>B</v>
      </c>
      <c r="Q1663" t="str">
        <f>IF(Q1662&gt;R1662,$Q$1,IF(Q1662&lt;R1662,$R$1,0))</f>
        <v>B</v>
      </c>
      <c r="S1663" t="str">
        <f>IF(S1662&gt;T1662,$S$1,IF(S1662&lt;T1662,$T$1,0))</f>
        <v>C</v>
      </c>
    </row>
    <row r="1664" spans="1:20" x14ac:dyDescent="0.25">
      <c r="A1664">
        <f t="shared" si="52"/>
        <v>1663</v>
      </c>
      <c r="B1664">
        <f t="shared" si="53"/>
        <v>416</v>
      </c>
      <c r="C1664" t="str">
        <f>INDEX('VBA code_permu_wo_repettn'!$T$3:$Y$6,COUNTIF('Profile-matrices_Condorcet'!$B$2:$B1664,'Profile-matrices_Condorcet'!$B1664),MATCH(INDEX('numeric possibilities'!D$3:D$1298,VLOOKUP($B1664,'numeric possibilities'!$C$3:$G$1298,1)),'VBA code_permu_wo_repettn'!$T$2:$Y$2))</f>
        <v>D</v>
      </c>
      <c r="D1664" t="str">
        <f>INDEX('VBA code_permu_wo_repettn'!$AA$3:$AF$6,COUNTIF('Profile-matrices_Condorcet'!$B$2:$B1664,'Profile-matrices_Condorcet'!$B1664),MATCH(INDEX('numeric possibilities'!E$3:E$1298,VLOOKUP($B1664,'numeric possibilities'!$C$3:$G$1298,1)),'VBA code_permu_wo_repettn'!$AA$2:$AF$2))</f>
        <v>D</v>
      </c>
      <c r="E1664" t="str">
        <f>INDEX('VBA code_permu_wo_repettn'!$AH$3:$AM$6,COUNTIF('Profile-matrices_Condorcet'!$B$2:$B1664,'Profile-matrices_Condorcet'!$B1664),MATCH(INDEX('numeric possibilities'!F$3:F$1298,VLOOKUP($B1664,'numeric possibilities'!$C$3:$G$1298,1)),'VBA code_permu_wo_repettn'!$AH$2:$AM$2))</f>
        <v>B</v>
      </c>
      <c r="F1664" t="str">
        <f>INDEX('VBA code_permu_wo_repettn'!$AO$3:$AT$6,COUNTIF('Profile-matrices_Condorcet'!$B$2:$B1664,'Profile-matrices_Condorcet'!$B1664),MATCH(INDEX('numeric possibilities'!G$3:G$1298,VLOOKUP($B1664,'numeric possibilities'!$C$3:$G$1298,1)),'VBA code_permu_wo_repettn'!$AO$2:$AT$2))</f>
        <v>C</v>
      </c>
      <c r="I1664" t="s">
        <v>0</v>
      </c>
      <c r="J1664" t="s">
        <v>1</v>
      </c>
      <c r="K1664" t="s">
        <v>2</v>
      </c>
      <c r="L1664" t="s">
        <v>3</v>
      </c>
    </row>
    <row r="1665" spans="1:20" x14ac:dyDescent="0.25">
      <c r="A1665">
        <f t="shared" si="52"/>
        <v>1664</v>
      </c>
      <c r="B1665">
        <f t="shared" si="53"/>
        <v>416</v>
      </c>
      <c r="C1665" t="str">
        <f>INDEX('VBA code_permu_wo_repettn'!$T$3:$Y$6,COUNTIF('Profile-matrices_Condorcet'!$B$2:$B1665,'Profile-matrices_Condorcet'!$B1665),MATCH(INDEX('numeric possibilities'!D$3:D$1298,VLOOKUP($B1665,'numeric possibilities'!$C$3:$G$1298,1)),'VBA code_permu_wo_repettn'!$T$2:$Y$2))</f>
        <v>C</v>
      </c>
      <c r="D1665" t="str">
        <f>INDEX('VBA code_permu_wo_repettn'!$AA$3:$AF$6,COUNTIF('Profile-matrices_Condorcet'!$B$2:$B1665,'Profile-matrices_Condorcet'!$B1665),MATCH(INDEX('numeric possibilities'!E$3:E$1298,VLOOKUP($B1665,'numeric possibilities'!$C$3:$G$1298,1)),'VBA code_permu_wo_repettn'!$AA$2:$AF$2))</f>
        <v>A</v>
      </c>
      <c r="E1665" t="str">
        <f>INDEX('VBA code_permu_wo_repettn'!$AH$3:$AM$6,COUNTIF('Profile-matrices_Condorcet'!$B$2:$B1665,'Profile-matrices_Condorcet'!$B1665),MATCH(INDEX('numeric possibilities'!F$3:F$1298,VLOOKUP($B1665,'numeric possibilities'!$C$3:$G$1298,1)),'VBA code_permu_wo_repettn'!$AH$2:$AM$2))</f>
        <v>A</v>
      </c>
      <c r="F1665" t="str">
        <f>INDEX('VBA code_permu_wo_repettn'!$AO$3:$AT$6,COUNTIF('Profile-matrices_Condorcet'!$B$2:$B1665,'Profile-matrices_Condorcet'!$B1665),MATCH(INDEX('numeric possibilities'!G$3:G$1298,VLOOKUP($B1665,'numeric possibilities'!$C$3:$G$1298,1)),'VBA code_permu_wo_repettn'!$AO$2:$AT$2))</f>
        <v>B</v>
      </c>
      <c r="G1665" t="str">
        <f>IF(MAX(I1665:L1665)&gt;='numeric possibilities'!$B$4/2,INDEX('Profile-matrices_Condorcet'!I1664:L1664,1,MATCH(MAX('Profile-matrices_Condorcet'!I1665:L1665),'Profile-matrices_Condorcet'!I1665:L1665,0)),"NCW")</f>
        <v>B</v>
      </c>
      <c r="H1665" t="s">
        <v>13</v>
      </c>
      <c r="I1665" s="3">
        <f>COUNTIF($I1663:$S1663,I1664)</f>
        <v>0</v>
      </c>
      <c r="J1665" s="3">
        <f>COUNTIF($I1663:$S1663,J1664)</f>
        <v>3</v>
      </c>
      <c r="K1665" s="3">
        <f>COUNTIF($I1663:$S1663,K1664)</f>
        <v>2</v>
      </c>
      <c r="L1665" s="3">
        <f>COUNTIF($I1663:$S1663,L1664)</f>
        <v>1</v>
      </c>
    </row>
    <row r="1666" spans="1:20" x14ac:dyDescent="0.25">
      <c r="A1666">
        <f t="shared" si="52"/>
        <v>1665</v>
      </c>
      <c r="B1666">
        <f t="shared" si="53"/>
        <v>417</v>
      </c>
      <c r="C1666" t="str">
        <f>INDEX('VBA code_permu_wo_repettn'!$T$3:$Y$6,COUNTIF('Profile-matrices_Condorcet'!$B$2:$B1666,'Profile-matrices_Condorcet'!$B1666),MATCH(INDEX('numeric possibilities'!D$3:D$1298,VLOOKUP($B1666,'numeric possibilities'!$C$3:$G$1298,1)),'VBA code_permu_wo_repettn'!$T$2:$Y$2))</f>
        <v>A</v>
      </c>
      <c r="D1666" t="str">
        <f>INDEX('VBA code_permu_wo_repettn'!$AA$3:$AF$6,COUNTIF('Profile-matrices_Condorcet'!$B$2:$B1666,'Profile-matrices_Condorcet'!$B1666),MATCH(INDEX('numeric possibilities'!E$3:E$1298,VLOOKUP($B1666,'numeric possibilities'!$C$3:$G$1298,1)),'VBA code_permu_wo_repettn'!$AA$2:$AF$2))</f>
        <v>B</v>
      </c>
      <c r="E1666" t="str">
        <f>INDEX('VBA code_permu_wo_repettn'!$AH$3:$AM$6,COUNTIF('Profile-matrices_Condorcet'!$B$2:$B1666,'Profile-matrices_Condorcet'!$B1666),MATCH(INDEX('numeric possibilities'!F$3:F$1298,VLOOKUP($B1666,'numeric possibilities'!$C$3:$G$1298,1)),'VBA code_permu_wo_repettn'!$AH$2:$AM$2))</f>
        <v>C</v>
      </c>
      <c r="F1666" t="str">
        <f>INDEX('VBA code_permu_wo_repettn'!$AO$3:$AT$6,COUNTIF('Profile-matrices_Condorcet'!$B$2:$B1666,'Profile-matrices_Condorcet'!$B1666),MATCH(INDEX('numeric possibilities'!G$3:G$1298,VLOOKUP($B1666,'numeric possibilities'!$C$3:$G$1298,1)),'VBA code_permu_wo_repettn'!$AO$2:$AT$2))</f>
        <v>D</v>
      </c>
      <c r="H1666" t="s">
        <v>14</v>
      </c>
      <c r="I1666" s="3">
        <f>IF(MATCH(I$1,$C1666:$C1669,0)&lt;(MATCH(J$1,$C1666:$C1669,0)),1*a_vote,0)+IF(MATCH(I$1,$D1666:$D1669,0)&lt;MATCH(J$1,$D1666:$D1669,0),1*b_vote,0)+IF(MATCH(I$1,$E1666:$E1669,0)&lt;MATCH(J$1,$E1666:$E1669,0),1*c_vote,0)+IF(MATCH(I$1,$F1666:$F1669,0)&lt;MATCH(J$1,$F1666:$F1669,0),1*d_vote,0)</f>
        <v>0.49</v>
      </c>
      <c r="J1666" s="3">
        <f>IF(MATCH(I$1,$C1666:$C1669,0)&gt;(MATCH(J$1,$C1666:$C1669,0)),1*a_vote,0)+IF(MATCH(I$1,$D1666:$D1669,0)&gt;MATCH(J$1,$D1666:$D1669,0),1*b_vote,0)+IF(MATCH(I$1,$E1666:$E1669,0)&gt;MATCH(J$1,$E1666:$E1669,0),1*c_vote,0)+IF(MATCH(I$1,$F1666:$F1669,0)&gt;MATCH(J$1,$F1666:$F1669,0),1*d_vote,0)</f>
        <v>0.51</v>
      </c>
      <c r="K1666" s="3">
        <f>IF(MATCH($K$1,$C1666:$C1669,0)&lt;(MATCH($L$1,$C1666:$C1669,0)),1*a_vote,0)+IF(MATCH($K$1,$D1666:$D1669,0)&lt;MATCH($L$1,$D1666:$D1669,0),1*b_vote,0)+IF(MATCH($K$1,$E1666:$E1669,0)&lt;MATCH($L$1,$E1666:$E1669,0),1*c_vote,0)+IF(MATCH($K$1,$F1666:$F1669,0)&lt;MATCH($L$1,$F1666:$F1669,0),1*d_vote,0)</f>
        <v>0.49</v>
      </c>
      <c r="L1666" s="3">
        <f>IF(MATCH(K$1,$C1666:$C1669,0)&gt;(MATCH(L$1,$C1666:$C1669,0)),1*a_vote,0)+IF(MATCH(K$1,$D1666:$D1669,0)&gt;MATCH(L$1,$D1666:$D1669,0),1*b_vote,0)+IF(MATCH(K$1,$E1666:$E1669,0)&gt;MATCH(L$1,$E1666:$E1669,0),1*c_vote,0)+IF(MATCH(K$1,$F1666:$F1669,0)&gt;MATCH(L$1,$F1666:$F1669,0),1*d_vote,0)</f>
        <v>0.51</v>
      </c>
      <c r="M1666" s="3">
        <f>IF(MATCH($M$1,$C1666:$C1669,0)&lt;(MATCH($N$1,$C1666:$C1669,0)),1*a_vote,0)+IF(MATCH($M$1,$D1666:$D1669,0)&lt;MATCH($N$1,$D1666:$D1669,0),1*b_vote,0)+IF(MATCH($M$1,$E1666:$E1669,0)&lt;MATCH($N$1,$E1666:$E1669,0),1*c_vote,0)+IF(MATCH($M$1,$F1666:$F1669,0)&lt;MATCH($N$1,$F1666:$F1669,0),1*d_vote,0)</f>
        <v>0.27</v>
      </c>
      <c r="N1666" s="3">
        <f>IF(MATCH(M$1,$C1666:$C1669,0)&gt;(MATCH(N$1,$C1666:$C1669,0)),1*a_vote,0)+IF(MATCH(M$1,$D1666:$D1669,0)&gt;MATCH(N$1,$D1666:$D1669,0),1*b_vote,0)+IF(MATCH(M$1,$E1666:$E1669,0)&gt;MATCH(N$1,$E1666:$E1669,0),1*c_vote,0)+IF(MATCH(M$1,$F1666:$F1669,0)&gt;MATCH(N$1,$F1666:$F1669,0),1*d_vote,0)</f>
        <v>0.73</v>
      </c>
      <c r="O1666" s="3">
        <f>IF(MATCH($O$1,$C1666:$C1669,0)&lt;(MATCH($P$1,$C1666:$C1669,0)),1*a_vote,0)+IF(MATCH($O$1,$D1666:$D1669,0)&lt;MATCH($P$1,$D1666:$D1669,0),1*b_vote,0)+IF(MATCH($O$1,$E1666:$E1669,0)&lt;MATCH($P$1,$E1666:$E1669,0),1*c_vote,0)+IF(MATCH($O$1,$F1666:$F1669,0)&lt;MATCH($P$1,$F1666:$F1669,0),1*d_vote,0)</f>
        <v>0.26</v>
      </c>
      <c r="P1666" s="3">
        <f>IF(MATCH(O$1,$C1666:$C1669,0)&gt;(MATCH(P$1,$C1666:$C1669,0)),1*a_vote,0)+IF(MATCH(O$1,$D1666:$D1669,0)&gt;MATCH(P$1,$D1666:$D1669,0),1*b_vote,0)+IF(MATCH(O$1,$E1666:$E1669,0)&gt;MATCH(P$1,$E1666:$E1669,0),1*c_vote,0)+IF(MATCH(O$1,$F1666:$F1669,0)&gt;MATCH(P$1,$F1666:$F1669,0),1*d_vote,0)</f>
        <v>0.74</v>
      </c>
      <c r="Q1666" s="3">
        <f>IF(MATCH($Q$1,$C1666:$C1669,0)&lt;(MATCH($R$1,$C1666:$C1669,0)),1*a_vote,0)+IF(MATCH($Q$1,$D1666:$D1669,0)&lt;MATCH($R$1,$D1666:$D1669,0),1*b_vote,0)+IF(MATCH($Q$1,$E1666:$E1669,0)&lt;MATCH($R$1,$E1666:$E1669,0),1*c_vote,0)+IF(MATCH($Q$1,$F1666:$F1669,0)&lt;MATCH($R$1,$F1666:$F1669,0),1*d_vote,0)</f>
        <v>0.53</v>
      </c>
      <c r="R1666" s="3">
        <f>IF(MATCH(Q$1,$C1666:$C1669,0)&gt;(MATCH(R$1,$C1666:$C1669,0)),1*a_vote,0)+IF(MATCH(Q$1,$D1666:$D1669,0)&gt;MATCH(R$1,$D1666:$D1669,0),1*b_vote,0)+IF(MATCH(Q$1,$E1666:$E1669,0)&gt;MATCH(R$1,$E1666:$E1669,0),1*c_vote,0)+IF(MATCH(Q$1,$F1666:$F1669,0)&gt;MATCH(R$1,$F1666:$F1669,0),1*d_vote,0)</f>
        <v>0.47</v>
      </c>
      <c r="S1666" s="3">
        <f>IF(MATCH($S$1,$C1666:$C1669,0)&lt;(MATCH($T$1,$C1666:$C1669,0)),1*a_vote,0)+IF(MATCH($S$1,$D1666:$D1669,0)&lt;MATCH($T$1,$D1666:$D1669,0),1*b_vote,0)+IF(MATCH($S$1,$E1666:$E1669,0)&lt;MATCH($T$1,$E1666:$E1669,0),1*c_vote,0)+IF(MATCH($S$1,$F1666:$F1669,0)&lt;MATCH($T$1,$F1666:$F1669,0),1*d_vote,0)</f>
        <v>0.78</v>
      </c>
      <c r="T1666" s="3">
        <f>IF(MATCH(S$1,$C1666:$C1669,0)&gt;(MATCH(T$1,$C1666:$C1669,0)),1*a_vote,0)+IF(MATCH(S$1,$D1666:$D1669,0)&gt;MATCH(T$1,$D1666:$D1669,0),1*b_vote,0)+IF(MATCH(S$1,$E1666:$E1669,0)&gt;MATCH(T$1,$E1666:$E1669,0),1*c_vote,0)+IF(MATCH(S$1,$F1666:$F1669,0)&gt;MATCH(T$1,$F1666:$F1669,0),1*d_vote,0)</f>
        <v>0.21999999999999997</v>
      </c>
    </row>
    <row r="1667" spans="1:20" x14ac:dyDescent="0.25">
      <c r="A1667">
        <f t="shared" si="52"/>
        <v>1666</v>
      </c>
      <c r="B1667">
        <f t="shared" si="53"/>
        <v>417</v>
      </c>
      <c r="C1667" t="str">
        <f>INDEX('VBA code_permu_wo_repettn'!$T$3:$Y$6,COUNTIF('Profile-matrices_Condorcet'!$B$2:$B1667,'Profile-matrices_Condorcet'!$B1667),MATCH(INDEX('numeric possibilities'!D$3:D$1298,VLOOKUP($B1667,'numeric possibilities'!$C$3:$G$1298,1)),'VBA code_permu_wo_repettn'!$T$2:$Y$2))</f>
        <v>C</v>
      </c>
      <c r="D1667" t="str">
        <f>INDEX('VBA code_permu_wo_repettn'!$AA$3:$AF$6,COUNTIF('Profile-matrices_Condorcet'!$B$2:$B1667,'Profile-matrices_Condorcet'!$B1667),MATCH(INDEX('numeric possibilities'!E$3:E$1298,VLOOKUP($B1667,'numeric possibilities'!$C$3:$G$1298,1)),'VBA code_permu_wo_repettn'!$AA$2:$AF$2))</f>
        <v>C</v>
      </c>
      <c r="E1667" t="str">
        <f>INDEX('VBA code_permu_wo_repettn'!$AH$3:$AM$6,COUNTIF('Profile-matrices_Condorcet'!$B$2:$B1667,'Profile-matrices_Condorcet'!$B1667),MATCH(INDEX('numeric possibilities'!F$3:F$1298,VLOOKUP($B1667,'numeric possibilities'!$C$3:$G$1298,1)),'VBA code_permu_wo_repettn'!$AH$2:$AM$2))</f>
        <v>D</v>
      </c>
      <c r="F1667" t="str">
        <f>INDEX('VBA code_permu_wo_repettn'!$AO$3:$AT$6,COUNTIF('Profile-matrices_Condorcet'!$B$2:$B1667,'Profile-matrices_Condorcet'!$B1667),MATCH(INDEX('numeric possibilities'!G$3:G$1298,VLOOKUP($B1667,'numeric possibilities'!$C$3:$G$1298,1)),'VBA code_permu_wo_repettn'!$AO$2:$AT$2))</f>
        <v>A</v>
      </c>
      <c r="H1667" t="s">
        <v>15</v>
      </c>
      <c r="I1667" t="str">
        <f>IF(I1666&gt;J1666,$I$1,IF(I1666&lt;J1666,$J$1,0))</f>
        <v>B</v>
      </c>
      <c r="K1667" t="str">
        <f>IF(K1666&gt;L1666,$K$1,IF(K1666&lt;L1666,$L$1,0))</f>
        <v>C</v>
      </c>
      <c r="M1667" t="str">
        <f>IF(M1666&gt;N1666,$M$1,IF(M1666&lt;N1666,$N$1,0))</f>
        <v>D</v>
      </c>
      <c r="O1667" t="str">
        <f>IF(O1666&gt;P1666,$O$1,IF(O1666&lt;P1666,$P$1,0))</f>
        <v>C</v>
      </c>
      <c r="Q1667" t="str">
        <f>IF(Q1666&gt;R1666,$Q$1,IF(Q1666&lt;R1666,$R$1,0))</f>
        <v>B</v>
      </c>
      <c r="S1667" t="str">
        <f>IF(S1666&gt;T1666,$S$1,IF(S1666&lt;T1666,$T$1,0))</f>
        <v>C</v>
      </c>
    </row>
    <row r="1668" spans="1:20" x14ac:dyDescent="0.25">
      <c r="A1668">
        <f t="shared" si="52"/>
        <v>1667</v>
      </c>
      <c r="B1668">
        <f t="shared" si="53"/>
        <v>417</v>
      </c>
      <c r="C1668" t="str">
        <f>INDEX('VBA code_permu_wo_repettn'!$T$3:$Y$6,COUNTIF('Profile-matrices_Condorcet'!$B$2:$B1668,'Profile-matrices_Condorcet'!$B1668),MATCH(INDEX('numeric possibilities'!D$3:D$1298,VLOOKUP($B1668,'numeric possibilities'!$C$3:$G$1298,1)),'VBA code_permu_wo_repettn'!$T$2:$Y$2))</f>
        <v>B</v>
      </c>
      <c r="D1668" t="str">
        <f>INDEX('VBA code_permu_wo_repettn'!$AA$3:$AF$6,COUNTIF('Profile-matrices_Condorcet'!$B$2:$B1668,'Profile-matrices_Condorcet'!$B1668),MATCH(INDEX('numeric possibilities'!E$3:E$1298,VLOOKUP($B1668,'numeric possibilities'!$C$3:$G$1298,1)),'VBA code_permu_wo_repettn'!$AA$2:$AF$2))</f>
        <v>D</v>
      </c>
      <c r="E1668" t="str">
        <f>INDEX('VBA code_permu_wo_repettn'!$AH$3:$AM$6,COUNTIF('Profile-matrices_Condorcet'!$B$2:$B1668,'Profile-matrices_Condorcet'!$B1668),MATCH(INDEX('numeric possibilities'!F$3:F$1298,VLOOKUP($B1668,'numeric possibilities'!$C$3:$G$1298,1)),'VBA code_permu_wo_repettn'!$AH$2:$AM$2))</f>
        <v>B</v>
      </c>
      <c r="F1668" t="str">
        <f>INDEX('VBA code_permu_wo_repettn'!$AO$3:$AT$6,COUNTIF('Profile-matrices_Condorcet'!$B$2:$B1668,'Profile-matrices_Condorcet'!$B1668),MATCH(INDEX('numeric possibilities'!G$3:G$1298,VLOOKUP($B1668,'numeric possibilities'!$C$3:$G$1298,1)),'VBA code_permu_wo_repettn'!$AO$2:$AT$2))</f>
        <v>C</v>
      </c>
      <c r="I1668" t="s">
        <v>0</v>
      </c>
      <c r="J1668" t="s">
        <v>1</v>
      </c>
      <c r="K1668" t="s">
        <v>2</v>
      </c>
      <c r="L1668" t="s">
        <v>3</v>
      </c>
    </row>
    <row r="1669" spans="1:20" x14ac:dyDescent="0.25">
      <c r="A1669">
        <f t="shared" si="52"/>
        <v>1668</v>
      </c>
      <c r="B1669">
        <f t="shared" si="53"/>
        <v>417</v>
      </c>
      <c r="C1669" t="str">
        <f>INDEX('VBA code_permu_wo_repettn'!$T$3:$Y$6,COUNTIF('Profile-matrices_Condorcet'!$B$2:$B1669,'Profile-matrices_Condorcet'!$B1669),MATCH(INDEX('numeric possibilities'!D$3:D$1298,VLOOKUP($B1669,'numeric possibilities'!$C$3:$G$1298,1)),'VBA code_permu_wo_repettn'!$T$2:$Y$2))</f>
        <v>D</v>
      </c>
      <c r="D1669" t="str">
        <f>INDEX('VBA code_permu_wo_repettn'!$AA$3:$AF$6,COUNTIF('Profile-matrices_Condorcet'!$B$2:$B1669,'Profile-matrices_Condorcet'!$B1669),MATCH(INDEX('numeric possibilities'!E$3:E$1298,VLOOKUP($B1669,'numeric possibilities'!$C$3:$G$1298,1)),'VBA code_permu_wo_repettn'!$AA$2:$AF$2))</f>
        <v>A</v>
      </c>
      <c r="E1669" t="str">
        <f>INDEX('VBA code_permu_wo_repettn'!$AH$3:$AM$6,COUNTIF('Profile-matrices_Condorcet'!$B$2:$B1669,'Profile-matrices_Condorcet'!$B1669),MATCH(INDEX('numeric possibilities'!F$3:F$1298,VLOOKUP($B1669,'numeric possibilities'!$C$3:$G$1298,1)),'VBA code_permu_wo_repettn'!$AH$2:$AM$2))</f>
        <v>A</v>
      </c>
      <c r="F1669" t="str">
        <f>INDEX('VBA code_permu_wo_repettn'!$AO$3:$AT$6,COUNTIF('Profile-matrices_Condorcet'!$B$2:$B1669,'Profile-matrices_Condorcet'!$B1669),MATCH(INDEX('numeric possibilities'!G$3:G$1298,VLOOKUP($B1669,'numeric possibilities'!$C$3:$G$1298,1)),'VBA code_permu_wo_repettn'!$AO$2:$AT$2))</f>
        <v>B</v>
      </c>
      <c r="G1669" t="str">
        <f>IF(MAX(I1669:L1669)&gt;='numeric possibilities'!$B$4/2,INDEX('Profile-matrices_Condorcet'!I1668:L1668,1,MATCH(MAX('Profile-matrices_Condorcet'!I1669:L1669),'Profile-matrices_Condorcet'!I1669:L1669,0)),"NCW")</f>
        <v>C</v>
      </c>
      <c r="H1669" t="s">
        <v>13</v>
      </c>
      <c r="I1669" s="3">
        <f>COUNTIF($I1667:$S1667,I1668)</f>
        <v>0</v>
      </c>
      <c r="J1669" s="3">
        <f>COUNTIF($I1667:$S1667,J1668)</f>
        <v>2</v>
      </c>
      <c r="K1669" s="3">
        <f>COUNTIF($I1667:$S1667,K1668)</f>
        <v>3</v>
      </c>
      <c r="L1669" s="3">
        <f>COUNTIF($I1667:$S1667,L1668)</f>
        <v>1</v>
      </c>
    </row>
    <row r="1670" spans="1:20" x14ac:dyDescent="0.25">
      <c r="A1670">
        <f t="shared" si="52"/>
        <v>1669</v>
      </c>
      <c r="B1670">
        <f t="shared" si="53"/>
        <v>418</v>
      </c>
      <c r="C1670" t="str">
        <f>INDEX('VBA code_permu_wo_repettn'!$T$3:$Y$6,COUNTIF('Profile-matrices_Condorcet'!$B$2:$B1670,'Profile-matrices_Condorcet'!$B1670),MATCH(INDEX('numeric possibilities'!D$3:D$1298,VLOOKUP($B1670,'numeric possibilities'!$C$3:$G$1298,1)),'VBA code_permu_wo_repettn'!$T$2:$Y$2))</f>
        <v>A</v>
      </c>
      <c r="D1670" t="str">
        <f>INDEX('VBA code_permu_wo_repettn'!$AA$3:$AF$6,COUNTIF('Profile-matrices_Condorcet'!$B$2:$B1670,'Profile-matrices_Condorcet'!$B1670),MATCH(INDEX('numeric possibilities'!E$3:E$1298,VLOOKUP($B1670,'numeric possibilities'!$C$3:$G$1298,1)),'VBA code_permu_wo_repettn'!$AA$2:$AF$2))</f>
        <v>B</v>
      </c>
      <c r="E1670" t="str">
        <f>INDEX('VBA code_permu_wo_repettn'!$AH$3:$AM$6,COUNTIF('Profile-matrices_Condorcet'!$B$2:$B1670,'Profile-matrices_Condorcet'!$B1670),MATCH(INDEX('numeric possibilities'!F$3:F$1298,VLOOKUP($B1670,'numeric possibilities'!$C$3:$G$1298,1)),'VBA code_permu_wo_repettn'!$AH$2:$AM$2))</f>
        <v>C</v>
      </c>
      <c r="F1670" t="str">
        <f>INDEX('VBA code_permu_wo_repettn'!$AO$3:$AT$6,COUNTIF('Profile-matrices_Condorcet'!$B$2:$B1670,'Profile-matrices_Condorcet'!$B1670),MATCH(INDEX('numeric possibilities'!G$3:G$1298,VLOOKUP($B1670,'numeric possibilities'!$C$3:$G$1298,1)),'VBA code_permu_wo_repettn'!$AO$2:$AT$2))</f>
        <v>D</v>
      </c>
      <c r="H1670" t="s">
        <v>14</v>
      </c>
      <c r="I1670" s="3">
        <f>IF(MATCH(I$1,$C1670:$C1673,0)&lt;(MATCH(J$1,$C1670:$C1673,0)),1*a_vote,0)+IF(MATCH(I$1,$D1670:$D1673,0)&lt;MATCH(J$1,$D1670:$D1673,0),1*b_vote,0)+IF(MATCH(I$1,$E1670:$E1673,0)&lt;MATCH(J$1,$E1670:$E1673,0),1*c_vote,0)+IF(MATCH(I$1,$F1670:$F1673,0)&lt;MATCH(J$1,$F1670:$F1673,0),1*d_vote,0)</f>
        <v>0.49</v>
      </c>
      <c r="J1670" s="3">
        <f>IF(MATCH(I$1,$C1670:$C1673,0)&gt;(MATCH(J$1,$C1670:$C1673,0)),1*a_vote,0)+IF(MATCH(I$1,$D1670:$D1673,0)&gt;MATCH(J$1,$D1670:$D1673,0),1*b_vote,0)+IF(MATCH(I$1,$E1670:$E1673,0)&gt;MATCH(J$1,$E1670:$E1673,0),1*c_vote,0)+IF(MATCH(I$1,$F1670:$F1673,0)&gt;MATCH(J$1,$F1670:$F1673,0),1*d_vote,0)</f>
        <v>0.51</v>
      </c>
      <c r="K1670" s="3">
        <f>IF(MATCH($K$1,$C1670:$C1673,0)&lt;(MATCH($L$1,$C1670:$C1673,0)),1*a_vote,0)+IF(MATCH($K$1,$D1670:$D1673,0)&lt;MATCH($L$1,$D1670:$D1673,0),1*b_vote,0)+IF(MATCH($K$1,$E1670:$E1673,0)&lt;MATCH($L$1,$E1670:$E1673,0),1*c_vote,0)+IF(MATCH($K$1,$F1670:$F1673,0)&lt;MATCH($L$1,$F1670:$F1673,0),1*d_vote,0)</f>
        <v>0.49</v>
      </c>
      <c r="L1670" s="3">
        <f>IF(MATCH(K$1,$C1670:$C1673,0)&gt;(MATCH(L$1,$C1670:$C1673,0)),1*a_vote,0)+IF(MATCH(K$1,$D1670:$D1673,0)&gt;MATCH(L$1,$D1670:$D1673,0),1*b_vote,0)+IF(MATCH(K$1,$E1670:$E1673,0)&gt;MATCH(L$1,$E1670:$E1673,0),1*c_vote,0)+IF(MATCH(K$1,$F1670:$F1673,0)&gt;MATCH(L$1,$F1670:$F1673,0),1*d_vote,0)</f>
        <v>0.51</v>
      </c>
      <c r="M1670" s="3">
        <f>IF(MATCH($M$1,$C1670:$C1673,0)&lt;(MATCH($N$1,$C1670:$C1673,0)),1*a_vote,0)+IF(MATCH($M$1,$D1670:$D1673,0)&lt;MATCH($N$1,$D1670:$D1673,0),1*b_vote,0)+IF(MATCH($M$1,$E1670:$E1673,0)&lt;MATCH($N$1,$E1670:$E1673,0),1*c_vote,0)+IF(MATCH($M$1,$F1670:$F1673,0)&lt;MATCH($N$1,$F1670:$F1673,0),1*d_vote,0)</f>
        <v>0.27</v>
      </c>
      <c r="N1670" s="3">
        <f>IF(MATCH(M$1,$C1670:$C1673,0)&gt;(MATCH(N$1,$C1670:$C1673,0)),1*a_vote,0)+IF(MATCH(M$1,$D1670:$D1673,0)&gt;MATCH(N$1,$D1670:$D1673,0),1*b_vote,0)+IF(MATCH(M$1,$E1670:$E1673,0)&gt;MATCH(N$1,$E1670:$E1673,0),1*c_vote,0)+IF(MATCH(M$1,$F1670:$F1673,0)&gt;MATCH(N$1,$F1670:$F1673,0),1*d_vote,0)</f>
        <v>0.73</v>
      </c>
      <c r="O1670" s="3">
        <f>IF(MATCH($O$1,$C1670:$C1673,0)&lt;(MATCH($P$1,$C1670:$C1673,0)),1*a_vote,0)+IF(MATCH($O$1,$D1670:$D1673,0)&lt;MATCH($P$1,$D1670:$D1673,0),1*b_vote,0)+IF(MATCH($O$1,$E1670:$E1673,0)&lt;MATCH($P$1,$E1670:$E1673,0),1*c_vote,0)+IF(MATCH($O$1,$F1670:$F1673,0)&lt;MATCH($P$1,$F1670:$F1673,0),1*d_vote,0)</f>
        <v>0.26</v>
      </c>
      <c r="P1670" s="3">
        <f>IF(MATCH(O$1,$C1670:$C1673,0)&gt;(MATCH(P$1,$C1670:$C1673,0)),1*a_vote,0)+IF(MATCH(O$1,$D1670:$D1673,0)&gt;MATCH(P$1,$D1670:$D1673,0),1*b_vote,0)+IF(MATCH(O$1,$E1670:$E1673,0)&gt;MATCH(P$1,$E1670:$E1673,0),1*c_vote,0)+IF(MATCH(O$1,$F1670:$F1673,0)&gt;MATCH(P$1,$F1670:$F1673,0),1*d_vote,0)</f>
        <v>0.74</v>
      </c>
      <c r="Q1670" s="3">
        <f>IF(MATCH($Q$1,$C1670:$C1673,0)&lt;(MATCH($R$1,$C1670:$C1673,0)),1*a_vote,0)+IF(MATCH($Q$1,$D1670:$D1673,0)&lt;MATCH($R$1,$D1670:$D1673,0),1*b_vote,0)+IF(MATCH($Q$1,$E1670:$E1673,0)&lt;MATCH($R$1,$E1670:$E1673,0),1*c_vote,0)+IF(MATCH($Q$1,$F1670:$F1673,0)&lt;MATCH($R$1,$F1670:$F1673,0),1*d_vote,0)</f>
        <v>0.26</v>
      </c>
      <c r="R1670" s="3">
        <f>IF(MATCH(Q$1,$C1670:$C1673,0)&gt;(MATCH(R$1,$C1670:$C1673,0)),1*a_vote,0)+IF(MATCH(Q$1,$D1670:$D1673,0)&gt;MATCH(R$1,$D1670:$D1673,0),1*b_vote,0)+IF(MATCH(Q$1,$E1670:$E1673,0)&gt;MATCH(R$1,$E1670:$E1673,0),1*c_vote,0)+IF(MATCH(Q$1,$F1670:$F1673,0)&gt;MATCH(R$1,$F1670:$F1673,0),1*d_vote,0)</f>
        <v>0.74</v>
      </c>
      <c r="S1670" s="3">
        <f>IF(MATCH($S$1,$C1670:$C1673,0)&lt;(MATCH($T$1,$C1670:$C1673,0)),1*a_vote,0)+IF(MATCH($S$1,$D1670:$D1673,0)&lt;MATCH($T$1,$D1670:$D1673,0),1*b_vote,0)+IF(MATCH($S$1,$E1670:$E1673,0)&lt;MATCH($T$1,$E1670:$E1673,0),1*c_vote,0)+IF(MATCH($S$1,$F1670:$F1673,0)&lt;MATCH($T$1,$F1670:$F1673,0),1*d_vote,0)</f>
        <v>0.78</v>
      </c>
      <c r="T1670" s="3">
        <f>IF(MATCH(S$1,$C1670:$C1673,0)&gt;(MATCH(T$1,$C1670:$C1673,0)),1*a_vote,0)+IF(MATCH(S$1,$D1670:$D1673,0)&gt;MATCH(T$1,$D1670:$D1673,0),1*b_vote,0)+IF(MATCH(S$1,$E1670:$E1673,0)&gt;MATCH(T$1,$E1670:$E1673,0),1*c_vote,0)+IF(MATCH(S$1,$F1670:$F1673,0)&gt;MATCH(T$1,$F1670:$F1673,0),1*d_vote,0)</f>
        <v>0.21999999999999997</v>
      </c>
    </row>
    <row r="1671" spans="1:20" x14ac:dyDescent="0.25">
      <c r="A1671">
        <f t="shared" si="52"/>
        <v>1670</v>
      </c>
      <c r="B1671">
        <f t="shared" si="53"/>
        <v>418</v>
      </c>
      <c r="C1671" t="str">
        <f>INDEX('VBA code_permu_wo_repettn'!$T$3:$Y$6,COUNTIF('Profile-matrices_Condorcet'!$B$2:$B1671,'Profile-matrices_Condorcet'!$B1671),MATCH(INDEX('numeric possibilities'!D$3:D$1298,VLOOKUP($B1671,'numeric possibilities'!$C$3:$G$1298,1)),'VBA code_permu_wo_repettn'!$T$2:$Y$2))</f>
        <v>C</v>
      </c>
      <c r="D1671" t="str">
        <f>INDEX('VBA code_permu_wo_repettn'!$AA$3:$AF$6,COUNTIF('Profile-matrices_Condorcet'!$B$2:$B1671,'Profile-matrices_Condorcet'!$B1671),MATCH(INDEX('numeric possibilities'!E$3:E$1298,VLOOKUP($B1671,'numeric possibilities'!$C$3:$G$1298,1)),'VBA code_permu_wo_repettn'!$AA$2:$AF$2))</f>
        <v>C</v>
      </c>
      <c r="E1671" t="str">
        <f>INDEX('VBA code_permu_wo_repettn'!$AH$3:$AM$6,COUNTIF('Profile-matrices_Condorcet'!$B$2:$B1671,'Profile-matrices_Condorcet'!$B1671),MATCH(INDEX('numeric possibilities'!F$3:F$1298,VLOOKUP($B1671,'numeric possibilities'!$C$3:$G$1298,1)),'VBA code_permu_wo_repettn'!$AH$2:$AM$2))</f>
        <v>D</v>
      </c>
      <c r="F1671" t="str">
        <f>INDEX('VBA code_permu_wo_repettn'!$AO$3:$AT$6,COUNTIF('Profile-matrices_Condorcet'!$B$2:$B1671,'Profile-matrices_Condorcet'!$B1671),MATCH(INDEX('numeric possibilities'!G$3:G$1298,VLOOKUP($B1671,'numeric possibilities'!$C$3:$G$1298,1)),'VBA code_permu_wo_repettn'!$AO$2:$AT$2))</f>
        <v>A</v>
      </c>
      <c r="H1671" t="s">
        <v>15</v>
      </c>
      <c r="I1671" t="str">
        <f>IF(I1670&gt;J1670,$I$1,IF(I1670&lt;J1670,$J$1,0))</f>
        <v>B</v>
      </c>
      <c r="K1671" t="str">
        <f>IF(K1670&gt;L1670,$K$1,IF(K1670&lt;L1670,$L$1,0))</f>
        <v>C</v>
      </c>
      <c r="M1671" t="str">
        <f>IF(M1670&gt;N1670,$M$1,IF(M1670&lt;N1670,$N$1,0))</f>
        <v>D</v>
      </c>
      <c r="O1671" t="str">
        <f>IF(O1670&gt;P1670,$O$1,IF(O1670&lt;P1670,$P$1,0))</f>
        <v>C</v>
      </c>
      <c r="Q1671" t="str">
        <f>IF(Q1670&gt;R1670,$Q$1,IF(Q1670&lt;R1670,$R$1,0))</f>
        <v>D</v>
      </c>
      <c r="S1671" t="str">
        <f>IF(S1670&gt;T1670,$S$1,IF(S1670&lt;T1670,$T$1,0))</f>
        <v>C</v>
      </c>
    </row>
    <row r="1672" spans="1:20" x14ac:dyDescent="0.25">
      <c r="A1672">
        <f t="shared" si="52"/>
        <v>1671</v>
      </c>
      <c r="B1672">
        <f t="shared" si="53"/>
        <v>418</v>
      </c>
      <c r="C1672" t="str">
        <f>INDEX('VBA code_permu_wo_repettn'!$T$3:$Y$6,COUNTIF('Profile-matrices_Condorcet'!$B$2:$B1672,'Profile-matrices_Condorcet'!$B1672),MATCH(INDEX('numeric possibilities'!D$3:D$1298,VLOOKUP($B1672,'numeric possibilities'!$C$3:$G$1298,1)),'VBA code_permu_wo_repettn'!$T$2:$Y$2))</f>
        <v>D</v>
      </c>
      <c r="D1672" t="str">
        <f>INDEX('VBA code_permu_wo_repettn'!$AA$3:$AF$6,COUNTIF('Profile-matrices_Condorcet'!$B$2:$B1672,'Profile-matrices_Condorcet'!$B1672),MATCH(INDEX('numeric possibilities'!E$3:E$1298,VLOOKUP($B1672,'numeric possibilities'!$C$3:$G$1298,1)),'VBA code_permu_wo_repettn'!$AA$2:$AF$2))</f>
        <v>D</v>
      </c>
      <c r="E1672" t="str">
        <f>INDEX('VBA code_permu_wo_repettn'!$AH$3:$AM$6,COUNTIF('Profile-matrices_Condorcet'!$B$2:$B1672,'Profile-matrices_Condorcet'!$B1672),MATCH(INDEX('numeric possibilities'!F$3:F$1298,VLOOKUP($B1672,'numeric possibilities'!$C$3:$G$1298,1)),'VBA code_permu_wo_repettn'!$AH$2:$AM$2))</f>
        <v>B</v>
      </c>
      <c r="F1672" t="str">
        <f>INDEX('VBA code_permu_wo_repettn'!$AO$3:$AT$6,COUNTIF('Profile-matrices_Condorcet'!$B$2:$B1672,'Profile-matrices_Condorcet'!$B1672),MATCH(INDEX('numeric possibilities'!G$3:G$1298,VLOOKUP($B1672,'numeric possibilities'!$C$3:$G$1298,1)),'VBA code_permu_wo_repettn'!$AO$2:$AT$2))</f>
        <v>C</v>
      </c>
      <c r="I1672" t="s">
        <v>0</v>
      </c>
      <c r="J1672" t="s">
        <v>1</v>
      </c>
      <c r="K1672" t="s">
        <v>2</v>
      </c>
      <c r="L1672" t="s">
        <v>3</v>
      </c>
    </row>
    <row r="1673" spans="1:20" x14ac:dyDescent="0.25">
      <c r="A1673">
        <f t="shared" si="52"/>
        <v>1672</v>
      </c>
      <c r="B1673">
        <f t="shared" si="53"/>
        <v>418</v>
      </c>
      <c r="C1673" t="str">
        <f>INDEX('VBA code_permu_wo_repettn'!$T$3:$Y$6,COUNTIF('Profile-matrices_Condorcet'!$B$2:$B1673,'Profile-matrices_Condorcet'!$B1673),MATCH(INDEX('numeric possibilities'!D$3:D$1298,VLOOKUP($B1673,'numeric possibilities'!$C$3:$G$1298,1)),'VBA code_permu_wo_repettn'!$T$2:$Y$2))</f>
        <v>B</v>
      </c>
      <c r="D1673" t="str">
        <f>INDEX('VBA code_permu_wo_repettn'!$AA$3:$AF$6,COUNTIF('Profile-matrices_Condorcet'!$B$2:$B1673,'Profile-matrices_Condorcet'!$B1673),MATCH(INDEX('numeric possibilities'!E$3:E$1298,VLOOKUP($B1673,'numeric possibilities'!$C$3:$G$1298,1)),'VBA code_permu_wo_repettn'!$AA$2:$AF$2))</f>
        <v>A</v>
      </c>
      <c r="E1673" t="str">
        <f>INDEX('VBA code_permu_wo_repettn'!$AH$3:$AM$6,COUNTIF('Profile-matrices_Condorcet'!$B$2:$B1673,'Profile-matrices_Condorcet'!$B1673),MATCH(INDEX('numeric possibilities'!F$3:F$1298,VLOOKUP($B1673,'numeric possibilities'!$C$3:$G$1298,1)),'VBA code_permu_wo_repettn'!$AH$2:$AM$2))</f>
        <v>A</v>
      </c>
      <c r="F1673" t="str">
        <f>INDEX('VBA code_permu_wo_repettn'!$AO$3:$AT$6,COUNTIF('Profile-matrices_Condorcet'!$B$2:$B1673,'Profile-matrices_Condorcet'!$B1673),MATCH(INDEX('numeric possibilities'!G$3:G$1298,VLOOKUP($B1673,'numeric possibilities'!$C$3:$G$1298,1)),'VBA code_permu_wo_repettn'!$AO$2:$AT$2))</f>
        <v>B</v>
      </c>
      <c r="G1673" t="str">
        <f>IF(MAX(I1673:L1673)&gt;='numeric possibilities'!$B$4/2,INDEX('Profile-matrices_Condorcet'!I1672:L1672,1,MATCH(MAX('Profile-matrices_Condorcet'!I1673:L1673),'Profile-matrices_Condorcet'!I1673:L1673,0)),"NCW")</f>
        <v>C</v>
      </c>
      <c r="H1673" t="s">
        <v>13</v>
      </c>
      <c r="I1673" s="3">
        <f>COUNTIF($I1671:$S1671,I1672)</f>
        <v>0</v>
      </c>
      <c r="J1673" s="3">
        <f>COUNTIF($I1671:$S1671,J1672)</f>
        <v>1</v>
      </c>
      <c r="K1673" s="3">
        <f>COUNTIF($I1671:$S1671,K1672)</f>
        <v>3</v>
      </c>
      <c r="L1673" s="3">
        <f>COUNTIF($I1671:$S1671,L1672)</f>
        <v>2</v>
      </c>
    </row>
    <row r="1674" spans="1:20" x14ac:dyDescent="0.25">
      <c r="A1674">
        <f t="shared" si="52"/>
        <v>1673</v>
      </c>
      <c r="B1674">
        <f t="shared" si="53"/>
        <v>419</v>
      </c>
      <c r="C1674" t="str">
        <f>INDEX('VBA code_permu_wo_repettn'!$T$3:$Y$6,COUNTIF('Profile-matrices_Condorcet'!$B$2:$B1674,'Profile-matrices_Condorcet'!$B1674),MATCH(INDEX('numeric possibilities'!D$3:D$1298,VLOOKUP($B1674,'numeric possibilities'!$C$3:$G$1298,1)),'VBA code_permu_wo_repettn'!$T$2:$Y$2))</f>
        <v>A</v>
      </c>
      <c r="D1674" t="str">
        <f>INDEX('VBA code_permu_wo_repettn'!$AA$3:$AF$6,COUNTIF('Profile-matrices_Condorcet'!$B$2:$B1674,'Profile-matrices_Condorcet'!$B1674),MATCH(INDEX('numeric possibilities'!E$3:E$1298,VLOOKUP($B1674,'numeric possibilities'!$C$3:$G$1298,1)),'VBA code_permu_wo_repettn'!$AA$2:$AF$2))</f>
        <v>B</v>
      </c>
      <c r="E1674" t="str">
        <f>INDEX('VBA code_permu_wo_repettn'!$AH$3:$AM$6,COUNTIF('Profile-matrices_Condorcet'!$B$2:$B1674,'Profile-matrices_Condorcet'!$B1674),MATCH(INDEX('numeric possibilities'!F$3:F$1298,VLOOKUP($B1674,'numeric possibilities'!$C$3:$G$1298,1)),'VBA code_permu_wo_repettn'!$AH$2:$AM$2))</f>
        <v>C</v>
      </c>
      <c r="F1674" t="str">
        <f>INDEX('VBA code_permu_wo_repettn'!$AO$3:$AT$6,COUNTIF('Profile-matrices_Condorcet'!$B$2:$B1674,'Profile-matrices_Condorcet'!$B1674),MATCH(INDEX('numeric possibilities'!G$3:G$1298,VLOOKUP($B1674,'numeric possibilities'!$C$3:$G$1298,1)),'VBA code_permu_wo_repettn'!$AO$2:$AT$2))</f>
        <v>D</v>
      </c>
      <c r="H1674" t="s">
        <v>14</v>
      </c>
      <c r="I1674" s="3">
        <f>IF(MATCH(I$1,$C1674:$C1677,0)&lt;(MATCH(J$1,$C1674:$C1677,0)),1*a_vote,0)+IF(MATCH(I$1,$D1674:$D1677,0)&lt;MATCH(J$1,$D1674:$D1677,0),1*b_vote,0)+IF(MATCH(I$1,$E1674:$E1677,0)&lt;MATCH(J$1,$E1674:$E1677,0),1*c_vote,0)+IF(MATCH(I$1,$F1674:$F1677,0)&lt;MATCH(J$1,$F1674:$F1677,0),1*d_vote,0)</f>
        <v>0.49</v>
      </c>
      <c r="J1674" s="3">
        <f>IF(MATCH(I$1,$C1674:$C1677,0)&gt;(MATCH(J$1,$C1674:$C1677,0)),1*a_vote,0)+IF(MATCH(I$1,$D1674:$D1677,0)&gt;MATCH(J$1,$D1674:$D1677,0),1*b_vote,0)+IF(MATCH(I$1,$E1674:$E1677,0)&gt;MATCH(J$1,$E1674:$E1677,0),1*c_vote,0)+IF(MATCH(I$1,$F1674:$F1677,0)&gt;MATCH(J$1,$F1674:$F1677,0),1*d_vote,0)</f>
        <v>0.51</v>
      </c>
      <c r="K1674" s="3">
        <f>IF(MATCH($K$1,$C1674:$C1677,0)&lt;(MATCH($L$1,$C1674:$C1677,0)),1*a_vote,0)+IF(MATCH($K$1,$D1674:$D1677,0)&lt;MATCH($L$1,$D1674:$D1677,0),1*b_vote,0)+IF(MATCH($K$1,$E1674:$E1677,0)&lt;MATCH($L$1,$E1674:$E1677,0),1*c_vote,0)+IF(MATCH($K$1,$F1674:$F1677,0)&lt;MATCH($L$1,$F1674:$F1677,0),1*d_vote,0)</f>
        <v>0.49</v>
      </c>
      <c r="L1674" s="3">
        <f>IF(MATCH(K$1,$C1674:$C1677,0)&gt;(MATCH(L$1,$C1674:$C1677,0)),1*a_vote,0)+IF(MATCH(K$1,$D1674:$D1677,0)&gt;MATCH(L$1,$D1674:$D1677,0),1*b_vote,0)+IF(MATCH(K$1,$E1674:$E1677,0)&gt;MATCH(L$1,$E1674:$E1677,0),1*c_vote,0)+IF(MATCH(K$1,$F1674:$F1677,0)&gt;MATCH(L$1,$F1674:$F1677,0),1*d_vote,0)</f>
        <v>0.51</v>
      </c>
      <c r="M1674" s="3">
        <f>IF(MATCH($M$1,$C1674:$C1677,0)&lt;(MATCH($N$1,$C1674:$C1677,0)),1*a_vote,0)+IF(MATCH($M$1,$D1674:$D1677,0)&lt;MATCH($N$1,$D1674:$D1677,0),1*b_vote,0)+IF(MATCH($M$1,$E1674:$E1677,0)&lt;MATCH($N$1,$E1674:$E1677,0),1*c_vote,0)+IF(MATCH($M$1,$F1674:$F1677,0)&lt;MATCH($N$1,$F1674:$F1677,0),1*d_vote,0)</f>
        <v>0.27</v>
      </c>
      <c r="N1674" s="3">
        <f>IF(MATCH(M$1,$C1674:$C1677,0)&gt;(MATCH(N$1,$C1674:$C1677,0)),1*a_vote,0)+IF(MATCH(M$1,$D1674:$D1677,0)&gt;MATCH(N$1,$D1674:$D1677,0),1*b_vote,0)+IF(MATCH(M$1,$E1674:$E1677,0)&gt;MATCH(N$1,$E1674:$E1677,0),1*c_vote,0)+IF(MATCH(M$1,$F1674:$F1677,0)&gt;MATCH(N$1,$F1674:$F1677,0),1*d_vote,0)</f>
        <v>0.73</v>
      </c>
      <c r="O1674" s="3">
        <f>IF(MATCH($O$1,$C1674:$C1677,0)&lt;(MATCH($P$1,$C1674:$C1677,0)),1*a_vote,0)+IF(MATCH($O$1,$D1674:$D1677,0)&lt;MATCH($P$1,$D1674:$D1677,0),1*b_vote,0)+IF(MATCH($O$1,$E1674:$E1677,0)&lt;MATCH($P$1,$E1674:$E1677,0),1*c_vote,0)+IF(MATCH($O$1,$F1674:$F1677,0)&lt;MATCH($P$1,$F1674:$F1677,0),1*d_vote,0)</f>
        <v>0.53</v>
      </c>
      <c r="P1674" s="3">
        <f>IF(MATCH(O$1,$C1674:$C1677,0)&gt;(MATCH(P$1,$C1674:$C1677,0)),1*a_vote,0)+IF(MATCH(O$1,$D1674:$D1677,0)&gt;MATCH(P$1,$D1674:$D1677,0),1*b_vote,0)+IF(MATCH(O$1,$E1674:$E1677,0)&gt;MATCH(P$1,$E1674:$E1677,0),1*c_vote,0)+IF(MATCH(O$1,$F1674:$F1677,0)&gt;MATCH(P$1,$F1674:$F1677,0),1*d_vote,0)</f>
        <v>0.47</v>
      </c>
      <c r="Q1674" s="3">
        <f>IF(MATCH($Q$1,$C1674:$C1677,0)&lt;(MATCH($R$1,$C1674:$C1677,0)),1*a_vote,0)+IF(MATCH($Q$1,$D1674:$D1677,0)&lt;MATCH($R$1,$D1674:$D1677,0),1*b_vote,0)+IF(MATCH($Q$1,$E1674:$E1677,0)&lt;MATCH($R$1,$E1674:$E1677,0),1*c_vote,0)+IF(MATCH($Q$1,$F1674:$F1677,0)&lt;MATCH($R$1,$F1674:$F1677,0),1*d_vote,0)</f>
        <v>0.26</v>
      </c>
      <c r="R1674" s="3">
        <f>IF(MATCH(Q$1,$C1674:$C1677,0)&gt;(MATCH(R$1,$C1674:$C1677,0)),1*a_vote,0)+IF(MATCH(Q$1,$D1674:$D1677,0)&gt;MATCH(R$1,$D1674:$D1677,0),1*b_vote,0)+IF(MATCH(Q$1,$E1674:$E1677,0)&gt;MATCH(R$1,$E1674:$E1677,0),1*c_vote,0)+IF(MATCH(Q$1,$F1674:$F1677,0)&gt;MATCH(R$1,$F1674:$F1677,0),1*d_vote,0)</f>
        <v>0.74</v>
      </c>
      <c r="S1674" s="3">
        <f>IF(MATCH($S$1,$C1674:$C1677,0)&lt;(MATCH($T$1,$C1674:$C1677,0)),1*a_vote,0)+IF(MATCH($S$1,$D1674:$D1677,0)&lt;MATCH($T$1,$D1674:$D1677,0),1*b_vote,0)+IF(MATCH($S$1,$E1674:$E1677,0)&lt;MATCH($T$1,$E1674:$E1677,0),1*c_vote,0)+IF(MATCH($S$1,$F1674:$F1677,0)&lt;MATCH($T$1,$F1674:$F1677,0),1*d_vote,0)</f>
        <v>0.51</v>
      </c>
      <c r="T1674" s="3">
        <f>IF(MATCH(S$1,$C1674:$C1677,0)&gt;(MATCH(T$1,$C1674:$C1677,0)),1*a_vote,0)+IF(MATCH(S$1,$D1674:$D1677,0)&gt;MATCH(T$1,$D1674:$D1677,0),1*b_vote,0)+IF(MATCH(S$1,$E1674:$E1677,0)&gt;MATCH(T$1,$E1674:$E1677,0),1*c_vote,0)+IF(MATCH(S$1,$F1674:$F1677,0)&gt;MATCH(T$1,$F1674:$F1677,0),1*d_vote,0)</f>
        <v>0.49</v>
      </c>
    </row>
    <row r="1675" spans="1:20" x14ac:dyDescent="0.25">
      <c r="A1675">
        <f t="shared" si="52"/>
        <v>1674</v>
      </c>
      <c r="B1675">
        <f t="shared" si="53"/>
        <v>419</v>
      </c>
      <c r="C1675" t="str">
        <f>INDEX('VBA code_permu_wo_repettn'!$T$3:$Y$6,COUNTIF('Profile-matrices_Condorcet'!$B$2:$B1675,'Profile-matrices_Condorcet'!$B1675),MATCH(INDEX('numeric possibilities'!D$3:D$1298,VLOOKUP($B1675,'numeric possibilities'!$C$3:$G$1298,1)),'VBA code_permu_wo_repettn'!$T$2:$Y$2))</f>
        <v>D</v>
      </c>
      <c r="D1675" t="str">
        <f>INDEX('VBA code_permu_wo_repettn'!$AA$3:$AF$6,COUNTIF('Profile-matrices_Condorcet'!$B$2:$B1675,'Profile-matrices_Condorcet'!$B1675),MATCH(INDEX('numeric possibilities'!E$3:E$1298,VLOOKUP($B1675,'numeric possibilities'!$C$3:$G$1298,1)),'VBA code_permu_wo_repettn'!$AA$2:$AF$2))</f>
        <v>C</v>
      </c>
      <c r="E1675" t="str">
        <f>INDEX('VBA code_permu_wo_repettn'!$AH$3:$AM$6,COUNTIF('Profile-matrices_Condorcet'!$B$2:$B1675,'Profile-matrices_Condorcet'!$B1675),MATCH(INDEX('numeric possibilities'!F$3:F$1298,VLOOKUP($B1675,'numeric possibilities'!$C$3:$G$1298,1)),'VBA code_permu_wo_repettn'!$AH$2:$AM$2))</f>
        <v>D</v>
      </c>
      <c r="F1675" t="str">
        <f>INDEX('VBA code_permu_wo_repettn'!$AO$3:$AT$6,COUNTIF('Profile-matrices_Condorcet'!$B$2:$B1675,'Profile-matrices_Condorcet'!$B1675),MATCH(INDEX('numeric possibilities'!G$3:G$1298,VLOOKUP($B1675,'numeric possibilities'!$C$3:$G$1298,1)),'VBA code_permu_wo_repettn'!$AO$2:$AT$2))</f>
        <v>A</v>
      </c>
      <c r="H1675" t="s">
        <v>15</v>
      </c>
      <c r="I1675" t="str">
        <f>IF(I1674&gt;J1674,$I$1,IF(I1674&lt;J1674,$J$1,0))</f>
        <v>B</v>
      </c>
      <c r="K1675" t="str">
        <f>IF(K1674&gt;L1674,$K$1,IF(K1674&lt;L1674,$L$1,0))</f>
        <v>C</v>
      </c>
      <c r="M1675" t="str">
        <f>IF(M1674&gt;N1674,$M$1,IF(M1674&lt;N1674,$N$1,0))</f>
        <v>D</v>
      </c>
      <c r="O1675" t="str">
        <f>IF(O1674&gt;P1674,$O$1,IF(O1674&lt;P1674,$P$1,0))</f>
        <v>B</v>
      </c>
      <c r="Q1675" t="str">
        <f>IF(Q1674&gt;R1674,$Q$1,IF(Q1674&lt;R1674,$R$1,0))</f>
        <v>D</v>
      </c>
      <c r="S1675" t="str">
        <f>IF(S1674&gt;T1674,$S$1,IF(S1674&lt;T1674,$T$1,0))</f>
        <v>C</v>
      </c>
    </row>
    <row r="1676" spans="1:20" x14ac:dyDescent="0.25">
      <c r="A1676">
        <f t="shared" si="52"/>
        <v>1675</v>
      </c>
      <c r="B1676">
        <f t="shared" si="53"/>
        <v>419</v>
      </c>
      <c r="C1676" t="str">
        <f>INDEX('VBA code_permu_wo_repettn'!$T$3:$Y$6,COUNTIF('Profile-matrices_Condorcet'!$B$2:$B1676,'Profile-matrices_Condorcet'!$B1676),MATCH(INDEX('numeric possibilities'!D$3:D$1298,VLOOKUP($B1676,'numeric possibilities'!$C$3:$G$1298,1)),'VBA code_permu_wo_repettn'!$T$2:$Y$2))</f>
        <v>B</v>
      </c>
      <c r="D1676" t="str">
        <f>INDEX('VBA code_permu_wo_repettn'!$AA$3:$AF$6,COUNTIF('Profile-matrices_Condorcet'!$B$2:$B1676,'Profile-matrices_Condorcet'!$B1676),MATCH(INDEX('numeric possibilities'!E$3:E$1298,VLOOKUP($B1676,'numeric possibilities'!$C$3:$G$1298,1)),'VBA code_permu_wo_repettn'!$AA$2:$AF$2))</f>
        <v>D</v>
      </c>
      <c r="E1676" t="str">
        <f>INDEX('VBA code_permu_wo_repettn'!$AH$3:$AM$6,COUNTIF('Profile-matrices_Condorcet'!$B$2:$B1676,'Profile-matrices_Condorcet'!$B1676),MATCH(INDEX('numeric possibilities'!F$3:F$1298,VLOOKUP($B1676,'numeric possibilities'!$C$3:$G$1298,1)),'VBA code_permu_wo_repettn'!$AH$2:$AM$2))</f>
        <v>B</v>
      </c>
      <c r="F1676" t="str">
        <f>INDEX('VBA code_permu_wo_repettn'!$AO$3:$AT$6,COUNTIF('Profile-matrices_Condorcet'!$B$2:$B1676,'Profile-matrices_Condorcet'!$B1676),MATCH(INDEX('numeric possibilities'!G$3:G$1298,VLOOKUP($B1676,'numeric possibilities'!$C$3:$G$1298,1)),'VBA code_permu_wo_repettn'!$AO$2:$AT$2))</f>
        <v>C</v>
      </c>
      <c r="I1676" t="s">
        <v>0</v>
      </c>
      <c r="J1676" t="s">
        <v>1</v>
      </c>
      <c r="K1676" t="s">
        <v>2</v>
      </c>
      <c r="L1676" t="s">
        <v>3</v>
      </c>
    </row>
    <row r="1677" spans="1:20" x14ac:dyDescent="0.25">
      <c r="A1677">
        <f t="shared" si="52"/>
        <v>1676</v>
      </c>
      <c r="B1677">
        <f t="shared" si="53"/>
        <v>419</v>
      </c>
      <c r="C1677" t="str">
        <f>INDEX('VBA code_permu_wo_repettn'!$T$3:$Y$6,COUNTIF('Profile-matrices_Condorcet'!$B$2:$B1677,'Profile-matrices_Condorcet'!$B1677),MATCH(INDEX('numeric possibilities'!D$3:D$1298,VLOOKUP($B1677,'numeric possibilities'!$C$3:$G$1298,1)),'VBA code_permu_wo_repettn'!$T$2:$Y$2))</f>
        <v>C</v>
      </c>
      <c r="D1677" t="str">
        <f>INDEX('VBA code_permu_wo_repettn'!$AA$3:$AF$6,COUNTIF('Profile-matrices_Condorcet'!$B$2:$B1677,'Profile-matrices_Condorcet'!$B1677),MATCH(INDEX('numeric possibilities'!E$3:E$1298,VLOOKUP($B1677,'numeric possibilities'!$C$3:$G$1298,1)),'VBA code_permu_wo_repettn'!$AA$2:$AF$2))</f>
        <v>A</v>
      </c>
      <c r="E1677" t="str">
        <f>INDEX('VBA code_permu_wo_repettn'!$AH$3:$AM$6,COUNTIF('Profile-matrices_Condorcet'!$B$2:$B1677,'Profile-matrices_Condorcet'!$B1677),MATCH(INDEX('numeric possibilities'!F$3:F$1298,VLOOKUP($B1677,'numeric possibilities'!$C$3:$G$1298,1)),'VBA code_permu_wo_repettn'!$AH$2:$AM$2))</f>
        <v>A</v>
      </c>
      <c r="F1677" t="str">
        <f>INDEX('VBA code_permu_wo_repettn'!$AO$3:$AT$6,COUNTIF('Profile-matrices_Condorcet'!$B$2:$B1677,'Profile-matrices_Condorcet'!$B1677),MATCH(INDEX('numeric possibilities'!G$3:G$1298,VLOOKUP($B1677,'numeric possibilities'!$C$3:$G$1298,1)),'VBA code_permu_wo_repettn'!$AO$2:$AT$2))</f>
        <v>B</v>
      </c>
      <c r="G1677" t="str">
        <f>IF(MAX(I1677:L1677)&gt;='numeric possibilities'!$B$4/2,INDEX('Profile-matrices_Condorcet'!I1676:L1676,1,MATCH(MAX('Profile-matrices_Condorcet'!I1677:L1677),'Profile-matrices_Condorcet'!I1677:L1677,0)),"NCW")</f>
        <v>NCW</v>
      </c>
      <c r="H1677" t="s">
        <v>13</v>
      </c>
      <c r="I1677" s="3">
        <f>COUNTIF($I1675:$S1675,I1676)</f>
        <v>0</v>
      </c>
      <c r="J1677" s="3">
        <f>COUNTIF($I1675:$S1675,J1676)</f>
        <v>2</v>
      </c>
      <c r="K1677" s="3">
        <f>COUNTIF($I1675:$S1675,K1676)</f>
        <v>2</v>
      </c>
      <c r="L1677" s="3">
        <f>COUNTIF($I1675:$S1675,L1676)</f>
        <v>2</v>
      </c>
    </row>
    <row r="1678" spans="1:20" x14ac:dyDescent="0.25">
      <c r="A1678">
        <f t="shared" ref="A1678:A1741" si="54">A1677+1</f>
        <v>1677</v>
      </c>
      <c r="B1678">
        <f t="shared" ref="B1678:B1741" si="55">IF((ROW()-1)&lt;=4*B1677,B1677,B1677+1)</f>
        <v>420</v>
      </c>
      <c r="C1678" t="str">
        <f>INDEX('VBA code_permu_wo_repettn'!$T$3:$Y$6,COUNTIF('Profile-matrices_Condorcet'!$B$2:$B1678,'Profile-matrices_Condorcet'!$B1678),MATCH(INDEX('numeric possibilities'!D$3:D$1298,VLOOKUP($B1678,'numeric possibilities'!$C$3:$G$1298,1)),'VBA code_permu_wo_repettn'!$T$2:$Y$2))</f>
        <v>A</v>
      </c>
      <c r="D1678" t="str">
        <f>INDEX('VBA code_permu_wo_repettn'!$AA$3:$AF$6,COUNTIF('Profile-matrices_Condorcet'!$B$2:$B1678,'Profile-matrices_Condorcet'!$B1678),MATCH(INDEX('numeric possibilities'!E$3:E$1298,VLOOKUP($B1678,'numeric possibilities'!$C$3:$G$1298,1)),'VBA code_permu_wo_repettn'!$AA$2:$AF$2))</f>
        <v>B</v>
      </c>
      <c r="E1678" t="str">
        <f>INDEX('VBA code_permu_wo_repettn'!$AH$3:$AM$6,COUNTIF('Profile-matrices_Condorcet'!$B$2:$B1678,'Profile-matrices_Condorcet'!$B1678),MATCH(INDEX('numeric possibilities'!F$3:F$1298,VLOOKUP($B1678,'numeric possibilities'!$C$3:$G$1298,1)),'VBA code_permu_wo_repettn'!$AH$2:$AM$2))</f>
        <v>C</v>
      </c>
      <c r="F1678" t="str">
        <f>INDEX('VBA code_permu_wo_repettn'!$AO$3:$AT$6,COUNTIF('Profile-matrices_Condorcet'!$B$2:$B1678,'Profile-matrices_Condorcet'!$B1678),MATCH(INDEX('numeric possibilities'!G$3:G$1298,VLOOKUP($B1678,'numeric possibilities'!$C$3:$G$1298,1)),'VBA code_permu_wo_repettn'!$AO$2:$AT$2))</f>
        <v>D</v>
      </c>
      <c r="H1678" t="s">
        <v>14</v>
      </c>
      <c r="I1678" s="3">
        <f>IF(MATCH(I$1,$C1678:$C1681,0)&lt;(MATCH(J$1,$C1678:$C1681,0)),1*a_vote,0)+IF(MATCH(I$1,$D1678:$D1681,0)&lt;MATCH(J$1,$D1678:$D1681,0),1*b_vote,0)+IF(MATCH(I$1,$E1678:$E1681,0)&lt;MATCH(J$1,$E1678:$E1681,0),1*c_vote,0)+IF(MATCH(I$1,$F1678:$F1681,0)&lt;MATCH(J$1,$F1678:$F1681,0),1*d_vote,0)</f>
        <v>0.49</v>
      </c>
      <c r="J1678" s="3">
        <f>IF(MATCH(I$1,$C1678:$C1681,0)&gt;(MATCH(J$1,$C1678:$C1681,0)),1*a_vote,0)+IF(MATCH(I$1,$D1678:$D1681,0)&gt;MATCH(J$1,$D1678:$D1681,0),1*b_vote,0)+IF(MATCH(I$1,$E1678:$E1681,0)&gt;MATCH(J$1,$E1678:$E1681,0),1*c_vote,0)+IF(MATCH(I$1,$F1678:$F1681,0)&gt;MATCH(J$1,$F1678:$F1681,0),1*d_vote,0)</f>
        <v>0.51</v>
      </c>
      <c r="K1678" s="3">
        <f>IF(MATCH($K$1,$C1678:$C1681,0)&lt;(MATCH($L$1,$C1678:$C1681,0)),1*a_vote,0)+IF(MATCH($K$1,$D1678:$D1681,0)&lt;MATCH($L$1,$D1678:$D1681,0),1*b_vote,0)+IF(MATCH($K$1,$E1678:$E1681,0)&lt;MATCH($L$1,$E1678:$E1681,0),1*c_vote,0)+IF(MATCH($K$1,$F1678:$F1681,0)&lt;MATCH($L$1,$F1678:$F1681,0),1*d_vote,0)</f>
        <v>0.49</v>
      </c>
      <c r="L1678" s="3">
        <f>IF(MATCH(K$1,$C1678:$C1681,0)&gt;(MATCH(L$1,$C1678:$C1681,0)),1*a_vote,0)+IF(MATCH(K$1,$D1678:$D1681,0)&gt;MATCH(L$1,$D1678:$D1681,0),1*b_vote,0)+IF(MATCH(K$1,$E1678:$E1681,0)&gt;MATCH(L$1,$E1678:$E1681,0),1*c_vote,0)+IF(MATCH(K$1,$F1678:$F1681,0)&gt;MATCH(L$1,$F1678:$F1681,0),1*d_vote,0)</f>
        <v>0.51</v>
      </c>
      <c r="M1678" s="3">
        <f>IF(MATCH($M$1,$C1678:$C1681,0)&lt;(MATCH($N$1,$C1678:$C1681,0)),1*a_vote,0)+IF(MATCH($M$1,$D1678:$D1681,0)&lt;MATCH($N$1,$D1678:$D1681,0),1*b_vote,0)+IF(MATCH($M$1,$E1678:$E1681,0)&lt;MATCH($N$1,$E1678:$E1681,0),1*c_vote,0)+IF(MATCH($M$1,$F1678:$F1681,0)&lt;MATCH($N$1,$F1678:$F1681,0),1*d_vote,0)</f>
        <v>0.27</v>
      </c>
      <c r="N1678" s="3">
        <f>IF(MATCH(M$1,$C1678:$C1681,0)&gt;(MATCH(N$1,$C1678:$C1681,0)),1*a_vote,0)+IF(MATCH(M$1,$D1678:$D1681,0)&gt;MATCH(N$1,$D1678:$D1681,0),1*b_vote,0)+IF(MATCH(M$1,$E1678:$E1681,0)&gt;MATCH(N$1,$E1678:$E1681,0),1*c_vote,0)+IF(MATCH(M$1,$F1678:$F1681,0)&gt;MATCH(N$1,$F1678:$F1681,0),1*d_vote,0)</f>
        <v>0.73</v>
      </c>
      <c r="O1678" s="3">
        <f>IF(MATCH($O$1,$C1678:$C1681,0)&lt;(MATCH($P$1,$C1678:$C1681,0)),1*a_vote,0)+IF(MATCH($O$1,$D1678:$D1681,0)&lt;MATCH($P$1,$D1678:$D1681,0),1*b_vote,0)+IF(MATCH($O$1,$E1678:$E1681,0)&lt;MATCH($P$1,$E1678:$E1681,0),1*c_vote,0)+IF(MATCH($O$1,$F1678:$F1681,0)&lt;MATCH($P$1,$F1678:$F1681,0),1*d_vote,0)</f>
        <v>0.26</v>
      </c>
      <c r="P1678" s="3">
        <f>IF(MATCH(O$1,$C1678:$C1681,0)&gt;(MATCH(P$1,$C1678:$C1681,0)),1*a_vote,0)+IF(MATCH(O$1,$D1678:$D1681,0)&gt;MATCH(P$1,$D1678:$D1681,0),1*b_vote,0)+IF(MATCH(O$1,$E1678:$E1681,0)&gt;MATCH(P$1,$E1678:$E1681,0),1*c_vote,0)+IF(MATCH(O$1,$F1678:$F1681,0)&gt;MATCH(P$1,$F1678:$F1681,0),1*d_vote,0)</f>
        <v>0.74</v>
      </c>
      <c r="Q1678" s="3">
        <f>IF(MATCH($Q$1,$C1678:$C1681,0)&lt;(MATCH($R$1,$C1678:$C1681,0)),1*a_vote,0)+IF(MATCH($Q$1,$D1678:$D1681,0)&lt;MATCH($R$1,$D1678:$D1681,0),1*b_vote,0)+IF(MATCH($Q$1,$E1678:$E1681,0)&lt;MATCH($R$1,$E1678:$E1681,0),1*c_vote,0)+IF(MATCH($Q$1,$F1678:$F1681,0)&lt;MATCH($R$1,$F1678:$F1681,0),1*d_vote,0)</f>
        <v>0.26</v>
      </c>
      <c r="R1678" s="3">
        <f>IF(MATCH(Q$1,$C1678:$C1681,0)&gt;(MATCH(R$1,$C1678:$C1681,0)),1*a_vote,0)+IF(MATCH(Q$1,$D1678:$D1681,0)&gt;MATCH(R$1,$D1678:$D1681,0),1*b_vote,0)+IF(MATCH(Q$1,$E1678:$E1681,0)&gt;MATCH(R$1,$E1678:$E1681,0),1*c_vote,0)+IF(MATCH(Q$1,$F1678:$F1681,0)&gt;MATCH(R$1,$F1678:$F1681,0),1*d_vote,0)</f>
        <v>0.74</v>
      </c>
      <c r="S1678" s="3">
        <f>IF(MATCH($S$1,$C1678:$C1681,0)&lt;(MATCH($T$1,$C1678:$C1681,0)),1*a_vote,0)+IF(MATCH($S$1,$D1678:$D1681,0)&lt;MATCH($T$1,$D1678:$D1681,0),1*b_vote,0)+IF(MATCH($S$1,$E1678:$E1681,0)&lt;MATCH($T$1,$E1678:$E1681,0),1*c_vote,0)+IF(MATCH($S$1,$F1678:$F1681,0)&lt;MATCH($T$1,$F1678:$F1681,0),1*d_vote,0)</f>
        <v>0.51</v>
      </c>
      <c r="T1678" s="3">
        <f>IF(MATCH(S$1,$C1678:$C1681,0)&gt;(MATCH(T$1,$C1678:$C1681,0)),1*a_vote,0)+IF(MATCH(S$1,$D1678:$D1681,0)&gt;MATCH(T$1,$D1678:$D1681,0),1*b_vote,0)+IF(MATCH(S$1,$E1678:$E1681,0)&gt;MATCH(T$1,$E1678:$E1681,0),1*c_vote,0)+IF(MATCH(S$1,$F1678:$F1681,0)&gt;MATCH(T$1,$F1678:$F1681,0),1*d_vote,0)</f>
        <v>0.49</v>
      </c>
    </row>
    <row r="1679" spans="1:20" x14ac:dyDescent="0.25">
      <c r="A1679">
        <f t="shared" si="54"/>
        <v>1678</v>
      </c>
      <c r="B1679">
        <f t="shared" si="55"/>
        <v>420</v>
      </c>
      <c r="C1679" t="str">
        <f>INDEX('VBA code_permu_wo_repettn'!$T$3:$Y$6,COUNTIF('Profile-matrices_Condorcet'!$B$2:$B1679,'Profile-matrices_Condorcet'!$B1679),MATCH(INDEX('numeric possibilities'!D$3:D$1298,VLOOKUP($B1679,'numeric possibilities'!$C$3:$G$1298,1)),'VBA code_permu_wo_repettn'!$T$2:$Y$2))</f>
        <v>D</v>
      </c>
      <c r="D1679" t="str">
        <f>INDEX('VBA code_permu_wo_repettn'!$AA$3:$AF$6,COUNTIF('Profile-matrices_Condorcet'!$B$2:$B1679,'Profile-matrices_Condorcet'!$B1679),MATCH(INDEX('numeric possibilities'!E$3:E$1298,VLOOKUP($B1679,'numeric possibilities'!$C$3:$G$1298,1)),'VBA code_permu_wo_repettn'!$AA$2:$AF$2))</f>
        <v>C</v>
      </c>
      <c r="E1679" t="str">
        <f>INDEX('VBA code_permu_wo_repettn'!$AH$3:$AM$6,COUNTIF('Profile-matrices_Condorcet'!$B$2:$B1679,'Profile-matrices_Condorcet'!$B1679),MATCH(INDEX('numeric possibilities'!F$3:F$1298,VLOOKUP($B1679,'numeric possibilities'!$C$3:$G$1298,1)),'VBA code_permu_wo_repettn'!$AH$2:$AM$2))</f>
        <v>D</v>
      </c>
      <c r="F1679" t="str">
        <f>INDEX('VBA code_permu_wo_repettn'!$AO$3:$AT$6,COUNTIF('Profile-matrices_Condorcet'!$B$2:$B1679,'Profile-matrices_Condorcet'!$B1679),MATCH(INDEX('numeric possibilities'!G$3:G$1298,VLOOKUP($B1679,'numeric possibilities'!$C$3:$G$1298,1)),'VBA code_permu_wo_repettn'!$AO$2:$AT$2))</f>
        <v>A</v>
      </c>
      <c r="H1679" t="s">
        <v>15</v>
      </c>
      <c r="I1679" t="str">
        <f>IF(I1678&gt;J1678,$I$1,IF(I1678&lt;J1678,$J$1,0))</f>
        <v>B</v>
      </c>
      <c r="K1679" t="str">
        <f>IF(K1678&gt;L1678,$K$1,IF(K1678&lt;L1678,$L$1,0))</f>
        <v>C</v>
      </c>
      <c r="M1679" t="str">
        <f>IF(M1678&gt;N1678,$M$1,IF(M1678&lt;N1678,$N$1,0))</f>
        <v>D</v>
      </c>
      <c r="O1679" t="str">
        <f>IF(O1678&gt;P1678,$O$1,IF(O1678&lt;P1678,$P$1,0))</f>
        <v>C</v>
      </c>
      <c r="Q1679" t="str">
        <f>IF(Q1678&gt;R1678,$Q$1,IF(Q1678&lt;R1678,$R$1,0))</f>
        <v>D</v>
      </c>
      <c r="S1679" t="str">
        <f>IF(S1678&gt;T1678,$S$1,IF(S1678&lt;T1678,$T$1,0))</f>
        <v>C</v>
      </c>
    </row>
    <row r="1680" spans="1:20" x14ac:dyDescent="0.25">
      <c r="A1680">
        <f t="shared" si="54"/>
        <v>1679</v>
      </c>
      <c r="B1680">
        <f t="shared" si="55"/>
        <v>420</v>
      </c>
      <c r="C1680" t="str">
        <f>INDEX('VBA code_permu_wo_repettn'!$T$3:$Y$6,COUNTIF('Profile-matrices_Condorcet'!$B$2:$B1680,'Profile-matrices_Condorcet'!$B1680),MATCH(INDEX('numeric possibilities'!D$3:D$1298,VLOOKUP($B1680,'numeric possibilities'!$C$3:$G$1298,1)),'VBA code_permu_wo_repettn'!$T$2:$Y$2))</f>
        <v>C</v>
      </c>
      <c r="D1680" t="str">
        <f>INDEX('VBA code_permu_wo_repettn'!$AA$3:$AF$6,COUNTIF('Profile-matrices_Condorcet'!$B$2:$B1680,'Profile-matrices_Condorcet'!$B1680),MATCH(INDEX('numeric possibilities'!E$3:E$1298,VLOOKUP($B1680,'numeric possibilities'!$C$3:$G$1298,1)),'VBA code_permu_wo_repettn'!$AA$2:$AF$2))</f>
        <v>D</v>
      </c>
      <c r="E1680" t="str">
        <f>INDEX('VBA code_permu_wo_repettn'!$AH$3:$AM$6,COUNTIF('Profile-matrices_Condorcet'!$B$2:$B1680,'Profile-matrices_Condorcet'!$B1680),MATCH(INDEX('numeric possibilities'!F$3:F$1298,VLOOKUP($B1680,'numeric possibilities'!$C$3:$G$1298,1)),'VBA code_permu_wo_repettn'!$AH$2:$AM$2))</f>
        <v>B</v>
      </c>
      <c r="F1680" t="str">
        <f>INDEX('VBA code_permu_wo_repettn'!$AO$3:$AT$6,COUNTIF('Profile-matrices_Condorcet'!$B$2:$B1680,'Profile-matrices_Condorcet'!$B1680),MATCH(INDEX('numeric possibilities'!G$3:G$1298,VLOOKUP($B1680,'numeric possibilities'!$C$3:$G$1298,1)),'VBA code_permu_wo_repettn'!$AO$2:$AT$2))</f>
        <v>C</v>
      </c>
      <c r="I1680" t="s">
        <v>0</v>
      </c>
      <c r="J1680" t="s">
        <v>1</v>
      </c>
      <c r="K1680" t="s">
        <v>2</v>
      </c>
      <c r="L1680" t="s">
        <v>3</v>
      </c>
    </row>
    <row r="1681" spans="1:20" x14ac:dyDescent="0.25">
      <c r="A1681">
        <f t="shared" si="54"/>
        <v>1680</v>
      </c>
      <c r="B1681">
        <f t="shared" si="55"/>
        <v>420</v>
      </c>
      <c r="C1681" t="str">
        <f>INDEX('VBA code_permu_wo_repettn'!$T$3:$Y$6,COUNTIF('Profile-matrices_Condorcet'!$B$2:$B1681,'Profile-matrices_Condorcet'!$B1681),MATCH(INDEX('numeric possibilities'!D$3:D$1298,VLOOKUP($B1681,'numeric possibilities'!$C$3:$G$1298,1)),'VBA code_permu_wo_repettn'!$T$2:$Y$2))</f>
        <v>B</v>
      </c>
      <c r="D1681" t="str">
        <f>INDEX('VBA code_permu_wo_repettn'!$AA$3:$AF$6,COUNTIF('Profile-matrices_Condorcet'!$B$2:$B1681,'Profile-matrices_Condorcet'!$B1681),MATCH(INDEX('numeric possibilities'!E$3:E$1298,VLOOKUP($B1681,'numeric possibilities'!$C$3:$G$1298,1)),'VBA code_permu_wo_repettn'!$AA$2:$AF$2))</f>
        <v>A</v>
      </c>
      <c r="E1681" t="str">
        <f>INDEX('VBA code_permu_wo_repettn'!$AH$3:$AM$6,COUNTIF('Profile-matrices_Condorcet'!$B$2:$B1681,'Profile-matrices_Condorcet'!$B1681),MATCH(INDEX('numeric possibilities'!F$3:F$1298,VLOOKUP($B1681,'numeric possibilities'!$C$3:$G$1298,1)),'VBA code_permu_wo_repettn'!$AH$2:$AM$2))</f>
        <v>A</v>
      </c>
      <c r="F1681" t="str">
        <f>INDEX('VBA code_permu_wo_repettn'!$AO$3:$AT$6,COUNTIF('Profile-matrices_Condorcet'!$B$2:$B1681,'Profile-matrices_Condorcet'!$B1681),MATCH(INDEX('numeric possibilities'!G$3:G$1298,VLOOKUP($B1681,'numeric possibilities'!$C$3:$G$1298,1)),'VBA code_permu_wo_repettn'!$AO$2:$AT$2))</f>
        <v>B</v>
      </c>
      <c r="G1681" t="str">
        <f>IF(MAX(I1681:L1681)&gt;='numeric possibilities'!$B$4/2,INDEX('Profile-matrices_Condorcet'!I1680:L1680,1,MATCH(MAX('Profile-matrices_Condorcet'!I1681:L1681),'Profile-matrices_Condorcet'!I1681:L1681,0)),"NCW")</f>
        <v>C</v>
      </c>
      <c r="H1681" t="s">
        <v>13</v>
      </c>
      <c r="I1681" s="3">
        <f>COUNTIF($I1679:$S1679,I1680)</f>
        <v>0</v>
      </c>
      <c r="J1681" s="3">
        <f>COUNTIF($I1679:$S1679,J1680)</f>
        <v>1</v>
      </c>
      <c r="K1681" s="3">
        <f>COUNTIF($I1679:$S1679,K1680)</f>
        <v>3</v>
      </c>
      <c r="L1681" s="3">
        <f>COUNTIF($I1679:$S1679,L1680)</f>
        <v>2</v>
      </c>
    </row>
    <row r="1682" spans="1:20" x14ac:dyDescent="0.25">
      <c r="A1682">
        <f t="shared" si="54"/>
        <v>1681</v>
      </c>
      <c r="B1682">
        <f t="shared" si="55"/>
        <v>421</v>
      </c>
      <c r="C1682" t="str">
        <f>INDEX('VBA code_permu_wo_repettn'!$T$3:$Y$6,COUNTIF('Profile-matrices_Condorcet'!$B$2:$B1682,'Profile-matrices_Condorcet'!$B1682),MATCH(INDEX('numeric possibilities'!D$3:D$1298,VLOOKUP($B1682,'numeric possibilities'!$C$3:$G$1298,1)),'VBA code_permu_wo_repettn'!$T$2:$Y$2))</f>
        <v>A</v>
      </c>
      <c r="D1682" t="str">
        <f>INDEX('VBA code_permu_wo_repettn'!$AA$3:$AF$6,COUNTIF('Profile-matrices_Condorcet'!$B$2:$B1682,'Profile-matrices_Condorcet'!$B1682),MATCH(INDEX('numeric possibilities'!E$3:E$1298,VLOOKUP($B1682,'numeric possibilities'!$C$3:$G$1298,1)),'VBA code_permu_wo_repettn'!$AA$2:$AF$2))</f>
        <v>B</v>
      </c>
      <c r="E1682" t="str">
        <f>INDEX('VBA code_permu_wo_repettn'!$AH$3:$AM$6,COUNTIF('Profile-matrices_Condorcet'!$B$2:$B1682,'Profile-matrices_Condorcet'!$B1682),MATCH(INDEX('numeric possibilities'!F$3:F$1298,VLOOKUP($B1682,'numeric possibilities'!$C$3:$G$1298,1)),'VBA code_permu_wo_repettn'!$AH$2:$AM$2))</f>
        <v>C</v>
      </c>
      <c r="F1682" t="str">
        <f>INDEX('VBA code_permu_wo_repettn'!$AO$3:$AT$6,COUNTIF('Profile-matrices_Condorcet'!$B$2:$B1682,'Profile-matrices_Condorcet'!$B1682),MATCH(INDEX('numeric possibilities'!G$3:G$1298,VLOOKUP($B1682,'numeric possibilities'!$C$3:$G$1298,1)),'VBA code_permu_wo_repettn'!$AO$2:$AT$2))</f>
        <v>D</v>
      </c>
      <c r="H1682" t="s">
        <v>14</v>
      </c>
      <c r="I1682" s="3">
        <f>IF(MATCH(I$1,$C1682:$C1685,0)&lt;(MATCH(J$1,$C1682:$C1685,0)),1*a_vote,0)+IF(MATCH(I$1,$D1682:$D1685,0)&lt;MATCH(J$1,$D1682:$D1685,0),1*b_vote,0)+IF(MATCH(I$1,$E1682:$E1685,0)&lt;MATCH(J$1,$E1682:$E1685,0),1*c_vote,0)+IF(MATCH(I$1,$F1682:$F1685,0)&lt;MATCH(J$1,$F1682:$F1685,0),1*d_vote,0)</f>
        <v>0.49</v>
      </c>
      <c r="J1682" s="3">
        <f>IF(MATCH(I$1,$C1682:$C1685,0)&gt;(MATCH(J$1,$C1682:$C1685,0)),1*a_vote,0)+IF(MATCH(I$1,$D1682:$D1685,0)&gt;MATCH(J$1,$D1682:$D1685,0),1*b_vote,0)+IF(MATCH(I$1,$E1682:$E1685,0)&gt;MATCH(J$1,$E1682:$E1685,0),1*c_vote,0)+IF(MATCH(I$1,$F1682:$F1685,0)&gt;MATCH(J$1,$F1682:$F1685,0),1*d_vote,0)</f>
        <v>0.51</v>
      </c>
      <c r="K1682" s="3">
        <f>IF(MATCH($K$1,$C1682:$C1685,0)&lt;(MATCH($L$1,$C1682:$C1685,0)),1*a_vote,0)+IF(MATCH($K$1,$D1682:$D1685,0)&lt;MATCH($L$1,$D1682:$D1685,0),1*b_vote,0)+IF(MATCH($K$1,$E1682:$E1685,0)&lt;MATCH($L$1,$E1682:$E1685,0),1*c_vote,0)+IF(MATCH($K$1,$F1682:$F1685,0)&lt;MATCH($L$1,$F1682:$F1685,0),1*d_vote,0)</f>
        <v>0.75</v>
      </c>
      <c r="L1682" s="3">
        <f>IF(MATCH(K$1,$C1682:$C1685,0)&gt;(MATCH(L$1,$C1682:$C1685,0)),1*a_vote,0)+IF(MATCH(K$1,$D1682:$D1685,0)&gt;MATCH(L$1,$D1682:$D1685,0),1*b_vote,0)+IF(MATCH(K$1,$E1682:$E1685,0)&gt;MATCH(L$1,$E1682:$E1685,0),1*c_vote,0)+IF(MATCH(K$1,$F1682:$F1685,0)&gt;MATCH(L$1,$F1682:$F1685,0),1*d_vote,0)</f>
        <v>0.25</v>
      </c>
      <c r="M1682" s="3">
        <f>IF(MATCH($M$1,$C1682:$C1685,0)&lt;(MATCH($N$1,$C1682:$C1685,0)),1*a_vote,0)+IF(MATCH($M$1,$D1682:$D1685,0)&lt;MATCH($N$1,$D1682:$D1685,0),1*b_vote,0)+IF(MATCH($M$1,$E1682:$E1685,0)&lt;MATCH($N$1,$E1682:$E1685,0),1*c_vote,0)+IF(MATCH($M$1,$F1682:$F1685,0)&lt;MATCH($N$1,$F1682:$F1685,0),1*d_vote,0)</f>
        <v>0.27</v>
      </c>
      <c r="N1682" s="3">
        <f>IF(MATCH(M$1,$C1682:$C1685,0)&gt;(MATCH(N$1,$C1682:$C1685,0)),1*a_vote,0)+IF(MATCH(M$1,$D1682:$D1685,0)&gt;MATCH(N$1,$D1682:$D1685,0),1*b_vote,0)+IF(MATCH(M$1,$E1682:$E1685,0)&gt;MATCH(N$1,$E1682:$E1685,0),1*c_vote,0)+IF(MATCH(M$1,$F1682:$F1685,0)&gt;MATCH(N$1,$F1682:$F1685,0),1*d_vote,0)</f>
        <v>0.73</v>
      </c>
      <c r="O1682" s="3">
        <f>IF(MATCH($O$1,$C1682:$C1685,0)&lt;(MATCH($P$1,$C1682:$C1685,0)),1*a_vote,0)+IF(MATCH($O$1,$D1682:$D1685,0)&lt;MATCH($P$1,$D1682:$D1685,0),1*b_vote,0)+IF(MATCH($O$1,$E1682:$E1685,0)&lt;MATCH($P$1,$E1682:$E1685,0),1*c_vote,0)+IF(MATCH($O$1,$F1682:$F1685,0)&lt;MATCH($P$1,$F1682:$F1685,0),1*d_vote,0)</f>
        <v>0.53</v>
      </c>
      <c r="P1682" s="3">
        <f>IF(MATCH(O$1,$C1682:$C1685,0)&gt;(MATCH(P$1,$C1682:$C1685,0)),1*a_vote,0)+IF(MATCH(O$1,$D1682:$D1685,0)&gt;MATCH(P$1,$D1682:$D1685,0),1*b_vote,0)+IF(MATCH(O$1,$E1682:$E1685,0)&gt;MATCH(P$1,$E1682:$E1685,0),1*c_vote,0)+IF(MATCH(O$1,$F1682:$F1685,0)&gt;MATCH(P$1,$F1682:$F1685,0),1*d_vote,0)</f>
        <v>0.47</v>
      </c>
      <c r="Q1682" s="3">
        <f>IF(MATCH($Q$1,$C1682:$C1685,0)&lt;(MATCH($R$1,$C1682:$C1685,0)),1*a_vote,0)+IF(MATCH($Q$1,$D1682:$D1685,0)&lt;MATCH($R$1,$D1682:$D1685,0),1*b_vote,0)+IF(MATCH($Q$1,$E1682:$E1685,0)&lt;MATCH($R$1,$E1682:$E1685,0),1*c_vote,0)+IF(MATCH($Q$1,$F1682:$F1685,0)&lt;MATCH($R$1,$F1682:$F1685,0),1*d_vote,0)</f>
        <v>0.53</v>
      </c>
      <c r="R1682" s="3">
        <f>IF(MATCH(Q$1,$C1682:$C1685,0)&gt;(MATCH(R$1,$C1682:$C1685,0)),1*a_vote,0)+IF(MATCH(Q$1,$D1682:$D1685,0)&gt;MATCH(R$1,$D1682:$D1685,0),1*b_vote,0)+IF(MATCH(Q$1,$E1682:$E1685,0)&gt;MATCH(R$1,$E1682:$E1685,0),1*c_vote,0)+IF(MATCH(Q$1,$F1682:$F1685,0)&gt;MATCH(R$1,$F1682:$F1685,0),1*d_vote,0)</f>
        <v>0.47</v>
      </c>
      <c r="S1682" s="3">
        <f>IF(MATCH($S$1,$C1682:$C1685,0)&lt;(MATCH($T$1,$C1682:$C1685,0)),1*a_vote,0)+IF(MATCH($S$1,$D1682:$D1685,0)&lt;MATCH($T$1,$D1682:$D1685,0),1*b_vote,0)+IF(MATCH($S$1,$E1682:$E1685,0)&lt;MATCH($T$1,$E1682:$E1685,0),1*c_vote,0)+IF(MATCH($S$1,$F1682:$F1685,0)&lt;MATCH($T$1,$F1682:$F1685,0),1*d_vote,0)</f>
        <v>0.52</v>
      </c>
      <c r="T1682" s="3">
        <f>IF(MATCH(S$1,$C1682:$C1685,0)&gt;(MATCH(T$1,$C1682:$C1685,0)),1*a_vote,0)+IF(MATCH(S$1,$D1682:$D1685,0)&gt;MATCH(T$1,$D1682:$D1685,0),1*b_vote,0)+IF(MATCH(S$1,$E1682:$E1685,0)&gt;MATCH(T$1,$E1682:$E1685,0),1*c_vote,0)+IF(MATCH(S$1,$F1682:$F1685,0)&gt;MATCH(T$1,$F1682:$F1685,0),1*d_vote,0)</f>
        <v>0.48</v>
      </c>
    </row>
    <row r="1683" spans="1:20" x14ac:dyDescent="0.25">
      <c r="A1683">
        <f t="shared" si="54"/>
        <v>1682</v>
      </c>
      <c r="B1683">
        <f t="shared" si="55"/>
        <v>421</v>
      </c>
      <c r="C1683" t="str">
        <f>INDEX('VBA code_permu_wo_repettn'!$T$3:$Y$6,COUNTIF('Profile-matrices_Condorcet'!$B$2:$B1683,'Profile-matrices_Condorcet'!$B1683),MATCH(INDEX('numeric possibilities'!D$3:D$1298,VLOOKUP($B1683,'numeric possibilities'!$C$3:$G$1298,1)),'VBA code_permu_wo_repettn'!$T$2:$Y$2))</f>
        <v>B</v>
      </c>
      <c r="D1683" t="str">
        <f>INDEX('VBA code_permu_wo_repettn'!$AA$3:$AF$6,COUNTIF('Profile-matrices_Condorcet'!$B$2:$B1683,'Profile-matrices_Condorcet'!$B1683),MATCH(INDEX('numeric possibilities'!E$3:E$1298,VLOOKUP($B1683,'numeric possibilities'!$C$3:$G$1298,1)),'VBA code_permu_wo_repettn'!$AA$2:$AF$2))</f>
        <v>D</v>
      </c>
      <c r="E1683" t="str">
        <f>INDEX('VBA code_permu_wo_repettn'!$AH$3:$AM$6,COUNTIF('Profile-matrices_Condorcet'!$B$2:$B1683,'Profile-matrices_Condorcet'!$B1683),MATCH(INDEX('numeric possibilities'!F$3:F$1298,VLOOKUP($B1683,'numeric possibilities'!$C$3:$G$1298,1)),'VBA code_permu_wo_repettn'!$AH$2:$AM$2))</f>
        <v>D</v>
      </c>
      <c r="F1683" t="str">
        <f>INDEX('VBA code_permu_wo_repettn'!$AO$3:$AT$6,COUNTIF('Profile-matrices_Condorcet'!$B$2:$B1683,'Profile-matrices_Condorcet'!$B1683),MATCH(INDEX('numeric possibilities'!G$3:G$1298,VLOOKUP($B1683,'numeric possibilities'!$C$3:$G$1298,1)),'VBA code_permu_wo_repettn'!$AO$2:$AT$2))</f>
        <v>A</v>
      </c>
      <c r="H1683" t="s">
        <v>15</v>
      </c>
      <c r="I1683" t="str">
        <f>IF(I1682&gt;J1682,$I$1,IF(I1682&lt;J1682,$J$1,0))</f>
        <v>B</v>
      </c>
      <c r="K1683" t="str">
        <f>IF(K1682&gt;L1682,$K$1,IF(K1682&lt;L1682,$L$1,0))</f>
        <v>A</v>
      </c>
      <c r="M1683" t="str">
        <f>IF(M1682&gt;N1682,$M$1,IF(M1682&lt;N1682,$N$1,0))</f>
        <v>D</v>
      </c>
      <c r="O1683" t="str">
        <f>IF(O1682&gt;P1682,$O$1,IF(O1682&lt;P1682,$P$1,0))</f>
        <v>B</v>
      </c>
      <c r="Q1683" t="str">
        <f>IF(Q1682&gt;R1682,$Q$1,IF(Q1682&lt;R1682,$R$1,0))</f>
        <v>B</v>
      </c>
      <c r="S1683" t="str">
        <f>IF(S1682&gt;T1682,$S$1,IF(S1682&lt;T1682,$T$1,0))</f>
        <v>C</v>
      </c>
    </row>
    <row r="1684" spans="1:20" x14ac:dyDescent="0.25">
      <c r="A1684">
        <f t="shared" si="54"/>
        <v>1683</v>
      </c>
      <c r="B1684">
        <f t="shared" si="55"/>
        <v>421</v>
      </c>
      <c r="C1684" t="str">
        <f>INDEX('VBA code_permu_wo_repettn'!$T$3:$Y$6,COUNTIF('Profile-matrices_Condorcet'!$B$2:$B1684,'Profile-matrices_Condorcet'!$B1684),MATCH(INDEX('numeric possibilities'!D$3:D$1298,VLOOKUP($B1684,'numeric possibilities'!$C$3:$G$1298,1)),'VBA code_permu_wo_repettn'!$T$2:$Y$2))</f>
        <v>C</v>
      </c>
      <c r="D1684" t="str">
        <f>INDEX('VBA code_permu_wo_repettn'!$AA$3:$AF$6,COUNTIF('Profile-matrices_Condorcet'!$B$2:$B1684,'Profile-matrices_Condorcet'!$B1684),MATCH(INDEX('numeric possibilities'!E$3:E$1298,VLOOKUP($B1684,'numeric possibilities'!$C$3:$G$1298,1)),'VBA code_permu_wo_repettn'!$AA$2:$AF$2))</f>
        <v>A</v>
      </c>
      <c r="E1684" t="str">
        <f>INDEX('VBA code_permu_wo_repettn'!$AH$3:$AM$6,COUNTIF('Profile-matrices_Condorcet'!$B$2:$B1684,'Profile-matrices_Condorcet'!$B1684),MATCH(INDEX('numeric possibilities'!F$3:F$1298,VLOOKUP($B1684,'numeric possibilities'!$C$3:$G$1298,1)),'VBA code_permu_wo_repettn'!$AH$2:$AM$2))</f>
        <v>B</v>
      </c>
      <c r="F1684" t="str">
        <f>INDEX('VBA code_permu_wo_repettn'!$AO$3:$AT$6,COUNTIF('Profile-matrices_Condorcet'!$B$2:$B1684,'Profile-matrices_Condorcet'!$B1684),MATCH(INDEX('numeric possibilities'!G$3:G$1298,VLOOKUP($B1684,'numeric possibilities'!$C$3:$G$1298,1)),'VBA code_permu_wo_repettn'!$AO$2:$AT$2))</f>
        <v>C</v>
      </c>
      <c r="I1684" t="s">
        <v>0</v>
      </c>
      <c r="J1684" t="s">
        <v>1</v>
      </c>
      <c r="K1684" t="s">
        <v>2</v>
      </c>
      <c r="L1684" t="s">
        <v>3</v>
      </c>
    </row>
    <row r="1685" spans="1:20" x14ac:dyDescent="0.25">
      <c r="A1685">
        <f t="shared" si="54"/>
        <v>1684</v>
      </c>
      <c r="B1685">
        <f t="shared" si="55"/>
        <v>421</v>
      </c>
      <c r="C1685" t="str">
        <f>INDEX('VBA code_permu_wo_repettn'!$T$3:$Y$6,COUNTIF('Profile-matrices_Condorcet'!$B$2:$B1685,'Profile-matrices_Condorcet'!$B1685),MATCH(INDEX('numeric possibilities'!D$3:D$1298,VLOOKUP($B1685,'numeric possibilities'!$C$3:$G$1298,1)),'VBA code_permu_wo_repettn'!$T$2:$Y$2))</f>
        <v>D</v>
      </c>
      <c r="D1685" t="str">
        <f>INDEX('VBA code_permu_wo_repettn'!$AA$3:$AF$6,COUNTIF('Profile-matrices_Condorcet'!$B$2:$B1685,'Profile-matrices_Condorcet'!$B1685),MATCH(INDEX('numeric possibilities'!E$3:E$1298,VLOOKUP($B1685,'numeric possibilities'!$C$3:$G$1298,1)),'VBA code_permu_wo_repettn'!$AA$2:$AF$2))</f>
        <v>C</v>
      </c>
      <c r="E1685" t="str">
        <f>INDEX('VBA code_permu_wo_repettn'!$AH$3:$AM$6,COUNTIF('Profile-matrices_Condorcet'!$B$2:$B1685,'Profile-matrices_Condorcet'!$B1685),MATCH(INDEX('numeric possibilities'!F$3:F$1298,VLOOKUP($B1685,'numeric possibilities'!$C$3:$G$1298,1)),'VBA code_permu_wo_repettn'!$AH$2:$AM$2))</f>
        <v>A</v>
      </c>
      <c r="F1685" t="str">
        <f>INDEX('VBA code_permu_wo_repettn'!$AO$3:$AT$6,COUNTIF('Profile-matrices_Condorcet'!$B$2:$B1685,'Profile-matrices_Condorcet'!$B1685),MATCH(INDEX('numeric possibilities'!G$3:G$1298,VLOOKUP($B1685,'numeric possibilities'!$C$3:$G$1298,1)),'VBA code_permu_wo_repettn'!$AO$2:$AT$2))</f>
        <v>B</v>
      </c>
      <c r="G1685" t="str">
        <f>IF(MAX(I1685:L1685)&gt;='numeric possibilities'!$B$4/2,INDEX('Profile-matrices_Condorcet'!I1684:L1684,1,MATCH(MAX('Profile-matrices_Condorcet'!I1685:L1685),'Profile-matrices_Condorcet'!I1685:L1685,0)),"NCW")</f>
        <v>B</v>
      </c>
      <c r="H1685" t="s">
        <v>13</v>
      </c>
      <c r="I1685" s="3">
        <f>COUNTIF($I1683:$S1683,I1684)</f>
        <v>1</v>
      </c>
      <c r="J1685" s="3">
        <f>COUNTIF($I1683:$S1683,J1684)</f>
        <v>3</v>
      </c>
      <c r="K1685" s="3">
        <f>COUNTIF($I1683:$S1683,K1684)</f>
        <v>1</v>
      </c>
      <c r="L1685" s="3">
        <f>COUNTIF($I1683:$S1683,L1684)</f>
        <v>1</v>
      </c>
    </row>
    <row r="1686" spans="1:20" x14ac:dyDescent="0.25">
      <c r="A1686">
        <f t="shared" si="54"/>
        <v>1685</v>
      </c>
      <c r="B1686">
        <f t="shared" si="55"/>
        <v>422</v>
      </c>
      <c r="C1686" t="str">
        <f>INDEX('VBA code_permu_wo_repettn'!$T$3:$Y$6,COUNTIF('Profile-matrices_Condorcet'!$B$2:$B1686,'Profile-matrices_Condorcet'!$B1686),MATCH(INDEX('numeric possibilities'!D$3:D$1298,VLOOKUP($B1686,'numeric possibilities'!$C$3:$G$1298,1)),'VBA code_permu_wo_repettn'!$T$2:$Y$2))</f>
        <v>A</v>
      </c>
      <c r="D1686" t="str">
        <f>INDEX('VBA code_permu_wo_repettn'!$AA$3:$AF$6,COUNTIF('Profile-matrices_Condorcet'!$B$2:$B1686,'Profile-matrices_Condorcet'!$B1686),MATCH(INDEX('numeric possibilities'!E$3:E$1298,VLOOKUP($B1686,'numeric possibilities'!$C$3:$G$1298,1)),'VBA code_permu_wo_repettn'!$AA$2:$AF$2))</f>
        <v>B</v>
      </c>
      <c r="E1686" t="str">
        <f>INDEX('VBA code_permu_wo_repettn'!$AH$3:$AM$6,COUNTIF('Profile-matrices_Condorcet'!$B$2:$B1686,'Profile-matrices_Condorcet'!$B1686),MATCH(INDEX('numeric possibilities'!F$3:F$1298,VLOOKUP($B1686,'numeric possibilities'!$C$3:$G$1298,1)),'VBA code_permu_wo_repettn'!$AH$2:$AM$2))</f>
        <v>C</v>
      </c>
      <c r="F1686" t="str">
        <f>INDEX('VBA code_permu_wo_repettn'!$AO$3:$AT$6,COUNTIF('Profile-matrices_Condorcet'!$B$2:$B1686,'Profile-matrices_Condorcet'!$B1686),MATCH(INDEX('numeric possibilities'!G$3:G$1298,VLOOKUP($B1686,'numeric possibilities'!$C$3:$G$1298,1)),'VBA code_permu_wo_repettn'!$AO$2:$AT$2))</f>
        <v>D</v>
      </c>
      <c r="H1686" t="s">
        <v>14</v>
      </c>
      <c r="I1686" s="3">
        <f>IF(MATCH(I$1,$C1686:$C1689,0)&lt;(MATCH(J$1,$C1686:$C1689,0)),1*a_vote,0)+IF(MATCH(I$1,$D1686:$D1689,0)&lt;MATCH(J$1,$D1686:$D1689,0),1*b_vote,0)+IF(MATCH(I$1,$E1686:$E1689,0)&lt;MATCH(J$1,$E1686:$E1689,0),1*c_vote,0)+IF(MATCH(I$1,$F1686:$F1689,0)&lt;MATCH(J$1,$F1686:$F1689,0),1*d_vote,0)</f>
        <v>0.49</v>
      </c>
      <c r="J1686" s="3">
        <f>IF(MATCH(I$1,$C1686:$C1689,0)&gt;(MATCH(J$1,$C1686:$C1689,0)),1*a_vote,0)+IF(MATCH(I$1,$D1686:$D1689,0)&gt;MATCH(J$1,$D1686:$D1689,0),1*b_vote,0)+IF(MATCH(I$1,$E1686:$E1689,0)&gt;MATCH(J$1,$E1686:$E1689,0),1*c_vote,0)+IF(MATCH(I$1,$F1686:$F1689,0)&gt;MATCH(J$1,$F1686:$F1689,0),1*d_vote,0)</f>
        <v>0.51</v>
      </c>
      <c r="K1686" s="3">
        <f>IF(MATCH($K$1,$C1686:$C1689,0)&lt;(MATCH($L$1,$C1686:$C1689,0)),1*a_vote,0)+IF(MATCH($K$1,$D1686:$D1689,0)&lt;MATCH($L$1,$D1686:$D1689,0),1*b_vote,0)+IF(MATCH($K$1,$E1686:$E1689,0)&lt;MATCH($L$1,$E1686:$E1689,0),1*c_vote,0)+IF(MATCH($K$1,$F1686:$F1689,0)&lt;MATCH($L$1,$F1686:$F1689,0),1*d_vote,0)</f>
        <v>0.75</v>
      </c>
      <c r="L1686" s="3">
        <f>IF(MATCH(K$1,$C1686:$C1689,0)&gt;(MATCH(L$1,$C1686:$C1689,0)),1*a_vote,0)+IF(MATCH(K$1,$D1686:$D1689,0)&gt;MATCH(L$1,$D1686:$D1689,0),1*b_vote,0)+IF(MATCH(K$1,$E1686:$E1689,0)&gt;MATCH(L$1,$E1686:$E1689,0),1*c_vote,0)+IF(MATCH(K$1,$F1686:$F1689,0)&gt;MATCH(L$1,$F1686:$F1689,0),1*d_vote,0)</f>
        <v>0.25</v>
      </c>
      <c r="M1686" s="3">
        <f>IF(MATCH($M$1,$C1686:$C1689,0)&lt;(MATCH($N$1,$C1686:$C1689,0)),1*a_vote,0)+IF(MATCH($M$1,$D1686:$D1689,0)&lt;MATCH($N$1,$D1686:$D1689,0),1*b_vote,0)+IF(MATCH($M$1,$E1686:$E1689,0)&lt;MATCH($N$1,$E1686:$E1689,0),1*c_vote,0)+IF(MATCH($M$1,$F1686:$F1689,0)&lt;MATCH($N$1,$F1686:$F1689,0),1*d_vote,0)</f>
        <v>0.27</v>
      </c>
      <c r="N1686" s="3">
        <f>IF(MATCH(M$1,$C1686:$C1689,0)&gt;(MATCH(N$1,$C1686:$C1689,0)),1*a_vote,0)+IF(MATCH(M$1,$D1686:$D1689,0)&gt;MATCH(N$1,$D1686:$D1689,0),1*b_vote,0)+IF(MATCH(M$1,$E1686:$E1689,0)&gt;MATCH(N$1,$E1686:$E1689,0),1*c_vote,0)+IF(MATCH(M$1,$F1686:$F1689,0)&gt;MATCH(N$1,$F1686:$F1689,0),1*d_vote,0)</f>
        <v>0.73</v>
      </c>
      <c r="O1686" s="3">
        <f>IF(MATCH($O$1,$C1686:$C1689,0)&lt;(MATCH($P$1,$C1686:$C1689,0)),1*a_vote,0)+IF(MATCH($O$1,$D1686:$D1689,0)&lt;MATCH($P$1,$D1686:$D1689,0),1*b_vote,0)+IF(MATCH($O$1,$E1686:$E1689,0)&lt;MATCH($P$1,$E1686:$E1689,0),1*c_vote,0)+IF(MATCH($O$1,$F1686:$F1689,0)&lt;MATCH($P$1,$F1686:$F1689,0),1*d_vote,0)</f>
        <v>0.53</v>
      </c>
      <c r="P1686" s="3">
        <f>IF(MATCH(O$1,$C1686:$C1689,0)&gt;(MATCH(P$1,$C1686:$C1689,0)),1*a_vote,0)+IF(MATCH(O$1,$D1686:$D1689,0)&gt;MATCH(P$1,$D1686:$D1689,0),1*b_vote,0)+IF(MATCH(O$1,$E1686:$E1689,0)&gt;MATCH(P$1,$E1686:$E1689,0),1*c_vote,0)+IF(MATCH(O$1,$F1686:$F1689,0)&gt;MATCH(P$1,$F1686:$F1689,0),1*d_vote,0)</f>
        <v>0.47</v>
      </c>
      <c r="Q1686" s="3">
        <f>IF(MATCH($Q$1,$C1686:$C1689,0)&lt;(MATCH($R$1,$C1686:$C1689,0)),1*a_vote,0)+IF(MATCH($Q$1,$D1686:$D1689,0)&lt;MATCH($R$1,$D1686:$D1689,0),1*b_vote,0)+IF(MATCH($Q$1,$E1686:$E1689,0)&lt;MATCH($R$1,$E1686:$E1689,0),1*c_vote,0)+IF(MATCH($Q$1,$F1686:$F1689,0)&lt;MATCH($R$1,$F1686:$F1689,0),1*d_vote,0)</f>
        <v>0.53</v>
      </c>
      <c r="R1686" s="3">
        <f>IF(MATCH(Q$1,$C1686:$C1689,0)&gt;(MATCH(R$1,$C1686:$C1689,0)),1*a_vote,0)+IF(MATCH(Q$1,$D1686:$D1689,0)&gt;MATCH(R$1,$D1686:$D1689,0),1*b_vote,0)+IF(MATCH(Q$1,$E1686:$E1689,0)&gt;MATCH(R$1,$E1686:$E1689,0),1*c_vote,0)+IF(MATCH(Q$1,$F1686:$F1689,0)&gt;MATCH(R$1,$F1686:$F1689,0),1*d_vote,0)</f>
        <v>0.47</v>
      </c>
      <c r="S1686" s="3">
        <f>IF(MATCH($S$1,$C1686:$C1689,0)&lt;(MATCH($T$1,$C1686:$C1689,0)),1*a_vote,0)+IF(MATCH($S$1,$D1686:$D1689,0)&lt;MATCH($T$1,$D1686:$D1689,0),1*b_vote,0)+IF(MATCH($S$1,$E1686:$E1689,0)&lt;MATCH($T$1,$E1686:$E1689,0),1*c_vote,0)+IF(MATCH($S$1,$F1686:$F1689,0)&lt;MATCH($T$1,$F1686:$F1689,0),1*d_vote,0)</f>
        <v>0.25</v>
      </c>
      <c r="T1686" s="3">
        <f>IF(MATCH(S$1,$C1686:$C1689,0)&gt;(MATCH(T$1,$C1686:$C1689,0)),1*a_vote,0)+IF(MATCH(S$1,$D1686:$D1689,0)&gt;MATCH(T$1,$D1686:$D1689,0),1*b_vote,0)+IF(MATCH(S$1,$E1686:$E1689,0)&gt;MATCH(T$1,$E1686:$E1689,0),1*c_vote,0)+IF(MATCH(S$1,$F1686:$F1689,0)&gt;MATCH(T$1,$F1686:$F1689,0),1*d_vote,0)</f>
        <v>0.75</v>
      </c>
    </row>
    <row r="1687" spans="1:20" x14ac:dyDescent="0.25">
      <c r="A1687">
        <f t="shared" si="54"/>
        <v>1686</v>
      </c>
      <c r="B1687">
        <f t="shared" si="55"/>
        <v>422</v>
      </c>
      <c r="C1687" t="str">
        <f>INDEX('VBA code_permu_wo_repettn'!$T$3:$Y$6,COUNTIF('Profile-matrices_Condorcet'!$B$2:$B1687,'Profile-matrices_Condorcet'!$B1687),MATCH(INDEX('numeric possibilities'!D$3:D$1298,VLOOKUP($B1687,'numeric possibilities'!$C$3:$G$1298,1)),'VBA code_permu_wo_repettn'!$T$2:$Y$2))</f>
        <v>B</v>
      </c>
      <c r="D1687" t="str">
        <f>INDEX('VBA code_permu_wo_repettn'!$AA$3:$AF$6,COUNTIF('Profile-matrices_Condorcet'!$B$2:$B1687,'Profile-matrices_Condorcet'!$B1687),MATCH(INDEX('numeric possibilities'!E$3:E$1298,VLOOKUP($B1687,'numeric possibilities'!$C$3:$G$1298,1)),'VBA code_permu_wo_repettn'!$AA$2:$AF$2))</f>
        <v>D</v>
      </c>
      <c r="E1687" t="str">
        <f>INDEX('VBA code_permu_wo_repettn'!$AH$3:$AM$6,COUNTIF('Profile-matrices_Condorcet'!$B$2:$B1687,'Profile-matrices_Condorcet'!$B1687),MATCH(INDEX('numeric possibilities'!F$3:F$1298,VLOOKUP($B1687,'numeric possibilities'!$C$3:$G$1298,1)),'VBA code_permu_wo_repettn'!$AH$2:$AM$2))</f>
        <v>D</v>
      </c>
      <c r="F1687" t="str">
        <f>INDEX('VBA code_permu_wo_repettn'!$AO$3:$AT$6,COUNTIF('Profile-matrices_Condorcet'!$B$2:$B1687,'Profile-matrices_Condorcet'!$B1687),MATCH(INDEX('numeric possibilities'!G$3:G$1298,VLOOKUP($B1687,'numeric possibilities'!$C$3:$G$1298,1)),'VBA code_permu_wo_repettn'!$AO$2:$AT$2))</f>
        <v>A</v>
      </c>
      <c r="H1687" t="s">
        <v>15</v>
      </c>
      <c r="I1687" t="str">
        <f>IF(I1686&gt;J1686,$I$1,IF(I1686&lt;J1686,$J$1,0))</f>
        <v>B</v>
      </c>
      <c r="K1687" t="str">
        <f>IF(K1686&gt;L1686,$K$1,IF(K1686&lt;L1686,$L$1,0))</f>
        <v>A</v>
      </c>
      <c r="M1687" t="str">
        <f>IF(M1686&gt;N1686,$M$1,IF(M1686&lt;N1686,$N$1,0))</f>
        <v>D</v>
      </c>
      <c r="O1687" t="str">
        <f>IF(O1686&gt;P1686,$O$1,IF(O1686&lt;P1686,$P$1,0))</f>
        <v>B</v>
      </c>
      <c r="Q1687" t="str">
        <f>IF(Q1686&gt;R1686,$Q$1,IF(Q1686&lt;R1686,$R$1,0))</f>
        <v>B</v>
      </c>
      <c r="S1687" t="str">
        <f>IF(S1686&gt;T1686,$S$1,IF(S1686&lt;T1686,$T$1,0))</f>
        <v>D</v>
      </c>
    </row>
    <row r="1688" spans="1:20" x14ac:dyDescent="0.25">
      <c r="A1688">
        <f t="shared" si="54"/>
        <v>1687</v>
      </c>
      <c r="B1688">
        <f t="shared" si="55"/>
        <v>422</v>
      </c>
      <c r="C1688" t="str">
        <f>INDEX('VBA code_permu_wo_repettn'!$T$3:$Y$6,COUNTIF('Profile-matrices_Condorcet'!$B$2:$B1688,'Profile-matrices_Condorcet'!$B1688),MATCH(INDEX('numeric possibilities'!D$3:D$1298,VLOOKUP($B1688,'numeric possibilities'!$C$3:$G$1298,1)),'VBA code_permu_wo_repettn'!$T$2:$Y$2))</f>
        <v>D</v>
      </c>
      <c r="D1688" t="str">
        <f>INDEX('VBA code_permu_wo_repettn'!$AA$3:$AF$6,COUNTIF('Profile-matrices_Condorcet'!$B$2:$B1688,'Profile-matrices_Condorcet'!$B1688),MATCH(INDEX('numeric possibilities'!E$3:E$1298,VLOOKUP($B1688,'numeric possibilities'!$C$3:$G$1298,1)),'VBA code_permu_wo_repettn'!$AA$2:$AF$2))</f>
        <v>A</v>
      </c>
      <c r="E1688" t="str">
        <f>INDEX('VBA code_permu_wo_repettn'!$AH$3:$AM$6,COUNTIF('Profile-matrices_Condorcet'!$B$2:$B1688,'Profile-matrices_Condorcet'!$B1688),MATCH(INDEX('numeric possibilities'!F$3:F$1298,VLOOKUP($B1688,'numeric possibilities'!$C$3:$G$1298,1)),'VBA code_permu_wo_repettn'!$AH$2:$AM$2))</f>
        <v>B</v>
      </c>
      <c r="F1688" t="str">
        <f>INDEX('VBA code_permu_wo_repettn'!$AO$3:$AT$6,COUNTIF('Profile-matrices_Condorcet'!$B$2:$B1688,'Profile-matrices_Condorcet'!$B1688),MATCH(INDEX('numeric possibilities'!G$3:G$1298,VLOOKUP($B1688,'numeric possibilities'!$C$3:$G$1298,1)),'VBA code_permu_wo_repettn'!$AO$2:$AT$2))</f>
        <v>C</v>
      </c>
      <c r="I1688" t="s">
        <v>0</v>
      </c>
      <c r="J1688" t="s">
        <v>1</v>
      </c>
      <c r="K1688" t="s">
        <v>2</v>
      </c>
      <c r="L1688" t="s">
        <v>3</v>
      </c>
    </row>
    <row r="1689" spans="1:20" x14ac:dyDescent="0.25">
      <c r="A1689">
        <f t="shared" si="54"/>
        <v>1688</v>
      </c>
      <c r="B1689">
        <f t="shared" si="55"/>
        <v>422</v>
      </c>
      <c r="C1689" t="str">
        <f>INDEX('VBA code_permu_wo_repettn'!$T$3:$Y$6,COUNTIF('Profile-matrices_Condorcet'!$B$2:$B1689,'Profile-matrices_Condorcet'!$B1689),MATCH(INDEX('numeric possibilities'!D$3:D$1298,VLOOKUP($B1689,'numeric possibilities'!$C$3:$G$1298,1)),'VBA code_permu_wo_repettn'!$T$2:$Y$2))</f>
        <v>C</v>
      </c>
      <c r="D1689" t="str">
        <f>INDEX('VBA code_permu_wo_repettn'!$AA$3:$AF$6,COUNTIF('Profile-matrices_Condorcet'!$B$2:$B1689,'Profile-matrices_Condorcet'!$B1689),MATCH(INDEX('numeric possibilities'!E$3:E$1298,VLOOKUP($B1689,'numeric possibilities'!$C$3:$G$1298,1)),'VBA code_permu_wo_repettn'!$AA$2:$AF$2))</f>
        <v>C</v>
      </c>
      <c r="E1689" t="str">
        <f>INDEX('VBA code_permu_wo_repettn'!$AH$3:$AM$6,COUNTIF('Profile-matrices_Condorcet'!$B$2:$B1689,'Profile-matrices_Condorcet'!$B1689),MATCH(INDEX('numeric possibilities'!F$3:F$1298,VLOOKUP($B1689,'numeric possibilities'!$C$3:$G$1298,1)),'VBA code_permu_wo_repettn'!$AH$2:$AM$2))</f>
        <v>A</v>
      </c>
      <c r="F1689" t="str">
        <f>INDEX('VBA code_permu_wo_repettn'!$AO$3:$AT$6,COUNTIF('Profile-matrices_Condorcet'!$B$2:$B1689,'Profile-matrices_Condorcet'!$B1689),MATCH(INDEX('numeric possibilities'!G$3:G$1298,VLOOKUP($B1689,'numeric possibilities'!$C$3:$G$1298,1)),'VBA code_permu_wo_repettn'!$AO$2:$AT$2))</f>
        <v>B</v>
      </c>
      <c r="G1689" t="str">
        <f>IF(MAX(I1689:L1689)&gt;='numeric possibilities'!$B$4/2,INDEX('Profile-matrices_Condorcet'!I1688:L1688,1,MATCH(MAX('Profile-matrices_Condorcet'!I1689:L1689),'Profile-matrices_Condorcet'!I1689:L1689,0)),"NCW")</f>
        <v>B</v>
      </c>
      <c r="H1689" t="s">
        <v>13</v>
      </c>
      <c r="I1689" s="3">
        <f>COUNTIF($I1687:$S1687,I1688)</f>
        <v>1</v>
      </c>
      <c r="J1689" s="3">
        <f>COUNTIF($I1687:$S1687,J1688)</f>
        <v>3</v>
      </c>
      <c r="K1689" s="3">
        <f>COUNTIF($I1687:$S1687,K1688)</f>
        <v>0</v>
      </c>
      <c r="L1689" s="3">
        <f>COUNTIF($I1687:$S1687,L1688)</f>
        <v>2</v>
      </c>
    </row>
    <row r="1690" spans="1:20" x14ac:dyDescent="0.25">
      <c r="A1690">
        <f t="shared" si="54"/>
        <v>1689</v>
      </c>
      <c r="B1690">
        <f t="shared" si="55"/>
        <v>423</v>
      </c>
      <c r="C1690" t="str">
        <f>INDEX('VBA code_permu_wo_repettn'!$T$3:$Y$6,COUNTIF('Profile-matrices_Condorcet'!$B$2:$B1690,'Profile-matrices_Condorcet'!$B1690),MATCH(INDEX('numeric possibilities'!D$3:D$1298,VLOOKUP($B1690,'numeric possibilities'!$C$3:$G$1298,1)),'VBA code_permu_wo_repettn'!$T$2:$Y$2))</f>
        <v>A</v>
      </c>
      <c r="D1690" t="str">
        <f>INDEX('VBA code_permu_wo_repettn'!$AA$3:$AF$6,COUNTIF('Profile-matrices_Condorcet'!$B$2:$B1690,'Profile-matrices_Condorcet'!$B1690),MATCH(INDEX('numeric possibilities'!E$3:E$1298,VLOOKUP($B1690,'numeric possibilities'!$C$3:$G$1298,1)),'VBA code_permu_wo_repettn'!$AA$2:$AF$2))</f>
        <v>B</v>
      </c>
      <c r="E1690" t="str">
        <f>INDEX('VBA code_permu_wo_repettn'!$AH$3:$AM$6,COUNTIF('Profile-matrices_Condorcet'!$B$2:$B1690,'Profile-matrices_Condorcet'!$B1690),MATCH(INDEX('numeric possibilities'!F$3:F$1298,VLOOKUP($B1690,'numeric possibilities'!$C$3:$G$1298,1)),'VBA code_permu_wo_repettn'!$AH$2:$AM$2))</f>
        <v>C</v>
      </c>
      <c r="F1690" t="str">
        <f>INDEX('VBA code_permu_wo_repettn'!$AO$3:$AT$6,COUNTIF('Profile-matrices_Condorcet'!$B$2:$B1690,'Profile-matrices_Condorcet'!$B1690),MATCH(INDEX('numeric possibilities'!G$3:G$1298,VLOOKUP($B1690,'numeric possibilities'!$C$3:$G$1298,1)),'VBA code_permu_wo_repettn'!$AO$2:$AT$2))</f>
        <v>D</v>
      </c>
      <c r="H1690" t="s">
        <v>14</v>
      </c>
      <c r="I1690" s="3">
        <f>IF(MATCH(I$1,$C1690:$C1693,0)&lt;(MATCH(J$1,$C1690:$C1693,0)),1*a_vote,0)+IF(MATCH(I$1,$D1690:$D1693,0)&lt;MATCH(J$1,$D1690:$D1693,0),1*b_vote,0)+IF(MATCH(I$1,$E1690:$E1693,0)&lt;MATCH(J$1,$E1690:$E1693,0),1*c_vote,0)+IF(MATCH(I$1,$F1690:$F1693,0)&lt;MATCH(J$1,$F1690:$F1693,0),1*d_vote,0)</f>
        <v>0.49</v>
      </c>
      <c r="J1690" s="3">
        <f>IF(MATCH(I$1,$C1690:$C1693,0)&gt;(MATCH(J$1,$C1690:$C1693,0)),1*a_vote,0)+IF(MATCH(I$1,$D1690:$D1693,0)&gt;MATCH(J$1,$D1690:$D1693,0),1*b_vote,0)+IF(MATCH(I$1,$E1690:$E1693,0)&gt;MATCH(J$1,$E1690:$E1693,0),1*c_vote,0)+IF(MATCH(I$1,$F1690:$F1693,0)&gt;MATCH(J$1,$F1690:$F1693,0),1*d_vote,0)</f>
        <v>0.51</v>
      </c>
      <c r="K1690" s="3">
        <f>IF(MATCH($K$1,$C1690:$C1693,0)&lt;(MATCH($L$1,$C1690:$C1693,0)),1*a_vote,0)+IF(MATCH($K$1,$D1690:$D1693,0)&lt;MATCH($L$1,$D1690:$D1693,0),1*b_vote,0)+IF(MATCH($K$1,$E1690:$E1693,0)&lt;MATCH($L$1,$E1690:$E1693,0),1*c_vote,0)+IF(MATCH($K$1,$F1690:$F1693,0)&lt;MATCH($L$1,$F1690:$F1693,0),1*d_vote,0)</f>
        <v>0.75</v>
      </c>
      <c r="L1690" s="3">
        <f>IF(MATCH(K$1,$C1690:$C1693,0)&gt;(MATCH(L$1,$C1690:$C1693,0)),1*a_vote,0)+IF(MATCH(K$1,$D1690:$D1693,0)&gt;MATCH(L$1,$D1690:$D1693,0),1*b_vote,0)+IF(MATCH(K$1,$E1690:$E1693,0)&gt;MATCH(L$1,$E1690:$E1693,0),1*c_vote,0)+IF(MATCH(K$1,$F1690:$F1693,0)&gt;MATCH(L$1,$F1690:$F1693,0),1*d_vote,0)</f>
        <v>0.25</v>
      </c>
      <c r="M1690" s="3">
        <f>IF(MATCH($M$1,$C1690:$C1693,0)&lt;(MATCH($N$1,$C1690:$C1693,0)),1*a_vote,0)+IF(MATCH($M$1,$D1690:$D1693,0)&lt;MATCH($N$1,$D1690:$D1693,0),1*b_vote,0)+IF(MATCH($M$1,$E1690:$E1693,0)&lt;MATCH($N$1,$E1690:$E1693,0),1*c_vote,0)+IF(MATCH($M$1,$F1690:$F1693,0)&lt;MATCH($N$1,$F1690:$F1693,0),1*d_vote,0)</f>
        <v>0.27</v>
      </c>
      <c r="N1690" s="3">
        <f>IF(MATCH(M$1,$C1690:$C1693,0)&gt;(MATCH(N$1,$C1690:$C1693,0)),1*a_vote,0)+IF(MATCH(M$1,$D1690:$D1693,0)&gt;MATCH(N$1,$D1690:$D1693,0),1*b_vote,0)+IF(MATCH(M$1,$E1690:$E1693,0)&gt;MATCH(N$1,$E1690:$E1693,0),1*c_vote,0)+IF(MATCH(M$1,$F1690:$F1693,0)&gt;MATCH(N$1,$F1690:$F1693,0),1*d_vote,0)</f>
        <v>0.73</v>
      </c>
      <c r="O1690" s="3">
        <f>IF(MATCH($O$1,$C1690:$C1693,0)&lt;(MATCH($P$1,$C1690:$C1693,0)),1*a_vote,0)+IF(MATCH($O$1,$D1690:$D1693,0)&lt;MATCH($P$1,$D1690:$D1693,0),1*b_vote,0)+IF(MATCH($O$1,$E1690:$E1693,0)&lt;MATCH($P$1,$E1690:$E1693,0),1*c_vote,0)+IF(MATCH($O$1,$F1690:$F1693,0)&lt;MATCH($P$1,$F1690:$F1693,0),1*d_vote,0)</f>
        <v>0.26</v>
      </c>
      <c r="P1690" s="3">
        <f>IF(MATCH(O$1,$C1690:$C1693,0)&gt;(MATCH(P$1,$C1690:$C1693,0)),1*a_vote,0)+IF(MATCH(O$1,$D1690:$D1693,0)&gt;MATCH(P$1,$D1690:$D1693,0),1*b_vote,0)+IF(MATCH(O$1,$E1690:$E1693,0)&gt;MATCH(P$1,$E1690:$E1693,0),1*c_vote,0)+IF(MATCH(O$1,$F1690:$F1693,0)&gt;MATCH(P$1,$F1690:$F1693,0),1*d_vote,0)</f>
        <v>0.74</v>
      </c>
      <c r="Q1690" s="3">
        <f>IF(MATCH($Q$1,$C1690:$C1693,0)&lt;(MATCH($R$1,$C1690:$C1693,0)),1*a_vote,0)+IF(MATCH($Q$1,$D1690:$D1693,0)&lt;MATCH($R$1,$D1690:$D1693,0),1*b_vote,0)+IF(MATCH($Q$1,$E1690:$E1693,0)&lt;MATCH($R$1,$E1690:$E1693,0),1*c_vote,0)+IF(MATCH($Q$1,$F1690:$F1693,0)&lt;MATCH($R$1,$F1690:$F1693,0),1*d_vote,0)</f>
        <v>0.53</v>
      </c>
      <c r="R1690" s="3">
        <f>IF(MATCH(Q$1,$C1690:$C1693,0)&gt;(MATCH(R$1,$C1690:$C1693,0)),1*a_vote,0)+IF(MATCH(Q$1,$D1690:$D1693,0)&gt;MATCH(R$1,$D1690:$D1693,0),1*b_vote,0)+IF(MATCH(Q$1,$E1690:$E1693,0)&gt;MATCH(R$1,$E1690:$E1693,0),1*c_vote,0)+IF(MATCH(Q$1,$F1690:$F1693,0)&gt;MATCH(R$1,$F1690:$F1693,0),1*d_vote,0)</f>
        <v>0.47</v>
      </c>
      <c r="S1690" s="3">
        <f>IF(MATCH($S$1,$C1690:$C1693,0)&lt;(MATCH($T$1,$C1690:$C1693,0)),1*a_vote,0)+IF(MATCH($S$1,$D1690:$D1693,0)&lt;MATCH($T$1,$D1690:$D1693,0),1*b_vote,0)+IF(MATCH($S$1,$E1690:$E1693,0)&lt;MATCH($T$1,$E1690:$E1693,0),1*c_vote,0)+IF(MATCH($S$1,$F1690:$F1693,0)&lt;MATCH($T$1,$F1690:$F1693,0),1*d_vote,0)</f>
        <v>0.52</v>
      </c>
      <c r="T1690" s="3">
        <f>IF(MATCH(S$1,$C1690:$C1693,0)&gt;(MATCH(T$1,$C1690:$C1693,0)),1*a_vote,0)+IF(MATCH(S$1,$D1690:$D1693,0)&gt;MATCH(T$1,$D1690:$D1693,0),1*b_vote,0)+IF(MATCH(S$1,$E1690:$E1693,0)&gt;MATCH(T$1,$E1690:$E1693,0),1*c_vote,0)+IF(MATCH(S$1,$F1690:$F1693,0)&gt;MATCH(T$1,$F1690:$F1693,0),1*d_vote,0)</f>
        <v>0.48</v>
      </c>
    </row>
    <row r="1691" spans="1:20" x14ac:dyDescent="0.25">
      <c r="A1691">
        <f t="shared" si="54"/>
        <v>1690</v>
      </c>
      <c r="B1691">
        <f t="shared" si="55"/>
        <v>423</v>
      </c>
      <c r="C1691" t="str">
        <f>INDEX('VBA code_permu_wo_repettn'!$T$3:$Y$6,COUNTIF('Profile-matrices_Condorcet'!$B$2:$B1691,'Profile-matrices_Condorcet'!$B1691),MATCH(INDEX('numeric possibilities'!D$3:D$1298,VLOOKUP($B1691,'numeric possibilities'!$C$3:$G$1298,1)),'VBA code_permu_wo_repettn'!$T$2:$Y$2))</f>
        <v>C</v>
      </c>
      <c r="D1691" t="str">
        <f>INDEX('VBA code_permu_wo_repettn'!$AA$3:$AF$6,COUNTIF('Profile-matrices_Condorcet'!$B$2:$B1691,'Profile-matrices_Condorcet'!$B1691),MATCH(INDEX('numeric possibilities'!E$3:E$1298,VLOOKUP($B1691,'numeric possibilities'!$C$3:$G$1298,1)),'VBA code_permu_wo_repettn'!$AA$2:$AF$2))</f>
        <v>D</v>
      </c>
      <c r="E1691" t="str">
        <f>INDEX('VBA code_permu_wo_repettn'!$AH$3:$AM$6,COUNTIF('Profile-matrices_Condorcet'!$B$2:$B1691,'Profile-matrices_Condorcet'!$B1691),MATCH(INDEX('numeric possibilities'!F$3:F$1298,VLOOKUP($B1691,'numeric possibilities'!$C$3:$G$1298,1)),'VBA code_permu_wo_repettn'!$AH$2:$AM$2))</f>
        <v>D</v>
      </c>
      <c r="F1691" t="str">
        <f>INDEX('VBA code_permu_wo_repettn'!$AO$3:$AT$6,COUNTIF('Profile-matrices_Condorcet'!$B$2:$B1691,'Profile-matrices_Condorcet'!$B1691),MATCH(INDEX('numeric possibilities'!G$3:G$1298,VLOOKUP($B1691,'numeric possibilities'!$C$3:$G$1298,1)),'VBA code_permu_wo_repettn'!$AO$2:$AT$2))</f>
        <v>A</v>
      </c>
      <c r="H1691" t="s">
        <v>15</v>
      </c>
      <c r="I1691" t="str">
        <f>IF(I1690&gt;J1690,$I$1,IF(I1690&lt;J1690,$J$1,0))</f>
        <v>B</v>
      </c>
      <c r="K1691" t="str">
        <f>IF(K1690&gt;L1690,$K$1,IF(K1690&lt;L1690,$L$1,0))</f>
        <v>A</v>
      </c>
      <c r="M1691" t="str">
        <f>IF(M1690&gt;N1690,$M$1,IF(M1690&lt;N1690,$N$1,0))</f>
        <v>D</v>
      </c>
      <c r="O1691" t="str">
        <f>IF(O1690&gt;P1690,$O$1,IF(O1690&lt;P1690,$P$1,0))</f>
        <v>C</v>
      </c>
      <c r="Q1691" t="str">
        <f>IF(Q1690&gt;R1690,$Q$1,IF(Q1690&lt;R1690,$R$1,0))</f>
        <v>B</v>
      </c>
      <c r="S1691" t="str">
        <f>IF(S1690&gt;T1690,$S$1,IF(S1690&lt;T1690,$T$1,0))</f>
        <v>C</v>
      </c>
    </row>
    <row r="1692" spans="1:20" x14ac:dyDescent="0.25">
      <c r="A1692">
        <f t="shared" si="54"/>
        <v>1691</v>
      </c>
      <c r="B1692">
        <f t="shared" si="55"/>
        <v>423</v>
      </c>
      <c r="C1692" t="str">
        <f>INDEX('VBA code_permu_wo_repettn'!$T$3:$Y$6,COUNTIF('Profile-matrices_Condorcet'!$B$2:$B1692,'Profile-matrices_Condorcet'!$B1692),MATCH(INDEX('numeric possibilities'!D$3:D$1298,VLOOKUP($B1692,'numeric possibilities'!$C$3:$G$1298,1)),'VBA code_permu_wo_repettn'!$T$2:$Y$2))</f>
        <v>B</v>
      </c>
      <c r="D1692" t="str">
        <f>INDEX('VBA code_permu_wo_repettn'!$AA$3:$AF$6,COUNTIF('Profile-matrices_Condorcet'!$B$2:$B1692,'Profile-matrices_Condorcet'!$B1692),MATCH(INDEX('numeric possibilities'!E$3:E$1298,VLOOKUP($B1692,'numeric possibilities'!$C$3:$G$1298,1)),'VBA code_permu_wo_repettn'!$AA$2:$AF$2))</f>
        <v>A</v>
      </c>
      <c r="E1692" t="str">
        <f>INDEX('VBA code_permu_wo_repettn'!$AH$3:$AM$6,COUNTIF('Profile-matrices_Condorcet'!$B$2:$B1692,'Profile-matrices_Condorcet'!$B1692),MATCH(INDEX('numeric possibilities'!F$3:F$1298,VLOOKUP($B1692,'numeric possibilities'!$C$3:$G$1298,1)),'VBA code_permu_wo_repettn'!$AH$2:$AM$2))</f>
        <v>B</v>
      </c>
      <c r="F1692" t="str">
        <f>INDEX('VBA code_permu_wo_repettn'!$AO$3:$AT$6,COUNTIF('Profile-matrices_Condorcet'!$B$2:$B1692,'Profile-matrices_Condorcet'!$B1692),MATCH(INDEX('numeric possibilities'!G$3:G$1298,VLOOKUP($B1692,'numeric possibilities'!$C$3:$G$1298,1)),'VBA code_permu_wo_repettn'!$AO$2:$AT$2))</f>
        <v>C</v>
      </c>
      <c r="I1692" t="s">
        <v>0</v>
      </c>
      <c r="J1692" t="s">
        <v>1</v>
      </c>
      <c r="K1692" t="s">
        <v>2</v>
      </c>
      <c r="L1692" t="s">
        <v>3</v>
      </c>
    </row>
    <row r="1693" spans="1:20" x14ac:dyDescent="0.25">
      <c r="A1693">
        <f t="shared" si="54"/>
        <v>1692</v>
      </c>
      <c r="B1693">
        <f t="shared" si="55"/>
        <v>423</v>
      </c>
      <c r="C1693" t="str">
        <f>INDEX('VBA code_permu_wo_repettn'!$T$3:$Y$6,COUNTIF('Profile-matrices_Condorcet'!$B$2:$B1693,'Profile-matrices_Condorcet'!$B1693),MATCH(INDEX('numeric possibilities'!D$3:D$1298,VLOOKUP($B1693,'numeric possibilities'!$C$3:$G$1298,1)),'VBA code_permu_wo_repettn'!$T$2:$Y$2))</f>
        <v>D</v>
      </c>
      <c r="D1693" t="str">
        <f>INDEX('VBA code_permu_wo_repettn'!$AA$3:$AF$6,COUNTIF('Profile-matrices_Condorcet'!$B$2:$B1693,'Profile-matrices_Condorcet'!$B1693),MATCH(INDEX('numeric possibilities'!E$3:E$1298,VLOOKUP($B1693,'numeric possibilities'!$C$3:$G$1298,1)),'VBA code_permu_wo_repettn'!$AA$2:$AF$2))</f>
        <v>C</v>
      </c>
      <c r="E1693" t="str">
        <f>INDEX('VBA code_permu_wo_repettn'!$AH$3:$AM$6,COUNTIF('Profile-matrices_Condorcet'!$B$2:$B1693,'Profile-matrices_Condorcet'!$B1693),MATCH(INDEX('numeric possibilities'!F$3:F$1298,VLOOKUP($B1693,'numeric possibilities'!$C$3:$G$1298,1)),'VBA code_permu_wo_repettn'!$AH$2:$AM$2))</f>
        <v>A</v>
      </c>
      <c r="F1693" t="str">
        <f>INDEX('VBA code_permu_wo_repettn'!$AO$3:$AT$6,COUNTIF('Profile-matrices_Condorcet'!$B$2:$B1693,'Profile-matrices_Condorcet'!$B1693),MATCH(INDEX('numeric possibilities'!G$3:G$1298,VLOOKUP($B1693,'numeric possibilities'!$C$3:$G$1298,1)),'VBA code_permu_wo_repettn'!$AO$2:$AT$2))</f>
        <v>B</v>
      </c>
      <c r="G1693" t="str">
        <f>IF(MAX(I1693:L1693)&gt;='numeric possibilities'!$B$4/2,INDEX('Profile-matrices_Condorcet'!I1692:L1692,1,MATCH(MAX('Profile-matrices_Condorcet'!I1693:L1693),'Profile-matrices_Condorcet'!I1693:L1693,0)),"NCW")</f>
        <v>NCW</v>
      </c>
      <c r="H1693" t="s">
        <v>13</v>
      </c>
      <c r="I1693" s="3">
        <f>COUNTIF($I1691:$S1691,I1692)</f>
        <v>1</v>
      </c>
      <c r="J1693" s="3">
        <f>COUNTIF($I1691:$S1691,J1692)</f>
        <v>2</v>
      </c>
      <c r="K1693" s="3">
        <f>COUNTIF($I1691:$S1691,K1692)</f>
        <v>2</v>
      </c>
      <c r="L1693" s="3">
        <f>COUNTIF($I1691:$S1691,L1692)</f>
        <v>1</v>
      </c>
    </row>
    <row r="1694" spans="1:20" x14ac:dyDescent="0.25">
      <c r="A1694">
        <f t="shared" si="54"/>
        <v>1693</v>
      </c>
      <c r="B1694">
        <f t="shared" si="55"/>
        <v>424</v>
      </c>
      <c r="C1694" t="str">
        <f>INDEX('VBA code_permu_wo_repettn'!$T$3:$Y$6,COUNTIF('Profile-matrices_Condorcet'!$B$2:$B1694,'Profile-matrices_Condorcet'!$B1694),MATCH(INDEX('numeric possibilities'!D$3:D$1298,VLOOKUP($B1694,'numeric possibilities'!$C$3:$G$1298,1)),'VBA code_permu_wo_repettn'!$T$2:$Y$2))</f>
        <v>A</v>
      </c>
      <c r="D1694" t="str">
        <f>INDEX('VBA code_permu_wo_repettn'!$AA$3:$AF$6,COUNTIF('Profile-matrices_Condorcet'!$B$2:$B1694,'Profile-matrices_Condorcet'!$B1694),MATCH(INDEX('numeric possibilities'!E$3:E$1298,VLOOKUP($B1694,'numeric possibilities'!$C$3:$G$1298,1)),'VBA code_permu_wo_repettn'!$AA$2:$AF$2))</f>
        <v>B</v>
      </c>
      <c r="E1694" t="str">
        <f>INDEX('VBA code_permu_wo_repettn'!$AH$3:$AM$6,COUNTIF('Profile-matrices_Condorcet'!$B$2:$B1694,'Profile-matrices_Condorcet'!$B1694),MATCH(INDEX('numeric possibilities'!F$3:F$1298,VLOOKUP($B1694,'numeric possibilities'!$C$3:$G$1298,1)),'VBA code_permu_wo_repettn'!$AH$2:$AM$2))</f>
        <v>C</v>
      </c>
      <c r="F1694" t="str">
        <f>INDEX('VBA code_permu_wo_repettn'!$AO$3:$AT$6,COUNTIF('Profile-matrices_Condorcet'!$B$2:$B1694,'Profile-matrices_Condorcet'!$B1694),MATCH(INDEX('numeric possibilities'!G$3:G$1298,VLOOKUP($B1694,'numeric possibilities'!$C$3:$G$1298,1)),'VBA code_permu_wo_repettn'!$AO$2:$AT$2))</f>
        <v>D</v>
      </c>
      <c r="H1694" t="s">
        <v>14</v>
      </c>
      <c r="I1694" s="3">
        <f>IF(MATCH(I$1,$C1694:$C1697,0)&lt;(MATCH(J$1,$C1694:$C1697,0)),1*a_vote,0)+IF(MATCH(I$1,$D1694:$D1697,0)&lt;MATCH(J$1,$D1694:$D1697,0),1*b_vote,0)+IF(MATCH(I$1,$E1694:$E1697,0)&lt;MATCH(J$1,$E1694:$E1697,0),1*c_vote,0)+IF(MATCH(I$1,$F1694:$F1697,0)&lt;MATCH(J$1,$F1694:$F1697,0),1*d_vote,0)</f>
        <v>0.49</v>
      </c>
      <c r="J1694" s="3">
        <f>IF(MATCH(I$1,$C1694:$C1697,0)&gt;(MATCH(J$1,$C1694:$C1697,0)),1*a_vote,0)+IF(MATCH(I$1,$D1694:$D1697,0)&gt;MATCH(J$1,$D1694:$D1697,0),1*b_vote,0)+IF(MATCH(I$1,$E1694:$E1697,0)&gt;MATCH(J$1,$E1694:$E1697,0),1*c_vote,0)+IF(MATCH(I$1,$F1694:$F1697,0)&gt;MATCH(J$1,$F1694:$F1697,0),1*d_vote,0)</f>
        <v>0.51</v>
      </c>
      <c r="K1694" s="3">
        <f>IF(MATCH($K$1,$C1694:$C1697,0)&lt;(MATCH($L$1,$C1694:$C1697,0)),1*a_vote,0)+IF(MATCH($K$1,$D1694:$D1697,0)&lt;MATCH($L$1,$D1694:$D1697,0),1*b_vote,0)+IF(MATCH($K$1,$E1694:$E1697,0)&lt;MATCH($L$1,$E1694:$E1697,0),1*c_vote,0)+IF(MATCH($K$1,$F1694:$F1697,0)&lt;MATCH($L$1,$F1694:$F1697,0),1*d_vote,0)</f>
        <v>0.75</v>
      </c>
      <c r="L1694" s="3">
        <f>IF(MATCH(K$1,$C1694:$C1697,0)&gt;(MATCH(L$1,$C1694:$C1697,0)),1*a_vote,0)+IF(MATCH(K$1,$D1694:$D1697,0)&gt;MATCH(L$1,$D1694:$D1697,0),1*b_vote,0)+IF(MATCH(K$1,$E1694:$E1697,0)&gt;MATCH(L$1,$E1694:$E1697,0),1*c_vote,0)+IF(MATCH(K$1,$F1694:$F1697,0)&gt;MATCH(L$1,$F1694:$F1697,0),1*d_vote,0)</f>
        <v>0.25</v>
      </c>
      <c r="M1694" s="3">
        <f>IF(MATCH($M$1,$C1694:$C1697,0)&lt;(MATCH($N$1,$C1694:$C1697,0)),1*a_vote,0)+IF(MATCH($M$1,$D1694:$D1697,0)&lt;MATCH($N$1,$D1694:$D1697,0),1*b_vote,0)+IF(MATCH($M$1,$E1694:$E1697,0)&lt;MATCH($N$1,$E1694:$E1697,0),1*c_vote,0)+IF(MATCH($M$1,$F1694:$F1697,0)&lt;MATCH($N$1,$F1694:$F1697,0),1*d_vote,0)</f>
        <v>0.27</v>
      </c>
      <c r="N1694" s="3">
        <f>IF(MATCH(M$1,$C1694:$C1697,0)&gt;(MATCH(N$1,$C1694:$C1697,0)),1*a_vote,0)+IF(MATCH(M$1,$D1694:$D1697,0)&gt;MATCH(N$1,$D1694:$D1697,0),1*b_vote,0)+IF(MATCH(M$1,$E1694:$E1697,0)&gt;MATCH(N$1,$E1694:$E1697,0),1*c_vote,0)+IF(MATCH(M$1,$F1694:$F1697,0)&gt;MATCH(N$1,$F1694:$F1697,0),1*d_vote,0)</f>
        <v>0.73</v>
      </c>
      <c r="O1694" s="3">
        <f>IF(MATCH($O$1,$C1694:$C1697,0)&lt;(MATCH($P$1,$C1694:$C1697,0)),1*a_vote,0)+IF(MATCH($O$1,$D1694:$D1697,0)&lt;MATCH($P$1,$D1694:$D1697,0),1*b_vote,0)+IF(MATCH($O$1,$E1694:$E1697,0)&lt;MATCH($P$1,$E1694:$E1697,0),1*c_vote,0)+IF(MATCH($O$1,$F1694:$F1697,0)&lt;MATCH($P$1,$F1694:$F1697,0),1*d_vote,0)</f>
        <v>0.26</v>
      </c>
      <c r="P1694" s="3">
        <f>IF(MATCH(O$1,$C1694:$C1697,0)&gt;(MATCH(P$1,$C1694:$C1697,0)),1*a_vote,0)+IF(MATCH(O$1,$D1694:$D1697,0)&gt;MATCH(P$1,$D1694:$D1697,0),1*b_vote,0)+IF(MATCH(O$1,$E1694:$E1697,0)&gt;MATCH(P$1,$E1694:$E1697,0),1*c_vote,0)+IF(MATCH(O$1,$F1694:$F1697,0)&gt;MATCH(P$1,$F1694:$F1697,0),1*d_vote,0)</f>
        <v>0.74</v>
      </c>
      <c r="Q1694" s="3">
        <f>IF(MATCH($Q$1,$C1694:$C1697,0)&lt;(MATCH($R$1,$C1694:$C1697,0)),1*a_vote,0)+IF(MATCH($Q$1,$D1694:$D1697,0)&lt;MATCH($R$1,$D1694:$D1697,0),1*b_vote,0)+IF(MATCH($Q$1,$E1694:$E1697,0)&lt;MATCH($R$1,$E1694:$E1697,0),1*c_vote,0)+IF(MATCH($Q$1,$F1694:$F1697,0)&lt;MATCH($R$1,$F1694:$F1697,0),1*d_vote,0)</f>
        <v>0.26</v>
      </c>
      <c r="R1694" s="3">
        <f>IF(MATCH(Q$1,$C1694:$C1697,0)&gt;(MATCH(R$1,$C1694:$C1697,0)),1*a_vote,0)+IF(MATCH(Q$1,$D1694:$D1697,0)&gt;MATCH(R$1,$D1694:$D1697,0),1*b_vote,0)+IF(MATCH(Q$1,$E1694:$E1697,0)&gt;MATCH(R$1,$E1694:$E1697,0),1*c_vote,0)+IF(MATCH(Q$1,$F1694:$F1697,0)&gt;MATCH(R$1,$F1694:$F1697,0),1*d_vote,0)</f>
        <v>0.74</v>
      </c>
      <c r="S1694" s="3">
        <f>IF(MATCH($S$1,$C1694:$C1697,0)&lt;(MATCH($T$1,$C1694:$C1697,0)),1*a_vote,0)+IF(MATCH($S$1,$D1694:$D1697,0)&lt;MATCH($T$1,$D1694:$D1697,0),1*b_vote,0)+IF(MATCH($S$1,$E1694:$E1697,0)&lt;MATCH($T$1,$E1694:$E1697,0),1*c_vote,0)+IF(MATCH($S$1,$F1694:$F1697,0)&lt;MATCH($T$1,$F1694:$F1697,0),1*d_vote,0)</f>
        <v>0.52</v>
      </c>
      <c r="T1694" s="3">
        <f>IF(MATCH(S$1,$C1694:$C1697,0)&gt;(MATCH(T$1,$C1694:$C1697,0)),1*a_vote,0)+IF(MATCH(S$1,$D1694:$D1697,0)&gt;MATCH(T$1,$D1694:$D1697,0),1*b_vote,0)+IF(MATCH(S$1,$E1694:$E1697,0)&gt;MATCH(T$1,$E1694:$E1697,0),1*c_vote,0)+IF(MATCH(S$1,$F1694:$F1697,0)&gt;MATCH(T$1,$F1694:$F1697,0),1*d_vote,0)</f>
        <v>0.48</v>
      </c>
    </row>
    <row r="1695" spans="1:20" x14ac:dyDescent="0.25">
      <c r="A1695">
        <f t="shared" si="54"/>
        <v>1694</v>
      </c>
      <c r="B1695">
        <f t="shared" si="55"/>
        <v>424</v>
      </c>
      <c r="C1695" t="str">
        <f>INDEX('VBA code_permu_wo_repettn'!$T$3:$Y$6,COUNTIF('Profile-matrices_Condorcet'!$B$2:$B1695,'Profile-matrices_Condorcet'!$B1695),MATCH(INDEX('numeric possibilities'!D$3:D$1298,VLOOKUP($B1695,'numeric possibilities'!$C$3:$G$1298,1)),'VBA code_permu_wo_repettn'!$T$2:$Y$2))</f>
        <v>C</v>
      </c>
      <c r="D1695" t="str">
        <f>INDEX('VBA code_permu_wo_repettn'!$AA$3:$AF$6,COUNTIF('Profile-matrices_Condorcet'!$B$2:$B1695,'Profile-matrices_Condorcet'!$B1695),MATCH(INDEX('numeric possibilities'!E$3:E$1298,VLOOKUP($B1695,'numeric possibilities'!$C$3:$G$1298,1)),'VBA code_permu_wo_repettn'!$AA$2:$AF$2))</f>
        <v>D</v>
      </c>
      <c r="E1695" t="str">
        <f>INDEX('VBA code_permu_wo_repettn'!$AH$3:$AM$6,COUNTIF('Profile-matrices_Condorcet'!$B$2:$B1695,'Profile-matrices_Condorcet'!$B1695),MATCH(INDEX('numeric possibilities'!F$3:F$1298,VLOOKUP($B1695,'numeric possibilities'!$C$3:$G$1298,1)),'VBA code_permu_wo_repettn'!$AH$2:$AM$2))</f>
        <v>D</v>
      </c>
      <c r="F1695" t="str">
        <f>INDEX('VBA code_permu_wo_repettn'!$AO$3:$AT$6,COUNTIF('Profile-matrices_Condorcet'!$B$2:$B1695,'Profile-matrices_Condorcet'!$B1695),MATCH(INDEX('numeric possibilities'!G$3:G$1298,VLOOKUP($B1695,'numeric possibilities'!$C$3:$G$1298,1)),'VBA code_permu_wo_repettn'!$AO$2:$AT$2))</f>
        <v>A</v>
      </c>
      <c r="H1695" t="s">
        <v>15</v>
      </c>
      <c r="I1695" t="str">
        <f>IF(I1694&gt;J1694,$I$1,IF(I1694&lt;J1694,$J$1,0))</f>
        <v>B</v>
      </c>
      <c r="K1695" t="str">
        <f>IF(K1694&gt;L1694,$K$1,IF(K1694&lt;L1694,$L$1,0))</f>
        <v>A</v>
      </c>
      <c r="M1695" t="str">
        <f>IF(M1694&gt;N1694,$M$1,IF(M1694&lt;N1694,$N$1,0))</f>
        <v>D</v>
      </c>
      <c r="O1695" t="str">
        <f>IF(O1694&gt;P1694,$O$1,IF(O1694&lt;P1694,$P$1,0))</f>
        <v>C</v>
      </c>
      <c r="Q1695" t="str">
        <f>IF(Q1694&gt;R1694,$Q$1,IF(Q1694&lt;R1694,$R$1,0))</f>
        <v>D</v>
      </c>
      <c r="S1695" t="str">
        <f>IF(S1694&gt;T1694,$S$1,IF(S1694&lt;T1694,$T$1,0))</f>
        <v>C</v>
      </c>
    </row>
    <row r="1696" spans="1:20" x14ac:dyDescent="0.25">
      <c r="A1696">
        <f t="shared" si="54"/>
        <v>1695</v>
      </c>
      <c r="B1696">
        <f t="shared" si="55"/>
        <v>424</v>
      </c>
      <c r="C1696" t="str">
        <f>INDEX('VBA code_permu_wo_repettn'!$T$3:$Y$6,COUNTIF('Profile-matrices_Condorcet'!$B$2:$B1696,'Profile-matrices_Condorcet'!$B1696),MATCH(INDEX('numeric possibilities'!D$3:D$1298,VLOOKUP($B1696,'numeric possibilities'!$C$3:$G$1298,1)),'VBA code_permu_wo_repettn'!$T$2:$Y$2))</f>
        <v>D</v>
      </c>
      <c r="D1696" t="str">
        <f>INDEX('VBA code_permu_wo_repettn'!$AA$3:$AF$6,COUNTIF('Profile-matrices_Condorcet'!$B$2:$B1696,'Profile-matrices_Condorcet'!$B1696),MATCH(INDEX('numeric possibilities'!E$3:E$1298,VLOOKUP($B1696,'numeric possibilities'!$C$3:$G$1298,1)),'VBA code_permu_wo_repettn'!$AA$2:$AF$2))</f>
        <v>A</v>
      </c>
      <c r="E1696" t="str">
        <f>INDEX('VBA code_permu_wo_repettn'!$AH$3:$AM$6,COUNTIF('Profile-matrices_Condorcet'!$B$2:$B1696,'Profile-matrices_Condorcet'!$B1696),MATCH(INDEX('numeric possibilities'!F$3:F$1298,VLOOKUP($B1696,'numeric possibilities'!$C$3:$G$1298,1)),'VBA code_permu_wo_repettn'!$AH$2:$AM$2))</f>
        <v>B</v>
      </c>
      <c r="F1696" t="str">
        <f>INDEX('VBA code_permu_wo_repettn'!$AO$3:$AT$6,COUNTIF('Profile-matrices_Condorcet'!$B$2:$B1696,'Profile-matrices_Condorcet'!$B1696),MATCH(INDEX('numeric possibilities'!G$3:G$1298,VLOOKUP($B1696,'numeric possibilities'!$C$3:$G$1298,1)),'VBA code_permu_wo_repettn'!$AO$2:$AT$2))</f>
        <v>C</v>
      </c>
      <c r="I1696" t="s">
        <v>0</v>
      </c>
      <c r="J1696" t="s">
        <v>1</v>
      </c>
      <c r="K1696" t="s">
        <v>2</v>
      </c>
      <c r="L1696" t="s">
        <v>3</v>
      </c>
    </row>
    <row r="1697" spans="1:20" x14ac:dyDescent="0.25">
      <c r="A1697">
        <f t="shared" si="54"/>
        <v>1696</v>
      </c>
      <c r="B1697">
        <f t="shared" si="55"/>
        <v>424</v>
      </c>
      <c r="C1697" t="str">
        <f>INDEX('VBA code_permu_wo_repettn'!$T$3:$Y$6,COUNTIF('Profile-matrices_Condorcet'!$B$2:$B1697,'Profile-matrices_Condorcet'!$B1697),MATCH(INDEX('numeric possibilities'!D$3:D$1298,VLOOKUP($B1697,'numeric possibilities'!$C$3:$G$1298,1)),'VBA code_permu_wo_repettn'!$T$2:$Y$2))</f>
        <v>B</v>
      </c>
      <c r="D1697" t="str">
        <f>INDEX('VBA code_permu_wo_repettn'!$AA$3:$AF$6,COUNTIF('Profile-matrices_Condorcet'!$B$2:$B1697,'Profile-matrices_Condorcet'!$B1697),MATCH(INDEX('numeric possibilities'!E$3:E$1298,VLOOKUP($B1697,'numeric possibilities'!$C$3:$G$1298,1)),'VBA code_permu_wo_repettn'!$AA$2:$AF$2))</f>
        <v>C</v>
      </c>
      <c r="E1697" t="str">
        <f>INDEX('VBA code_permu_wo_repettn'!$AH$3:$AM$6,COUNTIF('Profile-matrices_Condorcet'!$B$2:$B1697,'Profile-matrices_Condorcet'!$B1697),MATCH(INDEX('numeric possibilities'!F$3:F$1298,VLOOKUP($B1697,'numeric possibilities'!$C$3:$G$1298,1)),'VBA code_permu_wo_repettn'!$AH$2:$AM$2))</f>
        <v>A</v>
      </c>
      <c r="F1697" t="str">
        <f>INDEX('VBA code_permu_wo_repettn'!$AO$3:$AT$6,COUNTIF('Profile-matrices_Condorcet'!$B$2:$B1697,'Profile-matrices_Condorcet'!$B1697),MATCH(INDEX('numeric possibilities'!G$3:G$1298,VLOOKUP($B1697,'numeric possibilities'!$C$3:$G$1298,1)),'VBA code_permu_wo_repettn'!$AO$2:$AT$2))</f>
        <v>B</v>
      </c>
      <c r="G1697" t="str">
        <f>IF(MAX(I1697:L1697)&gt;='numeric possibilities'!$B$4/2,INDEX('Profile-matrices_Condorcet'!I1696:L1696,1,MATCH(MAX('Profile-matrices_Condorcet'!I1697:L1697),'Profile-matrices_Condorcet'!I1697:L1697,0)),"NCW")</f>
        <v>NCW</v>
      </c>
      <c r="H1697" t="s">
        <v>13</v>
      </c>
      <c r="I1697" s="3">
        <f>COUNTIF($I1695:$S1695,I1696)</f>
        <v>1</v>
      </c>
      <c r="J1697" s="3">
        <f>COUNTIF($I1695:$S1695,J1696)</f>
        <v>1</v>
      </c>
      <c r="K1697" s="3">
        <f>COUNTIF($I1695:$S1695,K1696)</f>
        <v>2</v>
      </c>
      <c r="L1697" s="3">
        <f>COUNTIF($I1695:$S1695,L1696)</f>
        <v>2</v>
      </c>
    </row>
    <row r="1698" spans="1:20" x14ac:dyDescent="0.25">
      <c r="A1698">
        <f t="shared" si="54"/>
        <v>1697</v>
      </c>
      <c r="B1698">
        <f t="shared" si="55"/>
        <v>425</v>
      </c>
      <c r="C1698" t="str">
        <f>INDEX('VBA code_permu_wo_repettn'!$T$3:$Y$6,COUNTIF('Profile-matrices_Condorcet'!$B$2:$B1698,'Profile-matrices_Condorcet'!$B1698),MATCH(INDEX('numeric possibilities'!D$3:D$1298,VLOOKUP($B1698,'numeric possibilities'!$C$3:$G$1298,1)),'VBA code_permu_wo_repettn'!$T$2:$Y$2))</f>
        <v>A</v>
      </c>
      <c r="D1698" t="str">
        <f>INDEX('VBA code_permu_wo_repettn'!$AA$3:$AF$6,COUNTIF('Profile-matrices_Condorcet'!$B$2:$B1698,'Profile-matrices_Condorcet'!$B1698),MATCH(INDEX('numeric possibilities'!E$3:E$1298,VLOOKUP($B1698,'numeric possibilities'!$C$3:$G$1298,1)),'VBA code_permu_wo_repettn'!$AA$2:$AF$2))</f>
        <v>B</v>
      </c>
      <c r="E1698" t="str">
        <f>INDEX('VBA code_permu_wo_repettn'!$AH$3:$AM$6,COUNTIF('Profile-matrices_Condorcet'!$B$2:$B1698,'Profile-matrices_Condorcet'!$B1698),MATCH(INDEX('numeric possibilities'!F$3:F$1298,VLOOKUP($B1698,'numeric possibilities'!$C$3:$G$1298,1)),'VBA code_permu_wo_repettn'!$AH$2:$AM$2))</f>
        <v>C</v>
      </c>
      <c r="F1698" t="str">
        <f>INDEX('VBA code_permu_wo_repettn'!$AO$3:$AT$6,COUNTIF('Profile-matrices_Condorcet'!$B$2:$B1698,'Profile-matrices_Condorcet'!$B1698),MATCH(INDEX('numeric possibilities'!G$3:G$1298,VLOOKUP($B1698,'numeric possibilities'!$C$3:$G$1298,1)),'VBA code_permu_wo_repettn'!$AO$2:$AT$2))</f>
        <v>D</v>
      </c>
      <c r="H1698" t="s">
        <v>14</v>
      </c>
      <c r="I1698" s="3">
        <f>IF(MATCH(I$1,$C1698:$C1701,0)&lt;(MATCH(J$1,$C1698:$C1701,0)),1*a_vote,0)+IF(MATCH(I$1,$D1698:$D1701,0)&lt;MATCH(J$1,$D1698:$D1701,0),1*b_vote,0)+IF(MATCH(I$1,$E1698:$E1701,0)&lt;MATCH(J$1,$E1698:$E1701,0),1*c_vote,0)+IF(MATCH(I$1,$F1698:$F1701,0)&lt;MATCH(J$1,$F1698:$F1701,0),1*d_vote,0)</f>
        <v>0.49</v>
      </c>
      <c r="J1698" s="3">
        <f>IF(MATCH(I$1,$C1698:$C1701,0)&gt;(MATCH(J$1,$C1698:$C1701,0)),1*a_vote,0)+IF(MATCH(I$1,$D1698:$D1701,0)&gt;MATCH(J$1,$D1698:$D1701,0),1*b_vote,0)+IF(MATCH(I$1,$E1698:$E1701,0)&gt;MATCH(J$1,$E1698:$E1701,0),1*c_vote,0)+IF(MATCH(I$1,$F1698:$F1701,0)&gt;MATCH(J$1,$F1698:$F1701,0),1*d_vote,0)</f>
        <v>0.51</v>
      </c>
      <c r="K1698" s="3">
        <f>IF(MATCH($K$1,$C1698:$C1701,0)&lt;(MATCH($L$1,$C1698:$C1701,0)),1*a_vote,0)+IF(MATCH($K$1,$D1698:$D1701,0)&lt;MATCH($L$1,$D1698:$D1701,0),1*b_vote,0)+IF(MATCH($K$1,$E1698:$E1701,0)&lt;MATCH($L$1,$E1698:$E1701,0),1*c_vote,0)+IF(MATCH($K$1,$F1698:$F1701,0)&lt;MATCH($L$1,$F1698:$F1701,0),1*d_vote,0)</f>
        <v>0.75</v>
      </c>
      <c r="L1698" s="3">
        <f>IF(MATCH(K$1,$C1698:$C1701,0)&gt;(MATCH(L$1,$C1698:$C1701,0)),1*a_vote,0)+IF(MATCH(K$1,$D1698:$D1701,0)&gt;MATCH(L$1,$D1698:$D1701,0),1*b_vote,0)+IF(MATCH(K$1,$E1698:$E1701,0)&gt;MATCH(L$1,$E1698:$E1701,0),1*c_vote,0)+IF(MATCH(K$1,$F1698:$F1701,0)&gt;MATCH(L$1,$F1698:$F1701,0),1*d_vote,0)</f>
        <v>0.25</v>
      </c>
      <c r="M1698" s="3">
        <f>IF(MATCH($M$1,$C1698:$C1701,0)&lt;(MATCH($N$1,$C1698:$C1701,0)),1*a_vote,0)+IF(MATCH($M$1,$D1698:$D1701,0)&lt;MATCH($N$1,$D1698:$D1701,0),1*b_vote,0)+IF(MATCH($M$1,$E1698:$E1701,0)&lt;MATCH($N$1,$E1698:$E1701,0),1*c_vote,0)+IF(MATCH($M$1,$F1698:$F1701,0)&lt;MATCH($N$1,$F1698:$F1701,0),1*d_vote,0)</f>
        <v>0.27</v>
      </c>
      <c r="N1698" s="3">
        <f>IF(MATCH(M$1,$C1698:$C1701,0)&gt;(MATCH(N$1,$C1698:$C1701,0)),1*a_vote,0)+IF(MATCH(M$1,$D1698:$D1701,0)&gt;MATCH(N$1,$D1698:$D1701,0),1*b_vote,0)+IF(MATCH(M$1,$E1698:$E1701,0)&gt;MATCH(N$1,$E1698:$E1701,0),1*c_vote,0)+IF(MATCH(M$1,$F1698:$F1701,0)&gt;MATCH(N$1,$F1698:$F1701,0),1*d_vote,0)</f>
        <v>0.73</v>
      </c>
      <c r="O1698" s="3">
        <f>IF(MATCH($O$1,$C1698:$C1701,0)&lt;(MATCH($P$1,$C1698:$C1701,0)),1*a_vote,0)+IF(MATCH($O$1,$D1698:$D1701,0)&lt;MATCH($P$1,$D1698:$D1701,0),1*b_vote,0)+IF(MATCH($O$1,$E1698:$E1701,0)&lt;MATCH($P$1,$E1698:$E1701,0),1*c_vote,0)+IF(MATCH($O$1,$F1698:$F1701,0)&lt;MATCH($P$1,$F1698:$F1701,0),1*d_vote,0)</f>
        <v>0.53</v>
      </c>
      <c r="P1698" s="3">
        <f>IF(MATCH(O$1,$C1698:$C1701,0)&gt;(MATCH(P$1,$C1698:$C1701,0)),1*a_vote,0)+IF(MATCH(O$1,$D1698:$D1701,0)&gt;MATCH(P$1,$D1698:$D1701,0),1*b_vote,0)+IF(MATCH(O$1,$E1698:$E1701,0)&gt;MATCH(P$1,$E1698:$E1701,0),1*c_vote,0)+IF(MATCH(O$1,$F1698:$F1701,0)&gt;MATCH(P$1,$F1698:$F1701,0),1*d_vote,0)</f>
        <v>0.47</v>
      </c>
      <c r="Q1698" s="3">
        <f>IF(MATCH($Q$1,$C1698:$C1701,0)&lt;(MATCH($R$1,$C1698:$C1701,0)),1*a_vote,0)+IF(MATCH($Q$1,$D1698:$D1701,0)&lt;MATCH($R$1,$D1698:$D1701,0),1*b_vote,0)+IF(MATCH($Q$1,$E1698:$E1701,0)&lt;MATCH($R$1,$E1698:$E1701,0),1*c_vote,0)+IF(MATCH($Q$1,$F1698:$F1701,0)&lt;MATCH($R$1,$F1698:$F1701,0),1*d_vote,0)</f>
        <v>0.26</v>
      </c>
      <c r="R1698" s="3">
        <f>IF(MATCH(Q$1,$C1698:$C1701,0)&gt;(MATCH(R$1,$C1698:$C1701,0)),1*a_vote,0)+IF(MATCH(Q$1,$D1698:$D1701,0)&gt;MATCH(R$1,$D1698:$D1701,0),1*b_vote,0)+IF(MATCH(Q$1,$E1698:$E1701,0)&gt;MATCH(R$1,$E1698:$E1701,0),1*c_vote,0)+IF(MATCH(Q$1,$F1698:$F1701,0)&gt;MATCH(R$1,$F1698:$F1701,0),1*d_vote,0)</f>
        <v>0.74</v>
      </c>
      <c r="S1698" s="3">
        <f>IF(MATCH($S$1,$C1698:$C1701,0)&lt;(MATCH($T$1,$C1698:$C1701,0)),1*a_vote,0)+IF(MATCH($S$1,$D1698:$D1701,0)&lt;MATCH($T$1,$D1698:$D1701,0),1*b_vote,0)+IF(MATCH($S$1,$E1698:$E1701,0)&lt;MATCH($T$1,$E1698:$E1701,0),1*c_vote,0)+IF(MATCH($S$1,$F1698:$F1701,0)&lt;MATCH($T$1,$F1698:$F1701,0),1*d_vote,0)</f>
        <v>0.25</v>
      </c>
      <c r="T1698" s="3">
        <f>IF(MATCH(S$1,$C1698:$C1701,0)&gt;(MATCH(T$1,$C1698:$C1701,0)),1*a_vote,0)+IF(MATCH(S$1,$D1698:$D1701,0)&gt;MATCH(T$1,$D1698:$D1701,0),1*b_vote,0)+IF(MATCH(S$1,$E1698:$E1701,0)&gt;MATCH(T$1,$E1698:$E1701,0),1*c_vote,0)+IF(MATCH(S$1,$F1698:$F1701,0)&gt;MATCH(T$1,$F1698:$F1701,0),1*d_vote,0)</f>
        <v>0.75</v>
      </c>
    </row>
    <row r="1699" spans="1:20" x14ac:dyDescent="0.25">
      <c r="A1699">
        <f t="shared" si="54"/>
        <v>1698</v>
      </c>
      <c r="B1699">
        <f t="shared" si="55"/>
        <v>425</v>
      </c>
      <c r="C1699" t="str">
        <f>INDEX('VBA code_permu_wo_repettn'!$T$3:$Y$6,COUNTIF('Profile-matrices_Condorcet'!$B$2:$B1699,'Profile-matrices_Condorcet'!$B1699),MATCH(INDEX('numeric possibilities'!D$3:D$1298,VLOOKUP($B1699,'numeric possibilities'!$C$3:$G$1298,1)),'VBA code_permu_wo_repettn'!$T$2:$Y$2))</f>
        <v>D</v>
      </c>
      <c r="D1699" t="str">
        <f>INDEX('VBA code_permu_wo_repettn'!$AA$3:$AF$6,COUNTIF('Profile-matrices_Condorcet'!$B$2:$B1699,'Profile-matrices_Condorcet'!$B1699),MATCH(INDEX('numeric possibilities'!E$3:E$1298,VLOOKUP($B1699,'numeric possibilities'!$C$3:$G$1298,1)),'VBA code_permu_wo_repettn'!$AA$2:$AF$2))</f>
        <v>D</v>
      </c>
      <c r="E1699" t="str">
        <f>INDEX('VBA code_permu_wo_repettn'!$AH$3:$AM$6,COUNTIF('Profile-matrices_Condorcet'!$B$2:$B1699,'Profile-matrices_Condorcet'!$B1699),MATCH(INDEX('numeric possibilities'!F$3:F$1298,VLOOKUP($B1699,'numeric possibilities'!$C$3:$G$1298,1)),'VBA code_permu_wo_repettn'!$AH$2:$AM$2))</f>
        <v>D</v>
      </c>
      <c r="F1699" t="str">
        <f>INDEX('VBA code_permu_wo_repettn'!$AO$3:$AT$6,COUNTIF('Profile-matrices_Condorcet'!$B$2:$B1699,'Profile-matrices_Condorcet'!$B1699),MATCH(INDEX('numeric possibilities'!G$3:G$1298,VLOOKUP($B1699,'numeric possibilities'!$C$3:$G$1298,1)),'VBA code_permu_wo_repettn'!$AO$2:$AT$2))</f>
        <v>A</v>
      </c>
      <c r="H1699" t="s">
        <v>15</v>
      </c>
      <c r="I1699" t="str">
        <f>IF(I1698&gt;J1698,$I$1,IF(I1698&lt;J1698,$J$1,0))</f>
        <v>B</v>
      </c>
      <c r="K1699" t="str">
        <f>IF(K1698&gt;L1698,$K$1,IF(K1698&lt;L1698,$L$1,0))</f>
        <v>A</v>
      </c>
      <c r="M1699" t="str">
        <f>IF(M1698&gt;N1698,$M$1,IF(M1698&lt;N1698,$N$1,0))</f>
        <v>D</v>
      </c>
      <c r="O1699" t="str">
        <f>IF(O1698&gt;P1698,$O$1,IF(O1698&lt;P1698,$P$1,0))</f>
        <v>B</v>
      </c>
      <c r="Q1699" t="str">
        <f>IF(Q1698&gt;R1698,$Q$1,IF(Q1698&lt;R1698,$R$1,0))</f>
        <v>D</v>
      </c>
      <c r="S1699" t="str">
        <f>IF(S1698&gt;T1698,$S$1,IF(S1698&lt;T1698,$T$1,0))</f>
        <v>D</v>
      </c>
    </row>
    <row r="1700" spans="1:20" x14ac:dyDescent="0.25">
      <c r="A1700">
        <f t="shared" si="54"/>
        <v>1699</v>
      </c>
      <c r="B1700">
        <f t="shared" si="55"/>
        <v>425</v>
      </c>
      <c r="C1700" t="str">
        <f>INDEX('VBA code_permu_wo_repettn'!$T$3:$Y$6,COUNTIF('Profile-matrices_Condorcet'!$B$2:$B1700,'Profile-matrices_Condorcet'!$B1700),MATCH(INDEX('numeric possibilities'!D$3:D$1298,VLOOKUP($B1700,'numeric possibilities'!$C$3:$G$1298,1)),'VBA code_permu_wo_repettn'!$T$2:$Y$2))</f>
        <v>B</v>
      </c>
      <c r="D1700" t="str">
        <f>INDEX('VBA code_permu_wo_repettn'!$AA$3:$AF$6,COUNTIF('Profile-matrices_Condorcet'!$B$2:$B1700,'Profile-matrices_Condorcet'!$B1700),MATCH(INDEX('numeric possibilities'!E$3:E$1298,VLOOKUP($B1700,'numeric possibilities'!$C$3:$G$1298,1)),'VBA code_permu_wo_repettn'!$AA$2:$AF$2))</f>
        <v>A</v>
      </c>
      <c r="E1700" t="str">
        <f>INDEX('VBA code_permu_wo_repettn'!$AH$3:$AM$6,COUNTIF('Profile-matrices_Condorcet'!$B$2:$B1700,'Profile-matrices_Condorcet'!$B1700),MATCH(INDEX('numeric possibilities'!F$3:F$1298,VLOOKUP($B1700,'numeric possibilities'!$C$3:$G$1298,1)),'VBA code_permu_wo_repettn'!$AH$2:$AM$2))</f>
        <v>B</v>
      </c>
      <c r="F1700" t="str">
        <f>INDEX('VBA code_permu_wo_repettn'!$AO$3:$AT$6,COUNTIF('Profile-matrices_Condorcet'!$B$2:$B1700,'Profile-matrices_Condorcet'!$B1700),MATCH(INDEX('numeric possibilities'!G$3:G$1298,VLOOKUP($B1700,'numeric possibilities'!$C$3:$G$1298,1)),'VBA code_permu_wo_repettn'!$AO$2:$AT$2))</f>
        <v>C</v>
      </c>
      <c r="I1700" t="s">
        <v>0</v>
      </c>
      <c r="J1700" t="s">
        <v>1</v>
      </c>
      <c r="K1700" t="s">
        <v>2</v>
      </c>
      <c r="L1700" t="s">
        <v>3</v>
      </c>
    </row>
    <row r="1701" spans="1:20" x14ac:dyDescent="0.25">
      <c r="A1701">
        <f t="shared" si="54"/>
        <v>1700</v>
      </c>
      <c r="B1701">
        <f t="shared" si="55"/>
        <v>425</v>
      </c>
      <c r="C1701" t="str">
        <f>INDEX('VBA code_permu_wo_repettn'!$T$3:$Y$6,COUNTIF('Profile-matrices_Condorcet'!$B$2:$B1701,'Profile-matrices_Condorcet'!$B1701),MATCH(INDEX('numeric possibilities'!D$3:D$1298,VLOOKUP($B1701,'numeric possibilities'!$C$3:$G$1298,1)),'VBA code_permu_wo_repettn'!$T$2:$Y$2))</f>
        <v>C</v>
      </c>
      <c r="D1701" t="str">
        <f>INDEX('VBA code_permu_wo_repettn'!$AA$3:$AF$6,COUNTIF('Profile-matrices_Condorcet'!$B$2:$B1701,'Profile-matrices_Condorcet'!$B1701),MATCH(INDEX('numeric possibilities'!E$3:E$1298,VLOOKUP($B1701,'numeric possibilities'!$C$3:$G$1298,1)),'VBA code_permu_wo_repettn'!$AA$2:$AF$2))</f>
        <v>C</v>
      </c>
      <c r="E1701" t="str">
        <f>INDEX('VBA code_permu_wo_repettn'!$AH$3:$AM$6,COUNTIF('Profile-matrices_Condorcet'!$B$2:$B1701,'Profile-matrices_Condorcet'!$B1701),MATCH(INDEX('numeric possibilities'!F$3:F$1298,VLOOKUP($B1701,'numeric possibilities'!$C$3:$G$1298,1)),'VBA code_permu_wo_repettn'!$AH$2:$AM$2))</f>
        <v>A</v>
      </c>
      <c r="F1701" t="str">
        <f>INDEX('VBA code_permu_wo_repettn'!$AO$3:$AT$6,COUNTIF('Profile-matrices_Condorcet'!$B$2:$B1701,'Profile-matrices_Condorcet'!$B1701),MATCH(INDEX('numeric possibilities'!G$3:G$1298,VLOOKUP($B1701,'numeric possibilities'!$C$3:$G$1298,1)),'VBA code_permu_wo_repettn'!$AO$2:$AT$2))</f>
        <v>B</v>
      </c>
      <c r="G1701" t="str">
        <f>IF(MAX(I1701:L1701)&gt;='numeric possibilities'!$B$4/2,INDEX('Profile-matrices_Condorcet'!I1700:L1700,1,MATCH(MAX('Profile-matrices_Condorcet'!I1701:L1701),'Profile-matrices_Condorcet'!I1701:L1701,0)),"NCW")</f>
        <v>D</v>
      </c>
      <c r="H1701" t="s">
        <v>13</v>
      </c>
      <c r="I1701" s="3">
        <f>COUNTIF($I1699:$S1699,I1700)</f>
        <v>1</v>
      </c>
      <c r="J1701" s="3">
        <f>COUNTIF($I1699:$S1699,J1700)</f>
        <v>2</v>
      </c>
      <c r="K1701" s="3">
        <f>COUNTIF($I1699:$S1699,K1700)</f>
        <v>0</v>
      </c>
      <c r="L1701" s="3">
        <f>COUNTIF($I1699:$S1699,L1700)</f>
        <v>3</v>
      </c>
    </row>
    <row r="1702" spans="1:20" x14ac:dyDescent="0.25">
      <c r="A1702">
        <f t="shared" si="54"/>
        <v>1701</v>
      </c>
      <c r="B1702">
        <f t="shared" si="55"/>
        <v>426</v>
      </c>
      <c r="C1702" t="str">
        <f>INDEX('VBA code_permu_wo_repettn'!$T$3:$Y$6,COUNTIF('Profile-matrices_Condorcet'!$B$2:$B1702,'Profile-matrices_Condorcet'!$B1702),MATCH(INDEX('numeric possibilities'!D$3:D$1298,VLOOKUP($B1702,'numeric possibilities'!$C$3:$G$1298,1)),'VBA code_permu_wo_repettn'!$T$2:$Y$2))</f>
        <v>A</v>
      </c>
      <c r="D1702" t="str">
        <f>INDEX('VBA code_permu_wo_repettn'!$AA$3:$AF$6,COUNTIF('Profile-matrices_Condorcet'!$B$2:$B1702,'Profile-matrices_Condorcet'!$B1702),MATCH(INDEX('numeric possibilities'!E$3:E$1298,VLOOKUP($B1702,'numeric possibilities'!$C$3:$G$1298,1)),'VBA code_permu_wo_repettn'!$AA$2:$AF$2))</f>
        <v>B</v>
      </c>
      <c r="E1702" t="str">
        <f>INDEX('VBA code_permu_wo_repettn'!$AH$3:$AM$6,COUNTIF('Profile-matrices_Condorcet'!$B$2:$B1702,'Profile-matrices_Condorcet'!$B1702),MATCH(INDEX('numeric possibilities'!F$3:F$1298,VLOOKUP($B1702,'numeric possibilities'!$C$3:$G$1298,1)),'VBA code_permu_wo_repettn'!$AH$2:$AM$2))</f>
        <v>C</v>
      </c>
      <c r="F1702" t="str">
        <f>INDEX('VBA code_permu_wo_repettn'!$AO$3:$AT$6,COUNTIF('Profile-matrices_Condorcet'!$B$2:$B1702,'Profile-matrices_Condorcet'!$B1702),MATCH(INDEX('numeric possibilities'!G$3:G$1298,VLOOKUP($B1702,'numeric possibilities'!$C$3:$G$1298,1)),'VBA code_permu_wo_repettn'!$AO$2:$AT$2))</f>
        <v>D</v>
      </c>
      <c r="H1702" t="s">
        <v>14</v>
      </c>
      <c r="I1702" s="3">
        <f>IF(MATCH(I$1,$C1702:$C1705,0)&lt;(MATCH(J$1,$C1702:$C1705,0)),1*a_vote,0)+IF(MATCH(I$1,$D1702:$D1705,0)&lt;MATCH(J$1,$D1702:$D1705,0),1*b_vote,0)+IF(MATCH(I$1,$E1702:$E1705,0)&lt;MATCH(J$1,$E1702:$E1705,0),1*c_vote,0)+IF(MATCH(I$1,$F1702:$F1705,0)&lt;MATCH(J$1,$F1702:$F1705,0),1*d_vote,0)</f>
        <v>0.49</v>
      </c>
      <c r="J1702" s="3">
        <f>IF(MATCH(I$1,$C1702:$C1705,0)&gt;(MATCH(J$1,$C1702:$C1705,0)),1*a_vote,0)+IF(MATCH(I$1,$D1702:$D1705,0)&gt;MATCH(J$1,$D1702:$D1705,0),1*b_vote,0)+IF(MATCH(I$1,$E1702:$E1705,0)&gt;MATCH(J$1,$E1702:$E1705,0),1*c_vote,0)+IF(MATCH(I$1,$F1702:$F1705,0)&gt;MATCH(J$1,$F1702:$F1705,0),1*d_vote,0)</f>
        <v>0.51</v>
      </c>
      <c r="K1702" s="3">
        <f>IF(MATCH($K$1,$C1702:$C1705,0)&lt;(MATCH($L$1,$C1702:$C1705,0)),1*a_vote,0)+IF(MATCH($K$1,$D1702:$D1705,0)&lt;MATCH($L$1,$D1702:$D1705,0),1*b_vote,0)+IF(MATCH($K$1,$E1702:$E1705,0)&lt;MATCH($L$1,$E1702:$E1705,0),1*c_vote,0)+IF(MATCH($K$1,$F1702:$F1705,0)&lt;MATCH($L$1,$F1702:$F1705,0),1*d_vote,0)</f>
        <v>0.75</v>
      </c>
      <c r="L1702" s="3">
        <f>IF(MATCH(K$1,$C1702:$C1705,0)&gt;(MATCH(L$1,$C1702:$C1705,0)),1*a_vote,0)+IF(MATCH(K$1,$D1702:$D1705,0)&gt;MATCH(L$1,$D1702:$D1705,0),1*b_vote,0)+IF(MATCH(K$1,$E1702:$E1705,0)&gt;MATCH(L$1,$E1702:$E1705,0),1*c_vote,0)+IF(MATCH(K$1,$F1702:$F1705,0)&gt;MATCH(L$1,$F1702:$F1705,0),1*d_vote,0)</f>
        <v>0.25</v>
      </c>
      <c r="M1702" s="3">
        <f>IF(MATCH($M$1,$C1702:$C1705,0)&lt;(MATCH($N$1,$C1702:$C1705,0)),1*a_vote,0)+IF(MATCH($M$1,$D1702:$D1705,0)&lt;MATCH($N$1,$D1702:$D1705,0),1*b_vote,0)+IF(MATCH($M$1,$E1702:$E1705,0)&lt;MATCH($N$1,$E1702:$E1705,0),1*c_vote,0)+IF(MATCH($M$1,$F1702:$F1705,0)&lt;MATCH($N$1,$F1702:$F1705,0),1*d_vote,0)</f>
        <v>0.27</v>
      </c>
      <c r="N1702" s="3">
        <f>IF(MATCH(M$1,$C1702:$C1705,0)&gt;(MATCH(N$1,$C1702:$C1705,0)),1*a_vote,0)+IF(MATCH(M$1,$D1702:$D1705,0)&gt;MATCH(N$1,$D1702:$D1705,0),1*b_vote,0)+IF(MATCH(M$1,$E1702:$E1705,0)&gt;MATCH(N$1,$E1702:$E1705,0),1*c_vote,0)+IF(MATCH(M$1,$F1702:$F1705,0)&gt;MATCH(N$1,$F1702:$F1705,0),1*d_vote,0)</f>
        <v>0.73</v>
      </c>
      <c r="O1702" s="3">
        <f>IF(MATCH($O$1,$C1702:$C1705,0)&lt;(MATCH($P$1,$C1702:$C1705,0)),1*a_vote,0)+IF(MATCH($O$1,$D1702:$D1705,0)&lt;MATCH($P$1,$D1702:$D1705,0),1*b_vote,0)+IF(MATCH($O$1,$E1702:$E1705,0)&lt;MATCH($P$1,$E1702:$E1705,0),1*c_vote,0)+IF(MATCH($O$1,$F1702:$F1705,0)&lt;MATCH($P$1,$F1702:$F1705,0),1*d_vote,0)</f>
        <v>0.26</v>
      </c>
      <c r="P1702" s="3">
        <f>IF(MATCH(O$1,$C1702:$C1705,0)&gt;(MATCH(P$1,$C1702:$C1705,0)),1*a_vote,0)+IF(MATCH(O$1,$D1702:$D1705,0)&gt;MATCH(P$1,$D1702:$D1705,0),1*b_vote,0)+IF(MATCH(O$1,$E1702:$E1705,0)&gt;MATCH(P$1,$E1702:$E1705,0),1*c_vote,0)+IF(MATCH(O$1,$F1702:$F1705,0)&gt;MATCH(P$1,$F1702:$F1705,0),1*d_vote,0)</f>
        <v>0.74</v>
      </c>
      <c r="Q1702" s="3">
        <f>IF(MATCH($Q$1,$C1702:$C1705,0)&lt;(MATCH($R$1,$C1702:$C1705,0)),1*a_vote,0)+IF(MATCH($Q$1,$D1702:$D1705,0)&lt;MATCH($R$1,$D1702:$D1705,0),1*b_vote,0)+IF(MATCH($Q$1,$E1702:$E1705,0)&lt;MATCH($R$1,$E1702:$E1705,0),1*c_vote,0)+IF(MATCH($Q$1,$F1702:$F1705,0)&lt;MATCH($R$1,$F1702:$F1705,0),1*d_vote,0)</f>
        <v>0.26</v>
      </c>
      <c r="R1702" s="3">
        <f>IF(MATCH(Q$1,$C1702:$C1705,0)&gt;(MATCH(R$1,$C1702:$C1705,0)),1*a_vote,0)+IF(MATCH(Q$1,$D1702:$D1705,0)&gt;MATCH(R$1,$D1702:$D1705,0),1*b_vote,0)+IF(MATCH(Q$1,$E1702:$E1705,0)&gt;MATCH(R$1,$E1702:$E1705,0),1*c_vote,0)+IF(MATCH(Q$1,$F1702:$F1705,0)&gt;MATCH(R$1,$F1702:$F1705,0),1*d_vote,0)</f>
        <v>0.74</v>
      </c>
      <c r="S1702" s="3">
        <f>IF(MATCH($S$1,$C1702:$C1705,0)&lt;(MATCH($T$1,$C1702:$C1705,0)),1*a_vote,0)+IF(MATCH($S$1,$D1702:$D1705,0)&lt;MATCH($T$1,$D1702:$D1705,0),1*b_vote,0)+IF(MATCH($S$1,$E1702:$E1705,0)&lt;MATCH($T$1,$E1702:$E1705,0),1*c_vote,0)+IF(MATCH($S$1,$F1702:$F1705,0)&lt;MATCH($T$1,$F1702:$F1705,0),1*d_vote,0)</f>
        <v>0.25</v>
      </c>
      <c r="T1702" s="3">
        <f>IF(MATCH(S$1,$C1702:$C1705,0)&gt;(MATCH(T$1,$C1702:$C1705,0)),1*a_vote,0)+IF(MATCH(S$1,$D1702:$D1705,0)&gt;MATCH(T$1,$D1702:$D1705,0),1*b_vote,0)+IF(MATCH(S$1,$E1702:$E1705,0)&gt;MATCH(T$1,$E1702:$E1705,0),1*c_vote,0)+IF(MATCH(S$1,$F1702:$F1705,0)&gt;MATCH(T$1,$F1702:$F1705,0),1*d_vote,0)</f>
        <v>0.75</v>
      </c>
    </row>
    <row r="1703" spans="1:20" x14ac:dyDescent="0.25">
      <c r="A1703">
        <f t="shared" si="54"/>
        <v>1702</v>
      </c>
      <c r="B1703">
        <f t="shared" si="55"/>
        <v>426</v>
      </c>
      <c r="C1703" t="str">
        <f>INDEX('VBA code_permu_wo_repettn'!$T$3:$Y$6,COUNTIF('Profile-matrices_Condorcet'!$B$2:$B1703,'Profile-matrices_Condorcet'!$B1703),MATCH(INDEX('numeric possibilities'!D$3:D$1298,VLOOKUP($B1703,'numeric possibilities'!$C$3:$G$1298,1)),'VBA code_permu_wo_repettn'!$T$2:$Y$2))</f>
        <v>D</v>
      </c>
      <c r="D1703" t="str">
        <f>INDEX('VBA code_permu_wo_repettn'!$AA$3:$AF$6,COUNTIF('Profile-matrices_Condorcet'!$B$2:$B1703,'Profile-matrices_Condorcet'!$B1703),MATCH(INDEX('numeric possibilities'!E$3:E$1298,VLOOKUP($B1703,'numeric possibilities'!$C$3:$G$1298,1)),'VBA code_permu_wo_repettn'!$AA$2:$AF$2))</f>
        <v>D</v>
      </c>
      <c r="E1703" t="str">
        <f>INDEX('VBA code_permu_wo_repettn'!$AH$3:$AM$6,COUNTIF('Profile-matrices_Condorcet'!$B$2:$B1703,'Profile-matrices_Condorcet'!$B1703),MATCH(INDEX('numeric possibilities'!F$3:F$1298,VLOOKUP($B1703,'numeric possibilities'!$C$3:$G$1298,1)),'VBA code_permu_wo_repettn'!$AH$2:$AM$2))</f>
        <v>D</v>
      </c>
      <c r="F1703" t="str">
        <f>INDEX('VBA code_permu_wo_repettn'!$AO$3:$AT$6,COUNTIF('Profile-matrices_Condorcet'!$B$2:$B1703,'Profile-matrices_Condorcet'!$B1703),MATCH(INDEX('numeric possibilities'!G$3:G$1298,VLOOKUP($B1703,'numeric possibilities'!$C$3:$G$1298,1)),'VBA code_permu_wo_repettn'!$AO$2:$AT$2))</f>
        <v>A</v>
      </c>
      <c r="H1703" t="s">
        <v>15</v>
      </c>
      <c r="I1703" t="str">
        <f>IF(I1702&gt;J1702,$I$1,IF(I1702&lt;J1702,$J$1,0))</f>
        <v>B</v>
      </c>
      <c r="K1703" t="str">
        <f>IF(K1702&gt;L1702,$K$1,IF(K1702&lt;L1702,$L$1,0))</f>
        <v>A</v>
      </c>
      <c r="M1703" t="str">
        <f>IF(M1702&gt;N1702,$M$1,IF(M1702&lt;N1702,$N$1,0))</f>
        <v>D</v>
      </c>
      <c r="O1703" t="str">
        <f>IF(O1702&gt;P1702,$O$1,IF(O1702&lt;P1702,$P$1,0))</f>
        <v>C</v>
      </c>
      <c r="Q1703" t="str">
        <f>IF(Q1702&gt;R1702,$Q$1,IF(Q1702&lt;R1702,$R$1,0))</f>
        <v>D</v>
      </c>
      <c r="S1703" t="str">
        <f>IF(S1702&gt;T1702,$S$1,IF(S1702&lt;T1702,$T$1,0))</f>
        <v>D</v>
      </c>
    </row>
    <row r="1704" spans="1:20" x14ac:dyDescent="0.25">
      <c r="A1704">
        <f t="shared" si="54"/>
        <v>1703</v>
      </c>
      <c r="B1704">
        <f t="shared" si="55"/>
        <v>426</v>
      </c>
      <c r="C1704" t="str">
        <f>INDEX('VBA code_permu_wo_repettn'!$T$3:$Y$6,COUNTIF('Profile-matrices_Condorcet'!$B$2:$B1704,'Profile-matrices_Condorcet'!$B1704),MATCH(INDEX('numeric possibilities'!D$3:D$1298,VLOOKUP($B1704,'numeric possibilities'!$C$3:$G$1298,1)),'VBA code_permu_wo_repettn'!$T$2:$Y$2))</f>
        <v>C</v>
      </c>
      <c r="D1704" t="str">
        <f>INDEX('VBA code_permu_wo_repettn'!$AA$3:$AF$6,COUNTIF('Profile-matrices_Condorcet'!$B$2:$B1704,'Profile-matrices_Condorcet'!$B1704),MATCH(INDEX('numeric possibilities'!E$3:E$1298,VLOOKUP($B1704,'numeric possibilities'!$C$3:$G$1298,1)),'VBA code_permu_wo_repettn'!$AA$2:$AF$2))</f>
        <v>A</v>
      </c>
      <c r="E1704" t="str">
        <f>INDEX('VBA code_permu_wo_repettn'!$AH$3:$AM$6,COUNTIF('Profile-matrices_Condorcet'!$B$2:$B1704,'Profile-matrices_Condorcet'!$B1704),MATCH(INDEX('numeric possibilities'!F$3:F$1298,VLOOKUP($B1704,'numeric possibilities'!$C$3:$G$1298,1)),'VBA code_permu_wo_repettn'!$AH$2:$AM$2))</f>
        <v>B</v>
      </c>
      <c r="F1704" t="str">
        <f>INDEX('VBA code_permu_wo_repettn'!$AO$3:$AT$6,COUNTIF('Profile-matrices_Condorcet'!$B$2:$B1704,'Profile-matrices_Condorcet'!$B1704),MATCH(INDEX('numeric possibilities'!G$3:G$1298,VLOOKUP($B1704,'numeric possibilities'!$C$3:$G$1298,1)),'VBA code_permu_wo_repettn'!$AO$2:$AT$2))</f>
        <v>C</v>
      </c>
      <c r="I1704" t="s">
        <v>0</v>
      </c>
      <c r="J1704" t="s">
        <v>1</v>
      </c>
      <c r="K1704" t="s">
        <v>2</v>
      </c>
      <c r="L1704" t="s">
        <v>3</v>
      </c>
    </row>
    <row r="1705" spans="1:20" x14ac:dyDescent="0.25">
      <c r="A1705">
        <f t="shared" si="54"/>
        <v>1704</v>
      </c>
      <c r="B1705">
        <f t="shared" si="55"/>
        <v>426</v>
      </c>
      <c r="C1705" t="str">
        <f>INDEX('VBA code_permu_wo_repettn'!$T$3:$Y$6,COUNTIF('Profile-matrices_Condorcet'!$B$2:$B1705,'Profile-matrices_Condorcet'!$B1705),MATCH(INDEX('numeric possibilities'!D$3:D$1298,VLOOKUP($B1705,'numeric possibilities'!$C$3:$G$1298,1)),'VBA code_permu_wo_repettn'!$T$2:$Y$2))</f>
        <v>B</v>
      </c>
      <c r="D1705" t="str">
        <f>INDEX('VBA code_permu_wo_repettn'!$AA$3:$AF$6,COUNTIF('Profile-matrices_Condorcet'!$B$2:$B1705,'Profile-matrices_Condorcet'!$B1705),MATCH(INDEX('numeric possibilities'!E$3:E$1298,VLOOKUP($B1705,'numeric possibilities'!$C$3:$G$1298,1)),'VBA code_permu_wo_repettn'!$AA$2:$AF$2))</f>
        <v>C</v>
      </c>
      <c r="E1705" t="str">
        <f>INDEX('VBA code_permu_wo_repettn'!$AH$3:$AM$6,COUNTIF('Profile-matrices_Condorcet'!$B$2:$B1705,'Profile-matrices_Condorcet'!$B1705),MATCH(INDEX('numeric possibilities'!F$3:F$1298,VLOOKUP($B1705,'numeric possibilities'!$C$3:$G$1298,1)),'VBA code_permu_wo_repettn'!$AH$2:$AM$2))</f>
        <v>A</v>
      </c>
      <c r="F1705" t="str">
        <f>INDEX('VBA code_permu_wo_repettn'!$AO$3:$AT$6,COUNTIF('Profile-matrices_Condorcet'!$B$2:$B1705,'Profile-matrices_Condorcet'!$B1705),MATCH(INDEX('numeric possibilities'!G$3:G$1298,VLOOKUP($B1705,'numeric possibilities'!$C$3:$G$1298,1)),'VBA code_permu_wo_repettn'!$AO$2:$AT$2))</f>
        <v>B</v>
      </c>
      <c r="G1705" t="str">
        <f>IF(MAX(I1705:L1705)&gt;='numeric possibilities'!$B$4/2,INDEX('Profile-matrices_Condorcet'!I1704:L1704,1,MATCH(MAX('Profile-matrices_Condorcet'!I1705:L1705),'Profile-matrices_Condorcet'!I1705:L1705,0)),"NCW")</f>
        <v>D</v>
      </c>
      <c r="H1705" t="s">
        <v>13</v>
      </c>
      <c r="I1705" s="3">
        <f>COUNTIF($I1703:$S1703,I1704)</f>
        <v>1</v>
      </c>
      <c r="J1705" s="3">
        <f>COUNTIF($I1703:$S1703,J1704)</f>
        <v>1</v>
      </c>
      <c r="K1705" s="3">
        <f>COUNTIF($I1703:$S1703,K1704)</f>
        <v>1</v>
      </c>
      <c r="L1705" s="3">
        <f>COUNTIF($I1703:$S1703,L1704)</f>
        <v>3</v>
      </c>
    </row>
    <row r="1706" spans="1:20" x14ac:dyDescent="0.25">
      <c r="A1706">
        <f t="shared" si="54"/>
        <v>1705</v>
      </c>
      <c r="B1706">
        <f t="shared" si="55"/>
        <v>427</v>
      </c>
      <c r="C1706" t="str">
        <f>INDEX('VBA code_permu_wo_repettn'!$T$3:$Y$6,COUNTIF('Profile-matrices_Condorcet'!$B$2:$B1706,'Profile-matrices_Condorcet'!$B1706),MATCH(INDEX('numeric possibilities'!D$3:D$1298,VLOOKUP($B1706,'numeric possibilities'!$C$3:$G$1298,1)),'VBA code_permu_wo_repettn'!$T$2:$Y$2))</f>
        <v>A</v>
      </c>
      <c r="D1706" t="str">
        <f>INDEX('VBA code_permu_wo_repettn'!$AA$3:$AF$6,COUNTIF('Profile-matrices_Condorcet'!$B$2:$B1706,'Profile-matrices_Condorcet'!$B1706),MATCH(INDEX('numeric possibilities'!E$3:E$1298,VLOOKUP($B1706,'numeric possibilities'!$C$3:$G$1298,1)),'VBA code_permu_wo_repettn'!$AA$2:$AF$2))</f>
        <v>B</v>
      </c>
      <c r="E1706" t="str">
        <f>INDEX('VBA code_permu_wo_repettn'!$AH$3:$AM$6,COUNTIF('Profile-matrices_Condorcet'!$B$2:$B1706,'Profile-matrices_Condorcet'!$B1706),MATCH(INDEX('numeric possibilities'!F$3:F$1298,VLOOKUP($B1706,'numeric possibilities'!$C$3:$G$1298,1)),'VBA code_permu_wo_repettn'!$AH$2:$AM$2))</f>
        <v>C</v>
      </c>
      <c r="F1706" t="str">
        <f>INDEX('VBA code_permu_wo_repettn'!$AO$3:$AT$6,COUNTIF('Profile-matrices_Condorcet'!$B$2:$B1706,'Profile-matrices_Condorcet'!$B1706),MATCH(INDEX('numeric possibilities'!G$3:G$1298,VLOOKUP($B1706,'numeric possibilities'!$C$3:$G$1298,1)),'VBA code_permu_wo_repettn'!$AO$2:$AT$2))</f>
        <v>D</v>
      </c>
      <c r="H1706" t="s">
        <v>14</v>
      </c>
      <c r="I1706" s="3">
        <f>IF(MATCH(I$1,$C1706:$C1709,0)&lt;(MATCH(J$1,$C1706:$C1709,0)),1*a_vote,0)+IF(MATCH(I$1,$D1706:$D1709,0)&lt;MATCH(J$1,$D1706:$D1709,0),1*b_vote,0)+IF(MATCH(I$1,$E1706:$E1709,0)&lt;MATCH(J$1,$E1706:$E1709,0),1*c_vote,0)+IF(MATCH(I$1,$F1706:$F1709,0)&lt;MATCH(J$1,$F1706:$F1709,0),1*d_vote,0)</f>
        <v>0.49</v>
      </c>
      <c r="J1706" s="3">
        <f>IF(MATCH(I$1,$C1706:$C1709,0)&gt;(MATCH(J$1,$C1706:$C1709,0)),1*a_vote,0)+IF(MATCH(I$1,$D1706:$D1709,0)&gt;MATCH(J$1,$D1706:$D1709,0),1*b_vote,0)+IF(MATCH(I$1,$E1706:$E1709,0)&gt;MATCH(J$1,$E1706:$E1709,0),1*c_vote,0)+IF(MATCH(I$1,$F1706:$F1709,0)&gt;MATCH(J$1,$F1706:$F1709,0),1*d_vote,0)</f>
        <v>0.51</v>
      </c>
      <c r="K1706" s="3">
        <f>IF(MATCH($K$1,$C1706:$C1709,0)&lt;(MATCH($L$1,$C1706:$C1709,0)),1*a_vote,0)+IF(MATCH($K$1,$D1706:$D1709,0)&lt;MATCH($L$1,$D1706:$D1709,0),1*b_vote,0)+IF(MATCH($K$1,$E1706:$E1709,0)&lt;MATCH($L$1,$E1706:$E1709,0),1*c_vote,0)+IF(MATCH($K$1,$F1706:$F1709,0)&lt;MATCH($L$1,$F1706:$F1709,0),1*d_vote,0)</f>
        <v>0.49</v>
      </c>
      <c r="L1706" s="3">
        <f>IF(MATCH(K$1,$C1706:$C1709,0)&gt;(MATCH(L$1,$C1706:$C1709,0)),1*a_vote,0)+IF(MATCH(K$1,$D1706:$D1709,0)&gt;MATCH(L$1,$D1706:$D1709,0),1*b_vote,0)+IF(MATCH(K$1,$E1706:$E1709,0)&gt;MATCH(L$1,$E1706:$E1709,0),1*c_vote,0)+IF(MATCH(K$1,$F1706:$F1709,0)&gt;MATCH(L$1,$F1706:$F1709,0),1*d_vote,0)</f>
        <v>0.51</v>
      </c>
      <c r="M1706" s="3">
        <f>IF(MATCH($M$1,$C1706:$C1709,0)&lt;(MATCH($N$1,$C1706:$C1709,0)),1*a_vote,0)+IF(MATCH($M$1,$D1706:$D1709,0)&lt;MATCH($N$1,$D1706:$D1709,0),1*b_vote,0)+IF(MATCH($M$1,$E1706:$E1709,0)&lt;MATCH($N$1,$E1706:$E1709,0),1*c_vote,0)+IF(MATCH($M$1,$F1706:$F1709,0)&lt;MATCH($N$1,$F1706:$F1709,0),1*d_vote,0)</f>
        <v>0.27</v>
      </c>
      <c r="N1706" s="3">
        <f>IF(MATCH(M$1,$C1706:$C1709,0)&gt;(MATCH(N$1,$C1706:$C1709,0)),1*a_vote,0)+IF(MATCH(M$1,$D1706:$D1709,0)&gt;MATCH(N$1,$D1706:$D1709,0),1*b_vote,0)+IF(MATCH(M$1,$E1706:$E1709,0)&gt;MATCH(N$1,$E1706:$E1709,0),1*c_vote,0)+IF(MATCH(M$1,$F1706:$F1709,0)&gt;MATCH(N$1,$F1706:$F1709,0),1*d_vote,0)</f>
        <v>0.73</v>
      </c>
      <c r="O1706" s="3">
        <f>IF(MATCH($O$1,$C1706:$C1709,0)&lt;(MATCH($P$1,$C1706:$C1709,0)),1*a_vote,0)+IF(MATCH($O$1,$D1706:$D1709,0)&lt;MATCH($P$1,$D1706:$D1709,0),1*b_vote,0)+IF(MATCH($O$1,$E1706:$E1709,0)&lt;MATCH($P$1,$E1706:$E1709,0),1*c_vote,0)+IF(MATCH($O$1,$F1706:$F1709,0)&lt;MATCH($P$1,$F1706:$F1709,0),1*d_vote,0)</f>
        <v>0.53</v>
      </c>
      <c r="P1706" s="3">
        <f>IF(MATCH(O$1,$C1706:$C1709,0)&gt;(MATCH(P$1,$C1706:$C1709,0)),1*a_vote,0)+IF(MATCH(O$1,$D1706:$D1709,0)&gt;MATCH(P$1,$D1706:$D1709,0),1*b_vote,0)+IF(MATCH(O$1,$E1706:$E1709,0)&gt;MATCH(P$1,$E1706:$E1709,0),1*c_vote,0)+IF(MATCH(O$1,$F1706:$F1709,0)&gt;MATCH(P$1,$F1706:$F1709,0),1*d_vote,0)</f>
        <v>0.47</v>
      </c>
      <c r="Q1706" s="3">
        <f>IF(MATCH($Q$1,$C1706:$C1709,0)&lt;(MATCH($R$1,$C1706:$C1709,0)),1*a_vote,0)+IF(MATCH($Q$1,$D1706:$D1709,0)&lt;MATCH($R$1,$D1706:$D1709,0),1*b_vote,0)+IF(MATCH($Q$1,$E1706:$E1709,0)&lt;MATCH($R$1,$E1706:$E1709,0),1*c_vote,0)+IF(MATCH($Q$1,$F1706:$F1709,0)&lt;MATCH($R$1,$F1706:$F1709,0),1*d_vote,0)</f>
        <v>0.53</v>
      </c>
      <c r="R1706" s="3">
        <f>IF(MATCH(Q$1,$C1706:$C1709,0)&gt;(MATCH(R$1,$C1706:$C1709,0)),1*a_vote,0)+IF(MATCH(Q$1,$D1706:$D1709,0)&gt;MATCH(R$1,$D1706:$D1709,0),1*b_vote,0)+IF(MATCH(Q$1,$E1706:$E1709,0)&gt;MATCH(R$1,$E1706:$E1709,0),1*c_vote,0)+IF(MATCH(Q$1,$F1706:$F1709,0)&gt;MATCH(R$1,$F1706:$F1709,0),1*d_vote,0)</f>
        <v>0.47</v>
      </c>
      <c r="S1706" s="3">
        <f>IF(MATCH($S$1,$C1706:$C1709,0)&lt;(MATCH($T$1,$C1706:$C1709,0)),1*a_vote,0)+IF(MATCH($S$1,$D1706:$D1709,0)&lt;MATCH($T$1,$D1706:$D1709,0),1*b_vote,0)+IF(MATCH($S$1,$E1706:$E1709,0)&lt;MATCH($T$1,$E1706:$E1709,0),1*c_vote,0)+IF(MATCH($S$1,$F1706:$F1709,0)&lt;MATCH($T$1,$F1706:$F1709,0),1*d_vote,0)</f>
        <v>0.52</v>
      </c>
      <c r="T1706" s="3">
        <f>IF(MATCH(S$1,$C1706:$C1709,0)&gt;(MATCH(T$1,$C1706:$C1709,0)),1*a_vote,0)+IF(MATCH(S$1,$D1706:$D1709,0)&gt;MATCH(T$1,$D1706:$D1709,0),1*b_vote,0)+IF(MATCH(S$1,$E1706:$E1709,0)&gt;MATCH(T$1,$E1706:$E1709,0),1*c_vote,0)+IF(MATCH(S$1,$F1706:$F1709,0)&gt;MATCH(T$1,$F1706:$F1709,0),1*d_vote,0)</f>
        <v>0.48</v>
      </c>
    </row>
    <row r="1707" spans="1:20" x14ac:dyDescent="0.25">
      <c r="A1707">
        <f t="shared" si="54"/>
        <v>1706</v>
      </c>
      <c r="B1707">
        <f t="shared" si="55"/>
        <v>427</v>
      </c>
      <c r="C1707" t="str">
        <f>INDEX('VBA code_permu_wo_repettn'!$T$3:$Y$6,COUNTIF('Profile-matrices_Condorcet'!$B$2:$B1707,'Profile-matrices_Condorcet'!$B1707),MATCH(INDEX('numeric possibilities'!D$3:D$1298,VLOOKUP($B1707,'numeric possibilities'!$C$3:$G$1298,1)),'VBA code_permu_wo_repettn'!$T$2:$Y$2))</f>
        <v>B</v>
      </c>
      <c r="D1707" t="str">
        <f>INDEX('VBA code_permu_wo_repettn'!$AA$3:$AF$6,COUNTIF('Profile-matrices_Condorcet'!$B$2:$B1707,'Profile-matrices_Condorcet'!$B1707),MATCH(INDEX('numeric possibilities'!E$3:E$1298,VLOOKUP($B1707,'numeric possibilities'!$C$3:$G$1298,1)),'VBA code_permu_wo_repettn'!$AA$2:$AF$2))</f>
        <v>D</v>
      </c>
      <c r="E1707" t="str">
        <f>INDEX('VBA code_permu_wo_repettn'!$AH$3:$AM$6,COUNTIF('Profile-matrices_Condorcet'!$B$2:$B1707,'Profile-matrices_Condorcet'!$B1707),MATCH(INDEX('numeric possibilities'!F$3:F$1298,VLOOKUP($B1707,'numeric possibilities'!$C$3:$G$1298,1)),'VBA code_permu_wo_repettn'!$AH$2:$AM$2))</f>
        <v>D</v>
      </c>
      <c r="F1707" t="str">
        <f>INDEX('VBA code_permu_wo_repettn'!$AO$3:$AT$6,COUNTIF('Profile-matrices_Condorcet'!$B$2:$B1707,'Profile-matrices_Condorcet'!$B1707),MATCH(INDEX('numeric possibilities'!G$3:G$1298,VLOOKUP($B1707,'numeric possibilities'!$C$3:$G$1298,1)),'VBA code_permu_wo_repettn'!$AO$2:$AT$2))</f>
        <v>A</v>
      </c>
      <c r="H1707" t="s">
        <v>15</v>
      </c>
      <c r="I1707" t="str">
        <f>IF(I1706&gt;J1706,$I$1,IF(I1706&lt;J1706,$J$1,0))</f>
        <v>B</v>
      </c>
      <c r="K1707" t="str">
        <f>IF(K1706&gt;L1706,$K$1,IF(K1706&lt;L1706,$L$1,0))</f>
        <v>C</v>
      </c>
      <c r="M1707" t="str">
        <f>IF(M1706&gt;N1706,$M$1,IF(M1706&lt;N1706,$N$1,0))</f>
        <v>D</v>
      </c>
      <c r="O1707" t="str">
        <f>IF(O1706&gt;P1706,$O$1,IF(O1706&lt;P1706,$P$1,0))</f>
        <v>B</v>
      </c>
      <c r="Q1707" t="str">
        <f>IF(Q1706&gt;R1706,$Q$1,IF(Q1706&lt;R1706,$R$1,0))</f>
        <v>B</v>
      </c>
      <c r="S1707" t="str">
        <f>IF(S1706&gt;T1706,$S$1,IF(S1706&lt;T1706,$T$1,0))</f>
        <v>C</v>
      </c>
    </row>
    <row r="1708" spans="1:20" x14ac:dyDescent="0.25">
      <c r="A1708">
        <f t="shared" si="54"/>
        <v>1707</v>
      </c>
      <c r="B1708">
        <f t="shared" si="55"/>
        <v>427</v>
      </c>
      <c r="C1708" t="str">
        <f>INDEX('VBA code_permu_wo_repettn'!$T$3:$Y$6,COUNTIF('Profile-matrices_Condorcet'!$B$2:$B1708,'Profile-matrices_Condorcet'!$B1708),MATCH(INDEX('numeric possibilities'!D$3:D$1298,VLOOKUP($B1708,'numeric possibilities'!$C$3:$G$1298,1)),'VBA code_permu_wo_repettn'!$T$2:$Y$2))</f>
        <v>C</v>
      </c>
      <c r="D1708" t="str">
        <f>INDEX('VBA code_permu_wo_repettn'!$AA$3:$AF$6,COUNTIF('Profile-matrices_Condorcet'!$B$2:$B1708,'Profile-matrices_Condorcet'!$B1708),MATCH(INDEX('numeric possibilities'!E$3:E$1298,VLOOKUP($B1708,'numeric possibilities'!$C$3:$G$1298,1)),'VBA code_permu_wo_repettn'!$AA$2:$AF$2))</f>
        <v>C</v>
      </c>
      <c r="E1708" t="str">
        <f>INDEX('VBA code_permu_wo_repettn'!$AH$3:$AM$6,COUNTIF('Profile-matrices_Condorcet'!$B$2:$B1708,'Profile-matrices_Condorcet'!$B1708),MATCH(INDEX('numeric possibilities'!F$3:F$1298,VLOOKUP($B1708,'numeric possibilities'!$C$3:$G$1298,1)),'VBA code_permu_wo_repettn'!$AH$2:$AM$2))</f>
        <v>B</v>
      </c>
      <c r="F1708" t="str">
        <f>INDEX('VBA code_permu_wo_repettn'!$AO$3:$AT$6,COUNTIF('Profile-matrices_Condorcet'!$B$2:$B1708,'Profile-matrices_Condorcet'!$B1708),MATCH(INDEX('numeric possibilities'!G$3:G$1298,VLOOKUP($B1708,'numeric possibilities'!$C$3:$G$1298,1)),'VBA code_permu_wo_repettn'!$AO$2:$AT$2))</f>
        <v>C</v>
      </c>
      <c r="I1708" t="s">
        <v>0</v>
      </c>
      <c r="J1708" t="s">
        <v>1</v>
      </c>
      <c r="K1708" t="s">
        <v>2</v>
      </c>
      <c r="L1708" t="s">
        <v>3</v>
      </c>
    </row>
    <row r="1709" spans="1:20" x14ac:dyDescent="0.25">
      <c r="A1709">
        <f t="shared" si="54"/>
        <v>1708</v>
      </c>
      <c r="B1709">
        <f t="shared" si="55"/>
        <v>427</v>
      </c>
      <c r="C1709" t="str">
        <f>INDEX('VBA code_permu_wo_repettn'!$T$3:$Y$6,COUNTIF('Profile-matrices_Condorcet'!$B$2:$B1709,'Profile-matrices_Condorcet'!$B1709),MATCH(INDEX('numeric possibilities'!D$3:D$1298,VLOOKUP($B1709,'numeric possibilities'!$C$3:$G$1298,1)),'VBA code_permu_wo_repettn'!$T$2:$Y$2))</f>
        <v>D</v>
      </c>
      <c r="D1709" t="str">
        <f>INDEX('VBA code_permu_wo_repettn'!$AA$3:$AF$6,COUNTIF('Profile-matrices_Condorcet'!$B$2:$B1709,'Profile-matrices_Condorcet'!$B1709),MATCH(INDEX('numeric possibilities'!E$3:E$1298,VLOOKUP($B1709,'numeric possibilities'!$C$3:$G$1298,1)),'VBA code_permu_wo_repettn'!$AA$2:$AF$2))</f>
        <v>A</v>
      </c>
      <c r="E1709" t="str">
        <f>INDEX('VBA code_permu_wo_repettn'!$AH$3:$AM$6,COUNTIF('Profile-matrices_Condorcet'!$B$2:$B1709,'Profile-matrices_Condorcet'!$B1709),MATCH(INDEX('numeric possibilities'!F$3:F$1298,VLOOKUP($B1709,'numeric possibilities'!$C$3:$G$1298,1)),'VBA code_permu_wo_repettn'!$AH$2:$AM$2))</f>
        <v>A</v>
      </c>
      <c r="F1709" t="str">
        <f>INDEX('VBA code_permu_wo_repettn'!$AO$3:$AT$6,COUNTIF('Profile-matrices_Condorcet'!$B$2:$B1709,'Profile-matrices_Condorcet'!$B1709),MATCH(INDEX('numeric possibilities'!G$3:G$1298,VLOOKUP($B1709,'numeric possibilities'!$C$3:$G$1298,1)),'VBA code_permu_wo_repettn'!$AO$2:$AT$2))</f>
        <v>B</v>
      </c>
      <c r="G1709" t="str">
        <f>IF(MAX(I1709:L1709)&gt;='numeric possibilities'!$B$4/2,INDEX('Profile-matrices_Condorcet'!I1708:L1708,1,MATCH(MAX('Profile-matrices_Condorcet'!I1709:L1709),'Profile-matrices_Condorcet'!I1709:L1709,0)),"NCW")</f>
        <v>B</v>
      </c>
      <c r="H1709" t="s">
        <v>13</v>
      </c>
      <c r="I1709" s="3">
        <f>COUNTIF($I1707:$S1707,I1708)</f>
        <v>0</v>
      </c>
      <c r="J1709" s="3">
        <f>COUNTIF($I1707:$S1707,J1708)</f>
        <v>3</v>
      </c>
      <c r="K1709" s="3">
        <f>COUNTIF($I1707:$S1707,K1708)</f>
        <v>2</v>
      </c>
      <c r="L1709" s="3">
        <f>COUNTIF($I1707:$S1707,L1708)</f>
        <v>1</v>
      </c>
    </row>
    <row r="1710" spans="1:20" x14ac:dyDescent="0.25">
      <c r="A1710">
        <f t="shared" si="54"/>
        <v>1709</v>
      </c>
      <c r="B1710">
        <f t="shared" si="55"/>
        <v>428</v>
      </c>
      <c r="C1710" t="str">
        <f>INDEX('VBA code_permu_wo_repettn'!$T$3:$Y$6,COUNTIF('Profile-matrices_Condorcet'!$B$2:$B1710,'Profile-matrices_Condorcet'!$B1710),MATCH(INDEX('numeric possibilities'!D$3:D$1298,VLOOKUP($B1710,'numeric possibilities'!$C$3:$G$1298,1)),'VBA code_permu_wo_repettn'!$T$2:$Y$2))</f>
        <v>A</v>
      </c>
      <c r="D1710" t="str">
        <f>INDEX('VBA code_permu_wo_repettn'!$AA$3:$AF$6,COUNTIF('Profile-matrices_Condorcet'!$B$2:$B1710,'Profile-matrices_Condorcet'!$B1710),MATCH(INDEX('numeric possibilities'!E$3:E$1298,VLOOKUP($B1710,'numeric possibilities'!$C$3:$G$1298,1)),'VBA code_permu_wo_repettn'!$AA$2:$AF$2))</f>
        <v>B</v>
      </c>
      <c r="E1710" t="str">
        <f>INDEX('VBA code_permu_wo_repettn'!$AH$3:$AM$6,COUNTIF('Profile-matrices_Condorcet'!$B$2:$B1710,'Profile-matrices_Condorcet'!$B1710),MATCH(INDEX('numeric possibilities'!F$3:F$1298,VLOOKUP($B1710,'numeric possibilities'!$C$3:$G$1298,1)),'VBA code_permu_wo_repettn'!$AH$2:$AM$2))</f>
        <v>C</v>
      </c>
      <c r="F1710" t="str">
        <f>INDEX('VBA code_permu_wo_repettn'!$AO$3:$AT$6,COUNTIF('Profile-matrices_Condorcet'!$B$2:$B1710,'Profile-matrices_Condorcet'!$B1710),MATCH(INDEX('numeric possibilities'!G$3:G$1298,VLOOKUP($B1710,'numeric possibilities'!$C$3:$G$1298,1)),'VBA code_permu_wo_repettn'!$AO$2:$AT$2))</f>
        <v>D</v>
      </c>
      <c r="H1710" t="s">
        <v>14</v>
      </c>
      <c r="I1710" s="3">
        <f>IF(MATCH(I$1,$C1710:$C1713,0)&lt;(MATCH(J$1,$C1710:$C1713,0)),1*a_vote,0)+IF(MATCH(I$1,$D1710:$D1713,0)&lt;MATCH(J$1,$D1710:$D1713,0),1*b_vote,0)+IF(MATCH(I$1,$E1710:$E1713,0)&lt;MATCH(J$1,$E1710:$E1713,0),1*c_vote,0)+IF(MATCH(I$1,$F1710:$F1713,0)&lt;MATCH(J$1,$F1710:$F1713,0),1*d_vote,0)</f>
        <v>0.49</v>
      </c>
      <c r="J1710" s="3">
        <f>IF(MATCH(I$1,$C1710:$C1713,0)&gt;(MATCH(J$1,$C1710:$C1713,0)),1*a_vote,0)+IF(MATCH(I$1,$D1710:$D1713,0)&gt;MATCH(J$1,$D1710:$D1713,0),1*b_vote,0)+IF(MATCH(I$1,$E1710:$E1713,0)&gt;MATCH(J$1,$E1710:$E1713,0),1*c_vote,0)+IF(MATCH(I$1,$F1710:$F1713,0)&gt;MATCH(J$1,$F1710:$F1713,0),1*d_vote,0)</f>
        <v>0.51</v>
      </c>
      <c r="K1710" s="3">
        <f>IF(MATCH($K$1,$C1710:$C1713,0)&lt;(MATCH($L$1,$C1710:$C1713,0)),1*a_vote,0)+IF(MATCH($K$1,$D1710:$D1713,0)&lt;MATCH($L$1,$D1710:$D1713,0),1*b_vote,0)+IF(MATCH($K$1,$E1710:$E1713,0)&lt;MATCH($L$1,$E1710:$E1713,0),1*c_vote,0)+IF(MATCH($K$1,$F1710:$F1713,0)&lt;MATCH($L$1,$F1710:$F1713,0),1*d_vote,0)</f>
        <v>0.49</v>
      </c>
      <c r="L1710" s="3">
        <f>IF(MATCH(K$1,$C1710:$C1713,0)&gt;(MATCH(L$1,$C1710:$C1713,0)),1*a_vote,0)+IF(MATCH(K$1,$D1710:$D1713,0)&gt;MATCH(L$1,$D1710:$D1713,0),1*b_vote,0)+IF(MATCH(K$1,$E1710:$E1713,0)&gt;MATCH(L$1,$E1710:$E1713,0),1*c_vote,0)+IF(MATCH(K$1,$F1710:$F1713,0)&gt;MATCH(L$1,$F1710:$F1713,0),1*d_vote,0)</f>
        <v>0.51</v>
      </c>
      <c r="M1710" s="3">
        <f>IF(MATCH($M$1,$C1710:$C1713,0)&lt;(MATCH($N$1,$C1710:$C1713,0)),1*a_vote,0)+IF(MATCH($M$1,$D1710:$D1713,0)&lt;MATCH($N$1,$D1710:$D1713,0),1*b_vote,0)+IF(MATCH($M$1,$E1710:$E1713,0)&lt;MATCH($N$1,$E1710:$E1713,0),1*c_vote,0)+IF(MATCH($M$1,$F1710:$F1713,0)&lt;MATCH($N$1,$F1710:$F1713,0),1*d_vote,0)</f>
        <v>0.27</v>
      </c>
      <c r="N1710" s="3">
        <f>IF(MATCH(M$1,$C1710:$C1713,0)&gt;(MATCH(N$1,$C1710:$C1713,0)),1*a_vote,0)+IF(MATCH(M$1,$D1710:$D1713,0)&gt;MATCH(N$1,$D1710:$D1713,0),1*b_vote,0)+IF(MATCH(M$1,$E1710:$E1713,0)&gt;MATCH(N$1,$E1710:$E1713,0),1*c_vote,0)+IF(MATCH(M$1,$F1710:$F1713,0)&gt;MATCH(N$1,$F1710:$F1713,0),1*d_vote,0)</f>
        <v>0.73</v>
      </c>
      <c r="O1710" s="3">
        <f>IF(MATCH($O$1,$C1710:$C1713,0)&lt;(MATCH($P$1,$C1710:$C1713,0)),1*a_vote,0)+IF(MATCH($O$1,$D1710:$D1713,0)&lt;MATCH($P$1,$D1710:$D1713,0),1*b_vote,0)+IF(MATCH($O$1,$E1710:$E1713,0)&lt;MATCH($P$1,$E1710:$E1713,0),1*c_vote,0)+IF(MATCH($O$1,$F1710:$F1713,0)&lt;MATCH($P$1,$F1710:$F1713,0),1*d_vote,0)</f>
        <v>0.53</v>
      </c>
      <c r="P1710" s="3">
        <f>IF(MATCH(O$1,$C1710:$C1713,0)&gt;(MATCH(P$1,$C1710:$C1713,0)),1*a_vote,0)+IF(MATCH(O$1,$D1710:$D1713,0)&gt;MATCH(P$1,$D1710:$D1713,0),1*b_vote,0)+IF(MATCH(O$1,$E1710:$E1713,0)&gt;MATCH(P$1,$E1710:$E1713,0),1*c_vote,0)+IF(MATCH(O$1,$F1710:$F1713,0)&gt;MATCH(P$1,$F1710:$F1713,0),1*d_vote,0)</f>
        <v>0.47</v>
      </c>
      <c r="Q1710" s="3">
        <f>IF(MATCH($Q$1,$C1710:$C1713,0)&lt;(MATCH($R$1,$C1710:$C1713,0)),1*a_vote,0)+IF(MATCH($Q$1,$D1710:$D1713,0)&lt;MATCH($R$1,$D1710:$D1713,0),1*b_vote,0)+IF(MATCH($Q$1,$E1710:$E1713,0)&lt;MATCH($R$1,$E1710:$E1713,0),1*c_vote,0)+IF(MATCH($Q$1,$F1710:$F1713,0)&lt;MATCH($R$1,$F1710:$F1713,0),1*d_vote,0)</f>
        <v>0.53</v>
      </c>
      <c r="R1710" s="3">
        <f>IF(MATCH(Q$1,$C1710:$C1713,0)&gt;(MATCH(R$1,$C1710:$C1713,0)),1*a_vote,0)+IF(MATCH(Q$1,$D1710:$D1713,0)&gt;MATCH(R$1,$D1710:$D1713,0),1*b_vote,0)+IF(MATCH(Q$1,$E1710:$E1713,0)&gt;MATCH(R$1,$E1710:$E1713,0),1*c_vote,0)+IF(MATCH(Q$1,$F1710:$F1713,0)&gt;MATCH(R$1,$F1710:$F1713,0),1*d_vote,0)</f>
        <v>0.47</v>
      </c>
      <c r="S1710" s="3">
        <f>IF(MATCH($S$1,$C1710:$C1713,0)&lt;(MATCH($T$1,$C1710:$C1713,0)),1*a_vote,0)+IF(MATCH($S$1,$D1710:$D1713,0)&lt;MATCH($T$1,$D1710:$D1713,0),1*b_vote,0)+IF(MATCH($S$1,$E1710:$E1713,0)&lt;MATCH($T$1,$E1710:$E1713,0),1*c_vote,0)+IF(MATCH($S$1,$F1710:$F1713,0)&lt;MATCH($T$1,$F1710:$F1713,0),1*d_vote,0)</f>
        <v>0.25</v>
      </c>
      <c r="T1710" s="3">
        <f>IF(MATCH(S$1,$C1710:$C1713,0)&gt;(MATCH(T$1,$C1710:$C1713,0)),1*a_vote,0)+IF(MATCH(S$1,$D1710:$D1713,0)&gt;MATCH(T$1,$D1710:$D1713,0),1*b_vote,0)+IF(MATCH(S$1,$E1710:$E1713,0)&gt;MATCH(T$1,$E1710:$E1713,0),1*c_vote,0)+IF(MATCH(S$1,$F1710:$F1713,0)&gt;MATCH(T$1,$F1710:$F1713,0),1*d_vote,0)</f>
        <v>0.75</v>
      </c>
    </row>
    <row r="1711" spans="1:20" x14ac:dyDescent="0.25">
      <c r="A1711">
        <f t="shared" si="54"/>
        <v>1710</v>
      </c>
      <c r="B1711">
        <f t="shared" si="55"/>
        <v>428</v>
      </c>
      <c r="C1711" t="str">
        <f>INDEX('VBA code_permu_wo_repettn'!$T$3:$Y$6,COUNTIF('Profile-matrices_Condorcet'!$B$2:$B1711,'Profile-matrices_Condorcet'!$B1711),MATCH(INDEX('numeric possibilities'!D$3:D$1298,VLOOKUP($B1711,'numeric possibilities'!$C$3:$G$1298,1)),'VBA code_permu_wo_repettn'!$T$2:$Y$2))</f>
        <v>B</v>
      </c>
      <c r="D1711" t="str">
        <f>INDEX('VBA code_permu_wo_repettn'!$AA$3:$AF$6,COUNTIF('Profile-matrices_Condorcet'!$B$2:$B1711,'Profile-matrices_Condorcet'!$B1711),MATCH(INDEX('numeric possibilities'!E$3:E$1298,VLOOKUP($B1711,'numeric possibilities'!$C$3:$G$1298,1)),'VBA code_permu_wo_repettn'!$AA$2:$AF$2))</f>
        <v>D</v>
      </c>
      <c r="E1711" t="str">
        <f>INDEX('VBA code_permu_wo_repettn'!$AH$3:$AM$6,COUNTIF('Profile-matrices_Condorcet'!$B$2:$B1711,'Profile-matrices_Condorcet'!$B1711),MATCH(INDEX('numeric possibilities'!F$3:F$1298,VLOOKUP($B1711,'numeric possibilities'!$C$3:$G$1298,1)),'VBA code_permu_wo_repettn'!$AH$2:$AM$2))</f>
        <v>D</v>
      </c>
      <c r="F1711" t="str">
        <f>INDEX('VBA code_permu_wo_repettn'!$AO$3:$AT$6,COUNTIF('Profile-matrices_Condorcet'!$B$2:$B1711,'Profile-matrices_Condorcet'!$B1711),MATCH(INDEX('numeric possibilities'!G$3:G$1298,VLOOKUP($B1711,'numeric possibilities'!$C$3:$G$1298,1)),'VBA code_permu_wo_repettn'!$AO$2:$AT$2))</f>
        <v>A</v>
      </c>
      <c r="H1711" t="s">
        <v>15</v>
      </c>
      <c r="I1711" t="str">
        <f>IF(I1710&gt;J1710,$I$1,IF(I1710&lt;J1710,$J$1,0))</f>
        <v>B</v>
      </c>
      <c r="K1711" t="str">
        <f>IF(K1710&gt;L1710,$K$1,IF(K1710&lt;L1710,$L$1,0))</f>
        <v>C</v>
      </c>
      <c r="M1711" t="str">
        <f>IF(M1710&gt;N1710,$M$1,IF(M1710&lt;N1710,$N$1,0))</f>
        <v>D</v>
      </c>
      <c r="O1711" t="str">
        <f>IF(O1710&gt;P1710,$O$1,IF(O1710&lt;P1710,$P$1,0))</f>
        <v>B</v>
      </c>
      <c r="Q1711" t="str">
        <f>IF(Q1710&gt;R1710,$Q$1,IF(Q1710&lt;R1710,$R$1,0))</f>
        <v>B</v>
      </c>
      <c r="S1711" t="str">
        <f>IF(S1710&gt;T1710,$S$1,IF(S1710&lt;T1710,$T$1,0))</f>
        <v>D</v>
      </c>
    </row>
    <row r="1712" spans="1:20" x14ac:dyDescent="0.25">
      <c r="A1712">
        <f t="shared" si="54"/>
        <v>1711</v>
      </c>
      <c r="B1712">
        <f t="shared" si="55"/>
        <v>428</v>
      </c>
      <c r="C1712" t="str">
        <f>INDEX('VBA code_permu_wo_repettn'!$T$3:$Y$6,COUNTIF('Profile-matrices_Condorcet'!$B$2:$B1712,'Profile-matrices_Condorcet'!$B1712),MATCH(INDEX('numeric possibilities'!D$3:D$1298,VLOOKUP($B1712,'numeric possibilities'!$C$3:$G$1298,1)),'VBA code_permu_wo_repettn'!$T$2:$Y$2))</f>
        <v>D</v>
      </c>
      <c r="D1712" t="str">
        <f>INDEX('VBA code_permu_wo_repettn'!$AA$3:$AF$6,COUNTIF('Profile-matrices_Condorcet'!$B$2:$B1712,'Profile-matrices_Condorcet'!$B1712),MATCH(INDEX('numeric possibilities'!E$3:E$1298,VLOOKUP($B1712,'numeric possibilities'!$C$3:$G$1298,1)),'VBA code_permu_wo_repettn'!$AA$2:$AF$2))</f>
        <v>C</v>
      </c>
      <c r="E1712" t="str">
        <f>INDEX('VBA code_permu_wo_repettn'!$AH$3:$AM$6,COUNTIF('Profile-matrices_Condorcet'!$B$2:$B1712,'Profile-matrices_Condorcet'!$B1712),MATCH(INDEX('numeric possibilities'!F$3:F$1298,VLOOKUP($B1712,'numeric possibilities'!$C$3:$G$1298,1)),'VBA code_permu_wo_repettn'!$AH$2:$AM$2))</f>
        <v>B</v>
      </c>
      <c r="F1712" t="str">
        <f>INDEX('VBA code_permu_wo_repettn'!$AO$3:$AT$6,COUNTIF('Profile-matrices_Condorcet'!$B$2:$B1712,'Profile-matrices_Condorcet'!$B1712),MATCH(INDEX('numeric possibilities'!G$3:G$1298,VLOOKUP($B1712,'numeric possibilities'!$C$3:$G$1298,1)),'VBA code_permu_wo_repettn'!$AO$2:$AT$2))</f>
        <v>C</v>
      </c>
      <c r="I1712" t="s">
        <v>0</v>
      </c>
      <c r="J1712" t="s">
        <v>1</v>
      </c>
      <c r="K1712" t="s">
        <v>2</v>
      </c>
      <c r="L1712" t="s">
        <v>3</v>
      </c>
    </row>
    <row r="1713" spans="1:20" x14ac:dyDescent="0.25">
      <c r="A1713">
        <f t="shared" si="54"/>
        <v>1712</v>
      </c>
      <c r="B1713">
        <f t="shared" si="55"/>
        <v>428</v>
      </c>
      <c r="C1713" t="str">
        <f>INDEX('VBA code_permu_wo_repettn'!$T$3:$Y$6,COUNTIF('Profile-matrices_Condorcet'!$B$2:$B1713,'Profile-matrices_Condorcet'!$B1713),MATCH(INDEX('numeric possibilities'!D$3:D$1298,VLOOKUP($B1713,'numeric possibilities'!$C$3:$G$1298,1)),'VBA code_permu_wo_repettn'!$T$2:$Y$2))</f>
        <v>C</v>
      </c>
      <c r="D1713" t="str">
        <f>INDEX('VBA code_permu_wo_repettn'!$AA$3:$AF$6,COUNTIF('Profile-matrices_Condorcet'!$B$2:$B1713,'Profile-matrices_Condorcet'!$B1713),MATCH(INDEX('numeric possibilities'!E$3:E$1298,VLOOKUP($B1713,'numeric possibilities'!$C$3:$G$1298,1)),'VBA code_permu_wo_repettn'!$AA$2:$AF$2))</f>
        <v>A</v>
      </c>
      <c r="E1713" t="str">
        <f>INDEX('VBA code_permu_wo_repettn'!$AH$3:$AM$6,COUNTIF('Profile-matrices_Condorcet'!$B$2:$B1713,'Profile-matrices_Condorcet'!$B1713),MATCH(INDEX('numeric possibilities'!F$3:F$1298,VLOOKUP($B1713,'numeric possibilities'!$C$3:$G$1298,1)),'VBA code_permu_wo_repettn'!$AH$2:$AM$2))</f>
        <v>A</v>
      </c>
      <c r="F1713" t="str">
        <f>INDEX('VBA code_permu_wo_repettn'!$AO$3:$AT$6,COUNTIF('Profile-matrices_Condorcet'!$B$2:$B1713,'Profile-matrices_Condorcet'!$B1713),MATCH(INDEX('numeric possibilities'!G$3:G$1298,VLOOKUP($B1713,'numeric possibilities'!$C$3:$G$1298,1)),'VBA code_permu_wo_repettn'!$AO$2:$AT$2))</f>
        <v>B</v>
      </c>
      <c r="G1713" t="str">
        <f>IF(MAX(I1713:L1713)&gt;='numeric possibilities'!$B$4/2,INDEX('Profile-matrices_Condorcet'!I1712:L1712,1,MATCH(MAX('Profile-matrices_Condorcet'!I1713:L1713),'Profile-matrices_Condorcet'!I1713:L1713,0)),"NCW")</f>
        <v>B</v>
      </c>
      <c r="H1713" t="s">
        <v>13</v>
      </c>
      <c r="I1713" s="3">
        <f>COUNTIF($I1711:$S1711,I1712)</f>
        <v>0</v>
      </c>
      <c r="J1713" s="3">
        <f>COUNTIF($I1711:$S1711,J1712)</f>
        <v>3</v>
      </c>
      <c r="K1713" s="3">
        <f>COUNTIF($I1711:$S1711,K1712)</f>
        <v>1</v>
      </c>
      <c r="L1713" s="3">
        <f>COUNTIF($I1711:$S1711,L1712)</f>
        <v>2</v>
      </c>
    </row>
    <row r="1714" spans="1:20" x14ac:dyDescent="0.25">
      <c r="A1714">
        <f t="shared" si="54"/>
        <v>1713</v>
      </c>
      <c r="B1714">
        <f t="shared" si="55"/>
        <v>429</v>
      </c>
      <c r="C1714" t="str">
        <f>INDEX('VBA code_permu_wo_repettn'!$T$3:$Y$6,COUNTIF('Profile-matrices_Condorcet'!$B$2:$B1714,'Profile-matrices_Condorcet'!$B1714),MATCH(INDEX('numeric possibilities'!D$3:D$1298,VLOOKUP($B1714,'numeric possibilities'!$C$3:$G$1298,1)),'VBA code_permu_wo_repettn'!$T$2:$Y$2))</f>
        <v>A</v>
      </c>
      <c r="D1714" t="str">
        <f>INDEX('VBA code_permu_wo_repettn'!$AA$3:$AF$6,COUNTIF('Profile-matrices_Condorcet'!$B$2:$B1714,'Profile-matrices_Condorcet'!$B1714),MATCH(INDEX('numeric possibilities'!E$3:E$1298,VLOOKUP($B1714,'numeric possibilities'!$C$3:$G$1298,1)),'VBA code_permu_wo_repettn'!$AA$2:$AF$2))</f>
        <v>B</v>
      </c>
      <c r="E1714" t="str">
        <f>INDEX('VBA code_permu_wo_repettn'!$AH$3:$AM$6,COUNTIF('Profile-matrices_Condorcet'!$B$2:$B1714,'Profile-matrices_Condorcet'!$B1714),MATCH(INDEX('numeric possibilities'!F$3:F$1298,VLOOKUP($B1714,'numeric possibilities'!$C$3:$G$1298,1)),'VBA code_permu_wo_repettn'!$AH$2:$AM$2))</f>
        <v>C</v>
      </c>
      <c r="F1714" t="str">
        <f>INDEX('VBA code_permu_wo_repettn'!$AO$3:$AT$6,COUNTIF('Profile-matrices_Condorcet'!$B$2:$B1714,'Profile-matrices_Condorcet'!$B1714),MATCH(INDEX('numeric possibilities'!G$3:G$1298,VLOOKUP($B1714,'numeric possibilities'!$C$3:$G$1298,1)),'VBA code_permu_wo_repettn'!$AO$2:$AT$2))</f>
        <v>D</v>
      </c>
      <c r="H1714" t="s">
        <v>14</v>
      </c>
      <c r="I1714" s="3">
        <f>IF(MATCH(I$1,$C1714:$C1717,0)&lt;(MATCH(J$1,$C1714:$C1717,0)),1*a_vote,0)+IF(MATCH(I$1,$D1714:$D1717,0)&lt;MATCH(J$1,$D1714:$D1717,0),1*b_vote,0)+IF(MATCH(I$1,$E1714:$E1717,0)&lt;MATCH(J$1,$E1714:$E1717,0),1*c_vote,0)+IF(MATCH(I$1,$F1714:$F1717,0)&lt;MATCH(J$1,$F1714:$F1717,0),1*d_vote,0)</f>
        <v>0.49</v>
      </c>
      <c r="J1714" s="3">
        <f>IF(MATCH(I$1,$C1714:$C1717,0)&gt;(MATCH(J$1,$C1714:$C1717,0)),1*a_vote,0)+IF(MATCH(I$1,$D1714:$D1717,0)&gt;MATCH(J$1,$D1714:$D1717,0),1*b_vote,0)+IF(MATCH(I$1,$E1714:$E1717,0)&gt;MATCH(J$1,$E1714:$E1717,0),1*c_vote,0)+IF(MATCH(I$1,$F1714:$F1717,0)&gt;MATCH(J$1,$F1714:$F1717,0),1*d_vote,0)</f>
        <v>0.51</v>
      </c>
      <c r="K1714" s="3">
        <f>IF(MATCH($K$1,$C1714:$C1717,0)&lt;(MATCH($L$1,$C1714:$C1717,0)),1*a_vote,0)+IF(MATCH($K$1,$D1714:$D1717,0)&lt;MATCH($L$1,$D1714:$D1717,0),1*b_vote,0)+IF(MATCH($K$1,$E1714:$E1717,0)&lt;MATCH($L$1,$E1714:$E1717,0),1*c_vote,0)+IF(MATCH($K$1,$F1714:$F1717,0)&lt;MATCH($L$1,$F1714:$F1717,0),1*d_vote,0)</f>
        <v>0.49</v>
      </c>
      <c r="L1714" s="3">
        <f>IF(MATCH(K$1,$C1714:$C1717,0)&gt;(MATCH(L$1,$C1714:$C1717,0)),1*a_vote,0)+IF(MATCH(K$1,$D1714:$D1717,0)&gt;MATCH(L$1,$D1714:$D1717,0),1*b_vote,0)+IF(MATCH(K$1,$E1714:$E1717,0)&gt;MATCH(L$1,$E1714:$E1717,0),1*c_vote,0)+IF(MATCH(K$1,$F1714:$F1717,0)&gt;MATCH(L$1,$F1714:$F1717,0),1*d_vote,0)</f>
        <v>0.51</v>
      </c>
      <c r="M1714" s="3">
        <f>IF(MATCH($M$1,$C1714:$C1717,0)&lt;(MATCH($N$1,$C1714:$C1717,0)),1*a_vote,0)+IF(MATCH($M$1,$D1714:$D1717,0)&lt;MATCH($N$1,$D1714:$D1717,0),1*b_vote,0)+IF(MATCH($M$1,$E1714:$E1717,0)&lt;MATCH($N$1,$E1714:$E1717,0),1*c_vote,0)+IF(MATCH($M$1,$F1714:$F1717,0)&lt;MATCH($N$1,$F1714:$F1717,0),1*d_vote,0)</f>
        <v>0.27</v>
      </c>
      <c r="N1714" s="3">
        <f>IF(MATCH(M$1,$C1714:$C1717,0)&gt;(MATCH(N$1,$C1714:$C1717,0)),1*a_vote,0)+IF(MATCH(M$1,$D1714:$D1717,0)&gt;MATCH(N$1,$D1714:$D1717,0),1*b_vote,0)+IF(MATCH(M$1,$E1714:$E1717,0)&gt;MATCH(N$1,$E1714:$E1717,0),1*c_vote,0)+IF(MATCH(M$1,$F1714:$F1717,0)&gt;MATCH(N$1,$F1714:$F1717,0),1*d_vote,0)</f>
        <v>0.73</v>
      </c>
      <c r="O1714" s="3">
        <f>IF(MATCH($O$1,$C1714:$C1717,0)&lt;(MATCH($P$1,$C1714:$C1717,0)),1*a_vote,0)+IF(MATCH($O$1,$D1714:$D1717,0)&lt;MATCH($P$1,$D1714:$D1717,0),1*b_vote,0)+IF(MATCH($O$1,$E1714:$E1717,0)&lt;MATCH($P$1,$E1714:$E1717,0),1*c_vote,0)+IF(MATCH($O$1,$F1714:$F1717,0)&lt;MATCH($P$1,$F1714:$F1717,0),1*d_vote,0)</f>
        <v>0.26</v>
      </c>
      <c r="P1714" s="3">
        <f>IF(MATCH(O$1,$C1714:$C1717,0)&gt;(MATCH(P$1,$C1714:$C1717,0)),1*a_vote,0)+IF(MATCH(O$1,$D1714:$D1717,0)&gt;MATCH(P$1,$D1714:$D1717,0),1*b_vote,0)+IF(MATCH(O$1,$E1714:$E1717,0)&gt;MATCH(P$1,$E1714:$E1717,0),1*c_vote,0)+IF(MATCH(O$1,$F1714:$F1717,0)&gt;MATCH(P$1,$F1714:$F1717,0),1*d_vote,0)</f>
        <v>0.74</v>
      </c>
      <c r="Q1714" s="3">
        <f>IF(MATCH($Q$1,$C1714:$C1717,0)&lt;(MATCH($R$1,$C1714:$C1717,0)),1*a_vote,0)+IF(MATCH($Q$1,$D1714:$D1717,0)&lt;MATCH($R$1,$D1714:$D1717,0),1*b_vote,0)+IF(MATCH($Q$1,$E1714:$E1717,0)&lt;MATCH($R$1,$E1714:$E1717,0),1*c_vote,0)+IF(MATCH($Q$1,$F1714:$F1717,0)&lt;MATCH($R$1,$F1714:$F1717,0),1*d_vote,0)</f>
        <v>0.53</v>
      </c>
      <c r="R1714" s="3">
        <f>IF(MATCH(Q$1,$C1714:$C1717,0)&gt;(MATCH(R$1,$C1714:$C1717,0)),1*a_vote,0)+IF(MATCH(Q$1,$D1714:$D1717,0)&gt;MATCH(R$1,$D1714:$D1717,0),1*b_vote,0)+IF(MATCH(Q$1,$E1714:$E1717,0)&gt;MATCH(R$1,$E1714:$E1717,0),1*c_vote,0)+IF(MATCH(Q$1,$F1714:$F1717,0)&gt;MATCH(R$1,$F1714:$F1717,0),1*d_vote,0)</f>
        <v>0.47</v>
      </c>
      <c r="S1714" s="3">
        <f>IF(MATCH($S$1,$C1714:$C1717,0)&lt;(MATCH($T$1,$C1714:$C1717,0)),1*a_vote,0)+IF(MATCH($S$1,$D1714:$D1717,0)&lt;MATCH($T$1,$D1714:$D1717,0),1*b_vote,0)+IF(MATCH($S$1,$E1714:$E1717,0)&lt;MATCH($T$1,$E1714:$E1717,0),1*c_vote,0)+IF(MATCH($S$1,$F1714:$F1717,0)&lt;MATCH($T$1,$F1714:$F1717,0),1*d_vote,0)</f>
        <v>0.52</v>
      </c>
      <c r="T1714" s="3">
        <f>IF(MATCH(S$1,$C1714:$C1717,0)&gt;(MATCH(T$1,$C1714:$C1717,0)),1*a_vote,0)+IF(MATCH(S$1,$D1714:$D1717,0)&gt;MATCH(T$1,$D1714:$D1717,0),1*b_vote,0)+IF(MATCH(S$1,$E1714:$E1717,0)&gt;MATCH(T$1,$E1714:$E1717,0),1*c_vote,0)+IF(MATCH(S$1,$F1714:$F1717,0)&gt;MATCH(T$1,$F1714:$F1717,0),1*d_vote,0)</f>
        <v>0.48</v>
      </c>
    </row>
    <row r="1715" spans="1:20" x14ac:dyDescent="0.25">
      <c r="A1715">
        <f t="shared" si="54"/>
        <v>1714</v>
      </c>
      <c r="B1715">
        <f t="shared" si="55"/>
        <v>429</v>
      </c>
      <c r="C1715" t="str">
        <f>INDEX('VBA code_permu_wo_repettn'!$T$3:$Y$6,COUNTIF('Profile-matrices_Condorcet'!$B$2:$B1715,'Profile-matrices_Condorcet'!$B1715),MATCH(INDEX('numeric possibilities'!D$3:D$1298,VLOOKUP($B1715,'numeric possibilities'!$C$3:$G$1298,1)),'VBA code_permu_wo_repettn'!$T$2:$Y$2))</f>
        <v>C</v>
      </c>
      <c r="D1715" t="str">
        <f>INDEX('VBA code_permu_wo_repettn'!$AA$3:$AF$6,COUNTIF('Profile-matrices_Condorcet'!$B$2:$B1715,'Profile-matrices_Condorcet'!$B1715),MATCH(INDEX('numeric possibilities'!E$3:E$1298,VLOOKUP($B1715,'numeric possibilities'!$C$3:$G$1298,1)),'VBA code_permu_wo_repettn'!$AA$2:$AF$2))</f>
        <v>D</v>
      </c>
      <c r="E1715" t="str">
        <f>INDEX('VBA code_permu_wo_repettn'!$AH$3:$AM$6,COUNTIF('Profile-matrices_Condorcet'!$B$2:$B1715,'Profile-matrices_Condorcet'!$B1715),MATCH(INDEX('numeric possibilities'!F$3:F$1298,VLOOKUP($B1715,'numeric possibilities'!$C$3:$G$1298,1)),'VBA code_permu_wo_repettn'!$AH$2:$AM$2))</f>
        <v>D</v>
      </c>
      <c r="F1715" t="str">
        <f>INDEX('VBA code_permu_wo_repettn'!$AO$3:$AT$6,COUNTIF('Profile-matrices_Condorcet'!$B$2:$B1715,'Profile-matrices_Condorcet'!$B1715),MATCH(INDEX('numeric possibilities'!G$3:G$1298,VLOOKUP($B1715,'numeric possibilities'!$C$3:$G$1298,1)),'VBA code_permu_wo_repettn'!$AO$2:$AT$2))</f>
        <v>A</v>
      </c>
      <c r="H1715" t="s">
        <v>15</v>
      </c>
      <c r="I1715" t="str">
        <f>IF(I1714&gt;J1714,$I$1,IF(I1714&lt;J1714,$J$1,0))</f>
        <v>B</v>
      </c>
      <c r="K1715" t="str">
        <f>IF(K1714&gt;L1714,$K$1,IF(K1714&lt;L1714,$L$1,0))</f>
        <v>C</v>
      </c>
      <c r="M1715" t="str">
        <f>IF(M1714&gt;N1714,$M$1,IF(M1714&lt;N1714,$N$1,0))</f>
        <v>D</v>
      </c>
      <c r="O1715" t="str">
        <f>IF(O1714&gt;P1714,$O$1,IF(O1714&lt;P1714,$P$1,0))</f>
        <v>C</v>
      </c>
      <c r="Q1715" t="str">
        <f>IF(Q1714&gt;R1714,$Q$1,IF(Q1714&lt;R1714,$R$1,0))</f>
        <v>B</v>
      </c>
      <c r="S1715" t="str">
        <f>IF(S1714&gt;T1714,$S$1,IF(S1714&lt;T1714,$T$1,0))</f>
        <v>C</v>
      </c>
    </row>
    <row r="1716" spans="1:20" x14ac:dyDescent="0.25">
      <c r="A1716">
        <f t="shared" si="54"/>
        <v>1715</v>
      </c>
      <c r="B1716">
        <f t="shared" si="55"/>
        <v>429</v>
      </c>
      <c r="C1716" t="str">
        <f>INDEX('VBA code_permu_wo_repettn'!$T$3:$Y$6,COUNTIF('Profile-matrices_Condorcet'!$B$2:$B1716,'Profile-matrices_Condorcet'!$B1716),MATCH(INDEX('numeric possibilities'!D$3:D$1298,VLOOKUP($B1716,'numeric possibilities'!$C$3:$G$1298,1)),'VBA code_permu_wo_repettn'!$T$2:$Y$2))</f>
        <v>B</v>
      </c>
      <c r="D1716" t="str">
        <f>INDEX('VBA code_permu_wo_repettn'!$AA$3:$AF$6,COUNTIF('Profile-matrices_Condorcet'!$B$2:$B1716,'Profile-matrices_Condorcet'!$B1716),MATCH(INDEX('numeric possibilities'!E$3:E$1298,VLOOKUP($B1716,'numeric possibilities'!$C$3:$G$1298,1)),'VBA code_permu_wo_repettn'!$AA$2:$AF$2))</f>
        <v>C</v>
      </c>
      <c r="E1716" t="str">
        <f>INDEX('VBA code_permu_wo_repettn'!$AH$3:$AM$6,COUNTIF('Profile-matrices_Condorcet'!$B$2:$B1716,'Profile-matrices_Condorcet'!$B1716),MATCH(INDEX('numeric possibilities'!F$3:F$1298,VLOOKUP($B1716,'numeric possibilities'!$C$3:$G$1298,1)),'VBA code_permu_wo_repettn'!$AH$2:$AM$2))</f>
        <v>B</v>
      </c>
      <c r="F1716" t="str">
        <f>INDEX('VBA code_permu_wo_repettn'!$AO$3:$AT$6,COUNTIF('Profile-matrices_Condorcet'!$B$2:$B1716,'Profile-matrices_Condorcet'!$B1716),MATCH(INDEX('numeric possibilities'!G$3:G$1298,VLOOKUP($B1716,'numeric possibilities'!$C$3:$G$1298,1)),'VBA code_permu_wo_repettn'!$AO$2:$AT$2))</f>
        <v>C</v>
      </c>
      <c r="I1716" t="s">
        <v>0</v>
      </c>
      <c r="J1716" t="s">
        <v>1</v>
      </c>
      <c r="K1716" t="s">
        <v>2</v>
      </c>
      <c r="L1716" t="s">
        <v>3</v>
      </c>
    </row>
    <row r="1717" spans="1:20" x14ac:dyDescent="0.25">
      <c r="A1717">
        <f t="shared" si="54"/>
        <v>1716</v>
      </c>
      <c r="B1717">
        <f t="shared" si="55"/>
        <v>429</v>
      </c>
      <c r="C1717" t="str">
        <f>INDEX('VBA code_permu_wo_repettn'!$T$3:$Y$6,COUNTIF('Profile-matrices_Condorcet'!$B$2:$B1717,'Profile-matrices_Condorcet'!$B1717),MATCH(INDEX('numeric possibilities'!D$3:D$1298,VLOOKUP($B1717,'numeric possibilities'!$C$3:$G$1298,1)),'VBA code_permu_wo_repettn'!$T$2:$Y$2))</f>
        <v>D</v>
      </c>
      <c r="D1717" t="str">
        <f>INDEX('VBA code_permu_wo_repettn'!$AA$3:$AF$6,COUNTIF('Profile-matrices_Condorcet'!$B$2:$B1717,'Profile-matrices_Condorcet'!$B1717),MATCH(INDEX('numeric possibilities'!E$3:E$1298,VLOOKUP($B1717,'numeric possibilities'!$C$3:$G$1298,1)),'VBA code_permu_wo_repettn'!$AA$2:$AF$2))</f>
        <v>A</v>
      </c>
      <c r="E1717" t="str">
        <f>INDEX('VBA code_permu_wo_repettn'!$AH$3:$AM$6,COUNTIF('Profile-matrices_Condorcet'!$B$2:$B1717,'Profile-matrices_Condorcet'!$B1717),MATCH(INDEX('numeric possibilities'!F$3:F$1298,VLOOKUP($B1717,'numeric possibilities'!$C$3:$G$1298,1)),'VBA code_permu_wo_repettn'!$AH$2:$AM$2))</f>
        <v>A</v>
      </c>
      <c r="F1717" t="str">
        <f>INDEX('VBA code_permu_wo_repettn'!$AO$3:$AT$6,COUNTIF('Profile-matrices_Condorcet'!$B$2:$B1717,'Profile-matrices_Condorcet'!$B1717),MATCH(INDEX('numeric possibilities'!G$3:G$1298,VLOOKUP($B1717,'numeric possibilities'!$C$3:$G$1298,1)),'VBA code_permu_wo_repettn'!$AO$2:$AT$2))</f>
        <v>B</v>
      </c>
      <c r="G1717" t="str">
        <f>IF(MAX(I1717:L1717)&gt;='numeric possibilities'!$B$4/2,INDEX('Profile-matrices_Condorcet'!I1716:L1716,1,MATCH(MAX('Profile-matrices_Condorcet'!I1717:L1717),'Profile-matrices_Condorcet'!I1717:L1717,0)),"NCW")</f>
        <v>C</v>
      </c>
      <c r="H1717" t="s">
        <v>13</v>
      </c>
      <c r="I1717" s="3">
        <f>COUNTIF($I1715:$S1715,I1716)</f>
        <v>0</v>
      </c>
      <c r="J1717" s="3">
        <f>COUNTIF($I1715:$S1715,J1716)</f>
        <v>2</v>
      </c>
      <c r="K1717" s="3">
        <f>COUNTIF($I1715:$S1715,K1716)</f>
        <v>3</v>
      </c>
      <c r="L1717" s="3">
        <f>COUNTIF($I1715:$S1715,L1716)</f>
        <v>1</v>
      </c>
    </row>
    <row r="1718" spans="1:20" x14ac:dyDescent="0.25">
      <c r="A1718">
        <f t="shared" si="54"/>
        <v>1717</v>
      </c>
      <c r="B1718">
        <f t="shared" si="55"/>
        <v>430</v>
      </c>
      <c r="C1718" t="str">
        <f>INDEX('VBA code_permu_wo_repettn'!$T$3:$Y$6,COUNTIF('Profile-matrices_Condorcet'!$B$2:$B1718,'Profile-matrices_Condorcet'!$B1718),MATCH(INDEX('numeric possibilities'!D$3:D$1298,VLOOKUP($B1718,'numeric possibilities'!$C$3:$G$1298,1)),'VBA code_permu_wo_repettn'!$T$2:$Y$2))</f>
        <v>A</v>
      </c>
      <c r="D1718" t="str">
        <f>INDEX('VBA code_permu_wo_repettn'!$AA$3:$AF$6,COUNTIF('Profile-matrices_Condorcet'!$B$2:$B1718,'Profile-matrices_Condorcet'!$B1718),MATCH(INDEX('numeric possibilities'!E$3:E$1298,VLOOKUP($B1718,'numeric possibilities'!$C$3:$G$1298,1)),'VBA code_permu_wo_repettn'!$AA$2:$AF$2))</f>
        <v>B</v>
      </c>
      <c r="E1718" t="str">
        <f>INDEX('VBA code_permu_wo_repettn'!$AH$3:$AM$6,COUNTIF('Profile-matrices_Condorcet'!$B$2:$B1718,'Profile-matrices_Condorcet'!$B1718),MATCH(INDEX('numeric possibilities'!F$3:F$1298,VLOOKUP($B1718,'numeric possibilities'!$C$3:$G$1298,1)),'VBA code_permu_wo_repettn'!$AH$2:$AM$2))</f>
        <v>C</v>
      </c>
      <c r="F1718" t="str">
        <f>INDEX('VBA code_permu_wo_repettn'!$AO$3:$AT$6,COUNTIF('Profile-matrices_Condorcet'!$B$2:$B1718,'Profile-matrices_Condorcet'!$B1718),MATCH(INDEX('numeric possibilities'!G$3:G$1298,VLOOKUP($B1718,'numeric possibilities'!$C$3:$G$1298,1)),'VBA code_permu_wo_repettn'!$AO$2:$AT$2))</f>
        <v>D</v>
      </c>
      <c r="H1718" t="s">
        <v>14</v>
      </c>
      <c r="I1718" s="3">
        <f>IF(MATCH(I$1,$C1718:$C1721,0)&lt;(MATCH(J$1,$C1718:$C1721,0)),1*a_vote,0)+IF(MATCH(I$1,$D1718:$D1721,0)&lt;MATCH(J$1,$D1718:$D1721,0),1*b_vote,0)+IF(MATCH(I$1,$E1718:$E1721,0)&lt;MATCH(J$1,$E1718:$E1721,0),1*c_vote,0)+IF(MATCH(I$1,$F1718:$F1721,0)&lt;MATCH(J$1,$F1718:$F1721,0),1*d_vote,0)</f>
        <v>0.49</v>
      </c>
      <c r="J1718" s="3">
        <f>IF(MATCH(I$1,$C1718:$C1721,0)&gt;(MATCH(J$1,$C1718:$C1721,0)),1*a_vote,0)+IF(MATCH(I$1,$D1718:$D1721,0)&gt;MATCH(J$1,$D1718:$D1721,0),1*b_vote,0)+IF(MATCH(I$1,$E1718:$E1721,0)&gt;MATCH(J$1,$E1718:$E1721,0),1*c_vote,0)+IF(MATCH(I$1,$F1718:$F1721,0)&gt;MATCH(J$1,$F1718:$F1721,0),1*d_vote,0)</f>
        <v>0.51</v>
      </c>
      <c r="K1718" s="3">
        <f>IF(MATCH($K$1,$C1718:$C1721,0)&lt;(MATCH($L$1,$C1718:$C1721,0)),1*a_vote,0)+IF(MATCH($K$1,$D1718:$D1721,0)&lt;MATCH($L$1,$D1718:$D1721,0),1*b_vote,0)+IF(MATCH($K$1,$E1718:$E1721,0)&lt;MATCH($L$1,$E1718:$E1721,0),1*c_vote,0)+IF(MATCH($K$1,$F1718:$F1721,0)&lt;MATCH($L$1,$F1718:$F1721,0),1*d_vote,0)</f>
        <v>0.49</v>
      </c>
      <c r="L1718" s="3">
        <f>IF(MATCH(K$1,$C1718:$C1721,0)&gt;(MATCH(L$1,$C1718:$C1721,0)),1*a_vote,0)+IF(MATCH(K$1,$D1718:$D1721,0)&gt;MATCH(L$1,$D1718:$D1721,0),1*b_vote,0)+IF(MATCH(K$1,$E1718:$E1721,0)&gt;MATCH(L$1,$E1718:$E1721,0),1*c_vote,0)+IF(MATCH(K$1,$F1718:$F1721,0)&gt;MATCH(L$1,$F1718:$F1721,0),1*d_vote,0)</f>
        <v>0.51</v>
      </c>
      <c r="M1718" s="3">
        <f>IF(MATCH($M$1,$C1718:$C1721,0)&lt;(MATCH($N$1,$C1718:$C1721,0)),1*a_vote,0)+IF(MATCH($M$1,$D1718:$D1721,0)&lt;MATCH($N$1,$D1718:$D1721,0),1*b_vote,0)+IF(MATCH($M$1,$E1718:$E1721,0)&lt;MATCH($N$1,$E1718:$E1721,0),1*c_vote,0)+IF(MATCH($M$1,$F1718:$F1721,0)&lt;MATCH($N$1,$F1718:$F1721,0),1*d_vote,0)</f>
        <v>0.27</v>
      </c>
      <c r="N1718" s="3">
        <f>IF(MATCH(M$1,$C1718:$C1721,0)&gt;(MATCH(N$1,$C1718:$C1721,0)),1*a_vote,0)+IF(MATCH(M$1,$D1718:$D1721,0)&gt;MATCH(N$1,$D1718:$D1721,0),1*b_vote,0)+IF(MATCH(M$1,$E1718:$E1721,0)&gt;MATCH(N$1,$E1718:$E1721,0),1*c_vote,0)+IF(MATCH(M$1,$F1718:$F1721,0)&gt;MATCH(N$1,$F1718:$F1721,0),1*d_vote,0)</f>
        <v>0.73</v>
      </c>
      <c r="O1718" s="3">
        <f>IF(MATCH($O$1,$C1718:$C1721,0)&lt;(MATCH($P$1,$C1718:$C1721,0)),1*a_vote,0)+IF(MATCH($O$1,$D1718:$D1721,0)&lt;MATCH($P$1,$D1718:$D1721,0),1*b_vote,0)+IF(MATCH($O$1,$E1718:$E1721,0)&lt;MATCH($P$1,$E1718:$E1721,0),1*c_vote,0)+IF(MATCH($O$1,$F1718:$F1721,0)&lt;MATCH($P$1,$F1718:$F1721,0),1*d_vote,0)</f>
        <v>0.26</v>
      </c>
      <c r="P1718" s="3">
        <f>IF(MATCH(O$1,$C1718:$C1721,0)&gt;(MATCH(P$1,$C1718:$C1721,0)),1*a_vote,0)+IF(MATCH(O$1,$D1718:$D1721,0)&gt;MATCH(P$1,$D1718:$D1721,0),1*b_vote,0)+IF(MATCH(O$1,$E1718:$E1721,0)&gt;MATCH(P$1,$E1718:$E1721,0),1*c_vote,0)+IF(MATCH(O$1,$F1718:$F1721,0)&gt;MATCH(P$1,$F1718:$F1721,0),1*d_vote,0)</f>
        <v>0.74</v>
      </c>
      <c r="Q1718" s="3">
        <f>IF(MATCH($Q$1,$C1718:$C1721,0)&lt;(MATCH($R$1,$C1718:$C1721,0)),1*a_vote,0)+IF(MATCH($Q$1,$D1718:$D1721,0)&lt;MATCH($R$1,$D1718:$D1721,0),1*b_vote,0)+IF(MATCH($Q$1,$E1718:$E1721,0)&lt;MATCH($R$1,$E1718:$E1721,0),1*c_vote,0)+IF(MATCH($Q$1,$F1718:$F1721,0)&lt;MATCH($R$1,$F1718:$F1721,0),1*d_vote,0)</f>
        <v>0.26</v>
      </c>
      <c r="R1718" s="3">
        <f>IF(MATCH(Q$1,$C1718:$C1721,0)&gt;(MATCH(R$1,$C1718:$C1721,0)),1*a_vote,0)+IF(MATCH(Q$1,$D1718:$D1721,0)&gt;MATCH(R$1,$D1718:$D1721,0),1*b_vote,0)+IF(MATCH(Q$1,$E1718:$E1721,0)&gt;MATCH(R$1,$E1718:$E1721,0),1*c_vote,0)+IF(MATCH(Q$1,$F1718:$F1721,0)&gt;MATCH(R$1,$F1718:$F1721,0),1*d_vote,0)</f>
        <v>0.74</v>
      </c>
      <c r="S1718" s="3">
        <f>IF(MATCH($S$1,$C1718:$C1721,0)&lt;(MATCH($T$1,$C1718:$C1721,0)),1*a_vote,0)+IF(MATCH($S$1,$D1718:$D1721,0)&lt;MATCH($T$1,$D1718:$D1721,0),1*b_vote,0)+IF(MATCH($S$1,$E1718:$E1721,0)&lt;MATCH($T$1,$E1718:$E1721,0),1*c_vote,0)+IF(MATCH($S$1,$F1718:$F1721,0)&lt;MATCH($T$1,$F1718:$F1721,0),1*d_vote,0)</f>
        <v>0.52</v>
      </c>
      <c r="T1718" s="3">
        <f>IF(MATCH(S$1,$C1718:$C1721,0)&gt;(MATCH(T$1,$C1718:$C1721,0)),1*a_vote,0)+IF(MATCH(S$1,$D1718:$D1721,0)&gt;MATCH(T$1,$D1718:$D1721,0),1*b_vote,0)+IF(MATCH(S$1,$E1718:$E1721,0)&gt;MATCH(T$1,$E1718:$E1721,0),1*c_vote,0)+IF(MATCH(S$1,$F1718:$F1721,0)&gt;MATCH(T$1,$F1718:$F1721,0),1*d_vote,0)</f>
        <v>0.48</v>
      </c>
    </row>
    <row r="1719" spans="1:20" x14ac:dyDescent="0.25">
      <c r="A1719">
        <f t="shared" si="54"/>
        <v>1718</v>
      </c>
      <c r="B1719">
        <f t="shared" si="55"/>
        <v>430</v>
      </c>
      <c r="C1719" t="str">
        <f>INDEX('VBA code_permu_wo_repettn'!$T$3:$Y$6,COUNTIF('Profile-matrices_Condorcet'!$B$2:$B1719,'Profile-matrices_Condorcet'!$B1719),MATCH(INDEX('numeric possibilities'!D$3:D$1298,VLOOKUP($B1719,'numeric possibilities'!$C$3:$G$1298,1)),'VBA code_permu_wo_repettn'!$T$2:$Y$2))</f>
        <v>C</v>
      </c>
      <c r="D1719" t="str">
        <f>INDEX('VBA code_permu_wo_repettn'!$AA$3:$AF$6,COUNTIF('Profile-matrices_Condorcet'!$B$2:$B1719,'Profile-matrices_Condorcet'!$B1719),MATCH(INDEX('numeric possibilities'!E$3:E$1298,VLOOKUP($B1719,'numeric possibilities'!$C$3:$G$1298,1)),'VBA code_permu_wo_repettn'!$AA$2:$AF$2))</f>
        <v>D</v>
      </c>
      <c r="E1719" t="str">
        <f>INDEX('VBA code_permu_wo_repettn'!$AH$3:$AM$6,COUNTIF('Profile-matrices_Condorcet'!$B$2:$B1719,'Profile-matrices_Condorcet'!$B1719),MATCH(INDEX('numeric possibilities'!F$3:F$1298,VLOOKUP($B1719,'numeric possibilities'!$C$3:$G$1298,1)),'VBA code_permu_wo_repettn'!$AH$2:$AM$2))</f>
        <v>D</v>
      </c>
      <c r="F1719" t="str">
        <f>INDEX('VBA code_permu_wo_repettn'!$AO$3:$AT$6,COUNTIF('Profile-matrices_Condorcet'!$B$2:$B1719,'Profile-matrices_Condorcet'!$B1719),MATCH(INDEX('numeric possibilities'!G$3:G$1298,VLOOKUP($B1719,'numeric possibilities'!$C$3:$G$1298,1)),'VBA code_permu_wo_repettn'!$AO$2:$AT$2))</f>
        <v>A</v>
      </c>
      <c r="H1719" t="s">
        <v>15</v>
      </c>
      <c r="I1719" t="str">
        <f>IF(I1718&gt;J1718,$I$1,IF(I1718&lt;J1718,$J$1,0))</f>
        <v>B</v>
      </c>
      <c r="K1719" t="str">
        <f>IF(K1718&gt;L1718,$K$1,IF(K1718&lt;L1718,$L$1,0))</f>
        <v>C</v>
      </c>
      <c r="M1719" t="str">
        <f>IF(M1718&gt;N1718,$M$1,IF(M1718&lt;N1718,$N$1,0))</f>
        <v>D</v>
      </c>
      <c r="O1719" t="str">
        <f>IF(O1718&gt;P1718,$O$1,IF(O1718&lt;P1718,$P$1,0))</f>
        <v>C</v>
      </c>
      <c r="Q1719" t="str">
        <f>IF(Q1718&gt;R1718,$Q$1,IF(Q1718&lt;R1718,$R$1,0))</f>
        <v>D</v>
      </c>
      <c r="S1719" t="str">
        <f>IF(S1718&gt;T1718,$S$1,IF(S1718&lt;T1718,$T$1,0))</f>
        <v>C</v>
      </c>
    </row>
    <row r="1720" spans="1:20" x14ac:dyDescent="0.25">
      <c r="A1720">
        <f t="shared" si="54"/>
        <v>1719</v>
      </c>
      <c r="B1720">
        <f t="shared" si="55"/>
        <v>430</v>
      </c>
      <c r="C1720" t="str">
        <f>INDEX('VBA code_permu_wo_repettn'!$T$3:$Y$6,COUNTIF('Profile-matrices_Condorcet'!$B$2:$B1720,'Profile-matrices_Condorcet'!$B1720),MATCH(INDEX('numeric possibilities'!D$3:D$1298,VLOOKUP($B1720,'numeric possibilities'!$C$3:$G$1298,1)),'VBA code_permu_wo_repettn'!$T$2:$Y$2))</f>
        <v>D</v>
      </c>
      <c r="D1720" t="str">
        <f>INDEX('VBA code_permu_wo_repettn'!$AA$3:$AF$6,COUNTIF('Profile-matrices_Condorcet'!$B$2:$B1720,'Profile-matrices_Condorcet'!$B1720),MATCH(INDEX('numeric possibilities'!E$3:E$1298,VLOOKUP($B1720,'numeric possibilities'!$C$3:$G$1298,1)),'VBA code_permu_wo_repettn'!$AA$2:$AF$2))</f>
        <v>C</v>
      </c>
      <c r="E1720" t="str">
        <f>INDEX('VBA code_permu_wo_repettn'!$AH$3:$AM$6,COUNTIF('Profile-matrices_Condorcet'!$B$2:$B1720,'Profile-matrices_Condorcet'!$B1720),MATCH(INDEX('numeric possibilities'!F$3:F$1298,VLOOKUP($B1720,'numeric possibilities'!$C$3:$G$1298,1)),'VBA code_permu_wo_repettn'!$AH$2:$AM$2))</f>
        <v>B</v>
      </c>
      <c r="F1720" t="str">
        <f>INDEX('VBA code_permu_wo_repettn'!$AO$3:$AT$6,COUNTIF('Profile-matrices_Condorcet'!$B$2:$B1720,'Profile-matrices_Condorcet'!$B1720),MATCH(INDEX('numeric possibilities'!G$3:G$1298,VLOOKUP($B1720,'numeric possibilities'!$C$3:$G$1298,1)),'VBA code_permu_wo_repettn'!$AO$2:$AT$2))</f>
        <v>C</v>
      </c>
      <c r="I1720" t="s">
        <v>0</v>
      </c>
      <c r="J1720" t="s">
        <v>1</v>
      </c>
      <c r="K1720" t="s">
        <v>2</v>
      </c>
      <c r="L1720" t="s">
        <v>3</v>
      </c>
    </row>
    <row r="1721" spans="1:20" x14ac:dyDescent="0.25">
      <c r="A1721">
        <f t="shared" si="54"/>
        <v>1720</v>
      </c>
      <c r="B1721">
        <f t="shared" si="55"/>
        <v>430</v>
      </c>
      <c r="C1721" t="str">
        <f>INDEX('VBA code_permu_wo_repettn'!$T$3:$Y$6,COUNTIF('Profile-matrices_Condorcet'!$B$2:$B1721,'Profile-matrices_Condorcet'!$B1721),MATCH(INDEX('numeric possibilities'!D$3:D$1298,VLOOKUP($B1721,'numeric possibilities'!$C$3:$G$1298,1)),'VBA code_permu_wo_repettn'!$T$2:$Y$2))</f>
        <v>B</v>
      </c>
      <c r="D1721" t="str">
        <f>INDEX('VBA code_permu_wo_repettn'!$AA$3:$AF$6,COUNTIF('Profile-matrices_Condorcet'!$B$2:$B1721,'Profile-matrices_Condorcet'!$B1721),MATCH(INDEX('numeric possibilities'!E$3:E$1298,VLOOKUP($B1721,'numeric possibilities'!$C$3:$G$1298,1)),'VBA code_permu_wo_repettn'!$AA$2:$AF$2))</f>
        <v>A</v>
      </c>
      <c r="E1721" t="str">
        <f>INDEX('VBA code_permu_wo_repettn'!$AH$3:$AM$6,COUNTIF('Profile-matrices_Condorcet'!$B$2:$B1721,'Profile-matrices_Condorcet'!$B1721),MATCH(INDEX('numeric possibilities'!F$3:F$1298,VLOOKUP($B1721,'numeric possibilities'!$C$3:$G$1298,1)),'VBA code_permu_wo_repettn'!$AH$2:$AM$2))</f>
        <v>A</v>
      </c>
      <c r="F1721" t="str">
        <f>INDEX('VBA code_permu_wo_repettn'!$AO$3:$AT$6,COUNTIF('Profile-matrices_Condorcet'!$B$2:$B1721,'Profile-matrices_Condorcet'!$B1721),MATCH(INDEX('numeric possibilities'!G$3:G$1298,VLOOKUP($B1721,'numeric possibilities'!$C$3:$G$1298,1)),'VBA code_permu_wo_repettn'!$AO$2:$AT$2))</f>
        <v>B</v>
      </c>
      <c r="G1721" t="str">
        <f>IF(MAX(I1721:L1721)&gt;='numeric possibilities'!$B$4/2,INDEX('Profile-matrices_Condorcet'!I1720:L1720,1,MATCH(MAX('Profile-matrices_Condorcet'!I1721:L1721),'Profile-matrices_Condorcet'!I1721:L1721,0)),"NCW")</f>
        <v>C</v>
      </c>
      <c r="H1721" t="s">
        <v>13</v>
      </c>
      <c r="I1721" s="3">
        <f>COUNTIF($I1719:$S1719,I1720)</f>
        <v>0</v>
      </c>
      <c r="J1721" s="3">
        <f>COUNTIF($I1719:$S1719,J1720)</f>
        <v>1</v>
      </c>
      <c r="K1721" s="3">
        <f>COUNTIF($I1719:$S1719,K1720)</f>
        <v>3</v>
      </c>
      <c r="L1721" s="3">
        <f>COUNTIF($I1719:$S1719,L1720)</f>
        <v>2</v>
      </c>
    </row>
    <row r="1722" spans="1:20" x14ac:dyDescent="0.25">
      <c r="A1722">
        <f t="shared" si="54"/>
        <v>1721</v>
      </c>
      <c r="B1722">
        <f t="shared" si="55"/>
        <v>431</v>
      </c>
      <c r="C1722" t="str">
        <f>INDEX('VBA code_permu_wo_repettn'!$T$3:$Y$6,COUNTIF('Profile-matrices_Condorcet'!$B$2:$B1722,'Profile-matrices_Condorcet'!$B1722),MATCH(INDEX('numeric possibilities'!D$3:D$1298,VLOOKUP($B1722,'numeric possibilities'!$C$3:$G$1298,1)),'VBA code_permu_wo_repettn'!$T$2:$Y$2))</f>
        <v>A</v>
      </c>
      <c r="D1722" t="str">
        <f>INDEX('VBA code_permu_wo_repettn'!$AA$3:$AF$6,COUNTIF('Profile-matrices_Condorcet'!$B$2:$B1722,'Profile-matrices_Condorcet'!$B1722),MATCH(INDEX('numeric possibilities'!E$3:E$1298,VLOOKUP($B1722,'numeric possibilities'!$C$3:$G$1298,1)),'VBA code_permu_wo_repettn'!$AA$2:$AF$2))</f>
        <v>B</v>
      </c>
      <c r="E1722" t="str">
        <f>INDEX('VBA code_permu_wo_repettn'!$AH$3:$AM$6,COUNTIF('Profile-matrices_Condorcet'!$B$2:$B1722,'Profile-matrices_Condorcet'!$B1722),MATCH(INDEX('numeric possibilities'!F$3:F$1298,VLOOKUP($B1722,'numeric possibilities'!$C$3:$G$1298,1)),'VBA code_permu_wo_repettn'!$AH$2:$AM$2))</f>
        <v>C</v>
      </c>
      <c r="F1722" t="str">
        <f>INDEX('VBA code_permu_wo_repettn'!$AO$3:$AT$6,COUNTIF('Profile-matrices_Condorcet'!$B$2:$B1722,'Profile-matrices_Condorcet'!$B1722),MATCH(INDEX('numeric possibilities'!G$3:G$1298,VLOOKUP($B1722,'numeric possibilities'!$C$3:$G$1298,1)),'VBA code_permu_wo_repettn'!$AO$2:$AT$2))</f>
        <v>D</v>
      </c>
      <c r="H1722" t="s">
        <v>14</v>
      </c>
      <c r="I1722" s="3">
        <f>IF(MATCH(I$1,$C1722:$C1725,0)&lt;(MATCH(J$1,$C1722:$C1725,0)),1*a_vote,0)+IF(MATCH(I$1,$D1722:$D1725,0)&lt;MATCH(J$1,$D1722:$D1725,0),1*b_vote,0)+IF(MATCH(I$1,$E1722:$E1725,0)&lt;MATCH(J$1,$E1722:$E1725,0),1*c_vote,0)+IF(MATCH(I$1,$F1722:$F1725,0)&lt;MATCH(J$1,$F1722:$F1725,0),1*d_vote,0)</f>
        <v>0.49</v>
      </c>
      <c r="J1722" s="3">
        <f>IF(MATCH(I$1,$C1722:$C1725,0)&gt;(MATCH(J$1,$C1722:$C1725,0)),1*a_vote,0)+IF(MATCH(I$1,$D1722:$D1725,0)&gt;MATCH(J$1,$D1722:$D1725,0),1*b_vote,0)+IF(MATCH(I$1,$E1722:$E1725,0)&gt;MATCH(J$1,$E1722:$E1725,0),1*c_vote,0)+IF(MATCH(I$1,$F1722:$F1725,0)&gt;MATCH(J$1,$F1722:$F1725,0),1*d_vote,0)</f>
        <v>0.51</v>
      </c>
      <c r="K1722" s="3">
        <f>IF(MATCH($K$1,$C1722:$C1725,0)&lt;(MATCH($L$1,$C1722:$C1725,0)),1*a_vote,0)+IF(MATCH($K$1,$D1722:$D1725,0)&lt;MATCH($L$1,$D1722:$D1725,0),1*b_vote,0)+IF(MATCH($K$1,$E1722:$E1725,0)&lt;MATCH($L$1,$E1722:$E1725,0),1*c_vote,0)+IF(MATCH($K$1,$F1722:$F1725,0)&lt;MATCH($L$1,$F1722:$F1725,0),1*d_vote,0)</f>
        <v>0.49</v>
      </c>
      <c r="L1722" s="3">
        <f>IF(MATCH(K$1,$C1722:$C1725,0)&gt;(MATCH(L$1,$C1722:$C1725,0)),1*a_vote,0)+IF(MATCH(K$1,$D1722:$D1725,0)&gt;MATCH(L$1,$D1722:$D1725,0),1*b_vote,0)+IF(MATCH(K$1,$E1722:$E1725,0)&gt;MATCH(L$1,$E1722:$E1725,0),1*c_vote,0)+IF(MATCH(K$1,$F1722:$F1725,0)&gt;MATCH(L$1,$F1722:$F1725,0),1*d_vote,0)</f>
        <v>0.51</v>
      </c>
      <c r="M1722" s="3">
        <f>IF(MATCH($M$1,$C1722:$C1725,0)&lt;(MATCH($N$1,$C1722:$C1725,0)),1*a_vote,0)+IF(MATCH($M$1,$D1722:$D1725,0)&lt;MATCH($N$1,$D1722:$D1725,0),1*b_vote,0)+IF(MATCH($M$1,$E1722:$E1725,0)&lt;MATCH($N$1,$E1722:$E1725,0),1*c_vote,0)+IF(MATCH($M$1,$F1722:$F1725,0)&lt;MATCH($N$1,$F1722:$F1725,0),1*d_vote,0)</f>
        <v>0.27</v>
      </c>
      <c r="N1722" s="3">
        <f>IF(MATCH(M$1,$C1722:$C1725,0)&gt;(MATCH(N$1,$C1722:$C1725,0)),1*a_vote,0)+IF(MATCH(M$1,$D1722:$D1725,0)&gt;MATCH(N$1,$D1722:$D1725,0),1*b_vote,0)+IF(MATCH(M$1,$E1722:$E1725,0)&gt;MATCH(N$1,$E1722:$E1725,0),1*c_vote,0)+IF(MATCH(M$1,$F1722:$F1725,0)&gt;MATCH(N$1,$F1722:$F1725,0),1*d_vote,0)</f>
        <v>0.73</v>
      </c>
      <c r="O1722" s="3">
        <f>IF(MATCH($O$1,$C1722:$C1725,0)&lt;(MATCH($P$1,$C1722:$C1725,0)),1*a_vote,0)+IF(MATCH($O$1,$D1722:$D1725,0)&lt;MATCH($P$1,$D1722:$D1725,0),1*b_vote,0)+IF(MATCH($O$1,$E1722:$E1725,0)&lt;MATCH($P$1,$E1722:$E1725,0),1*c_vote,0)+IF(MATCH($O$1,$F1722:$F1725,0)&lt;MATCH($P$1,$F1722:$F1725,0),1*d_vote,0)</f>
        <v>0.53</v>
      </c>
      <c r="P1722" s="3">
        <f>IF(MATCH(O$1,$C1722:$C1725,0)&gt;(MATCH(P$1,$C1722:$C1725,0)),1*a_vote,0)+IF(MATCH(O$1,$D1722:$D1725,0)&gt;MATCH(P$1,$D1722:$D1725,0),1*b_vote,0)+IF(MATCH(O$1,$E1722:$E1725,0)&gt;MATCH(P$1,$E1722:$E1725,0),1*c_vote,0)+IF(MATCH(O$1,$F1722:$F1725,0)&gt;MATCH(P$1,$F1722:$F1725,0),1*d_vote,0)</f>
        <v>0.47</v>
      </c>
      <c r="Q1722" s="3">
        <f>IF(MATCH($Q$1,$C1722:$C1725,0)&lt;(MATCH($R$1,$C1722:$C1725,0)),1*a_vote,0)+IF(MATCH($Q$1,$D1722:$D1725,0)&lt;MATCH($R$1,$D1722:$D1725,0),1*b_vote,0)+IF(MATCH($Q$1,$E1722:$E1725,0)&lt;MATCH($R$1,$E1722:$E1725,0),1*c_vote,0)+IF(MATCH($Q$1,$F1722:$F1725,0)&lt;MATCH($R$1,$F1722:$F1725,0),1*d_vote,0)</f>
        <v>0.26</v>
      </c>
      <c r="R1722" s="3">
        <f>IF(MATCH(Q$1,$C1722:$C1725,0)&gt;(MATCH(R$1,$C1722:$C1725,0)),1*a_vote,0)+IF(MATCH(Q$1,$D1722:$D1725,0)&gt;MATCH(R$1,$D1722:$D1725,0),1*b_vote,0)+IF(MATCH(Q$1,$E1722:$E1725,0)&gt;MATCH(R$1,$E1722:$E1725,0),1*c_vote,0)+IF(MATCH(Q$1,$F1722:$F1725,0)&gt;MATCH(R$1,$F1722:$F1725,0),1*d_vote,0)</f>
        <v>0.74</v>
      </c>
      <c r="S1722" s="3">
        <f>IF(MATCH($S$1,$C1722:$C1725,0)&lt;(MATCH($T$1,$C1722:$C1725,0)),1*a_vote,0)+IF(MATCH($S$1,$D1722:$D1725,0)&lt;MATCH($T$1,$D1722:$D1725,0),1*b_vote,0)+IF(MATCH($S$1,$E1722:$E1725,0)&lt;MATCH($T$1,$E1722:$E1725,0),1*c_vote,0)+IF(MATCH($S$1,$F1722:$F1725,0)&lt;MATCH($T$1,$F1722:$F1725,0),1*d_vote,0)</f>
        <v>0.25</v>
      </c>
      <c r="T1722" s="3">
        <f>IF(MATCH(S$1,$C1722:$C1725,0)&gt;(MATCH(T$1,$C1722:$C1725,0)),1*a_vote,0)+IF(MATCH(S$1,$D1722:$D1725,0)&gt;MATCH(T$1,$D1722:$D1725,0),1*b_vote,0)+IF(MATCH(S$1,$E1722:$E1725,0)&gt;MATCH(T$1,$E1722:$E1725,0),1*c_vote,0)+IF(MATCH(S$1,$F1722:$F1725,0)&gt;MATCH(T$1,$F1722:$F1725,0),1*d_vote,0)</f>
        <v>0.75</v>
      </c>
    </row>
    <row r="1723" spans="1:20" x14ac:dyDescent="0.25">
      <c r="A1723">
        <f t="shared" si="54"/>
        <v>1722</v>
      </c>
      <c r="B1723">
        <f t="shared" si="55"/>
        <v>431</v>
      </c>
      <c r="C1723" t="str">
        <f>INDEX('VBA code_permu_wo_repettn'!$T$3:$Y$6,COUNTIF('Profile-matrices_Condorcet'!$B$2:$B1723,'Profile-matrices_Condorcet'!$B1723),MATCH(INDEX('numeric possibilities'!D$3:D$1298,VLOOKUP($B1723,'numeric possibilities'!$C$3:$G$1298,1)),'VBA code_permu_wo_repettn'!$T$2:$Y$2))</f>
        <v>D</v>
      </c>
      <c r="D1723" t="str">
        <f>INDEX('VBA code_permu_wo_repettn'!$AA$3:$AF$6,COUNTIF('Profile-matrices_Condorcet'!$B$2:$B1723,'Profile-matrices_Condorcet'!$B1723),MATCH(INDEX('numeric possibilities'!E$3:E$1298,VLOOKUP($B1723,'numeric possibilities'!$C$3:$G$1298,1)),'VBA code_permu_wo_repettn'!$AA$2:$AF$2))</f>
        <v>D</v>
      </c>
      <c r="E1723" t="str">
        <f>INDEX('VBA code_permu_wo_repettn'!$AH$3:$AM$6,COUNTIF('Profile-matrices_Condorcet'!$B$2:$B1723,'Profile-matrices_Condorcet'!$B1723),MATCH(INDEX('numeric possibilities'!F$3:F$1298,VLOOKUP($B1723,'numeric possibilities'!$C$3:$G$1298,1)),'VBA code_permu_wo_repettn'!$AH$2:$AM$2))</f>
        <v>D</v>
      </c>
      <c r="F1723" t="str">
        <f>INDEX('VBA code_permu_wo_repettn'!$AO$3:$AT$6,COUNTIF('Profile-matrices_Condorcet'!$B$2:$B1723,'Profile-matrices_Condorcet'!$B1723),MATCH(INDEX('numeric possibilities'!G$3:G$1298,VLOOKUP($B1723,'numeric possibilities'!$C$3:$G$1298,1)),'VBA code_permu_wo_repettn'!$AO$2:$AT$2))</f>
        <v>A</v>
      </c>
      <c r="H1723" t="s">
        <v>15</v>
      </c>
      <c r="I1723" t="str">
        <f>IF(I1722&gt;J1722,$I$1,IF(I1722&lt;J1722,$J$1,0))</f>
        <v>B</v>
      </c>
      <c r="K1723" t="str">
        <f>IF(K1722&gt;L1722,$K$1,IF(K1722&lt;L1722,$L$1,0))</f>
        <v>C</v>
      </c>
      <c r="M1723" t="str">
        <f>IF(M1722&gt;N1722,$M$1,IF(M1722&lt;N1722,$N$1,0))</f>
        <v>D</v>
      </c>
      <c r="O1723" t="str">
        <f>IF(O1722&gt;P1722,$O$1,IF(O1722&lt;P1722,$P$1,0))</f>
        <v>B</v>
      </c>
      <c r="Q1723" t="str">
        <f>IF(Q1722&gt;R1722,$Q$1,IF(Q1722&lt;R1722,$R$1,0))</f>
        <v>D</v>
      </c>
      <c r="S1723" t="str">
        <f>IF(S1722&gt;T1722,$S$1,IF(S1722&lt;T1722,$T$1,0))</f>
        <v>D</v>
      </c>
    </row>
    <row r="1724" spans="1:20" x14ac:dyDescent="0.25">
      <c r="A1724">
        <f t="shared" si="54"/>
        <v>1723</v>
      </c>
      <c r="B1724">
        <f t="shared" si="55"/>
        <v>431</v>
      </c>
      <c r="C1724" t="str">
        <f>INDEX('VBA code_permu_wo_repettn'!$T$3:$Y$6,COUNTIF('Profile-matrices_Condorcet'!$B$2:$B1724,'Profile-matrices_Condorcet'!$B1724),MATCH(INDEX('numeric possibilities'!D$3:D$1298,VLOOKUP($B1724,'numeric possibilities'!$C$3:$G$1298,1)),'VBA code_permu_wo_repettn'!$T$2:$Y$2))</f>
        <v>B</v>
      </c>
      <c r="D1724" t="str">
        <f>INDEX('VBA code_permu_wo_repettn'!$AA$3:$AF$6,COUNTIF('Profile-matrices_Condorcet'!$B$2:$B1724,'Profile-matrices_Condorcet'!$B1724),MATCH(INDEX('numeric possibilities'!E$3:E$1298,VLOOKUP($B1724,'numeric possibilities'!$C$3:$G$1298,1)),'VBA code_permu_wo_repettn'!$AA$2:$AF$2))</f>
        <v>C</v>
      </c>
      <c r="E1724" t="str">
        <f>INDEX('VBA code_permu_wo_repettn'!$AH$3:$AM$6,COUNTIF('Profile-matrices_Condorcet'!$B$2:$B1724,'Profile-matrices_Condorcet'!$B1724),MATCH(INDEX('numeric possibilities'!F$3:F$1298,VLOOKUP($B1724,'numeric possibilities'!$C$3:$G$1298,1)),'VBA code_permu_wo_repettn'!$AH$2:$AM$2))</f>
        <v>B</v>
      </c>
      <c r="F1724" t="str">
        <f>INDEX('VBA code_permu_wo_repettn'!$AO$3:$AT$6,COUNTIF('Profile-matrices_Condorcet'!$B$2:$B1724,'Profile-matrices_Condorcet'!$B1724),MATCH(INDEX('numeric possibilities'!G$3:G$1298,VLOOKUP($B1724,'numeric possibilities'!$C$3:$G$1298,1)),'VBA code_permu_wo_repettn'!$AO$2:$AT$2))</f>
        <v>C</v>
      </c>
      <c r="I1724" t="s">
        <v>0</v>
      </c>
      <c r="J1724" t="s">
        <v>1</v>
      </c>
      <c r="K1724" t="s">
        <v>2</v>
      </c>
      <c r="L1724" t="s">
        <v>3</v>
      </c>
    </row>
    <row r="1725" spans="1:20" x14ac:dyDescent="0.25">
      <c r="A1725">
        <f t="shared" si="54"/>
        <v>1724</v>
      </c>
      <c r="B1725">
        <f t="shared" si="55"/>
        <v>431</v>
      </c>
      <c r="C1725" t="str">
        <f>INDEX('VBA code_permu_wo_repettn'!$T$3:$Y$6,COUNTIF('Profile-matrices_Condorcet'!$B$2:$B1725,'Profile-matrices_Condorcet'!$B1725),MATCH(INDEX('numeric possibilities'!D$3:D$1298,VLOOKUP($B1725,'numeric possibilities'!$C$3:$G$1298,1)),'VBA code_permu_wo_repettn'!$T$2:$Y$2))</f>
        <v>C</v>
      </c>
      <c r="D1725" t="str">
        <f>INDEX('VBA code_permu_wo_repettn'!$AA$3:$AF$6,COUNTIF('Profile-matrices_Condorcet'!$B$2:$B1725,'Profile-matrices_Condorcet'!$B1725),MATCH(INDEX('numeric possibilities'!E$3:E$1298,VLOOKUP($B1725,'numeric possibilities'!$C$3:$G$1298,1)),'VBA code_permu_wo_repettn'!$AA$2:$AF$2))</f>
        <v>A</v>
      </c>
      <c r="E1725" t="str">
        <f>INDEX('VBA code_permu_wo_repettn'!$AH$3:$AM$6,COUNTIF('Profile-matrices_Condorcet'!$B$2:$B1725,'Profile-matrices_Condorcet'!$B1725),MATCH(INDEX('numeric possibilities'!F$3:F$1298,VLOOKUP($B1725,'numeric possibilities'!$C$3:$G$1298,1)),'VBA code_permu_wo_repettn'!$AH$2:$AM$2))</f>
        <v>A</v>
      </c>
      <c r="F1725" t="str">
        <f>INDEX('VBA code_permu_wo_repettn'!$AO$3:$AT$6,COUNTIF('Profile-matrices_Condorcet'!$B$2:$B1725,'Profile-matrices_Condorcet'!$B1725),MATCH(INDEX('numeric possibilities'!G$3:G$1298,VLOOKUP($B1725,'numeric possibilities'!$C$3:$G$1298,1)),'VBA code_permu_wo_repettn'!$AO$2:$AT$2))</f>
        <v>B</v>
      </c>
      <c r="G1725" t="str">
        <f>IF(MAX(I1725:L1725)&gt;='numeric possibilities'!$B$4/2,INDEX('Profile-matrices_Condorcet'!I1724:L1724,1,MATCH(MAX('Profile-matrices_Condorcet'!I1725:L1725),'Profile-matrices_Condorcet'!I1725:L1725,0)),"NCW")</f>
        <v>D</v>
      </c>
      <c r="H1725" t="s">
        <v>13</v>
      </c>
      <c r="I1725" s="3">
        <f>COUNTIF($I1723:$S1723,I1724)</f>
        <v>0</v>
      </c>
      <c r="J1725" s="3">
        <f>COUNTIF($I1723:$S1723,J1724)</f>
        <v>2</v>
      </c>
      <c r="K1725" s="3">
        <f>COUNTIF($I1723:$S1723,K1724)</f>
        <v>1</v>
      </c>
      <c r="L1725" s="3">
        <f>COUNTIF($I1723:$S1723,L1724)</f>
        <v>3</v>
      </c>
    </row>
    <row r="1726" spans="1:20" x14ac:dyDescent="0.25">
      <c r="A1726">
        <f t="shared" si="54"/>
        <v>1725</v>
      </c>
      <c r="B1726">
        <f t="shared" si="55"/>
        <v>432</v>
      </c>
      <c r="C1726" t="str">
        <f>INDEX('VBA code_permu_wo_repettn'!$T$3:$Y$6,COUNTIF('Profile-matrices_Condorcet'!$B$2:$B1726,'Profile-matrices_Condorcet'!$B1726),MATCH(INDEX('numeric possibilities'!D$3:D$1298,VLOOKUP($B1726,'numeric possibilities'!$C$3:$G$1298,1)),'VBA code_permu_wo_repettn'!$T$2:$Y$2))</f>
        <v>A</v>
      </c>
      <c r="D1726" t="str">
        <f>INDEX('VBA code_permu_wo_repettn'!$AA$3:$AF$6,COUNTIF('Profile-matrices_Condorcet'!$B$2:$B1726,'Profile-matrices_Condorcet'!$B1726),MATCH(INDEX('numeric possibilities'!E$3:E$1298,VLOOKUP($B1726,'numeric possibilities'!$C$3:$G$1298,1)),'VBA code_permu_wo_repettn'!$AA$2:$AF$2))</f>
        <v>B</v>
      </c>
      <c r="E1726" t="str">
        <f>INDEX('VBA code_permu_wo_repettn'!$AH$3:$AM$6,COUNTIF('Profile-matrices_Condorcet'!$B$2:$B1726,'Profile-matrices_Condorcet'!$B1726),MATCH(INDEX('numeric possibilities'!F$3:F$1298,VLOOKUP($B1726,'numeric possibilities'!$C$3:$G$1298,1)),'VBA code_permu_wo_repettn'!$AH$2:$AM$2))</f>
        <v>C</v>
      </c>
      <c r="F1726" t="str">
        <f>INDEX('VBA code_permu_wo_repettn'!$AO$3:$AT$6,COUNTIF('Profile-matrices_Condorcet'!$B$2:$B1726,'Profile-matrices_Condorcet'!$B1726),MATCH(INDEX('numeric possibilities'!G$3:G$1298,VLOOKUP($B1726,'numeric possibilities'!$C$3:$G$1298,1)),'VBA code_permu_wo_repettn'!$AO$2:$AT$2))</f>
        <v>D</v>
      </c>
      <c r="H1726" t="s">
        <v>14</v>
      </c>
      <c r="I1726" s="3">
        <f>IF(MATCH(I$1,$C1726:$C1729,0)&lt;(MATCH(J$1,$C1726:$C1729,0)),1*a_vote,0)+IF(MATCH(I$1,$D1726:$D1729,0)&lt;MATCH(J$1,$D1726:$D1729,0),1*b_vote,0)+IF(MATCH(I$1,$E1726:$E1729,0)&lt;MATCH(J$1,$E1726:$E1729,0),1*c_vote,0)+IF(MATCH(I$1,$F1726:$F1729,0)&lt;MATCH(J$1,$F1726:$F1729,0),1*d_vote,0)</f>
        <v>0.49</v>
      </c>
      <c r="J1726" s="3">
        <f>IF(MATCH(I$1,$C1726:$C1729,0)&gt;(MATCH(J$1,$C1726:$C1729,0)),1*a_vote,0)+IF(MATCH(I$1,$D1726:$D1729,0)&gt;MATCH(J$1,$D1726:$D1729,0),1*b_vote,0)+IF(MATCH(I$1,$E1726:$E1729,0)&gt;MATCH(J$1,$E1726:$E1729,0),1*c_vote,0)+IF(MATCH(I$1,$F1726:$F1729,0)&gt;MATCH(J$1,$F1726:$F1729,0),1*d_vote,0)</f>
        <v>0.51</v>
      </c>
      <c r="K1726" s="3">
        <f>IF(MATCH($K$1,$C1726:$C1729,0)&lt;(MATCH($L$1,$C1726:$C1729,0)),1*a_vote,0)+IF(MATCH($K$1,$D1726:$D1729,0)&lt;MATCH($L$1,$D1726:$D1729,0),1*b_vote,0)+IF(MATCH($K$1,$E1726:$E1729,0)&lt;MATCH($L$1,$E1726:$E1729,0),1*c_vote,0)+IF(MATCH($K$1,$F1726:$F1729,0)&lt;MATCH($L$1,$F1726:$F1729,0),1*d_vote,0)</f>
        <v>0.49</v>
      </c>
      <c r="L1726" s="3">
        <f>IF(MATCH(K$1,$C1726:$C1729,0)&gt;(MATCH(L$1,$C1726:$C1729,0)),1*a_vote,0)+IF(MATCH(K$1,$D1726:$D1729,0)&gt;MATCH(L$1,$D1726:$D1729,0),1*b_vote,0)+IF(MATCH(K$1,$E1726:$E1729,0)&gt;MATCH(L$1,$E1726:$E1729,0),1*c_vote,0)+IF(MATCH(K$1,$F1726:$F1729,0)&gt;MATCH(L$1,$F1726:$F1729,0),1*d_vote,0)</f>
        <v>0.51</v>
      </c>
      <c r="M1726" s="3">
        <f>IF(MATCH($M$1,$C1726:$C1729,0)&lt;(MATCH($N$1,$C1726:$C1729,0)),1*a_vote,0)+IF(MATCH($M$1,$D1726:$D1729,0)&lt;MATCH($N$1,$D1726:$D1729,0),1*b_vote,0)+IF(MATCH($M$1,$E1726:$E1729,0)&lt;MATCH($N$1,$E1726:$E1729,0),1*c_vote,0)+IF(MATCH($M$1,$F1726:$F1729,0)&lt;MATCH($N$1,$F1726:$F1729,0),1*d_vote,0)</f>
        <v>0.27</v>
      </c>
      <c r="N1726" s="3">
        <f>IF(MATCH(M$1,$C1726:$C1729,0)&gt;(MATCH(N$1,$C1726:$C1729,0)),1*a_vote,0)+IF(MATCH(M$1,$D1726:$D1729,0)&gt;MATCH(N$1,$D1726:$D1729,0),1*b_vote,0)+IF(MATCH(M$1,$E1726:$E1729,0)&gt;MATCH(N$1,$E1726:$E1729,0),1*c_vote,0)+IF(MATCH(M$1,$F1726:$F1729,0)&gt;MATCH(N$1,$F1726:$F1729,0),1*d_vote,0)</f>
        <v>0.73</v>
      </c>
      <c r="O1726" s="3">
        <f>IF(MATCH($O$1,$C1726:$C1729,0)&lt;(MATCH($P$1,$C1726:$C1729,0)),1*a_vote,0)+IF(MATCH($O$1,$D1726:$D1729,0)&lt;MATCH($P$1,$D1726:$D1729,0),1*b_vote,0)+IF(MATCH($O$1,$E1726:$E1729,0)&lt;MATCH($P$1,$E1726:$E1729,0),1*c_vote,0)+IF(MATCH($O$1,$F1726:$F1729,0)&lt;MATCH($P$1,$F1726:$F1729,0),1*d_vote,0)</f>
        <v>0.26</v>
      </c>
      <c r="P1726" s="3">
        <f>IF(MATCH(O$1,$C1726:$C1729,0)&gt;(MATCH(P$1,$C1726:$C1729,0)),1*a_vote,0)+IF(MATCH(O$1,$D1726:$D1729,0)&gt;MATCH(P$1,$D1726:$D1729,0),1*b_vote,0)+IF(MATCH(O$1,$E1726:$E1729,0)&gt;MATCH(P$1,$E1726:$E1729,0),1*c_vote,0)+IF(MATCH(O$1,$F1726:$F1729,0)&gt;MATCH(P$1,$F1726:$F1729,0),1*d_vote,0)</f>
        <v>0.74</v>
      </c>
      <c r="Q1726" s="3">
        <f>IF(MATCH($Q$1,$C1726:$C1729,0)&lt;(MATCH($R$1,$C1726:$C1729,0)),1*a_vote,0)+IF(MATCH($Q$1,$D1726:$D1729,0)&lt;MATCH($R$1,$D1726:$D1729,0),1*b_vote,0)+IF(MATCH($Q$1,$E1726:$E1729,0)&lt;MATCH($R$1,$E1726:$E1729,0),1*c_vote,0)+IF(MATCH($Q$1,$F1726:$F1729,0)&lt;MATCH($R$1,$F1726:$F1729,0),1*d_vote,0)</f>
        <v>0.26</v>
      </c>
      <c r="R1726" s="3">
        <f>IF(MATCH(Q$1,$C1726:$C1729,0)&gt;(MATCH(R$1,$C1726:$C1729,0)),1*a_vote,0)+IF(MATCH(Q$1,$D1726:$D1729,0)&gt;MATCH(R$1,$D1726:$D1729,0),1*b_vote,0)+IF(MATCH(Q$1,$E1726:$E1729,0)&gt;MATCH(R$1,$E1726:$E1729,0),1*c_vote,0)+IF(MATCH(Q$1,$F1726:$F1729,0)&gt;MATCH(R$1,$F1726:$F1729,0),1*d_vote,0)</f>
        <v>0.74</v>
      </c>
      <c r="S1726" s="3">
        <f>IF(MATCH($S$1,$C1726:$C1729,0)&lt;(MATCH($T$1,$C1726:$C1729,0)),1*a_vote,0)+IF(MATCH($S$1,$D1726:$D1729,0)&lt;MATCH($T$1,$D1726:$D1729,0),1*b_vote,0)+IF(MATCH($S$1,$E1726:$E1729,0)&lt;MATCH($T$1,$E1726:$E1729,0),1*c_vote,0)+IF(MATCH($S$1,$F1726:$F1729,0)&lt;MATCH($T$1,$F1726:$F1729,0),1*d_vote,0)</f>
        <v>0.25</v>
      </c>
      <c r="T1726" s="3">
        <f>IF(MATCH(S$1,$C1726:$C1729,0)&gt;(MATCH(T$1,$C1726:$C1729,0)),1*a_vote,0)+IF(MATCH(S$1,$D1726:$D1729,0)&gt;MATCH(T$1,$D1726:$D1729,0),1*b_vote,0)+IF(MATCH(S$1,$E1726:$E1729,0)&gt;MATCH(T$1,$E1726:$E1729,0),1*c_vote,0)+IF(MATCH(S$1,$F1726:$F1729,0)&gt;MATCH(T$1,$F1726:$F1729,0),1*d_vote,0)</f>
        <v>0.75</v>
      </c>
    </row>
    <row r="1727" spans="1:20" x14ac:dyDescent="0.25">
      <c r="A1727">
        <f t="shared" si="54"/>
        <v>1726</v>
      </c>
      <c r="B1727">
        <f t="shared" si="55"/>
        <v>432</v>
      </c>
      <c r="C1727" t="str">
        <f>INDEX('VBA code_permu_wo_repettn'!$T$3:$Y$6,COUNTIF('Profile-matrices_Condorcet'!$B$2:$B1727,'Profile-matrices_Condorcet'!$B1727),MATCH(INDEX('numeric possibilities'!D$3:D$1298,VLOOKUP($B1727,'numeric possibilities'!$C$3:$G$1298,1)),'VBA code_permu_wo_repettn'!$T$2:$Y$2))</f>
        <v>D</v>
      </c>
      <c r="D1727" t="str">
        <f>INDEX('VBA code_permu_wo_repettn'!$AA$3:$AF$6,COUNTIF('Profile-matrices_Condorcet'!$B$2:$B1727,'Profile-matrices_Condorcet'!$B1727),MATCH(INDEX('numeric possibilities'!E$3:E$1298,VLOOKUP($B1727,'numeric possibilities'!$C$3:$G$1298,1)),'VBA code_permu_wo_repettn'!$AA$2:$AF$2))</f>
        <v>D</v>
      </c>
      <c r="E1727" t="str">
        <f>INDEX('VBA code_permu_wo_repettn'!$AH$3:$AM$6,COUNTIF('Profile-matrices_Condorcet'!$B$2:$B1727,'Profile-matrices_Condorcet'!$B1727),MATCH(INDEX('numeric possibilities'!F$3:F$1298,VLOOKUP($B1727,'numeric possibilities'!$C$3:$G$1298,1)),'VBA code_permu_wo_repettn'!$AH$2:$AM$2))</f>
        <v>D</v>
      </c>
      <c r="F1727" t="str">
        <f>INDEX('VBA code_permu_wo_repettn'!$AO$3:$AT$6,COUNTIF('Profile-matrices_Condorcet'!$B$2:$B1727,'Profile-matrices_Condorcet'!$B1727),MATCH(INDEX('numeric possibilities'!G$3:G$1298,VLOOKUP($B1727,'numeric possibilities'!$C$3:$G$1298,1)),'VBA code_permu_wo_repettn'!$AO$2:$AT$2))</f>
        <v>A</v>
      </c>
      <c r="H1727" t="s">
        <v>15</v>
      </c>
      <c r="I1727" t="str">
        <f>IF(I1726&gt;J1726,$I$1,IF(I1726&lt;J1726,$J$1,0))</f>
        <v>B</v>
      </c>
      <c r="K1727" t="str">
        <f>IF(K1726&gt;L1726,$K$1,IF(K1726&lt;L1726,$L$1,0))</f>
        <v>C</v>
      </c>
      <c r="M1727" t="str">
        <f>IF(M1726&gt;N1726,$M$1,IF(M1726&lt;N1726,$N$1,0))</f>
        <v>D</v>
      </c>
      <c r="O1727" t="str">
        <f>IF(O1726&gt;P1726,$O$1,IF(O1726&lt;P1726,$P$1,0))</f>
        <v>C</v>
      </c>
      <c r="Q1727" t="str">
        <f>IF(Q1726&gt;R1726,$Q$1,IF(Q1726&lt;R1726,$R$1,0))</f>
        <v>D</v>
      </c>
      <c r="S1727" t="str">
        <f>IF(S1726&gt;T1726,$S$1,IF(S1726&lt;T1726,$T$1,0))</f>
        <v>D</v>
      </c>
    </row>
    <row r="1728" spans="1:20" x14ac:dyDescent="0.25">
      <c r="A1728">
        <f t="shared" si="54"/>
        <v>1727</v>
      </c>
      <c r="B1728">
        <f t="shared" si="55"/>
        <v>432</v>
      </c>
      <c r="C1728" t="str">
        <f>INDEX('VBA code_permu_wo_repettn'!$T$3:$Y$6,COUNTIF('Profile-matrices_Condorcet'!$B$2:$B1728,'Profile-matrices_Condorcet'!$B1728),MATCH(INDEX('numeric possibilities'!D$3:D$1298,VLOOKUP($B1728,'numeric possibilities'!$C$3:$G$1298,1)),'VBA code_permu_wo_repettn'!$T$2:$Y$2))</f>
        <v>C</v>
      </c>
      <c r="D1728" t="str">
        <f>INDEX('VBA code_permu_wo_repettn'!$AA$3:$AF$6,COUNTIF('Profile-matrices_Condorcet'!$B$2:$B1728,'Profile-matrices_Condorcet'!$B1728),MATCH(INDEX('numeric possibilities'!E$3:E$1298,VLOOKUP($B1728,'numeric possibilities'!$C$3:$G$1298,1)),'VBA code_permu_wo_repettn'!$AA$2:$AF$2))</f>
        <v>C</v>
      </c>
      <c r="E1728" t="str">
        <f>INDEX('VBA code_permu_wo_repettn'!$AH$3:$AM$6,COUNTIF('Profile-matrices_Condorcet'!$B$2:$B1728,'Profile-matrices_Condorcet'!$B1728),MATCH(INDEX('numeric possibilities'!F$3:F$1298,VLOOKUP($B1728,'numeric possibilities'!$C$3:$G$1298,1)),'VBA code_permu_wo_repettn'!$AH$2:$AM$2))</f>
        <v>B</v>
      </c>
      <c r="F1728" t="str">
        <f>INDEX('VBA code_permu_wo_repettn'!$AO$3:$AT$6,COUNTIF('Profile-matrices_Condorcet'!$B$2:$B1728,'Profile-matrices_Condorcet'!$B1728),MATCH(INDEX('numeric possibilities'!G$3:G$1298,VLOOKUP($B1728,'numeric possibilities'!$C$3:$G$1298,1)),'VBA code_permu_wo_repettn'!$AO$2:$AT$2))</f>
        <v>C</v>
      </c>
      <c r="I1728" t="s">
        <v>0</v>
      </c>
      <c r="J1728" t="s">
        <v>1</v>
      </c>
      <c r="K1728" t="s">
        <v>2</v>
      </c>
      <c r="L1728" t="s">
        <v>3</v>
      </c>
    </row>
    <row r="1729" spans="1:20" x14ac:dyDescent="0.25">
      <c r="A1729">
        <f t="shared" si="54"/>
        <v>1728</v>
      </c>
      <c r="B1729">
        <f t="shared" si="55"/>
        <v>432</v>
      </c>
      <c r="C1729" t="str">
        <f>INDEX('VBA code_permu_wo_repettn'!$T$3:$Y$6,COUNTIF('Profile-matrices_Condorcet'!$B$2:$B1729,'Profile-matrices_Condorcet'!$B1729),MATCH(INDEX('numeric possibilities'!D$3:D$1298,VLOOKUP($B1729,'numeric possibilities'!$C$3:$G$1298,1)),'VBA code_permu_wo_repettn'!$T$2:$Y$2))</f>
        <v>B</v>
      </c>
      <c r="D1729" t="str">
        <f>INDEX('VBA code_permu_wo_repettn'!$AA$3:$AF$6,COUNTIF('Profile-matrices_Condorcet'!$B$2:$B1729,'Profile-matrices_Condorcet'!$B1729),MATCH(INDEX('numeric possibilities'!E$3:E$1298,VLOOKUP($B1729,'numeric possibilities'!$C$3:$G$1298,1)),'VBA code_permu_wo_repettn'!$AA$2:$AF$2))</f>
        <v>A</v>
      </c>
      <c r="E1729" t="str">
        <f>INDEX('VBA code_permu_wo_repettn'!$AH$3:$AM$6,COUNTIF('Profile-matrices_Condorcet'!$B$2:$B1729,'Profile-matrices_Condorcet'!$B1729),MATCH(INDEX('numeric possibilities'!F$3:F$1298,VLOOKUP($B1729,'numeric possibilities'!$C$3:$G$1298,1)),'VBA code_permu_wo_repettn'!$AH$2:$AM$2))</f>
        <v>A</v>
      </c>
      <c r="F1729" t="str">
        <f>INDEX('VBA code_permu_wo_repettn'!$AO$3:$AT$6,COUNTIF('Profile-matrices_Condorcet'!$B$2:$B1729,'Profile-matrices_Condorcet'!$B1729),MATCH(INDEX('numeric possibilities'!G$3:G$1298,VLOOKUP($B1729,'numeric possibilities'!$C$3:$G$1298,1)),'VBA code_permu_wo_repettn'!$AO$2:$AT$2))</f>
        <v>B</v>
      </c>
      <c r="G1729" t="str">
        <f>IF(MAX(I1729:L1729)&gt;='numeric possibilities'!$B$4/2,INDEX('Profile-matrices_Condorcet'!I1728:L1728,1,MATCH(MAX('Profile-matrices_Condorcet'!I1729:L1729),'Profile-matrices_Condorcet'!I1729:L1729,0)),"NCW")</f>
        <v>D</v>
      </c>
      <c r="H1729" t="s">
        <v>13</v>
      </c>
      <c r="I1729" s="3">
        <f>COUNTIF($I1727:$S1727,I1728)</f>
        <v>0</v>
      </c>
      <c r="J1729" s="3">
        <f>COUNTIF($I1727:$S1727,J1728)</f>
        <v>1</v>
      </c>
      <c r="K1729" s="3">
        <f>COUNTIF($I1727:$S1727,K1728)</f>
        <v>2</v>
      </c>
      <c r="L1729" s="3">
        <f>COUNTIF($I1727:$S1727,L1728)</f>
        <v>3</v>
      </c>
    </row>
    <row r="1730" spans="1:20" x14ac:dyDescent="0.25">
      <c r="A1730">
        <f t="shared" si="54"/>
        <v>1729</v>
      </c>
      <c r="B1730">
        <f t="shared" si="55"/>
        <v>433</v>
      </c>
      <c r="C1730" t="str">
        <f>INDEX('VBA code_permu_wo_repettn'!$T$3:$Y$6,COUNTIF('Profile-matrices_Condorcet'!$B$2:$B1730,'Profile-matrices_Condorcet'!$B1730),MATCH(INDEX('numeric possibilities'!D$3:D$1298,VLOOKUP($B1730,'numeric possibilities'!$C$3:$G$1298,1)),'VBA code_permu_wo_repettn'!$T$2:$Y$2))</f>
        <v>A</v>
      </c>
      <c r="D1730" t="str">
        <f>INDEX('VBA code_permu_wo_repettn'!$AA$3:$AF$6,COUNTIF('Profile-matrices_Condorcet'!$B$2:$B1730,'Profile-matrices_Condorcet'!$B1730),MATCH(INDEX('numeric possibilities'!E$3:E$1298,VLOOKUP($B1730,'numeric possibilities'!$C$3:$G$1298,1)),'VBA code_permu_wo_repettn'!$AA$2:$AF$2))</f>
        <v>B</v>
      </c>
      <c r="E1730" t="str">
        <f>INDEX('VBA code_permu_wo_repettn'!$AH$3:$AM$6,COUNTIF('Profile-matrices_Condorcet'!$B$2:$B1730,'Profile-matrices_Condorcet'!$B1730),MATCH(INDEX('numeric possibilities'!F$3:F$1298,VLOOKUP($B1730,'numeric possibilities'!$C$3:$G$1298,1)),'VBA code_permu_wo_repettn'!$AH$2:$AM$2))</f>
        <v>C</v>
      </c>
      <c r="F1730" t="str">
        <f>INDEX('VBA code_permu_wo_repettn'!$AO$3:$AT$6,COUNTIF('Profile-matrices_Condorcet'!$B$2:$B1730,'Profile-matrices_Condorcet'!$B1730),MATCH(INDEX('numeric possibilities'!G$3:G$1298,VLOOKUP($B1730,'numeric possibilities'!$C$3:$G$1298,1)),'VBA code_permu_wo_repettn'!$AO$2:$AT$2))</f>
        <v>D</v>
      </c>
      <c r="H1730" t="s">
        <v>14</v>
      </c>
      <c r="I1730" s="3">
        <f>IF(MATCH(I$1,$C1730:$C1733,0)&lt;(MATCH(J$1,$C1730:$C1733,0)),1*a_vote,0)+IF(MATCH(I$1,$D1730:$D1733,0)&lt;MATCH(J$1,$D1730:$D1733,0),1*b_vote,0)+IF(MATCH(I$1,$E1730:$E1733,0)&lt;MATCH(J$1,$E1730:$E1733,0),1*c_vote,0)+IF(MATCH(I$1,$F1730:$F1733,0)&lt;MATCH(J$1,$F1730:$F1733,0),1*d_vote,0)</f>
        <v>0.52</v>
      </c>
      <c r="J1730" s="3">
        <f>IF(MATCH(I$1,$C1730:$C1733,0)&gt;(MATCH(J$1,$C1730:$C1733,0)),1*a_vote,0)+IF(MATCH(I$1,$D1730:$D1733,0)&gt;MATCH(J$1,$D1730:$D1733,0),1*b_vote,0)+IF(MATCH(I$1,$E1730:$E1733,0)&gt;MATCH(J$1,$E1730:$E1733,0),1*c_vote,0)+IF(MATCH(I$1,$F1730:$F1733,0)&gt;MATCH(J$1,$F1730:$F1733,0),1*d_vote,0)</f>
        <v>0.48</v>
      </c>
      <c r="K1730" s="3">
        <f>IF(MATCH($K$1,$C1730:$C1733,0)&lt;(MATCH($L$1,$C1730:$C1733,0)),1*a_vote,0)+IF(MATCH($K$1,$D1730:$D1733,0)&lt;MATCH($L$1,$D1730:$D1733,0),1*b_vote,0)+IF(MATCH($K$1,$E1730:$E1733,0)&lt;MATCH($L$1,$E1730:$E1733,0),1*c_vote,0)+IF(MATCH($K$1,$F1730:$F1733,0)&lt;MATCH($L$1,$F1730:$F1733,0),1*d_vote,0)</f>
        <v>0.75</v>
      </c>
      <c r="L1730" s="3">
        <f>IF(MATCH(K$1,$C1730:$C1733,0)&gt;(MATCH(L$1,$C1730:$C1733,0)),1*a_vote,0)+IF(MATCH(K$1,$D1730:$D1733,0)&gt;MATCH(L$1,$D1730:$D1733,0),1*b_vote,0)+IF(MATCH(K$1,$E1730:$E1733,0)&gt;MATCH(L$1,$E1730:$E1733,0),1*c_vote,0)+IF(MATCH(K$1,$F1730:$F1733,0)&gt;MATCH(L$1,$F1730:$F1733,0),1*d_vote,0)</f>
        <v>0.25</v>
      </c>
      <c r="M1730" s="3">
        <f>IF(MATCH($M$1,$C1730:$C1733,0)&lt;(MATCH($N$1,$C1730:$C1733,0)),1*a_vote,0)+IF(MATCH($M$1,$D1730:$D1733,0)&lt;MATCH($N$1,$D1730:$D1733,0),1*b_vote,0)+IF(MATCH($M$1,$E1730:$E1733,0)&lt;MATCH($N$1,$E1730:$E1733,0),1*c_vote,0)+IF(MATCH($M$1,$F1730:$F1733,0)&lt;MATCH($N$1,$F1730:$F1733,0),1*d_vote,0)</f>
        <v>0.78</v>
      </c>
      <c r="N1730" s="3">
        <f>IF(MATCH(M$1,$C1730:$C1733,0)&gt;(MATCH(N$1,$C1730:$C1733,0)),1*a_vote,0)+IF(MATCH(M$1,$D1730:$D1733,0)&gt;MATCH(N$1,$D1730:$D1733,0),1*b_vote,0)+IF(MATCH(M$1,$E1730:$E1733,0)&gt;MATCH(N$1,$E1730:$E1733,0),1*c_vote,0)+IF(MATCH(M$1,$F1730:$F1733,0)&gt;MATCH(N$1,$F1730:$F1733,0),1*d_vote,0)</f>
        <v>0.21999999999999997</v>
      </c>
      <c r="O1730" s="3">
        <f>IF(MATCH($O$1,$C1730:$C1733,0)&lt;(MATCH($P$1,$C1730:$C1733,0)),1*a_vote,0)+IF(MATCH($O$1,$D1730:$D1733,0)&lt;MATCH($P$1,$D1730:$D1733,0),1*b_vote,0)+IF(MATCH($O$1,$E1730:$E1733,0)&lt;MATCH($P$1,$E1730:$E1733,0),1*c_vote,0)+IF(MATCH($O$1,$F1730:$F1733,0)&lt;MATCH($P$1,$F1730:$F1733,0),1*d_vote,0)</f>
        <v>0.75</v>
      </c>
      <c r="P1730" s="3">
        <f>IF(MATCH(O$1,$C1730:$C1733,0)&gt;(MATCH(P$1,$C1730:$C1733,0)),1*a_vote,0)+IF(MATCH(O$1,$D1730:$D1733,0)&gt;MATCH(P$1,$D1730:$D1733,0),1*b_vote,0)+IF(MATCH(O$1,$E1730:$E1733,0)&gt;MATCH(P$1,$E1730:$E1733,0),1*c_vote,0)+IF(MATCH(O$1,$F1730:$F1733,0)&gt;MATCH(P$1,$F1730:$F1733,0),1*d_vote,0)</f>
        <v>0.25</v>
      </c>
      <c r="Q1730" s="3">
        <f>IF(MATCH($Q$1,$C1730:$C1733,0)&lt;(MATCH($R$1,$C1730:$C1733,0)),1*a_vote,0)+IF(MATCH($Q$1,$D1730:$D1733,0)&lt;MATCH($R$1,$D1730:$D1733,0),1*b_vote,0)+IF(MATCH($Q$1,$E1730:$E1733,0)&lt;MATCH($R$1,$E1730:$E1733,0),1*c_vote,0)+IF(MATCH($Q$1,$F1730:$F1733,0)&lt;MATCH($R$1,$F1730:$F1733,0),1*d_vote,0)</f>
        <v>0.78</v>
      </c>
      <c r="R1730" s="3">
        <f>IF(MATCH(Q$1,$C1730:$C1733,0)&gt;(MATCH(R$1,$C1730:$C1733,0)),1*a_vote,0)+IF(MATCH(Q$1,$D1730:$D1733,0)&gt;MATCH(R$1,$D1730:$D1733,0),1*b_vote,0)+IF(MATCH(Q$1,$E1730:$E1733,0)&gt;MATCH(R$1,$E1730:$E1733,0),1*c_vote,0)+IF(MATCH(Q$1,$F1730:$F1733,0)&gt;MATCH(R$1,$F1730:$F1733,0),1*d_vote,0)</f>
        <v>0.21999999999999997</v>
      </c>
      <c r="S1730" s="3">
        <f>IF(MATCH($S$1,$C1730:$C1733,0)&lt;(MATCH($T$1,$C1730:$C1733,0)),1*a_vote,0)+IF(MATCH($S$1,$D1730:$D1733,0)&lt;MATCH($T$1,$D1730:$D1733,0),1*b_vote,0)+IF(MATCH($S$1,$E1730:$E1733,0)&lt;MATCH($T$1,$E1730:$E1733,0),1*c_vote,0)+IF(MATCH($S$1,$F1730:$F1733,0)&lt;MATCH($T$1,$F1730:$F1733,0),1*d_vote,0)</f>
        <v>0.78</v>
      </c>
      <c r="T1730" s="3">
        <f>IF(MATCH(S$1,$C1730:$C1733,0)&gt;(MATCH(T$1,$C1730:$C1733,0)),1*a_vote,0)+IF(MATCH(S$1,$D1730:$D1733,0)&gt;MATCH(T$1,$D1730:$D1733,0),1*b_vote,0)+IF(MATCH(S$1,$E1730:$E1733,0)&gt;MATCH(T$1,$E1730:$E1733,0),1*c_vote,0)+IF(MATCH(S$1,$F1730:$F1733,0)&gt;MATCH(T$1,$F1730:$F1733,0),1*d_vote,0)</f>
        <v>0.21999999999999997</v>
      </c>
    </row>
    <row r="1731" spans="1:20" x14ac:dyDescent="0.25">
      <c r="A1731">
        <f t="shared" si="54"/>
        <v>1730</v>
      </c>
      <c r="B1731">
        <f t="shared" si="55"/>
        <v>433</v>
      </c>
      <c r="C1731" t="str">
        <f>INDEX('VBA code_permu_wo_repettn'!$T$3:$Y$6,COUNTIF('Profile-matrices_Condorcet'!$B$2:$B1731,'Profile-matrices_Condorcet'!$B1731),MATCH(INDEX('numeric possibilities'!D$3:D$1298,VLOOKUP($B1731,'numeric possibilities'!$C$3:$G$1298,1)),'VBA code_permu_wo_repettn'!$T$2:$Y$2))</f>
        <v>B</v>
      </c>
      <c r="D1731" t="str">
        <f>INDEX('VBA code_permu_wo_repettn'!$AA$3:$AF$6,COUNTIF('Profile-matrices_Condorcet'!$B$2:$B1731,'Profile-matrices_Condorcet'!$B1731),MATCH(INDEX('numeric possibilities'!E$3:E$1298,VLOOKUP($B1731,'numeric possibilities'!$C$3:$G$1298,1)),'VBA code_permu_wo_repettn'!$AA$2:$AF$2))</f>
        <v>A</v>
      </c>
      <c r="E1731" t="str">
        <f>INDEX('VBA code_permu_wo_repettn'!$AH$3:$AM$6,COUNTIF('Profile-matrices_Condorcet'!$B$2:$B1731,'Profile-matrices_Condorcet'!$B1731),MATCH(INDEX('numeric possibilities'!F$3:F$1298,VLOOKUP($B1731,'numeric possibilities'!$C$3:$G$1298,1)),'VBA code_permu_wo_repettn'!$AH$2:$AM$2))</f>
        <v>A</v>
      </c>
      <c r="F1731" t="str">
        <f>INDEX('VBA code_permu_wo_repettn'!$AO$3:$AT$6,COUNTIF('Profile-matrices_Condorcet'!$B$2:$B1731,'Profile-matrices_Condorcet'!$B1731),MATCH(INDEX('numeric possibilities'!G$3:G$1298,VLOOKUP($B1731,'numeric possibilities'!$C$3:$G$1298,1)),'VBA code_permu_wo_repettn'!$AO$2:$AT$2))</f>
        <v>B</v>
      </c>
      <c r="H1731" t="s">
        <v>15</v>
      </c>
      <c r="I1731" t="str">
        <f>IF(I1730&gt;J1730,$I$1,IF(I1730&lt;J1730,$J$1,0))</f>
        <v>A</v>
      </c>
      <c r="K1731" t="str">
        <f>IF(K1730&gt;L1730,$K$1,IF(K1730&lt;L1730,$L$1,0))</f>
        <v>A</v>
      </c>
      <c r="M1731" t="str">
        <f>IF(M1730&gt;N1730,$M$1,IF(M1730&lt;N1730,$N$1,0))</f>
        <v>A</v>
      </c>
      <c r="O1731" t="str">
        <f>IF(O1730&gt;P1730,$O$1,IF(O1730&lt;P1730,$P$1,0))</f>
        <v>B</v>
      </c>
      <c r="Q1731" t="str">
        <f>IF(Q1730&gt;R1730,$Q$1,IF(Q1730&lt;R1730,$R$1,0))</f>
        <v>B</v>
      </c>
      <c r="S1731" t="str">
        <f>IF(S1730&gt;T1730,$S$1,IF(S1730&lt;T1730,$T$1,0))</f>
        <v>C</v>
      </c>
    </row>
    <row r="1732" spans="1:20" x14ac:dyDescent="0.25">
      <c r="A1732">
        <f t="shared" si="54"/>
        <v>1731</v>
      </c>
      <c r="B1732">
        <f t="shared" si="55"/>
        <v>433</v>
      </c>
      <c r="C1732" t="str">
        <f>INDEX('VBA code_permu_wo_repettn'!$T$3:$Y$6,COUNTIF('Profile-matrices_Condorcet'!$B$2:$B1732,'Profile-matrices_Condorcet'!$B1732),MATCH(INDEX('numeric possibilities'!D$3:D$1298,VLOOKUP($B1732,'numeric possibilities'!$C$3:$G$1298,1)),'VBA code_permu_wo_repettn'!$T$2:$Y$2))</f>
        <v>C</v>
      </c>
      <c r="D1732" t="str">
        <f>INDEX('VBA code_permu_wo_repettn'!$AA$3:$AF$6,COUNTIF('Profile-matrices_Condorcet'!$B$2:$B1732,'Profile-matrices_Condorcet'!$B1732),MATCH(INDEX('numeric possibilities'!E$3:E$1298,VLOOKUP($B1732,'numeric possibilities'!$C$3:$G$1298,1)),'VBA code_permu_wo_repettn'!$AA$2:$AF$2))</f>
        <v>C</v>
      </c>
      <c r="E1732" t="str">
        <f>INDEX('VBA code_permu_wo_repettn'!$AH$3:$AM$6,COUNTIF('Profile-matrices_Condorcet'!$B$2:$B1732,'Profile-matrices_Condorcet'!$B1732),MATCH(INDEX('numeric possibilities'!F$3:F$1298,VLOOKUP($B1732,'numeric possibilities'!$C$3:$G$1298,1)),'VBA code_permu_wo_repettn'!$AH$2:$AM$2))</f>
        <v>B</v>
      </c>
      <c r="F1732" t="str">
        <f>INDEX('VBA code_permu_wo_repettn'!$AO$3:$AT$6,COUNTIF('Profile-matrices_Condorcet'!$B$2:$B1732,'Profile-matrices_Condorcet'!$B1732),MATCH(INDEX('numeric possibilities'!G$3:G$1298,VLOOKUP($B1732,'numeric possibilities'!$C$3:$G$1298,1)),'VBA code_permu_wo_repettn'!$AO$2:$AT$2))</f>
        <v>A</v>
      </c>
      <c r="I1732" t="s">
        <v>0</v>
      </c>
      <c r="J1732" t="s">
        <v>1</v>
      </c>
      <c r="K1732" t="s">
        <v>2</v>
      </c>
      <c r="L1732" t="s">
        <v>3</v>
      </c>
    </row>
    <row r="1733" spans="1:20" x14ac:dyDescent="0.25">
      <c r="A1733">
        <f t="shared" si="54"/>
        <v>1732</v>
      </c>
      <c r="B1733">
        <f t="shared" si="55"/>
        <v>433</v>
      </c>
      <c r="C1733" t="str">
        <f>INDEX('VBA code_permu_wo_repettn'!$T$3:$Y$6,COUNTIF('Profile-matrices_Condorcet'!$B$2:$B1733,'Profile-matrices_Condorcet'!$B1733),MATCH(INDEX('numeric possibilities'!D$3:D$1298,VLOOKUP($B1733,'numeric possibilities'!$C$3:$G$1298,1)),'VBA code_permu_wo_repettn'!$T$2:$Y$2))</f>
        <v>D</v>
      </c>
      <c r="D1733" t="str">
        <f>INDEX('VBA code_permu_wo_repettn'!$AA$3:$AF$6,COUNTIF('Profile-matrices_Condorcet'!$B$2:$B1733,'Profile-matrices_Condorcet'!$B1733),MATCH(INDEX('numeric possibilities'!E$3:E$1298,VLOOKUP($B1733,'numeric possibilities'!$C$3:$G$1298,1)),'VBA code_permu_wo_repettn'!$AA$2:$AF$2))</f>
        <v>D</v>
      </c>
      <c r="E1733" t="str">
        <f>INDEX('VBA code_permu_wo_repettn'!$AH$3:$AM$6,COUNTIF('Profile-matrices_Condorcet'!$B$2:$B1733,'Profile-matrices_Condorcet'!$B1733),MATCH(INDEX('numeric possibilities'!F$3:F$1298,VLOOKUP($B1733,'numeric possibilities'!$C$3:$G$1298,1)),'VBA code_permu_wo_repettn'!$AH$2:$AM$2))</f>
        <v>D</v>
      </c>
      <c r="F1733" t="str">
        <f>INDEX('VBA code_permu_wo_repettn'!$AO$3:$AT$6,COUNTIF('Profile-matrices_Condorcet'!$B$2:$B1733,'Profile-matrices_Condorcet'!$B1733),MATCH(INDEX('numeric possibilities'!G$3:G$1298,VLOOKUP($B1733,'numeric possibilities'!$C$3:$G$1298,1)),'VBA code_permu_wo_repettn'!$AO$2:$AT$2))</f>
        <v>C</v>
      </c>
      <c r="G1733" t="str">
        <f>IF(MAX(I1733:L1733)&gt;='numeric possibilities'!$B$4/2,INDEX('Profile-matrices_Condorcet'!I1732:L1732,1,MATCH(MAX('Profile-matrices_Condorcet'!I1733:L1733),'Profile-matrices_Condorcet'!I1733:L1733,0)),"NCW")</f>
        <v>A</v>
      </c>
      <c r="H1733" t="s">
        <v>13</v>
      </c>
      <c r="I1733" s="3">
        <f>COUNTIF($I1731:$S1731,I1732)</f>
        <v>3</v>
      </c>
      <c r="J1733" s="3">
        <f>COUNTIF($I1731:$S1731,J1732)</f>
        <v>2</v>
      </c>
      <c r="K1733" s="3">
        <f>COUNTIF($I1731:$S1731,K1732)</f>
        <v>1</v>
      </c>
      <c r="L1733" s="3">
        <f>COUNTIF($I1731:$S1731,L1732)</f>
        <v>0</v>
      </c>
    </row>
    <row r="1734" spans="1:20" x14ac:dyDescent="0.25">
      <c r="A1734">
        <f t="shared" si="54"/>
        <v>1733</v>
      </c>
      <c r="B1734">
        <f t="shared" si="55"/>
        <v>434</v>
      </c>
      <c r="C1734" t="str">
        <f>INDEX('VBA code_permu_wo_repettn'!$T$3:$Y$6,COUNTIF('Profile-matrices_Condorcet'!$B$2:$B1734,'Profile-matrices_Condorcet'!$B1734),MATCH(INDEX('numeric possibilities'!D$3:D$1298,VLOOKUP($B1734,'numeric possibilities'!$C$3:$G$1298,1)),'VBA code_permu_wo_repettn'!$T$2:$Y$2))</f>
        <v>A</v>
      </c>
      <c r="D1734" t="str">
        <f>INDEX('VBA code_permu_wo_repettn'!$AA$3:$AF$6,COUNTIF('Profile-matrices_Condorcet'!$B$2:$B1734,'Profile-matrices_Condorcet'!$B1734),MATCH(INDEX('numeric possibilities'!E$3:E$1298,VLOOKUP($B1734,'numeric possibilities'!$C$3:$G$1298,1)),'VBA code_permu_wo_repettn'!$AA$2:$AF$2))</f>
        <v>B</v>
      </c>
      <c r="E1734" t="str">
        <f>INDEX('VBA code_permu_wo_repettn'!$AH$3:$AM$6,COUNTIF('Profile-matrices_Condorcet'!$B$2:$B1734,'Profile-matrices_Condorcet'!$B1734),MATCH(INDEX('numeric possibilities'!F$3:F$1298,VLOOKUP($B1734,'numeric possibilities'!$C$3:$G$1298,1)),'VBA code_permu_wo_repettn'!$AH$2:$AM$2))</f>
        <v>C</v>
      </c>
      <c r="F1734" t="str">
        <f>INDEX('VBA code_permu_wo_repettn'!$AO$3:$AT$6,COUNTIF('Profile-matrices_Condorcet'!$B$2:$B1734,'Profile-matrices_Condorcet'!$B1734),MATCH(INDEX('numeric possibilities'!G$3:G$1298,VLOOKUP($B1734,'numeric possibilities'!$C$3:$G$1298,1)),'VBA code_permu_wo_repettn'!$AO$2:$AT$2))</f>
        <v>D</v>
      </c>
      <c r="H1734" t="s">
        <v>14</v>
      </c>
      <c r="I1734" s="3">
        <f>IF(MATCH(I$1,$C1734:$C1737,0)&lt;(MATCH(J$1,$C1734:$C1737,0)),1*a_vote,0)+IF(MATCH(I$1,$D1734:$D1737,0)&lt;MATCH(J$1,$D1734:$D1737,0),1*b_vote,0)+IF(MATCH(I$1,$E1734:$E1737,0)&lt;MATCH(J$1,$E1734:$E1737,0),1*c_vote,0)+IF(MATCH(I$1,$F1734:$F1737,0)&lt;MATCH(J$1,$F1734:$F1737,0),1*d_vote,0)</f>
        <v>0.52</v>
      </c>
      <c r="J1734" s="3">
        <f>IF(MATCH(I$1,$C1734:$C1737,0)&gt;(MATCH(J$1,$C1734:$C1737,0)),1*a_vote,0)+IF(MATCH(I$1,$D1734:$D1737,0)&gt;MATCH(J$1,$D1734:$D1737,0),1*b_vote,0)+IF(MATCH(I$1,$E1734:$E1737,0)&gt;MATCH(J$1,$E1734:$E1737,0),1*c_vote,0)+IF(MATCH(I$1,$F1734:$F1737,0)&gt;MATCH(J$1,$F1734:$F1737,0),1*d_vote,0)</f>
        <v>0.48</v>
      </c>
      <c r="K1734" s="3">
        <f>IF(MATCH($K$1,$C1734:$C1737,0)&lt;(MATCH($L$1,$C1734:$C1737,0)),1*a_vote,0)+IF(MATCH($K$1,$D1734:$D1737,0)&lt;MATCH($L$1,$D1734:$D1737,0),1*b_vote,0)+IF(MATCH($K$1,$E1734:$E1737,0)&lt;MATCH($L$1,$E1734:$E1737,0),1*c_vote,0)+IF(MATCH($K$1,$F1734:$F1737,0)&lt;MATCH($L$1,$F1734:$F1737,0),1*d_vote,0)</f>
        <v>0.75</v>
      </c>
      <c r="L1734" s="3">
        <f>IF(MATCH(K$1,$C1734:$C1737,0)&gt;(MATCH(L$1,$C1734:$C1737,0)),1*a_vote,0)+IF(MATCH(K$1,$D1734:$D1737,0)&gt;MATCH(L$1,$D1734:$D1737,0),1*b_vote,0)+IF(MATCH(K$1,$E1734:$E1737,0)&gt;MATCH(L$1,$E1734:$E1737,0),1*c_vote,0)+IF(MATCH(K$1,$F1734:$F1737,0)&gt;MATCH(L$1,$F1734:$F1737,0),1*d_vote,0)</f>
        <v>0.25</v>
      </c>
      <c r="M1734" s="3">
        <f>IF(MATCH($M$1,$C1734:$C1737,0)&lt;(MATCH($N$1,$C1734:$C1737,0)),1*a_vote,0)+IF(MATCH($M$1,$D1734:$D1737,0)&lt;MATCH($N$1,$D1734:$D1737,0),1*b_vote,0)+IF(MATCH($M$1,$E1734:$E1737,0)&lt;MATCH($N$1,$E1734:$E1737,0),1*c_vote,0)+IF(MATCH($M$1,$F1734:$F1737,0)&lt;MATCH($N$1,$F1734:$F1737,0),1*d_vote,0)</f>
        <v>0.78</v>
      </c>
      <c r="N1734" s="3">
        <f>IF(MATCH(M$1,$C1734:$C1737,0)&gt;(MATCH(N$1,$C1734:$C1737,0)),1*a_vote,0)+IF(MATCH(M$1,$D1734:$D1737,0)&gt;MATCH(N$1,$D1734:$D1737,0),1*b_vote,0)+IF(MATCH(M$1,$E1734:$E1737,0)&gt;MATCH(N$1,$E1734:$E1737,0),1*c_vote,0)+IF(MATCH(M$1,$F1734:$F1737,0)&gt;MATCH(N$1,$F1734:$F1737,0),1*d_vote,0)</f>
        <v>0.21999999999999997</v>
      </c>
      <c r="O1734" s="3">
        <f>IF(MATCH($O$1,$C1734:$C1737,0)&lt;(MATCH($P$1,$C1734:$C1737,0)),1*a_vote,0)+IF(MATCH($O$1,$D1734:$D1737,0)&lt;MATCH($P$1,$D1734:$D1737,0),1*b_vote,0)+IF(MATCH($O$1,$E1734:$E1737,0)&lt;MATCH($P$1,$E1734:$E1737,0),1*c_vote,0)+IF(MATCH($O$1,$F1734:$F1737,0)&lt;MATCH($P$1,$F1734:$F1737,0),1*d_vote,0)</f>
        <v>0.75</v>
      </c>
      <c r="P1734" s="3">
        <f>IF(MATCH(O$1,$C1734:$C1737,0)&gt;(MATCH(P$1,$C1734:$C1737,0)),1*a_vote,0)+IF(MATCH(O$1,$D1734:$D1737,0)&gt;MATCH(P$1,$D1734:$D1737,0),1*b_vote,0)+IF(MATCH(O$1,$E1734:$E1737,0)&gt;MATCH(P$1,$E1734:$E1737,0),1*c_vote,0)+IF(MATCH(O$1,$F1734:$F1737,0)&gt;MATCH(P$1,$F1734:$F1737,0),1*d_vote,0)</f>
        <v>0.25</v>
      </c>
      <c r="Q1734" s="3">
        <f>IF(MATCH($Q$1,$C1734:$C1737,0)&lt;(MATCH($R$1,$C1734:$C1737,0)),1*a_vote,0)+IF(MATCH($Q$1,$D1734:$D1737,0)&lt;MATCH($R$1,$D1734:$D1737,0),1*b_vote,0)+IF(MATCH($Q$1,$E1734:$E1737,0)&lt;MATCH($R$1,$E1734:$E1737,0),1*c_vote,0)+IF(MATCH($Q$1,$F1734:$F1737,0)&lt;MATCH($R$1,$F1734:$F1737,0),1*d_vote,0)</f>
        <v>0.78</v>
      </c>
      <c r="R1734" s="3">
        <f>IF(MATCH(Q$1,$C1734:$C1737,0)&gt;(MATCH(R$1,$C1734:$C1737,0)),1*a_vote,0)+IF(MATCH(Q$1,$D1734:$D1737,0)&gt;MATCH(R$1,$D1734:$D1737,0),1*b_vote,0)+IF(MATCH(Q$1,$E1734:$E1737,0)&gt;MATCH(R$1,$E1734:$E1737,0),1*c_vote,0)+IF(MATCH(Q$1,$F1734:$F1737,0)&gt;MATCH(R$1,$F1734:$F1737,0),1*d_vote,0)</f>
        <v>0.21999999999999997</v>
      </c>
      <c r="S1734" s="3">
        <f>IF(MATCH($S$1,$C1734:$C1737,0)&lt;(MATCH($T$1,$C1734:$C1737,0)),1*a_vote,0)+IF(MATCH($S$1,$D1734:$D1737,0)&lt;MATCH($T$1,$D1734:$D1737,0),1*b_vote,0)+IF(MATCH($S$1,$E1734:$E1737,0)&lt;MATCH($T$1,$E1734:$E1737,0),1*c_vote,0)+IF(MATCH($S$1,$F1734:$F1737,0)&lt;MATCH($T$1,$F1734:$F1737,0),1*d_vote,0)</f>
        <v>0.51</v>
      </c>
      <c r="T1734" s="3">
        <f>IF(MATCH(S$1,$C1734:$C1737,0)&gt;(MATCH(T$1,$C1734:$C1737,0)),1*a_vote,0)+IF(MATCH(S$1,$D1734:$D1737,0)&gt;MATCH(T$1,$D1734:$D1737,0),1*b_vote,0)+IF(MATCH(S$1,$E1734:$E1737,0)&gt;MATCH(T$1,$E1734:$E1737,0),1*c_vote,0)+IF(MATCH(S$1,$F1734:$F1737,0)&gt;MATCH(T$1,$F1734:$F1737,0),1*d_vote,0)</f>
        <v>0.49</v>
      </c>
    </row>
    <row r="1735" spans="1:20" x14ac:dyDescent="0.25">
      <c r="A1735">
        <f t="shared" si="54"/>
        <v>1734</v>
      </c>
      <c r="B1735">
        <f t="shared" si="55"/>
        <v>434</v>
      </c>
      <c r="C1735" t="str">
        <f>INDEX('VBA code_permu_wo_repettn'!$T$3:$Y$6,COUNTIF('Profile-matrices_Condorcet'!$B$2:$B1735,'Profile-matrices_Condorcet'!$B1735),MATCH(INDEX('numeric possibilities'!D$3:D$1298,VLOOKUP($B1735,'numeric possibilities'!$C$3:$G$1298,1)),'VBA code_permu_wo_repettn'!$T$2:$Y$2))</f>
        <v>B</v>
      </c>
      <c r="D1735" t="str">
        <f>INDEX('VBA code_permu_wo_repettn'!$AA$3:$AF$6,COUNTIF('Profile-matrices_Condorcet'!$B$2:$B1735,'Profile-matrices_Condorcet'!$B1735),MATCH(INDEX('numeric possibilities'!E$3:E$1298,VLOOKUP($B1735,'numeric possibilities'!$C$3:$G$1298,1)),'VBA code_permu_wo_repettn'!$AA$2:$AF$2))</f>
        <v>A</v>
      </c>
      <c r="E1735" t="str">
        <f>INDEX('VBA code_permu_wo_repettn'!$AH$3:$AM$6,COUNTIF('Profile-matrices_Condorcet'!$B$2:$B1735,'Profile-matrices_Condorcet'!$B1735),MATCH(INDEX('numeric possibilities'!F$3:F$1298,VLOOKUP($B1735,'numeric possibilities'!$C$3:$G$1298,1)),'VBA code_permu_wo_repettn'!$AH$2:$AM$2))</f>
        <v>A</v>
      </c>
      <c r="F1735" t="str">
        <f>INDEX('VBA code_permu_wo_repettn'!$AO$3:$AT$6,COUNTIF('Profile-matrices_Condorcet'!$B$2:$B1735,'Profile-matrices_Condorcet'!$B1735),MATCH(INDEX('numeric possibilities'!G$3:G$1298,VLOOKUP($B1735,'numeric possibilities'!$C$3:$G$1298,1)),'VBA code_permu_wo_repettn'!$AO$2:$AT$2))</f>
        <v>B</v>
      </c>
      <c r="H1735" t="s">
        <v>15</v>
      </c>
      <c r="I1735" t="str">
        <f>IF(I1734&gt;J1734,$I$1,IF(I1734&lt;J1734,$J$1,0))</f>
        <v>A</v>
      </c>
      <c r="K1735" t="str">
        <f>IF(K1734&gt;L1734,$K$1,IF(K1734&lt;L1734,$L$1,0))</f>
        <v>A</v>
      </c>
      <c r="M1735" t="str">
        <f>IF(M1734&gt;N1734,$M$1,IF(M1734&lt;N1734,$N$1,0))</f>
        <v>A</v>
      </c>
      <c r="O1735" t="str">
        <f>IF(O1734&gt;P1734,$O$1,IF(O1734&lt;P1734,$P$1,0))</f>
        <v>B</v>
      </c>
      <c r="Q1735" t="str">
        <f>IF(Q1734&gt;R1734,$Q$1,IF(Q1734&lt;R1734,$R$1,0))</f>
        <v>B</v>
      </c>
      <c r="S1735" t="str">
        <f>IF(S1734&gt;T1734,$S$1,IF(S1734&lt;T1734,$T$1,0))</f>
        <v>C</v>
      </c>
    </row>
    <row r="1736" spans="1:20" x14ac:dyDescent="0.25">
      <c r="A1736">
        <f t="shared" si="54"/>
        <v>1735</v>
      </c>
      <c r="B1736">
        <f t="shared" si="55"/>
        <v>434</v>
      </c>
      <c r="C1736" t="str">
        <f>INDEX('VBA code_permu_wo_repettn'!$T$3:$Y$6,COUNTIF('Profile-matrices_Condorcet'!$B$2:$B1736,'Profile-matrices_Condorcet'!$B1736),MATCH(INDEX('numeric possibilities'!D$3:D$1298,VLOOKUP($B1736,'numeric possibilities'!$C$3:$G$1298,1)),'VBA code_permu_wo_repettn'!$T$2:$Y$2))</f>
        <v>D</v>
      </c>
      <c r="D1736" t="str">
        <f>INDEX('VBA code_permu_wo_repettn'!$AA$3:$AF$6,COUNTIF('Profile-matrices_Condorcet'!$B$2:$B1736,'Profile-matrices_Condorcet'!$B1736),MATCH(INDEX('numeric possibilities'!E$3:E$1298,VLOOKUP($B1736,'numeric possibilities'!$C$3:$G$1298,1)),'VBA code_permu_wo_repettn'!$AA$2:$AF$2))</f>
        <v>C</v>
      </c>
      <c r="E1736" t="str">
        <f>INDEX('VBA code_permu_wo_repettn'!$AH$3:$AM$6,COUNTIF('Profile-matrices_Condorcet'!$B$2:$B1736,'Profile-matrices_Condorcet'!$B1736),MATCH(INDEX('numeric possibilities'!F$3:F$1298,VLOOKUP($B1736,'numeric possibilities'!$C$3:$G$1298,1)),'VBA code_permu_wo_repettn'!$AH$2:$AM$2))</f>
        <v>B</v>
      </c>
      <c r="F1736" t="str">
        <f>INDEX('VBA code_permu_wo_repettn'!$AO$3:$AT$6,COUNTIF('Profile-matrices_Condorcet'!$B$2:$B1736,'Profile-matrices_Condorcet'!$B1736),MATCH(INDEX('numeric possibilities'!G$3:G$1298,VLOOKUP($B1736,'numeric possibilities'!$C$3:$G$1298,1)),'VBA code_permu_wo_repettn'!$AO$2:$AT$2))</f>
        <v>A</v>
      </c>
      <c r="I1736" t="s">
        <v>0</v>
      </c>
      <c r="J1736" t="s">
        <v>1</v>
      </c>
      <c r="K1736" t="s">
        <v>2</v>
      </c>
      <c r="L1736" t="s">
        <v>3</v>
      </c>
    </row>
    <row r="1737" spans="1:20" x14ac:dyDescent="0.25">
      <c r="A1737">
        <f t="shared" si="54"/>
        <v>1736</v>
      </c>
      <c r="B1737">
        <f t="shared" si="55"/>
        <v>434</v>
      </c>
      <c r="C1737" t="str">
        <f>INDEX('VBA code_permu_wo_repettn'!$T$3:$Y$6,COUNTIF('Profile-matrices_Condorcet'!$B$2:$B1737,'Profile-matrices_Condorcet'!$B1737),MATCH(INDEX('numeric possibilities'!D$3:D$1298,VLOOKUP($B1737,'numeric possibilities'!$C$3:$G$1298,1)),'VBA code_permu_wo_repettn'!$T$2:$Y$2))</f>
        <v>C</v>
      </c>
      <c r="D1737" t="str">
        <f>INDEX('VBA code_permu_wo_repettn'!$AA$3:$AF$6,COUNTIF('Profile-matrices_Condorcet'!$B$2:$B1737,'Profile-matrices_Condorcet'!$B1737),MATCH(INDEX('numeric possibilities'!E$3:E$1298,VLOOKUP($B1737,'numeric possibilities'!$C$3:$G$1298,1)),'VBA code_permu_wo_repettn'!$AA$2:$AF$2))</f>
        <v>D</v>
      </c>
      <c r="E1737" t="str">
        <f>INDEX('VBA code_permu_wo_repettn'!$AH$3:$AM$6,COUNTIF('Profile-matrices_Condorcet'!$B$2:$B1737,'Profile-matrices_Condorcet'!$B1737),MATCH(INDEX('numeric possibilities'!F$3:F$1298,VLOOKUP($B1737,'numeric possibilities'!$C$3:$G$1298,1)),'VBA code_permu_wo_repettn'!$AH$2:$AM$2))</f>
        <v>D</v>
      </c>
      <c r="F1737" t="str">
        <f>INDEX('VBA code_permu_wo_repettn'!$AO$3:$AT$6,COUNTIF('Profile-matrices_Condorcet'!$B$2:$B1737,'Profile-matrices_Condorcet'!$B1737),MATCH(INDEX('numeric possibilities'!G$3:G$1298,VLOOKUP($B1737,'numeric possibilities'!$C$3:$G$1298,1)),'VBA code_permu_wo_repettn'!$AO$2:$AT$2))</f>
        <v>C</v>
      </c>
      <c r="G1737" t="str">
        <f>IF(MAX(I1737:L1737)&gt;='numeric possibilities'!$B$4/2,INDEX('Profile-matrices_Condorcet'!I1736:L1736,1,MATCH(MAX('Profile-matrices_Condorcet'!I1737:L1737),'Profile-matrices_Condorcet'!I1737:L1737,0)),"NCW")</f>
        <v>A</v>
      </c>
      <c r="H1737" t="s">
        <v>13</v>
      </c>
      <c r="I1737" s="3">
        <f>COUNTIF($I1735:$S1735,I1736)</f>
        <v>3</v>
      </c>
      <c r="J1737" s="3">
        <f>COUNTIF($I1735:$S1735,J1736)</f>
        <v>2</v>
      </c>
      <c r="K1737" s="3">
        <f>COUNTIF($I1735:$S1735,K1736)</f>
        <v>1</v>
      </c>
      <c r="L1737" s="3">
        <f>COUNTIF($I1735:$S1735,L1736)</f>
        <v>0</v>
      </c>
    </row>
    <row r="1738" spans="1:20" x14ac:dyDescent="0.25">
      <c r="A1738">
        <f t="shared" si="54"/>
        <v>1737</v>
      </c>
      <c r="B1738">
        <f t="shared" si="55"/>
        <v>435</v>
      </c>
      <c r="C1738" t="str">
        <f>INDEX('VBA code_permu_wo_repettn'!$T$3:$Y$6,COUNTIF('Profile-matrices_Condorcet'!$B$2:$B1738,'Profile-matrices_Condorcet'!$B1738),MATCH(INDEX('numeric possibilities'!D$3:D$1298,VLOOKUP($B1738,'numeric possibilities'!$C$3:$G$1298,1)),'VBA code_permu_wo_repettn'!$T$2:$Y$2))</f>
        <v>A</v>
      </c>
      <c r="D1738" t="str">
        <f>INDEX('VBA code_permu_wo_repettn'!$AA$3:$AF$6,COUNTIF('Profile-matrices_Condorcet'!$B$2:$B1738,'Profile-matrices_Condorcet'!$B1738),MATCH(INDEX('numeric possibilities'!E$3:E$1298,VLOOKUP($B1738,'numeric possibilities'!$C$3:$G$1298,1)),'VBA code_permu_wo_repettn'!$AA$2:$AF$2))</f>
        <v>B</v>
      </c>
      <c r="E1738" t="str">
        <f>INDEX('VBA code_permu_wo_repettn'!$AH$3:$AM$6,COUNTIF('Profile-matrices_Condorcet'!$B$2:$B1738,'Profile-matrices_Condorcet'!$B1738),MATCH(INDEX('numeric possibilities'!F$3:F$1298,VLOOKUP($B1738,'numeric possibilities'!$C$3:$G$1298,1)),'VBA code_permu_wo_repettn'!$AH$2:$AM$2))</f>
        <v>C</v>
      </c>
      <c r="F1738" t="str">
        <f>INDEX('VBA code_permu_wo_repettn'!$AO$3:$AT$6,COUNTIF('Profile-matrices_Condorcet'!$B$2:$B1738,'Profile-matrices_Condorcet'!$B1738),MATCH(INDEX('numeric possibilities'!G$3:G$1298,VLOOKUP($B1738,'numeric possibilities'!$C$3:$G$1298,1)),'VBA code_permu_wo_repettn'!$AO$2:$AT$2))</f>
        <v>D</v>
      </c>
      <c r="H1738" t="s">
        <v>14</v>
      </c>
      <c r="I1738" s="3">
        <f>IF(MATCH(I$1,$C1738:$C1741,0)&lt;(MATCH(J$1,$C1738:$C1741,0)),1*a_vote,0)+IF(MATCH(I$1,$D1738:$D1741,0)&lt;MATCH(J$1,$D1738:$D1741,0),1*b_vote,0)+IF(MATCH(I$1,$E1738:$E1741,0)&lt;MATCH(J$1,$E1738:$E1741,0),1*c_vote,0)+IF(MATCH(I$1,$F1738:$F1741,0)&lt;MATCH(J$1,$F1738:$F1741,0),1*d_vote,0)</f>
        <v>0.52</v>
      </c>
      <c r="J1738" s="3">
        <f>IF(MATCH(I$1,$C1738:$C1741,0)&gt;(MATCH(J$1,$C1738:$C1741,0)),1*a_vote,0)+IF(MATCH(I$1,$D1738:$D1741,0)&gt;MATCH(J$1,$D1738:$D1741,0),1*b_vote,0)+IF(MATCH(I$1,$E1738:$E1741,0)&gt;MATCH(J$1,$E1738:$E1741,0),1*c_vote,0)+IF(MATCH(I$1,$F1738:$F1741,0)&gt;MATCH(J$1,$F1738:$F1741,0),1*d_vote,0)</f>
        <v>0.48</v>
      </c>
      <c r="K1738" s="3">
        <f>IF(MATCH($K$1,$C1738:$C1741,0)&lt;(MATCH($L$1,$C1738:$C1741,0)),1*a_vote,0)+IF(MATCH($K$1,$D1738:$D1741,0)&lt;MATCH($L$1,$D1738:$D1741,0),1*b_vote,0)+IF(MATCH($K$1,$E1738:$E1741,0)&lt;MATCH($L$1,$E1738:$E1741,0),1*c_vote,0)+IF(MATCH($K$1,$F1738:$F1741,0)&lt;MATCH($L$1,$F1738:$F1741,0),1*d_vote,0)</f>
        <v>0.75</v>
      </c>
      <c r="L1738" s="3">
        <f>IF(MATCH(K$1,$C1738:$C1741,0)&gt;(MATCH(L$1,$C1738:$C1741,0)),1*a_vote,0)+IF(MATCH(K$1,$D1738:$D1741,0)&gt;MATCH(L$1,$D1738:$D1741,0),1*b_vote,0)+IF(MATCH(K$1,$E1738:$E1741,0)&gt;MATCH(L$1,$E1738:$E1741,0),1*c_vote,0)+IF(MATCH(K$1,$F1738:$F1741,0)&gt;MATCH(L$1,$F1738:$F1741,0),1*d_vote,0)</f>
        <v>0.25</v>
      </c>
      <c r="M1738" s="3">
        <f>IF(MATCH($M$1,$C1738:$C1741,0)&lt;(MATCH($N$1,$C1738:$C1741,0)),1*a_vote,0)+IF(MATCH($M$1,$D1738:$D1741,0)&lt;MATCH($N$1,$D1738:$D1741,0),1*b_vote,0)+IF(MATCH($M$1,$E1738:$E1741,0)&lt;MATCH($N$1,$E1738:$E1741,0),1*c_vote,0)+IF(MATCH($M$1,$F1738:$F1741,0)&lt;MATCH($N$1,$F1738:$F1741,0),1*d_vote,0)</f>
        <v>0.78</v>
      </c>
      <c r="N1738" s="3">
        <f>IF(MATCH(M$1,$C1738:$C1741,0)&gt;(MATCH(N$1,$C1738:$C1741,0)),1*a_vote,0)+IF(MATCH(M$1,$D1738:$D1741,0)&gt;MATCH(N$1,$D1738:$D1741,0),1*b_vote,0)+IF(MATCH(M$1,$E1738:$E1741,0)&gt;MATCH(N$1,$E1738:$E1741,0),1*c_vote,0)+IF(MATCH(M$1,$F1738:$F1741,0)&gt;MATCH(N$1,$F1738:$F1741,0),1*d_vote,0)</f>
        <v>0.21999999999999997</v>
      </c>
      <c r="O1738" s="3">
        <f>IF(MATCH($O$1,$C1738:$C1741,0)&lt;(MATCH($P$1,$C1738:$C1741,0)),1*a_vote,0)+IF(MATCH($O$1,$D1738:$D1741,0)&lt;MATCH($P$1,$D1738:$D1741,0),1*b_vote,0)+IF(MATCH($O$1,$E1738:$E1741,0)&lt;MATCH($P$1,$E1738:$E1741,0),1*c_vote,0)+IF(MATCH($O$1,$F1738:$F1741,0)&lt;MATCH($P$1,$F1738:$F1741,0),1*d_vote,0)</f>
        <v>0.48</v>
      </c>
      <c r="P1738" s="3">
        <f>IF(MATCH(O$1,$C1738:$C1741,0)&gt;(MATCH(P$1,$C1738:$C1741,0)),1*a_vote,0)+IF(MATCH(O$1,$D1738:$D1741,0)&gt;MATCH(P$1,$D1738:$D1741,0),1*b_vote,0)+IF(MATCH(O$1,$E1738:$E1741,0)&gt;MATCH(P$1,$E1738:$E1741,0),1*c_vote,0)+IF(MATCH(O$1,$F1738:$F1741,0)&gt;MATCH(P$1,$F1738:$F1741,0),1*d_vote,0)</f>
        <v>0.52</v>
      </c>
      <c r="Q1738" s="3">
        <f>IF(MATCH($Q$1,$C1738:$C1741,0)&lt;(MATCH($R$1,$C1738:$C1741,0)),1*a_vote,0)+IF(MATCH($Q$1,$D1738:$D1741,0)&lt;MATCH($R$1,$D1738:$D1741,0),1*b_vote,0)+IF(MATCH($Q$1,$E1738:$E1741,0)&lt;MATCH($R$1,$E1738:$E1741,0),1*c_vote,0)+IF(MATCH($Q$1,$F1738:$F1741,0)&lt;MATCH($R$1,$F1738:$F1741,0),1*d_vote,0)</f>
        <v>0.78</v>
      </c>
      <c r="R1738" s="3">
        <f>IF(MATCH(Q$1,$C1738:$C1741,0)&gt;(MATCH(R$1,$C1738:$C1741,0)),1*a_vote,0)+IF(MATCH(Q$1,$D1738:$D1741,0)&gt;MATCH(R$1,$D1738:$D1741,0),1*b_vote,0)+IF(MATCH(Q$1,$E1738:$E1741,0)&gt;MATCH(R$1,$E1738:$E1741,0),1*c_vote,0)+IF(MATCH(Q$1,$F1738:$F1741,0)&gt;MATCH(R$1,$F1738:$F1741,0),1*d_vote,0)</f>
        <v>0.21999999999999997</v>
      </c>
      <c r="S1738" s="3">
        <f>IF(MATCH($S$1,$C1738:$C1741,0)&lt;(MATCH($T$1,$C1738:$C1741,0)),1*a_vote,0)+IF(MATCH($S$1,$D1738:$D1741,0)&lt;MATCH($T$1,$D1738:$D1741,0),1*b_vote,0)+IF(MATCH($S$1,$E1738:$E1741,0)&lt;MATCH($T$1,$E1738:$E1741,0),1*c_vote,0)+IF(MATCH($S$1,$F1738:$F1741,0)&lt;MATCH($T$1,$F1738:$F1741,0),1*d_vote,0)</f>
        <v>0.78</v>
      </c>
      <c r="T1738" s="3">
        <f>IF(MATCH(S$1,$C1738:$C1741,0)&gt;(MATCH(T$1,$C1738:$C1741,0)),1*a_vote,0)+IF(MATCH(S$1,$D1738:$D1741,0)&gt;MATCH(T$1,$D1738:$D1741,0),1*b_vote,0)+IF(MATCH(S$1,$E1738:$E1741,0)&gt;MATCH(T$1,$E1738:$E1741,0),1*c_vote,0)+IF(MATCH(S$1,$F1738:$F1741,0)&gt;MATCH(T$1,$F1738:$F1741,0),1*d_vote,0)</f>
        <v>0.21999999999999997</v>
      </c>
    </row>
    <row r="1739" spans="1:20" x14ac:dyDescent="0.25">
      <c r="A1739">
        <f t="shared" si="54"/>
        <v>1738</v>
      </c>
      <c r="B1739">
        <f t="shared" si="55"/>
        <v>435</v>
      </c>
      <c r="C1739" t="str">
        <f>INDEX('VBA code_permu_wo_repettn'!$T$3:$Y$6,COUNTIF('Profile-matrices_Condorcet'!$B$2:$B1739,'Profile-matrices_Condorcet'!$B1739),MATCH(INDEX('numeric possibilities'!D$3:D$1298,VLOOKUP($B1739,'numeric possibilities'!$C$3:$G$1298,1)),'VBA code_permu_wo_repettn'!$T$2:$Y$2))</f>
        <v>C</v>
      </c>
      <c r="D1739" t="str">
        <f>INDEX('VBA code_permu_wo_repettn'!$AA$3:$AF$6,COUNTIF('Profile-matrices_Condorcet'!$B$2:$B1739,'Profile-matrices_Condorcet'!$B1739),MATCH(INDEX('numeric possibilities'!E$3:E$1298,VLOOKUP($B1739,'numeric possibilities'!$C$3:$G$1298,1)),'VBA code_permu_wo_repettn'!$AA$2:$AF$2))</f>
        <v>A</v>
      </c>
      <c r="E1739" t="str">
        <f>INDEX('VBA code_permu_wo_repettn'!$AH$3:$AM$6,COUNTIF('Profile-matrices_Condorcet'!$B$2:$B1739,'Profile-matrices_Condorcet'!$B1739),MATCH(INDEX('numeric possibilities'!F$3:F$1298,VLOOKUP($B1739,'numeric possibilities'!$C$3:$G$1298,1)),'VBA code_permu_wo_repettn'!$AH$2:$AM$2))</f>
        <v>A</v>
      </c>
      <c r="F1739" t="str">
        <f>INDEX('VBA code_permu_wo_repettn'!$AO$3:$AT$6,COUNTIF('Profile-matrices_Condorcet'!$B$2:$B1739,'Profile-matrices_Condorcet'!$B1739),MATCH(INDEX('numeric possibilities'!G$3:G$1298,VLOOKUP($B1739,'numeric possibilities'!$C$3:$G$1298,1)),'VBA code_permu_wo_repettn'!$AO$2:$AT$2))</f>
        <v>B</v>
      </c>
      <c r="H1739" t="s">
        <v>15</v>
      </c>
      <c r="I1739" t="str">
        <f>IF(I1738&gt;J1738,$I$1,IF(I1738&lt;J1738,$J$1,0))</f>
        <v>A</v>
      </c>
      <c r="K1739" t="str">
        <f>IF(K1738&gt;L1738,$K$1,IF(K1738&lt;L1738,$L$1,0))</f>
        <v>A</v>
      </c>
      <c r="M1739" t="str">
        <f>IF(M1738&gt;N1738,$M$1,IF(M1738&lt;N1738,$N$1,0))</f>
        <v>A</v>
      </c>
      <c r="O1739" t="str">
        <f>IF(O1738&gt;P1738,$O$1,IF(O1738&lt;P1738,$P$1,0))</f>
        <v>C</v>
      </c>
      <c r="Q1739" t="str">
        <f>IF(Q1738&gt;R1738,$Q$1,IF(Q1738&lt;R1738,$R$1,0))</f>
        <v>B</v>
      </c>
      <c r="S1739" t="str">
        <f>IF(S1738&gt;T1738,$S$1,IF(S1738&lt;T1738,$T$1,0))</f>
        <v>C</v>
      </c>
    </row>
    <row r="1740" spans="1:20" x14ac:dyDescent="0.25">
      <c r="A1740">
        <f t="shared" si="54"/>
        <v>1739</v>
      </c>
      <c r="B1740">
        <f t="shared" si="55"/>
        <v>435</v>
      </c>
      <c r="C1740" t="str">
        <f>INDEX('VBA code_permu_wo_repettn'!$T$3:$Y$6,COUNTIF('Profile-matrices_Condorcet'!$B$2:$B1740,'Profile-matrices_Condorcet'!$B1740),MATCH(INDEX('numeric possibilities'!D$3:D$1298,VLOOKUP($B1740,'numeric possibilities'!$C$3:$G$1298,1)),'VBA code_permu_wo_repettn'!$T$2:$Y$2))</f>
        <v>B</v>
      </c>
      <c r="D1740" t="str">
        <f>INDEX('VBA code_permu_wo_repettn'!$AA$3:$AF$6,COUNTIF('Profile-matrices_Condorcet'!$B$2:$B1740,'Profile-matrices_Condorcet'!$B1740),MATCH(INDEX('numeric possibilities'!E$3:E$1298,VLOOKUP($B1740,'numeric possibilities'!$C$3:$G$1298,1)),'VBA code_permu_wo_repettn'!$AA$2:$AF$2))</f>
        <v>C</v>
      </c>
      <c r="E1740" t="str">
        <f>INDEX('VBA code_permu_wo_repettn'!$AH$3:$AM$6,COUNTIF('Profile-matrices_Condorcet'!$B$2:$B1740,'Profile-matrices_Condorcet'!$B1740),MATCH(INDEX('numeric possibilities'!F$3:F$1298,VLOOKUP($B1740,'numeric possibilities'!$C$3:$G$1298,1)),'VBA code_permu_wo_repettn'!$AH$2:$AM$2))</f>
        <v>B</v>
      </c>
      <c r="F1740" t="str">
        <f>INDEX('VBA code_permu_wo_repettn'!$AO$3:$AT$6,COUNTIF('Profile-matrices_Condorcet'!$B$2:$B1740,'Profile-matrices_Condorcet'!$B1740),MATCH(INDEX('numeric possibilities'!G$3:G$1298,VLOOKUP($B1740,'numeric possibilities'!$C$3:$G$1298,1)),'VBA code_permu_wo_repettn'!$AO$2:$AT$2))</f>
        <v>A</v>
      </c>
      <c r="I1740" t="s">
        <v>0</v>
      </c>
      <c r="J1740" t="s">
        <v>1</v>
      </c>
      <c r="K1740" t="s">
        <v>2</v>
      </c>
      <c r="L1740" t="s">
        <v>3</v>
      </c>
    </row>
    <row r="1741" spans="1:20" x14ac:dyDescent="0.25">
      <c r="A1741">
        <f t="shared" si="54"/>
        <v>1740</v>
      </c>
      <c r="B1741">
        <f t="shared" si="55"/>
        <v>435</v>
      </c>
      <c r="C1741" t="str">
        <f>INDEX('VBA code_permu_wo_repettn'!$T$3:$Y$6,COUNTIF('Profile-matrices_Condorcet'!$B$2:$B1741,'Profile-matrices_Condorcet'!$B1741),MATCH(INDEX('numeric possibilities'!D$3:D$1298,VLOOKUP($B1741,'numeric possibilities'!$C$3:$G$1298,1)),'VBA code_permu_wo_repettn'!$T$2:$Y$2))</f>
        <v>D</v>
      </c>
      <c r="D1741" t="str">
        <f>INDEX('VBA code_permu_wo_repettn'!$AA$3:$AF$6,COUNTIF('Profile-matrices_Condorcet'!$B$2:$B1741,'Profile-matrices_Condorcet'!$B1741),MATCH(INDEX('numeric possibilities'!E$3:E$1298,VLOOKUP($B1741,'numeric possibilities'!$C$3:$G$1298,1)),'VBA code_permu_wo_repettn'!$AA$2:$AF$2))</f>
        <v>D</v>
      </c>
      <c r="E1741" t="str">
        <f>INDEX('VBA code_permu_wo_repettn'!$AH$3:$AM$6,COUNTIF('Profile-matrices_Condorcet'!$B$2:$B1741,'Profile-matrices_Condorcet'!$B1741),MATCH(INDEX('numeric possibilities'!F$3:F$1298,VLOOKUP($B1741,'numeric possibilities'!$C$3:$G$1298,1)),'VBA code_permu_wo_repettn'!$AH$2:$AM$2))</f>
        <v>D</v>
      </c>
      <c r="F1741" t="str">
        <f>INDEX('VBA code_permu_wo_repettn'!$AO$3:$AT$6,COUNTIF('Profile-matrices_Condorcet'!$B$2:$B1741,'Profile-matrices_Condorcet'!$B1741),MATCH(INDEX('numeric possibilities'!G$3:G$1298,VLOOKUP($B1741,'numeric possibilities'!$C$3:$G$1298,1)),'VBA code_permu_wo_repettn'!$AO$2:$AT$2))</f>
        <v>C</v>
      </c>
      <c r="G1741" t="str">
        <f>IF(MAX(I1741:L1741)&gt;='numeric possibilities'!$B$4/2,INDEX('Profile-matrices_Condorcet'!I1740:L1740,1,MATCH(MAX('Profile-matrices_Condorcet'!I1741:L1741),'Profile-matrices_Condorcet'!I1741:L1741,0)),"NCW")</f>
        <v>A</v>
      </c>
      <c r="H1741" t="s">
        <v>13</v>
      </c>
      <c r="I1741" s="3">
        <f>COUNTIF($I1739:$S1739,I1740)</f>
        <v>3</v>
      </c>
      <c r="J1741" s="3">
        <f>COUNTIF($I1739:$S1739,J1740)</f>
        <v>1</v>
      </c>
      <c r="K1741" s="3">
        <f>COUNTIF($I1739:$S1739,K1740)</f>
        <v>2</v>
      </c>
      <c r="L1741" s="3">
        <f>COUNTIF($I1739:$S1739,L1740)</f>
        <v>0</v>
      </c>
    </row>
    <row r="1742" spans="1:20" x14ac:dyDescent="0.25">
      <c r="A1742">
        <f t="shared" ref="A1742:A1805" si="56">A1741+1</f>
        <v>1741</v>
      </c>
      <c r="B1742">
        <f t="shared" ref="B1742:B1805" si="57">IF((ROW()-1)&lt;=4*B1741,B1741,B1741+1)</f>
        <v>436</v>
      </c>
      <c r="C1742" t="str">
        <f>INDEX('VBA code_permu_wo_repettn'!$T$3:$Y$6,COUNTIF('Profile-matrices_Condorcet'!$B$2:$B1742,'Profile-matrices_Condorcet'!$B1742),MATCH(INDEX('numeric possibilities'!D$3:D$1298,VLOOKUP($B1742,'numeric possibilities'!$C$3:$G$1298,1)),'VBA code_permu_wo_repettn'!$T$2:$Y$2))</f>
        <v>A</v>
      </c>
      <c r="D1742" t="str">
        <f>INDEX('VBA code_permu_wo_repettn'!$AA$3:$AF$6,COUNTIF('Profile-matrices_Condorcet'!$B$2:$B1742,'Profile-matrices_Condorcet'!$B1742),MATCH(INDEX('numeric possibilities'!E$3:E$1298,VLOOKUP($B1742,'numeric possibilities'!$C$3:$G$1298,1)),'VBA code_permu_wo_repettn'!$AA$2:$AF$2))</f>
        <v>B</v>
      </c>
      <c r="E1742" t="str">
        <f>INDEX('VBA code_permu_wo_repettn'!$AH$3:$AM$6,COUNTIF('Profile-matrices_Condorcet'!$B$2:$B1742,'Profile-matrices_Condorcet'!$B1742),MATCH(INDEX('numeric possibilities'!F$3:F$1298,VLOOKUP($B1742,'numeric possibilities'!$C$3:$G$1298,1)),'VBA code_permu_wo_repettn'!$AH$2:$AM$2))</f>
        <v>C</v>
      </c>
      <c r="F1742" t="str">
        <f>INDEX('VBA code_permu_wo_repettn'!$AO$3:$AT$6,COUNTIF('Profile-matrices_Condorcet'!$B$2:$B1742,'Profile-matrices_Condorcet'!$B1742),MATCH(INDEX('numeric possibilities'!G$3:G$1298,VLOOKUP($B1742,'numeric possibilities'!$C$3:$G$1298,1)),'VBA code_permu_wo_repettn'!$AO$2:$AT$2))</f>
        <v>D</v>
      </c>
      <c r="H1742" t="s">
        <v>14</v>
      </c>
      <c r="I1742" s="3">
        <f>IF(MATCH(I$1,$C1742:$C1745,0)&lt;(MATCH(J$1,$C1742:$C1745,0)),1*a_vote,0)+IF(MATCH(I$1,$D1742:$D1745,0)&lt;MATCH(J$1,$D1742:$D1745,0),1*b_vote,0)+IF(MATCH(I$1,$E1742:$E1745,0)&lt;MATCH(J$1,$E1742:$E1745,0),1*c_vote,0)+IF(MATCH(I$1,$F1742:$F1745,0)&lt;MATCH(J$1,$F1742:$F1745,0),1*d_vote,0)</f>
        <v>0.52</v>
      </c>
      <c r="J1742" s="3">
        <f>IF(MATCH(I$1,$C1742:$C1745,0)&gt;(MATCH(J$1,$C1742:$C1745,0)),1*a_vote,0)+IF(MATCH(I$1,$D1742:$D1745,0)&gt;MATCH(J$1,$D1742:$D1745,0),1*b_vote,0)+IF(MATCH(I$1,$E1742:$E1745,0)&gt;MATCH(J$1,$E1742:$E1745,0),1*c_vote,0)+IF(MATCH(I$1,$F1742:$F1745,0)&gt;MATCH(J$1,$F1742:$F1745,0),1*d_vote,0)</f>
        <v>0.48</v>
      </c>
      <c r="K1742" s="3">
        <f>IF(MATCH($K$1,$C1742:$C1745,0)&lt;(MATCH($L$1,$C1742:$C1745,0)),1*a_vote,0)+IF(MATCH($K$1,$D1742:$D1745,0)&lt;MATCH($L$1,$D1742:$D1745,0),1*b_vote,0)+IF(MATCH($K$1,$E1742:$E1745,0)&lt;MATCH($L$1,$E1742:$E1745,0),1*c_vote,0)+IF(MATCH($K$1,$F1742:$F1745,0)&lt;MATCH($L$1,$F1742:$F1745,0),1*d_vote,0)</f>
        <v>0.75</v>
      </c>
      <c r="L1742" s="3">
        <f>IF(MATCH(K$1,$C1742:$C1745,0)&gt;(MATCH(L$1,$C1742:$C1745,0)),1*a_vote,0)+IF(MATCH(K$1,$D1742:$D1745,0)&gt;MATCH(L$1,$D1742:$D1745,0),1*b_vote,0)+IF(MATCH(K$1,$E1742:$E1745,0)&gt;MATCH(L$1,$E1742:$E1745,0),1*c_vote,0)+IF(MATCH(K$1,$F1742:$F1745,0)&gt;MATCH(L$1,$F1742:$F1745,0),1*d_vote,0)</f>
        <v>0.25</v>
      </c>
      <c r="M1742" s="3">
        <f>IF(MATCH($M$1,$C1742:$C1745,0)&lt;(MATCH($N$1,$C1742:$C1745,0)),1*a_vote,0)+IF(MATCH($M$1,$D1742:$D1745,0)&lt;MATCH($N$1,$D1742:$D1745,0),1*b_vote,0)+IF(MATCH($M$1,$E1742:$E1745,0)&lt;MATCH($N$1,$E1742:$E1745,0),1*c_vote,0)+IF(MATCH($M$1,$F1742:$F1745,0)&lt;MATCH($N$1,$F1742:$F1745,0),1*d_vote,0)</f>
        <v>0.78</v>
      </c>
      <c r="N1742" s="3">
        <f>IF(MATCH(M$1,$C1742:$C1745,0)&gt;(MATCH(N$1,$C1742:$C1745,0)),1*a_vote,0)+IF(MATCH(M$1,$D1742:$D1745,0)&gt;MATCH(N$1,$D1742:$D1745,0),1*b_vote,0)+IF(MATCH(M$1,$E1742:$E1745,0)&gt;MATCH(N$1,$E1742:$E1745,0),1*c_vote,0)+IF(MATCH(M$1,$F1742:$F1745,0)&gt;MATCH(N$1,$F1742:$F1745,0),1*d_vote,0)</f>
        <v>0.21999999999999997</v>
      </c>
      <c r="O1742" s="3">
        <f>IF(MATCH($O$1,$C1742:$C1745,0)&lt;(MATCH($P$1,$C1742:$C1745,0)),1*a_vote,0)+IF(MATCH($O$1,$D1742:$D1745,0)&lt;MATCH($P$1,$D1742:$D1745,0),1*b_vote,0)+IF(MATCH($O$1,$E1742:$E1745,0)&lt;MATCH($P$1,$E1742:$E1745,0),1*c_vote,0)+IF(MATCH($O$1,$F1742:$F1745,0)&lt;MATCH($P$1,$F1742:$F1745,0),1*d_vote,0)</f>
        <v>0.48</v>
      </c>
      <c r="P1742" s="3">
        <f>IF(MATCH(O$1,$C1742:$C1745,0)&gt;(MATCH(P$1,$C1742:$C1745,0)),1*a_vote,0)+IF(MATCH(O$1,$D1742:$D1745,0)&gt;MATCH(P$1,$D1742:$D1745,0),1*b_vote,0)+IF(MATCH(O$1,$E1742:$E1745,0)&gt;MATCH(P$1,$E1742:$E1745,0),1*c_vote,0)+IF(MATCH(O$1,$F1742:$F1745,0)&gt;MATCH(P$1,$F1742:$F1745,0),1*d_vote,0)</f>
        <v>0.52</v>
      </c>
      <c r="Q1742" s="3">
        <f>IF(MATCH($Q$1,$C1742:$C1745,0)&lt;(MATCH($R$1,$C1742:$C1745,0)),1*a_vote,0)+IF(MATCH($Q$1,$D1742:$D1745,0)&lt;MATCH($R$1,$D1742:$D1745,0),1*b_vote,0)+IF(MATCH($Q$1,$E1742:$E1745,0)&lt;MATCH($R$1,$E1742:$E1745,0),1*c_vote,0)+IF(MATCH($Q$1,$F1742:$F1745,0)&lt;MATCH($R$1,$F1742:$F1745,0),1*d_vote,0)</f>
        <v>0.51</v>
      </c>
      <c r="R1742" s="3">
        <f>IF(MATCH(Q$1,$C1742:$C1745,0)&gt;(MATCH(R$1,$C1742:$C1745,0)),1*a_vote,0)+IF(MATCH(Q$1,$D1742:$D1745,0)&gt;MATCH(R$1,$D1742:$D1745,0),1*b_vote,0)+IF(MATCH(Q$1,$E1742:$E1745,0)&gt;MATCH(R$1,$E1742:$E1745,0),1*c_vote,0)+IF(MATCH(Q$1,$F1742:$F1745,0)&gt;MATCH(R$1,$F1742:$F1745,0),1*d_vote,0)</f>
        <v>0.49</v>
      </c>
      <c r="S1742" s="3">
        <f>IF(MATCH($S$1,$C1742:$C1745,0)&lt;(MATCH($T$1,$C1742:$C1745,0)),1*a_vote,0)+IF(MATCH($S$1,$D1742:$D1745,0)&lt;MATCH($T$1,$D1742:$D1745,0),1*b_vote,0)+IF(MATCH($S$1,$E1742:$E1745,0)&lt;MATCH($T$1,$E1742:$E1745,0),1*c_vote,0)+IF(MATCH($S$1,$F1742:$F1745,0)&lt;MATCH($T$1,$F1742:$F1745,0),1*d_vote,0)</f>
        <v>0.78</v>
      </c>
      <c r="T1742" s="3">
        <f>IF(MATCH(S$1,$C1742:$C1745,0)&gt;(MATCH(T$1,$C1742:$C1745,0)),1*a_vote,0)+IF(MATCH(S$1,$D1742:$D1745,0)&gt;MATCH(T$1,$D1742:$D1745,0),1*b_vote,0)+IF(MATCH(S$1,$E1742:$E1745,0)&gt;MATCH(T$1,$E1742:$E1745,0),1*c_vote,0)+IF(MATCH(S$1,$F1742:$F1745,0)&gt;MATCH(T$1,$F1742:$F1745,0),1*d_vote,0)</f>
        <v>0.21999999999999997</v>
      </c>
    </row>
    <row r="1743" spans="1:20" x14ac:dyDescent="0.25">
      <c r="A1743">
        <f t="shared" si="56"/>
        <v>1742</v>
      </c>
      <c r="B1743">
        <f t="shared" si="57"/>
        <v>436</v>
      </c>
      <c r="C1743" t="str">
        <f>INDEX('VBA code_permu_wo_repettn'!$T$3:$Y$6,COUNTIF('Profile-matrices_Condorcet'!$B$2:$B1743,'Profile-matrices_Condorcet'!$B1743),MATCH(INDEX('numeric possibilities'!D$3:D$1298,VLOOKUP($B1743,'numeric possibilities'!$C$3:$G$1298,1)),'VBA code_permu_wo_repettn'!$T$2:$Y$2))</f>
        <v>C</v>
      </c>
      <c r="D1743" t="str">
        <f>INDEX('VBA code_permu_wo_repettn'!$AA$3:$AF$6,COUNTIF('Profile-matrices_Condorcet'!$B$2:$B1743,'Profile-matrices_Condorcet'!$B1743),MATCH(INDEX('numeric possibilities'!E$3:E$1298,VLOOKUP($B1743,'numeric possibilities'!$C$3:$G$1298,1)),'VBA code_permu_wo_repettn'!$AA$2:$AF$2))</f>
        <v>A</v>
      </c>
      <c r="E1743" t="str">
        <f>INDEX('VBA code_permu_wo_repettn'!$AH$3:$AM$6,COUNTIF('Profile-matrices_Condorcet'!$B$2:$B1743,'Profile-matrices_Condorcet'!$B1743),MATCH(INDEX('numeric possibilities'!F$3:F$1298,VLOOKUP($B1743,'numeric possibilities'!$C$3:$G$1298,1)),'VBA code_permu_wo_repettn'!$AH$2:$AM$2))</f>
        <v>A</v>
      </c>
      <c r="F1743" t="str">
        <f>INDEX('VBA code_permu_wo_repettn'!$AO$3:$AT$6,COUNTIF('Profile-matrices_Condorcet'!$B$2:$B1743,'Profile-matrices_Condorcet'!$B1743),MATCH(INDEX('numeric possibilities'!G$3:G$1298,VLOOKUP($B1743,'numeric possibilities'!$C$3:$G$1298,1)),'VBA code_permu_wo_repettn'!$AO$2:$AT$2))</f>
        <v>B</v>
      </c>
      <c r="H1743" t="s">
        <v>15</v>
      </c>
      <c r="I1743" t="str">
        <f>IF(I1742&gt;J1742,$I$1,IF(I1742&lt;J1742,$J$1,0))</f>
        <v>A</v>
      </c>
      <c r="K1743" t="str">
        <f>IF(K1742&gt;L1742,$K$1,IF(K1742&lt;L1742,$L$1,0))</f>
        <v>A</v>
      </c>
      <c r="M1743" t="str">
        <f>IF(M1742&gt;N1742,$M$1,IF(M1742&lt;N1742,$N$1,0))</f>
        <v>A</v>
      </c>
      <c r="O1743" t="str">
        <f>IF(O1742&gt;P1742,$O$1,IF(O1742&lt;P1742,$P$1,0))</f>
        <v>C</v>
      </c>
      <c r="Q1743" t="str">
        <f>IF(Q1742&gt;R1742,$Q$1,IF(Q1742&lt;R1742,$R$1,0))</f>
        <v>B</v>
      </c>
      <c r="S1743" t="str">
        <f>IF(S1742&gt;T1742,$S$1,IF(S1742&lt;T1742,$T$1,0))</f>
        <v>C</v>
      </c>
    </row>
    <row r="1744" spans="1:20" x14ac:dyDescent="0.25">
      <c r="A1744">
        <f t="shared" si="56"/>
        <v>1743</v>
      </c>
      <c r="B1744">
        <f t="shared" si="57"/>
        <v>436</v>
      </c>
      <c r="C1744" t="str">
        <f>INDEX('VBA code_permu_wo_repettn'!$T$3:$Y$6,COUNTIF('Profile-matrices_Condorcet'!$B$2:$B1744,'Profile-matrices_Condorcet'!$B1744),MATCH(INDEX('numeric possibilities'!D$3:D$1298,VLOOKUP($B1744,'numeric possibilities'!$C$3:$G$1298,1)),'VBA code_permu_wo_repettn'!$T$2:$Y$2))</f>
        <v>D</v>
      </c>
      <c r="D1744" t="str">
        <f>INDEX('VBA code_permu_wo_repettn'!$AA$3:$AF$6,COUNTIF('Profile-matrices_Condorcet'!$B$2:$B1744,'Profile-matrices_Condorcet'!$B1744),MATCH(INDEX('numeric possibilities'!E$3:E$1298,VLOOKUP($B1744,'numeric possibilities'!$C$3:$G$1298,1)),'VBA code_permu_wo_repettn'!$AA$2:$AF$2))</f>
        <v>C</v>
      </c>
      <c r="E1744" t="str">
        <f>INDEX('VBA code_permu_wo_repettn'!$AH$3:$AM$6,COUNTIF('Profile-matrices_Condorcet'!$B$2:$B1744,'Profile-matrices_Condorcet'!$B1744),MATCH(INDEX('numeric possibilities'!F$3:F$1298,VLOOKUP($B1744,'numeric possibilities'!$C$3:$G$1298,1)),'VBA code_permu_wo_repettn'!$AH$2:$AM$2))</f>
        <v>B</v>
      </c>
      <c r="F1744" t="str">
        <f>INDEX('VBA code_permu_wo_repettn'!$AO$3:$AT$6,COUNTIF('Profile-matrices_Condorcet'!$B$2:$B1744,'Profile-matrices_Condorcet'!$B1744),MATCH(INDEX('numeric possibilities'!G$3:G$1298,VLOOKUP($B1744,'numeric possibilities'!$C$3:$G$1298,1)),'VBA code_permu_wo_repettn'!$AO$2:$AT$2))</f>
        <v>A</v>
      </c>
      <c r="I1744" t="s">
        <v>0</v>
      </c>
      <c r="J1744" t="s">
        <v>1</v>
      </c>
      <c r="K1744" t="s">
        <v>2</v>
      </c>
      <c r="L1744" t="s">
        <v>3</v>
      </c>
    </row>
    <row r="1745" spans="1:20" x14ac:dyDescent="0.25">
      <c r="A1745">
        <f t="shared" si="56"/>
        <v>1744</v>
      </c>
      <c r="B1745">
        <f t="shared" si="57"/>
        <v>436</v>
      </c>
      <c r="C1745" t="str">
        <f>INDEX('VBA code_permu_wo_repettn'!$T$3:$Y$6,COUNTIF('Profile-matrices_Condorcet'!$B$2:$B1745,'Profile-matrices_Condorcet'!$B1745),MATCH(INDEX('numeric possibilities'!D$3:D$1298,VLOOKUP($B1745,'numeric possibilities'!$C$3:$G$1298,1)),'VBA code_permu_wo_repettn'!$T$2:$Y$2))</f>
        <v>B</v>
      </c>
      <c r="D1745" t="str">
        <f>INDEX('VBA code_permu_wo_repettn'!$AA$3:$AF$6,COUNTIF('Profile-matrices_Condorcet'!$B$2:$B1745,'Profile-matrices_Condorcet'!$B1745),MATCH(INDEX('numeric possibilities'!E$3:E$1298,VLOOKUP($B1745,'numeric possibilities'!$C$3:$G$1298,1)),'VBA code_permu_wo_repettn'!$AA$2:$AF$2))</f>
        <v>D</v>
      </c>
      <c r="E1745" t="str">
        <f>INDEX('VBA code_permu_wo_repettn'!$AH$3:$AM$6,COUNTIF('Profile-matrices_Condorcet'!$B$2:$B1745,'Profile-matrices_Condorcet'!$B1745),MATCH(INDEX('numeric possibilities'!F$3:F$1298,VLOOKUP($B1745,'numeric possibilities'!$C$3:$G$1298,1)),'VBA code_permu_wo_repettn'!$AH$2:$AM$2))</f>
        <v>D</v>
      </c>
      <c r="F1745" t="str">
        <f>INDEX('VBA code_permu_wo_repettn'!$AO$3:$AT$6,COUNTIF('Profile-matrices_Condorcet'!$B$2:$B1745,'Profile-matrices_Condorcet'!$B1745),MATCH(INDEX('numeric possibilities'!G$3:G$1298,VLOOKUP($B1745,'numeric possibilities'!$C$3:$G$1298,1)),'VBA code_permu_wo_repettn'!$AO$2:$AT$2))</f>
        <v>C</v>
      </c>
      <c r="G1745" t="str">
        <f>IF(MAX(I1745:L1745)&gt;='numeric possibilities'!$B$4/2,INDEX('Profile-matrices_Condorcet'!I1744:L1744,1,MATCH(MAX('Profile-matrices_Condorcet'!I1745:L1745),'Profile-matrices_Condorcet'!I1745:L1745,0)),"NCW")</f>
        <v>A</v>
      </c>
      <c r="H1745" t="s">
        <v>13</v>
      </c>
      <c r="I1745" s="3">
        <f>COUNTIF($I1743:$S1743,I1744)</f>
        <v>3</v>
      </c>
      <c r="J1745" s="3">
        <f>COUNTIF($I1743:$S1743,J1744)</f>
        <v>1</v>
      </c>
      <c r="K1745" s="3">
        <f>COUNTIF($I1743:$S1743,K1744)</f>
        <v>2</v>
      </c>
      <c r="L1745" s="3">
        <f>COUNTIF($I1743:$S1743,L1744)</f>
        <v>0</v>
      </c>
    </row>
    <row r="1746" spans="1:20" x14ac:dyDescent="0.25">
      <c r="A1746">
        <f t="shared" si="56"/>
        <v>1745</v>
      </c>
      <c r="B1746">
        <f t="shared" si="57"/>
        <v>437</v>
      </c>
      <c r="C1746" t="str">
        <f>INDEX('VBA code_permu_wo_repettn'!$T$3:$Y$6,COUNTIF('Profile-matrices_Condorcet'!$B$2:$B1746,'Profile-matrices_Condorcet'!$B1746),MATCH(INDEX('numeric possibilities'!D$3:D$1298,VLOOKUP($B1746,'numeric possibilities'!$C$3:$G$1298,1)),'VBA code_permu_wo_repettn'!$T$2:$Y$2))</f>
        <v>A</v>
      </c>
      <c r="D1746" t="str">
        <f>INDEX('VBA code_permu_wo_repettn'!$AA$3:$AF$6,COUNTIF('Profile-matrices_Condorcet'!$B$2:$B1746,'Profile-matrices_Condorcet'!$B1746),MATCH(INDEX('numeric possibilities'!E$3:E$1298,VLOOKUP($B1746,'numeric possibilities'!$C$3:$G$1298,1)),'VBA code_permu_wo_repettn'!$AA$2:$AF$2))</f>
        <v>B</v>
      </c>
      <c r="E1746" t="str">
        <f>INDEX('VBA code_permu_wo_repettn'!$AH$3:$AM$6,COUNTIF('Profile-matrices_Condorcet'!$B$2:$B1746,'Profile-matrices_Condorcet'!$B1746),MATCH(INDEX('numeric possibilities'!F$3:F$1298,VLOOKUP($B1746,'numeric possibilities'!$C$3:$G$1298,1)),'VBA code_permu_wo_repettn'!$AH$2:$AM$2))</f>
        <v>C</v>
      </c>
      <c r="F1746" t="str">
        <f>INDEX('VBA code_permu_wo_repettn'!$AO$3:$AT$6,COUNTIF('Profile-matrices_Condorcet'!$B$2:$B1746,'Profile-matrices_Condorcet'!$B1746),MATCH(INDEX('numeric possibilities'!G$3:G$1298,VLOOKUP($B1746,'numeric possibilities'!$C$3:$G$1298,1)),'VBA code_permu_wo_repettn'!$AO$2:$AT$2))</f>
        <v>D</v>
      </c>
      <c r="H1746" t="s">
        <v>14</v>
      </c>
      <c r="I1746" s="3">
        <f>IF(MATCH(I$1,$C1746:$C1749,0)&lt;(MATCH(J$1,$C1746:$C1749,0)),1*a_vote,0)+IF(MATCH(I$1,$D1746:$D1749,0)&lt;MATCH(J$1,$D1746:$D1749,0),1*b_vote,0)+IF(MATCH(I$1,$E1746:$E1749,0)&lt;MATCH(J$1,$E1746:$E1749,0),1*c_vote,0)+IF(MATCH(I$1,$F1746:$F1749,0)&lt;MATCH(J$1,$F1746:$F1749,0),1*d_vote,0)</f>
        <v>0.52</v>
      </c>
      <c r="J1746" s="3">
        <f>IF(MATCH(I$1,$C1746:$C1749,0)&gt;(MATCH(J$1,$C1746:$C1749,0)),1*a_vote,0)+IF(MATCH(I$1,$D1746:$D1749,0)&gt;MATCH(J$1,$D1746:$D1749,0),1*b_vote,0)+IF(MATCH(I$1,$E1746:$E1749,0)&gt;MATCH(J$1,$E1746:$E1749,0),1*c_vote,0)+IF(MATCH(I$1,$F1746:$F1749,0)&gt;MATCH(J$1,$F1746:$F1749,0),1*d_vote,0)</f>
        <v>0.48</v>
      </c>
      <c r="K1746" s="3">
        <f>IF(MATCH($K$1,$C1746:$C1749,0)&lt;(MATCH($L$1,$C1746:$C1749,0)),1*a_vote,0)+IF(MATCH($K$1,$D1746:$D1749,0)&lt;MATCH($L$1,$D1746:$D1749,0),1*b_vote,0)+IF(MATCH($K$1,$E1746:$E1749,0)&lt;MATCH($L$1,$E1746:$E1749,0),1*c_vote,0)+IF(MATCH($K$1,$F1746:$F1749,0)&lt;MATCH($L$1,$F1746:$F1749,0),1*d_vote,0)</f>
        <v>0.75</v>
      </c>
      <c r="L1746" s="3">
        <f>IF(MATCH(K$1,$C1746:$C1749,0)&gt;(MATCH(L$1,$C1746:$C1749,0)),1*a_vote,0)+IF(MATCH(K$1,$D1746:$D1749,0)&gt;MATCH(L$1,$D1746:$D1749,0),1*b_vote,0)+IF(MATCH(K$1,$E1746:$E1749,0)&gt;MATCH(L$1,$E1746:$E1749,0),1*c_vote,0)+IF(MATCH(K$1,$F1746:$F1749,0)&gt;MATCH(L$1,$F1746:$F1749,0),1*d_vote,0)</f>
        <v>0.25</v>
      </c>
      <c r="M1746" s="3">
        <f>IF(MATCH($M$1,$C1746:$C1749,0)&lt;(MATCH($N$1,$C1746:$C1749,0)),1*a_vote,0)+IF(MATCH($M$1,$D1746:$D1749,0)&lt;MATCH($N$1,$D1746:$D1749,0),1*b_vote,0)+IF(MATCH($M$1,$E1746:$E1749,0)&lt;MATCH($N$1,$E1746:$E1749,0),1*c_vote,0)+IF(MATCH($M$1,$F1746:$F1749,0)&lt;MATCH($N$1,$F1746:$F1749,0),1*d_vote,0)</f>
        <v>0.78</v>
      </c>
      <c r="N1746" s="3">
        <f>IF(MATCH(M$1,$C1746:$C1749,0)&gt;(MATCH(N$1,$C1746:$C1749,0)),1*a_vote,0)+IF(MATCH(M$1,$D1746:$D1749,0)&gt;MATCH(N$1,$D1746:$D1749,0),1*b_vote,0)+IF(MATCH(M$1,$E1746:$E1749,0)&gt;MATCH(N$1,$E1746:$E1749,0),1*c_vote,0)+IF(MATCH(M$1,$F1746:$F1749,0)&gt;MATCH(N$1,$F1746:$F1749,0),1*d_vote,0)</f>
        <v>0.21999999999999997</v>
      </c>
      <c r="O1746" s="3">
        <f>IF(MATCH($O$1,$C1746:$C1749,0)&lt;(MATCH($P$1,$C1746:$C1749,0)),1*a_vote,0)+IF(MATCH($O$1,$D1746:$D1749,0)&lt;MATCH($P$1,$D1746:$D1749,0),1*b_vote,0)+IF(MATCH($O$1,$E1746:$E1749,0)&lt;MATCH($P$1,$E1746:$E1749,0),1*c_vote,0)+IF(MATCH($O$1,$F1746:$F1749,0)&lt;MATCH($P$1,$F1746:$F1749,0),1*d_vote,0)</f>
        <v>0.75</v>
      </c>
      <c r="P1746" s="3">
        <f>IF(MATCH(O$1,$C1746:$C1749,0)&gt;(MATCH(P$1,$C1746:$C1749,0)),1*a_vote,0)+IF(MATCH(O$1,$D1746:$D1749,0)&gt;MATCH(P$1,$D1746:$D1749,0),1*b_vote,0)+IF(MATCH(O$1,$E1746:$E1749,0)&gt;MATCH(P$1,$E1746:$E1749,0),1*c_vote,0)+IF(MATCH(O$1,$F1746:$F1749,0)&gt;MATCH(P$1,$F1746:$F1749,0),1*d_vote,0)</f>
        <v>0.25</v>
      </c>
      <c r="Q1746" s="3">
        <f>IF(MATCH($Q$1,$C1746:$C1749,0)&lt;(MATCH($R$1,$C1746:$C1749,0)),1*a_vote,0)+IF(MATCH($Q$1,$D1746:$D1749,0)&lt;MATCH($R$1,$D1746:$D1749,0),1*b_vote,0)+IF(MATCH($Q$1,$E1746:$E1749,0)&lt;MATCH($R$1,$E1746:$E1749,0),1*c_vote,0)+IF(MATCH($Q$1,$F1746:$F1749,0)&lt;MATCH($R$1,$F1746:$F1749,0),1*d_vote,0)</f>
        <v>0.51</v>
      </c>
      <c r="R1746" s="3">
        <f>IF(MATCH(Q$1,$C1746:$C1749,0)&gt;(MATCH(R$1,$C1746:$C1749,0)),1*a_vote,0)+IF(MATCH(Q$1,$D1746:$D1749,0)&gt;MATCH(R$1,$D1746:$D1749,0),1*b_vote,0)+IF(MATCH(Q$1,$E1746:$E1749,0)&gt;MATCH(R$1,$E1746:$E1749,0),1*c_vote,0)+IF(MATCH(Q$1,$F1746:$F1749,0)&gt;MATCH(R$1,$F1746:$F1749,0),1*d_vote,0)</f>
        <v>0.49</v>
      </c>
      <c r="S1746" s="3">
        <f>IF(MATCH($S$1,$C1746:$C1749,0)&lt;(MATCH($T$1,$C1746:$C1749,0)),1*a_vote,0)+IF(MATCH($S$1,$D1746:$D1749,0)&lt;MATCH($T$1,$D1746:$D1749,0),1*b_vote,0)+IF(MATCH($S$1,$E1746:$E1749,0)&lt;MATCH($T$1,$E1746:$E1749,0),1*c_vote,0)+IF(MATCH($S$1,$F1746:$F1749,0)&lt;MATCH($T$1,$F1746:$F1749,0),1*d_vote,0)</f>
        <v>0.51</v>
      </c>
      <c r="T1746" s="3">
        <f>IF(MATCH(S$1,$C1746:$C1749,0)&gt;(MATCH(T$1,$C1746:$C1749,0)),1*a_vote,0)+IF(MATCH(S$1,$D1746:$D1749,0)&gt;MATCH(T$1,$D1746:$D1749,0),1*b_vote,0)+IF(MATCH(S$1,$E1746:$E1749,0)&gt;MATCH(T$1,$E1746:$E1749,0),1*c_vote,0)+IF(MATCH(S$1,$F1746:$F1749,0)&gt;MATCH(T$1,$F1746:$F1749,0),1*d_vote,0)</f>
        <v>0.49</v>
      </c>
    </row>
    <row r="1747" spans="1:20" x14ac:dyDescent="0.25">
      <c r="A1747">
        <f t="shared" si="56"/>
        <v>1746</v>
      </c>
      <c r="B1747">
        <f t="shared" si="57"/>
        <v>437</v>
      </c>
      <c r="C1747" t="str">
        <f>INDEX('VBA code_permu_wo_repettn'!$T$3:$Y$6,COUNTIF('Profile-matrices_Condorcet'!$B$2:$B1747,'Profile-matrices_Condorcet'!$B1747),MATCH(INDEX('numeric possibilities'!D$3:D$1298,VLOOKUP($B1747,'numeric possibilities'!$C$3:$G$1298,1)),'VBA code_permu_wo_repettn'!$T$2:$Y$2))</f>
        <v>D</v>
      </c>
      <c r="D1747" t="str">
        <f>INDEX('VBA code_permu_wo_repettn'!$AA$3:$AF$6,COUNTIF('Profile-matrices_Condorcet'!$B$2:$B1747,'Profile-matrices_Condorcet'!$B1747),MATCH(INDEX('numeric possibilities'!E$3:E$1298,VLOOKUP($B1747,'numeric possibilities'!$C$3:$G$1298,1)),'VBA code_permu_wo_repettn'!$AA$2:$AF$2))</f>
        <v>A</v>
      </c>
      <c r="E1747" t="str">
        <f>INDEX('VBA code_permu_wo_repettn'!$AH$3:$AM$6,COUNTIF('Profile-matrices_Condorcet'!$B$2:$B1747,'Profile-matrices_Condorcet'!$B1747),MATCH(INDEX('numeric possibilities'!F$3:F$1298,VLOOKUP($B1747,'numeric possibilities'!$C$3:$G$1298,1)),'VBA code_permu_wo_repettn'!$AH$2:$AM$2))</f>
        <v>A</v>
      </c>
      <c r="F1747" t="str">
        <f>INDEX('VBA code_permu_wo_repettn'!$AO$3:$AT$6,COUNTIF('Profile-matrices_Condorcet'!$B$2:$B1747,'Profile-matrices_Condorcet'!$B1747),MATCH(INDEX('numeric possibilities'!G$3:G$1298,VLOOKUP($B1747,'numeric possibilities'!$C$3:$G$1298,1)),'VBA code_permu_wo_repettn'!$AO$2:$AT$2))</f>
        <v>B</v>
      </c>
      <c r="H1747" t="s">
        <v>15</v>
      </c>
      <c r="I1747" t="str">
        <f>IF(I1746&gt;J1746,$I$1,IF(I1746&lt;J1746,$J$1,0))</f>
        <v>A</v>
      </c>
      <c r="K1747" t="str">
        <f>IF(K1746&gt;L1746,$K$1,IF(K1746&lt;L1746,$L$1,0))</f>
        <v>A</v>
      </c>
      <c r="M1747" t="str">
        <f>IF(M1746&gt;N1746,$M$1,IF(M1746&lt;N1746,$N$1,0))</f>
        <v>A</v>
      </c>
      <c r="O1747" t="str">
        <f>IF(O1746&gt;P1746,$O$1,IF(O1746&lt;P1746,$P$1,0))</f>
        <v>B</v>
      </c>
      <c r="Q1747" t="str">
        <f>IF(Q1746&gt;R1746,$Q$1,IF(Q1746&lt;R1746,$R$1,0))</f>
        <v>B</v>
      </c>
      <c r="S1747" t="str">
        <f>IF(S1746&gt;T1746,$S$1,IF(S1746&lt;T1746,$T$1,0))</f>
        <v>C</v>
      </c>
    </row>
    <row r="1748" spans="1:20" x14ac:dyDescent="0.25">
      <c r="A1748">
        <f t="shared" si="56"/>
        <v>1747</v>
      </c>
      <c r="B1748">
        <f t="shared" si="57"/>
        <v>437</v>
      </c>
      <c r="C1748" t="str">
        <f>INDEX('VBA code_permu_wo_repettn'!$T$3:$Y$6,COUNTIF('Profile-matrices_Condorcet'!$B$2:$B1748,'Profile-matrices_Condorcet'!$B1748),MATCH(INDEX('numeric possibilities'!D$3:D$1298,VLOOKUP($B1748,'numeric possibilities'!$C$3:$G$1298,1)),'VBA code_permu_wo_repettn'!$T$2:$Y$2))</f>
        <v>B</v>
      </c>
      <c r="D1748" t="str">
        <f>INDEX('VBA code_permu_wo_repettn'!$AA$3:$AF$6,COUNTIF('Profile-matrices_Condorcet'!$B$2:$B1748,'Profile-matrices_Condorcet'!$B1748),MATCH(INDEX('numeric possibilities'!E$3:E$1298,VLOOKUP($B1748,'numeric possibilities'!$C$3:$G$1298,1)),'VBA code_permu_wo_repettn'!$AA$2:$AF$2))</f>
        <v>C</v>
      </c>
      <c r="E1748" t="str">
        <f>INDEX('VBA code_permu_wo_repettn'!$AH$3:$AM$6,COUNTIF('Profile-matrices_Condorcet'!$B$2:$B1748,'Profile-matrices_Condorcet'!$B1748),MATCH(INDEX('numeric possibilities'!F$3:F$1298,VLOOKUP($B1748,'numeric possibilities'!$C$3:$G$1298,1)),'VBA code_permu_wo_repettn'!$AH$2:$AM$2))</f>
        <v>B</v>
      </c>
      <c r="F1748" t="str">
        <f>INDEX('VBA code_permu_wo_repettn'!$AO$3:$AT$6,COUNTIF('Profile-matrices_Condorcet'!$B$2:$B1748,'Profile-matrices_Condorcet'!$B1748),MATCH(INDEX('numeric possibilities'!G$3:G$1298,VLOOKUP($B1748,'numeric possibilities'!$C$3:$G$1298,1)),'VBA code_permu_wo_repettn'!$AO$2:$AT$2))</f>
        <v>A</v>
      </c>
      <c r="I1748" t="s">
        <v>0</v>
      </c>
      <c r="J1748" t="s">
        <v>1</v>
      </c>
      <c r="K1748" t="s">
        <v>2</v>
      </c>
      <c r="L1748" t="s">
        <v>3</v>
      </c>
    </row>
    <row r="1749" spans="1:20" x14ac:dyDescent="0.25">
      <c r="A1749">
        <f t="shared" si="56"/>
        <v>1748</v>
      </c>
      <c r="B1749">
        <f t="shared" si="57"/>
        <v>437</v>
      </c>
      <c r="C1749" t="str">
        <f>INDEX('VBA code_permu_wo_repettn'!$T$3:$Y$6,COUNTIF('Profile-matrices_Condorcet'!$B$2:$B1749,'Profile-matrices_Condorcet'!$B1749),MATCH(INDEX('numeric possibilities'!D$3:D$1298,VLOOKUP($B1749,'numeric possibilities'!$C$3:$G$1298,1)),'VBA code_permu_wo_repettn'!$T$2:$Y$2))</f>
        <v>C</v>
      </c>
      <c r="D1749" t="str">
        <f>INDEX('VBA code_permu_wo_repettn'!$AA$3:$AF$6,COUNTIF('Profile-matrices_Condorcet'!$B$2:$B1749,'Profile-matrices_Condorcet'!$B1749),MATCH(INDEX('numeric possibilities'!E$3:E$1298,VLOOKUP($B1749,'numeric possibilities'!$C$3:$G$1298,1)),'VBA code_permu_wo_repettn'!$AA$2:$AF$2))</f>
        <v>D</v>
      </c>
      <c r="E1749" t="str">
        <f>INDEX('VBA code_permu_wo_repettn'!$AH$3:$AM$6,COUNTIF('Profile-matrices_Condorcet'!$B$2:$B1749,'Profile-matrices_Condorcet'!$B1749),MATCH(INDEX('numeric possibilities'!F$3:F$1298,VLOOKUP($B1749,'numeric possibilities'!$C$3:$G$1298,1)),'VBA code_permu_wo_repettn'!$AH$2:$AM$2))</f>
        <v>D</v>
      </c>
      <c r="F1749" t="str">
        <f>INDEX('VBA code_permu_wo_repettn'!$AO$3:$AT$6,COUNTIF('Profile-matrices_Condorcet'!$B$2:$B1749,'Profile-matrices_Condorcet'!$B1749),MATCH(INDEX('numeric possibilities'!G$3:G$1298,VLOOKUP($B1749,'numeric possibilities'!$C$3:$G$1298,1)),'VBA code_permu_wo_repettn'!$AO$2:$AT$2))</f>
        <v>C</v>
      </c>
      <c r="G1749" t="str">
        <f>IF(MAX(I1749:L1749)&gt;='numeric possibilities'!$B$4/2,INDEX('Profile-matrices_Condorcet'!I1748:L1748,1,MATCH(MAX('Profile-matrices_Condorcet'!I1749:L1749),'Profile-matrices_Condorcet'!I1749:L1749,0)),"NCW")</f>
        <v>A</v>
      </c>
      <c r="H1749" t="s">
        <v>13</v>
      </c>
      <c r="I1749" s="3">
        <f>COUNTIF($I1747:$S1747,I1748)</f>
        <v>3</v>
      </c>
      <c r="J1749" s="3">
        <f>COUNTIF($I1747:$S1747,J1748)</f>
        <v>2</v>
      </c>
      <c r="K1749" s="3">
        <f>COUNTIF($I1747:$S1747,K1748)</f>
        <v>1</v>
      </c>
      <c r="L1749" s="3">
        <f>COUNTIF($I1747:$S1747,L1748)</f>
        <v>0</v>
      </c>
    </row>
    <row r="1750" spans="1:20" x14ac:dyDescent="0.25">
      <c r="A1750">
        <f t="shared" si="56"/>
        <v>1749</v>
      </c>
      <c r="B1750">
        <f t="shared" si="57"/>
        <v>438</v>
      </c>
      <c r="C1750" t="str">
        <f>INDEX('VBA code_permu_wo_repettn'!$T$3:$Y$6,COUNTIF('Profile-matrices_Condorcet'!$B$2:$B1750,'Profile-matrices_Condorcet'!$B1750),MATCH(INDEX('numeric possibilities'!D$3:D$1298,VLOOKUP($B1750,'numeric possibilities'!$C$3:$G$1298,1)),'VBA code_permu_wo_repettn'!$T$2:$Y$2))</f>
        <v>A</v>
      </c>
      <c r="D1750" t="str">
        <f>INDEX('VBA code_permu_wo_repettn'!$AA$3:$AF$6,COUNTIF('Profile-matrices_Condorcet'!$B$2:$B1750,'Profile-matrices_Condorcet'!$B1750),MATCH(INDEX('numeric possibilities'!E$3:E$1298,VLOOKUP($B1750,'numeric possibilities'!$C$3:$G$1298,1)),'VBA code_permu_wo_repettn'!$AA$2:$AF$2))</f>
        <v>B</v>
      </c>
      <c r="E1750" t="str">
        <f>INDEX('VBA code_permu_wo_repettn'!$AH$3:$AM$6,COUNTIF('Profile-matrices_Condorcet'!$B$2:$B1750,'Profile-matrices_Condorcet'!$B1750),MATCH(INDEX('numeric possibilities'!F$3:F$1298,VLOOKUP($B1750,'numeric possibilities'!$C$3:$G$1298,1)),'VBA code_permu_wo_repettn'!$AH$2:$AM$2))</f>
        <v>C</v>
      </c>
      <c r="F1750" t="str">
        <f>INDEX('VBA code_permu_wo_repettn'!$AO$3:$AT$6,COUNTIF('Profile-matrices_Condorcet'!$B$2:$B1750,'Profile-matrices_Condorcet'!$B1750),MATCH(INDEX('numeric possibilities'!G$3:G$1298,VLOOKUP($B1750,'numeric possibilities'!$C$3:$G$1298,1)),'VBA code_permu_wo_repettn'!$AO$2:$AT$2))</f>
        <v>D</v>
      </c>
      <c r="H1750" t="s">
        <v>14</v>
      </c>
      <c r="I1750" s="3">
        <f>IF(MATCH(I$1,$C1750:$C1753,0)&lt;(MATCH(J$1,$C1750:$C1753,0)),1*a_vote,0)+IF(MATCH(I$1,$D1750:$D1753,0)&lt;MATCH(J$1,$D1750:$D1753,0),1*b_vote,0)+IF(MATCH(I$1,$E1750:$E1753,0)&lt;MATCH(J$1,$E1750:$E1753,0),1*c_vote,0)+IF(MATCH(I$1,$F1750:$F1753,0)&lt;MATCH(J$1,$F1750:$F1753,0),1*d_vote,0)</f>
        <v>0.52</v>
      </c>
      <c r="J1750" s="3">
        <f>IF(MATCH(I$1,$C1750:$C1753,0)&gt;(MATCH(J$1,$C1750:$C1753,0)),1*a_vote,0)+IF(MATCH(I$1,$D1750:$D1753,0)&gt;MATCH(J$1,$D1750:$D1753,0),1*b_vote,0)+IF(MATCH(I$1,$E1750:$E1753,0)&gt;MATCH(J$1,$E1750:$E1753,0),1*c_vote,0)+IF(MATCH(I$1,$F1750:$F1753,0)&gt;MATCH(J$1,$F1750:$F1753,0),1*d_vote,0)</f>
        <v>0.48</v>
      </c>
      <c r="K1750" s="3">
        <f>IF(MATCH($K$1,$C1750:$C1753,0)&lt;(MATCH($L$1,$C1750:$C1753,0)),1*a_vote,0)+IF(MATCH($K$1,$D1750:$D1753,0)&lt;MATCH($L$1,$D1750:$D1753,0),1*b_vote,0)+IF(MATCH($K$1,$E1750:$E1753,0)&lt;MATCH($L$1,$E1750:$E1753,0),1*c_vote,0)+IF(MATCH($K$1,$F1750:$F1753,0)&lt;MATCH($L$1,$F1750:$F1753,0),1*d_vote,0)</f>
        <v>0.75</v>
      </c>
      <c r="L1750" s="3">
        <f>IF(MATCH(K$1,$C1750:$C1753,0)&gt;(MATCH(L$1,$C1750:$C1753,0)),1*a_vote,0)+IF(MATCH(K$1,$D1750:$D1753,0)&gt;MATCH(L$1,$D1750:$D1753,0),1*b_vote,0)+IF(MATCH(K$1,$E1750:$E1753,0)&gt;MATCH(L$1,$E1750:$E1753,0),1*c_vote,0)+IF(MATCH(K$1,$F1750:$F1753,0)&gt;MATCH(L$1,$F1750:$F1753,0),1*d_vote,0)</f>
        <v>0.25</v>
      </c>
      <c r="M1750" s="3">
        <f>IF(MATCH($M$1,$C1750:$C1753,0)&lt;(MATCH($N$1,$C1750:$C1753,0)),1*a_vote,0)+IF(MATCH($M$1,$D1750:$D1753,0)&lt;MATCH($N$1,$D1750:$D1753,0),1*b_vote,0)+IF(MATCH($M$1,$E1750:$E1753,0)&lt;MATCH($N$1,$E1750:$E1753,0),1*c_vote,0)+IF(MATCH($M$1,$F1750:$F1753,0)&lt;MATCH($N$1,$F1750:$F1753,0),1*d_vote,0)</f>
        <v>0.78</v>
      </c>
      <c r="N1750" s="3">
        <f>IF(MATCH(M$1,$C1750:$C1753,0)&gt;(MATCH(N$1,$C1750:$C1753,0)),1*a_vote,0)+IF(MATCH(M$1,$D1750:$D1753,0)&gt;MATCH(N$1,$D1750:$D1753,0),1*b_vote,0)+IF(MATCH(M$1,$E1750:$E1753,0)&gt;MATCH(N$1,$E1750:$E1753,0),1*c_vote,0)+IF(MATCH(M$1,$F1750:$F1753,0)&gt;MATCH(N$1,$F1750:$F1753,0),1*d_vote,0)</f>
        <v>0.21999999999999997</v>
      </c>
      <c r="O1750" s="3">
        <f>IF(MATCH($O$1,$C1750:$C1753,0)&lt;(MATCH($P$1,$C1750:$C1753,0)),1*a_vote,0)+IF(MATCH($O$1,$D1750:$D1753,0)&lt;MATCH($P$1,$D1750:$D1753,0),1*b_vote,0)+IF(MATCH($O$1,$E1750:$E1753,0)&lt;MATCH($P$1,$E1750:$E1753,0),1*c_vote,0)+IF(MATCH($O$1,$F1750:$F1753,0)&lt;MATCH($P$1,$F1750:$F1753,0),1*d_vote,0)</f>
        <v>0.48</v>
      </c>
      <c r="P1750" s="3">
        <f>IF(MATCH(O$1,$C1750:$C1753,0)&gt;(MATCH(P$1,$C1750:$C1753,0)),1*a_vote,0)+IF(MATCH(O$1,$D1750:$D1753,0)&gt;MATCH(P$1,$D1750:$D1753,0),1*b_vote,0)+IF(MATCH(O$1,$E1750:$E1753,0)&gt;MATCH(P$1,$E1750:$E1753,0),1*c_vote,0)+IF(MATCH(O$1,$F1750:$F1753,0)&gt;MATCH(P$1,$F1750:$F1753,0),1*d_vote,0)</f>
        <v>0.52</v>
      </c>
      <c r="Q1750" s="3">
        <f>IF(MATCH($Q$1,$C1750:$C1753,0)&lt;(MATCH($R$1,$C1750:$C1753,0)),1*a_vote,0)+IF(MATCH($Q$1,$D1750:$D1753,0)&lt;MATCH($R$1,$D1750:$D1753,0),1*b_vote,0)+IF(MATCH($Q$1,$E1750:$E1753,0)&lt;MATCH($R$1,$E1750:$E1753,0),1*c_vote,0)+IF(MATCH($Q$1,$F1750:$F1753,0)&lt;MATCH($R$1,$F1750:$F1753,0),1*d_vote,0)</f>
        <v>0.51</v>
      </c>
      <c r="R1750" s="3">
        <f>IF(MATCH(Q$1,$C1750:$C1753,0)&gt;(MATCH(R$1,$C1750:$C1753,0)),1*a_vote,0)+IF(MATCH(Q$1,$D1750:$D1753,0)&gt;MATCH(R$1,$D1750:$D1753,0),1*b_vote,0)+IF(MATCH(Q$1,$E1750:$E1753,0)&gt;MATCH(R$1,$E1750:$E1753,0),1*c_vote,0)+IF(MATCH(Q$1,$F1750:$F1753,0)&gt;MATCH(R$1,$F1750:$F1753,0),1*d_vote,0)</f>
        <v>0.49</v>
      </c>
      <c r="S1750" s="3">
        <f>IF(MATCH($S$1,$C1750:$C1753,0)&lt;(MATCH($T$1,$C1750:$C1753,0)),1*a_vote,0)+IF(MATCH($S$1,$D1750:$D1753,0)&lt;MATCH($T$1,$D1750:$D1753,0),1*b_vote,0)+IF(MATCH($S$1,$E1750:$E1753,0)&lt;MATCH($T$1,$E1750:$E1753,0),1*c_vote,0)+IF(MATCH($S$1,$F1750:$F1753,0)&lt;MATCH($T$1,$F1750:$F1753,0),1*d_vote,0)</f>
        <v>0.51</v>
      </c>
      <c r="T1750" s="3">
        <f>IF(MATCH(S$1,$C1750:$C1753,0)&gt;(MATCH(T$1,$C1750:$C1753,0)),1*a_vote,0)+IF(MATCH(S$1,$D1750:$D1753,0)&gt;MATCH(T$1,$D1750:$D1753,0),1*b_vote,0)+IF(MATCH(S$1,$E1750:$E1753,0)&gt;MATCH(T$1,$E1750:$E1753,0),1*c_vote,0)+IF(MATCH(S$1,$F1750:$F1753,0)&gt;MATCH(T$1,$F1750:$F1753,0),1*d_vote,0)</f>
        <v>0.49</v>
      </c>
    </row>
    <row r="1751" spans="1:20" x14ac:dyDescent="0.25">
      <c r="A1751">
        <f t="shared" si="56"/>
        <v>1750</v>
      </c>
      <c r="B1751">
        <f t="shared" si="57"/>
        <v>438</v>
      </c>
      <c r="C1751" t="str">
        <f>INDEX('VBA code_permu_wo_repettn'!$T$3:$Y$6,COUNTIF('Profile-matrices_Condorcet'!$B$2:$B1751,'Profile-matrices_Condorcet'!$B1751),MATCH(INDEX('numeric possibilities'!D$3:D$1298,VLOOKUP($B1751,'numeric possibilities'!$C$3:$G$1298,1)),'VBA code_permu_wo_repettn'!$T$2:$Y$2))</f>
        <v>D</v>
      </c>
      <c r="D1751" t="str">
        <f>INDEX('VBA code_permu_wo_repettn'!$AA$3:$AF$6,COUNTIF('Profile-matrices_Condorcet'!$B$2:$B1751,'Profile-matrices_Condorcet'!$B1751),MATCH(INDEX('numeric possibilities'!E$3:E$1298,VLOOKUP($B1751,'numeric possibilities'!$C$3:$G$1298,1)),'VBA code_permu_wo_repettn'!$AA$2:$AF$2))</f>
        <v>A</v>
      </c>
      <c r="E1751" t="str">
        <f>INDEX('VBA code_permu_wo_repettn'!$AH$3:$AM$6,COUNTIF('Profile-matrices_Condorcet'!$B$2:$B1751,'Profile-matrices_Condorcet'!$B1751),MATCH(INDEX('numeric possibilities'!F$3:F$1298,VLOOKUP($B1751,'numeric possibilities'!$C$3:$G$1298,1)),'VBA code_permu_wo_repettn'!$AH$2:$AM$2))</f>
        <v>A</v>
      </c>
      <c r="F1751" t="str">
        <f>INDEX('VBA code_permu_wo_repettn'!$AO$3:$AT$6,COUNTIF('Profile-matrices_Condorcet'!$B$2:$B1751,'Profile-matrices_Condorcet'!$B1751),MATCH(INDEX('numeric possibilities'!G$3:G$1298,VLOOKUP($B1751,'numeric possibilities'!$C$3:$G$1298,1)),'VBA code_permu_wo_repettn'!$AO$2:$AT$2))</f>
        <v>B</v>
      </c>
      <c r="H1751" t="s">
        <v>15</v>
      </c>
      <c r="I1751" t="str">
        <f>IF(I1750&gt;J1750,$I$1,IF(I1750&lt;J1750,$J$1,0))</f>
        <v>A</v>
      </c>
      <c r="K1751" t="str">
        <f>IF(K1750&gt;L1750,$K$1,IF(K1750&lt;L1750,$L$1,0))</f>
        <v>A</v>
      </c>
      <c r="M1751" t="str">
        <f>IF(M1750&gt;N1750,$M$1,IF(M1750&lt;N1750,$N$1,0))</f>
        <v>A</v>
      </c>
      <c r="O1751" t="str">
        <f>IF(O1750&gt;P1750,$O$1,IF(O1750&lt;P1750,$P$1,0))</f>
        <v>C</v>
      </c>
      <c r="Q1751" t="str">
        <f>IF(Q1750&gt;R1750,$Q$1,IF(Q1750&lt;R1750,$R$1,0))</f>
        <v>B</v>
      </c>
      <c r="S1751" t="str">
        <f>IF(S1750&gt;T1750,$S$1,IF(S1750&lt;T1750,$T$1,0))</f>
        <v>C</v>
      </c>
    </row>
    <row r="1752" spans="1:20" x14ac:dyDescent="0.25">
      <c r="A1752">
        <f t="shared" si="56"/>
        <v>1751</v>
      </c>
      <c r="B1752">
        <f t="shared" si="57"/>
        <v>438</v>
      </c>
      <c r="C1752" t="str">
        <f>INDEX('VBA code_permu_wo_repettn'!$T$3:$Y$6,COUNTIF('Profile-matrices_Condorcet'!$B$2:$B1752,'Profile-matrices_Condorcet'!$B1752),MATCH(INDEX('numeric possibilities'!D$3:D$1298,VLOOKUP($B1752,'numeric possibilities'!$C$3:$G$1298,1)),'VBA code_permu_wo_repettn'!$T$2:$Y$2))</f>
        <v>C</v>
      </c>
      <c r="D1752" t="str">
        <f>INDEX('VBA code_permu_wo_repettn'!$AA$3:$AF$6,COUNTIF('Profile-matrices_Condorcet'!$B$2:$B1752,'Profile-matrices_Condorcet'!$B1752),MATCH(INDEX('numeric possibilities'!E$3:E$1298,VLOOKUP($B1752,'numeric possibilities'!$C$3:$G$1298,1)),'VBA code_permu_wo_repettn'!$AA$2:$AF$2))</f>
        <v>C</v>
      </c>
      <c r="E1752" t="str">
        <f>INDEX('VBA code_permu_wo_repettn'!$AH$3:$AM$6,COUNTIF('Profile-matrices_Condorcet'!$B$2:$B1752,'Profile-matrices_Condorcet'!$B1752),MATCH(INDEX('numeric possibilities'!F$3:F$1298,VLOOKUP($B1752,'numeric possibilities'!$C$3:$G$1298,1)),'VBA code_permu_wo_repettn'!$AH$2:$AM$2))</f>
        <v>B</v>
      </c>
      <c r="F1752" t="str">
        <f>INDEX('VBA code_permu_wo_repettn'!$AO$3:$AT$6,COUNTIF('Profile-matrices_Condorcet'!$B$2:$B1752,'Profile-matrices_Condorcet'!$B1752),MATCH(INDEX('numeric possibilities'!G$3:G$1298,VLOOKUP($B1752,'numeric possibilities'!$C$3:$G$1298,1)),'VBA code_permu_wo_repettn'!$AO$2:$AT$2))</f>
        <v>A</v>
      </c>
      <c r="I1752" t="s">
        <v>0</v>
      </c>
      <c r="J1752" t="s">
        <v>1</v>
      </c>
      <c r="K1752" t="s">
        <v>2</v>
      </c>
      <c r="L1752" t="s">
        <v>3</v>
      </c>
    </row>
    <row r="1753" spans="1:20" x14ac:dyDescent="0.25">
      <c r="A1753">
        <f t="shared" si="56"/>
        <v>1752</v>
      </c>
      <c r="B1753">
        <f t="shared" si="57"/>
        <v>438</v>
      </c>
      <c r="C1753" t="str">
        <f>INDEX('VBA code_permu_wo_repettn'!$T$3:$Y$6,COUNTIF('Profile-matrices_Condorcet'!$B$2:$B1753,'Profile-matrices_Condorcet'!$B1753),MATCH(INDEX('numeric possibilities'!D$3:D$1298,VLOOKUP($B1753,'numeric possibilities'!$C$3:$G$1298,1)),'VBA code_permu_wo_repettn'!$T$2:$Y$2))</f>
        <v>B</v>
      </c>
      <c r="D1753" t="str">
        <f>INDEX('VBA code_permu_wo_repettn'!$AA$3:$AF$6,COUNTIF('Profile-matrices_Condorcet'!$B$2:$B1753,'Profile-matrices_Condorcet'!$B1753),MATCH(INDEX('numeric possibilities'!E$3:E$1298,VLOOKUP($B1753,'numeric possibilities'!$C$3:$G$1298,1)),'VBA code_permu_wo_repettn'!$AA$2:$AF$2))</f>
        <v>D</v>
      </c>
      <c r="E1753" t="str">
        <f>INDEX('VBA code_permu_wo_repettn'!$AH$3:$AM$6,COUNTIF('Profile-matrices_Condorcet'!$B$2:$B1753,'Profile-matrices_Condorcet'!$B1753),MATCH(INDEX('numeric possibilities'!F$3:F$1298,VLOOKUP($B1753,'numeric possibilities'!$C$3:$G$1298,1)),'VBA code_permu_wo_repettn'!$AH$2:$AM$2))</f>
        <v>D</v>
      </c>
      <c r="F1753" t="str">
        <f>INDEX('VBA code_permu_wo_repettn'!$AO$3:$AT$6,COUNTIF('Profile-matrices_Condorcet'!$B$2:$B1753,'Profile-matrices_Condorcet'!$B1753),MATCH(INDEX('numeric possibilities'!G$3:G$1298,VLOOKUP($B1753,'numeric possibilities'!$C$3:$G$1298,1)),'VBA code_permu_wo_repettn'!$AO$2:$AT$2))</f>
        <v>C</v>
      </c>
      <c r="G1753" t="str">
        <f>IF(MAX(I1753:L1753)&gt;='numeric possibilities'!$B$4/2,INDEX('Profile-matrices_Condorcet'!I1752:L1752,1,MATCH(MAX('Profile-matrices_Condorcet'!I1753:L1753),'Profile-matrices_Condorcet'!I1753:L1753,0)),"NCW")</f>
        <v>A</v>
      </c>
      <c r="H1753" t="s">
        <v>13</v>
      </c>
      <c r="I1753" s="3">
        <f>COUNTIF($I1751:$S1751,I1752)</f>
        <v>3</v>
      </c>
      <c r="J1753" s="3">
        <f>COUNTIF($I1751:$S1751,J1752)</f>
        <v>1</v>
      </c>
      <c r="K1753" s="3">
        <f>COUNTIF($I1751:$S1751,K1752)</f>
        <v>2</v>
      </c>
      <c r="L1753" s="3">
        <f>COUNTIF($I1751:$S1751,L1752)</f>
        <v>0</v>
      </c>
    </row>
    <row r="1754" spans="1:20" x14ac:dyDescent="0.25">
      <c r="A1754">
        <f t="shared" si="56"/>
        <v>1753</v>
      </c>
      <c r="B1754">
        <f t="shared" si="57"/>
        <v>439</v>
      </c>
      <c r="C1754" t="str">
        <f>INDEX('VBA code_permu_wo_repettn'!$T$3:$Y$6,COUNTIF('Profile-matrices_Condorcet'!$B$2:$B1754,'Profile-matrices_Condorcet'!$B1754),MATCH(INDEX('numeric possibilities'!D$3:D$1298,VLOOKUP($B1754,'numeric possibilities'!$C$3:$G$1298,1)),'VBA code_permu_wo_repettn'!$T$2:$Y$2))</f>
        <v>A</v>
      </c>
      <c r="D1754" t="str">
        <f>INDEX('VBA code_permu_wo_repettn'!$AA$3:$AF$6,COUNTIF('Profile-matrices_Condorcet'!$B$2:$B1754,'Profile-matrices_Condorcet'!$B1754),MATCH(INDEX('numeric possibilities'!E$3:E$1298,VLOOKUP($B1754,'numeric possibilities'!$C$3:$G$1298,1)),'VBA code_permu_wo_repettn'!$AA$2:$AF$2))</f>
        <v>B</v>
      </c>
      <c r="E1754" t="str">
        <f>INDEX('VBA code_permu_wo_repettn'!$AH$3:$AM$6,COUNTIF('Profile-matrices_Condorcet'!$B$2:$B1754,'Profile-matrices_Condorcet'!$B1754),MATCH(INDEX('numeric possibilities'!F$3:F$1298,VLOOKUP($B1754,'numeric possibilities'!$C$3:$G$1298,1)),'VBA code_permu_wo_repettn'!$AH$2:$AM$2))</f>
        <v>C</v>
      </c>
      <c r="F1754" t="str">
        <f>INDEX('VBA code_permu_wo_repettn'!$AO$3:$AT$6,COUNTIF('Profile-matrices_Condorcet'!$B$2:$B1754,'Profile-matrices_Condorcet'!$B1754),MATCH(INDEX('numeric possibilities'!G$3:G$1298,VLOOKUP($B1754,'numeric possibilities'!$C$3:$G$1298,1)),'VBA code_permu_wo_repettn'!$AO$2:$AT$2))</f>
        <v>D</v>
      </c>
      <c r="H1754" t="s">
        <v>14</v>
      </c>
      <c r="I1754" s="3">
        <f>IF(MATCH(I$1,$C1754:$C1757,0)&lt;(MATCH(J$1,$C1754:$C1757,0)),1*a_vote,0)+IF(MATCH(I$1,$D1754:$D1757,0)&lt;MATCH(J$1,$D1754:$D1757,0),1*b_vote,0)+IF(MATCH(I$1,$E1754:$E1757,0)&lt;MATCH(J$1,$E1754:$E1757,0),1*c_vote,0)+IF(MATCH(I$1,$F1754:$F1757,0)&lt;MATCH(J$1,$F1754:$F1757,0),1*d_vote,0)</f>
        <v>0.52</v>
      </c>
      <c r="J1754" s="3">
        <f>IF(MATCH(I$1,$C1754:$C1757,0)&gt;(MATCH(J$1,$C1754:$C1757,0)),1*a_vote,0)+IF(MATCH(I$1,$D1754:$D1757,0)&gt;MATCH(J$1,$D1754:$D1757,0),1*b_vote,0)+IF(MATCH(I$1,$E1754:$E1757,0)&gt;MATCH(J$1,$E1754:$E1757,0),1*c_vote,0)+IF(MATCH(I$1,$F1754:$F1757,0)&gt;MATCH(J$1,$F1754:$F1757,0),1*d_vote,0)</f>
        <v>0.48</v>
      </c>
      <c r="K1754" s="3">
        <f>IF(MATCH($K$1,$C1754:$C1757,0)&lt;(MATCH($L$1,$C1754:$C1757,0)),1*a_vote,0)+IF(MATCH($K$1,$D1754:$D1757,0)&lt;MATCH($L$1,$D1754:$D1757,0),1*b_vote,0)+IF(MATCH($K$1,$E1754:$E1757,0)&lt;MATCH($L$1,$E1754:$E1757,0),1*c_vote,0)+IF(MATCH($K$1,$F1754:$F1757,0)&lt;MATCH($L$1,$F1754:$F1757,0),1*d_vote,0)</f>
        <v>0.75</v>
      </c>
      <c r="L1754" s="3">
        <f>IF(MATCH(K$1,$C1754:$C1757,0)&gt;(MATCH(L$1,$C1754:$C1757,0)),1*a_vote,0)+IF(MATCH(K$1,$D1754:$D1757,0)&gt;MATCH(L$1,$D1754:$D1757,0),1*b_vote,0)+IF(MATCH(K$1,$E1754:$E1757,0)&gt;MATCH(L$1,$E1754:$E1757,0),1*c_vote,0)+IF(MATCH(K$1,$F1754:$F1757,0)&gt;MATCH(L$1,$F1754:$F1757,0),1*d_vote,0)</f>
        <v>0.25</v>
      </c>
      <c r="M1754" s="3">
        <f>IF(MATCH($M$1,$C1754:$C1757,0)&lt;(MATCH($N$1,$C1754:$C1757,0)),1*a_vote,0)+IF(MATCH($M$1,$D1754:$D1757,0)&lt;MATCH($N$1,$D1754:$D1757,0),1*b_vote,0)+IF(MATCH($M$1,$E1754:$E1757,0)&lt;MATCH($N$1,$E1754:$E1757,0),1*c_vote,0)+IF(MATCH($M$1,$F1754:$F1757,0)&lt;MATCH($N$1,$F1754:$F1757,0),1*d_vote,0)</f>
        <v>0.78</v>
      </c>
      <c r="N1754" s="3">
        <f>IF(MATCH(M$1,$C1754:$C1757,0)&gt;(MATCH(N$1,$C1754:$C1757,0)),1*a_vote,0)+IF(MATCH(M$1,$D1754:$D1757,0)&gt;MATCH(N$1,$D1754:$D1757,0),1*b_vote,0)+IF(MATCH(M$1,$E1754:$E1757,0)&gt;MATCH(N$1,$E1754:$E1757,0),1*c_vote,0)+IF(MATCH(M$1,$F1754:$F1757,0)&gt;MATCH(N$1,$F1754:$F1757,0),1*d_vote,0)</f>
        <v>0.21999999999999997</v>
      </c>
      <c r="O1754" s="3">
        <f>IF(MATCH($O$1,$C1754:$C1757,0)&lt;(MATCH($P$1,$C1754:$C1757,0)),1*a_vote,0)+IF(MATCH($O$1,$D1754:$D1757,0)&lt;MATCH($P$1,$D1754:$D1757,0),1*b_vote,0)+IF(MATCH($O$1,$E1754:$E1757,0)&lt;MATCH($P$1,$E1754:$E1757,0),1*c_vote,0)+IF(MATCH($O$1,$F1754:$F1757,0)&lt;MATCH($P$1,$F1754:$F1757,0),1*d_vote,0)</f>
        <v>0.75</v>
      </c>
      <c r="P1754" s="3">
        <f>IF(MATCH(O$1,$C1754:$C1757,0)&gt;(MATCH(P$1,$C1754:$C1757,0)),1*a_vote,0)+IF(MATCH(O$1,$D1754:$D1757,0)&gt;MATCH(P$1,$D1754:$D1757,0),1*b_vote,0)+IF(MATCH(O$1,$E1754:$E1757,0)&gt;MATCH(P$1,$E1754:$E1757,0),1*c_vote,0)+IF(MATCH(O$1,$F1754:$F1757,0)&gt;MATCH(P$1,$F1754:$F1757,0),1*d_vote,0)</f>
        <v>0.25</v>
      </c>
      <c r="Q1754" s="3">
        <f>IF(MATCH($Q$1,$C1754:$C1757,0)&lt;(MATCH($R$1,$C1754:$C1757,0)),1*a_vote,0)+IF(MATCH($Q$1,$D1754:$D1757,0)&lt;MATCH($R$1,$D1754:$D1757,0),1*b_vote,0)+IF(MATCH($Q$1,$E1754:$E1757,0)&lt;MATCH($R$1,$E1754:$E1757,0),1*c_vote,0)+IF(MATCH($Q$1,$F1754:$F1757,0)&lt;MATCH($R$1,$F1754:$F1757,0),1*d_vote,0)</f>
        <v>0.78</v>
      </c>
      <c r="R1754" s="3">
        <f>IF(MATCH(Q$1,$C1754:$C1757,0)&gt;(MATCH(R$1,$C1754:$C1757,0)),1*a_vote,0)+IF(MATCH(Q$1,$D1754:$D1757,0)&gt;MATCH(R$1,$D1754:$D1757,0),1*b_vote,0)+IF(MATCH(Q$1,$E1754:$E1757,0)&gt;MATCH(R$1,$E1754:$E1757,0),1*c_vote,0)+IF(MATCH(Q$1,$F1754:$F1757,0)&gt;MATCH(R$1,$F1754:$F1757,0),1*d_vote,0)</f>
        <v>0.21999999999999997</v>
      </c>
      <c r="S1754" s="3">
        <f>IF(MATCH($S$1,$C1754:$C1757,0)&lt;(MATCH($T$1,$C1754:$C1757,0)),1*a_vote,0)+IF(MATCH($S$1,$D1754:$D1757,0)&lt;MATCH($T$1,$D1754:$D1757,0),1*b_vote,0)+IF(MATCH($S$1,$E1754:$E1757,0)&lt;MATCH($T$1,$E1754:$E1757,0),1*c_vote,0)+IF(MATCH($S$1,$F1754:$F1757,0)&lt;MATCH($T$1,$F1754:$F1757,0),1*d_vote,0)</f>
        <v>0.52</v>
      </c>
      <c r="T1754" s="3">
        <f>IF(MATCH(S$1,$C1754:$C1757,0)&gt;(MATCH(T$1,$C1754:$C1757,0)),1*a_vote,0)+IF(MATCH(S$1,$D1754:$D1757,0)&gt;MATCH(T$1,$D1754:$D1757,0),1*b_vote,0)+IF(MATCH(S$1,$E1754:$E1757,0)&gt;MATCH(T$1,$E1754:$E1757,0),1*c_vote,0)+IF(MATCH(S$1,$F1754:$F1757,0)&gt;MATCH(T$1,$F1754:$F1757,0),1*d_vote,0)</f>
        <v>0.48</v>
      </c>
    </row>
    <row r="1755" spans="1:20" x14ac:dyDescent="0.25">
      <c r="A1755">
        <f t="shared" si="56"/>
        <v>1754</v>
      </c>
      <c r="B1755">
        <f t="shared" si="57"/>
        <v>439</v>
      </c>
      <c r="C1755" t="str">
        <f>INDEX('VBA code_permu_wo_repettn'!$T$3:$Y$6,COUNTIF('Profile-matrices_Condorcet'!$B$2:$B1755,'Profile-matrices_Condorcet'!$B1755),MATCH(INDEX('numeric possibilities'!D$3:D$1298,VLOOKUP($B1755,'numeric possibilities'!$C$3:$G$1298,1)),'VBA code_permu_wo_repettn'!$T$2:$Y$2))</f>
        <v>B</v>
      </c>
      <c r="D1755" t="str">
        <f>INDEX('VBA code_permu_wo_repettn'!$AA$3:$AF$6,COUNTIF('Profile-matrices_Condorcet'!$B$2:$B1755,'Profile-matrices_Condorcet'!$B1755),MATCH(INDEX('numeric possibilities'!E$3:E$1298,VLOOKUP($B1755,'numeric possibilities'!$C$3:$G$1298,1)),'VBA code_permu_wo_repettn'!$AA$2:$AF$2))</f>
        <v>A</v>
      </c>
      <c r="E1755" t="str">
        <f>INDEX('VBA code_permu_wo_repettn'!$AH$3:$AM$6,COUNTIF('Profile-matrices_Condorcet'!$B$2:$B1755,'Profile-matrices_Condorcet'!$B1755),MATCH(INDEX('numeric possibilities'!F$3:F$1298,VLOOKUP($B1755,'numeric possibilities'!$C$3:$G$1298,1)),'VBA code_permu_wo_repettn'!$AH$2:$AM$2))</f>
        <v>A</v>
      </c>
      <c r="F1755" t="str">
        <f>INDEX('VBA code_permu_wo_repettn'!$AO$3:$AT$6,COUNTIF('Profile-matrices_Condorcet'!$B$2:$B1755,'Profile-matrices_Condorcet'!$B1755),MATCH(INDEX('numeric possibilities'!G$3:G$1298,VLOOKUP($B1755,'numeric possibilities'!$C$3:$G$1298,1)),'VBA code_permu_wo_repettn'!$AO$2:$AT$2))</f>
        <v>B</v>
      </c>
      <c r="H1755" t="s">
        <v>15</v>
      </c>
      <c r="I1755" t="str">
        <f>IF(I1754&gt;J1754,$I$1,IF(I1754&lt;J1754,$J$1,0))</f>
        <v>A</v>
      </c>
      <c r="K1755" t="str">
        <f>IF(K1754&gt;L1754,$K$1,IF(K1754&lt;L1754,$L$1,0))</f>
        <v>A</v>
      </c>
      <c r="M1755" t="str">
        <f>IF(M1754&gt;N1754,$M$1,IF(M1754&lt;N1754,$N$1,0))</f>
        <v>A</v>
      </c>
      <c r="O1755" t="str">
        <f>IF(O1754&gt;P1754,$O$1,IF(O1754&lt;P1754,$P$1,0))</f>
        <v>B</v>
      </c>
      <c r="Q1755" t="str">
        <f>IF(Q1754&gt;R1754,$Q$1,IF(Q1754&lt;R1754,$R$1,0))</f>
        <v>B</v>
      </c>
      <c r="S1755" t="str">
        <f>IF(S1754&gt;T1754,$S$1,IF(S1754&lt;T1754,$T$1,0))</f>
        <v>C</v>
      </c>
    </row>
    <row r="1756" spans="1:20" x14ac:dyDescent="0.25">
      <c r="A1756">
        <f t="shared" si="56"/>
        <v>1755</v>
      </c>
      <c r="B1756">
        <f t="shared" si="57"/>
        <v>439</v>
      </c>
      <c r="C1756" t="str">
        <f>INDEX('VBA code_permu_wo_repettn'!$T$3:$Y$6,COUNTIF('Profile-matrices_Condorcet'!$B$2:$B1756,'Profile-matrices_Condorcet'!$B1756),MATCH(INDEX('numeric possibilities'!D$3:D$1298,VLOOKUP($B1756,'numeric possibilities'!$C$3:$G$1298,1)),'VBA code_permu_wo_repettn'!$T$2:$Y$2))</f>
        <v>C</v>
      </c>
      <c r="D1756" t="str">
        <f>INDEX('VBA code_permu_wo_repettn'!$AA$3:$AF$6,COUNTIF('Profile-matrices_Condorcet'!$B$2:$B1756,'Profile-matrices_Condorcet'!$B1756),MATCH(INDEX('numeric possibilities'!E$3:E$1298,VLOOKUP($B1756,'numeric possibilities'!$C$3:$G$1298,1)),'VBA code_permu_wo_repettn'!$AA$2:$AF$2))</f>
        <v>D</v>
      </c>
      <c r="E1756" t="str">
        <f>INDEX('VBA code_permu_wo_repettn'!$AH$3:$AM$6,COUNTIF('Profile-matrices_Condorcet'!$B$2:$B1756,'Profile-matrices_Condorcet'!$B1756),MATCH(INDEX('numeric possibilities'!F$3:F$1298,VLOOKUP($B1756,'numeric possibilities'!$C$3:$G$1298,1)),'VBA code_permu_wo_repettn'!$AH$2:$AM$2))</f>
        <v>B</v>
      </c>
      <c r="F1756" t="str">
        <f>INDEX('VBA code_permu_wo_repettn'!$AO$3:$AT$6,COUNTIF('Profile-matrices_Condorcet'!$B$2:$B1756,'Profile-matrices_Condorcet'!$B1756),MATCH(INDEX('numeric possibilities'!G$3:G$1298,VLOOKUP($B1756,'numeric possibilities'!$C$3:$G$1298,1)),'VBA code_permu_wo_repettn'!$AO$2:$AT$2))</f>
        <v>A</v>
      </c>
      <c r="I1756" t="s">
        <v>0</v>
      </c>
      <c r="J1756" t="s">
        <v>1</v>
      </c>
      <c r="K1756" t="s">
        <v>2</v>
      </c>
      <c r="L1756" t="s">
        <v>3</v>
      </c>
    </row>
    <row r="1757" spans="1:20" x14ac:dyDescent="0.25">
      <c r="A1757">
        <f t="shared" si="56"/>
        <v>1756</v>
      </c>
      <c r="B1757">
        <f t="shared" si="57"/>
        <v>439</v>
      </c>
      <c r="C1757" t="str">
        <f>INDEX('VBA code_permu_wo_repettn'!$T$3:$Y$6,COUNTIF('Profile-matrices_Condorcet'!$B$2:$B1757,'Profile-matrices_Condorcet'!$B1757),MATCH(INDEX('numeric possibilities'!D$3:D$1298,VLOOKUP($B1757,'numeric possibilities'!$C$3:$G$1298,1)),'VBA code_permu_wo_repettn'!$T$2:$Y$2))</f>
        <v>D</v>
      </c>
      <c r="D1757" t="str">
        <f>INDEX('VBA code_permu_wo_repettn'!$AA$3:$AF$6,COUNTIF('Profile-matrices_Condorcet'!$B$2:$B1757,'Profile-matrices_Condorcet'!$B1757),MATCH(INDEX('numeric possibilities'!E$3:E$1298,VLOOKUP($B1757,'numeric possibilities'!$C$3:$G$1298,1)),'VBA code_permu_wo_repettn'!$AA$2:$AF$2))</f>
        <v>C</v>
      </c>
      <c r="E1757" t="str">
        <f>INDEX('VBA code_permu_wo_repettn'!$AH$3:$AM$6,COUNTIF('Profile-matrices_Condorcet'!$B$2:$B1757,'Profile-matrices_Condorcet'!$B1757),MATCH(INDEX('numeric possibilities'!F$3:F$1298,VLOOKUP($B1757,'numeric possibilities'!$C$3:$G$1298,1)),'VBA code_permu_wo_repettn'!$AH$2:$AM$2))</f>
        <v>D</v>
      </c>
      <c r="F1757" t="str">
        <f>INDEX('VBA code_permu_wo_repettn'!$AO$3:$AT$6,COUNTIF('Profile-matrices_Condorcet'!$B$2:$B1757,'Profile-matrices_Condorcet'!$B1757),MATCH(INDEX('numeric possibilities'!G$3:G$1298,VLOOKUP($B1757,'numeric possibilities'!$C$3:$G$1298,1)),'VBA code_permu_wo_repettn'!$AO$2:$AT$2))</f>
        <v>C</v>
      </c>
      <c r="G1757" t="str">
        <f>IF(MAX(I1757:L1757)&gt;='numeric possibilities'!$B$4/2,INDEX('Profile-matrices_Condorcet'!I1756:L1756,1,MATCH(MAX('Profile-matrices_Condorcet'!I1757:L1757),'Profile-matrices_Condorcet'!I1757:L1757,0)),"NCW")</f>
        <v>A</v>
      </c>
      <c r="H1757" t="s">
        <v>13</v>
      </c>
      <c r="I1757" s="3">
        <f>COUNTIF($I1755:$S1755,I1756)</f>
        <v>3</v>
      </c>
      <c r="J1757" s="3">
        <f>COUNTIF($I1755:$S1755,J1756)</f>
        <v>2</v>
      </c>
      <c r="K1757" s="3">
        <f>COUNTIF($I1755:$S1755,K1756)</f>
        <v>1</v>
      </c>
      <c r="L1757" s="3">
        <f>COUNTIF($I1755:$S1755,L1756)</f>
        <v>0</v>
      </c>
    </row>
    <row r="1758" spans="1:20" x14ac:dyDescent="0.25">
      <c r="A1758">
        <f t="shared" si="56"/>
        <v>1757</v>
      </c>
      <c r="B1758">
        <f t="shared" si="57"/>
        <v>440</v>
      </c>
      <c r="C1758" t="str">
        <f>INDEX('VBA code_permu_wo_repettn'!$T$3:$Y$6,COUNTIF('Profile-matrices_Condorcet'!$B$2:$B1758,'Profile-matrices_Condorcet'!$B1758),MATCH(INDEX('numeric possibilities'!D$3:D$1298,VLOOKUP($B1758,'numeric possibilities'!$C$3:$G$1298,1)),'VBA code_permu_wo_repettn'!$T$2:$Y$2))</f>
        <v>A</v>
      </c>
      <c r="D1758" t="str">
        <f>INDEX('VBA code_permu_wo_repettn'!$AA$3:$AF$6,COUNTIF('Profile-matrices_Condorcet'!$B$2:$B1758,'Profile-matrices_Condorcet'!$B1758),MATCH(INDEX('numeric possibilities'!E$3:E$1298,VLOOKUP($B1758,'numeric possibilities'!$C$3:$G$1298,1)),'VBA code_permu_wo_repettn'!$AA$2:$AF$2))</f>
        <v>B</v>
      </c>
      <c r="E1758" t="str">
        <f>INDEX('VBA code_permu_wo_repettn'!$AH$3:$AM$6,COUNTIF('Profile-matrices_Condorcet'!$B$2:$B1758,'Profile-matrices_Condorcet'!$B1758),MATCH(INDEX('numeric possibilities'!F$3:F$1298,VLOOKUP($B1758,'numeric possibilities'!$C$3:$G$1298,1)),'VBA code_permu_wo_repettn'!$AH$2:$AM$2))</f>
        <v>C</v>
      </c>
      <c r="F1758" t="str">
        <f>INDEX('VBA code_permu_wo_repettn'!$AO$3:$AT$6,COUNTIF('Profile-matrices_Condorcet'!$B$2:$B1758,'Profile-matrices_Condorcet'!$B1758),MATCH(INDEX('numeric possibilities'!G$3:G$1298,VLOOKUP($B1758,'numeric possibilities'!$C$3:$G$1298,1)),'VBA code_permu_wo_repettn'!$AO$2:$AT$2))</f>
        <v>D</v>
      </c>
      <c r="H1758" t="s">
        <v>14</v>
      </c>
      <c r="I1758" s="3">
        <f>IF(MATCH(I$1,$C1758:$C1761,0)&lt;(MATCH(J$1,$C1758:$C1761,0)),1*a_vote,0)+IF(MATCH(I$1,$D1758:$D1761,0)&lt;MATCH(J$1,$D1758:$D1761,0),1*b_vote,0)+IF(MATCH(I$1,$E1758:$E1761,0)&lt;MATCH(J$1,$E1758:$E1761,0),1*c_vote,0)+IF(MATCH(I$1,$F1758:$F1761,0)&lt;MATCH(J$1,$F1758:$F1761,0),1*d_vote,0)</f>
        <v>0.52</v>
      </c>
      <c r="J1758" s="3">
        <f>IF(MATCH(I$1,$C1758:$C1761,0)&gt;(MATCH(J$1,$C1758:$C1761,0)),1*a_vote,0)+IF(MATCH(I$1,$D1758:$D1761,0)&gt;MATCH(J$1,$D1758:$D1761,0),1*b_vote,0)+IF(MATCH(I$1,$E1758:$E1761,0)&gt;MATCH(J$1,$E1758:$E1761,0),1*c_vote,0)+IF(MATCH(I$1,$F1758:$F1761,0)&gt;MATCH(J$1,$F1758:$F1761,0),1*d_vote,0)</f>
        <v>0.48</v>
      </c>
      <c r="K1758" s="3">
        <f>IF(MATCH($K$1,$C1758:$C1761,0)&lt;(MATCH($L$1,$C1758:$C1761,0)),1*a_vote,0)+IF(MATCH($K$1,$D1758:$D1761,0)&lt;MATCH($L$1,$D1758:$D1761,0),1*b_vote,0)+IF(MATCH($K$1,$E1758:$E1761,0)&lt;MATCH($L$1,$E1758:$E1761,0),1*c_vote,0)+IF(MATCH($K$1,$F1758:$F1761,0)&lt;MATCH($L$1,$F1758:$F1761,0),1*d_vote,0)</f>
        <v>0.75</v>
      </c>
      <c r="L1758" s="3">
        <f>IF(MATCH(K$1,$C1758:$C1761,0)&gt;(MATCH(L$1,$C1758:$C1761,0)),1*a_vote,0)+IF(MATCH(K$1,$D1758:$D1761,0)&gt;MATCH(L$1,$D1758:$D1761,0),1*b_vote,0)+IF(MATCH(K$1,$E1758:$E1761,0)&gt;MATCH(L$1,$E1758:$E1761,0),1*c_vote,0)+IF(MATCH(K$1,$F1758:$F1761,0)&gt;MATCH(L$1,$F1758:$F1761,0),1*d_vote,0)</f>
        <v>0.25</v>
      </c>
      <c r="M1758" s="3">
        <f>IF(MATCH($M$1,$C1758:$C1761,0)&lt;(MATCH($N$1,$C1758:$C1761,0)),1*a_vote,0)+IF(MATCH($M$1,$D1758:$D1761,0)&lt;MATCH($N$1,$D1758:$D1761,0),1*b_vote,0)+IF(MATCH($M$1,$E1758:$E1761,0)&lt;MATCH($N$1,$E1758:$E1761,0),1*c_vote,0)+IF(MATCH($M$1,$F1758:$F1761,0)&lt;MATCH($N$1,$F1758:$F1761,0),1*d_vote,0)</f>
        <v>0.78</v>
      </c>
      <c r="N1758" s="3">
        <f>IF(MATCH(M$1,$C1758:$C1761,0)&gt;(MATCH(N$1,$C1758:$C1761,0)),1*a_vote,0)+IF(MATCH(M$1,$D1758:$D1761,0)&gt;MATCH(N$1,$D1758:$D1761,0),1*b_vote,0)+IF(MATCH(M$1,$E1758:$E1761,0)&gt;MATCH(N$1,$E1758:$E1761,0),1*c_vote,0)+IF(MATCH(M$1,$F1758:$F1761,0)&gt;MATCH(N$1,$F1758:$F1761,0),1*d_vote,0)</f>
        <v>0.21999999999999997</v>
      </c>
      <c r="O1758" s="3">
        <f>IF(MATCH($O$1,$C1758:$C1761,0)&lt;(MATCH($P$1,$C1758:$C1761,0)),1*a_vote,0)+IF(MATCH($O$1,$D1758:$D1761,0)&lt;MATCH($P$1,$D1758:$D1761,0),1*b_vote,0)+IF(MATCH($O$1,$E1758:$E1761,0)&lt;MATCH($P$1,$E1758:$E1761,0),1*c_vote,0)+IF(MATCH($O$1,$F1758:$F1761,0)&lt;MATCH($P$1,$F1758:$F1761,0),1*d_vote,0)</f>
        <v>0.75</v>
      </c>
      <c r="P1758" s="3">
        <f>IF(MATCH(O$1,$C1758:$C1761,0)&gt;(MATCH(P$1,$C1758:$C1761,0)),1*a_vote,0)+IF(MATCH(O$1,$D1758:$D1761,0)&gt;MATCH(P$1,$D1758:$D1761,0),1*b_vote,0)+IF(MATCH(O$1,$E1758:$E1761,0)&gt;MATCH(P$1,$E1758:$E1761,0),1*c_vote,0)+IF(MATCH(O$1,$F1758:$F1761,0)&gt;MATCH(P$1,$F1758:$F1761,0),1*d_vote,0)</f>
        <v>0.25</v>
      </c>
      <c r="Q1758" s="3">
        <f>IF(MATCH($Q$1,$C1758:$C1761,0)&lt;(MATCH($R$1,$C1758:$C1761,0)),1*a_vote,0)+IF(MATCH($Q$1,$D1758:$D1761,0)&lt;MATCH($R$1,$D1758:$D1761,0),1*b_vote,0)+IF(MATCH($Q$1,$E1758:$E1761,0)&lt;MATCH($R$1,$E1758:$E1761,0),1*c_vote,0)+IF(MATCH($Q$1,$F1758:$F1761,0)&lt;MATCH($R$1,$F1758:$F1761,0),1*d_vote,0)</f>
        <v>0.78</v>
      </c>
      <c r="R1758" s="3">
        <f>IF(MATCH(Q$1,$C1758:$C1761,0)&gt;(MATCH(R$1,$C1758:$C1761,0)),1*a_vote,0)+IF(MATCH(Q$1,$D1758:$D1761,0)&gt;MATCH(R$1,$D1758:$D1761,0),1*b_vote,0)+IF(MATCH(Q$1,$E1758:$E1761,0)&gt;MATCH(R$1,$E1758:$E1761,0),1*c_vote,0)+IF(MATCH(Q$1,$F1758:$F1761,0)&gt;MATCH(R$1,$F1758:$F1761,0),1*d_vote,0)</f>
        <v>0.21999999999999997</v>
      </c>
      <c r="S1758" s="3">
        <f>IF(MATCH($S$1,$C1758:$C1761,0)&lt;(MATCH($T$1,$C1758:$C1761,0)),1*a_vote,0)+IF(MATCH($S$1,$D1758:$D1761,0)&lt;MATCH($T$1,$D1758:$D1761,0),1*b_vote,0)+IF(MATCH($S$1,$E1758:$E1761,0)&lt;MATCH($T$1,$E1758:$E1761,0),1*c_vote,0)+IF(MATCH($S$1,$F1758:$F1761,0)&lt;MATCH($T$1,$F1758:$F1761,0),1*d_vote,0)</f>
        <v>0.25</v>
      </c>
      <c r="T1758" s="3">
        <f>IF(MATCH(S$1,$C1758:$C1761,0)&gt;(MATCH(T$1,$C1758:$C1761,0)),1*a_vote,0)+IF(MATCH(S$1,$D1758:$D1761,0)&gt;MATCH(T$1,$D1758:$D1761,0),1*b_vote,0)+IF(MATCH(S$1,$E1758:$E1761,0)&gt;MATCH(T$1,$E1758:$E1761,0),1*c_vote,0)+IF(MATCH(S$1,$F1758:$F1761,0)&gt;MATCH(T$1,$F1758:$F1761,0),1*d_vote,0)</f>
        <v>0.75</v>
      </c>
    </row>
    <row r="1759" spans="1:20" x14ac:dyDescent="0.25">
      <c r="A1759">
        <f t="shared" si="56"/>
        <v>1758</v>
      </c>
      <c r="B1759">
        <f t="shared" si="57"/>
        <v>440</v>
      </c>
      <c r="C1759" t="str">
        <f>INDEX('VBA code_permu_wo_repettn'!$T$3:$Y$6,COUNTIF('Profile-matrices_Condorcet'!$B$2:$B1759,'Profile-matrices_Condorcet'!$B1759),MATCH(INDEX('numeric possibilities'!D$3:D$1298,VLOOKUP($B1759,'numeric possibilities'!$C$3:$G$1298,1)),'VBA code_permu_wo_repettn'!$T$2:$Y$2))</f>
        <v>B</v>
      </c>
      <c r="D1759" t="str">
        <f>INDEX('VBA code_permu_wo_repettn'!$AA$3:$AF$6,COUNTIF('Profile-matrices_Condorcet'!$B$2:$B1759,'Profile-matrices_Condorcet'!$B1759),MATCH(INDEX('numeric possibilities'!E$3:E$1298,VLOOKUP($B1759,'numeric possibilities'!$C$3:$G$1298,1)),'VBA code_permu_wo_repettn'!$AA$2:$AF$2))</f>
        <v>A</v>
      </c>
      <c r="E1759" t="str">
        <f>INDEX('VBA code_permu_wo_repettn'!$AH$3:$AM$6,COUNTIF('Profile-matrices_Condorcet'!$B$2:$B1759,'Profile-matrices_Condorcet'!$B1759),MATCH(INDEX('numeric possibilities'!F$3:F$1298,VLOOKUP($B1759,'numeric possibilities'!$C$3:$G$1298,1)),'VBA code_permu_wo_repettn'!$AH$2:$AM$2))</f>
        <v>A</v>
      </c>
      <c r="F1759" t="str">
        <f>INDEX('VBA code_permu_wo_repettn'!$AO$3:$AT$6,COUNTIF('Profile-matrices_Condorcet'!$B$2:$B1759,'Profile-matrices_Condorcet'!$B1759),MATCH(INDEX('numeric possibilities'!G$3:G$1298,VLOOKUP($B1759,'numeric possibilities'!$C$3:$G$1298,1)),'VBA code_permu_wo_repettn'!$AO$2:$AT$2))</f>
        <v>B</v>
      </c>
      <c r="H1759" t="s">
        <v>15</v>
      </c>
      <c r="I1759" t="str">
        <f>IF(I1758&gt;J1758,$I$1,IF(I1758&lt;J1758,$J$1,0))</f>
        <v>A</v>
      </c>
      <c r="K1759" t="str">
        <f>IF(K1758&gt;L1758,$K$1,IF(K1758&lt;L1758,$L$1,0))</f>
        <v>A</v>
      </c>
      <c r="M1759" t="str">
        <f>IF(M1758&gt;N1758,$M$1,IF(M1758&lt;N1758,$N$1,0))</f>
        <v>A</v>
      </c>
      <c r="O1759" t="str">
        <f>IF(O1758&gt;P1758,$O$1,IF(O1758&lt;P1758,$P$1,0))</f>
        <v>B</v>
      </c>
      <c r="Q1759" t="str">
        <f>IF(Q1758&gt;R1758,$Q$1,IF(Q1758&lt;R1758,$R$1,0))</f>
        <v>B</v>
      </c>
      <c r="S1759" t="str">
        <f>IF(S1758&gt;T1758,$S$1,IF(S1758&lt;T1758,$T$1,0))</f>
        <v>D</v>
      </c>
    </row>
    <row r="1760" spans="1:20" x14ac:dyDescent="0.25">
      <c r="A1760">
        <f t="shared" si="56"/>
        <v>1759</v>
      </c>
      <c r="B1760">
        <f t="shared" si="57"/>
        <v>440</v>
      </c>
      <c r="C1760" t="str">
        <f>INDEX('VBA code_permu_wo_repettn'!$T$3:$Y$6,COUNTIF('Profile-matrices_Condorcet'!$B$2:$B1760,'Profile-matrices_Condorcet'!$B1760),MATCH(INDEX('numeric possibilities'!D$3:D$1298,VLOOKUP($B1760,'numeric possibilities'!$C$3:$G$1298,1)),'VBA code_permu_wo_repettn'!$T$2:$Y$2))</f>
        <v>D</v>
      </c>
      <c r="D1760" t="str">
        <f>INDEX('VBA code_permu_wo_repettn'!$AA$3:$AF$6,COUNTIF('Profile-matrices_Condorcet'!$B$2:$B1760,'Profile-matrices_Condorcet'!$B1760),MATCH(INDEX('numeric possibilities'!E$3:E$1298,VLOOKUP($B1760,'numeric possibilities'!$C$3:$G$1298,1)),'VBA code_permu_wo_repettn'!$AA$2:$AF$2))</f>
        <v>D</v>
      </c>
      <c r="E1760" t="str">
        <f>INDEX('VBA code_permu_wo_repettn'!$AH$3:$AM$6,COUNTIF('Profile-matrices_Condorcet'!$B$2:$B1760,'Profile-matrices_Condorcet'!$B1760),MATCH(INDEX('numeric possibilities'!F$3:F$1298,VLOOKUP($B1760,'numeric possibilities'!$C$3:$G$1298,1)),'VBA code_permu_wo_repettn'!$AH$2:$AM$2))</f>
        <v>B</v>
      </c>
      <c r="F1760" t="str">
        <f>INDEX('VBA code_permu_wo_repettn'!$AO$3:$AT$6,COUNTIF('Profile-matrices_Condorcet'!$B$2:$B1760,'Profile-matrices_Condorcet'!$B1760),MATCH(INDEX('numeric possibilities'!G$3:G$1298,VLOOKUP($B1760,'numeric possibilities'!$C$3:$G$1298,1)),'VBA code_permu_wo_repettn'!$AO$2:$AT$2))</f>
        <v>A</v>
      </c>
      <c r="I1760" t="s">
        <v>0</v>
      </c>
      <c r="J1760" t="s">
        <v>1</v>
      </c>
      <c r="K1760" t="s">
        <v>2</v>
      </c>
      <c r="L1760" t="s">
        <v>3</v>
      </c>
    </row>
    <row r="1761" spans="1:20" x14ac:dyDescent="0.25">
      <c r="A1761">
        <f t="shared" si="56"/>
        <v>1760</v>
      </c>
      <c r="B1761">
        <f t="shared" si="57"/>
        <v>440</v>
      </c>
      <c r="C1761" t="str">
        <f>INDEX('VBA code_permu_wo_repettn'!$T$3:$Y$6,COUNTIF('Profile-matrices_Condorcet'!$B$2:$B1761,'Profile-matrices_Condorcet'!$B1761),MATCH(INDEX('numeric possibilities'!D$3:D$1298,VLOOKUP($B1761,'numeric possibilities'!$C$3:$G$1298,1)),'VBA code_permu_wo_repettn'!$T$2:$Y$2))</f>
        <v>C</v>
      </c>
      <c r="D1761" t="str">
        <f>INDEX('VBA code_permu_wo_repettn'!$AA$3:$AF$6,COUNTIF('Profile-matrices_Condorcet'!$B$2:$B1761,'Profile-matrices_Condorcet'!$B1761),MATCH(INDEX('numeric possibilities'!E$3:E$1298,VLOOKUP($B1761,'numeric possibilities'!$C$3:$G$1298,1)),'VBA code_permu_wo_repettn'!$AA$2:$AF$2))</f>
        <v>C</v>
      </c>
      <c r="E1761" t="str">
        <f>INDEX('VBA code_permu_wo_repettn'!$AH$3:$AM$6,COUNTIF('Profile-matrices_Condorcet'!$B$2:$B1761,'Profile-matrices_Condorcet'!$B1761),MATCH(INDEX('numeric possibilities'!F$3:F$1298,VLOOKUP($B1761,'numeric possibilities'!$C$3:$G$1298,1)),'VBA code_permu_wo_repettn'!$AH$2:$AM$2))</f>
        <v>D</v>
      </c>
      <c r="F1761" t="str">
        <f>INDEX('VBA code_permu_wo_repettn'!$AO$3:$AT$6,COUNTIF('Profile-matrices_Condorcet'!$B$2:$B1761,'Profile-matrices_Condorcet'!$B1761),MATCH(INDEX('numeric possibilities'!G$3:G$1298,VLOOKUP($B1761,'numeric possibilities'!$C$3:$G$1298,1)),'VBA code_permu_wo_repettn'!$AO$2:$AT$2))</f>
        <v>C</v>
      </c>
      <c r="G1761" t="str">
        <f>IF(MAX(I1761:L1761)&gt;='numeric possibilities'!$B$4/2,INDEX('Profile-matrices_Condorcet'!I1760:L1760,1,MATCH(MAX('Profile-matrices_Condorcet'!I1761:L1761),'Profile-matrices_Condorcet'!I1761:L1761,0)),"NCW")</f>
        <v>A</v>
      </c>
      <c r="H1761" t="s">
        <v>13</v>
      </c>
      <c r="I1761" s="3">
        <f>COUNTIF($I1759:$S1759,I1760)</f>
        <v>3</v>
      </c>
      <c r="J1761" s="3">
        <f>COUNTIF($I1759:$S1759,J1760)</f>
        <v>2</v>
      </c>
      <c r="K1761" s="3">
        <f>COUNTIF($I1759:$S1759,K1760)</f>
        <v>0</v>
      </c>
      <c r="L1761" s="3">
        <f>COUNTIF($I1759:$S1759,L1760)</f>
        <v>1</v>
      </c>
    </row>
    <row r="1762" spans="1:20" x14ac:dyDescent="0.25">
      <c r="A1762">
        <f t="shared" si="56"/>
        <v>1761</v>
      </c>
      <c r="B1762">
        <f t="shared" si="57"/>
        <v>441</v>
      </c>
      <c r="C1762" t="str">
        <f>INDEX('VBA code_permu_wo_repettn'!$T$3:$Y$6,COUNTIF('Profile-matrices_Condorcet'!$B$2:$B1762,'Profile-matrices_Condorcet'!$B1762),MATCH(INDEX('numeric possibilities'!D$3:D$1298,VLOOKUP($B1762,'numeric possibilities'!$C$3:$G$1298,1)),'VBA code_permu_wo_repettn'!$T$2:$Y$2))</f>
        <v>A</v>
      </c>
      <c r="D1762" t="str">
        <f>INDEX('VBA code_permu_wo_repettn'!$AA$3:$AF$6,COUNTIF('Profile-matrices_Condorcet'!$B$2:$B1762,'Profile-matrices_Condorcet'!$B1762),MATCH(INDEX('numeric possibilities'!E$3:E$1298,VLOOKUP($B1762,'numeric possibilities'!$C$3:$G$1298,1)),'VBA code_permu_wo_repettn'!$AA$2:$AF$2))</f>
        <v>B</v>
      </c>
      <c r="E1762" t="str">
        <f>INDEX('VBA code_permu_wo_repettn'!$AH$3:$AM$6,COUNTIF('Profile-matrices_Condorcet'!$B$2:$B1762,'Profile-matrices_Condorcet'!$B1762),MATCH(INDEX('numeric possibilities'!F$3:F$1298,VLOOKUP($B1762,'numeric possibilities'!$C$3:$G$1298,1)),'VBA code_permu_wo_repettn'!$AH$2:$AM$2))</f>
        <v>C</v>
      </c>
      <c r="F1762" t="str">
        <f>INDEX('VBA code_permu_wo_repettn'!$AO$3:$AT$6,COUNTIF('Profile-matrices_Condorcet'!$B$2:$B1762,'Profile-matrices_Condorcet'!$B1762),MATCH(INDEX('numeric possibilities'!G$3:G$1298,VLOOKUP($B1762,'numeric possibilities'!$C$3:$G$1298,1)),'VBA code_permu_wo_repettn'!$AO$2:$AT$2))</f>
        <v>D</v>
      </c>
      <c r="H1762" t="s">
        <v>14</v>
      </c>
      <c r="I1762" s="3">
        <f>IF(MATCH(I$1,$C1762:$C1765,0)&lt;(MATCH(J$1,$C1762:$C1765,0)),1*a_vote,0)+IF(MATCH(I$1,$D1762:$D1765,0)&lt;MATCH(J$1,$D1762:$D1765,0),1*b_vote,0)+IF(MATCH(I$1,$E1762:$E1765,0)&lt;MATCH(J$1,$E1762:$E1765,0),1*c_vote,0)+IF(MATCH(I$1,$F1762:$F1765,0)&lt;MATCH(J$1,$F1762:$F1765,0),1*d_vote,0)</f>
        <v>0.52</v>
      </c>
      <c r="J1762" s="3">
        <f>IF(MATCH(I$1,$C1762:$C1765,0)&gt;(MATCH(J$1,$C1762:$C1765,0)),1*a_vote,0)+IF(MATCH(I$1,$D1762:$D1765,0)&gt;MATCH(J$1,$D1762:$D1765,0),1*b_vote,0)+IF(MATCH(I$1,$E1762:$E1765,0)&gt;MATCH(J$1,$E1762:$E1765,0),1*c_vote,0)+IF(MATCH(I$1,$F1762:$F1765,0)&gt;MATCH(J$1,$F1762:$F1765,0),1*d_vote,0)</f>
        <v>0.48</v>
      </c>
      <c r="K1762" s="3">
        <f>IF(MATCH($K$1,$C1762:$C1765,0)&lt;(MATCH($L$1,$C1762:$C1765,0)),1*a_vote,0)+IF(MATCH($K$1,$D1762:$D1765,0)&lt;MATCH($L$1,$D1762:$D1765,0),1*b_vote,0)+IF(MATCH($K$1,$E1762:$E1765,0)&lt;MATCH($L$1,$E1762:$E1765,0),1*c_vote,0)+IF(MATCH($K$1,$F1762:$F1765,0)&lt;MATCH($L$1,$F1762:$F1765,0),1*d_vote,0)</f>
        <v>0.75</v>
      </c>
      <c r="L1762" s="3">
        <f>IF(MATCH(K$1,$C1762:$C1765,0)&gt;(MATCH(L$1,$C1762:$C1765,0)),1*a_vote,0)+IF(MATCH(K$1,$D1762:$D1765,0)&gt;MATCH(L$1,$D1762:$D1765,0),1*b_vote,0)+IF(MATCH(K$1,$E1762:$E1765,0)&gt;MATCH(L$1,$E1762:$E1765,0),1*c_vote,0)+IF(MATCH(K$1,$F1762:$F1765,0)&gt;MATCH(L$1,$F1762:$F1765,0),1*d_vote,0)</f>
        <v>0.25</v>
      </c>
      <c r="M1762" s="3">
        <f>IF(MATCH($M$1,$C1762:$C1765,0)&lt;(MATCH($N$1,$C1762:$C1765,0)),1*a_vote,0)+IF(MATCH($M$1,$D1762:$D1765,0)&lt;MATCH($N$1,$D1762:$D1765,0),1*b_vote,0)+IF(MATCH($M$1,$E1762:$E1765,0)&lt;MATCH($N$1,$E1762:$E1765,0),1*c_vote,0)+IF(MATCH($M$1,$F1762:$F1765,0)&lt;MATCH($N$1,$F1762:$F1765,0),1*d_vote,0)</f>
        <v>0.78</v>
      </c>
      <c r="N1762" s="3">
        <f>IF(MATCH(M$1,$C1762:$C1765,0)&gt;(MATCH(N$1,$C1762:$C1765,0)),1*a_vote,0)+IF(MATCH(M$1,$D1762:$D1765,0)&gt;MATCH(N$1,$D1762:$D1765,0),1*b_vote,0)+IF(MATCH(M$1,$E1762:$E1765,0)&gt;MATCH(N$1,$E1762:$E1765,0),1*c_vote,0)+IF(MATCH(M$1,$F1762:$F1765,0)&gt;MATCH(N$1,$F1762:$F1765,0),1*d_vote,0)</f>
        <v>0.21999999999999997</v>
      </c>
      <c r="O1762" s="3">
        <f>IF(MATCH($O$1,$C1762:$C1765,0)&lt;(MATCH($P$1,$C1762:$C1765,0)),1*a_vote,0)+IF(MATCH($O$1,$D1762:$D1765,0)&lt;MATCH($P$1,$D1762:$D1765,0),1*b_vote,0)+IF(MATCH($O$1,$E1762:$E1765,0)&lt;MATCH($P$1,$E1762:$E1765,0),1*c_vote,0)+IF(MATCH($O$1,$F1762:$F1765,0)&lt;MATCH($P$1,$F1762:$F1765,0),1*d_vote,0)</f>
        <v>0.48</v>
      </c>
      <c r="P1762" s="3">
        <f>IF(MATCH(O$1,$C1762:$C1765,0)&gt;(MATCH(P$1,$C1762:$C1765,0)),1*a_vote,0)+IF(MATCH(O$1,$D1762:$D1765,0)&gt;MATCH(P$1,$D1762:$D1765,0),1*b_vote,0)+IF(MATCH(O$1,$E1762:$E1765,0)&gt;MATCH(P$1,$E1762:$E1765,0),1*c_vote,0)+IF(MATCH(O$1,$F1762:$F1765,0)&gt;MATCH(P$1,$F1762:$F1765,0),1*d_vote,0)</f>
        <v>0.52</v>
      </c>
      <c r="Q1762" s="3">
        <f>IF(MATCH($Q$1,$C1762:$C1765,0)&lt;(MATCH($R$1,$C1762:$C1765,0)),1*a_vote,0)+IF(MATCH($Q$1,$D1762:$D1765,0)&lt;MATCH($R$1,$D1762:$D1765,0),1*b_vote,0)+IF(MATCH($Q$1,$E1762:$E1765,0)&lt;MATCH($R$1,$E1762:$E1765,0),1*c_vote,0)+IF(MATCH($Q$1,$F1762:$F1765,0)&lt;MATCH($R$1,$F1762:$F1765,0),1*d_vote,0)</f>
        <v>0.78</v>
      </c>
      <c r="R1762" s="3">
        <f>IF(MATCH(Q$1,$C1762:$C1765,0)&gt;(MATCH(R$1,$C1762:$C1765,0)),1*a_vote,0)+IF(MATCH(Q$1,$D1762:$D1765,0)&gt;MATCH(R$1,$D1762:$D1765,0),1*b_vote,0)+IF(MATCH(Q$1,$E1762:$E1765,0)&gt;MATCH(R$1,$E1762:$E1765,0),1*c_vote,0)+IF(MATCH(Q$1,$F1762:$F1765,0)&gt;MATCH(R$1,$F1762:$F1765,0),1*d_vote,0)</f>
        <v>0.21999999999999997</v>
      </c>
      <c r="S1762" s="3">
        <f>IF(MATCH($S$1,$C1762:$C1765,0)&lt;(MATCH($T$1,$C1762:$C1765,0)),1*a_vote,0)+IF(MATCH($S$1,$D1762:$D1765,0)&lt;MATCH($T$1,$D1762:$D1765,0),1*b_vote,0)+IF(MATCH($S$1,$E1762:$E1765,0)&lt;MATCH($T$1,$E1762:$E1765,0),1*c_vote,0)+IF(MATCH($S$1,$F1762:$F1765,0)&lt;MATCH($T$1,$F1762:$F1765,0),1*d_vote,0)</f>
        <v>0.52</v>
      </c>
      <c r="T1762" s="3">
        <f>IF(MATCH(S$1,$C1762:$C1765,0)&gt;(MATCH(T$1,$C1762:$C1765,0)),1*a_vote,0)+IF(MATCH(S$1,$D1762:$D1765,0)&gt;MATCH(T$1,$D1762:$D1765,0),1*b_vote,0)+IF(MATCH(S$1,$E1762:$E1765,0)&gt;MATCH(T$1,$E1762:$E1765,0),1*c_vote,0)+IF(MATCH(S$1,$F1762:$F1765,0)&gt;MATCH(T$1,$F1762:$F1765,0),1*d_vote,0)</f>
        <v>0.48</v>
      </c>
    </row>
    <row r="1763" spans="1:20" x14ac:dyDescent="0.25">
      <c r="A1763">
        <f t="shared" si="56"/>
        <v>1762</v>
      </c>
      <c r="B1763">
        <f t="shared" si="57"/>
        <v>441</v>
      </c>
      <c r="C1763" t="str">
        <f>INDEX('VBA code_permu_wo_repettn'!$T$3:$Y$6,COUNTIF('Profile-matrices_Condorcet'!$B$2:$B1763,'Profile-matrices_Condorcet'!$B1763),MATCH(INDEX('numeric possibilities'!D$3:D$1298,VLOOKUP($B1763,'numeric possibilities'!$C$3:$G$1298,1)),'VBA code_permu_wo_repettn'!$T$2:$Y$2))</f>
        <v>C</v>
      </c>
      <c r="D1763" t="str">
        <f>INDEX('VBA code_permu_wo_repettn'!$AA$3:$AF$6,COUNTIF('Profile-matrices_Condorcet'!$B$2:$B1763,'Profile-matrices_Condorcet'!$B1763),MATCH(INDEX('numeric possibilities'!E$3:E$1298,VLOOKUP($B1763,'numeric possibilities'!$C$3:$G$1298,1)),'VBA code_permu_wo_repettn'!$AA$2:$AF$2))</f>
        <v>A</v>
      </c>
      <c r="E1763" t="str">
        <f>INDEX('VBA code_permu_wo_repettn'!$AH$3:$AM$6,COUNTIF('Profile-matrices_Condorcet'!$B$2:$B1763,'Profile-matrices_Condorcet'!$B1763),MATCH(INDEX('numeric possibilities'!F$3:F$1298,VLOOKUP($B1763,'numeric possibilities'!$C$3:$G$1298,1)),'VBA code_permu_wo_repettn'!$AH$2:$AM$2))</f>
        <v>A</v>
      </c>
      <c r="F1763" t="str">
        <f>INDEX('VBA code_permu_wo_repettn'!$AO$3:$AT$6,COUNTIF('Profile-matrices_Condorcet'!$B$2:$B1763,'Profile-matrices_Condorcet'!$B1763),MATCH(INDEX('numeric possibilities'!G$3:G$1298,VLOOKUP($B1763,'numeric possibilities'!$C$3:$G$1298,1)),'VBA code_permu_wo_repettn'!$AO$2:$AT$2))</f>
        <v>B</v>
      </c>
      <c r="H1763" t="s">
        <v>15</v>
      </c>
      <c r="I1763" t="str">
        <f>IF(I1762&gt;J1762,$I$1,IF(I1762&lt;J1762,$J$1,0))</f>
        <v>A</v>
      </c>
      <c r="K1763" t="str">
        <f>IF(K1762&gt;L1762,$K$1,IF(K1762&lt;L1762,$L$1,0))</f>
        <v>A</v>
      </c>
      <c r="M1763" t="str">
        <f>IF(M1762&gt;N1762,$M$1,IF(M1762&lt;N1762,$N$1,0))</f>
        <v>A</v>
      </c>
      <c r="O1763" t="str">
        <f>IF(O1762&gt;P1762,$O$1,IF(O1762&lt;P1762,$P$1,0))</f>
        <v>C</v>
      </c>
      <c r="Q1763" t="str">
        <f>IF(Q1762&gt;R1762,$Q$1,IF(Q1762&lt;R1762,$R$1,0))</f>
        <v>B</v>
      </c>
      <c r="S1763" t="str">
        <f>IF(S1762&gt;T1762,$S$1,IF(S1762&lt;T1762,$T$1,0))</f>
        <v>C</v>
      </c>
    </row>
    <row r="1764" spans="1:20" x14ac:dyDescent="0.25">
      <c r="A1764">
        <f t="shared" si="56"/>
        <v>1763</v>
      </c>
      <c r="B1764">
        <f t="shared" si="57"/>
        <v>441</v>
      </c>
      <c r="C1764" t="str">
        <f>INDEX('VBA code_permu_wo_repettn'!$T$3:$Y$6,COUNTIF('Profile-matrices_Condorcet'!$B$2:$B1764,'Profile-matrices_Condorcet'!$B1764),MATCH(INDEX('numeric possibilities'!D$3:D$1298,VLOOKUP($B1764,'numeric possibilities'!$C$3:$G$1298,1)),'VBA code_permu_wo_repettn'!$T$2:$Y$2))</f>
        <v>B</v>
      </c>
      <c r="D1764" t="str">
        <f>INDEX('VBA code_permu_wo_repettn'!$AA$3:$AF$6,COUNTIF('Profile-matrices_Condorcet'!$B$2:$B1764,'Profile-matrices_Condorcet'!$B1764),MATCH(INDEX('numeric possibilities'!E$3:E$1298,VLOOKUP($B1764,'numeric possibilities'!$C$3:$G$1298,1)),'VBA code_permu_wo_repettn'!$AA$2:$AF$2))</f>
        <v>D</v>
      </c>
      <c r="E1764" t="str">
        <f>INDEX('VBA code_permu_wo_repettn'!$AH$3:$AM$6,COUNTIF('Profile-matrices_Condorcet'!$B$2:$B1764,'Profile-matrices_Condorcet'!$B1764),MATCH(INDEX('numeric possibilities'!F$3:F$1298,VLOOKUP($B1764,'numeric possibilities'!$C$3:$G$1298,1)),'VBA code_permu_wo_repettn'!$AH$2:$AM$2))</f>
        <v>B</v>
      </c>
      <c r="F1764" t="str">
        <f>INDEX('VBA code_permu_wo_repettn'!$AO$3:$AT$6,COUNTIF('Profile-matrices_Condorcet'!$B$2:$B1764,'Profile-matrices_Condorcet'!$B1764),MATCH(INDEX('numeric possibilities'!G$3:G$1298,VLOOKUP($B1764,'numeric possibilities'!$C$3:$G$1298,1)),'VBA code_permu_wo_repettn'!$AO$2:$AT$2))</f>
        <v>A</v>
      </c>
      <c r="I1764" t="s">
        <v>0</v>
      </c>
      <c r="J1764" t="s">
        <v>1</v>
      </c>
      <c r="K1764" t="s">
        <v>2</v>
      </c>
      <c r="L1764" t="s">
        <v>3</v>
      </c>
    </row>
    <row r="1765" spans="1:20" x14ac:dyDescent="0.25">
      <c r="A1765">
        <f t="shared" si="56"/>
        <v>1764</v>
      </c>
      <c r="B1765">
        <f t="shared" si="57"/>
        <v>441</v>
      </c>
      <c r="C1765" t="str">
        <f>INDEX('VBA code_permu_wo_repettn'!$T$3:$Y$6,COUNTIF('Profile-matrices_Condorcet'!$B$2:$B1765,'Profile-matrices_Condorcet'!$B1765),MATCH(INDEX('numeric possibilities'!D$3:D$1298,VLOOKUP($B1765,'numeric possibilities'!$C$3:$G$1298,1)),'VBA code_permu_wo_repettn'!$T$2:$Y$2))</f>
        <v>D</v>
      </c>
      <c r="D1765" t="str">
        <f>INDEX('VBA code_permu_wo_repettn'!$AA$3:$AF$6,COUNTIF('Profile-matrices_Condorcet'!$B$2:$B1765,'Profile-matrices_Condorcet'!$B1765),MATCH(INDEX('numeric possibilities'!E$3:E$1298,VLOOKUP($B1765,'numeric possibilities'!$C$3:$G$1298,1)),'VBA code_permu_wo_repettn'!$AA$2:$AF$2))</f>
        <v>C</v>
      </c>
      <c r="E1765" t="str">
        <f>INDEX('VBA code_permu_wo_repettn'!$AH$3:$AM$6,COUNTIF('Profile-matrices_Condorcet'!$B$2:$B1765,'Profile-matrices_Condorcet'!$B1765),MATCH(INDEX('numeric possibilities'!F$3:F$1298,VLOOKUP($B1765,'numeric possibilities'!$C$3:$G$1298,1)),'VBA code_permu_wo_repettn'!$AH$2:$AM$2))</f>
        <v>D</v>
      </c>
      <c r="F1765" t="str">
        <f>INDEX('VBA code_permu_wo_repettn'!$AO$3:$AT$6,COUNTIF('Profile-matrices_Condorcet'!$B$2:$B1765,'Profile-matrices_Condorcet'!$B1765),MATCH(INDEX('numeric possibilities'!G$3:G$1298,VLOOKUP($B1765,'numeric possibilities'!$C$3:$G$1298,1)),'VBA code_permu_wo_repettn'!$AO$2:$AT$2))</f>
        <v>C</v>
      </c>
      <c r="G1765" t="str">
        <f>IF(MAX(I1765:L1765)&gt;='numeric possibilities'!$B$4/2,INDEX('Profile-matrices_Condorcet'!I1764:L1764,1,MATCH(MAX('Profile-matrices_Condorcet'!I1765:L1765),'Profile-matrices_Condorcet'!I1765:L1765,0)),"NCW")</f>
        <v>A</v>
      </c>
      <c r="H1765" t="s">
        <v>13</v>
      </c>
      <c r="I1765" s="3">
        <f>COUNTIF($I1763:$S1763,I1764)</f>
        <v>3</v>
      </c>
      <c r="J1765" s="3">
        <f>COUNTIF($I1763:$S1763,J1764)</f>
        <v>1</v>
      </c>
      <c r="K1765" s="3">
        <f>COUNTIF($I1763:$S1763,K1764)</f>
        <v>2</v>
      </c>
      <c r="L1765" s="3">
        <f>COUNTIF($I1763:$S1763,L1764)</f>
        <v>0</v>
      </c>
    </row>
    <row r="1766" spans="1:20" x14ac:dyDescent="0.25">
      <c r="A1766">
        <f t="shared" si="56"/>
        <v>1765</v>
      </c>
      <c r="B1766">
        <f t="shared" si="57"/>
        <v>442</v>
      </c>
      <c r="C1766" t="str">
        <f>INDEX('VBA code_permu_wo_repettn'!$T$3:$Y$6,COUNTIF('Profile-matrices_Condorcet'!$B$2:$B1766,'Profile-matrices_Condorcet'!$B1766),MATCH(INDEX('numeric possibilities'!D$3:D$1298,VLOOKUP($B1766,'numeric possibilities'!$C$3:$G$1298,1)),'VBA code_permu_wo_repettn'!$T$2:$Y$2))</f>
        <v>A</v>
      </c>
      <c r="D1766" t="str">
        <f>INDEX('VBA code_permu_wo_repettn'!$AA$3:$AF$6,COUNTIF('Profile-matrices_Condorcet'!$B$2:$B1766,'Profile-matrices_Condorcet'!$B1766),MATCH(INDEX('numeric possibilities'!E$3:E$1298,VLOOKUP($B1766,'numeric possibilities'!$C$3:$G$1298,1)),'VBA code_permu_wo_repettn'!$AA$2:$AF$2))</f>
        <v>B</v>
      </c>
      <c r="E1766" t="str">
        <f>INDEX('VBA code_permu_wo_repettn'!$AH$3:$AM$6,COUNTIF('Profile-matrices_Condorcet'!$B$2:$B1766,'Profile-matrices_Condorcet'!$B1766),MATCH(INDEX('numeric possibilities'!F$3:F$1298,VLOOKUP($B1766,'numeric possibilities'!$C$3:$G$1298,1)),'VBA code_permu_wo_repettn'!$AH$2:$AM$2))</f>
        <v>C</v>
      </c>
      <c r="F1766" t="str">
        <f>INDEX('VBA code_permu_wo_repettn'!$AO$3:$AT$6,COUNTIF('Profile-matrices_Condorcet'!$B$2:$B1766,'Profile-matrices_Condorcet'!$B1766),MATCH(INDEX('numeric possibilities'!G$3:G$1298,VLOOKUP($B1766,'numeric possibilities'!$C$3:$G$1298,1)),'VBA code_permu_wo_repettn'!$AO$2:$AT$2))</f>
        <v>D</v>
      </c>
      <c r="H1766" t="s">
        <v>14</v>
      </c>
      <c r="I1766" s="3">
        <f>IF(MATCH(I$1,$C1766:$C1769,0)&lt;(MATCH(J$1,$C1766:$C1769,0)),1*a_vote,0)+IF(MATCH(I$1,$D1766:$D1769,0)&lt;MATCH(J$1,$D1766:$D1769,0),1*b_vote,0)+IF(MATCH(I$1,$E1766:$E1769,0)&lt;MATCH(J$1,$E1766:$E1769,0),1*c_vote,0)+IF(MATCH(I$1,$F1766:$F1769,0)&lt;MATCH(J$1,$F1766:$F1769,0),1*d_vote,0)</f>
        <v>0.52</v>
      </c>
      <c r="J1766" s="3">
        <f>IF(MATCH(I$1,$C1766:$C1769,0)&gt;(MATCH(J$1,$C1766:$C1769,0)),1*a_vote,0)+IF(MATCH(I$1,$D1766:$D1769,0)&gt;MATCH(J$1,$D1766:$D1769,0),1*b_vote,0)+IF(MATCH(I$1,$E1766:$E1769,0)&gt;MATCH(J$1,$E1766:$E1769,0),1*c_vote,0)+IF(MATCH(I$1,$F1766:$F1769,0)&gt;MATCH(J$1,$F1766:$F1769,0),1*d_vote,0)</f>
        <v>0.48</v>
      </c>
      <c r="K1766" s="3">
        <f>IF(MATCH($K$1,$C1766:$C1769,0)&lt;(MATCH($L$1,$C1766:$C1769,0)),1*a_vote,0)+IF(MATCH($K$1,$D1766:$D1769,0)&lt;MATCH($L$1,$D1766:$D1769,0),1*b_vote,0)+IF(MATCH($K$1,$E1766:$E1769,0)&lt;MATCH($L$1,$E1766:$E1769,0),1*c_vote,0)+IF(MATCH($K$1,$F1766:$F1769,0)&lt;MATCH($L$1,$F1766:$F1769,0),1*d_vote,0)</f>
        <v>0.75</v>
      </c>
      <c r="L1766" s="3">
        <f>IF(MATCH(K$1,$C1766:$C1769,0)&gt;(MATCH(L$1,$C1766:$C1769,0)),1*a_vote,0)+IF(MATCH(K$1,$D1766:$D1769,0)&gt;MATCH(L$1,$D1766:$D1769,0),1*b_vote,0)+IF(MATCH(K$1,$E1766:$E1769,0)&gt;MATCH(L$1,$E1766:$E1769,0),1*c_vote,0)+IF(MATCH(K$1,$F1766:$F1769,0)&gt;MATCH(L$1,$F1766:$F1769,0),1*d_vote,0)</f>
        <v>0.25</v>
      </c>
      <c r="M1766" s="3">
        <f>IF(MATCH($M$1,$C1766:$C1769,0)&lt;(MATCH($N$1,$C1766:$C1769,0)),1*a_vote,0)+IF(MATCH($M$1,$D1766:$D1769,0)&lt;MATCH($N$1,$D1766:$D1769,0),1*b_vote,0)+IF(MATCH($M$1,$E1766:$E1769,0)&lt;MATCH($N$1,$E1766:$E1769,0),1*c_vote,0)+IF(MATCH($M$1,$F1766:$F1769,0)&lt;MATCH($N$1,$F1766:$F1769,0),1*d_vote,0)</f>
        <v>0.78</v>
      </c>
      <c r="N1766" s="3">
        <f>IF(MATCH(M$1,$C1766:$C1769,0)&gt;(MATCH(N$1,$C1766:$C1769,0)),1*a_vote,0)+IF(MATCH(M$1,$D1766:$D1769,0)&gt;MATCH(N$1,$D1766:$D1769,0),1*b_vote,0)+IF(MATCH(M$1,$E1766:$E1769,0)&gt;MATCH(N$1,$E1766:$E1769,0),1*c_vote,0)+IF(MATCH(M$1,$F1766:$F1769,0)&gt;MATCH(N$1,$F1766:$F1769,0),1*d_vote,0)</f>
        <v>0.21999999999999997</v>
      </c>
      <c r="O1766" s="3">
        <f>IF(MATCH($O$1,$C1766:$C1769,0)&lt;(MATCH($P$1,$C1766:$C1769,0)),1*a_vote,0)+IF(MATCH($O$1,$D1766:$D1769,0)&lt;MATCH($P$1,$D1766:$D1769,0),1*b_vote,0)+IF(MATCH($O$1,$E1766:$E1769,0)&lt;MATCH($P$1,$E1766:$E1769,0),1*c_vote,0)+IF(MATCH($O$1,$F1766:$F1769,0)&lt;MATCH($P$1,$F1766:$F1769,0),1*d_vote,0)</f>
        <v>0.48</v>
      </c>
      <c r="P1766" s="3">
        <f>IF(MATCH(O$1,$C1766:$C1769,0)&gt;(MATCH(P$1,$C1766:$C1769,0)),1*a_vote,0)+IF(MATCH(O$1,$D1766:$D1769,0)&gt;MATCH(P$1,$D1766:$D1769,0),1*b_vote,0)+IF(MATCH(O$1,$E1766:$E1769,0)&gt;MATCH(P$1,$E1766:$E1769,0),1*c_vote,0)+IF(MATCH(O$1,$F1766:$F1769,0)&gt;MATCH(P$1,$F1766:$F1769,0),1*d_vote,0)</f>
        <v>0.52</v>
      </c>
      <c r="Q1766" s="3">
        <f>IF(MATCH($Q$1,$C1766:$C1769,0)&lt;(MATCH($R$1,$C1766:$C1769,0)),1*a_vote,0)+IF(MATCH($Q$1,$D1766:$D1769,0)&lt;MATCH($R$1,$D1766:$D1769,0),1*b_vote,0)+IF(MATCH($Q$1,$E1766:$E1769,0)&lt;MATCH($R$1,$E1766:$E1769,0),1*c_vote,0)+IF(MATCH($Q$1,$F1766:$F1769,0)&lt;MATCH($R$1,$F1766:$F1769,0),1*d_vote,0)</f>
        <v>0.51</v>
      </c>
      <c r="R1766" s="3">
        <f>IF(MATCH(Q$1,$C1766:$C1769,0)&gt;(MATCH(R$1,$C1766:$C1769,0)),1*a_vote,0)+IF(MATCH(Q$1,$D1766:$D1769,0)&gt;MATCH(R$1,$D1766:$D1769,0),1*b_vote,0)+IF(MATCH(Q$1,$E1766:$E1769,0)&gt;MATCH(R$1,$E1766:$E1769,0),1*c_vote,0)+IF(MATCH(Q$1,$F1766:$F1769,0)&gt;MATCH(R$1,$F1766:$F1769,0),1*d_vote,0)</f>
        <v>0.49</v>
      </c>
      <c r="S1766" s="3">
        <f>IF(MATCH($S$1,$C1766:$C1769,0)&lt;(MATCH($T$1,$C1766:$C1769,0)),1*a_vote,0)+IF(MATCH($S$1,$D1766:$D1769,0)&lt;MATCH($T$1,$D1766:$D1769,0),1*b_vote,0)+IF(MATCH($S$1,$E1766:$E1769,0)&lt;MATCH($T$1,$E1766:$E1769,0),1*c_vote,0)+IF(MATCH($S$1,$F1766:$F1769,0)&lt;MATCH($T$1,$F1766:$F1769,0),1*d_vote,0)</f>
        <v>0.52</v>
      </c>
      <c r="T1766" s="3">
        <f>IF(MATCH(S$1,$C1766:$C1769,0)&gt;(MATCH(T$1,$C1766:$C1769,0)),1*a_vote,0)+IF(MATCH(S$1,$D1766:$D1769,0)&gt;MATCH(T$1,$D1766:$D1769,0),1*b_vote,0)+IF(MATCH(S$1,$E1766:$E1769,0)&gt;MATCH(T$1,$E1766:$E1769,0),1*c_vote,0)+IF(MATCH(S$1,$F1766:$F1769,0)&gt;MATCH(T$1,$F1766:$F1769,0),1*d_vote,0)</f>
        <v>0.48</v>
      </c>
    </row>
    <row r="1767" spans="1:20" x14ac:dyDescent="0.25">
      <c r="A1767">
        <f t="shared" si="56"/>
        <v>1766</v>
      </c>
      <c r="B1767">
        <f t="shared" si="57"/>
        <v>442</v>
      </c>
      <c r="C1767" t="str">
        <f>INDEX('VBA code_permu_wo_repettn'!$T$3:$Y$6,COUNTIF('Profile-matrices_Condorcet'!$B$2:$B1767,'Profile-matrices_Condorcet'!$B1767),MATCH(INDEX('numeric possibilities'!D$3:D$1298,VLOOKUP($B1767,'numeric possibilities'!$C$3:$G$1298,1)),'VBA code_permu_wo_repettn'!$T$2:$Y$2))</f>
        <v>C</v>
      </c>
      <c r="D1767" t="str">
        <f>INDEX('VBA code_permu_wo_repettn'!$AA$3:$AF$6,COUNTIF('Profile-matrices_Condorcet'!$B$2:$B1767,'Profile-matrices_Condorcet'!$B1767),MATCH(INDEX('numeric possibilities'!E$3:E$1298,VLOOKUP($B1767,'numeric possibilities'!$C$3:$G$1298,1)),'VBA code_permu_wo_repettn'!$AA$2:$AF$2))</f>
        <v>A</v>
      </c>
      <c r="E1767" t="str">
        <f>INDEX('VBA code_permu_wo_repettn'!$AH$3:$AM$6,COUNTIF('Profile-matrices_Condorcet'!$B$2:$B1767,'Profile-matrices_Condorcet'!$B1767),MATCH(INDEX('numeric possibilities'!F$3:F$1298,VLOOKUP($B1767,'numeric possibilities'!$C$3:$G$1298,1)),'VBA code_permu_wo_repettn'!$AH$2:$AM$2))</f>
        <v>A</v>
      </c>
      <c r="F1767" t="str">
        <f>INDEX('VBA code_permu_wo_repettn'!$AO$3:$AT$6,COUNTIF('Profile-matrices_Condorcet'!$B$2:$B1767,'Profile-matrices_Condorcet'!$B1767),MATCH(INDEX('numeric possibilities'!G$3:G$1298,VLOOKUP($B1767,'numeric possibilities'!$C$3:$G$1298,1)),'VBA code_permu_wo_repettn'!$AO$2:$AT$2))</f>
        <v>B</v>
      </c>
      <c r="H1767" t="s">
        <v>15</v>
      </c>
      <c r="I1767" t="str">
        <f>IF(I1766&gt;J1766,$I$1,IF(I1766&lt;J1766,$J$1,0))</f>
        <v>A</v>
      </c>
      <c r="K1767" t="str">
        <f>IF(K1766&gt;L1766,$K$1,IF(K1766&lt;L1766,$L$1,0))</f>
        <v>A</v>
      </c>
      <c r="M1767" t="str">
        <f>IF(M1766&gt;N1766,$M$1,IF(M1766&lt;N1766,$N$1,0))</f>
        <v>A</v>
      </c>
      <c r="O1767" t="str">
        <f>IF(O1766&gt;P1766,$O$1,IF(O1766&lt;P1766,$P$1,0))</f>
        <v>C</v>
      </c>
      <c r="Q1767" t="str">
        <f>IF(Q1766&gt;R1766,$Q$1,IF(Q1766&lt;R1766,$R$1,0))</f>
        <v>B</v>
      </c>
      <c r="S1767" t="str">
        <f>IF(S1766&gt;T1766,$S$1,IF(S1766&lt;T1766,$T$1,0))</f>
        <v>C</v>
      </c>
    </row>
    <row r="1768" spans="1:20" x14ac:dyDescent="0.25">
      <c r="A1768">
        <f t="shared" si="56"/>
        <v>1767</v>
      </c>
      <c r="B1768">
        <f t="shared" si="57"/>
        <v>442</v>
      </c>
      <c r="C1768" t="str">
        <f>INDEX('VBA code_permu_wo_repettn'!$T$3:$Y$6,COUNTIF('Profile-matrices_Condorcet'!$B$2:$B1768,'Profile-matrices_Condorcet'!$B1768),MATCH(INDEX('numeric possibilities'!D$3:D$1298,VLOOKUP($B1768,'numeric possibilities'!$C$3:$G$1298,1)),'VBA code_permu_wo_repettn'!$T$2:$Y$2))</f>
        <v>D</v>
      </c>
      <c r="D1768" t="str">
        <f>INDEX('VBA code_permu_wo_repettn'!$AA$3:$AF$6,COUNTIF('Profile-matrices_Condorcet'!$B$2:$B1768,'Profile-matrices_Condorcet'!$B1768),MATCH(INDEX('numeric possibilities'!E$3:E$1298,VLOOKUP($B1768,'numeric possibilities'!$C$3:$G$1298,1)),'VBA code_permu_wo_repettn'!$AA$2:$AF$2))</f>
        <v>D</v>
      </c>
      <c r="E1768" t="str">
        <f>INDEX('VBA code_permu_wo_repettn'!$AH$3:$AM$6,COUNTIF('Profile-matrices_Condorcet'!$B$2:$B1768,'Profile-matrices_Condorcet'!$B1768),MATCH(INDEX('numeric possibilities'!F$3:F$1298,VLOOKUP($B1768,'numeric possibilities'!$C$3:$G$1298,1)),'VBA code_permu_wo_repettn'!$AH$2:$AM$2))</f>
        <v>B</v>
      </c>
      <c r="F1768" t="str">
        <f>INDEX('VBA code_permu_wo_repettn'!$AO$3:$AT$6,COUNTIF('Profile-matrices_Condorcet'!$B$2:$B1768,'Profile-matrices_Condorcet'!$B1768),MATCH(INDEX('numeric possibilities'!G$3:G$1298,VLOOKUP($B1768,'numeric possibilities'!$C$3:$G$1298,1)),'VBA code_permu_wo_repettn'!$AO$2:$AT$2))</f>
        <v>A</v>
      </c>
      <c r="I1768" t="s">
        <v>0</v>
      </c>
      <c r="J1768" t="s">
        <v>1</v>
      </c>
      <c r="K1768" t="s">
        <v>2</v>
      </c>
      <c r="L1768" t="s">
        <v>3</v>
      </c>
    </row>
    <row r="1769" spans="1:20" x14ac:dyDescent="0.25">
      <c r="A1769">
        <f t="shared" si="56"/>
        <v>1768</v>
      </c>
      <c r="B1769">
        <f t="shared" si="57"/>
        <v>442</v>
      </c>
      <c r="C1769" t="str">
        <f>INDEX('VBA code_permu_wo_repettn'!$T$3:$Y$6,COUNTIF('Profile-matrices_Condorcet'!$B$2:$B1769,'Profile-matrices_Condorcet'!$B1769),MATCH(INDEX('numeric possibilities'!D$3:D$1298,VLOOKUP($B1769,'numeric possibilities'!$C$3:$G$1298,1)),'VBA code_permu_wo_repettn'!$T$2:$Y$2))</f>
        <v>B</v>
      </c>
      <c r="D1769" t="str">
        <f>INDEX('VBA code_permu_wo_repettn'!$AA$3:$AF$6,COUNTIF('Profile-matrices_Condorcet'!$B$2:$B1769,'Profile-matrices_Condorcet'!$B1769),MATCH(INDEX('numeric possibilities'!E$3:E$1298,VLOOKUP($B1769,'numeric possibilities'!$C$3:$G$1298,1)),'VBA code_permu_wo_repettn'!$AA$2:$AF$2))</f>
        <v>C</v>
      </c>
      <c r="E1769" t="str">
        <f>INDEX('VBA code_permu_wo_repettn'!$AH$3:$AM$6,COUNTIF('Profile-matrices_Condorcet'!$B$2:$B1769,'Profile-matrices_Condorcet'!$B1769),MATCH(INDEX('numeric possibilities'!F$3:F$1298,VLOOKUP($B1769,'numeric possibilities'!$C$3:$G$1298,1)),'VBA code_permu_wo_repettn'!$AH$2:$AM$2))</f>
        <v>D</v>
      </c>
      <c r="F1769" t="str">
        <f>INDEX('VBA code_permu_wo_repettn'!$AO$3:$AT$6,COUNTIF('Profile-matrices_Condorcet'!$B$2:$B1769,'Profile-matrices_Condorcet'!$B1769),MATCH(INDEX('numeric possibilities'!G$3:G$1298,VLOOKUP($B1769,'numeric possibilities'!$C$3:$G$1298,1)),'VBA code_permu_wo_repettn'!$AO$2:$AT$2))</f>
        <v>C</v>
      </c>
      <c r="G1769" t="str">
        <f>IF(MAX(I1769:L1769)&gt;='numeric possibilities'!$B$4/2,INDEX('Profile-matrices_Condorcet'!I1768:L1768,1,MATCH(MAX('Profile-matrices_Condorcet'!I1769:L1769),'Profile-matrices_Condorcet'!I1769:L1769,0)),"NCW")</f>
        <v>A</v>
      </c>
      <c r="H1769" t="s">
        <v>13</v>
      </c>
      <c r="I1769" s="3">
        <f>COUNTIF($I1767:$S1767,I1768)</f>
        <v>3</v>
      </c>
      <c r="J1769" s="3">
        <f>COUNTIF($I1767:$S1767,J1768)</f>
        <v>1</v>
      </c>
      <c r="K1769" s="3">
        <f>COUNTIF($I1767:$S1767,K1768)</f>
        <v>2</v>
      </c>
      <c r="L1769" s="3">
        <f>COUNTIF($I1767:$S1767,L1768)</f>
        <v>0</v>
      </c>
    </row>
    <row r="1770" spans="1:20" x14ac:dyDescent="0.25">
      <c r="A1770">
        <f t="shared" si="56"/>
        <v>1769</v>
      </c>
      <c r="B1770">
        <f t="shared" si="57"/>
        <v>443</v>
      </c>
      <c r="C1770" t="str">
        <f>INDEX('VBA code_permu_wo_repettn'!$T$3:$Y$6,COUNTIF('Profile-matrices_Condorcet'!$B$2:$B1770,'Profile-matrices_Condorcet'!$B1770),MATCH(INDEX('numeric possibilities'!D$3:D$1298,VLOOKUP($B1770,'numeric possibilities'!$C$3:$G$1298,1)),'VBA code_permu_wo_repettn'!$T$2:$Y$2))</f>
        <v>A</v>
      </c>
      <c r="D1770" t="str">
        <f>INDEX('VBA code_permu_wo_repettn'!$AA$3:$AF$6,COUNTIF('Profile-matrices_Condorcet'!$B$2:$B1770,'Profile-matrices_Condorcet'!$B1770),MATCH(INDEX('numeric possibilities'!E$3:E$1298,VLOOKUP($B1770,'numeric possibilities'!$C$3:$G$1298,1)),'VBA code_permu_wo_repettn'!$AA$2:$AF$2))</f>
        <v>B</v>
      </c>
      <c r="E1770" t="str">
        <f>INDEX('VBA code_permu_wo_repettn'!$AH$3:$AM$6,COUNTIF('Profile-matrices_Condorcet'!$B$2:$B1770,'Profile-matrices_Condorcet'!$B1770),MATCH(INDEX('numeric possibilities'!F$3:F$1298,VLOOKUP($B1770,'numeric possibilities'!$C$3:$G$1298,1)),'VBA code_permu_wo_repettn'!$AH$2:$AM$2))</f>
        <v>C</v>
      </c>
      <c r="F1770" t="str">
        <f>INDEX('VBA code_permu_wo_repettn'!$AO$3:$AT$6,COUNTIF('Profile-matrices_Condorcet'!$B$2:$B1770,'Profile-matrices_Condorcet'!$B1770),MATCH(INDEX('numeric possibilities'!G$3:G$1298,VLOOKUP($B1770,'numeric possibilities'!$C$3:$G$1298,1)),'VBA code_permu_wo_repettn'!$AO$2:$AT$2))</f>
        <v>D</v>
      </c>
      <c r="H1770" t="s">
        <v>14</v>
      </c>
      <c r="I1770" s="3">
        <f>IF(MATCH(I$1,$C1770:$C1773,0)&lt;(MATCH(J$1,$C1770:$C1773,0)),1*a_vote,0)+IF(MATCH(I$1,$D1770:$D1773,0)&lt;MATCH(J$1,$D1770:$D1773,0),1*b_vote,0)+IF(MATCH(I$1,$E1770:$E1773,0)&lt;MATCH(J$1,$E1770:$E1773,0),1*c_vote,0)+IF(MATCH(I$1,$F1770:$F1773,0)&lt;MATCH(J$1,$F1770:$F1773,0),1*d_vote,0)</f>
        <v>0.52</v>
      </c>
      <c r="J1770" s="3">
        <f>IF(MATCH(I$1,$C1770:$C1773,0)&gt;(MATCH(J$1,$C1770:$C1773,0)),1*a_vote,0)+IF(MATCH(I$1,$D1770:$D1773,0)&gt;MATCH(J$1,$D1770:$D1773,0),1*b_vote,0)+IF(MATCH(I$1,$E1770:$E1773,0)&gt;MATCH(J$1,$E1770:$E1773,0),1*c_vote,0)+IF(MATCH(I$1,$F1770:$F1773,0)&gt;MATCH(J$1,$F1770:$F1773,0),1*d_vote,0)</f>
        <v>0.48</v>
      </c>
      <c r="K1770" s="3">
        <f>IF(MATCH($K$1,$C1770:$C1773,0)&lt;(MATCH($L$1,$C1770:$C1773,0)),1*a_vote,0)+IF(MATCH($K$1,$D1770:$D1773,0)&lt;MATCH($L$1,$D1770:$D1773,0),1*b_vote,0)+IF(MATCH($K$1,$E1770:$E1773,0)&lt;MATCH($L$1,$E1770:$E1773,0),1*c_vote,0)+IF(MATCH($K$1,$F1770:$F1773,0)&lt;MATCH($L$1,$F1770:$F1773,0),1*d_vote,0)</f>
        <v>0.75</v>
      </c>
      <c r="L1770" s="3">
        <f>IF(MATCH(K$1,$C1770:$C1773,0)&gt;(MATCH(L$1,$C1770:$C1773,0)),1*a_vote,0)+IF(MATCH(K$1,$D1770:$D1773,0)&gt;MATCH(L$1,$D1770:$D1773,0),1*b_vote,0)+IF(MATCH(K$1,$E1770:$E1773,0)&gt;MATCH(L$1,$E1770:$E1773,0),1*c_vote,0)+IF(MATCH(K$1,$F1770:$F1773,0)&gt;MATCH(L$1,$F1770:$F1773,0),1*d_vote,0)</f>
        <v>0.25</v>
      </c>
      <c r="M1770" s="3">
        <f>IF(MATCH($M$1,$C1770:$C1773,0)&lt;(MATCH($N$1,$C1770:$C1773,0)),1*a_vote,0)+IF(MATCH($M$1,$D1770:$D1773,0)&lt;MATCH($N$1,$D1770:$D1773,0),1*b_vote,0)+IF(MATCH($M$1,$E1770:$E1773,0)&lt;MATCH($N$1,$E1770:$E1773,0),1*c_vote,0)+IF(MATCH($M$1,$F1770:$F1773,0)&lt;MATCH($N$1,$F1770:$F1773,0),1*d_vote,0)</f>
        <v>0.78</v>
      </c>
      <c r="N1770" s="3">
        <f>IF(MATCH(M$1,$C1770:$C1773,0)&gt;(MATCH(N$1,$C1770:$C1773,0)),1*a_vote,0)+IF(MATCH(M$1,$D1770:$D1773,0)&gt;MATCH(N$1,$D1770:$D1773,0),1*b_vote,0)+IF(MATCH(M$1,$E1770:$E1773,0)&gt;MATCH(N$1,$E1770:$E1773,0),1*c_vote,0)+IF(MATCH(M$1,$F1770:$F1773,0)&gt;MATCH(N$1,$F1770:$F1773,0),1*d_vote,0)</f>
        <v>0.21999999999999997</v>
      </c>
      <c r="O1770" s="3">
        <f>IF(MATCH($O$1,$C1770:$C1773,0)&lt;(MATCH($P$1,$C1770:$C1773,0)),1*a_vote,0)+IF(MATCH($O$1,$D1770:$D1773,0)&lt;MATCH($P$1,$D1770:$D1773,0),1*b_vote,0)+IF(MATCH($O$1,$E1770:$E1773,0)&lt;MATCH($P$1,$E1770:$E1773,0),1*c_vote,0)+IF(MATCH($O$1,$F1770:$F1773,0)&lt;MATCH($P$1,$F1770:$F1773,0),1*d_vote,0)</f>
        <v>0.75</v>
      </c>
      <c r="P1770" s="3">
        <f>IF(MATCH(O$1,$C1770:$C1773,0)&gt;(MATCH(P$1,$C1770:$C1773,0)),1*a_vote,0)+IF(MATCH(O$1,$D1770:$D1773,0)&gt;MATCH(P$1,$D1770:$D1773,0),1*b_vote,0)+IF(MATCH(O$1,$E1770:$E1773,0)&gt;MATCH(P$1,$E1770:$E1773,0),1*c_vote,0)+IF(MATCH(O$1,$F1770:$F1773,0)&gt;MATCH(P$1,$F1770:$F1773,0),1*d_vote,0)</f>
        <v>0.25</v>
      </c>
      <c r="Q1770" s="3">
        <f>IF(MATCH($Q$1,$C1770:$C1773,0)&lt;(MATCH($R$1,$C1770:$C1773,0)),1*a_vote,0)+IF(MATCH($Q$1,$D1770:$D1773,0)&lt;MATCH($R$1,$D1770:$D1773,0),1*b_vote,0)+IF(MATCH($Q$1,$E1770:$E1773,0)&lt;MATCH($R$1,$E1770:$E1773,0),1*c_vote,0)+IF(MATCH($Q$1,$F1770:$F1773,0)&lt;MATCH($R$1,$F1770:$F1773,0),1*d_vote,0)</f>
        <v>0.51</v>
      </c>
      <c r="R1770" s="3">
        <f>IF(MATCH(Q$1,$C1770:$C1773,0)&gt;(MATCH(R$1,$C1770:$C1773,0)),1*a_vote,0)+IF(MATCH(Q$1,$D1770:$D1773,0)&gt;MATCH(R$1,$D1770:$D1773,0),1*b_vote,0)+IF(MATCH(Q$1,$E1770:$E1773,0)&gt;MATCH(R$1,$E1770:$E1773,0),1*c_vote,0)+IF(MATCH(Q$1,$F1770:$F1773,0)&gt;MATCH(R$1,$F1770:$F1773,0),1*d_vote,0)</f>
        <v>0.49</v>
      </c>
      <c r="S1770" s="3">
        <f>IF(MATCH($S$1,$C1770:$C1773,0)&lt;(MATCH($T$1,$C1770:$C1773,0)),1*a_vote,0)+IF(MATCH($S$1,$D1770:$D1773,0)&lt;MATCH($T$1,$D1770:$D1773,0),1*b_vote,0)+IF(MATCH($S$1,$E1770:$E1773,0)&lt;MATCH($T$1,$E1770:$E1773,0),1*c_vote,0)+IF(MATCH($S$1,$F1770:$F1773,0)&lt;MATCH($T$1,$F1770:$F1773,0),1*d_vote,0)</f>
        <v>0.25</v>
      </c>
      <c r="T1770" s="3">
        <f>IF(MATCH(S$1,$C1770:$C1773,0)&gt;(MATCH(T$1,$C1770:$C1773,0)),1*a_vote,0)+IF(MATCH(S$1,$D1770:$D1773,0)&gt;MATCH(T$1,$D1770:$D1773,0),1*b_vote,0)+IF(MATCH(S$1,$E1770:$E1773,0)&gt;MATCH(T$1,$E1770:$E1773,0),1*c_vote,0)+IF(MATCH(S$1,$F1770:$F1773,0)&gt;MATCH(T$1,$F1770:$F1773,0),1*d_vote,0)</f>
        <v>0.75</v>
      </c>
    </row>
    <row r="1771" spans="1:20" x14ac:dyDescent="0.25">
      <c r="A1771">
        <f t="shared" si="56"/>
        <v>1770</v>
      </c>
      <c r="B1771">
        <f t="shared" si="57"/>
        <v>443</v>
      </c>
      <c r="C1771" t="str">
        <f>INDEX('VBA code_permu_wo_repettn'!$T$3:$Y$6,COUNTIF('Profile-matrices_Condorcet'!$B$2:$B1771,'Profile-matrices_Condorcet'!$B1771),MATCH(INDEX('numeric possibilities'!D$3:D$1298,VLOOKUP($B1771,'numeric possibilities'!$C$3:$G$1298,1)),'VBA code_permu_wo_repettn'!$T$2:$Y$2))</f>
        <v>D</v>
      </c>
      <c r="D1771" t="str">
        <f>INDEX('VBA code_permu_wo_repettn'!$AA$3:$AF$6,COUNTIF('Profile-matrices_Condorcet'!$B$2:$B1771,'Profile-matrices_Condorcet'!$B1771),MATCH(INDEX('numeric possibilities'!E$3:E$1298,VLOOKUP($B1771,'numeric possibilities'!$C$3:$G$1298,1)),'VBA code_permu_wo_repettn'!$AA$2:$AF$2))</f>
        <v>A</v>
      </c>
      <c r="E1771" t="str">
        <f>INDEX('VBA code_permu_wo_repettn'!$AH$3:$AM$6,COUNTIF('Profile-matrices_Condorcet'!$B$2:$B1771,'Profile-matrices_Condorcet'!$B1771),MATCH(INDEX('numeric possibilities'!F$3:F$1298,VLOOKUP($B1771,'numeric possibilities'!$C$3:$G$1298,1)),'VBA code_permu_wo_repettn'!$AH$2:$AM$2))</f>
        <v>A</v>
      </c>
      <c r="F1771" t="str">
        <f>INDEX('VBA code_permu_wo_repettn'!$AO$3:$AT$6,COUNTIF('Profile-matrices_Condorcet'!$B$2:$B1771,'Profile-matrices_Condorcet'!$B1771),MATCH(INDEX('numeric possibilities'!G$3:G$1298,VLOOKUP($B1771,'numeric possibilities'!$C$3:$G$1298,1)),'VBA code_permu_wo_repettn'!$AO$2:$AT$2))</f>
        <v>B</v>
      </c>
      <c r="H1771" t="s">
        <v>15</v>
      </c>
      <c r="I1771" t="str">
        <f>IF(I1770&gt;J1770,$I$1,IF(I1770&lt;J1770,$J$1,0))</f>
        <v>A</v>
      </c>
      <c r="K1771" t="str">
        <f>IF(K1770&gt;L1770,$K$1,IF(K1770&lt;L1770,$L$1,0))</f>
        <v>A</v>
      </c>
      <c r="M1771" t="str">
        <f>IF(M1770&gt;N1770,$M$1,IF(M1770&lt;N1770,$N$1,0))</f>
        <v>A</v>
      </c>
      <c r="O1771" t="str">
        <f>IF(O1770&gt;P1770,$O$1,IF(O1770&lt;P1770,$P$1,0))</f>
        <v>B</v>
      </c>
      <c r="Q1771" t="str">
        <f>IF(Q1770&gt;R1770,$Q$1,IF(Q1770&lt;R1770,$R$1,0))</f>
        <v>B</v>
      </c>
      <c r="S1771" t="str">
        <f>IF(S1770&gt;T1770,$S$1,IF(S1770&lt;T1770,$T$1,0))</f>
        <v>D</v>
      </c>
    </row>
    <row r="1772" spans="1:20" x14ac:dyDescent="0.25">
      <c r="A1772">
        <f t="shared" si="56"/>
        <v>1771</v>
      </c>
      <c r="B1772">
        <f t="shared" si="57"/>
        <v>443</v>
      </c>
      <c r="C1772" t="str">
        <f>INDEX('VBA code_permu_wo_repettn'!$T$3:$Y$6,COUNTIF('Profile-matrices_Condorcet'!$B$2:$B1772,'Profile-matrices_Condorcet'!$B1772),MATCH(INDEX('numeric possibilities'!D$3:D$1298,VLOOKUP($B1772,'numeric possibilities'!$C$3:$G$1298,1)),'VBA code_permu_wo_repettn'!$T$2:$Y$2))</f>
        <v>B</v>
      </c>
      <c r="D1772" t="str">
        <f>INDEX('VBA code_permu_wo_repettn'!$AA$3:$AF$6,COUNTIF('Profile-matrices_Condorcet'!$B$2:$B1772,'Profile-matrices_Condorcet'!$B1772),MATCH(INDEX('numeric possibilities'!E$3:E$1298,VLOOKUP($B1772,'numeric possibilities'!$C$3:$G$1298,1)),'VBA code_permu_wo_repettn'!$AA$2:$AF$2))</f>
        <v>D</v>
      </c>
      <c r="E1772" t="str">
        <f>INDEX('VBA code_permu_wo_repettn'!$AH$3:$AM$6,COUNTIF('Profile-matrices_Condorcet'!$B$2:$B1772,'Profile-matrices_Condorcet'!$B1772),MATCH(INDEX('numeric possibilities'!F$3:F$1298,VLOOKUP($B1772,'numeric possibilities'!$C$3:$G$1298,1)),'VBA code_permu_wo_repettn'!$AH$2:$AM$2))</f>
        <v>B</v>
      </c>
      <c r="F1772" t="str">
        <f>INDEX('VBA code_permu_wo_repettn'!$AO$3:$AT$6,COUNTIF('Profile-matrices_Condorcet'!$B$2:$B1772,'Profile-matrices_Condorcet'!$B1772),MATCH(INDEX('numeric possibilities'!G$3:G$1298,VLOOKUP($B1772,'numeric possibilities'!$C$3:$G$1298,1)),'VBA code_permu_wo_repettn'!$AO$2:$AT$2))</f>
        <v>A</v>
      </c>
      <c r="I1772" t="s">
        <v>0</v>
      </c>
      <c r="J1772" t="s">
        <v>1</v>
      </c>
      <c r="K1772" t="s">
        <v>2</v>
      </c>
      <c r="L1772" t="s">
        <v>3</v>
      </c>
    </row>
    <row r="1773" spans="1:20" x14ac:dyDescent="0.25">
      <c r="A1773">
        <f t="shared" si="56"/>
        <v>1772</v>
      </c>
      <c r="B1773">
        <f t="shared" si="57"/>
        <v>443</v>
      </c>
      <c r="C1773" t="str">
        <f>INDEX('VBA code_permu_wo_repettn'!$T$3:$Y$6,COUNTIF('Profile-matrices_Condorcet'!$B$2:$B1773,'Profile-matrices_Condorcet'!$B1773),MATCH(INDEX('numeric possibilities'!D$3:D$1298,VLOOKUP($B1773,'numeric possibilities'!$C$3:$G$1298,1)),'VBA code_permu_wo_repettn'!$T$2:$Y$2))</f>
        <v>C</v>
      </c>
      <c r="D1773" t="str">
        <f>INDEX('VBA code_permu_wo_repettn'!$AA$3:$AF$6,COUNTIF('Profile-matrices_Condorcet'!$B$2:$B1773,'Profile-matrices_Condorcet'!$B1773),MATCH(INDEX('numeric possibilities'!E$3:E$1298,VLOOKUP($B1773,'numeric possibilities'!$C$3:$G$1298,1)),'VBA code_permu_wo_repettn'!$AA$2:$AF$2))</f>
        <v>C</v>
      </c>
      <c r="E1773" t="str">
        <f>INDEX('VBA code_permu_wo_repettn'!$AH$3:$AM$6,COUNTIF('Profile-matrices_Condorcet'!$B$2:$B1773,'Profile-matrices_Condorcet'!$B1773),MATCH(INDEX('numeric possibilities'!F$3:F$1298,VLOOKUP($B1773,'numeric possibilities'!$C$3:$G$1298,1)),'VBA code_permu_wo_repettn'!$AH$2:$AM$2))</f>
        <v>D</v>
      </c>
      <c r="F1773" t="str">
        <f>INDEX('VBA code_permu_wo_repettn'!$AO$3:$AT$6,COUNTIF('Profile-matrices_Condorcet'!$B$2:$B1773,'Profile-matrices_Condorcet'!$B1773),MATCH(INDEX('numeric possibilities'!G$3:G$1298,VLOOKUP($B1773,'numeric possibilities'!$C$3:$G$1298,1)),'VBA code_permu_wo_repettn'!$AO$2:$AT$2))</f>
        <v>C</v>
      </c>
      <c r="G1773" t="str">
        <f>IF(MAX(I1773:L1773)&gt;='numeric possibilities'!$B$4/2,INDEX('Profile-matrices_Condorcet'!I1772:L1772,1,MATCH(MAX('Profile-matrices_Condorcet'!I1773:L1773),'Profile-matrices_Condorcet'!I1773:L1773,0)),"NCW")</f>
        <v>A</v>
      </c>
      <c r="H1773" t="s">
        <v>13</v>
      </c>
      <c r="I1773" s="3">
        <f>COUNTIF($I1771:$S1771,I1772)</f>
        <v>3</v>
      </c>
      <c r="J1773" s="3">
        <f>COUNTIF($I1771:$S1771,J1772)</f>
        <v>2</v>
      </c>
      <c r="K1773" s="3">
        <f>COUNTIF($I1771:$S1771,K1772)</f>
        <v>0</v>
      </c>
      <c r="L1773" s="3">
        <f>COUNTIF($I1771:$S1771,L1772)</f>
        <v>1</v>
      </c>
    </row>
    <row r="1774" spans="1:20" x14ac:dyDescent="0.25">
      <c r="A1774">
        <f t="shared" si="56"/>
        <v>1773</v>
      </c>
      <c r="B1774">
        <f t="shared" si="57"/>
        <v>444</v>
      </c>
      <c r="C1774" t="str">
        <f>INDEX('VBA code_permu_wo_repettn'!$T$3:$Y$6,COUNTIF('Profile-matrices_Condorcet'!$B$2:$B1774,'Profile-matrices_Condorcet'!$B1774),MATCH(INDEX('numeric possibilities'!D$3:D$1298,VLOOKUP($B1774,'numeric possibilities'!$C$3:$G$1298,1)),'VBA code_permu_wo_repettn'!$T$2:$Y$2))</f>
        <v>A</v>
      </c>
      <c r="D1774" t="str">
        <f>INDEX('VBA code_permu_wo_repettn'!$AA$3:$AF$6,COUNTIF('Profile-matrices_Condorcet'!$B$2:$B1774,'Profile-matrices_Condorcet'!$B1774),MATCH(INDEX('numeric possibilities'!E$3:E$1298,VLOOKUP($B1774,'numeric possibilities'!$C$3:$G$1298,1)),'VBA code_permu_wo_repettn'!$AA$2:$AF$2))</f>
        <v>B</v>
      </c>
      <c r="E1774" t="str">
        <f>INDEX('VBA code_permu_wo_repettn'!$AH$3:$AM$6,COUNTIF('Profile-matrices_Condorcet'!$B$2:$B1774,'Profile-matrices_Condorcet'!$B1774),MATCH(INDEX('numeric possibilities'!F$3:F$1298,VLOOKUP($B1774,'numeric possibilities'!$C$3:$G$1298,1)),'VBA code_permu_wo_repettn'!$AH$2:$AM$2))</f>
        <v>C</v>
      </c>
      <c r="F1774" t="str">
        <f>INDEX('VBA code_permu_wo_repettn'!$AO$3:$AT$6,COUNTIF('Profile-matrices_Condorcet'!$B$2:$B1774,'Profile-matrices_Condorcet'!$B1774),MATCH(INDEX('numeric possibilities'!G$3:G$1298,VLOOKUP($B1774,'numeric possibilities'!$C$3:$G$1298,1)),'VBA code_permu_wo_repettn'!$AO$2:$AT$2))</f>
        <v>D</v>
      </c>
      <c r="H1774" t="s">
        <v>14</v>
      </c>
      <c r="I1774" s="3">
        <f>IF(MATCH(I$1,$C1774:$C1777,0)&lt;(MATCH(J$1,$C1774:$C1777,0)),1*a_vote,0)+IF(MATCH(I$1,$D1774:$D1777,0)&lt;MATCH(J$1,$D1774:$D1777,0),1*b_vote,0)+IF(MATCH(I$1,$E1774:$E1777,0)&lt;MATCH(J$1,$E1774:$E1777,0),1*c_vote,0)+IF(MATCH(I$1,$F1774:$F1777,0)&lt;MATCH(J$1,$F1774:$F1777,0),1*d_vote,0)</f>
        <v>0.52</v>
      </c>
      <c r="J1774" s="3">
        <f>IF(MATCH(I$1,$C1774:$C1777,0)&gt;(MATCH(J$1,$C1774:$C1777,0)),1*a_vote,0)+IF(MATCH(I$1,$D1774:$D1777,0)&gt;MATCH(J$1,$D1774:$D1777,0),1*b_vote,0)+IF(MATCH(I$1,$E1774:$E1777,0)&gt;MATCH(J$1,$E1774:$E1777,0),1*c_vote,0)+IF(MATCH(I$1,$F1774:$F1777,0)&gt;MATCH(J$1,$F1774:$F1777,0),1*d_vote,0)</f>
        <v>0.48</v>
      </c>
      <c r="K1774" s="3">
        <f>IF(MATCH($K$1,$C1774:$C1777,0)&lt;(MATCH($L$1,$C1774:$C1777,0)),1*a_vote,0)+IF(MATCH($K$1,$D1774:$D1777,0)&lt;MATCH($L$1,$D1774:$D1777,0),1*b_vote,0)+IF(MATCH($K$1,$E1774:$E1777,0)&lt;MATCH($L$1,$E1774:$E1777,0),1*c_vote,0)+IF(MATCH($K$1,$F1774:$F1777,0)&lt;MATCH($L$1,$F1774:$F1777,0),1*d_vote,0)</f>
        <v>0.75</v>
      </c>
      <c r="L1774" s="3">
        <f>IF(MATCH(K$1,$C1774:$C1777,0)&gt;(MATCH(L$1,$C1774:$C1777,0)),1*a_vote,0)+IF(MATCH(K$1,$D1774:$D1777,0)&gt;MATCH(L$1,$D1774:$D1777,0),1*b_vote,0)+IF(MATCH(K$1,$E1774:$E1777,0)&gt;MATCH(L$1,$E1774:$E1777,0),1*c_vote,0)+IF(MATCH(K$1,$F1774:$F1777,0)&gt;MATCH(L$1,$F1774:$F1777,0),1*d_vote,0)</f>
        <v>0.25</v>
      </c>
      <c r="M1774" s="3">
        <f>IF(MATCH($M$1,$C1774:$C1777,0)&lt;(MATCH($N$1,$C1774:$C1777,0)),1*a_vote,0)+IF(MATCH($M$1,$D1774:$D1777,0)&lt;MATCH($N$1,$D1774:$D1777,0),1*b_vote,0)+IF(MATCH($M$1,$E1774:$E1777,0)&lt;MATCH($N$1,$E1774:$E1777,0),1*c_vote,0)+IF(MATCH($M$1,$F1774:$F1777,0)&lt;MATCH($N$1,$F1774:$F1777,0),1*d_vote,0)</f>
        <v>0.78</v>
      </c>
      <c r="N1774" s="3">
        <f>IF(MATCH(M$1,$C1774:$C1777,0)&gt;(MATCH(N$1,$C1774:$C1777,0)),1*a_vote,0)+IF(MATCH(M$1,$D1774:$D1777,0)&gt;MATCH(N$1,$D1774:$D1777,0),1*b_vote,0)+IF(MATCH(M$1,$E1774:$E1777,0)&gt;MATCH(N$1,$E1774:$E1777,0),1*c_vote,0)+IF(MATCH(M$1,$F1774:$F1777,0)&gt;MATCH(N$1,$F1774:$F1777,0),1*d_vote,0)</f>
        <v>0.21999999999999997</v>
      </c>
      <c r="O1774" s="3">
        <f>IF(MATCH($O$1,$C1774:$C1777,0)&lt;(MATCH($P$1,$C1774:$C1777,0)),1*a_vote,0)+IF(MATCH($O$1,$D1774:$D1777,0)&lt;MATCH($P$1,$D1774:$D1777,0),1*b_vote,0)+IF(MATCH($O$1,$E1774:$E1777,0)&lt;MATCH($P$1,$E1774:$E1777,0),1*c_vote,0)+IF(MATCH($O$1,$F1774:$F1777,0)&lt;MATCH($P$1,$F1774:$F1777,0),1*d_vote,0)</f>
        <v>0.48</v>
      </c>
      <c r="P1774" s="3">
        <f>IF(MATCH(O$1,$C1774:$C1777,0)&gt;(MATCH(P$1,$C1774:$C1777,0)),1*a_vote,0)+IF(MATCH(O$1,$D1774:$D1777,0)&gt;MATCH(P$1,$D1774:$D1777,0),1*b_vote,0)+IF(MATCH(O$1,$E1774:$E1777,0)&gt;MATCH(P$1,$E1774:$E1777,0),1*c_vote,0)+IF(MATCH(O$1,$F1774:$F1777,0)&gt;MATCH(P$1,$F1774:$F1777,0),1*d_vote,0)</f>
        <v>0.52</v>
      </c>
      <c r="Q1774" s="3">
        <f>IF(MATCH($Q$1,$C1774:$C1777,0)&lt;(MATCH($R$1,$C1774:$C1777,0)),1*a_vote,0)+IF(MATCH($Q$1,$D1774:$D1777,0)&lt;MATCH($R$1,$D1774:$D1777,0),1*b_vote,0)+IF(MATCH($Q$1,$E1774:$E1777,0)&lt;MATCH($R$1,$E1774:$E1777,0),1*c_vote,0)+IF(MATCH($Q$1,$F1774:$F1777,0)&lt;MATCH($R$1,$F1774:$F1777,0),1*d_vote,0)</f>
        <v>0.51</v>
      </c>
      <c r="R1774" s="3">
        <f>IF(MATCH(Q$1,$C1774:$C1777,0)&gt;(MATCH(R$1,$C1774:$C1777,0)),1*a_vote,0)+IF(MATCH(Q$1,$D1774:$D1777,0)&gt;MATCH(R$1,$D1774:$D1777,0),1*b_vote,0)+IF(MATCH(Q$1,$E1774:$E1777,0)&gt;MATCH(R$1,$E1774:$E1777,0),1*c_vote,0)+IF(MATCH(Q$1,$F1774:$F1777,0)&gt;MATCH(R$1,$F1774:$F1777,0),1*d_vote,0)</f>
        <v>0.49</v>
      </c>
      <c r="S1774" s="3">
        <f>IF(MATCH($S$1,$C1774:$C1777,0)&lt;(MATCH($T$1,$C1774:$C1777,0)),1*a_vote,0)+IF(MATCH($S$1,$D1774:$D1777,0)&lt;MATCH($T$1,$D1774:$D1777,0),1*b_vote,0)+IF(MATCH($S$1,$E1774:$E1777,0)&lt;MATCH($T$1,$E1774:$E1777,0),1*c_vote,0)+IF(MATCH($S$1,$F1774:$F1777,0)&lt;MATCH($T$1,$F1774:$F1777,0),1*d_vote,0)</f>
        <v>0.25</v>
      </c>
      <c r="T1774" s="3">
        <f>IF(MATCH(S$1,$C1774:$C1777,0)&gt;(MATCH(T$1,$C1774:$C1777,0)),1*a_vote,0)+IF(MATCH(S$1,$D1774:$D1777,0)&gt;MATCH(T$1,$D1774:$D1777,0),1*b_vote,0)+IF(MATCH(S$1,$E1774:$E1777,0)&gt;MATCH(T$1,$E1774:$E1777,0),1*c_vote,0)+IF(MATCH(S$1,$F1774:$F1777,0)&gt;MATCH(T$1,$F1774:$F1777,0),1*d_vote,0)</f>
        <v>0.75</v>
      </c>
    </row>
    <row r="1775" spans="1:20" x14ac:dyDescent="0.25">
      <c r="A1775">
        <f t="shared" si="56"/>
        <v>1774</v>
      </c>
      <c r="B1775">
        <f t="shared" si="57"/>
        <v>444</v>
      </c>
      <c r="C1775" t="str">
        <f>INDEX('VBA code_permu_wo_repettn'!$T$3:$Y$6,COUNTIF('Profile-matrices_Condorcet'!$B$2:$B1775,'Profile-matrices_Condorcet'!$B1775),MATCH(INDEX('numeric possibilities'!D$3:D$1298,VLOOKUP($B1775,'numeric possibilities'!$C$3:$G$1298,1)),'VBA code_permu_wo_repettn'!$T$2:$Y$2))</f>
        <v>D</v>
      </c>
      <c r="D1775" t="str">
        <f>INDEX('VBA code_permu_wo_repettn'!$AA$3:$AF$6,COUNTIF('Profile-matrices_Condorcet'!$B$2:$B1775,'Profile-matrices_Condorcet'!$B1775),MATCH(INDEX('numeric possibilities'!E$3:E$1298,VLOOKUP($B1775,'numeric possibilities'!$C$3:$G$1298,1)),'VBA code_permu_wo_repettn'!$AA$2:$AF$2))</f>
        <v>A</v>
      </c>
      <c r="E1775" t="str">
        <f>INDEX('VBA code_permu_wo_repettn'!$AH$3:$AM$6,COUNTIF('Profile-matrices_Condorcet'!$B$2:$B1775,'Profile-matrices_Condorcet'!$B1775),MATCH(INDEX('numeric possibilities'!F$3:F$1298,VLOOKUP($B1775,'numeric possibilities'!$C$3:$G$1298,1)),'VBA code_permu_wo_repettn'!$AH$2:$AM$2))</f>
        <v>A</v>
      </c>
      <c r="F1775" t="str">
        <f>INDEX('VBA code_permu_wo_repettn'!$AO$3:$AT$6,COUNTIF('Profile-matrices_Condorcet'!$B$2:$B1775,'Profile-matrices_Condorcet'!$B1775),MATCH(INDEX('numeric possibilities'!G$3:G$1298,VLOOKUP($B1775,'numeric possibilities'!$C$3:$G$1298,1)),'VBA code_permu_wo_repettn'!$AO$2:$AT$2))</f>
        <v>B</v>
      </c>
      <c r="H1775" t="s">
        <v>15</v>
      </c>
      <c r="I1775" t="str">
        <f>IF(I1774&gt;J1774,$I$1,IF(I1774&lt;J1774,$J$1,0))</f>
        <v>A</v>
      </c>
      <c r="K1775" t="str">
        <f>IF(K1774&gt;L1774,$K$1,IF(K1774&lt;L1774,$L$1,0))</f>
        <v>A</v>
      </c>
      <c r="M1775" t="str">
        <f>IF(M1774&gt;N1774,$M$1,IF(M1774&lt;N1774,$N$1,0))</f>
        <v>A</v>
      </c>
      <c r="O1775" t="str">
        <f>IF(O1774&gt;P1774,$O$1,IF(O1774&lt;P1774,$P$1,0))</f>
        <v>C</v>
      </c>
      <c r="Q1775" t="str">
        <f>IF(Q1774&gt;R1774,$Q$1,IF(Q1774&lt;R1774,$R$1,0))</f>
        <v>B</v>
      </c>
      <c r="S1775" t="str">
        <f>IF(S1774&gt;T1774,$S$1,IF(S1774&lt;T1774,$T$1,0))</f>
        <v>D</v>
      </c>
    </row>
    <row r="1776" spans="1:20" x14ac:dyDescent="0.25">
      <c r="A1776">
        <f t="shared" si="56"/>
        <v>1775</v>
      </c>
      <c r="B1776">
        <f t="shared" si="57"/>
        <v>444</v>
      </c>
      <c r="C1776" t="str">
        <f>INDEX('VBA code_permu_wo_repettn'!$T$3:$Y$6,COUNTIF('Profile-matrices_Condorcet'!$B$2:$B1776,'Profile-matrices_Condorcet'!$B1776),MATCH(INDEX('numeric possibilities'!D$3:D$1298,VLOOKUP($B1776,'numeric possibilities'!$C$3:$G$1298,1)),'VBA code_permu_wo_repettn'!$T$2:$Y$2))</f>
        <v>C</v>
      </c>
      <c r="D1776" t="str">
        <f>INDEX('VBA code_permu_wo_repettn'!$AA$3:$AF$6,COUNTIF('Profile-matrices_Condorcet'!$B$2:$B1776,'Profile-matrices_Condorcet'!$B1776),MATCH(INDEX('numeric possibilities'!E$3:E$1298,VLOOKUP($B1776,'numeric possibilities'!$C$3:$G$1298,1)),'VBA code_permu_wo_repettn'!$AA$2:$AF$2))</f>
        <v>D</v>
      </c>
      <c r="E1776" t="str">
        <f>INDEX('VBA code_permu_wo_repettn'!$AH$3:$AM$6,COUNTIF('Profile-matrices_Condorcet'!$B$2:$B1776,'Profile-matrices_Condorcet'!$B1776),MATCH(INDEX('numeric possibilities'!F$3:F$1298,VLOOKUP($B1776,'numeric possibilities'!$C$3:$G$1298,1)),'VBA code_permu_wo_repettn'!$AH$2:$AM$2))</f>
        <v>B</v>
      </c>
      <c r="F1776" t="str">
        <f>INDEX('VBA code_permu_wo_repettn'!$AO$3:$AT$6,COUNTIF('Profile-matrices_Condorcet'!$B$2:$B1776,'Profile-matrices_Condorcet'!$B1776),MATCH(INDEX('numeric possibilities'!G$3:G$1298,VLOOKUP($B1776,'numeric possibilities'!$C$3:$G$1298,1)),'VBA code_permu_wo_repettn'!$AO$2:$AT$2))</f>
        <v>A</v>
      </c>
      <c r="I1776" t="s">
        <v>0</v>
      </c>
      <c r="J1776" t="s">
        <v>1</v>
      </c>
      <c r="K1776" t="s">
        <v>2</v>
      </c>
      <c r="L1776" t="s">
        <v>3</v>
      </c>
    </row>
    <row r="1777" spans="1:20" x14ac:dyDescent="0.25">
      <c r="A1777">
        <f t="shared" si="56"/>
        <v>1776</v>
      </c>
      <c r="B1777">
        <f t="shared" si="57"/>
        <v>444</v>
      </c>
      <c r="C1777" t="str">
        <f>INDEX('VBA code_permu_wo_repettn'!$T$3:$Y$6,COUNTIF('Profile-matrices_Condorcet'!$B$2:$B1777,'Profile-matrices_Condorcet'!$B1777),MATCH(INDEX('numeric possibilities'!D$3:D$1298,VLOOKUP($B1777,'numeric possibilities'!$C$3:$G$1298,1)),'VBA code_permu_wo_repettn'!$T$2:$Y$2))</f>
        <v>B</v>
      </c>
      <c r="D1777" t="str">
        <f>INDEX('VBA code_permu_wo_repettn'!$AA$3:$AF$6,COUNTIF('Profile-matrices_Condorcet'!$B$2:$B1777,'Profile-matrices_Condorcet'!$B1777),MATCH(INDEX('numeric possibilities'!E$3:E$1298,VLOOKUP($B1777,'numeric possibilities'!$C$3:$G$1298,1)),'VBA code_permu_wo_repettn'!$AA$2:$AF$2))</f>
        <v>C</v>
      </c>
      <c r="E1777" t="str">
        <f>INDEX('VBA code_permu_wo_repettn'!$AH$3:$AM$6,COUNTIF('Profile-matrices_Condorcet'!$B$2:$B1777,'Profile-matrices_Condorcet'!$B1777),MATCH(INDEX('numeric possibilities'!F$3:F$1298,VLOOKUP($B1777,'numeric possibilities'!$C$3:$G$1298,1)),'VBA code_permu_wo_repettn'!$AH$2:$AM$2))</f>
        <v>D</v>
      </c>
      <c r="F1777" t="str">
        <f>INDEX('VBA code_permu_wo_repettn'!$AO$3:$AT$6,COUNTIF('Profile-matrices_Condorcet'!$B$2:$B1777,'Profile-matrices_Condorcet'!$B1777),MATCH(INDEX('numeric possibilities'!G$3:G$1298,VLOOKUP($B1777,'numeric possibilities'!$C$3:$G$1298,1)),'VBA code_permu_wo_repettn'!$AO$2:$AT$2))</f>
        <v>C</v>
      </c>
      <c r="G1777" t="str">
        <f>IF(MAX(I1777:L1777)&gt;='numeric possibilities'!$B$4/2,INDEX('Profile-matrices_Condorcet'!I1776:L1776,1,MATCH(MAX('Profile-matrices_Condorcet'!I1777:L1777),'Profile-matrices_Condorcet'!I1777:L1777,0)),"NCW")</f>
        <v>A</v>
      </c>
      <c r="H1777" t="s">
        <v>13</v>
      </c>
      <c r="I1777" s="3">
        <f>COUNTIF($I1775:$S1775,I1776)</f>
        <v>3</v>
      </c>
      <c r="J1777" s="3">
        <f>COUNTIF($I1775:$S1775,J1776)</f>
        <v>1</v>
      </c>
      <c r="K1777" s="3">
        <f>COUNTIF($I1775:$S1775,K1776)</f>
        <v>1</v>
      </c>
      <c r="L1777" s="3">
        <f>COUNTIF($I1775:$S1775,L1776)</f>
        <v>1</v>
      </c>
    </row>
    <row r="1778" spans="1:20" x14ac:dyDescent="0.25">
      <c r="A1778">
        <f t="shared" si="56"/>
        <v>1777</v>
      </c>
      <c r="B1778">
        <f t="shared" si="57"/>
        <v>445</v>
      </c>
      <c r="C1778" t="str">
        <f>INDEX('VBA code_permu_wo_repettn'!$T$3:$Y$6,COUNTIF('Profile-matrices_Condorcet'!$B$2:$B1778,'Profile-matrices_Condorcet'!$B1778),MATCH(INDEX('numeric possibilities'!D$3:D$1298,VLOOKUP($B1778,'numeric possibilities'!$C$3:$G$1298,1)),'VBA code_permu_wo_repettn'!$T$2:$Y$2))</f>
        <v>A</v>
      </c>
      <c r="D1778" t="str">
        <f>INDEX('VBA code_permu_wo_repettn'!$AA$3:$AF$6,COUNTIF('Profile-matrices_Condorcet'!$B$2:$B1778,'Profile-matrices_Condorcet'!$B1778),MATCH(INDEX('numeric possibilities'!E$3:E$1298,VLOOKUP($B1778,'numeric possibilities'!$C$3:$G$1298,1)),'VBA code_permu_wo_repettn'!$AA$2:$AF$2))</f>
        <v>B</v>
      </c>
      <c r="E1778" t="str">
        <f>INDEX('VBA code_permu_wo_repettn'!$AH$3:$AM$6,COUNTIF('Profile-matrices_Condorcet'!$B$2:$B1778,'Profile-matrices_Condorcet'!$B1778),MATCH(INDEX('numeric possibilities'!F$3:F$1298,VLOOKUP($B1778,'numeric possibilities'!$C$3:$G$1298,1)),'VBA code_permu_wo_repettn'!$AH$2:$AM$2))</f>
        <v>C</v>
      </c>
      <c r="F1778" t="str">
        <f>INDEX('VBA code_permu_wo_repettn'!$AO$3:$AT$6,COUNTIF('Profile-matrices_Condorcet'!$B$2:$B1778,'Profile-matrices_Condorcet'!$B1778),MATCH(INDEX('numeric possibilities'!G$3:G$1298,VLOOKUP($B1778,'numeric possibilities'!$C$3:$G$1298,1)),'VBA code_permu_wo_repettn'!$AO$2:$AT$2))</f>
        <v>D</v>
      </c>
      <c r="H1778" t="s">
        <v>14</v>
      </c>
      <c r="I1778" s="3">
        <f>IF(MATCH(I$1,$C1778:$C1781,0)&lt;(MATCH(J$1,$C1778:$C1781,0)),1*a_vote,0)+IF(MATCH(I$1,$D1778:$D1781,0)&lt;MATCH(J$1,$D1778:$D1781,0),1*b_vote,0)+IF(MATCH(I$1,$E1778:$E1781,0)&lt;MATCH(J$1,$E1778:$E1781,0),1*c_vote,0)+IF(MATCH(I$1,$F1778:$F1781,0)&lt;MATCH(J$1,$F1778:$F1781,0),1*d_vote,0)</f>
        <v>0.52</v>
      </c>
      <c r="J1778" s="3">
        <f>IF(MATCH(I$1,$C1778:$C1781,0)&gt;(MATCH(J$1,$C1778:$C1781,0)),1*a_vote,0)+IF(MATCH(I$1,$D1778:$D1781,0)&gt;MATCH(J$1,$D1778:$D1781,0),1*b_vote,0)+IF(MATCH(I$1,$E1778:$E1781,0)&gt;MATCH(J$1,$E1778:$E1781,0),1*c_vote,0)+IF(MATCH(I$1,$F1778:$F1781,0)&gt;MATCH(J$1,$F1778:$F1781,0),1*d_vote,0)</f>
        <v>0.48</v>
      </c>
      <c r="K1778" s="3">
        <f>IF(MATCH($K$1,$C1778:$C1781,0)&lt;(MATCH($L$1,$C1778:$C1781,0)),1*a_vote,0)+IF(MATCH($K$1,$D1778:$D1781,0)&lt;MATCH($L$1,$D1778:$D1781,0),1*b_vote,0)+IF(MATCH($K$1,$E1778:$E1781,0)&lt;MATCH($L$1,$E1778:$E1781,0),1*c_vote,0)+IF(MATCH($K$1,$F1778:$F1781,0)&lt;MATCH($L$1,$F1778:$F1781,0),1*d_vote,0)</f>
        <v>0.49</v>
      </c>
      <c r="L1778" s="3">
        <f>IF(MATCH(K$1,$C1778:$C1781,0)&gt;(MATCH(L$1,$C1778:$C1781,0)),1*a_vote,0)+IF(MATCH(K$1,$D1778:$D1781,0)&gt;MATCH(L$1,$D1778:$D1781,0),1*b_vote,0)+IF(MATCH(K$1,$E1778:$E1781,0)&gt;MATCH(L$1,$E1778:$E1781,0),1*c_vote,0)+IF(MATCH(K$1,$F1778:$F1781,0)&gt;MATCH(L$1,$F1778:$F1781,0),1*d_vote,0)</f>
        <v>0.51</v>
      </c>
      <c r="M1778" s="3">
        <f>IF(MATCH($M$1,$C1778:$C1781,0)&lt;(MATCH($N$1,$C1778:$C1781,0)),1*a_vote,0)+IF(MATCH($M$1,$D1778:$D1781,0)&lt;MATCH($N$1,$D1778:$D1781,0),1*b_vote,0)+IF(MATCH($M$1,$E1778:$E1781,0)&lt;MATCH($N$1,$E1778:$E1781,0),1*c_vote,0)+IF(MATCH($M$1,$F1778:$F1781,0)&lt;MATCH($N$1,$F1778:$F1781,0),1*d_vote,0)</f>
        <v>0.78</v>
      </c>
      <c r="N1778" s="3">
        <f>IF(MATCH(M$1,$C1778:$C1781,0)&gt;(MATCH(N$1,$C1778:$C1781,0)),1*a_vote,0)+IF(MATCH(M$1,$D1778:$D1781,0)&gt;MATCH(N$1,$D1778:$D1781,0),1*b_vote,0)+IF(MATCH(M$1,$E1778:$E1781,0)&gt;MATCH(N$1,$E1778:$E1781,0),1*c_vote,0)+IF(MATCH(M$1,$F1778:$F1781,0)&gt;MATCH(N$1,$F1778:$F1781,0),1*d_vote,0)</f>
        <v>0.21999999999999997</v>
      </c>
      <c r="O1778" s="3">
        <f>IF(MATCH($O$1,$C1778:$C1781,0)&lt;(MATCH($P$1,$C1778:$C1781,0)),1*a_vote,0)+IF(MATCH($O$1,$D1778:$D1781,0)&lt;MATCH($P$1,$D1778:$D1781,0),1*b_vote,0)+IF(MATCH($O$1,$E1778:$E1781,0)&lt;MATCH($P$1,$E1778:$E1781,0),1*c_vote,0)+IF(MATCH($O$1,$F1778:$F1781,0)&lt;MATCH($P$1,$F1778:$F1781,0),1*d_vote,0)</f>
        <v>0.75</v>
      </c>
      <c r="P1778" s="3">
        <f>IF(MATCH(O$1,$C1778:$C1781,0)&gt;(MATCH(P$1,$C1778:$C1781,0)),1*a_vote,0)+IF(MATCH(O$1,$D1778:$D1781,0)&gt;MATCH(P$1,$D1778:$D1781,0),1*b_vote,0)+IF(MATCH(O$1,$E1778:$E1781,0)&gt;MATCH(P$1,$E1778:$E1781,0),1*c_vote,0)+IF(MATCH(O$1,$F1778:$F1781,0)&gt;MATCH(P$1,$F1778:$F1781,0),1*d_vote,0)</f>
        <v>0.25</v>
      </c>
      <c r="Q1778" s="3">
        <f>IF(MATCH($Q$1,$C1778:$C1781,0)&lt;(MATCH($R$1,$C1778:$C1781,0)),1*a_vote,0)+IF(MATCH($Q$1,$D1778:$D1781,0)&lt;MATCH($R$1,$D1778:$D1781,0),1*b_vote,0)+IF(MATCH($Q$1,$E1778:$E1781,0)&lt;MATCH($R$1,$E1778:$E1781,0),1*c_vote,0)+IF(MATCH($Q$1,$F1778:$F1781,0)&lt;MATCH($R$1,$F1778:$F1781,0),1*d_vote,0)</f>
        <v>0.78</v>
      </c>
      <c r="R1778" s="3">
        <f>IF(MATCH(Q$1,$C1778:$C1781,0)&gt;(MATCH(R$1,$C1778:$C1781,0)),1*a_vote,0)+IF(MATCH(Q$1,$D1778:$D1781,0)&gt;MATCH(R$1,$D1778:$D1781,0),1*b_vote,0)+IF(MATCH(Q$1,$E1778:$E1781,0)&gt;MATCH(R$1,$E1778:$E1781,0),1*c_vote,0)+IF(MATCH(Q$1,$F1778:$F1781,0)&gt;MATCH(R$1,$F1778:$F1781,0),1*d_vote,0)</f>
        <v>0.21999999999999997</v>
      </c>
      <c r="S1778" s="3">
        <f>IF(MATCH($S$1,$C1778:$C1781,0)&lt;(MATCH($T$1,$C1778:$C1781,0)),1*a_vote,0)+IF(MATCH($S$1,$D1778:$D1781,0)&lt;MATCH($T$1,$D1778:$D1781,0),1*b_vote,0)+IF(MATCH($S$1,$E1778:$E1781,0)&lt;MATCH($T$1,$E1778:$E1781,0),1*c_vote,0)+IF(MATCH($S$1,$F1778:$F1781,0)&lt;MATCH($T$1,$F1778:$F1781,0),1*d_vote,0)</f>
        <v>0.78</v>
      </c>
      <c r="T1778" s="3">
        <f>IF(MATCH(S$1,$C1778:$C1781,0)&gt;(MATCH(T$1,$C1778:$C1781,0)),1*a_vote,0)+IF(MATCH(S$1,$D1778:$D1781,0)&gt;MATCH(T$1,$D1778:$D1781,0),1*b_vote,0)+IF(MATCH(S$1,$E1778:$E1781,0)&gt;MATCH(T$1,$E1778:$E1781,0),1*c_vote,0)+IF(MATCH(S$1,$F1778:$F1781,0)&gt;MATCH(T$1,$F1778:$F1781,0),1*d_vote,0)</f>
        <v>0.21999999999999997</v>
      </c>
    </row>
    <row r="1779" spans="1:20" x14ac:dyDescent="0.25">
      <c r="A1779">
        <f t="shared" si="56"/>
        <v>1778</v>
      </c>
      <c r="B1779">
        <f t="shared" si="57"/>
        <v>445</v>
      </c>
      <c r="C1779" t="str">
        <f>INDEX('VBA code_permu_wo_repettn'!$T$3:$Y$6,COUNTIF('Profile-matrices_Condorcet'!$B$2:$B1779,'Profile-matrices_Condorcet'!$B1779),MATCH(INDEX('numeric possibilities'!D$3:D$1298,VLOOKUP($B1779,'numeric possibilities'!$C$3:$G$1298,1)),'VBA code_permu_wo_repettn'!$T$2:$Y$2))</f>
        <v>B</v>
      </c>
      <c r="D1779" t="str">
        <f>INDEX('VBA code_permu_wo_repettn'!$AA$3:$AF$6,COUNTIF('Profile-matrices_Condorcet'!$B$2:$B1779,'Profile-matrices_Condorcet'!$B1779),MATCH(INDEX('numeric possibilities'!E$3:E$1298,VLOOKUP($B1779,'numeric possibilities'!$C$3:$G$1298,1)),'VBA code_permu_wo_repettn'!$AA$2:$AF$2))</f>
        <v>C</v>
      </c>
      <c r="E1779" t="str">
        <f>INDEX('VBA code_permu_wo_repettn'!$AH$3:$AM$6,COUNTIF('Profile-matrices_Condorcet'!$B$2:$B1779,'Profile-matrices_Condorcet'!$B1779),MATCH(INDEX('numeric possibilities'!F$3:F$1298,VLOOKUP($B1779,'numeric possibilities'!$C$3:$G$1298,1)),'VBA code_permu_wo_repettn'!$AH$2:$AM$2))</f>
        <v>A</v>
      </c>
      <c r="F1779" t="str">
        <f>INDEX('VBA code_permu_wo_repettn'!$AO$3:$AT$6,COUNTIF('Profile-matrices_Condorcet'!$B$2:$B1779,'Profile-matrices_Condorcet'!$B1779),MATCH(INDEX('numeric possibilities'!G$3:G$1298,VLOOKUP($B1779,'numeric possibilities'!$C$3:$G$1298,1)),'VBA code_permu_wo_repettn'!$AO$2:$AT$2))</f>
        <v>B</v>
      </c>
      <c r="H1779" t="s">
        <v>15</v>
      </c>
      <c r="I1779" t="str">
        <f>IF(I1778&gt;J1778,$I$1,IF(I1778&lt;J1778,$J$1,0))</f>
        <v>A</v>
      </c>
      <c r="K1779" t="str">
        <f>IF(K1778&gt;L1778,$K$1,IF(K1778&lt;L1778,$L$1,0))</f>
        <v>C</v>
      </c>
      <c r="M1779" t="str">
        <f>IF(M1778&gt;N1778,$M$1,IF(M1778&lt;N1778,$N$1,0))</f>
        <v>A</v>
      </c>
      <c r="O1779" t="str">
        <f>IF(O1778&gt;P1778,$O$1,IF(O1778&lt;P1778,$P$1,0))</f>
        <v>B</v>
      </c>
      <c r="Q1779" t="str">
        <f>IF(Q1778&gt;R1778,$Q$1,IF(Q1778&lt;R1778,$R$1,0))</f>
        <v>B</v>
      </c>
      <c r="S1779" t="str">
        <f>IF(S1778&gt;T1778,$S$1,IF(S1778&lt;T1778,$T$1,0))</f>
        <v>C</v>
      </c>
    </row>
    <row r="1780" spans="1:20" x14ac:dyDescent="0.25">
      <c r="A1780">
        <f t="shared" si="56"/>
        <v>1779</v>
      </c>
      <c r="B1780">
        <f t="shared" si="57"/>
        <v>445</v>
      </c>
      <c r="C1780" t="str">
        <f>INDEX('VBA code_permu_wo_repettn'!$T$3:$Y$6,COUNTIF('Profile-matrices_Condorcet'!$B$2:$B1780,'Profile-matrices_Condorcet'!$B1780),MATCH(INDEX('numeric possibilities'!D$3:D$1298,VLOOKUP($B1780,'numeric possibilities'!$C$3:$G$1298,1)),'VBA code_permu_wo_repettn'!$T$2:$Y$2))</f>
        <v>C</v>
      </c>
      <c r="D1780" t="str">
        <f>INDEX('VBA code_permu_wo_repettn'!$AA$3:$AF$6,COUNTIF('Profile-matrices_Condorcet'!$B$2:$B1780,'Profile-matrices_Condorcet'!$B1780),MATCH(INDEX('numeric possibilities'!E$3:E$1298,VLOOKUP($B1780,'numeric possibilities'!$C$3:$G$1298,1)),'VBA code_permu_wo_repettn'!$AA$2:$AF$2))</f>
        <v>A</v>
      </c>
      <c r="E1780" t="str">
        <f>INDEX('VBA code_permu_wo_repettn'!$AH$3:$AM$6,COUNTIF('Profile-matrices_Condorcet'!$B$2:$B1780,'Profile-matrices_Condorcet'!$B1780),MATCH(INDEX('numeric possibilities'!F$3:F$1298,VLOOKUP($B1780,'numeric possibilities'!$C$3:$G$1298,1)),'VBA code_permu_wo_repettn'!$AH$2:$AM$2))</f>
        <v>B</v>
      </c>
      <c r="F1780" t="str">
        <f>INDEX('VBA code_permu_wo_repettn'!$AO$3:$AT$6,COUNTIF('Profile-matrices_Condorcet'!$B$2:$B1780,'Profile-matrices_Condorcet'!$B1780),MATCH(INDEX('numeric possibilities'!G$3:G$1298,VLOOKUP($B1780,'numeric possibilities'!$C$3:$G$1298,1)),'VBA code_permu_wo_repettn'!$AO$2:$AT$2))</f>
        <v>A</v>
      </c>
      <c r="I1780" t="s">
        <v>0</v>
      </c>
      <c r="J1780" t="s">
        <v>1</v>
      </c>
      <c r="K1780" t="s">
        <v>2</v>
      </c>
      <c r="L1780" t="s">
        <v>3</v>
      </c>
    </row>
    <row r="1781" spans="1:20" x14ac:dyDescent="0.25">
      <c r="A1781">
        <f t="shared" si="56"/>
        <v>1780</v>
      </c>
      <c r="B1781">
        <f t="shared" si="57"/>
        <v>445</v>
      </c>
      <c r="C1781" t="str">
        <f>INDEX('VBA code_permu_wo_repettn'!$T$3:$Y$6,COUNTIF('Profile-matrices_Condorcet'!$B$2:$B1781,'Profile-matrices_Condorcet'!$B1781),MATCH(INDEX('numeric possibilities'!D$3:D$1298,VLOOKUP($B1781,'numeric possibilities'!$C$3:$G$1298,1)),'VBA code_permu_wo_repettn'!$T$2:$Y$2))</f>
        <v>D</v>
      </c>
      <c r="D1781" t="str">
        <f>INDEX('VBA code_permu_wo_repettn'!$AA$3:$AF$6,COUNTIF('Profile-matrices_Condorcet'!$B$2:$B1781,'Profile-matrices_Condorcet'!$B1781),MATCH(INDEX('numeric possibilities'!E$3:E$1298,VLOOKUP($B1781,'numeric possibilities'!$C$3:$G$1298,1)),'VBA code_permu_wo_repettn'!$AA$2:$AF$2))</f>
        <v>D</v>
      </c>
      <c r="E1781" t="str">
        <f>INDEX('VBA code_permu_wo_repettn'!$AH$3:$AM$6,COUNTIF('Profile-matrices_Condorcet'!$B$2:$B1781,'Profile-matrices_Condorcet'!$B1781),MATCH(INDEX('numeric possibilities'!F$3:F$1298,VLOOKUP($B1781,'numeric possibilities'!$C$3:$G$1298,1)),'VBA code_permu_wo_repettn'!$AH$2:$AM$2))</f>
        <v>D</v>
      </c>
      <c r="F1781" t="str">
        <f>INDEX('VBA code_permu_wo_repettn'!$AO$3:$AT$6,COUNTIF('Profile-matrices_Condorcet'!$B$2:$B1781,'Profile-matrices_Condorcet'!$B1781),MATCH(INDEX('numeric possibilities'!G$3:G$1298,VLOOKUP($B1781,'numeric possibilities'!$C$3:$G$1298,1)),'VBA code_permu_wo_repettn'!$AO$2:$AT$2))</f>
        <v>C</v>
      </c>
      <c r="G1781" t="str">
        <f>IF(MAX(I1781:L1781)&gt;='numeric possibilities'!$B$4/2,INDEX('Profile-matrices_Condorcet'!I1780:L1780,1,MATCH(MAX('Profile-matrices_Condorcet'!I1781:L1781),'Profile-matrices_Condorcet'!I1781:L1781,0)),"NCW")</f>
        <v>NCW</v>
      </c>
      <c r="H1781" t="s">
        <v>13</v>
      </c>
      <c r="I1781" s="3">
        <f>COUNTIF($I1779:$S1779,I1780)</f>
        <v>2</v>
      </c>
      <c r="J1781" s="3">
        <f>COUNTIF($I1779:$S1779,J1780)</f>
        <v>2</v>
      </c>
      <c r="K1781" s="3">
        <f>COUNTIF($I1779:$S1779,K1780)</f>
        <v>2</v>
      </c>
      <c r="L1781" s="3">
        <f>COUNTIF($I1779:$S1779,L1780)</f>
        <v>0</v>
      </c>
    </row>
    <row r="1782" spans="1:20" x14ac:dyDescent="0.25">
      <c r="A1782">
        <f t="shared" si="56"/>
        <v>1781</v>
      </c>
      <c r="B1782">
        <f t="shared" si="57"/>
        <v>446</v>
      </c>
      <c r="C1782" t="str">
        <f>INDEX('VBA code_permu_wo_repettn'!$T$3:$Y$6,COUNTIF('Profile-matrices_Condorcet'!$B$2:$B1782,'Profile-matrices_Condorcet'!$B1782),MATCH(INDEX('numeric possibilities'!D$3:D$1298,VLOOKUP($B1782,'numeric possibilities'!$C$3:$G$1298,1)),'VBA code_permu_wo_repettn'!$T$2:$Y$2))</f>
        <v>A</v>
      </c>
      <c r="D1782" t="str">
        <f>INDEX('VBA code_permu_wo_repettn'!$AA$3:$AF$6,COUNTIF('Profile-matrices_Condorcet'!$B$2:$B1782,'Profile-matrices_Condorcet'!$B1782),MATCH(INDEX('numeric possibilities'!E$3:E$1298,VLOOKUP($B1782,'numeric possibilities'!$C$3:$G$1298,1)),'VBA code_permu_wo_repettn'!$AA$2:$AF$2))</f>
        <v>B</v>
      </c>
      <c r="E1782" t="str">
        <f>INDEX('VBA code_permu_wo_repettn'!$AH$3:$AM$6,COUNTIF('Profile-matrices_Condorcet'!$B$2:$B1782,'Profile-matrices_Condorcet'!$B1782),MATCH(INDEX('numeric possibilities'!F$3:F$1298,VLOOKUP($B1782,'numeric possibilities'!$C$3:$G$1298,1)),'VBA code_permu_wo_repettn'!$AH$2:$AM$2))</f>
        <v>C</v>
      </c>
      <c r="F1782" t="str">
        <f>INDEX('VBA code_permu_wo_repettn'!$AO$3:$AT$6,COUNTIF('Profile-matrices_Condorcet'!$B$2:$B1782,'Profile-matrices_Condorcet'!$B1782),MATCH(INDEX('numeric possibilities'!G$3:G$1298,VLOOKUP($B1782,'numeric possibilities'!$C$3:$G$1298,1)),'VBA code_permu_wo_repettn'!$AO$2:$AT$2))</f>
        <v>D</v>
      </c>
      <c r="H1782" t="s">
        <v>14</v>
      </c>
      <c r="I1782" s="3">
        <f>IF(MATCH(I$1,$C1782:$C1785,0)&lt;(MATCH(J$1,$C1782:$C1785,0)),1*a_vote,0)+IF(MATCH(I$1,$D1782:$D1785,0)&lt;MATCH(J$1,$D1782:$D1785,0),1*b_vote,0)+IF(MATCH(I$1,$E1782:$E1785,0)&lt;MATCH(J$1,$E1782:$E1785,0),1*c_vote,0)+IF(MATCH(I$1,$F1782:$F1785,0)&lt;MATCH(J$1,$F1782:$F1785,0),1*d_vote,0)</f>
        <v>0.52</v>
      </c>
      <c r="J1782" s="3">
        <f>IF(MATCH(I$1,$C1782:$C1785,0)&gt;(MATCH(J$1,$C1782:$C1785,0)),1*a_vote,0)+IF(MATCH(I$1,$D1782:$D1785,0)&gt;MATCH(J$1,$D1782:$D1785,0),1*b_vote,0)+IF(MATCH(I$1,$E1782:$E1785,0)&gt;MATCH(J$1,$E1782:$E1785,0),1*c_vote,0)+IF(MATCH(I$1,$F1782:$F1785,0)&gt;MATCH(J$1,$F1782:$F1785,0),1*d_vote,0)</f>
        <v>0.48</v>
      </c>
      <c r="K1782" s="3">
        <f>IF(MATCH($K$1,$C1782:$C1785,0)&lt;(MATCH($L$1,$C1782:$C1785,0)),1*a_vote,0)+IF(MATCH($K$1,$D1782:$D1785,0)&lt;MATCH($L$1,$D1782:$D1785,0),1*b_vote,0)+IF(MATCH($K$1,$E1782:$E1785,0)&lt;MATCH($L$1,$E1782:$E1785,0),1*c_vote,0)+IF(MATCH($K$1,$F1782:$F1785,0)&lt;MATCH($L$1,$F1782:$F1785,0),1*d_vote,0)</f>
        <v>0.49</v>
      </c>
      <c r="L1782" s="3">
        <f>IF(MATCH(K$1,$C1782:$C1785,0)&gt;(MATCH(L$1,$C1782:$C1785,0)),1*a_vote,0)+IF(MATCH(K$1,$D1782:$D1785,0)&gt;MATCH(L$1,$D1782:$D1785,0),1*b_vote,0)+IF(MATCH(K$1,$E1782:$E1785,0)&gt;MATCH(L$1,$E1782:$E1785,0),1*c_vote,0)+IF(MATCH(K$1,$F1782:$F1785,0)&gt;MATCH(L$1,$F1782:$F1785,0),1*d_vote,0)</f>
        <v>0.51</v>
      </c>
      <c r="M1782" s="3">
        <f>IF(MATCH($M$1,$C1782:$C1785,0)&lt;(MATCH($N$1,$C1782:$C1785,0)),1*a_vote,0)+IF(MATCH($M$1,$D1782:$D1785,0)&lt;MATCH($N$1,$D1782:$D1785,0),1*b_vote,0)+IF(MATCH($M$1,$E1782:$E1785,0)&lt;MATCH($N$1,$E1782:$E1785,0),1*c_vote,0)+IF(MATCH($M$1,$F1782:$F1785,0)&lt;MATCH($N$1,$F1782:$F1785,0),1*d_vote,0)</f>
        <v>0.78</v>
      </c>
      <c r="N1782" s="3">
        <f>IF(MATCH(M$1,$C1782:$C1785,0)&gt;(MATCH(N$1,$C1782:$C1785,0)),1*a_vote,0)+IF(MATCH(M$1,$D1782:$D1785,0)&gt;MATCH(N$1,$D1782:$D1785,0),1*b_vote,0)+IF(MATCH(M$1,$E1782:$E1785,0)&gt;MATCH(N$1,$E1782:$E1785,0),1*c_vote,0)+IF(MATCH(M$1,$F1782:$F1785,0)&gt;MATCH(N$1,$F1782:$F1785,0),1*d_vote,0)</f>
        <v>0.21999999999999997</v>
      </c>
      <c r="O1782" s="3">
        <f>IF(MATCH($O$1,$C1782:$C1785,0)&lt;(MATCH($P$1,$C1782:$C1785,0)),1*a_vote,0)+IF(MATCH($O$1,$D1782:$D1785,0)&lt;MATCH($P$1,$D1782:$D1785,0),1*b_vote,0)+IF(MATCH($O$1,$E1782:$E1785,0)&lt;MATCH($P$1,$E1782:$E1785,0),1*c_vote,0)+IF(MATCH($O$1,$F1782:$F1785,0)&lt;MATCH($P$1,$F1782:$F1785,0),1*d_vote,0)</f>
        <v>0.75</v>
      </c>
      <c r="P1782" s="3">
        <f>IF(MATCH(O$1,$C1782:$C1785,0)&gt;(MATCH(P$1,$C1782:$C1785,0)),1*a_vote,0)+IF(MATCH(O$1,$D1782:$D1785,0)&gt;MATCH(P$1,$D1782:$D1785,0),1*b_vote,0)+IF(MATCH(O$1,$E1782:$E1785,0)&gt;MATCH(P$1,$E1782:$E1785,0),1*c_vote,0)+IF(MATCH(O$1,$F1782:$F1785,0)&gt;MATCH(P$1,$F1782:$F1785,0),1*d_vote,0)</f>
        <v>0.25</v>
      </c>
      <c r="Q1782" s="3">
        <f>IF(MATCH($Q$1,$C1782:$C1785,0)&lt;(MATCH($R$1,$C1782:$C1785,0)),1*a_vote,0)+IF(MATCH($Q$1,$D1782:$D1785,0)&lt;MATCH($R$1,$D1782:$D1785,0),1*b_vote,0)+IF(MATCH($Q$1,$E1782:$E1785,0)&lt;MATCH($R$1,$E1782:$E1785,0),1*c_vote,0)+IF(MATCH($Q$1,$F1782:$F1785,0)&lt;MATCH($R$1,$F1782:$F1785,0),1*d_vote,0)</f>
        <v>0.78</v>
      </c>
      <c r="R1782" s="3">
        <f>IF(MATCH(Q$1,$C1782:$C1785,0)&gt;(MATCH(R$1,$C1782:$C1785,0)),1*a_vote,0)+IF(MATCH(Q$1,$D1782:$D1785,0)&gt;MATCH(R$1,$D1782:$D1785,0),1*b_vote,0)+IF(MATCH(Q$1,$E1782:$E1785,0)&gt;MATCH(R$1,$E1782:$E1785,0),1*c_vote,0)+IF(MATCH(Q$1,$F1782:$F1785,0)&gt;MATCH(R$1,$F1782:$F1785,0),1*d_vote,0)</f>
        <v>0.21999999999999997</v>
      </c>
      <c r="S1782" s="3">
        <f>IF(MATCH($S$1,$C1782:$C1785,0)&lt;(MATCH($T$1,$C1782:$C1785,0)),1*a_vote,0)+IF(MATCH($S$1,$D1782:$D1785,0)&lt;MATCH($T$1,$D1782:$D1785,0),1*b_vote,0)+IF(MATCH($S$1,$E1782:$E1785,0)&lt;MATCH($T$1,$E1782:$E1785,0),1*c_vote,0)+IF(MATCH($S$1,$F1782:$F1785,0)&lt;MATCH($T$1,$F1782:$F1785,0),1*d_vote,0)</f>
        <v>0.51</v>
      </c>
      <c r="T1782" s="3">
        <f>IF(MATCH(S$1,$C1782:$C1785,0)&gt;(MATCH(T$1,$C1782:$C1785,0)),1*a_vote,0)+IF(MATCH(S$1,$D1782:$D1785,0)&gt;MATCH(T$1,$D1782:$D1785,0),1*b_vote,0)+IF(MATCH(S$1,$E1782:$E1785,0)&gt;MATCH(T$1,$E1782:$E1785,0),1*c_vote,0)+IF(MATCH(S$1,$F1782:$F1785,0)&gt;MATCH(T$1,$F1782:$F1785,0),1*d_vote,0)</f>
        <v>0.49</v>
      </c>
    </row>
    <row r="1783" spans="1:20" x14ac:dyDescent="0.25">
      <c r="A1783">
        <f t="shared" si="56"/>
        <v>1782</v>
      </c>
      <c r="B1783">
        <f t="shared" si="57"/>
        <v>446</v>
      </c>
      <c r="C1783" t="str">
        <f>INDEX('VBA code_permu_wo_repettn'!$T$3:$Y$6,COUNTIF('Profile-matrices_Condorcet'!$B$2:$B1783,'Profile-matrices_Condorcet'!$B1783),MATCH(INDEX('numeric possibilities'!D$3:D$1298,VLOOKUP($B1783,'numeric possibilities'!$C$3:$G$1298,1)),'VBA code_permu_wo_repettn'!$T$2:$Y$2))</f>
        <v>B</v>
      </c>
      <c r="D1783" t="str">
        <f>INDEX('VBA code_permu_wo_repettn'!$AA$3:$AF$6,COUNTIF('Profile-matrices_Condorcet'!$B$2:$B1783,'Profile-matrices_Condorcet'!$B1783),MATCH(INDEX('numeric possibilities'!E$3:E$1298,VLOOKUP($B1783,'numeric possibilities'!$C$3:$G$1298,1)),'VBA code_permu_wo_repettn'!$AA$2:$AF$2))</f>
        <v>C</v>
      </c>
      <c r="E1783" t="str">
        <f>INDEX('VBA code_permu_wo_repettn'!$AH$3:$AM$6,COUNTIF('Profile-matrices_Condorcet'!$B$2:$B1783,'Profile-matrices_Condorcet'!$B1783),MATCH(INDEX('numeric possibilities'!F$3:F$1298,VLOOKUP($B1783,'numeric possibilities'!$C$3:$G$1298,1)),'VBA code_permu_wo_repettn'!$AH$2:$AM$2))</f>
        <v>A</v>
      </c>
      <c r="F1783" t="str">
        <f>INDEX('VBA code_permu_wo_repettn'!$AO$3:$AT$6,COUNTIF('Profile-matrices_Condorcet'!$B$2:$B1783,'Profile-matrices_Condorcet'!$B1783),MATCH(INDEX('numeric possibilities'!G$3:G$1298,VLOOKUP($B1783,'numeric possibilities'!$C$3:$G$1298,1)),'VBA code_permu_wo_repettn'!$AO$2:$AT$2))</f>
        <v>B</v>
      </c>
      <c r="H1783" t="s">
        <v>15</v>
      </c>
      <c r="I1783" t="str">
        <f>IF(I1782&gt;J1782,$I$1,IF(I1782&lt;J1782,$J$1,0))</f>
        <v>A</v>
      </c>
      <c r="K1783" t="str">
        <f>IF(K1782&gt;L1782,$K$1,IF(K1782&lt;L1782,$L$1,0))</f>
        <v>C</v>
      </c>
      <c r="M1783" t="str">
        <f>IF(M1782&gt;N1782,$M$1,IF(M1782&lt;N1782,$N$1,0))</f>
        <v>A</v>
      </c>
      <c r="O1783" t="str">
        <f>IF(O1782&gt;P1782,$O$1,IF(O1782&lt;P1782,$P$1,0))</f>
        <v>B</v>
      </c>
      <c r="Q1783" t="str">
        <f>IF(Q1782&gt;R1782,$Q$1,IF(Q1782&lt;R1782,$R$1,0))</f>
        <v>B</v>
      </c>
      <c r="S1783" t="str">
        <f>IF(S1782&gt;T1782,$S$1,IF(S1782&lt;T1782,$T$1,0))</f>
        <v>C</v>
      </c>
    </row>
    <row r="1784" spans="1:20" x14ac:dyDescent="0.25">
      <c r="A1784">
        <f t="shared" si="56"/>
        <v>1783</v>
      </c>
      <c r="B1784">
        <f t="shared" si="57"/>
        <v>446</v>
      </c>
      <c r="C1784" t="str">
        <f>INDEX('VBA code_permu_wo_repettn'!$T$3:$Y$6,COUNTIF('Profile-matrices_Condorcet'!$B$2:$B1784,'Profile-matrices_Condorcet'!$B1784),MATCH(INDEX('numeric possibilities'!D$3:D$1298,VLOOKUP($B1784,'numeric possibilities'!$C$3:$G$1298,1)),'VBA code_permu_wo_repettn'!$T$2:$Y$2))</f>
        <v>D</v>
      </c>
      <c r="D1784" t="str">
        <f>INDEX('VBA code_permu_wo_repettn'!$AA$3:$AF$6,COUNTIF('Profile-matrices_Condorcet'!$B$2:$B1784,'Profile-matrices_Condorcet'!$B1784),MATCH(INDEX('numeric possibilities'!E$3:E$1298,VLOOKUP($B1784,'numeric possibilities'!$C$3:$G$1298,1)),'VBA code_permu_wo_repettn'!$AA$2:$AF$2))</f>
        <v>A</v>
      </c>
      <c r="E1784" t="str">
        <f>INDEX('VBA code_permu_wo_repettn'!$AH$3:$AM$6,COUNTIF('Profile-matrices_Condorcet'!$B$2:$B1784,'Profile-matrices_Condorcet'!$B1784),MATCH(INDEX('numeric possibilities'!F$3:F$1298,VLOOKUP($B1784,'numeric possibilities'!$C$3:$G$1298,1)),'VBA code_permu_wo_repettn'!$AH$2:$AM$2))</f>
        <v>B</v>
      </c>
      <c r="F1784" t="str">
        <f>INDEX('VBA code_permu_wo_repettn'!$AO$3:$AT$6,COUNTIF('Profile-matrices_Condorcet'!$B$2:$B1784,'Profile-matrices_Condorcet'!$B1784),MATCH(INDEX('numeric possibilities'!G$3:G$1298,VLOOKUP($B1784,'numeric possibilities'!$C$3:$G$1298,1)),'VBA code_permu_wo_repettn'!$AO$2:$AT$2))</f>
        <v>A</v>
      </c>
      <c r="I1784" t="s">
        <v>0</v>
      </c>
      <c r="J1784" t="s">
        <v>1</v>
      </c>
      <c r="K1784" t="s">
        <v>2</v>
      </c>
      <c r="L1784" t="s">
        <v>3</v>
      </c>
    </row>
    <row r="1785" spans="1:20" x14ac:dyDescent="0.25">
      <c r="A1785">
        <f t="shared" si="56"/>
        <v>1784</v>
      </c>
      <c r="B1785">
        <f t="shared" si="57"/>
        <v>446</v>
      </c>
      <c r="C1785" t="str">
        <f>INDEX('VBA code_permu_wo_repettn'!$T$3:$Y$6,COUNTIF('Profile-matrices_Condorcet'!$B$2:$B1785,'Profile-matrices_Condorcet'!$B1785),MATCH(INDEX('numeric possibilities'!D$3:D$1298,VLOOKUP($B1785,'numeric possibilities'!$C$3:$G$1298,1)),'VBA code_permu_wo_repettn'!$T$2:$Y$2))</f>
        <v>C</v>
      </c>
      <c r="D1785" t="str">
        <f>INDEX('VBA code_permu_wo_repettn'!$AA$3:$AF$6,COUNTIF('Profile-matrices_Condorcet'!$B$2:$B1785,'Profile-matrices_Condorcet'!$B1785),MATCH(INDEX('numeric possibilities'!E$3:E$1298,VLOOKUP($B1785,'numeric possibilities'!$C$3:$G$1298,1)),'VBA code_permu_wo_repettn'!$AA$2:$AF$2))</f>
        <v>D</v>
      </c>
      <c r="E1785" t="str">
        <f>INDEX('VBA code_permu_wo_repettn'!$AH$3:$AM$6,COUNTIF('Profile-matrices_Condorcet'!$B$2:$B1785,'Profile-matrices_Condorcet'!$B1785),MATCH(INDEX('numeric possibilities'!F$3:F$1298,VLOOKUP($B1785,'numeric possibilities'!$C$3:$G$1298,1)),'VBA code_permu_wo_repettn'!$AH$2:$AM$2))</f>
        <v>D</v>
      </c>
      <c r="F1785" t="str">
        <f>INDEX('VBA code_permu_wo_repettn'!$AO$3:$AT$6,COUNTIF('Profile-matrices_Condorcet'!$B$2:$B1785,'Profile-matrices_Condorcet'!$B1785),MATCH(INDEX('numeric possibilities'!G$3:G$1298,VLOOKUP($B1785,'numeric possibilities'!$C$3:$G$1298,1)),'VBA code_permu_wo_repettn'!$AO$2:$AT$2))</f>
        <v>C</v>
      </c>
      <c r="G1785" t="str">
        <f>IF(MAX(I1785:L1785)&gt;='numeric possibilities'!$B$4/2,INDEX('Profile-matrices_Condorcet'!I1784:L1784,1,MATCH(MAX('Profile-matrices_Condorcet'!I1785:L1785),'Profile-matrices_Condorcet'!I1785:L1785,0)),"NCW")</f>
        <v>NCW</v>
      </c>
      <c r="H1785" t="s">
        <v>13</v>
      </c>
      <c r="I1785" s="3">
        <f>COUNTIF($I1783:$S1783,I1784)</f>
        <v>2</v>
      </c>
      <c r="J1785" s="3">
        <f>COUNTIF($I1783:$S1783,J1784)</f>
        <v>2</v>
      </c>
      <c r="K1785" s="3">
        <f>COUNTIF($I1783:$S1783,K1784)</f>
        <v>2</v>
      </c>
      <c r="L1785" s="3">
        <f>COUNTIF($I1783:$S1783,L1784)</f>
        <v>0</v>
      </c>
    </row>
    <row r="1786" spans="1:20" x14ac:dyDescent="0.25">
      <c r="A1786">
        <f t="shared" si="56"/>
        <v>1785</v>
      </c>
      <c r="B1786">
        <f t="shared" si="57"/>
        <v>447</v>
      </c>
      <c r="C1786" t="str">
        <f>INDEX('VBA code_permu_wo_repettn'!$T$3:$Y$6,COUNTIF('Profile-matrices_Condorcet'!$B$2:$B1786,'Profile-matrices_Condorcet'!$B1786),MATCH(INDEX('numeric possibilities'!D$3:D$1298,VLOOKUP($B1786,'numeric possibilities'!$C$3:$G$1298,1)),'VBA code_permu_wo_repettn'!$T$2:$Y$2))</f>
        <v>A</v>
      </c>
      <c r="D1786" t="str">
        <f>INDEX('VBA code_permu_wo_repettn'!$AA$3:$AF$6,COUNTIF('Profile-matrices_Condorcet'!$B$2:$B1786,'Profile-matrices_Condorcet'!$B1786),MATCH(INDEX('numeric possibilities'!E$3:E$1298,VLOOKUP($B1786,'numeric possibilities'!$C$3:$G$1298,1)),'VBA code_permu_wo_repettn'!$AA$2:$AF$2))</f>
        <v>B</v>
      </c>
      <c r="E1786" t="str">
        <f>INDEX('VBA code_permu_wo_repettn'!$AH$3:$AM$6,COUNTIF('Profile-matrices_Condorcet'!$B$2:$B1786,'Profile-matrices_Condorcet'!$B1786),MATCH(INDEX('numeric possibilities'!F$3:F$1298,VLOOKUP($B1786,'numeric possibilities'!$C$3:$G$1298,1)),'VBA code_permu_wo_repettn'!$AH$2:$AM$2))</f>
        <v>C</v>
      </c>
      <c r="F1786" t="str">
        <f>INDEX('VBA code_permu_wo_repettn'!$AO$3:$AT$6,COUNTIF('Profile-matrices_Condorcet'!$B$2:$B1786,'Profile-matrices_Condorcet'!$B1786),MATCH(INDEX('numeric possibilities'!G$3:G$1298,VLOOKUP($B1786,'numeric possibilities'!$C$3:$G$1298,1)),'VBA code_permu_wo_repettn'!$AO$2:$AT$2))</f>
        <v>D</v>
      </c>
      <c r="H1786" t="s">
        <v>14</v>
      </c>
      <c r="I1786" s="3">
        <f>IF(MATCH(I$1,$C1786:$C1789,0)&lt;(MATCH(J$1,$C1786:$C1789,0)),1*a_vote,0)+IF(MATCH(I$1,$D1786:$D1789,0)&lt;MATCH(J$1,$D1786:$D1789,0),1*b_vote,0)+IF(MATCH(I$1,$E1786:$E1789,0)&lt;MATCH(J$1,$E1786:$E1789,0),1*c_vote,0)+IF(MATCH(I$1,$F1786:$F1789,0)&lt;MATCH(J$1,$F1786:$F1789,0),1*d_vote,0)</f>
        <v>0.52</v>
      </c>
      <c r="J1786" s="3">
        <f>IF(MATCH(I$1,$C1786:$C1789,0)&gt;(MATCH(J$1,$C1786:$C1789,0)),1*a_vote,0)+IF(MATCH(I$1,$D1786:$D1789,0)&gt;MATCH(J$1,$D1786:$D1789,0),1*b_vote,0)+IF(MATCH(I$1,$E1786:$E1789,0)&gt;MATCH(J$1,$E1786:$E1789,0),1*c_vote,0)+IF(MATCH(I$1,$F1786:$F1789,0)&gt;MATCH(J$1,$F1786:$F1789,0),1*d_vote,0)</f>
        <v>0.48</v>
      </c>
      <c r="K1786" s="3">
        <f>IF(MATCH($K$1,$C1786:$C1789,0)&lt;(MATCH($L$1,$C1786:$C1789,0)),1*a_vote,0)+IF(MATCH($K$1,$D1786:$D1789,0)&lt;MATCH($L$1,$D1786:$D1789,0),1*b_vote,0)+IF(MATCH($K$1,$E1786:$E1789,0)&lt;MATCH($L$1,$E1786:$E1789,0),1*c_vote,0)+IF(MATCH($K$1,$F1786:$F1789,0)&lt;MATCH($L$1,$F1786:$F1789,0),1*d_vote,0)</f>
        <v>0.49</v>
      </c>
      <c r="L1786" s="3">
        <f>IF(MATCH(K$1,$C1786:$C1789,0)&gt;(MATCH(L$1,$C1786:$C1789,0)),1*a_vote,0)+IF(MATCH(K$1,$D1786:$D1789,0)&gt;MATCH(L$1,$D1786:$D1789,0),1*b_vote,0)+IF(MATCH(K$1,$E1786:$E1789,0)&gt;MATCH(L$1,$E1786:$E1789,0),1*c_vote,0)+IF(MATCH(K$1,$F1786:$F1789,0)&gt;MATCH(L$1,$F1786:$F1789,0),1*d_vote,0)</f>
        <v>0.51</v>
      </c>
      <c r="M1786" s="3">
        <f>IF(MATCH($M$1,$C1786:$C1789,0)&lt;(MATCH($N$1,$C1786:$C1789,0)),1*a_vote,0)+IF(MATCH($M$1,$D1786:$D1789,0)&lt;MATCH($N$1,$D1786:$D1789,0),1*b_vote,0)+IF(MATCH($M$1,$E1786:$E1789,0)&lt;MATCH($N$1,$E1786:$E1789,0),1*c_vote,0)+IF(MATCH($M$1,$F1786:$F1789,0)&lt;MATCH($N$1,$F1786:$F1789,0),1*d_vote,0)</f>
        <v>0.78</v>
      </c>
      <c r="N1786" s="3">
        <f>IF(MATCH(M$1,$C1786:$C1789,0)&gt;(MATCH(N$1,$C1786:$C1789,0)),1*a_vote,0)+IF(MATCH(M$1,$D1786:$D1789,0)&gt;MATCH(N$1,$D1786:$D1789,0),1*b_vote,0)+IF(MATCH(M$1,$E1786:$E1789,0)&gt;MATCH(N$1,$E1786:$E1789,0),1*c_vote,0)+IF(MATCH(M$1,$F1786:$F1789,0)&gt;MATCH(N$1,$F1786:$F1789,0),1*d_vote,0)</f>
        <v>0.21999999999999997</v>
      </c>
      <c r="O1786" s="3">
        <f>IF(MATCH($O$1,$C1786:$C1789,0)&lt;(MATCH($P$1,$C1786:$C1789,0)),1*a_vote,0)+IF(MATCH($O$1,$D1786:$D1789,0)&lt;MATCH($P$1,$D1786:$D1789,0),1*b_vote,0)+IF(MATCH($O$1,$E1786:$E1789,0)&lt;MATCH($P$1,$E1786:$E1789,0),1*c_vote,0)+IF(MATCH($O$1,$F1786:$F1789,0)&lt;MATCH($P$1,$F1786:$F1789,0),1*d_vote,0)</f>
        <v>0.48</v>
      </c>
      <c r="P1786" s="3">
        <f>IF(MATCH(O$1,$C1786:$C1789,0)&gt;(MATCH(P$1,$C1786:$C1789,0)),1*a_vote,0)+IF(MATCH(O$1,$D1786:$D1789,0)&gt;MATCH(P$1,$D1786:$D1789,0),1*b_vote,0)+IF(MATCH(O$1,$E1786:$E1789,0)&gt;MATCH(P$1,$E1786:$E1789,0),1*c_vote,0)+IF(MATCH(O$1,$F1786:$F1789,0)&gt;MATCH(P$1,$F1786:$F1789,0),1*d_vote,0)</f>
        <v>0.52</v>
      </c>
      <c r="Q1786" s="3">
        <f>IF(MATCH($Q$1,$C1786:$C1789,0)&lt;(MATCH($R$1,$C1786:$C1789,0)),1*a_vote,0)+IF(MATCH($Q$1,$D1786:$D1789,0)&lt;MATCH($R$1,$D1786:$D1789,0),1*b_vote,0)+IF(MATCH($Q$1,$E1786:$E1789,0)&lt;MATCH($R$1,$E1786:$E1789,0),1*c_vote,0)+IF(MATCH($Q$1,$F1786:$F1789,0)&lt;MATCH($R$1,$F1786:$F1789,0),1*d_vote,0)</f>
        <v>0.78</v>
      </c>
      <c r="R1786" s="3">
        <f>IF(MATCH(Q$1,$C1786:$C1789,0)&gt;(MATCH(R$1,$C1786:$C1789,0)),1*a_vote,0)+IF(MATCH(Q$1,$D1786:$D1789,0)&gt;MATCH(R$1,$D1786:$D1789,0),1*b_vote,0)+IF(MATCH(Q$1,$E1786:$E1789,0)&gt;MATCH(R$1,$E1786:$E1789,0),1*c_vote,0)+IF(MATCH(Q$1,$F1786:$F1789,0)&gt;MATCH(R$1,$F1786:$F1789,0),1*d_vote,0)</f>
        <v>0.21999999999999997</v>
      </c>
      <c r="S1786" s="3">
        <f>IF(MATCH($S$1,$C1786:$C1789,0)&lt;(MATCH($T$1,$C1786:$C1789,0)),1*a_vote,0)+IF(MATCH($S$1,$D1786:$D1789,0)&lt;MATCH($T$1,$D1786:$D1789,0),1*b_vote,0)+IF(MATCH($S$1,$E1786:$E1789,0)&lt;MATCH($T$1,$E1786:$E1789,0),1*c_vote,0)+IF(MATCH($S$1,$F1786:$F1789,0)&lt;MATCH($T$1,$F1786:$F1789,0),1*d_vote,0)</f>
        <v>0.78</v>
      </c>
      <c r="T1786" s="3">
        <f>IF(MATCH(S$1,$C1786:$C1789,0)&gt;(MATCH(T$1,$C1786:$C1789,0)),1*a_vote,0)+IF(MATCH(S$1,$D1786:$D1789,0)&gt;MATCH(T$1,$D1786:$D1789,0),1*b_vote,0)+IF(MATCH(S$1,$E1786:$E1789,0)&gt;MATCH(T$1,$E1786:$E1789,0),1*c_vote,0)+IF(MATCH(S$1,$F1786:$F1789,0)&gt;MATCH(T$1,$F1786:$F1789,0),1*d_vote,0)</f>
        <v>0.21999999999999997</v>
      </c>
    </row>
    <row r="1787" spans="1:20" x14ac:dyDescent="0.25">
      <c r="A1787">
        <f t="shared" si="56"/>
        <v>1786</v>
      </c>
      <c r="B1787">
        <f t="shared" si="57"/>
        <v>447</v>
      </c>
      <c r="C1787" t="str">
        <f>INDEX('VBA code_permu_wo_repettn'!$T$3:$Y$6,COUNTIF('Profile-matrices_Condorcet'!$B$2:$B1787,'Profile-matrices_Condorcet'!$B1787),MATCH(INDEX('numeric possibilities'!D$3:D$1298,VLOOKUP($B1787,'numeric possibilities'!$C$3:$G$1298,1)),'VBA code_permu_wo_repettn'!$T$2:$Y$2))</f>
        <v>C</v>
      </c>
      <c r="D1787" t="str">
        <f>INDEX('VBA code_permu_wo_repettn'!$AA$3:$AF$6,COUNTIF('Profile-matrices_Condorcet'!$B$2:$B1787,'Profile-matrices_Condorcet'!$B1787),MATCH(INDEX('numeric possibilities'!E$3:E$1298,VLOOKUP($B1787,'numeric possibilities'!$C$3:$G$1298,1)),'VBA code_permu_wo_repettn'!$AA$2:$AF$2))</f>
        <v>C</v>
      </c>
      <c r="E1787" t="str">
        <f>INDEX('VBA code_permu_wo_repettn'!$AH$3:$AM$6,COUNTIF('Profile-matrices_Condorcet'!$B$2:$B1787,'Profile-matrices_Condorcet'!$B1787),MATCH(INDEX('numeric possibilities'!F$3:F$1298,VLOOKUP($B1787,'numeric possibilities'!$C$3:$G$1298,1)),'VBA code_permu_wo_repettn'!$AH$2:$AM$2))</f>
        <v>A</v>
      </c>
      <c r="F1787" t="str">
        <f>INDEX('VBA code_permu_wo_repettn'!$AO$3:$AT$6,COUNTIF('Profile-matrices_Condorcet'!$B$2:$B1787,'Profile-matrices_Condorcet'!$B1787),MATCH(INDEX('numeric possibilities'!G$3:G$1298,VLOOKUP($B1787,'numeric possibilities'!$C$3:$G$1298,1)),'VBA code_permu_wo_repettn'!$AO$2:$AT$2))</f>
        <v>B</v>
      </c>
      <c r="H1787" t="s">
        <v>15</v>
      </c>
      <c r="I1787" t="str">
        <f>IF(I1786&gt;J1786,$I$1,IF(I1786&lt;J1786,$J$1,0))</f>
        <v>A</v>
      </c>
      <c r="K1787" t="str">
        <f>IF(K1786&gt;L1786,$K$1,IF(K1786&lt;L1786,$L$1,0))</f>
        <v>C</v>
      </c>
      <c r="M1787" t="str">
        <f>IF(M1786&gt;N1786,$M$1,IF(M1786&lt;N1786,$N$1,0))</f>
        <v>A</v>
      </c>
      <c r="O1787" t="str">
        <f>IF(O1786&gt;P1786,$O$1,IF(O1786&lt;P1786,$P$1,0))</f>
        <v>C</v>
      </c>
      <c r="Q1787" t="str">
        <f>IF(Q1786&gt;R1786,$Q$1,IF(Q1786&lt;R1786,$R$1,0))</f>
        <v>B</v>
      </c>
      <c r="S1787" t="str">
        <f>IF(S1786&gt;T1786,$S$1,IF(S1786&lt;T1786,$T$1,0))</f>
        <v>C</v>
      </c>
    </row>
    <row r="1788" spans="1:20" x14ac:dyDescent="0.25">
      <c r="A1788">
        <f t="shared" si="56"/>
        <v>1787</v>
      </c>
      <c r="B1788">
        <f t="shared" si="57"/>
        <v>447</v>
      </c>
      <c r="C1788" t="str">
        <f>INDEX('VBA code_permu_wo_repettn'!$T$3:$Y$6,COUNTIF('Profile-matrices_Condorcet'!$B$2:$B1788,'Profile-matrices_Condorcet'!$B1788),MATCH(INDEX('numeric possibilities'!D$3:D$1298,VLOOKUP($B1788,'numeric possibilities'!$C$3:$G$1298,1)),'VBA code_permu_wo_repettn'!$T$2:$Y$2))</f>
        <v>B</v>
      </c>
      <c r="D1788" t="str">
        <f>INDEX('VBA code_permu_wo_repettn'!$AA$3:$AF$6,COUNTIF('Profile-matrices_Condorcet'!$B$2:$B1788,'Profile-matrices_Condorcet'!$B1788),MATCH(INDEX('numeric possibilities'!E$3:E$1298,VLOOKUP($B1788,'numeric possibilities'!$C$3:$G$1298,1)),'VBA code_permu_wo_repettn'!$AA$2:$AF$2))</f>
        <v>A</v>
      </c>
      <c r="E1788" t="str">
        <f>INDEX('VBA code_permu_wo_repettn'!$AH$3:$AM$6,COUNTIF('Profile-matrices_Condorcet'!$B$2:$B1788,'Profile-matrices_Condorcet'!$B1788),MATCH(INDEX('numeric possibilities'!F$3:F$1298,VLOOKUP($B1788,'numeric possibilities'!$C$3:$G$1298,1)),'VBA code_permu_wo_repettn'!$AH$2:$AM$2))</f>
        <v>B</v>
      </c>
      <c r="F1788" t="str">
        <f>INDEX('VBA code_permu_wo_repettn'!$AO$3:$AT$6,COUNTIF('Profile-matrices_Condorcet'!$B$2:$B1788,'Profile-matrices_Condorcet'!$B1788),MATCH(INDEX('numeric possibilities'!G$3:G$1298,VLOOKUP($B1788,'numeric possibilities'!$C$3:$G$1298,1)),'VBA code_permu_wo_repettn'!$AO$2:$AT$2))</f>
        <v>A</v>
      </c>
      <c r="I1788" t="s">
        <v>0</v>
      </c>
      <c r="J1788" t="s">
        <v>1</v>
      </c>
      <c r="K1788" t="s">
        <v>2</v>
      </c>
      <c r="L1788" t="s">
        <v>3</v>
      </c>
    </row>
    <row r="1789" spans="1:20" x14ac:dyDescent="0.25">
      <c r="A1789">
        <f t="shared" si="56"/>
        <v>1788</v>
      </c>
      <c r="B1789">
        <f t="shared" si="57"/>
        <v>447</v>
      </c>
      <c r="C1789" t="str">
        <f>INDEX('VBA code_permu_wo_repettn'!$T$3:$Y$6,COUNTIF('Profile-matrices_Condorcet'!$B$2:$B1789,'Profile-matrices_Condorcet'!$B1789),MATCH(INDEX('numeric possibilities'!D$3:D$1298,VLOOKUP($B1789,'numeric possibilities'!$C$3:$G$1298,1)),'VBA code_permu_wo_repettn'!$T$2:$Y$2))</f>
        <v>D</v>
      </c>
      <c r="D1789" t="str">
        <f>INDEX('VBA code_permu_wo_repettn'!$AA$3:$AF$6,COUNTIF('Profile-matrices_Condorcet'!$B$2:$B1789,'Profile-matrices_Condorcet'!$B1789),MATCH(INDEX('numeric possibilities'!E$3:E$1298,VLOOKUP($B1789,'numeric possibilities'!$C$3:$G$1298,1)),'VBA code_permu_wo_repettn'!$AA$2:$AF$2))</f>
        <v>D</v>
      </c>
      <c r="E1789" t="str">
        <f>INDEX('VBA code_permu_wo_repettn'!$AH$3:$AM$6,COUNTIF('Profile-matrices_Condorcet'!$B$2:$B1789,'Profile-matrices_Condorcet'!$B1789),MATCH(INDEX('numeric possibilities'!F$3:F$1298,VLOOKUP($B1789,'numeric possibilities'!$C$3:$G$1298,1)),'VBA code_permu_wo_repettn'!$AH$2:$AM$2))</f>
        <v>D</v>
      </c>
      <c r="F1789" t="str">
        <f>INDEX('VBA code_permu_wo_repettn'!$AO$3:$AT$6,COUNTIF('Profile-matrices_Condorcet'!$B$2:$B1789,'Profile-matrices_Condorcet'!$B1789),MATCH(INDEX('numeric possibilities'!G$3:G$1298,VLOOKUP($B1789,'numeric possibilities'!$C$3:$G$1298,1)),'VBA code_permu_wo_repettn'!$AO$2:$AT$2))</f>
        <v>C</v>
      </c>
      <c r="G1789" t="str">
        <f>IF(MAX(I1789:L1789)&gt;='numeric possibilities'!$B$4/2,INDEX('Profile-matrices_Condorcet'!I1788:L1788,1,MATCH(MAX('Profile-matrices_Condorcet'!I1789:L1789),'Profile-matrices_Condorcet'!I1789:L1789,0)),"NCW")</f>
        <v>C</v>
      </c>
      <c r="H1789" t="s">
        <v>13</v>
      </c>
      <c r="I1789" s="3">
        <f>COUNTIF($I1787:$S1787,I1788)</f>
        <v>2</v>
      </c>
      <c r="J1789" s="3">
        <f>COUNTIF($I1787:$S1787,J1788)</f>
        <v>1</v>
      </c>
      <c r="K1789" s="3">
        <f>COUNTIF($I1787:$S1787,K1788)</f>
        <v>3</v>
      </c>
      <c r="L1789" s="3">
        <f>COUNTIF($I1787:$S1787,L1788)</f>
        <v>0</v>
      </c>
    </row>
    <row r="1790" spans="1:20" x14ac:dyDescent="0.25">
      <c r="A1790">
        <f t="shared" si="56"/>
        <v>1789</v>
      </c>
      <c r="B1790">
        <f t="shared" si="57"/>
        <v>448</v>
      </c>
      <c r="C1790" t="str">
        <f>INDEX('VBA code_permu_wo_repettn'!$T$3:$Y$6,COUNTIF('Profile-matrices_Condorcet'!$B$2:$B1790,'Profile-matrices_Condorcet'!$B1790),MATCH(INDEX('numeric possibilities'!D$3:D$1298,VLOOKUP($B1790,'numeric possibilities'!$C$3:$G$1298,1)),'VBA code_permu_wo_repettn'!$T$2:$Y$2))</f>
        <v>A</v>
      </c>
      <c r="D1790" t="str">
        <f>INDEX('VBA code_permu_wo_repettn'!$AA$3:$AF$6,COUNTIF('Profile-matrices_Condorcet'!$B$2:$B1790,'Profile-matrices_Condorcet'!$B1790),MATCH(INDEX('numeric possibilities'!E$3:E$1298,VLOOKUP($B1790,'numeric possibilities'!$C$3:$G$1298,1)),'VBA code_permu_wo_repettn'!$AA$2:$AF$2))</f>
        <v>B</v>
      </c>
      <c r="E1790" t="str">
        <f>INDEX('VBA code_permu_wo_repettn'!$AH$3:$AM$6,COUNTIF('Profile-matrices_Condorcet'!$B$2:$B1790,'Profile-matrices_Condorcet'!$B1790),MATCH(INDEX('numeric possibilities'!F$3:F$1298,VLOOKUP($B1790,'numeric possibilities'!$C$3:$G$1298,1)),'VBA code_permu_wo_repettn'!$AH$2:$AM$2))</f>
        <v>C</v>
      </c>
      <c r="F1790" t="str">
        <f>INDEX('VBA code_permu_wo_repettn'!$AO$3:$AT$6,COUNTIF('Profile-matrices_Condorcet'!$B$2:$B1790,'Profile-matrices_Condorcet'!$B1790),MATCH(INDEX('numeric possibilities'!G$3:G$1298,VLOOKUP($B1790,'numeric possibilities'!$C$3:$G$1298,1)),'VBA code_permu_wo_repettn'!$AO$2:$AT$2))</f>
        <v>D</v>
      </c>
      <c r="H1790" t="s">
        <v>14</v>
      </c>
      <c r="I1790" s="3">
        <f>IF(MATCH(I$1,$C1790:$C1793,0)&lt;(MATCH(J$1,$C1790:$C1793,0)),1*a_vote,0)+IF(MATCH(I$1,$D1790:$D1793,0)&lt;MATCH(J$1,$D1790:$D1793,0),1*b_vote,0)+IF(MATCH(I$1,$E1790:$E1793,0)&lt;MATCH(J$1,$E1790:$E1793,0),1*c_vote,0)+IF(MATCH(I$1,$F1790:$F1793,0)&lt;MATCH(J$1,$F1790:$F1793,0),1*d_vote,0)</f>
        <v>0.52</v>
      </c>
      <c r="J1790" s="3">
        <f>IF(MATCH(I$1,$C1790:$C1793,0)&gt;(MATCH(J$1,$C1790:$C1793,0)),1*a_vote,0)+IF(MATCH(I$1,$D1790:$D1793,0)&gt;MATCH(J$1,$D1790:$D1793,0),1*b_vote,0)+IF(MATCH(I$1,$E1790:$E1793,0)&gt;MATCH(J$1,$E1790:$E1793,0),1*c_vote,0)+IF(MATCH(I$1,$F1790:$F1793,0)&gt;MATCH(J$1,$F1790:$F1793,0),1*d_vote,0)</f>
        <v>0.48</v>
      </c>
      <c r="K1790" s="3">
        <f>IF(MATCH($K$1,$C1790:$C1793,0)&lt;(MATCH($L$1,$C1790:$C1793,0)),1*a_vote,0)+IF(MATCH($K$1,$D1790:$D1793,0)&lt;MATCH($L$1,$D1790:$D1793,0),1*b_vote,0)+IF(MATCH($K$1,$E1790:$E1793,0)&lt;MATCH($L$1,$E1790:$E1793,0),1*c_vote,0)+IF(MATCH($K$1,$F1790:$F1793,0)&lt;MATCH($L$1,$F1790:$F1793,0),1*d_vote,0)</f>
        <v>0.49</v>
      </c>
      <c r="L1790" s="3">
        <f>IF(MATCH(K$1,$C1790:$C1793,0)&gt;(MATCH(L$1,$C1790:$C1793,0)),1*a_vote,0)+IF(MATCH(K$1,$D1790:$D1793,0)&gt;MATCH(L$1,$D1790:$D1793,0),1*b_vote,0)+IF(MATCH(K$1,$E1790:$E1793,0)&gt;MATCH(L$1,$E1790:$E1793,0),1*c_vote,0)+IF(MATCH(K$1,$F1790:$F1793,0)&gt;MATCH(L$1,$F1790:$F1793,0),1*d_vote,0)</f>
        <v>0.51</v>
      </c>
      <c r="M1790" s="3">
        <f>IF(MATCH($M$1,$C1790:$C1793,0)&lt;(MATCH($N$1,$C1790:$C1793,0)),1*a_vote,0)+IF(MATCH($M$1,$D1790:$D1793,0)&lt;MATCH($N$1,$D1790:$D1793,0),1*b_vote,0)+IF(MATCH($M$1,$E1790:$E1793,0)&lt;MATCH($N$1,$E1790:$E1793,0),1*c_vote,0)+IF(MATCH($M$1,$F1790:$F1793,0)&lt;MATCH($N$1,$F1790:$F1793,0),1*d_vote,0)</f>
        <v>0.78</v>
      </c>
      <c r="N1790" s="3">
        <f>IF(MATCH(M$1,$C1790:$C1793,0)&gt;(MATCH(N$1,$C1790:$C1793,0)),1*a_vote,0)+IF(MATCH(M$1,$D1790:$D1793,0)&gt;MATCH(N$1,$D1790:$D1793,0),1*b_vote,0)+IF(MATCH(M$1,$E1790:$E1793,0)&gt;MATCH(N$1,$E1790:$E1793,0),1*c_vote,0)+IF(MATCH(M$1,$F1790:$F1793,0)&gt;MATCH(N$1,$F1790:$F1793,0),1*d_vote,0)</f>
        <v>0.21999999999999997</v>
      </c>
      <c r="O1790" s="3">
        <f>IF(MATCH($O$1,$C1790:$C1793,0)&lt;(MATCH($P$1,$C1790:$C1793,0)),1*a_vote,0)+IF(MATCH($O$1,$D1790:$D1793,0)&lt;MATCH($P$1,$D1790:$D1793,0),1*b_vote,0)+IF(MATCH($O$1,$E1790:$E1793,0)&lt;MATCH($P$1,$E1790:$E1793,0),1*c_vote,0)+IF(MATCH($O$1,$F1790:$F1793,0)&lt;MATCH($P$1,$F1790:$F1793,0),1*d_vote,0)</f>
        <v>0.48</v>
      </c>
      <c r="P1790" s="3">
        <f>IF(MATCH(O$1,$C1790:$C1793,0)&gt;(MATCH(P$1,$C1790:$C1793,0)),1*a_vote,0)+IF(MATCH(O$1,$D1790:$D1793,0)&gt;MATCH(P$1,$D1790:$D1793,0),1*b_vote,0)+IF(MATCH(O$1,$E1790:$E1793,0)&gt;MATCH(P$1,$E1790:$E1793,0),1*c_vote,0)+IF(MATCH(O$1,$F1790:$F1793,0)&gt;MATCH(P$1,$F1790:$F1793,0),1*d_vote,0)</f>
        <v>0.52</v>
      </c>
      <c r="Q1790" s="3">
        <f>IF(MATCH($Q$1,$C1790:$C1793,0)&lt;(MATCH($R$1,$C1790:$C1793,0)),1*a_vote,0)+IF(MATCH($Q$1,$D1790:$D1793,0)&lt;MATCH($R$1,$D1790:$D1793,0),1*b_vote,0)+IF(MATCH($Q$1,$E1790:$E1793,0)&lt;MATCH($R$1,$E1790:$E1793,0),1*c_vote,0)+IF(MATCH($Q$1,$F1790:$F1793,0)&lt;MATCH($R$1,$F1790:$F1793,0),1*d_vote,0)</f>
        <v>0.51</v>
      </c>
      <c r="R1790" s="3">
        <f>IF(MATCH(Q$1,$C1790:$C1793,0)&gt;(MATCH(R$1,$C1790:$C1793,0)),1*a_vote,0)+IF(MATCH(Q$1,$D1790:$D1793,0)&gt;MATCH(R$1,$D1790:$D1793,0),1*b_vote,0)+IF(MATCH(Q$1,$E1790:$E1793,0)&gt;MATCH(R$1,$E1790:$E1793,0),1*c_vote,0)+IF(MATCH(Q$1,$F1790:$F1793,0)&gt;MATCH(R$1,$F1790:$F1793,0),1*d_vote,0)</f>
        <v>0.49</v>
      </c>
      <c r="S1790" s="3">
        <f>IF(MATCH($S$1,$C1790:$C1793,0)&lt;(MATCH($T$1,$C1790:$C1793,0)),1*a_vote,0)+IF(MATCH($S$1,$D1790:$D1793,0)&lt;MATCH($T$1,$D1790:$D1793,0),1*b_vote,0)+IF(MATCH($S$1,$E1790:$E1793,0)&lt;MATCH($T$1,$E1790:$E1793,0),1*c_vote,0)+IF(MATCH($S$1,$F1790:$F1793,0)&lt;MATCH($T$1,$F1790:$F1793,0),1*d_vote,0)</f>
        <v>0.78</v>
      </c>
      <c r="T1790" s="3">
        <f>IF(MATCH(S$1,$C1790:$C1793,0)&gt;(MATCH(T$1,$C1790:$C1793,0)),1*a_vote,0)+IF(MATCH(S$1,$D1790:$D1793,0)&gt;MATCH(T$1,$D1790:$D1793,0),1*b_vote,0)+IF(MATCH(S$1,$E1790:$E1793,0)&gt;MATCH(T$1,$E1790:$E1793,0),1*c_vote,0)+IF(MATCH(S$1,$F1790:$F1793,0)&gt;MATCH(T$1,$F1790:$F1793,0),1*d_vote,0)</f>
        <v>0.21999999999999997</v>
      </c>
    </row>
    <row r="1791" spans="1:20" x14ac:dyDescent="0.25">
      <c r="A1791">
        <f t="shared" si="56"/>
        <v>1790</v>
      </c>
      <c r="B1791">
        <f t="shared" si="57"/>
        <v>448</v>
      </c>
      <c r="C1791" t="str">
        <f>INDEX('VBA code_permu_wo_repettn'!$T$3:$Y$6,COUNTIF('Profile-matrices_Condorcet'!$B$2:$B1791,'Profile-matrices_Condorcet'!$B1791),MATCH(INDEX('numeric possibilities'!D$3:D$1298,VLOOKUP($B1791,'numeric possibilities'!$C$3:$G$1298,1)),'VBA code_permu_wo_repettn'!$T$2:$Y$2))</f>
        <v>C</v>
      </c>
      <c r="D1791" t="str">
        <f>INDEX('VBA code_permu_wo_repettn'!$AA$3:$AF$6,COUNTIF('Profile-matrices_Condorcet'!$B$2:$B1791,'Profile-matrices_Condorcet'!$B1791),MATCH(INDEX('numeric possibilities'!E$3:E$1298,VLOOKUP($B1791,'numeric possibilities'!$C$3:$G$1298,1)),'VBA code_permu_wo_repettn'!$AA$2:$AF$2))</f>
        <v>C</v>
      </c>
      <c r="E1791" t="str">
        <f>INDEX('VBA code_permu_wo_repettn'!$AH$3:$AM$6,COUNTIF('Profile-matrices_Condorcet'!$B$2:$B1791,'Profile-matrices_Condorcet'!$B1791),MATCH(INDEX('numeric possibilities'!F$3:F$1298,VLOOKUP($B1791,'numeric possibilities'!$C$3:$G$1298,1)),'VBA code_permu_wo_repettn'!$AH$2:$AM$2))</f>
        <v>A</v>
      </c>
      <c r="F1791" t="str">
        <f>INDEX('VBA code_permu_wo_repettn'!$AO$3:$AT$6,COUNTIF('Profile-matrices_Condorcet'!$B$2:$B1791,'Profile-matrices_Condorcet'!$B1791),MATCH(INDEX('numeric possibilities'!G$3:G$1298,VLOOKUP($B1791,'numeric possibilities'!$C$3:$G$1298,1)),'VBA code_permu_wo_repettn'!$AO$2:$AT$2))</f>
        <v>B</v>
      </c>
      <c r="H1791" t="s">
        <v>15</v>
      </c>
      <c r="I1791" t="str">
        <f>IF(I1790&gt;J1790,$I$1,IF(I1790&lt;J1790,$J$1,0))</f>
        <v>A</v>
      </c>
      <c r="K1791" t="str">
        <f>IF(K1790&gt;L1790,$K$1,IF(K1790&lt;L1790,$L$1,0))</f>
        <v>C</v>
      </c>
      <c r="M1791" t="str">
        <f>IF(M1790&gt;N1790,$M$1,IF(M1790&lt;N1790,$N$1,0))</f>
        <v>A</v>
      </c>
      <c r="O1791" t="str">
        <f>IF(O1790&gt;P1790,$O$1,IF(O1790&lt;P1790,$P$1,0))</f>
        <v>C</v>
      </c>
      <c r="Q1791" t="str">
        <f>IF(Q1790&gt;R1790,$Q$1,IF(Q1790&lt;R1790,$R$1,0))</f>
        <v>B</v>
      </c>
      <c r="S1791" t="str">
        <f>IF(S1790&gt;T1790,$S$1,IF(S1790&lt;T1790,$T$1,0))</f>
        <v>C</v>
      </c>
    </row>
    <row r="1792" spans="1:20" x14ac:dyDescent="0.25">
      <c r="A1792">
        <f t="shared" si="56"/>
        <v>1791</v>
      </c>
      <c r="B1792">
        <f t="shared" si="57"/>
        <v>448</v>
      </c>
      <c r="C1792" t="str">
        <f>INDEX('VBA code_permu_wo_repettn'!$T$3:$Y$6,COUNTIF('Profile-matrices_Condorcet'!$B$2:$B1792,'Profile-matrices_Condorcet'!$B1792),MATCH(INDEX('numeric possibilities'!D$3:D$1298,VLOOKUP($B1792,'numeric possibilities'!$C$3:$G$1298,1)),'VBA code_permu_wo_repettn'!$T$2:$Y$2))</f>
        <v>D</v>
      </c>
      <c r="D1792" t="str">
        <f>INDEX('VBA code_permu_wo_repettn'!$AA$3:$AF$6,COUNTIF('Profile-matrices_Condorcet'!$B$2:$B1792,'Profile-matrices_Condorcet'!$B1792),MATCH(INDEX('numeric possibilities'!E$3:E$1298,VLOOKUP($B1792,'numeric possibilities'!$C$3:$G$1298,1)),'VBA code_permu_wo_repettn'!$AA$2:$AF$2))</f>
        <v>A</v>
      </c>
      <c r="E1792" t="str">
        <f>INDEX('VBA code_permu_wo_repettn'!$AH$3:$AM$6,COUNTIF('Profile-matrices_Condorcet'!$B$2:$B1792,'Profile-matrices_Condorcet'!$B1792),MATCH(INDEX('numeric possibilities'!F$3:F$1298,VLOOKUP($B1792,'numeric possibilities'!$C$3:$G$1298,1)),'VBA code_permu_wo_repettn'!$AH$2:$AM$2))</f>
        <v>B</v>
      </c>
      <c r="F1792" t="str">
        <f>INDEX('VBA code_permu_wo_repettn'!$AO$3:$AT$6,COUNTIF('Profile-matrices_Condorcet'!$B$2:$B1792,'Profile-matrices_Condorcet'!$B1792),MATCH(INDEX('numeric possibilities'!G$3:G$1298,VLOOKUP($B1792,'numeric possibilities'!$C$3:$G$1298,1)),'VBA code_permu_wo_repettn'!$AO$2:$AT$2))</f>
        <v>A</v>
      </c>
      <c r="I1792" t="s">
        <v>0</v>
      </c>
      <c r="J1792" t="s">
        <v>1</v>
      </c>
      <c r="K1792" t="s">
        <v>2</v>
      </c>
      <c r="L1792" t="s">
        <v>3</v>
      </c>
    </row>
    <row r="1793" spans="1:20" x14ac:dyDescent="0.25">
      <c r="A1793">
        <f t="shared" si="56"/>
        <v>1792</v>
      </c>
      <c r="B1793">
        <f t="shared" si="57"/>
        <v>448</v>
      </c>
      <c r="C1793" t="str">
        <f>INDEX('VBA code_permu_wo_repettn'!$T$3:$Y$6,COUNTIF('Profile-matrices_Condorcet'!$B$2:$B1793,'Profile-matrices_Condorcet'!$B1793),MATCH(INDEX('numeric possibilities'!D$3:D$1298,VLOOKUP($B1793,'numeric possibilities'!$C$3:$G$1298,1)),'VBA code_permu_wo_repettn'!$T$2:$Y$2))</f>
        <v>B</v>
      </c>
      <c r="D1793" t="str">
        <f>INDEX('VBA code_permu_wo_repettn'!$AA$3:$AF$6,COUNTIF('Profile-matrices_Condorcet'!$B$2:$B1793,'Profile-matrices_Condorcet'!$B1793),MATCH(INDEX('numeric possibilities'!E$3:E$1298,VLOOKUP($B1793,'numeric possibilities'!$C$3:$G$1298,1)),'VBA code_permu_wo_repettn'!$AA$2:$AF$2))</f>
        <v>D</v>
      </c>
      <c r="E1793" t="str">
        <f>INDEX('VBA code_permu_wo_repettn'!$AH$3:$AM$6,COUNTIF('Profile-matrices_Condorcet'!$B$2:$B1793,'Profile-matrices_Condorcet'!$B1793),MATCH(INDEX('numeric possibilities'!F$3:F$1298,VLOOKUP($B1793,'numeric possibilities'!$C$3:$G$1298,1)),'VBA code_permu_wo_repettn'!$AH$2:$AM$2))</f>
        <v>D</v>
      </c>
      <c r="F1793" t="str">
        <f>INDEX('VBA code_permu_wo_repettn'!$AO$3:$AT$6,COUNTIF('Profile-matrices_Condorcet'!$B$2:$B1793,'Profile-matrices_Condorcet'!$B1793),MATCH(INDEX('numeric possibilities'!G$3:G$1298,VLOOKUP($B1793,'numeric possibilities'!$C$3:$G$1298,1)),'VBA code_permu_wo_repettn'!$AO$2:$AT$2))</f>
        <v>C</v>
      </c>
      <c r="G1793" t="str">
        <f>IF(MAX(I1793:L1793)&gt;='numeric possibilities'!$B$4/2,INDEX('Profile-matrices_Condorcet'!I1792:L1792,1,MATCH(MAX('Profile-matrices_Condorcet'!I1793:L1793),'Profile-matrices_Condorcet'!I1793:L1793,0)),"NCW")</f>
        <v>C</v>
      </c>
      <c r="H1793" t="s">
        <v>13</v>
      </c>
      <c r="I1793" s="3">
        <f>COUNTIF($I1791:$S1791,I1792)</f>
        <v>2</v>
      </c>
      <c r="J1793" s="3">
        <f>COUNTIF($I1791:$S1791,J1792)</f>
        <v>1</v>
      </c>
      <c r="K1793" s="3">
        <f>COUNTIF($I1791:$S1791,K1792)</f>
        <v>3</v>
      </c>
      <c r="L1793" s="3">
        <f>COUNTIF($I1791:$S1791,L1792)</f>
        <v>0</v>
      </c>
    </row>
    <row r="1794" spans="1:20" x14ac:dyDescent="0.25">
      <c r="A1794">
        <f t="shared" si="56"/>
        <v>1793</v>
      </c>
      <c r="B1794">
        <f t="shared" si="57"/>
        <v>449</v>
      </c>
      <c r="C1794" t="str">
        <f>INDEX('VBA code_permu_wo_repettn'!$T$3:$Y$6,COUNTIF('Profile-matrices_Condorcet'!$B$2:$B1794,'Profile-matrices_Condorcet'!$B1794),MATCH(INDEX('numeric possibilities'!D$3:D$1298,VLOOKUP($B1794,'numeric possibilities'!$C$3:$G$1298,1)),'VBA code_permu_wo_repettn'!$T$2:$Y$2))</f>
        <v>A</v>
      </c>
      <c r="D1794" t="str">
        <f>INDEX('VBA code_permu_wo_repettn'!$AA$3:$AF$6,COUNTIF('Profile-matrices_Condorcet'!$B$2:$B1794,'Profile-matrices_Condorcet'!$B1794),MATCH(INDEX('numeric possibilities'!E$3:E$1298,VLOOKUP($B1794,'numeric possibilities'!$C$3:$G$1298,1)),'VBA code_permu_wo_repettn'!$AA$2:$AF$2))</f>
        <v>B</v>
      </c>
      <c r="E1794" t="str">
        <f>INDEX('VBA code_permu_wo_repettn'!$AH$3:$AM$6,COUNTIF('Profile-matrices_Condorcet'!$B$2:$B1794,'Profile-matrices_Condorcet'!$B1794),MATCH(INDEX('numeric possibilities'!F$3:F$1298,VLOOKUP($B1794,'numeric possibilities'!$C$3:$G$1298,1)),'VBA code_permu_wo_repettn'!$AH$2:$AM$2))</f>
        <v>C</v>
      </c>
      <c r="F1794" t="str">
        <f>INDEX('VBA code_permu_wo_repettn'!$AO$3:$AT$6,COUNTIF('Profile-matrices_Condorcet'!$B$2:$B1794,'Profile-matrices_Condorcet'!$B1794),MATCH(INDEX('numeric possibilities'!G$3:G$1298,VLOOKUP($B1794,'numeric possibilities'!$C$3:$G$1298,1)),'VBA code_permu_wo_repettn'!$AO$2:$AT$2))</f>
        <v>D</v>
      </c>
      <c r="H1794" t="s">
        <v>14</v>
      </c>
      <c r="I1794" s="3">
        <f>IF(MATCH(I$1,$C1794:$C1797,0)&lt;(MATCH(J$1,$C1794:$C1797,0)),1*a_vote,0)+IF(MATCH(I$1,$D1794:$D1797,0)&lt;MATCH(J$1,$D1794:$D1797,0),1*b_vote,0)+IF(MATCH(I$1,$E1794:$E1797,0)&lt;MATCH(J$1,$E1794:$E1797,0),1*c_vote,0)+IF(MATCH(I$1,$F1794:$F1797,0)&lt;MATCH(J$1,$F1794:$F1797,0),1*d_vote,0)</f>
        <v>0.52</v>
      </c>
      <c r="J1794" s="3">
        <f>IF(MATCH(I$1,$C1794:$C1797,0)&gt;(MATCH(J$1,$C1794:$C1797,0)),1*a_vote,0)+IF(MATCH(I$1,$D1794:$D1797,0)&gt;MATCH(J$1,$D1794:$D1797,0),1*b_vote,0)+IF(MATCH(I$1,$E1794:$E1797,0)&gt;MATCH(J$1,$E1794:$E1797,0),1*c_vote,0)+IF(MATCH(I$1,$F1794:$F1797,0)&gt;MATCH(J$1,$F1794:$F1797,0),1*d_vote,0)</f>
        <v>0.48</v>
      </c>
      <c r="K1794" s="3">
        <f>IF(MATCH($K$1,$C1794:$C1797,0)&lt;(MATCH($L$1,$C1794:$C1797,0)),1*a_vote,0)+IF(MATCH($K$1,$D1794:$D1797,0)&lt;MATCH($L$1,$D1794:$D1797,0),1*b_vote,0)+IF(MATCH($K$1,$E1794:$E1797,0)&lt;MATCH($L$1,$E1794:$E1797,0),1*c_vote,0)+IF(MATCH($K$1,$F1794:$F1797,0)&lt;MATCH($L$1,$F1794:$F1797,0),1*d_vote,0)</f>
        <v>0.49</v>
      </c>
      <c r="L1794" s="3">
        <f>IF(MATCH(K$1,$C1794:$C1797,0)&gt;(MATCH(L$1,$C1794:$C1797,0)),1*a_vote,0)+IF(MATCH(K$1,$D1794:$D1797,0)&gt;MATCH(L$1,$D1794:$D1797,0),1*b_vote,0)+IF(MATCH(K$1,$E1794:$E1797,0)&gt;MATCH(L$1,$E1794:$E1797,0),1*c_vote,0)+IF(MATCH(K$1,$F1794:$F1797,0)&gt;MATCH(L$1,$F1794:$F1797,0),1*d_vote,0)</f>
        <v>0.51</v>
      </c>
      <c r="M1794" s="3">
        <f>IF(MATCH($M$1,$C1794:$C1797,0)&lt;(MATCH($N$1,$C1794:$C1797,0)),1*a_vote,0)+IF(MATCH($M$1,$D1794:$D1797,0)&lt;MATCH($N$1,$D1794:$D1797,0),1*b_vote,0)+IF(MATCH($M$1,$E1794:$E1797,0)&lt;MATCH($N$1,$E1794:$E1797,0),1*c_vote,0)+IF(MATCH($M$1,$F1794:$F1797,0)&lt;MATCH($N$1,$F1794:$F1797,0),1*d_vote,0)</f>
        <v>0.78</v>
      </c>
      <c r="N1794" s="3">
        <f>IF(MATCH(M$1,$C1794:$C1797,0)&gt;(MATCH(N$1,$C1794:$C1797,0)),1*a_vote,0)+IF(MATCH(M$1,$D1794:$D1797,0)&gt;MATCH(N$1,$D1794:$D1797,0),1*b_vote,0)+IF(MATCH(M$1,$E1794:$E1797,0)&gt;MATCH(N$1,$E1794:$E1797,0),1*c_vote,0)+IF(MATCH(M$1,$F1794:$F1797,0)&gt;MATCH(N$1,$F1794:$F1797,0),1*d_vote,0)</f>
        <v>0.21999999999999997</v>
      </c>
      <c r="O1794" s="3">
        <f>IF(MATCH($O$1,$C1794:$C1797,0)&lt;(MATCH($P$1,$C1794:$C1797,0)),1*a_vote,0)+IF(MATCH($O$1,$D1794:$D1797,0)&lt;MATCH($P$1,$D1794:$D1797,0),1*b_vote,0)+IF(MATCH($O$1,$E1794:$E1797,0)&lt;MATCH($P$1,$E1794:$E1797,0),1*c_vote,0)+IF(MATCH($O$1,$F1794:$F1797,0)&lt;MATCH($P$1,$F1794:$F1797,0),1*d_vote,0)</f>
        <v>0.75</v>
      </c>
      <c r="P1794" s="3">
        <f>IF(MATCH(O$1,$C1794:$C1797,0)&gt;(MATCH(P$1,$C1794:$C1797,0)),1*a_vote,0)+IF(MATCH(O$1,$D1794:$D1797,0)&gt;MATCH(P$1,$D1794:$D1797,0),1*b_vote,0)+IF(MATCH(O$1,$E1794:$E1797,0)&gt;MATCH(P$1,$E1794:$E1797,0),1*c_vote,0)+IF(MATCH(O$1,$F1794:$F1797,0)&gt;MATCH(P$1,$F1794:$F1797,0),1*d_vote,0)</f>
        <v>0.25</v>
      </c>
      <c r="Q1794" s="3">
        <f>IF(MATCH($Q$1,$C1794:$C1797,0)&lt;(MATCH($R$1,$C1794:$C1797,0)),1*a_vote,0)+IF(MATCH($Q$1,$D1794:$D1797,0)&lt;MATCH($R$1,$D1794:$D1797,0),1*b_vote,0)+IF(MATCH($Q$1,$E1794:$E1797,0)&lt;MATCH($R$1,$E1794:$E1797,0),1*c_vote,0)+IF(MATCH($Q$1,$F1794:$F1797,0)&lt;MATCH($R$1,$F1794:$F1797,0),1*d_vote,0)</f>
        <v>0.51</v>
      </c>
      <c r="R1794" s="3">
        <f>IF(MATCH(Q$1,$C1794:$C1797,0)&gt;(MATCH(R$1,$C1794:$C1797,0)),1*a_vote,0)+IF(MATCH(Q$1,$D1794:$D1797,0)&gt;MATCH(R$1,$D1794:$D1797,0),1*b_vote,0)+IF(MATCH(Q$1,$E1794:$E1797,0)&gt;MATCH(R$1,$E1794:$E1797,0),1*c_vote,0)+IF(MATCH(Q$1,$F1794:$F1797,0)&gt;MATCH(R$1,$F1794:$F1797,0),1*d_vote,0)</f>
        <v>0.49</v>
      </c>
      <c r="S1794" s="3">
        <f>IF(MATCH($S$1,$C1794:$C1797,0)&lt;(MATCH($T$1,$C1794:$C1797,0)),1*a_vote,0)+IF(MATCH($S$1,$D1794:$D1797,0)&lt;MATCH($T$1,$D1794:$D1797,0),1*b_vote,0)+IF(MATCH($S$1,$E1794:$E1797,0)&lt;MATCH($T$1,$E1794:$E1797,0),1*c_vote,0)+IF(MATCH($S$1,$F1794:$F1797,0)&lt;MATCH($T$1,$F1794:$F1797,0),1*d_vote,0)</f>
        <v>0.51</v>
      </c>
      <c r="T1794" s="3">
        <f>IF(MATCH(S$1,$C1794:$C1797,0)&gt;(MATCH(T$1,$C1794:$C1797,0)),1*a_vote,0)+IF(MATCH(S$1,$D1794:$D1797,0)&gt;MATCH(T$1,$D1794:$D1797,0),1*b_vote,0)+IF(MATCH(S$1,$E1794:$E1797,0)&gt;MATCH(T$1,$E1794:$E1797,0),1*c_vote,0)+IF(MATCH(S$1,$F1794:$F1797,0)&gt;MATCH(T$1,$F1794:$F1797,0),1*d_vote,0)</f>
        <v>0.49</v>
      </c>
    </row>
    <row r="1795" spans="1:20" x14ac:dyDescent="0.25">
      <c r="A1795">
        <f t="shared" si="56"/>
        <v>1794</v>
      </c>
      <c r="B1795">
        <f t="shared" si="57"/>
        <v>449</v>
      </c>
      <c r="C1795" t="str">
        <f>INDEX('VBA code_permu_wo_repettn'!$T$3:$Y$6,COUNTIF('Profile-matrices_Condorcet'!$B$2:$B1795,'Profile-matrices_Condorcet'!$B1795),MATCH(INDEX('numeric possibilities'!D$3:D$1298,VLOOKUP($B1795,'numeric possibilities'!$C$3:$G$1298,1)),'VBA code_permu_wo_repettn'!$T$2:$Y$2))</f>
        <v>D</v>
      </c>
      <c r="D1795" t="str">
        <f>INDEX('VBA code_permu_wo_repettn'!$AA$3:$AF$6,COUNTIF('Profile-matrices_Condorcet'!$B$2:$B1795,'Profile-matrices_Condorcet'!$B1795),MATCH(INDEX('numeric possibilities'!E$3:E$1298,VLOOKUP($B1795,'numeric possibilities'!$C$3:$G$1298,1)),'VBA code_permu_wo_repettn'!$AA$2:$AF$2))</f>
        <v>C</v>
      </c>
      <c r="E1795" t="str">
        <f>INDEX('VBA code_permu_wo_repettn'!$AH$3:$AM$6,COUNTIF('Profile-matrices_Condorcet'!$B$2:$B1795,'Profile-matrices_Condorcet'!$B1795),MATCH(INDEX('numeric possibilities'!F$3:F$1298,VLOOKUP($B1795,'numeric possibilities'!$C$3:$G$1298,1)),'VBA code_permu_wo_repettn'!$AH$2:$AM$2))</f>
        <v>A</v>
      </c>
      <c r="F1795" t="str">
        <f>INDEX('VBA code_permu_wo_repettn'!$AO$3:$AT$6,COUNTIF('Profile-matrices_Condorcet'!$B$2:$B1795,'Profile-matrices_Condorcet'!$B1795),MATCH(INDEX('numeric possibilities'!G$3:G$1298,VLOOKUP($B1795,'numeric possibilities'!$C$3:$G$1298,1)),'VBA code_permu_wo_repettn'!$AO$2:$AT$2))</f>
        <v>B</v>
      </c>
      <c r="H1795" t="s">
        <v>15</v>
      </c>
      <c r="I1795" t="str">
        <f>IF(I1794&gt;J1794,$I$1,IF(I1794&lt;J1794,$J$1,0))</f>
        <v>A</v>
      </c>
      <c r="K1795" t="str">
        <f>IF(K1794&gt;L1794,$K$1,IF(K1794&lt;L1794,$L$1,0))</f>
        <v>C</v>
      </c>
      <c r="M1795" t="str">
        <f>IF(M1794&gt;N1794,$M$1,IF(M1794&lt;N1794,$N$1,0))</f>
        <v>A</v>
      </c>
      <c r="O1795" t="str">
        <f>IF(O1794&gt;P1794,$O$1,IF(O1794&lt;P1794,$P$1,0))</f>
        <v>B</v>
      </c>
      <c r="Q1795" t="str">
        <f>IF(Q1794&gt;R1794,$Q$1,IF(Q1794&lt;R1794,$R$1,0))</f>
        <v>B</v>
      </c>
      <c r="S1795" t="str">
        <f>IF(S1794&gt;T1794,$S$1,IF(S1794&lt;T1794,$T$1,0))</f>
        <v>C</v>
      </c>
    </row>
    <row r="1796" spans="1:20" x14ac:dyDescent="0.25">
      <c r="A1796">
        <f t="shared" si="56"/>
        <v>1795</v>
      </c>
      <c r="B1796">
        <f t="shared" si="57"/>
        <v>449</v>
      </c>
      <c r="C1796" t="str">
        <f>INDEX('VBA code_permu_wo_repettn'!$T$3:$Y$6,COUNTIF('Profile-matrices_Condorcet'!$B$2:$B1796,'Profile-matrices_Condorcet'!$B1796),MATCH(INDEX('numeric possibilities'!D$3:D$1298,VLOOKUP($B1796,'numeric possibilities'!$C$3:$G$1298,1)),'VBA code_permu_wo_repettn'!$T$2:$Y$2))</f>
        <v>B</v>
      </c>
      <c r="D1796" t="str">
        <f>INDEX('VBA code_permu_wo_repettn'!$AA$3:$AF$6,COUNTIF('Profile-matrices_Condorcet'!$B$2:$B1796,'Profile-matrices_Condorcet'!$B1796),MATCH(INDEX('numeric possibilities'!E$3:E$1298,VLOOKUP($B1796,'numeric possibilities'!$C$3:$G$1298,1)),'VBA code_permu_wo_repettn'!$AA$2:$AF$2))</f>
        <v>A</v>
      </c>
      <c r="E1796" t="str">
        <f>INDEX('VBA code_permu_wo_repettn'!$AH$3:$AM$6,COUNTIF('Profile-matrices_Condorcet'!$B$2:$B1796,'Profile-matrices_Condorcet'!$B1796),MATCH(INDEX('numeric possibilities'!F$3:F$1298,VLOOKUP($B1796,'numeric possibilities'!$C$3:$G$1298,1)),'VBA code_permu_wo_repettn'!$AH$2:$AM$2))</f>
        <v>B</v>
      </c>
      <c r="F1796" t="str">
        <f>INDEX('VBA code_permu_wo_repettn'!$AO$3:$AT$6,COUNTIF('Profile-matrices_Condorcet'!$B$2:$B1796,'Profile-matrices_Condorcet'!$B1796),MATCH(INDEX('numeric possibilities'!G$3:G$1298,VLOOKUP($B1796,'numeric possibilities'!$C$3:$G$1298,1)),'VBA code_permu_wo_repettn'!$AO$2:$AT$2))</f>
        <v>A</v>
      </c>
      <c r="I1796" t="s">
        <v>0</v>
      </c>
      <c r="J1796" t="s">
        <v>1</v>
      </c>
      <c r="K1796" t="s">
        <v>2</v>
      </c>
      <c r="L1796" t="s">
        <v>3</v>
      </c>
    </row>
    <row r="1797" spans="1:20" x14ac:dyDescent="0.25">
      <c r="A1797">
        <f t="shared" si="56"/>
        <v>1796</v>
      </c>
      <c r="B1797">
        <f t="shared" si="57"/>
        <v>449</v>
      </c>
      <c r="C1797" t="str">
        <f>INDEX('VBA code_permu_wo_repettn'!$T$3:$Y$6,COUNTIF('Profile-matrices_Condorcet'!$B$2:$B1797,'Profile-matrices_Condorcet'!$B1797),MATCH(INDEX('numeric possibilities'!D$3:D$1298,VLOOKUP($B1797,'numeric possibilities'!$C$3:$G$1298,1)),'VBA code_permu_wo_repettn'!$T$2:$Y$2))</f>
        <v>C</v>
      </c>
      <c r="D1797" t="str">
        <f>INDEX('VBA code_permu_wo_repettn'!$AA$3:$AF$6,COUNTIF('Profile-matrices_Condorcet'!$B$2:$B1797,'Profile-matrices_Condorcet'!$B1797),MATCH(INDEX('numeric possibilities'!E$3:E$1298,VLOOKUP($B1797,'numeric possibilities'!$C$3:$G$1298,1)),'VBA code_permu_wo_repettn'!$AA$2:$AF$2))</f>
        <v>D</v>
      </c>
      <c r="E1797" t="str">
        <f>INDEX('VBA code_permu_wo_repettn'!$AH$3:$AM$6,COUNTIF('Profile-matrices_Condorcet'!$B$2:$B1797,'Profile-matrices_Condorcet'!$B1797),MATCH(INDEX('numeric possibilities'!F$3:F$1298,VLOOKUP($B1797,'numeric possibilities'!$C$3:$G$1298,1)),'VBA code_permu_wo_repettn'!$AH$2:$AM$2))</f>
        <v>D</v>
      </c>
      <c r="F1797" t="str">
        <f>INDEX('VBA code_permu_wo_repettn'!$AO$3:$AT$6,COUNTIF('Profile-matrices_Condorcet'!$B$2:$B1797,'Profile-matrices_Condorcet'!$B1797),MATCH(INDEX('numeric possibilities'!G$3:G$1298,VLOOKUP($B1797,'numeric possibilities'!$C$3:$G$1298,1)),'VBA code_permu_wo_repettn'!$AO$2:$AT$2))</f>
        <v>C</v>
      </c>
      <c r="G1797" t="str">
        <f>IF(MAX(I1797:L1797)&gt;='numeric possibilities'!$B$4/2,INDEX('Profile-matrices_Condorcet'!I1796:L1796,1,MATCH(MAX('Profile-matrices_Condorcet'!I1797:L1797),'Profile-matrices_Condorcet'!I1797:L1797,0)),"NCW")</f>
        <v>NCW</v>
      </c>
      <c r="H1797" t="s">
        <v>13</v>
      </c>
      <c r="I1797" s="3">
        <f>COUNTIF($I1795:$S1795,I1796)</f>
        <v>2</v>
      </c>
      <c r="J1797" s="3">
        <f>COUNTIF($I1795:$S1795,J1796)</f>
        <v>2</v>
      </c>
      <c r="K1797" s="3">
        <f>COUNTIF($I1795:$S1795,K1796)</f>
        <v>2</v>
      </c>
      <c r="L1797" s="3">
        <f>COUNTIF($I1795:$S1795,L1796)</f>
        <v>0</v>
      </c>
    </row>
    <row r="1798" spans="1:20" x14ac:dyDescent="0.25">
      <c r="A1798">
        <f t="shared" si="56"/>
        <v>1797</v>
      </c>
      <c r="B1798">
        <f t="shared" si="57"/>
        <v>450</v>
      </c>
      <c r="C1798" t="str">
        <f>INDEX('VBA code_permu_wo_repettn'!$T$3:$Y$6,COUNTIF('Profile-matrices_Condorcet'!$B$2:$B1798,'Profile-matrices_Condorcet'!$B1798),MATCH(INDEX('numeric possibilities'!D$3:D$1298,VLOOKUP($B1798,'numeric possibilities'!$C$3:$G$1298,1)),'VBA code_permu_wo_repettn'!$T$2:$Y$2))</f>
        <v>A</v>
      </c>
      <c r="D1798" t="str">
        <f>INDEX('VBA code_permu_wo_repettn'!$AA$3:$AF$6,COUNTIF('Profile-matrices_Condorcet'!$B$2:$B1798,'Profile-matrices_Condorcet'!$B1798),MATCH(INDEX('numeric possibilities'!E$3:E$1298,VLOOKUP($B1798,'numeric possibilities'!$C$3:$G$1298,1)),'VBA code_permu_wo_repettn'!$AA$2:$AF$2))</f>
        <v>B</v>
      </c>
      <c r="E1798" t="str">
        <f>INDEX('VBA code_permu_wo_repettn'!$AH$3:$AM$6,COUNTIF('Profile-matrices_Condorcet'!$B$2:$B1798,'Profile-matrices_Condorcet'!$B1798),MATCH(INDEX('numeric possibilities'!F$3:F$1298,VLOOKUP($B1798,'numeric possibilities'!$C$3:$G$1298,1)),'VBA code_permu_wo_repettn'!$AH$2:$AM$2))</f>
        <v>C</v>
      </c>
      <c r="F1798" t="str">
        <f>INDEX('VBA code_permu_wo_repettn'!$AO$3:$AT$6,COUNTIF('Profile-matrices_Condorcet'!$B$2:$B1798,'Profile-matrices_Condorcet'!$B1798),MATCH(INDEX('numeric possibilities'!G$3:G$1298,VLOOKUP($B1798,'numeric possibilities'!$C$3:$G$1298,1)),'VBA code_permu_wo_repettn'!$AO$2:$AT$2))</f>
        <v>D</v>
      </c>
      <c r="H1798" t="s">
        <v>14</v>
      </c>
      <c r="I1798" s="3">
        <f>IF(MATCH(I$1,$C1798:$C1801,0)&lt;(MATCH(J$1,$C1798:$C1801,0)),1*a_vote,0)+IF(MATCH(I$1,$D1798:$D1801,0)&lt;MATCH(J$1,$D1798:$D1801,0),1*b_vote,0)+IF(MATCH(I$1,$E1798:$E1801,0)&lt;MATCH(J$1,$E1798:$E1801,0),1*c_vote,0)+IF(MATCH(I$1,$F1798:$F1801,0)&lt;MATCH(J$1,$F1798:$F1801,0),1*d_vote,0)</f>
        <v>0.52</v>
      </c>
      <c r="J1798" s="3">
        <f>IF(MATCH(I$1,$C1798:$C1801,0)&gt;(MATCH(J$1,$C1798:$C1801,0)),1*a_vote,0)+IF(MATCH(I$1,$D1798:$D1801,0)&gt;MATCH(J$1,$D1798:$D1801,0),1*b_vote,0)+IF(MATCH(I$1,$E1798:$E1801,0)&gt;MATCH(J$1,$E1798:$E1801,0),1*c_vote,0)+IF(MATCH(I$1,$F1798:$F1801,0)&gt;MATCH(J$1,$F1798:$F1801,0),1*d_vote,0)</f>
        <v>0.48</v>
      </c>
      <c r="K1798" s="3">
        <f>IF(MATCH($K$1,$C1798:$C1801,0)&lt;(MATCH($L$1,$C1798:$C1801,0)),1*a_vote,0)+IF(MATCH($K$1,$D1798:$D1801,0)&lt;MATCH($L$1,$D1798:$D1801,0),1*b_vote,0)+IF(MATCH($K$1,$E1798:$E1801,0)&lt;MATCH($L$1,$E1798:$E1801,0),1*c_vote,0)+IF(MATCH($K$1,$F1798:$F1801,0)&lt;MATCH($L$1,$F1798:$F1801,0),1*d_vote,0)</f>
        <v>0.49</v>
      </c>
      <c r="L1798" s="3">
        <f>IF(MATCH(K$1,$C1798:$C1801,0)&gt;(MATCH(L$1,$C1798:$C1801,0)),1*a_vote,0)+IF(MATCH(K$1,$D1798:$D1801,0)&gt;MATCH(L$1,$D1798:$D1801,0),1*b_vote,0)+IF(MATCH(K$1,$E1798:$E1801,0)&gt;MATCH(L$1,$E1798:$E1801,0),1*c_vote,0)+IF(MATCH(K$1,$F1798:$F1801,0)&gt;MATCH(L$1,$F1798:$F1801,0),1*d_vote,0)</f>
        <v>0.51</v>
      </c>
      <c r="M1798" s="3">
        <f>IF(MATCH($M$1,$C1798:$C1801,0)&lt;(MATCH($N$1,$C1798:$C1801,0)),1*a_vote,0)+IF(MATCH($M$1,$D1798:$D1801,0)&lt;MATCH($N$1,$D1798:$D1801,0),1*b_vote,0)+IF(MATCH($M$1,$E1798:$E1801,0)&lt;MATCH($N$1,$E1798:$E1801,0),1*c_vote,0)+IF(MATCH($M$1,$F1798:$F1801,0)&lt;MATCH($N$1,$F1798:$F1801,0),1*d_vote,0)</f>
        <v>0.78</v>
      </c>
      <c r="N1798" s="3">
        <f>IF(MATCH(M$1,$C1798:$C1801,0)&gt;(MATCH(N$1,$C1798:$C1801,0)),1*a_vote,0)+IF(MATCH(M$1,$D1798:$D1801,0)&gt;MATCH(N$1,$D1798:$D1801,0),1*b_vote,0)+IF(MATCH(M$1,$E1798:$E1801,0)&gt;MATCH(N$1,$E1798:$E1801,0),1*c_vote,0)+IF(MATCH(M$1,$F1798:$F1801,0)&gt;MATCH(N$1,$F1798:$F1801,0),1*d_vote,0)</f>
        <v>0.21999999999999997</v>
      </c>
      <c r="O1798" s="3">
        <f>IF(MATCH($O$1,$C1798:$C1801,0)&lt;(MATCH($P$1,$C1798:$C1801,0)),1*a_vote,0)+IF(MATCH($O$1,$D1798:$D1801,0)&lt;MATCH($P$1,$D1798:$D1801,0),1*b_vote,0)+IF(MATCH($O$1,$E1798:$E1801,0)&lt;MATCH($P$1,$E1798:$E1801,0),1*c_vote,0)+IF(MATCH($O$1,$F1798:$F1801,0)&lt;MATCH($P$1,$F1798:$F1801,0),1*d_vote,0)</f>
        <v>0.48</v>
      </c>
      <c r="P1798" s="3">
        <f>IF(MATCH(O$1,$C1798:$C1801,0)&gt;(MATCH(P$1,$C1798:$C1801,0)),1*a_vote,0)+IF(MATCH(O$1,$D1798:$D1801,0)&gt;MATCH(P$1,$D1798:$D1801,0),1*b_vote,0)+IF(MATCH(O$1,$E1798:$E1801,0)&gt;MATCH(P$1,$E1798:$E1801,0),1*c_vote,0)+IF(MATCH(O$1,$F1798:$F1801,0)&gt;MATCH(P$1,$F1798:$F1801,0),1*d_vote,0)</f>
        <v>0.52</v>
      </c>
      <c r="Q1798" s="3">
        <f>IF(MATCH($Q$1,$C1798:$C1801,0)&lt;(MATCH($R$1,$C1798:$C1801,0)),1*a_vote,0)+IF(MATCH($Q$1,$D1798:$D1801,0)&lt;MATCH($R$1,$D1798:$D1801,0),1*b_vote,0)+IF(MATCH($Q$1,$E1798:$E1801,0)&lt;MATCH($R$1,$E1798:$E1801,0),1*c_vote,0)+IF(MATCH($Q$1,$F1798:$F1801,0)&lt;MATCH($R$1,$F1798:$F1801,0),1*d_vote,0)</f>
        <v>0.51</v>
      </c>
      <c r="R1798" s="3">
        <f>IF(MATCH(Q$1,$C1798:$C1801,0)&gt;(MATCH(R$1,$C1798:$C1801,0)),1*a_vote,0)+IF(MATCH(Q$1,$D1798:$D1801,0)&gt;MATCH(R$1,$D1798:$D1801,0),1*b_vote,0)+IF(MATCH(Q$1,$E1798:$E1801,0)&gt;MATCH(R$1,$E1798:$E1801,0),1*c_vote,0)+IF(MATCH(Q$1,$F1798:$F1801,0)&gt;MATCH(R$1,$F1798:$F1801,0),1*d_vote,0)</f>
        <v>0.49</v>
      </c>
      <c r="S1798" s="3">
        <f>IF(MATCH($S$1,$C1798:$C1801,0)&lt;(MATCH($T$1,$C1798:$C1801,0)),1*a_vote,0)+IF(MATCH($S$1,$D1798:$D1801,0)&lt;MATCH($T$1,$D1798:$D1801,0),1*b_vote,0)+IF(MATCH($S$1,$E1798:$E1801,0)&lt;MATCH($T$1,$E1798:$E1801,0),1*c_vote,0)+IF(MATCH($S$1,$F1798:$F1801,0)&lt;MATCH($T$1,$F1798:$F1801,0),1*d_vote,0)</f>
        <v>0.51</v>
      </c>
      <c r="T1798" s="3">
        <f>IF(MATCH(S$1,$C1798:$C1801,0)&gt;(MATCH(T$1,$C1798:$C1801,0)),1*a_vote,0)+IF(MATCH(S$1,$D1798:$D1801,0)&gt;MATCH(T$1,$D1798:$D1801,0),1*b_vote,0)+IF(MATCH(S$1,$E1798:$E1801,0)&gt;MATCH(T$1,$E1798:$E1801,0),1*c_vote,0)+IF(MATCH(S$1,$F1798:$F1801,0)&gt;MATCH(T$1,$F1798:$F1801,0),1*d_vote,0)</f>
        <v>0.49</v>
      </c>
    </row>
    <row r="1799" spans="1:20" x14ac:dyDescent="0.25">
      <c r="A1799">
        <f t="shared" si="56"/>
        <v>1798</v>
      </c>
      <c r="B1799">
        <f t="shared" si="57"/>
        <v>450</v>
      </c>
      <c r="C1799" t="str">
        <f>INDEX('VBA code_permu_wo_repettn'!$T$3:$Y$6,COUNTIF('Profile-matrices_Condorcet'!$B$2:$B1799,'Profile-matrices_Condorcet'!$B1799),MATCH(INDEX('numeric possibilities'!D$3:D$1298,VLOOKUP($B1799,'numeric possibilities'!$C$3:$G$1298,1)),'VBA code_permu_wo_repettn'!$T$2:$Y$2))</f>
        <v>D</v>
      </c>
      <c r="D1799" t="str">
        <f>INDEX('VBA code_permu_wo_repettn'!$AA$3:$AF$6,COUNTIF('Profile-matrices_Condorcet'!$B$2:$B1799,'Profile-matrices_Condorcet'!$B1799),MATCH(INDEX('numeric possibilities'!E$3:E$1298,VLOOKUP($B1799,'numeric possibilities'!$C$3:$G$1298,1)),'VBA code_permu_wo_repettn'!$AA$2:$AF$2))</f>
        <v>C</v>
      </c>
      <c r="E1799" t="str">
        <f>INDEX('VBA code_permu_wo_repettn'!$AH$3:$AM$6,COUNTIF('Profile-matrices_Condorcet'!$B$2:$B1799,'Profile-matrices_Condorcet'!$B1799),MATCH(INDEX('numeric possibilities'!F$3:F$1298,VLOOKUP($B1799,'numeric possibilities'!$C$3:$G$1298,1)),'VBA code_permu_wo_repettn'!$AH$2:$AM$2))</f>
        <v>A</v>
      </c>
      <c r="F1799" t="str">
        <f>INDEX('VBA code_permu_wo_repettn'!$AO$3:$AT$6,COUNTIF('Profile-matrices_Condorcet'!$B$2:$B1799,'Profile-matrices_Condorcet'!$B1799),MATCH(INDEX('numeric possibilities'!G$3:G$1298,VLOOKUP($B1799,'numeric possibilities'!$C$3:$G$1298,1)),'VBA code_permu_wo_repettn'!$AO$2:$AT$2))</f>
        <v>B</v>
      </c>
      <c r="H1799" t="s">
        <v>15</v>
      </c>
      <c r="I1799" t="str">
        <f>IF(I1798&gt;J1798,$I$1,IF(I1798&lt;J1798,$J$1,0))</f>
        <v>A</v>
      </c>
      <c r="K1799" t="str">
        <f>IF(K1798&gt;L1798,$K$1,IF(K1798&lt;L1798,$L$1,0))</f>
        <v>C</v>
      </c>
      <c r="M1799" t="str">
        <f>IF(M1798&gt;N1798,$M$1,IF(M1798&lt;N1798,$N$1,0))</f>
        <v>A</v>
      </c>
      <c r="O1799" t="str">
        <f>IF(O1798&gt;P1798,$O$1,IF(O1798&lt;P1798,$P$1,0))</f>
        <v>C</v>
      </c>
      <c r="Q1799" t="str">
        <f>IF(Q1798&gt;R1798,$Q$1,IF(Q1798&lt;R1798,$R$1,0))</f>
        <v>B</v>
      </c>
      <c r="S1799" t="str">
        <f>IF(S1798&gt;T1798,$S$1,IF(S1798&lt;T1798,$T$1,0))</f>
        <v>C</v>
      </c>
    </row>
    <row r="1800" spans="1:20" x14ac:dyDescent="0.25">
      <c r="A1800">
        <f t="shared" si="56"/>
        <v>1799</v>
      </c>
      <c r="B1800">
        <f t="shared" si="57"/>
        <v>450</v>
      </c>
      <c r="C1800" t="str">
        <f>INDEX('VBA code_permu_wo_repettn'!$T$3:$Y$6,COUNTIF('Profile-matrices_Condorcet'!$B$2:$B1800,'Profile-matrices_Condorcet'!$B1800),MATCH(INDEX('numeric possibilities'!D$3:D$1298,VLOOKUP($B1800,'numeric possibilities'!$C$3:$G$1298,1)),'VBA code_permu_wo_repettn'!$T$2:$Y$2))</f>
        <v>C</v>
      </c>
      <c r="D1800" t="str">
        <f>INDEX('VBA code_permu_wo_repettn'!$AA$3:$AF$6,COUNTIF('Profile-matrices_Condorcet'!$B$2:$B1800,'Profile-matrices_Condorcet'!$B1800),MATCH(INDEX('numeric possibilities'!E$3:E$1298,VLOOKUP($B1800,'numeric possibilities'!$C$3:$G$1298,1)),'VBA code_permu_wo_repettn'!$AA$2:$AF$2))</f>
        <v>A</v>
      </c>
      <c r="E1800" t="str">
        <f>INDEX('VBA code_permu_wo_repettn'!$AH$3:$AM$6,COUNTIF('Profile-matrices_Condorcet'!$B$2:$B1800,'Profile-matrices_Condorcet'!$B1800),MATCH(INDEX('numeric possibilities'!F$3:F$1298,VLOOKUP($B1800,'numeric possibilities'!$C$3:$G$1298,1)),'VBA code_permu_wo_repettn'!$AH$2:$AM$2))</f>
        <v>B</v>
      </c>
      <c r="F1800" t="str">
        <f>INDEX('VBA code_permu_wo_repettn'!$AO$3:$AT$6,COUNTIF('Profile-matrices_Condorcet'!$B$2:$B1800,'Profile-matrices_Condorcet'!$B1800),MATCH(INDEX('numeric possibilities'!G$3:G$1298,VLOOKUP($B1800,'numeric possibilities'!$C$3:$G$1298,1)),'VBA code_permu_wo_repettn'!$AO$2:$AT$2))</f>
        <v>A</v>
      </c>
      <c r="I1800" t="s">
        <v>0</v>
      </c>
      <c r="J1800" t="s">
        <v>1</v>
      </c>
      <c r="K1800" t="s">
        <v>2</v>
      </c>
      <c r="L1800" t="s">
        <v>3</v>
      </c>
    </row>
    <row r="1801" spans="1:20" x14ac:dyDescent="0.25">
      <c r="A1801">
        <f t="shared" si="56"/>
        <v>1800</v>
      </c>
      <c r="B1801">
        <f t="shared" si="57"/>
        <v>450</v>
      </c>
      <c r="C1801" t="str">
        <f>INDEX('VBA code_permu_wo_repettn'!$T$3:$Y$6,COUNTIF('Profile-matrices_Condorcet'!$B$2:$B1801,'Profile-matrices_Condorcet'!$B1801),MATCH(INDEX('numeric possibilities'!D$3:D$1298,VLOOKUP($B1801,'numeric possibilities'!$C$3:$G$1298,1)),'VBA code_permu_wo_repettn'!$T$2:$Y$2))</f>
        <v>B</v>
      </c>
      <c r="D1801" t="str">
        <f>INDEX('VBA code_permu_wo_repettn'!$AA$3:$AF$6,COUNTIF('Profile-matrices_Condorcet'!$B$2:$B1801,'Profile-matrices_Condorcet'!$B1801),MATCH(INDEX('numeric possibilities'!E$3:E$1298,VLOOKUP($B1801,'numeric possibilities'!$C$3:$G$1298,1)),'VBA code_permu_wo_repettn'!$AA$2:$AF$2))</f>
        <v>D</v>
      </c>
      <c r="E1801" t="str">
        <f>INDEX('VBA code_permu_wo_repettn'!$AH$3:$AM$6,COUNTIF('Profile-matrices_Condorcet'!$B$2:$B1801,'Profile-matrices_Condorcet'!$B1801),MATCH(INDEX('numeric possibilities'!F$3:F$1298,VLOOKUP($B1801,'numeric possibilities'!$C$3:$G$1298,1)),'VBA code_permu_wo_repettn'!$AH$2:$AM$2))</f>
        <v>D</v>
      </c>
      <c r="F1801" t="str">
        <f>INDEX('VBA code_permu_wo_repettn'!$AO$3:$AT$6,COUNTIF('Profile-matrices_Condorcet'!$B$2:$B1801,'Profile-matrices_Condorcet'!$B1801),MATCH(INDEX('numeric possibilities'!G$3:G$1298,VLOOKUP($B1801,'numeric possibilities'!$C$3:$G$1298,1)),'VBA code_permu_wo_repettn'!$AO$2:$AT$2))</f>
        <v>C</v>
      </c>
      <c r="G1801" t="str">
        <f>IF(MAX(I1801:L1801)&gt;='numeric possibilities'!$B$4/2,INDEX('Profile-matrices_Condorcet'!I1800:L1800,1,MATCH(MAX('Profile-matrices_Condorcet'!I1801:L1801),'Profile-matrices_Condorcet'!I1801:L1801,0)),"NCW")</f>
        <v>C</v>
      </c>
      <c r="H1801" t="s">
        <v>13</v>
      </c>
      <c r="I1801" s="3">
        <f>COUNTIF($I1799:$S1799,I1800)</f>
        <v>2</v>
      </c>
      <c r="J1801" s="3">
        <f>COUNTIF($I1799:$S1799,J1800)</f>
        <v>1</v>
      </c>
      <c r="K1801" s="3">
        <f>COUNTIF($I1799:$S1799,K1800)</f>
        <v>3</v>
      </c>
      <c r="L1801" s="3">
        <f>COUNTIF($I1799:$S1799,L1800)</f>
        <v>0</v>
      </c>
    </row>
    <row r="1802" spans="1:20" x14ac:dyDescent="0.25">
      <c r="A1802">
        <f t="shared" si="56"/>
        <v>1801</v>
      </c>
      <c r="B1802">
        <f t="shared" si="57"/>
        <v>451</v>
      </c>
      <c r="C1802" t="str">
        <f>INDEX('VBA code_permu_wo_repettn'!$T$3:$Y$6,COUNTIF('Profile-matrices_Condorcet'!$B$2:$B1802,'Profile-matrices_Condorcet'!$B1802),MATCH(INDEX('numeric possibilities'!D$3:D$1298,VLOOKUP($B1802,'numeric possibilities'!$C$3:$G$1298,1)),'VBA code_permu_wo_repettn'!$T$2:$Y$2))</f>
        <v>A</v>
      </c>
      <c r="D1802" t="str">
        <f>INDEX('VBA code_permu_wo_repettn'!$AA$3:$AF$6,COUNTIF('Profile-matrices_Condorcet'!$B$2:$B1802,'Profile-matrices_Condorcet'!$B1802),MATCH(INDEX('numeric possibilities'!E$3:E$1298,VLOOKUP($B1802,'numeric possibilities'!$C$3:$G$1298,1)),'VBA code_permu_wo_repettn'!$AA$2:$AF$2))</f>
        <v>B</v>
      </c>
      <c r="E1802" t="str">
        <f>INDEX('VBA code_permu_wo_repettn'!$AH$3:$AM$6,COUNTIF('Profile-matrices_Condorcet'!$B$2:$B1802,'Profile-matrices_Condorcet'!$B1802),MATCH(INDEX('numeric possibilities'!F$3:F$1298,VLOOKUP($B1802,'numeric possibilities'!$C$3:$G$1298,1)),'VBA code_permu_wo_repettn'!$AH$2:$AM$2))</f>
        <v>C</v>
      </c>
      <c r="F1802" t="str">
        <f>INDEX('VBA code_permu_wo_repettn'!$AO$3:$AT$6,COUNTIF('Profile-matrices_Condorcet'!$B$2:$B1802,'Profile-matrices_Condorcet'!$B1802),MATCH(INDEX('numeric possibilities'!G$3:G$1298,VLOOKUP($B1802,'numeric possibilities'!$C$3:$G$1298,1)),'VBA code_permu_wo_repettn'!$AO$2:$AT$2))</f>
        <v>D</v>
      </c>
      <c r="H1802" t="s">
        <v>14</v>
      </c>
      <c r="I1802" s="3">
        <f>IF(MATCH(I$1,$C1802:$C1805,0)&lt;(MATCH(J$1,$C1802:$C1805,0)),1*a_vote,0)+IF(MATCH(I$1,$D1802:$D1805,0)&lt;MATCH(J$1,$D1802:$D1805,0),1*b_vote,0)+IF(MATCH(I$1,$E1802:$E1805,0)&lt;MATCH(J$1,$E1802:$E1805,0),1*c_vote,0)+IF(MATCH(I$1,$F1802:$F1805,0)&lt;MATCH(J$1,$F1802:$F1805,0),1*d_vote,0)</f>
        <v>0.52</v>
      </c>
      <c r="J1802" s="3">
        <f>IF(MATCH(I$1,$C1802:$C1805,0)&gt;(MATCH(J$1,$C1802:$C1805,0)),1*a_vote,0)+IF(MATCH(I$1,$D1802:$D1805,0)&gt;MATCH(J$1,$D1802:$D1805,0),1*b_vote,0)+IF(MATCH(I$1,$E1802:$E1805,0)&gt;MATCH(J$1,$E1802:$E1805,0),1*c_vote,0)+IF(MATCH(I$1,$F1802:$F1805,0)&gt;MATCH(J$1,$F1802:$F1805,0),1*d_vote,0)</f>
        <v>0.48</v>
      </c>
      <c r="K1802" s="3">
        <f>IF(MATCH($K$1,$C1802:$C1805,0)&lt;(MATCH($L$1,$C1802:$C1805,0)),1*a_vote,0)+IF(MATCH($K$1,$D1802:$D1805,0)&lt;MATCH($L$1,$D1802:$D1805,0),1*b_vote,0)+IF(MATCH($K$1,$E1802:$E1805,0)&lt;MATCH($L$1,$E1802:$E1805,0),1*c_vote,0)+IF(MATCH($K$1,$F1802:$F1805,0)&lt;MATCH($L$1,$F1802:$F1805,0),1*d_vote,0)</f>
        <v>0.49</v>
      </c>
      <c r="L1802" s="3">
        <f>IF(MATCH(K$1,$C1802:$C1805,0)&gt;(MATCH(L$1,$C1802:$C1805,0)),1*a_vote,0)+IF(MATCH(K$1,$D1802:$D1805,0)&gt;MATCH(L$1,$D1802:$D1805,0),1*b_vote,0)+IF(MATCH(K$1,$E1802:$E1805,0)&gt;MATCH(L$1,$E1802:$E1805,0),1*c_vote,0)+IF(MATCH(K$1,$F1802:$F1805,0)&gt;MATCH(L$1,$F1802:$F1805,0),1*d_vote,0)</f>
        <v>0.51</v>
      </c>
      <c r="M1802" s="3">
        <f>IF(MATCH($M$1,$C1802:$C1805,0)&lt;(MATCH($N$1,$C1802:$C1805,0)),1*a_vote,0)+IF(MATCH($M$1,$D1802:$D1805,0)&lt;MATCH($N$1,$D1802:$D1805,0),1*b_vote,0)+IF(MATCH($M$1,$E1802:$E1805,0)&lt;MATCH($N$1,$E1802:$E1805,0),1*c_vote,0)+IF(MATCH($M$1,$F1802:$F1805,0)&lt;MATCH($N$1,$F1802:$F1805,0),1*d_vote,0)</f>
        <v>0.52</v>
      </c>
      <c r="N1802" s="3">
        <f>IF(MATCH(M$1,$C1802:$C1805,0)&gt;(MATCH(N$1,$C1802:$C1805,0)),1*a_vote,0)+IF(MATCH(M$1,$D1802:$D1805,0)&gt;MATCH(N$1,$D1802:$D1805,0),1*b_vote,0)+IF(MATCH(M$1,$E1802:$E1805,0)&gt;MATCH(N$1,$E1802:$E1805,0),1*c_vote,0)+IF(MATCH(M$1,$F1802:$F1805,0)&gt;MATCH(N$1,$F1802:$F1805,0),1*d_vote,0)</f>
        <v>0.48</v>
      </c>
      <c r="O1802" s="3">
        <f>IF(MATCH($O$1,$C1802:$C1805,0)&lt;(MATCH($P$1,$C1802:$C1805,0)),1*a_vote,0)+IF(MATCH($O$1,$D1802:$D1805,0)&lt;MATCH($P$1,$D1802:$D1805,0),1*b_vote,0)+IF(MATCH($O$1,$E1802:$E1805,0)&lt;MATCH($P$1,$E1802:$E1805,0),1*c_vote,0)+IF(MATCH($O$1,$F1802:$F1805,0)&lt;MATCH($P$1,$F1802:$F1805,0),1*d_vote,0)</f>
        <v>0.75</v>
      </c>
      <c r="P1802" s="3">
        <f>IF(MATCH(O$1,$C1802:$C1805,0)&gt;(MATCH(P$1,$C1802:$C1805,0)),1*a_vote,0)+IF(MATCH(O$1,$D1802:$D1805,0)&gt;MATCH(P$1,$D1802:$D1805,0),1*b_vote,0)+IF(MATCH(O$1,$E1802:$E1805,0)&gt;MATCH(P$1,$E1802:$E1805,0),1*c_vote,0)+IF(MATCH(O$1,$F1802:$F1805,0)&gt;MATCH(P$1,$F1802:$F1805,0),1*d_vote,0)</f>
        <v>0.25</v>
      </c>
      <c r="Q1802" s="3">
        <f>IF(MATCH($Q$1,$C1802:$C1805,0)&lt;(MATCH($R$1,$C1802:$C1805,0)),1*a_vote,0)+IF(MATCH($Q$1,$D1802:$D1805,0)&lt;MATCH($R$1,$D1802:$D1805,0),1*b_vote,0)+IF(MATCH($Q$1,$E1802:$E1805,0)&lt;MATCH($R$1,$E1802:$E1805,0),1*c_vote,0)+IF(MATCH($Q$1,$F1802:$F1805,0)&lt;MATCH($R$1,$F1802:$F1805,0),1*d_vote,0)</f>
        <v>0.78</v>
      </c>
      <c r="R1802" s="3">
        <f>IF(MATCH(Q$1,$C1802:$C1805,0)&gt;(MATCH(R$1,$C1802:$C1805,0)),1*a_vote,0)+IF(MATCH(Q$1,$D1802:$D1805,0)&gt;MATCH(R$1,$D1802:$D1805,0),1*b_vote,0)+IF(MATCH(Q$1,$E1802:$E1805,0)&gt;MATCH(R$1,$E1802:$E1805,0),1*c_vote,0)+IF(MATCH(Q$1,$F1802:$F1805,0)&gt;MATCH(R$1,$F1802:$F1805,0),1*d_vote,0)</f>
        <v>0.21999999999999997</v>
      </c>
      <c r="S1802" s="3">
        <f>IF(MATCH($S$1,$C1802:$C1805,0)&lt;(MATCH($T$1,$C1802:$C1805,0)),1*a_vote,0)+IF(MATCH($S$1,$D1802:$D1805,0)&lt;MATCH($T$1,$D1802:$D1805,0),1*b_vote,0)+IF(MATCH($S$1,$E1802:$E1805,0)&lt;MATCH($T$1,$E1802:$E1805,0),1*c_vote,0)+IF(MATCH($S$1,$F1802:$F1805,0)&lt;MATCH($T$1,$F1802:$F1805,0),1*d_vote,0)</f>
        <v>0.78</v>
      </c>
      <c r="T1802" s="3">
        <f>IF(MATCH(S$1,$C1802:$C1805,0)&gt;(MATCH(T$1,$C1802:$C1805,0)),1*a_vote,0)+IF(MATCH(S$1,$D1802:$D1805,0)&gt;MATCH(T$1,$D1802:$D1805,0),1*b_vote,0)+IF(MATCH(S$1,$E1802:$E1805,0)&gt;MATCH(T$1,$E1802:$E1805,0),1*c_vote,0)+IF(MATCH(S$1,$F1802:$F1805,0)&gt;MATCH(T$1,$F1802:$F1805,0),1*d_vote,0)</f>
        <v>0.21999999999999997</v>
      </c>
    </row>
    <row r="1803" spans="1:20" x14ac:dyDescent="0.25">
      <c r="A1803">
        <f t="shared" si="56"/>
        <v>1802</v>
      </c>
      <c r="B1803">
        <f t="shared" si="57"/>
        <v>451</v>
      </c>
      <c r="C1803" t="str">
        <f>INDEX('VBA code_permu_wo_repettn'!$T$3:$Y$6,COUNTIF('Profile-matrices_Condorcet'!$B$2:$B1803,'Profile-matrices_Condorcet'!$B1803),MATCH(INDEX('numeric possibilities'!D$3:D$1298,VLOOKUP($B1803,'numeric possibilities'!$C$3:$G$1298,1)),'VBA code_permu_wo_repettn'!$T$2:$Y$2))</f>
        <v>B</v>
      </c>
      <c r="D1803" t="str">
        <f>INDEX('VBA code_permu_wo_repettn'!$AA$3:$AF$6,COUNTIF('Profile-matrices_Condorcet'!$B$2:$B1803,'Profile-matrices_Condorcet'!$B1803),MATCH(INDEX('numeric possibilities'!E$3:E$1298,VLOOKUP($B1803,'numeric possibilities'!$C$3:$G$1298,1)),'VBA code_permu_wo_repettn'!$AA$2:$AF$2))</f>
        <v>C</v>
      </c>
      <c r="E1803" t="str">
        <f>INDEX('VBA code_permu_wo_repettn'!$AH$3:$AM$6,COUNTIF('Profile-matrices_Condorcet'!$B$2:$B1803,'Profile-matrices_Condorcet'!$B1803),MATCH(INDEX('numeric possibilities'!F$3:F$1298,VLOOKUP($B1803,'numeric possibilities'!$C$3:$G$1298,1)),'VBA code_permu_wo_repettn'!$AH$2:$AM$2))</f>
        <v>A</v>
      </c>
      <c r="F1803" t="str">
        <f>INDEX('VBA code_permu_wo_repettn'!$AO$3:$AT$6,COUNTIF('Profile-matrices_Condorcet'!$B$2:$B1803,'Profile-matrices_Condorcet'!$B1803),MATCH(INDEX('numeric possibilities'!G$3:G$1298,VLOOKUP($B1803,'numeric possibilities'!$C$3:$G$1298,1)),'VBA code_permu_wo_repettn'!$AO$2:$AT$2))</f>
        <v>B</v>
      </c>
      <c r="H1803" t="s">
        <v>15</v>
      </c>
      <c r="I1803" t="str">
        <f>IF(I1802&gt;J1802,$I$1,IF(I1802&lt;J1802,$J$1,0))</f>
        <v>A</v>
      </c>
      <c r="K1803" t="str">
        <f>IF(K1802&gt;L1802,$K$1,IF(K1802&lt;L1802,$L$1,0))</f>
        <v>C</v>
      </c>
      <c r="M1803" t="str">
        <f>IF(M1802&gt;N1802,$M$1,IF(M1802&lt;N1802,$N$1,0))</f>
        <v>A</v>
      </c>
      <c r="O1803" t="str">
        <f>IF(O1802&gt;P1802,$O$1,IF(O1802&lt;P1802,$P$1,0))</f>
        <v>B</v>
      </c>
      <c r="Q1803" t="str">
        <f>IF(Q1802&gt;R1802,$Q$1,IF(Q1802&lt;R1802,$R$1,0))</f>
        <v>B</v>
      </c>
      <c r="S1803" t="str">
        <f>IF(S1802&gt;T1802,$S$1,IF(S1802&lt;T1802,$T$1,0))</f>
        <v>C</v>
      </c>
    </row>
    <row r="1804" spans="1:20" x14ac:dyDescent="0.25">
      <c r="A1804">
        <f t="shared" si="56"/>
        <v>1803</v>
      </c>
      <c r="B1804">
        <f t="shared" si="57"/>
        <v>451</v>
      </c>
      <c r="C1804" t="str">
        <f>INDEX('VBA code_permu_wo_repettn'!$T$3:$Y$6,COUNTIF('Profile-matrices_Condorcet'!$B$2:$B1804,'Profile-matrices_Condorcet'!$B1804),MATCH(INDEX('numeric possibilities'!D$3:D$1298,VLOOKUP($B1804,'numeric possibilities'!$C$3:$G$1298,1)),'VBA code_permu_wo_repettn'!$T$2:$Y$2))</f>
        <v>C</v>
      </c>
      <c r="D1804" t="str">
        <f>INDEX('VBA code_permu_wo_repettn'!$AA$3:$AF$6,COUNTIF('Profile-matrices_Condorcet'!$B$2:$B1804,'Profile-matrices_Condorcet'!$B1804),MATCH(INDEX('numeric possibilities'!E$3:E$1298,VLOOKUP($B1804,'numeric possibilities'!$C$3:$G$1298,1)),'VBA code_permu_wo_repettn'!$AA$2:$AF$2))</f>
        <v>D</v>
      </c>
      <c r="E1804" t="str">
        <f>INDEX('VBA code_permu_wo_repettn'!$AH$3:$AM$6,COUNTIF('Profile-matrices_Condorcet'!$B$2:$B1804,'Profile-matrices_Condorcet'!$B1804),MATCH(INDEX('numeric possibilities'!F$3:F$1298,VLOOKUP($B1804,'numeric possibilities'!$C$3:$G$1298,1)),'VBA code_permu_wo_repettn'!$AH$2:$AM$2))</f>
        <v>B</v>
      </c>
      <c r="F1804" t="str">
        <f>INDEX('VBA code_permu_wo_repettn'!$AO$3:$AT$6,COUNTIF('Profile-matrices_Condorcet'!$B$2:$B1804,'Profile-matrices_Condorcet'!$B1804),MATCH(INDEX('numeric possibilities'!G$3:G$1298,VLOOKUP($B1804,'numeric possibilities'!$C$3:$G$1298,1)),'VBA code_permu_wo_repettn'!$AO$2:$AT$2))</f>
        <v>A</v>
      </c>
      <c r="I1804" t="s">
        <v>0</v>
      </c>
      <c r="J1804" t="s">
        <v>1</v>
      </c>
      <c r="K1804" t="s">
        <v>2</v>
      </c>
      <c r="L1804" t="s">
        <v>3</v>
      </c>
    </row>
    <row r="1805" spans="1:20" x14ac:dyDescent="0.25">
      <c r="A1805">
        <f t="shared" si="56"/>
        <v>1804</v>
      </c>
      <c r="B1805">
        <f t="shared" si="57"/>
        <v>451</v>
      </c>
      <c r="C1805" t="str">
        <f>INDEX('VBA code_permu_wo_repettn'!$T$3:$Y$6,COUNTIF('Profile-matrices_Condorcet'!$B$2:$B1805,'Profile-matrices_Condorcet'!$B1805),MATCH(INDEX('numeric possibilities'!D$3:D$1298,VLOOKUP($B1805,'numeric possibilities'!$C$3:$G$1298,1)),'VBA code_permu_wo_repettn'!$T$2:$Y$2))</f>
        <v>D</v>
      </c>
      <c r="D1805" t="str">
        <f>INDEX('VBA code_permu_wo_repettn'!$AA$3:$AF$6,COUNTIF('Profile-matrices_Condorcet'!$B$2:$B1805,'Profile-matrices_Condorcet'!$B1805),MATCH(INDEX('numeric possibilities'!E$3:E$1298,VLOOKUP($B1805,'numeric possibilities'!$C$3:$G$1298,1)),'VBA code_permu_wo_repettn'!$AA$2:$AF$2))</f>
        <v>A</v>
      </c>
      <c r="E1805" t="str">
        <f>INDEX('VBA code_permu_wo_repettn'!$AH$3:$AM$6,COUNTIF('Profile-matrices_Condorcet'!$B$2:$B1805,'Profile-matrices_Condorcet'!$B1805),MATCH(INDEX('numeric possibilities'!F$3:F$1298,VLOOKUP($B1805,'numeric possibilities'!$C$3:$G$1298,1)),'VBA code_permu_wo_repettn'!$AH$2:$AM$2))</f>
        <v>D</v>
      </c>
      <c r="F1805" t="str">
        <f>INDEX('VBA code_permu_wo_repettn'!$AO$3:$AT$6,COUNTIF('Profile-matrices_Condorcet'!$B$2:$B1805,'Profile-matrices_Condorcet'!$B1805),MATCH(INDEX('numeric possibilities'!G$3:G$1298,VLOOKUP($B1805,'numeric possibilities'!$C$3:$G$1298,1)),'VBA code_permu_wo_repettn'!$AO$2:$AT$2))</f>
        <v>C</v>
      </c>
      <c r="G1805" t="str">
        <f>IF(MAX(I1805:L1805)&gt;='numeric possibilities'!$B$4/2,INDEX('Profile-matrices_Condorcet'!I1804:L1804,1,MATCH(MAX('Profile-matrices_Condorcet'!I1805:L1805),'Profile-matrices_Condorcet'!I1805:L1805,0)),"NCW")</f>
        <v>NCW</v>
      </c>
      <c r="H1805" t="s">
        <v>13</v>
      </c>
      <c r="I1805" s="3">
        <f>COUNTIF($I1803:$S1803,I1804)</f>
        <v>2</v>
      </c>
      <c r="J1805" s="3">
        <f>COUNTIF($I1803:$S1803,J1804)</f>
        <v>2</v>
      </c>
      <c r="K1805" s="3">
        <f>COUNTIF($I1803:$S1803,K1804)</f>
        <v>2</v>
      </c>
      <c r="L1805" s="3">
        <f>COUNTIF($I1803:$S1803,L1804)</f>
        <v>0</v>
      </c>
    </row>
    <row r="1806" spans="1:20" x14ac:dyDescent="0.25">
      <c r="A1806">
        <f t="shared" ref="A1806:A1869" si="58">A1805+1</f>
        <v>1805</v>
      </c>
      <c r="B1806">
        <f t="shared" ref="B1806:B1869" si="59">IF((ROW()-1)&lt;=4*B1805,B1805,B1805+1)</f>
        <v>452</v>
      </c>
      <c r="C1806" t="str">
        <f>INDEX('VBA code_permu_wo_repettn'!$T$3:$Y$6,COUNTIF('Profile-matrices_Condorcet'!$B$2:$B1806,'Profile-matrices_Condorcet'!$B1806),MATCH(INDEX('numeric possibilities'!D$3:D$1298,VLOOKUP($B1806,'numeric possibilities'!$C$3:$G$1298,1)),'VBA code_permu_wo_repettn'!$T$2:$Y$2))</f>
        <v>A</v>
      </c>
      <c r="D1806" t="str">
        <f>INDEX('VBA code_permu_wo_repettn'!$AA$3:$AF$6,COUNTIF('Profile-matrices_Condorcet'!$B$2:$B1806,'Profile-matrices_Condorcet'!$B1806),MATCH(INDEX('numeric possibilities'!E$3:E$1298,VLOOKUP($B1806,'numeric possibilities'!$C$3:$G$1298,1)),'VBA code_permu_wo_repettn'!$AA$2:$AF$2))</f>
        <v>B</v>
      </c>
      <c r="E1806" t="str">
        <f>INDEX('VBA code_permu_wo_repettn'!$AH$3:$AM$6,COUNTIF('Profile-matrices_Condorcet'!$B$2:$B1806,'Profile-matrices_Condorcet'!$B1806),MATCH(INDEX('numeric possibilities'!F$3:F$1298,VLOOKUP($B1806,'numeric possibilities'!$C$3:$G$1298,1)),'VBA code_permu_wo_repettn'!$AH$2:$AM$2))</f>
        <v>C</v>
      </c>
      <c r="F1806" t="str">
        <f>INDEX('VBA code_permu_wo_repettn'!$AO$3:$AT$6,COUNTIF('Profile-matrices_Condorcet'!$B$2:$B1806,'Profile-matrices_Condorcet'!$B1806),MATCH(INDEX('numeric possibilities'!G$3:G$1298,VLOOKUP($B1806,'numeric possibilities'!$C$3:$G$1298,1)),'VBA code_permu_wo_repettn'!$AO$2:$AT$2))</f>
        <v>D</v>
      </c>
      <c r="H1806" t="s">
        <v>14</v>
      </c>
      <c r="I1806" s="3">
        <f>IF(MATCH(I$1,$C1806:$C1809,0)&lt;(MATCH(J$1,$C1806:$C1809,0)),1*a_vote,0)+IF(MATCH(I$1,$D1806:$D1809,0)&lt;MATCH(J$1,$D1806:$D1809,0),1*b_vote,0)+IF(MATCH(I$1,$E1806:$E1809,0)&lt;MATCH(J$1,$E1806:$E1809,0),1*c_vote,0)+IF(MATCH(I$1,$F1806:$F1809,0)&lt;MATCH(J$1,$F1806:$F1809,0),1*d_vote,0)</f>
        <v>0.52</v>
      </c>
      <c r="J1806" s="3">
        <f>IF(MATCH(I$1,$C1806:$C1809,0)&gt;(MATCH(J$1,$C1806:$C1809,0)),1*a_vote,0)+IF(MATCH(I$1,$D1806:$D1809,0)&gt;MATCH(J$1,$D1806:$D1809,0),1*b_vote,0)+IF(MATCH(I$1,$E1806:$E1809,0)&gt;MATCH(J$1,$E1806:$E1809,0),1*c_vote,0)+IF(MATCH(I$1,$F1806:$F1809,0)&gt;MATCH(J$1,$F1806:$F1809,0),1*d_vote,0)</f>
        <v>0.48</v>
      </c>
      <c r="K1806" s="3">
        <f>IF(MATCH($K$1,$C1806:$C1809,0)&lt;(MATCH($L$1,$C1806:$C1809,0)),1*a_vote,0)+IF(MATCH($K$1,$D1806:$D1809,0)&lt;MATCH($L$1,$D1806:$D1809,0),1*b_vote,0)+IF(MATCH($K$1,$E1806:$E1809,0)&lt;MATCH($L$1,$E1806:$E1809,0),1*c_vote,0)+IF(MATCH($K$1,$F1806:$F1809,0)&lt;MATCH($L$1,$F1806:$F1809,0),1*d_vote,0)</f>
        <v>0.49</v>
      </c>
      <c r="L1806" s="3">
        <f>IF(MATCH(K$1,$C1806:$C1809,0)&gt;(MATCH(L$1,$C1806:$C1809,0)),1*a_vote,0)+IF(MATCH(K$1,$D1806:$D1809,0)&gt;MATCH(L$1,$D1806:$D1809,0),1*b_vote,0)+IF(MATCH(K$1,$E1806:$E1809,0)&gt;MATCH(L$1,$E1806:$E1809,0),1*c_vote,0)+IF(MATCH(K$1,$F1806:$F1809,0)&gt;MATCH(L$1,$F1806:$F1809,0),1*d_vote,0)</f>
        <v>0.51</v>
      </c>
      <c r="M1806" s="3">
        <f>IF(MATCH($M$1,$C1806:$C1809,0)&lt;(MATCH($N$1,$C1806:$C1809,0)),1*a_vote,0)+IF(MATCH($M$1,$D1806:$D1809,0)&lt;MATCH($N$1,$D1806:$D1809,0),1*b_vote,0)+IF(MATCH($M$1,$E1806:$E1809,0)&lt;MATCH($N$1,$E1806:$E1809,0),1*c_vote,0)+IF(MATCH($M$1,$F1806:$F1809,0)&lt;MATCH($N$1,$F1806:$F1809,0),1*d_vote,0)</f>
        <v>0.52</v>
      </c>
      <c r="N1806" s="3">
        <f>IF(MATCH(M$1,$C1806:$C1809,0)&gt;(MATCH(N$1,$C1806:$C1809,0)),1*a_vote,0)+IF(MATCH(M$1,$D1806:$D1809,0)&gt;MATCH(N$1,$D1806:$D1809,0),1*b_vote,0)+IF(MATCH(M$1,$E1806:$E1809,0)&gt;MATCH(N$1,$E1806:$E1809,0),1*c_vote,0)+IF(MATCH(M$1,$F1806:$F1809,0)&gt;MATCH(N$1,$F1806:$F1809,0),1*d_vote,0)</f>
        <v>0.48</v>
      </c>
      <c r="O1806" s="3">
        <f>IF(MATCH($O$1,$C1806:$C1809,0)&lt;(MATCH($P$1,$C1806:$C1809,0)),1*a_vote,0)+IF(MATCH($O$1,$D1806:$D1809,0)&lt;MATCH($P$1,$D1806:$D1809,0),1*b_vote,0)+IF(MATCH($O$1,$E1806:$E1809,0)&lt;MATCH($P$1,$E1806:$E1809,0),1*c_vote,0)+IF(MATCH($O$1,$F1806:$F1809,0)&lt;MATCH($P$1,$F1806:$F1809,0),1*d_vote,0)</f>
        <v>0.75</v>
      </c>
      <c r="P1806" s="3">
        <f>IF(MATCH(O$1,$C1806:$C1809,0)&gt;(MATCH(P$1,$C1806:$C1809,0)),1*a_vote,0)+IF(MATCH(O$1,$D1806:$D1809,0)&gt;MATCH(P$1,$D1806:$D1809,0),1*b_vote,0)+IF(MATCH(O$1,$E1806:$E1809,0)&gt;MATCH(P$1,$E1806:$E1809,0),1*c_vote,0)+IF(MATCH(O$1,$F1806:$F1809,0)&gt;MATCH(P$1,$F1806:$F1809,0),1*d_vote,0)</f>
        <v>0.25</v>
      </c>
      <c r="Q1806" s="3">
        <f>IF(MATCH($Q$1,$C1806:$C1809,0)&lt;(MATCH($R$1,$C1806:$C1809,0)),1*a_vote,0)+IF(MATCH($Q$1,$D1806:$D1809,0)&lt;MATCH($R$1,$D1806:$D1809,0),1*b_vote,0)+IF(MATCH($Q$1,$E1806:$E1809,0)&lt;MATCH($R$1,$E1806:$E1809,0),1*c_vote,0)+IF(MATCH($Q$1,$F1806:$F1809,0)&lt;MATCH($R$1,$F1806:$F1809,0),1*d_vote,0)</f>
        <v>0.78</v>
      </c>
      <c r="R1806" s="3">
        <f>IF(MATCH(Q$1,$C1806:$C1809,0)&gt;(MATCH(R$1,$C1806:$C1809,0)),1*a_vote,0)+IF(MATCH(Q$1,$D1806:$D1809,0)&gt;MATCH(R$1,$D1806:$D1809,0),1*b_vote,0)+IF(MATCH(Q$1,$E1806:$E1809,0)&gt;MATCH(R$1,$E1806:$E1809,0),1*c_vote,0)+IF(MATCH(Q$1,$F1806:$F1809,0)&gt;MATCH(R$1,$F1806:$F1809,0),1*d_vote,0)</f>
        <v>0.21999999999999997</v>
      </c>
      <c r="S1806" s="3">
        <f>IF(MATCH($S$1,$C1806:$C1809,0)&lt;(MATCH($T$1,$C1806:$C1809,0)),1*a_vote,0)+IF(MATCH($S$1,$D1806:$D1809,0)&lt;MATCH($T$1,$D1806:$D1809,0),1*b_vote,0)+IF(MATCH($S$1,$E1806:$E1809,0)&lt;MATCH($T$1,$E1806:$E1809,0),1*c_vote,0)+IF(MATCH($S$1,$F1806:$F1809,0)&lt;MATCH($T$1,$F1806:$F1809,0),1*d_vote,0)</f>
        <v>0.51</v>
      </c>
      <c r="T1806" s="3">
        <f>IF(MATCH(S$1,$C1806:$C1809,0)&gt;(MATCH(T$1,$C1806:$C1809,0)),1*a_vote,0)+IF(MATCH(S$1,$D1806:$D1809,0)&gt;MATCH(T$1,$D1806:$D1809,0),1*b_vote,0)+IF(MATCH(S$1,$E1806:$E1809,0)&gt;MATCH(T$1,$E1806:$E1809,0),1*c_vote,0)+IF(MATCH(S$1,$F1806:$F1809,0)&gt;MATCH(T$1,$F1806:$F1809,0),1*d_vote,0)</f>
        <v>0.49</v>
      </c>
    </row>
    <row r="1807" spans="1:20" x14ac:dyDescent="0.25">
      <c r="A1807">
        <f t="shared" si="58"/>
        <v>1806</v>
      </c>
      <c r="B1807">
        <f t="shared" si="59"/>
        <v>452</v>
      </c>
      <c r="C1807" t="str">
        <f>INDEX('VBA code_permu_wo_repettn'!$T$3:$Y$6,COUNTIF('Profile-matrices_Condorcet'!$B$2:$B1807,'Profile-matrices_Condorcet'!$B1807),MATCH(INDEX('numeric possibilities'!D$3:D$1298,VLOOKUP($B1807,'numeric possibilities'!$C$3:$G$1298,1)),'VBA code_permu_wo_repettn'!$T$2:$Y$2))</f>
        <v>B</v>
      </c>
      <c r="D1807" t="str">
        <f>INDEX('VBA code_permu_wo_repettn'!$AA$3:$AF$6,COUNTIF('Profile-matrices_Condorcet'!$B$2:$B1807,'Profile-matrices_Condorcet'!$B1807),MATCH(INDEX('numeric possibilities'!E$3:E$1298,VLOOKUP($B1807,'numeric possibilities'!$C$3:$G$1298,1)),'VBA code_permu_wo_repettn'!$AA$2:$AF$2))</f>
        <v>C</v>
      </c>
      <c r="E1807" t="str">
        <f>INDEX('VBA code_permu_wo_repettn'!$AH$3:$AM$6,COUNTIF('Profile-matrices_Condorcet'!$B$2:$B1807,'Profile-matrices_Condorcet'!$B1807),MATCH(INDEX('numeric possibilities'!F$3:F$1298,VLOOKUP($B1807,'numeric possibilities'!$C$3:$G$1298,1)),'VBA code_permu_wo_repettn'!$AH$2:$AM$2))</f>
        <v>A</v>
      </c>
      <c r="F1807" t="str">
        <f>INDEX('VBA code_permu_wo_repettn'!$AO$3:$AT$6,COUNTIF('Profile-matrices_Condorcet'!$B$2:$B1807,'Profile-matrices_Condorcet'!$B1807),MATCH(INDEX('numeric possibilities'!G$3:G$1298,VLOOKUP($B1807,'numeric possibilities'!$C$3:$G$1298,1)),'VBA code_permu_wo_repettn'!$AO$2:$AT$2))</f>
        <v>B</v>
      </c>
      <c r="H1807" t="s">
        <v>15</v>
      </c>
      <c r="I1807" t="str">
        <f>IF(I1806&gt;J1806,$I$1,IF(I1806&lt;J1806,$J$1,0))</f>
        <v>A</v>
      </c>
      <c r="K1807" t="str">
        <f>IF(K1806&gt;L1806,$K$1,IF(K1806&lt;L1806,$L$1,0))</f>
        <v>C</v>
      </c>
      <c r="M1807" t="str">
        <f>IF(M1806&gt;N1806,$M$1,IF(M1806&lt;N1806,$N$1,0))</f>
        <v>A</v>
      </c>
      <c r="O1807" t="str">
        <f>IF(O1806&gt;P1806,$O$1,IF(O1806&lt;P1806,$P$1,0))</f>
        <v>B</v>
      </c>
      <c r="Q1807" t="str">
        <f>IF(Q1806&gt;R1806,$Q$1,IF(Q1806&lt;R1806,$R$1,0))</f>
        <v>B</v>
      </c>
      <c r="S1807" t="str">
        <f>IF(S1806&gt;T1806,$S$1,IF(S1806&lt;T1806,$T$1,0))</f>
        <v>C</v>
      </c>
    </row>
    <row r="1808" spans="1:20" x14ac:dyDescent="0.25">
      <c r="A1808">
        <f t="shared" si="58"/>
        <v>1807</v>
      </c>
      <c r="B1808">
        <f t="shared" si="59"/>
        <v>452</v>
      </c>
      <c r="C1808" t="str">
        <f>INDEX('VBA code_permu_wo_repettn'!$T$3:$Y$6,COUNTIF('Profile-matrices_Condorcet'!$B$2:$B1808,'Profile-matrices_Condorcet'!$B1808),MATCH(INDEX('numeric possibilities'!D$3:D$1298,VLOOKUP($B1808,'numeric possibilities'!$C$3:$G$1298,1)),'VBA code_permu_wo_repettn'!$T$2:$Y$2))</f>
        <v>D</v>
      </c>
      <c r="D1808" t="str">
        <f>INDEX('VBA code_permu_wo_repettn'!$AA$3:$AF$6,COUNTIF('Profile-matrices_Condorcet'!$B$2:$B1808,'Profile-matrices_Condorcet'!$B1808),MATCH(INDEX('numeric possibilities'!E$3:E$1298,VLOOKUP($B1808,'numeric possibilities'!$C$3:$G$1298,1)),'VBA code_permu_wo_repettn'!$AA$2:$AF$2))</f>
        <v>D</v>
      </c>
      <c r="E1808" t="str">
        <f>INDEX('VBA code_permu_wo_repettn'!$AH$3:$AM$6,COUNTIF('Profile-matrices_Condorcet'!$B$2:$B1808,'Profile-matrices_Condorcet'!$B1808),MATCH(INDEX('numeric possibilities'!F$3:F$1298,VLOOKUP($B1808,'numeric possibilities'!$C$3:$G$1298,1)),'VBA code_permu_wo_repettn'!$AH$2:$AM$2))</f>
        <v>B</v>
      </c>
      <c r="F1808" t="str">
        <f>INDEX('VBA code_permu_wo_repettn'!$AO$3:$AT$6,COUNTIF('Profile-matrices_Condorcet'!$B$2:$B1808,'Profile-matrices_Condorcet'!$B1808),MATCH(INDEX('numeric possibilities'!G$3:G$1298,VLOOKUP($B1808,'numeric possibilities'!$C$3:$G$1298,1)),'VBA code_permu_wo_repettn'!$AO$2:$AT$2))</f>
        <v>A</v>
      </c>
      <c r="I1808" t="s">
        <v>0</v>
      </c>
      <c r="J1808" t="s">
        <v>1</v>
      </c>
      <c r="K1808" t="s">
        <v>2</v>
      </c>
      <c r="L1808" t="s">
        <v>3</v>
      </c>
    </row>
    <row r="1809" spans="1:20" x14ac:dyDescent="0.25">
      <c r="A1809">
        <f t="shared" si="58"/>
        <v>1808</v>
      </c>
      <c r="B1809">
        <f t="shared" si="59"/>
        <v>452</v>
      </c>
      <c r="C1809" t="str">
        <f>INDEX('VBA code_permu_wo_repettn'!$T$3:$Y$6,COUNTIF('Profile-matrices_Condorcet'!$B$2:$B1809,'Profile-matrices_Condorcet'!$B1809),MATCH(INDEX('numeric possibilities'!D$3:D$1298,VLOOKUP($B1809,'numeric possibilities'!$C$3:$G$1298,1)),'VBA code_permu_wo_repettn'!$T$2:$Y$2))</f>
        <v>C</v>
      </c>
      <c r="D1809" t="str">
        <f>INDEX('VBA code_permu_wo_repettn'!$AA$3:$AF$6,COUNTIF('Profile-matrices_Condorcet'!$B$2:$B1809,'Profile-matrices_Condorcet'!$B1809),MATCH(INDEX('numeric possibilities'!E$3:E$1298,VLOOKUP($B1809,'numeric possibilities'!$C$3:$G$1298,1)),'VBA code_permu_wo_repettn'!$AA$2:$AF$2))</f>
        <v>A</v>
      </c>
      <c r="E1809" t="str">
        <f>INDEX('VBA code_permu_wo_repettn'!$AH$3:$AM$6,COUNTIF('Profile-matrices_Condorcet'!$B$2:$B1809,'Profile-matrices_Condorcet'!$B1809),MATCH(INDEX('numeric possibilities'!F$3:F$1298,VLOOKUP($B1809,'numeric possibilities'!$C$3:$G$1298,1)),'VBA code_permu_wo_repettn'!$AH$2:$AM$2))</f>
        <v>D</v>
      </c>
      <c r="F1809" t="str">
        <f>INDEX('VBA code_permu_wo_repettn'!$AO$3:$AT$6,COUNTIF('Profile-matrices_Condorcet'!$B$2:$B1809,'Profile-matrices_Condorcet'!$B1809),MATCH(INDEX('numeric possibilities'!G$3:G$1298,VLOOKUP($B1809,'numeric possibilities'!$C$3:$G$1298,1)),'VBA code_permu_wo_repettn'!$AO$2:$AT$2))</f>
        <v>C</v>
      </c>
      <c r="G1809" t="str">
        <f>IF(MAX(I1809:L1809)&gt;='numeric possibilities'!$B$4/2,INDEX('Profile-matrices_Condorcet'!I1808:L1808,1,MATCH(MAX('Profile-matrices_Condorcet'!I1809:L1809),'Profile-matrices_Condorcet'!I1809:L1809,0)),"NCW")</f>
        <v>NCW</v>
      </c>
      <c r="H1809" t="s">
        <v>13</v>
      </c>
      <c r="I1809" s="3">
        <f>COUNTIF($I1807:$S1807,I1808)</f>
        <v>2</v>
      </c>
      <c r="J1809" s="3">
        <f>COUNTIF($I1807:$S1807,J1808)</f>
        <v>2</v>
      </c>
      <c r="K1809" s="3">
        <f>COUNTIF($I1807:$S1807,K1808)</f>
        <v>2</v>
      </c>
      <c r="L1809" s="3">
        <f>COUNTIF($I1807:$S1807,L1808)</f>
        <v>0</v>
      </c>
    </row>
    <row r="1810" spans="1:20" x14ac:dyDescent="0.25">
      <c r="A1810">
        <f t="shared" si="58"/>
        <v>1809</v>
      </c>
      <c r="B1810">
        <f t="shared" si="59"/>
        <v>453</v>
      </c>
      <c r="C1810" t="str">
        <f>INDEX('VBA code_permu_wo_repettn'!$T$3:$Y$6,COUNTIF('Profile-matrices_Condorcet'!$B$2:$B1810,'Profile-matrices_Condorcet'!$B1810),MATCH(INDEX('numeric possibilities'!D$3:D$1298,VLOOKUP($B1810,'numeric possibilities'!$C$3:$G$1298,1)),'VBA code_permu_wo_repettn'!$T$2:$Y$2))</f>
        <v>A</v>
      </c>
      <c r="D1810" t="str">
        <f>INDEX('VBA code_permu_wo_repettn'!$AA$3:$AF$6,COUNTIF('Profile-matrices_Condorcet'!$B$2:$B1810,'Profile-matrices_Condorcet'!$B1810),MATCH(INDEX('numeric possibilities'!E$3:E$1298,VLOOKUP($B1810,'numeric possibilities'!$C$3:$G$1298,1)),'VBA code_permu_wo_repettn'!$AA$2:$AF$2))</f>
        <v>B</v>
      </c>
      <c r="E1810" t="str">
        <f>INDEX('VBA code_permu_wo_repettn'!$AH$3:$AM$6,COUNTIF('Profile-matrices_Condorcet'!$B$2:$B1810,'Profile-matrices_Condorcet'!$B1810),MATCH(INDEX('numeric possibilities'!F$3:F$1298,VLOOKUP($B1810,'numeric possibilities'!$C$3:$G$1298,1)),'VBA code_permu_wo_repettn'!$AH$2:$AM$2))</f>
        <v>C</v>
      </c>
      <c r="F1810" t="str">
        <f>INDEX('VBA code_permu_wo_repettn'!$AO$3:$AT$6,COUNTIF('Profile-matrices_Condorcet'!$B$2:$B1810,'Profile-matrices_Condorcet'!$B1810),MATCH(INDEX('numeric possibilities'!G$3:G$1298,VLOOKUP($B1810,'numeric possibilities'!$C$3:$G$1298,1)),'VBA code_permu_wo_repettn'!$AO$2:$AT$2))</f>
        <v>D</v>
      </c>
      <c r="H1810" t="s">
        <v>14</v>
      </c>
      <c r="I1810" s="3">
        <f>IF(MATCH(I$1,$C1810:$C1813,0)&lt;(MATCH(J$1,$C1810:$C1813,0)),1*a_vote,0)+IF(MATCH(I$1,$D1810:$D1813,0)&lt;MATCH(J$1,$D1810:$D1813,0),1*b_vote,0)+IF(MATCH(I$1,$E1810:$E1813,0)&lt;MATCH(J$1,$E1810:$E1813,0),1*c_vote,0)+IF(MATCH(I$1,$F1810:$F1813,0)&lt;MATCH(J$1,$F1810:$F1813,0),1*d_vote,0)</f>
        <v>0.52</v>
      </c>
      <c r="J1810" s="3">
        <f>IF(MATCH(I$1,$C1810:$C1813,0)&gt;(MATCH(J$1,$C1810:$C1813,0)),1*a_vote,0)+IF(MATCH(I$1,$D1810:$D1813,0)&gt;MATCH(J$1,$D1810:$D1813,0),1*b_vote,0)+IF(MATCH(I$1,$E1810:$E1813,0)&gt;MATCH(J$1,$E1810:$E1813,0),1*c_vote,0)+IF(MATCH(I$1,$F1810:$F1813,0)&gt;MATCH(J$1,$F1810:$F1813,0),1*d_vote,0)</f>
        <v>0.48</v>
      </c>
      <c r="K1810" s="3">
        <f>IF(MATCH($K$1,$C1810:$C1813,0)&lt;(MATCH($L$1,$C1810:$C1813,0)),1*a_vote,0)+IF(MATCH($K$1,$D1810:$D1813,0)&lt;MATCH($L$1,$D1810:$D1813,0),1*b_vote,0)+IF(MATCH($K$1,$E1810:$E1813,0)&lt;MATCH($L$1,$E1810:$E1813,0),1*c_vote,0)+IF(MATCH($K$1,$F1810:$F1813,0)&lt;MATCH($L$1,$F1810:$F1813,0),1*d_vote,0)</f>
        <v>0.49</v>
      </c>
      <c r="L1810" s="3">
        <f>IF(MATCH(K$1,$C1810:$C1813,0)&gt;(MATCH(L$1,$C1810:$C1813,0)),1*a_vote,0)+IF(MATCH(K$1,$D1810:$D1813,0)&gt;MATCH(L$1,$D1810:$D1813,0),1*b_vote,0)+IF(MATCH(K$1,$E1810:$E1813,0)&gt;MATCH(L$1,$E1810:$E1813,0),1*c_vote,0)+IF(MATCH(K$1,$F1810:$F1813,0)&gt;MATCH(L$1,$F1810:$F1813,0),1*d_vote,0)</f>
        <v>0.51</v>
      </c>
      <c r="M1810" s="3">
        <f>IF(MATCH($M$1,$C1810:$C1813,0)&lt;(MATCH($N$1,$C1810:$C1813,0)),1*a_vote,0)+IF(MATCH($M$1,$D1810:$D1813,0)&lt;MATCH($N$1,$D1810:$D1813,0),1*b_vote,0)+IF(MATCH($M$1,$E1810:$E1813,0)&lt;MATCH($N$1,$E1810:$E1813,0),1*c_vote,0)+IF(MATCH($M$1,$F1810:$F1813,0)&lt;MATCH($N$1,$F1810:$F1813,0),1*d_vote,0)</f>
        <v>0.52</v>
      </c>
      <c r="N1810" s="3">
        <f>IF(MATCH(M$1,$C1810:$C1813,0)&gt;(MATCH(N$1,$C1810:$C1813,0)),1*a_vote,0)+IF(MATCH(M$1,$D1810:$D1813,0)&gt;MATCH(N$1,$D1810:$D1813,0),1*b_vote,0)+IF(MATCH(M$1,$E1810:$E1813,0)&gt;MATCH(N$1,$E1810:$E1813,0),1*c_vote,0)+IF(MATCH(M$1,$F1810:$F1813,0)&gt;MATCH(N$1,$F1810:$F1813,0),1*d_vote,0)</f>
        <v>0.48</v>
      </c>
      <c r="O1810" s="3">
        <f>IF(MATCH($O$1,$C1810:$C1813,0)&lt;(MATCH($P$1,$C1810:$C1813,0)),1*a_vote,0)+IF(MATCH($O$1,$D1810:$D1813,0)&lt;MATCH($P$1,$D1810:$D1813,0),1*b_vote,0)+IF(MATCH($O$1,$E1810:$E1813,0)&lt;MATCH($P$1,$E1810:$E1813,0),1*c_vote,0)+IF(MATCH($O$1,$F1810:$F1813,0)&lt;MATCH($P$1,$F1810:$F1813,0),1*d_vote,0)</f>
        <v>0.48</v>
      </c>
      <c r="P1810" s="3">
        <f>IF(MATCH(O$1,$C1810:$C1813,0)&gt;(MATCH(P$1,$C1810:$C1813,0)),1*a_vote,0)+IF(MATCH(O$1,$D1810:$D1813,0)&gt;MATCH(P$1,$D1810:$D1813,0),1*b_vote,0)+IF(MATCH(O$1,$E1810:$E1813,0)&gt;MATCH(P$1,$E1810:$E1813,0),1*c_vote,0)+IF(MATCH(O$1,$F1810:$F1813,0)&gt;MATCH(P$1,$F1810:$F1813,0),1*d_vote,0)</f>
        <v>0.52</v>
      </c>
      <c r="Q1810" s="3">
        <f>IF(MATCH($Q$1,$C1810:$C1813,0)&lt;(MATCH($R$1,$C1810:$C1813,0)),1*a_vote,0)+IF(MATCH($Q$1,$D1810:$D1813,0)&lt;MATCH($R$1,$D1810:$D1813,0),1*b_vote,0)+IF(MATCH($Q$1,$E1810:$E1813,0)&lt;MATCH($R$1,$E1810:$E1813,0),1*c_vote,0)+IF(MATCH($Q$1,$F1810:$F1813,0)&lt;MATCH($R$1,$F1810:$F1813,0),1*d_vote,0)</f>
        <v>0.78</v>
      </c>
      <c r="R1810" s="3">
        <f>IF(MATCH(Q$1,$C1810:$C1813,0)&gt;(MATCH(R$1,$C1810:$C1813,0)),1*a_vote,0)+IF(MATCH(Q$1,$D1810:$D1813,0)&gt;MATCH(R$1,$D1810:$D1813,0),1*b_vote,0)+IF(MATCH(Q$1,$E1810:$E1813,0)&gt;MATCH(R$1,$E1810:$E1813,0),1*c_vote,0)+IF(MATCH(Q$1,$F1810:$F1813,0)&gt;MATCH(R$1,$F1810:$F1813,0),1*d_vote,0)</f>
        <v>0.21999999999999997</v>
      </c>
      <c r="S1810" s="3">
        <f>IF(MATCH($S$1,$C1810:$C1813,0)&lt;(MATCH($T$1,$C1810:$C1813,0)),1*a_vote,0)+IF(MATCH($S$1,$D1810:$D1813,0)&lt;MATCH($T$1,$D1810:$D1813,0),1*b_vote,0)+IF(MATCH($S$1,$E1810:$E1813,0)&lt;MATCH($T$1,$E1810:$E1813,0),1*c_vote,0)+IF(MATCH($S$1,$F1810:$F1813,0)&lt;MATCH($T$1,$F1810:$F1813,0),1*d_vote,0)</f>
        <v>0.78</v>
      </c>
      <c r="T1810" s="3">
        <f>IF(MATCH(S$1,$C1810:$C1813,0)&gt;(MATCH(T$1,$C1810:$C1813,0)),1*a_vote,0)+IF(MATCH(S$1,$D1810:$D1813,0)&gt;MATCH(T$1,$D1810:$D1813,0),1*b_vote,0)+IF(MATCH(S$1,$E1810:$E1813,0)&gt;MATCH(T$1,$E1810:$E1813,0),1*c_vote,0)+IF(MATCH(S$1,$F1810:$F1813,0)&gt;MATCH(T$1,$F1810:$F1813,0),1*d_vote,0)</f>
        <v>0.21999999999999997</v>
      </c>
    </row>
    <row r="1811" spans="1:20" x14ac:dyDescent="0.25">
      <c r="A1811">
        <f t="shared" si="58"/>
        <v>1810</v>
      </c>
      <c r="B1811">
        <f t="shared" si="59"/>
        <v>453</v>
      </c>
      <c r="C1811" t="str">
        <f>INDEX('VBA code_permu_wo_repettn'!$T$3:$Y$6,COUNTIF('Profile-matrices_Condorcet'!$B$2:$B1811,'Profile-matrices_Condorcet'!$B1811),MATCH(INDEX('numeric possibilities'!D$3:D$1298,VLOOKUP($B1811,'numeric possibilities'!$C$3:$G$1298,1)),'VBA code_permu_wo_repettn'!$T$2:$Y$2))</f>
        <v>C</v>
      </c>
      <c r="D1811" t="str">
        <f>INDEX('VBA code_permu_wo_repettn'!$AA$3:$AF$6,COUNTIF('Profile-matrices_Condorcet'!$B$2:$B1811,'Profile-matrices_Condorcet'!$B1811),MATCH(INDEX('numeric possibilities'!E$3:E$1298,VLOOKUP($B1811,'numeric possibilities'!$C$3:$G$1298,1)),'VBA code_permu_wo_repettn'!$AA$2:$AF$2))</f>
        <v>C</v>
      </c>
      <c r="E1811" t="str">
        <f>INDEX('VBA code_permu_wo_repettn'!$AH$3:$AM$6,COUNTIF('Profile-matrices_Condorcet'!$B$2:$B1811,'Profile-matrices_Condorcet'!$B1811),MATCH(INDEX('numeric possibilities'!F$3:F$1298,VLOOKUP($B1811,'numeric possibilities'!$C$3:$G$1298,1)),'VBA code_permu_wo_repettn'!$AH$2:$AM$2))</f>
        <v>A</v>
      </c>
      <c r="F1811" t="str">
        <f>INDEX('VBA code_permu_wo_repettn'!$AO$3:$AT$6,COUNTIF('Profile-matrices_Condorcet'!$B$2:$B1811,'Profile-matrices_Condorcet'!$B1811),MATCH(INDEX('numeric possibilities'!G$3:G$1298,VLOOKUP($B1811,'numeric possibilities'!$C$3:$G$1298,1)),'VBA code_permu_wo_repettn'!$AO$2:$AT$2))</f>
        <v>B</v>
      </c>
      <c r="H1811" t="s">
        <v>15</v>
      </c>
      <c r="I1811" t="str">
        <f>IF(I1810&gt;J1810,$I$1,IF(I1810&lt;J1810,$J$1,0))</f>
        <v>A</v>
      </c>
      <c r="K1811" t="str">
        <f>IF(K1810&gt;L1810,$K$1,IF(K1810&lt;L1810,$L$1,0))</f>
        <v>C</v>
      </c>
      <c r="M1811" t="str">
        <f>IF(M1810&gt;N1810,$M$1,IF(M1810&lt;N1810,$N$1,0))</f>
        <v>A</v>
      </c>
      <c r="O1811" t="str">
        <f>IF(O1810&gt;P1810,$O$1,IF(O1810&lt;P1810,$P$1,0))</f>
        <v>C</v>
      </c>
      <c r="Q1811" t="str">
        <f>IF(Q1810&gt;R1810,$Q$1,IF(Q1810&lt;R1810,$R$1,0))</f>
        <v>B</v>
      </c>
      <c r="S1811" t="str">
        <f>IF(S1810&gt;T1810,$S$1,IF(S1810&lt;T1810,$T$1,0))</f>
        <v>C</v>
      </c>
    </row>
    <row r="1812" spans="1:20" x14ac:dyDescent="0.25">
      <c r="A1812">
        <f t="shared" si="58"/>
        <v>1811</v>
      </c>
      <c r="B1812">
        <f t="shared" si="59"/>
        <v>453</v>
      </c>
      <c r="C1812" t="str">
        <f>INDEX('VBA code_permu_wo_repettn'!$T$3:$Y$6,COUNTIF('Profile-matrices_Condorcet'!$B$2:$B1812,'Profile-matrices_Condorcet'!$B1812),MATCH(INDEX('numeric possibilities'!D$3:D$1298,VLOOKUP($B1812,'numeric possibilities'!$C$3:$G$1298,1)),'VBA code_permu_wo_repettn'!$T$2:$Y$2))</f>
        <v>B</v>
      </c>
      <c r="D1812" t="str">
        <f>INDEX('VBA code_permu_wo_repettn'!$AA$3:$AF$6,COUNTIF('Profile-matrices_Condorcet'!$B$2:$B1812,'Profile-matrices_Condorcet'!$B1812),MATCH(INDEX('numeric possibilities'!E$3:E$1298,VLOOKUP($B1812,'numeric possibilities'!$C$3:$G$1298,1)),'VBA code_permu_wo_repettn'!$AA$2:$AF$2))</f>
        <v>D</v>
      </c>
      <c r="E1812" t="str">
        <f>INDEX('VBA code_permu_wo_repettn'!$AH$3:$AM$6,COUNTIF('Profile-matrices_Condorcet'!$B$2:$B1812,'Profile-matrices_Condorcet'!$B1812),MATCH(INDEX('numeric possibilities'!F$3:F$1298,VLOOKUP($B1812,'numeric possibilities'!$C$3:$G$1298,1)),'VBA code_permu_wo_repettn'!$AH$2:$AM$2))</f>
        <v>B</v>
      </c>
      <c r="F1812" t="str">
        <f>INDEX('VBA code_permu_wo_repettn'!$AO$3:$AT$6,COUNTIF('Profile-matrices_Condorcet'!$B$2:$B1812,'Profile-matrices_Condorcet'!$B1812),MATCH(INDEX('numeric possibilities'!G$3:G$1298,VLOOKUP($B1812,'numeric possibilities'!$C$3:$G$1298,1)),'VBA code_permu_wo_repettn'!$AO$2:$AT$2))</f>
        <v>A</v>
      </c>
      <c r="I1812" t="s">
        <v>0</v>
      </c>
      <c r="J1812" t="s">
        <v>1</v>
      </c>
      <c r="K1812" t="s">
        <v>2</v>
      </c>
      <c r="L1812" t="s">
        <v>3</v>
      </c>
    </row>
    <row r="1813" spans="1:20" x14ac:dyDescent="0.25">
      <c r="A1813">
        <f t="shared" si="58"/>
        <v>1812</v>
      </c>
      <c r="B1813">
        <f t="shared" si="59"/>
        <v>453</v>
      </c>
      <c r="C1813" t="str">
        <f>INDEX('VBA code_permu_wo_repettn'!$T$3:$Y$6,COUNTIF('Profile-matrices_Condorcet'!$B$2:$B1813,'Profile-matrices_Condorcet'!$B1813),MATCH(INDEX('numeric possibilities'!D$3:D$1298,VLOOKUP($B1813,'numeric possibilities'!$C$3:$G$1298,1)),'VBA code_permu_wo_repettn'!$T$2:$Y$2))</f>
        <v>D</v>
      </c>
      <c r="D1813" t="str">
        <f>INDEX('VBA code_permu_wo_repettn'!$AA$3:$AF$6,COUNTIF('Profile-matrices_Condorcet'!$B$2:$B1813,'Profile-matrices_Condorcet'!$B1813),MATCH(INDEX('numeric possibilities'!E$3:E$1298,VLOOKUP($B1813,'numeric possibilities'!$C$3:$G$1298,1)),'VBA code_permu_wo_repettn'!$AA$2:$AF$2))</f>
        <v>A</v>
      </c>
      <c r="E1813" t="str">
        <f>INDEX('VBA code_permu_wo_repettn'!$AH$3:$AM$6,COUNTIF('Profile-matrices_Condorcet'!$B$2:$B1813,'Profile-matrices_Condorcet'!$B1813),MATCH(INDEX('numeric possibilities'!F$3:F$1298,VLOOKUP($B1813,'numeric possibilities'!$C$3:$G$1298,1)),'VBA code_permu_wo_repettn'!$AH$2:$AM$2))</f>
        <v>D</v>
      </c>
      <c r="F1813" t="str">
        <f>INDEX('VBA code_permu_wo_repettn'!$AO$3:$AT$6,COUNTIF('Profile-matrices_Condorcet'!$B$2:$B1813,'Profile-matrices_Condorcet'!$B1813),MATCH(INDEX('numeric possibilities'!G$3:G$1298,VLOOKUP($B1813,'numeric possibilities'!$C$3:$G$1298,1)),'VBA code_permu_wo_repettn'!$AO$2:$AT$2))</f>
        <v>C</v>
      </c>
      <c r="G1813" t="str">
        <f>IF(MAX(I1813:L1813)&gt;='numeric possibilities'!$B$4/2,INDEX('Profile-matrices_Condorcet'!I1812:L1812,1,MATCH(MAX('Profile-matrices_Condorcet'!I1813:L1813),'Profile-matrices_Condorcet'!I1813:L1813,0)),"NCW")</f>
        <v>C</v>
      </c>
      <c r="H1813" t="s">
        <v>13</v>
      </c>
      <c r="I1813" s="3">
        <f>COUNTIF($I1811:$S1811,I1812)</f>
        <v>2</v>
      </c>
      <c r="J1813" s="3">
        <f>COUNTIF($I1811:$S1811,J1812)</f>
        <v>1</v>
      </c>
      <c r="K1813" s="3">
        <f>COUNTIF($I1811:$S1811,K1812)</f>
        <v>3</v>
      </c>
      <c r="L1813" s="3">
        <f>COUNTIF($I1811:$S1811,L1812)</f>
        <v>0</v>
      </c>
    </row>
    <row r="1814" spans="1:20" x14ac:dyDescent="0.25">
      <c r="A1814">
        <f t="shared" si="58"/>
        <v>1813</v>
      </c>
      <c r="B1814">
        <f t="shared" si="59"/>
        <v>454</v>
      </c>
      <c r="C1814" t="str">
        <f>INDEX('VBA code_permu_wo_repettn'!$T$3:$Y$6,COUNTIF('Profile-matrices_Condorcet'!$B$2:$B1814,'Profile-matrices_Condorcet'!$B1814),MATCH(INDEX('numeric possibilities'!D$3:D$1298,VLOOKUP($B1814,'numeric possibilities'!$C$3:$G$1298,1)),'VBA code_permu_wo_repettn'!$T$2:$Y$2))</f>
        <v>A</v>
      </c>
      <c r="D1814" t="str">
        <f>INDEX('VBA code_permu_wo_repettn'!$AA$3:$AF$6,COUNTIF('Profile-matrices_Condorcet'!$B$2:$B1814,'Profile-matrices_Condorcet'!$B1814),MATCH(INDEX('numeric possibilities'!E$3:E$1298,VLOOKUP($B1814,'numeric possibilities'!$C$3:$G$1298,1)),'VBA code_permu_wo_repettn'!$AA$2:$AF$2))</f>
        <v>B</v>
      </c>
      <c r="E1814" t="str">
        <f>INDEX('VBA code_permu_wo_repettn'!$AH$3:$AM$6,COUNTIF('Profile-matrices_Condorcet'!$B$2:$B1814,'Profile-matrices_Condorcet'!$B1814),MATCH(INDEX('numeric possibilities'!F$3:F$1298,VLOOKUP($B1814,'numeric possibilities'!$C$3:$G$1298,1)),'VBA code_permu_wo_repettn'!$AH$2:$AM$2))</f>
        <v>C</v>
      </c>
      <c r="F1814" t="str">
        <f>INDEX('VBA code_permu_wo_repettn'!$AO$3:$AT$6,COUNTIF('Profile-matrices_Condorcet'!$B$2:$B1814,'Profile-matrices_Condorcet'!$B1814),MATCH(INDEX('numeric possibilities'!G$3:G$1298,VLOOKUP($B1814,'numeric possibilities'!$C$3:$G$1298,1)),'VBA code_permu_wo_repettn'!$AO$2:$AT$2))</f>
        <v>D</v>
      </c>
      <c r="H1814" t="s">
        <v>14</v>
      </c>
      <c r="I1814" s="3">
        <f>IF(MATCH(I$1,$C1814:$C1817,0)&lt;(MATCH(J$1,$C1814:$C1817,0)),1*a_vote,0)+IF(MATCH(I$1,$D1814:$D1817,0)&lt;MATCH(J$1,$D1814:$D1817,0),1*b_vote,0)+IF(MATCH(I$1,$E1814:$E1817,0)&lt;MATCH(J$1,$E1814:$E1817,0),1*c_vote,0)+IF(MATCH(I$1,$F1814:$F1817,0)&lt;MATCH(J$1,$F1814:$F1817,0),1*d_vote,0)</f>
        <v>0.52</v>
      </c>
      <c r="J1814" s="3">
        <f>IF(MATCH(I$1,$C1814:$C1817,0)&gt;(MATCH(J$1,$C1814:$C1817,0)),1*a_vote,0)+IF(MATCH(I$1,$D1814:$D1817,0)&gt;MATCH(J$1,$D1814:$D1817,0),1*b_vote,0)+IF(MATCH(I$1,$E1814:$E1817,0)&gt;MATCH(J$1,$E1814:$E1817,0),1*c_vote,0)+IF(MATCH(I$1,$F1814:$F1817,0)&gt;MATCH(J$1,$F1814:$F1817,0),1*d_vote,0)</f>
        <v>0.48</v>
      </c>
      <c r="K1814" s="3">
        <f>IF(MATCH($K$1,$C1814:$C1817,0)&lt;(MATCH($L$1,$C1814:$C1817,0)),1*a_vote,0)+IF(MATCH($K$1,$D1814:$D1817,0)&lt;MATCH($L$1,$D1814:$D1817,0),1*b_vote,0)+IF(MATCH($K$1,$E1814:$E1817,0)&lt;MATCH($L$1,$E1814:$E1817,0),1*c_vote,0)+IF(MATCH($K$1,$F1814:$F1817,0)&lt;MATCH($L$1,$F1814:$F1817,0),1*d_vote,0)</f>
        <v>0.49</v>
      </c>
      <c r="L1814" s="3">
        <f>IF(MATCH(K$1,$C1814:$C1817,0)&gt;(MATCH(L$1,$C1814:$C1817,0)),1*a_vote,0)+IF(MATCH(K$1,$D1814:$D1817,0)&gt;MATCH(L$1,$D1814:$D1817,0),1*b_vote,0)+IF(MATCH(K$1,$E1814:$E1817,0)&gt;MATCH(L$1,$E1814:$E1817,0),1*c_vote,0)+IF(MATCH(K$1,$F1814:$F1817,0)&gt;MATCH(L$1,$F1814:$F1817,0),1*d_vote,0)</f>
        <v>0.51</v>
      </c>
      <c r="M1814" s="3">
        <f>IF(MATCH($M$1,$C1814:$C1817,0)&lt;(MATCH($N$1,$C1814:$C1817,0)),1*a_vote,0)+IF(MATCH($M$1,$D1814:$D1817,0)&lt;MATCH($N$1,$D1814:$D1817,0),1*b_vote,0)+IF(MATCH($M$1,$E1814:$E1817,0)&lt;MATCH($N$1,$E1814:$E1817,0),1*c_vote,0)+IF(MATCH($M$1,$F1814:$F1817,0)&lt;MATCH($N$1,$F1814:$F1817,0),1*d_vote,0)</f>
        <v>0.52</v>
      </c>
      <c r="N1814" s="3">
        <f>IF(MATCH(M$1,$C1814:$C1817,0)&gt;(MATCH(N$1,$C1814:$C1817,0)),1*a_vote,0)+IF(MATCH(M$1,$D1814:$D1817,0)&gt;MATCH(N$1,$D1814:$D1817,0),1*b_vote,0)+IF(MATCH(M$1,$E1814:$E1817,0)&gt;MATCH(N$1,$E1814:$E1817,0),1*c_vote,0)+IF(MATCH(M$1,$F1814:$F1817,0)&gt;MATCH(N$1,$F1814:$F1817,0),1*d_vote,0)</f>
        <v>0.48</v>
      </c>
      <c r="O1814" s="3">
        <f>IF(MATCH($O$1,$C1814:$C1817,0)&lt;(MATCH($P$1,$C1814:$C1817,0)),1*a_vote,0)+IF(MATCH($O$1,$D1814:$D1817,0)&lt;MATCH($P$1,$D1814:$D1817,0),1*b_vote,0)+IF(MATCH($O$1,$E1814:$E1817,0)&lt;MATCH($P$1,$E1814:$E1817,0),1*c_vote,0)+IF(MATCH($O$1,$F1814:$F1817,0)&lt;MATCH($P$1,$F1814:$F1817,0),1*d_vote,0)</f>
        <v>0.48</v>
      </c>
      <c r="P1814" s="3">
        <f>IF(MATCH(O$1,$C1814:$C1817,0)&gt;(MATCH(P$1,$C1814:$C1817,0)),1*a_vote,0)+IF(MATCH(O$1,$D1814:$D1817,0)&gt;MATCH(P$1,$D1814:$D1817,0),1*b_vote,0)+IF(MATCH(O$1,$E1814:$E1817,0)&gt;MATCH(P$1,$E1814:$E1817,0),1*c_vote,0)+IF(MATCH(O$1,$F1814:$F1817,0)&gt;MATCH(P$1,$F1814:$F1817,0),1*d_vote,0)</f>
        <v>0.52</v>
      </c>
      <c r="Q1814" s="3">
        <f>IF(MATCH($Q$1,$C1814:$C1817,0)&lt;(MATCH($R$1,$C1814:$C1817,0)),1*a_vote,0)+IF(MATCH($Q$1,$D1814:$D1817,0)&lt;MATCH($R$1,$D1814:$D1817,0),1*b_vote,0)+IF(MATCH($Q$1,$E1814:$E1817,0)&lt;MATCH($R$1,$E1814:$E1817,0),1*c_vote,0)+IF(MATCH($Q$1,$F1814:$F1817,0)&lt;MATCH($R$1,$F1814:$F1817,0),1*d_vote,0)</f>
        <v>0.51</v>
      </c>
      <c r="R1814" s="3">
        <f>IF(MATCH(Q$1,$C1814:$C1817,0)&gt;(MATCH(R$1,$C1814:$C1817,0)),1*a_vote,0)+IF(MATCH(Q$1,$D1814:$D1817,0)&gt;MATCH(R$1,$D1814:$D1817,0),1*b_vote,0)+IF(MATCH(Q$1,$E1814:$E1817,0)&gt;MATCH(R$1,$E1814:$E1817,0),1*c_vote,0)+IF(MATCH(Q$1,$F1814:$F1817,0)&gt;MATCH(R$1,$F1814:$F1817,0),1*d_vote,0)</f>
        <v>0.49</v>
      </c>
      <c r="S1814" s="3">
        <f>IF(MATCH($S$1,$C1814:$C1817,0)&lt;(MATCH($T$1,$C1814:$C1817,0)),1*a_vote,0)+IF(MATCH($S$1,$D1814:$D1817,0)&lt;MATCH($T$1,$D1814:$D1817,0),1*b_vote,0)+IF(MATCH($S$1,$E1814:$E1817,0)&lt;MATCH($T$1,$E1814:$E1817,0),1*c_vote,0)+IF(MATCH($S$1,$F1814:$F1817,0)&lt;MATCH($T$1,$F1814:$F1817,0),1*d_vote,0)</f>
        <v>0.78</v>
      </c>
      <c r="T1814" s="3">
        <f>IF(MATCH(S$1,$C1814:$C1817,0)&gt;(MATCH(T$1,$C1814:$C1817,0)),1*a_vote,0)+IF(MATCH(S$1,$D1814:$D1817,0)&gt;MATCH(T$1,$D1814:$D1817,0),1*b_vote,0)+IF(MATCH(S$1,$E1814:$E1817,0)&gt;MATCH(T$1,$E1814:$E1817,0),1*c_vote,0)+IF(MATCH(S$1,$F1814:$F1817,0)&gt;MATCH(T$1,$F1814:$F1817,0),1*d_vote,0)</f>
        <v>0.21999999999999997</v>
      </c>
    </row>
    <row r="1815" spans="1:20" x14ac:dyDescent="0.25">
      <c r="A1815">
        <f t="shared" si="58"/>
        <v>1814</v>
      </c>
      <c r="B1815">
        <f t="shared" si="59"/>
        <v>454</v>
      </c>
      <c r="C1815" t="str">
        <f>INDEX('VBA code_permu_wo_repettn'!$T$3:$Y$6,COUNTIF('Profile-matrices_Condorcet'!$B$2:$B1815,'Profile-matrices_Condorcet'!$B1815),MATCH(INDEX('numeric possibilities'!D$3:D$1298,VLOOKUP($B1815,'numeric possibilities'!$C$3:$G$1298,1)),'VBA code_permu_wo_repettn'!$T$2:$Y$2))</f>
        <v>C</v>
      </c>
      <c r="D1815" t="str">
        <f>INDEX('VBA code_permu_wo_repettn'!$AA$3:$AF$6,COUNTIF('Profile-matrices_Condorcet'!$B$2:$B1815,'Profile-matrices_Condorcet'!$B1815),MATCH(INDEX('numeric possibilities'!E$3:E$1298,VLOOKUP($B1815,'numeric possibilities'!$C$3:$G$1298,1)),'VBA code_permu_wo_repettn'!$AA$2:$AF$2))</f>
        <v>C</v>
      </c>
      <c r="E1815" t="str">
        <f>INDEX('VBA code_permu_wo_repettn'!$AH$3:$AM$6,COUNTIF('Profile-matrices_Condorcet'!$B$2:$B1815,'Profile-matrices_Condorcet'!$B1815),MATCH(INDEX('numeric possibilities'!F$3:F$1298,VLOOKUP($B1815,'numeric possibilities'!$C$3:$G$1298,1)),'VBA code_permu_wo_repettn'!$AH$2:$AM$2))</f>
        <v>A</v>
      </c>
      <c r="F1815" t="str">
        <f>INDEX('VBA code_permu_wo_repettn'!$AO$3:$AT$6,COUNTIF('Profile-matrices_Condorcet'!$B$2:$B1815,'Profile-matrices_Condorcet'!$B1815),MATCH(INDEX('numeric possibilities'!G$3:G$1298,VLOOKUP($B1815,'numeric possibilities'!$C$3:$G$1298,1)),'VBA code_permu_wo_repettn'!$AO$2:$AT$2))</f>
        <v>B</v>
      </c>
      <c r="H1815" t="s">
        <v>15</v>
      </c>
      <c r="I1815" t="str">
        <f>IF(I1814&gt;J1814,$I$1,IF(I1814&lt;J1814,$J$1,0))</f>
        <v>A</v>
      </c>
      <c r="K1815" t="str">
        <f>IF(K1814&gt;L1814,$K$1,IF(K1814&lt;L1814,$L$1,0))</f>
        <v>C</v>
      </c>
      <c r="M1815" t="str">
        <f>IF(M1814&gt;N1814,$M$1,IF(M1814&lt;N1814,$N$1,0))</f>
        <v>A</v>
      </c>
      <c r="O1815" t="str">
        <f>IF(O1814&gt;P1814,$O$1,IF(O1814&lt;P1814,$P$1,0))</f>
        <v>C</v>
      </c>
      <c r="Q1815" t="str">
        <f>IF(Q1814&gt;R1814,$Q$1,IF(Q1814&lt;R1814,$R$1,0))</f>
        <v>B</v>
      </c>
      <c r="S1815" t="str">
        <f>IF(S1814&gt;T1814,$S$1,IF(S1814&lt;T1814,$T$1,0))</f>
        <v>C</v>
      </c>
    </row>
    <row r="1816" spans="1:20" x14ac:dyDescent="0.25">
      <c r="A1816">
        <f t="shared" si="58"/>
        <v>1815</v>
      </c>
      <c r="B1816">
        <f t="shared" si="59"/>
        <v>454</v>
      </c>
      <c r="C1816" t="str">
        <f>INDEX('VBA code_permu_wo_repettn'!$T$3:$Y$6,COUNTIF('Profile-matrices_Condorcet'!$B$2:$B1816,'Profile-matrices_Condorcet'!$B1816),MATCH(INDEX('numeric possibilities'!D$3:D$1298,VLOOKUP($B1816,'numeric possibilities'!$C$3:$G$1298,1)),'VBA code_permu_wo_repettn'!$T$2:$Y$2))</f>
        <v>D</v>
      </c>
      <c r="D1816" t="str">
        <f>INDEX('VBA code_permu_wo_repettn'!$AA$3:$AF$6,COUNTIF('Profile-matrices_Condorcet'!$B$2:$B1816,'Profile-matrices_Condorcet'!$B1816),MATCH(INDEX('numeric possibilities'!E$3:E$1298,VLOOKUP($B1816,'numeric possibilities'!$C$3:$G$1298,1)),'VBA code_permu_wo_repettn'!$AA$2:$AF$2))</f>
        <v>D</v>
      </c>
      <c r="E1816" t="str">
        <f>INDEX('VBA code_permu_wo_repettn'!$AH$3:$AM$6,COUNTIF('Profile-matrices_Condorcet'!$B$2:$B1816,'Profile-matrices_Condorcet'!$B1816),MATCH(INDEX('numeric possibilities'!F$3:F$1298,VLOOKUP($B1816,'numeric possibilities'!$C$3:$G$1298,1)),'VBA code_permu_wo_repettn'!$AH$2:$AM$2))</f>
        <v>B</v>
      </c>
      <c r="F1816" t="str">
        <f>INDEX('VBA code_permu_wo_repettn'!$AO$3:$AT$6,COUNTIF('Profile-matrices_Condorcet'!$B$2:$B1816,'Profile-matrices_Condorcet'!$B1816),MATCH(INDEX('numeric possibilities'!G$3:G$1298,VLOOKUP($B1816,'numeric possibilities'!$C$3:$G$1298,1)),'VBA code_permu_wo_repettn'!$AO$2:$AT$2))</f>
        <v>A</v>
      </c>
      <c r="I1816" t="s">
        <v>0</v>
      </c>
      <c r="J1816" t="s">
        <v>1</v>
      </c>
      <c r="K1816" t="s">
        <v>2</v>
      </c>
      <c r="L1816" t="s">
        <v>3</v>
      </c>
    </row>
    <row r="1817" spans="1:20" x14ac:dyDescent="0.25">
      <c r="A1817">
        <f t="shared" si="58"/>
        <v>1816</v>
      </c>
      <c r="B1817">
        <f t="shared" si="59"/>
        <v>454</v>
      </c>
      <c r="C1817" t="str">
        <f>INDEX('VBA code_permu_wo_repettn'!$T$3:$Y$6,COUNTIF('Profile-matrices_Condorcet'!$B$2:$B1817,'Profile-matrices_Condorcet'!$B1817),MATCH(INDEX('numeric possibilities'!D$3:D$1298,VLOOKUP($B1817,'numeric possibilities'!$C$3:$G$1298,1)),'VBA code_permu_wo_repettn'!$T$2:$Y$2))</f>
        <v>B</v>
      </c>
      <c r="D1817" t="str">
        <f>INDEX('VBA code_permu_wo_repettn'!$AA$3:$AF$6,COUNTIF('Profile-matrices_Condorcet'!$B$2:$B1817,'Profile-matrices_Condorcet'!$B1817),MATCH(INDEX('numeric possibilities'!E$3:E$1298,VLOOKUP($B1817,'numeric possibilities'!$C$3:$G$1298,1)),'VBA code_permu_wo_repettn'!$AA$2:$AF$2))</f>
        <v>A</v>
      </c>
      <c r="E1817" t="str">
        <f>INDEX('VBA code_permu_wo_repettn'!$AH$3:$AM$6,COUNTIF('Profile-matrices_Condorcet'!$B$2:$B1817,'Profile-matrices_Condorcet'!$B1817),MATCH(INDEX('numeric possibilities'!F$3:F$1298,VLOOKUP($B1817,'numeric possibilities'!$C$3:$G$1298,1)),'VBA code_permu_wo_repettn'!$AH$2:$AM$2))</f>
        <v>D</v>
      </c>
      <c r="F1817" t="str">
        <f>INDEX('VBA code_permu_wo_repettn'!$AO$3:$AT$6,COUNTIF('Profile-matrices_Condorcet'!$B$2:$B1817,'Profile-matrices_Condorcet'!$B1817),MATCH(INDEX('numeric possibilities'!G$3:G$1298,VLOOKUP($B1817,'numeric possibilities'!$C$3:$G$1298,1)),'VBA code_permu_wo_repettn'!$AO$2:$AT$2))</f>
        <v>C</v>
      </c>
      <c r="G1817" t="str">
        <f>IF(MAX(I1817:L1817)&gt;='numeric possibilities'!$B$4/2,INDEX('Profile-matrices_Condorcet'!I1816:L1816,1,MATCH(MAX('Profile-matrices_Condorcet'!I1817:L1817),'Profile-matrices_Condorcet'!I1817:L1817,0)),"NCW")</f>
        <v>C</v>
      </c>
      <c r="H1817" t="s">
        <v>13</v>
      </c>
      <c r="I1817" s="3">
        <f>COUNTIF($I1815:$S1815,I1816)</f>
        <v>2</v>
      </c>
      <c r="J1817" s="3">
        <f>COUNTIF($I1815:$S1815,J1816)</f>
        <v>1</v>
      </c>
      <c r="K1817" s="3">
        <f>COUNTIF($I1815:$S1815,K1816)</f>
        <v>3</v>
      </c>
      <c r="L1817" s="3">
        <f>COUNTIF($I1815:$S1815,L1816)</f>
        <v>0</v>
      </c>
    </row>
    <row r="1818" spans="1:20" x14ac:dyDescent="0.25">
      <c r="A1818">
        <f t="shared" si="58"/>
        <v>1817</v>
      </c>
      <c r="B1818">
        <f t="shared" si="59"/>
        <v>455</v>
      </c>
      <c r="C1818" t="str">
        <f>INDEX('VBA code_permu_wo_repettn'!$T$3:$Y$6,COUNTIF('Profile-matrices_Condorcet'!$B$2:$B1818,'Profile-matrices_Condorcet'!$B1818),MATCH(INDEX('numeric possibilities'!D$3:D$1298,VLOOKUP($B1818,'numeric possibilities'!$C$3:$G$1298,1)),'VBA code_permu_wo_repettn'!$T$2:$Y$2))</f>
        <v>A</v>
      </c>
      <c r="D1818" t="str">
        <f>INDEX('VBA code_permu_wo_repettn'!$AA$3:$AF$6,COUNTIF('Profile-matrices_Condorcet'!$B$2:$B1818,'Profile-matrices_Condorcet'!$B1818),MATCH(INDEX('numeric possibilities'!E$3:E$1298,VLOOKUP($B1818,'numeric possibilities'!$C$3:$G$1298,1)),'VBA code_permu_wo_repettn'!$AA$2:$AF$2))</f>
        <v>B</v>
      </c>
      <c r="E1818" t="str">
        <f>INDEX('VBA code_permu_wo_repettn'!$AH$3:$AM$6,COUNTIF('Profile-matrices_Condorcet'!$B$2:$B1818,'Profile-matrices_Condorcet'!$B1818),MATCH(INDEX('numeric possibilities'!F$3:F$1298,VLOOKUP($B1818,'numeric possibilities'!$C$3:$G$1298,1)),'VBA code_permu_wo_repettn'!$AH$2:$AM$2))</f>
        <v>C</v>
      </c>
      <c r="F1818" t="str">
        <f>INDEX('VBA code_permu_wo_repettn'!$AO$3:$AT$6,COUNTIF('Profile-matrices_Condorcet'!$B$2:$B1818,'Profile-matrices_Condorcet'!$B1818),MATCH(INDEX('numeric possibilities'!G$3:G$1298,VLOOKUP($B1818,'numeric possibilities'!$C$3:$G$1298,1)),'VBA code_permu_wo_repettn'!$AO$2:$AT$2))</f>
        <v>D</v>
      </c>
      <c r="H1818" t="s">
        <v>14</v>
      </c>
      <c r="I1818" s="3">
        <f>IF(MATCH(I$1,$C1818:$C1821,0)&lt;(MATCH(J$1,$C1818:$C1821,0)),1*a_vote,0)+IF(MATCH(I$1,$D1818:$D1821,0)&lt;MATCH(J$1,$D1818:$D1821,0),1*b_vote,0)+IF(MATCH(I$1,$E1818:$E1821,0)&lt;MATCH(J$1,$E1818:$E1821,0),1*c_vote,0)+IF(MATCH(I$1,$F1818:$F1821,0)&lt;MATCH(J$1,$F1818:$F1821,0),1*d_vote,0)</f>
        <v>0.52</v>
      </c>
      <c r="J1818" s="3">
        <f>IF(MATCH(I$1,$C1818:$C1821,0)&gt;(MATCH(J$1,$C1818:$C1821,0)),1*a_vote,0)+IF(MATCH(I$1,$D1818:$D1821,0)&gt;MATCH(J$1,$D1818:$D1821,0),1*b_vote,0)+IF(MATCH(I$1,$E1818:$E1821,0)&gt;MATCH(J$1,$E1818:$E1821,0),1*c_vote,0)+IF(MATCH(I$1,$F1818:$F1821,0)&gt;MATCH(J$1,$F1818:$F1821,0),1*d_vote,0)</f>
        <v>0.48</v>
      </c>
      <c r="K1818" s="3">
        <f>IF(MATCH($K$1,$C1818:$C1821,0)&lt;(MATCH($L$1,$C1818:$C1821,0)),1*a_vote,0)+IF(MATCH($K$1,$D1818:$D1821,0)&lt;MATCH($L$1,$D1818:$D1821,0),1*b_vote,0)+IF(MATCH($K$1,$E1818:$E1821,0)&lt;MATCH($L$1,$E1818:$E1821,0),1*c_vote,0)+IF(MATCH($K$1,$F1818:$F1821,0)&lt;MATCH($L$1,$F1818:$F1821,0),1*d_vote,0)</f>
        <v>0.49</v>
      </c>
      <c r="L1818" s="3">
        <f>IF(MATCH(K$1,$C1818:$C1821,0)&gt;(MATCH(L$1,$C1818:$C1821,0)),1*a_vote,0)+IF(MATCH(K$1,$D1818:$D1821,0)&gt;MATCH(L$1,$D1818:$D1821,0),1*b_vote,0)+IF(MATCH(K$1,$E1818:$E1821,0)&gt;MATCH(L$1,$E1818:$E1821,0),1*c_vote,0)+IF(MATCH(K$1,$F1818:$F1821,0)&gt;MATCH(L$1,$F1818:$F1821,0),1*d_vote,0)</f>
        <v>0.51</v>
      </c>
      <c r="M1818" s="3">
        <f>IF(MATCH($M$1,$C1818:$C1821,0)&lt;(MATCH($N$1,$C1818:$C1821,0)),1*a_vote,0)+IF(MATCH($M$1,$D1818:$D1821,0)&lt;MATCH($N$1,$D1818:$D1821,0),1*b_vote,0)+IF(MATCH($M$1,$E1818:$E1821,0)&lt;MATCH($N$1,$E1818:$E1821,0),1*c_vote,0)+IF(MATCH($M$1,$F1818:$F1821,0)&lt;MATCH($N$1,$F1818:$F1821,0),1*d_vote,0)</f>
        <v>0.52</v>
      </c>
      <c r="N1818" s="3">
        <f>IF(MATCH(M$1,$C1818:$C1821,0)&gt;(MATCH(N$1,$C1818:$C1821,0)),1*a_vote,0)+IF(MATCH(M$1,$D1818:$D1821,0)&gt;MATCH(N$1,$D1818:$D1821,0),1*b_vote,0)+IF(MATCH(M$1,$E1818:$E1821,0)&gt;MATCH(N$1,$E1818:$E1821,0),1*c_vote,0)+IF(MATCH(M$1,$F1818:$F1821,0)&gt;MATCH(N$1,$F1818:$F1821,0),1*d_vote,0)</f>
        <v>0.48</v>
      </c>
      <c r="O1818" s="3">
        <f>IF(MATCH($O$1,$C1818:$C1821,0)&lt;(MATCH($P$1,$C1818:$C1821,0)),1*a_vote,0)+IF(MATCH($O$1,$D1818:$D1821,0)&lt;MATCH($P$1,$D1818:$D1821,0),1*b_vote,0)+IF(MATCH($O$1,$E1818:$E1821,0)&lt;MATCH($P$1,$E1818:$E1821,0),1*c_vote,0)+IF(MATCH($O$1,$F1818:$F1821,0)&lt;MATCH($P$1,$F1818:$F1821,0),1*d_vote,0)</f>
        <v>0.75</v>
      </c>
      <c r="P1818" s="3">
        <f>IF(MATCH(O$1,$C1818:$C1821,0)&gt;(MATCH(P$1,$C1818:$C1821,0)),1*a_vote,0)+IF(MATCH(O$1,$D1818:$D1821,0)&gt;MATCH(P$1,$D1818:$D1821,0),1*b_vote,0)+IF(MATCH(O$1,$E1818:$E1821,0)&gt;MATCH(P$1,$E1818:$E1821,0),1*c_vote,0)+IF(MATCH(O$1,$F1818:$F1821,0)&gt;MATCH(P$1,$F1818:$F1821,0),1*d_vote,0)</f>
        <v>0.25</v>
      </c>
      <c r="Q1818" s="3">
        <f>IF(MATCH($Q$1,$C1818:$C1821,0)&lt;(MATCH($R$1,$C1818:$C1821,0)),1*a_vote,0)+IF(MATCH($Q$1,$D1818:$D1821,0)&lt;MATCH($R$1,$D1818:$D1821,0),1*b_vote,0)+IF(MATCH($Q$1,$E1818:$E1821,0)&lt;MATCH($R$1,$E1818:$E1821,0),1*c_vote,0)+IF(MATCH($Q$1,$F1818:$F1821,0)&lt;MATCH($R$1,$F1818:$F1821,0),1*d_vote,0)</f>
        <v>0.51</v>
      </c>
      <c r="R1818" s="3">
        <f>IF(MATCH(Q$1,$C1818:$C1821,0)&gt;(MATCH(R$1,$C1818:$C1821,0)),1*a_vote,0)+IF(MATCH(Q$1,$D1818:$D1821,0)&gt;MATCH(R$1,$D1818:$D1821,0),1*b_vote,0)+IF(MATCH(Q$1,$E1818:$E1821,0)&gt;MATCH(R$1,$E1818:$E1821,0),1*c_vote,0)+IF(MATCH(Q$1,$F1818:$F1821,0)&gt;MATCH(R$1,$F1818:$F1821,0),1*d_vote,0)</f>
        <v>0.49</v>
      </c>
      <c r="S1818" s="3">
        <f>IF(MATCH($S$1,$C1818:$C1821,0)&lt;(MATCH($T$1,$C1818:$C1821,0)),1*a_vote,0)+IF(MATCH($S$1,$D1818:$D1821,0)&lt;MATCH($T$1,$D1818:$D1821,0),1*b_vote,0)+IF(MATCH($S$1,$E1818:$E1821,0)&lt;MATCH($T$1,$E1818:$E1821,0),1*c_vote,0)+IF(MATCH($S$1,$F1818:$F1821,0)&lt;MATCH($T$1,$F1818:$F1821,0),1*d_vote,0)</f>
        <v>0.51</v>
      </c>
      <c r="T1818" s="3">
        <f>IF(MATCH(S$1,$C1818:$C1821,0)&gt;(MATCH(T$1,$C1818:$C1821,0)),1*a_vote,0)+IF(MATCH(S$1,$D1818:$D1821,0)&gt;MATCH(T$1,$D1818:$D1821,0),1*b_vote,0)+IF(MATCH(S$1,$E1818:$E1821,0)&gt;MATCH(T$1,$E1818:$E1821,0),1*c_vote,0)+IF(MATCH(S$1,$F1818:$F1821,0)&gt;MATCH(T$1,$F1818:$F1821,0),1*d_vote,0)</f>
        <v>0.49</v>
      </c>
    </row>
    <row r="1819" spans="1:20" x14ac:dyDescent="0.25">
      <c r="A1819">
        <f t="shared" si="58"/>
        <v>1818</v>
      </c>
      <c r="B1819">
        <f t="shared" si="59"/>
        <v>455</v>
      </c>
      <c r="C1819" t="str">
        <f>INDEX('VBA code_permu_wo_repettn'!$T$3:$Y$6,COUNTIF('Profile-matrices_Condorcet'!$B$2:$B1819,'Profile-matrices_Condorcet'!$B1819),MATCH(INDEX('numeric possibilities'!D$3:D$1298,VLOOKUP($B1819,'numeric possibilities'!$C$3:$G$1298,1)),'VBA code_permu_wo_repettn'!$T$2:$Y$2))</f>
        <v>D</v>
      </c>
      <c r="D1819" t="str">
        <f>INDEX('VBA code_permu_wo_repettn'!$AA$3:$AF$6,COUNTIF('Profile-matrices_Condorcet'!$B$2:$B1819,'Profile-matrices_Condorcet'!$B1819),MATCH(INDEX('numeric possibilities'!E$3:E$1298,VLOOKUP($B1819,'numeric possibilities'!$C$3:$G$1298,1)),'VBA code_permu_wo_repettn'!$AA$2:$AF$2))</f>
        <v>C</v>
      </c>
      <c r="E1819" t="str">
        <f>INDEX('VBA code_permu_wo_repettn'!$AH$3:$AM$6,COUNTIF('Profile-matrices_Condorcet'!$B$2:$B1819,'Profile-matrices_Condorcet'!$B1819),MATCH(INDEX('numeric possibilities'!F$3:F$1298,VLOOKUP($B1819,'numeric possibilities'!$C$3:$G$1298,1)),'VBA code_permu_wo_repettn'!$AH$2:$AM$2))</f>
        <v>A</v>
      </c>
      <c r="F1819" t="str">
        <f>INDEX('VBA code_permu_wo_repettn'!$AO$3:$AT$6,COUNTIF('Profile-matrices_Condorcet'!$B$2:$B1819,'Profile-matrices_Condorcet'!$B1819),MATCH(INDEX('numeric possibilities'!G$3:G$1298,VLOOKUP($B1819,'numeric possibilities'!$C$3:$G$1298,1)),'VBA code_permu_wo_repettn'!$AO$2:$AT$2))</f>
        <v>B</v>
      </c>
      <c r="H1819" t="s">
        <v>15</v>
      </c>
      <c r="I1819" t="str">
        <f>IF(I1818&gt;J1818,$I$1,IF(I1818&lt;J1818,$J$1,0))</f>
        <v>A</v>
      </c>
      <c r="K1819" t="str">
        <f>IF(K1818&gt;L1818,$K$1,IF(K1818&lt;L1818,$L$1,0))</f>
        <v>C</v>
      </c>
      <c r="M1819" t="str">
        <f>IF(M1818&gt;N1818,$M$1,IF(M1818&lt;N1818,$N$1,0))</f>
        <v>A</v>
      </c>
      <c r="O1819" t="str">
        <f>IF(O1818&gt;P1818,$O$1,IF(O1818&lt;P1818,$P$1,0))</f>
        <v>B</v>
      </c>
      <c r="Q1819" t="str">
        <f>IF(Q1818&gt;R1818,$Q$1,IF(Q1818&lt;R1818,$R$1,0))</f>
        <v>B</v>
      </c>
      <c r="S1819" t="str">
        <f>IF(S1818&gt;T1818,$S$1,IF(S1818&lt;T1818,$T$1,0))</f>
        <v>C</v>
      </c>
    </row>
    <row r="1820" spans="1:20" x14ac:dyDescent="0.25">
      <c r="A1820">
        <f t="shared" si="58"/>
        <v>1819</v>
      </c>
      <c r="B1820">
        <f t="shared" si="59"/>
        <v>455</v>
      </c>
      <c r="C1820" t="str">
        <f>INDEX('VBA code_permu_wo_repettn'!$T$3:$Y$6,COUNTIF('Profile-matrices_Condorcet'!$B$2:$B1820,'Profile-matrices_Condorcet'!$B1820),MATCH(INDEX('numeric possibilities'!D$3:D$1298,VLOOKUP($B1820,'numeric possibilities'!$C$3:$G$1298,1)),'VBA code_permu_wo_repettn'!$T$2:$Y$2))</f>
        <v>B</v>
      </c>
      <c r="D1820" t="str">
        <f>INDEX('VBA code_permu_wo_repettn'!$AA$3:$AF$6,COUNTIF('Profile-matrices_Condorcet'!$B$2:$B1820,'Profile-matrices_Condorcet'!$B1820),MATCH(INDEX('numeric possibilities'!E$3:E$1298,VLOOKUP($B1820,'numeric possibilities'!$C$3:$G$1298,1)),'VBA code_permu_wo_repettn'!$AA$2:$AF$2))</f>
        <v>D</v>
      </c>
      <c r="E1820" t="str">
        <f>INDEX('VBA code_permu_wo_repettn'!$AH$3:$AM$6,COUNTIF('Profile-matrices_Condorcet'!$B$2:$B1820,'Profile-matrices_Condorcet'!$B1820),MATCH(INDEX('numeric possibilities'!F$3:F$1298,VLOOKUP($B1820,'numeric possibilities'!$C$3:$G$1298,1)),'VBA code_permu_wo_repettn'!$AH$2:$AM$2))</f>
        <v>B</v>
      </c>
      <c r="F1820" t="str">
        <f>INDEX('VBA code_permu_wo_repettn'!$AO$3:$AT$6,COUNTIF('Profile-matrices_Condorcet'!$B$2:$B1820,'Profile-matrices_Condorcet'!$B1820),MATCH(INDEX('numeric possibilities'!G$3:G$1298,VLOOKUP($B1820,'numeric possibilities'!$C$3:$G$1298,1)),'VBA code_permu_wo_repettn'!$AO$2:$AT$2))</f>
        <v>A</v>
      </c>
      <c r="I1820" t="s">
        <v>0</v>
      </c>
      <c r="J1820" t="s">
        <v>1</v>
      </c>
      <c r="K1820" t="s">
        <v>2</v>
      </c>
      <c r="L1820" t="s">
        <v>3</v>
      </c>
    </row>
    <row r="1821" spans="1:20" x14ac:dyDescent="0.25">
      <c r="A1821">
        <f t="shared" si="58"/>
        <v>1820</v>
      </c>
      <c r="B1821">
        <f t="shared" si="59"/>
        <v>455</v>
      </c>
      <c r="C1821" t="str">
        <f>INDEX('VBA code_permu_wo_repettn'!$T$3:$Y$6,COUNTIF('Profile-matrices_Condorcet'!$B$2:$B1821,'Profile-matrices_Condorcet'!$B1821),MATCH(INDEX('numeric possibilities'!D$3:D$1298,VLOOKUP($B1821,'numeric possibilities'!$C$3:$G$1298,1)),'VBA code_permu_wo_repettn'!$T$2:$Y$2))</f>
        <v>C</v>
      </c>
      <c r="D1821" t="str">
        <f>INDEX('VBA code_permu_wo_repettn'!$AA$3:$AF$6,COUNTIF('Profile-matrices_Condorcet'!$B$2:$B1821,'Profile-matrices_Condorcet'!$B1821),MATCH(INDEX('numeric possibilities'!E$3:E$1298,VLOOKUP($B1821,'numeric possibilities'!$C$3:$G$1298,1)),'VBA code_permu_wo_repettn'!$AA$2:$AF$2))</f>
        <v>A</v>
      </c>
      <c r="E1821" t="str">
        <f>INDEX('VBA code_permu_wo_repettn'!$AH$3:$AM$6,COUNTIF('Profile-matrices_Condorcet'!$B$2:$B1821,'Profile-matrices_Condorcet'!$B1821),MATCH(INDEX('numeric possibilities'!F$3:F$1298,VLOOKUP($B1821,'numeric possibilities'!$C$3:$G$1298,1)),'VBA code_permu_wo_repettn'!$AH$2:$AM$2))</f>
        <v>D</v>
      </c>
      <c r="F1821" t="str">
        <f>INDEX('VBA code_permu_wo_repettn'!$AO$3:$AT$6,COUNTIF('Profile-matrices_Condorcet'!$B$2:$B1821,'Profile-matrices_Condorcet'!$B1821),MATCH(INDEX('numeric possibilities'!G$3:G$1298,VLOOKUP($B1821,'numeric possibilities'!$C$3:$G$1298,1)),'VBA code_permu_wo_repettn'!$AO$2:$AT$2))</f>
        <v>C</v>
      </c>
      <c r="G1821" t="str">
        <f>IF(MAX(I1821:L1821)&gt;='numeric possibilities'!$B$4/2,INDEX('Profile-matrices_Condorcet'!I1820:L1820,1,MATCH(MAX('Profile-matrices_Condorcet'!I1821:L1821),'Profile-matrices_Condorcet'!I1821:L1821,0)),"NCW")</f>
        <v>NCW</v>
      </c>
      <c r="H1821" t="s">
        <v>13</v>
      </c>
      <c r="I1821" s="3">
        <f>COUNTIF($I1819:$S1819,I1820)</f>
        <v>2</v>
      </c>
      <c r="J1821" s="3">
        <f>COUNTIF($I1819:$S1819,J1820)</f>
        <v>2</v>
      </c>
      <c r="K1821" s="3">
        <f>COUNTIF($I1819:$S1819,K1820)</f>
        <v>2</v>
      </c>
      <c r="L1821" s="3">
        <f>COUNTIF($I1819:$S1819,L1820)</f>
        <v>0</v>
      </c>
    </row>
    <row r="1822" spans="1:20" x14ac:dyDescent="0.25">
      <c r="A1822">
        <f t="shared" si="58"/>
        <v>1821</v>
      </c>
      <c r="B1822">
        <f t="shared" si="59"/>
        <v>456</v>
      </c>
      <c r="C1822" t="str">
        <f>INDEX('VBA code_permu_wo_repettn'!$T$3:$Y$6,COUNTIF('Profile-matrices_Condorcet'!$B$2:$B1822,'Profile-matrices_Condorcet'!$B1822),MATCH(INDEX('numeric possibilities'!D$3:D$1298,VLOOKUP($B1822,'numeric possibilities'!$C$3:$G$1298,1)),'VBA code_permu_wo_repettn'!$T$2:$Y$2))</f>
        <v>A</v>
      </c>
      <c r="D1822" t="str">
        <f>INDEX('VBA code_permu_wo_repettn'!$AA$3:$AF$6,COUNTIF('Profile-matrices_Condorcet'!$B$2:$B1822,'Profile-matrices_Condorcet'!$B1822),MATCH(INDEX('numeric possibilities'!E$3:E$1298,VLOOKUP($B1822,'numeric possibilities'!$C$3:$G$1298,1)),'VBA code_permu_wo_repettn'!$AA$2:$AF$2))</f>
        <v>B</v>
      </c>
      <c r="E1822" t="str">
        <f>INDEX('VBA code_permu_wo_repettn'!$AH$3:$AM$6,COUNTIF('Profile-matrices_Condorcet'!$B$2:$B1822,'Profile-matrices_Condorcet'!$B1822),MATCH(INDEX('numeric possibilities'!F$3:F$1298,VLOOKUP($B1822,'numeric possibilities'!$C$3:$G$1298,1)),'VBA code_permu_wo_repettn'!$AH$2:$AM$2))</f>
        <v>C</v>
      </c>
      <c r="F1822" t="str">
        <f>INDEX('VBA code_permu_wo_repettn'!$AO$3:$AT$6,COUNTIF('Profile-matrices_Condorcet'!$B$2:$B1822,'Profile-matrices_Condorcet'!$B1822),MATCH(INDEX('numeric possibilities'!G$3:G$1298,VLOOKUP($B1822,'numeric possibilities'!$C$3:$G$1298,1)),'VBA code_permu_wo_repettn'!$AO$2:$AT$2))</f>
        <v>D</v>
      </c>
      <c r="H1822" t="s">
        <v>14</v>
      </c>
      <c r="I1822" s="3">
        <f>IF(MATCH(I$1,$C1822:$C1825,0)&lt;(MATCH(J$1,$C1822:$C1825,0)),1*a_vote,0)+IF(MATCH(I$1,$D1822:$D1825,0)&lt;MATCH(J$1,$D1822:$D1825,0),1*b_vote,0)+IF(MATCH(I$1,$E1822:$E1825,0)&lt;MATCH(J$1,$E1822:$E1825,0),1*c_vote,0)+IF(MATCH(I$1,$F1822:$F1825,0)&lt;MATCH(J$1,$F1822:$F1825,0),1*d_vote,0)</f>
        <v>0.52</v>
      </c>
      <c r="J1822" s="3">
        <f>IF(MATCH(I$1,$C1822:$C1825,0)&gt;(MATCH(J$1,$C1822:$C1825,0)),1*a_vote,0)+IF(MATCH(I$1,$D1822:$D1825,0)&gt;MATCH(J$1,$D1822:$D1825,0),1*b_vote,0)+IF(MATCH(I$1,$E1822:$E1825,0)&gt;MATCH(J$1,$E1822:$E1825,0),1*c_vote,0)+IF(MATCH(I$1,$F1822:$F1825,0)&gt;MATCH(J$1,$F1822:$F1825,0),1*d_vote,0)</f>
        <v>0.48</v>
      </c>
      <c r="K1822" s="3">
        <f>IF(MATCH($K$1,$C1822:$C1825,0)&lt;(MATCH($L$1,$C1822:$C1825,0)),1*a_vote,0)+IF(MATCH($K$1,$D1822:$D1825,0)&lt;MATCH($L$1,$D1822:$D1825,0),1*b_vote,0)+IF(MATCH($K$1,$E1822:$E1825,0)&lt;MATCH($L$1,$E1822:$E1825,0),1*c_vote,0)+IF(MATCH($K$1,$F1822:$F1825,0)&lt;MATCH($L$1,$F1822:$F1825,0),1*d_vote,0)</f>
        <v>0.49</v>
      </c>
      <c r="L1822" s="3">
        <f>IF(MATCH(K$1,$C1822:$C1825,0)&gt;(MATCH(L$1,$C1822:$C1825,0)),1*a_vote,0)+IF(MATCH(K$1,$D1822:$D1825,0)&gt;MATCH(L$1,$D1822:$D1825,0),1*b_vote,0)+IF(MATCH(K$1,$E1822:$E1825,0)&gt;MATCH(L$1,$E1822:$E1825,0),1*c_vote,0)+IF(MATCH(K$1,$F1822:$F1825,0)&gt;MATCH(L$1,$F1822:$F1825,0),1*d_vote,0)</f>
        <v>0.51</v>
      </c>
      <c r="M1822" s="3">
        <f>IF(MATCH($M$1,$C1822:$C1825,0)&lt;(MATCH($N$1,$C1822:$C1825,0)),1*a_vote,0)+IF(MATCH($M$1,$D1822:$D1825,0)&lt;MATCH($N$1,$D1822:$D1825,0),1*b_vote,0)+IF(MATCH($M$1,$E1822:$E1825,0)&lt;MATCH($N$1,$E1822:$E1825,0),1*c_vote,0)+IF(MATCH($M$1,$F1822:$F1825,0)&lt;MATCH($N$1,$F1822:$F1825,0),1*d_vote,0)</f>
        <v>0.52</v>
      </c>
      <c r="N1822" s="3">
        <f>IF(MATCH(M$1,$C1822:$C1825,0)&gt;(MATCH(N$1,$C1822:$C1825,0)),1*a_vote,0)+IF(MATCH(M$1,$D1822:$D1825,0)&gt;MATCH(N$1,$D1822:$D1825,0),1*b_vote,0)+IF(MATCH(M$1,$E1822:$E1825,0)&gt;MATCH(N$1,$E1822:$E1825,0),1*c_vote,0)+IF(MATCH(M$1,$F1822:$F1825,0)&gt;MATCH(N$1,$F1822:$F1825,0),1*d_vote,0)</f>
        <v>0.48</v>
      </c>
      <c r="O1822" s="3">
        <f>IF(MATCH($O$1,$C1822:$C1825,0)&lt;(MATCH($P$1,$C1822:$C1825,0)),1*a_vote,0)+IF(MATCH($O$1,$D1822:$D1825,0)&lt;MATCH($P$1,$D1822:$D1825,0),1*b_vote,0)+IF(MATCH($O$1,$E1822:$E1825,0)&lt;MATCH($P$1,$E1822:$E1825,0),1*c_vote,0)+IF(MATCH($O$1,$F1822:$F1825,0)&lt;MATCH($P$1,$F1822:$F1825,0),1*d_vote,0)</f>
        <v>0.48</v>
      </c>
      <c r="P1822" s="3">
        <f>IF(MATCH(O$1,$C1822:$C1825,0)&gt;(MATCH(P$1,$C1822:$C1825,0)),1*a_vote,0)+IF(MATCH(O$1,$D1822:$D1825,0)&gt;MATCH(P$1,$D1822:$D1825,0),1*b_vote,0)+IF(MATCH(O$1,$E1822:$E1825,0)&gt;MATCH(P$1,$E1822:$E1825,0),1*c_vote,0)+IF(MATCH(O$1,$F1822:$F1825,0)&gt;MATCH(P$1,$F1822:$F1825,0),1*d_vote,0)</f>
        <v>0.52</v>
      </c>
      <c r="Q1822" s="3">
        <f>IF(MATCH($Q$1,$C1822:$C1825,0)&lt;(MATCH($R$1,$C1822:$C1825,0)),1*a_vote,0)+IF(MATCH($Q$1,$D1822:$D1825,0)&lt;MATCH($R$1,$D1822:$D1825,0),1*b_vote,0)+IF(MATCH($Q$1,$E1822:$E1825,0)&lt;MATCH($R$1,$E1822:$E1825,0),1*c_vote,0)+IF(MATCH($Q$1,$F1822:$F1825,0)&lt;MATCH($R$1,$F1822:$F1825,0),1*d_vote,0)</f>
        <v>0.51</v>
      </c>
      <c r="R1822" s="3">
        <f>IF(MATCH(Q$1,$C1822:$C1825,0)&gt;(MATCH(R$1,$C1822:$C1825,0)),1*a_vote,0)+IF(MATCH(Q$1,$D1822:$D1825,0)&gt;MATCH(R$1,$D1822:$D1825,0),1*b_vote,0)+IF(MATCH(Q$1,$E1822:$E1825,0)&gt;MATCH(R$1,$E1822:$E1825,0),1*c_vote,0)+IF(MATCH(Q$1,$F1822:$F1825,0)&gt;MATCH(R$1,$F1822:$F1825,0),1*d_vote,0)</f>
        <v>0.49</v>
      </c>
      <c r="S1822" s="3">
        <f>IF(MATCH($S$1,$C1822:$C1825,0)&lt;(MATCH($T$1,$C1822:$C1825,0)),1*a_vote,0)+IF(MATCH($S$1,$D1822:$D1825,0)&lt;MATCH($T$1,$D1822:$D1825,0),1*b_vote,0)+IF(MATCH($S$1,$E1822:$E1825,0)&lt;MATCH($T$1,$E1822:$E1825,0),1*c_vote,0)+IF(MATCH($S$1,$F1822:$F1825,0)&lt;MATCH($T$1,$F1822:$F1825,0),1*d_vote,0)</f>
        <v>0.51</v>
      </c>
      <c r="T1822" s="3">
        <f>IF(MATCH(S$1,$C1822:$C1825,0)&gt;(MATCH(T$1,$C1822:$C1825,0)),1*a_vote,0)+IF(MATCH(S$1,$D1822:$D1825,0)&gt;MATCH(T$1,$D1822:$D1825,0),1*b_vote,0)+IF(MATCH(S$1,$E1822:$E1825,0)&gt;MATCH(T$1,$E1822:$E1825,0),1*c_vote,0)+IF(MATCH(S$1,$F1822:$F1825,0)&gt;MATCH(T$1,$F1822:$F1825,0),1*d_vote,0)</f>
        <v>0.49</v>
      </c>
    </row>
    <row r="1823" spans="1:20" x14ac:dyDescent="0.25">
      <c r="A1823">
        <f t="shared" si="58"/>
        <v>1822</v>
      </c>
      <c r="B1823">
        <f t="shared" si="59"/>
        <v>456</v>
      </c>
      <c r="C1823" t="str">
        <f>INDEX('VBA code_permu_wo_repettn'!$T$3:$Y$6,COUNTIF('Profile-matrices_Condorcet'!$B$2:$B1823,'Profile-matrices_Condorcet'!$B1823),MATCH(INDEX('numeric possibilities'!D$3:D$1298,VLOOKUP($B1823,'numeric possibilities'!$C$3:$G$1298,1)),'VBA code_permu_wo_repettn'!$T$2:$Y$2))</f>
        <v>D</v>
      </c>
      <c r="D1823" t="str">
        <f>INDEX('VBA code_permu_wo_repettn'!$AA$3:$AF$6,COUNTIF('Profile-matrices_Condorcet'!$B$2:$B1823,'Profile-matrices_Condorcet'!$B1823),MATCH(INDEX('numeric possibilities'!E$3:E$1298,VLOOKUP($B1823,'numeric possibilities'!$C$3:$G$1298,1)),'VBA code_permu_wo_repettn'!$AA$2:$AF$2))</f>
        <v>C</v>
      </c>
      <c r="E1823" t="str">
        <f>INDEX('VBA code_permu_wo_repettn'!$AH$3:$AM$6,COUNTIF('Profile-matrices_Condorcet'!$B$2:$B1823,'Profile-matrices_Condorcet'!$B1823),MATCH(INDEX('numeric possibilities'!F$3:F$1298,VLOOKUP($B1823,'numeric possibilities'!$C$3:$G$1298,1)),'VBA code_permu_wo_repettn'!$AH$2:$AM$2))</f>
        <v>A</v>
      </c>
      <c r="F1823" t="str">
        <f>INDEX('VBA code_permu_wo_repettn'!$AO$3:$AT$6,COUNTIF('Profile-matrices_Condorcet'!$B$2:$B1823,'Profile-matrices_Condorcet'!$B1823),MATCH(INDEX('numeric possibilities'!G$3:G$1298,VLOOKUP($B1823,'numeric possibilities'!$C$3:$G$1298,1)),'VBA code_permu_wo_repettn'!$AO$2:$AT$2))</f>
        <v>B</v>
      </c>
      <c r="H1823" t="s">
        <v>15</v>
      </c>
      <c r="I1823" t="str">
        <f>IF(I1822&gt;J1822,$I$1,IF(I1822&lt;J1822,$J$1,0))</f>
        <v>A</v>
      </c>
      <c r="K1823" t="str">
        <f>IF(K1822&gt;L1822,$K$1,IF(K1822&lt;L1822,$L$1,0))</f>
        <v>C</v>
      </c>
      <c r="M1823" t="str">
        <f>IF(M1822&gt;N1822,$M$1,IF(M1822&lt;N1822,$N$1,0))</f>
        <v>A</v>
      </c>
      <c r="O1823" t="str">
        <f>IF(O1822&gt;P1822,$O$1,IF(O1822&lt;P1822,$P$1,0))</f>
        <v>C</v>
      </c>
      <c r="Q1823" t="str">
        <f>IF(Q1822&gt;R1822,$Q$1,IF(Q1822&lt;R1822,$R$1,0))</f>
        <v>B</v>
      </c>
      <c r="S1823" t="str">
        <f>IF(S1822&gt;T1822,$S$1,IF(S1822&lt;T1822,$T$1,0))</f>
        <v>C</v>
      </c>
    </row>
    <row r="1824" spans="1:20" x14ac:dyDescent="0.25">
      <c r="A1824">
        <f t="shared" si="58"/>
        <v>1823</v>
      </c>
      <c r="B1824">
        <f t="shared" si="59"/>
        <v>456</v>
      </c>
      <c r="C1824" t="str">
        <f>INDEX('VBA code_permu_wo_repettn'!$T$3:$Y$6,COUNTIF('Profile-matrices_Condorcet'!$B$2:$B1824,'Profile-matrices_Condorcet'!$B1824),MATCH(INDEX('numeric possibilities'!D$3:D$1298,VLOOKUP($B1824,'numeric possibilities'!$C$3:$G$1298,1)),'VBA code_permu_wo_repettn'!$T$2:$Y$2))</f>
        <v>C</v>
      </c>
      <c r="D1824" t="str">
        <f>INDEX('VBA code_permu_wo_repettn'!$AA$3:$AF$6,COUNTIF('Profile-matrices_Condorcet'!$B$2:$B1824,'Profile-matrices_Condorcet'!$B1824),MATCH(INDEX('numeric possibilities'!E$3:E$1298,VLOOKUP($B1824,'numeric possibilities'!$C$3:$G$1298,1)),'VBA code_permu_wo_repettn'!$AA$2:$AF$2))</f>
        <v>D</v>
      </c>
      <c r="E1824" t="str">
        <f>INDEX('VBA code_permu_wo_repettn'!$AH$3:$AM$6,COUNTIF('Profile-matrices_Condorcet'!$B$2:$B1824,'Profile-matrices_Condorcet'!$B1824),MATCH(INDEX('numeric possibilities'!F$3:F$1298,VLOOKUP($B1824,'numeric possibilities'!$C$3:$G$1298,1)),'VBA code_permu_wo_repettn'!$AH$2:$AM$2))</f>
        <v>B</v>
      </c>
      <c r="F1824" t="str">
        <f>INDEX('VBA code_permu_wo_repettn'!$AO$3:$AT$6,COUNTIF('Profile-matrices_Condorcet'!$B$2:$B1824,'Profile-matrices_Condorcet'!$B1824),MATCH(INDEX('numeric possibilities'!G$3:G$1298,VLOOKUP($B1824,'numeric possibilities'!$C$3:$G$1298,1)),'VBA code_permu_wo_repettn'!$AO$2:$AT$2))</f>
        <v>A</v>
      </c>
      <c r="I1824" t="s">
        <v>0</v>
      </c>
      <c r="J1824" t="s">
        <v>1</v>
      </c>
      <c r="K1824" t="s">
        <v>2</v>
      </c>
      <c r="L1824" t="s">
        <v>3</v>
      </c>
    </row>
    <row r="1825" spans="1:20" x14ac:dyDescent="0.25">
      <c r="A1825">
        <f t="shared" si="58"/>
        <v>1824</v>
      </c>
      <c r="B1825">
        <f t="shared" si="59"/>
        <v>456</v>
      </c>
      <c r="C1825" t="str">
        <f>INDEX('VBA code_permu_wo_repettn'!$T$3:$Y$6,COUNTIF('Profile-matrices_Condorcet'!$B$2:$B1825,'Profile-matrices_Condorcet'!$B1825),MATCH(INDEX('numeric possibilities'!D$3:D$1298,VLOOKUP($B1825,'numeric possibilities'!$C$3:$G$1298,1)),'VBA code_permu_wo_repettn'!$T$2:$Y$2))</f>
        <v>B</v>
      </c>
      <c r="D1825" t="str">
        <f>INDEX('VBA code_permu_wo_repettn'!$AA$3:$AF$6,COUNTIF('Profile-matrices_Condorcet'!$B$2:$B1825,'Profile-matrices_Condorcet'!$B1825),MATCH(INDEX('numeric possibilities'!E$3:E$1298,VLOOKUP($B1825,'numeric possibilities'!$C$3:$G$1298,1)),'VBA code_permu_wo_repettn'!$AA$2:$AF$2))</f>
        <v>A</v>
      </c>
      <c r="E1825" t="str">
        <f>INDEX('VBA code_permu_wo_repettn'!$AH$3:$AM$6,COUNTIF('Profile-matrices_Condorcet'!$B$2:$B1825,'Profile-matrices_Condorcet'!$B1825),MATCH(INDEX('numeric possibilities'!F$3:F$1298,VLOOKUP($B1825,'numeric possibilities'!$C$3:$G$1298,1)),'VBA code_permu_wo_repettn'!$AH$2:$AM$2))</f>
        <v>D</v>
      </c>
      <c r="F1825" t="str">
        <f>INDEX('VBA code_permu_wo_repettn'!$AO$3:$AT$6,COUNTIF('Profile-matrices_Condorcet'!$B$2:$B1825,'Profile-matrices_Condorcet'!$B1825),MATCH(INDEX('numeric possibilities'!G$3:G$1298,VLOOKUP($B1825,'numeric possibilities'!$C$3:$G$1298,1)),'VBA code_permu_wo_repettn'!$AO$2:$AT$2))</f>
        <v>C</v>
      </c>
      <c r="G1825" t="str">
        <f>IF(MAX(I1825:L1825)&gt;='numeric possibilities'!$B$4/2,INDEX('Profile-matrices_Condorcet'!I1824:L1824,1,MATCH(MAX('Profile-matrices_Condorcet'!I1825:L1825),'Profile-matrices_Condorcet'!I1825:L1825,0)),"NCW")</f>
        <v>C</v>
      </c>
      <c r="H1825" t="s">
        <v>13</v>
      </c>
      <c r="I1825" s="3">
        <f>COUNTIF($I1823:$S1823,I1824)</f>
        <v>2</v>
      </c>
      <c r="J1825" s="3">
        <f>COUNTIF($I1823:$S1823,J1824)</f>
        <v>1</v>
      </c>
      <c r="K1825" s="3">
        <f>COUNTIF($I1823:$S1823,K1824)</f>
        <v>3</v>
      </c>
      <c r="L1825" s="3">
        <f>COUNTIF($I1823:$S1823,L1824)</f>
        <v>0</v>
      </c>
    </row>
    <row r="1826" spans="1:20" x14ac:dyDescent="0.25">
      <c r="A1826">
        <f t="shared" si="58"/>
        <v>1825</v>
      </c>
      <c r="B1826">
        <f t="shared" si="59"/>
        <v>457</v>
      </c>
      <c r="C1826" t="str">
        <f>INDEX('VBA code_permu_wo_repettn'!$T$3:$Y$6,COUNTIF('Profile-matrices_Condorcet'!$B$2:$B1826,'Profile-matrices_Condorcet'!$B1826),MATCH(INDEX('numeric possibilities'!D$3:D$1298,VLOOKUP($B1826,'numeric possibilities'!$C$3:$G$1298,1)),'VBA code_permu_wo_repettn'!$T$2:$Y$2))</f>
        <v>A</v>
      </c>
      <c r="D1826" t="str">
        <f>INDEX('VBA code_permu_wo_repettn'!$AA$3:$AF$6,COUNTIF('Profile-matrices_Condorcet'!$B$2:$B1826,'Profile-matrices_Condorcet'!$B1826),MATCH(INDEX('numeric possibilities'!E$3:E$1298,VLOOKUP($B1826,'numeric possibilities'!$C$3:$G$1298,1)),'VBA code_permu_wo_repettn'!$AA$2:$AF$2))</f>
        <v>B</v>
      </c>
      <c r="E1826" t="str">
        <f>INDEX('VBA code_permu_wo_repettn'!$AH$3:$AM$6,COUNTIF('Profile-matrices_Condorcet'!$B$2:$B1826,'Profile-matrices_Condorcet'!$B1826),MATCH(INDEX('numeric possibilities'!F$3:F$1298,VLOOKUP($B1826,'numeric possibilities'!$C$3:$G$1298,1)),'VBA code_permu_wo_repettn'!$AH$2:$AM$2))</f>
        <v>C</v>
      </c>
      <c r="F1826" t="str">
        <f>INDEX('VBA code_permu_wo_repettn'!$AO$3:$AT$6,COUNTIF('Profile-matrices_Condorcet'!$B$2:$B1826,'Profile-matrices_Condorcet'!$B1826),MATCH(INDEX('numeric possibilities'!G$3:G$1298,VLOOKUP($B1826,'numeric possibilities'!$C$3:$G$1298,1)),'VBA code_permu_wo_repettn'!$AO$2:$AT$2))</f>
        <v>D</v>
      </c>
      <c r="H1826" t="s">
        <v>14</v>
      </c>
      <c r="I1826" s="3">
        <f>IF(MATCH(I$1,$C1826:$C1829,0)&lt;(MATCH(J$1,$C1826:$C1829,0)),1*a_vote,0)+IF(MATCH(I$1,$D1826:$D1829,0)&lt;MATCH(J$1,$D1826:$D1829,0),1*b_vote,0)+IF(MATCH(I$1,$E1826:$E1829,0)&lt;MATCH(J$1,$E1826:$E1829,0),1*c_vote,0)+IF(MATCH(I$1,$F1826:$F1829,0)&lt;MATCH(J$1,$F1826:$F1829,0),1*d_vote,0)</f>
        <v>0.52</v>
      </c>
      <c r="J1826" s="3">
        <f>IF(MATCH(I$1,$C1826:$C1829,0)&gt;(MATCH(J$1,$C1826:$C1829,0)),1*a_vote,0)+IF(MATCH(I$1,$D1826:$D1829,0)&gt;MATCH(J$1,$D1826:$D1829,0),1*b_vote,0)+IF(MATCH(I$1,$E1826:$E1829,0)&gt;MATCH(J$1,$E1826:$E1829,0),1*c_vote,0)+IF(MATCH(I$1,$F1826:$F1829,0)&gt;MATCH(J$1,$F1826:$F1829,0),1*d_vote,0)</f>
        <v>0.48</v>
      </c>
      <c r="K1826" s="3">
        <f>IF(MATCH($K$1,$C1826:$C1829,0)&lt;(MATCH($L$1,$C1826:$C1829,0)),1*a_vote,0)+IF(MATCH($K$1,$D1826:$D1829,0)&lt;MATCH($L$1,$D1826:$D1829,0),1*b_vote,0)+IF(MATCH($K$1,$E1826:$E1829,0)&lt;MATCH($L$1,$E1826:$E1829,0),1*c_vote,0)+IF(MATCH($K$1,$F1826:$F1829,0)&lt;MATCH($L$1,$F1826:$F1829,0),1*d_vote,0)</f>
        <v>0.75</v>
      </c>
      <c r="L1826" s="3">
        <f>IF(MATCH(K$1,$C1826:$C1829,0)&gt;(MATCH(L$1,$C1826:$C1829,0)),1*a_vote,0)+IF(MATCH(K$1,$D1826:$D1829,0)&gt;MATCH(L$1,$D1826:$D1829,0),1*b_vote,0)+IF(MATCH(K$1,$E1826:$E1829,0)&gt;MATCH(L$1,$E1826:$E1829,0),1*c_vote,0)+IF(MATCH(K$1,$F1826:$F1829,0)&gt;MATCH(L$1,$F1826:$F1829,0),1*d_vote,0)</f>
        <v>0.25</v>
      </c>
      <c r="M1826" s="3">
        <f>IF(MATCH($M$1,$C1826:$C1829,0)&lt;(MATCH($N$1,$C1826:$C1829,0)),1*a_vote,0)+IF(MATCH($M$1,$D1826:$D1829,0)&lt;MATCH($N$1,$D1826:$D1829,0),1*b_vote,0)+IF(MATCH($M$1,$E1826:$E1829,0)&lt;MATCH($N$1,$E1826:$E1829,0),1*c_vote,0)+IF(MATCH($M$1,$F1826:$F1829,0)&lt;MATCH($N$1,$F1826:$F1829,0),1*d_vote,0)</f>
        <v>0.52</v>
      </c>
      <c r="N1826" s="3">
        <f>IF(MATCH(M$1,$C1826:$C1829,0)&gt;(MATCH(N$1,$C1826:$C1829,0)),1*a_vote,0)+IF(MATCH(M$1,$D1826:$D1829,0)&gt;MATCH(N$1,$D1826:$D1829,0),1*b_vote,0)+IF(MATCH(M$1,$E1826:$E1829,0)&gt;MATCH(N$1,$E1826:$E1829,0),1*c_vote,0)+IF(MATCH(M$1,$F1826:$F1829,0)&gt;MATCH(N$1,$F1826:$F1829,0),1*d_vote,0)</f>
        <v>0.48</v>
      </c>
      <c r="O1826" s="3">
        <f>IF(MATCH($O$1,$C1826:$C1829,0)&lt;(MATCH($P$1,$C1826:$C1829,0)),1*a_vote,0)+IF(MATCH($O$1,$D1826:$D1829,0)&lt;MATCH($P$1,$D1826:$D1829,0),1*b_vote,0)+IF(MATCH($O$1,$E1826:$E1829,0)&lt;MATCH($P$1,$E1826:$E1829,0),1*c_vote,0)+IF(MATCH($O$1,$F1826:$F1829,0)&lt;MATCH($P$1,$F1826:$F1829,0),1*d_vote,0)</f>
        <v>0.75</v>
      </c>
      <c r="P1826" s="3">
        <f>IF(MATCH(O$1,$C1826:$C1829,0)&gt;(MATCH(P$1,$C1826:$C1829,0)),1*a_vote,0)+IF(MATCH(O$1,$D1826:$D1829,0)&gt;MATCH(P$1,$D1826:$D1829,0),1*b_vote,0)+IF(MATCH(O$1,$E1826:$E1829,0)&gt;MATCH(P$1,$E1826:$E1829,0),1*c_vote,0)+IF(MATCH(O$1,$F1826:$F1829,0)&gt;MATCH(P$1,$F1826:$F1829,0),1*d_vote,0)</f>
        <v>0.25</v>
      </c>
      <c r="Q1826" s="3">
        <f>IF(MATCH($Q$1,$C1826:$C1829,0)&lt;(MATCH($R$1,$C1826:$C1829,0)),1*a_vote,0)+IF(MATCH($Q$1,$D1826:$D1829,0)&lt;MATCH($R$1,$D1826:$D1829,0),1*b_vote,0)+IF(MATCH($Q$1,$E1826:$E1829,0)&lt;MATCH($R$1,$E1826:$E1829,0),1*c_vote,0)+IF(MATCH($Q$1,$F1826:$F1829,0)&lt;MATCH($R$1,$F1826:$F1829,0),1*d_vote,0)</f>
        <v>0.78</v>
      </c>
      <c r="R1826" s="3">
        <f>IF(MATCH(Q$1,$C1826:$C1829,0)&gt;(MATCH(R$1,$C1826:$C1829,0)),1*a_vote,0)+IF(MATCH(Q$1,$D1826:$D1829,0)&gt;MATCH(R$1,$D1826:$D1829,0),1*b_vote,0)+IF(MATCH(Q$1,$E1826:$E1829,0)&gt;MATCH(R$1,$E1826:$E1829,0),1*c_vote,0)+IF(MATCH(Q$1,$F1826:$F1829,0)&gt;MATCH(R$1,$F1826:$F1829,0),1*d_vote,0)</f>
        <v>0.21999999999999997</v>
      </c>
      <c r="S1826" s="3">
        <f>IF(MATCH($S$1,$C1826:$C1829,0)&lt;(MATCH($T$1,$C1826:$C1829,0)),1*a_vote,0)+IF(MATCH($S$1,$D1826:$D1829,0)&lt;MATCH($T$1,$D1826:$D1829,0),1*b_vote,0)+IF(MATCH($S$1,$E1826:$E1829,0)&lt;MATCH($T$1,$E1826:$E1829,0),1*c_vote,0)+IF(MATCH($S$1,$F1826:$F1829,0)&lt;MATCH($T$1,$F1826:$F1829,0),1*d_vote,0)</f>
        <v>0.52</v>
      </c>
      <c r="T1826" s="3">
        <f>IF(MATCH(S$1,$C1826:$C1829,0)&gt;(MATCH(T$1,$C1826:$C1829,0)),1*a_vote,0)+IF(MATCH(S$1,$D1826:$D1829,0)&gt;MATCH(T$1,$D1826:$D1829,0),1*b_vote,0)+IF(MATCH(S$1,$E1826:$E1829,0)&gt;MATCH(T$1,$E1826:$E1829,0),1*c_vote,0)+IF(MATCH(S$1,$F1826:$F1829,0)&gt;MATCH(T$1,$F1826:$F1829,0),1*d_vote,0)</f>
        <v>0.48</v>
      </c>
    </row>
    <row r="1827" spans="1:20" x14ac:dyDescent="0.25">
      <c r="A1827">
        <f t="shared" si="58"/>
        <v>1826</v>
      </c>
      <c r="B1827">
        <f t="shared" si="59"/>
        <v>457</v>
      </c>
      <c r="C1827" t="str">
        <f>INDEX('VBA code_permu_wo_repettn'!$T$3:$Y$6,COUNTIF('Profile-matrices_Condorcet'!$B$2:$B1827,'Profile-matrices_Condorcet'!$B1827),MATCH(INDEX('numeric possibilities'!D$3:D$1298,VLOOKUP($B1827,'numeric possibilities'!$C$3:$G$1298,1)),'VBA code_permu_wo_repettn'!$T$2:$Y$2))</f>
        <v>B</v>
      </c>
      <c r="D1827" t="str">
        <f>INDEX('VBA code_permu_wo_repettn'!$AA$3:$AF$6,COUNTIF('Profile-matrices_Condorcet'!$B$2:$B1827,'Profile-matrices_Condorcet'!$B1827),MATCH(INDEX('numeric possibilities'!E$3:E$1298,VLOOKUP($B1827,'numeric possibilities'!$C$3:$G$1298,1)),'VBA code_permu_wo_repettn'!$AA$2:$AF$2))</f>
        <v>D</v>
      </c>
      <c r="E1827" t="str">
        <f>INDEX('VBA code_permu_wo_repettn'!$AH$3:$AM$6,COUNTIF('Profile-matrices_Condorcet'!$B$2:$B1827,'Profile-matrices_Condorcet'!$B1827),MATCH(INDEX('numeric possibilities'!F$3:F$1298,VLOOKUP($B1827,'numeric possibilities'!$C$3:$G$1298,1)),'VBA code_permu_wo_repettn'!$AH$2:$AM$2))</f>
        <v>A</v>
      </c>
      <c r="F1827" t="str">
        <f>INDEX('VBA code_permu_wo_repettn'!$AO$3:$AT$6,COUNTIF('Profile-matrices_Condorcet'!$B$2:$B1827,'Profile-matrices_Condorcet'!$B1827),MATCH(INDEX('numeric possibilities'!G$3:G$1298,VLOOKUP($B1827,'numeric possibilities'!$C$3:$G$1298,1)),'VBA code_permu_wo_repettn'!$AO$2:$AT$2))</f>
        <v>B</v>
      </c>
      <c r="H1827" t="s">
        <v>15</v>
      </c>
      <c r="I1827" t="str">
        <f>IF(I1826&gt;J1826,$I$1,IF(I1826&lt;J1826,$J$1,0))</f>
        <v>A</v>
      </c>
      <c r="K1827" t="str">
        <f>IF(K1826&gt;L1826,$K$1,IF(K1826&lt;L1826,$L$1,0))</f>
        <v>A</v>
      </c>
      <c r="M1827" t="str">
        <f>IF(M1826&gt;N1826,$M$1,IF(M1826&lt;N1826,$N$1,0))</f>
        <v>A</v>
      </c>
      <c r="O1827" t="str">
        <f>IF(O1826&gt;P1826,$O$1,IF(O1826&lt;P1826,$P$1,0))</f>
        <v>B</v>
      </c>
      <c r="Q1827" t="str">
        <f>IF(Q1826&gt;R1826,$Q$1,IF(Q1826&lt;R1826,$R$1,0))</f>
        <v>B</v>
      </c>
      <c r="S1827" t="str">
        <f>IF(S1826&gt;T1826,$S$1,IF(S1826&lt;T1826,$T$1,0))</f>
        <v>C</v>
      </c>
    </row>
    <row r="1828" spans="1:20" x14ac:dyDescent="0.25">
      <c r="A1828">
        <f t="shared" si="58"/>
        <v>1827</v>
      </c>
      <c r="B1828">
        <f t="shared" si="59"/>
        <v>457</v>
      </c>
      <c r="C1828" t="str">
        <f>INDEX('VBA code_permu_wo_repettn'!$T$3:$Y$6,COUNTIF('Profile-matrices_Condorcet'!$B$2:$B1828,'Profile-matrices_Condorcet'!$B1828),MATCH(INDEX('numeric possibilities'!D$3:D$1298,VLOOKUP($B1828,'numeric possibilities'!$C$3:$G$1298,1)),'VBA code_permu_wo_repettn'!$T$2:$Y$2))</f>
        <v>C</v>
      </c>
      <c r="D1828" t="str">
        <f>INDEX('VBA code_permu_wo_repettn'!$AA$3:$AF$6,COUNTIF('Profile-matrices_Condorcet'!$B$2:$B1828,'Profile-matrices_Condorcet'!$B1828),MATCH(INDEX('numeric possibilities'!E$3:E$1298,VLOOKUP($B1828,'numeric possibilities'!$C$3:$G$1298,1)),'VBA code_permu_wo_repettn'!$AA$2:$AF$2))</f>
        <v>A</v>
      </c>
      <c r="E1828" t="str">
        <f>INDEX('VBA code_permu_wo_repettn'!$AH$3:$AM$6,COUNTIF('Profile-matrices_Condorcet'!$B$2:$B1828,'Profile-matrices_Condorcet'!$B1828),MATCH(INDEX('numeric possibilities'!F$3:F$1298,VLOOKUP($B1828,'numeric possibilities'!$C$3:$G$1298,1)),'VBA code_permu_wo_repettn'!$AH$2:$AM$2))</f>
        <v>B</v>
      </c>
      <c r="F1828" t="str">
        <f>INDEX('VBA code_permu_wo_repettn'!$AO$3:$AT$6,COUNTIF('Profile-matrices_Condorcet'!$B$2:$B1828,'Profile-matrices_Condorcet'!$B1828),MATCH(INDEX('numeric possibilities'!G$3:G$1298,VLOOKUP($B1828,'numeric possibilities'!$C$3:$G$1298,1)),'VBA code_permu_wo_repettn'!$AO$2:$AT$2))</f>
        <v>A</v>
      </c>
      <c r="I1828" t="s">
        <v>0</v>
      </c>
      <c r="J1828" t="s">
        <v>1</v>
      </c>
      <c r="K1828" t="s">
        <v>2</v>
      </c>
      <c r="L1828" t="s">
        <v>3</v>
      </c>
    </row>
    <row r="1829" spans="1:20" x14ac:dyDescent="0.25">
      <c r="A1829">
        <f t="shared" si="58"/>
        <v>1828</v>
      </c>
      <c r="B1829">
        <f t="shared" si="59"/>
        <v>457</v>
      </c>
      <c r="C1829" t="str">
        <f>INDEX('VBA code_permu_wo_repettn'!$T$3:$Y$6,COUNTIF('Profile-matrices_Condorcet'!$B$2:$B1829,'Profile-matrices_Condorcet'!$B1829),MATCH(INDEX('numeric possibilities'!D$3:D$1298,VLOOKUP($B1829,'numeric possibilities'!$C$3:$G$1298,1)),'VBA code_permu_wo_repettn'!$T$2:$Y$2))</f>
        <v>D</v>
      </c>
      <c r="D1829" t="str">
        <f>INDEX('VBA code_permu_wo_repettn'!$AA$3:$AF$6,COUNTIF('Profile-matrices_Condorcet'!$B$2:$B1829,'Profile-matrices_Condorcet'!$B1829),MATCH(INDEX('numeric possibilities'!E$3:E$1298,VLOOKUP($B1829,'numeric possibilities'!$C$3:$G$1298,1)),'VBA code_permu_wo_repettn'!$AA$2:$AF$2))</f>
        <v>C</v>
      </c>
      <c r="E1829" t="str">
        <f>INDEX('VBA code_permu_wo_repettn'!$AH$3:$AM$6,COUNTIF('Profile-matrices_Condorcet'!$B$2:$B1829,'Profile-matrices_Condorcet'!$B1829),MATCH(INDEX('numeric possibilities'!F$3:F$1298,VLOOKUP($B1829,'numeric possibilities'!$C$3:$G$1298,1)),'VBA code_permu_wo_repettn'!$AH$2:$AM$2))</f>
        <v>D</v>
      </c>
      <c r="F1829" t="str">
        <f>INDEX('VBA code_permu_wo_repettn'!$AO$3:$AT$6,COUNTIF('Profile-matrices_Condorcet'!$B$2:$B1829,'Profile-matrices_Condorcet'!$B1829),MATCH(INDEX('numeric possibilities'!G$3:G$1298,VLOOKUP($B1829,'numeric possibilities'!$C$3:$G$1298,1)),'VBA code_permu_wo_repettn'!$AO$2:$AT$2))</f>
        <v>C</v>
      </c>
      <c r="G1829" t="str">
        <f>IF(MAX(I1829:L1829)&gt;='numeric possibilities'!$B$4/2,INDEX('Profile-matrices_Condorcet'!I1828:L1828,1,MATCH(MAX('Profile-matrices_Condorcet'!I1829:L1829),'Profile-matrices_Condorcet'!I1829:L1829,0)),"NCW")</f>
        <v>A</v>
      </c>
      <c r="H1829" t="s">
        <v>13</v>
      </c>
      <c r="I1829" s="3">
        <f>COUNTIF($I1827:$S1827,I1828)</f>
        <v>3</v>
      </c>
      <c r="J1829" s="3">
        <f>COUNTIF($I1827:$S1827,J1828)</f>
        <v>2</v>
      </c>
      <c r="K1829" s="3">
        <f>COUNTIF($I1827:$S1827,K1828)</f>
        <v>1</v>
      </c>
      <c r="L1829" s="3">
        <f>COUNTIF($I1827:$S1827,L1828)</f>
        <v>0</v>
      </c>
    </row>
    <row r="1830" spans="1:20" x14ac:dyDescent="0.25">
      <c r="A1830">
        <f t="shared" si="58"/>
        <v>1829</v>
      </c>
      <c r="B1830">
        <f t="shared" si="59"/>
        <v>458</v>
      </c>
      <c r="C1830" t="str">
        <f>INDEX('VBA code_permu_wo_repettn'!$T$3:$Y$6,COUNTIF('Profile-matrices_Condorcet'!$B$2:$B1830,'Profile-matrices_Condorcet'!$B1830),MATCH(INDEX('numeric possibilities'!D$3:D$1298,VLOOKUP($B1830,'numeric possibilities'!$C$3:$G$1298,1)),'VBA code_permu_wo_repettn'!$T$2:$Y$2))</f>
        <v>A</v>
      </c>
      <c r="D1830" t="str">
        <f>INDEX('VBA code_permu_wo_repettn'!$AA$3:$AF$6,COUNTIF('Profile-matrices_Condorcet'!$B$2:$B1830,'Profile-matrices_Condorcet'!$B1830),MATCH(INDEX('numeric possibilities'!E$3:E$1298,VLOOKUP($B1830,'numeric possibilities'!$C$3:$G$1298,1)),'VBA code_permu_wo_repettn'!$AA$2:$AF$2))</f>
        <v>B</v>
      </c>
      <c r="E1830" t="str">
        <f>INDEX('VBA code_permu_wo_repettn'!$AH$3:$AM$6,COUNTIF('Profile-matrices_Condorcet'!$B$2:$B1830,'Profile-matrices_Condorcet'!$B1830),MATCH(INDEX('numeric possibilities'!F$3:F$1298,VLOOKUP($B1830,'numeric possibilities'!$C$3:$G$1298,1)),'VBA code_permu_wo_repettn'!$AH$2:$AM$2))</f>
        <v>C</v>
      </c>
      <c r="F1830" t="str">
        <f>INDEX('VBA code_permu_wo_repettn'!$AO$3:$AT$6,COUNTIF('Profile-matrices_Condorcet'!$B$2:$B1830,'Profile-matrices_Condorcet'!$B1830),MATCH(INDEX('numeric possibilities'!G$3:G$1298,VLOOKUP($B1830,'numeric possibilities'!$C$3:$G$1298,1)),'VBA code_permu_wo_repettn'!$AO$2:$AT$2))</f>
        <v>D</v>
      </c>
      <c r="H1830" t="s">
        <v>14</v>
      </c>
      <c r="I1830" s="3">
        <f>IF(MATCH(I$1,$C1830:$C1833,0)&lt;(MATCH(J$1,$C1830:$C1833,0)),1*a_vote,0)+IF(MATCH(I$1,$D1830:$D1833,0)&lt;MATCH(J$1,$D1830:$D1833,0),1*b_vote,0)+IF(MATCH(I$1,$E1830:$E1833,0)&lt;MATCH(J$1,$E1830:$E1833,0),1*c_vote,0)+IF(MATCH(I$1,$F1830:$F1833,0)&lt;MATCH(J$1,$F1830:$F1833,0),1*d_vote,0)</f>
        <v>0.52</v>
      </c>
      <c r="J1830" s="3">
        <f>IF(MATCH(I$1,$C1830:$C1833,0)&gt;(MATCH(J$1,$C1830:$C1833,0)),1*a_vote,0)+IF(MATCH(I$1,$D1830:$D1833,0)&gt;MATCH(J$1,$D1830:$D1833,0),1*b_vote,0)+IF(MATCH(I$1,$E1830:$E1833,0)&gt;MATCH(J$1,$E1830:$E1833,0),1*c_vote,0)+IF(MATCH(I$1,$F1830:$F1833,0)&gt;MATCH(J$1,$F1830:$F1833,0),1*d_vote,0)</f>
        <v>0.48</v>
      </c>
      <c r="K1830" s="3">
        <f>IF(MATCH($K$1,$C1830:$C1833,0)&lt;(MATCH($L$1,$C1830:$C1833,0)),1*a_vote,0)+IF(MATCH($K$1,$D1830:$D1833,0)&lt;MATCH($L$1,$D1830:$D1833,0),1*b_vote,0)+IF(MATCH($K$1,$E1830:$E1833,0)&lt;MATCH($L$1,$E1830:$E1833,0),1*c_vote,0)+IF(MATCH($K$1,$F1830:$F1833,0)&lt;MATCH($L$1,$F1830:$F1833,0),1*d_vote,0)</f>
        <v>0.75</v>
      </c>
      <c r="L1830" s="3">
        <f>IF(MATCH(K$1,$C1830:$C1833,0)&gt;(MATCH(L$1,$C1830:$C1833,0)),1*a_vote,0)+IF(MATCH(K$1,$D1830:$D1833,0)&gt;MATCH(L$1,$D1830:$D1833,0),1*b_vote,0)+IF(MATCH(K$1,$E1830:$E1833,0)&gt;MATCH(L$1,$E1830:$E1833,0),1*c_vote,0)+IF(MATCH(K$1,$F1830:$F1833,0)&gt;MATCH(L$1,$F1830:$F1833,0),1*d_vote,0)</f>
        <v>0.25</v>
      </c>
      <c r="M1830" s="3">
        <f>IF(MATCH($M$1,$C1830:$C1833,0)&lt;(MATCH($N$1,$C1830:$C1833,0)),1*a_vote,0)+IF(MATCH($M$1,$D1830:$D1833,0)&lt;MATCH($N$1,$D1830:$D1833,0),1*b_vote,0)+IF(MATCH($M$1,$E1830:$E1833,0)&lt;MATCH($N$1,$E1830:$E1833,0),1*c_vote,0)+IF(MATCH($M$1,$F1830:$F1833,0)&lt;MATCH($N$1,$F1830:$F1833,0),1*d_vote,0)</f>
        <v>0.52</v>
      </c>
      <c r="N1830" s="3">
        <f>IF(MATCH(M$1,$C1830:$C1833,0)&gt;(MATCH(N$1,$C1830:$C1833,0)),1*a_vote,0)+IF(MATCH(M$1,$D1830:$D1833,0)&gt;MATCH(N$1,$D1830:$D1833,0),1*b_vote,0)+IF(MATCH(M$1,$E1830:$E1833,0)&gt;MATCH(N$1,$E1830:$E1833,0),1*c_vote,0)+IF(MATCH(M$1,$F1830:$F1833,0)&gt;MATCH(N$1,$F1830:$F1833,0),1*d_vote,0)</f>
        <v>0.48</v>
      </c>
      <c r="O1830" s="3">
        <f>IF(MATCH($O$1,$C1830:$C1833,0)&lt;(MATCH($P$1,$C1830:$C1833,0)),1*a_vote,0)+IF(MATCH($O$1,$D1830:$D1833,0)&lt;MATCH($P$1,$D1830:$D1833,0),1*b_vote,0)+IF(MATCH($O$1,$E1830:$E1833,0)&lt;MATCH($P$1,$E1830:$E1833,0),1*c_vote,0)+IF(MATCH($O$1,$F1830:$F1833,0)&lt;MATCH($P$1,$F1830:$F1833,0),1*d_vote,0)</f>
        <v>0.75</v>
      </c>
      <c r="P1830" s="3">
        <f>IF(MATCH(O$1,$C1830:$C1833,0)&gt;(MATCH(P$1,$C1830:$C1833,0)),1*a_vote,0)+IF(MATCH(O$1,$D1830:$D1833,0)&gt;MATCH(P$1,$D1830:$D1833,0),1*b_vote,0)+IF(MATCH(O$1,$E1830:$E1833,0)&gt;MATCH(P$1,$E1830:$E1833,0),1*c_vote,0)+IF(MATCH(O$1,$F1830:$F1833,0)&gt;MATCH(P$1,$F1830:$F1833,0),1*d_vote,0)</f>
        <v>0.25</v>
      </c>
      <c r="Q1830" s="3">
        <f>IF(MATCH($Q$1,$C1830:$C1833,0)&lt;(MATCH($R$1,$C1830:$C1833,0)),1*a_vote,0)+IF(MATCH($Q$1,$D1830:$D1833,0)&lt;MATCH($R$1,$D1830:$D1833,0),1*b_vote,0)+IF(MATCH($Q$1,$E1830:$E1833,0)&lt;MATCH($R$1,$E1830:$E1833,0),1*c_vote,0)+IF(MATCH($Q$1,$F1830:$F1833,0)&lt;MATCH($R$1,$F1830:$F1833,0),1*d_vote,0)</f>
        <v>0.78</v>
      </c>
      <c r="R1830" s="3">
        <f>IF(MATCH(Q$1,$C1830:$C1833,0)&gt;(MATCH(R$1,$C1830:$C1833,0)),1*a_vote,0)+IF(MATCH(Q$1,$D1830:$D1833,0)&gt;MATCH(R$1,$D1830:$D1833,0),1*b_vote,0)+IF(MATCH(Q$1,$E1830:$E1833,0)&gt;MATCH(R$1,$E1830:$E1833,0),1*c_vote,0)+IF(MATCH(Q$1,$F1830:$F1833,0)&gt;MATCH(R$1,$F1830:$F1833,0),1*d_vote,0)</f>
        <v>0.21999999999999997</v>
      </c>
      <c r="S1830" s="3">
        <f>IF(MATCH($S$1,$C1830:$C1833,0)&lt;(MATCH($T$1,$C1830:$C1833,0)),1*a_vote,0)+IF(MATCH($S$1,$D1830:$D1833,0)&lt;MATCH($T$1,$D1830:$D1833,0),1*b_vote,0)+IF(MATCH($S$1,$E1830:$E1833,0)&lt;MATCH($T$1,$E1830:$E1833,0),1*c_vote,0)+IF(MATCH($S$1,$F1830:$F1833,0)&lt;MATCH($T$1,$F1830:$F1833,0),1*d_vote,0)</f>
        <v>0.25</v>
      </c>
      <c r="T1830" s="3">
        <f>IF(MATCH(S$1,$C1830:$C1833,0)&gt;(MATCH(T$1,$C1830:$C1833,0)),1*a_vote,0)+IF(MATCH(S$1,$D1830:$D1833,0)&gt;MATCH(T$1,$D1830:$D1833,0),1*b_vote,0)+IF(MATCH(S$1,$E1830:$E1833,0)&gt;MATCH(T$1,$E1830:$E1833,0),1*c_vote,0)+IF(MATCH(S$1,$F1830:$F1833,0)&gt;MATCH(T$1,$F1830:$F1833,0),1*d_vote,0)</f>
        <v>0.75</v>
      </c>
    </row>
    <row r="1831" spans="1:20" x14ac:dyDescent="0.25">
      <c r="A1831">
        <f t="shared" si="58"/>
        <v>1830</v>
      </c>
      <c r="B1831">
        <f t="shared" si="59"/>
        <v>458</v>
      </c>
      <c r="C1831" t="str">
        <f>INDEX('VBA code_permu_wo_repettn'!$T$3:$Y$6,COUNTIF('Profile-matrices_Condorcet'!$B$2:$B1831,'Profile-matrices_Condorcet'!$B1831),MATCH(INDEX('numeric possibilities'!D$3:D$1298,VLOOKUP($B1831,'numeric possibilities'!$C$3:$G$1298,1)),'VBA code_permu_wo_repettn'!$T$2:$Y$2))</f>
        <v>B</v>
      </c>
      <c r="D1831" t="str">
        <f>INDEX('VBA code_permu_wo_repettn'!$AA$3:$AF$6,COUNTIF('Profile-matrices_Condorcet'!$B$2:$B1831,'Profile-matrices_Condorcet'!$B1831),MATCH(INDEX('numeric possibilities'!E$3:E$1298,VLOOKUP($B1831,'numeric possibilities'!$C$3:$G$1298,1)),'VBA code_permu_wo_repettn'!$AA$2:$AF$2))</f>
        <v>D</v>
      </c>
      <c r="E1831" t="str">
        <f>INDEX('VBA code_permu_wo_repettn'!$AH$3:$AM$6,COUNTIF('Profile-matrices_Condorcet'!$B$2:$B1831,'Profile-matrices_Condorcet'!$B1831),MATCH(INDEX('numeric possibilities'!F$3:F$1298,VLOOKUP($B1831,'numeric possibilities'!$C$3:$G$1298,1)),'VBA code_permu_wo_repettn'!$AH$2:$AM$2))</f>
        <v>A</v>
      </c>
      <c r="F1831" t="str">
        <f>INDEX('VBA code_permu_wo_repettn'!$AO$3:$AT$6,COUNTIF('Profile-matrices_Condorcet'!$B$2:$B1831,'Profile-matrices_Condorcet'!$B1831),MATCH(INDEX('numeric possibilities'!G$3:G$1298,VLOOKUP($B1831,'numeric possibilities'!$C$3:$G$1298,1)),'VBA code_permu_wo_repettn'!$AO$2:$AT$2))</f>
        <v>B</v>
      </c>
      <c r="H1831" t="s">
        <v>15</v>
      </c>
      <c r="I1831" t="str">
        <f>IF(I1830&gt;J1830,$I$1,IF(I1830&lt;J1830,$J$1,0))</f>
        <v>A</v>
      </c>
      <c r="K1831" t="str">
        <f>IF(K1830&gt;L1830,$K$1,IF(K1830&lt;L1830,$L$1,0))</f>
        <v>A</v>
      </c>
      <c r="M1831" t="str">
        <f>IF(M1830&gt;N1830,$M$1,IF(M1830&lt;N1830,$N$1,0))</f>
        <v>A</v>
      </c>
      <c r="O1831" t="str">
        <f>IF(O1830&gt;P1830,$O$1,IF(O1830&lt;P1830,$P$1,0))</f>
        <v>B</v>
      </c>
      <c r="Q1831" t="str">
        <f>IF(Q1830&gt;R1830,$Q$1,IF(Q1830&lt;R1830,$R$1,0))</f>
        <v>B</v>
      </c>
      <c r="S1831" t="str">
        <f>IF(S1830&gt;T1830,$S$1,IF(S1830&lt;T1830,$T$1,0))</f>
        <v>D</v>
      </c>
    </row>
    <row r="1832" spans="1:20" x14ac:dyDescent="0.25">
      <c r="A1832">
        <f t="shared" si="58"/>
        <v>1831</v>
      </c>
      <c r="B1832">
        <f t="shared" si="59"/>
        <v>458</v>
      </c>
      <c r="C1832" t="str">
        <f>INDEX('VBA code_permu_wo_repettn'!$T$3:$Y$6,COUNTIF('Profile-matrices_Condorcet'!$B$2:$B1832,'Profile-matrices_Condorcet'!$B1832),MATCH(INDEX('numeric possibilities'!D$3:D$1298,VLOOKUP($B1832,'numeric possibilities'!$C$3:$G$1298,1)),'VBA code_permu_wo_repettn'!$T$2:$Y$2))</f>
        <v>D</v>
      </c>
      <c r="D1832" t="str">
        <f>INDEX('VBA code_permu_wo_repettn'!$AA$3:$AF$6,COUNTIF('Profile-matrices_Condorcet'!$B$2:$B1832,'Profile-matrices_Condorcet'!$B1832),MATCH(INDEX('numeric possibilities'!E$3:E$1298,VLOOKUP($B1832,'numeric possibilities'!$C$3:$G$1298,1)),'VBA code_permu_wo_repettn'!$AA$2:$AF$2))</f>
        <v>A</v>
      </c>
      <c r="E1832" t="str">
        <f>INDEX('VBA code_permu_wo_repettn'!$AH$3:$AM$6,COUNTIF('Profile-matrices_Condorcet'!$B$2:$B1832,'Profile-matrices_Condorcet'!$B1832),MATCH(INDEX('numeric possibilities'!F$3:F$1298,VLOOKUP($B1832,'numeric possibilities'!$C$3:$G$1298,1)),'VBA code_permu_wo_repettn'!$AH$2:$AM$2))</f>
        <v>B</v>
      </c>
      <c r="F1832" t="str">
        <f>INDEX('VBA code_permu_wo_repettn'!$AO$3:$AT$6,COUNTIF('Profile-matrices_Condorcet'!$B$2:$B1832,'Profile-matrices_Condorcet'!$B1832),MATCH(INDEX('numeric possibilities'!G$3:G$1298,VLOOKUP($B1832,'numeric possibilities'!$C$3:$G$1298,1)),'VBA code_permu_wo_repettn'!$AO$2:$AT$2))</f>
        <v>A</v>
      </c>
      <c r="I1832" t="s">
        <v>0</v>
      </c>
      <c r="J1832" t="s">
        <v>1</v>
      </c>
      <c r="K1832" t="s">
        <v>2</v>
      </c>
      <c r="L1832" t="s">
        <v>3</v>
      </c>
    </row>
    <row r="1833" spans="1:20" x14ac:dyDescent="0.25">
      <c r="A1833">
        <f t="shared" si="58"/>
        <v>1832</v>
      </c>
      <c r="B1833">
        <f t="shared" si="59"/>
        <v>458</v>
      </c>
      <c r="C1833" t="str">
        <f>INDEX('VBA code_permu_wo_repettn'!$T$3:$Y$6,COUNTIF('Profile-matrices_Condorcet'!$B$2:$B1833,'Profile-matrices_Condorcet'!$B1833),MATCH(INDEX('numeric possibilities'!D$3:D$1298,VLOOKUP($B1833,'numeric possibilities'!$C$3:$G$1298,1)),'VBA code_permu_wo_repettn'!$T$2:$Y$2))</f>
        <v>C</v>
      </c>
      <c r="D1833" t="str">
        <f>INDEX('VBA code_permu_wo_repettn'!$AA$3:$AF$6,COUNTIF('Profile-matrices_Condorcet'!$B$2:$B1833,'Profile-matrices_Condorcet'!$B1833),MATCH(INDEX('numeric possibilities'!E$3:E$1298,VLOOKUP($B1833,'numeric possibilities'!$C$3:$G$1298,1)),'VBA code_permu_wo_repettn'!$AA$2:$AF$2))</f>
        <v>C</v>
      </c>
      <c r="E1833" t="str">
        <f>INDEX('VBA code_permu_wo_repettn'!$AH$3:$AM$6,COUNTIF('Profile-matrices_Condorcet'!$B$2:$B1833,'Profile-matrices_Condorcet'!$B1833),MATCH(INDEX('numeric possibilities'!F$3:F$1298,VLOOKUP($B1833,'numeric possibilities'!$C$3:$G$1298,1)),'VBA code_permu_wo_repettn'!$AH$2:$AM$2))</f>
        <v>D</v>
      </c>
      <c r="F1833" t="str">
        <f>INDEX('VBA code_permu_wo_repettn'!$AO$3:$AT$6,COUNTIF('Profile-matrices_Condorcet'!$B$2:$B1833,'Profile-matrices_Condorcet'!$B1833),MATCH(INDEX('numeric possibilities'!G$3:G$1298,VLOOKUP($B1833,'numeric possibilities'!$C$3:$G$1298,1)),'VBA code_permu_wo_repettn'!$AO$2:$AT$2))</f>
        <v>C</v>
      </c>
      <c r="G1833" t="str">
        <f>IF(MAX(I1833:L1833)&gt;='numeric possibilities'!$B$4/2,INDEX('Profile-matrices_Condorcet'!I1832:L1832,1,MATCH(MAX('Profile-matrices_Condorcet'!I1833:L1833),'Profile-matrices_Condorcet'!I1833:L1833,0)),"NCW")</f>
        <v>A</v>
      </c>
      <c r="H1833" t="s">
        <v>13</v>
      </c>
      <c r="I1833" s="3">
        <f>COUNTIF($I1831:$S1831,I1832)</f>
        <v>3</v>
      </c>
      <c r="J1833" s="3">
        <f>COUNTIF($I1831:$S1831,J1832)</f>
        <v>2</v>
      </c>
      <c r="K1833" s="3">
        <f>COUNTIF($I1831:$S1831,K1832)</f>
        <v>0</v>
      </c>
      <c r="L1833" s="3">
        <f>COUNTIF($I1831:$S1831,L1832)</f>
        <v>1</v>
      </c>
    </row>
    <row r="1834" spans="1:20" x14ac:dyDescent="0.25">
      <c r="A1834">
        <f t="shared" si="58"/>
        <v>1833</v>
      </c>
      <c r="B1834">
        <f t="shared" si="59"/>
        <v>459</v>
      </c>
      <c r="C1834" t="str">
        <f>INDEX('VBA code_permu_wo_repettn'!$T$3:$Y$6,COUNTIF('Profile-matrices_Condorcet'!$B$2:$B1834,'Profile-matrices_Condorcet'!$B1834),MATCH(INDEX('numeric possibilities'!D$3:D$1298,VLOOKUP($B1834,'numeric possibilities'!$C$3:$G$1298,1)),'VBA code_permu_wo_repettn'!$T$2:$Y$2))</f>
        <v>A</v>
      </c>
      <c r="D1834" t="str">
        <f>INDEX('VBA code_permu_wo_repettn'!$AA$3:$AF$6,COUNTIF('Profile-matrices_Condorcet'!$B$2:$B1834,'Profile-matrices_Condorcet'!$B1834),MATCH(INDEX('numeric possibilities'!E$3:E$1298,VLOOKUP($B1834,'numeric possibilities'!$C$3:$G$1298,1)),'VBA code_permu_wo_repettn'!$AA$2:$AF$2))</f>
        <v>B</v>
      </c>
      <c r="E1834" t="str">
        <f>INDEX('VBA code_permu_wo_repettn'!$AH$3:$AM$6,COUNTIF('Profile-matrices_Condorcet'!$B$2:$B1834,'Profile-matrices_Condorcet'!$B1834),MATCH(INDEX('numeric possibilities'!F$3:F$1298,VLOOKUP($B1834,'numeric possibilities'!$C$3:$G$1298,1)),'VBA code_permu_wo_repettn'!$AH$2:$AM$2))</f>
        <v>C</v>
      </c>
      <c r="F1834" t="str">
        <f>INDEX('VBA code_permu_wo_repettn'!$AO$3:$AT$6,COUNTIF('Profile-matrices_Condorcet'!$B$2:$B1834,'Profile-matrices_Condorcet'!$B1834),MATCH(INDEX('numeric possibilities'!G$3:G$1298,VLOOKUP($B1834,'numeric possibilities'!$C$3:$G$1298,1)),'VBA code_permu_wo_repettn'!$AO$2:$AT$2))</f>
        <v>D</v>
      </c>
      <c r="H1834" t="s">
        <v>14</v>
      </c>
      <c r="I1834" s="3">
        <f>IF(MATCH(I$1,$C1834:$C1837,0)&lt;(MATCH(J$1,$C1834:$C1837,0)),1*a_vote,0)+IF(MATCH(I$1,$D1834:$D1837,0)&lt;MATCH(J$1,$D1834:$D1837,0),1*b_vote,0)+IF(MATCH(I$1,$E1834:$E1837,0)&lt;MATCH(J$1,$E1834:$E1837,0),1*c_vote,0)+IF(MATCH(I$1,$F1834:$F1837,0)&lt;MATCH(J$1,$F1834:$F1837,0),1*d_vote,0)</f>
        <v>0.52</v>
      </c>
      <c r="J1834" s="3">
        <f>IF(MATCH(I$1,$C1834:$C1837,0)&gt;(MATCH(J$1,$C1834:$C1837,0)),1*a_vote,0)+IF(MATCH(I$1,$D1834:$D1837,0)&gt;MATCH(J$1,$D1834:$D1837,0),1*b_vote,0)+IF(MATCH(I$1,$E1834:$E1837,0)&gt;MATCH(J$1,$E1834:$E1837,0),1*c_vote,0)+IF(MATCH(I$1,$F1834:$F1837,0)&gt;MATCH(J$1,$F1834:$F1837,0),1*d_vote,0)</f>
        <v>0.48</v>
      </c>
      <c r="K1834" s="3">
        <f>IF(MATCH($K$1,$C1834:$C1837,0)&lt;(MATCH($L$1,$C1834:$C1837,0)),1*a_vote,0)+IF(MATCH($K$1,$D1834:$D1837,0)&lt;MATCH($L$1,$D1834:$D1837,0),1*b_vote,0)+IF(MATCH($K$1,$E1834:$E1837,0)&lt;MATCH($L$1,$E1834:$E1837,0),1*c_vote,0)+IF(MATCH($K$1,$F1834:$F1837,0)&lt;MATCH($L$1,$F1834:$F1837,0),1*d_vote,0)</f>
        <v>0.75</v>
      </c>
      <c r="L1834" s="3">
        <f>IF(MATCH(K$1,$C1834:$C1837,0)&gt;(MATCH(L$1,$C1834:$C1837,0)),1*a_vote,0)+IF(MATCH(K$1,$D1834:$D1837,0)&gt;MATCH(L$1,$D1834:$D1837,0),1*b_vote,0)+IF(MATCH(K$1,$E1834:$E1837,0)&gt;MATCH(L$1,$E1834:$E1837,0),1*c_vote,0)+IF(MATCH(K$1,$F1834:$F1837,0)&gt;MATCH(L$1,$F1834:$F1837,0),1*d_vote,0)</f>
        <v>0.25</v>
      </c>
      <c r="M1834" s="3">
        <f>IF(MATCH($M$1,$C1834:$C1837,0)&lt;(MATCH($N$1,$C1834:$C1837,0)),1*a_vote,0)+IF(MATCH($M$1,$D1834:$D1837,0)&lt;MATCH($N$1,$D1834:$D1837,0),1*b_vote,0)+IF(MATCH($M$1,$E1834:$E1837,0)&lt;MATCH($N$1,$E1834:$E1837,0),1*c_vote,0)+IF(MATCH($M$1,$F1834:$F1837,0)&lt;MATCH($N$1,$F1834:$F1837,0),1*d_vote,0)</f>
        <v>0.52</v>
      </c>
      <c r="N1834" s="3">
        <f>IF(MATCH(M$1,$C1834:$C1837,0)&gt;(MATCH(N$1,$C1834:$C1837,0)),1*a_vote,0)+IF(MATCH(M$1,$D1834:$D1837,0)&gt;MATCH(N$1,$D1834:$D1837,0),1*b_vote,0)+IF(MATCH(M$1,$E1834:$E1837,0)&gt;MATCH(N$1,$E1834:$E1837,0),1*c_vote,0)+IF(MATCH(M$1,$F1834:$F1837,0)&gt;MATCH(N$1,$F1834:$F1837,0),1*d_vote,0)</f>
        <v>0.48</v>
      </c>
      <c r="O1834" s="3">
        <f>IF(MATCH($O$1,$C1834:$C1837,0)&lt;(MATCH($P$1,$C1834:$C1837,0)),1*a_vote,0)+IF(MATCH($O$1,$D1834:$D1837,0)&lt;MATCH($P$1,$D1834:$D1837,0),1*b_vote,0)+IF(MATCH($O$1,$E1834:$E1837,0)&lt;MATCH($P$1,$E1834:$E1837,0),1*c_vote,0)+IF(MATCH($O$1,$F1834:$F1837,0)&lt;MATCH($P$1,$F1834:$F1837,0),1*d_vote,0)</f>
        <v>0.48</v>
      </c>
      <c r="P1834" s="3">
        <f>IF(MATCH(O$1,$C1834:$C1837,0)&gt;(MATCH(P$1,$C1834:$C1837,0)),1*a_vote,0)+IF(MATCH(O$1,$D1834:$D1837,0)&gt;MATCH(P$1,$D1834:$D1837,0),1*b_vote,0)+IF(MATCH(O$1,$E1834:$E1837,0)&gt;MATCH(P$1,$E1834:$E1837,0),1*c_vote,0)+IF(MATCH(O$1,$F1834:$F1837,0)&gt;MATCH(P$1,$F1834:$F1837,0),1*d_vote,0)</f>
        <v>0.52</v>
      </c>
      <c r="Q1834" s="3">
        <f>IF(MATCH($Q$1,$C1834:$C1837,0)&lt;(MATCH($R$1,$C1834:$C1837,0)),1*a_vote,0)+IF(MATCH($Q$1,$D1834:$D1837,0)&lt;MATCH($R$1,$D1834:$D1837,0),1*b_vote,0)+IF(MATCH($Q$1,$E1834:$E1837,0)&lt;MATCH($R$1,$E1834:$E1837,0),1*c_vote,0)+IF(MATCH($Q$1,$F1834:$F1837,0)&lt;MATCH($R$1,$F1834:$F1837,0),1*d_vote,0)</f>
        <v>0.78</v>
      </c>
      <c r="R1834" s="3">
        <f>IF(MATCH(Q$1,$C1834:$C1837,0)&gt;(MATCH(R$1,$C1834:$C1837,0)),1*a_vote,0)+IF(MATCH(Q$1,$D1834:$D1837,0)&gt;MATCH(R$1,$D1834:$D1837,0),1*b_vote,0)+IF(MATCH(Q$1,$E1834:$E1837,0)&gt;MATCH(R$1,$E1834:$E1837,0),1*c_vote,0)+IF(MATCH(Q$1,$F1834:$F1837,0)&gt;MATCH(R$1,$F1834:$F1837,0),1*d_vote,0)</f>
        <v>0.21999999999999997</v>
      </c>
      <c r="S1834" s="3">
        <f>IF(MATCH($S$1,$C1834:$C1837,0)&lt;(MATCH($T$1,$C1834:$C1837,0)),1*a_vote,0)+IF(MATCH($S$1,$D1834:$D1837,0)&lt;MATCH($T$1,$D1834:$D1837,0),1*b_vote,0)+IF(MATCH($S$1,$E1834:$E1837,0)&lt;MATCH($T$1,$E1834:$E1837,0),1*c_vote,0)+IF(MATCH($S$1,$F1834:$F1837,0)&lt;MATCH($T$1,$F1834:$F1837,0),1*d_vote,0)</f>
        <v>0.52</v>
      </c>
      <c r="T1834" s="3">
        <f>IF(MATCH(S$1,$C1834:$C1837,0)&gt;(MATCH(T$1,$C1834:$C1837,0)),1*a_vote,0)+IF(MATCH(S$1,$D1834:$D1837,0)&gt;MATCH(T$1,$D1834:$D1837,0),1*b_vote,0)+IF(MATCH(S$1,$E1834:$E1837,0)&gt;MATCH(T$1,$E1834:$E1837,0),1*c_vote,0)+IF(MATCH(S$1,$F1834:$F1837,0)&gt;MATCH(T$1,$F1834:$F1837,0),1*d_vote,0)</f>
        <v>0.48</v>
      </c>
    </row>
    <row r="1835" spans="1:20" x14ac:dyDescent="0.25">
      <c r="A1835">
        <f t="shared" si="58"/>
        <v>1834</v>
      </c>
      <c r="B1835">
        <f t="shared" si="59"/>
        <v>459</v>
      </c>
      <c r="C1835" t="str">
        <f>INDEX('VBA code_permu_wo_repettn'!$T$3:$Y$6,COUNTIF('Profile-matrices_Condorcet'!$B$2:$B1835,'Profile-matrices_Condorcet'!$B1835),MATCH(INDEX('numeric possibilities'!D$3:D$1298,VLOOKUP($B1835,'numeric possibilities'!$C$3:$G$1298,1)),'VBA code_permu_wo_repettn'!$T$2:$Y$2))</f>
        <v>C</v>
      </c>
      <c r="D1835" t="str">
        <f>INDEX('VBA code_permu_wo_repettn'!$AA$3:$AF$6,COUNTIF('Profile-matrices_Condorcet'!$B$2:$B1835,'Profile-matrices_Condorcet'!$B1835),MATCH(INDEX('numeric possibilities'!E$3:E$1298,VLOOKUP($B1835,'numeric possibilities'!$C$3:$G$1298,1)),'VBA code_permu_wo_repettn'!$AA$2:$AF$2))</f>
        <v>D</v>
      </c>
      <c r="E1835" t="str">
        <f>INDEX('VBA code_permu_wo_repettn'!$AH$3:$AM$6,COUNTIF('Profile-matrices_Condorcet'!$B$2:$B1835,'Profile-matrices_Condorcet'!$B1835),MATCH(INDEX('numeric possibilities'!F$3:F$1298,VLOOKUP($B1835,'numeric possibilities'!$C$3:$G$1298,1)),'VBA code_permu_wo_repettn'!$AH$2:$AM$2))</f>
        <v>A</v>
      </c>
      <c r="F1835" t="str">
        <f>INDEX('VBA code_permu_wo_repettn'!$AO$3:$AT$6,COUNTIF('Profile-matrices_Condorcet'!$B$2:$B1835,'Profile-matrices_Condorcet'!$B1835),MATCH(INDEX('numeric possibilities'!G$3:G$1298,VLOOKUP($B1835,'numeric possibilities'!$C$3:$G$1298,1)),'VBA code_permu_wo_repettn'!$AO$2:$AT$2))</f>
        <v>B</v>
      </c>
      <c r="H1835" t="s">
        <v>15</v>
      </c>
      <c r="I1835" t="str">
        <f>IF(I1834&gt;J1834,$I$1,IF(I1834&lt;J1834,$J$1,0))</f>
        <v>A</v>
      </c>
      <c r="K1835" t="str">
        <f>IF(K1834&gt;L1834,$K$1,IF(K1834&lt;L1834,$L$1,0))</f>
        <v>A</v>
      </c>
      <c r="M1835" t="str">
        <f>IF(M1834&gt;N1834,$M$1,IF(M1834&lt;N1834,$N$1,0))</f>
        <v>A</v>
      </c>
      <c r="O1835" t="str">
        <f>IF(O1834&gt;P1834,$O$1,IF(O1834&lt;P1834,$P$1,0))</f>
        <v>C</v>
      </c>
      <c r="Q1835" t="str">
        <f>IF(Q1834&gt;R1834,$Q$1,IF(Q1834&lt;R1834,$R$1,0))</f>
        <v>B</v>
      </c>
      <c r="S1835" t="str">
        <f>IF(S1834&gt;T1834,$S$1,IF(S1834&lt;T1834,$T$1,0))</f>
        <v>C</v>
      </c>
    </row>
    <row r="1836" spans="1:20" x14ac:dyDescent="0.25">
      <c r="A1836">
        <f t="shared" si="58"/>
        <v>1835</v>
      </c>
      <c r="B1836">
        <f t="shared" si="59"/>
        <v>459</v>
      </c>
      <c r="C1836" t="str">
        <f>INDEX('VBA code_permu_wo_repettn'!$T$3:$Y$6,COUNTIF('Profile-matrices_Condorcet'!$B$2:$B1836,'Profile-matrices_Condorcet'!$B1836),MATCH(INDEX('numeric possibilities'!D$3:D$1298,VLOOKUP($B1836,'numeric possibilities'!$C$3:$G$1298,1)),'VBA code_permu_wo_repettn'!$T$2:$Y$2))</f>
        <v>B</v>
      </c>
      <c r="D1836" t="str">
        <f>INDEX('VBA code_permu_wo_repettn'!$AA$3:$AF$6,COUNTIF('Profile-matrices_Condorcet'!$B$2:$B1836,'Profile-matrices_Condorcet'!$B1836),MATCH(INDEX('numeric possibilities'!E$3:E$1298,VLOOKUP($B1836,'numeric possibilities'!$C$3:$G$1298,1)),'VBA code_permu_wo_repettn'!$AA$2:$AF$2))</f>
        <v>A</v>
      </c>
      <c r="E1836" t="str">
        <f>INDEX('VBA code_permu_wo_repettn'!$AH$3:$AM$6,COUNTIF('Profile-matrices_Condorcet'!$B$2:$B1836,'Profile-matrices_Condorcet'!$B1836),MATCH(INDEX('numeric possibilities'!F$3:F$1298,VLOOKUP($B1836,'numeric possibilities'!$C$3:$G$1298,1)),'VBA code_permu_wo_repettn'!$AH$2:$AM$2))</f>
        <v>B</v>
      </c>
      <c r="F1836" t="str">
        <f>INDEX('VBA code_permu_wo_repettn'!$AO$3:$AT$6,COUNTIF('Profile-matrices_Condorcet'!$B$2:$B1836,'Profile-matrices_Condorcet'!$B1836),MATCH(INDEX('numeric possibilities'!G$3:G$1298,VLOOKUP($B1836,'numeric possibilities'!$C$3:$G$1298,1)),'VBA code_permu_wo_repettn'!$AO$2:$AT$2))</f>
        <v>A</v>
      </c>
      <c r="I1836" t="s">
        <v>0</v>
      </c>
      <c r="J1836" t="s">
        <v>1</v>
      </c>
      <c r="K1836" t="s">
        <v>2</v>
      </c>
      <c r="L1836" t="s">
        <v>3</v>
      </c>
    </row>
    <row r="1837" spans="1:20" x14ac:dyDescent="0.25">
      <c r="A1837">
        <f t="shared" si="58"/>
        <v>1836</v>
      </c>
      <c r="B1837">
        <f t="shared" si="59"/>
        <v>459</v>
      </c>
      <c r="C1837" t="str">
        <f>INDEX('VBA code_permu_wo_repettn'!$T$3:$Y$6,COUNTIF('Profile-matrices_Condorcet'!$B$2:$B1837,'Profile-matrices_Condorcet'!$B1837),MATCH(INDEX('numeric possibilities'!D$3:D$1298,VLOOKUP($B1837,'numeric possibilities'!$C$3:$G$1298,1)),'VBA code_permu_wo_repettn'!$T$2:$Y$2))</f>
        <v>D</v>
      </c>
      <c r="D1837" t="str">
        <f>INDEX('VBA code_permu_wo_repettn'!$AA$3:$AF$6,COUNTIF('Profile-matrices_Condorcet'!$B$2:$B1837,'Profile-matrices_Condorcet'!$B1837),MATCH(INDEX('numeric possibilities'!E$3:E$1298,VLOOKUP($B1837,'numeric possibilities'!$C$3:$G$1298,1)),'VBA code_permu_wo_repettn'!$AA$2:$AF$2))</f>
        <v>C</v>
      </c>
      <c r="E1837" t="str">
        <f>INDEX('VBA code_permu_wo_repettn'!$AH$3:$AM$6,COUNTIF('Profile-matrices_Condorcet'!$B$2:$B1837,'Profile-matrices_Condorcet'!$B1837),MATCH(INDEX('numeric possibilities'!F$3:F$1298,VLOOKUP($B1837,'numeric possibilities'!$C$3:$G$1298,1)),'VBA code_permu_wo_repettn'!$AH$2:$AM$2))</f>
        <v>D</v>
      </c>
      <c r="F1837" t="str">
        <f>INDEX('VBA code_permu_wo_repettn'!$AO$3:$AT$6,COUNTIF('Profile-matrices_Condorcet'!$B$2:$B1837,'Profile-matrices_Condorcet'!$B1837),MATCH(INDEX('numeric possibilities'!G$3:G$1298,VLOOKUP($B1837,'numeric possibilities'!$C$3:$G$1298,1)),'VBA code_permu_wo_repettn'!$AO$2:$AT$2))</f>
        <v>C</v>
      </c>
      <c r="G1837" t="str">
        <f>IF(MAX(I1837:L1837)&gt;='numeric possibilities'!$B$4/2,INDEX('Profile-matrices_Condorcet'!I1836:L1836,1,MATCH(MAX('Profile-matrices_Condorcet'!I1837:L1837),'Profile-matrices_Condorcet'!I1837:L1837,0)),"NCW")</f>
        <v>A</v>
      </c>
      <c r="H1837" t="s">
        <v>13</v>
      </c>
      <c r="I1837" s="3">
        <f>COUNTIF($I1835:$S1835,I1836)</f>
        <v>3</v>
      </c>
      <c r="J1837" s="3">
        <f>COUNTIF($I1835:$S1835,J1836)</f>
        <v>1</v>
      </c>
      <c r="K1837" s="3">
        <f>COUNTIF($I1835:$S1835,K1836)</f>
        <v>2</v>
      </c>
      <c r="L1837" s="3">
        <f>COUNTIF($I1835:$S1835,L1836)</f>
        <v>0</v>
      </c>
    </row>
    <row r="1838" spans="1:20" x14ac:dyDescent="0.25">
      <c r="A1838">
        <f t="shared" si="58"/>
        <v>1837</v>
      </c>
      <c r="B1838">
        <f t="shared" si="59"/>
        <v>460</v>
      </c>
      <c r="C1838" t="str">
        <f>INDEX('VBA code_permu_wo_repettn'!$T$3:$Y$6,COUNTIF('Profile-matrices_Condorcet'!$B$2:$B1838,'Profile-matrices_Condorcet'!$B1838),MATCH(INDEX('numeric possibilities'!D$3:D$1298,VLOOKUP($B1838,'numeric possibilities'!$C$3:$G$1298,1)),'VBA code_permu_wo_repettn'!$T$2:$Y$2))</f>
        <v>A</v>
      </c>
      <c r="D1838" t="str">
        <f>INDEX('VBA code_permu_wo_repettn'!$AA$3:$AF$6,COUNTIF('Profile-matrices_Condorcet'!$B$2:$B1838,'Profile-matrices_Condorcet'!$B1838),MATCH(INDEX('numeric possibilities'!E$3:E$1298,VLOOKUP($B1838,'numeric possibilities'!$C$3:$G$1298,1)),'VBA code_permu_wo_repettn'!$AA$2:$AF$2))</f>
        <v>B</v>
      </c>
      <c r="E1838" t="str">
        <f>INDEX('VBA code_permu_wo_repettn'!$AH$3:$AM$6,COUNTIF('Profile-matrices_Condorcet'!$B$2:$B1838,'Profile-matrices_Condorcet'!$B1838),MATCH(INDEX('numeric possibilities'!F$3:F$1298,VLOOKUP($B1838,'numeric possibilities'!$C$3:$G$1298,1)),'VBA code_permu_wo_repettn'!$AH$2:$AM$2))</f>
        <v>C</v>
      </c>
      <c r="F1838" t="str">
        <f>INDEX('VBA code_permu_wo_repettn'!$AO$3:$AT$6,COUNTIF('Profile-matrices_Condorcet'!$B$2:$B1838,'Profile-matrices_Condorcet'!$B1838),MATCH(INDEX('numeric possibilities'!G$3:G$1298,VLOOKUP($B1838,'numeric possibilities'!$C$3:$G$1298,1)),'VBA code_permu_wo_repettn'!$AO$2:$AT$2))</f>
        <v>D</v>
      </c>
      <c r="H1838" t="s">
        <v>14</v>
      </c>
      <c r="I1838" s="3">
        <f>IF(MATCH(I$1,$C1838:$C1841,0)&lt;(MATCH(J$1,$C1838:$C1841,0)),1*a_vote,0)+IF(MATCH(I$1,$D1838:$D1841,0)&lt;MATCH(J$1,$D1838:$D1841,0),1*b_vote,0)+IF(MATCH(I$1,$E1838:$E1841,0)&lt;MATCH(J$1,$E1838:$E1841,0),1*c_vote,0)+IF(MATCH(I$1,$F1838:$F1841,0)&lt;MATCH(J$1,$F1838:$F1841,0),1*d_vote,0)</f>
        <v>0.52</v>
      </c>
      <c r="J1838" s="3">
        <f>IF(MATCH(I$1,$C1838:$C1841,0)&gt;(MATCH(J$1,$C1838:$C1841,0)),1*a_vote,0)+IF(MATCH(I$1,$D1838:$D1841,0)&gt;MATCH(J$1,$D1838:$D1841,0),1*b_vote,0)+IF(MATCH(I$1,$E1838:$E1841,0)&gt;MATCH(J$1,$E1838:$E1841,0),1*c_vote,0)+IF(MATCH(I$1,$F1838:$F1841,0)&gt;MATCH(J$1,$F1838:$F1841,0),1*d_vote,0)</f>
        <v>0.48</v>
      </c>
      <c r="K1838" s="3">
        <f>IF(MATCH($K$1,$C1838:$C1841,0)&lt;(MATCH($L$1,$C1838:$C1841,0)),1*a_vote,0)+IF(MATCH($K$1,$D1838:$D1841,0)&lt;MATCH($L$1,$D1838:$D1841,0),1*b_vote,0)+IF(MATCH($K$1,$E1838:$E1841,0)&lt;MATCH($L$1,$E1838:$E1841,0),1*c_vote,0)+IF(MATCH($K$1,$F1838:$F1841,0)&lt;MATCH($L$1,$F1838:$F1841,0),1*d_vote,0)</f>
        <v>0.75</v>
      </c>
      <c r="L1838" s="3">
        <f>IF(MATCH(K$1,$C1838:$C1841,0)&gt;(MATCH(L$1,$C1838:$C1841,0)),1*a_vote,0)+IF(MATCH(K$1,$D1838:$D1841,0)&gt;MATCH(L$1,$D1838:$D1841,0),1*b_vote,0)+IF(MATCH(K$1,$E1838:$E1841,0)&gt;MATCH(L$1,$E1838:$E1841,0),1*c_vote,0)+IF(MATCH(K$1,$F1838:$F1841,0)&gt;MATCH(L$1,$F1838:$F1841,0),1*d_vote,0)</f>
        <v>0.25</v>
      </c>
      <c r="M1838" s="3">
        <f>IF(MATCH($M$1,$C1838:$C1841,0)&lt;(MATCH($N$1,$C1838:$C1841,0)),1*a_vote,0)+IF(MATCH($M$1,$D1838:$D1841,0)&lt;MATCH($N$1,$D1838:$D1841,0),1*b_vote,0)+IF(MATCH($M$1,$E1838:$E1841,0)&lt;MATCH($N$1,$E1838:$E1841,0),1*c_vote,0)+IF(MATCH($M$1,$F1838:$F1841,0)&lt;MATCH($N$1,$F1838:$F1841,0),1*d_vote,0)</f>
        <v>0.52</v>
      </c>
      <c r="N1838" s="3">
        <f>IF(MATCH(M$1,$C1838:$C1841,0)&gt;(MATCH(N$1,$C1838:$C1841,0)),1*a_vote,0)+IF(MATCH(M$1,$D1838:$D1841,0)&gt;MATCH(N$1,$D1838:$D1841,0),1*b_vote,0)+IF(MATCH(M$1,$E1838:$E1841,0)&gt;MATCH(N$1,$E1838:$E1841,0),1*c_vote,0)+IF(MATCH(M$1,$F1838:$F1841,0)&gt;MATCH(N$1,$F1838:$F1841,0),1*d_vote,0)</f>
        <v>0.48</v>
      </c>
      <c r="O1838" s="3">
        <f>IF(MATCH($O$1,$C1838:$C1841,0)&lt;(MATCH($P$1,$C1838:$C1841,0)),1*a_vote,0)+IF(MATCH($O$1,$D1838:$D1841,0)&lt;MATCH($P$1,$D1838:$D1841,0),1*b_vote,0)+IF(MATCH($O$1,$E1838:$E1841,0)&lt;MATCH($P$1,$E1838:$E1841,0),1*c_vote,0)+IF(MATCH($O$1,$F1838:$F1841,0)&lt;MATCH($P$1,$F1838:$F1841,0),1*d_vote,0)</f>
        <v>0.48</v>
      </c>
      <c r="P1838" s="3">
        <f>IF(MATCH(O$1,$C1838:$C1841,0)&gt;(MATCH(P$1,$C1838:$C1841,0)),1*a_vote,0)+IF(MATCH(O$1,$D1838:$D1841,0)&gt;MATCH(P$1,$D1838:$D1841,0),1*b_vote,0)+IF(MATCH(O$1,$E1838:$E1841,0)&gt;MATCH(P$1,$E1838:$E1841,0),1*c_vote,0)+IF(MATCH(O$1,$F1838:$F1841,0)&gt;MATCH(P$1,$F1838:$F1841,0),1*d_vote,0)</f>
        <v>0.52</v>
      </c>
      <c r="Q1838" s="3">
        <f>IF(MATCH($Q$1,$C1838:$C1841,0)&lt;(MATCH($R$1,$C1838:$C1841,0)),1*a_vote,0)+IF(MATCH($Q$1,$D1838:$D1841,0)&lt;MATCH($R$1,$D1838:$D1841,0),1*b_vote,0)+IF(MATCH($Q$1,$E1838:$E1841,0)&lt;MATCH($R$1,$E1838:$E1841,0),1*c_vote,0)+IF(MATCH($Q$1,$F1838:$F1841,0)&lt;MATCH($R$1,$F1838:$F1841,0),1*d_vote,0)</f>
        <v>0.51</v>
      </c>
      <c r="R1838" s="3">
        <f>IF(MATCH(Q$1,$C1838:$C1841,0)&gt;(MATCH(R$1,$C1838:$C1841,0)),1*a_vote,0)+IF(MATCH(Q$1,$D1838:$D1841,0)&gt;MATCH(R$1,$D1838:$D1841,0),1*b_vote,0)+IF(MATCH(Q$1,$E1838:$E1841,0)&gt;MATCH(R$1,$E1838:$E1841,0),1*c_vote,0)+IF(MATCH(Q$1,$F1838:$F1841,0)&gt;MATCH(R$1,$F1838:$F1841,0),1*d_vote,0)</f>
        <v>0.49</v>
      </c>
      <c r="S1838" s="3">
        <f>IF(MATCH($S$1,$C1838:$C1841,0)&lt;(MATCH($T$1,$C1838:$C1841,0)),1*a_vote,0)+IF(MATCH($S$1,$D1838:$D1841,0)&lt;MATCH($T$1,$D1838:$D1841,0),1*b_vote,0)+IF(MATCH($S$1,$E1838:$E1841,0)&lt;MATCH($T$1,$E1838:$E1841,0),1*c_vote,0)+IF(MATCH($S$1,$F1838:$F1841,0)&lt;MATCH($T$1,$F1838:$F1841,0),1*d_vote,0)</f>
        <v>0.52</v>
      </c>
      <c r="T1838" s="3">
        <f>IF(MATCH(S$1,$C1838:$C1841,0)&gt;(MATCH(T$1,$C1838:$C1841,0)),1*a_vote,0)+IF(MATCH(S$1,$D1838:$D1841,0)&gt;MATCH(T$1,$D1838:$D1841,0),1*b_vote,0)+IF(MATCH(S$1,$E1838:$E1841,0)&gt;MATCH(T$1,$E1838:$E1841,0),1*c_vote,0)+IF(MATCH(S$1,$F1838:$F1841,0)&gt;MATCH(T$1,$F1838:$F1841,0),1*d_vote,0)</f>
        <v>0.48</v>
      </c>
    </row>
    <row r="1839" spans="1:20" x14ac:dyDescent="0.25">
      <c r="A1839">
        <f t="shared" si="58"/>
        <v>1838</v>
      </c>
      <c r="B1839">
        <f t="shared" si="59"/>
        <v>460</v>
      </c>
      <c r="C1839" t="str">
        <f>INDEX('VBA code_permu_wo_repettn'!$T$3:$Y$6,COUNTIF('Profile-matrices_Condorcet'!$B$2:$B1839,'Profile-matrices_Condorcet'!$B1839),MATCH(INDEX('numeric possibilities'!D$3:D$1298,VLOOKUP($B1839,'numeric possibilities'!$C$3:$G$1298,1)),'VBA code_permu_wo_repettn'!$T$2:$Y$2))</f>
        <v>C</v>
      </c>
      <c r="D1839" t="str">
        <f>INDEX('VBA code_permu_wo_repettn'!$AA$3:$AF$6,COUNTIF('Profile-matrices_Condorcet'!$B$2:$B1839,'Profile-matrices_Condorcet'!$B1839),MATCH(INDEX('numeric possibilities'!E$3:E$1298,VLOOKUP($B1839,'numeric possibilities'!$C$3:$G$1298,1)),'VBA code_permu_wo_repettn'!$AA$2:$AF$2))</f>
        <v>D</v>
      </c>
      <c r="E1839" t="str">
        <f>INDEX('VBA code_permu_wo_repettn'!$AH$3:$AM$6,COUNTIF('Profile-matrices_Condorcet'!$B$2:$B1839,'Profile-matrices_Condorcet'!$B1839),MATCH(INDEX('numeric possibilities'!F$3:F$1298,VLOOKUP($B1839,'numeric possibilities'!$C$3:$G$1298,1)),'VBA code_permu_wo_repettn'!$AH$2:$AM$2))</f>
        <v>A</v>
      </c>
      <c r="F1839" t="str">
        <f>INDEX('VBA code_permu_wo_repettn'!$AO$3:$AT$6,COUNTIF('Profile-matrices_Condorcet'!$B$2:$B1839,'Profile-matrices_Condorcet'!$B1839),MATCH(INDEX('numeric possibilities'!G$3:G$1298,VLOOKUP($B1839,'numeric possibilities'!$C$3:$G$1298,1)),'VBA code_permu_wo_repettn'!$AO$2:$AT$2))</f>
        <v>B</v>
      </c>
      <c r="H1839" t="s">
        <v>15</v>
      </c>
      <c r="I1839" t="str">
        <f>IF(I1838&gt;J1838,$I$1,IF(I1838&lt;J1838,$J$1,0))</f>
        <v>A</v>
      </c>
      <c r="K1839" t="str">
        <f>IF(K1838&gt;L1838,$K$1,IF(K1838&lt;L1838,$L$1,0))</f>
        <v>A</v>
      </c>
      <c r="M1839" t="str">
        <f>IF(M1838&gt;N1838,$M$1,IF(M1838&lt;N1838,$N$1,0))</f>
        <v>A</v>
      </c>
      <c r="O1839" t="str">
        <f>IF(O1838&gt;P1838,$O$1,IF(O1838&lt;P1838,$P$1,0))</f>
        <v>C</v>
      </c>
      <c r="Q1839" t="str">
        <f>IF(Q1838&gt;R1838,$Q$1,IF(Q1838&lt;R1838,$R$1,0))</f>
        <v>B</v>
      </c>
      <c r="S1839" t="str">
        <f>IF(S1838&gt;T1838,$S$1,IF(S1838&lt;T1838,$T$1,0))</f>
        <v>C</v>
      </c>
    </row>
    <row r="1840" spans="1:20" x14ac:dyDescent="0.25">
      <c r="A1840">
        <f t="shared" si="58"/>
        <v>1839</v>
      </c>
      <c r="B1840">
        <f t="shared" si="59"/>
        <v>460</v>
      </c>
      <c r="C1840" t="str">
        <f>INDEX('VBA code_permu_wo_repettn'!$T$3:$Y$6,COUNTIF('Profile-matrices_Condorcet'!$B$2:$B1840,'Profile-matrices_Condorcet'!$B1840),MATCH(INDEX('numeric possibilities'!D$3:D$1298,VLOOKUP($B1840,'numeric possibilities'!$C$3:$G$1298,1)),'VBA code_permu_wo_repettn'!$T$2:$Y$2))</f>
        <v>D</v>
      </c>
      <c r="D1840" t="str">
        <f>INDEX('VBA code_permu_wo_repettn'!$AA$3:$AF$6,COUNTIF('Profile-matrices_Condorcet'!$B$2:$B1840,'Profile-matrices_Condorcet'!$B1840),MATCH(INDEX('numeric possibilities'!E$3:E$1298,VLOOKUP($B1840,'numeric possibilities'!$C$3:$G$1298,1)),'VBA code_permu_wo_repettn'!$AA$2:$AF$2))</f>
        <v>A</v>
      </c>
      <c r="E1840" t="str">
        <f>INDEX('VBA code_permu_wo_repettn'!$AH$3:$AM$6,COUNTIF('Profile-matrices_Condorcet'!$B$2:$B1840,'Profile-matrices_Condorcet'!$B1840),MATCH(INDEX('numeric possibilities'!F$3:F$1298,VLOOKUP($B1840,'numeric possibilities'!$C$3:$G$1298,1)),'VBA code_permu_wo_repettn'!$AH$2:$AM$2))</f>
        <v>B</v>
      </c>
      <c r="F1840" t="str">
        <f>INDEX('VBA code_permu_wo_repettn'!$AO$3:$AT$6,COUNTIF('Profile-matrices_Condorcet'!$B$2:$B1840,'Profile-matrices_Condorcet'!$B1840),MATCH(INDEX('numeric possibilities'!G$3:G$1298,VLOOKUP($B1840,'numeric possibilities'!$C$3:$G$1298,1)),'VBA code_permu_wo_repettn'!$AO$2:$AT$2))</f>
        <v>A</v>
      </c>
      <c r="I1840" t="s">
        <v>0</v>
      </c>
      <c r="J1840" t="s">
        <v>1</v>
      </c>
      <c r="K1840" t="s">
        <v>2</v>
      </c>
      <c r="L1840" t="s">
        <v>3</v>
      </c>
    </row>
    <row r="1841" spans="1:20" x14ac:dyDescent="0.25">
      <c r="A1841">
        <f t="shared" si="58"/>
        <v>1840</v>
      </c>
      <c r="B1841">
        <f t="shared" si="59"/>
        <v>460</v>
      </c>
      <c r="C1841" t="str">
        <f>INDEX('VBA code_permu_wo_repettn'!$T$3:$Y$6,COUNTIF('Profile-matrices_Condorcet'!$B$2:$B1841,'Profile-matrices_Condorcet'!$B1841),MATCH(INDEX('numeric possibilities'!D$3:D$1298,VLOOKUP($B1841,'numeric possibilities'!$C$3:$G$1298,1)),'VBA code_permu_wo_repettn'!$T$2:$Y$2))</f>
        <v>B</v>
      </c>
      <c r="D1841" t="str">
        <f>INDEX('VBA code_permu_wo_repettn'!$AA$3:$AF$6,COUNTIF('Profile-matrices_Condorcet'!$B$2:$B1841,'Profile-matrices_Condorcet'!$B1841),MATCH(INDEX('numeric possibilities'!E$3:E$1298,VLOOKUP($B1841,'numeric possibilities'!$C$3:$G$1298,1)),'VBA code_permu_wo_repettn'!$AA$2:$AF$2))</f>
        <v>C</v>
      </c>
      <c r="E1841" t="str">
        <f>INDEX('VBA code_permu_wo_repettn'!$AH$3:$AM$6,COUNTIF('Profile-matrices_Condorcet'!$B$2:$B1841,'Profile-matrices_Condorcet'!$B1841),MATCH(INDEX('numeric possibilities'!F$3:F$1298,VLOOKUP($B1841,'numeric possibilities'!$C$3:$G$1298,1)),'VBA code_permu_wo_repettn'!$AH$2:$AM$2))</f>
        <v>D</v>
      </c>
      <c r="F1841" t="str">
        <f>INDEX('VBA code_permu_wo_repettn'!$AO$3:$AT$6,COUNTIF('Profile-matrices_Condorcet'!$B$2:$B1841,'Profile-matrices_Condorcet'!$B1841),MATCH(INDEX('numeric possibilities'!G$3:G$1298,VLOOKUP($B1841,'numeric possibilities'!$C$3:$G$1298,1)),'VBA code_permu_wo_repettn'!$AO$2:$AT$2))</f>
        <v>C</v>
      </c>
      <c r="G1841" t="str">
        <f>IF(MAX(I1841:L1841)&gt;='numeric possibilities'!$B$4/2,INDEX('Profile-matrices_Condorcet'!I1840:L1840,1,MATCH(MAX('Profile-matrices_Condorcet'!I1841:L1841),'Profile-matrices_Condorcet'!I1841:L1841,0)),"NCW")</f>
        <v>A</v>
      </c>
      <c r="H1841" t="s">
        <v>13</v>
      </c>
      <c r="I1841" s="3">
        <f>COUNTIF($I1839:$S1839,I1840)</f>
        <v>3</v>
      </c>
      <c r="J1841" s="3">
        <f>COUNTIF($I1839:$S1839,J1840)</f>
        <v>1</v>
      </c>
      <c r="K1841" s="3">
        <f>COUNTIF($I1839:$S1839,K1840)</f>
        <v>2</v>
      </c>
      <c r="L1841" s="3">
        <f>COUNTIF($I1839:$S1839,L1840)</f>
        <v>0</v>
      </c>
    </row>
    <row r="1842" spans="1:20" x14ac:dyDescent="0.25">
      <c r="A1842">
        <f t="shared" si="58"/>
        <v>1841</v>
      </c>
      <c r="B1842">
        <f t="shared" si="59"/>
        <v>461</v>
      </c>
      <c r="C1842" t="str">
        <f>INDEX('VBA code_permu_wo_repettn'!$T$3:$Y$6,COUNTIF('Profile-matrices_Condorcet'!$B$2:$B1842,'Profile-matrices_Condorcet'!$B1842),MATCH(INDEX('numeric possibilities'!D$3:D$1298,VLOOKUP($B1842,'numeric possibilities'!$C$3:$G$1298,1)),'VBA code_permu_wo_repettn'!$T$2:$Y$2))</f>
        <v>A</v>
      </c>
      <c r="D1842" t="str">
        <f>INDEX('VBA code_permu_wo_repettn'!$AA$3:$AF$6,COUNTIF('Profile-matrices_Condorcet'!$B$2:$B1842,'Profile-matrices_Condorcet'!$B1842),MATCH(INDEX('numeric possibilities'!E$3:E$1298,VLOOKUP($B1842,'numeric possibilities'!$C$3:$G$1298,1)),'VBA code_permu_wo_repettn'!$AA$2:$AF$2))</f>
        <v>B</v>
      </c>
      <c r="E1842" t="str">
        <f>INDEX('VBA code_permu_wo_repettn'!$AH$3:$AM$6,COUNTIF('Profile-matrices_Condorcet'!$B$2:$B1842,'Profile-matrices_Condorcet'!$B1842),MATCH(INDEX('numeric possibilities'!F$3:F$1298,VLOOKUP($B1842,'numeric possibilities'!$C$3:$G$1298,1)),'VBA code_permu_wo_repettn'!$AH$2:$AM$2))</f>
        <v>C</v>
      </c>
      <c r="F1842" t="str">
        <f>INDEX('VBA code_permu_wo_repettn'!$AO$3:$AT$6,COUNTIF('Profile-matrices_Condorcet'!$B$2:$B1842,'Profile-matrices_Condorcet'!$B1842),MATCH(INDEX('numeric possibilities'!G$3:G$1298,VLOOKUP($B1842,'numeric possibilities'!$C$3:$G$1298,1)),'VBA code_permu_wo_repettn'!$AO$2:$AT$2))</f>
        <v>D</v>
      </c>
      <c r="H1842" t="s">
        <v>14</v>
      </c>
      <c r="I1842" s="3">
        <f>IF(MATCH(I$1,$C1842:$C1845,0)&lt;(MATCH(J$1,$C1842:$C1845,0)),1*a_vote,0)+IF(MATCH(I$1,$D1842:$D1845,0)&lt;MATCH(J$1,$D1842:$D1845,0),1*b_vote,0)+IF(MATCH(I$1,$E1842:$E1845,0)&lt;MATCH(J$1,$E1842:$E1845,0),1*c_vote,0)+IF(MATCH(I$1,$F1842:$F1845,0)&lt;MATCH(J$1,$F1842:$F1845,0),1*d_vote,0)</f>
        <v>0.52</v>
      </c>
      <c r="J1842" s="3">
        <f>IF(MATCH(I$1,$C1842:$C1845,0)&gt;(MATCH(J$1,$C1842:$C1845,0)),1*a_vote,0)+IF(MATCH(I$1,$D1842:$D1845,0)&gt;MATCH(J$1,$D1842:$D1845,0),1*b_vote,0)+IF(MATCH(I$1,$E1842:$E1845,0)&gt;MATCH(J$1,$E1842:$E1845,0),1*c_vote,0)+IF(MATCH(I$1,$F1842:$F1845,0)&gt;MATCH(J$1,$F1842:$F1845,0),1*d_vote,0)</f>
        <v>0.48</v>
      </c>
      <c r="K1842" s="3">
        <f>IF(MATCH($K$1,$C1842:$C1845,0)&lt;(MATCH($L$1,$C1842:$C1845,0)),1*a_vote,0)+IF(MATCH($K$1,$D1842:$D1845,0)&lt;MATCH($L$1,$D1842:$D1845,0),1*b_vote,0)+IF(MATCH($K$1,$E1842:$E1845,0)&lt;MATCH($L$1,$E1842:$E1845,0),1*c_vote,0)+IF(MATCH($K$1,$F1842:$F1845,0)&lt;MATCH($L$1,$F1842:$F1845,0),1*d_vote,0)</f>
        <v>0.75</v>
      </c>
      <c r="L1842" s="3">
        <f>IF(MATCH(K$1,$C1842:$C1845,0)&gt;(MATCH(L$1,$C1842:$C1845,0)),1*a_vote,0)+IF(MATCH(K$1,$D1842:$D1845,0)&gt;MATCH(L$1,$D1842:$D1845,0),1*b_vote,0)+IF(MATCH(K$1,$E1842:$E1845,0)&gt;MATCH(L$1,$E1842:$E1845,0),1*c_vote,0)+IF(MATCH(K$1,$F1842:$F1845,0)&gt;MATCH(L$1,$F1842:$F1845,0),1*d_vote,0)</f>
        <v>0.25</v>
      </c>
      <c r="M1842" s="3">
        <f>IF(MATCH($M$1,$C1842:$C1845,0)&lt;(MATCH($N$1,$C1842:$C1845,0)),1*a_vote,0)+IF(MATCH($M$1,$D1842:$D1845,0)&lt;MATCH($N$1,$D1842:$D1845,0),1*b_vote,0)+IF(MATCH($M$1,$E1842:$E1845,0)&lt;MATCH($N$1,$E1842:$E1845,0),1*c_vote,0)+IF(MATCH($M$1,$F1842:$F1845,0)&lt;MATCH($N$1,$F1842:$F1845,0),1*d_vote,0)</f>
        <v>0.52</v>
      </c>
      <c r="N1842" s="3">
        <f>IF(MATCH(M$1,$C1842:$C1845,0)&gt;(MATCH(N$1,$C1842:$C1845,0)),1*a_vote,0)+IF(MATCH(M$1,$D1842:$D1845,0)&gt;MATCH(N$1,$D1842:$D1845,0),1*b_vote,0)+IF(MATCH(M$1,$E1842:$E1845,0)&gt;MATCH(N$1,$E1842:$E1845,0),1*c_vote,0)+IF(MATCH(M$1,$F1842:$F1845,0)&gt;MATCH(N$1,$F1842:$F1845,0),1*d_vote,0)</f>
        <v>0.48</v>
      </c>
      <c r="O1842" s="3">
        <f>IF(MATCH($O$1,$C1842:$C1845,0)&lt;(MATCH($P$1,$C1842:$C1845,0)),1*a_vote,0)+IF(MATCH($O$1,$D1842:$D1845,0)&lt;MATCH($P$1,$D1842:$D1845,0),1*b_vote,0)+IF(MATCH($O$1,$E1842:$E1845,0)&lt;MATCH($P$1,$E1842:$E1845,0),1*c_vote,0)+IF(MATCH($O$1,$F1842:$F1845,0)&lt;MATCH($P$1,$F1842:$F1845,0),1*d_vote,0)</f>
        <v>0.75</v>
      </c>
      <c r="P1842" s="3">
        <f>IF(MATCH(O$1,$C1842:$C1845,0)&gt;(MATCH(P$1,$C1842:$C1845,0)),1*a_vote,0)+IF(MATCH(O$1,$D1842:$D1845,0)&gt;MATCH(P$1,$D1842:$D1845,0),1*b_vote,0)+IF(MATCH(O$1,$E1842:$E1845,0)&gt;MATCH(P$1,$E1842:$E1845,0),1*c_vote,0)+IF(MATCH(O$1,$F1842:$F1845,0)&gt;MATCH(P$1,$F1842:$F1845,0),1*d_vote,0)</f>
        <v>0.25</v>
      </c>
      <c r="Q1842" s="3">
        <f>IF(MATCH($Q$1,$C1842:$C1845,0)&lt;(MATCH($R$1,$C1842:$C1845,0)),1*a_vote,0)+IF(MATCH($Q$1,$D1842:$D1845,0)&lt;MATCH($R$1,$D1842:$D1845,0),1*b_vote,0)+IF(MATCH($Q$1,$E1842:$E1845,0)&lt;MATCH($R$1,$E1842:$E1845,0),1*c_vote,0)+IF(MATCH($Q$1,$F1842:$F1845,0)&lt;MATCH($R$1,$F1842:$F1845,0),1*d_vote,0)</f>
        <v>0.51</v>
      </c>
      <c r="R1842" s="3">
        <f>IF(MATCH(Q$1,$C1842:$C1845,0)&gt;(MATCH(R$1,$C1842:$C1845,0)),1*a_vote,0)+IF(MATCH(Q$1,$D1842:$D1845,0)&gt;MATCH(R$1,$D1842:$D1845,0),1*b_vote,0)+IF(MATCH(Q$1,$E1842:$E1845,0)&gt;MATCH(R$1,$E1842:$E1845,0),1*c_vote,0)+IF(MATCH(Q$1,$F1842:$F1845,0)&gt;MATCH(R$1,$F1842:$F1845,0),1*d_vote,0)</f>
        <v>0.49</v>
      </c>
      <c r="S1842" s="3">
        <f>IF(MATCH($S$1,$C1842:$C1845,0)&lt;(MATCH($T$1,$C1842:$C1845,0)),1*a_vote,0)+IF(MATCH($S$1,$D1842:$D1845,0)&lt;MATCH($T$1,$D1842:$D1845,0),1*b_vote,0)+IF(MATCH($S$1,$E1842:$E1845,0)&lt;MATCH($T$1,$E1842:$E1845,0),1*c_vote,0)+IF(MATCH($S$1,$F1842:$F1845,0)&lt;MATCH($T$1,$F1842:$F1845,0),1*d_vote,0)</f>
        <v>0.25</v>
      </c>
      <c r="T1842" s="3">
        <f>IF(MATCH(S$1,$C1842:$C1845,0)&gt;(MATCH(T$1,$C1842:$C1845,0)),1*a_vote,0)+IF(MATCH(S$1,$D1842:$D1845,0)&gt;MATCH(T$1,$D1842:$D1845,0),1*b_vote,0)+IF(MATCH(S$1,$E1842:$E1845,0)&gt;MATCH(T$1,$E1842:$E1845,0),1*c_vote,0)+IF(MATCH(S$1,$F1842:$F1845,0)&gt;MATCH(T$1,$F1842:$F1845,0),1*d_vote,0)</f>
        <v>0.75</v>
      </c>
    </row>
    <row r="1843" spans="1:20" x14ac:dyDescent="0.25">
      <c r="A1843">
        <f t="shared" si="58"/>
        <v>1842</v>
      </c>
      <c r="B1843">
        <f t="shared" si="59"/>
        <v>461</v>
      </c>
      <c r="C1843" t="str">
        <f>INDEX('VBA code_permu_wo_repettn'!$T$3:$Y$6,COUNTIF('Profile-matrices_Condorcet'!$B$2:$B1843,'Profile-matrices_Condorcet'!$B1843),MATCH(INDEX('numeric possibilities'!D$3:D$1298,VLOOKUP($B1843,'numeric possibilities'!$C$3:$G$1298,1)),'VBA code_permu_wo_repettn'!$T$2:$Y$2))</f>
        <v>D</v>
      </c>
      <c r="D1843" t="str">
        <f>INDEX('VBA code_permu_wo_repettn'!$AA$3:$AF$6,COUNTIF('Profile-matrices_Condorcet'!$B$2:$B1843,'Profile-matrices_Condorcet'!$B1843),MATCH(INDEX('numeric possibilities'!E$3:E$1298,VLOOKUP($B1843,'numeric possibilities'!$C$3:$G$1298,1)),'VBA code_permu_wo_repettn'!$AA$2:$AF$2))</f>
        <v>D</v>
      </c>
      <c r="E1843" t="str">
        <f>INDEX('VBA code_permu_wo_repettn'!$AH$3:$AM$6,COUNTIF('Profile-matrices_Condorcet'!$B$2:$B1843,'Profile-matrices_Condorcet'!$B1843),MATCH(INDEX('numeric possibilities'!F$3:F$1298,VLOOKUP($B1843,'numeric possibilities'!$C$3:$G$1298,1)),'VBA code_permu_wo_repettn'!$AH$2:$AM$2))</f>
        <v>A</v>
      </c>
      <c r="F1843" t="str">
        <f>INDEX('VBA code_permu_wo_repettn'!$AO$3:$AT$6,COUNTIF('Profile-matrices_Condorcet'!$B$2:$B1843,'Profile-matrices_Condorcet'!$B1843),MATCH(INDEX('numeric possibilities'!G$3:G$1298,VLOOKUP($B1843,'numeric possibilities'!$C$3:$G$1298,1)),'VBA code_permu_wo_repettn'!$AO$2:$AT$2))</f>
        <v>B</v>
      </c>
      <c r="H1843" t="s">
        <v>15</v>
      </c>
      <c r="I1843" t="str">
        <f>IF(I1842&gt;J1842,$I$1,IF(I1842&lt;J1842,$J$1,0))</f>
        <v>A</v>
      </c>
      <c r="K1843" t="str">
        <f>IF(K1842&gt;L1842,$K$1,IF(K1842&lt;L1842,$L$1,0))</f>
        <v>A</v>
      </c>
      <c r="M1843" t="str">
        <f>IF(M1842&gt;N1842,$M$1,IF(M1842&lt;N1842,$N$1,0))</f>
        <v>A</v>
      </c>
      <c r="O1843" t="str">
        <f>IF(O1842&gt;P1842,$O$1,IF(O1842&lt;P1842,$P$1,0))</f>
        <v>B</v>
      </c>
      <c r="Q1843" t="str">
        <f>IF(Q1842&gt;R1842,$Q$1,IF(Q1842&lt;R1842,$R$1,0))</f>
        <v>B</v>
      </c>
      <c r="S1843" t="str">
        <f>IF(S1842&gt;T1842,$S$1,IF(S1842&lt;T1842,$T$1,0))</f>
        <v>D</v>
      </c>
    </row>
    <row r="1844" spans="1:20" x14ac:dyDescent="0.25">
      <c r="A1844">
        <f t="shared" si="58"/>
        <v>1843</v>
      </c>
      <c r="B1844">
        <f t="shared" si="59"/>
        <v>461</v>
      </c>
      <c r="C1844" t="str">
        <f>INDEX('VBA code_permu_wo_repettn'!$T$3:$Y$6,COUNTIF('Profile-matrices_Condorcet'!$B$2:$B1844,'Profile-matrices_Condorcet'!$B1844),MATCH(INDEX('numeric possibilities'!D$3:D$1298,VLOOKUP($B1844,'numeric possibilities'!$C$3:$G$1298,1)),'VBA code_permu_wo_repettn'!$T$2:$Y$2))</f>
        <v>B</v>
      </c>
      <c r="D1844" t="str">
        <f>INDEX('VBA code_permu_wo_repettn'!$AA$3:$AF$6,COUNTIF('Profile-matrices_Condorcet'!$B$2:$B1844,'Profile-matrices_Condorcet'!$B1844),MATCH(INDEX('numeric possibilities'!E$3:E$1298,VLOOKUP($B1844,'numeric possibilities'!$C$3:$G$1298,1)),'VBA code_permu_wo_repettn'!$AA$2:$AF$2))</f>
        <v>A</v>
      </c>
      <c r="E1844" t="str">
        <f>INDEX('VBA code_permu_wo_repettn'!$AH$3:$AM$6,COUNTIF('Profile-matrices_Condorcet'!$B$2:$B1844,'Profile-matrices_Condorcet'!$B1844),MATCH(INDEX('numeric possibilities'!F$3:F$1298,VLOOKUP($B1844,'numeric possibilities'!$C$3:$G$1298,1)),'VBA code_permu_wo_repettn'!$AH$2:$AM$2))</f>
        <v>B</v>
      </c>
      <c r="F1844" t="str">
        <f>INDEX('VBA code_permu_wo_repettn'!$AO$3:$AT$6,COUNTIF('Profile-matrices_Condorcet'!$B$2:$B1844,'Profile-matrices_Condorcet'!$B1844),MATCH(INDEX('numeric possibilities'!G$3:G$1298,VLOOKUP($B1844,'numeric possibilities'!$C$3:$G$1298,1)),'VBA code_permu_wo_repettn'!$AO$2:$AT$2))</f>
        <v>A</v>
      </c>
      <c r="I1844" t="s">
        <v>0</v>
      </c>
      <c r="J1844" t="s">
        <v>1</v>
      </c>
      <c r="K1844" t="s">
        <v>2</v>
      </c>
      <c r="L1844" t="s">
        <v>3</v>
      </c>
    </row>
    <row r="1845" spans="1:20" x14ac:dyDescent="0.25">
      <c r="A1845">
        <f t="shared" si="58"/>
        <v>1844</v>
      </c>
      <c r="B1845">
        <f t="shared" si="59"/>
        <v>461</v>
      </c>
      <c r="C1845" t="str">
        <f>INDEX('VBA code_permu_wo_repettn'!$T$3:$Y$6,COUNTIF('Profile-matrices_Condorcet'!$B$2:$B1845,'Profile-matrices_Condorcet'!$B1845),MATCH(INDEX('numeric possibilities'!D$3:D$1298,VLOOKUP($B1845,'numeric possibilities'!$C$3:$G$1298,1)),'VBA code_permu_wo_repettn'!$T$2:$Y$2))</f>
        <v>C</v>
      </c>
      <c r="D1845" t="str">
        <f>INDEX('VBA code_permu_wo_repettn'!$AA$3:$AF$6,COUNTIF('Profile-matrices_Condorcet'!$B$2:$B1845,'Profile-matrices_Condorcet'!$B1845),MATCH(INDEX('numeric possibilities'!E$3:E$1298,VLOOKUP($B1845,'numeric possibilities'!$C$3:$G$1298,1)),'VBA code_permu_wo_repettn'!$AA$2:$AF$2))</f>
        <v>C</v>
      </c>
      <c r="E1845" t="str">
        <f>INDEX('VBA code_permu_wo_repettn'!$AH$3:$AM$6,COUNTIF('Profile-matrices_Condorcet'!$B$2:$B1845,'Profile-matrices_Condorcet'!$B1845),MATCH(INDEX('numeric possibilities'!F$3:F$1298,VLOOKUP($B1845,'numeric possibilities'!$C$3:$G$1298,1)),'VBA code_permu_wo_repettn'!$AH$2:$AM$2))</f>
        <v>D</v>
      </c>
      <c r="F1845" t="str">
        <f>INDEX('VBA code_permu_wo_repettn'!$AO$3:$AT$6,COUNTIF('Profile-matrices_Condorcet'!$B$2:$B1845,'Profile-matrices_Condorcet'!$B1845),MATCH(INDEX('numeric possibilities'!G$3:G$1298,VLOOKUP($B1845,'numeric possibilities'!$C$3:$G$1298,1)),'VBA code_permu_wo_repettn'!$AO$2:$AT$2))</f>
        <v>C</v>
      </c>
      <c r="G1845" t="str">
        <f>IF(MAX(I1845:L1845)&gt;='numeric possibilities'!$B$4/2,INDEX('Profile-matrices_Condorcet'!I1844:L1844,1,MATCH(MAX('Profile-matrices_Condorcet'!I1845:L1845),'Profile-matrices_Condorcet'!I1845:L1845,0)),"NCW")</f>
        <v>A</v>
      </c>
      <c r="H1845" t="s">
        <v>13</v>
      </c>
      <c r="I1845" s="3">
        <f>COUNTIF($I1843:$S1843,I1844)</f>
        <v>3</v>
      </c>
      <c r="J1845" s="3">
        <f>COUNTIF($I1843:$S1843,J1844)</f>
        <v>2</v>
      </c>
      <c r="K1845" s="3">
        <f>COUNTIF($I1843:$S1843,K1844)</f>
        <v>0</v>
      </c>
      <c r="L1845" s="3">
        <f>COUNTIF($I1843:$S1843,L1844)</f>
        <v>1</v>
      </c>
    </row>
    <row r="1846" spans="1:20" x14ac:dyDescent="0.25">
      <c r="A1846">
        <f t="shared" si="58"/>
        <v>1845</v>
      </c>
      <c r="B1846">
        <f t="shared" si="59"/>
        <v>462</v>
      </c>
      <c r="C1846" t="str">
        <f>INDEX('VBA code_permu_wo_repettn'!$T$3:$Y$6,COUNTIF('Profile-matrices_Condorcet'!$B$2:$B1846,'Profile-matrices_Condorcet'!$B1846),MATCH(INDEX('numeric possibilities'!D$3:D$1298,VLOOKUP($B1846,'numeric possibilities'!$C$3:$G$1298,1)),'VBA code_permu_wo_repettn'!$T$2:$Y$2))</f>
        <v>A</v>
      </c>
      <c r="D1846" t="str">
        <f>INDEX('VBA code_permu_wo_repettn'!$AA$3:$AF$6,COUNTIF('Profile-matrices_Condorcet'!$B$2:$B1846,'Profile-matrices_Condorcet'!$B1846),MATCH(INDEX('numeric possibilities'!E$3:E$1298,VLOOKUP($B1846,'numeric possibilities'!$C$3:$G$1298,1)),'VBA code_permu_wo_repettn'!$AA$2:$AF$2))</f>
        <v>B</v>
      </c>
      <c r="E1846" t="str">
        <f>INDEX('VBA code_permu_wo_repettn'!$AH$3:$AM$6,COUNTIF('Profile-matrices_Condorcet'!$B$2:$B1846,'Profile-matrices_Condorcet'!$B1846),MATCH(INDEX('numeric possibilities'!F$3:F$1298,VLOOKUP($B1846,'numeric possibilities'!$C$3:$G$1298,1)),'VBA code_permu_wo_repettn'!$AH$2:$AM$2))</f>
        <v>C</v>
      </c>
      <c r="F1846" t="str">
        <f>INDEX('VBA code_permu_wo_repettn'!$AO$3:$AT$6,COUNTIF('Profile-matrices_Condorcet'!$B$2:$B1846,'Profile-matrices_Condorcet'!$B1846),MATCH(INDEX('numeric possibilities'!G$3:G$1298,VLOOKUP($B1846,'numeric possibilities'!$C$3:$G$1298,1)),'VBA code_permu_wo_repettn'!$AO$2:$AT$2))</f>
        <v>D</v>
      </c>
      <c r="H1846" t="s">
        <v>14</v>
      </c>
      <c r="I1846" s="3">
        <f>IF(MATCH(I$1,$C1846:$C1849,0)&lt;(MATCH(J$1,$C1846:$C1849,0)),1*a_vote,0)+IF(MATCH(I$1,$D1846:$D1849,0)&lt;MATCH(J$1,$D1846:$D1849,0),1*b_vote,0)+IF(MATCH(I$1,$E1846:$E1849,0)&lt;MATCH(J$1,$E1846:$E1849,0),1*c_vote,0)+IF(MATCH(I$1,$F1846:$F1849,0)&lt;MATCH(J$1,$F1846:$F1849,0),1*d_vote,0)</f>
        <v>0.52</v>
      </c>
      <c r="J1846" s="3">
        <f>IF(MATCH(I$1,$C1846:$C1849,0)&gt;(MATCH(J$1,$C1846:$C1849,0)),1*a_vote,0)+IF(MATCH(I$1,$D1846:$D1849,0)&gt;MATCH(J$1,$D1846:$D1849,0),1*b_vote,0)+IF(MATCH(I$1,$E1846:$E1849,0)&gt;MATCH(J$1,$E1846:$E1849,0),1*c_vote,0)+IF(MATCH(I$1,$F1846:$F1849,0)&gt;MATCH(J$1,$F1846:$F1849,0),1*d_vote,0)</f>
        <v>0.48</v>
      </c>
      <c r="K1846" s="3">
        <f>IF(MATCH($K$1,$C1846:$C1849,0)&lt;(MATCH($L$1,$C1846:$C1849,0)),1*a_vote,0)+IF(MATCH($K$1,$D1846:$D1849,0)&lt;MATCH($L$1,$D1846:$D1849,0),1*b_vote,0)+IF(MATCH($K$1,$E1846:$E1849,0)&lt;MATCH($L$1,$E1846:$E1849,0),1*c_vote,0)+IF(MATCH($K$1,$F1846:$F1849,0)&lt;MATCH($L$1,$F1846:$F1849,0),1*d_vote,0)</f>
        <v>0.75</v>
      </c>
      <c r="L1846" s="3">
        <f>IF(MATCH(K$1,$C1846:$C1849,0)&gt;(MATCH(L$1,$C1846:$C1849,0)),1*a_vote,0)+IF(MATCH(K$1,$D1846:$D1849,0)&gt;MATCH(L$1,$D1846:$D1849,0),1*b_vote,0)+IF(MATCH(K$1,$E1846:$E1849,0)&gt;MATCH(L$1,$E1846:$E1849,0),1*c_vote,0)+IF(MATCH(K$1,$F1846:$F1849,0)&gt;MATCH(L$1,$F1846:$F1849,0),1*d_vote,0)</f>
        <v>0.25</v>
      </c>
      <c r="M1846" s="3">
        <f>IF(MATCH($M$1,$C1846:$C1849,0)&lt;(MATCH($N$1,$C1846:$C1849,0)),1*a_vote,0)+IF(MATCH($M$1,$D1846:$D1849,0)&lt;MATCH($N$1,$D1846:$D1849,0),1*b_vote,0)+IF(MATCH($M$1,$E1846:$E1849,0)&lt;MATCH($N$1,$E1846:$E1849,0),1*c_vote,0)+IF(MATCH($M$1,$F1846:$F1849,0)&lt;MATCH($N$1,$F1846:$F1849,0),1*d_vote,0)</f>
        <v>0.52</v>
      </c>
      <c r="N1846" s="3">
        <f>IF(MATCH(M$1,$C1846:$C1849,0)&gt;(MATCH(N$1,$C1846:$C1849,0)),1*a_vote,0)+IF(MATCH(M$1,$D1846:$D1849,0)&gt;MATCH(N$1,$D1846:$D1849,0),1*b_vote,0)+IF(MATCH(M$1,$E1846:$E1849,0)&gt;MATCH(N$1,$E1846:$E1849,0),1*c_vote,0)+IF(MATCH(M$1,$F1846:$F1849,0)&gt;MATCH(N$1,$F1846:$F1849,0),1*d_vote,0)</f>
        <v>0.48</v>
      </c>
      <c r="O1846" s="3">
        <f>IF(MATCH($O$1,$C1846:$C1849,0)&lt;(MATCH($P$1,$C1846:$C1849,0)),1*a_vote,0)+IF(MATCH($O$1,$D1846:$D1849,0)&lt;MATCH($P$1,$D1846:$D1849,0),1*b_vote,0)+IF(MATCH($O$1,$E1846:$E1849,0)&lt;MATCH($P$1,$E1846:$E1849,0),1*c_vote,0)+IF(MATCH($O$1,$F1846:$F1849,0)&lt;MATCH($P$1,$F1846:$F1849,0),1*d_vote,0)</f>
        <v>0.48</v>
      </c>
      <c r="P1846" s="3">
        <f>IF(MATCH(O$1,$C1846:$C1849,0)&gt;(MATCH(P$1,$C1846:$C1849,0)),1*a_vote,0)+IF(MATCH(O$1,$D1846:$D1849,0)&gt;MATCH(P$1,$D1846:$D1849,0),1*b_vote,0)+IF(MATCH(O$1,$E1846:$E1849,0)&gt;MATCH(P$1,$E1846:$E1849,0),1*c_vote,0)+IF(MATCH(O$1,$F1846:$F1849,0)&gt;MATCH(P$1,$F1846:$F1849,0),1*d_vote,0)</f>
        <v>0.52</v>
      </c>
      <c r="Q1846" s="3">
        <f>IF(MATCH($Q$1,$C1846:$C1849,0)&lt;(MATCH($R$1,$C1846:$C1849,0)),1*a_vote,0)+IF(MATCH($Q$1,$D1846:$D1849,0)&lt;MATCH($R$1,$D1846:$D1849,0),1*b_vote,0)+IF(MATCH($Q$1,$E1846:$E1849,0)&lt;MATCH($R$1,$E1846:$E1849,0),1*c_vote,0)+IF(MATCH($Q$1,$F1846:$F1849,0)&lt;MATCH($R$1,$F1846:$F1849,0),1*d_vote,0)</f>
        <v>0.51</v>
      </c>
      <c r="R1846" s="3">
        <f>IF(MATCH(Q$1,$C1846:$C1849,0)&gt;(MATCH(R$1,$C1846:$C1849,0)),1*a_vote,0)+IF(MATCH(Q$1,$D1846:$D1849,0)&gt;MATCH(R$1,$D1846:$D1849,0),1*b_vote,0)+IF(MATCH(Q$1,$E1846:$E1849,0)&gt;MATCH(R$1,$E1846:$E1849,0),1*c_vote,0)+IF(MATCH(Q$1,$F1846:$F1849,0)&gt;MATCH(R$1,$F1846:$F1849,0),1*d_vote,0)</f>
        <v>0.49</v>
      </c>
      <c r="S1846" s="3">
        <f>IF(MATCH($S$1,$C1846:$C1849,0)&lt;(MATCH($T$1,$C1846:$C1849,0)),1*a_vote,0)+IF(MATCH($S$1,$D1846:$D1849,0)&lt;MATCH($T$1,$D1846:$D1849,0),1*b_vote,0)+IF(MATCH($S$1,$E1846:$E1849,0)&lt;MATCH($T$1,$E1846:$E1849,0),1*c_vote,0)+IF(MATCH($S$1,$F1846:$F1849,0)&lt;MATCH($T$1,$F1846:$F1849,0),1*d_vote,0)</f>
        <v>0.25</v>
      </c>
      <c r="T1846" s="3">
        <f>IF(MATCH(S$1,$C1846:$C1849,0)&gt;(MATCH(T$1,$C1846:$C1849,0)),1*a_vote,0)+IF(MATCH(S$1,$D1846:$D1849,0)&gt;MATCH(T$1,$D1846:$D1849,0),1*b_vote,0)+IF(MATCH(S$1,$E1846:$E1849,0)&gt;MATCH(T$1,$E1846:$E1849,0),1*c_vote,0)+IF(MATCH(S$1,$F1846:$F1849,0)&gt;MATCH(T$1,$F1846:$F1849,0),1*d_vote,0)</f>
        <v>0.75</v>
      </c>
    </row>
    <row r="1847" spans="1:20" x14ac:dyDescent="0.25">
      <c r="A1847">
        <f t="shared" si="58"/>
        <v>1846</v>
      </c>
      <c r="B1847">
        <f t="shared" si="59"/>
        <v>462</v>
      </c>
      <c r="C1847" t="str">
        <f>INDEX('VBA code_permu_wo_repettn'!$T$3:$Y$6,COUNTIF('Profile-matrices_Condorcet'!$B$2:$B1847,'Profile-matrices_Condorcet'!$B1847),MATCH(INDEX('numeric possibilities'!D$3:D$1298,VLOOKUP($B1847,'numeric possibilities'!$C$3:$G$1298,1)),'VBA code_permu_wo_repettn'!$T$2:$Y$2))</f>
        <v>D</v>
      </c>
      <c r="D1847" t="str">
        <f>INDEX('VBA code_permu_wo_repettn'!$AA$3:$AF$6,COUNTIF('Profile-matrices_Condorcet'!$B$2:$B1847,'Profile-matrices_Condorcet'!$B1847),MATCH(INDEX('numeric possibilities'!E$3:E$1298,VLOOKUP($B1847,'numeric possibilities'!$C$3:$G$1298,1)),'VBA code_permu_wo_repettn'!$AA$2:$AF$2))</f>
        <v>D</v>
      </c>
      <c r="E1847" t="str">
        <f>INDEX('VBA code_permu_wo_repettn'!$AH$3:$AM$6,COUNTIF('Profile-matrices_Condorcet'!$B$2:$B1847,'Profile-matrices_Condorcet'!$B1847),MATCH(INDEX('numeric possibilities'!F$3:F$1298,VLOOKUP($B1847,'numeric possibilities'!$C$3:$G$1298,1)),'VBA code_permu_wo_repettn'!$AH$2:$AM$2))</f>
        <v>A</v>
      </c>
      <c r="F1847" t="str">
        <f>INDEX('VBA code_permu_wo_repettn'!$AO$3:$AT$6,COUNTIF('Profile-matrices_Condorcet'!$B$2:$B1847,'Profile-matrices_Condorcet'!$B1847),MATCH(INDEX('numeric possibilities'!G$3:G$1298,VLOOKUP($B1847,'numeric possibilities'!$C$3:$G$1298,1)),'VBA code_permu_wo_repettn'!$AO$2:$AT$2))</f>
        <v>B</v>
      </c>
      <c r="H1847" t="s">
        <v>15</v>
      </c>
      <c r="I1847" t="str">
        <f>IF(I1846&gt;J1846,$I$1,IF(I1846&lt;J1846,$J$1,0))</f>
        <v>A</v>
      </c>
      <c r="K1847" t="str">
        <f>IF(K1846&gt;L1846,$K$1,IF(K1846&lt;L1846,$L$1,0))</f>
        <v>A</v>
      </c>
      <c r="M1847" t="str">
        <f>IF(M1846&gt;N1846,$M$1,IF(M1846&lt;N1846,$N$1,0))</f>
        <v>A</v>
      </c>
      <c r="O1847" t="str">
        <f>IF(O1846&gt;P1846,$O$1,IF(O1846&lt;P1846,$P$1,0))</f>
        <v>C</v>
      </c>
      <c r="Q1847" t="str">
        <f>IF(Q1846&gt;R1846,$Q$1,IF(Q1846&lt;R1846,$R$1,0))</f>
        <v>B</v>
      </c>
      <c r="S1847" t="str">
        <f>IF(S1846&gt;T1846,$S$1,IF(S1846&lt;T1846,$T$1,0))</f>
        <v>D</v>
      </c>
    </row>
    <row r="1848" spans="1:20" x14ac:dyDescent="0.25">
      <c r="A1848">
        <f t="shared" si="58"/>
        <v>1847</v>
      </c>
      <c r="B1848">
        <f t="shared" si="59"/>
        <v>462</v>
      </c>
      <c r="C1848" t="str">
        <f>INDEX('VBA code_permu_wo_repettn'!$T$3:$Y$6,COUNTIF('Profile-matrices_Condorcet'!$B$2:$B1848,'Profile-matrices_Condorcet'!$B1848),MATCH(INDEX('numeric possibilities'!D$3:D$1298,VLOOKUP($B1848,'numeric possibilities'!$C$3:$G$1298,1)),'VBA code_permu_wo_repettn'!$T$2:$Y$2))</f>
        <v>C</v>
      </c>
      <c r="D1848" t="str">
        <f>INDEX('VBA code_permu_wo_repettn'!$AA$3:$AF$6,COUNTIF('Profile-matrices_Condorcet'!$B$2:$B1848,'Profile-matrices_Condorcet'!$B1848),MATCH(INDEX('numeric possibilities'!E$3:E$1298,VLOOKUP($B1848,'numeric possibilities'!$C$3:$G$1298,1)),'VBA code_permu_wo_repettn'!$AA$2:$AF$2))</f>
        <v>A</v>
      </c>
      <c r="E1848" t="str">
        <f>INDEX('VBA code_permu_wo_repettn'!$AH$3:$AM$6,COUNTIF('Profile-matrices_Condorcet'!$B$2:$B1848,'Profile-matrices_Condorcet'!$B1848),MATCH(INDEX('numeric possibilities'!F$3:F$1298,VLOOKUP($B1848,'numeric possibilities'!$C$3:$G$1298,1)),'VBA code_permu_wo_repettn'!$AH$2:$AM$2))</f>
        <v>B</v>
      </c>
      <c r="F1848" t="str">
        <f>INDEX('VBA code_permu_wo_repettn'!$AO$3:$AT$6,COUNTIF('Profile-matrices_Condorcet'!$B$2:$B1848,'Profile-matrices_Condorcet'!$B1848),MATCH(INDEX('numeric possibilities'!G$3:G$1298,VLOOKUP($B1848,'numeric possibilities'!$C$3:$G$1298,1)),'VBA code_permu_wo_repettn'!$AO$2:$AT$2))</f>
        <v>A</v>
      </c>
      <c r="I1848" t="s">
        <v>0</v>
      </c>
      <c r="J1848" t="s">
        <v>1</v>
      </c>
      <c r="K1848" t="s">
        <v>2</v>
      </c>
      <c r="L1848" t="s">
        <v>3</v>
      </c>
    </row>
    <row r="1849" spans="1:20" x14ac:dyDescent="0.25">
      <c r="A1849">
        <f t="shared" si="58"/>
        <v>1848</v>
      </c>
      <c r="B1849">
        <f t="shared" si="59"/>
        <v>462</v>
      </c>
      <c r="C1849" t="str">
        <f>INDEX('VBA code_permu_wo_repettn'!$T$3:$Y$6,COUNTIF('Profile-matrices_Condorcet'!$B$2:$B1849,'Profile-matrices_Condorcet'!$B1849),MATCH(INDEX('numeric possibilities'!D$3:D$1298,VLOOKUP($B1849,'numeric possibilities'!$C$3:$G$1298,1)),'VBA code_permu_wo_repettn'!$T$2:$Y$2))</f>
        <v>B</v>
      </c>
      <c r="D1849" t="str">
        <f>INDEX('VBA code_permu_wo_repettn'!$AA$3:$AF$6,COUNTIF('Profile-matrices_Condorcet'!$B$2:$B1849,'Profile-matrices_Condorcet'!$B1849),MATCH(INDEX('numeric possibilities'!E$3:E$1298,VLOOKUP($B1849,'numeric possibilities'!$C$3:$G$1298,1)),'VBA code_permu_wo_repettn'!$AA$2:$AF$2))</f>
        <v>C</v>
      </c>
      <c r="E1849" t="str">
        <f>INDEX('VBA code_permu_wo_repettn'!$AH$3:$AM$6,COUNTIF('Profile-matrices_Condorcet'!$B$2:$B1849,'Profile-matrices_Condorcet'!$B1849),MATCH(INDEX('numeric possibilities'!F$3:F$1298,VLOOKUP($B1849,'numeric possibilities'!$C$3:$G$1298,1)),'VBA code_permu_wo_repettn'!$AH$2:$AM$2))</f>
        <v>D</v>
      </c>
      <c r="F1849" t="str">
        <f>INDEX('VBA code_permu_wo_repettn'!$AO$3:$AT$6,COUNTIF('Profile-matrices_Condorcet'!$B$2:$B1849,'Profile-matrices_Condorcet'!$B1849),MATCH(INDEX('numeric possibilities'!G$3:G$1298,VLOOKUP($B1849,'numeric possibilities'!$C$3:$G$1298,1)),'VBA code_permu_wo_repettn'!$AO$2:$AT$2))</f>
        <v>C</v>
      </c>
      <c r="G1849" t="str">
        <f>IF(MAX(I1849:L1849)&gt;='numeric possibilities'!$B$4/2,INDEX('Profile-matrices_Condorcet'!I1848:L1848,1,MATCH(MAX('Profile-matrices_Condorcet'!I1849:L1849),'Profile-matrices_Condorcet'!I1849:L1849,0)),"NCW")</f>
        <v>A</v>
      </c>
      <c r="H1849" t="s">
        <v>13</v>
      </c>
      <c r="I1849" s="3">
        <f>COUNTIF($I1847:$S1847,I1848)</f>
        <v>3</v>
      </c>
      <c r="J1849" s="3">
        <f>COUNTIF($I1847:$S1847,J1848)</f>
        <v>1</v>
      </c>
      <c r="K1849" s="3">
        <f>COUNTIF($I1847:$S1847,K1848)</f>
        <v>1</v>
      </c>
      <c r="L1849" s="3">
        <f>COUNTIF($I1847:$S1847,L1848)</f>
        <v>1</v>
      </c>
    </row>
    <row r="1850" spans="1:20" x14ac:dyDescent="0.25">
      <c r="A1850">
        <f t="shared" si="58"/>
        <v>1849</v>
      </c>
      <c r="B1850">
        <f t="shared" si="59"/>
        <v>463</v>
      </c>
      <c r="C1850" t="str">
        <f>INDEX('VBA code_permu_wo_repettn'!$T$3:$Y$6,COUNTIF('Profile-matrices_Condorcet'!$B$2:$B1850,'Profile-matrices_Condorcet'!$B1850),MATCH(INDEX('numeric possibilities'!D$3:D$1298,VLOOKUP($B1850,'numeric possibilities'!$C$3:$G$1298,1)),'VBA code_permu_wo_repettn'!$T$2:$Y$2))</f>
        <v>A</v>
      </c>
      <c r="D1850" t="str">
        <f>INDEX('VBA code_permu_wo_repettn'!$AA$3:$AF$6,COUNTIF('Profile-matrices_Condorcet'!$B$2:$B1850,'Profile-matrices_Condorcet'!$B1850),MATCH(INDEX('numeric possibilities'!E$3:E$1298,VLOOKUP($B1850,'numeric possibilities'!$C$3:$G$1298,1)),'VBA code_permu_wo_repettn'!$AA$2:$AF$2))</f>
        <v>B</v>
      </c>
      <c r="E1850" t="str">
        <f>INDEX('VBA code_permu_wo_repettn'!$AH$3:$AM$6,COUNTIF('Profile-matrices_Condorcet'!$B$2:$B1850,'Profile-matrices_Condorcet'!$B1850),MATCH(INDEX('numeric possibilities'!F$3:F$1298,VLOOKUP($B1850,'numeric possibilities'!$C$3:$G$1298,1)),'VBA code_permu_wo_repettn'!$AH$2:$AM$2))</f>
        <v>C</v>
      </c>
      <c r="F1850" t="str">
        <f>INDEX('VBA code_permu_wo_repettn'!$AO$3:$AT$6,COUNTIF('Profile-matrices_Condorcet'!$B$2:$B1850,'Profile-matrices_Condorcet'!$B1850),MATCH(INDEX('numeric possibilities'!G$3:G$1298,VLOOKUP($B1850,'numeric possibilities'!$C$3:$G$1298,1)),'VBA code_permu_wo_repettn'!$AO$2:$AT$2))</f>
        <v>D</v>
      </c>
      <c r="H1850" t="s">
        <v>14</v>
      </c>
      <c r="I1850" s="3">
        <f>IF(MATCH(I$1,$C1850:$C1853,0)&lt;(MATCH(J$1,$C1850:$C1853,0)),1*a_vote,0)+IF(MATCH(I$1,$D1850:$D1853,0)&lt;MATCH(J$1,$D1850:$D1853,0),1*b_vote,0)+IF(MATCH(I$1,$E1850:$E1853,0)&lt;MATCH(J$1,$E1850:$E1853,0),1*c_vote,0)+IF(MATCH(I$1,$F1850:$F1853,0)&lt;MATCH(J$1,$F1850:$F1853,0),1*d_vote,0)</f>
        <v>0.52</v>
      </c>
      <c r="J1850" s="3">
        <f>IF(MATCH(I$1,$C1850:$C1853,0)&gt;(MATCH(J$1,$C1850:$C1853,0)),1*a_vote,0)+IF(MATCH(I$1,$D1850:$D1853,0)&gt;MATCH(J$1,$D1850:$D1853,0),1*b_vote,0)+IF(MATCH(I$1,$E1850:$E1853,0)&gt;MATCH(J$1,$E1850:$E1853,0),1*c_vote,0)+IF(MATCH(I$1,$F1850:$F1853,0)&gt;MATCH(J$1,$F1850:$F1853,0),1*d_vote,0)</f>
        <v>0.48</v>
      </c>
      <c r="K1850" s="3">
        <f>IF(MATCH($K$1,$C1850:$C1853,0)&lt;(MATCH($L$1,$C1850:$C1853,0)),1*a_vote,0)+IF(MATCH($K$1,$D1850:$D1853,0)&lt;MATCH($L$1,$D1850:$D1853,0),1*b_vote,0)+IF(MATCH($K$1,$E1850:$E1853,0)&lt;MATCH($L$1,$E1850:$E1853,0),1*c_vote,0)+IF(MATCH($K$1,$F1850:$F1853,0)&lt;MATCH($L$1,$F1850:$F1853,0),1*d_vote,0)</f>
        <v>0.49</v>
      </c>
      <c r="L1850" s="3">
        <f>IF(MATCH(K$1,$C1850:$C1853,0)&gt;(MATCH(L$1,$C1850:$C1853,0)),1*a_vote,0)+IF(MATCH(K$1,$D1850:$D1853,0)&gt;MATCH(L$1,$D1850:$D1853,0),1*b_vote,0)+IF(MATCH(K$1,$E1850:$E1853,0)&gt;MATCH(L$1,$E1850:$E1853,0),1*c_vote,0)+IF(MATCH(K$1,$F1850:$F1853,0)&gt;MATCH(L$1,$F1850:$F1853,0),1*d_vote,0)</f>
        <v>0.51</v>
      </c>
      <c r="M1850" s="3">
        <f>IF(MATCH($M$1,$C1850:$C1853,0)&lt;(MATCH($N$1,$C1850:$C1853,0)),1*a_vote,0)+IF(MATCH($M$1,$D1850:$D1853,0)&lt;MATCH($N$1,$D1850:$D1853,0),1*b_vote,0)+IF(MATCH($M$1,$E1850:$E1853,0)&lt;MATCH($N$1,$E1850:$E1853,0),1*c_vote,0)+IF(MATCH($M$1,$F1850:$F1853,0)&lt;MATCH($N$1,$F1850:$F1853,0),1*d_vote,0)</f>
        <v>0.52</v>
      </c>
      <c r="N1850" s="3">
        <f>IF(MATCH(M$1,$C1850:$C1853,0)&gt;(MATCH(N$1,$C1850:$C1853,0)),1*a_vote,0)+IF(MATCH(M$1,$D1850:$D1853,0)&gt;MATCH(N$1,$D1850:$D1853,0),1*b_vote,0)+IF(MATCH(M$1,$E1850:$E1853,0)&gt;MATCH(N$1,$E1850:$E1853,0),1*c_vote,0)+IF(MATCH(M$1,$F1850:$F1853,0)&gt;MATCH(N$1,$F1850:$F1853,0),1*d_vote,0)</f>
        <v>0.48</v>
      </c>
      <c r="O1850" s="3">
        <f>IF(MATCH($O$1,$C1850:$C1853,0)&lt;(MATCH($P$1,$C1850:$C1853,0)),1*a_vote,0)+IF(MATCH($O$1,$D1850:$D1853,0)&lt;MATCH($P$1,$D1850:$D1853,0),1*b_vote,0)+IF(MATCH($O$1,$E1850:$E1853,0)&lt;MATCH($P$1,$E1850:$E1853,0),1*c_vote,0)+IF(MATCH($O$1,$F1850:$F1853,0)&lt;MATCH($P$1,$F1850:$F1853,0),1*d_vote,0)</f>
        <v>0.75</v>
      </c>
      <c r="P1850" s="3">
        <f>IF(MATCH(O$1,$C1850:$C1853,0)&gt;(MATCH(P$1,$C1850:$C1853,0)),1*a_vote,0)+IF(MATCH(O$1,$D1850:$D1853,0)&gt;MATCH(P$1,$D1850:$D1853,0),1*b_vote,0)+IF(MATCH(O$1,$E1850:$E1853,0)&gt;MATCH(P$1,$E1850:$E1853,0),1*c_vote,0)+IF(MATCH(O$1,$F1850:$F1853,0)&gt;MATCH(P$1,$F1850:$F1853,0),1*d_vote,0)</f>
        <v>0.25</v>
      </c>
      <c r="Q1850" s="3">
        <f>IF(MATCH($Q$1,$C1850:$C1853,0)&lt;(MATCH($R$1,$C1850:$C1853,0)),1*a_vote,0)+IF(MATCH($Q$1,$D1850:$D1853,0)&lt;MATCH($R$1,$D1850:$D1853,0),1*b_vote,0)+IF(MATCH($Q$1,$E1850:$E1853,0)&lt;MATCH($R$1,$E1850:$E1853,0),1*c_vote,0)+IF(MATCH($Q$1,$F1850:$F1853,0)&lt;MATCH($R$1,$F1850:$F1853,0),1*d_vote,0)</f>
        <v>0.78</v>
      </c>
      <c r="R1850" s="3">
        <f>IF(MATCH(Q$1,$C1850:$C1853,0)&gt;(MATCH(R$1,$C1850:$C1853,0)),1*a_vote,0)+IF(MATCH(Q$1,$D1850:$D1853,0)&gt;MATCH(R$1,$D1850:$D1853,0),1*b_vote,0)+IF(MATCH(Q$1,$E1850:$E1853,0)&gt;MATCH(R$1,$E1850:$E1853,0),1*c_vote,0)+IF(MATCH(Q$1,$F1850:$F1853,0)&gt;MATCH(R$1,$F1850:$F1853,0),1*d_vote,0)</f>
        <v>0.21999999999999997</v>
      </c>
      <c r="S1850" s="3">
        <f>IF(MATCH($S$1,$C1850:$C1853,0)&lt;(MATCH($T$1,$C1850:$C1853,0)),1*a_vote,0)+IF(MATCH($S$1,$D1850:$D1853,0)&lt;MATCH($T$1,$D1850:$D1853,0),1*b_vote,0)+IF(MATCH($S$1,$E1850:$E1853,0)&lt;MATCH($T$1,$E1850:$E1853,0),1*c_vote,0)+IF(MATCH($S$1,$F1850:$F1853,0)&lt;MATCH($T$1,$F1850:$F1853,0),1*d_vote,0)</f>
        <v>0.52</v>
      </c>
      <c r="T1850" s="3">
        <f>IF(MATCH(S$1,$C1850:$C1853,0)&gt;(MATCH(T$1,$C1850:$C1853,0)),1*a_vote,0)+IF(MATCH(S$1,$D1850:$D1853,0)&gt;MATCH(T$1,$D1850:$D1853,0),1*b_vote,0)+IF(MATCH(S$1,$E1850:$E1853,0)&gt;MATCH(T$1,$E1850:$E1853,0),1*c_vote,0)+IF(MATCH(S$1,$F1850:$F1853,0)&gt;MATCH(T$1,$F1850:$F1853,0),1*d_vote,0)</f>
        <v>0.48</v>
      </c>
    </row>
    <row r="1851" spans="1:20" x14ac:dyDescent="0.25">
      <c r="A1851">
        <f t="shared" si="58"/>
        <v>1850</v>
      </c>
      <c r="B1851">
        <f t="shared" si="59"/>
        <v>463</v>
      </c>
      <c r="C1851" t="str">
        <f>INDEX('VBA code_permu_wo_repettn'!$T$3:$Y$6,COUNTIF('Profile-matrices_Condorcet'!$B$2:$B1851,'Profile-matrices_Condorcet'!$B1851),MATCH(INDEX('numeric possibilities'!D$3:D$1298,VLOOKUP($B1851,'numeric possibilities'!$C$3:$G$1298,1)),'VBA code_permu_wo_repettn'!$T$2:$Y$2))</f>
        <v>B</v>
      </c>
      <c r="D1851" t="str">
        <f>INDEX('VBA code_permu_wo_repettn'!$AA$3:$AF$6,COUNTIF('Profile-matrices_Condorcet'!$B$2:$B1851,'Profile-matrices_Condorcet'!$B1851),MATCH(INDEX('numeric possibilities'!E$3:E$1298,VLOOKUP($B1851,'numeric possibilities'!$C$3:$G$1298,1)),'VBA code_permu_wo_repettn'!$AA$2:$AF$2))</f>
        <v>D</v>
      </c>
      <c r="E1851" t="str">
        <f>INDEX('VBA code_permu_wo_repettn'!$AH$3:$AM$6,COUNTIF('Profile-matrices_Condorcet'!$B$2:$B1851,'Profile-matrices_Condorcet'!$B1851),MATCH(INDEX('numeric possibilities'!F$3:F$1298,VLOOKUP($B1851,'numeric possibilities'!$C$3:$G$1298,1)),'VBA code_permu_wo_repettn'!$AH$2:$AM$2))</f>
        <v>A</v>
      </c>
      <c r="F1851" t="str">
        <f>INDEX('VBA code_permu_wo_repettn'!$AO$3:$AT$6,COUNTIF('Profile-matrices_Condorcet'!$B$2:$B1851,'Profile-matrices_Condorcet'!$B1851),MATCH(INDEX('numeric possibilities'!G$3:G$1298,VLOOKUP($B1851,'numeric possibilities'!$C$3:$G$1298,1)),'VBA code_permu_wo_repettn'!$AO$2:$AT$2))</f>
        <v>B</v>
      </c>
      <c r="H1851" t="s">
        <v>15</v>
      </c>
      <c r="I1851" t="str">
        <f>IF(I1850&gt;J1850,$I$1,IF(I1850&lt;J1850,$J$1,0))</f>
        <v>A</v>
      </c>
      <c r="K1851" t="str">
        <f>IF(K1850&gt;L1850,$K$1,IF(K1850&lt;L1850,$L$1,0))</f>
        <v>C</v>
      </c>
      <c r="M1851" t="str">
        <f>IF(M1850&gt;N1850,$M$1,IF(M1850&lt;N1850,$N$1,0))</f>
        <v>A</v>
      </c>
      <c r="O1851" t="str">
        <f>IF(O1850&gt;P1850,$O$1,IF(O1850&lt;P1850,$P$1,0))</f>
        <v>B</v>
      </c>
      <c r="Q1851" t="str">
        <f>IF(Q1850&gt;R1850,$Q$1,IF(Q1850&lt;R1850,$R$1,0))</f>
        <v>B</v>
      </c>
      <c r="S1851" t="str">
        <f>IF(S1850&gt;T1850,$S$1,IF(S1850&lt;T1850,$T$1,0))</f>
        <v>C</v>
      </c>
    </row>
    <row r="1852" spans="1:20" x14ac:dyDescent="0.25">
      <c r="A1852">
        <f t="shared" si="58"/>
        <v>1851</v>
      </c>
      <c r="B1852">
        <f t="shared" si="59"/>
        <v>463</v>
      </c>
      <c r="C1852" t="str">
        <f>INDEX('VBA code_permu_wo_repettn'!$T$3:$Y$6,COUNTIF('Profile-matrices_Condorcet'!$B$2:$B1852,'Profile-matrices_Condorcet'!$B1852),MATCH(INDEX('numeric possibilities'!D$3:D$1298,VLOOKUP($B1852,'numeric possibilities'!$C$3:$G$1298,1)),'VBA code_permu_wo_repettn'!$T$2:$Y$2))</f>
        <v>C</v>
      </c>
      <c r="D1852" t="str">
        <f>INDEX('VBA code_permu_wo_repettn'!$AA$3:$AF$6,COUNTIF('Profile-matrices_Condorcet'!$B$2:$B1852,'Profile-matrices_Condorcet'!$B1852),MATCH(INDEX('numeric possibilities'!E$3:E$1298,VLOOKUP($B1852,'numeric possibilities'!$C$3:$G$1298,1)),'VBA code_permu_wo_repettn'!$AA$2:$AF$2))</f>
        <v>C</v>
      </c>
      <c r="E1852" t="str">
        <f>INDEX('VBA code_permu_wo_repettn'!$AH$3:$AM$6,COUNTIF('Profile-matrices_Condorcet'!$B$2:$B1852,'Profile-matrices_Condorcet'!$B1852),MATCH(INDEX('numeric possibilities'!F$3:F$1298,VLOOKUP($B1852,'numeric possibilities'!$C$3:$G$1298,1)),'VBA code_permu_wo_repettn'!$AH$2:$AM$2))</f>
        <v>B</v>
      </c>
      <c r="F1852" t="str">
        <f>INDEX('VBA code_permu_wo_repettn'!$AO$3:$AT$6,COUNTIF('Profile-matrices_Condorcet'!$B$2:$B1852,'Profile-matrices_Condorcet'!$B1852),MATCH(INDEX('numeric possibilities'!G$3:G$1298,VLOOKUP($B1852,'numeric possibilities'!$C$3:$G$1298,1)),'VBA code_permu_wo_repettn'!$AO$2:$AT$2))</f>
        <v>A</v>
      </c>
      <c r="I1852" t="s">
        <v>0</v>
      </c>
      <c r="J1852" t="s">
        <v>1</v>
      </c>
      <c r="K1852" t="s">
        <v>2</v>
      </c>
      <c r="L1852" t="s">
        <v>3</v>
      </c>
    </row>
    <row r="1853" spans="1:20" x14ac:dyDescent="0.25">
      <c r="A1853">
        <f t="shared" si="58"/>
        <v>1852</v>
      </c>
      <c r="B1853">
        <f t="shared" si="59"/>
        <v>463</v>
      </c>
      <c r="C1853" t="str">
        <f>INDEX('VBA code_permu_wo_repettn'!$T$3:$Y$6,COUNTIF('Profile-matrices_Condorcet'!$B$2:$B1853,'Profile-matrices_Condorcet'!$B1853),MATCH(INDEX('numeric possibilities'!D$3:D$1298,VLOOKUP($B1853,'numeric possibilities'!$C$3:$G$1298,1)),'VBA code_permu_wo_repettn'!$T$2:$Y$2))</f>
        <v>D</v>
      </c>
      <c r="D1853" t="str">
        <f>INDEX('VBA code_permu_wo_repettn'!$AA$3:$AF$6,COUNTIF('Profile-matrices_Condorcet'!$B$2:$B1853,'Profile-matrices_Condorcet'!$B1853),MATCH(INDEX('numeric possibilities'!E$3:E$1298,VLOOKUP($B1853,'numeric possibilities'!$C$3:$G$1298,1)),'VBA code_permu_wo_repettn'!$AA$2:$AF$2))</f>
        <v>A</v>
      </c>
      <c r="E1853" t="str">
        <f>INDEX('VBA code_permu_wo_repettn'!$AH$3:$AM$6,COUNTIF('Profile-matrices_Condorcet'!$B$2:$B1853,'Profile-matrices_Condorcet'!$B1853),MATCH(INDEX('numeric possibilities'!F$3:F$1298,VLOOKUP($B1853,'numeric possibilities'!$C$3:$G$1298,1)),'VBA code_permu_wo_repettn'!$AH$2:$AM$2))</f>
        <v>D</v>
      </c>
      <c r="F1853" t="str">
        <f>INDEX('VBA code_permu_wo_repettn'!$AO$3:$AT$6,COUNTIF('Profile-matrices_Condorcet'!$B$2:$B1853,'Profile-matrices_Condorcet'!$B1853),MATCH(INDEX('numeric possibilities'!G$3:G$1298,VLOOKUP($B1853,'numeric possibilities'!$C$3:$G$1298,1)),'VBA code_permu_wo_repettn'!$AO$2:$AT$2))</f>
        <v>C</v>
      </c>
      <c r="G1853" t="str">
        <f>IF(MAX(I1853:L1853)&gt;='numeric possibilities'!$B$4/2,INDEX('Profile-matrices_Condorcet'!I1852:L1852,1,MATCH(MAX('Profile-matrices_Condorcet'!I1853:L1853),'Profile-matrices_Condorcet'!I1853:L1853,0)),"NCW")</f>
        <v>NCW</v>
      </c>
      <c r="H1853" t="s">
        <v>13</v>
      </c>
      <c r="I1853" s="3">
        <f>COUNTIF($I1851:$S1851,I1852)</f>
        <v>2</v>
      </c>
      <c r="J1853" s="3">
        <f>COUNTIF($I1851:$S1851,J1852)</f>
        <v>2</v>
      </c>
      <c r="K1853" s="3">
        <f>COUNTIF($I1851:$S1851,K1852)</f>
        <v>2</v>
      </c>
      <c r="L1853" s="3">
        <f>COUNTIF($I1851:$S1851,L1852)</f>
        <v>0</v>
      </c>
    </row>
    <row r="1854" spans="1:20" x14ac:dyDescent="0.25">
      <c r="A1854">
        <f t="shared" si="58"/>
        <v>1853</v>
      </c>
      <c r="B1854">
        <f t="shared" si="59"/>
        <v>464</v>
      </c>
      <c r="C1854" t="str">
        <f>INDEX('VBA code_permu_wo_repettn'!$T$3:$Y$6,COUNTIF('Profile-matrices_Condorcet'!$B$2:$B1854,'Profile-matrices_Condorcet'!$B1854),MATCH(INDEX('numeric possibilities'!D$3:D$1298,VLOOKUP($B1854,'numeric possibilities'!$C$3:$G$1298,1)),'VBA code_permu_wo_repettn'!$T$2:$Y$2))</f>
        <v>A</v>
      </c>
      <c r="D1854" t="str">
        <f>INDEX('VBA code_permu_wo_repettn'!$AA$3:$AF$6,COUNTIF('Profile-matrices_Condorcet'!$B$2:$B1854,'Profile-matrices_Condorcet'!$B1854),MATCH(INDEX('numeric possibilities'!E$3:E$1298,VLOOKUP($B1854,'numeric possibilities'!$C$3:$G$1298,1)),'VBA code_permu_wo_repettn'!$AA$2:$AF$2))</f>
        <v>B</v>
      </c>
      <c r="E1854" t="str">
        <f>INDEX('VBA code_permu_wo_repettn'!$AH$3:$AM$6,COUNTIF('Profile-matrices_Condorcet'!$B$2:$B1854,'Profile-matrices_Condorcet'!$B1854),MATCH(INDEX('numeric possibilities'!F$3:F$1298,VLOOKUP($B1854,'numeric possibilities'!$C$3:$G$1298,1)),'VBA code_permu_wo_repettn'!$AH$2:$AM$2))</f>
        <v>C</v>
      </c>
      <c r="F1854" t="str">
        <f>INDEX('VBA code_permu_wo_repettn'!$AO$3:$AT$6,COUNTIF('Profile-matrices_Condorcet'!$B$2:$B1854,'Profile-matrices_Condorcet'!$B1854),MATCH(INDEX('numeric possibilities'!G$3:G$1298,VLOOKUP($B1854,'numeric possibilities'!$C$3:$G$1298,1)),'VBA code_permu_wo_repettn'!$AO$2:$AT$2))</f>
        <v>D</v>
      </c>
      <c r="H1854" t="s">
        <v>14</v>
      </c>
      <c r="I1854" s="3">
        <f>IF(MATCH(I$1,$C1854:$C1857,0)&lt;(MATCH(J$1,$C1854:$C1857,0)),1*a_vote,0)+IF(MATCH(I$1,$D1854:$D1857,0)&lt;MATCH(J$1,$D1854:$D1857,0),1*b_vote,0)+IF(MATCH(I$1,$E1854:$E1857,0)&lt;MATCH(J$1,$E1854:$E1857,0),1*c_vote,0)+IF(MATCH(I$1,$F1854:$F1857,0)&lt;MATCH(J$1,$F1854:$F1857,0),1*d_vote,0)</f>
        <v>0.52</v>
      </c>
      <c r="J1854" s="3">
        <f>IF(MATCH(I$1,$C1854:$C1857,0)&gt;(MATCH(J$1,$C1854:$C1857,0)),1*a_vote,0)+IF(MATCH(I$1,$D1854:$D1857,0)&gt;MATCH(J$1,$D1854:$D1857,0),1*b_vote,0)+IF(MATCH(I$1,$E1854:$E1857,0)&gt;MATCH(J$1,$E1854:$E1857,0),1*c_vote,0)+IF(MATCH(I$1,$F1854:$F1857,0)&gt;MATCH(J$1,$F1854:$F1857,0),1*d_vote,0)</f>
        <v>0.48</v>
      </c>
      <c r="K1854" s="3">
        <f>IF(MATCH($K$1,$C1854:$C1857,0)&lt;(MATCH($L$1,$C1854:$C1857,0)),1*a_vote,0)+IF(MATCH($K$1,$D1854:$D1857,0)&lt;MATCH($L$1,$D1854:$D1857,0),1*b_vote,0)+IF(MATCH($K$1,$E1854:$E1857,0)&lt;MATCH($L$1,$E1854:$E1857,0),1*c_vote,0)+IF(MATCH($K$1,$F1854:$F1857,0)&lt;MATCH($L$1,$F1854:$F1857,0),1*d_vote,0)</f>
        <v>0.49</v>
      </c>
      <c r="L1854" s="3">
        <f>IF(MATCH(K$1,$C1854:$C1857,0)&gt;(MATCH(L$1,$C1854:$C1857,0)),1*a_vote,0)+IF(MATCH(K$1,$D1854:$D1857,0)&gt;MATCH(L$1,$D1854:$D1857,0),1*b_vote,0)+IF(MATCH(K$1,$E1854:$E1857,0)&gt;MATCH(L$1,$E1854:$E1857,0),1*c_vote,0)+IF(MATCH(K$1,$F1854:$F1857,0)&gt;MATCH(L$1,$F1854:$F1857,0),1*d_vote,0)</f>
        <v>0.51</v>
      </c>
      <c r="M1854" s="3">
        <f>IF(MATCH($M$1,$C1854:$C1857,0)&lt;(MATCH($N$1,$C1854:$C1857,0)),1*a_vote,0)+IF(MATCH($M$1,$D1854:$D1857,0)&lt;MATCH($N$1,$D1854:$D1857,0),1*b_vote,0)+IF(MATCH($M$1,$E1854:$E1857,0)&lt;MATCH($N$1,$E1854:$E1857,0),1*c_vote,0)+IF(MATCH($M$1,$F1854:$F1857,0)&lt;MATCH($N$1,$F1854:$F1857,0),1*d_vote,0)</f>
        <v>0.52</v>
      </c>
      <c r="N1854" s="3">
        <f>IF(MATCH(M$1,$C1854:$C1857,0)&gt;(MATCH(N$1,$C1854:$C1857,0)),1*a_vote,0)+IF(MATCH(M$1,$D1854:$D1857,0)&gt;MATCH(N$1,$D1854:$D1857,0),1*b_vote,0)+IF(MATCH(M$1,$E1854:$E1857,0)&gt;MATCH(N$1,$E1854:$E1857,0),1*c_vote,0)+IF(MATCH(M$1,$F1854:$F1857,0)&gt;MATCH(N$1,$F1854:$F1857,0),1*d_vote,0)</f>
        <v>0.48</v>
      </c>
      <c r="O1854" s="3">
        <f>IF(MATCH($O$1,$C1854:$C1857,0)&lt;(MATCH($P$1,$C1854:$C1857,0)),1*a_vote,0)+IF(MATCH($O$1,$D1854:$D1857,0)&lt;MATCH($P$1,$D1854:$D1857,0),1*b_vote,0)+IF(MATCH($O$1,$E1854:$E1857,0)&lt;MATCH($P$1,$E1854:$E1857,0),1*c_vote,0)+IF(MATCH($O$1,$F1854:$F1857,0)&lt;MATCH($P$1,$F1854:$F1857,0),1*d_vote,0)</f>
        <v>0.75</v>
      </c>
      <c r="P1854" s="3">
        <f>IF(MATCH(O$1,$C1854:$C1857,0)&gt;(MATCH(P$1,$C1854:$C1857,0)),1*a_vote,0)+IF(MATCH(O$1,$D1854:$D1857,0)&gt;MATCH(P$1,$D1854:$D1857,0),1*b_vote,0)+IF(MATCH(O$1,$E1854:$E1857,0)&gt;MATCH(P$1,$E1854:$E1857,0),1*c_vote,0)+IF(MATCH(O$1,$F1854:$F1857,0)&gt;MATCH(P$1,$F1854:$F1857,0),1*d_vote,0)</f>
        <v>0.25</v>
      </c>
      <c r="Q1854" s="3">
        <f>IF(MATCH($Q$1,$C1854:$C1857,0)&lt;(MATCH($R$1,$C1854:$C1857,0)),1*a_vote,0)+IF(MATCH($Q$1,$D1854:$D1857,0)&lt;MATCH($R$1,$D1854:$D1857,0),1*b_vote,0)+IF(MATCH($Q$1,$E1854:$E1857,0)&lt;MATCH($R$1,$E1854:$E1857,0),1*c_vote,0)+IF(MATCH($Q$1,$F1854:$F1857,0)&lt;MATCH($R$1,$F1854:$F1857,0),1*d_vote,0)</f>
        <v>0.78</v>
      </c>
      <c r="R1854" s="3">
        <f>IF(MATCH(Q$1,$C1854:$C1857,0)&gt;(MATCH(R$1,$C1854:$C1857,0)),1*a_vote,0)+IF(MATCH(Q$1,$D1854:$D1857,0)&gt;MATCH(R$1,$D1854:$D1857,0),1*b_vote,0)+IF(MATCH(Q$1,$E1854:$E1857,0)&gt;MATCH(R$1,$E1854:$E1857,0),1*c_vote,0)+IF(MATCH(Q$1,$F1854:$F1857,0)&gt;MATCH(R$1,$F1854:$F1857,0),1*d_vote,0)</f>
        <v>0.21999999999999997</v>
      </c>
      <c r="S1854" s="3">
        <f>IF(MATCH($S$1,$C1854:$C1857,0)&lt;(MATCH($T$1,$C1854:$C1857,0)),1*a_vote,0)+IF(MATCH($S$1,$D1854:$D1857,0)&lt;MATCH($T$1,$D1854:$D1857,0),1*b_vote,0)+IF(MATCH($S$1,$E1854:$E1857,0)&lt;MATCH($T$1,$E1854:$E1857,0),1*c_vote,0)+IF(MATCH($S$1,$F1854:$F1857,0)&lt;MATCH($T$1,$F1854:$F1857,0),1*d_vote,0)</f>
        <v>0.25</v>
      </c>
      <c r="T1854" s="3">
        <f>IF(MATCH(S$1,$C1854:$C1857,0)&gt;(MATCH(T$1,$C1854:$C1857,0)),1*a_vote,0)+IF(MATCH(S$1,$D1854:$D1857,0)&gt;MATCH(T$1,$D1854:$D1857,0),1*b_vote,0)+IF(MATCH(S$1,$E1854:$E1857,0)&gt;MATCH(T$1,$E1854:$E1857,0),1*c_vote,0)+IF(MATCH(S$1,$F1854:$F1857,0)&gt;MATCH(T$1,$F1854:$F1857,0),1*d_vote,0)</f>
        <v>0.75</v>
      </c>
    </row>
    <row r="1855" spans="1:20" x14ac:dyDescent="0.25">
      <c r="A1855">
        <f t="shared" si="58"/>
        <v>1854</v>
      </c>
      <c r="B1855">
        <f t="shared" si="59"/>
        <v>464</v>
      </c>
      <c r="C1855" t="str">
        <f>INDEX('VBA code_permu_wo_repettn'!$T$3:$Y$6,COUNTIF('Profile-matrices_Condorcet'!$B$2:$B1855,'Profile-matrices_Condorcet'!$B1855),MATCH(INDEX('numeric possibilities'!D$3:D$1298,VLOOKUP($B1855,'numeric possibilities'!$C$3:$G$1298,1)),'VBA code_permu_wo_repettn'!$T$2:$Y$2))</f>
        <v>B</v>
      </c>
      <c r="D1855" t="str">
        <f>INDEX('VBA code_permu_wo_repettn'!$AA$3:$AF$6,COUNTIF('Profile-matrices_Condorcet'!$B$2:$B1855,'Profile-matrices_Condorcet'!$B1855),MATCH(INDEX('numeric possibilities'!E$3:E$1298,VLOOKUP($B1855,'numeric possibilities'!$C$3:$G$1298,1)),'VBA code_permu_wo_repettn'!$AA$2:$AF$2))</f>
        <v>D</v>
      </c>
      <c r="E1855" t="str">
        <f>INDEX('VBA code_permu_wo_repettn'!$AH$3:$AM$6,COUNTIF('Profile-matrices_Condorcet'!$B$2:$B1855,'Profile-matrices_Condorcet'!$B1855),MATCH(INDEX('numeric possibilities'!F$3:F$1298,VLOOKUP($B1855,'numeric possibilities'!$C$3:$G$1298,1)),'VBA code_permu_wo_repettn'!$AH$2:$AM$2))</f>
        <v>A</v>
      </c>
      <c r="F1855" t="str">
        <f>INDEX('VBA code_permu_wo_repettn'!$AO$3:$AT$6,COUNTIF('Profile-matrices_Condorcet'!$B$2:$B1855,'Profile-matrices_Condorcet'!$B1855),MATCH(INDEX('numeric possibilities'!G$3:G$1298,VLOOKUP($B1855,'numeric possibilities'!$C$3:$G$1298,1)),'VBA code_permu_wo_repettn'!$AO$2:$AT$2))</f>
        <v>B</v>
      </c>
      <c r="H1855" t="s">
        <v>15</v>
      </c>
      <c r="I1855" t="str">
        <f>IF(I1854&gt;J1854,$I$1,IF(I1854&lt;J1854,$J$1,0))</f>
        <v>A</v>
      </c>
      <c r="K1855" t="str">
        <f>IF(K1854&gt;L1854,$K$1,IF(K1854&lt;L1854,$L$1,0))</f>
        <v>C</v>
      </c>
      <c r="M1855" t="str">
        <f>IF(M1854&gt;N1854,$M$1,IF(M1854&lt;N1854,$N$1,0))</f>
        <v>A</v>
      </c>
      <c r="O1855" t="str">
        <f>IF(O1854&gt;P1854,$O$1,IF(O1854&lt;P1854,$P$1,0))</f>
        <v>B</v>
      </c>
      <c r="Q1855" t="str">
        <f>IF(Q1854&gt;R1854,$Q$1,IF(Q1854&lt;R1854,$R$1,0))</f>
        <v>B</v>
      </c>
      <c r="S1855" t="str">
        <f>IF(S1854&gt;T1854,$S$1,IF(S1854&lt;T1854,$T$1,0))</f>
        <v>D</v>
      </c>
    </row>
    <row r="1856" spans="1:20" x14ac:dyDescent="0.25">
      <c r="A1856">
        <f t="shared" si="58"/>
        <v>1855</v>
      </c>
      <c r="B1856">
        <f t="shared" si="59"/>
        <v>464</v>
      </c>
      <c r="C1856" t="str">
        <f>INDEX('VBA code_permu_wo_repettn'!$T$3:$Y$6,COUNTIF('Profile-matrices_Condorcet'!$B$2:$B1856,'Profile-matrices_Condorcet'!$B1856),MATCH(INDEX('numeric possibilities'!D$3:D$1298,VLOOKUP($B1856,'numeric possibilities'!$C$3:$G$1298,1)),'VBA code_permu_wo_repettn'!$T$2:$Y$2))</f>
        <v>D</v>
      </c>
      <c r="D1856" t="str">
        <f>INDEX('VBA code_permu_wo_repettn'!$AA$3:$AF$6,COUNTIF('Profile-matrices_Condorcet'!$B$2:$B1856,'Profile-matrices_Condorcet'!$B1856),MATCH(INDEX('numeric possibilities'!E$3:E$1298,VLOOKUP($B1856,'numeric possibilities'!$C$3:$G$1298,1)),'VBA code_permu_wo_repettn'!$AA$2:$AF$2))</f>
        <v>C</v>
      </c>
      <c r="E1856" t="str">
        <f>INDEX('VBA code_permu_wo_repettn'!$AH$3:$AM$6,COUNTIF('Profile-matrices_Condorcet'!$B$2:$B1856,'Profile-matrices_Condorcet'!$B1856),MATCH(INDEX('numeric possibilities'!F$3:F$1298,VLOOKUP($B1856,'numeric possibilities'!$C$3:$G$1298,1)),'VBA code_permu_wo_repettn'!$AH$2:$AM$2))</f>
        <v>B</v>
      </c>
      <c r="F1856" t="str">
        <f>INDEX('VBA code_permu_wo_repettn'!$AO$3:$AT$6,COUNTIF('Profile-matrices_Condorcet'!$B$2:$B1856,'Profile-matrices_Condorcet'!$B1856),MATCH(INDEX('numeric possibilities'!G$3:G$1298,VLOOKUP($B1856,'numeric possibilities'!$C$3:$G$1298,1)),'VBA code_permu_wo_repettn'!$AO$2:$AT$2))</f>
        <v>A</v>
      </c>
      <c r="I1856" t="s">
        <v>0</v>
      </c>
      <c r="J1856" t="s">
        <v>1</v>
      </c>
      <c r="K1856" t="s">
        <v>2</v>
      </c>
      <c r="L1856" t="s">
        <v>3</v>
      </c>
    </row>
    <row r="1857" spans="1:20" x14ac:dyDescent="0.25">
      <c r="A1857">
        <f t="shared" si="58"/>
        <v>1856</v>
      </c>
      <c r="B1857">
        <f t="shared" si="59"/>
        <v>464</v>
      </c>
      <c r="C1857" t="str">
        <f>INDEX('VBA code_permu_wo_repettn'!$T$3:$Y$6,COUNTIF('Profile-matrices_Condorcet'!$B$2:$B1857,'Profile-matrices_Condorcet'!$B1857),MATCH(INDEX('numeric possibilities'!D$3:D$1298,VLOOKUP($B1857,'numeric possibilities'!$C$3:$G$1298,1)),'VBA code_permu_wo_repettn'!$T$2:$Y$2))</f>
        <v>C</v>
      </c>
      <c r="D1857" t="str">
        <f>INDEX('VBA code_permu_wo_repettn'!$AA$3:$AF$6,COUNTIF('Profile-matrices_Condorcet'!$B$2:$B1857,'Profile-matrices_Condorcet'!$B1857),MATCH(INDEX('numeric possibilities'!E$3:E$1298,VLOOKUP($B1857,'numeric possibilities'!$C$3:$G$1298,1)),'VBA code_permu_wo_repettn'!$AA$2:$AF$2))</f>
        <v>A</v>
      </c>
      <c r="E1857" t="str">
        <f>INDEX('VBA code_permu_wo_repettn'!$AH$3:$AM$6,COUNTIF('Profile-matrices_Condorcet'!$B$2:$B1857,'Profile-matrices_Condorcet'!$B1857),MATCH(INDEX('numeric possibilities'!F$3:F$1298,VLOOKUP($B1857,'numeric possibilities'!$C$3:$G$1298,1)),'VBA code_permu_wo_repettn'!$AH$2:$AM$2))</f>
        <v>D</v>
      </c>
      <c r="F1857" t="str">
        <f>INDEX('VBA code_permu_wo_repettn'!$AO$3:$AT$6,COUNTIF('Profile-matrices_Condorcet'!$B$2:$B1857,'Profile-matrices_Condorcet'!$B1857),MATCH(INDEX('numeric possibilities'!G$3:G$1298,VLOOKUP($B1857,'numeric possibilities'!$C$3:$G$1298,1)),'VBA code_permu_wo_repettn'!$AO$2:$AT$2))</f>
        <v>C</v>
      </c>
      <c r="G1857" t="str">
        <f>IF(MAX(I1857:L1857)&gt;='numeric possibilities'!$B$4/2,INDEX('Profile-matrices_Condorcet'!I1856:L1856,1,MATCH(MAX('Profile-matrices_Condorcet'!I1857:L1857),'Profile-matrices_Condorcet'!I1857:L1857,0)),"NCW")</f>
        <v>NCW</v>
      </c>
      <c r="H1857" t="s">
        <v>13</v>
      </c>
      <c r="I1857" s="3">
        <f>COUNTIF($I1855:$S1855,I1856)</f>
        <v>2</v>
      </c>
      <c r="J1857" s="3">
        <f>COUNTIF($I1855:$S1855,J1856)</f>
        <v>2</v>
      </c>
      <c r="K1857" s="3">
        <f>COUNTIF($I1855:$S1855,K1856)</f>
        <v>1</v>
      </c>
      <c r="L1857" s="3">
        <f>COUNTIF($I1855:$S1855,L1856)</f>
        <v>1</v>
      </c>
    </row>
    <row r="1858" spans="1:20" x14ac:dyDescent="0.25">
      <c r="A1858">
        <f t="shared" si="58"/>
        <v>1857</v>
      </c>
      <c r="B1858">
        <f t="shared" si="59"/>
        <v>465</v>
      </c>
      <c r="C1858" t="str">
        <f>INDEX('VBA code_permu_wo_repettn'!$T$3:$Y$6,COUNTIF('Profile-matrices_Condorcet'!$B$2:$B1858,'Profile-matrices_Condorcet'!$B1858),MATCH(INDEX('numeric possibilities'!D$3:D$1298,VLOOKUP($B1858,'numeric possibilities'!$C$3:$G$1298,1)),'VBA code_permu_wo_repettn'!$T$2:$Y$2))</f>
        <v>A</v>
      </c>
      <c r="D1858" t="str">
        <f>INDEX('VBA code_permu_wo_repettn'!$AA$3:$AF$6,COUNTIF('Profile-matrices_Condorcet'!$B$2:$B1858,'Profile-matrices_Condorcet'!$B1858),MATCH(INDEX('numeric possibilities'!E$3:E$1298,VLOOKUP($B1858,'numeric possibilities'!$C$3:$G$1298,1)),'VBA code_permu_wo_repettn'!$AA$2:$AF$2))</f>
        <v>B</v>
      </c>
      <c r="E1858" t="str">
        <f>INDEX('VBA code_permu_wo_repettn'!$AH$3:$AM$6,COUNTIF('Profile-matrices_Condorcet'!$B$2:$B1858,'Profile-matrices_Condorcet'!$B1858),MATCH(INDEX('numeric possibilities'!F$3:F$1298,VLOOKUP($B1858,'numeric possibilities'!$C$3:$G$1298,1)),'VBA code_permu_wo_repettn'!$AH$2:$AM$2))</f>
        <v>C</v>
      </c>
      <c r="F1858" t="str">
        <f>INDEX('VBA code_permu_wo_repettn'!$AO$3:$AT$6,COUNTIF('Profile-matrices_Condorcet'!$B$2:$B1858,'Profile-matrices_Condorcet'!$B1858),MATCH(INDEX('numeric possibilities'!G$3:G$1298,VLOOKUP($B1858,'numeric possibilities'!$C$3:$G$1298,1)),'VBA code_permu_wo_repettn'!$AO$2:$AT$2))</f>
        <v>D</v>
      </c>
      <c r="H1858" t="s">
        <v>14</v>
      </c>
      <c r="I1858" s="3">
        <f>IF(MATCH(I$1,$C1858:$C1861,0)&lt;(MATCH(J$1,$C1858:$C1861,0)),1*a_vote,0)+IF(MATCH(I$1,$D1858:$D1861,0)&lt;MATCH(J$1,$D1858:$D1861,0),1*b_vote,0)+IF(MATCH(I$1,$E1858:$E1861,0)&lt;MATCH(J$1,$E1858:$E1861,0),1*c_vote,0)+IF(MATCH(I$1,$F1858:$F1861,0)&lt;MATCH(J$1,$F1858:$F1861,0),1*d_vote,0)</f>
        <v>0.52</v>
      </c>
      <c r="J1858" s="3">
        <f>IF(MATCH(I$1,$C1858:$C1861,0)&gt;(MATCH(J$1,$C1858:$C1861,0)),1*a_vote,0)+IF(MATCH(I$1,$D1858:$D1861,0)&gt;MATCH(J$1,$D1858:$D1861,0),1*b_vote,0)+IF(MATCH(I$1,$E1858:$E1861,0)&gt;MATCH(J$1,$E1858:$E1861,0),1*c_vote,0)+IF(MATCH(I$1,$F1858:$F1861,0)&gt;MATCH(J$1,$F1858:$F1861,0),1*d_vote,0)</f>
        <v>0.48</v>
      </c>
      <c r="K1858" s="3">
        <f>IF(MATCH($K$1,$C1858:$C1861,0)&lt;(MATCH($L$1,$C1858:$C1861,0)),1*a_vote,0)+IF(MATCH($K$1,$D1858:$D1861,0)&lt;MATCH($L$1,$D1858:$D1861,0),1*b_vote,0)+IF(MATCH($K$1,$E1858:$E1861,0)&lt;MATCH($L$1,$E1858:$E1861,0),1*c_vote,0)+IF(MATCH($K$1,$F1858:$F1861,0)&lt;MATCH($L$1,$F1858:$F1861,0),1*d_vote,0)</f>
        <v>0.49</v>
      </c>
      <c r="L1858" s="3">
        <f>IF(MATCH(K$1,$C1858:$C1861,0)&gt;(MATCH(L$1,$C1858:$C1861,0)),1*a_vote,0)+IF(MATCH(K$1,$D1858:$D1861,0)&gt;MATCH(L$1,$D1858:$D1861,0),1*b_vote,0)+IF(MATCH(K$1,$E1858:$E1861,0)&gt;MATCH(L$1,$E1858:$E1861,0),1*c_vote,0)+IF(MATCH(K$1,$F1858:$F1861,0)&gt;MATCH(L$1,$F1858:$F1861,0),1*d_vote,0)</f>
        <v>0.51</v>
      </c>
      <c r="M1858" s="3">
        <f>IF(MATCH($M$1,$C1858:$C1861,0)&lt;(MATCH($N$1,$C1858:$C1861,0)),1*a_vote,0)+IF(MATCH($M$1,$D1858:$D1861,0)&lt;MATCH($N$1,$D1858:$D1861,0),1*b_vote,0)+IF(MATCH($M$1,$E1858:$E1861,0)&lt;MATCH($N$1,$E1858:$E1861,0),1*c_vote,0)+IF(MATCH($M$1,$F1858:$F1861,0)&lt;MATCH($N$1,$F1858:$F1861,0),1*d_vote,0)</f>
        <v>0.52</v>
      </c>
      <c r="N1858" s="3">
        <f>IF(MATCH(M$1,$C1858:$C1861,0)&gt;(MATCH(N$1,$C1858:$C1861,0)),1*a_vote,0)+IF(MATCH(M$1,$D1858:$D1861,0)&gt;MATCH(N$1,$D1858:$D1861,0),1*b_vote,0)+IF(MATCH(M$1,$E1858:$E1861,0)&gt;MATCH(N$1,$E1858:$E1861,0),1*c_vote,0)+IF(MATCH(M$1,$F1858:$F1861,0)&gt;MATCH(N$1,$F1858:$F1861,0),1*d_vote,0)</f>
        <v>0.48</v>
      </c>
      <c r="O1858" s="3">
        <f>IF(MATCH($O$1,$C1858:$C1861,0)&lt;(MATCH($P$1,$C1858:$C1861,0)),1*a_vote,0)+IF(MATCH($O$1,$D1858:$D1861,0)&lt;MATCH($P$1,$D1858:$D1861,0),1*b_vote,0)+IF(MATCH($O$1,$E1858:$E1861,0)&lt;MATCH($P$1,$E1858:$E1861,0),1*c_vote,0)+IF(MATCH($O$1,$F1858:$F1861,0)&lt;MATCH($P$1,$F1858:$F1861,0),1*d_vote,0)</f>
        <v>0.48</v>
      </c>
      <c r="P1858" s="3">
        <f>IF(MATCH(O$1,$C1858:$C1861,0)&gt;(MATCH(P$1,$C1858:$C1861,0)),1*a_vote,0)+IF(MATCH(O$1,$D1858:$D1861,0)&gt;MATCH(P$1,$D1858:$D1861,0),1*b_vote,0)+IF(MATCH(O$1,$E1858:$E1861,0)&gt;MATCH(P$1,$E1858:$E1861,0),1*c_vote,0)+IF(MATCH(O$1,$F1858:$F1861,0)&gt;MATCH(P$1,$F1858:$F1861,0),1*d_vote,0)</f>
        <v>0.52</v>
      </c>
      <c r="Q1858" s="3">
        <f>IF(MATCH($Q$1,$C1858:$C1861,0)&lt;(MATCH($R$1,$C1858:$C1861,0)),1*a_vote,0)+IF(MATCH($Q$1,$D1858:$D1861,0)&lt;MATCH($R$1,$D1858:$D1861,0),1*b_vote,0)+IF(MATCH($Q$1,$E1858:$E1861,0)&lt;MATCH($R$1,$E1858:$E1861,0),1*c_vote,0)+IF(MATCH($Q$1,$F1858:$F1861,0)&lt;MATCH($R$1,$F1858:$F1861,0),1*d_vote,0)</f>
        <v>0.78</v>
      </c>
      <c r="R1858" s="3">
        <f>IF(MATCH(Q$1,$C1858:$C1861,0)&gt;(MATCH(R$1,$C1858:$C1861,0)),1*a_vote,0)+IF(MATCH(Q$1,$D1858:$D1861,0)&gt;MATCH(R$1,$D1858:$D1861,0),1*b_vote,0)+IF(MATCH(Q$1,$E1858:$E1861,0)&gt;MATCH(R$1,$E1858:$E1861,0),1*c_vote,0)+IF(MATCH(Q$1,$F1858:$F1861,0)&gt;MATCH(R$1,$F1858:$F1861,0),1*d_vote,0)</f>
        <v>0.21999999999999997</v>
      </c>
      <c r="S1858" s="3">
        <f>IF(MATCH($S$1,$C1858:$C1861,0)&lt;(MATCH($T$1,$C1858:$C1861,0)),1*a_vote,0)+IF(MATCH($S$1,$D1858:$D1861,0)&lt;MATCH($T$1,$D1858:$D1861,0),1*b_vote,0)+IF(MATCH($S$1,$E1858:$E1861,0)&lt;MATCH($T$1,$E1858:$E1861,0),1*c_vote,0)+IF(MATCH($S$1,$F1858:$F1861,0)&lt;MATCH($T$1,$F1858:$F1861,0),1*d_vote,0)</f>
        <v>0.52</v>
      </c>
      <c r="T1858" s="3">
        <f>IF(MATCH(S$1,$C1858:$C1861,0)&gt;(MATCH(T$1,$C1858:$C1861,0)),1*a_vote,0)+IF(MATCH(S$1,$D1858:$D1861,0)&gt;MATCH(T$1,$D1858:$D1861,0),1*b_vote,0)+IF(MATCH(S$1,$E1858:$E1861,0)&gt;MATCH(T$1,$E1858:$E1861,0),1*c_vote,0)+IF(MATCH(S$1,$F1858:$F1861,0)&gt;MATCH(T$1,$F1858:$F1861,0),1*d_vote,0)</f>
        <v>0.48</v>
      </c>
    </row>
    <row r="1859" spans="1:20" x14ac:dyDescent="0.25">
      <c r="A1859">
        <f t="shared" si="58"/>
        <v>1858</v>
      </c>
      <c r="B1859">
        <f t="shared" si="59"/>
        <v>465</v>
      </c>
      <c r="C1859" t="str">
        <f>INDEX('VBA code_permu_wo_repettn'!$T$3:$Y$6,COUNTIF('Profile-matrices_Condorcet'!$B$2:$B1859,'Profile-matrices_Condorcet'!$B1859),MATCH(INDEX('numeric possibilities'!D$3:D$1298,VLOOKUP($B1859,'numeric possibilities'!$C$3:$G$1298,1)),'VBA code_permu_wo_repettn'!$T$2:$Y$2))</f>
        <v>C</v>
      </c>
      <c r="D1859" t="str">
        <f>INDEX('VBA code_permu_wo_repettn'!$AA$3:$AF$6,COUNTIF('Profile-matrices_Condorcet'!$B$2:$B1859,'Profile-matrices_Condorcet'!$B1859),MATCH(INDEX('numeric possibilities'!E$3:E$1298,VLOOKUP($B1859,'numeric possibilities'!$C$3:$G$1298,1)),'VBA code_permu_wo_repettn'!$AA$2:$AF$2))</f>
        <v>D</v>
      </c>
      <c r="E1859" t="str">
        <f>INDEX('VBA code_permu_wo_repettn'!$AH$3:$AM$6,COUNTIF('Profile-matrices_Condorcet'!$B$2:$B1859,'Profile-matrices_Condorcet'!$B1859),MATCH(INDEX('numeric possibilities'!F$3:F$1298,VLOOKUP($B1859,'numeric possibilities'!$C$3:$G$1298,1)),'VBA code_permu_wo_repettn'!$AH$2:$AM$2))</f>
        <v>A</v>
      </c>
      <c r="F1859" t="str">
        <f>INDEX('VBA code_permu_wo_repettn'!$AO$3:$AT$6,COUNTIF('Profile-matrices_Condorcet'!$B$2:$B1859,'Profile-matrices_Condorcet'!$B1859),MATCH(INDEX('numeric possibilities'!G$3:G$1298,VLOOKUP($B1859,'numeric possibilities'!$C$3:$G$1298,1)),'VBA code_permu_wo_repettn'!$AO$2:$AT$2))</f>
        <v>B</v>
      </c>
      <c r="H1859" t="s">
        <v>15</v>
      </c>
      <c r="I1859" t="str">
        <f>IF(I1858&gt;J1858,$I$1,IF(I1858&lt;J1858,$J$1,0))</f>
        <v>A</v>
      </c>
      <c r="K1859" t="str">
        <f>IF(K1858&gt;L1858,$K$1,IF(K1858&lt;L1858,$L$1,0))</f>
        <v>C</v>
      </c>
      <c r="M1859" t="str">
        <f>IF(M1858&gt;N1858,$M$1,IF(M1858&lt;N1858,$N$1,0))</f>
        <v>A</v>
      </c>
      <c r="O1859" t="str">
        <f>IF(O1858&gt;P1858,$O$1,IF(O1858&lt;P1858,$P$1,0))</f>
        <v>C</v>
      </c>
      <c r="Q1859" t="str">
        <f>IF(Q1858&gt;R1858,$Q$1,IF(Q1858&lt;R1858,$R$1,0))</f>
        <v>B</v>
      </c>
      <c r="S1859" t="str">
        <f>IF(S1858&gt;T1858,$S$1,IF(S1858&lt;T1858,$T$1,0))</f>
        <v>C</v>
      </c>
    </row>
    <row r="1860" spans="1:20" x14ac:dyDescent="0.25">
      <c r="A1860">
        <f t="shared" si="58"/>
        <v>1859</v>
      </c>
      <c r="B1860">
        <f t="shared" si="59"/>
        <v>465</v>
      </c>
      <c r="C1860" t="str">
        <f>INDEX('VBA code_permu_wo_repettn'!$T$3:$Y$6,COUNTIF('Profile-matrices_Condorcet'!$B$2:$B1860,'Profile-matrices_Condorcet'!$B1860),MATCH(INDEX('numeric possibilities'!D$3:D$1298,VLOOKUP($B1860,'numeric possibilities'!$C$3:$G$1298,1)),'VBA code_permu_wo_repettn'!$T$2:$Y$2))</f>
        <v>B</v>
      </c>
      <c r="D1860" t="str">
        <f>INDEX('VBA code_permu_wo_repettn'!$AA$3:$AF$6,COUNTIF('Profile-matrices_Condorcet'!$B$2:$B1860,'Profile-matrices_Condorcet'!$B1860),MATCH(INDEX('numeric possibilities'!E$3:E$1298,VLOOKUP($B1860,'numeric possibilities'!$C$3:$G$1298,1)),'VBA code_permu_wo_repettn'!$AA$2:$AF$2))</f>
        <v>C</v>
      </c>
      <c r="E1860" t="str">
        <f>INDEX('VBA code_permu_wo_repettn'!$AH$3:$AM$6,COUNTIF('Profile-matrices_Condorcet'!$B$2:$B1860,'Profile-matrices_Condorcet'!$B1860),MATCH(INDEX('numeric possibilities'!F$3:F$1298,VLOOKUP($B1860,'numeric possibilities'!$C$3:$G$1298,1)),'VBA code_permu_wo_repettn'!$AH$2:$AM$2))</f>
        <v>B</v>
      </c>
      <c r="F1860" t="str">
        <f>INDEX('VBA code_permu_wo_repettn'!$AO$3:$AT$6,COUNTIF('Profile-matrices_Condorcet'!$B$2:$B1860,'Profile-matrices_Condorcet'!$B1860),MATCH(INDEX('numeric possibilities'!G$3:G$1298,VLOOKUP($B1860,'numeric possibilities'!$C$3:$G$1298,1)),'VBA code_permu_wo_repettn'!$AO$2:$AT$2))</f>
        <v>A</v>
      </c>
      <c r="I1860" t="s">
        <v>0</v>
      </c>
      <c r="J1860" t="s">
        <v>1</v>
      </c>
      <c r="K1860" t="s">
        <v>2</v>
      </c>
      <c r="L1860" t="s">
        <v>3</v>
      </c>
    </row>
    <row r="1861" spans="1:20" x14ac:dyDescent="0.25">
      <c r="A1861">
        <f t="shared" si="58"/>
        <v>1860</v>
      </c>
      <c r="B1861">
        <f t="shared" si="59"/>
        <v>465</v>
      </c>
      <c r="C1861" t="str">
        <f>INDEX('VBA code_permu_wo_repettn'!$T$3:$Y$6,COUNTIF('Profile-matrices_Condorcet'!$B$2:$B1861,'Profile-matrices_Condorcet'!$B1861),MATCH(INDEX('numeric possibilities'!D$3:D$1298,VLOOKUP($B1861,'numeric possibilities'!$C$3:$G$1298,1)),'VBA code_permu_wo_repettn'!$T$2:$Y$2))</f>
        <v>D</v>
      </c>
      <c r="D1861" t="str">
        <f>INDEX('VBA code_permu_wo_repettn'!$AA$3:$AF$6,COUNTIF('Profile-matrices_Condorcet'!$B$2:$B1861,'Profile-matrices_Condorcet'!$B1861),MATCH(INDEX('numeric possibilities'!E$3:E$1298,VLOOKUP($B1861,'numeric possibilities'!$C$3:$G$1298,1)),'VBA code_permu_wo_repettn'!$AA$2:$AF$2))</f>
        <v>A</v>
      </c>
      <c r="E1861" t="str">
        <f>INDEX('VBA code_permu_wo_repettn'!$AH$3:$AM$6,COUNTIF('Profile-matrices_Condorcet'!$B$2:$B1861,'Profile-matrices_Condorcet'!$B1861),MATCH(INDEX('numeric possibilities'!F$3:F$1298,VLOOKUP($B1861,'numeric possibilities'!$C$3:$G$1298,1)),'VBA code_permu_wo_repettn'!$AH$2:$AM$2))</f>
        <v>D</v>
      </c>
      <c r="F1861" t="str">
        <f>INDEX('VBA code_permu_wo_repettn'!$AO$3:$AT$6,COUNTIF('Profile-matrices_Condorcet'!$B$2:$B1861,'Profile-matrices_Condorcet'!$B1861),MATCH(INDEX('numeric possibilities'!G$3:G$1298,VLOOKUP($B1861,'numeric possibilities'!$C$3:$G$1298,1)),'VBA code_permu_wo_repettn'!$AO$2:$AT$2))</f>
        <v>C</v>
      </c>
      <c r="G1861" t="str">
        <f>IF(MAX(I1861:L1861)&gt;='numeric possibilities'!$B$4/2,INDEX('Profile-matrices_Condorcet'!I1860:L1860,1,MATCH(MAX('Profile-matrices_Condorcet'!I1861:L1861),'Profile-matrices_Condorcet'!I1861:L1861,0)),"NCW")</f>
        <v>C</v>
      </c>
      <c r="H1861" t="s">
        <v>13</v>
      </c>
      <c r="I1861" s="3">
        <f>COUNTIF($I1859:$S1859,I1860)</f>
        <v>2</v>
      </c>
      <c r="J1861" s="3">
        <f>COUNTIF($I1859:$S1859,J1860)</f>
        <v>1</v>
      </c>
      <c r="K1861" s="3">
        <f>COUNTIF($I1859:$S1859,K1860)</f>
        <v>3</v>
      </c>
      <c r="L1861" s="3">
        <f>COUNTIF($I1859:$S1859,L1860)</f>
        <v>0</v>
      </c>
    </row>
    <row r="1862" spans="1:20" x14ac:dyDescent="0.25">
      <c r="A1862">
        <f t="shared" si="58"/>
        <v>1861</v>
      </c>
      <c r="B1862">
        <f t="shared" si="59"/>
        <v>466</v>
      </c>
      <c r="C1862" t="str">
        <f>INDEX('VBA code_permu_wo_repettn'!$T$3:$Y$6,COUNTIF('Profile-matrices_Condorcet'!$B$2:$B1862,'Profile-matrices_Condorcet'!$B1862),MATCH(INDEX('numeric possibilities'!D$3:D$1298,VLOOKUP($B1862,'numeric possibilities'!$C$3:$G$1298,1)),'VBA code_permu_wo_repettn'!$T$2:$Y$2))</f>
        <v>A</v>
      </c>
      <c r="D1862" t="str">
        <f>INDEX('VBA code_permu_wo_repettn'!$AA$3:$AF$6,COUNTIF('Profile-matrices_Condorcet'!$B$2:$B1862,'Profile-matrices_Condorcet'!$B1862),MATCH(INDEX('numeric possibilities'!E$3:E$1298,VLOOKUP($B1862,'numeric possibilities'!$C$3:$G$1298,1)),'VBA code_permu_wo_repettn'!$AA$2:$AF$2))</f>
        <v>B</v>
      </c>
      <c r="E1862" t="str">
        <f>INDEX('VBA code_permu_wo_repettn'!$AH$3:$AM$6,COUNTIF('Profile-matrices_Condorcet'!$B$2:$B1862,'Profile-matrices_Condorcet'!$B1862),MATCH(INDEX('numeric possibilities'!F$3:F$1298,VLOOKUP($B1862,'numeric possibilities'!$C$3:$G$1298,1)),'VBA code_permu_wo_repettn'!$AH$2:$AM$2))</f>
        <v>C</v>
      </c>
      <c r="F1862" t="str">
        <f>INDEX('VBA code_permu_wo_repettn'!$AO$3:$AT$6,COUNTIF('Profile-matrices_Condorcet'!$B$2:$B1862,'Profile-matrices_Condorcet'!$B1862),MATCH(INDEX('numeric possibilities'!G$3:G$1298,VLOOKUP($B1862,'numeric possibilities'!$C$3:$G$1298,1)),'VBA code_permu_wo_repettn'!$AO$2:$AT$2))</f>
        <v>D</v>
      </c>
      <c r="H1862" t="s">
        <v>14</v>
      </c>
      <c r="I1862" s="3">
        <f>IF(MATCH(I$1,$C1862:$C1865,0)&lt;(MATCH(J$1,$C1862:$C1865,0)),1*a_vote,0)+IF(MATCH(I$1,$D1862:$D1865,0)&lt;MATCH(J$1,$D1862:$D1865,0),1*b_vote,0)+IF(MATCH(I$1,$E1862:$E1865,0)&lt;MATCH(J$1,$E1862:$E1865,0),1*c_vote,0)+IF(MATCH(I$1,$F1862:$F1865,0)&lt;MATCH(J$1,$F1862:$F1865,0),1*d_vote,0)</f>
        <v>0.52</v>
      </c>
      <c r="J1862" s="3">
        <f>IF(MATCH(I$1,$C1862:$C1865,0)&gt;(MATCH(J$1,$C1862:$C1865,0)),1*a_vote,0)+IF(MATCH(I$1,$D1862:$D1865,0)&gt;MATCH(J$1,$D1862:$D1865,0),1*b_vote,0)+IF(MATCH(I$1,$E1862:$E1865,0)&gt;MATCH(J$1,$E1862:$E1865,0),1*c_vote,0)+IF(MATCH(I$1,$F1862:$F1865,0)&gt;MATCH(J$1,$F1862:$F1865,0),1*d_vote,0)</f>
        <v>0.48</v>
      </c>
      <c r="K1862" s="3">
        <f>IF(MATCH($K$1,$C1862:$C1865,0)&lt;(MATCH($L$1,$C1862:$C1865,0)),1*a_vote,0)+IF(MATCH($K$1,$D1862:$D1865,0)&lt;MATCH($L$1,$D1862:$D1865,0),1*b_vote,0)+IF(MATCH($K$1,$E1862:$E1865,0)&lt;MATCH($L$1,$E1862:$E1865,0),1*c_vote,0)+IF(MATCH($K$1,$F1862:$F1865,0)&lt;MATCH($L$1,$F1862:$F1865,0),1*d_vote,0)</f>
        <v>0.49</v>
      </c>
      <c r="L1862" s="3">
        <f>IF(MATCH(K$1,$C1862:$C1865,0)&gt;(MATCH(L$1,$C1862:$C1865,0)),1*a_vote,0)+IF(MATCH(K$1,$D1862:$D1865,0)&gt;MATCH(L$1,$D1862:$D1865,0),1*b_vote,0)+IF(MATCH(K$1,$E1862:$E1865,0)&gt;MATCH(L$1,$E1862:$E1865,0),1*c_vote,0)+IF(MATCH(K$1,$F1862:$F1865,0)&gt;MATCH(L$1,$F1862:$F1865,0),1*d_vote,0)</f>
        <v>0.51</v>
      </c>
      <c r="M1862" s="3">
        <f>IF(MATCH($M$1,$C1862:$C1865,0)&lt;(MATCH($N$1,$C1862:$C1865,0)),1*a_vote,0)+IF(MATCH($M$1,$D1862:$D1865,0)&lt;MATCH($N$1,$D1862:$D1865,0),1*b_vote,0)+IF(MATCH($M$1,$E1862:$E1865,0)&lt;MATCH($N$1,$E1862:$E1865,0),1*c_vote,0)+IF(MATCH($M$1,$F1862:$F1865,0)&lt;MATCH($N$1,$F1862:$F1865,0),1*d_vote,0)</f>
        <v>0.52</v>
      </c>
      <c r="N1862" s="3">
        <f>IF(MATCH(M$1,$C1862:$C1865,0)&gt;(MATCH(N$1,$C1862:$C1865,0)),1*a_vote,0)+IF(MATCH(M$1,$D1862:$D1865,0)&gt;MATCH(N$1,$D1862:$D1865,0),1*b_vote,0)+IF(MATCH(M$1,$E1862:$E1865,0)&gt;MATCH(N$1,$E1862:$E1865,0),1*c_vote,0)+IF(MATCH(M$1,$F1862:$F1865,0)&gt;MATCH(N$1,$F1862:$F1865,0),1*d_vote,0)</f>
        <v>0.48</v>
      </c>
      <c r="O1862" s="3">
        <f>IF(MATCH($O$1,$C1862:$C1865,0)&lt;(MATCH($P$1,$C1862:$C1865,0)),1*a_vote,0)+IF(MATCH($O$1,$D1862:$D1865,0)&lt;MATCH($P$1,$D1862:$D1865,0),1*b_vote,0)+IF(MATCH($O$1,$E1862:$E1865,0)&lt;MATCH($P$1,$E1862:$E1865,0),1*c_vote,0)+IF(MATCH($O$1,$F1862:$F1865,0)&lt;MATCH($P$1,$F1862:$F1865,0),1*d_vote,0)</f>
        <v>0.48</v>
      </c>
      <c r="P1862" s="3">
        <f>IF(MATCH(O$1,$C1862:$C1865,0)&gt;(MATCH(P$1,$C1862:$C1865,0)),1*a_vote,0)+IF(MATCH(O$1,$D1862:$D1865,0)&gt;MATCH(P$1,$D1862:$D1865,0),1*b_vote,0)+IF(MATCH(O$1,$E1862:$E1865,0)&gt;MATCH(P$1,$E1862:$E1865,0),1*c_vote,0)+IF(MATCH(O$1,$F1862:$F1865,0)&gt;MATCH(P$1,$F1862:$F1865,0),1*d_vote,0)</f>
        <v>0.52</v>
      </c>
      <c r="Q1862" s="3">
        <f>IF(MATCH($Q$1,$C1862:$C1865,0)&lt;(MATCH($R$1,$C1862:$C1865,0)),1*a_vote,0)+IF(MATCH($Q$1,$D1862:$D1865,0)&lt;MATCH($R$1,$D1862:$D1865,0),1*b_vote,0)+IF(MATCH($Q$1,$E1862:$E1865,0)&lt;MATCH($R$1,$E1862:$E1865,0),1*c_vote,0)+IF(MATCH($Q$1,$F1862:$F1865,0)&lt;MATCH($R$1,$F1862:$F1865,0),1*d_vote,0)</f>
        <v>0.51</v>
      </c>
      <c r="R1862" s="3">
        <f>IF(MATCH(Q$1,$C1862:$C1865,0)&gt;(MATCH(R$1,$C1862:$C1865,0)),1*a_vote,0)+IF(MATCH(Q$1,$D1862:$D1865,0)&gt;MATCH(R$1,$D1862:$D1865,0),1*b_vote,0)+IF(MATCH(Q$1,$E1862:$E1865,0)&gt;MATCH(R$1,$E1862:$E1865,0),1*c_vote,0)+IF(MATCH(Q$1,$F1862:$F1865,0)&gt;MATCH(R$1,$F1862:$F1865,0),1*d_vote,0)</f>
        <v>0.49</v>
      </c>
      <c r="S1862" s="3">
        <f>IF(MATCH($S$1,$C1862:$C1865,0)&lt;(MATCH($T$1,$C1862:$C1865,0)),1*a_vote,0)+IF(MATCH($S$1,$D1862:$D1865,0)&lt;MATCH($T$1,$D1862:$D1865,0),1*b_vote,0)+IF(MATCH($S$1,$E1862:$E1865,0)&lt;MATCH($T$1,$E1862:$E1865,0),1*c_vote,0)+IF(MATCH($S$1,$F1862:$F1865,0)&lt;MATCH($T$1,$F1862:$F1865,0),1*d_vote,0)</f>
        <v>0.52</v>
      </c>
      <c r="T1862" s="3">
        <f>IF(MATCH(S$1,$C1862:$C1865,0)&gt;(MATCH(T$1,$C1862:$C1865,0)),1*a_vote,0)+IF(MATCH(S$1,$D1862:$D1865,0)&gt;MATCH(T$1,$D1862:$D1865,0),1*b_vote,0)+IF(MATCH(S$1,$E1862:$E1865,0)&gt;MATCH(T$1,$E1862:$E1865,0),1*c_vote,0)+IF(MATCH(S$1,$F1862:$F1865,0)&gt;MATCH(T$1,$F1862:$F1865,0),1*d_vote,0)</f>
        <v>0.48</v>
      </c>
    </row>
    <row r="1863" spans="1:20" x14ac:dyDescent="0.25">
      <c r="A1863">
        <f t="shared" si="58"/>
        <v>1862</v>
      </c>
      <c r="B1863">
        <f t="shared" si="59"/>
        <v>466</v>
      </c>
      <c r="C1863" t="str">
        <f>INDEX('VBA code_permu_wo_repettn'!$T$3:$Y$6,COUNTIF('Profile-matrices_Condorcet'!$B$2:$B1863,'Profile-matrices_Condorcet'!$B1863),MATCH(INDEX('numeric possibilities'!D$3:D$1298,VLOOKUP($B1863,'numeric possibilities'!$C$3:$G$1298,1)),'VBA code_permu_wo_repettn'!$T$2:$Y$2))</f>
        <v>C</v>
      </c>
      <c r="D1863" t="str">
        <f>INDEX('VBA code_permu_wo_repettn'!$AA$3:$AF$6,COUNTIF('Profile-matrices_Condorcet'!$B$2:$B1863,'Profile-matrices_Condorcet'!$B1863),MATCH(INDEX('numeric possibilities'!E$3:E$1298,VLOOKUP($B1863,'numeric possibilities'!$C$3:$G$1298,1)),'VBA code_permu_wo_repettn'!$AA$2:$AF$2))</f>
        <v>D</v>
      </c>
      <c r="E1863" t="str">
        <f>INDEX('VBA code_permu_wo_repettn'!$AH$3:$AM$6,COUNTIF('Profile-matrices_Condorcet'!$B$2:$B1863,'Profile-matrices_Condorcet'!$B1863),MATCH(INDEX('numeric possibilities'!F$3:F$1298,VLOOKUP($B1863,'numeric possibilities'!$C$3:$G$1298,1)),'VBA code_permu_wo_repettn'!$AH$2:$AM$2))</f>
        <v>A</v>
      </c>
      <c r="F1863" t="str">
        <f>INDEX('VBA code_permu_wo_repettn'!$AO$3:$AT$6,COUNTIF('Profile-matrices_Condorcet'!$B$2:$B1863,'Profile-matrices_Condorcet'!$B1863),MATCH(INDEX('numeric possibilities'!G$3:G$1298,VLOOKUP($B1863,'numeric possibilities'!$C$3:$G$1298,1)),'VBA code_permu_wo_repettn'!$AO$2:$AT$2))</f>
        <v>B</v>
      </c>
      <c r="H1863" t="s">
        <v>15</v>
      </c>
      <c r="I1863" t="str">
        <f>IF(I1862&gt;J1862,$I$1,IF(I1862&lt;J1862,$J$1,0))</f>
        <v>A</v>
      </c>
      <c r="K1863" t="str">
        <f>IF(K1862&gt;L1862,$K$1,IF(K1862&lt;L1862,$L$1,0))</f>
        <v>C</v>
      </c>
      <c r="M1863" t="str">
        <f>IF(M1862&gt;N1862,$M$1,IF(M1862&lt;N1862,$N$1,0))</f>
        <v>A</v>
      </c>
      <c r="O1863" t="str">
        <f>IF(O1862&gt;P1862,$O$1,IF(O1862&lt;P1862,$P$1,0))</f>
        <v>C</v>
      </c>
      <c r="Q1863" t="str">
        <f>IF(Q1862&gt;R1862,$Q$1,IF(Q1862&lt;R1862,$R$1,0))</f>
        <v>B</v>
      </c>
      <c r="S1863" t="str">
        <f>IF(S1862&gt;T1862,$S$1,IF(S1862&lt;T1862,$T$1,0))</f>
        <v>C</v>
      </c>
    </row>
    <row r="1864" spans="1:20" x14ac:dyDescent="0.25">
      <c r="A1864">
        <f t="shared" si="58"/>
        <v>1863</v>
      </c>
      <c r="B1864">
        <f t="shared" si="59"/>
        <v>466</v>
      </c>
      <c r="C1864" t="str">
        <f>INDEX('VBA code_permu_wo_repettn'!$T$3:$Y$6,COUNTIF('Profile-matrices_Condorcet'!$B$2:$B1864,'Profile-matrices_Condorcet'!$B1864),MATCH(INDEX('numeric possibilities'!D$3:D$1298,VLOOKUP($B1864,'numeric possibilities'!$C$3:$G$1298,1)),'VBA code_permu_wo_repettn'!$T$2:$Y$2))</f>
        <v>D</v>
      </c>
      <c r="D1864" t="str">
        <f>INDEX('VBA code_permu_wo_repettn'!$AA$3:$AF$6,COUNTIF('Profile-matrices_Condorcet'!$B$2:$B1864,'Profile-matrices_Condorcet'!$B1864),MATCH(INDEX('numeric possibilities'!E$3:E$1298,VLOOKUP($B1864,'numeric possibilities'!$C$3:$G$1298,1)),'VBA code_permu_wo_repettn'!$AA$2:$AF$2))</f>
        <v>C</v>
      </c>
      <c r="E1864" t="str">
        <f>INDEX('VBA code_permu_wo_repettn'!$AH$3:$AM$6,COUNTIF('Profile-matrices_Condorcet'!$B$2:$B1864,'Profile-matrices_Condorcet'!$B1864),MATCH(INDEX('numeric possibilities'!F$3:F$1298,VLOOKUP($B1864,'numeric possibilities'!$C$3:$G$1298,1)),'VBA code_permu_wo_repettn'!$AH$2:$AM$2))</f>
        <v>B</v>
      </c>
      <c r="F1864" t="str">
        <f>INDEX('VBA code_permu_wo_repettn'!$AO$3:$AT$6,COUNTIF('Profile-matrices_Condorcet'!$B$2:$B1864,'Profile-matrices_Condorcet'!$B1864),MATCH(INDEX('numeric possibilities'!G$3:G$1298,VLOOKUP($B1864,'numeric possibilities'!$C$3:$G$1298,1)),'VBA code_permu_wo_repettn'!$AO$2:$AT$2))</f>
        <v>A</v>
      </c>
      <c r="I1864" t="s">
        <v>0</v>
      </c>
      <c r="J1864" t="s">
        <v>1</v>
      </c>
      <c r="K1864" t="s">
        <v>2</v>
      </c>
      <c r="L1864" t="s">
        <v>3</v>
      </c>
    </row>
    <row r="1865" spans="1:20" x14ac:dyDescent="0.25">
      <c r="A1865">
        <f t="shared" si="58"/>
        <v>1864</v>
      </c>
      <c r="B1865">
        <f t="shared" si="59"/>
        <v>466</v>
      </c>
      <c r="C1865" t="str">
        <f>INDEX('VBA code_permu_wo_repettn'!$T$3:$Y$6,COUNTIF('Profile-matrices_Condorcet'!$B$2:$B1865,'Profile-matrices_Condorcet'!$B1865),MATCH(INDEX('numeric possibilities'!D$3:D$1298,VLOOKUP($B1865,'numeric possibilities'!$C$3:$G$1298,1)),'VBA code_permu_wo_repettn'!$T$2:$Y$2))</f>
        <v>B</v>
      </c>
      <c r="D1865" t="str">
        <f>INDEX('VBA code_permu_wo_repettn'!$AA$3:$AF$6,COUNTIF('Profile-matrices_Condorcet'!$B$2:$B1865,'Profile-matrices_Condorcet'!$B1865),MATCH(INDEX('numeric possibilities'!E$3:E$1298,VLOOKUP($B1865,'numeric possibilities'!$C$3:$G$1298,1)),'VBA code_permu_wo_repettn'!$AA$2:$AF$2))</f>
        <v>A</v>
      </c>
      <c r="E1865" t="str">
        <f>INDEX('VBA code_permu_wo_repettn'!$AH$3:$AM$6,COUNTIF('Profile-matrices_Condorcet'!$B$2:$B1865,'Profile-matrices_Condorcet'!$B1865),MATCH(INDEX('numeric possibilities'!F$3:F$1298,VLOOKUP($B1865,'numeric possibilities'!$C$3:$G$1298,1)),'VBA code_permu_wo_repettn'!$AH$2:$AM$2))</f>
        <v>D</v>
      </c>
      <c r="F1865" t="str">
        <f>INDEX('VBA code_permu_wo_repettn'!$AO$3:$AT$6,COUNTIF('Profile-matrices_Condorcet'!$B$2:$B1865,'Profile-matrices_Condorcet'!$B1865),MATCH(INDEX('numeric possibilities'!G$3:G$1298,VLOOKUP($B1865,'numeric possibilities'!$C$3:$G$1298,1)),'VBA code_permu_wo_repettn'!$AO$2:$AT$2))</f>
        <v>C</v>
      </c>
      <c r="G1865" t="str">
        <f>IF(MAX(I1865:L1865)&gt;='numeric possibilities'!$B$4/2,INDEX('Profile-matrices_Condorcet'!I1864:L1864,1,MATCH(MAX('Profile-matrices_Condorcet'!I1865:L1865),'Profile-matrices_Condorcet'!I1865:L1865,0)),"NCW")</f>
        <v>C</v>
      </c>
      <c r="H1865" t="s">
        <v>13</v>
      </c>
      <c r="I1865" s="3">
        <f>COUNTIF($I1863:$S1863,I1864)</f>
        <v>2</v>
      </c>
      <c r="J1865" s="3">
        <f>COUNTIF($I1863:$S1863,J1864)</f>
        <v>1</v>
      </c>
      <c r="K1865" s="3">
        <f>COUNTIF($I1863:$S1863,K1864)</f>
        <v>3</v>
      </c>
      <c r="L1865" s="3">
        <f>COUNTIF($I1863:$S1863,L1864)</f>
        <v>0</v>
      </c>
    </row>
    <row r="1866" spans="1:20" x14ac:dyDescent="0.25">
      <c r="A1866">
        <f t="shared" si="58"/>
        <v>1865</v>
      </c>
      <c r="B1866">
        <f t="shared" si="59"/>
        <v>467</v>
      </c>
      <c r="C1866" t="str">
        <f>INDEX('VBA code_permu_wo_repettn'!$T$3:$Y$6,COUNTIF('Profile-matrices_Condorcet'!$B$2:$B1866,'Profile-matrices_Condorcet'!$B1866),MATCH(INDEX('numeric possibilities'!D$3:D$1298,VLOOKUP($B1866,'numeric possibilities'!$C$3:$G$1298,1)),'VBA code_permu_wo_repettn'!$T$2:$Y$2))</f>
        <v>A</v>
      </c>
      <c r="D1866" t="str">
        <f>INDEX('VBA code_permu_wo_repettn'!$AA$3:$AF$6,COUNTIF('Profile-matrices_Condorcet'!$B$2:$B1866,'Profile-matrices_Condorcet'!$B1866),MATCH(INDEX('numeric possibilities'!E$3:E$1298,VLOOKUP($B1866,'numeric possibilities'!$C$3:$G$1298,1)),'VBA code_permu_wo_repettn'!$AA$2:$AF$2))</f>
        <v>B</v>
      </c>
      <c r="E1866" t="str">
        <f>INDEX('VBA code_permu_wo_repettn'!$AH$3:$AM$6,COUNTIF('Profile-matrices_Condorcet'!$B$2:$B1866,'Profile-matrices_Condorcet'!$B1866),MATCH(INDEX('numeric possibilities'!F$3:F$1298,VLOOKUP($B1866,'numeric possibilities'!$C$3:$G$1298,1)),'VBA code_permu_wo_repettn'!$AH$2:$AM$2))</f>
        <v>C</v>
      </c>
      <c r="F1866" t="str">
        <f>INDEX('VBA code_permu_wo_repettn'!$AO$3:$AT$6,COUNTIF('Profile-matrices_Condorcet'!$B$2:$B1866,'Profile-matrices_Condorcet'!$B1866),MATCH(INDEX('numeric possibilities'!G$3:G$1298,VLOOKUP($B1866,'numeric possibilities'!$C$3:$G$1298,1)),'VBA code_permu_wo_repettn'!$AO$2:$AT$2))</f>
        <v>D</v>
      </c>
      <c r="H1866" t="s">
        <v>14</v>
      </c>
      <c r="I1866" s="3">
        <f>IF(MATCH(I$1,$C1866:$C1869,0)&lt;(MATCH(J$1,$C1866:$C1869,0)),1*a_vote,0)+IF(MATCH(I$1,$D1866:$D1869,0)&lt;MATCH(J$1,$D1866:$D1869,0),1*b_vote,0)+IF(MATCH(I$1,$E1866:$E1869,0)&lt;MATCH(J$1,$E1866:$E1869,0),1*c_vote,0)+IF(MATCH(I$1,$F1866:$F1869,0)&lt;MATCH(J$1,$F1866:$F1869,0),1*d_vote,0)</f>
        <v>0.52</v>
      </c>
      <c r="J1866" s="3">
        <f>IF(MATCH(I$1,$C1866:$C1869,0)&gt;(MATCH(J$1,$C1866:$C1869,0)),1*a_vote,0)+IF(MATCH(I$1,$D1866:$D1869,0)&gt;MATCH(J$1,$D1866:$D1869,0),1*b_vote,0)+IF(MATCH(I$1,$E1866:$E1869,0)&gt;MATCH(J$1,$E1866:$E1869,0),1*c_vote,0)+IF(MATCH(I$1,$F1866:$F1869,0)&gt;MATCH(J$1,$F1866:$F1869,0),1*d_vote,0)</f>
        <v>0.48</v>
      </c>
      <c r="K1866" s="3">
        <f>IF(MATCH($K$1,$C1866:$C1869,0)&lt;(MATCH($L$1,$C1866:$C1869,0)),1*a_vote,0)+IF(MATCH($K$1,$D1866:$D1869,0)&lt;MATCH($L$1,$D1866:$D1869,0),1*b_vote,0)+IF(MATCH($K$1,$E1866:$E1869,0)&lt;MATCH($L$1,$E1866:$E1869,0),1*c_vote,0)+IF(MATCH($K$1,$F1866:$F1869,0)&lt;MATCH($L$1,$F1866:$F1869,0),1*d_vote,0)</f>
        <v>0.49</v>
      </c>
      <c r="L1866" s="3">
        <f>IF(MATCH(K$1,$C1866:$C1869,0)&gt;(MATCH(L$1,$C1866:$C1869,0)),1*a_vote,0)+IF(MATCH(K$1,$D1866:$D1869,0)&gt;MATCH(L$1,$D1866:$D1869,0),1*b_vote,0)+IF(MATCH(K$1,$E1866:$E1869,0)&gt;MATCH(L$1,$E1866:$E1869,0),1*c_vote,0)+IF(MATCH(K$1,$F1866:$F1869,0)&gt;MATCH(L$1,$F1866:$F1869,0),1*d_vote,0)</f>
        <v>0.51</v>
      </c>
      <c r="M1866" s="3">
        <f>IF(MATCH($M$1,$C1866:$C1869,0)&lt;(MATCH($N$1,$C1866:$C1869,0)),1*a_vote,0)+IF(MATCH($M$1,$D1866:$D1869,0)&lt;MATCH($N$1,$D1866:$D1869,0),1*b_vote,0)+IF(MATCH($M$1,$E1866:$E1869,0)&lt;MATCH($N$1,$E1866:$E1869,0),1*c_vote,0)+IF(MATCH($M$1,$F1866:$F1869,0)&lt;MATCH($N$1,$F1866:$F1869,0),1*d_vote,0)</f>
        <v>0.52</v>
      </c>
      <c r="N1866" s="3">
        <f>IF(MATCH(M$1,$C1866:$C1869,0)&gt;(MATCH(N$1,$C1866:$C1869,0)),1*a_vote,0)+IF(MATCH(M$1,$D1866:$D1869,0)&gt;MATCH(N$1,$D1866:$D1869,0),1*b_vote,0)+IF(MATCH(M$1,$E1866:$E1869,0)&gt;MATCH(N$1,$E1866:$E1869,0),1*c_vote,0)+IF(MATCH(M$1,$F1866:$F1869,0)&gt;MATCH(N$1,$F1866:$F1869,0),1*d_vote,0)</f>
        <v>0.48</v>
      </c>
      <c r="O1866" s="3">
        <f>IF(MATCH($O$1,$C1866:$C1869,0)&lt;(MATCH($P$1,$C1866:$C1869,0)),1*a_vote,0)+IF(MATCH($O$1,$D1866:$D1869,0)&lt;MATCH($P$1,$D1866:$D1869,0),1*b_vote,0)+IF(MATCH($O$1,$E1866:$E1869,0)&lt;MATCH($P$1,$E1866:$E1869,0),1*c_vote,0)+IF(MATCH($O$1,$F1866:$F1869,0)&lt;MATCH($P$1,$F1866:$F1869,0),1*d_vote,0)</f>
        <v>0.75</v>
      </c>
      <c r="P1866" s="3">
        <f>IF(MATCH(O$1,$C1866:$C1869,0)&gt;(MATCH(P$1,$C1866:$C1869,0)),1*a_vote,0)+IF(MATCH(O$1,$D1866:$D1869,0)&gt;MATCH(P$1,$D1866:$D1869,0),1*b_vote,0)+IF(MATCH(O$1,$E1866:$E1869,0)&gt;MATCH(P$1,$E1866:$E1869,0),1*c_vote,0)+IF(MATCH(O$1,$F1866:$F1869,0)&gt;MATCH(P$1,$F1866:$F1869,0),1*d_vote,0)</f>
        <v>0.25</v>
      </c>
      <c r="Q1866" s="3">
        <f>IF(MATCH($Q$1,$C1866:$C1869,0)&lt;(MATCH($R$1,$C1866:$C1869,0)),1*a_vote,0)+IF(MATCH($Q$1,$D1866:$D1869,0)&lt;MATCH($R$1,$D1866:$D1869,0),1*b_vote,0)+IF(MATCH($Q$1,$E1866:$E1869,0)&lt;MATCH($R$1,$E1866:$E1869,0),1*c_vote,0)+IF(MATCH($Q$1,$F1866:$F1869,0)&lt;MATCH($R$1,$F1866:$F1869,0),1*d_vote,0)</f>
        <v>0.51</v>
      </c>
      <c r="R1866" s="3">
        <f>IF(MATCH(Q$1,$C1866:$C1869,0)&gt;(MATCH(R$1,$C1866:$C1869,0)),1*a_vote,0)+IF(MATCH(Q$1,$D1866:$D1869,0)&gt;MATCH(R$1,$D1866:$D1869,0),1*b_vote,0)+IF(MATCH(Q$1,$E1866:$E1869,0)&gt;MATCH(R$1,$E1866:$E1869,0),1*c_vote,0)+IF(MATCH(Q$1,$F1866:$F1869,0)&gt;MATCH(R$1,$F1866:$F1869,0),1*d_vote,0)</f>
        <v>0.49</v>
      </c>
      <c r="S1866" s="3">
        <f>IF(MATCH($S$1,$C1866:$C1869,0)&lt;(MATCH($T$1,$C1866:$C1869,0)),1*a_vote,0)+IF(MATCH($S$1,$D1866:$D1869,0)&lt;MATCH($T$1,$D1866:$D1869,0),1*b_vote,0)+IF(MATCH($S$1,$E1866:$E1869,0)&lt;MATCH($T$1,$E1866:$E1869,0),1*c_vote,0)+IF(MATCH($S$1,$F1866:$F1869,0)&lt;MATCH($T$1,$F1866:$F1869,0),1*d_vote,0)</f>
        <v>0.25</v>
      </c>
      <c r="T1866" s="3">
        <f>IF(MATCH(S$1,$C1866:$C1869,0)&gt;(MATCH(T$1,$C1866:$C1869,0)),1*a_vote,0)+IF(MATCH(S$1,$D1866:$D1869,0)&gt;MATCH(T$1,$D1866:$D1869,0),1*b_vote,0)+IF(MATCH(S$1,$E1866:$E1869,0)&gt;MATCH(T$1,$E1866:$E1869,0),1*c_vote,0)+IF(MATCH(S$1,$F1866:$F1869,0)&gt;MATCH(T$1,$F1866:$F1869,0),1*d_vote,0)</f>
        <v>0.75</v>
      </c>
    </row>
    <row r="1867" spans="1:20" x14ac:dyDescent="0.25">
      <c r="A1867">
        <f t="shared" si="58"/>
        <v>1866</v>
      </c>
      <c r="B1867">
        <f t="shared" si="59"/>
        <v>467</v>
      </c>
      <c r="C1867" t="str">
        <f>INDEX('VBA code_permu_wo_repettn'!$T$3:$Y$6,COUNTIF('Profile-matrices_Condorcet'!$B$2:$B1867,'Profile-matrices_Condorcet'!$B1867),MATCH(INDEX('numeric possibilities'!D$3:D$1298,VLOOKUP($B1867,'numeric possibilities'!$C$3:$G$1298,1)),'VBA code_permu_wo_repettn'!$T$2:$Y$2))</f>
        <v>D</v>
      </c>
      <c r="D1867" t="str">
        <f>INDEX('VBA code_permu_wo_repettn'!$AA$3:$AF$6,COUNTIF('Profile-matrices_Condorcet'!$B$2:$B1867,'Profile-matrices_Condorcet'!$B1867),MATCH(INDEX('numeric possibilities'!E$3:E$1298,VLOOKUP($B1867,'numeric possibilities'!$C$3:$G$1298,1)),'VBA code_permu_wo_repettn'!$AA$2:$AF$2))</f>
        <v>D</v>
      </c>
      <c r="E1867" t="str">
        <f>INDEX('VBA code_permu_wo_repettn'!$AH$3:$AM$6,COUNTIF('Profile-matrices_Condorcet'!$B$2:$B1867,'Profile-matrices_Condorcet'!$B1867),MATCH(INDEX('numeric possibilities'!F$3:F$1298,VLOOKUP($B1867,'numeric possibilities'!$C$3:$G$1298,1)),'VBA code_permu_wo_repettn'!$AH$2:$AM$2))</f>
        <v>A</v>
      </c>
      <c r="F1867" t="str">
        <f>INDEX('VBA code_permu_wo_repettn'!$AO$3:$AT$6,COUNTIF('Profile-matrices_Condorcet'!$B$2:$B1867,'Profile-matrices_Condorcet'!$B1867),MATCH(INDEX('numeric possibilities'!G$3:G$1298,VLOOKUP($B1867,'numeric possibilities'!$C$3:$G$1298,1)),'VBA code_permu_wo_repettn'!$AO$2:$AT$2))</f>
        <v>B</v>
      </c>
      <c r="H1867" t="s">
        <v>15</v>
      </c>
      <c r="I1867" t="str">
        <f>IF(I1866&gt;J1866,$I$1,IF(I1866&lt;J1866,$J$1,0))</f>
        <v>A</v>
      </c>
      <c r="K1867" t="str">
        <f>IF(K1866&gt;L1866,$K$1,IF(K1866&lt;L1866,$L$1,0))</f>
        <v>C</v>
      </c>
      <c r="M1867" t="str">
        <f>IF(M1866&gt;N1866,$M$1,IF(M1866&lt;N1866,$N$1,0))</f>
        <v>A</v>
      </c>
      <c r="O1867" t="str">
        <f>IF(O1866&gt;P1866,$O$1,IF(O1866&lt;P1866,$P$1,0))</f>
        <v>B</v>
      </c>
      <c r="Q1867" t="str">
        <f>IF(Q1866&gt;R1866,$Q$1,IF(Q1866&lt;R1866,$R$1,0))</f>
        <v>B</v>
      </c>
      <c r="S1867" t="str">
        <f>IF(S1866&gt;T1866,$S$1,IF(S1866&lt;T1866,$T$1,0))</f>
        <v>D</v>
      </c>
    </row>
    <row r="1868" spans="1:20" x14ac:dyDescent="0.25">
      <c r="A1868">
        <f t="shared" si="58"/>
        <v>1867</v>
      </c>
      <c r="B1868">
        <f t="shared" si="59"/>
        <v>467</v>
      </c>
      <c r="C1868" t="str">
        <f>INDEX('VBA code_permu_wo_repettn'!$T$3:$Y$6,COUNTIF('Profile-matrices_Condorcet'!$B$2:$B1868,'Profile-matrices_Condorcet'!$B1868),MATCH(INDEX('numeric possibilities'!D$3:D$1298,VLOOKUP($B1868,'numeric possibilities'!$C$3:$G$1298,1)),'VBA code_permu_wo_repettn'!$T$2:$Y$2))</f>
        <v>B</v>
      </c>
      <c r="D1868" t="str">
        <f>INDEX('VBA code_permu_wo_repettn'!$AA$3:$AF$6,COUNTIF('Profile-matrices_Condorcet'!$B$2:$B1868,'Profile-matrices_Condorcet'!$B1868),MATCH(INDEX('numeric possibilities'!E$3:E$1298,VLOOKUP($B1868,'numeric possibilities'!$C$3:$G$1298,1)),'VBA code_permu_wo_repettn'!$AA$2:$AF$2))</f>
        <v>C</v>
      </c>
      <c r="E1868" t="str">
        <f>INDEX('VBA code_permu_wo_repettn'!$AH$3:$AM$6,COUNTIF('Profile-matrices_Condorcet'!$B$2:$B1868,'Profile-matrices_Condorcet'!$B1868),MATCH(INDEX('numeric possibilities'!F$3:F$1298,VLOOKUP($B1868,'numeric possibilities'!$C$3:$G$1298,1)),'VBA code_permu_wo_repettn'!$AH$2:$AM$2))</f>
        <v>B</v>
      </c>
      <c r="F1868" t="str">
        <f>INDEX('VBA code_permu_wo_repettn'!$AO$3:$AT$6,COUNTIF('Profile-matrices_Condorcet'!$B$2:$B1868,'Profile-matrices_Condorcet'!$B1868),MATCH(INDEX('numeric possibilities'!G$3:G$1298,VLOOKUP($B1868,'numeric possibilities'!$C$3:$G$1298,1)),'VBA code_permu_wo_repettn'!$AO$2:$AT$2))</f>
        <v>A</v>
      </c>
      <c r="I1868" t="s">
        <v>0</v>
      </c>
      <c r="J1868" t="s">
        <v>1</v>
      </c>
      <c r="K1868" t="s">
        <v>2</v>
      </c>
      <c r="L1868" t="s">
        <v>3</v>
      </c>
    </row>
    <row r="1869" spans="1:20" x14ac:dyDescent="0.25">
      <c r="A1869">
        <f t="shared" si="58"/>
        <v>1868</v>
      </c>
      <c r="B1869">
        <f t="shared" si="59"/>
        <v>467</v>
      </c>
      <c r="C1869" t="str">
        <f>INDEX('VBA code_permu_wo_repettn'!$T$3:$Y$6,COUNTIF('Profile-matrices_Condorcet'!$B$2:$B1869,'Profile-matrices_Condorcet'!$B1869),MATCH(INDEX('numeric possibilities'!D$3:D$1298,VLOOKUP($B1869,'numeric possibilities'!$C$3:$G$1298,1)),'VBA code_permu_wo_repettn'!$T$2:$Y$2))</f>
        <v>C</v>
      </c>
      <c r="D1869" t="str">
        <f>INDEX('VBA code_permu_wo_repettn'!$AA$3:$AF$6,COUNTIF('Profile-matrices_Condorcet'!$B$2:$B1869,'Profile-matrices_Condorcet'!$B1869),MATCH(INDEX('numeric possibilities'!E$3:E$1298,VLOOKUP($B1869,'numeric possibilities'!$C$3:$G$1298,1)),'VBA code_permu_wo_repettn'!$AA$2:$AF$2))</f>
        <v>A</v>
      </c>
      <c r="E1869" t="str">
        <f>INDEX('VBA code_permu_wo_repettn'!$AH$3:$AM$6,COUNTIF('Profile-matrices_Condorcet'!$B$2:$B1869,'Profile-matrices_Condorcet'!$B1869),MATCH(INDEX('numeric possibilities'!F$3:F$1298,VLOOKUP($B1869,'numeric possibilities'!$C$3:$G$1298,1)),'VBA code_permu_wo_repettn'!$AH$2:$AM$2))</f>
        <v>D</v>
      </c>
      <c r="F1869" t="str">
        <f>INDEX('VBA code_permu_wo_repettn'!$AO$3:$AT$6,COUNTIF('Profile-matrices_Condorcet'!$B$2:$B1869,'Profile-matrices_Condorcet'!$B1869),MATCH(INDEX('numeric possibilities'!G$3:G$1298,VLOOKUP($B1869,'numeric possibilities'!$C$3:$G$1298,1)),'VBA code_permu_wo_repettn'!$AO$2:$AT$2))</f>
        <v>C</v>
      </c>
      <c r="G1869" t="str">
        <f>IF(MAX(I1869:L1869)&gt;='numeric possibilities'!$B$4/2,INDEX('Profile-matrices_Condorcet'!I1868:L1868,1,MATCH(MAX('Profile-matrices_Condorcet'!I1869:L1869),'Profile-matrices_Condorcet'!I1869:L1869,0)),"NCW")</f>
        <v>NCW</v>
      </c>
      <c r="H1869" t="s">
        <v>13</v>
      </c>
      <c r="I1869" s="3">
        <f>COUNTIF($I1867:$S1867,I1868)</f>
        <v>2</v>
      </c>
      <c r="J1869" s="3">
        <f>COUNTIF($I1867:$S1867,J1868)</f>
        <v>2</v>
      </c>
      <c r="K1869" s="3">
        <f>COUNTIF($I1867:$S1867,K1868)</f>
        <v>1</v>
      </c>
      <c r="L1869" s="3">
        <f>COUNTIF($I1867:$S1867,L1868)</f>
        <v>1</v>
      </c>
    </row>
    <row r="1870" spans="1:20" x14ac:dyDescent="0.25">
      <c r="A1870">
        <f t="shared" ref="A1870:A1933" si="60">A1869+1</f>
        <v>1869</v>
      </c>
      <c r="B1870">
        <f t="shared" ref="B1870:B1933" si="61">IF((ROW()-1)&lt;=4*B1869,B1869,B1869+1)</f>
        <v>468</v>
      </c>
      <c r="C1870" t="str">
        <f>INDEX('VBA code_permu_wo_repettn'!$T$3:$Y$6,COUNTIF('Profile-matrices_Condorcet'!$B$2:$B1870,'Profile-matrices_Condorcet'!$B1870),MATCH(INDEX('numeric possibilities'!D$3:D$1298,VLOOKUP($B1870,'numeric possibilities'!$C$3:$G$1298,1)),'VBA code_permu_wo_repettn'!$T$2:$Y$2))</f>
        <v>A</v>
      </c>
      <c r="D1870" t="str">
        <f>INDEX('VBA code_permu_wo_repettn'!$AA$3:$AF$6,COUNTIF('Profile-matrices_Condorcet'!$B$2:$B1870,'Profile-matrices_Condorcet'!$B1870),MATCH(INDEX('numeric possibilities'!E$3:E$1298,VLOOKUP($B1870,'numeric possibilities'!$C$3:$G$1298,1)),'VBA code_permu_wo_repettn'!$AA$2:$AF$2))</f>
        <v>B</v>
      </c>
      <c r="E1870" t="str">
        <f>INDEX('VBA code_permu_wo_repettn'!$AH$3:$AM$6,COUNTIF('Profile-matrices_Condorcet'!$B$2:$B1870,'Profile-matrices_Condorcet'!$B1870),MATCH(INDEX('numeric possibilities'!F$3:F$1298,VLOOKUP($B1870,'numeric possibilities'!$C$3:$G$1298,1)),'VBA code_permu_wo_repettn'!$AH$2:$AM$2))</f>
        <v>C</v>
      </c>
      <c r="F1870" t="str">
        <f>INDEX('VBA code_permu_wo_repettn'!$AO$3:$AT$6,COUNTIF('Profile-matrices_Condorcet'!$B$2:$B1870,'Profile-matrices_Condorcet'!$B1870),MATCH(INDEX('numeric possibilities'!G$3:G$1298,VLOOKUP($B1870,'numeric possibilities'!$C$3:$G$1298,1)),'VBA code_permu_wo_repettn'!$AO$2:$AT$2))</f>
        <v>D</v>
      </c>
      <c r="H1870" t="s">
        <v>14</v>
      </c>
      <c r="I1870" s="3">
        <f>IF(MATCH(I$1,$C1870:$C1873,0)&lt;(MATCH(J$1,$C1870:$C1873,0)),1*a_vote,0)+IF(MATCH(I$1,$D1870:$D1873,0)&lt;MATCH(J$1,$D1870:$D1873,0),1*b_vote,0)+IF(MATCH(I$1,$E1870:$E1873,0)&lt;MATCH(J$1,$E1870:$E1873,0),1*c_vote,0)+IF(MATCH(I$1,$F1870:$F1873,0)&lt;MATCH(J$1,$F1870:$F1873,0),1*d_vote,0)</f>
        <v>0.52</v>
      </c>
      <c r="J1870" s="3">
        <f>IF(MATCH(I$1,$C1870:$C1873,0)&gt;(MATCH(J$1,$C1870:$C1873,0)),1*a_vote,0)+IF(MATCH(I$1,$D1870:$D1873,0)&gt;MATCH(J$1,$D1870:$D1873,0),1*b_vote,0)+IF(MATCH(I$1,$E1870:$E1873,0)&gt;MATCH(J$1,$E1870:$E1873,0),1*c_vote,0)+IF(MATCH(I$1,$F1870:$F1873,0)&gt;MATCH(J$1,$F1870:$F1873,0),1*d_vote,0)</f>
        <v>0.48</v>
      </c>
      <c r="K1870" s="3">
        <f>IF(MATCH($K$1,$C1870:$C1873,0)&lt;(MATCH($L$1,$C1870:$C1873,0)),1*a_vote,0)+IF(MATCH($K$1,$D1870:$D1873,0)&lt;MATCH($L$1,$D1870:$D1873,0),1*b_vote,0)+IF(MATCH($K$1,$E1870:$E1873,0)&lt;MATCH($L$1,$E1870:$E1873,0),1*c_vote,0)+IF(MATCH($K$1,$F1870:$F1873,0)&lt;MATCH($L$1,$F1870:$F1873,0),1*d_vote,0)</f>
        <v>0.49</v>
      </c>
      <c r="L1870" s="3">
        <f>IF(MATCH(K$1,$C1870:$C1873,0)&gt;(MATCH(L$1,$C1870:$C1873,0)),1*a_vote,0)+IF(MATCH(K$1,$D1870:$D1873,0)&gt;MATCH(L$1,$D1870:$D1873,0),1*b_vote,0)+IF(MATCH(K$1,$E1870:$E1873,0)&gt;MATCH(L$1,$E1870:$E1873,0),1*c_vote,0)+IF(MATCH(K$1,$F1870:$F1873,0)&gt;MATCH(L$1,$F1870:$F1873,0),1*d_vote,0)</f>
        <v>0.51</v>
      </c>
      <c r="M1870" s="3">
        <f>IF(MATCH($M$1,$C1870:$C1873,0)&lt;(MATCH($N$1,$C1870:$C1873,0)),1*a_vote,0)+IF(MATCH($M$1,$D1870:$D1873,0)&lt;MATCH($N$1,$D1870:$D1873,0),1*b_vote,0)+IF(MATCH($M$1,$E1870:$E1873,0)&lt;MATCH($N$1,$E1870:$E1873,0),1*c_vote,0)+IF(MATCH($M$1,$F1870:$F1873,0)&lt;MATCH($N$1,$F1870:$F1873,0),1*d_vote,0)</f>
        <v>0.52</v>
      </c>
      <c r="N1870" s="3">
        <f>IF(MATCH(M$1,$C1870:$C1873,0)&gt;(MATCH(N$1,$C1870:$C1873,0)),1*a_vote,0)+IF(MATCH(M$1,$D1870:$D1873,0)&gt;MATCH(N$1,$D1870:$D1873,0),1*b_vote,0)+IF(MATCH(M$1,$E1870:$E1873,0)&gt;MATCH(N$1,$E1870:$E1873,0),1*c_vote,0)+IF(MATCH(M$1,$F1870:$F1873,0)&gt;MATCH(N$1,$F1870:$F1873,0),1*d_vote,0)</f>
        <v>0.48</v>
      </c>
      <c r="O1870" s="3">
        <f>IF(MATCH($O$1,$C1870:$C1873,0)&lt;(MATCH($P$1,$C1870:$C1873,0)),1*a_vote,0)+IF(MATCH($O$1,$D1870:$D1873,0)&lt;MATCH($P$1,$D1870:$D1873,0),1*b_vote,0)+IF(MATCH($O$1,$E1870:$E1873,0)&lt;MATCH($P$1,$E1870:$E1873,0),1*c_vote,0)+IF(MATCH($O$1,$F1870:$F1873,0)&lt;MATCH($P$1,$F1870:$F1873,0),1*d_vote,0)</f>
        <v>0.48</v>
      </c>
      <c r="P1870" s="3">
        <f>IF(MATCH(O$1,$C1870:$C1873,0)&gt;(MATCH(P$1,$C1870:$C1873,0)),1*a_vote,0)+IF(MATCH(O$1,$D1870:$D1873,0)&gt;MATCH(P$1,$D1870:$D1873,0),1*b_vote,0)+IF(MATCH(O$1,$E1870:$E1873,0)&gt;MATCH(P$1,$E1870:$E1873,0),1*c_vote,0)+IF(MATCH(O$1,$F1870:$F1873,0)&gt;MATCH(P$1,$F1870:$F1873,0),1*d_vote,0)</f>
        <v>0.52</v>
      </c>
      <c r="Q1870" s="3">
        <f>IF(MATCH($Q$1,$C1870:$C1873,0)&lt;(MATCH($R$1,$C1870:$C1873,0)),1*a_vote,0)+IF(MATCH($Q$1,$D1870:$D1873,0)&lt;MATCH($R$1,$D1870:$D1873,0),1*b_vote,0)+IF(MATCH($Q$1,$E1870:$E1873,0)&lt;MATCH($R$1,$E1870:$E1873,0),1*c_vote,0)+IF(MATCH($Q$1,$F1870:$F1873,0)&lt;MATCH($R$1,$F1870:$F1873,0),1*d_vote,0)</f>
        <v>0.51</v>
      </c>
      <c r="R1870" s="3">
        <f>IF(MATCH(Q$1,$C1870:$C1873,0)&gt;(MATCH(R$1,$C1870:$C1873,0)),1*a_vote,0)+IF(MATCH(Q$1,$D1870:$D1873,0)&gt;MATCH(R$1,$D1870:$D1873,0),1*b_vote,0)+IF(MATCH(Q$1,$E1870:$E1873,0)&gt;MATCH(R$1,$E1870:$E1873,0),1*c_vote,0)+IF(MATCH(Q$1,$F1870:$F1873,0)&gt;MATCH(R$1,$F1870:$F1873,0),1*d_vote,0)</f>
        <v>0.49</v>
      </c>
      <c r="S1870" s="3">
        <f>IF(MATCH($S$1,$C1870:$C1873,0)&lt;(MATCH($T$1,$C1870:$C1873,0)),1*a_vote,0)+IF(MATCH($S$1,$D1870:$D1873,0)&lt;MATCH($T$1,$D1870:$D1873,0),1*b_vote,0)+IF(MATCH($S$1,$E1870:$E1873,0)&lt;MATCH($T$1,$E1870:$E1873,0),1*c_vote,0)+IF(MATCH($S$1,$F1870:$F1873,0)&lt;MATCH($T$1,$F1870:$F1873,0),1*d_vote,0)</f>
        <v>0.25</v>
      </c>
      <c r="T1870" s="3">
        <f>IF(MATCH(S$1,$C1870:$C1873,0)&gt;(MATCH(T$1,$C1870:$C1873,0)),1*a_vote,0)+IF(MATCH(S$1,$D1870:$D1873,0)&gt;MATCH(T$1,$D1870:$D1873,0),1*b_vote,0)+IF(MATCH(S$1,$E1870:$E1873,0)&gt;MATCH(T$1,$E1870:$E1873,0),1*c_vote,0)+IF(MATCH(S$1,$F1870:$F1873,0)&gt;MATCH(T$1,$F1870:$F1873,0),1*d_vote,0)</f>
        <v>0.75</v>
      </c>
    </row>
    <row r="1871" spans="1:20" x14ac:dyDescent="0.25">
      <c r="A1871">
        <f t="shared" si="60"/>
        <v>1870</v>
      </c>
      <c r="B1871">
        <f t="shared" si="61"/>
        <v>468</v>
      </c>
      <c r="C1871" t="str">
        <f>INDEX('VBA code_permu_wo_repettn'!$T$3:$Y$6,COUNTIF('Profile-matrices_Condorcet'!$B$2:$B1871,'Profile-matrices_Condorcet'!$B1871),MATCH(INDEX('numeric possibilities'!D$3:D$1298,VLOOKUP($B1871,'numeric possibilities'!$C$3:$G$1298,1)),'VBA code_permu_wo_repettn'!$T$2:$Y$2))</f>
        <v>D</v>
      </c>
      <c r="D1871" t="str">
        <f>INDEX('VBA code_permu_wo_repettn'!$AA$3:$AF$6,COUNTIF('Profile-matrices_Condorcet'!$B$2:$B1871,'Profile-matrices_Condorcet'!$B1871),MATCH(INDEX('numeric possibilities'!E$3:E$1298,VLOOKUP($B1871,'numeric possibilities'!$C$3:$G$1298,1)),'VBA code_permu_wo_repettn'!$AA$2:$AF$2))</f>
        <v>D</v>
      </c>
      <c r="E1871" t="str">
        <f>INDEX('VBA code_permu_wo_repettn'!$AH$3:$AM$6,COUNTIF('Profile-matrices_Condorcet'!$B$2:$B1871,'Profile-matrices_Condorcet'!$B1871),MATCH(INDEX('numeric possibilities'!F$3:F$1298,VLOOKUP($B1871,'numeric possibilities'!$C$3:$G$1298,1)),'VBA code_permu_wo_repettn'!$AH$2:$AM$2))</f>
        <v>A</v>
      </c>
      <c r="F1871" t="str">
        <f>INDEX('VBA code_permu_wo_repettn'!$AO$3:$AT$6,COUNTIF('Profile-matrices_Condorcet'!$B$2:$B1871,'Profile-matrices_Condorcet'!$B1871),MATCH(INDEX('numeric possibilities'!G$3:G$1298,VLOOKUP($B1871,'numeric possibilities'!$C$3:$G$1298,1)),'VBA code_permu_wo_repettn'!$AO$2:$AT$2))</f>
        <v>B</v>
      </c>
      <c r="H1871" t="s">
        <v>15</v>
      </c>
      <c r="I1871" t="str">
        <f>IF(I1870&gt;J1870,$I$1,IF(I1870&lt;J1870,$J$1,0))</f>
        <v>A</v>
      </c>
      <c r="K1871" t="str">
        <f>IF(K1870&gt;L1870,$K$1,IF(K1870&lt;L1870,$L$1,0))</f>
        <v>C</v>
      </c>
      <c r="M1871" t="str">
        <f>IF(M1870&gt;N1870,$M$1,IF(M1870&lt;N1870,$N$1,0))</f>
        <v>A</v>
      </c>
      <c r="O1871" t="str">
        <f>IF(O1870&gt;P1870,$O$1,IF(O1870&lt;P1870,$P$1,0))</f>
        <v>C</v>
      </c>
      <c r="Q1871" t="str">
        <f>IF(Q1870&gt;R1870,$Q$1,IF(Q1870&lt;R1870,$R$1,0))</f>
        <v>B</v>
      </c>
      <c r="S1871" t="str">
        <f>IF(S1870&gt;T1870,$S$1,IF(S1870&lt;T1870,$T$1,0))</f>
        <v>D</v>
      </c>
    </row>
    <row r="1872" spans="1:20" x14ac:dyDescent="0.25">
      <c r="A1872">
        <f t="shared" si="60"/>
        <v>1871</v>
      </c>
      <c r="B1872">
        <f t="shared" si="61"/>
        <v>468</v>
      </c>
      <c r="C1872" t="str">
        <f>INDEX('VBA code_permu_wo_repettn'!$T$3:$Y$6,COUNTIF('Profile-matrices_Condorcet'!$B$2:$B1872,'Profile-matrices_Condorcet'!$B1872),MATCH(INDEX('numeric possibilities'!D$3:D$1298,VLOOKUP($B1872,'numeric possibilities'!$C$3:$G$1298,1)),'VBA code_permu_wo_repettn'!$T$2:$Y$2))</f>
        <v>C</v>
      </c>
      <c r="D1872" t="str">
        <f>INDEX('VBA code_permu_wo_repettn'!$AA$3:$AF$6,COUNTIF('Profile-matrices_Condorcet'!$B$2:$B1872,'Profile-matrices_Condorcet'!$B1872),MATCH(INDEX('numeric possibilities'!E$3:E$1298,VLOOKUP($B1872,'numeric possibilities'!$C$3:$G$1298,1)),'VBA code_permu_wo_repettn'!$AA$2:$AF$2))</f>
        <v>C</v>
      </c>
      <c r="E1872" t="str">
        <f>INDEX('VBA code_permu_wo_repettn'!$AH$3:$AM$6,COUNTIF('Profile-matrices_Condorcet'!$B$2:$B1872,'Profile-matrices_Condorcet'!$B1872),MATCH(INDEX('numeric possibilities'!F$3:F$1298,VLOOKUP($B1872,'numeric possibilities'!$C$3:$G$1298,1)),'VBA code_permu_wo_repettn'!$AH$2:$AM$2))</f>
        <v>B</v>
      </c>
      <c r="F1872" t="str">
        <f>INDEX('VBA code_permu_wo_repettn'!$AO$3:$AT$6,COUNTIF('Profile-matrices_Condorcet'!$B$2:$B1872,'Profile-matrices_Condorcet'!$B1872),MATCH(INDEX('numeric possibilities'!G$3:G$1298,VLOOKUP($B1872,'numeric possibilities'!$C$3:$G$1298,1)),'VBA code_permu_wo_repettn'!$AO$2:$AT$2))</f>
        <v>A</v>
      </c>
      <c r="I1872" t="s">
        <v>0</v>
      </c>
      <c r="J1872" t="s">
        <v>1</v>
      </c>
      <c r="K1872" t="s">
        <v>2</v>
      </c>
      <c r="L1872" t="s">
        <v>3</v>
      </c>
    </row>
    <row r="1873" spans="1:20" x14ac:dyDescent="0.25">
      <c r="A1873">
        <f t="shared" si="60"/>
        <v>1872</v>
      </c>
      <c r="B1873">
        <f t="shared" si="61"/>
        <v>468</v>
      </c>
      <c r="C1873" t="str">
        <f>INDEX('VBA code_permu_wo_repettn'!$T$3:$Y$6,COUNTIF('Profile-matrices_Condorcet'!$B$2:$B1873,'Profile-matrices_Condorcet'!$B1873),MATCH(INDEX('numeric possibilities'!D$3:D$1298,VLOOKUP($B1873,'numeric possibilities'!$C$3:$G$1298,1)),'VBA code_permu_wo_repettn'!$T$2:$Y$2))</f>
        <v>B</v>
      </c>
      <c r="D1873" t="str">
        <f>INDEX('VBA code_permu_wo_repettn'!$AA$3:$AF$6,COUNTIF('Profile-matrices_Condorcet'!$B$2:$B1873,'Profile-matrices_Condorcet'!$B1873),MATCH(INDEX('numeric possibilities'!E$3:E$1298,VLOOKUP($B1873,'numeric possibilities'!$C$3:$G$1298,1)),'VBA code_permu_wo_repettn'!$AA$2:$AF$2))</f>
        <v>A</v>
      </c>
      <c r="E1873" t="str">
        <f>INDEX('VBA code_permu_wo_repettn'!$AH$3:$AM$6,COUNTIF('Profile-matrices_Condorcet'!$B$2:$B1873,'Profile-matrices_Condorcet'!$B1873),MATCH(INDEX('numeric possibilities'!F$3:F$1298,VLOOKUP($B1873,'numeric possibilities'!$C$3:$G$1298,1)),'VBA code_permu_wo_repettn'!$AH$2:$AM$2))</f>
        <v>D</v>
      </c>
      <c r="F1873" t="str">
        <f>INDEX('VBA code_permu_wo_repettn'!$AO$3:$AT$6,COUNTIF('Profile-matrices_Condorcet'!$B$2:$B1873,'Profile-matrices_Condorcet'!$B1873),MATCH(INDEX('numeric possibilities'!G$3:G$1298,VLOOKUP($B1873,'numeric possibilities'!$C$3:$G$1298,1)),'VBA code_permu_wo_repettn'!$AO$2:$AT$2))</f>
        <v>C</v>
      </c>
      <c r="G1873" t="str">
        <f>IF(MAX(I1873:L1873)&gt;='numeric possibilities'!$B$4/2,INDEX('Profile-matrices_Condorcet'!I1872:L1872,1,MATCH(MAX('Profile-matrices_Condorcet'!I1873:L1873),'Profile-matrices_Condorcet'!I1873:L1873,0)),"NCW")</f>
        <v>NCW</v>
      </c>
      <c r="H1873" t="s">
        <v>13</v>
      </c>
      <c r="I1873" s="3">
        <f>COUNTIF($I1871:$S1871,I1872)</f>
        <v>2</v>
      </c>
      <c r="J1873" s="3">
        <f>COUNTIF($I1871:$S1871,J1872)</f>
        <v>1</v>
      </c>
      <c r="K1873" s="3">
        <f>COUNTIF($I1871:$S1871,K1872)</f>
        <v>2</v>
      </c>
      <c r="L1873" s="3">
        <f>COUNTIF($I1871:$S1871,L1872)</f>
        <v>1</v>
      </c>
    </row>
    <row r="1874" spans="1:20" x14ac:dyDescent="0.25">
      <c r="A1874">
        <f t="shared" si="60"/>
        <v>1873</v>
      </c>
      <c r="B1874">
        <f t="shared" si="61"/>
        <v>469</v>
      </c>
      <c r="C1874" t="str">
        <f>INDEX('VBA code_permu_wo_repettn'!$T$3:$Y$6,COUNTIF('Profile-matrices_Condorcet'!$B$2:$B1874,'Profile-matrices_Condorcet'!$B1874),MATCH(INDEX('numeric possibilities'!D$3:D$1298,VLOOKUP($B1874,'numeric possibilities'!$C$3:$G$1298,1)),'VBA code_permu_wo_repettn'!$T$2:$Y$2))</f>
        <v>A</v>
      </c>
      <c r="D1874" t="str">
        <f>INDEX('VBA code_permu_wo_repettn'!$AA$3:$AF$6,COUNTIF('Profile-matrices_Condorcet'!$B$2:$B1874,'Profile-matrices_Condorcet'!$B1874),MATCH(INDEX('numeric possibilities'!E$3:E$1298,VLOOKUP($B1874,'numeric possibilities'!$C$3:$G$1298,1)),'VBA code_permu_wo_repettn'!$AA$2:$AF$2))</f>
        <v>B</v>
      </c>
      <c r="E1874" t="str">
        <f>INDEX('VBA code_permu_wo_repettn'!$AH$3:$AM$6,COUNTIF('Profile-matrices_Condorcet'!$B$2:$B1874,'Profile-matrices_Condorcet'!$B1874),MATCH(INDEX('numeric possibilities'!F$3:F$1298,VLOOKUP($B1874,'numeric possibilities'!$C$3:$G$1298,1)),'VBA code_permu_wo_repettn'!$AH$2:$AM$2))</f>
        <v>C</v>
      </c>
      <c r="F1874" t="str">
        <f>INDEX('VBA code_permu_wo_repettn'!$AO$3:$AT$6,COUNTIF('Profile-matrices_Condorcet'!$B$2:$B1874,'Profile-matrices_Condorcet'!$B1874),MATCH(INDEX('numeric possibilities'!G$3:G$1298,VLOOKUP($B1874,'numeric possibilities'!$C$3:$G$1298,1)),'VBA code_permu_wo_repettn'!$AO$2:$AT$2))</f>
        <v>D</v>
      </c>
      <c r="H1874" t="s">
        <v>14</v>
      </c>
      <c r="I1874" s="3">
        <f>IF(MATCH(I$1,$C1874:$C1877,0)&lt;(MATCH(J$1,$C1874:$C1877,0)),1*a_vote,0)+IF(MATCH(I$1,$D1874:$D1877,0)&lt;MATCH(J$1,$D1874:$D1877,0),1*b_vote,0)+IF(MATCH(I$1,$E1874:$E1877,0)&lt;MATCH(J$1,$E1874:$E1877,0),1*c_vote,0)+IF(MATCH(I$1,$F1874:$F1877,0)&lt;MATCH(J$1,$F1874:$F1877,0),1*d_vote,0)</f>
        <v>0.52</v>
      </c>
      <c r="J1874" s="3">
        <f>IF(MATCH(I$1,$C1874:$C1877,0)&gt;(MATCH(J$1,$C1874:$C1877,0)),1*a_vote,0)+IF(MATCH(I$1,$D1874:$D1877,0)&gt;MATCH(J$1,$D1874:$D1877,0),1*b_vote,0)+IF(MATCH(I$1,$E1874:$E1877,0)&gt;MATCH(J$1,$E1874:$E1877,0),1*c_vote,0)+IF(MATCH(I$1,$F1874:$F1877,0)&gt;MATCH(J$1,$F1874:$F1877,0),1*d_vote,0)</f>
        <v>0.48</v>
      </c>
      <c r="K1874" s="3">
        <f>IF(MATCH($K$1,$C1874:$C1877,0)&lt;(MATCH($L$1,$C1874:$C1877,0)),1*a_vote,0)+IF(MATCH($K$1,$D1874:$D1877,0)&lt;MATCH($L$1,$D1874:$D1877,0),1*b_vote,0)+IF(MATCH($K$1,$E1874:$E1877,0)&lt;MATCH($L$1,$E1874:$E1877,0),1*c_vote,0)+IF(MATCH($K$1,$F1874:$F1877,0)&lt;MATCH($L$1,$F1874:$F1877,0),1*d_vote,0)</f>
        <v>0.75</v>
      </c>
      <c r="L1874" s="3">
        <f>IF(MATCH(K$1,$C1874:$C1877,0)&gt;(MATCH(L$1,$C1874:$C1877,0)),1*a_vote,0)+IF(MATCH(K$1,$D1874:$D1877,0)&gt;MATCH(L$1,$D1874:$D1877,0),1*b_vote,0)+IF(MATCH(K$1,$E1874:$E1877,0)&gt;MATCH(L$1,$E1874:$E1877,0),1*c_vote,0)+IF(MATCH(K$1,$F1874:$F1877,0)&gt;MATCH(L$1,$F1874:$F1877,0),1*d_vote,0)</f>
        <v>0.25</v>
      </c>
      <c r="M1874" s="3">
        <f>IF(MATCH($M$1,$C1874:$C1877,0)&lt;(MATCH($N$1,$C1874:$C1877,0)),1*a_vote,0)+IF(MATCH($M$1,$D1874:$D1877,0)&lt;MATCH($N$1,$D1874:$D1877,0),1*b_vote,0)+IF(MATCH($M$1,$E1874:$E1877,0)&lt;MATCH($N$1,$E1874:$E1877,0),1*c_vote,0)+IF(MATCH($M$1,$F1874:$F1877,0)&lt;MATCH($N$1,$F1874:$F1877,0),1*d_vote,0)</f>
        <v>0.78</v>
      </c>
      <c r="N1874" s="3">
        <f>IF(MATCH(M$1,$C1874:$C1877,0)&gt;(MATCH(N$1,$C1874:$C1877,0)),1*a_vote,0)+IF(MATCH(M$1,$D1874:$D1877,0)&gt;MATCH(N$1,$D1874:$D1877,0),1*b_vote,0)+IF(MATCH(M$1,$E1874:$E1877,0)&gt;MATCH(N$1,$E1874:$E1877,0),1*c_vote,0)+IF(MATCH(M$1,$F1874:$F1877,0)&gt;MATCH(N$1,$F1874:$F1877,0),1*d_vote,0)</f>
        <v>0.21999999999999997</v>
      </c>
      <c r="O1874" s="3">
        <f>IF(MATCH($O$1,$C1874:$C1877,0)&lt;(MATCH($P$1,$C1874:$C1877,0)),1*a_vote,0)+IF(MATCH($O$1,$D1874:$D1877,0)&lt;MATCH($P$1,$D1874:$D1877,0),1*b_vote,0)+IF(MATCH($O$1,$E1874:$E1877,0)&lt;MATCH($P$1,$E1874:$E1877,0),1*c_vote,0)+IF(MATCH($O$1,$F1874:$F1877,0)&lt;MATCH($P$1,$F1874:$F1877,0),1*d_vote,0)</f>
        <v>0.75</v>
      </c>
      <c r="P1874" s="3">
        <f>IF(MATCH(O$1,$C1874:$C1877,0)&gt;(MATCH(P$1,$C1874:$C1877,0)),1*a_vote,0)+IF(MATCH(O$1,$D1874:$D1877,0)&gt;MATCH(P$1,$D1874:$D1877,0),1*b_vote,0)+IF(MATCH(O$1,$E1874:$E1877,0)&gt;MATCH(P$1,$E1874:$E1877,0),1*c_vote,0)+IF(MATCH(O$1,$F1874:$F1877,0)&gt;MATCH(P$1,$F1874:$F1877,0),1*d_vote,0)</f>
        <v>0.25</v>
      </c>
      <c r="Q1874" s="3">
        <f>IF(MATCH($Q$1,$C1874:$C1877,0)&lt;(MATCH($R$1,$C1874:$C1877,0)),1*a_vote,0)+IF(MATCH($Q$1,$D1874:$D1877,0)&lt;MATCH($R$1,$D1874:$D1877,0),1*b_vote,0)+IF(MATCH($Q$1,$E1874:$E1877,0)&lt;MATCH($R$1,$E1874:$E1877,0),1*c_vote,0)+IF(MATCH($Q$1,$F1874:$F1877,0)&lt;MATCH($R$1,$F1874:$F1877,0),1*d_vote,0)</f>
        <v>0.53</v>
      </c>
      <c r="R1874" s="3">
        <f>IF(MATCH(Q$1,$C1874:$C1877,0)&gt;(MATCH(R$1,$C1874:$C1877,0)),1*a_vote,0)+IF(MATCH(Q$1,$D1874:$D1877,0)&gt;MATCH(R$1,$D1874:$D1877,0),1*b_vote,0)+IF(MATCH(Q$1,$E1874:$E1877,0)&gt;MATCH(R$1,$E1874:$E1877,0),1*c_vote,0)+IF(MATCH(Q$1,$F1874:$F1877,0)&gt;MATCH(R$1,$F1874:$F1877,0),1*d_vote,0)</f>
        <v>0.47</v>
      </c>
      <c r="S1874" s="3">
        <f>IF(MATCH($S$1,$C1874:$C1877,0)&lt;(MATCH($T$1,$C1874:$C1877,0)),1*a_vote,0)+IF(MATCH($S$1,$D1874:$D1877,0)&lt;MATCH($T$1,$D1874:$D1877,0),1*b_vote,0)+IF(MATCH($S$1,$E1874:$E1877,0)&lt;MATCH($T$1,$E1874:$E1877,0),1*c_vote,0)+IF(MATCH($S$1,$F1874:$F1877,0)&lt;MATCH($T$1,$F1874:$F1877,0),1*d_vote,0)</f>
        <v>0.78</v>
      </c>
      <c r="T1874" s="3">
        <f>IF(MATCH(S$1,$C1874:$C1877,0)&gt;(MATCH(T$1,$C1874:$C1877,0)),1*a_vote,0)+IF(MATCH(S$1,$D1874:$D1877,0)&gt;MATCH(T$1,$D1874:$D1877,0),1*b_vote,0)+IF(MATCH(S$1,$E1874:$E1877,0)&gt;MATCH(T$1,$E1874:$E1877,0),1*c_vote,0)+IF(MATCH(S$1,$F1874:$F1877,0)&gt;MATCH(T$1,$F1874:$F1877,0),1*d_vote,0)</f>
        <v>0.21999999999999997</v>
      </c>
    </row>
    <row r="1875" spans="1:20" x14ac:dyDescent="0.25">
      <c r="A1875">
        <f t="shared" si="60"/>
        <v>1874</v>
      </c>
      <c r="B1875">
        <f t="shared" si="61"/>
        <v>469</v>
      </c>
      <c r="C1875" t="str">
        <f>INDEX('VBA code_permu_wo_repettn'!$T$3:$Y$6,COUNTIF('Profile-matrices_Condorcet'!$B$2:$B1875,'Profile-matrices_Condorcet'!$B1875),MATCH(INDEX('numeric possibilities'!D$3:D$1298,VLOOKUP($B1875,'numeric possibilities'!$C$3:$G$1298,1)),'VBA code_permu_wo_repettn'!$T$2:$Y$2))</f>
        <v>B</v>
      </c>
      <c r="D1875" t="str">
        <f>INDEX('VBA code_permu_wo_repettn'!$AA$3:$AF$6,COUNTIF('Profile-matrices_Condorcet'!$B$2:$B1875,'Profile-matrices_Condorcet'!$B1875),MATCH(INDEX('numeric possibilities'!E$3:E$1298,VLOOKUP($B1875,'numeric possibilities'!$C$3:$G$1298,1)),'VBA code_permu_wo_repettn'!$AA$2:$AF$2))</f>
        <v>A</v>
      </c>
      <c r="E1875" t="str">
        <f>INDEX('VBA code_permu_wo_repettn'!$AH$3:$AM$6,COUNTIF('Profile-matrices_Condorcet'!$B$2:$B1875,'Profile-matrices_Condorcet'!$B1875),MATCH(INDEX('numeric possibilities'!F$3:F$1298,VLOOKUP($B1875,'numeric possibilities'!$C$3:$G$1298,1)),'VBA code_permu_wo_repettn'!$AH$2:$AM$2))</f>
        <v>A</v>
      </c>
      <c r="F1875" t="str">
        <f>INDEX('VBA code_permu_wo_repettn'!$AO$3:$AT$6,COUNTIF('Profile-matrices_Condorcet'!$B$2:$B1875,'Profile-matrices_Condorcet'!$B1875),MATCH(INDEX('numeric possibilities'!G$3:G$1298,VLOOKUP($B1875,'numeric possibilities'!$C$3:$G$1298,1)),'VBA code_permu_wo_repettn'!$AO$2:$AT$2))</f>
        <v>B</v>
      </c>
      <c r="H1875" t="s">
        <v>15</v>
      </c>
      <c r="I1875" t="str">
        <f>IF(I1874&gt;J1874,$I$1,IF(I1874&lt;J1874,$J$1,0))</f>
        <v>A</v>
      </c>
      <c r="K1875" t="str">
        <f>IF(K1874&gt;L1874,$K$1,IF(K1874&lt;L1874,$L$1,0))</f>
        <v>A</v>
      </c>
      <c r="M1875" t="str">
        <f>IF(M1874&gt;N1874,$M$1,IF(M1874&lt;N1874,$N$1,0))</f>
        <v>A</v>
      </c>
      <c r="O1875" t="str">
        <f>IF(O1874&gt;P1874,$O$1,IF(O1874&lt;P1874,$P$1,0))</f>
        <v>B</v>
      </c>
      <c r="Q1875" t="str">
        <f>IF(Q1874&gt;R1874,$Q$1,IF(Q1874&lt;R1874,$R$1,0))</f>
        <v>B</v>
      </c>
      <c r="S1875" t="str">
        <f>IF(S1874&gt;T1874,$S$1,IF(S1874&lt;T1874,$T$1,0))</f>
        <v>C</v>
      </c>
    </row>
    <row r="1876" spans="1:20" x14ac:dyDescent="0.25">
      <c r="A1876">
        <f t="shared" si="60"/>
        <v>1875</v>
      </c>
      <c r="B1876">
        <f t="shared" si="61"/>
        <v>469</v>
      </c>
      <c r="C1876" t="str">
        <f>INDEX('VBA code_permu_wo_repettn'!$T$3:$Y$6,COUNTIF('Profile-matrices_Condorcet'!$B$2:$B1876,'Profile-matrices_Condorcet'!$B1876),MATCH(INDEX('numeric possibilities'!D$3:D$1298,VLOOKUP($B1876,'numeric possibilities'!$C$3:$G$1298,1)),'VBA code_permu_wo_repettn'!$T$2:$Y$2))</f>
        <v>C</v>
      </c>
      <c r="D1876" t="str">
        <f>INDEX('VBA code_permu_wo_repettn'!$AA$3:$AF$6,COUNTIF('Profile-matrices_Condorcet'!$B$2:$B1876,'Profile-matrices_Condorcet'!$B1876),MATCH(INDEX('numeric possibilities'!E$3:E$1298,VLOOKUP($B1876,'numeric possibilities'!$C$3:$G$1298,1)),'VBA code_permu_wo_repettn'!$AA$2:$AF$2))</f>
        <v>C</v>
      </c>
      <c r="E1876" t="str">
        <f>INDEX('VBA code_permu_wo_repettn'!$AH$3:$AM$6,COUNTIF('Profile-matrices_Condorcet'!$B$2:$B1876,'Profile-matrices_Condorcet'!$B1876),MATCH(INDEX('numeric possibilities'!F$3:F$1298,VLOOKUP($B1876,'numeric possibilities'!$C$3:$G$1298,1)),'VBA code_permu_wo_repettn'!$AH$2:$AM$2))</f>
        <v>D</v>
      </c>
      <c r="F1876" t="str">
        <f>INDEX('VBA code_permu_wo_repettn'!$AO$3:$AT$6,COUNTIF('Profile-matrices_Condorcet'!$B$2:$B1876,'Profile-matrices_Condorcet'!$B1876),MATCH(INDEX('numeric possibilities'!G$3:G$1298,VLOOKUP($B1876,'numeric possibilities'!$C$3:$G$1298,1)),'VBA code_permu_wo_repettn'!$AO$2:$AT$2))</f>
        <v>A</v>
      </c>
      <c r="I1876" t="s">
        <v>0</v>
      </c>
      <c r="J1876" t="s">
        <v>1</v>
      </c>
      <c r="K1876" t="s">
        <v>2</v>
      </c>
      <c r="L1876" t="s">
        <v>3</v>
      </c>
    </row>
    <row r="1877" spans="1:20" x14ac:dyDescent="0.25">
      <c r="A1877">
        <f t="shared" si="60"/>
        <v>1876</v>
      </c>
      <c r="B1877">
        <f t="shared" si="61"/>
        <v>469</v>
      </c>
      <c r="C1877" t="str">
        <f>INDEX('VBA code_permu_wo_repettn'!$T$3:$Y$6,COUNTIF('Profile-matrices_Condorcet'!$B$2:$B1877,'Profile-matrices_Condorcet'!$B1877),MATCH(INDEX('numeric possibilities'!D$3:D$1298,VLOOKUP($B1877,'numeric possibilities'!$C$3:$G$1298,1)),'VBA code_permu_wo_repettn'!$T$2:$Y$2))</f>
        <v>D</v>
      </c>
      <c r="D1877" t="str">
        <f>INDEX('VBA code_permu_wo_repettn'!$AA$3:$AF$6,COUNTIF('Profile-matrices_Condorcet'!$B$2:$B1877,'Profile-matrices_Condorcet'!$B1877),MATCH(INDEX('numeric possibilities'!E$3:E$1298,VLOOKUP($B1877,'numeric possibilities'!$C$3:$G$1298,1)),'VBA code_permu_wo_repettn'!$AA$2:$AF$2))</f>
        <v>D</v>
      </c>
      <c r="E1877" t="str">
        <f>INDEX('VBA code_permu_wo_repettn'!$AH$3:$AM$6,COUNTIF('Profile-matrices_Condorcet'!$B$2:$B1877,'Profile-matrices_Condorcet'!$B1877),MATCH(INDEX('numeric possibilities'!F$3:F$1298,VLOOKUP($B1877,'numeric possibilities'!$C$3:$G$1298,1)),'VBA code_permu_wo_repettn'!$AH$2:$AM$2))</f>
        <v>B</v>
      </c>
      <c r="F1877" t="str">
        <f>INDEX('VBA code_permu_wo_repettn'!$AO$3:$AT$6,COUNTIF('Profile-matrices_Condorcet'!$B$2:$B1877,'Profile-matrices_Condorcet'!$B1877),MATCH(INDEX('numeric possibilities'!G$3:G$1298,VLOOKUP($B1877,'numeric possibilities'!$C$3:$G$1298,1)),'VBA code_permu_wo_repettn'!$AO$2:$AT$2))</f>
        <v>C</v>
      </c>
      <c r="G1877" t="str">
        <f>IF(MAX(I1877:L1877)&gt;='numeric possibilities'!$B$4/2,INDEX('Profile-matrices_Condorcet'!I1876:L1876,1,MATCH(MAX('Profile-matrices_Condorcet'!I1877:L1877),'Profile-matrices_Condorcet'!I1877:L1877,0)),"NCW")</f>
        <v>A</v>
      </c>
      <c r="H1877" t="s">
        <v>13</v>
      </c>
      <c r="I1877" s="3">
        <f>COUNTIF($I1875:$S1875,I1876)</f>
        <v>3</v>
      </c>
      <c r="J1877" s="3">
        <f>COUNTIF($I1875:$S1875,J1876)</f>
        <v>2</v>
      </c>
      <c r="K1877" s="3">
        <f>COUNTIF($I1875:$S1875,K1876)</f>
        <v>1</v>
      </c>
      <c r="L1877" s="3">
        <f>COUNTIF($I1875:$S1875,L1876)</f>
        <v>0</v>
      </c>
    </row>
    <row r="1878" spans="1:20" x14ac:dyDescent="0.25">
      <c r="A1878">
        <f t="shared" si="60"/>
        <v>1877</v>
      </c>
      <c r="B1878">
        <f t="shared" si="61"/>
        <v>470</v>
      </c>
      <c r="C1878" t="str">
        <f>INDEX('VBA code_permu_wo_repettn'!$T$3:$Y$6,COUNTIF('Profile-matrices_Condorcet'!$B$2:$B1878,'Profile-matrices_Condorcet'!$B1878),MATCH(INDEX('numeric possibilities'!D$3:D$1298,VLOOKUP($B1878,'numeric possibilities'!$C$3:$G$1298,1)),'VBA code_permu_wo_repettn'!$T$2:$Y$2))</f>
        <v>A</v>
      </c>
      <c r="D1878" t="str">
        <f>INDEX('VBA code_permu_wo_repettn'!$AA$3:$AF$6,COUNTIF('Profile-matrices_Condorcet'!$B$2:$B1878,'Profile-matrices_Condorcet'!$B1878),MATCH(INDEX('numeric possibilities'!E$3:E$1298,VLOOKUP($B1878,'numeric possibilities'!$C$3:$G$1298,1)),'VBA code_permu_wo_repettn'!$AA$2:$AF$2))</f>
        <v>B</v>
      </c>
      <c r="E1878" t="str">
        <f>INDEX('VBA code_permu_wo_repettn'!$AH$3:$AM$6,COUNTIF('Profile-matrices_Condorcet'!$B$2:$B1878,'Profile-matrices_Condorcet'!$B1878),MATCH(INDEX('numeric possibilities'!F$3:F$1298,VLOOKUP($B1878,'numeric possibilities'!$C$3:$G$1298,1)),'VBA code_permu_wo_repettn'!$AH$2:$AM$2))</f>
        <v>C</v>
      </c>
      <c r="F1878" t="str">
        <f>INDEX('VBA code_permu_wo_repettn'!$AO$3:$AT$6,COUNTIF('Profile-matrices_Condorcet'!$B$2:$B1878,'Profile-matrices_Condorcet'!$B1878),MATCH(INDEX('numeric possibilities'!G$3:G$1298,VLOOKUP($B1878,'numeric possibilities'!$C$3:$G$1298,1)),'VBA code_permu_wo_repettn'!$AO$2:$AT$2))</f>
        <v>D</v>
      </c>
      <c r="H1878" t="s">
        <v>14</v>
      </c>
      <c r="I1878" s="3">
        <f>IF(MATCH(I$1,$C1878:$C1881,0)&lt;(MATCH(J$1,$C1878:$C1881,0)),1*a_vote,0)+IF(MATCH(I$1,$D1878:$D1881,0)&lt;MATCH(J$1,$D1878:$D1881,0),1*b_vote,0)+IF(MATCH(I$1,$E1878:$E1881,0)&lt;MATCH(J$1,$E1878:$E1881,0),1*c_vote,0)+IF(MATCH(I$1,$F1878:$F1881,0)&lt;MATCH(J$1,$F1878:$F1881,0),1*d_vote,0)</f>
        <v>0.52</v>
      </c>
      <c r="J1878" s="3">
        <f>IF(MATCH(I$1,$C1878:$C1881,0)&gt;(MATCH(J$1,$C1878:$C1881,0)),1*a_vote,0)+IF(MATCH(I$1,$D1878:$D1881,0)&gt;MATCH(J$1,$D1878:$D1881,0),1*b_vote,0)+IF(MATCH(I$1,$E1878:$E1881,0)&gt;MATCH(J$1,$E1878:$E1881,0),1*c_vote,0)+IF(MATCH(I$1,$F1878:$F1881,0)&gt;MATCH(J$1,$F1878:$F1881,0),1*d_vote,0)</f>
        <v>0.48</v>
      </c>
      <c r="K1878" s="3">
        <f>IF(MATCH($K$1,$C1878:$C1881,0)&lt;(MATCH($L$1,$C1878:$C1881,0)),1*a_vote,0)+IF(MATCH($K$1,$D1878:$D1881,0)&lt;MATCH($L$1,$D1878:$D1881,0),1*b_vote,0)+IF(MATCH($K$1,$E1878:$E1881,0)&lt;MATCH($L$1,$E1878:$E1881,0),1*c_vote,0)+IF(MATCH($K$1,$F1878:$F1881,0)&lt;MATCH($L$1,$F1878:$F1881,0),1*d_vote,0)</f>
        <v>0.75</v>
      </c>
      <c r="L1878" s="3">
        <f>IF(MATCH(K$1,$C1878:$C1881,0)&gt;(MATCH(L$1,$C1878:$C1881,0)),1*a_vote,0)+IF(MATCH(K$1,$D1878:$D1881,0)&gt;MATCH(L$1,$D1878:$D1881,0),1*b_vote,0)+IF(MATCH(K$1,$E1878:$E1881,0)&gt;MATCH(L$1,$E1878:$E1881,0),1*c_vote,0)+IF(MATCH(K$1,$F1878:$F1881,0)&gt;MATCH(L$1,$F1878:$F1881,0),1*d_vote,0)</f>
        <v>0.25</v>
      </c>
      <c r="M1878" s="3">
        <f>IF(MATCH($M$1,$C1878:$C1881,0)&lt;(MATCH($N$1,$C1878:$C1881,0)),1*a_vote,0)+IF(MATCH($M$1,$D1878:$D1881,0)&lt;MATCH($N$1,$D1878:$D1881,0),1*b_vote,0)+IF(MATCH($M$1,$E1878:$E1881,0)&lt;MATCH($N$1,$E1878:$E1881,0),1*c_vote,0)+IF(MATCH($M$1,$F1878:$F1881,0)&lt;MATCH($N$1,$F1878:$F1881,0),1*d_vote,0)</f>
        <v>0.78</v>
      </c>
      <c r="N1878" s="3">
        <f>IF(MATCH(M$1,$C1878:$C1881,0)&gt;(MATCH(N$1,$C1878:$C1881,0)),1*a_vote,0)+IF(MATCH(M$1,$D1878:$D1881,0)&gt;MATCH(N$1,$D1878:$D1881,0),1*b_vote,0)+IF(MATCH(M$1,$E1878:$E1881,0)&gt;MATCH(N$1,$E1878:$E1881,0),1*c_vote,0)+IF(MATCH(M$1,$F1878:$F1881,0)&gt;MATCH(N$1,$F1878:$F1881,0),1*d_vote,0)</f>
        <v>0.21999999999999997</v>
      </c>
      <c r="O1878" s="3">
        <f>IF(MATCH($O$1,$C1878:$C1881,0)&lt;(MATCH($P$1,$C1878:$C1881,0)),1*a_vote,0)+IF(MATCH($O$1,$D1878:$D1881,0)&lt;MATCH($P$1,$D1878:$D1881,0),1*b_vote,0)+IF(MATCH($O$1,$E1878:$E1881,0)&lt;MATCH($P$1,$E1878:$E1881,0),1*c_vote,0)+IF(MATCH($O$1,$F1878:$F1881,0)&lt;MATCH($P$1,$F1878:$F1881,0),1*d_vote,0)</f>
        <v>0.75</v>
      </c>
      <c r="P1878" s="3">
        <f>IF(MATCH(O$1,$C1878:$C1881,0)&gt;(MATCH(P$1,$C1878:$C1881,0)),1*a_vote,0)+IF(MATCH(O$1,$D1878:$D1881,0)&gt;MATCH(P$1,$D1878:$D1881,0),1*b_vote,0)+IF(MATCH(O$1,$E1878:$E1881,0)&gt;MATCH(P$1,$E1878:$E1881,0),1*c_vote,0)+IF(MATCH(O$1,$F1878:$F1881,0)&gt;MATCH(P$1,$F1878:$F1881,0),1*d_vote,0)</f>
        <v>0.25</v>
      </c>
      <c r="Q1878" s="3">
        <f>IF(MATCH($Q$1,$C1878:$C1881,0)&lt;(MATCH($R$1,$C1878:$C1881,0)),1*a_vote,0)+IF(MATCH($Q$1,$D1878:$D1881,0)&lt;MATCH($R$1,$D1878:$D1881,0),1*b_vote,0)+IF(MATCH($Q$1,$E1878:$E1881,0)&lt;MATCH($R$1,$E1878:$E1881,0),1*c_vote,0)+IF(MATCH($Q$1,$F1878:$F1881,0)&lt;MATCH($R$1,$F1878:$F1881,0),1*d_vote,0)</f>
        <v>0.53</v>
      </c>
      <c r="R1878" s="3">
        <f>IF(MATCH(Q$1,$C1878:$C1881,0)&gt;(MATCH(R$1,$C1878:$C1881,0)),1*a_vote,0)+IF(MATCH(Q$1,$D1878:$D1881,0)&gt;MATCH(R$1,$D1878:$D1881,0),1*b_vote,0)+IF(MATCH(Q$1,$E1878:$E1881,0)&gt;MATCH(R$1,$E1878:$E1881,0),1*c_vote,0)+IF(MATCH(Q$1,$F1878:$F1881,0)&gt;MATCH(R$1,$F1878:$F1881,0),1*d_vote,0)</f>
        <v>0.47</v>
      </c>
      <c r="S1878" s="3">
        <f>IF(MATCH($S$1,$C1878:$C1881,0)&lt;(MATCH($T$1,$C1878:$C1881,0)),1*a_vote,0)+IF(MATCH($S$1,$D1878:$D1881,0)&lt;MATCH($T$1,$D1878:$D1881,0),1*b_vote,0)+IF(MATCH($S$1,$E1878:$E1881,0)&lt;MATCH($T$1,$E1878:$E1881,0),1*c_vote,0)+IF(MATCH($S$1,$F1878:$F1881,0)&lt;MATCH($T$1,$F1878:$F1881,0),1*d_vote,0)</f>
        <v>0.51</v>
      </c>
      <c r="T1878" s="3">
        <f>IF(MATCH(S$1,$C1878:$C1881,0)&gt;(MATCH(T$1,$C1878:$C1881,0)),1*a_vote,0)+IF(MATCH(S$1,$D1878:$D1881,0)&gt;MATCH(T$1,$D1878:$D1881,0),1*b_vote,0)+IF(MATCH(S$1,$E1878:$E1881,0)&gt;MATCH(T$1,$E1878:$E1881,0),1*c_vote,0)+IF(MATCH(S$1,$F1878:$F1881,0)&gt;MATCH(T$1,$F1878:$F1881,0),1*d_vote,0)</f>
        <v>0.49</v>
      </c>
    </row>
    <row r="1879" spans="1:20" x14ac:dyDescent="0.25">
      <c r="A1879">
        <f t="shared" si="60"/>
        <v>1878</v>
      </c>
      <c r="B1879">
        <f t="shared" si="61"/>
        <v>470</v>
      </c>
      <c r="C1879" t="str">
        <f>INDEX('VBA code_permu_wo_repettn'!$T$3:$Y$6,COUNTIF('Profile-matrices_Condorcet'!$B$2:$B1879,'Profile-matrices_Condorcet'!$B1879),MATCH(INDEX('numeric possibilities'!D$3:D$1298,VLOOKUP($B1879,'numeric possibilities'!$C$3:$G$1298,1)),'VBA code_permu_wo_repettn'!$T$2:$Y$2))</f>
        <v>B</v>
      </c>
      <c r="D1879" t="str">
        <f>INDEX('VBA code_permu_wo_repettn'!$AA$3:$AF$6,COUNTIF('Profile-matrices_Condorcet'!$B$2:$B1879,'Profile-matrices_Condorcet'!$B1879),MATCH(INDEX('numeric possibilities'!E$3:E$1298,VLOOKUP($B1879,'numeric possibilities'!$C$3:$G$1298,1)),'VBA code_permu_wo_repettn'!$AA$2:$AF$2))</f>
        <v>A</v>
      </c>
      <c r="E1879" t="str">
        <f>INDEX('VBA code_permu_wo_repettn'!$AH$3:$AM$6,COUNTIF('Profile-matrices_Condorcet'!$B$2:$B1879,'Profile-matrices_Condorcet'!$B1879),MATCH(INDEX('numeric possibilities'!F$3:F$1298,VLOOKUP($B1879,'numeric possibilities'!$C$3:$G$1298,1)),'VBA code_permu_wo_repettn'!$AH$2:$AM$2))</f>
        <v>A</v>
      </c>
      <c r="F1879" t="str">
        <f>INDEX('VBA code_permu_wo_repettn'!$AO$3:$AT$6,COUNTIF('Profile-matrices_Condorcet'!$B$2:$B1879,'Profile-matrices_Condorcet'!$B1879),MATCH(INDEX('numeric possibilities'!G$3:G$1298,VLOOKUP($B1879,'numeric possibilities'!$C$3:$G$1298,1)),'VBA code_permu_wo_repettn'!$AO$2:$AT$2))</f>
        <v>B</v>
      </c>
      <c r="H1879" t="s">
        <v>15</v>
      </c>
      <c r="I1879" t="str">
        <f>IF(I1878&gt;J1878,$I$1,IF(I1878&lt;J1878,$J$1,0))</f>
        <v>A</v>
      </c>
      <c r="K1879" t="str">
        <f>IF(K1878&gt;L1878,$K$1,IF(K1878&lt;L1878,$L$1,0))</f>
        <v>A</v>
      </c>
      <c r="M1879" t="str">
        <f>IF(M1878&gt;N1878,$M$1,IF(M1878&lt;N1878,$N$1,0))</f>
        <v>A</v>
      </c>
      <c r="O1879" t="str">
        <f>IF(O1878&gt;P1878,$O$1,IF(O1878&lt;P1878,$P$1,0))</f>
        <v>B</v>
      </c>
      <c r="Q1879" t="str">
        <f>IF(Q1878&gt;R1878,$Q$1,IF(Q1878&lt;R1878,$R$1,0))</f>
        <v>B</v>
      </c>
      <c r="S1879" t="str">
        <f>IF(S1878&gt;T1878,$S$1,IF(S1878&lt;T1878,$T$1,0))</f>
        <v>C</v>
      </c>
    </row>
    <row r="1880" spans="1:20" x14ac:dyDescent="0.25">
      <c r="A1880">
        <f t="shared" si="60"/>
        <v>1879</v>
      </c>
      <c r="B1880">
        <f t="shared" si="61"/>
        <v>470</v>
      </c>
      <c r="C1880" t="str">
        <f>INDEX('VBA code_permu_wo_repettn'!$T$3:$Y$6,COUNTIF('Profile-matrices_Condorcet'!$B$2:$B1880,'Profile-matrices_Condorcet'!$B1880),MATCH(INDEX('numeric possibilities'!D$3:D$1298,VLOOKUP($B1880,'numeric possibilities'!$C$3:$G$1298,1)),'VBA code_permu_wo_repettn'!$T$2:$Y$2))</f>
        <v>D</v>
      </c>
      <c r="D1880" t="str">
        <f>INDEX('VBA code_permu_wo_repettn'!$AA$3:$AF$6,COUNTIF('Profile-matrices_Condorcet'!$B$2:$B1880,'Profile-matrices_Condorcet'!$B1880),MATCH(INDEX('numeric possibilities'!E$3:E$1298,VLOOKUP($B1880,'numeric possibilities'!$C$3:$G$1298,1)),'VBA code_permu_wo_repettn'!$AA$2:$AF$2))</f>
        <v>C</v>
      </c>
      <c r="E1880" t="str">
        <f>INDEX('VBA code_permu_wo_repettn'!$AH$3:$AM$6,COUNTIF('Profile-matrices_Condorcet'!$B$2:$B1880,'Profile-matrices_Condorcet'!$B1880),MATCH(INDEX('numeric possibilities'!F$3:F$1298,VLOOKUP($B1880,'numeric possibilities'!$C$3:$G$1298,1)),'VBA code_permu_wo_repettn'!$AH$2:$AM$2))</f>
        <v>D</v>
      </c>
      <c r="F1880" t="str">
        <f>INDEX('VBA code_permu_wo_repettn'!$AO$3:$AT$6,COUNTIF('Profile-matrices_Condorcet'!$B$2:$B1880,'Profile-matrices_Condorcet'!$B1880),MATCH(INDEX('numeric possibilities'!G$3:G$1298,VLOOKUP($B1880,'numeric possibilities'!$C$3:$G$1298,1)),'VBA code_permu_wo_repettn'!$AO$2:$AT$2))</f>
        <v>A</v>
      </c>
      <c r="I1880" t="s">
        <v>0</v>
      </c>
      <c r="J1880" t="s">
        <v>1</v>
      </c>
      <c r="K1880" t="s">
        <v>2</v>
      </c>
      <c r="L1880" t="s">
        <v>3</v>
      </c>
    </row>
    <row r="1881" spans="1:20" x14ac:dyDescent="0.25">
      <c r="A1881">
        <f t="shared" si="60"/>
        <v>1880</v>
      </c>
      <c r="B1881">
        <f t="shared" si="61"/>
        <v>470</v>
      </c>
      <c r="C1881" t="str">
        <f>INDEX('VBA code_permu_wo_repettn'!$T$3:$Y$6,COUNTIF('Profile-matrices_Condorcet'!$B$2:$B1881,'Profile-matrices_Condorcet'!$B1881),MATCH(INDEX('numeric possibilities'!D$3:D$1298,VLOOKUP($B1881,'numeric possibilities'!$C$3:$G$1298,1)),'VBA code_permu_wo_repettn'!$T$2:$Y$2))</f>
        <v>C</v>
      </c>
      <c r="D1881" t="str">
        <f>INDEX('VBA code_permu_wo_repettn'!$AA$3:$AF$6,COUNTIF('Profile-matrices_Condorcet'!$B$2:$B1881,'Profile-matrices_Condorcet'!$B1881),MATCH(INDEX('numeric possibilities'!E$3:E$1298,VLOOKUP($B1881,'numeric possibilities'!$C$3:$G$1298,1)),'VBA code_permu_wo_repettn'!$AA$2:$AF$2))</f>
        <v>D</v>
      </c>
      <c r="E1881" t="str">
        <f>INDEX('VBA code_permu_wo_repettn'!$AH$3:$AM$6,COUNTIF('Profile-matrices_Condorcet'!$B$2:$B1881,'Profile-matrices_Condorcet'!$B1881),MATCH(INDEX('numeric possibilities'!F$3:F$1298,VLOOKUP($B1881,'numeric possibilities'!$C$3:$G$1298,1)),'VBA code_permu_wo_repettn'!$AH$2:$AM$2))</f>
        <v>B</v>
      </c>
      <c r="F1881" t="str">
        <f>INDEX('VBA code_permu_wo_repettn'!$AO$3:$AT$6,COUNTIF('Profile-matrices_Condorcet'!$B$2:$B1881,'Profile-matrices_Condorcet'!$B1881),MATCH(INDEX('numeric possibilities'!G$3:G$1298,VLOOKUP($B1881,'numeric possibilities'!$C$3:$G$1298,1)),'VBA code_permu_wo_repettn'!$AO$2:$AT$2))</f>
        <v>C</v>
      </c>
      <c r="G1881" t="str">
        <f>IF(MAX(I1881:L1881)&gt;='numeric possibilities'!$B$4/2,INDEX('Profile-matrices_Condorcet'!I1880:L1880,1,MATCH(MAX('Profile-matrices_Condorcet'!I1881:L1881),'Profile-matrices_Condorcet'!I1881:L1881,0)),"NCW")</f>
        <v>A</v>
      </c>
      <c r="H1881" t="s">
        <v>13</v>
      </c>
      <c r="I1881" s="3">
        <f>COUNTIF($I1879:$S1879,I1880)</f>
        <v>3</v>
      </c>
      <c r="J1881" s="3">
        <f>COUNTIF($I1879:$S1879,J1880)</f>
        <v>2</v>
      </c>
      <c r="K1881" s="3">
        <f>COUNTIF($I1879:$S1879,K1880)</f>
        <v>1</v>
      </c>
      <c r="L1881" s="3">
        <f>COUNTIF($I1879:$S1879,L1880)</f>
        <v>0</v>
      </c>
    </row>
    <row r="1882" spans="1:20" x14ac:dyDescent="0.25">
      <c r="A1882">
        <f t="shared" si="60"/>
        <v>1881</v>
      </c>
      <c r="B1882">
        <f t="shared" si="61"/>
        <v>471</v>
      </c>
      <c r="C1882" t="str">
        <f>INDEX('VBA code_permu_wo_repettn'!$T$3:$Y$6,COUNTIF('Profile-matrices_Condorcet'!$B$2:$B1882,'Profile-matrices_Condorcet'!$B1882),MATCH(INDEX('numeric possibilities'!D$3:D$1298,VLOOKUP($B1882,'numeric possibilities'!$C$3:$G$1298,1)),'VBA code_permu_wo_repettn'!$T$2:$Y$2))</f>
        <v>A</v>
      </c>
      <c r="D1882" t="str">
        <f>INDEX('VBA code_permu_wo_repettn'!$AA$3:$AF$6,COUNTIF('Profile-matrices_Condorcet'!$B$2:$B1882,'Profile-matrices_Condorcet'!$B1882),MATCH(INDEX('numeric possibilities'!E$3:E$1298,VLOOKUP($B1882,'numeric possibilities'!$C$3:$G$1298,1)),'VBA code_permu_wo_repettn'!$AA$2:$AF$2))</f>
        <v>B</v>
      </c>
      <c r="E1882" t="str">
        <f>INDEX('VBA code_permu_wo_repettn'!$AH$3:$AM$6,COUNTIF('Profile-matrices_Condorcet'!$B$2:$B1882,'Profile-matrices_Condorcet'!$B1882),MATCH(INDEX('numeric possibilities'!F$3:F$1298,VLOOKUP($B1882,'numeric possibilities'!$C$3:$G$1298,1)),'VBA code_permu_wo_repettn'!$AH$2:$AM$2))</f>
        <v>C</v>
      </c>
      <c r="F1882" t="str">
        <f>INDEX('VBA code_permu_wo_repettn'!$AO$3:$AT$6,COUNTIF('Profile-matrices_Condorcet'!$B$2:$B1882,'Profile-matrices_Condorcet'!$B1882),MATCH(INDEX('numeric possibilities'!G$3:G$1298,VLOOKUP($B1882,'numeric possibilities'!$C$3:$G$1298,1)),'VBA code_permu_wo_repettn'!$AO$2:$AT$2))</f>
        <v>D</v>
      </c>
      <c r="H1882" t="s">
        <v>14</v>
      </c>
      <c r="I1882" s="3">
        <f>IF(MATCH(I$1,$C1882:$C1885,0)&lt;(MATCH(J$1,$C1882:$C1885,0)),1*a_vote,0)+IF(MATCH(I$1,$D1882:$D1885,0)&lt;MATCH(J$1,$D1882:$D1885,0),1*b_vote,0)+IF(MATCH(I$1,$E1882:$E1885,0)&lt;MATCH(J$1,$E1882:$E1885,0),1*c_vote,0)+IF(MATCH(I$1,$F1882:$F1885,0)&lt;MATCH(J$1,$F1882:$F1885,0),1*d_vote,0)</f>
        <v>0.52</v>
      </c>
      <c r="J1882" s="3">
        <f>IF(MATCH(I$1,$C1882:$C1885,0)&gt;(MATCH(J$1,$C1882:$C1885,0)),1*a_vote,0)+IF(MATCH(I$1,$D1882:$D1885,0)&gt;MATCH(J$1,$D1882:$D1885,0),1*b_vote,0)+IF(MATCH(I$1,$E1882:$E1885,0)&gt;MATCH(J$1,$E1882:$E1885,0),1*c_vote,0)+IF(MATCH(I$1,$F1882:$F1885,0)&gt;MATCH(J$1,$F1882:$F1885,0),1*d_vote,0)</f>
        <v>0.48</v>
      </c>
      <c r="K1882" s="3">
        <f>IF(MATCH($K$1,$C1882:$C1885,0)&lt;(MATCH($L$1,$C1882:$C1885,0)),1*a_vote,0)+IF(MATCH($K$1,$D1882:$D1885,0)&lt;MATCH($L$1,$D1882:$D1885,0),1*b_vote,0)+IF(MATCH($K$1,$E1882:$E1885,0)&lt;MATCH($L$1,$E1882:$E1885,0),1*c_vote,0)+IF(MATCH($K$1,$F1882:$F1885,0)&lt;MATCH($L$1,$F1882:$F1885,0),1*d_vote,0)</f>
        <v>0.75</v>
      </c>
      <c r="L1882" s="3">
        <f>IF(MATCH(K$1,$C1882:$C1885,0)&gt;(MATCH(L$1,$C1882:$C1885,0)),1*a_vote,0)+IF(MATCH(K$1,$D1882:$D1885,0)&gt;MATCH(L$1,$D1882:$D1885,0),1*b_vote,0)+IF(MATCH(K$1,$E1882:$E1885,0)&gt;MATCH(L$1,$E1882:$E1885,0),1*c_vote,0)+IF(MATCH(K$1,$F1882:$F1885,0)&gt;MATCH(L$1,$F1882:$F1885,0),1*d_vote,0)</f>
        <v>0.25</v>
      </c>
      <c r="M1882" s="3">
        <f>IF(MATCH($M$1,$C1882:$C1885,0)&lt;(MATCH($N$1,$C1882:$C1885,0)),1*a_vote,0)+IF(MATCH($M$1,$D1882:$D1885,0)&lt;MATCH($N$1,$D1882:$D1885,0),1*b_vote,0)+IF(MATCH($M$1,$E1882:$E1885,0)&lt;MATCH($N$1,$E1882:$E1885,0),1*c_vote,0)+IF(MATCH($M$1,$F1882:$F1885,0)&lt;MATCH($N$1,$F1882:$F1885,0),1*d_vote,0)</f>
        <v>0.78</v>
      </c>
      <c r="N1882" s="3">
        <f>IF(MATCH(M$1,$C1882:$C1885,0)&gt;(MATCH(N$1,$C1882:$C1885,0)),1*a_vote,0)+IF(MATCH(M$1,$D1882:$D1885,0)&gt;MATCH(N$1,$D1882:$D1885,0),1*b_vote,0)+IF(MATCH(M$1,$E1882:$E1885,0)&gt;MATCH(N$1,$E1882:$E1885,0),1*c_vote,0)+IF(MATCH(M$1,$F1882:$F1885,0)&gt;MATCH(N$1,$F1882:$F1885,0),1*d_vote,0)</f>
        <v>0.21999999999999997</v>
      </c>
      <c r="O1882" s="3">
        <f>IF(MATCH($O$1,$C1882:$C1885,0)&lt;(MATCH($P$1,$C1882:$C1885,0)),1*a_vote,0)+IF(MATCH($O$1,$D1882:$D1885,0)&lt;MATCH($P$1,$D1882:$D1885,0),1*b_vote,0)+IF(MATCH($O$1,$E1882:$E1885,0)&lt;MATCH($P$1,$E1882:$E1885,0),1*c_vote,0)+IF(MATCH($O$1,$F1882:$F1885,0)&lt;MATCH($P$1,$F1882:$F1885,0),1*d_vote,0)</f>
        <v>0.48</v>
      </c>
      <c r="P1882" s="3">
        <f>IF(MATCH(O$1,$C1882:$C1885,0)&gt;(MATCH(P$1,$C1882:$C1885,0)),1*a_vote,0)+IF(MATCH(O$1,$D1882:$D1885,0)&gt;MATCH(P$1,$D1882:$D1885,0),1*b_vote,0)+IF(MATCH(O$1,$E1882:$E1885,0)&gt;MATCH(P$1,$E1882:$E1885,0),1*c_vote,0)+IF(MATCH(O$1,$F1882:$F1885,0)&gt;MATCH(P$1,$F1882:$F1885,0),1*d_vote,0)</f>
        <v>0.52</v>
      </c>
      <c r="Q1882" s="3">
        <f>IF(MATCH($Q$1,$C1882:$C1885,0)&lt;(MATCH($R$1,$C1882:$C1885,0)),1*a_vote,0)+IF(MATCH($Q$1,$D1882:$D1885,0)&lt;MATCH($R$1,$D1882:$D1885,0),1*b_vote,0)+IF(MATCH($Q$1,$E1882:$E1885,0)&lt;MATCH($R$1,$E1882:$E1885,0),1*c_vote,0)+IF(MATCH($Q$1,$F1882:$F1885,0)&lt;MATCH($R$1,$F1882:$F1885,0),1*d_vote,0)</f>
        <v>0.53</v>
      </c>
      <c r="R1882" s="3">
        <f>IF(MATCH(Q$1,$C1882:$C1885,0)&gt;(MATCH(R$1,$C1882:$C1885,0)),1*a_vote,0)+IF(MATCH(Q$1,$D1882:$D1885,0)&gt;MATCH(R$1,$D1882:$D1885,0),1*b_vote,0)+IF(MATCH(Q$1,$E1882:$E1885,0)&gt;MATCH(R$1,$E1882:$E1885,0),1*c_vote,0)+IF(MATCH(Q$1,$F1882:$F1885,0)&gt;MATCH(R$1,$F1882:$F1885,0),1*d_vote,0)</f>
        <v>0.47</v>
      </c>
      <c r="S1882" s="3">
        <f>IF(MATCH($S$1,$C1882:$C1885,0)&lt;(MATCH($T$1,$C1882:$C1885,0)),1*a_vote,0)+IF(MATCH($S$1,$D1882:$D1885,0)&lt;MATCH($T$1,$D1882:$D1885,0),1*b_vote,0)+IF(MATCH($S$1,$E1882:$E1885,0)&lt;MATCH($T$1,$E1882:$E1885,0),1*c_vote,0)+IF(MATCH($S$1,$F1882:$F1885,0)&lt;MATCH($T$1,$F1882:$F1885,0),1*d_vote,0)</f>
        <v>0.78</v>
      </c>
      <c r="T1882" s="3">
        <f>IF(MATCH(S$1,$C1882:$C1885,0)&gt;(MATCH(T$1,$C1882:$C1885,0)),1*a_vote,0)+IF(MATCH(S$1,$D1882:$D1885,0)&gt;MATCH(T$1,$D1882:$D1885,0),1*b_vote,0)+IF(MATCH(S$1,$E1882:$E1885,0)&gt;MATCH(T$1,$E1882:$E1885,0),1*c_vote,0)+IF(MATCH(S$1,$F1882:$F1885,0)&gt;MATCH(T$1,$F1882:$F1885,0),1*d_vote,0)</f>
        <v>0.21999999999999997</v>
      </c>
    </row>
    <row r="1883" spans="1:20" x14ac:dyDescent="0.25">
      <c r="A1883">
        <f t="shared" si="60"/>
        <v>1882</v>
      </c>
      <c r="B1883">
        <f t="shared" si="61"/>
        <v>471</v>
      </c>
      <c r="C1883" t="str">
        <f>INDEX('VBA code_permu_wo_repettn'!$T$3:$Y$6,COUNTIF('Profile-matrices_Condorcet'!$B$2:$B1883,'Profile-matrices_Condorcet'!$B1883),MATCH(INDEX('numeric possibilities'!D$3:D$1298,VLOOKUP($B1883,'numeric possibilities'!$C$3:$G$1298,1)),'VBA code_permu_wo_repettn'!$T$2:$Y$2))</f>
        <v>C</v>
      </c>
      <c r="D1883" t="str">
        <f>INDEX('VBA code_permu_wo_repettn'!$AA$3:$AF$6,COUNTIF('Profile-matrices_Condorcet'!$B$2:$B1883,'Profile-matrices_Condorcet'!$B1883),MATCH(INDEX('numeric possibilities'!E$3:E$1298,VLOOKUP($B1883,'numeric possibilities'!$C$3:$G$1298,1)),'VBA code_permu_wo_repettn'!$AA$2:$AF$2))</f>
        <v>A</v>
      </c>
      <c r="E1883" t="str">
        <f>INDEX('VBA code_permu_wo_repettn'!$AH$3:$AM$6,COUNTIF('Profile-matrices_Condorcet'!$B$2:$B1883,'Profile-matrices_Condorcet'!$B1883),MATCH(INDEX('numeric possibilities'!F$3:F$1298,VLOOKUP($B1883,'numeric possibilities'!$C$3:$G$1298,1)),'VBA code_permu_wo_repettn'!$AH$2:$AM$2))</f>
        <v>A</v>
      </c>
      <c r="F1883" t="str">
        <f>INDEX('VBA code_permu_wo_repettn'!$AO$3:$AT$6,COUNTIF('Profile-matrices_Condorcet'!$B$2:$B1883,'Profile-matrices_Condorcet'!$B1883),MATCH(INDEX('numeric possibilities'!G$3:G$1298,VLOOKUP($B1883,'numeric possibilities'!$C$3:$G$1298,1)),'VBA code_permu_wo_repettn'!$AO$2:$AT$2))</f>
        <v>B</v>
      </c>
      <c r="H1883" t="s">
        <v>15</v>
      </c>
      <c r="I1883" t="str">
        <f>IF(I1882&gt;J1882,$I$1,IF(I1882&lt;J1882,$J$1,0))</f>
        <v>A</v>
      </c>
      <c r="K1883" t="str">
        <f>IF(K1882&gt;L1882,$K$1,IF(K1882&lt;L1882,$L$1,0))</f>
        <v>A</v>
      </c>
      <c r="M1883" t="str">
        <f>IF(M1882&gt;N1882,$M$1,IF(M1882&lt;N1882,$N$1,0))</f>
        <v>A</v>
      </c>
      <c r="O1883" t="str">
        <f>IF(O1882&gt;P1882,$O$1,IF(O1882&lt;P1882,$P$1,0))</f>
        <v>C</v>
      </c>
      <c r="Q1883" t="str">
        <f>IF(Q1882&gt;R1882,$Q$1,IF(Q1882&lt;R1882,$R$1,0))</f>
        <v>B</v>
      </c>
      <c r="S1883" t="str">
        <f>IF(S1882&gt;T1882,$S$1,IF(S1882&lt;T1882,$T$1,0))</f>
        <v>C</v>
      </c>
    </row>
    <row r="1884" spans="1:20" x14ac:dyDescent="0.25">
      <c r="A1884">
        <f t="shared" si="60"/>
        <v>1883</v>
      </c>
      <c r="B1884">
        <f t="shared" si="61"/>
        <v>471</v>
      </c>
      <c r="C1884" t="str">
        <f>INDEX('VBA code_permu_wo_repettn'!$T$3:$Y$6,COUNTIF('Profile-matrices_Condorcet'!$B$2:$B1884,'Profile-matrices_Condorcet'!$B1884),MATCH(INDEX('numeric possibilities'!D$3:D$1298,VLOOKUP($B1884,'numeric possibilities'!$C$3:$G$1298,1)),'VBA code_permu_wo_repettn'!$T$2:$Y$2))</f>
        <v>B</v>
      </c>
      <c r="D1884" t="str">
        <f>INDEX('VBA code_permu_wo_repettn'!$AA$3:$AF$6,COUNTIF('Profile-matrices_Condorcet'!$B$2:$B1884,'Profile-matrices_Condorcet'!$B1884),MATCH(INDEX('numeric possibilities'!E$3:E$1298,VLOOKUP($B1884,'numeric possibilities'!$C$3:$G$1298,1)),'VBA code_permu_wo_repettn'!$AA$2:$AF$2))</f>
        <v>C</v>
      </c>
      <c r="E1884" t="str">
        <f>INDEX('VBA code_permu_wo_repettn'!$AH$3:$AM$6,COUNTIF('Profile-matrices_Condorcet'!$B$2:$B1884,'Profile-matrices_Condorcet'!$B1884),MATCH(INDEX('numeric possibilities'!F$3:F$1298,VLOOKUP($B1884,'numeric possibilities'!$C$3:$G$1298,1)),'VBA code_permu_wo_repettn'!$AH$2:$AM$2))</f>
        <v>D</v>
      </c>
      <c r="F1884" t="str">
        <f>INDEX('VBA code_permu_wo_repettn'!$AO$3:$AT$6,COUNTIF('Profile-matrices_Condorcet'!$B$2:$B1884,'Profile-matrices_Condorcet'!$B1884),MATCH(INDEX('numeric possibilities'!G$3:G$1298,VLOOKUP($B1884,'numeric possibilities'!$C$3:$G$1298,1)),'VBA code_permu_wo_repettn'!$AO$2:$AT$2))</f>
        <v>A</v>
      </c>
      <c r="I1884" t="s">
        <v>0</v>
      </c>
      <c r="J1884" t="s">
        <v>1</v>
      </c>
      <c r="K1884" t="s">
        <v>2</v>
      </c>
      <c r="L1884" t="s">
        <v>3</v>
      </c>
    </row>
    <row r="1885" spans="1:20" x14ac:dyDescent="0.25">
      <c r="A1885">
        <f t="shared" si="60"/>
        <v>1884</v>
      </c>
      <c r="B1885">
        <f t="shared" si="61"/>
        <v>471</v>
      </c>
      <c r="C1885" t="str">
        <f>INDEX('VBA code_permu_wo_repettn'!$T$3:$Y$6,COUNTIF('Profile-matrices_Condorcet'!$B$2:$B1885,'Profile-matrices_Condorcet'!$B1885),MATCH(INDEX('numeric possibilities'!D$3:D$1298,VLOOKUP($B1885,'numeric possibilities'!$C$3:$G$1298,1)),'VBA code_permu_wo_repettn'!$T$2:$Y$2))</f>
        <v>D</v>
      </c>
      <c r="D1885" t="str">
        <f>INDEX('VBA code_permu_wo_repettn'!$AA$3:$AF$6,COUNTIF('Profile-matrices_Condorcet'!$B$2:$B1885,'Profile-matrices_Condorcet'!$B1885),MATCH(INDEX('numeric possibilities'!E$3:E$1298,VLOOKUP($B1885,'numeric possibilities'!$C$3:$G$1298,1)),'VBA code_permu_wo_repettn'!$AA$2:$AF$2))</f>
        <v>D</v>
      </c>
      <c r="E1885" t="str">
        <f>INDEX('VBA code_permu_wo_repettn'!$AH$3:$AM$6,COUNTIF('Profile-matrices_Condorcet'!$B$2:$B1885,'Profile-matrices_Condorcet'!$B1885),MATCH(INDEX('numeric possibilities'!F$3:F$1298,VLOOKUP($B1885,'numeric possibilities'!$C$3:$G$1298,1)),'VBA code_permu_wo_repettn'!$AH$2:$AM$2))</f>
        <v>B</v>
      </c>
      <c r="F1885" t="str">
        <f>INDEX('VBA code_permu_wo_repettn'!$AO$3:$AT$6,COUNTIF('Profile-matrices_Condorcet'!$B$2:$B1885,'Profile-matrices_Condorcet'!$B1885),MATCH(INDEX('numeric possibilities'!G$3:G$1298,VLOOKUP($B1885,'numeric possibilities'!$C$3:$G$1298,1)),'VBA code_permu_wo_repettn'!$AO$2:$AT$2))</f>
        <v>C</v>
      </c>
      <c r="G1885" t="str">
        <f>IF(MAX(I1885:L1885)&gt;='numeric possibilities'!$B$4/2,INDEX('Profile-matrices_Condorcet'!I1884:L1884,1,MATCH(MAX('Profile-matrices_Condorcet'!I1885:L1885),'Profile-matrices_Condorcet'!I1885:L1885,0)),"NCW")</f>
        <v>A</v>
      </c>
      <c r="H1885" t="s">
        <v>13</v>
      </c>
      <c r="I1885" s="3">
        <f>COUNTIF($I1883:$S1883,I1884)</f>
        <v>3</v>
      </c>
      <c r="J1885" s="3">
        <f>COUNTIF($I1883:$S1883,J1884)</f>
        <v>1</v>
      </c>
      <c r="K1885" s="3">
        <f>COUNTIF($I1883:$S1883,K1884)</f>
        <v>2</v>
      </c>
      <c r="L1885" s="3">
        <f>COUNTIF($I1883:$S1883,L1884)</f>
        <v>0</v>
      </c>
    </row>
    <row r="1886" spans="1:20" x14ac:dyDescent="0.25">
      <c r="A1886">
        <f t="shared" si="60"/>
        <v>1885</v>
      </c>
      <c r="B1886">
        <f t="shared" si="61"/>
        <v>472</v>
      </c>
      <c r="C1886" t="str">
        <f>INDEX('VBA code_permu_wo_repettn'!$T$3:$Y$6,COUNTIF('Profile-matrices_Condorcet'!$B$2:$B1886,'Profile-matrices_Condorcet'!$B1886),MATCH(INDEX('numeric possibilities'!D$3:D$1298,VLOOKUP($B1886,'numeric possibilities'!$C$3:$G$1298,1)),'VBA code_permu_wo_repettn'!$T$2:$Y$2))</f>
        <v>A</v>
      </c>
      <c r="D1886" t="str">
        <f>INDEX('VBA code_permu_wo_repettn'!$AA$3:$AF$6,COUNTIF('Profile-matrices_Condorcet'!$B$2:$B1886,'Profile-matrices_Condorcet'!$B1886),MATCH(INDEX('numeric possibilities'!E$3:E$1298,VLOOKUP($B1886,'numeric possibilities'!$C$3:$G$1298,1)),'VBA code_permu_wo_repettn'!$AA$2:$AF$2))</f>
        <v>B</v>
      </c>
      <c r="E1886" t="str">
        <f>INDEX('VBA code_permu_wo_repettn'!$AH$3:$AM$6,COUNTIF('Profile-matrices_Condorcet'!$B$2:$B1886,'Profile-matrices_Condorcet'!$B1886),MATCH(INDEX('numeric possibilities'!F$3:F$1298,VLOOKUP($B1886,'numeric possibilities'!$C$3:$G$1298,1)),'VBA code_permu_wo_repettn'!$AH$2:$AM$2))</f>
        <v>C</v>
      </c>
      <c r="F1886" t="str">
        <f>INDEX('VBA code_permu_wo_repettn'!$AO$3:$AT$6,COUNTIF('Profile-matrices_Condorcet'!$B$2:$B1886,'Profile-matrices_Condorcet'!$B1886),MATCH(INDEX('numeric possibilities'!G$3:G$1298,VLOOKUP($B1886,'numeric possibilities'!$C$3:$G$1298,1)),'VBA code_permu_wo_repettn'!$AO$2:$AT$2))</f>
        <v>D</v>
      </c>
      <c r="H1886" t="s">
        <v>14</v>
      </c>
      <c r="I1886" s="3">
        <f>IF(MATCH(I$1,$C1886:$C1889,0)&lt;(MATCH(J$1,$C1886:$C1889,0)),1*a_vote,0)+IF(MATCH(I$1,$D1886:$D1889,0)&lt;MATCH(J$1,$D1886:$D1889,0),1*b_vote,0)+IF(MATCH(I$1,$E1886:$E1889,0)&lt;MATCH(J$1,$E1886:$E1889,0),1*c_vote,0)+IF(MATCH(I$1,$F1886:$F1889,0)&lt;MATCH(J$1,$F1886:$F1889,0),1*d_vote,0)</f>
        <v>0.52</v>
      </c>
      <c r="J1886" s="3">
        <f>IF(MATCH(I$1,$C1886:$C1889,0)&gt;(MATCH(J$1,$C1886:$C1889,0)),1*a_vote,0)+IF(MATCH(I$1,$D1886:$D1889,0)&gt;MATCH(J$1,$D1886:$D1889,0),1*b_vote,0)+IF(MATCH(I$1,$E1886:$E1889,0)&gt;MATCH(J$1,$E1886:$E1889,0),1*c_vote,0)+IF(MATCH(I$1,$F1886:$F1889,0)&gt;MATCH(J$1,$F1886:$F1889,0),1*d_vote,0)</f>
        <v>0.48</v>
      </c>
      <c r="K1886" s="3">
        <f>IF(MATCH($K$1,$C1886:$C1889,0)&lt;(MATCH($L$1,$C1886:$C1889,0)),1*a_vote,0)+IF(MATCH($K$1,$D1886:$D1889,0)&lt;MATCH($L$1,$D1886:$D1889,0),1*b_vote,0)+IF(MATCH($K$1,$E1886:$E1889,0)&lt;MATCH($L$1,$E1886:$E1889,0),1*c_vote,0)+IF(MATCH($K$1,$F1886:$F1889,0)&lt;MATCH($L$1,$F1886:$F1889,0),1*d_vote,0)</f>
        <v>0.75</v>
      </c>
      <c r="L1886" s="3">
        <f>IF(MATCH(K$1,$C1886:$C1889,0)&gt;(MATCH(L$1,$C1886:$C1889,0)),1*a_vote,0)+IF(MATCH(K$1,$D1886:$D1889,0)&gt;MATCH(L$1,$D1886:$D1889,0),1*b_vote,0)+IF(MATCH(K$1,$E1886:$E1889,0)&gt;MATCH(L$1,$E1886:$E1889,0),1*c_vote,0)+IF(MATCH(K$1,$F1886:$F1889,0)&gt;MATCH(L$1,$F1886:$F1889,0),1*d_vote,0)</f>
        <v>0.25</v>
      </c>
      <c r="M1886" s="3">
        <f>IF(MATCH($M$1,$C1886:$C1889,0)&lt;(MATCH($N$1,$C1886:$C1889,0)),1*a_vote,0)+IF(MATCH($M$1,$D1886:$D1889,0)&lt;MATCH($N$1,$D1886:$D1889,0),1*b_vote,0)+IF(MATCH($M$1,$E1886:$E1889,0)&lt;MATCH($N$1,$E1886:$E1889,0),1*c_vote,0)+IF(MATCH($M$1,$F1886:$F1889,0)&lt;MATCH($N$1,$F1886:$F1889,0),1*d_vote,0)</f>
        <v>0.78</v>
      </c>
      <c r="N1886" s="3">
        <f>IF(MATCH(M$1,$C1886:$C1889,0)&gt;(MATCH(N$1,$C1886:$C1889,0)),1*a_vote,0)+IF(MATCH(M$1,$D1886:$D1889,0)&gt;MATCH(N$1,$D1886:$D1889,0),1*b_vote,0)+IF(MATCH(M$1,$E1886:$E1889,0)&gt;MATCH(N$1,$E1886:$E1889,0),1*c_vote,0)+IF(MATCH(M$1,$F1886:$F1889,0)&gt;MATCH(N$1,$F1886:$F1889,0),1*d_vote,0)</f>
        <v>0.21999999999999997</v>
      </c>
      <c r="O1886" s="3">
        <f>IF(MATCH($O$1,$C1886:$C1889,0)&lt;(MATCH($P$1,$C1886:$C1889,0)),1*a_vote,0)+IF(MATCH($O$1,$D1886:$D1889,0)&lt;MATCH($P$1,$D1886:$D1889,0),1*b_vote,0)+IF(MATCH($O$1,$E1886:$E1889,0)&lt;MATCH($P$1,$E1886:$E1889,0),1*c_vote,0)+IF(MATCH($O$1,$F1886:$F1889,0)&lt;MATCH($P$1,$F1886:$F1889,0),1*d_vote,0)</f>
        <v>0.48</v>
      </c>
      <c r="P1886" s="3">
        <f>IF(MATCH(O$1,$C1886:$C1889,0)&gt;(MATCH(P$1,$C1886:$C1889,0)),1*a_vote,0)+IF(MATCH(O$1,$D1886:$D1889,0)&gt;MATCH(P$1,$D1886:$D1889,0),1*b_vote,0)+IF(MATCH(O$1,$E1886:$E1889,0)&gt;MATCH(P$1,$E1886:$E1889,0),1*c_vote,0)+IF(MATCH(O$1,$F1886:$F1889,0)&gt;MATCH(P$1,$F1886:$F1889,0),1*d_vote,0)</f>
        <v>0.52</v>
      </c>
      <c r="Q1886" s="3">
        <f>IF(MATCH($Q$1,$C1886:$C1889,0)&lt;(MATCH($R$1,$C1886:$C1889,0)),1*a_vote,0)+IF(MATCH($Q$1,$D1886:$D1889,0)&lt;MATCH($R$1,$D1886:$D1889,0),1*b_vote,0)+IF(MATCH($Q$1,$E1886:$E1889,0)&lt;MATCH($R$1,$E1886:$E1889,0),1*c_vote,0)+IF(MATCH($Q$1,$F1886:$F1889,0)&lt;MATCH($R$1,$F1886:$F1889,0),1*d_vote,0)</f>
        <v>0.26</v>
      </c>
      <c r="R1886" s="3">
        <f>IF(MATCH(Q$1,$C1886:$C1889,0)&gt;(MATCH(R$1,$C1886:$C1889,0)),1*a_vote,0)+IF(MATCH(Q$1,$D1886:$D1889,0)&gt;MATCH(R$1,$D1886:$D1889,0),1*b_vote,0)+IF(MATCH(Q$1,$E1886:$E1889,0)&gt;MATCH(R$1,$E1886:$E1889,0),1*c_vote,0)+IF(MATCH(Q$1,$F1886:$F1889,0)&gt;MATCH(R$1,$F1886:$F1889,0),1*d_vote,0)</f>
        <v>0.74</v>
      </c>
      <c r="S1886" s="3">
        <f>IF(MATCH($S$1,$C1886:$C1889,0)&lt;(MATCH($T$1,$C1886:$C1889,0)),1*a_vote,0)+IF(MATCH($S$1,$D1886:$D1889,0)&lt;MATCH($T$1,$D1886:$D1889,0),1*b_vote,0)+IF(MATCH($S$1,$E1886:$E1889,0)&lt;MATCH($T$1,$E1886:$E1889,0),1*c_vote,0)+IF(MATCH($S$1,$F1886:$F1889,0)&lt;MATCH($T$1,$F1886:$F1889,0),1*d_vote,0)</f>
        <v>0.78</v>
      </c>
      <c r="T1886" s="3">
        <f>IF(MATCH(S$1,$C1886:$C1889,0)&gt;(MATCH(T$1,$C1886:$C1889,0)),1*a_vote,0)+IF(MATCH(S$1,$D1886:$D1889,0)&gt;MATCH(T$1,$D1886:$D1889,0),1*b_vote,0)+IF(MATCH(S$1,$E1886:$E1889,0)&gt;MATCH(T$1,$E1886:$E1889,0),1*c_vote,0)+IF(MATCH(S$1,$F1886:$F1889,0)&gt;MATCH(T$1,$F1886:$F1889,0),1*d_vote,0)</f>
        <v>0.21999999999999997</v>
      </c>
    </row>
    <row r="1887" spans="1:20" x14ac:dyDescent="0.25">
      <c r="A1887">
        <f t="shared" si="60"/>
        <v>1886</v>
      </c>
      <c r="B1887">
        <f t="shared" si="61"/>
        <v>472</v>
      </c>
      <c r="C1887" t="str">
        <f>INDEX('VBA code_permu_wo_repettn'!$T$3:$Y$6,COUNTIF('Profile-matrices_Condorcet'!$B$2:$B1887,'Profile-matrices_Condorcet'!$B1887),MATCH(INDEX('numeric possibilities'!D$3:D$1298,VLOOKUP($B1887,'numeric possibilities'!$C$3:$G$1298,1)),'VBA code_permu_wo_repettn'!$T$2:$Y$2))</f>
        <v>C</v>
      </c>
      <c r="D1887" t="str">
        <f>INDEX('VBA code_permu_wo_repettn'!$AA$3:$AF$6,COUNTIF('Profile-matrices_Condorcet'!$B$2:$B1887,'Profile-matrices_Condorcet'!$B1887),MATCH(INDEX('numeric possibilities'!E$3:E$1298,VLOOKUP($B1887,'numeric possibilities'!$C$3:$G$1298,1)),'VBA code_permu_wo_repettn'!$AA$2:$AF$2))</f>
        <v>A</v>
      </c>
      <c r="E1887" t="str">
        <f>INDEX('VBA code_permu_wo_repettn'!$AH$3:$AM$6,COUNTIF('Profile-matrices_Condorcet'!$B$2:$B1887,'Profile-matrices_Condorcet'!$B1887),MATCH(INDEX('numeric possibilities'!F$3:F$1298,VLOOKUP($B1887,'numeric possibilities'!$C$3:$G$1298,1)),'VBA code_permu_wo_repettn'!$AH$2:$AM$2))</f>
        <v>A</v>
      </c>
      <c r="F1887" t="str">
        <f>INDEX('VBA code_permu_wo_repettn'!$AO$3:$AT$6,COUNTIF('Profile-matrices_Condorcet'!$B$2:$B1887,'Profile-matrices_Condorcet'!$B1887),MATCH(INDEX('numeric possibilities'!G$3:G$1298,VLOOKUP($B1887,'numeric possibilities'!$C$3:$G$1298,1)),'VBA code_permu_wo_repettn'!$AO$2:$AT$2))</f>
        <v>B</v>
      </c>
      <c r="H1887" t="s">
        <v>15</v>
      </c>
      <c r="I1887" t="str">
        <f>IF(I1886&gt;J1886,$I$1,IF(I1886&lt;J1886,$J$1,0))</f>
        <v>A</v>
      </c>
      <c r="K1887" t="str">
        <f>IF(K1886&gt;L1886,$K$1,IF(K1886&lt;L1886,$L$1,0))</f>
        <v>A</v>
      </c>
      <c r="M1887" t="str">
        <f>IF(M1886&gt;N1886,$M$1,IF(M1886&lt;N1886,$N$1,0))</f>
        <v>A</v>
      </c>
      <c r="O1887" t="str">
        <f>IF(O1886&gt;P1886,$O$1,IF(O1886&lt;P1886,$P$1,0))</f>
        <v>C</v>
      </c>
      <c r="Q1887" t="str">
        <f>IF(Q1886&gt;R1886,$Q$1,IF(Q1886&lt;R1886,$R$1,0))</f>
        <v>D</v>
      </c>
      <c r="S1887" t="str">
        <f>IF(S1886&gt;T1886,$S$1,IF(S1886&lt;T1886,$T$1,0))</f>
        <v>C</v>
      </c>
    </row>
    <row r="1888" spans="1:20" x14ac:dyDescent="0.25">
      <c r="A1888">
        <f t="shared" si="60"/>
        <v>1887</v>
      </c>
      <c r="B1888">
        <f t="shared" si="61"/>
        <v>472</v>
      </c>
      <c r="C1888" t="str">
        <f>INDEX('VBA code_permu_wo_repettn'!$T$3:$Y$6,COUNTIF('Profile-matrices_Condorcet'!$B$2:$B1888,'Profile-matrices_Condorcet'!$B1888),MATCH(INDEX('numeric possibilities'!D$3:D$1298,VLOOKUP($B1888,'numeric possibilities'!$C$3:$G$1298,1)),'VBA code_permu_wo_repettn'!$T$2:$Y$2))</f>
        <v>D</v>
      </c>
      <c r="D1888" t="str">
        <f>INDEX('VBA code_permu_wo_repettn'!$AA$3:$AF$6,COUNTIF('Profile-matrices_Condorcet'!$B$2:$B1888,'Profile-matrices_Condorcet'!$B1888),MATCH(INDEX('numeric possibilities'!E$3:E$1298,VLOOKUP($B1888,'numeric possibilities'!$C$3:$G$1298,1)),'VBA code_permu_wo_repettn'!$AA$2:$AF$2))</f>
        <v>C</v>
      </c>
      <c r="E1888" t="str">
        <f>INDEX('VBA code_permu_wo_repettn'!$AH$3:$AM$6,COUNTIF('Profile-matrices_Condorcet'!$B$2:$B1888,'Profile-matrices_Condorcet'!$B1888),MATCH(INDEX('numeric possibilities'!F$3:F$1298,VLOOKUP($B1888,'numeric possibilities'!$C$3:$G$1298,1)),'VBA code_permu_wo_repettn'!$AH$2:$AM$2))</f>
        <v>D</v>
      </c>
      <c r="F1888" t="str">
        <f>INDEX('VBA code_permu_wo_repettn'!$AO$3:$AT$6,COUNTIF('Profile-matrices_Condorcet'!$B$2:$B1888,'Profile-matrices_Condorcet'!$B1888),MATCH(INDEX('numeric possibilities'!G$3:G$1298,VLOOKUP($B1888,'numeric possibilities'!$C$3:$G$1298,1)),'VBA code_permu_wo_repettn'!$AO$2:$AT$2))</f>
        <v>A</v>
      </c>
      <c r="I1888" t="s">
        <v>0</v>
      </c>
      <c r="J1888" t="s">
        <v>1</v>
      </c>
      <c r="K1888" t="s">
        <v>2</v>
      </c>
      <c r="L1888" t="s">
        <v>3</v>
      </c>
    </row>
    <row r="1889" spans="1:20" x14ac:dyDescent="0.25">
      <c r="A1889">
        <f t="shared" si="60"/>
        <v>1888</v>
      </c>
      <c r="B1889">
        <f t="shared" si="61"/>
        <v>472</v>
      </c>
      <c r="C1889" t="str">
        <f>INDEX('VBA code_permu_wo_repettn'!$T$3:$Y$6,COUNTIF('Profile-matrices_Condorcet'!$B$2:$B1889,'Profile-matrices_Condorcet'!$B1889),MATCH(INDEX('numeric possibilities'!D$3:D$1298,VLOOKUP($B1889,'numeric possibilities'!$C$3:$G$1298,1)),'VBA code_permu_wo_repettn'!$T$2:$Y$2))</f>
        <v>B</v>
      </c>
      <c r="D1889" t="str">
        <f>INDEX('VBA code_permu_wo_repettn'!$AA$3:$AF$6,COUNTIF('Profile-matrices_Condorcet'!$B$2:$B1889,'Profile-matrices_Condorcet'!$B1889),MATCH(INDEX('numeric possibilities'!E$3:E$1298,VLOOKUP($B1889,'numeric possibilities'!$C$3:$G$1298,1)),'VBA code_permu_wo_repettn'!$AA$2:$AF$2))</f>
        <v>D</v>
      </c>
      <c r="E1889" t="str">
        <f>INDEX('VBA code_permu_wo_repettn'!$AH$3:$AM$6,COUNTIF('Profile-matrices_Condorcet'!$B$2:$B1889,'Profile-matrices_Condorcet'!$B1889),MATCH(INDEX('numeric possibilities'!F$3:F$1298,VLOOKUP($B1889,'numeric possibilities'!$C$3:$G$1298,1)),'VBA code_permu_wo_repettn'!$AH$2:$AM$2))</f>
        <v>B</v>
      </c>
      <c r="F1889" t="str">
        <f>INDEX('VBA code_permu_wo_repettn'!$AO$3:$AT$6,COUNTIF('Profile-matrices_Condorcet'!$B$2:$B1889,'Profile-matrices_Condorcet'!$B1889),MATCH(INDEX('numeric possibilities'!G$3:G$1298,VLOOKUP($B1889,'numeric possibilities'!$C$3:$G$1298,1)),'VBA code_permu_wo_repettn'!$AO$2:$AT$2))</f>
        <v>C</v>
      </c>
      <c r="G1889" t="str">
        <f>IF(MAX(I1889:L1889)&gt;='numeric possibilities'!$B$4/2,INDEX('Profile-matrices_Condorcet'!I1888:L1888,1,MATCH(MAX('Profile-matrices_Condorcet'!I1889:L1889),'Profile-matrices_Condorcet'!I1889:L1889,0)),"NCW")</f>
        <v>A</v>
      </c>
      <c r="H1889" t="s">
        <v>13</v>
      </c>
      <c r="I1889" s="3">
        <f>COUNTIF($I1887:$S1887,I1888)</f>
        <v>3</v>
      </c>
      <c r="J1889" s="3">
        <f>COUNTIF($I1887:$S1887,J1888)</f>
        <v>0</v>
      </c>
      <c r="K1889" s="3">
        <f>COUNTIF($I1887:$S1887,K1888)</f>
        <v>2</v>
      </c>
      <c r="L1889" s="3">
        <f>COUNTIF($I1887:$S1887,L1888)</f>
        <v>1</v>
      </c>
    </row>
    <row r="1890" spans="1:20" x14ac:dyDescent="0.25">
      <c r="A1890">
        <f t="shared" si="60"/>
        <v>1889</v>
      </c>
      <c r="B1890">
        <f t="shared" si="61"/>
        <v>473</v>
      </c>
      <c r="C1890" t="str">
        <f>INDEX('VBA code_permu_wo_repettn'!$T$3:$Y$6,COUNTIF('Profile-matrices_Condorcet'!$B$2:$B1890,'Profile-matrices_Condorcet'!$B1890),MATCH(INDEX('numeric possibilities'!D$3:D$1298,VLOOKUP($B1890,'numeric possibilities'!$C$3:$G$1298,1)),'VBA code_permu_wo_repettn'!$T$2:$Y$2))</f>
        <v>A</v>
      </c>
      <c r="D1890" t="str">
        <f>INDEX('VBA code_permu_wo_repettn'!$AA$3:$AF$6,COUNTIF('Profile-matrices_Condorcet'!$B$2:$B1890,'Profile-matrices_Condorcet'!$B1890),MATCH(INDEX('numeric possibilities'!E$3:E$1298,VLOOKUP($B1890,'numeric possibilities'!$C$3:$G$1298,1)),'VBA code_permu_wo_repettn'!$AA$2:$AF$2))</f>
        <v>B</v>
      </c>
      <c r="E1890" t="str">
        <f>INDEX('VBA code_permu_wo_repettn'!$AH$3:$AM$6,COUNTIF('Profile-matrices_Condorcet'!$B$2:$B1890,'Profile-matrices_Condorcet'!$B1890),MATCH(INDEX('numeric possibilities'!F$3:F$1298,VLOOKUP($B1890,'numeric possibilities'!$C$3:$G$1298,1)),'VBA code_permu_wo_repettn'!$AH$2:$AM$2))</f>
        <v>C</v>
      </c>
      <c r="F1890" t="str">
        <f>INDEX('VBA code_permu_wo_repettn'!$AO$3:$AT$6,COUNTIF('Profile-matrices_Condorcet'!$B$2:$B1890,'Profile-matrices_Condorcet'!$B1890),MATCH(INDEX('numeric possibilities'!G$3:G$1298,VLOOKUP($B1890,'numeric possibilities'!$C$3:$G$1298,1)),'VBA code_permu_wo_repettn'!$AO$2:$AT$2))</f>
        <v>D</v>
      </c>
      <c r="H1890" t="s">
        <v>14</v>
      </c>
      <c r="I1890" s="3">
        <f>IF(MATCH(I$1,$C1890:$C1893,0)&lt;(MATCH(J$1,$C1890:$C1893,0)),1*a_vote,0)+IF(MATCH(I$1,$D1890:$D1893,0)&lt;MATCH(J$1,$D1890:$D1893,0),1*b_vote,0)+IF(MATCH(I$1,$E1890:$E1893,0)&lt;MATCH(J$1,$E1890:$E1893,0),1*c_vote,0)+IF(MATCH(I$1,$F1890:$F1893,0)&lt;MATCH(J$1,$F1890:$F1893,0),1*d_vote,0)</f>
        <v>0.52</v>
      </c>
      <c r="J1890" s="3">
        <f>IF(MATCH(I$1,$C1890:$C1893,0)&gt;(MATCH(J$1,$C1890:$C1893,0)),1*a_vote,0)+IF(MATCH(I$1,$D1890:$D1893,0)&gt;MATCH(J$1,$D1890:$D1893,0),1*b_vote,0)+IF(MATCH(I$1,$E1890:$E1893,0)&gt;MATCH(J$1,$E1890:$E1893,0),1*c_vote,0)+IF(MATCH(I$1,$F1890:$F1893,0)&gt;MATCH(J$1,$F1890:$F1893,0),1*d_vote,0)</f>
        <v>0.48</v>
      </c>
      <c r="K1890" s="3">
        <f>IF(MATCH($K$1,$C1890:$C1893,0)&lt;(MATCH($L$1,$C1890:$C1893,0)),1*a_vote,0)+IF(MATCH($K$1,$D1890:$D1893,0)&lt;MATCH($L$1,$D1890:$D1893,0),1*b_vote,0)+IF(MATCH($K$1,$E1890:$E1893,0)&lt;MATCH($L$1,$E1890:$E1893,0),1*c_vote,0)+IF(MATCH($K$1,$F1890:$F1893,0)&lt;MATCH($L$1,$F1890:$F1893,0),1*d_vote,0)</f>
        <v>0.75</v>
      </c>
      <c r="L1890" s="3">
        <f>IF(MATCH(K$1,$C1890:$C1893,0)&gt;(MATCH(L$1,$C1890:$C1893,0)),1*a_vote,0)+IF(MATCH(K$1,$D1890:$D1893,0)&gt;MATCH(L$1,$D1890:$D1893,0),1*b_vote,0)+IF(MATCH(K$1,$E1890:$E1893,0)&gt;MATCH(L$1,$E1890:$E1893,0),1*c_vote,0)+IF(MATCH(K$1,$F1890:$F1893,0)&gt;MATCH(L$1,$F1890:$F1893,0),1*d_vote,0)</f>
        <v>0.25</v>
      </c>
      <c r="M1890" s="3">
        <f>IF(MATCH($M$1,$C1890:$C1893,0)&lt;(MATCH($N$1,$C1890:$C1893,0)),1*a_vote,0)+IF(MATCH($M$1,$D1890:$D1893,0)&lt;MATCH($N$1,$D1890:$D1893,0),1*b_vote,0)+IF(MATCH($M$1,$E1890:$E1893,0)&lt;MATCH($N$1,$E1890:$E1893,0),1*c_vote,0)+IF(MATCH($M$1,$F1890:$F1893,0)&lt;MATCH($N$1,$F1890:$F1893,0),1*d_vote,0)</f>
        <v>0.78</v>
      </c>
      <c r="N1890" s="3">
        <f>IF(MATCH(M$1,$C1890:$C1893,0)&gt;(MATCH(N$1,$C1890:$C1893,0)),1*a_vote,0)+IF(MATCH(M$1,$D1890:$D1893,0)&gt;MATCH(N$1,$D1890:$D1893,0),1*b_vote,0)+IF(MATCH(M$1,$E1890:$E1893,0)&gt;MATCH(N$1,$E1890:$E1893,0),1*c_vote,0)+IF(MATCH(M$1,$F1890:$F1893,0)&gt;MATCH(N$1,$F1890:$F1893,0),1*d_vote,0)</f>
        <v>0.21999999999999997</v>
      </c>
      <c r="O1890" s="3">
        <f>IF(MATCH($O$1,$C1890:$C1893,0)&lt;(MATCH($P$1,$C1890:$C1893,0)),1*a_vote,0)+IF(MATCH($O$1,$D1890:$D1893,0)&lt;MATCH($P$1,$D1890:$D1893,0),1*b_vote,0)+IF(MATCH($O$1,$E1890:$E1893,0)&lt;MATCH($P$1,$E1890:$E1893,0),1*c_vote,0)+IF(MATCH($O$1,$F1890:$F1893,0)&lt;MATCH($P$1,$F1890:$F1893,0),1*d_vote,0)</f>
        <v>0.75</v>
      </c>
      <c r="P1890" s="3">
        <f>IF(MATCH(O$1,$C1890:$C1893,0)&gt;(MATCH(P$1,$C1890:$C1893,0)),1*a_vote,0)+IF(MATCH(O$1,$D1890:$D1893,0)&gt;MATCH(P$1,$D1890:$D1893,0),1*b_vote,0)+IF(MATCH(O$1,$E1890:$E1893,0)&gt;MATCH(P$1,$E1890:$E1893,0),1*c_vote,0)+IF(MATCH(O$1,$F1890:$F1893,0)&gt;MATCH(P$1,$F1890:$F1893,0),1*d_vote,0)</f>
        <v>0.25</v>
      </c>
      <c r="Q1890" s="3">
        <f>IF(MATCH($Q$1,$C1890:$C1893,0)&lt;(MATCH($R$1,$C1890:$C1893,0)),1*a_vote,0)+IF(MATCH($Q$1,$D1890:$D1893,0)&lt;MATCH($R$1,$D1890:$D1893,0),1*b_vote,0)+IF(MATCH($Q$1,$E1890:$E1893,0)&lt;MATCH($R$1,$E1890:$E1893,0),1*c_vote,0)+IF(MATCH($Q$1,$F1890:$F1893,0)&lt;MATCH($R$1,$F1890:$F1893,0),1*d_vote,0)</f>
        <v>0.26</v>
      </c>
      <c r="R1890" s="3">
        <f>IF(MATCH(Q$1,$C1890:$C1893,0)&gt;(MATCH(R$1,$C1890:$C1893,0)),1*a_vote,0)+IF(MATCH(Q$1,$D1890:$D1893,0)&gt;MATCH(R$1,$D1890:$D1893,0),1*b_vote,0)+IF(MATCH(Q$1,$E1890:$E1893,0)&gt;MATCH(R$1,$E1890:$E1893,0),1*c_vote,0)+IF(MATCH(Q$1,$F1890:$F1893,0)&gt;MATCH(R$1,$F1890:$F1893,0),1*d_vote,0)</f>
        <v>0.74</v>
      </c>
      <c r="S1890" s="3">
        <f>IF(MATCH($S$1,$C1890:$C1893,0)&lt;(MATCH($T$1,$C1890:$C1893,0)),1*a_vote,0)+IF(MATCH($S$1,$D1890:$D1893,0)&lt;MATCH($T$1,$D1890:$D1893,0),1*b_vote,0)+IF(MATCH($S$1,$E1890:$E1893,0)&lt;MATCH($T$1,$E1890:$E1893,0),1*c_vote,0)+IF(MATCH($S$1,$F1890:$F1893,0)&lt;MATCH($T$1,$F1890:$F1893,0),1*d_vote,0)</f>
        <v>0.51</v>
      </c>
      <c r="T1890" s="3">
        <f>IF(MATCH(S$1,$C1890:$C1893,0)&gt;(MATCH(T$1,$C1890:$C1893,0)),1*a_vote,0)+IF(MATCH(S$1,$D1890:$D1893,0)&gt;MATCH(T$1,$D1890:$D1893,0),1*b_vote,0)+IF(MATCH(S$1,$E1890:$E1893,0)&gt;MATCH(T$1,$E1890:$E1893,0),1*c_vote,0)+IF(MATCH(S$1,$F1890:$F1893,0)&gt;MATCH(T$1,$F1890:$F1893,0),1*d_vote,0)</f>
        <v>0.49</v>
      </c>
    </row>
    <row r="1891" spans="1:20" x14ac:dyDescent="0.25">
      <c r="A1891">
        <f t="shared" si="60"/>
        <v>1890</v>
      </c>
      <c r="B1891">
        <f t="shared" si="61"/>
        <v>473</v>
      </c>
      <c r="C1891" t="str">
        <f>INDEX('VBA code_permu_wo_repettn'!$T$3:$Y$6,COUNTIF('Profile-matrices_Condorcet'!$B$2:$B1891,'Profile-matrices_Condorcet'!$B1891),MATCH(INDEX('numeric possibilities'!D$3:D$1298,VLOOKUP($B1891,'numeric possibilities'!$C$3:$G$1298,1)),'VBA code_permu_wo_repettn'!$T$2:$Y$2))</f>
        <v>D</v>
      </c>
      <c r="D1891" t="str">
        <f>INDEX('VBA code_permu_wo_repettn'!$AA$3:$AF$6,COUNTIF('Profile-matrices_Condorcet'!$B$2:$B1891,'Profile-matrices_Condorcet'!$B1891),MATCH(INDEX('numeric possibilities'!E$3:E$1298,VLOOKUP($B1891,'numeric possibilities'!$C$3:$G$1298,1)),'VBA code_permu_wo_repettn'!$AA$2:$AF$2))</f>
        <v>A</v>
      </c>
      <c r="E1891" t="str">
        <f>INDEX('VBA code_permu_wo_repettn'!$AH$3:$AM$6,COUNTIF('Profile-matrices_Condorcet'!$B$2:$B1891,'Profile-matrices_Condorcet'!$B1891),MATCH(INDEX('numeric possibilities'!F$3:F$1298,VLOOKUP($B1891,'numeric possibilities'!$C$3:$G$1298,1)),'VBA code_permu_wo_repettn'!$AH$2:$AM$2))</f>
        <v>A</v>
      </c>
      <c r="F1891" t="str">
        <f>INDEX('VBA code_permu_wo_repettn'!$AO$3:$AT$6,COUNTIF('Profile-matrices_Condorcet'!$B$2:$B1891,'Profile-matrices_Condorcet'!$B1891),MATCH(INDEX('numeric possibilities'!G$3:G$1298,VLOOKUP($B1891,'numeric possibilities'!$C$3:$G$1298,1)),'VBA code_permu_wo_repettn'!$AO$2:$AT$2))</f>
        <v>B</v>
      </c>
      <c r="H1891" t="s">
        <v>15</v>
      </c>
      <c r="I1891" t="str">
        <f>IF(I1890&gt;J1890,$I$1,IF(I1890&lt;J1890,$J$1,0))</f>
        <v>A</v>
      </c>
      <c r="K1891" t="str">
        <f>IF(K1890&gt;L1890,$K$1,IF(K1890&lt;L1890,$L$1,0))</f>
        <v>A</v>
      </c>
      <c r="M1891" t="str">
        <f>IF(M1890&gt;N1890,$M$1,IF(M1890&lt;N1890,$N$1,0))</f>
        <v>A</v>
      </c>
      <c r="O1891" t="str">
        <f>IF(O1890&gt;P1890,$O$1,IF(O1890&lt;P1890,$P$1,0))</f>
        <v>B</v>
      </c>
      <c r="Q1891" t="str">
        <f>IF(Q1890&gt;R1890,$Q$1,IF(Q1890&lt;R1890,$R$1,0))</f>
        <v>D</v>
      </c>
      <c r="S1891" t="str">
        <f>IF(S1890&gt;T1890,$S$1,IF(S1890&lt;T1890,$T$1,0))</f>
        <v>C</v>
      </c>
    </row>
    <row r="1892" spans="1:20" x14ac:dyDescent="0.25">
      <c r="A1892">
        <f t="shared" si="60"/>
        <v>1891</v>
      </c>
      <c r="B1892">
        <f t="shared" si="61"/>
        <v>473</v>
      </c>
      <c r="C1892" t="str">
        <f>INDEX('VBA code_permu_wo_repettn'!$T$3:$Y$6,COUNTIF('Profile-matrices_Condorcet'!$B$2:$B1892,'Profile-matrices_Condorcet'!$B1892),MATCH(INDEX('numeric possibilities'!D$3:D$1298,VLOOKUP($B1892,'numeric possibilities'!$C$3:$G$1298,1)),'VBA code_permu_wo_repettn'!$T$2:$Y$2))</f>
        <v>B</v>
      </c>
      <c r="D1892" t="str">
        <f>INDEX('VBA code_permu_wo_repettn'!$AA$3:$AF$6,COUNTIF('Profile-matrices_Condorcet'!$B$2:$B1892,'Profile-matrices_Condorcet'!$B1892),MATCH(INDEX('numeric possibilities'!E$3:E$1298,VLOOKUP($B1892,'numeric possibilities'!$C$3:$G$1298,1)),'VBA code_permu_wo_repettn'!$AA$2:$AF$2))</f>
        <v>C</v>
      </c>
      <c r="E1892" t="str">
        <f>INDEX('VBA code_permu_wo_repettn'!$AH$3:$AM$6,COUNTIF('Profile-matrices_Condorcet'!$B$2:$B1892,'Profile-matrices_Condorcet'!$B1892),MATCH(INDEX('numeric possibilities'!F$3:F$1298,VLOOKUP($B1892,'numeric possibilities'!$C$3:$G$1298,1)),'VBA code_permu_wo_repettn'!$AH$2:$AM$2))</f>
        <v>D</v>
      </c>
      <c r="F1892" t="str">
        <f>INDEX('VBA code_permu_wo_repettn'!$AO$3:$AT$6,COUNTIF('Profile-matrices_Condorcet'!$B$2:$B1892,'Profile-matrices_Condorcet'!$B1892),MATCH(INDEX('numeric possibilities'!G$3:G$1298,VLOOKUP($B1892,'numeric possibilities'!$C$3:$G$1298,1)),'VBA code_permu_wo_repettn'!$AO$2:$AT$2))</f>
        <v>A</v>
      </c>
      <c r="I1892" t="s">
        <v>0</v>
      </c>
      <c r="J1892" t="s">
        <v>1</v>
      </c>
      <c r="K1892" t="s">
        <v>2</v>
      </c>
      <c r="L1892" t="s">
        <v>3</v>
      </c>
    </row>
    <row r="1893" spans="1:20" x14ac:dyDescent="0.25">
      <c r="A1893">
        <f t="shared" si="60"/>
        <v>1892</v>
      </c>
      <c r="B1893">
        <f t="shared" si="61"/>
        <v>473</v>
      </c>
      <c r="C1893" t="str">
        <f>INDEX('VBA code_permu_wo_repettn'!$T$3:$Y$6,COUNTIF('Profile-matrices_Condorcet'!$B$2:$B1893,'Profile-matrices_Condorcet'!$B1893),MATCH(INDEX('numeric possibilities'!D$3:D$1298,VLOOKUP($B1893,'numeric possibilities'!$C$3:$G$1298,1)),'VBA code_permu_wo_repettn'!$T$2:$Y$2))</f>
        <v>C</v>
      </c>
      <c r="D1893" t="str">
        <f>INDEX('VBA code_permu_wo_repettn'!$AA$3:$AF$6,COUNTIF('Profile-matrices_Condorcet'!$B$2:$B1893,'Profile-matrices_Condorcet'!$B1893),MATCH(INDEX('numeric possibilities'!E$3:E$1298,VLOOKUP($B1893,'numeric possibilities'!$C$3:$G$1298,1)),'VBA code_permu_wo_repettn'!$AA$2:$AF$2))</f>
        <v>D</v>
      </c>
      <c r="E1893" t="str">
        <f>INDEX('VBA code_permu_wo_repettn'!$AH$3:$AM$6,COUNTIF('Profile-matrices_Condorcet'!$B$2:$B1893,'Profile-matrices_Condorcet'!$B1893),MATCH(INDEX('numeric possibilities'!F$3:F$1298,VLOOKUP($B1893,'numeric possibilities'!$C$3:$G$1298,1)),'VBA code_permu_wo_repettn'!$AH$2:$AM$2))</f>
        <v>B</v>
      </c>
      <c r="F1893" t="str">
        <f>INDEX('VBA code_permu_wo_repettn'!$AO$3:$AT$6,COUNTIF('Profile-matrices_Condorcet'!$B$2:$B1893,'Profile-matrices_Condorcet'!$B1893),MATCH(INDEX('numeric possibilities'!G$3:G$1298,VLOOKUP($B1893,'numeric possibilities'!$C$3:$G$1298,1)),'VBA code_permu_wo_repettn'!$AO$2:$AT$2))</f>
        <v>C</v>
      </c>
      <c r="G1893" t="str">
        <f>IF(MAX(I1893:L1893)&gt;='numeric possibilities'!$B$4/2,INDEX('Profile-matrices_Condorcet'!I1892:L1892,1,MATCH(MAX('Profile-matrices_Condorcet'!I1893:L1893),'Profile-matrices_Condorcet'!I1893:L1893,0)),"NCW")</f>
        <v>A</v>
      </c>
      <c r="H1893" t="s">
        <v>13</v>
      </c>
      <c r="I1893" s="3">
        <f>COUNTIF($I1891:$S1891,I1892)</f>
        <v>3</v>
      </c>
      <c r="J1893" s="3">
        <f>COUNTIF($I1891:$S1891,J1892)</f>
        <v>1</v>
      </c>
      <c r="K1893" s="3">
        <f>COUNTIF($I1891:$S1891,K1892)</f>
        <v>1</v>
      </c>
      <c r="L1893" s="3">
        <f>COUNTIF($I1891:$S1891,L1892)</f>
        <v>1</v>
      </c>
    </row>
    <row r="1894" spans="1:20" x14ac:dyDescent="0.25">
      <c r="A1894">
        <f t="shared" si="60"/>
        <v>1893</v>
      </c>
      <c r="B1894">
        <f t="shared" si="61"/>
        <v>474</v>
      </c>
      <c r="C1894" t="str">
        <f>INDEX('VBA code_permu_wo_repettn'!$T$3:$Y$6,COUNTIF('Profile-matrices_Condorcet'!$B$2:$B1894,'Profile-matrices_Condorcet'!$B1894),MATCH(INDEX('numeric possibilities'!D$3:D$1298,VLOOKUP($B1894,'numeric possibilities'!$C$3:$G$1298,1)),'VBA code_permu_wo_repettn'!$T$2:$Y$2))</f>
        <v>A</v>
      </c>
      <c r="D1894" t="str">
        <f>INDEX('VBA code_permu_wo_repettn'!$AA$3:$AF$6,COUNTIF('Profile-matrices_Condorcet'!$B$2:$B1894,'Profile-matrices_Condorcet'!$B1894),MATCH(INDEX('numeric possibilities'!E$3:E$1298,VLOOKUP($B1894,'numeric possibilities'!$C$3:$G$1298,1)),'VBA code_permu_wo_repettn'!$AA$2:$AF$2))</f>
        <v>B</v>
      </c>
      <c r="E1894" t="str">
        <f>INDEX('VBA code_permu_wo_repettn'!$AH$3:$AM$6,COUNTIF('Profile-matrices_Condorcet'!$B$2:$B1894,'Profile-matrices_Condorcet'!$B1894),MATCH(INDEX('numeric possibilities'!F$3:F$1298,VLOOKUP($B1894,'numeric possibilities'!$C$3:$G$1298,1)),'VBA code_permu_wo_repettn'!$AH$2:$AM$2))</f>
        <v>C</v>
      </c>
      <c r="F1894" t="str">
        <f>INDEX('VBA code_permu_wo_repettn'!$AO$3:$AT$6,COUNTIF('Profile-matrices_Condorcet'!$B$2:$B1894,'Profile-matrices_Condorcet'!$B1894),MATCH(INDEX('numeric possibilities'!G$3:G$1298,VLOOKUP($B1894,'numeric possibilities'!$C$3:$G$1298,1)),'VBA code_permu_wo_repettn'!$AO$2:$AT$2))</f>
        <v>D</v>
      </c>
      <c r="H1894" t="s">
        <v>14</v>
      </c>
      <c r="I1894" s="3">
        <f>IF(MATCH(I$1,$C1894:$C1897,0)&lt;(MATCH(J$1,$C1894:$C1897,0)),1*a_vote,0)+IF(MATCH(I$1,$D1894:$D1897,0)&lt;MATCH(J$1,$D1894:$D1897,0),1*b_vote,0)+IF(MATCH(I$1,$E1894:$E1897,0)&lt;MATCH(J$1,$E1894:$E1897,0),1*c_vote,0)+IF(MATCH(I$1,$F1894:$F1897,0)&lt;MATCH(J$1,$F1894:$F1897,0),1*d_vote,0)</f>
        <v>0.52</v>
      </c>
      <c r="J1894" s="3">
        <f>IF(MATCH(I$1,$C1894:$C1897,0)&gt;(MATCH(J$1,$C1894:$C1897,0)),1*a_vote,0)+IF(MATCH(I$1,$D1894:$D1897,0)&gt;MATCH(J$1,$D1894:$D1897,0),1*b_vote,0)+IF(MATCH(I$1,$E1894:$E1897,0)&gt;MATCH(J$1,$E1894:$E1897,0),1*c_vote,0)+IF(MATCH(I$1,$F1894:$F1897,0)&gt;MATCH(J$1,$F1894:$F1897,0),1*d_vote,0)</f>
        <v>0.48</v>
      </c>
      <c r="K1894" s="3">
        <f>IF(MATCH($K$1,$C1894:$C1897,0)&lt;(MATCH($L$1,$C1894:$C1897,0)),1*a_vote,0)+IF(MATCH($K$1,$D1894:$D1897,0)&lt;MATCH($L$1,$D1894:$D1897,0),1*b_vote,0)+IF(MATCH($K$1,$E1894:$E1897,0)&lt;MATCH($L$1,$E1894:$E1897,0),1*c_vote,0)+IF(MATCH($K$1,$F1894:$F1897,0)&lt;MATCH($L$1,$F1894:$F1897,0),1*d_vote,0)</f>
        <v>0.75</v>
      </c>
      <c r="L1894" s="3">
        <f>IF(MATCH(K$1,$C1894:$C1897,0)&gt;(MATCH(L$1,$C1894:$C1897,0)),1*a_vote,0)+IF(MATCH(K$1,$D1894:$D1897,0)&gt;MATCH(L$1,$D1894:$D1897,0),1*b_vote,0)+IF(MATCH(K$1,$E1894:$E1897,0)&gt;MATCH(L$1,$E1894:$E1897,0),1*c_vote,0)+IF(MATCH(K$1,$F1894:$F1897,0)&gt;MATCH(L$1,$F1894:$F1897,0),1*d_vote,0)</f>
        <v>0.25</v>
      </c>
      <c r="M1894" s="3">
        <f>IF(MATCH($M$1,$C1894:$C1897,0)&lt;(MATCH($N$1,$C1894:$C1897,0)),1*a_vote,0)+IF(MATCH($M$1,$D1894:$D1897,0)&lt;MATCH($N$1,$D1894:$D1897,0),1*b_vote,0)+IF(MATCH($M$1,$E1894:$E1897,0)&lt;MATCH($N$1,$E1894:$E1897,0),1*c_vote,0)+IF(MATCH($M$1,$F1894:$F1897,0)&lt;MATCH($N$1,$F1894:$F1897,0),1*d_vote,0)</f>
        <v>0.78</v>
      </c>
      <c r="N1894" s="3">
        <f>IF(MATCH(M$1,$C1894:$C1897,0)&gt;(MATCH(N$1,$C1894:$C1897,0)),1*a_vote,0)+IF(MATCH(M$1,$D1894:$D1897,0)&gt;MATCH(N$1,$D1894:$D1897,0),1*b_vote,0)+IF(MATCH(M$1,$E1894:$E1897,0)&gt;MATCH(N$1,$E1894:$E1897,0),1*c_vote,0)+IF(MATCH(M$1,$F1894:$F1897,0)&gt;MATCH(N$1,$F1894:$F1897,0),1*d_vote,0)</f>
        <v>0.21999999999999997</v>
      </c>
      <c r="O1894" s="3">
        <f>IF(MATCH($O$1,$C1894:$C1897,0)&lt;(MATCH($P$1,$C1894:$C1897,0)),1*a_vote,0)+IF(MATCH($O$1,$D1894:$D1897,0)&lt;MATCH($P$1,$D1894:$D1897,0),1*b_vote,0)+IF(MATCH($O$1,$E1894:$E1897,0)&lt;MATCH($P$1,$E1894:$E1897,0),1*c_vote,0)+IF(MATCH($O$1,$F1894:$F1897,0)&lt;MATCH($P$1,$F1894:$F1897,0),1*d_vote,0)</f>
        <v>0.48</v>
      </c>
      <c r="P1894" s="3">
        <f>IF(MATCH(O$1,$C1894:$C1897,0)&gt;(MATCH(P$1,$C1894:$C1897,0)),1*a_vote,0)+IF(MATCH(O$1,$D1894:$D1897,0)&gt;MATCH(P$1,$D1894:$D1897,0),1*b_vote,0)+IF(MATCH(O$1,$E1894:$E1897,0)&gt;MATCH(P$1,$E1894:$E1897,0),1*c_vote,0)+IF(MATCH(O$1,$F1894:$F1897,0)&gt;MATCH(P$1,$F1894:$F1897,0),1*d_vote,0)</f>
        <v>0.52</v>
      </c>
      <c r="Q1894" s="3">
        <f>IF(MATCH($Q$1,$C1894:$C1897,0)&lt;(MATCH($R$1,$C1894:$C1897,0)),1*a_vote,0)+IF(MATCH($Q$1,$D1894:$D1897,0)&lt;MATCH($R$1,$D1894:$D1897,0),1*b_vote,0)+IF(MATCH($Q$1,$E1894:$E1897,0)&lt;MATCH($R$1,$E1894:$E1897,0),1*c_vote,0)+IF(MATCH($Q$1,$F1894:$F1897,0)&lt;MATCH($R$1,$F1894:$F1897,0),1*d_vote,0)</f>
        <v>0.26</v>
      </c>
      <c r="R1894" s="3">
        <f>IF(MATCH(Q$1,$C1894:$C1897,0)&gt;(MATCH(R$1,$C1894:$C1897,0)),1*a_vote,0)+IF(MATCH(Q$1,$D1894:$D1897,0)&gt;MATCH(R$1,$D1894:$D1897,0),1*b_vote,0)+IF(MATCH(Q$1,$E1894:$E1897,0)&gt;MATCH(R$1,$E1894:$E1897,0),1*c_vote,0)+IF(MATCH(Q$1,$F1894:$F1897,0)&gt;MATCH(R$1,$F1894:$F1897,0),1*d_vote,0)</f>
        <v>0.74</v>
      </c>
      <c r="S1894" s="3">
        <f>IF(MATCH($S$1,$C1894:$C1897,0)&lt;(MATCH($T$1,$C1894:$C1897,0)),1*a_vote,0)+IF(MATCH($S$1,$D1894:$D1897,0)&lt;MATCH($T$1,$D1894:$D1897,0),1*b_vote,0)+IF(MATCH($S$1,$E1894:$E1897,0)&lt;MATCH($T$1,$E1894:$E1897,0),1*c_vote,0)+IF(MATCH($S$1,$F1894:$F1897,0)&lt;MATCH($T$1,$F1894:$F1897,0),1*d_vote,0)</f>
        <v>0.51</v>
      </c>
      <c r="T1894" s="3">
        <f>IF(MATCH(S$1,$C1894:$C1897,0)&gt;(MATCH(T$1,$C1894:$C1897,0)),1*a_vote,0)+IF(MATCH(S$1,$D1894:$D1897,0)&gt;MATCH(T$1,$D1894:$D1897,0),1*b_vote,0)+IF(MATCH(S$1,$E1894:$E1897,0)&gt;MATCH(T$1,$E1894:$E1897,0),1*c_vote,0)+IF(MATCH(S$1,$F1894:$F1897,0)&gt;MATCH(T$1,$F1894:$F1897,0),1*d_vote,0)</f>
        <v>0.49</v>
      </c>
    </row>
    <row r="1895" spans="1:20" x14ac:dyDescent="0.25">
      <c r="A1895">
        <f t="shared" si="60"/>
        <v>1894</v>
      </c>
      <c r="B1895">
        <f t="shared" si="61"/>
        <v>474</v>
      </c>
      <c r="C1895" t="str">
        <f>INDEX('VBA code_permu_wo_repettn'!$T$3:$Y$6,COUNTIF('Profile-matrices_Condorcet'!$B$2:$B1895,'Profile-matrices_Condorcet'!$B1895),MATCH(INDEX('numeric possibilities'!D$3:D$1298,VLOOKUP($B1895,'numeric possibilities'!$C$3:$G$1298,1)),'VBA code_permu_wo_repettn'!$T$2:$Y$2))</f>
        <v>D</v>
      </c>
      <c r="D1895" t="str">
        <f>INDEX('VBA code_permu_wo_repettn'!$AA$3:$AF$6,COUNTIF('Profile-matrices_Condorcet'!$B$2:$B1895,'Profile-matrices_Condorcet'!$B1895),MATCH(INDEX('numeric possibilities'!E$3:E$1298,VLOOKUP($B1895,'numeric possibilities'!$C$3:$G$1298,1)),'VBA code_permu_wo_repettn'!$AA$2:$AF$2))</f>
        <v>A</v>
      </c>
      <c r="E1895" t="str">
        <f>INDEX('VBA code_permu_wo_repettn'!$AH$3:$AM$6,COUNTIF('Profile-matrices_Condorcet'!$B$2:$B1895,'Profile-matrices_Condorcet'!$B1895),MATCH(INDEX('numeric possibilities'!F$3:F$1298,VLOOKUP($B1895,'numeric possibilities'!$C$3:$G$1298,1)),'VBA code_permu_wo_repettn'!$AH$2:$AM$2))</f>
        <v>A</v>
      </c>
      <c r="F1895" t="str">
        <f>INDEX('VBA code_permu_wo_repettn'!$AO$3:$AT$6,COUNTIF('Profile-matrices_Condorcet'!$B$2:$B1895,'Profile-matrices_Condorcet'!$B1895),MATCH(INDEX('numeric possibilities'!G$3:G$1298,VLOOKUP($B1895,'numeric possibilities'!$C$3:$G$1298,1)),'VBA code_permu_wo_repettn'!$AO$2:$AT$2))</f>
        <v>B</v>
      </c>
      <c r="H1895" t="s">
        <v>15</v>
      </c>
      <c r="I1895" t="str">
        <f>IF(I1894&gt;J1894,$I$1,IF(I1894&lt;J1894,$J$1,0))</f>
        <v>A</v>
      </c>
      <c r="K1895" t="str">
        <f>IF(K1894&gt;L1894,$K$1,IF(K1894&lt;L1894,$L$1,0))</f>
        <v>A</v>
      </c>
      <c r="M1895" t="str">
        <f>IF(M1894&gt;N1894,$M$1,IF(M1894&lt;N1894,$N$1,0))</f>
        <v>A</v>
      </c>
      <c r="O1895" t="str">
        <f>IF(O1894&gt;P1894,$O$1,IF(O1894&lt;P1894,$P$1,0))</f>
        <v>C</v>
      </c>
      <c r="Q1895" t="str">
        <f>IF(Q1894&gt;R1894,$Q$1,IF(Q1894&lt;R1894,$R$1,0))</f>
        <v>D</v>
      </c>
      <c r="S1895" t="str">
        <f>IF(S1894&gt;T1894,$S$1,IF(S1894&lt;T1894,$T$1,0))</f>
        <v>C</v>
      </c>
    </row>
    <row r="1896" spans="1:20" x14ac:dyDescent="0.25">
      <c r="A1896">
        <f t="shared" si="60"/>
        <v>1895</v>
      </c>
      <c r="B1896">
        <f t="shared" si="61"/>
        <v>474</v>
      </c>
      <c r="C1896" t="str">
        <f>INDEX('VBA code_permu_wo_repettn'!$T$3:$Y$6,COUNTIF('Profile-matrices_Condorcet'!$B$2:$B1896,'Profile-matrices_Condorcet'!$B1896),MATCH(INDEX('numeric possibilities'!D$3:D$1298,VLOOKUP($B1896,'numeric possibilities'!$C$3:$G$1298,1)),'VBA code_permu_wo_repettn'!$T$2:$Y$2))</f>
        <v>C</v>
      </c>
      <c r="D1896" t="str">
        <f>INDEX('VBA code_permu_wo_repettn'!$AA$3:$AF$6,COUNTIF('Profile-matrices_Condorcet'!$B$2:$B1896,'Profile-matrices_Condorcet'!$B1896),MATCH(INDEX('numeric possibilities'!E$3:E$1298,VLOOKUP($B1896,'numeric possibilities'!$C$3:$G$1298,1)),'VBA code_permu_wo_repettn'!$AA$2:$AF$2))</f>
        <v>C</v>
      </c>
      <c r="E1896" t="str">
        <f>INDEX('VBA code_permu_wo_repettn'!$AH$3:$AM$6,COUNTIF('Profile-matrices_Condorcet'!$B$2:$B1896,'Profile-matrices_Condorcet'!$B1896),MATCH(INDEX('numeric possibilities'!F$3:F$1298,VLOOKUP($B1896,'numeric possibilities'!$C$3:$G$1298,1)),'VBA code_permu_wo_repettn'!$AH$2:$AM$2))</f>
        <v>D</v>
      </c>
      <c r="F1896" t="str">
        <f>INDEX('VBA code_permu_wo_repettn'!$AO$3:$AT$6,COUNTIF('Profile-matrices_Condorcet'!$B$2:$B1896,'Profile-matrices_Condorcet'!$B1896),MATCH(INDEX('numeric possibilities'!G$3:G$1298,VLOOKUP($B1896,'numeric possibilities'!$C$3:$G$1298,1)),'VBA code_permu_wo_repettn'!$AO$2:$AT$2))</f>
        <v>A</v>
      </c>
      <c r="I1896" t="s">
        <v>0</v>
      </c>
      <c r="J1896" t="s">
        <v>1</v>
      </c>
      <c r="K1896" t="s">
        <v>2</v>
      </c>
      <c r="L1896" t="s">
        <v>3</v>
      </c>
    </row>
    <row r="1897" spans="1:20" x14ac:dyDescent="0.25">
      <c r="A1897">
        <f t="shared" si="60"/>
        <v>1896</v>
      </c>
      <c r="B1897">
        <f t="shared" si="61"/>
        <v>474</v>
      </c>
      <c r="C1897" t="str">
        <f>INDEX('VBA code_permu_wo_repettn'!$T$3:$Y$6,COUNTIF('Profile-matrices_Condorcet'!$B$2:$B1897,'Profile-matrices_Condorcet'!$B1897),MATCH(INDEX('numeric possibilities'!D$3:D$1298,VLOOKUP($B1897,'numeric possibilities'!$C$3:$G$1298,1)),'VBA code_permu_wo_repettn'!$T$2:$Y$2))</f>
        <v>B</v>
      </c>
      <c r="D1897" t="str">
        <f>INDEX('VBA code_permu_wo_repettn'!$AA$3:$AF$6,COUNTIF('Profile-matrices_Condorcet'!$B$2:$B1897,'Profile-matrices_Condorcet'!$B1897),MATCH(INDEX('numeric possibilities'!E$3:E$1298,VLOOKUP($B1897,'numeric possibilities'!$C$3:$G$1298,1)),'VBA code_permu_wo_repettn'!$AA$2:$AF$2))</f>
        <v>D</v>
      </c>
      <c r="E1897" t="str">
        <f>INDEX('VBA code_permu_wo_repettn'!$AH$3:$AM$6,COUNTIF('Profile-matrices_Condorcet'!$B$2:$B1897,'Profile-matrices_Condorcet'!$B1897),MATCH(INDEX('numeric possibilities'!F$3:F$1298,VLOOKUP($B1897,'numeric possibilities'!$C$3:$G$1298,1)),'VBA code_permu_wo_repettn'!$AH$2:$AM$2))</f>
        <v>B</v>
      </c>
      <c r="F1897" t="str">
        <f>INDEX('VBA code_permu_wo_repettn'!$AO$3:$AT$6,COUNTIF('Profile-matrices_Condorcet'!$B$2:$B1897,'Profile-matrices_Condorcet'!$B1897),MATCH(INDEX('numeric possibilities'!G$3:G$1298,VLOOKUP($B1897,'numeric possibilities'!$C$3:$G$1298,1)),'VBA code_permu_wo_repettn'!$AO$2:$AT$2))</f>
        <v>C</v>
      </c>
      <c r="G1897" t="str">
        <f>IF(MAX(I1897:L1897)&gt;='numeric possibilities'!$B$4/2,INDEX('Profile-matrices_Condorcet'!I1896:L1896,1,MATCH(MAX('Profile-matrices_Condorcet'!I1897:L1897),'Profile-matrices_Condorcet'!I1897:L1897,0)),"NCW")</f>
        <v>A</v>
      </c>
      <c r="H1897" t="s">
        <v>13</v>
      </c>
      <c r="I1897" s="3">
        <f>COUNTIF($I1895:$S1895,I1896)</f>
        <v>3</v>
      </c>
      <c r="J1897" s="3">
        <f>COUNTIF($I1895:$S1895,J1896)</f>
        <v>0</v>
      </c>
      <c r="K1897" s="3">
        <f>COUNTIF($I1895:$S1895,K1896)</f>
        <v>2</v>
      </c>
      <c r="L1897" s="3">
        <f>COUNTIF($I1895:$S1895,L1896)</f>
        <v>1</v>
      </c>
    </row>
    <row r="1898" spans="1:20" x14ac:dyDescent="0.25">
      <c r="A1898">
        <f t="shared" si="60"/>
        <v>1897</v>
      </c>
      <c r="B1898">
        <f t="shared" si="61"/>
        <v>475</v>
      </c>
      <c r="C1898" t="str">
        <f>INDEX('VBA code_permu_wo_repettn'!$T$3:$Y$6,COUNTIF('Profile-matrices_Condorcet'!$B$2:$B1898,'Profile-matrices_Condorcet'!$B1898),MATCH(INDEX('numeric possibilities'!D$3:D$1298,VLOOKUP($B1898,'numeric possibilities'!$C$3:$G$1298,1)),'VBA code_permu_wo_repettn'!$T$2:$Y$2))</f>
        <v>A</v>
      </c>
      <c r="D1898" t="str">
        <f>INDEX('VBA code_permu_wo_repettn'!$AA$3:$AF$6,COUNTIF('Profile-matrices_Condorcet'!$B$2:$B1898,'Profile-matrices_Condorcet'!$B1898),MATCH(INDEX('numeric possibilities'!E$3:E$1298,VLOOKUP($B1898,'numeric possibilities'!$C$3:$G$1298,1)),'VBA code_permu_wo_repettn'!$AA$2:$AF$2))</f>
        <v>B</v>
      </c>
      <c r="E1898" t="str">
        <f>INDEX('VBA code_permu_wo_repettn'!$AH$3:$AM$6,COUNTIF('Profile-matrices_Condorcet'!$B$2:$B1898,'Profile-matrices_Condorcet'!$B1898),MATCH(INDEX('numeric possibilities'!F$3:F$1298,VLOOKUP($B1898,'numeric possibilities'!$C$3:$G$1298,1)),'VBA code_permu_wo_repettn'!$AH$2:$AM$2))</f>
        <v>C</v>
      </c>
      <c r="F1898" t="str">
        <f>INDEX('VBA code_permu_wo_repettn'!$AO$3:$AT$6,COUNTIF('Profile-matrices_Condorcet'!$B$2:$B1898,'Profile-matrices_Condorcet'!$B1898),MATCH(INDEX('numeric possibilities'!G$3:G$1298,VLOOKUP($B1898,'numeric possibilities'!$C$3:$G$1298,1)),'VBA code_permu_wo_repettn'!$AO$2:$AT$2))</f>
        <v>D</v>
      </c>
      <c r="H1898" t="s">
        <v>14</v>
      </c>
      <c r="I1898" s="3">
        <f>IF(MATCH(I$1,$C1898:$C1901,0)&lt;(MATCH(J$1,$C1898:$C1901,0)),1*a_vote,0)+IF(MATCH(I$1,$D1898:$D1901,0)&lt;MATCH(J$1,$D1898:$D1901,0),1*b_vote,0)+IF(MATCH(I$1,$E1898:$E1901,0)&lt;MATCH(J$1,$E1898:$E1901,0),1*c_vote,0)+IF(MATCH(I$1,$F1898:$F1901,0)&lt;MATCH(J$1,$F1898:$F1901,0),1*d_vote,0)</f>
        <v>0.52</v>
      </c>
      <c r="J1898" s="3">
        <f>IF(MATCH(I$1,$C1898:$C1901,0)&gt;(MATCH(J$1,$C1898:$C1901,0)),1*a_vote,0)+IF(MATCH(I$1,$D1898:$D1901,0)&gt;MATCH(J$1,$D1898:$D1901,0),1*b_vote,0)+IF(MATCH(I$1,$E1898:$E1901,0)&gt;MATCH(J$1,$E1898:$E1901,0),1*c_vote,0)+IF(MATCH(I$1,$F1898:$F1901,0)&gt;MATCH(J$1,$F1898:$F1901,0),1*d_vote,0)</f>
        <v>0.48</v>
      </c>
      <c r="K1898" s="3">
        <f>IF(MATCH($K$1,$C1898:$C1901,0)&lt;(MATCH($L$1,$C1898:$C1901,0)),1*a_vote,0)+IF(MATCH($K$1,$D1898:$D1901,0)&lt;MATCH($L$1,$D1898:$D1901,0),1*b_vote,0)+IF(MATCH($K$1,$E1898:$E1901,0)&lt;MATCH($L$1,$E1898:$E1901,0),1*c_vote,0)+IF(MATCH($K$1,$F1898:$F1901,0)&lt;MATCH($L$1,$F1898:$F1901,0),1*d_vote,0)</f>
        <v>0.75</v>
      </c>
      <c r="L1898" s="3">
        <f>IF(MATCH(K$1,$C1898:$C1901,0)&gt;(MATCH(L$1,$C1898:$C1901,0)),1*a_vote,0)+IF(MATCH(K$1,$D1898:$D1901,0)&gt;MATCH(L$1,$D1898:$D1901,0),1*b_vote,0)+IF(MATCH(K$1,$E1898:$E1901,0)&gt;MATCH(L$1,$E1898:$E1901,0),1*c_vote,0)+IF(MATCH(K$1,$F1898:$F1901,0)&gt;MATCH(L$1,$F1898:$F1901,0),1*d_vote,0)</f>
        <v>0.25</v>
      </c>
      <c r="M1898" s="3">
        <f>IF(MATCH($M$1,$C1898:$C1901,0)&lt;(MATCH($N$1,$C1898:$C1901,0)),1*a_vote,0)+IF(MATCH($M$1,$D1898:$D1901,0)&lt;MATCH($N$1,$D1898:$D1901,0),1*b_vote,0)+IF(MATCH($M$1,$E1898:$E1901,0)&lt;MATCH($N$1,$E1898:$E1901,0),1*c_vote,0)+IF(MATCH($M$1,$F1898:$F1901,0)&lt;MATCH($N$1,$F1898:$F1901,0),1*d_vote,0)</f>
        <v>0.78</v>
      </c>
      <c r="N1898" s="3">
        <f>IF(MATCH(M$1,$C1898:$C1901,0)&gt;(MATCH(N$1,$C1898:$C1901,0)),1*a_vote,0)+IF(MATCH(M$1,$D1898:$D1901,0)&gt;MATCH(N$1,$D1898:$D1901,0),1*b_vote,0)+IF(MATCH(M$1,$E1898:$E1901,0)&gt;MATCH(N$1,$E1898:$E1901,0),1*c_vote,0)+IF(MATCH(M$1,$F1898:$F1901,0)&gt;MATCH(N$1,$F1898:$F1901,0),1*d_vote,0)</f>
        <v>0.21999999999999997</v>
      </c>
      <c r="O1898" s="3">
        <f>IF(MATCH($O$1,$C1898:$C1901,0)&lt;(MATCH($P$1,$C1898:$C1901,0)),1*a_vote,0)+IF(MATCH($O$1,$D1898:$D1901,0)&lt;MATCH($P$1,$D1898:$D1901,0),1*b_vote,0)+IF(MATCH($O$1,$E1898:$E1901,0)&lt;MATCH($P$1,$E1898:$E1901,0),1*c_vote,0)+IF(MATCH($O$1,$F1898:$F1901,0)&lt;MATCH($P$1,$F1898:$F1901,0),1*d_vote,0)</f>
        <v>0.75</v>
      </c>
      <c r="P1898" s="3">
        <f>IF(MATCH(O$1,$C1898:$C1901,0)&gt;(MATCH(P$1,$C1898:$C1901,0)),1*a_vote,0)+IF(MATCH(O$1,$D1898:$D1901,0)&gt;MATCH(P$1,$D1898:$D1901,0),1*b_vote,0)+IF(MATCH(O$1,$E1898:$E1901,0)&gt;MATCH(P$1,$E1898:$E1901,0),1*c_vote,0)+IF(MATCH(O$1,$F1898:$F1901,0)&gt;MATCH(P$1,$F1898:$F1901,0),1*d_vote,0)</f>
        <v>0.25</v>
      </c>
      <c r="Q1898" s="3">
        <f>IF(MATCH($Q$1,$C1898:$C1901,0)&lt;(MATCH($R$1,$C1898:$C1901,0)),1*a_vote,0)+IF(MATCH($Q$1,$D1898:$D1901,0)&lt;MATCH($R$1,$D1898:$D1901,0),1*b_vote,0)+IF(MATCH($Q$1,$E1898:$E1901,0)&lt;MATCH($R$1,$E1898:$E1901,0),1*c_vote,0)+IF(MATCH($Q$1,$F1898:$F1901,0)&lt;MATCH($R$1,$F1898:$F1901,0),1*d_vote,0)</f>
        <v>0.53</v>
      </c>
      <c r="R1898" s="3">
        <f>IF(MATCH(Q$1,$C1898:$C1901,0)&gt;(MATCH(R$1,$C1898:$C1901,0)),1*a_vote,0)+IF(MATCH(Q$1,$D1898:$D1901,0)&gt;MATCH(R$1,$D1898:$D1901,0),1*b_vote,0)+IF(MATCH(Q$1,$E1898:$E1901,0)&gt;MATCH(R$1,$E1898:$E1901,0),1*c_vote,0)+IF(MATCH(Q$1,$F1898:$F1901,0)&gt;MATCH(R$1,$F1898:$F1901,0),1*d_vote,0)</f>
        <v>0.47</v>
      </c>
      <c r="S1898" s="3">
        <f>IF(MATCH($S$1,$C1898:$C1901,0)&lt;(MATCH($T$1,$C1898:$C1901,0)),1*a_vote,0)+IF(MATCH($S$1,$D1898:$D1901,0)&lt;MATCH($T$1,$D1898:$D1901,0),1*b_vote,0)+IF(MATCH($S$1,$E1898:$E1901,0)&lt;MATCH($T$1,$E1898:$E1901,0),1*c_vote,0)+IF(MATCH($S$1,$F1898:$F1901,0)&lt;MATCH($T$1,$F1898:$F1901,0),1*d_vote,0)</f>
        <v>0.52</v>
      </c>
      <c r="T1898" s="3">
        <f>IF(MATCH(S$1,$C1898:$C1901,0)&gt;(MATCH(T$1,$C1898:$C1901,0)),1*a_vote,0)+IF(MATCH(S$1,$D1898:$D1901,0)&gt;MATCH(T$1,$D1898:$D1901,0),1*b_vote,0)+IF(MATCH(S$1,$E1898:$E1901,0)&gt;MATCH(T$1,$E1898:$E1901,0),1*c_vote,0)+IF(MATCH(S$1,$F1898:$F1901,0)&gt;MATCH(T$1,$F1898:$F1901,0),1*d_vote,0)</f>
        <v>0.48</v>
      </c>
    </row>
    <row r="1899" spans="1:20" x14ac:dyDescent="0.25">
      <c r="A1899">
        <f t="shared" si="60"/>
        <v>1898</v>
      </c>
      <c r="B1899">
        <f t="shared" si="61"/>
        <v>475</v>
      </c>
      <c r="C1899" t="str">
        <f>INDEX('VBA code_permu_wo_repettn'!$T$3:$Y$6,COUNTIF('Profile-matrices_Condorcet'!$B$2:$B1899,'Profile-matrices_Condorcet'!$B1899),MATCH(INDEX('numeric possibilities'!D$3:D$1298,VLOOKUP($B1899,'numeric possibilities'!$C$3:$G$1298,1)),'VBA code_permu_wo_repettn'!$T$2:$Y$2))</f>
        <v>B</v>
      </c>
      <c r="D1899" t="str">
        <f>INDEX('VBA code_permu_wo_repettn'!$AA$3:$AF$6,COUNTIF('Profile-matrices_Condorcet'!$B$2:$B1899,'Profile-matrices_Condorcet'!$B1899),MATCH(INDEX('numeric possibilities'!E$3:E$1298,VLOOKUP($B1899,'numeric possibilities'!$C$3:$G$1298,1)),'VBA code_permu_wo_repettn'!$AA$2:$AF$2))</f>
        <v>A</v>
      </c>
      <c r="E1899" t="str">
        <f>INDEX('VBA code_permu_wo_repettn'!$AH$3:$AM$6,COUNTIF('Profile-matrices_Condorcet'!$B$2:$B1899,'Profile-matrices_Condorcet'!$B1899),MATCH(INDEX('numeric possibilities'!F$3:F$1298,VLOOKUP($B1899,'numeric possibilities'!$C$3:$G$1298,1)),'VBA code_permu_wo_repettn'!$AH$2:$AM$2))</f>
        <v>A</v>
      </c>
      <c r="F1899" t="str">
        <f>INDEX('VBA code_permu_wo_repettn'!$AO$3:$AT$6,COUNTIF('Profile-matrices_Condorcet'!$B$2:$B1899,'Profile-matrices_Condorcet'!$B1899),MATCH(INDEX('numeric possibilities'!G$3:G$1298,VLOOKUP($B1899,'numeric possibilities'!$C$3:$G$1298,1)),'VBA code_permu_wo_repettn'!$AO$2:$AT$2))</f>
        <v>B</v>
      </c>
      <c r="H1899" t="s">
        <v>15</v>
      </c>
      <c r="I1899" t="str">
        <f>IF(I1898&gt;J1898,$I$1,IF(I1898&lt;J1898,$J$1,0))</f>
        <v>A</v>
      </c>
      <c r="K1899" t="str">
        <f>IF(K1898&gt;L1898,$K$1,IF(K1898&lt;L1898,$L$1,0))</f>
        <v>A</v>
      </c>
      <c r="M1899" t="str">
        <f>IF(M1898&gt;N1898,$M$1,IF(M1898&lt;N1898,$N$1,0))</f>
        <v>A</v>
      </c>
      <c r="O1899" t="str">
        <f>IF(O1898&gt;P1898,$O$1,IF(O1898&lt;P1898,$P$1,0))</f>
        <v>B</v>
      </c>
      <c r="Q1899" t="str">
        <f>IF(Q1898&gt;R1898,$Q$1,IF(Q1898&lt;R1898,$R$1,0))</f>
        <v>B</v>
      </c>
      <c r="S1899" t="str">
        <f>IF(S1898&gt;T1898,$S$1,IF(S1898&lt;T1898,$T$1,0))</f>
        <v>C</v>
      </c>
    </row>
    <row r="1900" spans="1:20" x14ac:dyDescent="0.25">
      <c r="A1900">
        <f t="shared" si="60"/>
        <v>1899</v>
      </c>
      <c r="B1900">
        <f t="shared" si="61"/>
        <v>475</v>
      </c>
      <c r="C1900" t="str">
        <f>INDEX('VBA code_permu_wo_repettn'!$T$3:$Y$6,COUNTIF('Profile-matrices_Condorcet'!$B$2:$B1900,'Profile-matrices_Condorcet'!$B1900),MATCH(INDEX('numeric possibilities'!D$3:D$1298,VLOOKUP($B1900,'numeric possibilities'!$C$3:$G$1298,1)),'VBA code_permu_wo_repettn'!$T$2:$Y$2))</f>
        <v>C</v>
      </c>
      <c r="D1900" t="str">
        <f>INDEX('VBA code_permu_wo_repettn'!$AA$3:$AF$6,COUNTIF('Profile-matrices_Condorcet'!$B$2:$B1900,'Profile-matrices_Condorcet'!$B1900),MATCH(INDEX('numeric possibilities'!E$3:E$1298,VLOOKUP($B1900,'numeric possibilities'!$C$3:$G$1298,1)),'VBA code_permu_wo_repettn'!$AA$2:$AF$2))</f>
        <v>D</v>
      </c>
      <c r="E1900" t="str">
        <f>INDEX('VBA code_permu_wo_repettn'!$AH$3:$AM$6,COUNTIF('Profile-matrices_Condorcet'!$B$2:$B1900,'Profile-matrices_Condorcet'!$B1900),MATCH(INDEX('numeric possibilities'!F$3:F$1298,VLOOKUP($B1900,'numeric possibilities'!$C$3:$G$1298,1)),'VBA code_permu_wo_repettn'!$AH$2:$AM$2))</f>
        <v>D</v>
      </c>
      <c r="F1900" t="str">
        <f>INDEX('VBA code_permu_wo_repettn'!$AO$3:$AT$6,COUNTIF('Profile-matrices_Condorcet'!$B$2:$B1900,'Profile-matrices_Condorcet'!$B1900),MATCH(INDEX('numeric possibilities'!G$3:G$1298,VLOOKUP($B1900,'numeric possibilities'!$C$3:$G$1298,1)),'VBA code_permu_wo_repettn'!$AO$2:$AT$2))</f>
        <v>A</v>
      </c>
      <c r="I1900" t="s">
        <v>0</v>
      </c>
      <c r="J1900" t="s">
        <v>1</v>
      </c>
      <c r="K1900" t="s">
        <v>2</v>
      </c>
      <c r="L1900" t="s">
        <v>3</v>
      </c>
    </row>
    <row r="1901" spans="1:20" x14ac:dyDescent="0.25">
      <c r="A1901">
        <f t="shared" si="60"/>
        <v>1900</v>
      </c>
      <c r="B1901">
        <f t="shared" si="61"/>
        <v>475</v>
      </c>
      <c r="C1901" t="str">
        <f>INDEX('VBA code_permu_wo_repettn'!$T$3:$Y$6,COUNTIF('Profile-matrices_Condorcet'!$B$2:$B1901,'Profile-matrices_Condorcet'!$B1901),MATCH(INDEX('numeric possibilities'!D$3:D$1298,VLOOKUP($B1901,'numeric possibilities'!$C$3:$G$1298,1)),'VBA code_permu_wo_repettn'!$T$2:$Y$2))</f>
        <v>D</v>
      </c>
      <c r="D1901" t="str">
        <f>INDEX('VBA code_permu_wo_repettn'!$AA$3:$AF$6,COUNTIF('Profile-matrices_Condorcet'!$B$2:$B1901,'Profile-matrices_Condorcet'!$B1901),MATCH(INDEX('numeric possibilities'!E$3:E$1298,VLOOKUP($B1901,'numeric possibilities'!$C$3:$G$1298,1)),'VBA code_permu_wo_repettn'!$AA$2:$AF$2))</f>
        <v>C</v>
      </c>
      <c r="E1901" t="str">
        <f>INDEX('VBA code_permu_wo_repettn'!$AH$3:$AM$6,COUNTIF('Profile-matrices_Condorcet'!$B$2:$B1901,'Profile-matrices_Condorcet'!$B1901),MATCH(INDEX('numeric possibilities'!F$3:F$1298,VLOOKUP($B1901,'numeric possibilities'!$C$3:$G$1298,1)),'VBA code_permu_wo_repettn'!$AH$2:$AM$2))</f>
        <v>B</v>
      </c>
      <c r="F1901" t="str">
        <f>INDEX('VBA code_permu_wo_repettn'!$AO$3:$AT$6,COUNTIF('Profile-matrices_Condorcet'!$B$2:$B1901,'Profile-matrices_Condorcet'!$B1901),MATCH(INDEX('numeric possibilities'!G$3:G$1298,VLOOKUP($B1901,'numeric possibilities'!$C$3:$G$1298,1)),'VBA code_permu_wo_repettn'!$AO$2:$AT$2))</f>
        <v>C</v>
      </c>
      <c r="G1901" t="str">
        <f>IF(MAX(I1901:L1901)&gt;='numeric possibilities'!$B$4/2,INDEX('Profile-matrices_Condorcet'!I1900:L1900,1,MATCH(MAX('Profile-matrices_Condorcet'!I1901:L1901),'Profile-matrices_Condorcet'!I1901:L1901,0)),"NCW")</f>
        <v>A</v>
      </c>
      <c r="H1901" t="s">
        <v>13</v>
      </c>
      <c r="I1901" s="3">
        <f>COUNTIF($I1899:$S1899,I1900)</f>
        <v>3</v>
      </c>
      <c r="J1901" s="3">
        <f>COUNTIF($I1899:$S1899,J1900)</f>
        <v>2</v>
      </c>
      <c r="K1901" s="3">
        <f>COUNTIF($I1899:$S1899,K1900)</f>
        <v>1</v>
      </c>
      <c r="L1901" s="3">
        <f>COUNTIF($I1899:$S1899,L1900)</f>
        <v>0</v>
      </c>
    </row>
    <row r="1902" spans="1:20" x14ac:dyDescent="0.25">
      <c r="A1902">
        <f t="shared" si="60"/>
        <v>1901</v>
      </c>
      <c r="B1902">
        <f t="shared" si="61"/>
        <v>476</v>
      </c>
      <c r="C1902" t="str">
        <f>INDEX('VBA code_permu_wo_repettn'!$T$3:$Y$6,COUNTIF('Profile-matrices_Condorcet'!$B$2:$B1902,'Profile-matrices_Condorcet'!$B1902),MATCH(INDEX('numeric possibilities'!D$3:D$1298,VLOOKUP($B1902,'numeric possibilities'!$C$3:$G$1298,1)),'VBA code_permu_wo_repettn'!$T$2:$Y$2))</f>
        <v>A</v>
      </c>
      <c r="D1902" t="str">
        <f>INDEX('VBA code_permu_wo_repettn'!$AA$3:$AF$6,COUNTIF('Profile-matrices_Condorcet'!$B$2:$B1902,'Profile-matrices_Condorcet'!$B1902),MATCH(INDEX('numeric possibilities'!E$3:E$1298,VLOOKUP($B1902,'numeric possibilities'!$C$3:$G$1298,1)),'VBA code_permu_wo_repettn'!$AA$2:$AF$2))</f>
        <v>B</v>
      </c>
      <c r="E1902" t="str">
        <f>INDEX('VBA code_permu_wo_repettn'!$AH$3:$AM$6,COUNTIF('Profile-matrices_Condorcet'!$B$2:$B1902,'Profile-matrices_Condorcet'!$B1902),MATCH(INDEX('numeric possibilities'!F$3:F$1298,VLOOKUP($B1902,'numeric possibilities'!$C$3:$G$1298,1)),'VBA code_permu_wo_repettn'!$AH$2:$AM$2))</f>
        <v>C</v>
      </c>
      <c r="F1902" t="str">
        <f>INDEX('VBA code_permu_wo_repettn'!$AO$3:$AT$6,COUNTIF('Profile-matrices_Condorcet'!$B$2:$B1902,'Profile-matrices_Condorcet'!$B1902),MATCH(INDEX('numeric possibilities'!G$3:G$1298,VLOOKUP($B1902,'numeric possibilities'!$C$3:$G$1298,1)),'VBA code_permu_wo_repettn'!$AO$2:$AT$2))</f>
        <v>D</v>
      </c>
      <c r="H1902" t="s">
        <v>14</v>
      </c>
      <c r="I1902" s="3">
        <f>IF(MATCH(I$1,$C1902:$C1905,0)&lt;(MATCH(J$1,$C1902:$C1905,0)),1*a_vote,0)+IF(MATCH(I$1,$D1902:$D1905,0)&lt;MATCH(J$1,$D1902:$D1905,0),1*b_vote,0)+IF(MATCH(I$1,$E1902:$E1905,0)&lt;MATCH(J$1,$E1902:$E1905,0),1*c_vote,0)+IF(MATCH(I$1,$F1902:$F1905,0)&lt;MATCH(J$1,$F1902:$F1905,0),1*d_vote,0)</f>
        <v>0.52</v>
      </c>
      <c r="J1902" s="3">
        <f>IF(MATCH(I$1,$C1902:$C1905,0)&gt;(MATCH(J$1,$C1902:$C1905,0)),1*a_vote,0)+IF(MATCH(I$1,$D1902:$D1905,0)&gt;MATCH(J$1,$D1902:$D1905,0),1*b_vote,0)+IF(MATCH(I$1,$E1902:$E1905,0)&gt;MATCH(J$1,$E1902:$E1905,0),1*c_vote,0)+IF(MATCH(I$1,$F1902:$F1905,0)&gt;MATCH(J$1,$F1902:$F1905,0),1*d_vote,0)</f>
        <v>0.48</v>
      </c>
      <c r="K1902" s="3">
        <f>IF(MATCH($K$1,$C1902:$C1905,0)&lt;(MATCH($L$1,$C1902:$C1905,0)),1*a_vote,0)+IF(MATCH($K$1,$D1902:$D1905,0)&lt;MATCH($L$1,$D1902:$D1905,0),1*b_vote,0)+IF(MATCH($K$1,$E1902:$E1905,0)&lt;MATCH($L$1,$E1902:$E1905,0),1*c_vote,0)+IF(MATCH($K$1,$F1902:$F1905,0)&lt;MATCH($L$1,$F1902:$F1905,0),1*d_vote,0)</f>
        <v>0.75</v>
      </c>
      <c r="L1902" s="3">
        <f>IF(MATCH(K$1,$C1902:$C1905,0)&gt;(MATCH(L$1,$C1902:$C1905,0)),1*a_vote,0)+IF(MATCH(K$1,$D1902:$D1905,0)&gt;MATCH(L$1,$D1902:$D1905,0),1*b_vote,0)+IF(MATCH(K$1,$E1902:$E1905,0)&gt;MATCH(L$1,$E1902:$E1905,0),1*c_vote,0)+IF(MATCH(K$1,$F1902:$F1905,0)&gt;MATCH(L$1,$F1902:$F1905,0),1*d_vote,0)</f>
        <v>0.25</v>
      </c>
      <c r="M1902" s="3">
        <f>IF(MATCH($M$1,$C1902:$C1905,0)&lt;(MATCH($N$1,$C1902:$C1905,0)),1*a_vote,0)+IF(MATCH($M$1,$D1902:$D1905,0)&lt;MATCH($N$1,$D1902:$D1905,0),1*b_vote,0)+IF(MATCH($M$1,$E1902:$E1905,0)&lt;MATCH($N$1,$E1902:$E1905,0),1*c_vote,0)+IF(MATCH($M$1,$F1902:$F1905,0)&lt;MATCH($N$1,$F1902:$F1905,0),1*d_vote,0)</f>
        <v>0.78</v>
      </c>
      <c r="N1902" s="3">
        <f>IF(MATCH(M$1,$C1902:$C1905,0)&gt;(MATCH(N$1,$C1902:$C1905,0)),1*a_vote,0)+IF(MATCH(M$1,$D1902:$D1905,0)&gt;MATCH(N$1,$D1902:$D1905,0),1*b_vote,0)+IF(MATCH(M$1,$E1902:$E1905,0)&gt;MATCH(N$1,$E1902:$E1905,0),1*c_vote,0)+IF(MATCH(M$1,$F1902:$F1905,0)&gt;MATCH(N$1,$F1902:$F1905,0),1*d_vote,0)</f>
        <v>0.21999999999999997</v>
      </c>
      <c r="O1902" s="3">
        <f>IF(MATCH($O$1,$C1902:$C1905,0)&lt;(MATCH($P$1,$C1902:$C1905,0)),1*a_vote,0)+IF(MATCH($O$1,$D1902:$D1905,0)&lt;MATCH($P$1,$D1902:$D1905,0),1*b_vote,0)+IF(MATCH($O$1,$E1902:$E1905,0)&lt;MATCH($P$1,$E1902:$E1905,0),1*c_vote,0)+IF(MATCH($O$1,$F1902:$F1905,0)&lt;MATCH($P$1,$F1902:$F1905,0),1*d_vote,0)</f>
        <v>0.75</v>
      </c>
      <c r="P1902" s="3">
        <f>IF(MATCH(O$1,$C1902:$C1905,0)&gt;(MATCH(P$1,$C1902:$C1905,0)),1*a_vote,0)+IF(MATCH(O$1,$D1902:$D1905,0)&gt;MATCH(P$1,$D1902:$D1905,0),1*b_vote,0)+IF(MATCH(O$1,$E1902:$E1905,0)&gt;MATCH(P$1,$E1902:$E1905,0),1*c_vote,0)+IF(MATCH(O$1,$F1902:$F1905,0)&gt;MATCH(P$1,$F1902:$F1905,0),1*d_vote,0)</f>
        <v>0.25</v>
      </c>
      <c r="Q1902" s="3">
        <f>IF(MATCH($Q$1,$C1902:$C1905,0)&lt;(MATCH($R$1,$C1902:$C1905,0)),1*a_vote,0)+IF(MATCH($Q$1,$D1902:$D1905,0)&lt;MATCH($R$1,$D1902:$D1905,0),1*b_vote,0)+IF(MATCH($Q$1,$E1902:$E1905,0)&lt;MATCH($R$1,$E1902:$E1905,0),1*c_vote,0)+IF(MATCH($Q$1,$F1902:$F1905,0)&lt;MATCH($R$1,$F1902:$F1905,0),1*d_vote,0)</f>
        <v>0.53</v>
      </c>
      <c r="R1902" s="3">
        <f>IF(MATCH(Q$1,$C1902:$C1905,0)&gt;(MATCH(R$1,$C1902:$C1905,0)),1*a_vote,0)+IF(MATCH(Q$1,$D1902:$D1905,0)&gt;MATCH(R$1,$D1902:$D1905,0),1*b_vote,0)+IF(MATCH(Q$1,$E1902:$E1905,0)&gt;MATCH(R$1,$E1902:$E1905,0),1*c_vote,0)+IF(MATCH(Q$1,$F1902:$F1905,0)&gt;MATCH(R$1,$F1902:$F1905,0),1*d_vote,0)</f>
        <v>0.47</v>
      </c>
      <c r="S1902" s="3">
        <f>IF(MATCH($S$1,$C1902:$C1905,0)&lt;(MATCH($T$1,$C1902:$C1905,0)),1*a_vote,0)+IF(MATCH($S$1,$D1902:$D1905,0)&lt;MATCH($T$1,$D1902:$D1905,0),1*b_vote,0)+IF(MATCH($S$1,$E1902:$E1905,0)&lt;MATCH($T$1,$E1902:$E1905,0),1*c_vote,0)+IF(MATCH($S$1,$F1902:$F1905,0)&lt;MATCH($T$1,$F1902:$F1905,0),1*d_vote,0)</f>
        <v>0.25</v>
      </c>
      <c r="T1902" s="3">
        <f>IF(MATCH(S$1,$C1902:$C1905,0)&gt;(MATCH(T$1,$C1902:$C1905,0)),1*a_vote,0)+IF(MATCH(S$1,$D1902:$D1905,0)&gt;MATCH(T$1,$D1902:$D1905,0),1*b_vote,0)+IF(MATCH(S$1,$E1902:$E1905,0)&gt;MATCH(T$1,$E1902:$E1905,0),1*c_vote,0)+IF(MATCH(S$1,$F1902:$F1905,0)&gt;MATCH(T$1,$F1902:$F1905,0),1*d_vote,0)</f>
        <v>0.75</v>
      </c>
    </row>
    <row r="1903" spans="1:20" x14ac:dyDescent="0.25">
      <c r="A1903">
        <f t="shared" si="60"/>
        <v>1902</v>
      </c>
      <c r="B1903">
        <f t="shared" si="61"/>
        <v>476</v>
      </c>
      <c r="C1903" t="str">
        <f>INDEX('VBA code_permu_wo_repettn'!$T$3:$Y$6,COUNTIF('Profile-matrices_Condorcet'!$B$2:$B1903,'Profile-matrices_Condorcet'!$B1903),MATCH(INDEX('numeric possibilities'!D$3:D$1298,VLOOKUP($B1903,'numeric possibilities'!$C$3:$G$1298,1)),'VBA code_permu_wo_repettn'!$T$2:$Y$2))</f>
        <v>B</v>
      </c>
      <c r="D1903" t="str">
        <f>INDEX('VBA code_permu_wo_repettn'!$AA$3:$AF$6,COUNTIF('Profile-matrices_Condorcet'!$B$2:$B1903,'Profile-matrices_Condorcet'!$B1903),MATCH(INDEX('numeric possibilities'!E$3:E$1298,VLOOKUP($B1903,'numeric possibilities'!$C$3:$G$1298,1)),'VBA code_permu_wo_repettn'!$AA$2:$AF$2))</f>
        <v>A</v>
      </c>
      <c r="E1903" t="str">
        <f>INDEX('VBA code_permu_wo_repettn'!$AH$3:$AM$6,COUNTIF('Profile-matrices_Condorcet'!$B$2:$B1903,'Profile-matrices_Condorcet'!$B1903),MATCH(INDEX('numeric possibilities'!F$3:F$1298,VLOOKUP($B1903,'numeric possibilities'!$C$3:$G$1298,1)),'VBA code_permu_wo_repettn'!$AH$2:$AM$2))</f>
        <v>A</v>
      </c>
      <c r="F1903" t="str">
        <f>INDEX('VBA code_permu_wo_repettn'!$AO$3:$AT$6,COUNTIF('Profile-matrices_Condorcet'!$B$2:$B1903,'Profile-matrices_Condorcet'!$B1903),MATCH(INDEX('numeric possibilities'!G$3:G$1298,VLOOKUP($B1903,'numeric possibilities'!$C$3:$G$1298,1)),'VBA code_permu_wo_repettn'!$AO$2:$AT$2))</f>
        <v>B</v>
      </c>
      <c r="H1903" t="s">
        <v>15</v>
      </c>
      <c r="I1903" t="str">
        <f>IF(I1902&gt;J1902,$I$1,IF(I1902&lt;J1902,$J$1,0))</f>
        <v>A</v>
      </c>
      <c r="K1903" t="str">
        <f>IF(K1902&gt;L1902,$K$1,IF(K1902&lt;L1902,$L$1,0))</f>
        <v>A</v>
      </c>
      <c r="M1903" t="str">
        <f>IF(M1902&gt;N1902,$M$1,IF(M1902&lt;N1902,$N$1,0))</f>
        <v>A</v>
      </c>
      <c r="O1903" t="str">
        <f>IF(O1902&gt;P1902,$O$1,IF(O1902&lt;P1902,$P$1,0))</f>
        <v>B</v>
      </c>
      <c r="Q1903" t="str">
        <f>IF(Q1902&gt;R1902,$Q$1,IF(Q1902&lt;R1902,$R$1,0))</f>
        <v>B</v>
      </c>
      <c r="S1903" t="str">
        <f>IF(S1902&gt;T1902,$S$1,IF(S1902&lt;T1902,$T$1,0))</f>
        <v>D</v>
      </c>
    </row>
    <row r="1904" spans="1:20" x14ac:dyDescent="0.25">
      <c r="A1904">
        <f t="shared" si="60"/>
        <v>1903</v>
      </c>
      <c r="B1904">
        <f t="shared" si="61"/>
        <v>476</v>
      </c>
      <c r="C1904" t="str">
        <f>INDEX('VBA code_permu_wo_repettn'!$T$3:$Y$6,COUNTIF('Profile-matrices_Condorcet'!$B$2:$B1904,'Profile-matrices_Condorcet'!$B1904),MATCH(INDEX('numeric possibilities'!D$3:D$1298,VLOOKUP($B1904,'numeric possibilities'!$C$3:$G$1298,1)),'VBA code_permu_wo_repettn'!$T$2:$Y$2))</f>
        <v>D</v>
      </c>
      <c r="D1904" t="str">
        <f>INDEX('VBA code_permu_wo_repettn'!$AA$3:$AF$6,COUNTIF('Profile-matrices_Condorcet'!$B$2:$B1904,'Profile-matrices_Condorcet'!$B1904),MATCH(INDEX('numeric possibilities'!E$3:E$1298,VLOOKUP($B1904,'numeric possibilities'!$C$3:$G$1298,1)),'VBA code_permu_wo_repettn'!$AA$2:$AF$2))</f>
        <v>D</v>
      </c>
      <c r="E1904" t="str">
        <f>INDEX('VBA code_permu_wo_repettn'!$AH$3:$AM$6,COUNTIF('Profile-matrices_Condorcet'!$B$2:$B1904,'Profile-matrices_Condorcet'!$B1904),MATCH(INDEX('numeric possibilities'!F$3:F$1298,VLOOKUP($B1904,'numeric possibilities'!$C$3:$G$1298,1)),'VBA code_permu_wo_repettn'!$AH$2:$AM$2))</f>
        <v>D</v>
      </c>
      <c r="F1904" t="str">
        <f>INDEX('VBA code_permu_wo_repettn'!$AO$3:$AT$6,COUNTIF('Profile-matrices_Condorcet'!$B$2:$B1904,'Profile-matrices_Condorcet'!$B1904),MATCH(INDEX('numeric possibilities'!G$3:G$1298,VLOOKUP($B1904,'numeric possibilities'!$C$3:$G$1298,1)),'VBA code_permu_wo_repettn'!$AO$2:$AT$2))</f>
        <v>A</v>
      </c>
      <c r="I1904" t="s">
        <v>0</v>
      </c>
      <c r="J1904" t="s">
        <v>1</v>
      </c>
      <c r="K1904" t="s">
        <v>2</v>
      </c>
      <c r="L1904" t="s">
        <v>3</v>
      </c>
    </row>
    <row r="1905" spans="1:20" x14ac:dyDescent="0.25">
      <c r="A1905">
        <f t="shared" si="60"/>
        <v>1904</v>
      </c>
      <c r="B1905">
        <f t="shared" si="61"/>
        <v>476</v>
      </c>
      <c r="C1905" t="str">
        <f>INDEX('VBA code_permu_wo_repettn'!$T$3:$Y$6,COUNTIF('Profile-matrices_Condorcet'!$B$2:$B1905,'Profile-matrices_Condorcet'!$B1905),MATCH(INDEX('numeric possibilities'!D$3:D$1298,VLOOKUP($B1905,'numeric possibilities'!$C$3:$G$1298,1)),'VBA code_permu_wo_repettn'!$T$2:$Y$2))</f>
        <v>C</v>
      </c>
      <c r="D1905" t="str">
        <f>INDEX('VBA code_permu_wo_repettn'!$AA$3:$AF$6,COUNTIF('Profile-matrices_Condorcet'!$B$2:$B1905,'Profile-matrices_Condorcet'!$B1905),MATCH(INDEX('numeric possibilities'!E$3:E$1298,VLOOKUP($B1905,'numeric possibilities'!$C$3:$G$1298,1)),'VBA code_permu_wo_repettn'!$AA$2:$AF$2))</f>
        <v>C</v>
      </c>
      <c r="E1905" t="str">
        <f>INDEX('VBA code_permu_wo_repettn'!$AH$3:$AM$6,COUNTIF('Profile-matrices_Condorcet'!$B$2:$B1905,'Profile-matrices_Condorcet'!$B1905),MATCH(INDEX('numeric possibilities'!F$3:F$1298,VLOOKUP($B1905,'numeric possibilities'!$C$3:$G$1298,1)),'VBA code_permu_wo_repettn'!$AH$2:$AM$2))</f>
        <v>B</v>
      </c>
      <c r="F1905" t="str">
        <f>INDEX('VBA code_permu_wo_repettn'!$AO$3:$AT$6,COUNTIF('Profile-matrices_Condorcet'!$B$2:$B1905,'Profile-matrices_Condorcet'!$B1905),MATCH(INDEX('numeric possibilities'!G$3:G$1298,VLOOKUP($B1905,'numeric possibilities'!$C$3:$G$1298,1)),'VBA code_permu_wo_repettn'!$AO$2:$AT$2))</f>
        <v>C</v>
      </c>
      <c r="G1905" t="str">
        <f>IF(MAX(I1905:L1905)&gt;='numeric possibilities'!$B$4/2,INDEX('Profile-matrices_Condorcet'!I1904:L1904,1,MATCH(MAX('Profile-matrices_Condorcet'!I1905:L1905),'Profile-matrices_Condorcet'!I1905:L1905,0)),"NCW")</f>
        <v>A</v>
      </c>
      <c r="H1905" t="s">
        <v>13</v>
      </c>
      <c r="I1905" s="3">
        <f>COUNTIF($I1903:$S1903,I1904)</f>
        <v>3</v>
      </c>
      <c r="J1905" s="3">
        <f>COUNTIF($I1903:$S1903,J1904)</f>
        <v>2</v>
      </c>
      <c r="K1905" s="3">
        <f>COUNTIF($I1903:$S1903,K1904)</f>
        <v>0</v>
      </c>
      <c r="L1905" s="3">
        <f>COUNTIF($I1903:$S1903,L1904)</f>
        <v>1</v>
      </c>
    </row>
    <row r="1906" spans="1:20" x14ac:dyDescent="0.25">
      <c r="A1906">
        <f t="shared" si="60"/>
        <v>1905</v>
      </c>
      <c r="B1906">
        <f t="shared" si="61"/>
        <v>477</v>
      </c>
      <c r="C1906" t="str">
        <f>INDEX('VBA code_permu_wo_repettn'!$T$3:$Y$6,COUNTIF('Profile-matrices_Condorcet'!$B$2:$B1906,'Profile-matrices_Condorcet'!$B1906),MATCH(INDEX('numeric possibilities'!D$3:D$1298,VLOOKUP($B1906,'numeric possibilities'!$C$3:$G$1298,1)),'VBA code_permu_wo_repettn'!$T$2:$Y$2))</f>
        <v>A</v>
      </c>
      <c r="D1906" t="str">
        <f>INDEX('VBA code_permu_wo_repettn'!$AA$3:$AF$6,COUNTIF('Profile-matrices_Condorcet'!$B$2:$B1906,'Profile-matrices_Condorcet'!$B1906),MATCH(INDEX('numeric possibilities'!E$3:E$1298,VLOOKUP($B1906,'numeric possibilities'!$C$3:$G$1298,1)),'VBA code_permu_wo_repettn'!$AA$2:$AF$2))</f>
        <v>B</v>
      </c>
      <c r="E1906" t="str">
        <f>INDEX('VBA code_permu_wo_repettn'!$AH$3:$AM$6,COUNTIF('Profile-matrices_Condorcet'!$B$2:$B1906,'Profile-matrices_Condorcet'!$B1906),MATCH(INDEX('numeric possibilities'!F$3:F$1298,VLOOKUP($B1906,'numeric possibilities'!$C$3:$G$1298,1)),'VBA code_permu_wo_repettn'!$AH$2:$AM$2))</f>
        <v>C</v>
      </c>
      <c r="F1906" t="str">
        <f>INDEX('VBA code_permu_wo_repettn'!$AO$3:$AT$6,COUNTIF('Profile-matrices_Condorcet'!$B$2:$B1906,'Profile-matrices_Condorcet'!$B1906),MATCH(INDEX('numeric possibilities'!G$3:G$1298,VLOOKUP($B1906,'numeric possibilities'!$C$3:$G$1298,1)),'VBA code_permu_wo_repettn'!$AO$2:$AT$2))</f>
        <v>D</v>
      </c>
      <c r="H1906" t="s">
        <v>14</v>
      </c>
      <c r="I1906" s="3">
        <f>IF(MATCH(I$1,$C1906:$C1909,0)&lt;(MATCH(J$1,$C1906:$C1909,0)),1*a_vote,0)+IF(MATCH(I$1,$D1906:$D1909,0)&lt;MATCH(J$1,$D1906:$D1909,0),1*b_vote,0)+IF(MATCH(I$1,$E1906:$E1909,0)&lt;MATCH(J$1,$E1906:$E1909,0),1*c_vote,0)+IF(MATCH(I$1,$F1906:$F1909,0)&lt;MATCH(J$1,$F1906:$F1909,0),1*d_vote,0)</f>
        <v>0.52</v>
      </c>
      <c r="J1906" s="3">
        <f>IF(MATCH(I$1,$C1906:$C1909,0)&gt;(MATCH(J$1,$C1906:$C1909,0)),1*a_vote,0)+IF(MATCH(I$1,$D1906:$D1909,0)&gt;MATCH(J$1,$D1906:$D1909,0),1*b_vote,0)+IF(MATCH(I$1,$E1906:$E1909,0)&gt;MATCH(J$1,$E1906:$E1909,0),1*c_vote,0)+IF(MATCH(I$1,$F1906:$F1909,0)&gt;MATCH(J$1,$F1906:$F1909,0),1*d_vote,0)</f>
        <v>0.48</v>
      </c>
      <c r="K1906" s="3">
        <f>IF(MATCH($K$1,$C1906:$C1909,0)&lt;(MATCH($L$1,$C1906:$C1909,0)),1*a_vote,0)+IF(MATCH($K$1,$D1906:$D1909,0)&lt;MATCH($L$1,$D1906:$D1909,0),1*b_vote,0)+IF(MATCH($K$1,$E1906:$E1909,0)&lt;MATCH($L$1,$E1906:$E1909,0),1*c_vote,0)+IF(MATCH($K$1,$F1906:$F1909,0)&lt;MATCH($L$1,$F1906:$F1909,0),1*d_vote,0)</f>
        <v>0.75</v>
      </c>
      <c r="L1906" s="3">
        <f>IF(MATCH(K$1,$C1906:$C1909,0)&gt;(MATCH(L$1,$C1906:$C1909,0)),1*a_vote,0)+IF(MATCH(K$1,$D1906:$D1909,0)&gt;MATCH(L$1,$D1906:$D1909,0),1*b_vote,0)+IF(MATCH(K$1,$E1906:$E1909,0)&gt;MATCH(L$1,$E1906:$E1909,0),1*c_vote,0)+IF(MATCH(K$1,$F1906:$F1909,0)&gt;MATCH(L$1,$F1906:$F1909,0),1*d_vote,0)</f>
        <v>0.25</v>
      </c>
      <c r="M1906" s="3">
        <f>IF(MATCH($M$1,$C1906:$C1909,0)&lt;(MATCH($N$1,$C1906:$C1909,0)),1*a_vote,0)+IF(MATCH($M$1,$D1906:$D1909,0)&lt;MATCH($N$1,$D1906:$D1909,0),1*b_vote,0)+IF(MATCH($M$1,$E1906:$E1909,0)&lt;MATCH($N$1,$E1906:$E1909,0),1*c_vote,0)+IF(MATCH($M$1,$F1906:$F1909,0)&lt;MATCH($N$1,$F1906:$F1909,0),1*d_vote,0)</f>
        <v>0.78</v>
      </c>
      <c r="N1906" s="3">
        <f>IF(MATCH(M$1,$C1906:$C1909,0)&gt;(MATCH(N$1,$C1906:$C1909,0)),1*a_vote,0)+IF(MATCH(M$1,$D1906:$D1909,0)&gt;MATCH(N$1,$D1906:$D1909,0),1*b_vote,0)+IF(MATCH(M$1,$E1906:$E1909,0)&gt;MATCH(N$1,$E1906:$E1909,0),1*c_vote,0)+IF(MATCH(M$1,$F1906:$F1909,0)&gt;MATCH(N$1,$F1906:$F1909,0),1*d_vote,0)</f>
        <v>0.21999999999999997</v>
      </c>
      <c r="O1906" s="3">
        <f>IF(MATCH($O$1,$C1906:$C1909,0)&lt;(MATCH($P$1,$C1906:$C1909,0)),1*a_vote,0)+IF(MATCH($O$1,$D1906:$D1909,0)&lt;MATCH($P$1,$D1906:$D1909,0),1*b_vote,0)+IF(MATCH($O$1,$E1906:$E1909,0)&lt;MATCH($P$1,$E1906:$E1909,0),1*c_vote,0)+IF(MATCH($O$1,$F1906:$F1909,0)&lt;MATCH($P$1,$F1906:$F1909,0),1*d_vote,0)</f>
        <v>0.48</v>
      </c>
      <c r="P1906" s="3">
        <f>IF(MATCH(O$1,$C1906:$C1909,0)&gt;(MATCH(P$1,$C1906:$C1909,0)),1*a_vote,0)+IF(MATCH(O$1,$D1906:$D1909,0)&gt;MATCH(P$1,$D1906:$D1909,0),1*b_vote,0)+IF(MATCH(O$1,$E1906:$E1909,0)&gt;MATCH(P$1,$E1906:$E1909,0),1*c_vote,0)+IF(MATCH(O$1,$F1906:$F1909,0)&gt;MATCH(P$1,$F1906:$F1909,0),1*d_vote,0)</f>
        <v>0.52</v>
      </c>
      <c r="Q1906" s="3">
        <f>IF(MATCH($Q$1,$C1906:$C1909,0)&lt;(MATCH($R$1,$C1906:$C1909,0)),1*a_vote,0)+IF(MATCH($Q$1,$D1906:$D1909,0)&lt;MATCH($R$1,$D1906:$D1909,0),1*b_vote,0)+IF(MATCH($Q$1,$E1906:$E1909,0)&lt;MATCH($R$1,$E1906:$E1909,0),1*c_vote,0)+IF(MATCH($Q$1,$F1906:$F1909,0)&lt;MATCH($R$1,$F1906:$F1909,0),1*d_vote,0)</f>
        <v>0.53</v>
      </c>
      <c r="R1906" s="3">
        <f>IF(MATCH(Q$1,$C1906:$C1909,0)&gt;(MATCH(R$1,$C1906:$C1909,0)),1*a_vote,0)+IF(MATCH(Q$1,$D1906:$D1909,0)&gt;MATCH(R$1,$D1906:$D1909,0),1*b_vote,0)+IF(MATCH(Q$1,$E1906:$E1909,0)&gt;MATCH(R$1,$E1906:$E1909,0),1*c_vote,0)+IF(MATCH(Q$1,$F1906:$F1909,0)&gt;MATCH(R$1,$F1906:$F1909,0),1*d_vote,0)</f>
        <v>0.47</v>
      </c>
      <c r="S1906" s="3">
        <f>IF(MATCH($S$1,$C1906:$C1909,0)&lt;(MATCH($T$1,$C1906:$C1909,0)),1*a_vote,0)+IF(MATCH($S$1,$D1906:$D1909,0)&lt;MATCH($T$1,$D1906:$D1909,0),1*b_vote,0)+IF(MATCH($S$1,$E1906:$E1909,0)&lt;MATCH($T$1,$E1906:$E1909,0),1*c_vote,0)+IF(MATCH($S$1,$F1906:$F1909,0)&lt;MATCH($T$1,$F1906:$F1909,0),1*d_vote,0)</f>
        <v>0.52</v>
      </c>
      <c r="T1906" s="3">
        <f>IF(MATCH(S$1,$C1906:$C1909,0)&gt;(MATCH(T$1,$C1906:$C1909,0)),1*a_vote,0)+IF(MATCH(S$1,$D1906:$D1909,0)&gt;MATCH(T$1,$D1906:$D1909,0),1*b_vote,0)+IF(MATCH(S$1,$E1906:$E1909,0)&gt;MATCH(T$1,$E1906:$E1909,0),1*c_vote,0)+IF(MATCH(S$1,$F1906:$F1909,0)&gt;MATCH(T$1,$F1906:$F1909,0),1*d_vote,0)</f>
        <v>0.48</v>
      </c>
    </row>
    <row r="1907" spans="1:20" x14ac:dyDescent="0.25">
      <c r="A1907">
        <f t="shared" si="60"/>
        <v>1906</v>
      </c>
      <c r="B1907">
        <f t="shared" si="61"/>
        <v>477</v>
      </c>
      <c r="C1907" t="str">
        <f>INDEX('VBA code_permu_wo_repettn'!$T$3:$Y$6,COUNTIF('Profile-matrices_Condorcet'!$B$2:$B1907,'Profile-matrices_Condorcet'!$B1907),MATCH(INDEX('numeric possibilities'!D$3:D$1298,VLOOKUP($B1907,'numeric possibilities'!$C$3:$G$1298,1)),'VBA code_permu_wo_repettn'!$T$2:$Y$2))</f>
        <v>C</v>
      </c>
      <c r="D1907" t="str">
        <f>INDEX('VBA code_permu_wo_repettn'!$AA$3:$AF$6,COUNTIF('Profile-matrices_Condorcet'!$B$2:$B1907,'Profile-matrices_Condorcet'!$B1907),MATCH(INDEX('numeric possibilities'!E$3:E$1298,VLOOKUP($B1907,'numeric possibilities'!$C$3:$G$1298,1)),'VBA code_permu_wo_repettn'!$AA$2:$AF$2))</f>
        <v>A</v>
      </c>
      <c r="E1907" t="str">
        <f>INDEX('VBA code_permu_wo_repettn'!$AH$3:$AM$6,COUNTIF('Profile-matrices_Condorcet'!$B$2:$B1907,'Profile-matrices_Condorcet'!$B1907),MATCH(INDEX('numeric possibilities'!F$3:F$1298,VLOOKUP($B1907,'numeric possibilities'!$C$3:$G$1298,1)),'VBA code_permu_wo_repettn'!$AH$2:$AM$2))</f>
        <v>A</v>
      </c>
      <c r="F1907" t="str">
        <f>INDEX('VBA code_permu_wo_repettn'!$AO$3:$AT$6,COUNTIF('Profile-matrices_Condorcet'!$B$2:$B1907,'Profile-matrices_Condorcet'!$B1907),MATCH(INDEX('numeric possibilities'!G$3:G$1298,VLOOKUP($B1907,'numeric possibilities'!$C$3:$G$1298,1)),'VBA code_permu_wo_repettn'!$AO$2:$AT$2))</f>
        <v>B</v>
      </c>
      <c r="H1907" t="s">
        <v>15</v>
      </c>
      <c r="I1907" t="str">
        <f>IF(I1906&gt;J1906,$I$1,IF(I1906&lt;J1906,$J$1,0))</f>
        <v>A</v>
      </c>
      <c r="K1907" t="str">
        <f>IF(K1906&gt;L1906,$K$1,IF(K1906&lt;L1906,$L$1,0))</f>
        <v>A</v>
      </c>
      <c r="M1907" t="str">
        <f>IF(M1906&gt;N1906,$M$1,IF(M1906&lt;N1906,$N$1,0))</f>
        <v>A</v>
      </c>
      <c r="O1907" t="str">
        <f>IF(O1906&gt;P1906,$O$1,IF(O1906&lt;P1906,$P$1,0))</f>
        <v>C</v>
      </c>
      <c r="Q1907" t="str">
        <f>IF(Q1906&gt;R1906,$Q$1,IF(Q1906&lt;R1906,$R$1,0))</f>
        <v>B</v>
      </c>
      <c r="S1907" t="str">
        <f>IF(S1906&gt;T1906,$S$1,IF(S1906&lt;T1906,$T$1,0))</f>
        <v>C</v>
      </c>
    </row>
    <row r="1908" spans="1:20" x14ac:dyDescent="0.25">
      <c r="A1908">
        <f t="shared" si="60"/>
        <v>1907</v>
      </c>
      <c r="B1908">
        <f t="shared" si="61"/>
        <v>477</v>
      </c>
      <c r="C1908" t="str">
        <f>INDEX('VBA code_permu_wo_repettn'!$T$3:$Y$6,COUNTIF('Profile-matrices_Condorcet'!$B$2:$B1908,'Profile-matrices_Condorcet'!$B1908),MATCH(INDEX('numeric possibilities'!D$3:D$1298,VLOOKUP($B1908,'numeric possibilities'!$C$3:$G$1298,1)),'VBA code_permu_wo_repettn'!$T$2:$Y$2))</f>
        <v>B</v>
      </c>
      <c r="D1908" t="str">
        <f>INDEX('VBA code_permu_wo_repettn'!$AA$3:$AF$6,COUNTIF('Profile-matrices_Condorcet'!$B$2:$B1908,'Profile-matrices_Condorcet'!$B1908),MATCH(INDEX('numeric possibilities'!E$3:E$1298,VLOOKUP($B1908,'numeric possibilities'!$C$3:$G$1298,1)),'VBA code_permu_wo_repettn'!$AA$2:$AF$2))</f>
        <v>D</v>
      </c>
      <c r="E1908" t="str">
        <f>INDEX('VBA code_permu_wo_repettn'!$AH$3:$AM$6,COUNTIF('Profile-matrices_Condorcet'!$B$2:$B1908,'Profile-matrices_Condorcet'!$B1908),MATCH(INDEX('numeric possibilities'!F$3:F$1298,VLOOKUP($B1908,'numeric possibilities'!$C$3:$G$1298,1)),'VBA code_permu_wo_repettn'!$AH$2:$AM$2))</f>
        <v>D</v>
      </c>
      <c r="F1908" t="str">
        <f>INDEX('VBA code_permu_wo_repettn'!$AO$3:$AT$6,COUNTIF('Profile-matrices_Condorcet'!$B$2:$B1908,'Profile-matrices_Condorcet'!$B1908),MATCH(INDEX('numeric possibilities'!G$3:G$1298,VLOOKUP($B1908,'numeric possibilities'!$C$3:$G$1298,1)),'VBA code_permu_wo_repettn'!$AO$2:$AT$2))</f>
        <v>A</v>
      </c>
      <c r="I1908" t="s">
        <v>0</v>
      </c>
      <c r="J1908" t="s">
        <v>1</v>
      </c>
      <c r="K1908" t="s">
        <v>2</v>
      </c>
      <c r="L1908" t="s">
        <v>3</v>
      </c>
    </row>
    <row r="1909" spans="1:20" x14ac:dyDescent="0.25">
      <c r="A1909">
        <f t="shared" si="60"/>
        <v>1908</v>
      </c>
      <c r="B1909">
        <f t="shared" si="61"/>
        <v>477</v>
      </c>
      <c r="C1909" t="str">
        <f>INDEX('VBA code_permu_wo_repettn'!$T$3:$Y$6,COUNTIF('Profile-matrices_Condorcet'!$B$2:$B1909,'Profile-matrices_Condorcet'!$B1909),MATCH(INDEX('numeric possibilities'!D$3:D$1298,VLOOKUP($B1909,'numeric possibilities'!$C$3:$G$1298,1)),'VBA code_permu_wo_repettn'!$T$2:$Y$2))</f>
        <v>D</v>
      </c>
      <c r="D1909" t="str">
        <f>INDEX('VBA code_permu_wo_repettn'!$AA$3:$AF$6,COUNTIF('Profile-matrices_Condorcet'!$B$2:$B1909,'Profile-matrices_Condorcet'!$B1909),MATCH(INDEX('numeric possibilities'!E$3:E$1298,VLOOKUP($B1909,'numeric possibilities'!$C$3:$G$1298,1)),'VBA code_permu_wo_repettn'!$AA$2:$AF$2))</f>
        <v>C</v>
      </c>
      <c r="E1909" t="str">
        <f>INDEX('VBA code_permu_wo_repettn'!$AH$3:$AM$6,COUNTIF('Profile-matrices_Condorcet'!$B$2:$B1909,'Profile-matrices_Condorcet'!$B1909),MATCH(INDEX('numeric possibilities'!F$3:F$1298,VLOOKUP($B1909,'numeric possibilities'!$C$3:$G$1298,1)),'VBA code_permu_wo_repettn'!$AH$2:$AM$2))</f>
        <v>B</v>
      </c>
      <c r="F1909" t="str">
        <f>INDEX('VBA code_permu_wo_repettn'!$AO$3:$AT$6,COUNTIF('Profile-matrices_Condorcet'!$B$2:$B1909,'Profile-matrices_Condorcet'!$B1909),MATCH(INDEX('numeric possibilities'!G$3:G$1298,VLOOKUP($B1909,'numeric possibilities'!$C$3:$G$1298,1)),'VBA code_permu_wo_repettn'!$AO$2:$AT$2))</f>
        <v>C</v>
      </c>
      <c r="G1909" t="str">
        <f>IF(MAX(I1909:L1909)&gt;='numeric possibilities'!$B$4/2,INDEX('Profile-matrices_Condorcet'!I1908:L1908,1,MATCH(MAX('Profile-matrices_Condorcet'!I1909:L1909),'Profile-matrices_Condorcet'!I1909:L1909,0)),"NCW")</f>
        <v>A</v>
      </c>
      <c r="H1909" t="s">
        <v>13</v>
      </c>
      <c r="I1909" s="3">
        <f>COUNTIF($I1907:$S1907,I1908)</f>
        <v>3</v>
      </c>
      <c r="J1909" s="3">
        <f>COUNTIF($I1907:$S1907,J1908)</f>
        <v>1</v>
      </c>
      <c r="K1909" s="3">
        <f>COUNTIF($I1907:$S1907,K1908)</f>
        <v>2</v>
      </c>
      <c r="L1909" s="3">
        <f>COUNTIF($I1907:$S1907,L1908)</f>
        <v>0</v>
      </c>
    </row>
    <row r="1910" spans="1:20" x14ac:dyDescent="0.25">
      <c r="A1910">
        <f t="shared" si="60"/>
        <v>1909</v>
      </c>
      <c r="B1910">
        <f t="shared" si="61"/>
        <v>478</v>
      </c>
      <c r="C1910" t="str">
        <f>INDEX('VBA code_permu_wo_repettn'!$T$3:$Y$6,COUNTIF('Profile-matrices_Condorcet'!$B$2:$B1910,'Profile-matrices_Condorcet'!$B1910),MATCH(INDEX('numeric possibilities'!D$3:D$1298,VLOOKUP($B1910,'numeric possibilities'!$C$3:$G$1298,1)),'VBA code_permu_wo_repettn'!$T$2:$Y$2))</f>
        <v>A</v>
      </c>
      <c r="D1910" t="str">
        <f>INDEX('VBA code_permu_wo_repettn'!$AA$3:$AF$6,COUNTIF('Profile-matrices_Condorcet'!$B$2:$B1910,'Profile-matrices_Condorcet'!$B1910),MATCH(INDEX('numeric possibilities'!E$3:E$1298,VLOOKUP($B1910,'numeric possibilities'!$C$3:$G$1298,1)),'VBA code_permu_wo_repettn'!$AA$2:$AF$2))</f>
        <v>B</v>
      </c>
      <c r="E1910" t="str">
        <f>INDEX('VBA code_permu_wo_repettn'!$AH$3:$AM$6,COUNTIF('Profile-matrices_Condorcet'!$B$2:$B1910,'Profile-matrices_Condorcet'!$B1910),MATCH(INDEX('numeric possibilities'!F$3:F$1298,VLOOKUP($B1910,'numeric possibilities'!$C$3:$G$1298,1)),'VBA code_permu_wo_repettn'!$AH$2:$AM$2))</f>
        <v>C</v>
      </c>
      <c r="F1910" t="str">
        <f>INDEX('VBA code_permu_wo_repettn'!$AO$3:$AT$6,COUNTIF('Profile-matrices_Condorcet'!$B$2:$B1910,'Profile-matrices_Condorcet'!$B1910),MATCH(INDEX('numeric possibilities'!G$3:G$1298,VLOOKUP($B1910,'numeric possibilities'!$C$3:$G$1298,1)),'VBA code_permu_wo_repettn'!$AO$2:$AT$2))</f>
        <v>D</v>
      </c>
      <c r="H1910" t="s">
        <v>14</v>
      </c>
      <c r="I1910" s="3">
        <f>IF(MATCH(I$1,$C1910:$C1913,0)&lt;(MATCH(J$1,$C1910:$C1913,0)),1*a_vote,0)+IF(MATCH(I$1,$D1910:$D1913,0)&lt;MATCH(J$1,$D1910:$D1913,0),1*b_vote,0)+IF(MATCH(I$1,$E1910:$E1913,0)&lt;MATCH(J$1,$E1910:$E1913,0),1*c_vote,0)+IF(MATCH(I$1,$F1910:$F1913,0)&lt;MATCH(J$1,$F1910:$F1913,0),1*d_vote,0)</f>
        <v>0.52</v>
      </c>
      <c r="J1910" s="3">
        <f>IF(MATCH(I$1,$C1910:$C1913,0)&gt;(MATCH(J$1,$C1910:$C1913,0)),1*a_vote,0)+IF(MATCH(I$1,$D1910:$D1913,0)&gt;MATCH(J$1,$D1910:$D1913,0),1*b_vote,0)+IF(MATCH(I$1,$E1910:$E1913,0)&gt;MATCH(J$1,$E1910:$E1913,0),1*c_vote,0)+IF(MATCH(I$1,$F1910:$F1913,0)&gt;MATCH(J$1,$F1910:$F1913,0),1*d_vote,0)</f>
        <v>0.48</v>
      </c>
      <c r="K1910" s="3">
        <f>IF(MATCH($K$1,$C1910:$C1913,0)&lt;(MATCH($L$1,$C1910:$C1913,0)),1*a_vote,0)+IF(MATCH($K$1,$D1910:$D1913,0)&lt;MATCH($L$1,$D1910:$D1913,0),1*b_vote,0)+IF(MATCH($K$1,$E1910:$E1913,0)&lt;MATCH($L$1,$E1910:$E1913,0),1*c_vote,0)+IF(MATCH($K$1,$F1910:$F1913,0)&lt;MATCH($L$1,$F1910:$F1913,0),1*d_vote,0)</f>
        <v>0.75</v>
      </c>
      <c r="L1910" s="3">
        <f>IF(MATCH(K$1,$C1910:$C1913,0)&gt;(MATCH(L$1,$C1910:$C1913,0)),1*a_vote,0)+IF(MATCH(K$1,$D1910:$D1913,0)&gt;MATCH(L$1,$D1910:$D1913,0),1*b_vote,0)+IF(MATCH(K$1,$E1910:$E1913,0)&gt;MATCH(L$1,$E1910:$E1913,0),1*c_vote,0)+IF(MATCH(K$1,$F1910:$F1913,0)&gt;MATCH(L$1,$F1910:$F1913,0),1*d_vote,0)</f>
        <v>0.25</v>
      </c>
      <c r="M1910" s="3">
        <f>IF(MATCH($M$1,$C1910:$C1913,0)&lt;(MATCH($N$1,$C1910:$C1913,0)),1*a_vote,0)+IF(MATCH($M$1,$D1910:$D1913,0)&lt;MATCH($N$1,$D1910:$D1913,0),1*b_vote,0)+IF(MATCH($M$1,$E1910:$E1913,0)&lt;MATCH($N$1,$E1910:$E1913,0),1*c_vote,0)+IF(MATCH($M$1,$F1910:$F1913,0)&lt;MATCH($N$1,$F1910:$F1913,0),1*d_vote,0)</f>
        <v>0.78</v>
      </c>
      <c r="N1910" s="3">
        <f>IF(MATCH(M$1,$C1910:$C1913,0)&gt;(MATCH(N$1,$C1910:$C1913,0)),1*a_vote,0)+IF(MATCH(M$1,$D1910:$D1913,0)&gt;MATCH(N$1,$D1910:$D1913,0),1*b_vote,0)+IF(MATCH(M$1,$E1910:$E1913,0)&gt;MATCH(N$1,$E1910:$E1913,0),1*c_vote,0)+IF(MATCH(M$1,$F1910:$F1913,0)&gt;MATCH(N$1,$F1910:$F1913,0),1*d_vote,0)</f>
        <v>0.21999999999999997</v>
      </c>
      <c r="O1910" s="3">
        <f>IF(MATCH($O$1,$C1910:$C1913,0)&lt;(MATCH($P$1,$C1910:$C1913,0)),1*a_vote,0)+IF(MATCH($O$1,$D1910:$D1913,0)&lt;MATCH($P$1,$D1910:$D1913,0),1*b_vote,0)+IF(MATCH($O$1,$E1910:$E1913,0)&lt;MATCH($P$1,$E1910:$E1913,0),1*c_vote,0)+IF(MATCH($O$1,$F1910:$F1913,0)&lt;MATCH($P$1,$F1910:$F1913,0),1*d_vote,0)</f>
        <v>0.48</v>
      </c>
      <c r="P1910" s="3">
        <f>IF(MATCH(O$1,$C1910:$C1913,0)&gt;(MATCH(P$1,$C1910:$C1913,0)),1*a_vote,0)+IF(MATCH(O$1,$D1910:$D1913,0)&gt;MATCH(P$1,$D1910:$D1913,0),1*b_vote,0)+IF(MATCH(O$1,$E1910:$E1913,0)&gt;MATCH(P$1,$E1910:$E1913,0),1*c_vote,0)+IF(MATCH(O$1,$F1910:$F1913,0)&gt;MATCH(P$1,$F1910:$F1913,0),1*d_vote,0)</f>
        <v>0.52</v>
      </c>
      <c r="Q1910" s="3">
        <f>IF(MATCH($Q$1,$C1910:$C1913,0)&lt;(MATCH($R$1,$C1910:$C1913,0)),1*a_vote,0)+IF(MATCH($Q$1,$D1910:$D1913,0)&lt;MATCH($R$1,$D1910:$D1913,0),1*b_vote,0)+IF(MATCH($Q$1,$E1910:$E1913,0)&lt;MATCH($R$1,$E1910:$E1913,0),1*c_vote,0)+IF(MATCH($Q$1,$F1910:$F1913,0)&lt;MATCH($R$1,$F1910:$F1913,0),1*d_vote,0)</f>
        <v>0.26</v>
      </c>
      <c r="R1910" s="3">
        <f>IF(MATCH(Q$1,$C1910:$C1913,0)&gt;(MATCH(R$1,$C1910:$C1913,0)),1*a_vote,0)+IF(MATCH(Q$1,$D1910:$D1913,0)&gt;MATCH(R$1,$D1910:$D1913,0),1*b_vote,0)+IF(MATCH(Q$1,$E1910:$E1913,0)&gt;MATCH(R$1,$E1910:$E1913,0),1*c_vote,0)+IF(MATCH(Q$1,$F1910:$F1913,0)&gt;MATCH(R$1,$F1910:$F1913,0),1*d_vote,0)</f>
        <v>0.74</v>
      </c>
      <c r="S1910" s="3">
        <f>IF(MATCH($S$1,$C1910:$C1913,0)&lt;(MATCH($T$1,$C1910:$C1913,0)),1*a_vote,0)+IF(MATCH($S$1,$D1910:$D1913,0)&lt;MATCH($T$1,$D1910:$D1913,0),1*b_vote,0)+IF(MATCH($S$1,$E1910:$E1913,0)&lt;MATCH($T$1,$E1910:$E1913,0),1*c_vote,0)+IF(MATCH($S$1,$F1910:$F1913,0)&lt;MATCH($T$1,$F1910:$F1913,0),1*d_vote,0)</f>
        <v>0.52</v>
      </c>
      <c r="T1910" s="3">
        <f>IF(MATCH(S$1,$C1910:$C1913,0)&gt;(MATCH(T$1,$C1910:$C1913,0)),1*a_vote,0)+IF(MATCH(S$1,$D1910:$D1913,0)&gt;MATCH(T$1,$D1910:$D1913,0),1*b_vote,0)+IF(MATCH(S$1,$E1910:$E1913,0)&gt;MATCH(T$1,$E1910:$E1913,0),1*c_vote,0)+IF(MATCH(S$1,$F1910:$F1913,0)&gt;MATCH(T$1,$F1910:$F1913,0),1*d_vote,0)</f>
        <v>0.48</v>
      </c>
    </row>
    <row r="1911" spans="1:20" x14ac:dyDescent="0.25">
      <c r="A1911">
        <f t="shared" si="60"/>
        <v>1910</v>
      </c>
      <c r="B1911">
        <f t="shared" si="61"/>
        <v>478</v>
      </c>
      <c r="C1911" t="str">
        <f>INDEX('VBA code_permu_wo_repettn'!$T$3:$Y$6,COUNTIF('Profile-matrices_Condorcet'!$B$2:$B1911,'Profile-matrices_Condorcet'!$B1911),MATCH(INDEX('numeric possibilities'!D$3:D$1298,VLOOKUP($B1911,'numeric possibilities'!$C$3:$G$1298,1)),'VBA code_permu_wo_repettn'!$T$2:$Y$2))</f>
        <v>C</v>
      </c>
      <c r="D1911" t="str">
        <f>INDEX('VBA code_permu_wo_repettn'!$AA$3:$AF$6,COUNTIF('Profile-matrices_Condorcet'!$B$2:$B1911,'Profile-matrices_Condorcet'!$B1911),MATCH(INDEX('numeric possibilities'!E$3:E$1298,VLOOKUP($B1911,'numeric possibilities'!$C$3:$G$1298,1)),'VBA code_permu_wo_repettn'!$AA$2:$AF$2))</f>
        <v>A</v>
      </c>
      <c r="E1911" t="str">
        <f>INDEX('VBA code_permu_wo_repettn'!$AH$3:$AM$6,COUNTIF('Profile-matrices_Condorcet'!$B$2:$B1911,'Profile-matrices_Condorcet'!$B1911),MATCH(INDEX('numeric possibilities'!F$3:F$1298,VLOOKUP($B1911,'numeric possibilities'!$C$3:$G$1298,1)),'VBA code_permu_wo_repettn'!$AH$2:$AM$2))</f>
        <v>A</v>
      </c>
      <c r="F1911" t="str">
        <f>INDEX('VBA code_permu_wo_repettn'!$AO$3:$AT$6,COUNTIF('Profile-matrices_Condorcet'!$B$2:$B1911,'Profile-matrices_Condorcet'!$B1911),MATCH(INDEX('numeric possibilities'!G$3:G$1298,VLOOKUP($B1911,'numeric possibilities'!$C$3:$G$1298,1)),'VBA code_permu_wo_repettn'!$AO$2:$AT$2))</f>
        <v>B</v>
      </c>
      <c r="H1911" t="s">
        <v>15</v>
      </c>
      <c r="I1911" t="str">
        <f>IF(I1910&gt;J1910,$I$1,IF(I1910&lt;J1910,$J$1,0))</f>
        <v>A</v>
      </c>
      <c r="K1911" t="str">
        <f>IF(K1910&gt;L1910,$K$1,IF(K1910&lt;L1910,$L$1,0))</f>
        <v>A</v>
      </c>
      <c r="M1911" t="str">
        <f>IF(M1910&gt;N1910,$M$1,IF(M1910&lt;N1910,$N$1,0))</f>
        <v>A</v>
      </c>
      <c r="O1911" t="str">
        <f>IF(O1910&gt;P1910,$O$1,IF(O1910&lt;P1910,$P$1,0))</f>
        <v>C</v>
      </c>
      <c r="Q1911" t="str">
        <f>IF(Q1910&gt;R1910,$Q$1,IF(Q1910&lt;R1910,$R$1,0))</f>
        <v>D</v>
      </c>
      <c r="S1911" t="str">
        <f>IF(S1910&gt;T1910,$S$1,IF(S1910&lt;T1910,$T$1,0))</f>
        <v>C</v>
      </c>
    </row>
    <row r="1912" spans="1:20" x14ac:dyDescent="0.25">
      <c r="A1912">
        <f t="shared" si="60"/>
        <v>1911</v>
      </c>
      <c r="B1912">
        <f t="shared" si="61"/>
        <v>478</v>
      </c>
      <c r="C1912" t="str">
        <f>INDEX('VBA code_permu_wo_repettn'!$T$3:$Y$6,COUNTIF('Profile-matrices_Condorcet'!$B$2:$B1912,'Profile-matrices_Condorcet'!$B1912),MATCH(INDEX('numeric possibilities'!D$3:D$1298,VLOOKUP($B1912,'numeric possibilities'!$C$3:$G$1298,1)),'VBA code_permu_wo_repettn'!$T$2:$Y$2))</f>
        <v>D</v>
      </c>
      <c r="D1912" t="str">
        <f>INDEX('VBA code_permu_wo_repettn'!$AA$3:$AF$6,COUNTIF('Profile-matrices_Condorcet'!$B$2:$B1912,'Profile-matrices_Condorcet'!$B1912),MATCH(INDEX('numeric possibilities'!E$3:E$1298,VLOOKUP($B1912,'numeric possibilities'!$C$3:$G$1298,1)),'VBA code_permu_wo_repettn'!$AA$2:$AF$2))</f>
        <v>D</v>
      </c>
      <c r="E1912" t="str">
        <f>INDEX('VBA code_permu_wo_repettn'!$AH$3:$AM$6,COUNTIF('Profile-matrices_Condorcet'!$B$2:$B1912,'Profile-matrices_Condorcet'!$B1912),MATCH(INDEX('numeric possibilities'!F$3:F$1298,VLOOKUP($B1912,'numeric possibilities'!$C$3:$G$1298,1)),'VBA code_permu_wo_repettn'!$AH$2:$AM$2))</f>
        <v>D</v>
      </c>
      <c r="F1912" t="str">
        <f>INDEX('VBA code_permu_wo_repettn'!$AO$3:$AT$6,COUNTIF('Profile-matrices_Condorcet'!$B$2:$B1912,'Profile-matrices_Condorcet'!$B1912),MATCH(INDEX('numeric possibilities'!G$3:G$1298,VLOOKUP($B1912,'numeric possibilities'!$C$3:$G$1298,1)),'VBA code_permu_wo_repettn'!$AO$2:$AT$2))</f>
        <v>A</v>
      </c>
      <c r="I1912" t="s">
        <v>0</v>
      </c>
      <c r="J1912" t="s">
        <v>1</v>
      </c>
      <c r="K1912" t="s">
        <v>2</v>
      </c>
      <c r="L1912" t="s">
        <v>3</v>
      </c>
    </row>
    <row r="1913" spans="1:20" x14ac:dyDescent="0.25">
      <c r="A1913">
        <f t="shared" si="60"/>
        <v>1912</v>
      </c>
      <c r="B1913">
        <f t="shared" si="61"/>
        <v>478</v>
      </c>
      <c r="C1913" t="str">
        <f>INDEX('VBA code_permu_wo_repettn'!$T$3:$Y$6,COUNTIF('Profile-matrices_Condorcet'!$B$2:$B1913,'Profile-matrices_Condorcet'!$B1913),MATCH(INDEX('numeric possibilities'!D$3:D$1298,VLOOKUP($B1913,'numeric possibilities'!$C$3:$G$1298,1)),'VBA code_permu_wo_repettn'!$T$2:$Y$2))</f>
        <v>B</v>
      </c>
      <c r="D1913" t="str">
        <f>INDEX('VBA code_permu_wo_repettn'!$AA$3:$AF$6,COUNTIF('Profile-matrices_Condorcet'!$B$2:$B1913,'Profile-matrices_Condorcet'!$B1913),MATCH(INDEX('numeric possibilities'!E$3:E$1298,VLOOKUP($B1913,'numeric possibilities'!$C$3:$G$1298,1)),'VBA code_permu_wo_repettn'!$AA$2:$AF$2))</f>
        <v>C</v>
      </c>
      <c r="E1913" t="str">
        <f>INDEX('VBA code_permu_wo_repettn'!$AH$3:$AM$6,COUNTIF('Profile-matrices_Condorcet'!$B$2:$B1913,'Profile-matrices_Condorcet'!$B1913),MATCH(INDEX('numeric possibilities'!F$3:F$1298,VLOOKUP($B1913,'numeric possibilities'!$C$3:$G$1298,1)),'VBA code_permu_wo_repettn'!$AH$2:$AM$2))</f>
        <v>B</v>
      </c>
      <c r="F1913" t="str">
        <f>INDEX('VBA code_permu_wo_repettn'!$AO$3:$AT$6,COUNTIF('Profile-matrices_Condorcet'!$B$2:$B1913,'Profile-matrices_Condorcet'!$B1913),MATCH(INDEX('numeric possibilities'!G$3:G$1298,VLOOKUP($B1913,'numeric possibilities'!$C$3:$G$1298,1)),'VBA code_permu_wo_repettn'!$AO$2:$AT$2))</f>
        <v>C</v>
      </c>
      <c r="G1913" t="str">
        <f>IF(MAX(I1913:L1913)&gt;='numeric possibilities'!$B$4/2,INDEX('Profile-matrices_Condorcet'!I1912:L1912,1,MATCH(MAX('Profile-matrices_Condorcet'!I1913:L1913),'Profile-matrices_Condorcet'!I1913:L1913,0)),"NCW")</f>
        <v>A</v>
      </c>
      <c r="H1913" t="s">
        <v>13</v>
      </c>
      <c r="I1913" s="3">
        <f>COUNTIF($I1911:$S1911,I1912)</f>
        <v>3</v>
      </c>
      <c r="J1913" s="3">
        <f>COUNTIF($I1911:$S1911,J1912)</f>
        <v>0</v>
      </c>
      <c r="K1913" s="3">
        <f>COUNTIF($I1911:$S1911,K1912)</f>
        <v>2</v>
      </c>
      <c r="L1913" s="3">
        <f>COUNTIF($I1911:$S1911,L1912)</f>
        <v>1</v>
      </c>
    </row>
    <row r="1914" spans="1:20" x14ac:dyDescent="0.25">
      <c r="A1914">
        <f t="shared" si="60"/>
        <v>1913</v>
      </c>
      <c r="B1914">
        <f t="shared" si="61"/>
        <v>479</v>
      </c>
      <c r="C1914" t="str">
        <f>INDEX('VBA code_permu_wo_repettn'!$T$3:$Y$6,COUNTIF('Profile-matrices_Condorcet'!$B$2:$B1914,'Profile-matrices_Condorcet'!$B1914),MATCH(INDEX('numeric possibilities'!D$3:D$1298,VLOOKUP($B1914,'numeric possibilities'!$C$3:$G$1298,1)),'VBA code_permu_wo_repettn'!$T$2:$Y$2))</f>
        <v>A</v>
      </c>
      <c r="D1914" t="str">
        <f>INDEX('VBA code_permu_wo_repettn'!$AA$3:$AF$6,COUNTIF('Profile-matrices_Condorcet'!$B$2:$B1914,'Profile-matrices_Condorcet'!$B1914),MATCH(INDEX('numeric possibilities'!E$3:E$1298,VLOOKUP($B1914,'numeric possibilities'!$C$3:$G$1298,1)),'VBA code_permu_wo_repettn'!$AA$2:$AF$2))</f>
        <v>B</v>
      </c>
      <c r="E1914" t="str">
        <f>INDEX('VBA code_permu_wo_repettn'!$AH$3:$AM$6,COUNTIF('Profile-matrices_Condorcet'!$B$2:$B1914,'Profile-matrices_Condorcet'!$B1914),MATCH(INDEX('numeric possibilities'!F$3:F$1298,VLOOKUP($B1914,'numeric possibilities'!$C$3:$G$1298,1)),'VBA code_permu_wo_repettn'!$AH$2:$AM$2))</f>
        <v>C</v>
      </c>
      <c r="F1914" t="str">
        <f>INDEX('VBA code_permu_wo_repettn'!$AO$3:$AT$6,COUNTIF('Profile-matrices_Condorcet'!$B$2:$B1914,'Profile-matrices_Condorcet'!$B1914),MATCH(INDEX('numeric possibilities'!G$3:G$1298,VLOOKUP($B1914,'numeric possibilities'!$C$3:$G$1298,1)),'VBA code_permu_wo_repettn'!$AO$2:$AT$2))</f>
        <v>D</v>
      </c>
      <c r="H1914" t="s">
        <v>14</v>
      </c>
      <c r="I1914" s="3">
        <f>IF(MATCH(I$1,$C1914:$C1917,0)&lt;(MATCH(J$1,$C1914:$C1917,0)),1*a_vote,0)+IF(MATCH(I$1,$D1914:$D1917,0)&lt;MATCH(J$1,$D1914:$D1917,0),1*b_vote,0)+IF(MATCH(I$1,$E1914:$E1917,0)&lt;MATCH(J$1,$E1914:$E1917,0),1*c_vote,0)+IF(MATCH(I$1,$F1914:$F1917,0)&lt;MATCH(J$1,$F1914:$F1917,0),1*d_vote,0)</f>
        <v>0.52</v>
      </c>
      <c r="J1914" s="3">
        <f>IF(MATCH(I$1,$C1914:$C1917,0)&gt;(MATCH(J$1,$C1914:$C1917,0)),1*a_vote,0)+IF(MATCH(I$1,$D1914:$D1917,0)&gt;MATCH(J$1,$D1914:$D1917,0),1*b_vote,0)+IF(MATCH(I$1,$E1914:$E1917,0)&gt;MATCH(J$1,$E1914:$E1917,0),1*c_vote,0)+IF(MATCH(I$1,$F1914:$F1917,0)&gt;MATCH(J$1,$F1914:$F1917,0),1*d_vote,0)</f>
        <v>0.48</v>
      </c>
      <c r="K1914" s="3">
        <f>IF(MATCH($K$1,$C1914:$C1917,0)&lt;(MATCH($L$1,$C1914:$C1917,0)),1*a_vote,0)+IF(MATCH($K$1,$D1914:$D1917,0)&lt;MATCH($L$1,$D1914:$D1917,0),1*b_vote,0)+IF(MATCH($K$1,$E1914:$E1917,0)&lt;MATCH($L$1,$E1914:$E1917,0),1*c_vote,0)+IF(MATCH($K$1,$F1914:$F1917,0)&lt;MATCH($L$1,$F1914:$F1917,0),1*d_vote,0)</f>
        <v>0.75</v>
      </c>
      <c r="L1914" s="3">
        <f>IF(MATCH(K$1,$C1914:$C1917,0)&gt;(MATCH(L$1,$C1914:$C1917,0)),1*a_vote,0)+IF(MATCH(K$1,$D1914:$D1917,0)&gt;MATCH(L$1,$D1914:$D1917,0),1*b_vote,0)+IF(MATCH(K$1,$E1914:$E1917,0)&gt;MATCH(L$1,$E1914:$E1917,0),1*c_vote,0)+IF(MATCH(K$1,$F1914:$F1917,0)&gt;MATCH(L$1,$F1914:$F1917,0),1*d_vote,0)</f>
        <v>0.25</v>
      </c>
      <c r="M1914" s="3">
        <f>IF(MATCH($M$1,$C1914:$C1917,0)&lt;(MATCH($N$1,$C1914:$C1917,0)),1*a_vote,0)+IF(MATCH($M$1,$D1914:$D1917,0)&lt;MATCH($N$1,$D1914:$D1917,0),1*b_vote,0)+IF(MATCH($M$1,$E1914:$E1917,0)&lt;MATCH($N$1,$E1914:$E1917,0),1*c_vote,0)+IF(MATCH($M$1,$F1914:$F1917,0)&lt;MATCH($N$1,$F1914:$F1917,0),1*d_vote,0)</f>
        <v>0.78</v>
      </c>
      <c r="N1914" s="3">
        <f>IF(MATCH(M$1,$C1914:$C1917,0)&gt;(MATCH(N$1,$C1914:$C1917,0)),1*a_vote,0)+IF(MATCH(M$1,$D1914:$D1917,0)&gt;MATCH(N$1,$D1914:$D1917,0),1*b_vote,0)+IF(MATCH(M$1,$E1914:$E1917,0)&gt;MATCH(N$1,$E1914:$E1917,0),1*c_vote,0)+IF(MATCH(M$1,$F1914:$F1917,0)&gt;MATCH(N$1,$F1914:$F1917,0),1*d_vote,0)</f>
        <v>0.21999999999999997</v>
      </c>
      <c r="O1914" s="3">
        <f>IF(MATCH($O$1,$C1914:$C1917,0)&lt;(MATCH($P$1,$C1914:$C1917,0)),1*a_vote,0)+IF(MATCH($O$1,$D1914:$D1917,0)&lt;MATCH($P$1,$D1914:$D1917,0),1*b_vote,0)+IF(MATCH($O$1,$E1914:$E1917,0)&lt;MATCH($P$1,$E1914:$E1917,0),1*c_vote,0)+IF(MATCH($O$1,$F1914:$F1917,0)&lt;MATCH($P$1,$F1914:$F1917,0),1*d_vote,0)</f>
        <v>0.75</v>
      </c>
      <c r="P1914" s="3">
        <f>IF(MATCH(O$1,$C1914:$C1917,0)&gt;(MATCH(P$1,$C1914:$C1917,0)),1*a_vote,0)+IF(MATCH(O$1,$D1914:$D1917,0)&gt;MATCH(P$1,$D1914:$D1917,0),1*b_vote,0)+IF(MATCH(O$1,$E1914:$E1917,0)&gt;MATCH(P$1,$E1914:$E1917,0),1*c_vote,0)+IF(MATCH(O$1,$F1914:$F1917,0)&gt;MATCH(P$1,$F1914:$F1917,0),1*d_vote,0)</f>
        <v>0.25</v>
      </c>
      <c r="Q1914" s="3">
        <f>IF(MATCH($Q$1,$C1914:$C1917,0)&lt;(MATCH($R$1,$C1914:$C1917,0)),1*a_vote,0)+IF(MATCH($Q$1,$D1914:$D1917,0)&lt;MATCH($R$1,$D1914:$D1917,0),1*b_vote,0)+IF(MATCH($Q$1,$E1914:$E1917,0)&lt;MATCH($R$1,$E1914:$E1917,0),1*c_vote,0)+IF(MATCH($Q$1,$F1914:$F1917,0)&lt;MATCH($R$1,$F1914:$F1917,0),1*d_vote,0)</f>
        <v>0.26</v>
      </c>
      <c r="R1914" s="3">
        <f>IF(MATCH(Q$1,$C1914:$C1917,0)&gt;(MATCH(R$1,$C1914:$C1917,0)),1*a_vote,0)+IF(MATCH(Q$1,$D1914:$D1917,0)&gt;MATCH(R$1,$D1914:$D1917,0),1*b_vote,0)+IF(MATCH(Q$1,$E1914:$E1917,0)&gt;MATCH(R$1,$E1914:$E1917,0),1*c_vote,0)+IF(MATCH(Q$1,$F1914:$F1917,0)&gt;MATCH(R$1,$F1914:$F1917,0),1*d_vote,0)</f>
        <v>0.74</v>
      </c>
      <c r="S1914" s="3">
        <f>IF(MATCH($S$1,$C1914:$C1917,0)&lt;(MATCH($T$1,$C1914:$C1917,0)),1*a_vote,0)+IF(MATCH($S$1,$D1914:$D1917,0)&lt;MATCH($T$1,$D1914:$D1917,0),1*b_vote,0)+IF(MATCH($S$1,$E1914:$E1917,0)&lt;MATCH($T$1,$E1914:$E1917,0),1*c_vote,0)+IF(MATCH($S$1,$F1914:$F1917,0)&lt;MATCH($T$1,$F1914:$F1917,0),1*d_vote,0)</f>
        <v>0.25</v>
      </c>
      <c r="T1914" s="3">
        <f>IF(MATCH(S$1,$C1914:$C1917,0)&gt;(MATCH(T$1,$C1914:$C1917,0)),1*a_vote,0)+IF(MATCH(S$1,$D1914:$D1917,0)&gt;MATCH(T$1,$D1914:$D1917,0),1*b_vote,0)+IF(MATCH(S$1,$E1914:$E1917,0)&gt;MATCH(T$1,$E1914:$E1917,0),1*c_vote,0)+IF(MATCH(S$1,$F1914:$F1917,0)&gt;MATCH(T$1,$F1914:$F1917,0),1*d_vote,0)</f>
        <v>0.75</v>
      </c>
    </row>
    <row r="1915" spans="1:20" x14ac:dyDescent="0.25">
      <c r="A1915">
        <f t="shared" si="60"/>
        <v>1914</v>
      </c>
      <c r="B1915">
        <f t="shared" si="61"/>
        <v>479</v>
      </c>
      <c r="C1915" t="str">
        <f>INDEX('VBA code_permu_wo_repettn'!$T$3:$Y$6,COUNTIF('Profile-matrices_Condorcet'!$B$2:$B1915,'Profile-matrices_Condorcet'!$B1915),MATCH(INDEX('numeric possibilities'!D$3:D$1298,VLOOKUP($B1915,'numeric possibilities'!$C$3:$G$1298,1)),'VBA code_permu_wo_repettn'!$T$2:$Y$2))</f>
        <v>D</v>
      </c>
      <c r="D1915" t="str">
        <f>INDEX('VBA code_permu_wo_repettn'!$AA$3:$AF$6,COUNTIF('Profile-matrices_Condorcet'!$B$2:$B1915,'Profile-matrices_Condorcet'!$B1915),MATCH(INDEX('numeric possibilities'!E$3:E$1298,VLOOKUP($B1915,'numeric possibilities'!$C$3:$G$1298,1)),'VBA code_permu_wo_repettn'!$AA$2:$AF$2))</f>
        <v>A</v>
      </c>
      <c r="E1915" t="str">
        <f>INDEX('VBA code_permu_wo_repettn'!$AH$3:$AM$6,COUNTIF('Profile-matrices_Condorcet'!$B$2:$B1915,'Profile-matrices_Condorcet'!$B1915),MATCH(INDEX('numeric possibilities'!F$3:F$1298,VLOOKUP($B1915,'numeric possibilities'!$C$3:$G$1298,1)),'VBA code_permu_wo_repettn'!$AH$2:$AM$2))</f>
        <v>A</v>
      </c>
      <c r="F1915" t="str">
        <f>INDEX('VBA code_permu_wo_repettn'!$AO$3:$AT$6,COUNTIF('Profile-matrices_Condorcet'!$B$2:$B1915,'Profile-matrices_Condorcet'!$B1915),MATCH(INDEX('numeric possibilities'!G$3:G$1298,VLOOKUP($B1915,'numeric possibilities'!$C$3:$G$1298,1)),'VBA code_permu_wo_repettn'!$AO$2:$AT$2))</f>
        <v>B</v>
      </c>
      <c r="H1915" t="s">
        <v>15</v>
      </c>
      <c r="I1915" t="str">
        <f>IF(I1914&gt;J1914,$I$1,IF(I1914&lt;J1914,$J$1,0))</f>
        <v>A</v>
      </c>
      <c r="K1915" t="str">
        <f>IF(K1914&gt;L1914,$K$1,IF(K1914&lt;L1914,$L$1,0))</f>
        <v>A</v>
      </c>
      <c r="M1915" t="str">
        <f>IF(M1914&gt;N1914,$M$1,IF(M1914&lt;N1914,$N$1,0))</f>
        <v>A</v>
      </c>
      <c r="O1915" t="str">
        <f>IF(O1914&gt;P1914,$O$1,IF(O1914&lt;P1914,$P$1,0))</f>
        <v>B</v>
      </c>
      <c r="Q1915" t="str">
        <f>IF(Q1914&gt;R1914,$Q$1,IF(Q1914&lt;R1914,$R$1,0))</f>
        <v>D</v>
      </c>
      <c r="S1915" t="str">
        <f>IF(S1914&gt;T1914,$S$1,IF(S1914&lt;T1914,$T$1,0))</f>
        <v>D</v>
      </c>
    </row>
    <row r="1916" spans="1:20" x14ac:dyDescent="0.25">
      <c r="A1916">
        <f t="shared" si="60"/>
        <v>1915</v>
      </c>
      <c r="B1916">
        <f t="shared" si="61"/>
        <v>479</v>
      </c>
      <c r="C1916" t="str">
        <f>INDEX('VBA code_permu_wo_repettn'!$T$3:$Y$6,COUNTIF('Profile-matrices_Condorcet'!$B$2:$B1916,'Profile-matrices_Condorcet'!$B1916),MATCH(INDEX('numeric possibilities'!D$3:D$1298,VLOOKUP($B1916,'numeric possibilities'!$C$3:$G$1298,1)),'VBA code_permu_wo_repettn'!$T$2:$Y$2))</f>
        <v>B</v>
      </c>
      <c r="D1916" t="str">
        <f>INDEX('VBA code_permu_wo_repettn'!$AA$3:$AF$6,COUNTIF('Profile-matrices_Condorcet'!$B$2:$B1916,'Profile-matrices_Condorcet'!$B1916),MATCH(INDEX('numeric possibilities'!E$3:E$1298,VLOOKUP($B1916,'numeric possibilities'!$C$3:$G$1298,1)),'VBA code_permu_wo_repettn'!$AA$2:$AF$2))</f>
        <v>D</v>
      </c>
      <c r="E1916" t="str">
        <f>INDEX('VBA code_permu_wo_repettn'!$AH$3:$AM$6,COUNTIF('Profile-matrices_Condorcet'!$B$2:$B1916,'Profile-matrices_Condorcet'!$B1916),MATCH(INDEX('numeric possibilities'!F$3:F$1298,VLOOKUP($B1916,'numeric possibilities'!$C$3:$G$1298,1)),'VBA code_permu_wo_repettn'!$AH$2:$AM$2))</f>
        <v>D</v>
      </c>
      <c r="F1916" t="str">
        <f>INDEX('VBA code_permu_wo_repettn'!$AO$3:$AT$6,COUNTIF('Profile-matrices_Condorcet'!$B$2:$B1916,'Profile-matrices_Condorcet'!$B1916),MATCH(INDEX('numeric possibilities'!G$3:G$1298,VLOOKUP($B1916,'numeric possibilities'!$C$3:$G$1298,1)),'VBA code_permu_wo_repettn'!$AO$2:$AT$2))</f>
        <v>A</v>
      </c>
      <c r="I1916" t="s">
        <v>0</v>
      </c>
      <c r="J1916" t="s">
        <v>1</v>
      </c>
      <c r="K1916" t="s">
        <v>2</v>
      </c>
      <c r="L1916" t="s">
        <v>3</v>
      </c>
    </row>
    <row r="1917" spans="1:20" x14ac:dyDescent="0.25">
      <c r="A1917">
        <f t="shared" si="60"/>
        <v>1916</v>
      </c>
      <c r="B1917">
        <f t="shared" si="61"/>
        <v>479</v>
      </c>
      <c r="C1917" t="str">
        <f>INDEX('VBA code_permu_wo_repettn'!$T$3:$Y$6,COUNTIF('Profile-matrices_Condorcet'!$B$2:$B1917,'Profile-matrices_Condorcet'!$B1917),MATCH(INDEX('numeric possibilities'!D$3:D$1298,VLOOKUP($B1917,'numeric possibilities'!$C$3:$G$1298,1)),'VBA code_permu_wo_repettn'!$T$2:$Y$2))</f>
        <v>C</v>
      </c>
      <c r="D1917" t="str">
        <f>INDEX('VBA code_permu_wo_repettn'!$AA$3:$AF$6,COUNTIF('Profile-matrices_Condorcet'!$B$2:$B1917,'Profile-matrices_Condorcet'!$B1917),MATCH(INDEX('numeric possibilities'!E$3:E$1298,VLOOKUP($B1917,'numeric possibilities'!$C$3:$G$1298,1)),'VBA code_permu_wo_repettn'!$AA$2:$AF$2))</f>
        <v>C</v>
      </c>
      <c r="E1917" t="str">
        <f>INDEX('VBA code_permu_wo_repettn'!$AH$3:$AM$6,COUNTIF('Profile-matrices_Condorcet'!$B$2:$B1917,'Profile-matrices_Condorcet'!$B1917),MATCH(INDEX('numeric possibilities'!F$3:F$1298,VLOOKUP($B1917,'numeric possibilities'!$C$3:$G$1298,1)),'VBA code_permu_wo_repettn'!$AH$2:$AM$2))</f>
        <v>B</v>
      </c>
      <c r="F1917" t="str">
        <f>INDEX('VBA code_permu_wo_repettn'!$AO$3:$AT$6,COUNTIF('Profile-matrices_Condorcet'!$B$2:$B1917,'Profile-matrices_Condorcet'!$B1917),MATCH(INDEX('numeric possibilities'!G$3:G$1298,VLOOKUP($B1917,'numeric possibilities'!$C$3:$G$1298,1)),'VBA code_permu_wo_repettn'!$AO$2:$AT$2))</f>
        <v>C</v>
      </c>
      <c r="G1917" t="str">
        <f>IF(MAX(I1917:L1917)&gt;='numeric possibilities'!$B$4/2,INDEX('Profile-matrices_Condorcet'!I1916:L1916,1,MATCH(MAX('Profile-matrices_Condorcet'!I1917:L1917),'Profile-matrices_Condorcet'!I1917:L1917,0)),"NCW")</f>
        <v>A</v>
      </c>
      <c r="H1917" t="s">
        <v>13</v>
      </c>
      <c r="I1917" s="3">
        <f>COUNTIF($I1915:$S1915,I1916)</f>
        <v>3</v>
      </c>
      <c r="J1917" s="3">
        <f>COUNTIF($I1915:$S1915,J1916)</f>
        <v>1</v>
      </c>
      <c r="K1917" s="3">
        <f>COUNTIF($I1915:$S1915,K1916)</f>
        <v>0</v>
      </c>
      <c r="L1917" s="3">
        <f>COUNTIF($I1915:$S1915,L1916)</f>
        <v>2</v>
      </c>
    </row>
    <row r="1918" spans="1:20" x14ac:dyDescent="0.25">
      <c r="A1918">
        <f t="shared" si="60"/>
        <v>1917</v>
      </c>
      <c r="B1918">
        <f t="shared" si="61"/>
        <v>480</v>
      </c>
      <c r="C1918" t="str">
        <f>INDEX('VBA code_permu_wo_repettn'!$T$3:$Y$6,COUNTIF('Profile-matrices_Condorcet'!$B$2:$B1918,'Profile-matrices_Condorcet'!$B1918),MATCH(INDEX('numeric possibilities'!D$3:D$1298,VLOOKUP($B1918,'numeric possibilities'!$C$3:$G$1298,1)),'VBA code_permu_wo_repettn'!$T$2:$Y$2))</f>
        <v>A</v>
      </c>
      <c r="D1918" t="str">
        <f>INDEX('VBA code_permu_wo_repettn'!$AA$3:$AF$6,COUNTIF('Profile-matrices_Condorcet'!$B$2:$B1918,'Profile-matrices_Condorcet'!$B1918),MATCH(INDEX('numeric possibilities'!E$3:E$1298,VLOOKUP($B1918,'numeric possibilities'!$C$3:$G$1298,1)),'VBA code_permu_wo_repettn'!$AA$2:$AF$2))</f>
        <v>B</v>
      </c>
      <c r="E1918" t="str">
        <f>INDEX('VBA code_permu_wo_repettn'!$AH$3:$AM$6,COUNTIF('Profile-matrices_Condorcet'!$B$2:$B1918,'Profile-matrices_Condorcet'!$B1918),MATCH(INDEX('numeric possibilities'!F$3:F$1298,VLOOKUP($B1918,'numeric possibilities'!$C$3:$G$1298,1)),'VBA code_permu_wo_repettn'!$AH$2:$AM$2))</f>
        <v>C</v>
      </c>
      <c r="F1918" t="str">
        <f>INDEX('VBA code_permu_wo_repettn'!$AO$3:$AT$6,COUNTIF('Profile-matrices_Condorcet'!$B$2:$B1918,'Profile-matrices_Condorcet'!$B1918),MATCH(INDEX('numeric possibilities'!G$3:G$1298,VLOOKUP($B1918,'numeric possibilities'!$C$3:$G$1298,1)),'VBA code_permu_wo_repettn'!$AO$2:$AT$2))</f>
        <v>D</v>
      </c>
      <c r="H1918" t="s">
        <v>14</v>
      </c>
      <c r="I1918" s="3">
        <f>IF(MATCH(I$1,$C1918:$C1921,0)&lt;(MATCH(J$1,$C1918:$C1921,0)),1*a_vote,0)+IF(MATCH(I$1,$D1918:$D1921,0)&lt;MATCH(J$1,$D1918:$D1921,0),1*b_vote,0)+IF(MATCH(I$1,$E1918:$E1921,0)&lt;MATCH(J$1,$E1918:$E1921,0),1*c_vote,0)+IF(MATCH(I$1,$F1918:$F1921,0)&lt;MATCH(J$1,$F1918:$F1921,0),1*d_vote,0)</f>
        <v>0.52</v>
      </c>
      <c r="J1918" s="3">
        <f>IF(MATCH(I$1,$C1918:$C1921,0)&gt;(MATCH(J$1,$C1918:$C1921,0)),1*a_vote,0)+IF(MATCH(I$1,$D1918:$D1921,0)&gt;MATCH(J$1,$D1918:$D1921,0),1*b_vote,0)+IF(MATCH(I$1,$E1918:$E1921,0)&gt;MATCH(J$1,$E1918:$E1921,0),1*c_vote,0)+IF(MATCH(I$1,$F1918:$F1921,0)&gt;MATCH(J$1,$F1918:$F1921,0),1*d_vote,0)</f>
        <v>0.48</v>
      </c>
      <c r="K1918" s="3">
        <f>IF(MATCH($K$1,$C1918:$C1921,0)&lt;(MATCH($L$1,$C1918:$C1921,0)),1*a_vote,0)+IF(MATCH($K$1,$D1918:$D1921,0)&lt;MATCH($L$1,$D1918:$D1921,0),1*b_vote,0)+IF(MATCH($K$1,$E1918:$E1921,0)&lt;MATCH($L$1,$E1918:$E1921,0),1*c_vote,0)+IF(MATCH($K$1,$F1918:$F1921,0)&lt;MATCH($L$1,$F1918:$F1921,0),1*d_vote,0)</f>
        <v>0.75</v>
      </c>
      <c r="L1918" s="3">
        <f>IF(MATCH(K$1,$C1918:$C1921,0)&gt;(MATCH(L$1,$C1918:$C1921,0)),1*a_vote,0)+IF(MATCH(K$1,$D1918:$D1921,0)&gt;MATCH(L$1,$D1918:$D1921,0),1*b_vote,0)+IF(MATCH(K$1,$E1918:$E1921,0)&gt;MATCH(L$1,$E1918:$E1921,0),1*c_vote,0)+IF(MATCH(K$1,$F1918:$F1921,0)&gt;MATCH(L$1,$F1918:$F1921,0),1*d_vote,0)</f>
        <v>0.25</v>
      </c>
      <c r="M1918" s="3">
        <f>IF(MATCH($M$1,$C1918:$C1921,0)&lt;(MATCH($N$1,$C1918:$C1921,0)),1*a_vote,0)+IF(MATCH($M$1,$D1918:$D1921,0)&lt;MATCH($N$1,$D1918:$D1921,0),1*b_vote,0)+IF(MATCH($M$1,$E1918:$E1921,0)&lt;MATCH($N$1,$E1918:$E1921,0),1*c_vote,0)+IF(MATCH($M$1,$F1918:$F1921,0)&lt;MATCH($N$1,$F1918:$F1921,0),1*d_vote,0)</f>
        <v>0.78</v>
      </c>
      <c r="N1918" s="3">
        <f>IF(MATCH(M$1,$C1918:$C1921,0)&gt;(MATCH(N$1,$C1918:$C1921,0)),1*a_vote,0)+IF(MATCH(M$1,$D1918:$D1921,0)&gt;MATCH(N$1,$D1918:$D1921,0),1*b_vote,0)+IF(MATCH(M$1,$E1918:$E1921,0)&gt;MATCH(N$1,$E1918:$E1921,0),1*c_vote,0)+IF(MATCH(M$1,$F1918:$F1921,0)&gt;MATCH(N$1,$F1918:$F1921,0),1*d_vote,0)</f>
        <v>0.21999999999999997</v>
      </c>
      <c r="O1918" s="3">
        <f>IF(MATCH($O$1,$C1918:$C1921,0)&lt;(MATCH($P$1,$C1918:$C1921,0)),1*a_vote,0)+IF(MATCH($O$1,$D1918:$D1921,0)&lt;MATCH($P$1,$D1918:$D1921,0),1*b_vote,0)+IF(MATCH($O$1,$E1918:$E1921,0)&lt;MATCH($P$1,$E1918:$E1921,0),1*c_vote,0)+IF(MATCH($O$1,$F1918:$F1921,0)&lt;MATCH($P$1,$F1918:$F1921,0),1*d_vote,0)</f>
        <v>0.48</v>
      </c>
      <c r="P1918" s="3">
        <f>IF(MATCH(O$1,$C1918:$C1921,0)&gt;(MATCH(P$1,$C1918:$C1921,0)),1*a_vote,0)+IF(MATCH(O$1,$D1918:$D1921,0)&gt;MATCH(P$1,$D1918:$D1921,0),1*b_vote,0)+IF(MATCH(O$1,$E1918:$E1921,0)&gt;MATCH(P$1,$E1918:$E1921,0),1*c_vote,0)+IF(MATCH(O$1,$F1918:$F1921,0)&gt;MATCH(P$1,$F1918:$F1921,0),1*d_vote,0)</f>
        <v>0.52</v>
      </c>
      <c r="Q1918" s="3">
        <f>IF(MATCH($Q$1,$C1918:$C1921,0)&lt;(MATCH($R$1,$C1918:$C1921,0)),1*a_vote,0)+IF(MATCH($Q$1,$D1918:$D1921,0)&lt;MATCH($R$1,$D1918:$D1921,0),1*b_vote,0)+IF(MATCH($Q$1,$E1918:$E1921,0)&lt;MATCH($R$1,$E1918:$E1921,0),1*c_vote,0)+IF(MATCH($Q$1,$F1918:$F1921,0)&lt;MATCH($R$1,$F1918:$F1921,0),1*d_vote,0)</f>
        <v>0.26</v>
      </c>
      <c r="R1918" s="3">
        <f>IF(MATCH(Q$1,$C1918:$C1921,0)&gt;(MATCH(R$1,$C1918:$C1921,0)),1*a_vote,0)+IF(MATCH(Q$1,$D1918:$D1921,0)&gt;MATCH(R$1,$D1918:$D1921,0),1*b_vote,0)+IF(MATCH(Q$1,$E1918:$E1921,0)&gt;MATCH(R$1,$E1918:$E1921,0),1*c_vote,0)+IF(MATCH(Q$1,$F1918:$F1921,0)&gt;MATCH(R$1,$F1918:$F1921,0),1*d_vote,0)</f>
        <v>0.74</v>
      </c>
      <c r="S1918" s="3">
        <f>IF(MATCH($S$1,$C1918:$C1921,0)&lt;(MATCH($T$1,$C1918:$C1921,0)),1*a_vote,0)+IF(MATCH($S$1,$D1918:$D1921,0)&lt;MATCH($T$1,$D1918:$D1921,0),1*b_vote,0)+IF(MATCH($S$1,$E1918:$E1921,0)&lt;MATCH($T$1,$E1918:$E1921,0),1*c_vote,0)+IF(MATCH($S$1,$F1918:$F1921,0)&lt;MATCH($T$1,$F1918:$F1921,0),1*d_vote,0)</f>
        <v>0.25</v>
      </c>
      <c r="T1918" s="3">
        <f>IF(MATCH(S$1,$C1918:$C1921,0)&gt;(MATCH(T$1,$C1918:$C1921,0)),1*a_vote,0)+IF(MATCH(S$1,$D1918:$D1921,0)&gt;MATCH(T$1,$D1918:$D1921,0),1*b_vote,0)+IF(MATCH(S$1,$E1918:$E1921,0)&gt;MATCH(T$1,$E1918:$E1921,0),1*c_vote,0)+IF(MATCH(S$1,$F1918:$F1921,0)&gt;MATCH(T$1,$F1918:$F1921,0),1*d_vote,0)</f>
        <v>0.75</v>
      </c>
    </row>
    <row r="1919" spans="1:20" x14ac:dyDescent="0.25">
      <c r="A1919">
        <f t="shared" si="60"/>
        <v>1918</v>
      </c>
      <c r="B1919">
        <f t="shared" si="61"/>
        <v>480</v>
      </c>
      <c r="C1919" t="str">
        <f>INDEX('VBA code_permu_wo_repettn'!$T$3:$Y$6,COUNTIF('Profile-matrices_Condorcet'!$B$2:$B1919,'Profile-matrices_Condorcet'!$B1919),MATCH(INDEX('numeric possibilities'!D$3:D$1298,VLOOKUP($B1919,'numeric possibilities'!$C$3:$G$1298,1)),'VBA code_permu_wo_repettn'!$T$2:$Y$2))</f>
        <v>D</v>
      </c>
      <c r="D1919" t="str">
        <f>INDEX('VBA code_permu_wo_repettn'!$AA$3:$AF$6,COUNTIF('Profile-matrices_Condorcet'!$B$2:$B1919,'Profile-matrices_Condorcet'!$B1919),MATCH(INDEX('numeric possibilities'!E$3:E$1298,VLOOKUP($B1919,'numeric possibilities'!$C$3:$G$1298,1)),'VBA code_permu_wo_repettn'!$AA$2:$AF$2))</f>
        <v>A</v>
      </c>
      <c r="E1919" t="str">
        <f>INDEX('VBA code_permu_wo_repettn'!$AH$3:$AM$6,COUNTIF('Profile-matrices_Condorcet'!$B$2:$B1919,'Profile-matrices_Condorcet'!$B1919),MATCH(INDEX('numeric possibilities'!F$3:F$1298,VLOOKUP($B1919,'numeric possibilities'!$C$3:$G$1298,1)),'VBA code_permu_wo_repettn'!$AH$2:$AM$2))</f>
        <v>A</v>
      </c>
      <c r="F1919" t="str">
        <f>INDEX('VBA code_permu_wo_repettn'!$AO$3:$AT$6,COUNTIF('Profile-matrices_Condorcet'!$B$2:$B1919,'Profile-matrices_Condorcet'!$B1919),MATCH(INDEX('numeric possibilities'!G$3:G$1298,VLOOKUP($B1919,'numeric possibilities'!$C$3:$G$1298,1)),'VBA code_permu_wo_repettn'!$AO$2:$AT$2))</f>
        <v>B</v>
      </c>
      <c r="H1919" t="s">
        <v>15</v>
      </c>
      <c r="I1919" t="str">
        <f>IF(I1918&gt;J1918,$I$1,IF(I1918&lt;J1918,$J$1,0))</f>
        <v>A</v>
      </c>
      <c r="K1919" t="str">
        <f>IF(K1918&gt;L1918,$K$1,IF(K1918&lt;L1918,$L$1,0))</f>
        <v>A</v>
      </c>
      <c r="M1919" t="str">
        <f>IF(M1918&gt;N1918,$M$1,IF(M1918&lt;N1918,$N$1,0))</f>
        <v>A</v>
      </c>
      <c r="O1919" t="str">
        <f>IF(O1918&gt;P1918,$O$1,IF(O1918&lt;P1918,$P$1,0))</f>
        <v>C</v>
      </c>
      <c r="Q1919" t="str">
        <f>IF(Q1918&gt;R1918,$Q$1,IF(Q1918&lt;R1918,$R$1,0))</f>
        <v>D</v>
      </c>
      <c r="S1919" t="str">
        <f>IF(S1918&gt;T1918,$S$1,IF(S1918&lt;T1918,$T$1,0))</f>
        <v>D</v>
      </c>
    </row>
    <row r="1920" spans="1:20" x14ac:dyDescent="0.25">
      <c r="A1920">
        <f t="shared" si="60"/>
        <v>1919</v>
      </c>
      <c r="B1920">
        <f t="shared" si="61"/>
        <v>480</v>
      </c>
      <c r="C1920" t="str">
        <f>INDEX('VBA code_permu_wo_repettn'!$T$3:$Y$6,COUNTIF('Profile-matrices_Condorcet'!$B$2:$B1920,'Profile-matrices_Condorcet'!$B1920),MATCH(INDEX('numeric possibilities'!D$3:D$1298,VLOOKUP($B1920,'numeric possibilities'!$C$3:$G$1298,1)),'VBA code_permu_wo_repettn'!$T$2:$Y$2))</f>
        <v>C</v>
      </c>
      <c r="D1920" t="str">
        <f>INDEX('VBA code_permu_wo_repettn'!$AA$3:$AF$6,COUNTIF('Profile-matrices_Condorcet'!$B$2:$B1920,'Profile-matrices_Condorcet'!$B1920),MATCH(INDEX('numeric possibilities'!E$3:E$1298,VLOOKUP($B1920,'numeric possibilities'!$C$3:$G$1298,1)),'VBA code_permu_wo_repettn'!$AA$2:$AF$2))</f>
        <v>D</v>
      </c>
      <c r="E1920" t="str">
        <f>INDEX('VBA code_permu_wo_repettn'!$AH$3:$AM$6,COUNTIF('Profile-matrices_Condorcet'!$B$2:$B1920,'Profile-matrices_Condorcet'!$B1920),MATCH(INDEX('numeric possibilities'!F$3:F$1298,VLOOKUP($B1920,'numeric possibilities'!$C$3:$G$1298,1)),'VBA code_permu_wo_repettn'!$AH$2:$AM$2))</f>
        <v>D</v>
      </c>
      <c r="F1920" t="str">
        <f>INDEX('VBA code_permu_wo_repettn'!$AO$3:$AT$6,COUNTIF('Profile-matrices_Condorcet'!$B$2:$B1920,'Profile-matrices_Condorcet'!$B1920),MATCH(INDEX('numeric possibilities'!G$3:G$1298,VLOOKUP($B1920,'numeric possibilities'!$C$3:$G$1298,1)),'VBA code_permu_wo_repettn'!$AO$2:$AT$2))</f>
        <v>A</v>
      </c>
      <c r="I1920" t="s">
        <v>0</v>
      </c>
      <c r="J1920" t="s">
        <v>1</v>
      </c>
      <c r="K1920" t="s">
        <v>2</v>
      </c>
      <c r="L1920" t="s">
        <v>3</v>
      </c>
    </row>
    <row r="1921" spans="1:20" x14ac:dyDescent="0.25">
      <c r="A1921">
        <f t="shared" si="60"/>
        <v>1920</v>
      </c>
      <c r="B1921">
        <f t="shared" si="61"/>
        <v>480</v>
      </c>
      <c r="C1921" t="str">
        <f>INDEX('VBA code_permu_wo_repettn'!$T$3:$Y$6,COUNTIF('Profile-matrices_Condorcet'!$B$2:$B1921,'Profile-matrices_Condorcet'!$B1921),MATCH(INDEX('numeric possibilities'!D$3:D$1298,VLOOKUP($B1921,'numeric possibilities'!$C$3:$G$1298,1)),'VBA code_permu_wo_repettn'!$T$2:$Y$2))</f>
        <v>B</v>
      </c>
      <c r="D1921" t="str">
        <f>INDEX('VBA code_permu_wo_repettn'!$AA$3:$AF$6,COUNTIF('Profile-matrices_Condorcet'!$B$2:$B1921,'Profile-matrices_Condorcet'!$B1921),MATCH(INDEX('numeric possibilities'!E$3:E$1298,VLOOKUP($B1921,'numeric possibilities'!$C$3:$G$1298,1)),'VBA code_permu_wo_repettn'!$AA$2:$AF$2))</f>
        <v>C</v>
      </c>
      <c r="E1921" t="str">
        <f>INDEX('VBA code_permu_wo_repettn'!$AH$3:$AM$6,COUNTIF('Profile-matrices_Condorcet'!$B$2:$B1921,'Profile-matrices_Condorcet'!$B1921),MATCH(INDEX('numeric possibilities'!F$3:F$1298,VLOOKUP($B1921,'numeric possibilities'!$C$3:$G$1298,1)),'VBA code_permu_wo_repettn'!$AH$2:$AM$2))</f>
        <v>B</v>
      </c>
      <c r="F1921" t="str">
        <f>INDEX('VBA code_permu_wo_repettn'!$AO$3:$AT$6,COUNTIF('Profile-matrices_Condorcet'!$B$2:$B1921,'Profile-matrices_Condorcet'!$B1921),MATCH(INDEX('numeric possibilities'!G$3:G$1298,VLOOKUP($B1921,'numeric possibilities'!$C$3:$G$1298,1)),'VBA code_permu_wo_repettn'!$AO$2:$AT$2))</f>
        <v>C</v>
      </c>
      <c r="G1921" t="str">
        <f>IF(MAX(I1921:L1921)&gt;='numeric possibilities'!$B$4/2,INDEX('Profile-matrices_Condorcet'!I1920:L1920,1,MATCH(MAX('Profile-matrices_Condorcet'!I1921:L1921),'Profile-matrices_Condorcet'!I1921:L1921,0)),"NCW")</f>
        <v>A</v>
      </c>
      <c r="H1921" t="s">
        <v>13</v>
      </c>
      <c r="I1921" s="3">
        <f>COUNTIF($I1919:$S1919,I1920)</f>
        <v>3</v>
      </c>
      <c r="J1921" s="3">
        <f>COUNTIF($I1919:$S1919,J1920)</f>
        <v>0</v>
      </c>
      <c r="K1921" s="3">
        <f>COUNTIF($I1919:$S1919,K1920)</f>
        <v>1</v>
      </c>
      <c r="L1921" s="3">
        <f>COUNTIF($I1919:$S1919,L1920)</f>
        <v>2</v>
      </c>
    </row>
    <row r="1922" spans="1:20" x14ac:dyDescent="0.25">
      <c r="A1922">
        <f t="shared" si="60"/>
        <v>1921</v>
      </c>
      <c r="B1922">
        <f t="shared" si="61"/>
        <v>481</v>
      </c>
      <c r="C1922" t="str">
        <f>INDEX('VBA code_permu_wo_repettn'!$T$3:$Y$6,COUNTIF('Profile-matrices_Condorcet'!$B$2:$B1922,'Profile-matrices_Condorcet'!$B1922),MATCH(INDEX('numeric possibilities'!D$3:D$1298,VLOOKUP($B1922,'numeric possibilities'!$C$3:$G$1298,1)),'VBA code_permu_wo_repettn'!$T$2:$Y$2))</f>
        <v>A</v>
      </c>
      <c r="D1922" t="str">
        <f>INDEX('VBA code_permu_wo_repettn'!$AA$3:$AF$6,COUNTIF('Profile-matrices_Condorcet'!$B$2:$B1922,'Profile-matrices_Condorcet'!$B1922),MATCH(INDEX('numeric possibilities'!E$3:E$1298,VLOOKUP($B1922,'numeric possibilities'!$C$3:$G$1298,1)),'VBA code_permu_wo_repettn'!$AA$2:$AF$2))</f>
        <v>B</v>
      </c>
      <c r="E1922" t="str">
        <f>INDEX('VBA code_permu_wo_repettn'!$AH$3:$AM$6,COUNTIF('Profile-matrices_Condorcet'!$B$2:$B1922,'Profile-matrices_Condorcet'!$B1922),MATCH(INDEX('numeric possibilities'!F$3:F$1298,VLOOKUP($B1922,'numeric possibilities'!$C$3:$G$1298,1)),'VBA code_permu_wo_repettn'!$AH$2:$AM$2))</f>
        <v>C</v>
      </c>
      <c r="F1922" t="str">
        <f>INDEX('VBA code_permu_wo_repettn'!$AO$3:$AT$6,COUNTIF('Profile-matrices_Condorcet'!$B$2:$B1922,'Profile-matrices_Condorcet'!$B1922),MATCH(INDEX('numeric possibilities'!G$3:G$1298,VLOOKUP($B1922,'numeric possibilities'!$C$3:$G$1298,1)),'VBA code_permu_wo_repettn'!$AO$2:$AT$2))</f>
        <v>D</v>
      </c>
      <c r="H1922" t="s">
        <v>14</v>
      </c>
      <c r="I1922" s="3">
        <f>IF(MATCH(I$1,$C1922:$C1925,0)&lt;(MATCH(J$1,$C1922:$C1925,0)),1*a_vote,0)+IF(MATCH(I$1,$D1922:$D1925,0)&lt;MATCH(J$1,$D1922:$D1925,0),1*b_vote,0)+IF(MATCH(I$1,$E1922:$E1925,0)&lt;MATCH(J$1,$E1922:$E1925,0),1*c_vote,0)+IF(MATCH(I$1,$F1922:$F1925,0)&lt;MATCH(J$1,$F1922:$F1925,0),1*d_vote,0)</f>
        <v>0.52</v>
      </c>
      <c r="J1922" s="3">
        <f>IF(MATCH(I$1,$C1922:$C1925,0)&gt;(MATCH(J$1,$C1922:$C1925,0)),1*a_vote,0)+IF(MATCH(I$1,$D1922:$D1925,0)&gt;MATCH(J$1,$D1922:$D1925,0),1*b_vote,0)+IF(MATCH(I$1,$E1922:$E1925,0)&gt;MATCH(J$1,$E1922:$E1925,0),1*c_vote,0)+IF(MATCH(I$1,$F1922:$F1925,0)&gt;MATCH(J$1,$F1922:$F1925,0),1*d_vote,0)</f>
        <v>0.48</v>
      </c>
      <c r="K1922" s="3">
        <f>IF(MATCH($K$1,$C1922:$C1925,0)&lt;(MATCH($L$1,$C1922:$C1925,0)),1*a_vote,0)+IF(MATCH($K$1,$D1922:$D1925,0)&lt;MATCH($L$1,$D1922:$D1925,0),1*b_vote,0)+IF(MATCH($K$1,$E1922:$E1925,0)&lt;MATCH($L$1,$E1922:$E1925,0),1*c_vote,0)+IF(MATCH($K$1,$F1922:$F1925,0)&lt;MATCH($L$1,$F1922:$F1925,0),1*d_vote,0)</f>
        <v>0.49</v>
      </c>
      <c r="L1922" s="3">
        <f>IF(MATCH(K$1,$C1922:$C1925,0)&gt;(MATCH(L$1,$C1922:$C1925,0)),1*a_vote,0)+IF(MATCH(K$1,$D1922:$D1925,0)&gt;MATCH(L$1,$D1922:$D1925,0),1*b_vote,0)+IF(MATCH(K$1,$E1922:$E1925,0)&gt;MATCH(L$1,$E1922:$E1925,0),1*c_vote,0)+IF(MATCH(K$1,$F1922:$F1925,0)&gt;MATCH(L$1,$F1922:$F1925,0),1*d_vote,0)</f>
        <v>0.51</v>
      </c>
      <c r="M1922" s="3">
        <f>IF(MATCH($M$1,$C1922:$C1925,0)&lt;(MATCH($N$1,$C1922:$C1925,0)),1*a_vote,0)+IF(MATCH($M$1,$D1922:$D1925,0)&lt;MATCH($N$1,$D1922:$D1925,0),1*b_vote,0)+IF(MATCH($M$1,$E1922:$E1925,0)&lt;MATCH($N$1,$E1922:$E1925,0),1*c_vote,0)+IF(MATCH($M$1,$F1922:$F1925,0)&lt;MATCH($N$1,$F1922:$F1925,0),1*d_vote,0)</f>
        <v>0.78</v>
      </c>
      <c r="N1922" s="3">
        <f>IF(MATCH(M$1,$C1922:$C1925,0)&gt;(MATCH(N$1,$C1922:$C1925,0)),1*a_vote,0)+IF(MATCH(M$1,$D1922:$D1925,0)&gt;MATCH(N$1,$D1922:$D1925,0),1*b_vote,0)+IF(MATCH(M$1,$E1922:$E1925,0)&gt;MATCH(N$1,$E1922:$E1925,0),1*c_vote,0)+IF(MATCH(M$1,$F1922:$F1925,0)&gt;MATCH(N$1,$F1922:$F1925,0),1*d_vote,0)</f>
        <v>0.21999999999999997</v>
      </c>
      <c r="O1922" s="3">
        <f>IF(MATCH($O$1,$C1922:$C1925,0)&lt;(MATCH($P$1,$C1922:$C1925,0)),1*a_vote,0)+IF(MATCH($O$1,$D1922:$D1925,0)&lt;MATCH($P$1,$D1922:$D1925,0),1*b_vote,0)+IF(MATCH($O$1,$E1922:$E1925,0)&lt;MATCH($P$1,$E1922:$E1925,0),1*c_vote,0)+IF(MATCH($O$1,$F1922:$F1925,0)&lt;MATCH($P$1,$F1922:$F1925,0),1*d_vote,0)</f>
        <v>0.75</v>
      </c>
      <c r="P1922" s="3">
        <f>IF(MATCH(O$1,$C1922:$C1925,0)&gt;(MATCH(P$1,$C1922:$C1925,0)),1*a_vote,0)+IF(MATCH(O$1,$D1922:$D1925,0)&gt;MATCH(P$1,$D1922:$D1925,0),1*b_vote,0)+IF(MATCH(O$1,$E1922:$E1925,0)&gt;MATCH(P$1,$E1922:$E1925,0),1*c_vote,0)+IF(MATCH(O$1,$F1922:$F1925,0)&gt;MATCH(P$1,$F1922:$F1925,0),1*d_vote,0)</f>
        <v>0.25</v>
      </c>
      <c r="Q1922" s="3">
        <f>IF(MATCH($Q$1,$C1922:$C1925,0)&lt;(MATCH($R$1,$C1922:$C1925,0)),1*a_vote,0)+IF(MATCH($Q$1,$D1922:$D1925,0)&lt;MATCH($R$1,$D1922:$D1925,0),1*b_vote,0)+IF(MATCH($Q$1,$E1922:$E1925,0)&lt;MATCH($R$1,$E1922:$E1925,0),1*c_vote,0)+IF(MATCH($Q$1,$F1922:$F1925,0)&lt;MATCH($R$1,$F1922:$F1925,0),1*d_vote,0)</f>
        <v>0.53</v>
      </c>
      <c r="R1922" s="3">
        <f>IF(MATCH(Q$1,$C1922:$C1925,0)&gt;(MATCH(R$1,$C1922:$C1925,0)),1*a_vote,0)+IF(MATCH(Q$1,$D1922:$D1925,0)&gt;MATCH(R$1,$D1922:$D1925,0),1*b_vote,0)+IF(MATCH(Q$1,$E1922:$E1925,0)&gt;MATCH(R$1,$E1922:$E1925,0),1*c_vote,0)+IF(MATCH(Q$1,$F1922:$F1925,0)&gt;MATCH(R$1,$F1922:$F1925,0),1*d_vote,0)</f>
        <v>0.47</v>
      </c>
      <c r="S1922" s="3">
        <f>IF(MATCH($S$1,$C1922:$C1925,0)&lt;(MATCH($T$1,$C1922:$C1925,0)),1*a_vote,0)+IF(MATCH($S$1,$D1922:$D1925,0)&lt;MATCH($T$1,$D1922:$D1925,0),1*b_vote,0)+IF(MATCH($S$1,$E1922:$E1925,0)&lt;MATCH($T$1,$E1922:$E1925,0),1*c_vote,0)+IF(MATCH($S$1,$F1922:$F1925,0)&lt;MATCH($T$1,$F1922:$F1925,0),1*d_vote,0)</f>
        <v>0.78</v>
      </c>
      <c r="T1922" s="3">
        <f>IF(MATCH(S$1,$C1922:$C1925,0)&gt;(MATCH(T$1,$C1922:$C1925,0)),1*a_vote,0)+IF(MATCH(S$1,$D1922:$D1925,0)&gt;MATCH(T$1,$D1922:$D1925,0),1*b_vote,0)+IF(MATCH(S$1,$E1922:$E1925,0)&gt;MATCH(T$1,$E1922:$E1925,0),1*c_vote,0)+IF(MATCH(S$1,$F1922:$F1925,0)&gt;MATCH(T$1,$F1922:$F1925,0),1*d_vote,0)</f>
        <v>0.21999999999999997</v>
      </c>
    </row>
    <row r="1923" spans="1:20" x14ac:dyDescent="0.25">
      <c r="A1923">
        <f t="shared" si="60"/>
        <v>1922</v>
      </c>
      <c r="B1923">
        <f t="shared" si="61"/>
        <v>481</v>
      </c>
      <c r="C1923" t="str">
        <f>INDEX('VBA code_permu_wo_repettn'!$T$3:$Y$6,COUNTIF('Profile-matrices_Condorcet'!$B$2:$B1923,'Profile-matrices_Condorcet'!$B1923),MATCH(INDEX('numeric possibilities'!D$3:D$1298,VLOOKUP($B1923,'numeric possibilities'!$C$3:$G$1298,1)),'VBA code_permu_wo_repettn'!$T$2:$Y$2))</f>
        <v>B</v>
      </c>
      <c r="D1923" t="str">
        <f>INDEX('VBA code_permu_wo_repettn'!$AA$3:$AF$6,COUNTIF('Profile-matrices_Condorcet'!$B$2:$B1923,'Profile-matrices_Condorcet'!$B1923),MATCH(INDEX('numeric possibilities'!E$3:E$1298,VLOOKUP($B1923,'numeric possibilities'!$C$3:$G$1298,1)),'VBA code_permu_wo_repettn'!$AA$2:$AF$2))</f>
        <v>C</v>
      </c>
      <c r="E1923" t="str">
        <f>INDEX('VBA code_permu_wo_repettn'!$AH$3:$AM$6,COUNTIF('Profile-matrices_Condorcet'!$B$2:$B1923,'Profile-matrices_Condorcet'!$B1923),MATCH(INDEX('numeric possibilities'!F$3:F$1298,VLOOKUP($B1923,'numeric possibilities'!$C$3:$G$1298,1)),'VBA code_permu_wo_repettn'!$AH$2:$AM$2))</f>
        <v>A</v>
      </c>
      <c r="F1923" t="str">
        <f>INDEX('VBA code_permu_wo_repettn'!$AO$3:$AT$6,COUNTIF('Profile-matrices_Condorcet'!$B$2:$B1923,'Profile-matrices_Condorcet'!$B1923),MATCH(INDEX('numeric possibilities'!G$3:G$1298,VLOOKUP($B1923,'numeric possibilities'!$C$3:$G$1298,1)),'VBA code_permu_wo_repettn'!$AO$2:$AT$2))</f>
        <v>B</v>
      </c>
      <c r="H1923" t="s">
        <v>15</v>
      </c>
      <c r="I1923" t="str">
        <f>IF(I1922&gt;J1922,$I$1,IF(I1922&lt;J1922,$J$1,0))</f>
        <v>A</v>
      </c>
      <c r="K1923" t="str">
        <f>IF(K1922&gt;L1922,$K$1,IF(K1922&lt;L1922,$L$1,0))</f>
        <v>C</v>
      </c>
      <c r="M1923" t="str">
        <f>IF(M1922&gt;N1922,$M$1,IF(M1922&lt;N1922,$N$1,0))</f>
        <v>A</v>
      </c>
      <c r="O1923" t="str">
        <f>IF(O1922&gt;P1922,$O$1,IF(O1922&lt;P1922,$P$1,0))</f>
        <v>B</v>
      </c>
      <c r="Q1923" t="str">
        <f>IF(Q1922&gt;R1922,$Q$1,IF(Q1922&lt;R1922,$R$1,0))</f>
        <v>B</v>
      </c>
      <c r="S1923" t="str">
        <f>IF(S1922&gt;T1922,$S$1,IF(S1922&lt;T1922,$T$1,0))</f>
        <v>C</v>
      </c>
    </row>
    <row r="1924" spans="1:20" x14ac:dyDescent="0.25">
      <c r="A1924">
        <f t="shared" si="60"/>
        <v>1923</v>
      </c>
      <c r="B1924">
        <f t="shared" si="61"/>
        <v>481</v>
      </c>
      <c r="C1924" t="str">
        <f>INDEX('VBA code_permu_wo_repettn'!$T$3:$Y$6,COUNTIF('Profile-matrices_Condorcet'!$B$2:$B1924,'Profile-matrices_Condorcet'!$B1924),MATCH(INDEX('numeric possibilities'!D$3:D$1298,VLOOKUP($B1924,'numeric possibilities'!$C$3:$G$1298,1)),'VBA code_permu_wo_repettn'!$T$2:$Y$2))</f>
        <v>C</v>
      </c>
      <c r="D1924" t="str">
        <f>INDEX('VBA code_permu_wo_repettn'!$AA$3:$AF$6,COUNTIF('Profile-matrices_Condorcet'!$B$2:$B1924,'Profile-matrices_Condorcet'!$B1924),MATCH(INDEX('numeric possibilities'!E$3:E$1298,VLOOKUP($B1924,'numeric possibilities'!$C$3:$G$1298,1)),'VBA code_permu_wo_repettn'!$AA$2:$AF$2))</f>
        <v>A</v>
      </c>
      <c r="E1924" t="str">
        <f>INDEX('VBA code_permu_wo_repettn'!$AH$3:$AM$6,COUNTIF('Profile-matrices_Condorcet'!$B$2:$B1924,'Profile-matrices_Condorcet'!$B1924),MATCH(INDEX('numeric possibilities'!F$3:F$1298,VLOOKUP($B1924,'numeric possibilities'!$C$3:$G$1298,1)),'VBA code_permu_wo_repettn'!$AH$2:$AM$2))</f>
        <v>D</v>
      </c>
      <c r="F1924" t="str">
        <f>INDEX('VBA code_permu_wo_repettn'!$AO$3:$AT$6,COUNTIF('Profile-matrices_Condorcet'!$B$2:$B1924,'Profile-matrices_Condorcet'!$B1924),MATCH(INDEX('numeric possibilities'!G$3:G$1298,VLOOKUP($B1924,'numeric possibilities'!$C$3:$G$1298,1)),'VBA code_permu_wo_repettn'!$AO$2:$AT$2))</f>
        <v>A</v>
      </c>
      <c r="I1924" t="s">
        <v>0</v>
      </c>
      <c r="J1924" t="s">
        <v>1</v>
      </c>
      <c r="K1924" t="s">
        <v>2</v>
      </c>
      <c r="L1924" t="s">
        <v>3</v>
      </c>
    </row>
    <row r="1925" spans="1:20" x14ac:dyDescent="0.25">
      <c r="A1925">
        <f t="shared" si="60"/>
        <v>1924</v>
      </c>
      <c r="B1925">
        <f t="shared" si="61"/>
        <v>481</v>
      </c>
      <c r="C1925" t="str">
        <f>INDEX('VBA code_permu_wo_repettn'!$T$3:$Y$6,COUNTIF('Profile-matrices_Condorcet'!$B$2:$B1925,'Profile-matrices_Condorcet'!$B1925),MATCH(INDEX('numeric possibilities'!D$3:D$1298,VLOOKUP($B1925,'numeric possibilities'!$C$3:$G$1298,1)),'VBA code_permu_wo_repettn'!$T$2:$Y$2))</f>
        <v>D</v>
      </c>
      <c r="D1925" t="str">
        <f>INDEX('VBA code_permu_wo_repettn'!$AA$3:$AF$6,COUNTIF('Profile-matrices_Condorcet'!$B$2:$B1925,'Profile-matrices_Condorcet'!$B1925),MATCH(INDEX('numeric possibilities'!E$3:E$1298,VLOOKUP($B1925,'numeric possibilities'!$C$3:$G$1298,1)),'VBA code_permu_wo_repettn'!$AA$2:$AF$2))</f>
        <v>D</v>
      </c>
      <c r="E1925" t="str">
        <f>INDEX('VBA code_permu_wo_repettn'!$AH$3:$AM$6,COUNTIF('Profile-matrices_Condorcet'!$B$2:$B1925,'Profile-matrices_Condorcet'!$B1925),MATCH(INDEX('numeric possibilities'!F$3:F$1298,VLOOKUP($B1925,'numeric possibilities'!$C$3:$G$1298,1)),'VBA code_permu_wo_repettn'!$AH$2:$AM$2))</f>
        <v>B</v>
      </c>
      <c r="F1925" t="str">
        <f>INDEX('VBA code_permu_wo_repettn'!$AO$3:$AT$6,COUNTIF('Profile-matrices_Condorcet'!$B$2:$B1925,'Profile-matrices_Condorcet'!$B1925),MATCH(INDEX('numeric possibilities'!G$3:G$1298,VLOOKUP($B1925,'numeric possibilities'!$C$3:$G$1298,1)),'VBA code_permu_wo_repettn'!$AO$2:$AT$2))</f>
        <v>C</v>
      </c>
      <c r="G1925" t="str">
        <f>IF(MAX(I1925:L1925)&gt;='numeric possibilities'!$B$4/2,INDEX('Profile-matrices_Condorcet'!I1924:L1924,1,MATCH(MAX('Profile-matrices_Condorcet'!I1925:L1925),'Profile-matrices_Condorcet'!I1925:L1925,0)),"NCW")</f>
        <v>NCW</v>
      </c>
      <c r="H1925" t="s">
        <v>13</v>
      </c>
      <c r="I1925" s="3">
        <f>COUNTIF($I1923:$S1923,I1924)</f>
        <v>2</v>
      </c>
      <c r="J1925" s="3">
        <f>COUNTIF($I1923:$S1923,J1924)</f>
        <v>2</v>
      </c>
      <c r="K1925" s="3">
        <f>COUNTIF($I1923:$S1923,K1924)</f>
        <v>2</v>
      </c>
      <c r="L1925" s="3">
        <f>COUNTIF($I1923:$S1923,L1924)</f>
        <v>0</v>
      </c>
    </row>
    <row r="1926" spans="1:20" x14ac:dyDescent="0.25">
      <c r="A1926">
        <f t="shared" si="60"/>
        <v>1925</v>
      </c>
      <c r="B1926">
        <f t="shared" si="61"/>
        <v>482</v>
      </c>
      <c r="C1926" t="str">
        <f>INDEX('VBA code_permu_wo_repettn'!$T$3:$Y$6,COUNTIF('Profile-matrices_Condorcet'!$B$2:$B1926,'Profile-matrices_Condorcet'!$B1926),MATCH(INDEX('numeric possibilities'!D$3:D$1298,VLOOKUP($B1926,'numeric possibilities'!$C$3:$G$1298,1)),'VBA code_permu_wo_repettn'!$T$2:$Y$2))</f>
        <v>A</v>
      </c>
      <c r="D1926" t="str">
        <f>INDEX('VBA code_permu_wo_repettn'!$AA$3:$AF$6,COUNTIF('Profile-matrices_Condorcet'!$B$2:$B1926,'Profile-matrices_Condorcet'!$B1926),MATCH(INDEX('numeric possibilities'!E$3:E$1298,VLOOKUP($B1926,'numeric possibilities'!$C$3:$G$1298,1)),'VBA code_permu_wo_repettn'!$AA$2:$AF$2))</f>
        <v>B</v>
      </c>
      <c r="E1926" t="str">
        <f>INDEX('VBA code_permu_wo_repettn'!$AH$3:$AM$6,COUNTIF('Profile-matrices_Condorcet'!$B$2:$B1926,'Profile-matrices_Condorcet'!$B1926),MATCH(INDEX('numeric possibilities'!F$3:F$1298,VLOOKUP($B1926,'numeric possibilities'!$C$3:$G$1298,1)),'VBA code_permu_wo_repettn'!$AH$2:$AM$2))</f>
        <v>C</v>
      </c>
      <c r="F1926" t="str">
        <f>INDEX('VBA code_permu_wo_repettn'!$AO$3:$AT$6,COUNTIF('Profile-matrices_Condorcet'!$B$2:$B1926,'Profile-matrices_Condorcet'!$B1926),MATCH(INDEX('numeric possibilities'!G$3:G$1298,VLOOKUP($B1926,'numeric possibilities'!$C$3:$G$1298,1)),'VBA code_permu_wo_repettn'!$AO$2:$AT$2))</f>
        <v>D</v>
      </c>
      <c r="H1926" t="s">
        <v>14</v>
      </c>
      <c r="I1926" s="3">
        <f>IF(MATCH(I$1,$C1926:$C1929,0)&lt;(MATCH(J$1,$C1926:$C1929,0)),1*a_vote,0)+IF(MATCH(I$1,$D1926:$D1929,0)&lt;MATCH(J$1,$D1926:$D1929,0),1*b_vote,0)+IF(MATCH(I$1,$E1926:$E1929,0)&lt;MATCH(J$1,$E1926:$E1929,0),1*c_vote,0)+IF(MATCH(I$1,$F1926:$F1929,0)&lt;MATCH(J$1,$F1926:$F1929,0),1*d_vote,0)</f>
        <v>0.52</v>
      </c>
      <c r="J1926" s="3">
        <f>IF(MATCH(I$1,$C1926:$C1929,0)&gt;(MATCH(J$1,$C1926:$C1929,0)),1*a_vote,0)+IF(MATCH(I$1,$D1926:$D1929,0)&gt;MATCH(J$1,$D1926:$D1929,0),1*b_vote,0)+IF(MATCH(I$1,$E1926:$E1929,0)&gt;MATCH(J$1,$E1926:$E1929,0),1*c_vote,0)+IF(MATCH(I$1,$F1926:$F1929,0)&gt;MATCH(J$1,$F1926:$F1929,0),1*d_vote,0)</f>
        <v>0.48</v>
      </c>
      <c r="K1926" s="3">
        <f>IF(MATCH($K$1,$C1926:$C1929,0)&lt;(MATCH($L$1,$C1926:$C1929,0)),1*a_vote,0)+IF(MATCH($K$1,$D1926:$D1929,0)&lt;MATCH($L$1,$D1926:$D1929,0),1*b_vote,0)+IF(MATCH($K$1,$E1926:$E1929,0)&lt;MATCH($L$1,$E1926:$E1929,0),1*c_vote,0)+IF(MATCH($K$1,$F1926:$F1929,0)&lt;MATCH($L$1,$F1926:$F1929,0),1*d_vote,0)</f>
        <v>0.49</v>
      </c>
      <c r="L1926" s="3">
        <f>IF(MATCH(K$1,$C1926:$C1929,0)&gt;(MATCH(L$1,$C1926:$C1929,0)),1*a_vote,0)+IF(MATCH(K$1,$D1926:$D1929,0)&gt;MATCH(L$1,$D1926:$D1929,0),1*b_vote,0)+IF(MATCH(K$1,$E1926:$E1929,0)&gt;MATCH(L$1,$E1926:$E1929,0),1*c_vote,0)+IF(MATCH(K$1,$F1926:$F1929,0)&gt;MATCH(L$1,$F1926:$F1929,0),1*d_vote,0)</f>
        <v>0.51</v>
      </c>
      <c r="M1926" s="3">
        <f>IF(MATCH($M$1,$C1926:$C1929,0)&lt;(MATCH($N$1,$C1926:$C1929,0)),1*a_vote,0)+IF(MATCH($M$1,$D1926:$D1929,0)&lt;MATCH($N$1,$D1926:$D1929,0),1*b_vote,0)+IF(MATCH($M$1,$E1926:$E1929,0)&lt;MATCH($N$1,$E1926:$E1929,0),1*c_vote,0)+IF(MATCH($M$1,$F1926:$F1929,0)&lt;MATCH($N$1,$F1926:$F1929,0),1*d_vote,0)</f>
        <v>0.78</v>
      </c>
      <c r="N1926" s="3">
        <f>IF(MATCH(M$1,$C1926:$C1929,0)&gt;(MATCH(N$1,$C1926:$C1929,0)),1*a_vote,0)+IF(MATCH(M$1,$D1926:$D1929,0)&gt;MATCH(N$1,$D1926:$D1929,0),1*b_vote,0)+IF(MATCH(M$1,$E1926:$E1929,0)&gt;MATCH(N$1,$E1926:$E1929,0),1*c_vote,0)+IF(MATCH(M$1,$F1926:$F1929,0)&gt;MATCH(N$1,$F1926:$F1929,0),1*d_vote,0)</f>
        <v>0.21999999999999997</v>
      </c>
      <c r="O1926" s="3">
        <f>IF(MATCH($O$1,$C1926:$C1929,0)&lt;(MATCH($P$1,$C1926:$C1929,0)),1*a_vote,0)+IF(MATCH($O$1,$D1926:$D1929,0)&lt;MATCH($P$1,$D1926:$D1929,0),1*b_vote,0)+IF(MATCH($O$1,$E1926:$E1929,0)&lt;MATCH($P$1,$E1926:$E1929,0),1*c_vote,0)+IF(MATCH($O$1,$F1926:$F1929,0)&lt;MATCH($P$1,$F1926:$F1929,0),1*d_vote,0)</f>
        <v>0.75</v>
      </c>
      <c r="P1926" s="3">
        <f>IF(MATCH(O$1,$C1926:$C1929,0)&gt;(MATCH(P$1,$C1926:$C1929,0)),1*a_vote,0)+IF(MATCH(O$1,$D1926:$D1929,0)&gt;MATCH(P$1,$D1926:$D1929,0),1*b_vote,0)+IF(MATCH(O$1,$E1926:$E1929,0)&gt;MATCH(P$1,$E1926:$E1929,0),1*c_vote,0)+IF(MATCH(O$1,$F1926:$F1929,0)&gt;MATCH(P$1,$F1926:$F1929,0),1*d_vote,0)</f>
        <v>0.25</v>
      </c>
      <c r="Q1926" s="3">
        <f>IF(MATCH($Q$1,$C1926:$C1929,0)&lt;(MATCH($R$1,$C1926:$C1929,0)),1*a_vote,0)+IF(MATCH($Q$1,$D1926:$D1929,0)&lt;MATCH($R$1,$D1926:$D1929,0),1*b_vote,0)+IF(MATCH($Q$1,$E1926:$E1929,0)&lt;MATCH($R$1,$E1926:$E1929,0),1*c_vote,0)+IF(MATCH($Q$1,$F1926:$F1929,0)&lt;MATCH($R$1,$F1926:$F1929,0),1*d_vote,0)</f>
        <v>0.53</v>
      </c>
      <c r="R1926" s="3">
        <f>IF(MATCH(Q$1,$C1926:$C1929,0)&gt;(MATCH(R$1,$C1926:$C1929,0)),1*a_vote,0)+IF(MATCH(Q$1,$D1926:$D1929,0)&gt;MATCH(R$1,$D1926:$D1929,0),1*b_vote,0)+IF(MATCH(Q$1,$E1926:$E1929,0)&gt;MATCH(R$1,$E1926:$E1929,0),1*c_vote,0)+IF(MATCH(Q$1,$F1926:$F1929,0)&gt;MATCH(R$1,$F1926:$F1929,0),1*d_vote,0)</f>
        <v>0.47</v>
      </c>
      <c r="S1926" s="3">
        <f>IF(MATCH($S$1,$C1926:$C1929,0)&lt;(MATCH($T$1,$C1926:$C1929,0)),1*a_vote,0)+IF(MATCH($S$1,$D1926:$D1929,0)&lt;MATCH($T$1,$D1926:$D1929,0),1*b_vote,0)+IF(MATCH($S$1,$E1926:$E1929,0)&lt;MATCH($T$1,$E1926:$E1929,0),1*c_vote,0)+IF(MATCH($S$1,$F1926:$F1929,0)&lt;MATCH($T$1,$F1926:$F1929,0),1*d_vote,0)</f>
        <v>0.51</v>
      </c>
      <c r="T1926" s="3">
        <f>IF(MATCH(S$1,$C1926:$C1929,0)&gt;(MATCH(T$1,$C1926:$C1929,0)),1*a_vote,0)+IF(MATCH(S$1,$D1926:$D1929,0)&gt;MATCH(T$1,$D1926:$D1929,0),1*b_vote,0)+IF(MATCH(S$1,$E1926:$E1929,0)&gt;MATCH(T$1,$E1926:$E1929,0),1*c_vote,0)+IF(MATCH(S$1,$F1926:$F1929,0)&gt;MATCH(T$1,$F1926:$F1929,0),1*d_vote,0)</f>
        <v>0.49</v>
      </c>
    </row>
    <row r="1927" spans="1:20" x14ac:dyDescent="0.25">
      <c r="A1927">
        <f t="shared" si="60"/>
        <v>1926</v>
      </c>
      <c r="B1927">
        <f t="shared" si="61"/>
        <v>482</v>
      </c>
      <c r="C1927" t="str">
        <f>INDEX('VBA code_permu_wo_repettn'!$T$3:$Y$6,COUNTIF('Profile-matrices_Condorcet'!$B$2:$B1927,'Profile-matrices_Condorcet'!$B1927),MATCH(INDEX('numeric possibilities'!D$3:D$1298,VLOOKUP($B1927,'numeric possibilities'!$C$3:$G$1298,1)),'VBA code_permu_wo_repettn'!$T$2:$Y$2))</f>
        <v>B</v>
      </c>
      <c r="D1927" t="str">
        <f>INDEX('VBA code_permu_wo_repettn'!$AA$3:$AF$6,COUNTIF('Profile-matrices_Condorcet'!$B$2:$B1927,'Profile-matrices_Condorcet'!$B1927),MATCH(INDEX('numeric possibilities'!E$3:E$1298,VLOOKUP($B1927,'numeric possibilities'!$C$3:$G$1298,1)),'VBA code_permu_wo_repettn'!$AA$2:$AF$2))</f>
        <v>C</v>
      </c>
      <c r="E1927" t="str">
        <f>INDEX('VBA code_permu_wo_repettn'!$AH$3:$AM$6,COUNTIF('Profile-matrices_Condorcet'!$B$2:$B1927,'Profile-matrices_Condorcet'!$B1927),MATCH(INDEX('numeric possibilities'!F$3:F$1298,VLOOKUP($B1927,'numeric possibilities'!$C$3:$G$1298,1)),'VBA code_permu_wo_repettn'!$AH$2:$AM$2))</f>
        <v>A</v>
      </c>
      <c r="F1927" t="str">
        <f>INDEX('VBA code_permu_wo_repettn'!$AO$3:$AT$6,COUNTIF('Profile-matrices_Condorcet'!$B$2:$B1927,'Profile-matrices_Condorcet'!$B1927),MATCH(INDEX('numeric possibilities'!G$3:G$1298,VLOOKUP($B1927,'numeric possibilities'!$C$3:$G$1298,1)),'VBA code_permu_wo_repettn'!$AO$2:$AT$2))</f>
        <v>B</v>
      </c>
      <c r="H1927" t="s">
        <v>15</v>
      </c>
      <c r="I1927" t="str">
        <f>IF(I1926&gt;J1926,$I$1,IF(I1926&lt;J1926,$J$1,0))</f>
        <v>A</v>
      </c>
      <c r="K1927" t="str">
        <f>IF(K1926&gt;L1926,$K$1,IF(K1926&lt;L1926,$L$1,0))</f>
        <v>C</v>
      </c>
      <c r="M1927" t="str">
        <f>IF(M1926&gt;N1926,$M$1,IF(M1926&lt;N1926,$N$1,0))</f>
        <v>A</v>
      </c>
      <c r="O1927" t="str">
        <f>IF(O1926&gt;P1926,$O$1,IF(O1926&lt;P1926,$P$1,0))</f>
        <v>B</v>
      </c>
      <c r="Q1927" t="str">
        <f>IF(Q1926&gt;R1926,$Q$1,IF(Q1926&lt;R1926,$R$1,0))</f>
        <v>B</v>
      </c>
      <c r="S1927" t="str">
        <f>IF(S1926&gt;T1926,$S$1,IF(S1926&lt;T1926,$T$1,0))</f>
        <v>C</v>
      </c>
    </row>
    <row r="1928" spans="1:20" x14ac:dyDescent="0.25">
      <c r="A1928">
        <f t="shared" si="60"/>
        <v>1927</v>
      </c>
      <c r="B1928">
        <f t="shared" si="61"/>
        <v>482</v>
      </c>
      <c r="C1928" t="str">
        <f>INDEX('VBA code_permu_wo_repettn'!$T$3:$Y$6,COUNTIF('Profile-matrices_Condorcet'!$B$2:$B1928,'Profile-matrices_Condorcet'!$B1928),MATCH(INDEX('numeric possibilities'!D$3:D$1298,VLOOKUP($B1928,'numeric possibilities'!$C$3:$G$1298,1)),'VBA code_permu_wo_repettn'!$T$2:$Y$2))</f>
        <v>D</v>
      </c>
      <c r="D1928" t="str">
        <f>INDEX('VBA code_permu_wo_repettn'!$AA$3:$AF$6,COUNTIF('Profile-matrices_Condorcet'!$B$2:$B1928,'Profile-matrices_Condorcet'!$B1928),MATCH(INDEX('numeric possibilities'!E$3:E$1298,VLOOKUP($B1928,'numeric possibilities'!$C$3:$G$1298,1)),'VBA code_permu_wo_repettn'!$AA$2:$AF$2))</f>
        <v>A</v>
      </c>
      <c r="E1928" t="str">
        <f>INDEX('VBA code_permu_wo_repettn'!$AH$3:$AM$6,COUNTIF('Profile-matrices_Condorcet'!$B$2:$B1928,'Profile-matrices_Condorcet'!$B1928),MATCH(INDEX('numeric possibilities'!F$3:F$1298,VLOOKUP($B1928,'numeric possibilities'!$C$3:$G$1298,1)),'VBA code_permu_wo_repettn'!$AH$2:$AM$2))</f>
        <v>D</v>
      </c>
      <c r="F1928" t="str">
        <f>INDEX('VBA code_permu_wo_repettn'!$AO$3:$AT$6,COUNTIF('Profile-matrices_Condorcet'!$B$2:$B1928,'Profile-matrices_Condorcet'!$B1928),MATCH(INDEX('numeric possibilities'!G$3:G$1298,VLOOKUP($B1928,'numeric possibilities'!$C$3:$G$1298,1)),'VBA code_permu_wo_repettn'!$AO$2:$AT$2))</f>
        <v>A</v>
      </c>
      <c r="I1928" t="s">
        <v>0</v>
      </c>
      <c r="J1928" t="s">
        <v>1</v>
      </c>
      <c r="K1928" t="s">
        <v>2</v>
      </c>
      <c r="L1928" t="s">
        <v>3</v>
      </c>
    </row>
    <row r="1929" spans="1:20" x14ac:dyDescent="0.25">
      <c r="A1929">
        <f t="shared" si="60"/>
        <v>1928</v>
      </c>
      <c r="B1929">
        <f t="shared" si="61"/>
        <v>482</v>
      </c>
      <c r="C1929" t="str">
        <f>INDEX('VBA code_permu_wo_repettn'!$T$3:$Y$6,COUNTIF('Profile-matrices_Condorcet'!$B$2:$B1929,'Profile-matrices_Condorcet'!$B1929),MATCH(INDEX('numeric possibilities'!D$3:D$1298,VLOOKUP($B1929,'numeric possibilities'!$C$3:$G$1298,1)),'VBA code_permu_wo_repettn'!$T$2:$Y$2))</f>
        <v>C</v>
      </c>
      <c r="D1929" t="str">
        <f>INDEX('VBA code_permu_wo_repettn'!$AA$3:$AF$6,COUNTIF('Profile-matrices_Condorcet'!$B$2:$B1929,'Profile-matrices_Condorcet'!$B1929),MATCH(INDEX('numeric possibilities'!E$3:E$1298,VLOOKUP($B1929,'numeric possibilities'!$C$3:$G$1298,1)),'VBA code_permu_wo_repettn'!$AA$2:$AF$2))</f>
        <v>D</v>
      </c>
      <c r="E1929" t="str">
        <f>INDEX('VBA code_permu_wo_repettn'!$AH$3:$AM$6,COUNTIF('Profile-matrices_Condorcet'!$B$2:$B1929,'Profile-matrices_Condorcet'!$B1929),MATCH(INDEX('numeric possibilities'!F$3:F$1298,VLOOKUP($B1929,'numeric possibilities'!$C$3:$G$1298,1)),'VBA code_permu_wo_repettn'!$AH$2:$AM$2))</f>
        <v>B</v>
      </c>
      <c r="F1929" t="str">
        <f>INDEX('VBA code_permu_wo_repettn'!$AO$3:$AT$6,COUNTIF('Profile-matrices_Condorcet'!$B$2:$B1929,'Profile-matrices_Condorcet'!$B1929),MATCH(INDEX('numeric possibilities'!G$3:G$1298,VLOOKUP($B1929,'numeric possibilities'!$C$3:$G$1298,1)),'VBA code_permu_wo_repettn'!$AO$2:$AT$2))</f>
        <v>C</v>
      </c>
      <c r="G1929" t="str">
        <f>IF(MAX(I1929:L1929)&gt;='numeric possibilities'!$B$4/2,INDEX('Profile-matrices_Condorcet'!I1928:L1928,1,MATCH(MAX('Profile-matrices_Condorcet'!I1929:L1929),'Profile-matrices_Condorcet'!I1929:L1929,0)),"NCW")</f>
        <v>NCW</v>
      </c>
      <c r="H1929" t="s">
        <v>13</v>
      </c>
      <c r="I1929" s="3">
        <f>COUNTIF($I1927:$S1927,I1928)</f>
        <v>2</v>
      </c>
      <c r="J1929" s="3">
        <f>COUNTIF($I1927:$S1927,J1928)</f>
        <v>2</v>
      </c>
      <c r="K1929" s="3">
        <f>COUNTIF($I1927:$S1927,K1928)</f>
        <v>2</v>
      </c>
      <c r="L1929" s="3">
        <f>COUNTIF($I1927:$S1927,L1928)</f>
        <v>0</v>
      </c>
    </row>
    <row r="1930" spans="1:20" x14ac:dyDescent="0.25">
      <c r="A1930">
        <f t="shared" si="60"/>
        <v>1929</v>
      </c>
      <c r="B1930">
        <f t="shared" si="61"/>
        <v>483</v>
      </c>
      <c r="C1930" t="str">
        <f>INDEX('VBA code_permu_wo_repettn'!$T$3:$Y$6,COUNTIF('Profile-matrices_Condorcet'!$B$2:$B1930,'Profile-matrices_Condorcet'!$B1930),MATCH(INDEX('numeric possibilities'!D$3:D$1298,VLOOKUP($B1930,'numeric possibilities'!$C$3:$G$1298,1)),'VBA code_permu_wo_repettn'!$T$2:$Y$2))</f>
        <v>A</v>
      </c>
      <c r="D1930" t="str">
        <f>INDEX('VBA code_permu_wo_repettn'!$AA$3:$AF$6,COUNTIF('Profile-matrices_Condorcet'!$B$2:$B1930,'Profile-matrices_Condorcet'!$B1930),MATCH(INDEX('numeric possibilities'!E$3:E$1298,VLOOKUP($B1930,'numeric possibilities'!$C$3:$G$1298,1)),'VBA code_permu_wo_repettn'!$AA$2:$AF$2))</f>
        <v>B</v>
      </c>
      <c r="E1930" t="str">
        <f>INDEX('VBA code_permu_wo_repettn'!$AH$3:$AM$6,COUNTIF('Profile-matrices_Condorcet'!$B$2:$B1930,'Profile-matrices_Condorcet'!$B1930),MATCH(INDEX('numeric possibilities'!F$3:F$1298,VLOOKUP($B1930,'numeric possibilities'!$C$3:$G$1298,1)),'VBA code_permu_wo_repettn'!$AH$2:$AM$2))</f>
        <v>C</v>
      </c>
      <c r="F1930" t="str">
        <f>INDEX('VBA code_permu_wo_repettn'!$AO$3:$AT$6,COUNTIF('Profile-matrices_Condorcet'!$B$2:$B1930,'Profile-matrices_Condorcet'!$B1930),MATCH(INDEX('numeric possibilities'!G$3:G$1298,VLOOKUP($B1930,'numeric possibilities'!$C$3:$G$1298,1)),'VBA code_permu_wo_repettn'!$AO$2:$AT$2))</f>
        <v>D</v>
      </c>
      <c r="H1930" t="s">
        <v>14</v>
      </c>
      <c r="I1930" s="3">
        <f>IF(MATCH(I$1,$C1930:$C1933,0)&lt;(MATCH(J$1,$C1930:$C1933,0)),1*a_vote,0)+IF(MATCH(I$1,$D1930:$D1933,0)&lt;MATCH(J$1,$D1930:$D1933,0),1*b_vote,0)+IF(MATCH(I$1,$E1930:$E1933,0)&lt;MATCH(J$1,$E1930:$E1933,0),1*c_vote,0)+IF(MATCH(I$1,$F1930:$F1933,0)&lt;MATCH(J$1,$F1930:$F1933,0),1*d_vote,0)</f>
        <v>0.52</v>
      </c>
      <c r="J1930" s="3">
        <f>IF(MATCH(I$1,$C1930:$C1933,0)&gt;(MATCH(J$1,$C1930:$C1933,0)),1*a_vote,0)+IF(MATCH(I$1,$D1930:$D1933,0)&gt;MATCH(J$1,$D1930:$D1933,0),1*b_vote,0)+IF(MATCH(I$1,$E1930:$E1933,0)&gt;MATCH(J$1,$E1930:$E1933,0),1*c_vote,0)+IF(MATCH(I$1,$F1930:$F1933,0)&gt;MATCH(J$1,$F1930:$F1933,0),1*d_vote,0)</f>
        <v>0.48</v>
      </c>
      <c r="K1930" s="3">
        <f>IF(MATCH($K$1,$C1930:$C1933,0)&lt;(MATCH($L$1,$C1930:$C1933,0)),1*a_vote,0)+IF(MATCH($K$1,$D1930:$D1933,0)&lt;MATCH($L$1,$D1930:$D1933,0),1*b_vote,0)+IF(MATCH($K$1,$E1930:$E1933,0)&lt;MATCH($L$1,$E1930:$E1933,0),1*c_vote,0)+IF(MATCH($K$1,$F1930:$F1933,0)&lt;MATCH($L$1,$F1930:$F1933,0),1*d_vote,0)</f>
        <v>0.49</v>
      </c>
      <c r="L1930" s="3">
        <f>IF(MATCH(K$1,$C1930:$C1933,0)&gt;(MATCH(L$1,$C1930:$C1933,0)),1*a_vote,0)+IF(MATCH(K$1,$D1930:$D1933,0)&gt;MATCH(L$1,$D1930:$D1933,0),1*b_vote,0)+IF(MATCH(K$1,$E1930:$E1933,0)&gt;MATCH(L$1,$E1930:$E1933,0),1*c_vote,0)+IF(MATCH(K$1,$F1930:$F1933,0)&gt;MATCH(L$1,$F1930:$F1933,0),1*d_vote,0)</f>
        <v>0.51</v>
      </c>
      <c r="M1930" s="3">
        <f>IF(MATCH($M$1,$C1930:$C1933,0)&lt;(MATCH($N$1,$C1930:$C1933,0)),1*a_vote,0)+IF(MATCH($M$1,$D1930:$D1933,0)&lt;MATCH($N$1,$D1930:$D1933,0),1*b_vote,0)+IF(MATCH($M$1,$E1930:$E1933,0)&lt;MATCH($N$1,$E1930:$E1933,0),1*c_vote,0)+IF(MATCH($M$1,$F1930:$F1933,0)&lt;MATCH($N$1,$F1930:$F1933,0),1*d_vote,0)</f>
        <v>0.78</v>
      </c>
      <c r="N1930" s="3">
        <f>IF(MATCH(M$1,$C1930:$C1933,0)&gt;(MATCH(N$1,$C1930:$C1933,0)),1*a_vote,0)+IF(MATCH(M$1,$D1930:$D1933,0)&gt;MATCH(N$1,$D1930:$D1933,0),1*b_vote,0)+IF(MATCH(M$1,$E1930:$E1933,0)&gt;MATCH(N$1,$E1930:$E1933,0),1*c_vote,0)+IF(MATCH(M$1,$F1930:$F1933,0)&gt;MATCH(N$1,$F1930:$F1933,0),1*d_vote,0)</f>
        <v>0.21999999999999997</v>
      </c>
      <c r="O1930" s="3">
        <f>IF(MATCH($O$1,$C1930:$C1933,0)&lt;(MATCH($P$1,$C1930:$C1933,0)),1*a_vote,0)+IF(MATCH($O$1,$D1930:$D1933,0)&lt;MATCH($P$1,$D1930:$D1933,0),1*b_vote,0)+IF(MATCH($O$1,$E1930:$E1933,0)&lt;MATCH($P$1,$E1930:$E1933,0),1*c_vote,0)+IF(MATCH($O$1,$F1930:$F1933,0)&lt;MATCH($P$1,$F1930:$F1933,0),1*d_vote,0)</f>
        <v>0.48</v>
      </c>
      <c r="P1930" s="3">
        <f>IF(MATCH(O$1,$C1930:$C1933,0)&gt;(MATCH(P$1,$C1930:$C1933,0)),1*a_vote,0)+IF(MATCH(O$1,$D1930:$D1933,0)&gt;MATCH(P$1,$D1930:$D1933,0),1*b_vote,0)+IF(MATCH(O$1,$E1930:$E1933,0)&gt;MATCH(P$1,$E1930:$E1933,0),1*c_vote,0)+IF(MATCH(O$1,$F1930:$F1933,0)&gt;MATCH(P$1,$F1930:$F1933,0),1*d_vote,0)</f>
        <v>0.52</v>
      </c>
      <c r="Q1930" s="3">
        <f>IF(MATCH($Q$1,$C1930:$C1933,0)&lt;(MATCH($R$1,$C1930:$C1933,0)),1*a_vote,0)+IF(MATCH($Q$1,$D1930:$D1933,0)&lt;MATCH($R$1,$D1930:$D1933,0),1*b_vote,0)+IF(MATCH($Q$1,$E1930:$E1933,0)&lt;MATCH($R$1,$E1930:$E1933,0),1*c_vote,0)+IF(MATCH($Q$1,$F1930:$F1933,0)&lt;MATCH($R$1,$F1930:$F1933,0),1*d_vote,0)</f>
        <v>0.53</v>
      </c>
      <c r="R1930" s="3">
        <f>IF(MATCH(Q$1,$C1930:$C1933,0)&gt;(MATCH(R$1,$C1930:$C1933,0)),1*a_vote,0)+IF(MATCH(Q$1,$D1930:$D1933,0)&gt;MATCH(R$1,$D1930:$D1933,0),1*b_vote,0)+IF(MATCH(Q$1,$E1930:$E1933,0)&gt;MATCH(R$1,$E1930:$E1933,0),1*c_vote,0)+IF(MATCH(Q$1,$F1930:$F1933,0)&gt;MATCH(R$1,$F1930:$F1933,0),1*d_vote,0)</f>
        <v>0.47</v>
      </c>
      <c r="S1930" s="3">
        <f>IF(MATCH($S$1,$C1930:$C1933,0)&lt;(MATCH($T$1,$C1930:$C1933,0)),1*a_vote,0)+IF(MATCH($S$1,$D1930:$D1933,0)&lt;MATCH($T$1,$D1930:$D1933,0),1*b_vote,0)+IF(MATCH($S$1,$E1930:$E1933,0)&lt;MATCH($T$1,$E1930:$E1933,0),1*c_vote,0)+IF(MATCH($S$1,$F1930:$F1933,0)&lt;MATCH($T$1,$F1930:$F1933,0),1*d_vote,0)</f>
        <v>0.78</v>
      </c>
      <c r="T1930" s="3">
        <f>IF(MATCH(S$1,$C1930:$C1933,0)&gt;(MATCH(T$1,$C1930:$C1933,0)),1*a_vote,0)+IF(MATCH(S$1,$D1930:$D1933,0)&gt;MATCH(T$1,$D1930:$D1933,0),1*b_vote,0)+IF(MATCH(S$1,$E1930:$E1933,0)&gt;MATCH(T$1,$E1930:$E1933,0),1*c_vote,0)+IF(MATCH(S$1,$F1930:$F1933,0)&gt;MATCH(T$1,$F1930:$F1933,0),1*d_vote,0)</f>
        <v>0.21999999999999997</v>
      </c>
    </row>
    <row r="1931" spans="1:20" x14ac:dyDescent="0.25">
      <c r="A1931">
        <f t="shared" si="60"/>
        <v>1930</v>
      </c>
      <c r="B1931">
        <f t="shared" si="61"/>
        <v>483</v>
      </c>
      <c r="C1931" t="str">
        <f>INDEX('VBA code_permu_wo_repettn'!$T$3:$Y$6,COUNTIF('Profile-matrices_Condorcet'!$B$2:$B1931,'Profile-matrices_Condorcet'!$B1931),MATCH(INDEX('numeric possibilities'!D$3:D$1298,VLOOKUP($B1931,'numeric possibilities'!$C$3:$G$1298,1)),'VBA code_permu_wo_repettn'!$T$2:$Y$2))</f>
        <v>C</v>
      </c>
      <c r="D1931" t="str">
        <f>INDEX('VBA code_permu_wo_repettn'!$AA$3:$AF$6,COUNTIF('Profile-matrices_Condorcet'!$B$2:$B1931,'Profile-matrices_Condorcet'!$B1931),MATCH(INDEX('numeric possibilities'!E$3:E$1298,VLOOKUP($B1931,'numeric possibilities'!$C$3:$G$1298,1)),'VBA code_permu_wo_repettn'!$AA$2:$AF$2))</f>
        <v>C</v>
      </c>
      <c r="E1931" t="str">
        <f>INDEX('VBA code_permu_wo_repettn'!$AH$3:$AM$6,COUNTIF('Profile-matrices_Condorcet'!$B$2:$B1931,'Profile-matrices_Condorcet'!$B1931),MATCH(INDEX('numeric possibilities'!F$3:F$1298,VLOOKUP($B1931,'numeric possibilities'!$C$3:$G$1298,1)),'VBA code_permu_wo_repettn'!$AH$2:$AM$2))</f>
        <v>A</v>
      </c>
      <c r="F1931" t="str">
        <f>INDEX('VBA code_permu_wo_repettn'!$AO$3:$AT$6,COUNTIF('Profile-matrices_Condorcet'!$B$2:$B1931,'Profile-matrices_Condorcet'!$B1931),MATCH(INDEX('numeric possibilities'!G$3:G$1298,VLOOKUP($B1931,'numeric possibilities'!$C$3:$G$1298,1)),'VBA code_permu_wo_repettn'!$AO$2:$AT$2))</f>
        <v>B</v>
      </c>
      <c r="H1931" t="s">
        <v>15</v>
      </c>
      <c r="I1931" t="str">
        <f>IF(I1930&gt;J1930,$I$1,IF(I1930&lt;J1930,$J$1,0))</f>
        <v>A</v>
      </c>
      <c r="K1931" t="str">
        <f>IF(K1930&gt;L1930,$K$1,IF(K1930&lt;L1930,$L$1,0))</f>
        <v>C</v>
      </c>
      <c r="M1931" t="str">
        <f>IF(M1930&gt;N1930,$M$1,IF(M1930&lt;N1930,$N$1,0))</f>
        <v>A</v>
      </c>
      <c r="O1931" t="str">
        <f>IF(O1930&gt;P1930,$O$1,IF(O1930&lt;P1930,$P$1,0))</f>
        <v>C</v>
      </c>
      <c r="Q1931" t="str">
        <f>IF(Q1930&gt;R1930,$Q$1,IF(Q1930&lt;R1930,$R$1,0))</f>
        <v>B</v>
      </c>
      <c r="S1931" t="str">
        <f>IF(S1930&gt;T1930,$S$1,IF(S1930&lt;T1930,$T$1,0))</f>
        <v>C</v>
      </c>
    </row>
    <row r="1932" spans="1:20" x14ac:dyDescent="0.25">
      <c r="A1932">
        <f t="shared" si="60"/>
        <v>1931</v>
      </c>
      <c r="B1932">
        <f t="shared" si="61"/>
        <v>483</v>
      </c>
      <c r="C1932" t="str">
        <f>INDEX('VBA code_permu_wo_repettn'!$T$3:$Y$6,COUNTIF('Profile-matrices_Condorcet'!$B$2:$B1932,'Profile-matrices_Condorcet'!$B1932),MATCH(INDEX('numeric possibilities'!D$3:D$1298,VLOOKUP($B1932,'numeric possibilities'!$C$3:$G$1298,1)),'VBA code_permu_wo_repettn'!$T$2:$Y$2))</f>
        <v>B</v>
      </c>
      <c r="D1932" t="str">
        <f>INDEX('VBA code_permu_wo_repettn'!$AA$3:$AF$6,COUNTIF('Profile-matrices_Condorcet'!$B$2:$B1932,'Profile-matrices_Condorcet'!$B1932),MATCH(INDEX('numeric possibilities'!E$3:E$1298,VLOOKUP($B1932,'numeric possibilities'!$C$3:$G$1298,1)),'VBA code_permu_wo_repettn'!$AA$2:$AF$2))</f>
        <v>A</v>
      </c>
      <c r="E1932" t="str">
        <f>INDEX('VBA code_permu_wo_repettn'!$AH$3:$AM$6,COUNTIF('Profile-matrices_Condorcet'!$B$2:$B1932,'Profile-matrices_Condorcet'!$B1932),MATCH(INDEX('numeric possibilities'!F$3:F$1298,VLOOKUP($B1932,'numeric possibilities'!$C$3:$G$1298,1)),'VBA code_permu_wo_repettn'!$AH$2:$AM$2))</f>
        <v>D</v>
      </c>
      <c r="F1932" t="str">
        <f>INDEX('VBA code_permu_wo_repettn'!$AO$3:$AT$6,COUNTIF('Profile-matrices_Condorcet'!$B$2:$B1932,'Profile-matrices_Condorcet'!$B1932),MATCH(INDEX('numeric possibilities'!G$3:G$1298,VLOOKUP($B1932,'numeric possibilities'!$C$3:$G$1298,1)),'VBA code_permu_wo_repettn'!$AO$2:$AT$2))</f>
        <v>A</v>
      </c>
      <c r="I1932" t="s">
        <v>0</v>
      </c>
      <c r="J1932" t="s">
        <v>1</v>
      </c>
      <c r="K1932" t="s">
        <v>2</v>
      </c>
      <c r="L1932" t="s">
        <v>3</v>
      </c>
    </row>
    <row r="1933" spans="1:20" x14ac:dyDescent="0.25">
      <c r="A1933">
        <f t="shared" si="60"/>
        <v>1932</v>
      </c>
      <c r="B1933">
        <f t="shared" si="61"/>
        <v>483</v>
      </c>
      <c r="C1933" t="str">
        <f>INDEX('VBA code_permu_wo_repettn'!$T$3:$Y$6,COUNTIF('Profile-matrices_Condorcet'!$B$2:$B1933,'Profile-matrices_Condorcet'!$B1933),MATCH(INDEX('numeric possibilities'!D$3:D$1298,VLOOKUP($B1933,'numeric possibilities'!$C$3:$G$1298,1)),'VBA code_permu_wo_repettn'!$T$2:$Y$2))</f>
        <v>D</v>
      </c>
      <c r="D1933" t="str">
        <f>INDEX('VBA code_permu_wo_repettn'!$AA$3:$AF$6,COUNTIF('Profile-matrices_Condorcet'!$B$2:$B1933,'Profile-matrices_Condorcet'!$B1933),MATCH(INDEX('numeric possibilities'!E$3:E$1298,VLOOKUP($B1933,'numeric possibilities'!$C$3:$G$1298,1)),'VBA code_permu_wo_repettn'!$AA$2:$AF$2))</f>
        <v>D</v>
      </c>
      <c r="E1933" t="str">
        <f>INDEX('VBA code_permu_wo_repettn'!$AH$3:$AM$6,COUNTIF('Profile-matrices_Condorcet'!$B$2:$B1933,'Profile-matrices_Condorcet'!$B1933),MATCH(INDEX('numeric possibilities'!F$3:F$1298,VLOOKUP($B1933,'numeric possibilities'!$C$3:$G$1298,1)),'VBA code_permu_wo_repettn'!$AH$2:$AM$2))</f>
        <v>B</v>
      </c>
      <c r="F1933" t="str">
        <f>INDEX('VBA code_permu_wo_repettn'!$AO$3:$AT$6,COUNTIF('Profile-matrices_Condorcet'!$B$2:$B1933,'Profile-matrices_Condorcet'!$B1933),MATCH(INDEX('numeric possibilities'!G$3:G$1298,VLOOKUP($B1933,'numeric possibilities'!$C$3:$G$1298,1)),'VBA code_permu_wo_repettn'!$AO$2:$AT$2))</f>
        <v>C</v>
      </c>
      <c r="G1933" t="str">
        <f>IF(MAX(I1933:L1933)&gt;='numeric possibilities'!$B$4/2,INDEX('Profile-matrices_Condorcet'!I1932:L1932,1,MATCH(MAX('Profile-matrices_Condorcet'!I1933:L1933),'Profile-matrices_Condorcet'!I1933:L1933,0)),"NCW")</f>
        <v>C</v>
      </c>
      <c r="H1933" t="s">
        <v>13</v>
      </c>
      <c r="I1933" s="3">
        <f>COUNTIF($I1931:$S1931,I1932)</f>
        <v>2</v>
      </c>
      <c r="J1933" s="3">
        <f>COUNTIF($I1931:$S1931,J1932)</f>
        <v>1</v>
      </c>
      <c r="K1933" s="3">
        <f>COUNTIF($I1931:$S1931,K1932)</f>
        <v>3</v>
      </c>
      <c r="L1933" s="3">
        <f>COUNTIF($I1931:$S1931,L1932)</f>
        <v>0</v>
      </c>
    </row>
    <row r="1934" spans="1:20" x14ac:dyDescent="0.25">
      <c r="A1934">
        <f t="shared" ref="A1934:A1997" si="62">A1933+1</f>
        <v>1933</v>
      </c>
      <c r="B1934">
        <f t="shared" ref="B1934:B1997" si="63">IF((ROW()-1)&lt;=4*B1933,B1933,B1933+1)</f>
        <v>484</v>
      </c>
      <c r="C1934" t="str">
        <f>INDEX('VBA code_permu_wo_repettn'!$T$3:$Y$6,COUNTIF('Profile-matrices_Condorcet'!$B$2:$B1934,'Profile-matrices_Condorcet'!$B1934),MATCH(INDEX('numeric possibilities'!D$3:D$1298,VLOOKUP($B1934,'numeric possibilities'!$C$3:$G$1298,1)),'VBA code_permu_wo_repettn'!$T$2:$Y$2))</f>
        <v>A</v>
      </c>
      <c r="D1934" t="str">
        <f>INDEX('VBA code_permu_wo_repettn'!$AA$3:$AF$6,COUNTIF('Profile-matrices_Condorcet'!$B$2:$B1934,'Profile-matrices_Condorcet'!$B1934),MATCH(INDEX('numeric possibilities'!E$3:E$1298,VLOOKUP($B1934,'numeric possibilities'!$C$3:$G$1298,1)),'VBA code_permu_wo_repettn'!$AA$2:$AF$2))</f>
        <v>B</v>
      </c>
      <c r="E1934" t="str">
        <f>INDEX('VBA code_permu_wo_repettn'!$AH$3:$AM$6,COUNTIF('Profile-matrices_Condorcet'!$B$2:$B1934,'Profile-matrices_Condorcet'!$B1934),MATCH(INDEX('numeric possibilities'!F$3:F$1298,VLOOKUP($B1934,'numeric possibilities'!$C$3:$G$1298,1)),'VBA code_permu_wo_repettn'!$AH$2:$AM$2))</f>
        <v>C</v>
      </c>
      <c r="F1934" t="str">
        <f>INDEX('VBA code_permu_wo_repettn'!$AO$3:$AT$6,COUNTIF('Profile-matrices_Condorcet'!$B$2:$B1934,'Profile-matrices_Condorcet'!$B1934),MATCH(INDEX('numeric possibilities'!G$3:G$1298,VLOOKUP($B1934,'numeric possibilities'!$C$3:$G$1298,1)),'VBA code_permu_wo_repettn'!$AO$2:$AT$2))</f>
        <v>D</v>
      </c>
      <c r="H1934" t="s">
        <v>14</v>
      </c>
      <c r="I1934" s="3">
        <f>IF(MATCH(I$1,$C1934:$C1937,0)&lt;(MATCH(J$1,$C1934:$C1937,0)),1*a_vote,0)+IF(MATCH(I$1,$D1934:$D1937,0)&lt;MATCH(J$1,$D1934:$D1937,0),1*b_vote,0)+IF(MATCH(I$1,$E1934:$E1937,0)&lt;MATCH(J$1,$E1934:$E1937,0),1*c_vote,0)+IF(MATCH(I$1,$F1934:$F1937,0)&lt;MATCH(J$1,$F1934:$F1937,0),1*d_vote,0)</f>
        <v>0.52</v>
      </c>
      <c r="J1934" s="3">
        <f>IF(MATCH(I$1,$C1934:$C1937,0)&gt;(MATCH(J$1,$C1934:$C1937,0)),1*a_vote,0)+IF(MATCH(I$1,$D1934:$D1937,0)&gt;MATCH(J$1,$D1934:$D1937,0),1*b_vote,0)+IF(MATCH(I$1,$E1934:$E1937,0)&gt;MATCH(J$1,$E1934:$E1937,0),1*c_vote,0)+IF(MATCH(I$1,$F1934:$F1937,0)&gt;MATCH(J$1,$F1934:$F1937,0),1*d_vote,0)</f>
        <v>0.48</v>
      </c>
      <c r="K1934" s="3">
        <f>IF(MATCH($K$1,$C1934:$C1937,0)&lt;(MATCH($L$1,$C1934:$C1937,0)),1*a_vote,0)+IF(MATCH($K$1,$D1934:$D1937,0)&lt;MATCH($L$1,$D1934:$D1937,0),1*b_vote,0)+IF(MATCH($K$1,$E1934:$E1937,0)&lt;MATCH($L$1,$E1934:$E1937,0),1*c_vote,0)+IF(MATCH($K$1,$F1934:$F1937,0)&lt;MATCH($L$1,$F1934:$F1937,0),1*d_vote,0)</f>
        <v>0.49</v>
      </c>
      <c r="L1934" s="3">
        <f>IF(MATCH(K$1,$C1934:$C1937,0)&gt;(MATCH(L$1,$C1934:$C1937,0)),1*a_vote,0)+IF(MATCH(K$1,$D1934:$D1937,0)&gt;MATCH(L$1,$D1934:$D1937,0),1*b_vote,0)+IF(MATCH(K$1,$E1934:$E1937,0)&gt;MATCH(L$1,$E1934:$E1937,0),1*c_vote,0)+IF(MATCH(K$1,$F1934:$F1937,0)&gt;MATCH(L$1,$F1934:$F1937,0),1*d_vote,0)</f>
        <v>0.51</v>
      </c>
      <c r="M1934" s="3">
        <f>IF(MATCH($M$1,$C1934:$C1937,0)&lt;(MATCH($N$1,$C1934:$C1937,0)),1*a_vote,0)+IF(MATCH($M$1,$D1934:$D1937,0)&lt;MATCH($N$1,$D1934:$D1937,0),1*b_vote,0)+IF(MATCH($M$1,$E1934:$E1937,0)&lt;MATCH($N$1,$E1934:$E1937,0),1*c_vote,0)+IF(MATCH($M$1,$F1934:$F1937,0)&lt;MATCH($N$1,$F1934:$F1937,0),1*d_vote,0)</f>
        <v>0.78</v>
      </c>
      <c r="N1934" s="3">
        <f>IF(MATCH(M$1,$C1934:$C1937,0)&gt;(MATCH(N$1,$C1934:$C1937,0)),1*a_vote,0)+IF(MATCH(M$1,$D1934:$D1937,0)&gt;MATCH(N$1,$D1934:$D1937,0),1*b_vote,0)+IF(MATCH(M$1,$E1934:$E1937,0)&gt;MATCH(N$1,$E1934:$E1937,0),1*c_vote,0)+IF(MATCH(M$1,$F1934:$F1937,0)&gt;MATCH(N$1,$F1934:$F1937,0),1*d_vote,0)</f>
        <v>0.21999999999999997</v>
      </c>
      <c r="O1934" s="3">
        <f>IF(MATCH($O$1,$C1934:$C1937,0)&lt;(MATCH($P$1,$C1934:$C1937,0)),1*a_vote,0)+IF(MATCH($O$1,$D1934:$D1937,0)&lt;MATCH($P$1,$D1934:$D1937,0),1*b_vote,0)+IF(MATCH($O$1,$E1934:$E1937,0)&lt;MATCH($P$1,$E1934:$E1937,0),1*c_vote,0)+IF(MATCH($O$1,$F1934:$F1937,0)&lt;MATCH($P$1,$F1934:$F1937,0),1*d_vote,0)</f>
        <v>0.48</v>
      </c>
      <c r="P1934" s="3">
        <f>IF(MATCH(O$1,$C1934:$C1937,0)&gt;(MATCH(P$1,$C1934:$C1937,0)),1*a_vote,0)+IF(MATCH(O$1,$D1934:$D1937,0)&gt;MATCH(P$1,$D1934:$D1937,0),1*b_vote,0)+IF(MATCH(O$1,$E1934:$E1937,0)&gt;MATCH(P$1,$E1934:$E1937,0),1*c_vote,0)+IF(MATCH(O$1,$F1934:$F1937,0)&gt;MATCH(P$1,$F1934:$F1937,0),1*d_vote,0)</f>
        <v>0.52</v>
      </c>
      <c r="Q1934" s="3">
        <f>IF(MATCH($Q$1,$C1934:$C1937,0)&lt;(MATCH($R$1,$C1934:$C1937,0)),1*a_vote,0)+IF(MATCH($Q$1,$D1934:$D1937,0)&lt;MATCH($R$1,$D1934:$D1937,0),1*b_vote,0)+IF(MATCH($Q$1,$E1934:$E1937,0)&lt;MATCH($R$1,$E1934:$E1937,0),1*c_vote,0)+IF(MATCH($Q$1,$F1934:$F1937,0)&lt;MATCH($R$1,$F1934:$F1937,0),1*d_vote,0)</f>
        <v>0.26</v>
      </c>
      <c r="R1934" s="3">
        <f>IF(MATCH(Q$1,$C1934:$C1937,0)&gt;(MATCH(R$1,$C1934:$C1937,0)),1*a_vote,0)+IF(MATCH(Q$1,$D1934:$D1937,0)&gt;MATCH(R$1,$D1934:$D1937,0),1*b_vote,0)+IF(MATCH(Q$1,$E1934:$E1937,0)&gt;MATCH(R$1,$E1934:$E1937,0),1*c_vote,0)+IF(MATCH(Q$1,$F1934:$F1937,0)&gt;MATCH(R$1,$F1934:$F1937,0),1*d_vote,0)</f>
        <v>0.74</v>
      </c>
      <c r="S1934" s="3">
        <f>IF(MATCH($S$1,$C1934:$C1937,0)&lt;(MATCH($T$1,$C1934:$C1937,0)),1*a_vote,0)+IF(MATCH($S$1,$D1934:$D1937,0)&lt;MATCH($T$1,$D1934:$D1937,0),1*b_vote,0)+IF(MATCH($S$1,$E1934:$E1937,0)&lt;MATCH($T$1,$E1934:$E1937,0),1*c_vote,0)+IF(MATCH($S$1,$F1934:$F1937,0)&lt;MATCH($T$1,$F1934:$F1937,0),1*d_vote,0)</f>
        <v>0.78</v>
      </c>
      <c r="T1934" s="3">
        <f>IF(MATCH(S$1,$C1934:$C1937,0)&gt;(MATCH(T$1,$C1934:$C1937,0)),1*a_vote,0)+IF(MATCH(S$1,$D1934:$D1937,0)&gt;MATCH(T$1,$D1934:$D1937,0),1*b_vote,0)+IF(MATCH(S$1,$E1934:$E1937,0)&gt;MATCH(T$1,$E1934:$E1937,0),1*c_vote,0)+IF(MATCH(S$1,$F1934:$F1937,0)&gt;MATCH(T$1,$F1934:$F1937,0),1*d_vote,0)</f>
        <v>0.21999999999999997</v>
      </c>
    </row>
    <row r="1935" spans="1:20" x14ac:dyDescent="0.25">
      <c r="A1935">
        <f t="shared" si="62"/>
        <v>1934</v>
      </c>
      <c r="B1935">
        <f t="shared" si="63"/>
        <v>484</v>
      </c>
      <c r="C1935" t="str">
        <f>INDEX('VBA code_permu_wo_repettn'!$T$3:$Y$6,COUNTIF('Profile-matrices_Condorcet'!$B$2:$B1935,'Profile-matrices_Condorcet'!$B1935),MATCH(INDEX('numeric possibilities'!D$3:D$1298,VLOOKUP($B1935,'numeric possibilities'!$C$3:$G$1298,1)),'VBA code_permu_wo_repettn'!$T$2:$Y$2))</f>
        <v>C</v>
      </c>
      <c r="D1935" t="str">
        <f>INDEX('VBA code_permu_wo_repettn'!$AA$3:$AF$6,COUNTIF('Profile-matrices_Condorcet'!$B$2:$B1935,'Profile-matrices_Condorcet'!$B1935),MATCH(INDEX('numeric possibilities'!E$3:E$1298,VLOOKUP($B1935,'numeric possibilities'!$C$3:$G$1298,1)),'VBA code_permu_wo_repettn'!$AA$2:$AF$2))</f>
        <v>C</v>
      </c>
      <c r="E1935" t="str">
        <f>INDEX('VBA code_permu_wo_repettn'!$AH$3:$AM$6,COUNTIF('Profile-matrices_Condorcet'!$B$2:$B1935,'Profile-matrices_Condorcet'!$B1935),MATCH(INDEX('numeric possibilities'!F$3:F$1298,VLOOKUP($B1935,'numeric possibilities'!$C$3:$G$1298,1)),'VBA code_permu_wo_repettn'!$AH$2:$AM$2))</f>
        <v>A</v>
      </c>
      <c r="F1935" t="str">
        <f>INDEX('VBA code_permu_wo_repettn'!$AO$3:$AT$6,COUNTIF('Profile-matrices_Condorcet'!$B$2:$B1935,'Profile-matrices_Condorcet'!$B1935),MATCH(INDEX('numeric possibilities'!G$3:G$1298,VLOOKUP($B1935,'numeric possibilities'!$C$3:$G$1298,1)),'VBA code_permu_wo_repettn'!$AO$2:$AT$2))</f>
        <v>B</v>
      </c>
      <c r="H1935" t="s">
        <v>15</v>
      </c>
      <c r="I1935" t="str">
        <f>IF(I1934&gt;J1934,$I$1,IF(I1934&lt;J1934,$J$1,0))</f>
        <v>A</v>
      </c>
      <c r="K1935" t="str">
        <f>IF(K1934&gt;L1934,$K$1,IF(K1934&lt;L1934,$L$1,0))</f>
        <v>C</v>
      </c>
      <c r="M1935" t="str">
        <f>IF(M1934&gt;N1934,$M$1,IF(M1934&lt;N1934,$N$1,0))</f>
        <v>A</v>
      </c>
      <c r="O1935" t="str">
        <f>IF(O1934&gt;P1934,$O$1,IF(O1934&lt;P1934,$P$1,0))</f>
        <v>C</v>
      </c>
      <c r="Q1935" t="str">
        <f>IF(Q1934&gt;R1934,$Q$1,IF(Q1934&lt;R1934,$R$1,0))</f>
        <v>D</v>
      </c>
      <c r="S1935" t="str">
        <f>IF(S1934&gt;T1934,$S$1,IF(S1934&lt;T1934,$T$1,0))</f>
        <v>C</v>
      </c>
    </row>
    <row r="1936" spans="1:20" x14ac:dyDescent="0.25">
      <c r="A1936">
        <f t="shared" si="62"/>
        <v>1935</v>
      </c>
      <c r="B1936">
        <f t="shared" si="63"/>
        <v>484</v>
      </c>
      <c r="C1936" t="str">
        <f>INDEX('VBA code_permu_wo_repettn'!$T$3:$Y$6,COUNTIF('Profile-matrices_Condorcet'!$B$2:$B1936,'Profile-matrices_Condorcet'!$B1936),MATCH(INDEX('numeric possibilities'!D$3:D$1298,VLOOKUP($B1936,'numeric possibilities'!$C$3:$G$1298,1)),'VBA code_permu_wo_repettn'!$T$2:$Y$2))</f>
        <v>D</v>
      </c>
      <c r="D1936" t="str">
        <f>INDEX('VBA code_permu_wo_repettn'!$AA$3:$AF$6,COUNTIF('Profile-matrices_Condorcet'!$B$2:$B1936,'Profile-matrices_Condorcet'!$B1936),MATCH(INDEX('numeric possibilities'!E$3:E$1298,VLOOKUP($B1936,'numeric possibilities'!$C$3:$G$1298,1)),'VBA code_permu_wo_repettn'!$AA$2:$AF$2))</f>
        <v>A</v>
      </c>
      <c r="E1936" t="str">
        <f>INDEX('VBA code_permu_wo_repettn'!$AH$3:$AM$6,COUNTIF('Profile-matrices_Condorcet'!$B$2:$B1936,'Profile-matrices_Condorcet'!$B1936),MATCH(INDEX('numeric possibilities'!F$3:F$1298,VLOOKUP($B1936,'numeric possibilities'!$C$3:$G$1298,1)),'VBA code_permu_wo_repettn'!$AH$2:$AM$2))</f>
        <v>D</v>
      </c>
      <c r="F1936" t="str">
        <f>INDEX('VBA code_permu_wo_repettn'!$AO$3:$AT$6,COUNTIF('Profile-matrices_Condorcet'!$B$2:$B1936,'Profile-matrices_Condorcet'!$B1936),MATCH(INDEX('numeric possibilities'!G$3:G$1298,VLOOKUP($B1936,'numeric possibilities'!$C$3:$G$1298,1)),'VBA code_permu_wo_repettn'!$AO$2:$AT$2))</f>
        <v>A</v>
      </c>
      <c r="I1936" t="s">
        <v>0</v>
      </c>
      <c r="J1936" t="s">
        <v>1</v>
      </c>
      <c r="K1936" t="s">
        <v>2</v>
      </c>
      <c r="L1936" t="s">
        <v>3</v>
      </c>
    </row>
    <row r="1937" spans="1:20" x14ac:dyDescent="0.25">
      <c r="A1937">
        <f t="shared" si="62"/>
        <v>1936</v>
      </c>
      <c r="B1937">
        <f t="shared" si="63"/>
        <v>484</v>
      </c>
      <c r="C1937" t="str">
        <f>INDEX('VBA code_permu_wo_repettn'!$T$3:$Y$6,COUNTIF('Profile-matrices_Condorcet'!$B$2:$B1937,'Profile-matrices_Condorcet'!$B1937),MATCH(INDEX('numeric possibilities'!D$3:D$1298,VLOOKUP($B1937,'numeric possibilities'!$C$3:$G$1298,1)),'VBA code_permu_wo_repettn'!$T$2:$Y$2))</f>
        <v>B</v>
      </c>
      <c r="D1937" t="str">
        <f>INDEX('VBA code_permu_wo_repettn'!$AA$3:$AF$6,COUNTIF('Profile-matrices_Condorcet'!$B$2:$B1937,'Profile-matrices_Condorcet'!$B1937),MATCH(INDEX('numeric possibilities'!E$3:E$1298,VLOOKUP($B1937,'numeric possibilities'!$C$3:$G$1298,1)),'VBA code_permu_wo_repettn'!$AA$2:$AF$2))</f>
        <v>D</v>
      </c>
      <c r="E1937" t="str">
        <f>INDEX('VBA code_permu_wo_repettn'!$AH$3:$AM$6,COUNTIF('Profile-matrices_Condorcet'!$B$2:$B1937,'Profile-matrices_Condorcet'!$B1937),MATCH(INDEX('numeric possibilities'!F$3:F$1298,VLOOKUP($B1937,'numeric possibilities'!$C$3:$G$1298,1)),'VBA code_permu_wo_repettn'!$AH$2:$AM$2))</f>
        <v>B</v>
      </c>
      <c r="F1937" t="str">
        <f>INDEX('VBA code_permu_wo_repettn'!$AO$3:$AT$6,COUNTIF('Profile-matrices_Condorcet'!$B$2:$B1937,'Profile-matrices_Condorcet'!$B1937),MATCH(INDEX('numeric possibilities'!G$3:G$1298,VLOOKUP($B1937,'numeric possibilities'!$C$3:$G$1298,1)),'VBA code_permu_wo_repettn'!$AO$2:$AT$2))</f>
        <v>C</v>
      </c>
      <c r="G1937" t="str">
        <f>IF(MAX(I1937:L1937)&gt;='numeric possibilities'!$B$4/2,INDEX('Profile-matrices_Condorcet'!I1936:L1936,1,MATCH(MAX('Profile-matrices_Condorcet'!I1937:L1937),'Profile-matrices_Condorcet'!I1937:L1937,0)),"NCW")</f>
        <v>C</v>
      </c>
      <c r="H1937" t="s">
        <v>13</v>
      </c>
      <c r="I1937" s="3">
        <f>COUNTIF($I1935:$S1935,I1936)</f>
        <v>2</v>
      </c>
      <c r="J1937" s="3">
        <f>COUNTIF($I1935:$S1935,J1936)</f>
        <v>0</v>
      </c>
      <c r="K1937" s="3">
        <f>COUNTIF($I1935:$S1935,K1936)</f>
        <v>3</v>
      </c>
      <c r="L1937" s="3">
        <f>COUNTIF($I1935:$S1935,L1936)</f>
        <v>1</v>
      </c>
    </row>
    <row r="1938" spans="1:20" x14ac:dyDescent="0.25">
      <c r="A1938">
        <f t="shared" si="62"/>
        <v>1937</v>
      </c>
      <c r="B1938">
        <f t="shared" si="63"/>
        <v>485</v>
      </c>
      <c r="C1938" t="str">
        <f>INDEX('VBA code_permu_wo_repettn'!$T$3:$Y$6,COUNTIF('Profile-matrices_Condorcet'!$B$2:$B1938,'Profile-matrices_Condorcet'!$B1938),MATCH(INDEX('numeric possibilities'!D$3:D$1298,VLOOKUP($B1938,'numeric possibilities'!$C$3:$G$1298,1)),'VBA code_permu_wo_repettn'!$T$2:$Y$2))</f>
        <v>A</v>
      </c>
      <c r="D1938" t="str">
        <f>INDEX('VBA code_permu_wo_repettn'!$AA$3:$AF$6,COUNTIF('Profile-matrices_Condorcet'!$B$2:$B1938,'Profile-matrices_Condorcet'!$B1938),MATCH(INDEX('numeric possibilities'!E$3:E$1298,VLOOKUP($B1938,'numeric possibilities'!$C$3:$G$1298,1)),'VBA code_permu_wo_repettn'!$AA$2:$AF$2))</f>
        <v>B</v>
      </c>
      <c r="E1938" t="str">
        <f>INDEX('VBA code_permu_wo_repettn'!$AH$3:$AM$6,COUNTIF('Profile-matrices_Condorcet'!$B$2:$B1938,'Profile-matrices_Condorcet'!$B1938),MATCH(INDEX('numeric possibilities'!F$3:F$1298,VLOOKUP($B1938,'numeric possibilities'!$C$3:$G$1298,1)),'VBA code_permu_wo_repettn'!$AH$2:$AM$2))</f>
        <v>C</v>
      </c>
      <c r="F1938" t="str">
        <f>INDEX('VBA code_permu_wo_repettn'!$AO$3:$AT$6,COUNTIF('Profile-matrices_Condorcet'!$B$2:$B1938,'Profile-matrices_Condorcet'!$B1938),MATCH(INDEX('numeric possibilities'!G$3:G$1298,VLOOKUP($B1938,'numeric possibilities'!$C$3:$G$1298,1)),'VBA code_permu_wo_repettn'!$AO$2:$AT$2))</f>
        <v>D</v>
      </c>
      <c r="H1938" t="s">
        <v>14</v>
      </c>
      <c r="I1938" s="3">
        <f>IF(MATCH(I$1,$C1938:$C1941,0)&lt;(MATCH(J$1,$C1938:$C1941,0)),1*a_vote,0)+IF(MATCH(I$1,$D1938:$D1941,0)&lt;MATCH(J$1,$D1938:$D1941,0),1*b_vote,0)+IF(MATCH(I$1,$E1938:$E1941,0)&lt;MATCH(J$1,$E1938:$E1941,0),1*c_vote,0)+IF(MATCH(I$1,$F1938:$F1941,0)&lt;MATCH(J$1,$F1938:$F1941,0),1*d_vote,0)</f>
        <v>0.52</v>
      </c>
      <c r="J1938" s="3">
        <f>IF(MATCH(I$1,$C1938:$C1941,0)&gt;(MATCH(J$1,$C1938:$C1941,0)),1*a_vote,0)+IF(MATCH(I$1,$D1938:$D1941,0)&gt;MATCH(J$1,$D1938:$D1941,0),1*b_vote,0)+IF(MATCH(I$1,$E1938:$E1941,0)&gt;MATCH(J$1,$E1938:$E1941,0),1*c_vote,0)+IF(MATCH(I$1,$F1938:$F1941,0)&gt;MATCH(J$1,$F1938:$F1941,0),1*d_vote,0)</f>
        <v>0.48</v>
      </c>
      <c r="K1938" s="3">
        <f>IF(MATCH($K$1,$C1938:$C1941,0)&lt;(MATCH($L$1,$C1938:$C1941,0)),1*a_vote,0)+IF(MATCH($K$1,$D1938:$D1941,0)&lt;MATCH($L$1,$D1938:$D1941,0),1*b_vote,0)+IF(MATCH($K$1,$E1938:$E1941,0)&lt;MATCH($L$1,$E1938:$E1941,0),1*c_vote,0)+IF(MATCH($K$1,$F1938:$F1941,0)&lt;MATCH($L$1,$F1938:$F1941,0),1*d_vote,0)</f>
        <v>0.49</v>
      </c>
      <c r="L1938" s="3">
        <f>IF(MATCH(K$1,$C1938:$C1941,0)&gt;(MATCH(L$1,$C1938:$C1941,0)),1*a_vote,0)+IF(MATCH(K$1,$D1938:$D1941,0)&gt;MATCH(L$1,$D1938:$D1941,0),1*b_vote,0)+IF(MATCH(K$1,$E1938:$E1941,0)&gt;MATCH(L$1,$E1938:$E1941,0),1*c_vote,0)+IF(MATCH(K$1,$F1938:$F1941,0)&gt;MATCH(L$1,$F1938:$F1941,0),1*d_vote,0)</f>
        <v>0.51</v>
      </c>
      <c r="M1938" s="3">
        <f>IF(MATCH($M$1,$C1938:$C1941,0)&lt;(MATCH($N$1,$C1938:$C1941,0)),1*a_vote,0)+IF(MATCH($M$1,$D1938:$D1941,0)&lt;MATCH($N$1,$D1938:$D1941,0),1*b_vote,0)+IF(MATCH($M$1,$E1938:$E1941,0)&lt;MATCH($N$1,$E1938:$E1941,0),1*c_vote,0)+IF(MATCH($M$1,$F1938:$F1941,0)&lt;MATCH($N$1,$F1938:$F1941,0),1*d_vote,0)</f>
        <v>0.78</v>
      </c>
      <c r="N1938" s="3">
        <f>IF(MATCH(M$1,$C1938:$C1941,0)&gt;(MATCH(N$1,$C1938:$C1941,0)),1*a_vote,0)+IF(MATCH(M$1,$D1938:$D1941,0)&gt;MATCH(N$1,$D1938:$D1941,0),1*b_vote,0)+IF(MATCH(M$1,$E1938:$E1941,0)&gt;MATCH(N$1,$E1938:$E1941,0),1*c_vote,0)+IF(MATCH(M$1,$F1938:$F1941,0)&gt;MATCH(N$1,$F1938:$F1941,0),1*d_vote,0)</f>
        <v>0.21999999999999997</v>
      </c>
      <c r="O1938" s="3">
        <f>IF(MATCH($O$1,$C1938:$C1941,0)&lt;(MATCH($P$1,$C1938:$C1941,0)),1*a_vote,0)+IF(MATCH($O$1,$D1938:$D1941,0)&lt;MATCH($P$1,$D1938:$D1941,0),1*b_vote,0)+IF(MATCH($O$1,$E1938:$E1941,0)&lt;MATCH($P$1,$E1938:$E1941,0),1*c_vote,0)+IF(MATCH($O$1,$F1938:$F1941,0)&lt;MATCH($P$1,$F1938:$F1941,0),1*d_vote,0)</f>
        <v>0.75</v>
      </c>
      <c r="P1938" s="3">
        <f>IF(MATCH(O$1,$C1938:$C1941,0)&gt;(MATCH(P$1,$C1938:$C1941,0)),1*a_vote,0)+IF(MATCH(O$1,$D1938:$D1941,0)&gt;MATCH(P$1,$D1938:$D1941,0),1*b_vote,0)+IF(MATCH(O$1,$E1938:$E1941,0)&gt;MATCH(P$1,$E1938:$E1941,0),1*c_vote,0)+IF(MATCH(O$1,$F1938:$F1941,0)&gt;MATCH(P$1,$F1938:$F1941,0),1*d_vote,0)</f>
        <v>0.25</v>
      </c>
      <c r="Q1938" s="3">
        <f>IF(MATCH($Q$1,$C1938:$C1941,0)&lt;(MATCH($R$1,$C1938:$C1941,0)),1*a_vote,0)+IF(MATCH($Q$1,$D1938:$D1941,0)&lt;MATCH($R$1,$D1938:$D1941,0),1*b_vote,0)+IF(MATCH($Q$1,$E1938:$E1941,0)&lt;MATCH($R$1,$E1938:$E1941,0),1*c_vote,0)+IF(MATCH($Q$1,$F1938:$F1941,0)&lt;MATCH($R$1,$F1938:$F1941,0),1*d_vote,0)</f>
        <v>0.26</v>
      </c>
      <c r="R1938" s="3">
        <f>IF(MATCH(Q$1,$C1938:$C1941,0)&gt;(MATCH(R$1,$C1938:$C1941,0)),1*a_vote,0)+IF(MATCH(Q$1,$D1938:$D1941,0)&gt;MATCH(R$1,$D1938:$D1941,0),1*b_vote,0)+IF(MATCH(Q$1,$E1938:$E1941,0)&gt;MATCH(R$1,$E1938:$E1941,0),1*c_vote,0)+IF(MATCH(Q$1,$F1938:$F1941,0)&gt;MATCH(R$1,$F1938:$F1941,0),1*d_vote,0)</f>
        <v>0.74</v>
      </c>
      <c r="S1938" s="3">
        <f>IF(MATCH($S$1,$C1938:$C1941,0)&lt;(MATCH($T$1,$C1938:$C1941,0)),1*a_vote,0)+IF(MATCH($S$1,$D1938:$D1941,0)&lt;MATCH($T$1,$D1938:$D1941,0),1*b_vote,0)+IF(MATCH($S$1,$E1938:$E1941,0)&lt;MATCH($T$1,$E1938:$E1941,0),1*c_vote,0)+IF(MATCH($S$1,$F1938:$F1941,0)&lt;MATCH($T$1,$F1938:$F1941,0),1*d_vote,0)</f>
        <v>0.51</v>
      </c>
      <c r="T1938" s="3">
        <f>IF(MATCH(S$1,$C1938:$C1941,0)&gt;(MATCH(T$1,$C1938:$C1941,0)),1*a_vote,0)+IF(MATCH(S$1,$D1938:$D1941,0)&gt;MATCH(T$1,$D1938:$D1941,0),1*b_vote,0)+IF(MATCH(S$1,$E1938:$E1941,0)&gt;MATCH(T$1,$E1938:$E1941,0),1*c_vote,0)+IF(MATCH(S$1,$F1938:$F1941,0)&gt;MATCH(T$1,$F1938:$F1941,0),1*d_vote,0)</f>
        <v>0.49</v>
      </c>
    </row>
    <row r="1939" spans="1:20" x14ac:dyDescent="0.25">
      <c r="A1939">
        <f t="shared" si="62"/>
        <v>1938</v>
      </c>
      <c r="B1939">
        <f t="shared" si="63"/>
        <v>485</v>
      </c>
      <c r="C1939" t="str">
        <f>INDEX('VBA code_permu_wo_repettn'!$T$3:$Y$6,COUNTIF('Profile-matrices_Condorcet'!$B$2:$B1939,'Profile-matrices_Condorcet'!$B1939),MATCH(INDEX('numeric possibilities'!D$3:D$1298,VLOOKUP($B1939,'numeric possibilities'!$C$3:$G$1298,1)),'VBA code_permu_wo_repettn'!$T$2:$Y$2))</f>
        <v>D</v>
      </c>
      <c r="D1939" t="str">
        <f>INDEX('VBA code_permu_wo_repettn'!$AA$3:$AF$6,COUNTIF('Profile-matrices_Condorcet'!$B$2:$B1939,'Profile-matrices_Condorcet'!$B1939),MATCH(INDEX('numeric possibilities'!E$3:E$1298,VLOOKUP($B1939,'numeric possibilities'!$C$3:$G$1298,1)),'VBA code_permu_wo_repettn'!$AA$2:$AF$2))</f>
        <v>C</v>
      </c>
      <c r="E1939" t="str">
        <f>INDEX('VBA code_permu_wo_repettn'!$AH$3:$AM$6,COUNTIF('Profile-matrices_Condorcet'!$B$2:$B1939,'Profile-matrices_Condorcet'!$B1939),MATCH(INDEX('numeric possibilities'!F$3:F$1298,VLOOKUP($B1939,'numeric possibilities'!$C$3:$G$1298,1)),'VBA code_permu_wo_repettn'!$AH$2:$AM$2))</f>
        <v>A</v>
      </c>
      <c r="F1939" t="str">
        <f>INDEX('VBA code_permu_wo_repettn'!$AO$3:$AT$6,COUNTIF('Profile-matrices_Condorcet'!$B$2:$B1939,'Profile-matrices_Condorcet'!$B1939),MATCH(INDEX('numeric possibilities'!G$3:G$1298,VLOOKUP($B1939,'numeric possibilities'!$C$3:$G$1298,1)),'VBA code_permu_wo_repettn'!$AO$2:$AT$2))</f>
        <v>B</v>
      </c>
      <c r="H1939" t="s">
        <v>15</v>
      </c>
      <c r="I1939" t="str">
        <f>IF(I1938&gt;J1938,$I$1,IF(I1938&lt;J1938,$J$1,0))</f>
        <v>A</v>
      </c>
      <c r="K1939" t="str">
        <f>IF(K1938&gt;L1938,$K$1,IF(K1938&lt;L1938,$L$1,0))</f>
        <v>C</v>
      </c>
      <c r="M1939" t="str">
        <f>IF(M1938&gt;N1938,$M$1,IF(M1938&lt;N1938,$N$1,0))</f>
        <v>A</v>
      </c>
      <c r="O1939" t="str">
        <f>IF(O1938&gt;P1938,$O$1,IF(O1938&lt;P1938,$P$1,0))</f>
        <v>B</v>
      </c>
      <c r="Q1939" t="str">
        <f>IF(Q1938&gt;R1938,$Q$1,IF(Q1938&lt;R1938,$R$1,0))</f>
        <v>D</v>
      </c>
      <c r="S1939" t="str">
        <f>IF(S1938&gt;T1938,$S$1,IF(S1938&lt;T1938,$T$1,0))</f>
        <v>C</v>
      </c>
    </row>
    <row r="1940" spans="1:20" x14ac:dyDescent="0.25">
      <c r="A1940">
        <f t="shared" si="62"/>
        <v>1939</v>
      </c>
      <c r="B1940">
        <f t="shared" si="63"/>
        <v>485</v>
      </c>
      <c r="C1940" t="str">
        <f>INDEX('VBA code_permu_wo_repettn'!$T$3:$Y$6,COUNTIF('Profile-matrices_Condorcet'!$B$2:$B1940,'Profile-matrices_Condorcet'!$B1940),MATCH(INDEX('numeric possibilities'!D$3:D$1298,VLOOKUP($B1940,'numeric possibilities'!$C$3:$G$1298,1)),'VBA code_permu_wo_repettn'!$T$2:$Y$2))</f>
        <v>B</v>
      </c>
      <c r="D1940" t="str">
        <f>INDEX('VBA code_permu_wo_repettn'!$AA$3:$AF$6,COUNTIF('Profile-matrices_Condorcet'!$B$2:$B1940,'Profile-matrices_Condorcet'!$B1940),MATCH(INDEX('numeric possibilities'!E$3:E$1298,VLOOKUP($B1940,'numeric possibilities'!$C$3:$G$1298,1)),'VBA code_permu_wo_repettn'!$AA$2:$AF$2))</f>
        <v>A</v>
      </c>
      <c r="E1940" t="str">
        <f>INDEX('VBA code_permu_wo_repettn'!$AH$3:$AM$6,COUNTIF('Profile-matrices_Condorcet'!$B$2:$B1940,'Profile-matrices_Condorcet'!$B1940),MATCH(INDEX('numeric possibilities'!F$3:F$1298,VLOOKUP($B1940,'numeric possibilities'!$C$3:$G$1298,1)),'VBA code_permu_wo_repettn'!$AH$2:$AM$2))</f>
        <v>D</v>
      </c>
      <c r="F1940" t="str">
        <f>INDEX('VBA code_permu_wo_repettn'!$AO$3:$AT$6,COUNTIF('Profile-matrices_Condorcet'!$B$2:$B1940,'Profile-matrices_Condorcet'!$B1940),MATCH(INDEX('numeric possibilities'!G$3:G$1298,VLOOKUP($B1940,'numeric possibilities'!$C$3:$G$1298,1)),'VBA code_permu_wo_repettn'!$AO$2:$AT$2))</f>
        <v>A</v>
      </c>
      <c r="I1940" t="s">
        <v>0</v>
      </c>
      <c r="J1940" t="s">
        <v>1</v>
      </c>
      <c r="K1940" t="s">
        <v>2</v>
      </c>
      <c r="L1940" t="s">
        <v>3</v>
      </c>
    </row>
    <row r="1941" spans="1:20" x14ac:dyDescent="0.25">
      <c r="A1941">
        <f t="shared" si="62"/>
        <v>1940</v>
      </c>
      <c r="B1941">
        <f t="shared" si="63"/>
        <v>485</v>
      </c>
      <c r="C1941" t="str">
        <f>INDEX('VBA code_permu_wo_repettn'!$T$3:$Y$6,COUNTIF('Profile-matrices_Condorcet'!$B$2:$B1941,'Profile-matrices_Condorcet'!$B1941),MATCH(INDEX('numeric possibilities'!D$3:D$1298,VLOOKUP($B1941,'numeric possibilities'!$C$3:$G$1298,1)),'VBA code_permu_wo_repettn'!$T$2:$Y$2))</f>
        <v>C</v>
      </c>
      <c r="D1941" t="str">
        <f>INDEX('VBA code_permu_wo_repettn'!$AA$3:$AF$6,COUNTIF('Profile-matrices_Condorcet'!$B$2:$B1941,'Profile-matrices_Condorcet'!$B1941),MATCH(INDEX('numeric possibilities'!E$3:E$1298,VLOOKUP($B1941,'numeric possibilities'!$C$3:$G$1298,1)),'VBA code_permu_wo_repettn'!$AA$2:$AF$2))</f>
        <v>D</v>
      </c>
      <c r="E1941" t="str">
        <f>INDEX('VBA code_permu_wo_repettn'!$AH$3:$AM$6,COUNTIF('Profile-matrices_Condorcet'!$B$2:$B1941,'Profile-matrices_Condorcet'!$B1941),MATCH(INDEX('numeric possibilities'!F$3:F$1298,VLOOKUP($B1941,'numeric possibilities'!$C$3:$G$1298,1)),'VBA code_permu_wo_repettn'!$AH$2:$AM$2))</f>
        <v>B</v>
      </c>
      <c r="F1941" t="str">
        <f>INDEX('VBA code_permu_wo_repettn'!$AO$3:$AT$6,COUNTIF('Profile-matrices_Condorcet'!$B$2:$B1941,'Profile-matrices_Condorcet'!$B1941),MATCH(INDEX('numeric possibilities'!G$3:G$1298,VLOOKUP($B1941,'numeric possibilities'!$C$3:$G$1298,1)),'VBA code_permu_wo_repettn'!$AO$2:$AT$2))</f>
        <v>C</v>
      </c>
      <c r="G1941" t="str">
        <f>IF(MAX(I1941:L1941)&gt;='numeric possibilities'!$B$4/2,INDEX('Profile-matrices_Condorcet'!I1940:L1940,1,MATCH(MAX('Profile-matrices_Condorcet'!I1941:L1941),'Profile-matrices_Condorcet'!I1941:L1941,0)),"NCW")</f>
        <v>NCW</v>
      </c>
      <c r="H1941" t="s">
        <v>13</v>
      </c>
      <c r="I1941" s="3">
        <f>COUNTIF($I1939:$S1939,I1940)</f>
        <v>2</v>
      </c>
      <c r="J1941" s="3">
        <f>COUNTIF($I1939:$S1939,J1940)</f>
        <v>1</v>
      </c>
      <c r="K1941" s="3">
        <f>COUNTIF($I1939:$S1939,K1940)</f>
        <v>2</v>
      </c>
      <c r="L1941" s="3">
        <f>COUNTIF($I1939:$S1939,L1940)</f>
        <v>1</v>
      </c>
    </row>
    <row r="1942" spans="1:20" x14ac:dyDescent="0.25">
      <c r="A1942">
        <f t="shared" si="62"/>
        <v>1941</v>
      </c>
      <c r="B1942">
        <f t="shared" si="63"/>
        <v>486</v>
      </c>
      <c r="C1942" t="str">
        <f>INDEX('VBA code_permu_wo_repettn'!$T$3:$Y$6,COUNTIF('Profile-matrices_Condorcet'!$B$2:$B1942,'Profile-matrices_Condorcet'!$B1942),MATCH(INDEX('numeric possibilities'!D$3:D$1298,VLOOKUP($B1942,'numeric possibilities'!$C$3:$G$1298,1)),'VBA code_permu_wo_repettn'!$T$2:$Y$2))</f>
        <v>A</v>
      </c>
      <c r="D1942" t="str">
        <f>INDEX('VBA code_permu_wo_repettn'!$AA$3:$AF$6,COUNTIF('Profile-matrices_Condorcet'!$B$2:$B1942,'Profile-matrices_Condorcet'!$B1942),MATCH(INDEX('numeric possibilities'!E$3:E$1298,VLOOKUP($B1942,'numeric possibilities'!$C$3:$G$1298,1)),'VBA code_permu_wo_repettn'!$AA$2:$AF$2))</f>
        <v>B</v>
      </c>
      <c r="E1942" t="str">
        <f>INDEX('VBA code_permu_wo_repettn'!$AH$3:$AM$6,COUNTIF('Profile-matrices_Condorcet'!$B$2:$B1942,'Profile-matrices_Condorcet'!$B1942),MATCH(INDEX('numeric possibilities'!F$3:F$1298,VLOOKUP($B1942,'numeric possibilities'!$C$3:$G$1298,1)),'VBA code_permu_wo_repettn'!$AH$2:$AM$2))</f>
        <v>C</v>
      </c>
      <c r="F1942" t="str">
        <f>INDEX('VBA code_permu_wo_repettn'!$AO$3:$AT$6,COUNTIF('Profile-matrices_Condorcet'!$B$2:$B1942,'Profile-matrices_Condorcet'!$B1942),MATCH(INDEX('numeric possibilities'!G$3:G$1298,VLOOKUP($B1942,'numeric possibilities'!$C$3:$G$1298,1)),'VBA code_permu_wo_repettn'!$AO$2:$AT$2))</f>
        <v>D</v>
      </c>
      <c r="H1942" t="s">
        <v>14</v>
      </c>
      <c r="I1942" s="3">
        <f>IF(MATCH(I$1,$C1942:$C1945,0)&lt;(MATCH(J$1,$C1942:$C1945,0)),1*a_vote,0)+IF(MATCH(I$1,$D1942:$D1945,0)&lt;MATCH(J$1,$D1942:$D1945,0),1*b_vote,0)+IF(MATCH(I$1,$E1942:$E1945,0)&lt;MATCH(J$1,$E1942:$E1945,0),1*c_vote,0)+IF(MATCH(I$1,$F1942:$F1945,0)&lt;MATCH(J$1,$F1942:$F1945,0),1*d_vote,0)</f>
        <v>0.52</v>
      </c>
      <c r="J1942" s="3">
        <f>IF(MATCH(I$1,$C1942:$C1945,0)&gt;(MATCH(J$1,$C1942:$C1945,0)),1*a_vote,0)+IF(MATCH(I$1,$D1942:$D1945,0)&gt;MATCH(J$1,$D1942:$D1945,0),1*b_vote,0)+IF(MATCH(I$1,$E1942:$E1945,0)&gt;MATCH(J$1,$E1942:$E1945,0),1*c_vote,0)+IF(MATCH(I$1,$F1942:$F1945,0)&gt;MATCH(J$1,$F1942:$F1945,0),1*d_vote,0)</f>
        <v>0.48</v>
      </c>
      <c r="K1942" s="3">
        <f>IF(MATCH($K$1,$C1942:$C1945,0)&lt;(MATCH($L$1,$C1942:$C1945,0)),1*a_vote,0)+IF(MATCH($K$1,$D1942:$D1945,0)&lt;MATCH($L$1,$D1942:$D1945,0),1*b_vote,0)+IF(MATCH($K$1,$E1942:$E1945,0)&lt;MATCH($L$1,$E1942:$E1945,0),1*c_vote,0)+IF(MATCH($K$1,$F1942:$F1945,0)&lt;MATCH($L$1,$F1942:$F1945,0),1*d_vote,0)</f>
        <v>0.49</v>
      </c>
      <c r="L1942" s="3">
        <f>IF(MATCH(K$1,$C1942:$C1945,0)&gt;(MATCH(L$1,$C1942:$C1945,0)),1*a_vote,0)+IF(MATCH(K$1,$D1942:$D1945,0)&gt;MATCH(L$1,$D1942:$D1945,0),1*b_vote,0)+IF(MATCH(K$1,$E1942:$E1945,0)&gt;MATCH(L$1,$E1942:$E1945,0),1*c_vote,0)+IF(MATCH(K$1,$F1942:$F1945,0)&gt;MATCH(L$1,$F1942:$F1945,0),1*d_vote,0)</f>
        <v>0.51</v>
      </c>
      <c r="M1942" s="3">
        <f>IF(MATCH($M$1,$C1942:$C1945,0)&lt;(MATCH($N$1,$C1942:$C1945,0)),1*a_vote,0)+IF(MATCH($M$1,$D1942:$D1945,0)&lt;MATCH($N$1,$D1942:$D1945,0),1*b_vote,0)+IF(MATCH($M$1,$E1942:$E1945,0)&lt;MATCH($N$1,$E1942:$E1945,0),1*c_vote,0)+IF(MATCH($M$1,$F1942:$F1945,0)&lt;MATCH($N$1,$F1942:$F1945,0),1*d_vote,0)</f>
        <v>0.78</v>
      </c>
      <c r="N1942" s="3">
        <f>IF(MATCH(M$1,$C1942:$C1945,0)&gt;(MATCH(N$1,$C1942:$C1945,0)),1*a_vote,0)+IF(MATCH(M$1,$D1942:$D1945,0)&gt;MATCH(N$1,$D1942:$D1945,0),1*b_vote,0)+IF(MATCH(M$1,$E1942:$E1945,0)&gt;MATCH(N$1,$E1942:$E1945,0),1*c_vote,0)+IF(MATCH(M$1,$F1942:$F1945,0)&gt;MATCH(N$1,$F1942:$F1945,0),1*d_vote,0)</f>
        <v>0.21999999999999997</v>
      </c>
      <c r="O1942" s="3">
        <f>IF(MATCH($O$1,$C1942:$C1945,0)&lt;(MATCH($P$1,$C1942:$C1945,0)),1*a_vote,0)+IF(MATCH($O$1,$D1942:$D1945,0)&lt;MATCH($P$1,$D1942:$D1945,0),1*b_vote,0)+IF(MATCH($O$1,$E1942:$E1945,0)&lt;MATCH($P$1,$E1942:$E1945,0),1*c_vote,0)+IF(MATCH($O$1,$F1942:$F1945,0)&lt;MATCH($P$1,$F1942:$F1945,0),1*d_vote,0)</f>
        <v>0.48</v>
      </c>
      <c r="P1942" s="3">
        <f>IF(MATCH(O$1,$C1942:$C1945,0)&gt;(MATCH(P$1,$C1942:$C1945,0)),1*a_vote,0)+IF(MATCH(O$1,$D1942:$D1945,0)&gt;MATCH(P$1,$D1942:$D1945,0),1*b_vote,0)+IF(MATCH(O$1,$E1942:$E1945,0)&gt;MATCH(P$1,$E1942:$E1945,0),1*c_vote,0)+IF(MATCH(O$1,$F1942:$F1945,0)&gt;MATCH(P$1,$F1942:$F1945,0),1*d_vote,0)</f>
        <v>0.52</v>
      </c>
      <c r="Q1942" s="3">
        <f>IF(MATCH($Q$1,$C1942:$C1945,0)&lt;(MATCH($R$1,$C1942:$C1945,0)),1*a_vote,0)+IF(MATCH($Q$1,$D1942:$D1945,0)&lt;MATCH($R$1,$D1942:$D1945,0),1*b_vote,0)+IF(MATCH($Q$1,$E1942:$E1945,0)&lt;MATCH($R$1,$E1942:$E1945,0),1*c_vote,0)+IF(MATCH($Q$1,$F1942:$F1945,0)&lt;MATCH($R$1,$F1942:$F1945,0),1*d_vote,0)</f>
        <v>0.26</v>
      </c>
      <c r="R1942" s="3">
        <f>IF(MATCH(Q$1,$C1942:$C1945,0)&gt;(MATCH(R$1,$C1942:$C1945,0)),1*a_vote,0)+IF(MATCH(Q$1,$D1942:$D1945,0)&gt;MATCH(R$1,$D1942:$D1945,0),1*b_vote,0)+IF(MATCH(Q$1,$E1942:$E1945,0)&gt;MATCH(R$1,$E1942:$E1945,0),1*c_vote,0)+IF(MATCH(Q$1,$F1942:$F1945,0)&gt;MATCH(R$1,$F1942:$F1945,0),1*d_vote,0)</f>
        <v>0.74</v>
      </c>
      <c r="S1942" s="3">
        <f>IF(MATCH($S$1,$C1942:$C1945,0)&lt;(MATCH($T$1,$C1942:$C1945,0)),1*a_vote,0)+IF(MATCH($S$1,$D1942:$D1945,0)&lt;MATCH($T$1,$D1942:$D1945,0),1*b_vote,0)+IF(MATCH($S$1,$E1942:$E1945,0)&lt;MATCH($T$1,$E1942:$E1945,0),1*c_vote,0)+IF(MATCH($S$1,$F1942:$F1945,0)&lt;MATCH($T$1,$F1942:$F1945,0),1*d_vote,0)</f>
        <v>0.51</v>
      </c>
      <c r="T1942" s="3">
        <f>IF(MATCH(S$1,$C1942:$C1945,0)&gt;(MATCH(T$1,$C1942:$C1945,0)),1*a_vote,0)+IF(MATCH(S$1,$D1942:$D1945,0)&gt;MATCH(T$1,$D1942:$D1945,0),1*b_vote,0)+IF(MATCH(S$1,$E1942:$E1945,0)&gt;MATCH(T$1,$E1942:$E1945,0),1*c_vote,0)+IF(MATCH(S$1,$F1942:$F1945,0)&gt;MATCH(T$1,$F1942:$F1945,0),1*d_vote,0)</f>
        <v>0.49</v>
      </c>
    </row>
    <row r="1943" spans="1:20" x14ac:dyDescent="0.25">
      <c r="A1943">
        <f t="shared" si="62"/>
        <v>1942</v>
      </c>
      <c r="B1943">
        <f t="shared" si="63"/>
        <v>486</v>
      </c>
      <c r="C1943" t="str">
        <f>INDEX('VBA code_permu_wo_repettn'!$T$3:$Y$6,COUNTIF('Profile-matrices_Condorcet'!$B$2:$B1943,'Profile-matrices_Condorcet'!$B1943),MATCH(INDEX('numeric possibilities'!D$3:D$1298,VLOOKUP($B1943,'numeric possibilities'!$C$3:$G$1298,1)),'VBA code_permu_wo_repettn'!$T$2:$Y$2))</f>
        <v>D</v>
      </c>
      <c r="D1943" t="str">
        <f>INDEX('VBA code_permu_wo_repettn'!$AA$3:$AF$6,COUNTIF('Profile-matrices_Condorcet'!$B$2:$B1943,'Profile-matrices_Condorcet'!$B1943),MATCH(INDEX('numeric possibilities'!E$3:E$1298,VLOOKUP($B1943,'numeric possibilities'!$C$3:$G$1298,1)),'VBA code_permu_wo_repettn'!$AA$2:$AF$2))</f>
        <v>C</v>
      </c>
      <c r="E1943" t="str">
        <f>INDEX('VBA code_permu_wo_repettn'!$AH$3:$AM$6,COUNTIF('Profile-matrices_Condorcet'!$B$2:$B1943,'Profile-matrices_Condorcet'!$B1943),MATCH(INDEX('numeric possibilities'!F$3:F$1298,VLOOKUP($B1943,'numeric possibilities'!$C$3:$G$1298,1)),'VBA code_permu_wo_repettn'!$AH$2:$AM$2))</f>
        <v>A</v>
      </c>
      <c r="F1943" t="str">
        <f>INDEX('VBA code_permu_wo_repettn'!$AO$3:$AT$6,COUNTIF('Profile-matrices_Condorcet'!$B$2:$B1943,'Profile-matrices_Condorcet'!$B1943),MATCH(INDEX('numeric possibilities'!G$3:G$1298,VLOOKUP($B1943,'numeric possibilities'!$C$3:$G$1298,1)),'VBA code_permu_wo_repettn'!$AO$2:$AT$2))</f>
        <v>B</v>
      </c>
      <c r="H1943" t="s">
        <v>15</v>
      </c>
      <c r="I1943" t="str">
        <f>IF(I1942&gt;J1942,$I$1,IF(I1942&lt;J1942,$J$1,0))</f>
        <v>A</v>
      </c>
      <c r="K1943" t="str">
        <f>IF(K1942&gt;L1942,$K$1,IF(K1942&lt;L1942,$L$1,0))</f>
        <v>C</v>
      </c>
      <c r="M1943" t="str">
        <f>IF(M1942&gt;N1942,$M$1,IF(M1942&lt;N1942,$N$1,0))</f>
        <v>A</v>
      </c>
      <c r="O1943" t="str">
        <f>IF(O1942&gt;P1942,$O$1,IF(O1942&lt;P1942,$P$1,0))</f>
        <v>C</v>
      </c>
      <c r="Q1943" t="str">
        <f>IF(Q1942&gt;R1942,$Q$1,IF(Q1942&lt;R1942,$R$1,0))</f>
        <v>D</v>
      </c>
      <c r="S1943" t="str">
        <f>IF(S1942&gt;T1942,$S$1,IF(S1942&lt;T1942,$T$1,0))</f>
        <v>C</v>
      </c>
    </row>
    <row r="1944" spans="1:20" x14ac:dyDescent="0.25">
      <c r="A1944">
        <f t="shared" si="62"/>
        <v>1943</v>
      </c>
      <c r="B1944">
        <f t="shared" si="63"/>
        <v>486</v>
      </c>
      <c r="C1944" t="str">
        <f>INDEX('VBA code_permu_wo_repettn'!$T$3:$Y$6,COUNTIF('Profile-matrices_Condorcet'!$B$2:$B1944,'Profile-matrices_Condorcet'!$B1944),MATCH(INDEX('numeric possibilities'!D$3:D$1298,VLOOKUP($B1944,'numeric possibilities'!$C$3:$G$1298,1)),'VBA code_permu_wo_repettn'!$T$2:$Y$2))</f>
        <v>C</v>
      </c>
      <c r="D1944" t="str">
        <f>INDEX('VBA code_permu_wo_repettn'!$AA$3:$AF$6,COUNTIF('Profile-matrices_Condorcet'!$B$2:$B1944,'Profile-matrices_Condorcet'!$B1944),MATCH(INDEX('numeric possibilities'!E$3:E$1298,VLOOKUP($B1944,'numeric possibilities'!$C$3:$G$1298,1)),'VBA code_permu_wo_repettn'!$AA$2:$AF$2))</f>
        <v>A</v>
      </c>
      <c r="E1944" t="str">
        <f>INDEX('VBA code_permu_wo_repettn'!$AH$3:$AM$6,COUNTIF('Profile-matrices_Condorcet'!$B$2:$B1944,'Profile-matrices_Condorcet'!$B1944),MATCH(INDEX('numeric possibilities'!F$3:F$1298,VLOOKUP($B1944,'numeric possibilities'!$C$3:$G$1298,1)),'VBA code_permu_wo_repettn'!$AH$2:$AM$2))</f>
        <v>D</v>
      </c>
      <c r="F1944" t="str">
        <f>INDEX('VBA code_permu_wo_repettn'!$AO$3:$AT$6,COUNTIF('Profile-matrices_Condorcet'!$B$2:$B1944,'Profile-matrices_Condorcet'!$B1944),MATCH(INDEX('numeric possibilities'!G$3:G$1298,VLOOKUP($B1944,'numeric possibilities'!$C$3:$G$1298,1)),'VBA code_permu_wo_repettn'!$AO$2:$AT$2))</f>
        <v>A</v>
      </c>
      <c r="I1944" t="s">
        <v>0</v>
      </c>
      <c r="J1944" t="s">
        <v>1</v>
      </c>
      <c r="K1944" t="s">
        <v>2</v>
      </c>
      <c r="L1944" t="s">
        <v>3</v>
      </c>
    </row>
    <row r="1945" spans="1:20" x14ac:dyDescent="0.25">
      <c r="A1945">
        <f t="shared" si="62"/>
        <v>1944</v>
      </c>
      <c r="B1945">
        <f t="shared" si="63"/>
        <v>486</v>
      </c>
      <c r="C1945" t="str">
        <f>INDEX('VBA code_permu_wo_repettn'!$T$3:$Y$6,COUNTIF('Profile-matrices_Condorcet'!$B$2:$B1945,'Profile-matrices_Condorcet'!$B1945),MATCH(INDEX('numeric possibilities'!D$3:D$1298,VLOOKUP($B1945,'numeric possibilities'!$C$3:$G$1298,1)),'VBA code_permu_wo_repettn'!$T$2:$Y$2))</f>
        <v>B</v>
      </c>
      <c r="D1945" t="str">
        <f>INDEX('VBA code_permu_wo_repettn'!$AA$3:$AF$6,COUNTIF('Profile-matrices_Condorcet'!$B$2:$B1945,'Profile-matrices_Condorcet'!$B1945),MATCH(INDEX('numeric possibilities'!E$3:E$1298,VLOOKUP($B1945,'numeric possibilities'!$C$3:$G$1298,1)),'VBA code_permu_wo_repettn'!$AA$2:$AF$2))</f>
        <v>D</v>
      </c>
      <c r="E1945" t="str">
        <f>INDEX('VBA code_permu_wo_repettn'!$AH$3:$AM$6,COUNTIF('Profile-matrices_Condorcet'!$B$2:$B1945,'Profile-matrices_Condorcet'!$B1945),MATCH(INDEX('numeric possibilities'!F$3:F$1298,VLOOKUP($B1945,'numeric possibilities'!$C$3:$G$1298,1)),'VBA code_permu_wo_repettn'!$AH$2:$AM$2))</f>
        <v>B</v>
      </c>
      <c r="F1945" t="str">
        <f>INDEX('VBA code_permu_wo_repettn'!$AO$3:$AT$6,COUNTIF('Profile-matrices_Condorcet'!$B$2:$B1945,'Profile-matrices_Condorcet'!$B1945),MATCH(INDEX('numeric possibilities'!G$3:G$1298,VLOOKUP($B1945,'numeric possibilities'!$C$3:$G$1298,1)),'VBA code_permu_wo_repettn'!$AO$2:$AT$2))</f>
        <v>C</v>
      </c>
      <c r="G1945" t="str">
        <f>IF(MAX(I1945:L1945)&gt;='numeric possibilities'!$B$4/2,INDEX('Profile-matrices_Condorcet'!I1944:L1944,1,MATCH(MAX('Profile-matrices_Condorcet'!I1945:L1945),'Profile-matrices_Condorcet'!I1945:L1945,0)),"NCW")</f>
        <v>C</v>
      </c>
      <c r="H1945" t="s">
        <v>13</v>
      </c>
      <c r="I1945" s="3">
        <f>COUNTIF($I1943:$S1943,I1944)</f>
        <v>2</v>
      </c>
      <c r="J1945" s="3">
        <f>COUNTIF($I1943:$S1943,J1944)</f>
        <v>0</v>
      </c>
      <c r="K1945" s="3">
        <f>COUNTIF($I1943:$S1943,K1944)</f>
        <v>3</v>
      </c>
      <c r="L1945" s="3">
        <f>COUNTIF($I1943:$S1943,L1944)</f>
        <v>1</v>
      </c>
    </row>
    <row r="1946" spans="1:20" x14ac:dyDescent="0.25">
      <c r="A1946">
        <f t="shared" si="62"/>
        <v>1945</v>
      </c>
      <c r="B1946">
        <f t="shared" si="63"/>
        <v>487</v>
      </c>
      <c r="C1946" t="str">
        <f>INDEX('VBA code_permu_wo_repettn'!$T$3:$Y$6,COUNTIF('Profile-matrices_Condorcet'!$B$2:$B1946,'Profile-matrices_Condorcet'!$B1946),MATCH(INDEX('numeric possibilities'!D$3:D$1298,VLOOKUP($B1946,'numeric possibilities'!$C$3:$G$1298,1)),'VBA code_permu_wo_repettn'!$T$2:$Y$2))</f>
        <v>A</v>
      </c>
      <c r="D1946" t="str">
        <f>INDEX('VBA code_permu_wo_repettn'!$AA$3:$AF$6,COUNTIF('Profile-matrices_Condorcet'!$B$2:$B1946,'Profile-matrices_Condorcet'!$B1946),MATCH(INDEX('numeric possibilities'!E$3:E$1298,VLOOKUP($B1946,'numeric possibilities'!$C$3:$G$1298,1)),'VBA code_permu_wo_repettn'!$AA$2:$AF$2))</f>
        <v>B</v>
      </c>
      <c r="E1946" t="str">
        <f>INDEX('VBA code_permu_wo_repettn'!$AH$3:$AM$6,COUNTIF('Profile-matrices_Condorcet'!$B$2:$B1946,'Profile-matrices_Condorcet'!$B1946),MATCH(INDEX('numeric possibilities'!F$3:F$1298,VLOOKUP($B1946,'numeric possibilities'!$C$3:$G$1298,1)),'VBA code_permu_wo_repettn'!$AH$2:$AM$2))</f>
        <v>C</v>
      </c>
      <c r="F1946" t="str">
        <f>INDEX('VBA code_permu_wo_repettn'!$AO$3:$AT$6,COUNTIF('Profile-matrices_Condorcet'!$B$2:$B1946,'Profile-matrices_Condorcet'!$B1946),MATCH(INDEX('numeric possibilities'!G$3:G$1298,VLOOKUP($B1946,'numeric possibilities'!$C$3:$G$1298,1)),'VBA code_permu_wo_repettn'!$AO$2:$AT$2))</f>
        <v>D</v>
      </c>
      <c r="H1946" t="s">
        <v>14</v>
      </c>
      <c r="I1946" s="3">
        <f>IF(MATCH(I$1,$C1946:$C1949,0)&lt;(MATCH(J$1,$C1946:$C1949,0)),1*a_vote,0)+IF(MATCH(I$1,$D1946:$D1949,0)&lt;MATCH(J$1,$D1946:$D1949,0),1*b_vote,0)+IF(MATCH(I$1,$E1946:$E1949,0)&lt;MATCH(J$1,$E1946:$E1949,0),1*c_vote,0)+IF(MATCH(I$1,$F1946:$F1949,0)&lt;MATCH(J$1,$F1946:$F1949,0),1*d_vote,0)</f>
        <v>0.52</v>
      </c>
      <c r="J1946" s="3">
        <f>IF(MATCH(I$1,$C1946:$C1949,0)&gt;(MATCH(J$1,$C1946:$C1949,0)),1*a_vote,0)+IF(MATCH(I$1,$D1946:$D1949,0)&gt;MATCH(J$1,$D1946:$D1949,0),1*b_vote,0)+IF(MATCH(I$1,$E1946:$E1949,0)&gt;MATCH(J$1,$E1946:$E1949,0),1*c_vote,0)+IF(MATCH(I$1,$F1946:$F1949,0)&gt;MATCH(J$1,$F1946:$F1949,0),1*d_vote,0)</f>
        <v>0.48</v>
      </c>
      <c r="K1946" s="3">
        <f>IF(MATCH($K$1,$C1946:$C1949,0)&lt;(MATCH($L$1,$C1946:$C1949,0)),1*a_vote,0)+IF(MATCH($K$1,$D1946:$D1949,0)&lt;MATCH($L$1,$D1946:$D1949,0),1*b_vote,0)+IF(MATCH($K$1,$E1946:$E1949,0)&lt;MATCH($L$1,$E1946:$E1949,0),1*c_vote,0)+IF(MATCH($K$1,$F1946:$F1949,0)&lt;MATCH($L$1,$F1946:$F1949,0),1*d_vote,0)</f>
        <v>0.49</v>
      </c>
      <c r="L1946" s="3">
        <f>IF(MATCH(K$1,$C1946:$C1949,0)&gt;(MATCH(L$1,$C1946:$C1949,0)),1*a_vote,0)+IF(MATCH(K$1,$D1946:$D1949,0)&gt;MATCH(L$1,$D1946:$D1949,0),1*b_vote,0)+IF(MATCH(K$1,$E1946:$E1949,0)&gt;MATCH(L$1,$E1946:$E1949,0),1*c_vote,0)+IF(MATCH(K$1,$F1946:$F1949,0)&gt;MATCH(L$1,$F1946:$F1949,0),1*d_vote,0)</f>
        <v>0.51</v>
      </c>
      <c r="M1946" s="3">
        <f>IF(MATCH($M$1,$C1946:$C1949,0)&lt;(MATCH($N$1,$C1946:$C1949,0)),1*a_vote,0)+IF(MATCH($M$1,$D1946:$D1949,0)&lt;MATCH($N$1,$D1946:$D1949,0),1*b_vote,0)+IF(MATCH($M$1,$E1946:$E1949,0)&lt;MATCH($N$1,$E1946:$E1949,0),1*c_vote,0)+IF(MATCH($M$1,$F1946:$F1949,0)&lt;MATCH($N$1,$F1946:$F1949,0),1*d_vote,0)</f>
        <v>0.52</v>
      </c>
      <c r="N1946" s="3">
        <f>IF(MATCH(M$1,$C1946:$C1949,0)&gt;(MATCH(N$1,$C1946:$C1949,0)),1*a_vote,0)+IF(MATCH(M$1,$D1946:$D1949,0)&gt;MATCH(N$1,$D1946:$D1949,0),1*b_vote,0)+IF(MATCH(M$1,$E1946:$E1949,0)&gt;MATCH(N$1,$E1946:$E1949,0),1*c_vote,0)+IF(MATCH(M$1,$F1946:$F1949,0)&gt;MATCH(N$1,$F1946:$F1949,0),1*d_vote,0)</f>
        <v>0.48</v>
      </c>
      <c r="O1946" s="3">
        <f>IF(MATCH($O$1,$C1946:$C1949,0)&lt;(MATCH($P$1,$C1946:$C1949,0)),1*a_vote,0)+IF(MATCH($O$1,$D1946:$D1949,0)&lt;MATCH($P$1,$D1946:$D1949,0),1*b_vote,0)+IF(MATCH($O$1,$E1946:$E1949,0)&lt;MATCH($P$1,$E1946:$E1949,0),1*c_vote,0)+IF(MATCH($O$1,$F1946:$F1949,0)&lt;MATCH($P$1,$F1946:$F1949,0),1*d_vote,0)</f>
        <v>0.75</v>
      </c>
      <c r="P1946" s="3">
        <f>IF(MATCH(O$1,$C1946:$C1949,0)&gt;(MATCH(P$1,$C1946:$C1949,0)),1*a_vote,0)+IF(MATCH(O$1,$D1946:$D1949,0)&gt;MATCH(P$1,$D1946:$D1949,0),1*b_vote,0)+IF(MATCH(O$1,$E1946:$E1949,0)&gt;MATCH(P$1,$E1946:$E1949,0),1*c_vote,0)+IF(MATCH(O$1,$F1946:$F1949,0)&gt;MATCH(P$1,$F1946:$F1949,0),1*d_vote,0)</f>
        <v>0.25</v>
      </c>
      <c r="Q1946" s="3">
        <f>IF(MATCH($Q$1,$C1946:$C1949,0)&lt;(MATCH($R$1,$C1946:$C1949,0)),1*a_vote,0)+IF(MATCH($Q$1,$D1946:$D1949,0)&lt;MATCH($R$1,$D1946:$D1949,0),1*b_vote,0)+IF(MATCH($Q$1,$E1946:$E1949,0)&lt;MATCH($R$1,$E1946:$E1949,0),1*c_vote,0)+IF(MATCH($Q$1,$F1946:$F1949,0)&lt;MATCH($R$1,$F1946:$F1949,0),1*d_vote,0)</f>
        <v>0.53</v>
      </c>
      <c r="R1946" s="3">
        <f>IF(MATCH(Q$1,$C1946:$C1949,0)&gt;(MATCH(R$1,$C1946:$C1949,0)),1*a_vote,0)+IF(MATCH(Q$1,$D1946:$D1949,0)&gt;MATCH(R$1,$D1946:$D1949,0),1*b_vote,0)+IF(MATCH(Q$1,$E1946:$E1949,0)&gt;MATCH(R$1,$E1946:$E1949,0),1*c_vote,0)+IF(MATCH(Q$1,$F1946:$F1949,0)&gt;MATCH(R$1,$F1946:$F1949,0),1*d_vote,0)</f>
        <v>0.47</v>
      </c>
      <c r="S1946" s="3">
        <f>IF(MATCH($S$1,$C1946:$C1949,0)&lt;(MATCH($T$1,$C1946:$C1949,0)),1*a_vote,0)+IF(MATCH($S$1,$D1946:$D1949,0)&lt;MATCH($T$1,$D1946:$D1949,0),1*b_vote,0)+IF(MATCH($S$1,$E1946:$E1949,0)&lt;MATCH($T$1,$E1946:$E1949,0),1*c_vote,0)+IF(MATCH($S$1,$F1946:$F1949,0)&lt;MATCH($T$1,$F1946:$F1949,0),1*d_vote,0)</f>
        <v>0.78</v>
      </c>
      <c r="T1946" s="3">
        <f>IF(MATCH(S$1,$C1946:$C1949,0)&gt;(MATCH(T$1,$C1946:$C1949,0)),1*a_vote,0)+IF(MATCH(S$1,$D1946:$D1949,0)&gt;MATCH(T$1,$D1946:$D1949,0),1*b_vote,0)+IF(MATCH(S$1,$E1946:$E1949,0)&gt;MATCH(T$1,$E1946:$E1949,0),1*c_vote,0)+IF(MATCH(S$1,$F1946:$F1949,0)&gt;MATCH(T$1,$F1946:$F1949,0),1*d_vote,0)</f>
        <v>0.21999999999999997</v>
      </c>
    </row>
    <row r="1947" spans="1:20" x14ac:dyDescent="0.25">
      <c r="A1947">
        <f t="shared" si="62"/>
        <v>1946</v>
      </c>
      <c r="B1947">
        <f t="shared" si="63"/>
        <v>487</v>
      </c>
      <c r="C1947" t="str">
        <f>INDEX('VBA code_permu_wo_repettn'!$T$3:$Y$6,COUNTIF('Profile-matrices_Condorcet'!$B$2:$B1947,'Profile-matrices_Condorcet'!$B1947),MATCH(INDEX('numeric possibilities'!D$3:D$1298,VLOOKUP($B1947,'numeric possibilities'!$C$3:$G$1298,1)),'VBA code_permu_wo_repettn'!$T$2:$Y$2))</f>
        <v>B</v>
      </c>
      <c r="D1947" t="str">
        <f>INDEX('VBA code_permu_wo_repettn'!$AA$3:$AF$6,COUNTIF('Profile-matrices_Condorcet'!$B$2:$B1947,'Profile-matrices_Condorcet'!$B1947),MATCH(INDEX('numeric possibilities'!E$3:E$1298,VLOOKUP($B1947,'numeric possibilities'!$C$3:$G$1298,1)),'VBA code_permu_wo_repettn'!$AA$2:$AF$2))</f>
        <v>C</v>
      </c>
      <c r="E1947" t="str">
        <f>INDEX('VBA code_permu_wo_repettn'!$AH$3:$AM$6,COUNTIF('Profile-matrices_Condorcet'!$B$2:$B1947,'Profile-matrices_Condorcet'!$B1947),MATCH(INDEX('numeric possibilities'!F$3:F$1298,VLOOKUP($B1947,'numeric possibilities'!$C$3:$G$1298,1)),'VBA code_permu_wo_repettn'!$AH$2:$AM$2))</f>
        <v>A</v>
      </c>
      <c r="F1947" t="str">
        <f>INDEX('VBA code_permu_wo_repettn'!$AO$3:$AT$6,COUNTIF('Profile-matrices_Condorcet'!$B$2:$B1947,'Profile-matrices_Condorcet'!$B1947),MATCH(INDEX('numeric possibilities'!G$3:G$1298,VLOOKUP($B1947,'numeric possibilities'!$C$3:$G$1298,1)),'VBA code_permu_wo_repettn'!$AO$2:$AT$2))</f>
        <v>B</v>
      </c>
      <c r="H1947" t="s">
        <v>15</v>
      </c>
      <c r="I1947" t="str">
        <f>IF(I1946&gt;J1946,$I$1,IF(I1946&lt;J1946,$J$1,0))</f>
        <v>A</v>
      </c>
      <c r="K1947" t="str">
        <f>IF(K1946&gt;L1946,$K$1,IF(K1946&lt;L1946,$L$1,0))</f>
        <v>C</v>
      </c>
      <c r="M1947" t="str">
        <f>IF(M1946&gt;N1946,$M$1,IF(M1946&lt;N1946,$N$1,0))</f>
        <v>A</v>
      </c>
      <c r="O1947" t="str">
        <f>IF(O1946&gt;P1946,$O$1,IF(O1946&lt;P1946,$P$1,0))</f>
        <v>B</v>
      </c>
      <c r="Q1947" t="str">
        <f>IF(Q1946&gt;R1946,$Q$1,IF(Q1946&lt;R1946,$R$1,0))</f>
        <v>B</v>
      </c>
      <c r="S1947" t="str">
        <f>IF(S1946&gt;T1946,$S$1,IF(S1946&lt;T1946,$T$1,0))</f>
        <v>C</v>
      </c>
    </row>
    <row r="1948" spans="1:20" x14ac:dyDescent="0.25">
      <c r="A1948">
        <f t="shared" si="62"/>
        <v>1947</v>
      </c>
      <c r="B1948">
        <f t="shared" si="63"/>
        <v>487</v>
      </c>
      <c r="C1948" t="str">
        <f>INDEX('VBA code_permu_wo_repettn'!$T$3:$Y$6,COUNTIF('Profile-matrices_Condorcet'!$B$2:$B1948,'Profile-matrices_Condorcet'!$B1948),MATCH(INDEX('numeric possibilities'!D$3:D$1298,VLOOKUP($B1948,'numeric possibilities'!$C$3:$G$1298,1)),'VBA code_permu_wo_repettn'!$T$2:$Y$2))</f>
        <v>C</v>
      </c>
      <c r="D1948" t="str">
        <f>INDEX('VBA code_permu_wo_repettn'!$AA$3:$AF$6,COUNTIF('Profile-matrices_Condorcet'!$B$2:$B1948,'Profile-matrices_Condorcet'!$B1948),MATCH(INDEX('numeric possibilities'!E$3:E$1298,VLOOKUP($B1948,'numeric possibilities'!$C$3:$G$1298,1)),'VBA code_permu_wo_repettn'!$AA$2:$AF$2))</f>
        <v>D</v>
      </c>
      <c r="E1948" t="str">
        <f>INDEX('VBA code_permu_wo_repettn'!$AH$3:$AM$6,COUNTIF('Profile-matrices_Condorcet'!$B$2:$B1948,'Profile-matrices_Condorcet'!$B1948),MATCH(INDEX('numeric possibilities'!F$3:F$1298,VLOOKUP($B1948,'numeric possibilities'!$C$3:$G$1298,1)),'VBA code_permu_wo_repettn'!$AH$2:$AM$2))</f>
        <v>D</v>
      </c>
      <c r="F1948" t="str">
        <f>INDEX('VBA code_permu_wo_repettn'!$AO$3:$AT$6,COUNTIF('Profile-matrices_Condorcet'!$B$2:$B1948,'Profile-matrices_Condorcet'!$B1948),MATCH(INDEX('numeric possibilities'!G$3:G$1298,VLOOKUP($B1948,'numeric possibilities'!$C$3:$G$1298,1)),'VBA code_permu_wo_repettn'!$AO$2:$AT$2))</f>
        <v>A</v>
      </c>
      <c r="I1948" t="s">
        <v>0</v>
      </c>
      <c r="J1948" t="s">
        <v>1</v>
      </c>
      <c r="K1948" t="s">
        <v>2</v>
      </c>
      <c r="L1948" t="s">
        <v>3</v>
      </c>
    </row>
    <row r="1949" spans="1:20" x14ac:dyDescent="0.25">
      <c r="A1949">
        <f t="shared" si="62"/>
        <v>1948</v>
      </c>
      <c r="B1949">
        <f t="shared" si="63"/>
        <v>487</v>
      </c>
      <c r="C1949" t="str">
        <f>INDEX('VBA code_permu_wo_repettn'!$T$3:$Y$6,COUNTIF('Profile-matrices_Condorcet'!$B$2:$B1949,'Profile-matrices_Condorcet'!$B1949),MATCH(INDEX('numeric possibilities'!D$3:D$1298,VLOOKUP($B1949,'numeric possibilities'!$C$3:$G$1298,1)),'VBA code_permu_wo_repettn'!$T$2:$Y$2))</f>
        <v>D</v>
      </c>
      <c r="D1949" t="str">
        <f>INDEX('VBA code_permu_wo_repettn'!$AA$3:$AF$6,COUNTIF('Profile-matrices_Condorcet'!$B$2:$B1949,'Profile-matrices_Condorcet'!$B1949),MATCH(INDEX('numeric possibilities'!E$3:E$1298,VLOOKUP($B1949,'numeric possibilities'!$C$3:$G$1298,1)),'VBA code_permu_wo_repettn'!$AA$2:$AF$2))</f>
        <v>A</v>
      </c>
      <c r="E1949" t="str">
        <f>INDEX('VBA code_permu_wo_repettn'!$AH$3:$AM$6,COUNTIF('Profile-matrices_Condorcet'!$B$2:$B1949,'Profile-matrices_Condorcet'!$B1949),MATCH(INDEX('numeric possibilities'!F$3:F$1298,VLOOKUP($B1949,'numeric possibilities'!$C$3:$G$1298,1)),'VBA code_permu_wo_repettn'!$AH$2:$AM$2))</f>
        <v>B</v>
      </c>
      <c r="F1949" t="str">
        <f>INDEX('VBA code_permu_wo_repettn'!$AO$3:$AT$6,COUNTIF('Profile-matrices_Condorcet'!$B$2:$B1949,'Profile-matrices_Condorcet'!$B1949),MATCH(INDEX('numeric possibilities'!G$3:G$1298,VLOOKUP($B1949,'numeric possibilities'!$C$3:$G$1298,1)),'VBA code_permu_wo_repettn'!$AO$2:$AT$2))</f>
        <v>C</v>
      </c>
      <c r="G1949" t="str">
        <f>IF(MAX(I1949:L1949)&gt;='numeric possibilities'!$B$4/2,INDEX('Profile-matrices_Condorcet'!I1948:L1948,1,MATCH(MAX('Profile-matrices_Condorcet'!I1949:L1949),'Profile-matrices_Condorcet'!I1949:L1949,0)),"NCW")</f>
        <v>NCW</v>
      </c>
      <c r="H1949" t="s">
        <v>13</v>
      </c>
      <c r="I1949" s="3">
        <f>COUNTIF($I1947:$S1947,I1948)</f>
        <v>2</v>
      </c>
      <c r="J1949" s="3">
        <f>COUNTIF($I1947:$S1947,J1948)</f>
        <v>2</v>
      </c>
      <c r="K1949" s="3">
        <f>COUNTIF($I1947:$S1947,K1948)</f>
        <v>2</v>
      </c>
      <c r="L1949" s="3">
        <f>COUNTIF($I1947:$S1947,L1948)</f>
        <v>0</v>
      </c>
    </row>
    <row r="1950" spans="1:20" x14ac:dyDescent="0.25">
      <c r="A1950">
        <f t="shared" si="62"/>
        <v>1949</v>
      </c>
      <c r="B1950">
        <f t="shared" si="63"/>
        <v>488</v>
      </c>
      <c r="C1950" t="str">
        <f>INDEX('VBA code_permu_wo_repettn'!$T$3:$Y$6,COUNTIF('Profile-matrices_Condorcet'!$B$2:$B1950,'Profile-matrices_Condorcet'!$B1950),MATCH(INDEX('numeric possibilities'!D$3:D$1298,VLOOKUP($B1950,'numeric possibilities'!$C$3:$G$1298,1)),'VBA code_permu_wo_repettn'!$T$2:$Y$2))</f>
        <v>A</v>
      </c>
      <c r="D1950" t="str">
        <f>INDEX('VBA code_permu_wo_repettn'!$AA$3:$AF$6,COUNTIF('Profile-matrices_Condorcet'!$B$2:$B1950,'Profile-matrices_Condorcet'!$B1950),MATCH(INDEX('numeric possibilities'!E$3:E$1298,VLOOKUP($B1950,'numeric possibilities'!$C$3:$G$1298,1)),'VBA code_permu_wo_repettn'!$AA$2:$AF$2))</f>
        <v>B</v>
      </c>
      <c r="E1950" t="str">
        <f>INDEX('VBA code_permu_wo_repettn'!$AH$3:$AM$6,COUNTIF('Profile-matrices_Condorcet'!$B$2:$B1950,'Profile-matrices_Condorcet'!$B1950),MATCH(INDEX('numeric possibilities'!F$3:F$1298,VLOOKUP($B1950,'numeric possibilities'!$C$3:$G$1298,1)),'VBA code_permu_wo_repettn'!$AH$2:$AM$2))</f>
        <v>C</v>
      </c>
      <c r="F1950" t="str">
        <f>INDEX('VBA code_permu_wo_repettn'!$AO$3:$AT$6,COUNTIF('Profile-matrices_Condorcet'!$B$2:$B1950,'Profile-matrices_Condorcet'!$B1950),MATCH(INDEX('numeric possibilities'!G$3:G$1298,VLOOKUP($B1950,'numeric possibilities'!$C$3:$G$1298,1)),'VBA code_permu_wo_repettn'!$AO$2:$AT$2))</f>
        <v>D</v>
      </c>
      <c r="H1950" t="s">
        <v>14</v>
      </c>
      <c r="I1950" s="3">
        <f>IF(MATCH(I$1,$C1950:$C1953,0)&lt;(MATCH(J$1,$C1950:$C1953,0)),1*a_vote,0)+IF(MATCH(I$1,$D1950:$D1953,0)&lt;MATCH(J$1,$D1950:$D1953,0),1*b_vote,0)+IF(MATCH(I$1,$E1950:$E1953,0)&lt;MATCH(J$1,$E1950:$E1953,0),1*c_vote,0)+IF(MATCH(I$1,$F1950:$F1953,0)&lt;MATCH(J$1,$F1950:$F1953,0),1*d_vote,0)</f>
        <v>0.52</v>
      </c>
      <c r="J1950" s="3">
        <f>IF(MATCH(I$1,$C1950:$C1953,0)&gt;(MATCH(J$1,$C1950:$C1953,0)),1*a_vote,0)+IF(MATCH(I$1,$D1950:$D1953,0)&gt;MATCH(J$1,$D1950:$D1953,0),1*b_vote,0)+IF(MATCH(I$1,$E1950:$E1953,0)&gt;MATCH(J$1,$E1950:$E1953,0),1*c_vote,0)+IF(MATCH(I$1,$F1950:$F1953,0)&gt;MATCH(J$1,$F1950:$F1953,0),1*d_vote,0)</f>
        <v>0.48</v>
      </c>
      <c r="K1950" s="3">
        <f>IF(MATCH($K$1,$C1950:$C1953,0)&lt;(MATCH($L$1,$C1950:$C1953,0)),1*a_vote,0)+IF(MATCH($K$1,$D1950:$D1953,0)&lt;MATCH($L$1,$D1950:$D1953,0),1*b_vote,0)+IF(MATCH($K$1,$E1950:$E1953,0)&lt;MATCH($L$1,$E1950:$E1953,0),1*c_vote,0)+IF(MATCH($K$1,$F1950:$F1953,0)&lt;MATCH($L$1,$F1950:$F1953,0),1*d_vote,0)</f>
        <v>0.49</v>
      </c>
      <c r="L1950" s="3">
        <f>IF(MATCH(K$1,$C1950:$C1953,0)&gt;(MATCH(L$1,$C1950:$C1953,0)),1*a_vote,0)+IF(MATCH(K$1,$D1950:$D1953,0)&gt;MATCH(L$1,$D1950:$D1953,0),1*b_vote,0)+IF(MATCH(K$1,$E1950:$E1953,0)&gt;MATCH(L$1,$E1950:$E1953,0),1*c_vote,0)+IF(MATCH(K$1,$F1950:$F1953,0)&gt;MATCH(L$1,$F1950:$F1953,0),1*d_vote,0)</f>
        <v>0.51</v>
      </c>
      <c r="M1950" s="3">
        <f>IF(MATCH($M$1,$C1950:$C1953,0)&lt;(MATCH($N$1,$C1950:$C1953,0)),1*a_vote,0)+IF(MATCH($M$1,$D1950:$D1953,0)&lt;MATCH($N$1,$D1950:$D1953,0),1*b_vote,0)+IF(MATCH($M$1,$E1950:$E1953,0)&lt;MATCH($N$1,$E1950:$E1953,0),1*c_vote,0)+IF(MATCH($M$1,$F1950:$F1953,0)&lt;MATCH($N$1,$F1950:$F1953,0),1*d_vote,0)</f>
        <v>0.52</v>
      </c>
      <c r="N1950" s="3">
        <f>IF(MATCH(M$1,$C1950:$C1953,0)&gt;(MATCH(N$1,$C1950:$C1953,0)),1*a_vote,0)+IF(MATCH(M$1,$D1950:$D1953,0)&gt;MATCH(N$1,$D1950:$D1953,0),1*b_vote,0)+IF(MATCH(M$1,$E1950:$E1953,0)&gt;MATCH(N$1,$E1950:$E1953,0),1*c_vote,0)+IF(MATCH(M$1,$F1950:$F1953,0)&gt;MATCH(N$1,$F1950:$F1953,0),1*d_vote,0)</f>
        <v>0.48</v>
      </c>
      <c r="O1950" s="3">
        <f>IF(MATCH($O$1,$C1950:$C1953,0)&lt;(MATCH($P$1,$C1950:$C1953,0)),1*a_vote,0)+IF(MATCH($O$1,$D1950:$D1953,0)&lt;MATCH($P$1,$D1950:$D1953,0),1*b_vote,0)+IF(MATCH($O$1,$E1950:$E1953,0)&lt;MATCH($P$1,$E1950:$E1953,0),1*c_vote,0)+IF(MATCH($O$1,$F1950:$F1953,0)&lt;MATCH($P$1,$F1950:$F1953,0),1*d_vote,0)</f>
        <v>0.75</v>
      </c>
      <c r="P1950" s="3">
        <f>IF(MATCH(O$1,$C1950:$C1953,0)&gt;(MATCH(P$1,$C1950:$C1953,0)),1*a_vote,0)+IF(MATCH(O$1,$D1950:$D1953,0)&gt;MATCH(P$1,$D1950:$D1953,0),1*b_vote,0)+IF(MATCH(O$1,$E1950:$E1953,0)&gt;MATCH(P$1,$E1950:$E1953,0),1*c_vote,0)+IF(MATCH(O$1,$F1950:$F1953,0)&gt;MATCH(P$1,$F1950:$F1953,0),1*d_vote,0)</f>
        <v>0.25</v>
      </c>
      <c r="Q1950" s="3">
        <f>IF(MATCH($Q$1,$C1950:$C1953,0)&lt;(MATCH($R$1,$C1950:$C1953,0)),1*a_vote,0)+IF(MATCH($Q$1,$D1950:$D1953,0)&lt;MATCH($R$1,$D1950:$D1953,0),1*b_vote,0)+IF(MATCH($Q$1,$E1950:$E1953,0)&lt;MATCH($R$1,$E1950:$E1953,0),1*c_vote,0)+IF(MATCH($Q$1,$F1950:$F1953,0)&lt;MATCH($R$1,$F1950:$F1953,0),1*d_vote,0)</f>
        <v>0.53</v>
      </c>
      <c r="R1950" s="3">
        <f>IF(MATCH(Q$1,$C1950:$C1953,0)&gt;(MATCH(R$1,$C1950:$C1953,0)),1*a_vote,0)+IF(MATCH(Q$1,$D1950:$D1953,0)&gt;MATCH(R$1,$D1950:$D1953,0),1*b_vote,0)+IF(MATCH(Q$1,$E1950:$E1953,0)&gt;MATCH(R$1,$E1950:$E1953,0),1*c_vote,0)+IF(MATCH(Q$1,$F1950:$F1953,0)&gt;MATCH(R$1,$F1950:$F1953,0),1*d_vote,0)</f>
        <v>0.47</v>
      </c>
      <c r="S1950" s="3">
        <f>IF(MATCH($S$1,$C1950:$C1953,0)&lt;(MATCH($T$1,$C1950:$C1953,0)),1*a_vote,0)+IF(MATCH($S$1,$D1950:$D1953,0)&lt;MATCH($T$1,$D1950:$D1953,0),1*b_vote,0)+IF(MATCH($S$1,$E1950:$E1953,0)&lt;MATCH($T$1,$E1950:$E1953,0),1*c_vote,0)+IF(MATCH($S$1,$F1950:$F1953,0)&lt;MATCH($T$1,$F1950:$F1953,0),1*d_vote,0)</f>
        <v>0.51</v>
      </c>
      <c r="T1950" s="3">
        <f>IF(MATCH(S$1,$C1950:$C1953,0)&gt;(MATCH(T$1,$C1950:$C1953,0)),1*a_vote,0)+IF(MATCH(S$1,$D1950:$D1953,0)&gt;MATCH(T$1,$D1950:$D1953,0),1*b_vote,0)+IF(MATCH(S$1,$E1950:$E1953,0)&gt;MATCH(T$1,$E1950:$E1953,0),1*c_vote,0)+IF(MATCH(S$1,$F1950:$F1953,0)&gt;MATCH(T$1,$F1950:$F1953,0),1*d_vote,0)</f>
        <v>0.49</v>
      </c>
    </row>
    <row r="1951" spans="1:20" x14ac:dyDescent="0.25">
      <c r="A1951">
        <f t="shared" si="62"/>
        <v>1950</v>
      </c>
      <c r="B1951">
        <f t="shared" si="63"/>
        <v>488</v>
      </c>
      <c r="C1951" t="str">
        <f>INDEX('VBA code_permu_wo_repettn'!$T$3:$Y$6,COUNTIF('Profile-matrices_Condorcet'!$B$2:$B1951,'Profile-matrices_Condorcet'!$B1951),MATCH(INDEX('numeric possibilities'!D$3:D$1298,VLOOKUP($B1951,'numeric possibilities'!$C$3:$G$1298,1)),'VBA code_permu_wo_repettn'!$T$2:$Y$2))</f>
        <v>B</v>
      </c>
      <c r="D1951" t="str">
        <f>INDEX('VBA code_permu_wo_repettn'!$AA$3:$AF$6,COUNTIF('Profile-matrices_Condorcet'!$B$2:$B1951,'Profile-matrices_Condorcet'!$B1951),MATCH(INDEX('numeric possibilities'!E$3:E$1298,VLOOKUP($B1951,'numeric possibilities'!$C$3:$G$1298,1)),'VBA code_permu_wo_repettn'!$AA$2:$AF$2))</f>
        <v>C</v>
      </c>
      <c r="E1951" t="str">
        <f>INDEX('VBA code_permu_wo_repettn'!$AH$3:$AM$6,COUNTIF('Profile-matrices_Condorcet'!$B$2:$B1951,'Profile-matrices_Condorcet'!$B1951),MATCH(INDEX('numeric possibilities'!F$3:F$1298,VLOOKUP($B1951,'numeric possibilities'!$C$3:$G$1298,1)),'VBA code_permu_wo_repettn'!$AH$2:$AM$2))</f>
        <v>A</v>
      </c>
      <c r="F1951" t="str">
        <f>INDEX('VBA code_permu_wo_repettn'!$AO$3:$AT$6,COUNTIF('Profile-matrices_Condorcet'!$B$2:$B1951,'Profile-matrices_Condorcet'!$B1951),MATCH(INDEX('numeric possibilities'!G$3:G$1298,VLOOKUP($B1951,'numeric possibilities'!$C$3:$G$1298,1)),'VBA code_permu_wo_repettn'!$AO$2:$AT$2))</f>
        <v>B</v>
      </c>
      <c r="H1951" t="s">
        <v>15</v>
      </c>
      <c r="I1951" t="str">
        <f>IF(I1950&gt;J1950,$I$1,IF(I1950&lt;J1950,$J$1,0))</f>
        <v>A</v>
      </c>
      <c r="K1951" t="str">
        <f>IF(K1950&gt;L1950,$K$1,IF(K1950&lt;L1950,$L$1,0))</f>
        <v>C</v>
      </c>
      <c r="M1951" t="str">
        <f>IF(M1950&gt;N1950,$M$1,IF(M1950&lt;N1950,$N$1,0))</f>
        <v>A</v>
      </c>
      <c r="O1951" t="str">
        <f>IF(O1950&gt;P1950,$O$1,IF(O1950&lt;P1950,$P$1,0))</f>
        <v>B</v>
      </c>
      <c r="Q1951" t="str">
        <f>IF(Q1950&gt;R1950,$Q$1,IF(Q1950&lt;R1950,$R$1,0))</f>
        <v>B</v>
      </c>
      <c r="S1951" t="str">
        <f>IF(S1950&gt;T1950,$S$1,IF(S1950&lt;T1950,$T$1,0))</f>
        <v>C</v>
      </c>
    </row>
    <row r="1952" spans="1:20" x14ac:dyDescent="0.25">
      <c r="A1952">
        <f t="shared" si="62"/>
        <v>1951</v>
      </c>
      <c r="B1952">
        <f t="shared" si="63"/>
        <v>488</v>
      </c>
      <c r="C1952" t="str">
        <f>INDEX('VBA code_permu_wo_repettn'!$T$3:$Y$6,COUNTIF('Profile-matrices_Condorcet'!$B$2:$B1952,'Profile-matrices_Condorcet'!$B1952),MATCH(INDEX('numeric possibilities'!D$3:D$1298,VLOOKUP($B1952,'numeric possibilities'!$C$3:$G$1298,1)),'VBA code_permu_wo_repettn'!$T$2:$Y$2))</f>
        <v>D</v>
      </c>
      <c r="D1952" t="str">
        <f>INDEX('VBA code_permu_wo_repettn'!$AA$3:$AF$6,COUNTIF('Profile-matrices_Condorcet'!$B$2:$B1952,'Profile-matrices_Condorcet'!$B1952),MATCH(INDEX('numeric possibilities'!E$3:E$1298,VLOOKUP($B1952,'numeric possibilities'!$C$3:$G$1298,1)),'VBA code_permu_wo_repettn'!$AA$2:$AF$2))</f>
        <v>D</v>
      </c>
      <c r="E1952" t="str">
        <f>INDEX('VBA code_permu_wo_repettn'!$AH$3:$AM$6,COUNTIF('Profile-matrices_Condorcet'!$B$2:$B1952,'Profile-matrices_Condorcet'!$B1952),MATCH(INDEX('numeric possibilities'!F$3:F$1298,VLOOKUP($B1952,'numeric possibilities'!$C$3:$G$1298,1)),'VBA code_permu_wo_repettn'!$AH$2:$AM$2))</f>
        <v>D</v>
      </c>
      <c r="F1952" t="str">
        <f>INDEX('VBA code_permu_wo_repettn'!$AO$3:$AT$6,COUNTIF('Profile-matrices_Condorcet'!$B$2:$B1952,'Profile-matrices_Condorcet'!$B1952),MATCH(INDEX('numeric possibilities'!G$3:G$1298,VLOOKUP($B1952,'numeric possibilities'!$C$3:$G$1298,1)),'VBA code_permu_wo_repettn'!$AO$2:$AT$2))</f>
        <v>A</v>
      </c>
      <c r="I1952" t="s">
        <v>0</v>
      </c>
      <c r="J1952" t="s">
        <v>1</v>
      </c>
      <c r="K1952" t="s">
        <v>2</v>
      </c>
      <c r="L1952" t="s">
        <v>3</v>
      </c>
    </row>
    <row r="1953" spans="1:20" x14ac:dyDescent="0.25">
      <c r="A1953">
        <f t="shared" si="62"/>
        <v>1952</v>
      </c>
      <c r="B1953">
        <f t="shared" si="63"/>
        <v>488</v>
      </c>
      <c r="C1953" t="str">
        <f>INDEX('VBA code_permu_wo_repettn'!$T$3:$Y$6,COUNTIF('Profile-matrices_Condorcet'!$B$2:$B1953,'Profile-matrices_Condorcet'!$B1953),MATCH(INDEX('numeric possibilities'!D$3:D$1298,VLOOKUP($B1953,'numeric possibilities'!$C$3:$G$1298,1)),'VBA code_permu_wo_repettn'!$T$2:$Y$2))</f>
        <v>C</v>
      </c>
      <c r="D1953" t="str">
        <f>INDEX('VBA code_permu_wo_repettn'!$AA$3:$AF$6,COUNTIF('Profile-matrices_Condorcet'!$B$2:$B1953,'Profile-matrices_Condorcet'!$B1953),MATCH(INDEX('numeric possibilities'!E$3:E$1298,VLOOKUP($B1953,'numeric possibilities'!$C$3:$G$1298,1)),'VBA code_permu_wo_repettn'!$AA$2:$AF$2))</f>
        <v>A</v>
      </c>
      <c r="E1953" t="str">
        <f>INDEX('VBA code_permu_wo_repettn'!$AH$3:$AM$6,COUNTIF('Profile-matrices_Condorcet'!$B$2:$B1953,'Profile-matrices_Condorcet'!$B1953),MATCH(INDEX('numeric possibilities'!F$3:F$1298,VLOOKUP($B1953,'numeric possibilities'!$C$3:$G$1298,1)),'VBA code_permu_wo_repettn'!$AH$2:$AM$2))</f>
        <v>B</v>
      </c>
      <c r="F1953" t="str">
        <f>INDEX('VBA code_permu_wo_repettn'!$AO$3:$AT$6,COUNTIF('Profile-matrices_Condorcet'!$B$2:$B1953,'Profile-matrices_Condorcet'!$B1953),MATCH(INDEX('numeric possibilities'!G$3:G$1298,VLOOKUP($B1953,'numeric possibilities'!$C$3:$G$1298,1)),'VBA code_permu_wo_repettn'!$AO$2:$AT$2))</f>
        <v>C</v>
      </c>
      <c r="G1953" t="str">
        <f>IF(MAX(I1953:L1953)&gt;='numeric possibilities'!$B$4/2,INDEX('Profile-matrices_Condorcet'!I1952:L1952,1,MATCH(MAX('Profile-matrices_Condorcet'!I1953:L1953),'Profile-matrices_Condorcet'!I1953:L1953,0)),"NCW")</f>
        <v>NCW</v>
      </c>
      <c r="H1953" t="s">
        <v>13</v>
      </c>
      <c r="I1953" s="3">
        <f>COUNTIF($I1951:$S1951,I1952)</f>
        <v>2</v>
      </c>
      <c r="J1953" s="3">
        <f>COUNTIF($I1951:$S1951,J1952)</f>
        <v>2</v>
      </c>
      <c r="K1953" s="3">
        <f>COUNTIF($I1951:$S1951,K1952)</f>
        <v>2</v>
      </c>
      <c r="L1953" s="3">
        <f>COUNTIF($I1951:$S1951,L1952)</f>
        <v>0</v>
      </c>
    </row>
    <row r="1954" spans="1:20" x14ac:dyDescent="0.25">
      <c r="A1954">
        <f t="shared" si="62"/>
        <v>1953</v>
      </c>
      <c r="B1954">
        <f t="shared" si="63"/>
        <v>489</v>
      </c>
      <c r="C1954" t="str">
        <f>INDEX('VBA code_permu_wo_repettn'!$T$3:$Y$6,COUNTIF('Profile-matrices_Condorcet'!$B$2:$B1954,'Profile-matrices_Condorcet'!$B1954),MATCH(INDEX('numeric possibilities'!D$3:D$1298,VLOOKUP($B1954,'numeric possibilities'!$C$3:$G$1298,1)),'VBA code_permu_wo_repettn'!$T$2:$Y$2))</f>
        <v>A</v>
      </c>
      <c r="D1954" t="str">
        <f>INDEX('VBA code_permu_wo_repettn'!$AA$3:$AF$6,COUNTIF('Profile-matrices_Condorcet'!$B$2:$B1954,'Profile-matrices_Condorcet'!$B1954),MATCH(INDEX('numeric possibilities'!E$3:E$1298,VLOOKUP($B1954,'numeric possibilities'!$C$3:$G$1298,1)),'VBA code_permu_wo_repettn'!$AA$2:$AF$2))</f>
        <v>B</v>
      </c>
      <c r="E1954" t="str">
        <f>INDEX('VBA code_permu_wo_repettn'!$AH$3:$AM$6,COUNTIF('Profile-matrices_Condorcet'!$B$2:$B1954,'Profile-matrices_Condorcet'!$B1954),MATCH(INDEX('numeric possibilities'!F$3:F$1298,VLOOKUP($B1954,'numeric possibilities'!$C$3:$G$1298,1)),'VBA code_permu_wo_repettn'!$AH$2:$AM$2))</f>
        <v>C</v>
      </c>
      <c r="F1954" t="str">
        <f>INDEX('VBA code_permu_wo_repettn'!$AO$3:$AT$6,COUNTIF('Profile-matrices_Condorcet'!$B$2:$B1954,'Profile-matrices_Condorcet'!$B1954),MATCH(INDEX('numeric possibilities'!G$3:G$1298,VLOOKUP($B1954,'numeric possibilities'!$C$3:$G$1298,1)),'VBA code_permu_wo_repettn'!$AO$2:$AT$2))</f>
        <v>D</v>
      </c>
      <c r="H1954" t="s">
        <v>14</v>
      </c>
      <c r="I1954" s="3">
        <f>IF(MATCH(I$1,$C1954:$C1957,0)&lt;(MATCH(J$1,$C1954:$C1957,0)),1*a_vote,0)+IF(MATCH(I$1,$D1954:$D1957,0)&lt;MATCH(J$1,$D1954:$D1957,0),1*b_vote,0)+IF(MATCH(I$1,$E1954:$E1957,0)&lt;MATCH(J$1,$E1954:$E1957,0),1*c_vote,0)+IF(MATCH(I$1,$F1954:$F1957,0)&lt;MATCH(J$1,$F1954:$F1957,0),1*d_vote,0)</f>
        <v>0.52</v>
      </c>
      <c r="J1954" s="3">
        <f>IF(MATCH(I$1,$C1954:$C1957,0)&gt;(MATCH(J$1,$C1954:$C1957,0)),1*a_vote,0)+IF(MATCH(I$1,$D1954:$D1957,0)&gt;MATCH(J$1,$D1954:$D1957,0),1*b_vote,0)+IF(MATCH(I$1,$E1954:$E1957,0)&gt;MATCH(J$1,$E1954:$E1957,0),1*c_vote,0)+IF(MATCH(I$1,$F1954:$F1957,0)&gt;MATCH(J$1,$F1954:$F1957,0),1*d_vote,0)</f>
        <v>0.48</v>
      </c>
      <c r="K1954" s="3">
        <f>IF(MATCH($K$1,$C1954:$C1957,0)&lt;(MATCH($L$1,$C1954:$C1957,0)),1*a_vote,0)+IF(MATCH($K$1,$D1954:$D1957,0)&lt;MATCH($L$1,$D1954:$D1957,0),1*b_vote,0)+IF(MATCH($K$1,$E1954:$E1957,0)&lt;MATCH($L$1,$E1954:$E1957,0),1*c_vote,0)+IF(MATCH($K$1,$F1954:$F1957,0)&lt;MATCH($L$1,$F1954:$F1957,0),1*d_vote,0)</f>
        <v>0.49</v>
      </c>
      <c r="L1954" s="3">
        <f>IF(MATCH(K$1,$C1954:$C1957,0)&gt;(MATCH(L$1,$C1954:$C1957,0)),1*a_vote,0)+IF(MATCH(K$1,$D1954:$D1957,0)&gt;MATCH(L$1,$D1954:$D1957,0),1*b_vote,0)+IF(MATCH(K$1,$E1954:$E1957,0)&gt;MATCH(L$1,$E1954:$E1957,0),1*c_vote,0)+IF(MATCH(K$1,$F1954:$F1957,0)&gt;MATCH(L$1,$F1954:$F1957,0),1*d_vote,0)</f>
        <v>0.51</v>
      </c>
      <c r="M1954" s="3">
        <f>IF(MATCH($M$1,$C1954:$C1957,0)&lt;(MATCH($N$1,$C1954:$C1957,0)),1*a_vote,0)+IF(MATCH($M$1,$D1954:$D1957,0)&lt;MATCH($N$1,$D1954:$D1957,0),1*b_vote,0)+IF(MATCH($M$1,$E1954:$E1957,0)&lt;MATCH($N$1,$E1954:$E1957,0),1*c_vote,0)+IF(MATCH($M$1,$F1954:$F1957,0)&lt;MATCH($N$1,$F1954:$F1957,0),1*d_vote,0)</f>
        <v>0.52</v>
      </c>
      <c r="N1954" s="3">
        <f>IF(MATCH(M$1,$C1954:$C1957,0)&gt;(MATCH(N$1,$C1954:$C1957,0)),1*a_vote,0)+IF(MATCH(M$1,$D1954:$D1957,0)&gt;MATCH(N$1,$D1954:$D1957,0),1*b_vote,0)+IF(MATCH(M$1,$E1954:$E1957,0)&gt;MATCH(N$1,$E1954:$E1957,0),1*c_vote,0)+IF(MATCH(M$1,$F1954:$F1957,0)&gt;MATCH(N$1,$F1954:$F1957,0),1*d_vote,0)</f>
        <v>0.48</v>
      </c>
      <c r="O1954" s="3">
        <f>IF(MATCH($O$1,$C1954:$C1957,0)&lt;(MATCH($P$1,$C1954:$C1957,0)),1*a_vote,0)+IF(MATCH($O$1,$D1954:$D1957,0)&lt;MATCH($P$1,$D1954:$D1957,0),1*b_vote,0)+IF(MATCH($O$1,$E1954:$E1957,0)&lt;MATCH($P$1,$E1954:$E1957,0),1*c_vote,0)+IF(MATCH($O$1,$F1954:$F1957,0)&lt;MATCH($P$1,$F1954:$F1957,0),1*d_vote,0)</f>
        <v>0.48</v>
      </c>
      <c r="P1954" s="3">
        <f>IF(MATCH(O$1,$C1954:$C1957,0)&gt;(MATCH(P$1,$C1954:$C1957,0)),1*a_vote,0)+IF(MATCH(O$1,$D1954:$D1957,0)&gt;MATCH(P$1,$D1954:$D1957,0),1*b_vote,0)+IF(MATCH(O$1,$E1954:$E1957,0)&gt;MATCH(P$1,$E1954:$E1957,0),1*c_vote,0)+IF(MATCH(O$1,$F1954:$F1957,0)&gt;MATCH(P$1,$F1954:$F1957,0),1*d_vote,0)</f>
        <v>0.52</v>
      </c>
      <c r="Q1954" s="3">
        <f>IF(MATCH($Q$1,$C1954:$C1957,0)&lt;(MATCH($R$1,$C1954:$C1957,0)),1*a_vote,0)+IF(MATCH($Q$1,$D1954:$D1957,0)&lt;MATCH($R$1,$D1954:$D1957,0),1*b_vote,0)+IF(MATCH($Q$1,$E1954:$E1957,0)&lt;MATCH($R$1,$E1954:$E1957,0),1*c_vote,0)+IF(MATCH($Q$1,$F1954:$F1957,0)&lt;MATCH($R$1,$F1954:$F1957,0),1*d_vote,0)</f>
        <v>0.53</v>
      </c>
      <c r="R1954" s="3">
        <f>IF(MATCH(Q$1,$C1954:$C1957,0)&gt;(MATCH(R$1,$C1954:$C1957,0)),1*a_vote,0)+IF(MATCH(Q$1,$D1954:$D1957,0)&gt;MATCH(R$1,$D1954:$D1957,0),1*b_vote,0)+IF(MATCH(Q$1,$E1954:$E1957,0)&gt;MATCH(R$1,$E1954:$E1957,0),1*c_vote,0)+IF(MATCH(Q$1,$F1954:$F1957,0)&gt;MATCH(R$1,$F1954:$F1957,0),1*d_vote,0)</f>
        <v>0.47</v>
      </c>
      <c r="S1954" s="3">
        <f>IF(MATCH($S$1,$C1954:$C1957,0)&lt;(MATCH($T$1,$C1954:$C1957,0)),1*a_vote,0)+IF(MATCH($S$1,$D1954:$D1957,0)&lt;MATCH($T$1,$D1954:$D1957,0),1*b_vote,0)+IF(MATCH($S$1,$E1954:$E1957,0)&lt;MATCH($T$1,$E1954:$E1957,0),1*c_vote,0)+IF(MATCH($S$1,$F1954:$F1957,0)&lt;MATCH($T$1,$F1954:$F1957,0),1*d_vote,0)</f>
        <v>0.78</v>
      </c>
      <c r="T1954" s="3">
        <f>IF(MATCH(S$1,$C1954:$C1957,0)&gt;(MATCH(T$1,$C1954:$C1957,0)),1*a_vote,0)+IF(MATCH(S$1,$D1954:$D1957,0)&gt;MATCH(T$1,$D1954:$D1957,0),1*b_vote,0)+IF(MATCH(S$1,$E1954:$E1957,0)&gt;MATCH(T$1,$E1954:$E1957,0),1*c_vote,0)+IF(MATCH(S$1,$F1954:$F1957,0)&gt;MATCH(T$1,$F1954:$F1957,0),1*d_vote,0)</f>
        <v>0.21999999999999997</v>
      </c>
    </row>
    <row r="1955" spans="1:20" x14ac:dyDescent="0.25">
      <c r="A1955">
        <f t="shared" si="62"/>
        <v>1954</v>
      </c>
      <c r="B1955">
        <f t="shared" si="63"/>
        <v>489</v>
      </c>
      <c r="C1955" t="str">
        <f>INDEX('VBA code_permu_wo_repettn'!$T$3:$Y$6,COUNTIF('Profile-matrices_Condorcet'!$B$2:$B1955,'Profile-matrices_Condorcet'!$B1955),MATCH(INDEX('numeric possibilities'!D$3:D$1298,VLOOKUP($B1955,'numeric possibilities'!$C$3:$G$1298,1)),'VBA code_permu_wo_repettn'!$T$2:$Y$2))</f>
        <v>C</v>
      </c>
      <c r="D1955" t="str">
        <f>INDEX('VBA code_permu_wo_repettn'!$AA$3:$AF$6,COUNTIF('Profile-matrices_Condorcet'!$B$2:$B1955,'Profile-matrices_Condorcet'!$B1955),MATCH(INDEX('numeric possibilities'!E$3:E$1298,VLOOKUP($B1955,'numeric possibilities'!$C$3:$G$1298,1)),'VBA code_permu_wo_repettn'!$AA$2:$AF$2))</f>
        <v>C</v>
      </c>
      <c r="E1955" t="str">
        <f>INDEX('VBA code_permu_wo_repettn'!$AH$3:$AM$6,COUNTIF('Profile-matrices_Condorcet'!$B$2:$B1955,'Profile-matrices_Condorcet'!$B1955),MATCH(INDEX('numeric possibilities'!F$3:F$1298,VLOOKUP($B1955,'numeric possibilities'!$C$3:$G$1298,1)),'VBA code_permu_wo_repettn'!$AH$2:$AM$2))</f>
        <v>A</v>
      </c>
      <c r="F1955" t="str">
        <f>INDEX('VBA code_permu_wo_repettn'!$AO$3:$AT$6,COUNTIF('Profile-matrices_Condorcet'!$B$2:$B1955,'Profile-matrices_Condorcet'!$B1955),MATCH(INDEX('numeric possibilities'!G$3:G$1298,VLOOKUP($B1955,'numeric possibilities'!$C$3:$G$1298,1)),'VBA code_permu_wo_repettn'!$AO$2:$AT$2))</f>
        <v>B</v>
      </c>
      <c r="H1955" t="s">
        <v>15</v>
      </c>
      <c r="I1955" t="str">
        <f>IF(I1954&gt;J1954,$I$1,IF(I1954&lt;J1954,$J$1,0))</f>
        <v>A</v>
      </c>
      <c r="K1955" t="str">
        <f>IF(K1954&gt;L1954,$K$1,IF(K1954&lt;L1954,$L$1,0))</f>
        <v>C</v>
      </c>
      <c r="M1955" t="str">
        <f>IF(M1954&gt;N1954,$M$1,IF(M1954&lt;N1954,$N$1,0))</f>
        <v>A</v>
      </c>
      <c r="O1955" t="str">
        <f>IF(O1954&gt;P1954,$O$1,IF(O1954&lt;P1954,$P$1,0))</f>
        <v>C</v>
      </c>
      <c r="Q1955" t="str">
        <f>IF(Q1954&gt;R1954,$Q$1,IF(Q1954&lt;R1954,$R$1,0))</f>
        <v>B</v>
      </c>
      <c r="S1955" t="str">
        <f>IF(S1954&gt;T1954,$S$1,IF(S1954&lt;T1954,$T$1,0))</f>
        <v>C</v>
      </c>
    </row>
    <row r="1956" spans="1:20" x14ac:dyDescent="0.25">
      <c r="A1956">
        <f t="shared" si="62"/>
        <v>1955</v>
      </c>
      <c r="B1956">
        <f t="shared" si="63"/>
        <v>489</v>
      </c>
      <c r="C1956" t="str">
        <f>INDEX('VBA code_permu_wo_repettn'!$T$3:$Y$6,COUNTIF('Profile-matrices_Condorcet'!$B$2:$B1956,'Profile-matrices_Condorcet'!$B1956),MATCH(INDEX('numeric possibilities'!D$3:D$1298,VLOOKUP($B1956,'numeric possibilities'!$C$3:$G$1298,1)),'VBA code_permu_wo_repettn'!$T$2:$Y$2))</f>
        <v>B</v>
      </c>
      <c r="D1956" t="str">
        <f>INDEX('VBA code_permu_wo_repettn'!$AA$3:$AF$6,COUNTIF('Profile-matrices_Condorcet'!$B$2:$B1956,'Profile-matrices_Condorcet'!$B1956),MATCH(INDEX('numeric possibilities'!E$3:E$1298,VLOOKUP($B1956,'numeric possibilities'!$C$3:$G$1298,1)),'VBA code_permu_wo_repettn'!$AA$2:$AF$2))</f>
        <v>D</v>
      </c>
      <c r="E1956" t="str">
        <f>INDEX('VBA code_permu_wo_repettn'!$AH$3:$AM$6,COUNTIF('Profile-matrices_Condorcet'!$B$2:$B1956,'Profile-matrices_Condorcet'!$B1956),MATCH(INDEX('numeric possibilities'!F$3:F$1298,VLOOKUP($B1956,'numeric possibilities'!$C$3:$G$1298,1)),'VBA code_permu_wo_repettn'!$AH$2:$AM$2))</f>
        <v>D</v>
      </c>
      <c r="F1956" t="str">
        <f>INDEX('VBA code_permu_wo_repettn'!$AO$3:$AT$6,COUNTIF('Profile-matrices_Condorcet'!$B$2:$B1956,'Profile-matrices_Condorcet'!$B1956),MATCH(INDEX('numeric possibilities'!G$3:G$1298,VLOOKUP($B1956,'numeric possibilities'!$C$3:$G$1298,1)),'VBA code_permu_wo_repettn'!$AO$2:$AT$2))</f>
        <v>A</v>
      </c>
      <c r="I1956" t="s">
        <v>0</v>
      </c>
      <c r="J1956" t="s">
        <v>1</v>
      </c>
      <c r="K1956" t="s">
        <v>2</v>
      </c>
      <c r="L1956" t="s">
        <v>3</v>
      </c>
    </row>
    <row r="1957" spans="1:20" x14ac:dyDescent="0.25">
      <c r="A1957">
        <f t="shared" si="62"/>
        <v>1956</v>
      </c>
      <c r="B1957">
        <f t="shared" si="63"/>
        <v>489</v>
      </c>
      <c r="C1957" t="str">
        <f>INDEX('VBA code_permu_wo_repettn'!$T$3:$Y$6,COUNTIF('Profile-matrices_Condorcet'!$B$2:$B1957,'Profile-matrices_Condorcet'!$B1957),MATCH(INDEX('numeric possibilities'!D$3:D$1298,VLOOKUP($B1957,'numeric possibilities'!$C$3:$G$1298,1)),'VBA code_permu_wo_repettn'!$T$2:$Y$2))</f>
        <v>D</v>
      </c>
      <c r="D1957" t="str">
        <f>INDEX('VBA code_permu_wo_repettn'!$AA$3:$AF$6,COUNTIF('Profile-matrices_Condorcet'!$B$2:$B1957,'Profile-matrices_Condorcet'!$B1957),MATCH(INDEX('numeric possibilities'!E$3:E$1298,VLOOKUP($B1957,'numeric possibilities'!$C$3:$G$1298,1)),'VBA code_permu_wo_repettn'!$AA$2:$AF$2))</f>
        <v>A</v>
      </c>
      <c r="E1957" t="str">
        <f>INDEX('VBA code_permu_wo_repettn'!$AH$3:$AM$6,COUNTIF('Profile-matrices_Condorcet'!$B$2:$B1957,'Profile-matrices_Condorcet'!$B1957),MATCH(INDEX('numeric possibilities'!F$3:F$1298,VLOOKUP($B1957,'numeric possibilities'!$C$3:$G$1298,1)),'VBA code_permu_wo_repettn'!$AH$2:$AM$2))</f>
        <v>B</v>
      </c>
      <c r="F1957" t="str">
        <f>INDEX('VBA code_permu_wo_repettn'!$AO$3:$AT$6,COUNTIF('Profile-matrices_Condorcet'!$B$2:$B1957,'Profile-matrices_Condorcet'!$B1957),MATCH(INDEX('numeric possibilities'!G$3:G$1298,VLOOKUP($B1957,'numeric possibilities'!$C$3:$G$1298,1)),'VBA code_permu_wo_repettn'!$AO$2:$AT$2))</f>
        <v>C</v>
      </c>
      <c r="G1957" t="str">
        <f>IF(MAX(I1957:L1957)&gt;='numeric possibilities'!$B$4/2,INDEX('Profile-matrices_Condorcet'!I1956:L1956,1,MATCH(MAX('Profile-matrices_Condorcet'!I1957:L1957),'Profile-matrices_Condorcet'!I1957:L1957,0)),"NCW")</f>
        <v>C</v>
      </c>
      <c r="H1957" t="s">
        <v>13</v>
      </c>
      <c r="I1957" s="3">
        <f>COUNTIF($I1955:$S1955,I1956)</f>
        <v>2</v>
      </c>
      <c r="J1957" s="3">
        <f>COUNTIF($I1955:$S1955,J1956)</f>
        <v>1</v>
      </c>
      <c r="K1957" s="3">
        <f>COUNTIF($I1955:$S1955,K1956)</f>
        <v>3</v>
      </c>
      <c r="L1957" s="3">
        <f>COUNTIF($I1955:$S1955,L1956)</f>
        <v>0</v>
      </c>
    </row>
    <row r="1958" spans="1:20" x14ac:dyDescent="0.25">
      <c r="A1958">
        <f t="shared" si="62"/>
        <v>1957</v>
      </c>
      <c r="B1958">
        <f t="shared" si="63"/>
        <v>490</v>
      </c>
      <c r="C1958" t="str">
        <f>INDEX('VBA code_permu_wo_repettn'!$T$3:$Y$6,COUNTIF('Profile-matrices_Condorcet'!$B$2:$B1958,'Profile-matrices_Condorcet'!$B1958),MATCH(INDEX('numeric possibilities'!D$3:D$1298,VLOOKUP($B1958,'numeric possibilities'!$C$3:$G$1298,1)),'VBA code_permu_wo_repettn'!$T$2:$Y$2))</f>
        <v>A</v>
      </c>
      <c r="D1958" t="str">
        <f>INDEX('VBA code_permu_wo_repettn'!$AA$3:$AF$6,COUNTIF('Profile-matrices_Condorcet'!$B$2:$B1958,'Profile-matrices_Condorcet'!$B1958),MATCH(INDEX('numeric possibilities'!E$3:E$1298,VLOOKUP($B1958,'numeric possibilities'!$C$3:$G$1298,1)),'VBA code_permu_wo_repettn'!$AA$2:$AF$2))</f>
        <v>B</v>
      </c>
      <c r="E1958" t="str">
        <f>INDEX('VBA code_permu_wo_repettn'!$AH$3:$AM$6,COUNTIF('Profile-matrices_Condorcet'!$B$2:$B1958,'Profile-matrices_Condorcet'!$B1958),MATCH(INDEX('numeric possibilities'!F$3:F$1298,VLOOKUP($B1958,'numeric possibilities'!$C$3:$G$1298,1)),'VBA code_permu_wo_repettn'!$AH$2:$AM$2))</f>
        <v>C</v>
      </c>
      <c r="F1958" t="str">
        <f>INDEX('VBA code_permu_wo_repettn'!$AO$3:$AT$6,COUNTIF('Profile-matrices_Condorcet'!$B$2:$B1958,'Profile-matrices_Condorcet'!$B1958),MATCH(INDEX('numeric possibilities'!G$3:G$1298,VLOOKUP($B1958,'numeric possibilities'!$C$3:$G$1298,1)),'VBA code_permu_wo_repettn'!$AO$2:$AT$2))</f>
        <v>D</v>
      </c>
      <c r="H1958" t="s">
        <v>14</v>
      </c>
      <c r="I1958" s="3">
        <f>IF(MATCH(I$1,$C1958:$C1961,0)&lt;(MATCH(J$1,$C1958:$C1961,0)),1*a_vote,0)+IF(MATCH(I$1,$D1958:$D1961,0)&lt;MATCH(J$1,$D1958:$D1961,0),1*b_vote,0)+IF(MATCH(I$1,$E1958:$E1961,0)&lt;MATCH(J$1,$E1958:$E1961,0),1*c_vote,0)+IF(MATCH(I$1,$F1958:$F1961,0)&lt;MATCH(J$1,$F1958:$F1961,0),1*d_vote,0)</f>
        <v>0.52</v>
      </c>
      <c r="J1958" s="3">
        <f>IF(MATCH(I$1,$C1958:$C1961,0)&gt;(MATCH(J$1,$C1958:$C1961,0)),1*a_vote,0)+IF(MATCH(I$1,$D1958:$D1961,0)&gt;MATCH(J$1,$D1958:$D1961,0),1*b_vote,0)+IF(MATCH(I$1,$E1958:$E1961,0)&gt;MATCH(J$1,$E1958:$E1961,0),1*c_vote,0)+IF(MATCH(I$1,$F1958:$F1961,0)&gt;MATCH(J$1,$F1958:$F1961,0),1*d_vote,0)</f>
        <v>0.48</v>
      </c>
      <c r="K1958" s="3">
        <f>IF(MATCH($K$1,$C1958:$C1961,0)&lt;(MATCH($L$1,$C1958:$C1961,0)),1*a_vote,0)+IF(MATCH($K$1,$D1958:$D1961,0)&lt;MATCH($L$1,$D1958:$D1961,0),1*b_vote,0)+IF(MATCH($K$1,$E1958:$E1961,0)&lt;MATCH($L$1,$E1958:$E1961,0),1*c_vote,0)+IF(MATCH($K$1,$F1958:$F1961,0)&lt;MATCH($L$1,$F1958:$F1961,0),1*d_vote,0)</f>
        <v>0.49</v>
      </c>
      <c r="L1958" s="3">
        <f>IF(MATCH(K$1,$C1958:$C1961,0)&gt;(MATCH(L$1,$C1958:$C1961,0)),1*a_vote,0)+IF(MATCH(K$1,$D1958:$D1961,0)&gt;MATCH(L$1,$D1958:$D1961,0),1*b_vote,0)+IF(MATCH(K$1,$E1958:$E1961,0)&gt;MATCH(L$1,$E1958:$E1961,0),1*c_vote,0)+IF(MATCH(K$1,$F1958:$F1961,0)&gt;MATCH(L$1,$F1958:$F1961,0),1*d_vote,0)</f>
        <v>0.51</v>
      </c>
      <c r="M1958" s="3">
        <f>IF(MATCH($M$1,$C1958:$C1961,0)&lt;(MATCH($N$1,$C1958:$C1961,0)),1*a_vote,0)+IF(MATCH($M$1,$D1958:$D1961,0)&lt;MATCH($N$1,$D1958:$D1961,0),1*b_vote,0)+IF(MATCH($M$1,$E1958:$E1961,0)&lt;MATCH($N$1,$E1958:$E1961,0),1*c_vote,0)+IF(MATCH($M$1,$F1958:$F1961,0)&lt;MATCH($N$1,$F1958:$F1961,0),1*d_vote,0)</f>
        <v>0.52</v>
      </c>
      <c r="N1958" s="3">
        <f>IF(MATCH(M$1,$C1958:$C1961,0)&gt;(MATCH(N$1,$C1958:$C1961,0)),1*a_vote,0)+IF(MATCH(M$1,$D1958:$D1961,0)&gt;MATCH(N$1,$D1958:$D1961,0),1*b_vote,0)+IF(MATCH(M$1,$E1958:$E1961,0)&gt;MATCH(N$1,$E1958:$E1961,0),1*c_vote,0)+IF(MATCH(M$1,$F1958:$F1961,0)&gt;MATCH(N$1,$F1958:$F1961,0),1*d_vote,0)</f>
        <v>0.48</v>
      </c>
      <c r="O1958" s="3">
        <f>IF(MATCH($O$1,$C1958:$C1961,0)&lt;(MATCH($P$1,$C1958:$C1961,0)),1*a_vote,0)+IF(MATCH($O$1,$D1958:$D1961,0)&lt;MATCH($P$1,$D1958:$D1961,0),1*b_vote,0)+IF(MATCH($O$1,$E1958:$E1961,0)&lt;MATCH($P$1,$E1958:$E1961,0),1*c_vote,0)+IF(MATCH($O$1,$F1958:$F1961,0)&lt;MATCH($P$1,$F1958:$F1961,0),1*d_vote,0)</f>
        <v>0.48</v>
      </c>
      <c r="P1958" s="3">
        <f>IF(MATCH(O$1,$C1958:$C1961,0)&gt;(MATCH(P$1,$C1958:$C1961,0)),1*a_vote,0)+IF(MATCH(O$1,$D1958:$D1961,0)&gt;MATCH(P$1,$D1958:$D1961,0),1*b_vote,0)+IF(MATCH(O$1,$E1958:$E1961,0)&gt;MATCH(P$1,$E1958:$E1961,0),1*c_vote,0)+IF(MATCH(O$1,$F1958:$F1961,0)&gt;MATCH(P$1,$F1958:$F1961,0),1*d_vote,0)</f>
        <v>0.52</v>
      </c>
      <c r="Q1958" s="3">
        <f>IF(MATCH($Q$1,$C1958:$C1961,0)&lt;(MATCH($R$1,$C1958:$C1961,0)),1*a_vote,0)+IF(MATCH($Q$1,$D1958:$D1961,0)&lt;MATCH($R$1,$D1958:$D1961,0),1*b_vote,0)+IF(MATCH($Q$1,$E1958:$E1961,0)&lt;MATCH($R$1,$E1958:$E1961,0),1*c_vote,0)+IF(MATCH($Q$1,$F1958:$F1961,0)&lt;MATCH($R$1,$F1958:$F1961,0),1*d_vote,0)</f>
        <v>0.26</v>
      </c>
      <c r="R1958" s="3">
        <f>IF(MATCH(Q$1,$C1958:$C1961,0)&gt;(MATCH(R$1,$C1958:$C1961,0)),1*a_vote,0)+IF(MATCH(Q$1,$D1958:$D1961,0)&gt;MATCH(R$1,$D1958:$D1961,0),1*b_vote,0)+IF(MATCH(Q$1,$E1958:$E1961,0)&gt;MATCH(R$1,$E1958:$E1961,0),1*c_vote,0)+IF(MATCH(Q$1,$F1958:$F1961,0)&gt;MATCH(R$1,$F1958:$F1961,0),1*d_vote,0)</f>
        <v>0.74</v>
      </c>
      <c r="S1958" s="3">
        <f>IF(MATCH($S$1,$C1958:$C1961,0)&lt;(MATCH($T$1,$C1958:$C1961,0)),1*a_vote,0)+IF(MATCH($S$1,$D1958:$D1961,0)&lt;MATCH($T$1,$D1958:$D1961,0),1*b_vote,0)+IF(MATCH($S$1,$E1958:$E1961,0)&lt;MATCH($T$1,$E1958:$E1961,0),1*c_vote,0)+IF(MATCH($S$1,$F1958:$F1961,0)&lt;MATCH($T$1,$F1958:$F1961,0),1*d_vote,0)</f>
        <v>0.78</v>
      </c>
      <c r="T1958" s="3">
        <f>IF(MATCH(S$1,$C1958:$C1961,0)&gt;(MATCH(T$1,$C1958:$C1961,0)),1*a_vote,0)+IF(MATCH(S$1,$D1958:$D1961,0)&gt;MATCH(T$1,$D1958:$D1961,0),1*b_vote,0)+IF(MATCH(S$1,$E1958:$E1961,0)&gt;MATCH(T$1,$E1958:$E1961,0),1*c_vote,0)+IF(MATCH(S$1,$F1958:$F1961,0)&gt;MATCH(T$1,$F1958:$F1961,0),1*d_vote,0)</f>
        <v>0.21999999999999997</v>
      </c>
    </row>
    <row r="1959" spans="1:20" x14ac:dyDescent="0.25">
      <c r="A1959">
        <f t="shared" si="62"/>
        <v>1958</v>
      </c>
      <c r="B1959">
        <f t="shared" si="63"/>
        <v>490</v>
      </c>
      <c r="C1959" t="str">
        <f>INDEX('VBA code_permu_wo_repettn'!$T$3:$Y$6,COUNTIF('Profile-matrices_Condorcet'!$B$2:$B1959,'Profile-matrices_Condorcet'!$B1959),MATCH(INDEX('numeric possibilities'!D$3:D$1298,VLOOKUP($B1959,'numeric possibilities'!$C$3:$G$1298,1)),'VBA code_permu_wo_repettn'!$T$2:$Y$2))</f>
        <v>C</v>
      </c>
      <c r="D1959" t="str">
        <f>INDEX('VBA code_permu_wo_repettn'!$AA$3:$AF$6,COUNTIF('Profile-matrices_Condorcet'!$B$2:$B1959,'Profile-matrices_Condorcet'!$B1959),MATCH(INDEX('numeric possibilities'!E$3:E$1298,VLOOKUP($B1959,'numeric possibilities'!$C$3:$G$1298,1)),'VBA code_permu_wo_repettn'!$AA$2:$AF$2))</f>
        <v>C</v>
      </c>
      <c r="E1959" t="str">
        <f>INDEX('VBA code_permu_wo_repettn'!$AH$3:$AM$6,COUNTIF('Profile-matrices_Condorcet'!$B$2:$B1959,'Profile-matrices_Condorcet'!$B1959),MATCH(INDEX('numeric possibilities'!F$3:F$1298,VLOOKUP($B1959,'numeric possibilities'!$C$3:$G$1298,1)),'VBA code_permu_wo_repettn'!$AH$2:$AM$2))</f>
        <v>A</v>
      </c>
      <c r="F1959" t="str">
        <f>INDEX('VBA code_permu_wo_repettn'!$AO$3:$AT$6,COUNTIF('Profile-matrices_Condorcet'!$B$2:$B1959,'Profile-matrices_Condorcet'!$B1959),MATCH(INDEX('numeric possibilities'!G$3:G$1298,VLOOKUP($B1959,'numeric possibilities'!$C$3:$G$1298,1)),'VBA code_permu_wo_repettn'!$AO$2:$AT$2))</f>
        <v>B</v>
      </c>
      <c r="H1959" t="s">
        <v>15</v>
      </c>
      <c r="I1959" t="str">
        <f>IF(I1958&gt;J1958,$I$1,IF(I1958&lt;J1958,$J$1,0))</f>
        <v>A</v>
      </c>
      <c r="K1959" t="str">
        <f>IF(K1958&gt;L1958,$K$1,IF(K1958&lt;L1958,$L$1,0))</f>
        <v>C</v>
      </c>
      <c r="M1959" t="str">
        <f>IF(M1958&gt;N1958,$M$1,IF(M1958&lt;N1958,$N$1,0))</f>
        <v>A</v>
      </c>
      <c r="O1959" t="str">
        <f>IF(O1958&gt;P1958,$O$1,IF(O1958&lt;P1958,$P$1,0))</f>
        <v>C</v>
      </c>
      <c r="Q1959" t="str">
        <f>IF(Q1958&gt;R1958,$Q$1,IF(Q1958&lt;R1958,$R$1,0))</f>
        <v>D</v>
      </c>
      <c r="S1959" t="str">
        <f>IF(S1958&gt;T1958,$S$1,IF(S1958&lt;T1958,$T$1,0))</f>
        <v>C</v>
      </c>
    </row>
    <row r="1960" spans="1:20" x14ac:dyDescent="0.25">
      <c r="A1960">
        <f t="shared" si="62"/>
        <v>1959</v>
      </c>
      <c r="B1960">
        <f t="shared" si="63"/>
        <v>490</v>
      </c>
      <c r="C1960" t="str">
        <f>INDEX('VBA code_permu_wo_repettn'!$T$3:$Y$6,COUNTIF('Profile-matrices_Condorcet'!$B$2:$B1960,'Profile-matrices_Condorcet'!$B1960),MATCH(INDEX('numeric possibilities'!D$3:D$1298,VLOOKUP($B1960,'numeric possibilities'!$C$3:$G$1298,1)),'VBA code_permu_wo_repettn'!$T$2:$Y$2))</f>
        <v>D</v>
      </c>
      <c r="D1960" t="str">
        <f>INDEX('VBA code_permu_wo_repettn'!$AA$3:$AF$6,COUNTIF('Profile-matrices_Condorcet'!$B$2:$B1960,'Profile-matrices_Condorcet'!$B1960),MATCH(INDEX('numeric possibilities'!E$3:E$1298,VLOOKUP($B1960,'numeric possibilities'!$C$3:$G$1298,1)),'VBA code_permu_wo_repettn'!$AA$2:$AF$2))</f>
        <v>D</v>
      </c>
      <c r="E1960" t="str">
        <f>INDEX('VBA code_permu_wo_repettn'!$AH$3:$AM$6,COUNTIF('Profile-matrices_Condorcet'!$B$2:$B1960,'Profile-matrices_Condorcet'!$B1960),MATCH(INDEX('numeric possibilities'!F$3:F$1298,VLOOKUP($B1960,'numeric possibilities'!$C$3:$G$1298,1)),'VBA code_permu_wo_repettn'!$AH$2:$AM$2))</f>
        <v>D</v>
      </c>
      <c r="F1960" t="str">
        <f>INDEX('VBA code_permu_wo_repettn'!$AO$3:$AT$6,COUNTIF('Profile-matrices_Condorcet'!$B$2:$B1960,'Profile-matrices_Condorcet'!$B1960),MATCH(INDEX('numeric possibilities'!G$3:G$1298,VLOOKUP($B1960,'numeric possibilities'!$C$3:$G$1298,1)),'VBA code_permu_wo_repettn'!$AO$2:$AT$2))</f>
        <v>A</v>
      </c>
      <c r="I1960" t="s">
        <v>0</v>
      </c>
      <c r="J1960" t="s">
        <v>1</v>
      </c>
      <c r="K1960" t="s">
        <v>2</v>
      </c>
      <c r="L1960" t="s">
        <v>3</v>
      </c>
    </row>
    <row r="1961" spans="1:20" x14ac:dyDescent="0.25">
      <c r="A1961">
        <f t="shared" si="62"/>
        <v>1960</v>
      </c>
      <c r="B1961">
        <f t="shared" si="63"/>
        <v>490</v>
      </c>
      <c r="C1961" t="str">
        <f>INDEX('VBA code_permu_wo_repettn'!$T$3:$Y$6,COUNTIF('Profile-matrices_Condorcet'!$B$2:$B1961,'Profile-matrices_Condorcet'!$B1961),MATCH(INDEX('numeric possibilities'!D$3:D$1298,VLOOKUP($B1961,'numeric possibilities'!$C$3:$G$1298,1)),'VBA code_permu_wo_repettn'!$T$2:$Y$2))</f>
        <v>B</v>
      </c>
      <c r="D1961" t="str">
        <f>INDEX('VBA code_permu_wo_repettn'!$AA$3:$AF$6,COUNTIF('Profile-matrices_Condorcet'!$B$2:$B1961,'Profile-matrices_Condorcet'!$B1961),MATCH(INDEX('numeric possibilities'!E$3:E$1298,VLOOKUP($B1961,'numeric possibilities'!$C$3:$G$1298,1)),'VBA code_permu_wo_repettn'!$AA$2:$AF$2))</f>
        <v>A</v>
      </c>
      <c r="E1961" t="str">
        <f>INDEX('VBA code_permu_wo_repettn'!$AH$3:$AM$6,COUNTIF('Profile-matrices_Condorcet'!$B$2:$B1961,'Profile-matrices_Condorcet'!$B1961),MATCH(INDEX('numeric possibilities'!F$3:F$1298,VLOOKUP($B1961,'numeric possibilities'!$C$3:$G$1298,1)),'VBA code_permu_wo_repettn'!$AH$2:$AM$2))</f>
        <v>B</v>
      </c>
      <c r="F1961" t="str">
        <f>INDEX('VBA code_permu_wo_repettn'!$AO$3:$AT$6,COUNTIF('Profile-matrices_Condorcet'!$B$2:$B1961,'Profile-matrices_Condorcet'!$B1961),MATCH(INDEX('numeric possibilities'!G$3:G$1298,VLOOKUP($B1961,'numeric possibilities'!$C$3:$G$1298,1)),'VBA code_permu_wo_repettn'!$AO$2:$AT$2))</f>
        <v>C</v>
      </c>
      <c r="G1961" t="str">
        <f>IF(MAX(I1961:L1961)&gt;='numeric possibilities'!$B$4/2,INDEX('Profile-matrices_Condorcet'!I1960:L1960,1,MATCH(MAX('Profile-matrices_Condorcet'!I1961:L1961),'Profile-matrices_Condorcet'!I1961:L1961,0)),"NCW")</f>
        <v>C</v>
      </c>
      <c r="H1961" t="s">
        <v>13</v>
      </c>
      <c r="I1961" s="3">
        <f>COUNTIF($I1959:$S1959,I1960)</f>
        <v>2</v>
      </c>
      <c r="J1961" s="3">
        <f>COUNTIF($I1959:$S1959,J1960)</f>
        <v>0</v>
      </c>
      <c r="K1961" s="3">
        <f>COUNTIF($I1959:$S1959,K1960)</f>
        <v>3</v>
      </c>
      <c r="L1961" s="3">
        <f>COUNTIF($I1959:$S1959,L1960)</f>
        <v>1</v>
      </c>
    </row>
    <row r="1962" spans="1:20" x14ac:dyDescent="0.25">
      <c r="A1962">
        <f t="shared" si="62"/>
        <v>1961</v>
      </c>
      <c r="B1962">
        <f t="shared" si="63"/>
        <v>491</v>
      </c>
      <c r="C1962" t="str">
        <f>INDEX('VBA code_permu_wo_repettn'!$T$3:$Y$6,COUNTIF('Profile-matrices_Condorcet'!$B$2:$B1962,'Profile-matrices_Condorcet'!$B1962),MATCH(INDEX('numeric possibilities'!D$3:D$1298,VLOOKUP($B1962,'numeric possibilities'!$C$3:$G$1298,1)),'VBA code_permu_wo_repettn'!$T$2:$Y$2))</f>
        <v>A</v>
      </c>
      <c r="D1962" t="str">
        <f>INDEX('VBA code_permu_wo_repettn'!$AA$3:$AF$6,COUNTIF('Profile-matrices_Condorcet'!$B$2:$B1962,'Profile-matrices_Condorcet'!$B1962),MATCH(INDEX('numeric possibilities'!E$3:E$1298,VLOOKUP($B1962,'numeric possibilities'!$C$3:$G$1298,1)),'VBA code_permu_wo_repettn'!$AA$2:$AF$2))</f>
        <v>B</v>
      </c>
      <c r="E1962" t="str">
        <f>INDEX('VBA code_permu_wo_repettn'!$AH$3:$AM$6,COUNTIF('Profile-matrices_Condorcet'!$B$2:$B1962,'Profile-matrices_Condorcet'!$B1962),MATCH(INDEX('numeric possibilities'!F$3:F$1298,VLOOKUP($B1962,'numeric possibilities'!$C$3:$G$1298,1)),'VBA code_permu_wo_repettn'!$AH$2:$AM$2))</f>
        <v>C</v>
      </c>
      <c r="F1962" t="str">
        <f>INDEX('VBA code_permu_wo_repettn'!$AO$3:$AT$6,COUNTIF('Profile-matrices_Condorcet'!$B$2:$B1962,'Profile-matrices_Condorcet'!$B1962),MATCH(INDEX('numeric possibilities'!G$3:G$1298,VLOOKUP($B1962,'numeric possibilities'!$C$3:$G$1298,1)),'VBA code_permu_wo_repettn'!$AO$2:$AT$2))</f>
        <v>D</v>
      </c>
      <c r="H1962" t="s">
        <v>14</v>
      </c>
      <c r="I1962" s="3">
        <f>IF(MATCH(I$1,$C1962:$C1965,0)&lt;(MATCH(J$1,$C1962:$C1965,0)),1*a_vote,0)+IF(MATCH(I$1,$D1962:$D1965,0)&lt;MATCH(J$1,$D1962:$D1965,0),1*b_vote,0)+IF(MATCH(I$1,$E1962:$E1965,0)&lt;MATCH(J$1,$E1962:$E1965,0),1*c_vote,0)+IF(MATCH(I$1,$F1962:$F1965,0)&lt;MATCH(J$1,$F1962:$F1965,0),1*d_vote,0)</f>
        <v>0.52</v>
      </c>
      <c r="J1962" s="3">
        <f>IF(MATCH(I$1,$C1962:$C1965,0)&gt;(MATCH(J$1,$C1962:$C1965,0)),1*a_vote,0)+IF(MATCH(I$1,$D1962:$D1965,0)&gt;MATCH(J$1,$D1962:$D1965,0),1*b_vote,0)+IF(MATCH(I$1,$E1962:$E1965,0)&gt;MATCH(J$1,$E1962:$E1965,0),1*c_vote,0)+IF(MATCH(I$1,$F1962:$F1965,0)&gt;MATCH(J$1,$F1962:$F1965,0),1*d_vote,0)</f>
        <v>0.48</v>
      </c>
      <c r="K1962" s="3">
        <f>IF(MATCH($K$1,$C1962:$C1965,0)&lt;(MATCH($L$1,$C1962:$C1965,0)),1*a_vote,0)+IF(MATCH($K$1,$D1962:$D1965,0)&lt;MATCH($L$1,$D1962:$D1965,0),1*b_vote,0)+IF(MATCH($K$1,$E1962:$E1965,0)&lt;MATCH($L$1,$E1962:$E1965,0),1*c_vote,0)+IF(MATCH($K$1,$F1962:$F1965,0)&lt;MATCH($L$1,$F1962:$F1965,0),1*d_vote,0)</f>
        <v>0.49</v>
      </c>
      <c r="L1962" s="3">
        <f>IF(MATCH(K$1,$C1962:$C1965,0)&gt;(MATCH(L$1,$C1962:$C1965,0)),1*a_vote,0)+IF(MATCH(K$1,$D1962:$D1965,0)&gt;MATCH(L$1,$D1962:$D1965,0),1*b_vote,0)+IF(MATCH(K$1,$E1962:$E1965,0)&gt;MATCH(L$1,$E1962:$E1965,0),1*c_vote,0)+IF(MATCH(K$1,$F1962:$F1965,0)&gt;MATCH(L$1,$F1962:$F1965,0),1*d_vote,0)</f>
        <v>0.51</v>
      </c>
      <c r="M1962" s="3">
        <f>IF(MATCH($M$1,$C1962:$C1965,0)&lt;(MATCH($N$1,$C1962:$C1965,0)),1*a_vote,0)+IF(MATCH($M$1,$D1962:$D1965,0)&lt;MATCH($N$1,$D1962:$D1965,0),1*b_vote,0)+IF(MATCH($M$1,$E1962:$E1965,0)&lt;MATCH($N$1,$E1962:$E1965,0),1*c_vote,0)+IF(MATCH($M$1,$F1962:$F1965,0)&lt;MATCH($N$1,$F1962:$F1965,0),1*d_vote,0)</f>
        <v>0.52</v>
      </c>
      <c r="N1962" s="3">
        <f>IF(MATCH(M$1,$C1962:$C1965,0)&gt;(MATCH(N$1,$C1962:$C1965,0)),1*a_vote,0)+IF(MATCH(M$1,$D1962:$D1965,0)&gt;MATCH(N$1,$D1962:$D1965,0),1*b_vote,0)+IF(MATCH(M$1,$E1962:$E1965,0)&gt;MATCH(N$1,$E1962:$E1965,0),1*c_vote,0)+IF(MATCH(M$1,$F1962:$F1965,0)&gt;MATCH(N$1,$F1962:$F1965,0),1*d_vote,0)</f>
        <v>0.48</v>
      </c>
      <c r="O1962" s="3">
        <f>IF(MATCH($O$1,$C1962:$C1965,0)&lt;(MATCH($P$1,$C1962:$C1965,0)),1*a_vote,0)+IF(MATCH($O$1,$D1962:$D1965,0)&lt;MATCH($P$1,$D1962:$D1965,0),1*b_vote,0)+IF(MATCH($O$1,$E1962:$E1965,0)&lt;MATCH($P$1,$E1962:$E1965,0),1*c_vote,0)+IF(MATCH($O$1,$F1962:$F1965,0)&lt;MATCH($P$1,$F1962:$F1965,0),1*d_vote,0)</f>
        <v>0.75</v>
      </c>
      <c r="P1962" s="3">
        <f>IF(MATCH(O$1,$C1962:$C1965,0)&gt;(MATCH(P$1,$C1962:$C1965,0)),1*a_vote,0)+IF(MATCH(O$1,$D1962:$D1965,0)&gt;MATCH(P$1,$D1962:$D1965,0),1*b_vote,0)+IF(MATCH(O$1,$E1962:$E1965,0)&gt;MATCH(P$1,$E1962:$E1965,0),1*c_vote,0)+IF(MATCH(O$1,$F1962:$F1965,0)&gt;MATCH(P$1,$F1962:$F1965,0),1*d_vote,0)</f>
        <v>0.25</v>
      </c>
      <c r="Q1962" s="3">
        <f>IF(MATCH($Q$1,$C1962:$C1965,0)&lt;(MATCH($R$1,$C1962:$C1965,0)),1*a_vote,0)+IF(MATCH($Q$1,$D1962:$D1965,0)&lt;MATCH($R$1,$D1962:$D1965,0),1*b_vote,0)+IF(MATCH($Q$1,$E1962:$E1965,0)&lt;MATCH($R$1,$E1962:$E1965,0),1*c_vote,0)+IF(MATCH($Q$1,$F1962:$F1965,0)&lt;MATCH($R$1,$F1962:$F1965,0),1*d_vote,0)</f>
        <v>0.26</v>
      </c>
      <c r="R1962" s="3">
        <f>IF(MATCH(Q$1,$C1962:$C1965,0)&gt;(MATCH(R$1,$C1962:$C1965,0)),1*a_vote,0)+IF(MATCH(Q$1,$D1962:$D1965,0)&gt;MATCH(R$1,$D1962:$D1965,0),1*b_vote,0)+IF(MATCH(Q$1,$E1962:$E1965,0)&gt;MATCH(R$1,$E1962:$E1965,0),1*c_vote,0)+IF(MATCH(Q$1,$F1962:$F1965,0)&gt;MATCH(R$1,$F1962:$F1965,0),1*d_vote,0)</f>
        <v>0.74</v>
      </c>
      <c r="S1962" s="3">
        <f>IF(MATCH($S$1,$C1962:$C1965,0)&lt;(MATCH($T$1,$C1962:$C1965,0)),1*a_vote,0)+IF(MATCH($S$1,$D1962:$D1965,0)&lt;MATCH($T$1,$D1962:$D1965,0),1*b_vote,0)+IF(MATCH($S$1,$E1962:$E1965,0)&lt;MATCH($T$1,$E1962:$E1965,0),1*c_vote,0)+IF(MATCH($S$1,$F1962:$F1965,0)&lt;MATCH($T$1,$F1962:$F1965,0),1*d_vote,0)</f>
        <v>0.51</v>
      </c>
      <c r="T1962" s="3">
        <f>IF(MATCH(S$1,$C1962:$C1965,0)&gt;(MATCH(T$1,$C1962:$C1965,0)),1*a_vote,0)+IF(MATCH(S$1,$D1962:$D1965,0)&gt;MATCH(T$1,$D1962:$D1965,0),1*b_vote,0)+IF(MATCH(S$1,$E1962:$E1965,0)&gt;MATCH(T$1,$E1962:$E1965,0),1*c_vote,0)+IF(MATCH(S$1,$F1962:$F1965,0)&gt;MATCH(T$1,$F1962:$F1965,0),1*d_vote,0)</f>
        <v>0.49</v>
      </c>
    </row>
    <row r="1963" spans="1:20" x14ac:dyDescent="0.25">
      <c r="A1963">
        <f t="shared" si="62"/>
        <v>1962</v>
      </c>
      <c r="B1963">
        <f t="shared" si="63"/>
        <v>491</v>
      </c>
      <c r="C1963" t="str">
        <f>INDEX('VBA code_permu_wo_repettn'!$T$3:$Y$6,COUNTIF('Profile-matrices_Condorcet'!$B$2:$B1963,'Profile-matrices_Condorcet'!$B1963),MATCH(INDEX('numeric possibilities'!D$3:D$1298,VLOOKUP($B1963,'numeric possibilities'!$C$3:$G$1298,1)),'VBA code_permu_wo_repettn'!$T$2:$Y$2))</f>
        <v>D</v>
      </c>
      <c r="D1963" t="str">
        <f>INDEX('VBA code_permu_wo_repettn'!$AA$3:$AF$6,COUNTIF('Profile-matrices_Condorcet'!$B$2:$B1963,'Profile-matrices_Condorcet'!$B1963),MATCH(INDEX('numeric possibilities'!E$3:E$1298,VLOOKUP($B1963,'numeric possibilities'!$C$3:$G$1298,1)),'VBA code_permu_wo_repettn'!$AA$2:$AF$2))</f>
        <v>C</v>
      </c>
      <c r="E1963" t="str">
        <f>INDEX('VBA code_permu_wo_repettn'!$AH$3:$AM$6,COUNTIF('Profile-matrices_Condorcet'!$B$2:$B1963,'Profile-matrices_Condorcet'!$B1963),MATCH(INDEX('numeric possibilities'!F$3:F$1298,VLOOKUP($B1963,'numeric possibilities'!$C$3:$G$1298,1)),'VBA code_permu_wo_repettn'!$AH$2:$AM$2))</f>
        <v>A</v>
      </c>
      <c r="F1963" t="str">
        <f>INDEX('VBA code_permu_wo_repettn'!$AO$3:$AT$6,COUNTIF('Profile-matrices_Condorcet'!$B$2:$B1963,'Profile-matrices_Condorcet'!$B1963),MATCH(INDEX('numeric possibilities'!G$3:G$1298,VLOOKUP($B1963,'numeric possibilities'!$C$3:$G$1298,1)),'VBA code_permu_wo_repettn'!$AO$2:$AT$2))</f>
        <v>B</v>
      </c>
      <c r="H1963" t="s">
        <v>15</v>
      </c>
      <c r="I1963" t="str">
        <f>IF(I1962&gt;J1962,$I$1,IF(I1962&lt;J1962,$J$1,0))</f>
        <v>A</v>
      </c>
      <c r="K1963" t="str">
        <f>IF(K1962&gt;L1962,$K$1,IF(K1962&lt;L1962,$L$1,0))</f>
        <v>C</v>
      </c>
      <c r="M1963" t="str">
        <f>IF(M1962&gt;N1962,$M$1,IF(M1962&lt;N1962,$N$1,0))</f>
        <v>A</v>
      </c>
      <c r="O1963" t="str">
        <f>IF(O1962&gt;P1962,$O$1,IF(O1962&lt;P1962,$P$1,0))</f>
        <v>B</v>
      </c>
      <c r="Q1963" t="str">
        <f>IF(Q1962&gt;R1962,$Q$1,IF(Q1962&lt;R1962,$R$1,0))</f>
        <v>D</v>
      </c>
      <c r="S1963" t="str">
        <f>IF(S1962&gt;T1962,$S$1,IF(S1962&lt;T1962,$T$1,0))</f>
        <v>C</v>
      </c>
    </row>
    <row r="1964" spans="1:20" x14ac:dyDescent="0.25">
      <c r="A1964">
        <f t="shared" si="62"/>
        <v>1963</v>
      </c>
      <c r="B1964">
        <f t="shared" si="63"/>
        <v>491</v>
      </c>
      <c r="C1964" t="str">
        <f>INDEX('VBA code_permu_wo_repettn'!$T$3:$Y$6,COUNTIF('Profile-matrices_Condorcet'!$B$2:$B1964,'Profile-matrices_Condorcet'!$B1964),MATCH(INDEX('numeric possibilities'!D$3:D$1298,VLOOKUP($B1964,'numeric possibilities'!$C$3:$G$1298,1)),'VBA code_permu_wo_repettn'!$T$2:$Y$2))</f>
        <v>B</v>
      </c>
      <c r="D1964" t="str">
        <f>INDEX('VBA code_permu_wo_repettn'!$AA$3:$AF$6,COUNTIF('Profile-matrices_Condorcet'!$B$2:$B1964,'Profile-matrices_Condorcet'!$B1964),MATCH(INDEX('numeric possibilities'!E$3:E$1298,VLOOKUP($B1964,'numeric possibilities'!$C$3:$G$1298,1)),'VBA code_permu_wo_repettn'!$AA$2:$AF$2))</f>
        <v>D</v>
      </c>
      <c r="E1964" t="str">
        <f>INDEX('VBA code_permu_wo_repettn'!$AH$3:$AM$6,COUNTIF('Profile-matrices_Condorcet'!$B$2:$B1964,'Profile-matrices_Condorcet'!$B1964),MATCH(INDEX('numeric possibilities'!F$3:F$1298,VLOOKUP($B1964,'numeric possibilities'!$C$3:$G$1298,1)),'VBA code_permu_wo_repettn'!$AH$2:$AM$2))</f>
        <v>D</v>
      </c>
      <c r="F1964" t="str">
        <f>INDEX('VBA code_permu_wo_repettn'!$AO$3:$AT$6,COUNTIF('Profile-matrices_Condorcet'!$B$2:$B1964,'Profile-matrices_Condorcet'!$B1964),MATCH(INDEX('numeric possibilities'!G$3:G$1298,VLOOKUP($B1964,'numeric possibilities'!$C$3:$G$1298,1)),'VBA code_permu_wo_repettn'!$AO$2:$AT$2))</f>
        <v>A</v>
      </c>
      <c r="I1964" t="s">
        <v>0</v>
      </c>
      <c r="J1964" t="s">
        <v>1</v>
      </c>
      <c r="K1964" t="s">
        <v>2</v>
      </c>
      <c r="L1964" t="s">
        <v>3</v>
      </c>
    </row>
    <row r="1965" spans="1:20" x14ac:dyDescent="0.25">
      <c r="A1965">
        <f t="shared" si="62"/>
        <v>1964</v>
      </c>
      <c r="B1965">
        <f t="shared" si="63"/>
        <v>491</v>
      </c>
      <c r="C1965" t="str">
        <f>INDEX('VBA code_permu_wo_repettn'!$T$3:$Y$6,COUNTIF('Profile-matrices_Condorcet'!$B$2:$B1965,'Profile-matrices_Condorcet'!$B1965),MATCH(INDEX('numeric possibilities'!D$3:D$1298,VLOOKUP($B1965,'numeric possibilities'!$C$3:$G$1298,1)),'VBA code_permu_wo_repettn'!$T$2:$Y$2))</f>
        <v>C</v>
      </c>
      <c r="D1965" t="str">
        <f>INDEX('VBA code_permu_wo_repettn'!$AA$3:$AF$6,COUNTIF('Profile-matrices_Condorcet'!$B$2:$B1965,'Profile-matrices_Condorcet'!$B1965),MATCH(INDEX('numeric possibilities'!E$3:E$1298,VLOOKUP($B1965,'numeric possibilities'!$C$3:$G$1298,1)),'VBA code_permu_wo_repettn'!$AA$2:$AF$2))</f>
        <v>A</v>
      </c>
      <c r="E1965" t="str">
        <f>INDEX('VBA code_permu_wo_repettn'!$AH$3:$AM$6,COUNTIF('Profile-matrices_Condorcet'!$B$2:$B1965,'Profile-matrices_Condorcet'!$B1965),MATCH(INDEX('numeric possibilities'!F$3:F$1298,VLOOKUP($B1965,'numeric possibilities'!$C$3:$G$1298,1)),'VBA code_permu_wo_repettn'!$AH$2:$AM$2))</f>
        <v>B</v>
      </c>
      <c r="F1965" t="str">
        <f>INDEX('VBA code_permu_wo_repettn'!$AO$3:$AT$6,COUNTIF('Profile-matrices_Condorcet'!$B$2:$B1965,'Profile-matrices_Condorcet'!$B1965),MATCH(INDEX('numeric possibilities'!G$3:G$1298,VLOOKUP($B1965,'numeric possibilities'!$C$3:$G$1298,1)),'VBA code_permu_wo_repettn'!$AO$2:$AT$2))</f>
        <v>C</v>
      </c>
      <c r="G1965" t="str">
        <f>IF(MAX(I1965:L1965)&gt;='numeric possibilities'!$B$4/2,INDEX('Profile-matrices_Condorcet'!I1964:L1964,1,MATCH(MAX('Profile-matrices_Condorcet'!I1965:L1965),'Profile-matrices_Condorcet'!I1965:L1965,0)),"NCW")</f>
        <v>NCW</v>
      </c>
      <c r="H1965" t="s">
        <v>13</v>
      </c>
      <c r="I1965" s="3">
        <f>COUNTIF($I1963:$S1963,I1964)</f>
        <v>2</v>
      </c>
      <c r="J1965" s="3">
        <f>COUNTIF($I1963:$S1963,J1964)</f>
        <v>1</v>
      </c>
      <c r="K1965" s="3">
        <f>COUNTIF($I1963:$S1963,K1964)</f>
        <v>2</v>
      </c>
      <c r="L1965" s="3">
        <f>COUNTIF($I1963:$S1963,L1964)</f>
        <v>1</v>
      </c>
    </row>
    <row r="1966" spans="1:20" x14ac:dyDescent="0.25">
      <c r="A1966">
        <f t="shared" si="62"/>
        <v>1965</v>
      </c>
      <c r="B1966">
        <f t="shared" si="63"/>
        <v>492</v>
      </c>
      <c r="C1966" t="str">
        <f>INDEX('VBA code_permu_wo_repettn'!$T$3:$Y$6,COUNTIF('Profile-matrices_Condorcet'!$B$2:$B1966,'Profile-matrices_Condorcet'!$B1966),MATCH(INDEX('numeric possibilities'!D$3:D$1298,VLOOKUP($B1966,'numeric possibilities'!$C$3:$G$1298,1)),'VBA code_permu_wo_repettn'!$T$2:$Y$2))</f>
        <v>A</v>
      </c>
      <c r="D1966" t="str">
        <f>INDEX('VBA code_permu_wo_repettn'!$AA$3:$AF$6,COUNTIF('Profile-matrices_Condorcet'!$B$2:$B1966,'Profile-matrices_Condorcet'!$B1966),MATCH(INDEX('numeric possibilities'!E$3:E$1298,VLOOKUP($B1966,'numeric possibilities'!$C$3:$G$1298,1)),'VBA code_permu_wo_repettn'!$AA$2:$AF$2))</f>
        <v>B</v>
      </c>
      <c r="E1966" t="str">
        <f>INDEX('VBA code_permu_wo_repettn'!$AH$3:$AM$6,COUNTIF('Profile-matrices_Condorcet'!$B$2:$B1966,'Profile-matrices_Condorcet'!$B1966),MATCH(INDEX('numeric possibilities'!F$3:F$1298,VLOOKUP($B1966,'numeric possibilities'!$C$3:$G$1298,1)),'VBA code_permu_wo_repettn'!$AH$2:$AM$2))</f>
        <v>C</v>
      </c>
      <c r="F1966" t="str">
        <f>INDEX('VBA code_permu_wo_repettn'!$AO$3:$AT$6,COUNTIF('Profile-matrices_Condorcet'!$B$2:$B1966,'Profile-matrices_Condorcet'!$B1966),MATCH(INDEX('numeric possibilities'!G$3:G$1298,VLOOKUP($B1966,'numeric possibilities'!$C$3:$G$1298,1)),'VBA code_permu_wo_repettn'!$AO$2:$AT$2))</f>
        <v>D</v>
      </c>
      <c r="H1966" t="s">
        <v>14</v>
      </c>
      <c r="I1966" s="3">
        <f>IF(MATCH(I$1,$C1966:$C1969,0)&lt;(MATCH(J$1,$C1966:$C1969,0)),1*a_vote,0)+IF(MATCH(I$1,$D1966:$D1969,0)&lt;MATCH(J$1,$D1966:$D1969,0),1*b_vote,0)+IF(MATCH(I$1,$E1966:$E1969,0)&lt;MATCH(J$1,$E1966:$E1969,0),1*c_vote,0)+IF(MATCH(I$1,$F1966:$F1969,0)&lt;MATCH(J$1,$F1966:$F1969,0),1*d_vote,0)</f>
        <v>0.52</v>
      </c>
      <c r="J1966" s="3">
        <f>IF(MATCH(I$1,$C1966:$C1969,0)&gt;(MATCH(J$1,$C1966:$C1969,0)),1*a_vote,0)+IF(MATCH(I$1,$D1966:$D1969,0)&gt;MATCH(J$1,$D1966:$D1969,0),1*b_vote,0)+IF(MATCH(I$1,$E1966:$E1969,0)&gt;MATCH(J$1,$E1966:$E1969,0),1*c_vote,0)+IF(MATCH(I$1,$F1966:$F1969,0)&gt;MATCH(J$1,$F1966:$F1969,0),1*d_vote,0)</f>
        <v>0.48</v>
      </c>
      <c r="K1966" s="3">
        <f>IF(MATCH($K$1,$C1966:$C1969,0)&lt;(MATCH($L$1,$C1966:$C1969,0)),1*a_vote,0)+IF(MATCH($K$1,$D1966:$D1969,0)&lt;MATCH($L$1,$D1966:$D1969,0),1*b_vote,0)+IF(MATCH($K$1,$E1966:$E1969,0)&lt;MATCH($L$1,$E1966:$E1969,0),1*c_vote,0)+IF(MATCH($K$1,$F1966:$F1969,0)&lt;MATCH($L$1,$F1966:$F1969,0),1*d_vote,0)</f>
        <v>0.49</v>
      </c>
      <c r="L1966" s="3">
        <f>IF(MATCH(K$1,$C1966:$C1969,0)&gt;(MATCH(L$1,$C1966:$C1969,0)),1*a_vote,0)+IF(MATCH(K$1,$D1966:$D1969,0)&gt;MATCH(L$1,$D1966:$D1969,0),1*b_vote,0)+IF(MATCH(K$1,$E1966:$E1969,0)&gt;MATCH(L$1,$E1966:$E1969,0),1*c_vote,0)+IF(MATCH(K$1,$F1966:$F1969,0)&gt;MATCH(L$1,$F1966:$F1969,0),1*d_vote,0)</f>
        <v>0.51</v>
      </c>
      <c r="M1966" s="3">
        <f>IF(MATCH($M$1,$C1966:$C1969,0)&lt;(MATCH($N$1,$C1966:$C1969,0)),1*a_vote,0)+IF(MATCH($M$1,$D1966:$D1969,0)&lt;MATCH($N$1,$D1966:$D1969,0),1*b_vote,0)+IF(MATCH($M$1,$E1966:$E1969,0)&lt;MATCH($N$1,$E1966:$E1969,0),1*c_vote,0)+IF(MATCH($M$1,$F1966:$F1969,0)&lt;MATCH($N$1,$F1966:$F1969,0),1*d_vote,0)</f>
        <v>0.52</v>
      </c>
      <c r="N1966" s="3">
        <f>IF(MATCH(M$1,$C1966:$C1969,0)&gt;(MATCH(N$1,$C1966:$C1969,0)),1*a_vote,0)+IF(MATCH(M$1,$D1966:$D1969,0)&gt;MATCH(N$1,$D1966:$D1969,0),1*b_vote,0)+IF(MATCH(M$1,$E1966:$E1969,0)&gt;MATCH(N$1,$E1966:$E1969,0),1*c_vote,0)+IF(MATCH(M$1,$F1966:$F1969,0)&gt;MATCH(N$1,$F1966:$F1969,0),1*d_vote,0)</f>
        <v>0.48</v>
      </c>
      <c r="O1966" s="3">
        <f>IF(MATCH($O$1,$C1966:$C1969,0)&lt;(MATCH($P$1,$C1966:$C1969,0)),1*a_vote,0)+IF(MATCH($O$1,$D1966:$D1969,0)&lt;MATCH($P$1,$D1966:$D1969,0),1*b_vote,0)+IF(MATCH($O$1,$E1966:$E1969,0)&lt;MATCH($P$1,$E1966:$E1969,0),1*c_vote,0)+IF(MATCH($O$1,$F1966:$F1969,0)&lt;MATCH($P$1,$F1966:$F1969,0),1*d_vote,0)</f>
        <v>0.48</v>
      </c>
      <c r="P1966" s="3">
        <f>IF(MATCH(O$1,$C1966:$C1969,0)&gt;(MATCH(P$1,$C1966:$C1969,0)),1*a_vote,0)+IF(MATCH(O$1,$D1966:$D1969,0)&gt;MATCH(P$1,$D1966:$D1969,0),1*b_vote,0)+IF(MATCH(O$1,$E1966:$E1969,0)&gt;MATCH(P$1,$E1966:$E1969,0),1*c_vote,0)+IF(MATCH(O$1,$F1966:$F1969,0)&gt;MATCH(P$1,$F1966:$F1969,0),1*d_vote,0)</f>
        <v>0.52</v>
      </c>
      <c r="Q1966" s="3">
        <f>IF(MATCH($Q$1,$C1966:$C1969,0)&lt;(MATCH($R$1,$C1966:$C1969,0)),1*a_vote,0)+IF(MATCH($Q$1,$D1966:$D1969,0)&lt;MATCH($R$1,$D1966:$D1969,0),1*b_vote,0)+IF(MATCH($Q$1,$E1966:$E1969,0)&lt;MATCH($R$1,$E1966:$E1969,0),1*c_vote,0)+IF(MATCH($Q$1,$F1966:$F1969,0)&lt;MATCH($R$1,$F1966:$F1969,0),1*d_vote,0)</f>
        <v>0.26</v>
      </c>
      <c r="R1966" s="3">
        <f>IF(MATCH(Q$1,$C1966:$C1969,0)&gt;(MATCH(R$1,$C1966:$C1969,0)),1*a_vote,0)+IF(MATCH(Q$1,$D1966:$D1969,0)&gt;MATCH(R$1,$D1966:$D1969,0),1*b_vote,0)+IF(MATCH(Q$1,$E1966:$E1969,0)&gt;MATCH(R$1,$E1966:$E1969,0),1*c_vote,0)+IF(MATCH(Q$1,$F1966:$F1969,0)&gt;MATCH(R$1,$F1966:$F1969,0),1*d_vote,0)</f>
        <v>0.74</v>
      </c>
      <c r="S1966" s="3">
        <f>IF(MATCH($S$1,$C1966:$C1969,0)&lt;(MATCH($T$1,$C1966:$C1969,0)),1*a_vote,0)+IF(MATCH($S$1,$D1966:$D1969,0)&lt;MATCH($T$1,$D1966:$D1969,0),1*b_vote,0)+IF(MATCH($S$1,$E1966:$E1969,0)&lt;MATCH($T$1,$E1966:$E1969,0),1*c_vote,0)+IF(MATCH($S$1,$F1966:$F1969,0)&lt;MATCH($T$1,$F1966:$F1969,0),1*d_vote,0)</f>
        <v>0.51</v>
      </c>
      <c r="T1966" s="3">
        <f>IF(MATCH(S$1,$C1966:$C1969,0)&gt;(MATCH(T$1,$C1966:$C1969,0)),1*a_vote,0)+IF(MATCH(S$1,$D1966:$D1969,0)&gt;MATCH(T$1,$D1966:$D1969,0),1*b_vote,0)+IF(MATCH(S$1,$E1966:$E1969,0)&gt;MATCH(T$1,$E1966:$E1969,0),1*c_vote,0)+IF(MATCH(S$1,$F1966:$F1969,0)&gt;MATCH(T$1,$F1966:$F1969,0),1*d_vote,0)</f>
        <v>0.49</v>
      </c>
    </row>
    <row r="1967" spans="1:20" x14ac:dyDescent="0.25">
      <c r="A1967">
        <f t="shared" si="62"/>
        <v>1966</v>
      </c>
      <c r="B1967">
        <f t="shared" si="63"/>
        <v>492</v>
      </c>
      <c r="C1967" t="str">
        <f>INDEX('VBA code_permu_wo_repettn'!$T$3:$Y$6,COUNTIF('Profile-matrices_Condorcet'!$B$2:$B1967,'Profile-matrices_Condorcet'!$B1967),MATCH(INDEX('numeric possibilities'!D$3:D$1298,VLOOKUP($B1967,'numeric possibilities'!$C$3:$G$1298,1)),'VBA code_permu_wo_repettn'!$T$2:$Y$2))</f>
        <v>D</v>
      </c>
      <c r="D1967" t="str">
        <f>INDEX('VBA code_permu_wo_repettn'!$AA$3:$AF$6,COUNTIF('Profile-matrices_Condorcet'!$B$2:$B1967,'Profile-matrices_Condorcet'!$B1967),MATCH(INDEX('numeric possibilities'!E$3:E$1298,VLOOKUP($B1967,'numeric possibilities'!$C$3:$G$1298,1)),'VBA code_permu_wo_repettn'!$AA$2:$AF$2))</f>
        <v>C</v>
      </c>
      <c r="E1967" t="str">
        <f>INDEX('VBA code_permu_wo_repettn'!$AH$3:$AM$6,COUNTIF('Profile-matrices_Condorcet'!$B$2:$B1967,'Profile-matrices_Condorcet'!$B1967),MATCH(INDEX('numeric possibilities'!F$3:F$1298,VLOOKUP($B1967,'numeric possibilities'!$C$3:$G$1298,1)),'VBA code_permu_wo_repettn'!$AH$2:$AM$2))</f>
        <v>A</v>
      </c>
      <c r="F1967" t="str">
        <f>INDEX('VBA code_permu_wo_repettn'!$AO$3:$AT$6,COUNTIF('Profile-matrices_Condorcet'!$B$2:$B1967,'Profile-matrices_Condorcet'!$B1967),MATCH(INDEX('numeric possibilities'!G$3:G$1298,VLOOKUP($B1967,'numeric possibilities'!$C$3:$G$1298,1)),'VBA code_permu_wo_repettn'!$AO$2:$AT$2))</f>
        <v>B</v>
      </c>
      <c r="H1967" t="s">
        <v>15</v>
      </c>
      <c r="I1967" t="str">
        <f>IF(I1966&gt;J1966,$I$1,IF(I1966&lt;J1966,$J$1,0))</f>
        <v>A</v>
      </c>
      <c r="K1967" t="str">
        <f>IF(K1966&gt;L1966,$K$1,IF(K1966&lt;L1966,$L$1,0))</f>
        <v>C</v>
      </c>
      <c r="M1967" t="str">
        <f>IF(M1966&gt;N1966,$M$1,IF(M1966&lt;N1966,$N$1,0))</f>
        <v>A</v>
      </c>
      <c r="O1967" t="str">
        <f>IF(O1966&gt;P1966,$O$1,IF(O1966&lt;P1966,$P$1,0))</f>
        <v>C</v>
      </c>
      <c r="Q1967" t="str">
        <f>IF(Q1966&gt;R1966,$Q$1,IF(Q1966&lt;R1966,$R$1,0))</f>
        <v>D</v>
      </c>
      <c r="S1967" t="str">
        <f>IF(S1966&gt;T1966,$S$1,IF(S1966&lt;T1966,$T$1,0))</f>
        <v>C</v>
      </c>
    </row>
    <row r="1968" spans="1:20" x14ac:dyDescent="0.25">
      <c r="A1968">
        <f t="shared" si="62"/>
        <v>1967</v>
      </c>
      <c r="B1968">
        <f t="shared" si="63"/>
        <v>492</v>
      </c>
      <c r="C1968" t="str">
        <f>INDEX('VBA code_permu_wo_repettn'!$T$3:$Y$6,COUNTIF('Profile-matrices_Condorcet'!$B$2:$B1968,'Profile-matrices_Condorcet'!$B1968),MATCH(INDEX('numeric possibilities'!D$3:D$1298,VLOOKUP($B1968,'numeric possibilities'!$C$3:$G$1298,1)),'VBA code_permu_wo_repettn'!$T$2:$Y$2))</f>
        <v>C</v>
      </c>
      <c r="D1968" t="str">
        <f>INDEX('VBA code_permu_wo_repettn'!$AA$3:$AF$6,COUNTIF('Profile-matrices_Condorcet'!$B$2:$B1968,'Profile-matrices_Condorcet'!$B1968),MATCH(INDEX('numeric possibilities'!E$3:E$1298,VLOOKUP($B1968,'numeric possibilities'!$C$3:$G$1298,1)),'VBA code_permu_wo_repettn'!$AA$2:$AF$2))</f>
        <v>D</v>
      </c>
      <c r="E1968" t="str">
        <f>INDEX('VBA code_permu_wo_repettn'!$AH$3:$AM$6,COUNTIF('Profile-matrices_Condorcet'!$B$2:$B1968,'Profile-matrices_Condorcet'!$B1968),MATCH(INDEX('numeric possibilities'!F$3:F$1298,VLOOKUP($B1968,'numeric possibilities'!$C$3:$G$1298,1)),'VBA code_permu_wo_repettn'!$AH$2:$AM$2))</f>
        <v>D</v>
      </c>
      <c r="F1968" t="str">
        <f>INDEX('VBA code_permu_wo_repettn'!$AO$3:$AT$6,COUNTIF('Profile-matrices_Condorcet'!$B$2:$B1968,'Profile-matrices_Condorcet'!$B1968),MATCH(INDEX('numeric possibilities'!G$3:G$1298,VLOOKUP($B1968,'numeric possibilities'!$C$3:$G$1298,1)),'VBA code_permu_wo_repettn'!$AO$2:$AT$2))</f>
        <v>A</v>
      </c>
      <c r="I1968" t="s">
        <v>0</v>
      </c>
      <c r="J1968" t="s">
        <v>1</v>
      </c>
      <c r="K1968" t="s">
        <v>2</v>
      </c>
      <c r="L1968" t="s">
        <v>3</v>
      </c>
    </row>
    <row r="1969" spans="1:20" x14ac:dyDescent="0.25">
      <c r="A1969">
        <f t="shared" si="62"/>
        <v>1968</v>
      </c>
      <c r="B1969">
        <f t="shared" si="63"/>
        <v>492</v>
      </c>
      <c r="C1969" t="str">
        <f>INDEX('VBA code_permu_wo_repettn'!$T$3:$Y$6,COUNTIF('Profile-matrices_Condorcet'!$B$2:$B1969,'Profile-matrices_Condorcet'!$B1969),MATCH(INDEX('numeric possibilities'!D$3:D$1298,VLOOKUP($B1969,'numeric possibilities'!$C$3:$G$1298,1)),'VBA code_permu_wo_repettn'!$T$2:$Y$2))</f>
        <v>B</v>
      </c>
      <c r="D1969" t="str">
        <f>INDEX('VBA code_permu_wo_repettn'!$AA$3:$AF$6,COUNTIF('Profile-matrices_Condorcet'!$B$2:$B1969,'Profile-matrices_Condorcet'!$B1969),MATCH(INDEX('numeric possibilities'!E$3:E$1298,VLOOKUP($B1969,'numeric possibilities'!$C$3:$G$1298,1)),'VBA code_permu_wo_repettn'!$AA$2:$AF$2))</f>
        <v>A</v>
      </c>
      <c r="E1969" t="str">
        <f>INDEX('VBA code_permu_wo_repettn'!$AH$3:$AM$6,COUNTIF('Profile-matrices_Condorcet'!$B$2:$B1969,'Profile-matrices_Condorcet'!$B1969),MATCH(INDEX('numeric possibilities'!F$3:F$1298,VLOOKUP($B1969,'numeric possibilities'!$C$3:$G$1298,1)),'VBA code_permu_wo_repettn'!$AH$2:$AM$2))</f>
        <v>B</v>
      </c>
      <c r="F1969" t="str">
        <f>INDEX('VBA code_permu_wo_repettn'!$AO$3:$AT$6,COUNTIF('Profile-matrices_Condorcet'!$B$2:$B1969,'Profile-matrices_Condorcet'!$B1969),MATCH(INDEX('numeric possibilities'!G$3:G$1298,VLOOKUP($B1969,'numeric possibilities'!$C$3:$G$1298,1)),'VBA code_permu_wo_repettn'!$AO$2:$AT$2))</f>
        <v>C</v>
      </c>
      <c r="G1969" t="str">
        <f>IF(MAX(I1969:L1969)&gt;='numeric possibilities'!$B$4/2,INDEX('Profile-matrices_Condorcet'!I1968:L1968,1,MATCH(MAX('Profile-matrices_Condorcet'!I1969:L1969),'Profile-matrices_Condorcet'!I1969:L1969,0)),"NCW")</f>
        <v>C</v>
      </c>
      <c r="H1969" t="s">
        <v>13</v>
      </c>
      <c r="I1969" s="3">
        <f>COUNTIF($I1967:$S1967,I1968)</f>
        <v>2</v>
      </c>
      <c r="J1969" s="3">
        <f>COUNTIF($I1967:$S1967,J1968)</f>
        <v>0</v>
      </c>
      <c r="K1969" s="3">
        <f>COUNTIF($I1967:$S1967,K1968)</f>
        <v>3</v>
      </c>
      <c r="L1969" s="3">
        <f>COUNTIF($I1967:$S1967,L1968)</f>
        <v>1</v>
      </c>
    </row>
    <row r="1970" spans="1:20" x14ac:dyDescent="0.25">
      <c r="A1970">
        <f t="shared" si="62"/>
        <v>1969</v>
      </c>
      <c r="B1970">
        <f t="shared" si="63"/>
        <v>493</v>
      </c>
      <c r="C1970" t="str">
        <f>INDEX('VBA code_permu_wo_repettn'!$T$3:$Y$6,COUNTIF('Profile-matrices_Condorcet'!$B$2:$B1970,'Profile-matrices_Condorcet'!$B1970),MATCH(INDEX('numeric possibilities'!D$3:D$1298,VLOOKUP($B1970,'numeric possibilities'!$C$3:$G$1298,1)),'VBA code_permu_wo_repettn'!$T$2:$Y$2))</f>
        <v>A</v>
      </c>
      <c r="D1970" t="str">
        <f>INDEX('VBA code_permu_wo_repettn'!$AA$3:$AF$6,COUNTIF('Profile-matrices_Condorcet'!$B$2:$B1970,'Profile-matrices_Condorcet'!$B1970),MATCH(INDEX('numeric possibilities'!E$3:E$1298,VLOOKUP($B1970,'numeric possibilities'!$C$3:$G$1298,1)),'VBA code_permu_wo_repettn'!$AA$2:$AF$2))</f>
        <v>B</v>
      </c>
      <c r="E1970" t="str">
        <f>INDEX('VBA code_permu_wo_repettn'!$AH$3:$AM$6,COUNTIF('Profile-matrices_Condorcet'!$B$2:$B1970,'Profile-matrices_Condorcet'!$B1970),MATCH(INDEX('numeric possibilities'!F$3:F$1298,VLOOKUP($B1970,'numeric possibilities'!$C$3:$G$1298,1)),'VBA code_permu_wo_repettn'!$AH$2:$AM$2))</f>
        <v>C</v>
      </c>
      <c r="F1970" t="str">
        <f>INDEX('VBA code_permu_wo_repettn'!$AO$3:$AT$6,COUNTIF('Profile-matrices_Condorcet'!$B$2:$B1970,'Profile-matrices_Condorcet'!$B1970),MATCH(INDEX('numeric possibilities'!G$3:G$1298,VLOOKUP($B1970,'numeric possibilities'!$C$3:$G$1298,1)),'VBA code_permu_wo_repettn'!$AO$2:$AT$2))</f>
        <v>D</v>
      </c>
      <c r="H1970" t="s">
        <v>14</v>
      </c>
      <c r="I1970" s="3">
        <f>IF(MATCH(I$1,$C1970:$C1973,0)&lt;(MATCH(J$1,$C1970:$C1973,0)),1*a_vote,0)+IF(MATCH(I$1,$D1970:$D1973,0)&lt;MATCH(J$1,$D1970:$D1973,0),1*b_vote,0)+IF(MATCH(I$1,$E1970:$E1973,0)&lt;MATCH(J$1,$E1970:$E1973,0),1*c_vote,0)+IF(MATCH(I$1,$F1970:$F1973,0)&lt;MATCH(J$1,$F1970:$F1973,0),1*d_vote,0)</f>
        <v>0.52</v>
      </c>
      <c r="J1970" s="3">
        <f>IF(MATCH(I$1,$C1970:$C1973,0)&gt;(MATCH(J$1,$C1970:$C1973,0)),1*a_vote,0)+IF(MATCH(I$1,$D1970:$D1973,0)&gt;MATCH(J$1,$D1970:$D1973,0),1*b_vote,0)+IF(MATCH(I$1,$E1970:$E1973,0)&gt;MATCH(J$1,$E1970:$E1973,0),1*c_vote,0)+IF(MATCH(I$1,$F1970:$F1973,0)&gt;MATCH(J$1,$F1970:$F1973,0),1*d_vote,0)</f>
        <v>0.48</v>
      </c>
      <c r="K1970" s="3">
        <f>IF(MATCH($K$1,$C1970:$C1973,0)&lt;(MATCH($L$1,$C1970:$C1973,0)),1*a_vote,0)+IF(MATCH($K$1,$D1970:$D1973,0)&lt;MATCH($L$1,$D1970:$D1973,0),1*b_vote,0)+IF(MATCH($K$1,$E1970:$E1973,0)&lt;MATCH($L$1,$E1970:$E1973,0),1*c_vote,0)+IF(MATCH($K$1,$F1970:$F1973,0)&lt;MATCH($L$1,$F1970:$F1973,0),1*d_vote,0)</f>
        <v>0.75</v>
      </c>
      <c r="L1970" s="3">
        <f>IF(MATCH(K$1,$C1970:$C1973,0)&gt;(MATCH(L$1,$C1970:$C1973,0)),1*a_vote,0)+IF(MATCH(K$1,$D1970:$D1973,0)&gt;MATCH(L$1,$D1970:$D1973,0),1*b_vote,0)+IF(MATCH(K$1,$E1970:$E1973,0)&gt;MATCH(L$1,$E1970:$E1973,0),1*c_vote,0)+IF(MATCH(K$1,$F1970:$F1973,0)&gt;MATCH(L$1,$F1970:$F1973,0),1*d_vote,0)</f>
        <v>0.25</v>
      </c>
      <c r="M1970" s="3">
        <f>IF(MATCH($M$1,$C1970:$C1973,0)&lt;(MATCH($N$1,$C1970:$C1973,0)),1*a_vote,0)+IF(MATCH($M$1,$D1970:$D1973,0)&lt;MATCH($N$1,$D1970:$D1973,0),1*b_vote,0)+IF(MATCH($M$1,$E1970:$E1973,0)&lt;MATCH($N$1,$E1970:$E1973,0),1*c_vote,0)+IF(MATCH($M$1,$F1970:$F1973,0)&lt;MATCH($N$1,$F1970:$F1973,0),1*d_vote,0)</f>
        <v>0.52</v>
      </c>
      <c r="N1970" s="3">
        <f>IF(MATCH(M$1,$C1970:$C1973,0)&gt;(MATCH(N$1,$C1970:$C1973,0)),1*a_vote,0)+IF(MATCH(M$1,$D1970:$D1973,0)&gt;MATCH(N$1,$D1970:$D1973,0),1*b_vote,0)+IF(MATCH(M$1,$E1970:$E1973,0)&gt;MATCH(N$1,$E1970:$E1973,0),1*c_vote,0)+IF(MATCH(M$1,$F1970:$F1973,0)&gt;MATCH(N$1,$F1970:$F1973,0),1*d_vote,0)</f>
        <v>0.48</v>
      </c>
      <c r="O1970" s="3">
        <f>IF(MATCH($O$1,$C1970:$C1973,0)&lt;(MATCH($P$1,$C1970:$C1973,0)),1*a_vote,0)+IF(MATCH($O$1,$D1970:$D1973,0)&lt;MATCH($P$1,$D1970:$D1973,0),1*b_vote,0)+IF(MATCH($O$1,$E1970:$E1973,0)&lt;MATCH($P$1,$E1970:$E1973,0),1*c_vote,0)+IF(MATCH($O$1,$F1970:$F1973,0)&lt;MATCH($P$1,$F1970:$F1973,0),1*d_vote,0)</f>
        <v>0.75</v>
      </c>
      <c r="P1970" s="3">
        <f>IF(MATCH(O$1,$C1970:$C1973,0)&gt;(MATCH(P$1,$C1970:$C1973,0)),1*a_vote,0)+IF(MATCH(O$1,$D1970:$D1973,0)&gt;MATCH(P$1,$D1970:$D1973,0),1*b_vote,0)+IF(MATCH(O$1,$E1970:$E1973,0)&gt;MATCH(P$1,$E1970:$E1973,0),1*c_vote,0)+IF(MATCH(O$1,$F1970:$F1973,0)&gt;MATCH(P$1,$F1970:$F1973,0),1*d_vote,0)</f>
        <v>0.25</v>
      </c>
      <c r="Q1970" s="3">
        <f>IF(MATCH($Q$1,$C1970:$C1973,0)&lt;(MATCH($R$1,$C1970:$C1973,0)),1*a_vote,0)+IF(MATCH($Q$1,$D1970:$D1973,0)&lt;MATCH($R$1,$D1970:$D1973,0),1*b_vote,0)+IF(MATCH($Q$1,$E1970:$E1973,0)&lt;MATCH($R$1,$E1970:$E1973,0),1*c_vote,0)+IF(MATCH($Q$1,$F1970:$F1973,0)&lt;MATCH($R$1,$F1970:$F1973,0),1*d_vote,0)</f>
        <v>0.53</v>
      </c>
      <c r="R1970" s="3">
        <f>IF(MATCH(Q$1,$C1970:$C1973,0)&gt;(MATCH(R$1,$C1970:$C1973,0)),1*a_vote,0)+IF(MATCH(Q$1,$D1970:$D1973,0)&gt;MATCH(R$1,$D1970:$D1973,0),1*b_vote,0)+IF(MATCH(Q$1,$E1970:$E1973,0)&gt;MATCH(R$1,$E1970:$E1973,0),1*c_vote,0)+IF(MATCH(Q$1,$F1970:$F1973,0)&gt;MATCH(R$1,$F1970:$F1973,0),1*d_vote,0)</f>
        <v>0.47</v>
      </c>
      <c r="S1970" s="3">
        <f>IF(MATCH($S$1,$C1970:$C1973,0)&lt;(MATCH($T$1,$C1970:$C1973,0)),1*a_vote,0)+IF(MATCH($S$1,$D1970:$D1973,0)&lt;MATCH($T$1,$D1970:$D1973,0),1*b_vote,0)+IF(MATCH($S$1,$E1970:$E1973,0)&lt;MATCH($T$1,$E1970:$E1973,0),1*c_vote,0)+IF(MATCH($S$1,$F1970:$F1973,0)&lt;MATCH($T$1,$F1970:$F1973,0),1*d_vote,0)</f>
        <v>0.52</v>
      </c>
      <c r="T1970" s="3">
        <f>IF(MATCH(S$1,$C1970:$C1973,0)&gt;(MATCH(T$1,$C1970:$C1973,0)),1*a_vote,0)+IF(MATCH(S$1,$D1970:$D1973,0)&gt;MATCH(T$1,$D1970:$D1973,0),1*b_vote,0)+IF(MATCH(S$1,$E1970:$E1973,0)&gt;MATCH(T$1,$E1970:$E1973,0),1*c_vote,0)+IF(MATCH(S$1,$F1970:$F1973,0)&gt;MATCH(T$1,$F1970:$F1973,0),1*d_vote,0)</f>
        <v>0.48</v>
      </c>
    </row>
    <row r="1971" spans="1:20" x14ac:dyDescent="0.25">
      <c r="A1971">
        <f t="shared" si="62"/>
        <v>1970</v>
      </c>
      <c r="B1971">
        <f t="shared" si="63"/>
        <v>493</v>
      </c>
      <c r="C1971" t="str">
        <f>INDEX('VBA code_permu_wo_repettn'!$T$3:$Y$6,COUNTIF('Profile-matrices_Condorcet'!$B$2:$B1971,'Profile-matrices_Condorcet'!$B1971),MATCH(INDEX('numeric possibilities'!D$3:D$1298,VLOOKUP($B1971,'numeric possibilities'!$C$3:$G$1298,1)),'VBA code_permu_wo_repettn'!$T$2:$Y$2))</f>
        <v>B</v>
      </c>
      <c r="D1971" t="str">
        <f>INDEX('VBA code_permu_wo_repettn'!$AA$3:$AF$6,COUNTIF('Profile-matrices_Condorcet'!$B$2:$B1971,'Profile-matrices_Condorcet'!$B1971),MATCH(INDEX('numeric possibilities'!E$3:E$1298,VLOOKUP($B1971,'numeric possibilities'!$C$3:$G$1298,1)),'VBA code_permu_wo_repettn'!$AA$2:$AF$2))</f>
        <v>D</v>
      </c>
      <c r="E1971" t="str">
        <f>INDEX('VBA code_permu_wo_repettn'!$AH$3:$AM$6,COUNTIF('Profile-matrices_Condorcet'!$B$2:$B1971,'Profile-matrices_Condorcet'!$B1971),MATCH(INDEX('numeric possibilities'!F$3:F$1298,VLOOKUP($B1971,'numeric possibilities'!$C$3:$G$1298,1)),'VBA code_permu_wo_repettn'!$AH$2:$AM$2))</f>
        <v>A</v>
      </c>
      <c r="F1971" t="str">
        <f>INDEX('VBA code_permu_wo_repettn'!$AO$3:$AT$6,COUNTIF('Profile-matrices_Condorcet'!$B$2:$B1971,'Profile-matrices_Condorcet'!$B1971),MATCH(INDEX('numeric possibilities'!G$3:G$1298,VLOOKUP($B1971,'numeric possibilities'!$C$3:$G$1298,1)),'VBA code_permu_wo_repettn'!$AO$2:$AT$2))</f>
        <v>B</v>
      </c>
      <c r="H1971" t="s">
        <v>15</v>
      </c>
      <c r="I1971" t="str">
        <f>IF(I1970&gt;J1970,$I$1,IF(I1970&lt;J1970,$J$1,0))</f>
        <v>A</v>
      </c>
      <c r="K1971" t="str">
        <f>IF(K1970&gt;L1970,$K$1,IF(K1970&lt;L1970,$L$1,0))</f>
        <v>A</v>
      </c>
      <c r="M1971" t="str">
        <f>IF(M1970&gt;N1970,$M$1,IF(M1970&lt;N1970,$N$1,0))</f>
        <v>A</v>
      </c>
      <c r="O1971" t="str">
        <f>IF(O1970&gt;P1970,$O$1,IF(O1970&lt;P1970,$P$1,0))</f>
        <v>B</v>
      </c>
      <c r="Q1971" t="str">
        <f>IF(Q1970&gt;R1970,$Q$1,IF(Q1970&lt;R1970,$R$1,0))</f>
        <v>B</v>
      </c>
      <c r="S1971" t="str">
        <f>IF(S1970&gt;T1970,$S$1,IF(S1970&lt;T1970,$T$1,0))</f>
        <v>C</v>
      </c>
    </row>
    <row r="1972" spans="1:20" x14ac:dyDescent="0.25">
      <c r="A1972">
        <f t="shared" si="62"/>
        <v>1971</v>
      </c>
      <c r="B1972">
        <f t="shared" si="63"/>
        <v>493</v>
      </c>
      <c r="C1972" t="str">
        <f>INDEX('VBA code_permu_wo_repettn'!$T$3:$Y$6,COUNTIF('Profile-matrices_Condorcet'!$B$2:$B1972,'Profile-matrices_Condorcet'!$B1972),MATCH(INDEX('numeric possibilities'!D$3:D$1298,VLOOKUP($B1972,'numeric possibilities'!$C$3:$G$1298,1)),'VBA code_permu_wo_repettn'!$T$2:$Y$2))</f>
        <v>C</v>
      </c>
      <c r="D1972" t="str">
        <f>INDEX('VBA code_permu_wo_repettn'!$AA$3:$AF$6,COUNTIF('Profile-matrices_Condorcet'!$B$2:$B1972,'Profile-matrices_Condorcet'!$B1972),MATCH(INDEX('numeric possibilities'!E$3:E$1298,VLOOKUP($B1972,'numeric possibilities'!$C$3:$G$1298,1)),'VBA code_permu_wo_repettn'!$AA$2:$AF$2))</f>
        <v>A</v>
      </c>
      <c r="E1972" t="str">
        <f>INDEX('VBA code_permu_wo_repettn'!$AH$3:$AM$6,COUNTIF('Profile-matrices_Condorcet'!$B$2:$B1972,'Profile-matrices_Condorcet'!$B1972),MATCH(INDEX('numeric possibilities'!F$3:F$1298,VLOOKUP($B1972,'numeric possibilities'!$C$3:$G$1298,1)),'VBA code_permu_wo_repettn'!$AH$2:$AM$2))</f>
        <v>D</v>
      </c>
      <c r="F1972" t="str">
        <f>INDEX('VBA code_permu_wo_repettn'!$AO$3:$AT$6,COUNTIF('Profile-matrices_Condorcet'!$B$2:$B1972,'Profile-matrices_Condorcet'!$B1972),MATCH(INDEX('numeric possibilities'!G$3:G$1298,VLOOKUP($B1972,'numeric possibilities'!$C$3:$G$1298,1)),'VBA code_permu_wo_repettn'!$AO$2:$AT$2))</f>
        <v>A</v>
      </c>
      <c r="I1972" t="s">
        <v>0</v>
      </c>
      <c r="J1972" t="s">
        <v>1</v>
      </c>
      <c r="K1972" t="s">
        <v>2</v>
      </c>
      <c r="L1972" t="s">
        <v>3</v>
      </c>
    </row>
    <row r="1973" spans="1:20" x14ac:dyDescent="0.25">
      <c r="A1973">
        <f t="shared" si="62"/>
        <v>1972</v>
      </c>
      <c r="B1973">
        <f t="shared" si="63"/>
        <v>493</v>
      </c>
      <c r="C1973" t="str">
        <f>INDEX('VBA code_permu_wo_repettn'!$T$3:$Y$6,COUNTIF('Profile-matrices_Condorcet'!$B$2:$B1973,'Profile-matrices_Condorcet'!$B1973),MATCH(INDEX('numeric possibilities'!D$3:D$1298,VLOOKUP($B1973,'numeric possibilities'!$C$3:$G$1298,1)),'VBA code_permu_wo_repettn'!$T$2:$Y$2))</f>
        <v>D</v>
      </c>
      <c r="D1973" t="str">
        <f>INDEX('VBA code_permu_wo_repettn'!$AA$3:$AF$6,COUNTIF('Profile-matrices_Condorcet'!$B$2:$B1973,'Profile-matrices_Condorcet'!$B1973),MATCH(INDEX('numeric possibilities'!E$3:E$1298,VLOOKUP($B1973,'numeric possibilities'!$C$3:$G$1298,1)),'VBA code_permu_wo_repettn'!$AA$2:$AF$2))</f>
        <v>C</v>
      </c>
      <c r="E1973" t="str">
        <f>INDEX('VBA code_permu_wo_repettn'!$AH$3:$AM$6,COUNTIF('Profile-matrices_Condorcet'!$B$2:$B1973,'Profile-matrices_Condorcet'!$B1973),MATCH(INDEX('numeric possibilities'!F$3:F$1298,VLOOKUP($B1973,'numeric possibilities'!$C$3:$G$1298,1)),'VBA code_permu_wo_repettn'!$AH$2:$AM$2))</f>
        <v>B</v>
      </c>
      <c r="F1973" t="str">
        <f>INDEX('VBA code_permu_wo_repettn'!$AO$3:$AT$6,COUNTIF('Profile-matrices_Condorcet'!$B$2:$B1973,'Profile-matrices_Condorcet'!$B1973),MATCH(INDEX('numeric possibilities'!G$3:G$1298,VLOOKUP($B1973,'numeric possibilities'!$C$3:$G$1298,1)),'VBA code_permu_wo_repettn'!$AO$2:$AT$2))</f>
        <v>C</v>
      </c>
      <c r="G1973" t="str">
        <f>IF(MAX(I1973:L1973)&gt;='numeric possibilities'!$B$4/2,INDEX('Profile-matrices_Condorcet'!I1972:L1972,1,MATCH(MAX('Profile-matrices_Condorcet'!I1973:L1973),'Profile-matrices_Condorcet'!I1973:L1973,0)),"NCW")</f>
        <v>A</v>
      </c>
      <c r="H1973" t="s">
        <v>13</v>
      </c>
      <c r="I1973" s="3">
        <f>COUNTIF($I1971:$S1971,I1972)</f>
        <v>3</v>
      </c>
      <c r="J1973" s="3">
        <f>COUNTIF($I1971:$S1971,J1972)</f>
        <v>2</v>
      </c>
      <c r="K1973" s="3">
        <f>COUNTIF($I1971:$S1971,K1972)</f>
        <v>1</v>
      </c>
      <c r="L1973" s="3">
        <f>COUNTIF($I1971:$S1971,L1972)</f>
        <v>0</v>
      </c>
    </row>
    <row r="1974" spans="1:20" x14ac:dyDescent="0.25">
      <c r="A1974">
        <f t="shared" si="62"/>
        <v>1973</v>
      </c>
      <c r="B1974">
        <f t="shared" si="63"/>
        <v>494</v>
      </c>
      <c r="C1974" t="str">
        <f>INDEX('VBA code_permu_wo_repettn'!$T$3:$Y$6,COUNTIF('Profile-matrices_Condorcet'!$B$2:$B1974,'Profile-matrices_Condorcet'!$B1974),MATCH(INDEX('numeric possibilities'!D$3:D$1298,VLOOKUP($B1974,'numeric possibilities'!$C$3:$G$1298,1)),'VBA code_permu_wo_repettn'!$T$2:$Y$2))</f>
        <v>A</v>
      </c>
      <c r="D1974" t="str">
        <f>INDEX('VBA code_permu_wo_repettn'!$AA$3:$AF$6,COUNTIF('Profile-matrices_Condorcet'!$B$2:$B1974,'Profile-matrices_Condorcet'!$B1974),MATCH(INDEX('numeric possibilities'!E$3:E$1298,VLOOKUP($B1974,'numeric possibilities'!$C$3:$G$1298,1)),'VBA code_permu_wo_repettn'!$AA$2:$AF$2))</f>
        <v>B</v>
      </c>
      <c r="E1974" t="str">
        <f>INDEX('VBA code_permu_wo_repettn'!$AH$3:$AM$6,COUNTIF('Profile-matrices_Condorcet'!$B$2:$B1974,'Profile-matrices_Condorcet'!$B1974),MATCH(INDEX('numeric possibilities'!F$3:F$1298,VLOOKUP($B1974,'numeric possibilities'!$C$3:$G$1298,1)),'VBA code_permu_wo_repettn'!$AH$2:$AM$2))</f>
        <v>C</v>
      </c>
      <c r="F1974" t="str">
        <f>INDEX('VBA code_permu_wo_repettn'!$AO$3:$AT$6,COUNTIF('Profile-matrices_Condorcet'!$B$2:$B1974,'Profile-matrices_Condorcet'!$B1974),MATCH(INDEX('numeric possibilities'!G$3:G$1298,VLOOKUP($B1974,'numeric possibilities'!$C$3:$G$1298,1)),'VBA code_permu_wo_repettn'!$AO$2:$AT$2))</f>
        <v>D</v>
      </c>
      <c r="H1974" t="s">
        <v>14</v>
      </c>
      <c r="I1974" s="3">
        <f>IF(MATCH(I$1,$C1974:$C1977,0)&lt;(MATCH(J$1,$C1974:$C1977,0)),1*a_vote,0)+IF(MATCH(I$1,$D1974:$D1977,0)&lt;MATCH(J$1,$D1974:$D1977,0),1*b_vote,0)+IF(MATCH(I$1,$E1974:$E1977,0)&lt;MATCH(J$1,$E1974:$E1977,0),1*c_vote,0)+IF(MATCH(I$1,$F1974:$F1977,0)&lt;MATCH(J$1,$F1974:$F1977,0),1*d_vote,0)</f>
        <v>0.52</v>
      </c>
      <c r="J1974" s="3">
        <f>IF(MATCH(I$1,$C1974:$C1977,0)&gt;(MATCH(J$1,$C1974:$C1977,0)),1*a_vote,0)+IF(MATCH(I$1,$D1974:$D1977,0)&gt;MATCH(J$1,$D1974:$D1977,0),1*b_vote,0)+IF(MATCH(I$1,$E1974:$E1977,0)&gt;MATCH(J$1,$E1974:$E1977,0),1*c_vote,0)+IF(MATCH(I$1,$F1974:$F1977,0)&gt;MATCH(J$1,$F1974:$F1977,0),1*d_vote,0)</f>
        <v>0.48</v>
      </c>
      <c r="K1974" s="3">
        <f>IF(MATCH($K$1,$C1974:$C1977,0)&lt;(MATCH($L$1,$C1974:$C1977,0)),1*a_vote,0)+IF(MATCH($K$1,$D1974:$D1977,0)&lt;MATCH($L$1,$D1974:$D1977,0),1*b_vote,0)+IF(MATCH($K$1,$E1974:$E1977,0)&lt;MATCH($L$1,$E1974:$E1977,0),1*c_vote,0)+IF(MATCH($K$1,$F1974:$F1977,0)&lt;MATCH($L$1,$F1974:$F1977,0),1*d_vote,0)</f>
        <v>0.75</v>
      </c>
      <c r="L1974" s="3">
        <f>IF(MATCH(K$1,$C1974:$C1977,0)&gt;(MATCH(L$1,$C1974:$C1977,0)),1*a_vote,0)+IF(MATCH(K$1,$D1974:$D1977,0)&gt;MATCH(L$1,$D1974:$D1977,0),1*b_vote,0)+IF(MATCH(K$1,$E1974:$E1977,0)&gt;MATCH(L$1,$E1974:$E1977,0),1*c_vote,0)+IF(MATCH(K$1,$F1974:$F1977,0)&gt;MATCH(L$1,$F1974:$F1977,0),1*d_vote,0)</f>
        <v>0.25</v>
      </c>
      <c r="M1974" s="3">
        <f>IF(MATCH($M$1,$C1974:$C1977,0)&lt;(MATCH($N$1,$C1974:$C1977,0)),1*a_vote,0)+IF(MATCH($M$1,$D1974:$D1977,0)&lt;MATCH($N$1,$D1974:$D1977,0),1*b_vote,0)+IF(MATCH($M$1,$E1974:$E1977,0)&lt;MATCH($N$1,$E1974:$E1977,0),1*c_vote,0)+IF(MATCH($M$1,$F1974:$F1977,0)&lt;MATCH($N$1,$F1974:$F1977,0),1*d_vote,0)</f>
        <v>0.52</v>
      </c>
      <c r="N1974" s="3">
        <f>IF(MATCH(M$1,$C1974:$C1977,0)&gt;(MATCH(N$1,$C1974:$C1977,0)),1*a_vote,0)+IF(MATCH(M$1,$D1974:$D1977,0)&gt;MATCH(N$1,$D1974:$D1977,0),1*b_vote,0)+IF(MATCH(M$1,$E1974:$E1977,0)&gt;MATCH(N$1,$E1974:$E1977,0),1*c_vote,0)+IF(MATCH(M$1,$F1974:$F1977,0)&gt;MATCH(N$1,$F1974:$F1977,0),1*d_vote,0)</f>
        <v>0.48</v>
      </c>
      <c r="O1974" s="3">
        <f>IF(MATCH($O$1,$C1974:$C1977,0)&lt;(MATCH($P$1,$C1974:$C1977,0)),1*a_vote,0)+IF(MATCH($O$1,$D1974:$D1977,0)&lt;MATCH($P$1,$D1974:$D1977,0),1*b_vote,0)+IF(MATCH($O$1,$E1974:$E1977,0)&lt;MATCH($P$1,$E1974:$E1977,0),1*c_vote,0)+IF(MATCH($O$1,$F1974:$F1977,0)&lt;MATCH($P$1,$F1974:$F1977,0),1*d_vote,0)</f>
        <v>0.75</v>
      </c>
      <c r="P1974" s="3">
        <f>IF(MATCH(O$1,$C1974:$C1977,0)&gt;(MATCH(P$1,$C1974:$C1977,0)),1*a_vote,0)+IF(MATCH(O$1,$D1974:$D1977,0)&gt;MATCH(P$1,$D1974:$D1977,0),1*b_vote,0)+IF(MATCH(O$1,$E1974:$E1977,0)&gt;MATCH(P$1,$E1974:$E1977,0),1*c_vote,0)+IF(MATCH(O$1,$F1974:$F1977,0)&gt;MATCH(P$1,$F1974:$F1977,0),1*d_vote,0)</f>
        <v>0.25</v>
      </c>
      <c r="Q1974" s="3">
        <f>IF(MATCH($Q$1,$C1974:$C1977,0)&lt;(MATCH($R$1,$C1974:$C1977,0)),1*a_vote,0)+IF(MATCH($Q$1,$D1974:$D1977,0)&lt;MATCH($R$1,$D1974:$D1977,0),1*b_vote,0)+IF(MATCH($Q$1,$E1974:$E1977,0)&lt;MATCH($R$1,$E1974:$E1977,0),1*c_vote,0)+IF(MATCH($Q$1,$F1974:$F1977,0)&lt;MATCH($R$1,$F1974:$F1977,0),1*d_vote,0)</f>
        <v>0.53</v>
      </c>
      <c r="R1974" s="3">
        <f>IF(MATCH(Q$1,$C1974:$C1977,0)&gt;(MATCH(R$1,$C1974:$C1977,0)),1*a_vote,0)+IF(MATCH(Q$1,$D1974:$D1977,0)&gt;MATCH(R$1,$D1974:$D1977,0),1*b_vote,0)+IF(MATCH(Q$1,$E1974:$E1977,0)&gt;MATCH(R$1,$E1974:$E1977,0),1*c_vote,0)+IF(MATCH(Q$1,$F1974:$F1977,0)&gt;MATCH(R$1,$F1974:$F1977,0),1*d_vote,0)</f>
        <v>0.47</v>
      </c>
      <c r="S1974" s="3">
        <f>IF(MATCH($S$1,$C1974:$C1977,0)&lt;(MATCH($T$1,$C1974:$C1977,0)),1*a_vote,0)+IF(MATCH($S$1,$D1974:$D1977,0)&lt;MATCH($T$1,$D1974:$D1977,0),1*b_vote,0)+IF(MATCH($S$1,$E1974:$E1977,0)&lt;MATCH($T$1,$E1974:$E1977,0),1*c_vote,0)+IF(MATCH($S$1,$F1974:$F1977,0)&lt;MATCH($T$1,$F1974:$F1977,0),1*d_vote,0)</f>
        <v>0.25</v>
      </c>
      <c r="T1974" s="3">
        <f>IF(MATCH(S$1,$C1974:$C1977,0)&gt;(MATCH(T$1,$C1974:$C1977,0)),1*a_vote,0)+IF(MATCH(S$1,$D1974:$D1977,0)&gt;MATCH(T$1,$D1974:$D1977,0),1*b_vote,0)+IF(MATCH(S$1,$E1974:$E1977,0)&gt;MATCH(T$1,$E1974:$E1977,0),1*c_vote,0)+IF(MATCH(S$1,$F1974:$F1977,0)&gt;MATCH(T$1,$F1974:$F1977,0),1*d_vote,0)</f>
        <v>0.75</v>
      </c>
    </row>
    <row r="1975" spans="1:20" x14ac:dyDescent="0.25">
      <c r="A1975">
        <f t="shared" si="62"/>
        <v>1974</v>
      </c>
      <c r="B1975">
        <f t="shared" si="63"/>
        <v>494</v>
      </c>
      <c r="C1975" t="str">
        <f>INDEX('VBA code_permu_wo_repettn'!$T$3:$Y$6,COUNTIF('Profile-matrices_Condorcet'!$B$2:$B1975,'Profile-matrices_Condorcet'!$B1975),MATCH(INDEX('numeric possibilities'!D$3:D$1298,VLOOKUP($B1975,'numeric possibilities'!$C$3:$G$1298,1)),'VBA code_permu_wo_repettn'!$T$2:$Y$2))</f>
        <v>B</v>
      </c>
      <c r="D1975" t="str">
        <f>INDEX('VBA code_permu_wo_repettn'!$AA$3:$AF$6,COUNTIF('Profile-matrices_Condorcet'!$B$2:$B1975,'Profile-matrices_Condorcet'!$B1975),MATCH(INDEX('numeric possibilities'!E$3:E$1298,VLOOKUP($B1975,'numeric possibilities'!$C$3:$G$1298,1)),'VBA code_permu_wo_repettn'!$AA$2:$AF$2))</f>
        <v>D</v>
      </c>
      <c r="E1975" t="str">
        <f>INDEX('VBA code_permu_wo_repettn'!$AH$3:$AM$6,COUNTIF('Profile-matrices_Condorcet'!$B$2:$B1975,'Profile-matrices_Condorcet'!$B1975),MATCH(INDEX('numeric possibilities'!F$3:F$1298,VLOOKUP($B1975,'numeric possibilities'!$C$3:$G$1298,1)),'VBA code_permu_wo_repettn'!$AH$2:$AM$2))</f>
        <v>A</v>
      </c>
      <c r="F1975" t="str">
        <f>INDEX('VBA code_permu_wo_repettn'!$AO$3:$AT$6,COUNTIF('Profile-matrices_Condorcet'!$B$2:$B1975,'Profile-matrices_Condorcet'!$B1975),MATCH(INDEX('numeric possibilities'!G$3:G$1298,VLOOKUP($B1975,'numeric possibilities'!$C$3:$G$1298,1)),'VBA code_permu_wo_repettn'!$AO$2:$AT$2))</f>
        <v>B</v>
      </c>
      <c r="H1975" t="s">
        <v>15</v>
      </c>
      <c r="I1975" t="str">
        <f>IF(I1974&gt;J1974,$I$1,IF(I1974&lt;J1974,$J$1,0))</f>
        <v>A</v>
      </c>
      <c r="K1975" t="str">
        <f>IF(K1974&gt;L1974,$K$1,IF(K1974&lt;L1974,$L$1,0))</f>
        <v>A</v>
      </c>
      <c r="M1975" t="str">
        <f>IF(M1974&gt;N1974,$M$1,IF(M1974&lt;N1974,$N$1,0))</f>
        <v>A</v>
      </c>
      <c r="O1975" t="str">
        <f>IF(O1974&gt;P1974,$O$1,IF(O1974&lt;P1974,$P$1,0))</f>
        <v>B</v>
      </c>
      <c r="Q1975" t="str">
        <f>IF(Q1974&gt;R1974,$Q$1,IF(Q1974&lt;R1974,$R$1,0))</f>
        <v>B</v>
      </c>
      <c r="S1975" t="str">
        <f>IF(S1974&gt;T1974,$S$1,IF(S1974&lt;T1974,$T$1,0))</f>
        <v>D</v>
      </c>
    </row>
    <row r="1976" spans="1:20" x14ac:dyDescent="0.25">
      <c r="A1976">
        <f t="shared" si="62"/>
        <v>1975</v>
      </c>
      <c r="B1976">
        <f t="shared" si="63"/>
        <v>494</v>
      </c>
      <c r="C1976" t="str">
        <f>INDEX('VBA code_permu_wo_repettn'!$T$3:$Y$6,COUNTIF('Profile-matrices_Condorcet'!$B$2:$B1976,'Profile-matrices_Condorcet'!$B1976),MATCH(INDEX('numeric possibilities'!D$3:D$1298,VLOOKUP($B1976,'numeric possibilities'!$C$3:$G$1298,1)),'VBA code_permu_wo_repettn'!$T$2:$Y$2))</f>
        <v>D</v>
      </c>
      <c r="D1976" t="str">
        <f>INDEX('VBA code_permu_wo_repettn'!$AA$3:$AF$6,COUNTIF('Profile-matrices_Condorcet'!$B$2:$B1976,'Profile-matrices_Condorcet'!$B1976),MATCH(INDEX('numeric possibilities'!E$3:E$1298,VLOOKUP($B1976,'numeric possibilities'!$C$3:$G$1298,1)),'VBA code_permu_wo_repettn'!$AA$2:$AF$2))</f>
        <v>A</v>
      </c>
      <c r="E1976" t="str">
        <f>INDEX('VBA code_permu_wo_repettn'!$AH$3:$AM$6,COUNTIF('Profile-matrices_Condorcet'!$B$2:$B1976,'Profile-matrices_Condorcet'!$B1976),MATCH(INDEX('numeric possibilities'!F$3:F$1298,VLOOKUP($B1976,'numeric possibilities'!$C$3:$G$1298,1)),'VBA code_permu_wo_repettn'!$AH$2:$AM$2))</f>
        <v>D</v>
      </c>
      <c r="F1976" t="str">
        <f>INDEX('VBA code_permu_wo_repettn'!$AO$3:$AT$6,COUNTIF('Profile-matrices_Condorcet'!$B$2:$B1976,'Profile-matrices_Condorcet'!$B1976),MATCH(INDEX('numeric possibilities'!G$3:G$1298,VLOOKUP($B1976,'numeric possibilities'!$C$3:$G$1298,1)),'VBA code_permu_wo_repettn'!$AO$2:$AT$2))</f>
        <v>A</v>
      </c>
      <c r="I1976" t="s">
        <v>0</v>
      </c>
      <c r="J1976" t="s">
        <v>1</v>
      </c>
      <c r="K1976" t="s">
        <v>2</v>
      </c>
      <c r="L1976" t="s">
        <v>3</v>
      </c>
    </row>
    <row r="1977" spans="1:20" x14ac:dyDescent="0.25">
      <c r="A1977">
        <f t="shared" si="62"/>
        <v>1976</v>
      </c>
      <c r="B1977">
        <f t="shared" si="63"/>
        <v>494</v>
      </c>
      <c r="C1977" t="str">
        <f>INDEX('VBA code_permu_wo_repettn'!$T$3:$Y$6,COUNTIF('Profile-matrices_Condorcet'!$B$2:$B1977,'Profile-matrices_Condorcet'!$B1977),MATCH(INDEX('numeric possibilities'!D$3:D$1298,VLOOKUP($B1977,'numeric possibilities'!$C$3:$G$1298,1)),'VBA code_permu_wo_repettn'!$T$2:$Y$2))</f>
        <v>C</v>
      </c>
      <c r="D1977" t="str">
        <f>INDEX('VBA code_permu_wo_repettn'!$AA$3:$AF$6,COUNTIF('Profile-matrices_Condorcet'!$B$2:$B1977,'Profile-matrices_Condorcet'!$B1977),MATCH(INDEX('numeric possibilities'!E$3:E$1298,VLOOKUP($B1977,'numeric possibilities'!$C$3:$G$1298,1)),'VBA code_permu_wo_repettn'!$AA$2:$AF$2))</f>
        <v>C</v>
      </c>
      <c r="E1977" t="str">
        <f>INDEX('VBA code_permu_wo_repettn'!$AH$3:$AM$6,COUNTIF('Profile-matrices_Condorcet'!$B$2:$B1977,'Profile-matrices_Condorcet'!$B1977),MATCH(INDEX('numeric possibilities'!F$3:F$1298,VLOOKUP($B1977,'numeric possibilities'!$C$3:$G$1298,1)),'VBA code_permu_wo_repettn'!$AH$2:$AM$2))</f>
        <v>B</v>
      </c>
      <c r="F1977" t="str">
        <f>INDEX('VBA code_permu_wo_repettn'!$AO$3:$AT$6,COUNTIF('Profile-matrices_Condorcet'!$B$2:$B1977,'Profile-matrices_Condorcet'!$B1977),MATCH(INDEX('numeric possibilities'!G$3:G$1298,VLOOKUP($B1977,'numeric possibilities'!$C$3:$G$1298,1)),'VBA code_permu_wo_repettn'!$AO$2:$AT$2))</f>
        <v>C</v>
      </c>
      <c r="G1977" t="str">
        <f>IF(MAX(I1977:L1977)&gt;='numeric possibilities'!$B$4/2,INDEX('Profile-matrices_Condorcet'!I1976:L1976,1,MATCH(MAX('Profile-matrices_Condorcet'!I1977:L1977),'Profile-matrices_Condorcet'!I1977:L1977,0)),"NCW")</f>
        <v>A</v>
      </c>
      <c r="H1977" t="s">
        <v>13</v>
      </c>
      <c r="I1977" s="3">
        <f>COUNTIF($I1975:$S1975,I1976)</f>
        <v>3</v>
      </c>
      <c r="J1977" s="3">
        <f>COUNTIF($I1975:$S1975,J1976)</f>
        <v>2</v>
      </c>
      <c r="K1977" s="3">
        <f>COUNTIF($I1975:$S1975,K1976)</f>
        <v>0</v>
      </c>
      <c r="L1977" s="3">
        <f>COUNTIF($I1975:$S1975,L1976)</f>
        <v>1</v>
      </c>
    </row>
    <row r="1978" spans="1:20" x14ac:dyDescent="0.25">
      <c r="A1978">
        <f t="shared" si="62"/>
        <v>1977</v>
      </c>
      <c r="B1978">
        <f t="shared" si="63"/>
        <v>495</v>
      </c>
      <c r="C1978" t="str">
        <f>INDEX('VBA code_permu_wo_repettn'!$T$3:$Y$6,COUNTIF('Profile-matrices_Condorcet'!$B$2:$B1978,'Profile-matrices_Condorcet'!$B1978),MATCH(INDEX('numeric possibilities'!D$3:D$1298,VLOOKUP($B1978,'numeric possibilities'!$C$3:$G$1298,1)),'VBA code_permu_wo_repettn'!$T$2:$Y$2))</f>
        <v>A</v>
      </c>
      <c r="D1978" t="str">
        <f>INDEX('VBA code_permu_wo_repettn'!$AA$3:$AF$6,COUNTIF('Profile-matrices_Condorcet'!$B$2:$B1978,'Profile-matrices_Condorcet'!$B1978),MATCH(INDEX('numeric possibilities'!E$3:E$1298,VLOOKUP($B1978,'numeric possibilities'!$C$3:$G$1298,1)),'VBA code_permu_wo_repettn'!$AA$2:$AF$2))</f>
        <v>B</v>
      </c>
      <c r="E1978" t="str">
        <f>INDEX('VBA code_permu_wo_repettn'!$AH$3:$AM$6,COUNTIF('Profile-matrices_Condorcet'!$B$2:$B1978,'Profile-matrices_Condorcet'!$B1978),MATCH(INDEX('numeric possibilities'!F$3:F$1298,VLOOKUP($B1978,'numeric possibilities'!$C$3:$G$1298,1)),'VBA code_permu_wo_repettn'!$AH$2:$AM$2))</f>
        <v>C</v>
      </c>
      <c r="F1978" t="str">
        <f>INDEX('VBA code_permu_wo_repettn'!$AO$3:$AT$6,COUNTIF('Profile-matrices_Condorcet'!$B$2:$B1978,'Profile-matrices_Condorcet'!$B1978),MATCH(INDEX('numeric possibilities'!G$3:G$1298,VLOOKUP($B1978,'numeric possibilities'!$C$3:$G$1298,1)),'VBA code_permu_wo_repettn'!$AO$2:$AT$2))</f>
        <v>D</v>
      </c>
      <c r="H1978" t="s">
        <v>14</v>
      </c>
      <c r="I1978" s="3">
        <f>IF(MATCH(I$1,$C1978:$C1981,0)&lt;(MATCH(J$1,$C1978:$C1981,0)),1*a_vote,0)+IF(MATCH(I$1,$D1978:$D1981,0)&lt;MATCH(J$1,$D1978:$D1981,0),1*b_vote,0)+IF(MATCH(I$1,$E1978:$E1981,0)&lt;MATCH(J$1,$E1978:$E1981,0),1*c_vote,0)+IF(MATCH(I$1,$F1978:$F1981,0)&lt;MATCH(J$1,$F1978:$F1981,0),1*d_vote,0)</f>
        <v>0.52</v>
      </c>
      <c r="J1978" s="3">
        <f>IF(MATCH(I$1,$C1978:$C1981,0)&gt;(MATCH(J$1,$C1978:$C1981,0)),1*a_vote,0)+IF(MATCH(I$1,$D1978:$D1981,0)&gt;MATCH(J$1,$D1978:$D1981,0),1*b_vote,0)+IF(MATCH(I$1,$E1978:$E1981,0)&gt;MATCH(J$1,$E1978:$E1981,0),1*c_vote,0)+IF(MATCH(I$1,$F1978:$F1981,0)&gt;MATCH(J$1,$F1978:$F1981,0),1*d_vote,0)</f>
        <v>0.48</v>
      </c>
      <c r="K1978" s="3">
        <f>IF(MATCH($K$1,$C1978:$C1981,0)&lt;(MATCH($L$1,$C1978:$C1981,0)),1*a_vote,0)+IF(MATCH($K$1,$D1978:$D1981,0)&lt;MATCH($L$1,$D1978:$D1981,0),1*b_vote,0)+IF(MATCH($K$1,$E1978:$E1981,0)&lt;MATCH($L$1,$E1978:$E1981,0),1*c_vote,0)+IF(MATCH($K$1,$F1978:$F1981,0)&lt;MATCH($L$1,$F1978:$F1981,0),1*d_vote,0)</f>
        <v>0.75</v>
      </c>
      <c r="L1978" s="3">
        <f>IF(MATCH(K$1,$C1978:$C1981,0)&gt;(MATCH(L$1,$C1978:$C1981,0)),1*a_vote,0)+IF(MATCH(K$1,$D1978:$D1981,0)&gt;MATCH(L$1,$D1978:$D1981,0),1*b_vote,0)+IF(MATCH(K$1,$E1978:$E1981,0)&gt;MATCH(L$1,$E1978:$E1981,0),1*c_vote,0)+IF(MATCH(K$1,$F1978:$F1981,0)&gt;MATCH(L$1,$F1978:$F1981,0),1*d_vote,0)</f>
        <v>0.25</v>
      </c>
      <c r="M1978" s="3">
        <f>IF(MATCH($M$1,$C1978:$C1981,0)&lt;(MATCH($N$1,$C1978:$C1981,0)),1*a_vote,0)+IF(MATCH($M$1,$D1978:$D1981,0)&lt;MATCH($N$1,$D1978:$D1981,0),1*b_vote,0)+IF(MATCH($M$1,$E1978:$E1981,0)&lt;MATCH($N$1,$E1978:$E1981,0),1*c_vote,0)+IF(MATCH($M$1,$F1978:$F1981,0)&lt;MATCH($N$1,$F1978:$F1981,0),1*d_vote,0)</f>
        <v>0.52</v>
      </c>
      <c r="N1978" s="3">
        <f>IF(MATCH(M$1,$C1978:$C1981,0)&gt;(MATCH(N$1,$C1978:$C1981,0)),1*a_vote,0)+IF(MATCH(M$1,$D1978:$D1981,0)&gt;MATCH(N$1,$D1978:$D1981,0),1*b_vote,0)+IF(MATCH(M$1,$E1978:$E1981,0)&gt;MATCH(N$1,$E1978:$E1981,0),1*c_vote,0)+IF(MATCH(M$1,$F1978:$F1981,0)&gt;MATCH(N$1,$F1978:$F1981,0),1*d_vote,0)</f>
        <v>0.48</v>
      </c>
      <c r="O1978" s="3">
        <f>IF(MATCH($O$1,$C1978:$C1981,0)&lt;(MATCH($P$1,$C1978:$C1981,0)),1*a_vote,0)+IF(MATCH($O$1,$D1978:$D1981,0)&lt;MATCH($P$1,$D1978:$D1981,0),1*b_vote,0)+IF(MATCH($O$1,$E1978:$E1981,0)&lt;MATCH($P$1,$E1978:$E1981,0),1*c_vote,0)+IF(MATCH($O$1,$F1978:$F1981,0)&lt;MATCH($P$1,$F1978:$F1981,0),1*d_vote,0)</f>
        <v>0.48</v>
      </c>
      <c r="P1978" s="3">
        <f>IF(MATCH(O$1,$C1978:$C1981,0)&gt;(MATCH(P$1,$C1978:$C1981,0)),1*a_vote,0)+IF(MATCH(O$1,$D1978:$D1981,0)&gt;MATCH(P$1,$D1978:$D1981,0),1*b_vote,0)+IF(MATCH(O$1,$E1978:$E1981,0)&gt;MATCH(P$1,$E1978:$E1981,0),1*c_vote,0)+IF(MATCH(O$1,$F1978:$F1981,0)&gt;MATCH(P$1,$F1978:$F1981,0),1*d_vote,0)</f>
        <v>0.52</v>
      </c>
      <c r="Q1978" s="3">
        <f>IF(MATCH($Q$1,$C1978:$C1981,0)&lt;(MATCH($R$1,$C1978:$C1981,0)),1*a_vote,0)+IF(MATCH($Q$1,$D1978:$D1981,0)&lt;MATCH($R$1,$D1978:$D1981,0),1*b_vote,0)+IF(MATCH($Q$1,$E1978:$E1981,0)&lt;MATCH($R$1,$E1978:$E1981,0),1*c_vote,0)+IF(MATCH($Q$1,$F1978:$F1981,0)&lt;MATCH($R$1,$F1978:$F1981,0),1*d_vote,0)</f>
        <v>0.53</v>
      </c>
      <c r="R1978" s="3">
        <f>IF(MATCH(Q$1,$C1978:$C1981,0)&gt;(MATCH(R$1,$C1978:$C1981,0)),1*a_vote,0)+IF(MATCH(Q$1,$D1978:$D1981,0)&gt;MATCH(R$1,$D1978:$D1981,0),1*b_vote,0)+IF(MATCH(Q$1,$E1978:$E1981,0)&gt;MATCH(R$1,$E1978:$E1981,0),1*c_vote,0)+IF(MATCH(Q$1,$F1978:$F1981,0)&gt;MATCH(R$1,$F1978:$F1981,0),1*d_vote,0)</f>
        <v>0.47</v>
      </c>
      <c r="S1978" s="3">
        <f>IF(MATCH($S$1,$C1978:$C1981,0)&lt;(MATCH($T$1,$C1978:$C1981,0)),1*a_vote,0)+IF(MATCH($S$1,$D1978:$D1981,0)&lt;MATCH($T$1,$D1978:$D1981,0),1*b_vote,0)+IF(MATCH($S$1,$E1978:$E1981,0)&lt;MATCH($T$1,$E1978:$E1981,0),1*c_vote,0)+IF(MATCH($S$1,$F1978:$F1981,0)&lt;MATCH($T$1,$F1978:$F1981,0),1*d_vote,0)</f>
        <v>0.52</v>
      </c>
      <c r="T1978" s="3">
        <f>IF(MATCH(S$1,$C1978:$C1981,0)&gt;(MATCH(T$1,$C1978:$C1981,0)),1*a_vote,0)+IF(MATCH(S$1,$D1978:$D1981,0)&gt;MATCH(T$1,$D1978:$D1981,0),1*b_vote,0)+IF(MATCH(S$1,$E1978:$E1981,0)&gt;MATCH(T$1,$E1978:$E1981,0),1*c_vote,0)+IF(MATCH(S$1,$F1978:$F1981,0)&gt;MATCH(T$1,$F1978:$F1981,0),1*d_vote,0)</f>
        <v>0.48</v>
      </c>
    </row>
    <row r="1979" spans="1:20" x14ac:dyDescent="0.25">
      <c r="A1979">
        <f t="shared" si="62"/>
        <v>1978</v>
      </c>
      <c r="B1979">
        <f t="shared" si="63"/>
        <v>495</v>
      </c>
      <c r="C1979" t="str">
        <f>INDEX('VBA code_permu_wo_repettn'!$T$3:$Y$6,COUNTIF('Profile-matrices_Condorcet'!$B$2:$B1979,'Profile-matrices_Condorcet'!$B1979),MATCH(INDEX('numeric possibilities'!D$3:D$1298,VLOOKUP($B1979,'numeric possibilities'!$C$3:$G$1298,1)),'VBA code_permu_wo_repettn'!$T$2:$Y$2))</f>
        <v>C</v>
      </c>
      <c r="D1979" t="str">
        <f>INDEX('VBA code_permu_wo_repettn'!$AA$3:$AF$6,COUNTIF('Profile-matrices_Condorcet'!$B$2:$B1979,'Profile-matrices_Condorcet'!$B1979),MATCH(INDEX('numeric possibilities'!E$3:E$1298,VLOOKUP($B1979,'numeric possibilities'!$C$3:$G$1298,1)),'VBA code_permu_wo_repettn'!$AA$2:$AF$2))</f>
        <v>D</v>
      </c>
      <c r="E1979" t="str">
        <f>INDEX('VBA code_permu_wo_repettn'!$AH$3:$AM$6,COUNTIF('Profile-matrices_Condorcet'!$B$2:$B1979,'Profile-matrices_Condorcet'!$B1979),MATCH(INDEX('numeric possibilities'!F$3:F$1298,VLOOKUP($B1979,'numeric possibilities'!$C$3:$G$1298,1)),'VBA code_permu_wo_repettn'!$AH$2:$AM$2))</f>
        <v>A</v>
      </c>
      <c r="F1979" t="str">
        <f>INDEX('VBA code_permu_wo_repettn'!$AO$3:$AT$6,COUNTIF('Profile-matrices_Condorcet'!$B$2:$B1979,'Profile-matrices_Condorcet'!$B1979),MATCH(INDEX('numeric possibilities'!G$3:G$1298,VLOOKUP($B1979,'numeric possibilities'!$C$3:$G$1298,1)),'VBA code_permu_wo_repettn'!$AO$2:$AT$2))</f>
        <v>B</v>
      </c>
      <c r="H1979" t="s">
        <v>15</v>
      </c>
      <c r="I1979" t="str">
        <f>IF(I1978&gt;J1978,$I$1,IF(I1978&lt;J1978,$J$1,0))</f>
        <v>A</v>
      </c>
      <c r="K1979" t="str">
        <f>IF(K1978&gt;L1978,$K$1,IF(K1978&lt;L1978,$L$1,0))</f>
        <v>A</v>
      </c>
      <c r="M1979" t="str">
        <f>IF(M1978&gt;N1978,$M$1,IF(M1978&lt;N1978,$N$1,0))</f>
        <v>A</v>
      </c>
      <c r="O1979" t="str">
        <f>IF(O1978&gt;P1978,$O$1,IF(O1978&lt;P1978,$P$1,0))</f>
        <v>C</v>
      </c>
      <c r="Q1979" t="str">
        <f>IF(Q1978&gt;R1978,$Q$1,IF(Q1978&lt;R1978,$R$1,0))</f>
        <v>B</v>
      </c>
      <c r="S1979" t="str">
        <f>IF(S1978&gt;T1978,$S$1,IF(S1978&lt;T1978,$T$1,0))</f>
        <v>C</v>
      </c>
    </row>
    <row r="1980" spans="1:20" x14ac:dyDescent="0.25">
      <c r="A1980">
        <f t="shared" si="62"/>
        <v>1979</v>
      </c>
      <c r="B1980">
        <f t="shared" si="63"/>
        <v>495</v>
      </c>
      <c r="C1980" t="str">
        <f>INDEX('VBA code_permu_wo_repettn'!$T$3:$Y$6,COUNTIF('Profile-matrices_Condorcet'!$B$2:$B1980,'Profile-matrices_Condorcet'!$B1980),MATCH(INDEX('numeric possibilities'!D$3:D$1298,VLOOKUP($B1980,'numeric possibilities'!$C$3:$G$1298,1)),'VBA code_permu_wo_repettn'!$T$2:$Y$2))</f>
        <v>B</v>
      </c>
      <c r="D1980" t="str">
        <f>INDEX('VBA code_permu_wo_repettn'!$AA$3:$AF$6,COUNTIF('Profile-matrices_Condorcet'!$B$2:$B1980,'Profile-matrices_Condorcet'!$B1980),MATCH(INDEX('numeric possibilities'!E$3:E$1298,VLOOKUP($B1980,'numeric possibilities'!$C$3:$G$1298,1)),'VBA code_permu_wo_repettn'!$AA$2:$AF$2))</f>
        <v>A</v>
      </c>
      <c r="E1980" t="str">
        <f>INDEX('VBA code_permu_wo_repettn'!$AH$3:$AM$6,COUNTIF('Profile-matrices_Condorcet'!$B$2:$B1980,'Profile-matrices_Condorcet'!$B1980),MATCH(INDEX('numeric possibilities'!F$3:F$1298,VLOOKUP($B1980,'numeric possibilities'!$C$3:$G$1298,1)),'VBA code_permu_wo_repettn'!$AH$2:$AM$2))</f>
        <v>D</v>
      </c>
      <c r="F1980" t="str">
        <f>INDEX('VBA code_permu_wo_repettn'!$AO$3:$AT$6,COUNTIF('Profile-matrices_Condorcet'!$B$2:$B1980,'Profile-matrices_Condorcet'!$B1980),MATCH(INDEX('numeric possibilities'!G$3:G$1298,VLOOKUP($B1980,'numeric possibilities'!$C$3:$G$1298,1)),'VBA code_permu_wo_repettn'!$AO$2:$AT$2))</f>
        <v>A</v>
      </c>
      <c r="I1980" t="s">
        <v>0</v>
      </c>
      <c r="J1980" t="s">
        <v>1</v>
      </c>
      <c r="K1980" t="s">
        <v>2</v>
      </c>
      <c r="L1980" t="s">
        <v>3</v>
      </c>
    </row>
    <row r="1981" spans="1:20" x14ac:dyDescent="0.25">
      <c r="A1981">
        <f t="shared" si="62"/>
        <v>1980</v>
      </c>
      <c r="B1981">
        <f t="shared" si="63"/>
        <v>495</v>
      </c>
      <c r="C1981" t="str">
        <f>INDEX('VBA code_permu_wo_repettn'!$T$3:$Y$6,COUNTIF('Profile-matrices_Condorcet'!$B$2:$B1981,'Profile-matrices_Condorcet'!$B1981),MATCH(INDEX('numeric possibilities'!D$3:D$1298,VLOOKUP($B1981,'numeric possibilities'!$C$3:$G$1298,1)),'VBA code_permu_wo_repettn'!$T$2:$Y$2))</f>
        <v>D</v>
      </c>
      <c r="D1981" t="str">
        <f>INDEX('VBA code_permu_wo_repettn'!$AA$3:$AF$6,COUNTIF('Profile-matrices_Condorcet'!$B$2:$B1981,'Profile-matrices_Condorcet'!$B1981),MATCH(INDEX('numeric possibilities'!E$3:E$1298,VLOOKUP($B1981,'numeric possibilities'!$C$3:$G$1298,1)),'VBA code_permu_wo_repettn'!$AA$2:$AF$2))</f>
        <v>C</v>
      </c>
      <c r="E1981" t="str">
        <f>INDEX('VBA code_permu_wo_repettn'!$AH$3:$AM$6,COUNTIF('Profile-matrices_Condorcet'!$B$2:$B1981,'Profile-matrices_Condorcet'!$B1981),MATCH(INDEX('numeric possibilities'!F$3:F$1298,VLOOKUP($B1981,'numeric possibilities'!$C$3:$G$1298,1)),'VBA code_permu_wo_repettn'!$AH$2:$AM$2))</f>
        <v>B</v>
      </c>
      <c r="F1981" t="str">
        <f>INDEX('VBA code_permu_wo_repettn'!$AO$3:$AT$6,COUNTIF('Profile-matrices_Condorcet'!$B$2:$B1981,'Profile-matrices_Condorcet'!$B1981),MATCH(INDEX('numeric possibilities'!G$3:G$1298,VLOOKUP($B1981,'numeric possibilities'!$C$3:$G$1298,1)),'VBA code_permu_wo_repettn'!$AO$2:$AT$2))</f>
        <v>C</v>
      </c>
      <c r="G1981" t="str">
        <f>IF(MAX(I1981:L1981)&gt;='numeric possibilities'!$B$4/2,INDEX('Profile-matrices_Condorcet'!I1980:L1980,1,MATCH(MAX('Profile-matrices_Condorcet'!I1981:L1981),'Profile-matrices_Condorcet'!I1981:L1981,0)),"NCW")</f>
        <v>A</v>
      </c>
      <c r="H1981" t="s">
        <v>13</v>
      </c>
      <c r="I1981" s="3">
        <f>COUNTIF($I1979:$S1979,I1980)</f>
        <v>3</v>
      </c>
      <c r="J1981" s="3">
        <f>COUNTIF($I1979:$S1979,J1980)</f>
        <v>1</v>
      </c>
      <c r="K1981" s="3">
        <f>COUNTIF($I1979:$S1979,K1980)</f>
        <v>2</v>
      </c>
      <c r="L1981" s="3">
        <f>COUNTIF($I1979:$S1979,L1980)</f>
        <v>0</v>
      </c>
    </row>
    <row r="1982" spans="1:20" x14ac:dyDescent="0.25">
      <c r="A1982">
        <f t="shared" si="62"/>
        <v>1981</v>
      </c>
      <c r="B1982">
        <f t="shared" si="63"/>
        <v>496</v>
      </c>
      <c r="C1982" t="str">
        <f>INDEX('VBA code_permu_wo_repettn'!$T$3:$Y$6,COUNTIF('Profile-matrices_Condorcet'!$B$2:$B1982,'Profile-matrices_Condorcet'!$B1982),MATCH(INDEX('numeric possibilities'!D$3:D$1298,VLOOKUP($B1982,'numeric possibilities'!$C$3:$G$1298,1)),'VBA code_permu_wo_repettn'!$T$2:$Y$2))</f>
        <v>A</v>
      </c>
      <c r="D1982" t="str">
        <f>INDEX('VBA code_permu_wo_repettn'!$AA$3:$AF$6,COUNTIF('Profile-matrices_Condorcet'!$B$2:$B1982,'Profile-matrices_Condorcet'!$B1982),MATCH(INDEX('numeric possibilities'!E$3:E$1298,VLOOKUP($B1982,'numeric possibilities'!$C$3:$G$1298,1)),'VBA code_permu_wo_repettn'!$AA$2:$AF$2))</f>
        <v>B</v>
      </c>
      <c r="E1982" t="str">
        <f>INDEX('VBA code_permu_wo_repettn'!$AH$3:$AM$6,COUNTIF('Profile-matrices_Condorcet'!$B$2:$B1982,'Profile-matrices_Condorcet'!$B1982),MATCH(INDEX('numeric possibilities'!F$3:F$1298,VLOOKUP($B1982,'numeric possibilities'!$C$3:$G$1298,1)),'VBA code_permu_wo_repettn'!$AH$2:$AM$2))</f>
        <v>C</v>
      </c>
      <c r="F1982" t="str">
        <f>INDEX('VBA code_permu_wo_repettn'!$AO$3:$AT$6,COUNTIF('Profile-matrices_Condorcet'!$B$2:$B1982,'Profile-matrices_Condorcet'!$B1982),MATCH(INDEX('numeric possibilities'!G$3:G$1298,VLOOKUP($B1982,'numeric possibilities'!$C$3:$G$1298,1)),'VBA code_permu_wo_repettn'!$AO$2:$AT$2))</f>
        <v>D</v>
      </c>
      <c r="H1982" t="s">
        <v>14</v>
      </c>
      <c r="I1982" s="3">
        <f>IF(MATCH(I$1,$C1982:$C1985,0)&lt;(MATCH(J$1,$C1982:$C1985,0)),1*a_vote,0)+IF(MATCH(I$1,$D1982:$D1985,0)&lt;MATCH(J$1,$D1982:$D1985,0),1*b_vote,0)+IF(MATCH(I$1,$E1982:$E1985,0)&lt;MATCH(J$1,$E1982:$E1985,0),1*c_vote,0)+IF(MATCH(I$1,$F1982:$F1985,0)&lt;MATCH(J$1,$F1982:$F1985,0),1*d_vote,0)</f>
        <v>0.52</v>
      </c>
      <c r="J1982" s="3">
        <f>IF(MATCH(I$1,$C1982:$C1985,0)&gt;(MATCH(J$1,$C1982:$C1985,0)),1*a_vote,0)+IF(MATCH(I$1,$D1982:$D1985,0)&gt;MATCH(J$1,$D1982:$D1985,0),1*b_vote,0)+IF(MATCH(I$1,$E1982:$E1985,0)&gt;MATCH(J$1,$E1982:$E1985,0),1*c_vote,0)+IF(MATCH(I$1,$F1982:$F1985,0)&gt;MATCH(J$1,$F1982:$F1985,0),1*d_vote,0)</f>
        <v>0.48</v>
      </c>
      <c r="K1982" s="3">
        <f>IF(MATCH($K$1,$C1982:$C1985,0)&lt;(MATCH($L$1,$C1982:$C1985,0)),1*a_vote,0)+IF(MATCH($K$1,$D1982:$D1985,0)&lt;MATCH($L$1,$D1982:$D1985,0),1*b_vote,0)+IF(MATCH($K$1,$E1982:$E1985,0)&lt;MATCH($L$1,$E1982:$E1985,0),1*c_vote,0)+IF(MATCH($K$1,$F1982:$F1985,0)&lt;MATCH($L$1,$F1982:$F1985,0),1*d_vote,0)</f>
        <v>0.75</v>
      </c>
      <c r="L1982" s="3">
        <f>IF(MATCH(K$1,$C1982:$C1985,0)&gt;(MATCH(L$1,$C1982:$C1985,0)),1*a_vote,0)+IF(MATCH(K$1,$D1982:$D1985,0)&gt;MATCH(L$1,$D1982:$D1985,0),1*b_vote,0)+IF(MATCH(K$1,$E1982:$E1985,0)&gt;MATCH(L$1,$E1982:$E1985,0),1*c_vote,0)+IF(MATCH(K$1,$F1982:$F1985,0)&gt;MATCH(L$1,$F1982:$F1985,0),1*d_vote,0)</f>
        <v>0.25</v>
      </c>
      <c r="M1982" s="3">
        <f>IF(MATCH($M$1,$C1982:$C1985,0)&lt;(MATCH($N$1,$C1982:$C1985,0)),1*a_vote,0)+IF(MATCH($M$1,$D1982:$D1985,0)&lt;MATCH($N$1,$D1982:$D1985,0),1*b_vote,0)+IF(MATCH($M$1,$E1982:$E1985,0)&lt;MATCH($N$1,$E1982:$E1985,0),1*c_vote,0)+IF(MATCH($M$1,$F1982:$F1985,0)&lt;MATCH($N$1,$F1982:$F1985,0),1*d_vote,0)</f>
        <v>0.52</v>
      </c>
      <c r="N1982" s="3">
        <f>IF(MATCH(M$1,$C1982:$C1985,0)&gt;(MATCH(N$1,$C1982:$C1985,0)),1*a_vote,0)+IF(MATCH(M$1,$D1982:$D1985,0)&gt;MATCH(N$1,$D1982:$D1985,0),1*b_vote,0)+IF(MATCH(M$1,$E1982:$E1985,0)&gt;MATCH(N$1,$E1982:$E1985,0),1*c_vote,0)+IF(MATCH(M$1,$F1982:$F1985,0)&gt;MATCH(N$1,$F1982:$F1985,0),1*d_vote,0)</f>
        <v>0.48</v>
      </c>
      <c r="O1982" s="3">
        <f>IF(MATCH($O$1,$C1982:$C1985,0)&lt;(MATCH($P$1,$C1982:$C1985,0)),1*a_vote,0)+IF(MATCH($O$1,$D1982:$D1985,0)&lt;MATCH($P$1,$D1982:$D1985,0),1*b_vote,0)+IF(MATCH($O$1,$E1982:$E1985,0)&lt;MATCH($P$1,$E1982:$E1985,0),1*c_vote,0)+IF(MATCH($O$1,$F1982:$F1985,0)&lt;MATCH($P$1,$F1982:$F1985,0),1*d_vote,0)</f>
        <v>0.48</v>
      </c>
      <c r="P1982" s="3">
        <f>IF(MATCH(O$1,$C1982:$C1985,0)&gt;(MATCH(P$1,$C1982:$C1985,0)),1*a_vote,0)+IF(MATCH(O$1,$D1982:$D1985,0)&gt;MATCH(P$1,$D1982:$D1985,0),1*b_vote,0)+IF(MATCH(O$1,$E1982:$E1985,0)&gt;MATCH(P$1,$E1982:$E1985,0),1*c_vote,0)+IF(MATCH(O$1,$F1982:$F1985,0)&gt;MATCH(P$1,$F1982:$F1985,0),1*d_vote,0)</f>
        <v>0.52</v>
      </c>
      <c r="Q1982" s="3">
        <f>IF(MATCH($Q$1,$C1982:$C1985,0)&lt;(MATCH($R$1,$C1982:$C1985,0)),1*a_vote,0)+IF(MATCH($Q$1,$D1982:$D1985,0)&lt;MATCH($R$1,$D1982:$D1985,0),1*b_vote,0)+IF(MATCH($Q$1,$E1982:$E1985,0)&lt;MATCH($R$1,$E1982:$E1985,0),1*c_vote,0)+IF(MATCH($Q$1,$F1982:$F1985,0)&lt;MATCH($R$1,$F1982:$F1985,0),1*d_vote,0)</f>
        <v>0.26</v>
      </c>
      <c r="R1982" s="3">
        <f>IF(MATCH(Q$1,$C1982:$C1985,0)&gt;(MATCH(R$1,$C1982:$C1985,0)),1*a_vote,0)+IF(MATCH(Q$1,$D1982:$D1985,0)&gt;MATCH(R$1,$D1982:$D1985,0),1*b_vote,0)+IF(MATCH(Q$1,$E1982:$E1985,0)&gt;MATCH(R$1,$E1982:$E1985,0),1*c_vote,0)+IF(MATCH(Q$1,$F1982:$F1985,0)&gt;MATCH(R$1,$F1982:$F1985,0),1*d_vote,0)</f>
        <v>0.74</v>
      </c>
      <c r="S1982" s="3">
        <f>IF(MATCH($S$1,$C1982:$C1985,0)&lt;(MATCH($T$1,$C1982:$C1985,0)),1*a_vote,0)+IF(MATCH($S$1,$D1982:$D1985,0)&lt;MATCH($T$1,$D1982:$D1985,0),1*b_vote,0)+IF(MATCH($S$1,$E1982:$E1985,0)&lt;MATCH($T$1,$E1982:$E1985,0),1*c_vote,0)+IF(MATCH($S$1,$F1982:$F1985,0)&lt;MATCH($T$1,$F1982:$F1985,0),1*d_vote,0)</f>
        <v>0.52</v>
      </c>
      <c r="T1982" s="3">
        <f>IF(MATCH(S$1,$C1982:$C1985,0)&gt;(MATCH(T$1,$C1982:$C1985,0)),1*a_vote,0)+IF(MATCH(S$1,$D1982:$D1985,0)&gt;MATCH(T$1,$D1982:$D1985,0),1*b_vote,0)+IF(MATCH(S$1,$E1982:$E1985,0)&gt;MATCH(T$1,$E1982:$E1985,0),1*c_vote,0)+IF(MATCH(S$1,$F1982:$F1985,0)&gt;MATCH(T$1,$F1982:$F1985,0),1*d_vote,0)</f>
        <v>0.48</v>
      </c>
    </row>
    <row r="1983" spans="1:20" x14ac:dyDescent="0.25">
      <c r="A1983">
        <f t="shared" si="62"/>
        <v>1982</v>
      </c>
      <c r="B1983">
        <f t="shared" si="63"/>
        <v>496</v>
      </c>
      <c r="C1983" t="str">
        <f>INDEX('VBA code_permu_wo_repettn'!$T$3:$Y$6,COUNTIF('Profile-matrices_Condorcet'!$B$2:$B1983,'Profile-matrices_Condorcet'!$B1983),MATCH(INDEX('numeric possibilities'!D$3:D$1298,VLOOKUP($B1983,'numeric possibilities'!$C$3:$G$1298,1)),'VBA code_permu_wo_repettn'!$T$2:$Y$2))</f>
        <v>C</v>
      </c>
      <c r="D1983" t="str">
        <f>INDEX('VBA code_permu_wo_repettn'!$AA$3:$AF$6,COUNTIF('Profile-matrices_Condorcet'!$B$2:$B1983,'Profile-matrices_Condorcet'!$B1983),MATCH(INDEX('numeric possibilities'!E$3:E$1298,VLOOKUP($B1983,'numeric possibilities'!$C$3:$G$1298,1)),'VBA code_permu_wo_repettn'!$AA$2:$AF$2))</f>
        <v>D</v>
      </c>
      <c r="E1983" t="str">
        <f>INDEX('VBA code_permu_wo_repettn'!$AH$3:$AM$6,COUNTIF('Profile-matrices_Condorcet'!$B$2:$B1983,'Profile-matrices_Condorcet'!$B1983),MATCH(INDEX('numeric possibilities'!F$3:F$1298,VLOOKUP($B1983,'numeric possibilities'!$C$3:$G$1298,1)),'VBA code_permu_wo_repettn'!$AH$2:$AM$2))</f>
        <v>A</v>
      </c>
      <c r="F1983" t="str">
        <f>INDEX('VBA code_permu_wo_repettn'!$AO$3:$AT$6,COUNTIF('Profile-matrices_Condorcet'!$B$2:$B1983,'Profile-matrices_Condorcet'!$B1983),MATCH(INDEX('numeric possibilities'!G$3:G$1298,VLOOKUP($B1983,'numeric possibilities'!$C$3:$G$1298,1)),'VBA code_permu_wo_repettn'!$AO$2:$AT$2))</f>
        <v>B</v>
      </c>
      <c r="H1983" t="s">
        <v>15</v>
      </c>
      <c r="I1983" t="str">
        <f>IF(I1982&gt;J1982,$I$1,IF(I1982&lt;J1982,$J$1,0))</f>
        <v>A</v>
      </c>
      <c r="K1983" t="str">
        <f>IF(K1982&gt;L1982,$K$1,IF(K1982&lt;L1982,$L$1,0))</f>
        <v>A</v>
      </c>
      <c r="M1983" t="str">
        <f>IF(M1982&gt;N1982,$M$1,IF(M1982&lt;N1982,$N$1,0))</f>
        <v>A</v>
      </c>
      <c r="O1983" t="str">
        <f>IF(O1982&gt;P1982,$O$1,IF(O1982&lt;P1982,$P$1,0))</f>
        <v>C</v>
      </c>
      <c r="Q1983" t="str">
        <f>IF(Q1982&gt;R1982,$Q$1,IF(Q1982&lt;R1982,$R$1,0))</f>
        <v>D</v>
      </c>
      <c r="S1983" t="str">
        <f>IF(S1982&gt;T1982,$S$1,IF(S1982&lt;T1982,$T$1,0))</f>
        <v>C</v>
      </c>
    </row>
    <row r="1984" spans="1:20" x14ac:dyDescent="0.25">
      <c r="A1984">
        <f t="shared" si="62"/>
        <v>1983</v>
      </c>
      <c r="B1984">
        <f t="shared" si="63"/>
        <v>496</v>
      </c>
      <c r="C1984" t="str">
        <f>INDEX('VBA code_permu_wo_repettn'!$T$3:$Y$6,COUNTIF('Profile-matrices_Condorcet'!$B$2:$B1984,'Profile-matrices_Condorcet'!$B1984),MATCH(INDEX('numeric possibilities'!D$3:D$1298,VLOOKUP($B1984,'numeric possibilities'!$C$3:$G$1298,1)),'VBA code_permu_wo_repettn'!$T$2:$Y$2))</f>
        <v>D</v>
      </c>
      <c r="D1984" t="str">
        <f>INDEX('VBA code_permu_wo_repettn'!$AA$3:$AF$6,COUNTIF('Profile-matrices_Condorcet'!$B$2:$B1984,'Profile-matrices_Condorcet'!$B1984),MATCH(INDEX('numeric possibilities'!E$3:E$1298,VLOOKUP($B1984,'numeric possibilities'!$C$3:$G$1298,1)),'VBA code_permu_wo_repettn'!$AA$2:$AF$2))</f>
        <v>A</v>
      </c>
      <c r="E1984" t="str">
        <f>INDEX('VBA code_permu_wo_repettn'!$AH$3:$AM$6,COUNTIF('Profile-matrices_Condorcet'!$B$2:$B1984,'Profile-matrices_Condorcet'!$B1984),MATCH(INDEX('numeric possibilities'!F$3:F$1298,VLOOKUP($B1984,'numeric possibilities'!$C$3:$G$1298,1)),'VBA code_permu_wo_repettn'!$AH$2:$AM$2))</f>
        <v>D</v>
      </c>
      <c r="F1984" t="str">
        <f>INDEX('VBA code_permu_wo_repettn'!$AO$3:$AT$6,COUNTIF('Profile-matrices_Condorcet'!$B$2:$B1984,'Profile-matrices_Condorcet'!$B1984),MATCH(INDEX('numeric possibilities'!G$3:G$1298,VLOOKUP($B1984,'numeric possibilities'!$C$3:$G$1298,1)),'VBA code_permu_wo_repettn'!$AO$2:$AT$2))</f>
        <v>A</v>
      </c>
      <c r="I1984" t="s">
        <v>0</v>
      </c>
      <c r="J1984" t="s">
        <v>1</v>
      </c>
      <c r="K1984" t="s">
        <v>2</v>
      </c>
      <c r="L1984" t="s">
        <v>3</v>
      </c>
    </row>
    <row r="1985" spans="1:20" x14ac:dyDescent="0.25">
      <c r="A1985">
        <f t="shared" si="62"/>
        <v>1984</v>
      </c>
      <c r="B1985">
        <f t="shared" si="63"/>
        <v>496</v>
      </c>
      <c r="C1985" t="str">
        <f>INDEX('VBA code_permu_wo_repettn'!$T$3:$Y$6,COUNTIF('Profile-matrices_Condorcet'!$B$2:$B1985,'Profile-matrices_Condorcet'!$B1985),MATCH(INDEX('numeric possibilities'!D$3:D$1298,VLOOKUP($B1985,'numeric possibilities'!$C$3:$G$1298,1)),'VBA code_permu_wo_repettn'!$T$2:$Y$2))</f>
        <v>B</v>
      </c>
      <c r="D1985" t="str">
        <f>INDEX('VBA code_permu_wo_repettn'!$AA$3:$AF$6,COUNTIF('Profile-matrices_Condorcet'!$B$2:$B1985,'Profile-matrices_Condorcet'!$B1985),MATCH(INDEX('numeric possibilities'!E$3:E$1298,VLOOKUP($B1985,'numeric possibilities'!$C$3:$G$1298,1)),'VBA code_permu_wo_repettn'!$AA$2:$AF$2))</f>
        <v>C</v>
      </c>
      <c r="E1985" t="str">
        <f>INDEX('VBA code_permu_wo_repettn'!$AH$3:$AM$6,COUNTIF('Profile-matrices_Condorcet'!$B$2:$B1985,'Profile-matrices_Condorcet'!$B1985),MATCH(INDEX('numeric possibilities'!F$3:F$1298,VLOOKUP($B1985,'numeric possibilities'!$C$3:$G$1298,1)),'VBA code_permu_wo_repettn'!$AH$2:$AM$2))</f>
        <v>B</v>
      </c>
      <c r="F1985" t="str">
        <f>INDEX('VBA code_permu_wo_repettn'!$AO$3:$AT$6,COUNTIF('Profile-matrices_Condorcet'!$B$2:$B1985,'Profile-matrices_Condorcet'!$B1985),MATCH(INDEX('numeric possibilities'!G$3:G$1298,VLOOKUP($B1985,'numeric possibilities'!$C$3:$G$1298,1)),'VBA code_permu_wo_repettn'!$AO$2:$AT$2))</f>
        <v>C</v>
      </c>
      <c r="G1985" t="str">
        <f>IF(MAX(I1985:L1985)&gt;='numeric possibilities'!$B$4/2,INDEX('Profile-matrices_Condorcet'!I1984:L1984,1,MATCH(MAX('Profile-matrices_Condorcet'!I1985:L1985),'Profile-matrices_Condorcet'!I1985:L1985,0)),"NCW")</f>
        <v>A</v>
      </c>
      <c r="H1985" t="s">
        <v>13</v>
      </c>
      <c r="I1985" s="3">
        <f>COUNTIF($I1983:$S1983,I1984)</f>
        <v>3</v>
      </c>
      <c r="J1985" s="3">
        <f>COUNTIF($I1983:$S1983,J1984)</f>
        <v>0</v>
      </c>
      <c r="K1985" s="3">
        <f>COUNTIF($I1983:$S1983,K1984)</f>
        <v>2</v>
      </c>
      <c r="L1985" s="3">
        <f>COUNTIF($I1983:$S1983,L1984)</f>
        <v>1</v>
      </c>
    </row>
    <row r="1986" spans="1:20" x14ac:dyDescent="0.25">
      <c r="A1986">
        <f t="shared" si="62"/>
        <v>1985</v>
      </c>
      <c r="B1986">
        <f t="shared" si="63"/>
        <v>497</v>
      </c>
      <c r="C1986" t="str">
        <f>INDEX('VBA code_permu_wo_repettn'!$T$3:$Y$6,COUNTIF('Profile-matrices_Condorcet'!$B$2:$B1986,'Profile-matrices_Condorcet'!$B1986),MATCH(INDEX('numeric possibilities'!D$3:D$1298,VLOOKUP($B1986,'numeric possibilities'!$C$3:$G$1298,1)),'VBA code_permu_wo_repettn'!$T$2:$Y$2))</f>
        <v>A</v>
      </c>
      <c r="D1986" t="str">
        <f>INDEX('VBA code_permu_wo_repettn'!$AA$3:$AF$6,COUNTIF('Profile-matrices_Condorcet'!$B$2:$B1986,'Profile-matrices_Condorcet'!$B1986),MATCH(INDEX('numeric possibilities'!E$3:E$1298,VLOOKUP($B1986,'numeric possibilities'!$C$3:$G$1298,1)),'VBA code_permu_wo_repettn'!$AA$2:$AF$2))</f>
        <v>B</v>
      </c>
      <c r="E1986" t="str">
        <f>INDEX('VBA code_permu_wo_repettn'!$AH$3:$AM$6,COUNTIF('Profile-matrices_Condorcet'!$B$2:$B1986,'Profile-matrices_Condorcet'!$B1986),MATCH(INDEX('numeric possibilities'!F$3:F$1298,VLOOKUP($B1986,'numeric possibilities'!$C$3:$G$1298,1)),'VBA code_permu_wo_repettn'!$AH$2:$AM$2))</f>
        <v>C</v>
      </c>
      <c r="F1986" t="str">
        <f>INDEX('VBA code_permu_wo_repettn'!$AO$3:$AT$6,COUNTIF('Profile-matrices_Condorcet'!$B$2:$B1986,'Profile-matrices_Condorcet'!$B1986),MATCH(INDEX('numeric possibilities'!G$3:G$1298,VLOOKUP($B1986,'numeric possibilities'!$C$3:$G$1298,1)),'VBA code_permu_wo_repettn'!$AO$2:$AT$2))</f>
        <v>D</v>
      </c>
      <c r="H1986" t="s">
        <v>14</v>
      </c>
      <c r="I1986" s="3">
        <f>IF(MATCH(I$1,$C1986:$C1989,0)&lt;(MATCH(J$1,$C1986:$C1989,0)),1*a_vote,0)+IF(MATCH(I$1,$D1986:$D1989,0)&lt;MATCH(J$1,$D1986:$D1989,0),1*b_vote,0)+IF(MATCH(I$1,$E1986:$E1989,0)&lt;MATCH(J$1,$E1986:$E1989,0),1*c_vote,0)+IF(MATCH(I$1,$F1986:$F1989,0)&lt;MATCH(J$1,$F1986:$F1989,0),1*d_vote,0)</f>
        <v>0.52</v>
      </c>
      <c r="J1986" s="3">
        <f>IF(MATCH(I$1,$C1986:$C1989,0)&gt;(MATCH(J$1,$C1986:$C1989,0)),1*a_vote,0)+IF(MATCH(I$1,$D1986:$D1989,0)&gt;MATCH(J$1,$D1986:$D1989,0),1*b_vote,0)+IF(MATCH(I$1,$E1986:$E1989,0)&gt;MATCH(J$1,$E1986:$E1989,0),1*c_vote,0)+IF(MATCH(I$1,$F1986:$F1989,0)&gt;MATCH(J$1,$F1986:$F1989,0),1*d_vote,0)</f>
        <v>0.48</v>
      </c>
      <c r="K1986" s="3">
        <f>IF(MATCH($K$1,$C1986:$C1989,0)&lt;(MATCH($L$1,$C1986:$C1989,0)),1*a_vote,0)+IF(MATCH($K$1,$D1986:$D1989,0)&lt;MATCH($L$1,$D1986:$D1989,0),1*b_vote,0)+IF(MATCH($K$1,$E1986:$E1989,0)&lt;MATCH($L$1,$E1986:$E1989,0),1*c_vote,0)+IF(MATCH($K$1,$F1986:$F1989,0)&lt;MATCH($L$1,$F1986:$F1989,0),1*d_vote,0)</f>
        <v>0.75</v>
      </c>
      <c r="L1986" s="3">
        <f>IF(MATCH(K$1,$C1986:$C1989,0)&gt;(MATCH(L$1,$C1986:$C1989,0)),1*a_vote,0)+IF(MATCH(K$1,$D1986:$D1989,0)&gt;MATCH(L$1,$D1986:$D1989,0),1*b_vote,0)+IF(MATCH(K$1,$E1986:$E1989,0)&gt;MATCH(L$1,$E1986:$E1989,0),1*c_vote,0)+IF(MATCH(K$1,$F1986:$F1989,0)&gt;MATCH(L$1,$F1986:$F1989,0),1*d_vote,0)</f>
        <v>0.25</v>
      </c>
      <c r="M1986" s="3">
        <f>IF(MATCH($M$1,$C1986:$C1989,0)&lt;(MATCH($N$1,$C1986:$C1989,0)),1*a_vote,0)+IF(MATCH($M$1,$D1986:$D1989,0)&lt;MATCH($N$1,$D1986:$D1989,0),1*b_vote,0)+IF(MATCH($M$1,$E1986:$E1989,0)&lt;MATCH($N$1,$E1986:$E1989,0),1*c_vote,0)+IF(MATCH($M$1,$F1986:$F1989,0)&lt;MATCH($N$1,$F1986:$F1989,0),1*d_vote,0)</f>
        <v>0.52</v>
      </c>
      <c r="N1986" s="3">
        <f>IF(MATCH(M$1,$C1986:$C1989,0)&gt;(MATCH(N$1,$C1986:$C1989,0)),1*a_vote,0)+IF(MATCH(M$1,$D1986:$D1989,0)&gt;MATCH(N$1,$D1986:$D1989,0),1*b_vote,0)+IF(MATCH(M$1,$E1986:$E1989,0)&gt;MATCH(N$1,$E1986:$E1989,0),1*c_vote,0)+IF(MATCH(M$1,$F1986:$F1989,0)&gt;MATCH(N$1,$F1986:$F1989,0),1*d_vote,0)</f>
        <v>0.48</v>
      </c>
      <c r="O1986" s="3">
        <f>IF(MATCH($O$1,$C1986:$C1989,0)&lt;(MATCH($P$1,$C1986:$C1989,0)),1*a_vote,0)+IF(MATCH($O$1,$D1986:$D1989,0)&lt;MATCH($P$1,$D1986:$D1989,0),1*b_vote,0)+IF(MATCH($O$1,$E1986:$E1989,0)&lt;MATCH($P$1,$E1986:$E1989,0),1*c_vote,0)+IF(MATCH($O$1,$F1986:$F1989,0)&lt;MATCH($P$1,$F1986:$F1989,0),1*d_vote,0)</f>
        <v>0.75</v>
      </c>
      <c r="P1986" s="3">
        <f>IF(MATCH(O$1,$C1986:$C1989,0)&gt;(MATCH(P$1,$C1986:$C1989,0)),1*a_vote,0)+IF(MATCH(O$1,$D1986:$D1989,0)&gt;MATCH(P$1,$D1986:$D1989,0),1*b_vote,0)+IF(MATCH(O$1,$E1986:$E1989,0)&gt;MATCH(P$1,$E1986:$E1989,0),1*c_vote,0)+IF(MATCH(O$1,$F1986:$F1989,0)&gt;MATCH(P$1,$F1986:$F1989,0),1*d_vote,0)</f>
        <v>0.25</v>
      </c>
      <c r="Q1986" s="3">
        <f>IF(MATCH($Q$1,$C1986:$C1989,0)&lt;(MATCH($R$1,$C1986:$C1989,0)),1*a_vote,0)+IF(MATCH($Q$1,$D1986:$D1989,0)&lt;MATCH($R$1,$D1986:$D1989,0),1*b_vote,0)+IF(MATCH($Q$1,$E1986:$E1989,0)&lt;MATCH($R$1,$E1986:$E1989,0),1*c_vote,0)+IF(MATCH($Q$1,$F1986:$F1989,0)&lt;MATCH($R$1,$F1986:$F1989,0),1*d_vote,0)</f>
        <v>0.26</v>
      </c>
      <c r="R1986" s="3">
        <f>IF(MATCH(Q$1,$C1986:$C1989,0)&gt;(MATCH(R$1,$C1986:$C1989,0)),1*a_vote,0)+IF(MATCH(Q$1,$D1986:$D1989,0)&gt;MATCH(R$1,$D1986:$D1989,0),1*b_vote,0)+IF(MATCH(Q$1,$E1986:$E1989,0)&gt;MATCH(R$1,$E1986:$E1989,0),1*c_vote,0)+IF(MATCH(Q$1,$F1986:$F1989,0)&gt;MATCH(R$1,$F1986:$F1989,0),1*d_vote,0)</f>
        <v>0.74</v>
      </c>
      <c r="S1986" s="3">
        <f>IF(MATCH($S$1,$C1986:$C1989,0)&lt;(MATCH($T$1,$C1986:$C1989,0)),1*a_vote,0)+IF(MATCH($S$1,$D1986:$D1989,0)&lt;MATCH($T$1,$D1986:$D1989,0),1*b_vote,0)+IF(MATCH($S$1,$E1986:$E1989,0)&lt;MATCH($T$1,$E1986:$E1989,0),1*c_vote,0)+IF(MATCH($S$1,$F1986:$F1989,0)&lt;MATCH($T$1,$F1986:$F1989,0),1*d_vote,0)</f>
        <v>0.25</v>
      </c>
      <c r="T1986" s="3">
        <f>IF(MATCH(S$1,$C1986:$C1989,0)&gt;(MATCH(T$1,$C1986:$C1989,0)),1*a_vote,0)+IF(MATCH(S$1,$D1986:$D1989,0)&gt;MATCH(T$1,$D1986:$D1989,0),1*b_vote,0)+IF(MATCH(S$1,$E1986:$E1989,0)&gt;MATCH(T$1,$E1986:$E1989,0),1*c_vote,0)+IF(MATCH(S$1,$F1986:$F1989,0)&gt;MATCH(T$1,$F1986:$F1989,0),1*d_vote,0)</f>
        <v>0.75</v>
      </c>
    </row>
    <row r="1987" spans="1:20" x14ac:dyDescent="0.25">
      <c r="A1987">
        <f t="shared" si="62"/>
        <v>1986</v>
      </c>
      <c r="B1987">
        <f t="shared" si="63"/>
        <v>497</v>
      </c>
      <c r="C1987" t="str">
        <f>INDEX('VBA code_permu_wo_repettn'!$T$3:$Y$6,COUNTIF('Profile-matrices_Condorcet'!$B$2:$B1987,'Profile-matrices_Condorcet'!$B1987),MATCH(INDEX('numeric possibilities'!D$3:D$1298,VLOOKUP($B1987,'numeric possibilities'!$C$3:$G$1298,1)),'VBA code_permu_wo_repettn'!$T$2:$Y$2))</f>
        <v>D</v>
      </c>
      <c r="D1987" t="str">
        <f>INDEX('VBA code_permu_wo_repettn'!$AA$3:$AF$6,COUNTIF('Profile-matrices_Condorcet'!$B$2:$B1987,'Profile-matrices_Condorcet'!$B1987),MATCH(INDEX('numeric possibilities'!E$3:E$1298,VLOOKUP($B1987,'numeric possibilities'!$C$3:$G$1298,1)),'VBA code_permu_wo_repettn'!$AA$2:$AF$2))</f>
        <v>D</v>
      </c>
      <c r="E1987" t="str">
        <f>INDEX('VBA code_permu_wo_repettn'!$AH$3:$AM$6,COUNTIF('Profile-matrices_Condorcet'!$B$2:$B1987,'Profile-matrices_Condorcet'!$B1987),MATCH(INDEX('numeric possibilities'!F$3:F$1298,VLOOKUP($B1987,'numeric possibilities'!$C$3:$G$1298,1)),'VBA code_permu_wo_repettn'!$AH$2:$AM$2))</f>
        <v>A</v>
      </c>
      <c r="F1987" t="str">
        <f>INDEX('VBA code_permu_wo_repettn'!$AO$3:$AT$6,COUNTIF('Profile-matrices_Condorcet'!$B$2:$B1987,'Profile-matrices_Condorcet'!$B1987),MATCH(INDEX('numeric possibilities'!G$3:G$1298,VLOOKUP($B1987,'numeric possibilities'!$C$3:$G$1298,1)),'VBA code_permu_wo_repettn'!$AO$2:$AT$2))</f>
        <v>B</v>
      </c>
      <c r="H1987" t="s">
        <v>15</v>
      </c>
      <c r="I1987" t="str">
        <f>IF(I1986&gt;J1986,$I$1,IF(I1986&lt;J1986,$J$1,0))</f>
        <v>A</v>
      </c>
      <c r="K1987" t="str">
        <f>IF(K1986&gt;L1986,$K$1,IF(K1986&lt;L1986,$L$1,0))</f>
        <v>A</v>
      </c>
      <c r="M1987" t="str">
        <f>IF(M1986&gt;N1986,$M$1,IF(M1986&lt;N1986,$N$1,0))</f>
        <v>A</v>
      </c>
      <c r="O1987" t="str">
        <f>IF(O1986&gt;P1986,$O$1,IF(O1986&lt;P1986,$P$1,0))</f>
        <v>B</v>
      </c>
      <c r="Q1987" t="str">
        <f>IF(Q1986&gt;R1986,$Q$1,IF(Q1986&lt;R1986,$R$1,0))</f>
        <v>D</v>
      </c>
      <c r="S1987" t="str">
        <f>IF(S1986&gt;T1986,$S$1,IF(S1986&lt;T1986,$T$1,0))</f>
        <v>D</v>
      </c>
    </row>
    <row r="1988" spans="1:20" x14ac:dyDescent="0.25">
      <c r="A1988">
        <f t="shared" si="62"/>
        <v>1987</v>
      </c>
      <c r="B1988">
        <f t="shared" si="63"/>
        <v>497</v>
      </c>
      <c r="C1988" t="str">
        <f>INDEX('VBA code_permu_wo_repettn'!$T$3:$Y$6,COUNTIF('Profile-matrices_Condorcet'!$B$2:$B1988,'Profile-matrices_Condorcet'!$B1988),MATCH(INDEX('numeric possibilities'!D$3:D$1298,VLOOKUP($B1988,'numeric possibilities'!$C$3:$G$1298,1)),'VBA code_permu_wo_repettn'!$T$2:$Y$2))</f>
        <v>B</v>
      </c>
      <c r="D1988" t="str">
        <f>INDEX('VBA code_permu_wo_repettn'!$AA$3:$AF$6,COUNTIF('Profile-matrices_Condorcet'!$B$2:$B1988,'Profile-matrices_Condorcet'!$B1988),MATCH(INDEX('numeric possibilities'!E$3:E$1298,VLOOKUP($B1988,'numeric possibilities'!$C$3:$G$1298,1)),'VBA code_permu_wo_repettn'!$AA$2:$AF$2))</f>
        <v>A</v>
      </c>
      <c r="E1988" t="str">
        <f>INDEX('VBA code_permu_wo_repettn'!$AH$3:$AM$6,COUNTIF('Profile-matrices_Condorcet'!$B$2:$B1988,'Profile-matrices_Condorcet'!$B1988),MATCH(INDEX('numeric possibilities'!F$3:F$1298,VLOOKUP($B1988,'numeric possibilities'!$C$3:$G$1298,1)),'VBA code_permu_wo_repettn'!$AH$2:$AM$2))</f>
        <v>D</v>
      </c>
      <c r="F1988" t="str">
        <f>INDEX('VBA code_permu_wo_repettn'!$AO$3:$AT$6,COUNTIF('Profile-matrices_Condorcet'!$B$2:$B1988,'Profile-matrices_Condorcet'!$B1988),MATCH(INDEX('numeric possibilities'!G$3:G$1298,VLOOKUP($B1988,'numeric possibilities'!$C$3:$G$1298,1)),'VBA code_permu_wo_repettn'!$AO$2:$AT$2))</f>
        <v>A</v>
      </c>
      <c r="I1988" t="s">
        <v>0</v>
      </c>
      <c r="J1988" t="s">
        <v>1</v>
      </c>
      <c r="K1988" t="s">
        <v>2</v>
      </c>
      <c r="L1988" t="s">
        <v>3</v>
      </c>
    </row>
    <row r="1989" spans="1:20" x14ac:dyDescent="0.25">
      <c r="A1989">
        <f t="shared" si="62"/>
        <v>1988</v>
      </c>
      <c r="B1989">
        <f t="shared" si="63"/>
        <v>497</v>
      </c>
      <c r="C1989" t="str">
        <f>INDEX('VBA code_permu_wo_repettn'!$T$3:$Y$6,COUNTIF('Profile-matrices_Condorcet'!$B$2:$B1989,'Profile-matrices_Condorcet'!$B1989),MATCH(INDEX('numeric possibilities'!D$3:D$1298,VLOOKUP($B1989,'numeric possibilities'!$C$3:$G$1298,1)),'VBA code_permu_wo_repettn'!$T$2:$Y$2))</f>
        <v>C</v>
      </c>
      <c r="D1989" t="str">
        <f>INDEX('VBA code_permu_wo_repettn'!$AA$3:$AF$6,COUNTIF('Profile-matrices_Condorcet'!$B$2:$B1989,'Profile-matrices_Condorcet'!$B1989),MATCH(INDEX('numeric possibilities'!E$3:E$1298,VLOOKUP($B1989,'numeric possibilities'!$C$3:$G$1298,1)),'VBA code_permu_wo_repettn'!$AA$2:$AF$2))</f>
        <v>C</v>
      </c>
      <c r="E1989" t="str">
        <f>INDEX('VBA code_permu_wo_repettn'!$AH$3:$AM$6,COUNTIF('Profile-matrices_Condorcet'!$B$2:$B1989,'Profile-matrices_Condorcet'!$B1989),MATCH(INDEX('numeric possibilities'!F$3:F$1298,VLOOKUP($B1989,'numeric possibilities'!$C$3:$G$1298,1)),'VBA code_permu_wo_repettn'!$AH$2:$AM$2))</f>
        <v>B</v>
      </c>
      <c r="F1989" t="str">
        <f>INDEX('VBA code_permu_wo_repettn'!$AO$3:$AT$6,COUNTIF('Profile-matrices_Condorcet'!$B$2:$B1989,'Profile-matrices_Condorcet'!$B1989),MATCH(INDEX('numeric possibilities'!G$3:G$1298,VLOOKUP($B1989,'numeric possibilities'!$C$3:$G$1298,1)),'VBA code_permu_wo_repettn'!$AO$2:$AT$2))</f>
        <v>C</v>
      </c>
      <c r="G1989" t="str">
        <f>IF(MAX(I1989:L1989)&gt;='numeric possibilities'!$B$4/2,INDEX('Profile-matrices_Condorcet'!I1988:L1988,1,MATCH(MAX('Profile-matrices_Condorcet'!I1989:L1989),'Profile-matrices_Condorcet'!I1989:L1989,0)),"NCW")</f>
        <v>A</v>
      </c>
      <c r="H1989" t="s">
        <v>13</v>
      </c>
      <c r="I1989" s="3">
        <f>COUNTIF($I1987:$S1987,I1988)</f>
        <v>3</v>
      </c>
      <c r="J1989" s="3">
        <f>COUNTIF($I1987:$S1987,J1988)</f>
        <v>1</v>
      </c>
      <c r="K1989" s="3">
        <f>COUNTIF($I1987:$S1987,K1988)</f>
        <v>0</v>
      </c>
      <c r="L1989" s="3">
        <f>COUNTIF($I1987:$S1987,L1988)</f>
        <v>2</v>
      </c>
    </row>
    <row r="1990" spans="1:20" x14ac:dyDescent="0.25">
      <c r="A1990">
        <f t="shared" si="62"/>
        <v>1989</v>
      </c>
      <c r="B1990">
        <f t="shared" si="63"/>
        <v>498</v>
      </c>
      <c r="C1990" t="str">
        <f>INDEX('VBA code_permu_wo_repettn'!$T$3:$Y$6,COUNTIF('Profile-matrices_Condorcet'!$B$2:$B1990,'Profile-matrices_Condorcet'!$B1990),MATCH(INDEX('numeric possibilities'!D$3:D$1298,VLOOKUP($B1990,'numeric possibilities'!$C$3:$G$1298,1)),'VBA code_permu_wo_repettn'!$T$2:$Y$2))</f>
        <v>A</v>
      </c>
      <c r="D1990" t="str">
        <f>INDEX('VBA code_permu_wo_repettn'!$AA$3:$AF$6,COUNTIF('Profile-matrices_Condorcet'!$B$2:$B1990,'Profile-matrices_Condorcet'!$B1990),MATCH(INDEX('numeric possibilities'!E$3:E$1298,VLOOKUP($B1990,'numeric possibilities'!$C$3:$G$1298,1)),'VBA code_permu_wo_repettn'!$AA$2:$AF$2))</f>
        <v>B</v>
      </c>
      <c r="E1990" t="str">
        <f>INDEX('VBA code_permu_wo_repettn'!$AH$3:$AM$6,COUNTIF('Profile-matrices_Condorcet'!$B$2:$B1990,'Profile-matrices_Condorcet'!$B1990),MATCH(INDEX('numeric possibilities'!F$3:F$1298,VLOOKUP($B1990,'numeric possibilities'!$C$3:$G$1298,1)),'VBA code_permu_wo_repettn'!$AH$2:$AM$2))</f>
        <v>C</v>
      </c>
      <c r="F1990" t="str">
        <f>INDEX('VBA code_permu_wo_repettn'!$AO$3:$AT$6,COUNTIF('Profile-matrices_Condorcet'!$B$2:$B1990,'Profile-matrices_Condorcet'!$B1990),MATCH(INDEX('numeric possibilities'!G$3:G$1298,VLOOKUP($B1990,'numeric possibilities'!$C$3:$G$1298,1)),'VBA code_permu_wo_repettn'!$AO$2:$AT$2))</f>
        <v>D</v>
      </c>
      <c r="H1990" t="s">
        <v>14</v>
      </c>
      <c r="I1990" s="3">
        <f>IF(MATCH(I$1,$C1990:$C1993,0)&lt;(MATCH(J$1,$C1990:$C1993,0)),1*a_vote,0)+IF(MATCH(I$1,$D1990:$D1993,0)&lt;MATCH(J$1,$D1990:$D1993,0),1*b_vote,0)+IF(MATCH(I$1,$E1990:$E1993,0)&lt;MATCH(J$1,$E1990:$E1993,0),1*c_vote,0)+IF(MATCH(I$1,$F1990:$F1993,0)&lt;MATCH(J$1,$F1990:$F1993,0),1*d_vote,0)</f>
        <v>0.52</v>
      </c>
      <c r="J1990" s="3">
        <f>IF(MATCH(I$1,$C1990:$C1993,0)&gt;(MATCH(J$1,$C1990:$C1993,0)),1*a_vote,0)+IF(MATCH(I$1,$D1990:$D1993,0)&gt;MATCH(J$1,$D1990:$D1993,0),1*b_vote,0)+IF(MATCH(I$1,$E1990:$E1993,0)&gt;MATCH(J$1,$E1990:$E1993,0),1*c_vote,0)+IF(MATCH(I$1,$F1990:$F1993,0)&gt;MATCH(J$1,$F1990:$F1993,0),1*d_vote,0)</f>
        <v>0.48</v>
      </c>
      <c r="K1990" s="3">
        <f>IF(MATCH($K$1,$C1990:$C1993,0)&lt;(MATCH($L$1,$C1990:$C1993,0)),1*a_vote,0)+IF(MATCH($K$1,$D1990:$D1993,0)&lt;MATCH($L$1,$D1990:$D1993,0),1*b_vote,0)+IF(MATCH($K$1,$E1990:$E1993,0)&lt;MATCH($L$1,$E1990:$E1993,0),1*c_vote,0)+IF(MATCH($K$1,$F1990:$F1993,0)&lt;MATCH($L$1,$F1990:$F1993,0),1*d_vote,0)</f>
        <v>0.75</v>
      </c>
      <c r="L1990" s="3">
        <f>IF(MATCH(K$1,$C1990:$C1993,0)&gt;(MATCH(L$1,$C1990:$C1993,0)),1*a_vote,0)+IF(MATCH(K$1,$D1990:$D1993,0)&gt;MATCH(L$1,$D1990:$D1993,0),1*b_vote,0)+IF(MATCH(K$1,$E1990:$E1993,0)&gt;MATCH(L$1,$E1990:$E1993,0),1*c_vote,0)+IF(MATCH(K$1,$F1990:$F1993,0)&gt;MATCH(L$1,$F1990:$F1993,0),1*d_vote,0)</f>
        <v>0.25</v>
      </c>
      <c r="M1990" s="3">
        <f>IF(MATCH($M$1,$C1990:$C1993,0)&lt;(MATCH($N$1,$C1990:$C1993,0)),1*a_vote,0)+IF(MATCH($M$1,$D1990:$D1993,0)&lt;MATCH($N$1,$D1990:$D1993,0),1*b_vote,0)+IF(MATCH($M$1,$E1990:$E1993,0)&lt;MATCH($N$1,$E1990:$E1993,0),1*c_vote,0)+IF(MATCH($M$1,$F1990:$F1993,0)&lt;MATCH($N$1,$F1990:$F1993,0),1*d_vote,0)</f>
        <v>0.52</v>
      </c>
      <c r="N1990" s="3">
        <f>IF(MATCH(M$1,$C1990:$C1993,0)&gt;(MATCH(N$1,$C1990:$C1993,0)),1*a_vote,0)+IF(MATCH(M$1,$D1990:$D1993,0)&gt;MATCH(N$1,$D1990:$D1993,0),1*b_vote,0)+IF(MATCH(M$1,$E1990:$E1993,0)&gt;MATCH(N$1,$E1990:$E1993,0),1*c_vote,0)+IF(MATCH(M$1,$F1990:$F1993,0)&gt;MATCH(N$1,$F1990:$F1993,0),1*d_vote,0)</f>
        <v>0.48</v>
      </c>
      <c r="O1990" s="3">
        <f>IF(MATCH($O$1,$C1990:$C1993,0)&lt;(MATCH($P$1,$C1990:$C1993,0)),1*a_vote,0)+IF(MATCH($O$1,$D1990:$D1993,0)&lt;MATCH($P$1,$D1990:$D1993,0),1*b_vote,0)+IF(MATCH($O$1,$E1990:$E1993,0)&lt;MATCH($P$1,$E1990:$E1993,0),1*c_vote,0)+IF(MATCH($O$1,$F1990:$F1993,0)&lt;MATCH($P$1,$F1990:$F1993,0),1*d_vote,0)</f>
        <v>0.48</v>
      </c>
      <c r="P1990" s="3">
        <f>IF(MATCH(O$1,$C1990:$C1993,0)&gt;(MATCH(P$1,$C1990:$C1993,0)),1*a_vote,0)+IF(MATCH(O$1,$D1990:$D1993,0)&gt;MATCH(P$1,$D1990:$D1993,0),1*b_vote,0)+IF(MATCH(O$1,$E1990:$E1993,0)&gt;MATCH(P$1,$E1990:$E1993,0),1*c_vote,0)+IF(MATCH(O$1,$F1990:$F1993,0)&gt;MATCH(P$1,$F1990:$F1993,0),1*d_vote,0)</f>
        <v>0.52</v>
      </c>
      <c r="Q1990" s="3">
        <f>IF(MATCH($Q$1,$C1990:$C1993,0)&lt;(MATCH($R$1,$C1990:$C1993,0)),1*a_vote,0)+IF(MATCH($Q$1,$D1990:$D1993,0)&lt;MATCH($R$1,$D1990:$D1993,0),1*b_vote,0)+IF(MATCH($Q$1,$E1990:$E1993,0)&lt;MATCH($R$1,$E1990:$E1993,0),1*c_vote,0)+IF(MATCH($Q$1,$F1990:$F1993,0)&lt;MATCH($R$1,$F1990:$F1993,0),1*d_vote,0)</f>
        <v>0.26</v>
      </c>
      <c r="R1990" s="3">
        <f>IF(MATCH(Q$1,$C1990:$C1993,0)&gt;(MATCH(R$1,$C1990:$C1993,0)),1*a_vote,0)+IF(MATCH(Q$1,$D1990:$D1993,0)&gt;MATCH(R$1,$D1990:$D1993,0),1*b_vote,0)+IF(MATCH(Q$1,$E1990:$E1993,0)&gt;MATCH(R$1,$E1990:$E1993,0),1*c_vote,0)+IF(MATCH(Q$1,$F1990:$F1993,0)&gt;MATCH(R$1,$F1990:$F1993,0),1*d_vote,0)</f>
        <v>0.74</v>
      </c>
      <c r="S1990" s="3">
        <f>IF(MATCH($S$1,$C1990:$C1993,0)&lt;(MATCH($T$1,$C1990:$C1993,0)),1*a_vote,0)+IF(MATCH($S$1,$D1990:$D1993,0)&lt;MATCH($T$1,$D1990:$D1993,0),1*b_vote,0)+IF(MATCH($S$1,$E1990:$E1993,0)&lt;MATCH($T$1,$E1990:$E1993,0),1*c_vote,0)+IF(MATCH($S$1,$F1990:$F1993,0)&lt;MATCH($T$1,$F1990:$F1993,0),1*d_vote,0)</f>
        <v>0.25</v>
      </c>
      <c r="T1990" s="3">
        <f>IF(MATCH(S$1,$C1990:$C1993,0)&gt;(MATCH(T$1,$C1990:$C1993,0)),1*a_vote,0)+IF(MATCH(S$1,$D1990:$D1993,0)&gt;MATCH(T$1,$D1990:$D1993,0),1*b_vote,0)+IF(MATCH(S$1,$E1990:$E1993,0)&gt;MATCH(T$1,$E1990:$E1993,0),1*c_vote,0)+IF(MATCH(S$1,$F1990:$F1993,0)&gt;MATCH(T$1,$F1990:$F1993,0),1*d_vote,0)</f>
        <v>0.75</v>
      </c>
    </row>
    <row r="1991" spans="1:20" x14ac:dyDescent="0.25">
      <c r="A1991">
        <f t="shared" si="62"/>
        <v>1990</v>
      </c>
      <c r="B1991">
        <f t="shared" si="63"/>
        <v>498</v>
      </c>
      <c r="C1991" t="str">
        <f>INDEX('VBA code_permu_wo_repettn'!$T$3:$Y$6,COUNTIF('Profile-matrices_Condorcet'!$B$2:$B1991,'Profile-matrices_Condorcet'!$B1991),MATCH(INDEX('numeric possibilities'!D$3:D$1298,VLOOKUP($B1991,'numeric possibilities'!$C$3:$G$1298,1)),'VBA code_permu_wo_repettn'!$T$2:$Y$2))</f>
        <v>D</v>
      </c>
      <c r="D1991" t="str">
        <f>INDEX('VBA code_permu_wo_repettn'!$AA$3:$AF$6,COUNTIF('Profile-matrices_Condorcet'!$B$2:$B1991,'Profile-matrices_Condorcet'!$B1991),MATCH(INDEX('numeric possibilities'!E$3:E$1298,VLOOKUP($B1991,'numeric possibilities'!$C$3:$G$1298,1)),'VBA code_permu_wo_repettn'!$AA$2:$AF$2))</f>
        <v>D</v>
      </c>
      <c r="E1991" t="str">
        <f>INDEX('VBA code_permu_wo_repettn'!$AH$3:$AM$6,COUNTIF('Profile-matrices_Condorcet'!$B$2:$B1991,'Profile-matrices_Condorcet'!$B1991),MATCH(INDEX('numeric possibilities'!F$3:F$1298,VLOOKUP($B1991,'numeric possibilities'!$C$3:$G$1298,1)),'VBA code_permu_wo_repettn'!$AH$2:$AM$2))</f>
        <v>A</v>
      </c>
      <c r="F1991" t="str">
        <f>INDEX('VBA code_permu_wo_repettn'!$AO$3:$AT$6,COUNTIF('Profile-matrices_Condorcet'!$B$2:$B1991,'Profile-matrices_Condorcet'!$B1991),MATCH(INDEX('numeric possibilities'!G$3:G$1298,VLOOKUP($B1991,'numeric possibilities'!$C$3:$G$1298,1)),'VBA code_permu_wo_repettn'!$AO$2:$AT$2))</f>
        <v>B</v>
      </c>
      <c r="H1991" t="s">
        <v>15</v>
      </c>
      <c r="I1991" t="str">
        <f>IF(I1990&gt;J1990,$I$1,IF(I1990&lt;J1990,$J$1,0))</f>
        <v>A</v>
      </c>
      <c r="K1991" t="str">
        <f>IF(K1990&gt;L1990,$K$1,IF(K1990&lt;L1990,$L$1,0))</f>
        <v>A</v>
      </c>
      <c r="M1991" t="str">
        <f>IF(M1990&gt;N1990,$M$1,IF(M1990&lt;N1990,$N$1,0))</f>
        <v>A</v>
      </c>
      <c r="O1991" t="str">
        <f>IF(O1990&gt;P1990,$O$1,IF(O1990&lt;P1990,$P$1,0))</f>
        <v>C</v>
      </c>
      <c r="Q1991" t="str">
        <f>IF(Q1990&gt;R1990,$Q$1,IF(Q1990&lt;R1990,$R$1,0))</f>
        <v>D</v>
      </c>
      <c r="S1991" t="str">
        <f>IF(S1990&gt;T1990,$S$1,IF(S1990&lt;T1990,$T$1,0))</f>
        <v>D</v>
      </c>
    </row>
    <row r="1992" spans="1:20" x14ac:dyDescent="0.25">
      <c r="A1992">
        <f t="shared" si="62"/>
        <v>1991</v>
      </c>
      <c r="B1992">
        <f t="shared" si="63"/>
        <v>498</v>
      </c>
      <c r="C1992" t="str">
        <f>INDEX('VBA code_permu_wo_repettn'!$T$3:$Y$6,COUNTIF('Profile-matrices_Condorcet'!$B$2:$B1992,'Profile-matrices_Condorcet'!$B1992),MATCH(INDEX('numeric possibilities'!D$3:D$1298,VLOOKUP($B1992,'numeric possibilities'!$C$3:$G$1298,1)),'VBA code_permu_wo_repettn'!$T$2:$Y$2))</f>
        <v>C</v>
      </c>
      <c r="D1992" t="str">
        <f>INDEX('VBA code_permu_wo_repettn'!$AA$3:$AF$6,COUNTIF('Profile-matrices_Condorcet'!$B$2:$B1992,'Profile-matrices_Condorcet'!$B1992),MATCH(INDEX('numeric possibilities'!E$3:E$1298,VLOOKUP($B1992,'numeric possibilities'!$C$3:$G$1298,1)),'VBA code_permu_wo_repettn'!$AA$2:$AF$2))</f>
        <v>A</v>
      </c>
      <c r="E1992" t="str">
        <f>INDEX('VBA code_permu_wo_repettn'!$AH$3:$AM$6,COUNTIF('Profile-matrices_Condorcet'!$B$2:$B1992,'Profile-matrices_Condorcet'!$B1992),MATCH(INDEX('numeric possibilities'!F$3:F$1298,VLOOKUP($B1992,'numeric possibilities'!$C$3:$G$1298,1)),'VBA code_permu_wo_repettn'!$AH$2:$AM$2))</f>
        <v>D</v>
      </c>
      <c r="F1992" t="str">
        <f>INDEX('VBA code_permu_wo_repettn'!$AO$3:$AT$6,COUNTIF('Profile-matrices_Condorcet'!$B$2:$B1992,'Profile-matrices_Condorcet'!$B1992),MATCH(INDEX('numeric possibilities'!G$3:G$1298,VLOOKUP($B1992,'numeric possibilities'!$C$3:$G$1298,1)),'VBA code_permu_wo_repettn'!$AO$2:$AT$2))</f>
        <v>A</v>
      </c>
      <c r="I1992" t="s">
        <v>0</v>
      </c>
      <c r="J1992" t="s">
        <v>1</v>
      </c>
      <c r="K1992" t="s">
        <v>2</v>
      </c>
      <c r="L1992" t="s">
        <v>3</v>
      </c>
    </row>
    <row r="1993" spans="1:20" x14ac:dyDescent="0.25">
      <c r="A1993">
        <f t="shared" si="62"/>
        <v>1992</v>
      </c>
      <c r="B1993">
        <f t="shared" si="63"/>
        <v>498</v>
      </c>
      <c r="C1993" t="str">
        <f>INDEX('VBA code_permu_wo_repettn'!$T$3:$Y$6,COUNTIF('Profile-matrices_Condorcet'!$B$2:$B1993,'Profile-matrices_Condorcet'!$B1993),MATCH(INDEX('numeric possibilities'!D$3:D$1298,VLOOKUP($B1993,'numeric possibilities'!$C$3:$G$1298,1)),'VBA code_permu_wo_repettn'!$T$2:$Y$2))</f>
        <v>B</v>
      </c>
      <c r="D1993" t="str">
        <f>INDEX('VBA code_permu_wo_repettn'!$AA$3:$AF$6,COUNTIF('Profile-matrices_Condorcet'!$B$2:$B1993,'Profile-matrices_Condorcet'!$B1993),MATCH(INDEX('numeric possibilities'!E$3:E$1298,VLOOKUP($B1993,'numeric possibilities'!$C$3:$G$1298,1)),'VBA code_permu_wo_repettn'!$AA$2:$AF$2))</f>
        <v>C</v>
      </c>
      <c r="E1993" t="str">
        <f>INDEX('VBA code_permu_wo_repettn'!$AH$3:$AM$6,COUNTIF('Profile-matrices_Condorcet'!$B$2:$B1993,'Profile-matrices_Condorcet'!$B1993),MATCH(INDEX('numeric possibilities'!F$3:F$1298,VLOOKUP($B1993,'numeric possibilities'!$C$3:$G$1298,1)),'VBA code_permu_wo_repettn'!$AH$2:$AM$2))</f>
        <v>B</v>
      </c>
      <c r="F1993" t="str">
        <f>INDEX('VBA code_permu_wo_repettn'!$AO$3:$AT$6,COUNTIF('Profile-matrices_Condorcet'!$B$2:$B1993,'Profile-matrices_Condorcet'!$B1993),MATCH(INDEX('numeric possibilities'!G$3:G$1298,VLOOKUP($B1993,'numeric possibilities'!$C$3:$G$1298,1)),'VBA code_permu_wo_repettn'!$AO$2:$AT$2))</f>
        <v>C</v>
      </c>
      <c r="G1993" t="str">
        <f>IF(MAX(I1993:L1993)&gt;='numeric possibilities'!$B$4/2,INDEX('Profile-matrices_Condorcet'!I1992:L1992,1,MATCH(MAX('Profile-matrices_Condorcet'!I1993:L1993),'Profile-matrices_Condorcet'!I1993:L1993,0)),"NCW")</f>
        <v>A</v>
      </c>
      <c r="H1993" t="s">
        <v>13</v>
      </c>
      <c r="I1993" s="3">
        <f>COUNTIF($I1991:$S1991,I1992)</f>
        <v>3</v>
      </c>
      <c r="J1993" s="3">
        <f>COUNTIF($I1991:$S1991,J1992)</f>
        <v>0</v>
      </c>
      <c r="K1993" s="3">
        <f>COUNTIF($I1991:$S1991,K1992)</f>
        <v>1</v>
      </c>
      <c r="L1993" s="3">
        <f>COUNTIF($I1991:$S1991,L1992)</f>
        <v>2</v>
      </c>
    </row>
    <row r="1994" spans="1:20" x14ac:dyDescent="0.25">
      <c r="A1994">
        <f t="shared" si="62"/>
        <v>1993</v>
      </c>
      <c r="B1994">
        <f t="shared" si="63"/>
        <v>499</v>
      </c>
      <c r="C1994" t="str">
        <f>INDEX('VBA code_permu_wo_repettn'!$T$3:$Y$6,COUNTIF('Profile-matrices_Condorcet'!$B$2:$B1994,'Profile-matrices_Condorcet'!$B1994),MATCH(INDEX('numeric possibilities'!D$3:D$1298,VLOOKUP($B1994,'numeric possibilities'!$C$3:$G$1298,1)),'VBA code_permu_wo_repettn'!$T$2:$Y$2))</f>
        <v>A</v>
      </c>
      <c r="D1994" t="str">
        <f>INDEX('VBA code_permu_wo_repettn'!$AA$3:$AF$6,COUNTIF('Profile-matrices_Condorcet'!$B$2:$B1994,'Profile-matrices_Condorcet'!$B1994),MATCH(INDEX('numeric possibilities'!E$3:E$1298,VLOOKUP($B1994,'numeric possibilities'!$C$3:$G$1298,1)),'VBA code_permu_wo_repettn'!$AA$2:$AF$2))</f>
        <v>B</v>
      </c>
      <c r="E1994" t="str">
        <f>INDEX('VBA code_permu_wo_repettn'!$AH$3:$AM$6,COUNTIF('Profile-matrices_Condorcet'!$B$2:$B1994,'Profile-matrices_Condorcet'!$B1994),MATCH(INDEX('numeric possibilities'!F$3:F$1298,VLOOKUP($B1994,'numeric possibilities'!$C$3:$G$1298,1)),'VBA code_permu_wo_repettn'!$AH$2:$AM$2))</f>
        <v>C</v>
      </c>
      <c r="F1994" t="str">
        <f>INDEX('VBA code_permu_wo_repettn'!$AO$3:$AT$6,COUNTIF('Profile-matrices_Condorcet'!$B$2:$B1994,'Profile-matrices_Condorcet'!$B1994),MATCH(INDEX('numeric possibilities'!G$3:G$1298,VLOOKUP($B1994,'numeric possibilities'!$C$3:$G$1298,1)),'VBA code_permu_wo_repettn'!$AO$2:$AT$2))</f>
        <v>D</v>
      </c>
      <c r="H1994" t="s">
        <v>14</v>
      </c>
      <c r="I1994" s="3">
        <f>IF(MATCH(I$1,$C1994:$C1997,0)&lt;(MATCH(J$1,$C1994:$C1997,0)),1*a_vote,0)+IF(MATCH(I$1,$D1994:$D1997,0)&lt;MATCH(J$1,$D1994:$D1997,0),1*b_vote,0)+IF(MATCH(I$1,$E1994:$E1997,0)&lt;MATCH(J$1,$E1994:$E1997,0),1*c_vote,0)+IF(MATCH(I$1,$F1994:$F1997,0)&lt;MATCH(J$1,$F1994:$F1997,0),1*d_vote,0)</f>
        <v>0.52</v>
      </c>
      <c r="J1994" s="3">
        <f>IF(MATCH(I$1,$C1994:$C1997,0)&gt;(MATCH(J$1,$C1994:$C1997,0)),1*a_vote,0)+IF(MATCH(I$1,$D1994:$D1997,0)&gt;MATCH(J$1,$D1994:$D1997,0),1*b_vote,0)+IF(MATCH(I$1,$E1994:$E1997,0)&gt;MATCH(J$1,$E1994:$E1997,0),1*c_vote,0)+IF(MATCH(I$1,$F1994:$F1997,0)&gt;MATCH(J$1,$F1994:$F1997,0),1*d_vote,0)</f>
        <v>0.48</v>
      </c>
      <c r="K1994" s="3">
        <f>IF(MATCH($K$1,$C1994:$C1997,0)&lt;(MATCH($L$1,$C1994:$C1997,0)),1*a_vote,0)+IF(MATCH($K$1,$D1994:$D1997,0)&lt;MATCH($L$1,$D1994:$D1997,0),1*b_vote,0)+IF(MATCH($K$1,$E1994:$E1997,0)&lt;MATCH($L$1,$E1994:$E1997,0),1*c_vote,0)+IF(MATCH($K$1,$F1994:$F1997,0)&lt;MATCH($L$1,$F1994:$F1997,0),1*d_vote,0)</f>
        <v>0.49</v>
      </c>
      <c r="L1994" s="3">
        <f>IF(MATCH(K$1,$C1994:$C1997,0)&gt;(MATCH(L$1,$C1994:$C1997,0)),1*a_vote,0)+IF(MATCH(K$1,$D1994:$D1997,0)&gt;MATCH(L$1,$D1994:$D1997,0),1*b_vote,0)+IF(MATCH(K$1,$E1994:$E1997,0)&gt;MATCH(L$1,$E1994:$E1997,0),1*c_vote,0)+IF(MATCH(K$1,$F1994:$F1997,0)&gt;MATCH(L$1,$F1994:$F1997,0),1*d_vote,0)</f>
        <v>0.51</v>
      </c>
      <c r="M1994" s="3">
        <f>IF(MATCH($M$1,$C1994:$C1997,0)&lt;(MATCH($N$1,$C1994:$C1997,0)),1*a_vote,0)+IF(MATCH($M$1,$D1994:$D1997,0)&lt;MATCH($N$1,$D1994:$D1997,0),1*b_vote,0)+IF(MATCH($M$1,$E1994:$E1997,0)&lt;MATCH($N$1,$E1994:$E1997,0),1*c_vote,0)+IF(MATCH($M$1,$F1994:$F1997,0)&lt;MATCH($N$1,$F1994:$F1997,0),1*d_vote,0)</f>
        <v>0.52</v>
      </c>
      <c r="N1994" s="3">
        <f>IF(MATCH(M$1,$C1994:$C1997,0)&gt;(MATCH(N$1,$C1994:$C1997,0)),1*a_vote,0)+IF(MATCH(M$1,$D1994:$D1997,0)&gt;MATCH(N$1,$D1994:$D1997,0),1*b_vote,0)+IF(MATCH(M$1,$E1994:$E1997,0)&gt;MATCH(N$1,$E1994:$E1997,0),1*c_vote,0)+IF(MATCH(M$1,$F1994:$F1997,0)&gt;MATCH(N$1,$F1994:$F1997,0),1*d_vote,0)</f>
        <v>0.48</v>
      </c>
      <c r="O1994" s="3">
        <f>IF(MATCH($O$1,$C1994:$C1997,0)&lt;(MATCH($P$1,$C1994:$C1997,0)),1*a_vote,0)+IF(MATCH($O$1,$D1994:$D1997,0)&lt;MATCH($P$1,$D1994:$D1997,0),1*b_vote,0)+IF(MATCH($O$1,$E1994:$E1997,0)&lt;MATCH($P$1,$E1994:$E1997,0),1*c_vote,0)+IF(MATCH($O$1,$F1994:$F1997,0)&lt;MATCH($P$1,$F1994:$F1997,0),1*d_vote,0)</f>
        <v>0.75</v>
      </c>
      <c r="P1994" s="3">
        <f>IF(MATCH(O$1,$C1994:$C1997,0)&gt;(MATCH(P$1,$C1994:$C1997,0)),1*a_vote,0)+IF(MATCH(O$1,$D1994:$D1997,0)&gt;MATCH(P$1,$D1994:$D1997,0),1*b_vote,0)+IF(MATCH(O$1,$E1994:$E1997,0)&gt;MATCH(P$1,$E1994:$E1997,0),1*c_vote,0)+IF(MATCH(O$1,$F1994:$F1997,0)&gt;MATCH(P$1,$F1994:$F1997,0),1*d_vote,0)</f>
        <v>0.25</v>
      </c>
      <c r="Q1994" s="3">
        <f>IF(MATCH($Q$1,$C1994:$C1997,0)&lt;(MATCH($R$1,$C1994:$C1997,0)),1*a_vote,0)+IF(MATCH($Q$1,$D1994:$D1997,0)&lt;MATCH($R$1,$D1994:$D1997,0),1*b_vote,0)+IF(MATCH($Q$1,$E1994:$E1997,0)&lt;MATCH($R$1,$E1994:$E1997,0),1*c_vote,0)+IF(MATCH($Q$1,$F1994:$F1997,0)&lt;MATCH($R$1,$F1994:$F1997,0),1*d_vote,0)</f>
        <v>0.53</v>
      </c>
      <c r="R1994" s="3">
        <f>IF(MATCH(Q$1,$C1994:$C1997,0)&gt;(MATCH(R$1,$C1994:$C1997,0)),1*a_vote,0)+IF(MATCH(Q$1,$D1994:$D1997,0)&gt;MATCH(R$1,$D1994:$D1997,0),1*b_vote,0)+IF(MATCH(Q$1,$E1994:$E1997,0)&gt;MATCH(R$1,$E1994:$E1997,0),1*c_vote,0)+IF(MATCH(Q$1,$F1994:$F1997,0)&gt;MATCH(R$1,$F1994:$F1997,0),1*d_vote,0)</f>
        <v>0.47</v>
      </c>
      <c r="S1994" s="3">
        <f>IF(MATCH($S$1,$C1994:$C1997,0)&lt;(MATCH($T$1,$C1994:$C1997,0)),1*a_vote,0)+IF(MATCH($S$1,$D1994:$D1997,0)&lt;MATCH($T$1,$D1994:$D1997,0),1*b_vote,0)+IF(MATCH($S$1,$E1994:$E1997,0)&lt;MATCH($T$1,$E1994:$E1997,0),1*c_vote,0)+IF(MATCH($S$1,$F1994:$F1997,0)&lt;MATCH($T$1,$F1994:$F1997,0),1*d_vote,0)</f>
        <v>0.52</v>
      </c>
      <c r="T1994" s="3">
        <f>IF(MATCH(S$1,$C1994:$C1997,0)&gt;(MATCH(T$1,$C1994:$C1997,0)),1*a_vote,0)+IF(MATCH(S$1,$D1994:$D1997,0)&gt;MATCH(T$1,$D1994:$D1997,0),1*b_vote,0)+IF(MATCH(S$1,$E1994:$E1997,0)&gt;MATCH(T$1,$E1994:$E1997,0),1*c_vote,0)+IF(MATCH(S$1,$F1994:$F1997,0)&gt;MATCH(T$1,$F1994:$F1997,0),1*d_vote,0)</f>
        <v>0.48</v>
      </c>
    </row>
    <row r="1995" spans="1:20" x14ac:dyDescent="0.25">
      <c r="A1995">
        <f t="shared" si="62"/>
        <v>1994</v>
      </c>
      <c r="B1995">
        <f t="shared" si="63"/>
        <v>499</v>
      </c>
      <c r="C1995" t="str">
        <f>INDEX('VBA code_permu_wo_repettn'!$T$3:$Y$6,COUNTIF('Profile-matrices_Condorcet'!$B$2:$B1995,'Profile-matrices_Condorcet'!$B1995),MATCH(INDEX('numeric possibilities'!D$3:D$1298,VLOOKUP($B1995,'numeric possibilities'!$C$3:$G$1298,1)),'VBA code_permu_wo_repettn'!$T$2:$Y$2))</f>
        <v>B</v>
      </c>
      <c r="D1995" t="str">
        <f>INDEX('VBA code_permu_wo_repettn'!$AA$3:$AF$6,COUNTIF('Profile-matrices_Condorcet'!$B$2:$B1995,'Profile-matrices_Condorcet'!$B1995),MATCH(INDEX('numeric possibilities'!E$3:E$1298,VLOOKUP($B1995,'numeric possibilities'!$C$3:$G$1298,1)),'VBA code_permu_wo_repettn'!$AA$2:$AF$2))</f>
        <v>D</v>
      </c>
      <c r="E1995" t="str">
        <f>INDEX('VBA code_permu_wo_repettn'!$AH$3:$AM$6,COUNTIF('Profile-matrices_Condorcet'!$B$2:$B1995,'Profile-matrices_Condorcet'!$B1995),MATCH(INDEX('numeric possibilities'!F$3:F$1298,VLOOKUP($B1995,'numeric possibilities'!$C$3:$G$1298,1)),'VBA code_permu_wo_repettn'!$AH$2:$AM$2))</f>
        <v>A</v>
      </c>
      <c r="F1995" t="str">
        <f>INDEX('VBA code_permu_wo_repettn'!$AO$3:$AT$6,COUNTIF('Profile-matrices_Condorcet'!$B$2:$B1995,'Profile-matrices_Condorcet'!$B1995),MATCH(INDEX('numeric possibilities'!G$3:G$1298,VLOOKUP($B1995,'numeric possibilities'!$C$3:$G$1298,1)),'VBA code_permu_wo_repettn'!$AO$2:$AT$2))</f>
        <v>B</v>
      </c>
      <c r="H1995" t="s">
        <v>15</v>
      </c>
      <c r="I1995" t="str">
        <f>IF(I1994&gt;J1994,$I$1,IF(I1994&lt;J1994,$J$1,0))</f>
        <v>A</v>
      </c>
      <c r="K1995" t="str">
        <f>IF(K1994&gt;L1994,$K$1,IF(K1994&lt;L1994,$L$1,0))</f>
        <v>C</v>
      </c>
      <c r="M1995" t="str">
        <f>IF(M1994&gt;N1994,$M$1,IF(M1994&lt;N1994,$N$1,0))</f>
        <v>A</v>
      </c>
      <c r="O1995" t="str">
        <f>IF(O1994&gt;P1994,$O$1,IF(O1994&lt;P1994,$P$1,0))</f>
        <v>B</v>
      </c>
      <c r="Q1995" t="str">
        <f>IF(Q1994&gt;R1994,$Q$1,IF(Q1994&lt;R1994,$R$1,0))</f>
        <v>B</v>
      </c>
      <c r="S1995" t="str">
        <f>IF(S1994&gt;T1994,$S$1,IF(S1994&lt;T1994,$T$1,0))</f>
        <v>C</v>
      </c>
    </row>
    <row r="1996" spans="1:20" x14ac:dyDescent="0.25">
      <c r="A1996">
        <f t="shared" si="62"/>
        <v>1995</v>
      </c>
      <c r="B1996">
        <f t="shared" si="63"/>
        <v>499</v>
      </c>
      <c r="C1996" t="str">
        <f>INDEX('VBA code_permu_wo_repettn'!$T$3:$Y$6,COUNTIF('Profile-matrices_Condorcet'!$B$2:$B1996,'Profile-matrices_Condorcet'!$B1996),MATCH(INDEX('numeric possibilities'!D$3:D$1298,VLOOKUP($B1996,'numeric possibilities'!$C$3:$G$1298,1)),'VBA code_permu_wo_repettn'!$T$2:$Y$2))</f>
        <v>C</v>
      </c>
      <c r="D1996" t="str">
        <f>INDEX('VBA code_permu_wo_repettn'!$AA$3:$AF$6,COUNTIF('Profile-matrices_Condorcet'!$B$2:$B1996,'Profile-matrices_Condorcet'!$B1996),MATCH(INDEX('numeric possibilities'!E$3:E$1298,VLOOKUP($B1996,'numeric possibilities'!$C$3:$G$1298,1)),'VBA code_permu_wo_repettn'!$AA$2:$AF$2))</f>
        <v>C</v>
      </c>
      <c r="E1996" t="str">
        <f>INDEX('VBA code_permu_wo_repettn'!$AH$3:$AM$6,COUNTIF('Profile-matrices_Condorcet'!$B$2:$B1996,'Profile-matrices_Condorcet'!$B1996),MATCH(INDEX('numeric possibilities'!F$3:F$1298,VLOOKUP($B1996,'numeric possibilities'!$C$3:$G$1298,1)),'VBA code_permu_wo_repettn'!$AH$2:$AM$2))</f>
        <v>D</v>
      </c>
      <c r="F1996" t="str">
        <f>INDEX('VBA code_permu_wo_repettn'!$AO$3:$AT$6,COUNTIF('Profile-matrices_Condorcet'!$B$2:$B1996,'Profile-matrices_Condorcet'!$B1996),MATCH(INDEX('numeric possibilities'!G$3:G$1298,VLOOKUP($B1996,'numeric possibilities'!$C$3:$G$1298,1)),'VBA code_permu_wo_repettn'!$AO$2:$AT$2))</f>
        <v>A</v>
      </c>
      <c r="I1996" t="s">
        <v>0</v>
      </c>
      <c r="J1996" t="s">
        <v>1</v>
      </c>
      <c r="K1996" t="s">
        <v>2</v>
      </c>
      <c r="L1996" t="s">
        <v>3</v>
      </c>
    </row>
    <row r="1997" spans="1:20" x14ac:dyDescent="0.25">
      <c r="A1997">
        <f t="shared" si="62"/>
        <v>1996</v>
      </c>
      <c r="B1997">
        <f t="shared" si="63"/>
        <v>499</v>
      </c>
      <c r="C1997" t="str">
        <f>INDEX('VBA code_permu_wo_repettn'!$T$3:$Y$6,COUNTIF('Profile-matrices_Condorcet'!$B$2:$B1997,'Profile-matrices_Condorcet'!$B1997),MATCH(INDEX('numeric possibilities'!D$3:D$1298,VLOOKUP($B1997,'numeric possibilities'!$C$3:$G$1298,1)),'VBA code_permu_wo_repettn'!$T$2:$Y$2))</f>
        <v>D</v>
      </c>
      <c r="D1997" t="str">
        <f>INDEX('VBA code_permu_wo_repettn'!$AA$3:$AF$6,COUNTIF('Profile-matrices_Condorcet'!$B$2:$B1997,'Profile-matrices_Condorcet'!$B1997),MATCH(INDEX('numeric possibilities'!E$3:E$1298,VLOOKUP($B1997,'numeric possibilities'!$C$3:$G$1298,1)),'VBA code_permu_wo_repettn'!$AA$2:$AF$2))</f>
        <v>A</v>
      </c>
      <c r="E1997" t="str">
        <f>INDEX('VBA code_permu_wo_repettn'!$AH$3:$AM$6,COUNTIF('Profile-matrices_Condorcet'!$B$2:$B1997,'Profile-matrices_Condorcet'!$B1997),MATCH(INDEX('numeric possibilities'!F$3:F$1298,VLOOKUP($B1997,'numeric possibilities'!$C$3:$G$1298,1)),'VBA code_permu_wo_repettn'!$AH$2:$AM$2))</f>
        <v>B</v>
      </c>
      <c r="F1997" t="str">
        <f>INDEX('VBA code_permu_wo_repettn'!$AO$3:$AT$6,COUNTIF('Profile-matrices_Condorcet'!$B$2:$B1997,'Profile-matrices_Condorcet'!$B1997),MATCH(INDEX('numeric possibilities'!G$3:G$1298,VLOOKUP($B1997,'numeric possibilities'!$C$3:$G$1298,1)),'VBA code_permu_wo_repettn'!$AO$2:$AT$2))</f>
        <v>C</v>
      </c>
      <c r="G1997" t="str">
        <f>IF(MAX(I1997:L1997)&gt;='numeric possibilities'!$B$4/2,INDEX('Profile-matrices_Condorcet'!I1996:L1996,1,MATCH(MAX('Profile-matrices_Condorcet'!I1997:L1997),'Profile-matrices_Condorcet'!I1997:L1997,0)),"NCW")</f>
        <v>NCW</v>
      </c>
      <c r="H1997" t="s">
        <v>13</v>
      </c>
      <c r="I1997" s="3">
        <f>COUNTIF($I1995:$S1995,I1996)</f>
        <v>2</v>
      </c>
      <c r="J1997" s="3">
        <f>COUNTIF($I1995:$S1995,J1996)</f>
        <v>2</v>
      </c>
      <c r="K1997" s="3">
        <f>COUNTIF($I1995:$S1995,K1996)</f>
        <v>2</v>
      </c>
      <c r="L1997" s="3">
        <f>COUNTIF($I1995:$S1995,L1996)</f>
        <v>0</v>
      </c>
    </row>
    <row r="1998" spans="1:20" x14ac:dyDescent="0.25">
      <c r="A1998">
        <f t="shared" ref="A1998:A2061" si="64">A1997+1</f>
        <v>1997</v>
      </c>
      <c r="B1998">
        <f t="shared" ref="B1998:B2061" si="65">IF((ROW()-1)&lt;=4*B1997,B1997,B1997+1)</f>
        <v>500</v>
      </c>
      <c r="C1998" t="str">
        <f>INDEX('VBA code_permu_wo_repettn'!$T$3:$Y$6,COUNTIF('Profile-matrices_Condorcet'!$B$2:$B1998,'Profile-matrices_Condorcet'!$B1998),MATCH(INDEX('numeric possibilities'!D$3:D$1298,VLOOKUP($B1998,'numeric possibilities'!$C$3:$G$1298,1)),'VBA code_permu_wo_repettn'!$T$2:$Y$2))</f>
        <v>A</v>
      </c>
      <c r="D1998" t="str">
        <f>INDEX('VBA code_permu_wo_repettn'!$AA$3:$AF$6,COUNTIF('Profile-matrices_Condorcet'!$B$2:$B1998,'Profile-matrices_Condorcet'!$B1998),MATCH(INDEX('numeric possibilities'!E$3:E$1298,VLOOKUP($B1998,'numeric possibilities'!$C$3:$G$1298,1)),'VBA code_permu_wo_repettn'!$AA$2:$AF$2))</f>
        <v>B</v>
      </c>
      <c r="E1998" t="str">
        <f>INDEX('VBA code_permu_wo_repettn'!$AH$3:$AM$6,COUNTIF('Profile-matrices_Condorcet'!$B$2:$B1998,'Profile-matrices_Condorcet'!$B1998),MATCH(INDEX('numeric possibilities'!F$3:F$1298,VLOOKUP($B1998,'numeric possibilities'!$C$3:$G$1298,1)),'VBA code_permu_wo_repettn'!$AH$2:$AM$2))</f>
        <v>C</v>
      </c>
      <c r="F1998" t="str">
        <f>INDEX('VBA code_permu_wo_repettn'!$AO$3:$AT$6,COUNTIF('Profile-matrices_Condorcet'!$B$2:$B1998,'Profile-matrices_Condorcet'!$B1998),MATCH(INDEX('numeric possibilities'!G$3:G$1298,VLOOKUP($B1998,'numeric possibilities'!$C$3:$G$1298,1)),'VBA code_permu_wo_repettn'!$AO$2:$AT$2))</f>
        <v>D</v>
      </c>
      <c r="H1998" t="s">
        <v>14</v>
      </c>
      <c r="I1998" s="3">
        <f>IF(MATCH(I$1,$C1998:$C2001,0)&lt;(MATCH(J$1,$C1998:$C2001,0)),1*a_vote,0)+IF(MATCH(I$1,$D1998:$D2001,0)&lt;MATCH(J$1,$D1998:$D2001,0),1*b_vote,0)+IF(MATCH(I$1,$E1998:$E2001,0)&lt;MATCH(J$1,$E1998:$E2001,0),1*c_vote,0)+IF(MATCH(I$1,$F1998:$F2001,0)&lt;MATCH(J$1,$F1998:$F2001,0),1*d_vote,0)</f>
        <v>0.52</v>
      </c>
      <c r="J1998" s="3">
        <f>IF(MATCH(I$1,$C1998:$C2001,0)&gt;(MATCH(J$1,$C1998:$C2001,0)),1*a_vote,0)+IF(MATCH(I$1,$D1998:$D2001,0)&gt;MATCH(J$1,$D1998:$D2001,0),1*b_vote,0)+IF(MATCH(I$1,$E1998:$E2001,0)&gt;MATCH(J$1,$E1998:$E2001,0),1*c_vote,0)+IF(MATCH(I$1,$F1998:$F2001,0)&gt;MATCH(J$1,$F1998:$F2001,0),1*d_vote,0)</f>
        <v>0.48</v>
      </c>
      <c r="K1998" s="3">
        <f>IF(MATCH($K$1,$C1998:$C2001,0)&lt;(MATCH($L$1,$C1998:$C2001,0)),1*a_vote,0)+IF(MATCH($K$1,$D1998:$D2001,0)&lt;MATCH($L$1,$D1998:$D2001,0),1*b_vote,0)+IF(MATCH($K$1,$E1998:$E2001,0)&lt;MATCH($L$1,$E1998:$E2001,0),1*c_vote,0)+IF(MATCH($K$1,$F1998:$F2001,0)&lt;MATCH($L$1,$F1998:$F2001,0),1*d_vote,0)</f>
        <v>0.49</v>
      </c>
      <c r="L1998" s="3">
        <f>IF(MATCH(K$1,$C1998:$C2001,0)&gt;(MATCH(L$1,$C1998:$C2001,0)),1*a_vote,0)+IF(MATCH(K$1,$D1998:$D2001,0)&gt;MATCH(L$1,$D1998:$D2001,0),1*b_vote,0)+IF(MATCH(K$1,$E1998:$E2001,0)&gt;MATCH(L$1,$E1998:$E2001,0),1*c_vote,0)+IF(MATCH(K$1,$F1998:$F2001,0)&gt;MATCH(L$1,$F1998:$F2001,0),1*d_vote,0)</f>
        <v>0.51</v>
      </c>
      <c r="M1998" s="3">
        <f>IF(MATCH($M$1,$C1998:$C2001,0)&lt;(MATCH($N$1,$C1998:$C2001,0)),1*a_vote,0)+IF(MATCH($M$1,$D1998:$D2001,0)&lt;MATCH($N$1,$D1998:$D2001,0),1*b_vote,0)+IF(MATCH($M$1,$E1998:$E2001,0)&lt;MATCH($N$1,$E1998:$E2001,0),1*c_vote,0)+IF(MATCH($M$1,$F1998:$F2001,0)&lt;MATCH($N$1,$F1998:$F2001,0),1*d_vote,0)</f>
        <v>0.52</v>
      </c>
      <c r="N1998" s="3">
        <f>IF(MATCH(M$1,$C1998:$C2001,0)&gt;(MATCH(N$1,$C1998:$C2001,0)),1*a_vote,0)+IF(MATCH(M$1,$D1998:$D2001,0)&gt;MATCH(N$1,$D1998:$D2001,0),1*b_vote,0)+IF(MATCH(M$1,$E1998:$E2001,0)&gt;MATCH(N$1,$E1998:$E2001,0),1*c_vote,0)+IF(MATCH(M$1,$F1998:$F2001,0)&gt;MATCH(N$1,$F1998:$F2001,0),1*d_vote,0)</f>
        <v>0.48</v>
      </c>
      <c r="O1998" s="3">
        <f>IF(MATCH($O$1,$C1998:$C2001,0)&lt;(MATCH($P$1,$C1998:$C2001,0)),1*a_vote,0)+IF(MATCH($O$1,$D1998:$D2001,0)&lt;MATCH($P$1,$D1998:$D2001,0),1*b_vote,0)+IF(MATCH($O$1,$E1998:$E2001,0)&lt;MATCH($P$1,$E1998:$E2001,0),1*c_vote,0)+IF(MATCH($O$1,$F1998:$F2001,0)&lt;MATCH($P$1,$F1998:$F2001,0),1*d_vote,0)</f>
        <v>0.75</v>
      </c>
      <c r="P1998" s="3">
        <f>IF(MATCH(O$1,$C1998:$C2001,0)&gt;(MATCH(P$1,$C1998:$C2001,0)),1*a_vote,0)+IF(MATCH(O$1,$D1998:$D2001,0)&gt;MATCH(P$1,$D1998:$D2001,0),1*b_vote,0)+IF(MATCH(O$1,$E1998:$E2001,0)&gt;MATCH(P$1,$E1998:$E2001,0),1*c_vote,0)+IF(MATCH(O$1,$F1998:$F2001,0)&gt;MATCH(P$1,$F1998:$F2001,0),1*d_vote,0)</f>
        <v>0.25</v>
      </c>
      <c r="Q1998" s="3">
        <f>IF(MATCH($Q$1,$C1998:$C2001,0)&lt;(MATCH($R$1,$C1998:$C2001,0)),1*a_vote,0)+IF(MATCH($Q$1,$D1998:$D2001,0)&lt;MATCH($R$1,$D1998:$D2001,0),1*b_vote,0)+IF(MATCH($Q$1,$E1998:$E2001,0)&lt;MATCH($R$1,$E1998:$E2001,0),1*c_vote,0)+IF(MATCH($Q$1,$F1998:$F2001,0)&lt;MATCH($R$1,$F1998:$F2001,0),1*d_vote,0)</f>
        <v>0.53</v>
      </c>
      <c r="R1998" s="3">
        <f>IF(MATCH(Q$1,$C1998:$C2001,0)&gt;(MATCH(R$1,$C1998:$C2001,0)),1*a_vote,0)+IF(MATCH(Q$1,$D1998:$D2001,0)&gt;MATCH(R$1,$D1998:$D2001,0),1*b_vote,0)+IF(MATCH(Q$1,$E1998:$E2001,0)&gt;MATCH(R$1,$E1998:$E2001,0),1*c_vote,0)+IF(MATCH(Q$1,$F1998:$F2001,0)&gt;MATCH(R$1,$F1998:$F2001,0),1*d_vote,0)</f>
        <v>0.47</v>
      </c>
      <c r="S1998" s="3">
        <f>IF(MATCH($S$1,$C1998:$C2001,0)&lt;(MATCH($T$1,$C1998:$C2001,0)),1*a_vote,0)+IF(MATCH($S$1,$D1998:$D2001,0)&lt;MATCH($T$1,$D1998:$D2001,0),1*b_vote,0)+IF(MATCH($S$1,$E1998:$E2001,0)&lt;MATCH($T$1,$E1998:$E2001,0),1*c_vote,0)+IF(MATCH($S$1,$F1998:$F2001,0)&lt;MATCH($T$1,$F1998:$F2001,0),1*d_vote,0)</f>
        <v>0.25</v>
      </c>
      <c r="T1998" s="3">
        <f>IF(MATCH(S$1,$C1998:$C2001,0)&gt;(MATCH(T$1,$C1998:$C2001,0)),1*a_vote,0)+IF(MATCH(S$1,$D1998:$D2001,0)&gt;MATCH(T$1,$D1998:$D2001,0),1*b_vote,0)+IF(MATCH(S$1,$E1998:$E2001,0)&gt;MATCH(T$1,$E1998:$E2001,0),1*c_vote,0)+IF(MATCH(S$1,$F1998:$F2001,0)&gt;MATCH(T$1,$F1998:$F2001,0),1*d_vote,0)</f>
        <v>0.75</v>
      </c>
    </row>
    <row r="1999" spans="1:20" x14ac:dyDescent="0.25">
      <c r="A1999">
        <f t="shared" si="64"/>
        <v>1998</v>
      </c>
      <c r="B1999">
        <f t="shared" si="65"/>
        <v>500</v>
      </c>
      <c r="C1999" t="str">
        <f>INDEX('VBA code_permu_wo_repettn'!$T$3:$Y$6,COUNTIF('Profile-matrices_Condorcet'!$B$2:$B1999,'Profile-matrices_Condorcet'!$B1999),MATCH(INDEX('numeric possibilities'!D$3:D$1298,VLOOKUP($B1999,'numeric possibilities'!$C$3:$G$1298,1)),'VBA code_permu_wo_repettn'!$T$2:$Y$2))</f>
        <v>B</v>
      </c>
      <c r="D1999" t="str">
        <f>INDEX('VBA code_permu_wo_repettn'!$AA$3:$AF$6,COUNTIF('Profile-matrices_Condorcet'!$B$2:$B1999,'Profile-matrices_Condorcet'!$B1999),MATCH(INDEX('numeric possibilities'!E$3:E$1298,VLOOKUP($B1999,'numeric possibilities'!$C$3:$G$1298,1)),'VBA code_permu_wo_repettn'!$AA$2:$AF$2))</f>
        <v>D</v>
      </c>
      <c r="E1999" t="str">
        <f>INDEX('VBA code_permu_wo_repettn'!$AH$3:$AM$6,COUNTIF('Profile-matrices_Condorcet'!$B$2:$B1999,'Profile-matrices_Condorcet'!$B1999),MATCH(INDEX('numeric possibilities'!F$3:F$1298,VLOOKUP($B1999,'numeric possibilities'!$C$3:$G$1298,1)),'VBA code_permu_wo_repettn'!$AH$2:$AM$2))</f>
        <v>A</v>
      </c>
      <c r="F1999" t="str">
        <f>INDEX('VBA code_permu_wo_repettn'!$AO$3:$AT$6,COUNTIF('Profile-matrices_Condorcet'!$B$2:$B1999,'Profile-matrices_Condorcet'!$B1999),MATCH(INDEX('numeric possibilities'!G$3:G$1298,VLOOKUP($B1999,'numeric possibilities'!$C$3:$G$1298,1)),'VBA code_permu_wo_repettn'!$AO$2:$AT$2))</f>
        <v>B</v>
      </c>
      <c r="H1999" t="s">
        <v>15</v>
      </c>
      <c r="I1999" t="str">
        <f>IF(I1998&gt;J1998,$I$1,IF(I1998&lt;J1998,$J$1,0))</f>
        <v>A</v>
      </c>
      <c r="K1999" t="str">
        <f>IF(K1998&gt;L1998,$K$1,IF(K1998&lt;L1998,$L$1,0))</f>
        <v>C</v>
      </c>
      <c r="M1999" t="str">
        <f>IF(M1998&gt;N1998,$M$1,IF(M1998&lt;N1998,$N$1,0))</f>
        <v>A</v>
      </c>
      <c r="O1999" t="str">
        <f>IF(O1998&gt;P1998,$O$1,IF(O1998&lt;P1998,$P$1,0))</f>
        <v>B</v>
      </c>
      <c r="Q1999" t="str">
        <f>IF(Q1998&gt;R1998,$Q$1,IF(Q1998&lt;R1998,$R$1,0))</f>
        <v>B</v>
      </c>
      <c r="S1999" t="str">
        <f>IF(S1998&gt;T1998,$S$1,IF(S1998&lt;T1998,$T$1,0))</f>
        <v>D</v>
      </c>
    </row>
    <row r="2000" spans="1:20" x14ac:dyDescent="0.25">
      <c r="A2000">
        <f t="shared" si="64"/>
        <v>1999</v>
      </c>
      <c r="B2000">
        <f t="shared" si="65"/>
        <v>500</v>
      </c>
      <c r="C2000" t="str">
        <f>INDEX('VBA code_permu_wo_repettn'!$T$3:$Y$6,COUNTIF('Profile-matrices_Condorcet'!$B$2:$B2000,'Profile-matrices_Condorcet'!$B2000),MATCH(INDEX('numeric possibilities'!D$3:D$1298,VLOOKUP($B2000,'numeric possibilities'!$C$3:$G$1298,1)),'VBA code_permu_wo_repettn'!$T$2:$Y$2))</f>
        <v>D</v>
      </c>
      <c r="D2000" t="str">
        <f>INDEX('VBA code_permu_wo_repettn'!$AA$3:$AF$6,COUNTIF('Profile-matrices_Condorcet'!$B$2:$B2000,'Profile-matrices_Condorcet'!$B2000),MATCH(INDEX('numeric possibilities'!E$3:E$1298,VLOOKUP($B2000,'numeric possibilities'!$C$3:$G$1298,1)),'VBA code_permu_wo_repettn'!$AA$2:$AF$2))</f>
        <v>C</v>
      </c>
      <c r="E2000" t="str">
        <f>INDEX('VBA code_permu_wo_repettn'!$AH$3:$AM$6,COUNTIF('Profile-matrices_Condorcet'!$B$2:$B2000,'Profile-matrices_Condorcet'!$B2000),MATCH(INDEX('numeric possibilities'!F$3:F$1298,VLOOKUP($B2000,'numeric possibilities'!$C$3:$G$1298,1)),'VBA code_permu_wo_repettn'!$AH$2:$AM$2))</f>
        <v>D</v>
      </c>
      <c r="F2000" t="str">
        <f>INDEX('VBA code_permu_wo_repettn'!$AO$3:$AT$6,COUNTIF('Profile-matrices_Condorcet'!$B$2:$B2000,'Profile-matrices_Condorcet'!$B2000),MATCH(INDEX('numeric possibilities'!G$3:G$1298,VLOOKUP($B2000,'numeric possibilities'!$C$3:$G$1298,1)),'VBA code_permu_wo_repettn'!$AO$2:$AT$2))</f>
        <v>A</v>
      </c>
      <c r="I2000" t="s">
        <v>0</v>
      </c>
      <c r="J2000" t="s">
        <v>1</v>
      </c>
      <c r="K2000" t="s">
        <v>2</v>
      </c>
      <c r="L2000" t="s">
        <v>3</v>
      </c>
    </row>
    <row r="2001" spans="1:20" x14ac:dyDescent="0.25">
      <c r="A2001">
        <f t="shared" si="64"/>
        <v>2000</v>
      </c>
      <c r="B2001">
        <f t="shared" si="65"/>
        <v>500</v>
      </c>
      <c r="C2001" t="str">
        <f>INDEX('VBA code_permu_wo_repettn'!$T$3:$Y$6,COUNTIF('Profile-matrices_Condorcet'!$B$2:$B2001,'Profile-matrices_Condorcet'!$B2001),MATCH(INDEX('numeric possibilities'!D$3:D$1298,VLOOKUP($B2001,'numeric possibilities'!$C$3:$G$1298,1)),'VBA code_permu_wo_repettn'!$T$2:$Y$2))</f>
        <v>C</v>
      </c>
      <c r="D2001" t="str">
        <f>INDEX('VBA code_permu_wo_repettn'!$AA$3:$AF$6,COUNTIF('Profile-matrices_Condorcet'!$B$2:$B2001,'Profile-matrices_Condorcet'!$B2001),MATCH(INDEX('numeric possibilities'!E$3:E$1298,VLOOKUP($B2001,'numeric possibilities'!$C$3:$G$1298,1)),'VBA code_permu_wo_repettn'!$AA$2:$AF$2))</f>
        <v>A</v>
      </c>
      <c r="E2001" t="str">
        <f>INDEX('VBA code_permu_wo_repettn'!$AH$3:$AM$6,COUNTIF('Profile-matrices_Condorcet'!$B$2:$B2001,'Profile-matrices_Condorcet'!$B2001),MATCH(INDEX('numeric possibilities'!F$3:F$1298,VLOOKUP($B2001,'numeric possibilities'!$C$3:$G$1298,1)),'VBA code_permu_wo_repettn'!$AH$2:$AM$2))</f>
        <v>B</v>
      </c>
      <c r="F2001" t="str">
        <f>INDEX('VBA code_permu_wo_repettn'!$AO$3:$AT$6,COUNTIF('Profile-matrices_Condorcet'!$B$2:$B2001,'Profile-matrices_Condorcet'!$B2001),MATCH(INDEX('numeric possibilities'!G$3:G$1298,VLOOKUP($B2001,'numeric possibilities'!$C$3:$G$1298,1)),'VBA code_permu_wo_repettn'!$AO$2:$AT$2))</f>
        <v>C</v>
      </c>
      <c r="G2001" t="str">
        <f>IF(MAX(I2001:L2001)&gt;='numeric possibilities'!$B$4/2,INDEX('Profile-matrices_Condorcet'!I2000:L2000,1,MATCH(MAX('Profile-matrices_Condorcet'!I2001:L2001),'Profile-matrices_Condorcet'!I2001:L2001,0)),"NCW")</f>
        <v>NCW</v>
      </c>
      <c r="H2001" t="s">
        <v>13</v>
      </c>
      <c r="I2001" s="3">
        <f>COUNTIF($I1999:$S1999,I2000)</f>
        <v>2</v>
      </c>
      <c r="J2001" s="3">
        <f>COUNTIF($I1999:$S1999,J2000)</f>
        <v>2</v>
      </c>
      <c r="K2001" s="3">
        <f>COUNTIF($I1999:$S1999,K2000)</f>
        <v>1</v>
      </c>
      <c r="L2001" s="3">
        <f>COUNTIF($I1999:$S1999,L2000)</f>
        <v>1</v>
      </c>
    </row>
    <row r="2002" spans="1:20" x14ac:dyDescent="0.25">
      <c r="A2002">
        <f t="shared" si="64"/>
        <v>2001</v>
      </c>
      <c r="B2002">
        <f t="shared" si="65"/>
        <v>501</v>
      </c>
      <c r="C2002" t="str">
        <f>INDEX('VBA code_permu_wo_repettn'!$T$3:$Y$6,COUNTIF('Profile-matrices_Condorcet'!$B$2:$B2002,'Profile-matrices_Condorcet'!$B2002),MATCH(INDEX('numeric possibilities'!D$3:D$1298,VLOOKUP($B2002,'numeric possibilities'!$C$3:$G$1298,1)),'VBA code_permu_wo_repettn'!$T$2:$Y$2))</f>
        <v>A</v>
      </c>
      <c r="D2002" t="str">
        <f>INDEX('VBA code_permu_wo_repettn'!$AA$3:$AF$6,COUNTIF('Profile-matrices_Condorcet'!$B$2:$B2002,'Profile-matrices_Condorcet'!$B2002),MATCH(INDEX('numeric possibilities'!E$3:E$1298,VLOOKUP($B2002,'numeric possibilities'!$C$3:$G$1298,1)),'VBA code_permu_wo_repettn'!$AA$2:$AF$2))</f>
        <v>B</v>
      </c>
      <c r="E2002" t="str">
        <f>INDEX('VBA code_permu_wo_repettn'!$AH$3:$AM$6,COUNTIF('Profile-matrices_Condorcet'!$B$2:$B2002,'Profile-matrices_Condorcet'!$B2002),MATCH(INDEX('numeric possibilities'!F$3:F$1298,VLOOKUP($B2002,'numeric possibilities'!$C$3:$G$1298,1)),'VBA code_permu_wo_repettn'!$AH$2:$AM$2))</f>
        <v>C</v>
      </c>
      <c r="F2002" t="str">
        <f>INDEX('VBA code_permu_wo_repettn'!$AO$3:$AT$6,COUNTIF('Profile-matrices_Condorcet'!$B$2:$B2002,'Profile-matrices_Condorcet'!$B2002),MATCH(INDEX('numeric possibilities'!G$3:G$1298,VLOOKUP($B2002,'numeric possibilities'!$C$3:$G$1298,1)),'VBA code_permu_wo_repettn'!$AO$2:$AT$2))</f>
        <v>D</v>
      </c>
      <c r="H2002" t="s">
        <v>14</v>
      </c>
      <c r="I2002" s="3">
        <f>IF(MATCH(I$1,$C2002:$C2005,0)&lt;(MATCH(J$1,$C2002:$C2005,0)),1*a_vote,0)+IF(MATCH(I$1,$D2002:$D2005,0)&lt;MATCH(J$1,$D2002:$D2005,0),1*b_vote,0)+IF(MATCH(I$1,$E2002:$E2005,0)&lt;MATCH(J$1,$E2002:$E2005,0),1*c_vote,0)+IF(MATCH(I$1,$F2002:$F2005,0)&lt;MATCH(J$1,$F2002:$F2005,0),1*d_vote,0)</f>
        <v>0.52</v>
      </c>
      <c r="J2002" s="3">
        <f>IF(MATCH(I$1,$C2002:$C2005,0)&gt;(MATCH(J$1,$C2002:$C2005,0)),1*a_vote,0)+IF(MATCH(I$1,$D2002:$D2005,0)&gt;MATCH(J$1,$D2002:$D2005,0),1*b_vote,0)+IF(MATCH(I$1,$E2002:$E2005,0)&gt;MATCH(J$1,$E2002:$E2005,0),1*c_vote,0)+IF(MATCH(I$1,$F2002:$F2005,0)&gt;MATCH(J$1,$F2002:$F2005,0),1*d_vote,0)</f>
        <v>0.48</v>
      </c>
      <c r="K2002" s="3">
        <f>IF(MATCH($K$1,$C2002:$C2005,0)&lt;(MATCH($L$1,$C2002:$C2005,0)),1*a_vote,0)+IF(MATCH($K$1,$D2002:$D2005,0)&lt;MATCH($L$1,$D2002:$D2005,0),1*b_vote,0)+IF(MATCH($K$1,$E2002:$E2005,0)&lt;MATCH($L$1,$E2002:$E2005,0),1*c_vote,0)+IF(MATCH($K$1,$F2002:$F2005,0)&lt;MATCH($L$1,$F2002:$F2005,0),1*d_vote,0)</f>
        <v>0.49</v>
      </c>
      <c r="L2002" s="3">
        <f>IF(MATCH(K$1,$C2002:$C2005,0)&gt;(MATCH(L$1,$C2002:$C2005,0)),1*a_vote,0)+IF(MATCH(K$1,$D2002:$D2005,0)&gt;MATCH(L$1,$D2002:$D2005,0),1*b_vote,0)+IF(MATCH(K$1,$E2002:$E2005,0)&gt;MATCH(L$1,$E2002:$E2005,0),1*c_vote,0)+IF(MATCH(K$1,$F2002:$F2005,0)&gt;MATCH(L$1,$F2002:$F2005,0),1*d_vote,0)</f>
        <v>0.51</v>
      </c>
      <c r="M2002" s="3">
        <f>IF(MATCH($M$1,$C2002:$C2005,0)&lt;(MATCH($N$1,$C2002:$C2005,0)),1*a_vote,0)+IF(MATCH($M$1,$D2002:$D2005,0)&lt;MATCH($N$1,$D2002:$D2005,0),1*b_vote,0)+IF(MATCH($M$1,$E2002:$E2005,0)&lt;MATCH($N$1,$E2002:$E2005,0),1*c_vote,0)+IF(MATCH($M$1,$F2002:$F2005,0)&lt;MATCH($N$1,$F2002:$F2005,0),1*d_vote,0)</f>
        <v>0.52</v>
      </c>
      <c r="N2002" s="3">
        <f>IF(MATCH(M$1,$C2002:$C2005,0)&gt;(MATCH(N$1,$C2002:$C2005,0)),1*a_vote,0)+IF(MATCH(M$1,$D2002:$D2005,0)&gt;MATCH(N$1,$D2002:$D2005,0),1*b_vote,0)+IF(MATCH(M$1,$E2002:$E2005,0)&gt;MATCH(N$1,$E2002:$E2005,0),1*c_vote,0)+IF(MATCH(M$1,$F2002:$F2005,0)&gt;MATCH(N$1,$F2002:$F2005,0),1*d_vote,0)</f>
        <v>0.48</v>
      </c>
      <c r="O2002" s="3">
        <f>IF(MATCH($O$1,$C2002:$C2005,0)&lt;(MATCH($P$1,$C2002:$C2005,0)),1*a_vote,0)+IF(MATCH($O$1,$D2002:$D2005,0)&lt;MATCH($P$1,$D2002:$D2005,0),1*b_vote,0)+IF(MATCH($O$1,$E2002:$E2005,0)&lt;MATCH($P$1,$E2002:$E2005,0),1*c_vote,0)+IF(MATCH($O$1,$F2002:$F2005,0)&lt;MATCH($P$1,$F2002:$F2005,0),1*d_vote,0)</f>
        <v>0.48</v>
      </c>
      <c r="P2002" s="3">
        <f>IF(MATCH(O$1,$C2002:$C2005,0)&gt;(MATCH(P$1,$C2002:$C2005,0)),1*a_vote,0)+IF(MATCH(O$1,$D2002:$D2005,0)&gt;MATCH(P$1,$D2002:$D2005,0),1*b_vote,0)+IF(MATCH(O$1,$E2002:$E2005,0)&gt;MATCH(P$1,$E2002:$E2005,0),1*c_vote,0)+IF(MATCH(O$1,$F2002:$F2005,0)&gt;MATCH(P$1,$F2002:$F2005,0),1*d_vote,0)</f>
        <v>0.52</v>
      </c>
      <c r="Q2002" s="3">
        <f>IF(MATCH($Q$1,$C2002:$C2005,0)&lt;(MATCH($R$1,$C2002:$C2005,0)),1*a_vote,0)+IF(MATCH($Q$1,$D2002:$D2005,0)&lt;MATCH($R$1,$D2002:$D2005,0),1*b_vote,0)+IF(MATCH($Q$1,$E2002:$E2005,0)&lt;MATCH($R$1,$E2002:$E2005,0),1*c_vote,0)+IF(MATCH($Q$1,$F2002:$F2005,0)&lt;MATCH($R$1,$F2002:$F2005,0),1*d_vote,0)</f>
        <v>0.53</v>
      </c>
      <c r="R2002" s="3">
        <f>IF(MATCH(Q$1,$C2002:$C2005,0)&gt;(MATCH(R$1,$C2002:$C2005,0)),1*a_vote,0)+IF(MATCH(Q$1,$D2002:$D2005,0)&gt;MATCH(R$1,$D2002:$D2005,0),1*b_vote,0)+IF(MATCH(Q$1,$E2002:$E2005,0)&gt;MATCH(R$1,$E2002:$E2005,0),1*c_vote,0)+IF(MATCH(Q$1,$F2002:$F2005,0)&gt;MATCH(R$1,$F2002:$F2005,0),1*d_vote,0)</f>
        <v>0.47</v>
      </c>
      <c r="S2002" s="3">
        <f>IF(MATCH($S$1,$C2002:$C2005,0)&lt;(MATCH($T$1,$C2002:$C2005,0)),1*a_vote,0)+IF(MATCH($S$1,$D2002:$D2005,0)&lt;MATCH($T$1,$D2002:$D2005,0),1*b_vote,0)+IF(MATCH($S$1,$E2002:$E2005,0)&lt;MATCH($T$1,$E2002:$E2005,0),1*c_vote,0)+IF(MATCH($S$1,$F2002:$F2005,0)&lt;MATCH($T$1,$F2002:$F2005,0),1*d_vote,0)</f>
        <v>0.52</v>
      </c>
      <c r="T2002" s="3">
        <f>IF(MATCH(S$1,$C2002:$C2005,0)&gt;(MATCH(T$1,$C2002:$C2005,0)),1*a_vote,0)+IF(MATCH(S$1,$D2002:$D2005,0)&gt;MATCH(T$1,$D2002:$D2005,0),1*b_vote,0)+IF(MATCH(S$1,$E2002:$E2005,0)&gt;MATCH(T$1,$E2002:$E2005,0),1*c_vote,0)+IF(MATCH(S$1,$F2002:$F2005,0)&gt;MATCH(T$1,$F2002:$F2005,0),1*d_vote,0)</f>
        <v>0.48</v>
      </c>
    </row>
    <row r="2003" spans="1:20" x14ac:dyDescent="0.25">
      <c r="A2003">
        <f t="shared" si="64"/>
        <v>2002</v>
      </c>
      <c r="B2003">
        <f t="shared" si="65"/>
        <v>501</v>
      </c>
      <c r="C2003" t="str">
        <f>INDEX('VBA code_permu_wo_repettn'!$T$3:$Y$6,COUNTIF('Profile-matrices_Condorcet'!$B$2:$B2003,'Profile-matrices_Condorcet'!$B2003),MATCH(INDEX('numeric possibilities'!D$3:D$1298,VLOOKUP($B2003,'numeric possibilities'!$C$3:$G$1298,1)),'VBA code_permu_wo_repettn'!$T$2:$Y$2))</f>
        <v>C</v>
      </c>
      <c r="D2003" t="str">
        <f>INDEX('VBA code_permu_wo_repettn'!$AA$3:$AF$6,COUNTIF('Profile-matrices_Condorcet'!$B$2:$B2003,'Profile-matrices_Condorcet'!$B2003),MATCH(INDEX('numeric possibilities'!E$3:E$1298,VLOOKUP($B2003,'numeric possibilities'!$C$3:$G$1298,1)),'VBA code_permu_wo_repettn'!$AA$2:$AF$2))</f>
        <v>D</v>
      </c>
      <c r="E2003" t="str">
        <f>INDEX('VBA code_permu_wo_repettn'!$AH$3:$AM$6,COUNTIF('Profile-matrices_Condorcet'!$B$2:$B2003,'Profile-matrices_Condorcet'!$B2003),MATCH(INDEX('numeric possibilities'!F$3:F$1298,VLOOKUP($B2003,'numeric possibilities'!$C$3:$G$1298,1)),'VBA code_permu_wo_repettn'!$AH$2:$AM$2))</f>
        <v>A</v>
      </c>
      <c r="F2003" t="str">
        <f>INDEX('VBA code_permu_wo_repettn'!$AO$3:$AT$6,COUNTIF('Profile-matrices_Condorcet'!$B$2:$B2003,'Profile-matrices_Condorcet'!$B2003),MATCH(INDEX('numeric possibilities'!G$3:G$1298,VLOOKUP($B2003,'numeric possibilities'!$C$3:$G$1298,1)),'VBA code_permu_wo_repettn'!$AO$2:$AT$2))</f>
        <v>B</v>
      </c>
      <c r="H2003" t="s">
        <v>15</v>
      </c>
      <c r="I2003" t="str">
        <f>IF(I2002&gt;J2002,$I$1,IF(I2002&lt;J2002,$J$1,0))</f>
        <v>A</v>
      </c>
      <c r="K2003" t="str">
        <f>IF(K2002&gt;L2002,$K$1,IF(K2002&lt;L2002,$L$1,0))</f>
        <v>C</v>
      </c>
      <c r="M2003" t="str">
        <f>IF(M2002&gt;N2002,$M$1,IF(M2002&lt;N2002,$N$1,0))</f>
        <v>A</v>
      </c>
      <c r="O2003" t="str">
        <f>IF(O2002&gt;P2002,$O$1,IF(O2002&lt;P2002,$P$1,0))</f>
        <v>C</v>
      </c>
      <c r="Q2003" t="str">
        <f>IF(Q2002&gt;R2002,$Q$1,IF(Q2002&lt;R2002,$R$1,0))</f>
        <v>B</v>
      </c>
      <c r="S2003" t="str">
        <f>IF(S2002&gt;T2002,$S$1,IF(S2002&lt;T2002,$T$1,0))</f>
        <v>C</v>
      </c>
    </row>
    <row r="2004" spans="1:20" x14ac:dyDescent="0.25">
      <c r="A2004">
        <f t="shared" si="64"/>
        <v>2003</v>
      </c>
      <c r="B2004">
        <f t="shared" si="65"/>
        <v>501</v>
      </c>
      <c r="C2004" t="str">
        <f>INDEX('VBA code_permu_wo_repettn'!$T$3:$Y$6,COUNTIF('Profile-matrices_Condorcet'!$B$2:$B2004,'Profile-matrices_Condorcet'!$B2004),MATCH(INDEX('numeric possibilities'!D$3:D$1298,VLOOKUP($B2004,'numeric possibilities'!$C$3:$G$1298,1)),'VBA code_permu_wo_repettn'!$T$2:$Y$2))</f>
        <v>B</v>
      </c>
      <c r="D2004" t="str">
        <f>INDEX('VBA code_permu_wo_repettn'!$AA$3:$AF$6,COUNTIF('Profile-matrices_Condorcet'!$B$2:$B2004,'Profile-matrices_Condorcet'!$B2004),MATCH(INDEX('numeric possibilities'!E$3:E$1298,VLOOKUP($B2004,'numeric possibilities'!$C$3:$G$1298,1)),'VBA code_permu_wo_repettn'!$AA$2:$AF$2))</f>
        <v>C</v>
      </c>
      <c r="E2004" t="str">
        <f>INDEX('VBA code_permu_wo_repettn'!$AH$3:$AM$6,COUNTIF('Profile-matrices_Condorcet'!$B$2:$B2004,'Profile-matrices_Condorcet'!$B2004),MATCH(INDEX('numeric possibilities'!F$3:F$1298,VLOOKUP($B2004,'numeric possibilities'!$C$3:$G$1298,1)),'VBA code_permu_wo_repettn'!$AH$2:$AM$2))</f>
        <v>D</v>
      </c>
      <c r="F2004" t="str">
        <f>INDEX('VBA code_permu_wo_repettn'!$AO$3:$AT$6,COUNTIF('Profile-matrices_Condorcet'!$B$2:$B2004,'Profile-matrices_Condorcet'!$B2004),MATCH(INDEX('numeric possibilities'!G$3:G$1298,VLOOKUP($B2004,'numeric possibilities'!$C$3:$G$1298,1)),'VBA code_permu_wo_repettn'!$AO$2:$AT$2))</f>
        <v>A</v>
      </c>
      <c r="I2004" t="s">
        <v>0</v>
      </c>
      <c r="J2004" t="s">
        <v>1</v>
      </c>
      <c r="K2004" t="s">
        <v>2</v>
      </c>
      <c r="L2004" t="s">
        <v>3</v>
      </c>
    </row>
    <row r="2005" spans="1:20" x14ac:dyDescent="0.25">
      <c r="A2005">
        <f t="shared" si="64"/>
        <v>2004</v>
      </c>
      <c r="B2005">
        <f t="shared" si="65"/>
        <v>501</v>
      </c>
      <c r="C2005" t="str">
        <f>INDEX('VBA code_permu_wo_repettn'!$T$3:$Y$6,COUNTIF('Profile-matrices_Condorcet'!$B$2:$B2005,'Profile-matrices_Condorcet'!$B2005),MATCH(INDEX('numeric possibilities'!D$3:D$1298,VLOOKUP($B2005,'numeric possibilities'!$C$3:$G$1298,1)),'VBA code_permu_wo_repettn'!$T$2:$Y$2))</f>
        <v>D</v>
      </c>
      <c r="D2005" t="str">
        <f>INDEX('VBA code_permu_wo_repettn'!$AA$3:$AF$6,COUNTIF('Profile-matrices_Condorcet'!$B$2:$B2005,'Profile-matrices_Condorcet'!$B2005),MATCH(INDEX('numeric possibilities'!E$3:E$1298,VLOOKUP($B2005,'numeric possibilities'!$C$3:$G$1298,1)),'VBA code_permu_wo_repettn'!$AA$2:$AF$2))</f>
        <v>A</v>
      </c>
      <c r="E2005" t="str">
        <f>INDEX('VBA code_permu_wo_repettn'!$AH$3:$AM$6,COUNTIF('Profile-matrices_Condorcet'!$B$2:$B2005,'Profile-matrices_Condorcet'!$B2005),MATCH(INDEX('numeric possibilities'!F$3:F$1298,VLOOKUP($B2005,'numeric possibilities'!$C$3:$G$1298,1)),'VBA code_permu_wo_repettn'!$AH$2:$AM$2))</f>
        <v>B</v>
      </c>
      <c r="F2005" t="str">
        <f>INDEX('VBA code_permu_wo_repettn'!$AO$3:$AT$6,COUNTIF('Profile-matrices_Condorcet'!$B$2:$B2005,'Profile-matrices_Condorcet'!$B2005),MATCH(INDEX('numeric possibilities'!G$3:G$1298,VLOOKUP($B2005,'numeric possibilities'!$C$3:$G$1298,1)),'VBA code_permu_wo_repettn'!$AO$2:$AT$2))</f>
        <v>C</v>
      </c>
      <c r="G2005" t="str">
        <f>IF(MAX(I2005:L2005)&gt;='numeric possibilities'!$B$4/2,INDEX('Profile-matrices_Condorcet'!I2004:L2004,1,MATCH(MAX('Profile-matrices_Condorcet'!I2005:L2005),'Profile-matrices_Condorcet'!I2005:L2005,0)),"NCW")</f>
        <v>C</v>
      </c>
      <c r="H2005" t="s">
        <v>13</v>
      </c>
      <c r="I2005" s="3">
        <f>COUNTIF($I2003:$S2003,I2004)</f>
        <v>2</v>
      </c>
      <c r="J2005" s="3">
        <f>COUNTIF($I2003:$S2003,J2004)</f>
        <v>1</v>
      </c>
      <c r="K2005" s="3">
        <f>COUNTIF($I2003:$S2003,K2004)</f>
        <v>3</v>
      </c>
      <c r="L2005" s="3">
        <f>COUNTIF($I2003:$S2003,L2004)</f>
        <v>0</v>
      </c>
    </row>
    <row r="2006" spans="1:20" x14ac:dyDescent="0.25">
      <c r="A2006">
        <f t="shared" si="64"/>
        <v>2005</v>
      </c>
      <c r="B2006">
        <f t="shared" si="65"/>
        <v>502</v>
      </c>
      <c r="C2006" t="str">
        <f>INDEX('VBA code_permu_wo_repettn'!$T$3:$Y$6,COUNTIF('Profile-matrices_Condorcet'!$B$2:$B2006,'Profile-matrices_Condorcet'!$B2006),MATCH(INDEX('numeric possibilities'!D$3:D$1298,VLOOKUP($B2006,'numeric possibilities'!$C$3:$G$1298,1)),'VBA code_permu_wo_repettn'!$T$2:$Y$2))</f>
        <v>A</v>
      </c>
      <c r="D2006" t="str">
        <f>INDEX('VBA code_permu_wo_repettn'!$AA$3:$AF$6,COUNTIF('Profile-matrices_Condorcet'!$B$2:$B2006,'Profile-matrices_Condorcet'!$B2006),MATCH(INDEX('numeric possibilities'!E$3:E$1298,VLOOKUP($B2006,'numeric possibilities'!$C$3:$G$1298,1)),'VBA code_permu_wo_repettn'!$AA$2:$AF$2))</f>
        <v>B</v>
      </c>
      <c r="E2006" t="str">
        <f>INDEX('VBA code_permu_wo_repettn'!$AH$3:$AM$6,COUNTIF('Profile-matrices_Condorcet'!$B$2:$B2006,'Profile-matrices_Condorcet'!$B2006),MATCH(INDEX('numeric possibilities'!F$3:F$1298,VLOOKUP($B2006,'numeric possibilities'!$C$3:$G$1298,1)),'VBA code_permu_wo_repettn'!$AH$2:$AM$2))</f>
        <v>C</v>
      </c>
      <c r="F2006" t="str">
        <f>INDEX('VBA code_permu_wo_repettn'!$AO$3:$AT$6,COUNTIF('Profile-matrices_Condorcet'!$B$2:$B2006,'Profile-matrices_Condorcet'!$B2006),MATCH(INDEX('numeric possibilities'!G$3:G$1298,VLOOKUP($B2006,'numeric possibilities'!$C$3:$G$1298,1)),'VBA code_permu_wo_repettn'!$AO$2:$AT$2))</f>
        <v>D</v>
      </c>
      <c r="H2006" t="s">
        <v>14</v>
      </c>
      <c r="I2006" s="3">
        <f>IF(MATCH(I$1,$C2006:$C2009,0)&lt;(MATCH(J$1,$C2006:$C2009,0)),1*a_vote,0)+IF(MATCH(I$1,$D2006:$D2009,0)&lt;MATCH(J$1,$D2006:$D2009,0),1*b_vote,0)+IF(MATCH(I$1,$E2006:$E2009,0)&lt;MATCH(J$1,$E2006:$E2009,0),1*c_vote,0)+IF(MATCH(I$1,$F2006:$F2009,0)&lt;MATCH(J$1,$F2006:$F2009,0),1*d_vote,0)</f>
        <v>0.52</v>
      </c>
      <c r="J2006" s="3">
        <f>IF(MATCH(I$1,$C2006:$C2009,0)&gt;(MATCH(J$1,$C2006:$C2009,0)),1*a_vote,0)+IF(MATCH(I$1,$D2006:$D2009,0)&gt;MATCH(J$1,$D2006:$D2009,0),1*b_vote,0)+IF(MATCH(I$1,$E2006:$E2009,0)&gt;MATCH(J$1,$E2006:$E2009,0),1*c_vote,0)+IF(MATCH(I$1,$F2006:$F2009,0)&gt;MATCH(J$1,$F2006:$F2009,0),1*d_vote,0)</f>
        <v>0.48</v>
      </c>
      <c r="K2006" s="3">
        <f>IF(MATCH($K$1,$C2006:$C2009,0)&lt;(MATCH($L$1,$C2006:$C2009,0)),1*a_vote,0)+IF(MATCH($K$1,$D2006:$D2009,0)&lt;MATCH($L$1,$D2006:$D2009,0),1*b_vote,0)+IF(MATCH($K$1,$E2006:$E2009,0)&lt;MATCH($L$1,$E2006:$E2009,0),1*c_vote,0)+IF(MATCH($K$1,$F2006:$F2009,0)&lt;MATCH($L$1,$F2006:$F2009,0),1*d_vote,0)</f>
        <v>0.49</v>
      </c>
      <c r="L2006" s="3">
        <f>IF(MATCH(K$1,$C2006:$C2009,0)&gt;(MATCH(L$1,$C2006:$C2009,0)),1*a_vote,0)+IF(MATCH(K$1,$D2006:$D2009,0)&gt;MATCH(L$1,$D2006:$D2009,0),1*b_vote,0)+IF(MATCH(K$1,$E2006:$E2009,0)&gt;MATCH(L$1,$E2006:$E2009,0),1*c_vote,0)+IF(MATCH(K$1,$F2006:$F2009,0)&gt;MATCH(L$1,$F2006:$F2009,0),1*d_vote,0)</f>
        <v>0.51</v>
      </c>
      <c r="M2006" s="3">
        <f>IF(MATCH($M$1,$C2006:$C2009,0)&lt;(MATCH($N$1,$C2006:$C2009,0)),1*a_vote,0)+IF(MATCH($M$1,$D2006:$D2009,0)&lt;MATCH($N$1,$D2006:$D2009,0),1*b_vote,0)+IF(MATCH($M$1,$E2006:$E2009,0)&lt;MATCH($N$1,$E2006:$E2009,0),1*c_vote,0)+IF(MATCH($M$1,$F2006:$F2009,0)&lt;MATCH($N$1,$F2006:$F2009,0),1*d_vote,0)</f>
        <v>0.52</v>
      </c>
      <c r="N2006" s="3">
        <f>IF(MATCH(M$1,$C2006:$C2009,0)&gt;(MATCH(N$1,$C2006:$C2009,0)),1*a_vote,0)+IF(MATCH(M$1,$D2006:$D2009,0)&gt;MATCH(N$1,$D2006:$D2009,0),1*b_vote,0)+IF(MATCH(M$1,$E2006:$E2009,0)&gt;MATCH(N$1,$E2006:$E2009,0),1*c_vote,0)+IF(MATCH(M$1,$F2006:$F2009,0)&gt;MATCH(N$1,$F2006:$F2009,0),1*d_vote,0)</f>
        <v>0.48</v>
      </c>
      <c r="O2006" s="3">
        <f>IF(MATCH($O$1,$C2006:$C2009,0)&lt;(MATCH($P$1,$C2006:$C2009,0)),1*a_vote,0)+IF(MATCH($O$1,$D2006:$D2009,0)&lt;MATCH($P$1,$D2006:$D2009,0),1*b_vote,0)+IF(MATCH($O$1,$E2006:$E2009,0)&lt;MATCH($P$1,$E2006:$E2009,0),1*c_vote,0)+IF(MATCH($O$1,$F2006:$F2009,0)&lt;MATCH($P$1,$F2006:$F2009,0),1*d_vote,0)</f>
        <v>0.48</v>
      </c>
      <c r="P2006" s="3">
        <f>IF(MATCH(O$1,$C2006:$C2009,0)&gt;(MATCH(P$1,$C2006:$C2009,0)),1*a_vote,0)+IF(MATCH(O$1,$D2006:$D2009,0)&gt;MATCH(P$1,$D2006:$D2009,0),1*b_vote,0)+IF(MATCH(O$1,$E2006:$E2009,0)&gt;MATCH(P$1,$E2006:$E2009,0),1*c_vote,0)+IF(MATCH(O$1,$F2006:$F2009,0)&gt;MATCH(P$1,$F2006:$F2009,0),1*d_vote,0)</f>
        <v>0.52</v>
      </c>
      <c r="Q2006" s="3">
        <f>IF(MATCH($Q$1,$C2006:$C2009,0)&lt;(MATCH($R$1,$C2006:$C2009,0)),1*a_vote,0)+IF(MATCH($Q$1,$D2006:$D2009,0)&lt;MATCH($R$1,$D2006:$D2009,0),1*b_vote,0)+IF(MATCH($Q$1,$E2006:$E2009,0)&lt;MATCH($R$1,$E2006:$E2009,0),1*c_vote,0)+IF(MATCH($Q$1,$F2006:$F2009,0)&lt;MATCH($R$1,$F2006:$F2009,0),1*d_vote,0)</f>
        <v>0.26</v>
      </c>
      <c r="R2006" s="3">
        <f>IF(MATCH(Q$1,$C2006:$C2009,0)&gt;(MATCH(R$1,$C2006:$C2009,0)),1*a_vote,0)+IF(MATCH(Q$1,$D2006:$D2009,0)&gt;MATCH(R$1,$D2006:$D2009,0),1*b_vote,0)+IF(MATCH(Q$1,$E2006:$E2009,0)&gt;MATCH(R$1,$E2006:$E2009,0),1*c_vote,0)+IF(MATCH(Q$1,$F2006:$F2009,0)&gt;MATCH(R$1,$F2006:$F2009,0),1*d_vote,0)</f>
        <v>0.74</v>
      </c>
      <c r="S2006" s="3">
        <f>IF(MATCH($S$1,$C2006:$C2009,0)&lt;(MATCH($T$1,$C2006:$C2009,0)),1*a_vote,0)+IF(MATCH($S$1,$D2006:$D2009,0)&lt;MATCH($T$1,$D2006:$D2009,0),1*b_vote,0)+IF(MATCH($S$1,$E2006:$E2009,0)&lt;MATCH($T$1,$E2006:$E2009,0),1*c_vote,0)+IF(MATCH($S$1,$F2006:$F2009,0)&lt;MATCH($T$1,$F2006:$F2009,0),1*d_vote,0)</f>
        <v>0.52</v>
      </c>
      <c r="T2006" s="3">
        <f>IF(MATCH(S$1,$C2006:$C2009,0)&gt;(MATCH(T$1,$C2006:$C2009,0)),1*a_vote,0)+IF(MATCH(S$1,$D2006:$D2009,0)&gt;MATCH(T$1,$D2006:$D2009,0),1*b_vote,0)+IF(MATCH(S$1,$E2006:$E2009,0)&gt;MATCH(T$1,$E2006:$E2009,0),1*c_vote,0)+IF(MATCH(S$1,$F2006:$F2009,0)&gt;MATCH(T$1,$F2006:$F2009,0),1*d_vote,0)</f>
        <v>0.48</v>
      </c>
    </row>
    <row r="2007" spans="1:20" x14ac:dyDescent="0.25">
      <c r="A2007">
        <f t="shared" si="64"/>
        <v>2006</v>
      </c>
      <c r="B2007">
        <f t="shared" si="65"/>
        <v>502</v>
      </c>
      <c r="C2007" t="str">
        <f>INDEX('VBA code_permu_wo_repettn'!$T$3:$Y$6,COUNTIF('Profile-matrices_Condorcet'!$B$2:$B2007,'Profile-matrices_Condorcet'!$B2007),MATCH(INDEX('numeric possibilities'!D$3:D$1298,VLOOKUP($B2007,'numeric possibilities'!$C$3:$G$1298,1)),'VBA code_permu_wo_repettn'!$T$2:$Y$2))</f>
        <v>C</v>
      </c>
      <c r="D2007" t="str">
        <f>INDEX('VBA code_permu_wo_repettn'!$AA$3:$AF$6,COUNTIF('Profile-matrices_Condorcet'!$B$2:$B2007,'Profile-matrices_Condorcet'!$B2007),MATCH(INDEX('numeric possibilities'!E$3:E$1298,VLOOKUP($B2007,'numeric possibilities'!$C$3:$G$1298,1)),'VBA code_permu_wo_repettn'!$AA$2:$AF$2))</f>
        <v>D</v>
      </c>
      <c r="E2007" t="str">
        <f>INDEX('VBA code_permu_wo_repettn'!$AH$3:$AM$6,COUNTIF('Profile-matrices_Condorcet'!$B$2:$B2007,'Profile-matrices_Condorcet'!$B2007),MATCH(INDEX('numeric possibilities'!F$3:F$1298,VLOOKUP($B2007,'numeric possibilities'!$C$3:$G$1298,1)),'VBA code_permu_wo_repettn'!$AH$2:$AM$2))</f>
        <v>A</v>
      </c>
      <c r="F2007" t="str">
        <f>INDEX('VBA code_permu_wo_repettn'!$AO$3:$AT$6,COUNTIF('Profile-matrices_Condorcet'!$B$2:$B2007,'Profile-matrices_Condorcet'!$B2007),MATCH(INDEX('numeric possibilities'!G$3:G$1298,VLOOKUP($B2007,'numeric possibilities'!$C$3:$G$1298,1)),'VBA code_permu_wo_repettn'!$AO$2:$AT$2))</f>
        <v>B</v>
      </c>
      <c r="H2007" t="s">
        <v>15</v>
      </c>
      <c r="I2007" t="str">
        <f>IF(I2006&gt;J2006,$I$1,IF(I2006&lt;J2006,$J$1,0))</f>
        <v>A</v>
      </c>
      <c r="K2007" t="str">
        <f>IF(K2006&gt;L2006,$K$1,IF(K2006&lt;L2006,$L$1,0))</f>
        <v>C</v>
      </c>
      <c r="M2007" t="str">
        <f>IF(M2006&gt;N2006,$M$1,IF(M2006&lt;N2006,$N$1,0))</f>
        <v>A</v>
      </c>
      <c r="O2007" t="str">
        <f>IF(O2006&gt;P2006,$O$1,IF(O2006&lt;P2006,$P$1,0))</f>
        <v>C</v>
      </c>
      <c r="Q2007" t="str">
        <f>IF(Q2006&gt;R2006,$Q$1,IF(Q2006&lt;R2006,$R$1,0))</f>
        <v>D</v>
      </c>
      <c r="S2007" t="str">
        <f>IF(S2006&gt;T2006,$S$1,IF(S2006&lt;T2006,$T$1,0))</f>
        <v>C</v>
      </c>
    </row>
    <row r="2008" spans="1:20" x14ac:dyDescent="0.25">
      <c r="A2008">
        <f t="shared" si="64"/>
        <v>2007</v>
      </c>
      <c r="B2008">
        <f t="shared" si="65"/>
        <v>502</v>
      </c>
      <c r="C2008" t="str">
        <f>INDEX('VBA code_permu_wo_repettn'!$T$3:$Y$6,COUNTIF('Profile-matrices_Condorcet'!$B$2:$B2008,'Profile-matrices_Condorcet'!$B2008),MATCH(INDEX('numeric possibilities'!D$3:D$1298,VLOOKUP($B2008,'numeric possibilities'!$C$3:$G$1298,1)),'VBA code_permu_wo_repettn'!$T$2:$Y$2))</f>
        <v>D</v>
      </c>
      <c r="D2008" t="str">
        <f>INDEX('VBA code_permu_wo_repettn'!$AA$3:$AF$6,COUNTIF('Profile-matrices_Condorcet'!$B$2:$B2008,'Profile-matrices_Condorcet'!$B2008),MATCH(INDEX('numeric possibilities'!E$3:E$1298,VLOOKUP($B2008,'numeric possibilities'!$C$3:$G$1298,1)),'VBA code_permu_wo_repettn'!$AA$2:$AF$2))</f>
        <v>C</v>
      </c>
      <c r="E2008" t="str">
        <f>INDEX('VBA code_permu_wo_repettn'!$AH$3:$AM$6,COUNTIF('Profile-matrices_Condorcet'!$B$2:$B2008,'Profile-matrices_Condorcet'!$B2008),MATCH(INDEX('numeric possibilities'!F$3:F$1298,VLOOKUP($B2008,'numeric possibilities'!$C$3:$G$1298,1)),'VBA code_permu_wo_repettn'!$AH$2:$AM$2))</f>
        <v>D</v>
      </c>
      <c r="F2008" t="str">
        <f>INDEX('VBA code_permu_wo_repettn'!$AO$3:$AT$6,COUNTIF('Profile-matrices_Condorcet'!$B$2:$B2008,'Profile-matrices_Condorcet'!$B2008),MATCH(INDEX('numeric possibilities'!G$3:G$1298,VLOOKUP($B2008,'numeric possibilities'!$C$3:$G$1298,1)),'VBA code_permu_wo_repettn'!$AO$2:$AT$2))</f>
        <v>A</v>
      </c>
      <c r="I2008" t="s">
        <v>0</v>
      </c>
      <c r="J2008" t="s">
        <v>1</v>
      </c>
      <c r="K2008" t="s">
        <v>2</v>
      </c>
      <c r="L2008" t="s">
        <v>3</v>
      </c>
    </row>
    <row r="2009" spans="1:20" x14ac:dyDescent="0.25">
      <c r="A2009">
        <f t="shared" si="64"/>
        <v>2008</v>
      </c>
      <c r="B2009">
        <f t="shared" si="65"/>
        <v>502</v>
      </c>
      <c r="C2009" t="str">
        <f>INDEX('VBA code_permu_wo_repettn'!$T$3:$Y$6,COUNTIF('Profile-matrices_Condorcet'!$B$2:$B2009,'Profile-matrices_Condorcet'!$B2009),MATCH(INDEX('numeric possibilities'!D$3:D$1298,VLOOKUP($B2009,'numeric possibilities'!$C$3:$G$1298,1)),'VBA code_permu_wo_repettn'!$T$2:$Y$2))</f>
        <v>B</v>
      </c>
      <c r="D2009" t="str">
        <f>INDEX('VBA code_permu_wo_repettn'!$AA$3:$AF$6,COUNTIF('Profile-matrices_Condorcet'!$B$2:$B2009,'Profile-matrices_Condorcet'!$B2009),MATCH(INDEX('numeric possibilities'!E$3:E$1298,VLOOKUP($B2009,'numeric possibilities'!$C$3:$G$1298,1)),'VBA code_permu_wo_repettn'!$AA$2:$AF$2))</f>
        <v>A</v>
      </c>
      <c r="E2009" t="str">
        <f>INDEX('VBA code_permu_wo_repettn'!$AH$3:$AM$6,COUNTIF('Profile-matrices_Condorcet'!$B$2:$B2009,'Profile-matrices_Condorcet'!$B2009),MATCH(INDEX('numeric possibilities'!F$3:F$1298,VLOOKUP($B2009,'numeric possibilities'!$C$3:$G$1298,1)),'VBA code_permu_wo_repettn'!$AH$2:$AM$2))</f>
        <v>B</v>
      </c>
      <c r="F2009" t="str">
        <f>INDEX('VBA code_permu_wo_repettn'!$AO$3:$AT$6,COUNTIF('Profile-matrices_Condorcet'!$B$2:$B2009,'Profile-matrices_Condorcet'!$B2009),MATCH(INDEX('numeric possibilities'!G$3:G$1298,VLOOKUP($B2009,'numeric possibilities'!$C$3:$G$1298,1)),'VBA code_permu_wo_repettn'!$AO$2:$AT$2))</f>
        <v>C</v>
      </c>
      <c r="G2009" t="str">
        <f>IF(MAX(I2009:L2009)&gt;='numeric possibilities'!$B$4/2,INDEX('Profile-matrices_Condorcet'!I2008:L2008,1,MATCH(MAX('Profile-matrices_Condorcet'!I2009:L2009),'Profile-matrices_Condorcet'!I2009:L2009,0)),"NCW")</f>
        <v>C</v>
      </c>
      <c r="H2009" t="s">
        <v>13</v>
      </c>
      <c r="I2009" s="3">
        <f>COUNTIF($I2007:$S2007,I2008)</f>
        <v>2</v>
      </c>
      <c r="J2009" s="3">
        <f>COUNTIF($I2007:$S2007,J2008)</f>
        <v>0</v>
      </c>
      <c r="K2009" s="3">
        <f>COUNTIF($I2007:$S2007,K2008)</f>
        <v>3</v>
      </c>
      <c r="L2009" s="3">
        <f>COUNTIF($I2007:$S2007,L2008)</f>
        <v>1</v>
      </c>
    </row>
    <row r="2010" spans="1:20" x14ac:dyDescent="0.25">
      <c r="A2010">
        <f t="shared" si="64"/>
        <v>2009</v>
      </c>
      <c r="B2010">
        <f t="shared" si="65"/>
        <v>503</v>
      </c>
      <c r="C2010" t="str">
        <f>INDEX('VBA code_permu_wo_repettn'!$T$3:$Y$6,COUNTIF('Profile-matrices_Condorcet'!$B$2:$B2010,'Profile-matrices_Condorcet'!$B2010),MATCH(INDEX('numeric possibilities'!D$3:D$1298,VLOOKUP($B2010,'numeric possibilities'!$C$3:$G$1298,1)),'VBA code_permu_wo_repettn'!$T$2:$Y$2))</f>
        <v>A</v>
      </c>
      <c r="D2010" t="str">
        <f>INDEX('VBA code_permu_wo_repettn'!$AA$3:$AF$6,COUNTIF('Profile-matrices_Condorcet'!$B$2:$B2010,'Profile-matrices_Condorcet'!$B2010),MATCH(INDEX('numeric possibilities'!E$3:E$1298,VLOOKUP($B2010,'numeric possibilities'!$C$3:$G$1298,1)),'VBA code_permu_wo_repettn'!$AA$2:$AF$2))</f>
        <v>B</v>
      </c>
      <c r="E2010" t="str">
        <f>INDEX('VBA code_permu_wo_repettn'!$AH$3:$AM$6,COUNTIF('Profile-matrices_Condorcet'!$B$2:$B2010,'Profile-matrices_Condorcet'!$B2010),MATCH(INDEX('numeric possibilities'!F$3:F$1298,VLOOKUP($B2010,'numeric possibilities'!$C$3:$G$1298,1)),'VBA code_permu_wo_repettn'!$AH$2:$AM$2))</f>
        <v>C</v>
      </c>
      <c r="F2010" t="str">
        <f>INDEX('VBA code_permu_wo_repettn'!$AO$3:$AT$6,COUNTIF('Profile-matrices_Condorcet'!$B$2:$B2010,'Profile-matrices_Condorcet'!$B2010),MATCH(INDEX('numeric possibilities'!G$3:G$1298,VLOOKUP($B2010,'numeric possibilities'!$C$3:$G$1298,1)),'VBA code_permu_wo_repettn'!$AO$2:$AT$2))</f>
        <v>D</v>
      </c>
      <c r="H2010" t="s">
        <v>14</v>
      </c>
      <c r="I2010" s="3">
        <f>IF(MATCH(I$1,$C2010:$C2013,0)&lt;(MATCH(J$1,$C2010:$C2013,0)),1*a_vote,0)+IF(MATCH(I$1,$D2010:$D2013,0)&lt;MATCH(J$1,$D2010:$D2013,0),1*b_vote,0)+IF(MATCH(I$1,$E2010:$E2013,0)&lt;MATCH(J$1,$E2010:$E2013,0),1*c_vote,0)+IF(MATCH(I$1,$F2010:$F2013,0)&lt;MATCH(J$1,$F2010:$F2013,0),1*d_vote,0)</f>
        <v>0.52</v>
      </c>
      <c r="J2010" s="3">
        <f>IF(MATCH(I$1,$C2010:$C2013,0)&gt;(MATCH(J$1,$C2010:$C2013,0)),1*a_vote,0)+IF(MATCH(I$1,$D2010:$D2013,0)&gt;MATCH(J$1,$D2010:$D2013,0),1*b_vote,0)+IF(MATCH(I$1,$E2010:$E2013,0)&gt;MATCH(J$1,$E2010:$E2013,0),1*c_vote,0)+IF(MATCH(I$1,$F2010:$F2013,0)&gt;MATCH(J$1,$F2010:$F2013,0),1*d_vote,0)</f>
        <v>0.48</v>
      </c>
      <c r="K2010" s="3">
        <f>IF(MATCH($K$1,$C2010:$C2013,0)&lt;(MATCH($L$1,$C2010:$C2013,0)),1*a_vote,0)+IF(MATCH($K$1,$D2010:$D2013,0)&lt;MATCH($L$1,$D2010:$D2013,0),1*b_vote,0)+IF(MATCH($K$1,$E2010:$E2013,0)&lt;MATCH($L$1,$E2010:$E2013,0),1*c_vote,0)+IF(MATCH($K$1,$F2010:$F2013,0)&lt;MATCH($L$1,$F2010:$F2013,0),1*d_vote,0)</f>
        <v>0.49</v>
      </c>
      <c r="L2010" s="3">
        <f>IF(MATCH(K$1,$C2010:$C2013,0)&gt;(MATCH(L$1,$C2010:$C2013,0)),1*a_vote,0)+IF(MATCH(K$1,$D2010:$D2013,0)&gt;MATCH(L$1,$D2010:$D2013,0),1*b_vote,0)+IF(MATCH(K$1,$E2010:$E2013,0)&gt;MATCH(L$1,$E2010:$E2013,0),1*c_vote,0)+IF(MATCH(K$1,$F2010:$F2013,0)&gt;MATCH(L$1,$F2010:$F2013,0),1*d_vote,0)</f>
        <v>0.51</v>
      </c>
      <c r="M2010" s="3">
        <f>IF(MATCH($M$1,$C2010:$C2013,0)&lt;(MATCH($N$1,$C2010:$C2013,0)),1*a_vote,0)+IF(MATCH($M$1,$D2010:$D2013,0)&lt;MATCH($N$1,$D2010:$D2013,0),1*b_vote,0)+IF(MATCH($M$1,$E2010:$E2013,0)&lt;MATCH($N$1,$E2010:$E2013,0),1*c_vote,0)+IF(MATCH($M$1,$F2010:$F2013,0)&lt;MATCH($N$1,$F2010:$F2013,0),1*d_vote,0)</f>
        <v>0.52</v>
      </c>
      <c r="N2010" s="3">
        <f>IF(MATCH(M$1,$C2010:$C2013,0)&gt;(MATCH(N$1,$C2010:$C2013,0)),1*a_vote,0)+IF(MATCH(M$1,$D2010:$D2013,0)&gt;MATCH(N$1,$D2010:$D2013,0),1*b_vote,0)+IF(MATCH(M$1,$E2010:$E2013,0)&gt;MATCH(N$1,$E2010:$E2013,0),1*c_vote,0)+IF(MATCH(M$1,$F2010:$F2013,0)&gt;MATCH(N$1,$F2010:$F2013,0),1*d_vote,0)</f>
        <v>0.48</v>
      </c>
      <c r="O2010" s="3">
        <f>IF(MATCH($O$1,$C2010:$C2013,0)&lt;(MATCH($P$1,$C2010:$C2013,0)),1*a_vote,0)+IF(MATCH($O$1,$D2010:$D2013,0)&lt;MATCH($P$1,$D2010:$D2013,0),1*b_vote,0)+IF(MATCH($O$1,$E2010:$E2013,0)&lt;MATCH($P$1,$E2010:$E2013,0),1*c_vote,0)+IF(MATCH($O$1,$F2010:$F2013,0)&lt;MATCH($P$1,$F2010:$F2013,0),1*d_vote,0)</f>
        <v>0.75</v>
      </c>
      <c r="P2010" s="3">
        <f>IF(MATCH(O$1,$C2010:$C2013,0)&gt;(MATCH(P$1,$C2010:$C2013,0)),1*a_vote,0)+IF(MATCH(O$1,$D2010:$D2013,0)&gt;MATCH(P$1,$D2010:$D2013,0),1*b_vote,0)+IF(MATCH(O$1,$E2010:$E2013,0)&gt;MATCH(P$1,$E2010:$E2013,0),1*c_vote,0)+IF(MATCH(O$1,$F2010:$F2013,0)&gt;MATCH(P$1,$F2010:$F2013,0),1*d_vote,0)</f>
        <v>0.25</v>
      </c>
      <c r="Q2010" s="3">
        <f>IF(MATCH($Q$1,$C2010:$C2013,0)&lt;(MATCH($R$1,$C2010:$C2013,0)),1*a_vote,0)+IF(MATCH($Q$1,$D2010:$D2013,0)&lt;MATCH($R$1,$D2010:$D2013,0),1*b_vote,0)+IF(MATCH($Q$1,$E2010:$E2013,0)&lt;MATCH($R$1,$E2010:$E2013,0),1*c_vote,0)+IF(MATCH($Q$1,$F2010:$F2013,0)&lt;MATCH($R$1,$F2010:$F2013,0),1*d_vote,0)</f>
        <v>0.26</v>
      </c>
      <c r="R2010" s="3">
        <f>IF(MATCH(Q$1,$C2010:$C2013,0)&gt;(MATCH(R$1,$C2010:$C2013,0)),1*a_vote,0)+IF(MATCH(Q$1,$D2010:$D2013,0)&gt;MATCH(R$1,$D2010:$D2013,0),1*b_vote,0)+IF(MATCH(Q$1,$E2010:$E2013,0)&gt;MATCH(R$1,$E2010:$E2013,0),1*c_vote,0)+IF(MATCH(Q$1,$F2010:$F2013,0)&gt;MATCH(R$1,$F2010:$F2013,0),1*d_vote,0)</f>
        <v>0.74</v>
      </c>
      <c r="S2010" s="3">
        <f>IF(MATCH($S$1,$C2010:$C2013,0)&lt;(MATCH($T$1,$C2010:$C2013,0)),1*a_vote,0)+IF(MATCH($S$1,$D2010:$D2013,0)&lt;MATCH($T$1,$D2010:$D2013,0),1*b_vote,0)+IF(MATCH($S$1,$E2010:$E2013,0)&lt;MATCH($T$1,$E2010:$E2013,0),1*c_vote,0)+IF(MATCH($S$1,$F2010:$F2013,0)&lt;MATCH($T$1,$F2010:$F2013,0),1*d_vote,0)</f>
        <v>0.25</v>
      </c>
      <c r="T2010" s="3">
        <f>IF(MATCH(S$1,$C2010:$C2013,0)&gt;(MATCH(T$1,$C2010:$C2013,0)),1*a_vote,0)+IF(MATCH(S$1,$D2010:$D2013,0)&gt;MATCH(T$1,$D2010:$D2013,0),1*b_vote,0)+IF(MATCH(S$1,$E2010:$E2013,0)&gt;MATCH(T$1,$E2010:$E2013,0),1*c_vote,0)+IF(MATCH(S$1,$F2010:$F2013,0)&gt;MATCH(T$1,$F2010:$F2013,0),1*d_vote,0)</f>
        <v>0.75</v>
      </c>
    </row>
    <row r="2011" spans="1:20" x14ac:dyDescent="0.25">
      <c r="A2011">
        <f t="shared" si="64"/>
        <v>2010</v>
      </c>
      <c r="B2011">
        <f t="shared" si="65"/>
        <v>503</v>
      </c>
      <c r="C2011" t="str">
        <f>INDEX('VBA code_permu_wo_repettn'!$T$3:$Y$6,COUNTIF('Profile-matrices_Condorcet'!$B$2:$B2011,'Profile-matrices_Condorcet'!$B2011),MATCH(INDEX('numeric possibilities'!D$3:D$1298,VLOOKUP($B2011,'numeric possibilities'!$C$3:$G$1298,1)),'VBA code_permu_wo_repettn'!$T$2:$Y$2))</f>
        <v>D</v>
      </c>
      <c r="D2011" t="str">
        <f>INDEX('VBA code_permu_wo_repettn'!$AA$3:$AF$6,COUNTIF('Profile-matrices_Condorcet'!$B$2:$B2011,'Profile-matrices_Condorcet'!$B2011),MATCH(INDEX('numeric possibilities'!E$3:E$1298,VLOOKUP($B2011,'numeric possibilities'!$C$3:$G$1298,1)),'VBA code_permu_wo_repettn'!$AA$2:$AF$2))</f>
        <v>D</v>
      </c>
      <c r="E2011" t="str">
        <f>INDEX('VBA code_permu_wo_repettn'!$AH$3:$AM$6,COUNTIF('Profile-matrices_Condorcet'!$B$2:$B2011,'Profile-matrices_Condorcet'!$B2011),MATCH(INDEX('numeric possibilities'!F$3:F$1298,VLOOKUP($B2011,'numeric possibilities'!$C$3:$G$1298,1)),'VBA code_permu_wo_repettn'!$AH$2:$AM$2))</f>
        <v>A</v>
      </c>
      <c r="F2011" t="str">
        <f>INDEX('VBA code_permu_wo_repettn'!$AO$3:$AT$6,COUNTIF('Profile-matrices_Condorcet'!$B$2:$B2011,'Profile-matrices_Condorcet'!$B2011),MATCH(INDEX('numeric possibilities'!G$3:G$1298,VLOOKUP($B2011,'numeric possibilities'!$C$3:$G$1298,1)),'VBA code_permu_wo_repettn'!$AO$2:$AT$2))</f>
        <v>B</v>
      </c>
      <c r="H2011" t="s">
        <v>15</v>
      </c>
      <c r="I2011" t="str">
        <f>IF(I2010&gt;J2010,$I$1,IF(I2010&lt;J2010,$J$1,0))</f>
        <v>A</v>
      </c>
      <c r="K2011" t="str">
        <f>IF(K2010&gt;L2010,$K$1,IF(K2010&lt;L2010,$L$1,0))</f>
        <v>C</v>
      </c>
      <c r="M2011" t="str">
        <f>IF(M2010&gt;N2010,$M$1,IF(M2010&lt;N2010,$N$1,0))</f>
        <v>A</v>
      </c>
      <c r="O2011" t="str">
        <f>IF(O2010&gt;P2010,$O$1,IF(O2010&lt;P2010,$P$1,0))</f>
        <v>B</v>
      </c>
      <c r="Q2011" t="str">
        <f>IF(Q2010&gt;R2010,$Q$1,IF(Q2010&lt;R2010,$R$1,0))</f>
        <v>D</v>
      </c>
      <c r="S2011" t="str">
        <f>IF(S2010&gt;T2010,$S$1,IF(S2010&lt;T2010,$T$1,0))</f>
        <v>D</v>
      </c>
    </row>
    <row r="2012" spans="1:20" x14ac:dyDescent="0.25">
      <c r="A2012">
        <f t="shared" si="64"/>
        <v>2011</v>
      </c>
      <c r="B2012">
        <f t="shared" si="65"/>
        <v>503</v>
      </c>
      <c r="C2012" t="str">
        <f>INDEX('VBA code_permu_wo_repettn'!$T$3:$Y$6,COUNTIF('Profile-matrices_Condorcet'!$B$2:$B2012,'Profile-matrices_Condorcet'!$B2012),MATCH(INDEX('numeric possibilities'!D$3:D$1298,VLOOKUP($B2012,'numeric possibilities'!$C$3:$G$1298,1)),'VBA code_permu_wo_repettn'!$T$2:$Y$2))</f>
        <v>B</v>
      </c>
      <c r="D2012" t="str">
        <f>INDEX('VBA code_permu_wo_repettn'!$AA$3:$AF$6,COUNTIF('Profile-matrices_Condorcet'!$B$2:$B2012,'Profile-matrices_Condorcet'!$B2012),MATCH(INDEX('numeric possibilities'!E$3:E$1298,VLOOKUP($B2012,'numeric possibilities'!$C$3:$G$1298,1)),'VBA code_permu_wo_repettn'!$AA$2:$AF$2))</f>
        <v>C</v>
      </c>
      <c r="E2012" t="str">
        <f>INDEX('VBA code_permu_wo_repettn'!$AH$3:$AM$6,COUNTIF('Profile-matrices_Condorcet'!$B$2:$B2012,'Profile-matrices_Condorcet'!$B2012),MATCH(INDEX('numeric possibilities'!F$3:F$1298,VLOOKUP($B2012,'numeric possibilities'!$C$3:$G$1298,1)),'VBA code_permu_wo_repettn'!$AH$2:$AM$2))</f>
        <v>D</v>
      </c>
      <c r="F2012" t="str">
        <f>INDEX('VBA code_permu_wo_repettn'!$AO$3:$AT$6,COUNTIF('Profile-matrices_Condorcet'!$B$2:$B2012,'Profile-matrices_Condorcet'!$B2012),MATCH(INDEX('numeric possibilities'!G$3:G$1298,VLOOKUP($B2012,'numeric possibilities'!$C$3:$G$1298,1)),'VBA code_permu_wo_repettn'!$AO$2:$AT$2))</f>
        <v>A</v>
      </c>
      <c r="I2012" t="s">
        <v>0</v>
      </c>
      <c r="J2012" t="s">
        <v>1</v>
      </c>
      <c r="K2012" t="s">
        <v>2</v>
      </c>
      <c r="L2012" t="s">
        <v>3</v>
      </c>
    </row>
    <row r="2013" spans="1:20" x14ac:dyDescent="0.25">
      <c r="A2013">
        <f t="shared" si="64"/>
        <v>2012</v>
      </c>
      <c r="B2013">
        <f t="shared" si="65"/>
        <v>503</v>
      </c>
      <c r="C2013" t="str">
        <f>INDEX('VBA code_permu_wo_repettn'!$T$3:$Y$6,COUNTIF('Profile-matrices_Condorcet'!$B$2:$B2013,'Profile-matrices_Condorcet'!$B2013),MATCH(INDEX('numeric possibilities'!D$3:D$1298,VLOOKUP($B2013,'numeric possibilities'!$C$3:$G$1298,1)),'VBA code_permu_wo_repettn'!$T$2:$Y$2))</f>
        <v>C</v>
      </c>
      <c r="D2013" t="str">
        <f>INDEX('VBA code_permu_wo_repettn'!$AA$3:$AF$6,COUNTIF('Profile-matrices_Condorcet'!$B$2:$B2013,'Profile-matrices_Condorcet'!$B2013),MATCH(INDEX('numeric possibilities'!E$3:E$1298,VLOOKUP($B2013,'numeric possibilities'!$C$3:$G$1298,1)),'VBA code_permu_wo_repettn'!$AA$2:$AF$2))</f>
        <v>A</v>
      </c>
      <c r="E2013" t="str">
        <f>INDEX('VBA code_permu_wo_repettn'!$AH$3:$AM$6,COUNTIF('Profile-matrices_Condorcet'!$B$2:$B2013,'Profile-matrices_Condorcet'!$B2013),MATCH(INDEX('numeric possibilities'!F$3:F$1298,VLOOKUP($B2013,'numeric possibilities'!$C$3:$G$1298,1)),'VBA code_permu_wo_repettn'!$AH$2:$AM$2))</f>
        <v>B</v>
      </c>
      <c r="F2013" t="str">
        <f>INDEX('VBA code_permu_wo_repettn'!$AO$3:$AT$6,COUNTIF('Profile-matrices_Condorcet'!$B$2:$B2013,'Profile-matrices_Condorcet'!$B2013),MATCH(INDEX('numeric possibilities'!G$3:G$1298,VLOOKUP($B2013,'numeric possibilities'!$C$3:$G$1298,1)),'VBA code_permu_wo_repettn'!$AO$2:$AT$2))</f>
        <v>C</v>
      </c>
      <c r="G2013" t="str">
        <f>IF(MAX(I2013:L2013)&gt;='numeric possibilities'!$B$4/2,INDEX('Profile-matrices_Condorcet'!I2012:L2012,1,MATCH(MAX('Profile-matrices_Condorcet'!I2013:L2013),'Profile-matrices_Condorcet'!I2013:L2013,0)),"NCW")</f>
        <v>NCW</v>
      </c>
      <c r="H2013" t="s">
        <v>13</v>
      </c>
      <c r="I2013" s="3">
        <f>COUNTIF($I2011:$S2011,I2012)</f>
        <v>2</v>
      </c>
      <c r="J2013" s="3">
        <f>COUNTIF($I2011:$S2011,J2012)</f>
        <v>1</v>
      </c>
      <c r="K2013" s="3">
        <f>COUNTIF($I2011:$S2011,K2012)</f>
        <v>1</v>
      </c>
      <c r="L2013" s="3">
        <f>COUNTIF($I2011:$S2011,L2012)</f>
        <v>2</v>
      </c>
    </row>
    <row r="2014" spans="1:20" x14ac:dyDescent="0.25">
      <c r="A2014">
        <f t="shared" si="64"/>
        <v>2013</v>
      </c>
      <c r="B2014">
        <f t="shared" si="65"/>
        <v>504</v>
      </c>
      <c r="C2014" t="str">
        <f>INDEX('VBA code_permu_wo_repettn'!$T$3:$Y$6,COUNTIF('Profile-matrices_Condorcet'!$B$2:$B2014,'Profile-matrices_Condorcet'!$B2014),MATCH(INDEX('numeric possibilities'!D$3:D$1298,VLOOKUP($B2014,'numeric possibilities'!$C$3:$G$1298,1)),'VBA code_permu_wo_repettn'!$T$2:$Y$2))</f>
        <v>A</v>
      </c>
      <c r="D2014" t="str">
        <f>INDEX('VBA code_permu_wo_repettn'!$AA$3:$AF$6,COUNTIF('Profile-matrices_Condorcet'!$B$2:$B2014,'Profile-matrices_Condorcet'!$B2014),MATCH(INDEX('numeric possibilities'!E$3:E$1298,VLOOKUP($B2014,'numeric possibilities'!$C$3:$G$1298,1)),'VBA code_permu_wo_repettn'!$AA$2:$AF$2))</f>
        <v>B</v>
      </c>
      <c r="E2014" t="str">
        <f>INDEX('VBA code_permu_wo_repettn'!$AH$3:$AM$6,COUNTIF('Profile-matrices_Condorcet'!$B$2:$B2014,'Profile-matrices_Condorcet'!$B2014),MATCH(INDEX('numeric possibilities'!F$3:F$1298,VLOOKUP($B2014,'numeric possibilities'!$C$3:$G$1298,1)),'VBA code_permu_wo_repettn'!$AH$2:$AM$2))</f>
        <v>C</v>
      </c>
      <c r="F2014" t="str">
        <f>INDEX('VBA code_permu_wo_repettn'!$AO$3:$AT$6,COUNTIF('Profile-matrices_Condorcet'!$B$2:$B2014,'Profile-matrices_Condorcet'!$B2014),MATCH(INDEX('numeric possibilities'!G$3:G$1298,VLOOKUP($B2014,'numeric possibilities'!$C$3:$G$1298,1)),'VBA code_permu_wo_repettn'!$AO$2:$AT$2))</f>
        <v>D</v>
      </c>
      <c r="H2014" t="s">
        <v>14</v>
      </c>
      <c r="I2014" s="3">
        <f>IF(MATCH(I$1,$C2014:$C2017,0)&lt;(MATCH(J$1,$C2014:$C2017,0)),1*a_vote,0)+IF(MATCH(I$1,$D2014:$D2017,0)&lt;MATCH(J$1,$D2014:$D2017,0),1*b_vote,0)+IF(MATCH(I$1,$E2014:$E2017,0)&lt;MATCH(J$1,$E2014:$E2017,0),1*c_vote,0)+IF(MATCH(I$1,$F2014:$F2017,0)&lt;MATCH(J$1,$F2014:$F2017,0),1*d_vote,0)</f>
        <v>0.52</v>
      </c>
      <c r="J2014" s="3">
        <f>IF(MATCH(I$1,$C2014:$C2017,0)&gt;(MATCH(J$1,$C2014:$C2017,0)),1*a_vote,0)+IF(MATCH(I$1,$D2014:$D2017,0)&gt;MATCH(J$1,$D2014:$D2017,0),1*b_vote,0)+IF(MATCH(I$1,$E2014:$E2017,0)&gt;MATCH(J$1,$E2014:$E2017,0),1*c_vote,0)+IF(MATCH(I$1,$F2014:$F2017,0)&gt;MATCH(J$1,$F2014:$F2017,0),1*d_vote,0)</f>
        <v>0.48</v>
      </c>
      <c r="K2014" s="3">
        <f>IF(MATCH($K$1,$C2014:$C2017,0)&lt;(MATCH($L$1,$C2014:$C2017,0)),1*a_vote,0)+IF(MATCH($K$1,$D2014:$D2017,0)&lt;MATCH($L$1,$D2014:$D2017,0),1*b_vote,0)+IF(MATCH($K$1,$E2014:$E2017,0)&lt;MATCH($L$1,$E2014:$E2017,0),1*c_vote,0)+IF(MATCH($K$1,$F2014:$F2017,0)&lt;MATCH($L$1,$F2014:$F2017,0),1*d_vote,0)</f>
        <v>0.49</v>
      </c>
      <c r="L2014" s="3">
        <f>IF(MATCH(K$1,$C2014:$C2017,0)&gt;(MATCH(L$1,$C2014:$C2017,0)),1*a_vote,0)+IF(MATCH(K$1,$D2014:$D2017,0)&gt;MATCH(L$1,$D2014:$D2017,0),1*b_vote,0)+IF(MATCH(K$1,$E2014:$E2017,0)&gt;MATCH(L$1,$E2014:$E2017,0),1*c_vote,0)+IF(MATCH(K$1,$F2014:$F2017,0)&gt;MATCH(L$1,$F2014:$F2017,0),1*d_vote,0)</f>
        <v>0.51</v>
      </c>
      <c r="M2014" s="3">
        <f>IF(MATCH($M$1,$C2014:$C2017,0)&lt;(MATCH($N$1,$C2014:$C2017,0)),1*a_vote,0)+IF(MATCH($M$1,$D2014:$D2017,0)&lt;MATCH($N$1,$D2014:$D2017,0),1*b_vote,0)+IF(MATCH($M$1,$E2014:$E2017,0)&lt;MATCH($N$1,$E2014:$E2017,0),1*c_vote,0)+IF(MATCH($M$1,$F2014:$F2017,0)&lt;MATCH($N$1,$F2014:$F2017,0),1*d_vote,0)</f>
        <v>0.52</v>
      </c>
      <c r="N2014" s="3">
        <f>IF(MATCH(M$1,$C2014:$C2017,0)&gt;(MATCH(N$1,$C2014:$C2017,0)),1*a_vote,0)+IF(MATCH(M$1,$D2014:$D2017,0)&gt;MATCH(N$1,$D2014:$D2017,0),1*b_vote,0)+IF(MATCH(M$1,$E2014:$E2017,0)&gt;MATCH(N$1,$E2014:$E2017,0),1*c_vote,0)+IF(MATCH(M$1,$F2014:$F2017,0)&gt;MATCH(N$1,$F2014:$F2017,0),1*d_vote,0)</f>
        <v>0.48</v>
      </c>
      <c r="O2014" s="3">
        <f>IF(MATCH($O$1,$C2014:$C2017,0)&lt;(MATCH($P$1,$C2014:$C2017,0)),1*a_vote,0)+IF(MATCH($O$1,$D2014:$D2017,0)&lt;MATCH($P$1,$D2014:$D2017,0),1*b_vote,0)+IF(MATCH($O$1,$E2014:$E2017,0)&lt;MATCH($P$1,$E2014:$E2017,0),1*c_vote,0)+IF(MATCH($O$1,$F2014:$F2017,0)&lt;MATCH($P$1,$F2014:$F2017,0),1*d_vote,0)</f>
        <v>0.48</v>
      </c>
      <c r="P2014" s="3">
        <f>IF(MATCH(O$1,$C2014:$C2017,0)&gt;(MATCH(P$1,$C2014:$C2017,0)),1*a_vote,0)+IF(MATCH(O$1,$D2014:$D2017,0)&gt;MATCH(P$1,$D2014:$D2017,0),1*b_vote,0)+IF(MATCH(O$1,$E2014:$E2017,0)&gt;MATCH(P$1,$E2014:$E2017,0),1*c_vote,0)+IF(MATCH(O$1,$F2014:$F2017,0)&gt;MATCH(P$1,$F2014:$F2017,0),1*d_vote,0)</f>
        <v>0.52</v>
      </c>
      <c r="Q2014" s="3">
        <f>IF(MATCH($Q$1,$C2014:$C2017,0)&lt;(MATCH($R$1,$C2014:$C2017,0)),1*a_vote,0)+IF(MATCH($Q$1,$D2014:$D2017,0)&lt;MATCH($R$1,$D2014:$D2017,0),1*b_vote,0)+IF(MATCH($Q$1,$E2014:$E2017,0)&lt;MATCH($R$1,$E2014:$E2017,0),1*c_vote,0)+IF(MATCH($Q$1,$F2014:$F2017,0)&lt;MATCH($R$1,$F2014:$F2017,0),1*d_vote,0)</f>
        <v>0.26</v>
      </c>
      <c r="R2014" s="3">
        <f>IF(MATCH(Q$1,$C2014:$C2017,0)&gt;(MATCH(R$1,$C2014:$C2017,0)),1*a_vote,0)+IF(MATCH(Q$1,$D2014:$D2017,0)&gt;MATCH(R$1,$D2014:$D2017,0),1*b_vote,0)+IF(MATCH(Q$1,$E2014:$E2017,0)&gt;MATCH(R$1,$E2014:$E2017,0),1*c_vote,0)+IF(MATCH(Q$1,$F2014:$F2017,0)&gt;MATCH(R$1,$F2014:$F2017,0),1*d_vote,0)</f>
        <v>0.74</v>
      </c>
      <c r="S2014" s="3">
        <f>IF(MATCH($S$1,$C2014:$C2017,0)&lt;(MATCH($T$1,$C2014:$C2017,0)),1*a_vote,0)+IF(MATCH($S$1,$D2014:$D2017,0)&lt;MATCH($T$1,$D2014:$D2017,0),1*b_vote,0)+IF(MATCH($S$1,$E2014:$E2017,0)&lt;MATCH($T$1,$E2014:$E2017,0),1*c_vote,0)+IF(MATCH($S$1,$F2014:$F2017,0)&lt;MATCH($T$1,$F2014:$F2017,0),1*d_vote,0)</f>
        <v>0.25</v>
      </c>
      <c r="T2014" s="3">
        <f>IF(MATCH(S$1,$C2014:$C2017,0)&gt;(MATCH(T$1,$C2014:$C2017,0)),1*a_vote,0)+IF(MATCH(S$1,$D2014:$D2017,0)&gt;MATCH(T$1,$D2014:$D2017,0),1*b_vote,0)+IF(MATCH(S$1,$E2014:$E2017,0)&gt;MATCH(T$1,$E2014:$E2017,0),1*c_vote,0)+IF(MATCH(S$1,$F2014:$F2017,0)&gt;MATCH(T$1,$F2014:$F2017,0),1*d_vote,0)</f>
        <v>0.75</v>
      </c>
    </row>
    <row r="2015" spans="1:20" x14ac:dyDescent="0.25">
      <c r="A2015">
        <f t="shared" si="64"/>
        <v>2014</v>
      </c>
      <c r="B2015">
        <f t="shared" si="65"/>
        <v>504</v>
      </c>
      <c r="C2015" t="str">
        <f>INDEX('VBA code_permu_wo_repettn'!$T$3:$Y$6,COUNTIF('Profile-matrices_Condorcet'!$B$2:$B2015,'Profile-matrices_Condorcet'!$B2015),MATCH(INDEX('numeric possibilities'!D$3:D$1298,VLOOKUP($B2015,'numeric possibilities'!$C$3:$G$1298,1)),'VBA code_permu_wo_repettn'!$T$2:$Y$2))</f>
        <v>D</v>
      </c>
      <c r="D2015" t="str">
        <f>INDEX('VBA code_permu_wo_repettn'!$AA$3:$AF$6,COUNTIF('Profile-matrices_Condorcet'!$B$2:$B2015,'Profile-matrices_Condorcet'!$B2015),MATCH(INDEX('numeric possibilities'!E$3:E$1298,VLOOKUP($B2015,'numeric possibilities'!$C$3:$G$1298,1)),'VBA code_permu_wo_repettn'!$AA$2:$AF$2))</f>
        <v>D</v>
      </c>
      <c r="E2015" t="str">
        <f>INDEX('VBA code_permu_wo_repettn'!$AH$3:$AM$6,COUNTIF('Profile-matrices_Condorcet'!$B$2:$B2015,'Profile-matrices_Condorcet'!$B2015),MATCH(INDEX('numeric possibilities'!F$3:F$1298,VLOOKUP($B2015,'numeric possibilities'!$C$3:$G$1298,1)),'VBA code_permu_wo_repettn'!$AH$2:$AM$2))</f>
        <v>A</v>
      </c>
      <c r="F2015" t="str">
        <f>INDEX('VBA code_permu_wo_repettn'!$AO$3:$AT$6,COUNTIF('Profile-matrices_Condorcet'!$B$2:$B2015,'Profile-matrices_Condorcet'!$B2015),MATCH(INDEX('numeric possibilities'!G$3:G$1298,VLOOKUP($B2015,'numeric possibilities'!$C$3:$G$1298,1)),'VBA code_permu_wo_repettn'!$AO$2:$AT$2))</f>
        <v>B</v>
      </c>
      <c r="H2015" t="s">
        <v>15</v>
      </c>
      <c r="I2015" t="str">
        <f>IF(I2014&gt;J2014,$I$1,IF(I2014&lt;J2014,$J$1,0))</f>
        <v>A</v>
      </c>
      <c r="K2015" t="str">
        <f>IF(K2014&gt;L2014,$K$1,IF(K2014&lt;L2014,$L$1,0))</f>
        <v>C</v>
      </c>
      <c r="M2015" t="str">
        <f>IF(M2014&gt;N2014,$M$1,IF(M2014&lt;N2014,$N$1,0))</f>
        <v>A</v>
      </c>
      <c r="O2015" t="str">
        <f>IF(O2014&gt;P2014,$O$1,IF(O2014&lt;P2014,$P$1,0))</f>
        <v>C</v>
      </c>
      <c r="Q2015" t="str">
        <f>IF(Q2014&gt;R2014,$Q$1,IF(Q2014&lt;R2014,$R$1,0))</f>
        <v>D</v>
      </c>
      <c r="S2015" t="str">
        <f>IF(S2014&gt;T2014,$S$1,IF(S2014&lt;T2014,$T$1,0))</f>
        <v>D</v>
      </c>
    </row>
    <row r="2016" spans="1:20" x14ac:dyDescent="0.25">
      <c r="A2016">
        <f t="shared" si="64"/>
        <v>2015</v>
      </c>
      <c r="B2016">
        <f t="shared" si="65"/>
        <v>504</v>
      </c>
      <c r="C2016" t="str">
        <f>INDEX('VBA code_permu_wo_repettn'!$T$3:$Y$6,COUNTIF('Profile-matrices_Condorcet'!$B$2:$B2016,'Profile-matrices_Condorcet'!$B2016),MATCH(INDEX('numeric possibilities'!D$3:D$1298,VLOOKUP($B2016,'numeric possibilities'!$C$3:$G$1298,1)),'VBA code_permu_wo_repettn'!$T$2:$Y$2))</f>
        <v>C</v>
      </c>
      <c r="D2016" t="str">
        <f>INDEX('VBA code_permu_wo_repettn'!$AA$3:$AF$6,COUNTIF('Profile-matrices_Condorcet'!$B$2:$B2016,'Profile-matrices_Condorcet'!$B2016),MATCH(INDEX('numeric possibilities'!E$3:E$1298,VLOOKUP($B2016,'numeric possibilities'!$C$3:$G$1298,1)),'VBA code_permu_wo_repettn'!$AA$2:$AF$2))</f>
        <v>C</v>
      </c>
      <c r="E2016" t="str">
        <f>INDEX('VBA code_permu_wo_repettn'!$AH$3:$AM$6,COUNTIF('Profile-matrices_Condorcet'!$B$2:$B2016,'Profile-matrices_Condorcet'!$B2016),MATCH(INDEX('numeric possibilities'!F$3:F$1298,VLOOKUP($B2016,'numeric possibilities'!$C$3:$G$1298,1)),'VBA code_permu_wo_repettn'!$AH$2:$AM$2))</f>
        <v>D</v>
      </c>
      <c r="F2016" t="str">
        <f>INDEX('VBA code_permu_wo_repettn'!$AO$3:$AT$6,COUNTIF('Profile-matrices_Condorcet'!$B$2:$B2016,'Profile-matrices_Condorcet'!$B2016),MATCH(INDEX('numeric possibilities'!G$3:G$1298,VLOOKUP($B2016,'numeric possibilities'!$C$3:$G$1298,1)),'VBA code_permu_wo_repettn'!$AO$2:$AT$2))</f>
        <v>A</v>
      </c>
      <c r="I2016" t="s">
        <v>0</v>
      </c>
      <c r="J2016" t="s">
        <v>1</v>
      </c>
      <c r="K2016" t="s">
        <v>2</v>
      </c>
      <c r="L2016" t="s">
        <v>3</v>
      </c>
    </row>
    <row r="2017" spans="1:20" x14ac:dyDescent="0.25">
      <c r="A2017">
        <f t="shared" si="64"/>
        <v>2016</v>
      </c>
      <c r="B2017">
        <f t="shared" si="65"/>
        <v>504</v>
      </c>
      <c r="C2017" t="str">
        <f>INDEX('VBA code_permu_wo_repettn'!$T$3:$Y$6,COUNTIF('Profile-matrices_Condorcet'!$B$2:$B2017,'Profile-matrices_Condorcet'!$B2017),MATCH(INDEX('numeric possibilities'!D$3:D$1298,VLOOKUP($B2017,'numeric possibilities'!$C$3:$G$1298,1)),'VBA code_permu_wo_repettn'!$T$2:$Y$2))</f>
        <v>B</v>
      </c>
      <c r="D2017" t="str">
        <f>INDEX('VBA code_permu_wo_repettn'!$AA$3:$AF$6,COUNTIF('Profile-matrices_Condorcet'!$B$2:$B2017,'Profile-matrices_Condorcet'!$B2017),MATCH(INDEX('numeric possibilities'!E$3:E$1298,VLOOKUP($B2017,'numeric possibilities'!$C$3:$G$1298,1)),'VBA code_permu_wo_repettn'!$AA$2:$AF$2))</f>
        <v>A</v>
      </c>
      <c r="E2017" t="str">
        <f>INDEX('VBA code_permu_wo_repettn'!$AH$3:$AM$6,COUNTIF('Profile-matrices_Condorcet'!$B$2:$B2017,'Profile-matrices_Condorcet'!$B2017),MATCH(INDEX('numeric possibilities'!F$3:F$1298,VLOOKUP($B2017,'numeric possibilities'!$C$3:$G$1298,1)),'VBA code_permu_wo_repettn'!$AH$2:$AM$2))</f>
        <v>B</v>
      </c>
      <c r="F2017" t="str">
        <f>INDEX('VBA code_permu_wo_repettn'!$AO$3:$AT$6,COUNTIF('Profile-matrices_Condorcet'!$B$2:$B2017,'Profile-matrices_Condorcet'!$B2017),MATCH(INDEX('numeric possibilities'!G$3:G$1298,VLOOKUP($B2017,'numeric possibilities'!$C$3:$G$1298,1)),'VBA code_permu_wo_repettn'!$AO$2:$AT$2))</f>
        <v>C</v>
      </c>
      <c r="G2017" t="str">
        <f>IF(MAX(I2017:L2017)&gt;='numeric possibilities'!$B$4/2,INDEX('Profile-matrices_Condorcet'!I2016:L2016,1,MATCH(MAX('Profile-matrices_Condorcet'!I2017:L2017),'Profile-matrices_Condorcet'!I2017:L2017,0)),"NCW")</f>
        <v>NCW</v>
      </c>
      <c r="H2017" t="s">
        <v>13</v>
      </c>
      <c r="I2017" s="3">
        <f>COUNTIF($I2015:$S2015,I2016)</f>
        <v>2</v>
      </c>
      <c r="J2017" s="3">
        <f>COUNTIF($I2015:$S2015,J2016)</f>
        <v>0</v>
      </c>
      <c r="K2017" s="3">
        <f>COUNTIF($I2015:$S2015,K2016)</f>
        <v>2</v>
      </c>
      <c r="L2017" s="3">
        <f>COUNTIF($I2015:$S2015,L2016)</f>
        <v>2</v>
      </c>
    </row>
    <row r="2018" spans="1:20" x14ac:dyDescent="0.25">
      <c r="A2018">
        <f t="shared" si="64"/>
        <v>2017</v>
      </c>
      <c r="B2018">
        <f t="shared" si="65"/>
        <v>505</v>
      </c>
      <c r="C2018" t="str">
        <f>INDEX('VBA code_permu_wo_repettn'!$T$3:$Y$6,COUNTIF('Profile-matrices_Condorcet'!$B$2:$B2018,'Profile-matrices_Condorcet'!$B2018),MATCH(INDEX('numeric possibilities'!D$3:D$1298,VLOOKUP($B2018,'numeric possibilities'!$C$3:$G$1298,1)),'VBA code_permu_wo_repettn'!$T$2:$Y$2))</f>
        <v>A</v>
      </c>
      <c r="D2018" t="str">
        <f>INDEX('VBA code_permu_wo_repettn'!$AA$3:$AF$6,COUNTIF('Profile-matrices_Condorcet'!$B$2:$B2018,'Profile-matrices_Condorcet'!$B2018),MATCH(INDEX('numeric possibilities'!E$3:E$1298,VLOOKUP($B2018,'numeric possibilities'!$C$3:$G$1298,1)),'VBA code_permu_wo_repettn'!$AA$2:$AF$2))</f>
        <v>B</v>
      </c>
      <c r="E2018" t="str">
        <f>INDEX('VBA code_permu_wo_repettn'!$AH$3:$AM$6,COUNTIF('Profile-matrices_Condorcet'!$B$2:$B2018,'Profile-matrices_Condorcet'!$B2018),MATCH(INDEX('numeric possibilities'!F$3:F$1298,VLOOKUP($B2018,'numeric possibilities'!$C$3:$G$1298,1)),'VBA code_permu_wo_repettn'!$AH$2:$AM$2))</f>
        <v>C</v>
      </c>
      <c r="F2018" t="str">
        <f>INDEX('VBA code_permu_wo_repettn'!$AO$3:$AT$6,COUNTIF('Profile-matrices_Condorcet'!$B$2:$B2018,'Profile-matrices_Condorcet'!$B2018),MATCH(INDEX('numeric possibilities'!G$3:G$1298,VLOOKUP($B2018,'numeric possibilities'!$C$3:$G$1298,1)),'VBA code_permu_wo_repettn'!$AO$2:$AT$2))</f>
        <v>D</v>
      </c>
      <c r="H2018" t="s">
        <v>14</v>
      </c>
      <c r="I2018" s="3">
        <f>IF(MATCH(I$1,$C2018:$C2021,0)&lt;(MATCH(J$1,$C2018:$C2021,0)),1*a_vote,0)+IF(MATCH(I$1,$D2018:$D2021,0)&lt;MATCH(J$1,$D2018:$D2021,0),1*b_vote,0)+IF(MATCH(I$1,$E2018:$E2021,0)&lt;MATCH(J$1,$E2018:$E2021,0),1*c_vote,0)+IF(MATCH(I$1,$F2018:$F2021,0)&lt;MATCH(J$1,$F2018:$F2021,0),1*d_vote,0)</f>
        <v>0.27</v>
      </c>
      <c r="J2018" s="3">
        <f>IF(MATCH(I$1,$C2018:$C2021,0)&gt;(MATCH(J$1,$C2018:$C2021,0)),1*a_vote,0)+IF(MATCH(I$1,$D2018:$D2021,0)&gt;MATCH(J$1,$D2018:$D2021,0),1*b_vote,0)+IF(MATCH(I$1,$E2018:$E2021,0)&gt;MATCH(J$1,$E2018:$E2021,0),1*c_vote,0)+IF(MATCH(I$1,$F2018:$F2021,0)&gt;MATCH(J$1,$F2018:$F2021,0),1*d_vote,0)</f>
        <v>0.73</v>
      </c>
      <c r="K2018" s="3">
        <f>IF(MATCH($K$1,$C2018:$C2021,0)&lt;(MATCH($L$1,$C2018:$C2021,0)),1*a_vote,0)+IF(MATCH($K$1,$D2018:$D2021,0)&lt;MATCH($L$1,$D2018:$D2021,0),1*b_vote,0)+IF(MATCH($K$1,$E2018:$E2021,0)&lt;MATCH($L$1,$E2018:$E2021,0),1*c_vote,0)+IF(MATCH($K$1,$F2018:$F2021,0)&lt;MATCH($L$1,$F2018:$F2021,0),1*d_vote,0)</f>
        <v>0.75</v>
      </c>
      <c r="L2018" s="3">
        <f>IF(MATCH(K$1,$C2018:$C2021,0)&gt;(MATCH(L$1,$C2018:$C2021,0)),1*a_vote,0)+IF(MATCH(K$1,$D2018:$D2021,0)&gt;MATCH(L$1,$D2018:$D2021,0),1*b_vote,0)+IF(MATCH(K$1,$E2018:$E2021,0)&gt;MATCH(L$1,$E2018:$E2021,0),1*c_vote,0)+IF(MATCH(K$1,$F2018:$F2021,0)&gt;MATCH(L$1,$F2018:$F2021,0),1*d_vote,0)</f>
        <v>0.25</v>
      </c>
      <c r="M2018" s="3">
        <f>IF(MATCH($M$1,$C2018:$C2021,0)&lt;(MATCH($N$1,$C2018:$C2021,0)),1*a_vote,0)+IF(MATCH($M$1,$D2018:$D2021,0)&lt;MATCH($N$1,$D2018:$D2021,0),1*b_vote,0)+IF(MATCH($M$1,$E2018:$E2021,0)&lt;MATCH($N$1,$E2018:$E2021,0),1*c_vote,0)+IF(MATCH($M$1,$F2018:$F2021,0)&lt;MATCH($N$1,$F2018:$F2021,0),1*d_vote,0)</f>
        <v>0.78</v>
      </c>
      <c r="N2018" s="3">
        <f>IF(MATCH(M$1,$C2018:$C2021,0)&gt;(MATCH(N$1,$C2018:$C2021,0)),1*a_vote,0)+IF(MATCH(M$1,$D2018:$D2021,0)&gt;MATCH(N$1,$D2018:$D2021,0),1*b_vote,0)+IF(MATCH(M$1,$E2018:$E2021,0)&gt;MATCH(N$1,$E2018:$E2021,0),1*c_vote,0)+IF(MATCH(M$1,$F2018:$F2021,0)&gt;MATCH(N$1,$F2018:$F2021,0),1*d_vote,0)</f>
        <v>0.21999999999999997</v>
      </c>
      <c r="O2018" s="3">
        <f>IF(MATCH($O$1,$C2018:$C2021,0)&lt;(MATCH($P$1,$C2018:$C2021,0)),1*a_vote,0)+IF(MATCH($O$1,$D2018:$D2021,0)&lt;MATCH($P$1,$D2018:$D2021,0),1*b_vote,0)+IF(MATCH($O$1,$E2018:$E2021,0)&lt;MATCH($P$1,$E2018:$E2021,0),1*c_vote,0)+IF(MATCH($O$1,$F2018:$F2021,0)&lt;MATCH($P$1,$F2018:$F2021,0),1*d_vote,0)</f>
        <v>0.75</v>
      </c>
      <c r="P2018" s="3">
        <f>IF(MATCH(O$1,$C2018:$C2021,0)&gt;(MATCH(P$1,$C2018:$C2021,0)),1*a_vote,0)+IF(MATCH(O$1,$D2018:$D2021,0)&gt;MATCH(P$1,$D2018:$D2021,0),1*b_vote,0)+IF(MATCH(O$1,$E2018:$E2021,0)&gt;MATCH(P$1,$E2018:$E2021,0),1*c_vote,0)+IF(MATCH(O$1,$F2018:$F2021,0)&gt;MATCH(P$1,$F2018:$F2021,0),1*d_vote,0)</f>
        <v>0.25</v>
      </c>
      <c r="Q2018" s="3">
        <f>IF(MATCH($Q$1,$C2018:$C2021,0)&lt;(MATCH($R$1,$C2018:$C2021,0)),1*a_vote,0)+IF(MATCH($Q$1,$D2018:$D2021,0)&lt;MATCH($R$1,$D2018:$D2021,0),1*b_vote,0)+IF(MATCH($Q$1,$E2018:$E2021,0)&lt;MATCH($R$1,$E2018:$E2021,0),1*c_vote,0)+IF(MATCH($Q$1,$F2018:$F2021,0)&lt;MATCH($R$1,$F2018:$F2021,0),1*d_vote,0)</f>
        <v>0.78</v>
      </c>
      <c r="R2018" s="3">
        <f>IF(MATCH(Q$1,$C2018:$C2021,0)&gt;(MATCH(R$1,$C2018:$C2021,0)),1*a_vote,0)+IF(MATCH(Q$1,$D2018:$D2021,0)&gt;MATCH(R$1,$D2018:$D2021,0),1*b_vote,0)+IF(MATCH(Q$1,$E2018:$E2021,0)&gt;MATCH(R$1,$E2018:$E2021,0),1*c_vote,0)+IF(MATCH(Q$1,$F2018:$F2021,0)&gt;MATCH(R$1,$F2018:$F2021,0),1*d_vote,0)</f>
        <v>0.21999999999999997</v>
      </c>
      <c r="S2018" s="3">
        <f>IF(MATCH($S$1,$C2018:$C2021,0)&lt;(MATCH($T$1,$C2018:$C2021,0)),1*a_vote,0)+IF(MATCH($S$1,$D2018:$D2021,0)&lt;MATCH($T$1,$D2018:$D2021,0),1*b_vote,0)+IF(MATCH($S$1,$E2018:$E2021,0)&lt;MATCH($T$1,$E2018:$E2021,0),1*c_vote,0)+IF(MATCH($S$1,$F2018:$F2021,0)&lt;MATCH($T$1,$F2018:$F2021,0),1*d_vote,0)</f>
        <v>0.78</v>
      </c>
      <c r="T2018" s="3">
        <f>IF(MATCH(S$1,$C2018:$C2021,0)&gt;(MATCH(T$1,$C2018:$C2021,0)),1*a_vote,0)+IF(MATCH(S$1,$D2018:$D2021,0)&gt;MATCH(T$1,$D2018:$D2021,0),1*b_vote,0)+IF(MATCH(S$1,$E2018:$E2021,0)&gt;MATCH(T$1,$E2018:$E2021,0),1*c_vote,0)+IF(MATCH(S$1,$F2018:$F2021,0)&gt;MATCH(T$1,$F2018:$F2021,0),1*d_vote,0)</f>
        <v>0.21999999999999997</v>
      </c>
    </row>
    <row r="2019" spans="1:20" x14ac:dyDescent="0.25">
      <c r="A2019">
        <f t="shared" si="64"/>
        <v>2018</v>
      </c>
      <c r="B2019">
        <f t="shared" si="65"/>
        <v>505</v>
      </c>
      <c r="C2019" t="str">
        <f>INDEX('VBA code_permu_wo_repettn'!$T$3:$Y$6,COUNTIF('Profile-matrices_Condorcet'!$B$2:$B2019,'Profile-matrices_Condorcet'!$B2019),MATCH(INDEX('numeric possibilities'!D$3:D$1298,VLOOKUP($B2019,'numeric possibilities'!$C$3:$G$1298,1)),'VBA code_permu_wo_repettn'!$T$2:$Y$2))</f>
        <v>B</v>
      </c>
      <c r="D2019" t="str">
        <f>INDEX('VBA code_permu_wo_repettn'!$AA$3:$AF$6,COUNTIF('Profile-matrices_Condorcet'!$B$2:$B2019,'Profile-matrices_Condorcet'!$B2019),MATCH(INDEX('numeric possibilities'!E$3:E$1298,VLOOKUP($B2019,'numeric possibilities'!$C$3:$G$1298,1)),'VBA code_permu_wo_repettn'!$AA$2:$AF$2))</f>
        <v>A</v>
      </c>
      <c r="E2019" t="str">
        <f>INDEX('VBA code_permu_wo_repettn'!$AH$3:$AM$6,COUNTIF('Profile-matrices_Condorcet'!$B$2:$B2019,'Profile-matrices_Condorcet'!$B2019),MATCH(INDEX('numeric possibilities'!F$3:F$1298,VLOOKUP($B2019,'numeric possibilities'!$C$3:$G$1298,1)),'VBA code_permu_wo_repettn'!$AH$2:$AM$2))</f>
        <v>B</v>
      </c>
      <c r="F2019" t="str">
        <f>INDEX('VBA code_permu_wo_repettn'!$AO$3:$AT$6,COUNTIF('Profile-matrices_Condorcet'!$B$2:$B2019,'Profile-matrices_Condorcet'!$B2019),MATCH(INDEX('numeric possibilities'!G$3:G$1298,VLOOKUP($B2019,'numeric possibilities'!$C$3:$G$1298,1)),'VBA code_permu_wo_repettn'!$AO$2:$AT$2))</f>
        <v>B</v>
      </c>
      <c r="H2019" t="s">
        <v>15</v>
      </c>
      <c r="I2019" t="str">
        <f>IF(I2018&gt;J2018,$I$1,IF(I2018&lt;J2018,$J$1,0))</f>
        <v>B</v>
      </c>
      <c r="K2019" t="str">
        <f>IF(K2018&gt;L2018,$K$1,IF(K2018&lt;L2018,$L$1,0))</f>
        <v>A</v>
      </c>
      <c r="M2019" t="str">
        <f>IF(M2018&gt;N2018,$M$1,IF(M2018&lt;N2018,$N$1,0))</f>
        <v>A</v>
      </c>
      <c r="O2019" t="str">
        <f>IF(O2018&gt;P2018,$O$1,IF(O2018&lt;P2018,$P$1,0))</f>
        <v>B</v>
      </c>
      <c r="Q2019" t="str">
        <f>IF(Q2018&gt;R2018,$Q$1,IF(Q2018&lt;R2018,$R$1,0))</f>
        <v>B</v>
      </c>
      <c r="S2019" t="str">
        <f>IF(S2018&gt;T2018,$S$1,IF(S2018&lt;T2018,$T$1,0))</f>
        <v>C</v>
      </c>
    </row>
    <row r="2020" spans="1:20" x14ac:dyDescent="0.25">
      <c r="A2020">
        <f t="shared" si="64"/>
        <v>2019</v>
      </c>
      <c r="B2020">
        <f t="shared" si="65"/>
        <v>505</v>
      </c>
      <c r="C2020" t="str">
        <f>INDEX('VBA code_permu_wo_repettn'!$T$3:$Y$6,COUNTIF('Profile-matrices_Condorcet'!$B$2:$B2020,'Profile-matrices_Condorcet'!$B2020),MATCH(INDEX('numeric possibilities'!D$3:D$1298,VLOOKUP($B2020,'numeric possibilities'!$C$3:$G$1298,1)),'VBA code_permu_wo_repettn'!$T$2:$Y$2))</f>
        <v>C</v>
      </c>
      <c r="D2020" t="str">
        <f>INDEX('VBA code_permu_wo_repettn'!$AA$3:$AF$6,COUNTIF('Profile-matrices_Condorcet'!$B$2:$B2020,'Profile-matrices_Condorcet'!$B2020),MATCH(INDEX('numeric possibilities'!E$3:E$1298,VLOOKUP($B2020,'numeric possibilities'!$C$3:$G$1298,1)),'VBA code_permu_wo_repettn'!$AA$2:$AF$2))</f>
        <v>C</v>
      </c>
      <c r="E2020" t="str">
        <f>INDEX('VBA code_permu_wo_repettn'!$AH$3:$AM$6,COUNTIF('Profile-matrices_Condorcet'!$B$2:$B2020,'Profile-matrices_Condorcet'!$B2020),MATCH(INDEX('numeric possibilities'!F$3:F$1298,VLOOKUP($B2020,'numeric possibilities'!$C$3:$G$1298,1)),'VBA code_permu_wo_repettn'!$AH$2:$AM$2))</f>
        <v>A</v>
      </c>
      <c r="F2020" t="str">
        <f>INDEX('VBA code_permu_wo_repettn'!$AO$3:$AT$6,COUNTIF('Profile-matrices_Condorcet'!$B$2:$B2020,'Profile-matrices_Condorcet'!$B2020),MATCH(INDEX('numeric possibilities'!G$3:G$1298,VLOOKUP($B2020,'numeric possibilities'!$C$3:$G$1298,1)),'VBA code_permu_wo_repettn'!$AO$2:$AT$2))</f>
        <v>A</v>
      </c>
      <c r="I2020" t="s">
        <v>0</v>
      </c>
      <c r="J2020" t="s">
        <v>1</v>
      </c>
      <c r="K2020" t="s">
        <v>2</v>
      </c>
      <c r="L2020" t="s">
        <v>3</v>
      </c>
    </row>
    <row r="2021" spans="1:20" x14ac:dyDescent="0.25">
      <c r="A2021">
        <f t="shared" si="64"/>
        <v>2020</v>
      </c>
      <c r="B2021">
        <f t="shared" si="65"/>
        <v>505</v>
      </c>
      <c r="C2021" t="str">
        <f>INDEX('VBA code_permu_wo_repettn'!$T$3:$Y$6,COUNTIF('Profile-matrices_Condorcet'!$B$2:$B2021,'Profile-matrices_Condorcet'!$B2021),MATCH(INDEX('numeric possibilities'!D$3:D$1298,VLOOKUP($B2021,'numeric possibilities'!$C$3:$G$1298,1)),'VBA code_permu_wo_repettn'!$T$2:$Y$2))</f>
        <v>D</v>
      </c>
      <c r="D2021" t="str">
        <f>INDEX('VBA code_permu_wo_repettn'!$AA$3:$AF$6,COUNTIF('Profile-matrices_Condorcet'!$B$2:$B2021,'Profile-matrices_Condorcet'!$B2021),MATCH(INDEX('numeric possibilities'!E$3:E$1298,VLOOKUP($B2021,'numeric possibilities'!$C$3:$G$1298,1)),'VBA code_permu_wo_repettn'!$AA$2:$AF$2))</f>
        <v>D</v>
      </c>
      <c r="E2021" t="str">
        <f>INDEX('VBA code_permu_wo_repettn'!$AH$3:$AM$6,COUNTIF('Profile-matrices_Condorcet'!$B$2:$B2021,'Profile-matrices_Condorcet'!$B2021),MATCH(INDEX('numeric possibilities'!F$3:F$1298,VLOOKUP($B2021,'numeric possibilities'!$C$3:$G$1298,1)),'VBA code_permu_wo_repettn'!$AH$2:$AM$2))</f>
        <v>D</v>
      </c>
      <c r="F2021" t="str">
        <f>INDEX('VBA code_permu_wo_repettn'!$AO$3:$AT$6,COUNTIF('Profile-matrices_Condorcet'!$B$2:$B2021,'Profile-matrices_Condorcet'!$B2021),MATCH(INDEX('numeric possibilities'!G$3:G$1298,VLOOKUP($B2021,'numeric possibilities'!$C$3:$G$1298,1)),'VBA code_permu_wo_repettn'!$AO$2:$AT$2))</f>
        <v>C</v>
      </c>
      <c r="G2021" t="str">
        <f>IF(MAX(I2021:L2021)&gt;='numeric possibilities'!$B$4/2,INDEX('Profile-matrices_Condorcet'!I2020:L2020,1,MATCH(MAX('Profile-matrices_Condorcet'!I2021:L2021),'Profile-matrices_Condorcet'!I2021:L2021,0)),"NCW")</f>
        <v>B</v>
      </c>
      <c r="H2021" t="s">
        <v>13</v>
      </c>
      <c r="I2021" s="3">
        <f>COUNTIF($I2019:$S2019,I2020)</f>
        <v>2</v>
      </c>
      <c r="J2021" s="3">
        <f>COUNTIF($I2019:$S2019,J2020)</f>
        <v>3</v>
      </c>
      <c r="K2021" s="3">
        <f>COUNTIF($I2019:$S2019,K2020)</f>
        <v>1</v>
      </c>
      <c r="L2021" s="3">
        <f>COUNTIF($I2019:$S2019,L2020)</f>
        <v>0</v>
      </c>
    </row>
    <row r="2022" spans="1:20" x14ac:dyDescent="0.25">
      <c r="A2022">
        <f t="shared" si="64"/>
        <v>2021</v>
      </c>
      <c r="B2022">
        <f t="shared" si="65"/>
        <v>506</v>
      </c>
      <c r="C2022" t="str">
        <f>INDEX('VBA code_permu_wo_repettn'!$T$3:$Y$6,COUNTIF('Profile-matrices_Condorcet'!$B$2:$B2022,'Profile-matrices_Condorcet'!$B2022),MATCH(INDEX('numeric possibilities'!D$3:D$1298,VLOOKUP($B2022,'numeric possibilities'!$C$3:$G$1298,1)),'VBA code_permu_wo_repettn'!$T$2:$Y$2))</f>
        <v>A</v>
      </c>
      <c r="D2022" t="str">
        <f>INDEX('VBA code_permu_wo_repettn'!$AA$3:$AF$6,COUNTIF('Profile-matrices_Condorcet'!$B$2:$B2022,'Profile-matrices_Condorcet'!$B2022),MATCH(INDEX('numeric possibilities'!E$3:E$1298,VLOOKUP($B2022,'numeric possibilities'!$C$3:$G$1298,1)),'VBA code_permu_wo_repettn'!$AA$2:$AF$2))</f>
        <v>B</v>
      </c>
      <c r="E2022" t="str">
        <f>INDEX('VBA code_permu_wo_repettn'!$AH$3:$AM$6,COUNTIF('Profile-matrices_Condorcet'!$B$2:$B2022,'Profile-matrices_Condorcet'!$B2022),MATCH(INDEX('numeric possibilities'!F$3:F$1298,VLOOKUP($B2022,'numeric possibilities'!$C$3:$G$1298,1)),'VBA code_permu_wo_repettn'!$AH$2:$AM$2))</f>
        <v>C</v>
      </c>
      <c r="F2022" t="str">
        <f>INDEX('VBA code_permu_wo_repettn'!$AO$3:$AT$6,COUNTIF('Profile-matrices_Condorcet'!$B$2:$B2022,'Profile-matrices_Condorcet'!$B2022),MATCH(INDEX('numeric possibilities'!G$3:G$1298,VLOOKUP($B2022,'numeric possibilities'!$C$3:$G$1298,1)),'VBA code_permu_wo_repettn'!$AO$2:$AT$2))</f>
        <v>D</v>
      </c>
      <c r="H2022" t="s">
        <v>14</v>
      </c>
      <c r="I2022" s="3">
        <f>IF(MATCH(I$1,$C2022:$C2025,0)&lt;(MATCH(J$1,$C2022:$C2025,0)),1*a_vote,0)+IF(MATCH(I$1,$D2022:$D2025,0)&lt;MATCH(J$1,$D2022:$D2025,0),1*b_vote,0)+IF(MATCH(I$1,$E2022:$E2025,0)&lt;MATCH(J$1,$E2022:$E2025,0),1*c_vote,0)+IF(MATCH(I$1,$F2022:$F2025,0)&lt;MATCH(J$1,$F2022:$F2025,0),1*d_vote,0)</f>
        <v>0.27</v>
      </c>
      <c r="J2022" s="3">
        <f>IF(MATCH(I$1,$C2022:$C2025,0)&gt;(MATCH(J$1,$C2022:$C2025,0)),1*a_vote,0)+IF(MATCH(I$1,$D2022:$D2025,0)&gt;MATCH(J$1,$D2022:$D2025,0),1*b_vote,0)+IF(MATCH(I$1,$E2022:$E2025,0)&gt;MATCH(J$1,$E2022:$E2025,0),1*c_vote,0)+IF(MATCH(I$1,$F2022:$F2025,0)&gt;MATCH(J$1,$F2022:$F2025,0),1*d_vote,0)</f>
        <v>0.73</v>
      </c>
      <c r="K2022" s="3">
        <f>IF(MATCH($K$1,$C2022:$C2025,0)&lt;(MATCH($L$1,$C2022:$C2025,0)),1*a_vote,0)+IF(MATCH($K$1,$D2022:$D2025,0)&lt;MATCH($L$1,$D2022:$D2025,0),1*b_vote,0)+IF(MATCH($K$1,$E2022:$E2025,0)&lt;MATCH($L$1,$E2022:$E2025,0),1*c_vote,0)+IF(MATCH($K$1,$F2022:$F2025,0)&lt;MATCH($L$1,$F2022:$F2025,0),1*d_vote,0)</f>
        <v>0.75</v>
      </c>
      <c r="L2022" s="3">
        <f>IF(MATCH(K$1,$C2022:$C2025,0)&gt;(MATCH(L$1,$C2022:$C2025,0)),1*a_vote,0)+IF(MATCH(K$1,$D2022:$D2025,0)&gt;MATCH(L$1,$D2022:$D2025,0),1*b_vote,0)+IF(MATCH(K$1,$E2022:$E2025,0)&gt;MATCH(L$1,$E2022:$E2025,0),1*c_vote,0)+IF(MATCH(K$1,$F2022:$F2025,0)&gt;MATCH(L$1,$F2022:$F2025,0),1*d_vote,0)</f>
        <v>0.25</v>
      </c>
      <c r="M2022" s="3">
        <f>IF(MATCH($M$1,$C2022:$C2025,0)&lt;(MATCH($N$1,$C2022:$C2025,0)),1*a_vote,0)+IF(MATCH($M$1,$D2022:$D2025,0)&lt;MATCH($N$1,$D2022:$D2025,0),1*b_vote,0)+IF(MATCH($M$1,$E2022:$E2025,0)&lt;MATCH($N$1,$E2022:$E2025,0),1*c_vote,0)+IF(MATCH($M$1,$F2022:$F2025,0)&lt;MATCH($N$1,$F2022:$F2025,0),1*d_vote,0)</f>
        <v>0.78</v>
      </c>
      <c r="N2022" s="3">
        <f>IF(MATCH(M$1,$C2022:$C2025,0)&gt;(MATCH(N$1,$C2022:$C2025,0)),1*a_vote,0)+IF(MATCH(M$1,$D2022:$D2025,0)&gt;MATCH(N$1,$D2022:$D2025,0),1*b_vote,0)+IF(MATCH(M$1,$E2022:$E2025,0)&gt;MATCH(N$1,$E2022:$E2025,0),1*c_vote,0)+IF(MATCH(M$1,$F2022:$F2025,0)&gt;MATCH(N$1,$F2022:$F2025,0),1*d_vote,0)</f>
        <v>0.21999999999999997</v>
      </c>
      <c r="O2022" s="3">
        <f>IF(MATCH($O$1,$C2022:$C2025,0)&lt;(MATCH($P$1,$C2022:$C2025,0)),1*a_vote,0)+IF(MATCH($O$1,$D2022:$D2025,0)&lt;MATCH($P$1,$D2022:$D2025,0),1*b_vote,0)+IF(MATCH($O$1,$E2022:$E2025,0)&lt;MATCH($P$1,$E2022:$E2025,0),1*c_vote,0)+IF(MATCH($O$1,$F2022:$F2025,0)&lt;MATCH($P$1,$F2022:$F2025,0),1*d_vote,0)</f>
        <v>0.75</v>
      </c>
      <c r="P2022" s="3">
        <f>IF(MATCH(O$1,$C2022:$C2025,0)&gt;(MATCH(P$1,$C2022:$C2025,0)),1*a_vote,0)+IF(MATCH(O$1,$D2022:$D2025,0)&gt;MATCH(P$1,$D2022:$D2025,0),1*b_vote,0)+IF(MATCH(O$1,$E2022:$E2025,0)&gt;MATCH(P$1,$E2022:$E2025,0),1*c_vote,0)+IF(MATCH(O$1,$F2022:$F2025,0)&gt;MATCH(P$1,$F2022:$F2025,0),1*d_vote,0)</f>
        <v>0.25</v>
      </c>
      <c r="Q2022" s="3">
        <f>IF(MATCH($Q$1,$C2022:$C2025,0)&lt;(MATCH($R$1,$C2022:$C2025,0)),1*a_vote,0)+IF(MATCH($Q$1,$D2022:$D2025,0)&lt;MATCH($R$1,$D2022:$D2025,0),1*b_vote,0)+IF(MATCH($Q$1,$E2022:$E2025,0)&lt;MATCH($R$1,$E2022:$E2025,0),1*c_vote,0)+IF(MATCH($Q$1,$F2022:$F2025,0)&lt;MATCH($R$1,$F2022:$F2025,0),1*d_vote,0)</f>
        <v>0.78</v>
      </c>
      <c r="R2022" s="3">
        <f>IF(MATCH(Q$1,$C2022:$C2025,0)&gt;(MATCH(R$1,$C2022:$C2025,0)),1*a_vote,0)+IF(MATCH(Q$1,$D2022:$D2025,0)&gt;MATCH(R$1,$D2022:$D2025,0),1*b_vote,0)+IF(MATCH(Q$1,$E2022:$E2025,0)&gt;MATCH(R$1,$E2022:$E2025,0),1*c_vote,0)+IF(MATCH(Q$1,$F2022:$F2025,0)&gt;MATCH(R$1,$F2022:$F2025,0),1*d_vote,0)</f>
        <v>0.21999999999999997</v>
      </c>
      <c r="S2022" s="3">
        <f>IF(MATCH($S$1,$C2022:$C2025,0)&lt;(MATCH($T$1,$C2022:$C2025,0)),1*a_vote,0)+IF(MATCH($S$1,$D2022:$D2025,0)&lt;MATCH($T$1,$D2022:$D2025,0),1*b_vote,0)+IF(MATCH($S$1,$E2022:$E2025,0)&lt;MATCH($T$1,$E2022:$E2025,0),1*c_vote,0)+IF(MATCH($S$1,$F2022:$F2025,0)&lt;MATCH($T$1,$F2022:$F2025,0),1*d_vote,0)</f>
        <v>0.51</v>
      </c>
      <c r="T2022" s="3">
        <f>IF(MATCH(S$1,$C2022:$C2025,0)&gt;(MATCH(T$1,$C2022:$C2025,0)),1*a_vote,0)+IF(MATCH(S$1,$D2022:$D2025,0)&gt;MATCH(T$1,$D2022:$D2025,0),1*b_vote,0)+IF(MATCH(S$1,$E2022:$E2025,0)&gt;MATCH(T$1,$E2022:$E2025,0),1*c_vote,0)+IF(MATCH(S$1,$F2022:$F2025,0)&gt;MATCH(T$1,$F2022:$F2025,0),1*d_vote,0)</f>
        <v>0.49</v>
      </c>
    </row>
    <row r="2023" spans="1:20" x14ac:dyDescent="0.25">
      <c r="A2023">
        <f t="shared" si="64"/>
        <v>2022</v>
      </c>
      <c r="B2023">
        <f t="shared" si="65"/>
        <v>506</v>
      </c>
      <c r="C2023" t="str">
        <f>INDEX('VBA code_permu_wo_repettn'!$T$3:$Y$6,COUNTIF('Profile-matrices_Condorcet'!$B$2:$B2023,'Profile-matrices_Condorcet'!$B2023),MATCH(INDEX('numeric possibilities'!D$3:D$1298,VLOOKUP($B2023,'numeric possibilities'!$C$3:$G$1298,1)),'VBA code_permu_wo_repettn'!$T$2:$Y$2))</f>
        <v>B</v>
      </c>
      <c r="D2023" t="str">
        <f>INDEX('VBA code_permu_wo_repettn'!$AA$3:$AF$6,COUNTIF('Profile-matrices_Condorcet'!$B$2:$B2023,'Profile-matrices_Condorcet'!$B2023),MATCH(INDEX('numeric possibilities'!E$3:E$1298,VLOOKUP($B2023,'numeric possibilities'!$C$3:$G$1298,1)),'VBA code_permu_wo_repettn'!$AA$2:$AF$2))</f>
        <v>A</v>
      </c>
      <c r="E2023" t="str">
        <f>INDEX('VBA code_permu_wo_repettn'!$AH$3:$AM$6,COUNTIF('Profile-matrices_Condorcet'!$B$2:$B2023,'Profile-matrices_Condorcet'!$B2023),MATCH(INDEX('numeric possibilities'!F$3:F$1298,VLOOKUP($B2023,'numeric possibilities'!$C$3:$G$1298,1)),'VBA code_permu_wo_repettn'!$AH$2:$AM$2))</f>
        <v>B</v>
      </c>
      <c r="F2023" t="str">
        <f>INDEX('VBA code_permu_wo_repettn'!$AO$3:$AT$6,COUNTIF('Profile-matrices_Condorcet'!$B$2:$B2023,'Profile-matrices_Condorcet'!$B2023),MATCH(INDEX('numeric possibilities'!G$3:G$1298,VLOOKUP($B2023,'numeric possibilities'!$C$3:$G$1298,1)),'VBA code_permu_wo_repettn'!$AO$2:$AT$2))</f>
        <v>B</v>
      </c>
      <c r="H2023" t="s">
        <v>15</v>
      </c>
      <c r="I2023" t="str">
        <f>IF(I2022&gt;J2022,$I$1,IF(I2022&lt;J2022,$J$1,0))</f>
        <v>B</v>
      </c>
      <c r="K2023" t="str">
        <f>IF(K2022&gt;L2022,$K$1,IF(K2022&lt;L2022,$L$1,0))</f>
        <v>A</v>
      </c>
      <c r="M2023" t="str">
        <f>IF(M2022&gt;N2022,$M$1,IF(M2022&lt;N2022,$N$1,0))</f>
        <v>A</v>
      </c>
      <c r="O2023" t="str">
        <f>IF(O2022&gt;P2022,$O$1,IF(O2022&lt;P2022,$P$1,0))</f>
        <v>B</v>
      </c>
      <c r="Q2023" t="str">
        <f>IF(Q2022&gt;R2022,$Q$1,IF(Q2022&lt;R2022,$R$1,0))</f>
        <v>B</v>
      </c>
      <c r="S2023" t="str">
        <f>IF(S2022&gt;T2022,$S$1,IF(S2022&lt;T2022,$T$1,0))</f>
        <v>C</v>
      </c>
    </row>
    <row r="2024" spans="1:20" x14ac:dyDescent="0.25">
      <c r="A2024">
        <f t="shared" si="64"/>
        <v>2023</v>
      </c>
      <c r="B2024">
        <f t="shared" si="65"/>
        <v>506</v>
      </c>
      <c r="C2024" t="str">
        <f>INDEX('VBA code_permu_wo_repettn'!$T$3:$Y$6,COUNTIF('Profile-matrices_Condorcet'!$B$2:$B2024,'Profile-matrices_Condorcet'!$B2024),MATCH(INDEX('numeric possibilities'!D$3:D$1298,VLOOKUP($B2024,'numeric possibilities'!$C$3:$G$1298,1)),'VBA code_permu_wo_repettn'!$T$2:$Y$2))</f>
        <v>D</v>
      </c>
      <c r="D2024" t="str">
        <f>INDEX('VBA code_permu_wo_repettn'!$AA$3:$AF$6,COUNTIF('Profile-matrices_Condorcet'!$B$2:$B2024,'Profile-matrices_Condorcet'!$B2024),MATCH(INDEX('numeric possibilities'!E$3:E$1298,VLOOKUP($B2024,'numeric possibilities'!$C$3:$G$1298,1)),'VBA code_permu_wo_repettn'!$AA$2:$AF$2))</f>
        <v>C</v>
      </c>
      <c r="E2024" t="str">
        <f>INDEX('VBA code_permu_wo_repettn'!$AH$3:$AM$6,COUNTIF('Profile-matrices_Condorcet'!$B$2:$B2024,'Profile-matrices_Condorcet'!$B2024),MATCH(INDEX('numeric possibilities'!F$3:F$1298,VLOOKUP($B2024,'numeric possibilities'!$C$3:$G$1298,1)),'VBA code_permu_wo_repettn'!$AH$2:$AM$2))</f>
        <v>A</v>
      </c>
      <c r="F2024" t="str">
        <f>INDEX('VBA code_permu_wo_repettn'!$AO$3:$AT$6,COUNTIF('Profile-matrices_Condorcet'!$B$2:$B2024,'Profile-matrices_Condorcet'!$B2024),MATCH(INDEX('numeric possibilities'!G$3:G$1298,VLOOKUP($B2024,'numeric possibilities'!$C$3:$G$1298,1)),'VBA code_permu_wo_repettn'!$AO$2:$AT$2))</f>
        <v>A</v>
      </c>
      <c r="I2024" t="s">
        <v>0</v>
      </c>
      <c r="J2024" t="s">
        <v>1</v>
      </c>
      <c r="K2024" t="s">
        <v>2</v>
      </c>
      <c r="L2024" t="s">
        <v>3</v>
      </c>
    </row>
    <row r="2025" spans="1:20" x14ac:dyDescent="0.25">
      <c r="A2025">
        <f t="shared" si="64"/>
        <v>2024</v>
      </c>
      <c r="B2025">
        <f t="shared" si="65"/>
        <v>506</v>
      </c>
      <c r="C2025" t="str">
        <f>INDEX('VBA code_permu_wo_repettn'!$T$3:$Y$6,COUNTIF('Profile-matrices_Condorcet'!$B$2:$B2025,'Profile-matrices_Condorcet'!$B2025),MATCH(INDEX('numeric possibilities'!D$3:D$1298,VLOOKUP($B2025,'numeric possibilities'!$C$3:$G$1298,1)),'VBA code_permu_wo_repettn'!$T$2:$Y$2))</f>
        <v>C</v>
      </c>
      <c r="D2025" t="str">
        <f>INDEX('VBA code_permu_wo_repettn'!$AA$3:$AF$6,COUNTIF('Profile-matrices_Condorcet'!$B$2:$B2025,'Profile-matrices_Condorcet'!$B2025),MATCH(INDEX('numeric possibilities'!E$3:E$1298,VLOOKUP($B2025,'numeric possibilities'!$C$3:$G$1298,1)),'VBA code_permu_wo_repettn'!$AA$2:$AF$2))</f>
        <v>D</v>
      </c>
      <c r="E2025" t="str">
        <f>INDEX('VBA code_permu_wo_repettn'!$AH$3:$AM$6,COUNTIF('Profile-matrices_Condorcet'!$B$2:$B2025,'Profile-matrices_Condorcet'!$B2025),MATCH(INDEX('numeric possibilities'!F$3:F$1298,VLOOKUP($B2025,'numeric possibilities'!$C$3:$G$1298,1)),'VBA code_permu_wo_repettn'!$AH$2:$AM$2))</f>
        <v>D</v>
      </c>
      <c r="F2025" t="str">
        <f>INDEX('VBA code_permu_wo_repettn'!$AO$3:$AT$6,COUNTIF('Profile-matrices_Condorcet'!$B$2:$B2025,'Profile-matrices_Condorcet'!$B2025),MATCH(INDEX('numeric possibilities'!G$3:G$1298,VLOOKUP($B2025,'numeric possibilities'!$C$3:$G$1298,1)),'VBA code_permu_wo_repettn'!$AO$2:$AT$2))</f>
        <v>C</v>
      </c>
      <c r="G2025" t="str">
        <f>IF(MAX(I2025:L2025)&gt;='numeric possibilities'!$B$4/2,INDEX('Profile-matrices_Condorcet'!I2024:L2024,1,MATCH(MAX('Profile-matrices_Condorcet'!I2025:L2025),'Profile-matrices_Condorcet'!I2025:L2025,0)),"NCW")</f>
        <v>B</v>
      </c>
      <c r="H2025" t="s">
        <v>13</v>
      </c>
      <c r="I2025" s="3">
        <f>COUNTIF($I2023:$S2023,I2024)</f>
        <v>2</v>
      </c>
      <c r="J2025" s="3">
        <f>COUNTIF($I2023:$S2023,J2024)</f>
        <v>3</v>
      </c>
      <c r="K2025" s="3">
        <f>COUNTIF($I2023:$S2023,K2024)</f>
        <v>1</v>
      </c>
      <c r="L2025" s="3">
        <f>COUNTIF($I2023:$S2023,L2024)</f>
        <v>0</v>
      </c>
    </row>
    <row r="2026" spans="1:20" x14ac:dyDescent="0.25">
      <c r="A2026">
        <f t="shared" si="64"/>
        <v>2025</v>
      </c>
      <c r="B2026">
        <f t="shared" si="65"/>
        <v>507</v>
      </c>
      <c r="C2026" t="str">
        <f>INDEX('VBA code_permu_wo_repettn'!$T$3:$Y$6,COUNTIF('Profile-matrices_Condorcet'!$B$2:$B2026,'Profile-matrices_Condorcet'!$B2026),MATCH(INDEX('numeric possibilities'!D$3:D$1298,VLOOKUP($B2026,'numeric possibilities'!$C$3:$G$1298,1)),'VBA code_permu_wo_repettn'!$T$2:$Y$2))</f>
        <v>A</v>
      </c>
      <c r="D2026" t="str">
        <f>INDEX('VBA code_permu_wo_repettn'!$AA$3:$AF$6,COUNTIF('Profile-matrices_Condorcet'!$B$2:$B2026,'Profile-matrices_Condorcet'!$B2026),MATCH(INDEX('numeric possibilities'!E$3:E$1298,VLOOKUP($B2026,'numeric possibilities'!$C$3:$G$1298,1)),'VBA code_permu_wo_repettn'!$AA$2:$AF$2))</f>
        <v>B</v>
      </c>
      <c r="E2026" t="str">
        <f>INDEX('VBA code_permu_wo_repettn'!$AH$3:$AM$6,COUNTIF('Profile-matrices_Condorcet'!$B$2:$B2026,'Profile-matrices_Condorcet'!$B2026),MATCH(INDEX('numeric possibilities'!F$3:F$1298,VLOOKUP($B2026,'numeric possibilities'!$C$3:$G$1298,1)),'VBA code_permu_wo_repettn'!$AH$2:$AM$2))</f>
        <v>C</v>
      </c>
      <c r="F2026" t="str">
        <f>INDEX('VBA code_permu_wo_repettn'!$AO$3:$AT$6,COUNTIF('Profile-matrices_Condorcet'!$B$2:$B2026,'Profile-matrices_Condorcet'!$B2026),MATCH(INDEX('numeric possibilities'!G$3:G$1298,VLOOKUP($B2026,'numeric possibilities'!$C$3:$G$1298,1)),'VBA code_permu_wo_repettn'!$AO$2:$AT$2))</f>
        <v>D</v>
      </c>
      <c r="H2026" t="s">
        <v>14</v>
      </c>
      <c r="I2026" s="3">
        <f>IF(MATCH(I$1,$C2026:$C2029,0)&lt;(MATCH(J$1,$C2026:$C2029,0)),1*a_vote,0)+IF(MATCH(I$1,$D2026:$D2029,0)&lt;MATCH(J$1,$D2026:$D2029,0),1*b_vote,0)+IF(MATCH(I$1,$E2026:$E2029,0)&lt;MATCH(J$1,$E2026:$E2029,0),1*c_vote,0)+IF(MATCH(I$1,$F2026:$F2029,0)&lt;MATCH(J$1,$F2026:$F2029,0),1*d_vote,0)</f>
        <v>0.27</v>
      </c>
      <c r="J2026" s="3">
        <f>IF(MATCH(I$1,$C2026:$C2029,0)&gt;(MATCH(J$1,$C2026:$C2029,0)),1*a_vote,0)+IF(MATCH(I$1,$D2026:$D2029,0)&gt;MATCH(J$1,$D2026:$D2029,0),1*b_vote,0)+IF(MATCH(I$1,$E2026:$E2029,0)&gt;MATCH(J$1,$E2026:$E2029,0),1*c_vote,0)+IF(MATCH(I$1,$F2026:$F2029,0)&gt;MATCH(J$1,$F2026:$F2029,0),1*d_vote,0)</f>
        <v>0.73</v>
      </c>
      <c r="K2026" s="3">
        <f>IF(MATCH($K$1,$C2026:$C2029,0)&lt;(MATCH($L$1,$C2026:$C2029,0)),1*a_vote,0)+IF(MATCH($K$1,$D2026:$D2029,0)&lt;MATCH($L$1,$D2026:$D2029,0),1*b_vote,0)+IF(MATCH($K$1,$E2026:$E2029,0)&lt;MATCH($L$1,$E2026:$E2029,0),1*c_vote,0)+IF(MATCH($K$1,$F2026:$F2029,0)&lt;MATCH($L$1,$F2026:$F2029,0),1*d_vote,0)</f>
        <v>0.75</v>
      </c>
      <c r="L2026" s="3">
        <f>IF(MATCH(K$1,$C2026:$C2029,0)&gt;(MATCH(L$1,$C2026:$C2029,0)),1*a_vote,0)+IF(MATCH(K$1,$D2026:$D2029,0)&gt;MATCH(L$1,$D2026:$D2029,0),1*b_vote,0)+IF(MATCH(K$1,$E2026:$E2029,0)&gt;MATCH(L$1,$E2026:$E2029,0),1*c_vote,0)+IF(MATCH(K$1,$F2026:$F2029,0)&gt;MATCH(L$1,$F2026:$F2029,0),1*d_vote,0)</f>
        <v>0.25</v>
      </c>
      <c r="M2026" s="3">
        <f>IF(MATCH($M$1,$C2026:$C2029,0)&lt;(MATCH($N$1,$C2026:$C2029,0)),1*a_vote,0)+IF(MATCH($M$1,$D2026:$D2029,0)&lt;MATCH($N$1,$D2026:$D2029,0),1*b_vote,0)+IF(MATCH($M$1,$E2026:$E2029,0)&lt;MATCH($N$1,$E2026:$E2029,0),1*c_vote,0)+IF(MATCH($M$1,$F2026:$F2029,0)&lt;MATCH($N$1,$F2026:$F2029,0),1*d_vote,0)</f>
        <v>0.78</v>
      </c>
      <c r="N2026" s="3">
        <f>IF(MATCH(M$1,$C2026:$C2029,0)&gt;(MATCH(N$1,$C2026:$C2029,0)),1*a_vote,0)+IF(MATCH(M$1,$D2026:$D2029,0)&gt;MATCH(N$1,$D2026:$D2029,0),1*b_vote,0)+IF(MATCH(M$1,$E2026:$E2029,0)&gt;MATCH(N$1,$E2026:$E2029,0),1*c_vote,0)+IF(MATCH(M$1,$F2026:$F2029,0)&gt;MATCH(N$1,$F2026:$F2029,0),1*d_vote,0)</f>
        <v>0.21999999999999997</v>
      </c>
      <c r="O2026" s="3">
        <f>IF(MATCH($O$1,$C2026:$C2029,0)&lt;(MATCH($P$1,$C2026:$C2029,0)),1*a_vote,0)+IF(MATCH($O$1,$D2026:$D2029,0)&lt;MATCH($P$1,$D2026:$D2029,0),1*b_vote,0)+IF(MATCH($O$1,$E2026:$E2029,0)&lt;MATCH($P$1,$E2026:$E2029,0),1*c_vote,0)+IF(MATCH($O$1,$F2026:$F2029,0)&lt;MATCH($P$1,$F2026:$F2029,0),1*d_vote,0)</f>
        <v>0.48</v>
      </c>
      <c r="P2026" s="3">
        <f>IF(MATCH(O$1,$C2026:$C2029,0)&gt;(MATCH(P$1,$C2026:$C2029,0)),1*a_vote,0)+IF(MATCH(O$1,$D2026:$D2029,0)&gt;MATCH(P$1,$D2026:$D2029,0),1*b_vote,0)+IF(MATCH(O$1,$E2026:$E2029,0)&gt;MATCH(P$1,$E2026:$E2029,0),1*c_vote,0)+IF(MATCH(O$1,$F2026:$F2029,0)&gt;MATCH(P$1,$F2026:$F2029,0),1*d_vote,0)</f>
        <v>0.52</v>
      </c>
      <c r="Q2026" s="3">
        <f>IF(MATCH($Q$1,$C2026:$C2029,0)&lt;(MATCH($R$1,$C2026:$C2029,0)),1*a_vote,0)+IF(MATCH($Q$1,$D2026:$D2029,0)&lt;MATCH($R$1,$D2026:$D2029,0),1*b_vote,0)+IF(MATCH($Q$1,$E2026:$E2029,0)&lt;MATCH($R$1,$E2026:$E2029,0),1*c_vote,0)+IF(MATCH($Q$1,$F2026:$F2029,0)&lt;MATCH($R$1,$F2026:$F2029,0),1*d_vote,0)</f>
        <v>0.78</v>
      </c>
      <c r="R2026" s="3">
        <f>IF(MATCH(Q$1,$C2026:$C2029,0)&gt;(MATCH(R$1,$C2026:$C2029,0)),1*a_vote,0)+IF(MATCH(Q$1,$D2026:$D2029,0)&gt;MATCH(R$1,$D2026:$D2029,0),1*b_vote,0)+IF(MATCH(Q$1,$E2026:$E2029,0)&gt;MATCH(R$1,$E2026:$E2029,0),1*c_vote,0)+IF(MATCH(Q$1,$F2026:$F2029,0)&gt;MATCH(R$1,$F2026:$F2029,0),1*d_vote,0)</f>
        <v>0.21999999999999997</v>
      </c>
      <c r="S2026" s="3">
        <f>IF(MATCH($S$1,$C2026:$C2029,0)&lt;(MATCH($T$1,$C2026:$C2029,0)),1*a_vote,0)+IF(MATCH($S$1,$D2026:$D2029,0)&lt;MATCH($T$1,$D2026:$D2029,0),1*b_vote,0)+IF(MATCH($S$1,$E2026:$E2029,0)&lt;MATCH($T$1,$E2026:$E2029,0),1*c_vote,0)+IF(MATCH($S$1,$F2026:$F2029,0)&lt;MATCH($T$1,$F2026:$F2029,0),1*d_vote,0)</f>
        <v>0.78</v>
      </c>
      <c r="T2026" s="3">
        <f>IF(MATCH(S$1,$C2026:$C2029,0)&gt;(MATCH(T$1,$C2026:$C2029,0)),1*a_vote,0)+IF(MATCH(S$1,$D2026:$D2029,0)&gt;MATCH(T$1,$D2026:$D2029,0),1*b_vote,0)+IF(MATCH(S$1,$E2026:$E2029,0)&gt;MATCH(T$1,$E2026:$E2029,0),1*c_vote,0)+IF(MATCH(S$1,$F2026:$F2029,0)&gt;MATCH(T$1,$F2026:$F2029,0),1*d_vote,0)</f>
        <v>0.21999999999999997</v>
      </c>
    </row>
    <row r="2027" spans="1:20" x14ac:dyDescent="0.25">
      <c r="A2027">
        <f t="shared" si="64"/>
        <v>2026</v>
      </c>
      <c r="B2027">
        <f t="shared" si="65"/>
        <v>507</v>
      </c>
      <c r="C2027" t="str">
        <f>INDEX('VBA code_permu_wo_repettn'!$T$3:$Y$6,COUNTIF('Profile-matrices_Condorcet'!$B$2:$B2027,'Profile-matrices_Condorcet'!$B2027),MATCH(INDEX('numeric possibilities'!D$3:D$1298,VLOOKUP($B2027,'numeric possibilities'!$C$3:$G$1298,1)),'VBA code_permu_wo_repettn'!$T$2:$Y$2))</f>
        <v>C</v>
      </c>
      <c r="D2027" t="str">
        <f>INDEX('VBA code_permu_wo_repettn'!$AA$3:$AF$6,COUNTIF('Profile-matrices_Condorcet'!$B$2:$B2027,'Profile-matrices_Condorcet'!$B2027),MATCH(INDEX('numeric possibilities'!E$3:E$1298,VLOOKUP($B2027,'numeric possibilities'!$C$3:$G$1298,1)),'VBA code_permu_wo_repettn'!$AA$2:$AF$2))</f>
        <v>A</v>
      </c>
      <c r="E2027" t="str">
        <f>INDEX('VBA code_permu_wo_repettn'!$AH$3:$AM$6,COUNTIF('Profile-matrices_Condorcet'!$B$2:$B2027,'Profile-matrices_Condorcet'!$B2027),MATCH(INDEX('numeric possibilities'!F$3:F$1298,VLOOKUP($B2027,'numeric possibilities'!$C$3:$G$1298,1)),'VBA code_permu_wo_repettn'!$AH$2:$AM$2))</f>
        <v>B</v>
      </c>
      <c r="F2027" t="str">
        <f>INDEX('VBA code_permu_wo_repettn'!$AO$3:$AT$6,COUNTIF('Profile-matrices_Condorcet'!$B$2:$B2027,'Profile-matrices_Condorcet'!$B2027),MATCH(INDEX('numeric possibilities'!G$3:G$1298,VLOOKUP($B2027,'numeric possibilities'!$C$3:$G$1298,1)),'VBA code_permu_wo_repettn'!$AO$2:$AT$2))</f>
        <v>B</v>
      </c>
      <c r="H2027" t="s">
        <v>15</v>
      </c>
      <c r="I2027" t="str">
        <f>IF(I2026&gt;J2026,$I$1,IF(I2026&lt;J2026,$J$1,0))</f>
        <v>B</v>
      </c>
      <c r="K2027" t="str">
        <f>IF(K2026&gt;L2026,$K$1,IF(K2026&lt;L2026,$L$1,0))</f>
        <v>A</v>
      </c>
      <c r="M2027" t="str">
        <f>IF(M2026&gt;N2026,$M$1,IF(M2026&lt;N2026,$N$1,0))</f>
        <v>A</v>
      </c>
      <c r="O2027" t="str">
        <f>IF(O2026&gt;P2026,$O$1,IF(O2026&lt;P2026,$P$1,0))</f>
        <v>C</v>
      </c>
      <c r="Q2027" t="str">
        <f>IF(Q2026&gt;R2026,$Q$1,IF(Q2026&lt;R2026,$R$1,0))</f>
        <v>B</v>
      </c>
      <c r="S2027" t="str">
        <f>IF(S2026&gt;T2026,$S$1,IF(S2026&lt;T2026,$T$1,0))</f>
        <v>C</v>
      </c>
    </row>
    <row r="2028" spans="1:20" x14ac:dyDescent="0.25">
      <c r="A2028">
        <f t="shared" si="64"/>
        <v>2027</v>
      </c>
      <c r="B2028">
        <f t="shared" si="65"/>
        <v>507</v>
      </c>
      <c r="C2028" t="str">
        <f>INDEX('VBA code_permu_wo_repettn'!$T$3:$Y$6,COUNTIF('Profile-matrices_Condorcet'!$B$2:$B2028,'Profile-matrices_Condorcet'!$B2028),MATCH(INDEX('numeric possibilities'!D$3:D$1298,VLOOKUP($B2028,'numeric possibilities'!$C$3:$G$1298,1)),'VBA code_permu_wo_repettn'!$T$2:$Y$2))</f>
        <v>B</v>
      </c>
      <c r="D2028" t="str">
        <f>INDEX('VBA code_permu_wo_repettn'!$AA$3:$AF$6,COUNTIF('Profile-matrices_Condorcet'!$B$2:$B2028,'Profile-matrices_Condorcet'!$B2028),MATCH(INDEX('numeric possibilities'!E$3:E$1298,VLOOKUP($B2028,'numeric possibilities'!$C$3:$G$1298,1)),'VBA code_permu_wo_repettn'!$AA$2:$AF$2))</f>
        <v>C</v>
      </c>
      <c r="E2028" t="str">
        <f>INDEX('VBA code_permu_wo_repettn'!$AH$3:$AM$6,COUNTIF('Profile-matrices_Condorcet'!$B$2:$B2028,'Profile-matrices_Condorcet'!$B2028),MATCH(INDEX('numeric possibilities'!F$3:F$1298,VLOOKUP($B2028,'numeric possibilities'!$C$3:$G$1298,1)),'VBA code_permu_wo_repettn'!$AH$2:$AM$2))</f>
        <v>A</v>
      </c>
      <c r="F2028" t="str">
        <f>INDEX('VBA code_permu_wo_repettn'!$AO$3:$AT$6,COUNTIF('Profile-matrices_Condorcet'!$B$2:$B2028,'Profile-matrices_Condorcet'!$B2028),MATCH(INDEX('numeric possibilities'!G$3:G$1298,VLOOKUP($B2028,'numeric possibilities'!$C$3:$G$1298,1)),'VBA code_permu_wo_repettn'!$AO$2:$AT$2))</f>
        <v>A</v>
      </c>
      <c r="I2028" t="s">
        <v>0</v>
      </c>
      <c r="J2028" t="s">
        <v>1</v>
      </c>
      <c r="K2028" t="s">
        <v>2</v>
      </c>
      <c r="L2028" t="s">
        <v>3</v>
      </c>
    </row>
    <row r="2029" spans="1:20" x14ac:dyDescent="0.25">
      <c r="A2029">
        <f t="shared" si="64"/>
        <v>2028</v>
      </c>
      <c r="B2029">
        <f t="shared" si="65"/>
        <v>507</v>
      </c>
      <c r="C2029" t="str">
        <f>INDEX('VBA code_permu_wo_repettn'!$T$3:$Y$6,COUNTIF('Profile-matrices_Condorcet'!$B$2:$B2029,'Profile-matrices_Condorcet'!$B2029),MATCH(INDEX('numeric possibilities'!D$3:D$1298,VLOOKUP($B2029,'numeric possibilities'!$C$3:$G$1298,1)),'VBA code_permu_wo_repettn'!$T$2:$Y$2))</f>
        <v>D</v>
      </c>
      <c r="D2029" t="str">
        <f>INDEX('VBA code_permu_wo_repettn'!$AA$3:$AF$6,COUNTIF('Profile-matrices_Condorcet'!$B$2:$B2029,'Profile-matrices_Condorcet'!$B2029),MATCH(INDEX('numeric possibilities'!E$3:E$1298,VLOOKUP($B2029,'numeric possibilities'!$C$3:$G$1298,1)),'VBA code_permu_wo_repettn'!$AA$2:$AF$2))</f>
        <v>D</v>
      </c>
      <c r="E2029" t="str">
        <f>INDEX('VBA code_permu_wo_repettn'!$AH$3:$AM$6,COUNTIF('Profile-matrices_Condorcet'!$B$2:$B2029,'Profile-matrices_Condorcet'!$B2029),MATCH(INDEX('numeric possibilities'!F$3:F$1298,VLOOKUP($B2029,'numeric possibilities'!$C$3:$G$1298,1)),'VBA code_permu_wo_repettn'!$AH$2:$AM$2))</f>
        <v>D</v>
      </c>
      <c r="F2029" t="str">
        <f>INDEX('VBA code_permu_wo_repettn'!$AO$3:$AT$6,COUNTIF('Profile-matrices_Condorcet'!$B$2:$B2029,'Profile-matrices_Condorcet'!$B2029),MATCH(INDEX('numeric possibilities'!G$3:G$1298,VLOOKUP($B2029,'numeric possibilities'!$C$3:$G$1298,1)),'VBA code_permu_wo_repettn'!$AO$2:$AT$2))</f>
        <v>C</v>
      </c>
      <c r="G2029" t="str">
        <f>IF(MAX(I2029:L2029)&gt;='numeric possibilities'!$B$4/2,INDEX('Profile-matrices_Condorcet'!I2028:L2028,1,MATCH(MAX('Profile-matrices_Condorcet'!I2029:L2029),'Profile-matrices_Condorcet'!I2029:L2029,0)),"NCW")</f>
        <v>NCW</v>
      </c>
      <c r="H2029" t="s">
        <v>13</v>
      </c>
      <c r="I2029" s="3">
        <f>COUNTIF($I2027:$S2027,I2028)</f>
        <v>2</v>
      </c>
      <c r="J2029" s="3">
        <f>COUNTIF($I2027:$S2027,J2028)</f>
        <v>2</v>
      </c>
      <c r="K2029" s="3">
        <f>COUNTIF($I2027:$S2027,K2028)</f>
        <v>2</v>
      </c>
      <c r="L2029" s="3">
        <f>COUNTIF($I2027:$S2027,L2028)</f>
        <v>0</v>
      </c>
    </row>
    <row r="2030" spans="1:20" x14ac:dyDescent="0.25">
      <c r="A2030">
        <f t="shared" si="64"/>
        <v>2029</v>
      </c>
      <c r="B2030">
        <f t="shared" si="65"/>
        <v>508</v>
      </c>
      <c r="C2030" t="str">
        <f>INDEX('VBA code_permu_wo_repettn'!$T$3:$Y$6,COUNTIF('Profile-matrices_Condorcet'!$B$2:$B2030,'Profile-matrices_Condorcet'!$B2030),MATCH(INDEX('numeric possibilities'!D$3:D$1298,VLOOKUP($B2030,'numeric possibilities'!$C$3:$G$1298,1)),'VBA code_permu_wo_repettn'!$T$2:$Y$2))</f>
        <v>A</v>
      </c>
      <c r="D2030" t="str">
        <f>INDEX('VBA code_permu_wo_repettn'!$AA$3:$AF$6,COUNTIF('Profile-matrices_Condorcet'!$B$2:$B2030,'Profile-matrices_Condorcet'!$B2030),MATCH(INDEX('numeric possibilities'!E$3:E$1298,VLOOKUP($B2030,'numeric possibilities'!$C$3:$G$1298,1)),'VBA code_permu_wo_repettn'!$AA$2:$AF$2))</f>
        <v>B</v>
      </c>
      <c r="E2030" t="str">
        <f>INDEX('VBA code_permu_wo_repettn'!$AH$3:$AM$6,COUNTIF('Profile-matrices_Condorcet'!$B$2:$B2030,'Profile-matrices_Condorcet'!$B2030),MATCH(INDEX('numeric possibilities'!F$3:F$1298,VLOOKUP($B2030,'numeric possibilities'!$C$3:$G$1298,1)),'VBA code_permu_wo_repettn'!$AH$2:$AM$2))</f>
        <v>C</v>
      </c>
      <c r="F2030" t="str">
        <f>INDEX('VBA code_permu_wo_repettn'!$AO$3:$AT$6,COUNTIF('Profile-matrices_Condorcet'!$B$2:$B2030,'Profile-matrices_Condorcet'!$B2030),MATCH(INDEX('numeric possibilities'!G$3:G$1298,VLOOKUP($B2030,'numeric possibilities'!$C$3:$G$1298,1)),'VBA code_permu_wo_repettn'!$AO$2:$AT$2))</f>
        <v>D</v>
      </c>
      <c r="H2030" t="s">
        <v>14</v>
      </c>
      <c r="I2030" s="3">
        <f>IF(MATCH(I$1,$C2030:$C2033,0)&lt;(MATCH(J$1,$C2030:$C2033,0)),1*a_vote,0)+IF(MATCH(I$1,$D2030:$D2033,0)&lt;MATCH(J$1,$D2030:$D2033,0),1*b_vote,0)+IF(MATCH(I$1,$E2030:$E2033,0)&lt;MATCH(J$1,$E2030:$E2033,0),1*c_vote,0)+IF(MATCH(I$1,$F2030:$F2033,0)&lt;MATCH(J$1,$F2030:$F2033,0),1*d_vote,0)</f>
        <v>0.27</v>
      </c>
      <c r="J2030" s="3">
        <f>IF(MATCH(I$1,$C2030:$C2033,0)&gt;(MATCH(J$1,$C2030:$C2033,0)),1*a_vote,0)+IF(MATCH(I$1,$D2030:$D2033,0)&gt;MATCH(J$1,$D2030:$D2033,0),1*b_vote,0)+IF(MATCH(I$1,$E2030:$E2033,0)&gt;MATCH(J$1,$E2030:$E2033,0),1*c_vote,0)+IF(MATCH(I$1,$F2030:$F2033,0)&gt;MATCH(J$1,$F2030:$F2033,0),1*d_vote,0)</f>
        <v>0.73</v>
      </c>
      <c r="K2030" s="3">
        <f>IF(MATCH($K$1,$C2030:$C2033,0)&lt;(MATCH($L$1,$C2030:$C2033,0)),1*a_vote,0)+IF(MATCH($K$1,$D2030:$D2033,0)&lt;MATCH($L$1,$D2030:$D2033,0),1*b_vote,0)+IF(MATCH($K$1,$E2030:$E2033,0)&lt;MATCH($L$1,$E2030:$E2033,0),1*c_vote,0)+IF(MATCH($K$1,$F2030:$F2033,0)&lt;MATCH($L$1,$F2030:$F2033,0),1*d_vote,0)</f>
        <v>0.75</v>
      </c>
      <c r="L2030" s="3">
        <f>IF(MATCH(K$1,$C2030:$C2033,0)&gt;(MATCH(L$1,$C2030:$C2033,0)),1*a_vote,0)+IF(MATCH(K$1,$D2030:$D2033,0)&gt;MATCH(L$1,$D2030:$D2033,0),1*b_vote,0)+IF(MATCH(K$1,$E2030:$E2033,0)&gt;MATCH(L$1,$E2030:$E2033,0),1*c_vote,0)+IF(MATCH(K$1,$F2030:$F2033,0)&gt;MATCH(L$1,$F2030:$F2033,0),1*d_vote,0)</f>
        <v>0.25</v>
      </c>
      <c r="M2030" s="3">
        <f>IF(MATCH($M$1,$C2030:$C2033,0)&lt;(MATCH($N$1,$C2030:$C2033,0)),1*a_vote,0)+IF(MATCH($M$1,$D2030:$D2033,0)&lt;MATCH($N$1,$D2030:$D2033,0),1*b_vote,0)+IF(MATCH($M$1,$E2030:$E2033,0)&lt;MATCH($N$1,$E2030:$E2033,0),1*c_vote,0)+IF(MATCH($M$1,$F2030:$F2033,0)&lt;MATCH($N$1,$F2030:$F2033,0),1*d_vote,0)</f>
        <v>0.78</v>
      </c>
      <c r="N2030" s="3">
        <f>IF(MATCH(M$1,$C2030:$C2033,0)&gt;(MATCH(N$1,$C2030:$C2033,0)),1*a_vote,0)+IF(MATCH(M$1,$D2030:$D2033,0)&gt;MATCH(N$1,$D2030:$D2033,0),1*b_vote,0)+IF(MATCH(M$1,$E2030:$E2033,0)&gt;MATCH(N$1,$E2030:$E2033,0),1*c_vote,0)+IF(MATCH(M$1,$F2030:$F2033,0)&gt;MATCH(N$1,$F2030:$F2033,0),1*d_vote,0)</f>
        <v>0.21999999999999997</v>
      </c>
      <c r="O2030" s="3">
        <f>IF(MATCH($O$1,$C2030:$C2033,0)&lt;(MATCH($P$1,$C2030:$C2033,0)),1*a_vote,0)+IF(MATCH($O$1,$D2030:$D2033,0)&lt;MATCH($P$1,$D2030:$D2033,0),1*b_vote,0)+IF(MATCH($O$1,$E2030:$E2033,0)&lt;MATCH($P$1,$E2030:$E2033,0),1*c_vote,0)+IF(MATCH($O$1,$F2030:$F2033,0)&lt;MATCH($P$1,$F2030:$F2033,0),1*d_vote,0)</f>
        <v>0.48</v>
      </c>
      <c r="P2030" s="3">
        <f>IF(MATCH(O$1,$C2030:$C2033,0)&gt;(MATCH(P$1,$C2030:$C2033,0)),1*a_vote,0)+IF(MATCH(O$1,$D2030:$D2033,0)&gt;MATCH(P$1,$D2030:$D2033,0),1*b_vote,0)+IF(MATCH(O$1,$E2030:$E2033,0)&gt;MATCH(P$1,$E2030:$E2033,0),1*c_vote,0)+IF(MATCH(O$1,$F2030:$F2033,0)&gt;MATCH(P$1,$F2030:$F2033,0),1*d_vote,0)</f>
        <v>0.52</v>
      </c>
      <c r="Q2030" s="3">
        <f>IF(MATCH($Q$1,$C2030:$C2033,0)&lt;(MATCH($R$1,$C2030:$C2033,0)),1*a_vote,0)+IF(MATCH($Q$1,$D2030:$D2033,0)&lt;MATCH($R$1,$D2030:$D2033,0),1*b_vote,0)+IF(MATCH($Q$1,$E2030:$E2033,0)&lt;MATCH($R$1,$E2030:$E2033,0),1*c_vote,0)+IF(MATCH($Q$1,$F2030:$F2033,0)&lt;MATCH($R$1,$F2030:$F2033,0),1*d_vote,0)</f>
        <v>0.51</v>
      </c>
      <c r="R2030" s="3">
        <f>IF(MATCH(Q$1,$C2030:$C2033,0)&gt;(MATCH(R$1,$C2030:$C2033,0)),1*a_vote,0)+IF(MATCH(Q$1,$D2030:$D2033,0)&gt;MATCH(R$1,$D2030:$D2033,0),1*b_vote,0)+IF(MATCH(Q$1,$E2030:$E2033,0)&gt;MATCH(R$1,$E2030:$E2033,0),1*c_vote,0)+IF(MATCH(Q$1,$F2030:$F2033,0)&gt;MATCH(R$1,$F2030:$F2033,0),1*d_vote,0)</f>
        <v>0.49</v>
      </c>
      <c r="S2030" s="3">
        <f>IF(MATCH($S$1,$C2030:$C2033,0)&lt;(MATCH($T$1,$C2030:$C2033,0)),1*a_vote,0)+IF(MATCH($S$1,$D2030:$D2033,0)&lt;MATCH($T$1,$D2030:$D2033,0),1*b_vote,0)+IF(MATCH($S$1,$E2030:$E2033,0)&lt;MATCH($T$1,$E2030:$E2033,0),1*c_vote,0)+IF(MATCH($S$1,$F2030:$F2033,0)&lt;MATCH($T$1,$F2030:$F2033,0),1*d_vote,0)</f>
        <v>0.78</v>
      </c>
      <c r="T2030" s="3">
        <f>IF(MATCH(S$1,$C2030:$C2033,0)&gt;(MATCH(T$1,$C2030:$C2033,0)),1*a_vote,0)+IF(MATCH(S$1,$D2030:$D2033,0)&gt;MATCH(T$1,$D2030:$D2033,0),1*b_vote,0)+IF(MATCH(S$1,$E2030:$E2033,0)&gt;MATCH(T$1,$E2030:$E2033,0),1*c_vote,0)+IF(MATCH(S$1,$F2030:$F2033,0)&gt;MATCH(T$1,$F2030:$F2033,0),1*d_vote,0)</f>
        <v>0.21999999999999997</v>
      </c>
    </row>
    <row r="2031" spans="1:20" x14ac:dyDescent="0.25">
      <c r="A2031">
        <f t="shared" si="64"/>
        <v>2030</v>
      </c>
      <c r="B2031">
        <f t="shared" si="65"/>
        <v>508</v>
      </c>
      <c r="C2031" t="str">
        <f>INDEX('VBA code_permu_wo_repettn'!$T$3:$Y$6,COUNTIF('Profile-matrices_Condorcet'!$B$2:$B2031,'Profile-matrices_Condorcet'!$B2031),MATCH(INDEX('numeric possibilities'!D$3:D$1298,VLOOKUP($B2031,'numeric possibilities'!$C$3:$G$1298,1)),'VBA code_permu_wo_repettn'!$T$2:$Y$2))</f>
        <v>C</v>
      </c>
      <c r="D2031" t="str">
        <f>INDEX('VBA code_permu_wo_repettn'!$AA$3:$AF$6,COUNTIF('Profile-matrices_Condorcet'!$B$2:$B2031,'Profile-matrices_Condorcet'!$B2031),MATCH(INDEX('numeric possibilities'!E$3:E$1298,VLOOKUP($B2031,'numeric possibilities'!$C$3:$G$1298,1)),'VBA code_permu_wo_repettn'!$AA$2:$AF$2))</f>
        <v>A</v>
      </c>
      <c r="E2031" t="str">
        <f>INDEX('VBA code_permu_wo_repettn'!$AH$3:$AM$6,COUNTIF('Profile-matrices_Condorcet'!$B$2:$B2031,'Profile-matrices_Condorcet'!$B2031),MATCH(INDEX('numeric possibilities'!F$3:F$1298,VLOOKUP($B2031,'numeric possibilities'!$C$3:$G$1298,1)),'VBA code_permu_wo_repettn'!$AH$2:$AM$2))</f>
        <v>B</v>
      </c>
      <c r="F2031" t="str">
        <f>INDEX('VBA code_permu_wo_repettn'!$AO$3:$AT$6,COUNTIF('Profile-matrices_Condorcet'!$B$2:$B2031,'Profile-matrices_Condorcet'!$B2031),MATCH(INDEX('numeric possibilities'!G$3:G$1298,VLOOKUP($B2031,'numeric possibilities'!$C$3:$G$1298,1)),'VBA code_permu_wo_repettn'!$AO$2:$AT$2))</f>
        <v>B</v>
      </c>
      <c r="H2031" t="s">
        <v>15</v>
      </c>
      <c r="I2031" t="str">
        <f>IF(I2030&gt;J2030,$I$1,IF(I2030&lt;J2030,$J$1,0))</f>
        <v>B</v>
      </c>
      <c r="K2031" t="str">
        <f>IF(K2030&gt;L2030,$K$1,IF(K2030&lt;L2030,$L$1,0))</f>
        <v>A</v>
      </c>
      <c r="M2031" t="str">
        <f>IF(M2030&gt;N2030,$M$1,IF(M2030&lt;N2030,$N$1,0))</f>
        <v>A</v>
      </c>
      <c r="O2031" t="str">
        <f>IF(O2030&gt;P2030,$O$1,IF(O2030&lt;P2030,$P$1,0))</f>
        <v>C</v>
      </c>
      <c r="Q2031" t="str">
        <f>IF(Q2030&gt;R2030,$Q$1,IF(Q2030&lt;R2030,$R$1,0))</f>
        <v>B</v>
      </c>
      <c r="S2031" t="str">
        <f>IF(S2030&gt;T2030,$S$1,IF(S2030&lt;T2030,$T$1,0))</f>
        <v>C</v>
      </c>
    </row>
    <row r="2032" spans="1:20" x14ac:dyDescent="0.25">
      <c r="A2032">
        <f t="shared" si="64"/>
        <v>2031</v>
      </c>
      <c r="B2032">
        <f t="shared" si="65"/>
        <v>508</v>
      </c>
      <c r="C2032" t="str">
        <f>INDEX('VBA code_permu_wo_repettn'!$T$3:$Y$6,COUNTIF('Profile-matrices_Condorcet'!$B$2:$B2032,'Profile-matrices_Condorcet'!$B2032),MATCH(INDEX('numeric possibilities'!D$3:D$1298,VLOOKUP($B2032,'numeric possibilities'!$C$3:$G$1298,1)),'VBA code_permu_wo_repettn'!$T$2:$Y$2))</f>
        <v>D</v>
      </c>
      <c r="D2032" t="str">
        <f>INDEX('VBA code_permu_wo_repettn'!$AA$3:$AF$6,COUNTIF('Profile-matrices_Condorcet'!$B$2:$B2032,'Profile-matrices_Condorcet'!$B2032),MATCH(INDEX('numeric possibilities'!E$3:E$1298,VLOOKUP($B2032,'numeric possibilities'!$C$3:$G$1298,1)),'VBA code_permu_wo_repettn'!$AA$2:$AF$2))</f>
        <v>C</v>
      </c>
      <c r="E2032" t="str">
        <f>INDEX('VBA code_permu_wo_repettn'!$AH$3:$AM$6,COUNTIF('Profile-matrices_Condorcet'!$B$2:$B2032,'Profile-matrices_Condorcet'!$B2032),MATCH(INDEX('numeric possibilities'!F$3:F$1298,VLOOKUP($B2032,'numeric possibilities'!$C$3:$G$1298,1)),'VBA code_permu_wo_repettn'!$AH$2:$AM$2))</f>
        <v>A</v>
      </c>
      <c r="F2032" t="str">
        <f>INDEX('VBA code_permu_wo_repettn'!$AO$3:$AT$6,COUNTIF('Profile-matrices_Condorcet'!$B$2:$B2032,'Profile-matrices_Condorcet'!$B2032),MATCH(INDEX('numeric possibilities'!G$3:G$1298,VLOOKUP($B2032,'numeric possibilities'!$C$3:$G$1298,1)),'VBA code_permu_wo_repettn'!$AO$2:$AT$2))</f>
        <v>A</v>
      </c>
      <c r="I2032" t="s">
        <v>0</v>
      </c>
      <c r="J2032" t="s">
        <v>1</v>
      </c>
      <c r="K2032" t="s">
        <v>2</v>
      </c>
      <c r="L2032" t="s">
        <v>3</v>
      </c>
    </row>
    <row r="2033" spans="1:20" x14ac:dyDescent="0.25">
      <c r="A2033">
        <f t="shared" si="64"/>
        <v>2032</v>
      </c>
      <c r="B2033">
        <f t="shared" si="65"/>
        <v>508</v>
      </c>
      <c r="C2033" t="str">
        <f>INDEX('VBA code_permu_wo_repettn'!$T$3:$Y$6,COUNTIF('Profile-matrices_Condorcet'!$B$2:$B2033,'Profile-matrices_Condorcet'!$B2033),MATCH(INDEX('numeric possibilities'!D$3:D$1298,VLOOKUP($B2033,'numeric possibilities'!$C$3:$G$1298,1)),'VBA code_permu_wo_repettn'!$T$2:$Y$2))</f>
        <v>B</v>
      </c>
      <c r="D2033" t="str">
        <f>INDEX('VBA code_permu_wo_repettn'!$AA$3:$AF$6,COUNTIF('Profile-matrices_Condorcet'!$B$2:$B2033,'Profile-matrices_Condorcet'!$B2033),MATCH(INDEX('numeric possibilities'!E$3:E$1298,VLOOKUP($B2033,'numeric possibilities'!$C$3:$G$1298,1)),'VBA code_permu_wo_repettn'!$AA$2:$AF$2))</f>
        <v>D</v>
      </c>
      <c r="E2033" t="str">
        <f>INDEX('VBA code_permu_wo_repettn'!$AH$3:$AM$6,COUNTIF('Profile-matrices_Condorcet'!$B$2:$B2033,'Profile-matrices_Condorcet'!$B2033),MATCH(INDEX('numeric possibilities'!F$3:F$1298,VLOOKUP($B2033,'numeric possibilities'!$C$3:$G$1298,1)),'VBA code_permu_wo_repettn'!$AH$2:$AM$2))</f>
        <v>D</v>
      </c>
      <c r="F2033" t="str">
        <f>INDEX('VBA code_permu_wo_repettn'!$AO$3:$AT$6,COUNTIF('Profile-matrices_Condorcet'!$B$2:$B2033,'Profile-matrices_Condorcet'!$B2033),MATCH(INDEX('numeric possibilities'!G$3:G$1298,VLOOKUP($B2033,'numeric possibilities'!$C$3:$G$1298,1)),'VBA code_permu_wo_repettn'!$AO$2:$AT$2))</f>
        <v>C</v>
      </c>
      <c r="G2033" t="str">
        <f>IF(MAX(I2033:L2033)&gt;='numeric possibilities'!$B$4/2,INDEX('Profile-matrices_Condorcet'!I2032:L2032,1,MATCH(MAX('Profile-matrices_Condorcet'!I2033:L2033),'Profile-matrices_Condorcet'!I2033:L2033,0)),"NCW")</f>
        <v>NCW</v>
      </c>
      <c r="H2033" t="s">
        <v>13</v>
      </c>
      <c r="I2033" s="3">
        <f>COUNTIF($I2031:$S2031,I2032)</f>
        <v>2</v>
      </c>
      <c r="J2033" s="3">
        <f>COUNTIF($I2031:$S2031,J2032)</f>
        <v>2</v>
      </c>
      <c r="K2033" s="3">
        <f>COUNTIF($I2031:$S2031,K2032)</f>
        <v>2</v>
      </c>
      <c r="L2033" s="3">
        <f>COUNTIF($I2031:$S2031,L2032)</f>
        <v>0</v>
      </c>
    </row>
    <row r="2034" spans="1:20" x14ac:dyDescent="0.25">
      <c r="A2034">
        <f t="shared" si="64"/>
        <v>2033</v>
      </c>
      <c r="B2034">
        <f t="shared" si="65"/>
        <v>509</v>
      </c>
      <c r="C2034" t="str">
        <f>INDEX('VBA code_permu_wo_repettn'!$T$3:$Y$6,COUNTIF('Profile-matrices_Condorcet'!$B$2:$B2034,'Profile-matrices_Condorcet'!$B2034),MATCH(INDEX('numeric possibilities'!D$3:D$1298,VLOOKUP($B2034,'numeric possibilities'!$C$3:$G$1298,1)),'VBA code_permu_wo_repettn'!$T$2:$Y$2))</f>
        <v>A</v>
      </c>
      <c r="D2034" t="str">
        <f>INDEX('VBA code_permu_wo_repettn'!$AA$3:$AF$6,COUNTIF('Profile-matrices_Condorcet'!$B$2:$B2034,'Profile-matrices_Condorcet'!$B2034),MATCH(INDEX('numeric possibilities'!E$3:E$1298,VLOOKUP($B2034,'numeric possibilities'!$C$3:$G$1298,1)),'VBA code_permu_wo_repettn'!$AA$2:$AF$2))</f>
        <v>B</v>
      </c>
      <c r="E2034" t="str">
        <f>INDEX('VBA code_permu_wo_repettn'!$AH$3:$AM$6,COUNTIF('Profile-matrices_Condorcet'!$B$2:$B2034,'Profile-matrices_Condorcet'!$B2034),MATCH(INDEX('numeric possibilities'!F$3:F$1298,VLOOKUP($B2034,'numeric possibilities'!$C$3:$G$1298,1)),'VBA code_permu_wo_repettn'!$AH$2:$AM$2))</f>
        <v>C</v>
      </c>
      <c r="F2034" t="str">
        <f>INDEX('VBA code_permu_wo_repettn'!$AO$3:$AT$6,COUNTIF('Profile-matrices_Condorcet'!$B$2:$B2034,'Profile-matrices_Condorcet'!$B2034),MATCH(INDEX('numeric possibilities'!G$3:G$1298,VLOOKUP($B2034,'numeric possibilities'!$C$3:$G$1298,1)),'VBA code_permu_wo_repettn'!$AO$2:$AT$2))</f>
        <v>D</v>
      </c>
      <c r="H2034" t="s">
        <v>14</v>
      </c>
      <c r="I2034" s="3">
        <f>IF(MATCH(I$1,$C2034:$C2037,0)&lt;(MATCH(J$1,$C2034:$C2037,0)),1*a_vote,0)+IF(MATCH(I$1,$D2034:$D2037,0)&lt;MATCH(J$1,$D2034:$D2037,0),1*b_vote,0)+IF(MATCH(I$1,$E2034:$E2037,0)&lt;MATCH(J$1,$E2034:$E2037,0),1*c_vote,0)+IF(MATCH(I$1,$F2034:$F2037,0)&lt;MATCH(J$1,$F2034:$F2037,0),1*d_vote,0)</f>
        <v>0.27</v>
      </c>
      <c r="J2034" s="3">
        <f>IF(MATCH(I$1,$C2034:$C2037,0)&gt;(MATCH(J$1,$C2034:$C2037,0)),1*a_vote,0)+IF(MATCH(I$1,$D2034:$D2037,0)&gt;MATCH(J$1,$D2034:$D2037,0),1*b_vote,0)+IF(MATCH(I$1,$E2034:$E2037,0)&gt;MATCH(J$1,$E2034:$E2037,0),1*c_vote,0)+IF(MATCH(I$1,$F2034:$F2037,0)&gt;MATCH(J$1,$F2034:$F2037,0),1*d_vote,0)</f>
        <v>0.73</v>
      </c>
      <c r="K2034" s="3">
        <f>IF(MATCH($K$1,$C2034:$C2037,0)&lt;(MATCH($L$1,$C2034:$C2037,0)),1*a_vote,0)+IF(MATCH($K$1,$D2034:$D2037,0)&lt;MATCH($L$1,$D2034:$D2037,0),1*b_vote,0)+IF(MATCH($K$1,$E2034:$E2037,0)&lt;MATCH($L$1,$E2034:$E2037,0),1*c_vote,0)+IF(MATCH($K$1,$F2034:$F2037,0)&lt;MATCH($L$1,$F2034:$F2037,0),1*d_vote,0)</f>
        <v>0.75</v>
      </c>
      <c r="L2034" s="3">
        <f>IF(MATCH(K$1,$C2034:$C2037,0)&gt;(MATCH(L$1,$C2034:$C2037,0)),1*a_vote,0)+IF(MATCH(K$1,$D2034:$D2037,0)&gt;MATCH(L$1,$D2034:$D2037,0),1*b_vote,0)+IF(MATCH(K$1,$E2034:$E2037,0)&gt;MATCH(L$1,$E2034:$E2037,0),1*c_vote,0)+IF(MATCH(K$1,$F2034:$F2037,0)&gt;MATCH(L$1,$F2034:$F2037,0),1*d_vote,0)</f>
        <v>0.25</v>
      </c>
      <c r="M2034" s="3">
        <f>IF(MATCH($M$1,$C2034:$C2037,0)&lt;(MATCH($N$1,$C2034:$C2037,0)),1*a_vote,0)+IF(MATCH($M$1,$D2034:$D2037,0)&lt;MATCH($N$1,$D2034:$D2037,0),1*b_vote,0)+IF(MATCH($M$1,$E2034:$E2037,0)&lt;MATCH($N$1,$E2034:$E2037,0),1*c_vote,0)+IF(MATCH($M$1,$F2034:$F2037,0)&lt;MATCH($N$1,$F2034:$F2037,0),1*d_vote,0)</f>
        <v>0.78</v>
      </c>
      <c r="N2034" s="3">
        <f>IF(MATCH(M$1,$C2034:$C2037,0)&gt;(MATCH(N$1,$C2034:$C2037,0)),1*a_vote,0)+IF(MATCH(M$1,$D2034:$D2037,0)&gt;MATCH(N$1,$D2034:$D2037,0),1*b_vote,0)+IF(MATCH(M$1,$E2034:$E2037,0)&gt;MATCH(N$1,$E2034:$E2037,0),1*c_vote,0)+IF(MATCH(M$1,$F2034:$F2037,0)&gt;MATCH(N$1,$F2034:$F2037,0),1*d_vote,0)</f>
        <v>0.21999999999999997</v>
      </c>
      <c r="O2034" s="3">
        <f>IF(MATCH($O$1,$C2034:$C2037,0)&lt;(MATCH($P$1,$C2034:$C2037,0)),1*a_vote,0)+IF(MATCH($O$1,$D2034:$D2037,0)&lt;MATCH($P$1,$D2034:$D2037,0),1*b_vote,0)+IF(MATCH($O$1,$E2034:$E2037,0)&lt;MATCH($P$1,$E2034:$E2037,0),1*c_vote,0)+IF(MATCH($O$1,$F2034:$F2037,0)&lt;MATCH($P$1,$F2034:$F2037,0),1*d_vote,0)</f>
        <v>0.75</v>
      </c>
      <c r="P2034" s="3">
        <f>IF(MATCH(O$1,$C2034:$C2037,0)&gt;(MATCH(P$1,$C2034:$C2037,0)),1*a_vote,0)+IF(MATCH(O$1,$D2034:$D2037,0)&gt;MATCH(P$1,$D2034:$D2037,0),1*b_vote,0)+IF(MATCH(O$1,$E2034:$E2037,0)&gt;MATCH(P$1,$E2034:$E2037,0),1*c_vote,0)+IF(MATCH(O$1,$F2034:$F2037,0)&gt;MATCH(P$1,$F2034:$F2037,0),1*d_vote,0)</f>
        <v>0.25</v>
      </c>
      <c r="Q2034" s="3">
        <f>IF(MATCH($Q$1,$C2034:$C2037,0)&lt;(MATCH($R$1,$C2034:$C2037,0)),1*a_vote,0)+IF(MATCH($Q$1,$D2034:$D2037,0)&lt;MATCH($R$1,$D2034:$D2037,0),1*b_vote,0)+IF(MATCH($Q$1,$E2034:$E2037,0)&lt;MATCH($R$1,$E2034:$E2037,0),1*c_vote,0)+IF(MATCH($Q$1,$F2034:$F2037,0)&lt;MATCH($R$1,$F2034:$F2037,0),1*d_vote,0)</f>
        <v>0.51</v>
      </c>
      <c r="R2034" s="3">
        <f>IF(MATCH(Q$1,$C2034:$C2037,0)&gt;(MATCH(R$1,$C2034:$C2037,0)),1*a_vote,0)+IF(MATCH(Q$1,$D2034:$D2037,0)&gt;MATCH(R$1,$D2034:$D2037,0),1*b_vote,0)+IF(MATCH(Q$1,$E2034:$E2037,0)&gt;MATCH(R$1,$E2034:$E2037,0),1*c_vote,0)+IF(MATCH(Q$1,$F2034:$F2037,0)&gt;MATCH(R$1,$F2034:$F2037,0),1*d_vote,0)</f>
        <v>0.49</v>
      </c>
      <c r="S2034" s="3">
        <f>IF(MATCH($S$1,$C2034:$C2037,0)&lt;(MATCH($T$1,$C2034:$C2037,0)),1*a_vote,0)+IF(MATCH($S$1,$D2034:$D2037,0)&lt;MATCH($T$1,$D2034:$D2037,0),1*b_vote,0)+IF(MATCH($S$1,$E2034:$E2037,0)&lt;MATCH($T$1,$E2034:$E2037,0),1*c_vote,0)+IF(MATCH($S$1,$F2034:$F2037,0)&lt;MATCH($T$1,$F2034:$F2037,0),1*d_vote,0)</f>
        <v>0.51</v>
      </c>
      <c r="T2034" s="3">
        <f>IF(MATCH(S$1,$C2034:$C2037,0)&gt;(MATCH(T$1,$C2034:$C2037,0)),1*a_vote,0)+IF(MATCH(S$1,$D2034:$D2037,0)&gt;MATCH(T$1,$D2034:$D2037,0),1*b_vote,0)+IF(MATCH(S$1,$E2034:$E2037,0)&gt;MATCH(T$1,$E2034:$E2037,0),1*c_vote,0)+IF(MATCH(S$1,$F2034:$F2037,0)&gt;MATCH(T$1,$F2034:$F2037,0),1*d_vote,0)</f>
        <v>0.49</v>
      </c>
    </row>
    <row r="2035" spans="1:20" x14ac:dyDescent="0.25">
      <c r="A2035">
        <f t="shared" si="64"/>
        <v>2034</v>
      </c>
      <c r="B2035">
        <f t="shared" si="65"/>
        <v>509</v>
      </c>
      <c r="C2035" t="str">
        <f>INDEX('VBA code_permu_wo_repettn'!$T$3:$Y$6,COUNTIF('Profile-matrices_Condorcet'!$B$2:$B2035,'Profile-matrices_Condorcet'!$B2035),MATCH(INDEX('numeric possibilities'!D$3:D$1298,VLOOKUP($B2035,'numeric possibilities'!$C$3:$G$1298,1)),'VBA code_permu_wo_repettn'!$T$2:$Y$2))</f>
        <v>D</v>
      </c>
      <c r="D2035" t="str">
        <f>INDEX('VBA code_permu_wo_repettn'!$AA$3:$AF$6,COUNTIF('Profile-matrices_Condorcet'!$B$2:$B2035,'Profile-matrices_Condorcet'!$B2035),MATCH(INDEX('numeric possibilities'!E$3:E$1298,VLOOKUP($B2035,'numeric possibilities'!$C$3:$G$1298,1)),'VBA code_permu_wo_repettn'!$AA$2:$AF$2))</f>
        <v>A</v>
      </c>
      <c r="E2035" t="str">
        <f>INDEX('VBA code_permu_wo_repettn'!$AH$3:$AM$6,COUNTIF('Profile-matrices_Condorcet'!$B$2:$B2035,'Profile-matrices_Condorcet'!$B2035),MATCH(INDEX('numeric possibilities'!F$3:F$1298,VLOOKUP($B2035,'numeric possibilities'!$C$3:$G$1298,1)),'VBA code_permu_wo_repettn'!$AH$2:$AM$2))</f>
        <v>B</v>
      </c>
      <c r="F2035" t="str">
        <f>INDEX('VBA code_permu_wo_repettn'!$AO$3:$AT$6,COUNTIF('Profile-matrices_Condorcet'!$B$2:$B2035,'Profile-matrices_Condorcet'!$B2035),MATCH(INDEX('numeric possibilities'!G$3:G$1298,VLOOKUP($B2035,'numeric possibilities'!$C$3:$G$1298,1)),'VBA code_permu_wo_repettn'!$AO$2:$AT$2))</f>
        <v>B</v>
      </c>
      <c r="H2035" t="s">
        <v>15</v>
      </c>
      <c r="I2035" t="str">
        <f>IF(I2034&gt;J2034,$I$1,IF(I2034&lt;J2034,$J$1,0))</f>
        <v>B</v>
      </c>
      <c r="K2035" t="str">
        <f>IF(K2034&gt;L2034,$K$1,IF(K2034&lt;L2034,$L$1,0))</f>
        <v>A</v>
      </c>
      <c r="M2035" t="str">
        <f>IF(M2034&gt;N2034,$M$1,IF(M2034&lt;N2034,$N$1,0))</f>
        <v>A</v>
      </c>
      <c r="O2035" t="str">
        <f>IF(O2034&gt;P2034,$O$1,IF(O2034&lt;P2034,$P$1,0))</f>
        <v>B</v>
      </c>
      <c r="Q2035" t="str">
        <f>IF(Q2034&gt;R2034,$Q$1,IF(Q2034&lt;R2034,$R$1,0))</f>
        <v>B</v>
      </c>
      <c r="S2035" t="str">
        <f>IF(S2034&gt;T2034,$S$1,IF(S2034&lt;T2034,$T$1,0))</f>
        <v>C</v>
      </c>
    </row>
    <row r="2036" spans="1:20" x14ac:dyDescent="0.25">
      <c r="A2036">
        <f t="shared" si="64"/>
        <v>2035</v>
      </c>
      <c r="B2036">
        <f t="shared" si="65"/>
        <v>509</v>
      </c>
      <c r="C2036" t="str">
        <f>INDEX('VBA code_permu_wo_repettn'!$T$3:$Y$6,COUNTIF('Profile-matrices_Condorcet'!$B$2:$B2036,'Profile-matrices_Condorcet'!$B2036),MATCH(INDEX('numeric possibilities'!D$3:D$1298,VLOOKUP($B2036,'numeric possibilities'!$C$3:$G$1298,1)),'VBA code_permu_wo_repettn'!$T$2:$Y$2))</f>
        <v>B</v>
      </c>
      <c r="D2036" t="str">
        <f>INDEX('VBA code_permu_wo_repettn'!$AA$3:$AF$6,COUNTIF('Profile-matrices_Condorcet'!$B$2:$B2036,'Profile-matrices_Condorcet'!$B2036),MATCH(INDEX('numeric possibilities'!E$3:E$1298,VLOOKUP($B2036,'numeric possibilities'!$C$3:$G$1298,1)),'VBA code_permu_wo_repettn'!$AA$2:$AF$2))</f>
        <v>C</v>
      </c>
      <c r="E2036" t="str">
        <f>INDEX('VBA code_permu_wo_repettn'!$AH$3:$AM$6,COUNTIF('Profile-matrices_Condorcet'!$B$2:$B2036,'Profile-matrices_Condorcet'!$B2036),MATCH(INDEX('numeric possibilities'!F$3:F$1298,VLOOKUP($B2036,'numeric possibilities'!$C$3:$G$1298,1)),'VBA code_permu_wo_repettn'!$AH$2:$AM$2))</f>
        <v>A</v>
      </c>
      <c r="F2036" t="str">
        <f>INDEX('VBA code_permu_wo_repettn'!$AO$3:$AT$6,COUNTIF('Profile-matrices_Condorcet'!$B$2:$B2036,'Profile-matrices_Condorcet'!$B2036),MATCH(INDEX('numeric possibilities'!G$3:G$1298,VLOOKUP($B2036,'numeric possibilities'!$C$3:$G$1298,1)),'VBA code_permu_wo_repettn'!$AO$2:$AT$2))</f>
        <v>A</v>
      </c>
      <c r="I2036" t="s">
        <v>0</v>
      </c>
      <c r="J2036" t="s">
        <v>1</v>
      </c>
      <c r="K2036" t="s">
        <v>2</v>
      </c>
      <c r="L2036" t="s">
        <v>3</v>
      </c>
    </row>
    <row r="2037" spans="1:20" x14ac:dyDescent="0.25">
      <c r="A2037">
        <f t="shared" si="64"/>
        <v>2036</v>
      </c>
      <c r="B2037">
        <f t="shared" si="65"/>
        <v>509</v>
      </c>
      <c r="C2037" t="str">
        <f>INDEX('VBA code_permu_wo_repettn'!$T$3:$Y$6,COUNTIF('Profile-matrices_Condorcet'!$B$2:$B2037,'Profile-matrices_Condorcet'!$B2037),MATCH(INDEX('numeric possibilities'!D$3:D$1298,VLOOKUP($B2037,'numeric possibilities'!$C$3:$G$1298,1)),'VBA code_permu_wo_repettn'!$T$2:$Y$2))</f>
        <v>C</v>
      </c>
      <c r="D2037" t="str">
        <f>INDEX('VBA code_permu_wo_repettn'!$AA$3:$AF$6,COUNTIF('Profile-matrices_Condorcet'!$B$2:$B2037,'Profile-matrices_Condorcet'!$B2037),MATCH(INDEX('numeric possibilities'!E$3:E$1298,VLOOKUP($B2037,'numeric possibilities'!$C$3:$G$1298,1)),'VBA code_permu_wo_repettn'!$AA$2:$AF$2))</f>
        <v>D</v>
      </c>
      <c r="E2037" t="str">
        <f>INDEX('VBA code_permu_wo_repettn'!$AH$3:$AM$6,COUNTIF('Profile-matrices_Condorcet'!$B$2:$B2037,'Profile-matrices_Condorcet'!$B2037),MATCH(INDEX('numeric possibilities'!F$3:F$1298,VLOOKUP($B2037,'numeric possibilities'!$C$3:$G$1298,1)),'VBA code_permu_wo_repettn'!$AH$2:$AM$2))</f>
        <v>D</v>
      </c>
      <c r="F2037" t="str">
        <f>INDEX('VBA code_permu_wo_repettn'!$AO$3:$AT$6,COUNTIF('Profile-matrices_Condorcet'!$B$2:$B2037,'Profile-matrices_Condorcet'!$B2037),MATCH(INDEX('numeric possibilities'!G$3:G$1298,VLOOKUP($B2037,'numeric possibilities'!$C$3:$G$1298,1)),'VBA code_permu_wo_repettn'!$AO$2:$AT$2))</f>
        <v>C</v>
      </c>
      <c r="G2037" t="str">
        <f>IF(MAX(I2037:L2037)&gt;='numeric possibilities'!$B$4/2,INDEX('Profile-matrices_Condorcet'!I2036:L2036,1,MATCH(MAX('Profile-matrices_Condorcet'!I2037:L2037),'Profile-matrices_Condorcet'!I2037:L2037,0)),"NCW")</f>
        <v>B</v>
      </c>
      <c r="H2037" t="s">
        <v>13</v>
      </c>
      <c r="I2037" s="3">
        <f>COUNTIF($I2035:$S2035,I2036)</f>
        <v>2</v>
      </c>
      <c r="J2037" s="3">
        <f>COUNTIF($I2035:$S2035,J2036)</f>
        <v>3</v>
      </c>
      <c r="K2037" s="3">
        <f>COUNTIF($I2035:$S2035,K2036)</f>
        <v>1</v>
      </c>
      <c r="L2037" s="3">
        <f>COUNTIF($I2035:$S2035,L2036)</f>
        <v>0</v>
      </c>
    </row>
    <row r="2038" spans="1:20" x14ac:dyDescent="0.25">
      <c r="A2038">
        <f t="shared" si="64"/>
        <v>2037</v>
      </c>
      <c r="B2038">
        <f t="shared" si="65"/>
        <v>510</v>
      </c>
      <c r="C2038" t="str">
        <f>INDEX('VBA code_permu_wo_repettn'!$T$3:$Y$6,COUNTIF('Profile-matrices_Condorcet'!$B$2:$B2038,'Profile-matrices_Condorcet'!$B2038),MATCH(INDEX('numeric possibilities'!D$3:D$1298,VLOOKUP($B2038,'numeric possibilities'!$C$3:$G$1298,1)),'VBA code_permu_wo_repettn'!$T$2:$Y$2))</f>
        <v>A</v>
      </c>
      <c r="D2038" t="str">
        <f>INDEX('VBA code_permu_wo_repettn'!$AA$3:$AF$6,COUNTIF('Profile-matrices_Condorcet'!$B$2:$B2038,'Profile-matrices_Condorcet'!$B2038),MATCH(INDEX('numeric possibilities'!E$3:E$1298,VLOOKUP($B2038,'numeric possibilities'!$C$3:$G$1298,1)),'VBA code_permu_wo_repettn'!$AA$2:$AF$2))</f>
        <v>B</v>
      </c>
      <c r="E2038" t="str">
        <f>INDEX('VBA code_permu_wo_repettn'!$AH$3:$AM$6,COUNTIF('Profile-matrices_Condorcet'!$B$2:$B2038,'Profile-matrices_Condorcet'!$B2038),MATCH(INDEX('numeric possibilities'!F$3:F$1298,VLOOKUP($B2038,'numeric possibilities'!$C$3:$G$1298,1)),'VBA code_permu_wo_repettn'!$AH$2:$AM$2))</f>
        <v>C</v>
      </c>
      <c r="F2038" t="str">
        <f>INDEX('VBA code_permu_wo_repettn'!$AO$3:$AT$6,COUNTIF('Profile-matrices_Condorcet'!$B$2:$B2038,'Profile-matrices_Condorcet'!$B2038),MATCH(INDEX('numeric possibilities'!G$3:G$1298,VLOOKUP($B2038,'numeric possibilities'!$C$3:$G$1298,1)),'VBA code_permu_wo_repettn'!$AO$2:$AT$2))</f>
        <v>D</v>
      </c>
      <c r="H2038" t="s">
        <v>14</v>
      </c>
      <c r="I2038" s="3">
        <f>IF(MATCH(I$1,$C2038:$C2041,0)&lt;(MATCH(J$1,$C2038:$C2041,0)),1*a_vote,0)+IF(MATCH(I$1,$D2038:$D2041,0)&lt;MATCH(J$1,$D2038:$D2041,0),1*b_vote,0)+IF(MATCH(I$1,$E2038:$E2041,0)&lt;MATCH(J$1,$E2038:$E2041,0),1*c_vote,0)+IF(MATCH(I$1,$F2038:$F2041,0)&lt;MATCH(J$1,$F2038:$F2041,0),1*d_vote,0)</f>
        <v>0.27</v>
      </c>
      <c r="J2038" s="3">
        <f>IF(MATCH(I$1,$C2038:$C2041,0)&gt;(MATCH(J$1,$C2038:$C2041,0)),1*a_vote,0)+IF(MATCH(I$1,$D2038:$D2041,0)&gt;MATCH(J$1,$D2038:$D2041,0),1*b_vote,0)+IF(MATCH(I$1,$E2038:$E2041,0)&gt;MATCH(J$1,$E2038:$E2041,0),1*c_vote,0)+IF(MATCH(I$1,$F2038:$F2041,0)&gt;MATCH(J$1,$F2038:$F2041,0),1*d_vote,0)</f>
        <v>0.73</v>
      </c>
      <c r="K2038" s="3">
        <f>IF(MATCH($K$1,$C2038:$C2041,0)&lt;(MATCH($L$1,$C2038:$C2041,0)),1*a_vote,0)+IF(MATCH($K$1,$D2038:$D2041,0)&lt;MATCH($L$1,$D2038:$D2041,0),1*b_vote,0)+IF(MATCH($K$1,$E2038:$E2041,0)&lt;MATCH($L$1,$E2038:$E2041,0),1*c_vote,0)+IF(MATCH($K$1,$F2038:$F2041,0)&lt;MATCH($L$1,$F2038:$F2041,0),1*d_vote,0)</f>
        <v>0.75</v>
      </c>
      <c r="L2038" s="3">
        <f>IF(MATCH(K$1,$C2038:$C2041,0)&gt;(MATCH(L$1,$C2038:$C2041,0)),1*a_vote,0)+IF(MATCH(K$1,$D2038:$D2041,0)&gt;MATCH(L$1,$D2038:$D2041,0),1*b_vote,0)+IF(MATCH(K$1,$E2038:$E2041,0)&gt;MATCH(L$1,$E2038:$E2041,0),1*c_vote,0)+IF(MATCH(K$1,$F2038:$F2041,0)&gt;MATCH(L$1,$F2038:$F2041,0),1*d_vote,0)</f>
        <v>0.25</v>
      </c>
      <c r="M2038" s="3">
        <f>IF(MATCH($M$1,$C2038:$C2041,0)&lt;(MATCH($N$1,$C2038:$C2041,0)),1*a_vote,0)+IF(MATCH($M$1,$D2038:$D2041,0)&lt;MATCH($N$1,$D2038:$D2041,0),1*b_vote,0)+IF(MATCH($M$1,$E2038:$E2041,0)&lt;MATCH($N$1,$E2038:$E2041,0),1*c_vote,0)+IF(MATCH($M$1,$F2038:$F2041,0)&lt;MATCH($N$1,$F2038:$F2041,0),1*d_vote,0)</f>
        <v>0.78</v>
      </c>
      <c r="N2038" s="3">
        <f>IF(MATCH(M$1,$C2038:$C2041,0)&gt;(MATCH(N$1,$C2038:$C2041,0)),1*a_vote,0)+IF(MATCH(M$1,$D2038:$D2041,0)&gt;MATCH(N$1,$D2038:$D2041,0),1*b_vote,0)+IF(MATCH(M$1,$E2038:$E2041,0)&gt;MATCH(N$1,$E2038:$E2041,0),1*c_vote,0)+IF(MATCH(M$1,$F2038:$F2041,0)&gt;MATCH(N$1,$F2038:$F2041,0),1*d_vote,0)</f>
        <v>0.21999999999999997</v>
      </c>
      <c r="O2038" s="3">
        <f>IF(MATCH($O$1,$C2038:$C2041,0)&lt;(MATCH($P$1,$C2038:$C2041,0)),1*a_vote,0)+IF(MATCH($O$1,$D2038:$D2041,0)&lt;MATCH($P$1,$D2038:$D2041,0),1*b_vote,0)+IF(MATCH($O$1,$E2038:$E2041,0)&lt;MATCH($P$1,$E2038:$E2041,0),1*c_vote,0)+IF(MATCH($O$1,$F2038:$F2041,0)&lt;MATCH($P$1,$F2038:$F2041,0),1*d_vote,0)</f>
        <v>0.48</v>
      </c>
      <c r="P2038" s="3">
        <f>IF(MATCH(O$1,$C2038:$C2041,0)&gt;(MATCH(P$1,$C2038:$C2041,0)),1*a_vote,0)+IF(MATCH(O$1,$D2038:$D2041,0)&gt;MATCH(P$1,$D2038:$D2041,0),1*b_vote,0)+IF(MATCH(O$1,$E2038:$E2041,0)&gt;MATCH(P$1,$E2038:$E2041,0),1*c_vote,0)+IF(MATCH(O$1,$F2038:$F2041,0)&gt;MATCH(P$1,$F2038:$F2041,0),1*d_vote,0)</f>
        <v>0.52</v>
      </c>
      <c r="Q2038" s="3">
        <f>IF(MATCH($Q$1,$C2038:$C2041,0)&lt;(MATCH($R$1,$C2038:$C2041,0)),1*a_vote,0)+IF(MATCH($Q$1,$D2038:$D2041,0)&lt;MATCH($R$1,$D2038:$D2041,0),1*b_vote,0)+IF(MATCH($Q$1,$E2038:$E2041,0)&lt;MATCH($R$1,$E2038:$E2041,0),1*c_vote,0)+IF(MATCH($Q$1,$F2038:$F2041,0)&lt;MATCH($R$1,$F2038:$F2041,0),1*d_vote,0)</f>
        <v>0.51</v>
      </c>
      <c r="R2038" s="3">
        <f>IF(MATCH(Q$1,$C2038:$C2041,0)&gt;(MATCH(R$1,$C2038:$C2041,0)),1*a_vote,0)+IF(MATCH(Q$1,$D2038:$D2041,0)&gt;MATCH(R$1,$D2038:$D2041,0),1*b_vote,0)+IF(MATCH(Q$1,$E2038:$E2041,0)&gt;MATCH(R$1,$E2038:$E2041,0),1*c_vote,0)+IF(MATCH(Q$1,$F2038:$F2041,0)&gt;MATCH(R$1,$F2038:$F2041,0),1*d_vote,0)</f>
        <v>0.49</v>
      </c>
      <c r="S2038" s="3">
        <f>IF(MATCH($S$1,$C2038:$C2041,0)&lt;(MATCH($T$1,$C2038:$C2041,0)),1*a_vote,0)+IF(MATCH($S$1,$D2038:$D2041,0)&lt;MATCH($T$1,$D2038:$D2041,0),1*b_vote,0)+IF(MATCH($S$1,$E2038:$E2041,0)&lt;MATCH($T$1,$E2038:$E2041,0),1*c_vote,0)+IF(MATCH($S$1,$F2038:$F2041,0)&lt;MATCH($T$1,$F2038:$F2041,0),1*d_vote,0)</f>
        <v>0.51</v>
      </c>
      <c r="T2038" s="3">
        <f>IF(MATCH(S$1,$C2038:$C2041,0)&gt;(MATCH(T$1,$C2038:$C2041,0)),1*a_vote,0)+IF(MATCH(S$1,$D2038:$D2041,0)&gt;MATCH(T$1,$D2038:$D2041,0),1*b_vote,0)+IF(MATCH(S$1,$E2038:$E2041,0)&gt;MATCH(T$1,$E2038:$E2041,0),1*c_vote,0)+IF(MATCH(S$1,$F2038:$F2041,0)&gt;MATCH(T$1,$F2038:$F2041,0),1*d_vote,0)</f>
        <v>0.49</v>
      </c>
    </row>
    <row r="2039" spans="1:20" x14ac:dyDescent="0.25">
      <c r="A2039">
        <f t="shared" si="64"/>
        <v>2038</v>
      </c>
      <c r="B2039">
        <f t="shared" si="65"/>
        <v>510</v>
      </c>
      <c r="C2039" t="str">
        <f>INDEX('VBA code_permu_wo_repettn'!$T$3:$Y$6,COUNTIF('Profile-matrices_Condorcet'!$B$2:$B2039,'Profile-matrices_Condorcet'!$B2039),MATCH(INDEX('numeric possibilities'!D$3:D$1298,VLOOKUP($B2039,'numeric possibilities'!$C$3:$G$1298,1)),'VBA code_permu_wo_repettn'!$T$2:$Y$2))</f>
        <v>D</v>
      </c>
      <c r="D2039" t="str">
        <f>INDEX('VBA code_permu_wo_repettn'!$AA$3:$AF$6,COUNTIF('Profile-matrices_Condorcet'!$B$2:$B2039,'Profile-matrices_Condorcet'!$B2039),MATCH(INDEX('numeric possibilities'!E$3:E$1298,VLOOKUP($B2039,'numeric possibilities'!$C$3:$G$1298,1)),'VBA code_permu_wo_repettn'!$AA$2:$AF$2))</f>
        <v>A</v>
      </c>
      <c r="E2039" t="str">
        <f>INDEX('VBA code_permu_wo_repettn'!$AH$3:$AM$6,COUNTIF('Profile-matrices_Condorcet'!$B$2:$B2039,'Profile-matrices_Condorcet'!$B2039),MATCH(INDEX('numeric possibilities'!F$3:F$1298,VLOOKUP($B2039,'numeric possibilities'!$C$3:$G$1298,1)),'VBA code_permu_wo_repettn'!$AH$2:$AM$2))</f>
        <v>B</v>
      </c>
      <c r="F2039" t="str">
        <f>INDEX('VBA code_permu_wo_repettn'!$AO$3:$AT$6,COUNTIF('Profile-matrices_Condorcet'!$B$2:$B2039,'Profile-matrices_Condorcet'!$B2039),MATCH(INDEX('numeric possibilities'!G$3:G$1298,VLOOKUP($B2039,'numeric possibilities'!$C$3:$G$1298,1)),'VBA code_permu_wo_repettn'!$AO$2:$AT$2))</f>
        <v>B</v>
      </c>
      <c r="H2039" t="s">
        <v>15</v>
      </c>
      <c r="I2039" t="str">
        <f>IF(I2038&gt;J2038,$I$1,IF(I2038&lt;J2038,$J$1,0))</f>
        <v>B</v>
      </c>
      <c r="K2039" t="str">
        <f>IF(K2038&gt;L2038,$K$1,IF(K2038&lt;L2038,$L$1,0))</f>
        <v>A</v>
      </c>
      <c r="M2039" t="str">
        <f>IF(M2038&gt;N2038,$M$1,IF(M2038&lt;N2038,$N$1,0))</f>
        <v>A</v>
      </c>
      <c r="O2039" t="str">
        <f>IF(O2038&gt;P2038,$O$1,IF(O2038&lt;P2038,$P$1,0))</f>
        <v>C</v>
      </c>
      <c r="Q2039" t="str">
        <f>IF(Q2038&gt;R2038,$Q$1,IF(Q2038&lt;R2038,$R$1,0))</f>
        <v>B</v>
      </c>
      <c r="S2039" t="str">
        <f>IF(S2038&gt;T2038,$S$1,IF(S2038&lt;T2038,$T$1,0))</f>
        <v>C</v>
      </c>
    </row>
    <row r="2040" spans="1:20" x14ac:dyDescent="0.25">
      <c r="A2040">
        <f t="shared" si="64"/>
        <v>2039</v>
      </c>
      <c r="B2040">
        <f t="shared" si="65"/>
        <v>510</v>
      </c>
      <c r="C2040" t="str">
        <f>INDEX('VBA code_permu_wo_repettn'!$T$3:$Y$6,COUNTIF('Profile-matrices_Condorcet'!$B$2:$B2040,'Profile-matrices_Condorcet'!$B2040),MATCH(INDEX('numeric possibilities'!D$3:D$1298,VLOOKUP($B2040,'numeric possibilities'!$C$3:$G$1298,1)),'VBA code_permu_wo_repettn'!$T$2:$Y$2))</f>
        <v>C</v>
      </c>
      <c r="D2040" t="str">
        <f>INDEX('VBA code_permu_wo_repettn'!$AA$3:$AF$6,COUNTIF('Profile-matrices_Condorcet'!$B$2:$B2040,'Profile-matrices_Condorcet'!$B2040),MATCH(INDEX('numeric possibilities'!E$3:E$1298,VLOOKUP($B2040,'numeric possibilities'!$C$3:$G$1298,1)),'VBA code_permu_wo_repettn'!$AA$2:$AF$2))</f>
        <v>C</v>
      </c>
      <c r="E2040" t="str">
        <f>INDEX('VBA code_permu_wo_repettn'!$AH$3:$AM$6,COUNTIF('Profile-matrices_Condorcet'!$B$2:$B2040,'Profile-matrices_Condorcet'!$B2040),MATCH(INDEX('numeric possibilities'!F$3:F$1298,VLOOKUP($B2040,'numeric possibilities'!$C$3:$G$1298,1)),'VBA code_permu_wo_repettn'!$AH$2:$AM$2))</f>
        <v>A</v>
      </c>
      <c r="F2040" t="str">
        <f>INDEX('VBA code_permu_wo_repettn'!$AO$3:$AT$6,COUNTIF('Profile-matrices_Condorcet'!$B$2:$B2040,'Profile-matrices_Condorcet'!$B2040),MATCH(INDEX('numeric possibilities'!G$3:G$1298,VLOOKUP($B2040,'numeric possibilities'!$C$3:$G$1298,1)),'VBA code_permu_wo_repettn'!$AO$2:$AT$2))</f>
        <v>A</v>
      </c>
      <c r="I2040" t="s">
        <v>0</v>
      </c>
      <c r="J2040" t="s">
        <v>1</v>
      </c>
      <c r="K2040" t="s">
        <v>2</v>
      </c>
      <c r="L2040" t="s">
        <v>3</v>
      </c>
    </row>
    <row r="2041" spans="1:20" x14ac:dyDescent="0.25">
      <c r="A2041">
        <f t="shared" si="64"/>
        <v>2040</v>
      </c>
      <c r="B2041">
        <f t="shared" si="65"/>
        <v>510</v>
      </c>
      <c r="C2041" t="str">
        <f>INDEX('VBA code_permu_wo_repettn'!$T$3:$Y$6,COUNTIF('Profile-matrices_Condorcet'!$B$2:$B2041,'Profile-matrices_Condorcet'!$B2041),MATCH(INDEX('numeric possibilities'!D$3:D$1298,VLOOKUP($B2041,'numeric possibilities'!$C$3:$G$1298,1)),'VBA code_permu_wo_repettn'!$T$2:$Y$2))</f>
        <v>B</v>
      </c>
      <c r="D2041" t="str">
        <f>INDEX('VBA code_permu_wo_repettn'!$AA$3:$AF$6,COUNTIF('Profile-matrices_Condorcet'!$B$2:$B2041,'Profile-matrices_Condorcet'!$B2041),MATCH(INDEX('numeric possibilities'!E$3:E$1298,VLOOKUP($B2041,'numeric possibilities'!$C$3:$G$1298,1)),'VBA code_permu_wo_repettn'!$AA$2:$AF$2))</f>
        <v>D</v>
      </c>
      <c r="E2041" t="str">
        <f>INDEX('VBA code_permu_wo_repettn'!$AH$3:$AM$6,COUNTIF('Profile-matrices_Condorcet'!$B$2:$B2041,'Profile-matrices_Condorcet'!$B2041),MATCH(INDEX('numeric possibilities'!F$3:F$1298,VLOOKUP($B2041,'numeric possibilities'!$C$3:$G$1298,1)),'VBA code_permu_wo_repettn'!$AH$2:$AM$2))</f>
        <v>D</v>
      </c>
      <c r="F2041" t="str">
        <f>INDEX('VBA code_permu_wo_repettn'!$AO$3:$AT$6,COUNTIF('Profile-matrices_Condorcet'!$B$2:$B2041,'Profile-matrices_Condorcet'!$B2041),MATCH(INDEX('numeric possibilities'!G$3:G$1298,VLOOKUP($B2041,'numeric possibilities'!$C$3:$G$1298,1)),'VBA code_permu_wo_repettn'!$AO$2:$AT$2))</f>
        <v>C</v>
      </c>
      <c r="G2041" t="str">
        <f>IF(MAX(I2041:L2041)&gt;='numeric possibilities'!$B$4/2,INDEX('Profile-matrices_Condorcet'!I2040:L2040,1,MATCH(MAX('Profile-matrices_Condorcet'!I2041:L2041),'Profile-matrices_Condorcet'!I2041:L2041,0)),"NCW")</f>
        <v>NCW</v>
      </c>
      <c r="H2041" t="s">
        <v>13</v>
      </c>
      <c r="I2041" s="3">
        <f>COUNTIF($I2039:$S2039,I2040)</f>
        <v>2</v>
      </c>
      <c r="J2041" s="3">
        <f>COUNTIF($I2039:$S2039,J2040)</f>
        <v>2</v>
      </c>
      <c r="K2041" s="3">
        <f>COUNTIF($I2039:$S2039,K2040)</f>
        <v>2</v>
      </c>
      <c r="L2041" s="3">
        <f>COUNTIF($I2039:$S2039,L2040)</f>
        <v>0</v>
      </c>
    </row>
    <row r="2042" spans="1:20" x14ac:dyDescent="0.25">
      <c r="A2042">
        <f t="shared" si="64"/>
        <v>2041</v>
      </c>
      <c r="B2042">
        <f t="shared" si="65"/>
        <v>511</v>
      </c>
      <c r="C2042" t="str">
        <f>INDEX('VBA code_permu_wo_repettn'!$T$3:$Y$6,COUNTIF('Profile-matrices_Condorcet'!$B$2:$B2042,'Profile-matrices_Condorcet'!$B2042),MATCH(INDEX('numeric possibilities'!D$3:D$1298,VLOOKUP($B2042,'numeric possibilities'!$C$3:$G$1298,1)),'VBA code_permu_wo_repettn'!$T$2:$Y$2))</f>
        <v>A</v>
      </c>
      <c r="D2042" t="str">
        <f>INDEX('VBA code_permu_wo_repettn'!$AA$3:$AF$6,COUNTIF('Profile-matrices_Condorcet'!$B$2:$B2042,'Profile-matrices_Condorcet'!$B2042),MATCH(INDEX('numeric possibilities'!E$3:E$1298,VLOOKUP($B2042,'numeric possibilities'!$C$3:$G$1298,1)),'VBA code_permu_wo_repettn'!$AA$2:$AF$2))</f>
        <v>B</v>
      </c>
      <c r="E2042" t="str">
        <f>INDEX('VBA code_permu_wo_repettn'!$AH$3:$AM$6,COUNTIF('Profile-matrices_Condorcet'!$B$2:$B2042,'Profile-matrices_Condorcet'!$B2042),MATCH(INDEX('numeric possibilities'!F$3:F$1298,VLOOKUP($B2042,'numeric possibilities'!$C$3:$G$1298,1)),'VBA code_permu_wo_repettn'!$AH$2:$AM$2))</f>
        <v>C</v>
      </c>
      <c r="F2042" t="str">
        <f>INDEX('VBA code_permu_wo_repettn'!$AO$3:$AT$6,COUNTIF('Profile-matrices_Condorcet'!$B$2:$B2042,'Profile-matrices_Condorcet'!$B2042),MATCH(INDEX('numeric possibilities'!G$3:G$1298,VLOOKUP($B2042,'numeric possibilities'!$C$3:$G$1298,1)),'VBA code_permu_wo_repettn'!$AO$2:$AT$2))</f>
        <v>D</v>
      </c>
      <c r="H2042" t="s">
        <v>14</v>
      </c>
      <c r="I2042" s="3">
        <f>IF(MATCH(I$1,$C2042:$C2045,0)&lt;(MATCH(J$1,$C2042:$C2045,0)),1*a_vote,0)+IF(MATCH(I$1,$D2042:$D2045,0)&lt;MATCH(J$1,$D2042:$D2045,0),1*b_vote,0)+IF(MATCH(I$1,$E2042:$E2045,0)&lt;MATCH(J$1,$E2042:$E2045,0),1*c_vote,0)+IF(MATCH(I$1,$F2042:$F2045,0)&lt;MATCH(J$1,$F2042:$F2045,0),1*d_vote,0)</f>
        <v>0.27</v>
      </c>
      <c r="J2042" s="3">
        <f>IF(MATCH(I$1,$C2042:$C2045,0)&gt;(MATCH(J$1,$C2042:$C2045,0)),1*a_vote,0)+IF(MATCH(I$1,$D2042:$D2045,0)&gt;MATCH(J$1,$D2042:$D2045,0),1*b_vote,0)+IF(MATCH(I$1,$E2042:$E2045,0)&gt;MATCH(J$1,$E2042:$E2045,0),1*c_vote,0)+IF(MATCH(I$1,$F2042:$F2045,0)&gt;MATCH(J$1,$F2042:$F2045,0),1*d_vote,0)</f>
        <v>0.73</v>
      </c>
      <c r="K2042" s="3">
        <f>IF(MATCH($K$1,$C2042:$C2045,0)&lt;(MATCH($L$1,$C2042:$C2045,0)),1*a_vote,0)+IF(MATCH($K$1,$D2042:$D2045,0)&lt;MATCH($L$1,$D2042:$D2045,0),1*b_vote,0)+IF(MATCH($K$1,$E2042:$E2045,0)&lt;MATCH($L$1,$E2042:$E2045,0),1*c_vote,0)+IF(MATCH($K$1,$F2042:$F2045,0)&lt;MATCH($L$1,$F2042:$F2045,0),1*d_vote,0)</f>
        <v>0.75</v>
      </c>
      <c r="L2042" s="3">
        <f>IF(MATCH(K$1,$C2042:$C2045,0)&gt;(MATCH(L$1,$C2042:$C2045,0)),1*a_vote,0)+IF(MATCH(K$1,$D2042:$D2045,0)&gt;MATCH(L$1,$D2042:$D2045,0),1*b_vote,0)+IF(MATCH(K$1,$E2042:$E2045,0)&gt;MATCH(L$1,$E2042:$E2045,0),1*c_vote,0)+IF(MATCH(K$1,$F2042:$F2045,0)&gt;MATCH(L$1,$F2042:$F2045,0),1*d_vote,0)</f>
        <v>0.25</v>
      </c>
      <c r="M2042" s="3">
        <f>IF(MATCH($M$1,$C2042:$C2045,0)&lt;(MATCH($N$1,$C2042:$C2045,0)),1*a_vote,0)+IF(MATCH($M$1,$D2042:$D2045,0)&lt;MATCH($N$1,$D2042:$D2045,0),1*b_vote,0)+IF(MATCH($M$1,$E2042:$E2045,0)&lt;MATCH($N$1,$E2042:$E2045,0),1*c_vote,0)+IF(MATCH($M$1,$F2042:$F2045,0)&lt;MATCH($N$1,$F2042:$F2045,0),1*d_vote,0)</f>
        <v>0.78</v>
      </c>
      <c r="N2042" s="3">
        <f>IF(MATCH(M$1,$C2042:$C2045,0)&gt;(MATCH(N$1,$C2042:$C2045,0)),1*a_vote,0)+IF(MATCH(M$1,$D2042:$D2045,0)&gt;MATCH(N$1,$D2042:$D2045,0),1*b_vote,0)+IF(MATCH(M$1,$E2042:$E2045,0)&gt;MATCH(N$1,$E2042:$E2045,0),1*c_vote,0)+IF(MATCH(M$1,$F2042:$F2045,0)&gt;MATCH(N$1,$F2042:$F2045,0),1*d_vote,0)</f>
        <v>0.21999999999999997</v>
      </c>
      <c r="O2042" s="3">
        <f>IF(MATCH($O$1,$C2042:$C2045,0)&lt;(MATCH($P$1,$C2042:$C2045,0)),1*a_vote,0)+IF(MATCH($O$1,$D2042:$D2045,0)&lt;MATCH($P$1,$D2042:$D2045,0),1*b_vote,0)+IF(MATCH($O$1,$E2042:$E2045,0)&lt;MATCH($P$1,$E2042:$E2045,0),1*c_vote,0)+IF(MATCH($O$1,$F2042:$F2045,0)&lt;MATCH($P$1,$F2042:$F2045,0),1*d_vote,0)</f>
        <v>0.75</v>
      </c>
      <c r="P2042" s="3">
        <f>IF(MATCH(O$1,$C2042:$C2045,0)&gt;(MATCH(P$1,$C2042:$C2045,0)),1*a_vote,0)+IF(MATCH(O$1,$D2042:$D2045,0)&gt;MATCH(P$1,$D2042:$D2045,0),1*b_vote,0)+IF(MATCH(O$1,$E2042:$E2045,0)&gt;MATCH(P$1,$E2042:$E2045,0),1*c_vote,0)+IF(MATCH(O$1,$F2042:$F2045,0)&gt;MATCH(P$1,$F2042:$F2045,0),1*d_vote,0)</f>
        <v>0.25</v>
      </c>
      <c r="Q2042" s="3">
        <f>IF(MATCH($Q$1,$C2042:$C2045,0)&lt;(MATCH($R$1,$C2042:$C2045,0)),1*a_vote,0)+IF(MATCH($Q$1,$D2042:$D2045,0)&lt;MATCH($R$1,$D2042:$D2045,0),1*b_vote,0)+IF(MATCH($Q$1,$E2042:$E2045,0)&lt;MATCH($R$1,$E2042:$E2045,0),1*c_vote,0)+IF(MATCH($Q$1,$F2042:$F2045,0)&lt;MATCH($R$1,$F2042:$F2045,0),1*d_vote,0)</f>
        <v>0.78</v>
      </c>
      <c r="R2042" s="3">
        <f>IF(MATCH(Q$1,$C2042:$C2045,0)&gt;(MATCH(R$1,$C2042:$C2045,0)),1*a_vote,0)+IF(MATCH(Q$1,$D2042:$D2045,0)&gt;MATCH(R$1,$D2042:$D2045,0),1*b_vote,0)+IF(MATCH(Q$1,$E2042:$E2045,0)&gt;MATCH(R$1,$E2042:$E2045,0),1*c_vote,0)+IF(MATCH(Q$1,$F2042:$F2045,0)&gt;MATCH(R$1,$F2042:$F2045,0),1*d_vote,0)</f>
        <v>0.21999999999999997</v>
      </c>
      <c r="S2042" s="3">
        <f>IF(MATCH($S$1,$C2042:$C2045,0)&lt;(MATCH($T$1,$C2042:$C2045,0)),1*a_vote,0)+IF(MATCH($S$1,$D2042:$D2045,0)&lt;MATCH($T$1,$D2042:$D2045,0),1*b_vote,0)+IF(MATCH($S$1,$E2042:$E2045,0)&lt;MATCH($T$1,$E2042:$E2045,0),1*c_vote,0)+IF(MATCH($S$1,$F2042:$F2045,0)&lt;MATCH($T$1,$F2042:$F2045,0),1*d_vote,0)</f>
        <v>0.52</v>
      </c>
      <c r="T2042" s="3">
        <f>IF(MATCH(S$1,$C2042:$C2045,0)&gt;(MATCH(T$1,$C2042:$C2045,0)),1*a_vote,0)+IF(MATCH(S$1,$D2042:$D2045,0)&gt;MATCH(T$1,$D2042:$D2045,0),1*b_vote,0)+IF(MATCH(S$1,$E2042:$E2045,0)&gt;MATCH(T$1,$E2042:$E2045,0),1*c_vote,0)+IF(MATCH(S$1,$F2042:$F2045,0)&gt;MATCH(T$1,$F2042:$F2045,0),1*d_vote,0)</f>
        <v>0.48</v>
      </c>
    </row>
    <row r="2043" spans="1:20" x14ac:dyDescent="0.25">
      <c r="A2043">
        <f t="shared" si="64"/>
        <v>2042</v>
      </c>
      <c r="B2043">
        <f t="shared" si="65"/>
        <v>511</v>
      </c>
      <c r="C2043" t="str">
        <f>INDEX('VBA code_permu_wo_repettn'!$T$3:$Y$6,COUNTIF('Profile-matrices_Condorcet'!$B$2:$B2043,'Profile-matrices_Condorcet'!$B2043),MATCH(INDEX('numeric possibilities'!D$3:D$1298,VLOOKUP($B2043,'numeric possibilities'!$C$3:$G$1298,1)),'VBA code_permu_wo_repettn'!$T$2:$Y$2))</f>
        <v>B</v>
      </c>
      <c r="D2043" t="str">
        <f>INDEX('VBA code_permu_wo_repettn'!$AA$3:$AF$6,COUNTIF('Profile-matrices_Condorcet'!$B$2:$B2043,'Profile-matrices_Condorcet'!$B2043),MATCH(INDEX('numeric possibilities'!E$3:E$1298,VLOOKUP($B2043,'numeric possibilities'!$C$3:$G$1298,1)),'VBA code_permu_wo_repettn'!$AA$2:$AF$2))</f>
        <v>A</v>
      </c>
      <c r="E2043" t="str">
        <f>INDEX('VBA code_permu_wo_repettn'!$AH$3:$AM$6,COUNTIF('Profile-matrices_Condorcet'!$B$2:$B2043,'Profile-matrices_Condorcet'!$B2043),MATCH(INDEX('numeric possibilities'!F$3:F$1298,VLOOKUP($B2043,'numeric possibilities'!$C$3:$G$1298,1)),'VBA code_permu_wo_repettn'!$AH$2:$AM$2))</f>
        <v>B</v>
      </c>
      <c r="F2043" t="str">
        <f>INDEX('VBA code_permu_wo_repettn'!$AO$3:$AT$6,COUNTIF('Profile-matrices_Condorcet'!$B$2:$B2043,'Profile-matrices_Condorcet'!$B2043),MATCH(INDEX('numeric possibilities'!G$3:G$1298,VLOOKUP($B2043,'numeric possibilities'!$C$3:$G$1298,1)),'VBA code_permu_wo_repettn'!$AO$2:$AT$2))</f>
        <v>B</v>
      </c>
      <c r="H2043" t="s">
        <v>15</v>
      </c>
      <c r="I2043" t="str">
        <f>IF(I2042&gt;J2042,$I$1,IF(I2042&lt;J2042,$J$1,0))</f>
        <v>B</v>
      </c>
      <c r="K2043" t="str">
        <f>IF(K2042&gt;L2042,$K$1,IF(K2042&lt;L2042,$L$1,0))</f>
        <v>A</v>
      </c>
      <c r="M2043" t="str">
        <f>IF(M2042&gt;N2042,$M$1,IF(M2042&lt;N2042,$N$1,0))</f>
        <v>A</v>
      </c>
      <c r="O2043" t="str">
        <f>IF(O2042&gt;P2042,$O$1,IF(O2042&lt;P2042,$P$1,0))</f>
        <v>B</v>
      </c>
      <c r="Q2043" t="str">
        <f>IF(Q2042&gt;R2042,$Q$1,IF(Q2042&lt;R2042,$R$1,0))</f>
        <v>B</v>
      </c>
      <c r="S2043" t="str">
        <f>IF(S2042&gt;T2042,$S$1,IF(S2042&lt;T2042,$T$1,0))</f>
        <v>C</v>
      </c>
    </row>
    <row r="2044" spans="1:20" x14ac:dyDescent="0.25">
      <c r="A2044">
        <f t="shared" si="64"/>
        <v>2043</v>
      </c>
      <c r="B2044">
        <f t="shared" si="65"/>
        <v>511</v>
      </c>
      <c r="C2044" t="str">
        <f>INDEX('VBA code_permu_wo_repettn'!$T$3:$Y$6,COUNTIF('Profile-matrices_Condorcet'!$B$2:$B2044,'Profile-matrices_Condorcet'!$B2044),MATCH(INDEX('numeric possibilities'!D$3:D$1298,VLOOKUP($B2044,'numeric possibilities'!$C$3:$G$1298,1)),'VBA code_permu_wo_repettn'!$T$2:$Y$2))</f>
        <v>C</v>
      </c>
      <c r="D2044" t="str">
        <f>INDEX('VBA code_permu_wo_repettn'!$AA$3:$AF$6,COUNTIF('Profile-matrices_Condorcet'!$B$2:$B2044,'Profile-matrices_Condorcet'!$B2044),MATCH(INDEX('numeric possibilities'!E$3:E$1298,VLOOKUP($B2044,'numeric possibilities'!$C$3:$G$1298,1)),'VBA code_permu_wo_repettn'!$AA$2:$AF$2))</f>
        <v>D</v>
      </c>
      <c r="E2044" t="str">
        <f>INDEX('VBA code_permu_wo_repettn'!$AH$3:$AM$6,COUNTIF('Profile-matrices_Condorcet'!$B$2:$B2044,'Profile-matrices_Condorcet'!$B2044),MATCH(INDEX('numeric possibilities'!F$3:F$1298,VLOOKUP($B2044,'numeric possibilities'!$C$3:$G$1298,1)),'VBA code_permu_wo_repettn'!$AH$2:$AM$2))</f>
        <v>A</v>
      </c>
      <c r="F2044" t="str">
        <f>INDEX('VBA code_permu_wo_repettn'!$AO$3:$AT$6,COUNTIF('Profile-matrices_Condorcet'!$B$2:$B2044,'Profile-matrices_Condorcet'!$B2044),MATCH(INDEX('numeric possibilities'!G$3:G$1298,VLOOKUP($B2044,'numeric possibilities'!$C$3:$G$1298,1)),'VBA code_permu_wo_repettn'!$AO$2:$AT$2))</f>
        <v>A</v>
      </c>
      <c r="I2044" t="s">
        <v>0</v>
      </c>
      <c r="J2044" t="s">
        <v>1</v>
      </c>
      <c r="K2044" t="s">
        <v>2</v>
      </c>
      <c r="L2044" t="s">
        <v>3</v>
      </c>
    </row>
    <row r="2045" spans="1:20" x14ac:dyDescent="0.25">
      <c r="A2045">
        <f t="shared" si="64"/>
        <v>2044</v>
      </c>
      <c r="B2045">
        <f t="shared" si="65"/>
        <v>511</v>
      </c>
      <c r="C2045" t="str">
        <f>INDEX('VBA code_permu_wo_repettn'!$T$3:$Y$6,COUNTIF('Profile-matrices_Condorcet'!$B$2:$B2045,'Profile-matrices_Condorcet'!$B2045),MATCH(INDEX('numeric possibilities'!D$3:D$1298,VLOOKUP($B2045,'numeric possibilities'!$C$3:$G$1298,1)),'VBA code_permu_wo_repettn'!$T$2:$Y$2))</f>
        <v>D</v>
      </c>
      <c r="D2045" t="str">
        <f>INDEX('VBA code_permu_wo_repettn'!$AA$3:$AF$6,COUNTIF('Profile-matrices_Condorcet'!$B$2:$B2045,'Profile-matrices_Condorcet'!$B2045),MATCH(INDEX('numeric possibilities'!E$3:E$1298,VLOOKUP($B2045,'numeric possibilities'!$C$3:$G$1298,1)),'VBA code_permu_wo_repettn'!$AA$2:$AF$2))</f>
        <v>C</v>
      </c>
      <c r="E2045" t="str">
        <f>INDEX('VBA code_permu_wo_repettn'!$AH$3:$AM$6,COUNTIF('Profile-matrices_Condorcet'!$B$2:$B2045,'Profile-matrices_Condorcet'!$B2045),MATCH(INDEX('numeric possibilities'!F$3:F$1298,VLOOKUP($B2045,'numeric possibilities'!$C$3:$G$1298,1)),'VBA code_permu_wo_repettn'!$AH$2:$AM$2))</f>
        <v>D</v>
      </c>
      <c r="F2045" t="str">
        <f>INDEX('VBA code_permu_wo_repettn'!$AO$3:$AT$6,COUNTIF('Profile-matrices_Condorcet'!$B$2:$B2045,'Profile-matrices_Condorcet'!$B2045),MATCH(INDEX('numeric possibilities'!G$3:G$1298,VLOOKUP($B2045,'numeric possibilities'!$C$3:$G$1298,1)),'VBA code_permu_wo_repettn'!$AO$2:$AT$2))</f>
        <v>C</v>
      </c>
      <c r="G2045" t="str">
        <f>IF(MAX(I2045:L2045)&gt;='numeric possibilities'!$B$4/2,INDEX('Profile-matrices_Condorcet'!I2044:L2044,1,MATCH(MAX('Profile-matrices_Condorcet'!I2045:L2045),'Profile-matrices_Condorcet'!I2045:L2045,0)),"NCW")</f>
        <v>B</v>
      </c>
      <c r="H2045" t="s">
        <v>13</v>
      </c>
      <c r="I2045" s="3">
        <f>COUNTIF($I2043:$S2043,I2044)</f>
        <v>2</v>
      </c>
      <c r="J2045" s="3">
        <f>COUNTIF($I2043:$S2043,J2044)</f>
        <v>3</v>
      </c>
      <c r="K2045" s="3">
        <f>COUNTIF($I2043:$S2043,K2044)</f>
        <v>1</v>
      </c>
      <c r="L2045" s="3">
        <f>COUNTIF($I2043:$S2043,L2044)</f>
        <v>0</v>
      </c>
    </row>
    <row r="2046" spans="1:20" x14ac:dyDescent="0.25">
      <c r="A2046">
        <f t="shared" si="64"/>
        <v>2045</v>
      </c>
      <c r="B2046">
        <f t="shared" si="65"/>
        <v>512</v>
      </c>
      <c r="C2046" t="str">
        <f>INDEX('VBA code_permu_wo_repettn'!$T$3:$Y$6,COUNTIF('Profile-matrices_Condorcet'!$B$2:$B2046,'Profile-matrices_Condorcet'!$B2046),MATCH(INDEX('numeric possibilities'!D$3:D$1298,VLOOKUP($B2046,'numeric possibilities'!$C$3:$G$1298,1)),'VBA code_permu_wo_repettn'!$T$2:$Y$2))</f>
        <v>A</v>
      </c>
      <c r="D2046" t="str">
        <f>INDEX('VBA code_permu_wo_repettn'!$AA$3:$AF$6,COUNTIF('Profile-matrices_Condorcet'!$B$2:$B2046,'Profile-matrices_Condorcet'!$B2046),MATCH(INDEX('numeric possibilities'!E$3:E$1298,VLOOKUP($B2046,'numeric possibilities'!$C$3:$G$1298,1)),'VBA code_permu_wo_repettn'!$AA$2:$AF$2))</f>
        <v>B</v>
      </c>
      <c r="E2046" t="str">
        <f>INDEX('VBA code_permu_wo_repettn'!$AH$3:$AM$6,COUNTIF('Profile-matrices_Condorcet'!$B$2:$B2046,'Profile-matrices_Condorcet'!$B2046),MATCH(INDEX('numeric possibilities'!F$3:F$1298,VLOOKUP($B2046,'numeric possibilities'!$C$3:$G$1298,1)),'VBA code_permu_wo_repettn'!$AH$2:$AM$2))</f>
        <v>C</v>
      </c>
      <c r="F2046" t="str">
        <f>INDEX('VBA code_permu_wo_repettn'!$AO$3:$AT$6,COUNTIF('Profile-matrices_Condorcet'!$B$2:$B2046,'Profile-matrices_Condorcet'!$B2046),MATCH(INDEX('numeric possibilities'!G$3:G$1298,VLOOKUP($B2046,'numeric possibilities'!$C$3:$G$1298,1)),'VBA code_permu_wo_repettn'!$AO$2:$AT$2))</f>
        <v>D</v>
      </c>
      <c r="H2046" t="s">
        <v>14</v>
      </c>
      <c r="I2046" s="3">
        <f>IF(MATCH(I$1,$C2046:$C2049,0)&lt;(MATCH(J$1,$C2046:$C2049,0)),1*a_vote,0)+IF(MATCH(I$1,$D2046:$D2049,0)&lt;MATCH(J$1,$D2046:$D2049,0),1*b_vote,0)+IF(MATCH(I$1,$E2046:$E2049,0)&lt;MATCH(J$1,$E2046:$E2049,0),1*c_vote,0)+IF(MATCH(I$1,$F2046:$F2049,0)&lt;MATCH(J$1,$F2046:$F2049,0),1*d_vote,0)</f>
        <v>0.27</v>
      </c>
      <c r="J2046" s="3">
        <f>IF(MATCH(I$1,$C2046:$C2049,0)&gt;(MATCH(J$1,$C2046:$C2049,0)),1*a_vote,0)+IF(MATCH(I$1,$D2046:$D2049,0)&gt;MATCH(J$1,$D2046:$D2049,0),1*b_vote,0)+IF(MATCH(I$1,$E2046:$E2049,0)&gt;MATCH(J$1,$E2046:$E2049,0),1*c_vote,0)+IF(MATCH(I$1,$F2046:$F2049,0)&gt;MATCH(J$1,$F2046:$F2049,0),1*d_vote,0)</f>
        <v>0.73</v>
      </c>
      <c r="K2046" s="3">
        <f>IF(MATCH($K$1,$C2046:$C2049,0)&lt;(MATCH($L$1,$C2046:$C2049,0)),1*a_vote,0)+IF(MATCH($K$1,$D2046:$D2049,0)&lt;MATCH($L$1,$D2046:$D2049,0),1*b_vote,0)+IF(MATCH($K$1,$E2046:$E2049,0)&lt;MATCH($L$1,$E2046:$E2049,0),1*c_vote,0)+IF(MATCH($K$1,$F2046:$F2049,0)&lt;MATCH($L$1,$F2046:$F2049,0),1*d_vote,0)</f>
        <v>0.75</v>
      </c>
      <c r="L2046" s="3">
        <f>IF(MATCH(K$1,$C2046:$C2049,0)&gt;(MATCH(L$1,$C2046:$C2049,0)),1*a_vote,0)+IF(MATCH(K$1,$D2046:$D2049,0)&gt;MATCH(L$1,$D2046:$D2049,0),1*b_vote,0)+IF(MATCH(K$1,$E2046:$E2049,0)&gt;MATCH(L$1,$E2046:$E2049,0),1*c_vote,0)+IF(MATCH(K$1,$F2046:$F2049,0)&gt;MATCH(L$1,$F2046:$F2049,0),1*d_vote,0)</f>
        <v>0.25</v>
      </c>
      <c r="M2046" s="3">
        <f>IF(MATCH($M$1,$C2046:$C2049,0)&lt;(MATCH($N$1,$C2046:$C2049,0)),1*a_vote,0)+IF(MATCH($M$1,$D2046:$D2049,0)&lt;MATCH($N$1,$D2046:$D2049,0),1*b_vote,0)+IF(MATCH($M$1,$E2046:$E2049,0)&lt;MATCH($N$1,$E2046:$E2049,0),1*c_vote,0)+IF(MATCH($M$1,$F2046:$F2049,0)&lt;MATCH($N$1,$F2046:$F2049,0),1*d_vote,0)</f>
        <v>0.78</v>
      </c>
      <c r="N2046" s="3">
        <f>IF(MATCH(M$1,$C2046:$C2049,0)&gt;(MATCH(N$1,$C2046:$C2049,0)),1*a_vote,0)+IF(MATCH(M$1,$D2046:$D2049,0)&gt;MATCH(N$1,$D2046:$D2049,0),1*b_vote,0)+IF(MATCH(M$1,$E2046:$E2049,0)&gt;MATCH(N$1,$E2046:$E2049,0),1*c_vote,0)+IF(MATCH(M$1,$F2046:$F2049,0)&gt;MATCH(N$1,$F2046:$F2049,0),1*d_vote,0)</f>
        <v>0.21999999999999997</v>
      </c>
      <c r="O2046" s="3">
        <f>IF(MATCH($O$1,$C2046:$C2049,0)&lt;(MATCH($P$1,$C2046:$C2049,0)),1*a_vote,0)+IF(MATCH($O$1,$D2046:$D2049,0)&lt;MATCH($P$1,$D2046:$D2049,0),1*b_vote,0)+IF(MATCH($O$1,$E2046:$E2049,0)&lt;MATCH($P$1,$E2046:$E2049,0),1*c_vote,0)+IF(MATCH($O$1,$F2046:$F2049,0)&lt;MATCH($P$1,$F2046:$F2049,0),1*d_vote,0)</f>
        <v>0.75</v>
      </c>
      <c r="P2046" s="3">
        <f>IF(MATCH(O$1,$C2046:$C2049,0)&gt;(MATCH(P$1,$C2046:$C2049,0)),1*a_vote,0)+IF(MATCH(O$1,$D2046:$D2049,0)&gt;MATCH(P$1,$D2046:$D2049,0),1*b_vote,0)+IF(MATCH(O$1,$E2046:$E2049,0)&gt;MATCH(P$1,$E2046:$E2049,0),1*c_vote,0)+IF(MATCH(O$1,$F2046:$F2049,0)&gt;MATCH(P$1,$F2046:$F2049,0),1*d_vote,0)</f>
        <v>0.25</v>
      </c>
      <c r="Q2046" s="3">
        <f>IF(MATCH($Q$1,$C2046:$C2049,0)&lt;(MATCH($R$1,$C2046:$C2049,0)),1*a_vote,0)+IF(MATCH($Q$1,$D2046:$D2049,0)&lt;MATCH($R$1,$D2046:$D2049,0),1*b_vote,0)+IF(MATCH($Q$1,$E2046:$E2049,0)&lt;MATCH($R$1,$E2046:$E2049,0),1*c_vote,0)+IF(MATCH($Q$1,$F2046:$F2049,0)&lt;MATCH($R$1,$F2046:$F2049,0),1*d_vote,0)</f>
        <v>0.78</v>
      </c>
      <c r="R2046" s="3">
        <f>IF(MATCH(Q$1,$C2046:$C2049,0)&gt;(MATCH(R$1,$C2046:$C2049,0)),1*a_vote,0)+IF(MATCH(Q$1,$D2046:$D2049,0)&gt;MATCH(R$1,$D2046:$D2049,0),1*b_vote,0)+IF(MATCH(Q$1,$E2046:$E2049,0)&gt;MATCH(R$1,$E2046:$E2049,0),1*c_vote,0)+IF(MATCH(Q$1,$F2046:$F2049,0)&gt;MATCH(R$1,$F2046:$F2049,0),1*d_vote,0)</f>
        <v>0.21999999999999997</v>
      </c>
      <c r="S2046" s="3">
        <f>IF(MATCH($S$1,$C2046:$C2049,0)&lt;(MATCH($T$1,$C2046:$C2049,0)),1*a_vote,0)+IF(MATCH($S$1,$D2046:$D2049,0)&lt;MATCH($T$1,$D2046:$D2049,0),1*b_vote,0)+IF(MATCH($S$1,$E2046:$E2049,0)&lt;MATCH($T$1,$E2046:$E2049,0),1*c_vote,0)+IF(MATCH($S$1,$F2046:$F2049,0)&lt;MATCH($T$1,$F2046:$F2049,0),1*d_vote,0)</f>
        <v>0.25</v>
      </c>
      <c r="T2046" s="3">
        <f>IF(MATCH(S$1,$C2046:$C2049,0)&gt;(MATCH(T$1,$C2046:$C2049,0)),1*a_vote,0)+IF(MATCH(S$1,$D2046:$D2049,0)&gt;MATCH(T$1,$D2046:$D2049,0),1*b_vote,0)+IF(MATCH(S$1,$E2046:$E2049,0)&gt;MATCH(T$1,$E2046:$E2049,0),1*c_vote,0)+IF(MATCH(S$1,$F2046:$F2049,0)&gt;MATCH(T$1,$F2046:$F2049,0),1*d_vote,0)</f>
        <v>0.75</v>
      </c>
    </row>
    <row r="2047" spans="1:20" x14ac:dyDescent="0.25">
      <c r="A2047">
        <f t="shared" si="64"/>
        <v>2046</v>
      </c>
      <c r="B2047">
        <f t="shared" si="65"/>
        <v>512</v>
      </c>
      <c r="C2047" t="str">
        <f>INDEX('VBA code_permu_wo_repettn'!$T$3:$Y$6,COUNTIF('Profile-matrices_Condorcet'!$B$2:$B2047,'Profile-matrices_Condorcet'!$B2047),MATCH(INDEX('numeric possibilities'!D$3:D$1298,VLOOKUP($B2047,'numeric possibilities'!$C$3:$G$1298,1)),'VBA code_permu_wo_repettn'!$T$2:$Y$2))</f>
        <v>B</v>
      </c>
      <c r="D2047" t="str">
        <f>INDEX('VBA code_permu_wo_repettn'!$AA$3:$AF$6,COUNTIF('Profile-matrices_Condorcet'!$B$2:$B2047,'Profile-matrices_Condorcet'!$B2047),MATCH(INDEX('numeric possibilities'!E$3:E$1298,VLOOKUP($B2047,'numeric possibilities'!$C$3:$G$1298,1)),'VBA code_permu_wo_repettn'!$AA$2:$AF$2))</f>
        <v>A</v>
      </c>
      <c r="E2047" t="str">
        <f>INDEX('VBA code_permu_wo_repettn'!$AH$3:$AM$6,COUNTIF('Profile-matrices_Condorcet'!$B$2:$B2047,'Profile-matrices_Condorcet'!$B2047),MATCH(INDEX('numeric possibilities'!F$3:F$1298,VLOOKUP($B2047,'numeric possibilities'!$C$3:$G$1298,1)),'VBA code_permu_wo_repettn'!$AH$2:$AM$2))</f>
        <v>B</v>
      </c>
      <c r="F2047" t="str">
        <f>INDEX('VBA code_permu_wo_repettn'!$AO$3:$AT$6,COUNTIF('Profile-matrices_Condorcet'!$B$2:$B2047,'Profile-matrices_Condorcet'!$B2047),MATCH(INDEX('numeric possibilities'!G$3:G$1298,VLOOKUP($B2047,'numeric possibilities'!$C$3:$G$1298,1)),'VBA code_permu_wo_repettn'!$AO$2:$AT$2))</f>
        <v>B</v>
      </c>
      <c r="H2047" t="s">
        <v>15</v>
      </c>
      <c r="I2047" t="str">
        <f>IF(I2046&gt;J2046,$I$1,IF(I2046&lt;J2046,$J$1,0))</f>
        <v>B</v>
      </c>
      <c r="K2047" t="str">
        <f>IF(K2046&gt;L2046,$K$1,IF(K2046&lt;L2046,$L$1,0))</f>
        <v>A</v>
      </c>
      <c r="M2047" t="str">
        <f>IF(M2046&gt;N2046,$M$1,IF(M2046&lt;N2046,$N$1,0))</f>
        <v>A</v>
      </c>
      <c r="O2047" t="str">
        <f>IF(O2046&gt;P2046,$O$1,IF(O2046&lt;P2046,$P$1,0))</f>
        <v>B</v>
      </c>
      <c r="Q2047" t="str">
        <f>IF(Q2046&gt;R2046,$Q$1,IF(Q2046&lt;R2046,$R$1,0))</f>
        <v>B</v>
      </c>
      <c r="S2047" t="str">
        <f>IF(S2046&gt;T2046,$S$1,IF(S2046&lt;T2046,$T$1,0))</f>
        <v>D</v>
      </c>
    </row>
    <row r="2048" spans="1:20" x14ac:dyDescent="0.25">
      <c r="A2048">
        <f t="shared" si="64"/>
        <v>2047</v>
      </c>
      <c r="B2048">
        <f t="shared" si="65"/>
        <v>512</v>
      </c>
      <c r="C2048" t="str">
        <f>INDEX('VBA code_permu_wo_repettn'!$T$3:$Y$6,COUNTIF('Profile-matrices_Condorcet'!$B$2:$B2048,'Profile-matrices_Condorcet'!$B2048),MATCH(INDEX('numeric possibilities'!D$3:D$1298,VLOOKUP($B2048,'numeric possibilities'!$C$3:$G$1298,1)),'VBA code_permu_wo_repettn'!$T$2:$Y$2))</f>
        <v>D</v>
      </c>
      <c r="D2048" t="str">
        <f>INDEX('VBA code_permu_wo_repettn'!$AA$3:$AF$6,COUNTIF('Profile-matrices_Condorcet'!$B$2:$B2048,'Profile-matrices_Condorcet'!$B2048),MATCH(INDEX('numeric possibilities'!E$3:E$1298,VLOOKUP($B2048,'numeric possibilities'!$C$3:$G$1298,1)),'VBA code_permu_wo_repettn'!$AA$2:$AF$2))</f>
        <v>D</v>
      </c>
      <c r="E2048" t="str">
        <f>INDEX('VBA code_permu_wo_repettn'!$AH$3:$AM$6,COUNTIF('Profile-matrices_Condorcet'!$B$2:$B2048,'Profile-matrices_Condorcet'!$B2048),MATCH(INDEX('numeric possibilities'!F$3:F$1298,VLOOKUP($B2048,'numeric possibilities'!$C$3:$G$1298,1)),'VBA code_permu_wo_repettn'!$AH$2:$AM$2))</f>
        <v>A</v>
      </c>
      <c r="F2048" t="str">
        <f>INDEX('VBA code_permu_wo_repettn'!$AO$3:$AT$6,COUNTIF('Profile-matrices_Condorcet'!$B$2:$B2048,'Profile-matrices_Condorcet'!$B2048),MATCH(INDEX('numeric possibilities'!G$3:G$1298,VLOOKUP($B2048,'numeric possibilities'!$C$3:$G$1298,1)),'VBA code_permu_wo_repettn'!$AO$2:$AT$2))</f>
        <v>A</v>
      </c>
      <c r="I2048" t="s">
        <v>0</v>
      </c>
      <c r="J2048" t="s">
        <v>1</v>
      </c>
      <c r="K2048" t="s">
        <v>2</v>
      </c>
      <c r="L2048" t="s">
        <v>3</v>
      </c>
    </row>
    <row r="2049" spans="1:20" x14ac:dyDescent="0.25">
      <c r="A2049">
        <f t="shared" si="64"/>
        <v>2048</v>
      </c>
      <c r="B2049">
        <f t="shared" si="65"/>
        <v>512</v>
      </c>
      <c r="C2049" t="str">
        <f>INDEX('VBA code_permu_wo_repettn'!$T$3:$Y$6,COUNTIF('Profile-matrices_Condorcet'!$B$2:$B2049,'Profile-matrices_Condorcet'!$B2049),MATCH(INDEX('numeric possibilities'!D$3:D$1298,VLOOKUP($B2049,'numeric possibilities'!$C$3:$G$1298,1)),'VBA code_permu_wo_repettn'!$T$2:$Y$2))</f>
        <v>C</v>
      </c>
      <c r="D2049" t="str">
        <f>INDEX('VBA code_permu_wo_repettn'!$AA$3:$AF$6,COUNTIF('Profile-matrices_Condorcet'!$B$2:$B2049,'Profile-matrices_Condorcet'!$B2049),MATCH(INDEX('numeric possibilities'!E$3:E$1298,VLOOKUP($B2049,'numeric possibilities'!$C$3:$G$1298,1)),'VBA code_permu_wo_repettn'!$AA$2:$AF$2))</f>
        <v>C</v>
      </c>
      <c r="E2049" t="str">
        <f>INDEX('VBA code_permu_wo_repettn'!$AH$3:$AM$6,COUNTIF('Profile-matrices_Condorcet'!$B$2:$B2049,'Profile-matrices_Condorcet'!$B2049),MATCH(INDEX('numeric possibilities'!F$3:F$1298,VLOOKUP($B2049,'numeric possibilities'!$C$3:$G$1298,1)),'VBA code_permu_wo_repettn'!$AH$2:$AM$2))</f>
        <v>D</v>
      </c>
      <c r="F2049" t="str">
        <f>INDEX('VBA code_permu_wo_repettn'!$AO$3:$AT$6,COUNTIF('Profile-matrices_Condorcet'!$B$2:$B2049,'Profile-matrices_Condorcet'!$B2049),MATCH(INDEX('numeric possibilities'!G$3:G$1298,VLOOKUP($B2049,'numeric possibilities'!$C$3:$G$1298,1)),'VBA code_permu_wo_repettn'!$AO$2:$AT$2))</f>
        <v>C</v>
      </c>
      <c r="G2049" t="str">
        <f>IF(MAX(I2049:L2049)&gt;='numeric possibilities'!$B$4/2,INDEX('Profile-matrices_Condorcet'!I2048:L2048,1,MATCH(MAX('Profile-matrices_Condorcet'!I2049:L2049),'Profile-matrices_Condorcet'!I2049:L2049,0)),"NCW")</f>
        <v>B</v>
      </c>
      <c r="H2049" t="s">
        <v>13</v>
      </c>
      <c r="I2049" s="3">
        <f>COUNTIF($I2047:$S2047,I2048)</f>
        <v>2</v>
      </c>
      <c r="J2049" s="3">
        <f>COUNTIF($I2047:$S2047,J2048)</f>
        <v>3</v>
      </c>
      <c r="K2049" s="3">
        <f>COUNTIF($I2047:$S2047,K2048)</f>
        <v>0</v>
      </c>
      <c r="L2049" s="3">
        <f>COUNTIF($I2047:$S2047,L2048)</f>
        <v>1</v>
      </c>
    </row>
    <row r="2050" spans="1:20" x14ac:dyDescent="0.25">
      <c r="A2050">
        <f t="shared" si="64"/>
        <v>2049</v>
      </c>
      <c r="B2050">
        <f t="shared" si="65"/>
        <v>513</v>
      </c>
      <c r="C2050" t="str">
        <f>INDEX('VBA code_permu_wo_repettn'!$T$3:$Y$6,COUNTIF('Profile-matrices_Condorcet'!$B$2:$B2050,'Profile-matrices_Condorcet'!$B2050),MATCH(INDEX('numeric possibilities'!D$3:D$1298,VLOOKUP($B2050,'numeric possibilities'!$C$3:$G$1298,1)),'VBA code_permu_wo_repettn'!$T$2:$Y$2))</f>
        <v>A</v>
      </c>
      <c r="D2050" t="str">
        <f>INDEX('VBA code_permu_wo_repettn'!$AA$3:$AF$6,COUNTIF('Profile-matrices_Condorcet'!$B$2:$B2050,'Profile-matrices_Condorcet'!$B2050),MATCH(INDEX('numeric possibilities'!E$3:E$1298,VLOOKUP($B2050,'numeric possibilities'!$C$3:$G$1298,1)),'VBA code_permu_wo_repettn'!$AA$2:$AF$2))</f>
        <v>B</v>
      </c>
      <c r="E2050" t="str">
        <f>INDEX('VBA code_permu_wo_repettn'!$AH$3:$AM$6,COUNTIF('Profile-matrices_Condorcet'!$B$2:$B2050,'Profile-matrices_Condorcet'!$B2050),MATCH(INDEX('numeric possibilities'!F$3:F$1298,VLOOKUP($B2050,'numeric possibilities'!$C$3:$G$1298,1)),'VBA code_permu_wo_repettn'!$AH$2:$AM$2))</f>
        <v>C</v>
      </c>
      <c r="F2050" t="str">
        <f>INDEX('VBA code_permu_wo_repettn'!$AO$3:$AT$6,COUNTIF('Profile-matrices_Condorcet'!$B$2:$B2050,'Profile-matrices_Condorcet'!$B2050),MATCH(INDEX('numeric possibilities'!G$3:G$1298,VLOOKUP($B2050,'numeric possibilities'!$C$3:$G$1298,1)),'VBA code_permu_wo_repettn'!$AO$2:$AT$2))</f>
        <v>D</v>
      </c>
      <c r="H2050" t="s">
        <v>14</v>
      </c>
      <c r="I2050" s="3">
        <f>IF(MATCH(I$1,$C2050:$C2053,0)&lt;(MATCH(J$1,$C2050:$C2053,0)),1*a_vote,0)+IF(MATCH(I$1,$D2050:$D2053,0)&lt;MATCH(J$1,$D2050:$D2053,0),1*b_vote,0)+IF(MATCH(I$1,$E2050:$E2053,0)&lt;MATCH(J$1,$E2050:$E2053,0),1*c_vote,0)+IF(MATCH(I$1,$F2050:$F2053,0)&lt;MATCH(J$1,$F2050:$F2053,0),1*d_vote,0)</f>
        <v>0.27</v>
      </c>
      <c r="J2050" s="3">
        <f>IF(MATCH(I$1,$C2050:$C2053,0)&gt;(MATCH(J$1,$C2050:$C2053,0)),1*a_vote,0)+IF(MATCH(I$1,$D2050:$D2053,0)&gt;MATCH(J$1,$D2050:$D2053,0),1*b_vote,0)+IF(MATCH(I$1,$E2050:$E2053,0)&gt;MATCH(J$1,$E2050:$E2053,0),1*c_vote,0)+IF(MATCH(I$1,$F2050:$F2053,0)&gt;MATCH(J$1,$F2050:$F2053,0),1*d_vote,0)</f>
        <v>0.73</v>
      </c>
      <c r="K2050" s="3">
        <f>IF(MATCH($K$1,$C2050:$C2053,0)&lt;(MATCH($L$1,$C2050:$C2053,0)),1*a_vote,0)+IF(MATCH($K$1,$D2050:$D2053,0)&lt;MATCH($L$1,$D2050:$D2053,0),1*b_vote,0)+IF(MATCH($K$1,$E2050:$E2053,0)&lt;MATCH($L$1,$E2050:$E2053,0),1*c_vote,0)+IF(MATCH($K$1,$F2050:$F2053,0)&lt;MATCH($L$1,$F2050:$F2053,0),1*d_vote,0)</f>
        <v>0.75</v>
      </c>
      <c r="L2050" s="3">
        <f>IF(MATCH(K$1,$C2050:$C2053,0)&gt;(MATCH(L$1,$C2050:$C2053,0)),1*a_vote,0)+IF(MATCH(K$1,$D2050:$D2053,0)&gt;MATCH(L$1,$D2050:$D2053,0),1*b_vote,0)+IF(MATCH(K$1,$E2050:$E2053,0)&gt;MATCH(L$1,$E2050:$E2053,0),1*c_vote,0)+IF(MATCH(K$1,$F2050:$F2053,0)&gt;MATCH(L$1,$F2050:$F2053,0),1*d_vote,0)</f>
        <v>0.25</v>
      </c>
      <c r="M2050" s="3">
        <f>IF(MATCH($M$1,$C2050:$C2053,0)&lt;(MATCH($N$1,$C2050:$C2053,0)),1*a_vote,0)+IF(MATCH($M$1,$D2050:$D2053,0)&lt;MATCH($N$1,$D2050:$D2053,0),1*b_vote,0)+IF(MATCH($M$1,$E2050:$E2053,0)&lt;MATCH($N$1,$E2050:$E2053,0),1*c_vote,0)+IF(MATCH($M$1,$F2050:$F2053,0)&lt;MATCH($N$1,$F2050:$F2053,0),1*d_vote,0)</f>
        <v>0.78</v>
      </c>
      <c r="N2050" s="3">
        <f>IF(MATCH(M$1,$C2050:$C2053,0)&gt;(MATCH(N$1,$C2050:$C2053,0)),1*a_vote,0)+IF(MATCH(M$1,$D2050:$D2053,0)&gt;MATCH(N$1,$D2050:$D2053,0),1*b_vote,0)+IF(MATCH(M$1,$E2050:$E2053,0)&gt;MATCH(N$1,$E2050:$E2053,0),1*c_vote,0)+IF(MATCH(M$1,$F2050:$F2053,0)&gt;MATCH(N$1,$F2050:$F2053,0),1*d_vote,0)</f>
        <v>0.21999999999999997</v>
      </c>
      <c r="O2050" s="3">
        <f>IF(MATCH($O$1,$C2050:$C2053,0)&lt;(MATCH($P$1,$C2050:$C2053,0)),1*a_vote,0)+IF(MATCH($O$1,$D2050:$D2053,0)&lt;MATCH($P$1,$D2050:$D2053,0),1*b_vote,0)+IF(MATCH($O$1,$E2050:$E2053,0)&lt;MATCH($P$1,$E2050:$E2053,0),1*c_vote,0)+IF(MATCH($O$1,$F2050:$F2053,0)&lt;MATCH($P$1,$F2050:$F2053,0),1*d_vote,0)</f>
        <v>0.48</v>
      </c>
      <c r="P2050" s="3">
        <f>IF(MATCH(O$1,$C2050:$C2053,0)&gt;(MATCH(P$1,$C2050:$C2053,0)),1*a_vote,0)+IF(MATCH(O$1,$D2050:$D2053,0)&gt;MATCH(P$1,$D2050:$D2053,0),1*b_vote,0)+IF(MATCH(O$1,$E2050:$E2053,0)&gt;MATCH(P$1,$E2050:$E2053,0),1*c_vote,0)+IF(MATCH(O$1,$F2050:$F2053,0)&gt;MATCH(P$1,$F2050:$F2053,0),1*d_vote,0)</f>
        <v>0.52</v>
      </c>
      <c r="Q2050" s="3">
        <f>IF(MATCH($Q$1,$C2050:$C2053,0)&lt;(MATCH($R$1,$C2050:$C2053,0)),1*a_vote,0)+IF(MATCH($Q$1,$D2050:$D2053,0)&lt;MATCH($R$1,$D2050:$D2053,0),1*b_vote,0)+IF(MATCH($Q$1,$E2050:$E2053,0)&lt;MATCH($R$1,$E2050:$E2053,0),1*c_vote,0)+IF(MATCH($Q$1,$F2050:$F2053,0)&lt;MATCH($R$1,$F2050:$F2053,0),1*d_vote,0)</f>
        <v>0.78</v>
      </c>
      <c r="R2050" s="3">
        <f>IF(MATCH(Q$1,$C2050:$C2053,0)&gt;(MATCH(R$1,$C2050:$C2053,0)),1*a_vote,0)+IF(MATCH(Q$1,$D2050:$D2053,0)&gt;MATCH(R$1,$D2050:$D2053,0),1*b_vote,0)+IF(MATCH(Q$1,$E2050:$E2053,0)&gt;MATCH(R$1,$E2050:$E2053,0),1*c_vote,0)+IF(MATCH(Q$1,$F2050:$F2053,0)&gt;MATCH(R$1,$F2050:$F2053,0),1*d_vote,0)</f>
        <v>0.21999999999999997</v>
      </c>
      <c r="S2050" s="3">
        <f>IF(MATCH($S$1,$C2050:$C2053,0)&lt;(MATCH($T$1,$C2050:$C2053,0)),1*a_vote,0)+IF(MATCH($S$1,$D2050:$D2053,0)&lt;MATCH($T$1,$D2050:$D2053,0),1*b_vote,0)+IF(MATCH($S$1,$E2050:$E2053,0)&lt;MATCH($T$1,$E2050:$E2053,0),1*c_vote,0)+IF(MATCH($S$1,$F2050:$F2053,0)&lt;MATCH($T$1,$F2050:$F2053,0),1*d_vote,0)</f>
        <v>0.52</v>
      </c>
      <c r="T2050" s="3">
        <f>IF(MATCH(S$1,$C2050:$C2053,0)&gt;(MATCH(T$1,$C2050:$C2053,0)),1*a_vote,0)+IF(MATCH(S$1,$D2050:$D2053,0)&gt;MATCH(T$1,$D2050:$D2053,0),1*b_vote,0)+IF(MATCH(S$1,$E2050:$E2053,0)&gt;MATCH(T$1,$E2050:$E2053,0),1*c_vote,0)+IF(MATCH(S$1,$F2050:$F2053,0)&gt;MATCH(T$1,$F2050:$F2053,0),1*d_vote,0)</f>
        <v>0.48</v>
      </c>
    </row>
    <row r="2051" spans="1:20" x14ac:dyDescent="0.25">
      <c r="A2051">
        <f t="shared" si="64"/>
        <v>2050</v>
      </c>
      <c r="B2051">
        <f t="shared" si="65"/>
        <v>513</v>
      </c>
      <c r="C2051" t="str">
        <f>INDEX('VBA code_permu_wo_repettn'!$T$3:$Y$6,COUNTIF('Profile-matrices_Condorcet'!$B$2:$B2051,'Profile-matrices_Condorcet'!$B2051),MATCH(INDEX('numeric possibilities'!D$3:D$1298,VLOOKUP($B2051,'numeric possibilities'!$C$3:$G$1298,1)),'VBA code_permu_wo_repettn'!$T$2:$Y$2))</f>
        <v>C</v>
      </c>
      <c r="D2051" t="str">
        <f>INDEX('VBA code_permu_wo_repettn'!$AA$3:$AF$6,COUNTIF('Profile-matrices_Condorcet'!$B$2:$B2051,'Profile-matrices_Condorcet'!$B2051),MATCH(INDEX('numeric possibilities'!E$3:E$1298,VLOOKUP($B2051,'numeric possibilities'!$C$3:$G$1298,1)),'VBA code_permu_wo_repettn'!$AA$2:$AF$2))</f>
        <v>A</v>
      </c>
      <c r="E2051" t="str">
        <f>INDEX('VBA code_permu_wo_repettn'!$AH$3:$AM$6,COUNTIF('Profile-matrices_Condorcet'!$B$2:$B2051,'Profile-matrices_Condorcet'!$B2051),MATCH(INDEX('numeric possibilities'!F$3:F$1298,VLOOKUP($B2051,'numeric possibilities'!$C$3:$G$1298,1)),'VBA code_permu_wo_repettn'!$AH$2:$AM$2))</f>
        <v>B</v>
      </c>
      <c r="F2051" t="str">
        <f>INDEX('VBA code_permu_wo_repettn'!$AO$3:$AT$6,COUNTIF('Profile-matrices_Condorcet'!$B$2:$B2051,'Profile-matrices_Condorcet'!$B2051),MATCH(INDEX('numeric possibilities'!G$3:G$1298,VLOOKUP($B2051,'numeric possibilities'!$C$3:$G$1298,1)),'VBA code_permu_wo_repettn'!$AO$2:$AT$2))</f>
        <v>B</v>
      </c>
      <c r="H2051" t="s">
        <v>15</v>
      </c>
      <c r="I2051" t="str">
        <f>IF(I2050&gt;J2050,$I$1,IF(I2050&lt;J2050,$J$1,0))</f>
        <v>B</v>
      </c>
      <c r="K2051" t="str">
        <f>IF(K2050&gt;L2050,$K$1,IF(K2050&lt;L2050,$L$1,0))</f>
        <v>A</v>
      </c>
      <c r="M2051" t="str">
        <f>IF(M2050&gt;N2050,$M$1,IF(M2050&lt;N2050,$N$1,0))</f>
        <v>A</v>
      </c>
      <c r="O2051" t="str">
        <f>IF(O2050&gt;P2050,$O$1,IF(O2050&lt;P2050,$P$1,0))</f>
        <v>C</v>
      </c>
      <c r="Q2051" t="str">
        <f>IF(Q2050&gt;R2050,$Q$1,IF(Q2050&lt;R2050,$R$1,0))</f>
        <v>B</v>
      </c>
      <c r="S2051" t="str">
        <f>IF(S2050&gt;T2050,$S$1,IF(S2050&lt;T2050,$T$1,0))</f>
        <v>C</v>
      </c>
    </row>
    <row r="2052" spans="1:20" x14ac:dyDescent="0.25">
      <c r="A2052">
        <f t="shared" si="64"/>
        <v>2051</v>
      </c>
      <c r="B2052">
        <f t="shared" si="65"/>
        <v>513</v>
      </c>
      <c r="C2052" t="str">
        <f>INDEX('VBA code_permu_wo_repettn'!$T$3:$Y$6,COUNTIF('Profile-matrices_Condorcet'!$B$2:$B2052,'Profile-matrices_Condorcet'!$B2052),MATCH(INDEX('numeric possibilities'!D$3:D$1298,VLOOKUP($B2052,'numeric possibilities'!$C$3:$G$1298,1)),'VBA code_permu_wo_repettn'!$T$2:$Y$2))</f>
        <v>B</v>
      </c>
      <c r="D2052" t="str">
        <f>INDEX('VBA code_permu_wo_repettn'!$AA$3:$AF$6,COUNTIF('Profile-matrices_Condorcet'!$B$2:$B2052,'Profile-matrices_Condorcet'!$B2052),MATCH(INDEX('numeric possibilities'!E$3:E$1298,VLOOKUP($B2052,'numeric possibilities'!$C$3:$G$1298,1)),'VBA code_permu_wo_repettn'!$AA$2:$AF$2))</f>
        <v>D</v>
      </c>
      <c r="E2052" t="str">
        <f>INDEX('VBA code_permu_wo_repettn'!$AH$3:$AM$6,COUNTIF('Profile-matrices_Condorcet'!$B$2:$B2052,'Profile-matrices_Condorcet'!$B2052),MATCH(INDEX('numeric possibilities'!F$3:F$1298,VLOOKUP($B2052,'numeric possibilities'!$C$3:$G$1298,1)),'VBA code_permu_wo_repettn'!$AH$2:$AM$2))</f>
        <v>A</v>
      </c>
      <c r="F2052" t="str">
        <f>INDEX('VBA code_permu_wo_repettn'!$AO$3:$AT$6,COUNTIF('Profile-matrices_Condorcet'!$B$2:$B2052,'Profile-matrices_Condorcet'!$B2052),MATCH(INDEX('numeric possibilities'!G$3:G$1298,VLOOKUP($B2052,'numeric possibilities'!$C$3:$G$1298,1)),'VBA code_permu_wo_repettn'!$AO$2:$AT$2))</f>
        <v>A</v>
      </c>
      <c r="I2052" t="s">
        <v>0</v>
      </c>
      <c r="J2052" t="s">
        <v>1</v>
      </c>
      <c r="K2052" t="s">
        <v>2</v>
      </c>
      <c r="L2052" t="s">
        <v>3</v>
      </c>
    </row>
    <row r="2053" spans="1:20" x14ac:dyDescent="0.25">
      <c r="A2053">
        <f t="shared" si="64"/>
        <v>2052</v>
      </c>
      <c r="B2053">
        <f t="shared" si="65"/>
        <v>513</v>
      </c>
      <c r="C2053" t="str">
        <f>INDEX('VBA code_permu_wo_repettn'!$T$3:$Y$6,COUNTIF('Profile-matrices_Condorcet'!$B$2:$B2053,'Profile-matrices_Condorcet'!$B2053),MATCH(INDEX('numeric possibilities'!D$3:D$1298,VLOOKUP($B2053,'numeric possibilities'!$C$3:$G$1298,1)),'VBA code_permu_wo_repettn'!$T$2:$Y$2))</f>
        <v>D</v>
      </c>
      <c r="D2053" t="str">
        <f>INDEX('VBA code_permu_wo_repettn'!$AA$3:$AF$6,COUNTIF('Profile-matrices_Condorcet'!$B$2:$B2053,'Profile-matrices_Condorcet'!$B2053),MATCH(INDEX('numeric possibilities'!E$3:E$1298,VLOOKUP($B2053,'numeric possibilities'!$C$3:$G$1298,1)),'VBA code_permu_wo_repettn'!$AA$2:$AF$2))</f>
        <v>C</v>
      </c>
      <c r="E2053" t="str">
        <f>INDEX('VBA code_permu_wo_repettn'!$AH$3:$AM$6,COUNTIF('Profile-matrices_Condorcet'!$B$2:$B2053,'Profile-matrices_Condorcet'!$B2053),MATCH(INDEX('numeric possibilities'!F$3:F$1298,VLOOKUP($B2053,'numeric possibilities'!$C$3:$G$1298,1)),'VBA code_permu_wo_repettn'!$AH$2:$AM$2))</f>
        <v>D</v>
      </c>
      <c r="F2053" t="str">
        <f>INDEX('VBA code_permu_wo_repettn'!$AO$3:$AT$6,COUNTIF('Profile-matrices_Condorcet'!$B$2:$B2053,'Profile-matrices_Condorcet'!$B2053),MATCH(INDEX('numeric possibilities'!G$3:G$1298,VLOOKUP($B2053,'numeric possibilities'!$C$3:$G$1298,1)),'VBA code_permu_wo_repettn'!$AO$2:$AT$2))</f>
        <v>C</v>
      </c>
      <c r="G2053" t="str">
        <f>IF(MAX(I2053:L2053)&gt;='numeric possibilities'!$B$4/2,INDEX('Profile-matrices_Condorcet'!I2052:L2052,1,MATCH(MAX('Profile-matrices_Condorcet'!I2053:L2053),'Profile-matrices_Condorcet'!I2053:L2053,0)),"NCW")</f>
        <v>NCW</v>
      </c>
      <c r="H2053" t="s">
        <v>13</v>
      </c>
      <c r="I2053" s="3">
        <f>COUNTIF($I2051:$S2051,I2052)</f>
        <v>2</v>
      </c>
      <c r="J2053" s="3">
        <f>COUNTIF($I2051:$S2051,J2052)</f>
        <v>2</v>
      </c>
      <c r="K2053" s="3">
        <f>COUNTIF($I2051:$S2051,K2052)</f>
        <v>2</v>
      </c>
      <c r="L2053" s="3">
        <f>COUNTIF($I2051:$S2051,L2052)</f>
        <v>0</v>
      </c>
    </row>
    <row r="2054" spans="1:20" x14ac:dyDescent="0.25">
      <c r="A2054">
        <f t="shared" si="64"/>
        <v>2053</v>
      </c>
      <c r="B2054">
        <f t="shared" si="65"/>
        <v>514</v>
      </c>
      <c r="C2054" t="str">
        <f>INDEX('VBA code_permu_wo_repettn'!$T$3:$Y$6,COUNTIF('Profile-matrices_Condorcet'!$B$2:$B2054,'Profile-matrices_Condorcet'!$B2054),MATCH(INDEX('numeric possibilities'!D$3:D$1298,VLOOKUP($B2054,'numeric possibilities'!$C$3:$G$1298,1)),'VBA code_permu_wo_repettn'!$T$2:$Y$2))</f>
        <v>A</v>
      </c>
      <c r="D2054" t="str">
        <f>INDEX('VBA code_permu_wo_repettn'!$AA$3:$AF$6,COUNTIF('Profile-matrices_Condorcet'!$B$2:$B2054,'Profile-matrices_Condorcet'!$B2054),MATCH(INDEX('numeric possibilities'!E$3:E$1298,VLOOKUP($B2054,'numeric possibilities'!$C$3:$G$1298,1)),'VBA code_permu_wo_repettn'!$AA$2:$AF$2))</f>
        <v>B</v>
      </c>
      <c r="E2054" t="str">
        <f>INDEX('VBA code_permu_wo_repettn'!$AH$3:$AM$6,COUNTIF('Profile-matrices_Condorcet'!$B$2:$B2054,'Profile-matrices_Condorcet'!$B2054),MATCH(INDEX('numeric possibilities'!F$3:F$1298,VLOOKUP($B2054,'numeric possibilities'!$C$3:$G$1298,1)),'VBA code_permu_wo_repettn'!$AH$2:$AM$2))</f>
        <v>C</v>
      </c>
      <c r="F2054" t="str">
        <f>INDEX('VBA code_permu_wo_repettn'!$AO$3:$AT$6,COUNTIF('Profile-matrices_Condorcet'!$B$2:$B2054,'Profile-matrices_Condorcet'!$B2054),MATCH(INDEX('numeric possibilities'!G$3:G$1298,VLOOKUP($B2054,'numeric possibilities'!$C$3:$G$1298,1)),'VBA code_permu_wo_repettn'!$AO$2:$AT$2))</f>
        <v>D</v>
      </c>
      <c r="H2054" t="s">
        <v>14</v>
      </c>
      <c r="I2054" s="3">
        <f>IF(MATCH(I$1,$C2054:$C2057,0)&lt;(MATCH(J$1,$C2054:$C2057,0)),1*a_vote,0)+IF(MATCH(I$1,$D2054:$D2057,0)&lt;MATCH(J$1,$D2054:$D2057,0),1*b_vote,0)+IF(MATCH(I$1,$E2054:$E2057,0)&lt;MATCH(J$1,$E2054:$E2057,0),1*c_vote,0)+IF(MATCH(I$1,$F2054:$F2057,0)&lt;MATCH(J$1,$F2054:$F2057,0),1*d_vote,0)</f>
        <v>0.27</v>
      </c>
      <c r="J2054" s="3">
        <f>IF(MATCH(I$1,$C2054:$C2057,0)&gt;(MATCH(J$1,$C2054:$C2057,0)),1*a_vote,0)+IF(MATCH(I$1,$D2054:$D2057,0)&gt;MATCH(J$1,$D2054:$D2057,0),1*b_vote,0)+IF(MATCH(I$1,$E2054:$E2057,0)&gt;MATCH(J$1,$E2054:$E2057,0),1*c_vote,0)+IF(MATCH(I$1,$F2054:$F2057,0)&gt;MATCH(J$1,$F2054:$F2057,0),1*d_vote,0)</f>
        <v>0.73</v>
      </c>
      <c r="K2054" s="3">
        <f>IF(MATCH($K$1,$C2054:$C2057,0)&lt;(MATCH($L$1,$C2054:$C2057,0)),1*a_vote,0)+IF(MATCH($K$1,$D2054:$D2057,0)&lt;MATCH($L$1,$D2054:$D2057,0),1*b_vote,0)+IF(MATCH($K$1,$E2054:$E2057,0)&lt;MATCH($L$1,$E2054:$E2057,0),1*c_vote,0)+IF(MATCH($K$1,$F2054:$F2057,0)&lt;MATCH($L$1,$F2054:$F2057,0),1*d_vote,0)</f>
        <v>0.75</v>
      </c>
      <c r="L2054" s="3">
        <f>IF(MATCH(K$1,$C2054:$C2057,0)&gt;(MATCH(L$1,$C2054:$C2057,0)),1*a_vote,0)+IF(MATCH(K$1,$D2054:$D2057,0)&gt;MATCH(L$1,$D2054:$D2057,0),1*b_vote,0)+IF(MATCH(K$1,$E2054:$E2057,0)&gt;MATCH(L$1,$E2054:$E2057,0),1*c_vote,0)+IF(MATCH(K$1,$F2054:$F2057,0)&gt;MATCH(L$1,$F2054:$F2057,0),1*d_vote,0)</f>
        <v>0.25</v>
      </c>
      <c r="M2054" s="3">
        <f>IF(MATCH($M$1,$C2054:$C2057,0)&lt;(MATCH($N$1,$C2054:$C2057,0)),1*a_vote,0)+IF(MATCH($M$1,$D2054:$D2057,0)&lt;MATCH($N$1,$D2054:$D2057,0),1*b_vote,0)+IF(MATCH($M$1,$E2054:$E2057,0)&lt;MATCH($N$1,$E2054:$E2057,0),1*c_vote,0)+IF(MATCH($M$1,$F2054:$F2057,0)&lt;MATCH($N$1,$F2054:$F2057,0),1*d_vote,0)</f>
        <v>0.78</v>
      </c>
      <c r="N2054" s="3">
        <f>IF(MATCH(M$1,$C2054:$C2057,0)&gt;(MATCH(N$1,$C2054:$C2057,0)),1*a_vote,0)+IF(MATCH(M$1,$D2054:$D2057,0)&gt;MATCH(N$1,$D2054:$D2057,0),1*b_vote,0)+IF(MATCH(M$1,$E2054:$E2057,0)&gt;MATCH(N$1,$E2054:$E2057,0),1*c_vote,0)+IF(MATCH(M$1,$F2054:$F2057,0)&gt;MATCH(N$1,$F2054:$F2057,0),1*d_vote,0)</f>
        <v>0.21999999999999997</v>
      </c>
      <c r="O2054" s="3">
        <f>IF(MATCH($O$1,$C2054:$C2057,0)&lt;(MATCH($P$1,$C2054:$C2057,0)),1*a_vote,0)+IF(MATCH($O$1,$D2054:$D2057,0)&lt;MATCH($P$1,$D2054:$D2057,0),1*b_vote,0)+IF(MATCH($O$1,$E2054:$E2057,0)&lt;MATCH($P$1,$E2054:$E2057,0),1*c_vote,0)+IF(MATCH($O$1,$F2054:$F2057,0)&lt;MATCH($P$1,$F2054:$F2057,0),1*d_vote,0)</f>
        <v>0.48</v>
      </c>
      <c r="P2054" s="3">
        <f>IF(MATCH(O$1,$C2054:$C2057,0)&gt;(MATCH(P$1,$C2054:$C2057,0)),1*a_vote,0)+IF(MATCH(O$1,$D2054:$D2057,0)&gt;MATCH(P$1,$D2054:$D2057,0),1*b_vote,0)+IF(MATCH(O$1,$E2054:$E2057,0)&gt;MATCH(P$1,$E2054:$E2057,0),1*c_vote,0)+IF(MATCH(O$1,$F2054:$F2057,0)&gt;MATCH(P$1,$F2054:$F2057,0),1*d_vote,0)</f>
        <v>0.52</v>
      </c>
      <c r="Q2054" s="3">
        <f>IF(MATCH($Q$1,$C2054:$C2057,0)&lt;(MATCH($R$1,$C2054:$C2057,0)),1*a_vote,0)+IF(MATCH($Q$1,$D2054:$D2057,0)&lt;MATCH($R$1,$D2054:$D2057,0),1*b_vote,0)+IF(MATCH($Q$1,$E2054:$E2057,0)&lt;MATCH($R$1,$E2054:$E2057,0),1*c_vote,0)+IF(MATCH($Q$1,$F2054:$F2057,0)&lt;MATCH($R$1,$F2054:$F2057,0),1*d_vote,0)</f>
        <v>0.51</v>
      </c>
      <c r="R2054" s="3">
        <f>IF(MATCH(Q$1,$C2054:$C2057,0)&gt;(MATCH(R$1,$C2054:$C2057,0)),1*a_vote,0)+IF(MATCH(Q$1,$D2054:$D2057,0)&gt;MATCH(R$1,$D2054:$D2057,0),1*b_vote,0)+IF(MATCH(Q$1,$E2054:$E2057,0)&gt;MATCH(R$1,$E2054:$E2057,0),1*c_vote,0)+IF(MATCH(Q$1,$F2054:$F2057,0)&gt;MATCH(R$1,$F2054:$F2057,0),1*d_vote,0)</f>
        <v>0.49</v>
      </c>
      <c r="S2054" s="3">
        <f>IF(MATCH($S$1,$C2054:$C2057,0)&lt;(MATCH($T$1,$C2054:$C2057,0)),1*a_vote,0)+IF(MATCH($S$1,$D2054:$D2057,0)&lt;MATCH($T$1,$D2054:$D2057,0),1*b_vote,0)+IF(MATCH($S$1,$E2054:$E2057,0)&lt;MATCH($T$1,$E2054:$E2057,0),1*c_vote,0)+IF(MATCH($S$1,$F2054:$F2057,0)&lt;MATCH($T$1,$F2054:$F2057,0),1*d_vote,0)</f>
        <v>0.52</v>
      </c>
      <c r="T2054" s="3">
        <f>IF(MATCH(S$1,$C2054:$C2057,0)&gt;(MATCH(T$1,$C2054:$C2057,0)),1*a_vote,0)+IF(MATCH(S$1,$D2054:$D2057,0)&gt;MATCH(T$1,$D2054:$D2057,0),1*b_vote,0)+IF(MATCH(S$1,$E2054:$E2057,0)&gt;MATCH(T$1,$E2054:$E2057,0),1*c_vote,0)+IF(MATCH(S$1,$F2054:$F2057,0)&gt;MATCH(T$1,$F2054:$F2057,0),1*d_vote,0)</f>
        <v>0.48</v>
      </c>
    </row>
    <row r="2055" spans="1:20" x14ac:dyDescent="0.25">
      <c r="A2055">
        <f t="shared" si="64"/>
        <v>2054</v>
      </c>
      <c r="B2055">
        <f t="shared" si="65"/>
        <v>514</v>
      </c>
      <c r="C2055" t="str">
        <f>INDEX('VBA code_permu_wo_repettn'!$T$3:$Y$6,COUNTIF('Profile-matrices_Condorcet'!$B$2:$B2055,'Profile-matrices_Condorcet'!$B2055),MATCH(INDEX('numeric possibilities'!D$3:D$1298,VLOOKUP($B2055,'numeric possibilities'!$C$3:$G$1298,1)),'VBA code_permu_wo_repettn'!$T$2:$Y$2))</f>
        <v>C</v>
      </c>
      <c r="D2055" t="str">
        <f>INDEX('VBA code_permu_wo_repettn'!$AA$3:$AF$6,COUNTIF('Profile-matrices_Condorcet'!$B$2:$B2055,'Profile-matrices_Condorcet'!$B2055),MATCH(INDEX('numeric possibilities'!E$3:E$1298,VLOOKUP($B2055,'numeric possibilities'!$C$3:$G$1298,1)),'VBA code_permu_wo_repettn'!$AA$2:$AF$2))</f>
        <v>A</v>
      </c>
      <c r="E2055" t="str">
        <f>INDEX('VBA code_permu_wo_repettn'!$AH$3:$AM$6,COUNTIF('Profile-matrices_Condorcet'!$B$2:$B2055,'Profile-matrices_Condorcet'!$B2055),MATCH(INDEX('numeric possibilities'!F$3:F$1298,VLOOKUP($B2055,'numeric possibilities'!$C$3:$G$1298,1)),'VBA code_permu_wo_repettn'!$AH$2:$AM$2))</f>
        <v>B</v>
      </c>
      <c r="F2055" t="str">
        <f>INDEX('VBA code_permu_wo_repettn'!$AO$3:$AT$6,COUNTIF('Profile-matrices_Condorcet'!$B$2:$B2055,'Profile-matrices_Condorcet'!$B2055),MATCH(INDEX('numeric possibilities'!G$3:G$1298,VLOOKUP($B2055,'numeric possibilities'!$C$3:$G$1298,1)),'VBA code_permu_wo_repettn'!$AO$2:$AT$2))</f>
        <v>B</v>
      </c>
      <c r="H2055" t="s">
        <v>15</v>
      </c>
      <c r="I2055" t="str">
        <f>IF(I2054&gt;J2054,$I$1,IF(I2054&lt;J2054,$J$1,0))</f>
        <v>B</v>
      </c>
      <c r="K2055" t="str">
        <f>IF(K2054&gt;L2054,$K$1,IF(K2054&lt;L2054,$L$1,0))</f>
        <v>A</v>
      </c>
      <c r="M2055" t="str">
        <f>IF(M2054&gt;N2054,$M$1,IF(M2054&lt;N2054,$N$1,0))</f>
        <v>A</v>
      </c>
      <c r="O2055" t="str">
        <f>IF(O2054&gt;P2054,$O$1,IF(O2054&lt;P2054,$P$1,0))</f>
        <v>C</v>
      </c>
      <c r="Q2055" t="str">
        <f>IF(Q2054&gt;R2054,$Q$1,IF(Q2054&lt;R2054,$R$1,0))</f>
        <v>B</v>
      </c>
      <c r="S2055" t="str">
        <f>IF(S2054&gt;T2054,$S$1,IF(S2054&lt;T2054,$T$1,0))</f>
        <v>C</v>
      </c>
    </row>
    <row r="2056" spans="1:20" x14ac:dyDescent="0.25">
      <c r="A2056">
        <f t="shared" si="64"/>
        <v>2055</v>
      </c>
      <c r="B2056">
        <f t="shared" si="65"/>
        <v>514</v>
      </c>
      <c r="C2056" t="str">
        <f>INDEX('VBA code_permu_wo_repettn'!$T$3:$Y$6,COUNTIF('Profile-matrices_Condorcet'!$B$2:$B2056,'Profile-matrices_Condorcet'!$B2056),MATCH(INDEX('numeric possibilities'!D$3:D$1298,VLOOKUP($B2056,'numeric possibilities'!$C$3:$G$1298,1)),'VBA code_permu_wo_repettn'!$T$2:$Y$2))</f>
        <v>D</v>
      </c>
      <c r="D2056" t="str">
        <f>INDEX('VBA code_permu_wo_repettn'!$AA$3:$AF$6,COUNTIF('Profile-matrices_Condorcet'!$B$2:$B2056,'Profile-matrices_Condorcet'!$B2056),MATCH(INDEX('numeric possibilities'!E$3:E$1298,VLOOKUP($B2056,'numeric possibilities'!$C$3:$G$1298,1)),'VBA code_permu_wo_repettn'!$AA$2:$AF$2))</f>
        <v>D</v>
      </c>
      <c r="E2056" t="str">
        <f>INDEX('VBA code_permu_wo_repettn'!$AH$3:$AM$6,COUNTIF('Profile-matrices_Condorcet'!$B$2:$B2056,'Profile-matrices_Condorcet'!$B2056),MATCH(INDEX('numeric possibilities'!F$3:F$1298,VLOOKUP($B2056,'numeric possibilities'!$C$3:$G$1298,1)),'VBA code_permu_wo_repettn'!$AH$2:$AM$2))</f>
        <v>A</v>
      </c>
      <c r="F2056" t="str">
        <f>INDEX('VBA code_permu_wo_repettn'!$AO$3:$AT$6,COUNTIF('Profile-matrices_Condorcet'!$B$2:$B2056,'Profile-matrices_Condorcet'!$B2056),MATCH(INDEX('numeric possibilities'!G$3:G$1298,VLOOKUP($B2056,'numeric possibilities'!$C$3:$G$1298,1)),'VBA code_permu_wo_repettn'!$AO$2:$AT$2))</f>
        <v>A</v>
      </c>
      <c r="I2056" t="s">
        <v>0</v>
      </c>
      <c r="J2056" t="s">
        <v>1</v>
      </c>
      <c r="K2056" t="s">
        <v>2</v>
      </c>
      <c r="L2056" t="s">
        <v>3</v>
      </c>
    </row>
    <row r="2057" spans="1:20" x14ac:dyDescent="0.25">
      <c r="A2057">
        <f t="shared" si="64"/>
        <v>2056</v>
      </c>
      <c r="B2057">
        <f t="shared" si="65"/>
        <v>514</v>
      </c>
      <c r="C2057" t="str">
        <f>INDEX('VBA code_permu_wo_repettn'!$T$3:$Y$6,COUNTIF('Profile-matrices_Condorcet'!$B$2:$B2057,'Profile-matrices_Condorcet'!$B2057),MATCH(INDEX('numeric possibilities'!D$3:D$1298,VLOOKUP($B2057,'numeric possibilities'!$C$3:$G$1298,1)),'VBA code_permu_wo_repettn'!$T$2:$Y$2))</f>
        <v>B</v>
      </c>
      <c r="D2057" t="str">
        <f>INDEX('VBA code_permu_wo_repettn'!$AA$3:$AF$6,COUNTIF('Profile-matrices_Condorcet'!$B$2:$B2057,'Profile-matrices_Condorcet'!$B2057),MATCH(INDEX('numeric possibilities'!E$3:E$1298,VLOOKUP($B2057,'numeric possibilities'!$C$3:$G$1298,1)),'VBA code_permu_wo_repettn'!$AA$2:$AF$2))</f>
        <v>C</v>
      </c>
      <c r="E2057" t="str">
        <f>INDEX('VBA code_permu_wo_repettn'!$AH$3:$AM$6,COUNTIF('Profile-matrices_Condorcet'!$B$2:$B2057,'Profile-matrices_Condorcet'!$B2057),MATCH(INDEX('numeric possibilities'!F$3:F$1298,VLOOKUP($B2057,'numeric possibilities'!$C$3:$G$1298,1)),'VBA code_permu_wo_repettn'!$AH$2:$AM$2))</f>
        <v>D</v>
      </c>
      <c r="F2057" t="str">
        <f>INDEX('VBA code_permu_wo_repettn'!$AO$3:$AT$6,COUNTIF('Profile-matrices_Condorcet'!$B$2:$B2057,'Profile-matrices_Condorcet'!$B2057),MATCH(INDEX('numeric possibilities'!G$3:G$1298,VLOOKUP($B2057,'numeric possibilities'!$C$3:$G$1298,1)),'VBA code_permu_wo_repettn'!$AO$2:$AT$2))</f>
        <v>C</v>
      </c>
      <c r="G2057" t="str">
        <f>IF(MAX(I2057:L2057)&gt;='numeric possibilities'!$B$4/2,INDEX('Profile-matrices_Condorcet'!I2056:L2056,1,MATCH(MAX('Profile-matrices_Condorcet'!I2057:L2057),'Profile-matrices_Condorcet'!I2057:L2057,0)),"NCW")</f>
        <v>NCW</v>
      </c>
      <c r="H2057" t="s">
        <v>13</v>
      </c>
      <c r="I2057" s="3">
        <f>COUNTIF($I2055:$S2055,I2056)</f>
        <v>2</v>
      </c>
      <c r="J2057" s="3">
        <f>COUNTIF($I2055:$S2055,J2056)</f>
        <v>2</v>
      </c>
      <c r="K2057" s="3">
        <f>COUNTIF($I2055:$S2055,K2056)</f>
        <v>2</v>
      </c>
      <c r="L2057" s="3">
        <f>COUNTIF($I2055:$S2055,L2056)</f>
        <v>0</v>
      </c>
    </row>
    <row r="2058" spans="1:20" x14ac:dyDescent="0.25">
      <c r="A2058">
        <f t="shared" si="64"/>
        <v>2057</v>
      </c>
      <c r="B2058">
        <f t="shared" si="65"/>
        <v>515</v>
      </c>
      <c r="C2058" t="str">
        <f>INDEX('VBA code_permu_wo_repettn'!$T$3:$Y$6,COUNTIF('Profile-matrices_Condorcet'!$B$2:$B2058,'Profile-matrices_Condorcet'!$B2058),MATCH(INDEX('numeric possibilities'!D$3:D$1298,VLOOKUP($B2058,'numeric possibilities'!$C$3:$G$1298,1)),'VBA code_permu_wo_repettn'!$T$2:$Y$2))</f>
        <v>A</v>
      </c>
      <c r="D2058" t="str">
        <f>INDEX('VBA code_permu_wo_repettn'!$AA$3:$AF$6,COUNTIF('Profile-matrices_Condorcet'!$B$2:$B2058,'Profile-matrices_Condorcet'!$B2058),MATCH(INDEX('numeric possibilities'!E$3:E$1298,VLOOKUP($B2058,'numeric possibilities'!$C$3:$G$1298,1)),'VBA code_permu_wo_repettn'!$AA$2:$AF$2))</f>
        <v>B</v>
      </c>
      <c r="E2058" t="str">
        <f>INDEX('VBA code_permu_wo_repettn'!$AH$3:$AM$6,COUNTIF('Profile-matrices_Condorcet'!$B$2:$B2058,'Profile-matrices_Condorcet'!$B2058),MATCH(INDEX('numeric possibilities'!F$3:F$1298,VLOOKUP($B2058,'numeric possibilities'!$C$3:$G$1298,1)),'VBA code_permu_wo_repettn'!$AH$2:$AM$2))</f>
        <v>C</v>
      </c>
      <c r="F2058" t="str">
        <f>INDEX('VBA code_permu_wo_repettn'!$AO$3:$AT$6,COUNTIF('Profile-matrices_Condorcet'!$B$2:$B2058,'Profile-matrices_Condorcet'!$B2058),MATCH(INDEX('numeric possibilities'!G$3:G$1298,VLOOKUP($B2058,'numeric possibilities'!$C$3:$G$1298,1)),'VBA code_permu_wo_repettn'!$AO$2:$AT$2))</f>
        <v>D</v>
      </c>
      <c r="H2058" t="s">
        <v>14</v>
      </c>
      <c r="I2058" s="3">
        <f>IF(MATCH(I$1,$C2058:$C2061,0)&lt;(MATCH(J$1,$C2058:$C2061,0)),1*a_vote,0)+IF(MATCH(I$1,$D2058:$D2061,0)&lt;MATCH(J$1,$D2058:$D2061,0),1*b_vote,0)+IF(MATCH(I$1,$E2058:$E2061,0)&lt;MATCH(J$1,$E2058:$E2061,0),1*c_vote,0)+IF(MATCH(I$1,$F2058:$F2061,0)&lt;MATCH(J$1,$F2058:$F2061,0),1*d_vote,0)</f>
        <v>0.27</v>
      </c>
      <c r="J2058" s="3">
        <f>IF(MATCH(I$1,$C2058:$C2061,0)&gt;(MATCH(J$1,$C2058:$C2061,0)),1*a_vote,0)+IF(MATCH(I$1,$D2058:$D2061,0)&gt;MATCH(J$1,$D2058:$D2061,0),1*b_vote,0)+IF(MATCH(I$1,$E2058:$E2061,0)&gt;MATCH(J$1,$E2058:$E2061,0),1*c_vote,0)+IF(MATCH(I$1,$F2058:$F2061,0)&gt;MATCH(J$1,$F2058:$F2061,0),1*d_vote,0)</f>
        <v>0.73</v>
      </c>
      <c r="K2058" s="3">
        <f>IF(MATCH($K$1,$C2058:$C2061,0)&lt;(MATCH($L$1,$C2058:$C2061,0)),1*a_vote,0)+IF(MATCH($K$1,$D2058:$D2061,0)&lt;MATCH($L$1,$D2058:$D2061,0),1*b_vote,0)+IF(MATCH($K$1,$E2058:$E2061,0)&lt;MATCH($L$1,$E2058:$E2061,0),1*c_vote,0)+IF(MATCH($K$1,$F2058:$F2061,0)&lt;MATCH($L$1,$F2058:$F2061,0),1*d_vote,0)</f>
        <v>0.75</v>
      </c>
      <c r="L2058" s="3">
        <f>IF(MATCH(K$1,$C2058:$C2061,0)&gt;(MATCH(L$1,$C2058:$C2061,0)),1*a_vote,0)+IF(MATCH(K$1,$D2058:$D2061,0)&gt;MATCH(L$1,$D2058:$D2061,0),1*b_vote,0)+IF(MATCH(K$1,$E2058:$E2061,0)&gt;MATCH(L$1,$E2058:$E2061,0),1*c_vote,0)+IF(MATCH(K$1,$F2058:$F2061,0)&gt;MATCH(L$1,$F2058:$F2061,0),1*d_vote,0)</f>
        <v>0.25</v>
      </c>
      <c r="M2058" s="3">
        <f>IF(MATCH($M$1,$C2058:$C2061,0)&lt;(MATCH($N$1,$C2058:$C2061,0)),1*a_vote,0)+IF(MATCH($M$1,$D2058:$D2061,0)&lt;MATCH($N$1,$D2058:$D2061,0),1*b_vote,0)+IF(MATCH($M$1,$E2058:$E2061,0)&lt;MATCH($N$1,$E2058:$E2061,0),1*c_vote,0)+IF(MATCH($M$1,$F2058:$F2061,0)&lt;MATCH($N$1,$F2058:$F2061,0),1*d_vote,0)</f>
        <v>0.78</v>
      </c>
      <c r="N2058" s="3">
        <f>IF(MATCH(M$1,$C2058:$C2061,0)&gt;(MATCH(N$1,$C2058:$C2061,0)),1*a_vote,0)+IF(MATCH(M$1,$D2058:$D2061,0)&gt;MATCH(N$1,$D2058:$D2061,0),1*b_vote,0)+IF(MATCH(M$1,$E2058:$E2061,0)&gt;MATCH(N$1,$E2058:$E2061,0),1*c_vote,0)+IF(MATCH(M$1,$F2058:$F2061,0)&gt;MATCH(N$1,$F2058:$F2061,0),1*d_vote,0)</f>
        <v>0.21999999999999997</v>
      </c>
      <c r="O2058" s="3">
        <f>IF(MATCH($O$1,$C2058:$C2061,0)&lt;(MATCH($P$1,$C2058:$C2061,0)),1*a_vote,0)+IF(MATCH($O$1,$D2058:$D2061,0)&lt;MATCH($P$1,$D2058:$D2061,0),1*b_vote,0)+IF(MATCH($O$1,$E2058:$E2061,0)&lt;MATCH($P$1,$E2058:$E2061,0),1*c_vote,0)+IF(MATCH($O$1,$F2058:$F2061,0)&lt;MATCH($P$1,$F2058:$F2061,0),1*d_vote,0)</f>
        <v>0.75</v>
      </c>
      <c r="P2058" s="3">
        <f>IF(MATCH(O$1,$C2058:$C2061,0)&gt;(MATCH(P$1,$C2058:$C2061,0)),1*a_vote,0)+IF(MATCH(O$1,$D2058:$D2061,0)&gt;MATCH(P$1,$D2058:$D2061,0),1*b_vote,0)+IF(MATCH(O$1,$E2058:$E2061,0)&gt;MATCH(P$1,$E2058:$E2061,0),1*c_vote,0)+IF(MATCH(O$1,$F2058:$F2061,0)&gt;MATCH(P$1,$F2058:$F2061,0),1*d_vote,0)</f>
        <v>0.25</v>
      </c>
      <c r="Q2058" s="3">
        <f>IF(MATCH($Q$1,$C2058:$C2061,0)&lt;(MATCH($R$1,$C2058:$C2061,0)),1*a_vote,0)+IF(MATCH($Q$1,$D2058:$D2061,0)&lt;MATCH($R$1,$D2058:$D2061,0),1*b_vote,0)+IF(MATCH($Q$1,$E2058:$E2061,0)&lt;MATCH($R$1,$E2058:$E2061,0),1*c_vote,0)+IF(MATCH($Q$1,$F2058:$F2061,0)&lt;MATCH($R$1,$F2058:$F2061,0),1*d_vote,0)</f>
        <v>0.51</v>
      </c>
      <c r="R2058" s="3">
        <f>IF(MATCH(Q$1,$C2058:$C2061,0)&gt;(MATCH(R$1,$C2058:$C2061,0)),1*a_vote,0)+IF(MATCH(Q$1,$D2058:$D2061,0)&gt;MATCH(R$1,$D2058:$D2061,0),1*b_vote,0)+IF(MATCH(Q$1,$E2058:$E2061,0)&gt;MATCH(R$1,$E2058:$E2061,0),1*c_vote,0)+IF(MATCH(Q$1,$F2058:$F2061,0)&gt;MATCH(R$1,$F2058:$F2061,0),1*d_vote,0)</f>
        <v>0.49</v>
      </c>
      <c r="S2058" s="3">
        <f>IF(MATCH($S$1,$C2058:$C2061,0)&lt;(MATCH($T$1,$C2058:$C2061,0)),1*a_vote,0)+IF(MATCH($S$1,$D2058:$D2061,0)&lt;MATCH($T$1,$D2058:$D2061,0),1*b_vote,0)+IF(MATCH($S$1,$E2058:$E2061,0)&lt;MATCH($T$1,$E2058:$E2061,0),1*c_vote,0)+IF(MATCH($S$1,$F2058:$F2061,0)&lt;MATCH($T$1,$F2058:$F2061,0),1*d_vote,0)</f>
        <v>0.25</v>
      </c>
      <c r="T2058" s="3">
        <f>IF(MATCH(S$1,$C2058:$C2061,0)&gt;(MATCH(T$1,$C2058:$C2061,0)),1*a_vote,0)+IF(MATCH(S$1,$D2058:$D2061,0)&gt;MATCH(T$1,$D2058:$D2061,0),1*b_vote,0)+IF(MATCH(S$1,$E2058:$E2061,0)&gt;MATCH(T$1,$E2058:$E2061,0),1*c_vote,0)+IF(MATCH(S$1,$F2058:$F2061,0)&gt;MATCH(T$1,$F2058:$F2061,0),1*d_vote,0)</f>
        <v>0.75</v>
      </c>
    </row>
    <row r="2059" spans="1:20" x14ac:dyDescent="0.25">
      <c r="A2059">
        <f t="shared" si="64"/>
        <v>2058</v>
      </c>
      <c r="B2059">
        <f t="shared" si="65"/>
        <v>515</v>
      </c>
      <c r="C2059" t="str">
        <f>INDEX('VBA code_permu_wo_repettn'!$T$3:$Y$6,COUNTIF('Profile-matrices_Condorcet'!$B$2:$B2059,'Profile-matrices_Condorcet'!$B2059),MATCH(INDEX('numeric possibilities'!D$3:D$1298,VLOOKUP($B2059,'numeric possibilities'!$C$3:$G$1298,1)),'VBA code_permu_wo_repettn'!$T$2:$Y$2))</f>
        <v>D</v>
      </c>
      <c r="D2059" t="str">
        <f>INDEX('VBA code_permu_wo_repettn'!$AA$3:$AF$6,COUNTIF('Profile-matrices_Condorcet'!$B$2:$B2059,'Profile-matrices_Condorcet'!$B2059),MATCH(INDEX('numeric possibilities'!E$3:E$1298,VLOOKUP($B2059,'numeric possibilities'!$C$3:$G$1298,1)),'VBA code_permu_wo_repettn'!$AA$2:$AF$2))</f>
        <v>A</v>
      </c>
      <c r="E2059" t="str">
        <f>INDEX('VBA code_permu_wo_repettn'!$AH$3:$AM$6,COUNTIF('Profile-matrices_Condorcet'!$B$2:$B2059,'Profile-matrices_Condorcet'!$B2059),MATCH(INDEX('numeric possibilities'!F$3:F$1298,VLOOKUP($B2059,'numeric possibilities'!$C$3:$G$1298,1)),'VBA code_permu_wo_repettn'!$AH$2:$AM$2))</f>
        <v>B</v>
      </c>
      <c r="F2059" t="str">
        <f>INDEX('VBA code_permu_wo_repettn'!$AO$3:$AT$6,COUNTIF('Profile-matrices_Condorcet'!$B$2:$B2059,'Profile-matrices_Condorcet'!$B2059),MATCH(INDEX('numeric possibilities'!G$3:G$1298,VLOOKUP($B2059,'numeric possibilities'!$C$3:$G$1298,1)),'VBA code_permu_wo_repettn'!$AO$2:$AT$2))</f>
        <v>B</v>
      </c>
      <c r="H2059" t="s">
        <v>15</v>
      </c>
      <c r="I2059" t="str">
        <f>IF(I2058&gt;J2058,$I$1,IF(I2058&lt;J2058,$J$1,0))</f>
        <v>B</v>
      </c>
      <c r="K2059" t="str">
        <f>IF(K2058&gt;L2058,$K$1,IF(K2058&lt;L2058,$L$1,0))</f>
        <v>A</v>
      </c>
      <c r="M2059" t="str">
        <f>IF(M2058&gt;N2058,$M$1,IF(M2058&lt;N2058,$N$1,0))</f>
        <v>A</v>
      </c>
      <c r="O2059" t="str">
        <f>IF(O2058&gt;P2058,$O$1,IF(O2058&lt;P2058,$P$1,0))</f>
        <v>B</v>
      </c>
      <c r="Q2059" t="str">
        <f>IF(Q2058&gt;R2058,$Q$1,IF(Q2058&lt;R2058,$R$1,0))</f>
        <v>B</v>
      </c>
      <c r="S2059" t="str">
        <f>IF(S2058&gt;T2058,$S$1,IF(S2058&lt;T2058,$T$1,0))</f>
        <v>D</v>
      </c>
    </row>
    <row r="2060" spans="1:20" x14ac:dyDescent="0.25">
      <c r="A2060">
        <f t="shared" si="64"/>
        <v>2059</v>
      </c>
      <c r="B2060">
        <f t="shared" si="65"/>
        <v>515</v>
      </c>
      <c r="C2060" t="str">
        <f>INDEX('VBA code_permu_wo_repettn'!$T$3:$Y$6,COUNTIF('Profile-matrices_Condorcet'!$B$2:$B2060,'Profile-matrices_Condorcet'!$B2060),MATCH(INDEX('numeric possibilities'!D$3:D$1298,VLOOKUP($B2060,'numeric possibilities'!$C$3:$G$1298,1)),'VBA code_permu_wo_repettn'!$T$2:$Y$2))</f>
        <v>B</v>
      </c>
      <c r="D2060" t="str">
        <f>INDEX('VBA code_permu_wo_repettn'!$AA$3:$AF$6,COUNTIF('Profile-matrices_Condorcet'!$B$2:$B2060,'Profile-matrices_Condorcet'!$B2060),MATCH(INDEX('numeric possibilities'!E$3:E$1298,VLOOKUP($B2060,'numeric possibilities'!$C$3:$G$1298,1)),'VBA code_permu_wo_repettn'!$AA$2:$AF$2))</f>
        <v>D</v>
      </c>
      <c r="E2060" t="str">
        <f>INDEX('VBA code_permu_wo_repettn'!$AH$3:$AM$6,COUNTIF('Profile-matrices_Condorcet'!$B$2:$B2060,'Profile-matrices_Condorcet'!$B2060),MATCH(INDEX('numeric possibilities'!F$3:F$1298,VLOOKUP($B2060,'numeric possibilities'!$C$3:$G$1298,1)),'VBA code_permu_wo_repettn'!$AH$2:$AM$2))</f>
        <v>A</v>
      </c>
      <c r="F2060" t="str">
        <f>INDEX('VBA code_permu_wo_repettn'!$AO$3:$AT$6,COUNTIF('Profile-matrices_Condorcet'!$B$2:$B2060,'Profile-matrices_Condorcet'!$B2060),MATCH(INDEX('numeric possibilities'!G$3:G$1298,VLOOKUP($B2060,'numeric possibilities'!$C$3:$G$1298,1)),'VBA code_permu_wo_repettn'!$AO$2:$AT$2))</f>
        <v>A</v>
      </c>
      <c r="I2060" t="s">
        <v>0</v>
      </c>
      <c r="J2060" t="s">
        <v>1</v>
      </c>
      <c r="K2060" t="s">
        <v>2</v>
      </c>
      <c r="L2060" t="s">
        <v>3</v>
      </c>
    </row>
    <row r="2061" spans="1:20" x14ac:dyDescent="0.25">
      <c r="A2061">
        <f t="shared" si="64"/>
        <v>2060</v>
      </c>
      <c r="B2061">
        <f t="shared" si="65"/>
        <v>515</v>
      </c>
      <c r="C2061" t="str">
        <f>INDEX('VBA code_permu_wo_repettn'!$T$3:$Y$6,COUNTIF('Profile-matrices_Condorcet'!$B$2:$B2061,'Profile-matrices_Condorcet'!$B2061),MATCH(INDEX('numeric possibilities'!D$3:D$1298,VLOOKUP($B2061,'numeric possibilities'!$C$3:$G$1298,1)),'VBA code_permu_wo_repettn'!$T$2:$Y$2))</f>
        <v>C</v>
      </c>
      <c r="D2061" t="str">
        <f>INDEX('VBA code_permu_wo_repettn'!$AA$3:$AF$6,COUNTIF('Profile-matrices_Condorcet'!$B$2:$B2061,'Profile-matrices_Condorcet'!$B2061),MATCH(INDEX('numeric possibilities'!E$3:E$1298,VLOOKUP($B2061,'numeric possibilities'!$C$3:$G$1298,1)),'VBA code_permu_wo_repettn'!$AA$2:$AF$2))</f>
        <v>C</v>
      </c>
      <c r="E2061" t="str">
        <f>INDEX('VBA code_permu_wo_repettn'!$AH$3:$AM$6,COUNTIF('Profile-matrices_Condorcet'!$B$2:$B2061,'Profile-matrices_Condorcet'!$B2061),MATCH(INDEX('numeric possibilities'!F$3:F$1298,VLOOKUP($B2061,'numeric possibilities'!$C$3:$G$1298,1)),'VBA code_permu_wo_repettn'!$AH$2:$AM$2))</f>
        <v>D</v>
      </c>
      <c r="F2061" t="str">
        <f>INDEX('VBA code_permu_wo_repettn'!$AO$3:$AT$6,COUNTIF('Profile-matrices_Condorcet'!$B$2:$B2061,'Profile-matrices_Condorcet'!$B2061),MATCH(INDEX('numeric possibilities'!G$3:G$1298,VLOOKUP($B2061,'numeric possibilities'!$C$3:$G$1298,1)),'VBA code_permu_wo_repettn'!$AO$2:$AT$2))</f>
        <v>C</v>
      </c>
      <c r="G2061" t="str">
        <f>IF(MAX(I2061:L2061)&gt;='numeric possibilities'!$B$4/2,INDEX('Profile-matrices_Condorcet'!I2060:L2060,1,MATCH(MAX('Profile-matrices_Condorcet'!I2061:L2061),'Profile-matrices_Condorcet'!I2061:L2061,0)),"NCW")</f>
        <v>B</v>
      </c>
      <c r="H2061" t="s">
        <v>13</v>
      </c>
      <c r="I2061" s="3">
        <f>COUNTIF($I2059:$S2059,I2060)</f>
        <v>2</v>
      </c>
      <c r="J2061" s="3">
        <f>COUNTIF($I2059:$S2059,J2060)</f>
        <v>3</v>
      </c>
      <c r="K2061" s="3">
        <f>COUNTIF($I2059:$S2059,K2060)</f>
        <v>0</v>
      </c>
      <c r="L2061" s="3">
        <f>COUNTIF($I2059:$S2059,L2060)</f>
        <v>1</v>
      </c>
    </row>
    <row r="2062" spans="1:20" x14ac:dyDescent="0.25">
      <c r="A2062">
        <f t="shared" ref="A2062:A2125" si="66">A2061+1</f>
        <v>2061</v>
      </c>
      <c r="B2062">
        <f t="shared" ref="B2062:B2125" si="67">IF((ROW()-1)&lt;=4*B2061,B2061,B2061+1)</f>
        <v>516</v>
      </c>
      <c r="C2062" t="str">
        <f>INDEX('VBA code_permu_wo_repettn'!$T$3:$Y$6,COUNTIF('Profile-matrices_Condorcet'!$B$2:$B2062,'Profile-matrices_Condorcet'!$B2062),MATCH(INDEX('numeric possibilities'!D$3:D$1298,VLOOKUP($B2062,'numeric possibilities'!$C$3:$G$1298,1)),'VBA code_permu_wo_repettn'!$T$2:$Y$2))</f>
        <v>A</v>
      </c>
      <c r="D2062" t="str">
        <f>INDEX('VBA code_permu_wo_repettn'!$AA$3:$AF$6,COUNTIF('Profile-matrices_Condorcet'!$B$2:$B2062,'Profile-matrices_Condorcet'!$B2062),MATCH(INDEX('numeric possibilities'!E$3:E$1298,VLOOKUP($B2062,'numeric possibilities'!$C$3:$G$1298,1)),'VBA code_permu_wo_repettn'!$AA$2:$AF$2))</f>
        <v>B</v>
      </c>
      <c r="E2062" t="str">
        <f>INDEX('VBA code_permu_wo_repettn'!$AH$3:$AM$6,COUNTIF('Profile-matrices_Condorcet'!$B$2:$B2062,'Profile-matrices_Condorcet'!$B2062),MATCH(INDEX('numeric possibilities'!F$3:F$1298,VLOOKUP($B2062,'numeric possibilities'!$C$3:$G$1298,1)),'VBA code_permu_wo_repettn'!$AH$2:$AM$2))</f>
        <v>C</v>
      </c>
      <c r="F2062" t="str">
        <f>INDEX('VBA code_permu_wo_repettn'!$AO$3:$AT$6,COUNTIF('Profile-matrices_Condorcet'!$B$2:$B2062,'Profile-matrices_Condorcet'!$B2062),MATCH(INDEX('numeric possibilities'!G$3:G$1298,VLOOKUP($B2062,'numeric possibilities'!$C$3:$G$1298,1)),'VBA code_permu_wo_repettn'!$AO$2:$AT$2))</f>
        <v>D</v>
      </c>
      <c r="H2062" t="s">
        <v>14</v>
      </c>
      <c r="I2062" s="3">
        <f>IF(MATCH(I$1,$C2062:$C2065,0)&lt;(MATCH(J$1,$C2062:$C2065,0)),1*a_vote,0)+IF(MATCH(I$1,$D2062:$D2065,0)&lt;MATCH(J$1,$D2062:$D2065,0),1*b_vote,0)+IF(MATCH(I$1,$E2062:$E2065,0)&lt;MATCH(J$1,$E2062:$E2065,0),1*c_vote,0)+IF(MATCH(I$1,$F2062:$F2065,0)&lt;MATCH(J$1,$F2062:$F2065,0),1*d_vote,0)</f>
        <v>0.27</v>
      </c>
      <c r="J2062" s="3">
        <f>IF(MATCH(I$1,$C2062:$C2065,0)&gt;(MATCH(J$1,$C2062:$C2065,0)),1*a_vote,0)+IF(MATCH(I$1,$D2062:$D2065,0)&gt;MATCH(J$1,$D2062:$D2065,0),1*b_vote,0)+IF(MATCH(I$1,$E2062:$E2065,0)&gt;MATCH(J$1,$E2062:$E2065,0),1*c_vote,0)+IF(MATCH(I$1,$F2062:$F2065,0)&gt;MATCH(J$1,$F2062:$F2065,0),1*d_vote,0)</f>
        <v>0.73</v>
      </c>
      <c r="K2062" s="3">
        <f>IF(MATCH($K$1,$C2062:$C2065,0)&lt;(MATCH($L$1,$C2062:$C2065,0)),1*a_vote,0)+IF(MATCH($K$1,$D2062:$D2065,0)&lt;MATCH($L$1,$D2062:$D2065,0),1*b_vote,0)+IF(MATCH($K$1,$E2062:$E2065,0)&lt;MATCH($L$1,$E2062:$E2065,0),1*c_vote,0)+IF(MATCH($K$1,$F2062:$F2065,0)&lt;MATCH($L$1,$F2062:$F2065,0),1*d_vote,0)</f>
        <v>0.75</v>
      </c>
      <c r="L2062" s="3">
        <f>IF(MATCH(K$1,$C2062:$C2065,0)&gt;(MATCH(L$1,$C2062:$C2065,0)),1*a_vote,0)+IF(MATCH(K$1,$D2062:$D2065,0)&gt;MATCH(L$1,$D2062:$D2065,0),1*b_vote,0)+IF(MATCH(K$1,$E2062:$E2065,0)&gt;MATCH(L$1,$E2062:$E2065,0),1*c_vote,0)+IF(MATCH(K$1,$F2062:$F2065,0)&gt;MATCH(L$1,$F2062:$F2065,0),1*d_vote,0)</f>
        <v>0.25</v>
      </c>
      <c r="M2062" s="3">
        <f>IF(MATCH($M$1,$C2062:$C2065,0)&lt;(MATCH($N$1,$C2062:$C2065,0)),1*a_vote,0)+IF(MATCH($M$1,$D2062:$D2065,0)&lt;MATCH($N$1,$D2062:$D2065,0),1*b_vote,0)+IF(MATCH($M$1,$E2062:$E2065,0)&lt;MATCH($N$1,$E2062:$E2065,0),1*c_vote,0)+IF(MATCH($M$1,$F2062:$F2065,0)&lt;MATCH($N$1,$F2062:$F2065,0),1*d_vote,0)</f>
        <v>0.78</v>
      </c>
      <c r="N2062" s="3">
        <f>IF(MATCH(M$1,$C2062:$C2065,0)&gt;(MATCH(N$1,$C2062:$C2065,0)),1*a_vote,0)+IF(MATCH(M$1,$D2062:$D2065,0)&gt;MATCH(N$1,$D2062:$D2065,0),1*b_vote,0)+IF(MATCH(M$1,$E2062:$E2065,0)&gt;MATCH(N$1,$E2062:$E2065,0),1*c_vote,0)+IF(MATCH(M$1,$F2062:$F2065,0)&gt;MATCH(N$1,$F2062:$F2065,0),1*d_vote,0)</f>
        <v>0.21999999999999997</v>
      </c>
      <c r="O2062" s="3">
        <f>IF(MATCH($O$1,$C2062:$C2065,0)&lt;(MATCH($P$1,$C2062:$C2065,0)),1*a_vote,0)+IF(MATCH($O$1,$D2062:$D2065,0)&lt;MATCH($P$1,$D2062:$D2065,0),1*b_vote,0)+IF(MATCH($O$1,$E2062:$E2065,0)&lt;MATCH($P$1,$E2062:$E2065,0),1*c_vote,0)+IF(MATCH($O$1,$F2062:$F2065,0)&lt;MATCH($P$1,$F2062:$F2065,0),1*d_vote,0)</f>
        <v>0.48</v>
      </c>
      <c r="P2062" s="3">
        <f>IF(MATCH(O$1,$C2062:$C2065,0)&gt;(MATCH(P$1,$C2062:$C2065,0)),1*a_vote,0)+IF(MATCH(O$1,$D2062:$D2065,0)&gt;MATCH(P$1,$D2062:$D2065,0),1*b_vote,0)+IF(MATCH(O$1,$E2062:$E2065,0)&gt;MATCH(P$1,$E2062:$E2065,0),1*c_vote,0)+IF(MATCH(O$1,$F2062:$F2065,0)&gt;MATCH(P$1,$F2062:$F2065,0),1*d_vote,0)</f>
        <v>0.52</v>
      </c>
      <c r="Q2062" s="3">
        <f>IF(MATCH($Q$1,$C2062:$C2065,0)&lt;(MATCH($R$1,$C2062:$C2065,0)),1*a_vote,0)+IF(MATCH($Q$1,$D2062:$D2065,0)&lt;MATCH($R$1,$D2062:$D2065,0),1*b_vote,0)+IF(MATCH($Q$1,$E2062:$E2065,0)&lt;MATCH($R$1,$E2062:$E2065,0),1*c_vote,0)+IF(MATCH($Q$1,$F2062:$F2065,0)&lt;MATCH($R$1,$F2062:$F2065,0),1*d_vote,0)</f>
        <v>0.51</v>
      </c>
      <c r="R2062" s="3">
        <f>IF(MATCH(Q$1,$C2062:$C2065,0)&gt;(MATCH(R$1,$C2062:$C2065,0)),1*a_vote,0)+IF(MATCH(Q$1,$D2062:$D2065,0)&gt;MATCH(R$1,$D2062:$D2065,0),1*b_vote,0)+IF(MATCH(Q$1,$E2062:$E2065,0)&gt;MATCH(R$1,$E2062:$E2065,0),1*c_vote,0)+IF(MATCH(Q$1,$F2062:$F2065,0)&gt;MATCH(R$1,$F2062:$F2065,0),1*d_vote,0)</f>
        <v>0.49</v>
      </c>
      <c r="S2062" s="3">
        <f>IF(MATCH($S$1,$C2062:$C2065,0)&lt;(MATCH($T$1,$C2062:$C2065,0)),1*a_vote,0)+IF(MATCH($S$1,$D2062:$D2065,0)&lt;MATCH($T$1,$D2062:$D2065,0),1*b_vote,0)+IF(MATCH($S$1,$E2062:$E2065,0)&lt;MATCH($T$1,$E2062:$E2065,0),1*c_vote,0)+IF(MATCH($S$1,$F2062:$F2065,0)&lt;MATCH($T$1,$F2062:$F2065,0),1*d_vote,0)</f>
        <v>0.25</v>
      </c>
      <c r="T2062" s="3">
        <f>IF(MATCH(S$1,$C2062:$C2065,0)&gt;(MATCH(T$1,$C2062:$C2065,0)),1*a_vote,0)+IF(MATCH(S$1,$D2062:$D2065,0)&gt;MATCH(T$1,$D2062:$D2065,0),1*b_vote,0)+IF(MATCH(S$1,$E2062:$E2065,0)&gt;MATCH(T$1,$E2062:$E2065,0),1*c_vote,0)+IF(MATCH(S$1,$F2062:$F2065,0)&gt;MATCH(T$1,$F2062:$F2065,0),1*d_vote,0)</f>
        <v>0.75</v>
      </c>
    </row>
    <row r="2063" spans="1:20" x14ac:dyDescent="0.25">
      <c r="A2063">
        <f t="shared" si="66"/>
        <v>2062</v>
      </c>
      <c r="B2063">
        <f t="shared" si="67"/>
        <v>516</v>
      </c>
      <c r="C2063" t="str">
        <f>INDEX('VBA code_permu_wo_repettn'!$T$3:$Y$6,COUNTIF('Profile-matrices_Condorcet'!$B$2:$B2063,'Profile-matrices_Condorcet'!$B2063),MATCH(INDEX('numeric possibilities'!D$3:D$1298,VLOOKUP($B2063,'numeric possibilities'!$C$3:$G$1298,1)),'VBA code_permu_wo_repettn'!$T$2:$Y$2))</f>
        <v>D</v>
      </c>
      <c r="D2063" t="str">
        <f>INDEX('VBA code_permu_wo_repettn'!$AA$3:$AF$6,COUNTIF('Profile-matrices_Condorcet'!$B$2:$B2063,'Profile-matrices_Condorcet'!$B2063),MATCH(INDEX('numeric possibilities'!E$3:E$1298,VLOOKUP($B2063,'numeric possibilities'!$C$3:$G$1298,1)),'VBA code_permu_wo_repettn'!$AA$2:$AF$2))</f>
        <v>A</v>
      </c>
      <c r="E2063" t="str">
        <f>INDEX('VBA code_permu_wo_repettn'!$AH$3:$AM$6,COUNTIF('Profile-matrices_Condorcet'!$B$2:$B2063,'Profile-matrices_Condorcet'!$B2063),MATCH(INDEX('numeric possibilities'!F$3:F$1298,VLOOKUP($B2063,'numeric possibilities'!$C$3:$G$1298,1)),'VBA code_permu_wo_repettn'!$AH$2:$AM$2))</f>
        <v>B</v>
      </c>
      <c r="F2063" t="str">
        <f>INDEX('VBA code_permu_wo_repettn'!$AO$3:$AT$6,COUNTIF('Profile-matrices_Condorcet'!$B$2:$B2063,'Profile-matrices_Condorcet'!$B2063),MATCH(INDEX('numeric possibilities'!G$3:G$1298,VLOOKUP($B2063,'numeric possibilities'!$C$3:$G$1298,1)),'VBA code_permu_wo_repettn'!$AO$2:$AT$2))</f>
        <v>B</v>
      </c>
      <c r="H2063" t="s">
        <v>15</v>
      </c>
      <c r="I2063" t="str">
        <f>IF(I2062&gt;J2062,$I$1,IF(I2062&lt;J2062,$J$1,0))</f>
        <v>B</v>
      </c>
      <c r="K2063" t="str">
        <f>IF(K2062&gt;L2062,$K$1,IF(K2062&lt;L2062,$L$1,0))</f>
        <v>A</v>
      </c>
      <c r="M2063" t="str">
        <f>IF(M2062&gt;N2062,$M$1,IF(M2062&lt;N2062,$N$1,0))</f>
        <v>A</v>
      </c>
      <c r="O2063" t="str">
        <f>IF(O2062&gt;P2062,$O$1,IF(O2062&lt;P2062,$P$1,0))</f>
        <v>C</v>
      </c>
      <c r="Q2063" t="str">
        <f>IF(Q2062&gt;R2062,$Q$1,IF(Q2062&lt;R2062,$R$1,0))</f>
        <v>B</v>
      </c>
      <c r="S2063" t="str">
        <f>IF(S2062&gt;T2062,$S$1,IF(S2062&lt;T2062,$T$1,0))</f>
        <v>D</v>
      </c>
    </row>
    <row r="2064" spans="1:20" x14ac:dyDescent="0.25">
      <c r="A2064">
        <f t="shared" si="66"/>
        <v>2063</v>
      </c>
      <c r="B2064">
        <f t="shared" si="67"/>
        <v>516</v>
      </c>
      <c r="C2064" t="str">
        <f>INDEX('VBA code_permu_wo_repettn'!$T$3:$Y$6,COUNTIF('Profile-matrices_Condorcet'!$B$2:$B2064,'Profile-matrices_Condorcet'!$B2064),MATCH(INDEX('numeric possibilities'!D$3:D$1298,VLOOKUP($B2064,'numeric possibilities'!$C$3:$G$1298,1)),'VBA code_permu_wo_repettn'!$T$2:$Y$2))</f>
        <v>C</v>
      </c>
      <c r="D2064" t="str">
        <f>INDEX('VBA code_permu_wo_repettn'!$AA$3:$AF$6,COUNTIF('Profile-matrices_Condorcet'!$B$2:$B2064,'Profile-matrices_Condorcet'!$B2064),MATCH(INDEX('numeric possibilities'!E$3:E$1298,VLOOKUP($B2064,'numeric possibilities'!$C$3:$G$1298,1)),'VBA code_permu_wo_repettn'!$AA$2:$AF$2))</f>
        <v>D</v>
      </c>
      <c r="E2064" t="str">
        <f>INDEX('VBA code_permu_wo_repettn'!$AH$3:$AM$6,COUNTIF('Profile-matrices_Condorcet'!$B$2:$B2064,'Profile-matrices_Condorcet'!$B2064),MATCH(INDEX('numeric possibilities'!F$3:F$1298,VLOOKUP($B2064,'numeric possibilities'!$C$3:$G$1298,1)),'VBA code_permu_wo_repettn'!$AH$2:$AM$2))</f>
        <v>A</v>
      </c>
      <c r="F2064" t="str">
        <f>INDEX('VBA code_permu_wo_repettn'!$AO$3:$AT$6,COUNTIF('Profile-matrices_Condorcet'!$B$2:$B2064,'Profile-matrices_Condorcet'!$B2064),MATCH(INDEX('numeric possibilities'!G$3:G$1298,VLOOKUP($B2064,'numeric possibilities'!$C$3:$G$1298,1)),'VBA code_permu_wo_repettn'!$AO$2:$AT$2))</f>
        <v>A</v>
      </c>
      <c r="I2064" t="s">
        <v>0</v>
      </c>
      <c r="J2064" t="s">
        <v>1</v>
      </c>
      <c r="K2064" t="s">
        <v>2</v>
      </c>
      <c r="L2064" t="s">
        <v>3</v>
      </c>
    </row>
    <row r="2065" spans="1:20" x14ac:dyDescent="0.25">
      <c r="A2065">
        <f t="shared" si="66"/>
        <v>2064</v>
      </c>
      <c r="B2065">
        <f t="shared" si="67"/>
        <v>516</v>
      </c>
      <c r="C2065" t="str">
        <f>INDEX('VBA code_permu_wo_repettn'!$T$3:$Y$6,COUNTIF('Profile-matrices_Condorcet'!$B$2:$B2065,'Profile-matrices_Condorcet'!$B2065),MATCH(INDEX('numeric possibilities'!D$3:D$1298,VLOOKUP($B2065,'numeric possibilities'!$C$3:$G$1298,1)),'VBA code_permu_wo_repettn'!$T$2:$Y$2))</f>
        <v>B</v>
      </c>
      <c r="D2065" t="str">
        <f>INDEX('VBA code_permu_wo_repettn'!$AA$3:$AF$6,COUNTIF('Profile-matrices_Condorcet'!$B$2:$B2065,'Profile-matrices_Condorcet'!$B2065),MATCH(INDEX('numeric possibilities'!E$3:E$1298,VLOOKUP($B2065,'numeric possibilities'!$C$3:$G$1298,1)),'VBA code_permu_wo_repettn'!$AA$2:$AF$2))</f>
        <v>C</v>
      </c>
      <c r="E2065" t="str">
        <f>INDEX('VBA code_permu_wo_repettn'!$AH$3:$AM$6,COUNTIF('Profile-matrices_Condorcet'!$B$2:$B2065,'Profile-matrices_Condorcet'!$B2065),MATCH(INDEX('numeric possibilities'!F$3:F$1298,VLOOKUP($B2065,'numeric possibilities'!$C$3:$G$1298,1)),'VBA code_permu_wo_repettn'!$AH$2:$AM$2))</f>
        <v>D</v>
      </c>
      <c r="F2065" t="str">
        <f>INDEX('VBA code_permu_wo_repettn'!$AO$3:$AT$6,COUNTIF('Profile-matrices_Condorcet'!$B$2:$B2065,'Profile-matrices_Condorcet'!$B2065),MATCH(INDEX('numeric possibilities'!G$3:G$1298,VLOOKUP($B2065,'numeric possibilities'!$C$3:$G$1298,1)),'VBA code_permu_wo_repettn'!$AO$2:$AT$2))</f>
        <v>C</v>
      </c>
      <c r="G2065" t="str">
        <f>IF(MAX(I2065:L2065)&gt;='numeric possibilities'!$B$4/2,INDEX('Profile-matrices_Condorcet'!I2064:L2064,1,MATCH(MAX('Profile-matrices_Condorcet'!I2065:L2065),'Profile-matrices_Condorcet'!I2065:L2065,0)),"NCW")</f>
        <v>NCW</v>
      </c>
      <c r="H2065" t="s">
        <v>13</v>
      </c>
      <c r="I2065" s="3">
        <f>COUNTIF($I2063:$S2063,I2064)</f>
        <v>2</v>
      </c>
      <c r="J2065" s="3">
        <f>COUNTIF($I2063:$S2063,J2064)</f>
        <v>2</v>
      </c>
      <c r="K2065" s="3">
        <f>COUNTIF($I2063:$S2063,K2064)</f>
        <v>1</v>
      </c>
      <c r="L2065" s="3">
        <f>COUNTIF($I2063:$S2063,L2064)</f>
        <v>1</v>
      </c>
    </row>
    <row r="2066" spans="1:20" x14ac:dyDescent="0.25">
      <c r="A2066">
        <f t="shared" si="66"/>
        <v>2065</v>
      </c>
      <c r="B2066">
        <f t="shared" si="67"/>
        <v>517</v>
      </c>
      <c r="C2066" t="str">
        <f>INDEX('VBA code_permu_wo_repettn'!$T$3:$Y$6,COUNTIF('Profile-matrices_Condorcet'!$B$2:$B2066,'Profile-matrices_Condorcet'!$B2066),MATCH(INDEX('numeric possibilities'!D$3:D$1298,VLOOKUP($B2066,'numeric possibilities'!$C$3:$G$1298,1)),'VBA code_permu_wo_repettn'!$T$2:$Y$2))</f>
        <v>A</v>
      </c>
      <c r="D2066" t="str">
        <f>INDEX('VBA code_permu_wo_repettn'!$AA$3:$AF$6,COUNTIF('Profile-matrices_Condorcet'!$B$2:$B2066,'Profile-matrices_Condorcet'!$B2066),MATCH(INDEX('numeric possibilities'!E$3:E$1298,VLOOKUP($B2066,'numeric possibilities'!$C$3:$G$1298,1)),'VBA code_permu_wo_repettn'!$AA$2:$AF$2))</f>
        <v>B</v>
      </c>
      <c r="E2066" t="str">
        <f>INDEX('VBA code_permu_wo_repettn'!$AH$3:$AM$6,COUNTIF('Profile-matrices_Condorcet'!$B$2:$B2066,'Profile-matrices_Condorcet'!$B2066),MATCH(INDEX('numeric possibilities'!F$3:F$1298,VLOOKUP($B2066,'numeric possibilities'!$C$3:$G$1298,1)),'VBA code_permu_wo_repettn'!$AH$2:$AM$2))</f>
        <v>C</v>
      </c>
      <c r="F2066" t="str">
        <f>INDEX('VBA code_permu_wo_repettn'!$AO$3:$AT$6,COUNTIF('Profile-matrices_Condorcet'!$B$2:$B2066,'Profile-matrices_Condorcet'!$B2066),MATCH(INDEX('numeric possibilities'!G$3:G$1298,VLOOKUP($B2066,'numeric possibilities'!$C$3:$G$1298,1)),'VBA code_permu_wo_repettn'!$AO$2:$AT$2))</f>
        <v>D</v>
      </c>
      <c r="H2066" t="s">
        <v>14</v>
      </c>
      <c r="I2066" s="3">
        <f>IF(MATCH(I$1,$C2066:$C2069,0)&lt;(MATCH(J$1,$C2066:$C2069,0)),1*a_vote,0)+IF(MATCH(I$1,$D2066:$D2069,0)&lt;MATCH(J$1,$D2066:$D2069,0),1*b_vote,0)+IF(MATCH(I$1,$E2066:$E2069,0)&lt;MATCH(J$1,$E2066:$E2069,0),1*c_vote,0)+IF(MATCH(I$1,$F2066:$F2069,0)&lt;MATCH(J$1,$F2066:$F2069,0),1*d_vote,0)</f>
        <v>0.27</v>
      </c>
      <c r="J2066" s="3">
        <f>IF(MATCH(I$1,$C2066:$C2069,0)&gt;(MATCH(J$1,$C2066:$C2069,0)),1*a_vote,0)+IF(MATCH(I$1,$D2066:$D2069,0)&gt;MATCH(J$1,$D2066:$D2069,0),1*b_vote,0)+IF(MATCH(I$1,$E2066:$E2069,0)&gt;MATCH(J$1,$E2066:$E2069,0),1*c_vote,0)+IF(MATCH(I$1,$F2066:$F2069,0)&gt;MATCH(J$1,$F2066:$F2069,0),1*d_vote,0)</f>
        <v>0.73</v>
      </c>
      <c r="K2066" s="3">
        <f>IF(MATCH($K$1,$C2066:$C2069,0)&lt;(MATCH($L$1,$C2066:$C2069,0)),1*a_vote,0)+IF(MATCH($K$1,$D2066:$D2069,0)&lt;MATCH($L$1,$D2066:$D2069,0),1*b_vote,0)+IF(MATCH($K$1,$E2066:$E2069,0)&lt;MATCH($L$1,$E2066:$E2069,0),1*c_vote,0)+IF(MATCH($K$1,$F2066:$F2069,0)&lt;MATCH($L$1,$F2066:$F2069,0),1*d_vote,0)</f>
        <v>0.49</v>
      </c>
      <c r="L2066" s="3">
        <f>IF(MATCH(K$1,$C2066:$C2069,0)&gt;(MATCH(L$1,$C2066:$C2069,0)),1*a_vote,0)+IF(MATCH(K$1,$D2066:$D2069,0)&gt;MATCH(L$1,$D2066:$D2069,0),1*b_vote,0)+IF(MATCH(K$1,$E2066:$E2069,0)&gt;MATCH(L$1,$E2066:$E2069,0),1*c_vote,0)+IF(MATCH(K$1,$F2066:$F2069,0)&gt;MATCH(L$1,$F2066:$F2069,0),1*d_vote,0)</f>
        <v>0.51</v>
      </c>
      <c r="M2066" s="3">
        <f>IF(MATCH($M$1,$C2066:$C2069,0)&lt;(MATCH($N$1,$C2066:$C2069,0)),1*a_vote,0)+IF(MATCH($M$1,$D2066:$D2069,0)&lt;MATCH($N$1,$D2066:$D2069,0),1*b_vote,0)+IF(MATCH($M$1,$E2066:$E2069,0)&lt;MATCH($N$1,$E2066:$E2069,0),1*c_vote,0)+IF(MATCH($M$1,$F2066:$F2069,0)&lt;MATCH($N$1,$F2066:$F2069,0),1*d_vote,0)</f>
        <v>0.78</v>
      </c>
      <c r="N2066" s="3">
        <f>IF(MATCH(M$1,$C2066:$C2069,0)&gt;(MATCH(N$1,$C2066:$C2069,0)),1*a_vote,0)+IF(MATCH(M$1,$D2066:$D2069,0)&gt;MATCH(N$1,$D2066:$D2069,0),1*b_vote,0)+IF(MATCH(M$1,$E2066:$E2069,0)&gt;MATCH(N$1,$E2066:$E2069,0),1*c_vote,0)+IF(MATCH(M$1,$F2066:$F2069,0)&gt;MATCH(N$1,$F2066:$F2069,0),1*d_vote,0)</f>
        <v>0.21999999999999997</v>
      </c>
      <c r="O2066" s="3">
        <f>IF(MATCH($O$1,$C2066:$C2069,0)&lt;(MATCH($P$1,$C2066:$C2069,0)),1*a_vote,0)+IF(MATCH($O$1,$D2066:$D2069,0)&lt;MATCH($P$1,$D2066:$D2069,0),1*b_vote,0)+IF(MATCH($O$1,$E2066:$E2069,0)&lt;MATCH($P$1,$E2066:$E2069,0),1*c_vote,0)+IF(MATCH($O$1,$F2066:$F2069,0)&lt;MATCH($P$1,$F2066:$F2069,0),1*d_vote,0)</f>
        <v>0.75</v>
      </c>
      <c r="P2066" s="3">
        <f>IF(MATCH(O$1,$C2066:$C2069,0)&gt;(MATCH(P$1,$C2066:$C2069,0)),1*a_vote,0)+IF(MATCH(O$1,$D2066:$D2069,0)&gt;MATCH(P$1,$D2066:$D2069,0),1*b_vote,0)+IF(MATCH(O$1,$E2066:$E2069,0)&gt;MATCH(P$1,$E2066:$E2069,0),1*c_vote,0)+IF(MATCH(O$1,$F2066:$F2069,0)&gt;MATCH(P$1,$F2066:$F2069,0),1*d_vote,0)</f>
        <v>0.25</v>
      </c>
      <c r="Q2066" s="3">
        <f>IF(MATCH($Q$1,$C2066:$C2069,0)&lt;(MATCH($R$1,$C2066:$C2069,0)),1*a_vote,0)+IF(MATCH($Q$1,$D2066:$D2069,0)&lt;MATCH($R$1,$D2066:$D2069,0),1*b_vote,0)+IF(MATCH($Q$1,$E2066:$E2069,0)&lt;MATCH($R$1,$E2066:$E2069,0),1*c_vote,0)+IF(MATCH($Q$1,$F2066:$F2069,0)&lt;MATCH($R$1,$F2066:$F2069,0),1*d_vote,0)</f>
        <v>0.78</v>
      </c>
      <c r="R2066" s="3">
        <f>IF(MATCH(Q$1,$C2066:$C2069,0)&gt;(MATCH(R$1,$C2066:$C2069,0)),1*a_vote,0)+IF(MATCH(Q$1,$D2066:$D2069,0)&gt;MATCH(R$1,$D2066:$D2069,0),1*b_vote,0)+IF(MATCH(Q$1,$E2066:$E2069,0)&gt;MATCH(R$1,$E2066:$E2069,0),1*c_vote,0)+IF(MATCH(Q$1,$F2066:$F2069,0)&gt;MATCH(R$1,$F2066:$F2069,0),1*d_vote,0)</f>
        <v>0.21999999999999997</v>
      </c>
      <c r="S2066" s="3">
        <f>IF(MATCH($S$1,$C2066:$C2069,0)&lt;(MATCH($T$1,$C2066:$C2069,0)),1*a_vote,0)+IF(MATCH($S$1,$D2066:$D2069,0)&lt;MATCH($T$1,$D2066:$D2069,0),1*b_vote,0)+IF(MATCH($S$1,$E2066:$E2069,0)&lt;MATCH($T$1,$E2066:$E2069,0),1*c_vote,0)+IF(MATCH($S$1,$F2066:$F2069,0)&lt;MATCH($T$1,$F2066:$F2069,0),1*d_vote,0)</f>
        <v>0.78</v>
      </c>
      <c r="T2066" s="3">
        <f>IF(MATCH(S$1,$C2066:$C2069,0)&gt;(MATCH(T$1,$C2066:$C2069,0)),1*a_vote,0)+IF(MATCH(S$1,$D2066:$D2069,0)&gt;MATCH(T$1,$D2066:$D2069,0),1*b_vote,0)+IF(MATCH(S$1,$E2066:$E2069,0)&gt;MATCH(T$1,$E2066:$E2069,0),1*c_vote,0)+IF(MATCH(S$1,$F2066:$F2069,0)&gt;MATCH(T$1,$F2066:$F2069,0),1*d_vote,0)</f>
        <v>0.21999999999999997</v>
      </c>
    </row>
    <row r="2067" spans="1:20" x14ac:dyDescent="0.25">
      <c r="A2067">
        <f t="shared" si="66"/>
        <v>2066</v>
      </c>
      <c r="B2067">
        <f t="shared" si="67"/>
        <v>517</v>
      </c>
      <c r="C2067" t="str">
        <f>INDEX('VBA code_permu_wo_repettn'!$T$3:$Y$6,COUNTIF('Profile-matrices_Condorcet'!$B$2:$B2067,'Profile-matrices_Condorcet'!$B2067),MATCH(INDEX('numeric possibilities'!D$3:D$1298,VLOOKUP($B2067,'numeric possibilities'!$C$3:$G$1298,1)),'VBA code_permu_wo_repettn'!$T$2:$Y$2))</f>
        <v>B</v>
      </c>
      <c r="D2067" t="str">
        <f>INDEX('VBA code_permu_wo_repettn'!$AA$3:$AF$6,COUNTIF('Profile-matrices_Condorcet'!$B$2:$B2067,'Profile-matrices_Condorcet'!$B2067),MATCH(INDEX('numeric possibilities'!E$3:E$1298,VLOOKUP($B2067,'numeric possibilities'!$C$3:$G$1298,1)),'VBA code_permu_wo_repettn'!$AA$2:$AF$2))</f>
        <v>C</v>
      </c>
      <c r="E2067" t="str">
        <f>INDEX('VBA code_permu_wo_repettn'!$AH$3:$AM$6,COUNTIF('Profile-matrices_Condorcet'!$B$2:$B2067,'Profile-matrices_Condorcet'!$B2067),MATCH(INDEX('numeric possibilities'!F$3:F$1298,VLOOKUP($B2067,'numeric possibilities'!$C$3:$G$1298,1)),'VBA code_permu_wo_repettn'!$AH$2:$AM$2))</f>
        <v>B</v>
      </c>
      <c r="F2067" t="str">
        <f>INDEX('VBA code_permu_wo_repettn'!$AO$3:$AT$6,COUNTIF('Profile-matrices_Condorcet'!$B$2:$B2067,'Profile-matrices_Condorcet'!$B2067),MATCH(INDEX('numeric possibilities'!G$3:G$1298,VLOOKUP($B2067,'numeric possibilities'!$C$3:$G$1298,1)),'VBA code_permu_wo_repettn'!$AO$2:$AT$2))</f>
        <v>B</v>
      </c>
      <c r="H2067" t="s">
        <v>15</v>
      </c>
      <c r="I2067" t="str">
        <f>IF(I2066&gt;J2066,$I$1,IF(I2066&lt;J2066,$J$1,0))</f>
        <v>B</v>
      </c>
      <c r="K2067" t="str">
        <f>IF(K2066&gt;L2066,$K$1,IF(K2066&lt;L2066,$L$1,0))</f>
        <v>C</v>
      </c>
      <c r="M2067" t="str">
        <f>IF(M2066&gt;N2066,$M$1,IF(M2066&lt;N2066,$N$1,0))</f>
        <v>A</v>
      </c>
      <c r="O2067" t="str">
        <f>IF(O2066&gt;P2066,$O$1,IF(O2066&lt;P2066,$P$1,0))</f>
        <v>B</v>
      </c>
      <c r="Q2067" t="str">
        <f>IF(Q2066&gt;R2066,$Q$1,IF(Q2066&lt;R2066,$R$1,0))</f>
        <v>B</v>
      </c>
      <c r="S2067" t="str">
        <f>IF(S2066&gt;T2066,$S$1,IF(S2066&lt;T2066,$T$1,0))</f>
        <v>C</v>
      </c>
    </row>
    <row r="2068" spans="1:20" x14ac:dyDescent="0.25">
      <c r="A2068">
        <f t="shared" si="66"/>
        <v>2067</v>
      </c>
      <c r="B2068">
        <f t="shared" si="67"/>
        <v>517</v>
      </c>
      <c r="C2068" t="str">
        <f>INDEX('VBA code_permu_wo_repettn'!$T$3:$Y$6,COUNTIF('Profile-matrices_Condorcet'!$B$2:$B2068,'Profile-matrices_Condorcet'!$B2068),MATCH(INDEX('numeric possibilities'!D$3:D$1298,VLOOKUP($B2068,'numeric possibilities'!$C$3:$G$1298,1)),'VBA code_permu_wo_repettn'!$T$2:$Y$2))</f>
        <v>C</v>
      </c>
      <c r="D2068" t="str">
        <f>INDEX('VBA code_permu_wo_repettn'!$AA$3:$AF$6,COUNTIF('Profile-matrices_Condorcet'!$B$2:$B2068,'Profile-matrices_Condorcet'!$B2068),MATCH(INDEX('numeric possibilities'!E$3:E$1298,VLOOKUP($B2068,'numeric possibilities'!$C$3:$G$1298,1)),'VBA code_permu_wo_repettn'!$AA$2:$AF$2))</f>
        <v>A</v>
      </c>
      <c r="E2068" t="str">
        <f>INDEX('VBA code_permu_wo_repettn'!$AH$3:$AM$6,COUNTIF('Profile-matrices_Condorcet'!$B$2:$B2068,'Profile-matrices_Condorcet'!$B2068),MATCH(INDEX('numeric possibilities'!F$3:F$1298,VLOOKUP($B2068,'numeric possibilities'!$C$3:$G$1298,1)),'VBA code_permu_wo_repettn'!$AH$2:$AM$2))</f>
        <v>A</v>
      </c>
      <c r="F2068" t="str">
        <f>INDEX('VBA code_permu_wo_repettn'!$AO$3:$AT$6,COUNTIF('Profile-matrices_Condorcet'!$B$2:$B2068,'Profile-matrices_Condorcet'!$B2068),MATCH(INDEX('numeric possibilities'!G$3:G$1298,VLOOKUP($B2068,'numeric possibilities'!$C$3:$G$1298,1)),'VBA code_permu_wo_repettn'!$AO$2:$AT$2))</f>
        <v>A</v>
      </c>
      <c r="I2068" t="s">
        <v>0</v>
      </c>
      <c r="J2068" t="s">
        <v>1</v>
      </c>
      <c r="K2068" t="s">
        <v>2</v>
      </c>
      <c r="L2068" t="s">
        <v>3</v>
      </c>
    </row>
    <row r="2069" spans="1:20" x14ac:dyDescent="0.25">
      <c r="A2069">
        <f t="shared" si="66"/>
        <v>2068</v>
      </c>
      <c r="B2069">
        <f t="shared" si="67"/>
        <v>517</v>
      </c>
      <c r="C2069" t="str">
        <f>INDEX('VBA code_permu_wo_repettn'!$T$3:$Y$6,COUNTIF('Profile-matrices_Condorcet'!$B$2:$B2069,'Profile-matrices_Condorcet'!$B2069),MATCH(INDEX('numeric possibilities'!D$3:D$1298,VLOOKUP($B2069,'numeric possibilities'!$C$3:$G$1298,1)),'VBA code_permu_wo_repettn'!$T$2:$Y$2))</f>
        <v>D</v>
      </c>
      <c r="D2069" t="str">
        <f>INDEX('VBA code_permu_wo_repettn'!$AA$3:$AF$6,COUNTIF('Profile-matrices_Condorcet'!$B$2:$B2069,'Profile-matrices_Condorcet'!$B2069),MATCH(INDEX('numeric possibilities'!E$3:E$1298,VLOOKUP($B2069,'numeric possibilities'!$C$3:$G$1298,1)),'VBA code_permu_wo_repettn'!$AA$2:$AF$2))</f>
        <v>D</v>
      </c>
      <c r="E2069" t="str">
        <f>INDEX('VBA code_permu_wo_repettn'!$AH$3:$AM$6,COUNTIF('Profile-matrices_Condorcet'!$B$2:$B2069,'Profile-matrices_Condorcet'!$B2069),MATCH(INDEX('numeric possibilities'!F$3:F$1298,VLOOKUP($B2069,'numeric possibilities'!$C$3:$G$1298,1)),'VBA code_permu_wo_repettn'!$AH$2:$AM$2))</f>
        <v>D</v>
      </c>
      <c r="F2069" t="str">
        <f>INDEX('VBA code_permu_wo_repettn'!$AO$3:$AT$6,COUNTIF('Profile-matrices_Condorcet'!$B$2:$B2069,'Profile-matrices_Condorcet'!$B2069),MATCH(INDEX('numeric possibilities'!G$3:G$1298,VLOOKUP($B2069,'numeric possibilities'!$C$3:$G$1298,1)),'VBA code_permu_wo_repettn'!$AO$2:$AT$2))</f>
        <v>C</v>
      </c>
      <c r="G2069" t="str">
        <f>IF(MAX(I2069:L2069)&gt;='numeric possibilities'!$B$4/2,INDEX('Profile-matrices_Condorcet'!I2068:L2068,1,MATCH(MAX('Profile-matrices_Condorcet'!I2069:L2069),'Profile-matrices_Condorcet'!I2069:L2069,0)),"NCW")</f>
        <v>B</v>
      </c>
      <c r="H2069" t="s">
        <v>13</v>
      </c>
      <c r="I2069" s="3">
        <f>COUNTIF($I2067:$S2067,I2068)</f>
        <v>1</v>
      </c>
      <c r="J2069" s="3">
        <f>COUNTIF($I2067:$S2067,J2068)</f>
        <v>3</v>
      </c>
      <c r="K2069" s="3">
        <f>COUNTIF($I2067:$S2067,K2068)</f>
        <v>2</v>
      </c>
      <c r="L2069" s="3">
        <f>COUNTIF($I2067:$S2067,L2068)</f>
        <v>0</v>
      </c>
    </row>
    <row r="2070" spans="1:20" x14ac:dyDescent="0.25">
      <c r="A2070">
        <f t="shared" si="66"/>
        <v>2069</v>
      </c>
      <c r="B2070">
        <f t="shared" si="67"/>
        <v>518</v>
      </c>
      <c r="C2070" t="str">
        <f>INDEX('VBA code_permu_wo_repettn'!$T$3:$Y$6,COUNTIF('Profile-matrices_Condorcet'!$B$2:$B2070,'Profile-matrices_Condorcet'!$B2070),MATCH(INDEX('numeric possibilities'!D$3:D$1298,VLOOKUP($B2070,'numeric possibilities'!$C$3:$G$1298,1)),'VBA code_permu_wo_repettn'!$T$2:$Y$2))</f>
        <v>A</v>
      </c>
      <c r="D2070" t="str">
        <f>INDEX('VBA code_permu_wo_repettn'!$AA$3:$AF$6,COUNTIF('Profile-matrices_Condorcet'!$B$2:$B2070,'Profile-matrices_Condorcet'!$B2070),MATCH(INDEX('numeric possibilities'!E$3:E$1298,VLOOKUP($B2070,'numeric possibilities'!$C$3:$G$1298,1)),'VBA code_permu_wo_repettn'!$AA$2:$AF$2))</f>
        <v>B</v>
      </c>
      <c r="E2070" t="str">
        <f>INDEX('VBA code_permu_wo_repettn'!$AH$3:$AM$6,COUNTIF('Profile-matrices_Condorcet'!$B$2:$B2070,'Profile-matrices_Condorcet'!$B2070),MATCH(INDEX('numeric possibilities'!F$3:F$1298,VLOOKUP($B2070,'numeric possibilities'!$C$3:$G$1298,1)),'VBA code_permu_wo_repettn'!$AH$2:$AM$2))</f>
        <v>C</v>
      </c>
      <c r="F2070" t="str">
        <f>INDEX('VBA code_permu_wo_repettn'!$AO$3:$AT$6,COUNTIF('Profile-matrices_Condorcet'!$B$2:$B2070,'Profile-matrices_Condorcet'!$B2070),MATCH(INDEX('numeric possibilities'!G$3:G$1298,VLOOKUP($B2070,'numeric possibilities'!$C$3:$G$1298,1)),'VBA code_permu_wo_repettn'!$AO$2:$AT$2))</f>
        <v>D</v>
      </c>
      <c r="H2070" t="s">
        <v>14</v>
      </c>
      <c r="I2070" s="3">
        <f>IF(MATCH(I$1,$C2070:$C2073,0)&lt;(MATCH(J$1,$C2070:$C2073,0)),1*a_vote,0)+IF(MATCH(I$1,$D2070:$D2073,0)&lt;MATCH(J$1,$D2070:$D2073,0),1*b_vote,0)+IF(MATCH(I$1,$E2070:$E2073,0)&lt;MATCH(J$1,$E2070:$E2073,0),1*c_vote,0)+IF(MATCH(I$1,$F2070:$F2073,0)&lt;MATCH(J$1,$F2070:$F2073,0),1*d_vote,0)</f>
        <v>0.27</v>
      </c>
      <c r="J2070" s="3">
        <f>IF(MATCH(I$1,$C2070:$C2073,0)&gt;(MATCH(J$1,$C2070:$C2073,0)),1*a_vote,0)+IF(MATCH(I$1,$D2070:$D2073,0)&gt;MATCH(J$1,$D2070:$D2073,0),1*b_vote,0)+IF(MATCH(I$1,$E2070:$E2073,0)&gt;MATCH(J$1,$E2070:$E2073,0),1*c_vote,0)+IF(MATCH(I$1,$F2070:$F2073,0)&gt;MATCH(J$1,$F2070:$F2073,0),1*d_vote,0)</f>
        <v>0.73</v>
      </c>
      <c r="K2070" s="3">
        <f>IF(MATCH($K$1,$C2070:$C2073,0)&lt;(MATCH($L$1,$C2070:$C2073,0)),1*a_vote,0)+IF(MATCH($K$1,$D2070:$D2073,0)&lt;MATCH($L$1,$D2070:$D2073,0),1*b_vote,0)+IF(MATCH($K$1,$E2070:$E2073,0)&lt;MATCH($L$1,$E2070:$E2073,0),1*c_vote,0)+IF(MATCH($K$1,$F2070:$F2073,0)&lt;MATCH($L$1,$F2070:$F2073,0),1*d_vote,0)</f>
        <v>0.49</v>
      </c>
      <c r="L2070" s="3">
        <f>IF(MATCH(K$1,$C2070:$C2073,0)&gt;(MATCH(L$1,$C2070:$C2073,0)),1*a_vote,0)+IF(MATCH(K$1,$D2070:$D2073,0)&gt;MATCH(L$1,$D2070:$D2073,0),1*b_vote,0)+IF(MATCH(K$1,$E2070:$E2073,0)&gt;MATCH(L$1,$E2070:$E2073,0),1*c_vote,0)+IF(MATCH(K$1,$F2070:$F2073,0)&gt;MATCH(L$1,$F2070:$F2073,0),1*d_vote,0)</f>
        <v>0.51</v>
      </c>
      <c r="M2070" s="3">
        <f>IF(MATCH($M$1,$C2070:$C2073,0)&lt;(MATCH($N$1,$C2070:$C2073,0)),1*a_vote,0)+IF(MATCH($M$1,$D2070:$D2073,0)&lt;MATCH($N$1,$D2070:$D2073,0),1*b_vote,0)+IF(MATCH($M$1,$E2070:$E2073,0)&lt;MATCH($N$1,$E2070:$E2073,0),1*c_vote,0)+IF(MATCH($M$1,$F2070:$F2073,0)&lt;MATCH($N$1,$F2070:$F2073,0),1*d_vote,0)</f>
        <v>0.78</v>
      </c>
      <c r="N2070" s="3">
        <f>IF(MATCH(M$1,$C2070:$C2073,0)&gt;(MATCH(N$1,$C2070:$C2073,0)),1*a_vote,0)+IF(MATCH(M$1,$D2070:$D2073,0)&gt;MATCH(N$1,$D2070:$D2073,0),1*b_vote,0)+IF(MATCH(M$1,$E2070:$E2073,0)&gt;MATCH(N$1,$E2070:$E2073,0),1*c_vote,0)+IF(MATCH(M$1,$F2070:$F2073,0)&gt;MATCH(N$1,$F2070:$F2073,0),1*d_vote,0)</f>
        <v>0.21999999999999997</v>
      </c>
      <c r="O2070" s="3">
        <f>IF(MATCH($O$1,$C2070:$C2073,0)&lt;(MATCH($P$1,$C2070:$C2073,0)),1*a_vote,0)+IF(MATCH($O$1,$D2070:$D2073,0)&lt;MATCH($P$1,$D2070:$D2073,0),1*b_vote,0)+IF(MATCH($O$1,$E2070:$E2073,0)&lt;MATCH($P$1,$E2070:$E2073,0),1*c_vote,0)+IF(MATCH($O$1,$F2070:$F2073,0)&lt;MATCH($P$1,$F2070:$F2073,0),1*d_vote,0)</f>
        <v>0.75</v>
      </c>
      <c r="P2070" s="3">
        <f>IF(MATCH(O$1,$C2070:$C2073,0)&gt;(MATCH(P$1,$C2070:$C2073,0)),1*a_vote,0)+IF(MATCH(O$1,$D2070:$D2073,0)&gt;MATCH(P$1,$D2070:$D2073,0),1*b_vote,0)+IF(MATCH(O$1,$E2070:$E2073,0)&gt;MATCH(P$1,$E2070:$E2073,0),1*c_vote,0)+IF(MATCH(O$1,$F2070:$F2073,0)&gt;MATCH(P$1,$F2070:$F2073,0),1*d_vote,0)</f>
        <v>0.25</v>
      </c>
      <c r="Q2070" s="3">
        <f>IF(MATCH($Q$1,$C2070:$C2073,0)&lt;(MATCH($R$1,$C2070:$C2073,0)),1*a_vote,0)+IF(MATCH($Q$1,$D2070:$D2073,0)&lt;MATCH($R$1,$D2070:$D2073,0),1*b_vote,0)+IF(MATCH($Q$1,$E2070:$E2073,0)&lt;MATCH($R$1,$E2070:$E2073,0),1*c_vote,0)+IF(MATCH($Q$1,$F2070:$F2073,0)&lt;MATCH($R$1,$F2070:$F2073,0),1*d_vote,0)</f>
        <v>0.78</v>
      </c>
      <c r="R2070" s="3">
        <f>IF(MATCH(Q$1,$C2070:$C2073,0)&gt;(MATCH(R$1,$C2070:$C2073,0)),1*a_vote,0)+IF(MATCH(Q$1,$D2070:$D2073,0)&gt;MATCH(R$1,$D2070:$D2073,0),1*b_vote,0)+IF(MATCH(Q$1,$E2070:$E2073,0)&gt;MATCH(R$1,$E2070:$E2073,0),1*c_vote,0)+IF(MATCH(Q$1,$F2070:$F2073,0)&gt;MATCH(R$1,$F2070:$F2073,0),1*d_vote,0)</f>
        <v>0.21999999999999997</v>
      </c>
      <c r="S2070" s="3">
        <f>IF(MATCH($S$1,$C2070:$C2073,0)&lt;(MATCH($T$1,$C2070:$C2073,0)),1*a_vote,0)+IF(MATCH($S$1,$D2070:$D2073,0)&lt;MATCH($T$1,$D2070:$D2073,0),1*b_vote,0)+IF(MATCH($S$1,$E2070:$E2073,0)&lt;MATCH($T$1,$E2070:$E2073,0),1*c_vote,0)+IF(MATCH($S$1,$F2070:$F2073,0)&lt;MATCH($T$1,$F2070:$F2073,0),1*d_vote,0)</f>
        <v>0.51</v>
      </c>
      <c r="T2070" s="3">
        <f>IF(MATCH(S$1,$C2070:$C2073,0)&gt;(MATCH(T$1,$C2070:$C2073,0)),1*a_vote,0)+IF(MATCH(S$1,$D2070:$D2073,0)&gt;MATCH(T$1,$D2070:$D2073,0),1*b_vote,0)+IF(MATCH(S$1,$E2070:$E2073,0)&gt;MATCH(T$1,$E2070:$E2073,0),1*c_vote,0)+IF(MATCH(S$1,$F2070:$F2073,0)&gt;MATCH(T$1,$F2070:$F2073,0),1*d_vote,0)</f>
        <v>0.49</v>
      </c>
    </row>
    <row r="2071" spans="1:20" x14ac:dyDescent="0.25">
      <c r="A2071">
        <f t="shared" si="66"/>
        <v>2070</v>
      </c>
      <c r="B2071">
        <f t="shared" si="67"/>
        <v>518</v>
      </c>
      <c r="C2071" t="str">
        <f>INDEX('VBA code_permu_wo_repettn'!$T$3:$Y$6,COUNTIF('Profile-matrices_Condorcet'!$B$2:$B2071,'Profile-matrices_Condorcet'!$B2071),MATCH(INDEX('numeric possibilities'!D$3:D$1298,VLOOKUP($B2071,'numeric possibilities'!$C$3:$G$1298,1)),'VBA code_permu_wo_repettn'!$T$2:$Y$2))</f>
        <v>B</v>
      </c>
      <c r="D2071" t="str">
        <f>INDEX('VBA code_permu_wo_repettn'!$AA$3:$AF$6,COUNTIF('Profile-matrices_Condorcet'!$B$2:$B2071,'Profile-matrices_Condorcet'!$B2071),MATCH(INDEX('numeric possibilities'!E$3:E$1298,VLOOKUP($B2071,'numeric possibilities'!$C$3:$G$1298,1)),'VBA code_permu_wo_repettn'!$AA$2:$AF$2))</f>
        <v>C</v>
      </c>
      <c r="E2071" t="str">
        <f>INDEX('VBA code_permu_wo_repettn'!$AH$3:$AM$6,COUNTIF('Profile-matrices_Condorcet'!$B$2:$B2071,'Profile-matrices_Condorcet'!$B2071),MATCH(INDEX('numeric possibilities'!F$3:F$1298,VLOOKUP($B2071,'numeric possibilities'!$C$3:$G$1298,1)),'VBA code_permu_wo_repettn'!$AH$2:$AM$2))</f>
        <v>B</v>
      </c>
      <c r="F2071" t="str">
        <f>INDEX('VBA code_permu_wo_repettn'!$AO$3:$AT$6,COUNTIF('Profile-matrices_Condorcet'!$B$2:$B2071,'Profile-matrices_Condorcet'!$B2071),MATCH(INDEX('numeric possibilities'!G$3:G$1298,VLOOKUP($B2071,'numeric possibilities'!$C$3:$G$1298,1)),'VBA code_permu_wo_repettn'!$AO$2:$AT$2))</f>
        <v>B</v>
      </c>
      <c r="H2071" t="s">
        <v>15</v>
      </c>
      <c r="I2071" t="str">
        <f>IF(I2070&gt;J2070,$I$1,IF(I2070&lt;J2070,$J$1,0))</f>
        <v>B</v>
      </c>
      <c r="K2071" t="str">
        <f>IF(K2070&gt;L2070,$K$1,IF(K2070&lt;L2070,$L$1,0))</f>
        <v>C</v>
      </c>
      <c r="M2071" t="str">
        <f>IF(M2070&gt;N2070,$M$1,IF(M2070&lt;N2070,$N$1,0))</f>
        <v>A</v>
      </c>
      <c r="O2071" t="str">
        <f>IF(O2070&gt;P2070,$O$1,IF(O2070&lt;P2070,$P$1,0))</f>
        <v>B</v>
      </c>
      <c r="Q2071" t="str">
        <f>IF(Q2070&gt;R2070,$Q$1,IF(Q2070&lt;R2070,$R$1,0))</f>
        <v>B</v>
      </c>
      <c r="S2071" t="str">
        <f>IF(S2070&gt;T2070,$S$1,IF(S2070&lt;T2070,$T$1,0))</f>
        <v>C</v>
      </c>
    </row>
    <row r="2072" spans="1:20" x14ac:dyDescent="0.25">
      <c r="A2072">
        <f t="shared" si="66"/>
        <v>2071</v>
      </c>
      <c r="B2072">
        <f t="shared" si="67"/>
        <v>518</v>
      </c>
      <c r="C2072" t="str">
        <f>INDEX('VBA code_permu_wo_repettn'!$T$3:$Y$6,COUNTIF('Profile-matrices_Condorcet'!$B$2:$B2072,'Profile-matrices_Condorcet'!$B2072),MATCH(INDEX('numeric possibilities'!D$3:D$1298,VLOOKUP($B2072,'numeric possibilities'!$C$3:$G$1298,1)),'VBA code_permu_wo_repettn'!$T$2:$Y$2))</f>
        <v>D</v>
      </c>
      <c r="D2072" t="str">
        <f>INDEX('VBA code_permu_wo_repettn'!$AA$3:$AF$6,COUNTIF('Profile-matrices_Condorcet'!$B$2:$B2072,'Profile-matrices_Condorcet'!$B2072),MATCH(INDEX('numeric possibilities'!E$3:E$1298,VLOOKUP($B2072,'numeric possibilities'!$C$3:$G$1298,1)),'VBA code_permu_wo_repettn'!$AA$2:$AF$2))</f>
        <v>A</v>
      </c>
      <c r="E2072" t="str">
        <f>INDEX('VBA code_permu_wo_repettn'!$AH$3:$AM$6,COUNTIF('Profile-matrices_Condorcet'!$B$2:$B2072,'Profile-matrices_Condorcet'!$B2072),MATCH(INDEX('numeric possibilities'!F$3:F$1298,VLOOKUP($B2072,'numeric possibilities'!$C$3:$G$1298,1)),'VBA code_permu_wo_repettn'!$AH$2:$AM$2))</f>
        <v>A</v>
      </c>
      <c r="F2072" t="str">
        <f>INDEX('VBA code_permu_wo_repettn'!$AO$3:$AT$6,COUNTIF('Profile-matrices_Condorcet'!$B$2:$B2072,'Profile-matrices_Condorcet'!$B2072),MATCH(INDEX('numeric possibilities'!G$3:G$1298,VLOOKUP($B2072,'numeric possibilities'!$C$3:$G$1298,1)),'VBA code_permu_wo_repettn'!$AO$2:$AT$2))</f>
        <v>A</v>
      </c>
      <c r="I2072" t="s">
        <v>0</v>
      </c>
      <c r="J2072" t="s">
        <v>1</v>
      </c>
      <c r="K2072" t="s">
        <v>2</v>
      </c>
      <c r="L2072" t="s">
        <v>3</v>
      </c>
    </row>
    <row r="2073" spans="1:20" x14ac:dyDescent="0.25">
      <c r="A2073">
        <f t="shared" si="66"/>
        <v>2072</v>
      </c>
      <c r="B2073">
        <f t="shared" si="67"/>
        <v>518</v>
      </c>
      <c r="C2073" t="str">
        <f>INDEX('VBA code_permu_wo_repettn'!$T$3:$Y$6,COUNTIF('Profile-matrices_Condorcet'!$B$2:$B2073,'Profile-matrices_Condorcet'!$B2073),MATCH(INDEX('numeric possibilities'!D$3:D$1298,VLOOKUP($B2073,'numeric possibilities'!$C$3:$G$1298,1)),'VBA code_permu_wo_repettn'!$T$2:$Y$2))</f>
        <v>C</v>
      </c>
      <c r="D2073" t="str">
        <f>INDEX('VBA code_permu_wo_repettn'!$AA$3:$AF$6,COUNTIF('Profile-matrices_Condorcet'!$B$2:$B2073,'Profile-matrices_Condorcet'!$B2073),MATCH(INDEX('numeric possibilities'!E$3:E$1298,VLOOKUP($B2073,'numeric possibilities'!$C$3:$G$1298,1)),'VBA code_permu_wo_repettn'!$AA$2:$AF$2))</f>
        <v>D</v>
      </c>
      <c r="E2073" t="str">
        <f>INDEX('VBA code_permu_wo_repettn'!$AH$3:$AM$6,COUNTIF('Profile-matrices_Condorcet'!$B$2:$B2073,'Profile-matrices_Condorcet'!$B2073),MATCH(INDEX('numeric possibilities'!F$3:F$1298,VLOOKUP($B2073,'numeric possibilities'!$C$3:$G$1298,1)),'VBA code_permu_wo_repettn'!$AH$2:$AM$2))</f>
        <v>D</v>
      </c>
      <c r="F2073" t="str">
        <f>INDEX('VBA code_permu_wo_repettn'!$AO$3:$AT$6,COUNTIF('Profile-matrices_Condorcet'!$B$2:$B2073,'Profile-matrices_Condorcet'!$B2073),MATCH(INDEX('numeric possibilities'!G$3:G$1298,VLOOKUP($B2073,'numeric possibilities'!$C$3:$G$1298,1)),'VBA code_permu_wo_repettn'!$AO$2:$AT$2))</f>
        <v>C</v>
      </c>
      <c r="G2073" t="str">
        <f>IF(MAX(I2073:L2073)&gt;='numeric possibilities'!$B$4/2,INDEX('Profile-matrices_Condorcet'!I2072:L2072,1,MATCH(MAX('Profile-matrices_Condorcet'!I2073:L2073),'Profile-matrices_Condorcet'!I2073:L2073,0)),"NCW")</f>
        <v>B</v>
      </c>
      <c r="H2073" t="s">
        <v>13</v>
      </c>
      <c r="I2073" s="3">
        <f>COUNTIF($I2071:$S2071,I2072)</f>
        <v>1</v>
      </c>
      <c r="J2073" s="3">
        <f>COUNTIF($I2071:$S2071,J2072)</f>
        <v>3</v>
      </c>
      <c r="K2073" s="3">
        <f>COUNTIF($I2071:$S2071,K2072)</f>
        <v>2</v>
      </c>
      <c r="L2073" s="3">
        <f>COUNTIF($I2071:$S2071,L2072)</f>
        <v>0</v>
      </c>
    </row>
    <row r="2074" spans="1:20" x14ac:dyDescent="0.25">
      <c r="A2074">
        <f t="shared" si="66"/>
        <v>2073</v>
      </c>
      <c r="B2074">
        <f t="shared" si="67"/>
        <v>519</v>
      </c>
      <c r="C2074" t="str">
        <f>INDEX('VBA code_permu_wo_repettn'!$T$3:$Y$6,COUNTIF('Profile-matrices_Condorcet'!$B$2:$B2074,'Profile-matrices_Condorcet'!$B2074),MATCH(INDEX('numeric possibilities'!D$3:D$1298,VLOOKUP($B2074,'numeric possibilities'!$C$3:$G$1298,1)),'VBA code_permu_wo_repettn'!$T$2:$Y$2))</f>
        <v>A</v>
      </c>
      <c r="D2074" t="str">
        <f>INDEX('VBA code_permu_wo_repettn'!$AA$3:$AF$6,COUNTIF('Profile-matrices_Condorcet'!$B$2:$B2074,'Profile-matrices_Condorcet'!$B2074),MATCH(INDEX('numeric possibilities'!E$3:E$1298,VLOOKUP($B2074,'numeric possibilities'!$C$3:$G$1298,1)),'VBA code_permu_wo_repettn'!$AA$2:$AF$2))</f>
        <v>B</v>
      </c>
      <c r="E2074" t="str">
        <f>INDEX('VBA code_permu_wo_repettn'!$AH$3:$AM$6,COUNTIF('Profile-matrices_Condorcet'!$B$2:$B2074,'Profile-matrices_Condorcet'!$B2074),MATCH(INDEX('numeric possibilities'!F$3:F$1298,VLOOKUP($B2074,'numeric possibilities'!$C$3:$G$1298,1)),'VBA code_permu_wo_repettn'!$AH$2:$AM$2))</f>
        <v>C</v>
      </c>
      <c r="F2074" t="str">
        <f>INDEX('VBA code_permu_wo_repettn'!$AO$3:$AT$6,COUNTIF('Profile-matrices_Condorcet'!$B$2:$B2074,'Profile-matrices_Condorcet'!$B2074),MATCH(INDEX('numeric possibilities'!G$3:G$1298,VLOOKUP($B2074,'numeric possibilities'!$C$3:$G$1298,1)),'VBA code_permu_wo_repettn'!$AO$2:$AT$2))</f>
        <v>D</v>
      </c>
      <c r="H2074" t="s">
        <v>14</v>
      </c>
      <c r="I2074" s="3">
        <f>IF(MATCH(I$1,$C2074:$C2077,0)&lt;(MATCH(J$1,$C2074:$C2077,0)),1*a_vote,0)+IF(MATCH(I$1,$D2074:$D2077,0)&lt;MATCH(J$1,$D2074:$D2077,0),1*b_vote,0)+IF(MATCH(I$1,$E2074:$E2077,0)&lt;MATCH(J$1,$E2074:$E2077,0),1*c_vote,0)+IF(MATCH(I$1,$F2074:$F2077,0)&lt;MATCH(J$1,$F2074:$F2077,0),1*d_vote,0)</f>
        <v>0.27</v>
      </c>
      <c r="J2074" s="3">
        <f>IF(MATCH(I$1,$C2074:$C2077,0)&gt;(MATCH(J$1,$C2074:$C2077,0)),1*a_vote,0)+IF(MATCH(I$1,$D2074:$D2077,0)&gt;MATCH(J$1,$D2074:$D2077,0),1*b_vote,0)+IF(MATCH(I$1,$E2074:$E2077,0)&gt;MATCH(J$1,$E2074:$E2077,0),1*c_vote,0)+IF(MATCH(I$1,$F2074:$F2077,0)&gt;MATCH(J$1,$F2074:$F2077,0),1*d_vote,0)</f>
        <v>0.73</v>
      </c>
      <c r="K2074" s="3">
        <f>IF(MATCH($K$1,$C2074:$C2077,0)&lt;(MATCH($L$1,$C2074:$C2077,0)),1*a_vote,0)+IF(MATCH($K$1,$D2074:$D2077,0)&lt;MATCH($L$1,$D2074:$D2077,0),1*b_vote,0)+IF(MATCH($K$1,$E2074:$E2077,0)&lt;MATCH($L$1,$E2074:$E2077,0),1*c_vote,0)+IF(MATCH($K$1,$F2074:$F2077,0)&lt;MATCH($L$1,$F2074:$F2077,0),1*d_vote,0)</f>
        <v>0.49</v>
      </c>
      <c r="L2074" s="3">
        <f>IF(MATCH(K$1,$C2074:$C2077,0)&gt;(MATCH(L$1,$C2074:$C2077,0)),1*a_vote,0)+IF(MATCH(K$1,$D2074:$D2077,0)&gt;MATCH(L$1,$D2074:$D2077,0),1*b_vote,0)+IF(MATCH(K$1,$E2074:$E2077,0)&gt;MATCH(L$1,$E2074:$E2077,0),1*c_vote,0)+IF(MATCH(K$1,$F2074:$F2077,0)&gt;MATCH(L$1,$F2074:$F2077,0),1*d_vote,0)</f>
        <v>0.51</v>
      </c>
      <c r="M2074" s="3">
        <f>IF(MATCH($M$1,$C2074:$C2077,0)&lt;(MATCH($N$1,$C2074:$C2077,0)),1*a_vote,0)+IF(MATCH($M$1,$D2074:$D2077,0)&lt;MATCH($N$1,$D2074:$D2077,0),1*b_vote,0)+IF(MATCH($M$1,$E2074:$E2077,0)&lt;MATCH($N$1,$E2074:$E2077,0),1*c_vote,0)+IF(MATCH($M$1,$F2074:$F2077,0)&lt;MATCH($N$1,$F2074:$F2077,0),1*d_vote,0)</f>
        <v>0.78</v>
      </c>
      <c r="N2074" s="3">
        <f>IF(MATCH(M$1,$C2074:$C2077,0)&gt;(MATCH(N$1,$C2074:$C2077,0)),1*a_vote,0)+IF(MATCH(M$1,$D2074:$D2077,0)&gt;MATCH(N$1,$D2074:$D2077,0),1*b_vote,0)+IF(MATCH(M$1,$E2074:$E2077,0)&gt;MATCH(N$1,$E2074:$E2077,0),1*c_vote,0)+IF(MATCH(M$1,$F2074:$F2077,0)&gt;MATCH(N$1,$F2074:$F2077,0),1*d_vote,0)</f>
        <v>0.21999999999999997</v>
      </c>
      <c r="O2074" s="3">
        <f>IF(MATCH($O$1,$C2074:$C2077,0)&lt;(MATCH($P$1,$C2074:$C2077,0)),1*a_vote,0)+IF(MATCH($O$1,$D2074:$D2077,0)&lt;MATCH($P$1,$D2074:$D2077,0),1*b_vote,0)+IF(MATCH($O$1,$E2074:$E2077,0)&lt;MATCH($P$1,$E2074:$E2077,0),1*c_vote,0)+IF(MATCH($O$1,$F2074:$F2077,0)&lt;MATCH($P$1,$F2074:$F2077,0),1*d_vote,0)</f>
        <v>0.48</v>
      </c>
      <c r="P2074" s="3">
        <f>IF(MATCH(O$1,$C2074:$C2077,0)&gt;(MATCH(P$1,$C2074:$C2077,0)),1*a_vote,0)+IF(MATCH(O$1,$D2074:$D2077,0)&gt;MATCH(P$1,$D2074:$D2077,0),1*b_vote,0)+IF(MATCH(O$1,$E2074:$E2077,0)&gt;MATCH(P$1,$E2074:$E2077,0),1*c_vote,0)+IF(MATCH(O$1,$F2074:$F2077,0)&gt;MATCH(P$1,$F2074:$F2077,0),1*d_vote,0)</f>
        <v>0.52</v>
      </c>
      <c r="Q2074" s="3">
        <f>IF(MATCH($Q$1,$C2074:$C2077,0)&lt;(MATCH($R$1,$C2074:$C2077,0)),1*a_vote,0)+IF(MATCH($Q$1,$D2074:$D2077,0)&lt;MATCH($R$1,$D2074:$D2077,0),1*b_vote,0)+IF(MATCH($Q$1,$E2074:$E2077,0)&lt;MATCH($R$1,$E2074:$E2077,0),1*c_vote,0)+IF(MATCH($Q$1,$F2074:$F2077,0)&lt;MATCH($R$1,$F2074:$F2077,0),1*d_vote,0)</f>
        <v>0.78</v>
      </c>
      <c r="R2074" s="3">
        <f>IF(MATCH(Q$1,$C2074:$C2077,0)&gt;(MATCH(R$1,$C2074:$C2077,0)),1*a_vote,0)+IF(MATCH(Q$1,$D2074:$D2077,0)&gt;MATCH(R$1,$D2074:$D2077,0),1*b_vote,0)+IF(MATCH(Q$1,$E2074:$E2077,0)&gt;MATCH(R$1,$E2074:$E2077,0),1*c_vote,0)+IF(MATCH(Q$1,$F2074:$F2077,0)&gt;MATCH(R$1,$F2074:$F2077,0),1*d_vote,0)</f>
        <v>0.21999999999999997</v>
      </c>
      <c r="S2074" s="3">
        <f>IF(MATCH($S$1,$C2074:$C2077,0)&lt;(MATCH($T$1,$C2074:$C2077,0)),1*a_vote,0)+IF(MATCH($S$1,$D2074:$D2077,0)&lt;MATCH($T$1,$D2074:$D2077,0),1*b_vote,0)+IF(MATCH($S$1,$E2074:$E2077,0)&lt;MATCH($T$1,$E2074:$E2077,0),1*c_vote,0)+IF(MATCH($S$1,$F2074:$F2077,0)&lt;MATCH($T$1,$F2074:$F2077,0),1*d_vote,0)</f>
        <v>0.78</v>
      </c>
      <c r="T2074" s="3">
        <f>IF(MATCH(S$1,$C2074:$C2077,0)&gt;(MATCH(T$1,$C2074:$C2077,0)),1*a_vote,0)+IF(MATCH(S$1,$D2074:$D2077,0)&gt;MATCH(T$1,$D2074:$D2077,0),1*b_vote,0)+IF(MATCH(S$1,$E2074:$E2077,0)&gt;MATCH(T$1,$E2074:$E2077,0),1*c_vote,0)+IF(MATCH(S$1,$F2074:$F2077,0)&gt;MATCH(T$1,$F2074:$F2077,0),1*d_vote,0)</f>
        <v>0.21999999999999997</v>
      </c>
    </row>
    <row r="2075" spans="1:20" x14ac:dyDescent="0.25">
      <c r="A2075">
        <f t="shared" si="66"/>
        <v>2074</v>
      </c>
      <c r="B2075">
        <f t="shared" si="67"/>
        <v>519</v>
      </c>
      <c r="C2075" t="str">
        <f>INDEX('VBA code_permu_wo_repettn'!$T$3:$Y$6,COUNTIF('Profile-matrices_Condorcet'!$B$2:$B2075,'Profile-matrices_Condorcet'!$B2075),MATCH(INDEX('numeric possibilities'!D$3:D$1298,VLOOKUP($B2075,'numeric possibilities'!$C$3:$G$1298,1)),'VBA code_permu_wo_repettn'!$T$2:$Y$2))</f>
        <v>C</v>
      </c>
      <c r="D2075" t="str">
        <f>INDEX('VBA code_permu_wo_repettn'!$AA$3:$AF$6,COUNTIF('Profile-matrices_Condorcet'!$B$2:$B2075,'Profile-matrices_Condorcet'!$B2075),MATCH(INDEX('numeric possibilities'!E$3:E$1298,VLOOKUP($B2075,'numeric possibilities'!$C$3:$G$1298,1)),'VBA code_permu_wo_repettn'!$AA$2:$AF$2))</f>
        <v>C</v>
      </c>
      <c r="E2075" t="str">
        <f>INDEX('VBA code_permu_wo_repettn'!$AH$3:$AM$6,COUNTIF('Profile-matrices_Condorcet'!$B$2:$B2075,'Profile-matrices_Condorcet'!$B2075),MATCH(INDEX('numeric possibilities'!F$3:F$1298,VLOOKUP($B2075,'numeric possibilities'!$C$3:$G$1298,1)),'VBA code_permu_wo_repettn'!$AH$2:$AM$2))</f>
        <v>B</v>
      </c>
      <c r="F2075" t="str">
        <f>INDEX('VBA code_permu_wo_repettn'!$AO$3:$AT$6,COUNTIF('Profile-matrices_Condorcet'!$B$2:$B2075,'Profile-matrices_Condorcet'!$B2075),MATCH(INDEX('numeric possibilities'!G$3:G$1298,VLOOKUP($B2075,'numeric possibilities'!$C$3:$G$1298,1)),'VBA code_permu_wo_repettn'!$AO$2:$AT$2))</f>
        <v>B</v>
      </c>
      <c r="H2075" t="s">
        <v>15</v>
      </c>
      <c r="I2075" t="str">
        <f>IF(I2074&gt;J2074,$I$1,IF(I2074&lt;J2074,$J$1,0))</f>
        <v>B</v>
      </c>
      <c r="K2075" t="str">
        <f>IF(K2074&gt;L2074,$K$1,IF(K2074&lt;L2074,$L$1,0))</f>
        <v>C</v>
      </c>
      <c r="M2075" t="str">
        <f>IF(M2074&gt;N2074,$M$1,IF(M2074&lt;N2074,$N$1,0))</f>
        <v>A</v>
      </c>
      <c r="O2075" t="str">
        <f>IF(O2074&gt;P2074,$O$1,IF(O2074&lt;P2074,$P$1,0))</f>
        <v>C</v>
      </c>
      <c r="Q2075" t="str">
        <f>IF(Q2074&gt;R2074,$Q$1,IF(Q2074&lt;R2074,$R$1,0))</f>
        <v>B</v>
      </c>
      <c r="S2075" t="str">
        <f>IF(S2074&gt;T2074,$S$1,IF(S2074&lt;T2074,$T$1,0))</f>
        <v>C</v>
      </c>
    </row>
    <row r="2076" spans="1:20" x14ac:dyDescent="0.25">
      <c r="A2076">
        <f t="shared" si="66"/>
        <v>2075</v>
      </c>
      <c r="B2076">
        <f t="shared" si="67"/>
        <v>519</v>
      </c>
      <c r="C2076" t="str">
        <f>INDEX('VBA code_permu_wo_repettn'!$T$3:$Y$6,COUNTIF('Profile-matrices_Condorcet'!$B$2:$B2076,'Profile-matrices_Condorcet'!$B2076),MATCH(INDEX('numeric possibilities'!D$3:D$1298,VLOOKUP($B2076,'numeric possibilities'!$C$3:$G$1298,1)),'VBA code_permu_wo_repettn'!$T$2:$Y$2))</f>
        <v>B</v>
      </c>
      <c r="D2076" t="str">
        <f>INDEX('VBA code_permu_wo_repettn'!$AA$3:$AF$6,COUNTIF('Profile-matrices_Condorcet'!$B$2:$B2076,'Profile-matrices_Condorcet'!$B2076),MATCH(INDEX('numeric possibilities'!E$3:E$1298,VLOOKUP($B2076,'numeric possibilities'!$C$3:$G$1298,1)),'VBA code_permu_wo_repettn'!$AA$2:$AF$2))</f>
        <v>A</v>
      </c>
      <c r="E2076" t="str">
        <f>INDEX('VBA code_permu_wo_repettn'!$AH$3:$AM$6,COUNTIF('Profile-matrices_Condorcet'!$B$2:$B2076,'Profile-matrices_Condorcet'!$B2076),MATCH(INDEX('numeric possibilities'!F$3:F$1298,VLOOKUP($B2076,'numeric possibilities'!$C$3:$G$1298,1)),'VBA code_permu_wo_repettn'!$AH$2:$AM$2))</f>
        <v>A</v>
      </c>
      <c r="F2076" t="str">
        <f>INDEX('VBA code_permu_wo_repettn'!$AO$3:$AT$6,COUNTIF('Profile-matrices_Condorcet'!$B$2:$B2076,'Profile-matrices_Condorcet'!$B2076),MATCH(INDEX('numeric possibilities'!G$3:G$1298,VLOOKUP($B2076,'numeric possibilities'!$C$3:$G$1298,1)),'VBA code_permu_wo_repettn'!$AO$2:$AT$2))</f>
        <v>A</v>
      </c>
      <c r="I2076" t="s">
        <v>0</v>
      </c>
      <c r="J2076" t="s">
        <v>1</v>
      </c>
      <c r="K2076" t="s">
        <v>2</v>
      </c>
      <c r="L2076" t="s">
        <v>3</v>
      </c>
    </row>
    <row r="2077" spans="1:20" x14ac:dyDescent="0.25">
      <c r="A2077">
        <f t="shared" si="66"/>
        <v>2076</v>
      </c>
      <c r="B2077">
        <f t="shared" si="67"/>
        <v>519</v>
      </c>
      <c r="C2077" t="str">
        <f>INDEX('VBA code_permu_wo_repettn'!$T$3:$Y$6,COUNTIF('Profile-matrices_Condorcet'!$B$2:$B2077,'Profile-matrices_Condorcet'!$B2077),MATCH(INDEX('numeric possibilities'!D$3:D$1298,VLOOKUP($B2077,'numeric possibilities'!$C$3:$G$1298,1)),'VBA code_permu_wo_repettn'!$T$2:$Y$2))</f>
        <v>D</v>
      </c>
      <c r="D2077" t="str">
        <f>INDEX('VBA code_permu_wo_repettn'!$AA$3:$AF$6,COUNTIF('Profile-matrices_Condorcet'!$B$2:$B2077,'Profile-matrices_Condorcet'!$B2077),MATCH(INDEX('numeric possibilities'!E$3:E$1298,VLOOKUP($B2077,'numeric possibilities'!$C$3:$G$1298,1)),'VBA code_permu_wo_repettn'!$AA$2:$AF$2))</f>
        <v>D</v>
      </c>
      <c r="E2077" t="str">
        <f>INDEX('VBA code_permu_wo_repettn'!$AH$3:$AM$6,COUNTIF('Profile-matrices_Condorcet'!$B$2:$B2077,'Profile-matrices_Condorcet'!$B2077),MATCH(INDEX('numeric possibilities'!F$3:F$1298,VLOOKUP($B2077,'numeric possibilities'!$C$3:$G$1298,1)),'VBA code_permu_wo_repettn'!$AH$2:$AM$2))</f>
        <v>D</v>
      </c>
      <c r="F2077" t="str">
        <f>INDEX('VBA code_permu_wo_repettn'!$AO$3:$AT$6,COUNTIF('Profile-matrices_Condorcet'!$B$2:$B2077,'Profile-matrices_Condorcet'!$B2077),MATCH(INDEX('numeric possibilities'!G$3:G$1298,VLOOKUP($B2077,'numeric possibilities'!$C$3:$G$1298,1)),'VBA code_permu_wo_repettn'!$AO$2:$AT$2))</f>
        <v>C</v>
      </c>
      <c r="G2077" t="str">
        <f>IF(MAX(I2077:L2077)&gt;='numeric possibilities'!$B$4/2,INDEX('Profile-matrices_Condorcet'!I2076:L2076,1,MATCH(MAX('Profile-matrices_Condorcet'!I2077:L2077),'Profile-matrices_Condorcet'!I2077:L2077,0)),"NCW")</f>
        <v>C</v>
      </c>
      <c r="H2077" t="s">
        <v>13</v>
      </c>
      <c r="I2077" s="3">
        <f>COUNTIF($I2075:$S2075,I2076)</f>
        <v>1</v>
      </c>
      <c r="J2077" s="3">
        <f>COUNTIF($I2075:$S2075,J2076)</f>
        <v>2</v>
      </c>
      <c r="K2077" s="3">
        <f>COUNTIF($I2075:$S2075,K2076)</f>
        <v>3</v>
      </c>
      <c r="L2077" s="3">
        <f>COUNTIF($I2075:$S2075,L2076)</f>
        <v>0</v>
      </c>
    </row>
    <row r="2078" spans="1:20" x14ac:dyDescent="0.25">
      <c r="A2078">
        <f t="shared" si="66"/>
        <v>2077</v>
      </c>
      <c r="B2078">
        <f t="shared" si="67"/>
        <v>520</v>
      </c>
      <c r="C2078" t="str">
        <f>INDEX('VBA code_permu_wo_repettn'!$T$3:$Y$6,COUNTIF('Profile-matrices_Condorcet'!$B$2:$B2078,'Profile-matrices_Condorcet'!$B2078),MATCH(INDEX('numeric possibilities'!D$3:D$1298,VLOOKUP($B2078,'numeric possibilities'!$C$3:$G$1298,1)),'VBA code_permu_wo_repettn'!$T$2:$Y$2))</f>
        <v>A</v>
      </c>
      <c r="D2078" t="str">
        <f>INDEX('VBA code_permu_wo_repettn'!$AA$3:$AF$6,COUNTIF('Profile-matrices_Condorcet'!$B$2:$B2078,'Profile-matrices_Condorcet'!$B2078),MATCH(INDEX('numeric possibilities'!E$3:E$1298,VLOOKUP($B2078,'numeric possibilities'!$C$3:$G$1298,1)),'VBA code_permu_wo_repettn'!$AA$2:$AF$2))</f>
        <v>B</v>
      </c>
      <c r="E2078" t="str">
        <f>INDEX('VBA code_permu_wo_repettn'!$AH$3:$AM$6,COUNTIF('Profile-matrices_Condorcet'!$B$2:$B2078,'Profile-matrices_Condorcet'!$B2078),MATCH(INDEX('numeric possibilities'!F$3:F$1298,VLOOKUP($B2078,'numeric possibilities'!$C$3:$G$1298,1)),'VBA code_permu_wo_repettn'!$AH$2:$AM$2))</f>
        <v>C</v>
      </c>
      <c r="F2078" t="str">
        <f>INDEX('VBA code_permu_wo_repettn'!$AO$3:$AT$6,COUNTIF('Profile-matrices_Condorcet'!$B$2:$B2078,'Profile-matrices_Condorcet'!$B2078),MATCH(INDEX('numeric possibilities'!G$3:G$1298,VLOOKUP($B2078,'numeric possibilities'!$C$3:$G$1298,1)),'VBA code_permu_wo_repettn'!$AO$2:$AT$2))</f>
        <v>D</v>
      </c>
      <c r="H2078" t="s">
        <v>14</v>
      </c>
      <c r="I2078" s="3">
        <f>IF(MATCH(I$1,$C2078:$C2081,0)&lt;(MATCH(J$1,$C2078:$C2081,0)),1*a_vote,0)+IF(MATCH(I$1,$D2078:$D2081,0)&lt;MATCH(J$1,$D2078:$D2081,0),1*b_vote,0)+IF(MATCH(I$1,$E2078:$E2081,0)&lt;MATCH(J$1,$E2078:$E2081,0),1*c_vote,0)+IF(MATCH(I$1,$F2078:$F2081,0)&lt;MATCH(J$1,$F2078:$F2081,0),1*d_vote,0)</f>
        <v>0.27</v>
      </c>
      <c r="J2078" s="3">
        <f>IF(MATCH(I$1,$C2078:$C2081,0)&gt;(MATCH(J$1,$C2078:$C2081,0)),1*a_vote,0)+IF(MATCH(I$1,$D2078:$D2081,0)&gt;MATCH(J$1,$D2078:$D2081,0),1*b_vote,0)+IF(MATCH(I$1,$E2078:$E2081,0)&gt;MATCH(J$1,$E2078:$E2081,0),1*c_vote,0)+IF(MATCH(I$1,$F2078:$F2081,0)&gt;MATCH(J$1,$F2078:$F2081,0),1*d_vote,0)</f>
        <v>0.73</v>
      </c>
      <c r="K2078" s="3">
        <f>IF(MATCH($K$1,$C2078:$C2081,0)&lt;(MATCH($L$1,$C2078:$C2081,0)),1*a_vote,0)+IF(MATCH($K$1,$D2078:$D2081,0)&lt;MATCH($L$1,$D2078:$D2081,0),1*b_vote,0)+IF(MATCH($K$1,$E2078:$E2081,0)&lt;MATCH($L$1,$E2078:$E2081,0),1*c_vote,0)+IF(MATCH($K$1,$F2078:$F2081,0)&lt;MATCH($L$1,$F2078:$F2081,0),1*d_vote,0)</f>
        <v>0.49</v>
      </c>
      <c r="L2078" s="3">
        <f>IF(MATCH(K$1,$C2078:$C2081,0)&gt;(MATCH(L$1,$C2078:$C2081,0)),1*a_vote,0)+IF(MATCH(K$1,$D2078:$D2081,0)&gt;MATCH(L$1,$D2078:$D2081,0),1*b_vote,0)+IF(MATCH(K$1,$E2078:$E2081,0)&gt;MATCH(L$1,$E2078:$E2081,0),1*c_vote,0)+IF(MATCH(K$1,$F2078:$F2081,0)&gt;MATCH(L$1,$F2078:$F2081,0),1*d_vote,0)</f>
        <v>0.51</v>
      </c>
      <c r="M2078" s="3">
        <f>IF(MATCH($M$1,$C2078:$C2081,0)&lt;(MATCH($N$1,$C2078:$C2081,0)),1*a_vote,0)+IF(MATCH($M$1,$D2078:$D2081,0)&lt;MATCH($N$1,$D2078:$D2081,0),1*b_vote,0)+IF(MATCH($M$1,$E2078:$E2081,0)&lt;MATCH($N$1,$E2078:$E2081,0),1*c_vote,0)+IF(MATCH($M$1,$F2078:$F2081,0)&lt;MATCH($N$1,$F2078:$F2081,0),1*d_vote,0)</f>
        <v>0.78</v>
      </c>
      <c r="N2078" s="3">
        <f>IF(MATCH(M$1,$C2078:$C2081,0)&gt;(MATCH(N$1,$C2078:$C2081,0)),1*a_vote,0)+IF(MATCH(M$1,$D2078:$D2081,0)&gt;MATCH(N$1,$D2078:$D2081,0),1*b_vote,0)+IF(MATCH(M$1,$E2078:$E2081,0)&gt;MATCH(N$1,$E2078:$E2081,0),1*c_vote,0)+IF(MATCH(M$1,$F2078:$F2081,0)&gt;MATCH(N$1,$F2078:$F2081,0),1*d_vote,0)</f>
        <v>0.21999999999999997</v>
      </c>
      <c r="O2078" s="3">
        <f>IF(MATCH($O$1,$C2078:$C2081,0)&lt;(MATCH($P$1,$C2078:$C2081,0)),1*a_vote,0)+IF(MATCH($O$1,$D2078:$D2081,0)&lt;MATCH($P$1,$D2078:$D2081,0),1*b_vote,0)+IF(MATCH($O$1,$E2078:$E2081,0)&lt;MATCH($P$1,$E2078:$E2081,0),1*c_vote,0)+IF(MATCH($O$1,$F2078:$F2081,0)&lt;MATCH($P$1,$F2078:$F2081,0),1*d_vote,0)</f>
        <v>0.48</v>
      </c>
      <c r="P2078" s="3">
        <f>IF(MATCH(O$1,$C2078:$C2081,0)&gt;(MATCH(P$1,$C2078:$C2081,0)),1*a_vote,0)+IF(MATCH(O$1,$D2078:$D2081,0)&gt;MATCH(P$1,$D2078:$D2081,0),1*b_vote,0)+IF(MATCH(O$1,$E2078:$E2081,0)&gt;MATCH(P$1,$E2078:$E2081,0),1*c_vote,0)+IF(MATCH(O$1,$F2078:$F2081,0)&gt;MATCH(P$1,$F2078:$F2081,0),1*d_vote,0)</f>
        <v>0.52</v>
      </c>
      <c r="Q2078" s="3">
        <f>IF(MATCH($Q$1,$C2078:$C2081,0)&lt;(MATCH($R$1,$C2078:$C2081,0)),1*a_vote,0)+IF(MATCH($Q$1,$D2078:$D2081,0)&lt;MATCH($R$1,$D2078:$D2081,0),1*b_vote,0)+IF(MATCH($Q$1,$E2078:$E2081,0)&lt;MATCH($R$1,$E2078:$E2081,0),1*c_vote,0)+IF(MATCH($Q$1,$F2078:$F2081,0)&lt;MATCH($R$1,$F2078:$F2081,0),1*d_vote,0)</f>
        <v>0.51</v>
      </c>
      <c r="R2078" s="3">
        <f>IF(MATCH(Q$1,$C2078:$C2081,0)&gt;(MATCH(R$1,$C2078:$C2081,0)),1*a_vote,0)+IF(MATCH(Q$1,$D2078:$D2081,0)&gt;MATCH(R$1,$D2078:$D2081,0),1*b_vote,0)+IF(MATCH(Q$1,$E2078:$E2081,0)&gt;MATCH(R$1,$E2078:$E2081,0),1*c_vote,0)+IF(MATCH(Q$1,$F2078:$F2081,0)&gt;MATCH(R$1,$F2078:$F2081,0),1*d_vote,0)</f>
        <v>0.49</v>
      </c>
      <c r="S2078" s="3">
        <f>IF(MATCH($S$1,$C2078:$C2081,0)&lt;(MATCH($T$1,$C2078:$C2081,0)),1*a_vote,0)+IF(MATCH($S$1,$D2078:$D2081,0)&lt;MATCH($T$1,$D2078:$D2081,0),1*b_vote,0)+IF(MATCH($S$1,$E2078:$E2081,0)&lt;MATCH($T$1,$E2078:$E2081,0),1*c_vote,0)+IF(MATCH($S$1,$F2078:$F2081,0)&lt;MATCH($T$1,$F2078:$F2081,0),1*d_vote,0)</f>
        <v>0.78</v>
      </c>
      <c r="T2078" s="3">
        <f>IF(MATCH(S$1,$C2078:$C2081,0)&gt;(MATCH(T$1,$C2078:$C2081,0)),1*a_vote,0)+IF(MATCH(S$1,$D2078:$D2081,0)&gt;MATCH(T$1,$D2078:$D2081,0),1*b_vote,0)+IF(MATCH(S$1,$E2078:$E2081,0)&gt;MATCH(T$1,$E2078:$E2081,0),1*c_vote,0)+IF(MATCH(S$1,$F2078:$F2081,0)&gt;MATCH(T$1,$F2078:$F2081,0),1*d_vote,0)</f>
        <v>0.21999999999999997</v>
      </c>
    </row>
    <row r="2079" spans="1:20" x14ac:dyDescent="0.25">
      <c r="A2079">
        <f t="shared" si="66"/>
        <v>2078</v>
      </c>
      <c r="B2079">
        <f t="shared" si="67"/>
        <v>520</v>
      </c>
      <c r="C2079" t="str">
        <f>INDEX('VBA code_permu_wo_repettn'!$T$3:$Y$6,COUNTIF('Profile-matrices_Condorcet'!$B$2:$B2079,'Profile-matrices_Condorcet'!$B2079),MATCH(INDEX('numeric possibilities'!D$3:D$1298,VLOOKUP($B2079,'numeric possibilities'!$C$3:$G$1298,1)),'VBA code_permu_wo_repettn'!$T$2:$Y$2))</f>
        <v>C</v>
      </c>
      <c r="D2079" t="str">
        <f>INDEX('VBA code_permu_wo_repettn'!$AA$3:$AF$6,COUNTIF('Profile-matrices_Condorcet'!$B$2:$B2079,'Profile-matrices_Condorcet'!$B2079),MATCH(INDEX('numeric possibilities'!E$3:E$1298,VLOOKUP($B2079,'numeric possibilities'!$C$3:$G$1298,1)),'VBA code_permu_wo_repettn'!$AA$2:$AF$2))</f>
        <v>C</v>
      </c>
      <c r="E2079" t="str">
        <f>INDEX('VBA code_permu_wo_repettn'!$AH$3:$AM$6,COUNTIF('Profile-matrices_Condorcet'!$B$2:$B2079,'Profile-matrices_Condorcet'!$B2079),MATCH(INDEX('numeric possibilities'!F$3:F$1298,VLOOKUP($B2079,'numeric possibilities'!$C$3:$G$1298,1)),'VBA code_permu_wo_repettn'!$AH$2:$AM$2))</f>
        <v>B</v>
      </c>
      <c r="F2079" t="str">
        <f>INDEX('VBA code_permu_wo_repettn'!$AO$3:$AT$6,COUNTIF('Profile-matrices_Condorcet'!$B$2:$B2079,'Profile-matrices_Condorcet'!$B2079),MATCH(INDEX('numeric possibilities'!G$3:G$1298,VLOOKUP($B2079,'numeric possibilities'!$C$3:$G$1298,1)),'VBA code_permu_wo_repettn'!$AO$2:$AT$2))</f>
        <v>B</v>
      </c>
      <c r="H2079" t="s">
        <v>15</v>
      </c>
      <c r="I2079" t="str">
        <f>IF(I2078&gt;J2078,$I$1,IF(I2078&lt;J2078,$J$1,0))</f>
        <v>B</v>
      </c>
      <c r="K2079" t="str">
        <f>IF(K2078&gt;L2078,$K$1,IF(K2078&lt;L2078,$L$1,0))</f>
        <v>C</v>
      </c>
      <c r="M2079" t="str">
        <f>IF(M2078&gt;N2078,$M$1,IF(M2078&lt;N2078,$N$1,0))</f>
        <v>A</v>
      </c>
      <c r="O2079" t="str">
        <f>IF(O2078&gt;P2078,$O$1,IF(O2078&lt;P2078,$P$1,0))</f>
        <v>C</v>
      </c>
      <c r="Q2079" t="str">
        <f>IF(Q2078&gt;R2078,$Q$1,IF(Q2078&lt;R2078,$R$1,0))</f>
        <v>B</v>
      </c>
      <c r="S2079" t="str">
        <f>IF(S2078&gt;T2078,$S$1,IF(S2078&lt;T2078,$T$1,0))</f>
        <v>C</v>
      </c>
    </row>
    <row r="2080" spans="1:20" x14ac:dyDescent="0.25">
      <c r="A2080">
        <f t="shared" si="66"/>
        <v>2079</v>
      </c>
      <c r="B2080">
        <f t="shared" si="67"/>
        <v>520</v>
      </c>
      <c r="C2080" t="str">
        <f>INDEX('VBA code_permu_wo_repettn'!$T$3:$Y$6,COUNTIF('Profile-matrices_Condorcet'!$B$2:$B2080,'Profile-matrices_Condorcet'!$B2080),MATCH(INDEX('numeric possibilities'!D$3:D$1298,VLOOKUP($B2080,'numeric possibilities'!$C$3:$G$1298,1)),'VBA code_permu_wo_repettn'!$T$2:$Y$2))</f>
        <v>D</v>
      </c>
      <c r="D2080" t="str">
        <f>INDEX('VBA code_permu_wo_repettn'!$AA$3:$AF$6,COUNTIF('Profile-matrices_Condorcet'!$B$2:$B2080,'Profile-matrices_Condorcet'!$B2080),MATCH(INDEX('numeric possibilities'!E$3:E$1298,VLOOKUP($B2080,'numeric possibilities'!$C$3:$G$1298,1)),'VBA code_permu_wo_repettn'!$AA$2:$AF$2))</f>
        <v>A</v>
      </c>
      <c r="E2080" t="str">
        <f>INDEX('VBA code_permu_wo_repettn'!$AH$3:$AM$6,COUNTIF('Profile-matrices_Condorcet'!$B$2:$B2080,'Profile-matrices_Condorcet'!$B2080),MATCH(INDEX('numeric possibilities'!F$3:F$1298,VLOOKUP($B2080,'numeric possibilities'!$C$3:$G$1298,1)),'VBA code_permu_wo_repettn'!$AH$2:$AM$2))</f>
        <v>A</v>
      </c>
      <c r="F2080" t="str">
        <f>INDEX('VBA code_permu_wo_repettn'!$AO$3:$AT$6,COUNTIF('Profile-matrices_Condorcet'!$B$2:$B2080,'Profile-matrices_Condorcet'!$B2080),MATCH(INDEX('numeric possibilities'!G$3:G$1298,VLOOKUP($B2080,'numeric possibilities'!$C$3:$G$1298,1)),'VBA code_permu_wo_repettn'!$AO$2:$AT$2))</f>
        <v>A</v>
      </c>
      <c r="I2080" t="s">
        <v>0</v>
      </c>
      <c r="J2080" t="s">
        <v>1</v>
      </c>
      <c r="K2080" t="s">
        <v>2</v>
      </c>
      <c r="L2080" t="s">
        <v>3</v>
      </c>
    </row>
    <row r="2081" spans="1:20" x14ac:dyDescent="0.25">
      <c r="A2081">
        <f t="shared" si="66"/>
        <v>2080</v>
      </c>
      <c r="B2081">
        <f t="shared" si="67"/>
        <v>520</v>
      </c>
      <c r="C2081" t="str">
        <f>INDEX('VBA code_permu_wo_repettn'!$T$3:$Y$6,COUNTIF('Profile-matrices_Condorcet'!$B$2:$B2081,'Profile-matrices_Condorcet'!$B2081),MATCH(INDEX('numeric possibilities'!D$3:D$1298,VLOOKUP($B2081,'numeric possibilities'!$C$3:$G$1298,1)),'VBA code_permu_wo_repettn'!$T$2:$Y$2))</f>
        <v>B</v>
      </c>
      <c r="D2081" t="str">
        <f>INDEX('VBA code_permu_wo_repettn'!$AA$3:$AF$6,COUNTIF('Profile-matrices_Condorcet'!$B$2:$B2081,'Profile-matrices_Condorcet'!$B2081),MATCH(INDEX('numeric possibilities'!E$3:E$1298,VLOOKUP($B2081,'numeric possibilities'!$C$3:$G$1298,1)),'VBA code_permu_wo_repettn'!$AA$2:$AF$2))</f>
        <v>D</v>
      </c>
      <c r="E2081" t="str">
        <f>INDEX('VBA code_permu_wo_repettn'!$AH$3:$AM$6,COUNTIF('Profile-matrices_Condorcet'!$B$2:$B2081,'Profile-matrices_Condorcet'!$B2081),MATCH(INDEX('numeric possibilities'!F$3:F$1298,VLOOKUP($B2081,'numeric possibilities'!$C$3:$G$1298,1)),'VBA code_permu_wo_repettn'!$AH$2:$AM$2))</f>
        <v>D</v>
      </c>
      <c r="F2081" t="str">
        <f>INDEX('VBA code_permu_wo_repettn'!$AO$3:$AT$6,COUNTIF('Profile-matrices_Condorcet'!$B$2:$B2081,'Profile-matrices_Condorcet'!$B2081),MATCH(INDEX('numeric possibilities'!G$3:G$1298,VLOOKUP($B2081,'numeric possibilities'!$C$3:$G$1298,1)),'VBA code_permu_wo_repettn'!$AO$2:$AT$2))</f>
        <v>C</v>
      </c>
      <c r="G2081" t="str">
        <f>IF(MAX(I2081:L2081)&gt;='numeric possibilities'!$B$4/2,INDEX('Profile-matrices_Condorcet'!I2080:L2080,1,MATCH(MAX('Profile-matrices_Condorcet'!I2081:L2081),'Profile-matrices_Condorcet'!I2081:L2081,0)),"NCW")</f>
        <v>C</v>
      </c>
      <c r="H2081" t="s">
        <v>13</v>
      </c>
      <c r="I2081" s="3">
        <f>COUNTIF($I2079:$S2079,I2080)</f>
        <v>1</v>
      </c>
      <c r="J2081" s="3">
        <f>COUNTIF($I2079:$S2079,J2080)</f>
        <v>2</v>
      </c>
      <c r="K2081" s="3">
        <f>COUNTIF($I2079:$S2079,K2080)</f>
        <v>3</v>
      </c>
      <c r="L2081" s="3">
        <f>COUNTIF($I2079:$S2079,L2080)</f>
        <v>0</v>
      </c>
    </row>
    <row r="2082" spans="1:20" x14ac:dyDescent="0.25">
      <c r="A2082">
        <f t="shared" si="66"/>
        <v>2081</v>
      </c>
      <c r="B2082">
        <f t="shared" si="67"/>
        <v>521</v>
      </c>
      <c r="C2082" t="str">
        <f>INDEX('VBA code_permu_wo_repettn'!$T$3:$Y$6,COUNTIF('Profile-matrices_Condorcet'!$B$2:$B2082,'Profile-matrices_Condorcet'!$B2082),MATCH(INDEX('numeric possibilities'!D$3:D$1298,VLOOKUP($B2082,'numeric possibilities'!$C$3:$G$1298,1)),'VBA code_permu_wo_repettn'!$T$2:$Y$2))</f>
        <v>A</v>
      </c>
      <c r="D2082" t="str">
        <f>INDEX('VBA code_permu_wo_repettn'!$AA$3:$AF$6,COUNTIF('Profile-matrices_Condorcet'!$B$2:$B2082,'Profile-matrices_Condorcet'!$B2082),MATCH(INDEX('numeric possibilities'!E$3:E$1298,VLOOKUP($B2082,'numeric possibilities'!$C$3:$G$1298,1)),'VBA code_permu_wo_repettn'!$AA$2:$AF$2))</f>
        <v>B</v>
      </c>
      <c r="E2082" t="str">
        <f>INDEX('VBA code_permu_wo_repettn'!$AH$3:$AM$6,COUNTIF('Profile-matrices_Condorcet'!$B$2:$B2082,'Profile-matrices_Condorcet'!$B2082),MATCH(INDEX('numeric possibilities'!F$3:F$1298,VLOOKUP($B2082,'numeric possibilities'!$C$3:$G$1298,1)),'VBA code_permu_wo_repettn'!$AH$2:$AM$2))</f>
        <v>C</v>
      </c>
      <c r="F2082" t="str">
        <f>INDEX('VBA code_permu_wo_repettn'!$AO$3:$AT$6,COUNTIF('Profile-matrices_Condorcet'!$B$2:$B2082,'Profile-matrices_Condorcet'!$B2082),MATCH(INDEX('numeric possibilities'!G$3:G$1298,VLOOKUP($B2082,'numeric possibilities'!$C$3:$G$1298,1)),'VBA code_permu_wo_repettn'!$AO$2:$AT$2))</f>
        <v>D</v>
      </c>
      <c r="H2082" t="s">
        <v>14</v>
      </c>
      <c r="I2082" s="3">
        <f>IF(MATCH(I$1,$C2082:$C2085,0)&lt;(MATCH(J$1,$C2082:$C2085,0)),1*a_vote,0)+IF(MATCH(I$1,$D2082:$D2085,0)&lt;MATCH(J$1,$D2082:$D2085,0),1*b_vote,0)+IF(MATCH(I$1,$E2082:$E2085,0)&lt;MATCH(J$1,$E2082:$E2085,0),1*c_vote,0)+IF(MATCH(I$1,$F2082:$F2085,0)&lt;MATCH(J$1,$F2082:$F2085,0),1*d_vote,0)</f>
        <v>0.27</v>
      </c>
      <c r="J2082" s="3">
        <f>IF(MATCH(I$1,$C2082:$C2085,0)&gt;(MATCH(J$1,$C2082:$C2085,0)),1*a_vote,0)+IF(MATCH(I$1,$D2082:$D2085,0)&gt;MATCH(J$1,$D2082:$D2085,0),1*b_vote,0)+IF(MATCH(I$1,$E2082:$E2085,0)&gt;MATCH(J$1,$E2082:$E2085,0),1*c_vote,0)+IF(MATCH(I$1,$F2082:$F2085,0)&gt;MATCH(J$1,$F2082:$F2085,0),1*d_vote,0)</f>
        <v>0.73</v>
      </c>
      <c r="K2082" s="3">
        <f>IF(MATCH($K$1,$C2082:$C2085,0)&lt;(MATCH($L$1,$C2082:$C2085,0)),1*a_vote,0)+IF(MATCH($K$1,$D2082:$D2085,0)&lt;MATCH($L$1,$D2082:$D2085,0),1*b_vote,0)+IF(MATCH($K$1,$E2082:$E2085,0)&lt;MATCH($L$1,$E2082:$E2085,0),1*c_vote,0)+IF(MATCH($K$1,$F2082:$F2085,0)&lt;MATCH($L$1,$F2082:$F2085,0),1*d_vote,0)</f>
        <v>0.49</v>
      </c>
      <c r="L2082" s="3">
        <f>IF(MATCH(K$1,$C2082:$C2085,0)&gt;(MATCH(L$1,$C2082:$C2085,0)),1*a_vote,0)+IF(MATCH(K$1,$D2082:$D2085,0)&gt;MATCH(L$1,$D2082:$D2085,0),1*b_vote,0)+IF(MATCH(K$1,$E2082:$E2085,0)&gt;MATCH(L$1,$E2082:$E2085,0),1*c_vote,0)+IF(MATCH(K$1,$F2082:$F2085,0)&gt;MATCH(L$1,$F2082:$F2085,0),1*d_vote,0)</f>
        <v>0.51</v>
      </c>
      <c r="M2082" s="3">
        <f>IF(MATCH($M$1,$C2082:$C2085,0)&lt;(MATCH($N$1,$C2082:$C2085,0)),1*a_vote,0)+IF(MATCH($M$1,$D2082:$D2085,0)&lt;MATCH($N$1,$D2082:$D2085,0),1*b_vote,0)+IF(MATCH($M$1,$E2082:$E2085,0)&lt;MATCH($N$1,$E2082:$E2085,0),1*c_vote,0)+IF(MATCH($M$1,$F2082:$F2085,0)&lt;MATCH($N$1,$F2082:$F2085,0),1*d_vote,0)</f>
        <v>0.78</v>
      </c>
      <c r="N2082" s="3">
        <f>IF(MATCH(M$1,$C2082:$C2085,0)&gt;(MATCH(N$1,$C2082:$C2085,0)),1*a_vote,0)+IF(MATCH(M$1,$D2082:$D2085,0)&gt;MATCH(N$1,$D2082:$D2085,0),1*b_vote,0)+IF(MATCH(M$1,$E2082:$E2085,0)&gt;MATCH(N$1,$E2082:$E2085,0),1*c_vote,0)+IF(MATCH(M$1,$F2082:$F2085,0)&gt;MATCH(N$1,$F2082:$F2085,0),1*d_vote,0)</f>
        <v>0.21999999999999997</v>
      </c>
      <c r="O2082" s="3">
        <f>IF(MATCH($O$1,$C2082:$C2085,0)&lt;(MATCH($P$1,$C2082:$C2085,0)),1*a_vote,0)+IF(MATCH($O$1,$D2082:$D2085,0)&lt;MATCH($P$1,$D2082:$D2085,0),1*b_vote,0)+IF(MATCH($O$1,$E2082:$E2085,0)&lt;MATCH($P$1,$E2082:$E2085,0),1*c_vote,0)+IF(MATCH($O$1,$F2082:$F2085,0)&lt;MATCH($P$1,$F2082:$F2085,0),1*d_vote,0)</f>
        <v>0.75</v>
      </c>
      <c r="P2082" s="3">
        <f>IF(MATCH(O$1,$C2082:$C2085,0)&gt;(MATCH(P$1,$C2082:$C2085,0)),1*a_vote,0)+IF(MATCH(O$1,$D2082:$D2085,0)&gt;MATCH(P$1,$D2082:$D2085,0),1*b_vote,0)+IF(MATCH(O$1,$E2082:$E2085,0)&gt;MATCH(P$1,$E2082:$E2085,0),1*c_vote,0)+IF(MATCH(O$1,$F2082:$F2085,0)&gt;MATCH(P$1,$F2082:$F2085,0),1*d_vote,0)</f>
        <v>0.25</v>
      </c>
      <c r="Q2082" s="3">
        <f>IF(MATCH($Q$1,$C2082:$C2085,0)&lt;(MATCH($R$1,$C2082:$C2085,0)),1*a_vote,0)+IF(MATCH($Q$1,$D2082:$D2085,0)&lt;MATCH($R$1,$D2082:$D2085,0),1*b_vote,0)+IF(MATCH($Q$1,$E2082:$E2085,0)&lt;MATCH($R$1,$E2082:$E2085,0),1*c_vote,0)+IF(MATCH($Q$1,$F2082:$F2085,0)&lt;MATCH($R$1,$F2082:$F2085,0),1*d_vote,0)</f>
        <v>0.51</v>
      </c>
      <c r="R2082" s="3">
        <f>IF(MATCH(Q$1,$C2082:$C2085,0)&gt;(MATCH(R$1,$C2082:$C2085,0)),1*a_vote,0)+IF(MATCH(Q$1,$D2082:$D2085,0)&gt;MATCH(R$1,$D2082:$D2085,0),1*b_vote,0)+IF(MATCH(Q$1,$E2082:$E2085,0)&gt;MATCH(R$1,$E2082:$E2085,0),1*c_vote,0)+IF(MATCH(Q$1,$F2082:$F2085,0)&gt;MATCH(R$1,$F2082:$F2085,0),1*d_vote,0)</f>
        <v>0.49</v>
      </c>
      <c r="S2082" s="3">
        <f>IF(MATCH($S$1,$C2082:$C2085,0)&lt;(MATCH($T$1,$C2082:$C2085,0)),1*a_vote,0)+IF(MATCH($S$1,$D2082:$D2085,0)&lt;MATCH($T$1,$D2082:$D2085,0),1*b_vote,0)+IF(MATCH($S$1,$E2082:$E2085,0)&lt;MATCH($T$1,$E2082:$E2085,0),1*c_vote,0)+IF(MATCH($S$1,$F2082:$F2085,0)&lt;MATCH($T$1,$F2082:$F2085,0),1*d_vote,0)</f>
        <v>0.51</v>
      </c>
      <c r="T2082" s="3">
        <f>IF(MATCH(S$1,$C2082:$C2085,0)&gt;(MATCH(T$1,$C2082:$C2085,0)),1*a_vote,0)+IF(MATCH(S$1,$D2082:$D2085,0)&gt;MATCH(T$1,$D2082:$D2085,0),1*b_vote,0)+IF(MATCH(S$1,$E2082:$E2085,0)&gt;MATCH(T$1,$E2082:$E2085,0),1*c_vote,0)+IF(MATCH(S$1,$F2082:$F2085,0)&gt;MATCH(T$1,$F2082:$F2085,0),1*d_vote,0)</f>
        <v>0.49</v>
      </c>
    </row>
    <row r="2083" spans="1:20" x14ac:dyDescent="0.25">
      <c r="A2083">
        <f t="shared" si="66"/>
        <v>2082</v>
      </c>
      <c r="B2083">
        <f t="shared" si="67"/>
        <v>521</v>
      </c>
      <c r="C2083" t="str">
        <f>INDEX('VBA code_permu_wo_repettn'!$T$3:$Y$6,COUNTIF('Profile-matrices_Condorcet'!$B$2:$B2083,'Profile-matrices_Condorcet'!$B2083),MATCH(INDEX('numeric possibilities'!D$3:D$1298,VLOOKUP($B2083,'numeric possibilities'!$C$3:$G$1298,1)),'VBA code_permu_wo_repettn'!$T$2:$Y$2))</f>
        <v>D</v>
      </c>
      <c r="D2083" t="str">
        <f>INDEX('VBA code_permu_wo_repettn'!$AA$3:$AF$6,COUNTIF('Profile-matrices_Condorcet'!$B$2:$B2083,'Profile-matrices_Condorcet'!$B2083),MATCH(INDEX('numeric possibilities'!E$3:E$1298,VLOOKUP($B2083,'numeric possibilities'!$C$3:$G$1298,1)),'VBA code_permu_wo_repettn'!$AA$2:$AF$2))</f>
        <v>C</v>
      </c>
      <c r="E2083" t="str">
        <f>INDEX('VBA code_permu_wo_repettn'!$AH$3:$AM$6,COUNTIF('Profile-matrices_Condorcet'!$B$2:$B2083,'Profile-matrices_Condorcet'!$B2083),MATCH(INDEX('numeric possibilities'!F$3:F$1298,VLOOKUP($B2083,'numeric possibilities'!$C$3:$G$1298,1)),'VBA code_permu_wo_repettn'!$AH$2:$AM$2))</f>
        <v>B</v>
      </c>
      <c r="F2083" t="str">
        <f>INDEX('VBA code_permu_wo_repettn'!$AO$3:$AT$6,COUNTIF('Profile-matrices_Condorcet'!$B$2:$B2083,'Profile-matrices_Condorcet'!$B2083),MATCH(INDEX('numeric possibilities'!G$3:G$1298,VLOOKUP($B2083,'numeric possibilities'!$C$3:$G$1298,1)),'VBA code_permu_wo_repettn'!$AO$2:$AT$2))</f>
        <v>B</v>
      </c>
      <c r="H2083" t="s">
        <v>15</v>
      </c>
      <c r="I2083" t="str">
        <f>IF(I2082&gt;J2082,$I$1,IF(I2082&lt;J2082,$J$1,0))</f>
        <v>B</v>
      </c>
      <c r="K2083" t="str">
        <f>IF(K2082&gt;L2082,$K$1,IF(K2082&lt;L2082,$L$1,0))</f>
        <v>C</v>
      </c>
      <c r="M2083" t="str">
        <f>IF(M2082&gt;N2082,$M$1,IF(M2082&lt;N2082,$N$1,0))</f>
        <v>A</v>
      </c>
      <c r="O2083" t="str">
        <f>IF(O2082&gt;P2082,$O$1,IF(O2082&lt;P2082,$P$1,0))</f>
        <v>B</v>
      </c>
      <c r="Q2083" t="str">
        <f>IF(Q2082&gt;R2082,$Q$1,IF(Q2082&lt;R2082,$R$1,0))</f>
        <v>B</v>
      </c>
      <c r="S2083" t="str">
        <f>IF(S2082&gt;T2082,$S$1,IF(S2082&lt;T2082,$T$1,0))</f>
        <v>C</v>
      </c>
    </row>
    <row r="2084" spans="1:20" x14ac:dyDescent="0.25">
      <c r="A2084">
        <f t="shared" si="66"/>
        <v>2083</v>
      </c>
      <c r="B2084">
        <f t="shared" si="67"/>
        <v>521</v>
      </c>
      <c r="C2084" t="str">
        <f>INDEX('VBA code_permu_wo_repettn'!$T$3:$Y$6,COUNTIF('Profile-matrices_Condorcet'!$B$2:$B2084,'Profile-matrices_Condorcet'!$B2084),MATCH(INDEX('numeric possibilities'!D$3:D$1298,VLOOKUP($B2084,'numeric possibilities'!$C$3:$G$1298,1)),'VBA code_permu_wo_repettn'!$T$2:$Y$2))</f>
        <v>B</v>
      </c>
      <c r="D2084" t="str">
        <f>INDEX('VBA code_permu_wo_repettn'!$AA$3:$AF$6,COUNTIF('Profile-matrices_Condorcet'!$B$2:$B2084,'Profile-matrices_Condorcet'!$B2084),MATCH(INDEX('numeric possibilities'!E$3:E$1298,VLOOKUP($B2084,'numeric possibilities'!$C$3:$G$1298,1)),'VBA code_permu_wo_repettn'!$AA$2:$AF$2))</f>
        <v>A</v>
      </c>
      <c r="E2084" t="str">
        <f>INDEX('VBA code_permu_wo_repettn'!$AH$3:$AM$6,COUNTIF('Profile-matrices_Condorcet'!$B$2:$B2084,'Profile-matrices_Condorcet'!$B2084),MATCH(INDEX('numeric possibilities'!F$3:F$1298,VLOOKUP($B2084,'numeric possibilities'!$C$3:$G$1298,1)),'VBA code_permu_wo_repettn'!$AH$2:$AM$2))</f>
        <v>A</v>
      </c>
      <c r="F2084" t="str">
        <f>INDEX('VBA code_permu_wo_repettn'!$AO$3:$AT$6,COUNTIF('Profile-matrices_Condorcet'!$B$2:$B2084,'Profile-matrices_Condorcet'!$B2084),MATCH(INDEX('numeric possibilities'!G$3:G$1298,VLOOKUP($B2084,'numeric possibilities'!$C$3:$G$1298,1)),'VBA code_permu_wo_repettn'!$AO$2:$AT$2))</f>
        <v>A</v>
      </c>
      <c r="I2084" t="s">
        <v>0</v>
      </c>
      <c r="J2084" t="s">
        <v>1</v>
      </c>
      <c r="K2084" t="s">
        <v>2</v>
      </c>
      <c r="L2084" t="s">
        <v>3</v>
      </c>
    </row>
    <row r="2085" spans="1:20" x14ac:dyDescent="0.25">
      <c r="A2085">
        <f t="shared" si="66"/>
        <v>2084</v>
      </c>
      <c r="B2085">
        <f t="shared" si="67"/>
        <v>521</v>
      </c>
      <c r="C2085" t="str">
        <f>INDEX('VBA code_permu_wo_repettn'!$T$3:$Y$6,COUNTIF('Profile-matrices_Condorcet'!$B$2:$B2085,'Profile-matrices_Condorcet'!$B2085),MATCH(INDEX('numeric possibilities'!D$3:D$1298,VLOOKUP($B2085,'numeric possibilities'!$C$3:$G$1298,1)),'VBA code_permu_wo_repettn'!$T$2:$Y$2))</f>
        <v>C</v>
      </c>
      <c r="D2085" t="str">
        <f>INDEX('VBA code_permu_wo_repettn'!$AA$3:$AF$6,COUNTIF('Profile-matrices_Condorcet'!$B$2:$B2085,'Profile-matrices_Condorcet'!$B2085),MATCH(INDEX('numeric possibilities'!E$3:E$1298,VLOOKUP($B2085,'numeric possibilities'!$C$3:$G$1298,1)),'VBA code_permu_wo_repettn'!$AA$2:$AF$2))</f>
        <v>D</v>
      </c>
      <c r="E2085" t="str">
        <f>INDEX('VBA code_permu_wo_repettn'!$AH$3:$AM$6,COUNTIF('Profile-matrices_Condorcet'!$B$2:$B2085,'Profile-matrices_Condorcet'!$B2085),MATCH(INDEX('numeric possibilities'!F$3:F$1298,VLOOKUP($B2085,'numeric possibilities'!$C$3:$G$1298,1)),'VBA code_permu_wo_repettn'!$AH$2:$AM$2))</f>
        <v>D</v>
      </c>
      <c r="F2085" t="str">
        <f>INDEX('VBA code_permu_wo_repettn'!$AO$3:$AT$6,COUNTIF('Profile-matrices_Condorcet'!$B$2:$B2085,'Profile-matrices_Condorcet'!$B2085),MATCH(INDEX('numeric possibilities'!G$3:G$1298,VLOOKUP($B2085,'numeric possibilities'!$C$3:$G$1298,1)),'VBA code_permu_wo_repettn'!$AO$2:$AT$2))</f>
        <v>C</v>
      </c>
      <c r="G2085" t="str">
        <f>IF(MAX(I2085:L2085)&gt;='numeric possibilities'!$B$4/2,INDEX('Profile-matrices_Condorcet'!I2084:L2084,1,MATCH(MAX('Profile-matrices_Condorcet'!I2085:L2085),'Profile-matrices_Condorcet'!I2085:L2085,0)),"NCW")</f>
        <v>B</v>
      </c>
      <c r="H2085" t="s">
        <v>13</v>
      </c>
      <c r="I2085" s="3">
        <f>COUNTIF($I2083:$S2083,I2084)</f>
        <v>1</v>
      </c>
      <c r="J2085" s="3">
        <f>COUNTIF($I2083:$S2083,J2084)</f>
        <v>3</v>
      </c>
      <c r="K2085" s="3">
        <f>COUNTIF($I2083:$S2083,K2084)</f>
        <v>2</v>
      </c>
      <c r="L2085" s="3">
        <f>COUNTIF($I2083:$S2083,L2084)</f>
        <v>0</v>
      </c>
    </row>
    <row r="2086" spans="1:20" x14ac:dyDescent="0.25">
      <c r="A2086">
        <f t="shared" si="66"/>
        <v>2085</v>
      </c>
      <c r="B2086">
        <f t="shared" si="67"/>
        <v>522</v>
      </c>
      <c r="C2086" t="str">
        <f>INDEX('VBA code_permu_wo_repettn'!$T$3:$Y$6,COUNTIF('Profile-matrices_Condorcet'!$B$2:$B2086,'Profile-matrices_Condorcet'!$B2086),MATCH(INDEX('numeric possibilities'!D$3:D$1298,VLOOKUP($B2086,'numeric possibilities'!$C$3:$G$1298,1)),'VBA code_permu_wo_repettn'!$T$2:$Y$2))</f>
        <v>A</v>
      </c>
      <c r="D2086" t="str">
        <f>INDEX('VBA code_permu_wo_repettn'!$AA$3:$AF$6,COUNTIF('Profile-matrices_Condorcet'!$B$2:$B2086,'Profile-matrices_Condorcet'!$B2086),MATCH(INDEX('numeric possibilities'!E$3:E$1298,VLOOKUP($B2086,'numeric possibilities'!$C$3:$G$1298,1)),'VBA code_permu_wo_repettn'!$AA$2:$AF$2))</f>
        <v>B</v>
      </c>
      <c r="E2086" t="str">
        <f>INDEX('VBA code_permu_wo_repettn'!$AH$3:$AM$6,COUNTIF('Profile-matrices_Condorcet'!$B$2:$B2086,'Profile-matrices_Condorcet'!$B2086),MATCH(INDEX('numeric possibilities'!F$3:F$1298,VLOOKUP($B2086,'numeric possibilities'!$C$3:$G$1298,1)),'VBA code_permu_wo_repettn'!$AH$2:$AM$2))</f>
        <v>C</v>
      </c>
      <c r="F2086" t="str">
        <f>INDEX('VBA code_permu_wo_repettn'!$AO$3:$AT$6,COUNTIF('Profile-matrices_Condorcet'!$B$2:$B2086,'Profile-matrices_Condorcet'!$B2086),MATCH(INDEX('numeric possibilities'!G$3:G$1298,VLOOKUP($B2086,'numeric possibilities'!$C$3:$G$1298,1)),'VBA code_permu_wo_repettn'!$AO$2:$AT$2))</f>
        <v>D</v>
      </c>
      <c r="H2086" t="s">
        <v>14</v>
      </c>
      <c r="I2086" s="3">
        <f>IF(MATCH(I$1,$C2086:$C2089,0)&lt;(MATCH(J$1,$C2086:$C2089,0)),1*a_vote,0)+IF(MATCH(I$1,$D2086:$D2089,0)&lt;MATCH(J$1,$D2086:$D2089,0),1*b_vote,0)+IF(MATCH(I$1,$E2086:$E2089,0)&lt;MATCH(J$1,$E2086:$E2089,0),1*c_vote,0)+IF(MATCH(I$1,$F2086:$F2089,0)&lt;MATCH(J$1,$F2086:$F2089,0),1*d_vote,0)</f>
        <v>0.27</v>
      </c>
      <c r="J2086" s="3">
        <f>IF(MATCH(I$1,$C2086:$C2089,0)&gt;(MATCH(J$1,$C2086:$C2089,0)),1*a_vote,0)+IF(MATCH(I$1,$D2086:$D2089,0)&gt;MATCH(J$1,$D2086:$D2089,0),1*b_vote,0)+IF(MATCH(I$1,$E2086:$E2089,0)&gt;MATCH(J$1,$E2086:$E2089,0),1*c_vote,0)+IF(MATCH(I$1,$F2086:$F2089,0)&gt;MATCH(J$1,$F2086:$F2089,0),1*d_vote,0)</f>
        <v>0.73</v>
      </c>
      <c r="K2086" s="3">
        <f>IF(MATCH($K$1,$C2086:$C2089,0)&lt;(MATCH($L$1,$C2086:$C2089,0)),1*a_vote,0)+IF(MATCH($K$1,$D2086:$D2089,0)&lt;MATCH($L$1,$D2086:$D2089,0),1*b_vote,0)+IF(MATCH($K$1,$E2086:$E2089,0)&lt;MATCH($L$1,$E2086:$E2089,0),1*c_vote,0)+IF(MATCH($K$1,$F2086:$F2089,0)&lt;MATCH($L$1,$F2086:$F2089,0),1*d_vote,0)</f>
        <v>0.49</v>
      </c>
      <c r="L2086" s="3">
        <f>IF(MATCH(K$1,$C2086:$C2089,0)&gt;(MATCH(L$1,$C2086:$C2089,0)),1*a_vote,0)+IF(MATCH(K$1,$D2086:$D2089,0)&gt;MATCH(L$1,$D2086:$D2089,0),1*b_vote,0)+IF(MATCH(K$1,$E2086:$E2089,0)&gt;MATCH(L$1,$E2086:$E2089,0),1*c_vote,0)+IF(MATCH(K$1,$F2086:$F2089,0)&gt;MATCH(L$1,$F2086:$F2089,0),1*d_vote,0)</f>
        <v>0.51</v>
      </c>
      <c r="M2086" s="3">
        <f>IF(MATCH($M$1,$C2086:$C2089,0)&lt;(MATCH($N$1,$C2086:$C2089,0)),1*a_vote,0)+IF(MATCH($M$1,$D2086:$D2089,0)&lt;MATCH($N$1,$D2086:$D2089,0),1*b_vote,0)+IF(MATCH($M$1,$E2086:$E2089,0)&lt;MATCH($N$1,$E2086:$E2089,0),1*c_vote,0)+IF(MATCH($M$1,$F2086:$F2089,0)&lt;MATCH($N$1,$F2086:$F2089,0),1*d_vote,0)</f>
        <v>0.78</v>
      </c>
      <c r="N2086" s="3">
        <f>IF(MATCH(M$1,$C2086:$C2089,0)&gt;(MATCH(N$1,$C2086:$C2089,0)),1*a_vote,0)+IF(MATCH(M$1,$D2086:$D2089,0)&gt;MATCH(N$1,$D2086:$D2089,0),1*b_vote,0)+IF(MATCH(M$1,$E2086:$E2089,0)&gt;MATCH(N$1,$E2086:$E2089,0),1*c_vote,0)+IF(MATCH(M$1,$F2086:$F2089,0)&gt;MATCH(N$1,$F2086:$F2089,0),1*d_vote,0)</f>
        <v>0.21999999999999997</v>
      </c>
      <c r="O2086" s="3">
        <f>IF(MATCH($O$1,$C2086:$C2089,0)&lt;(MATCH($P$1,$C2086:$C2089,0)),1*a_vote,0)+IF(MATCH($O$1,$D2086:$D2089,0)&lt;MATCH($P$1,$D2086:$D2089,0),1*b_vote,0)+IF(MATCH($O$1,$E2086:$E2089,0)&lt;MATCH($P$1,$E2086:$E2089,0),1*c_vote,0)+IF(MATCH($O$1,$F2086:$F2089,0)&lt;MATCH($P$1,$F2086:$F2089,0),1*d_vote,0)</f>
        <v>0.48</v>
      </c>
      <c r="P2086" s="3">
        <f>IF(MATCH(O$1,$C2086:$C2089,0)&gt;(MATCH(P$1,$C2086:$C2089,0)),1*a_vote,0)+IF(MATCH(O$1,$D2086:$D2089,0)&gt;MATCH(P$1,$D2086:$D2089,0),1*b_vote,0)+IF(MATCH(O$1,$E2086:$E2089,0)&gt;MATCH(P$1,$E2086:$E2089,0),1*c_vote,0)+IF(MATCH(O$1,$F2086:$F2089,0)&gt;MATCH(P$1,$F2086:$F2089,0),1*d_vote,0)</f>
        <v>0.52</v>
      </c>
      <c r="Q2086" s="3">
        <f>IF(MATCH($Q$1,$C2086:$C2089,0)&lt;(MATCH($R$1,$C2086:$C2089,0)),1*a_vote,0)+IF(MATCH($Q$1,$D2086:$D2089,0)&lt;MATCH($R$1,$D2086:$D2089,0),1*b_vote,0)+IF(MATCH($Q$1,$E2086:$E2089,0)&lt;MATCH($R$1,$E2086:$E2089,0),1*c_vote,0)+IF(MATCH($Q$1,$F2086:$F2089,0)&lt;MATCH($R$1,$F2086:$F2089,0),1*d_vote,0)</f>
        <v>0.51</v>
      </c>
      <c r="R2086" s="3">
        <f>IF(MATCH(Q$1,$C2086:$C2089,0)&gt;(MATCH(R$1,$C2086:$C2089,0)),1*a_vote,0)+IF(MATCH(Q$1,$D2086:$D2089,0)&gt;MATCH(R$1,$D2086:$D2089,0),1*b_vote,0)+IF(MATCH(Q$1,$E2086:$E2089,0)&gt;MATCH(R$1,$E2086:$E2089,0),1*c_vote,0)+IF(MATCH(Q$1,$F2086:$F2089,0)&gt;MATCH(R$1,$F2086:$F2089,0),1*d_vote,0)</f>
        <v>0.49</v>
      </c>
      <c r="S2086" s="3">
        <f>IF(MATCH($S$1,$C2086:$C2089,0)&lt;(MATCH($T$1,$C2086:$C2089,0)),1*a_vote,0)+IF(MATCH($S$1,$D2086:$D2089,0)&lt;MATCH($T$1,$D2086:$D2089,0),1*b_vote,0)+IF(MATCH($S$1,$E2086:$E2089,0)&lt;MATCH($T$1,$E2086:$E2089,0),1*c_vote,0)+IF(MATCH($S$1,$F2086:$F2089,0)&lt;MATCH($T$1,$F2086:$F2089,0),1*d_vote,0)</f>
        <v>0.51</v>
      </c>
      <c r="T2086" s="3">
        <f>IF(MATCH(S$1,$C2086:$C2089,0)&gt;(MATCH(T$1,$C2086:$C2089,0)),1*a_vote,0)+IF(MATCH(S$1,$D2086:$D2089,0)&gt;MATCH(T$1,$D2086:$D2089,0),1*b_vote,0)+IF(MATCH(S$1,$E2086:$E2089,0)&gt;MATCH(T$1,$E2086:$E2089,0),1*c_vote,0)+IF(MATCH(S$1,$F2086:$F2089,0)&gt;MATCH(T$1,$F2086:$F2089,0),1*d_vote,0)</f>
        <v>0.49</v>
      </c>
    </row>
    <row r="2087" spans="1:20" x14ac:dyDescent="0.25">
      <c r="A2087">
        <f t="shared" si="66"/>
        <v>2086</v>
      </c>
      <c r="B2087">
        <f t="shared" si="67"/>
        <v>522</v>
      </c>
      <c r="C2087" t="str">
        <f>INDEX('VBA code_permu_wo_repettn'!$T$3:$Y$6,COUNTIF('Profile-matrices_Condorcet'!$B$2:$B2087,'Profile-matrices_Condorcet'!$B2087),MATCH(INDEX('numeric possibilities'!D$3:D$1298,VLOOKUP($B2087,'numeric possibilities'!$C$3:$G$1298,1)),'VBA code_permu_wo_repettn'!$T$2:$Y$2))</f>
        <v>D</v>
      </c>
      <c r="D2087" t="str">
        <f>INDEX('VBA code_permu_wo_repettn'!$AA$3:$AF$6,COUNTIF('Profile-matrices_Condorcet'!$B$2:$B2087,'Profile-matrices_Condorcet'!$B2087),MATCH(INDEX('numeric possibilities'!E$3:E$1298,VLOOKUP($B2087,'numeric possibilities'!$C$3:$G$1298,1)),'VBA code_permu_wo_repettn'!$AA$2:$AF$2))</f>
        <v>C</v>
      </c>
      <c r="E2087" t="str">
        <f>INDEX('VBA code_permu_wo_repettn'!$AH$3:$AM$6,COUNTIF('Profile-matrices_Condorcet'!$B$2:$B2087,'Profile-matrices_Condorcet'!$B2087),MATCH(INDEX('numeric possibilities'!F$3:F$1298,VLOOKUP($B2087,'numeric possibilities'!$C$3:$G$1298,1)),'VBA code_permu_wo_repettn'!$AH$2:$AM$2))</f>
        <v>B</v>
      </c>
      <c r="F2087" t="str">
        <f>INDEX('VBA code_permu_wo_repettn'!$AO$3:$AT$6,COUNTIF('Profile-matrices_Condorcet'!$B$2:$B2087,'Profile-matrices_Condorcet'!$B2087),MATCH(INDEX('numeric possibilities'!G$3:G$1298,VLOOKUP($B2087,'numeric possibilities'!$C$3:$G$1298,1)),'VBA code_permu_wo_repettn'!$AO$2:$AT$2))</f>
        <v>B</v>
      </c>
      <c r="H2087" t="s">
        <v>15</v>
      </c>
      <c r="I2087" t="str">
        <f>IF(I2086&gt;J2086,$I$1,IF(I2086&lt;J2086,$J$1,0))</f>
        <v>B</v>
      </c>
      <c r="K2087" t="str">
        <f>IF(K2086&gt;L2086,$K$1,IF(K2086&lt;L2086,$L$1,0))</f>
        <v>C</v>
      </c>
      <c r="M2087" t="str">
        <f>IF(M2086&gt;N2086,$M$1,IF(M2086&lt;N2086,$N$1,0))</f>
        <v>A</v>
      </c>
      <c r="O2087" t="str">
        <f>IF(O2086&gt;P2086,$O$1,IF(O2086&lt;P2086,$P$1,0))</f>
        <v>C</v>
      </c>
      <c r="Q2087" t="str">
        <f>IF(Q2086&gt;R2086,$Q$1,IF(Q2086&lt;R2086,$R$1,0))</f>
        <v>B</v>
      </c>
      <c r="S2087" t="str">
        <f>IF(S2086&gt;T2086,$S$1,IF(S2086&lt;T2086,$T$1,0))</f>
        <v>C</v>
      </c>
    </row>
    <row r="2088" spans="1:20" x14ac:dyDescent="0.25">
      <c r="A2088">
        <f t="shared" si="66"/>
        <v>2087</v>
      </c>
      <c r="B2088">
        <f t="shared" si="67"/>
        <v>522</v>
      </c>
      <c r="C2088" t="str">
        <f>INDEX('VBA code_permu_wo_repettn'!$T$3:$Y$6,COUNTIF('Profile-matrices_Condorcet'!$B$2:$B2088,'Profile-matrices_Condorcet'!$B2088),MATCH(INDEX('numeric possibilities'!D$3:D$1298,VLOOKUP($B2088,'numeric possibilities'!$C$3:$G$1298,1)),'VBA code_permu_wo_repettn'!$T$2:$Y$2))</f>
        <v>C</v>
      </c>
      <c r="D2088" t="str">
        <f>INDEX('VBA code_permu_wo_repettn'!$AA$3:$AF$6,COUNTIF('Profile-matrices_Condorcet'!$B$2:$B2088,'Profile-matrices_Condorcet'!$B2088),MATCH(INDEX('numeric possibilities'!E$3:E$1298,VLOOKUP($B2088,'numeric possibilities'!$C$3:$G$1298,1)),'VBA code_permu_wo_repettn'!$AA$2:$AF$2))</f>
        <v>A</v>
      </c>
      <c r="E2088" t="str">
        <f>INDEX('VBA code_permu_wo_repettn'!$AH$3:$AM$6,COUNTIF('Profile-matrices_Condorcet'!$B$2:$B2088,'Profile-matrices_Condorcet'!$B2088),MATCH(INDEX('numeric possibilities'!F$3:F$1298,VLOOKUP($B2088,'numeric possibilities'!$C$3:$G$1298,1)),'VBA code_permu_wo_repettn'!$AH$2:$AM$2))</f>
        <v>A</v>
      </c>
      <c r="F2088" t="str">
        <f>INDEX('VBA code_permu_wo_repettn'!$AO$3:$AT$6,COUNTIF('Profile-matrices_Condorcet'!$B$2:$B2088,'Profile-matrices_Condorcet'!$B2088),MATCH(INDEX('numeric possibilities'!G$3:G$1298,VLOOKUP($B2088,'numeric possibilities'!$C$3:$G$1298,1)),'VBA code_permu_wo_repettn'!$AO$2:$AT$2))</f>
        <v>A</v>
      </c>
      <c r="I2088" t="s">
        <v>0</v>
      </c>
      <c r="J2088" t="s">
        <v>1</v>
      </c>
      <c r="K2088" t="s">
        <v>2</v>
      </c>
      <c r="L2088" t="s">
        <v>3</v>
      </c>
    </row>
    <row r="2089" spans="1:20" x14ac:dyDescent="0.25">
      <c r="A2089">
        <f t="shared" si="66"/>
        <v>2088</v>
      </c>
      <c r="B2089">
        <f t="shared" si="67"/>
        <v>522</v>
      </c>
      <c r="C2089" t="str">
        <f>INDEX('VBA code_permu_wo_repettn'!$T$3:$Y$6,COUNTIF('Profile-matrices_Condorcet'!$B$2:$B2089,'Profile-matrices_Condorcet'!$B2089),MATCH(INDEX('numeric possibilities'!D$3:D$1298,VLOOKUP($B2089,'numeric possibilities'!$C$3:$G$1298,1)),'VBA code_permu_wo_repettn'!$T$2:$Y$2))</f>
        <v>B</v>
      </c>
      <c r="D2089" t="str">
        <f>INDEX('VBA code_permu_wo_repettn'!$AA$3:$AF$6,COUNTIF('Profile-matrices_Condorcet'!$B$2:$B2089,'Profile-matrices_Condorcet'!$B2089),MATCH(INDEX('numeric possibilities'!E$3:E$1298,VLOOKUP($B2089,'numeric possibilities'!$C$3:$G$1298,1)),'VBA code_permu_wo_repettn'!$AA$2:$AF$2))</f>
        <v>D</v>
      </c>
      <c r="E2089" t="str">
        <f>INDEX('VBA code_permu_wo_repettn'!$AH$3:$AM$6,COUNTIF('Profile-matrices_Condorcet'!$B$2:$B2089,'Profile-matrices_Condorcet'!$B2089),MATCH(INDEX('numeric possibilities'!F$3:F$1298,VLOOKUP($B2089,'numeric possibilities'!$C$3:$G$1298,1)),'VBA code_permu_wo_repettn'!$AH$2:$AM$2))</f>
        <v>D</v>
      </c>
      <c r="F2089" t="str">
        <f>INDEX('VBA code_permu_wo_repettn'!$AO$3:$AT$6,COUNTIF('Profile-matrices_Condorcet'!$B$2:$B2089,'Profile-matrices_Condorcet'!$B2089),MATCH(INDEX('numeric possibilities'!G$3:G$1298,VLOOKUP($B2089,'numeric possibilities'!$C$3:$G$1298,1)),'VBA code_permu_wo_repettn'!$AO$2:$AT$2))</f>
        <v>C</v>
      </c>
      <c r="G2089" t="str">
        <f>IF(MAX(I2089:L2089)&gt;='numeric possibilities'!$B$4/2,INDEX('Profile-matrices_Condorcet'!I2088:L2088,1,MATCH(MAX('Profile-matrices_Condorcet'!I2089:L2089),'Profile-matrices_Condorcet'!I2089:L2089,0)),"NCW")</f>
        <v>C</v>
      </c>
      <c r="H2089" t="s">
        <v>13</v>
      </c>
      <c r="I2089" s="3">
        <f>COUNTIF($I2087:$S2087,I2088)</f>
        <v>1</v>
      </c>
      <c r="J2089" s="3">
        <f>COUNTIF($I2087:$S2087,J2088)</f>
        <v>2</v>
      </c>
      <c r="K2089" s="3">
        <f>COUNTIF($I2087:$S2087,K2088)</f>
        <v>3</v>
      </c>
      <c r="L2089" s="3">
        <f>COUNTIF($I2087:$S2087,L2088)</f>
        <v>0</v>
      </c>
    </row>
    <row r="2090" spans="1:20" x14ac:dyDescent="0.25">
      <c r="A2090">
        <f t="shared" si="66"/>
        <v>2089</v>
      </c>
      <c r="B2090">
        <f t="shared" si="67"/>
        <v>523</v>
      </c>
      <c r="C2090" t="str">
        <f>INDEX('VBA code_permu_wo_repettn'!$T$3:$Y$6,COUNTIF('Profile-matrices_Condorcet'!$B$2:$B2090,'Profile-matrices_Condorcet'!$B2090),MATCH(INDEX('numeric possibilities'!D$3:D$1298,VLOOKUP($B2090,'numeric possibilities'!$C$3:$G$1298,1)),'VBA code_permu_wo_repettn'!$T$2:$Y$2))</f>
        <v>A</v>
      </c>
      <c r="D2090" t="str">
        <f>INDEX('VBA code_permu_wo_repettn'!$AA$3:$AF$6,COUNTIF('Profile-matrices_Condorcet'!$B$2:$B2090,'Profile-matrices_Condorcet'!$B2090),MATCH(INDEX('numeric possibilities'!E$3:E$1298,VLOOKUP($B2090,'numeric possibilities'!$C$3:$G$1298,1)),'VBA code_permu_wo_repettn'!$AA$2:$AF$2))</f>
        <v>B</v>
      </c>
      <c r="E2090" t="str">
        <f>INDEX('VBA code_permu_wo_repettn'!$AH$3:$AM$6,COUNTIF('Profile-matrices_Condorcet'!$B$2:$B2090,'Profile-matrices_Condorcet'!$B2090),MATCH(INDEX('numeric possibilities'!F$3:F$1298,VLOOKUP($B2090,'numeric possibilities'!$C$3:$G$1298,1)),'VBA code_permu_wo_repettn'!$AH$2:$AM$2))</f>
        <v>C</v>
      </c>
      <c r="F2090" t="str">
        <f>INDEX('VBA code_permu_wo_repettn'!$AO$3:$AT$6,COUNTIF('Profile-matrices_Condorcet'!$B$2:$B2090,'Profile-matrices_Condorcet'!$B2090),MATCH(INDEX('numeric possibilities'!G$3:G$1298,VLOOKUP($B2090,'numeric possibilities'!$C$3:$G$1298,1)),'VBA code_permu_wo_repettn'!$AO$2:$AT$2))</f>
        <v>D</v>
      </c>
      <c r="H2090" t="s">
        <v>14</v>
      </c>
      <c r="I2090" s="3">
        <f>IF(MATCH(I$1,$C2090:$C2093,0)&lt;(MATCH(J$1,$C2090:$C2093,0)),1*a_vote,0)+IF(MATCH(I$1,$D2090:$D2093,0)&lt;MATCH(J$1,$D2090:$D2093,0),1*b_vote,0)+IF(MATCH(I$1,$E2090:$E2093,0)&lt;MATCH(J$1,$E2090:$E2093,0),1*c_vote,0)+IF(MATCH(I$1,$F2090:$F2093,0)&lt;MATCH(J$1,$F2090:$F2093,0),1*d_vote,0)</f>
        <v>0.27</v>
      </c>
      <c r="J2090" s="3">
        <f>IF(MATCH(I$1,$C2090:$C2093,0)&gt;(MATCH(J$1,$C2090:$C2093,0)),1*a_vote,0)+IF(MATCH(I$1,$D2090:$D2093,0)&gt;MATCH(J$1,$D2090:$D2093,0),1*b_vote,0)+IF(MATCH(I$1,$E2090:$E2093,0)&gt;MATCH(J$1,$E2090:$E2093,0),1*c_vote,0)+IF(MATCH(I$1,$F2090:$F2093,0)&gt;MATCH(J$1,$F2090:$F2093,0),1*d_vote,0)</f>
        <v>0.73</v>
      </c>
      <c r="K2090" s="3">
        <f>IF(MATCH($K$1,$C2090:$C2093,0)&lt;(MATCH($L$1,$C2090:$C2093,0)),1*a_vote,0)+IF(MATCH($K$1,$D2090:$D2093,0)&lt;MATCH($L$1,$D2090:$D2093,0),1*b_vote,0)+IF(MATCH($K$1,$E2090:$E2093,0)&lt;MATCH($L$1,$E2090:$E2093,0),1*c_vote,0)+IF(MATCH($K$1,$F2090:$F2093,0)&lt;MATCH($L$1,$F2090:$F2093,0),1*d_vote,0)</f>
        <v>0.49</v>
      </c>
      <c r="L2090" s="3">
        <f>IF(MATCH(K$1,$C2090:$C2093,0)&gt;(MATCH(L$1,$C2090:$C2093,0)),1*a_vote,0)+IF(MATCH(K$1,$D2090:$D2093,0)&gt;MATCH(L$1,$D2090:$D2093,0),1*b_vote,0)+IF(MATCH(K$1,$E2090:$E2093,0)&gt;MATCH(L$1,$E2090:$E2093,0),1*c_vote,0)+IF(MATCH(K$1,$F2090:$F2093,0)&gt;MATCH(L$1,$F2090:$F2093,0),1*d_vote,0)</f>
        <v>0.51</v>
      </c>
      <c r="M2090" s="3">
        <f>IF(MATCH($M$1,$C2090:$C2093,0)&lt;(MATCH($N$1,$C2090:$C2093,0)),1*a_vote,0)+IF(MATCH($M$1,$D2090:$D2093,0)&lt;MATCH($N$1,$D2090:$D2093,0),1*b_vote,0)+IF(MATCH($M$1,$E2090:$E2093,0)&lt;MATCH($N$1,$E2090:$E2093,0),1*c_vote,0)+IF(MATCH($M$1,$F2090:$F2093,0)&lt;MATCH($N$1,$F2090:$F2093,0),1*d_vote,0)</f>
        <v>0.52</v>
      </c>
      <c r="N2090" s="3">
        <f>IF(MATCH(M$1,$C2090:$C2093,0)&gt;(MATCH(N$1,$C2090:$C2093,0)),1*a_vote,0)+IF(MATCH(M$1,$D2090:$D2093,0)&gt;MATCH(N$1,$D2090:$D2093,0),1*b_vote,0)+IF(MATCH(M$1,$E2090:$E2093,0)&gt;MATCH(N$1,$E2090:$E2093,0),1*c_vote,0)+IF(MATCH(M$1,$F2090:$F2093,0)&gt;MATCH(N$1,$F2090:$F2093,0),1*d_vote,0)</f>
        <v>0.48</v>
      </c>
      <c r="O2090" s="3">
        <f>IF(MATCH($O$1,$C2090:$C2093,0)&lt;(MATCH($P$1,$C2090:$C2093,0)),1*a_vote,0)+IF(MATCH($O$1,$D2090:$D2093,0)&lt;MATCH($P$1,$D2090:$D2093,0),1*b_vote,0)+IF(MATCH($O$1,$E2090:$E2093,0)&lt;MATCH($P$1,$E2090:$E2093,0),1*c_vote,0)+IF(MATCH($O$1,$F2090:$F2093,0)&lt;MATCH($P$1,$F2090:$F2093,0),1*d_vote,0)</f>
        <v>0.75</v>
      </c>
      <c r="P2090" s="3">
        <f>IF(MATCH(O$1,$C2090:$C2093,0)&gt;(MATCH(P$1,$C2090:$C2093,0)),1*a_vote,0)+IF(MATCH(O$1,$D2090:$D2093,0)&gt;MATCH(P$1,$D2090:$D2093,0),1*b_vote,0)+IF(MATCH(O$1,$E2090:$E2093,0)&gt;MATCH(P$1,$E2090:$E2093,0),1*c_vote,0)+IF(MATCH(O$1,$F2090:$F2093,0)&gt;MATCH(P$1,$F2090:$F2093,0),1*d_vote,0)</f>
        <v>0.25</v>
      </c>
      <c r="Q2090" s="3">
        <f>IF(MATCH($Q$1,$C2090:$C2093,0)&lt;(MATCH($R$1,$C2090:$C2093,0)),1*a_vote,0)+IF(MATCH($Q$1,$D2090:$D2093,0)&lt;MATCH($R$1,$D2090:$D2093,0),1*b_vote,0)+IF(MATCH($Q$1,$E2090:$E2093,0)&lt;MATCH($R$1,$E2090:$E2093,0),1*c_vote,0)+IF(MATCH($Q$1,$F2090:$F2093,0)&lt;MATCH($R$1,$F2090:$F2093,0),1*d_vote,0)</f>
        <v>0.78</v>
      </c>
      <c r="R2090" s="3">
        <f>IF(MATCH(Q$1,$C2090:$C2093,0)&gt;(MATCH(R$1,$C2090:$C2093,0)),1*a_vote,0)+IF(MATCH(Q$1,$D2090:$D2093,0)&gt;MATCH(R$1,$D2090:$D2093,0),1*b_vote,0)+IF(MATCH(Q$1,$E2090:$E2093,0)&gt;MATCH(R$1,$E2090:$E2093,0),1*c_vote,0)+IF(MATCH(Q$1,$F2090:$F2093,0)&gt;MATCH(R$1,$F2090:$F2093,0),1*d_vote,0)</f>
        <v>0.21999999999999997</v>
      </c>
      <c r="S2090" s="3">
        <f>IF(MATCH($S$1,$C2090:$C2093,0)&lt;(MATCH($T$1,$C2090:$C2093,0)),1*a_vote,0)+IF(MATCH($S$1,$D2090:$D2093,0)&lt;MATCH($T$1,$D2090:$D2093,0),1*b_vote,0)+IF(MATCH($S$1,$E2090:$E2093,0)&lt;MATCH($T$1,$E2090:$E2093,0),1*c_vote,0)+IF(MATCH($S$1,$F2090:$F2093,0)&lt;MATCH($T$1,$F2090:$F2093,0),1*d_vote,0)</f>
        <v>0.78</v>
      </c>
      <c r="T2090" s="3">
        <f>IF(MATCH(S$1,$C2090:$C2093,0)&gt;(MATCH(T$1,$C2090:$C2093,0)),1*a_vote,0)+IF(MATCH(S$1,$D2090:$D2093,0)&gt;MATCH(T$1,$D2090:$D2093,0),1*b_vote,0)+IF(MATCH(S$1,$E2090:$E2093,0)&gt;MATCH(T$1,$E2090:$E2093,0),1*c_vote,0)+IF(MATCH(S$1,$F2090:$F2093,0)&gt;MATCH(T$1,$F2090:$F2093,0),1*d_vote,0)</f>
        <v>0.21999999999999997</v>
      </c>
    </row>
    <row r="2091" spans="1:20" x14ac:dyDescent="0.25">
      <c r="A2091">
        <f t="shared" si="66"/>
        <v>2090</v>
      </c>
      <c r="B2091">
        <f t="shared" si="67"/>
        <v>523</v>
      </c>
      <c r="C2091" t="str">
        <f>INDEX('VBA code_permu_wo_repettn'!$T$3:$Y$6,COUNTIF('Profile-matrices_Condorcet'!$B$2:$B2091,'Profile-matrices_Condorcet'!$B2091),MATCH(INDEX('numeric possibilities'!D$3:D$1298,VLOOKUP($B2091,'numeric possibilities'!$C$3:$G$1298,1)),'VBA code_permu_wo_repettn'!$T$2:$Y$2))</f>
        <v>B</v>
      </c>
      <c r="D2091" t="str">
        <f>INDEX('VBA code_permu_wo_repettn'!$AA$3:$AF$6,COUNTIF('Profile-matrices_Condorcet'!$B$2:$B2091,'Profile-matrices_Condorcet'!$B2091),MATCH(INDEX('numeric possibilities'!E$3:E$1298,VLOOKUP($B2091,'numeric possibilities'!$C$3:$G$1298,1)),'VBA code_permu_wo_repettn'!$AA$2:$AF$2))</f>
        <v>C</v>
      </c>
      <c r="E2091" t="str">
        <f>INDEX('VBA code_permu_wo_repettn'!$AH$3:$AM$6,COUNTIF('Profile-matrices_Condorcet'!$B$2:$B2091,'Profile-matrices_Condorcet'!$B2091),MATCH(INDEX('numeric possibilities'!F$3:F$1298,VLOOKUP($B2091,'numeric possibilities'!$C$3:$G$1298,1)),'VBA code_permu_wo_repettn'!$AH$2:$AM$2))</f>
        <v>B</v>
      </c>
      <c r="F2091" t="str">
        <f>INDEX('VBA code_permu_wo_repettn'!$AO$3:$AT$6,COUNTIF('Profile-matrices_Condorcet'!$B$2:$B2091,'Profile-matrices_Condorcet'!$B2091),MATCH(INDEX('numeric possibilities'!G$3:G$1298,VLOOKUP($B2091,'numeric possibilities'!$C$3:$G$1298,1)),'VBA code_permu_wo_repettn'!$AO$2:$AT$2))</f>
        <v>B</v>
      </c>
      <c r="H2091" t="s">
        <v>15</v>
      </c>
      <c r="I2091" t="str">
        <f>IF(I2090&gt;J2090,$I$1,IF(I2090&lt;J2090,$J$1,0))</f>
        <v>B</v>
      </c>
      <c r="K2091" t="str">
        <f>IF(K2090&gt;L2090,$K$1,IF(K2090&lt;L2090,$L$1,0))</f>
        <v>C</v>
      </c>
      <c r="M2091" t="str">
        <f>IF(M2090&gt;N2090,$M$1,IF(M2090&lt;N2090,$N$1,0))</f>
        <v>A</v>
      </c>
      <c r="O2091" t="str">
        <f>IF(O2090&gt;P2090,$O$1,IF(O2090&lt;P2090,$P$1,0))</f>
        <v>B</v>
      </c>
      <c r="Q2091" t="str">
        <f>IF(Q2090&gt;R2090,$Q$1,IF(Q2090&lt;R2090,$R$1,0))</f>
        <v>B</v>
      </c>
      <c r="S2091" t="str">
        <f>IF(S2090&gt;T2090,$S$1,IF(S2090&lt;T2090,$T$1,0))</f>
        <v>C</v>
      </c>
    </row>
    <row r="2092" spans="1:20" x14ac:dyDescent="0.25">
      <c r="A2092">
        <f t="shared" si="66"/>
        <v>2091</v>
      </c>
      <c r="B2092">
        <f t="shared" si="67"/>
        <v>523</v>
      </c>
      <c r="C2092" t="str">
        <f>INDEX('VBA code_permu_wo_repettn'!$T$3:$Y$6,COUNTIF('Profile-matrices_Condorcet'!$B$2:$B2092,'Profile-matrices_Condorcet'!$B2092),MATCH(INDEX('numeric possibilities'!D$3:D$1298,VLOOKUP($B2092,'numeric possibilities'!$C$3:$G$1298,1)),'VBA code_permu_wo_repettn'!$T$2:$Y$2))</f>
        <v>C</v>
      </c>
      <c r="D2092" t="str">
        <f>INDEX('VBA code_permu_wo_repettn'!$AA$3:$AF$6,COUNTIF('Profile-matrices_Condorcet'!$B$2:$B2092,'Profile-matrices_Condorcet'!$B2092),MATCH(INDEX('numeric possibilities'!E$3:E$1298,VLOOKUP($B2092,'numeric possibilities'!$C$3:$G$1298,1)),'VBA code_permu_wo_repettn'!$AA$2:$AF$2))</f>
        <v>D</v>
      </c>
      <c r="E2092" t="str">
        <f>INDEX('VBA code_permu_wo_repettn'!$AH$3:$AM$6,COUNTIF('Profile-matrices_Condorcet'!$B$2:$B2092,'Profile-matrices_Condorcet'!$B2092),MATCH(INDEX('numeric possibilities'!F$3:F$1298,VLOOKUP($B2092,'numeric possibilities'!$C$3:$G$1298,1)),'VBA code_permu_wo_repettn'!$AH$2:$AM$2))</f>
        <v>A</v>
      </c>
      <c r="F2092" t="str">
        <f>INDEX('VBA code_permu_wo_repettn'!$AO$3:$AT$6,COUNTIF('Profile-matrices_Condorcet'!$B$2:$B2092,'Profile-matrices_Condorcet'!$B2092),MATCH(INDEX('numeric possibilities'!G$3:G$1298,VLOOKUP($B2092,'numeric possibilities'!$C$3:$G$1298,1)),'VBA code_permu_wo_repettn'!$AO$2:$AT$2))</f>
        <v>A</v>
      </c>
      <c r="I2092" t="s">
        <v>0</v>
      </c>
      <c r="J2092" t="s">
        <v>1</v>
      </c>
      <c r="K2092" t="s">
        <v>2</v>
      </c>
      <c r="L2092" t="s">
        <v>3</v>
      </c>
    </row>
    <row r="2093" spans="1:20" x14ac:dyDescent="0.25">
      <c r="A2093">
        <f t="shared" si="66"/>
        <v>2092</v>
      </c>
      <c r="B2093">
        <f t="shared" si="67"/>
        <v>523</v>
      </c>
      <c r="C2093" t="str">
        <f>INDEX('VBA code_permu_wo_repettn'!$T$3:$Y$6,COUNTIF('Profile-matrices_Condorcet'!$B$2:$B2093,'Profile-matrices_Condorcet'!$B2093),MATCH(INDEX('numeric possibilities'!D$3:D$1298,VLOOKUP($B2093,'numeric possibilities'!$C$3:$G$1298,1)),'VBA code_permu_wo_repettn'!$T$2:$Y$2))</f>
        <v>D</v>
      </c>
      <c r="D2093" t="str">
        <f>INDEX('VBA code_permu_wo_repettn'!$AA$3:$AF$6,COUNTIF('Profile-matrices_Condorcet'!$B$2:$B2093,'Profile-matrices_Condorcet'!$B2093),MATCH(INDEX('numeric possibilities'!E$3:E$1298,VLOOKUP($B2093,'numeric possibilities'!$C$3:$G$1298,1)),'VBA code_permu_wo_repettn'!$AA$2:$AF$2))</f>
        <v>A</v>
      </c>
      <c r="E2093" t="str">
        <f>INDEX('VBA code_permu_wo_repettn'!$AH$3:$AM$6,COUNTIF('Profile-matrices_Condorcet'!$B$2:$B2093,'Profile-matrices_Condorcet'!$B2093),MATCH(INDEX('numeric possibilities'!F$3:F$1298,VLOOKUP($B2093,'numeric possibilities'!$C$3:$G$1298,1)),'VBA code_permu_wo_repettn'!$AH$2:$AM$2))</f>
        <v>D</v>
      </c>
      <c r="F2093" t="str">
        <f>INDEX('VBA code_permu_wo_repettn'!$AO$3:$AT$6,COUNTIF('Profile-matrices_Condorcet'!$B$2:$B2093,'Profile-matrices_Condorcet'!$B2093),MATCH(INDEX('numeric possibilities'!G$3:G$1298,VLOOKUP($B2093,'numeric possibilities'!$C$3:$G$1298,1)),'VBA code_permu_wo_repettn'!$AO$2:$AT$2))</f>
        <v>C</v>
      </c>
      <c r="G2093" t="str">
        <f>IF(MAX(I2093:L2093)&gt;='numeric possibilities'!$B$4/2,INDEX('Profile-matrices_Condorcet'!I2092:L2092,1,MATCH(MAX('Profile-matrices_Condorcet'!I2093:L2093),'Profile-matrices_Condorcet'!I2093:L2093,0)),"NCW")</f>
        <v>B</v>
      </c>
      <c r="H2093" t="s">
        <v>13</v>
      </c>
      <c r="I2093" s="3">
        <f>COUNTIF($I2091:$S2091,I2092)</f>
        <v>1</v>
      </c>
      <c r="J2093" s="3">
        <f>COUNTIF($I2091:$S2091,J2092)</f>
        <v>3</v>
      </c>
      <c r="K2093" s="3">
        <f>COUNTIF($I2091:$S2091,K2092)</f>
        <v>2</v>
      </c>
      <c r="L2093" s="3">
        <f>COUNTIF($I2091:$S2091,L2092)</f>
        <v>0</v>
      </c>
    </row>
    <row r="2094" spans="1:20" x14ac:dyDescent="0.25">
      <c r="A2094">
        <f t="shared" si="66"/>
        <v>2093</v>
      </c>
      <c r="B2094">
        <f t="shared" si="67"/>
        <v>524</v>
      </c>
      <c r="C2094" t="str">
        <f>INDEX('VBA code_permu_wo_repettn'!$T$3:$Y$6,COUNTIF('Profile-matrices_Condorcet'!$B$2:$B2094,'Profile-matrices_Condorcet'!$B2094),MATCH(INDEX('numeric possibilities'!D$3:D$1298,VLOOKUP($B2094,'numeric possibilities'!$C$3:$G$1298,1)),'VBA code_permu_wo_repettn'!$T$2:$Y$2))</f>
        <v>A</v>
      </c>
      <c r="D2094" t="str">
        <f>INDEX('VBA code_permu_wo_repettn'!$AA$3:$AF$6,COUNTIF('Profile-matrices_Condorcet'!$B$2:$B2094,'Profile-matrices_Condorcet'!$B2094),MATCH(INDEX('numeric possibilities'!E$3:E$1298,VLOOKUP($B2094,'numeric possibilities'!$C$3:$G$1298,1)),'VBA code_permu_wo_repettn'!$AA$2:$AF$2))</f>
        <v>B</v>
      </c>
      <c r="E2094" t="str">
        <f>INDEX('VBA code_permu_wo_repettn'!$AH$3:$AM$6,COUNTIF('Profile-matrices_Condorcet'!$B$2:$B2094,'Profile-matrices_Condorcet'!$B2094),MATCH(INDEX('numeric possibilities'!F$3:F$1298,VLOOKUP($B2094,'numeric possibilities'!$C$3:$G$1298,1)),'VBA code_permu_wo_repettn'!$AH$2:$AM$2))</f>
        <v>C</v>
      </c>
      <c r="F2094" t="str">
        <f>INDEX('VBA code_permu_wo_repettn'!$AO$3:$AT$6,COUNTIF('Profile-matrices_Condorcet'!$B$2:$B2094,'Profile-matrices_Condorcet'!$B2094),MATCH(INDEX('numeric possibilities'!G$3:G$1298,VLOOKUP($B2094,'numeric possibilities'!$C$3:$G$1298,1)),'VBA code_permu_wo_repettn'!$AO$2:$AT$2))</f>
        <v>D</v>
      </c>
      <c r="H2094" t="s">
        <v>14</v>
      </c>
      <c r="I2094" s="3">
        <f>IF(MATCH(I$1,$C2094:$C2097,0)&lt;(MATCH(J$1,$C2094:$C2097,0)),1*a_vote,0)+IF(MATCH(I$1,$D2094:$D2097,0)&lt;MATCH(J$1,$D2094:$D2097,0),1*b_vote,0)+IF(MATCH(I$1,$E2094:$E2097,0)&lt;MATCH(J$1,$E2094:$E2097,0),1*c_vote,0)+IF(MATCH(I$1,$F2094:$F2097,0)&lt;MATCH(J$1,$F2094:$F2097,0),1*d_vote,0)</f>
        <v>0.27</v>
      </c>
      <c r="J2094" s="3">
        <f>IF(MATCH(I$1,$C2094:$C2097,0)&gt;(MATCH(J$1,$C2094:$C2097,0)),1*a_vote,0)+IF(MATCH(I$1,$D2094:$D2097,0)&gt;MATCH(J$1,$D2094:$D2097,0),1*b_vote,0)+IF(MATCH(I$1,$E2094:$E2097,0)&gt;MATCH(J$1,$E2094:$E2097,0),1*c_vote,0)+IF(MATCH(I$1,$F2094:$F2097,0)&gt;MATCH(J$1,$F2094:$F2097,0),1*d_vote,0)</f>
        <v>0.73</v>
      </c>
      <c r="K2094" s="3">
        <f>IF(MATCH($K$1,$C2094:$C2097,0)&lt;(MATCH($L$1,$C2094:$C2097,0)),1*a_vote,0)+IF(MATCH($K$1,$D2094:$D2097,0)&lt;MATCH($L$1,$D2094:$D2097,0),1*b_vote,0)+IF(MATCH($K$1,$E2094:$E2097,0)&lt;MATCH($L$1,$E2094:$E2097,0),1*c_vote,0)+IF(MATCH($K$1,$F2094:$F2097,0)&lt;MATCH($L$1,$F2094:$F2097,0),1*d_vote,0)</f>
        <v>0.49</v>
      </c>
      <c r="L2094" s="3">
        <f>IF(MATCH(K$1,$C2094:$C2097,0)&gt;(MATCH(L$1,$C2094:$C2097,0)),1*a_vote,0)+IF(MATCH(K$1,$D2094:$D2097,0)&gt;MATCH(L$1,$D2094:$D2097,0),1*b_vote,0)+IF(MATCH(K$1,$E2094:$E2097,0)&gt;MATCH(L$1,$E2094:$E2097,0),1*c_vote,0)+IF(MATCH(K$1,$F2094:$F2097,0)&gt;MATCH(L$1,$F2094:$F2097,0),1*d_vote,0)</f>
        <v>0.51</v>
      </c>
      <c r="M2094" s="3">
        <f>IF(MATCH($M$1,$C2094:$C2097,0)&lt;(MATCH($N$1,$C2094:$C2097,0)),1*a_vote,0)+IF(MATCH($M$1,$D2094:$D2097,0)&lt;MATCH($N$1,$D2094:$D2097,0),1*b_vote,0)+IF(MATCH($M$1,$E2094:$E2097,0)&lt;MATCH($N$1,$E2094:$E2097,0),1*c_vote,0)+IF(MATCH($M$1,$F2094:$F2097,0)&lt;MATCH($N$1,$F2094:$F2097,0),1*d_vote,0)</f>
        <v>0.52</v>
      </c>
      <c r="N2094" s="3">
        <f>IF(MATCH(M$1,$C2094:$C2097,0)&gt;(MATCH(N$1,$C2094:$C2097,0)),1*a_vote,0)+IF(MATCH(M$1,$D2094:$D2097,0)&gt;MATCH(N$1,$D2094:$D2097,0),1*b_vote,0)+IF(MATCH(M$1,$E2094:$E2097,0)&gt;MATCH(N$1,$E2094:$E2097,0),1*c_vote,0)+IF(MATCH(M$1,$F2094:$F2097,0)&gt;MATCH(N$1,$F2094:$F2097,0),1*d_vote,0)</f>
        <v>0.48</v>
      </c>
      <c r="O2094" s="3">
        <f>IF(MATCH($O$1,$C2094:$C2097,0)&lt;(MATCH($P$1,$C2094:$C2097,0)),1*a_vote,0)+IF(MATCH($O$1,$D2094:$D2097,0)&lt;MATCH($P$1,$D2094:$D2097,0),1*b_vote,0)+IF(MATCH($O$1,$E2094:$E2097,0)&lt;MATCH($P$1,$E2094:$E2097,0),1*c_vote,0)+IF(MATCH($O$1,$F2094:$F2097,0)&lt;MATCH($P$1,$F2094:$F2097,0),1*d_vote,0)</f>
        <v>0.75</v>
      </c>
      <c r="P2094" s="3">
        <f>IF(MATCH(O$1,$C2094:$C2097,0)&gt;(MATCH(P$1,$C2094:$C2097,0)),1*a_vote,0)+IF(MATCH(O$1,$D2094:$D2097,0)&gt;MATCH(P$1,$D2094:$D2097,0),1*b_vote,0)+IF(MATCH(O$1,$E2094:$E2097,0)&gt;MATCH(P$1,$E2094:$E2097,0),1*c_vote,0)+IF(MATCH(O$1,$F2094:$F2097,0)&gt;MATCH(P$1,$F2094:$F2097,0),1*d_vote,0)</f>
        <v>0.25</v>
      </c>
      <c r="Q2094" s="3">
        <f>IF(MATCH($Q$1,$C2094:$C2097,0)&lt;(MATCH($R$1,$C2094:$C2097,0)),1*a_vote,0)+IF(MATCH($Q$1,$D2094:$D2097,0)&lt;MATCH($R$1,$D2094:$D2097,0),1*b_vote,0)+IF(MATCH($Q$1,$E2094:$E2097,0)&lt;MATCH($R$1,$E2094:$E2097,0),1*c_vote,0)+IF(MATCH($Q$1,$F2094:$F2097,0)&lt;MATCH($R$1,$F2094:$F2097,0),1*d_vote,0)</f>
        <v>0.78</v>
      </c>
      <c r="R2094" s="3">
        <f>IF(MATCH(Q$1,$C2094:$C2097,0)&gt;(MATCH(R$1,$C2094:$C2097,0)),1*a_vote,0)+IF(MATCH(Q$1,$D2094:$D2097,0)&gt;MATCH(R$1,$D2094:$D2097,0),1*b_vote,0)+IF(MATCH(Q$1,$E2094:$E2097,0)&gt;MATCH(R$1,$E2094:$E2097,0),1*c_vote,0)+IF(MATCH(Q$1,$F2094:$F2097,0)&gt;MATCH(R$1,$F2094:$F2097,0),1*d_vote,0)</f>
        <v>0.21999999999999997</v>
      </c>
      <c r="S2094" s="3">
        <f>IF(MATCH($S$1,$C2094:$C2097,0)&lt;(MATCH($T$1,$C2094:$C2097,0)),1*a_vote,0)+IF(MATCH($S$1,$D2094:$D2097,0)&lt;MATCH($T$1,$D2094:$D2097,0),1*b_vote,0)+IF(MATCH($S$1,$E2094:$E2097,0)&lt;MATCH($T$1,$E2094:$E2097,0),1*c_vote,0)+IF(MATCH($S$1,$F2094:$F2097,0)&lt;MATCH($T$1,$F2094:$F2097,0),1*d_vote,0)</f>
        <v>0.51</v>
      </c>
      <c r="T2094" s="3">
        <f>IF(MATCH(S$1,$C2094:$C2097,0)&gt;(MATCH(T$1,$C2094:$C2097,0)),1*a_vote,0)+IF(MATCH(S$1,$D2094:$D2097,0)&gt;MATCH(T$1,$D2094:$D2097,0),1*b_vote,0)+IF(MATCH(S$1,$E2094:$E2097,0)&gt;MATCH(T$1,$E2094:$E2097,0),1*c_vote,0)+IF(MATCH(S$1,$F2094:$F2097,0)&gt;MATCH(T$1,$F2094:$F2097,0),1*d_vote,0)</f>
        <v>0.49</v>
      </c>
    </row>
    <row r="2095" spans="1:20" x14ac:dyDescent="0.25">
      <c r="A2095">
        <f t="shared" si="66"/>
        <v>2094</v>
      </c>
      <c r="B2095">
        <f t="shared" si="67"/>
        <v>524</v>
      </c>
      <c r="C2095" t="str">
        <f>INDEX('VBA code_permu_wo_repettn'!$T$3:$Y$6,COUNTIF('Profile-matrices_Condorcet'!$B$2:$B2095,'Profile-matrices_Condorcet'!$B2095),MATCH(INDEX('numeric possibilities'!D$3:D$1298,VLOOKUP($B2095,'numeric possibilities'!$C$3:$G$1298,1)),'VBA code_permu_wo_repettn'!$T$2:$Y$2))</f>
        <v>B</v>
      </c>
      <c r="D2095" t="str">
        <f>INDEX('VBA code_permu_wo_repettn'!$AA$3:$AF$6,COUNTIF('Profile-matrices_Condorcet'!$B$2:$B2095,'Profile-matrices_Condorcet'!$B2095),MATCH(INDEX('numeric possibilities'!E$3:E$1298,VLOOKUP($B2095,'numeric possibilities'!$C$3:$G$1298,1)),'VBA code_permu_wo_repettn'!$AA$2:$AF$2))</f>
        <v>C</v>
      </c>
      <c r="E2095" t="str">
        <f>INDEX('VBA code_permu_wo_repettn'!$AH$3:$AM$6,COUNTIF('Profile-matrices_Condorcet'!$B$2:$B2095,'Profile-matrices_Condorcet'!$B2095),MATCH(INDEX('numeric possibilities'!F$3:F$1298,VLOOKUP($B2095,'numeric possibilities'!$C$3:$G$1298,1)),'VBA code_permu_wo_repettn'!$AH$2:$AM$2))</f>
        <v>B</v>
      </c>
      <c r="F2095" t="str">
        <f>INDEX('VBA code_permu_wo_repettn'!$AO$3:$AT$6,COUNTIF('Profile-matrices_Condorcet'!$B$2:$B2095,'Profile-matrices_Condorcet'!$B2095),MATCH(INDEX('numeric possibilities'!G$3:G$1298,VLOOKUP($B2095,'numeric possibilities'!$C$3:$G$1298,1)),'VBA code_permu_wo_repettn'!$AO$2:$AT$2))</f>
        <v>B</v>
      </c>
      <c r="H2095" t="s">
        <v>15</v>
      </c>
      <c r="I2095" t="str">
        <f>IF(I2094&gt;J2094,$I$1,IF(I2094&lt;J2094,$J$1,0))</f>
        <v>B</v>
      </c>
      <c r="K2095" t="str">
        <f>IF(K2094&gt;L2094,$K$1,IF(K2094&lt;L2094,$L$1,0))</f>
        <v>C</v>
      </c>
      <c r="M2095" t="str">
        <f>IF(M2094&gt;N2094,$M$1,IF(M2094&lt;N2094,$N$1,0))</f>
        <v>A</v>
      </c>
      <c r="O2095" t="str">
        <f>IF(O2094&gt;P2094,$O$1,IF(O2094&lt;P2094,$P$1,0))</f>
        <v>B</v>
      </c>
      <c r="Q2095" t="str">
        <f>IF(Q2094&gt;R2094,$Q$1,IF(Q2094&lt;R2094,$R$1,0))</f>
        <v>B</v>
      </c>
      <c r="S2095" t="str">
        <f>IF(S2094&gt;T2094,$S$1,IF(S2094&lt;T2094,$T$1,0))</f>
        <v>C</v>
      </c>
    </row>
    <row r="2096" spans="1:20" x14ac:dyDescent="0.25">
      <c r="A2096">
        <f t="shared" si="66"/>
        <v>2095</v>
      </c>
      <c r="B2096">
        <f t="shared" si="67"/>
        <v>524</v>
      </c>
      <c r="C2096" t="str">
        <f>INDEX('VBA code_permu_wo_repettn'!$T$3:$Y$6,COUNTIF('Profile-matrices_Condorcet'!$B$2:$B2096,'Profile-matrices_Condorcet'!$B2096),MATCH(INDEX('numeric possibilities'!D$3:D$1298,VLOOKUP($B2096,'numeric possibilities'!$C$3:$G$1298,1)),'VBA code_permu_wo_repettn'!$T$2:$Y$2))</f>
        <v>D</v>
      </c>
      <c r="D2096" t="str">
        <f>INDEX('VBA code_permu_wo_repettn'!$AA$3:$AF$6,COUNTIF('Profile-matrices_Condorcet'!$B$2:$B2096,'Profile-matrices_Condorcet'!$B2096),MATCH(INDEX('numeric possibilities'!E$3:E$1298,VLOOKUP($B2096,'numeric possibilities'!$C$3:$G$1298,1)),'VBA code_permu_wo_repettn'!$AA$2:$AF$2))</f>
        <v>D</v>
      </c>
      <c r="E2096" t="str">
        <f>INDEX('VBA code_permu_wo_repettn'!$AH$3:$AM$6,COUNTIF('Profile-matrices_Condorcet'!$B$2:$B2096,'Profile-matrices_Condorcet'!$B2096),MATCH(INDEX('numeric possibilities'!F$3:F$1298,VLOOKUP($B2096,'numeric possibilities'!$C$3:$G$1298,1)),'VBA code_permu_wo_repettn'!$AH$2:$AM$2))</f>
        <v>A</v>
      </c>
      <c r="F2096" t="str">
        <f>INDEX('VBA code_permu_wo_repettn'!$AO$3:$AT$6,COUNTIF('Profile-matrices_Condorcet'!$B$2:$B2096,'Profile-matrices_Condorcet'!$B2096),MATCH(INDEX('numeric possibilities'!G$3:G$1298,VLOOKUP($B2096,'numeric possibilities'!$C$3:$G$1298,1)),'VBA code_permu_wo_repettn'!$AO$2:$AT$2))</f>
        <v>A</v>
      </c>
      <c r="I2096" t="s">
        <v>0</v>
      </c>
      <c r="J2096" t="s">
        <v>1</v>
      </c>
      <c r="K2096" t="s">
        <v>2</v>
      </c>
      <c r="L2096" t="s">
        <v>3</v>
      </c>
    </row>
    <row r="2097" spans="1:20" x14ac:dyDescent="0.25">
      <c r="A2097">
        <f t="shared" si="66"/>
        <v>2096</v>
      </c>
      <c r="B2097">
        <f t="shared" si="67"/>
        <v>524</v>
      </c>
      <c r="C2097" t="str">
        <f>INDEX('VBA code_permu_wo_repettn'!$T$3:$Y$6,COUNTIF('Profile-matrices_Condorcet'!$B$2:$B2097,'Profile-matrices_Condorcet'!$B2097),MATCH(INDEX('numeric possibilities'!D$3:D$1298,VLOOKUP($B2097,'numeric possibilities'!$C$3:$G$1298,1)),'VBA code_permu_wo_repettn'!$T$2:$Y$2))</f>
        <v>C</v>
      </c>
      <c r="D2097" t="str">
        <f>INDEX('VBA code_permu_wo_repettn'!$AA$3:$AF$6,COUNTIF('Profile-matrices_Condorcet'!$B$2:$B2097,'Profile-matrices_Condorcet'!$B2097),MATCH(INDEX('numeric possibilities'!E$3:E$1298,VLOOKUP($B2097,'numeric possibilities'!$C$3:$G$1298,1)),'VBA code_permu_wo_repettn'!$AA$2:$AF$2))</f>
        <v>A</v>
      </c>
      <c r="E2097" t="str">
        <f>INDEX('VBA code_permu_wo_repettn'!$AH$3:$AM$6,COUNTIF('Profile-matrices_Condorcet'!$B$2:$B2097,'Profile-matrices_Condorcet'!$B2097),MATCH(INDEX('numeric possibilities'!F$3:F$1298,VLOOKUP($B2097,'numeric possibilities'!$C$3:$G$1298,1)),'VBA code_permu_wo_repettn'!$AH$2:$AM$2))</f>
        <v>D</v>
      </c>
      <c r="F2097" t="str">
        <f>INDEX('VBA code_permu_wo_repettn'!$AO$3:$AT$6,COUNTIF('Profile-matrices_Condorcet'!$B$2:$B2097,'Profile-matrices_Condorcet'!$B2097),MATCH(INDEX('numeric possibilities'!G$3:G$1298,VLOOKUP($B2097,'numeric possibilities'!$C$3:$G$1298,1)),'VBA code_permu_wo_repettn'!$AO$2:$AT$2))</f>
        <v>C</v>
      </c>
      <c r="G2097" t="str">
        <f>IF(MAX(I2097:L2097)&gt;='numeric possibilities'!$B$4/2,INDEX('Profile-matrices_Condorcet'!I2096:L2096,1,MATCH(MAX('Profile-matrices_Condorcet'!I2097:L2097),'Profile-matrices_Condorcet'!I2097:L2097,0)),"NCW")</f>
        <v>B</v>
      </c>
      <c r="H2097" t="s">
        <v>13</v>
      </c>
      <c r="I2097" s="3">
        <f>COUNTIF($I2095:$S2095,I2096)</f>
        <v>1</v>
      </c>
      <c r="J2097" s="3">
        <f>COUNTIF($I2095:$S2095,J2096)</f>
        <v>3</v>
      </c>
      <c r="K2097" s="3">
        <f>COUNTIF($I2095:$S2095,K2096)</f>
        <v>2</v>
      </c>
      <c r="L2097" s="3">
        <f>COUNTIF($I2095:$S2095,L2096)</f>
        <v>0</v>
      </c>
    </row>
    <row r="2098" spans="1:20" x14ac:dyDescent="0.25">
      <c r="A2098">
        <f t="shared" si="66"/>
        <v>2097</v>
      </c>
      <c r="B2098">
        <f t="shared" si="67"/>
        <v>525</v>
      </c>
      <c r="C2098" t="str">
        <f>INDEX('VBA code_permu_wo_repettn'!$T$3:$Y$6,COUNTIF('Profile-matrices_Condorcet'!$B$2:$B2098,'Profile-matrices_Condorcet'!$B2098),MATCH(INDEX('numeric possibilities'!D$3:D$1298,VLOOKUP($B2098,'numeric possibilities'!$C$3:$G$1298,1)),'VBA code_permu_wo_repettn'!$T$2:$Y$2))</f>
        <v>A</v>
      </c>
      <c r="D2098" t="str">
        <f>INDEX('VBA code_permu_wo_repettn'!$AA$3:$AF$6,COUNTIF('Profile-matrices_Condorcet'!$B$2:$B2098,'Profile-matrices_Condorcet'!$B2098),MATCH(INDEX('numeric possibilities'!E$3:E$1298,VLOOKUP($B2098,'numeric possibilities'!$C$3:$G$1298,1)),'VBA code_permu_wo_repettn'!$AA$2:$AF$2))</f>
        <v>B</v>
      </c>
      <c r="E2098" t="str">
        <f>INDEX('VBA code_permu_wo_repettn'!$AH$3:$AM$6,COUNTIF('Profile-matrices_Condorcet'!$B$2:$B2098,'Profile-matrices_Condorcet'!$B2098),MATCH(INDEX('numeric possibilities'!F$3:F$1298,VLOOKUP($B2098,'numeric possibilities'!$C$3:$G$1298,1)),'VBA code_permu_wo_repettn'!$AH$2:$AM$2))</f>
        <v>C</v>
      </c>
      <c r="F2098" t="str">
        <f>INDEX('VBA code_permu_wo_repettn'!$AO$3:$AT$6,COUNTIF('Profile-matrices_Condorcet'!$B$2:$B2098,'Profile-matrices_Condorcet'!$B2098),MATCH(INDEX('numeric possibilities'!G$3:G$1298,VLOOKUP($B2098,'numeric possibilities'!$C$3:$G$1298,1)),'VBA code_permu_wo_repettn'!$AO$2:$AT$2))</f>
        <v>D</v>
      </c>
      <c r="H2098" t="s">
        <v>14</v>
      </c>
      <c r="I2098" s="3">
        <f>IF(MATCH(I$1,$C2098:$C2101,0)&lt;(MATCH(J$1,$C2098:$C2101,0)),1*a_vote,0)+IF(MATCH(I$1,$D2098:$D2101,0)&lt;MATCH(J$1,$D2098:$D2101,0),1*b_vote,0)+IF(MATCH(I$1,$E2098:$E2101,0)&lt;MATCH(J$1,$E2098:$E2101,0),1*c_vote,0)+IF(MATCH(I$1,$F2098:$F2101,0)&lt;MATCH(J$1,$F2098:$F2101,0),1*d_vote,0)</f>
        <v>0.27</v>
      </c>
      <c r="J2098" s="3">
        <f>IF(MATCH(I$1,$C2098:$C2101,0)&gt;(MATCH(J$1,$C2098:$C2101,0)),1*a_vote,0)+IF(MATCH(I$1,$D2098:$D2101,0)&gt;MATCH(J$1,$D2098:$D2101,0),1*b_vote,0)+IF(MATCH(I$1,$E2098:$E2101,0)&gt;MATCH(J$1,$E2098:$E2101,0),1*c_vote,0)+IF(MATCH(I$1,$F2098:$F2101,0)&gt;MATCH(J$1,$F2098:$F2101,0),1*d_vote,0)</f>
        <v>0.73</v>
      </c>
      <c r="K2098" s="3">
        <f>IF(MATCH($K$1,$C2098:$C2101,0)&lt;(MATCH($L$1,$C2098:$C2101,0)),1*a_vote,0)+IF(MATCH($K$1,$D2098:$D2101,0)&lt;MATCH($L$1,$D2098:$D2101,0),1*b_vote,0)+IF(MATCH($K$1,$E2098:$E2101,0)&lt;MATCH($L$1,$E2098:$E2101,0),1*c_vote,0)+IF(MATCH($K$1,$F2098:$F2101,0)&lt;MATCH($L$1,$F2098:$F2101,0),1*d_vote,0)</f>
        <v>0.49</v>
      </c>
      <c r="L2098" s="3">
        <f>IF(MATCH(K$1,$C2098:$C2101,0)&gt;(MATCH(L$1,$C2098:$C2101,0)),1*a_vote,0)+IF(MATCH(K$1,$D2098:$D2101,0)&gt;MATCH(L$1,$D2098:$D2101,0),1*b_vote,0)+IF(MATCH(K$1,$E2098:$E2101,0)&gt;MATCH(L$1,$E2098:$E2101,0),1*c_vote,0)+IF(MATCH(K$1,$F2098:$F2101,0)&gt;MATCH(L$1,$F2098:$F2101,0),1*d_vote,0)</f>
        <v>0.51</v>
      </c>
      <c r="M2098" s="3">
        <f>IF(MATCH($M$1,$C2098:$C2101,0)&lt;(MATCH($N$1,$C2098:$C2101,0)),1*a_vote,0)+IF(MATCH($M$1,$D2098:$D2101,0)&lt;MATCH($N$1,$D2098:$D2101,0),1*b_vote,0)+IF(MATCH($M$1,$E2098:$E2101,0)&lt;MATCH($N$1,$E2098:$E2101,0),1*c_vote,0)+IF(MATCH($M$1,$F2098:$F2101,0)&lt;MATCH($N$1,$F2098:$F2101,0),1*d_vote,0)</f>
        <v>0.52</v>
      </c>
      <c r="N2098" s="3">
        <f>IF(MATCH(M$1,$C2098:$C2101,0)&gt;(MATCH(N$1,$C2098:$C2101,0)),1*a_vote,0)+IF(MATCH(M$1,$D2098:$D2101,0)&gt;MATCH(N$1,$D2098:$D2101,0),1*b_vote,0)+IF(MATCH(M$1,$E2098:$E2101,0)&gt;MATCH(N$1,$E2098:$E2101,0),1*c_vote,0)+IF(MATCH(M$1,$F2098:$F2101,0)&gt;MATCH(N$1,$F2098:$F2101,0),1*d_vote,0)</f>
        <v>0.48</v>
      </c>
      <c r="O2098" s="3">
        <f>IF(MATCH($O$1,$C2098:$C2101,0)&lt;(MATCH($P$1,$C2098:$C2101,0)),1*a_vote,0)+IF(MATCH($O$1,$D2098:$D2101,0)&lt;MATCH($P$1,$D2098:$D2101,0),1*b_vote,0)+IF(MATCH($O$1,$E2098:$E2101,0)&lt;MATCH($P$1,$E2098:$E2101,0),1*c_vote,0)+IF(MATCH($O$1,$F2098:$F2101,0)&lt;MATCH($P$1,$F2098:$F2101,0),1*d_vote,0)</f>
        <v>0.48</v>
      </c>
      <c r="P2098" s="3">
        <f>IF(MATCH(O$1,$C2098:$C2101,0)&gt;(MATCH(P$1,$C2098:$C2101,0)),1*a_vote,0)+IF(MATCH(O$1,$D2098:$D2101,0)&gt;MATCH(P$1,$D2098:$D2101,0),1*b_vote,0)+IF(MATCH(O$1,$E2098:$E2101,0)&gt;MATCH(P$1,$E2098:$E2101,0),1*c_vote,0)+IF(MATCH(O$1,$F2098:$F2101,0)&gt;MATCH(P$1,$F2098:$F2101,0),1*d_vote,0)</f>
        <v>0.52</v>
      </c>
      <c r="Q2098" s="3">
        <f>IF(MATCH($Q$1,$C2098:$C2101,0)&lt;(MATCH($R$1,$C2098:$C2101,0)),1*a_vote,0)+IF(MATCH($Q$1,$D2098:$D2101,0)&lt;MATCH($R$1,$D2098:$D2101,0),1*b_vote,0)+IF(MATCH($Q$1,$E2098:$E2101,0)&lt;MATCH($R$1,$E2098:$E2101,0),1*c_vote,0)+IF(MATCH($Q$1,$F2098:$F2101,0)&lt;MATCH($R$1,$F2098:$F2101,0),1*d_vote,0)</f>
        <v>0.78</v>
      </c>
      <c r="R2098" s="3">
        <f>IF(MATCH(Q$1,$C2098:$C2101,0)&gt;(MATCH(R$1,$C2098:$C2101,0)),1*a_vote,0)+IF(MATCH(Q$1,$D2098:$D2101,0)&gt;MATCH(R$1,$D2098:$D2101,0),1*b_vote,0)+IF(MATCH(Q$1,$E2098:$E2101,0)&gt;MATCH(R$1,$E2098:$E2101,0),1*c_vote,0)+IF(MATCH(Q$1,$F2098:$F2101,0)&gt;MATCH(R$1,$F2098:$F2101,0),1*d_vote,0)</f>
        <v>0.21999999999999997</v>
      </c>
      <c r="S2098" s="3">
        <f>IF(MATCH($S$1,$C2098:$C2101,0)&lt;(MATCH($T$1,$C2098:$C2101,0)),1*a_vote,0)+IF(MATCH($S$1,$D2098:$D2101,0)&lt;MATCH($T$1,$D2098:$D2101,0),1*b_vote,0)+IF(MATCH($S$1,$E2098:$E2101,0)&lt;MATCH($T$1,$E2098:$E2101,0),1*c_vote,0)+IF(MATCH($S$1,$F2098:$F2101,0)&lt;MATCH($T$1,$F2098:$F2101,0),1*d_vote,0)</f>
        <v>0.78</v>
      </c>
      <c r="T2098" s="3">
        <f>IF(MATCH(S$1,$C2098:$C2101,0)&gt;(MATCH(T$1,$C2098:$C2101,0)),1*a_vote,0)+IF(MATCH(S$1,$D2098:$D2101,0)&gt;MATCH(T$1,$D2098:$D2101,0),1*b_vote,0)+IF(MATCH(S$1,$E2098:$E2101,0)&gt;MATCH(T$1,$E2098:$E2101,0),1*c_vote,0)+IF(MATCH(S$1,$F2098:$F2101,0)&gt;MATCH(T$1,$F2098:$F2101,0),1*d_vote,0)</f>
        <v>0.21999999999999997</v>
      </c>
    </row>
    <row r="2099" spans="1:20" x14ac:dyDescent="0.25">
      <c r="A2099">
        <f t="shared" si="66"/>
        <v>2098</v>
      </c>
      <c r="B2099">
        <f t="shared" si="67"/>
        <v>525</v>
      </c>
      <c r="C2099" t="str">
        <f>INDEX('VBA code_permu_wo_repettn'!$T$3:$Y$6,COUNTIF('Profile-matrices_Condorcet'!$B$2:$B2099,'Profile-matrices_Condorcet'!$B2099),MATCH(INDEX('numeric possibilities'!D$3:D$1298,VLOOKUP($B2099,'numeric possibilities'!$C$3:$G$1298,1)),'VBA code_permu_wo_repettn'!$T$2:$Y$2))</f>
        <v>C</v>
      </c>
      <c r="D2099" t="str">
        <f>INDEX('VBA code_permu_wo_repettn'!$AA$3:$AF$6,COUNTIF('Profile-matrices_Condorcet'!$B$2:$B2099,'Profile-matrices_Condorcet'!$B2099),MATCH(INDEX('numeric possibilities'!E$3:E$1298,VLOOKUP($B2099,'numeric possibilities'!$C$3:$G$1298,1)),'VBA code_permu_wo_repettn'!$AA$2:$AF$2))</f>
        <v>C</v>
      </c>
      <c r="E2099" t="str">
        <f>INDEX('VBA code_permu_wo_repettn'!$AH$3:$AM$6,COUNTIF('Profile-matrices_Condorcet'!$B$2:$B2099,'Profile-matrices_Condorcet'!$B2099),MATCH(INDEX('numeric possibilities'!F$3:F$1298,VLOOKUP($B2099,'numeric possibilities'!$C$3:$G$1298,1)),'VBA code_permu_wo_repettn'!$AH$2:$AM$2))</f>
        <v>B</v>
      </c>
      <c r="F2099" t="str">
        <f>INDEX('VBA code_permu_wo_repettn'!$AO$3:$AT$6,COUNTIF('Profile-matrices_Condorcet'!$B$2:$B2099,'Profile-matrices_Condorcet'!$B2099),MATCH(INDEX('numeric possibilities'!G$3:G$1298,VLOOKUP($B2099,'numeric possibilities'!$C$3:$G$1298,1)),'VBA code_permu_wo_repettn'!$AO$2:$AT$2))</f>
        <v>B</v>
      </c>
      <c r="H2099" t="s">
        <v>15</v>
      </c>
      <c r="I2099" t="str">
        <f>IF(I2098&gt;J2098,$I$1,IF(I2098&lt;J2098,$J$1,0))</f>
        <v>B</v>
      </c>
      <c r="K2099" t="str">
        <f>IF(K2098&gt;L2098,$K$1,IF(K2098&lt;L2098,$L$1,0))</f>
        <v>C</v>
      </c>
      <c r="M2099" t="str">
        <f>IF(M2098&gt;N2098,$M$1,IF(M2098&lt;N2098,$N$1,0))</f>
        <v>A</v>
      </c>
      <c r="O2099" t="str">
        <f>IF(O2098&gt;P2098,$O$1,IF(O2098&lt;P2098,$P$1,0))</f>
        <v>C</v>
      </c>
      <c r="Q2099" t="str">
        <f>IF(Q2098&gt;R2098,$Q$1,IF(Q2098&lt;R2098,$R$1,0))</f>
        <v>B</v>
      </c>
      <c r="S2099" t="str">
        <f>IF(S2098&gt;T2098,$S$1,IF(S2098&lt;T2098,$T$1,0))</f>
        <v>C</v>
      </c>
    </row>
    <row r="2100" spans="1:20" x14ac:dyDescent="0.25">
      <c r="A2100">
        <f t="shared" si="66"/>
        <v>2099</v>
      </c>
      <c r="B2100">
        <f t="shared" si="67"/>
        <v>525</v>
      </c>
      <c r="C2100" t="str">
        <f>INDEX('VBA code_permu_wo_repettn'!$T$3:$Y$6,COUNTIF('Profile-matrices_Condorcet'!$B$2:$B2100,'Profile-matrices_Condorcet'!$B2100),MATCH(INDEX('numeric possibilities'!D$3:D$1298,VLOOKUP($B2100,'numeric possibilities'!$C$3:$G$1298,1)),'VBA code_permu_wo_repettn'!$T$2:$Y$2))</f>
        <v>B</v>
      </c>
      <c r="D2100" t="str">
        <f>INDEX('VBA code_permu_wo_repettn'!$AA$3:$AF$6,COUNTIF('Profile-matrices_Condorcet'!$B$2:$B2100,'Profile-matrices_Condorcet'!$B2100),MATCH(INDEX('numeric possibilities'!E$3:E$1298,VLOOKUP($B2100,'numeric possibilities'!$C$3:$G$1298,1)),'VBA code_permu_wo_repettn'!$AA$2:$AF$2))</f>
        <v>D</v>
      </c>
      <c r="E2100" t="str">
        <f>INDEX('VBA code_permu_wo_repettn'!$AH$3:$AM$6,COUNTIF('Profile-matrices_Condorcet'!$B$2:$B2100,'Profile-matrices_Condorcet'!$B2100),MATCH(INDEX('numeric possibilities'!F$3:F$1298,VLOOKUP($B2100,'numeric possibilities'!$C$3:$G$1298,1)),'VBA code_permu_wo_repettn'!$AH$2:$AM$2))</f>
        <v>A</v>
      </c>
      <c r="F2100" t="str">
        <f>INDEX('VBA code_permu_wo_repettn'!$AO$3:$AT$6,COUNTIF('Profile-matrices_Condorcet'!$B$2:$B2100,'Profile-matrices_Condorcet'!$B2100),MATCH(INDEX('numeric possibilities'!G$3:G$1298,VLOOKUP($B2100,'numeric possibilities'!$C$3:$G$1298,1)),'VBA code_permu_wo_repettn'!$AO$2:$AT$2))</f>
        <v>A</v>
      </c>
      <c r="I2100" t="s">
        <v>0</v>
      </c>
      <c r="J2100" t="s">
        <v>1</v>
      </c>
      <c r="K2100" t="s">
        <v>2</v>
      </c>
      <c r="L2100" t="s">
        <v>3</v>
      </c>
    </row>
    <row r="2101" spans="1:20" x14ac:dyDescent="0.25">
      <c r="A2101">
        <f t="shared" si="66"/>
        <v>2100</v>
      </c>
      <c r="B2101">
        <f t="shared" si="67"/>
        <v>525</v>
      </c>
      <c r="C2101" t="str">
        <f>INDEX('VBA code_permu_wo_repettn'!$T$3:$Y$6,COUNTIF('Profile-matrices_Condorcet'!$B$2:$B2101,'Profile-matrices_Condorcet'!$B2101),MATCH(INDEX('numeric possibilities'!D$3:D$1298,VLOOKUP($B2101,'numeric possibilities'!$C$3:$G$1298,1)),'VBA code_permu_wo_repettn'!$T$2:$Y$2))</f>
        <v>D</v>
      </c>
      <c r="D2101" t="str">
        <f>INDEX('VBA code_permu_wo_repettn'!$AA$3:$AF$6,COUNTIF('Profile-matrices_Condorcet'!$B$2:$B2101,'Profile-matrices_Condorcet'!$B2101),MATCH(INDEX('numeric possibilities'!E$3:E$1298,VLOOKUP($B2101,'numeric possibilities'!$C$3:$G$1298,1)),'VBA code_permu_wo_repettn'!$AA$2:$AF$2))</f>
        <v>A</v>
      </c>
      <c r="E2101" t="str">
        <f>INDEX('VBA code_permu_wo_repettn'!$AH$3:$AM$6,COUNTIF('Profile-matrices_Condorcet'!$B$2:$B2101,'Profile-matrices_Condorcet'!$B2101),MATCH(INDEX('numeric possibilities'!F$3:F$1298,VLOOKUP($B2101,'numeric possibilities'!$C$3:$G$1298,1)),'VBA code_permu_wo_repettn'!$AH$2:$AM$2))</f>
        <v>D</v>
      </c>
      <c r="F2101" t="str">
        <f>INDEX('VBA code_permu_wo_repettn'!$AO$3:$AT$6,COUNTIF('Profile-matrices_Condorcet'!$B$2:$B2101,'Profile-matrices_Condorcet'!$B2101),MATCH(INDEX('numeric possibilities'!G$3:G$1298,VLOOKUP($B2101,'numeric possibilities'!$C$3:$G$1298,1)),'VBA code_permu_wo_repettn'!$AO$2:$AT$2))</f>
        <v>C</v>
      </c>
      <c r="G2101" t="str">
        <f>IF(MAX(I2101:L2101)&gt;='numeric possibilities'!$B$4/2,INDEX('Profile-matrices_Condorcet'!I2100:L2100,1,MATCH(MAX('Profile-matrices_Condorcet'!I2101:L2101),'Profile-matrices_Condorcet'!I2101:L2101,0)),"NCW")</f>
        <v>C</v>
      </c>
      <c r="H2101" t="s">
        <v>13</v>
      </c>
      <c r="I2101" s="3">
        <f>COUNTIF($I2099:$S2099,I2100)</f>
        <v>1</v>
      </c>
      <c r="J2101" s="3">
        <f>COUNTIF($I2099:$S2099,J2100)</f>
        <v>2</v>
      </c>
      <c r="K2101" s="3">
        <f>COUNTIF($I2099:$S2099,K2100)</f>
        <v>3</v>
      </c>
      <c r="L2101" s="3">
        <f>COUNTIF($I2099:$S2099,L2100)</f>
        <v>0</v>
      </c>
    </row>
    <row r="2102" spans="1:20" x14ac:dyDescent="0.25">
      <c r="A2102">
        <f t="shared" si="66"/>
        <v>2101</v>
      </c>
      <c r="B2102">
        <f t="shared" si="67"/>
        <v>526</v>
      </c>
      <c r="C2102" t="str">
        <f>INDEX('VBA code_permu_wo_repettn'!$T$3:$Y$6,COUNTIF('Profile-matrices_Condorcet'!$B$2:$B2102,'Profile-matrices_Condorcet'!$B2102),MATCH(INDEX('numeric possibilities'!D$3:D$1298,VLOOKUP($B2102,'numeric possibilities'!$C$3:$G$1298,1)),'VBA code_permu_wo_repettn'!$T$2:$Y$2))</f>
        <v>A</v>
      </c>
      <c r="D2102" t="str">
        <f>INDEX('VBA code_permu_wo_repettn'!$AA$3:$AF$6,COUNTIF('Profile-matrices_Condorcet'!$B$2:$B2102,'Profile-matrices_Condorcet'!$B2102),MATCH(INDEX('numeric possibilities'!E$3:E$1298,VLOOKUP($B2102,'numeric possibilities'!$C$3:$G$1298,1)),'VBA code_permu_wo_repettn'!$AA$2:$AF$2))</f>
        <v>B</v>
      </c>
      <c r="E2102" t="str">
        <f>INDEX('VBA code_permu_wo_repettn'!$AH$3:$AM$6,COUNTIF('Profile-matrices_Condorcet'!$B$2:$B2102,'Profile-matrices_Condorcet'!$B2102),MATCH(INDEX('numeric possibilities'!F$3:F$1298,VLOOKUP($B2102,'numeric possibilities'!$C$3:$G$1298,1)),'VBA code_permu_wo_repettn'!$AH$2:$AM$2))</f>
        <v>C</v>
      </c>
      <c r="F2102" t="str">
        <f>INDEX('VBA code_permu_wo_repettn'!$AO$3:$AT$6,COUNTIF('Profile-matrices_Condorcet'!$B$2:$B2102,'Profile-matrices_Condorcet'!$B2102),MATCH(INDEX('numeric possibilities'!G$3:G$1298,VLOOKUP($B2102,'numeric possibilities'!$C$3:$G$1298,1)),'VBA code_permu_wo_repettn'!$AO$2:$AT$2))</f>
        <v>D</v>
      </c>
      <c r="H2102" t="s">
        <v>14</v>
      </c>
      <c r="I2102" s="3">
        <f>IF(MATCH(I$1,$C2102:$C2105,0)&lt;(MATCH(J$1,$C2102:$C2105,0)),1*a_vote,0)+IF(MATCH(I$1,$D2102:$D2105,0)&lt;MATCH(J$1,$D2102:$D2105,0),1*b_vote,0)+IF(MATCH(I$1,$E2102:$E2105,0)&lt;MATCH(J$1,$E2102:$E2105,0),1*c_vote,0)+IF(MATCH(I$1,$F2102:$F2105,0)&lt;MATCH(J$1,$F2102:$F2105,0),1*d_vote,0)</f>
        <v>0.27</v>
      </c>
      <c r="J2102" s="3">
        <f>IF(MATCH(I$1,$C2102:$C2105,0)&gt;(MATCH(J$1,$C2102:$C2105,0)),1*a_vote,0)+IF(MATCH(I$1,$D2102:$D2105,0)&gt;MATCH(J$1,$D2102:$D2105,0),1*b_vote,0)+IF(MATCH(I$1,$E2102:$E2105,0)&gt;MATCH(J$1,$E2102:$E2105,0),1*c_vote,0)+IF(MATCH(I$1,$F2102:$F2105,0)&gt;MATCH(J$1,$F2102:$F2105,0),1*d_vote,0)</f>
        <v>0.73</v>
      </c>
      <c r="K2102" s="3">
        <f>IF(MATCH($K$1,$C2102:$C2105,0)&lt;(MATCH($L$1,$C2102:$C2105,0)),1*a_vote,0)+IF(MATCH($K$1,$D2102:$D2105,0)&lt;MATCH($L$1,$D2102:$D2105,0),1*b_vote,0)+IF(MATCH($K$1,$E2102:$E2105,0)&lt;MATCH($L$1,$E2102:$E2105,0),1*c_vote,0)+IF(MATCH($K$1,$F2102:$F2105,0)&lt;MATCH($L$1,$F2102:$F2105,0),1*d_vote,0)</f>
        <v>0.49</v>
      </c>
      <c r="L2102" s="3">
        <f>IF(MATCH(K$1,$C2102:$C2105,0)&gt;(MATCH(L$1,$C2102:$C2105,0)),1*a_vote,0)+IF(MATCH(K$1,$D2102:$D2105,0)&gt;MATCH(L$1,$D2102:$D2105,0),1*b_vote,0)+IF(MATCH(K$1,$E2102:$E2105,0)&gt;MATCH(L$1,$E2102:$E2105,0),1*c_vote,0)+IF(MATCH(K$1,$F2102:$F2105,0)&gt;MATCH(L$1,$F2102:$F2105,0),1*d_vote,0)</f>
        <v>0.51</v>
      </c>
      <c r="M2102" s="3">
        <f>IF(MATCH($M$1,$C2102:$C2105,0)&lt;(MATCH($N$1,$C2102:$C2105,0)),1*a_vote,0)+IF(MATCH($M$1,$D2102:$D2105,0)&lt;MATCH($N$1,$D2102:$D2105,0),1*b_vote,0)+IF(MATCH($M$1,$E2102:$E2105,0)&lt;MATCH($N$1,$E2102:$E2105,0),1*c_vote,0)+IF(MATCH($M$1,$F2102:$F2105,0)&lt;MATCH($N$1,$F2102:$F2105,0),1*d_vote,0)</f>
        <v>0.52</v>
      </c>
      <c r="N2102" s="3">
        <f>IF(MATCH(M$1,$C2102:$C2105,0)&gt;(MATCH(N$1,$C2102:$C2105,0)),1*a_vote,0)+IF(MATCH(M$1,$D2102:$D2105,0)&gt;MATCH(N$1,$D2102:$D2105,0),1*b_vote,0)+IF(MATCH(M$1,$E2102:$E2105,0)&gt;MATCH(N$1,$E2102:$E2105,0),1*c_vote,0)+IF(MATCH(M$1,$F2102:$F2105,0)&gt;MATCH(N$1,$F2102:$F2105,0),1*d_vote,0)</f>
        <v>0.48</v>
      </c>
      <c r="O2102" s="3">
        <f>IF(MATCH($O$1,$C2102:$C2105,0)&lt;(MATCH($P$1,$C2102:$C2105,0)),1*a_vote,0)+IF(MATCH($O$1,$D2102:$D2105,0)&lt;MATCH($P$1,$D2102:$D2105,0),1*b_vote,0)+IF(MATCH($O$1,$E2102:$E2105,0)&lt;MATCH($P$1,$E2102:$E2105,0),1*c_vote,0)+IF(MATCH($O$1,$F2102:$F2105,0)&lt;MATCH($P$1,$F2102:$F2105,0),1*d_vote,0)</f>
        <v>0.48</v>
      </c>
      <c r="P2102" s="3">
        <f>IF(MATCH(O$1,$C2102:$C2105,0)&gt;(MATCH(P$1,$C2102:$C2105,0)),1*a_vote,0)+IF(MATCH(O$1,$D2102:$D2105,0)&gt;MATCH(P$1,$D2102:$D2105,0),1*b_vote,0)+IF(MATCH(O$1,$E2102:$E2105,0)&gt;MATCH(P$1,$E2102:$E2105,0),1*c_vote,0)+IF(MATCH(O$1,$F2102:$F2105,0)&gt;MATCH(P$1,$F2102:$F2105,0),1*d_vote,0)</f>
        <v>0.52</v>
      </c>
      <c r="Q2102" s="3">
        <f>IF(MATCH($Q$1,$C2102:$C2105,0)&lt;(MATCH($R$1,$C2102:$C2105,0)),1*a_vote,0)+IF(MATCH($Q$1,$D2102:$D2105,0)&lt;MATCH($R$1,$D2102:$D2105,0),1*b_vote,0)+IF(MATCH($Q$1,$E2102:$E2105,0)&lt;MATCH($R$1,$E2102:$E2105,0),1*c_vote,0)+IF(MATCH($Q$1,$F2102:$F2105,0)&lt;MATCH($R$1,$F2102:$F2105,0),1*d_vote,0)</f>
        <v>0.51</v>
      </c>
      <c r="R2102" s="3">
        <f>IF(MATCH(Q$1,$C2102:$C2105,0)&gt;(MATCH(R$1,$C2102:$C2105,0)),1*a_vote,0)+IF(MATCH(Q$1,$D2102:$D2105,0)&gt;MATCH(R$1,$D2102:$D2105,0),1*b_vote,0)+IF(MATCH(Q$1,$E2102:$E2105,0)&gt;MATCH(R$1,$E2102:$E2105,0),1*c_vote,0)+IF(MATCH(Q$1,$F2102:$F2105,0)&gt;MATCH(R$1,$F2102:$F2105,0),1*d_vote,0)</f>
        <v>0.49</v>
      </c>
      <c r="S2102" s="3">
        <f>IF(MATCH($S$1,$C2102:$C2105,0)&lt;(MATCH($T$1,$C2102:$C2105,0)),1*a_vote,0)+IF(MATCH($S$1,$D2102:$D2105,0)&lt;MATCH($T$1,$D2102:$D2105,0),1*b_vote,0)+IF(MATCH($S$1,$E2102:$E2105,0)&lt;MATCH($T$1,$E2102:$E2105,0),1*c_vote,0)+IF(MATCH($S$1,$F2102:$F2105,0)&lt;MATCH($T$1,$F2102:$F2105,0),1*d_vote,0)</f>
        <v>0.78</v>
      </c>
      <c r="T2102" s="3">
        <f>IF(MATCH(S$1,$C2102:$C2105,0)&gt;(MATCH(T$1,$C2102:$C2105,0)),1*a_vote,0)+IF(MATCH(S$1,$D2102:$D2105,0)&gt;MATCH(T$1,$D2102:$D2105,0),1*b_vote,0)+IF(MATCH(S$1,$E2102:$E2105,0)&gt;MATCH(T$1,$E2102:$E2105,0),1*c_vote,0)+IF(MATCH(S$1,$F2102:$F2105,0)&gt;MATCH(T$1,$F2102:$F2105,0),1*d_vote,0)</f>
        <v>0.21999999999999997</v>
      </c>
    </row>
    <row r="2103" spans="1:20" x14ac:dyDescent="0.25">
      <c r="A2103">
        <f t="shared" si="66"/>
        <v>2102</v>
      </c>
      <c r="B2103">
        <f t="shared" si="67"/>
        <v>526</v>
      </c>
      <c r="C2103" t="str">
        <f>INDEX('VBA code_permu_wo_repettn'!$T$3:$Y$6,COUNTIF('Profile-matrices_Condorcet'!$B$2:$B2103,'Profile-matrices_Condorcet'!$B2103),MATCH(INDEX('numeric possibilities'!D$3:D$1298,VLOOKUP($B2103,'numeric possibilities'!$C$3:$G$1298,1)),'VBA code_permu_wo_repettn'!$T$2:$Y$2))</f>
        <v>C</v>
      </c>
      <c r="D2103" t="str">
        <f>INDEX('VBA code_permu_wo_repettn'!$AA$3:$AF$6,COUNTIF('Profile-matrices_Condorcet'!$B$2:$B2103,'Profile-matrices_Condorcet'!$B2103),MATCH(INDEX('numeric possibilities'!E$3:E$1298,VLOOKUP($B2103,'numeric possibilities'!$C$3:$G$1298,1)),'VBA code_permu_wo_repettn'!$AA$2:$AF$2))</f>
        <v>C</v>
      </c>
      <c r="E2103" t="str">
        <f>INDEX('VBA code_permu_wo_repettn'!$AH$3:$AM$6,COUNTIF('Profile-matrices_Condorcet'!$B$2:$B2103,'Profile-matrices_Condorcet'!$B2103),MATCH(INDEX('numeric possibilities'!F$3:F$1298,VLOOKUP($B2103,'numeric possibilities'!$C$3:$G$1298,1)),'VBA code_permu_wo_repettn'!$AH$2:$AM$2))</f>
        <v>B</v>
      </c>
      <c r="F2103" t="str">
        <f>INDEX('VBA code_permu_wo_repettn'!$AO$3:$AT$6,COUNTIF('Profile-matrices_Condorcet'!$B$2:$B2103,'Profile-matrices_Condorcet'!$B2103),MATCH(INDEX('numeric possibilities'!G$3:G$1298,VLOOKUP($B2103,'numeric possibilities'!$C$3:$G$1298,1)),'VBA code_permu_wo_repettn'!$AO$2:$AT$2))</f>
        <v>B</v>
      </c>
      <c r="H2103" t="s">
        <v>15</v>
      </c>
      <c r="I2103" t="str">
        <f>IF(I2102&gt;J2102,$I$1,IF(I2102&lt;J2102,$J$1,0))</f>
        <v>B</v>
      </c>
      <c r="K2103" t="str">
        <f>IF(K2102&gt;L2102,$K$1,IF(K2102&lt;L2102,$L$1,0))</f>
        <v>C</v>
      </c>
      <c r="M2103" t="str">
        <f>IF(M2102&gt;N2102,$M$1,IF(M2102&lt;N2102,$N$1,0))</f>
        <v>A</v>
      </c>
      <c r="O2103" t="str">
        <f>IF(O2102&gt;P2102,$O$1,IF(O2102&lt;P2102,$P$1,0))</f>
        <v>C</v>
      </c>
      <c r="Q2103" t="str">
        <f>IF(Q2102&gt;R2102,$Q$1,IF(Q2102&lt;R2102,$R$1,0))</f>
        <v>B</v>
      </c>
      <c r="S2103" t="str">
        <f>IF(S2102&gt;T2102,$S$1,IF(S2102&lt;T2102,$T$1,0))</f>
        <v>C</v>
      </c>
    </row>
    <row r="2104" spans="1:20" x14ac:dyDescent="0.25">
      <c r="A2104">
        <f t="shared" si="66"/>
        <v>2103</v>
      </c>
      <c r="B2104">
        <f t="shared" si="67"/>
        <v>526</v>
      </c>
      <c r="C2104" t="str">
        <f>INDEX('VBA code_permu_wo_repettn'!$T$3:$Y$6,COUNTIF('Profile-matrices_Condorcet'!$B$2:$B2104,'Profile-matrices_Condorcet'!$B2104),MATCH(INDEX('numeric possibilities'!D$3:D$1298,VLOOKUP($B2104,'numeric possibilities'!$C$3:$G$1298,1)),'VBA code_permu_wo_repettn'!$T$2:$Y$2))</f>
        <v>D</v>
      </c>
      <c r="D2104" t="str">
        <f>INDEX('VBA code_permu_wo_repettn'!$AA$3:$AF$6,COUNTIF('Profile-matrices_Condorcet'!$B$2:$B2104,'Profile-matrices_Condorcet'!$B2104),MATCH(INDEX('numeric possibilities'!E$3:E$1298,VLOOKUP($B2104,'numeric possibilities'!$C$3:$G$1298,1)),'VBA code_permu_wo_repettn'!$AA$2:$AF$2))</f>
        <v>D</v>
      </c>
      <c r="E2104" t="str">
        <f>INDEX('VBA code_permu_wo_repettn'!$AH$3:$AM$6,COUNTIF('Profile-matrices_Condorcet'!$B$2:$B2104,'Profile-matrices_Condorcet'!$B2104),MATCH(INDEX('numeric possibilities'!F$3:F$1298,VLOOKUP($B2104,'numeric possibilities'!$C$3:$G$1298,1)),'VBA code_permu_wo_repettn'!$AH$2:$AM$2))</f>
        <v>A</v>
      </c>
      <c r="F2104" t="str">
        <f>INDEX('VBA code_permu_wo_repettn'!$AO$3:$AT$6,COUNTIF('Profile-matrices_Condorcet'!$B$2:$B2104,'Profile-matrices_Condorcet'!$B2104),MATCH(INDEX('numeric possibilities'!G$3:G$1298,VLOOKUP($B2104,'numeric possibilities'!$C$3:$G$1298,1)),'VBA code_permu_wo_repettn'!$AO$2:$AT$2))</f>
        <v>A</v>
      </c>
      <c r="I2104" t="s">
        <v>0</v>
      </c>
      <c r="J2104" t="s">
        <v>1</v>
      </c>
      <c r="K2104" t="s">
        <v>2</v>
      </c>
      <c r="L2104" t="s">
        <v>3</v>
      </c>
    </row>
    <row r="2105" spans="1:20" x14ac:dyDescent="0.25">
      <c r="A2105">
        <f t="shared" si="66"/>
        <v>2104</v>
      </c>
      <c r="B2105">
        <f t="shared" si="67"/>
        <v>526</v>
      </c>
      <c r="C2105" t="str">
        <f>INDEX('VBA code_permu_wo_repettn'!$T$3:$Y$6,COUNTIF('Profile-matrices_Condorcet'!$B$2:$B2105,'Profile-matrices_Condorcet'!$B2105),MATCH(INDEX('numeric possibilities'!D$3:D$1298,VLOOKUP($B2105,'numeric possibilities'!$C$3:$G$1298,1)),'VBA code_permu_wo_repettn'!$T$2:$Y$2))</f>
        <v>B</v>
      </c>
      <c r="D2105" t="str">
        <f>INDEX('VBA code_permu_wo_repettn'!$AA$3:$AF$6,COUNTIF('Profile-matrices_Condorcet'!$B$2:$B2105,'Profile-matrices_Condorcet'!$B2105),MATCH(INDEX('numeric possibilities'!E$3:E$1298,VLOOKUP($B2105,'numeric possibilities'!$C$3:$G$1298,1)),'VBA code_permu_wo_repettn'!$AA$2:$AF$2))</f>
        <v>A</v>
      </c>
      <c r="E2105" t="str">
        <f>INDEX('VBA code_permu_wo_repettn'!$AH$3:$AM$6,COUNTIF('Profile-matrices_Condorcet'!$B$2:$B2105,'Profile-matrices_Condorcet'!$B2105),MATCH(INDEX('numeric possibilities'!F$3:F$1298,VLOOKUP($B2105,'numeric possibilities'!$C$3:$G$1298,1)),'VBA code_permu_wo_repettn'!$AH$2:$AM$2))</f>
        <v>D</v>
      </c>
      <c r="F2105" t="str">
        <f>INDEX('VBA code_permu_wo_repettn'!$AO$3:$AT$6,COUNTIF('Profile-matrices_Condorcet'!$B$2:$B2105,'Profile-matrices_Condorcet'!$B2105),MATCH(INDEX('numeric possibilities'!G$3:G$1298,VLOOKUP($B2105,'numeric possibilities'!$C$3:$G$1298,1)),'VBA code_permu_wo_repettn'!$AO$2:$AT$2))</f>
        <v>C</v>
      </c>
      <c r="G2105" t="str">
        <f>IF(MAX(I2105:L2105)&gt;='numeric possibilities'!$B$4/2,INDEX('Profile-matrices_Condorcet'!I2104:L2104,1,MATCH(MAX('Profile-matrices_Condorcet'!I2105:L2105),'Profile-matrices_Condorcet'!I2105:L2105,0)),"NCW")</f>
        <v>C</v>
      </c>
      <c r="H2105" t="s">
        <v>13</v>
      </c>
      <c r="I2105" s="3">
        <f>COUNTIF($I2103:$S2103,I2104)</f>
        <v>1</v>
      </c>
      <c r="J2105" s="3">
        <f>COUNTIF($I2103:$S2103,J2104)</f>
        <v>2</v>
      </c>
      <c r="K2105" s="3">
        <f>COUNTIF($I2103:$S2103,K2104)</f>
        <v>3</v>
      </c>
      <c r="L2105" s="3">
        <f>COUNTIF($I2103:$S2103,L2104)</f>
        <v>0</v>
      </c>
    </row>
    <row r="2106" spans="1:20" x14ac:dyDescent="0.25">
      <c r="A2106">
        <f t="shared" si="66"/>
        <v>2105</v>
      </c>
      <c r="B2106">
        <f t="shared" si="67"/>
        <v>527</v>
      </c>
      <c r="C2106" t="str">
        <f>INDEX('VBA code_permu_wo_repettn'!$T$3:$Y$6,COUNTIF('Profile-matrices_Condorcet'!$B$2:$B2106,'Profile-matrices_Condorcet'!$B2106),MATCH(INDEX('numeric possibilities'!D$3:D$1298,VLOOKUP($B2106,'numeric possibilities'!$C$3:$G$1298,1)),'VBA code_permu_wo_repettn'!$T$2:$Y$2))</f>
        <v>A</v>
      </c>
      <c r="D2106" t="str">
        <f>INDEX('VBA code_permu_wo_repettn'!$AA$3:$AF$6,COUNTIF('Profile-matrices_Condorcet'!$B$2:$B2106,'Profile-matrices_Condorcet'!$B2106),MATCH(INDEX('numeric possibilities'!E$3:E$1298,VLOOKUP($B2106,'numeric possibilities'!$C$3:$G$1298,1)),'VBA code_permu_wo_repettn'!$AA$2:$AF$2))</f>
        <v>B</v>
      </c>
      <c r="E2106" t="str">
        <f>INDEX('VBA code_permu_wo_repettn'!$AH$3:$AM$6,COUNTIF('Profile-matrices_Condorcet'!$B$2:$B2106,'Profile-matrices_Condorcet'!$B2106),MATCH(INDEX('numeric possibilities'!F$3:F$1298,VLOOKUP($B2106,'numeric possibilities'!$C$3:$G$1298,1)),'VBA code_permu_wo_repettn'!$AH$2:$AM$2))</f>
        <v>C</v>
      </c>
      <c r="F2106" t="str">
        <f>INDEX('VBA code_permu_wo_repettn'!$AO$3:$AT$6,COUNTIF('Profile-matrices_Condorcet'!$B$2:$B2106,'Profile-matrices_Condorcet'!$B2106),MATCH(INDEX('numeric possibilities'!G$3:G$1298,VLOOKUP($B2106,'numeric possibilities'!$C$3:$G$1298,1)),'VBA code_permu_wo_repettn'!$AO$2:$AT$2))</f>
        <v>D</v>
      </c>
      <c r="H2106" t="s">
        <v>14</v>
      </c>
      <c r="I2106" s="3">
        <f>IF(MATCH(I$1,$C2106:$C2109,0)&lt;(MATCH(J$1,$C2106:$C2109,0)),1*a_vote,0)+IF(MATCH(I$1,$D2106:$D2109,0)&lt;MATCH(J$1,$D2106:$D2109,0),1*b_vote,0)+IF(MATCH(I$1,$E2106:$E2109,0)&lt;MATCH(J$1,$E2106:$E2109,0),1*c_vote,0)+IF(MATCH(I$1,$F2106:$F2109,0)&lt;MATCH(J$1,$F2106:$F2109,0),1*d_vote,0)</f>
        <v>0.27</v>
      </c>
      <c r="J2106" s="3">
        <f>IF(MATCH(I$1,$C2106:$C2109,0)&gt;(MATCH(J$1,$C2106:$C2109,0)),1*a_vote,0)+IF(MATCH(I$1,$D2106:$D2109,0)&gt;MATCH(J$1,$D2106:$D2109,0),1*b_vote,0)+IF(MATCH(I$1,$E2106:$E2109,0)&gt;MATCH(J$1,$E2106:$E2109,0),1*c_vote,0)+IF(MATCH(I$1,$F2106:$F2109,0)&gt;MATCH(J$1,$F2106:$F2109,0),1*d_vote,0)</f>
        <v>0.73</v>
      </c>
      <c r="K2106" s="3">
        <f>IF(MATCH($K$1,$C2106:$C2109,0)&lt;(MATCH($L$1,$C2106:$C2109,0)),1*a_vote,0)+IF(MATCH($K$1,$D2106:$D2109,0)&lt;MATCH($L$1,$D2106:$D2109,0),1*b_vote,0)+IF(MATCH($K$1,$E2106:$E2109,0)&lt;MATCH($L$1,$E2106:$E2109,0),1*c_vote,0)+IF(MATCH($K$1,$F2106:$F2109,0)&lt;MATCH($L$1,$F2106:$F2109,0),1*d_vote,0)</f>
        <v>0.49</v>
      </c>
      <c r="L2106" s="3">
        <f>IF(MATCH(K$1,$C2106:$C2109,0)&gt;(MATCH(L$1,$C2106:$C2109,0)),1*a_vote,0)+IF(MATCH(K$1,$D2106:$D2109,0)&gt;MATCH(L$1,$D2106:$D2109,0),1*b_vote,0)+IF(MATCH(K$1,$E2106:$E2109,0)&gt;MATCH(L$1,$E2106:$E2109,0),1*c_vote,0)+IF(MATCH(K$1,$F2106:$F2109,0)&gt;MATCH(L$1,$F2106:$F2109,0),1*d_vote,0)</f>
        <v>0.51</v>
      </c>
      <c r="M2106" s="3">
        <f>IF(MATCH($M$1,$C2106:$C2109,0)&lt;(MATCH($N$1,$C2106:$C2109,0)),1*a_vote,0)+IF(MATCH($M$1,$D2106:$D2109,0)&lt;MATCH($N$1,$D2106:$D2109,0),1*b_vote,0)+IF(MATCH($M$1,$E2106:$E2109,0)&lt;MATCH($N$1,$E2106:$E2109,0),1*c_vote,0)+IF(MATCH($M$1,$F2106:$F2109,0)&lt;MATCH($N$1,$F2106:$F2109,0),1*d_vote,0)</f>
        <v>0.52</v>
      </c>
      <c r="N2106" s="3">
        <f>IF(MATCH(M$1,$C2106:$C2109,0)&gt;(MATCH(N$1,$C2106:$C2109,0)),1*a_vote,0)+IF(MATCH(M$1,$D2106:$D2109,0)&gt;MATCH(N$1,$D2106:$D2109,0),1*b_vote,0)+IF(MATCH(M$1,$E2106:$E2109,0)&gt;MATCH(N$1,$E2106:$E2109,0),1*c_vote,0)+IF(MATCH(M$1,$F2106:$F2109,0)&gt;MATCH(N$1,$F2106:$F2109,0),1*d_vote,0)</f>
        <v>0.48</v>
      </c>
      <c r="O2106" s="3">
        <f>IF(MATCH($O$1,$C2106:$C2109,0)&lt;(MATCH($P$1,$C2106:$C2109,0)),1*a_vote,0)+IF(MATCH($O$1,$D2106:$D2109,0)&lt;MATCH($P$1,$D2106:$D2109,0),1*b_vote,0)+IF(MATCH($O$1,$E2106:$E2109,0)&lt;MATCH($P$1,$E2106:$E2109,0),1*c_vote,0)+IF(MATCH($O$1,$F2106:$F2109,0)&lt;MATCH($P$1,$F2106:$F2109,0),1*d_vote,0)</f>
        <v>0.75</v>
      </c>
      <c r="P2106" s="3">
        <f>IF(MATCH(O$1,$C2106:$C2109,0)&gt;(MATCH(P$1,$C2106:$C2109,0)),1*a_vote,0)+IF(MATCH(O$1,$D2106:$D2109,0)&gt;MATCH(P$1,$D2106:$D2109,0),1*b_vote,0)+IF(MATCH(O$1,$E2106:$E2109,0)&gt;MATCH(P$1,$E2106:$E2109,0),1*c_vote,0)+IF(MATCH(O$1,$F2106:$F2109,0)&gt;MATCH(P$1,$F2106:$F2109,0),1*d_vote,0)</f>
        <v>0.25</v>
      </c>
      <c r="Q2106" s="3">
        <f>IF(MATCH($Q$1,$C2106:$C2109,0)&lt;(MATCH($R$1,$C2106:$C2109,0)),1*a_vote,0)+IF(MATCH($Q$1,$D2106:$D2109,0)&lt;MATCH($R$1,$D2106:$D2109,0),1*b_vote,0)+IF(MATCH($Q$1,$E2106:$E2109,0)&lt;MATCH($R$1,$E2106:$E2109,0),1*c_vote,0)+IF(MATCH($Q$1,$F2106:$F2109,0)&lt;MATCH($R$1,$F2106:$F2109,0),1*d_vote,0)</f>
        <v>0.51</v>
      </c>
      <c r="R2106" s="3">
        <f>IF(MATCH(Q$1,$C2106:$C2109,0)&gt;(MATCH(R$1,$C2106:$C2109,0)),1*a_vote,0)+IF(MATCH(Q$1,$D2106:$D2109,0)&gt;MATCH(R$1,$D2106:$D2109,0),1*b_vote,0)+IF(MATCH(Q$1,$E2106:$E2109,0)&gt;MATCH(R$1,$E2106:$E2109,0),1*c_vote,0)+IF(MATCH(Q$1,$F2106:$F2109,0)&gt;MATCH(R$1,$F2106:$F2109,0),1*d_vote,0)</f>
        <v>0.49</v>
      </c>
      <c r="S2106" s="3">
        <f>IF(MATCH($S$1,$C2106:$C2109,0)&lt;(MATCH($T$1,$C2106:$C2109,0)),1*a_vote,0)+IF(MATCH($S$1,$D2106:$D2109,0)&lt;MATCH($T$1,$D2106:$D2109,0),1*b_vote,0)+IF(MATCH($S$1,$E2106:$E2109,0)&lt;MATCH($T$1,$E2106:$E2109,0),1*c_vote,0)+IF(MATCH($S$1,$F2106:$F2109,0)&lt;MATCH($T$1,$F2106:$F2109,0),1*d_vote,0)</f>
        <v>0.51</v>
      </c>
      <c r="T2106" s="3">
        <f>IF(MATCH(S$1,$C2106:$C2109,0)&gt;(MATCH(T$1,$C2106:$C2109,0)),1*a_vote,0)+IF(MATCH(S$1,$D2106:$D2109,0)&gt;MATCH(T$1,$D2106:$D2109,0),1*b_vote,0)+IF(MATCH(S$1,$E2106:$E2109,0)&gt;MATCH(T$1,$E2106:$E2109,0),1*c_vote,0)+IF(MATCH(S$1,$F2106:$F2109,0)&gt;MATCH(T$1,$F2106:$F2109,0),1*d_vote,0)</f>
        <v>0.49</v>
      </c>
    </row>
    <row r="2107" spans="1:20" x14ac:dyDescent="0.25">
      <c r="A2107">
        <f t="shared" si="66"/>
        <v>2106</v>
      </c>
      <c r="B2107">
        <f t="shared" si="67"/>
        <v>527</v>
      </c>
      <c r="C2107" t="str">
        <f>INDEX('VBA code_permu_wo_repettn'!$T$3:$Y$6,COUNTIF('Profile-matrices_Condorcet'!$B$2:$B2107,'Profile-matrices_Condorcet'!$B2107),MATCH(INDEX('numeric possibilities'!D$3:D$1298,VLOOKUP($B2107,'numeric possibilities'!$C$3:$G$1298,1)),'VBA code_permu_wo_repettn'!$T$2:$Y$2))</f>
        <v>D</v>
      </c>
      <c r="D2107" t="str">
        <f>INDEX('VBA code_permu_wo_repettn'!$AA$3:$AF$6,COUNTIF('Profile-matrices_Condorcet'!$B$2:$B2107,'Profile-matrices_Condorcet'!$B2107),MATCH(INDEX('numeric possibilities'!E$3:E$1298,VLOOKUP($B2107,'numeric possibilities'!$C$3:$G$1298,1)),'VBA code_permu_wo_repettn'!$AA$2:$AF$2))</f>
        <v>C</v>
      </c>
      <c r="E2107" t="str">
        <f>INDEX('VBA code_permu_wo_repettn'!$AH$3:$AM$6,COUNTIF('Profile-matrices_Condorcet'!$B$2:$B2107,'Profile-matrices_Condorcet'!$B2107),MATCH(INDEX('numeric possibilities'!F$3:F$1298,VLOOKUP($B2107,'numeric possibilities'!$C$3:$G$1298,1)),'VBA code_permu_wo_repettn'!$AH$2:$AM$2))</f>
        <v>B</v>
      </c>
      <c r="F2107" t="str">
        <f>INDEX('VBA code_permu_wo_repettn'!$AO$3:$AT$6,COUNTIF('Profile-matrices_Condorcet'!$B$2:$B2107,'Profile-matrices_Condorcet'!$B2107),MATCH(INDEX('numeric possibilities'!G$3:G$1298,VLOOKUP($B2107,'numeric possibilities'!$C$3:$G$1298,1)),'VBA code_permu_wo_repettn'!$AO$2:$AT$2))</f>
        <v>B</v>
      </c>
      <c r="H2107" t="s">
        <v>15</v>
      </c>
      <c r="I2107" t="str">
        <f>IF(I2106&gt;J2106,$I$1,IF(I2106&lt;J2106,$J$1,0))</f>
        <v>B</v>
      </c>
      <c r="K2107" t="str">
        <f>IF(K2106&gt;L2106,$K$1,IF(K2106&lt;L2106,$L$1,0))</f>
        <v>C</v>
      </c>
      <c r="M2107" t="str">
        <f>IF(M2106&gt;N2106,$M$1,IF(M2106&lt;N2106,$N$1,0))</f>
        <v>A</v>
      </c>
      <c r="O2107" t="str">
        <f>IF(O2106&gt;P2106,$O$1,IF(O2106&lt;P2106,$P$1,0))</f>
        <v>B</v>
      </c>
      <c r="Q2107" t="str">
        <f>IF(Q2106&gt;R2106,$Q$1,IF(Q2106&lt;R2106,$R$1,0))</f>
        <v>B</v>
      </c>
      <c r="S2107" t="str">
        <f>IF(S2106&gt;T2106,$S$1,IF(S2106&lt;T2106,$T$1,0))</f>
        <v>C</v>
      </c>
    </row>
    <row r="2108" spans="1:20" x14ac:dyDescent="0.25">
      <c r="A2108">
        <f t="shared" si="66"/>
        <v>2107</v>
      </c>
      <c r="B2108">
        <f t="shared" si="67"/>
        <v>527</v>
      </c>
      <c r="C2108" t="str">
        <f>INDEX('VBA code_permu_wo_repettn'!$T$3:$Y$6,COUNTIF('Profile-matrices_Condorcet'!$B$2:$B2108,'Profile-matrices_Condorcet'!$B2108),MATCH(INDEX('numeric possibilities'!D$3:D$1298,VLOOKUP($B2108,'numeric possibilities'!$C$3:$G$1298,1)),'VBA code_permu_wo_repettn'!$T$2:$Y$2))</f>
        <v>B</v>
      </c>
      <c r="D2108" t="str">
        <f>INDEX('VBA code_permu_wo_repettn'!$AA$3:$AF$6,COUNTIF('Profile-matrices_Condorcet'!$B$2:$B2108,'Profile-matrices_Condorcet'!$B2108),MATCH(INDEX('numeric possibilities'!E$3:E$1298,VLOOKUP($B2108,'numeric possibilities'!$C$3:$G$1298,1)),'VBA code_permu_wo_repettn'!$AA$2:$AF$2))</f>
        <v>D</v>
      </c>
      <c r="E2108" t="str">
        <f>INDEX('VBA code_permu_wo_repettn'!$AH$3:$AM$6,COUNTIF('Profile-matrices_Condorcet'!$B$2:$B2108,'Profile-matrices_Condorcet'!$B2108),MATCH(INDEX('numeric possibilities'!F$3:F$1298,VLOOKUP($B2108,'numeric possibilities'!$C$3:$G$1298,1)),'VBA code_permu_wo_repettn'!$AH$2:$AM$2))</f>
        <v>A</v>
      </c>
      <c r="F2108" t="str">
        <f>INDEX('VBA code_permu_wo_repettn'!$AO$3:$AT$6,COUNTIF('Profile-matrices_Condorcet'!$B$2:$B2108,'Profile-matrices_Condorcet'!$B2108),MATCH(INDEX('numeric possibilities'!G$3:G$1298,VLOOKUP($B2108,'numeric possibilities'!$C$3:$G$1298,1)),'VBA code_permu_wo_repettn'!$AO$2:$AT$2))</f>
        <v>A</v>
      </c>
      <c r="I2108" t="s">
        <v>0</v>
      </c>
      <c r="J2108" t="s">
        <v>1</v>
      </c>
      <c r="K2108" t="s">
        <v>2</v>
      </c>
      <c r="L2108" t="s">
        <v>3</v>
      </c>
    </row>
    <row r="2109" spans="1:20" x14ac:dyDescent="0.25">
      <c r="A2109">
        <f t="shared" si="66"/>
        <v>2108</v>
      </c>
      <c r="B2109">
        <f t="shared" si="67"/>
        <v>527</v>
      </c>
      <c r="C2109" t="str">
        <f>INDEX('VBA code_permu_wo_repettn'!$T$3:$Y$6,COUNTIF('Profile-matrices_Condorcet'!$B$2:$B2109,'Profile-matrices_Condorcet'!$B2109),MATCH(INDEX('numeric possibilities'!D$3:D$1298,VLOOKUP($B2109,'numeric possibilities'!$C$3:$G$1298,1)),'VBA code_permu_wo_repettn'!$T$2:$Y$2))</f>
        <v>C</v>
      </c>
      <c r="D2109" t="str">
        <f>INDEX('VBA code_permu_wo_repettn'!$AA$3:$AF$6,COUNTIF('Profile-matrices_Condorcet'!$B$2:$B2109,'Profile-matrices_Condorcet'!$B2109),MATCH(INDEX('numeric possibilities'!E$3:E$1298,VLOOKUP($B2109,'numeric possibilities'!$C$3:$G$1298,1)),'VBA code_permu_wo_repettn'!$AA$2:$AF$2))</f>
        <v>A</v>
      </c>
      <c r="E2109" t="str">
        <f>INDEX('VBA code_permu_wo_repettn'!$AH$3:$AM$6,COUNTIF('Profile-matrices_Condorcet'!$B$2:$B2109,'Profile-matrices_Condorcet'!$B2109),MATCH(INDEX('numeric possibilities'!F$3:F$1298,VLOOKUP($B2109,'numeric possibilities'!$C$3:$G$1298,1)),'VBA code_permu_wo_repettn'!$AH$2:$AM$2))</f>
        <v>D</v>
      </c>
      <c r="F2109" t="str">
        <f>INDEX('VBA code_permu_wo_repettn'!$AO$3:$AT$6,COUNTIF('Profile-matrices_Condorcet'!$B$2:$B2109,'Profile-matrices_Condorcet'!$B2109),MATCH(INDEX('numeric possibilities'!G$3:G$1298,VLOOKUP($B2109,'numeric possibilities'!$C$3:$G$1298,1)),'VBA code_permu_wo_repettn'!$AO$2:$AT$2))</f>
        <v>C</v>
      </c>
      <c r="G2109" t="str">
        <f>IF(MAX(I2109:L2109)&gt;='numeric possibilities'!$B$4/2,INDEX('Profile-matrices_Condorcet'!I2108:L2108,1,MATCH(MAX('Profile-matrices_Condorcet'!I2109:L2109),'Profile-matrices_Condorcet'!I2109:L2109,0)),"NCW")</f>
        <v>B</v>
      </c>
      <c r="H2109" t="s">
        <v>13</v>
      </c>
      <c r="I2109" s="3">
        <f>COUNTIF($I2107:$S2107,I2108)</f>
        <v>1</v>
      </c>
      <c r="J2109" s="3">
        <f>COUNTIF($I2107:$S2107,J2108)</f>
        <v>3</v>
      </c>
      <c r="K2109" s="3">
        <f>COUNTIF($I2107:$S2107,K2108)</f>
        <v>2</v>
      </c>
      <c r="L2109" s="3">
        <f>COUNTIF($I2107:$S2107,L2108)</f>
        <v>0</v>
      </c>
    </row>
    <row r="2110" spans="1:20" x14ac:dyDescent="0.25">
      <c r="A2110">
        <f t="shared" si="66"/>
        <v>2109</v>
      </c>
      <c r="B2110">
        <f t="shared" si="67"/>
        <v>528</v>
      </c>
      <c r="C2110" t="str">
        <f>INDEX('VBA code_permu_wo_repettn'!$T$3:$Y$6,COUNTIF('Profile-matrices_Condorcet'!$B$2:$B2110,'Profile-matrices_Condorcet'!$B2110),MATCH(INDEX('numeric possibilities'!D$3:D$1298,VLOOKUP($B2110,'numeric possibilities'!$C$3:$G$1298,1)),'VBA code_permu_wo_repettn'!$T$2:$Y$2))</f>
        <v>A</v>
      </c>
      <c r="D2110" t="str">
        <f>INDEX('VBA code_permu_wo_repettn'!$AA$3:$AF$6,COUNTIF('Profile-matrices_Condorcet'!$B$2:$B2110,'Profile-matrices_Condorcet'!$B2110),MATCH(INDEX('numeric possibilities'!E$3:E$1298,VLOOKUP($B2110,'numeric possibilities'!$C$3:$G$1298,1)),'VBA code_permu_wo_repettn'!$AA$2:$AF$2))</f>
        <v>B</v>
      </c>
      <c r="E2110" t="str">
        <f>INDEX('VBA code_permu_wo_repettn'!$AH$3:$AM$6,COUNTIF('Profile-matrices_Condorcet'!$B$2:$B2110,'Profile-matrices_Condorcet'!$B2110),MATCH(INDEX('numeric possibilities'!F$3:F$1298,VLOOKUP($B2110,'numeric possibilities'!$C$3:$G$1298,1)),'VBA code_permu_wo_repettn'!$AH$2:$AM$2))</f>
        <v>C</v>
      </c>
      <c r="F2110" t="str">
        <f>INDEX('VBA code_permu_wo_repettn'!$AO$3:$AT$6,COUNTIF('Profile-matrices_Condorcet'!$B$2:$B2110,'Profile-matrices_Condorcet'!$B2110),MATCH(INDEX('numeric possibilities'!G$3:G$1298,VLOOKUP($B2110,'numeric possibilities'!$C$3:$G$1298,1)),'VBA code_permu_wo_repettn'!$AO$2:$AT$2))</f>
        <v>D</v>
      </c>
      <c r="H2110" t="s">
        <v>14</v>
      </c>
      <c r="I2110" s="3">
        <f>IF(MATCH(I$1,$C2110:$C2113,0)&lt;(MATCH(J$1,$C2110:$C2113,0)),1*a_vote,0)+IF(MATCH(I$1,$D2110:$D2113,0)&lt;MATCH(J$1,$D2110:$D2113,0),1*b_vote,0)+IF(MATCH(I$1,$E2110:$E2113,0)&lt;MATCH(J$1,$E2110:$E2113,0),1*c_vote,0)+IF(MATCH(I$1,$F2110:$F2113,0)&lt;MATCH(J$1,$F2110:$F2113,0),1*d_vote,0)</f>
        <v>0.27</v>
      </c>
      <c r="J2110" s="3">
        <f>IF(MATCH(I$1,$C2110:$C2113,0)&gt;(MATCH(J$1,$C2110:$C2113,0)),1*a_vote,0)+IF(MATCH(I$1,$D2110:$D2113,0)&gt;MATCH(J$1,$D2110:$D2113,0),1*b_vote,0)+IF(MATCH(I$1,$E2110:$E2113,0)&gt;MATCH(J$1,$E2110:$E2113,0),1*c_vote,0)+IF(MATCH(I$1,$F2110:$F2113,0)&gt;MATCH(J$1,$F2110:$F2113,0),1*d_vote,0)</f>
        <v>0.73</v>
      </c>
      <c r="K2110" s="3">
        <f>IF(MATCH($K$1,$C2110:$C2113,0)&lt;(MATCH($L$1,$C2110:$C2113,0)),1*a_vote,0)+IF(MATCH($K$1,$D2110:$D2113,0)&lt;MATCH($L$1,$D2110:$D2113,0),1*b_vote,0)+IF(MATCH($K$1,$E2110:$E2113,0)&lt;MATCH($L$1,$E2110:$E2113,0),1*c_vote,0)+IF(MATCH($K$1,$F2110:$F2113,0)&lt;MATCH($L$1,$F2110:$F2113,0),1*d_vote,0)</f>
        <v>0.49</v>
      </c>
      <c r="L2110" s="3">
        <f>IF(MATCH(K$1,$C2110:$C2113,0)&gt;(MATCH(L$1,$C2110:$C2113,0)),1*a_vote,0)+IF(MATCH(K$1,$D2110:$D2113,0)&gt;MATCH(L$1,$D2110:$D2113,0),1*b_vote,0)+IF(MATCH(K$1,$E2110:$E2113,0)&gt;MATCH(L$1,$E2110:$E2113,0),1*c_vote,0)+IF(MATCH(K$1,$F2110:$F2113,0)&gt;MATCH(L$1,$F2110:$F2113,0),1*d_vote,0)</f>
        <v>0.51</v>
      </c>
      <c r="M2110" s="3">
        <f>IF(MATCH($M$1,$C2110:$C2113,0)&lt;(MATCH($N$1,$C2110:$C2113,0)),1*a_vote,0)+IF(MATCH($M$1,$D2110:$D2113,0)&lt;MATCH($N$1,$D2110:$D2113,0),1*b_vote,0)+IF(MATCH($M$1,$E2110:$E2113,0)&lt;MATCH($N$1,$E2110:$E2113,0),1*c_vote,0)+IF(MATCH($M$1,$F2110:$F2113,0)&lt;MATCH($N$1,$F2110:$F2113,0),1*d_vote,0)</f>
        <v>0.52</v>
      </c>
      <c r="N2110" s="3">
        <f>IF(MATCH(M$1,$C2110:$C2113,0)&gt;(MATCH(N$1,$C2110:$C2113,0)),1*a_vote,0)+IF(MATCH(M$1,$D2110:$D2113,0)&gt;MATCH(N$1,$D2110:$D2113,0),1*b_vote,0)+IF(MATCH(M$1,$E2110:$E2113,0)&gt;MATCH(N$1,$E2110:$E2113,0),1*c_vote,0)+IF(MATCH(M$1,$F2110:$F2113,0)&gt;MATCH(N$1,$F2110:$F2113,0),1*d_vote,0)</f>
        <v>0.48</v>
      </c>
      <c r="O2110" s="3">
        <f>IF(MATCH($O$1,$C2110:$C2113,0)&lt;(MATCH($P$1,$C2110:$C2113,0)),1*a_vote,0)+IF(MATCH($O$1,$D2110:$D2113,0)&lt;MATCH($P$1,$D2110:$D2113,0),1*b_vote,0)+IF(MATCH($O$1,$E2110:$E2113,0)&lt;MATCH($P$1,$E2110:$E2113,0),1*c_vote,0)+IF(MATCH($O$1,$F2110:$F2113,0)&lt;MATCH($P$1,$F2110:$F2113,0),1*d_vote,0)</f>
        <v>0.48</v>
      </c>
      <c r="P2110" s="3">
        <f>IF(MATCH(O$1,$C2110:$C2113,0)&gt;(MATCH(P$1,$C2110:$C2113,0)),1*a_vote,0)+IF(MATCH(O$1,$D2110:$D2113,0)&gt;MATCH(P$1,$D2110:$D2113,0),1*b_vote,0)+IF(MATCH(O$1,$E2110:$E2113,0)&gt;MATCH(P$1,$E2110:$E2113,0),1*c_vote,0)+IF(MATCH(O$1,$F2110:$F2113,0)&gt;MATCH(P$1,$F2110:$F2113,0),1*d_vote,0)</f>
        <v>0.52</v>
      </c>
      <c r="Q2110" s="3">
        <f>IF(MATCH($Q$1,$C2110:$C2113,0)&lt;(MATCH($R$1,$C2110:$C2113,0)),1*a_vote,0)+IF(MATCH($Q$1,$D2110:$D2113,0)&lt;MATCH($R$1,$D2110:$D2113,0),1*b_vote,0)+IF(MATCH($Q$1,$E2110:$E2113,0)&lt;MATCH($R$1,$E2110:$E2113,0),1*c_vote,0)+IF(MATCH($Q$1,$F2110:$F2113,0)&lt;MATCH($R$1,$F2110:$F2113,0),1*d_vote,0)</f>
        <v>0.51</v>
      </c>
      <c r="R2110" s="3">
        <f>IF(MATCH(Q$1,$C2110:$C2113,0)&gt;(MATCH(R$1,$C2110:$C2113,0)),1*a_vote,0)+IF(MATCH(Q$1,$D2110:$D2113,0)&gt;MATCH(R$1,$D2110:$D2113,0),1*b_vote,0)+IF(MATCH(Q$1,$E2110:$E2113,0)&gt;MATCH(R$1,$E2110:$E2113,0),1*c_vote,0)+IF(MATCH(Q$1,$F2110:$F2113,0)&gt;MATCH(R$1,$F2110:$F2113,0),1*d_vote,0)</f>
        <v>0.49</v>
      </c>
      <c r="S2110" s="3">
        <f>IF(MATCH($S$1,$C2110:$C2113,0)&lt;(MATCH($T$1,$C2110:$C2113,0)),1*a_vote,0)+IF(MATCH($S$1,$D2110:$D2113,0)&lt;MATCH($T$1,$D2110:$D2113,0),1*b_vote,0)+IF(MATCH($S$1,$E2110:$E2113,0)&lt;MATCH($T$1,$E2110:$E2113,0),1*c_vote,0)+IF(MATCH($S$1,$F2110:$F2113,0)&lt;MATCH($T$1,$F2110:$F2113,0),1*d_vote,0)</f>
        <v>0.51</v>
      </c>
      <c r="T2110" s="3">
        <f>IF(MATCH(S$1,$C2110:$C2113,0)&gt;(MATCH(T$1,$C2110:$C2113,0)),1*a_vote,0)+IF(MATCH(S$1,$D2110:$D2113,0)&gt;MATCH(T$1,$D2110:$D2113,0),1*b_vote,0)+IF(MATCH(S$1,$E2110:$E2113,0)&gt;MATCH(T$1,$E2110:$E2113,0),1*c_vote,0)+IF(MATCH(S$1,$F2110:$F2113,0)&gt;MATCH(T$1,$F2110:$F2113,0),1*d_vote,0)</f>
        <v>0.49</v>
      </c>
    </row>
    <row r="2111" spans="1:20" x14ac:dyDescent="0.25">
      <c r="A2111">
        <f t="shared" si="66"/>
        <v>2110</v>
      </c>
      <c r="B2111">
        <f t="shared" si="67"/>
        <v>528</v>
      </c>
      <c r="C2111" t="str">
        <f>INDEX('VBA code_permu_wo_repettn'!$T$3:$Y$6,COUNTIF('Profile-matrices_Condorcet'!$B$2:$B2111,'Profile-matrices_Condorcet'!$B2111),MATCH(INDEX('numeric possibilities'!D$3:D$1298,VLOOKUP($B2111,'numeric possibilities'!$C$3:$G$1298,1)),'VBA code_permu_wo_repettn'!$T$2:$Y$2))</f>
        <v>D</v>
      </c>
      <c r="D2111" t="str">
        <f>INDEX('VBA code_permu_wo_repettn'!$AA$3:$AF$6,COUNTIF('Profile-matrices_Condorcet'!$B$2:$B2111,'Profile-matrices_Condorcet'!$B2111),MATCH(INDEX('numeric possibilities'!E$3:E$1298,VLOOKUP($B2111,'numeric possibilities'!$C$3:$G$1298,1)),'VBA code_permu_wo_repettn'!$AA$2:$AF$2))</f>
        <v>C</v>
      </c>
      <c r="E2111" t="str">
        <f>INDEX('VBA code_permu_wo_repettn'!$AH$3:$AM$6,COUNTIF('Profile-matrices_Condorcet'!$B$2:$B2111,'Profile-matrices_Condorcet'!$B2111),MATCH(INDEX('numeric possibilities'!F$3:F$1298,VLOOKUP($B2111,'numeric possibilities'!$C$3:$G$1298,1)),'VBA code_permu_wo_repettn'!$AH$2:$AM$2))</f>
        <v>B</v>
      </c>
      <c r="F2111" t="str">
        <f>INDEX('VBA code_permu_wo_repettn'!$AO$3:$AT$6,COUNTIF('Profile-matrices_Condorcet'!$B$2:$B2111,'Profile-matrices_Condorcet'!$B2111),MATCH(INDEX('numeric possibilities'!G$3:G$1298,VLOOKUP($B2111,'numeric possibilities'!$C$3:$G$1298,1)),'VBA code_permu_wo_repettn'!$AO$2:$AT$2))</f>
        <v>B</v>
      </c>
      <c r="H2111" t="s">
        <v>15</v>
      </c>
      <c r="I2111" t="str">
        <f>IF(I2110&gt;J2110,$I$1,IF(I2110&lt;J2110,$J$1,0))</f>
        <v>B</v>
      </c>
      <c r="K2111" t="str">
        <f>IF(K2110&gt;L2110,$K$1,IF(K2110&lt;L2110,$L$1,0))</f>
        <v>C</v>
      </c>
      <c r="M2111" t="str">
        <f>IF(M2110&gt;N2110,$M$1,IF(M2110&lt;N2110,$N$1,0))</f>
        <v>A</v>
      </c>
      <c r="O2111" t="str">
        <f>IF(O2110&gt;P2110,$O$1,IF(O2110&lt;P2110,$P$1,0))</f>
        <v>C</v>
      </c>
      <c r="Q2111" t="str">
        <f>IF(Q2110&gt;R2110,$Q$1,IF(Q2110&lt;R2110,$R$1,0))</f>
        <v>B</v>
      </c>
      <c r="S2111" t="str">
        <f>IF(S2110&gt;T2110,$S$1,IF(S2110&lt;T2110,$T$1,0))</f>
        <v>C</v>
      </c>
    </row>
    <row r="2112" spans="1:20" x14ac:dyDescent="0.25">
      <c r="A2112">
        <f t="shared" si="66"/>
        <v>2111</v>
      </c>
      <c r="B2112">
        <f t="shared" si="67"/>
        <v>528</v>
      </c>
      <c r="C2112" t="str">
        <f>INDEX('VBA code_permu_wo_repettn'!$T$3:$Y$6,COUNTIF('Profile-matrices_Condorcet'!$B$2:$B2112,'Profile-matrices_Condorcet'!$B2112),MATCH(INDEX('numeric possibilities'!D$3:D$1298,VLOOKUP($B2112,'numeric possibilities'!$C$3:$G$1298,1)),'VBA code_permu_wo_repettn'!$T$2:$Y$2))</f>
        <v>C</v>
      </c>
      <c r="D2112" t="str">
        <f>INDEX('VBA code_permu_wo_repettn'!$AA$3:$AF$6,COUNTIF('Profile-matrices_Condorcet'!$B$2:$B2112,'Profile-matrices_Condorcet'!$B2112),MATCH(INDEX('numeric possibilities'!E$3:E$1298,VLOOKUP($B2112,'numeric possibilities'!$C$3:$G$1298,1)),'VBA code_permu_wo_repettn'!$AA$2:$AF$2))</f>
        <v>D</v>
      </c>
      <c r="E2112" t="str">
        <f>INDEX('VBA code_permu_wo_repettn'!$AH$3:$AM$6,COUNTIF('Profile-matrices_Condorcet'!$B$2:$B2112,'Profile-matrices_Condorcet'!$B2112),MATCH(INDEX('numeric possibilities'!F$3:F$1298,VLOOKUP($B2112,'numeric possibilities'!$C$3:$G$1298,1)),'VBA code_permu_wo_repettn'!$AH$2:$AM$2))</f>
        <v>A</v>
      </c>
      <c r="F2112" t="str">
        <f>INDEX('VBA code_permu_wo_repettn'!$AO$3:$AT$6,COUNTIF('Profile-matrices_Condorcet'!$B$2:$B2112,'Profile-matrices_Condorcet'!$B2112),MATCH(INDEX('numeric possibilities'!G$3:G$1298,VLOOKUP($B2112,'numeric possibilities'!$C$3:$G$1298,1)),'VBA code_permu_wo_repettn'!$AO$2:$AT$2))</f>
        <v>A</v>
      </c>
      <c r="I2112" t="s">
        <v>0</v>
      </c>
      <c r="J2112" t="s">
        <v>1</v>
      </c>
      <c r="K2112" t="s">
        <v>2</v>
      </c>
      <c r="L2112" t="s">
        <v>3</v>
      </c>
    </row>
    <row r="2113" spans="1:20" x14ac:dyDescent="0.25">
      <c r="A2113">
        <f t="shared" si="66"/>
        <v>2112</v>
      </c>
      <c r="B2113">
        <f t="shared" si="67"/>
        <v>528</v>
      </c>
      <c r="C2113" t="str">
        <f>INDEX('VBA code_permu_wo_repettn'!$T$3:$Y$6,COUNTIF('Profile-matrices_Condorcet'!$B$2:$B2113,'Profile-matrices_Condorcet'!$B2113),MATCH(INDEX('numeric possibilities'!D$3:D$1298,VLOOKUP($B2113,'numeric possibilities'!$C$3:$G$1298,1)),'VBA code_permu_wo_repettn'!$T$2:$Y$2))</f>
        <v>B</v>
      </c>
      <c r="D2113" t="str">
        <f>INDEX('VBA code_permu_wo_repettn'!$AA$3:$AF$6,COUNTIF('Profile-matrices_Condorcet'!$B$2:$B2113,'Profile-matrices_Condorcet'!$B2113),MATCH(INDEX('numeric possibilities'!E$3:E$1298,VLOOKUP($B2113,'numeric possibilities'!$C$3:$G$1298,1)),'VBA code_permu_wo_repettn'!$AA$2:$AF$2))</f>
        <v>A</v>
      </c>
      <c r="E2113" t="str">
        <f>INDEX('VBA code_permu_wo_repettn'!$AH$3:$AM$6,COUNTIF('Profile-matrices_Condorcet'!$B$2:$B2113,'Profile-matrices_Condorcet'!$B2113),MATCH(INDEX('numeric possibilities'!F$3:F$1298,VLOOKUP($B2113,'numeric possibilities'!$C$3:$G$1298,1)),'VBA code_permu_wo_repettn'!$AH$2:$AM$2))</f>
        <v>D</v>
      </c>
      <c r="F2113" t="str">
        <f>INDEX('VBA code_permu_wo_repettn'!$AO$3:$AT$6,COUNTIF('Profile-matrices_Condorcet'!$B$2:$B2113,'Profile-matrices_Condorcet'!$B2113),MATCH(INDEX('numeric possibilities'!G$3:G$1298,VLOOKUP($B2113,'numeric possibilities'!$C$3:$G$1298,1)),'VBA code_permu_wo_repettn'!$AO$2:$AT$2))</f>
        <v>C</v>
      </c>
      <c r="G2113" t="str">
        <f>IF(MAX(I2113:L2113)&gt;='numeric possibilities'!$B$4/2,INDEX('Profile-matrices_Condorcet'!I2112:L2112,1,MATCH(MAX('Profile-matrices_Condorcet'!I2113:L2113),'Profile-matrices_Condorcet'!I2113:L2113,0)),"NCW")</f>
        <v>C</v>
      </c>
      <c r="H2113" t="s">
        <v>13</v>
      </c>
      <c r="I2113" s="3">
        <f>COUNTIF($I2111:$S2111,I2112)</f>
        <v>1</v>
      </c>
      <c r="J2113" s="3">
        <f>COUNTIF($I2111:$S2111,J2112)</f>
        <v>2</v>
      </c>
      <c r="K2113" s="3">
        <f>COUNTIF($I2111:$S2111,K2112)</f>
        <v>3</v>
      </c>
      <c r="L2113" s="3">
        <f>COUNTIF($I2111:$S2111,L2112)</f>
        <v>0</v>
      </c>
    </row>
    <row r="2114" spans="1:20" x14ac:dyDescent="0.25">
      <c r="A2114">
        <f t="shared" si="66"/>
        <v>2113</v>
      </c>
      <c r="B2114">
        <f t="shared" si="67"/>
        <v>529</v>
      </c>
      <c r="C2114" t="str">
        <f>INDEX('VBA code_permu_wo_repettn'!$T$3:$Y$6,COUNTIF('Profile-matrices_Condorcet'!$B$2:$B2114,'Profile-matrices_Condorcet'!$B2114),MATCH(INDEX('numeric possibilities'!D$3:D$1298,VLOOKUP($B2114,'numeric possibilities'!$C$3:$G$1298,1)),'VBA code_permu_wo_repettn'!$T$2:$Y$2))</f>
        <v>A</v>
      </c>
      <c r="D2114" t="str">
        <f>INDEX('VBA code_permu_wo_repettn'!$AA$3:$AF$6,COUNTIF('Profile-matrices_Condorcet'!$B$2:$B2114,'Profile-matrices_Condorcet'!$B2114),MATCH(INDEX('numeric possibilities'!E$3:E$1298,VLOOKUP($B2114,'numeric possibilities'!$C$3:$G$1298,1)),'VBA code_permu_wo_repettn'!$AA$2:$AF$2))</f>
        <v>B</v>
      </c>
      <c r="E2114" t="str">
        <f>INDEX('VBA code_permu_wo_repettn'!$AH$3:$AM$6,COUNTIF('Profile-matrices_Condorcet'!$B$2:$B2114,'Profile-matrices_Condorcet'!$B2114),MATCH(INDEX('numeric possibilities'!F$3:F$1298,VLOOKUP($B2114,'numeric possibilities'!$C$3:$G$1298,1)),'VBA code_permu_wo_repettn'!$AH$2:$AM$2))</f>
        <v>C</v>
      </c>
      <c r="F2114" t="str">
        <f>INDEX('VBA code_permu_wo_repettn'!$AO$3:$AT$6,COUNTIF('Profile-matrices_Condorcet'!$B$2:$B2114,'Profile-matrices_Condorcet'!$B2114),MATCH(INDEX('numeric possibilities'!G$3:G$1298,VLOOKUP($B2114,'numeric possibilities'!$C$3:$G$1298,1)),'VBA code_permu_wo_repettn'!$AO$2:$AT$2))</f>
        <v>D</v>
      </c>
      <c r="H2114" t="s">
        <v>14</v>
      </c>
      <c r="I2114" s="3">
        <f>IF(MATCH(I$1,$C2114:$C2117,0)&lt;(MATCH(J$1,$C2114:$C2117,0)),1*a_vote,0)+IF(MATCH(I$1,$D2114:$D2117,0)&lt;MATCH(J$1,$D2114:$D2117,0),1*b_vote,0)+IF(MATCH(I$1,$E2114:$E2117,0)&lt;MATCH(J$1,$E2114:$E2117,0),1*c_vote,0)+IF(MATCH(I$1,$F2114:$F2117,0)&lt;MATCH(J$1,$F2114:$F2117,0),1*d_vote,0)</f>
        <v>0.27</v>
      </c>
      <c r="J2114" s="3">
        <f>IF(MATCH(I$1,$C2114:$C2117,0)&gt;(MATCH(J$1,$C2114:$C2117,0)),1*a_vote,0)+IF(MATCH(I$1,$D2114:$D2117,0)&gt;MATCH(J$1,$D2114:$D2117,0),1*b_vote,0)+IF(MATCH(I$1,$E2114:$E2117,0)&gt;MATCH(J$1,$E2114:$E2117,0),1*c_vote,0)+IF(MATCH(I$1,$F2114:$F2117,0)&gt;MATCH(J$1,$F2114:$F2117,0),1*d_vote,0)</f>
        <v>0.73</v>
      </c>
      <c r="K2114" s="3">
        <f>IF(MATCH($K$1,$C2114:$C2117,0)&lt;(MATCH($L$1,$C2114:$C2117,0)),1*a_vote,0)+IF(MATCH($K$1,$D2114:$D2117,0)&lt;MATCH($L$1,$D2114:$D2117,0),1*b_vote,0)+IF(MATCH($K$1,$E2114:$E2117,0)&lt;MATCH($L$1,$E2114:$E2117,0),1*c_vote,0)+IF(MATCH($K$1,$F2114:$F2117,0)&lt;MATCH($L$1,$F2114:$F2117,0),1*d_vote,0)</f>
        <v>0.75</v>
      </c>
      <c r="L2114" s="3">
        <f>IF(MATCH(K$1,$C2114:$C2117,0)&gt;(MATCH(L$1,$C2114:$C2117,0)),1*a_vote,0)+IF(MATCH(K$1,$D2114:$D2117,0)&gt;MATCH(L$1,$D2114:$D2117,0),1*b_vote,0)+IF(MATCH(K$1,$E2114:$E2117,0)&gt;MATCH(L$1,$E2114:$E2117,0),1*c_vote,0)+IF(MATCH(K$1,$F2114:$F2117,0)&gt;MATCH(L$1,$F2114:$F2117,0),1*d_vote,0)</f>
        <v>0.25</v>
      </c>
      <c r="M2114" s="3">
        <f>IF(MATCH($M$1,$C2114:$C2117,0)&lt;(MATCH($N$1,$C2114:$C2117,0)),1*a_vote,0)+IF(MATCH($M$1,$D2114:$D2117,0)&lt;MATCH($N$1,$D2114:$D2117,0),1*b_vote,0)+IF(MATCH($M$1,$E2114:$E2117,0)&lt;MATCH($N$1,$E2114:$E2117,0),1*c_vote,0)+IF(MATCH($M$1,$F2114:$F2117,0)&lt;MATCH($N$1,$F2114:$F2117,0),1*d_vote,0)</f>
        <v>0.52</v>
      </c>
      <c r="N2114" s="3">
        <f>IF(MATCH(M$1,$C2114:$C2117,0)&gt;(MATCH(N$1,$C2114:$C2117,0)),1*a_vote,0)+IF(MATCH(M$1,$D2114:$D2117,0)&gt;MATCH(N$1,$D2114:$D2117,0),1*b_vote,0)+IF(MATCH(M$1,$E2114:$E2117,0)&gt;MATCH(N$1,$E2114:$E2117,0),1*c_vote,0)+IF(MATCH(M$1,$F2114:$F2117,0)&gt;MATCH(N$1,$F2114:$F2117,0),1*d_vote,0)</f>
        <v>0.48</v>
      </c>
      <c r="O2114" s="3">
        <f>IF(MATCH($O$1,$C2114:$C2117,0)&lt;(MATCH($P$1,$C2114:$C2117,0)),1*a_vote,0)+IF(MATCH($O$1,$D2114:$D2117,0)&lt;MATCH($P$1,$D2114:$D2117,0),1*b_vote,0)+IF(MATCH($O$1,$E2114:$E2117,0)&lt;MATCH($P$1,$E2114:$E2117,0),1*c_vote,0)+IF(MATCH($O$1,$F2114:$F2117,0)&lt;MATCH($P$1,$F2114:$F2117,0),1*d_vote,0)</f>
        <v>0.75</v>
      </c>
      <c r="P2114" s="3">
        <f>IF(MATCH(O$1,$C2114:$C2117,0)&gt;(MATCH(P$1,$C2114:$C2117,0)),1*a_vote,0)+IF(MATCH(O$1,$D2114:$D2117,0)&gt;MATCH(P$1,$D2114:$D2117,0),1*b_vote,0)+IF(MATCH(O$1,$E2114:$E2117,0)&gt;MATCH(P$1,$E2114:$E2117,0),1*c_vote,0)+IF(MATCH(O$1,$F2114:$F2117,0)&gt;MATCH(P$1,$F2114:$F2117,0),1*d_vote,0)</f>
        <v>0.25</v>
      </c>
      <c r="Q2114" s="3">
        <f>IF(MATCH($Q$1,$C2114:$C2117,0)&lt;(MATCH($R$1,$C2114:$C2117,0)),1*a_vote,0)+IF(MATCH($Q$1,$D2114:$D2117,0)&lt;MATCH($R$1,$D2114:$D2117,0),1*b_vote,0)+IF(MATCH($Q$1,$E2114:$E2117,0)&lt;MATCH($R$1,$E2114:$E2117,0),1*c_vote,0)+IF(MATCH($Q$1,$F2114:$F2117,0)&lt;MATCH($R$1,$F2114:$F2117,0),1*d_vote,0)</f>
        <v>0.78</v>
      </c>
      <c r="R2114" s="3">
        <f>IF(MATCH(Q$1,$C2114:$C2117,0)&gt;(MATCH(R$1,$C2114:$C2117,0)),1*a_vote,0)+IF(MATCH(Q$1,$D2114:$D2117,0)&gt;MATCH(R$1,$D2114:$D2117,0),1*b_vote,0)+IF(MATCH(Q$1,$E2114:$E2117,0)&gt;MATCH(R$1,$E2114:$E2117,0),1*c_vote,0)+IF(MATCH(Q$1,$F2114:$F2117,0)&gt;MATCH(R$1,$F2114:$F2117,0),1*d_vote,0)</f>
        <v>0.21999999999999997</v>
      </c>
      <c r="S2114" s="3">
        <f>IF(MATCH($S$1,$C2114:$C2117,0)&lt;(MATCH($T$1,$C2114:$C2117,0)),1*a_vote,0)+IF(MATCH($S$1,$D2114:$D2117,0)&lt;MATCH($T$1,$D2114:$D2117,0),1*b_vote,0)+IF(MATCH($S$1,$E2114:$E2117,0)&lt;MATCH($T$1,$E2114:$E2117,0),1*c_vote,0)+IF(MATCH($S$1,$F2114:$F2117,0)&lt;MATCH($T$1,$F2114:$F2117,0),1*d_vote,0)</f>
        <v>0.52</v>
      </c>
      <c r="T2114" s="3">
        <f>IF(MATCH(S$1,$C2114:$C2117,0)&gt;(MATCH(T$1,$C2114:$C2117,0)),1*a_vote,0)+IF(MATCH(S$1,$D2114:$D2117,0)&gt;MATCH(T$1,$D2114:$D2117,0),1*b_vote,0)+IF(MATCH(S$1,$E2114:$E2117,0)&gt;MATCH(T$1,$E2114:$E2117,0),1*c_vote,0)+IF(MATCH(S$1,$F2114:$F2117,0)&gt;MATCH(T$1,$F2114:$F2117,0),1*d_vote,0)</f>
        <v>0.48</v>
      </c>
    </row>
    <row r="2115" spans="1:20" x14ac:dyDescent="0.25">
      <c r="A2115">
        <f t="shared" si="66"/>
        <v>2114</v>
      </c>
      <c r="B2115">
        <f t="shared" si="67"/>
        <v>529</v>
      </c>
      <c r="C2115" t="str">
        <f>INDEX('VBA code_permu_wo_repettn'!$T$3:$Y$6,COUNTIF('Profile-matrices_Condorcet'!$B$2:$B2115,'Profile-matrices_Condorcet'!$B2115),MATCH(INDEX('numeric possibilities'!D$3:D$1298,VLOOKUP($B2115,'numeric possibilities'!$C$3:$G$1298,1)),'VBA code_permu_wo_repettn'!$T$2:$Y$2))</f>
        <v>B</v>
      </c>
      <c r="D2115" t="str">
        <f>INDEX('VBA code_permu_wo_repettn'!$AA$3:$AF$6,COUNTIF('Profile-matrices_Condorcet'!$B$2:$B2115,'Profile-matrices_Condorcet'!$B2115),MATCH(INDEX('numeric possibilities'!E$3:E$1298,VLOOKUP($B2115,'numeric possibilities'!$C$3:$G$1298,1)),'VBA code_permu_wo_repettn'!$AA$2:$AF$2))</f>
        <v>D</v>
      </c>
      <c r="E2115" t="str">
        <f>INDEX('VBA code_permu_wo_repettn'!$AH$3:$AM$6,COUNTIF('Profile-matrices_Condorcet'!$B$2:$B2115,'Profile-matrices_Condorcet'!$B2115),MATCH(INDEX('numeric possibilities'!F$3:F$1298,VLOOKUP($B2115,'numeric possibilities'!$C$3:$G$1298,1)),'VBA code_permu_wo_repettn'!$AH$2:$AM$2))</f>
        <v>B</v>
      </c>
      <c r="F2115" t="str">
        <f>INDEX('VBA code_permu_wo_repettn'!$AO$3:$AT$6,COUNTIF('Profile-matrices_Condorcet'!$B$2:$B2115,'Profile-matrices_Condorcet'!$B2115),MATCH(INDEX('numeric possibilities'!G$3:G$1298,VLOOKUP($B2115,'numeric possibilities'!$C$3:$G$1298,1)),'VBA code_permu_wo_repettn'!$AO$2:$AT$2))</f>
        <v>B</v>
      </c>
      <c r="H2115" t="s">
        <v>15</v>
      </c>
      <c r="I2115" t="str">
        <f>IF(I2114&gt;J2114,$I$1,IF(I2114&lt;J2114,$J$1,0))</f>
        <v>B</v>
      </c>
      <c r="K2115" t="str">
        <f>IF(K2114&gt;L2114,$K$1,IF(K2114&lt;L2114,$L$1,0))</f>
        <v>A</v>
      </c>
      <c r="M2115" t="str">
        <f>IF(M2114&gt;N2114,$M$1,IF(M2114&lt;N2114,$N$1,0))</f>
        <v>A</v>
      </c>
      <c r="O2115" t="str">
        <f>IF(O2114&gt;P2114,$O$1,IF(O2114&lt;P2114,$P$1,0))</f>
        <v>B</v>
      </c>
      <c r="Q2115" t="str">
        <f>IF(Q2114&gt;R2114,$Q$1,IF(Q2114&lt;R2114,$R$1,0))</f>
        <v>B</v>
      </c>
      <c r="S2115" t="str">
        <f>IF(S2114&gt;T2114,$S$1,IF(S2114&lt;T2114,$T$1,0))</f>
        <v>C</v>
      </c>
    </row>
    <row r="2116" spans="1:20" x14ac:dyDescent="0.25">
      <c r="A2116">
        <f t="shared" si="66"/>
        <v>2115</v>
      </c>
      <c r="B2116">
        <f t="shared" si="67"/>
        <v>529</v>
      </c>
      <c r="C2116" t="str">
        <f>INDEX('VBA code_permu_wo_repettn'!$T$3:$Y$6,COUNTIF('Profile-matrices_Condorcet'!$B$2:$B2116,'Profile-matrices_Condorcet'!$B2116),MATCH(INDEX('numeric possibilities'!D$3:D$1298,VLOOKUP($B2116,'numeric possibilities'!$C$3:$G$1298,1)),'VBA code_permu_wo_repettn'!$T$2:$Y$2))</f>
        <v>C</v>
      </c>
      <c r="D2116" t="str">
        <f>INDEX('VBA code_permu_wo_repettn'!$AA$3:$AF$6,COUNTIF('Profile-matrices_Condorcet'!$B$2:$B2116,'Profile-matrices_Condorcet'!$B2116),MATCH(INDEX('numeric possibilities'!E$3:E$1298,VLOOKUP($B2116,'numeric possibilities'!$C$3:$G$1298,1)),'VBA code_permu_wo_repettn'!$AA$2:$AF$2))</f>
        <v>A</v>
      </c>
      <c r="E2116" t="str">
        <f>INDEX('VBA code_permu_wo_repettn'!$AH$3:$AM$6,COUNTIF('Profile-matrices_Condorcet'!$B$2:$B2116,'Profile-matrices_Condorcet'!$B2116),MATCH(INDEX('numeric possibilities'!F$3:F$1298,VLOOKUP($B2116,'numeric possibilities'!$C$3:$G$1298,1)),'VBA code_permu_wo_repettn'!$AH$2:$AM$2))</f>
        <v>A</v>
      </c>
      <c r="F2116" t="str">
        <f>INDEX('VBA code_permu_wo_repettn'!$AO$3:$AT$6,COUNTIF('Profile-matrices_Condorcet'!$B$2:$B2116,'Profile-matrices_Condorcet'!$B2116),MATCH(INDEX('numeric possibilities'!G$3:G$1298,VLOOKUP($B2116,'numeric possibilities'!$C$3:$G$1298,1)),'VBA code_permu_wo_repettn'!$AO$2:$AT$2))</f>
        <v>A</v>
      </c>
      <c r="I2116" t="s">
        <v>0</v>
      </c>
      <c r="J2116" t="s">
        <v>1</v>
      </c>
      <c r="K2116" t="s">
        <v>2</v>
      </c>
      <c r="L2116" t="s">
        <v>3</v>
      </c>
    </row>
    <row r="2117" spans="1:20" x14ac:dyDescent="0.25">
      <c r="A2117">
        <f t="shared" si="66"/>
        <v>2116</v>
      </c>
      <c r="B2117">
        <f t="shared" si="67"/>
        <v>529</v>
      </c>
      <c r="C2117" t="str">
        <f>INDEX('VBA code_permu_wo_repettn'!$T$3:$Y$6,COUNTIF('Profile-matrices_Condorcet'!$B$2:$B2117,'Profile-matrices_Condorcet'!$B2117),MATCH(INDEX('numeric possibilities'!D$3:D$1298,VLOOKUP($B2117,'numeric possibilities'!$C$3:$G$1298,1)),'VBA code_permu_wo_repettn'!$T$2:$Y$2))</f>
        <v>D</v>
      </c>
      <c r="D2117" t="str">
        <f>INDEX('VBA code_permu_wo_repettn'!$AA$3:$AF$6,COUNTIF('Profile-matrices_Condorcet'!$B$2:$B2117,'Profile-matrices_Condorcet'!$B2117),MATCH(INDEX('numeric possibilities'!E$3:E$1298,VLOOKUP($B2117,'numeric possibilities'!$C$3:$G$1298,1)),'VBA code_permu_wo_repettn'!$AA$2:$AF$2))</f>
        <v>C</v>
      </c>
      <c r="E2117" t="str">
        <f>INDEX('VBA code_permu_wo_repettn'!$AH$3:$AM$6,COUNTIF('Profile-matrices_Condorcet'!$B$2:$B2117,'Profile-matrices_Condorcet'!$B2117),MATCH(INDEX('numeric possibilities'!F$3:F$1298,VLOOKUP($B2117,'numeric possibilities'!$C$3:$G$1298,1)),'VBA code_permu_wo_repettn'!$AH$2:$AM$2))</f>
        <v>D</v>
      </c>
      <c r="F2117" t="str">
        <f>INDEX('VBA code_permu_wo_repettn'!$AO$3:$AT$6,COUNTIF('Profile-matrices_Condorcet'!$B$2:$B2117,'Profile-matrices_Condorcet'!$B2117),MATCH(INDEX('numeric possibilities'!G$3:G$1298,VLOOKUP($B2117,'numeric possibilities'!$C$3:$G$1298,1)),'VBA code_permu_wo_repettn'!$AO$2:$AT$2))</f>
        <v>C</v>
      </c>
      <c r="G2117" t="str">
        <f>IF(MAX(I2117:L2117)&gt;='numeric possibilities'!$B$4/2,INDEX('Profile-matrices_Condorcet'!I2116:L2116,1,MATCH(MAX('Profile-matrices_Condorcet'!I2117:L2117),'Profile-matrices_Condorcet'!I2117:L2117,0)),"NCW")</f>
        <v>B</v>
      </c>
      <c r="H2117" t="s">
        <v>13</v>
      </c>
      <c r="I2117" s="3">
        <f>COUNTIF($I2115:$S2115,I2116)</f>
        <v>2</v>
      </c>
      <c r="J2117" s="3">
        <f>COUNTIF($I2115:$S2115,J2116)</f>
        <v>3</v>
      </c>
      <c r="K2117" s="3">
        <f>COUNTIF($I2115:$S2115,K2116)</f>
        <v>1</v>
      </c>
      <c r="L2117" s="3">
        <f>COUNTIF($I2115:$S2115,L2116)</f>
        <v>0</v>
      </c>
    </row>
    <row r="2118" spans="1:20" x14ac:dyDescent="0.25">
      <c r="A2118">
        <f t="shared" si="66"/>
        <v>2117</v>
      </c>
      <c r="B2118">
        <f t="shared" si="67"/>
        <v>530</v>
      </c>
      <c r="C2118" t="str">
        <f>INDEX('VBA code_permu_wo_repettn'!$T$3:$Y$6,COUNTIF('Profile-matrices_Condorcet'!$B$2:$B2118,'Profile-matrices_Condorcet'!$B2118),MATCH(INDEX('numeric possibilities'!D$3:D$1298,VLOOKUP($B2118,'numeric possibilities'!$C$3:$G$1298,1)),'VBA code_permu_wo_repettn'!$T$2:$Y$2))</f>
        <v>A</v>
      </c>
      <c r="D2118" t="str">
        <f>INDEX('VBA code_permu_wo_repettn'!$AA$3:$AF$6,COUNTIF('Profile-matrices_Condorcet'!$B$2:$B2118,'Profile-matrices_Condorcet'!$B2118),MATCH(INDEX('numeric possibilities'!E$3:E$1298,VLOOKUP($B2118,'numeric possibilities'!$C$3:$G$1298,1)),'VBA code_permu_wo_repettn'!$AA$2:$AF$2))</f>
        <v>B</v>
      </c>
      <c r="E2118" t="str">
        <f>INDEX('VBA code_permu_wo_repettn'!$AH$3:$AM$6,COUNTIF('Profile-matrices_Condorcet'!$B$2:$B2118,'Profile-matrices_Condorcet'!$B2118),MATCH(INDEX('numeric possibilities'!F$3:F$1298,VLOOKUP($B2118,'numeric possibilities'!$C$3:$G$1298,1)),'VBA code_permu_wo_repettn'!$AH$2:$AM$2))</f>
        <v>C</v>
      </c>
      <c r="F2118" t="str">
        <f>INDEX('VBA code_permu_wo_repettn'!$AO$3:$AT$6,COUNTIF('Profile-matrices_Condorcet'!$B$2:$B2118,'Profile-matrices_Condorcet'!$B2118),MATCH(INDEX('numeric possibilities'!G$3:G$1298,VLOOKUP($B2118,'numeric possibilities'!$C$3:$G$1298,1)),'VBA code_permu_wo_repettn'!$AO$2:$AT$2))</f>
        <v>D</v>
      </c>
      <c r="H2118" t="s">
        <v>14</v>
      </c>
      <c r="I2118" s="3">
        <f>IF(MATCH(I$1,$C2118:$C2121,0)&lt;(MATCH(J$1,$C2118:$C2121,0)),1*a_vote,0)+IF(MATCH(I$1,$D2118:$D2121,0)&lt;MATCH(J$1,$D2118:$D2121,0),1*b_vote,0)+IF(MATCH(I$1,$E2118:$E2121,0)&lt;MATCH(J$1,$E2118:$E2121,0),1*c_vote,0)+IF(MATCH(I$1,$F2118:$F2121,0)&lt;MATCH(J$1,$F2118:$F2121,0),1*d_vote,0)</f>
        <v>0.27</v>
      </c>
      <c r="J2118" s="3">
        <f>IF(MATCH(I$1,$C2118:$C2121,0)&gt;(MATCH(J$1,$C2118:$C2121,0)),1*a_vote,0)+IF(MATCH(I$1,$D2118:$D2121,0)&gt;MATCH(J$1,$D2118:$D2121,0),1*b_vote,0)+IF(MATCH(I$1,$E2118:$E2121,0)&gt;MATCH(J$1,$E2118:$E2121,0),1*c_vote,0)+IF(MATCH(I$1,$F2118:$F2121,0)&gt;MATCH(J$1,$F2118:$F2121,0),1*d_vote,0)</f>
        <v>0.73</v>
      </c>
      <c r="K2118" s="3">
        <f>IF(MATCH($K$1,$C2118:$C2121,0)&lt;(MATCH($L$1,$C2118:$C2121,0)),1*a_vote,0)+IF(MATCH($K$1,$D2118:$D2121,0)&lt;MATCH($L$1,$D2118:$D2121,0),1*b_vote,0)+IF(MATCH($K$1,$E2118:$E2121,0)&lt;MATCH($L$1,$E2118:$E2121,0),1*c_vote,0)+IF(MATCH($K$1,$F2118:$F2121,0)&lt;MATCH($L$1,$F2118:$F2121,0),1*d_vote,0)</f>
        <v>0.75</v>
      </c>
      <c r="L2118" s="3">
        <f>IF(MATCH(K$1,$C2118:$C2121,0)&gt;(MATCH(L$1,$C2118:$C2121,0)),1*a_vote,0)+IF(MATCH(K$1,$D2118:$D2121,0)&gt;MATCH(L$1,$D2118:$D2121,0),1*b_vote,0)+IF(MATCH(K$1,$E2118:$E2121,0)&gt;MATCH(L$1,$E2118:$E2121,0),1*c_vote,0)+IF(MATCH(K$1,$F2118:$F2121,0)&gt;MATCH(L$1,$F2118:$F2121,0),1*d_vote,0)</f>
        <v>0.25</v>
      </c>
      <c r="M2118" s="3">
        <f>IF(MATCH($M$1,$C2118:$C2121,0)&lt;(MATCH($N$1,$C2118:$C2121,0)),1*a_vote,0)+IF(MATCH($M$1,$D2118:$D2121,0)&lt;MATCH($N$1,$D2118:$D2121,0),1*b_vote,0)+IF(MATCH($M$1,$E2118:$E2121,0)&lt;MATCH($N$1,$E2118:$E2121,0),1*c_vote,0)+IF(MATCH($M$1,$F2118:$F2121,0)&lt;MATCH($N$1,$F2118:$F2121,0),1*d_vote,0)</f>
        <v>0.52</v>
      </c>
      <c r="N2118" s="3">
        <f>IF(MATCH(M$1,$C2118:$C2121,0)&gt;(MATCH(N$1,$C2118:$C2121,0)),1*a_vote,0)+IF(MATCH(M$1,$D2118:$D2121,0)&gt;MATCH(N$1,$D2118:$D2121,0),1*b_vote,0)+IF(MATCH(M$1,$E2118:$E2121,0)&gt;MATCH(N$1,$E2118:$E2121,0),1*c_vote,0)+IF(MATCH(M$1,$F2118:$F2121,0)&gt;MATCH(N$1,$F2118:$F2121,0),1*d_vote,0)</f>
        <v>0.48</v>
      </c>
      <c r="O2118" s="3">
        <f>IF(MATCH($O$1,$C2118:$C2121,0)&lt;(MATCH($P$1,$C2118:$C2121,0)),1*a_vote,0)+IF(MATCH($O$1,$D2118:$D2121,0)&lt;MATCH($P$1,$D2118:$D2121,0),1*b_vote,0)+IF(MATCH($O$1,$E2118:$E2121,0)&lt;MATCH($P$1,$E2118:$E2121,0),1*c_vote,0)+IF(MATCH($O$1,$F2118:$F2121,0)&lt;MATCH($P$1,$F2118:$F2121,0),1*d_vote,0)</f>
        <v>0.75</v>
      </c>
      <c r="P2118" s="3">
        <f>IF(MATCH(O$1,$C2118:$C2121,0)&gt;(MATCH(P$1,$C2118:$C2121,0)),1*a_vote,0)+IF(MATCH(O$1,$D2118:$D2121,0)&gt;MATCH(P$1,$D2118:$D2121,0),1*b_vote,0)+IF(MATCH(O$1,$E2118:$E2121,0)&gt;MATCH(P$1,$E2118:$E2121,0),1*c_vote,0)+IF(MATCH(O$1,$F2118:$F2121,0)&gt;MATCH(P$1,$F2118:$F2121,0),1*d_vote,0)</f>
        <v>0.25</v>
      </c>
      <c r="Q2118" s="3">
        <f>IF(MATCH($Q$1,$C2118:$C2121,0)&lt;(MATCH($R$1,$C2118:$C2121,0)),1*a_vote,0)+IF(MATCH($Q$1,$D2118:$D2121,0)&lt;MATCH($R$1,$D2118:$D2121,0),1*b_vote,0)+IF(MATCH($Q$1,$E2118:$E2121,0)&lt;MATCH($R$1,$E2118:$E2121,0),1*c_vote,0)+IF(MATCH($Q$1,$F2118:$F2121,0)&lt;MATCH($R$1,$F2118:$F2121,0),1*d_vote,0)</f>
        <v>0.78</v>
      </c>
      <c r="R2118" s="3">
        <f>IF(MATCH(Q$1,$C2118:$C2121,0)&gt;(MATCH(R$1,$C2118:$C2121,0)),1*a_vote,0)+IF(MATCH(Q$1,$D2118:$D2121,0)&gt;MATCH(R$1,$D2118:$D2121,0),1*b_vote,0)+IF(MATCH(Q$1,$E2118:$E2121,0)&gt;MATCH(R$1,$E2118:$E2121,0),1*c_vote,0)+IF(MATCH(Q$1,$F2118:$F2121,0)&gt;MATCH(R$1,$F2118:$F2121,0),1*d_vote,0)</f>
        <v>0.21999999999999997</v>
      </c>
      <c r="S2118" s="3">
        <f>IF(MATCH($S$1,$C2118:$C2121,0)&lt;(MATCH($T$1,$C2118:$C2121,0)),1*a_vote,0)+IF(MATCH($S$1,$D2118:$D2121,0)&lt;MATCH($T$1,$D2118:$D2121,0),1*b_vote,0)+IF(MATCH($S$1,$E2118:$E2121,0)&lt;MATCH($T$1,$E2118:$E2121,0),1*c_vote,0)+IF(MATCH($S$1,$F2118:$F2121,0)&lt;MATCH($T$1,$F2118:$F2121,0),1*d_vote,0)</f>
        <v>0.25</v>
      </c>
      <c r="T2118" s="3">
        <f>IF(MATCH(S$1,$C2118:$C2121,0)&gt;(MATCH(T$1,$C2118:$C2121,0)),1*a_vote,0)+IF(MATCH(S$1,$D2118:$D2121,0)&gt;MATCH(T$1,$D2118:$D2121,0),1*b_vote,0)+IF(MATCH(S$1,$E2118:$E2121,0)&gt;MATCH(T$1,$E2118:$E2121,0),1*c_vote,0)+IF(MATCH(S$1,$F2118:$F2121,0)&gt;MATCH(T$1,$F2118:$F2121,0),1*d_vote,0)</f>
        <v>0.75</v>
      </c>
    </row>
    <row r="2119" spans="1:20" x14ac:dyDescent="0.25">
      <c r="A2119">
        <f t="shared" si="66"/>
        <v>2118</v>
      </c>
      <c r="B2119">
        <f t="shared" si="67"/>
        <v>530</v>
      </c>
      <c r="C2119" t="str">
        <f>INDEX('VBA code_permu_wo_repettn'!$T$3:$Y$6,COUNTIF('Profile-matrices_Condorcet'!$B$2:$B2119,'Profile-matrices_Condorcet'!$B2119),MATCH(INDEX('numeric possibilities'!D$3:D$1298,VLOOKUP($B2119,'numeric possibilities'!$C$3:$G$1298,1)),'VBA code_permu_wo_repettn'!$T$2:$Y$2))</f>
        <v>B</v>
      </c>
      <c r="D2119" t="str">
        <f>INDEX('VBA code_permu_wo_repettn'!$AA$3:$AF$6,COUNTIF('Profile-matrices_Condorcet'!$B$2:$B2119,'Profile-matrices_Condorcet'!$B2119),MATCH(INDEX('numeric possibilities'!E$3:E$1298,VLOOKUP($B2119,'numeric possibilities'!$C$3:$G$1298,1)),'VBA code_permu_wo_repettn'!$AA$2:$AF$2))</f>
        <v>D</v>
      </c>
      <c r="E2119" t="str">
        <f>INDEX('VBA code_permu_wo_repettn'!$AH$3:$AM$6,COUNTIF('Profile-matrices_Condorcet'!$B$2:$B2119,'Profile-matrices_Condorcet'!$B2119),MATCH(INDEX('numeric possibilities'!F$3:F$1298,VLOOKUP($B2119,'numeric possibilities'!$C$3:$G$1298,1)),'VBA code_permu_wo_repettn'!$AH$2:$AM$2))</f>
        <v>B</v>
      </c>
      <c r="F2119" t="str">
        <f>INDEX('VBA code_permu_wo_repettn'!$AO$3:$AT$6,COUNTIF('Profile-matrices_Condorcet'!$B$2:$B2119,'Profile-matrices_Condorcet'!$B2119),MATCH(INDEX('numeric possibilities'!G$3:G$1298,VLOOKUP($B2119,'numeric possibilities'!$C$3:$G$1298,1)),'VBA code_permu_wo_repettn'!$AO$2:$AT$2))</f>
        <v>B</v>
      </c>
      <c r="H2119" t="s">
        <v>15</v>
      </c>
      <c r="I2119" t="str">
        <f>IF(I2118&gt;J2118,$I$1,IF(I2118&lt;J2118,$J$1,0))</f>
        <v>B</v>
      </c>
      <c r="K2119" t="str">
        <f>IF(K2118&gt;L2118,$K$1,IF(K2118&lt;L2118,$L$1,0))</f>
        <v>A</v>
      </c>
      <c r="M2119" t="str">
        <f>IF(M2118&gt;N2118,$M$1,IF(M2118&lt;N2118,$N$1,0))</f>
        <v>A</v>
      </c>
      <c r="O2119" t="str">
        <f>IF(O2118&gt;P2118,$O$1,IF(O2118&lt;P2118,$P$1,0))</f>
        <v>B</v>
      </c>
      <c r="Q2119" t="str">
        <f>IF(Q2118&gt;R2118,$Q$1,IF(Q2118&lt;R2118,$R$1,0))</f>
        <v>B</v>
      </c>
      <c r="S2119" t="str">
        <f>IF(S2118&gt;T2118,$S$1,IF(S2118&lt;T2118,$T$1,0))</f>
        <v>D</v>
      </c>
    </row>
    <row r="2120" spans="1:20" x14ac:dyDescent="0.25">
      <c r="A2120">
        <f t="shared" si="66"/>
        <v>2119</v>
      </c>
      <c r="B2120">
        <f t="shared" si="67"/>
        <v>530</v>
      </c>
      <c r="C2120" t="str">
        <f>INDEX('VBA code_permu_wo_repettn'!$T$3:$Y$6,COUNTIF('Profile-matrices_Condorcet'!$B$2:$B2120,'Profile-matrices_Condorcet'!$B2120),MATCH(INDEX('numeric possibilities'!D$3:D$1298,VLOOKUP($B2120,'numeric possibilities'!$C$3:$G$1298,1)),'VBA code_permu_wo_repettn'!$T$2:$Y$2))</f>
        <v>D</v>
      </c>
      <c r="D2120" t="str">
        <f>INDEX('VBA code_permu_wo_repettn'!$AA$3:$AF$6,COUNTIF('Profile-matrices_Condorcet'!$B$2:$B2120,'Profile-matrices_Condorcet'!$B2120),MATCH(INDEX('numeric possibilities'!E$3:E$1298,VLOOKUP($B2120,'numeric possibilities'!$C$3:$G$1298,1)),'VBA code_permu_wo_repettn'!$AA$2:$AF$2))</f>
        <v>A</v>
      </c>
      <c r="E2120" t="str">
        <f>INDEX('VBA code_permu_wo_repettn'!$AH$3:$AM$6,COUNTIF('Profile-matrices_Condorcet'!$B$2:$B2120,'Profile-matrices_Condorcet'!$B2120),MATCH(INDEX('numeric possibilities'!F$3:F$1298,VLOOKUP($B2120,'numeric possibilities'!$C$3:$G$1298,1)),'VBA code_permu_wo_repettn'!$AH$2:$AM$2))</f>
        <v>A</v>
      </c>
      <c r="F2120" t="str">
        <f>INDEX('VBA code_permu_wo_repettn'!$AO$3:$AT$6,COUNTIF('Profile-matrices_Condorcet'!$B$2:$B2120,'Profile-matrices_Condorcet'!$B2120),MATCH(INDEX('numeric possibilities'!G$3:G$1298,VLOOKUP($B2120,'numeric possibilities'!$C$3:$G$1298,1)),'VBA code_permu_wo_repettn'!$AO$2:$AT$2))</f>
        <v>A</v>
      </c>
      <c r="I2120" t="s">
        <v>0</v>
      </c>
      <c r="J2120" t="s">
        <v>1</v>
      </c>
      <c r="K2120" t="s">
        <v>2</v>
      </c>
      <c r="L2120" t="s">
        <v>3</v>
      </c>
    </row>
    <row r="2121" spans="1:20" x14ac:dyDescent="0.25">
      <c r="A2121">
        <f t="shared" si="66"/>
        <v>2120</v>
      </c>
      <c r="B2121">
        <f t="shared" si="67"/>
        <v>530</v>
      </c>
      <c r="C2121" t="str">
        <f>INDEX('VBA code_permu_wo_repettn'!$T$3:$Y$6,COUNTIF('Profile-matrices_Condorcet'!$B$2:$B2121,'Profile-matrices_Condorcet'!$B2121),MATCH(INDEX('numeric possibilities'!D$3:D$1298,VLOOKUP($B2121,'numeric possibilities'!$C$3:$G$1298,1)),'VBA code_permu_wo_repettn'!$T$2:$Y$2))</f>
        <v>C</v>
      </c>
      <c r="D2121" t="str">
        <f>INDEX('VBA code_permu_wo_repettn'!$AA$3:$AF$6,COUNTIF('Profile-matrices_Condorcet'!$B$2:$B2121,'Profile-matrices_Condorcet'!$B2121),MATCH(INDEX('numeric possibilities'!E$3:E$1298,VLOOKUP($B2121,'numeric possibilities'!$C$3:$G$1298,1)),'VBA code_permu_wo_repettn'!$AA$2:$AF$2))</f>
        <v>C</v>
      </c>
      <c r="E2121" t="str">
        <f>INDEX('VBA code_permu_wo_repettn'!$AH$3:$AM$6,COUNTIF('Profile-matrices_Condorcet'!$B$2:$B2121,'Profile-matrices_Condorcet'!$B2121),MATCH(INDEX('numeric possibilities'!F$3:F$1298,VLOOKUP($B2121,'numeric possibilities'!$C$3:$G$1298,1)),'VBA code_permu_wo_repettn'!$AH$2:$AM$2))</f>
        <v>D</v>
      </c>
      <c r="F2121" t="str">
        <f>INDEX('VBA code_permu_wo_repettn'!$AO$3:$AT$6,COUNTIF('Profile-matrices_Condorcet'!$B$2:$B2121,'Profile-matrices_Condorcet'!$B2121),MATCH(INDEX('numeric possibilities'!G$3:G$1298,VLOOKUP($B2121,'numeric possibilities'!$C$3:$G$1298,1)),'VBA code_permu_wo_repettn'!$AO$2:$AT$2))</f>
        <v>C</v>
      </c>
      <c r="G2121" t="str">
        <f>IF(MAX(I2121:L2121)&gt;='numeric possibilities'!$B$4/2,INDEX('Profile-matrices_Condorcet'!I2120:L2120,1,MATCH(MAX('Profile-matrices_Condorcet'!I2121:L2121),'Profile-matrices_Condorcet'!I2121:L2121,0)),"NCW")</f>
        <v>B</v>
      </c>
      <c r="H2121" t="s">
        <v>13</v>
      </c>
      <c r="I2121" s="3">
        <f>COUNTIF($I2119:$S2119,I2120)</f>
        <v>2</v>
      </c>
      <c r="J2121" s="3">
        <f>COUNTIF($I2119:$S2119,J2120)</f>
        <v>3</v>
      </c>
      <c r="K2121" s="3">
        <f>COUNTIF($I2119:$S2119,K2120)</f>
        <v>0</v>
      </c>
      <c r="L2121" s="3">
        <f>COUNTIF($I2119:$S2119,L2120)</f>
        <v>1</v>
      </c>
    </row>
    <row r="2122" spans="1:20" x14ac:dyDescent="0.25">
      <c r="A2122">
        <f t="shared" si="66"/>
        <v>2121</v>
      </c>
      <c r="B2122">
        <f t="shared" si="67"/>
        <v>531</v>
      </c>
      <c r="C2122" t="str">
        <f>INDEX('VBA code_permu_wo_repettn'!$T$3:$Y$6,COUNTIF('Profile-matrices_Condorcet'!$B$2:$B2122,'Profile-matrices_Condorcet'!$B2122),MATCH(INDEX('numeric possibilities'!D$3:D$1298,VLOOKUP($B2122,'numeric possibilities'!$C$3:$G$1298,1)),'VBA code_permu_wo_repettn'!$T$2:$Y$2))</f>
        <v>A</v>
      </c>
      <c r="D2122" t="str">
        <f>INDEX('VBA code_permu_wo_repettn'!$AA$3:$AF$6,COUNTIF('Profile-matrices_Condorcet'!$B$2:$B2122,'Profile-matrices_Condorcet'!$B2122),MATCH(INDEX('numeric possibilities'!E$3:E$1298,VLOOKUP($B2122,'numeric possibilities'!$C$3:$G$1298,1)),'VBA code_permu_wo_repettn'!$AA$2:$AF$2))</f>
        <v>B</v>
      </c>
      <c r="E2122" t="str">
        <f>INDEX('VBA code_permu_wo_repettn'!$AH$3:$AM$6,COUNTIF('Profile-matrices_Condorcet'!$B$2:$B2122,'Profile-matrices_Condorcet'!$B2122),MATCH(INDEX('numeric possibilities'!F$3:F$1298,VLOOKUP($B2122,'numeric possibilities'!$C$3:$G$1298,1)),'VBA code_permu_wo_repettn'!$AH$2:$AM$2))</f>
        <v>C</v>
      </c>
      <c r="F2122" t="str">
        <f>INDEX('VBA code_permu_wo_repettn'!$AO$3:$AT$6,COUNTIF('Profile-matrices_Condorcet'!$B$2:$B2122,'Profile-matrices_Condorcet'!$B2122),MATCH(INDEX('numeric possibilities'!G$3:G$1298,VLOOKUP($B2122,'numeric possibilities'!$C$3:$G$1298,1)),'VBA code_permu_wo_repettn'!$AO$2:$AT$2))</f>
        <v>D</v>
      </c>
      <c r="H2122" t="s">
        <v>14</v>
      </c>
      <c r="I2122" s="3">
        <f>IF(MATCH(I$1,$C2122:$C2125,0)&lt;(MATCH(J$1,$C2122:$C2125,0)),1*a_vote,0)+IF(MATCH(I$1,$D2122:$D2125,0)&lt;MATCH(J$1,$D2122:$D2125,0),1*b_vote,0)+IF(MATCH(I$1,$E2122:$E2125,0)&lt;MATCH(J$1,$E2122:$E2125,0),1*c_vote,0)+IF(MATCH(I$1,$F2122:$F2125,0)&lt;MATCH(J$1,$F2122:$F2125,0),1*d_vote,0)</f>
        <v>0.27</v>
      </c>
      <c r="J2122" s="3">
        <f>IF(MATCH(I$1,$C2122:$C2125,0)&gt;(MATCH(J$1,$C2122:$C2125,0)),1*a_vote,0)+IF(MATCH(I$1,$D2122:$D2125,0)&gt;MATCH(J$1,$D2122:$D2125,0),1*b_vote,0)+IF(MATCH(I$1,$E2122:$E2125,0)&gt;MATCH(J$1,$E2122:$E2125,0),1*c_vote,0)+IF(MATCH(I$1,$F2122:$F2125,0)&gt;MATCH(J$1,$F2122:$F2125,0),1*d_vote,0)</f>
        <v>0.73</v>
      </c>
      <c r="K2122" s="3">
        <f>IF(MATCH($K$1,$C2122:$C2125,0)&lt;(MATCH($L$1,$C2122:$C2125,0)),1*a_vote,0)+IF(MATCH($K$1,$D2122:$D2125,0)&lt;MATCH($L$1,$D2122:$D2125,0),1*b_vote,0)+IF(MATCH($K$1,$E2122:$E2125,0)&lt;MATCH($L$1,$E2122:$E2125,0),1*c_vote,0)+IF(MATCH($K$1,$F2122:$F2125,0)&lt;MATCH($L$1,$F2122:$F2125,0),1*d_vote,0)</f>
        <v>0.75</v>
      </c>
      <c r="L2122" s="3">
        <f>IF(MATCH(K$1,$C2122:$C2125,0)&gt;(MATCH(L$1,$C2122:$C2125,0)),1*a_vote,0)+IF(MATCH(K$1,$D2122:$D2125,0)&gt;MATCH(L$1,$D2122:$D2125,0),1*b_vote,0)+IF(MATCH(K$1,$E2122:$E2125,0)&gt;MATCH(L$1,$E2122:$E2125,0),1*c_vote,0)+IF(MATCH(K$1,$F2122:$F2125,0)&gt;MATCH(L$1,$F2122:$F2125,0),1*d_vote,0)</f>
        <v>0.25</v>
      </c>
      <c r="M2122" s="3">
        <f>IF(MATCH($M$1,$C2122:$C2125,0)&lt;(MATCH($N$1,$C2122:$C2125,0)),1*a_vote,0)+IF(MATCH($M$1,$D2122:$D2125,0)&lt;MATCH($N$1,$D2122:$D2125,0),1*b_vote,0)+IF(MATCH($M$1,$E2122:$E2125,0)&lt;MATCH($N$1,$E2122:$E2125,0),1*c_vote,0)+IF(MATCH($M$1,$F2122:$F2125,0)&lt;MATCH($N$1,$F2122:$F2125,0),1*d_vote,0)</f>
        <v>0.52</v>
      </c>
      <c r="N2122" s="3">
        <f>IF(MATCH(M$1,$C2122:$C2125,0)&gt;(MATCH(N$1,$C2122:$C2125,0)),1*a_vote,0)+IF(MATCH(M$1,$D2122:$D2125,0)&gt;MATCH(N$1,$D2122:$D2125,0),1*b_vote,0)+IF(MATCH(M$1,$E2122:$E2125,0)&gt;MATCH(N$1,$E2122:$E2125,0),1*c_vote,0)+IF(MATCH(M$1,$F2122:$F2125,0)&gt;MATCH(N$1,$F2122:$F2125,0),1*d_vote,0)</f>
        <v>0.48</v>
      </c>
      <c r="O2122" s="3">
        <f>IF(MATCH($O$1,$C2122:$C2125,0)&lt;(MATCH($P$1,$C2122:$C2125,0)),1*a_vote,0)+IF(MATCH($O$1,$D2122:$D2125,0)&lt;MATCH($P$1,$D2122:$D2125,0),1*b_vote,0)+IF(MATCH($O$1,$E2122:$E2125,0)&lt;MATCH($P$1,$E2122:$E2125,0),1*c_vote,0)+IF(MATCH($O$1,$F2122:$F2125,0)&lt;MATCH($P$1,$F2122:$F2125,0),1*d_vote,0)</f>
        <v>0.48</v>
      </c>
      <c r="P2122" s="3">
        <f>IF(MATCH(O$1,$C2122:$C2125,0)&gt;(MATCH(P$1,$C2122:$C2125,0)),1*a_vote,0)+IF(MATCH(O$1,$D2122:$D2125,0)&gt;MATCH(P$1,$D2122:$D2125,0),1*b_vote,0)+IF(MATCH(O$1,$E2122:$E2125,0)&gt;MATCH(P$1,$E2122:$E2125,0),1*c_vote,0)+IF(MATCH(O$1,$F2122:$F2125,0)&gt;MATCH(P$1,$F2122:$F2125,0),1*d_vote,0)</f>
        <v>0.52</v>
      </c>
      <c r="Q2122" s="3">
        <f>IF(MATCH($Q$1,$C2122:$C2125,0)&lt;(MATCH($R$1,$C2122:$C2125,0)),1*a_vote,0)+IF(MATCH($Q$1,$D2122:$D2125,0)&lt;MATCH($R$1,$D2122:$D2125,0),1*b_vote,0)+IF(MATCH($Q$1,$E2122:$E2125,0)&lt;MATCH($R$1,$E2122:$E2125,0),1*c_vote,0)+IF(MATCH($Q$1,$F2122:$F2125,0)&lt;MATCH($R$1,$F2122:$F2125,0),1*d_vote,0)</f>
        <v>0.78</v>
      </c>
      <c r="R2122" s="3">
        <f>IF(MATCH(Q$1,$C2122:$C2125,0)&gt;(MATCH(R$1,$C2122:$C2125,0)),1*a_vote,0)+IF(MATCH(Q$1,$D2122:$D2125,0)&gt;MATCH(R$1,$D2122:$D2125,0),1*b_vote,0)+IF(MATCH(Q$1,$E2122:$E2125,0)&gt;MATCH(R$1,$E2122:$E2125,0),1*c_vote,0)+IF(MATCH(Q$1,$F2122:$F2125,0)&gt;MATCH(R$1,$F2122:$F2125,0),1*d_vote,0)</f>
        <v>0.21999999999999997</v>
      </c>
      <c r="S2122" s="3">
        <f>IF(MATCH($S$1,$C2122:$C2125,0)&lt;(MATCH($T$1,$C2122:$C2125,0)),1*a_vote,0)+IF(MATCH($S$1,$D2122:$D2125,0)&lt;MATCH($T$1,$D2122:$D2125,0),1*b_vote,0)+IF(MATCH($S$1,$E2122:$E2125,0)&lt;MATCH($T$1,$E2122:$E2125,0),1*c_vote,0)+IF(MATCH($S$1,$F2122:$F2125,0)&lt;MATCH($T$1,$F2122:$F2125,0),1*d_vote,0)</f>
        <v>0.52</v>
      </c>
      <c r="T2122" s="3">
        <f>IF(MATCH(S$1,$C2122:$C2125,0)&gt;(MATCH(T$1,$C2122:$C2125,0)),1*a_vote,0)+IF(MATCH(S$1,$D2122:$D2125,0)&gt;MATCH(T$1,$D2122:$D2125,0),1*b_vote,0)+IF(MATCH(S$1,$E2122:$E2125,0)&gt;MATCH(T$1,$E2122:$E2125,0),1*c_vote,0)+IF(MATCH(S$1,$F2122:$F2125,0)&gt;MATCH(T$1,$F2122:$F2125,0),1*d_vote,0)</f>
        <v>0.48</v>
      </c>
    </row>
    <row r="2123" spans="1:20" x14ac:dyDescent="0.25">
      <c r="A2123">
        <f t="shared" si="66"/>
        <v>2122</v>
      </c>
      <c r="B2123">
        <f t="shared" si="67"/>
        <v>531</v>
      </c>
      <c r="C2123" t="str">
        <f>INDEX('VBA code_permu_wo_repettn'!$T$3:$Y$6,COUNTIF('Profile-matrices_Condorcet'!$B$2:$B2123,'Profile-matrices_Condorcet'!$B2123),MATCH(INDEX('numeric possibilities'!D$3:D$1298,VLOOKUP($B2123,'numeric possibilities'!$C$3:$G$1298,1)),'VBA code_permu_wo_repettn'!$T$2:$Y$2))</f>
        <v>C</v>
      </c>
      <c r="D2123" t="str">
        <f>INDEX('VBA code_permu_wo_repettn'!$AA$3:$AF$6,COUNTIF('Profile-matrices_Condorcet'!$B$2:$B2123,'Profile-matrices_Condorcet'!$B2123),MATCH(INDEX('numeric possibilities'!E$3:E$1298,VLOOKUP($B2123,'numeric possibilities'!$C$3:$G$1298,1)),'VBA code_permu_wo_repettn'!$AA$2:$AF$2))</f>
        <v>D</v>
      </c>
      <c r="E2123" t="str">
        <f>INDEX('VBA code_permu_wo_repettn'!$AH$3:$AM$6,COUNTIF('Profile-matrices_Condorcet'!$B$2:$B2123,'Profile-matrices_Condorcet'!$B2123),MATCH(INDEX('numeric possibilities'!F$3:F$1298,VLOOKUP($B2123,'numeric possibilities'!$C$3:$G$1298,1)),'VBA code_permu_wo_repettn'!$AH$2:$AM$2))</f>
        <v>B</v>
      </c>
      <c r="F2123" t="str">
        <f>INDEX('VBA code_permu_wo_repettn'!$AO$3:$AT$6,COUNTIF('Profile-matrices_Condorcet'!$B$2:$B2123,'Profile-matrices_Condorcet'!$B2123),MATCH(INDEX('numeric possibilities'!G$3:G$1298,VLOOKUP($B2123,'numeric possibilities'!$C$3:$G$1298,1)),'VBA code_permu_wo_repettn'!$AO$2:$AT$2))</f>
        <v>B</v>
      </c>
      <c r="H2123" t="s">
        <v>15</v>
      </c>
      <c r="I2123" t="str">
        <f>IF(I2122&gt;J2122,$I$1,IF(I2122&lt;J2122,$J$1,0))</f>
        <v>B</v>
      </c>
      <c r="K2123" t="str">
        <f>IF(K2122&gt;L2122,$K$1,IF(K2122&lt;L2122,$L$1,0))</f>
        <v>A</v>
      </c>
      <c r="M2123" t="str">
        <f>IF(M2122&gt;N2122,$M$1,IF(M2122&lt;N2122,$N$1,0))</f>
        <v>A</v>
      </c>
      <c r="O2123" t="str">
        <f>IF(O2122&gt;P2122,$O$1,IF(O2122&lt;P2122,$P$1,0))</f>
        <v>C</v>
      </c>
      <c r="Q2123" t="str">
        <f>IF(Q2122&gt;R2122,$Q$1,IF(Q2122&lt;R2122,$R$1,0))</f>
        <v>B</v>
      </c>
      <c r="S2123" t="str">
        <f>IF(S2122&gt;T2122,$S$1,IF(S2122&lt;T2122,$T$1,0))</f>
        <v>C</v>
      </c>
    </row>
    <row r="2124" spans="1:20" x14ac:dyDescent="0.25">
      <c r="A2124">
        <f t="shared" si="66"/>
        <v>2123</v>
      </c>
      <c r="B2124">
        <f t="shared" si="67"/>
        <v>531</v>
      </c>
      <c r="C2124" t="str">
        <f>INDEX('VBA code_permu_wo_repettn'!$T$3:$Y$6,COUNTIF('Profile-matrices_Condorcet'!$B$2:$B2124,'Profile-matrices_Condorcet'!$B2124),MATCH(INDEX('numeric possibilities'!D$3:D$1298,VLOOKUP($B2124,'numeric possibilities'!$C$3:$G$1298,1)),'VBA code_permu_wo_repettn'!$T$2:$Y$2))</f>
        <v>B</v>
      </c>
      <c r="D2124" t="str">
        <f>INDEX('VBA code_permu_wo_repettn'!$AA$3:$AF$6,COUNTIF('Profile-matrices_Condorcet'!$B$2:$B2124,'Profile-matrices_Condorcet'!$B2124),MATCH(INDEX('numeric possibilities'!E$3:E$1298,VLOOKUP($B2124,'numeric possibilities'!$C$3:$G$1298,1)),'VBA code_permu_wo_repettn'!$AA$2:$AF$2))</f>
        <v>A</v>
      </c>
      <c r="E2124" t="str">
        <f>INDEX('VBA code_permu_wo_repettn'!$AH$3:$AM$6,COUNTIF('Profile-matrices_Condorcet'!$B$2:$B2124,'Profile-matrices_Condorcet'!$B2124),MATCH(INDEX('numeric possibilities'!F$3:F$1298,VLOOKUP($B2124,'numeric possibilities'!$C$3:$G$1298,1)),'VBA code_permu_wo_repettn'!$AH$2:$AM$2))</f>
        <v>A</v>
      </c>
      <c r="F2124" t="str">
        <f>INDEX('VBA code_permu_wo_repettn'!$AO$3:$AT$6,COUNTIF('Profile-matrices_Condorcet'!$B$2:$B2124,'Profile-matrices_Condorcet'!$B2124),MATCH(INDEX('numeric possibilities'!G$3:G$1298,VLOOKUP($B2124,'numeric possibilities'!$C$3:$G$1298,1)),'VBA code_permu_wo_repettn'!$AO$2:$AT$2))</f>
        <v>A</v>
      </c>
      <c r="I2124" t="s">
        <v>0</v>
      </c>
      <c r="J2124" t="s">
        <v>1</v>
      </c>
      <c r="K2124" t="s">
        <v>2</v>
      </c>
      <c r="L2124" t="s">
        <v>3</v>
      </c>
    </row>
    <row r="2125" spans="1:20" x14ac:dyDescent="0.25">
      <c r="A2125">
        <f t="shared" si="66"/>
        <v>2124</v>
      </c>
      <c r="B2125">
        <f t="shared" si="67"/>
        <v>531</v>
      </c>
      <c r="C2125" t="str">
        <f>INDEX('VBA code_permu_wo_repettn'!$T$3:$Y$6,COUNTIF('Profile-matrices_Condorcet'!$B$2:$B2125,'Profile-matrices_Condorcet'!$B2125),MATCH(INDEX('numeric possibilities'!D$3:D$1298,VLOOKUP($B2125,'numeric possibilities'!$C$3:$G$1298,1)),'VBA code_permu_wo_repettn'!$T$2:$Y$2))</f>
        <v>D</v>
      </c>
      <c r="D2125" t="str">
        <f>INDEX('VBA code_permu_wo_repettn'!$AA$3:$AF$6,COUNTIF('Profile-matrices_Condorcet'!$B$2:$B2125,'Profile-matrices_Condorcet'!$B2125),MATCH(INDEX('numeric possibilities'!E$3:E$1298,VLOOKUP($B2125,'numeric possibilities'!$C$3:$G$1298,1)),'VBA code_permu_wo_repettn'!$AA$2:$AF$2))</f>
        <v>C</v>
      </c>
      <c r="E2125" t="str">
        <f>INDEX('VBA code_permu_wo_repettn'!$AH$3:$AM$6,COUNTIF('Profile-matrices_Condorcet'!$B$2:$B2125,'Profile-matrices_Condorcet'!$B2125),MATCH(INDEX('numeric possibilities'!F$3:F$1298,VLOOKUP($B2125,'numeric possibilities'!$C$3:$G$1298,1)),'VBA code_permu_wo_repettn'!$AH$2:$AM$2))</f>
        <v>D</v>
      </c>
      <c r="F2125" t="str">
        <f>INDEX('VBA code_permu_wo_repettn'!$AO$3:$AT$6,COUNTIF('Profile-matrices_Condorcet'!$B$2:$B2125,'Profile-matrices_Condorcet'!$B2125),MATCH(INDEX('numeric possibilities'!G$3:G$1298,VLOOKUP($B2125,'numeric possibilities'!$C$3:$G$1298,1)),'VBA code_permu_wo_repettn'!$AO$2:$AT$2))</f>
        <v>C</v>
      </c>
      <c r="G2125" t="str">
        <f>IF(MAX(I2125:L2125)&gt;='numeric possibilities'!$B$4/2,INDEX('Profile-matrices_Condorcet'!I2124:L2124,1,MATCH(MAX('Profile-matrices_Condorcet'!I2125:L2125),'Profile-matrices_Condorcet'!I2125:L2125,0)),"NCW")</f>
        <v>NCW</v>
      </c>
      <c r="H2125" t="s">
        <v>13</v>
      </c>
      <c r="I2125" s="3">
        <f>COUNTIF($I2123:$S2123,I2124)</f>
        <v>2</v>
      </c>
      <c r="J2125" s="3">
        <f>COUNTIF($I2123:$S2123,J2124)</f>
        <v>2</v>
      </c>
      <c r="K2125" s="3">
        <f>COUNTIF($I2123:$S2123,K2124)</f>
        <v>2</v>
      </c>
      <c r="L2125" s="3">
        <f>COUNTIF($I2123:$S2123,L2124)</f>
        <v>0</v>
      </c>
    </row>
    <row r="2126" spans="1:20" x14ac:dyDescent="0.25">
      <c r="A2126">
        <f t="shared" ref="A2126:A2189" si="68">A2125+1</f>
        <v>2125</v>
      </c>
      <c r="B2126">
        <f t="shared" ref="B2126:B2189" si="69">IF((ROW()-1)&lt;=4*B2125,B2125,B2125+1)</f>
        <v>532</v>
      </c>
      <c r="C2126" t="str">
        <f>INDEX('VBA code_permu_wo_repettn'!$T$3:$Y$6,COUNTIF('Profile-matrices_Condorcet'!$B$2:$B2126,'Profile-matrices_Condorcet'!$B2126),MATCH(INDEX('numeric possibilities'!D$3:D$1298,VLOOKUP($B2126,'numeric possibilities'!$C$3:$G$1298,1)),'VBA code_permu_wo_repettn'!$T$2:$Y$2))</f>
        <v>A</v>
      </c>
      <c r="D2126" t="str">
        <f>INDEX('VBA code_permu_wo_repettn'!$AA$3:$AF$6,COUNTIF('Profile-matrices_Condorcet'!$B$2:$B2126,'Profile-matrices_Condorcet'!$B2126),MATCH(INDEX('numeric possibilities'!E$3:E$1298,VLOOKUP($B2126,'numeric possibilities'!$C$3:$G$1298,1)),'VBA code_permu_wo_repettn'!$AA$2:$AF$2))</f>
        <v>B</v>
      </c>
      <c r="E2126" t="str">
        <f>INDEX('VBA code_permu_wo_repettn'!$AH$3:$AM$6,COUNTIF('Profile-matrices_Condorcet'!$B$2:$B2126,'Profile-matrices_Condorcet'!$B2126),MATCH(INDEX('numeric possibilities'!F$3:F$1298,VLOOKUP($B2126,'numeric possibilities'!$C$3:$G$1298,1)),'VBA code_permu_wo_repettn'!$AH$2:$AM$2))</f>
        <v>C</v>
      </c>
      <c r="F2126" t="str">
        <f>INDEX('VBA code_permu_wo_repettn'!$AO$3:$AT$6,COUNTIF('Profile-matrices_Condorcet'!$B$2:$B2126,'Profile-matrices_Condorcet'!$B2126),MATCH(INDEX('numeric possibilities'!G$3:G$1298,VLOOKUP($B2126,'numeric possibilities'!$C$3:$G$1298,1)),'VBA code_permu_wo_repettn'!$AO$2:$AT$2))</f>
        <v>D</v>
      </c>
      <c r="H2126" t="s">
        <v>14</v>
      </c>
      <c r="I2126" s="3">
        <f>IF(MATCH(I$1,$C2126:$C2129,0)&lt;(MATCH(J$1,$C2126:$C2129,0)),1*a_vote,0)+IF(MATCH(I$1,$D2126:$D2129,0)&lt;MATCH(J$1,$D2126:$D2129,0),1*b_vote,0)+IF(MATCH(I$1,$E2126:$E2129,0)&lt;MATCH(J$1,$E2126:$E2129,0),1*c_vote,0)+IF(MATCH(I$1,$F2126:$F2129,0)&lt;MATCH(J$1,$F2126:$F2129,0),1*d_vote,0)</f>
        <v>0.27</v>
      </c>
      <c r="J2126" s="3">
        <f>IF(MATCH(I$1,$C2126:$C2129,0)&gt;(MATCH(J$1,$C2126:$C2129,0)),1*a_vote,0)+IF(MATCH(I$1,$D2126:$D2129,0)&gt;MATCH(J$1,$D2126:$D2129,0),1*b_vote,0)+IF(MATCH(I$1,$E2126:$E2129,0)&gt;MATCH(J$1,$E2126:$E2129,0),1*c_vote,0)+IF(MATCH(I$1,$F2126:$F2129,0)&gt;MATCH(J$1,$F2126:$F2129,0),1*d_vote,0)</f>
        <v>0.73</v>
      </c>
      <c r="K2126" s="3">
        <f>IF(MATCH($K$1,$C2126:$C2129,0)&lt;(MATCH($L$1,$C2126:$C2129,0)),1*a_vote,0)+IF(MATCH($K$1,$D2126:$D2129,0)&lt;MATCH($L$1,$D2126:$D2129,0),1*b_vote,0)+IF(MATCH($K$1,$E2126:$E2129,0)&lt;MATCH($L$1,$E2126:$E2129,0),1*c_vote,0)+IF(MATCH($K$1,$F2126:$F2129,0)&lt;MATCH($L$1,$F2126:$F2129,0),1*d_vote,0)</f>
        <v>0.75</v>
      </c>
      <c r="L2126" s="3">
        <f>IF(MATCH(K$1,$C2126:$C2129,0)&gt;(MATCH(L$1,$C2126:$C2129,0)),1*a_vote,0)+IF(MATCH(K$1,$D2126:$D2129,0)&gt;MATCH(L$1,$D2126:$D2129,0),1*b_vote,0)+IF(MATCH(K$1,$E2126:$E2129,0)&gt;MATCH(L$1,$E2126:$E2129,0),1*c_vote,0)+IF(MATCH(K$1,$F2126:$F2129,0)&gt;MATCH(L$1,$F2126:$F2129,0),1*d_vote,0)</f>
        <v>0.25</v>
      </c>
      <c r="M2126" s="3">
        <f>IF(MATCH($M$1,$C2126:$C2129,0)&lt;(MATCH($N$1,$C2126:$C2129,0)),1*a_vote,0)+IF(MATCH($M$1,$D2126:$D2129,0)&lt;MATCH($N$1,$D2126:$D2129,0),1*b_vote,0)+IF(MATCH($M$1,$E2126:$E2129,0)&lt;MATCH($N$1,$E2126:$E2129,0),1*c_vote,0)+IF(MATCH($M$1,$F2126:$F2129,0)&lt;MATCH($N$1,$F2126:$F2129,0),1*d_vote,0)</f>
        <v>0.52</v>
      </c>
      <c r="N2126" s="3">
        <f>IF(MATCH(M$1,$C2126:$C2129,0)&gt;(MATCH(N$1,$C2126:$C2129,0)),1*a_vote,0)+IF(MATCH(M$1,$D2126:$D2129,0)&gt;MATCH(N$1,$D2126:$D2129,0),1*b_vote,0)+IF(MATCH(M$1,$E2126:$E2129,0)&gt;MATCH(N$1,$E2126:$E2129,0),1*c_vote,0)+IF(MATCH(M$1,$F2126:$F2129,0)&gt;MATCH(N$1,$F2126:$F2129,0),1*d_vote,0)</f>
        <v>0.48</v>
      </c>
      <c r="O2126" s="3">
        <f>IF(MATCH($O$1,$C2126:$C2129,0)&lt;(MATCH($P$1,$C2126:$C2129,0)),1*a_vote,0)+IF(MATCH($O$1,$D2126:$D2129,0)&lt;MATCH($P$1,$D2126:$D2129,0),1*b_vote,0)+IF(MATCH($O$1,$E2126:$E2129,0)&lt;MATCH($P$1,$E2126:$E2129,0),1*c_vote,0)+IF(MATCH($O$1,$F2126:$F2129,0)&lt;MATCH($P$1,$F2126:$F2129,0),1*d_vote,0)</f>
        <v>0.48</v>
      </c>
      <c r="P2126" s="3">
        <f>IF(MATCH(O$1,$C2126:$C2129,0)&gt;(MATCH(P$1,$C2126:$C2129,0)),1*a_vote,0)+IF(MATCH(O$1,$D2126:$D2129,0)&gt;MATCH(P$1,$D2126:$D2129,0),1*b_vote,0)+IF(MATCH(O$1,$E2126:$E2129,0)&gt;MATCH(P$1,$E2126:$E2129,0),1*c_vote,0)+IF(MATCH(O$1,$F2126:$F2129,0)&gt;MATCH(P$1,$F2126:$F2129,0),1*d_vote,0)</f>
        <v>0.52</v>
      </c>
      <c r="Q2126" s="3">
        <f>IF(MATCH($Q$1,$C2126:$C2129,0)&lt;(MATCH($R$1,$C2126:$C2129,0)),1*a_vote,0)+IF(MATCH($Q$1,$D2126:$D2129,0)&lt;MATCH($R$1,$D2126:$D2129,0),1*b_vote,0)+IF(MATCH($Q$1,$E2126:$E2129,0)&lt;MATCH($R$1,$E2126:$E2129,0),1*c_vote,0)+IF(MATCH($Q$1,$F2126:$F2129,0)&lt;MATCH($R$1,$F2126:$F2129,0),1*d_vote,0)</f>
        <v>0.51</v>
      </c>
      <c r="R2126" s="3">
        <f>IF(MATCH(Q$1,$C2126:$C2129,0)&gt;(MATCH(R$1,$C2126:$C2129,0)),1*a_vote,0)+IF(MATCH(Q$1,$D2126:$D2129,0)&gt;MATCH(R$1,$D2126:$D2129,0),1*b_vote,0)+IF(MATCH(Q$1,$E2126:$E2129,0)&gt;MATCH(R$1,$E2126:$E2129,0),1*c_vote,0)+IF(MATCH(Q$1,$F2126:$F2129,0)&gt;MATCH(R$1,$F2126:$F2129,0),1*d_vote,0)</f>
        <v>0.49</v>
      </c>
      <c r="S2126" s="3">
        <f>IF(MATCH($S$1,$C2126:$C2129,0)&lt;(MATCH($T$1,$C2126:$C2129,0)),1*a_vote,0)+IF(MATCH($S$1,$D2126:$D2129,0)&lt;MATCH($T$1,$D2126:$D2129,0),1*b_vote,0)+IF(MATCH($S$1,$E2126:$E2129,0)&lt;MATCH($T$1,$E2126:$E2129,0),1*c_vote,0)+IF(MATCH($S$1,$F2126:$F2129,0)&lt;MATCH($T$1,$F2126:$F2129,0),1*d_vote,0)</f>
        <v>0.52</v>
      </c>
      <c r="T2126" s="3">
        <f>IF(MATCH(S$1,$C2126:$C2129,0)&gt;(MATCH(T$1,$C2126:$C2129,0)),1*a_vote,0)+IF(MATCH(S$1,$D2126:$D2129,0)&gt;MATCH(T$1,$D2126:$D2129,0),1*b_vote,0)+IF(MATCH(S$1,$E2126:$E2129,0)&gt;MATCH(T$1,$E2126:$E2129,0),1*c_vote,0)+IF(MATCH(S$1,$F2126:$F2129,0)&gt;MATCH(T$1,$F2126:$F2129,0),1*d_vote,0)</f>
        <v>0.48</v>
      </c>
    </row>
    <row r="2127" spans="1:20" x14ac:dyDescent="0.25">
      <c r="A2127">
        <f t="shared" si="68"/>
        <v>2126</v>
      </c>
      <c r="B2127">
        <f t="shared" si="69"/>
        <v>532</v>
      </c>
      <c r="C2127" t="str">
        <f>INDEX('VBA code_permu_wo_repettn'!$T$3:$Y$6,COUNTIF('Profile-matrices_Condorcet'!$B$2:$B2127,'Profile-matrices_Condorcet'!$B2127),MATCH(INDEX('numeric possibilities'!D$3:D$1298,VLOOKUP($B2127,'numeric possibilities'!$C$3:$G$1298,1)),'VBA code_permu_wo_repettn'!$T$2:$Y$2))</f>
        <v>C</v>
      </c>
      <c r="D2127" t="str">
        <f>INDEX('VBA code_permu_wo_repettn'!$AA$3:$AF$6,COUNTIF('Profile-matrices_Condorcet'!$B$2:$B2127,'Profile-matrices_Condorcet'!$B2127),MATCH(INDEX('numeric possibilities'!E$3:E$1298,VLOOKUP($B2127,'numeric possibilities'!$C$3:$G$1298,1)),'VBA code_permu_wo_repettn'!$AA$2:$AF$2))</f>
        <v>D</v>
      </c>
      <c r="E2127" t="str">
        <f>INDEX('VBA code_permu_wo_repettn'!$AH$3:$AM$6,COUNTIF('Profile-matrices_Condorcet'!$B$2:$B2127,'Profile-matrices_Condorcet'!$B2127),MATCH(INDEX('numeric possibilities'!F$3:F$1298,VLOOKUP($B2127,'numeric possibilities'!$C$3:$G$1298,1)),'VBA code_permu_wo_repettn'!$AH$2:$AM$2))</f>
        <v>B</v>
      </c>
      <c r="F2127" t="str">
        <f>INDEX('VBA code_permu_wo_repettn'!$AO$3:$AT$6,COUNTIF('Profile-matrices_Condorcet'!$B$2:$B2127,'Profile-matrices_Condorcet'!$B2127),MATCH(INDEX('numeric possibilities'!G$3:G$1298,VLOOKUP($B2127,'numeric possibilities'!$C$3:$G$1298,1)),'VBA code_permu_wo_repettn'!$AO$2:$AT$2))</f>
        <v>B</v>
      </c>
      <c r="H2127" t="s">
        <v>15</v>
      </c>
      <c r="I2127" t="str">
        <f>IF(I2126&gt;J2126,$I$1,IF(I2126&lt;J2126,$J$1,0))</f>
        <v>B</v>
      </c>
      <c r="K2127" t="str">
        <f>IF(K2126&gt;L2126,$K$1,IF(K2126&lt;L2126,$L$1,0))</f>
        <v>A</v>
      </c>
      <c r="M2127" t="str">
        <f>IF(M2126&gt;N2126,$M$1,IF(M2126&lt;N2126,$N$1,0))</f>
        <v>A</v>
      </c>
      <c r="O2127" t="str">
        <f>IF(O2126&gt;P2126,$O$1,IF(O2126&lt;P2126,$P$1,0))</f>
        <v>C</v>
      </c>
      <c r="Q2127" t="str">
        <f>IF(Q2126&gt;R2126,$Q$1,IF(Q2126&lt;R2126,$R$1,0))</f>
        <v>B</v>
      </c>
      <c r="S2127" t="str">
        <f>IF(S2126&gt;T2126,$S$1,IF(S2126&lt;T2126,$T$1,0))</f>
        <v>C</v>
      </c>
    </row>
    <row r="2128" spans="1:20" x14ac:dyDescent="0.25">
      <c r="A2128">
        <f t="shared" si="68"/>
        <v>2127</v>
      </c>
      <c r="B2128">
        <f t="shared" si="69"/>
        <v>532</v>
      </c>
      <c r="C2128" t="str">
        <f>INDEX('VBA code_permu_wo_repettn'!$T$3:$Y$6,COUNTIF('Profile-matrices_Condorcet'!$B$2:$B2128,'Profile-matrices_Condorcet'!$B2128),MATCH(INDEX('numeric possibilities'!D$3:D$1298,VLOOKUP($B2128,'numeric possibilities'!$C$3:$G$1298,1)),'VBA code_permu_wo_repettn'!$T$2:$Y$2))</f>
        <v>D</v>
      </c>
      <c r="D2128" t="str">
        <f>INDEX('VBA code_permu_wo_repettn'!$AA$3:$AF$6,COUNTIF('Profile-matrices_Condorcet'!$B$2:$B2128,'Profile-matrices_Condorcet'!$B2128),MATCH(INDEX('numeric possibilities'!E$3:E$1298,VLOOKUP($B2128,'numeric possibilities'!$C$3:$G$1298,1)),'VBA code_permu_wo_repettn'!$AA$2:$AF$2))</f>
        <v>A</v>
      </c>
      <c r="E2128" t="str">
        <f>INDEX('VBA code_permu_wo_repettn'!$AH$3:$AM$6,COUNTIF('Profile-matrices_Condorcet'!$B$2:$B2128,'Profile-matrices_Condorcet'!$B2128),MATCH(INDEX('numeric possibilities'!F$3:F$1298,VLOOKUP($B2128,'numeric possibilities'!$C$3:$G$1298,1)),'VBA code_permu_wo_repettn'!$AH$2:$AM$2))</f>
        <v>A</v>
      </c>
      <c r="F2128" t="str">
        <f>INDEX('VBA code_permu_wo_repettn'!$AO$3:$AT$6,COUNTIF('Profile-matrices_Condorcet'!$B$2:$B2128,'Profile-matrices_Condorcet'!$B2128),MATCH(INDEX('numeric possibilities'!G$3:G$1298,VLOOKUP($B2128,'numeric possibilities'!$C$3:$G$1298,1)),'VBA code_permu_wo_repettn'!$AO$2:$AT$2))</f>
        <v>A</v>
      </c>
      <c r="I2128" t="s">
        <v>0</v>
      </c>
      <c r="J2128" t="s">
        <v>1</v>
      </c>
      <c r="K2128" t="s">
        <v>2</v>
      </c>
      <c r="L2128" t="s">
        <v>3</v>
      </c>
    </row>
    <row r="2129" spans="1:20" x14ac:dyDescent="0.25">
      <c r="A2129">
        <f t="shared" si="68"/>
        <v>2128</v>
      </c>
      <c r="B2129">
        <f t="shared" si="69"/>
        <v>532</v>
      </c>
      <c r="C2129" t="str">
        <f>INDEX('VBA code_permu_wo_repettn'!$T$3:$Y$6,COUNTIF('Profile-matrices_Condorcet'!$B$2:$B2129,'Profile-matrices_Condorcet'!$B2129),MATCH(INDEX('numeric possibilities'!D$3:D$1298,VLOOKUP($B2129,'numeric possibilities'!$C$3:$G$1298,1)),'VBA code_permu_wo_repettn'!$T$2:$Y$2))</f>
        <v>B</v>
      </c>
      <c r="D2129" t="str">
        <f>INDEX('VBA code_permu_wo_repettn'!$AA$3:$AF$6,COUNTIF('Profile-matrices_Condorcet'!$B$2:$B2129,'Profile-matrices_Condorcet'!$B2129),MATCH(INDEX('numeric possibilities'!E$3:E$1298,VLOOKUP($B2129,'numeric possibilities'!$C$3:$G$1298,1)),'VBA code_permu_wo_repettn'!$AA$2:$AF$2))</f>
        <v>C</v>
      </c>
      <c r="E2129" t="str">
        <f>INDEX('VBA code_permu_wo_repettn'!$AH$3:$AM$6,COUNTIF('Profile-matrices_Condorcet'!$B$2:$B2129,'Profile-matrices_Condorcet'!$B2129),MATCH(INDEX('numeric possibilities'!F$3:F$1298,VLOOKUP($B2129,'numeric possibilities'!$C$3:$G$1298,1)),'VBA code_permu_wo_repettn'!$AH$2:$AM$2))</f>
        <v>D</v>
      </c>
      <c r="F2129" t="str">
        <f>INDEX('VBA code_permu_wo_repettn'!$AO$3:$AT$6,COUNTIF('Profile-matrices_Condorcet'!$B$2:$B2129,'Profile-matrices_Condorcet'!$B2129),MATCH(INDEX('numeric possibilities'!G$3:G$1298,VLOOKUP($B2129,'numeric possibilities'!$C$3:$G$1298,1)),'VBA code_permu_wo_repettn'!$AO$2:$AT$2))</f>
        <v>C</v>
      </c>
      <c r="G2129" t="str">
        <f>IF(MAX(I2129:L2129)&gt;='numeric possibilities'!$B$4/2,INDEX('Profile-matrices_Condorcet'!I2128:L2128,1,MATCH(MAX('Profile-matrices_Condorcet'!I2129:L2129),'Profile-matrices_Condorcet'!I2129:L2129,0)),"NCW")</f>
        <v>NCW</v>
      </c>
      <c r="H2129" t="s">
        <v>13</v>
      </c>
      <c r="I2129" s="3">
        <f>COUNTIF($I2127:$S2127,I2128)</f>
        <v>2</v>
      </c>
      <c r="J2129" s="3">
        <f>COUNTIF($I2127:$S2127,J2128)</f>
        <v>2</v>
      </c>
      <c r="K2129" s="3">
        <f>COUNTIF($I2127:$S2127,K2128)</f>
        <v>2</v>
      </c>
      <c r="L2129" s="3">
        <f>COUNTIF($I2127:$S2127,L2128)</f>
        <v>0</v>
      </c>
    </row>
    <row r="2130" spans="1:20" x14ac:dyDescent="0.25">
      <c r="A2130">
        <f t="shared" si="68"/>
        <v>2129</v>
      </c>
      <c r="B2130">
        <f t="shared" si="69"/>
        <v>533</v>
      </c>
      <c r="C2130" t="str">
        <f>INDEX('VBA code_permu_wo_repettn'!$T$3:$Y$6,COUNTIF('Profile-matrices_Condorcet'!$B$2:$B2130,'Profile-matrices_Condorcet'!$B2130),MATCH(INDEX('numeric possibilities'!D$3:D$1298,VLOOKUP($B2130,'numeric possibilities'!$C$3:$G$1298,1)),'VBA code_permu_wo_repettn'!$T$2:$Y$2))</f>
        <v>A</v>
      </c>
      <c r="D2130" t="str">
        <f>INDEX('VBA code_permu_wo_repettn'!$AA$3:$AF$6,COUNTIF('Profile-matrices_Condorcet'!$B$2:$B2130,'Profile-matrices_Condorcet'!$B2130),MATCH(INDEX('numeric possibilities'!E$3:E$1298,VLOOKUP($B2130,'numeric possibilities'!$C$3:$G$1298,1)),'VBA code_permu_wo_repettn'!$AA$2:$AF$2))</f>
        <v>B</v>
      </c>
      <c r="E2130" t="str">
        <f>INDEX('VBA code_permu_wo_repettn'!$AH$3:$AM$6,COUNTIF('Profile-matrices_Condorcet'!$B$2:$B2130,'Profile-matrices_Condorcet'!$B2130),MATCH(INDEX('numeric possibilities'!F$3:F$1298,VLOOKUP($B2130,'numeric possibilities'!$C$3:$G$1298,1)),'VBA code_permu_wo_repettn'!$AH$2:$AM$2))</f>
        <v>C</v>
      </c>
      <c r="F2130" t="str">
        <f>INDEX('VBA code_permu_wo_repettn'!$AO$3:$AT$6,COUNTIF('Profile-matrices_Condorcet'!$B$2:$B2130,'Profile-matrices_Condorcet'!$B2130),MATCH(INDEX('numeric possibilities'!G$3:G$1298,VLOOKUP($B2130,'numeric possibilities'!$C$3:$G$1298,1)),'VBA code_permu_wo_repettn'!$AO$2:$AT$2))</f>
        <v>D</v>
      </c>
      <c r="H2130" t="s">
        <v>14</v>
      </c>
      <c r="I2130" s="3">
        <f>IF(MATCH(I$1,$C2130:$C2133,0)&lt;(MATCH(J$1,$C2130:$C2133,0)),1*a_vote,0)+IF(MATCH(I$1,$D2130:$D2133,0)&lt;MATCH(J$1,$D2130:$D2133,0),1*b_vote,0)+IF(MATCH(I$1,$E2130:$E2133,0)&lt;MATCH(J$1,$E2130:$E2133,0),1*c_vote,0)+IF(MATCH(I$1,$F2130:$F2133,0)&lt;MATCH(J$1,$F2130:$F2133,0),1*d_vote,0)</f>
        <v>0.27</v>
      </c>
      <c r="J2130" s="3">
        <f>IF(MATCH(I$1,$C2130:$C2133,0)&gt;(MATCH(J$1,$C2130:$C2133,0)),1*a_vote,0)+IF(MATCH(I$1,$D2130:$D2133,0)&gt;MATCH(J$1,$D2130:$D2133,0),1*b_vote,0)+IF(MATCH(I$1,$E2130:$E2133,0)&gt;MATCH(J$1,$E2130:$E2133,0),1*c_vote,0)+IF(MATCH(I$1,$F2130:$F2133,0)&gt;MATCH(J$1,$F2130:$F2133,0),1*d_vote,0)</f>
        <v>0.73</v>
      </c>
      <c r="K2130" s="3">
        <f>IF(MATCH($K$1,$C2130:$C2133,0)&lt;(MATCH($L$1,$C2130:$C2133,0)),1*a_vote,0)+IF(MATCH($K$1,$D2130:$D2133,0)&lt;MATCH($L$1,$D2130:$D2133,0),1*b_vote,0)+IF(MATCH($K$1,$E2130:$E2133,0)&lt;MATCH($L$1,$E2130:$E2133,0),1*c_vote,0)+IF(MATCH($K$1,$F2130:$F2133,0)&lt;MATCH($L$1,$F2130:$F2133,0),1*d_vote,0)</f>
        <v>0.75</v>
      </c>
      <c r="L2130" s="3">
        <f>IF(MATCH(K$1,$C2130:$C2133,0)&gt;(MATCH(L$1,$C2130:$C2133,0)),1*a_vote,0)+IF(MATCH(K$1,$D2130:$D2133,0)&gt;MATCH(L$1,$D2130:$D2133,0),1*b_vote,0)+IF(MATCH(K$1,$E2130:$E2133,0)&gt;MATCH(L$1,$E2130:$E2133,0),1*c_vote,0)+IF(MATCH(K$1,$F2130:$F2133,0)&gt;MATCH(L$1,$F2130:$F2133,0),1*d_vote,0)</f>
        <v>0.25</v>
      </c>
      <c r="M2130" s="3">
        <f>IF(MATCH($M$1,$C2130:$C2133,0)&lt;(MATCH($N$1,$C2130:$C2133,0)),1*a_vote,0)+IF(MATCH($M$1,$D2130:$D2133,0)&lt;MATCH($N$1,$D2130:$D2133,0),1*b_vote,0)+IF(MATCH($M$1,$E2130:$E2133,0)&lt;MATCH($N$1,$E2130:$E2133,0),1*c_vote,0)+IF(MATCH($M$1,$F2130:$F2133,0)&lt;MATCH($N$1,$F2130:$F2133,0),1*d_vote,0)</f>
        <v>0.52</v>
      </c>
      <c r="N2130" s="3">
        <f>IF(MATCH(M$1,$C2130:$C2133,0)&gt;(MATCH(N$1,$C2130:$C2133,0)),1*a_vote,0)+IF(MATCH(M$1,$D2130:$D2133,0)&gt;MATCH(N$1,$D2130:$D2133,0),1*b_vote,0)+IF(MATCH(M$1,$E2130:$E2133,0)&gt;MATCH(N$1,$E2130:$E2133,0),1*c_vote,0)+IF(MATCH(M$1,$F2130:$F2133,0)&gt;MATCH(N$1,$F2130:$F2133,0),1*d_vote,0)</f>
        <v>0.48</v>
      </c>
      <c r="O2130" s="3">
        <f>IF(MATCH($O$1,$C2130:$C2133,0)&lt;(MATCH($P$1,$C2130:$C2133,0)),1*a_vote,0)+IF(MATCH($O$1,$D2130:$D2133,0)&lt;MATCH($P$1,$D2130:$D2133,0),1*b_vote,0)+IF(MATCH($O$1,$E2130:$E2133,0)&lt;MATCH($P$1,$E2130:$E2133,0),1*c_vote,0)+IF(MATCH($O$1,$F2130:$F2133,0)&lt;MATCH($P$1,$F2130:$F2133,0),1*d_vote,0)</f>
        <v>0.75</v>
      </c>
      <c r="P2130" s="3">
        <f>IF(MATCH(O$1,$C2130:$C2133,0)&gt;(MATCH(P$1,$C2130:$C2133,0)),1*a_vote,0)+IF(MATCH(O$1,$D2130:$D2133,0)&gt;MATCH(P$1,$D2130:$D2133,0),1*b_vote,0)+IF(MATCH(O$1,$E2130:$E2133,0)&gt;MATCH(P$1,$E2130:$E2133,0),1*c_vote,0)+IF(MATCH(O$1,$F2130:$F2133,0)&gt;MATCH(P$1,$F2130:$F2133,0),1*d_vote,0)</f>
        <v>0.25</v>
      </c>
      <c r="Q2130" s="3">
        <f>IF(MATCH($Q$1,$C2130:$C2133,0)&lt;(MATCH($R$1,$C2130:$C2133,0)),1*a_vote,0)+IF(MATCH($Q$1,$D2130:$D2133,0)&lt;MATCH($R$1,$D2130:$D2133,0),1*b_vote,0)+IF(MATCH($Q$1,$E2130:$E2133,0)&lt;MATCH($R$1,$E2130:$E2133,0),1*c_vote,0)+IF(MATCH($Q$1,$F2130:$F2133,0)&lt;MATCH($R$1,$F2130:$F2133,0),1*d_vote,0)</f>
        <v>0.51</v>
      </c>
      <c r="R2130" s="3">
        <f>IF(MATCH(Q$1,$C2130:$C2133,0)&gt;(MATCH(R$1,$C2130:$C2133,0)),1*a_vote,0)+IF(MATCH(Q$1,$D2130:$D2133,0)&gt;MATCH(R$1,$D2130:$D2133,0),1*b_vote,0)+IF(MATCH(Q$1,$E2130:$E2133,0)&gt;MATCH(R$1,$E2130:$E2133,0),1*c_vote,0)+IF(MATCH(Q$1,$F2130:$F2133,0)&gt;MATCH(R$1,$F2130:$F2133,0),1*d_vote,0)</f>
        <v>0.49</v>
      </c>
      <c r="S2130" s="3">
        <f>IF(MATCH($S$1,$C2130:$C2133,0)&lt;(MATCH($T$1,$C2130:$C2133,0)),1*a_vote,0)+IF(MATCH($S$1,$D2130:$D2133,0)&lt;MATCH($T$1,$D2130:$D2133,0),1*b_vote,0)+IF(MATCH($S$1,$E2130:$E2133,0)&lt;MATCH($T$1,$E2130:$E2133,0),1*c_vote,0)+IF(MATCH($S$1,$F2130:$F2133,0)&lt;MATCH($T$1,$F2130:$F2133,0),1*d_vote,0)</f>
        <v>0.25</v>
      </c>
      <c r="T2130" s="3">
        <f>IF(MATCH(S$1,$C2130:$C2133,0)&gt;(MATCH(T$1,$C2130:$C2133,0)),1*a_vote,0)+IF(MATCH(S$1,$D2130:$D2133,0)&gt;MATCH(T$1,$D2130:$D2133,0),1*b_vote,0)+IF(MATCH(S$1,$E2130:$E2133,0)&gt;MATCH(T$1,$E2130:$E2133,0),1*c_vote,0)+IF(MATCH(S$1,$F2130:$F2133,0)&gt;MATCH(T$1,$F2130:$F2133,0),1*d_vote,0)</f>
        <v>0.75</v>
      </c>
    </row>
    <row r="2131" spans="1:20" x14ac:dyDescent="0.25">
      <c r="A2131">
        <f t="shared" si="68"/>
        <v>2130</v>
      </c>
      <c r="B2131">
        <f t="shared" si="69"/>
        <v>533</v>
      </c>
      <c r="C2131" t="str">
        <f>INDEX('VBA code_permu_wo_repettn'!$T$3:$Y$6,COUNTIF('Profile-matrices_Condorcet'!$B$2:$B2131,'Profile-matrices_Condorcet'!$B2131),MATCH(INDEX('numeric possibilities'!D$3:D$1298,VLOOKUP($B2131,'numeric possibilities'!$C$3:$G$1298,1)),'VBA code_permu_wo_repettn'!$T$2:$Y$2))</f>
        <v>D</v>
      </c>
      <c r="D2131" t="str">
        <f>INDEX('VBA code_permu_wo_repettn'!$AA$3:$AF$6,COUNTIF('Profile-matrices_Condorcet'!$B$2:$B2131,'Profile-matrices_Condorcet'!$B2131),MATCH(INDEX('numeric possibilities'!E$3:E$1298,VLOOKUP($B2131,'numeric possibilities'!$C$3:$G$1298,1)),'VBA code_permu_wo_repettn'!$AA$2:$AF$2))</f>
        <v>D</v>
      </c>
      <c r="E2131" t="str">
        <f>INDEX('VBA code_permu_wo_repettn'!$AH$3:$AM$6,COUNTIF('Profile-matrices_Condorcet'!$B$2:$B2131,'Profile-matrices_Condorcet'!$B2131),MATCH(INDEX('numeric possibilities'!F$3:F$1298,VLOOKUP($B2131,'numeric possibilities'!$C$3:$G$1298,1)),'VBA code_permu_wo_repettn'!$AH$2:$AM$2))</f>
        <v>B</v>
      </c>
      <c r="F2131" t="str">
        <f>INDEX('VBA code_permu_wo_repettn'!$AO$3:$AT$6,COUNTIF('Profile-matrices_Condorcet'!$B$2:$B2131,'Profile-matrices_Condorcet'!$B2131),MATCH(INDEX('numeric possibilities'!G$3:G$1298,VLOOKUP($B2131,'numeric possibilities'!$C$3:$G$1298,1)),'VBA code_permu_wo_repettn'!$AO$2:$AT$2))</f>
        <v>B</v>
      </c>
      <c r="H2131" t="s">
        <v>15</v>
      </c>
      <c r="I2131" t="str">
        <f>IF(I2130&gt;J2130,$I$1,IF(I2130&lt;J2130,$J$1,0))</f>
        <v>B</v>
      </c>
      <c r="K2131" t="str">
        <f>IF(K2130&gt;L2130,$K$1,IF(K2130&lt;L2130,$L$1,0))</f>
        <v>A</v>
      </c>
      <c r="M2131" t="str">
        <f>IF(M2130&gt;N2130,$M$1,IF(M2130&lt;N2130,$N$1,0))</f>
        <v>A</v>
      </c>
      <c r="O2131" t="str">
        <f>IF(O2130&gt;P2130,$O$1,IF(O2130&lt;P2130,$P$1,0))</f>
        <v>B</v>
      </c>
      <c r="Q2131" t="str">
        <f>IF(Q2130&gt;R2130,$Q$1,IF(Q2130&lt;R2130,$R$1,0))</f>
        <v>B</v>
      </c>
      <c r="S2131" t="str">
        <f>IF(S2130&gt;T2130,$S$1,IF(S2130&lt;T2130,$T$1,0))</f>
        <v>D</v>
      </c>
    </row>
    <row r="2132" spans="1:20" x14ac:dyDescent="0.25">
      <c r="A2132">
        <f t="shared" si="68"/>
        <v>2131</v>
      </c>
      <c r="B2132">
        <f t="shared" si="69"/>
        <v>533</v>
      </c>
      <c r="C2132" t="str">
        <f>INDEX('VBA code_permu_wo_repettn'!$T$3:$Y$6,COUNTIF('Profile-matrices_Condorcet'!$B$2:$B2132,'Profile-matrices_Condorcet'!$B2132),MATCH(INDEX('numeric possibilities'!D$3:D$1298,VLOOKUP($B2132,'numeric possibilities'!$C$3:$G$1298,1)),'VBA code_permu_wo_repettn'!$T$2:$Y$2))</f>
        <v>B</v>
      </c>
      <c r="D2132" t="str">
        <f>INDEX('VBA code_permu_wo_repettn'!$AA$3:$AF$6,COUNTIF('Profile-matrices_Condorcet'!$B$2:$B2132,'Profile-matrices_Condorcet'!$B2132),MATCH(INDEX('numeric possibilities'!E$3:E$1298,VLOOKUP($B2132,'numeric possibilities'!$C$3:$G$1298,1)),'VBA code_permu_wo_repettn'!$AA$2:$AF$2))</f>
        <v>A</v>
      </c>
      <c r="E2132" t="str">
        <f>INDEX('VBA code_permu_wo_repettn'!$AH$3:$AM$6,COUNTIF('Profile-matrices_Condorcet'!$B$2:$B2132,'Profile-matrices_Condorcet'!$B2132),MATCH(INDEX('numeric possibilities'!F$3:F$1298,VLOOKUP($B2132,'numeric possibilities'!$C$3:$G$1298,1)),'VBA code_permu_wo_repettn'!$AH$2:$AM$2))</f>
        <v>A</v>
      </c>
      <c r="F2132" t="str">
        <f>INDEX('VBA code_permu_wo_repettn'!$AO$3:$AT$6,COUNTIF('Profile-matrices_Condorcet'!$B$2:$B2132,'Profile-matrices_Condorcet'!$B2132),MATCH(INDEX('numeric possibilities'!G$3:G$1298,VLOOKUP($B2132,'numeric possibilities'!$C$3:$G$1298,1)),'VBA code_permu_wo_repettn'!$AO$2:$AT$2))</f>
        <v>A</v>
      </c>
      <c r="I2132" t="s">
        <v>0</v>
      </c>
      <c r="J2132" t="s">
        <v>1</v>
      </c>
      <c r="K2132" t="s">
        <v>2</v>
      </c>
      <c r="L2132" t="s">
        <v>3</v>
      </c>
    </row>
    <row r="2133" spans="1:20" x14ac:dyDescent="0.25">
      <c r="A2133">
        <f t="shared" si="68"/>
        <v>2132</v>
      </c>
      <c r="B2133">
        <f t="shared" si="69"/>
        <v>533</v>
      </c>
      <c r="C2133" t="str">
        <f>INDEX('VBA code_permu_wo_repettn'!$T$3:$Y$6,COUNTIF('Profile-matrices_Condorcet'!$B$2:$B2133,'Profile-matrices_Condorcet'!$B2133),MATCH(INDEX('numeric possibilities'!D$3:D$1298,VLOOKUP($B2133,'numeric possibilities'!$C$3:$G$1298,1)),'VBA code_permu_wo_repettn'!$T$2:$Y$2))</f>
        <v>C</v>
      </c>
      <c r="D2133" t="str">
        <f>INDEX('VBA code_permu_wo_repettn'!$AA$3:$AF$6,COUNTIF('Profile-matrices_Condorcet'!$B$2:$B2133,'Profile-matrices_Condorcet'!$B2133),MATCH(INDEX('numeric possibilities'!E$3:E$1298,VLOOKUP($B2133,'numeric possibilities'!$C$3:$G$1298,1)),'VBA code_permu_wo_repettn'!$AA$2:$AF$2))</f>
        <v>C</v>
      </c>
      <c r="E2133" t="str">
        <f>INDEX('VBA code_permu_wo_repettn'!$AH$3:$AM$6,COUNTIF('Profile-matrices_Condorcet'!$B$2:$B2133,'Profile-matrices_Condorcet'!$B2133),MATCH(INDEX('numeric possibilities'!F$3:F$1298,VLOOKUP($B2133,'numeric possibilities'!$C$3:$G$1298,1)),'VBA code_permu_wo_repettn'!$AH$2:$AM$2))</f>
        <v>D</v>
      </c>
      <c r="F2133" t="str">
        <f>INDEX('VBA code_permu_wo_repettn'!$AO$3:$AT$6,COUNTIF('Profile-matrices_Condorcet'!$B$2:$B2133,'Profile-matrices_Condorcet'!$B2133),MATCH(INDEX('numeric possibilities'!G$3:G$1298,VLOOKUP($B2133,'numeric possibilities'!$C$3:$G$1298,1)),'VBA code_permu_wo_repettn'!$AO$2:$AT$2))</f>
        <v>C</v>
      </c>
      <c r="G2133" t="str">
        <f>IF(MAX(I2133:L2133)&gt;='numeric possibilities'!$B$4/2,INDEX('Profile-matrices_Condorcet'!I2132:L2132,1,MATCH(MAX('Profile-matrices_Condorcet'!I2133:L2133),'Profile-matrices_Condorcet'!I2133:L2133,0)),"NCW")</f>
        <v>B</v>
      </c>
      <c r="H2133" t="s">
        <v>13</v>
      </c>
      <c r="I2133" s="3">
        <f>COUNTIF($I2131:$S2131,I2132)</f>
        <v>2</v>
      </c>
      <c r="J2133" s="3">
        <f>COUNTIF($I2131:$S2131,J2132)</f>
        <v>3</v>
      </c>
      <c r="K2133" s="3">
        <f>COUNTIF($I2131:$S2131,K2132)</f>
        <v>0</v>
      </c>
      <c r="L2133" s="3">
        <f>COUNTIF($I2131:$S2131,L2132)</f>
        <v>1</v>
      </c>
    </row>
    <row r="2134" spans="1:20" x14ac:dyDescent="0.25">
      <c r="A2134">
        <f t="shared" si="68"/>
        <v>2133</v>
      </c>
      <c r="B2134">
        <f t="shared" si="69"/>
        <v>534</v>
      </c>
      <c r="C2134" t="str">
        <f>INDEX('VBA code_permu_wo_repettn'!$T$3:$Y$6,COUNTIF('Profile-matrices_Condorcet'!$B$2:$B2134,'Profile-matrices_Condorcet'!$B2134),MATCH(INDEX('numeric possibilities'!D$3:D$1298,VLOOKUP($B2134,'numeric possibilities'!$C$3:$G$1298,1)),'VBA code_permu_wo_repettn'!$T$2:$Y$2))</f>
        <v>A</v>
      </c>
      <c r="D2134" t="str">
        <f>INDEX('VBA code_permu_wo_repettn'!$AA$3:$AF$6,COUNTIF('Profile-matrices_Condorcet'!$B$2:$B2134,'Profile-matrices_Condorcet'!$B2134),MATCH(INDEX('numeric possibilities'!E$3:E$1298,VLOOKUP($B2134,'numeric possibilities'!$C$3:$G$1298,1)),'VBA code_permu_wo_repettn'!$AA$2:$AF$2))</f>
        <v>B</v>
      </c>
      <c r="E2134" t="str">
        <f>INDEX('VBA code_permu_wo_repettn'!$AH$3:$AM$6,COUNTIF('Profile-matrices_Condorcet'!$B$2:$B2134,'Profile-matrices_Condorcet'!$B2134),MATCH(INDEX('numeric possibilities'!F$3:F$1298,VLOOKUP($B2134,'numeric possibilities'!$C$3:$G$1298,1)),'VBA code_permu_wo_repettn'!$AH$2:$AM$2))</f>
        <v>C</v>
      </c>
      <c r="F2134" t="str">
        <f>INDEX('VBA code_permu_wo_repettn'!$AO$3:$AT$6,COUNTIF('Profile-matrices_Condorcet'!$B$2:$B2134,'Profile-matrices_Condorcet'!$B2134),MATCH(INDEX('numeric possibilities'!G$3:G$1298,VLOOKUP($B2134,'numeric possibilities'!$C$3:$G$1298,1)),'VBA code_permu_wo_repettn'!$AO$2:$AT$2))</f>
        <v>D</v>
      </c>
      <c r="H2134" t="s">
        <v>14</v>
      </c>
      <c r="I2134" s="3">
        <f>IF(MATCH(I$1,$C2134:$C2137,0)&lt;(MATCH(J$1,$C2134:$C2137,0)),1*a_vote,0)+IF(MATCH(I$1,$D2134:$D2137,0)&lt;MATCH(J$1,$D2134:$D2137,0),1*b_vote,0)+IF(MATCH(I$1,$E2134:$E2137,0)&lt;MATCH(J$1,$E2134:$E2137,0),1*c_vote,0)+IF(MATCH(I$1,$F2134:$F2137,0)&lt;MATCH(J$1,$F2134:$F2137,0),1*d_vote,0)</f>
        <v>0.27</v>
      </c>
      <c r="J2134" s="3">
        <f>IF(MATCH(I$1,$C2134:$C2137,0)&gt;(MATCH(J$1,$C2134:$C2137,0)),1*a_vote,0)+IF(MATCH(I$1,$D2134:$D2137,0)&gt;MATCH(J$1,$D2134:$D2137,0),1*b_vote,0)+IF(MATCH(I$1,$E2134:$E2137,0)&gt;MATCH(J$1,$E2134:$E2137,0),1*c_vote,0)+IF(MATCH(I$1,$F2134:$F2137,0)&gt;MATCH(J$1,$F2134:$F2137,0),1*d_vote,0)</f>
        <v>0.73</v>
      </c>
      <c r="K2134" s="3">
        <f>IF(MATCH($K$1,$C2134:$C2137,0)&lt;(MATCH($L$1,$C2134:$C2137,0)),1*a_vote,0)+IF(MATCH($K$1,$D2134:$D2137,0)&lt;MATCH($L$1,$D2134:$D2137,0),1*b_vote,0)+IF(MATCH($K$1,$E2134:$E2137,0)&lt;MATCH($L$1,$E2134:$E2137,0),1*c_vote,0)+IF(MATCH($K$1,$F2134:$F2137,0)&lt;MATCH($L$1,$F2134:$F2137,0),1*d_vote,0)</f>
        <v>0.75</v>
      </c>
      <c r="L2134" s="3">
        <f>IF(MATCH(K$1,$C2134:$C2137,0)&gt;(MATCH(L$1,$C2134:$C2137,0)),1*a_vote,0)+IF(MATCH(K$1,$D2134:$D2137,0)&gt;MATCH(L$1,$D2134:$D2137,0),1*b_vote,0)+IF(MATCH(K$1,$E2134:$E2137,0)&gt;MATCH(L$1,$E2134:$E2137,0),1*c_vote,0)+IF(MATCH(K$1,$F2134:$F2137,0)&gt;MATCH(L$1,$F2134:$F2137,0),1*d_vote,0)</f>
        <v>0.25</v>
      </c>
      <c r="M2134" s="3">
        <f>IF(MATCH($M$1,$C2134:$C2137,0)&lt;(MATCH($N$1,$C2134:$C2137,0)),1*a_vote,0)+IF(MATCH($M$1,$D2134:$D2137,0)&lt;MATCH($N$1,$D2134:$D2137,0),1*b_vote,0)+IF(MATCH($M$1,$E2134:$E2137,0)&lt;MATCH($N$1,$E2134:$E2137,0),1*c_vote,0)+IF(MATCH($M$1,$F2134:$F2137,0)&lt;MATCH($N$1,$F2134:$F2137,0),1*d_vote,0)</f>
        <v>0.52</v>
      </c>
      <c r="N2134" s="3">
        <f>IF(MATCH(M$1,$C2134:$C2137,0)&gt;(MATCH(N$1,$C2134:$C2137,0)),1*a_vote,0)+IF(MATCH(M$1,$D2134:$D2137,0)&gt;MATCH(N$1,$D2134:$D2137,0),1*b_vote,0)+IF(MATCH(M$1,$E2134:$E2137,0)&gt;MATCH(N$1,$E2134:$E2137,0),1*c_vote,0)+IF(MATCH(M$1,$F2134:$F2137,0)&gt;MATCH(N$1,$F2134:$F2137,0),1*d_vote,0)</f>
        <v>0.48</v>
      </c>
      <c r="O2134" s="3">
        <f>IF(MATCH($O$1,$C2134:$C2137,0)&lt;(MATCH($P$1,$C2134:$C2137,0)),1*a_vote,0)+IF(MATCH($O$1,$D2134:$D2137,0)&lt;MATCH($P$1,$D2134:$D2137,0),1*b_vote,0)+IF(MATCH($O$1,$E2134:$E2137,0)&lt;MATCH($P$1,$E2134:$E2137,0),1*c_vote,0)+IF(MATCH($O$1,$F2134:$F2137,0)&lt;MATCH($P$1,$F2134:$F2137,0),1*d_vote,0)</f>
        <v>0.48</v>
      </c>
      <c r="P2134" s="3">
        <f>IF(MATCH(O$1,$C2134:$C2137,0)&gt;(MATCH(P$1,$C2134:$C2137,0)),1*a_vote,0)+IF(MATCH(O$1,$D2134:$D2137,0)&gt;MATCH(P$1,$D2134:$D2137,0),1*b_vote,0)+IF(MATCH(O$1,$E2134:$E2137,0)&gt;MATCH(P$1,$E2134:$E2137,0),1*c_vote,0)+IF(MATCH(O$1,$F2134:$F2137,0)&gt;MATCH(P$1,$F2134:$F2137,0),1*d_vote,0)</f>
        <v>0.52</v>
      </c>
      <c r="Q2134" s="3">
        <f>IF(MATCH($Q$1,$C2134:$C2137,0)&lt;(MATCH($R$1,$C2134:$C2137,0)),1*a_vote,0)+IF(MATCH($Q$1,$D2134:$D2137,0)&lt;MATCH($R$1,$D2134:$D2137,0),1*b_vote,0)+IF(MATCH($Q$1,$E2134:$E2137,0)&lt;MATCH($R$1,$E2134:$E2137,0),1*c_vote,0)+IF(MATCH($Q$1,$F2134:$F2137,0)&lt;MATCH($R$1,$F2134:$F2137,0),1*d_vote,0)</f>
        <v>0.51</v>
      </c>
      <c r="R2134" s="3">
        <f>IF(MATCH(Q$1,$C2134:$C2137,0)&gt;(MATCH(R$1,$C2134:$C2137,0)),1*a_vote,0)+IF(MATCH(Q$1,$D2134:$D2137,0)&gt;MATCH(R$1,$D2134:$D2137,0),1*b_vote,0)+IF(MATCH(Q$1,$E2134:$E2137,0)&gt;MATCH(R$1,$E2134:$E2137,0),1*c_vote,0)+IF(MATCH(Q$1,$F2134:$F2137,0)&gt;MATCH(R$1,$F2134:$F2137,0),1*d_vote,0)</f>
        <v>0.49</v>
      </c>
      <c r="S2134" s="3">
        <f>IF(MATCH($S$1,$C2134:$C2137,0)&lt;(MATCH($T$1,$C2134:$C2137,0)),1*a_vote,0)+IF(MATCH($S$1,$D2134:$D2137,0)&lt;MATCH($T$1,$D2134:$D2137,0),1*b_vote,0)+IF(MATCH($S$1,$E2134:$E2137,0)&lt;MATCH($T$1,$E2134:$E2137,0),1*c_vote,0)+IF(MATCH($S$1,$F2134:$F2137,0)&lt;MATCH($T$1,$F2134:$F2137,0),1*d_vote,0)</f>
        <v>0.25</v>
      </c>
      <c r="T2134" s="3">
        <f>IF(MATCH(S$1,$C2134:$C2137,0)&gt;(MATCH(T$1,$C2134:$C2137,0)),1*a_vote,0)+IF(MATCH(S$1,$D2134:$D2137,0)&gt;MATCH(T$1,$D2134:$D2137,0),1*b_vote,0)+IF(MATCH(S$1,$E2134:$E2137,0)&gt;MATCH(T$1,$E2134:$E2137,0),1*c_vote,0)+IF(MATCH(S$1,$F2134:$F2137,0)&gt;MATCH(T$1,$F2134:$F2137,0),1*d_vote,0)</f>
        <v>0.75</v>
      </c>
    </row>
    <row r="2135" spans="1:20" x14ac:dyDescent="0.25">
      <c r="A2135">
        <f t="shared" si="68"/>
        <v>2134</v>
      </c>
      <c r="B2135">
        <f t="shared" si="69"/>
        <v>534</v>
      </c>
      <c r="C2135" t="str">
        <f>INDEX('VBA code_permu_wo_repettn'!$T$3:$Y$6,COUNTIF('Profile-matrices_Condorcet'!$B$2:$B2135,'Profile-matrices_Condorcet'!$B2135),MATCH(INDEX('numeric possibilities'!D$3:D$1298,VLOOKUP($B2135,'numeric possibilities'!$C$3:$G$1298,1)),'VBA code_permu_wo_repettn'!$T$2:$Y$2))</f>
        <v>D</v>
      </c>
      <c r="D2135" t="str">
        <f>INDEX('VBA code_permu_wo_repettn'!$AA$3:$AF$6,COUNTIF('Profile-matrices_Condorcet'!$B$2:$B2135,'Profile-matrices_Condorcet'!$B2135),MATCH(INDEX('numeric possibilities'!E$3:E$1298,VLOOKUP($B2135,'numeric possibilities'!$C$3:$G$1298,1)),'VBA code_permu_wo_repettn'!$AA$2:$AF$2))</f>
        <v>D</v>
      </c>
      <c r="E2135" t="str">
        <f>INDEX('VBA code_permu_wo_repettn'!$AH$3:$AM$6,COUNTIF('Profile-matrices_Condorcet'!$B$2:$B2135,'Profile-matrices_Condorcet'!$B2135),MATCH(INDEX('numeric possibilities'!F$3:F$1298,VLOOKUP($B2135,'numeric possibilities'!$C$3:$G$1298,1)),'VBA code_permu_wo_repettn'!$AH$2:$AM$2))</f>
        <v>B</v>
      </c>
      <c r="F2135" t="str">
        <f>INDEX('VBA code_permu_wo_repettn'!$AO$3:$AT$6,COUNTIF('Profile-matrices_Condorcet'!$B$2:$B2135,'Profile-matrices_Condorcet'!$B2135),MATCH(INDEX('numeric possibilities'!G$3:G$1298,VLOOKUP($B2135,'numeric possibilities'!$C$3:$G$1298,1)),'VBA code_permu_wo_repettn'!$AO$2:$AT$2))</f>
        <v>B</v>
      </c>
      <c r="H2135" t="s">
        <v>15</v>
      </c>
      <c r="I2135" t="str">
        <f>IF(I2134&gt;J2134,$I$1,IF(I2134&lt;J2134,$J$1,0))</f>
        <v>B</v>
      </c>
      <c r="K2135" t="str">
        <f>IF(K2134&gt;L2134,$K$1,IF(K2134&lt;L2134,$L$1,0))</f>
        <v>A</v>
      </c>
      <c r="M2135" t="str">
        <f>IF(M2134&gt;N2134,$M$1,IF(M2134&lt;N2134,$N$1,0))</f>
        <v>A</v>
      </c>
      <c r="O2135" t="str">
        <f>IF(O2134&gt;P2134,$O$1,IF(O2134&lt;P2134,$P$1,0))</f>
        <v>C</v>
      </c>
      <c r="Q2135" t="str">
        <f>IF(Q2134&gt;R2134,$Q$1,IF(Q2134&lt;R2134,$R$1,0))</f>
        <v>B</v>
      </c>
      <c r="S2135" t="str">
        <f>IF(S2134&gt;T2134,$S$1,IF(S2134&lt;T2134,$T$1,0))</f>
        <v>D</v>
      </c>
    </row>
    <row r="2136" spans="1:20" x14ac:dyDescent="0.25">
      <c r="A2136">
        <f t="shared" si="68"/>
        <v>2135</v>
      </c>
      <c r="B2136">
        <f t="shared" si="69"/>
        <v>534</v>
      </c>
      <c r="C2136" t="str">
        <f>INDEX('VBA code_permu_wo_repettn'!$T$3:$Y$6,COUNTIF('Profile-matrices_Condorcet'!$B$2:$B2136,'Profile-matrices_Condorcet'!$B2136),MATCH(INDEX('numeric possibilities'!D$3:D$1298,VLOOKUP($B2136,'numeric possibilities'!$C$3:$G$1298,1)),'VBA code_permu_wo_repettn'!$T$2:$Y$2))</f>
        <v>C</v>
      </c>
      <c r="D2136" t="str">
        <f>INDEX('VBA code_permu_wo_repettn'!$AA$3:$AF$6,COUNTIF('Profile-matrices_Condorcet'!$B$2:$B2136,'Profile-matrices_Condorcet'!$B2136),MATCH(INDEX('numeric possibilities'!E$3:E$1298,VLOOKUP($B2136,'numeric possibilities'!$C$3:$G$1298,1)),'VBA code_permu_wo_repettn'!$AA$2:$AF$2))</f>
        <v>A</v>
      </c>
      <c r="E2136" t="str">
        <f>INDEX('VBA code_permu_wo_repettn'!$AH$3:$AM$6,COUNTIF('Profile-matrices_Condorcet'!$B$2:$B2136,'Profile-matrices_Condorcet'!$B2136),MATCH(INDEX('numeric possibilities'!F$3:F$1298,VLOOKUP($B2136,'numeric possibilities'!$C$3:$G$1298,1)),'VBA code_permu_wo_repettn'!$AH$2:$AM$2))</f>
        <v>A</v>
      </c>
      <c r="F2136" t="str">
        <f>INDEX('VBA code_permu_wo_repettn'!$AO$3:$AT$6,COUNTIF('Profile-matrices_Condorcet'!$B$2:$B2136,'Profile-matrices_Condorcet'!$B2136),MATCH(INDEX('numeric possibilities'!G$3:G$1298,VLOOKUP($B2136,'numeric possibilities'!$C$3:$G$1298,1)),'VBA code_permu_wo_repettn'!$AO$2:$AT$2))</f>
        <v>A</v>
      </c>
      <c r="I2136" t="s">
        <v>0</v>
      </c>
      <c r="J2136" t="s">
        <v>1</v>
      </c>
      <c r="K2136" t="s">
        <v>2</v>
      </c>
      <c r="L2136" t="s">
        <v>3</v>
      </c>
    </row>
    <row r="2137" spans="1:20" x14ac:dyDescent="0.25">
      <c r="A2137">
        <f t="shared" si="68"/>
        <v>2136</v>
      </c>
      <c r="B2137">
        <f t="shared" si="69"/>
        <v>534</v>
      </c>
      <c r="C2137" t="str">
        <f>INDEX('VBA code_permu_wo_repettn'!$T$3:$Y$6,COUNTIF('Profile-matrices_Condorcet'!$B$2:$B2137,'Profile-matrices_Condorcet'!$B2137),MATCH(INDEX('numeric possibilities'!D$3:D$1298,VLOOKUP($B2137,'numeric possibilities'!$C$3:$G$1298,1)),'VBA code_permu_wo_repettn'!$T$2:$Y$2))</f>
        <v>B</v>
      </c>
      <c r="D2137" t="str">
        <f>INDEX('VBA code_permu_wo_repettn'!$AA$3:$AF$6,COUNTIF('Profile-matrices_Condorcet'!$B$2:$B2137,'Profile-matrices_Condorcet'!$B2137),MATCH(INDEX('numeric possibilities'!E$3:E$1298,VLOOKUP($B2137,'numeric possibilities'!$C$3:$G$1298,1)),'VBA code_permu_wo_repettn'!$AA$2:$AF$2))</f>
        <v>C</v>
      </c>
      <c r="E2137" t="str">
        <f>INDEX('VBA code_permu_wo_repettn'!$AH$3:$AM$6,COUNTIF('Profile-matrices_Condorcet'!$B$2:$B2137,'Profile-matrices_Condorcet'!$B2137),MATCH(INDEX('numeric possibilities'!F$3:F$1298,VLOOKUP($B2137,'numeric possibilities'!$C$3:$G$1298,1)),'VBA code_permu_wo_repettn'!$AH$2:$AM$2))</f>
        <v>D</v>
      </c>
      <c r="F2137" t="str">
        <f>INDEX('VBA code_permu_wo_repettn'!$AO$3:$AT$6,COUNTIF('Profile-matrices_Condorcet'!$B$2:$B2137,'Profile-matrices_Condorcet'!$B2137),MATCH(INDEX('numeric possibilities'!G$3:G$1298,VLOOKUP($B2137,'numeric possibilities'!$C$3:$G$1298,1)),'VBA code_permu_wo_repettn'!$AO$2:$AT$2))</f>
        <v>C</v>
      </c>
      <c r="G2137" t="str">
        <f>IF(MAX(I2137:L2137)&gt;='numeric possibilities'!$B$4/2,INDEX('Profile-matrices_Condorcet'!I2136:L2136,1,MATCH(MAX('Profile-matrices_Condorcet'!I2137:L2137),'Profile-matrices_Condorcet'!I2137:L2137,0)),"NCW")</f>
        <v>NCW</v>
      </c>
      <c r="H2137" t="s">
        <v>13</v>
      </c>
      <c r="I2137" s="3">
        <f>COUNTIF($I2135:$S2135,I2136)</f>
        <v>2</v>
      </c>
      <c r="J2137" s="3">
        <f>COUNTIF($I2135:$S2135,J2136)</f>
        <v>2</v>
      </c>
      <c r="K2137" s="3">
        <f>COUNTIF($I2135:$S2135,K2136)</f>
        <v>1</v>
      </c>
      <c r="L2137" s="3">
        <f>COUNTIF($I2135:$S2135,L2136)</f>
        <v>1</v>
      </c>
    </row>
    <row r="2138" spans="1:20" x14ac:dyDescent="0.25">
      <c r="A2138">
        <f t="shared" si="68"/>
        <v>2137</v>
      </c>
      <c r="B2138">
        <f t="shared" si="69"/>
        <v>535</v>
      </c>
      <c r="C2138" t="str">
        <f>INDEX('VBA code_permu_wo_repettn'!$T$3:$Y$6,COUNTIF('Profile-matrices_Condorcet'!$B$2:$B2138,'Profile-matrices_Condorcet'!$B2138),MATCH(INDEX('numeric possibilities'!D$3:D$1298,VLOOKUP($B2138,'numeric possibilities'!$C$3:$G$1298,1)),'VBA code_permu_wo_repettn'!$T$2:$Y$2))</f>
        <v>A</v>
      </c>
      <c r="D2138" t="str">
        <f>INDEX('VBA code_permu_wo_repettn'!$AA$3:$AF$6,COUNTIF('Profile-matrices_Condorcet'!$B$2:$B2138,'Profile-matrices_Condorcet'!$B2138),MATCH(INDEX('numeric possibilities'!E$3:E$1298,VLOOKUP($B2138,'numeric possibilities'!$C$3:$G$1298,1)),'VBA code_permu_wo_repettn'!$AA$2:$AF$2))</f>
        <v>B</v>
      </c>
      <c r="E2138" t="str">
        <f>INDEX('VBA code_permu_wo_repettn'!$AH$3:$AM$6,COUNTIF('Profile-matrices_Condorcet'!$B$2:$B2138,'Profile-matrices_Condorcet'!$B2138),MATCH(INDEX('numeric possibilities'!F$3:F$1298,VLOOKUP($B2138,'numeric possibilities'!$C$3:$G$1298,1)),'VBA code_permu_wo_repettn'!$AH$2:$AM$2))</f>
        <v>C</v>
      </c>
      <c r="F2138" t="str">
        <f>INDEX('VBA code_permu_wo_repettn'!$AO$3:$AT$6,COUNTIF('Profile-matrices_Condorcet'!$B$2:$B2138,'Profile-matrices_Condorcet'!$B2138),MATCH(INDEX('numeric possibilities'!G$3:G$1298,VLOOKUP($B2138,'numeric possibilities'!$C$3:$G$1298,1)),'VBA code_permu_wo_repettn'!$AO$2:$AT$2))</f>
        <v>D</v>
      </c>
      <c r="H2138" t="s">
        <v>14</v>
      </c>
      <c r="I2138" s="3">
        <f>IF(MATCH(I$1,$C2138:$C2141,0)&lt;(MATCH(J$1,$C2138:$C2141,0)),1*a_vote,0)+IF(MATCH(I$1,$D2138:$D2141,0)&lt;MATCH(J$1,$D2138:$D2141,0),1*b_vote,0)+IF(MATCH(I$1,$E2138:$E2141,0)&lt;MATCH(J$1,$E2138:$E2141,0),1*c_vote,0)+IF(MATCH(I$1,$F2138:$F2141,0)&lt;MATCH(J$1,$F2138:$F2141,0),1*d_vote,0)</f>
        <v>0.27</v>
      </c>
      <c r="J2138" s="3">
        <f>IF(MATCH(I$1,$C2138:$C2141,0)&gt;(MATCH(J$1,$C2138:$C2141,0)),1*a_vote,0)+IF(MATCH(I$1,$D2138:$D2141,0)&gt;MATCH(J$1,$D2138:$D2141,0),1*b_vote,0)+IF(MATCH(I$1,$E2138:$E2141,0)&gt;MATCH(J$1,$E2138:$E2141,0),1*c_vote,0)+IF(MATCH(I$1,$F2138:$F2141,0)&gt;MATCH(J$1,$F2138:$F2141,0),1*d_vote,0)</f>
        <v>0.73</v>
      </c>
      <c r="K2138" s="3">
        <f>IF(MATCH($K$1,$C2138:$C2141,0)&lt;(MATCH($L$1,$C2138:$C2141,0)),1*a_vote,0)+IF(MATCH($K$1,$D2138:$D2141,0)&lt;MATCH($L$1,$D2138:$D2141,0),1*b_vote,0)+IF(MATCH($K$1,$E2138:$E2141,0)&lt;MATCH($L$1,$E2138:$E2141,0),1*c_vote,0)+IF(MATCH($K$1,$F2138:$F2141,0)&lt;MATCH($L$1,$F2138:$F2141,0),1*d_vote,0)</f>
        <v>0.49</v>
      </c>
      <c r="L2138" s="3">
        <f>IF(MATCH(K$1,$C2138:$C2141,0)&gt;(MATCH(L$1,$C2138:$C2141,0)),1*a_vote,0)+IF(MATCH(K$1,$D2138:$D2141,0)&gt;MATCH(L$1,$D2138:$D2141,0),1*b_vote,0)+IF(MATCH(K$1,$E2138:$E2141,0)&gt;MATCH(L$1,$E2138:$E2141,0),1*c_vote,0)+IF(MATCH(K$1,$F2138:$F2141,0)&gt;MATCH(L$1,$F2138:$F2141,0),1*d_vote,0)</f>
        <v>0.51</v>
      </c>
      <c r="M2138" s="3">
        <f>IF(MATCH($M$1,$C2138:$C2141,0)&lt;(MATCH($N$1,$C2138:$C2141,0)),1*a_vote,0)+IF(MATCH($M$1,$D2138:$D2141,0)&lt;MATCH($N$1,$D2138:$D2141,0),1*b_vote,0)+IF(MATCH($M$1,$E2138:$E2141,0)&lt;MATCH($N$1,$E2138:$E2141,0),1*c_vote,0)+IF(MATCH($M$1,$F2138:$F2141,0)&lt;MATCH($N$1,$F2138:$F2141,0),1*d_vote,0)</f>
        <v>0.52</v>
      </c>
      <c r="N2138" s="3">
        <f>IF(MATCH(M$1,$C2138:$C2141,0)&gt;(MATCH(N$1,$C2138:$C2141,0)),1*a_vote,0)+IF(MATCH(M$1,$D2138:$D2141,0)&gt;MATCH(N$1,$D2138:$D2141,0),1*b_vote,0)+IF(MATCH(M$1,$E2138:$E2141,0)&gt;MATCH(N$1,$E2138:$E2141,0),1*c_vote,0)+IF(MATCH(M$1,$F2138:$F2141,0)&gt;MATCH(N$1,$F2138:$F2141,0),1*d_vote,0)</f>
        <v>0.48</v>
      </c>
      <c r="O2138" s="3">
        <f>IF(MATCH($O$1,$C2138:$C2141,0)&lt;(MATCH($P$1,$C2138:$C2141,0)),1*a_vote,0)+IF(MATCH($O$1,$D2138:$D2141,0)&lt;MATCH($P$1,$D2138:$D2141,0),1*b_vote,0)+IF(MATCH($O$1,$E2138:$E2141,0)&lt;MATCH($P$1,$E2138:$E2141,0),1*c_vote,0)+IF(MATCH($O$1,$F2138:$F2141,0)&lt;MATCH($P$1,$F2138:$F2141,0),1*d_vote,0)</f>
        <v>0.75</v>
      </c>
      <c r="P2138" s="3">
        <f>IF(MATCH(O$1,$C2138:$C2141,0)&gt;(MATCH(P$1,$C2138:$C2141,0)),1*a_vote,0)+IF(MATCH(O$1,$D2138:$D2141,0)&gt;MATCH(P$1,$D2138:$D2141,0),1*b_vote,0)+IF(MATCH(O$1,$E2138:$E2141,0)&gt;MATCH(P$1,$E2138:$E2141,0),1*c_vote,0)+IF(MATCH(O$1,$F2138:$F2141,0)&gt;MATCH(P$1,$F2138:$F2141,0),1*d_vote,0)</f>
        <v>0.25</v>
      </c>
      <c r="Q2138" s="3">
        <f>IF(MATCH($Q$1,$C2138:$C2141,0)&lt;(MATCH($R$1,$C2138:$C2141,0)),1*a_vote,0)+IF(MATCH($Q$1,$D2138:$D2141,0)&lt;MATCH($R$1,$D2138:$D2141,0),1*b_vote,0)+IF(MATCH($Q$1,$E2138:$E2141,0)&lt;MATCH($R$1,$E2138:$E2141,0),1*c_vote,0)+IF(MATCH($Q$1,$F2138:$F2141,0)&lt;MATCH($R$1,$F2138:$F2141,0),1*d_vote,0)</f>
        <v>0.78</v>
      </c>
      <c r="R2138" s="3">
        <f>IF(MATCH(Q$1,$C2138:$C2141,0)&gt;(MATCH(R$1,$C2138:$C2141,0)),1*a_vote,0)+IF(MATCH(Q$1,$D2138:$D2141,0)&gt;MATCH(R$1,$D2138:$D2141,0),1*b_vote,0)+IF(MATCH(Q$1,$E2138:$E2141,0)&gt;MATCH(R$1,$E2138:$E2141,0),1*c_vote,0)+IF(MATCH(Q$1,$F2138:$F2141,0)&gt;MATCH(R$1,$F2138:$F2141,0),1*d_vote,0)</f>
        <v>0.21999999999999997</v>
      </c>
      <c r="S2138" s="3">
        <f>IF(MATCH($S$1,$C2138:$C2141,0)&lt;(MATCH($T$1,$C2138:$C2141,0)),1*a_vote,0)+IF(MATCH($S$1,$D2138:$D2141,0)&lt;MATCH($T$1,$D2138:$D2141,0),1*b_vote,0)+IF(MATCH($S$1,$E2138:$E2141,0)&lt;MATCH($T$1,$E2138:$E2141,0),1*c_vote,0)+IF(MATCH($S$1,$F2138:$F2141,0)&lt;MATCH($T$1,$F2138:$F2141,0),1*d_vote,0)</f>
        <v>0.52</v>
      </c>
      <c r="T2138" s="3">
        <f>IF(MATCH(S$1,$C2138:$C2141,0)&gt;(MATCH(T$1,$C2138:$C2141,0)),1*a_vote,0)+IF(MATCH(S$1,$D2138:$D2141,0)&gt;MATCH(T$1,$D2138:$D2141,0),1*b_vote,0)+IF(MATCH(S$1,$E2138:$E2141,0)&gt;MATCH(T$1,$E2138:$E2141,0),1*c_vote,0)+IF(MATCH(S$1,$F2138:$F2141,0)&gt;MATCH(T$1,$F2138:$F2141,0),1*d_vote,0)</f>
        <v>0.48</v>
      </c>
    </row>
    <row r="2139" spans="1:20" x14ac:dyDescent="0.25">
      <c r="A2139">
        <f t="shared" si="68"/>
        <v>2138</v>
      </c>
      <c r="B2139">
        <f t="shared" si="69"/>
        <v>535</v>
      </c>
      <c r="C2139" t="str">
        <f>INDEX('VBA code_permu_wo_repettn'!$T$3:$Y$6,COUNTIF('Profile-matrices_Condorcet'!$B$2:$B2139,'Profile-matrices_Condorcet'!$B2139),MATCH(INDEX('numeric possibilities'!D$3:D$1298,VLOOKUP($B2139,'numeric possibilities'!$C$3:$G$1298,1)),'VBA code_permu_wo_repettn'!$T$2:$Y$2))</f>
        <v>B</v>
      </c>
      <c r="D2139" t="str">
        <f>INDEX('VBA code_permu_wo_repettn'!$AA$3:$AF$6,COUNTIF('Profile-matrices_Condorcet'!$B$2:$B2139,'Profile-matrices_Condorcet'!$B2139),MATCH(INDEX('numeric possibilities'!E$3:E$1298,VLOOKUP($B2139,'numeric possibilities'!$C$3:$G$1298,1)),'VBA code_permu_wo_repettn'!$AA$2:$AF$2))</f>
        <v>D</v>
      </c>
      <c r="E2139" t="str">
        <f>INDEX('VBA code_permu_wo_repettn'!$AH$3:$AM$6,COUNTIF('Profile-matrices_Condorcet'!$B$2:$B2139,'Profile-matrices_Condorcet'!$B2139),MATCH(INDEX('numeric possibilities'!F$3:F$1298,VLOOKUP($B2139,'numeric possibilities'!$C$3:$G$1298,1)),'VBA code_permu_wo_repettn'!$AH$2:$AM$2))</f>
        <v>B</v>
      </c>
      <c r="F2139" t="str">
        <f>INDEX('VBA code_permu_wo_repettn'!$AO$3:$AT$6,COUNTIF('Profile-matrices_Condorcet'!$B$2:$B2139,'Profile-matrices_Condorcet'!$B2139),MATCH(INDEX('numeric possibilities'!G$3:G$1298,VLOOKUP($B2139,'numeric possibilities'!$C$3:$G$1298,1)),'VBA code_permu_wo_repettn'!$AO$2:$AT$2))</f>
        <v>B</v>
      </c>
      <c r="H2139" t="s">
        <v>15</v>
      </c>
      <c r="I2139" t="str">
        <f>IF(I2138&gt;J2138,$I$1,IF(I2138&lt;J2138,$J$1,0))</f>
        <v>B</v>
      </c>
      <c r="K2139" t="str">
        <f>IF(K2138&gt;L2138,$K$1,IF(K2138&lt;L2138,$L$1,0))</f>
        <v>C</v>
      </c>
      <c r="M2139" t="str">
        <f>IF(M2138&gt;N2138,$M$1,IF(M2138&lt;N2138,$N$1,0))</f>
        <v>A</v>
      </c>
      <c r="O2139" t="str">
        <f>IF(O2138&gt;P2138,$O$1,IF(O2138&lt;P2138,$P$1,0))</f>
        <v>B</v>
      </c>
      <c r="Q2139" t="str">
        <f>IF(Q2138&gt;R2138,$Q$1,IF(Q2138&lt;R2138,$R$1,0))</f>
        <v>B</v>
      </c>
      <c r="S2139" t="str">
        <f>IF(S2138&gt;T2138,$S$1,IF(S2138&lt;T2138,$T$1,0))</f>
        <v>C</v>
      </c>
    </row>
    <row r="2140" spans="1:20" x14ac:dyDescent="0.25">
      <c r="A2140">
        <f t="shared" si="68"/>
        <v>2139</v>
      </c>
      <c r="B2140">
        <f t="shared" si="69"/>
        <v>535</v>
      </c>
      <c r="C2140" t="str">
        <f>INDEX('VBA code_permu_wo_repettn'!$T$3:$Y$6,COUNTIF('Profile-matrices_Condorcet'!$B$2:$B2140,'Profile-matrices_Condorcet'!$B2140),MATCH(INDEX('numeric possibilities'!D$3:D$1298,VLOOKUP($B2140,'numeric possibilities'!$C$3:$G$1298,1)),'VBA code_permu_wo_repettn'!$T$2:$Y$2))</f>
        <v>C</v>
      </c>
      <c r="D2140" t="str">
        <f>INDEX('VBA code_permu_wo_repettn'!$AA$3:$AF$6,COUNTIF('Profile-matrices_Condorcet'!$B$2:$B2140,'Profile-matrices_Condorcet'!$B2140),MATCH(INDEX('numeric possibilities'!E$3:E$1298,VLOOKUP($B2140,'numeric possibilities'!$C$3:$G$1298,1)),'VBA code_permu_wo_repettn'!$AA$2:$AF$2))</f>
        <v>C</v>
      </c>
      <c r="E2140" t="str">
        <f>INDEX('VBA code_permu_wo_repettn'!$AH$3:$AM$6,COUNTIF('Profile-matrices_Condorcet'!$B$2:$B2140,'Profile-matrices_Condorcet'!$B2140),MATCH(INDEX('numeric possibilities'!F$3:F$1298,VLOOKUP($B2140,'numeric possibilities'!$C$3:$G$1298,1)),'VBA code_permu_wo_repettn'!$AH$2:$AM$2))</f>
        <v>A</v>
      </c>
      <c r="F2140" t="str">
        <f>INDEX('VBA code_permu_wo_repettn'!$AO$3:$AT$6,COUNTIF('Profile-matrices_Condorcet'!$B$2:$B2140,'Profile-matrices_Condorcet'!$B2140),MATCH(INDEX('numeric possibilities'!G$3:G$1298,VLOOKUP($B2140,'numeric possibilities'!$C$3:$G$1298,1)),'VBA code_permu_wo_repettn'!$AO$2:$AT$2))</f>
        <v>A</v>
      </c>
      <c r="I2140" t="s">
        <v>0</v>
      </c>
      <c r="J2140" t="s">
        <v>1</v>
      </c>
      <c r="K2140" t="s">
        <v>2</v>
      </c>
      <c r="L2140" t="s">
        <v>3</v>
      </c>
    </row>
    <row r="2141" spans="1:20" x14ac:dyDescent="0.25">
      <c r="A2141">
        <f t="shared" si="68"/>
        <v>2140</v>
      </c>
      <c r="B2141">
        <f t="shared" si="69"/>
        <v>535</v>
      </c>
      <c r="C2141" t="str">
        <f>INDEX('VBA code_permu_wo_repettn'!$T$3:$Y$6,COUNTIF('Profile-matrices_Condorcet'!$B$2:$B2141,'Profile-matrices_Condorcet'!$B2141),MATCH(INDEX('numeric possibilities'!D$3:D$1298,VLOOKUP($B2141,'numeric possibilities'!$C$3:$G$1298,1)),'VBA code_permu_wo_repettn'!$T$2:$Y$2))</f>
        <v>D</v>
      </c>
      <c r="D2141" t="str">
        <f>INDEX('VBA code_permu_wo_repettn'!$AA$3:$AF$6,COUNTIF('Profile-matrices_Condorcet'!$B$2:$B2141,'Profile-matrices_Condorcet'!$B2141),MATCH(INDEX('numeric possibilities'!E$3:E$1298,VLOOKUP($B2141,'numeric possibilities'!$C$3:$G$1298,1)),'VBA code_permu_wo_repettn'!$AA$2:$AF$2))</f>
        <v>A</v>
      </c>
      <c r="E2141" t="str">
        <f>INDEX('VBA code_permu_wo_repettn'!$AH$3:$AM$6,COUNTIF('Profile-matrices_Condorcet'!$B$2:$B2141,'Profile-matrices_Condorcet'!$B2141),MATCH(INDEX('numeric possibilities'!F$3:F$1298,VLOOKUP($B2141,'numeric possibilities'!$C$3:$G$1298,1)),'VBA code_permu_wo_repettn'!$AH$2:$AM$2))</f>
        <v>D</v>
      </c>
      <c r="F2141" t="str">
        <f>INDEX('VBA code_permu_wo_repettn'!$AO$3:$AT$6,COUNTIF('Profile-matrices_Condorcet'!$B$2:$B2141,'Profile-matrices_Condorcet'!$B2141),MATCH(INDEX('numeric possibilities'!G$3:G$1298,VLOOKUP($B2141,'numeric possibilities'!$C$3:$G$1298,1)),'VBA code_permu_wo_repettn'!$AO$2:$AT$2))</f>
        <v>C</v>
      </c>
      <c r="G2141" t="str">
        <f>IF(MAX(I2141:L2141)&gt;='numeric possibilities'!$B$4/2,INDEX('Profile-matrices_Condorcet'!I2140:L2140,1,MATCH(MAX('Profile-matrices_Condorcet'!I2141:L2141),'Profile-matrices_Condorcet'!I2141:L2141,0)),"NCW")</f>
        <v>B</v>
      </c>
      <c r="H2141" t="s">
        <v>13</v>
      </c>
      <c r="I2141" s="3">
        <f>COUNTIF($I2139:$S2139,I2140)</f>
        <v>1</v>
      </c>
      <c r="J2141" s="3">
        <f>COUNTIF($I2139:$S2139,J2140)</f>
        <v>3</v>
      </c>
      <c r="K2141" s="3">
        <f>COUNTIF($I2139:$S2139,K2140)</f>
        <v>2</v>
      </c>
      <c r="L2141" s="3">
        <f>COUNTIF($I2139:$S2139,L2140)</f>
        <v>0</v>
      </c>
    </row>
    <row r="2142" spans="1:20" x14ac:dyDescent="0.25">
      <c r="A2142">
        <f t="shared" si="68"/>
        <v>2141</v>
      </c>
      <c r="B2142">
        <f t="shared" si="69"/>
        <v>536</v>
      </c>
      <c r="C2142" t="str">
        <f>INDEX('VBA code_permu_wo_repettn'!$T$3:$Y$6,COUNTIF('Profile-matrices_Condorcet'!$B$2:$B2142,'Profile-matrices_Condorcet'!$B2142),MATCH(INDEX('numeric possibilities'!D$3:D$1298,VLOOKUP($B2142,'numeric possibilities'!$C$3:$G$1298,1)),'VBA code_permu_wo_repettn'!$T$2:$Y$2))</f>
        <v>A</v>
      </c>
      <c r="D2142" t="str">
        <f>INDEX('VBA code_permu_wo_repettn'!$AA$3:$AF$6,COUNTIF('Profile-matrices_Condorcet'!$B$2:$B2142,'Profile-matrices_Condorcet'!$B2142),MATCH(INDEX('numeric possibilities'!E$3:E$1298,VLOOKUP($B2142,'numeric possibilities'!$C$3:$G$1298,1)),'VBA code_permu_wo_repettn'!$AA$2:$AF$2))</f>
        <v>B</v>
      </c>
      <c r="E2142" t="str">
        <f>INDEX('VBA code_permu_wo_repettn'!$AH$3:$AM$6,COUNTIF('Profile-matrices_Condorcet'!$B$2:$B2142,'Profile-matrices_Condorcet'!$B2142),MATCH(INDEX('numeric possibilities'!F$3:F$1298,VLOOKUP($B2142,'numeric possibilities'!$C$3:$G$1298,1)),'VBA code_permu_wo_repettn'!$AH$2:$AM$2))</f>
        <v>C</v>
      </c>
      <c r="F2142" t="str">
        <f>INDEX('VBA code_permu_wo_repettn'!$AO$3:$AT$6,COUNTIF('Profile-matrices_Condorcet'!$B$2:$B2142,'Profile-matrices_Condorcet'!$B2142),MATCH(INDEX('numeric possibilities'!G$3:G$1298,VLOOKUP($B2142,'numeric possibilities'!$C$3:$G$1298,1)),'VBA code_permu_wo_repettn'!$AO$2:$AT$2))</f>
        <v>D</v>
      </c>
      <c r="H2142" t="s">
        <v>14</v>
      </c>
      <c r="I2142" s="3">
        <f>IF(MATCH(I$1,$C2142:$C2145,0)&lt;(MATCH(J$1,$C2142:$C2145,0)),1*a_vote,0)+IF(MATCH(I$1,$D2142:$D2145,0)&lt;MATCH(J$1,$D2142:$D2145,0),1*b_vote,0)+IF(MATCH(I$1,$E2142:$E2145,0)&lt;MATCH(J$1,$E2142:$E2145,0),1*c_vote,0)+IF(MATCH(I$1,$F2142:$F2145,0)&lt;MATCH(J$1,$F2142:$F2145,0),1*d_vote,0)</f>
        <v>0.27</v>
      </c>
      <c r="J2142" s="3">
        <f>IF(MATCH(I$1,$C2142:$C2145,0)&gt;(MATCH(J$1,$C2142:$C2145,0)),1*a_vote,0)+IF(MATCH(I$1,$D2142:$D2145,0)&gt;MATCH(J$1,$D2142:$D2145,0),1*b_vote,0)+IF(MATCH(I$1,$E2142:$E2145,0)&gt;MATCH(J$1,$E2142:$E2145,0),1*c_vote,0)+IF(MATCH(I$1,$F2142:$F2145,0)&gt;MATCH(J$1,$F2142:$F2145,0),1*d_vote,0)</f>
        <v>0.73</v>
      </c>
      <c r="K2142" s="3">
        <f>IF(MATCH($K$1,$C2142:$C2145,0)&lt;(MATCH($L$1,$C2142:$C2145,0)),1*a_vote,0)+IF(MATCH($K$1,$D2142:$D2145,0)&lt;MATCH($L$1,$D2142:$D2145,0),1*b_vote,0)+IF(MATCH($K$1,$E2142:$E2145,0)&lt;MATCH($L$1,$E2142:$E2145,0),1*c_vote,0)+IF(MATCH($K$1,$F2142:$F2145,0)&lt;MATCH($L$1,$F2142:$F2145,0),1*d_vote,0)</f>
        <v>0.49</v>
      </c>
      <c r="L2142" s="3">
        <f>IF(MATCH(K$1,$C2142:$C2145,0)&gt;(MATCH(L$1,$C2142:$C2145,0)),1*a_vote,0)+IF(MATCH(K$1,$D2142:$D2145,0)&gt;MATCH(L$1,$D2142:$D2145,0),1*b_vote,0)+IF(MATCH(K$1,$E2142:$E2145,0)&gt;MATCH(L$1,$E2142:$E2145,0),1*c_vote,0)+IF(MATCH(K$1,$F2142:$F2145,0)&gt;MATCH(L$1,$F2142:$F2145,0),1*d_vote,0)</f>
        <v>0.51</v>
      </c>
      <c r="M2142" s="3">
        <f>IF(MATCH($M$1,$C2142:$C2145,0)&lt;(MATCH($N$1,$C2142:$C2145,0)),1*a_vote,0)+IF(MATCH($M$1,$D2142:$D2145,0)&lt;MATCH($N$1,$D2142:$D2145,0),1*b_vote,0)+IF(MATCH($M$1,$E2142:$E2145,0)&lt;MATCH($N$1,$E2142:$E2145,0),1*c_vote,0)+IF(MATCH($M$1,$F2142:$F2145,0)&lt;MATCH($N$1,$F2142:$F2145,0),1*d_vote,0)</f>
        <v>0.52</v>
      </c>
      <c r="N2142" s="3">
        <f>IF(MATCH(M$1,$C2142:$C2145,0)&gt;(MATCH(N$1,$C2142:$C2145,0)),1*a_vote,0)+IF(MATCH(M$1,$D2142:$D2145,0)&gt;MATCH(N$1,$D2142:$D2145,0),1*b_vote,0)+IF(MATCH(M$1,$E2142:$E2145,0)&gt;MATCH(N$1,$E2142:$E2145,0),1*c_vote,0)+IF(MATCH(M$1,$F2142:$F2145,0)&gt;MATCH(N$1,$F2142:$F2145,0),1*d_vote,0)</f>
        <v>0.48</v>
      </c>
      <c r="O2142" s="3">
        <f>IF(MATCH($O$1,$C2142:$C2145,0)&lt;(MATCH($P$1,$C2142:$C2145,0)),1*a_vote,0)+IF(MATCH($O$1,$D2142:$D2145,0)&lt;MATCH($P$1,$D2142:$D2145,0),1*b_vote,0)+IF(MATCH($O$1,$E2142:$E2145,0)&lt;MATCH($P$1,$E2142:$E2145,0),1*c_vote,0)+IF(MATCH($O$1,$F2142:$F2145,0)&lt;MATCH($P$1,$F2142:$F2145,0),1*d_vote,0)</f>
        <v>0.75</v>
      </c>
      <c r="P2142" s="3">
        <f>IF(MATCH(O$1,$C2142:$C2145,0)&gt;(MATCH(P$1,$C2142:$C2145,0)),1*a_vote,0)+IF(MATCH(O$1,$D2142:$D2145,0)&gt;MATCH(P$1,$D2142:$D2145,0),1*b_vote,0)+IF(MATCH(O$1,$E2142:$E2145,0)&gt;MATCH(P$1,$E2142:$E2145,0),1*c_vote,0)+IF(MATCH(O$1,$F2142:$F2145,0)&gt;MATCH(P$1,$F2142:$F2145,0),1*d_vote,0)</f>
        <v>0.25</v>
      </c>
      <c r="Q2142" s="3">
        <f>IF(MATCH($Q$1,$C2142:$C2145,0)&lt;(MATCH($R$1,$C2142:$C2145,0)),1*a_vote,0)+IF(MATCH($Q$1,$D2142:$D2145,0)&lt;MATCH($R$1,$D2142:$D2145,0),1*b_vote,0)+IF(MATCH($Q$1,$E2142:$E2145,0)&lt;MATCH($R$1,$E2142:$E2145,0),1*c_vote,0)+IF(MATCH($Q$1,$F2142:$F2145,0)&lt;MATCH($R$1,$F2142:$F2145,0),1*d_vote,0)</f>
        <v>0.78</v>
      </c>
      <c r="R2142" s="3">
        <f>IF(MATCH(Q$1,$C2142:$C2145,0)&gt;(MATCH(R$1,$C2142:$C2145,0)),1*a_vote,0)+IF(MATCH(Q$1,$D2142:$D2145,0)&gt;MATCH(R$1,$D2142:$D2145,0),1*b_vote,0)+IF(MATCH(Q$1,$E2142:$E2145,0)&gt;MATCH(R$1,$E2142:$E2145,0),1*c_vote,0)+IF(MATCH(Q$1,$F2142:$F2145,0)&gt;MATCH(R$1,$F2142:$F2145,0),1*d_vote,0)</f>
        <v>0.21999999999999997</v>
      </c>
      <c r="S2142" s="3">
        <f>IF(MATCH($S$1,$C2142:$C2145,0)&lt;(MATCH($T$1,$C2142:$C2145,0)),1*a_vote,0)+IF(MATCH($S$1,$D2142:$D2145,0)&lt;MATCH($T$1,$D2142:$D2145,0),1*b_vote,0)+IF(MATCH($S$1,$E2142:$E2145,0)&lt;MATCH($T$1,$E2142:$E2145,0),1*c_vote,0)+IF(MATCH($S$1,$F2142:$F2145,0)&lt;MATCH($T$1,$F2142:$F2145,0),1*d_vote,0)</f>
        <v>0.25</v>
      </c>
      <c r="T2142" s="3">
        <f>IF(MATCH(S$1,$C2142:$C2145,0)&gt;(MATCH(T$1,$C2142:$C2145,0)),1*a_vote,0)+IF(MATCH(S$1,$D2142:$D2145,0)&gt;MATCH(T$1,$D2142:$D2145,0),1*b_vote,0)+IF(MATCH(S$1,$E2142:$E2145,0)&gt;MATCH(T$1,$E2142:$E2145,0),1*c_vote,0)+IF(MATCH(S$1,$F2142:$F2145,0)&gt;MATCH(T$1,$F2142:$F2145,0),1*d_vote,0)</f>
        <v>0.75</v>
      </c>
    </row>
    <row r="2143" spans="1:20" x14ac:dyDescent="0.25">
      <c r="A2143">
        <f t="shared" si="68"/>
        <v>2142</v>
      </c>
      <c r="B2143">
        <f t="shared" si="69"/>
        <v>536</v>
      </c>
      <c r="C2143" t="str">
        <f>INDEX('VBA code_permu_wo_repettn'!$T$3:$Y$6,COUNTIF('Profile-matrices_Condorcet'!$B$2:$B2143,'Profile-matrices_Condorcet'!$B2143),MATCH(INDEX('numeric possibilities'!D$3:D$1298,VLOOKUP($B2143,'numeric possibilities'!$C$3:$G$1298,1)),'VBA code_permu_wo_repettn'!$T$2:$Y$2))</f>
        <v>B</v>
      </c>
      <c r="D2143" t="str">
        <f>INDEX('VBA code_permu_wo_repettn'!$AA$3:$AF$6,COUNTIF('Profile-matrices_Condorcet'!$B$2:$B2143,'Profile-matrices_Condorcet'!$B2143),MATCH(INDEX('numeric possibilities'!E$3:E$1298,VLOOKUP($B2143,'numeric possibilities'!$C$3:$G$1298,1)),'VBA code_permu_wo_repettn'!$AA$2:$AF$2))</f>
        <v>D</v>
      </c>
      <c r="E2143" t="str">
        <f>INDEX('VBA code_permu_wo_repettn'!$AH$3:$AM$6,COUNTIF('Profile-matrices_Condorcet'!$B$2:$B2143,'Profile-matrices_Condorcet'!$B2143),MATCH(INDEX('numeric possibilities'!F$3:F$1298,VLOOKUP($B2143,'numeric possibilities'!$C$3:$G$1298,1)),'VBA code_permu_wo_repettn'!$AH$2:$AM$2))</f>
        <v>B</v>
      </c>
      <c r="F2143" t="str">
        <f>INDEX('VBA code_permu_wo_repettn'!$AO$3:$AT$6,COUNTIF('Profile-matrices_Condorcet'!$B$2:$B2143,'Profile-matrices_Condorcet'!$B2143),MATCH(INDEX('numeric possibilities'!G$3:G$1298,VLOOKUP($B2143,'numeric possibilities'!$C$3:$G$1298,1)),'VBA code_permu_wo_repettn'!$AO$2:$AT$2))</f>
        <v>B</v>
      </c>
      <c r="H2143" t="s">
        <v>15</v>
      </c>
      <c r="I2143" t="str">
        <f>IF(I2142&gt;J2142,$I$1,IF(I2142&lt;J2142,$J$1,0))</f>
        <v>B</v>
      </c>
      <c r="K2143" t="str">
        <f>IF(K2142&gt;L2142,$K$1,IF(K2142&lt;L2142,$L$1,0))</f>
        <v>C</v>
      </c>
      <c r="M2143" t="str">
        <f>IF(M2142&gt;N2142,$M$1,IF(M2142&lt;N2142,$N$1,0))</f>
        <v>A</v>
      </c>
      <c r="O2143" t="str">
        <f>IF(O2142&gt;P2142,$O$1,IF(O2142&lt;P2142,$P$1,0))</f>
        <v>B</v>
      </c>
      <c r="Q2143" t="str">
        <f>IF(Q2142&gt;R2142,$Q$1,IF(Q2142&lt;R2142,$R$1,0))</f>
        <v>B</v>
      </c>
      <c r="S2143" t="str">
        <f>IF(S2142&gt;T2142,$S$1,IF(S2142&lt;T2142,$T$1,0))</f>
        <v>D</v>
      </c>
    </row>
    <row r="2144" spans="1:20" x14ac:dyDescent="0.25">
      <c r="A2144">
        <f t="shared" si="68"/>
        <v>2143</v>
      </c>
      <c r="B2144">
        <f t="shared" si="69"/>
        <v>536</v>
      </c>
      <c r="C2144" t="str">
        <f>INDEX('VBA code_permu_wo_repettn'!$T$3:$Y$6,COUNTIF('Profile-matrices_Condorcet'!$B$2:$B2144,'Profile-matrices_Condorcet'!$B2144),MATCH(INDEX('numeric possibilities'!D$3:D$1298,VLOOKUP($B2144,'numeric possibilities'!$C$3:$G$1298,1)),'VBA code_permu_wo_repettn'!$T$2:$Y$2))</f>
        <v>D</v>
      </c>
      <c r="D2144" t="str">
        <f>INDEX('VBA code_permu_wo_repettn'!$AA$3:$AF$6,COUNTIF('Profile-matrices_Condorcet'!$B$2:$B2144,'Profile-matrices_Condorcet'!$B2144),MATCH(INDEX('numeric possibilities'!E$3:E$1298,VLOOKUP($B2144,'numeric possibilities'!$C$3:$G$1298,1)),'VBA code_permu_wo_repettn'!$AA$2:$AF$2))</f>
        <v>C</v>
      </c>
      <c r="E2144" t="str">
        <f>INDEX('VBA code_permu_wo_repettn'!$AH$3:$AM$6,COUNTIF('Profile-matrices_Condorcet'!$B$2:$B2144,'Profile-matrices_Condorcet'!$B2144),MATCH(INDEX('numeric possibilities'!F$3:F$1298,VLOOKUP($B2144,'numeric possibilities'!$C$3:$G$1298,1)),'VBA code_permu_wo_repettn'!$AH$2:$AM$2))</f>
        <v>A</v>
      </c>
      <c r="F2144" t="str">
        <f>INDEX('VBA code_permu_wo_repettn'!$AO$3:$AT$6,COUNTIF('Profile-matrices_Condorcet'!$B$2:$B2144,'Profile-matrices_Condorcet'!$B2144),MATCH(INDEX('numeric possibilities'!G$3:G$1298,VLOOKUP($B2144,'numeric possibilities'!$C$3:$G$1298,1)),'VBA code_permu_wo_repettn'!$AO$2:$AT$2))</f>
        <v>A</v>
      </c>
      <c r="I2144" t="s">
        <v>0</v>
      </c>
      <c r="J2144" t="s">
        <v>1</v>
      </c>
      <c r="K2144" t="s">
        <v>2</v>
      </c>
      <c r="L2144" t="s">
        <v>3</v>
      </c>
    </row>
    <row r="2145" spans="1:20" x14ac:dyDescent="0.25">
      <c r="A2145">
        <f t="shared" si="68"/>
        <v>2144</v>
      </c>
      <c r="B2145">
        <f t="shared" si="69"/>
        <v>536</v>
      </c>
      <c r="C2145" t="str">
        <f>INDEX('VBA code_permu_wo_repettn'!$T$3:$Y$6,COUNTIF('Profile-matrices_Condorcet'!$B$2:$B2145,'Profile-matrices_Condorcet'!$B2145),MATCH(INDEX('numeric possibilities'!D$3:D$1298,VLOOKUP($B2145,'numeric possibilities'!$C$3:$G$1298,1)),'VBA code_permu_wo_repettn'!$T$2:$Y$2))</f>
        <v>C</v>
      </c>
      <c r="D2145" t="str">
        <f>INDEX('VBA code_permu_wo_repettn'!$AA$3:$AF$6,COUNTIF('Profile-matrices_Condorcet'!$B$2:$B2145,'Profile-matrices_Condorcet'!$B2145),MATCH(INDEX('numeric possibilities'!E$3:E$1298,VLOOKUP($B2145,'numeric possibilities'!$C$3:$G$1298,1)),'VBA code_permu_wo_repettn'!$AA$2:$AF$2))</f>
        <v>A</v>
      </c>
      <c r="E2145" t="str">
        <f>INDEX('VBA code_permu_wo_repettn'!$AH$3:$AM$6,COUNTIF('Profile-matrices_Condorcet'!$B$2:$B2145,'Profile-matrices_Condorcet'!$B2145),MATCH(INDEX('numeric possibilities'!F$3:F$1298,VLOOKUP($B2145,'numeric possibilities'!$C$3:$G$1298,1)),'VBA code_permu_wo_repettn'!$AH$2:$AM$2))</f>
        <v>D</v>
      </c>
      <c r="F2145" t="str">
        <f>INDEX('VBA code_permu_wo_repettn'!$AO$3:$AT$6,COUNTIF('Profile-matrices_Condorcet'!$B$2:$B2145,'Profile-matrices_Condorcet'!$B2145),MATCH(INDEX('numeric possibilities'!G$3:G$1298,VLOOKUP($B2145,'numeric possibilities'!$C$3:$G$1298,1)),'VBA code_permu_wo_repettn'!$AO$2:$AT$2))</f>
        <v>C</v>
      </c>
      <c r="G2145" t="str">
        <f>IF(MAX(I2145:L2145)&gt;='numeric possibilities'!$B$4/2,INDEX('Profile-matrices_Condorcet'!I2144:L2144,1,MATCH(MAX('Profile-matrices_Condorcet'!I2145:L2145),'Profile-matrices_Condorcet'!I2145:L2145,0)),"NCW")</f>
        <v>B</v>
      </c>
      <c r="H2145" t="s">
        <v>13</v>
      </c>
      <c r="I2145" s="3">
        <f>COUNTIF($I2143:$S2143,I2144)</f>
        <v>1</v>
      </c>
      <c r="J2145" s="3">
        <f>COUNTIF($I2143:$S2143,J2144)</f>
        <v>3</v>
      </c>
      <c r="K2145" s="3">
        <f>COUNTIF($I2143:$S2143,K2144)</f>
        <v>1</v>
      </c>
      <c r="L2145" s="3">
        <f>COUNTIF($I2143:$S2143,L2144)</f>
        <v>1</v>
      </c>
    </row>
    <row r="2146" spans="1:20" x14ac:dyDescent="0.25">
      <c r="A2146">
        <f t="shared" si="68"/>
        <v>2145</v>
      </c>
      <c r="B2146">
        <f t="shared" si="69"/>
        <v>537</v>
      </c>
      <c r="C2146" t="str">
        <f>INDEX('VBA code_permu_wo_repettn'!$T$3:$Y$6,COUNTIF('Profile-matrices_Condorcet'!$B$2:$B2146,'Profile-matrices_Condorcet'!$B2146),MATCH(INDEX('numeric possibilities'!D$3:D$1298,VLOOKUP($B2146,'numeric possibilities'!$C$3:$G$1298,1)),'VBA code_permu_wo_repettn'!$T$2:$Y$2))</f>
        <v>A</v>
      </c>
      <c r="D2146" t="str">
        <f>INDEX('VBA code_permu_wo_repettn'!$AA$3:$AF$6,COUNTIF('Profile-matrices_Condorcet'!$B$2:$B2146,'Profile-matrices_Condorcet'!$B2146),MATCH(INDEX('numeric possibilities'!E$3:E$1298,VLOOKUP($B2146,'numeric possibilities'!$C$3:$G$1298,1)),'VBA code_permu_wo_repettn'!$AA$2:$AF$2))</f>
        <v>B</v>
      </c>
      <c r="E2146" t="str">
        <f>INDEX('VBA code_permu_wo_repettn'!$AH$3:$AM$6,COUNTIF('Profile-matrices_Condorcet'!$B$2:$B2146,'Profile-matrices_Condorcet'!$B2146),MATCH(INDEX('numeric possibilities'!F$3:F$1298,VLOOKUP($B2146,'numeric possibilities'!$C$3:$G$1298,1)),'VBA code_permu_wo_repettn'!$AH$2:$AM$2))</f>
        <v>C</v>
      </c>
      <c r="F2146" t="str">
        <f>INDEX('VBA code_permu_wo_repettn'!$AO$3:$AT$6,COUNTIF('Profile-matrices_Condorcet'!$B$2:$B2146,'Profile-matrices_Condorcet'!$B2146),MATCH(INDEX('numeric possibilities'!G$3:G$1298,VLOOKUP($B2146,'numeric possibilities'!$C$3:$G$1298,1)),'VBA code_permu_wo_repettn'!$AO$2:$AT$2))</f>
        <v>D</v>
      </c>
      <c r="H2146" t="s">
        <v>14</v>
      </c>
      <c r="I2146" s="3">
        <f>IF(MATCH(I$1,$C2146:$C2149,0)&lt;(MATCH(J$1,$C2146:$C2149,0)),1*a_vote,0)+IF(MATCH(I$1,$D2146:$D2149,0)&lt;MATCH(J$1,$D2146:$D2149,0),1*b_vote,0)+IF(MATCH(I$1,$E2146:$E2149,0)&lt;MATCH(J$1,$E2146:$E2149,0),1*c_vote,0)+IF(MATCH(I$1,$F2146:$F2149,0)&lt;MATCH(J$1,$F2146:$F2149,0),1*d_vote,0)</f>
        <v>0.27</v>
      </c>
      <c r="J2146" s="3">
        <f>IF(MATCH(I$1,$C2146:$C2149,0)&gt;(MATCH(J$1,$C2146:$C2149,0)),1*a_vote,0)+IF(MATCH(I$1,$D2146:$D2149,0)&gt;MATCH(J$1,$D2146:$D2149,0),1*b_vote,0)+IF(MATCH(I$1,$E2146:$E2149,0)&gt;MATCH(J$1,$E2146:$E2149,0),1*c_vote,0)+IF(MATCH(I$1,$F2146:$F2149,0)&gt;MATCH(J$1,$F2146:$F2149,0),1*d_vote,0)</f>
        <v>0.73</v>
      </c>
      <c r="K2146" s="3">
        <f>IF(MATCH($K$1,$C2146:$C2149,0)&lt;(MATCH($L$1,$C2146:$C2149,0)),1*a_vote,0)+IF(MATCH($K$1,$D2146:$D2149,0)&lt;MATCH($L$1,$D2146:$D2149,0),1*b_vote,0)+IF(MATCH($K$1,$E2146:$E2149,0)&lt;MATCH($L$1,$E2146:$E2149,0),1*c_vote,0)+IF(MATCH($K$1,$F2146:$F2149,0)&lt;MATCH($L$1,$F2146:$F2149,0),1*d_vote,0)</f>
        <v>0.49</v>
      </c>
      <c r="L2146" s="3">
        <f>IF(MATCH(K$1,$C2146:$C2149,0)&gt;(MATCH(L$1,$C2146:$C2149,0)),1*a_vote,0)+IF(MATCH(K$1,$D2146:$D2149,0)&gt;MATCH(L$1,$D2146:$D2149,0),1*b_vote,0)+IF(MATCH(K$1,$E2146:$E2149,0)&gt;MATCH(L$1,$E2146:$E2149,0),1*c_vote,0)+IF(MATCH(K$1,$F2146:$F2149,0)&gt;MATCH(L$1,$F2146:$F2149,0),1*d_vote,0)</f>
        <v>0.51</v>
      </c>
      <c r="M2146" s="3">
        <f>IF(MATCH($M$1,$C2146:$C2149,0)&lt;(MATCH($N$1,$C2146:$C2149,0)),1*a_vote,0)+IF(MATCH($M$1,$D2146:$D2149,0)&lt;MATCH($N$1,$D2146:$D2149,0),1*b_vote,0)+IF(MATCH($M$1,$E2146:$E2149,0)&lt;MATCH($N$1,$E2146:$E2149,0),1*c_vote,0)+IF(MATCH($M$1,$F2146:$F2149,0)&lt;MATCH($N$1,$F2146:$F2149,0),1*d_vote,0)</f>
        <v>0.52</v>
      </c>
      <c r="N2146" s="3">
        <f>IF(MATCH(M$1,$C2146:$C2149,0)&gt;(MATCH(N$1,$C2146:$C2149,0)),1*a_vote,0)+IF(MATCH(M$1,$D2146:$D2149,0)&gt;MATCH(N$1,$D2146:$D2149,0),1*b_vote,0)+IF(MATCH(M$1,$E2146:$E2149,0)&gt;MATCH(N$1,$E2146:$E2149,0),1*c_vote,0)+IF(MATCH(M$1,$F2146:$F2149,0)&gt;MATCH(N$1,$F2146:$F2149,0),1*d_vote,0)</f>
        <v>0.48</v>
      </c>
      <c r="O2146" s="3">
        <f>IF(MATCH($O$1,$C2146:$C2149,0)&lt;(MATCH($P$1,$C2146:$C2149,0)),1*a_vote,0)+IF(MATCH($O$1,$D2146:$D2149,0)&lt;MATCH($P$1,$D2146:$D2149,0),1*b_vote,0)+IF(MATCH($O$1,$E2146:$E2149,0)&lt;MATCH($P$1,$E2146:$E2149,0),1*c_vote,0)+IF(MATCH($O$1,$F2146:$F2149,0)&lt;MATCH($P$1,$F2146:$F2149,0),1*d_vote,0)</f>
        <v>0.48</v>
      </c>
      <c r="P2146" s="3">
        <f>IF(MATCH(O$1,$C2146:$C2149,0)&gt;(MATCH(P$1,$C2146:$C2149,0)),1*a_vote,0)+IF(MATCH(O$1,$D2146:$D2149,0)&gt;MATCH(P$1,$D2146:$D2149,0),1*b_vote,0)+IF(MATCH(O$1,$E2146:$E2149,0)&gt;MATCH(P$1,$E2146:$E2149,0),1*c_vote,0)+IF(MATCH(O$1,$F2146:$F2149,0)&gt;MATCH(P$1,$F2146:$F2149,0),1*d_vote,0)</f>
        <v>0.52</v>
      </c>
      <c r="Q2146" s="3">
        <f>IF(MATCH($Q$1,$C2146:$C2149,0)&lt;(MATCH($R$1,$C2146:$C2149,0)),1*a_vote,0)+IF(MATCH($Q$1,$D2146:$D2149,0)&lt;MATCH($R$1,$D2146:$D2149,0),1*b_vote,0)+IF(MATCH($Q$1,$E2146:$E2149,0)&lt;MATCH($R$1,$E2146:$E2149,0),1*c_vote,0)+IF(MATCH($Q$1,$F2146:$F2149,0)&lt;MATCH($R$1,$F2146:$F2149,0),1*d_vote,0)</f>
        <v>0.78</v>
      </c>
      <c r="R2146" s="3">
        <f>IF(MATCH(Q$1,$C2146:$C2149,0)&gt;(MATCH(R$1,$C2146:$C2149,0)),1*a_vote,0)+IF(MATCH(Q$1,$D2146:$D2149,0)&gt;MATCH(R$1,$D2146:$D2149,0),1*b_vote,0)+IF(MATCH(Q$1,$E2146:$E2149,0)&gt;MATCH(R$1,$E2146:$E2149,0),1*c_vote,0)+IF(MATCH(Q$1,$F2146:$F2149,0)&gt;MATCH(R$1,$F2146:$F2149,0),1*d_vote,0)</f>
        <v>0.21999999999999997</v>
      </c>
      <c r="S2146" s="3">
        <f>IF(MATCH($S$1,$C2146:$C2149,0)&lt;(MATCH($T$1,$C2146:$C2149,0)),1*a_vote,0)+IF(MATCH($S$1,$D2146:$D2149,0)&lt;MATCH($T$1,$D2146:$D2149,0),1*b_vote,0)+IF(MATCH($S$1,$E2146:$E2149,0)&lt;MATCH($T$1,$E2146:$E2149,0),1*c_vote,0)+IF(MATCH($S$1,$F2146:$F2149,0)&lt;MATCH($T$1,$F2146:$F2149,0),1*d_vote,0)</f>
        <v>0.52</v>
      </c>
      <c r="T2146" s="3">
        <f>IF(MATCH(S$1,$C2146:$C2149,0)&gt;(MATCH(T$1,$C2146:$C2149,0)),1*a_vote,0)+IF(MATCH(S$1,$D2146:$D2149,0)&gt;MATCH(T$1,$D2146:$D2149,0),1*b_vote,0)+IF(MATCH(S$1,$E2146:$E2149,0)&gt;MATCH(T$1,$E2146:$E2149,0),1*c_vote,0)+IF(MATCH(S$1,$F2146:$F2149,0)&gt;MATCH(T$1,$F2146:$F2149,0),1*d_vote,0)</f>
        <v>0.48</v>
      </c>
    </row>
    <row r="2147" spans="1:20" x14ac:dyDescent="0.25">
      <c r="A2147">
        <f t="shared" si="68"/>
        <v>2146</v>
      </c>
      <c r="B2147">
        <f t="shared" si="69"/>
        <v>537</v>
      </c>
      <c r="C2147" t="str">
        <f>INDEX('VBA code_permu_wo_repettn'!$T$3:$Y$6,COUNTIF('Profile-matrices_Condorcet'!$B$2:$B2147,'Profile-matrices_Condorcet'!$B2147),MATCH(INDEX('numeric possibilities'!D$3:D$1298,VLOOKUP($B2147,'numeric possibilities'!$C$3:$G$1298,1)),'VBA code_permu_wo_repettn'!$T$2:$Y$2))</f>
        <v>C</v>
      </c>
      <c r="D2147" t="str">
        <f>INDEX('VBA code_permu_wo_repettn'!$AA$3:$AF$6,COUNTIF('Profile-matrices_Condorcet'!$B$2:$B2147,'Profile-matrices_Condorcet'!$B2147),MATCH(INDEX('numeric possibilities'!E$3:E$1298,VLOOKUP($B2147,'numeric possibilities'!$C$3:$G$1298,1)),'VBA code_permu_wo_repettn'!$AA$2:$AF$2))</f>
        <v>D</v>
      </c>
      <c r="E2147" t="str">
        <f>INDEX('VBA code_permu_wo_repettn'!$AH$3:$AM$6,COUNTIF('Profile-matrices_Condorcet'!$B$2:$B2147,'Profile-matrices_Condorcet'!$B2147),MATCH(INDEX('numeric possibilities'!F$3:F$1298,VLOOKUP($B2147,'numeric possibilities'!$C$3:$G$1298,1)),'VBA code_permu_wo_repettn'!$AH$2:$AM$2))</f>
        <v>B</v>
      </c>
      <c r="F2147" t="str">
        <f>INDEX('VBA code_permu_wo_repettn'!$AO$3:$AT$6,COUNTIF('Profile-matrices_Condorcet'!$B$2:$B2147,'Profile-matrices_Condorcet'!$B2147),MATCH(INDEX('numeric possibilities'!G$3:G$1298,VLOOKUP($B2147,'numeric possibilities'!$C$3:$G$1298,1)),'VBA code_permu_wo_repettn'!$AO$2:$AT$2))</f>
        <v>B</v>
      </c>
      <c r="H2147" t="s">
        <v>15</v>
      </c>
      <c r="I2147" t="str">
        <f>IF(I2146&gt;J2146,$I$1,IF(I2146&lt;J2146,$J$1,0))</f>
        <v>B</v>
      </c>
      <c r="K2147" t="str">
        <f>IF(K2146&gt;L2146,$K$1,IF(K2146&lt;L2146,$L$1,0))</f>
        <v>C</v>
      </c>
      <c r="M2147" t="str">
        <f>IF(M2146&gt;N2146,$M$1,IF(M2146&lt;N2146,$N$1,0))</f>
        <v>A</v>
      </c>
      <c r="O2147" t="str">
        <f>IF(O2146&gt;P2146,$O$1,IF(O2146&lt;P2146,$P$1,0))</f>
        <v>C</v>
      </c>
      <c r="Q2147" t="str">
        <f>IF(Q2146&gt;R2146,$Q$1,IF(Q2146&lt;R2146,$R$1,0))</f>
        <v>B</v>
      </c>
      <c r="S2147" t="str">
        <f>IF(S2146&gt;T2146,$S$1,IF(S2146&lt;T2146,$T$1,0))</f>
        <v>C</v>
      </c>
    </row>
    <row r="2148" spans="1:20" x14ac:dyDescent="0.25">
      <c r="A2148">
        <f t="shared" si="68"/>
        <v>2147</v>
      </c>
      <c r="B2148">
        <f t="shared" si="69"/>
        <v>537</v>
      </c>
      <c r="C2148" t="str">
        <f>INDEX('VBA code_permu_wo_repettn'!$T$3:$Y$6,COUNTIF('Profile-matrices_Condorcet'!$B$2:$B2148,'Profile-matrices_Condorcet'!$B2148),MATCH(INDEX('numeric possibilities'!D$3:D$1298,VLOOKUP($B2148,'numeric possibilities'!$C$3:$G$1298,1)),'VBA code_permu_wo_repettn'!$T$2:$Y$2))</f>
        <v>B</v>
      </c>
      <c r="D2148" t="str">
        <f>INDEX('VBA code_permu_wo_repettn'!$AA$3:$AF$6,COUNTIF('Profile-matrices_Condorcet'!$B$2:$B2148,'Profile-matrices_Condorcet'!$B2148),MATCH(INDEX('numeric possibilities'!E$3:E$1298,VLOOKUP($B2148,'numeric possibilities'!$C$3:$G$1298,1)),'VBA code_permu_wo_repettn'!$AA$2:$AF$2))</f>
        <v>C</v>
      </c>
      <c r="E2148" t="str">
        <f>INDEX('VBA code_permu_wo_repettn'!$AH$3:$AM$6,COUNTIF('Profile-matrices_Condorcet'!$B$2:$B2148,'Profile-matrices_Condorcet'!$B2148),MATCH(INDEX('numeric possibilities'!F$3:F$1298,VLOOKUP($B2148,'numeric possibilities'!$C$3:$G$1298,1)),'VBA code_permu_wo_repettn'!$AH$2:$AM$2))</f>
        <v>A</v>
      </c>
      <c r="F2148" t="str">
        <f>INDEX('VBA code_permu_wo_repettn'!$AO$3:$AT$6,COUNTIF('Profile-matrices_Condorcet'!$B$2:$B2148,'Profile-matrices_Condorcet'!$B2148),MATCH(INDEX('numeric possibilities'!G$3:G$1298,VLOOKUP($B2148,'numeric possibilities'!$C$3:$G$1298,1)),'VBA code_permu_wo_repettn'!$AO$2:$AT$2))</f>
        <v>A</v>
      </c>
      <c r="I2148" t="s">
        <v>0</v>
      </c>
      <c r="J2148" t="s">
        <v>1</v>
      </c>
      <c r="K2148" t="s">
        <v>2</v>
      </c>
      <c r="L2148" t="s">
        <v>3</v>
      </c>
    </row>
    <row r="2149" spans="1:20" x14ac:dyDescent="0.25">
      <c r="A2149">
        <f t="shared" si="68"/>
        <v>2148</v>
      </c>
      <c r="B2149">
        <f t="shared" si="69"/>
        <v>537</v>
      </c>
      <c r="C2149" t="str">
        <f>INDEX('VBA code_permu_wo_repettn'!$T$3:$Y$6,COUNTIF('Profile-matrices_Condorcet'!$B$2:$B2149,'Profile-matrices_Condorcet'!$B2149),MATCH(INDEX('numeric possibilities'!D$3:D$1298,VLOOKUP($B2149,'numeric possibilities'!$C$3:$G$1298,1)),'VBA code_permu_wo_repettn'!$T$2:$Y$2))</f>
        <v>D</v>
      </c>
      <c r="D2149" t="str">
        <f>INDEX('VBA code_permu_wo_repettn'!$AA$3:$AF$6,COUNTIF('Profile-matrices_Condorcet'!$B$2:$B2149,'Profile-matrices_Condorcet'!$B2149),MATCH(INDEX('numeric possibilities'!E$3:E$1298,VLOOKUP($B2149,'numeric possibilities'!$C$3:$G$1298,1)),'VBA code_permu_wo_repettn'!$AA$2:$AF$2))</f>
        <v>A</v>
      </c>
      <c r="E2149" t="str">
        <f>INDEX('VBA code_permu_wo_repettn'!$AH$3:$AM$6,COUNTIF('Profile-matrices_Condorcet'!$B$2:$B2149,'Profile-matrices_Condorcet'!$B2149),MATCH(INDEX('numeric possibilities'!F$3:F$1298,VLOOKUP($B2149,'numeric possibilities'!$C$3:$G$1298,1)),'VBA code_permu_wo_repettn'!$AH$2:$AM$2))</f>
        <v>D</v>
      </c>
      <c r="F2149" t="str">
        <f>INDEX('VBA code_permu_wo_repettn'!$AO$3:$AT$6,COUNTIF('Profile-matrices_Condorcet'!$B$2:$B2149,'Profile-matrices_Condorcet'!$B2149),MATCH(INDEX('numeric possibilities'!G$3:G$1298,VLOOKUP($B2149,'numeric possibilities'!$C$3:$G$1298,1)),'VBA code_permu_wo_repettn'!$AO$2:$AT$2))</f>
        <v>C</v>
      </c>
      <c r="G2149" t="str">
        <f>IF(MAX(I2149:L2149)&gt;='numeric possibilities'!$B$4/2,INDEX('Profile-matrices_Condorcet'!I2148:L2148,1,MATCH(MAX('Profile-matrices_Condorcet'!I2149:L2149),'Profile-matrices_Condorcet'!I2149:L2149,0)),"NCW")</f>
        <v>C</v>
      </c>
      <c r="H2149" t="s">
        <v>13</v>
      </c>
      <c r="I2149" s="3">
        <f>COUNTIF($I2147:$S2147,I2148)</f>
        <v>1</v>
      </c>
      <c r="J2149" s="3">
        <f>COUNTIF($I2147:$S2147,J2148)</f>
        <v>2</v>
      </c>
      <c r="K2149" s="3">
        <f>COUNTIF($I2147:$S2147,K2148)</f>
        <v>3</v>
      </c>
      <c r="L2149" s="3">
        <f>COUNTIF($I2147:$S2147,L2148)</f>
        <v>0</v>
      </c>
    </row>
    <row r="2150" spans="1:20" x14ac:dyDescent="0.25">
      <c r="A2150">
        <f t="shared" si="68"/>
        <v>2149</v>
      </c>
      <c r="B2150">
        <f t="shared" si="69"/>
        <v>538</v>
      </c>
      <c r="C2150" t="str">
        <f>INDEX('VBA code_permu_wo_repettn'!$T$3:$Y$6,COUNTIF('Profile-matrices_Condorcet'!$B$2:$B2150,'Profile-matrices_Condorcet'!$B2150),MATCH(INDEX('numeric possibilities'!D$3:D$1298,VLOOKUP($B2150,'numeric possibilities'!$C$3:$G$1298,1)),'VBA code_permu_wo_repettn'!$T$2:$Y$2))</f>
        <v>A</v>
      </c>
      <c r="D2150" t="str">
        <f>INDEX('VBA code_permu_wo_repettn'!$AA$3:$AF$6,COUNTIF('Profile-matrices_Condorcet'!$B$2:$B2150,'Profile-matrices_Condorcet'!$B2150),MATCH(INDEX('numeric possibilities'!E$3:E$1298,VLOOKUP($B2150,'numeric possibilities'!$C$3:$G$1298,1)),'VBA code_permu_wo_repettn'!$AA$2:$AF$2))</f>
        <v>B</v>
      </c>
      <c r="E2150" t="str">
        <f>INDEX('VBA code_permu_wo_repettn'!$AH$3:$AM$6,COUNTIF('Profile-matrices_Condorcet'!$B$2:$B2150,'Profile-matrices_Condorcet'!$B2150),MATCH(INDEX('numeric possibilities'!F$3:F$1298,VLOOKUP($B2150,'numeric possibilities'!$C$3:$G$1298,1)),'VBA code_permu_wo_repettn'!$AH$2:$AM$2))</f>
        <v>C</v>
      </c>
      <c r="F2150" t="str">
        <f>INDEX('VBA code_permu_wo_repettn'!$AO$3:$AT$6,COUNTIF('Profile-matrices_Condorcet'!$B$2:$B2150,'Profile-matrices_Condorcet'!$B2150),MATCH(INDEX('numeric possibilities'!G$3:G$1298,VLOOKUP($B2150,'numeric possibilities'!$C$3:$G$1298,1)),'VBA code_permu_wo_repettn'!$AO$2:$AT$2))</f>
        <v>D</v>
      </c>
      <c r="H2150" t="s">
        <v>14</v>
      </c>
      <c r="I2150" s="3">
        <f>IF(MATCH(I$1,$C2150:$C2153,0)&lt;(MATCH(J$1,$C2150:$C2153,0)),1*a_vote,0)+IF(MATCH(I$1,$D2150:$D2153,0)&lt;MATCH(J$1,$D2150:$D2153,0),1*b_vote,0)+IF(MATCH(I$1,$E2150:$E2153,0)&lt;MATCH(J$1,$E2150:$E2153,0),1*c_vote,0)+IF(MATCH(I$1,$F2150:$F2153,0)&lt;MATCH(J$1,$F2150:$F2153,0),1*d_vote,0)</f>
        <v>0.27</v>
      </c>
      <c r="J2150" s="3">
        <f>IF(MATCH(I$1,$C2150:$C2153,0)&gt;(MATCH(J$1,$C2150:$C2153,0)),1*a_vote,0)+IF(MATCH(I$1,$D2150:$D2153,0)&gt;MATCH(J$1,$D2150:$D2153,0),1*b_vote,0)+IF(MATCH(I$1,$E2150:$E2153,0)&gt;MATCH(J$1,$E2150:$E2153,0),1*c_vote,0)+IF(MATCH(I$1,$F2150:$F2153,0)&gt;MATCH(J$1,$F2150:$F2153,0),1*d_vote,0)</f>
        <v>0.73</v>
      </c>
      <c r="K2150" s="3">
        <f>IF(MATCH($K$1,$C2150:$C2153,0)&lt;(MATCH($L$1,$C2150:$C2153,0)),1*a_vote,0)+IF(MATCH($K$1,$D2150:$D2153,0)&lt;MATCH($L$1,$D2150:$D2153,0),1*b_vote,0)+IF(MATCH($K$1,$E2150:$E2153,0)&lt;MATCH($L$1,$E2150:$E2153,0),1*c_vote,0)+IF(MATCH($K$1,$F2150:$F2153,0)&lt;MATCH($L$1,$F2150:$F2153,0),1*d_vote,0)</f>
        <v>0.49</v>
      </c>
      <c r="L2150" s="3">
        <f>IF(MATCH(K$1,$C2150:$C2153,0)&gt;(MATCH(L$1,$C2150:$C2153,0)),1*a_vote,0)+IF(MATCH(K$1,$D2150:$D2153,0)&gt;MATCH(L$1,$D2150:$D2153,0),1*b_vote,0)+IF(MATCH(K$1,$E2150:$E2153,0)&gt;MATCH(L$1,$E2150:$E2153,0),1*c_vote,0)+IF(MATCH(K$1,$F2150:$F2153,0)&gt;MATCH(L$1,$F2150:$F2153,0),1*d_vote,0)</f>
        <v>0.51</v>
      </c>
      <c r="M2150" s="3">
        <f>IF(MATCH($M$1,$C2150:$C2153,0)&lt;(MATCH($N$1,$C2150:$C2153,0)),1*a_vote,0)+IF(MATCH($M$1,$D2150:$D2153,0)&lt;MATCH($N$1,$D2150:$D2153,0),1*b_vote,0)+IF(MATCH($M$1,$E2150:$E2153,0)&lt;MATCH($N$1,$E2150:$E2153,0),1*c_vote,0)+IF(MATCH($M$1,$F2150:$F2153,0)&lt;MATCH($N$1,$F2150:$F2153,0),1*d_vote,0)</f>
        <v>0.52</v>
      </c>
      <c r="N2150" s="3">
        <f>IF(MATCH(M$1,$C2150:$C2153,0)&gt;(MATCH(N$1,$C2150:$C2153,0)),1*a_vote,0)+IF(MATCH(M$1,$D2150:$D2153,0)&gt;MATCH(N$1,$D2150:$D2153,0),1*b_vote,0)+IF(MATCH(M$1,$E2150:$E2153,0)&gt;MATCH(N$1,$E2150:$E2153,0),1*c_vote,0)+IF(MATCH(M$1,$F2150:$F2153,0)&gt;MATCH(N$1,$F2150:$F2153,0),1*d_vote,0)</f>
        <v>0.48</v>
      </c>
      <c r="O2150" s="3">
        <f>IF(MATCH($O$1,$C2150:$C2153,0)&lt;(MATCH($P$1,$C2150:$C2153,0)),1*a_vote,0)+IF(MATCH($O$1,$D2150:$D2153,0)&lt;MATCH($P$1,$D2150:$D2153,0),1*b_vote,0)+IF(MATCH($O$1,$E2150:$E2153,0)&lt;MATCH($P$1,$E2150:$E2153,0),1*c_vote,0)+IF(MATCH($O$1,$F2150:$F2153,0)&lt;MATCH($P$1,$F2150:$F2153,0),1*d_vote,0)</f>
        <v>0.48</v>
      </c>
      <c r="P2150" s="3">
        <f>IF(MATCH(O$1,$C2150:$C2153,0)&gt;(MATCH(P$1,$C2150:$C2153,0)),1*a_vote,0)+IF(MATCH(O$1,$D2150:$D2153,0)&gt;MATCH(P$1,$D2150:$D2153,0),1*b_vote,0)+IF(MATCH(O$1,$E2150:$E2153,0)&gt;MATCH(P$1,$E2150:$E2153,0),1*c_vote,0)+IF(MATCH(O$1,$F2150:$F2153,0)&gt;MATCH(P$1,$F2150:$F2153,0),1*d_vote,0)</f>
        <v>0.52</v>
      </c>
      <c r="Q2150" s="3">
        <f>IF(MATCH($Q$1,$C2150:$C2153,0)&lt;(MATCH($R$1,$C2150:$C2153,0)),1*a_vote,0)+IF(MATCH($Q$1,$D2150:$D2153,0)&lt;MATCH($R$1,$D2150:$D2153,0),1*b_vote,0)+IF(MATCH($Q$1,$E2150:$E2153,0)&lt;MATCH($R$1,$E2150:$E2153,0),1*c_vote,0)+IF(MATCH($Q$1,$F2150:$F2153,0)&lt;MATCH($R$1,$F2150:$F2153,0),1*d_vote,0)</f>
        <v>0.51</v>
      </c>
      <c r="R2150" s="3">
        <f>IF(MATCH(Q$1,$C2150:$C2153,0)&gt;(MATCH(R$1,$C2150:$C2153,0)),1*a_vote,0)+IF(MATCH(Q$1,$D2150:$D2153,0)&gt;MATCH(R$1,$D2150:$D2153,0),1*b_vote,0)+IF(MATCH(Q$1,$E2150:$E2153,0)&gt;MATCH(R$1,$E2150:$E2153,0),1*c_vote,0)+IF(MATCH(Q$1,$F2150:$F2153,0)&gt;MATCH(R$1,$F2150:$F2153,0),1*d_vote,0)</f>
        <v>0.49</v>
      </c>
      <c r="S2150" s="3">
        <f>IF(MATCH($S$1,$C2150:$C2153,0)&lt;(MATCH($T$1,$C2150:$C2153,0)),1*a_vote,0)+IF(MATCH($S$1,$D2150:$D2153,0)&lt;MATCH($T$1,$D2150:$D2153,0),1*b_vote,0)+IF(MATCH($S$1,$E2150:$E2153,0)&lt;MATCH($T$1,$E2150:$E2153,0),1*c_vote,0)+IF(MATCH($S$1,$F2150:$F2153,0)&lt;MATCH($T$1,$F2150:$F2153,0),1*d_vote,0)</f>
        <v>0.52</v>
      </c>
      <c r="T2150" s="3">
        <f>IF(MATCH(S$1,$C2150:$C2153,0)&gt;(MATCH(T$1,$C2150:$C2153,0)),1*a_vote,0)+IF(MATCH(S$1,$D2150:$D2153,0)&gt;MATCH(T$1,$D2150:$D2153,0),1*b_vote,0)+IF(MATCH(S$1,$E2150:$E2153,0)&gt;MATCH(T$1,$E2150:$E2153,0),1*c_vote,0)+IF(MATCH(S$1,$F2150:$F2153,0)&gt;MATCH(T$1,$F2150:$F2153,0),1*d_vote,0)</f>
        <v>0.48</v>
      </c>
    </row>
    <row r="2151" spans="1:20" x14ac:dyDescent="0.25">
      <c r="A2151">
        <f t="shared" si="68"/>
        <v>2150</v>
      </c>
      <c r="B2151">
        <f t="shared" si="69"/>
        <v>538</v>
      </c>
      <c r="C2151" t="str">
        <f>INDEX('VBA code_permu_wo_repettn'!$T$3:$Y$6,COUNTIF('Profile-matrices_Condorcet'!$B$2:$B2151,'Profile-matrices_Condorcet'!$B2151),MATCH(INDEX('numeric possibilities'!D$3:D$1298,VLOOKUP($B2151,'numeric possibilities'!$C$3:$G$1298,1)),'VBA code_permu_wo_repettn'!$T$2:$Y$2))</f>
        <v>C</v>
      </c>
      <c r="D2151" t="str">
        <f>INDEX('VBA code_permu_wo_repettn'!$AA$3:$AF$6,COUNTIF('Profile-matrices_Condorcet'!$B$2:$B2151,'Profile-matrices_Condorcet'!$B2151),MATCH(INDEX('numeric possibilities'!E$3:E$1298,VLOOKUP($B2151,'numeric possibilities'!$C$3:$G$1298,1)),'VBA code_permu_wo_repettn'!$AA$2:$AF$2))</f>
        <v>D</v>
      </c>
      <c r="E2151" t="str">
        <f>INDEX('VBA code_permu_wo_repettn'!$AH$3:$AM$6,COUNTIF('Profile-matrices_Condorcet'!$B$2:$B2151,'Profile-matrices_Condorcet'!$B2151),MATCH(INDEX('numeric possibilities'!F$3:F$1298,VLOOKUP($B2151,'numeric possibilities'!$C$3:$G$1298,1)),'VBA code_permu_wo_repettn'!$AH$2:$AM$2))</f>
        <v>B</v>
      </c>
      <c r="F2151" t="str">
        <f>INDEX('VBA code_permu_wo_repettn'!$AO$3:$AT$6,COUNTIF('Profile-matrices_Condorcet'!$B$2:$B2151,'Profile-matrices_Condorcet'!$B2151),MATCH(INDEX('numeric possibilities'!G$3:G$1298,VLOOKUP($B2151,'numeric possibilities'!$C$3:$G$1298,1)),'VBA code_permu_wo_repettn'!$AO$2:$AT$2))</f>
        <v>B</v>
      </c>
      <c r="H2151" t="s">
        <v>15</v>
      </c>
      <c r="I2151" t="str">
        <f>IF(I2150&gt;J2150,$I$1,IF(I2150&lt;J2150,$J$1,0))</f>
        <v>B</v>
      </c>
      <c r="K2151" t="str">
        <f>IF(K2150&gt;L2150,$K$1,IF(K2150&lt;L2150,$L$1,0))</f>
        <v>C</v>
      </c>
      <c r="M2151" t="str">
        <f>IF(M2150&gt;N2150,$M$1,IF(M2150&lt;N2150,$N$1,0))</f>
        <v>A</v>
      </c>
      <c r="O2151" t="str">
        <f>IF(O2150&gt;P2150,$O$1,IF(O2150&lt;P2150,$P$1,0))</f>
        <v>C</v>
      </c>
      <c r="Q2151" t="str">
        <f>IF(Q2150&gt;R2150,$Q$1,IF(Q2150&lt;R2150,$R$1,0))</f>
        <v>B</v>
      </c>
      <c r="S2151" t="str">
        <f>IF(S2150&gt;T2150,$S$1,IF(S2150&lt;T2150,$T$1,0))</f>
        <v>C</v>
      </c>
    </row>
    <row r="2152" spans="1:20" x14ac:dyDescent="0.25">
      <c r="A2152">
        <f t="shared" si="68"/>
        <v>2151</v>
      </c>
      <c r="B2152">
        <f t="shared" si="69"/>
        <v>538</v>
      </c>
      <c r="C2152" t="str">
        <f>INDEX('VBA code_permu_wo_repettn'!$T$3:$Y$6,COUNTIF('Profile-matrices_Condorcet'!$B$2:$B2152,'Profile-matrices_Condorcet'!$B2152),MATCH(INDEX('numeric possibilities'!D$3:D$1298,VLOOKUP($B2152,'numeric possibilities'!$C$3:$G$1298,1)),'VBA code_permu_wo_repettn'!$T$2:$Y$2))</f>
        <v>D</v>
      </c>
      <c r="D2152" t="str">
        <f>INDEX('VBA code_permu_wo_repettn'!$AA$3:$AF$6,COUNTIF('Profile-matrices_Condorcet'!$B$2:$B2152,'Profile-matrices_Condorcet'!$B2152),MATCH(INDEX('numeric possibilities'!E$3:E$1298,VLOOKUP($B2152,'numeric possibilities'!$C$3:$G$1298,1)),'VBA code_permu_wo_repettn'!$AA$2:$AF$2))</f>
        <v>C</v>
      </c>
      <c r="E2152" t="str">
        <f>INDEX('VBA code_permu_wo_repettn'!$AH$3:$AM$6,COUNTIF('Profile-matrices_Condorcet'!$B$2:$B2152,'Profile-matrices_Condorcet'!$B2152),MATCH(INDEX('numeric possibilities'!F$3:F$1298,VLOOKUP($B2152,'numeric possibilities'!$C$3:$G$1298,1)),'VBA code_permu_wo_repettn'!$AH$2:$AM$2))</f>
        <v>A</v>
      </c>
      <c r="F2152" t="str">
        <f>INDEX('VBA code_permu_wo_repettn'!$AO$3:$AT$6,COUNTIF('Profile-matrices_Condorcet'!$B$2:$B2152,'Profile-matrices_Condorcet'!$B2152),MATCH(INDEX('numeric possibilities'!G$3:G$1298,VLOOKUP($B2152,'numeric possibilities'!$C$3:$G$1298,1)),'VBA code_permu_wo_repettn'!$AO$2:$AT$2))</f>
        <v>A</v>
      </c>
      <c r="I2152" t="s">
        <v>0</v>
      </c>
      <c r="J2152" t="s">
        <v>1</v>
      </c>
      <c r="K2152" t="s">
        <v>2</v>
      </c>
      <c r="L2152" t="s">
        <v>3</v>
      </c>
    </row>
    <row r="2153" spans="1:20" x14ac:dyDescent="0.25">
      <c r="A2153">
        <f t="shared" si="68"/>
        <v>2152</v>
      </c>
      <c r="B2153">
        <f t="shared" si="69"/>
        <v>538</v>
      </c>
      <c r="C2153" t="str">
        <f>INDEX('VBA code_permu_wo_repettn'!$T$3:$Y$6,COUNTIF('Profile-matrices_Condorcet'!$B$2:$B2153,'Profile-matrices_Condorcet'!$B2153),MATCH(INDEX('numeric possibilities'!D$3:D$1298,VLOOKUP($B2153,'numeric possibilities'!$C$3:$G$1298,1)),'VBA code_permu_wo_repettn'!$T$2:$Y$2))</f>
        <v>B</v>
      </c>
      <c r="D2153" t="str">
        <f>INDEX('VBA code_permu_wo_repettn'!$AA$3:$AF$6,COUNTIF('Profile-matrices_Condorcet'!$B$2:$B2153,'Profile-matrices_Condorcet'!$B2153),MATCH(INDEX('numeric possibilities'!E$3:E$1298,VLOOKUP($B2153,'numeric possibilities'!$C$3:$G$1298,1)),'VBA code_permu_wo_repettn'!$AA$2:$AF$2))</f>
        <v>A</v>
      </c>
      <c r="E2153" t="str">
        <f>INDEX('VBA code_permu_wo_repettn'!$AH$3:$AM$6,COUNTIF('Profile-matrices_Condorcet'!$B$2:$B2153,'Profile-matrices_Condorcet'!$B2153),MATCH(INDEX('numeric possibilities'!F$3:F$1298,VLOOKUP($B2153,'numeric possibilities'!$C$3:$G$1298,1)),'VBA code_permu_wo_repettn'!$AH$2:$AM$2))</f>
        <v>D</v>
      </c>
      <c r="F2153" t="str">
        <f>INDEX('VBA code_permu_wo_repettn'!$AO$3:$AT$6,COUNTIF('Profile-matrices_Condorcet'!$B$2:$B2153,'Profile-matrices_Condorcet'!$B2153),MATCH(INDEX('numeric possibilities'!G$3:G$1298,VLOOKUP($B2153,'numeric possibilities'!$C$3:$G$1298,1)),'VBA code_permu_wo_repettn'!$AO$2:$AT$2))</f>
        <v>C</v>
      </c>
      <c r="G2153" t="str">
        <f>IF(MAX(I2153:L2153)&gt;='numeric possibilities'!$B$4/2,INDEX('Profile-matrices_Condorcet'!I2152:L2152,1,MATCH(MAX('Profile-matrices_Condorcet'!I2153:L2153),'Profile-matrices_Condorcet'!I2153:L2153,0)),"NCW")</f>
        <v>C</v>
      </c>
      <c r="H2153" t="s">
        <v>13</v>
      </c>
      <c r="I2153" s="3">
        <f>COUNTIF($I2151:$S2151,I2152)</f>
        <v>1</v>
      </c>
      <c r="J2153" s="3">
        <f>COUNTIF($I2151:$S2151,J2152)</f>
        <v>2</v>
      </c>
      <c r="K2153" s="3">
        <f>COUNTIF($I2151:$S2151,K2152)</f>
        <v>3</v>
      </c>
      <c r="L2153" s="3">
        <f>COUNTIF($I2151:$S2151,L2152)</f>
        <v>0</v>
      </c>
    </row>
    <row r="2154" spans="1:20" x14ac:dyDescent="0.25">
      <c r="A2154">
        <f t="shared" si="68"/>
        <v>2153</v>
      </c>
      <c r="B2154">
        <f t="shared" si="69"/>
        <v>539</v>
      </c>
      <c r="C2154" t="str">
        <f>INDEX('VBA code_permu_wo_repettn'!$T$3:$Y$6,COUNTIF('Profile-matrices_Condorcet'!$B$2:$B2154,'Profile-matrices_Condorcet'!$B2154),MATCH(INDEX('numeric possibilities'!D$3:D$1298,VLOOKUP($B2154,'numeric possibilities'!$C$3:$G$1298,1)),'VBA code_permu_wo_repettn'!$T$2:$Y$2))</f>
        <v>A</v>
      </c>
      <c r="D2154" t="str">
        <f>INDEX('VBA code_permu_wo_repettn'!$AA$3:$AF$6,COUNTIF('Profile-matrices_Condorcet'!$B$2:$B2154,'Profile-matrices_Condorcet'!$B2154),MATCH(INDEX('numeric possibilities'!E$3:E$1298,VLOOKUP($B2154,'numeric possibilities'!$C$3:$G$1298,1)),'VBA code_permu_wo_repettn'!$AA$2:$AF$2))</f>
        <v>B</v>
      </c>
      <c r="E2154" t="str">
        <f>INDEX('VBA code_permu_wo_repettn'!$AH$3:$AM$6,COUNTIF('Profile-matrices_Condorcet'!$B$2:$B2154,'Profile-matrices_Condorcet'!$B2154),MATCH(INDEX('numeric possibilities'!F$3:F$1298,VLOOKUP($B2154,'numeric possibilities'!$C$3:$G$1298,1)),'VBA code_permu_wo_repettn'!$AH$2:$AM$2))</f>
        <v>C</v>
      </c>
      <c r="F2154" t="str">
        <f>INDEX('VBA code_permu_wo_repettn'!$AO$3:$AT$6,COUNTIF('Profile-matrices_Condorcet'!$B$2:$B2154,'Profile-matrices_Condorcet'!$B2154),MATCH(INDEX('numeric possibilities'!G$3:G$1298,VLOOKUP($B2154,'numeric possibilities'!$C$3:$G$1298,1)),'VBA code_permu_wo_repettn'!$AO$2:$AT$2))</f>
        <v>D</v>
      </c>
      <c r="H2154" t="s">
        <v>14</v>
      </c>
      <c r="I2154" s="3">
        <f>IF(MATCH(I$1,$C2154:$C2157,0)&lt;(MATCH(J$1,$C2154:$C2157,0)),1*a_vote,0)+IF(MATCH(I$1,$D2154:$D2157,0)&lt;MATCH(J$1,$D2154:$D2157,0),1*b_vote,0)+IF(MATCH(I$1,$E2154:$E2157,0)&lt;MATCH(J$1,$E2154:$E2157,0),1*c_vote,0)+IF(MATCH(I$1,$F2154:$F2157,0)&lt;MATCH(J$1,$F2154:$F2157,0),1*d_vote,0)</f>
        <v>0.27</v>
      </c>
      <c r="J2154" s="3">
        <f>IF(MATCH(I$1,$C2154:$C2157,0)&gt;(MATCH(J$1,$C2154:$C2157,0)),1*a_vote,0)+IF(MATCH(I$1,$D2154:$D2157,0)&gt;MATCH(J$1,$D2154:$D2157,0),1*b_vote,0)+IF(MATCH(I$1,$E2154:$E2157,0)&gt;MATCH(J$1,$E2154:$E2157,0),1*c_vote,0)+IF(MATCH(I$1,$F2154:$F2157,0)&gt;MATCH(J$1,$F2154:$F2157,0),1*d_vote,0)</f>
        <v>0.73</v>
      </c>
      <c r="K2154" s="3">
        <f>IF(MATCH($K$1,$C2154:$C2157,0)&lt;(MATCH($L$1,$C2154:$C2157,0)),1*a_vote,0)+IF(MATCH($K$1,$D2154:$D2157,0)&lt;MATCH($L$1,$D2154:$D2157,0),1*b_vote,0)+IF(MATCH($K$1,$E2154:$E2157,0)&lt;MATCH($L$1,$E2154:$E2157,0),1*c_vote,0)+IF(MATCH($K$1,$F2154:$F2157,0)&lt;MATCH($L$1,$F2154:$F2157,0),1*d_vote,0)</f>
        <v>0.49</v>
      </c>
      <c r="L2154" s="3">
        <f>IF(MATCH(K$1,$C2154:$C2157,0)&gt;(MATCH(L$1,$C2154:$C2157,0)),1*a_vote,0)+IF(MATCH(K$1,$D2154:$D2157,0)&gt;MATCH(L$1,$D2154:$D2157,0),1*b_vote,0)+IF(MATCH(K$1,$E2154:$E2157,0)&gt;MATCH(L$1,$E2154:$E2157,0),1*c_vote,0)+IF(MATCH(K$1,$F2154:$F2157,0)&gt;MATCH(L$1,$F2154:$F2157,0),1*d_vote,0)</f>
        <v>0.51</v>
      </c>
      <c r="M2154" s="3">
        <f>IF(MATCH($M$1,$C2154:$C2157,0)&lt;(MATCH($N$1,$C2154:$C2157,0)),1*a_vote,0)+IF(MATCH($M$1,$D2154:$D2157,0)&lt;MATCH($N$1,$D2154:$D2157,0),1*b_vote,0)+IF(MATCH($M$1,$E2154:$E2157,0)&lt;MATCH($N$1,$E2154:$E2157,0),1*c_vote,0)+IF(MATCH($M$1,$F2154:$F2157,0)&lt;MATCH($N$1,$F2154:$F2157,0),1*d_vote,0)</f>
        <v>0.52</v>
      </c>
      <c r="N2154" s="3">
        <f>IF(MATCH(M$1,$C2154:$C2157,0)&gt;(MATCH(N$1,$C2154:$C2157,0)),1*a_vote,0)+IF(MATCH(M$1,$D2154:$D2157,0)&gt;MATCH(N$1,$D2154:$D2157,0),1*b_vote,0)+IF(MATCH(M$1,$E2154:$E2157,0)&gt;MATCH(N$1,$E2154:$E2157,0),1*c_vote,0)+IF(MATCH(M$1,$F2154:$F2157,0)&gt;MATCH(N$1,$F2154:$F2157,0),1*d_vote,0)</f>
        <v>0.48</v>
      </c>
      <c r="O2154" s="3">
        <f>IF(MATCH($O$1,$C2154:$C2157,0)&lt;(MATCH($P$1,$C2154:$C2157,0)),1*a_vote,0)+IF(MATCH($O$1,$D2154:$D2157,0)&lt;MATCH($P$1,$D2154:$D2157,0),1*b_vote,0)+IF(MATCH($O$1,$E2154:$E2157,0)&lt;MATCH($P$1,$E2154:$E2157,0),1*c_vote,0)+IF(MATCH($O$1,$F2154:$F2157,0)&lt;MATCH($P$1,$F2154:$F2157,0),1*d_vote,0)</f>
        <v>0.75</v>
      </c>
      <c r="P2154" s="3">
        <f>IF(MATCH(O$1,$C2154:$C2157,0)&gt;(MATCH(P$1,$C2154:$C2157,0)),1*a_vote,0)+IF(MATCH(O$1,$D2154:$D2157,0)&gt;MATCH(P$1,$D2154:$D2157,0),1*b_vote,0)+IF(MATCH(O$1,$E2154:$E2157,0)&gt;MATCH(P$1,$E2154:$E2157,0),1*c_vote,0)+IF(MATCH(O$1,$F2154:$F2157,0)&gt;MATCH(P$1,$F2154:$F2157,0),1*d_vote,0)</f>
        <v>0.25</v>
      </c>
      <c r="Q2154" s="3">
        <f>IF(MATCH($Q$1,$C2154:$C2157,0)&lt;(MATCH($R$1,$C2154:$C2157,0)),1*a_vote,0)+IF(MATCH($Q$1,$D2154:$D2157,0)&lt;MATCH($R$1,$D2154:$D2157,0),1*b_vote,0)+IF(MATCH($Q$1,$E2154:$E2157,0)&lt;MATCH($R$1,$E2154:$E2157,0),1*c_vote,0)+IF(MATCH($Q$1,$F2154:$F2157,0)&lt;MATCH($R$1,$F2154:$F2157,0),1*d_vote,0)</f>
        <v>0.51</v>
      </c>
      <c r="R2154" s="3">
        <f>IF(MATCH(Q$1,$C2154:$C2157,0)&gt;(MATCH(R$1,$C2154:$C2157,0)),1*a_vote,0)+IF(MATCH(Q$1,$D2154:$D2157,0)&gt;MATCH(R$1,$D2154:$D2157,0),1*b_vote,0)+IF(MATCH(Q$1,$E2154:$E2157,0)&gt;MATCH(R$1,$E2154:$E2157,0),1*c_vote,0)+IF(MATCH(Q$1,$F2154:$F2157,0)&gt;MATCH(R$1,$F2154:$F2157,0),1*d_vote,0)</f>
        <v>0.49</v>
      </c>
      <c r="S2154" s="3">
        <f>IF(MATCH($S$1,$C2154:$C2157,0)&lt;(MATCH($T$1,$C2154:$C2157,0)),1*a_vote,0)+IF(MATCH($S$1,$D2154:$D2157,0)&lt;MATCH($T$1,$D2154:$D2157,0),1*b_vote,0)+IF(MATCH($S$1,$E2154:$E2157,0)&lt;MATCH($T$1,$E2154:$E2157,0),1*c_vote,0)+IF(MATCH($S$1,$F2154:$F2157,0)&lt;MATCH($T$1,$F2154:$F2157,0),1*d_vote,0)</f>
        <v>0.25</v>
      </c>
      <c r="T2154" s="3">
        <f>IF(MATCH(S$1,$C2154:$C2157,0)&gt;(MATCH(T$1,$C2154:$C2157,0)),1*a_vote,0)+IF(MATCH(S$1,$D2154:$D2157,0)&gt;MATCH(T$1,$D2154:$D2157,0),1*b_vote,0)+IF(MATCH(S$1,$E2154:$E2157,0)&gt;MATCH(T$1,$E2154:$E2157,0),1*c_vote,0)+IF(MATCH(S$1,$F2154:$F2157,0)&gt;MATCH(T$1,$F2154:$F2157,0),1*d_vote,0)</f>
        <v>0.75</v>
      </c>
    </row>
    <row r="2155" spans="1:20" x14ac:dyDescent="0.25">
      <c r="A2155">
        <f t="shared" si="68"/>
        <v>2154</v>
      </c>
      <c r="B2155">
        <f t="shared" si="69"/>
        <v>539</v>
      </c>
      <c r="C2155" t="str">
        <f>INDEX('VBA code_permu_wo_repettn'!$T$3:$Y$6,COUNTIF('Profile-matrices_Condorcet'!$B$2:$B2155,'Profile-matrices_Condorcet'!$B2155),MATCH(INDEX('numeric possibilities'!D$3:D$1298,VLOOKUP($B2155,'numeric possibilities'!$C$3:$G$1298,1)),'VBA code_permu_wo_repettn'!$T$2:$Y$2))</f>
        <v>D</v>
      </c>
      <c r="D2155" t="str">
        <f>INDEX('VBA code_permu_wo_repettn'!$AA$3:$AF$6,COUNTIF('Profile-matrices_Condorcet'!$B$2:$B2155,'Profile-matrices_Condorcet'!$B2155),MATCH(INDEX('numeric possibilities'!E$3:E$1298,VLOOKUP($B2155,'numeric possibilities'!$C$3:$G$1298,1)),'VBA code_permu_wo_repettn'!$AA$2:$AF$2))</f>
        <v>D</v>
      </c>
      <c r="E2155" t="str">
        <f>INDEX('VBA code_permu_wo_repettn'!$AH$3:$AM$6,COUNTIF('Profile-matrices_Condorcet'!$B$2:$B2155,'Profile-matrices_Condorcet'!$B2155),MATCH(INDEX('numeric possibilities'!F$3:F$1298,VLOOKUP($B2155,'numeric possibilities'!$C$3:$G$1298,1)),'VBA code_permu_wo_repettn'!$AH$2:$AM$2))</f>
        <v>B</v>
      </c>
      <c r="F2155" t="str">
        <f>INDEX('VBA code_permu_wo_repettn'!$AO$3:$AT$6,COUNTIF('Profile-matrices_Condorcet'!$B$2:$B2155,'Profile-matrices_Condorcet'!$B2155),MATCH(INDEX('numeric possibilities'!G$3:G$1298,VLOOKUP($B2155,'numeric possibilities'!$C$3:$G$1298,1)),'VBA code_permu_wo_repettn'!$AO$2:$AT$2))</f>
        <v>B</v>
      </c>
      <c r="H2155" t="s">
        <v>15</v>
      </c>
      <c r="I2155" t="str">
        <f>IF(I2154&gt;J2154,$I$1,IF(I2154&lt;J2154,$J$1,0))</f>
        <v>B</v>
      </c>
      <c r="K2155" t="str">
        <f>IF(K2154&gt;L2154,$K$1,IF(K2154&lt;L2154,$L$1,0))</f>
        <v>C</v>
      </c>
      <c r="M2155" t="str">
        <f>IF(M2154&gt;N2154,$M$1,IF(M2154&lt;N2154,$N$1,0))</f>
        <v>A</v>
      </c>
      <c r="O2155" t="str">
        <f>IF(O2154&gt;P2154,$O$1,IF(O2154&lt;P2154,$P$1,0))</f>
        <v>B</v>
      </c>
      <c r="Q2155" t="str">
        <f>IF(Q2154&gt;R2154,$Q$1,IF(Q2154&lt;R2154,$R$1,0))</f>
        <v>B</v>
      </c>
      <c r="S2155" t="str">
        <f>IF(S2154&gt;T2154,$S$1,IF(S2154&lt;T2154,$T$1,0))</f>
        <v>D</v>
      </c>
    </row>
    <row r="2156" spans="1:20" x14ac:dyDescent="0.25">
      <c r="A2156">
        <f t="shared" si="68"/>
        <v>2155</v>
      </c>
      <c r="B2156">
        <f t="shared" si="69"/>
        <v>539</v>
      </c>
      <c r="C2156" t="str">
        <f>INDEX('VBA code_permu_wo_repettn'!$T$3:$Y$6,COUNTIF('Profile-matrices_Condorcet'!$B$2:$B2156,'Profile-matrices_Condorcet'!$B2156),MATCH(INDEX('numeric possibilities'!D$3:D$1298,VLOOKUP($B2156,'numeric possibilities'!$C$3:$G$1298,1)),'VBA code_permu_wo_repettn'!$T$2:$Y$2))</f>
        <v>B</v>
      </c>
      <c r="D2156" t="str">
        <f>INDEX('VBA code_permu_wo_repettn'!$AA$3:$AF$6,COUNTIF('Profile-matrices_Condorcet'!$B$2:$B2156,'Profile-matrices_Condorcet'!$B2156),MATCH(INDEX('numeric possibilities'!E$3:E$1298,VLOOKUP($B2156,'numeric possibilities'!$C$3:$G$1298,1)),'VBA code_permu_wo_repettn'!$AA$2:$AF$2))</f>
        <v>C</v>
      </c>
      <c r="E2156" t="str">
        <f>INDEX('VBA code_permu_wo_repettn'!$AH$3:$AM$6,COUNTIF('Profile-matrices_Condorcet'!$B$2:$B2156,'Profile-matrices_Condorcet'!$B2156),MATCH(INDEX('numeric possibilities'!F$3:F$1298,VLOOKUP($B2156,'numeric possibilities'!$C$3:$G$1298,1)),'VBA code_permu_wo_repettn'!$AH$2:$AM$2))</f>
        <v>A</v>
      </c>
      <c r="F2156" t="str">
        <f>INDEX('VBA code_permu_wo_repettn'!$AO$3:$AT$6,COUNTIF('Profile-matrices_Condorcet'!$B$2:$B2156,'Profile-matrices_Condorcet'!$B2156),MATCH(INDEX('numeric possibilities'!G$3:G$1298,VLOOKUP($B2156,'numeric possibilities'!$C$3:$G$1298,1)),'VBA code_permu_wo_repettn'!$AO$2:$AT$2))</f>
        <v>A</v>
      </c>
      <c r="I2156" t="s">
        <v>0</v>
      </c>
      <c r="J2156" t="s">
        <v>1</v>
      </c>
      <c r="K2156" t="s">
        <v>2</v>
      </c>
      <c r="L2156" t="s">
        <v>3</v>
      </c>
    </row>
    <row r="2157" spans="1:20" x14ac:dyDescent="0.25">
      <c r="A2157">
        <f t="shared" si="68"/>
        <v>2156</v>
      </c>
      <c r="B2157">
        <f t="shared" si="69"/>
        <v>539</v>
      </c>
      <c r="C2157" t="str">
        <f>INDEX('VBA code_permu_wo_repettn'!$T$3:$Y$6,COUNTIF('Profile-matrices_Condorcet'!$B$2:$B2157,'Profile-matrices_Condorcet'!$B2157),MATCH(INDEX('numeric possibilities'!D$3:D$1298,VLOOKUP($B2157,'numeric possibilities'!$C$3:$G$1298,1)),'VBA code_permu_wo_repettn'!$T$2:$Y$2))</f>
        <v>C</v>
      </c>
      <c r="D2157" t="str">
        <f>INDEX('VBA code_permu_wo_repettn'!$AA$3:$AF$6,COUNTIF('Profile-matrices_Condorcet'!$B$2:$B2157,'Profile-matrices_Condorcet'!$B2157),MATCH(INDEX('numeric possibilities'!E$3:E$1298,VLOOKUP($B2157,'numeric possibilities'!$C$3:$G$1298,1)),'VBA code_permu_wo_repettn'!$AA$2:$AF$2))</f>
        <v>A</v>
      </c>
      <c r="E2157" t="str">
        <f>INDEX('VBA code_permu_wo_repettn'!$AH$3:$AM$6,COUNTIF('Profile-matrices_Condorcet'!$B$2:$B2157,'Profile-matrices_Condorcet'!$B2157),MATCH(INDEX('numeric possibilities'!F$3:F$1298,VLOOKUP($B2157,'numeric possibilities'!$C$3:$G$1298,1)),'VBA code_permu_wo_repettn'!$AH$2:$AM$2))</f>
        <v>D</v>
      </c>
      <c r="F2157" t="str">
        <f>INDEX('VBA code_permu_wo_repettn'!$AO$3:$AT$6,COUNTIF('Profile-matrices_Condorcet'!$B$2:$B2157,'Profile-matrices_Condorcet'!$B2157),MATCH(INDEX('numeric possibilities'!G$3:G$1298,VLOOKUP($B2157,'numeric possibilities'!$C$3:$G$1298,1)),'VBA code_permu_wo_repettn'!$AO$2:$AT$2))</f>
        <v>C</v>
      </c>
      <c r="G2157" t="str">
        <f>IF(MAX(I2157:L2157)&gt;='numeric possibilities'!$B$4/2,INDEX('Profile-matrices_Condorcet'!I2156:L2156,1,MATCH(MAX('Profile-matrices_Condorcet'!I2157:L2157),'Profile-matrices_Condorcet'!I2157:L2157,0)),"NCW")</f>
        <v>B</v>
      </c>
      <c r="H2157" t="s">
        <v>13</v>
      </c>
      <c r="I2157" s="3">
        <f>COUNTIF($I2155:$S2155,I2156)</f>
        <v>1</v>
      </c>
      <c r="J2157" s="3">
        <f>COUNTIF($I2155:$S2155,J2156)</f>
        <v>3</v>
      </c>
      <c r="K2157" s="3">
        <f>COUNTIF($I2155:$S2155,K2156)</f>
        <v>1</v>
      </c>
      <c r="L2157" s="3">
        <f>COUNTIF($I2155:$S2155,L2156)</f>
        <v>1</v>
      </c>
    </row>
    <row r="2158" spans="1:20" x14ac:dyDescent="0.25">
      <c r="A2158">
        <f t="shared" si="68"/>
        <v>2157</v>
      </c>
      <c r="B2158">
        <f t="shared" si="69"/>
        <v>540</v>
      </c>
      <c r="C2158" t="str">
        <f>INDEX('VBA code_permu_wo_repettn'!$T$3:$Y$6,COUNTIF('Profile-matrices_Condorcet'!$B$2:$B2158,'Profile-matrices_Condorcet'!$B2158),MATCH(INDEX('numeric possibilities'!D$3:D$1298,VLOOKUP($B2158,'numeric possibilities'!$C$3:$G$1298,1)),'VBA code_permu_wo_repettn'!$T$2:$Y$2))</f>
        <v>A</v>
      </c>
      <c r="D2158" t="str">
        <f>INDEX('VBA code_permu_wo_repettn'!$AA$3:$AF$6,COUNTIF('Profile-matrices_Condorcet'!$B$2:$B2158,'Profile-matrices_Condorcet'!$B2158),MATCH(INDEX('numeric possibilities'!E$3:E$1298,VLOOKUP($B2158,'numeric possibilities'!$C$3:$G$1298,1)),'VBA code_permu_wo_repettn'!$AA$2:$AF$2))</f>
        <v>B</v>
      </c>
      <c r="E2158" t="str">
        <f>INDEX('VBA code_permu_wo_repettn'!$AH$3:$AM$6,COUNTIF('Profile-matrices_Condorcet'!$B$2:$B2158,'Profile-matrices_Condorcet'!$B2158),MATCH(INDEX('numeric possibilities'!F$3:F$1298,VLOOKUP($B2158,'numeric possibilities'!$C$3:$G$1298,1)),'VBA code_permu_wo_repettn'!$AH$2:$AM$2))</f>
        <v>C</v>
      </c>
      <c r="F2158" t="str">
        <f>INDEX('VBA code_permu_wo_repettn'!$AO$3:$AT$6,COUNTIF('Profile-matrices_Condorcet'!$B$2:$B2158,'Profile-matrices_Condorcet'!$B2158),MATCH(INDEX('numeric possibilities'!G$3:G$1298,VLOOKUP($B2158,'numeric possibilities'!$C$3:$G$1298,1)),'VBA code_permu_wo_repettn'!$AO$2:$AT$2))</f>
        <v>D</v>
      </c>
      <c r="H2158" t="s">
        <v>14</v>
      </c>
      <c r="I2158" s="3">
        <f>IF(MATCH(I$1,$C2158:$C2161,0)&lt;(MATCH(J$1,$C2158:$C2161,0)),1*a_vote,0)+IF(MATCH(I$1,$D2158:$D2161,0)&lt;MATCH(J$1,$D2158:$D2161,0),1*b_vote,0)+IF(MATCH(I$1,$E2158:$E2161,0)&lt;MATCH(J$1,$E2158:$E2161,0),1*c_vote,0)+IF(MATCH(I$1,$F2158:$F2161,0)&lt;MATCH(J$1,$F2158:$F2161,0),1*d_vote,0)</f>
        <v>0.27</v>
      </c>
      <c r="J2158" s="3">
        <f>IF(MATCH(I$1,$C2158:$C2161,0)&gt;(MATCH(J$1,$C2158:$C2161,0)),1*a_vote,0)+IF(MATCH(I$1,$D2158:$D2161,0)&gt;MATCH(J$1,$D2158:$D2161,0),1*b_vote,0)+IF(MATCH(I$1,$E2158:$E2161,0)&gt;MATCH(J$1,$E2158:$E2161,0),1*c_vote,0)+IF(MATCH(I$1,$F2158:$F2161,0)&gt;MATCH(J$1,$F2158:$F2161,0),1*d_vote,0)</f>
        <v>0.73</v>
      </c>
      <c r="K2158" s="3">
        <f>IF(MATCH($K$1,$C2158:$C2161,0)&lt;(MATCH($L$1,$C2158:$C2161,0)),1*a_vote,0)+IF(MATCH($K$1,$D2158:$D2161,0)&lt;MATCH($L$1,$D2158:$D2161,0),1*b_vote,0)+IF(MATCH($K$1,$E2158:$E2161,0)&lt;MATCH($L$1,$E2158:$E2161,0),1*c_vote,0)+IF(MATCH($K$1,$F2158:$F2161,0)&lt;MATCH($L$1,$F2158:$F2161,0),1*d_vote,0)</f>
        <v>0.49</v>
      </c>
      <c r="L2158" s="3">
        <f>IF(MATCH(K$1,$C2158:$C2161,0)&gt;(MATCH(L$1,$C2158:$C2161,0)),1*a_vote,0)+IF(MATCH(K$1,$D2158:$D2161,0)&gt;MATCH(L$1,$D2158:$D2161,0),1*b_vote,0)+IF(MATCH(K$1,$E2158:$E2161,0)&gt;MATCH(L$1,$E2158:$E2161,0),1*c_vote,0)+IF(MATCH(K$1,$F2158:$F2161,0)&gt;MATCH(L$1,$F2158:$F2161,0),1*d_vote,0)</f>
        <v>0.51</v>
      </c>
      <c r="M2158" s="3">
        <f>IF(MATCH($M$1,$C2158:$C2161,0)&lt;(MATCH($N$1,$C2158:$C2161,0)),1*a_vote,0)+IF(MATCH($M$1,$D2158:$D2161,0)&lt;MATCH($N$1,$D2158:$D2161,0),1*b_vote,0)+IF(MATCH($M$1,$E2158:$E2161,0)&lt;MATCH($N$1,$E2158:$E2161,0),1*c_vote,0)+IF(MATCH($M$1,$F2158:$F2161,0)&lt;MATCH($N$1,$F2158:$F2161,0),1*d_vote,0)</f>
        <v>0.52</v>
      </c>
      <c r="N2158" s="3">
        <f>IF(MATCH(M$1,$C2158:$C2161,0)&gt;(MATCH(N$1,$C2158:$C2161,0)),1*a_vote,0)+IF(MATCH(M$1,$D2158:$D2161,0)&gt;MATCH(N$1,$D2158:$D2161,0),1*b_vote,0)+IF(MATCH(M$1,$E2158:$E2161,0)&gt;MATCH(N$1,$E2158:$E2161,0),1*c_vote,0)+IF(MATCH(M$1,$F2158:$F2161,0)&gt;MATCH(N$1,$F2158:$F2161,0),1*d_vote,0)</f>
        <v>0.48</v>
      </c>
      <c r="O2158" s="3">
        <f>IF(MATCH($O$1,$C2158:$C2161,0)&lt;(MATCH($P$1,$C2158:$C2161,0)),1*a_vote,0)+IF(MATCH($O$1,$D2158:$D2161,0)&lt;MATCH($P$1,$D2158:$D2161,0),1*b_vote,0)+IF(MATCH($O$1,$E2158:$E2161,0)&lt;MATCH($P$1,$E2158:$E2161,0),1*c_vote,0)+IF(MATCH($O$1,$F2158:$F2161,0)&lt;MATCH($P$1,$F2158:$F2161,0),1*d_vote,0)</f>
        <v>0.48</v>
      </c>
      <c r="P2158" s="3">
        <f>IF(MATCH(O$1,$C2158:$C2161,0)&gt;(MATCH(P$1,$C2158:$C2161,0)),1*a_vote,0)+IF(MATCH(O$1,$D2158:$D2161,0)&gt;MATCH(P$1,$D2158:$D2161,0),1*b_vote,0)+IF(MATCH(O$1,$E2158:$E2161,0)&gt;MATCH(P$1,$E2158:$E2161,0),1*c_vote,0)+IF(MATCH(O$1,$F2158:$F2161,0)&gt;MATCH(P$1,$F2158:$F2161,0),1*d_vote,0)</f>
        <v>0.52</v>
      </c>
      <c r="Q2158" s="3">
        <f>IF(MATCH($Q$1,$C2158:$C2161,0)&lt;(MATCH($R$1,$C2158:$C2161,0)),1*a_vote,0)+IF(MATCH($Q$1,$D2158:$D2161,0)&lt;MATCH($R$1,$D2158:$D2161,0),1*b_vote,0)+IF(MATCH($Q$1,$E2158:$E2161,0)&lt;MATCH($R$1,$E2158:$E2161,0),1*c_vote,0)+IF(MATCH($Q$1,$F2158:$F2161,0)&lt;MATCH($R$1,$F2158:$F2161,0),1*d_vote,0)</f>
        <v>0.51</v>
      </c>
      <c r="R2158" s="3">
        <f>IF(MATCH(Q$1,$C2158:$C2161,0)&gt;(MATCH(R$1,$C2158:$C2161,0)),1*a_vote,0)+IF(MATCH(Q$1,$D2158:$D2161,0)&gt;MATCH(R$1,$D2158:$D2161,0),1*b_vote,0)+IF(MATCH(Q$1,$E2158:$E2161,0)&gt;MATCH(R$1,$E2158:$E2161,0),1*c_vote,0)+IF(MATCH(Q$1,$F2158:$F2161,0)&gt;MATCH(R$1,$F2158:$F2161,0),1*d_vote,0)</f>
        <v>0.49</v>
      </c>
      <c r="S2158" s="3">
        <f>IF(MATCH($S$1,$C2158:$C2161,0)&lt;(MATCH($T$1,$C2158:$C2161,0)),1*a_vote,0)+IF(MATCH($S$1,$D2158:$D2161,0)&lt;MATCH($T$1,$D2158:$D2161,0),1*b_vote,0)+IF(MATCH($S$1,$E2158:$E2161,0)&lt;MATCH($T$1,$E2158:$E2161,0),1*c_vote,0)+IF(MATCH($S$1,$F2158:$F2161,0)&lt;MATCH($T$1,$F2158:$F2161,0),1*d_vote,0)</f>
        <v>0.25</v>
      </c>
      <c r="T2158" s="3">
        <f>IF(MATCH(S$1,$C2158:$C2161,0)&gt;(MATCH(T$1,$C2158:$C2161,0)),1*a_vote,0)+IF(MATCH(S$1,$D2158:$D2161,0)&gt;MATCH(T$1,$D2158:$D2161,0),1*b_vote,0)+IF(MATCH(S$1,$E2158:$E2161,0)&gt;MATCH(T$1,$E2158:$E2161,0),1*c_vote,0)+IF(MATCH(S$1,$F2158:$F2161,0)&gt;MATCH(T$1,$F2158:$F2161,0),1*d_vote,0)</f>
        <v>0.75</v>
      </c>
    </row>
    <row r="2159" spans="1:20" x14ac:dyDescent="0.25">
      <c r="A2159">
        <f t="shared" si="68"/>
        <v>2158</v>
      </c>
      <c r="B2159">
        <f t="shared" si="69"/>
        <v>540</v>
      </c>
      <c r="C2159" t="str">
        <f>INDEX('VBA code_permu_wo_repettn'!$T$3:$Y$6,COUNTIF('Profile-matrices_Condorcet'!$B$2:$B2159,'Profile-matrices_Condorcet'!$B2159),MATCH(INDEX('numeric possibilities'!D$3:D$1298,VLOOKUP($B2159,'numeric possibilities'!$C$3:$G$1298,1)),'VBA code_permu_wo_repettn'!$T$2:$Y$2))</f>
        <v>D</v>
      </c>
      <c r="D2159" t="str">
        <f>INDEX('VBA code_permu_wo_repettn'!$AA$3:$AF$6,COUNTIF('Profile-matrices_Condorcet'!$B$2:$B2159,'Profile-matrices_Condorcet'!$B2159),MATCH(INDEX('numeric possibilities'!E$3:E$1298,VLOOKUP($B2159,'numeric possibilities'!$C$3:$G$1298,1)),'VBA code_permu_wo_repettn'!$AA$2:$AF$2))</f>
        <v>D</v>
      </c>
      <c r="E2159" t="str">
        <f>INDEX('VBA code_permu_wo_repettn'!$AH$3:$AM$6,COUNTIF('Profile-matrices_Condorcet'!$B$2:$B2159,'Profile-matrices_Condorcet'!$B2159),MATCH(INDEX('numeric possibilities'!F$3:F$1298,VLOOKUP($B2159,'numeric possibilities'!$C$3:$G$1298,1)),'VBA code_permu_wo_repettn'!$AH$2:$AM$2))</f>
        <v>B</v>
      </c>
      <c r="F2159" t="str">
        <f>INDEX('VBA code_permu_wo_repettn'!$AO$3:$AT$6,COUNTIF('Profile-matrices_Condorcet'!$B$2:$B2159,'Profile-matrices_Condorcet'!$B2159),MATCH(INDEX('numeric possibilities'!G$3:G$1298,VLOOKUP($B2159,'numeric possibilities'!$C$3:$G$1298,1)),'VBA code_permu_wo_repettn'!$AO$2:$AT$2))</f>
        <v>B</v>
      </c>
      <c r="H2159" t="s">
        <v>15</v>
      </c>
      <c r="I2159" t="str">
        <f>IF(I2158&gt;J2158,$I$1,IF(I2158&lt;J2158,$J$1,0))</f>
        <v>B</v>
      </c>
      <c r="K2159" t="str">
        <f>IF(K2158&gt;L2158,$K$1,IF(K2158&lt;L2158,$L$1,0))</f>
        <v>C</v>
      </c>
      <c r="M2159" t="str">
        <f>IF(M2158&gt;N2158,$M$1,IF(M2158&lt;N2158,$N$1,0))</f>
        <v>A</v>
      </c>
      <c r="O2159" t="str">
        <f>IF(O2158&gt;P2158,$O$1,IF(O2158&lt;P2158,$P$1,0))</f>
        <v>C</v>
      </c>
      <c r="Q2159" t="str">
        <f>IF(Q2158&gt;R2158,$Q$1,IF(Q2158&lt;R2158,$R$1,0))</f>
        <v>B</v>
      </c>
      <c r="S2159" t="str">
        <f>IF(S2158&gt;T2158,$S$1,IF(S2158&lt;T2158,$T$1,0))</f>
        <v>D</v>
      </c>
    </row>
    <row r="2160" spans="1:20" x14ac:dyDescent="0.25">
      <c r="A2160">
        <f t="shared" si="68"/>
        <v>2159</v>
      </c>
      <c r="B2160">
        <f t="shared" si="69"/>
        <v>540</v>
      </c>
      <c r="C2160" t="str">
        <f>INDEX('VBA code_permu_wo_repettn'!$T$3:$Y$6,COUNTIF('Profile-matrices_Condorcet'!$B$2:$B2160,'Profile-matrices_Condorcet'!$B2160),MATCH(INDEX('numeric possibilities'!D$3:D$1298,VLOOKUP($B2160,'numeric possibilities'!$C$3:$G$1298,1)),'VBA code_permu_wo_repettn'!$T$2:$Y$2))</f>
        <v>C</v>
      </c>
      <c r="D2160" t="str">
        <f>INDEX('VBA code_permu_wo_repettn'!$AA$3:$AF$6,COUNTIF('Profile-matrices_Condorcet'!$B$2:$B2160,'Profile-matrices_Condorcet'!$B2160),MATCH(INDEX('numeric possibilities'!E$3:E$1298,VLOOKUP($B2160,'numeric possibilities'!$C$3:$G$1298,1)),'VBA code_permu_wo_repettn'!$AA$2:$AF$2))</f>
        <v>C</v>
      </c>
      <c r="E2160" t="str">
        <f>INDEX('VBA code_permu_wo_repettn'!$AH$3:$AM$6,COUNTIF('Profile-matrices_Condorcet'!$B$2:$B2160,'Profile-matrices_Condorcet'!$B2160),MATCH(INDEX('numeric possibilities'!F$3:F$1298,VLOOKUP($B2160,'numeric possibilities'!$C$3:$G$1298,1)),'VBA code_permu_wo_repettn'!$AH$2:$AM$2))</f>
        <v>A</v>
      </c>
      <c r="F2160" t="str">
        <f>INDEX('VBA code_permu_wo_repettn'!$AO$3:$AT$6,COUNTIF('Profile-matrices_Condorcet'!$B$2:$B2160,'Profile-matrices_Condorcet'!$B2160),MATCH(INDEX('numeric possibilities'!G$3:G$1298,VLOOKUP($B2160,'numeric possibilities'!$C$3:$G$1298,1)),'VBA code_permu_wo_repettn'!$AO$2:$AT$2))</f>
        <v>A</v>
      </c>
      <c r="I2160" t="s">
        <v>0</v>
      </c>
      <c r="J2160" t="s">
        <v>1</v>
      </c>
      <c r="K2160" t="s">
        <v>2</v>
      </c>
      <c r="L2160" t="s">
        <v>3</v>
      </c>
    </row>
    <row r="2161" spans="1:20" x14ac:dyDescent="0.25">
      <c r="A2161">
        <f t="shared" si="68"/>
        <v>2160</v>
      </c>
      <c r="B2161">
        <f t="shared" si="69"/>
        <v>540</v>
      </c>
      <c r="C2161" t="str">
        <f>INDEX('VBA code_permu_wo_repettn'!$T$3:$Y$6,COUNTIF('Profile-matrices_Condorcet'!$B$2:$B2161,'Profile-matrices_Condorcet'!$B2161),MATCH(INDEX('numeric possibilities'!D$3:D$1298,VLOOKUP($B2161,'numeric possibilities'!$C$3:$G$1298,1)),'VBA code_permu_wo_repettn'!$T$2:$Y$2))</f>
        <v>B</v>
      </c>
      <c r="D2161" t="str">
        <f>INDEX('VBA code_permu_wo_repettn'!$AA$3:$AF$6,COUNTIF('Profile-matrices_Condorcet'!$B$2:$B2161,'Profile-matrices_Condorcet'!$B2161),MATCH(INDEX('numeric possibilities'!E$3:E$1298,VLOOKUP($B2161,'numeric possibilities'!$C$3:$G$1298,1)),'VBA code_permu_wo_repettn'!$AA$2:$AF$2))</f>
        <v>A</v>
      </c>
      <c r="E2161" t="str">
        <f>INDEX('VBA code_permu_wo_repettn'!$AH$3:$AM$6,COUNTIF('Profile-matrices_Condorcet'!$B$2:$B2161,'Profile-matrices_Condorcet'!$B2161),MATCH(INDEX('numeric possibilities'!F$3:F$1298,VLOOKUP($B2161,'numeric possibilities'!$C$3:$G$1298,1)),'VBA code_permu_wo_repettn'!$AH$2:$AM$2))</f>
        <v>D</v>
      </c>
      <c r="F2161" t="str">
        <f>INDEX('VBA code_permu_wo_repettn'!$AO$3:$AT$6,COUNTIF('Profile-matrices_Condorcet'!$B$2:$B2161,'Profile-matrices_Condorcet'!$B2161),MATCH(INDEX('numeric possibilities'!G$3:G$1298,VLOOKUP($B2161,'numeric possibilities'!$C$3:$G$1298,1)),'VBA code_permu_wo_repettn'!$AO$2:$AT$2))</f>
        <v>C</v>
      </c>
      <c r="G2161" t="str">
        <f>IF(MAX(I2161:L2161)&gt;='numeric possibilities'!$B$4/2,INDEX('Profile-matrices_Condorcet'!I2160:L2160,1,MATCH(MAX('Profile-matrices_Condorcet'!I2161:L2161),'Profile-matrices_Condorcet'!I2161:L2161,0)),"NCW")</f>
        <v>NCW</v>
      </c>
      <c r="H2161" t="s">
        <v>13</v>
      </c>
      <c r="I2161" s="3">
        <f>COUNTIF($I2159:$S2159,I2160)</f>
        <v>1</v>
      </c>
      <c r="J2161" s="3">
        <f>COUNTIF($I2159:$S2159,J2160)</f>
        <v>2</v>
      </c>
      <c r="K2161" s="3">
        <f>COUNTIF($I2159:$S2159,K2160)</f>
        <v>2</v>
      </c>
      <c r="L2161" s="3">
        <f>COUNTIF($I2159:$S2159,L2160)</f>
        <v>1</v>
      </c>
    </row>
    <row r="2162" spans="1:20" x14ac:dyDescent="0.25">
      <c r="A2162">
        <f t="shared" si="68"/>
        <v>2161</v>
      </c>
      <c r="B2162">
        <f t="shared" si="69"/>
        <v>541</v>
      </c>
      <c r="C2162" t="str">
        <f>INDEX('VBA code_permu_wo_repettn'!$T$3:$Y$6,COUNTIF('Profile-matrices_Condorcet'!$B$2:$B2162,'Profile-matrices_Condorcet'!$B2162),MATCH(INDEX('numeric possibilities'!D$3:D$1298,VLOOKUP($B2162,'numeric possibilities'!$C$3:$G$1298,1)),'VBA code_permu_wo_repettn'!$T$2:$Y$2))</f>
        <v>A</v>
      </c>
      <c r="D2162" t="str">
        <f>INDEX('VBA code_permu_wo_repettn'!$AA$3:$AF$6,COUNTIF('Profile-matrices_Condorcet'!$B$2:$B2162,'Profile-matrices_Condorcet'!$B2162),MATCH(INDEX('numeric possibilities'!E$3:E$1298,VLOOKUP($B2162,'numeric possibilities'!$C$3:$G$1298,1)),'VBA code_permu_wo_repettn'!$AA$2:$AF$2))</f>
        <v>B</v>
      </c>
      <c r="E2162" t="str">
        <f>INDEX('VBA code_permu_wo_repettn'!$AH$3:$AM$6,COUNTIF('Profile-matrices_Condorcet'!$B$2:$B2162,'Profile-matrices_Condorcet'!$B2162),MATCH(INDEX('numeric possibilities'!F$3:F$1298,VLOOKUP($B2162,'numeric possibilities'!$C$3:$G$1298,1)),'VBA code_permu_wo_repettn'!$AH$2:$AM$2))</f>
        <v>C</v>
      </c>
      <c r="F2162" t="str">
        <f>INDEX('VBA code_permu_wo_repettn'!$AO$3:$AT$6,COUNTIF('Profile-matrices_Condorcet'!$B$2:$B2162,'Profile-matrices_Condorcet'!$B2162),MATCH(INDEX('numeric possibilities'!G$3:G$1298,VLOOKUP($B2162,'numeric possibilities'!$C$3:$G$1298,1)),'VBA code_permu_wo_repettn'!$AO$2:$AT$2))</f>
        <v>D</v>
      </c>
      <c r="H2162" t="s">
        <v>14</v>
      </c>
      <c r="I2162" s="3">
        <f>IF(MATCH(I$1,$C2162:$C2165,0)&lt;(MATCH(J$1,$C2162:$C2165,0)),1*a_vote,0)+IF(MATCH(I$1,$D2162:$D2165,0)&lt;MATCH(J$1,$D2162:$D2165,0),1*b_vote,0)+IF(MATCH(I$1,$E2162:$E2165,0)&lt;MATCH(J$1,$E2162:$E2165,0),1*c_vote,0)+IF(MATCH(I$1,$F2162:$F2165,0)&lt;MATCH(J$1,$F2162:$F2165,0),1*d_vote,0)</f>
        <v>0.27</v>
      </c>
      <c r="J2162" s="3">
        <f>IF(MATCH(I$1,$C2162:$C2165,0)&gt;(MATCH(J$1,$C2162:$C2165,0)),1*a_vote,0)+IF(MATCH(I$1,$D2162:$D2165,0)&gt;MATCH(J$1,$D2162:$D2165,0),1*b_vote,0)+IF(MATCH(I$1,$E2162:$E2165,0)&gt;MATCH(J$1,$E2162:$E2165,0),1*c_vote,0)+IF(MATCH(I$1,$F2162:$F2165,0)&gt;MATCH(J$1,$F2162:$F2165,0),1*d_vote,0)</f>
        <v>0.73</v>
      </c>
      <c r="K2162" s="3">
        <f>IF(MATCH($K$1,$C2162:$C2165,0)&lt;(MATCH($L$1,$C2162:$C2165,0)),1*a_vote,0)+IF(MATCH($K$1,$D2162:$D2165,0)&lt;MATCH($L$1,$D2162:$D2165,0),1*b_vote,0)+IF(MATCH($K$1,$E2162:$E2165,0)&lt;MATCH($L$1,$E2162:$E2165,0),1*c_vote,0)+IF(MATCH($K$1,$F2162:$F2165,0)&lt;MATCH($L$1,$F2162:$F2165,0),1*d_vote,0)</f>
        <v>0.75</v>
      </c>
      <c r="L2162" s="3">
        <f>IF(MATCH(K$1,$C2162:$C2165,0)&gt;(MATCH(L$1,$C2162:$C2165,0)),1*a_vote,0)+IF(MATCH(K$1,$D2162:$D2165,0)&gt;MATCH(L$1,$D2162:$D2165,0),1*b_vote,0)+IF(MATCH(K$1,$E2162:$E2165,0)&gt;MATCH(L$1,$E2162:$E2165,0),1*c_vote,0)+IF(MATCH(K$1,$F2162:$F2165,0)&gt;MATCH(L$1,$F2162:$F2165,0),1*d_vote,0)</f>
        <v>0.25</v>
      </c>
      <c r="M2162" s="3">
        <f>IF(MATCH($M$1,$C2162:$C2165,0)&lt;(MATCH($N$1,$C2162:$C2165,0)),1*a_vote,0)+IF(MATCH($M$1,$D2162:$D2165,0)&lt;MATCH($N$1,$D2162:$D2165,0),1*b_vote,0)+IF(MATCH($M$1,$E2162:$E2165,0)&lt;MATCH($N$1,$E2162:$E2165,0),1*c_vote,0)+IF(MATCH($M$1,$F2162:$F2165,0)&lt;MATCH($N$1,$F2162:$F2165,0),1*d_vote,0)</f>
        <v>0.53</v>
      </c>
      <c r="N2162" s="3">
        <f>IF(MATCH(M$1,$C2162:$C2165,0)&gt;(MATCH(N$1,$C2162:$C2165,0)),1*a_vote,0)+IF(MATCH(M$1,$D2162:$D2165,0)&gt;MATCH(N$1,$D2162:$D2165,0),1*b_vote,0)+IF(MATCH(M$1,$E2162:$E2165,0)&gt;MATCH(N$1,$E2162:$E2165,0),1*c_vote,0)+IF(MATCH(M$1,$F2162:$F2165,0)&gt;MATCH(N$1,$F2162:$F2165,0),1*d_vote,0)</f>
        <v>0.47</v>
      </c>
      <c r="O2162" s="3">
        <f>IF(MATCH($O$1,$C2162:$C2165,0)&lt;(MATCH($P$1,$C2162:$C2165,0)),1*a_vote,0)+IF(MATCH($O$1,$D2162:$D2165,0)&lt;MATCH($P$1,$D2162:$D2165,0),1*b_vote,0)+IF(MATCH($O$1,$E2162:$E2165,0)&lt;MATCH($P$1,$E2162:$E2165,0),1*c_vote,0)+IF(MATCH($O$1,$F2162:$F2165,0)&lt;MATCH($P$1,$F2162:$F2165,0),1*d_vote,0)</f>
        <v>0.75</v>
      </c>
      <c r="P2162" s="3">
        <f>IF(MATCH(O$1,$C2162:$C2165,0)&gt;(MATCH(P$1,$C2162:$C2165,0)),1*a_vote,0)+IF(MATCH(O$1,$D2162:$D2165,0)&gt;MATCH(P$1,$D2162:$D2165,0),1*b_vote,0)+IF(MATCH(O$1,$E2162:$E2165,0)&gt;MATCH(P$1,$E2162:$E2165,0),1*c_vote,0)+IF(MATCH(O$1,$F2162:$F2165,0)&gt;MATCH(P$1,$F2162:$F2165,0),1*d_vote,0)</f>
        <v>0.25</v>
      </c>
      <c r="Q2162" s="3">
        <f>IF(MATCH($Q$1,$C2162:$C2165,0)&lt;(MATCH($R$1,$C2162:$C2165,0)),1*a_vote,0)+IF(MATCH($Q$1,$D2162:$D2165,0)&lt;MATCH($R$1,$D2162:$D2165,0),1*b_vote,0)+IF(MATCH($Q$1,$E2162:$E2165,0)&lt;MATCH($R$1,$E2162:$E2165,0),1*c_vote,0)+IF(MATCH($Q$1,$F2162:$F2165,0)&lt;MATCH($R$1,$F2162:$F2165,0),1*d_vote,0)</f>
        <v>0.78</v>
      </c>
      <c r="R2162" s="3">
        <f>IF(MATCH(Q$1,$C2162:$C2165,0)&gt;(MATCH(R$1,$C2162:$C2165,0)),1*a_vote,0)+IF(MATCH(Q$1,$D2162:$D2165,0)&gt;MATCH(R$1,$D2162:$D2165,0),1*b_vote,0)+IF(MATCH(Q$1,$E2162:$E2165,0)&gt;MATCH(R$1,$E2162:$E2165,0),1*c_vote,0)+IF(MATCH(Q$1,$F2162:$F2165,0)&gt;MATCH(R$1,$F2162:$F2165,0),1*d_vote,0)</f>
        <v>0.21999999999999997</v>
      </c>
      <c r="S2162" s="3">
        <f>IF(MATCH($S$1,$C2162:$C2165,0)&lt;(MATCH($T$1,$C2162:$C2165,0)),1*a_vote,0)+IF(MATCH($S$1,$D2162:$D2165,0)&lt;MATCH($T$1,$D2162:$D2165,0),1*b_vote,0)+IF(MATCH($S$1,$E2162:$E2165,0)&lt;MATCH($T$1,$E2162:$E2165,0),1*c_vote,0)+IF(MATCH($S$1,$F2162:$F2165,0)&lt;MATCH($T$1,$F2162:$F2165,0),1*d_vote,0)</f>
        <v>0.78</v>
      </c>
      <c r="T2162" s="3">
        <f>IF(MATCH(S$1,$C2162:$C2165,0)&gt;(MATCH(T$1,$C2162:$C2165,0)),1*a_vote,0)+IF(MATCH(S$1,$D2162:$D2165,0)&gt;MATCH(T$1,$D2162:$D2165,0),1*b_vote,0)+IF(MATCH(S$1,$E2162:$E2165,0)&gt;MATCH(T$1,$E2162:$E2165,0),1*c_vote,0)+IF(MATCH(S$1,$F2162:$F2165,0)&gt;MATCH(T$1,$F2162:$F2165,0),1*d_vote,0)</f>
        <v>0.21999999999999997</v>
      </c>
    </row>
    <row r="2163" spans="1:20" x14ac:dyDescent="0.25">
      <c r="A2163">
        <f t="shared" si="68"/>
        <v>2162</v>
      </c>
      <c r="B2163">
        <f t="shared" si="69"/>
        <v>541</v>
      </c>
      <c r="C2163" t="str">
        <f>INDEX('VBA code_permu_wo_repettn'!$T$3:$Y$6,COUNTIF('Profile-matrices_Condorcet'!$B$2:$B2163,'Profile-matrices_Condorcet'!$B2163),MATCH(INDEX('numeric possibilities'!D$3:D$1298,VLOOKUP($B2163,'numeric possibilities'!$C$3:$G$1298,1)),'VBA code_permu_wo_repettn'!$T$2:$Y$2))</f>
        <v>B</v>
      </c>
      <c r="D2163" t="str">
        <f>INDEX('VBA code_permu_wo_repettn'!$AA$3:$AF$6,COUNTIF('Profile-matrices_Condorcet'!$B$2:$B2163,'Profile-matrices_Condorcet'!$B2163),MATCH(INDEX('numeric possibilities'!E$3:E$1298,VLOOKUP($B2163,'numeric possibilities'!$C$3:$G$1298,1)),'VBA code_permu_wo_repettn'!$AA$2:$AF$2))</f>
        <v>A</v>
      </c>
      <c r="E2163" t="str">
        <f>INDEX('VBA code_permu_wo_repettn'!$AH$3:$AM$6,COUNTIF('Profile-matrices_Condorcet'!$B$2:$B2163,'Profile-matrices_Condorcet'!$B2163),MATCH(INDEX('numeric possibilities'!F$3:F$1298,VLOOKUP($B2163,'numeric possibilities'!$C$3:$G$1298,1)),'VBA code_permu_wo_repettn'!$AH$2:$AM$2))</f>
        <v>B</v>
      </c>
      <c r="F2163" t="str">
        <f>INDEX('VBA code_permu_wo_repettn'!$AO$3:$AT$6,COUNTIF('Profile-matrices_Condorcet'!$B$2:$B2163,'Profile-matrices_Condorcet'!$B2163),MATCH(INDEX('numeric possibilities'!G$3:G$1298,VLOOKUP($B2163,'numeric possibilities'!$C$3:$G$1298,1)),'VBA code_permu_wo_repettn'!$AO$2:$AT$2))</f>
        <v>B</v>
      </c>
      <c r="H2163" t="s">
        <v>15</v>
      </c>
      <c r="I2163" t="str">
        <f>IF(I2162&gt;J2162,$I$1,IF(I2162&lt;J2162,$J$1,0))</f>
        <v>B</v>
      </c>
      <c r="K2163" t="str">
        <f>IF(K2162&gt;L2162,$K$1,IF(K2162&lt;L2162,$L$1,0))</f>
        <v>A</v>
      </c>
      <c r="M2163" t="str">
        <f>IF(M2162&gt;N2162,$M$1,IF(M2162&lt;N2162,$N$1,0))</f>
        <v>A</v>
      </c>
      <c r="O2163" t="str">
        <f>IF(O2162&gt;P2162,$O$1,IF(O2162&lt;P2162,$P$1,0))</f>
        <v>B</v>
      </c>
      <c r="Q2163" t="str">
        <f>IF(Q2162&gt;R2162,$Q$1,IF(Q2162&lt;R2162,$R$1,0))</f>
        <v>B</v>
      </c>
      <c r="S2163" t="str">
        <f>IF(S2162&gt;T2162,$S$1,IF(S2162&lt;T2162,$T$1,0))</f>
        <v>C</v>
      </c>
    </row>
    <row r="2164" spans="1:20" x14ac:dyDescent="0.25">
      <c r="A2164">
        <f t="shared" si="68"/>
        <v>2163</v>
      </c>
      <c r="B2164">
        <f t="shared" si="69"/>
        <v>541</v>
      </c>
      <c r="C2164" t="str">
        <f>INDEX('VBA code_permu_wo_repettn'!$T$3:$Y$6,COUNTIF('Profile-matrices_Condorcet'!$B$2:$B2164,'Profile-matrices_Condorcet'!$B2164),MATCH(INDEX('numeric possibilities'!D$3:D$1298,VLOOKUP($B2164,'numeric possibilities'!$C$3:$G$1298,1)),'VBA code_permu_wo_repettn'!$T$2:$Y$2))</f>
        <v>C</v>
      </c>
      <c r="D2164" t="str">
        <f>INDEX('VBA code_permu_wo_repettn'!$AA$3:$AF$6,COUNTIF('Profile-matrices_Condorcet'!$B$2:$B2164,'Profile-matrices_Condorcet'!$B2164),MATCH(INDEX('numeric possibilities'!E$3:E$1298,VLOOKUP($B2164,'numeric possibilities'!$C$3:$G$1298,1)),'VBA code_permu_wo_repettn'!$AA$2:$AF$2))</f>
        <v>C</v>
      </c>
      <c r="E2164" t="str">
        <f>INDEX('VBA code_permu_wo_repettn'!$AH$3:$AM$6,COUNTIF('Profile-matrices_Condorcet'!$B$2:$B2164,'Profile-matrices_Condorcet'!$B2164),MATCH(INDEX('numeric possibilities'!F$3:F$1298,VLOOKUP($B2164,'numeric possibilities'!$C$3:$G$1298,1)),'VBA code_permu_wo_repettn'!$AH$2:$AM$2))</f>
        <v>D</v>
      </c>
      <c r="F2164" t="str">
        <f>INDEX('VBA code_permu_wo_repettn'!$AO$3:$AT$6,COUNTIF('Profile-matrices_Condorcet'!$B$2:$B2164,'Profile-matrices_Condorcet'!$B2164),MATCH(INDEX('numeric possibilities'!G$3:G$1298,VLOOKUP($B2164,'numeric possibilities'!$C$3:$G$1298,1)),'VBA code_permu_wo_repettn'!$AO$2:$AT$2))</f>
        <v>A</v>
      </c>
      <c r="I2164" t="s">
        <v>0</v>
      </c>
      <c r="J2164" t="s">
        <v>1</v>
      </c>
      <c r="K2164" t="s">
        <v>2</v>
      </c>
      <c r="L2164" t="s">
        <v>3</v>
      </c>
    </row>
    <row r="2165" spans="1:20" x14ac:dyDescent="0.25">
      <c r="A2165">
        <f t="shared" si="68"/>
        <v>2164</v>
      </c>
      <c r="B2165">
        <f t="shared" si="69"/>
        <v>541</v>
      </c>
      <c r="C2165" t="str">
        <f>INDEX('VBA code_permu_wo_repettn'!$T$3:$Y$6,COUNTIF('Profile-matrices_Condorcet'!$B$2:$B2165,'Profile-matrices_Condorcet'!$B2165),MATCH(INDEX('numeric possibilities'!D$3:D$1298,VLOOKUP($B2165,'numeric possibilities'!$C$3:$G$1298,1)),'VBA code_permu_wo_repettn'!$T$2:$Y$2))</f>
        <v>D</v>
      </c>
      <c r="D2165" t="str">
        <f>INDEX('VBA code_permu_wo_repettn'!$AA$3:$AF$6,COUNTIF('Profile-matrices_Condorcet'!$B$2:$B2165,'Profile-matrices_Condorcet'!$B2165),MATCH(INDEX('numeric possibilities'!E$3:E$1298,VLOOKUP($B2165,'numeric possibilities'!$C$3:$G$1298,1)),'VBA code_permu_wo_repettn'!$AA$2:$AF$2))</f>
        <v>D</v>
      </c>
      <c r="E2165" t="str">
        <f>INDEX('VBA code_permu_wo_repettn'!$AH$3:$AM$6,COUNTIF('Profile-matrices_Condorcet'!$B$2:$B2165,'Profile-matrices_Condorcet'!$B2165),MATCH(INDEX('numeric possibilities'!F$3:F$1298,VLOOKUP($B2165,'numeric possibilities'!$C$3:$G$1298,1)),'VBA code_permu_wo_repettn'!$AH$2:$AM$2))</f>
        <v>A</v>
      </c>
      <c r="F2165" t="str">
        <f>INDEX('VBA code_permu_wo_repettn'!$AO$3:$AT$6,COUNTIF('Profile-matrices_Condorcet'!$B$2:$B2165,'Profile-matrices_Condorcet'!$B2165),MATCH(INDEX('numeric possibilities'!G$3:G$1298,VLOOKUP($B2165,'numeric possibilities'!$C$3:$G$1298,1)),'VBA code_permu_wo_repettn'!$AO$2:$AT$2))</f>
        <v>C</v>
      </c>
      <c r="G2165" t="str">
        <f>IF(MAX(I2165:L2165)&gt;='numeric possibilities'!$B$4/2,INDEX('Profile-matrices_Condorcet'!I2164:L2164,1,MATCH(MAX('Profile-matrices_Condorcet'!I2165:L2165),'Profile-matrices_Condorcet'!I2165:L2165,0)),"NCW")</f>
        <v>B</v>
      </c>
      <c r="H2165" t="s">
        <v>13</v>
      </c>
      <c r="I2165" s="3">
        <f>COUNTIF($I2163:$S2163,I2164)</f>
        <v>2</v>
      </c>
      <c r="J2165" s="3">
        <f>COUNTIF($I2163:$S2163,J2164)</f>
        <v>3</v>
      </c>
      <c r="K2165" s="3">
        <f>COUNTIF($I2163:$S2163,K2164)</f>
        <v>1</v>
      </c>
      <c r="L2165" s="3">
        <f>COUNTIF($I2163:$S2163,L2164)</f>
        <v>0</v>
      </c>
    </row>
    <row r="2166" spans="1:20" x14ac:dyDescent="0.25">
      <c r="A2166">
        <f t="shared" si="68"/>
        <v>2165</v>
      </c>
      <c r="B2166">
        <f t="shared" si="69"/>
        <v>542</v>
      </c>
      <c r="C2166" t="str">
        <f>INDEX('VBA code_permu_wo_repettn'!$T$3:$Y$6,COUNTIF('Profile-matrices_Condorcet'!$B$2:$B2166,'Profile-matrices_Condorcet'!$B2166),MATCH(INDEX('numeric possibilities'!D$3:D$1298,VLOOKUP($B2166,'numeric possibilities'!$C$3:$G$1298,1)),'VBA code_permu_wo_repettn'!$T$2:$Y$2))</f>
        <v>A</v>
      </c>
      <c r="D2166" t="str">
        <f>INDEX('VBA code_permu_wo_repettn'!$AA$3:$AF$6,COUNTIF('Profile-matrices_Condorcet'!$B$2:$B2166,'Profile-matrices_Condorcet'!$B2166),MATCH(INDEX('numeric possibilities'!E$3:E$1298,VLOOKUP($B2166,'numeric possibilities'!$C$3:$G$1298,1)),'VBA code_permu_wo_repettn'!$AA$2:$AF$2))</f>
        <v>B</v>
      </c>
      <c r="E2166" t="str">
        <f>INDEX('VBA code_permu_wo_repettn'!$AH$3:$AM$6,COUNTIF('Profile-matrices_Condorcet'!$B$2:$B2166,'Profile-matrices_Condorcet'!$B2166),MATCH(INDEX('numeric possibilities'!F$3:F$1298,VLOOKUP($B2166,'numeric possibilities'!$C$3:$G$1298,1)),'VBA code_permu_wo_repettn'!$AH$2:$AM$2))</f>
        <v>C</v>
      </c>
      <c r="F2166" t="str">
        <f>INDEX('VBA code_permu_wo_repettn'!$AO$3:$AT$6,COUNTIF('Profile-matrices_Condorcet'!$B$2:$B2166,'Profile-matrices_Condorcet'!$B2166),MATCH(INDEX('numeric possibilities'!G$3:G$1298,VLOOKUP($B2166,'numeric possibilities'!$C$3:$G$1298,1)),'VBA code_permu_wo_repettn'!$AO$2:$AT$2))</f>
        <v>D</v>
      </c>
      <c r="H2166" t="s">
        <v>14</v>
      </c>
      <c r="I2166" s="3">
        <f>IF(MATCH(I$1,$C2166:$C2169,0)&lt;(MATCH(J$1,$C2166:$C2169,0)),1*a_vote,0)+IF(MATCH(I$1,$D2166:$D2169,0)&lt;MATCH(J$1,$D2166:$D2169,0),1*b_vote,0)+IF(MATCH(I$1,$E2166:$E2169,0)&lt;MATCH(J$1,$E2166:$E2169,0),1*c_vote,0)+IF(MATCH(I$1,$F2166:$F2169,0)&lt;MATCH(J$1,$F2166:$F2169,0),1*d_vote,0)</f>
        <v>0.27</v>
      </c>
      <c r="J2166" s="3">
        <f>IF(MATCH(I$1,$C2166:$C2169,0)&gt;(MATCH(J$1,$C2166:$C2169,0)),1*a_vote,0)+IF(MATCH(I$1,$D2166:$D2169,0)&gt;MATCH(J$1,$D2166:$D2169,0),1*b_vote,0)+IF(MATCH(I$1,$E2166:$E2169,0)&gt;MATCH(J$1,$E2166:$E2169,0),1*c_vote,0)+IF(MATCH(I$1,$F2166:$F2169,0)&gt;MATCH(J$1,$F2166:$F2169,0),1*d_vote,0)</f>
        <v>0.73</v>
      </c>
      <c r="K2166" s="3">
        <f>IF(MATCH($K$1,$C2166:$C2169,0)&lt;(MATCH($L$1,$C2166:$C2169,0)),1*a_vote,0)+IF(MATCH($K$1,$D2166:$D2169,0)&lt;MATCH($L$1,$D2166:$D2169,0),1*b_vote,0)+IF(MATCH($K$1,$E2166:$E2169,0)&lt;MATCH($L$1,$E2166:$E2169,0),1*c_vote,0)+IF(MATCH($K$1,$F2166:$F2169,0)&lt;MATCH($L$1,$F2166:$F2169,0),1*d_vote,0)</f>
        <v>0.75</v>
      </c>
      <c r="L2166" s="3">
        <f>IF(MATCH(K$1,$C2166:$C2169,0)&gt;(MATCH(L$1,$C2166:$C2169,0)),1*a_vote,0)+IF(MATCH(K$1,$D2166:$D2169,0)&gt;MATCH(L$1,$D2166:$D2169,0),1*b_vote,0)+IF(MATCH(K$1,$E2166:$E2169,0)&gt;MATCH(L$1,$E2166:$E2169,0),1*c_vote,0)+IF(MATCH(K$1,$F2166:$F2169,0)&gt;MATCH(L$1,$F2166:$F2169,0),1*d_vote,0)</f>
        <v>0.25</v>
      </c>
      <c r="M2166" s="3">
        <f>IF(MATCH($M$1,$C2166:$C2169,0)&lt;(MATCH($N$1,$C2166:$C2169,0)),1*a_vote,0)+IF(MATCH($M$1,$D2166:$D2169,0)&lt;MATCH($N$1,$D2166:$D2169,0),1*b_vote,0)+IF(MATCH($M$1,$E2166:$E2169,0)&lt;MATCH($N$1,$E2166:$E2169,0),1*c_vote,0)+IF(MATCH($M$1,$F2166:$F2169,0)&lt;MATCH($N$1,$F2166:$F2169,0),1*d_vote,0)</f>
        <v>0.53</v>
      </c>
      <c r="N2166" s="3">
        <f>IF(MATCH(M$1,$C2166:$C2169,0)&gt;(MATCH(N$1,$C2166:$C2169,0)),1*a_vote,0)+IF(MATCH(M$1,$D2166:$D2169,0)&gt;MATCH(N$1,$D2166:$D2169,0),1*b_vote,0)+IF(MATCH(M$1,$E2166:$E2169,0)&gt;MATCH(N$1,$E2166:$E2169,0),1*c_vote,0)+IF(MATCH(M$1,$F2166:$F2169,0)&gt;MATCH(N$1,$F2166:$F2169,0),1*d_vote,0)</f>
        <v>0.47</v>
      </c>
      <c r="O2166" s="3">
        <f>IF(MATCH($O$1,$C2166:$C2169,0)&lt;(MATCH($P$1,$C2166:$C2169,0)),1*a_vote,0)+IF(MATCH($O$1,$D2166:$D2169,0)&lt;MATCH($P$1,$D2166:$D2169,0),1*b_vote,0)+IF(MATCH($O$1,$E2166:$E2169,0)&lt;MATCH($P$1,$E2166:$E2169,0),1*c_vote,0)+IF(MATCH($O$1,$F2166:$F2169,0)&lt;MATCH($P$1,$F2166:$F2169,0),1*d_vote,0)</f>
        <v>0.75</v>
      </c>
      <c r="P2166" s="3">
        <f>IF(MATCH(O$1,$C2166:$C2169,0)&gt;(MATCH(P$1,$C2166:$C2169,0)),1*a_vote,0)+IF(MATCH(O$1,$D2166:$D2169,0)&gt;MATCH(P$1,$D2166:$D2169,0),1*b_vote,0)+IF(MATCH(O$1,$E2166:$E2169,0)&gt;MATCH(P$1,$E2166:$E2169,0),1*c_vote,0)+IF(MATCH(O$1,$F2166:$F2169,0)&gt;MATCH(P$1,$F2166:$F2169,0),1*d_vote,0)</f>
        <v>0.25</v>
      </c>
      <c r="Q2166" s="3">
        <f>IF(MATCH($Q$1,$C2166:$C2169,0)&lt;(MATCH($R$1,$C2166:$C2169,0)),1*a_vote,0)+IF(MATCH($Q$1,$D2166:$D2169,0)&lt;MATCH($R$1,$D2166:$D2169,0),1*b_vote,0)+IF(MATCH($Q$1,$E2166:$E2169,0)&lt;MATCH($R$1,$E2166:$E2169,0),1*c_vote,0)+IF(MATCH($Q$1,$F2166:$F2169,0)&lt;MATCH($R$1,$F2166:$F2169,0),1*d_vote,0)</f>
        <v>0.78</v>
      </c>
      <c r="R2166" s="3">
        <f>IF(MATCH(Q$1,$C2166:$C2169,0)&gt;(MATCH(R$1,$C2166:$C2169,0)),1*a_vote,0)+IF(MATCH(Q$1,$D2166:$D2169,0)&gt;MATCH(R$1,$D2166:$D2169,0),1*b_vote,0)+IF(MATCH(Q$1,$E2166:$E2169,0)&gt;MATCH(R$1,$E2166:$E2169,0),1*c_vote,0)+IF(MATCH(Q$1,$F2166:$F2169,0)&gt;MATCH(R$1,$F2166:$F2169,0),1*d_vote,0)</f>
        <v>0.21999999999999997</v>
      </c>
      <c r="S2166" s="3">
        <f>IF(MATCH($S$1,$C2166:$C2169,0)&lt;(MATCH($T$1,$C2166:$C2169,0)),1*a_vote,0)+IF(MATCH($S$1,$D2166:$D2169,0)&lt;MATCH($T$1,$D2166:$D2169,0),1*b_vote,0)+IF(MATCH($S$1,$E2166:$E2169,0)&lt;MATCH($T$1,$E2166:$E2169,0),1*c_vote,0)+IF(MATCH($S$1,$F2166:$F2169,0)&lt;MATCH($T$1,$F2166:$F2169,0),1*d_vote,0)</f>
        <v>0.51</v>
      </c>
      <c r="T2166" s="3">
        <f>IF(MATCH(S$1,$C2166:$C2169,0)&gt;(MATCH(T$1,$C2166:$C2169,0)),1*a_vote,0)+IF(MATCH(S$1,$D2166:$D2169,0)&gt;MATCH(T$1,$D2166:$D2169,0),1*b_vote,0)+IF(MATCH(S$1,$E2166:$E2169,0)&gt;MATCH(T$1,$E2166:$E2169,0),1*c_vote,0)+IF(MATCH(S$1,$F2166:$F2169,0)&gt;MATCH(T$1,$F2166:$F2169,0),1*d_vote,0)</f>
        <v>0.49</v>
      </c>
    </row>
    <row r="2167" spans="1:20" x14ac:dyDescent="0.25">
      <c r="A2167">
        <f t="shared" si="68"/>
        <v>2166</v>
      </c>
      <c r="B2167">
        <f t="shared" si="69"/>
        <v>542</v>
      </c>
      <c r="C2167" t="str">
        <f>INDEX('VBA code_permu_wo_repettn'!$T$3:$Y$6,COUNTIF('Profile-matrices_Condorcet'!$B$2:$B2167,'Profile-matrices_Condorcet'!$B2167),MATCH(INDEX('numeric possibilities'!D$3:D$1298,VLOOKUP($B2167,'numeric possibilities'!$C$3:$G$1298,1)),'VBA code_permu_wo_repettn'!$T$2:$Y$2))</f>
        <v>B</v>
      </c>
      <c r="D2167" t="str">
        <f>INDEX('VBA code_permu_wo_repettn'!$AA$3:$AF$6,COUNTIF('Profile-matrices_Condorcet'!$B$2:$B2167,'Profile-matrices_Condorcet'!$B2167),MATCH(INDEX('numeric possibilities'!E$3:E$1298,VLOOKUP($B2167,'numeric possibilities'!$C$3:$G$1298,1)),'VBA code_permu_wo_repettn'!$AA$2:$AF$2))</f>
        <v>A</v>
      </c>
      <c r="E2167" t="str">
        <f>INDEX('VBA code_permu_wo_repettn'!$AH$3:$AM$6,COUNTIF('Profile-matrices_Condorcet'!$B$2:$B2167,'Profile-matrices_Condorcet'!$B2167),MATCH(INDEX('numeric possibilities'!F$3:F$1298,VLOOKUP($B2167,'numeric possibilities'!$C$3:$G$1298,1)),'VBA code_permu_wo_repettn'!$AH$2:$AM$2))</f>
        <v>B</v>
      </c>
      <c r="F2167" t="str">
        <f>INDEX('VBA code_permu_wo_repettn'!$AO$3:$AT$6,COUNTIF('Profile-matrices_Condorcet'!$B$2:$B2167,'Profile-matrices_Condorcet'!$B2167),MATCH(INDEX('numeric possibilities'!G$3:G$1298,VLOOKUP($B2167,'numeric possibilities'!$C$3:$G$1298,1)),'VBA code_permu_wo_repettn'!$AO$2:$AT$2))</f>
        <v>B</v>
      </c>
      <c r="H2167" t="s">
        <v>15</v>
      </c>
      <c r="I2167" t="str">
        <f>IF(I2166&gt;J2166,$I$1,IF(I2166&lt;J2166,$J$1,0))</f>
        <v>B</v>
      </c>
      <c r="K2167" t="str">
        <f>IF(K2166&gt;L2166,$K$1,IF(K2166&lt;L2166,$L$1,0))</f>
        <v>A</v>
      </c>
      <c r="M2167" t="str">
        <f>IF(M2166&gt;N2166,$M$1,IF(M2166&lt;N2166,$N$1,0))</f>
        <v>A</v>
      </c>
      <c r="O2167" t="str">
        <f>IF(O2166&gt;P2166,$O$1,IF(O2166&lt;P2166,$P$1,0))</f>
        <v>B</v>
      </c>
      <c r="Q2167" t="str">
        <f>IF(Q2166&gt;R2166,$Q$1,IF(Q2166&lt;R2166,$R$1,0))</f>
        <v>B</v>
      </c>
      <c r="S2167" t="str">
        <f>IF(S2166&gt;T2166,$S$1,IF(S2166&lt;T2166,$T$1,0))</f>
        <v>C</v>
      </c>
    </row>
    <row r="2168" spans="1:20" x14ac:dyDescent="0.25">
      <c r="A2168">
        <f t="shared" si="68"/>
        <v>2167</v>
      </c>
      <c r="B2168">
        <f t="shared" si="69"/>
        <v>542</v>
      </c>
      <c r="C2168" t="str">
        <f>INDEX('VBA code_permu_wo_repettn'!$T$3:$Y$6,COUNTIF('Profile-matrices_Condorcet'!$B$2:$B2168,'Profile-matrices_Condorcet'!$B2168),MATCH(INDEX('numeric possibilities'!D$3:D$1298,VLOOKUP($B2168,'numeric possibilities'!$C$3:$G$1298,1)),'VBA code_permu_wo_repettn'!$T$2:$Y$2))</f>
        <v>D</v>
      </c>
      <c r="D2168" t="str">
        <f>INDEX('VBA code_permu_wo_repettn'!$AA$3:$AF$6,COUNTIF('Profile-matrices_Condorcet'!$B$2:$B2168,'Profile-matrices_Condorcet'!$B2168),MATCH(INDEX('numeric possibilities'!E$3:E$1298,VLOOKUP($B2168,'numeric possibilities'!$C$3:$G$1298,1)),'VBA code_permu_wo_repettn'!$AA$2:$AF$2))</f>
        <v>C</v>
      </c>
      <c r="E2168" t="str">
        <f>INDEX('VBA code_permu_wo_repettn'!$AH$3:$AM$6,COUNTIF('Profile-matrices_Condorcet'!$B$2:$B2168,'Profile-matrices_Condorcet'!$B2168),MATCH(INDEX('numeric possibilities'!F$3:F$1298,VLOOKUP($B2168,'numeric possibilities'!$C$3:$G$1298,1)),'VBA code_permu_wo_repettn'!$AH$2:$AM$2))</f>
        <v>D</v>
      </c>
      <c r="F2168" t="str">
        <f>INDEX('VBA code_permu_wo_repettn'!$AO$3:$AT$6,COUNTIF('Profile-matrices_Condorcet'!$B$2:$B2168,'Profile-matrices_Condorcet'!$B2168),MATCH(INDEX('numeric possibilities'!G$3:G$1298,VLOOKUP($B2168,'numeric possibilities'!$C$3:$G$1298,1)),'VBA code_permu_wo_repettn'!$AO$2:$AT$2))</f>
        <v>A</v>
      </c>
      <c r="I2168" t="s">
        <v>0</v>
      </c>
      <c r="J2168" t="s">
        <v>1</v>
      </c>
      <c r="K2168" t="s">
        <v>2</v>
      </c>
      <c r="L2168" t="s">
        <v>3</v>
      </c>
    </row>
    <row r="2169" spans="1:20" x14ac:dyDescent="0.25">
      <c r="A2169">
        <f t="shared" si="68"/>
        <v>2168</v>
      </c>
      <c r="B2169">
        <f t="shared" si="69"/>
        <v>542</v>
      </c>
      <c r="C2169" t="str">
        <f>INDEX('VBA code_permu_wo_repettn'!$T$3:$Y$6,COUNTIF('Profile-matrices_Condorcet'!$B$2:$B2169,'Profile-matrices_Condorcet'!$B2169),MATCH(INDEX('numeric possibilities'!D$3:D$1298,VLOOKUP($B2169,'numeric possibilities'!$C$3:$G$1298,1)),'VBA code_permu_wo_repettn'!$T$2:$Y$2))</f>
        <v>C</v>
      </c>
      <c r="D2169" t="str">
        <f>INDEX('VBA code_permu_wo_repettn'!$AA$3:$AF$6,COUNTIF('Profile-matrices_Condorcet'!$B$2:$B2169,'Profile-matrices_Condorcet'!$B2169),MATCH(INDEX('numeric possibilities'!E$3:E$1298,VLOOKUP($B2169,'numeric possibilities'!$C$3:$G$1298,1)),'VBA code_permu_wo_repettn'!$AA$2:$AF$2))</f>
        <v>D</v>
      </c>
      <c r="E2169" t="str">
        <f>INDEX('VBA code_permu_wo_repettn'!$AH$3:$AM$6,COUNTIF('Profile-matrices_Condorcet'!$B$2:$B2169,'Profile-matrices_Condorcet'!$B2169),MATCH(INDEX('numeric possibilities'!F$3:F$1298,VLOOKUP($B2169,'numeric possibilities'!$C$3:$G$1298,1)),'VBA code_permu_wo_repettn'!$AH$2:$AM$2))</f>
        <v>A</v>
      </c>
      <c r="F2169" t="str">
        <f>INDEX('VBA code_permu_wo_repettn'!$AO$3:$AT$6,COUNTIF('Profile-matrices_Condorcet'!$B$2:$B2169,'Profile-matrices_Condorcet'!$B2169),MATCH(INDEX('numeric possibilities'!G$3:G$1298,VLOOKUP($B2169,'numeric possibilities'!$C$3:$G$1298,1)),'VBA code_permu_wo_repettn'!$AO$2:$AT$2))</f>
        <v>C</v>
      </c>
      <c r="G2169" t="str">
        <f>IF(MAX(I2169:L2169)&gt;='numeric possibilities'!$B$4/2,INDEX('Profile-matrices_Condorcet'!I2168:L2168,1,MATCH(MAX('Profile-matrices_Condorcet'!I2169:L2169),'Profile-matrices_Condorcet'!I2169:L2169,0)),"NCW")</f>
        <v>B</v>
      </c>
      <c r="H2169" t="s">
        <v>13</v>
      </c>
      <c r="I2169" s="3">
        <f>COUNTIF($I2167:$S2167,I2168)</f>
        <v>2</v>
      </c>
      <c r="J2169" s="3">
        <f>COUNTIF($I2167:$S2167,J2168)</f>
        <v>3</v>
      </c>
      <c r="K2169" s="3">
        <f>COUNTIF($I2167:$S2167,K2168)</f>
        <v>1</v>
      </c>
      <c r="L2169" s="3">
        <f>COUNTIF($I2167:$S2167,L2168)</f>
        <v>0</v>
      </c>
    </row>
    <row r="2170" spans="1:20" x14ac:dyDescent="0.25">
      <c r="A2170">
        <f t="shared" si="68"/>
        <v>2169</v>
      </c>
      <c r="B2170">
        <f t="shared" si="69"/>
        <v>543</v>
      </c>
      <c r="C2170" t="str">
        <f>INDEX('VBA code_permu_wo_repettn'!$T$3:$Y$6,COUNTIF('Profile-matrices_Condorcet'!$B$2:$B2170,'Profile-matrices_Condorcet'!$B2170),MATCH(INDEX('numeric possibilities'!D$3:D$1298,VLOOKUP($B2170,'numeric possibilities'!$C$3:$G$1298,1)),'VBA code_permu_wo_repettn'!$T$2:$Y$2))</f>
        <v>A</v>
      </c>
      <c r="D2170" t="str">
        <f>INDEX('VBA code_permu_wo_repettn'!$AA$3:$AF$6,COUNTIF('Profile-matrices_Condorcet'!$B$2:$B2170,'Profile-matrices_Condorcet'!$B2170),MATCH(INDEX('numeric possibilities'!E$3:E$1298,VLOOKUP($B2170,'numeric possibilities'!$C$3:$G$1298,1)),'VBA code_permu_wo_repettn'!$AA$2:$AF$2))</f>
        <v>B</v>
      </c>
      <c r="E2170" t="str">
        <f>INDEX('VBA code_permu_wo_repettn'!$AH$3:$AM$6,COUNTIF('Profile-matrices_Condorcet'!$B$2:$B2170,'Profile-matrices_Condorcet'!$B2170),MATCH(INDEX('numeric possibilities'!F$3:F$1298,VLOOKUP($B2170,'numeric possibilities'!$C$3:$G$1298,1)),'VBA code_permu_wo_repettn'!$AH$2:$AM$2))</f>
        <v>C</v>
      </c>
      <c r="F2170" t="str">
        <f>INDEX('VBA code_permu_wo_repettn'!$AO$3:$AT$6,COUNTIF('Profile-matrices_Condorcet'!$B$2:$B2170,'Profile-matrices_Condorcet'!$B2170),MATCH(INDEX('numeric possibilities'!G$3:G$1298,VLOOKUP($B2170,'numeric possibilities'!$C$3:$G$1298,1)),'VBA code_permu_wo_repettn'!$AO$2:$AT$2))</f>
        <v>D</v>
      </c>
      <c r="H2170" t="s">
        <v>14</v>
      </c>
      <c r="I2170" s="3">
        <f>IF(MATCH(I$1,$C2170:$C2173,0)&lt;(MATCH(J$1,$C2170:$C2173,0)),1*a_vote,0)+IF(MATCH(I$1,$D2170:$D2173,0)&lt;MATCH(J$1,$D2170:$D2173,0),1*b_vote,0)+IF(MATCH(I$1,$E2170:$E2173,0)&lt;MATCH(J$1,$E2170:$E2173,0),1*c_vote,0)+IF(MATCH(I$1,$F2170:$F2173,0)&lt;MATCH(J$1,$F2170:$F2173,0),1*d_vote,0)</f>
        <v>0.27</v>
      </c>
      <c r="J2170" s="3">
        <f>IF(MATCH(I$1,$C2170:$C2173,0)&gt;(MATCH(J$1,$C2170:$C2173,0)),1*a_vote,0)+IF(MATCH(I$1,$D2170:$D2173,0)&gt;MATCH(J$1,$D2170:$D2173,0),1*b_vote,0)+IF(MATCH(I$1,$E2170:$E2173,0)&gt;MATCH(J$1,$E2170:$E2173,0),1*c_vote,0)+IF(MATCH(I$1,$F2170:$F2173,0)&gt;MATCH(J$1,$F2170:$F2173,0),1*d_vote,0)</f>
        <v>0.73</v>
      </c>
      <c r="K2170" s="3">
        <f>IF(MATCH($K$1,$C2170:$C2173,0)&lt;(MATCH($L$1,$C2170:$C2173,0)),1*a_vote,0)+IF(MATCH($K$1,$D2170:$D2173,0)&lt;MATCH($L$1,$D2170:$D2173,0),1*b_vote,0)+IF(MATCH($K$1,$E2170:$E2173,0)&lt;MATCH($L$1,$E2170:$E2173,0),1*c_vote,0)+IF(MATCH($K$1,$F2170:$F2173,0)&lt;MATCH($L$1,$F2170:$F2173,0),1*d_vote,0)</f>
        <v>0.75</v>
      </c>
      <c r="L2170" s="3">
        <f>IF(MATCH(K$1,$C2170:$C2173,0)&gt;(MATCH(L$1,$C2170:$C2173,0)),1*a_vote,0)+IF(MATCH(K$1,$D2170:$D2173,0)&gt;MATCH(L$1,$D2170:$D2173,0),1*b_vote,0)+IF(MATCH(K$1,$E2170:$E2173,0)&gt;MATCH(L$1,$E2170:$E2173,0),1*c_vote,0)+IF(MATCH(K$1,$F2170:$F2173,0)&gt;MATCH(L$1,$F2170:$F2173,0),1*d_vote,0)</f>
        <v>0.25</v>
      </c>
      <c r="M2170" s="3">
        <f>IF(MATCH($M$1,$C2170:$C2173,0)&lt;(MATCH($N$1,$C2170:$C2173,0)),1*a_vote,0)+IF(MATCH($M$1,$D2170:$D2173,0)&lt;MATCH($N$1,$D2170:$D2173,0),1*b_vote,0)+IF(MATCH($M$1,$E2170:$E2173,0)&lt;MATCH($N$1,$E2170:$E2173,0),1*c_vote,0)+IF(MATCH($M$1,$F2170:$F2173,0)&lt;MATCH($N$1,$F2170:$F2173,0),1*d_vote,0)</f>
        <v>0.53</v>
      </c>
      <c r="N2170" s="3">
        <f>IF(MATCH(M$1,$C2170:$C2173,0)&gt;(MATCH(N$1,$C2170:$C2173,0)),1*a_vote,0)+IF(MATCH(M$1,$D2170:$D2173,0)&gt;MATCH(N$1,$D2170:$D2173,0),1*b_vote,0)+IF(MATCH(M$1,$E2170:$E2173,0)&gt;MATCH(N$1,$E2170:$E2173,0),1*c_vote,0)+IF(MATCH(M$1,$F2170:$F2173,0)&gt;MATCH(N$1,$F2170:$F2173,0),1*d_vote,0)</f>
        <v>0.47</v>
      </c>
      <c r="O2170" s="3">
        <f>IF(MATCH($O$1,$C2170:$C2173,0)&lt;(MATCH($P$1,$C2170:$C2173,0)),1*a_vote,0)+IF(MATCH($O$1,$D2170:$D2173,0)&lt;MATCH($P$1,$D2170:$D2173,0),1*b_vote,0)+IF(MATCH($O$1,$E2170:$E2173,0)&lt;MATCH($P$1,$E2170:$E2173,0),1*c_vote,0)+IF(MATCH($O$1,$F2170:$F2173,0)&lt;MATCH($P$1,$F2170:$F2173,0),1*d_vote,0)</f>
        <v>0.48</v>
      </c>
      <c r="P2170" s="3">
        <f>IF(MATCH(O$1,$C2170:$C2173,0)&gt;(MATCH(P$1,$C2170:$C2173,0)),1*a_vote,0)+IF(MATCH(O$1,$D2170:$D2173,0)&gt;MATCH(P$1,$D2170:$D2173,0),1*b_vote,0)+IF(MATCH(O$1,$E2170:$E2173,0)&gt;MATCH(P$1,$E2170:$E2173,0),1*c_vote,0)+IF(MATCH(O$1,$F2170:$F2173,0)&gt;MATCH(P$1,$F2170:$F2173,0),1*d_vote,0)</f>
        <v>0.52</v>
      </c>
      <c r="Q2170" s="3">
        <f>IF(MATCH($Q$1,$C2170:$C2173,0)&lt;(MATCH($R$1,$C2170:$C2173,0)),1*a_vote,0)+IF(MATCH($Q$1,$D2170:$D2173,0)&lt;MATCH($R$1,$D2170:$D2173,0),1*b_vote,0)+IF(MATCH($Q$1,$E2170:$E2173,0)&lt;MATCH($R$1,$E2170:$E2173,0),1*c_vote,0)+IF(MATCH($Q$1,$F2170:$F2173,0)&lt;MATCH($R$1,$F2170:$F2173,0),1*d_vote,0)</f>
        <v>0.78</v>
      </c>
      <c r="R2170" s="3">
        <f>IF(MATCH(Q$1,$C2170:$C2173,0)&gt;(MATCH(R$1,$C2170:$C2173,0)),1*a_vote,0)+IF(MATCH(Q$1,$D2170:$D2173,0)&gt;MATCH(R$1,$D2170:$D2173,0),1*b_vote,0)+IF(MATCH(Q$1,$E2170:$E2173,0)&gt;MATCH(R$1,$E2170:$E2173,0),1*c_vote,0)+IF(MATCH(Q$1,$F2170:$F2173,0)&gt;MATCH(R$1,$F2170:$F2173,0),1*d_vote,0)</f>
        <v>0.21999999999999997</v>
      </c>
      <c r="S2170" s="3">
        <f>IF(MATCH($S$1,$C2170:$C2173,0)&lt;(MATCH($T$1,$C2170:$C2173,0)),1*a_vote,0)+IF(MATCH($S$1,$D2170:$D2173,0)&lt;MATCH($T$1,$D2170:$D2173,0),1*b_vote,0)+IF(MATCH($S$1,$E2170:$E2173,0)&lt;MATCH($T$1,$E2170:$E2173,0),1*c_vote,0)+IF(MATCH($S$1,$F2170:$F2173,0)&lt;MATCH($T$1,$F2170:$F2173,0),1*d_vote,0)</f>
        <v>0.78</v>
      </c>
      <c r="T2170" s="3">
        <f>IF(MATCH(S$1,$C2170:$C2173,0)&gt;(MATCH(T$1,$C2170:$C2173,0)),1*a_vote,0)+IF(MATCH(S$1,$D2170:$D2173,0)&gt;MATCH(T$1,$D2170:$D2173,0),1*b_vote,0)+IF(MATCH(S$1,$E2170:$E2173,0)&gt;MATCH(T$1,$E2170:$E2173,0),1*c_vote,0)+IF(MATCH(S$1,$F2170:$F2173,0)&gt;MATCH(T$1,$F2170:$F2173,0),1*d_vote,0)</f>
        <v>0.21999999999999997</v>
      </c>
    </row>
    <row r="2171" spans="1:20" x14ac:dyDescent="0.25">
      <c r="A2171">
        <f t="shared" si="68"/>
        <v>2170</v>
      </c>
      <c r="B2171">
        <f t="shared" si="69"/>
        <v>543</v>
      </c>
      <c r="C2171" t="str">
        <f>INDEX('VBA code_permu_wo_repettn'!$T$3:$Y$6,COUNTIF('Profile-matrices_Condorcet'!$B$2:$B2171,'Profile-matrices_Condorcet'!$B2171),MATCH(INDEX('numeric possibilities'!D$3:D$1298,VLOOKUP($B2171,'numeric possibilities'!$C$3:$G$1298,1)),'VBA code_permu_wo_repettn'!$T$2:$Y$2))</f>
        <v>C</v>
      </c>
      <c r="D2171" t="str">
        <f>INDEX('VBA code_permu_wo_repettn'!$AA$3:$AF$6,COUNTIF('Profile-matrices_Condorcet'!$B$2:$B2171,'Profile-matrices_Condorcet'!$B2171),MATCH(INDEX('numeric possibilities'!E$3:E$1298,VLOOKUP($B2171,'numeric possibilities'!$C$3:$G$1298,1)),'VBA code_permu_wo_repettn'!$AA$2:$AF$2))</f>
        <v>A</v>
      </c>
      <c r="E2171" t="str">
        <f>INDEX('VBA code_permu_wo_repettn'!$AH$3:$AM$6,COUNTIF('Profile-matrices_Condorcet'!$B$2:$B2171,'Profile-matrices_Condorcet'!$B2171),MATCH(INDEX('numeric possibilities'!F$3:F$1298,VLOOKUP($B2171,'numeric possibilities'!$C$3:$G$1298,1)),'VBA code_permu_wo_repettn'!$AH$2:$AM$2))</f>
        <v>B</v>
      </c>
      <c r="F2171" t="str">
        <f>INDEX('VBA code_permu_wo_repettn'!$AO$3:$AT$6,COUNTIF('Profile-matrices_Condorcet'!$B$2:$B2171,'Profile-matrices_Condorcet'!$B2171),MATCH(INDEX('numeric possibilities'!G$3:G$1298,VLOOKUP($B2171,'numeric possibilities'!$C$3:$G$1298,1)),'VBA code_permu_wo_repettn'!$AO$2:$AT$2))</f>
        <v>B</v>
      </c>
      <c r="H2171" t="s">
        <v>15</v>
      </c>
      <c r="I2171" t="str">
        <f>IF(I2170&gt;J2170,$I$1,IF(I2170&lt;J2170,$J$1,0))</f>
        <v>B</v>
      </c>
      <c r="K2171" t="str">
        <f>IF(K2170&gt;L2170,$K$1,IF(K2170&lt;L2170,$L$1,0))</f>
        <v>A</v>
      </c>
      <c r="M2171" t="str">
        <f>IF(M2170&gt;N2170,$M$1,IF(M2170&lt;N2170,$N$1,0))</f>
        <v>A</v>
      </c>
      <c r="O2171" t="str">
        <f>IF(O2170&gt;P2170,$O$1,IF(O2170&lt;P2170,$P$1,0))</f>
        <v>C</v>
      </c>
      <c r="Q2171" t="str">
        <f>IF(Q2170&gt;R2170,$Q$1,IF(Q2170&lt;R2170,$R$1,0))</f>
        <v>B</v>
      </c>
      <c r="S2171" t="str">
        <f>IF(S2170&gt;T2170,$S$1,IF(S2170&lt;T2170,$T$1,0))</f>
        <v>C</v>
      </c>
    </row>
    <row r="2172" spans="1:20" x14ac:dyDescent="0.25">
      <c r="A2172">
        <f t="shared" si="68"/>
        <v>2171</v>
      </c>
      <c r="B2172">
        <f t="shared" si="69"/>
        <v>543</v>
      </c>
      <c r="C2172" t="str">
        <f>INDEX('VBA code_permu_wo_repettn'!$T$3:$Y$6,COUNTIF('Profile-matrices_Condorcet'!$B$2:$B2172,'Profile-matrices_Condorcet'!$B2172),MATCH(INDEX('numeric possibilities'!D$3:D$1298,VLOOKUP($B2172,'numeric possibilities'!$C$3:$G$1298,1)),'VBA code_permu_wo_repettn'!$T$2:$Y$2))</f>
        <v>B</v>
      </c>
      <c r="D2172" t="str">
        <f>INDEX('VBA code_permu_wo_repettn'!$AA$3:$AF$6,COUNTIF('Profile-matrices_Condorcet'!$B$2:$B2172,'Profile-matrices_Condorcet'!$B2172),MATCH(INDEX('numeric possibilities'!E$3:E$1298,VLOOKUP($B2172,'numeric possibilities'!$C$3:$G$1298,1)),'VBA code_permu_wo_repettn'!$AA$2:$AF$2))</f>
        <v>C</v>
      </c>
      <c r="E2172" t="str">
        <f>INDEX('VBA code_permu_wo_repettn'!$AH$3:$AM$6,COUNTIF('Profile-matrices_Condorcet'!$B$2:$B2172,'Profile-matrices_Condorcet'!$B2172),MATCH(INDEX('numeric possibilities'!F$3:F$1298,VLOOKUP($B2172,'numeric possibilities'!$C$3:$G$1298,1)),'VBA code_permu_wo_repettn'!$AH$2:$AM$2))</f>
        <v>D</v>
      </c>
      <c r="F2172" t="str">
        <f>INDEX('VBA code_permu_wo_repettn'!$AO$3:$AT$6,COUNTIF('Profile-matrices_Condorcet'!$B$2:$B2172,'Profile-matrices_Condorcet'!$B2172),MATCH(INDEX('numeric possibilities'!G$3:G$1298,VLOOKUP($B2172,'numeric possibilities'!$C$3:$G$1298,1)),'VBA code_permu_wo_repettn'!$AO$2:$AT$2))</f>
        <v>A</v>
      </c>
      <c r="I2172" t="s">
        <v>0</v>
      </c>
      <c r="J2172" t="s">
        <v>1</v>
      </c>
      <c r="K2172" t="s">
        <v>2</v>
      </c>
      <c r="L2172" t="s">
        <v>3</v>
      </c>
    </row>
    <row r="2173" spans="1:20" x14ac:dyDescent="0.25">
      <c r="A2173">
        <f t="shared" si="68"/>
        <v>2172</v>
      </c>
      <c r="B2173">
        <f t="shared" si="69"/>
        <v>543</v>
      </c>
      <c r="C2173" t="str">
        <f>INDEX('VBA code_permu_wo_repettn'!$T$3:$Y$6,COUNTIF('Profile-matrices_Condorcet'!$B$2:$B2173,'Profile-matrices_Condorcet'!$B2173),MATCH(INDEX('numeric possibilities'!D$3:D$1298,VLOOKUP($B2173,'numeric possibilities'!$C$3:$G$1298,1)),'VBA code_permu_wo_repettn'!$T$2:$Y$2))</f>
        <v>D</v>
      </c>
      <c r="D2173" t="str">
        <f>INDEX('VBA code_permu_wo_repettn'!$AA$3:$AF$6,COUNTIF('Profile-matrices_Condorcet'!$B$2:$B2173,'Profile-matrices_Condorcet'!$B2173),MATCH(INDEX('numeric possibilities'!E$3:E$1298,VLOOKUP($B2173,'numeric possibilities'!$C$3:$G$1298,1)),'VBA code_permu_wo_repettn'!$AA$2:$AF$2))</f>
        <v>D</v>
      </c>
      <c r="E2173" t="str">
        <f>INDEX('VBA code_permu_wo_repettn'!$AH$3:$AM$6,COUNTIF('Profile-matrices_Condorcet'!$B$2:$B2173,'Profile-matrices_Condorcet'!$B2173),MATCH(INDEX('numeric possibilities'!F$3:F$1298,VLOOKUP($B2173,'numeric possibilities'!$C$3:$G$1298,1)),'VBA code_permu_wo_repettn'!$AH$2:$AM$2))</f>
        <v>A</v>
      </c>
      <c r="F2173" t="str">
        <f>INDEX('VBA code_permu_wo_repettn'!$AO$3:$AT$6,COUNTIF('Profile-matrices_Condorcet'!$B$2:$B2173,'Profile-matrices_Condorcet'!$B2173),MATCH(INDEX('numeric possibilities'!G$3:G$1298,VLOOKUP($B2173,'numeric possibilities'!$C$3:$G$1298,1)),'VBA code_permu_wo_repettn'!$AO$2:$AT$2))</f>
        <v>C</v>
      </c>
      <c r="G2173" t="str">
        <f>IF(MAX(I2173:L2173)&gt;='numeric possibilities'!$B$4/2,INDEX('Profile-matrices_Condorcet'!I2172:L2172,1,MATCH(MAX('Profile-matrices_Condorcet'!I2173:L2173),'Profile-matrices_Condorcet'!I2173:L2173,0)),"NCW")</f>
        <v>NCW</v>
      </c>
      <c r="H2173" t="s">
        <v>13</v>
      </c>
      <c r="I2173" s="3">
        <f>COUNTIF($I2171:$S2171,I2172)</f>
        <v>2</v>
      </c>
      <c r="J2173" s="3">
        <f>COUNTIF($I2171:$S2171,J2172)</f>
        <v>2</v>
      </c>
      <c r="K2173" s="3">
        <f>COUNTIF($I2171:$S2171,K2172)</f>
        <v>2</v>
      </c>
      <c r="L2173" s="3">
        <f>COUNTIF($I2171:$S2171,L2172)</f>
        <v>0</v>
      </c>
    </row>
    <row r="2174" spans="1:20" x14ac:dyDescent="0.25">
      <c r="A2174">
        <f t="shared" si="68"/>
        <v>2173</v>
      </c>
      <c r="B2174">
        <f t="shared" si="69"/>
        <v>544</v>
      </c>
      <c r="C2174" t="str">
        <f>INDEX('VBA code_permu_wo_repettn'!$T$3:$Y$6,COUNTIF('Profile-matrices_Condorcet'!$B$2:$B2174,'Profile-matrices_Condorcet'!$B2174),MATCH(INDEX('numeric possibilities'!D$3:D$1298,VLOOKUP($B2174,'numeric possibilities'!$C$3:$G$1298,1)),'VBA code_permu_wo_repettn'!$T$2:$Y$2))</f>
        <v>A</v>
      </c>
      <c r="D2174" t="str">
        <f>INDEX('VBA code_permu_wo_repettn'!$AA$3:$AF$6,COUNTIF('Profile-matrices_Condorcet'!$B$2:$B2174,'Profile-matrices_Condorcet'!$B2174),MATCH(INDEX('numeric possibilities'!E$3:E$1298,VLOOKUP($B2174,'numeric possibilities'!$C$3:$G$1298,1)),'VBA code_permu_wo_repettn'!$AA$2:$AF$2))</f>
        <v>B</v>
      </c>
      <c r="E2174" t="str">
        <f>INDEX('VBA code_permu_wo_repettn'!$AH$3:$AM$6,COUNTIF('Profile-matrices_Condorcet'!$B$2:$B2174,'Profile-matrices_Condorcet'!$B2174),MATCH(INDEX('numeric possibilities'!F$3:F$1298,VLOOKUP($B2174,'numeric possibilities'!$C$3:$G$1298,1)),'VBA code_permu_wo_repettn'!$AH$2:$AM$2))</f>
        <v>C</v>
      </c>
      <c r="F2174" t="str">
        <f>INDEX('VBA code_permu_wo_repettn'!$AO$3:$AT$6,COUNTIF('Profile-matrices_Condorcet'!$B$2:$B2174,'Profile-matrices_Condorcet'!$B2174),MATCH(INDEX('numeric possibilities'!G$3:G$1298,VLOOKUP($B2174,'numeric possibilities'!$C$3:$G$1298,1)),'VBA code_permu_wo_repettn'!$AO$2:$AT$2))</f>
        <v>D</v>
      </c>
      <c r="H2174" t="s">
        <v>14</v>
      </c>
      <c r="I2174" s="3">
        <f>IF(MATCH(I$1,$C2174:$C2177,0)&lt;(MATCH(J$1,$C2174:$C2177,0)),1*a_vote,0)+IF(MATCH(I$1,$D2174:$D2177,0)&lt;MATCH(J$1,$D2174:$D2177,0),1*b_vote,0)+IF(MATCH(I$1,$E2174:$E2177,0)&lt;MATCH(J$1,$E2174:$E2177,0),1*c_vote,0)+IF(MATCH(I$1,$F2174:$F2177,0)&lt;MATCH(J$1,$F2174:$F2177,0),1*d_vote,0)</f>
        <v>0.27</v>
      </c>
      <c r="J2174" s="3">
        <f>IF(MATCH(I$1,$C2174:$C2177,0)&gt;(MATCH(J$1,$C2174:$C2177,0)),1*a_vote,0)+IF(MATCH(I$1,$D2174:$D2177,0)&gt;MATCH(J$1,$D2174:$D2177,0),1*b_vote,0)+IF(MATCH(I$1,$E2174:$E2177,0)&gt;MATCH(J$1,$E2174:$E2177,0),1*c_vote,0)+IF(MATCH(I$1,$F2174:$F2177,0)&gt;MATCH(J$1,$F2174:$F2177,0),1*d_vote,0)</f>
        <v>0.73</v>
      </c>
      <c r="K2174" s="3">
        <f>IF(MATCH($K$1,$C2174:$C2177,0)&lt;(MATCH($L$1,$C2174:$C2177,0)),1*a_vote,0)+IF(MATCH($K$1,$D2174:$D2177,0)&lt;MATCH($L$1,$D2174:$D2177,0),1*b_vote,0)+IF(MATCH($K$1,$E2174:$E2177,0)&lt;MATCH($L$1,$E2174:$E2177,0),1*c_vote,0)+IF(MATCH($K$1,$F2174:$F2177,0)&lt;MATCH($L$1,$F2174:$F2177,0),1*d_vote,0)</f>
        <v>0.75</v>
      </c>
      <c r="L2174" s="3">
        <f>IF(MATCH(K$1,$C2174:$C2177,0)&gt;(MATCH(L$1,$C2174:$C2177,0)),1*a_vote,0)+IF(MATCH(K$1,$D2174:$D2177,0)&gt;MATCH(L$1,$D2174:$D2177,0),1*b_vote,0)+IF(MATCH(K$1,$E2174:$E2177,0)&gt;MATCH(L$1,$E2174:$E2177,0),1*c_vote,0)+IF(MATCH(K$1,$F2174:$F2177,0)&gt;MATCH(L$1,$F2174:$F2177,0),1*d_vote,0)</f>
        <v>0.25</v>
      </c>
      <c r="M2174" s="3">
        <f>IF(MATCH($M$1,$C2174:$C2177,0)&lt;(MATCH($N$1,$C2174:$C2177,0)),1*a_vote,0)+IF(MATCH($M$1,$D2174:$D2177,0)&lt;MATCH($N$1,$D2174:$D2177,0),1*b_vote,0)+IF(MATCH($M$1,$E2174:$E2177,0)&lt;MATCH($N$1,$E2174:$E2177,0),1*c_vote,0)+IF(MATCH($M$1,$F2174:$F2177,0)&lt;MATCH($N$1,$F2174:$F2177,0),1*d_vote,0)</f>
        <v>0.53</v>
      </c>
      <c r="N2174" s="3">
        <f>IF(MATCH(M$1,$C2174:$C2177,0)&gt;(MATCH(N$1,$C2174:$C2177,0)),1*a_vote,0)+IF(MATCH(M$1,$D2174:$D2177,0)&gt;MATCH(N$1,$D2174:$D2177,0),1*b_vote,0)+IF(MATCH(M$1,$E2174:$E2177,0)&gt;MATCH(N$1,$E2174:$E2177,0),1*c_vote,0)+IF(MATCH(M$1,$F2174:$F2177,0)&gt;MATCH(N$1,$F2174:$F2177,0),1*d_vote,0)</f>
        <v>0.47</v>
      </c>
      <c r="O2174" s="3">
        <f>IF(MATCH($O$1,$C2174:$C2177,0)&lt;(MATCH($P$1,$C2174:$C2177,0)),1*a_vote,0)+IF(MATCH($O$1,$D2174:$D2177,0)&lt;MATCH($P$1,$D2174:$D2177,0),1*b_vote,0)+IF(MATCH($O$1,$E2174:$E2177,0)&lt;MATCH($P$1,$E2174:$E2177,0),1*c_vote,0)+IF(MATCH($O$1,$F2174:$F2177,0)&lt;MATCH($P$1,$F2174:$F2177,0),1*d_vote,0)</f>
        <v>0.48</v>
      </c>
      <c r="P2174" s="3">
        <f>IF(MATCH(O$1,$C2174:$C2177,0)&gt;(MATCH(P$1,$C2174:$C2177,0)),1*a_vote,0)+IF(MATCH(O$1,$D2174:$D2177,0)&gt;MATCH(P$1,$D2174:$D2177,0),1*b_vote,0)+IF(MATCH(O$1,$E2174:$E2177,0)&gt;MATCH(P$1,$E2174:$E2177,0),1*c_vote,0)+IF(MATCH(O$1,$F2174:$F2177,0)&gt;MATCH(P$1,$F2174:$F2177,0),1*d_vote,0)</f>
        <v>0.52</v>
      </c>
      <c r="Q2174" s="3">
        <f>IF(MATCH($Q$1,$C2174:$C2177,0)&lt;(MATCH($R$1,$C2174:$C2177,0)),1*a_vote,0)+IF(MATCH($Q$1,$D2174:$D2177,0)&lt;MATCH($R$1,$D2174:$D2177,0),1*b_vote,0)+IF(MATCH($Q$1,$E2174:$E2177,0)&lt;MATCH($R$1,$E2174:$E2177,0),1*c_vote,0)+IF(MATCH($Q$1,$F2174:$F2177,0)&lt;MATCH($R$1,$F2174:$F2177,0),1*d_vote,0)</f>
        <v>0.51</v>
      </c>
      <c r="R2174" s="3">
        <f>IF(MATCH(Q$1,$C2174:$C2177,0)&gt;(MATCH(R$1,$C2174:$C2177,0)),1*a_vote,0)+IF(MATCH(Q$1,$D2174:$D2177,0)&gt;MATCH(R$1,$D2174:$D2177,0),1*b_vote,0)+IF(MATCH(Q$1,$E2174:$E2177,0)&gt;MATCH(R$1,$E2174:$E2177,0),1*c_vote,0)+IF(MATCH(Q$1,$F2174:$F2177,0)&gt;MATCH(R$1,$F2174:$F2177,0),1*d_vote,0)</f>
        <v>0.49</v>
      </c>
      <c r="S2174" s="3">
        <f>IF(MATCH($S$1,$C2174:$C2177,0)&lt;(MATCH($T$1,$C2174:$C2177,0)),1*a_vote,0)+IF(MATCH($S$1,$D2174:$D2177,0)&lt;MATCH($T$1,$D2174:$D2177,0),1*b_vote,0)+IF(MATCH($S$1,$E2174:$E2177,0)&lt;MATCH($T$1,$E2174:$E2177,0),1*c_vote,0)+IF(MATCH($S$1,$F2174:$F2177,0)&lt;MATCH($T$1,$F2174:$F2177,0),1*d_vote,0)</f>
        <v>0.78</v>
      </c>
      <c r="T2174" s="3">
        <f>IF(MATCH(S$1,$C2174:$C2177,0)&gt;(MATCH(T$1,$C2174:$C2177,0)),1*a_vote,0)+IF(MATCH(S$1,$D2174:$D2177,0)&gt;MATCH(T$1,$D2174:$D2177,0),1*b_vote,0)+IF(MATCH(S$1,$E2174:$E2177,0)&gt;MATCH(T$1,$E2174:$E2177,0),1*c_vote,0)+IF(MATCH(S$1,$F2174:$F2177,0)&gt;MATCH(T$1,$F2174:$F2177,0),1*d_vote,0)</f>
        <v>0.21999999999999997</v>
      </c>
    </row>
    <row r="2175" spans="1:20" x14ac:dyDescent="0.25">
      <c r="A2175">
        <f t="shared" si="68"/>
        <v>2174</v>
      </c>
      <c r="B2175">
        <f t="shared" si="69"/>
        <v>544</v>
      </c>
      <c r="C2175" t="str">
        <f>INDEX('VBA code_permu_wo_repettn'!$T$3:$Y$6,COUNTIF('Profile-matrices_Condorcet'!$B$2:$B2175,'Profile-matrices_Condorcet'!$B2175),MATCH(INDEX('numeric possibilities'!D$3:D$1298,VLOOKUP($B2175,'numeric possibilities'!$C$3:$G$1298,1)),'VBA code_permu_wo_repettn'!$T$2:$Y$2))</f>
        <v>C</v>
      </c>
      <c r="D2175" t="str">
        <f>INDEX('VBA code_permu_wo_repettn'!$AA$3:$AF$6,COUNTIF('Profile-matrices_Condorcet'!$B$2:$B2175,'Profile-matrices_Condorcet'!$B2175),MATCH(INDEX('numeric possibilities'!E$3:E$1298,VLOOKUP($B2175,'numeric possibilities'!$C$3:$G$1298,1)),'VBA code_permu_wo_repettn'!$AA$2:$AF$2))</f>
        <v>A</v>
      </c>
      <c r="E2175" t="str">
        <f>INDEX('VBA code_permu_wo_repettn'!$AH$3:$AM$6,COUNTIF('Profile-matrices_Condorcet'!$B$2:$B2175,'Profile-matrices_Condorcet'!$B2175),MATCH(INDEX('numeric possibilities'!F$3:F$1298,VLOOKUP($B2175,'numeric possibilities'!$C$3:$G$1298,1)),'VBA code_permu_wo_repettn'!$AH$2:$AM$2))</f>
        <v>B</v>
      </c>
      <c r="F2175" t="str">
        <f>INDEX('VBA code_permu_wo_repettn'!$AO$3:$AT$6,COUNTIF('Profile-matrices_Condorcet'!$B$2:$B2175,'Profile-matrices_Condorcet'!$B2175),MATCH(INDEX('numeric possibilities'!G$3:G$1298,VLOOKUP($B2175,'numeric possibilities'!$C$3:$G$1298,1)),'VBA code_permu_wo_repettn'!$AO$2:$AT$2))</f>
        <v>B</v>
      </c>
      <c r="H2175" t="s">
        <v>15</v>
      </c>
      <c r="I2175" t="str">
        <f>IF(I2174&gt;J2174,$I$1,IF(I2174&lt;J2174,$J$1,0))</f>
        <v>B</v>
      </c>
      <c r="K2175" t="str">
        <f>IF(K2174&gt;L2174,$K$1,IF(K2174&lt;L2174,$L$1,0))</f>
        <v>A</v>
      </c>
      <c r="M2175" t="str">
        <f>IF(M2174&gt;N2174,$M$1,IF(M2174&lt;N2174,$N$1,0))</f>
        <v>A</v>
      </c>
      <c r="O2175" t="str">
        <f>IF(O2174&gt;P2174,$O$1,IF(O2174&lt;P2174,$P$1,0))</f>
        <v>C</v>
      </c>
      <c r="Q2175" t="str">
        <f>IF(Q2174&gt;R2174,$Q$1,IF(Q2174&lt;R2174,$R$1,0))</f>
        <v>B</v>
      </c>
      <c r="S2175" t="str">
        <f>IF(S2174&gt;T2174,$S$1,IF(S2174&lt;T2174,$T$1,0))</f>
        <v>C</v>
      </c>
    </row>
    <row r="2176" spans="1:20" x14ac:dyDescent="0.25">
      <c r="A2176">
        <f t="shared" si="68"/>
        <v>2175</v>
      </c>
      <c r="B2176">
        <f t="shared" si="69"/>
        <v>544</v>
      </c>
      <c r="C2176" t="str">
        <f>INDEX('VBA code_permu_wo_repettn'!$T$3:$Y$6,COUNTIF('Profile-matrices_Condorcet'!$B$2:$B2176,'Profile-matrices_Condorcet'!$B2176),MATCH(INDEX('numeric possibilities'!D$3:D$1298,VLOOKUP($B2176,'numeric possibilities'!$C$3:$G$1298,1)),'VBA code_permu_wo_repettn'!$T$2:$Y$2))</f>
        <v>D</v>
      </c>
      <c r="D2176" t="str">
        <f>INDEX('VBA code_permu_wo_repettn'!$AA$3:$AF$6,COUNTIF('Profile-matrices_Condorcet'!$B$2:$B2176,'Profile-matrices_Condorcet'!$B2176),MATCH(INDEX('numeric possibilities'!E$3:E$1298,VLOOKUP($B2176,'numeric possibilities'!$C$3:$G$1298,1)),'VBA code_permu_wo_repettn'!$AA$2:$AF$2))</f>
        <v>C</v>
      </c>
      <c r="E2176" t="str">
        <f>INDEX('VBA code_permu_wo_repettn'!$AH$3:$AM$6,COUNTIF('Profile-matrices_Condorcet'!$B$2:$B2176,'Profile-matrices_Condorcet'!$B2176),MATCH(INDEX('numeric possibilities'!F$3:F$1298,VLOOKUP($B2176,'numeric possibilities'!$C$3:$G$1298,1)),'VBA code_permu_wo_repettn'!$AH$2:$AM$2))</f>
        <v>D</v>
      </c>
      <c r="F2176" t="str">
        <f>INDEX('VBA code_permu_wo_repettn'!$AO$3:$AT$6,COUNTIF('Profile-matrices_Condorcet'!$B$2:$B2176,'Profile-matrices_Condorcet'!$B2176),MATCH(INDEX('numeric possibilities'!G$3:G$1298,VLOOKUP($B2176,'numeric possibilities'!$C$3:$G$1298,1)),'VBA code_permu_wo_repettn'!$AO$2:$AT$2))</f>
        <v>A</v>
      </c>
      <c r="I2176" t="s">
        <v>0</v>
      </c>
      <c r="J2176" t="s">
        <v>1</v>
      </c>
      <c r="K2176" t="s">
        <v>2</v>
      </c>
      <c r="L2176" t="s">
        <v>3</v>
      </c>
    </row>
    <row r="2177" spans="1:20" x14ac:dyDescent="0.25">
      <c r="A2177">
        <f t="shared" si="68"/>
        <v>2176</v>
      </c>
      <c r="B2177">
        <f t="shared" si="69"/>
        <v>544</v>
      </c>
      <c r="C2177" t="str">
        <f>INDEX('VBA code_permu_wo_repettn'!$T$3:$Y$6,COUNTIF('Profile-matrices_Condorcet'!$B$2:$B2177,'Profile-matrices_Condorcet'!$B2177),MATCH(INDEX('numeric possibilities'!D$3:D$1298,VLOOKUP($B2177,'numeric possibilities'!$C$3:$G$1298,1)),'VBA code_permu_wo_repettn'!$T$2:$Y$2))</f>
        <v>B</v>
      </c>
      <c r="D2177" t="str">
        <f>INDEX('VBA code_permu_wo_repettn'!$AA$3:$AF$6,COUNTIF('Profile-matrices_Condorcet'!$B$2:$B2177,'Profile-matrices_Condorcet'!$B2177),MATCH(INDEX('numeric possibilities'!E$3:E$1298,VLOOKUP($B2177,'numeric possibilities'!$C$3:$G$1298,1)),'VBA code_permu_wo_repettn'!$AA$2:$AF$2))</f>
        <v>D</v>
      </c>
      <c r="E2177" t="str">
        <f>INDEX('VBA code_permu_wo_repettn'!$AH$3:$AM$6,COUNTIF('Profile-matrices_Condorcet'!$B$2:$B2177,'Profile-matrices_Condorcet'!$B2177),MATCH(INDEX('numeric possibilities'!F$3:F$1298,VLOOKUP($B2177,'numeric possibilities'!$C$3:$G$1298,1)),'VBA code_permu_wo_repettn'!$AH$2:$AM$2))</f>
        <v>A</v>
      </c>
      <c r="F2177" t="str">
        <f>INDEX('VBA code_permu_wo_repettn'!$AO$3:$AT$6,COUNTIF('Profile-matrices_Condorcet'!$B$2:$B2177,'Profile-matrices_Condorcet'!$B2177),MATCH(INDEX('numeric possibilities'!G$3:G$1298,VLOOKUP($B2177,'numeric possibilities'!$C$3:$G$1298,1)),'VBA code_permu_wo_repettn'!$AO$2:$AT$2))</f>
        <v>C</v>
      </c>
      <c r="G2177" t="str">
        <f>IF(MAX(I2177:L2177)&gt;='numeric possibilities'!$B$4/2,INDEX('Profile-matrices_Condorcet'!I2176:L2176,1,MATCH(MAX('Profile-matrices_Condorcet'!I2177:L2177),'Profile-matrices_Condorcet'!I2177:L2177,0)),"NCW")</f>
        <v>NCW</v>
      </c>
      <c r="H2177" t="s">
        <v>13</v>
      </c>
      <c r="I2177" s="3">
        <f>COUNTIF($I2175:$S2175,I2176)</f>
        <v>2</v>
      </c>
      <c r="J2177" s="3">
        <f>COUNTIF($I2175:$S2175,J2176)</f>
        <v>2</v>
      </c>
      <c r="K2177" s="3">
        <f>COUNTIF($I2175:$S2175,K2176)</f>
        <v>2</v>
      </c>
      <c r="L2177" s="3">
        <f>COUNTIF($I2175:$S2175,L2176)</f>
        <v>0</v>
      </c>
    </row>
    <row r="2178" spans="1:20" x14ac:dyDescent="0.25">
      <c r="A2178">
        <f t="shared" si="68"/>
        <v>2177</v>
      </c>
      <c r="B2178">
        <f t="shared" si="69"/>
        <v>545</v>
      </c>
      <c r="C2178" t="str">
        <f>INDEX('VBA code_permu_wo_repettn'!$T$3:$Y$6,COUNTIF('Profile-matrices_Condorcet'!$B$2:$B2178,'Profile-matrices_Condorcet'!$B2178),MATCH(INDEX('numeric possibilities'!D$3:D$1298,VLOOKUP($B2178,'numeric possibilities'!$C$3:$G$1298,1)),'VBA code_permu_wo_repettn'!$T$2:$Y$2))</f>
        <v>A</v>
      </c>
      <c r="D2178" t="str">
        <f>INDEX('VBA code_permu_wo_repettn'!$AA$3:$AF$6,COUNTIF('Profile-matrices_Condorcet'!$B$2:$B2178,'Profile-matrices_Condorcet'!$B2178),MATCH(INDEX('numeric possibilities'!E$3:E$1298,VLOOKUP($B2178,'numeric possibilities'!$C$3:$G$1298,1)),'VBA code_permu_wo_repettn'!$AA$2:$AF$2))</f>
        <v>B</v>
      </c>
      <c r="E2178" t="str">
        <f>INDEX('VBA code_permu_wo_repettn'!$AH$3:$AM$6,COUNTIF('Profile-matrices_Condorcet'!$B$2:$B2178,'Profile-matrices_Condorcet'!$B2178),MATCH(INDEX('numeric possibilities'!F$3:F$1298,VLOOKUP($B2178,'numeric possibilities'!$C$3:$G$1298,1)),'VBA code_permu_wo_repettn'!$AH$2:$AM$2))</f>
        <v>C</v>
      </c>
      <c r="F2178" t="str">
        <f>INDEX('VBA code_permu_wo_repettn'!$AO$3:$AT$6,COUNTIF('Profile-matrices_Condorcet'!$B$2:$B2178,'Profile-matrices_Condorcet'!$B2178),MATCH(INDEX('numeric possibilities'!G$3:G$1298,VLOOKUP($B2178,'numeric possibilities'!$C$3:$G$1298,1)),'VBA code_permu_wo_repettn'!$AO$2:$AT$2))</f>
        <v>D</v>
      </c>
      <c r="H2178" t="s">
        <v>14</v>
      </c>
      <c r="I2178" s="3">
        <f>IF(MATCH(I$1,$C2178:$C2181,0)&lt;(MATCH(J$1,$C2178:$C2181,0)),1*a_vote,0)+IF(MATCH(I$1,$D2178:$D2181,0)&lt;MATCH(J$1,$D2178:$D2181,0),1*b_vote,0)+IF(MATCH(I$1,$E2178:$E2181,0)&lt;MATCH(J$1,$E2178:$E2181,0),1*c_vote,0)+IF(MATCH(I$1,$F2178:$F2181,0)&lt;MATCH(J$1,$F2178:$F2181,0),1*d_vote,0)</f>
        <v>0.27</v>
      </c>
      <c r="J2178" s="3">
        <f>IF(MATCH(I$1,$C2178:$C2181,0)&gt;(MATCH(J$1,$C2178:$C2181,0)),1*a_vote,0)+IF(MATCH(I$1,$D2178:$D2181,0)&gt;MATCH(J$1,$D2178:$D2181,0),1*b_vote,0)+IF(MATCH(I$1,$E2178:$E2181,0)&gt;MATCH(J$1,$E2178:$E2181,0),1*c_vote,0)+IF(MATCH(I$1,$F2178:$F2181,0)&gt;MATCH(J$1,$F2178:$F2181,0),1*d_vote,0)</f>
        <v>0.73</v>
      </c>
      <c r="K2178" s="3">
        <f>IF(MATCH($K$1,$C2178:$C2181,0)&lt;(MATCH($L$1,$C2178:$C2181,0)),1*a_vote,0)+IF(MATCH($K$1,$D2178:$D2181,0)&lt;MATCH($L$1,$D2178:$D2181,0),1*b_vote,0)+IF(MATCH($K$1,$E2178:$E2181,0)&lt;MATCH($L$1,$E2178:$E2181,0),1*c_vote,0)+IF(MATCH($K$1,$F2178:$F2181,0)&lt;MATCH($L$1,$F2178:$F2181,0),1*d_vote,0)</f>
        <v>0.75</v>
      </c>
      <c r="L2178" s="3">
        <f>IF(MATCH(K$1,$C2178:$C2181,0)&gt;(MATCH(L$1,$C2178:$C2181,0)),1*a_vote,0)+IF(MATCH(K$1,$D2178:$D2181,0)&gt;MATCH(L$1,$D2178:$D2181,0),1*b_vote,0)+IF(MATCH(K$1,$E2178:$E2181,0)&gt;MATCH(L$1,$E2178:$E2181,0),1*c_vote,0)+IF(MATCH(K$1,$F2178:$F2181,0)&gt;MATCH(L$1,$F2178:$F2181,0),1*d_vote,0)</f>
        <v>0.25</v>
      </c>
      <c r="M2178" s="3">
        <f>IF(MATCH($M$1,$C2178:$C2181,0)&lt;(MATCH($N$1,$C2178:$C2181,0)),1*a_vote,0)+IF(MATCH($M$1,$D2178:$D2181,0)&lt;MATCH($N$1,$D2178:$D2181,0),1*b_vote,0)+IF(MATCH($M$1,$E2178:$E2181,0)&lt;MATCH($N$1,$E2178:$E2181,0),1*c_vote,0)+IF(MATCH($M$1,$F2178:$F2181,0)&lt;MATCH($N$1,$F2178:$F2181,0),1*d_vote,0)</f>
        <v>0.53</v>
      </c>
      <c r="N2178" s="3">
        <f>IF(MATCH(M$1,$C2178:$C2181,0)&gt;(MATCH(N$1,$C2178:$C2181,0)),1*a_vote,0)+IF(MATCH(M$1,$D2178:$D2181,0)&gt;MATCH(N$1,$D2178:$D2181,0),1*b_vote,0)+IF(MATCH(M$1,$E2178:$E2181,0)&gt;MATCH(N$1,$E2178:$E2181,0),1*c_vote,0)+IF(MATCH(M$1,$F2178:$F2181,0)&gt;MATCH(N$1,$F2178:$F2181,0),1*d_vote,0)</f>
        <v>0.47</v>
      </c>
      <c r="O2178" s="3">
        <f>IF(MATCH($O$1,$C2178:$C2181,0)&lt;(MATCH($P$1,$C2178:$C2181,0)),1*a_vote,0)+IF(MATCH($O$1,$D2178:$D2181,0)&lt;MATCH($P$1,$D2178:$D2181,0),1*b_vote,0)+IF(MATCH($O$1,$E2178:$E2181,0)&lt;MATCH($P$1,$E2178:$E2181,0),1*c_vote,0)+IF(MATCH($O$1,$F2178:$F2181,0)&lt;MATCH($P$1,$F2178:$F2181,0),1*d_vote,0)</f>
        <v>0.75</v>
      </c>
      <c r="P2178" s="3">
        <f>IF(MATCH(O$1,$C2178:$C2181,0)&gt;(MATCH(P$1,$C2178:$C2181,0)),1*a_vote,0)+IF(MATCH(O$1,$D2178:$D2181,0)&gt;MATCH(P$1,$D2178:$D2181,0),1*b_vote,0)+IF(MATCH(O$1,$E2178:$E2181,0)&gt;MATCH(P$1,$E2178:$E2181,0),1*c_vote,0)+IF(MATCH(O$1,$F2178:$F2181,0)&gt;MATCH(P$1,$F2178:$F2181,0),1*d_vote,0)</f>
        <v>0.25</v>
      </c>
      <c r="Q2178" s="3">
        <f>IF(MATCH($Q$1,$C2178:$C2181,0)&lt;(MATCH($R$1,$C2178:$C2181,0)),1*a_vote,0)+IF(MATCH($Q$1,$D2178:$D2181,0)&lt;MATCH($R$1,$D2178:$D2181,0),1*b_vote,0)+IF(MATCH($Q$1,$E2178:$E2181,0)&lt;MATCH($R$1,$E2178:$E2181,0),1*c_vote,0)+IF(MATCH($Q$1,$F2178:$F2181,0)&lt;MATCH($R$1,$F2178:$F2181,0),1*d_vote,0)</f>
        <v>0.51</v>
      </c>
      <c r="R2178" s="3">
        <f>IF(MATCH(Q$1,$C2178:$C2181,0)&gt;(MATCH(R$1,$C2178:$C2181,0)),1*a_vote,0)+IF(MATCH(Q$1,$D2178:$D2181,0)&gt;MATCH(R$1,$D2178:$D2181,0),1*b_vote,0)+IF(MATCH(Q$1,$E2178:$E2181,0)&gt;MATCH(R$1,$E2178:$E2181,0),1*c_vote,0)+IF(MATCH(Q$1,$F2178:$F2181,0)&gt;MATCH(R$1,$F2178:$F2181,0),1*d_vote,0)</f>
        <v>0.49</v>
      </c>
      <c r="S2178" s="3">
        <f>IF(MATCH($S$1,$C2178:$C2181,0)&lt;(MATCH($T$1,$C2178:$C2181,0)),1*a_vote,0)+IF(MATCH($S$1,$D2178:$D2181,0)&lt;MATCH($T$1,$D2178:$D2181,0),1*b_vote,0)+IF(MATCH($S$1,$E2178:$E2181,0)&lt;MATCH($T$1,$E2178:$E2181,0),1*c_vote,0)+IF(MATCH($S$1,$F2178:$F2181,0)&lt;MATCH($T$1,$F2178:$F2181,0),1*d_vote,0)</f>
        <v>0.51</v>
      </c>
      <c r="T2178" s="3">
        <f>IF(MATCH(S$1,$C2178:$C2181,0)&gt;(MATCH(T$1,$C2178:$C2181,0)),1*a_vote,0)+IF(MATCH(S$1,$D2178:$D2181,0)&gt;MATCH(T$1,$D2178:$D2181,0),1*b_vote,0)+IF(MATCH(S$1,$E2178:$E2181,0)&gt;MATCH(T$1,$E2178:$E2181,0),1*c_vote,0)+IF(MATCH(S$1,$F2178:$F2181,0)&gt;MATCH(T$1,$F2178:$F2181,0),1*d_vote,0)</f>
        <v>0.49</v>
      </c>
    </row>
    <row r="2179" spans="1:20" x14ac:dyDescent="0.25">
      <c r="A2179">
        <f t="shared" si="68"/>
        <v>2178</v>
      </c>
      <c r="B2179">
        <f t="shared" si="69"/>
        <v>545</v>
      </c>
      <c r="C2179" t="str">
        <f>INDEX('VBA code_permu_wo_repettn'!$T$3:$Y$6,COUNTIF('Profile-matrices_Condorcet'!$B$2:$B2179,'Profile-matrices_Condorcet'!$B2179),MATCH(INDEX('numeric possibilities'!D$3:D$1298,VLOOKUP($B2179,'numeric possibilities'!$C$3:$G$1298,1)),'VBA code_permu_wo_repettn'!$T$2:$Y$2))</f>
        <v>D</v>
      </c>
      <c r="D2179" t="str">
        <f>INDEX('VBA code_permu_wo_repettn'!$AA$3:$AF$6,COUNTIF('Profile-matrices_Condorcet'!$B$2:$B2179,'Profile-matrices_Condorcet'!$B2179),MATCH(INDEX('numeric possibilities'!E$3:E$1298,VLOOKUP($B2179,'numeric possibilities'!$C$3:$G$1298,1)),'VBA code_permu_wo_repettn'!$AA$2:$AF$2))</f>
        <v>A</v>
      </c>
      <c r="E2179" t="str">
        <f>INDEX('VBA code_permu_wo_repettn'!$AH$3:$AM$6,COUNTIF('Profile-matrices_Condorcet'!$B$2:$B2179,'Profile-matrices_Condorcet'!$B2179),MATCH(INDEX('numeric possibilities'!F$3:F$1298,VLOOKUP($B2179,'numeric possibilities'!$C$3:$G$1298,1)),'VBA code_permu_wo_repettn'!$AH$2:$AM$2))</f>
        <v>B</v>
      </c>
      <c r="F2179" t="str">
        <f>INDEX('VBA code_permu_wo_repettn'!$AO$3:$AT$6,COUNTIF('Profile-matrices_Condorcet'!$B$2:$B2179,'Profile-matrices_Condorcet'!$B2179),MATCH(INDEX('numeric possibilities'!G$3:G$1298,VLOOKUP($B2179,'numeric possibilities'!$C$3:$G$1298,1)),'VBA code_permu_wo_repettn'!$AO$2:$AT$2))</f>
        <v>B</v>
      </c>
      <c r="H2179" t="s">
        <v>15</v>
      </c>
      <c r="I2179" t="str">
        <f>IF(I2178&gt;J2178,$I$1,IF(I2178&lt;J2178,$J$1,0))</f>
        <v>B</v>
      </c>
      <c r="K2179" t="str">
        <f>IF(K2178&gt;L2178,$K$1,IF(K2178&lt;L2178,$L$1,0))</f>
        <v>A</v>
      </c>
      <c r="M2179" t="str">
        <f>IF(M2178&gt;N2178,$M$1,IF(M2178&lt;N2178,$N$1,0))</f>
        <v>A</v>
      </c>
      <c r="O2179" t="str">
        <f>IF(O2178&gt;P2178,$O$1,IF(O2178&lt;P2178,$P$1,0))</f>
        <v>B</v>
      </c>
      <c r="Q2179" t="str">
        <f>IF(Q2178&gt;R2178,$Q$1,IF(Q2178&lt;R2178,$R$1,0))</f>
        <v>B</v>
      </c>
      <c r="S2179" t="str">
        <f>IF(S2178&gt;T2178,$S$1,IF(S2178&lt;T2178,$T$1,0))</f>
        <v>C</v>
      </c>
    </row>
    <row r="2180" spans="1:20" x14ac:dyDescent="0.25">
      <c r="A2180">
        <f t="shared" si="68"/>
        <v>2179</v>
      </c>
      <c r="B2180">
        <f t="shared" si="69"/>
        <v>545</v>
      </c>
      <c r="C2180" t="str">
        <f>INDEX('VBA code_permu_wo_repettn'!$T$3:$Y$6,COUNTIF('Profile-matrices_Condorcet'!$B$2:$B2180,'Profile-matrices_Condorcet'!$B2180),MATCH(INDEX('numeric possibilities'!D$3:D$1298,VLOOKUP($B2180,'numeric possibilities'!$C$3:$G$1298,1)),'VBA code_permu_wo_repettn'!$T$2:$Y$2))</f>
        <v>B</v>
      </c>
      <c r="D2180" t="str">
        <f>INDEX('VBA code_permu_wo_repettn'!$AA$3:$AF$6,COUNTIF('Profile-matrices_Condorcet'!$B$2:$B2180,'Profile-matrices_Condorcet'!$B2180),MATCH(INDEX('numeric possibilities'!E$3:E$1298,VLOOKUP($B2180,'numeric possibilities'!$C$3:$G$1298,1)),'VBA code_permu_wo_repettn'!$AA$2:$AF$2))</f>
        <v>C</v>
      </c>
      <c r="E2180" t="str">
        <f>INDEX('VBA code_permu_wo_repettn'!$AH$3:$AM$6,COUNTIF('Profile-matrices_Condorcet'!$B$2:$B2180,'Profile-matrices_Condorcet'!$B2180),MATCH(INDEX('numeric possibilities'!F$3:F$1298,VLOOKUP($B2180,'numeric possibilities'!$C$3:$G$1298,1)),'VBA code_permu_wo_repettn'!$AH$2:$AM$2))</f>
        <v>D</v>
      </c>
      <c r="F2180" t="str">
        <f>INDEX('VBA code_permu_wo_repettn'!$AO$3:$AT$6,COUNTIF('Profile-matrices_Condorcet'!$B$2:$B2180,'Profile-matrices_Condorcet'!$B2180),MATCH(INDEX('numeric possibilities'!G$3:G$1298,VLOOKUP($B2180,'numeric possibilities'!$C$3:$G$1298,1)),'VBA code_permu_wo_repettn'!$AO$2:$AT$2))</f>
        <v>A</v>
      </c>
      <c r="I2180" t="s">
        <v>0</v>
      </c>
      <c r="J2180" t="s">
        <v>1</v>
      </c>
      <c r="K2180" t="s">
        <v>2</v>
      </c>
      <c r="L2180" t="s">
        <v>3</v>
      </c>
    </row>
    <row r="2181" spans="1:20" x14ac:dyDescent="0.25">
      <c r="A2181">
        <f t="shared" si="68"/>
        <v>2180</v>
      </c>
      <c r="B2181">
        <f t="shared" si="69"/>
        <v>545</v>
      </c>
      <c r="C2181" t="str">
        <f>INDEX('VBA code_permu_wo_repettn'!$T$3:$Y$6,COUNTIF('Profile-matrices_Condorcet'!$B$2:$B2181,'Profile-matrices_Condorcet'!$B2181),MATCH(INDEX('numeric possibilities'!D$3:D$1298,VLOOKUP($B2181,'numeric possibilities'!$C$3:$G$1298,1)),'VBA code_permu_wo_repettn'!$T$2:$Y$2))</f>
        <v>C</v>
      </c>
      <c r="D2181" t="str">
        <f>INDEX('VBA code_permu_wo_repettn'!$AA$3:$AF$6,COUNTIF('Profile-matrices_Condorcet'!$B$2:$B2181,'Profile-matrices_Condorcet'!$B2181),MATCH(INDEX('numeric possibilities'!E$3:E$1298,VLOOKUP($B2181,'numeric possibilities'!$C$3:$G$1298,1)),'VBA code_permu_wo_repettn'!$AA$2:$AF$2))</f>
        <v>D</v>
      </c>
      <c r="E2181" t="str">
        <f>INDEX('VBA code_permu_wo_repettn'!$AH$3:$AM$6,COUNTIF('Profile-matrices_Condorcet'!$B$2:$B2181,'Profile-matrices_Condorcet'!$B2181),MATCH(INDEX('numeric possibilities'!F$3:F$1298,VLOOKUP($B2181,'numeric possibilities'!$C$3:$G$1298,1)),'VBA code_permu_wo_repettn'!$AH$2:$AM$2))</f>
        <v>A</v>
      </c>
      <c r="F2181" t="str">
        <f>INDEX('VBA code_permu_wo_repettn'!$AO$3:$AT$6,COUNTIF('Profile-matrices_Condorcet'!$B$2:$B2181,'Profile-matrices_Condorcet'!$B2181),MATCH(INDEX('numeric possibilities'!G$3:G$1298,VLOOKUP($B2181,'numeric possibilities'!$C$3:$G$1298,1)),'VBA code_permu_wo_repettn'!$AO$2:$AT$2))</f>
        <v>C</v>
      </c>
      <c r="G2181" t="str">
        <f>IF(MAX(I2181:L2181)&gt;='numeric possibilities'!$B$4/2,INDEX('Profile-matrices_Condorcet'!I2180:L2180,1,MATCH(MAX('Profile-matrices_Condorcet'!I2181:L2181),'Profile-matrices_Condorcet'!I2181:L2181,0)),"NCW")</f>
        <v>B</v>
      </c>
      <c r="H2181" t="s">
        <v>13</v>
      </c>
      <c r="I2181" s="3">
        <f>COUNTIF($I2179:$S2179,I2180)</f>
        <v>2</v>
      </c>
      <c r="J2181" s="3">
        <f>COUNTIF($I2179:$S2179,J2180)</f>
        <v>3</v>
      </c>
      <c r="K2181" s="3">
        <f>COUNTIF($I2179:$S2179,K2180)</f>
        <v>1</v>
      </c>
      <c r="L2181" s="3">
        <f>COUNTIF($I2179:$S2179,L2180)</f>
        <v>0</v>
      </c>
    </row>
    <row r="2182" spans="1:20" x14ac:dyDescent="0.25">
      <c r="A2182">
        <f t="shared" si="68"/>
        <v>2181</v>
      </c>
      <c r="B2182">
        <f t="shared" si="69"/>
        <v>546</v>
      </c>
      <c r="C2182" t="str">
        <f>INDEX('VBA code_permu_wo_repettn'!$T$3:$Y$6,COUNTIF('Profile-matrices_Condorcet'!$B$2:$B2182,'Profile-matrices_Condorcet'!$B2182),MATCH(INDEX('numeric possibilities'!D$3:D$1298,VLOOKUP($B2182,'numeric possibilities'!$C$3:$G$1298,1)),'VBA code_permu_wo_repettn'!$T$2:$Y$2))</f>
        <v>A</v>
      </c>
      <c r="D2182" t="str">
        <f>INDEX('VBA code_permu_wo_repettn'!$AA$3:$AF$6,COUNTIF('Profile-matrices_Condorcet'!$B$2:$B2182,'Profile-matrices_Condorcet'!$B2182),MATCH(INDEX('numeric possibilities'!E$3:E$1298,VLOOKUP($B2182,'numeric possibilities'!$C$3:$G$1298,1)),'VBA code_permu_wo_repettn'!$AA$2:$AF$2))</f>
        <v>B</v>
      </c>
      <c r="E2182" t="str">
        <f>INDEX('VBA code_permu_wo_repettn'!$AH$3:$AM$6,COUNTIF('Profile-matrices_Condorcet'!$B$2:$B2182,'Profile-matrices_Condorcet'!$B2182),MATCH(INDEX('numeric possibilities'!F$3:F$1298,VLOOKUP($B2182,'numeric possibilities'!$C$3:$G$1298,1)),'VBA code_permu_wo_repettn'!$AH$2:$AM$2))</f>
        <v>C</v>
      </c>
      <c r="F2182" t="str">
        <f>INDEX('VBA code_permu_wo_repettn'!$AO$3:$AT$6,COUNTIF('Profile-matrices_Condorcet'!$B$2:$B2182,'Profile-matrices_Condorcet'!$B2182),MATCH(INDEX('numeric possibilities'!G$3:G$1298,VLOOKUP($B2182,'numeric possibilities'!$C$3:$G$1298,1)),'VBA code_permu_wo_repettn'!$AO$2:$AT$2))</f>
        <v>D</v>
      </c>
      <c r="H2182" t="s">
        <v>14</v>
      </c>
      <c r="I2182" s="3">
        <f>IF(MATCH(I$1,$C2182:$C2185,0)&lt;(MATCH(J$1,$C2182:$C2185,0)),1*a_vote,0)+IF(MATCH(I$1,$D2182:$D2185,0)&lt;MATCH(J$1,$D2182:$D2185,0),1*b_vote,0)+IF(MATCH(I$1,$E2182:$E2185,0)&lt;MATCH(J$1,$E2182:$E2185,0),1*c_vote,0)+IF(MATCH(I$1,$F2182:$F2185,0)&lt;MATCH(J$1,$F2182:$F2185,0),1*d_vote,0)</f>
        <v>0.27</v>
      </c>
      <c r="J2182" s="3">
        <f>IF(MATCH(I$1,$C2182:$C2185,0)&gt;(MATCH(J$1,$C2182:$C2185,0)),1*a_vote,0)+IF(MATCH(I$1,$D2182:$D2185,0)&gt;MATCH(J$1,$D2182:$D2185,0),1*b_vote,0)+IF(MATCH(I$1,$E2182:$E2185,0)&gt;MATCH(J$1,$E2182:$E2185,0),1*c_vote,0)+IF(MATCH(I$1,$F2182:$F2185,0)&gt;MATCH(J$1,$F2182:$F2185,0),1*d_vote,0)</f>
        <v>0.73</v>
      </c>
      <c r="K2182" s="3">
        <f>IF(MATCH($K$1,$C2182:$C2185,0)&lt;(MATCH($L$1,$C2182:$C2185,0)),1*a_vote,0)+IF(MATCH($K$1,$D2182:$D2185,0)&lt;MATCH($L$1,$D2182:$D2185,0),1*b_vote,0)+IF(MATCH($K$1,$E2182:$E2185,0)&lt;MATCH($L$1,$E2182:$E2185,0),1*c_vote,0)+IF(MATCH($K$1,$F2182:$F2185,0)&lt;MATCH($L$1,$F2182:$F2185,0),1*d_vote,0)</f>
        <v>0.75</v>
      </c>
      <c r="L2182" s="3">
        <f>IF(MATCH(K$1,$C2182:$C2185,0)&gt;(MATCH(L$1,$C2182:$C2185,0)),1*a_vote,0)+IF(MATCH(K$1,$D2182:$D2185,0)&gt;MATCH(L$1,$D2182:$D2185,0),1*b_vote,0)+IF(MATCH(K$1,$E2182:$E2185,0)&gt;MATCH(L$1,$E2182:$E2185,0),1*c_vote,0)+IF(MATCH(K$1,$F2182:$F2185,0)&gt;MATCH(L$1,$F2182:$F2185,0),1*d_vote,0)</f>
        <v>0.25</v>
      </c>
      <c r="M2182" s="3">
        <f>IF(MATCH($M$1,$C2182:$C2185,0)&lt;(MATCH($N$1,$C2182:$C2185,0)),1*a_vote,0)+IF(MATCH($M$1,$D2182:$D2185,0)&lt;MATCH($N$1,$D2182:$D2185,0),1*b_vote,0)+IF(MATCH($M$1,$E2182:$E2185,0)&lt;MATCH($N$1,$E2182:$E2185,0),1*c_vote,0)+IF(MATCH($M$1,$F2182:$F2185,0)&lt;MATCH($N$1,$F2182:$F2185,0),1*d_vote,0)</f>
        <v>0.53</v>
      </c>
      <c r="N2182" s="3">
        <f>IF(MATCH(M$1,$C2182:$C2185,0)&gt;(MATCH(N$1,$C2182:$C2185,0)),1*a_vote,0)+IF(MATCH(M$1,$D2182:$D2185,0)&gt;MATCH(N$1,$D2182:$D2185,0),1*b_vote,0)+IF(MATCH(M$1,$E2182:$E2185,0)&gt;MATCH(N$1,$E2182:$E2185,0),1*c_vote,0)+IF(MATCH(M$1,$F2182:$F2185,0)&gt;MATCH(N$1,$F2182:$F2185,0),1*d_vote,0)</f>
        <v>0.47</v>
      </c>
      <c r="O2182" s="3">
        <f>IF(MATCH($O$1,$C2182:$C2185,0)&lt;(MATCH($P$1,$C2182:$C2185,0)),1*a_vote,0)+IF(MATCH($O$1,$D2182:$D2185,0)&lt;MATCH($P$1,$D2182:$D2185,0),1*b_vote,0)+IF(MATCH($O$1,$E2182:$E2185,0)&lt;MATCH($P$1,$E2182:$E2185,0),1*c_vote,0)+IF(MATCH($O$1,$F2182:$F2185,0)&lt;MATCH($P$1,$F2182:$F2185,0),1*d_vote,0)</f>
        <v>0.48</v>
      </c>
      <c r="P2182" s="3">
        <f>IF(MATCH(O$1,$C2182:$C2185,0)&gt;(MATCH(P$1,$C2182:$C2185,0)),1*a_vote,0)+IF(MATCH(O$1,$D2182:$D2185,0)&gt;MATCH(P$1,$D2182:$D2185,0),1*b_vote,0)+IF(MATCH(O$1,$E2182:$E2185,0)&gt;MATCH(P$1,$E2182:$E2185,0),1*c_vote,0)+IF(MATCH(O$1,$F2182:$F2185,0)&gt;MATCH(P$1,$F2182:$F2185,0),1*d_vote,0)</f>
        <v>0.52</v>
      </c>
      <c r="Q2182" s="3">
        <f>IF(MATCH($Q$1,$C2182:$C2185,0)&lt;(MATCH($R$1,$C2182:$C2185,0)),1*a_vote,0)+IF(MATCH($Q$1,$D2182:$D2185,0)&lt;MATCH($R$1,$D2182:$D2185,0),1*b_vote,0)+IF(MATCH($Q$1,$E2182:$E2185,0)&lt;MATCH($R$1,$E2182:$E2185,0),1*c_vote,0)+IF(MATCH($Q$1,$F2182:$F2185,0)&lt;MATCH($R$1,$F2182:$F2185,0),1*d_vote,0)</f>
        <v>0.51</v>
      </c>
      <c r="R2182" s="3">
        <f>IF(MATCH(Q$1,$C2182:$C2185,0)&gt;(MATCH(R$1,$C2182:$C2185,0)),1*a_vote,0)+IF(MATCH(Q$1,$D2182:$D2185,0)&gt;MATCH(R$1,$D2182:$D2185,0),1*b_vote,0)+IF(MATCH(Q$1,$E2182:$E2185,0)&gt;MATCH(R$1,$E2182:$E2185,0),1*c_vote,0)+IF(MATCH(Q$1,$F2182:$F2185,0)&gt;MATCH(R$1,$F2182:$F2185,0),1*d_vote,0)</f>
        <v>0.49</v>
      </c>
      <c r="S2182" s="3">
        <f>IF(MATCH($S$1,$C2182:$C2185,0)&lt;(MATCH($T$1,$C2182:$C2185,0)),1*a_vote,0)+IF(MATCH($S$1,$D2182:$D2185,0)&lt;MATCH($T$1,$D2182:$D2185,0),1*b_vote,0)+IF(MATCH($S$1,$E2182:$E2185,0)&lt;MATCH($T$1,$E2182:$E2185,0),1*c_vote,0)+IF(MATCH($S$1,$F2182:$F2185,0)&lt;MATCH($T$1,$F2182:$F2185,0),1*d_vote,0)</f>
        <v>0.51</v>
      </c>
      <c r="T2182" s="3">
        <f>IF(MATCH(S$1,$C2182:$C2185,0)&gt;(MATCH(T$1,$C2182:$C2185,0)),1*a_vote,0)+IF(MATCH(S$1,$D2182:$D2185,0)&gt;MATCH(T$1,$D2182:$D2185,0),1*b_vote,0)+IF(MATCH(S$1,$E2182:$E2185,0)&gt;MATCH(T$1,$E2182:$E2185,0),1*c_vote,0)+IF(MATCH(S$1,$F2182:$F2185,0)&gt;MATCH(T$1,$F2182:$F2185,0),1*d_vote,0)</f>
        <v>0.49</v>
      </c>
    </row>
    <row r="2183" spans="1:20" x14ac:dyDescent="0.25">
      <c r="A2183">
        <f t="shared" si="68"/>
        <v>2182</v>
      </c>
      <c r="B2183">
        <f t="shared" si="69"/>
        <v>546</v>
      </c>
      <c r="C2183" t="str">
        <f>INDEX('VBA code_permu_wo_repettn'!$T$3:$Y$6,COUNTIF('Profile-matrices_Condorcet'!$B$2:$B2183,'Profile-matrices_Condorcet'!$B2183),MATCH(INDEX('numeric possibilities'!D$3:D$1298,VLOOKUP($B2183,'numeric possibilities'!$C$3:$G$1298,1)),'VBA code_permu_wo_repettn'!$T$2:$Y$2))</f>
        <v>D</v>
      </c>
      <c r="D2183" t="str">
        <f>INDEX('VBA code_permu_wo_repettn'!$AA$3:$AF$6,COUNTIF('Profile-matrices_Condorcet'!$B$2:$B2183,'Profile-matrices_Condorcet'!$B2183),MATCH(INDEX('numeric possibilities'!E$3:E$1298,VLOOKUP($B2183,'numeric possibilities'!$C$3:$G$1298,1)),'VBA code_permu_wo_repettn'!$AA$2:$AF$2))</f>
        <v>A</v>
      </c>
      <c r="E2183" t="str">
        <f>INDEX('VBA code_permu_wo_repettn'!$AH$3:$AM$6,COUNTIF('Profile-matrices_Condorcet'!$B$2:$B2183,'Profile-matrices_Condorcet'!$B2183),MATCH(INDEX('numeric possibilities'!F$3:F$1298,VLOOKUP($B2183,'numeric possibilities'!$C$3:$G$1298,1)),'VBA code_permu_wo_repettn'!$AH$2:$AM$2))</f>
        <v>B</v>
      </c>
      <c r="F2183" t="str">
        <f>INDEX('VBA code_permu_wo_repettn'!$AO$3:$AT$6,COUNTIF('Profile-matrices_Condorcet'!$B$2:$B2183,'Profile-matrices_Condorcet'!$B2183),MATCH(INDEX('numeric possibilities'!G$3:G$1298,VLOOKUP($B2183,'numeric possibilities'!$C$3:$G$1298,1)),'VBA code_permu_wo_repettn'!$AO$2:$AT$2))</f>
        <v>B</v>
      </c>
      <c r="H2183" t="s">
        <v>15</v>
      </c>
      <c r="I2183" t="str">
        <f>IF(I2182&gt;J2182,$I$1,IF(I2182&lt;J2182,$J$1,0))</f>
        <v>B</v>
      </c>
      <c r="K2183" t="str">
        <f>IF(K2182&gt;L2182,$K$1,IF(K2182&lt;L2182,$L$1,0))</f>
        <v>A</v>
      </c>
      <c r="M2183" t="str">
        <f>IF(M2182&gt;N2182,$M$1,IF(M2182&lt;N2182,$N$1,0))</f>
        <v>A</v>
      </c>
      <c r="O2183" t="str">
        <f>IF(O2182&gt;P2182,$O$1,IF(O2182&lt;P2182,$P$1,0))</f>
        <v>C</v>
      </c>
      <c r="Q2183" t="str">
        <f>IF(Q2182&gt;R2182,$Q$1,IF(Q2182&lt;R2182,$R$1,0))</f>
        <v>B</v>
      </c>
      <c r="S2183" t="str">
        <f>IF(S2182&gt;T2182,$S$1,IF(S2182&lt;T2182,$T$1,0))</f>
        <v>C</v>
      </c>
    </row>
    <row r="2184" spans="1:20" x14ac:dyDescent="0.25">
      <c r="A2184">
        <f t="shared" si="68"/>
        <v>2183</v>
      </c>
      <c r="B2184">
        <f t="shared" si="69"/>
        <v>546</v>
      </c>
      <c r="C2184" t="str">
        <f>INDEX('VBA code_permu_wo_repettn'!$T$3:$Y$6,COUNTIF('Profile-matrices_Condorcet'!$B$2:$B2184,'Profile-matrices_Condorcet'!$B2184),MATCH(INDEX('numeric possibilities'!D$3:D$1298,VLOOKUP($B2184,'numeric possibilities'!$C$3:$G$1298,1)),'VBA code_permu_wo_repettn'!$T$2:$Y$2))</f>
        <v>C</v>
      </c>
      <c r="D2184" t="str">
        <f>INDEX('VBA code_permu_wo_repettn'!$AA$3:$AF$6,COUNTIF('Profile-matrices_Condorcet'!$B$2:$B2184,'Profile-matrices_Condorcet'!$B2184),MATCH(INDEX('numeric possibilities'!E$3:E$1298,VLOOKUP($B2184,'numeric possibilities'!$C$3:$G$1298,1)),'VBA code_permu_wo_repettn'!$AA$2:$AF$2))</f>
        <v>C</v>
      </c>
      <c r="E2184" t="str">
        <f>INDEX('VBA code_permu_wo_repettn'!$AH$3:$AM$6,COUNTIF('Profile-matrices_Condorcet'!$B$2:$B2184,'Profile-matrices_Condorcet'!$B2184),MATCH(INDEX('numeric possibilities'!F$3:F$1298,VLOOKUP($B2184,'numeric possibilities'!$C$3:$G$1298,1)),'VBA code_permu_wo_repettn'!$AH$2:$AM$2))</f>
        <v>D</v>
      </c>
      <c r="F2184" t="str">
        <f>INDEX('VBA code_permu_wo_repettn'!$AO$3:$AT$6,COUNTIF('Profile-matrices_Condorcet'!$B$2:$B2184,'Profile-matrices_Condorcet'!$B2184),MATCH(INDEX('numeric possibilities'!G$3:G$1298,VLOOKUP($B2184,'numeric possibilities'!$C$3:$G$1298,1)),'VBA code_permu_wo_repettn'!$AO$2:$AT$2))</f>
        <v>A</v>
      </c>
      <c r="I2184" t="s">
        <v>0</v>
      </c>
      <c r="J2184" t="s">
        <v>1</v>
      </c>
      <c r="K2184" t="s">
        <v>2</v>
      </c>
      <c r="L2184" t="s">
        <v>3</v>
      </c>
    </row>
    <row r="2185" spans="1:20" x14ac:dyDescent="0.25">
      <c r="A2185">
        <f t="shared" si="68"/>
        <v>2184</v>
      </c>
      <c r="B2185">
        <f t="shared" si="69"/>
        <v>546</v>
      </c>
      <c r="C2185" t="str">
        <f>INDEX('VBA code_permu_wo_repettn'!$T$3:$Y$6,COUNTIF('Profile-matrices_Condorcet'!$B$2:$B2185,'Profile-matrices_Condorcet'!$B2185),MATCH(INDEX('numeric possibilities'!D$3:D$1298,VLOOKUP($B2185,'numeric possibilities'!$C$3:$G$1298,1)),'VBA code_permu_wo_repettn'!$T$2:$Y$2))</f>
        <v>B</v>
      </c>
      <c r="D2185" t="str">
        <f>INDEX('VBA code_permu_wo_repettn'!$AA$3:$AF$6,COUNTIF('Profile-matrices_Condorcet'!$B$2:$B2185,'Profile-matrices_Condorcet'!$B2185),MATCH(INDEX('numeric possibilities'!E$3:E$1298,VLOOKUP($B2185,'numeric possibilities'!$C$3:$G$1298,1)),'VBA code_permu_wo_repettn'!$AA$2:$AF$2))</f>
        <v>D</v>
      </c>
      <c r="E2185" t="str">
        <f>INDEX('VBA code_permu_wo_repettn'!$AH$3:$AM$6,COUNTIF('Profile-matrices_Condorcet'!$B$2:$B2185,'Profile-matrices_Condorcet'!$B2185),MATCH(INDEX('numeric possibilities'!F$3:F$1298,VLOOKUP($B2185,'numeric possibilities'!$C$3:$G$1298,1)),'VBA code_permu_wo_repettn'!$AH$2:$AM$2))</f>
        <v>A</v>
      </c>
      <c r="F2185" t="str">
        <f>INDEX('VBA code_permu_wo_repettn'!$AO$3:$AT$6,COUNTIF('Profile-matrices_Condorcet'!$B$2:$B2185,'Profile-matrices_Condorcet'!$B2185),MATCH(INDEX('numeric possibilities'!G$3:G$1298,VLOOKUP($B2185,'numeric possibilities'!$C$3:$G$1298,1)),'VBA code_permu_wo_repettn'!$AO$2:$AT$2))</f>
        <v>C</v>
      </c>
      <c r="G2185" t="str">
        <f>IF(MAX(I2185:L2185)&gt;='numeric possibilities'!$B$4/2,INDEX('Profile-matrices_Condorcet'!I2184:L2184,1,MATCH(MAX('Profile-matrices_Condorcet'!I2185:L2185),'Profile-matrices_Condorcet'!I2185:L2185,0)),"NCW")</f>
        <v>NCW</v>
      </c>
      <c r="H2185" t="s">
        <v>13</v>
      </c>
      <c r="I2185" s="3">
        <f>COUNTIF($I2183:$S2183,I2184)</f>
        <v>2</v>
      </c>
      <c r="J2185" s="3">
        <f>COUNTIF($I2183:$S2183,J2184)</f>
        <v>2</v>
      </c>
      <c r="K2185" s="3">
        <f>COUNTIF($I2183:$S2183,K2184)</f>
        <v>2</v>
      </c>
      <c r="L2185" s="3">
        <f>COUNTIF($I2183:$S2183,L2184)</f>
        <v>0</v>
      </c>
    </row>
    <row r="2186" spans="1:20" x14ac:dyDescent="0.25">
      <c r="A2186">
        <f t="shared" si="68"/>
        <v>2185</v>
      </c>
      <c r="B2186">
        <f t="shared" si="69"/>
        <v>547</v>
      </c>
      <c r="C2186" t="str">
        <f>INDEX('VBA code_permu_wo_repettn'!$T$3:$Y$6,COUNTIF('Profile-matrices_Condorcet'!$B$2:$B2186,'Profile-matrices_Condorcet'!$B2186),MATCH(INDEX('numeric possibilities'!D$3:D$1298,VLOOKUP($B2186,'numeric possibilities'!$C$3:$G$1298,1)),'VBA code_permu_wo_repettn'!$T$2:$Y$2))</f>
        <v>A</v>
      </c>
      <c r="D2186" t="str">
        <f>INDEX('VBA code_permu_wo_repettn'!$AA$3:$AF$6,COUNTIF('Profile-matrices_Condorcet'!$B$2:$B2186,'Profile-matrices_Condorcet'!$B2186),MATCH(INDEX('numeric possibilities'!E$3:E$1298,VLOOKUP($B2186,'numeric possibilities'!$C$3:$G$1298,1)),'VBA code_permu_wo_repettn'!$AA$2:$AF$2))</f>
        <v>B</v>
      </c>
      <c r="E2186" t="str">
        <f>INDEX('VBA code_permu_wo_repettn'!$AH$3:$AM$6,COUNTIF('Profile-matrices_Condorcet'!$B$2:$B2186,'Profile-matrices_Condorcet'!$B2186),MATCH(INDEX('numeric possibilities'!F$3:F$1298,VLOOKUP($B2186,'numeric possibilities'!$C$3:$G$1298,1)),'VBA code_permu_wo_repettn'!$AH$2:$AM$2))</f>
        <v>C</v>
      </c>
      <c r="F2186" t="str">
        <f>INDEX('VBA code_permu_wo_repettn'!$AO$3:$AT$6,COUNTIF('Profile-matrices_Condorcet'!$B$2:$B2186,'Profile-matrices_Condorcet'!$B2186),MATCH(INDEX('numeric possibilities'!G$3:G$1298,VLOOKUP($B2186,'numeric possibilities'!$C$3:$G$1298,1)),'VBA code_permu_wo_repettn'!$AO$2:$AT$2))</f>
        <v>D</v>
      </c>
      <c r="H2186" t="s">
        <v>14</v>
      </c>
      <c r="I2186" s="3">
        <f>IF(MATCH(I$1,$C2186:$C2189,0)&lt;(MATCH(J$1,$C2186:$C2189,0)),1*a_vote,0)+IF(MATCH(I$1,$D2186:$D2189,0)&lt;MATCH(J$1,$D2186:$D2189,0),1*b_vote,0)+IF(MATCH(I$1,$E2186:$E2189,0)&lt;MATCH(J$1,$E2186:$E2189,0),1*c_vote,0)+IF(MATCH(I$1,$F2186:$F2189,0)&lt;MATCH(J$1,$F2186:$F2189,0),1*d_vote,0)</f>
        <v>0.27</v>
      </c>
      <c r="J2186" s="3">
        <f>IF(MATCH(I$1,$C2186:$C2189,0)&gt;(MATCH(J$1,$C2186:$C2189,0)),1*a_vote,0)+IF(MATCH(I$1,$D2186:$D2189,0)&gt;MATCH(J$1,$D2186:$D2189,0),1*b_vote,0)+IF(MATCH(I$1,$E2186:$E2189,0)&gt;MATCH(J$1,$E2186:$E2189,0),1*c_vote,0)+IF(MATCH(I$1,$F2186:$F2189,0)&gt;MATCH(J$1,$F2186:$F2189,0),1*d_vote,0)</f>
        <v>0.73</v>
      </c>
      <c r="K2186" s="3">
        <f>IF(MATCH($K$1,$C2186:$C2189,0)&lt;(MATCH($L$1,$C2186:$C2189,0)),1*a_vote,0)+IF(MATCH($K$1,$D2186:$D2189,0)&lt;MATCH($L$1,$D2186:$D2189,0),1*b_vote,0)+IF(MATCH($K$1,$E2186:$E2189,0)&lt;MATCH($L$1,$E2186:$E2189,0),1*c_vote,0)+IF(MATCH($K$1,$F2186:$F2189,0)&lt;MATCH($L$1,$F2186:$F2189,0),1*d_vote,0)</f>
        <v>0.75</v>
      </c>
      <c r="L2186" s="3">
        <f>IF(MATCH(K$1,$C2186:$C2189,0)&gt;(MATCH(L$1,$C2186:$C2189,0)),1*a_vote,0)+IF(MATCH(K$1,$D2186:$D2189,0)&gt;MATCH(L$1,$D2186:$D2189,0),1*b_vote,0)+IF(MATCH(K$1,$E2186:$E2189,0)&gt;MATCH(L$1,$E2186:$E2189,0),1*c_vote,0)+IF(MATCH(K$1,$F2186:$F2189,0)&gt;MATCH(L$1,$F2186:$F2189,0),1*d_vote,0)</f>
        <v>0.25</v>
      </c>
      <c r="M2186" s="3">
        <f>IF(MATCH($M$1,$C2186:$C2189,0)&lt;(MATCH($N$1,$C2186:$C2189,0)),1*a_vote,0)+IF(MATCH($M$1,$D2186:$D2189,0)&lt;MATCH($N$1,$D2186:$D2189,0),1*b_vote,0)+IF(MATCH($M$1,$E2186:$E2189,0)&lt;MATCH($N$1,$E2186:$E2189,0),1*c_vote,0)+IF(MATCH($M$1,$F2186:$F2189,0)&lt;MATCH($N$1,$F2186:$F2189,0),1*d_vote,0)</f>
        <v>0.53</v>
      </c>
      <c r="N2186" s="3">
        <f>IF(MATCH(M$1,$C2186:$C2189,0)&gt;(MATCH(N$1,$C2186:$C2189,0)),1*a_vote,0)+IF(MATCH(M$1,$D2186:$D2189,0)&gt;MATCH(N$1,$D2186:$D2189,0),1*b_vote,0)+IF(MATCH(M$1,$E2186:$E2189,0)&gt;MATCH(N$1,$E2186:$E2189,0),1*c_vote,0)+IF(MATCH(M$1,$F2186:$F2189,0)&gt;MATCH(N$1,$F2186:$F2189,0),1*d_vote,0)</f>
        <v>0.47</v>
      </c>
      <c r="O2186" s="3">
        <f>IF(MATCH($O$1,$C2186:$C2189,0)&lt;(MATCH($P$1,$C2186:$C2189,0)),1*a_vote,0)+IF(MATCH($O$1,$D2186:$D2189,0)&lt;MATCH($P$1,$D2186:$D2189,0),1*b_vote,0)+IF(MATCH($O$1,$E2186:$E2189,0)&lt;MATCH($P$1,$E2186:$E2189,0),1*c_vote,0)+IF(MATCH($O$1,$F2186:$F2189,0)&lt;MATCH($P$1,$F2186:$F2189,0),1*d_vote,0)</f>
        <v>0.75</v>
      </c>
      <c r="P2186" s="3">
        <f>IF(MATCH(O$1,$C2186:$C2189,0)&gt;(MATCH(P$1,$C2186:$C2189,0)),1*a_vote,0)+IF(MATCH(O$1,$D2186:$D2189,0)&gt;MATCH(P$1,$D2186:$D2189,0),1*b_vote,0)+IF(MATCH(O$1,$E2186:$E2189,0)&gt;MATCH(P$1,$E2186:$E2189,0),1*c_vote,0)+IF(MATCH(O$1,$F2186:$F2189,0)&gt;MATCH(P$1,$F2186:$F2189,0),1*d_vote,0)</f>
        <v>0.25</v>
      </c>
      <c r="Q2186" s="3">
        <f>IF(MATCH($Q$1,$C2186:$C2189,0)&lt;(MATCH($R$1,$C2186:$C2189,0)),1*a_vote,0)+IF(MATCH($Q$1,$D2186:$D2189,0)&lt;MATCH($R$1,$D2186:$D2189,0),1*b_vote,0)+IF(MATCH($Q$1,$E2186:$E2189,0)&lt;MATCH($R$1,$E2186:$E2189,0),1*c_vote,0)+IF(MATCH($Q$1,$F2186:$F2189,0)&lt;MATCH($R$1,$F2186:$F2189,0),1*d_vote,0)</f>
        <v>0.78</v>
      </c>
      <c r="R2186" s="3">
        <f>IF(MATCH(Q$1,$C2186:$C2189,0)&gt;(MATCH(R$1,$C2186:$C2189,0)),1*a_vote,0)+IF(MATCH(Q$1,$D2186:$D2189,0)&gt;MATCH(R$1,$D2186:$D2189,0),1*b_vote,0)+IF(MATCH(Q$1,$E2186:$E2189,0)&gt;MATCH(R$1,$E2186:$E2189,0),1*c_vote,0)+IF(MATCH(Q$1,$F2186:$F2189,0)&gt;MATCH(R$1,$F2186:$F2189,0),1*d_vote,0)</f>
        <v>0.21999999999999997</v>
      </c>
      <c r="S2186" s="3">
        <f>IF(MATCH($S$1,$C2186:$C2189,0)&lt;(MATCH($T$1,$C2186:$C2189,0)),1*a_vote,0)+IF(MATCH($S$1,$D2186:$D2189,0)&lt;MATCH($T$1,$D2186:$D2189,0),1*b_vote,0)+IF(MATCH($S$1,$E2186:$E2189,0)&lt;MATCH($T$1,$E2186:$E2189,0),1*c_vote,0)+IF(MATCH($S$1,$F2186:$F2189,0)&lt;MATCH($T$1,$F2186:$F2189,0),1*d_vote,0)</f>
        <v>0.52</v>
      </c>
      <c r="T2186" s="3">
        <f>IF(MATCH(S$1,$C2186:$C2189,0)&gt;(MATCH(T$1,$C2186:$C2189,0)),1*a_vote,0)+IF(MATCH(S$1,$D2186:$D2189,0)&gt;MATCH(T$1,$D2186:$D2189,0),1*b_vote,0)+IF(MATCH(S$1,$E2186:$E2189,0)&gt;MATCH(T$1,$E2186:$E2189,0),1*c_vote,0)+IF(MATCH(S$1,$F2186:$F2189,0)&gt;MATCH(T$1,$F2186:$F2189,0),1*d_vote,0)</f>
        <v>0.48</v>
      </c>
    </row>
    <row r="2187" spans="1:20" x14ac:dyDescent="0.25">
      <c r="A2187">
        <f t="shared" si="68"/>
        <v>2186</v>
      </c>
      <c r="B2187">
        <f t="shared" si="69"/>
        <v>547</v>
      </c>
      <c r="C2187" t="str">
        <f>INDEX('VBA code_permu_wo_repettn'!$T$3:$Y$6,COUNTIF('Profile-matrices_Condorcet'!$B$2:$B2187,'Profile-matrices_Condorcet'!$B2187),MATCH(INDEX('numeric possibilities'!D$3:D$1298,VLOOKUP($B2187,'numeric possibilities'!$C$3:$G$1298,1)),'VBA code_permu_wo_repettn'!$T$2:$Y$2))</f>
        <v>B</v>
      </c>
      <c r="D2187" t="str">
        <f>INDEX('VBA code_permu_wo_repettn'!$AA$3:$AF$6,COUNTIF('Profile-matrices_Condorcet'!$B$2:$B2187,'Profile-matrices_Condorcet'!$B2187),MATCH(INDEX('numeric possibilities'!E$3:E$1298,VLOOKUP($B2187,'numeric possibilities'!$C$3:$G$1298,1)),'VBA code_permu_wo_repettn'!$AA$2:$AF$2))</f>
        <v>A</v>
      </c>
      <c r="E2187" t="str">
        <f>INDEX('VBA code_permu_wo_repettn'!$AH$3:$AM$6,COUNTIF('Profile-matrices_Condorcet'!$B$2:$B2187,'Profile-matrices_Condorcet'!$B2187),MATCH(INDEX('numeric possibilities'!F$3:F$1298,VLOOKUP($B2187,'numeric possibilities'!$C$3:$G$1298,1)),'VBA code_permu_wo_repettn'!$AH$2:$AM$2))</f>
        <v>B</v>
      </c>
      <c r="F2187" t="str">
        <f>INDEX('VBA code_permu_wo_repettn'!$AO$3:$AT$6,COUNTIF('Profile-matrices_Condorcet'!$B$2:$B2187,'Profile-matrices_Condorcet'!$B2187),MATCH(INDEX('numeric possibilities'!G$3:G$1298,VLOOKUP($B2187,'numeric possibilities'!$C$3:$G$1298,1)),'VBA code_permu_wo_repettn'!$AO$2:$AT$2))</f>
        <v>B</v>
      </c>
      <c r="H2187" t="s">
        <v>15</v>
      </c>
      <c r="I2187" t="str">
        <f>IF(I2186&gt;J2186,$I$1,IF(I2186&lt;J2186,$J$1,0))</f>
        <v>B</v>
      </c>
      <c r="K2187" t="str">
        <f>IF(K2186&gt;L2186,$K$1,IF(K2186&lt;L2186,$L$1,0))</f>
        <v>A</v>
      </c>
      <c r="M2187" t="str">
        <f>IF(M2186&gt;N2186,$M$1,IF(M2186&lt;N2186,$N$1,0))</f>
        <v>A</v>
      </c>
      <c r="O2187" t="str">
        <f>IF(O2186&gt;P2186,$O$1,IF(O2186&lt;P2186,$P$1,0))</f>
        <v>B</v>
      </c>
      <c r="Q2187" t="str">
        <f>IF(Q2186&gt;R2186,$Q$1,IF(Q2186&lt;R2186,$R$1,0))</f>
        <v>B</v>
      </c>
      <c r="S2187" t="str">
        <f>IF(S2186&gt;T2186,$S$1,IF(S2186&lt;T2186,$T$1,0))</f>
        <v>C</v>
      </c>
    </row>
    <row r="2188" spans="1:20" x14ac:dyDescent="0.25">
      <c r="A2188">
        <f t="shared" si="68"/>
        <v>2187</v>
      </c>
      <c r="B2188">
        <f t="shared" si="69"/>
        <v>547</v>
      </c>
      <c r="C2188" t="str">
        <f>INDEX('VBA code_permu_wo_repettn'!$T$3:$Y$6,COUNTIF('Profile-matrices_Condorcet'!$B$2:$B2188,'Profile-matrices_Condorcet'!$B2188),MATCH(INDEX('numeric possibilities'!D$3:D$1298,VLOOKUP($B2188,'numeric possibilities'!$C$3:$G$1298,1)),'VBA code_permu_wo_repettn'!$T$2:$Y$2))</f>
        <v>C</v>
      </c>
      <c r="D2188" t="str">
        <f>INDEX('VBA code_permu_wo_repettn'!$AA$3:$AF$6,COUNTIF('Profile-matrices_Condorcet'!$B$2:$B2188,'Profile-matrices_Condorcet'!$B2188),MATCH(INDEX('numeric possibilities'!E$3:E$1298,VLOOKUP($B2188,'numeric possibilities'!$C$3:$G$1298,1)),'VBA code_permu_wo_repettn'!$AA$2:$AF$2))</f>
        <v>D</v>
      </c>
      <c r="E2188" t="str">
        <f>INDEX('VBA code_permu_wo_repettn'!$AH$3:$AM$6,COUNTIF('Profile-matrices_Condorcet'!$B$2:$B2188,'Profile-matrices_Condorcet'!$B2188),MATCH(INDEX('numeric possibilities'!F$3:F$1298,VLOOKUP($B2188,'numeric possibilities'!$C$3:$G$1298,1)),'VBA code_permu_wo_repettn'!$AH$2:$AM$2))</f>
        <v>D</v>
      </c>
      <c r="F2188" t="str">
        <f>INDEX('VBA code_permu_wo_repettn'!$AO$3:$AT$6,COUNTIF('Profile-matrices_Condorcet'!$B$2:$B2188,'Profile-matrices_Condorcet'!$B2188),MATCH(INDEX('numeric possibilities'!G$3:G$1298,VLOOKUP($B2188,'numeric possibilities'!$C$3:$G$1298,1)),'VBA code_permu_wo_repettn'!$AO$2:$AT$2))</f>
        <v>A</v>
      </c>
      <c r="I2188" t="s">
        <v>0</v>
      </c>
      <c r="J2188" t="s">
        <v>1</v>
      </c>
      <c r="K2188" t="s">
        <v>2</v>
      </c>
      <c r="L2188" t="s">
        <v>3</v>
      </c>
    </row>
    <row r="2189" spans="1:20" x14ac:dyDescent="0.25">
      <c r="A2189">
        <f t="shared" si="68"/>
        <v>2188</v>
      </c>
      <c r="B2189">
        <f t="shared" si="69"/>
        <v>547</v>
      </c>
      <c r="C2189" t="str">
        <f>INDEX('VBA code_permu_wo_repettn'!$T$3:$Y$6,COUNTIF('Profile-matrices_Condorcet'!$B$2:$B2189,'Profile-matrices_Condorcet'!$B2189),MATCH(INDEX('numeric possibilities'!D$3:D$1298,VLOOKUP($B2189,'numeric possibilities'!$C$3:$G$1298,1)),'VBA code_permu_wo_repettn'!$T$2:$Y$2))</f>
        <v>D</v>
      </c>
      <c r="D2189" t="str">
        <f>INDEX('VBA code_permu_wo_repettn'!$AA$3:$AF$6,COUNTIF('Profile-matrices_Condorcet'!$B$2:$B2189,'Profile-matrices_Condorcet'!$B2189),MATCH(INDEX('numeric possibilities'!E$3:E$1298,VLOOKUP($B2189,'numeric possibilities'!$C$3:$G$1298,1)),'VBA code_permu_wo_repettn'!$AA$2:$AF$2))</f>
        <v>C</v>
      </c>
      <c r="E2189" t="str">
        <f>INDEX('VBA code_permu_wo_repettn'!$AH$3:$AM$6,COUNTIF('Profile-matrices_Condorcet'!$B$2:$B2189,'Profile-matrices_Condorcet'!$B2189),MATCH(INDEX('numeric possibilities'!F$3:F$1298,VLOOKUP($B2189,'numeric possibilities'!$C$3:$G$1298,1)),'VBA code_permu_wo_repettn'!$AH$2:$AM$2))</f>
        <v>A</v>
      </c>
      <c r="F2189" t="str">
        <f>INDEX('VBA code_permu_wo_repettn'!$AO$3:$AT$6,COUNTIF('Profile-matrices_Condorcet'!$B$2:$B2189,'Profile-matrices_Condorcet'!$B2189),MATCH(INDEX('numeric possibilities'!G$3:G$1298,VLOOKUP($B2189,'numeric possibilities'!$C$3:$G$1298,1)),'VBA code_permu_wo_repettn'!$AO$2:$AT$2))</f>
        <v>C</v>
      </c>
      <c r="G2189" t="str">
        <f>IF(MAX(I2189:L2189)&gt;='numeric possibilities'!$B$4/2,INDEX('Profile-matrices_Condorcet'!I2188:L2188,1,MATCH(MAX('Profile-matrices_Condorcet'!I2189:L2189),'Profile-matrices_Condorcet'!I2189:L2189,0)),"NCW")</f>
        <v>B</v>
      </c>
      <c r="H2189" t="s">
        <v>13</v>
      </c>
      <c r="I2189" s="3">
        <f>COUNTIF($I2187:$S2187,I2188)</f>
        <v>2</v>
      </c>
      <c r="J2189" s="3">
        <f>COUNTIF($I2187:$S2187,J2188)</f>
        <v>3</v>
      </c>
      <c r="K2189" s="3">
        <f>COUNTIF($I2187:$S2187,K2188)</f>
        <v>1</v>
      </c>
      <c r="L2189" s="3">
        <f>COUNTIF($I2187:$S2187,L2188)</f>
        <v>0</v>
      </c>
    </row>
    <row r="2190" spans="1:20" x14ac:dyDescent="0.25">
      <c r="A2190">
        <f t="shared" ref="A2190:A2253" si="70">A2189+1</f>
        <v>2189</v>
      </c>
      <c r="B2190">
        <f t="shared" ref="B2190:B2253" si="71">IF((ROW()-1)&lt;=4*B2189,B2189,B2189+1)</f>
        <v>548</v>
      </c>
      <c r="C2190" t="str">
        <f>INDEX('VBA code_permu_wo_repettn'!$T$3:$Y$6,COUNTIF('Profile-matrices_Condorcet'!$B$2:$B2190,'Profile-matrices_Condorcet'!$B2190),MATCH(INDEX('numeric possibilities'!D$3:D$1298,VLOOKUP($B2190,'numeric possibilities'!$C$3:$G$1298,1)),'VBA code_permu_wo_repettn'!$T$2:$Y$2))</f>
        <v>A</v>
      </c>
      <c r="D2190" t="str">
        <f>INDEX('VBA code_permu_wo_repettn'!$AA$3:$AF$6,COUNTIF('Profile-matrices_Condorcet'!$B$2:$B2190,'Profile-matrices_Condorcet'!$B2190),MATCH(INDEX('numeric possibilities'!E$3:E$1298,VLOOKUP($B2190,'numeric possibilities'!$C$3:$G$1298,1)),'VBA code_permu_wo_repettn'!$AA$2:$AF$2))</f>
        <v>B</v>
      </c>
      <c r="E2190" t="str">
        <f>INDEX('VBA code_permu_wo_repettn'!$AH$3:$AM$6,COUNTIF('Profile-matrices_Condorcet'!$B$2:$B2190,'Profile-matrices_Condorcet'!$B2190),MATCH(INDEX('numeric possibilities'!F$3:F$1298,VLOOKUP($B2190,'numeric possibilities'!$C$3:$G$1298,1)),'VBA code_permu_wo_repettn'!$AH$2:$AM$2))</f>
        <v>C</v>
      </c>
      <c r="F2190" t="str">
        <f>INDEX('VBA code_permu_wo_repettn'!$AO$3:$AT$6,COUNTIF('Profile-matrices_Condorcet'!$B$2:$B2190,'Profile-matrices_Condorcet'!$B2190),MATCH(INDEX('numeric possibilities'!G$3:G$1298,VLOOKUP($B2190,'numeric possibilities'!$C$3:$G$1298,1)),'VBA code_permu_wo_repettn'!$AO$2:$AT$2))</f>
        <v>D</v>
      </c>
      <c r="H2190" t="s">
        <v>14</v>
      </c>
      <c r="I2190" s="3">
        <f>IF(MATCH(I$1,$C2190:$C2193,0)&lt;(MATCH(J$1,$C2190:$C2193,0)),1*a_vote,0)+IF(MATCH(I$1,$D2190:$D2193,0)&lt;MATCH(J$1,$D2190:$D2193,0),1*b_vote,0)+IF(MATCH(I$1,$E2190:$E2193,0)&lt;MATCH(J$1,$E2190:$E2193,0),1*c_vote,0)+IF(MATCH(I$1,$F2190:$F2193,0)&lt;MATCH(J$1,$F2190:$F2193,0),1*d_vote,0)</f>
        <v>0.27</v>
      </c>
      <c r="J2190" s="3">
        <f>IF(MATCH(I$1,$C2190:$C2193,0)&gt;(MATCH(J$1,$C2190:$C2193,0)),1*a_vote,0)+IF(MATCH(I$1,$D2190:$D2193,0)&gt;MATCH(J$1,$D2190:$D2193,0),1*b_vote,0)+IF(MATCH(I$1,$E2190:$E2193,0)&gt;MATCH(J$1,$E2190:$E2193,0),1*c_vote,0)+IF(MATCH(I$1,$F2190:$F2193,0)&gt;MATCH(J$1,$F2190:$F2193,0),1*d_vote,0)</f>
        <v>0.73</v>
      </c>
      <c r="K2190" s="3">
        <f>IF(MATCH($K$1,$C2190:$C2193,0)&lt;(MATCH($L$1,$C2190:$C2193,0)),1*a_vote,0)+IF(MATCH($K$1,$D2190:$D2193,0)&lt;MATCH($L$1,$D2190:$D2193,0),1*b_vote,0)+IF(MATCH($K$1,$E2190:$E2193,0)&lt;MATCH($L$1,$E2190:$E2193,0),1*c_vote,0)+IF(MATCH($K$1,$F2190:$F2193,0)&lt;MATCH($L$1,$F2190:$F2193,0),1*d_vote,0)</f>
        <v>0.75</v>
      </c>
      <c r="L2190" s="3">
        <f>IF(MATCH(K$1,$C2190:$C2193,0)&gt;(MATCH(L$1,$C2190:$C2193,0)),1*a_vote,0)+IF(MATCH(K$1,$D2190:$D2193,0)&gt;MATCH(L$1,$D2190:$D2193,0),1*b_vote,0)+IF(MATCH(K$1,$E2190:$E2193,0)&gt;MATCH(L$1,$E2190:$E2193,0),1*c_vote,0)+IF(MATCH(K$1,$F2190:$F2193,0)&gt;MATCH(L$1,$F2190:$F2193,0),1*d_vote,0)</f>
        <v>0.25</v>
      </c>
      <c r="M2190" s="3">
        <f>IF(MATCH($M$1,$C2190:$C2193,0)&lt;(MATCH($N$1,$C2190:$C2193,0)),1*a_vote,0)+IF(MATCH($M$1,$D2190:$D2193,0)&lt;MATCH($N$1,$D2190:$D2193,0),1*b_vote,0)+IF(MATCH($M$1,$E2190:$E2193,0)&lt;MATCH($N$1,$E2190:$E2193,0),1*c_vote,0)+IF(MATCH($M$1,$F2190:$F2193,0)&lt;MATCH($N$1,$F2190:$F2193,0),1*d_vote,0)</f>
        <v>0.53</v>
      </c>
      <c r="N2190" s="3">
        <f>IF(MATCH(M$1,$C2190:$C2193,0)&gt;(MATCH(N$1,$C2190:$C2193,0)),1*a_vote,0)+IF(MATCH(M$1,$D2190:$D2193,0)&gt;MATCH(N$1,$D2190:$D2193,0),1*b_vote,0)+IF(MATCH(M$1,$E2190:$E2193,0)&gt;MATCH(N$1,$E2190:$E2193,0),1*c_vote,0)+IF(MATCH(M$1,$F2190:$F2193,0)&gt;MATCH(N$1,$F2190:$F2193,0),1*d_vote,0)</f>
        <v>0.47</v>
      </c>
      <c r="O2190" s="3">
        <f>IF(MATCH($O$1,$C2190:$C2193,0)&lt;(MATCH($P$1,$C2190:$C2193,0)),1*a_vote,0)+IF(MATCH($O$1,$D2190:$D2193,0)&lt;MATCH($P$1,$D2190:$D2193,0),1*b_vote,0)+IF(MATCH($O$1,$E2190:$E2193,0)&lt;MATCH($P$1,$E2190:$E2193,0),1*c_vote,0)+IF(MATCH($O$1,$F2190:$F2193,0)&lt;MATCH($P$1,$F2190:$F2193,0),1*d_vote,0)</f>
        <v>0.75</v>
      </c>
      <c r="P2190" s="3">
        <f>IF(MATCH(O$1,$C2190:$C2193,0)&gt;(MATCH(P$1,$C2190:$C2193,0)),1*a_vote,0)+IF(MATCH(O$1,$D2190:$D2193,0)&gt;MATCH(P$1,$D2190:$D2193,0),1*b_vote,0)+IF(MATCH(O$1,$E2190:$E2193,0)&gt;MATCH(P$1,$E2190:$E2193,0),1*c_vote,0)+IF(MATCH(O$1,$F2190:$F2193,0)&gt;MATCH(P$1,$F2190:$F2193,0),1*d_vote,0)</f>
        <v>0.25</v>
      </c>
      <c r="Q2190" s="3">
        <f>IF(MATCH($Q$1,$C2190:$C2193,0)&lt;(MATCH($R$1,$C2190:$C2193,0)),1*a_vote,0)+IF(MATCH($Q$1,$D2190:$D2193,0)&lt;MATCH($R$1,$D2190:$D2193,0),1*b_vote,0)+IF(MATCH($Q$1,$E2190:$E2193,0)&lt;MATCH($R$1,$E2190:$E2193,0),1*c_vote,0)+IF(MATCH($Q$1,$F2190:$F2193,0)&lt;MATCH($R$1,$F2190:$F2193,0),1*d_vote,0)</f>
        <v>0.78</v>
      </c>
      <c r="R2190" s="3">
        <f>IF(MATCH(Q$1,$C2190:$C2193,0)&gt;(MATCH(R$1,$C2190:$C2193,0)),1*a_vote,0)+IF(MATCH(Q$1,$D2190:$D2193,0)&gt;MATCH(R$1,$D2190:$D2193,0),1*b_vote,0)+IF(MATCH(Q$1,$E2190:$E2193,0)&gt;MATCH(R$1,$E2190:$E2193,0),1*c_vote,0)+IF(MATCH(Q$1,$F2190:$F2193,0)&gt;MATCH(R$1,$F2190:$F2193,0),1*d_vote,0)</f>
        <v>0.21999999999999997</v>
      </c>
      <c r="S2190" s="3">
        <f>IF(MATCH($S$1,$C2190:$C2193,0)&lt;(MATCH($T$1,$C2190:$C2193,0)),1*a_vote,0)+IF(MATCH($S$1,$D2190:$D2193,0)&lt;MATCH($T$1,$D2190:$D2193,0),1*b_vote,0)+IF(MATCH($S$1,$E2190:$E2193,0)&lt;MATCH($T$1,$E2190:$E2193,0),1*c_vote,0)+IF(MATCH($S$1,$F2190:$F2193,0)&lt;MATCH($T$1,$F2190:$F2193,0),1*d_vote,0)</f>
        <v>0.25</v>
      </c>
      <c r="T2190" s="3">
        <f>IF(MATCH(S$1,$C2190:$C2193,0)&gt;(MATCH(T$1,$C2190:$C2193,0)),1*a_vote,0)+IF(MATCH(S$1,$D2190:$D2193,0)&gt;MATCH(T$1,$D2190:$D2193,0),1*b_vote,0)+IF(MATCH(S$1,$E2190:$E2193,0)&gt;MATCH(T$1,$E2190:$E2193,0),1*c_vote,0)+IF(MATCH(S$1,$F2190:$F2193,0)&gt;MATCH(T$1,$F2190:$F2193,0),1*d_vote,0)</f>
        <v>0.75</v>
      </c>
    </row>
    <row r="2191" spans="1:20" x14ac:dyDescent="0.25">
      <c r="A2191">
        <f t="shared" si="70"/>
        <v>2190</v>
      </c>
      <c r="B2191">
        <f t="shared" si="71"/>
        <v>548</v>
      </c>
      <c r="C2191" t="str">
        <f>INDEX('VBA code_permu_wo_repettn'!$T$3:$Y$6,COUNTIF('Profile-matrices_Condorcet'!$B$2:$B2191,'Profile-matrices_Condorcet'!$B2191),MATCH(INDEX('numeric possibilities'!D$3:D$1298,VLOOKUP($B2191,'numeric possibilities'!$C$3:$G$1298,1)),'VBA code_permu_wo_repettn'!$T$2:$Y$2))</f>
        <v>B</v>
      </c>
      <c r="D2191" t="str">
        <f>INDEX('VBA code_permu_wo_repettn'!$AA$3:$AF$6,COUNTIF('Profile-matrices_Condorcet'!$B$2:$B2191,'Profile-matrices_Condorcet'!$B2191),MATCH(INDEX('numeric possibilities'!E$3:E$1298,VLOOKUP($B2191,'numeric possibilities'!$C$3:$G$1298,1)),'VBA code_permu_wo_repettn'!$AA$2:$AF$2))</f>
        <v>A</v>
      </c>
      <c r="E2191" t="str">
        <f>INDEX('VBA code_permu_wo_repettn'!$AH$3:$AM$6,COUNTIF('Profile-matrices_Condorcet'!$B$2:$B2191,'Profile-matrices_Condorcet'!$B2191),MATCH(INDEX('numeric possibilities'!F$3:F$1298,VLOOKUP($B2191,'numeric possibilities'!$C$3:$G$1298,1)),'VBA code_permu_wo_repettn'!$AH$2:$AM$2))</f>
        <v>B</v>
      </c>
      <c r="F2191" t="str">
        <f>INDEX('VBA code_permu_wo_repettn'!$AO$3:$AT$6,COUNTIF('Profile-matrices_Condorcet'!$B$2:$B2191,'Profile-matrices_Condorcet'!$B2191),MATCH(INDEX('numeric possibilities'!G$3:G$1298,VLOOKUP($B2191,'numeric possibilities'!$C$3:$G$1298,1)),'VBA code_permu_wo_repettn'!$AO$2:$AT$2))</f>
        <v>B</v>
      </c>
      <c r="H2191" t="s">
        <v>15</v>
      </c>
      <c r="I2191" t="str">
        <f>IF(I2190&gt;J2190,$I$1,IF(I2190&lt;J2190,$J$1,0))</f>
        <v>B</v>
      </c>
      <c r="K2191" t="str">
        <f>IF(K2190&gt;L2190,$K$1,IF(K2190&lt;L2190,$L$1,0))</f>
        <v>A</v>
      </c>
      <c r="M2191" t="str">
        <f>IF(M2190&gt;N2190,$M$1,IF(M2190&lt;N2190,$N$1,0))</f>
        <v>A</v>
      </c>
      <c r="O2191" t="str">
        <f>IF(O2190&gt;P2190,$O$1,IF(O2190&lt;P2190,$P$1,0))</f>
        <v>B</v>
      </c>
      <c r="Q2191" t="str">
        <f>IF(Q2190&gt;R2190,$Q$1,IF(Q2190&lt;R2190,$R$1,0))</f>
        <v>B</v>
      </c>
      <c r="S2191" t="str">
        <f>IF(S2190&gt;T2190,$S$1,IF(S2190&lt;T2190,$T$1,0))</f>
        <v>D</v>
      </c>
    </row>
    <row r="2192" spans="1:20" x14ac:dyDescent="0.25">
      <c r="A2192">
        <f t="shared" si="70"/>
        <v>2191</v>
      </c>
      <c r="B2192">
        <f t="shared" si="71"/>
        <v>548</v>
      </c>
      <c r="C2192" t="str">
        <f>INDEX('VBA code_permu_wo_repettn'!$T$3:$Y$6,COUNTIF('Profile-matrices_Condorcet'!$B$2:$B2192,'Profile-matrices_Condorcet'!$B2192),MATCH(INDEX('numeric possibilities'!D$3:D$1298,VLOOKUP($B2192,'numeric possibilities'!$C$3:$G$1298,1)),'VBA code_permu_wo_repettn'!$T$2:$Y$2))</f>
        <v>D</v>
      </c>
      <c r="D2192" t="str">
        <f>INDEX('VBA code_permu_wo_repettn'!$AA$3:$AF$6,COUNTIF('Profile-matrices_Condorcet'!$B$2:$B2192,'Profile-matrices_Condorcet'!$B2192),MATCH(INDEX('numeric possibilities'!E$3:E$1298,VLOOKUP($B2192,'numeric possibilities'!$C$3:$G$1298,1)),'VBA code_permu_wo_repettn'!$AA$2:$AF$2))</f>
        <v>D</v>
      </c>
      <c r="E2192" t="str">
        <f>INDEX('VBA code_permu_wo_repettn'!$AH$3:$AM$6,COUNTIF('Profile-matrices_Condorcet'!$B$2:$B2192,'Profile-matrices_Condorcet'!$B2192),MATCH(INDEX('numeric possibilities'!F$3:F$1298,VLOOKUP($B2192,'numeric possibilities'!$C$3:$G$1298,1)),'VBA code_permu_wo_repettn'!$AH$2:$AM$2))</f>
        <v>D</v>
      </c>
      <c r="F2192" t="str">
        <f>INDEX('VBA code_permu_wo_repettn'!$AO$3:$AT$6,COUNTIF('Profile-matrices_Condorcet'!$B$2:$B2192,'Profile-matrices_Condorcet'!$B2192),MATCH(INDEX('numeric possibilities'!G$3:G$1298,VLOOKUP($B2192,'numeric possibilities'!$C$3:$G$1298,1)),'VBA code_permu_wo_repettn'!$AO$2:$AT$2))</f>
        <v>A</v>
      </c>
      <c r="I2192" t="s">
        <v>0</v>
      </c>
      <c r="J2192" t="s">
        <v>1</v>
      </c>
      <c r="K2192" t="s">
        <v>2</v>
      </c>
      <c r="L2192" t="s">
        <v>3</v>
      </c>
    </row>
    <row r="2193" spans="1:20" x14ac:dyDescent="0.25">
      <c r="A2193">
        <f t="shared" si="70"/>
        <v>2192</v>
      </c>
      <c r="B2193">
        <f t="shared" si="71"/>
        <v>548</v>
      </c>
      <c r="C2193" t="str">
        <f>INDEX('VBA code_permu_wo_repettn'!$T$3:$Y$6,COUNTIF('Profile-matrices_Condorcet'!$B$2:$B2193,'Profile-matrices_Condorcet'!$B2193),MATCH(INDEX('numeric possibilities'!D$3:D$1298,VLOOKUP($B2193,'numeric possibilities'!$C$3:$G$1298,1)),'VBA code_permu_wo_repettn'!$T$2:$Y$2))</f>
        <v>C</v>
      </c>
      <c r="D2193" t="str">
        <f>INDEX('VBA code_permu_wo_repettn'!$AA$3:$AF$6,COUNTIF('Profile-matrices_Condorcet'!$B$2:$B2193,'Profile-matrices_Condorcet'!$B2193),MATCH(INDEX('numeric possibilities'!E$3:E$1298,VLOOKUP($B2193,'numeric possibilities'!$C$3:$G$1298,1)),'VBA code_permu_wo_repettn'!$AA$2:$AF$2))</f>
        <v>C</v>
      </c>
      <c r="E2193" t="str">
        <f>INDEX('VBA code_permu_wo_repettn'!$AH$3:$AM$6,COUNTIF('Profile-matrices_Condorcet'!$B$2:$B2193,'Profile-matrices_Condorcet'!$B2193),MATCH(INDEX('numeric possibilities'!F$3:F$1298,VLOOKUP($B2193,'numeric possibilities'!$C$3:$G$1298,1)),'VBA code_permu_wo_repettn'!$AH$2:$AM$2))</f>
        <v>A</v>
      </c>
      <c r="F2193" t="str">
        <f>INDEX('VBA code_permu_wo_repettn'!$AO$3:$AT$6,COUNTIF('Profile-matrices_Condorcet'!$B$2:$B2193,'Profile-matrices_Condorcet'!$B2193),MATCH(INDEX('numeric possibilities'!G$3:G$1298,VLOOKUP($B2193,'numeric possibilities'!$C$3:$G$1298,1)),'VBA code_permu_wo_repettn'!$AO$2:$AT$2))</f>
        <v>C</v>
      </c>
      <c r="G2193" t="str">
        <f>IF(MAX(I2193:L2193)&gt;='numeric possibilities'!$B$4/2,INDEX('Profile-matrices_Condorcet'!I2192:L2192,1,MATCH(MAX('Profile-matrices_Condorcet'!I2193:L2193),'Profile-matrices_Condorcet'!I2193:L2193,0)),"NCW")</f>
        <v>B</v>
      </c>
      <c r="H2193" t="s">
        <v>13</v>
      </c>
      <c r="I2193" s="3">
        <f>COUNTIF($I2191:$S2191,I2192)</f>
        <v>2</v>
      </c>
      <c r="J2193" s="3">
        <f>COUNTIF($I2191:$S2191,J2192)</f>
        <v>3</v>
      </c>
      <c r="K2193" s="3">
        <f>COUNTIF($I2191:$S2191,K2192)</f>
        <v>0</v>
      </c>
      <c r="L2193" s="3">
        <f>COUNTIF($I2191:$S2191,L2192)</f>
        <v>1</v>
      </c>
    </row>
    <row r="2194" spans="1:20" x14ac:dyDescent="0.25">
      <c r="A2194">
        <f t="shared" si="70"/>
        <v>2193</v>
      </c>
      <c r="B2194">
        <f t="shared" si="71"/>
        <v>549</v>
      </c>
      <c r="C2194" t="str">
        <f>INDEX('VBA code_permu_wo_repettn'!$T$3:$Y$6,COUNTIF('Profile-matrices_Condorcet'!$B$2:$B2194,'Profile-matrices_Condorcet'!$B2194),MATCH(INDEX('numeric possibilities'!D$3:D$1298,VLOOKUP($B2194,'numeric possibilities'!$C$3:$G$1298,1)),'VBA code_permu_wo_repettn'!$T$2:$Y$2))</f>
        <v>A</v>
      </c>
      <c r="D2194" t="str">
        <f>INDEX('VBA code_permu_wo_repettn'!$AA$3:$AF$6,COUNTIF('Profile-matrices_Condorcet'!$B$2:$B2194,'Profile-matrices_Condorcet'!$B2194),MATCH(INDEX('numeric possibilities'!E$3:E$1298,VLOOKUP($B2194,'numeric possibilities'!$C$3:$G$1298,1)),'VBA code_permu_wo_repettn'!$AA$2:$AF$2))</f>
        <v>B</v>
      </c>
      <c r="E2194" t="str">
        <f>INDEX('VBA code_permu_wo_repettn'!$AH$3:$AM$6,COUNTIF('Profile-matrices_Condorcet'!$B$2:$B2194,'Profile-matrices_Condorcet'!$B2194),MATCH(INDEX('numeric possibilities'!F$3:F$1298,VLOOKUP($B2194,'numeric possibilities'!$C$3:$G$1298,1)),'VBA code_permu_wo_repettn'!$AH$2:$AM$2))</f>
        <v>C</v>
      </c>
      <c r="F2194" t="str">
        <f>INDEX('VBA code_permu_wo_repettn'!$AO$3:$AT$6,COUNTIF('Profile-matrices_Condorcet'!$B$2:$B2194,'Profile-matrices_Condorcet'!$B2194),MATCH(INDEX('numeric possibilities'!G$3:G$1298,VLOOKUP($B2194,'numeric possibilities'!$C$3:$G$1298,1)),'VBA code_permu_wo_repettn'!$AO$2:$AT$2))</f>
        <v>D</v>
      </c>
      <c r="H2194" t="s">
        <v>14</v>
      </c>
      <c r="I2194" s="3">
        <f>IF(MATCH(I$1,$C2194:$C2197,0)&lt;(MATCH(J$1,$C2194:$C2197,0)),1*a_vote,0)+IF(MATCH(I$1,$D2194:$D2197,0)&lt;MATCH(J$1,$D2194:$D2197,0),1*b_vote,0)+IF(MATCH(I$1,$E2194:$E2197,0)&lt;MATCH(J$1,$E2194:$E2197,0),1*c_vote,0)+IF(MATCH(I$1,$F2194:$F2197,0)&lt;MATCH(J$1,$F2194:$F2197,0),1*d_vote,0)</f>
        <v>0.27</v>
      </c>
      <c r="J2194" s="3">
        <f>IF(MATCH(I$1,$C2194:$C2197,0)&gt;(MATCH(J$1,$C2194:$C2197,0)),1*a_vote,0)+IF(MATCH(I$1,$D2194:$D2197,0)&gt;MATCH(J$1,$D2194:$D2197,0),1*b_vote,0)+IF(MATCH(I$1,$E2194:$E2197,0)&gt;MATCH(J$1,$E2194:$E2197,0),1*c_vote,0)+IF(MATCH(I$1,$F2194:$F2197,0)&gt;MATCH(J$1,$F2194:$F2197,0),1*d_vote,0)</f>
        <v>0.73</v>
      </c>
      <c r="K2194" s="3">
        <f>IF(MATCH($K$1,$C2194:$C2197,0)&lt;(MATCH($L$1,$C2194:$C2197,0)),1*a_vote,0)+IF(MATCH($K$1,$D2194:$D2197,0)&lt;MATCH($L$1,$D2194:$D2197,0),1*b_vote,0)+IF(MATCH($K$1,$E2194:$E2197,0)&lt;MATCH($L$1,$E2194:$E2197,0),1*c_vote,0)+IF(MATCH($K$1,$F2194:$F2197,0)&lt;MATCH($L$1,$F2194:$F2197,0),1*d_vote,0)</f>
        <v>0.75</v>
      </c>
      <c r="L2194" s="3">
        <f>IF(MATCH(K$1,$C2194:$C2197,0)&gt;(MATCH(L$1,$C2194:$C2197,0)),1*a_vote,0)+IF(MATCH(K$1,$D2194:$D2197,0)&gt;MATCH(L$1,$D2194:$D2197,0),1*b_vote,0)+IF(MATCH(K$1,$E2194:$E2197,0)&gt;MATCH(L$1,$E2194:$E2197,0),1*c_vote,0)+IF(MATCH(K$1,$F2194:$F2197,0)&gt;MATCH(L$1,$F2194:$F2197,0),1*d_vote,0)</f>
        <v>0.25</v>
      </c>
      <c r="M2194" s="3">
        <f>IF(MATCH($M$1,$C2194:$C2197,0)&lt;(MATCH($N$1,$C2194:$C2197,0)),1*a_vote,0)+IF(MATCH($M$1,$D2194:$D2197,0)&lt;MATCH($N$1,$D2194:$D2197,0),1*b_vote,0)+IF(MATCH($M$1,$E2194:$E2197,0)&lt;MATCH($N$1,$E2194:$E2197,0),1*c_vote,0)+IF(MATCH($M$1,$F2194:$F2197,0)&lt;MATCH($N$1,$F2194:$F2197,0),1*d_vote,0)</f>
        <v>0.53</v>
      </c>
      <c r="N2194" s="3">
        <f>IF(MATCH(M$1,$C2194:$C2197,0)&gt;(MATCH(N$1,$C2194:$C2197,0)),1*a_vote,0)+IF(MATCH(M$1,$D2194:$D2197,0)&gt;MATCH(N$1,$D2194:$D2197,0),1*b_vote,0)+IF(MATCH(M$1,$E2194:$E2197,0)&gt;MATCH(N$1,$E2194:$E2197,0),1*c_vote,0)+IF(MATCH(M$1,$F2194:$F2197,0)&gt;MATCH(N$1,$F2194:$F2197,0),1*d_vote,0)</f>
        <v>0.47</v>
      </c>
      <c r="O2194" s="3">
        <f>IF(MATCH($O$1,$C2194:$C2197,0)&lt;(MATCH($P$1,$C2194:$C2197,0)),1*a_vote,0)+IF(MATCH($O$1,$D2194:$D2197,0)&lt;MATCH($P$1,$D2194:$D2197,0),1*b_vote,0)+IF(MATCH($O$1,$E2194:$E2197,0)&lt;MATCH($P$1,$E2194:$E2197,0),1*c_vote,0)+IF(MATCH($O$1,$F2194:$F2197,0)&lt;MATCH($P$1,$F2194:$F2197,0),1*d_vote,0)</f>
        <v>0.48</v>
      </c>
      <c r="P2194" s="3">
        <f>IF(MATCH(O$1,$C2194:$C2197,0)&gt;(MATCH(P$1,$C2194:$C2197,0)),1*a_vote,0)+IF(MATCH(O$1,$D2194:$D2197,0)&gt;MATCH(P$1,$D2194:$D2197,0),1*b_vote,0)+IF(MATCH(O$1,$E2194:$E2197,0)&gt;MATCH(P$1,$E2194:$E2197,0),1*c_vote,0)+IF(MATCH(O$1,$F2194:$F2197,0)&gt;MATCH(P$1,$F2194:$F2197,0),1*d_vote,0)</f>
        <v>0.52</v>
      </c>
      <c r="Q2194" s="3">
        <f>IF(MATCH($Q$1,$C2194:$C2197,0)&lt;(MATCH($R$1,$C2194:$C2197,0)),1*a_vote,0)+IF(MATCH($Q$1,$D2194:$D2197,0)&lt;MATCH($R$1,$D2194:$D2197,0),1*b_vote,0)+IF(MATCH($Q$1,$E2194:$E2197,0)&lt;MATCH($R$1,$E2194:$E2197,0),1*c_vote,0)+IF(MATCH($Q$1,$F2194:$F2197,0)&lt;MATCH($R$1,$F2194:$F2197,0),1*d_vote,0)</f>
        <v>0.78</v>
      </c>
      <c r="R2194" s="3">
        <f>IF(MATCH(Q$1,$C2194:$C2197,0)&gt;(MATCH(R$1,$C2194:$C2197,0)),1*a_vote,0)+IF(MATCH(Q$1,$D2194:$D2197,0)&gt;MATCH(R$1,$D2194:$D2197,0),1*b_vote,0)+IF(MATCH(Q$1,$E2194:$E2197,0)&gt;MATCH(R$1,$E2194:$E2197,0),1*c_vote,0)+IF(MATCH(Q$1,$F2194:$F2197,0)&gt;MATCH(R$1,$F2194:$F2197,0),1*d_vote,0)</f>
        <v>0.21999999999999997</v>
      </c>
      <c r="S2194" s="3">
        <f>IF(MATCH($S$1,$C2194:$C2197,0)&lt;(MATCH($T$1,$C2194:$C2197,0)),1*a_vote,0)+IF(MATCH($S$1,$D2194:$D2197,0)&lt;MATCH($T$1,$D2194:$D2197,0),1*b_vote,0)+IF(MATCH($S$1,$E2194:$E2197,0)&lt;MATCH($T$1,$E2194:$E2197,0),1*c_vote,0)+IF(MATCH($S$1,$F2194:$F2197,0)&lt;MATCH($T$1,$F2194:$F2197,0),1*d_vote,0)</f>
        <v>0.52</v>
      </c>
      <c r="T2194" s="3">
        <f>IF(MATCH(S$1,$C2194:$C2197,0)&gt;(MATCH(T$1,$C2194:$C2197,0)),1*a_vote,0)+IF(MATCH(S$1,$D2194:$D2197,0)&gt;MATCH(T$1,$D2194:$D2197,0),1*b_vote,0)+IF(MATCH(S$1,$E2194:$E2197,0)&gt;MATCH(T$1,$E2194:$E2197,0),1*c_vote,0)+IF(MATCH(S$1,$F2194:$F2197,0)&gt;MATCH(T$1,$F2194:$F2197,0),1*d_vote,0)</f>
        <v>0.48</v>
      </c>
    </row>
    <row r="2195" spans="1:20" x14ac:dyDescent="0.25">
      <c r="A2195">
        <f t="shared" si="70"/>
        <v>2194</v>
      </c>
      <c r="B2195">
        <f t="shared" si="71"/>
        <v>549</v>
      </c>
      <c r="C2195" t="str">
        <f>INDEX('VBA code_permu_wo_repettn'!$T$3:$Y$6,COUNTIF('Profile-matrices_Condorcet'!$B$2:$B2195,'Profile-matrices_Condorcet'!$B2195),MATCH(INDEX('numeric possibilities'!D$3:D$1298,VLOOKUP($B2195,'numeric possibilities'!$C$3:$G$1298,1)),'VBA code_permu_wo_repettn'!$T$2:$Y$2))</f>
        <v>C</v>
      </c>
      <c r="D2195" t="str">
        <f>INDEX('VBA code_permu_wo_repettn'!$AA$3:$AF$6,COUNTIF('Profile-matrices_Condorcet'!$B$2:$B2195,'Profile-matrices_Condorcet'!$B2195),MATCH(INDEX('numeric possibilities'!E$3:E$1298,VLOOKUP($B2195,'numeric possibilities'!$C$3:$G$1298,1)),'VBA code_permu_wo_repettn'!$AA$2:$AF$2))</f>
        <v>A</v>
      </c>
      <c r="E2195" t="str">
        <f>INDEX('VBA code_permu_wo_repettn'!$AH$3:$AM$6,COUNTIF('Profile-matrices_Condorcet'!$B$2:$B2195,'Profile-matrices_Condorcet'!$B2195),MATCH(INDEX('numeric possibilities'!F$3:F$1298,VLOOKUP($B2195,'numeric possibilities'!$C$3:$G$1298,1)),'VBA code_permu_wo_repettn'!$AH$2:$AM$2))</f>
        <v>B</v>
      </c>
      <c r="F2195" t="str">
        <f>INDEX('VBA code_permu_wo_repettn'!$AO$3:$AT$6,COUNTIF('Profile-matrices_Condorcet'!$B$2:$B2195,'Profile-matrices_Condorcet'!$B2195),MATCH(INDEX('numeric possibilities'!G$3:G$1298,VLOOKUP($B2195,'numeric possibilities'!$C$3:$G$1298,1)),'VBA code_permu_wo_repettn'!$AO$2:$AT$2))</f>
        <v>B</v>
      </c>
      <c r="H2195" t="s">
        <v>15</v>
      </c>
      <c r="I2195" t="str">
        <f>IF(I2194&gt;J2194,$I$1,IF(I2194&lt;J2194,$J$1,0))</f>
        <v>B</v>
      </c>
      <c r="K2195" t="str">
        <f>IF(K2194&gt;L2194,$K$1,IF(K2194&lt;L2194,$L$1,0))</f>
        <v>A</v>
      </c>
      <c r="M2195" t="str">
        <f>IF(M2194&gt;N2194,$M$1,IF(M2194&lt;N2194,$N$1,0))</f>
        <v>A</v>
      </c>
      <c r="O2195" t="str">
        <f>IF(O2194&gt;P2194,$O$1,IF(O2194&lt;P2194,$P$1,0))</f>
        <v>C</v>
      </c>
      <c r="Q2195" t="str">
        <f>IF(Q2194&gt;R2194,$Q$1,IF(Q2194&lt;R2194,$R$1,0))</f>
        <v>B</v>
      </c>
      <c r="S2195" t="str">
        <f>IF(S2194&gt;T2194,$S$1,IF(S2194&lt;T2194,$T$1,0))</f>
        <v>C</v>
      </c>
    </row>
    <row r="2196" spans="1:20" x14ac:dyDescent="0.25">
      <c r="A2196">
        <f t="shared" si="70"/>
        <v>2195</v>
      </c>
      <c r="B2196">
        <f t="shared" si="71"/>
        <v>549</v>
      </c>
      <c r="C2196" t="str">
        <f>INDEX('VBA code_permu_wo_repettn'!$T$3:$Y$6,COUNTIF('Profile-matrices_Condorcet'!$B$2:$B2196,'Profile-matrices_Condorcet'!$B2196),MATCH(INDEX('numeric possibilities'!D$3:D$1298,VLOOKUP($B2196,'numeric possibilities'!$C$3:$G$1298,1)),'VBA code_permu_wo_repettn'!$T$2:$Y$2))</f>
        <v>B</v>
      </c>
      <c r="D2196" t="str">
        <f>INDEX('VBA code_permu_wo_repettn'!$AA$3:$AF$6,COUNTIF('Profile-matrices_Condorcet'!$B$2:$B2196,'Profile-matrices_Condorcet'!$B2196),MATCH(INDEX('numeric possibilities'!E$3:E$1298,VLOOKUP($B2196,'numeric possibilities'!$C$3:$G$1298,1)),'VBA code_permu_wo_repettn'!$AA$2:$AF$2))</f>
        <v>D</v>
      </c>
      <c r="E2196" t="str">
        <f>INDEX('VBA code_permu_wo_repettn'!$AH$3:$AM$6,COUNTIF('Profile-matrices_Condorcet'!$B$2:$B2196,'Profile-matrices_Condorcet'!$B2196),MATCH(INDEX('numeric possibilities'!F$3:F$1298,VLOOKUP($B2196,'numeric possibilities'!$C$3:$G$1298,1)),'VBA code_permu_wo_repettn'!$AH$2:$AM$2))</f>
        <v>D</v>
      </c>
      <c r="F2196" t="str">
        <f>INDEX('VBA code_permu_wo_repettn'!$AO$3:$AT$6,COUNTIF('Profile-matrices_Condorcet'!$B$2:$B2196,'Profile-matrices_Condorcet'!$B2196),MATCH(INDEX('numeric possibilities'!G$3:G$1298,VLOOKUP($B2196,'numeric possibilities'!$C$3:$G$1298,1)),'VBA code_permu_wo_repettn'!$AO$2:$AT$2))</f>
        <v>A</v>
      </c>
      <c r="I2196" t="s">
        <v>0</v>
      </c>
      <c r="J2196" t="s">
        <v>1</v>
      </c>
      <c r="K2196" t="s">
        <v>2</v>
      </c>
      <c r="L2196" t="s">
        <v>3</v>
      </c>
    </row>
    <row r="2197" spans="1:20" x14ac:dyDescent="0.25">
      <c r="A2197">
        <f t="shared" si="70"/>
        <v>2196</v>
      </c>
      <c r="B2197">
        <f t="shared" si="71"/>
        <v>549</v>
      </c>
      <c r="C2197" t="str">
        <f>INDEX('VBA code_permu_wo_repettn'!$T$3:$Y$6,COUNTIF('Profile-matrices_Condorcet'!$B$2:$B2197,'Profile-matrices_Condorcet'!$B2197),MATCH(INDEX('numeric possibilities'!D$3:D$1298,VLOOKUP($B2197,'numeric possibilities'!$C$3:$G$1298,1)),'VBA code_permu_wo_repettn'!$T$2:$Y$2))</f>
        <v>D</v>
      </c>
      <c r="D2197" t="str">
        <f>INDEX('VBA code_permu_wo_repettn'!$AA$3:$AF$6,COUNTIF('Profile-matrices_Condorcet'!$B$2:$B2197,'Profile-matrices_Condorcet'!$B2197),MATCH(INDEX('numeric possibilities'!E$3:E$1298,VLOOKUP($B2197,'numeric possibilities'!$C$3:$G$1298,1)),'VBA code_permu_wo_repettn'!$AA$2:$AF$2))</f>
        <v>C</v>
      </c>
      <c r="E2197" t="str">
        <f>INDEX('VBA code_permu_wo_repettn'!$AH$3:$AM$6,COUNTIF('Profile-matrices_Condorcet'!$B$2:$B2197,'Profile-matrices_Condorcet'!$B2197),MATCH(INDEX('numeric possibilities'!F$3:F$1298,VLOOKUP($B2197,'numeric possibilities'!$C$3:$G$1298,1)),'VBA code_permu_wo_repettn'!$AH$2:$AM$2))</f>
        <v>A</v>
      </c>
      <c r="F2197" t="str">
        <f>INDEX('VBA code_permu_wo_repettn'!$AO$3:$AT$6,COUNTIF('Profile-matrices_Condorcet'!$B$2:$B2197,'Profile-matrices_Condorcet'!$B2197),MATCH(INDEX('numeric possibilities'!G$3:G$1298,VLOOKUP($B2197,'numeric possibilities'!$C$3:$G$1298,1)),'VBA code_permu_wo_repettn'!$AO$2:$AT$2))</f>
        <v>C</v>
      </c>
      <c r="G2197" t="str">
        <f>IF(MAX(I2197:L2197)&gt;='numeric possibilities'!$B$4/2,INDEX('Profile-matrices_Condorcet'!I2196:L2196,1,MATCH(MAX('Profile-matrices_Condorcet'!I2197:L2197),'Profile-matrices_Condorcet'!I2197:L2197,0)),"NCW")</f>
        <v>NCW</v>
      </c>
      <c r="H2197" t="s">
        <v>13</v>
      </c>
      <c r="I2197" s="3">
        <f>COUNTIF($I2195:$S2195,I2196)</f>
        <v>2</v>
      </c>
      <c r="J2197" s="3">
        <f>COUNTIF($I2195:$S2195,J2196)</f>
        <v>2</v>
      </c>
      <c r="K2197" s="3">
        <f>COUNTIF($I2195:$S2195,K2196)</f>
        <v>2</v>
      </c>
      <c r="L2197" s="3">
        <f>COUNTIF($I2195:$S2195,L2196)</f>
        <v>0</v>
      </c>
    </row>
    <row r="2198" spans="1:20" x14ac:dyDescent="0.25">
      <c r="A2198">
        <f t="shared" si="70"/>
        <v>2197</v>
      </c>
      <c r="B2198">
        <f t="shared" si="71"/>
        <v>550</v>
      </c>
      <c r="C2198" t="str">
        <f>INDEX('VBA code_permu_wo_repettn'!$T$3:$Y$6,COUNTIF('Profile-matrices_Condorcet'!$B$2:$B2198,'Profile-matrices_Condorcet'!$B2198),MATCH(INDEX('numeric possibilities'!D$3:D$1298,VLOOKUP($B2198,'numeric possibilities'!$C$3:$G$1298,1)),'VBA code_permu_wo_repettn'!$T$2:$Y$2))</f>
        <v>A</v>
      </c>
      <c r="D2198" t="str">
        <f>INDEX('VBA code_permu_wo_repettn'!$AA$3:$AF$6,COUNTIF('Profile-matrices_Condorcet'!$B$2:$B2198,'Profile-matrices_Condorcet'!$B2198),MATCH(INDEX('numeric possibilities'!E$3:E$1298,VLOOKUP($B2198,'numeric possibilities'!$C$3:$G$1298,1)),'VBA code_permu_wo_repettn'!$AA$2:$AF$2))</f>
        <v>B</v>
      </c>
      <c r="E2198" t="str">
        <f>INDEX('VBA code_permu_wo_repettn'!$AH$3:$AM$6,COUNTIF('Profile-matrices_Condorcet'!$B$2:$B2198,'Profile-matrices_Condorcet'!$B2198),MATCH(INDEX('numeric possibilities'!F$3:F$1298,VLOOKUP($B2198,'numeric possibilities'!$C$3:$G$1298,1)),'VBA code_permu_wo_repettn'!$AH$2:$AM$2))</f>
        <v>C</v>
      </c>
      <c r="F2198" t="str">
        <f>INDEX('VBA code_permu_wo_repettn'!$AO$3:$AT$6,COUNTIF('Profile-matrices_Condorcet'!$B$2:$B2198,'Profile-matrices_Condorcet'!$B2198),MATCH(INDEX('numeric possibilities'!G$3:G$1298,VLOOKUP($B2198,'numeric possibilities'!$C$3:$G$1298,1)),'VBA code_permu_wo_repettn'!$AO$2:$AT$2))</f>
        <v>D</v>
      </c>
      <c r="H2198" t="s">
        <v>14</v>
      </c>
      <c r="I2198" s="3">
        <f>IF(MATCH(I$1,$C2198:$C2201,0)&lt;(MATCH(J$1,$C2198:$C2201,0)),1*a_vote,0)+IF(MATCH(I$1,$D2198:$D2201,0)&lt;MATCH(J$1,$D2198:$D2201,0),1*b_vote,0)+IF(MATCH(I$1,$E2198:$E2201,0)&lt;MATCH(J$1,$E2198:$E2201,0),1*c_vote,0)+IF(MATCH(I$1,$F2198:$F2201,0)&lt;MATCH(J$1,$F2198:$F2201,0),1*d_vote,0)</f>
        <v>0.27</v>
      </c>
      <c r="J2198" s="3">
        <f>IF(MATCH(I$1,$C2198:$C2201,0)&gt;(MATCH(J$1,$C2198:$C2201,0)),1*a_vote,0)+IF(MATCH(I$1,$D2198:$D2201,0)&gt;MATCH(J$1,$D2198:$D2201,0),1*b_vote,0)+IF(MATCH(I$1,$E2198:$E2201,0)&gt;MATCH(J$1,$E2198:$E2201,0),1*c_vote,0)+IF(MATCH(I$1,$F2198:$F2201,0)&gt;MATCH(J$1,$F2198:$F2201,0),1*d_vote,0)</f>
        <v>0.73</v>
      </c>
      <c r="K2198" s="3">
        <f>IF(MATCH($K$1,$C2198:$C2201,0)&lt;(MATCH($L$1,$C2198:$C2201,0)),1*a_vote,0)+IF(MATCH($K$1,$D2198:$D2201,0)&lt;MATCH($L$1,$D2198:$D2201,0),1*b_vote,0)+IF(MATCH($K$1,$E2198:$E2201,0)&lt;MATCH($L$1,$E2198:$E2201,0),1*c_vote,0)+IF(MATCH($K$1,$F2198:$F2201,0)&lt;MATCH($L$1,$F2198:$F2201,0),1*d_vote,0)</f>
        <v>0.75</v>
      </c>
      <c r="L2198" s="3">
        <f>IF(MATCH(K$1,$C2198:$C2201,0)&gt;(MATCH(L$1,$C2198:$C2201,0)),1*a_vote,0)+IF(MATCH(K$1,$D2198:$D2201,0)&gt;MATCH(L$1,$D2198:$D2201,0),1*b_vote,0)+IF(MATCH(K$1,$E2198:$E2201,0)&gt;MATCH(L$1,$E2198:$E2201,0),1*c_vote,0)+IF(MATCH(K$1,$F2198:$F2201,0)&gt;MATCH(L$1,$F2198:$F2201,0),1*d_vote,0)</f>
        <v>0.25</v>
      </c>
      <c r="M2198" s="3">
        <f>IF(MATCH($M$1,$C2198:$C2201,0)&lt;(MATCH($N$1,$C2198:$C2201,0)),1*a_vote,0)+IF(MATCH($M$1,$D2198:$D2201,0)&lt;MATCH($N$1,$D2198:$D2201,0),1*b_vote,0)+IF(MATCH($M$1,$E2198:$E2201,0)&lt;MATCH($N$1,$E2198:$E2201,0),1*c_vote,0)+IF(MATCH($M$1,$F2198:$F2201,0)&lt;MATCH($N$1,$F2198:$F2201,0),1*d_vote,0)</f>
        <v>0.53</v>
      </c>
      <c r="N2198" s="3">
        <f>IF(MATCH(M$1,$C2198:$C2201,0)&gt;(MATCH(N$1,$C2198:$C2201,0)),1*a_vote,0)+IF(MATCH(M$1,$D2198:$D2201,0)&gt;MATCH(N$1,$D2198:$D2201,0),1*b_vote,0)+IF(MATCH(M$1,$E2198:$E2201,0)&gt;MATCH(N$1,$E2198:$E2201,0),1*c_vote,0)+IF(MATCH(M$1,$F2198:$F2201,0)&gt;MATCH(N$1,$F2198:$F2201,0),1*d_vote,0)</f>
        <v>0.47</v>
      </c>
      <c r="O2198" s="3">
        <f>IF(MATCH($O$1,$C2198:$C2201,0)&lt;(MATCH($P$1,$C2198:$C2201,0)),1*a_vote,0)+IF(MATCH($O$1,$D2198:$D2201,0)&lt;MATCH($P$1,$D2198:$D2201,0),1*b_vote,0)+IF(MATCH($O$1,$E2198:$E2201,0)&lt;MATCH($P$1,$E2198:$E2201,0),1*c_vote,0)+IF(MATCH($O$1,$F2198:$F2201,0)&lt;MATCH($P$1,$F2198:$F2201,0),1*d_vote,0)</f>
        <v>0.48</v>
      </c>
      <c r="P2198" s="3">
        <f>IF(MATCH(O$1,$C2198:$C2201,0)&gt;(MATCH(P$1,$C2198:$C2201,0)),1*a_vote,0)+IF(MATCH(O$1,$D2198:$D2201,0)&gt;MATCH(P$1,$D2198:$D2201,0),1*b_vote,0)+IF(MATCH(O$1,$E2198:$E2201,0)&gt;MATCH(P$1,$E2198:$E2201,0),1*c_vote,0)+IF(MATCH(O$1,$F2198:$F2201,0)&gt;MATCH(P$1,$F2198:$F2201,0),1*d_vote,0)</f>
        <v>0.52</v>
      </c>
      <c r="Q2198" s="3">
        <f>IF(MATCH($Q$1,$C2198:$C2201,0)&lt;(MATCH($R$1,$C2198:$C2201,0)),1*a_vote,0)+IF(MATCH($Q$1,$D2198:$D2201,0)&lt;MATCH($R$1,$D2198:$D2201,0),1*b_vote,0)+IF(MATCH($Q$1,$E2198:$E2201,0)&lt;MATCH($R$1,$E2198:$E2201,0),1*c_vote,0)+IF(MATCH($Q$1,$F2198:$F2201,0)&lt;MATCH($R$1,$F2198:$F2201,0),1*d_vote,0)</f>
        <v>0.51</v>
      </c>
      <c r="R2198" s="3">
        <f>IF(MATCH(Q$1,$C2198:$C2201,0)&gt;(MATCH(R$1,$C2198:$C2201,0)),1*a_vote,0)+IF(MATCH(Q$1,$D2198:$D2201,0)&gt;MATCH(R$1,$D2198:$D2201,0),1*b_vote,0)+IF(MATCH(Q$1,$E2198:$E2201,0)&gt;MATCH(R$1,$E2198:$E2201,0),1*c_vote,0)+IF(MATCH(Q$1,$F2198:$F2201,0)&gt;MATCH(R$1,$F2198:$F2201,0),1*d_vote,0)</f>
        <v>0.49</v>
      </c>
      <c r="S2198" s="3">
        <f>IF(MATCH($S$1,$C2198:$C2201,0)&lt;(MATCH($T$1,$C2198:$C2201,0)),1*a_vote,0)+IF(MATCH($S$1,$D2198:$D2201,0)&lt;MATCH($T$1,$D2198:$D2201,0),1*b_vote,0)+IF(MATCH($S$1,$E2198:$E2201,0)&lt;MATCH($T$1,$E2198:$E2201,0),1*c_vote,0)+IF(MATCH($S$1,$F2198:$F2201,0)&lt;MATCH($T$1,$F2198:$F2201,0),1*d_vote,0)</f>
        <v>0.52</v>
      </c>
      <c r="T2198" s="3">
        <f>IF(MATCH(S$1,$C2198:$C2201,0)&gt;(MATCH(T$1,$C2198:$C2201,0)),1*a_vote,0)+IF(MATCH(S$1,$D2198:$D2201,0)&gt;MATCH(T$1,$D2198:$D2201,0),1*b_vote,0)+IF(MATCH(S$1,$E2198:$E2201,0)&gt;MATCH(T$1,$E2198:$E2201,0),1*c_vote,0)+IF(MATCH(S$1,$F2198:$F2201,0)&gt;MATCH(T$1,$F2198:$F2201,0),1*d_vote,0)</f>
        <v>0.48</v>
      </c>
    </row>
    <row r="2199" spans="1:20" x14ac:dyDescent="0.25">
      <c r="A2199">
        <f t="shared" si="70"/>
        <v>2198</v>
      </c>
      <c r="B2199">
        <f t="shared" si="71"/>
        <v>550</v>
      </c>
      <c r="C2199" t="str">
        <f>INDEX('VBA code_permu_wo_repettn'!$T$3:$Y$6,COUNTIF('Profile-matrices_Condorcet'!$B$2:$B2199,'Profile-matrices_Condorcet'!$B2199),MATCH(INDEX('numeric possibilities'!D$3:D$1298,VLOOKUP($B2199,'numeric possibilities'!$C$3:$G$1298,1)),'VBA code_permu_wo_repettn'!$T$2:$Y$2))</f>
        <v>C</v>
      </c>
      <c r="D2199" t="str">
        <f>INDEX('VBA code_permu_wo_repettn'!$AA$3:$AF$6,COUNTIF('Profile-matrices_Condorcet'!$B$2:$B2199,'Profile-matrices_Condorcet'!$B2199),MATCH(INDEX('numeric possibilities'!E$3:E$1298,VLOOKUP($B2199,'numeric possibilities'!$C$3:$G$1298,1)),'VBA code_permu_wo_repettn'!$AA$2:$AF$2))</f>
        <v>A</v>
      </c>
      <c r="E2199" t="str">
        <f>INDEX('VBA code_permu_wo_repettn'!$AH$3:$AM$6,COUNTIF('Profile-matrices_Condorcet'!$B$2:$B2199,'Profile-matrices_Condorcet'!$B2199),MATCH(INDEX('numeric possibilities'!F$3:F$1298,VLOOKUP($B2199,'numeric possibilities'!$C$3:$G$1298,1)),'VBA code_permu_wo_repettn'!$AH$2:$AM$2))</f>
        <v>B</v>
      </c>
      <c r="F2199" t="str">
        <f>INDEX('VBA code_permu_wo_repettn'!$AO$3:$AT$6,COUNTIF('Profile-matrices_Condorcet'!$B$2:$B2199,'Profile-matrices_Condorcet'!$B2199),MATCH(INDEX('numeric possibilities'!G$3:G$1298,VLOOKUP($B2199,'numeric possibilities'!$C$3:$G$1298,1)),'VBA code_permu_wo_repettn'!$AO$2:$AT$2))</f>
        <v>B</v>
      </c>
      <c r="H2199" t="s">
        <v>15</v>
      </c>
      <c r="I2199" t="str">
        <f>IF(I2198&gt;J2198,$I$1,IF(I2198&lt;J2198,$J$1,0))</f>
        <v>B</v>
      </c>
      <c r="K2199" t="str">
        <f>IF(K2198&gt;L2198,$K$1,IF(K2198&lt;L2198,$L$1,0))</f>
        <v>A</v>
      </c>
      <c r="M2199" t="str">
        <f>IF(M2198&gt;N2198,$M$1,IF(M2198&lt;N2198,$N$1,0))</f>
        <v>A</v>
      </c>
      <c r="O2199" t="str">
        <f>IF(O2198&gt;P2198,$O$1,IF(O2198&lt;P2198,$P$1,0))</f>
        <v>C</v>
      </c>
      <c r="Q2199" t="str">
        <f>IF(Q2198&gt;R2198,$Q$1,IF(Q2198&lt;R2198,$R$1,0))</f>
        <v>B</v>
      </c>
      <c r="S2199" t="str">
        <f>IF(S2198&gt;T2198,$S$1,IF(S2198&lt;T2198,$T$1,0))</f>
        <v>C</v>
      </c>
    </row>
    <row r="2200" spans="1:20" x14ac:dyDescent="0.25">
      <c r="A2200">
        <f t="shared" si="70"/>
        <v>2199</v>
      </c>
      <c r="B2200">
        <f t="shared" si="71"/>
        <v>550</v>
      </c>
      <c r="C2200" t="str">
        <f>INDEX('VBA code_permu_wo_repettn'!$T$3:$Y$6,COUNTIF('Profile-matrices_Condorcet'!$B$2:$B2200,'Profile-matrices_Condorcet'!$B2200),MATCH(INDEX('numeric possibilities'!D$3:D$1298,VLOOKUP($B2200,'numeric possibilities'!$C$3:$G$1298,1)),'VBA code_permu_wo_repettn'!$T$2:$Y$2))</f>
        <v>D</v>
      </c>
      <c r="D2200" t="str">
        <f>INDEX('VBA code_permu_wo_repettn'!$AA$3:$AF$6,COUNTIF('Profile-matrices_Condorcet'!$B$2:$B2200,'Profile-matrices_Condorcet'!$B2200),MATCH(INDEX('numeric possibilities'!E$3:E$1298,VLOOKUP($B2200,'numeric possibilities'!$C$3:$G$1298,1)),'VBA code_permu_wo_repettn'!$AA$2:$AF$2))</f>
        <v>D</v>
      </c>
      <c r="E2200" t="str">
        <f>INDEX('VBA code_permu_wo_repettn'!$AH$3:$AM$6,COUNTIF('Profile-matrices_Condorcet'!$B$2:$B2200,'Profile-matrices_Condorcet'!$B2200),MATCH(INDEX('numeric possibilities'!F$3:F$1298,VLOOKUP($B2200,'numeric possibilities'!$C$3:$G$1298,1)),'VBA code_permu_wo_repettn'!$AH$2:$AM$2))</f>
        <v>D</v>
      </c>
      <c r="F2200" t="str">
        <f>INDEX('VBA code_permu_wo_repettn'!$AO$3:$AT$6,COUNTIF('Profile-matrices_Condorcet'!$B$2:$B2200,'Profile-matrices_Condorcet'!$B2200),MATCH(INDEX('numeric possibilities'!G$3:G$1298,VLOOKUP($B2200,'numeric possibilities'!$C$3:$G$1298,1)),'VBA code_permu_wo_repettn'!$AO$2:$AT$2))</f>
        <v>A</v>
      </c>
      <c r="I2200" t="s">
        <v>0</v>
      </c>
      <c r="J2200" t="s">
        <v>1</v>
      </c>
      <c r="K2200" t="s">
        <v>2</v>
      </c>
      <c r="L2200" t="s">
        <v>3</v>
      </c>
    </row>
    <row r="2201" spans="1:20" x14ac:dyDescent="0.25">
      <c r="A2201">
        <f t="shared" si="70"/>
        <v>2200</v>
      </c>
      <c r="B2201">
        <f t="shared" si="71"/>
        <v>550</v>
      </c>
      <c r="C2201" t="str">
        <f>INDEX('VBA code_permu_wo_repettn'!$T$3:$Y$6,COUNTIF('Profile-matrices_Condorcet'!$B$2:$B2201,'Profile-matrices_Condorcet'!$B2201),MATCH(INDEX('numeric possibilities'!D$3:D$1298,VLOOKUP($B2201,'numeric possibilities'!$C$3:$G$1298,1)),'VBA code_permu_wo_repettn'!$T$2:$Y$2))</f>
        <v>B</v>
      </c>
      <c r="D2201" t="str">
        <f>INDEX('VBA code_permu_wo_repettn'!$AA$3:$AF$6,COUNTIF('Profile-matrices_Condorcet'!$B$2:$B2201,'Profile-matrices_Condorcet'!$B2201),MATCH(INDEX('numeric possibilities'!E$3:E$1298,VLOOKUP($B2201,'numeric possibilities'!$C$3:$G$1298,1)),'VBA code_permu_wo_repettn'!$AA$2:$AF$2))</f>
        <v>C</v>
      </c>
      <c r="E2201" t="str">
        <f>INDEX('VBA code_permu_wo_repettn'!$AH$3:$AM$6,COUNTIF('Profile-matrices_Condorcet'!$B$2:$B2201,'Profile-matrices_Condorcet'!$B2201),MATCH(INDEX('numeric possibilities'!F$3:F$1298,VLOOKUP($B2201,'numeric possibilities'!$C$3:$G$1298,1)),'VBA code_permu_wo_repettn'!$AH$2:$AM$2))</f>
        <v>A</v>
      </c>
      <c r="F2201" t="str">
        <f>INDEX('VBA code_permu_wo_repettn'!$AO$3:$AT$6,COUNTIF('Profile-matrices_Condorcet'!$B$2:$B2201,'Profile-matrices_Condorcet'!$B2201),MATCH(INDEX('numeric possibilities'!G$3:G$1298,VLOOKUP($B2201,'numeric possibilities'!$C$3:$G$1298,1)),'VBA code_permu_wo_repettn'!$AO$2:$AT$2))</f>
        <v>C</v>
      </c>
      <c r="G2201" t="str">
        <f>IF(MAX(I2201:L2201)&gt;='numeric possibilities'!$B$4/2,INDEX('Profile-matrices_Condorcet'!I2200:L2200,1,MATCH(MAX('Profile-matrices_Condorcet'!I2201:L2201),'Profile-matrices_Condorcet'!I2201:L2201,0)),"NCW")</f>
        <v>NCW</v>
      </c>
      <c r="H2201" t="s">
        <v>13</v>
      </c>
      <c r="I2201" s="3">
        <f>COUNTIF($I2199:$S2199,I2200)</f>
        <v>2</v>
      </c>
      <c r="J2201" s="3">
        <f>COUNTIF($I2199:$S2199,J2200)</f>
        <v>2</v>
      </c>
      <c r="K2201" s="3">
        <f>COUNTIF($I2199:$S2199,K2200)</f>
        <v>2</v>
      </c>
      <c r="L2201" s="3">
        <f>COUNTIF($I2199:$S2199,L2200)</f>
        <v>0</v>
      </c>
    </row>
    <row r="2202" spans="1:20" x14ac:dyDescent="0.25">
      <c r="A2202">
        <f t="shared" si="70"/>
        <v>2201</v>
      </c>
      <c r="B2202">
        <f t="shared" si="71"/>
        <v>551</v>
      </c>
      <c r="C2202" t="str">
        <f>INDEX('VBA code_permu_wo_repettn'!$T$3:$Y$6,COUNTIF('Profile-matrices_Condorcet'!$B$2:$B2202,'Profile-matrices_Condorcet'!$B2202),MATCH(INDEX('numeric possibilities'!D$3:D$1298,VLOOKUP($B2202,'numeric possibilities'!$C$3:$G$1298,1)),'VBA code_permu_wo_repettn'!$T$2:$Y$2))</f>
        <v>A</v>
      </c>
      <c r="D2202" t="str">
        <f>INDEX('VBA code_permu_wo_repettn'!$AA$3:$AF$6,COUNTIF('Profile-matrices_Condorcet'!$B$2:$B2202,'Profile-matrices_Condorcet'!$B2202),MATCH(INDEX('numeric possibilities'!E$3:E$1298,VLOOKUP($B2202,'numeric possibilities'!$C$3:$G$1298,1)),'VBA code_permu_wo_repettn'!$AA$2:$AF$2))</f>
        <v>B</v>
      </c>
      <c r="E2202" t="str">
        <f>INDEX('VBA code_permu_wo_repettn'!$AH$3:$AM$6,COUNTIF('Profile-matrices_Condorcet'!$B$2:$B2202,'Profile-matrices_Condorcet'!$B2202),MATCH(INDEX('numeric possibilities'!F$3:F$1298,VLOOKUP($B2202,'numeric possibilities'!$C$3:$G$1298,1)),'VBA code_permu_wo_repettn'!$AH$2:$AM$2))</f>
        <v>C</v>
      </c>
      <c r="F2202" t="str">
        <f>INDEX('VBA code_permu_wo_repettn'!$AO$3:$AT$6,COUNTIF('Profile-matrices_Condorcet'!$B$2:$B2202,'Profile-matrices_Condorcet'!$B2202),MATCH(INDEX('numeric possibilities'!G$3:G$1298,VLOOKUP($B2202,'numeric possibilities'!$C$3:$G$1298,1)),'VBA code_permu_wo_repettn'!$AO$2:$AT$2))</f>
        <v>D</v>
      </c>
      <c r="H2202" t="s">
        <v>14</v>
      </c>
      <c r="I2202" s="3">
        <f>IF(MATCH(I$1,$C2202:$C2205,0)&lt;(MATCH(J$1,$C2202:$C2205,0)),1*a_vote,0)+IF(MATCH(I$1,$D2202:$D2205,0)&lt;MATCH(J$1,$D2202:$D2205,0),1*b_vote,0)+IF(MATCH(I$1,$E2202:$E2205,0)&lt;MATCH(J$1,$E2202:$E2205,0),1*c_vote,0)+IF(MATCH(I$1,$F2202:$F2205,0)&lt;MATCH(J$1,$F2202:$F2205,0),1*d_vote,0)</f>
        <v>0.27</v>
      </c>
      <c r="J2202" s="3">
        <f>IF(MATCH(I$1,$C2202:$C2205,0)&gt;(MATCH(J$1,$C2202:$C2205,0)),1*a_vote,0)+IF(MATCH(I$1,$D2202:$D2205,0)&gt;MATCH(J$1,$D2202:$D2205,0),1*b_vote,0)+IF(MATCH(I$1,$E2202:$E2205,0)&gt;MATCH(J$1,$E2202:$E2205,0),1*c_vote,0)+IF(MATCH(I$1,$F2202:$F2205,0)&gt;MATCH(J$1,$F2202:$F2205,0),1*d_vote,0)</f>
        <v>0.73</v>
      </c>
      <c r="K2202" s="3">
        <f>IF(MATCH($K$1,$C2202:$C2205,0)&lt;(MATCH($L$1,$C2202:$C2205,0)),1*a_vote,0)+IF(MATCH($K$1,$D2202:$D2205,0)&lt;MATCH($L$1,$D2202:$D2205,0),1*b_vote,0)+IF(MATCH($K$1,$E2202:$E2205,0)&lt;MATCH($L$1,$E2202:$E2205,0),1*c_vote,0)+IF(MATCH($K$1,$F2202:$F2205,0)&lt;MATCH($L$1,$F2202:$F2205,0),1*d_vote,0)</f>
        <v>0.75</v>
      </c>
      <c r="L2202" s="3">
        <f>IF(MATCH(K$1,$C2202:$C2205,0)&gt;(MATCH(L$1,$C2202:$C2205,0)),1*a_vote,0)+IF(MATCH(K$1,$D2202:$D2205,0)&gt;MATCH(L$1,$D2202:$D2205,0),1*b_vote,0)+IF(MATCH(K$1,$E2202:$E2205,0)&gt;MATCH(L$1,$E2202:$E2205,0),1*c_vote,0)+IF(MATCH(K$1,$F2202:$F2205,0)&gt;MATCH(L$1,$F2202:$F2205,0),1*d_vote,0)</f>
        <v>0.25</v>
      </c>
      <c r="M2202" s="3">
        <f>IF(MATCH($M$1,$C2202:$C2205,0)&lt;(MATCH($N$1,$C2202:$C2205,0)),1*a_vote,0)+IF(MATCH($M$1,$D2202:$D2205,0)&lt;MATCH($N$1,$D2202:$D2205,0),1*b_vote,0)+IF(MATCH($M$1,$E2202:$E2205,0)&lt;MATCH($N$1,$E2202:$E2205,0),1*c_vote,0)+IF(MATCH($M$1,$F2202:$F2205,0)&lt;MATCH($N$1,$F2202:$F2205,0),1*d_vote,0)</f>
        <v>0.53</v>
      </c>
      <c r="N2202" s="3">
        <f>IF(MATCH(M$1,$C2202:$C2205,0)&gt;(MATCH(N$1,$C2202:$C2205,0)),1*a_vote,0)+IF(MATCH(M$1,$D2202:$D2205,0)&gt;MATCH(N$1,$D2202:$D2205,0),1*b_vote,0)+IF(MATCH(M$1,$E2202:$E2205,0)&gt;MATCH(N$1,$E2202:$E2205,0),1*c_vote,0)+IF(MATCH(M$1,$F2202:$F2205,0)&gt;MATCH(N$1,$F2202:$F2205,0),1*d_vote,0)</f>
        <v>0.47</v>
      </c>
      <c r="O2202" s="3">
        <f>IF(MATCH($O$1,$C2202:$C2205,0)&lt;(MATCH($P$1,$C2202:$C2205,0)),1*a_vote,0)+IF(MATCH($O$1,$D2202:$D2205,0)&lt;MATCH($P$1,$D2202:$D2205,0),1*b_vote,0)+IF(MATCH($O$1,$E2202:$E2205,0)&lt;MATCH($P$1,$E2202:$E2205,0),1*c_vote,0)+IF(MATCH($O$1,$F2202:$F2205,0)&lt;MATCH($P$1,$F2202:$F2205,0),1*d_vote,0)</f>
        <v>0.75</v>
      </c>
      <c r="P2202" s="3">
        <f>IF(MATCH(O$1,$C2202:$C2205,0)&gt;(MATCH(P$1,$C2202:$C2205,0)),1*a_vote,0)+IF(MATCH(O$1,$D2202:$D2205,0)&gt;MATCH(P$1,$D2202:$D2205,0),1*b_vote,0)+IF(MATCH(O$1,$E2202:$E2205,0)&gt;MATCH(P$1,$E2202:$E2205,0),1*c_vote,0)+IF(MATCH(O$1,$F2202:$F2205,0)&gt;MATCH(P$1,$F2202:$F2205,0),1*d_vote,0)</f>
        <v>0.25</v>
      </c>
      <c r="Q2202" s="3">
        <f>IF(MATCH($Q$1,$C2202:$C2205,0)&lt;(MATCH($R$1,$C2202:$C2205,0)),1*a_vote,0)+IF(MATCH($Q$1,$D2202:$D2205,0)&lt;MATCH($R$1,$D2202:$D2205,0),1*b_vote,0)+IF(MATCH($Q$1,$E2202:$E2205,0)&lt;MATCH($R$1,$E2202:$E2205,0),1*c_vote,0)+IF(MATCH($Q$1,$F2202:$F2205,0)&lt;MATCH($R$1,$F2202:$F2205,0),1*d_vote,0)</f>
        <v>0.51</v>
      </c>
      <c r="R2202" s="3">
        <f>IF(MATCH(Q$1,$C2202:$C2205,0)&gt;(MATCH(R$1,$C2202:$C2205,0)),1*a_vote,0)+IF(MATCH(Q$1,$D2202:$D2205,0)&gt;MATCH(R$1,$D2202:$D2205,0),1*b_vote,0)+IF(MATCH(Q$1,$E2202:$E2205,0)&gt;MATCH(R$1,$E2202:$E2205,0),1*c_vote,0)+IF(MATCH(Q$1,$F2202:$F2205,0)&gt;MATCH(R$1,$F2202:$F2205,0),1*d_vote,0)</f>
        <v>0.49</v>
      </c>
      <c r="S2202" s="3">
        <f>IF(MATCH($S$1,$C2202:$C2205,0)&lt;(MATCH($T$1,$C2202:$C2205,0)),1*a_vote,0)+IF(MATCH($S$1,$D2202:$D2205,0)&lt;MATCH($T$1,$D2202:$D2205,0),1*b_vote,0)+IF(MATCH($S$1,$E2202:$E2205,0)&lt;MATCH($T$1,$E2202:$E2205,0),1*c_vote,0)+IF(MATCH($S$1,$F2202:$F2205,0)&lt;MATCH($T$1,$F2202:$F2205,0),1*d_vote,0)</f>
        <v>0.25</v>
      </c>
      <c r="T2202" s="3">
        <f>IF(MATCH(S$1,$C2202:$C2205,0)&gt;(MATCH(T$1,$C2202:$C2205,0)),1*a_vote,0)+IF(MATCH(S$1,$D2202:$D2205,0)&gt;MATCH(T$1,$D2202:$D2205,0),1*b_vote,0)+IF(MATCH(S$1,$E2202:$E2205,0)&gt;MATCH(T$1,$E2202:$E2205,0),1*c_vote,0)+IF(MATCH(S$1,$F2202:$F2205,0)&gt;MATCH(T$1,$F2202:$F2205,0),1*d_vote,0)</f>
        <v>0.75</v>
      </c>
    </row>
    <row r="2203" spans="1:20" x14ac:dyDescent="0.25">
      <c r="A2203">
        <f t="shared" si="70"/>
        <v>2202</v>
      </c>
      <c r="B2203">
        <f t="shared" si="71"/>
        <v>551</v>
      </c>
      <c r="C2203" t="str">
        <f>INDEX('VBA code_permu_wo_repettn'!$T$3:$Y$6,COUNTIF('Profile-matrices_Condorcet'!$B$2:$B2203,'Profile-matrices_Condorcet'!$B2203),MATCH(INDEX('numeric possibilities'!D$3:D$1298,VLOOKUP($B2203,'numeric possibilities'!$C$3:$G$1298,1)),'VBA code_permu_wo_repettn'!$T$2:$Y$2))</f>
        <v>D</v>
      </c>
      <c r="D2203" t="str">
        <f>INDEX('VBA code_permu_wo_repettn'!$AA$3:$AF$6,COUNTIF('Profile-matrices_Condorcet'!$B$2:$B2203,'Profile-matrices_Condorcet'!$B2203),MATCH(INDEX('numeric possibilities'!E$3:E$1298,VLOOKUP($B2203,'numeric possibilities'!$C$3:$G$1298,1)),'VBA code_permu_wo_repettn'!$AA$2:$AF$2))</f>
        <v>A</v>
      </c>
      <c r="E2203" t="str">
        <f>INDEX('VBA code_permu_wo_repettn'!$AH$3:$AM$6,COUNTIF('Profile-matrices_Condorcet'!$B$2:$B2203,'Profile-matrices_Condorcet'!$B2203),MATCH(INDEX('numeric possibilities'!F$3:F$1298,VLOOKUP($B2203,'numeric possibilities'!$C$3:$G$1298,1)),'VBA code_permu_wo_repettn'!$AH$2:$AM$2))</f>
        <v>B</v>
      </c>
      <c r="F2203" t="str">
        <f>INDEX('VBA code_permu_wo_repettn'!$AO$3:$AT$6,COUNTIF('Profile-matrices_Condorcet'!$B$2:$B2203,'Profile-matrices_Condorcet'!$B2203),MATCH(INDEX('numeric possibilities'!G$3:G$1298,VLOOKUP($B2203,'numeric possibilities'!$C$3:$G$1298,1)),'VBA code_permu_wo_repettn'!$AO$2:$AT$2))</f>
        <v>B</v>
      </c>
      <c r="H2203" t="s">
        <v>15</v>
      </c>
      <c r="I2203" t="str">
        <f>IF(I2202&gt;J2202,$I$1,IF(I2202&lt;J2202,$J$1,0))</f>
        <v>B</v>
      </c>
      <c r="K2203" t="str">
        <f>IF(K2202&gt;L2202,$K$1,IF(K2202&lt;L2202,$L$1,0))</f>
        <v>A</v>
      </c>
      <c r="M2203" t="str">
        <f>IF(M2202&gt;N2202,$M$1,IF(M2202&lt;N2202,$N$1,0))</f>
        <v>A</v>
      </c>
      <c r="O2203" t="str">
        <f>IF(O2202&gt;P2202,$O$1,IF(O2202&lt;P2202,$P$1,0))</f>
        <v>B</v>
      </c>
      <c r="Q2203" t="str">
        <f>IF(Q2202&gt;R2202,$Q$1,IF(Q2202&lt;R2202,$R$1,0))</f>
        <v>B</v>
      </c>
      <c r="S2203" t="str">
        <f>IF(S2202&gt;T2202,$S$1,IF(S2202&lt;T2202,$T$1,0))</f>
        <v>D</v>
      </c>
    </row>
    <row r="2204" spans="1:20" x14ac:dyDescent="0.25">
      <c r="A2204">
        <f t="shared" si="70"/>
        <v>2203</v>
      </c>
      <c r="B2204">
        <f t="shared" si="71"/>
        <v>551</v>
      </c>
      <c r="C2204" t="str">
        <f>INDEX('VBA code_permu_wo_repettn'!$T$3:$Y$6,COUNTIF('Profile-matrices_Condorcet'!$B$2:$B2204,'Profile-matrices_Condorcet'!$B2204),MATCH(INDEX('numeric possibilities'!D$3:D$1298,VLOOKUP($B2204,'numeric possibilities'!$C$3:$G$1298,1)),'VBA code_permu_wo_repettn'!$T$2:$Y$2))</f>
        <v>B</v>
      </c>
      <c r="D2204" t="str">
        <f>INDEX('VBA code_permu_wo_repettn'!$AA$3:$AF$6,COUNTIF('Profile-matrices_Condorcet'!$B$2:$B2204,'Profile-matrices_Condorcet'!$B2204),MATCH(INDEX('numeric possibilities'!E$3:E$1298,VLOOKUP($B2204,'numeric possibilities'!$C$3:$G$1298,1)),'VBA code_permu_wo_repettn'!$AA$2:$AF$2))</f>
        <v>D</v>
      </c>
      <c r="E2204" t="str">
        <f>INDEX('VBA code_permu_wo_repettn'!$AH$3:$AM$6,COUNTIF('Profile-matrices_Condorcet'!$B$2:$B2204,'Profile-matrices_Condorcet'!$B2204),MATCH(INDEX('numeric possibilities'!F$3:F$1298,VLOOKUP($B2204,'numeric possibilities'!$C$3:$G$1298,1)),'VBA code_permu_wo_repettn'!$AH$2:$AM$2))</f>
        <v>D</v>
      </c>
      <c r="F2204" t="str">
        <f>INDEX('VBA code_permu_wo_repettn'!$AO$3:$AT$6,COUNTIF('Profile-matrices_Condorcet'!$B$2:$B2204,'Profile-matrices_Condorcet'!$B2204),MATCH(INDEX('numeric possibilities'!G$3:G$1298,VLOOKUP($B2204,'numeric possibilities'!$C$3:$G$1298,1)),'VBA code_permu_wo_repettn'!$AO$2:$AT$2))</f>
        <v>A</v>
      </c>
      <c r="I2204" t="s">
        <v>0</v>
      </c>
      <c r="J2204" t="s">
        <v>1</v>
      </c>
      <c r="K2204" t="s">
        <v>2</v>
      </c>
      <c r="L2204" t="s">
        <v>3</v>
      </c>
    </row>
    <row r="2205" spans="1:20" x14ac:dyDescent="0.25">
      <c r="A2205">
        <f t="shared" si="70"/>
        <v>2204</v>
      </c>
      <c r="B2205">
        <f t="shared" si="71"/>
        <v>551</v>
      </c>
      <c r="C2205" t="str">
        <f>INDEX('VBA code_permu_wo_repettn'!$T$3:$Y$6,COUNTIF('Profile-matrices_Condorcet'!$B$2:$B2205,'Profile-matrices_Condorcet'!$B2205),MATCH(INDEX('numeric possibilities'!D$3:D$1298,VLOOKUP($B2205,'numeric possibilities'!$C$3:$G$1298,1)),'VBA code_permu_wo_repettn'!$T$2:$Y$2))</f>
        <v>C</v>
      </c>
      <c r="D2205" t="str">
        <f>INDEX('VBA code_permu_wo_repettn'!$AA$3:$AF$6,COUNTIF('Profile-matrices_Condorcet'!$B$2:$B2205,'Profile-matrices_Condorcet'!$B2205),MATCH(INDEX('numeric possibilities'!E$3:E$1298,VLOOKUP($B2205,'numeric possibilities'!$C$3:$G$1298,1)),'VBA code_permu_wo_repettn'!$AA$2:$AF$2))</f>
        <v>C</v>
      </c>
      <c r="E2205" t="str">
        <f>INDEX('VBA code_permu_wo_repettn'!$AH$3:$AM$6,COUNTIF('Profile-matrices_Condorcet'!$B$2:$B2205,'Profile-matrices_Condorcet'!$B2205),MATCH(INDEX('numeric possibilities'!F$3:F$1298,VLOOKUP($B2205,'numeric possibilities'!$C$3:$G$1298,1)),'VBA code_permu_wo_repettn'!$AH$2:$AM$2))</f>
        <v>A</v>
      </c>
      <c r="F2205" t="str">
        <f>INDEX('VBA code_permu_wo_repettn'!$AO$3:$AT$6,COUNTIF('Profile-matrices_Condorcet'!$B$2:$B2205,'Profile-matrices_Condorcet'!$B2205),MATCH(INDEX('numeric possibilities'!G$3:G$1298,VLOOKUP($B2205,'numeric possibilities'!$C$3:$G$1298,1)),'VBA code_permu_wo_repettn'!$AO$2:$AT$2))</f>
        <v>C</v>
      </c>
      <c r="G2205" t="str">
        <f>IF(MAX(I2205:L2205)&gt;='numeric possibilities'!$B$4/2,INDEX('Profile-matrices_Condorcet'!I2204:L2204,1,MATCH(MAX('Profile-matrices_Condorcet'!I2205:L2205),'Profile-matrices_Condorcet'!I2205:L2205,0)),"NCW")</f>
        <v>B</v>
      </c>
      <c r="H2205" t="s">
        <v>13</v>
      </c>
      <c r="I2205" s="3">
        <f>COUNTIF($I2203:$S2203,I2204)</f>
        <v>2</v>
      </c>
      <c r="J2205" s="3">
        <f>COUNTIF($I2203:$S2203,J2204)</f>
        <v>3</v>
      </c>
      <c r="K2205" s="3">
        <f>COUNTIF($I2203:$S2203,K2204)</f>
        <v>0</v>
      </c>
      <c r="L2205" s="3">
        <f>COUNTIF($I2203:$S2203,L2204)</f>
        <v>1</v>
      </c>
    </row>
    <row r="2206" spans="1:20" x14ac:dyDescent="0.25">
      <c r="A2206">
        <f t="shared" si="70"/>
        <v>2205</v>
      </c>
      <c r="B2206">
        <f t="shared" si="71"/>
        <v>552</v>
      </c>
      <c r="C2206" t="str">
        <f>INDEX('VBA code_permu_wo_repettn'!$T$3:$Y$6,COUNTIF('Profile-matrices_Condorcet'!$B$2:$B2206,'Profile-matrices_Condorcet'!$B2206),MATCH(INDEX('numeric possibilities'!D$3:D$1298,VLOOKUP($B2206,'numeric possibilities'!$C$3:$G$1298,1)),'VBA code_permu_wo_repettn'!$T$2:$Y$2))</f>
        <v>A</v>
      </c>
      <c r="D2206" t="str">
        <f>INDEX('VBA code_permu_wo_repettn'!$AA$3:$AF$6,COUNTIF('Profile-matrices_Condorcet'!$B$2:$B2206,'Profile-matrices_Condorcet'!$B2206),MATCH(INDEX('numeric possibilities'!E$3:E$1298,VLOOKUP($B2206,'numeric possibilities'!$C$3:$G$1298,1)),'VBA code_permu_wo_repettn'!$AA$2:$AF$2))</f>
        <v>B</v>
      </c>
      <c r="E2206" t="str">
        <f>INDEX('VBA code_permu_wo_repettn'!$AH$3:$AM$6,COUNTIF('Profile-matrices_Condorcet'!$B$2:$B2206,'Profile-matrices_Condorcet'!$B2206),MATCH(INDEX('numeric possibilities'!F$3:F$1298,VLOOKUP($B2206,'numeric possibilities'!$C$3:$G$1298,1)),'VBA code_permu_wo_repettn'!$AH$2:$AM$2))</f>
        <v>C</v>
      </c>
      <c r="F2206" t="str">
        <f>INDEX('VBA code_permu_wo_repettn'!$AO$3:$AT$6,COUNTIF('Profile-matrices_Condorcet'!$B$2:$B2206,'Profile-matrices_Condorcet'!$B2206),MATCH(INDEX('numeric possibilities'!G$3:G$1298,VLOOKUP($B2206,'numeric possibilities'!$C$3:$G$1298,1)),'VBA code_permu_wo_repettn'!$AO$2:$AT$2))</f>
        <v>D</v>
      </c>
      <c r="H2206" t="s">
        <v>14</v>
      </c>
      <c r="I2206" s="3">
        <f>IF(MATCH(I$1,$C2206:$C2209,0)&lt;(MATCH(J$1,$C2206:$C2209,0)),1*a_vote,0)+IF(MATCH(I$1,$D2206:$D2209,0)&lt;MATCH(J$1,$D2206:$D2209,0),1*b_vote,0)+IF(MATCH(I$1,$E2206:$E2209,0)&lt;MATCH(J$1,$E2206:$E2209,0),1*c_vote,0)+IF(MATCH(I$1,$F2206:$F2209,0)&lt;MATCH(J$1,$F2206:$F2209,0),1*d_vote,0)</f>
        <v>0.27</v>
      </c>
      <c r="J2206" s="3">
        <f>IF(MATCH(I$1,$C2206:$C2209,0)&gt;(MATCH(J$1,$C2206:$C2209,0)),1*a_vote,0)+IF(MATCH(I$1,$D2206:$D2209,0)&gt;MATCH(J$1,$D2206:$D2209,0),1*b_vote,0)+IF(MATCH(I$1,$E2206:$E2209,0)&gt;MATCH(J$1,$E2206:$E2209,0),1*c_vote,0)+IF(MATCH(I$1,$F2206:$F2209,0)&gt;MATCH(J$1,$F2206:$F2209,0),1*d_vote,0)</f>
        <v>0.73</v>
      </c>
      <c r="K2206" s="3">
        <f>IF(MATCH($K$1,$C2206:$C2209,0)&lt;(MATCH($L$1,$C2206:$C2209,0)),1*a_vote,0)+IF(MATCH($K$1,$D2206:$D2209,0)&lt;MATCH($L$1,$D2206:$D2209,0),1*b_vote,0)+IF(MATCH($K$1,$E2206:$E2209,0)&lt;MATCH($L$1,$E2206:$E2209,0),1*c_vote,0)+IF(MATCH($K$1,$F2206:$F2209,0)&lt;MATCH($L$1,$F2206:$F2209,0),1*d_vote,0)</f>
        <v>0.75</v>
      </c>
      <c r="L2206" s="3">
        <f>IF(MATCH(K$1,$C2206:$C2209,0)&gt;(MATCH(L$1,$C2206:$C2209,0)),1*a_vote,0)+IF(MATCH(K$1,$D2206:$D2209,0)&gt;MATCH(L$1,$D2206:$D2209,0),1*b_vote,0)+IF(MATCH(K$1,$E2206:$E2209,0)&gt;MATCH(L$1,$E2206:$E2209,0),1*c_vote,0)+IF(MATCH(K$1,$F2206:$F2209,0)&gt;MATCH(L$1,$F2206:$F2209,0),1*d_vote,0)</f>
        <v>0.25</v>
      </c>
      <c r="M2206" s="3">
        <f>IF(MATCH($M$1,$C2206:$C2209,0)&lt;(MATCH($N$1,$C2206:$C2209,0)),1*a_vote,0)+IF(MATCH($M$1,$D2206:$D2209,0)&lt;MATCH($N$1,$D2206:$D2209,0),1*b_vote,0)+IF(MATCH($M$1,$E2206:$E2209,0)&lt;MATCH($N$1,$E2206:$E2209,0),1*c_vote,0)+IF(MATCH($M$1,$F2206:$F2209,0)&lt;MATCH($N$1,$F2206:$F2209,0),1*d_vote,0)</f>
        <v>0.53</v>
      </c>
      <c r="N2206" s="3">
        <f>IF(MATCH(M$1,$C2206:$C2209,0)&gt;(MATCH(N$1,$C2206:$C2209,0)),1*a_vote,0)+IF(MATCH(M$1,$D2206:$D2209,0)&gt;MATCH(N$1,$D2206:$D2209,0),1*b_vote,0)+IF(MATCH(M$1,$E2206:$E2209,0)&gt;MATCH(N$1,$E2206:$E2209,0),1*c_vote,0)+IF(MATCH(M$1,$F2206:$F2209,0)&gt;MATCH(N$1,$F2206:$F2209,0),1*d_vote,0)</f>
        <v>0.47</v>
      </c>
      <c r="O2206" s="3">
        <f>IF(MATCH($O$1,$C2206:$C2209,0)&lt;(MATCH($P$1,$C2206:$C2209,0)),1*a_vote,0)+IF(MATCH($O$1,$D2206:$D2209,0)&lt;MATCH($P$1,$D2206:$D2209,0),1*b_vote,0)+IF(MATCH($O$1,$E2206:$E2209,0)&lt;MATCH($P$1,$E2206:$E2209,0),1*c_vote,0)+IF(MATCH($O$1,$F2206:$F2209,0)&lt;MATCH($P$1,$F2206:$F2209,0),1*d_vote,0)</f>
        <v>0.48</v>
      </c>
      <c r="P2206" s="3">
        <f>IF(MATCH(O$1,$C2206:$C2209,0)&gt;(MATCH(P$1,$C2206:$C2209,0)),1*a_vote,0)+IF(MATCH(O$1,$D2206:$D2209,0)&gt;MATCH(P$1,$D2206:$D2209,0),1*b_vote,0)+IF(MATCH(O$1,$E2206:$E2209,0)&gt;MATCH(P$1,$E2206:$E2209,0),1*c_vote,0)+IF(MATCH(O$1,$F2206:$F2209,0)&gt;MATCH(P$1,$F2206:$F2209,0),1*d_vote,0)</f>
        <v>0.52</v>
      </c>
      <c r="Q2206" s="3">
        <f>IF(MATCH($Q$1,$C2206:$C2209,0)&lt;(MATCH($R$1,$C2206:$C2209,0)),1*a_vote,0)+IF(MATCH($Q$1,$D2206:$D2209,0)&lt;MATCH($R$1,$D2206:$D2209,0),1*b_vote,0)+IF(MATCH($Q$1,$E2206:$E2209,0)&lt;MATCH($R$1,$E2206:$E2209,0),1*c_vote,0)+IF(MATCH($Q$1,$F2206:$F2209,0)&lt;MATCH($R$1,$F2206:$F2209,0),1*d_vote,0)</f>
        <v>0.51</v>
      </c>
      <c r="R2206" s="3">
        <f>IF(MATCH(Q$1,$C2206:$C2209,0)&gt;(MATCH(R$1,$C2206:$C2209,0)),1*a_vote,0)+IF(MATCH(Q$1,$D2206:$D2209,0)&gt;MATCH(R$1,$D2206:$D2209,0),1*b_vote,0)+IF(MATCH(Q$1,$E2206:$E2209,0)&gt;MATCH(R$1,$E2206:$E2209,0),1*c_vote,0)+IF(MATCH(Q$1,$F2206:$F2209,0)&gt;MATCH(R$1,$F2206:$F2209,0),1*d_vote,0)</f>
        <v>0.49</v>
      </c>
      <c r="S2206" s="3">
        <f>IF(MATCH($S$1,$C2206:$C2209,0)&lt;(MATCH($T$1,$C2206:$C2209,0)),1*a_vote,0)+IF(MATCH($S$1,$D2206:$D2209,0)&lt;MATCH($T$1,$D2206:$D2209,0),1*b_vote,0)+IF(MATCH($S$1,$E2206:$E2209,0)&lt;MATCH($T$1,$E2206:$E2209,0),1*c_vote,0)+IF(MATCH($S$1,$F2206:$F2209,0)&lt;MATCH($T$1,$F2206:$F2209,0),1*d_vote,0)</f>
        <v>0.25</v>
      </c>
      <c r="T2206" s="3">
        <f>IF(MATCH(S$1,$C2206:$C2209,0)&gt;(MATCH(T$1,$C2206:$C2209,0)),1*a_vote,0)+IF(MATCH(S$1,$D2206:$D2209,0)&gt;MATCH(T$1,$D2206:$D2209,0),1*b_vote,0)+IF(MATCH(S$1,$E2206:$E2209,0)&gt;MATCH(T$1,$E2206:$E2209,0),1*c_vote,0)+IF(MATCH(S$1,$F2206:$F2209,0)&gt;MATCH(T$1,$F2206:$F2209,0),1*d_vote,0)</f>
        <v>0.75</v>
      </c>
    </row>
    <row r="2207" spans="1:20" x14ac:dyDescent="0.25">
      <c r="A2207">
        <f t="shared" si="70"/>
        <v>2206</v>
      </c>
      <c r="B2207">
        <f t="shared" si="71"/>
        <v>552</v>
      </c>
      <c r="C2207" t="str">
        <f>INDEX('VBA code_permu_wo_repettn'!$T$3:$Y$6,COUNTIF('Profile-matrices_Condorcet'!$B$2:$B2207,'Profile-matrices_Condorcet'!$B2207),MATCH(INDEX('numeric possibilities'!D$3:D$1298,VLOOKUP($B2207,'numeric possibilities'!$C$3:$G$1298,1)),'VBA code_permu_wo_repettn'!$T$2:$Y$2))</f>
        <v>D</v>
      </c>
      <c r="D2207" t="str">
        <f>INDEX('VBA code_permu_wo_repettn'!$AA$3:$AF$6,COUNTIF('Profile-matrices_Condorcet'!$B$2:$B2207,'Profile-matrices_Condorcet'!$B2207),MATCH(INDEX('numeric possibilities'!E$3:E$1298,VLOOKUP($B2207,'numeric possibilities'!$C$3:$G$1298,1)),'VBA code_permu_wo_repettn'!$AA$2:$AF$2))</f>
        <v>A</v>
      </c>
      <c r="E2207" t="str">
        <f>INDEX('VBA code_permu_wo_repettn'!$AH$3:$AM$6,COUNTIF('Profile-matrices_Condorcet'!$B$2:$B2207,'Profile-matrices_Condorcet'!$B2207),MATCH(INDEX('numeric possibilities'!F$3:F$1298,VLOOKUP($B2207,'numeric possibilities'!$C$3:$G$1298,1)),'VBA code_permu_wo_repettn'!$AH$2:$AM$2))</f>
        <v>B</v>
      </c>
      <c r="F2207" t="str">
        <f>INDEX('VBA code_permu_wo_repettn'!$AO$3:$AT$6,COUNTIF('Profile-matrices_Condorcet'!$B$2:$B2207,'Profile-matrices_Condorcet'!$B2207),MATCH(INDEX('numeric possibilities'!G$3:G$1298,VLOOKUP($B2207,'numeric possibilities'!$C$3:$G$1298,1)),'VBA code_permu_wo_repettn'!$AO$2:$AT$2))</f>
        <v>B</v>
      </c>
      <c r="H2207" t="s">
        <v>15</v>
      </c>
      <c r="I2207" t="str">
        <f>IF(I2206&gt;J2206,$I$1,IF(I2206&lt;J2206,$J$1,0))</f>
        <v>B</v>
      </c>
      <c r="K2207" t="str">
        <f>IF(K2206&gt;L2206,$K$1,IF(K2206&lt;L2206,$L$1,0))</f>
        <v>A</v>
      </c>
      <c r="M2207" t="str">
        <f>IF(M2206&gt;N2206,$M$1,IF(M2206&lt;N2206,$N$1,0))</f>
        <v>A</v>
      </c>
      <c r="O2207" t="str">
        <f>IF(O2206&gt;P2206,$O$1,IF(O2206&lt;P2206,$P$1,0))</f>
        <v>C</v>
      </c>
      <c r="Q2207" t="str">
        <f>IF(Q2206&gt;R2206,$Q$1,IF(Q2206&lt;R2206,$R$1,0))</f>
        <v>B</v>
      </c>
      <c r="S2207" t="str">
        <f>IF(S2206&gt;T2206,$S$1,IF(S2206&lt;T2206,$T$1,0))</f>
        <v>D</v>
      </c>
    </row>
    <row r="2208" spans="1:20" x14ac:dyDescent="0.25">
      <c r="A2208">
        <f t="shared" si="70"/>
        <v>2207</v>
      </c>
      <c r="B2208">
        <f t="shared" si="71"/>
        <v>552</v>
      </c>
      <c r="C2208" t="str">
        <f>INDEX('VBA code_permu_wo_repettn'!$T$3:$Y$6,COUNTIF('Profile-matrices_Condorcet'!$B$2:$B2208,'Profile-matrices_Condorcet'!$B2208),MATCH(INDEX('numeric possibilities'!D$3:D$1298,VLOOKUP($B2208,'numeric possibilities'!$C$3:$G$1298,1)),'VBA code_permu_wo_repettn'!$T$2:$Y$2))</f>
        <v>C</v>
      </c>
      <c r="D2208" t="str">
        <f>INDEX('VBA code_permu_wo_repettn'!$AA$3:$AF$6,COUNTIF('Profile-matrices_Condorcet'!$B$2:$B2208,'Profile-matrices_Condorcet'!$B2208),MATCH(INDEX('numeric possibilities'!E$3:E$1298,VLOOKUP($B2208,'numeric possibilities'!$C$3:$G$1298,1)),'VBA code_permu_wo_repettn'!$AA$2:$AF$2))</f>
        <v>D</v>
      </c>
      <c r="E2208" t="str">
        <f>INDEX('VBA code_permu_wo_repettn'!$AH$3:$AM$6,COUNTIF('Profile-matrices_Condorcet'!$B$2:$B2208,'Profile-matrices_Condorcet'!$B2208),MATCH(INDEX('numeric possibilities'!F$3:F$1298,VLOOKUP($B2208,'numeric possibilities'!$C$3:$G$1298,1)),'VBA code_permu_wo_repettn'!$AH$2:$AM$2))</f>
        <v>D</v>
      </c>
      <c r="F2208" t="str">
        <f>INDEX('VBA code_permu_wo_repettn'!$AO$3:$AT$6,COUNTIF('Profile-matrices_Condorcet'!$B$2:$B2208,'Profile-matrices_Condorcet'!$B2208),MATCH(INDEX('numeric possibilities'!G$3:G$1298,VLOOKUP($B2208,'numeric possibilities'!$C$3:$G$1298,1)),'VBA code_permu_wo_repettn'!$AO$2:$AT$2))</f>
        <v>A</v>
      </c>
      <c r="I2208" t="s">
        <v>0</v>
      </c>
      <c r="J2208" t="s">
        <v>1</v>
      </c>
      <c r="K2208" t="s">
        <v>2</v>
      </c>
      <c r="L2208" t="s">
        <v>3</v>
      </c>
    </row>
    <row r="2209" spans="1:20" x14ac:dyDescent="0.25">
      <c r="A2209">
        <f t="shared" si="70"/>
        <v>2208</v>
      </c>
      <c r="B2209">
        <f t="shared" si="71"/>
        <v>552</v>
      </c>
      <c r="C2209" t="str">
        <f>INDEX('VBA code_permu_wo_repettn'!$T$3:$Y$6,COUNTIF('Profile-matrices_Condorcet'!$B$2:$B2209,'Profile-matrices_Condorcet'!$B2209),MATCH(INDEX('numeric possibilities'!D$3:D$1298,VLOOKUP($B2209,'numeric possibilities'!$C$3:$G$1298,1)),'VBA code_permu_wo_repettn'!$T$2:$Y$2))</f>
        <v>B</v>
      </c>
      <c r="D2209" t="str">
        <f>INDEX('VBA code_permu_wo_repettn'!$AA$3:$AF$6,COUNTIF('Profile-matrices_Condorcet'!$B$2:$B2209,'Profile-matrices_Condorcet'!$B2209),MATCH(INDEX('numeric possibilities'!E$3:E$1298,VLOOKUP($B2209,'numeric possibilities'!$C$3:$G$1298,1)),'VBA code_permu_wo_repettn'!$AA$2:$AF$2))</f>
        <v>C</v>
      </c>
      <c r="E2209" t="str">
        <f>INDEX('VBA code_permu_wo_repettn'!$AH$3:$AM$6,COUNTIF('Profile-matrices_Condorcet'!$B$2:$B2209,'Profile-matrices_Condorcet'!$B2209),MATCH(INDEX('numeric possibilities'!F$3:F$1298,VLOOKUP($B2209,'numeric possibilities'!$C$3:$G$1298,1)),'VBA code_permu_wo_repettn'!$AH$2:$AM$2))</f>
        <v>A</v>
      </c>
      <c r="F2209" t="str">
        <f>INDEX('VBA code_permu_wo_repettn'!$AO$3:$AT$6,COUNTIF('Profile-matrices_Condorcet'!$B$2:$B2209,'Profile-matrices_Condorcet'!$B2209),MATCH(INDEX('numeric possibilities'!G$3:G$1298,VLOOKUP($B2209,'numeric possibilities'!$C$3:$G$1298,1)),'VBA code_permu_wo_repettn'!$AO$2:$AT$2))</f>
        <v>C</v>
      </c>
      <c r="G2209" t="str">
        <f>IF(MAX(I2209:L2209)&gt;='numeric possibilities'!$B$4/2,INDEX('Profile-matrices_Condorcet'!I2208:L2208,1,MATCH(MAX('Profile-matrices_Condorcet'!I2209:L2209),'Profile-matrices_Condorcet'!I2209:L2209,0)),"NCW")</f>
        <v>NCW</v>
      </c>
      <c r="H2209" t="s">
        <v>13</v>
      </c>
      <c r="I2209" s="3">
        <f>COUNTIF($I2207:$S2207,I2208)</f>
        <v>2</v>
      </c>
      <c r="J2209" s="3">
        <f>COUNTIF($I2207:$S2207,J2208)</f>
        <v>2</v>
      </c>
      <c r="K2209" s="3">
        <f>COUNTIF($I2207:$S2207,K2208)</f>
        <v>1</v>
      </c>
      <c r="L2209" s="3">
        <f>COUNTIF($I2207:$S2207,L2208)</f>
        <v>1</v>
      </c>
    </row>
    <row r="2210" spans="1:20" x14ac:dyDescent="0.25">
      <c r="A2210">
        <f t="shared" si="70"/>
        <v>2209</v>
      </c>
      <c r="B2210">
        <f t="shared" si="71"/>
        <v>553</v>
      </c>
      <c r="C2210" t="str">
        <f>INDEX('VBA code_permu_wo_repettn'!$T$3:$Y$6,COUNTIF('Profile-matrices_Condorcet'!$B$2:$B2210,'Profile-matrices_Condorcet'!$B2210),MATCH(INDEX('numeric possibilities'!D$3:D$1298,VLOOKUP($B2210,'numeric possibilities'!$C$3:$G$1298,1)),'VBA code_permu_wo_repettn'!$T$2:$Y$2))</f>
        <v>A</v>
      </c>
      <c r="D2210" t="str">
        <f>INDEX('VBA code_permu_wo_repettn'!$AA$3:$AF$6,COUNTIF('Profile-matrices_Condorcet'!$B$2:$B2210,'Profile-matrices_Condorcet'!$B2210),MATCH(INDEX('numeric possibilities'!E$3:E$1298,VLOOKUP($B2210,'numeric possibilities'!$C$3:$G$1298,1)),'VBA code_permu_wo_repettn'!$AA$2:$AF$2))</f>
        <v>B</v>
      </c>
      <c r="E2210" t="str">
        <f>INDEX('VBA code_permu_wo_repettn'!$AH$3:$AM$6,COUNTIF('Profile-matrices_Condorcet'!$B$2:$B2210,'Profile-matrices_Condorcet'!$B2210),MATCH(INDEX('numeric possibilities'!F$3:F$1298,VLOOKUP($B2210,'numeric possibilities'!$C$3:$G$1298,1)),'VBA code_permu_wo_repettn'!$AH$2:$AM$2))</f>
        <v>C</v>
      </c>
      <c r="F2210" t="str">
        <f>INDEX('VBA code_permu_wo_repettn'!$AO$3:$AT$6,COUNTIF('Profile-matrices_Condorcet'!$B$2:$B2210,'Profile-matrices_Condorcet'!$B2210),MATCH(INDEX('numeric possibilities'!G$3:G$1298,VLOOKUP($B2210,'numeric possibilities'!$C$3:$G$1298,1)),'VBA code_permu_wo_repettn'!$AO$2:$AT$2))</f>
        <v>D</v>
      </c>
      <c r="H2210" t="s">
        <v>14</v>
      </c>
      <c r="I2210" s="3">
        <f>IF(MATCH(I$1,$C2210:$C2213,0)&lt;(MATCH(J$1,$C2210:$C2213,0)),1*a_vote,0)+IF(MATCH(I$1,$D2210:$D2213,0)&lt;MATCH(J$1,$D2210:$D2213,0),1*b_vote,0)+IF(MATCH(I$1,$E2210:$E2213,0)&lt;MATCH(J$1,$E2210:$E2213,0),1*c_vote,0)+IF(MATCH(I$1,$F2210:$F2213,0)&lt;MATCH(J$1,$F2210:$F2213,0),1*d_vote,0)</f>
        <v>0.27</v>
      </c>
      <c r="J2210" s="3">
        <f>IF(MATCH(I$1,$C2210:$C2213,0)&gt;(MATCH(J$1,$C2210:$C2213,0)),1*a_vote,0)+IF(MATCH(I$1,$D2210:$D2213,0)&gt;MATCH(J$1,$D2210:$D2213,0),1*b_vote,0)+IF(MATCH(I$1,$E2210:$E2213,0)&gt;MATCH(J$1,$E2210:$E2213,0),1*c_vote,0)+IF(MATCH(I$1,$F2210:$F2213,0)&gt;MATCH(J$1,$F2210:$F2213,0),1*d_vote,0)</f>
        <v>0.73</v>
      </c>
      <c r="K2210" s="3">
        <f>IF(MATCH($K$1,$C2210:$C2213,0)&lt;(MATCH($L$1,$C2210:$C2213,0)),1*a_vote,0)+IF(MATCH($K$1,$D2210:$D2213,0)&lt;MATCH($L$1,$D2210:$D2213,0),1*b_vote,0)+IF(MATCH($K$1,$E2210:$E2213,0)&lt;MATCH($L$1,$E2210:$E2213,0),1*c_vote,0)+IF(MATCH($K$1,$F2210:$F2213,0)&lt;MATCH($L$1,$F2210:$F2213,0),1*d_vote,0)</f>
        <v>0.49</v>
      </c>
      <c r="L2210" s="3">
        <f>IF(MATCH(K$1,$C2210:$C2213,0)&gt;(MATCH(L$1,$C2210:$C2213,0)),1*a_vote,0)+IF(MATCH(K$1,$D2210:$D2213,0)&gt;MATCH(L$1,$D2210:$D2213,0),1*b_vote,0)+IF(MATCH(K$1,$E2210:$E2213,0)&gt;MATCH(L$1,$E2210:$E2213,0),1*c_vote,0)+IF(MATCH(K$1,$F2210:$F2213,0)&gt;MATCH(L$1,$F2210:$F2213,0),1*d_vote,0)</f>
        <v>0.51</v>
      </c>
      <c r="M2210" s="3">
        <f>IF(MATCH($M$1,$C2210:$C2213,0)&lt;(MATCH($N$1,$C2210:$C2213,0)),1*a_vote,0)+IF(MATCH($M$1,$D2210:$D2213,0)&lt;MATCH($N$1,$D2210:$D2213,0),1*b_vote,0)+IF(MATCH($M$1,$E2210:$E2213,0)&lt;MATCH($N$1,$E2210:$E2213,0),1*c_vote,0)+IF(MATCH($M$1,$F2210:$F2213,0)&lt;MATCH($N$1,$F2210:$F2213,0),1*d_vote,0)</f>
        <v>0.53</v>
      </c>
      <c r="N2210" s="3">
        <f>IF(MATCH(M$1,$C2210:$C2213,0)&gt;(MATCH(N$1,$C2210:$C2213,0)),1*a_vote,0)+IF(MATCH(M$1,$D2210:$D2213,0)&gt;MATCH(N$1,$D2210:$D2213,0),1*b_vote,0)+IF(MATCH(M$1,$E2210:$E2213,0)&gt;MATCH(N$1,$E2210:$E2213,0),1*c_vote,0)+IF(MATCH(M$1,$F2210:$F2213,0)&gt;MATCH(N$1,$F2210:$F2213,0),1*d_vote,0)</f>
        <v>0.47</v>
      </c>
      <c r="O2210" s="3">
        <f>IF(MATCH($O$1,$C2210:$C2213,0)&lt;(MATCH($P$1,$C2210:$C2213,0)),1*a_vote,0)+IF(MATCH($O$1,$D2210:$D2213,0)&lt;MATCH($P$1,$D2210:$D2213,0),1*b_vote,0)+IF(MATCH($O$1,$E2210:$E2213,0)&lt;MATCH($P$1,$E2210:$E2213,0),1*c_vote,0)+IF(MATCH($O$1,$F2210:$F2213,0)&lt;MATCH($P$1,$F2210:$F2213,0),1*d_vote,0)</f>
        <v>0.75</v>
      </c>
      <c r="P2210" s="3">
        <f>IF(MATCH(O$1,$C2210:$C2213,0)&gt;(MATCH(P$1,$C2210:$C2213,0)),1*a_vote,0)+IF(MATCH(O$1,$D2210:$D2213,0)&gt;MATCH(P$1,$D2210:$D2213,0),1*b_vote,0)+IF(MATCH(O$1,$E2210:$E2213,0)&gt;MATCH(P$1,$E2210:$E2213,0),1*c_vote,0)+IF(MATCH(O$1,$F2210:$F2213,0)&gt;MATCH(P$1,$F2210:$F2213,0),1*d_vote,0)</f>
        <v>0.25</v>
      </c>
      <c r="Q2210" s="3">
        <f>IF(MATCH($Q$1,$C2210:$C2213,0)&lt;(MATCH($R$1,$C2210:$C2213,0)),1*a_vote,0)+IF(MATCH($Q$1,$D2210:$D2213,0)&lt;MATCH($R$1,$D2210:$D2213,0),1*b_vote,0)+IF(MATCH($Q$1,$E2210:$E2213,0)&lt;MATCH($R$1,$E2210:$E2213,0),1*c_vote,0)+IF(MATCH($Q$1,$F2210:$F2213,0)&lt;MATCH($R$1,$F2210:$F2213,0),1*d_vote,0)</f>
        <v>0.78</v>
      </c>
      <c r="R2210" s="3">
        <f>IF(MATCH(Q$1,$C2210:$C2213,0)&gt;(MATCH(R$1,$C2210:$C2213,0)),1*a_vote,0)+IF(MATCH(Q$1,$D2210:$D2213,0)&gt;MATCH(R$1,$D2210:$D2213,0),1*b_vote,0)+IF(MATCH(Q$1,$E2210:$E2213,0)&gt;MATCH(R$1,$E2210:$E2213,0),1*c_vote,0)+IF(MATCH(Q$1,$F2210:$F2213,0)&gt;MATCH(R$1,$F2210:$F2213,0),1*d_vote,0)</f>
        <v>0.21999999999999997</v>
      </c>
      <c r="S2210" s="3">
        <f>IF(MATCH($S$1,$C2210:$C2213,0)&lt;(MATCH($T$1,$C2210:$C2213,0)),1*a_vote,0)+IF(MATCH($S$1,$D2210:$D2213,0)&lt;MATCH($T$1,$D2210:$D2213,0),1*b_vote,0)+IF(MATCH($S$1,$E2210:$E2213,0)&lt;MATCH($T$1,$E2210:$E2213,0),1*c_vote,0)+IF(MATCH($S$1,$F2210:$F2213,0)&lt;MATCH($T$1,$F2210:$F2213,0),1*d_vote,0)</f>
        <v>0.78</v>
      </c>
      <c r="T2210" s="3">
        <f>IF(MATCH(S$1,$C2210:$C2213,0)&gt;(MATCH(T$1,$C2210:$C2213,0)),1*a_vote,0)+IF(MATCH(S$1,$D2210:$D2213,0)&gt;MATCH(T$1,$D2210:$D2213,0),1*b_vote,0)+IF(MATCH(S$1,$E2210:$E2213,0)&gt;MATCH(T$1,$E2210:$E2213,0),1*c_vote,0)+IF(MATCH(S$1,$F2210:$F2213,0)&gt;MATCH(T$1,$F2210:$F2213,0),1*d_vote,0)</f>
        <v>0.21999999999999997</v>
      </c>
    </row>
    <row r="2211" spans="1:20" x14ac:dyDescent="0.25">
      <c r="A2211">
        <f t="shared" si="70"/>
        <v>2210</v>
      </c>
      <c r="B2211">
        <f t="shared" si="71"/>
        <v>553</v>
      </c>
      <c r="C2211" t="str">
        <f>INDEX('VBA code_permu_wo_repettn'!$T$3:$Y$6,COUNTIF('Profile-matrices_Condorcet'!$B$2:$B2211,'Profile-matrices_Condorcet'!$B2211),MATCH(INDEX('numeric possibilities'!D$3:D$1298,VLOOKUP($B2211,'numeric possibilities'!$C$3:$G$1298,1)),'VBA code_permu_wo_repettn'!$T$2:$Y$2))</f>
        <v>B</v>
      </c>
      <c r="D2211" t="str">
        <f>INDEX('VBA code_permu_wo_repettn'!$AA$3:$AF$6,COUNTIF('Profile-matrices_Condorcet'!$B$2:$B2211,'Profile-matrices_Condorcet'!$B2211),MATCH(INDEX('numeric possibilities'!E$3:E$1298,VLOOKUP($B2211,'numeric possibilities'!$C$3:$G$1298,1)),'VBA code_permu_wo_repettn'!$AA$2:$AF$2))</f>
        <v>C</v>
      </c>
      <c r="E2211" t="str">
        <f>INDEX('VBA code_permu_wo_repettn'!$AH$3:$AM$6,COUNTIF('Profile-matrices_Condorcet'!$B$2:$B2211,'Profile-matrices_Condorcet'!$B2211),MATCH(INDEX('numeric possibilities'!F$3:F$1298,VLOOKUP($B2211,'numeric possibilities'!$C$3:$G$1298,1)),'VBA code_permu_wo_repettn'!$AH$2:$AM$2))</f>
        <v>B</v>
      </c>
      <c r="F2211" t="str">
        <f>INDEX('VBA code_permu_wo_repettn'!$AO$3:$AT$6,COUNTIF('Profile-matrices_Condorcet'!$B$2:$B2211,'Profile-matrices_Condorcet'!$B2211),MATCH(INDEX('numeric possibilities'!G$3:G$1298,VLOOKUP($B2211,'numeric possibilities'!$C$3:$G$1298,1)),'VBA code_permu_wo_repettn'!$AO$2:$AT$2))</f>
        <v>B</v>
      </c>
      <c r="H2211" t="s">
        <v>15</v>
      </c>
      <c r="I2211" t="str">
        <f>IF(I2210&gt;J2210,$I$1,IF(I2210&lt;J2210,$J$1,0))</f>
        <v>B</v>
      </c>
      <c r="K2211" t="str">
        <f>IF(K2210&gt;L2210,$K$1,IF(K2210&lt;L2210,$L$1,0))</f>
        <v>C</v>
      </c>
      <c r="M2211" t="str">
        <f>IF(M2210&gt;N2210,$M$1,IF(M2210&lt;N2210,$N$1,0))</f>
        <v>A</v>
      </c>
      <c r="O2211" t="str">
        <f>IF(O2210&gt;P2210,$O$1,IF(O2210&lt;P2210,$P$1,0))</f>
        <v>B</v>
      </c>
      <c r="Q2211" t="str">
        <f>IF(Q2210&gt;R2210,$Q$1,IF(Q2210&lt;R2210,$R$1,0))</f>
        <v>B</v>
      </c>
      <c r="S2211" t="str">
        <f>IF(S2210&gt;T2210,$S$1,IF(S2210&lt;T2210,$T$1,0))</f>
        <v>C</v>
      </c>
    </row>
    <row r="2212" spans="1:20" x14ac:dyDescent="0.25">
      <c r="A2212">
        <f t="shared" si="70"/>
        <v>2211</v>
      </c>
      <c r="B2212">
        <f t="shared" si="71"/>
        <v>553</v>
      </c>
      <c r="C2212" t="str">
        <f>INDEX('VBA code_permu_wo_repettn'!$T$3:$Y$6,COUNTIF('Profile-matrices_Condorcet'!$B$2:$B2212,'Profile-matrices_Condorcet'!$B2212),MATCH(INDEX('numeric possibilities'!D$3:D$1298,VLOOKUP($B2212,'numeric possibilities'!$C$3:$G$1298,1)),'VBA code_permu_wo_repettn'!$T$2:$Y$2))</f>
        <v>C</v>
      </c>
      <c r="D2212" t="str">
        <f>INDEX('VBA code_permu_wo_repettn'!$AA$3:$AF$6,COUNTIF('Profile-matrices_Condorcet'!$B$2:$B2212,'Profile-matrices_Condorcet'!$B2212),MATCH(INDEX('numeric possibilities'!E$3:E$1298,VLOOKUP($B2212,'numeric possibilities'!$C$3:$G$1298,1)),'VBA code_permu_wo_repettn'!$AA$2:$AF$2))</f>
        <v>A</v>
      </c>
      <c r="E2212" t="str">
        <f>INDEX('VBA code_permu_wo_repettn'!$AH$3:$AM$6,COUNTIF('Profile-matrices_Condorcet'!$B$2:$B2212,'Profile-matrices_Condorcet'!$B2212),MATCH(INDEX('numeric possibilities'!F$3:F$1298,VLOOKUP($B2212,'numeric possibilities'!$C$3:$G$1298,1)),'VBA code_permu_wo_repettn'!$AH$2:$AM$2))</f>
        <v>D</v>
      </c>
      <c r="F2212" t="str">
        <f>INDEX('VBA code_permu_wo_repettn'!$AO$3:$AT$6,COUNTIF('Profile-matrices_Condorcet'!$B$2:$B2212,'Profile-matrices_Condorcet'!$B2212),MATCH(INDEX('numeric possibilities'!G$3:G$1298,VLOOKUP($B2212,'numeric possibilities'!$C$3:$G$1298,1)),'VBA code_permu_wo_repettn'!$AO$2:$AT$2))</f>
        <v>A</v>
      </c>
      <c r="I2212" t="s">
        <v>0</v>
      </c>
      <c r="J2212" t="s">
        <v>1</v>
      </c>
      <c r="K2212" t="s">
        <v>2</v>
      </c>
      <c r="L2212" t="s">
        <v>3</v>
      </c>
    </row>
    <row r="2213" spans="1:20" x14ac:dyDescent="0.25">
      <c r="A2213">
        <f t="shared" si="70"/>
        <v>2212</v>
      </c>
      <c r="B2213">
        <f t="shared" si="71"/>
        <v>553</v>
      </c>
      <c r="C2213" t="str">
        <f>INDEX('VBA code_permu_wo_repettn'!$T$3:$Y$6,COUNTIF('Profile-matrices_Condorcet'!$B$2:$B2213,'Profile-matrices_Condorcet'!$B2213),MATCH(INDEX('numeric possibilities'!D$3:D$1298,VLOOKUP($B2213,'numeric possibilities'!$C$3:$G$1298,1)),'VBA code_permu_wo_repettn'!$T$2:$Y$2))</f>
        <v>D</v>
      </c>
      <c r="D2213" t="str">
        <f>INDEX('VBA code_permu_wo_repettn'!$AA$3:$AF$6,COUNTIF('Profile-matrices_Condorcet'!$B$2:$B2213,'Profile-matrices_Condorcet'!$B2213),MATCH(INDEX('numeric possibilities'!E$3:E$1298,VLOOKUP($B2213,'numeric possibilities'!$C$3:$G$1298,1)),'VBA code_permu_wo_repettn'!$AA$2:$AF$2))</f>
        <v>D</v>
      </c>
      <c r="E2213" t="str">
        <f>INDEX('VBA code_permu_wo_repettn'!$AH$3:$AM$6,COUNTIF('Profile-matrices_Condorcet'!$B$2:$B2213,'Profile-matrices_Condorcet'!$B2213),MATCH(INDEX('numeric possibilities'!F$3:F$1298,VLOOKUP($B2213,'numeric possibilities'!$C$3:$G$1298,1)),'VBA code_permu_wo_repettn'!$AH$2:$AM$2))</f>
        <v>A</v>
      </c>
      <c r="F2213" t="str">
        <f>INDEX('VBA code_permu_wo_repettn'!$AO$3:$AT$6,COUNTIF('Profile-matrices_Condorcet'!$B$2:$B2213,'Profile-matrices_Condorcet'!$B2213),MATCH(INDEX('numeric possibilities'!G$3:G$1298,VLOOKUP($B2213,'numeric possibilities'!$C$3:$G$1298,1)),'VBA code_permu_wo_repettn'!$AO$2:$AT$2))</f>
        <v>C</v>
      </c>
      <c r="G2213" t="str">
        <f>IF(MAX(I2213:L2213)&gt;='numeric possibilities'!$B$4/2,INDEX('Profile-matrices_Condorcet'!I2212:L2212,1,MATCH(MAX('Profile-matrices_Condorcet'!I2213:L2213),'Profile-matrices_Condorcet'!I2213:L2213,0)),"NCW")</f>
        <v>B</v>
      </c>
      <c r="H2213" t="s">
        <v>13</v>
      </c>
      <c r="I2213" s="3">
        <f>COUNTIF($I2211:$S2211,I2212)</f>
        <v>1</v>
      </c>
      <c r="J2213" s="3">
        <f>COUNTIF($I2211:$S2211,J2212)</f>
        <v>3</v>
      </c>
      <c r="K2213" s="3">
        <f>COUNTIF($I2211:$S2211,K2212)</f>
        <v>2</v>
      </c>
      <c r="L2213" s="3">
        <f>COUNTIF($I2211:$S2211,L2212)</f>
        <v>0</v>
      </c>
    </row>
    <row r="2214" spans="1:20" x14ac:dyDescent="0.25">
      <c r="A2214">
        <f t="shared" si="70"/>
        <v>2213</v>
      </c>
      <c r="B2214">
        <f t="shared" si="71"/>
        <v>554</v>
      </c>
      <c r="C2214" t="str">
        <f>INDEX('VBA code_permu_wo_repettn'!$T$3:$Y$6,COUNTIF('Profile-matrices_Condorcet'!$B$2:$B2214,'Profile-matrices_Condorcet'!$B2214),MATCH(INDEX('numeric possibilities'!D$3:D$1298,VLOOKUP($B2214,'numeric possibilities'!$C$3:$G$1298,1)),'VBA code_permu_wo_repettn'!$T$2:$Y$2))</f>
        <v>A</v>
      </c>
      <c r="D2214" t="str">
        <f>INDEX('VBA code_permu_wo_repettn'!$AA$3:$AF$6,COUNTIF('Profile-matrices_Condorcet'!$B$2:$B2214,'Profile-matrices_Condorcet'!$B2214),MATCH(INDEX('numeric possibilities'!E$3:E$1298,VLOOKUP($B2214,'numeric possibilities'!$C$3:$G$1298,1)),'VBA code_permu_wo_repettn'!$AA$2:$AF$2))</f>
        <v>B</v>
      </c>
      <c r="E2214" t="str">
        <f>INDEX('VBA code_permu_wo_repettn'!$AH$3:$AM$6,COUNTIF('Profile-matrices_Condorcet'!$B$2:$B2214,'Profile-matrices_Condorcet'!$B2214),MATCH(INDEX('numeric possibilities'!F$3:F$1298,VLOOKUP($B2214,'numeric possibilities'!$C$3:$G$1298,1)),'VBA code_permu_wo_repettn'!$AH$2:$AM$2))</f>
        <v>C</v>
      </c>
      <c r="F2214" t="str">
        <f>INDEX('VBA code_permu_wo_repettn'!$AO$3:$AT$6,COUNTIF('Profile-matrices_Condorcet'!$B$2:$B2214,'Profile-matrices_Condorcet'!$B2214),MATCH(INDEX('numeric possibilities'!G$3:G$1298,VLOOKUP($B2214,'numeric possibilities'!$C$3:$G$1298,1)),'VBA code_permu_wo_repettn'!$AO$2:$AT$2))</f>
        <v>D</v>
      </c>
      <c r="H2214" t="s">
        <v>14</v>
      </c>
      <c r="I2214" s="3">
        <f>IF(MATCH(I$1,$C2214:$C2217,0)&lt;(MATCH(J$1,$C2214:$C2217,0)),1*a_vote,0)+IF(MATCH(I$1,$D2214:$D2217,0)&lt;MATCH(J$1,$D2214:$D2217,0),1*b_vote,0)+IF(MATCH(I$1,$E2214:$E2217,0)&lt;MATCH(J$1,$E2214:$E2217,0),1*c_vote,0)+IF(MATCH(I$1,$F2214:$F2217,0)&lt;MATCH(J$1,$F2214:$F2217,0),1*d_vote,0)</f>
        <v>0.27</v>
      </c>
      <c r="J2214" s="3">
        <f>IF(MATCH(I$1,$C2214:$C2217,0)&gt;(MATCH(J$1,$C2214:$C2217,0)),1*a_vote,0)+IF(MATCH(I$1,$D2214:$D2217,0)&gt;MATCH(J$1,$D2214:$D2217,0),1*b_vote,0)+IF(MATCH(I$1,$E2214:$E2217,0)&gt;MATCH(J$1,$E2214:$E2217,0),1*c_vote,0)+IF(MATCH(I$1,$F2214:$F2217,0)&gt;MATCH(J$1,$F2214:$F2217,0),1*d_vote,0)</f>
        <v>0.73</v>
      </c>
      <c r="K2214" s="3">
        <f>IF(MATCH($K$1,$C2214:$C2217,0)&lt;(MATCH($L$1,$C2214:$C2217,0)),1*a_vote,0)+IF(MATCH($K$1,$D2214:$D2217,0)&lt;MATCH($L$1,$D2214:$D2217,0),1*b_vote,0)+IF(MATCH($K$1,$E2214:$E2217,0)&lt;MATCH($L$1,$E2214:$E2217,0),1*c_vote,0)+IF(MATCH($K$1,$F2214:$F2217,0)&lt;MATCH($L$1,$F2214:$F2217,0),1*d_vote,0)</f>
        <v>0.49</v>
      </c>
      <c r="L2214" s="3">
        <f>IF(MATCH(K$1,$C2214:$C2217,0)&gt;(MATCH(L$1,$C2214:$C2217,0)),1*a_vote,0)+IF(MATCH(K$1,$D2214:$D2217,0)&gt;MATCH(L$1,$D2214:$D2217,0),1*b_vote,0)+IF(MATCH(K$1,$E2214:$E2217,0)&gt;MATCH(L$1,$E2214:$E2217,0),1*c_vote,0)+IF(MATCH(K$1,$F2214:$F2217,0)&gt;MATCH(L$1,$F2214:$F2217,0),1*d_vote,0)</f>
        <v>0.51</v>
      </c>
      <c r="M2214" s="3">
        <f>IF(MATCH($M$1,$C2214:$C2217,0)&lt;(MATCH($N$1,$C2214:$C2217,0)),1*a_vote,0)+IF(MATCH($M$1,$D2214:$D2217,0)&lt;MATCH($N$1,$D2214:$D2217,0),1*b_vote,0)+IF(MATCH($M$1,$E2214:$E2217,0)&lt;MATCH($N$1,$E2214:$E2217,0),1*c_vote,0)+IF(MATCH($M$1,$F2214:$F2217,0)&lt;MATCH($N$1,$F2214:$F2217,0),1*d_vote,0)</f>
        <v>0.53</v>
      </c>
      <c r="N2214" s="3">
        <f>IF(MATCH(M$1,$C2214:$C2217,0)&gt;(MATCH(N$1,$C2214:$C2217,0)),1*a_vote,0)+IF(MATCH(M$1,$D2214:$D2217,0)&gt;MATCH(N$1,$D2214:$D2217,0),1*b_vote,0)+IF(MATCH(M$1,$E2214:$E2217,0)&gt;MATCH(N$1,$E2214:$E2217,0),1*c_vote,0)+IF(MATCH(M$1,$F2214:$F2217,0)&gt;MATCH(N$1,$F2214:$F2217,0),1*d_vote,0)</f>
        <v>0.47</v>
      </c>
      <c r="O2214" s="3">
        <f>IF(MATCH($O$1,$C2214:$C2217,0)&lt;(MATCH($P$1,$C2214:$C2217,0)),1*a_vote,0)+IF(MATCH($O$1,$D2214:$D2217,0)&lt;MATCH($P$1,$D2214:$D2217,0),1*b_vote,0)+IF(MATCH($O$1,$E2214:$E2217,0)&lt;MATCH($P$1,$E2214:$E2217,0),1*c_vote,0)+IF(MATCH($O$1,$F2214:$F2217,0)&lt;MATCH($P$1,$F2214:$F2217,0),1*d_vote,0)</f>
        <v>0.75</v>
      </c>
      <c r="P2214" s="3">
        <f>IF(MATCH(O$1,$C2214:$C2217,0)&gt;(MATCH(P$1,$C2214:$C2217,0)),1*a_vote,0)+IF(MATCH(O$1,$D2214:$D2217,0)&gt;MATCH(P$1,$D2214:$D2217,0),1*b_vote,0)+IF(MATCH(O$1,$E2214:$E2217,0)&gt;MATCH(P$1,$E2214:$E2217,0),1*c_vote,0)+IF(MATCH(O$1,$F2214:$F2217,0)&gt;MATCH(P$1,$F2214:$F2217,0),1*d_vote,0)</f>
        <v>0.25</v>
      </c>
      <c r="Q2214" s="3">
        <f>IF(MATCH($Q$1,$C2214:$C2217,0)&lt;(MATCH($R$1,$C2214:$C2217,0)),1*a_vote,0)+IF(MATCH($Q$1,$D2214:$D2217,0)&lt;MATCH($R$1,$D2214:$D2217,0),1*b_vote,0)+IF(MATCH($Q$1,$E2214:$E2217,0)&lt;MATCH($R$1,$E2214:$E2217,0),1*c_vote,0)+IF(MATCH($Q$1,$F2214:$F2217,0)&lt;MATCH($R$1,$F2214:$F2217,0),1*d_vote,0)</f>
        <v>0.78</v>
      </c>
      <c r="R2214" s="3">
        <f>IF(MATCH(Q$1,$C2214:$C2217,0)&gt;(MATCH(R$1,$C2214:$C2217,0)),1*a_vote,0)+IF(MATCH(Q$1,$D2214:$D2217,0)&gt;MATCH(R$1,$D2214:$D2217,0),1*b_vote,0)+IF(MATCH(Q$1,$E2214:$E2217,0)&gt;MATCH(R$1,$E2214:$E2217,0),1*c_vote,0)+IF(MATCH(Q$1,$F2214:$F2217,0)&gt;MATCH(R$1,$F2214:$F2217,0),1*d_vote,0)</f>
        <v>0.21999999999999997</v>
      </c>
      <c r="S2214" s="3">
        <f>IF(MATCH($S$1,$C2214:$C2217,0)&lt;(MATCH($T$1,$C2214:$C2217,0)),1*a_vote,0)+IF(MATCH($S$1,$D2214:$D2217,0)&lt;MATCH($T$1,$D2214:$D2217,0),1*b_vote,0)+IF(MATCH($S$1,$E2214:$E2217,0)&lt;MATCH($T$1,$E2214:$E2217,0),1*c_vote,0)+IF(MATCH($S$1,$F2214:$F2217,0)&lt;MATCH($T$1,$F2214:$F2217,0),1*d_vote,0)</f>
        <v>0.51</v>
      </c>
      <c r="T2214" s="3">
        <f>IF(MATCH(S$1,$C2214:$C2217,0)&gt;(MATCH(T$1,$C2214:$C2217,0)),1*a_vote,0)+IF(MATCH(S$1,$D2214:$D2217,0)&gt;MATCH(T$1,$D2214:$D2217,0),1*b_vote,0)+IF(MATCH(S$1,$E2214:$E2217,0)&gt;MATCH(T$1,$E2214:$E2217,0),1*c_vote,0)+IF(MATCH(S$1,$F2214:$F2217,0)&gt;MATCH(T$1,$F2214:$F2217,0),1*d_vote,0)</f>
        <v>0.49</v>
      </c>
    </row>
    <row r="2215" spans="1:20" x14ac:dyDescent="0.25">
      <c r="A2215">
        <f t="shared" si="70"/>
        <v>2214</v>
      </c>
      <c r="B2215">
        <f t="shared" si="71"/>
        <v>554</v>
      </c>
      <c r="C2215" t="str">
        <f>INDEX('VBA code_permu_wo_repettn'!$T$3:$Y$6,COUNTIF('Profile-matrices_Condorcet'!$B$2:$B2215,'Profile-matrices_Condorcet'!$B2215),MATCH(INDEX('numeric possibilities'!D$3:D$1298,VLOOKUP($B2215,'numeric possibilities'!$C$3:$G$1298,1)),'VBA code_permu_wo_repettn'!$T$2:$Y$2))</f>
        <v>B</v>
      </c>
      <c r="D2215" t="str">
        <f>INDEX('VBA code_permu_wo_repettn'!$AA$3:$AF$6,COUNTIF('Profile-matrices_Condorcet'!$B$2:$B2215,'Profile-matrices_Condorcet'!$B2215),MATCH(INDEX('numeric possibilities'!E$3:E$1298,VLOOKUP($B2215,'numeric possibilities'!$C$3:$G$1298,1)),'VBA code_permu_wo_repettn'!$AA$2:$AF$2))</f>
        <v>C</v>
      </c>
      <c r="E2215" t="str">
        <f>INDEX('VBA code_permu_wo_repettn'!$AH$3:$AM$6,COUNTIF('Profile-matrices_Condorcet'!$B$2:$B2215,'Profile-matrices_Condorcet'!$B2215),MATCH(INDEX('numeric possibilities'!F$3:F$1298,VLOOKUP($B2215,'numeric possibilities'!$C$3:$G$1298,1)),'VBA code_permu_wo_repettn'!$AH$2:$AM$2))</f>
        <v>B</v>
      </c>
      <c r="F2215" t="str">
        <f>INDEX('VBA code_permu_wo_repettn'!$AO$3:$AT$6,COUNTIF('Profile-matrices_Condorcet'!$B$2:$B2215,'Profile-matrices_Condorcet'!$B2215),MATCH(INDEX('numeric possibilities'!G$3:G$1298,VLOOKUP($B2215,'numeric possibilities'!$C$3:$G$1298,1)),'VBA code_permu_wo_repettn'!$AO$2:$AT$2))</f>
        <v>B</v>
      </c>
      <c r="H2215" t="s">
        <v>15</v>
      </c>
      <c r="I2215" t="str">
        <f>IF(I2214&gt;J2214,$I$1,IF(I2214&lt;J2214,$J$1,0))</f>
        <v>B</v>
      </c>
      <c r="K2215" t="str">
        <f>IF(K2214&gt;L2214,$K$1,IF(K2214&lt;L2214,$L$1,0))</f>
        <v>C</v>
      </c>
      <c r="M2215" t="str">
        <f>IF(M2214&gt;N2214,$M$1,IF(M2214&lt;N2214,$N$1,0))</f>
        <v>A</v>
      </c>
      <c r="O2215" t="str">
        <f>IF(O2214&gt;P2214,$O$1,IF(O2214&lt;P2214,$P$1,0))</f>
        <v>B</v>
      </c>
      <c r="Q2215" t="str">
        <f>IF(Q2214&gt;R2214,$Q$1,IF(Q2214&lt;R2214,$R$1,0))</f>
        <v>B</v>
      </c>
      <c r="S2215" t="str">
        <f>IF(S2214&gt;T2214,$S$1,IF(S2214&lt;T2214,$T$1,0))</f>
        <v>C</v>
      </c>
    </row>
    <row r="2216" spans="1:20" x14ac:dyDescent="0.25">
      <c r="A2216">
        <f t="shared" si="70"/>
        <v>2215</v>
      </c>
      <c r="B2216">
        <f t="shared" si="71"/>
        <v>554</v>
      </c>
      <c r="C2216" t="str">
        <f>INDEX('VBA code_permu_wo_repettn'!$T$3:$Y$6,COUNTIF('Profile-matrices_Condorcet'!$B$2:$B2216,'Profile-matrices_Condorcet'!$B2216),MATCH(INDEX('numeric possibilities'!D$3:D$1298,VLOOKUP($B2216,'numeric possibilities'!$C$3:$G$1298,1)),'VBA code_permu_wo_repettn'!$T$2:$Y$2))</f>
        <v>D</v>
      </c>
      <c r="D2216" t="str">
        <f>INDEX('VBA code_permu_wo_repettn'!$AA$3:$AF$6,COUNTIF('Profile-matrices_Condorcet'!$B$2:$B2216,'Profile-matrices_Condorcet'!$B2216),MATCH(INDEX('numeric possibilities'!E$3:E$1298,VLOOKUP($B2216,'numeric possibilities'!$C$3:$G$1298,1)),'VBA code_permu_wo_repettn'!$AA$2:$AF$2))</f>
        <v>A</v>
      </c>
      <c r="E2216" t="str">
        <f>INDEX('VBA code_permu_wo_repettn'!$AH$3:$AM$6,COUNTIF('Profile-matrices_Condorcet'!$B$2:$B2216,'Profile-matrices_Condorcet'!$B2216),MATCH(INDEX('numeric possibilities'!F$3:F$1298,VLOOKUP($B2216,'numeric possibilities'!$C$3:$G$1298,1)),'VBA code_permu_wo_repettn'!$AH$2:$AM$2))</f>
        <v>D</v>
      </c>
      <c r="F2216" t="str">
        <f>INDEX('VBA code_permu_wo_repettn'!$AO$3:$AT$6,COUNTIF('Profile-matrices_Condorcet'!$B$2:$B2216,'Profile-matrices_Condorcet'!$B2216),MATCH(INDEX('numeric possibilities'!G$3:G$1298,VLOOKUP($B2216,'numeric possibilities'!$C$3:$G$1298,1)),'VBA code_permu_wo_repettn'!$AO$2:$AT$2))</f>
        <v>A</v>
      </c>
      <c r="I2216" t="s">
        <v>0</v>
      </c>
      <c r="J2216" t="s">
        <v>1</v>
      </c>
      <c r="K2216" t="s">
        <v>2</v>
      </c>
      <c r="L2216" t="s">
        <v>3</v>
      </c>
    </row>
    <row r="2217" spans="1:20" x14ac:dyDescent="0.25">
      <c r="A2217">
        <f t="shared" si="70"/>
        <v>2216</v>
      </c>
      <c r="B2217">
        <f t="shared" si="71"/>
        <v>554</v>
      </c>
      <c r="C2217" t="str">
        <f>INDEX('VBA code_permu_wo_repettn'!$T$3:$Y$6,COUNTIF('Profile-matrices_Condorcet'!$B$2:$B2217,'Profile-matrices_Condorcet'!$B2217),MATCH(INDEX('numeric possibilities'!D$3:D$1298,VLOOKUP($B2217,'numeric possibilities'!$C$3:$G$1298,1)),'VBA code_permu_wo_repettn'!$T$2:$Y$2))</f>
        <v>C</v>
      </c>
      <c r="D2217" t="str">
        <f>INDEX('VBA code_permu_wo_repettn'!$AA$3:$AF$6,COUNTIF('Profile-matrices_Condorcet'!$B$2:$B2217,'Profile-matrices_Condorcet'!$B2217),MATCH(INDEX('numeric possibilities'!E$3:E$1298,VLOOKUP($B2217,'numeric possibilities'!$C$3:$G$1298,1)),'VBA code_permu_wo_repettn'!$AA$2:$AF$2))</f>
        <v>D</v>
      </c>
      <c r="E2217" t="str">
        <f>INDEX('VBA code_permu_wo_repettn'!$AH$3:$AM$6,COUNTIF('Profile-matrices_Condorcet'!$B$2:$B2217,'Profile-matrices_Condorcet'!$B2217),MATCH(INDEX('numeric possibilities'!F$3:F$1298,VLOOKUP($B2217,'numeric possibilities'!$C$3:$G$1298,1)),'VBA code_permu_wo_repettn'!$AH$2:$AM$2))</f>
        <v>A</v>
      </c>
      <c r="F2217" t="str">
        <f>INDEX('VBA code_permu_wo_repettn'!$AO$3:$AT$6,COUNTIF('Profile-matrices_Condorcet'!$B$2:$B2217,'Profile-matrices_Condorcet'!$B2217),MATCH(INDEX('numeric possibilities'!G$3:G$1298,VLOOKUP($B2217,'numeric possibilities'!$C$3:$G$1298,1)),'VBA code_permu_wo_repettn'!$AO$2:$AT$2))</f>
        <v>C</v>
      </c>
      <c r="G2217" t="str">
        <f>IF(MAX(I2217:L2217)&gt;='numeric possibilities'!$B$4/2,INDEX('Profile-matrices_Condorcet'!I2216:L2216,1,MATCH(MAX('Profile-matrices_Condorcet'!I2217:L2217),'Profile-matrices_Condorcet'!I2217:L2217,0)),"NCW")</f>
        <v>B</v>
      </c>
      <c r="H2217" t="s">
        <v>13</v>
      </c>
      <c r="I2217" s="3">
        <f>COUNTIF($I2215:$S2215,I2216)</f>
        <v>1</v>
      </c>
      <c r="J2217" s="3">
        <f>COUNTIF($I2215:$S2215,J2216)</f>
        <v>3</v>
      </c>
      <c r="K2217" s="3">
        <f>COUNTIF($I2215:$S2215,K2216)</f>
        <v>2</v>
      </c>
      <c r="L2217" s="3">
        <f>COUNTIF($I2215:$S2215,L2216)</f>
        <v>0</v>
      </c>
    </row>
    <row r="2218" spans="1:20" x14ac:dyDescent="0.25">
      <c r="A2218">
        <f t="shared" si="70"/>
        <v>2217</v>
      </c>
      <c r="B2218">
        <f t="shared" si="71"/>
        <v>555</v>
      </c>
      <c r="C2218" t="str">
        <f>INDEX('VBA code_permu_wo_repettn'!$T$3:$Y$6,COUNTIF('Profile-matrices_Condorcet'!$B$2:$B2218,'Profile-matrices_Condorcet'!$B2218),MATCH(INDEX('numeric possibilities'!D$3:D$1298,VLOOKUP($B2218,'numeric possibilities'!$C$3:$G$1298,1)),'VBA code_permu_wo_repettn'!$T$2:$Y$2))</f>
        <v>A</v>
      </c>
      <c r="D2218" t="str">
        <f>INDEX('VBA code_permu_wo_repettn'!$AA$3:$AF$6,COUNTIF('Profile-matrices_Condorcet'!$B$2:$B2218,'Profile-matrices_Condorcet'!$B2218),MATCH(INDEX('numeric possibilities'!E$3:E$1298,VLOOKUP($B2218,'numeric possibilities'!$C$3:$G$1298,1)),'VBA code_permu_wo_repettn'!$AA$2:$AF$2))</f>
        <v>B</v>
      </c>
      <c r="E2218" t="str">
        <f>INDEX('VBA code_permu_wo_repettn'!$AH$3:$AM$6,COUNTIF('Profile-matrices_Condorcet'!$B$2:$B2218,'Profile-matrices_Condorcet'!$B2218),MATCH(INDEX('numeric possibilities'!F$3:F$1298,VLOOKUP($B2218,'numeric possibilities'!$C$3:$G$1298,1)),'VBA code_permu_wo_repettn'!$AH$2:$AM$2))</f>
        <v>C</v>
      </c>
      <c r="F2218" t="str">
        <f>INDEX('VBA code_permu_wo_repettn'!$AO$3:$AT$6,COUNTIF('Profile-matrices_Condorcet'!$B$2:$B2218,'Profile-matrices_Condorcet'!$B2218),MATCH(INDEX('numeric possibilities'!G$3:G$1298,VLOOKUP($B2218,'numeric possibilities'!$C$3:$G$1298,1)),'VBA code_permu_wo_repettn'!$AO$2:$AT$2))</f>
        <v>D</v>
      </c>
      <c r="H2218" t="s">
        <v>14</v>
      </c>
      <c r="I2218" s="3">
        <f>IF(MATCH(I$1,$C2218:$C2221,0)&lt;(MATCH(J$1,$C2218:$C2221,0)),1*a_vote,0)+IF(MATCH(I$1,$D2218:$D2221,0)&lt;MATCH(J$1,$D2218:$D2221,0),1*b_vote,0)+IF(MATCH(I$1,$E2218:$E2221,0)&lt;MATCH(J$1,$E2218:$E2221,0),1*c_vote,0)+IF(MATCH(I$1,$F2218:$F2221,0)&lt;MATCH(J$1,$F2218:$F2221,0),1*d_vote,0)</f>
        <v>0.27</v>
      </c>
      <c r="J2218" s="3">
        <f>IF(MATCH(I$1,$C2218:$C2221,0)&gt;(MATCH(J$1,$C2218:$C2221,0)),1*a_vote,0)+IF(MATCH(I$1,$D2218:$D2221,0)&gt;MATCH(J$1,$D2218:$D2221,0),1*b_vote,0)+IF(MATCH(I$1,$E2218:$E2221,0)&gt;MATCH(J$1,$E2218:$E2221,0),1*c_vote,0)+IF(MATCH(I$1,$F2218:$F2221,0)&gt;MATCH(J$1,$F2218:$F2221,0),1*d_vote,0)</f>
        <v>0.73</v>
      </c>
      <c r="K2218" s="3">
        <f>IF(MATCH($K$1,$C2218:$C2221,0)&lt;(MATCH($L$1,$C2218:$C2221,0)),1*a_vote,0)+IF(MATCH($K$1,$D2218:$D2221,0)&lt;MATCH($L$1,$D2218:$D2221,0),1*b_vote,0)+IF(MATCH($K$1,$E2218:$E2221,0)&lt;MATCH($L$1,$E2218:$E2221,0),1*c_vote,0)+IF(MATCH($K$1,$F2218:$F2221,0)&lt;MATCH($L$1,$F2218:$F2221,0),1*d_vote,0)</f>
        <v>0.49</v>
      </c>
      <c r="L2218" s="3">
        <f>IF(MATCH(K$1,$C2218:$C2221,0)&gt;(MATCH(L$1,$C2218:$C2221,0)),1*a_vote,0)+IF(MATCH(K$1,$D2218:$D2221,0)&gt;MATCH(L$1,$D2218:$D2221,0),1*b_vote,0)+IF(MATCH(K$1,$E2218:$E2221,0)&gt;MATCH(L$1,$E2218:$E2221,0),1*c_vote,0)+IF(MATCH(K$1,$F2218:$F2221,0)&gt;MATCH(L$1,$F2218:$F2221,0),1*d_vote,0)</f>
        <v>0.51</v>
      </c>
      <c r="M2218" s="3">
        <f>IF(MATCH($M$1,$C2218:$C2221,0)&lt;(MATCH($N$1,$C2218:$C2221,0)),1*a_vote,0)+IF(MATCH($M$1,$D2218:$D2221,0)&lt;MATCH($N$1,$D2218:$D2221,0),1*b_vote,0)+IF(MATCH($M$1,$E2218:$E2221,0)&lt;MATCH($N$1,$E2218:$E2221,0),1*c_vote,0)+IF(MATCH($M$1,$F2218:$F2221,0)&lt;MATCH($N$1,$F2218:$F2221,0),1*d_vote,0)</f>
        <v>0.53</v>
      </c>
      <c r="N2218" s="3">
        <f>IF(MATCH(M$1,$C2218:$C2221,0)&gt;(MATCH(N$1,$C2218:$C2221,0)),1*a_vote,0)+IF(MATCH(M$1,$D2218:$D2221,0)&gt;MATCH(N$1,$D2218:$D2221,0),1*b_vote,0)+IF(MATCH(M$1,$E2218:$E2221,0)&gt;MATCH(N$1,$E2218:$E2221,0),1*c_vote,0)+IF(MATCH(M$1,$F2218:$F2221,0)&gt;MATCH(N$1,$F2218:$F2221,0),1*d_vote,0)</f>
        <v>0.47</v>
      </c>
      <c r="O2218" s="3">
        <f>IF(MATCH($O$1,$C2218:$C2221,0)&lt;(MATCH($P$1,$C2218:$C2221,0)),1*a_vote,0)+IF(MATCH($O$1,$D2218:$D2221,0)&lt;MATCH($P$1,$D2218:$D2221,0),1*b_vote,0)+IF(MATCH($O$1,$E2218:$E2221,0)&lt;MATCH($P$1,$E2218:$E2221,0),1*c_vote,0)+IF(MATCH($O$1,$F2218:$F2221,0)&lt;MATCH($P$1,$F2218:$F2221,0),1*d_vote,0)</f>
        <v>0.48</v>
      </c>
      <c r="P2218" s="3">
        <f>IF(MATCH(O$1,$C2218:$C2221,0)&gt;(MATCH(P$1,$C2218:$C2221,0)),1*a_vote,0)+IF(MATCH(O$1,$D2218:$D2221,0)&gt;MATCH(P$1,$D2218:$D2221,0),1*b_vote,0)+IF(MATCH(O$1,$E2218:$E2221,0)&gt;MATCH(P$1,$E2218:$E2221,0),1*c_vote,0)+IF(MATCH(O$1,$F2218:$F2221,0)&gt;MATCH(P$1,$F2218:$F2221,0),1*d_vote,0)</f>
        <v>0.52</v>
      </c>
      <c r="Q2218" s="3">
        <f>IF(MATCH($Q$1,$C2218:$C2221,0)&lt;(MATCH($R$1,$C2218:$C2221,0)),1*a_vote,0)+IF(MATCH($Q$1,$D2218:$D2221,0)&lt;MATCH($R$1,$D2218:$D2221,0),1*b_vote,0)+IF(MATCH($Q$1,$E2218:$E2221,0)&lt;MATCH($R$1,$E2218:$E2221,0),1*c_vote,0)+IF(MATCH($Q$1,$F2218:$F2221,0)&lt;MATCH($R$1,$F2218:$F2221,0),1*d_vote,0)</f>
        <v>0.78</v>
      </c>
      <c r="R2218" s="3">
        <f>IF(MATCH(Q$1,$C2218:$C2221,0)&gt;(MATCH(R$1,$C2218:$C2221,0)),1*a_vote,0)+IF(MATCH(Q$1,$D2218:$D2221,0)&gt;MATCH(R$1,$D2218:$D2221,0),1*b_vote,0)+IF(MATCH(Q$1,$E2218:$E2221,0)&gt;MATCH(R$1,$E2218:$E2221,0),1*c_vote,0)+IF(MATCH(Q$1,$F2218:$F2221,0)&gt;MATCH(R$1,$F2218:$F2221,0),1*d_vote,0)</f>
        <v>0.21999999999999997</v>
      </c>
      <c r="S2218" s="3">
        <f>IF(MATCH($S$1,$C2218:$C2221,0)&lt;(MATCH($T$1,$C2218:$C2221,0)),1*a_vote,0)+IF(MATCH($S$1,$D2218:$D2221,0)&lt;MATCH($T$1,$D2218:$D2221,0),1*b_vote,0)+IF(MATCH($S$1,$E2218:$E2221,0)&lt;MATCH($T$1,$E2218:$E2221,0),1*c_vote,0)+IF(MATCH($S$1,$F2218:$F2221,0)&lt;MATCH($T$1,$F2218:$F2221,0),1*d_vote,0)</f>
        <v>0.78</v>
      </c>
      <c r="T2218" s="3">
        <f>IF(MATCH(S$1,$C2218:$C2221,0)&gt;(MATCH(T$1,$C2218:$C2221,0)),1*a_vote,0)+IF(MATCH(S$1,$D2218:$D2221,0)&gt;MATCH(T$1,$D2218:$D2221,0),1*b_vote,0)+IF(MATCH(S$1,$E2218:$E2221,0)&gt;MATCH(T$1,$E2218:$E2221,0),1*c_vote,0)+IF(MATCH(S$1,$F2218:$F2221,0)&gt;MATCH(T$1,$F2218:$F2221,0),1*d_vote,0)</f>
        <v>0.21999999999999997</v>
      </c>
    </row>
    <row r="2219" spans="1:20" x14ac:dyDescent="0.25">
      <c r="A2219">
        <f t="shared" si="70"/>
        <v>2218</v>
      </c>
      <c r="B2219">
        <f t="shared" si="71"/>
        <v>555</v>
      </c>
      <c r="C2219" t="str">
        <f>INDEX('VBA code_permu_wo_repettn'!$T$3:$Y$6,COUNTIF('Profile-matrices_Condorcet'!$B$2:$B2219,'Profile-matrices_Condorcet'!$B2219),MATCH(INDEX('numeric possibilities'!D$3:D$1298,VLOOKUP($B2219,'numeric possibilities'!$C$3:$G$1298,1)),'VBA code_permu_wo_repettn'!$T$2:$Y$2))</f>
        <v>C</v>
      </c>
      <c r="D2219" t="str">
        <f>INDEX('VBA code_permu_wo_repettn'!$AA$3:$AF$6,COUNTIF('Profile-matrices_Condorcet'!$B$2:$B2219,'Profile-matrices_Condorcet'!$B2219),MATCH(INDEX('numeric possibilities'!E$3:E$1298,VLOOKUP($B2219,'numeric possibilities'!$C$3:$G$1298,1)),'VBA code_permu_wo_repettn'!$AA$2:$AF$2))</f>
        <v>C</v>
      </c>
      <c r="E2219" t="str">
        <f>INDEX('VBA code_permu_wo_repettn'!$AH$3:$AM$6,COUNTIF('Profile-matrices_Condorcet'!$B$2:$B2219,'Profile-matrices_Condorcet'!$B2219),MATCH(INDEX('numeric possibilities'!F$3:F$1298,VLOOKUP($B2219,'numeric possibilities'!$C$3:$G$1298,1)),'VBA code_permu_wo_repettn'!$AH$2:$AM$2))</f>
        <v>B</v>
      </c>
      <c r="F2219" t="str">
        <f>INDEX('VBA code_permu_wo_repettn'!$AO$3:$AT$6,COUNTIF('Profile-matrices_Condorcet'!$B$2:$B2219,'Profile-matrices_Condorcet'!$B2219),MATCH(INDEX('numeric possibilities'!G$3:G$1298,VLOOKUP($B2219,'numeric possibilities'!$C$3:$G$1298,1)),'VBA code_permu_wo_repettn'!$AO$2:$AT$2))</f>
        <v>B</v>
      </c>
      <c r="H2219" t="s">
        <v>15</v>
      </c>
      <c r="I2219" t="str">
        <f>IF(I2218&gt;J2218,$I$1,IF(I2218&lt;J2218,$J$1,0))</f>
        <v>B</v>
      </c>
      <c r="K2219" t="str">
        <f>IF(K2218&gt;L2218,$K$1,IF(K2218&lt;L2218,$L$1,0))</f>
        <v>C</v>
      </c>
      <c r="M2219" t="str">
        <f>IF(M2218&gt;N2218,$M$1,IF(M2218&lt;N2218,$N$1,0))</f>
        <v>A</v>
      </c>
      <c r="O2219" t="str">
        <f>IF(O2218&gt;P2218,$O$1,IF(O2218&lt;P2218,$P$1,0))</f>
        <v>C</v>
      </c>
      <c r="Q2219" t="str">
        <f>IF(Q2218&gt;R2218,$Q$1,IF(Q2218&lt;R2218,$R$1,0))</f>
        <v>B</v>
      </c>
      <c r="S2219" t="str">
        <f>IF(S2218&gt;T2218,$S$1,IF(S2218&lt;T2218,$T$1,0))</f>
        <v>C</v>
      </c>
    </row>
    <row r="2220" spans="1:20" x14ac:dyDescent="0.25">
      <c r="A2220">
        <f t="shared" si="70"/>
        <v>2219</v>
      </c>
      <c r="B2220">
        <f t="shared" si="71"/>
        <v>555</v>
      </c>
      <c r="C2220" t="str">
        <f>INDEX('VBA code_permu_wo_repettn'!$T$3:$Y$6,COUNTIF('Profile-matrices_Condorcet'!$B$2:$B2220,'Profile-matrices_Condorcet'!$B2220),MATCH(INDEX('numeric possibilities'!D$3:D$1298,VLOOKUP($B2220,'numeric possibilities'!$C$3:$G$1298,1)),'VBA code_permu_wo_repettn'!$T$2:$Y$2))</f>
        <v>B</v>
      </c>
      <c r="D2220" t="str">
        <f>INDEX('VBA code_permu_wo_repettn'!$AA$3:$AF$6,COUNTIF('Profile-matrices_Condorcet'!$B$2:$B2220,'Profile-matrices_Condorcet'!$B2220),MATCH(INDEX('numeric possibilities'!E$3:E$1298,VLOOKUP($B2220,'numeric possibilities'!$C$3:$G$1298,1)),'VBA code_permu_wo_repettn'!$AA$2:$AF$2))</f>
        <v>A</v>
      </c>
      <c r="E2220" t="str">
        <f>INDEX('VBA code_permu_wo_repettn'!$AH$3:$AM$6,COUNTIF('Profile-matrices_Condorcet'!$B$2:$B2220,'Profile-matrices_Condorcet'!$B2220),MATCH(INDEX('numeric possibilities'!F$3:F$1298,VLOOKUP($B2220,'numeric possibilities'!$C$3:$G$1298,1)),'VBA code_permu_wo_repettn'!$AH$2:$AM$2))</f>
        <v>D</v>
      </c>
      <c r="F2220" t="str">
        <f>INDEX('VBA code_permu_wo_repettn'!$AO$3:$AT$6,COUNTIF('Profile-matrices_Condorcet'!$B$2:$B2220,'Profile-matrices_Condorcet'!$B2220),MATCH(INDEX('numeric possibilities'!G$3:G$1298,VLOOKUP($B2220,'numeric possibilities'!$C$3:$G$1298,1)),'VBA code_permu_wo_repettn'!$AO$2:$AT$2))</f>
        <v>A</v>
      </c>
      <c r="I2220" t="s">
        <v>0</v>
      </c>
      <c r="J2220" t="s">
        <v>1</v>
      </c>
      <c r="K2220" t="s">
        <v>2</v>
      </c>
      <c r="L2220" t="s">
        <v>3</v>
      </c>
    </row>
    <row r="2221" spans="1:20" x14ac:dyDescent="0.25">
      <c r="A2221">
        <f t="shared" si="70"/>
        <v>2220</v>
      </c>
      <c r="B2221">
        <f t="shared" si="71"/>
        <v>555</v>
      </c>
      <c r="C2221" t="str">
        <f>INDEX('VBA code_permu_wo_repettn'!$T$3:$Y$6,COUNTIF('Profile-matrices_Condorcet'!$B$2:$B2221,'Profile-matrices_Condorcet'!$B2221),MATCH(INDEX('numeric possibilities'!D$3:D$1298,VLOOKUP($B2221,'numeric possibilities'!$C$3:$G$1298,1)),'VBA code_permu_wo_repettn'!$T$2:$Y$2))</f>
        <v>D</v>
      </c>
      <c r="D2221" t="str">
        <f>INDEX('VBA code_permu_wo_repettn'!$AA$3:$AF$6,COUNTIF('Profile-matrices_Condorcet'!$B$2:$B2221,'Profile-matrices_Condorcet'!$B2221),MATCH(INDEX('numeric possibilities'!E$3:E$1298,VLOOKUP($B2221,'numeric possibilities'!$C$3:$G$1298,1)),'VBA code_permu_wo_repettn'!$AA$2:$AF$2))</f>
        <v>D</v>
      </c>
      <c r="E2221" t="str">
        <f>INDEX('VBA code_permu_wo_repettn'!$AH$3:$AM$6,COUNTIF('Profile-matrices_Condorcet'!$B$2:$B2221,'Profile-matrices_Condorcet'!$B2221),MATCH(INDEX('numeric possibilities'!F$3:F$1298,VLOOKUP($B2221,'numeric possibilities'!$C$3:$G$1298,1)),'VBA code_permu_wo_repettn'!$AH$2:$AM$2))</f>
        <v>A</v>
      </c>
      <c r="F2221" t="str">
        <f>INDEX('VBA code_permu_wo_repettn'!$AO$3:$AT$6,COUNTIF('Profile-matrices_Condorcet'!$B$2:$B2221,'Profile-matrices_Condorcet'!$B2221),MATCH(INDEX('numeric possibilities'!G$3:G$1298,VLOOKUP($B2221,'numeric possibilities'!$C$3:$G$1298,1)),'VBA code_permu_wo_repettn'!$AO$2:$AT$2))</f>
        <v>C</v>
      </c>
      <c r="G2221" t="str">
        <f>IF(MAX(I2221:L2221)&gt;='numeric possibilities'!$B$4/2,INDEX('Profile-matrices_Condorcet'!I2220:L2220,1,MATCH(MAX('Profile-matrices_Condorcet'!I2221:L2221),'Profile-matrices_Condorcet'!I2221:L2221,0)),"NCW")</f>
        <v>C</v>
      </c>
      <c r="H2221" t="s">
        <v>13</v>
      </c>
      <c r="I2221" s="3">
        <f>COUNTIF($I2219:$S2219,I2220)</f>
        <v>1</v>
      </c>
      <c r="J2221" s="3">
        <f>COUNTIF($I2219:$S2219,J2220)</f>
        <v>2</v>
      </c>
      <c r="K2221" s="3">
        <f>COUNTIF($I2219:$S2219,K2220)</f>
        <v>3</v>
      </c>
      <c r="L2221" s="3">
        <f>COUNTIF($I2219:$S2219,L2220)</f>
        <v>0</v>
      </c>
    </row>
    <row r="2222" spans="1:20" x14ac:dyDescent="0.25">
      <c r="A2222">
        <f t="shared" si="70"/>
        <v>2221</v>
      </c>
      <c r="B2222">
        <f t="shared" si="71"/>
        <v>556</v>
      </c>
      <c r="C2222" t="str">
        <f>INDEX('VBA code_permu_wo_repettn'!$T$3:$Y$6,COUNTIF('Profile-matrices_Condorcet'!$B$2:$B2222,'Profile-matrices_Condorcet'!$B2222),MATCH(INDEX('numeric possibilities'!D$3:D$1298,VLOOKUP($B2222,'numeric possibilities'!$C$3:$G$1298,1)),'VBA code_permu_wo_repettn'!$T$2:$Y$2))</f>
        <v>A</v>
      </c>
      <c r="D2222" t="str">
        <f>INDEX('VBA code_permu_wo_repettn'!$AA$3:$AF$6,COUNTIF('Profile-matrices_Condorcet'!$B$2:$B2222,'Profile-matrices_Condorcet'!$B2222),MATCH(INDEX('numeric possibilities'!E$3:E$1298,VLOOKUP($B2222,'numeric possibilities'!$C$3:$G$1298,1)),'VBA code_permu_wo_repettn'!$AA$2:$AF$2))</f>
        <v>B</v>
      </c>
      <c r="E2222" t="str">
        <f>INDEX('VBA code_permu_wo_repettn'!$AH$3:$AM$6,COUNTIF('Profile-matrices_Condorcet'!$B$2:$B2222,'Profile-matrices_Condorcet'!$B2222),MATCH(INDEX('numeric possibilities'!F$3:F$1298,VLOOKUP($B2222,'numeric possibilities'!$C$3:$G$1298,1)),'VBA code_permu_wo_repettn'!$AH$2:$AM$2))</f>
        <v>C</v>
      </c>
      <c r="F2222" t="str">
        <f>INDEX('VBA code_permu_wo_repettn'!$AO$3:$AT$6,COUNTIF('Profile-matrices_Condorcet'!$B$2:$B2222,'Profile-matrices_Condorcet'!$B2222),MATCH(INDEX('numeric possibilities'!G$3:G$1298,VLOOKUP($B2222,'numeric possibilities'!$C$3:$G$1298,1)),'VBA code_permu_wo_repettn'!$AO$2:$AT$2))</f>
        <v>D</v>
      </c>
      <c r="H2222" t="s">
        <v>14</v>
      </c>
      <c r="I2222" s="3">
        <f>IF(MATCH(I$1,$C2222:$C2225,0)&lt;(MATCH(J$1,$C2222:$C2225,0)),1*a_vote,0)+IF(MATCH(I$1,$D2222:$D2225,0)&lt;MATCH(J$1,$D2222:$D2225,0),1*b_vote,0)+IF(MATCH(I$1,$E2222:$E2225,0)&lt;MATCH(J$1,$E2222:$E2225,0),1*c_vote,0)+IF(MATCH(I$1,$F2222:$F2225,0)&lt;MATCH(J$1,$F2222:$F2225,0),1*d_vote,0)</f>
        <v>0.27</v>
      </c>
      <c r="J2222" s="3">
        <f>IF(MATCH(I$1,$C2222:$C2225,0)&gt;(MATCH(J$1,$C2222:$C2225,0)),1*a_vote,0)+IF(MATCH(I$1,$D2222:$D2225,0)&gt;MATCH(J$1,$D2222:$D2225,0),1*b_vote,0)+IF(MATCH(I$1,$E2222:$E2225,0)&gt;MATCH(J$1,$E2222:$E2225,0),1*c_vote,0)+IF(MATCH(I$1,$F2222:$F2225,0)&gt;MATCH(J$1,$F2222:$F2225,0),1*d_vote,0)</f>
        <v>0.73</v>
      </c>
      <c r="K2222" s="3">
        <f>IF(MATCH($K$1,$C2222:$C2225,0)&lt;(MATCH($L$1,$C2222:$C2225,0)),1*a_vote,0)+IF(MATCH($K$1,$D2222:$D2225,0)&lt;MATCH($L$1,$D2222:$D2225,0),1*b_vote,0)+IF(MATCH($K$1,$E2222:$E2225,0)&lt;MATCH($L$1,$E2222:$E2225,0),1*c_vote,0)+IF(MATCH($K$1,$F2222:$F2225,0)&lt;MATCH($L$1,$F2222:$F2225,0),1*d_vote,0)</f>
        <v>0.49</v>
      </c>
      <c r="L2222" s="3">
        <f>IF(MATCH(K$1,$C2222:$C2225,0)&gt;(MATCH(L$1,$C2222:$C2225,0)),1*a_vote,0)+IF(MATCH(K$1,$D2222:$D2225,0)&gt;MATCH(L$1,$D2222:$D2225,0),1*b_vote,0)+IF(MATCH(K$1,$E2222:$E2225,0)&gt;MATCH(L$1,$E2222:$E2225,0),1*c_vote,0)+IF(MATCH(K$1,$F2222:$F2225,0)&gt;MATCH(L$1,$F2222:$F2225,0),1*d_vote,0)</f>
        <v>0.51</v>
      </c>
      <c r="M2222" s="3">
        <f>IF(MATCH($M$1,$C2222:$C2225,0)&lt;(MATCH($N$1,$C2222:$C2225,0)),1*a_vote,0)+IF(MATCH($M$1,$D2222:$D2225,0)&lt;MATCH($N$1,$D2222:$D2225,0),1*b_vote,0)+IF(MATCH($M$1,$E2222:$E2225,0)&lt;MATCH($N$1,$E2222:$E2225,0),1*c_vote,0)+IF(MATCH($M$1,$F2222:$F2225,0)&lt;MATCH($N$1,$F2222:$F2225,0),1*d_vote,0)</f>
        <v>0.53</v>
      </c>
      <c r="N2222" s="3">
        <f>IF(MATCH(M$1,$C2222:$C2225,0)&gt;(MATCH(N$1,$C2222:$C2225,0)),1*a_vote,0)+IF(MATCH(M$1,$D2222:$D2225,0)&gt;MATCH(N$1,$D2222:$D2225,0),1*b_vote,0)+IF(MATCH(M$1,$E2222:$E2225,0)&gt;MATCH(N$1,$E2222:$E2225,0),1*c_vote,0)+IF(MATCH(M$1,$F2222:$F2225,0)&gt;MATCH(N$1,$F2222:$F2225,0),1*d_vote,0)</f>
        <v>0.47</v>
      </c>
      <c r="O2222" s="3">
        <f>IF(MATCH($O$1,$C2222:$C2225,0)&lt;(MATCH($P$1,$C2222:$C2225,0)),1*a_vote,0)+IF(MATCH($O$1,$D2222:$D2225,0)&lt;MATCH($P$1,$D2222:$D2225,0),1*b_vote,0)+IF(MATCH($O$1,$E2222:$E2225,0)&lt;MATCH($P$1,$E2222:$E2225,0),1*c_vote,0)+IF(MATCH($O$1,$F2222:$F2225,0)&lt;MATCH($P$1,$F2222:$F2225,0),1*d_vote,0)</f>
        <v>0.48</v>
      </c>
      <c r="P2222" s="3">
        <f>IF(MATCH(O$1,$C2222:$C2225,0)&gt;(MATCH(P$1,$C2222:$C2225,0)),1*a_vote,0)+IF(MATCH(O$1,$D2222:$D2225,0)&gt;MATCH(P$1,$D2222:$D2225,0),1*b_vote,0)+IF(MATCH(O$1,$E2222:$E2225,0)&gt;MATCH(P$1,$E2222:$E2225,0),1*c_vote,0)+IF(MATCH(O$1,$F2222:$F2225,0)&gt;MATCH(P$1,$F2222:$F2225,0),1*d_vote,0)</f>
        <v>0.52</v>
      </c>
      <c r="Q2222" s="3">
        <f>IF(MATCH($Q$1,$C2222:$C2225,0)&lt;(MATCH($R$1,$C2222:$C2225,0)),1*a_vote,0)+IF(MATCH($Q$1,$D2222:$D2225,0)&lt;MATCH($R$1,$D2222:$D2225,0),1*b_vote,0)+IF(MATCH($Q$1,$E2222:$E2225,0)&lt;MATCH($R$1,$E2222:$E2225,0),1*c_vote,0)+IF(MATCH($Q$1,$F2222:$F2225,0)&lt;MATCH($R$1,$F2222:$F2225,0),1*d_vote,0)</f>
        <v>0.51</v>
      </c>
      <c r="R2222" s="3">
        <f>IF(MATCH(Q$1,$C2222:$C2225,0)&gt;(MATCH(R$1,$C2222:$C2225,0)),1*a_vote,0)+IF(MATCH(Q$1,$D2222:$D2225,0)&gt;MATCH(R$1,$D2222:$D2225,0),1*b_vote,0)+IF(MATCH(Q$1,$E2222:$E2225,0)&gt;MATCH(R$1,$E2222:$E2225,0),1*c_vote,0)+IF(MATCH(Q$1,$F2222:$F2225,0)&gt;MATCH(R$1,$F2222:$F2225,0),1*d_vote,0)</f>
        <v>0.49</v>
      </c>
      <c r="S2222" s="3">
        <f>IF(MATCH($S$1,$C2222:$C2225,0)&lt;(MATCH($T$1,$C2222:$C2225,0)),1*a_vote,0)+IF(MATCH($S$1,$D2222:$D2225,0)&lt;MATCH($T$1,$D2222:$D2225,0),1*b_vote,0)+IF(MATCH($S$1,$E2222:$E2225,0)&lt;MATCH($T$1,$E2222:$E2225,0),1*c_vote,0)+IF(MATCH($S$1,$F2222:$F2225,0)&lt;MATCH($T$1,$F2222:$F2225,0),1*d_vote,0)</f>
        <v>0.78</v>
      </c>
      <c r="T2222" s="3">
        <f>IF(MATCH(S$1,$C2222:$C2225,0)&gt;(MATCH(T$1,$C2222:$C2225,0)),1*a_vote,0)+IF(MATCH(S$1,$D2222:$D2225,0)&gt;MATCH(T$1,$D2222:$D2225,0),1*b_vote,0)+IF(MATCH(S$1,$E2222:$E2225,0)&gt;MATCH(T$1,$E2222:$E2225,0),1*c_vote,0)+IF(MATCH(S$1,$F2222:$F2225,0)&gt;MATCH(T$1,$F2222:$F2225,0),1*d_vote,0)</f>
        <v>0.21999999999999997</v>
      </c>
    </row>
    <row r="2223" spans="1:20" x14ac:dyDescent="0.25">
      <c r="A2223">
        <f t="shared" si="70"/>
        <v>2222</v>
      </c>
      <c r="B2223">
        <f t="shared" si="71"/>
        <v>556</v>
      </c>
      <c r="C2223" t="str">
        <f>INDEX('VBA code_permu_wo_repettn'!$T$3:$Y$6,COUNTIF('Profile-matrices_Condorcet'!$B$2:$B2223,'Profile-matrices_Condorcet'!$B2223),MATCH(INDEX('numeric possibilities'!D$3:D$1298,VLOOKUP($B2223,'numeric possibilities'!$C$3:$G$1298,1)),'VBA code_permu_wo_repettn'!$T$2:$Y$2))</f>
        <v>C</v>
      </c>
      <c r="D2223" t="str">
        <f>INDEX('VBA code_permu_wo_repettn'!$AA$3:$AF$6,COUNTIF('Profile-matrices_Condorcet'!$B$2:$B2223,'Profile-matrices_Condorcet'!$B2223),MATCH(INDEX('numeric possibilities'!E$3:E$1298,VLOOKUP($B2223,'numeric possibilities'!$C$3:$G$1298,1)),'VBA code_permu_wo_repettn'!$AA$2:$AF$2))</f>
        <v>C</v>
      </c>
      <c r="E2223" t="str">
        <f>INDEX('VBA code_permu_wo_repettn'!$AH$3:$AM$6,COUNTIF('Profile-matrices_Condorcet'!$B$2:$B2223,'Profile-matrices_Condorcet'!$B2223),MATCH(INDEX('numeric possibilities'!F$3:F$1298,VLOOKUP($B2223,'numeric possibilities'!$C$3:$G$1298,1)),'VBA code_permu_wo_repettn'!$AH$2:$AM$2))</f>
        <v>B</v>
      </c>
      <c r="F2223" t="str">
        <f>INDEX('VBA code_permu_wo_repettn'!$AO$3:$AT$6,COUNTIF('Profile-matrices_Condorcet'!$B$2:$B2223,'Profile-matrices_Condorcet'!$B2223),MATCH(INDEX('numeric possibilities'!G$3:G$1298,VLOOKUP($B2223,'numeric possibilities'!$C$3:$G$1298,1)),'VBA code_permu_wo_repettn'!$AO$2:$AT$2))</f>
        <v>B</v>
      </c>
      <c r="H2223" t="s">
        <v>15</v>
      </c>
      <c r="I2223" t="str">
        <f>IF(I2222&gt;J2222,$I$1,IF(I2222&lt;J2222,$J$1,0))</f>
        <v>B</v>
      </c>
      <c r="K2223" t="str">
        <f>IF(K2222&gt;L2222,$K$1,IF(K2222&lt;L2222,$L$1,0))</f>
        <v>C</v>
      </c>
      <c r="M2223" t="str">
        <f>IF(M2222&gt;N2222,$M$1,IF(M2222&lt;N2222,$N$1,0))</f>
        <v>A</v>
      </c>
      <c r="O2223" t="str">
        <f>IF(O2222&gt;P2222,$O$1,IF(O2222&lt;P2222,$P$1,0))</f>
        <v>C</v>
      </c>
      <c r="Q2223" t="str">
        <f>IF(Q2222&gt;R2222,$Q$1,IF(Q2222&lt;R2222,$R$1,0))</f>
        <v>B</v>
      </c>
      <c r="S2223" t="str">
        <f>IF(S2222&gt;T2222,$S$1,IF(S2222&lt;T2222,$T$1,0))</f>
        <v>C</v>
      </c>
    </row>
    <row r="2224" spans="1:20" x14ac:dyDescent="0.25">
      <c r="A2224">
        <f t="shared" si="70"/>
        <v>2223</v>
      </c>
      <c r="B2224">
        <f t="shared" si="71"/>
        <v>556</v>
      </c>
      <c r="C2224" t="str">
        <f>INDEX('VBA code_permu_wo_repettn'!$T$3:$Y$6,COUNTIF('Profile-matrices_Condorcet'!$B$2:$B2224,'Profile-matrices_Condorcet'!$B2224),MATCH(INDEX('numeric possibilities'!D$3:D$1298,VLOOKUP($B2224,'numeric possibilities'!$C$3:$G$1298,1)),'VBA code_permu_wo_repettn'!$T$2:$Y$2))</f>
        <v>D</v>
      </c>
      <c r="D2224" t="str">
        <f>INDEX('VBA code_permu_wo_repettn'!$AA$3:$AF$6,COUNTIF('Profile-matrices_Condorcet'!$B$2:$B2224,'Profile-matrices_Condorcet'!$B2224),MATCH(INDEX('numeric possibilities'!E$3:E$1298,VLOOKUP($B2224,'numeric possibilities'!$C$3:$G$1298,1)),'VBA code_permu_wo_repettn'!$AA$2:$AF$2))</f>
        <v>A</v>
      </c>
      <c r="E2224" t="str">
        <f>INDEX('VBA code_permu_wo_repettn'!$AH$3:$AM$6,COUNTIF('Profile-matrices_Condorcet'!$B$2:$B2224,'Profile-matrices_Condorcet'!$B2224),MATCH(INDEX('numeric possibilities'!F$3:F$1298,VLOOKUP($B2224,'numeric possibilities'!$C$3:$G$1298,1)),'VBA code_permu_wo_repettn'!$AH$2:$AM$2))</f>
        <v>D</v>
      </c>
      <c r="F2224" t="str">
        <f>INDEX('VBA code_permu_wo_repettn'!$AO$3:$AT$6,COUNTIF('Profile-matrices_Condorcet'!$B$2:$B2224,'Profile-matrices_Condorcet'!$B2224),MATCH(INDEX('numeric possibilities'!G$3:G$1298,VLOOKUP($B2224,'numeric possibilities'!$C$3:$G$1298,1)),'VBA code_permu_wo_repettn'!$AO$2:$AT$2))</f>
        <v>A</v>
      </c>
      <c r="I2224" t="s">
        <v>0</v>
      </c>
      <c r="J2224" t="s">
        <v>1</v>
      </c>
      <c r="K2224" t="s">
        <v>2</v>
      </c>
      <c r="L2224" t="s">
        <v>3</v>
      </c>
    </row>
    <row r="2225" spans="1:20" x14ac:dyDescent="0.25">
      <c r="A2225">
        <f t="shared" si="70"/>
        <v>2224</v>
      </c>
      <c r="B2225">
        <f t="shared" si="71"/>
        <v>556</v>
      </c>
      <c r="C2225" t="str">
        <f>INDEX('VBA code_permu_wo_repettn'!$T$3:$Y$6,COUNTIF('Profile-matrices_Condorcet'!$B$2:$B2225,'Profile-matrices_Condorcet'!$B2225),MATCH(INDEX('numeric possibilities'!D$3:D$1298,VLOOKUP($B2225,'numeric possibilities'!$C$3:$G$1298,1)),'VBA code_permu_wo_repettn'!$T$2:$Y$2))</f>
        <v>B</v>
      </c>
      <c r="D2225" t="str">
        <f>INDEX('VBA code_permu_wo_repettn'!$AA$3:$AF$6,COUNTIF('Profile-matrices_Condorcet'!$B$2:$B2225,'Profile-matrices_Condorcet'!$B2225),MATCH(INDEX('numeric possibilities'!E$3:E$1298,VLOOKUP($B2225,'numeric possibilities'!$C$3:$G$1298,1)),'VBA code_permu_wo_repettn'!$AA$2:$AF$2))</f>
        <v>D</v>
      </c>
      <c r="E2225" t="str">
        <f>INDEX('VBA code_permu_wo_repettn'!$AH$3:$AM$6,COUNTIF('Profile-matrices_Condorcet'!$B$2:$B2225,'Profile-matrices_Condorcet'!$B2225),MATCH(INDEX('numeric possibilities'!F$3:F$1298,VLOOKUP($B2225,'numeric possibilities'!$C$3:$G$1298,1)),'VBA code_permu_wo_repettn'!$AH$2:$AM$2))</f>
        <v>A</v>
      </c>
      <c r="F2225" t="str">
        <f>INDEX('VBA code_permu_wo_repettn'!$AO$3:$AT$6,COUNTIF('Profile-matrices_Condorcet'!$B$2:$B2225,'Profile-matrices_Condorcet'!$B2225),MATCH(INDEX('numeric possibilities'!G$3:G$1298,VLOOKUP($B2225,'numeric possibilities'!$C$3:$G$1298,1)),'VBA code_permu_wo_repettn'!$AO$2:$AT$2))</f>
        <v>C</v>
      </c>
      <c r="G2225" t="str">
        <f>IF(MAX(I2225:L2225)&gt;='numeric possibilities'!$B$4/2,INDEX('Profile-matrices_Condorcet'!I2224:L2224,1,MATCH(MAX('Profile-matrices_Condorcet'!I2225:L2225),'Profile-matrices_Condorcet'!I2225:L2225,0)),"NCW")</f>
        <v>C</v>
      </c>
      <c r="H2225" t="s">
        <v>13</v>
      </c>
      <c r="I2225" s="3">
        <f>COUNTIF($I2223:$S2223,I2224)</f>
        <v>1</v>
      </c>
      <c r="J2225" s="3">
        <f>COUNTIF($I2223:$S2223,J2224)</f>
        <v>2</v>
      </c>
      <c r="K2225" s="3">
        <f>COUNTIF($I2223:$S2223,K2224)</f>
        <v>3</v>
      </c>
      <c r="L2225" s="3">
        <f>COUNTIF($I2223:$S2223,L2224)</f>
        <v>0</v>
      </c>
    </row>
    <row r="2226" spans="1:20" x14ac:dyDescent="0.25">
      <c r="A2226">
        <f t="shared" si="70"/>
        <v>2225</v>
      </c>
      <c r="B2226">
        <f t="shared" si="71"/>
        <v>557</v>
      </c>
      <c r="C2226" t="str">
        <f>INDEX('VBA code_permu_wo_repettn'!$T$3:$Y$6,COUNTIF('Profile-matrices_Condorcet'!$B$2:$B2226,'Profile-matrices_Condorcet'!$B2226),MATCH(INDEX('numeric possibilities'!D$3:D$1298,VLOOKUP($B2226,'numeric possibilities'!$C$3:$G$1298,1)),'VBA code_permu_wo_repettn'!$T$2:$Y$2))</f>
        <v>A</v>
      </c>
      <c r="D2226" t="str">
        <f>INDEX('VBA code_permu_wo_repettn'!$AA$3:$AF$6,COUNTIF('Profile-matrices_Condorcet'!$B$2:$B2226,'Profile-matrices_Condorcet'!$B2226),MATCH(INDEX('numeric possibilities'!E$3:E$1298,VLOOKUP($B2226,'numeric possibilities'!$C$3:$G$1298,1)),'VBA code_permu_wo_repettn'!$AA$2:$AF$2))</f>
        <v>B</v>
      </c>
      <c r="E2226" t="str">
        <f>INDEX('VBA code_permu_wo_repettn'!$AH$3:$AM$6,COUNTIF('Profile-matrices_Condorcet'!$B$2:$B2226,'Profile-matrices_Condorcet'!$B2226),MATCH(INDEX('numeric possibilities'!F$3:F$1298,VLOOKUP($B2226,'numeric possibilities'!$C$3:$G$1298,1)),'VBA code_permu_wo_repettn'!$AH$2:$AM$2))</f>
        <v>C</v>
      </c>
      <c r="F2226" t="str">
        <f>INDEX('VBA code_permu_wo_repettn'!$AO$3:$AT$6,COUNTIF('Profile-matrices_Condorcet'!$B$2:$B2226,'Profile-matrices_Condorcet'!$B2226),MATCH(INDEX('numeric possibilities'!G$3:G$1298,VLOOKUP($B2226,'numeric possibilities'!$C$3:$G$1298,1)),'VBA code_permu_wo_repettn'!$AO$2:$AT$2))</f>
        <v>D</v>
      </c>
      <c r="H2226" t="s">
        <v>14</v>
      </c>
      <c r="I2226" s="3">
        <f>IF(MATCH(I$1,$C2226:$C2229,0)&lt;(MATCH(J$1,$C2226:$C2229,0)),1*a_vote,0)+IF(MATCH(I$1,$D2226:$D2229,0)&lt;MATCH(J$1,$D2226:$D2229,0),1*b_vote,0)+IF(MATCH(I$1,$E2226:$E2229,0)&lt;MATCH(J$1,$E2226:$E2229,0),1*c_vote,0)+IF(MATCH(I$1,$F2226:$F2229,0)&lt;MATCH(J$1,$F2226:$F2229,0),1*d_vote,0)</f>
        <v>0.27</v>
      </c>
      <c r="J2226" s="3">
        <f>IF(MATCH(I$1,$C2226:$C2229,0)&gt;(MATCH(J$1,$C2226:$C2229,0)),1*a_vote,0)+IF(MATCH(I$1,$D2226:$D2229,0)&gt;MATCH(J$1,$D2226:$D2229,0),1*b_vote,0)+IF(MATCH(I$1,$E2226:$E2229,0)&gt;MATCH(J$1,$E2226:$E2229,0),1*c_vote,0)+IF(MATCH(I$1,$F2226:$F2229,0)&gt;MATCH(J$1,$F2226:$F2229,0),1*d_vote,0)</f>
        <v>0.73</v>
      </c>
      <c r="K2226" s="3">
        <f>IF(MATCH($K$1,$C2226:$C2229,0)&lt;(MATCH($L$1,$C2226:$C2229,0)),1*a_vote,0)+IF(MATCH($K$1,$D2226:$D2229,0)&lt;MATCH($L$1,$D2226:$D2229,0),1*b_vote,0)+IF(MATCH($K$1,$E2226:$E2229,0)&lt;MATCH($L$1,$E2226:$E2229,0),1*c_vote,0)+IF(MATCH($K$1,$F2226:$F2229,0)&lt;MATCH($L$1,$F2226:$F2229,0),1*d_vote,0)</f>
        <v>0.49</v>
      </c>
      <c r="L2226" s="3">
        <f>IF(MATCH(K$1,$C2226:$C2229,0)&gt;(MATCH(L$1,$C2226:$C2229,0)),1*a_vote,0)+IF(MATCH(K$1,$D2226:$D2229,0)&gt;MATCH(L$1,$D2226:$D2229,0),1*b_vote,0)+IF(MATCH(K$1,$E2226:$E2229,0)&gt;MATCH(L$1,$E2226:$E2229,0),1*c_vote,0)+IF(MATCH(K$1,$F2226:$F2229,0)&gt;MATCH(L$1,$F2226:$F2229,0),1*d_vote,0)</f>
        <v>0.51</v>
      </c>
      <c r="M2226" s="3">
        <f>IF(MATCH($M$1,$C2226:$C2229,0)&lt;(MATCH($N$1,$C2226:$C2229,0)),1*a_vote,0)+IF(MATCH($M$1,$D2226:$D2229,0)&lt;MATCH($N$1,$D2226:$D2229,0),1*b_vote,0)+IF(MATCH($M$1,$E2226:$E2229,0)&lt;MATCH($N$1,$E2226:$E2229,0),1*c_vote,0)+IF(MATCH($M$1,$F2226:$F2229,0)&lt;MATCH($N$1,$F2226:$F2229,0),1*d_vote,0)</f>
        <v>0.53</v>
      </c>
      <c r="N2226" s="3">
        <f>IF(MATCH(M$1,$C2226:$C2229,0)&gt;(MATCH(N$1,$C2226:$C2229,0)),1*a_vote,0)+IF(MATCH(M$1,$D2226:$D2229,0)&gt;MATCH(N$1,$D2226:$D2229,0),1*b_vote,0)+IF(MATCH(M$1,$E2226:$E2229,0)&gt;MATCH(N$1,$E2226:$E2229,0),1*c_vote,0)+IF(MATCH(M$1,$F2226:$F2229,0)&gt;MATCH(N$1,$F2226:$F2229,0),1*d_vote,0)</f>
        <v>0.47</v>
      </c>
      <c r="O2226" s="3">
        <f>IF(MATCH($O$1,$C2226:$C2229,0)&lt;(MATCH($P$1,$C2226:$C2229,0)),1*a_vote,0)+IF(MATCH($O$1,$D2226:$D2229,0)&lt;MATCH($P$1,$D2226:$D2229,0),1*b_vote,0)+IF(MATCH($O$1,$E2226:$E2229,0)&lt;MATCH($P$1,$E2226:$E2229,0),1*c_vote,0)+IF(MATCH($O$1,$F2226:$F2229,0)&lt;MATCH($P$1,$F2226:$F2229,0),1*d_vote,0)</f>
        <v>0.75</v>
      </c>
      <c r="P2226" s="3">
        <f>IF(MATCH(O$1,$C2226:$C2229,0)&gt;(MATCH(P$1,$C2226:$C2229,0)),1*a_vote,0)+IF(MATCH(O$1,$D2226:$D2229,0)&gt;MATCH(P$1,$D2226:$D2229,0),1*b_vote,0)+IF(MATCH(O$1,$E2226:$E2229,0)&gt;MATCH(P$1,$E2226:$E2229,0),1*c_vote,0)+IF(MATCH(O$1,$F2226:$F2229,0)&gt;MATCH(P$1,$F2226:$F2229,0),1*d_vote,0)</f>
        <v>0.25</v>
      </c>
      <c r="Q2226" s="3">
        <f>IF(MATCH($Q$1,$C2226:$C2229,0)&lt;(MATCH($R$1,$C2226:$C2229,0)),1*a_vote,0)+IF(MATCH($Q$1,$D2226:$D2229,0)&lt;MATCH($R$1,$D2226:$D2229,0),1*b_vote,0)+IF(MATCH($Q$1,$E2226:$E2229,0)&lt;MATCH($R$1,$E2226:$E2229,0),1*c_vote,0)+IF(MATCH($Q$1,$F2226:$F2229,0)&lt;MATCH($R$1,$F2226:$F2229,0),1*d_vote,0)</f>
        <v>0.51</v>
      </c>
      <c r="R2226" s="3">
        <f>IF(MATCH(Q$1,$C2226:$C2229,0)&gt;(MATCH(R$1,$C2226:$C2229,0)),1*a_vote,0)+IF(MATCH(Q$1,$D2226:$D2229,0)&gt;MATCH(R$1,$D2226:$D2229,0),1*b_vote,0)+IF(MATCH(Q$1,$E2226:$E2229,0)&gt;MATCH(R$1,$E2226:$E2229,0),1*c_vote,0)+IF(MATCH(Q$1,$F2226:$F2229,0)&gt;MATCH(R$1,$F2226:$F2229,0),1*d_vote,0)</f>
        <v>0.49</v>
      </c>
      <c r="S2226" s="3">
        <f>IF(MATCH($S$1,$C2226:$C2229,0)&lt;(MATCH($T$1,$C2226:$C2229,0)),1*a_vote,0)+IF(MATCH($S$1,$D2226:$D2229,0)&lt;MATCH($T$1,$D2226:$D2229,0),1*b_vote,0)+IF(MATCH($S$1,$E2226:$E2229,0)&lt;MATCH($T$1,$E2226:$E2229,0),1*c_vote,0)+IF(MATCH($S$1,$F2226:$F2229,0)&lt;MATCH($T$1,$F2226:$F2229,0),1*d_vote,0)</f>
        <v>0.51</v>
      </c>
      <c r="T2226" s="3">
        <f>IF(MATCH(S$1,$C2226:$C2229,0)&gt;(MATCH(T$1,$C2226:$C2229,0)),1*a_vote,0)+IF(MATCH(S$1,$D2226:$D2229,0)&gt;MATCH(T$1,$D2226:$D2229,0),1*b_vote,0)+IF(MATCH(S$1,$E2226:$E2229,0)&gt;MATCH(T$1,$E2226:$E2229,0),1*c_vote,0)+IF(MATCH(S$1,$F2226:$F2229,0)&gt;MATCH(T$1,$F2226:$F2229,0),1*d_vote,0)</f>
        <v>0.49</v>
      </c>
    </row>
    <row r="2227" spans="1:20" x14ac:dyDescent="0.25">
      <c r="A2227">
        <f t="shared" si="70"/>
        <v>2226</v>
      </c>
      <c r="B2227">
        <f t="shared" si="71"/>
        <v>557</v>
      </c>
      <c r="C2227" t="str">
        <f>INDEX('VBA code_permu_wo_repettn'!$T$3:$Y$6,COUNTIF('Profile-matrices_Condorcet'!$B$2:$B2227,'Profile-matrices_Condorcet'!$B2227),MATCH(INDEX('numeric possibilities'!D$3:D$1298,VLOOKUP($B2227,'numeric possibilities'!$C$3:$G$1298,1)),'VBA code_permu_wo_repettn'!$T$2:$Y$2))</f>
        <v>D</v>
      </c>
      <c r="D2227" t="str">
        <f>INDEX('VBA code_permu_wo_repettn'!$AA$3:$AF$6,COUNTIF('Profile-matrices_Condorcet'!$B$2:$B2227,'Profile-matrices_Condorcet'!$B2227),MATCH(INDEX('numeric possibilities'!E$3:E$1298,VLOOKUP($B2227,'numeric possibilities'!$C$3:$G$1298,1)),'VBA code_permu_wo_repettn'!$AA$2:$AF$2))</f>
        <v>C</v>
      </c>
      <c r="E2227" t="str">
        <f>INDEX('VBA code_permu_wo_repettn'!$AH$3:$AM$6,COUNTIF('Profile-matrices_Condorcet'!$B$2:$B2227,'Profile-matrices_Condorcet'!$B2227),MATCH(INDEX('numeric possibilities'!F$3:F$1298,VLOOKUP($B2227,'numeric possibilities'!$C$3:$G$1298,1)),'VBA code_permu_wo_repettn'!$AH$2:$AM$2))</f>
        <v>B</v>
      </c>
      <c r="F2227" t="str">
        <f>INDEX('VBA code_permu_wo_repettn'!$AO$3:$AT$6,COUNTIF('Profile-matrices_Condorcet'!$B$2:$B2227,'Profile-matrices_Condorcet'!$B2227),MATCH(INDEX('numeric possibilities'!G$3:G$1298,VLOOKUP($B2227,'numeric possibilities'!$C$3:$G$1298,1)),'VBA code_permu_wo_repettn'!$AO$2:$AT$2))</f>
        <v>B</v>
      </c>
      <c r="H2227" t="s">
        <v>15</v>
      </c>
      <c r="I2227" t="str">
        <f>IF(I2226&gt;J2226,$I$1,IF(I2226&lt;J2226,$J$1,0))</f>
        <v>B</v>
      </c>
      <c r="K2227" t="str">
        <f>IF(K2226&gt;L2226,$K$1,IF(K2226&lt;L2226,$L$1,0))</f>
        <v>C</v>
      </c>
      <c r="M2227" t="str">
        <f>IF(M2226&gt;N2226,$M$1,IF(M2226&lt;N2226,$N$1,0))</f>
        <v>A</v>
      </c>
      <c r="O2227" t="str">
        <f>IF(O2226&gt;P2226,$O$1,IF(O2226&lt;P2226,$P$1,0))</f>
        <v>B</v>
      </c>
      <c r="Q2227" t="str">
        <f>IF(Q2226&gt;R2226,$Q$1,IF(Q2226&lt;R2226,$R$1,0))</f>
        <v>B</v>
      </c>
      <c r="S2227" t="str">
        <f>IF(S2226&gt;T2226,$S$1,IF(S2226&lt;T2226,$T$1,0))</f>
        <v>C</v>
      </c>
    </row>
    <row r="2228" spans="1:20" x14ac:dyDescent="0.25">
      <c r="A2228">
        <f t="shared" si="70"/>
        <v>2227</v>
      </c>
      <c r="B2228">
        <f t="shared" si="71"/>
        <v>557</v>
      </c>
      <c r="C2228" t="str">
        <f>INDEX('VBA code_permu_wo_repettn'!$T$3:$Y$6,COUNTIF('Profile-matrices_Condorcet'!$B$2:$B2228,'Profile-matrices_Condorcet'!$B2228),MATCH(INDEX('numeric possibilities'!D$3:D$1298,VLOOKUP($B2228,'numeric possibilities'!$C$3:$G$1298,1)),'VBA code_permu_wo_repettn'!$T$2:$Y$2))</f>
        <v>B</v>
      </c>
      <c r="D2228" t="str">
        <f>INDEX('VBA code_permu_wo_repettn'!$AA$3:$AF$6,COUNTIF('Profile-matrices_Condorcet'!$B$2:$B2228,'Profile-matrices_Condorcet'!$B2228),MATCH(INDEX('numeric possibilities'!E$3:E$1298,VLOOKUP($B2228,'numeric possibilities'!$C$3:$G$1298,1)),'VBA code_permu_wo_repettn'!$AA$2:$AF$2))</f>
        <v>A</v>
      </c>
      <c r="E2228" t="str">
        <f>INDEX('VBA code_permu_wo_repettn'!$AH$3:$AM$6,COUNTIF('Profile-matrices_Condorcet'!$B$2:$B2228,'Profile-matrices_Condorcet'!$B2228),MATCH(INDEX('numeric possibilities'!F$3:F$1298,VLOOKUP($B2228,'numeric possibilities'!$C$3:$G$1298,1)),'VBA code_permu_wo_repettn'!$AH$2:$AM$2))</f>
        <v>D</v>
      </c>
      <c r="F2228" t="str">
        <f>INDEX('VBA code_permu_wo_repettn'!$AO$3:$AT$6,COUNTIF('Profile-matrices_Condorcet'!$B$2:$B2228,'Profile-matrices_Condorcet'!$B2228),MATCH(INDEX('numeric possibilities'!G$3:G$1298,VLOOKUP($B2228,'numeric possibilities'!$C$3:$G$1298,1)),'VBA code_permu_wo_repettn'!$AO$2:$AT$2))</f>
        <v>A</v>
      </c>
      <c r="I2228" t="s">
        <v>0</v>
      </c>
      <c r="J2228" t="s">
        <v>1</v>
      </c>
      <c r="K2228" t="s">
        <v>2</v>
      </c>
      <c r="L2228" t="s">
        <v>3</v>
      </c>
    </row>
    <row r="2229" spans="1:20" x14ac:dyDescent="0.25">
      <c r="A2229">
        <f t="shared" si="70"/>
        <v>2228</v>
      </c>
      <c r="B2229">
        <f t="shared" si="71"/>
        <v>557</v>
      </c>
      <c r="C2229" t="str">
        <f>INDEX('VBA code_permu_wo_repettn'!$T$3:$Y$6,COUNTIF('Profile-matrices_Condorcet'!$B$2:$B2229,'Profile-matrices_Condorcet'!$B2229),MATCH(INDEX('numeric possibilities'!D$3:D$1298,VLOOKUP($B2229,'numeric possibilities'!$C$3:$G$1298,1)),'VBA code_permu_wo_repettn'!$T$2:$Y$2))</f>
        <v>C</v>
      </c>
      <c r="D2229" t="str">
        <f>INDEX('VBA code_permu_wo_repettn'!$AA$3:$AF$6,COUNTIF('Profile-matrices_Condorcet'!$B$2:$B2229,'Profile-matrices_Condorcet'!$B2229),MATCH(INDEX('numeric possibilities'!E$3:E$1298,VLOOKUP($B2229,'numeric possibilities'!$C$3:$G$1298,1)),'VBA code_permu_wo_repettn'!$AA$2:$AF$2))</f>
        <v>D</v>
      </c>
      <c r="E2229" t="str">
        <f>INDEX('VBA code_permu_wo_repettn'!$AH$3:$AM$6,COUNTIF('Profile-matrices_Condorcet'!$B$2:$B2229,'Profile-matrices_Condorcet'!$B2229),MATCH(INDEX('numeric possibilities'!F$3:F$1298,VLOOKUP($B2229,'numeric possibilities'!$C$3:$G$1298,1)),'VBA code_permu_wo_repettn'!$AH$2:$AM$2))</f>
        <v>A</v>
      </c>
      <c r="F2229" t="str">
        <f>INDEX('VBA code_permu_wo_repettn'!$AO$3:$AT$6,COUNTIF('Profile-matrices_Condorcet'!$B$2:$B2229,'Profile-matrices_Condorcet'!$B2229),MATCH(INDEX('numeric possibilities'!G$3:G$1298,VLOOKUP($B2229,'numeric possibilities'!$C$3:$G$1298,1)),'VBA code_permu_wo_repettn'!$AO$2:$AT$2))</f>
        <v>C</v>
      </c>
      <c r="G2229" t="str">
        <f>IF(MAX(I2229:L2229)&gt;='numeric possibilities'!$B$4/2,INDEX('Profile-matrices_Condorcet'!I2228:L2228,1,MATCH(MAX('Profile-matrices_Condorcet'!I2229:L2229),'Profile-matrices_Condorcet'!I2229:L2229,0)),"NCW")</f>
        <v>B</v>
      </c>
      <c r="H2229" t="s">
        <v>13</v>
      </c>
      <c r="I2229" s="3">
        <f>COUNTIF($I2227:$S2227,I2228)</f>
        <v>1</v>
      </c>
      <c r="J2229" s="3">
        <f>COUNTIF($I2227:$S2227,J2228)</f>
        <v>3</v>
      </c>
      <c r="K2229" s="3">
        <f>COUNTIF($I2227:$S2227,K2228)</f>
        <v>2</v>
      </c>
      <c r="L2229" s="3">
        <f>COUNTIF($I2227:$S2227,L2228)</f>
        <v>0</v>
      </c>
    </row>
    <row r="2230" spans="1:20" x14ac:dyDescent="0.25">
      <c r="A2230">
        <f t="shared" si="70"/>
        <v>2229</v>
      </c>
      <c r="B2230">
        <f t="shared" si="71"/>
        <v>558</v>
      </c>
      <c r="C2230" t="str">
        <f>INDEX('VBA code_permu_wo_repettn'!$T$3:$Y$6,COUNTIF('Profile-matrices_Condorcet'!$B$2:$B2230,'Profile-matrices_Condorcet'!$B2230),MATCH(INDEX('numeric possibilities'!D$3:D$1298,VLOOKUP($B2230,'numeric possibilities'!$C$3:$G$1298,1)),'VBA code_permu_wo_repettn'!$T$2:$Y$2))</f>
        <v>A</v>
      </c>
      <c r="D2230" t="str">
        <f>INDEX('VBA code_permu_wo_repettn'!$AA$3:$AF$6,COUNTIF('Profile-matrices_Condorcet'!$B$2:$B2230,'Profile-matrices_Condorcet'!$B2230),MATCH(INDEX('numeric possibilities'!E$3:E$1298,VLOOKUP($B2230,'numeric possibilities'!$C$3:$G$1298,1)),'VBA code_permu_wo_repettn'!$AA$2:$AF$2))</f>
        <v>B</v>
      </c>
      <c r="E2230" t="str">
        <f>INDEX('VBA code_permu_wo_repettn'!$AH$3:$AM$6,COUNTIF('Profile-matrices_Condorcet'!$B$2:$B2230,'Profile-matrices_Condorcet'!$B2230),MATCH(INDEX('numeric possibilities'!F$3:F$1298,VLOOKUP($B2230,'numeric possibilities'!$C$3:$G$1298,1)),'VBA code_permu_wo_repettn'!$AH$2:$AM$2))</f>
        <v>C</v>
      </c>
      <c r="F2230" t="str">
        <f>INDEX('VBA code_permu_wo_repettn'!$AO$3:$AT$6,COUNTIF('Profile-matrices_Condorcet'!$B$2:$B2230,'Profile-matrices_Condorcet'!$B2230),MATCH(INDEX('numeric possibilities'!G$3:G$1298,VLOOKUP($B2230,'numeric possibilities'!$C$3:$G$1298,1)),'VBA code_permu_wo_repettn'!$AO$2:$AT$2))</f>
        <v>D</v>
      </c>
      <c r="H2230" t="s">
        <v>14</v>
      </c>
      <c r="I2230" s="3">
        <f>IF(MATCH(I$1,$C2230:$C2233,0)&lt;(MATCH(J$1,$C2230:$C2233,0)),1*a_vote,0)+IF(MATCH(I$1,$D2230:$D2233,0)&lt;MATCH(J$1,$D2230:$D2233,0),1*b_vote,0)+IF(MATCH(I$1,$E2230:$E2233,0)&lt;MATCH(J$1,$E2230:$E2233,0),1*c_vote,0)+IF(MATCH(I$1,$F2230:$F2233,0)&lt;MATCH(J$1,$F2230:$F2233,0),1*d_vote,0)</f>
        <v>0.27</v>
      </c>
      <c r="J2230" s="3">
        <f>IF(MATCH(I$1,$C2230:$C2233,0)&gt;(MATCH(J$1,$C2230:$C2233,0)),1*a_vote,0)+IF(MATCH(I$1,$D2230:$D2233,0)&gt;MATCH(J$1,$D2230:$D2233,0),1*b_vote,0)+IF(MATCH(I$1,$E2230:$E2233,0)&gt;MATCH(J$1,$E2230:$E2233,0),1*c_vote,0)+IF(MATCH(I$1,$F2230:$F2233,0)&gt;MATCH(J$1,$F2230:$F2233,0),1*d_vote,0)</f>
        <v>0.73</v>
      </c>
      <c r="K2230" s="3">
        <f>IF(MATCH($K$1,$C2230:$C2233,0)&lt;(MATCH($L$1,$C2230:$C2233,0)),1*a_vote,0)+IF(MATCH($K$1,$D2230:$D2233,0)&lt;MATCH($L$1,$D2230:$D2233,0),1*b_vote,0)+IF(MATCH($K$1,$E2230:$E2233,0)&lt;MATCH($L$1,$E2230:$E2233,0),1*c_vote,0)+IF(MATCH($K$1,$F2230:$F2233,0)&lt;MATCH($L$1,$F2230:$F2233,0),1*d_vote,0)</f>
        <v>0.49</v>
      </c>
      <c r="L2230" s="3">
        <f>IF(MATCH(K$1,$C2230:$C2233,0)&gt;(MATCH(L$1,$C2230:$C2233,0)),1*a_vote,0)+IF(MATCH(K$1,$D2230:$D2233,0)&gt;MATCH(L$1,$D2230:$D2233,0),1*b_vote,0)+IF(MATCH(K$1,$E2230:$E2233,0)&gt;MATCH(L$1,$E2230:$E2233,0),1*c_vote,0)+IF(MATCH(K$1,$F2230:$F2233,0)&gt;MATCH(L$1,$F2230:$F2233,0),1*d_vote,0)</f>
        <v>0.51</v>
      </c>
      <c r="M2230" s="3">
        <f>IF(MATCH($M$1,$C2230:$C2233,0)&lt;(MATCH($N$1,$C2230:$C2233,0)),1*a_vote,0)+IF(MATCH($M$1,$D2230:$D2233,0)&lt;MATCH($N$1,$D2230:$D2233,0),1*b_vote,0)+IF(MATCH($M$1,$E2230:$E2233,0)&lt;MATCH($N$1,$E2230:$E2233,0),1*c_vote,0)+IF(MATCH($M$1,$F2230:$F2233,0)&lt;MATCH($N$1,$F2230:$F2233,0),1*d_vote,0)</f>
        <v>0.53</v>
      </c>
      <c r="N2230" s="3">
        <f>IF(MATCH(M$1,$C2230:$C2233,0)&gt;(MATCH(N$1,$C2230:$C2233,0)),1*a_vote,0)+IF(MATCH(M$1,$D2230:$D2233,0)&gt;MATCH(N$1,$D2230:$D2233,0),1*b_vote,0)+IF(MATCH(M$1,$E2230:$E2233,0)&gt;MATCH(N$1,$E2230:$E2233,0),1*c_vote,0)+IF(MATCH(M$1,$F2230:$F2233,0)&gt;MATCH(N$1,$F2230:$F2233,0),1*d_vote,0)</f>
        <v>0.47</v>
      </c>
      <c r="O2230" s="3">
        <f>IF(MATCH($O$1,$C2230:$C2233,0)&lt;(MATCH($P$1,$C2230:$C2233,0)),1*a_vote,0)+IF(MATCH($O$1,$D2230:$D2233,0)&lt;MATCH($P$1,$D2230:$D2233,0),1*b_vote,0)+IF(MATCH($O$1,$E2230:$E2233,0)&lt;MATCH($P$1,$E2230:$E2233,0),1*c_vote,0)+IF(MATCH($O$1,$F2230:$F2233,0)&lt;MATCH($P$1,$F2230:$F2233,0),1*d_vote,0)</f>
        <v>0.48</v>
      </c>
      <c r="P2230" s="3">
        <f>IF(MATCH(O$1,$C2230:$C2233,0)&gt;(MATCH(P$1,$C2230:$C2233,0)),1*a_vote,0)+IF(MATCH(O$1,$D2230:$D2233,0)&gt;MATCH(P$1,$D2230:$D2233,0),1*b_vote,0)+IF(MATCH(O$1,$E2230:$E2233,0)&gt;MATCH(P$1,$E2230:$E2233,0),1*c_vote,0)+IF(MATCH(O$1,$F2230:$F2233,0)&gt;MATCH(P$1,$F2230:$F2233,0),1*d_vote,0)</f>
        <v>0.52</v>
      </c>
      <c r="Q2230" s="3">
        <f>IF(MATCH($Q$1,$C2230:$C2233,0)&lt;(MATCH($R$1,$C2230:$C2233,0)),1*a_vote,0)+IF(MATCH($Q$1,$D2230:$D2233,0)&lt;MATCH($R$1,$D2230:$D2233,0),1*b_vote,0)+IF(MATCH($Q$1,$E2230:$E2233,0)&lt;MATCH($R$1,$E2230:$E2233,0),1*c_vote,0)+IF(MATCH($Q$1,$F2230:$F2233,0)&lt;MATCH($R$1,$F2230:$F2233,0),1*d_vote,0)</f>
        <v>0.51</v>
      </c>
      <c r="R2230" s="3">
        <f>IF(MATCH(Q$1,$C2230:$C2233,0)&gt;(MATCH(R$1,$C2230:$C2233,0)),1*a_vote,0)+IF(MATCH(Q$1,$D2230:$D2233,0)&gt;MATCH(R$1,$D2230:$D2233,0),1*b_vote,0)+IF(MATCH(Q$1,$E2230:$E2233,0)&gt;MATCH(R$1,$E2230:$E2233,0),1*c_vote,0)+IF(MATCH(Q$1,$F2230:$F2233,0)&gt;MATCH(R$1,$F2230:$F2233,0),1*d_vote,0)</f>
        <v>0.49</v>
      </c>
      <c r="S2230" s="3">
        <f>IF(MATCH($S$1,$C2230:$C2233,0)&lt;(MATCH($T$1,$C2230:$C2233,0)),1*a_vote,0)+IF(MATCH($S$1,$D2230:$D2233,0)&lt;MATCH($T$1,$D2230:$D2233,0),1*b_vote,0)+IF(MATCH($S$1,$E2230:$E2233,0)&lt;MATCH($T$1,$E2230:$E2233,0),1*c_vote,0)+IF(MATCH($S$1,$F2230:$F2233,0)&lt;MATCH($T$1,$F2230:$F2233,0),1*d_vote,0)</f>
        <v>0.51</v>
      </c>
      <c r="T2230" s="3">
        <f>IF(MATCH(S$1,$C2230:$C2233,0)&gt;(MATCH(T$1,$C2230:$C2233,0)),1*a_vote,0)+IF(MATCH(S$1,$D2230:$D2233,0)&gt;MATCH(T$1,$D2230:$D2233,0),1*b_vote,0)+IF(MATCH(S$1,$E2230:$E2233,0)&gt;MATCH(T$1,$E2230:$E2233,0),1*c_vote,0)+IF(MATCH(S$1,$F2230:$F2233,0)&gt;MATCH(T$1,$F2230:$F2233,0),1*d_vote,0)</f>
        <v>0.49</v>
      </c>
    </row>
    <row r="2231" spans="1:20" x14ac:dyDescent="0.25">
      <c r="A2231">
        <f t="shared" si="70"/>
        <v>2230</v>
      </c>
      <c r="B2231">
        <f t="shared" si="71"/>
        <v>558</v>
      </c>
      <c r="C2231" t="str">
        <f>INDEX('VBA code_permu_wo_repettn'!$T$3:$Y$6,COUNTIF('Profile-matrices_Condorcet'!$B$2:$B2231,'Profile-matrices_Condorcet'!$B2231),MATCH(INDEX('numeric possibilities'!D$3:D$1298,VLOOKUP($B2231,'numeric possibilities'!$C$3:$G$1298,1)),'VBA code_permu_wo_repettn'!$T$2:$Y$2))</f>
        <v>D</v>
      </c>
      <c r="D2231" t="str">
        <f>INDEX('VBA code_permu_wo_repettn'!$AA$3:$AF$6,COUNTIF('Profile-matrices_Condorcet'!$B$2:$B2231,'Profile-matrices_Condorcet'!$B2231),MATCH(INDEX('numeric possibilities'!E$3:E$1298,VLOOKUP($B2231,'numeric possibilities'!$C$3:$G$1298,1)),'VBA code_permu_wo_repettn'!$AA$2:$AF$2))</f>
        <v>C</v>
      </c>
      <c r="E2231" t="str">
        <f>INDEX('VBA code_permu_wo_repettn'!$AH$3:$AM$6,COUNTIF('Profile-matrices_Condorcet'!$B$2:$B2231,'Profile-matrices_Condorcet'!$B2231),MATCH(INDEX('numeric possibilities'!F$3:F$1298,VLOOKUP($B2231,'numeric possibilities'!$C$3:$G$1298,1)),'VBA code_permu_wo_repettn'!$AH$2:$AM$2))</f>
        <v>B</v>
      </c>
      <c r="F2231" t="str">
        <f>INDEX('VBA code_permu_wo_repettn'!$AO$3:$AT$6,COUNTIF('Profile-matrices_Condorcet'!$B$2:$B2231,'Profile-matrices_Condorcet'!$B2231),MATCH(INDEX('numeric possibilities'!G$3:G$1298,VLOOKUP($B2231,'numeric possibilities'!$C$3:$G$1298,1)),'VBA code_permu_wo_repettn'!$AO$2:$AT$2))</f>
        <v>B</v>
      </c>
      <c r="H2231" t="s">
        <v>15</v>
      </c>
      <c r="I2231" t="str">
        <f>IF(I2230&gt;J2230,$I$1,IF(I2230&lt;J2230,$J$1,0))</f>
        <v>B</v>
      </c>
      <c r="K2231" t="str">
        <f>IF(K2230&gt;L2230,$K$1,IF(K2230&lt;L2230,$L$1,0))</f>
        <v>C</v>
      </c>
      <c r="M2231" t="str">
        <f>IF(M2230&gt;N2230,$M$1,IF(M2230&lt;N2230,$N$1,0))</f>
        <v>A</v>
      </c>
      <c r="O2231" t="str">
        <f>IF(O2230&gt;P2230,$O$1,IF(O2230&lt;P2230,$P$1,0))</f>
        <v>C</v>
      </c>
      <c r="Q2231" t="str">
        <f>IF(Q2230&gt;R2230,$Q$1,IF(Q2230&lt;R2230,$R$1,0))</f>
        <v>B</v>
      </c>
      <c r="S2231" t="str">
        <f>IF(S2230&gt;T2230,$S$1,IF(S2230&lt;T2230,$T$1,0))</f>
        <v>C</v>
      </c>
    </row>
    <row r="2232" spans="1:20" x14ac:dyDescent="0.25">
      <c r="A2232">
        <f t="shared" si="70"/>
        <v>2231</v>
      </c>
      <c r="B2232">
        <f t="shared" si="71"/>
        <v>558</v>
      </c>
      <c r="C2232" t="str">
        <f>INDEX('VBA code_permu_wo_repettn'!$T$3:$Y$6,COUNTIF('Profile-matrices_Condorcet'!$B$2:$B2232,'Profile-matrices_Condorcet'!$B2232),MATCH(INDEX('numeric possibilities'!D$3:D$1298,VLOOKUP($B2232,'numeric possibilities'!$C$3:$G$1298,1)),'VBA code_permu_wo_repettn'!$T$2:$Y$2))</f>
        <v>C</v>
      </c>
      <c r="D2232" t="str">
        <f>INDEX('VBA code_permu_wo_repettn'!$AA$3:$AF$6,COUNTIF('Profile-matrices_Condorcet'!$B$2:$B2232,'Profile-matrices_Condorcet'!$B2232),MATCH(INDEX('numeric possibilities'!E$3:E$1298,VLOOKUP($B2232,'numeric possibilities'!$C$3:$G$1298,1)),'VBA code_permu_wo_repettn'!$AA$2:$AF$2))</f>
        <v>A</v>
      </c>
      <c r="E2232" t="str">
        <f>INDEX('VBA code_permu_wo_repettn'!$AH$3:$AM$6,COUNTIF('Profile-matrices_Condorcet'!$B$2:$B2232,'Profile-matrices_Condorcet'!$B2232),MATCH(INDEX('numeric possibilities'!F$3:F$1298,VLOOKUP($B2232,'numeric possibilities'!$C$3:$G$1298,1)),'VBA code_permu_wo_repettn'!$AH$2:$AM$2))</f>
        <v>D</v>
      </c>
      <c r="F2232" t="str">
        <f>INDEX('VBA code_permu_wo_repettn'!$AO$3:$AT$6,COUNTIF('Profile-matrices_Condorcet'!$B$2:$B2232,'Profile-matrices_Condorcet'!$B2232),MATCH(INDEX('numeric possibilities'!G$3:G$1298,VLOOKUP($B2232,'numeric possibilities'!$C$3:$G$1298,1)),'VBA code_permu_wo_repettn'!$AO$2:$AT$2))</f>
        <v>A</v>
      </c>
      <c r="I2232" t="s">
        <v>0</v>
      </c>
      <c r="J2232" t="s">
        <v>1</v>
      </c>
      <c r="K2232" t="s">
        <v>2</v>
      </c>
      <c r="L2232" t="s">
        <v>3</v>
      </c>
    </row>
    <row r="2233" spans="1:20" x14ac:dyDescent="0.25">
      <c r="A2233">
        <f t="shared" si="70"/>
        <v>2232</v>
      </c>
      <c r="B2233">
        <f t="shared" si="71"/>
        <v>558</v>
      </c>
      <c r="C2233" t="str">
        <f>INDEX('VBA code_permu_wo_repettn'!$T$3:$Y$6,COUNTIF('Profile-matrices_Condorcet'!$B$2:$B2233,'Profile-matrices_Condorcet'!$B2233),MATCH(INDEX('numeric possibilities'!D$3:D$1298,VLOOKUP($B2233,'numeric possibilities'!$C$3:$G$1298,1)),'VBA code_permu_wo_repettn'!$T$2:$Y$2))</f>
        <v>B</v>
      </c>
      <c r="D2233" t="str">
        <f>INDEX('VBA code_permu_wo_repettn'!$AA$3:$AF$6,COUNTIF('Profile-matrices_Condorcet'!$B$2:$B2233,'Profile-matrices_Condorcet'!$B2233),MATCH(INDEX('numeric possibilities'!E$3:E$1298,VLOOKUP($B2233,'numeric possibilities'!$C$3:$G$1298,1)),'VBA code_permu_wo_repettn'!$AA$2:$AF$2))</f>
        <v>D</v>
      </c>
      <c r="E2233" t="str">
        <f>INDEX('VBA code_permu_wo_repettn'!$AH$3:$AM$6,COUNTIF('Profile-matrices_Condorcet'!$B$2:$B2233,'Profile-matrices_Condorcet'!$B2233),MATCH(INDEX('numeric possibilities'!F$3:F$1298,VLOOKUP($B2233,'numeric possibilities'!$C$3:$G$1298,1)),'VBA code_permu_wo_repettn'!$AH$2:$AM$2))</f>
        <v>A</v>
      </c>
      <c r="F2233" t="str">
        <f>INDEX('VBA code_permu_wo_repettn'!$AO$3:$AT$6,COUNTIF('Profile-matrices_Condorcet'!$B$2:$B2233,'Profile-matrices_Condorcet'!$B2233),MATCH(INDEX('numeric possibilities'!G$3:G$1298,VLOOKUP($B2233,'numeric possibilities'!$C$3:$G$1298,1)),'VBA code_permu_wo_repettn'!$AO$2:$AT$2))</f>
        <v>C</v>
      </c>
      <c r="G2233" t="str">
        <f>IF(MAX(I2233:L2233)&gt;='numeric possibilities'!$B$4/2,INDEX('Profile-matrices_Condorcet'!I2232:L2232,1,MATCH(MAX('Profile-matrices_Condorcet'!I2233:L2233),'Profile-matrices_Condorcet'!I2233:L2233,0)),"NCW")</f>
        <v>C</v>
      </c>
      <c r="H2233" t="s">
        <v>13</v>
      </c>
      <c r="I2233" s="3">
        <f>COUNTIF($I2231:$S2231,I2232)</f>
        <v>1</v>
      </c>
      <c r="J2233" s="3">
        <f>COUNTIF($I2231:$S2231,J2232)</f>
        <v>2</v>
      </c>
      <c r="K2233" s="3">
        <f>COUNTIF($I2231:$S2231,K2232)</f>
        <v>3</v>
      </c>
      <c r="L2233" s="3">
        <f>COUNTIF($I2231:$S2231,L2232)</f>
        <v>0</v>
      </c>
    </row>
    <row r="2234" spans="1:20" x14ac:dyDescent="0.25">
      <c r="A2234">
        <f t="shared" si="70"/>
        <v>2233</v>
      </c>
      <c r="B2234">
        <f t="shared" si="71"/>
        <v>559</v>
      </c>
      <c r="C2234" t="str">
        <f>INDEX('VBA code_permu_wo_repettn'!$T$3:$Y$6,COUNTIF('Profile-matrices_Condorcet'!$B$2:$B2234,'Profile-matrices_Condorcet'!$B2234),MATCH(INDEX('numeric possibilities'!D$3:D$1298,VLOOKUP($B2234,'numeric possibilities'!$C$3:$G$1298,1)),'VBA code_permu_wo_repettn'!$T$2:$Y$2))</f>
        <v>A</v>
      </c>
      <c r="D2234" t="str">
        <f>INDEX('VBA code_permu_wo_repettn'!$AA$3:$AF$6,COUNTIF('Profile-matrices_Condorcet'!$B$2:$B2234,'Profile-matrices_Condorcet'!$B2234),MATCH(INDEX('numeric possibilities'!E$3:E$1298,VLOOKUP($B2234,'numeric possibilities'!$C$3:$G$1298,1)),'VBA code_permu_wo_repettn'!$AA$2:$AF$2))</f>
        <v>B</v>
      </c>
      <c r="E2234" t="str">
        <f>INDEX('VBA code_permu_wo_repettn'!$AH$3:$AM$6,COUNTIF('Profile-matrices_Condorcet'!$B$2:$B2234,'Profile-matrices_Condorcet'!$B2234),MATCH(INDEX('numeric possibilities'!F$3:F$1298,VLOOKUP($B2234,'numeric possibilities'!$C$3:$G$1298,1)),'VBA code_permu_wo_repettn'!$AH$2:$AM$2))</f>
        <v>C</v>
      </c>
      <c r="F2234" t="str">
        <f>INDEX('VBA code_permu_wo_repettn'!$AO$3:$AT$6,COUNTIF('Profile-matrices_Condorcet'!$B$2:$B2234,'Profile-matrices_Condorcet'!$B2234),MATCH(INDEX('numeric possibilities'!G$3:G$1298,VLOOKUP($B2234,'numeric possibilities'!$C$3:$G$1298,1)),'VBA code_permu_wo_repettn'!$AO$2:$AT$2))</f>
        <v>D</v>
      </c>
      <c r="H2234" t="s">
        <v>14</v>
      </c>
      <c r="I2234" s="3">
        <f>IF(MATCH(I$1,$C2234:$C2237,0)&lt;(MATCH(J$1,$C2234:$C2237,0)),1*a_vote,0)+IF(MATCH(I$1,$D2234:$D2237,0)&lt;MATCH(J$1,$D2234:$D2237,0),1*b_vote,0)+IF(MATCH(I$1,$E2234:$E2237,0)&lt;MATCH(J$1,$E2234:$E2237,0),1*c_vote,0)+IF(MATCH(I$1,$F2234:$F2237,0)&lt;MATCH(J$1,$F2234:$F2237,0),1*d_vote,0)</f>
        <v>0.27</v>
      </c>
      <c r="J2234" s="3">
        <f>IF(MATCH(I$1,$C2234:$C2237,0)&gt;(MATCH(J$1,$C2234:$C2237,0)),1*a_vote,0)+IF(MATCH(I$1,$D2234:$D2237,0)&gt;MATCH(J$1,$D2234:$D2237,0),1*b_vote,0)+IF(MATCH(I$1,$E2234:$E2237,0)&gt;MATCH(J$1,$E2234:$E2237,0),1*c_vote,0)+IF(MATCH(I$1,$F2234:$F2237,0)&gt;MATCH(J$1,$F2234:$F2237,0),1*d_vote,0)</f>
        <v>0.73</v>
      </c>
      <c r="K2234" s="3">
        <f>IF(MATCH($K$1,$C2234:$C2237,0)&lt;(MATCH($L$1,$C2234:$C2237,0)),1*a_vote,0)+IF(MATCH($K$1,$D2234:$D2237,0)&lt;MATCH($L$1,$D2234:$D2237,0),1*b_vote,0)+IF(MATCH($K$1,$E2234:$E2237,0)&lt;MATCH($L$1,$E2234:$E2237,0),1*c_vote,0)+IF(MATCH($K$1,$F2234:$F2237,0)&lt;MATCH($L$1,$F2234:$F2237,0),1*d_vote,0)</f>
        <v>0.49</v>
      </c>
      <c r="L2234" s="3">
        <f>IF(MATCH(K$1,$C2234:$C2237,0)&gt;(MATCH(L$1,$C2234:$C2237,0)),1*a_vote,0)+IF(MATCH(K$1,$D2234:$D2237,0)&gt;MATCH(L$1,$D2234:$D2237,0),1*b_vote,0)+IF(MATCH(K$1,$E2234:$E2237,0)&gt;MATCH(L$1,$E2234:$E2237,0),1*c_vote,0)+IF(MATCH(K$1,$F2234:$F2237,0)&gt;MATCH(L$1,$F2234:$F2237,0),1*d_vote,0)</f>
        <v>0.51</v>
      </c>
      <c r="M2234" s="3">
        <f>IF(MATCH($M$1,$C2234:$C2237,0)&lt;(MATCH($N$1,$C2234:$C2237,0)),1*a_vote,0)+IF(MATCH($M$1,$D2234:$D2237,0)&lt;MATCH($N$1,$D2234:$D2237,0),1*b_vote,0)+IF(MATCH($M$1,$E2234:$E2237,0)&lt;MATCH($N$1,$E2234:$E2237,0),1*c_vote,0)+IF(MATCH($M$1,$F2234:$F2237,0)&lt;MATCH($N$1,$F2234:$F2237,0),1*d_vote,0)</f>
        <v>0.27</v>
      </c>
      <c r="N2234" s="3">
        <f>IF(MATCH(M$1,$C2234:$C2237,0)&gt;(MATCH(N$1,$C2234:$C2237,0)),1*a_vote,0)+IF(MATCH(M$1,$D2234:$D2237,0)&gt;MATCH(N$1,$D2234:$D2237,0),1*b_vote,0)+IF(MATCH(M$1,$E2234:$E2237,0)&gt;MATCH(N$1,$E2234:$E2237,0),1*c_vote,0)+IF(MATCH(M$1,$F2234:$F2237,0)&gt;MATCH(N$1,$F2234:$F2237,0),1*d_vote,0)</f>
        <v>0.73</v>
      </c>
      <c r="O2234" s="3">
        <f>IF(MATCH($O$1,$C2234:$C2237,0)&lt;(MATCH($P$1,$C2234:$C2237,0)),1*a_vote,0)+IF(MATCH($O$1,$D2234:$D2237,0)&lt;MATCH($P$1,$D2234:$D2237,0),1*b_vote,0)+IF(MATCH($O$1,$E2234:$E2237,0)&lt;MATCH($P$1,$E2234:$E2237,0),1*c_vote,0)+IF(MATCH($O$1,$F2234:$F2237,0)&lt;MATCH($P$1,$F2234:$F2237,0),1*d_vote,0)</f>
        <v>0.75</v>
      </c>
      <c r="P2234" s="3">
        <f>IF(MATCH(O$1,$C2234:$C2237,0)&gt;(MATCH(P$1,$C2234:$C2237,0)),1*a_vote,0)+IF(MATCH(O$1,$D2234:$D2237,0)&gt;MATCH(P$1,$D2234:$D2237,0),1*b_vote,0)+IF(MATCH(O$1,$E2234:$E2237,0)&gt;MATCH(P$1,$E2234:$E2237,0),1*c_vote,0)+IF(MATCH(O$1,$F2234:$F2237,0)&gt;MATCH(P$1,$F2234:$F2237,0),1*d_vote,0)</f>
        <v>0.25</v>
      </c>
      <c r="Q2234" s="3">
        <f>IF(MATCH($Q$1,$C2234:$C2237,0)&lt;(MATCH($R$1,$C2234:$C2237,0)),1*a_vote,0)+IF(MATCH($Q$1,$D2234:$D2237,0)&lt;MATCH($R$1,$D2234:$D2237,0),1*b_vote,0)+IF(MATCH($Q$1,$E2234:$E2237,0)&lt;MATCH($R$1,$E2234:$E2237,0),1*c_vote,0)+IF(MATCH($Q$1,$F2234:$F2237,0)&lt;MATCH($R$1,$F2234:$F2237,0),1*d_vote,0)</f>
        <v>0.78</v>
      </c>
      <c r="R2234" s="3">
        <f>IF(MATCH(Q$1,$C2234:$C2237,0)&gt;(MATCH(R$1,$C2234:$C2237,0)),1*a_vote,0)+IF(MATCH(Q$1,$D2234:$D2237,0)&gt;MATCH(R$1,$D2234:$D2237,0),1*b_vote,0)+IF(MATCH(Q$1,$E2234:$E2237,0)&gt;MATCH(R$1,$E2234:$E2237,0),1*c_vote,0)+IF(MATCH(Q$1,$F2234:$F2237,0)&gt;MATCH(R$1,$F2234:$F2237,0),1*d_vote,0)</f>
        <v>0.21999999999999997</v>
      </c>
      <c r="S2234" s="3">
        <f>IF(MATCH($S$1,$C2234:$C2237,0)&lt;(MATCH($T$1,$C2234:$C2237,0)),1*a_vote,0)+IF(MATCH($S$1,$D2234:$D2237,0)&lt;MATCH($T$1,$D2234:$D2237,0),1*b_vote,0)+IF(MATCH($S$1,$E2234:$E2237,0)&lt;MATCH($T$1,$E2234:$E2237,0),1*c_vote,0)+IF(MATCH($S$1,$F2234:$F2237,0)&lt;MATCH($T$1,$F2234:$F2237,0),1*d_vote,0)</f>
        <v>0.78</v>
      </c>
      <c r="T2234" s="3">
        <f>IF(MATCH(S$1,$C2234:$C2237,0)&gt;(MATCH(T$1,$C2234:$C2237,0)),1*a_vote,0)+IF(MATCH(S$1,$D2234:$D2237,0)&gt;MATCH(T$1,$D2234:$D2237,0),1*b_vote,0)+IF(MATCH(S$1,$E2234:$E2237,0)&gt;MATCH(T$1,$E2234:$E2237,0),1*c_vote,0)+IF(MATCH(S$1,$F2234:$F2237,0)&gt;MATCH(T$1,$F2234:$F2237,0),1*d_vote,0)</f>
        <v>0.21999999999999997</v>
      </c>
    </row>
    <row r="2235" spans="1:20" x14ac:dyDescent="0.25">
      <c r="A2235">
        <f t="shared" si="70"/>
        <v>2234</v>
      </c>
      <c r="B2235">
        <f t="shared" si="71"/>
        <v>559</v>
      </c>
      <c r="C2235" t="str">
        <f>INDEX('VBA code_permu_wo_repettn'!$T$3:$Y$6,COUNTIF('Profile-matrices_Condorcet'!$B$2:$B2235,'Profile-matrices_Condorcet'!$B2235),MATCH(INDEX('numeric possibilities'!D$3:D$1298,VLOOKUP($B2235,'numeric possibilities'!$C$3:$G$1298,1)),'VBA code_permu_wo_repettn'!$T$2:$Y$2))</f>
        <v>B</v>
      </c>
      <c r="D2235" t="str">
        <f>INDEX('VBA code_permu_wo_repettn'!$AA$3:$AF$6,COUNTIF('Profile-matrices_Condorcet'!$B$2:$B2235,'Profile-matrices_Condorcet'!$B2235),MATCH(INDEX('numeric possibilities'!E$3:E$1298,VLOOKUP($B2235,'numeric possibilities'!$C$3:$G$1298,1)),'VBA code_permu_wo_repettn'!$AA$2:$AF$2))</f>
        <v>C</v>
      </c>
      <c r="E2235" t="str">
        <f>INDEX('VBA code_permu_wo_repettn'!$AH$3:$AM$6,COUNTIF('Profile-matrices_Condorcet'!$B$2:$B2235,'Profile-matrices_Condorcet'!$B2235),MATCH(INDEX('numeric possibilities'!F$3:F$1298,VLOOKUP($B2235,'numeric possibilities'!$C$3:$G$1298,1)),'VBA code_permu_wo_repettn'!$AH$2:$AM$2))</f>
        <v>B</v>
      </c>
      <c r="F2235" t="str">
        <f>INDEX('VBA code_permu_wo_repettn'!$AO$3:$AT$6,COUNTIF('Profile-matrices_Condorcet'!$B$2:$B2235,'Profile-matrices_Condorcet'!$B2235),MATCH(INDEX('numeric possibilities'!G$3:G$1298,VLOOKUP($B2235,'numeric possibilities'!$C$3:$G$1298,1)),'VBA code_permu_wo_repettn'!$AO$2:$AT$2))</f>
        <v>B</v>
      </c>
      <c r="H2235" t="s">
        <v>15</v>
      </c>
      <c r="I2235" t="str">
        <f>IF(I2234&gt;J2234,$I$1,IF(I2234&lt;J2234,$J$1,0))</f>
        <v>B</v>
      </c>
      <c r="K2235" t="str">
        <f>IF(K2234&gt;L2234,$K$1,IF(K2234&lt;L2234,$L$1,0))</f>
        <v>C</v>
      </c>
      <c r="M2235" t="str">
        <f>IF(M2234&gt;N2234,$M$1,IF(M2234&lt;N2234,$N$1,0))</f>
        <v>D</v>
      </c>
      <c r="O2235" t="str">
        <f>IF(O2234&gt;P2234,$O$1,IF(O2234&lt;P2234,$P$1,0))</f>
        <v>B</v>
      </c>
      <c r="Q2235" t="str">
        <f>IF(Q2234&gt;R2234,$Q$1,IF(Q2234&lt;R2234,$R$1,0))</f>
        <v>B</v>
      </c>
      <c r="S2235" t="str">
        <f>IF(S2234&gt;T2234,$S$1,IF(S2234&lt;T2234,$T$1,0))</f>
        <v>C</v>
      </c>
    </row>
    <row r="2236" spans="1:20" x14ac:dyDescent="0.25">
      <c r="A2236">
        <f t="shared" si="70"/>
        <v>2235</v>
      </c>
      <c r="B2236">
        <f t="shared" si="71"/>
        <v>559</v>
      </c>
      <c r="C2236" t="str">
        <f>INDEX('VBA code_permu_wo_repettn'!$T$3:$Y$6,COUNTIF('Profile-matrices_Condorcet'!$B$2:$B2236,'Profile-matrices_Condorcet'!$B2236),MATCH(INDEX('numeric possibilities'!D$3:D$1298,VLOOKUP($B2236,'numeric possibilities'!$C$3:$G$1298,1)),'VBA code_permu_wo_repettn'!$T$2:$Y$2))</f>
        <v>C</v>
      </c>
      <c r="D2236" t="str">
        <f>INDEX('VBA code_permu_wo_repettn'!$AA$3:$AF$6,COUNTIF('Profile-matrices_Condorcet'!$B$2:$B2236,'Profile-matrices_Condorcet'!$B2236),MATCH(INDEX('numeric possibilities'!E$3:E$1298,VLOOKUP($B2236,'numeric possibilities'!$C$3:$G$1298,1)),'VBA code_permu_wo_repettn'!$AA$2:$AF$2))</f>
        <v>D</v>
      </c>
      <c r="E2236" t="str">
        <f>INDEX('VBA code_permu_wo_repettn'!$AH$3:$AM$6,COUNTIF('Profile-matrices_Condorcet'!$B$2:$B2236,'Profile-matrices_Condorcet'!$B2236),MATCH(INDEX('numeric possibilities'!F$3:F$1298,VLOOKUP($B2236,'numeric possibilities'!$C$3:$G$1298,1)),'VBA code_permu_wo_repettn'!$AH$2:$AM$2))</f>
        <v>D</v>
      </c>
      <c r="F2236" t="str">
        <f>INDEX('VBA code_permu_wo_repettn'!$AO$3:$AT$6,COUNTIF('Profile-matrices_Condorcet'!$B$2:$B2236,'Profile-matrices_Condorcet'!$B2236),MATCH(INDEX('numeric possibilities'!G$3:G$1298,VLOOKUP($B2236,'numeric possibilities'!$C$3:$G$1298,1)),'VBA code_permu_wo_repettn'!$AO$2:$AT$2))</f>
        <v>A</v>
      </c>
      <c r="I2236" t="s">
        <v>0</v>
      </c>
      <c r="J2236" t="s">
        <v>1</v>
      </c>
      <c r="K2236" t="s">
        <v>2</v>
      </c>
      <c r="L2236" t="s">
        <v>3</v>
      </c>
    </row>
    <row r="2237" spans="1:20" x14ac:dyDescent="0.25">
      <c r="A2237">
        <f t="shared" si="70"/>
        <v>2236</v>
      </c>
      <c r="B2237">
        <f t="shared" si="71"/>
        <v>559</v>
      </c>
      <c r="C2237" t="str">
        <f>INDEX('VBA code_permu_wo_repettn'!$T$3:$Y$6,COUNTIF('Profile-matrices_Condorcet'!$B$2:$B2237,'Profile-matrices_Condorcet'!$B2237),MATCH(INDEX('numeric possibilities'!D$3:D$1298,VLOOKUP($B2237,'numeric possibilities'!$C$3:$G$1298,1)),'VBA code_permu_wo_repettn'!$T$2:$Y$2))</f>
        <v>D</v>
      </c>
      <c r="D2237" t="str">
        <f>INDEX('VBA code_permu_wo_repettn'!$AA$3:$AF$6,COUNTIF('Profile-matrices_Condorcet'!$B$2:$B2237,'Profile-matrices_Condorcet'!$B2237),MATCH(INDEX('numeric possibilities'!E$3:E$1298,VLOOKUP($B2237,'numeric possibilities'!$C$3:$G$1298,1)),'VBA code_permu_wo_repettn'!$AA$2:$AF$2))</f>
        <v>A</v>
      </c>
      <c r="E2237" t="str">
        <f>INDEX('VBA code_permu_wo_repettn'!$AH$3:$AM$6,COUNTIF('Profile-matrices_Condorcet'!$B$2:$B2237,'Profile-matrices_Condorcet'!$B2237),MATCH(INDEX('numeric possibilities'!F$3:F$1298,VLOOKUP($B2237,'numeric possibilities'!$C$3:$G$1298,1)),'VBA code_permu_wo_repettn'!$AH$2:$AM$2))</f>
        <v>A</v>
      </c>
      <c r="F2237" t="str">
        <f>INDEX('VBA code_permu_wo_repettn'!$AO$3:$AT$6,COUNTIF('Profile-matrices_Condorcet'!$B$2:$B2237,'Profile-matrices_Condorcet'!$B2237),MATCH(INDEX('numeric possibilities'!G$3:G$1298,VLOOKUP($B2237,'numeric possibilities'!$C$3:$G$1298,1)),'VBA code_permu_wo_repettn'!$AO$2:$AT$2))</f>
        <v>C</v>
      </c>
      <c r="G2237" t="str">
        <f>IF(MAX(I2237:L2237)&gt;='numeric possibilities'!$B$4/2,INDEX('Profile-matrices_Condorcet'!I2236:L2236,1,MATCH(MAX('Profile-matrices_Condorcet'!I2237:L2237),'Profile-matrices_Condorcet'!I2237:L2237,0)),"NCW")</f>
        <v>B</v>
      </c>
      <c r="H2237" t="s">
        <v>13</v>
      </c>
      <c r="I2237" s="3">
        <f>COUNTIF($I2235:$S2235,I2236)</f>
        <v>0</v>
      </c>
      <c r="J2237" s="3">
        <f>COUNTIF($I2235:$S2235,J2236)</f>
        <v>3</v>
      </c>
      <c r="K2237" s="3">
        <f>COUNTIF($I2235:$S2235,K2236)</f>
        <v>2</v>
      </c>
      <c r="L2237" s="3">
        <f>COUNTIF($I2235:$S2235,L2236)</f>
        <v>1</v>
      </c>
    </row>
    <row r="2238" spans="1:20" x14ac:dyDescent="0.25">
      <c r="A2238">
        <f t="shared" si="70"/>
        <v>2237</v>
      </c>
      <c r="B2238">
        <f t="shared" si="71"/>
        <v>560</v>
      </c>
      <c r="C2238" t="str">
        <f>INDEX('VBA code_permu_wo_repettn'!$T$3:$Y$6,COUNTIF('Profile-matrices_Condorcet'!$B$2:$B2238,'Profile-matrices_Condorcet'!$B2238),MATCH(INDEX('numeric possibilities'!D$3:D$1298,VLOOKUP($B2238,'numeric possibilities'!$C$3:$G$1298,1)),'VBA code_permu_wo_repettn'!$T$2:$Y$2))</f>
        <v>A</v>
      </c>
      <c r="D2238" t="str">
        <f>INDEX('VBA code_permu_wo_repettn'!$AA$3:$AF$6,COUNTIF('Profile-matrices_Condorcet'!$B$2:$B2238,'Profile-matrices_Condorcet'!$B2238),MATCH(INDEX('numeric possibilities'!E$3:E$1298,VLOOKUP($B2238,'numeric possibilities'!$C$3:$G$1298,1)),'VBA code_permu_wo_repettn'!$AA$2:$AF$2))</f>
        <v>B</v>
      </c>
      <c r="E2238" t="str">
        <f>INDEX('VBA code_permu_wo_repettn'!$AH$3:$AM$6,COUNTIF('Profile-matrices_Condorcet'!$B$2:$B2238,'Profile-matrices_Condorcet'!$B2238),MATCH(INDEX('numeric possibilities'!F$3:F$1298,VLOOKUP($B2238,'numeric possibilities'!$C$3:$G$1298,1)),'VBA code_permu_wo_repettn'!$AH$2:$AM$2))</f>
        <v>C</v>
      </c>
      <c r="F2238" t="str">
        <f>INDEX('VBA code_permu_wo_repettn'!$AO$3:$AT$6,COUNTIF('Profile-matrices_Condorcet'!$B$2:$B2238,'Profile-matrices_Condorcet'!$B2238),MATCH(INDEX('numeric possibilities'!G$3:G$1298,VLOOKUP($B2238,'numeric possibilities'!$C$3:$G$1298,1)),'VBA code_permu_wo_repettn'!$AO$2:$AT$2))</f>
        <v>D</v>
      </c>
      <c r="H2238" t="s">
        <v>14</v>
      </c>
      <c r="I2238" s="3">
        <f>IF(MATCH(I$1,$C2238:$C2241,0)&lt;(MATCH(J$1,$C2238:$C2241,0)),1*a_vote,0)+IF(MATCH(I$1,$D2238:$D2241,0)&lt;MATCH(J$1,$D2238:$D2241,0),1*b_vote,0)+IF(MATCH(I$1,$E2238:$E2241,0)&lt;MATCH(J$1,$E2238:$E2241,0),1*c_vote,0)+IF(MATCH(I$1,$F2238:$F2241,0)&lt;MATCH(J$1,$F2238:$F2241,0),1*d_vote,0)</f>
        <v>0.27</v>
      </c>
      <c r="J2238" s="3">
        <f>IF(MATCH(I$1,$C2238:$C2241,0)&gt;(MATCH(J$1,$C2238:$C2241,0)),1*a_vote,0)+IF(MATCH(I$1,$D2238:$D2241,0)&gt;MATCH(J$1,$D2238:$D2241,0),1*b_vote,0)+IF(MATCH(I$1,$E2238:$E2241,0)&gt;MATCH(J$1,$E2238:$E2241,0),1*c_vote,0)+IF(MATCH(I$1,$F2238:$F2241,0)&gt;MATCH(J$1,$F2238:$F2241,0),1*d_vote,0)</f>
        <v>0.73</v>
      </c>
      <c r="K2238" s="3">
        <f>IF(MATCH($K$1,$C2238:$C2241,0)&lt;(MATCH($L$1,$C2238:$C2241,0)),1*a_vote,0)+IF(MATCH($K$1,$D2238:$D2241,0)&lt;MATCH($L$1,$D2238:$D2241,0),1*b_vote,0)+IF(MATCH($K$1,$E2238:$E2241,0)&lt;MATCH($L$1,$E2238:$E2241,0),1*c_vote,0)+IF(MATCH($K$1,$F2238:$F2241,0)&lt;MATCH($L$1,$F2238:$F2241,0),1*d_vote,0)</f>
        <v>0.49</v>
      </c>
      <c r="L2238" s="3">
        <f>IF(MATCH(K$1,$C2238:$C2241,0)&gt;(MATCH(L$1,$C2238:$C2241,0)),1*a_vote,0)+IF(MATCH(K$1,$D2238:$D2241,0)&gt;MATCH(L$1,$D2238:$D2241,0),1*b_vote,0)+IF(MATCH(K$1,$E2238:$E2241,0)&gt;MATCH(L$1,$E2238:$E2241,0),1*c_vote,0)+IF(MATCH(K$1,$F2238:$F2241,0)&gt;MATCH(L$1,$F2238:$F2241,0),1*d_vote,0)</f>
        <v>0.51</v>
      </c>
      <c r="M2238" s="3">
        <f>IF(MATCH($M$1,$C2238:$C2241,0)&lt;(MATCH($N$1,$C2238:$C2241,0)),1*a_vote,0)+IF(MATCH($M$1,$D2238:$D2241,0)&lt;MATCH($N$1,$D2238:$D2241,0),1*b_vote,0)+IF(MATCH($M$1,$E2238:$E2241,0)&lt;MATCH($N$1,$E2238:$E2241,0),1*c_vote,0)+IF(MATCH($M$1,$F2238:$F2241,0)&lt;MATCH($N$1,$F2238:$F2241,0),1*d_vote,0)</f>
        <v>0.27</v>
      </c>
      <c r="N2238" s="3">
        <f>IF(MATCH(M$1,$C2238:$C2241,0)&gt;(MATCH(N$1,$C2238:$C2241,0)),1*a_vote,0)+IF(MATCH(M$1,$D2238:$D2241,0)&gt;MATCH(N$1,$D2238:$D2241,0),1*b_vote,0)+IF(MATCH(M$1,$E2238:$E2241,0)&gt;MATCH(N$1,$E2238:$E2241,0),1*c_vote,0)+IF(MATCH(M$1,$F2238:$F2241,0)&gt;MATCH(N$1,$F2238:$F2241,0),1*d_vote,0)</f>
        <v>0.73</v>
      </c>
      <c r="O2238" s="3">
        <f>IF(MATCH($O$1,$C2238:$C2241,0)&lt;(MATCH($P$1,$C2238:$C2241,0)),1*a_vote,0)+IF(MATCH($O$1,$D2238:$D2241,0)&lt;MATCH($P$1,$D2238:$D2241,0),1*b_vote,0)+IF(MATCH($O$1,$E2238:$E2241,0)&lt;MATCH($P$1,$E2238:$E2241,0),1*c_vote,0)+IF(MATCH($O$1,$F2238:$F2241,0)&lt;MATCH($P$1,$F2238:$F2241,0),1*d_vote,0)</f>
        <v>0.75</v>
      </c>
      <c r="P2238" s="3">
        <f>IF(MATCH(O$1,$C2238:$C2241,0)&gt;(MATCH(P$1,$C2238:$C2241,0)),1*a_vote,0)+IF(MATCH(O$1,$D2238:$D2241,0)&gt;MATCH(P$1,$D2238:$D2241,0),1*b_vote,0)+IF(MATCH(O$1,$E2238:$E2241,0)&gt;MATCH(P$1,$E2238:$E2241,0),1*c_vote,0)+IF(MATCH(O$1,$F2238:$F2241,0)&gt;MATCH(P$1,$F2238:$F2241,0),1*d_vote,0)</f>
        <v>0.25</v>
      </c>
      <c r="Q2238" s="3">
        <f>IF(MATCH($Q$1,$C2238:$C2241,0)&lt;(MATCH($R$1,$C2238:$C2241,0)),1*a_vote,0)+IF(MATCH($Q$1,$D2238:$D2241,0)&lt;MATCH($R$1,$D2238:$D2241,0),1*b_vote,0)+IF(MATCH($Q$1,$E2238:$E2241,0)&lt;MATCH($R$1,$E2238:$E2241,0),1*c_vote,0)+IF(MATCH($Q$1,$F2238:$F2241,0)&lt;MATCH($R$1,$F2238:$F2241,0),1*d_vote,0)</f>
        <v>0.78</v>
      </c>
      <c r="R2238" s="3">
        <f>IF(MATCH(Q$1,$C2238:$C2241,0)&gt;(MATCH(R$1,$C2238:$C2241,0)),1*a_vote,0)+IF(MATCH(Q$1,$D2238:$D2241,0)&gt;MATCH(R$1,$D2238:$D2241,0),1*b_vote,0)+IF(MATCH(Q$1,$E2238:$E2241,0)&gt;MATCH(R$1,$E2238:$E2241,0),1*c_vote,0)+IF(MATCH(Q$1,$F2238:$F2241,0)&gt;MATCH(R$1,$F2238:$F2241,0),1*d_vote,0)</f>
        <v>0.21999999999999997</v>
      </c>
      <c r="S2238" s="3">
        <f>IF(MATCH($S$1,$C2238:$C2241,0)&lt;(MATCH($T$1,$C2238:$C2241,0)),1*a_vote,0)+IF(MATCH($S$1,$D2238:$D2241,0)&lt;MATCH($T$1,$D2238:$D2241,0),1*b_vote,0)+IF(MATCH($S$1,$E2238:$E2241,0)&lt;MATCH($T$1,$E2238:$E2241,0),1*c_vote,0)+IF(MATCH($S$1,$F2238:$F2241,0)&lt;MATCH($T$1,$F2238:$F2241,0),1*d_vote,0)</f>
        <v>0.51</v>
      </c>
      <c r="T2238" s="3">
        <f>IF(MATCH(S$1,$C2238:$C2241,0)&gt;(MATCH(T$1,$C2238:$C2241,0)),1*a_vote,0)+IF(MATCH(S$1,$D2238:$D2241,0)&gt;MATCH(T$1,$D2238:$D2241,0),1*b_vote,0)+IF(MATCH(S$1,$E2238:$E2241,0)&gt;MATCH(T$1,$E2238:$E2241,0),1*c_vote,0)+IF(MATCH(S$1,$F2238:$F2241,0)&gt;MATCH(T$1,$F2238:$F2241,0),1*d_vote,0)</f>
        <v>0.49</v>
      </c>
    </row>
    <row r="2239" spans="1:20" x14ac:dyDescent="0.25">
      <c r="A2239">
        <f t="shared" si="70"/>
        <v>2238</v>
      </c>
      <c r="B2239">
        <f t="shared" si="71"/>
        <v>560</v>
      </c>
      <c r="C2239" t="str">
        <f>INDEX('VBA code_permu_wo_repettn'!$T$3:$Y$6,COUNTIF('Profile-matrices_Condorcet'!$B$2:$B2239,'Profile-matrices_Condorcet'!$B2239),MATCH(INDEX('numeric possibilities'!D$3:D$1298,VLOOKUP($B2239,'numeric possibilities'!$C$3:$G$1298,1)),'VBA code_permu_wo_repettn'!$T$2:$Y$2))</f>
        <v>B</v>
      </c>
      <c r="D2239" t="str">
        <f>INDEX('VBA code_permu_wo_repettn'!$AA$3:$AF$6,COUNTIF('Profile-matrices_Condorcet'!$B$2:$B2239,'Profile-matrices_Condorcet'!$B2239),MATCH(INDEX('numeric possibilities'!E$3:E$1298,VLOOKUP($B2239,'numeric possibilities'!$C$3:$G$1298,1)),'VBA code_permu_wo_repettn'!$AA$2:$AF$2))</f>
        <v>C</v>
      </c>
      <c r="E2239" t="str">
        <f>INDEX('VBA code_permu_wo_repettn'!$AH$3:$AM$6,COUNTIF('Profile-matrices_Condorcet'!$B$2:$B2239,'Profile-matrices_Condorcet'!$B2239),MATCH(INDEX('numeric possibilities'!F$3:F$1298,VLOOKUP($B2239,'numeric possibilities'!$C$3:$G$1298,1)),'VBA code_permu_wo_repettn'!$AH$2:$AM$2))</f>
        <v>B</v>
      </c>
      <c r="F2239" t="str">
        <f>INDEX('VBA code_permu_wo_repettn'!$AO$3:$AT$6,COUNTIF('Profile-matrices_Condorcet'!$B$2:$B2239,'Profile-matrices_Condorcet'!$B2239),MATCH(INDEX('numeric possibilities'!G$3:G$1298,VLOOKUP($B2239,'numeric possibilities'!$C$3:$G$1298,1)),'VBA code_permu_wo_repettn'!$AO$2:$AT$2))</f>
        <v>B</v>
      </c>
      <c r="H2239" t="s">
        <v>15</v>
      </c>
      <c r="I2239" t="str">
        <f>IF(I2238&gt;J2238,$I$1,IF(I2238&lt;J2238,$J$1,0))</f>
        <v>B</v>
      </c>
      <c r="K2239" t="str">
        <f>IF(K2238&gt;L2238,$K$1,IF(K2238&lt;L2238,$L$1,0))</f>
        <v>C</v>
      </c>
      <c r="M2239" t="str">
        <f>IF(M2238&gt;N2238,$M$1,IF(M2238&lt;N2238,$N$1,0))</f>
        <v>D</v>
      </c>
      <c r="O2239" t="str">
        <f>IF(O2238&gt;P2238,$O$1,IF(O2238&lt;P2238,$P$1,0))</f>
        <v>B</v>
      </c>
      <c r="Q2239" t="str">
        <f>IF(Q2238&gt;R2238,$Q$1,IF(Q2238&lt;R2238,$R$1,0))</f>
        <v>B</v>
      </c>
      <c r="S2239" t="str">
        <f>IF(S2238&gt;T2238,$S$1,IF(S2238&lt;T2238,$T$1,0))</f>
        <v>C</v>
      </c>
    </row>
    <row r="2240" spans="1:20" x14ac:dyDescent="0.25">
      <c r="A2240">
        <f t="shared" si="70"/>
        <v>2239</v>
      </c>
      <c r="B2240">
        <f t="shared" si="71"/>
        <v>560</v>
      </c>
      <c r="C2240" t="str">
        <f>INDEX('VBA code_permu_wo_repettn'!$T$3:$Y$6,COUNTIF('Profile-matrices_Condorcet'!$B$2:$B2240,'Profile-matrices_Condorcet'!$B2240),MATCH(INDEX('numeric possibilities'!D$3:D$1298,VLOOKUP($B2240,'numeric possibilities'!$C$3:$G$1298,1)),'VBA code_permu_wo_repettn'!$T$2:$Y$2))</f>
        <v>D</v>
      </c>
      <c r="D2240" t="str">
        <f>INDEX('VBA code_permu_wo_repettn'!$AA$3:$AF$6,COUNTIF('Profile-matrices_Condorcet'!$B$2:$B2240,'Profile-matrices_Condorcet'!$B2240),MATCH(INDEX('numeric possibilities'!E$3:E$1298,VLOOKUP($B2240,'numeric possibilities'!$C$3:$G$1298,1)),'VBA code_permu_wo_repettn'!$AA$2:$AF$2))</f>
        <v>D</v>
      </c>
      <c r="E2240" t="str">
        <f>INDEX('VBA code_permu_wo_repettn'!$AH$3:$AM$6,COUNTIF('Profile-matrices_Condorcet'!$B$2:$B2240,'Profile-matrices_Condorcet'!$B2240),MATCH(INDEX('numeric possibilities'!F$3:F$1298,VLOOKUP($B2240,'numeric possibilities'!$C$3:$G$1298,1)),'VBA code_permu_wo_repettn'!$AH$2:$AM$2))</f>
        <v>D</v>
      </c>
      <c r="F2240" t="str">
        <f>INDEX('VBA code_permu_wo_repettn'!$AO$3:$AT$6,COUNTIF('Profile-matrices_Condorcet'!$B$2:$B2240,'Profile-matrices_Condorcet'!$B2240),MATCH(INDEX('numeric possibilities'!G$3:G$1298,VLOOKUP($B2240,'numeric possibilities'!$C$3:$G$1298,1)),'VBA code_permu_wo_repettn'!$AO$2:$AT$2))</f>
        <v>A</v>
      </c>
      <c r="I2240" t="s">
        <v>0</v>
      </c>
      <c r="J2240" t="s">
        <v>1</v>
      </c>
      <c r="K2240" t="s">
        <v>2</v>
      </c>
      <c r="L2240" t="s">
        <v>3</v>
      </c>
    </row>
    <row r="2241" spans="1:20" x14ac:dyDescent="0.25">
      <c r="A2241">
        <f t="shared" si="70"/>
        <v>2240</v>
      </c>
      <c r="B2241">
        <f t="shared" si="71"/>
        <v>560</v>
      </c>
      <c r="C2241" t="str">
        <f>INDEX('VBA code_permu_wo_repettn'!$T$3:$Y$6,COUNTIF('Profile-matrices_Condorcet'!$B$2:$B2241,'Profile-matrices_Condorcet'!$B2241),MATCH(INDEX('numeric possibilities'!D$3:D$1298,VLOOKUP($B2241,'numeric possibilities'!$C$3:$G$1298,1)),'VBA code_permu_wo_repettn'!$T$2:$Y$2))</f>
        <v>C</v>
      </c>
      <c r="D2241" t="str">
        <f>INDEX('VBA code_permu_wo_repettn'!$AA$3:$AF$6,COUNTIF('Profile-matrices_Condorcet'!$B$2:$B2241,'Profile-matrices_Condorcet'!$B2241),MATCH(INDEX('numeric possibilities'!E$3:E$1298,VLOOKUP($B2241,'numeric possibilities'!$C$3:$G$1298,1)),'VBA code_permu_wo_repettn'!$AA$2:$AF$2))</f>
        <v>A</v>
      </c>
      <c r="E2241" t="str">
        <f>INDEX('VBA code_permu_wo_repettn'!$AH$3:$AM$6,COUNTIF('Profile-matrices_Condorcet'!$B$2:$B2241,'Profile-matrices_Condorcet'!$B2241),MATCH(INDEX('numeric possibilities'!F$3:F$1298,VLOOKUP($B2241,'numeric possibilities'!$C$3:$G$1298,1)),'VBA code_permu_wo_repettn'!$AH$2:$AM$2))</f>
        <v>A</v>
      </c>
      <c r="F2241" t="str">
        <f>INDEX('VBA code_permu_wo_repettn'!$AO$3:$AT$6,COUNTIF('Profile-matrices_Condorcet'!$B$2:$B2241,'Profile-matrices_Condorcet'!$B2241),MATCH(INDEX('numeric possibilities'!G$3:G$1298,VLOOKUP($B2241,'numeric possibilities'!$C$3:$G$1298,1)),'VBA code_permu_wo_repettn'!$AO$2:$AT$2))</f>
        <v>C</v>
      </c>
      <c r="G2241" t="str">
        <f>IF(MAX(I2241:L2241)&gt;='numeric possibilities'!$B$4/2,INDEX('Profile-matrices_Condorcet'!I2240:L2240,1,MATCH(MAX('Profile-matrices_Condorcet'!I2241:L2241),'Profile-matrices_Condorcet'!I2241:L2241,0)),"NCW")</f>
        <v>B</v>
      </c>
      <c r="H2241" t="s">
        <v>13</v>
      </c>
      <c r="I2241" s="3">
        <f>COUNTIF($I2239:$S2239,I2240)</f>
        <v>0</v>
      </c>
      <c r="J2241" s="3">
        <f>COUNTIF($I2239:$S2239,J2240)</f>
        <v>3</v>
      </c>
      <c r="K2241" s="3">
        <f>COUNTIF($I2239:$S2239,K2240)</f>
        <v>2</v>
      </c>
      <c r="L2241" s="3">
        <f>COUNTIF($I2239:$S2239,L2240)</f>
        <v>1</v>
      </c>
    </row>
    <row r="2242" spans="1:20" x14ac:dyDescent="0.25">
      <c r="A2242">
        <f t="shared" si="70"/>
        <v>2241</v>
      </c>
      <c r="B2242">
        <f t="shared" si="71"/>
        <v>561</v>
      </c>
      <c r="C2242" t="str">
        <f>INDEX('VBA code_permu_wo_repettn'!$T$3:$Y$6,COUNTIF('Profile-matrices_Condorcet'!$B$2:$B2242,'Profile-matrices_Condorcet'!$B2242),MATCH(INDEX('numeric possibilities'!D$3:D$1298,VLOOKUP($B2242,'numeric possibilities'!$C$3:$G$1298,1)),'VBA code_permu_wo_repettn'!$T$2:$Y$2))</f>
        <v>A</v>
      </c>
      <c r="D2242" t="str">
        <f>INDEX('VBA code_permu_wo_repettn'!$AA$3:$AF$6,COUNTIF('Profile-matrices_Condorcet'!$B$2:$B2242,'Profile-matrices_Condorcet'!$B2242),MATCH(INDEX('numeric possibilities'!E$3:E$1298,VLOOKUP($B2242,'numeric possibilities'!$C$3:$G$1298,1)),'VBA code_permu_wo_repettn'!$AA$2:$AF$2))</f>
        <v>B</v>
      </c>
      <c r="E2242" t="str">
        <f>INDEX('VBA code_permu_wo_repettn'!$AH$3:$AM$6,COUNTIF('Profile-matrices_Condorcet'!$B$2:$B2242,'Profile-matrices_Condorcet'!$B2242),MATCH(INDEX('numeric possibilities'!F$3:F$1298,VLOOKUP($B2242,'numeric possibilities'!$C$3:$G$1298,1)),'VBA code_permu_wo_repettn'!$AH$2:$AM$2))</f>
        <v>C</v>
      </c>
      <c r="F2242" t="str">
        <f>INDEX('VBA code_permu_wo_repettn'!$AO$3:$AT$6,COUNTIF('Profile-matrices_Condorcet'!$B$2:$B2242,'Profile-matrices_Condorcet'!$B2242),MATCH(INDEX('numeric possibilities'!G$3:G$1298,VLOOKUP($B2242,'numeric possibilities'!$C$3:$G$1298,1)),'VBA code_permu_wo_repettn'!$AO$2:$AT$2))</f>
        <v>D</v>
      </c>
      <c r="H2242" t="s">
        <v>14</v>
      </c>
      <c r="I2242" s="3">
        <f>IF(MATCH(I$1,$C2242:$C2245,0)&lt;(MATCH(J$1,$C2242:$C2245,0)),1*a_vote,0)+IF(MATCH(I$1,$D2242:$D2245,0)&lt;MATCH(J$1,$D2242:$D2245,0),1*b_vote,0)+IF(MATCH(I$1,$E2242:$E2245,0)&lt;MATCH(J$1,$E2242:$E2245,0),1*c_vote,0)+IF(MATCH(I$1,$F2242:$F2245,0)&lt;MATCH(J$1,$F2242:$F2245,0),1*d_vote,0)</f>
        <v>0.27</v>
      </c>
      <c r="J2242" s="3">
        <f>IF(MATCH(I$1,$C2242:$C2245,0)&gt;(MATCH(J$1,$C2242:$C2245,0)),1*a_vote,0)+IF(MATCH(I$1,$D2242:$D2245,0)&gt;MATCH(J$1,$D2242:$D2245,0),1*b_vote,0)+IF(MATCH(I$1,$E2242:$E2245,0)&gt;MATCH(J$1,$E2242:$E2245,0),1*c_vote,0)+IF(MATCH(I$1,$F2242:$F2245,0)&gt;MATCH(J$1,$F2242:$F2245,0),1*d_vote,0)</f>
        <v>0.73</v>
      </c>
      <c r="K2242" s="3">
        <f>IF(MATCH($K$1,$C2242:$C2245,0)&lt;(MATCH($L$1,$C2242:$C2245,0)),1*a_vote,0)+IF(MATCH($K$1,$D2242:$D2245,0)&lt;MATCH($L$1,$D2242:$D2245,0),1*b_vote,0)+IF(MATCH($K$1,$E2242:$E2245,0)&lt;MATCH($L$1,$E2242:$E2245,0),1*c_vote,0)+IF(MATCH($K$1,$F2242:$F2245,0)&lt;MATCH($L$1,$F2242:$F2245,0),1*d_vote,0)</f>
        <v>0.49</v>
      </c>
      <c r="L2242" s="3">
        <f>IF(MATCH(K$1,$C2242:$C2245,0)&gt;(MATCH(L$1,$C2242:$C2245,0)),1*a_vote,0)+IF(MATCH(K$1,$D2242:$D2245,0)&gt;MATCH(L$1,$D2242:$D2245,0),1*b_vote,0)+IF(MATCH(K$1,$E2242:$E2245,0)&gt;MATCH(L$1,$E2242:$E2245,0),1*c_vote,0)+IF(MATCH(K$1,$F2242:$F2245,0)&gt;MATCH(L$1,$F2242:$F2245,0),1*d_vote,0)</f>
        <v>0.51</v>
      </c>
      <c r="M2242" s="3">
        <f>IF(MATCH($M$1,$C2242:$C2245,0)&lt;(MATCH($N$1,$C2242:$C2245,0)),1*a_vote,0)+IF(MATCH($M$1,$D2242:$D2245,0)&lt;MATCH($N$1,$D2242:$D2245,0),1*b_vote,0)+IF(MATCH($M$1,$E2242:$E2245,0)&lt;MATCH($N$1,$E2242:$E2245,0),1*c_vote,0)+IF(MATCH($M$1,$F2242:$F2245,0)&lt;MATCH($N$1,$F2242:$F2245,0),1*d_vote,0)</f>
        <v>0.27</v>
      </c>
      <c r="N2242" s="3">
        <f>IF(MATCH(M$1,$C2242:$C2245,0)&gt;(MATCH(N$1,$C2242:$C2245,0)),1*a_vote,0)+IF(MATCH(M$1,$D2242:$D2245,0)&gt;MATCH(N$1,$D2242:$D2245,0),1*b_vote,0)+IF(MATCH(M$1,$E2242:$E2245,0)&gt;MATCH(N$1,$E2242:$E2245,0),1*c_vote,0)+IF(MATCH(M$1,$F2242:$F2245,0)&gt;MATCH(N$1,$F2242:$F2245,0),1*d_vote,0)</f>
        <v>0.73</v>
      </c>
      <c r="O2242" s="3">
        <f>IF(MATCH($O$1,$C2242:$C2245,0)&lt;(MATCH($P$1,$C2242:$C2245,0)),1*a_vote,0)+IF(MATCH($O$1,$D2242:$D2245,0)&lt;MATCH($P$1,$D2242:$D2245,0),1*b_vote,0)+IF(MATCH($O$1,$E2242:$E2245,0)&lt;MATCH($P$1,$E2242:$E2245,0),1*c_vote,0)+IF(MATCH($O$1,$F2242:$F2245,0)&lt;MATCH($P$1,$F2242:$F2245,0),1*d_vote,0)</f>
        <v>0.48</v>
      </c>
      <c r="P2242" s="3">
        <f>IF(MATCH(O$1,$C2242:$C2245,0)&gt;(MATCH(P$1,$C2242:$C2245,0)),1*a_vote,0)+IF(MATCH(O$1,$D2242:$D2245,0)&gt;MATCH(P$1,$D2242:$D2245,0),1*b_vote,0)+IF(MATCH(O$1,$E2242:$E2245,0)&gt;MATCH(P$1,$E2242:$E2245,0),1*c_vote,0)+IF(MATCH(O$1,$F2242:$F2245,0)&gt;MATCH(P$1,$F2242:$F2245,0),1*d_vote,0)</f>
        <v>0.52</v>
      </c>
      <c r="Q2242" s="3">
        <f>IF(MATCH($Q$1,$C2242:$C2245,0)&lt;(MATCH($R$1,$C2242:$C2245,0)),1*a_vote,0)+IF(MATCH($Q$1,$D2242:$D2245,0)&lt;MATCH($R$1,$D2242:$D2245,0),1*b_vote,0)+IF(MATCH($Q$1,$E2242:$E2245,0)&lt;MATCH($R$1,$E2242:$E2245,0),1*c_vote,0)+IF(MATCH($Q$1,$F2242:$F2245,0)&lt;MATCH($R$1,$F2242:$F2245,0),1*d_vote,0)</f>
        <v>0.78</v>
      </c>
      <c r="R2242" s="3">
        <f>IF(MATCH(Q$1,$C2242:$C2245,0)&gt;(MATCH(R$1,$C2242:$C2245,0)),1*a_vote,0)+IF(MATCH(Q$1,$D2242:$D2245,0)&gt;MATCH(R$1,$D2242:$D2245,0),1*b_vote,0)+IF(MATCH(Q$1,$E2242:$E2245,0)&gt;MATCH(R$1,$E2242:$E2245,0),1*c_vote,0)+IF(MATCH(Q$1,$F2242:$F2245,0)&gt;MATCH(R$1,$F2242:$F2245,0),1*d_vote,0)</f>
        <v>0.21999999999999997</v>
      </c>
      <c r="S2242" s="3">
        <f>IF(MATCH($S$1,$C2242:$C2245,0)&lt;(MATCH($T$1,$C2242:$C2245,0)),1*a_vote,0)+IF(MATCH($S$1,$D2242:$D2245,0)&lt;MATCH($T$1,$D2242:$D2245,0),1*b_vote,0)+IF(MATCH($S$1,$E2242:$E2245,0)&lt;MATCH($T$1,$E2242:$E2245,0),1*c_vote,0)+IF(MATCH($S$1,$F2242:$F2245,0)&lt;MATCH($T$1,$F2242:$F2245,0),1*d_vote,0)</f>
        <v>0.78</v>
      </c>
      <c r="T2242" s="3">
        <f>IF(MATCH(S$1,$C2242:$C2245,0)&gt;(MATCH(T$1,$C2242:$C2245,0)),1*a_vote,0)+IF(MATCH(S$1,$D2242:$D2245,0)&gt;MATCH(T$1,$D2242:$D2245,0),1*b_vote,0)+IF(MATCH(S$1,$E2242:$E2245,0)&gt;MATCH(T$1,$E2242:$E2245,0),1*c_vote,0)+IF(MATCH(S$1,$F2242:$F2245,0)&gt;MATCH(T$1,$F2242:$F2245,0),1*d_vote,0)</f>
        <v>0.21999999999999997</v>
      </c>
    </row>
    <row r="2243" spans="1:20" x14ac:dyDescent="0.25">
      <c r="A2243">
        <f t="shared" si="70"/>
        <v>2242</v>
      </c>
      <c r="B2243">
        <f t="shared" si="71"/>
        <v>561</v>
      </c>
      <c r="C2243" t="str">
        <f>INDEX('VBA code_permu_wo_repettn'!$T$3:$Y$6,COUNTIF('Profile-matrices_Condorcet'!$B$2:$B2243,'Profile-matrices_Condorcet'!$B2243),MATCH(INDEX('numeric possibilities'!D$3:D$1298,VLOOKUP($B2243,'numeric possibilities'!$C$3:$G$1298,1)),'VBA code_permu_wo_repettn'!$T$2:$Y$2))</f>
        <v>C</v>
      </c>
      <c r="D2243" t="str">
        <f>INDEX('VBA code_permu_wo_repettn'!$AA$3:$AF$6,COUNTIF('Profile-matrices_Condorcet'!$B$2:$B2243,'Profile-matrices_Condorcet'!$B2243),MATCH(INDEX('numeric possibilities'!E$3:E$1298,VLOOKUP($B2243,'numeric possibilities'!$C$3:$G$1298,1)),'VBA code_permu_wo_repettn'!$AA$2:$AF$2))</f>
        <v>C</v>
      </c>
      <c r="E2243" t="str">
        <f>INDEX('VBA code_permu_wo_repettn'!$AH$3:$AM$6,COUNTIF('Profile-matrices_Condorcet'!$B$2:$B2243,'Profile-matrices_Condorcet'!$B2243),MATCH(INDEX('numeric possibilities'!F$3:F$1298,VLOOKUP($B2243,'numeric possibilities'!$C$3:$G$1298,1)),'VBA code_permu_wo_repettn'!$AH$2:$AM$2))</f>
        <v>B</v>
      </c>
      <c r="F2243" t="str">
        <f>INDEX('VBA code_permu_wo_repettn'!$AO$3:$AT$6,COUNTIF('Profile-matrices_Condorcet'!$B$2:$B2243,'Profile-matrices_Condorcet'!$B2243),MATCH(INDEX('numeric possibilities'!G$3:G$1298,VLOOKUP($B2243,'numeric possibilities'!$C$3:$G$1298,1)),'VBA code_permu_wo_repettn'!$AO$2:$AT$2))</f>
        <v>B</v>
      </c>
      <c r="H2243" t="s">
        <v>15</v>
      </c>
      <c r="I2243" t="str">
        <f>IF(I2242&gt;J2242,$I$1,IF(I2242&lt;J2242,$J$1,0))</f>
        <v>B</v>
      </c>
      <c r="K2243" t="str">
        <f>IF(K2242&gt;L2242,$K$1,IF(K2242&lt;L2242,$L$1,0))</f>
        <v>C</v>
      </c>
      <c r="M2243" t="str">
        <f>IF(M2242&gt;N2242,$M$1,IF(M2242&lt;N2242,$N$1,0))</f>
        <v>D</v>
      </c>
      <c r="O2243" t="str">
        <f>IF(O2242&gt;P2242,$O$1,IF(O2242&lt;P2242,$P$1,0))</f>
        <v>C</v>
      </c>
      <c r="Q2243" t="str">
        <f>IF(Q2242&gt;R2242,$Q$1,IF(Q2242&lt;R2242,$R$1,0))</f>
        <v>B</v>
      </c>
      <c r="S2243" t="str">
        <f>IF(S2242&gt;T2242,$S$1,IF(S2242&lt;T2242,$T$1,0))</f>
        <v>C</v>
      </c>
    </row>
    <row r="2244" spans="1:20" x14ac:dyDescent="0.25">
      <c r="A2244">
        <f t="shared" si="70"/>
        <v>2243</v>
      </c>
      <c r="B2244">
        <f t="shared" si="71"/>
        <v>561</v>
      </c>
      <c r="C2244" t="str">
        <f>INDEX('VBA code_permu_wo_repettn'!$T$3:$Y$6,COUNTIF('Profile-matrices_Condorcet'!$B$2:$B2244,'Profile-matrices_Condorcet'!$B2244),MATCH(INDEX('numeric possibilities'!D$3:D$1298,VLOOKUP($B2244,'numeric possibilities'!$C$3:$G$1298,1)),'VBA code_permu_wo_repettn'!$T$2:$Y$2))</f>
        <v>B</v>
      </c>
      <c r="D2244" t="str">
        <f>INDEX('VBA code_permu_wo_repettn'!$AA$3:$AF$6,COUNTIF('Profile-matrices_Condorcet'!$B$2:$B2244,'Profile-matrices_Condorcet'!$B2244),MATCH(INDEX('numeric possibilities'!E$3:E$1298,VLOOKUP($B2244,'numeric possibilities'!$C$3:$G$1298,1)),'VBA code_permu_wo_repettn'!$AA$2:$AF$2))</f>
        <v>D</v>
      </c>
      <c r="E2244" t="str">
        <f>INDEX('VBA code_permu_wo_repettn'!$AH$3:$AM$6,COUNTIF('Profile-matrices_Condorcet'!$B$2:$B2244,'Profile-matrices_Condorcet'!$B2244),MATCH(INDEX('numeric possibilities'!F$3:F$1298,VLOOKUP($B2244,'numeric possibilities'!$C$3:$G$1298,1)),'VBA code_permu_wo_repettn'!$AH$2:$AM$2))</f>
        <v>D</v>
      </c>
      <c r="F2244" t="str">
        <f>INDEX('VBA code_permu_wo_repettn'!$AO$3:$AT$6,COUNTIF('Profile-matrices_Condorcet'!$B$2:$B2244,'Profile-matrices_Condorcet'!$B2244),MATCH(INDEX('numeric possibilities'!G$3:G$1298,VLOOKUP($B2244,'numeric possibilities'!$C$3:$G$1298,1)),'VBA code_permu_wo_repettn'!$AO$2:$AT$2))</f>
        <v>A</v>
      </c>
      <c r="I2244" t="s">
        <v>0</v>
      </c>
      <c r="J2244" t="s">
        <v>1</v>
      </c>
      <c r="K2244" t="s">
        <v>2</v>
      </c>
      <c r="L2244" t="s">
        <v>3</v>
      </c>
    </row>
    <row r="2245" spans="1:20" x14ac:dyDescent="0.25">
      <c r="A2245">
        <f t="shared" si="70"/>
        <v>2244</v>
      </c>
      <c r="B2245">
        <f t="shared" si="71"/>
        <v>561</v>
      </c>
      <c r="C2245" t="str">
        <f>INDEX('VBA code_permu_wo_repettn'!$T$3:$Y$6,COUNTIF('Profile-matrices_Condorcet'!$B$2:$B2245,'Profile-matrices_Condorcet'!$B2245),MATCH(INDEX('numeric possibilities'!D$3:D$1298,VLOOKUP($B2245,'numeric possibilities'!$C$3:$G$1298,1)),'VBA code_permu_wo_repettn'!$T$2:$Y$2))</f>
        <v>D</v>
      </c>
      <c r="D2245" t="str">
        <f>INDEX('VBA code_permu_wo_repettn'!$AA$3:$AF$6,COUNTIF('Profile-matrices_Condorcet'!$B$2:$B2245,'Profile-matrices_Condorcet'!$B2245),MATCH(INDEX('numeric possibilities'!E$3:E$1298,VLOOKUP($B2245,'numeric possibilities'!$C$3:$G$1298,1)),'VBA code_permu_wo_repettn'!$AA$2:$AF$2))</f>
        <v>A</v>
      </c>
      <c r="E2245" t="str">
        <f>INDEX('VBA code_permu_wo_repettn'!$AH$3:$AM$6,COUNTIF('Profile-matrices_Condorcet'!$B$2:$B2245,'Profile-matrices_Condorcet'!$B2245),MATCH(INDEX('numeric possibilities'!F$3:F$1298,VLOOKUP($B2245,'numeric possibilities'!$C$3:$G$1298,1)),'VBA code_permu_wo_repettn'!$AH$2:$AM$2))</f>
        <v>A</v>
      </c>
      <c r="F2245" t="str">
        <f>INDEX('VBA code_permu_wo_repettn'!$AO$3:$AT$6,COUNTIF('Profile-matrices_Condorcet'!$B$2:$B2245,'Profile-matrices_Condorcet'!$B2245),MATCH(INDEX('numeric possibilities'!G$3:G$1298,VLOOKUP($B2245,'numeric possibilities'!$C$3:$G$1298,1)),'VBA code_permu_wo_repettn'!$AO$2:$AT$2))</f>
        <v>C</v>
      </c>
      <c r="G2245" t="str">
        <f>IF(MAX(I2245:L2245)&gt;='numeric possibilities'!$B$4/2,INDEX('Profile-matrices_Condorcet'!I2244:L2244,1,MATCH(MAX('Profile-matrices_Condorcet'!I2245:L2245),'Profile-matrices_Condorcet'!I2245:L2245,0)),"NCW")</f>
        <v>C</v>
      </c>
      <c r="H2245" t="s">
        <v>13</v>
      </c>
      <c r="I2245" s="3">
        <f>COUNTIF($I2243:$S2243,I2244)</f>
        <v>0</v>
      </c>
      <c r="J2245" s="3">
        <f>COUNTIF($I2243:$S2243,J2244)</f>
        <v>2</v>
      </c>
      <c r="K2245" s="3">
        <f>COUNTIF($I2243:$S2243,K2244)</f>
        <v>3</v>
      </c>
      <c r="L2245" s="3">
        <f>COUNTIF($I2243:$S2243,L2244)</f>
        <v>1</v>
      </c>
    </row>
    <row r="2246" spans="1:20" x14ac:dyDescent="0.25">
      <c r="A2246">
        <f t="shared" si="70"/>
        <v>2245</v>
      </c>
      <c r="B2246">
        <f t="shared" si="71"/>
        <v>562</v>
      </c>
      <c r="C2246" t="str">
        <f>INDEX('VBA code_permu_wo_repettn'!$T$3:$Y$6,COUNTIF('Profile-matrices_Condorcet'!$B$2:$B2246,'Profile-matrices_Condorcet'!$B2246),MATCH(INDEX('numeric possibilities'!D$3:D$1298,VLOOKUP($B2246,'numeric possibilities'!$C$3:$G$1298,1)),'VBA code_permu_wo_repettn'!$T$2:$Y$2))</f>
        <v>A</v>
      </c>
      <c r="D2246" t="str">
        <f>INDEX('VBA code_permu_wo_repettn'!$AA$3:$AF$6,COUNTIF('Profile-matrices_Condorcet'!$B$2:$B2246,'Profile-matrices_Condorcet'!$B2246),MATCH(INDEX('numeric possibilities'!E$3:E$1298,VLOOKUP($B2246,'numeric possibilities'!$C$3:$G$1298,1)),'VBA code_permu_wo_repettn'!$AA$2:$AF$2))</f>
        <v>B</v>
      </c>
      <c r="E2246" t="str">
        <f>INDEX('VBA code_permu_wo_repettn'!$AH$3:$AM$6,COUNTIF('Profile-matrices_Condorcet'!$B$2:$B2246,'Profile-matrices_Condorcet'!$B2246),MATCH(INDEX('numeric possibilities'!F$3:F$1298,VLOOKUP($B2246,'numeric possibilities'!$C$3:$G$1298,1)),'VBA code_permu_wo_repettn'!$AH$2:$AM$2))</f>
        <v>C</v>
      </c>
      <c r="F2246" t="str">
        <f>INDEX('VBA code_permu_wo_repettn'!$AO$3:$AT$6,COUNTIF('Profile-matrices_Condorcet'!$B$2:$B2246,'Profile-matrices_Condorcet'!$B2246),MATCH(INDEX('numeric possibilities'!G$3:G$1298,VLOOKUP($B2246,'numeric possibilities'!$C$3:$G$1298,1)),'VBA code_permu_wo_repettn'!$AO$2:$AT$2))</f>
        <v>D</v>
      </c>
      <c r="H2246" t="s">
        <v>14</v>
      </c>
      <c r="I2246" s="3">
        <f>IF(MATCH(I$1,$C2246:$C2249,0)&lt;(MATCH(J$1,$C2246:$C2249,0)),1*a_vote,0)+IF(MATCH(I$1,$D2246:$D2249,0)&lt;MATCH(J$1,$D2246:$D2249,0),1*b_vote,0)+IF(MATCH(I$1,$E2246:$E2249,0)&lt;MATCH(J$1,$E2246:$E2249,0),1*c_vote,0)+IF(MATCH(I$1,$F2246:$F2249,0)&lt;MATCH(J$1,$F2246:$F2249,0),1*d_vote,0)</f>
        <v>0.27</v>
      </c>
      <c r="J2246" s="3">
        <f>IF(MATCH(I$1,$C2246:$C2249,0)&gt;(MATCH(J$1,$C2246:$C2249,0)),1*a_vote,0)+IF(MATCH(I$1,$D2246:$D2249,0)&gt;MATCH(J$1,$D2246:$D2249,0),1*b_vote,0)+IF(MATCH(I$1,$E2246:$E2249,0)&gt;MATCH(J$1,$E2246:$E2249,0),1*c_vote,0)+IF(MATCH(I$1,$F2246:$F2249,0)&gt;MATCH(J$1,$F2246:$F2249,0),1*d_vote,0)</f>
        <v>0.73</v>
      </c>
      <c r="K2246" s="3">
        <f>IF(MATCH($K$1,$C2246:$C2249,0)&lt;(MATCH($L$1,$C2246:$C2249,0)),1*a_vote,0)+IF(MATCH($K$1,$D2246:$D2249,0)&lt;MATCH($L$1,$D2246:$D2249,0),1*b_vote,0)+IF(MATCH($K$1,$E2246:$E2249,0)&lt;MATCH($L$1,$E2246:$E2249,0),1*c_vote,0)+IF(MATCH($K$1,$F2246:$F2249,0)&lt;MATCH($L$1,$F2246:$F2249,0),1*d_vote,0)</f>
        <v>0.49</v>
      </c>
      <c r="L2246" s="3">
        <f>IF(MATCH(K$1,$C2246:$C2249,0)&gt;(MATCH(L$1,$C2246:$C2249,0)),1*a_vote,0)+IF(MATCH(K$1,$D2246:$D2249,0)&gt;MATCH(L$1,$D2246:$D2249,0),1*b_vote,0)+IF(MATCH(K$1,$E2246:$E2249,0)&gt;MATCH(L$1,$E2246:$E2249,0),1*c_vote,0)+IF(MATCH(K$1,$F2246:$F2249,0)&gt;MATCH(L$1,$F2246:$F2249,0),1*d_vote,0)</f>
        <v>0.51</v>
      </c>
      <c r="M2246" s="3">
        <f>IF(MATCH($M$1,$C2246:$C2249,0)&lt;(MATCH($N$1,$C2246:$C2249,0)),1*a_vote,0)+IF(MATCH($M$1,$D2246:$D2249,0)&lt;MATCH($N$1,$D2246:$D2249,0),1*b_vote,0)+IF(MATCH($M$1,$E2246:$E2249,0)&lt;MATCH($N$1,$E2246:$E2249,0),1*c_vote,0)+IF(MATCH($M$1,$F2246:$F2249,0)&lt;MATCH($N$1,$F2246:$F2249,0),1*d_vote,0)</f>
        <v>0.27</v>
      </c>
      <c r="N2246" s="3">
        <f>IF(MATCH(M$1,$C2246:$C2249,0)&gt;(MATCH(N$1,$C2246:$C2249,0)),1*a_vote,0)+IF(MATCH(M$1,$D2246:$D2249,0)&gt;MATCH(N$1,$D2246:$D2249,0),1*b_vote,0)+IF(MATCH(M$1,$E2246:$E2249,0)&gt;MATCH(N$1,$E2246:$E2249,0),1*c_vote,0)+IF(MATCH(M$1,$F2246:$F2249,0)&gt;MATCH(N$1,$F2246:$F2249,0),1*d_vote,0)</f>
        <v>0.73</v>
      </c>
      <c r="O2246" s="3">
        <f>IF(MATCH($O$1,$C2246:$C2249,0)&lt;(MATCH($P$1,$C2246:$C2249,0)),1*a_vote,0)+IF(MATCH($O$1,$D2246:$D2249,0)&lt;MATCH($P$1,$D2246:$D2249,0),1*b_vote,0)+IF(MATCH($O$1,$E2246:$E2249,0)&lt;MATCH($P$1,$E2246:$E2249,0),1*c_vote,0)+IF(MATCH($O$1,$F2246:$F2249,0)&lt;MATCH($P$1,$F2246:$F2249,0),1*d_vote,0)</f>
        <v>0.48</v>
      </c>
      <c r="P2246" s="3">
        <f>IF(MATCH(O$1,$C2246:$C2249,0)&gt;(MATCH(P$1,$C2246:$C2249,0)),1*a_vote,0)+IF(MATCH(O$1,$D2246:$D2249,0)&gt;MATCH(P$1,$D2246:$D2249,0),1*b_vote,0)+IF(MATCH(O$1,$E2246:$E2249,0)&gt;MATCH(P$1,$E2246:$E2249,0),1*c_vote,0)+IF(MATCH(O$1,$F2246:$F2249,0)&gt;MATCH(P$1,$F2246:$F2249,0),1*d_vote,0)</f>
        <v>0.52</v>
      </c>
      <c r="Q2246" s="3">
        <f>IF(MATCH($Q$1,$C2246:$C2249,0)&lt;(MATCH($R$1,$C2246:$C2249,0)),1*a_vote,0)+IF(MATCH($Q$1,$D2246:$D2249,0)&lt;MATCH($R$1,$D2246:$D2249,0),1*b_vote,0)+IF(MATCH($Q$1,$E2246:$E2249,0)&lt;MATCH($R$1,$E2246:$E2249,0),1*c_vote,0)+IF(MATCH($Q$1,$F2246:$F2249,0)&lt;MATCH($R$1,$F2246:$F2249,0),1*d_vote,0)</f>
        <v>0.51</v>
      </c>
      <c r="R2246" s="3">
        <f>IF(MATCH(Q$1,$C2246:$C2249,0)&gt;(MATCH(R$1,$C2246:$C2249,0)),1*a_vote,0)+IF(MATCH(Q$1,$D2246:$D2249,0)&gt;MATCH(R$1,$D2246:$D2249,0),1*b_vote,0)+IF(MATCH(Q$1,$E2246:$E2249,0)&gt;MATCH(R$1,$E2246:$E2249,0),1*c_vote,0)+IF(MATCH(Q$1,$F2246:$F2249,0)&gt;MATCH(R$1,$F2246:$F2249,0),1*d_vote,0)</f>
        <v>0.49</v>
      </c>
      <c r="S2246" s="3">
        <f>IF(MATCH($S$1,$C2246:$C2249,0)&lt;(MATCH($T$1,$C2246:$C2249,0)),1*a_vote,0)+IF(MATCH($S$1,$D2246:$D2249,0)&lt;MATCH($T$1,$D2246:$D2249,0),1*b_vote,0)+IF(MATCH($S$1,$E2246:$E2249,0)&lt;MATCH($T$1,$E2246:$E2249,0),1*c_vote,0)+IF(MATCH($S$1,$F2246:$F2249,0)&lt;MATCH($T$1,$F2246:$F2249,0),1*d_vote,0)</f>
        <v>0.78</v>
      </c>
      <c r="T2246" s="3">
        <f>IF(MATCH(S$1,$C2246:$C2249,0)&gt;(MATCH(T$1,$C2246:$C2249,0)),1*a_vote,0)+IF(MATCH(S$1,$D2246:$D2249,0)&gt;MATCH(T$1,$D2246:$D2249,0),1*b_vote,0)+IF(MATCH(S$1,$E2246:$E2249,0)&gt;MATCH(T$1,$E2246:$E2249,0),1*c_vote,0)+IF(MATCH(S$1,$F2246:$F2249,0)&gt;MATCH(T$1,$F2246:$F2249,0),1*d_vote,0)</f>
        <v>0.21999999999999997</v>
      </c>
    </row>
    <row r="2247" spans="1:20" x14ac:dyDescent="0.25">
      <c r="A2247">
        <f t="shared" si="70"/>
        <v>2246</v>
      </c>
      <c r="B2247">
        <f t="shared" si="71"/>
        <v>562</v>
      </c>
      <c r="C2247" t="str">
        <f>INDEX('VBA code_permu_wo_repettn'!$T$3:$Y$6,COUNTIF('Profile-matrices_Condorcet'!$B$2:$B2247,'Profile-matrices_Condorcet'!$B2247),MATCH(INDEX('numeric possibilities'!D$3:D$1298,VLOOKUP($B2247,'numeric possibilities'!$C$3:$G$1298,1)),'VBA code_permu_wo_repettn'!$T$2:$Y$2))</f>
        <v>C</v>
      </c>
      <c r="D2247" t="str">
        <f>INDEX('VBA code_permu_wo_repettn'!$AA$3:$AF$6,COUNTIF('Profile-matrices_Condorcet'!$B$2:$B2247,'Profile-matrices_Condorcet'!$B2247),MATCH(INDEX('numeric possibilities'!E$3:E$1298,VLOOKUP($B2247,'numeric possibilities'!$C$3:$G$1298,1)),'VBA code_permu_wo_repettn'!$AA$2:$AF$2))</f>
        <v>C</v>
      </c>
      <c r="E2247" t="str">
        <f>INDEX('VBA code_permu_wo_repettn'!$AH$3:$AM$6,COUNTIF('Profile-matrices_Condorcet'!$B$2:$B2247,'Profile-matrices_Condorcet'!$B2247),MATCH(INDEX('numeric possibilities'!F$3:F$1298,VLOOKUP($B2247,'numeric possibilities'!$C$3:$G$1298,1)),'VBA code_permu_wo_repettn'!$AH$2:$AM$2))</f>
        <v>B</v>
      </c>
      <c r="F2247" t="str">
        <f>INDEX('VBA code_permu_wo_repettn'!$AO$3:$AT$6,COUNTIF('Profile-matrices_Condorcet'!$B$2:$B2247,'Profile-matrices_Condorcet'!$B2247),MATCH(INDEX('numeric possibilities'!G$3:G$1298,VLOOKUP($B2247,'numeric possibilities'!$C$3:$G$1298,1)),'VBA code_permu_wo_repettn'!$AO$2:$AT$2))</f>
        <v>B</v>
      </c>
      <c r="H2247" t="s">
        <v>15</v>
      </c>
      <c r="I2247" t="str">
        <f>IF(I2246&gt;J2246,$I$1,IF(I2246&lt;J2246,$J$1,0))</f>
        <v>B</v>
      </c>
      <c r="K2247" t="str">
        <f>IF(K2246&gt;L2246,$K$1,IF(K2246&lt;L2246,$L$1,0))</f>
        <v>C</v>
      </c>
      <c r="M2247" t="str">
        <f>IF(M2246&gt;N2246,$M$1,IF(M2246&lt;N2246,$N$1,0))</f>
        <v>D</v>
      </c>
      <c r="O2247" t="str">
        <f>IF(O2246&gt;P2246,$O$1,IF(O2246&lt;P2246,$P$1,0))</f>
        <v>C</v>
      </c>
      <c r="Q2247" t="str">
        <f>IF(Q2246&gt;R2246,$Q$1,IF(Q2246&lt;R2246,$R$1,0))</f>
        <v>B</v>
      </c>
      <c r="S2247" t="str">
        <f>IF(S2246&gt;T2246,$S$1,IF(S2246&lt;T2246,$T$1,0))</f>
        <v>C</v>
      </c>
    </row>
    <row r="2248" spans="1:20" x14ac:dyDescent="0.25">
      <c r="A2248">
        <f t="shared" si="70"/>
        <v>2247</v>
      </c>
      <c r="B2248">
        <f t="shared" si="71"/>
        <v>562</v>
      </c>
      <c r="C2248" t="str">
        <f>INDEX('VBA code_permu_wo_repettn'!$T$3:$Y$6,COUNTIF('Profile-matrices_Condorcet'!$B$2:$B2248,'Profile-matrices_Condorcet'!$B2248),MATCH(INDEX('numeric possibilities'!D$3:D$1298,VLOOKUP($B2248,'numeric possibilities'!$C$3:$G$1298,1)),'VBA code_permu_wo_repettn'!$T$2:$Y$2))</f>
        <v>D</v>
      </c>
      <c r="D2248" t="str">
        <f>INDEX('VBA code_permu_wo_repettn'!$AA$3:$AF$6,COUNTIF('Profile-matrices_Condorcet'!$B$2:$B2248,'Profile-matrices_Condorcet'!$B2248),MATCH(INDEX('numeric possibilities'!E$3:E$1298,VLOOKUP($B2248,'numeric possibilities'!$C$3:$G$1298,1)),'VBA code_permu_wo_repettn'!$AA$2:$AF$2))</f>
        <v>D</v>
      </c>
      <c r="E2248" t="str">
        <f>INDEX('VBA code_permu_wo_repettn'!$AH$3:$AM$6,COUNTIF('Profile-matrices_Condorcet'!$B$2:$B2248,'Profile-matrices_Condorcet'!$B2248),MATCH(INDEX('numeric possibilities'!F$3:F$1298,VLOOKUP($B2248,'numeric possibilities'!$C$3:$G$1298,1)),'VBA code_permu_wo_repettn'!$AH$2:$AM$2))</f>
        <v>D</v>
      </c>
      <c r="F2248" t="str">
        <f>INDEX('VBA code_permu_wo_repettn'!$AO$3:$AT$6,COUNTIF('Profile-matrices_Condorcet'!$B$2:$B2248,'Profile-matrices_Condorcet'!$B2248),MATCH(INDEX('numeric possibilities'!G$3:G$1298,VLOOKUP($B2248,'numeric possibilities'!$C$3:$G$1298,1)),'VBA code_permu_wo_repettn'!$AO$2:$AT$2))</f>
        <v>A</v>
      </c>
      <c r="I2248" t="s">
        <v>0</v>
      </c>
      <c r="J2248" t="s">
        <v>1</v>
      </c>
      <c r="K2248" t="s">
        <v>2</v>
      </c>
      <c r="L2248" t="s">
        <v>3</v>
      </c>
    </row>
    <row r="2249" spans="1:20" x14ac:dyDescent="0.25">
      <c r="A2249">
        <f t="shared" si="70"/>
        <v>2248</v>
      </c>
      <c r="B2249">
        <f t="shared" si="71"/>
        <v>562</v>
      </c>
      <c r="C2249" t="str">
        <f>INDEX('VBA code_permu_wo_repettn'!$T$3:$Y$6,COUNTIF('Profile-matrices_Condorcet'!$B$2:$B2249,'Profile-matrices_Condorcet'!$B2249),MATCH(INDEX('numeric possibilities'!D$3:D$1298,VLOOKUP($B2249,'numeric possibilities'!$C$3:$G$1298,1)),'VBA code_permu_wo_repettn'!$T$2:$Y$2))</f>
        <v>B</v>
      </c>
      <c r="D2249" t="str">
        <f>INDEX('VBA code_permu_wo_repettn'!$AA$3:$AF$6,COUNTIF('Profile-matrices_Condorcet'!$B$2:$B2249,'Profile-matrices_Condorcet'!$B2249),MATCH(INDEX('numeric possibilities'!E$3:E$1298,VLOOKUP($B2249,'numeric possibilities'!$C$3:$G$1298,1)),'VBA code_permu_wo_repettn'!$AA$2:$AF$2))</f>
        <v>A</v>
      </c>
      <c r="E2249" t="str">
        <f>INDEX('VBA code_permu_wo_repettn'!$AH$3:$AM$6,COUNTIF('Profile-matrices_Condorcet'!$B$2:$B2249,'Profile-matrices_Condorcet'!$B2249),MATCH(INDEX('numeric possibilities'!F$3:F$1298,VLOOKUP($B2249,'numeric possibilities'!$C$3:$G$1298,1)),'VBA code_permu_wo_repettn'!$AH$2:$AM$2))</f>
        <v>A</v>
      </c>
      <c r="F2249" t="str">
        <f>INDEX('VBA code_permu_wo_repettn'!$AO$3:$AT$6,COUNTIF('Profile-matrices_Condorcet'!$B$2:$B2249,'Profile-matrices_Condorcet'!$B2249),MATCH(INDEX('numeric possibilities'!G$3:G$1298,VLOOKUP($B2249,'numeric possibilities'!$C$3:$G$1298,1)),'VBA code_permu_wo_repettn'!$AO$2:$AT$2))</f>
        <v>C</v>
      </c>
      <c r="G2249" t="str">
        <f>IF(MAX(I2249:L2249)&gt;='numeric possibilities'!$B$4/2,INDEX('Profile-matrices_Condorcet'!I2248:L2248,1,MATCH(MAX('Profile-matrices_Condorcet'!I2249:L2249),'Profile-matrices_Condorcet'!I2249:L2249,0)),"NCW")</f>
        <v>C</v>
      </c>
      <c r="H2249" t="s">
        <v>13</v>
      </c>
      <c r="I2249" s="3">
        <f>COUNTIF($I2247:$S2247,I2248)</f>
        <v>0</v>
      </c>
      <c r="J2249" s="3">
        <f>COUNTIF($I2247:$S2247,J2248)</f>
        <v>2</v>
      </c>
      <c r="K2249" s="3">
        <f>COUNTIF($I2247:$S2247,K2248)</f>
        <v>3</v>
      </c>
      <c r="L2249" s="3">
        <f>COUNTIF($I2247:$S2247,L2248)</f>
        <v>1</v>
      </c>
    </row>
    <row r="2250" spans="1:20" x14ac:dyDescent="0.25">
      <c r="A2250">
        <f t="shared" si="70"/>
        <v>2249</v>
      </c>
      <c r="B2250">
        <f t="shared" si="71"/>
        <v>563</v>
      </c>
      <c r="C2250" t="str">
        <f>INDEX('VBA code_permu_wo_repettn'!$T$3:$Y$6,COUNTIF('Profile-matrices_Condorcet'!$B$2:$B2250,'Profile-matrices_Condorcet'!$B2250),MATCH(INDEX('numeric possibilities'!D$3:D$1298,VLOOKUP($B2250,'numeric possibilities'!$C$3:$G$1298,1)),'VBA code_permu_wo_repettn'!$T$2:$Y$2))</f>
        <v>A</v>
      </c>
      <c r="D2250" t="str">
        <f>INDEX('VBA code_permu_wo_repettn'!$AA$3:$AF$6,COUNTIF('Profile-matrices_Condorcet'!$B$2:$B2250,'Profile-matrices_Condorcet'!$B2250),MATCH(INDEX('numeric possibilities'!E$3:E$1298,VLOOKUP($B2250,'numeric possibilities'!$C$3:$G$1298,1)),'VBA code_permu_wo_repettn'!$AA$2:$AF$2))</f>
        <v>B</v>
      </c>
      <c r="E2250" t="str">
        <f>INDEX('VBA code_permu_wo_repettn'!$AH$3:$AM$6,COUNTIF('Profile-matrices_Condorcet'!$B$2:$B2250,'Profile-matrices_Condorcet'!$B2250),MATCH(INDEX('numeric possibilities'!F$3:F$1298,VLOOKUP($B2250,'numeric possibilities'!$C$3:$G$1298,1)),'VBA code_permu_wo_repettn'!$AH$2:$AM$2))</f>
        <v>C</v>
      </c>
      <c r="F2250" t="str">
        <f>INDEX('VBA code_permu_wo_repettn'!$AO$3:$AT$6,COUNTIF('Profile-matrices_Condorcet'!$B$2:$B2250,'Profile-matrices_Condorcet'!$B2250),MATCH(INDEX('numeric possibilities'!G$3:G$1298,VLOOKUP($B2250,'numeric possibilities'!$C$3:$G$1298,1)),'VBA code_permu_wo_repettn'!$AO$2:$AT$2))</f>
        <v>D</v>
      </c>
      <c r="H2250" t="s">
        <v>14</v>
      </c>
      <c r="I2250" s="3">
        <f>IF(MATCH(I$1,$C2250:$C2253,0)&lt;(MATCH(J$1,$C2250:$C2253,0)),1*a_vote,0)+IF(MATCH(I$1,$D2250:$D2253,0)&lt;MATCH(J$1,$D2250:$D2253,0),1*b_vote,0)+IF(MATCH(I$1,$E2250:$E2253,0)&lt;MATCH(J$1,$E2250:$E2253,0),1*c_vote,0)+IF(MATCH(I$1,$F2250:$F2253,0)&lt;MATCH(J$1,$F2250:$F2253,0),1*d_vote,0)</f>
        <v>0.27</v>
      </c>
      <c r="J2250" s="3">
        <f>IF(MATCH(I$1,$C2250:$C2253,0)&gt;(MATCH(J$1,$C2250:$C2253,0)),1*a_vote,0)+IF(MATCH(I$1,$D2250:$D2253,0)&gt;MATCH(J$1,$D2250:$D2253,0),1*b_vote,0)+IF(MATCH(I$1,$E2250:$E2253,0)&gt;MATCH(J$1,$E2250:$E2253,0),1*c_vote,0)+IF(MATCH(I$1,$F2250:$F2253,0)&gt;MATCH(J$1,$F2250:$F2253,0),1*d_vote,0)</f>
        <v>0.73</v>
      </c>
      <c r="K2250" s="3">
        <f>IF(MATCH($K$1,$C2250:$C2253,0)&lt;(MATCH($L$1,$C2250:$C2253,0)),1*a_vote,0)+IF(MATCH($K$1,$D2250:$D2253,0)&lt;MATCH($L$1,$D2250:$D2253,0),1*b_vote,0)+IF(MATCH($K$1,$E2250:$E2253,0)&lt;MATCH($L$1,$E2250:$E2253,0),1*c_vote,0)+IF(MATCH($K$1,$F2250:$F2253,0)&lt;MATCH($L$1,$F2250:$F2253,0),1*d_vote,0)</f>
        <v>0.49</v>
      </c>
      <c r="L2250" s="3">
        <f>IF(MATCH(K$1,$C2250:$C2253,0)&gt;(MATCH(L$1,$C2250:$C2253,0)),1*a_vote,0)+IF(MATCH(K$1,$D2250:$D2253,0)&gt;MATCH(L$1,$D2250:$D2253,0),1*b_vote,0)+IF(MATCH(K$1,$E2250:$E2253,0)&gt;MATCH(L$1,$E2250:$E2253,0),1*c_vote,0)+IF(MATCH(K$1,$F2250:$F2253,0)&gt;MATCH(L$1,$F2250:$F2253,0),1*d_vote,0)</f>
        <v>0.51</v>
      </c>
      <c r="M2250" s="3">
        <f>IF(MATCH($M$1,$C2250:$C2253,0)&lt;(MATCH($N$1,$C2250:$C2253,0)),1*a_vote,0)+IF(MATCH($M$1,$D2250:$D2253,0)&lt;MATCH($N$1,$D2250:$D2253,0),1*b_vote,0)+IF(MATCH($M$1,$E2250:$E2253,0)&lt;MATCH($N$1,$E2250:$E2253,0),1*c_vote,0)+IF(MATCH($M$1,$F2250:$F2253,0)&lt;MATCH($N$1,$F2250:$F2253,0),1*d_vote,0)</f>
        <v>0.27</v>
      </c>
      <c r="N2250" s="3">
        <f>IF(MATCH(M$1,$C2250:$C2253,0)&gt;(MATCH(N$1,$C2250:$C2253,0)),1*a_vote,0)+IF(MATCH(M$1,$D2250:$D2253,0)&gt;MATCH(N$1,$D2250:$D2253,0),1*b_vote,0)+IF(MATCH(M$1,$E2250:$E2253,0)&gt;MATCH(N$1,$E2250:$E2253,0),1*c_vote,0)+IF(MATCH(M$1,$F2250:$F2253,0)&gt;MATCH(N$1,$F2250:$F2253,0),1*d_vote,0)</f>
        <v>0.73</v>
      </c>
      <c r="O2250" s="3">
        <f>IF(MATCH($O$1,$C2250:$C2253,0)&lt;(MATCH($P$1,$C2250:$C2253,0)),1*a_vote,0)+IF(MATCH($O$1,$D2250:$D2253,0)&lt;MATCH($P$1,$D2250:$D2253,0),1*b_vote,0)+IF(MATCH($O$1,$E2250:$E2253,0)&lt;MATCH($P$1,$E2250:$E2253,0),1*c_vote,0)+IF(MATCH($O$1,$F2250:$F2253,0)&lt;MATCH($P$1,$F2250:$F2253,0),1*d_vote,0)</f>
        <v>0.75</v>
      </c>
      <c r="P2250" s="3">
        <f>IF(MATCH(O$1,$C2250:$C2253,0)&gt;(MATCH(P$1,$C2250:$C2253,0)),1*a_vote,0)+IF(MATCH(O$1,$D2250:$D2253,0)&gt;MATCH(P$1,$D2250:$D2253,0),1*b_vote,0)+IF(MATCH(O$1,$E2250:$E2253,0)&gt;MATCH(P$1,$E2250:$E2253,0),1*c_vote,0)+IF(MATCH(O$1,$F2250:$F2253,0)&gt;MATCH(P$1,$F2250:$F2253,0),1*d_vote,0)</f>
        <v>0.25</v>
      </c>
      <c r="Q2250" s="3">
        <f>IF(MATCH($Q$1,$C2250:$C2253,0)&lt;(MATCH($R$1,$C2250:$C2253,0)),1*a_vote,0)+IF(MATCH($Q$1,$D2250:$D2253,0)&lt;MATCH($R$1,$D2250:$D2253,0),1*b_vote,0)+IF(MATCH($Q$1,$E2250:$E2253,0)&lt;MATCH($R$1,$E2250:$E2253,0),1*c_vote,0)+IF(MATCH($Q$1,$F2250:$F2253,0)&lt;MATCH($R$1,$F2250:$F2253,0),1*d_vote,0)</f>
        <v>0.51</v>
      </c>
      <c r="R2250" s="3">
        <f>IF(MATCH(Q$1,$C2250:$C2253,0)&gt;(MATCH(R$1,$C2250:$C2253,0)),1*a_vote,0)+IF(MATCH(Q$1,$D2250:$D2253,0)&gt;MATCH(R$1,$D2250:$D2253,0),1*b_vote,0)+IF(MATCH(Q$1,$E2250:$E2253,0)&gt;MATCH(R$1,$E2250:$E2253,0),1*c_vote,0)+IF(MATCH(Q$1,$F2250:$F2253,0)&gt;MATCH(R$1,$F2250:$F2253,0),1*d_vote,0)</f>
        <v>0.49</v>
      </c>
      <c r="S2250" s="3">
        <f>IF(MATCH($S$1,$C2250:$C2253,0)&lt;(MATCH($T$1,$C2250:$C2253,0)),1*a_vote,0)+IF(MATCH($S$1,$D2250:$D2253,0)&lt;MATCH($T$1,$D2250:$D2253,0),1*b_vote,0)+IF(MATCH($S$1,$E2250:$E2253,0)&lt;MATCH($T$1,$E2250:$E2253,0),1*c_vote,0)+IF(MATCH($S$1,$F2250:$F2253,0)&lt;MATCH($T$1,$F2250:$F2253,0),1*d_vote,0)</f>
        <v>0.51</v>
      </c>
      <c r="T2250" s="3">
        <f>IF(MATCH(S$1,$C2250:$C2253,0)&gt;(MATCH(T$1,$C2250:$C2253,0)),1*a_vote,0)+IF(MATCH(S$1,$D2250:$D2253,0)&gt;MATCH(T$1,$D2250:$D2253,0),1*b_vote,0)+IF(MATCH(S$1,$E2250:$E2253,0)&gt;MATCH(T$1,$E2250:$E2253,0),1*c_vote,0)+IF(MATCH(S$1,$F2250:$F2253,0)&gt;MATCH(T$1,$F2250:$F2253,0),1*d_vote,0)</f>
        <v>0.49</v>
      </c>
    </row>
    <row r="2251" spans="1:20" x14ac:dyDescent="0.25">
      <c r="A2251">
        <f t="shared" si="70"/>
        <v>2250</v>
      </c>
      <c r="B2251">
        <f t="shared" si="71"/>
        <v>563</v>
      </c>
      <c r="C2251" t="str">
        <f>INDEX('VBA code_permu_wo_repettn'!$T$3:$Y$6,COUNTIF('Profile-matrices_Condorcet'!$B$2:$B2251,'Profile-matrices_Condorcet'!$B2251),MATCH(INDEX('numeric possibilities'!D$3:D$1298,VLOOKUP($B2251,'numeric possibilities'!$C$3:$G$1298,1)),'VBA code_permu_wo_repettn'!$T$2:$Y$2))</f>
        <v>D</v>
      </c>
      <c r="D2251" t="str">
        <f>INDEX('VBA code_permu_wo_repettn'!$AA$3:$AF$6,COUNTIF('Profile-matrices_Condorcet'!$B$2:$B2251,'Profile-matrices_Condorcet'!$B2251),MATCH(INDEX('numeric possibilities'!E$3:E$1298,VLOOKUP($B2251,'numeric possibilities'!$C$3:$G$1298,1)),'VBA code_permu_wo_repettn'!$AA$2:$AF$2))</f>
        <v>C</v>
      </c>
      <c r="E2251" t="str">
        <f>INDEX('VBA code_permu_wo_repettn'!$AH$3:$AM$6,COUNTIF('Profile-matrices_Condorcet'!$B$2:$B2251,'Profile-matrices_Condorcet'!$B2251),MATCH(INDEX('numeric possibilities'!F$3:F$1298,VLOOKUP($B2251,'numeric possibilities'!$C$3:$G$1298,1)),'VBA code_permu_wo_repettn'!$AH$2:$AM$2))</f>
        <v>B</v>
      </c>
      <c r="F2251" t="str">
        <f>INDEX('VBA code_permu_wo_repettn'!$AO$3:$AT$6,COUNTIF('Profile-matrices_Condorcet'!$B$2:$B2251,'Profile-matrices_Condorcet'!$B2251),MATCH(INDEX('numeric possibilities'!G$3:G$1298,VLOOKUP($B2251,'numeric possibilities'!$C$3:$G$1298,1)),'VBA code_permu_wo_repettn'!$AO$2:$AT$2))</f>
        <v>B</v>
      </c>
      <c r="H2251" t="s">
        <v>15</v>
      </c>
      <c r="I2251" t="str">
        <f>IF(I2250&gt;J2250,$I$1,IF(I2250&lt;J2250,$J$1,0))</f>
        <v>B</v>
      </c>
      <c r="K2251" t="str">
        <f>IF(K2250&gt;L2250,$K$1,IF(K2250&lt;L2250,$L$1,0))</f>
        <v>C</v>
      </c>
      <c r="M2251" t="str">
        <f>IF(M2250&gt;N2250,$M$1,IF(M2250&lt;N2250,$N$1,0))</f>
        <v>D</v>
      </c>
      <c r="O2251" t="str">
        <f>IF(O2250&gt;P2250,$O$1,IF(O2250&lt;P2250,$P$1,0))</f>
        <v>B</v>
      </c>
      <c r="Q2251" t="str">
        <f>IF(Q2250&gt;R2250,$Q$1,IF(Q2250&lt;R2250,$R$1,0))</f>
        <v>B</v>
      </c>
      <c r="S2251" t="str">
        <f>IF(S2250&gt;T2250,$S$1,IF(S2250&lt;T2250,$T$1,0))</f>
        <v>C</v>
      </c>
    </row>
    <row r="2252" spans="1:20" x14ac:dyDescent="0.25">
      <c r="A2252">
        <f t="shared" si="70"/>
        <v>2251</v>
      </c>
      <c r="B2252">
        <f t="shared" si="71"/>
        <v>563</v>
      </c>
      <c r="C2252" t="str">
        <f>INDEX('VBA code_permu_wo_repettn'!$T$3:$Y$6,COUNTIF('Profile-matrices_Condorcet'!$B$2:$B2252,'Profile-matrices_Condorcet'!$B2252),MATCH(INDEX('numeric possibilities'!D$3:D$1298,VLOOKUP($B2252,'numeric possibilities'!$C$3:$G$1298,1)),'VBA code_permu_wo_repettn'!$T$2:$Y$2))</f>
        <v>B</v>
      </c>
      <c r="D2252" t="str">
        <f>INDEX('VBA code_permu_wo_repettn'!$AA$3:$AF$6,COUNTIF('Profile-matrices_Condorcet'!$B$2:$B2252,'Profile-matrices_Condorcet'!$B2252),MATCH(INDEX('numeric possibilities'!E$3:E$1298,VLOOKUP($B2252,'numeric possibilities'!$C$3:$G$1298,1)),'VBA code_permu_wo_repettn'!$AA$2:$AF$2))</f>
        <v>D</v>
      </c>
      <c r="E2252" t="str">
        <f>INDEX('VBA code_permu_wo_repettn'!$AH$3:$AM$6,COUNTIF('Profile-matrices_Condorcet'!$B$2:$B2252,'Profile-matrices_Condorcet'!$B2252),MATCH(INDEX('numeric possibilities'!F$3:F$1298,VLOOKUP($B2252,'numeric possibilities'!$C$3:$G$1298,1)),'VBA code_permu_wo_repettn'!$AH$2:$AM$2))</f>
        <v>D</v>
      </c>
      <c r="F2252" t="str">
        <f>INDEX('VBA code_permu_wo_repettn'!$AO$3:$AT$6,COUNTIF('Profile-matrices_Condorcet'!$B$2:$B2252,'Profile-matrices_Condorcet'!$B2252),MATCH(INDEX('numeric possibilities'!G$3:G$1298,VLOOKUP($B2252,'numeric possibilities'!$C$3:$G$1298,1)),'VBA code_permu_wo_repettn'!$AO$2:$AT$2))</f>
        <v>A</v>
      </c>
      <c r="I2252" t="s">
        <v>0</v>
      </c>
      <c r="J2252" t="s">
        <v>1</v>
      </c>
      <c r="K2252" t="s">
        <v>2</v>
      </c>
      <c r="L2252" t="s">
        <v>3</v>
      </c>
    </row>
    <row r="2253" spans="1:20" x14ac:dyDescent="0.25">
      <c r="A2253">
        <f t="shared" si="70"/>
        <v>2252</v>
      </c>
      <c r="B2253">
        <f t="shared" si="71"/>
        <v>563</v>
      </c>
      <c r="C2253" t="str">
        <f>INDEX('VBA code_permu_wo_repettn'!$T$3:$Y$6,COUNTIF('Profile-matrices_Condorcet'!$B$2:$B2253,'Profile-matrices_Condorcet'!$B2253),MATCH(INDEX('numeric possibilities'!D$3:D$1298,VLOOKUP($B2253,'numeric possibilities'!$C$3:$G$1298,1)),'VBA code_permu_wo_repettn'!$T$2:$Y$2))</f>
        <v>C</v>
      </c>
      <c r="D2253" t="str">
        <f>INDEX('VBA code_permu_wo_repettn'!$AA$3:$AF$6,COUNTIF('Profile-matrices_Condorcet'!$B$2:$B2253,'Profile-matrices_Condorcet'!$B2253),MATCH(INDEX('numeric possibilities'!E$3:E$1298,VLOOKUP($B2253,'numeric possibilities'!$C$3:$G$1298,1)),'VBA code_permu_wo_repettn'!$AA$2:$AF$2))</f>
        <v>A</v>
      </c>
      <c r="E2253" t="str">
        <f>INDEX('VBA code_permu_wo_repettn'!$AH$3:$AM$6,COUNTIF('Profile-matrices_Condorcet'!$B$2:$B2253,'Profile-matrices_Condorcet'!$B2253),MATCH(INDEX('numeric possibilities'!F$3:F$1298,VLOOKUP($B2253,'numeric possibilities'!$C$3:$G$1298,1)),'VBA code_permu_wo_repettn'!$AH$2:$AM$2))</f>
        <v>A</v>
      </c>
      <c r="F2253" t="str">
        <f>INDEX('VBA code_permu_wo_repettn'!$AO$3:$AT$6,COUNTIF('Profile-matrices_Condorcet'!$B$2:$B2253,'Profile-matrices_Condorcet'!$B2253),MATCH(INDEX('numeric possibilities'!G$3:G$1298,VLOOKUP($B2253,'numeric possibilities'!$C$3:$G$1298,1)),'VBA code_permu_wo_repettn'!$AO$2:$AT$2))</f>
        <v>C</v>
      </c>
      <c r="G2253" t="str">
        <f>IF(MAX(I2253:L2253)&gt;='numeric possibilities'!$B$4/2,INDEX('Profile-matrices_Condorcet'!I2252:L2252,1,MATCH(MAX('Profile-matrices_Condorcet'!I2253:L2253),'Profile-matrices_Condorcet'!I2253:L2253,0)),"NCW")</f>
        <v>B</v>
      </c>
      <c r="H2253" t="s">
        <v>13</v>
      </c>
      <c r="I2253" s="3">
        <f>COUNTIF($I2251:$S2251,I2252)</f>
        <v>0</v>
      </c>
      <c r="J2253" s="3">
        <f>COUNTIF($I2251:$S2251,J2252)</f>
        <v>3</v>
      </c>
      <c r="K2253" s="3">
        <f>COUNTIF($I2251:$S2251,K2252)</f>
        <v>2</v>
      </c>
      <c r="L2253" s="3">
        <f>COUNTIF($I2251:$S2251,L2252)</f>
        <v>1</v>
      </c>
    </row>
    <row r="2254" spans="1:20" x14ac:dyDescent="0.25">
      <c r="A2254">
        <f t="shared" ref="A2254:A2317" si="72">A2253+1</f>
        <v>2253</v>
      </c>
      <c r="B2254">
        <f t="shared" ref="B2254:B2317" si="73">IF((ROW()-1)&lt;=4*B2253,B2253,B2253+1)</f>
        <v>564</v>
      </c>
      <c r="C2254" t="str">
        <f>INDEX('VBA code_permu_wo_repettn'!$T$3:$Y$6,COUNTIF('Profile-matrices_Condorcet'!$B$2:$B2254,'Profile-matrices_Condorcet'!$B2254),MATCH(INDEX('numeric possibilities'!D$3:D$1298,VLOOKUP($B2254,'numeric possibilities'!$C$3:$G$1298,1)),'VBA code_permu_wo_repettn'!$T$2:$Y$2))</f>
        <v>A</v>
      </c>
      <c r="D2254" t="str">
        <f>INDEX('VBA code_permu_wo_repettn'!$AA$3:$AF$6,COUNTIF('Profile-matrices_Condorcet'!$B$2:$B2254,'Profile-matrices_Condorcet'!$B2254),MATCH(INDEX('numeric possibilities'!E$3:E$1298,VLOOKUP($B2254,'numeric possibilities'!$C$3:$G$1298,1)),'VBA code_permu_wo_repettn'!$AA$2:$AF$2))</f>
        <v>B</v>
      </c>
      <c r="E2254" t="str">
        <f>INDEX('VBA code_permu_wo_repettn'!$AH$3:$AM$6,COUNTIF('Profile-matrices_Condorcet'!$B$2:$B2254,'Profile-matrices_Condorcet'!$B2254),MATCH(INDEX('numeric possibilities'!F$3:F$1298,VLOOKUP($B2254,'numeric possibilities'!$C$3:$G$1298,1)),'VBA code_permu_wo_repettn'!$AH$2:$AM$2))</f>
        <v>C</v>
      </c>
      <c r="F2254" t="str">
        <f>INDEX('VBA code_permu_wo_repettn'!$AO$3:$AT$6,COUNTIF('Profile-matrices_Condorcet'!$B$2:$B2254,'Profile-matrices_Condorcet'!$B2254),MATCH(INDEX('numeric possibilities'!G$3:G$1298,VLOOKUP($B2254,'numeric possibilities'!$C$3:$G$1298,1)),'VBA code_permu_wo_repettn'!$AO$2:$AT$2))</f>
        <v>D</v>
      </c>
      <c r="H2254" t="s">
        <v>14</v>
      </c>
      <c r="I2254" s="3">
        <f>IF(MATCH(I$1,$C2254:$C2257,0)&lt;(MATCH(J$1,$C2254:$C2257,0)),1*a_vote,0)+IF(MATCH(I$1,$D2254:$D2257,0)&lt;MATCH(J$1,$D2254:$D2257,0),1*b_vote,0)+IF(MATCH(I$1,$E2254:$E2257,0)&lt;MATCH(J$1,$E2254:$E2257,0),1*c_vote,0)+IF(MATCH(I$1,$F2254:$F2257,0)&lt;MATCH(J$1,$F2254:$F2257,0),1*d_vote,0)</f>
        <v>0.27</v>
      </c>
      <c r="J2254" s="3">
        <f>IF(MATCH(I$1,$C2254:$C2257,0)&gt;(MATCH(J$1,$C2254:$C2257,0)),1*a_vote,0)+IF(MATCH(I$1,$D2254:$D2257,0)&gt;MATCH(J$1,$D2254:$D2257,0),1*b_vote,0)+IF(MATCH(I$1,$E2254:$E2257,0)&gt;MATCH(J$1,$E2254:$E2257,0),1*c_vote,0)+IF(MATCH(I$1,$F2254:$F2257,0)&gt;MATCH(J$1,$F2254:$F2257,0),1*d_vote,0)</f>
        <v>0.73</v>
      </c>
      <c r="K2254" s="3">
        <f>IF(MATCH($K$1,$C2254:$C2257,0)&lt;(MATCH($L$1,$C2254:$C2257,0)),1*a_vote,0)+IF(MATCH($K$1,$D2254:$D2257,0)&lt;MATCH($L$1,$D2254:$D2257,0),1*b_vote,0)+IF(MATCH($K$1,$E2254:$E2257,0)&lt;MATCH($L$1,$E2254:$E2257,0),1*c_vote,0)+IF(MATCH($K$1,$F2254:$F2257,0)&lt;MATCH($L$1,$F2254:$F2257,0),1*d_vote,0)</f>
        <v>0.49</v>
      </c>
      <c r="L2254" s="3">
        <f>IF(MATCH(K$1,$C2254:$C2257,0)&gt;(MATCH(L$1,$C2254:$C2257,0)),1*a_vote,0)+IF(MATCH(K$1,$D2254:$D2257,0)&gt;MATCH(L$1,$D2254:$D2257,0),1*b_vote,0)+IF(MATCH(K$1,$E2254:$E2257,0)&gt;MATCH(L$1,$E2254:$E2257,0),1*c_vote,0)+IF(MATCH(K$1,$F2254:$F2257,0)&gt;MATCH(L$1,$F2254:$F2257,0),1*d_vote,0)</f>
        <v>0.51</v>
      </c>
      <c r="M2254" s="3">
        <f>IF(MATCH($M$1,$C2254:$C2257,0)&lt;(MATCH($N$1,$C2254:$C2257,0)),1*a_vote,0)+IF(MATCH($M$1,$D2254:$D2257,0)&lt;MATCH($N$1,$D2254:$D2257,0),1*b_vote,0)+IF(MATCH($M$1,$E2254:$E2257,0)&lt;MATCH($N$1,$E2254:$E2257,0),1*c_vote,0)+IF(MATCH($M$1,$F2254:$F2257,0)&lt;MATCH($N$1,$F2254:$F2257,0),1*d_vote,0)</f>
        <v>0.27</v>
      </c>
      <c r="N2254" s="3">
        <f>IF(MATCH(M$1,$C2254:$C2257,0)&gt;(MATCH(N$1,$C2254:$C2257,0)),1*a_vote,0)+IF(MATCH(M$1,$D2254:$D2257,0)&gt;MATCH(N$1,$D2254:$D2257,0),1*b_vote,0)+IF(MATCH(M$1,$E2254:$E2257,0)&gt;MATCH(N$1,$E2254:$E2257,0),1*c_vote,0)+IF(MATCH(M$1,$F2254:$F2257,0)&gt;MATCH(N$1,$F2254:$F2257,0),1*d_vote,0)</f>
        <v>0.73</v>
      </c>
      <c r="O2254" s="3">
        <f>IF(MATCH($O$1,$C2254:$C2257,0)&lt;(MATCH($P$1,$C2254:$C2257,0)),1*a_vote,0)+IF(MATCH($O$1,$D2254:$D2257,0)&lt;MATCH($P$1,$D2254:$D2257,0),1*b_vote,0)+IF(MATCH($O$1,$E2254:$E2257,0)&lt;MATCH($P$1,$E2254:$E2257,0),1*c_vote,0)+IF(MATCH($O$1,$F2254:$F2257,0)&lt;MATCH($P$1,$F2254:$F2257,0),1*d_vote,0)</f>
        <v>0.48</v>
      </c>
      <c r="P2254" s="3">
        <f>IF(MATCH(O$1,$C2254:$C2257,0)&gt;(MATCH(P$1,$C2254:$C2257,0)),1*a_vote,0)+IF(MATCH(O$1,$D2254:$D2257,0)&gt;MATCH(P$1,$D2254:$D2257,0),1*b_vote,0)+IF(MATCH(O$1,$E2254:$E2257,0)&gt;MATCH(P$1,$E2254:$E2257,0),1*c_vote,0)+IF(MATCH(O$1,$F2254:$F2257,0)&gt;MATCH(P$1,$F2254:$F2257,0),1*d_vote,0)</f>
        <v>0.52</v>
      </c>
      <c r="Q2254" s="3">
        <f>IF(MATCH($Q$1,$C2254:$C2257,0)&lt;(MATCH($R$1,$C2254:$C2257,0)),1*a_vote,0)+IF(MATCH($Q$1,$D2254:$D2257,0)&lt;MATCH($R$1,$D2254:$D2257,0),1*b_vote,0)+IF(MATCH($Q$1,$E2254:$E2257,0)&lt;MATCH($R$1,$E2254:$E2257,0),1*c_vote,0)+IF(MATCH($Q$1,$F2254:$F2257,0)&lt;MATCH($R$1,$F2254:$F2257,0),1*d_vote,0)</f>
        <v>0.51</v>
      </c>
      <c r="R2254" s="3">
        <f>IF(MATCH(Q$1,$C2254:$C2257,0)&gt;(MATCH(R$1,$C2254:$C2257,0)),1*a_vote,0)+IF(MATCH(Q$1,$D2254:$D2257,0)&gt;MATCH(R$1,$D2254:$D2257,0),1*b_vote,0)+IF(MATCH(Q$1,$E2254:$E2257,0)&gt;MATCH(R$1,$E2254:$E2257,0),1*c_vote,0)+IF(MATCH(Q$1,$F2254:$F2257,0)&gt;MATCH(R$1,$F2254:$F2257,0),1*d_vote,0)</f>
        <v>0.49</v>
      </c>
      <c r="S2254" s="3">
        <f>IF(MATCH($S$1,$C2254:$C2257,0)&lt;(MATCH($T$1,$C2254:$C2257,0)),1*a_vote,0)+IF(MATCH($S$1,$D2254:$D2257,0)&lt;MATCH($T$1,$D2254:$D2257,0),1*b_vote,0)+IF(MATCH($S$1,$E2254:$E2257,0)&lt;MATCH($T$1,$E2254:$E2257,0),1*c_vote,0)+IF(MATCH($S$1,$F2254:$F2257,0)&lt;MATCH($T$1,$F2254:$F2257,0),1*d_vote,0)</f>
        <v>0.51</v>
      </c>
      <c r="T2254" s="3">
        <f>IF(MATCH(S$1,$C2254:$C2257,0)&gt;(MATCH(T$1,$C2254:$C2257,0)),1*a_vote,0)+IF(MATCH(S$1,$D2254:$D2257,0)&gt;MATCH(T$1,$D2254:$D2257,0),1*b_vote,0)+IF(MATCH(S$1,$E2254:$E2257,0)&gt;MATCH(T$1,$E2254:$E2257,0),1*c_vote,0)+IF(MATCH(S$1,$F2254:$F2257,0)&gt;MATCH(T$1,$F2254:$F2257,0),1*d_vote,0)</f>
        <v>0.49</v>
      </c>
    </row>
    <row r="2255" spans="1:20" x14ac:dyDescent="0.25">
      <c r="A2255">
        <f t="shared" si="72"/>
        <v>2254</v>
      </c>
      <c r="B2255">
        <f t="shared" si="73"/>
        <v>564</v>
      </c>
      <c r="C2255" t="str">
        <f>INDEX('VBA code_permu_wo_repettn'!$T$3:$Y$6,COUNTIF('Profile-matrices_Condorcet'!$B$2:$B2255,'Profile-matrices_Condorcet'!$B2255),MATCH(INDEX('numeric possibilities'!D$3:D$1298,VLOOKUP($B2255,'numeric possibilities'!$C$3:$G$1298,1)),'VBA code_permu_wo_repettn'!$T$2:$Y$2))</f>
        <v>D</v>
      </c>
      <c r="D2255" t="str">
        <f>INDEX('VBA code_permu_wo_repettn'!$AA$3:$AF$6,COUNTIF('Profile-matrices_Condorcet'!$B$2:$B2255,'Profile-matrices_Condorcet'!$B2255),MATCH(INDEX('numeric possibilities'!E$3:E$1298,VLOOKUP($B2255,'numeric possibilities'!$C$3:$G$1298,1)),'VBA code_permu_wo_repettn'!$AA$2:$AF$2))</f>
        <v>C</v>
      </c>
      <c r="E2255" t="str">
        <f>INDEX('VBA code_permu_wo_repettn'!$AH$3:$AM$6,COUNTIF('Profile-matrices_Condorcet'!$B$2:$B2255,'Profile-matrices_Condorcet'!$B2255),MATCH(INDEX('numeric possibilities'!F$3:F$1298,VLOOKUP($B2255,'numeric possibilities'!$C$3:$G$1298,1)),'VBA code_permu_wo_repettn'!$AH$2:$AM$2))</f>
        <v>B</v>
      </c>
      <c r="F2255" t="str">
        <f>INDEX('VBA code_permu_wo_repettn'!$AO$3:$AT$6,COUNTIF('Profile-matrices_Condorcet'!$B$2:$B2255,'Profile-matrices_Condorcet'!$B2255),MATCH(INDEX('numeric possibilities'!G$3:G$1298,VLOOKUP($B2255,'numeric possibilities'!$C$3:$G$1298,1)),'VBA code_permu_wo_repettn'!$AO$2:$AT$2))</f>
        <v>B</v>
      </c>
      <c r="H2255" t="s">
        <v>15</v>
      </c>
      <c r="I2255" t="str">
        <f>IF(I2254&gt;J2254,$I$1,IF(I2254&lt;J2254,$J$1,0))</f>
        <v>B</v>
      </c>
      <c r="K2255" t="str">
        <f>IF(K2254&gt;L2254,$K$1,IF(K2254&lt;L2254,$L$1,0))</f>
        <v>C</v>
      </c>
      <c r="M2255" t="str">
        <f>IF(M2254&gt;N2254,$M$1,IF(M2254&lt;N2254,$N$1,0))</f>
        <v>D</v>
      </c>
      <c r="O2255" t="str">
        <f>IF(O2254&gt;P2254,$O$1,IF(O2254&lt;P2254,$P$1,0))</f>
        <v>C</v>
      </c>
      <c r="Q2255" t="str">
        <f>IF(Q2254&gt;R2254,$Q$1,IF(Q2254&lt;R2254,$R$1,0))</f>
        <v>B</v>
      </c>
      <c r="S2255" t="str">
        <f>IF(S2254&gt;T2254,$S$1,IF(S2254&lt;T2254,$T$1,0))</f>
        <v>C</v>
      </c>
    </row>
    <row r="2256" spans="1:20" x14ac:dyDescent="0.25">
      <c r="A2256">
        <f t="shared" si="72"/>
        <v>2255</v>
      </c>
      <c r="B2256">
        <f t="shared" si="73"/>
        <v>564</v>
      </c>
      <c r="C2256" t="str">
        <f>INDEX('VBA code_permu_wo_repettn'!$T$3:$Y$6,COUNTIF('Profile-matrices_Condorcet'!$B$2:$B2256,'Profile-matrices_Condorcet'!$B2256),MATCH(INDEX('numeric possibilities'!D$3:D$1298,VLOOKUP($B2256,'numeric possibilities'!$C$3:$G$1298,1)),'VBA code_permu_wo_repettn'!$T$2:$Y$2))</f>
        <v>C</v>
      </c>
      <c r="D2256" t="str">
        <f>INDEX('VBA code_permu_wo_repettn'!$AA$3:$AF$6,COUNTIF('Profile-matrices_Condorcet'!$B$2:$B2256,'Profile-matrices_Condorcet'!$B2256),MATCH(INDEX('numeric possibilities'!E$3:E$1298,VLOOKUP($B2256,'numeric possibilities'!$C$3:$G$1298,1)),'VBA code_permu_wo_repettn'!$AA$2:$AF$2))</f>
        <v>D</v>
      </c>
      <c r="E2256" t="str">
        <f>INDEX('VBA code_permu_wo_repettn'!$AH$3:$AM$6,COUNTIF('Profile-matrices_Condorcet'!$B$2:$B2256,'Profile-matrices_Condorcet'!$B2256),MATCH(INDEX('numeric possibilities'!F$3:F$1298,VLOOKUP($B2256,'numeric possibilities'!$C$3:$G$1298,1)),'VBA code_permu_wo_repettn'!$AH$2:$AM$2))</f>
        <v>D</v>
      </c>
      <c r="F2256" t="str">
        <f>INDEX('VBA code_permu_wo_repettn'!$AO$3:$AT$6,COUNTIF('Profile-matrices_Condorcet'!$B$2:$B2256,'Profile-matrices_Condorcet'!$B2256),MATCH(INDEX('numeric possibilities'!G$3:G$1298,VLOOKUP($B2256,'numeric possibilities'!$C$3:$G$1298,1)),'VBA code_permu_wo_repettn'!$AO$2:$AT$2))</f>
        <v>A</v>
      </c>
      <c r="I2256" t="s">
        <v>0</v>
      </c>
      <c r="J2256" t="s">
        <v>1</v>
      </c>
      <c r="K2256" t="s">
        <v>2</v>
      </c>
      <c r="L2256" t="s">
        <v>3</v>
      </c>
    </row>
    <row r="2257" spans="1:20" x14ac:dyDescent="0.25">
      <c r="A2257">
        <f t="shared" si="72"/>
        <v>2256</v>
      </c>
      <c r="B2257">
        <f t="shared" si="73"/>
        <v>564</v>
      </c>
      <c r="C2257" t="str">
        <f>INDEX('VBA code_permu_wo_repettn'!$T$3:$Y$6,COUNTIF('Profile-matrices_Condorcet'!$B$2:$B2257,'Profile-matrices_Condorcet'!$B2257),MATCH(INDEX('numeric possibilities'!D$3:D$1298,VLOOKUP($B2257,'numeric possibilities'!$C$3:$G$1298,1)),'VBA code_permu_wo_repettn'!$T$2:$Y$2))</f>
        <v>B</v>
      </c>
      <c r="D2257" t="str">
        <f>INDEX('VBA code_permu_wo_repettn'!$AA$3:$AF$6,COUNTIF('Profile-matrices_Condorcet'!$B$2:$B2257,'Profile-matrices_Condorcet'!$B2257),MATCH(INDEX('numeric possibilities'!E$3:E$1298,VLOOKUP($B2257,'numeric possibilities'!$C$3:$G$1298,1)),'VBA code_permu_wo_repettn'!$AA$2:$AF$2))</f>
        <v>A</v>
      </c>
      <c r="E2257" t="str">
        <f>INDEX('VBA code_permu_wo_repettn'!$AH$3:$AM$6,COUNTIF('Profile-matrices_Condorcet'!$B$2:$B2257,'Profile-matrices_Condorcet'!$B2257),MATCH(INDEX('numeric possibilities'!F$3:F$1298,VLOOKUP($B2257,'numeric possibilities'!$C$3:$G$1298,1)),'VBA code_permu_wo_repettn'!$AH$2:$AM$2))</f>
        <v>A</v>
      </c>
      <c r="F2257" t="str">
        <f>INDEX('VBA code_permu_wo_repettn'!$AO$3:$AT$6,COUNTIF('Profile-matrices_Condorcet'!$B$2:$B2257,'Profile-matrices_Condorcet'!$B2257),MATCH(INDEX('numeric possibilities'!G$3:G$1298,VLOOKUP($B2257,'numeric possibilities'!$C$3:$G$1298,1)),'VBA code_permu_wo_repettn'!$AO$2:$AT$2))</f>
        <v>C</v>
      </c>
      <c r="G2257" t="str">
        <f>IF(MAX(I2257:L2257)&gt;='numeric possibilities'!$B$4/2,INDEX('Profile-matrices_Condorcet'!I2256:L2256,1,MATCH(MAX('Profile-matrices_Condorcet'!I2257:L2257),'Profile-matrices_Condorcet'!I2257:L2257,0)),"NCW")</f>
        <v>C</v>
      </c>
      <c r="H2257" t="s">
        <v>13</v>
      </c>
      <c r="I2257" s="3">
        <f>COUNTIF($I2255:$S2255,I2256)</f>
        <v>0</v>
      </c>
      <c r="J2257" s="3">
        <f>COUNTIF($I2255:$S2255,J2256)</f>
        <v>2</v>
      </c>
      <c r="K2257" s="3">
        <f>COUNTIF($I2255:$S2255,K2256)</f>
        <v>3</v>
      </c>
      <c r="L2257" s="3">
        <f>COUNTIF($I2255:$S2255,L2256)</f>
        <v>1</v>
      </c>
    </row>
    <row r="2258" spans="1:20" x14ac:dyDescent="0.25">
      <c r="A2258">
        <f t="shared" si="72"/>
        <v>2257</v>
      </c>
      <c r="B2258">
        <f t="shared" si="73"/>
        <v>565</v>
      </c>
      <c r="C2258" t="str">
        <f>INDEX('VBA code_permu_wo_repettn'!$T$3:$Y$6,COUNTIF('Profile-matrices_Condorcet'!$B$2:$B2258,'Profile-matrices_Condorcet'!$B2258),MATCH(INDEX('numeric possibilities'!D$3:D$1298,VLOOKUP($B2258,'numeric possibilities'!$C$3:$G$1298,1)),'VBA code_permu_wo_repettn'!$T$2:$Y$2))</f>
        <v>A</v>
      </c>
      <c r="D2258" t="str">
        <f>INDEX('VBA code_permu_wo_repettn'!$AA$3:$AF$6,COUNTIF('Profile-matrices_Condorcet'!$B$2:$B2258,'Profile-matrices_Condorcet'!$B2258),MATCH(INDEX('numeric possibilities'!E$3:E$1298,VLOOKUP($B2258,'numeric possibilities'!$C$3:$G$1298,1)),'VBA code_permu_wo_repettn'!$AA$2:$AF$2))</f>
        <v>B</v>
      </c>
      <c r="E2258" t="str">
        <f>INDEX('VBA code_permu_wo_repettn'!$AH$3:$AM$6,COUNTIF('Profile-matrices_Condorcet'!$B$2:$B2258,'Profile-matrices_Condorcet'!$B2258),MATCH(INDEX('numeric possibilities'!F$3:F$1298,VLOOKUP($B2258,'numeric possibilities'!$C$3:$G$1298,1)),'VBA code_permu_wo_repettn'!$AH$2:$AM$2))</f>
        <v>C</v>
      </c>
      <c r="F2258" t="str">
        <f>INDEX('VBA code_permu_wo_repettn'!$AO$3:$AT$6,COUNTIF('Profile-matrices_Condorcet'!$B$2:$B2258,'Profile-matrices_Condorcet'!$B2258),MATCH(INDEX('numeric possibilities'!G$3:G$1298,VLOOKUP($B2258,'numeric possibilities'!$C$3:$G$1298,1)),'VBA code_permu_wo_repettn'!$AO$2:$AT$2))</f>
        <v>D</v>
      </c>
      <c r="H2258" t="s">
        <v>14</v>
      </c>
      <c r="I2258" s="3">
        <f>IF(MATCH(I$1,$C2258:$C2261,0)&lt;(MATCH(J$1,$C2258:$C2261,0)),1*a_vote,0)+IF(MATCH(I$1,$D2258:$D2261,0)&lt;MATCH(J$1,$D2258:$D2261,0),1*b_vote,0)+IF(MATCH(I$1,$E2258:$E2261,0)&lt;MATCH(J$1,$E2258:$E2261,0),1*c_vote,0)+IF(MATCH(I$1,$F2258:$F2261,0)&lt;MATCH(J$1,$F2258:$F2261,0),1*d_vote,0)</f>
        <v>0.27</v>
      </c>
      <c r="J2258" s="3">
        <f>IF(MATCH(I$1,$C2258:$C2261,0)&gt;(MATCH(J$1,$C2258:$C2261,0)),1*a_vote,0)+IF(MATCH(I$1,$D2258:$D2261,0)&gt;MATCH(J$1,$D2258:$D2261,0),1*b_vote,0)+IF(MATCH(I$1,$E2258:$E2261,0)&gt;MATCH(J$1,$E2258:$E2261,0),1*c_vote,0)+IF(MATCH(I$1,$F2258:$F2261,0)&gt;MATCH(J$1,$F2258:$F2261,0),1*d_vote,0)</f>
        <v>0.73</v>
      </c>
      <c r="K2258" s="3">
        <f>IF(MATCH($K$1,$C2258:$C2261,0)&lt;(MATCH($L$1,$C2258:$C2261,0)),1*a_vote,0)+IF(MATCH($K$1,$D2258:$D2261,0)&lt;MATCH($L$1,$D2258:$D2261,0),1*b_vote,0)+IF(MATCH($K$1,$E2258:$E2261,0)&lt;MATCH($L$1,$E2258:$E2261,0),1*c_vote,0)+IF(MATCH($K$1,$F2258:$F2261,0)&lt;MATCH($L$1,$F2258:$F2261,0),1*d_vote,0)</f>
        <v>0.75</v>
      </c>
      <c r="L2258" s="3">
        <f>IF(MATCH(K$1,$C2258:$C2261,0)&gt;(MATCH(L$1,$C2258:$C2261,0)),1*a_vote,0)+IF(MATCH(K$1,$D2258:$D2261,0)&gt;MATCH(L$1,$D2258:$D2261,0),1*b_vote,0)+IF(MATCH(K$1,$E2258:$E2261,0)&gt;MATCH(L$1,$E2258:$E2261,0),1*c_vote,0)+IF(MATCH(K$1,$F2258:$F2261,0)&gt;MATCH(L$1,$F2258:$F2261,0),1*d_vote,0)</f>
        <v>0.25</v>
      </c>
      <c r="M2258" s="3">
        <f>IF(MATCH($M$1,$C2258:$C2261,0)&lt;(MATCH($N$1,$C2258:$C2261,0)),1*a_vote,0)+IF(MATCH($M$1,$D2258:$D2261,0)&lt;MATCH($N$1,$D2258:$D2261,0),1*b_vote,0)+IF(MATCH($M$1,$E2258:$E2261,0)&lt;MATCH($N$1,$E2258:$E2261,0),1*c_vote,0)+IF(MATCH($M$1,$F2258:$F2261,0)&lt;MATCH($N$1,$F2258:$F2261,0),1*d_vote,0)</f>
        <v>0.27</v>
      </c>
      <c r="N2258" s="3">
        <f>IF(MATCH(M$1,$C2258:$C2261,0)&gt;(MATCH(N$1,$C2258:$C2261,0)),1*a_vote,0)+IF(MATCH(M$1,$D2258:$D2261,0)&gt;MATCH(N$1,$D2258:$D2261,0),1*b_vote,0)+IF(MATCH(M$1,$E2258:$E2261,0)&gt;MATCH(N$1,$E2258:$E2261,0),1*c_vote,0)+IF(MATCH(M$1,$F2258:$F2261,0)&gt;MATCH(N$1,$F2258:$F2261,0),1*d_vote,0)</f>
        <v>0.73</v>
      </c>
      <c r="O2258" s="3">
        <f>IF(MATCH($O$1,$C2258:$C2261,0)&lt;(MATCH($P$1,$C2258:$C2261,0)),1*a_vote,0)+IF(MATCH($O$1,$D2258:$D2261,0)&lt;MATCH($P$1,$D2258:$D2261,0),1*b_vote,0)+IF(MATCH($O$1,$E2258:$E2261,0)&lt;MATCH($P$1,$E2258:$E2261,0),1*c_vote,0)+IF(MATCH($O$1,$F2258:$F2261,0)&lt;MATCH($P$1,$F2258:$F2261,0),1*d_vote,0)</f>
        <v>0.75</v>
      </c>
      <c r="P2258" s="3">
        <f>IF(MATCH(O$1,$C2258:$C2261,0)&gt;(MATCH(P$1,$C2258:$C2261,0)),1*a_vote,0)+IF(MATCH(O$1,$D2258:$D2261,0)&gt;MATCH(P$1,$D2258:$D2261,0),1*b_vote,0)+IF(MATCH(O$1,$E2258:$E2261,0)&gt;MATCH(P$1,$E2258:$E2261,0),1*c_vote,0)+IF(MATCH(O$1,$F2258:$F2261,0)&gt;MATCH(P$1,$F2258:$F2261,0),1*d_vote,0)</f>
        <v>0.25</v>
      </c>
      <c r="Q2258" s="3">
        <f>IF(MATCH($Q$1,$C2258:$C2261,0)&lt;(MATCH($R$1,$C2258:$C2261,0)),1*a_vote,0)+IF(MATCH($Q$1,$D2258:$D2261,0)&lt;MATCH($R$1,$D2258:$D2261,0),1*b_vote,0)+IF(MATCH($Q$1,$E2258:$E2261,0)&lt;MATCH($R$1,$E2258:$E2261,0),1*c_vote,0)+IF(MATCH($Q$1,$F2258:$F2261,0)&lt;MATCH($R$1,$F2258:$F2261,0),1*d_vote,0)</f>
        <v>0.78</v>
      </c>
      <c r="R2258" s="3">
        <f>IF(MATCH(Q$1,$C2258:$C2261,0)&gt;(MATCH(R$1,$C2258:$C2261,0)),1*a_vote,0)+IF(MATCH(Q$1,$D2258:$D2261,0)&gt;MATCH(R$1,$D2258:$D2261,0),1*b_vote,0)+IF(MATCH(Q$1,$E2258:$E2261,0)&gt;MATCH(R$1,$E2258:$E2261,0),1*c_vote,0)+IF(MATCH(Q$1,$F2258:$F2261,0)&gt;MATCH(R$1,$F2258:$F2261,0),1*d_vote,0)</f>
        <v>0.21999999999999997</v>
      </c>
      <c r="S2258" s="3">
        <f>IF(MATCH($S$1,$C2258:$C2261,0)&lt;(MATCH($T$1,$C2258:$C2261,0)),1*a_vote,0)+IF(MATCH($S$1,$D2258:$D2261,0)&lt;MATCH($T$1,$D2258:$D2261,0),1*b_vote,0)+IF(MATCH($S$1,$E2258:$E2261,0)&lt;MATCH($T$1,$E2258:$E2261,0),1*c_vote,0)+IF(MATCH($S$1,$F2258:$F2261,0)&lt;MATCH($T$1,$F2258:$F2261,0),1*d_vote,0)</f>
        <v>0.52</v>
      </c>
      <c r="T2258" s="3">
        <f>IF(MATCH(S$1,$C2258:$C2261,0)&gt;(MATCH(T$1,$C2258:$C2261,0)),1*a_vote,0)+IF(MATCH(S$1,$D2258:$D2261,0)&gt;MATCH(T$1,$D2258:$D2261,0),1*b_vote,0)+IF(MATCH(S$1,$E2258:$E2261,0)&gt;MATCH(T$1,$E2258:$E2261,0),1*c_vote,0)+IF(MATCH(S$1,$F2258:$F2261,0)&gt;MATCH(T$1,$F2258:$F2261,0),1*d_vote,0)</f>
        <v>0.48</v>
      </c>
    </row>
    <row r="2259" spans="1:20" x14ac:dyDescent="0.25">
      <c r="A2259">
        <f t="shared" si="72"/>
        <v>2258</v>
      </c>
      <c r="B2259">
        <f t="shared" si="73"/>
        <v>565</v>
      </c>
      <c r="C2259" t="str">
        <f>INDEX('VBA code_permu_wo_repettn'!$T$3:$Y$6,COUNTIF('Profile-matrices_Condorcet'!$B$2:$B2259,'Profile-matrices_Condorcet'!$B2259),MATCH(INDEX('numeric possibilities'!D$3:D$1298,VLOOKUP($B2259,'numeric possibilities'!$C$3:$G$1298,1)),'VBA code_permu_wo_repettn'!$T$2:$Y$2))</f>
        <v>B</v>
      </c>
      <c r="D2259" t="str">
        <f>INDEX('VBA code_permu_wo_repettn'!$AA$3:$AF$6,COUNTIF('Profile-matrices_Condorcet'!$B$2:$B2259,'Profile-matrices_Condorcet'!$B2259),MATCH(INDEX('numeric possibilities'!E$3:E$1298,VLOOKUP($B2259,'numeric possibilities'!$C$3:$G$1298,1)),'VBA code_permu_wo_repettn'!$AA$2:$AF$2))</f>
        <v>D</v>
      </c>
      <c r="E2259" t="str">
        <f>INDEX('VBA code_permu_wo_repettn'!$AH$3:$AM$6,COUNTIF('Profile-matrices_Condorcet'!$B$2:$B2259,'Profile-matrices_Condorcet'!$B2259),MATCH(INDEX('numeric possibilities'!F$3:F$1298,VLOOKUP($B2259,'numeric possibilities'!$C$3:$G$1298,1)),'VBA code_permu_wo_repettn'!$AH$2:$AM$2))</f>
        <v>B</v>
      </c>
      <c r="F2259" t="str">
        <f>INDEX('VBA code_permu_wo_repettn'!$AO$3:$AT$6,COUNTIF('Profile-matrices_Condorcet'!$B$2:$B2259,'Profile-matrices_Condorcet'!$B2259),MATCH(INDEX('numeric possibilities'!G$3:G$1298,VLOOKUP($B2259,'numeric possibilities'!$C$3:$G$1298,1)),'VBA code_permu_wo_repettn'!$AO$2:$AT$2))</f>
        <v>B</v>
      </c>
      <c r="H2259" t="s">
        <v>15</v>
      </c>
      <c r="I2259" t="str">
        <f>IF(I2258&gt;J2258,$I$1,IF(I2258&lt;J2258,$J$1,0))</f>
        <v>B</v>
      </c>
      <c r="K2259" t="str">
        <f>IF(K2258&gt;L2258,$K$1,IF(K2258&lt;L2258,$L$1,0))</f>
        <v>A</v>
      </c>
      <c r="M2259" t="str">
        <f>IF(M2258&gt;N2258,$M$1,IF(M2258&lt;N2258,$N$1,0))</f>
        <v>D</v>
      </c>
      <c r="O2259" t="str">
        <f>IF(O2258&gt;P2258,$O$1,IF(O2258&lt;P2258,$P$1,0))</f>
        <v>B</v>
      </c>
      <c r="Q2259" t="str">
        <f>IF(Q2258&gt;R2258,$Q$1,IF(Q2258&lt;R2258,$R$1,0))</f>
        <v>B</v>
      </c>
      <c r="S2259" t="str">
        <f>IF(S2258&gt;T2258,$S$1,IF(S2258&lt;T2258,$T$1,0))</f>
        <v>C</v>
      </c>
    </row>
    <row r="2260" spans="1:20" x14ac:dyDescent="0.25">
      <c r="A2260">
        <f t="shared" si="72"/>
        <v>2259</v>
      </c>
      <c r="B2260">
        <f t="shared" si="73"/>
        <v>565</v>
      </c>
      <c r="C2260" t="str">
        <f>INDEX('VBA code_permu_wo_repettn'!$T$3:$Y$6,COUNTIF('Profile-matrices_Condorcet'!$B$2:$B2260,'Profile-matrices_Condorcet'!$B2260),MATCH(INDEX('numeric possibilities'!D$3:D$1298,VLOOKUP($B2260,'numeric possibilities'!$C$3:$G$1298,1)),'VBA code_permu_wo_repettn'!$T$2:$Y$2))</f>
        <v>C</v>
      </c>
      <c r="D2260" t="str">
        <f>INDEX('VBA code_permu_wo_repettn'!$AA$3:$AF$6,COUNTIF('Profile-matrices_Condorcet'!$B$2:$B2260,'Profile-matrices_Condorcet'!$B2260),MATCH(INDEX('numeric possibilities'!E$3:E$1298,VLOOKUP($B2260,'numeric possibilities'!$C$3:$G$1298,1)),'VBA code_permu_wo_repettn'!$AA$2:$AF$2))</f>
        <v>A</v>
      </c>
      <c r="E2260" t="str">
        <f>INDEX('VBA code_permu_wo_repettn'!$AH$3:$AM$6,COUNTIF('Profile-matrices_Condorcet'!$B$2:$B2260,'Profile-matrices_Condorcet'!$B2260),MATCH(INDEX('numeric possibilities'!F$3:F$1298,VLOOKUP($B2260,'numeric possibilities'!$C$3:$G$1298,1)),'VBA code_permu_wo_repettn'!$AH$2:$AM$2))</f>
        <v>D</v>
      </c>
      <c r="F2260" t="str">
        <f>INDEX('VBA code_permu_wo_repettn'!$AO$3:$AT$6,COUNTIF('Profile-matrices_Condorcet'!$B$2:$B2260,'Profile-matrices_Condorcet'!$B2260),MATCH(INDEX('numeric possibilities'!G$3:G$1298,VLOOKUP($B2260,'numeric possibilities'!$C$3:$G$1298,1)),'VBA code_permu_wo_repettn'!$AO$2:$AT$2))</f>
        <v>A</v>
      </c>
      <c r="I2260" t="s">
        <v>0</v>
      </c>
      <c r="J2260" t="s">
        <v>1</v>
      </c>
      <c r="K2260" t="s">
        <v>2</v>
      </c>
      <c r="L2260" t="s">
        <v>3</v>
      </c>
    </row>
    <row r="2261" spans="1:20" x14ac:dyDescent="0.25">
      <c r="A2261">
        <f t="shared" si="72"/>
        <v>2260</v>
      </c>
      <c r="B2261">
        <f t="shared" si="73"/>
        <v>565</v>
      </c>
      <c r="C2261" t="str">
        <f>INDEX('VBA code_permu_wo_repettn'!$T$3:$Y$6,COUNTIF('Profile-matrices_Condorcet'!$B$2:$B2261,'Profile-matrices_Condorcet'!$B2261),MATCH(INDEX('numeric possibilities'!D$3:D$1298,VLOOKUP($B2261,'numeric possibilities'!$C$3:$G$1298,1)),'VBA code_permu_wo_repettn'!$T$2:$Y$2))</f>
        <v>D</v>
      </c>
      <c r="D2261" t="str">
        <f>INDEX('VBA code_permu_wo_repettn'!$AA$3:$AF$6,COUNTIF('Profile-matrices_Condorcet'!$B$2:$B2261,'Profile-matrices_Condorcet'!$B2261),MATCH(INDEX('numeric possibilities'!E$3:E$1298,VLOOKUP($B2261,'numeric possibilities'!$C$3:$G$1298,1)),'VBA code_permu_wo_repettn'!$AA$2:$AF$2))</f>
        <v>C</v>
      </c>
      <c r="E2261" t="str">
        <f>INDEX('VBA code_permu_wo_repettn'!$AH$3:$AM$6,COUNTIF('Profile-matrices_Condorcet'!$B$2:$B2261,'Profile-matrices_Condorcet'!$B2261),MATCH(INDEX('numeric possibilities'!F$3:F$1298,VLOOKUP($B2261,'numeric possibilities'!$C$3:$G$1298,1)),'VBA code_permu_wo_repettn'!$AH$2:$AM$2))</f>
        <v>A</v>
      </c>
      <c r="F2261" t="str">
        <f>INDEX('VBA code_permu_wo_repettn'!$AO$3:$AT$6,COUNTIF('Profile-matrices_Condorcet'!$B$2:$B2261,'Profile-matrices_Condorcet'!$B2261),MATCH(INDEX('numeric possibilities'!G$3:G$1298,VLOOKUP($B2261,'numeric possibilities'!$C$3:$G$1298,1)),'VBA code_permu_wo_repettn'!$AO$2:$AT$2))</f>
        <v>C</v>
      </c>
      <c r="G2261" t="str">
        <f>IF(MAX(I2261:L2261)&gt;='numeric possibilities'!$B$4/2,INDEX('Profile-matrices_Condorcet'!I2260:L2260,1,MATCH(MAX('Profile-matrices_Condorcet'!I2261:L2261),'Profile-matrices_Condorcet'!I2261:L2261,0)),"NCW")</f>
        <v>B</v>
      </c>
      <c r="H2261" t="s">
        <v>13</v>
      </c>
      <c r="I2261" s="3">
        <f>COUNTIF($I2259:$S2259,I2260)</f>
        <v>1</v>
      </c>
      <c r="J2261" s="3">
        <f>COUNTIF($I2259:$S2259,J2260)</f>
        <v>3</v>
      </c>
      <c r="K2261" s="3">
        <f>COUNTIF($I2259:$S2259,K2260)</f>
        <v>1</v>
      </c>
      <c r="L2261" s="3">
        <f>COUNTIF($I2259:$S2259,L2260)</f>
        <v>1</v>
      </c>
    </row>
    <row r="2262" spans="1:20" x14ac:dyDescent="0.25">
      <c r="A2262">
        <f t="shared" si="72"/>
        <v>2261</v>
      </c>
      <c r="B2262">
        <f t="shared" si="73"/>
        <v>566</v>
      </c>
      <c r="C2262" t="str">
        <f>INDEX('VBA code_permu_wo_repettn'!$T$3:$Y$6,COUNTIF('Profile-matrices_Condorcet'!$B$2:$B2262,'Profile-matrices_Condorcet'!$B2262),MATCH(INDEX('numeric possibilities'!D$3:D$1298,VLOOKUP($B2262,'numeric possibilities'!$C$3:$G$1298,1)),'VBA code_permu_wo_repettn'!$T$2:$Y$2))</f>
        <v>A</v>
      </c>
      <c r="D2262" t="str">
        <f>INDEX('VBA code_permu_wo_repettn'!$AA$3:$AF$6,COUNTIF('Profile-matrices_Condorcet'!$B$2:$B2262,'Profile-matrices_Condorcet'!$B2262),MATCH(INDEX('numeric possibilities'!E$3:E$1298,VLOOKUP($B2262,'numeric possibilities'!$C$3:$G$1298,1)),'VBA code_permu_wo_repettn'!$AA$2:$AF$2))</f>
        <v>B</v>
      </c>
      <c r="E2262" t="str">
        <f>INDEX('VBA code_permu_wo_repettn'!$AH$3:$AM$6,COUNTIF('Profile-matrices_Condorcet'!$B$2:$B2262,'Profile-matrices_Condorcet'!$B2262),MATCH(INDEX('numeric possibilities'!F$3:F$1298,VLOOKUP($B2262,'numeric possibilities'!$C$3:$G$1298,1)),'VBA code_permu_wo_repettn'!$AH$2:$AM$2))</f>
        <v>C</v>
      </c>
      <c r="F2262" t="str">
        <f>INDEX('VBA code_permu_wo_repettn'!$AO$3:$AT$6,COUNTIF('Profile-matrices_Condorcet'!$B$2:$B2262,'Profile-matrices_Condorcet'!$B2262),MATCH(INDEX('numeric possibilities'!G$3:G$1298,VLOOKUP($B2262,'numeric possibilities'!$C$3:$G$1298,1)),'VBA code_permu_wo_repettn'!$AO$2:$AT$2))</f>
        <v>D</v>
      </c>
      <c r="H2262" t="s">
        <v>14</v>
      </c>
      <c r="I2262" s="3">
        <f>IF(MATCH(I$1,$C2262:$C2265,0)&lt;(MATCH(J$1,$C2262:$C2265,0)),1*a_vote,0)+IF(MATCH(I$1,$D2262:$D2265,0)&lt;MATCH(J$1,$D2262:$D2265,0),1*b_vote,0)+IF(MATCH(I$1,$E2262:$E2265,0)&lt;MATCH(J$1,$E2262:$E2265,0),1*c_vote,0)+IF(MATCH(I$1,$F2262:$F2265,0)&lt;MATCH(J$1,$F2262:$F2265,0),1*d_vote,0)</f>
        <v>0.27</v>
      </c>
      <c r="J2262" s="3">
        <f>IF(MATCH(I$1,$C2262:$C2265,0)&gt;(MATCH(J$1,$C2262:$C2265,0)),1*a_vote,0)+IF(MATCH(I$1,$D2262:$D2265,0)&gt;MATCH(J$1,$D2262:$D2265,0),1*b_vote,0)+IF(MATCH(I$1,$E2262:$E2265,0)&gt;MATCH(J$1,$E2262:$E2265,0),1*c_vote,0)+IF(MATCH(I$1,$F2262:$F2265,0)&gt;MATCH(J$1,$F2262:$F2265,0),1*d_vote,0)</f>
        <v>0.73</v>
      </c>
      <c r="K2262" s="3">
        <f>IF(MATCH($K$1,$C2262:$C2265,0)&lt;(MATCH($L$1,$C2262:$C2265,0)),1*a_vote,0)+IF(MATCH($K$1,$D2262:$D2265,0)&lt;MATCH($L$1,$D2262:$D2265,0),1*b_vote,0)+IF(MATCH($K$1,$E2262:$E2265,0)&lt;MATCH($L$1,$E2262:$E2265,0),1*c_vote,0)+IF(MATCH($K$1,$F2262:$F2265,0)&lt;MATCH($L$1,$F2262:$F2265,0),1*d_vote,0)</f>
        <v>0.75</v>
      </c>
      <c r="L2262" s="3">
        <f>IF(MATCH(K$1,$C2262:$C2265,0)&gt;(MATCH(L$1,$C2262:$C2265,0)),1*a_vote,0)+IF(MATCH(K$1,$D2262:$D2265,0)&gt;MATCH(L$1,$D2262:$D2265,0),1*b_vote,0)+IF(MATCH(K$1,$E2262:$E2265,0)&gt;MATCH(L$1,$E2262:$E2265,0),1*c_vote,0)+IF(MATCH(K$1,$F2262:$F2265,0)&gt;MATCH(L$1,$F2262:$F2265,0),1*d_vote,0)</f>
        <v>0.25</v>
      </c>
      <c r="M2262" s="3">
        <f>IF(MATCH($M$1,$C2262:$C2265,0)&lt;(MATCH($N$1,$C2262:$C2265,0)),1*a_vote,0)+IF(MATCH($M$1,$D2262:$D2265,0)&lt;MATCH($N$1,$D2262:$D2265,0),1*b_vote,0)+IF(MATCH($M$1,$E2262:$E2265,0)&lt;MATCH($N$1,$E2262:$E2265,0),1*c_vote,0)+IF(MATCH($M$1,$F2262:$F2265,0)&lt;MATCH($N$1,$F2262:$F2265,0),1*d_vote,0)</f>
        <v>0.27</v>
      </c>
      <c r="N2262" s="3">
        <f>IF(MATCH(M$1,$C2262:$C2265,0)&gt;(MATCH(N$1,$C2262:$C2265,0)),1*a_vote,0)+IF(MATCH(M$1,$D2262:$D2265,0)&gt;MATCH(N$1,$D2262:$D2265,0),1*b_vote,0)+IF(MATCH(M$1,$E2262:$E2265,0)&gt;MATCH(N$1,$E2262:$E2265,0),1*c_vote,0)+IF(MATCH(M$1,$F2262:$F2265,0)&gt;MATCH(N$1,$F2262:$F2265,0),1*d_vote,0)</f>
        <v>0.73</v>
      </c>
      <c r="O2262" s="3">
        <f>IF(MATCH($O$1,$C2262:$C2265,0)&lt;(MATCH($P$1,$C2262:$C2265,0)),1*a_vote,0)+IF(MATCH($O$1,$D2262:$D2265,0)&lt;MATCH($P$1,$D2262:$D2265,0),1*b_vote,0)+IF(MATCH($O$1,$E2262:$E2265,0)&lt;MATCH($P$1,$E2262:$E2265,0),1*c_vote,0)+IF(MATCH($O$1,$F2262:$F2265,0)&lt;MATCH($P$1,$F2262:$F2265,0),1*d_vote,0)</f>
        <v>0.75</v>
      </c>
      <c r="P2262" s="3">
        <f>IF(MATCH(O$1,$C2262:$C2265,0)&gt;(MATCH(P$1,$C2262:$C2265,0)),1*a_vote,0)+IF(MATCH(O$1,$D2262:$D2265,0)&gt;MATCH(P$1,$D2262:$D2265,0),1*b_vote,0)+IF(MATCH(O$1,$E2262:$E2265,0)&gt;MATCH(P$1,$E2262:$E2265,0),1*c_vote,0)+IF(MATCH(O$1,$F2262:$F2265,0)&gt;MATCH(P$1,$F2262:$F2265,0),1*d_vote,0)</f>
        <v>0.25</v>
      </c>
      <c r="Q2262" s="3">
        <f>IF(MATCH($Q$1,$C2262:$C2265,0)&lt;(MATCH($R$1,$C2262:$C2265,0)),1*a_vote,0)+IF(MATCH($Q$1,$D2262:$D2265,0)&lt;MATCH($R$1,$D2262:$D2265,0),1*b_vote,0)+IF(MATCH($Q$1,$E2262:$E2265,0)&lt;MATCH($R$1,$E2262:$E2265,0),1*c_vote,0)+IF(MATCH($Q$1,$F2262:$F2265,0)&lt;MATCH($R$1,$F2262:$F2265,0),1*d_vote,0)</f>
        <v>0.78</v>
      </c>
      <c r="R2262" s="3">
        <f>IF(MATCH(Q$1,$C2262:$C2265,0)&gt;(MATCH(R$1,$C2262:$C2265,0)),1*a_vote,0)+IF(MATCH(Q$1,$D2262:$D2265,0)&gt;MATCH(R$1,$D2262:$D2265,0),1*b_vote,0)+IF(MATCH(Q$1,$E2262:$E2265,0)&gt;MATCH(R$1,$E2262:$E2265,0),1*c_vote,0)+IF(MATCH(Q$1,$F2262:$F2265,0)&gt;MATCH(R$1,$F2262:$F2265,0),1*d_vote,0)</f>
        <v>0.21999999999999997</v>
      </c>
      <c r="S2262" s="3">
        <f>IF(MATCH($S$1,$C2262:$C2265,0)&lt;(MATCH($T$1,$C2262:$C2265,0)),1*a_vote,0)+IF(MATCH($S$1,$D2262:$D2265,0)&lt;MATCH($T$1,$D2262:$D2265,0),1*b_vote,0)+IF(MATCH($S$1,$E2262:$E2265,0)&lt;MATCH($T$1,$E2262:$E2265,0),1*c_vote,0)+IF(MATCH($S$1,$F2262:$F2265,0)&lt;MATCH($T$1,$F2262:$F2265,0),1*d_vote,0)</f>
        <v>0.25</v>
      </c>
      <c r="T2262" s="3">
        <f>IF(MATCH(S$1,$C2262:$C2265,0)&gt;(MATCH(T$1,$C2262:$C2265,0)),1*a_vote,0)+IF(MATCH(S$1,$D2262:$D2265,0)&gt;MATCH(T$1,$D2262:$D2265,0),1*b_vote,0)+IF(MATCH(S$1,$E2262:$E2265,0)&gt;MATCH(T$1,$E2262:$E2265,0),1*c_vote,0)+IF(MATCH(S$1,$F2262:$F2265,0)&gt;MATCH(T$1,$F2262:$F2265,0),1*d_vote,0)</f>
        <v>0.75</v>
      </c>
    </row>
    <row r="2263" spans="1:20" x14ac:dyDescent="0.25">
      <c r="A2263">
        <f t="shared" si="72"/>
        <v>2262</v>
      </c>
      <c r="B2263">
        <f t="shared" si="73"/>
        <v>566</v>
      </c>
      <c r="C2263" t="str">
        <f>INDEX('VBA code_permu_wo_repettn'!$T$3:$Y$6,COUNTIF('Profile-matrices_Condorcet'!$B$2:$B2263,'Profile-matrices_Condorcet'!$B2263),MATCH(INDEX('numeric possibilities'!D$3:D$1298,VLOOKUP($B2263,'numeric possibilities'!$C$3:$G$1298,1)),'VBA code_permu_wo_repettn'!$T$2:$Y$2))</f>
        <v>B</v>
      </c>
      <c r="D2263" t="str">
        <f>INDEX('VBA code_permu_wo_repettn'!$AA$3:$AF$6,COUNTIF('Profile-matrices_Condorcet'!$B$2:$B2263,'Profile-matrices_Condorcet'!$B2263),MATCH(INDEX('numeric possibilities'!E$3:E$1298,VLOOKUP($B2263,'numeric possibilities'!$C$3:$G$1298,1)),'VBA code_permu_wo_repettn'!$AA$2:$AF$2))</f>
        <v>D</v>
      </c>
      <c r="E2263" t="str">
        <f>INDEX('VBA code_permu_wo_repettn'!$AH$3:$AM$6,COUNTIF('Profile-matrices_Condorcet'!$B$2:$B2263,'Profile-matrices_Condorcet'!$B2263),MATCH(INDEX('numeric possibilities'!F$3:F$1298,VLOOKUP($B2263,'numeric possibilities'!$C$3:$G$1298,1)),'VBA code_permu_wo_repettn'!$AH$2:$AM$2))</f>
        <v>B</v>
      </c>
      <c r="F2263" t="str">
        <f>INDEX('VBA code_permu_wo_repettn'!$AO$3:$AT$6,COUNTIF('Profile-matrices_Condorcet'!$B$2:$B2263,'Profile-matrices_Condorcet'!$B2263),MATCH(INDEX('numeric possibilities'!G$3:G$1298,VLOOKUP($B2263,'numeric possibilities'!$C$3:$G$1298,1)),'VBA code_permu_wo_repettn'!$AO$2:$AT$2))</f>
        <v>B</v>
      </c>
      <c r="H2263" t="s">
        <v>15</v>
      </c>
      <c r="I2263" t="str">
        <f>IF(I2262&gt;J2262,$I$1,IF(I2262&lt;J2262,$J$1,0))</f>
        <v>B</v>
      </c>
      <c r="K2263" t="str">
        <f>IF(K2262&gt;L2262,$K$1,IF(K2262&lt;L2262,$L$1,0))</f>
        <v>A</v>
      </c>
      <c r="M2263" t="str">
        <f>IF(M2262&gt;N2262,$M$1,IF(M2262&lt;N2262,$N$1,0))</f>
        <v>D</v>
      </c>
      <c r="O2263" t="str">
        <f>IF(O2262&gt;P2262,$O$1,IF(O2262&lt;P2262,$P$1,0))</f>
        <v>B</v>
      </c>
      <c r="Q2263" t="str">
        <f>IF(Q2262&gt;R2262,$Q$1,IF(Q2262&lt;R2262,$R$1,0))</f>
        <v>B</v>
      </c>
      <c r="S2263" t="str">
        <f>IF(S2262&gt;T2262,$S$1,IF(S2262&lt;T2262,$T$1,0))</f>
        <v>D</v>
      </c>
    </row>
    <row r="2264" spans="1:20" x14ac:dyDescent="0.25">
      <c r="A2264">
        <f t="shared" si="72"/>
        <v>2263</v>
      </c>
      <c r="B2264">
        <f t="shared" si="73"/>
        <v>566</v>
      </c>
      <c r="C2264" t="str">
        <f>INDEX('VBA code_permu_wo_repettn'!$T$3:$Y$6,COUNTIF('Profile-matrices_Condorcet'!$B$2:$B2264,'Profile-matrices_Condorcet'!$B2264),MATCH(INDEX('numeric possibilities'!D$3:D$1298,VLOOKUP($B2264,'numeric possibilities'!$C$3:$G$1298,1)),'VBA code_permu_wo_repettn'!$T$2:$Y$2))</f>
        <v>D</v>
      </c>
      <c r="D2264" t="str">
        <f>INDEX('VBA code_permu_wo_repettn'!$AA$3:$AF$6,COUNTIF('Profile-matrices_Condorcet'!$B$2:$B2264,'Profile-matrices_Condorcet'!$B2264),MATCH(INDEX('numeric possibilities'!E$3:E$1298,VLOOKUP($B2264,'numeric possibilities'!$C$3:$G$1298,1)),'VBA code_permu_wo_repettn'!$AA$2:$AF$2))</f>
        <v>A</v>
      </c>
      <c r="E2264" t="str">
        <f>INDEX('VBA code_permu_wo_repettn'!$AH$3:$AM$6,COUNTIF('Profile-matrices_Condorcet'!$B$2:$B2264,'Profile-matrices_Condorcet'!$B2264),MATCH(INDEX('numeric possibilities'!F$3:F$1298,VLOOKUP($B2264,'numeric possibilities'!$C$3:$G$1298,1)),'VBA code_permu_wo_repettn'!$AH$2:$AM$2))</f>
        <v>D</v>
      </c>
      <c r="F2264" t="str">
        <f>INDEX('VBA code_permu_wo_repettn'!$AO$3:$AT$6,COUNTIF('Profile-matrices_Condorcet'!$B$2:$B2264,'Profile-matrices_Condorcet'!$B2264),MATCH(INDEX('numeric possibilities'!G$3:G$1298,VLOOKUP($B2264,'numeric possibilities'!$C$3:$G$1298,1)),'VBA code_permu_wo_repettn'!$AO$2:$AT$2))</f>
        <v>A</v>
      </c>
      <c r="I2264" t="s">
        <v>0</v>
      </c>
      <c r="J2264" t="s">
        <v>1</v>
      </c>
      <c r="K2264" t="s">
        <v>2</v>
      </c>
      <c r="L2264" t="s">
        <v>3</v>
      </c>
    </row>
    <row r="2265" spans="1:20" x14ac:dyDescent="0.25">
      <c r="A2265">
        <f t="shared" si="72"/>
        <v>2264</v>
      </c>
      <c r="B2265">
        <f t="shared" si="73"/>
        <v>566</v>
      </c>
      <c r="C2265" t="str">
        <f>INDEX('VBA code_permu_wo_repettn'!$T$3:$Y$6,COUNTIF('Profile-matrices_Condorcet'!$B$2:$B2265,'Profile-matrices_Condorcet'!$B2265),MATCH(INDEX('numeric possibilities'!D$3:D$1298,VLOOKUP($B2265,'numeric possibilities'!$C$3:$G$1298,1)),'VBA code_permu_wo_repettn'!$T$2:$Y$2))</f>
        <v>C</v>
      </c>
      <c r="D2265" t="str">
        <f>INDEX('VBA code_permu_wo_repettn'!$AA$3:$AF$6,COUNTIF('Profile-matrices_Condorcet'!$B$2:$B2265,'Profile-matrices_Condorcet'!$B2265),MATCH(INDEX('numeric possibilities'!E$3:E$1298,VLOOKUP($B2265,'numeric possibilities'!$C$3:$G$1298,1)),'VBA code_permu_wo_repettn'!$AA$2:$AF$2))</f>
        <v>C</v>
      </c>
      <c r="E2265" t="str">
        <f>INDEX('VBA code_permu_wo_repettn'!$AH$3:$AM$6,COUNTIF('Profile-matrices_Condorcet'!$B$2:$B2265,'Profile-matrices_Condorcet'!$B2265),MATCH(INDEX('numeric possibilities'!F$3:F$1298,VLOOKUP($B2265,'numeric possibilities'!$C$3:$G$1298,1)),'VBA code_permu_wo_repettn'!$AH$2:$AM$2))</f>
        <v>A</v>
      </c>
      <c r="F2265" t="str">
        <f>INDEX('VBA code_permu_wo_repettn'!$AO$3:$AT$6,COUNTIF('Profile-matrices_Condorcet'!$B$2:$B2265,'Profile-matrices_Condorcet'!$B2265),MATCH(INDEX('numeric possibilities'!G$3:G$1298,VLOOKUP($B2265,'numeric possibilities'!$C$3:$G$1298,1)),'VBA code_permu_wo_repettn'!$AO$2:$AT$2))</f>
        <v>C</v>
      </c>
      <c r="G2265" t="str">
        <f>IF(MAX(I2265:L2265)&gt;='numeric possibilities'!$B$4/2,INDEX('Profile-matrices_Condorcet'!I2264:L2264,1,MATCH(MAX('Profile-matrices_Condorcet'!I2265:L2265),'Profile-matrices_Condorcet'!I2265:L2265,0)),"NCW")</f>
        <v>B</v>
      </c>
      <c r="H2265" t="s">
        <v>13</v>
      </c>
      <c r="I2265" s="3">
        <f>COUNTIF($I2263:$S2263,I2264)</f>
        <v>1</v>
      </c>
      <c r="J2265" s="3">
        <f>COUNTIF($I2263:$S2263,J2264)</f>
        <v>3</v>
      </c>
      <c r="K2265" s="3">
        <f>COUNTIF($I2263:$S2263,K2264)</f>
        <v>0</v>
      </c>
      <c r="L2265" s="3">
        <f>COUNTIF($I2263:$S2263,L2264)</f>
        <v>2</v>
      </c>
    </row>
    <row r="2266" spans="1:20" x14ac:dyDescent="0.25">
      <c r="A2266">
        <f t="shared" si="72"/>
        <v>2265</v>
      </c>
      <c r="B2266">
        <f t="shared" si="73"/>
        <v>567</v>
      </c>
      <c r="C2266" t="str">
        <f>INDEX('VBA code_permu_wo_repettn'!$T$3:$Y$6,COUNTIF('Profile-matrices_Condorcet'!$B$2:$B2266,'Profile-matrices_Condorcet'!$B2266),MATCH(INDEX('numeric possibilities'!D$3:D$1298,VLOOKUP($B2266,'numeric possibilities'!$C$3:$G$1298,1)),'VBA code_permu_wo_repettn'!$T$2:$Y$2))</f>
        <v>A</v>
      </c>
      <c r="D2266" t="str">
        <f>INDEX('VBA code_permu_wo_repettn'!$AA$3:$AF$6,COUNTIF('Profile-matrices_Condorcet'!$B$2:$B2266,'Profile-matrices_Condorcet'!$B2266),MATCH(INDEX('numeric possibilities'!E$3:E$1298,VLOOKUP($B2266,'numeric possibilities'!$C$3:$G$1298,1)),'VBA code_permu_wo_repettn'!$AA$2:$AF$2))</f>
        <v>B</v>
      </c>
      <c r="E2266" t="str">
        <f>INDEX('VBA code_permu_wo_repettn'!$AH$3:$AM$6,COUNTIF('Profile-matrices_Condorcet'!$B$2:$B2266,'Profile-matrices_Condorcet'!$B2266),MATCH(INDEX('numeric possibilities'!F$3:F$1298,VLOOKUP($B2266,'numeric possibilities'!$C$3:$G$1298,1)),'VBA code_permu_wo_repettn'!$AH$2:$AM$2))</f>
        <v>C</v>
      </c>
      <c r="F2266" t="str">
        <f>INDEX('VBA code_permu_wo_repettn'!$AO$3:$AT$6,COUNTIF('Profile-matrices_Condorcet'!$B$2:$B2266,'Profile-matrices_Condorcet'!$B2266),MATCH(INDEX('numeric possibilities'!G$3:G$1298,VLOOKUP($B2266,'numeric possibilities'!$C$3:$G$1298,1)),'VBA code_permu_wo_repettn'!$AO$2:$AT$2))</f>
        <v>D</v>
      </c>
      <c r="H2266" t="s">
        <v>14</v>
      </c>
      <c r="I2266" s="3">
        <f>IF(MATCH(I$1,$C2266:$C2269,0)&lt;(MATCH(J$1,$C2266:$C2269,0)),1*a_vote,0)+IF(MATCH(I$1,$D2266:$D2269,0)&lt;MATCH(J$1,$D2266:$D2269,0),1*b_vote,0)+IF(MATCH(I$1,$E2266:$E2269,0)&lt;MATCH(J$1,$E2266:$E2269,0),1*c_vote,0)+IF(MATCH(I$1,$F2266:$F2269,0)&lt;MATCH(J$1,$F2266:$F2269,0),1*d_vote,0)</f>
        <v>0.27</v>
      </c>
      <c r="J2266" s="3">
        <f>IF(MATCH(I$1,$C2266:$C2269,0)&gt;(MATCH(J$1,$C2266:$C2269,0)),1*a_vote,0)+IF(MATCH(I$1,$D2266:$D2269,0)&gt;MATCH(J$1,$D2266:$D2269,0),1*b_vote,0)+IF(MATCH(I$1,$E2266:$E2269,0)&gt;MATCH(J$1,$E2266:$E2269,0),1*c_vote,0)+IF(MATCH(I$1,$F2266:$F2269,0)&gt;MATCH(J$1,$F2266:$F2269,0),1*d_vote,0)</f>
        <v>0.73</v>
      </c>
      <c r="K2266" s="3">
        <f>IF(MATCH($K$1,$C2266:$C2269,0)&lt;(MATCH($L$1,$C2266:$C2269,0)),1*a_vote,0)+IF(MATCH($K$1,$D2266:$D2269,0)&lt;MATCH($L$1,$D2266:$D2269,0),1*b_vote,0)+IF(MATCH($K$1,$E2266:$E2269,0)&lt;MATCH($L$1,$E2266:$E2269,0),1*c_vote,0)+IF(MATCH($K$1,$F2266:$F2269,0)&lt;MATCH($L$1,$F2266:$F2269,0),1*d_vote,0)</f>
        <v>0.75</v>
      </c>
      <c r="L2266" s="3">
        <f>IF(MATCH(K$1,$C2266:$C2269,0)&gt;(MATCH(L$1,$C2266:$C2269,0)),1*a_vote,0)+IF(MATCH(K$1,$D2266:$D2269,0)&gt;MATCH(L$1,$D2266:$D2269,0),1*b_vote,0)+IF(MATCH(K$1,$E2266:$E2269,0)&gt;MATCH(L$1,$E2266:$E2269,0),1*c_vote,0)+IF(MATCH(K$1,$F2266:$F2269,0)&gt;MATCH(L$1,$F2266:$F2269,0),1*d_vote,0)</f>
        <v>0.25</v>
      </c>
      <c r="M2266" s="3">
        <f>IF(MATCH($M$1,$C2266:$C2269,0)&lt;(MATCH($N$1,$C2266:$C2269,0)),1*a_vote,0)+IF(MATCH($M$1,$D2266:$D2269,0)&lt;MATCH($N$1,$D2266:$D2269,0),1*b_vote,0)+IF(MATCH($M$1,$E2266:$E2269,0)&lt;MATCH($N$1,$E2266:$E2269,0),1*c_vote,0)+IF(MATCH($M$1,$F2266:$F2269,0)&lt;MATCH($N$1,$F2266:$F2269,0),1*d_vote,0)</f>
        <v>0.27</v>
      </c>
      <c r="N2266" s="3">
        <f>IF(MATCH(M$1,$C2266:$C2269,0)&gt;(MATCH(N$1,$C2266:$C2269,0)),1*a_vote,0)+IF(MATCH(M$1,$D2266:$D2269,0)&gt;MATCH(N$1,$D2266:$D2269,0),1*b_vote,0)+IF(MATCH(M$1,$E2266:$E2269,0)&gt;MATCH(N$1,$E2266:$E2269,0),1*c_vote,0)+IF(MATCH(M$1,$F2266:$F2269,0)&gt;MATCH(N$1,$F2266:$F2269,0),1*d_vote,0)</f>
        <v>0.73</v>
      </c>
      <c r="O2266" s="3">
        <f>IF(MATCH($O$1,$C2266:$C2269,0)&lt;(MATCH($P$1,$C2266:$C2269,0)),1*a_vote,0)+IF(MATCH($O$1,$D2266:$D2269,0)&lt;MATCH($P$1,$D2266:$D2269,0),1*b_vote,0)+IF(MATCH($O$1,$E2266:$E2269,0)&lt;MATCH($P$1,$E2266:$E2269,0),1*c_vote,0)+IF(MATCH($O$1,$F2266:$F2269,0)&lt;MATCH($P$1,$F2266:$F2269,0),1*d_vote,0)</f>
        <v>0.48</v>
      </c>
      <c r="P2266" s="3">
        <f>IF(MATCH(O$1,$C2266:$C2269,0)&gt;(MATCH(P$1,$C2266:$C2269,0)),1*a_vote,0)+IF(MATCH(O$1,$D2266:$D2269,0)&gt;MATCH(P$1,$D2266:$D2269,0),1*b_vote,0)+IF(MATCH(O$1,$E2266:$E2269,0)&gt;MATCH(P$1,$E2266:$E2269,0),1*c_vote,0)+IF(MATCH(O$1,$F2266:$F2269,0)&gt;MATCH(P$1,$F2266:$F2269,0),1*d_vote,0)</f>
        <v>0.52</v>
      </c>
      <c r="Q2266" s="3">
        <f>IF(MATCH($Q$1,$C2266:$C2269,0)&lt;(MATCH($R$1,$C2266:$C2269,0)),1*a_vote,0)+IF(MATCH($Q$1,$D2266:$D2269,0)&lt;MATCH($R$1,$D2266:$D2269,0),1*b_vote,0)+IF(MATCH($Q$1,$E2266:$E2269,0)&lt;MATCH($R$1,$E2266:$E2269,0),1*c_vote,0)+IF(MATCH($Q$1,$F2266:$F2269,0)&lt;MATCH($R$1,$F2266:$F2269,0),1*d_vote,0)</f>
        <v>0.78</v>
      </c>
      <c r="R2266" s="3">
        <f>IF(MATCH(Q$1,$C2266:$C2269,0)&gt;(MATCH(R$1,$C2266:$C2269,0)),1*a_vote,0)+IF(MATCH(Q$1,$D2266:$D2269,0)&gt;MATCH(R$1,$D2266:$D2269,0),1*b_vote,0)+IF(MATCH(Q$1,$E2266:$E2269,0)&gt;MATCH(R$1,$E2266:$E2269,0),1*c_vote,0)+IF(MATCH(Q$1,$F2266:$F2269,0)&gt;MATCH(R$1,$F2266:$F2269,0),1*d_vote,0)</f>
        <v>0.21999999999999997</v>
      </c>
      <c r="S2266" s="3">
        <f>IF(MATCH($S$1,$C2266:$C2269,0)&lt;(MATCH($T$1,$C2266:$C2269,0)),1*a_vote,0)+IF(MATCH($S$1,$D2266:$D2269,0)&lt;MATCH($T$1,$D2266:$D2269,0),1*b_vote,0)+IF(MATCH($S$1,$E2266:$E2269,0)&lt;MATCH($T$1,$E2266:$E2269,0),1*c_vote,0)+IF(MATCH($S$1,$F2266:$F2269,0)&lt;MATCH($T$1,$F2266:$F2269,0),1*d_vote,0)</f>
        <v>0.52</v>
      </c>
      <c r="T2266" s="3">
        <f>IF(MATCH(S$1,$C2266:$C2269,0)&gt;(MATCH(T$1,$C2266:$C2269,0)),1*a_vote,0)+IF(MATCH(S$1,$D2266:$D2269,0)&gt;MATCH(T$1,$D2266:$D2269,0),1*b_vote,0)+IF(MATCH(S$1,$E2266:$E2269,0)&gt;MATCH(T$1,$E2266:$E2269,0),1*c_vote,0)+IF(MATCH(S$1,$F2266:$F2269,0)&gt;MATCH(T$1,$F2266:$F2269,0),1*d_vote,0)</f>
        <v>0.48</v>
      </c>
    </row>
    <row r="2267" spans="1:20" x14ac:dyDescent="0.25">
      <c r="A2267">
        <f t="shared" si="72"/>
        <v>2266</v>
      </c>
      <c r="B2267">
        <f t="shared" si="73"/>
        <v>567</v>
      </c>
      <c r="C2267" t="str">
        <f>INDEX('VBA code_permu_wo_repettn'!$T$3:$Y$6,COUNTIF('Profile-matrices_Condorcet'!$B$2:$B2267,'Profile-matrices_Condorcet'!$B2267),MATCH(INDEX('numeric possibilities'!D$3:D$1298,VLOOKUP($B2267,'numeric possibilities'!$C$3:$G$1298,1)),'VBA code_permu_wo_repettn'!$T$2:$Y$2))</f>
        <v>C</v>
      </c>
      <c r="D2267" t="str">
        <f>INDEX('VBA code_permu_wo_repettn'!$AA$3:$AF$6,COUNTIF('Profile-matrices_Condorcet'!$B$2:$B2267,'Profile-matrices_Condorcet'!$B2267),MATCH(INDEX('numeric possibilities'!E$3:E$1298,VLOOKUP($B2267,'numeric possibilities'!$C$3:$G$1298,1)),'VBA code_permu_wo_repettn'!$AA$2:$AF$2))</f>
        <v>D</v>
      </c>
      <c r="E2267" t="str">
        <f>INDEX('VBA code_permu_wo_repettn'!$AH$3:$AM$6,COUNTIF('Profile-matrices_Condorcet'!$B$2:$B2267,'Profile-matrices_Condorcet'!$B2267),MATCH(INDEX('numeric possibilities'!F$3:F$1298,VLOOKUP($B2267,'numeric possibilities'!$C$3:$G$1298,1)),'VBA code_permu_wo_repettn'!$AH$2:$AM$2))</f>
        <v>B</v>
      </c>
      <c r="F2267" t="str">
        <f>INDEX('VBA code_permu_wo_repettn'!$AO$3:$AT$6,COUNTIF('Profile-matrices_Condorcet'!$B$2:$B2267,'Profile-matrices_Condorcet'!$B2267),MATCH(INDEX('numeric possibilities'!G$3:G$1298,VLOOKUP($B2267,'numeric possibilities'!$C$3:$G$1298,1)),'VBA code_permu_wo_repettn'!$AO$2:$AT$2))</f>
        <v>B</v>
      </c>
      <c r="H2267" t="s">
        <v>15</v>
      </c>
      <c r="I2267" t="str">
        <f>IF(I2266&gt;J2266,$I$1,IF(I2266&lt;J2266,$J$1,0))</f>
        <v>B</v>
      </c>
      <c r="K2267" t="str">
        <f>IF(K2266&gt;L2266,$K$1,IF(K2266&lt;L2266,$L$1,0))</f>
        <v>A</v>
      </c>
      <c r="M2267" t="str">
        <f>IF(M2266&gt;N2266,$M$1,IF(M2266&lt;N2266,$N$1,0))</f>
        <v>D</v>
      </c>
      <c r="O2267" t="str">
        <f>IF(O2266&gt;P2266,$O$1,IF(O2266&lt;P2266,$P$1,0))</f>
        <v>C</v>
      </c>
      <c r="Q2267" t="str">
        <f>IF(Q2266&gt;R2266,$Q$1,IF(Q2266&lt;R2266,$R$1,0))</f>
        <v>B</v>
      </c>
      <c r="S2267" t="str">
        <f>IF(S2266&gt;T2266,$S$1,IF(S2266&lt;T2266,$T$1,0))</f>
        <v>C</v>
      </c>
    </row>
    <row r="2268" spans="1:20" x14ac:dyDescent="0.25">
      <c r="A2268">
        <f t="shared" si="72"/>
        <v>2267</v>
      </c>
      <c r="B2268">
        <f t="shared" si="73"/>
        <v>567</v>
      </c>
      <c r="C2268" t="str">
        <f>INDEX('VBA code_permu_wo_repettn'!$T$3:$Y$6,COUNTIF('Profile-matrices_Condorcet'!$B$2:$B2268,'Profile-matrices_Condorcet'!$B2268),MATCH(INDEX('numeric possibilities'!D$3:D$1298,VLOOKUP($B2268,'numeric possibilities'!$C$3:$G$1298,1)),'VBA code_permu_wo_repettn'!$T$2:$Y$2))</f>
        <v>B</v>
      </c>
      <c r="D2268" t="str">
        <f>INDEX('VBA code_permu_wo_repettn'!$AA$3:$AF$6,COUNTIF('Profile-matrices_Condorcet'!$B$2:$B2268,'Profile-matrices_Condorcet'!$B2268),MATCH(INDEX('numeric possibilities'!E$3:E$1298,VLOOKUP($B2268,'numeric possibilities'!$C$3:$G$1298,1)),'VBA code_permu_wo_repettn'!$AA$2:$AF$2))</f>
        <v>A</v>
      </c>
      <c r="E2268" t="str">
        <f>INDEX('VBA code_permu_wo_repettn'!$AH$3:$AM$6,COUNTIF('Profile-matrices_Condorcet'!$B$2:$B2268,'Profile-matrices_Condorcet'!$B2268),MATCH(INDEX('numeric possibilities'!F$3:F$1298,VLOOKUP($B2268,'numeric possibilities'!$C$3:$G$1298,1)),'VBA code_permu_wo_repettn'!$AH$2:$AM$2))</f>
        <v>D</v>
      </c>
      <c r="F2268" t="str">
        <f>INDEX('VBA code_permu_wo_repettn'!$AO$3:$AT$6,COUNTIF('Profile-matrices_Condorcet'!$B$2:$B2268,'Profile-matrices_Condorcet'!$B2268),MATCH(INDEX('numeric possibilities'!G$3:G$1298,VLOOKUP($B2268,'numeric possibilities'!$C$3:$G$1298,1)),'VBA code_permu_wo_repettn'!$AO$2:$AT$2))</f>
        <v>A</v>
      </c>
      <c r="I2268" t="s">
        <v>0</v>
      </c>
      <c r="J2268" t="s">
        <v>1</v>
      </c>
      <c r="K2268" t="s">
        <v>2</v>
      </c>
      <c r="L2268" t="s">
        <v>3</v>
      </c>
    </row>
    <row r="2269" spans="1:20" x14ac:dyDescent="0.25">
      <c r="A2269">
        <f t="shared" si="72"/>
        <v>2268</v>
      </c>
      <c r="B2269">
        <f t="shared" si="73"/>
        <v>567</v>
      </c>
      <c r="C2269" t="str">
        <f>INDEX('VBA code_permu_wo_repettn'!$T$3:$Y$6,COUNTIF('Profile-matrices_Condorcet'!$B$2:$B2269,'Profile-matrices_Condorcet'!$B2269),MATCH(INDEX('numeric possibilities'!D$3:D$1298,VLOOKUP($B2269,'numeric possibilities'!$C$3:$G$1298,1)),'VBA code_permu_wo_repettn'!$T$2:$Y$2))</f>
        <v>D</v>
      </c>
      <c r="D2269" t="str">
        <f>INDEX('VBA code_permu_wo_repettn'!$AA$3:$AF$6,COUNTIF('Profile-matrices_Condorcet'!$B$2:$B2269,'Profile-matrices_Condorcet'!$B2269),MATCH(INDEX('numeric possibilities'!E$3:E$1298,VLOOKUP($B2269,'numeric possibilities'!$C$3:$G$1298,1)),'VBA code_permu_wo_repettn'!$AA$2:$AF$2))</f>
        <v>C</v>
      </c>
      <c r="E2269" t="str">
        <f>INDEX('VBA code_permu_wo_repettn'!$AH$3:$AM$6,COUNTIF('Profile-matrices_Condorcet'!$B$2:$B2269,'Profile-matrices_Condorcet'!$B2269),MATCH(INDEX('numeric possibilities'!F$3:F$1298,VLOOKUP($B2269,'numeric possibilities'!$C$3:$G$1298,1)),'VBA code_permu_wo_repettn'!$AH$2:$AM$2))</f>
        <v>A</v>
      </c>
      <c r="F2269" t="str">
        <f>INDEX('VBA code_permu_wo_repettn'!$AO$3:$AT$6,COUNTIF('Profile-matrices_Condorcet'!$B$2:$B2269,'Profile-matrices_Condorcet'!$B2269),MATCH(INDEX('numeric possibilities'!G$3:G$1298,VLOOKUP($B2269,'numeric possibilities'!$C$3:$G$1298,1)),'VBA code_permu_wo_repettn'!$AO$2:$AT$2))</f>
        <v>C</v>
      </c>
      <c r="G2269" t="str">
        <f>IF(MAX(I2269:L2269)&gt;='numeric possibilities'!$B$4/2,INDEX('Profile-matrices_Condorcet'!I2268:L2268,1,MATCH(MAX('Profile-matrices_Condorcet'!I2269:L2269),'Profile-matrices_Condorcet'!I2269:L2269,0)),"NCW")</f>
        <v>NCW</v>
      </c>
      <c r="H2269" t="s">
        <v>13</v>
      </c>
      <c r="I2269" s="3">
        <f>COUNTIF($I2267:$S2267,I2268)</f>
        <v>1</v>
      </c>
      <c r="J2269" s="3">
        <f>COUNTIF($I2267:$S2267,J2268)</f>
        <v>2</v>
      </c>
      <c r="K2269" s="3">
        <f>COUNTIF($I2267:$S2267,K2268)</f>
        <v>2</v>
      </c>
      <c r="L2269" s="3">
        <f>COUNTIF($I2267:$S2267,L2268)</f>
        <v>1</v>
      </c>
    </row>
    <row r="2270" spans="1:20" x14ac:dyDescent="0.25">
      <c r="A2270">
        <f t="shared" si="72"/>
        <v>2269</v>
      </c>
      <c r="B2270">
        <f t="shared" si="73"/>
        <v>568</v>
      </c>
      <c r="C2270" t="str">
        <f>INDEX('VBA code_permu_wo_repettn'!$T$3:$Y$6,COUNTIF('Profile-matrices_Condorcet'!$B$2:$B2270,'Profile-matrices_Condorcet'!$B2270),MATCH(INDEX('numeric possibilities'!D$3:D$1298,VLOOKUP($B2270,'numeric possibilities'!$C$3:$G$1298,1)),'VBA code_permu_wo_repettn'!$T$2:$Y$2))</f>
        <v>A</v>
      </c>
      <c r="D2270" t="str">
        <f>INDEX('VBA code_permu_wo_repettn'!$AA$3:$AF$6,COUNTIF('Profile-matrices_Condorcet'!$B$2:$B2270,'Profile-matrices_Condorcet'!$B2270),MATCH(INDEX('numeric possibilities'!E$3:E$1298,VLOOKUP($B2270,'numeric possibilities'!$C$3:$G$1298,1)),'VBA code_permu_wo_repettn'!$AA$2:$AF$2))</f>
        <v>B</v>
      </c>
      <c r="E2270" t="str">
        <f>INDEX('VBA code_permu_wo_repettn'!$AH$3:$AM$6,COUNTIF('Profile-matrices_Condorcet'!$B$2:$B2270,'Profile-matrices_Condorcet'!$B2270),MATCH(INDEX('numeric possibilities'!F$3:F$1298,VLOOKUP($B2270,'numeric possibilities'!$C$3:$G$1298,1)),'VBA code_permu_wo_repettn'!$AH$2:$AM$2))</f>
        <v>C</v>
      </c>
      <c r="F2270" t="str">
        <f>INDEX('VBA code_permu_wo_repettn'!$AO$3:$AT$6,COUNTIF('Profile-matrices_Condorcet'!$B$2:$B2270,'Profile-matrices_Condorcet'!$B2270),MATCH(INDEX('numeric possibilities'!G$3:G$1298,VLOOKUP($B2270,'numeric possibilities'!$C$3:$G$1298,1)),'VBA code_permu_wo_repettn'!$AO$2:$AT$2))</f>
        <v>D</v>
      </c>
      <c r="H2270" t="s">
        <v>14</v>
      </c>
      <c r="I2270" s="3">
        <f>IF(MATCH(I$1,$C2270:$C2273,0)&lt;(MATCH(J$1,$C2270:$C2273,0)),1*a_vote,0)+IF(MATCH(I$1,$D2270:$D2273,0)&lt;MATCH(J$1,$D2270:$D2273,0),1*b_vote,0)+IF(MATCH(I$1,$E2270:$E2273,0)&lt;MATCH(J$1,$E2270:$E2273,0),1*c_vote,0)+IF(MATCH(I$1,$F2270:$F2273,0)&lt;MATCH(J$1,$F2270:$F2273,0),1*d_vote,0)</f>
        <v>0.27</v>
      </c>
      <c r="J2270" s="3">
        <f>IF(MATCH(I$1,$C2270:$C2273,0)&gt;(MATCH(J$1,$C2270:$C2273,0)),1*a_vote,0)+IF(MATCH(I$1,$D2270:$D2273,0)&gt;MATCH(J$1,$D2270:$D2273,0),1*b_vote,0)+IF(MATCH(I$1,$E2270:$E2273,0)&gt;MATCH(J$1,$E2270:$E2273,0),1*c_vote,0)+IF(MATCH(I$1,$F2270:$F2273,0)&gt;MATCH(J$1,$F2270:$F2273,0),1*d_vote,0)</f>
        <v>0.73</v>
      </c>
      <c r="K2270" s="3">
        <f>IF(MATCH($K$1,$C2270:$C2273,0)&lt;(MATCH($L$1,$C2270:$C2273,0)),1*a_vote,0)+IF(MATCH($K$1,$D2270:$D2273,0)&lt;MATCH($L$1,$D2270:$D2273,0),1*b_vote,0)+IF(MATCH($K$1,$E2270:$E2273,0)&lt;MATCH($L$1,$E2270:$E2273,0),1*c_vote,0)+IF(MATCH($K$1,$F2270:$F2273,0)&lt;MATCH($L$1,$F2270:$F2273,0),1*d_vote,0)</f>
        <v>0.75</v>
      </c>
      <c r="L2270" s="3">
        <f>IF(MATCH(K$1,$C2270:$C2273,0)&gt;(MATCH(L$1,$C2270:$C2273,0)),1*a_vote,0)+IF(MATCH(K$1,$D2270:$D2273,0)&gt;MATCH(L$1,$D2270:$D2273,0),1*b_vote,0)+IF(MATCH(K$1,$E2270:$E2273,0)&gt;MATCH(L$1,$E2270:$E2273,0),1*c_vote,0)+IF(MATCH(K$1,$F2270:$F2273,0)&gt;MATCH(L$1,$F2270:$F2273,0),1*d_vote,0)</f>
        <v>0.25</v>
      </c>
      <c r="M2270" s="3">
        <f>IF(MATCH($M$1,$C2270:$C2273,0)&lt;(MATCH($N$1,$C2270:$C2273,0)),1*a_vote,0)+IF(MATCH($M$1,$D2270:$D2273,0)&lt;MATCH($N$1,$D2270:$D2273,0),1*b_vote,0)+IF(MATCH($M$1,$E2270:$E2273,0)&lt;MATCH($N$1,$E2270:$E2273,0),1*c_vote,0)+IF(MATCH($M$1,$F2270:$F2273,0)&lt;MATCH($N$1,$F2270:$F2273,0),1*d_vote,0)</f>
        <v>0.27</v>
      </c>
      <c r="N2270" s="3">
        <f>IF(MATCH(M$1,$C2270:$C2273,0)&gt;(MATCH(N$1,$C2270:$C2273,0)),1*a_vote,0)+IF(MATCH(M$1,$D2270:$D2273,0)&gt;MATCH(N$1,$D2270:$D2273,0),1*b_vote,0)+IF(MATCH(M$1,$E2270:$E2273,0)&gt;MATCH(N$1,$E2270:$E2273,0),1*c_vote,0)+IF(MATCH(M$1,$F2270:$F2273,0)&gt;MATCH(N$1,$F2270:$F2273,0),1*d_vote,0)</f>
        <v>0.73</v>
      </c>
      <c r="O2270" s="3">
        <f>IF(MATCH($O$1,$C2270:$C2273,0)&lt;(MATCH($P$1,$C2270:$C2273,0)),1*a_vote,0)+IF(MATCH($O$1,$D2270:$D2273,0)&lt;MATCH($P$1,$D2270:$D2273,0),1*b_vote,0)+IF(MATCH($O$1,$E2270:$E2273,0)&lt;MATCH($P$1,$E2270:$E2273,0),1*c_vote,0)+IF(MATCH($O$1,$F2270:$F2273,0)&lt;MATCH($P$1,$F2270:$F2273,0),1*d_vote,0)</f>
        <v>0.48</v>
      </c>
      <c r="P2270" s="3">
        <f>IF(MATCH(O$1,$C2270:$C2273,0)&gt;(MATCH(P$1,$C2270:$C2273,0)),1*a_vote,0)+IF(MATCH(O$1,$D2270:$D2273,0)&gt;MATCH(P$1,$D2270:$D2273,0),1*b_vote,0)+IF(MATCH(O$1,$E2270:$E2273,0)&gt;MATCH(P$1,$E2270:$E2273,0),1*c_vote,0)+IF(MATCH(O$1,$F2270:$F2273,0)&gt;MATCH(P$1,$F2270:$F2273,0),1*d_vote,0)</f>
        <v>0.52</v>
      </c>
      <c r="Q2270" s="3">
        <f>IF(MATCH($Q$1,$C2270:$C2273,0)&lt;(MATCH($R$1,$C2270:$C2273,0)),1*a_vote,0)+IF(MATCH($Q$1,$D2270:$D2273,0)&lt;MATCH($R$1,$D2270:$D2273,0),1*b_vote,0)+IF(MATCH($Q$1,$E2270:$E2273,0)&lt;MATCH($R$1,$E2270:$E2273,0),1*c_vote,0)+IF(MATCH($Q$1,$F2270:$F2273,0)&lt;MATCH($R$1,$F2270:$F2273,0),1*d_vote,0)</f>
        <v>0.51</v>
      </c>
      <c r="R2270" s="3">
        <f>IF(MATCH(Q$1,$C2270:$C2273,0)&gt;(MATCH(R$1,$C2270:$C2273,0)),1*a_vote,0)+IF(MATCH(Q$1,$D2270:$D2273,0)&gt;MATCH(R$1,$D2270:$D2273,0),1*b_vote,0)+IF(MATCH(Q$1,$E2270:$E2273,0)&gt;MATCH(R$1,$E2270:$E2273,0),1*c_vote,0)+IF(MATCH(Q$1,$F2270:$F2273,0)&gt;MATCH(R$1,$F2270:$F2273,0),1*d_vote,0)</f>
        <v>0.49</v>
      </c>
      <c r="S2270" s="3">
        <f>IF(MATCH($S$1,$C2270:$C2273,0)&lt;(MATCH($T$1,$C2270:$C2273,0)),1*a_vote,0)+IF(MATCH($S$1,$D2270:$D2273,0)&lt;MATCH($T$1,$D2270:$D2273,0),1*b_vote,0)+IF(MATCH($S$1,$E2270:$E2273,0)&lt;MATCH($T$1,$E2270:$E2273,0),1*c_vote,0)+IF(MATCH($S$1,$F2270:$F2273,0)&lt;MATCH($T$1,$F2270:$F2273,0),1*d_vote,0)</f>
        <v>0.52</v>
      </c>
      <c r="T2270" s="3">
        <f>IF(MATCH(S$1,$C2270:$C2273,0)&gt;(MATCH(T$1,$C2270:$C2273,0)),1*a_vote,0)+IF(MATCH(S$1,$D2270:$D2273,0)&gt;MATCH(T$1,$D2270:$D2273,0),1*b_vote,0)+IF(MATCH(S$1,$E2270:$E2273,0)&gt;MATCH(T$1,$E2270:$E2273,0),1*c_vote,0)+IF(MATCH(S$1,$F2270:$F2273,0)&gt;MATCH(T$1,$F2270:$F2273,0),1*d_vote,0)</f>
        <v>0.48</v>
      </c>
    </row>
    <row r="2271" spans="1:20" x14ac:dyDescent="0.25">
      <c r="A2271">
        <f t="shared" si="72"/>
        <v>2270</v>
      </c>
      <c r="B2271">
        <f t="shared" si="73"/>
        <v>568</v>
      </c>
      <c r="C2271" t="str">
        <f>INDEX('VBA code_permu_wo_repettn'!$T$3:$Y$6,COUNTIF('Profile-matrices_Condorcet'!$B$2:$B2271,'Profile-matrices_Condorcet'!$B2271),MATCH(INDEX('numeric possibilities'!D$3:D$1298,VLOOKUP($B2271,'numeric possibilities'!$C$3:$G$1298,1)),'VBA code_permu_wo_repettn'!$T$2:$Y$2))</f>
        <v>C</v>
      </c>
      <c r="D2271" t="str">
        <f>INDEX('VBA code_permu_wo_repettn'!$AA$3:$AF$6,COUNTIF('Profile-matrices_Condorcet'!$B$2:$B2271,'Profile-matrices_Condorcet'!$B2271),MATCH(INDEX('numeric possibilities'!E$3:E$1298,VLOOKUP($B2271,'numeric possibilities'!$C$3:$G$1298,1)),'VBA code_permu_wo_repettn'!$AA$2:$AF$2))</f>
        <v>D</v>
      </c>
      <c r="E2271" t="str">
        <f>INDEX('VBA code_permu_wo_repettn'!$AH$3:$AM$6,COUNTIF('Profile-matrices_Condorcet'!$B$2:$B2271,'Profile-matrices_Condorcet'!$B2271),MATCH(INDEX('numeric possibilities'!F$3:F$1298,VLOOKUP($B2271,'numeric possibilities'!$C$3:$G$1298,1)),'VBA code_permu_wo_repettn'!$AH$2:$AM$2))</f>
        <v>B</v>
      </c>
      <c r="F2271" t="str">
        <f>INDEX('VBA code_permu_wo_repettn'!$AO$3:$AT$6,COUNTIF('Profile-matrices_Condorcet'!$B$2:$B2271,'Profile-matrices_Condorcet'!$B2271),MATCH(INDEX('numeric possibilities'!G$3:G$1298,VLOOKUP($B2271,'numeric possibilities'!$C$3:$G$1298,1)),'VBA code_permu_wo_repettn'!$AO$2:$AT$2))</f>
        <v>B</v>
      </c>
      <c r="H2271" t="s">
        <v>15</v>
      </c>
      <c r="I2271" t="str">
        <f>IF(I2270&gt;J2270,$I$1,IF(I2270&lt;J2270,$J$1,0))</f>
        <v>B</v>
      </c>
      <c r="K2271" t="str">
        <f>IF(K2270&gt;L2270,$K$1,IF(K2270&lt;L2270,$L$1,0))</f>
        <v>A</v>
      </c>
      <c r="M2271" t="str">
        <f>IF(M2270&gt;N2270,$M$1,IF(M2270&lt;N2270,$N$1,0))</f>
        <v>D</v>
      </c>
      <c r="O2271" t="str">
        <f>IF(O2270&gt;P2270,$O$1,IF(O2270&lt;P2270,$P$1,0))</f>
        <v>C</v>
      </c>
      <c r="Q2271" t="str">
        <f>IF(Q2270&gt;R2270,$Q$1,IF(Q2270&lt;R2270,$R$1,0))</f>
        <v>B</v>
      </c>
      <c r="S2271" t="str">
        <f>IF(S2270&gt;T2270,$S$1,IF(S2270&lt;T2270,$T$1,0))</f>
        <v>C</v>
      </c>
    </row>
    <row r="2272" spans="1:20" x14ac:dyDescent="0.25">
      <c r="A2272">
        <f t="shared" si="72"/>
        <v>2271</v>
      </c>
      <c r="B2272">
        <f t="shared" si="73"/>
        <v>568</v>
      </c>
      <c r="C2272" t="str">
        <f>INDEX('VBA code_permu_wo_repettn'!$T$3:$Y$6,COUNTIF('Profile-matrices_Condorcet'!$B$2:$B2272,'Profile-matrices_Condorcet'!$B2272),MATCH(INDEX('numeric possibilities'!D$3:D$1298,VLOOKUP($B2272,'numeric possibilities'!$C$3:$G$1298,1)),'VBA code_permu_wo_repettn'!$T$2:$Y$2))</f>
        <v>D</v>
      </c>
      <c r="D2272" t="str">
        <f>INDEX('VBA code_permu_wo_repettn'!$AA$3:$AF$6,COUNTIF('Profile-matrices_Condorcet'!$B$2:$B2272,'Profile-matrices_Condorcet'!$B2272),MATCH(INDEX('numeric possibilities'!E$3:E$1298,VLOOKUP($B2272,'numeric possibilities'!$C$3:$G$1298,1)),'VBA code_permu_wo_repettn'!$AA$2:$AF$2))</f>
        <v>A</v>
      </c>
      <c r="E2272" t="str">
        <f>INDEX('VBA code_permu_wo_repettn'!$AH$3:$AM$6,COUNTIF('Profile-matrices_Condorcet'!$B$2:$B2272,'Profile-matrices_Condorcet'!$B2272),MATCH(INDEX('numeric possibilities'!F$3:F$1298,VLOOKUP($B2272,'numeric possibilities'!$C$3:$G$1298,1)),'VBA code_permu_wo_repettn'!$AH$2:$AM$2))</f>
        <v>D</v>
      </c>
      <c r="F2272" t="str">
        <f>INDEX('VBA code_permu_wo_repettn'!$AO$3:$AT$6,COUNTIF('Profile-matrices_Condorcet'!$B$2:$B2272,'Profile-matrices_Condorcet'!$B2272),MATCH(INDEX('numeric possibilities'!G$3:G$1298,VLOOKUP($B2272,'numeric possibilities'!$C$3:$G$1298,1)),'VBA code_permu_wo_repettn'!$AO$2:$AT$2))</f>
        <v>A</v>
      </c>
      <c r="I2272" t="s">
        <v>0</v>
      </c>
      <c r="J2272" t="s">
        <v>1</v>
      </c>
      <c r="K2272" t="s">
        <v>2</v>
      </c>
      <c r="L2272" t="s">
        <v>3</v>
      </c>
    </row>
    <row r="2273" spans="1:20" x14ac:dyDescent="0.25">
      <c r="A2273">
        <f t="shared" si="72"/>
        <v>2272</v>
      </c>
      <c r="B2273">
        <f t="shared" si="73"/>
        <v>568</v>
      </c>
      <c r="C2273" t="str">
        <f>INDEX('VBA code_permu_wo_repettn'!$T$3:$Y$6,COUNTIF('Profile-matrices_Condorcet'!$B$2:$B2273,'Profile-matrices_Condorcet'!$B2273),MATCH(INDEX('numeric possibilities'!D$3:D$1298,VLOOKUP($B2273,'numeric possibilities'!$C$3:$G$1298,1)),'VBA code_permu_wo_repettn'!$T$2:$Y$2))</f>
        <v>B</v>
      </c>
      <c r="D2273" t="str">
        <f>INDEX('VBA code_permu_wo_repettn'!$AA$3:$AF$6,COUNTIF('Profile-matrices_Condorcet'!$B$2:$B2273,'Profile-matrices_Condorcet'!$B2273),MATCH(INDEX('numeric possibilities'!E$3:E$1298,VLOOKUP($B2273,'numeric possibilities'!$C$3:$G$1298,1)),'VBA code_permu_wo_repettn'!$AA$2:$AF$2))</f>
        <v>C</v>
      </c>
      <c r="E2273" t="str">
        <f>INDEX('VBA code_permu_wo_repettn'!$AH$3:$AM$6,COUNTIF('Profile-matrices_Condorcet'!$B$2:$B2273,'Profile-matrices_Condorcet'!$B2273),MATCH(INDEX('numeric possibilities'!F$3:F$1298,VLOOKUP($B2273,'numeric possibilities'!$C$3:$G$1298,1)),'VBA code_permu_wo_repettn'!$AH$2:$AM$2))</f>
        <v>A</v>
      </c>
      <c r="F2273" t="str">
        <f>INDEX('VBA code_permu_wo_repettn'!$AO$3:$AT$6,COUNTIF('Profile-matrices_Condorcet'!$B$2:$B2273,'Profile-matrices_Condorcet'!$B2273),MATCH(INDEX('numeric possibilities'!G$3:G$1298,VLOOKUP($B2273,'numeric possibilities'!$C$3:$G$1298,1)),'VBA code_permu_wo_repettn'!$AO$2:$AT$2))</f>
        <v>C</v>
      </c>
      <c r="G2273" t="str">
        <f>IF(MAX(I2273:L2273)&gt;='numeric possibilities'!$B$4/2,INDEX('Profile-matrices_Condorcet'!I2272:L2272,1,MATCH(MAX('Profile-matrices_Condorcet'!I2273:L2273),'Profile-matrices_Condorcet'!I2273:L2273,0)),"NCW")</f>
        <v>NCW</v>
      </c>
      <c r="H2273" t="s">
        <v>13</v>
      </c>
      <c r="I2273" s="3">
        <f>COUNTIF($I2271:$S2271,I2272)</f>
        <v>1</v>
      </c>
      <c r="J2273" s="3">
        <f>COUNTIF($I2271:$S2271,J2272)</f>
        <v>2</v>
      </c>
      <c r="K2273" s="3">
        <f>COUNTIF($I2271:$S2271,K2272)</f>
        <v>2</v>
      </c>
      <c r="L2273" s="3">
        <f>COUNTIF($I2271:$S2271,L2272)</f>
        <v>1</v>
      </c>
    </row>
    <row r="2274" spans="1:20" x14ac:dyDescent="0.25">
      <c r="A2274">
        <f t="shared" si="72"/>
        <v>2273</v>
      </c>
      <c r="B2274">
        <f t="shared" si="73"/>
        <v>569</v>
      </c>
      <c r="C2274" t="str">
        <f>INDEX('VBA code_permu_wo_repettn'!$T$3:$Y$6,COUNTIF('Profile-matrices_Condorcet'!$B$2:$B2274,'Profile-matrices_Condorcet'!$B2274),MATCH(INDEX('numeric possibilities'!D$3:D$1298,VLOOKUP($B2274,'numeric possibilities'!$C$3:$G$1298,1)),'VBA code_permu_wo_repettn'!$T$2:$Y$2))</f>
        <v>A</v>
      </c>
      <c r="D2274" t="str">
        <f>INDEX('VBA code_permu_wo_repettn'!$AA$3:$AF$6,COUNTIF('Profile-matrices_Condorcet'!$B$2:$B2274,'Profile-matrices_Condorcet'!$B2274),MATCH(INDEX('numeric possibilities'!E$3:E$1298,VLOOKUP($B2274,'numeric possibilities'!$C$3:$G$1298,1)),'VBA code_permu_wo_repettn'!$AA$2:$AF$2))</f>
        <v>B</v>
      </c>
      <c r="E2274" t="str">
        <f>INDEX('VBA code_permu_wo_repettn'!$AH$3:$AM$6,COUNTIF('Profile-matrices_Condorcet'!$B$2:$B2274,'Profile-matrices_Condorcet'!$B2274),MATCH(INDEX('numeric possibilities'!F$3:F$1298,VLOOKUP($B2274,'numeric possibilities'!$C$3:$G$1298,1)),'VBA code_permu_wo_repettn'!$AH$2:$AM$2))</f>
        <v>C</v>
      </c>
      <c r="F2274" t="str">
        <f>INDEX('VBA code_permu_wo_repettn'!$AO$3:$AT$6,COUNTIF('Profile-matrices_Condorcet'!$B$2:$B2274,'Profile-matrices_Condorcet'!$B2274),MATCH(INDEX('numeric possibilities'!G$3:G$1298,VLOOKUP($B2274,'numeric possibilities'!$C$3:$G$1298,1)),'VBA code_permu_wo_repettn'!$AO$2:$AT$2))</f>
        <v>D</v>
      </c>
      <c r="H2274" t="s">
        <v>14</v>
      </c>
      <c r="I2274" s="3">
        <f>IF(MATCH(I$1,$C2274:$C2277,0)&lt;(MATCH(J$1,$C2274:$C2277,0)),1*a_vote,0)+IF(MATCH(I$1,$D2274:$D2277,0)&lt;MATCH(J$1,$D2274:$D2277,0),1*b_vote,0)+IF(MATCH(I$1,$E2274:$E2277,0)&lt;MATCH(J$1,$E2274:$E2277,0),1*c_vote,0)+IF(MATCH(I$1,$F2274:$F2277,0)&lt;MATCH(J$1,$F2274:$F2277,0),1*d_vote,0)</f>
        <v>0.27</v>
      </c>
      <c r="J2274" s="3">
        <f>IF(MATCH(I$1,$C2274:$C2277,0)&gt;(MATCH(J$1,$C2274:$C2277,0)),1*a_vote,0)+IF(MATCH(I$1,$D2274:$D2277,0)&gt;MATCH(J$1,$D2274:$D2277,0),1*b_vote,0)+IF(MATCH(I$1,$E2274:$E2277,0)&gt;MATCH(J$1,$E2274:$E2277,0),1*c_vote,0)+IF(MATCH(I$1,$F2274:$F2277,0)&gt;MATCH(J$1,$F2274:$F2277,0),1*d_vote,0)</f>
        <v>0.73</v>
      </c>
      <c r="K2274" s="3">
        <f>IF(MATCH($K$1,$C2274:$C2277,0)&lt;(MATCH($L$1,$C2274:$C2277,0)),1*a_vote,0)+IF(MATCH($K$1,$D2274:$D2277,0)&lt;MATCH($L$1,$D2274:$D2277,0),1*b_vote,0)+IF(MATCH($K$1,$E2274:$E2277,0)&lt;MATCH($L$1,$E2274:$E2277,0),1*c_vote,0)+IF(MATCH($K$1,$F2274:$F2277,0)&lt;MATCH($L$1,$F2274:$F2277,0),1*d_vote,0)</f>
        <v>0.75</v>
      </c>
      <c r="L2274" s="3">
        <f>IF(MATCH(K$1,$C2274:$C2277,0)&gt;(MATCH(L$1,$C2274:$C2277,0)),1*a_vote,0)+IF(MATCH(K$1,$D2274:$D2277,0)&gt;MATCH(L$1,$D2274:$D2277,0),1*b_vote,0)+IF(MATCH(K$1,$E2274:$E2277,0)&gt;MATCH(L$1,$E2274:$E2277,0),1*c_vote,0)+IF(MATCH(K$1,$F2274:$F2277,0)&gt;MATCH(L$1,$F2274:$F2277,0),1*d_vote,0)</f>
        <v>0.25</v>
      </c>
      <c r="M2274" s="3">
        <f>IF(MATCH($M$1,$C2274:$C2277,0)&lt;(MATCH($N$1,$C2274:$C2277,0)),1*a_vote,0)+IF(MATCH($M$1,$D2274:$D2277,0)&lt;MATCH($N$1,$D2274:$D2277,0),1*b_vote,0)+IF(MATCH($M$1,$E2274:$E2277,0)&lt;MATCH($N$1,$E2274:$E2277,0),1*c_vote,0)+IF(MATCH($M$1,$F2274:$F2277,0)&lt;MATCH($N$1,$F2274:$F2277,0),1*d_vote,0)</f>
        <v>0.27</v>
      </c>
      <c r="N2274" s="3">
        <f>IF(MATCH(M$1,$C2274:$C2277,0)&gt;(MATCH(N$1,$C2274:$C2277,0)),1*a_vote,0)+IF(MATCH(M$1,$D2274:$D2277,0)&gt;MATCH(N$1,$D2274:$D2277,0),1*b_vote,0)+IF(MATCH(M$1,$E2274:$E2277,0)&gt;MATCH(N$1,$E2274:$E2277,0),1*c_vote,0)+IF(MATCH(M$1,$F2274:$F2277,0)&gt;MATCH(N$1,$F2274:$F2277,0),1*d_vote,0)</f>
        <v>0.73</v>
      </c>
      <c r="O2274" s="3">
        <f>IF(MATCH($O$1,$C2274:$C2277,0)&lt;(MATCH($P$1,$C2274:$C2277,0)),1*a_vote,0)+IF(MATCH($O$1,$D2274:$D2277,0)&lt;MATCH($P$1,$D2274:$D2277,0),1*b_vote,0)+IF(MATCH($O$1,$E2274:$E2277,0)&lt;MATCH($P$1,$E2274:$E2277,0),1*c_vote,0)+IF(MATCH($O$1,$F2274:$F2277,0)&lt;MATCH($P$1,$F2274:$F2277,0),1*d_vote,0)</f>
        <v>0.75</v>
      </c>
      <c r="P2274" s="3">
        <f>IF(MATCH(O$1,$C2274:$C2277,0)&gt;(MATCH(P$1,$C2274:$C2277,0)),1*a_vote,0)+IF(MATCH(O$1,$D2274:$D2277,0)&gt;MATCH(P$1,$D2274:$D2277,0),1*b_vote,0)+IF(MATCH(O$1,$E2274:$E2277,0)&gt;MATCH(P$1,$E2274:$E2277,0),1*c_vote,0)+IF(MATCH(O$1,$F2274:$F2277,0)&gt;MATCH(P$1,$F2274:$F2277,0),1*d_vote,0)</f>
        <v>0.25</v>
      </c>
      <c r="Q2274" s="3">
        <f>IF(MATCH($Q$1,$C2274:$C2277,0)&lt;(MATCH($R$1,$C2274:$C2277,0)),1*a_vote,0)+IF(MATCH($Q$1,$D2274:$D2277,0)&lt;MATCH($R$1,$D2274:$D2277,0),1*b_vote,0)+IF(MATCH($Q$1,$E2274:$E2277,0)&lt;MATCH($R$1,$E2274:$E2277,0),1*c_vote,0)+IF(MATCH($Q$1,$F2274:$F2277,0)&lt;MATCH($R$1,$F2274:$F2277,0),1*d_vote,0)</f>
        <v>0.51</v>
      </c>
      <c r="R2274" s="3">
        <f>IF(MATCH(Q$1,$C2274:$C2277,0)&gt;(MATCH(R$1,$C2274:$C2277,0)),1*a_vote,0)+IF(MATCH(Q$1,$D2274:$D2277,0)&gt;MATCH(R$1,$D2274:$D2277,0),1*b_vote,0)+IF(MATCH(Q$1,$E2274:$E2277,0)&gt;MATCH(R$1,$E2274:$E2277,0),1*c_vote,0)+IF(MATCH(Q$1,$F2274:$F2277,0)&gt;MATCH(R$1,$F2274:$F2277,0),1*d_vote,0)</f>
        <v>0.49</v>
      </c>
      <c r="S2274" s="3">
        <f>IF(MATCH($S$1,$C2274:$C2277,0)&lt;(MATCH($T$1,$C2274:$C2277,0)),1*a_vote,0)+IF(MATCH($S$1,$D2274:$D2277,0)&lt;MATCH($T$1,$D2274:$D2277,0),1*b_vote,0)+IF(MATCH($S$1,$E2274:$E2277,0)&lt;MATCH($T$1,$E2274:$E2277,0),1*c_vote,0)+IF(MATCH($S$1,$F2274:$F2277,0)&lt;MATCH($T$1,$F2274:$F2277,0),1*d_vote,0)</f>
        <v>0.25</v>
      </c>
      <c r="T2274" s="3">
        <f>IF(MATCH(S$1,$C2274:$C2277,0)&gt;(MATCH(T$1,$C2274:$C2277,0)),1*a_vote,0)+IF(MATCH(S$1,$D2274:$D2277,0)&gt;MATCH(T$1,$D2274:$D2277,0),1*b_vote,0)+IF(MATCH(S$1,$E2274:$E2277,0)&gt;MATCH(T$1,$E2274:$E2277,0),1*c_vote,0)+IF(MATCH(S$1,$F2274:$F2277,0)&gt;MATCH(T$1,$F2274:$F2277,0),1*d_vote,0)</f>
        <v>0.75</v>
      </c>
    </row>
    <row r="2275" spans="1:20" x14ac:dyDescent="0.25">
      <c r="A2275">
        <f t="shared" si="72"/>
        <v>2274</v>
      </c>
      <c r="B2275">
        <f t="shared" si="73"/>
        <v>569</v>
      </c>
      <c r="C2275" t="str">
        <f>INDEX('VBA code_permu_wo_repettn'!$T$3:$Y$6,COUNTIF('Profile-matrices_Condorcet'!$B$2:$B2275,'Profile-matrices_Condorcet'!$B2275),MATCH(INDEX('numeric possibilities'!D$3:D$1298,VLOOKUP($B2275,'numeric possibilities'!$C$3:$G$1298,1)),'VBA code_permu_wo_repettn'!$T$2:$Y$2))</f>
        <v>D</v>
      </c>
      <c r="D2275" t="str">
        <f>INDEX('VBA code_permu_wo_repettn'!$AA$3:$AF$6,COUNTIF('Profile-matrices_Condorcet'!$B$2:$B2275,'Profile-matrices_Condorcet'!$B2275),MATCH(INDEX('numeric possibilities'!E$3:E$1298,VLOOKUP($B2275,'numeric possibilities'!$C$3:$G$1298,1)),'VBA code_permu_wo_repettn'!$AA$2:$AF$2))</f>
        <v>D</v>
      </c>
      <c r="E2275" t="str">
        <f>INDEX('VBA code_permu_wo_repettn'!$AH$3:$AM$6,COUNTIF('Profile-matrices_Condorcet'!$B$2:$B2275,'Profile-matrices_Condorcet'!$B2275),MATCH(INDEX('numeric possibilities'!F$3:F$1298,VLOOKUP($B2275,'numeric possibilities'!$C$3:$G$1298,1)),'VBA code_permu_wo_repettn'!$AH$2:$AM$2))</f>
        <v>B</v>
      </c>
      <c r="F2275" t="str">
        <f>INDEX('VBA code_permu_wo_repettn'!$AO$3:$AT$6,COUNTIF('Profile-matrices_Condorcet'!$B$2:$B2275,'Profile-matrices_Condorcet'!$B2275),MATCH(INDEX('numeric possibilities'!G$3:G$1298,VLOOKUP($B2275,'numeric possibilities'!$C$3:$G$1298,1)),'VBA code_permu_wo_repettn'!$AO$2:$AT$2))</f>
        <v>B</v>
      </c>
      <c r="H2275" t="s">
        <v>15</v>
      </c>
      <c r="I2275" t="str">
        <f>IF(I2274&gt;J2274,$I$1,IF(I2274&lt;J2274,$J$1,0))</f>
        <v>B</v>
      </c>
      <c r="K2275" t="str">
        <f>IF(K2274&gt;L2274,$K$1,IF(K2274&lt;L2274,$L$1,0))</f>
        <v>A</v>
      </c>
      <c r="M2275" t="str">
        <f>IF(M2274&gt;N2274,$M$1,IF(M2274&lt;N2274,$N$1,0))</f>
        <v>D</v>
      </c>
      <c r="O2275" t="str">
        <f>IF(O2274&gt;P2274,$O$1,IF(O2274&lt;P2274,$P$1,0))</f>
        <v>B</v>
      </c>
      <c r="Q2275" t="str">
        <f>IF(Q2274&gt;R2274,$Q$1,IF(Q2274&lt;R2274,$R$1,0))</f>
        <v>B</v>
      </c>
      <c r="S2275" t="str">
        <f>IF(S2274&gt;T2274,$S$1,IF(S2274&lt;T2274,$T$1,0))</f>
        <v>D</v>
      </c>
    </row>
    <row r="2276" spans="1:20" x14ac:dyDescent="0.25">
      <c r="A2276">
        <f t="shared" si="72"/>
        <v>2275</v>
      </c>
      <c r="B2276">
        <f t="shared" si="73"/>
        <v>569</v>
      </c>
      <c r="C2276" t="str">
        <f>INDEX('VBA code_permu_wo_repettn'!$T$3:$Y$6,COUNTIF('Profile-matrices_Condorcet'!$B$2:$B2276,'Profile-matrices_Condorcet'!$B2276),MATCH(INDEX('numeric possibilities'!D$3:D$1298,VLOOKUP($B2276,'numeric possibilities'!$C$3:$G$1298,1)),'VBA code_permu_wo_repettn'!$T$2:$Y$2))</f>
        <v>B</v>
      </c>
      <c r="D2276" t="str">
        <f>INDEX('VBA code_permu_wo_repettn'!$AA$3:$AF$6,COUNTIF('Profile-matrices_Condorcet'!$B$2:$B2276,'Profile-matrices_Condorcet'!$B2276),MATCH(INDEX('numeric possibilities'!E$3:E$1298,VLOOKUP($B2276,'numeric possibilities'!$C$3:$G$1298,1)),'VBA code_permu_wo_repettn'!$AA$2:$AF$2))</f>
        <v>A</v>
      </c>
      <c r="E2276" t="str">
        <f>INDEX('VBA code_permu_wo_repettn'!$AH$3:$AM$6,COUNTIF('Profile-matrices_Condorcet'!$B$2:$B2276,'Profile-matrices_Condorcet'!$B2276),MATCH(INDEX('numeric possibilities'!F$3:F$1298,VLOOKUP($B2276,'numeric possibilities'!$C$3:$G$1298,1)),'VBA code_permu_wo_repettn'!$AH$2:$AM$2))</f>
        <v>D</v>
      </c>
      <c r="F2276" t="str">
        <f>INDEX('VBA code_permu_wo_repettn'!$AO$3:$AT$6,COUNTIF('Profile-matrices_Condorcet'!$B$2:$B2276,'Profile-matrices_Condorcet'!$B2276),MATCH(INDEX('numeric possibilities'!G$3:G$1298,VLOOKUP($B2276,'numeric possibilities'!$C$3:$G$1298,1)),'VBA code_permu_wo_repettn'!$AO$2:$AT$2))</f>
        <v>A</v>
      </c>
      <c r="I2276" t="s">
        <v>0</v>
      </c>
      <c r="J2276" t="s">
        <v>1</v>
      </c>
      <c r="K2276" t="s">
        <v>2</v>
      </c>
      <c r="L2276" t="s">
        <v>3</v>
      </c>
    </row>
    <row r="2277" spans="1:20" x14ac:dyDescent="0.25">
      <c r="A2277">
        <f t="shared" si="72"/>
        <v>2276</v>
      </c>
      <c r="B2277">
        <f t="shared" si="73"/>
        <v>569</v>
      </c>
      <c r="C2277" t="str">
        <f>INDEX('VBA code_permu_wo_repettn'!$T$3:$Y$6,COUNTIF('Profile-matrices_Condorcet'!$B$2:$B2277,'Profile-matrices_Condorcet'!$B2277),MATCH(INDEX('numeric possibilities'!D$3:D$1298,VLOOKUP($B2277,'numeric possibilities'!$C$3:$G$1298,1)),'VBA code_permu_wo_repettn'!$T$2:$Y$2))</f>
        <v>C</v>
      </c>
      <c r="D2277" t="str">
        <f>INDEX('VBA code_permu_wo_repettn'!$AA$3:$AF$6,COUNTIF('Profile-matrices_Condorcet'!$B$2:$B2277,'Profile-matrices_Condorcet'!$B2277),MATCH(INDEX('numeric possibilities'!E$3:E$1298,VLOOKUP($B2277,'numeric possibilities'!$C$3:$G$1298,1)),'VBA code_permu_wo_repettn'!$AA$2:$AF$2))</f>
        <v>C</v>
      </c>
      <c r="E2277" t="str">
        <f>INDEX('VBA code_permu_wo_repettn'!$AH$3:$AM$6,COUNTIF('Profile-matrices_Condorcet'!$B$2:$B2277,'Profile-matrices_Condorcet'!$B2277),MATCH(INDEX('numeric possibilities'!F$3:F$1298,VLOOKUP($B2277,'numeric possibilities'!$C$3:$G$1298,1)),'VBA code_permu_wo_repettn'!$AH$2:$AM$2))</f>
        <v>A</v>
      </c>
      <c r="F2277" t="str">
        <f>INDEX('VBA code_permu_wo_repettn'!$AO$3:$AT$6,COUNTIF('Profile-matrices_Condorcet'!$B$2:$B2277,'Profile-matrices_Condorcet'!$B2277),MATCH(INDEX('numeric possibilities'!G$3:G$1298,VLOOKUP($B2277,'numeric possibilities'!$C$3:$G$1298,1)),'VBA code_permu_wo_repettn'!$AO$2:$AT$2))</f>
        <v>C</v>
      </c>
      <c r="G2277" t="str">
        <f>IF(MAX(I2277:L2277)&gt;='numeric possibilities'!$B$4/2,INDEX('Profile-matrices_Condorcet'!I2276:L2276,1,MATCH(MAX('Profile-matrices_Condorcet'!I2277:L2277),'Profile-matrices_Condorcet'!I2277:L2277,0)),"NCW")</f>
        <v>B</v>
      </c>
      <c r="H2277" t="s">
        <v>13</v>
      </c>
      <c r="I2277" s="3">
        <f>COUNTIF($I2275:$S2275,I2276)</f>
        <v>1</v>
      </c>
      <c r="J2277" s="3">
        <f>COUNTIF($I2275:$S2275,J2276)</f>
        <v>3</v>
      </c>
      <c r="K2277" s="3">
        <f>COUNTIF($I2275:$S2275,K2276)</f>
        <v>0</v>
      </c>
      <c r="L2277" s="3">
        <f>COUNTIF($I2275:$S2275,L2276)</f>
        <v>2</v>
      </c>
    </row>
    <row r="2278" spans="1:20" x14ac:dyDescent="0.25">
      <c r="A2278">
        <f t="shared" si="72"/>
        <v>2277</v>
      </c>
      <c r="B2278">
        <f t="shared" si="73"/>
        <v>570</v>
      </c>
      <c r="C2278" t="str">
        <f>INDEX('VBA code_permu_wo_repettn'!$T$3:$Y$6,COUNTIF('Profile-matrices_Condorcet'!$B$2:$B2278,'Profile-matrices_Condorcet'!$B2278),MATCH(INDEX('numeric possibilities'!D$3:D$1298,VLOOKUP($B2278,'numeric possibilities'!$C$3:$G$1298,1)),'VBA code_permu_wo_repettn'!$T$2:$Y$2))</f>
        <v>A</v>
      </c>
      <c r="D2278" t="str">
        <f>INDEX('VBA code_permu_wo_repettn'!$AA$3:$AF$6,COUNTIF('Profile-matrices_Condorcet'!$B$2:$B2278,'Profile-matrices_Condorcet'!$B2278),MATCH(INDEX('numeric possibilities'!E$3:E$1298,VLOOKUP($B2278,'numeric possibilities'!$C$3:$G$1298,1)),'VBA code_permu_wo_repettn'!$AA$2:$AF$2))</f>
        <v>B</v>
      </c>
      <c r="E2278" t="str">
        <f>INDEX('VBA code_permu_wo_repettn'!$AH$3:$AM$6,COUNTIF('Profile-matrices_Condorcet'!$B$2:$B2278,'Profile-matrices_Condorcet'!$B2278),MATCH(INDEX('numeric possibilities'!F$3:F$1298,VLOOKUP($B2278,'numeric possibilities'!$C$3:$G$1298,1)),'VBA code_permu_wo_repettn'!$AH$2:$AM$2))</f>
        <v>C</v>
      </c>
      <c r="F2278" t="str">
        <f>INDEX('VBA code_permu_wo_repettn'!$AO$3:$AT$6,COUNTIF('Profile-matrices_Condorcet'!$B$2:$B2278,'Profile-matrices_Condorcet'!$B2278),MATCH(INDEX('numeric possibilities'!G$3:G$1298,VLOOKUP($B2278,'numeric possibilities'!$C$3:$G$1298,1)),'VBA code_permu_wo_repettn'!$AO$2:$AT$2))</f>
        <v>D</v>
      </c>
      <c r="H2278" t="s">
        <v>14</v>
      </c>
      <c r="I2278" s="3">
        <f>IF(MATCH(I$1,$C2278:$C2281,0)&lt;(MATCH(J$1,$C2278:$C2281,0)),1*a_vote,0)+IF(MATCH(I$1,$D2278:$D2281,0)&lt;MATCH(J$1,$D2278:$D2281,0),1*b_vote,0)+IF(MATCH(I$1,$E2278:$E2281,0)&lt;MATCH(J$1,$E2278:$E2281,0),1*c_vote,0)+IF(MATCH(I$1,$F2278:$F2281,0)&lt;MATCH(J$1,$F2278:$F2281,0),1*d_vote,0)</f>
        <v>0.27</v>
      </c>
      <c r="J2278" s="3">
        <f>IF(MATCH(I$1,$C2278:$C2281,0)&gt;(MATCH(J$1,$C2278:$C2281,0)),1*a_vote,0)+IF(MATCH(I$1,$D2278:$D2281,0)&gt;MATCH(J$1,$D2278:$D2281,0),1*b_vote,0)+IF(MATCH(I$1,$E2278:$E2281,0)&gt;MATCH(J$1,$E2278:$E2281,0),1*c_vote,0)+IF(MATCH(I$1,$F2278:$F2281,0)&gt;MATCH(J$1,$F2278:$F2281,0),1*d_vote,0)</f>
        <v>0.73</v>
      </c>
      <c r="K2278" s="3">
        <f>IF(MATCH($K$1,$C2278:$C2281,0)&lt;(MATCH($L$1,$C2278:$C2281,0)),1*a_vote,0)+IF(MATCH($K$1,$D2278:$D2281,0)&lt;MATCH($L$1,$D2278:$D2281,0),1*b_vote,0)+IF(MATCH($K$1,$E2278:$E2281,0)&lt;MATCH($L$1,$E2278:$E2281,0),1*c_vote,0)+IF(MATCH($K$1,$F2278:$F2281,0)&lt;MATCH($L$1,$F2278:$F2281,0),1*d_vote,0)</f>
        <v>0.75</v>
      </c>
      <c r="L2278" s="3">
        <f>IF(MATCH(K$1,$C2278:$C2281,0)&gt;(MATCH(L$1,$C2278:$C2281,0)),1*a_vote,0)+IF(MATCH(K$1,$D2278:$D2281,0)&gt;MATCH(L$1,$D2278:$D2281,0),1*b_vote,0)+IF(MATCH(K$1,$E2278:$E2281,0)&gt;MATCH(L$1,$E2278:$E2281,0),1*c_vote,0)+IF(MATCH(K$1,$F2278:$F2281,0)&gt;MATCH(L$1,$F2278:$F2281,0),1*d_vote,0)</f>
        <v>0.25</v>
      </c>
      <c r="M2278" s="3">
        <f>IF(MATCH($M$1,$C2278:$C2281,0)&lt;(MATCH($N$1,$C2278:$C2281,0)),1*a_vote,0)+IF(MATCH($M$1,$D2278:$D2281,0)&lt;MATCH($N$1,$D2278:$D2281,0),1*b_vote,0)+IF(MATCH($M$1,$E2278:$E2281,0)&lt;MATCH($N$1,$E2278:$E2281,0),1*c_vote,0)+IF(MATCH($M$1,$F2278:$F2281,0)&lt;MATCH($N$1,$F2278:$F2281,0),1*d_vote,0)</f>
        <v>0.27</v>
      </c>
      <c r="N2278" s="3">
        <f>IF(MATCH(M$1,$C2278:$C2281,0)&gt;(MATCH(N$1,$C2278:$C2281,0)),1*a_vote,0)+IF(MATCH(M$1,$D2278:$D2281,0)&gt;MATCH(N$1,$D2278:$D2281,0),1*b_vote,0)+IF(MATCH(M$1,$E2278:$E2281,0)&gt;MATCH(N$1,$E2278:$E2281,0),1*c_vote,0)+IF(MATCH(M$1,$F2278:$F2281,0)&gt;MATCH(N$1,$F2278:$F2281,0),1*d_vote,0)</f>
        <v>0.73</v>
      </c>
      <c r="O2278" s="3">
        <f>IF(MATCH($O$1,$C2278:$C2281,0)&lt;(MATCH($P$1,$C2278:$C2281,0)),1*a_vote,0)+IF(MATCH($O$1,$D2278:$D2281,0)&lt;MATCH($P$1,$D2278:$D2281,0),1*b_vote,0)+IF(MATCH($O$1,$E2278:$E2281,0)&lt;MATCH($P$1,$E2278:$E2281,0),1*c_vote,0)+IF(MATCH($O$1,$F2278:$F2281,0)&lt;MATCH($P$1,$F2278:$F2281,0),1*d_vote,0)</f>
        <v>0.48</v>
      </c>
      <c r="P2278" s="3">
        <f>IF(MATCH(O$1,$C2278:$C2281,0)&gt;(MATCH(P$1,$C2278:$C2281,0)),1*a_vote,0)+IF(MATCH(O$1,$D2278:$D2281,0)&gt;MATCH(P$1,$D2278:$D2281,0),1*b_vote,0)+IF(MATCH(O$1,$E2278:$E2281,0)&gt;MATCH(P$1,$E2278:$E2281,0),1*c_vote,0)+IF(MATCH(O$1,$F2278:$F2281,0)&gt;MATCH(P$1,$F2278:$F2281,0),1*d_vote,0)</f>
        <v>0.52</v>
      </c>
      <c r="Q2278" s="3">
        <f>IF(MATCH($Q$1,$C2278:$C2281,0)&lt;(MATCH($R$1,$C2278:$C2281,0)),1*a_vote,0)+IF(MATCH($Q$1,$D2278:$D2281,0)&lt;MATCH($R$1,$D2278:$D2281,0),1*b_vote,0)+IF(MATCH($Q$1,$E2278:$E2281,0)&lt;MATCH($R$1,$E2278:$E2281,0),1*c_vote,0)+IF(MATCH($Q$1,$F2278:$F2281,0)&lt;MATCH($R$1,$F2278:$F2281,0),1*d_vote,0)</f>
        <v>0.51</v>
      </c>
      <c r="R2278" s="3">
        <f>IF(MATCH(Q$1,$C2278:$C2281,0)&gt;(MATCH(R$1,$C2278:$C2281,0)),1*a_vote,0)+IF(MATCH(Q$1,$D2278:$D2281,0)&gt;MATCH(R$1,$D2278:$D2281,0),1*b_vote,0)+IF(MATCH(Q$1,$E2278:$E2281,0)&gt;MATCH(R$1,$E2278:$E2281,0),1*c_vote,0)+IF(MATCH(Q$1,$F2278:$F2281,0)&gt;MATCH(R$1,$F2278:$F2281,0),1*d_vote,0)</f>
        <v>0.49</v>
      </c>
      <c r="S2278" s="3">
        <f>IF(MATCH($S$1,$C2278:$C2281,0)&lt;(MATCH($T$1,$C2278:$C2281,0)),1*a_vote,0)+IF(MATCH($S$1,$D2278:$D2281,0)&lt;MATCH($T$1,$D2278:$D2281,0),1*b_vote,0)+IF(MATCH($S$1,$E2278:$E2281,0)&lt;MATCH($T$1,$E2278:$E2281,0),1*c_vote,0)+IF(MATCH($S$1,$F2278:$F2281,0)&lt;MATCH($T$1,$F2278:$F2281,0),1*d_vote,0)</f>
        <v>0.25</v>
      </c>
      <c r="T2278" s="3">
        <f>IF(MATCH(S$1,$C2278:$C2281,0)&gt;(MATCH(T$1,$C2278:$C2281,0)),1*a_vote,0)+IF(MATCH(S$1,$D2278:$D2281,0)&gt;MATCH(T$1,$D2278:$D2281,0),1*b_vote,0)+IF(MATCH(S$1,$E2278:$E2281,0)&gt;MATCH(T$1,$E2278:$E2281,0),1*c_vote,0)+IF(MATCH(S$1,$F2278:$F2281,0)&gt;MATCH(T$1,$F2278:$F2281,0),1*d_vote,0)</f>
        <v>0.75</v>
      </c>
    </row>
    <row r="2279" spans="1:20" x14ac:dyDescent="0.25">
      <c r="A2279">
        <f t="shared" si="72"/>
        <v>2278</v>
      </c>
      <c r="B2279">
        <f t="shared" si="73"/>
        <v>570</v>
      </c>
      <c r="C2279" t="str">
        <f>INDEX('VBA code_permu_wo_repettn'!$T$3:$Y$6,COUNTIF('Profile-matrices_Condorcet'!$B$2:$B2279,'Profile-matrices_Condorcet'!$B2279),MATCH(INDEX('numeric possibilities'!D$3:D$1298,VLOOKUP($B2279,'numeric possibilities'!$C$3:$G$1298,1)),'VBA code_permu_wo_repettn'!$T$2:$Y$2))</f>
        <v>D</v>
      </c>
      <c r="D2279" t="str">
        <f>INDEX('VBA code_permu_wo_repettn'!$AA$3:$AF$6,COUNTIF('Profile-matrices_Condorcet'!$B$2:$B2279,'Profile-matrices_Condorcet'!$B2279),MATCH(INDEX('numeric possibilities'!E$3:E$1298,VLOOKUP($B2279,'numeric possibilities'!$C$3:$G$1298,1)),'VBA code_permu_wo_repettn'!$AA$2:$AF$2))</f>
        <v>D</v>
      </c>
      <c r="E2279" t="str">
        <f>INDEX('VBA code_permu_wo_repettn'!$AH$3:$AM$6,COUNTIF('Profile-matrices_Condorcet'!$B$2:$B2279,'Profile-matrices_Condorcet'!$B2279),MATCH(INDEX('numeric possibilities'!F$3:F$1298,VLOOKUP($B2279,'numeric possibilities'!$C$3:$G$1298,1)),'VBA code_permu_wo_repettn'!$AH$2:$AM$2))</f>
        <v>B</v>
      </c>
      <c r="F2279" t="str">
        <f>INDEX('VBA code_permu_wo_repettn'!$AO$3:$AT$6,COUNTIF('Profile-matrices_Condorcet'!$B$2:$B2279,'Profile-matrices_Condorcet'!$B2279),MATCH(INDEX('numeric possibilities'!G$3:G$1298,VLOOKUP($B2279,'numeric possibilities'!$C$3:$G$1298,1)),'VBA code_permu_wo_repettn'!$AO$2:$AT$2))</f>
        <v>B</v>
      </c>
      <c r="H2279" t="s">
        <v>15</v>
      </c>
      <c r="I2279" t="str">
        <f>IF(I2278&gt;J2278,$I$1,IF(I2278&lt;J2278,$J$1,0))</f>
        <v>B</v>
      </c>
      <c r="K2279" t="str">
        <f>IF(K2278&gt;L2278,$K$1,IF(K2278&lt;L2278,$L$1,0))</f>
        <v>A</v>
      </c>
      <c r="M2279" t="str">
        <f>IF(M2278&gt;N2278,$M$1,IF(M2278&lt;N2278,$N$1,0))</f>
        <v>D</v>
      </c>
      <c r="O2279" t="str">
        <f>IF(O2278&gt;P2278,$O$1,IF(O2278&lt;P2278,$P$1,0))</f>
        <v>C</v>
      </c>
      <c r="Q2279" t="str">
        <f>IF(Q2278&gt;R2278,$Q$1,IF(Q2278&lt;R2278,$R$1,0))</f>
        <v>B</v>
      </c>
      <c r="S2279" t="str">
        <f>IF(S2278&gt;T2278,$S$1,IF(S2278&lt;T2278,$T$1,0))</f>
        <v>D</v>
      </c>
    </row>
    <row r="2280" spans="1:20" x14ac:dyDescent="0.25">
      <c r="A2280">
        <f t="shared" si="72"/>
        <v>2279</v>
      </c>
      <c r="B2280">
        <f t="shared" si="73"/>
        <v>570</v>
      </c>
      <c r="C2280" t="str">
        <f>INDEX('VBA code_permu_wo_repettn'!$T$3:$Y$6,COUNTIF('Profile-matrices_Condorcet'!$B$2:$B2280,'Profile-matrices_Condorcet'!$B2280),MATCH(INDEX('numeric possibilities'!D$3:D$1298,VLOOKUP($B2280,'numeric possibilities'!$C$3:$G$1298,1)),'VBA code_permu_wo_repettn'!$T$2:$Y$2))</f>
        <v>C</v>
      </c>
      <c r="D2280" t="str">
        <f>INDEX('VBA code_permu_wo_repettn'!$AA$3:$AF$6,COUNTIF('Profile-matrices_Condorcet'!$B$2:$B2280,'Profile-matrices_Condorcet'!$B2280),MATCH(INDEX('numeric possibilities'!E$3:E$1298,VLOOKUP($B2280,'numeric possibilities'!$C$3:$G$1298,1)),'VBA code_permu_wo_repettn'!$AA$2:$AF$2))</f>
        <v>A</v>
      </c>
      <c r="E2280" t="str">
        <f>INDEX('VBA code_permu_wo_repettn'!$AH$3:$AM$6,COUNTIF('Profile-matrices_Condorcet'!$B$2:$B2280,'Profile-matrices_Condorcet'!$B2280),MATCH(INDEX('numeric possibilities'!F$3:F$1298,VLOOKUP($B2280,'numeric possibilities'!$C$3:$G$1298,1)),'VBA code_permu_wo_repettn'!$AH$2:$AM$2))</f>
        <v>D</v>
      </c>
      <c r="F2280" t="str">
        <f>INDEX('VBA code_permu_wo_repettn'!$AO$3:$AT$6,COUNTIF('Profile-matrices_Condorcet'!$B$2:$B2280,'Profile-matrices_Condorcet'!$B2280),MATCH(INDEX('numeric possibilities'!G$3:G$1298,VLOOKUP($B2280,'numeric possibilities'!$C$3:$G$1298,1)),'VBA code_permu_wo_repettn'!$AO$2:$AT$2))</f>
        <v>A</v>
      </c>
      <c r="I2280" t="s">
        <v>0</v>
      </c>
      <c r="J2280" t="s">
        <v>1</v>
      </c>
      <c r="K2280" t="s">
        <v>2</v>
      </c>
      <c r="L2280" t="s">
        <v>3</v>
      </c>
    </row>
    <row r="2281" spans="1:20" x14ac:dyDescent="0.25">
      <c r="A2281">
        <f t="shared" si="72"/>
        <v>2280</v>
      </c>
      <c r="B2281">
        <f t="shared" si="73"/>
        <v>570</v>
      </c>
      <c r="C2281" t="str">
        <f>INDEX('VBA code_permu_wo_repettn'!$T$3:$Y$6,COUNTIF('Profile-matrices_Condorcet'!$B$2:$B2281,'Profile-matrices_Condorcet'!$B2281),MATCH(INDEX('numeric possibilities'!D$3:D$1298,VLOOKUP($B2281,'numeric possibilities'!$C$3:$G$1298,1)),'VBA code_permu_wo_repettn'!$T$2:$Y$2))</f>
        <v>B</v>
      </c>
      <c r="D2281" t="str">
        <f>INDEX('VBA code_permu_wo_repettn'!$AA$3:$AF$6,COUNTIF('Profile-matrices_Condorcet'!$B$2:$B2281,'Profile-matrices_Condorcet'!$B2281),MATCH(INDEX('numeric possibilities'!E$3:E$1298,VLOOKUP($B2281,'numeric possibilities'!$C$3:$G$1298,1)),'VBA code_permu_wo_repettn'!$AA$2:$AF$2))</f>
        <v>C</v>
      </c>
      <c r="E2281" t="str">
        <f>INDEX('VBA code_permu_wo_repettn'!$AH$3:$AM$6,COUNTIF('Profile-matrices_Condorcet'!$B$2:$B2281,'Profile-matrices_Condorcet'!$B2281),MATCH(INDEX('numeric possibilities'!F$3:F$1298,VLOOKUP($B2281,'numeric possibilities'!$C$3:$G$1298,1)),'VBA code_permu_wo_repettn'!$AH$2:$AM$2))</f>
        <v>A</v>
      </c>
      <c r="F2281" t="str">
        <f>INDEX('VBA code_permu_wo_repettn'!$AO$3:$AT$6,COUNTIF('Profile-matrices_Condorcet'!$B$2:$B2281,'Profile-matrices_Condorcet'!$B2281),MATCH(INDEX('numeric possibilities'!G$3:G$1298,VLOOKUP($B2281,'numeric possibilities'!$C$3:$G$1298,1)),'VBA code_permu_wo_repettn'!$AO$2:$AT$2))</f>
        <v>C</v>
      </c>
      <c r="G2281" t="str">
        <f>IF(MAX(I2281:L2281)&gt;='numeric possibilities'!$B$4/2,INDEX('Profile-matrices_Condorcet'!I2280:L2280,1,MATCH(MAX('Profile-matrices_Condorcet'!I2281:L2281),'Profile-matrices_Condorcet'!I2281:L2281,0)),"NCW")</f>
        <v>NCW</v>
      </c>
      <c r="H2281" t="s">
        <v>13</v>
      </c>
      <c r="I2281" s="3">
        <f>COUNTIF($I2279:$S2279,I2280)</f>
        <v>1</v>
      </c>
      <c r="J2281" s="3">
        <f>COUNTIF($I2279:$S2279,J2280)</f>
        <v>2</v>
      </c>
      <c r="K2281" s="3">
        <f>COUNTIF($I2279:$S2279,K2280)</f>
        <v>1</v>
      </c>
      <c r="L2281" s="3">
        <f>COUNTIF($I2279:$S2279,L2280)</f>
        <v>2</v>
      </c>
    </row>
    <row r="2282" spans="1:20" x14ac:dyDescent="0.25">
      <c r="A2282">
        <f t="shared" si="72"/>
        <v>2281</v>
      </c>
      <c r="B2282">
        <f t="shared" si="73"/>
        <v>571</v>
      </c>
      <c r="C2282" t="str">
        <f>INDEX('VBA code_permu_wo_repettn'!$T$3:$Y$6,COUNTIF('Profile-matrices_Condorcet'!$B$2:$B2282,'Profile-matrices_Condorcet'!$B2282),MATCH(INDEX('numeric possibilities'!D$3:D$1298,VLOOKUP($B2282,'numeric possibilities'!$C$3:$G$1298,1)),'VBA code_permu_wo_repettn'!$T$2:$Y$2))</f>
        <v>A</v>
      </c>
      <c r="D2282" t="str">
        <f>INDEX('VBA code_permu_wo_repettn'!$AA$3:$AF$6,COUNTIF('Profile-matrices_Condorcet'!$B$2:$B2282,'Profile-matrices_Condorcet'!$B2282),MATCH(INDEX('numeric possibilities'!E$3:E$1298,VLOOKUP($B2282,'numeric possibilities'!$C$3:$G$1298,1)),'VBA code_permu_wo_repettn'!$AA$2:$AF$2))</f>
        <v>B</v>
      </c>
      <c r="E2282" t="str">
        <f>INDEX('VBA code_permu_wo_repettn'!$AH$3:$AM$6,COUNTIF('Profile-matrices_Condorcet'!$B$2:$B2282,'Profile-matrices_Condorcet'!$B2282),MATCH(INDEX('numeric possibilities'!F$3:F$1298,VLOOKUP($B2282,'numeric possibilities'!$C$3:$G$1298,1)),'VBA code_permu_wo_repettn'!$AH$2:$AM$2))</f>
        <v>C</v>
      </c>
      <c r="F2282" t="str">
        <f>INDEX('VBA code_permu_wo_repettn'!$AO$3:$AT$6,COUNTIF('Profile-matrices_Condorcet'!$B$2:$B2282,'Profile-matrices_Condorcet'!$B2282),MATCH(INDEX('numeric possibilities'!G$3:G$1298,VLOOKUP($B2282,'numeric possibilities'!$C$3:$G$1298,1)),'VBA code_permu_wo_repettn'!$AO$2:$AT$2))</f>
        <v>D</v>
      </c>
      <c r="H2282" t="s">
        <v>14</v>
      </c>
      <c r="I2282" s="3">
        <f>IF(MATCH(I$1,$C2282:$C2285,0)&lt;(MATCH(J$1,$C2282:$C2285,0)),1*a_vote,0)+IF(MATCH(I$1,$D2282:$D2285,0)&lt;MATCH(J$1,$D2282:$D2285,0),1*b_vote,0)+IF(MATCH(I$1,$E2282:$E2285,0)&lt;MATCH(J$1,$E2282:$E2285,0),1*c_vote,0)+IF(MATCH(I$1,$F2282:$F2285,0)&lt;MATCH(J$1,$F2282:$F2285,0),1*d_vote,0)</f>
        <v>0.27</v>
      </c>
      <c r="J2282" s="3">
        <f>IF(MATCH(I$1,$C2282:$C2285,0)&gt;(MATCH(J$1,$C2282:$C2285,0)),1*a_vote,0)+IF(MATCH(I$1,$D2282:$D2285,0)&gt;MATCH(J$1,$D2282:$D2285,0),1*b_vote,0)+IF(MATCH(I$1,$E2282:$E2285,0)&gt;MATCH(J$1,$E2282:$E2285,0),1*c_vote,0)+IF(MATCH(I$1,$F2282:$F2285,0)&gt;MATCH(J$1,$F2282:$F2285,0),1*d_vote,0)</f>
        <v>0.73</v>
      </c>
      <c r="K2282" s="3">
        <f>IF(MATCH($K$1,$C2282:$C2285,0)&lt;(MATCH($L$1,$C2282:$C2285,0)),1*a_vote,0)+IF(MATCH($K$1,$D2282:$D2285,0)&lt;MATCH($L$1,$D2282:$D2285,0),1*b_vote,0)+IF(MATCH($K$1,$E2282:$E2285,0)&lt;MATCH($L$1,$E2282:$E2285,0),1*c_vote,0)+IF(MATCH($K$1,$F2282:$F2285,0)&lt;MATCH($L$1,$F2282:$F2285,0),1*d_vote,0)</f>
        <v>0.49</v>
      </c>
      <c r="L2282" s="3">
        <f>IF(MATCH(K$1,$C2282:$C2285,0)&gt;(MATCH(L$1,$C2282:$C2285,0)),1*a_vote,0)+IF(MATCH(K$1,$D2282:$D2285,0)&gt;MATCH(L$1,$D2282:$D2285,0),1*b_vote,0)+IF(MATCH(K$1,$E2282:$E2285,0)&gt;MATCH(L$1,$E2282:$E2285,0),1*c_vote,0)+IF(MATCH(K$1,$F2282:$F2285,0)&gt;MATCH(L$1,$F2282:$F2285,0),1*d_vote,0)</f>
        <v>0.51</v>
      </c>
      <c r="M2282" s="3">
        <f>IF(MATCH($M$1,$C2282:$C2285,0)&lt;(MATCH($N$1,$C2282:$C2285,0)),1*a_vote,0)+IF(MATCH($M$1,$D2282:$D2285,0)&lt;MATCH($N$1,$D2282:$D2285,0),1*b_vote,0)+IF(MATCH($M$1,$E2282:$E2285,0)&lt;MATCH($N$1,$E2282:$E2285,0),1*c_vote,0)+IF(MATCH($M$1,$F2282:$F2285,0)&lt;MATCH($N$1,$F2282:$F2285,0),1*d_vote,0)</f>
        <v>0.27</v>
      </c>
      <c r="N2282" s="3">
        <f>IF(MATCH(M$1,$C2282:$C2285,0)&gt;(MATCH(N$1,$C2282:$C2285,0)),1*a_vote,0)+IF(MATCH(M$1,$D2282:$D2285,0)&gt;MATCH(N$1,$D2282:$D2285,0),1*b_vote,0)+IF(MATCH(M$1,$E2282:$E2285,0)&gt;MATCH(N$1,$E2282:$E2285,0),1*c_vote,0)+IF(MATCH(M$1,$F2282:$F2285,0)&gt;MATCH(N$1,$F2282:$F2285,0),1*d_vote,0)</f>
        <v>0.73</v>
      </c>
      <c r="O2282" s="3">
        <f>IF(MATCH($O$1,$C2282:$C2285,0)&lt;(MATCH($P$1,$C2282:$C2285,0)),1*a_vote,0)+IF(MATCH($O$1,$D2282:$D2285,0)&lt;MATCH($P$1,$D2282:$D2285,0),1*b_vote,0)+IF(MATCH($O$1,$E2282:$E2285,0)&lt;MATCH($P$1,$E2282:$E2285,0),1*c_vote,0)+IF(MATCH($O$1,$F2282:$F2285,0)&lt;MATCH($P$1,$F2282:$F2285,0),1*d_vote,0)</f>
        <v>0.75</v>
      </c>
      <c r="P2282" s="3">
        <f>IF(MATCH(O$1,$C2282:$C2285,0)&gt;(MATCH(P$1,$C2282:$C2285,0)),1*a_vote,0)+IF(MATCH(O$1,$D2282:$D2285,0)&gt;MATCH(P$1,$D2282:$D2285,0),1*b_vote,0)+IF(MATCH(O$1,$E2282:$E2285,0)&gt;MATCH(P$1,$E2282:$E2285,0),1*c_vote,0)+IF(MATCH(O$1,$F2282:$F2285,0)&gt;MATCH(P$1,$F2282:$F2285,0),1*d_vote,0)</f>
        <v>0.25</v>
      </c>
      <c r="Q2282" s="3">
        <f>IF(MATCH($Q$1,$C2282:$C2285,0)&lt;(MATCH($R$1,$C2282:$C2285,0)),1*a_vote,0)+IF(MATCH($Q$1,$D2282:$D2285,0)&lt;MATCH($R$1,$D2282:$D2285,0),1*b_vote,0)+IF(MATCH($Q$1,$E2282:$E2285,0)&lt;MATCH($R$1,$E2282:$E2285,0),1*c_vote,0)+IF(MATCH($Q$1,$F2282:$F2285,0)&lt;MATCH($R$1,$F2282:$F2285,0),1*d_vote,0)</f>
        <v>0.78</v>
      </c>
      <c r="R2282" s="3">
        <f>IF(MATCH(Q$1,$C2282:$C2285,0)&gt;(MATCH(R$1,$C2282:$C2285,0)),1*a_vote,0)+IF(MATCH(Q$1,$D2282:$D2285,0)&gt;MATCH(R$1,$D2282:$D2285,0),1*b_vote,0)+IF(MATCH(Q$1,$E2282:$E2285,0)&gt;MATCH(R$1,$E2282:$E2285,0),1*c_vote,0)+IF(MATCH(Q$1,$F2282:$F2285,0)&gt;MATCH(R$1,$F2282:$F2285,0),1*d_vote,0)</f>
        <v>0.21999999999999997</v>
      </c>
      <c r="S2282" s="3">
        <f>IF(MATCH($S$1,$C2282:$C2285,0)&lt;(MATCH($T$1,$C2282:$C2285,0)),1*a_vote,0)+IF(MATCH($S$1,$D2282:$D2285,0)&lt;MATCH($T$1,$D2282:$D2285,0),1*b_vote,0)+IF(MATCH($S$1,$E2282:$E2285,0)&lt;MATCH($T$1,$E2282:$E2285,0),1*c_vote,0)+IF(MATCH($S$1,$F2282:$F2285,0)&lt;MATCH($T$1,$F2282:$F2285,0),1*d_vote,0)</f>
        <v>0.52</v>
      </c>
      <c r="T2282" s="3">
        <f>IF(MATCH(S$1,$C2282:$C2285,0)&gt;(MATCH(T$1,$C2282:$C2285,0)),1*a_vote,0)+IF(MATCH(S$1,$D2282:$D2285,0)&gt;MATCH(T$1,$D2282:$D2285,0),1*b_vote,0)+IF(MATCH(S$1,$E2282:$E2285,0)&gt;MATCH(T$1,$E2282:$E2285,0),1*c_vote,0)+IF(MATCH(S$1,$F2282:$F2285,0)&gt;MATCH(T$1,$F2282:$F2285,0),1*d_vote,0)</f>
        <v>0.48</v>
      </c>
    </row>
    <row r="2283" spans="1:20" x14ac:dyDescent="0.25">
      <c r="A2283">
        <f t="shared" si="72"/>
        <v>2282</v>
      </c>
      <c r="B2283">
        <f t="shared" si="73"/>
        <v>571</v>
      </c>
      <c r="C2283" t="str">
        <f>INDEX('VBA code_permu_wo_repettn'!$T$3:$Y$6,COUNTIF('Profile-matrices_Condorcet'!$B$2:$B2283,'Profile-matrices_Condorcet'!$B2283),MATCH(INDEX('numeric possibilities'!D$3:D$1298,VLOOKUP($B2283,'numeric possibilities'!$C$3:$G$1298,1)),'VBA code_permu_wo_repettn'!$T$2:$Y$2))</f>
        <v>B</v>
      </c>
      <c r="D2283" t="str">
        <f>INDEX('VBA code_permu_wo_repettn'!$AA$3:$AF$6,COUNTIF('Profile-matrices_Condorcet'!$B$2:$B2283,'Profile-matrices_Condorcet'!$B2283),MATCH(INDEX('numeric possibilities'!E$3:E$1298,VLOOKUP($B2283,'numeric possibilities'!$C$3:$G$1298,1)),'VBA code_permu_wo_repettn'!$AA$2:$AF$2))</f>
        <v>D</v>
      </c>
      <c r="E2283" t="str">
        <f>INDEX('VBA code_permu_wo_repettn'!$AH$3:$AM$6,COUNTIF('Profile-matrices_Condorcet'!$B$2:$B2283,'Profile-matrices_Condorcet'!$B2283),MATCH(INDEX('numeric possibilities'!F$3:F$1298,VLOOKUP($B2283,'numeric possibilities'!$C$3:$G$1298,1)),'VBA code_permu_wo_repettn'!$AH$2:$AM$2))</f>
        <v>B</v>
      </c>
      <c r="F2283" t="str">
        <f>INDEX('VBA code_permu_wo_repettn'!$AO$3:$AT$6,COUNTIF('Profile-matrices_Condorcet'!$B$2:$B2283,'Profile-matrices_Condorcet'!$B2283),MATCH(INDEX('numeric possibilities'!G$3:G$1298,VLOOKUP($B2283,'numeric possibilities'!$C$3:$G$1298,1)),'VBA code_permu_wo_repettn'!$AO$2:$AT$2))</f>
        <v>B</v>
      </c>
      <c r="H2283" t="s">
        <v>15</v>
      </c>
      <c r="I2283" t="str">
        <f>IF(I2282&gt;J2282,$I$1,IF(I2282&lt;J2282,$J$1,0))</f>
        <v>B</v>
      </c>
      <c r="K2283" t="str">
        <f>IF(K2282&gt;L2282,$K$1,IF(K2282&lt;L2282,$L$1,0))</f>
        <v>C</v>
      </c>
      <c r="M2283" t="str">
        <f>IF(M2282&gt;N2282,$M$1,IF(M2282&lt;N2282,$N$1,0))</f>
        <v>D</v>
      </c>
      <c r="O2283" t="str">
        <f>IF(O2282&gt;P2282,$O$1,IF(O2282&lt;P2282,$P$1,0))</f>
        <v>B</v>
      </c>
      <c r="Q2283" t="str">
        <f>IF(Q2282&gt;R2282,$Q$1,IF(Q2282&lt;R2282,$R$1,0))</f>
        <v>B</v>
      </c>
      <c r="S2283" t="str">
        <f>IF(S2282&gt;T2282,$S$1,IF(S2282&lt;T2282,$T$1,0))</f>
        <v>C</v>
      </c>
    </row>
    <row r="2284" spans="1:20" x14ac:dyDescent="0.25">
      <c r="A2284">
        <f t="shared" si="72"/>
        <v>2283</v>
      </c>
      <c r="B2284">
        <f t="shared" si="73"/>
        <v>571</v>
      </c>
      <c r="C2284" t="str">
        <f>INDEX('VBA code_permu_wo_repettn'!$T$3:$Y$6,COUNTIF('Profile-matrices_Condorcet'!$B$2:$B2284,'Profile-matrices_Condorcet'!$B2284),MATCH(INDEX('numeric possibilities'!D$3:D$1298,VLOOKUP($B2284,'numeric possibilities'!$C$3:$G$1298,1)),'VBA code_permu_wo_repettn'!$T$2:$Y$2))</f>
        <v>C</v>
      </c>
      <c r="D2284" t="str">
        <f>INDEX('VBA code_permu_wo_repettn'!$AA$3:$AF$6,COUNTIF('Profile-matrices_Condorcet'!$B$2:$B2284,'Profile-matrices_Condorcet'!$B2284),MATCH(INDEX('numeric possibilities'!E$3:E$1298,VLOOKUP($B2284,'numeric possibilities'!$C$3:$G$1298,1)),'VBA code_permu_wo_repettn'!$AA$2:$AF$2))</f>
        <v>C</v>
      </c>
      <c r="E2284" t="str">
        <f>INDEX('VBA code_permu_wo_repettn'!$AH$3:$AM$6,COUNTIF('Profile-matrices_Condorcet'!$B$2:$B2284,'Profile-matrices_Condorcet'!$B2284),MATCH(INDEX('numeric possibilities'!F$3:F$1298,VLOOKUP($B2284,'numeric possibilities'!$C$3:$G$1298,1)),'VBA code_permu_wo_repettn'!$AH$2:$AM$2))</f>
        <v>D</v>
      </c>
      <c r="F2284" t="str">
        <f>INDEX('VBA code_permu_wo_repettn'!$AO$3:$AT$6,COUNTIF('Profile-matrices_Condorcet'!$B$2:$B2284,'Profile-matrices_Condorcet'!$B2284),MATCH(INDEX('numeric possibilities'!G$3:G$1298,VLOOKUP($B2284,'numeric possibilities'!$C$3:$G$1298,1)),'VBA code_permu_wo_repettn'!$AO$2:$AT$2))</f>
        <v>A</v>
      </c>
      <c r="I2284" t="s">
        <v>0</v>
      </c>
      <c r="J2284" t="s">
        <v>1</v>
      </c>
      <c r="K2284" t="s">
        <v>2</v>
      </c>
      <c r="L2284" t="s">
        <v>3</v>
      </c>
    </row>
    <row r="2285" spans="1:20" x14ac:dyDescent="0.25">
      <c r="A2285">
        <f t="shared" si="72"/>
        <v>2284</v>
      </c>
      <c r="B2285">
        <f t="shared" si="73"/>
        <v>571</v>
      </c>
      <c r="C2285" t="str">
        <f>INDEX('VBA code_permu_wo_repettn'!$T$3:$Y$6,COUNTIF('Profile-matrices_Condorcet'!$B$2:$B2285,'Profile-matrices_Condorcet'!$B2285),MATCH(INDEX('numeric possibilities'!D$3:D$1298,VLOOKUP($B2285,'numeric possibilities'!$C$3:$G$1298,1)),'VBA code_permu_wo_repettn'!$T$2:$Y$2))</f>
        <v>D</v>
      </c>
      <c r="D2285" t="str">
        <f>INDEX('VBA code_permu_wo_repettn'!$AA$3:$AF$6,COUNTIF('Profile-matrices_Condorcet'!$B$2:$B2285,'Profile-matrices_Condorcet'!$B2285),MATCH(INDEX('numeric possibilities'!E$3:E$1298,VLOOKUP($B2285,'numeric possibilities'!$C$3:$G$1298,1)),'VBA code_permu_wo_repettn'!$AA$2:$AF$2))</f>
        <v>A</v>
      </c>
      <c r="E2285" t="str">
        <f>INDEX('VBA code_permu_wo_repettn'!$AH$3:$AM$6,COUNTIF('Profile-matrices_Condorcet'!$B$2:$B2285,'Profile-matrices_Condorcet'!$B2285),MATCH(INDEX('numeric possibilities'!F$3:F$1298,VLOOKUP($B2285,'numeric possibilities'!$C$3:$G$1298,1)),'VBA code_permu_wo_repettn'!$AH$2:$AM$2))</f>
        <v>A</v>
      </c>
      <c r="F2285" t="str">
        <f>INDEX('VBA code_permu_wo_repettn'!$AO$3:$AT$6,COUNTIF('Profile-matrices_Condorcet'!$B$2:$B2285,'Profile-matrices_Condorcet'!$B2285),MATCH(INDEX('numeric possibilities'!G$3:G$1298,VLOOKUP($B2285,'numeric possibilities'!$C$3:$G$1298,1)),'VBA code_permu_wo_repettn'!$AO$2:$AT$2))</f>
        <v>C</v>
      </c>
      <c r="G2285" t="str">
        <f>IF(MAX(I2285:L2285)&gt;='numeric possibilities'!$B$4/2,INDEX('Profile-matrices_Condorcet'!I2284:L2284,1,MATCH(MAX('Profile-matrices_Condorcet'!I2285:L2285),'Profile-matrices_Condorcet'!I2285:L2285,0)),"NCW")</f>
        <v>B</v>
      </c>
      <c r="H2285" t="s">
        <v>13</v>
      </c>
      <c r="I2285" s="3">
        <f>COUNTIF($I2283:$S2283,I2284)</f>
        <v>0</v>
      </c>
      <c r="J2285" s="3">
        <f>COUNTIF($I2283:$S2283,J2284)</f>
        <v>3</v>
      </c>
      <c r="K2285" s="3">
        <f>COUNTIF($I2283:$S2283,K2284)</f>
        <v>2</v>
      </c>
      <c r="L2285" s="3">
        <f>COUNTIF($I2283:$S2283,L2284)</f>
        <v>1</v>
      </c>
    </row>
    <row r="2286" spans="1:20" x14ac:dyDescent="0.25">
      <c r="A2286">
        <f t="shared" si="72"/>
        <v>2285</v>
      </c>
      <c r="B2286">
        <f t="shared" si="73"/>
        <v>572</v>
      </c>
      <c r="C2286" t="str">
        <f>INDEX('VBA code_permu_wo_repettn'!$T$3:$Y$6,COUNTIF('Profile-matrices_Condorcet'!$B$2:$B2286,'Profile-matrices_Condorcet'!$B2286),MATCH(INDEX('numeric possibilities'!D$3:D$1298,VLOOKUP($B2286,'numeric possibilities'!$C$3:$G$1298,1)),'VBA code_permu_wo_repettn'!$T$2:$Y$2))</f>
        <v>A</v>
      </c>
      <c r="D2286" t="str">
        <f>INDEX('VBA code_permu_wo_repettn'!$AA$3:$AF$6,COUNTIF('Profile-matrices_Condorcet'!$B$2:$B2286,'Profile-matrices_Condorcet'!$B2286),MATCH(INDEX('numeric possibilities'!E$3:E$1298,VLOOKUP($B2286,'numeric possibilities'!$C$3:$G$1298,1)),'VBA code_permu_wo_repettn'!$AA$2:$AF$2))</f>
        <v>B</v>
      </c>
      <c r="E2286" t="str">
        <f>INDEX('VBA code_permu_wo_repettn'!$AH$3:$AM$6,COUNTIF('Profile-matrices_Condorcet'!$B$2:$B2286,'Profile-matrices_Condorcet'!$B2286),MATCH(INDEX('numeric possibilities'!F$3:F$1298,VLOOKUP($B2286,'numeric possibilities'!$C$3:$G$1298,1)),'VBA code_permu_wo_repettn'!$AH$2:$AM$2))</f>
        <v>C</v>
      </c>
      <c r="F2286" t="str">
        <f>INDEX('VBA code_permu_wo_repettn'!$AO$3:$AT$6,COUNTIF('Profile-matrices_Condorcet'!$B$2:$B2286,'Profile-matrices_Condorcet'!$B2286),MATCH(INDEX('numeric possibilities'!G$3:G$1298,VLOOKUP($B2286,'numeric possibilities'!$C$3:$G$1298,1)),'VBA code_permu_wo_repettn'!$AO$2:$AT$2))</f>
        <v>D</v>
      </c>
      <c r="H2286" t="s">
        <v>14</v>
      </c>
      <c r="I2286" s="3">
        <f>IF(MATCH(I$1,$C2286:$C2289,0)&lt;(MATCH(J$1,$C2286:$C2289,0)),1*a_vote,0)+IF(MATCH(I$1,$D2286:$D2289,0)&lt;MATCH(J$1,$D2286:$D2289,0),1*b_vote,0)+IF(MATCH(I$1,$E2286:$E2289,0)&lt;MATCH(J$1,$E2286:$E2289,0),1*c_vote,0)+IF(MATCH(I$1,$F2286:$F2289,0)&lt;MATCH(J$1,$F2286:$F2289,0),1*d_vote,0)</f>
        <v>0.27</v>
      </c>
      <c r="J2286" s="3">
        <f>IF(MATCH(I$1,$C2286:$C2289,0)&gt;(MATCH(J$1,$C2286:$C2289,0)),1*a_vote,0)+IF(MATCH(I$1,$D2286:$D2289,0)&gt;MATCH(J$1,$D2286:$D2289,0),1*b_vote,0)+IF(MATCH(I$1,$E2286:$E2289,0)&gt;MATCH(J$1,$E2286:$E2289,0),1*c_vote,0)+IF(MATCH(I$1,$F2286:$F2289,0)&gt;MATCH(J$1,$F2286:$F2289,0),1*d_vote,0)</f>
        <v>0.73</v>
      </c>
      <c r="K2286" s="3">
        <f>IF(MATCH($K$1,$C2286:$C2289,0)&lt;(MATCH($L$1,$C2286:$C2289,0)),1*a_vote,0)+IF(MATCH($K$1,$D2286:$D2289,0)&lt;MATCH($L$1,$D2286:$D2289,0),1*b_vote,0)+IF(MATCH($K$1,$E2286:$E2289,0)&lt;MATCH($L$1,$E2286:$E2289,0),1*c_vote,0)+IF(MATCH($K$1,$F2286:$F2289,0)&lt;MATCH($L$1,$F2286:$F2289,0),1*d_vote,0)</f>
        <v>0.49</v>
      </c>
      <c r="L2286" s="3">
        <f>IF(MATCH(K$1,$C2286:$C2289,0)&gt;(MATCH(L$1,$C2286:$C2289,0)),1*a_vote,0)+IF(MATCH(K$1,$D2286:$D2289,0)&gt;MATCH(L$1,$D2286:$D2289,0),1*b_vote,0)+IF(MATCH(K$1,$E2286:$E2289,0)&gt;MATCH(L$1,$E2286:$E2289,0),1*c_vote,0)+IF(MATCH(K$1,$F2286:$F2289,0)&gt;MATCH(L$1,$F2286:$F2289,0),1*d_vote,0)</f>
        <v>0.51</v>
      </c>
      <c r="M2286" s="3">
        <f>IF(MATCH($M$1,$C2286:$C2289,0)&lt;(MATCH($N$1,$C2286:$C2289,0)),1*a_vote,0)+IF(MATCH($M$1,$D2286:$D2289,0)&lt;MATCH($N$1,$D2286:$D2289,0),1*b_vote,0)+IF(MATCH($M$1,$E2286:$E2289,0)&lt;MATCH($N$1,$E2286:$E2289,0),1*c_vote,0)+IF(MATCH($M$1,$F2286:$F2289,0)&lt;MATCH($N$1,$F2286:$F2289,0),1*d_vote,0)</f>
        <v>0.27</v>
      </c>
      <c r="N2286" s="3">
        <f>IF(MATCH(M$1,$C2286:$C2289,0)&gt;(MATCH(N$1,$C2286:$C2289,0)),1*a_vote,0)+IF(MATCH(M$1,$D2286:$D2289,0)&gt;MATCH(N$1,$D2286:$D2289,0),1*b_vote,0)+IF(MATCH(M$1,$E2286:$E2289,0)&gt;MATCH(N$1,$E2286:$E2289,0),1*c_vote,0)+IF(MATCH(M$1,$F2286:$F2289,0)&gt;MATCH(N$1,$F2286:$F2289,0),1*d_vote,0)</f>
        <v>0.73</v>
      </c>
      <c r="O2286" s="3">
        <f>IF(MATCH($O$1,$C2286:$C2289,0)&lt;(MATCH($P$1,$C2286:$C2289,0)),1*a_vote,0)+IF(MATCH($O$1,$D2286:$D2289,0)&lt;MATCH($P$1,$D2286:$D2289,0),1*b_vote,0)+IF(MATCH($O$1,$E2286:$E2289,0)&lt;MATCH($P$1,$E2286:$E2289,0),1*c_vote,0)+IF(MATCH($O$1,$F2286:$F2289,0)&lt;MATCH($P$1,$F2286:$F2289,0),1*d_vote,0)</f>
        <v>0.75</v>
      </c>
      <c r="P2286" s="3">
        <f>IF(MATCH(O$1,$C2286:$C2289,0)&gt;(MATCH(P$1,$C2286:$C2289,0)),1*a_vote,0)+IF(MATCH(O$1,$D2286:$D2289,0)&gt;MATCH(P$1,$D2286:$D2289,0),1*b_vote,0)+IF(MATCH(O$1,$E2286:$E2289,0)&gt;MATCH(P$1,$E2286:$E2289,0),1*c_vote,0)+IF(MATCH(O$1,$F2286:$F2289,0)&gt;MATCH(P$1,$F2286:$F2289,0),1*d_vote,0)</f>
        <v>0.25</v>
      </c>
      <c r="Q2286" s="3">
        <f>IF(MATCH($Q$1,$C2286:$C2289,0)&lt;(MATCH($R$1,$C2286:$C2289,0)),1*a_vote,0)+IF(MATCH($Q$1,$D2286:$D2289,0)&lt;MATCH($R$1,$D2286:$D2289,0),1*b_vote,0)+IF(MATCH($Q$1,$E2286:$E2289,0)&lt;MATCH($R$1,$E2286:$E2289,0),1*c_vote,0)+IF(MATCH($Q$1,$F2286:$F2289,0)&lt;MATCH($R$1,$F2286:$F2289,0),1*d_vote,0)</f>
        <v>0.78</v>
      </c>
      <c r="R2286" s="3">
        <f>IF(MATCH(Q$1,$C2286:$C2289,0)&gt;(MATCH(R$1,$C2286:$C2289,0)),1*a_vote,0)+IF(MATCH(Q$1,$D2286:$D2289,0)&gt;MATCH(R$1,$D2286:$D2289,0),1*b_vote,0)+IF(MATCH(Q$1,$E2286:$E2289,0)&gt;MATCH(R$1,$E2286:$E2289,0),1*c_vote,0)+IF(MATCH(Q$1,$F2286:$F2289,0)&gt;MATCH(R$1,$F2286:$F2289,0),1*d_vote,0)</f>
        <v>0.21999999999999997</v>
      </c>
      <c r="S2286" s="3">
        <f>IF(MATCH($S$1,$C2286:$C2289,0)&lt;(MATCH($T$1,$C2286:$C2289,0)),1*a_vote,0)+IF(MATCH($S$1,$D2286:$D2289,0)&lt;MATCH($T$1,$D2286:$D2289,0),1*b_vote,0)+IF(MATCH($S$1,$E2286:$E2289,0)&lt;MATCH($T$1,$E2286:$E2289,0),1*c_vote,0)+IF(MATCH($S$1,$F2286:$F2289,0)&lt;MATCH($T$1,$F2286:$F2289,0),1*d_vote,0)</f>
        <v>0.25</v>
      </c>
      <c r="T2286" s="3">
        <f>IF(MATCH(S$1,$C2286:$C2289,0)&gt;(MATCH(T$1,$C2286:$C2289,0)),1*a_vote,0)+IF(MATCH(S$1,$D2286:$D2289,0)&gt;MATCH(T$1,$D2286:$D2289,0),1*b_vote,0)+IF(MATCH(S$1,$E2286:$E2289,0)&gt;MATCH(T$1,$E2286:$E2289,0),1*c_vote,0)+IF(MATCH(S$1,$F2286:$F2289,0)&gt;MATCH(T$1,$F2286:$F2289,0),1*d_vote,0)</f>
        <v>0.75</v>
      </c>
    </row>
    <row r="2287" spans="1:20" x14ac:dyDescent="0.25">
      <c r="A2287">
        <f t="shared" si="72"/>
        <v>2286</v>
      </c>
      <c r="B2287">
        <f t="shared" si="73"/>
        <v>572</v>
      </c>
      <c r="C2287" t="str">
        <f>INDEX('VBA code_permu_wo_repettn'!$T$3:$Y$6,COUNTIF('Profile-matrices_Condorcet'!$B$2:$B2287,'Profile-matrices_Condorcet'!$B2287),MATCH(INDEX('numeric possibilities'!D$3:D$1298,VLOOKUP($B2287,'numeric possibilities'!$C$3:$G$1298,1)),'VBA code_permu_wo_repettn'!$T$2:$Y$2))</f>
        <v>B</v>
      </c>
      <c r="D2287" t="str">
        <f>INDEX('VBA code_permu_wo_repettn'!$AA$3:$AF$6,COUNTIF('Profile-matrices_Condorcet'!$B$2:$B2287,'Profile-matrices_Condorcet'!$B2287),MATCH(INDEX('numeric possibilities'!E$3:E$1298,VLOOKUP($B2287,'numeric possibilities'!$C$3:$G$1298,1)),'VBA code_permu_wo_repettn'!$AA$2:$AF$2))</f>
        <v>D</v>
      </c>
      <c r="E2287" t="str">
        <f>INDEX('VBA code_permu_wo_repettn'!$AH$3:$AM$6,COUNTIF('Profile-matrices_Condorcet'!$B$2:$B2287,'Profile-matrices_Condorcet'!$B2287),MATCH(INDEX('numeric possibilities'!F$3:F$1298,VLOOKUP($B2287,'numeric possibilities'!$C$3:$G$1298,1)),'VBA code_permu_wo_repettn'!$AH$2:$AM$2))</f>
        <v>B</v>
      </c>
      <c r="F2287" t="str">
        <f>INDEX('VBA code_permu_wo_repettn'!$AO$3:$AT$6,COUNTIF('Profile-matrices_Condorcet'!$B$2:$B2287,'Profile-matrices_Condorcet'!$B2287),MATCH(INDEX('numeric possibilities'!G$3:G$1298,VLOOKUP($B2287,'numeric possibilities'!$C$3:$G$1298,1)),'VBA code_permu_wo_repettn'!$AO$2:$AT$2))</f>
        <v>B</v>
      </c>
      <c r="H2287" t="s">
        <v>15</v>
      </c>
      <c r="I2287" t="str">
        <f>IF(I2286&gt;J2286,$I$1,IF(I2286&lt;J2286,$J$1,0))</f>
        <v>B</v>
      </c>
      <c r="K2287" t="str">
        <f>IF(K2286&gt;L2286,$K$1,IF(K2286&lt;L2286,$L$1,0))</f>
        <v>C</v>
      </c>
      <c r="M2287" t="str">
        <f>IF(M2286&gt;N2286,$M$1,IF(M2286&lt;N2286,$N$1,0))</f>
        <v>D</v>
      </c>
      <c r="O2287" t="str">
        <f>IF(O2286&gt;P2286,$O$1,IF(O2286&lt;P2286,$P$1,0))</f>
        <v>B</v>
      </c>
      <c r="Q2287" t="str">
        <f>IF(Q2286&gt;R2286,$Q$1,IF(Q2286&lt;R2286,$R$1,0))</f>
        <v>B</v>
      </c>
      <c r="S2287" t="str">
        <f>IF(S2286&gt;T2286,$S$1,IF(S2286&lt;T2286,$T$1,0))</f>
        <v>D</v>
      </c>
    </row>
    <row r="2288" spans="1:20" x14ac:dyDescent="0.25">
      <c r="A2288">
        <f t="shared" si="72"/>
        <v>2287</v>
      </c>
      <c r="B2288">
        <f t="shared" si="73"/>
        <v>572</v>
      </c>
      <c r="C2288" t="str">
        <f>INDEX('VBA code_permu_wo_repettn'!$T$3:$Y$6,COUNTIF('Profile-matrices_Condorcet'!$B$2:$B2288,'Profile-matrices_Condorcet'!$B2288),MATCH(INDEX('numeric possibilities'!D$3:D$1298,VLOOKUP($B2288,'numeric possibilities'!$C$3:$G$1298,1)),'VBA code_permu_wo_repettn'!$T$2:$Y$2))</f>
        <v>D</v>
      </c>
      <c r="D2288" t="str">
        <f>INDEX('VBA code_permu_wo_repettn'!$AA$3:$AF$6,COUNTIF('Profile-matrices_Condorcet'!$B$2:$B2288,'Profile-matrices_Condorcet'!$B2288),MATCH(INDEX('numeric possibilities'!E$3:E$1298,VLOOKUP($B2288,'numeric possibilities'!$C$3:$G$1298,1)),'VBA code_permu_wo_repettn'!$AA$2:$AF$2))</f>
        <v>C</v>
      </c>
      <c r="E2288" t="str">
        <f>INDEX('VBA code_permu_wo_repettn'!$AH$3:$AM$6,COUNTIF('Profile-matrices_Condorcet'!$B$2:$B2288,'Profile-matrices_Condorcet'!$B2288),MATCH(INDEX('numeric possibilities'!F$3:F$1298,VLOOKUP($B2288,'numeric possibilities'!$C$3:$G$1298,1)),'VBA code_permu_wo_repettn'!$AH$2:$AM$2))</f>
        <v>D</v>
      </c>
      <c r="F2288" t="str">
        <f>INDEX('VBA code_permu_wo_repettn'!$AO$3:$AT$6,COUNTIF('Profile-matrices_Condorcet'!$B$2:$B2288,'Profile-matrices_Condorcet'!$B2288),MATCH(INDEX('numeric possibilities'!G$3:G$1298,VLOOKUP($B2288,'numeric possibilities'!$C$3:$G$1298,1)),'VBA code_permu_wo_repettn'!$AO$2:$AT$2))</f>
        <v>A</v>
      </c>
      <c r="I2288" t="s">
        <v>0</v>
      </c>
      <c r="J2288" t="s">
        <v>1</v>
      </c>
      <c r="K2288" t="s">
        <v>2</v>
      </c>
      <c r="L2288" t="s">
        <v>3</v>
      </c>
    </row>
    <row r="2289" spans="1:20" x14ac:dyDescent="0.25">
      <c r="A2289">
        <f t="shared" si="72"/>
        <v>2288</v>
      </c>
      <c r="B2289">
        <f t="shared" si="73"/>
        <v>572</v>
      </c>
      <c r="C2289" t="str">
        <f>INDEX('VBA code_permu_wo_repettn'!$T$3:$Y$6,COUNTIF('Profile-matrices_Condorcet'!$B$2:$B2289,'Profile-matrices_Condorcet'!$B2289),MATCH(INDEX('numeric possibilities'!D$3:D$1298,VLOOKUP($B2289,'numeric possibilities'!$C$3:$G$1298,1)),'VBA code_permu_wo_repettn'!$T$2:$Y$2))</f>
        <v>C</v>
      </c>
      <c r="D2289" t="str">
        <f>INDEX('VBA code_permu_wo_repettn'!$AA$3:$AF$6,COUNTIF('Profile-matrices_Condorcet'!$B$2:$B2289,'Profile-matrices_Condorcet'!$B2289),MATCH(INDEX('numeric possibilities'!E$3:E$1298,VLOOKUP($B2289,'numeric possibilities'!$C$3:$G$1298,1)),'VBA code_permu_wo_repettn'!$AA$2:$AF$2))</f>
        <v>A</v>
      </c>
      <c r="E2289" t="str">
        <f>INDEX('VBA code_permu_wo_repettn'!$AH$3:$AM$6,COUNTIF('Profile-matrices_Condorcet'!$B$2:$B2289,'Profile-matrices_Condorcet'!$B2289),MATCH(INDEX('numeric possibilities'!F$3:F$1298,VLOOKUP($B2289,'numeric possibilities'!$C$3:$G$1298,1)),'VBA code_permu_wo_repettn'!$AH$2:$AM$2))</f>
        <v>A</v>
      </c>
      <c r="F2289" t="str">
        <f>INDEX('VBA code_permu_wo_repettn'!$AO$3:$AT$6,COUNTIF('Profile-matrices_Condorcet'!$B$2:$B2289,'Profile-matrices_Condorcet'!$B2289),MATCH(INDEX('numeric possibilities'!G$3:G$1298,VLOOKUP($B2289,'numeric possibilities'!$C$3:$G$1298,1)),'VBA code_permu_wo_repettn'!$AO$2:$AT$2))</f>
        <v>C</v>
      </c>
      <c r="G2289" t="str">
        <f>IF(MAX(I2289:L2289)&gt;='numeric possibilities'!$B$4/2,INDEX('Profile-matrices_Condorcet'!I2288:L2288,1,MATCH(MAX('Profile-matrices_Condorcet'!I2289:L2289),'Profile-matrices_Condorcet'!I2289:L2289,0)),"NCW")</f>
        <v>B</v>
      </c>
      <c r="H2289" t="s">
        <v>13</v>
      </c>
      <c r="I2289" s="3">
        <f>COUNTIF($I2287:$S2287,I2288)</f>
        <v>0</v>
      </c>
      <c r="J2289" s="3">
        <f>COUNTIF($I2287:$S2287,J2288)</f>
        <v>3</v>
      </c>
      <c r="K2289" s="3">
        <f>COUNTIF($I2287:$S2287,K2288)</f>
        <v>1</v>
      </c>
      <c r="L2289" s="3">
        <f>COUNTIF($I2287:$S2287,L2288)</f>
        <v>2</v>
      </c>
    </row>
    <row r="2290" spans="1:20" x14ac:dyDescent="0.25">
      <c r="A2290">
        <f t="shared" si="72"/>
        <v>2289</v>
      </c>
      <c r="B2290">
        <f t="shared" si="73"/>
        <v>573</v>
      </c>
      <c r="C2290" t="str">
        <f>INDEX('VBA code_permu_wo_repettn'!$T$3:$Y$6,COUNTIF('Profile-matrices_Condorcet'!$B$2:$B2290,'Profile-matrices_Condorcet'!$B2290),MATCH(INDEX('numeric possibilities'!D$3:D$1298,VLOOKUP($B2290,'numeric possibilities'!$C$3:$G$1298,1)),'VBA code_permu_wo_repettn'!$T$2:$Y$2))</f>
        <v>A</v>
      </c>
      <c r="D2290" t="str">
        <f>INDEX('VBA code_permu_wo_repettn'!$AA$3:$AF$6,COUNTIF('Profile-matrices_Condorcet'!$B$2:$B2290,'Profile-matrices_Condorcet'!$B2290),MATCH(INDEX('numeric possibilities'!E$3:E$1298,VLOOKUP($B2290,'numeric possibilities'!$C$3:$G$1298,1)),'VBA code_permu_wo_repettn'!$AA$2:$AF$2))</f>
        <v>B</v>
      </c>
      <c r="E2290" t="str">
        <f>INDEX('VBA code_permu_wo_repettn'!$AH$3:$AM$6,COUNTIF('Profile-matrices_Condorcet'!$B$2:$B2290,'Profile-matrices_Condorcet'!$B2290),MATCH(INDEX('numeric possibilities'!F$3:F$1298,VLOOKUP($B2290,'numeric possibilities'!$C$3:$G$1298,1)),'VBA code_permu_wo_repettn'!$AH$2:$AM$2))</f>
        <v>C</v>
      </c>
      <c r="F2290" t="str">
        <f>INDEX('VBA code_permu_wo_repettn'!$AO$3:$AT$6,COUNTIF('Profile-matrices_Condorcet'!$B$2:$B2290,'Profile-matrices_Condorcet'!$B2290),MATCH(INDEX('numeric possibilities'!G$3:G$1298,VLOOKUP($B2290,'numeric possibilities'!$C$3:$G$1298,1)),'VBA code_permu_wo_repettn'!$AO$2:$AT$2))</f>
        <v>D</v>
      </c>
      <c r="H2290" t="s">
        <v>14</v>
      </c>
      <c r="I2290" s="3">
        <f>IF(MATCH(I$1,$C2290:$C2293,0)&lt;(MATCH(J$1,$C2290:$C2293,0)),1*a_vote,0)+IF(MATCH(I$1,$D2290:$D2293,0)&lt;MATCH(J$1,$D2290:$D2293,0),1*b_vote,0)+IF(MATCH(I$1,$E2290:$E2293,0)&lt;MATCH(J$1,$E2290:$E2293,0),1*c_vote,0)+IF(MATCH(I$1,$F2290:$F2293,0)&lt;MATCH(J$1,$F2290:$F2293,0),1*d_vote,0)</f>
        <v>0.27</v>
      </c>
      <c r="J2290" s="3">
        <f>IF(MATCH(I$1,$C2290:$C2293,0)&gt;(MATCH(J$1,$C2290:$C2293,0)),1*a_vote,0)+IF(MATCH(I$1,$D2290:$D2293,0)&gt;MATCH(J$1,$D2290:$D2293,0),1*b_vote,0)+IF(MATCH(I$1,$E2290:$E2293,0)&gt;MATCH(J$1,$E2290:$E2293,0),1*c_vote,0)+IF(MATCH(I$1,$F2290:$F2293,0)&gt;MATCH(J$1,$F2290:$F2293,0),1*d_vote,0)</f>
        <v>0.73</v>
      </c>
      <c r="K2290" s="3">
        <f>IF(MATCH($K$1,$C2290:$C2293,0)&lt;(MATCH($L$1,$C2290:$C2293,0)),1*a_vote,0)+IF(MATCH($K$1,$D2290:$D2293,0)&lt;MATCH($L$1,$D2290:$D2293,0),1*b_vote,0)+IF(MATCH($K$1,$E2290:$E2293,0)&lt;MATCH($L$1,$E2290:$E2293,0),1*c_vote,0)+IF(MATCH($K$1,$F2290:$F2293,0)&lt;MATCH($L$1,$F2290:$F2293,0),1*d_vote,0)</f>
        <v>0.49</v>
      </c>
      <c r="L2290" s="3">
        <f>IF(MATCH(K$1,$C2290:$C2293,0)&gt;(MATCH(L$1,$C2290:$C2293,0)),1*a_vote,0)+IF(MATCH(K$1,$D2290:$D2293,0)&gt;MATCH(L$1,$D2290:$D2293,0),1*b_vote,0)+IF(MATCH(K$1,$E2290:$E2293,0)&gt;MATCH(L$1,$E2290:$E2293,0),1*c_vote,0)+IF(MATCH(K$1,$F2290:$F2293,0)&gt;MATCH(L$1,$F2290:$F2293,0),1*d_vote,0)</f>
        <v>0.51</v>
      </c>
      <c r="M2290" s="3">
        <f>IF(MATCH($M$1,$C2290:$C2293,0)&lt;(MATCH($N$1,$C2290:$C2293,0)),1*a_vote,0)+IF(MATCH($M$1,$D2290:$D2293,0)&lt;MATCH($N$1,$D2290:$D2293,0),1*b_vote,0)+IF(MATCH($M$1,$E2290:$E2293,0)&lt;MATCH($N$1,$E2290:$E2293,0),1*c_vote,0)+IF(MATCH($M$1,$F2290:$F2293,0)&lt;MATCH($N$1,$F2290:$F2293,0),1*d_vote,0)</f>
        <v>0.27</v>
      </c>
      <c r="N2290" s="3">
        <f>IF(MATCH(M$1,$C2290:$C2293,0)&gt;(MATCH(N$1,$C2290:$C2293,0)),1*a_vote,0)+IF(MATCH(M$1,$D2290:$D2293,0)&gt;MATCH(N$1,$D2290:$D2293,0),1*b_vote,0)+IF(MATCH(M$1,$E2290:$E2293,0)&gt;MATCH(N$1,$E2290:$E2293,0),1*c_vote,0)+IF(MATCH(M$1,$F2290:$F2293,0)&gt;MATCH(N$1,$F2290:$F2293,0),1*d_vote,0)</f>
        <v>0.73</v>
      </c>
      <c r="O2290" s="3">
        <f>IF(MATCH($O$1,$C2290:$C2293,0)&lt;(MATCH($P$1,$C2290:$C2293,0)),1*a_vote,0)+IF(MATCH($O$1,$D2290:$D2293,0)&lt;MATCH($P$1,$D2290:$D2293,0),1*b_vote,0)+IF(MATCH($O$1,$E2290:$E2293,0)&lt;MATCH($P$1,$E2290:$E2293,0),1*c_vote,0)+IF(MATCH($O$1,$F2290:$F2293,0)&lt;MATCH($P$1,$F2290:$F2293,0),1*d_vote,0)</f>
        <v>0.48</v>
      </c>
      <c r="P2290" s="3">
        <f>IF(MATCH(O$1,$C2290:$C2293,0)&gt;(MATCH(P$1,$C2290:$C2293,0)),1*a_vote,0)+IF(MATCH(O$1,$D2290:$D2293,0)&gt;MATCH(P$1,$D2290:$D2293,0),1*b_vote,0)+IF(MATCH(O$1,$E2290:$E2293,0)&gt;MATCH(P$1,$E2290:$E2293,0),1*c_vote,0)+IF(MATCH(O$1,$F2290:$F2293,0)&gt;MATCH(P$1,$F2290:$F2293,0),1*d_vote,0)</f>
        <v>0.52</v>
      </c>
      <c r="Q2290" s="3">
        <f>IF(MATCH($Q$1,$C2290:$C2293,0)&lt;(MATCH($R$1,$C2290:$C2293,0)),1*a_vote,0)+IF(MATCH($Q$1,$D2290:$D2293,0)&lt;MATCH($R$1,$D2290:$D2293,0),1*b_vote,0)+IF(MATCH($Q$1,$E2290:$E2293,0)&lt;MATCH($R$1,$E2290:$E2293,0),1*c_vote,0)+IF(MATCH($Q$1,$F2290:$F2293,0)&lt;MATCH($R$1,$F2290:$F2293,0),1*d_vote,0)</f>
        <v>0.78</v>
      </c>
      <c r="R2290" s="3">
        <f>IF(MATCH(Q$1,$C2290:$C2293,0)&gt;(MATCH(R$1,$C2290:$C2293,0)),1*a_vote,0)+IF(MATCH(Q$1,$D2290:$D2293,0)&gt;MATCH(R$1,$D2290:$D2293,0),1*b_vote,0)+IF(MATCH(Q$1,$E2290:$E2293,0)&gt;MATCH(R$1,$E2290:$E2293,0),1*c_vote,0)+IF(MATCH(Q$1,$F2290:$F2293,0)&gt;MATCH(R$1,$F2290:$F2293,0),1*d_vote,0)</f>
        <v>0.21999999999999997</v>
      </c>
      <c r="S2290" s="3">
        <f>IF(MATCH($S$1,$C2290:$C2293,0)&lt;(MATCH($T$1,$C2290:$C2293,0)),1*a_vote,0)+IF(MATCH($S$1,$D2290:$D2293,0)&lt;MATCH($T$1,$D2290:$D2293,0),1*b_vote,0)+IF(MATCH($S$1,$E2290:$E2293,0)&lt;MATCH($T$1,$E2290:$E2293,0),1*c_vote,0)+IF(MATCH($S$1,$F2290:$F2293,0)&lt;MATCH($T$1,$F2290:$F2293,0),1*d_vote,0)</f>
        <v>0.52</v>
      </c>
      <c r="T2290" s="3">
        <f>IF(MATCH(S$1,$C2290:$C2293,0)&gt;(MATCH(T$1,$C2290:$C2293,0)),1*a_vote,0)+IF(MATCH(S$1,$D2290:$D2293,0)&gt;MATCH(T$1,$D2290:$D2293,0),1*b_vote,0)+IF(MATCH(S$1,$E2290:$E2293,0)&gt;MATCH(T$1,$E2290:$E2293,0),1*c_vote,0)+IF(MATCH(S$1,$F2290:$F2293,0)&gt;MATCH(T$1,$F2290:$F2293,0),1*d_vote,0)</f>
        <v>0.48</v>
      </c>
    </row>
    <row r="2291" spans="1:20" x14ac:dyDescent="0.25">
      <c r="A2291">
        <f t="shared" si="72"/>
        <v>2290</v>
      </c>
      <c r="B2291">
        <f t="shared" si="73"/>
        <v>573</v>
      </c>
      <c r="C2291" t="str">
        <f>INDEX('VBA code_permu_wo_repettn'!$T$3:$Y$6,COUNTIF('Profile-matrices_Condorcet'!$B$2:$B2291,'Profile-matrices_Condorcet'!$B2291),MATCH(INDEX('numeric possibilities'!D$3:D$1298,VLOOKUP($B2291,'numeric possibilities'!$C$3:$G$1298,1)),'VBA code_permu_wo_repettn'!$T$2:$Y$2))</f>
        <v>C</v>
      </c>
      <c r="D2291" t="str">
        <f>INDEX('VBA code_permu_wo_repettn'!$AA$3:$AF$6,COUNTIF('Profile-matrices_Condorcet'!$B$2:$B2291,'Profile-matrices_Condorcet'!$B2291),MATCH(INDEX('numeric possibilities'!E$3:E$1298,VLOOKUP($B2291,'numeric possibilities'!$C$3:$G$1298,1)),'VBA code_permu_wo_repettn'!$AA$2:$AF$2))</f>
        <v>D</v>
      </c>
      <c r="E2291" t="str">
        <f>INDEX('VBA code_permu_wo_repettn'!$AH$3:$AM$6,COUNTIF('Profile-matrices_Condorcet'!$B$2:$B2291,'Profile-matrices_Condorcet'!$B2291),MATCH(INDEX('numeric possibilities'!F$3:F$1298,VLOOKUP($B2291,'numeric possibilities'!$C$3:$G$1298,1)),'VBA code_permu_wo_repettn'!$AH$2:$AM$2))</f>
        <v>B</v>
      </c>
      <c r="F2291" t="str">
        <f>INDEX('VBA code_permu_wo_repettn'!$AO$3:$AT$6,COUNTIF('Profile-matrices_Condorcet'!$B$2:$B2291,'Profile-matrices_Condorcet'!$B2291),MATCH(INDEX('numeric possibilities'!G$3:G$1298,VLOOKUP($B2291,'numeric possibilities'!$C$3:$G$1298,1)),'VBA code_permu_wo_repettn'!$AO$2:$AT$2))</f>
        <v>B</v>
      </c>
      <c r="H2291" t="s">
        <v>15</v>
      </c>
      <c r="I2291" t="str">
        <f>IF(I2290&gt;J2290,$I$1,IF(I2290&lt;J2290,$J$1,0))</f>
        <v>B</v>
      </c>
      <c r="K2291" t="str">
        <f>IF(K2290&gt;L2290,$K$1,IF(K2290&lt;L2290,$L$1,0))</f>
        <v>C</v>
      </c>
      <c r="M2291" t="str">
        <f>IF(M2290&gt;N2290,$M$1,IF(M2290&lt;N2290,$N$1,0))</f>
        <v>D</v>
      </c>
      <c r="O2291" t="str">
        <f>IF(O2290&gt;P2290,$O$1,IF(O2290&lt;P2290,$P$1,0))</f>
        <v>C</v>
      </c>
      <c r="Q2291" t="str">
        <f>IF(Q2290&gt;R2290,$Q$1,IF(Q2290&lt;R2290,$R$1,0))</f>
        <v>B</v>
      </c>
      <c r="S2291" t="str">
        <f>IF(S2290&gt;T2290,$S$1,IF(S2290&lt;T2290,$T$1,0))</f>
        <v>C</v>
      </c>
    </row>
    <row r="2292" spans="1:20" x14ac:dyDescent="0.25">
      <c r="A2292">
        <f t="shared" si="72"/>
        <v>2291</v>
      </c>
      <c r="B2292">
        <f t="shared" si="73"/>
        <v>573</v>
      </c>
      <c r="C2292" t="str">
        <f>INDEX('VBA code_permu_wo_repettn'!$T$3:$Y$6,COUNTIF('Profile-matrices_Condorcet'!$B$2:$B2292,'Profile-matrices_Condorcet'!$B2292),MATCH(INDEX('numeric possibilities'!D$3:D$1298,VLOOKUP($B2292,'numeric possibilities'!$C$3:$G$1298,1)),'VBA code_permu_wo_repettn'!$T$2:$Y$2))</f>
        <v>B</v>
      </c>
      <c r="D2292" t="str">
        <f>INDEX('VBA code_permu_wo_repettn'!$AA$3:$AF$6,COUNTIF('Profile-matrices_Condorcet'!$B$2:$B2292,'Profile-matrices_Condorcet'!$B2292),MATCH(INDEX('numeric possibilities'!E$3:E$1298,VLOOKUP($B2292,'numeric possibilities'!$C$3:$G$1298,1)),'VBA code_permu_wo_repettn'!$AA$2:$AF$2))</f>
        <v>C</v>
      </c>
      <c r="E2292" t="str">
        <f>INDEX('VBA code_permu_wo_repettn'!$AH$3:$AM$6,COUNTIF('Profile-matrices_Condorcet'!$B$2:$B2292,'Profile-matrices_Condorcet'!$B2292),MATCH(INDEX('numeric possibilities'!F$3:F$1298,VLOOKUP($B2292,'numeric possibilities'!$C$3:$G$1298,1)),'VBA code_permu_wo_repettn'!$AH$2:$AM$2))</f>
        <v>D</v>
      </c>
      <c r="F2292" t="str">
        <f>INDEX('VBA code_permu_wo_repettn'!$AO$3:$AT$6,COUNTIF('Profile-matrices_Condorcet'!$B$2:$B2292,'Profile-matrices_Condorcet'!$B2292),MATCH(INDEX('numeric possibilities'!G$3:G$1298,VLOOKUP($B2292,'numeric possibilities'!$C$3:$G$1298,1)),'VBA code_permu_wo_repettn'!$AO$2:$AT$2))</f>
        <v>A</v>
      </c>
      <c r="I2292" t="s">
        <v>0</v>
      </c>
      <c r="J2292" t="s">
        <v>1</v>
      </c>
      <c r="K2292" t="s">
        <v>2</v>
      </c>
      <c r="L2292" t="s">
        <v>3</v>
      </c>
    </row>
    <row r="2293" spans="1:20" x14ac:dyDescent="0.25">
      <c r="A2293">
        <f t="shared" si="72"/>
        <v>2292</v>
      </c>
      <c r="B2293">
        <f t="shared" si="73"/>
        <v>573</v>
      </c>
      <c r="C2293" t="str">
        <f>INDEX('VBA code_permu_wo_repettn'!$T$3:$Y$6,COUNTIF('Profile-matrices_Condorcet'!$B$2:$B2293,'Profile-matrices_Condorcet'!$B2293),MATCH(INDEX('numeric possibilities'!D$3:D$1298,VLOOKUP($B2293,'numeric possibilities'!$C$3:$G$1298,1)),'VBA code_permu_wo_repettn'!$T$2:$Y$2))</f>
        <v>D</v>
      </c>
      <c r="D2293" t="str">
        <f>INDEX('VBA code_permu_wo_repettn'!$AA$3:$AF$6,COUNTIF('Profile-matrices_Condorcet'!$B$2:$B2293,'Profile-matrices_Condorcet'!$B2293),MATCH(INDEX('numeric possibilities'!E$3:E$1298,VLOOKUP($B2293,'numeric possibilities'!$C$3:$G$1298,1)),'VBA code_permu_wo_repettn'!$AA$2:$AF$2))</f>
        <v>A</v>
      </c>
      <c r="E2293" t="str">
        <f>INDEX('VBA code_permu_wo_repettn'!$AH$3:$AM$6,COUNTIF('Profile-matrices_Condorcet'!$B$2:$B2293,'Profile-matrices_Condorcet'!$B2293),MATCH(INDEX('numeric possibilities'!F$3:F$1298,VLOOKUP($B2293,'numeric possibilities'!$C$3:$G$1298,1)),'VBA code_permu_wo_repettn'!$AH$2:$AM$2))</f>
        <v>A</v>
      </c>
      <c r="F2293" t="str">
        <f>INDEX('VBA code_permu_wo_repettn'!$AO$3:$AT$6,COUNTIF('Profile-matrices_Condorcet'!$B$2:$B2293,'Profile-matrices_Condorcet'!$B2293),MATCH(INDEX('numeric possibilities'!G$3:G$1298,VLOOKUP($B2293,'numeric possibilities'!$C$3:$G$1298,1)),'VBA code_permu_wo_repettn'!$AO$2:$AT$2))</f>
        <v>C</v>
      </c>
      <c r="G2293" t="str">
        <f>IF(MAX(I2293:L2293)&gt;='numeric possibilities'!$B$4/2,INDEX('Profile-matrices_Condorcet'!I2292:L2292,1,MATCH(MAX('Profile-matrices_Condorcet'!I2293:L2293),'Profile-matrices_Condorcet'!I2293:L2293,0)),"NCW")</f>
        <v>C</v>
      </c>
      <c r="H2293" t="s">
        <v>13</v>
      </c>
      <c r="I2293" s="3">
        <f>COUNTIF($I2291:$S2291,I2292)</f>
        <v>0</v>
      </c>
      <c r="J2293" s="3">
        <f>COUNTIF($I2291:$S2291,J2292)</f>
        <v>2</v>
      </c>
      <c r="K2293" s="3">
        <f>COUNTIF($I2291:$S2291,K2292)</f>
        <v>3</v>
      </c>
      <c r="L2293" s="3">
        <f>COUNTIF($I2291:$S2291,L2292)</f>
        <v>1</v>
      </c>
    </row>
    <row r="2294" spans="1:20" x14ac:dyDescent="0.25">
      <c r="A2294">
        <f t="shared" si="72"/>
        <v>2293</v>
      </c>
      <c r="B2294">
        <f t="shared" si="73"/>
        <v>574</v>
      </c>
      <c r="C2294" t="str">
        <f>INDEX('VBA code_permu_wo_repettn'!$T$3:$Y$6,COUNTIF('Profile-matrices_Condorcet'!$B$2:$B2294,'Profile-matrices_Condorcet'!$B2294),MATCH(INDEX('numeric possibilities'!D$3:D$1298,VLOOKUP($B2294,'numeric possibilities'!$C$3:$G$1298,1)),'VBA code_permu_wo_repettn'!$T$2:$Y$2))</f>
        <v>A</v>
      </c>
      <c r="D2294" t="str">
        <f>INDEX('VBA code_permu_wo_repettn'!$AA$3:$AF$6,COUNTIF('Profile-matrices_Condorcet'!$B$2:$B2294,'Profile-matrices_Condorcet'!$B2294),MATCH(INDEX('numeric possibilities'!E$3:E$1298,VLOOKUP($B2294,'numeric possibilities'!$C$3:$G$1298,1)),'VBA code_permu_wo_repettn'!$AA$2:$AF$2))</f>
        <v>B</v>
      </c>
      <c r="E2294" t="str">
        <f>INDEX('VBA code_permu_wo_repettn'!$AH$3:$AM$6,COUNTIF('Profile-matrices_Condorcet'!$B$2:$B2294,'Profile-matrices_Condorcet'!$B2294),MATCH(INDEX('numeric possibilities'!F$3:F$1298,VLOOKUP($B2294,'numeric possibilities'!$C$3:$G$1298,1)),'VBA code_permu_wo_repettn'!$AH$2:$AM$2))</f>
        <v>C</v>
      </c>
      <c r="F2294" t="str">
        <f>INDEX('VBA code_permu_wo_repettn'!$AO$3:$AT$6,COUNTIF('Profile-matrices_Condorcet'!$B$2:$B2294,'Profile-matrices_Condorcet'!$B2294),MATCH(INDEX('numeric possibilities'!G$3:G$1298,VLOOKUP($B2294,'numeric possibilities'!$C$3:$G$1298,1)),'VBA code_permu_wo_repettn'!$AO$2:$AT$2))</f>
        <v>D</v>
      </c>
      <c r="H2294" t="s">
        <v>14</v>
      </c>
      <c r="I2294" s="3">
        <f>IF(MATCH(I$1,$C2294:$C2297,0)&lt;(MATCH(J$1,$C2294:$C2297,0)),1*a_vote,0)+IF(MATCH(I$1,$D2294:$D2297,0)&lt;MATCH(J$1,$D2294:$D2297,0),1*b_vote,0)+IF(MATCH(I$1,$E2294:$E2297,0)&lt;MATCH(J$1,$E2294:$E2297,0),1*c_vote,0)+IF(MATCH(I$1,$F2294:$F2297,0)&lt;MATCH(J$1,$F2294:$F2297,0),1*d_vote,0)</f>
        <v>0.27</v>
      </c>
      <c r="J2294" s="3">
        <f>IF(MATCH(I$1,$C2294:$C2297,0)&gt;(MATCH(J$1,$C2294:$C2297,0)),1*a_vote,0)+IF(MATCH(I$1,$D2294:$D2297,0)&gt;MATCH(J$1,$D2294:$D2297,0),1*b_vote,0)+IF(MATCH(I$1,$E2294:$E2297,0)&gt;MATCH(J$1,$E2294:$E2297,0),1*c_vote,0)+IF(MATCH(I$1,$F2294:$F2297,0)&gt;MATCH(J$1,$F2294:$F2297,0),1*d_vote,0)</f>
        <v>0.73</v>
      </c>
      <c r="K2294" s="3">
        <f>IF(MATCH($K$1,$C2294:$C2297,0)&lt;(MATCH($L$1,$C2294:$C2297,0)),1*a_vote,0)+IF(MATCH($K$1,$D2294:$D2297,0)&lt;MATCH($L$1,$D2294:$D2297,0),1*b_vote,0)+IF(MATCH($K$1,$E2294:$E2297,0)&lt;MATCH($L$1,$E2294:$E2297,0),1*c_vote,0)+IF(MATCH($K$1,$F2294:$F2297,0)&lt;MATCH($L$1,$F2294:$F2297,0),1*d_vote,0)</f>
        <v>0.49</v>
      </c>
      <c r="L2294" s="3">
        <f>IF(MATCH(K$1,$C2294:$C2297,0)&gt;(MATCH(L$1,$C2294:$C2297,0)),1*a_vote,0)+IF(MATCH(K$1,$D2294:$D2297,0)&gt;MATCH(L$1,$D2294:$D2297,0),1*b_vote,0)+IF(MATCH(K$1,$E2294:$E2297,0)&gt;MATCH(L$1,$E2294:$E2297,0),1*c_vote,0)+IF(MATCH(K$1,$F2294:$F2297,0)&gt;MATCH(L$1,$F2294:$F2297,0),1*d_vote,0)</f>
        <v>0.51</v>
      </c>
      <c r="M2294" s="3">
        <f>IF(MATCH($M$1,$C2294:$C2297,0)&lt;(MATCH($N$1,$C2294:$C2297,0)),1*a_vote,0)+IF(MATCH($M$1,$D2294:$D2297,0)&lt;MATCH($N$1,$D2294:$D2297,0),1*b_vote,0)+IF(MATCH($M$1,$E2294:$E2297,0)&lt;MATCH($N$1,$E2294:$E2297,0),1*c_vote,0)+IF(MATCH($M$1,$F2294:$F2297,0)&lt;MATCH($N$1,$F2294:$F2297,0),1*d_vote,0)</f>
        <v>0.27</v>
      </c>
      <c r="N2294" s="3">
        <f>IF(MATCH(M$1,$C2294:$C2297,0)&gt;(MATCH(N$1,$C2294:$C2297,0)),1*a_vote,0)+IF(MATCH(M$1,$D2294:$D2297,0)&gt;MATCH(N$1,$D2294:$D2297,0),1*b_vote,0)+IF(MATCH(M$1,$E2294:$E2297,0)&gt;MATCH(N$1,$E2294:$E2297,0),1*c_vote,0)+IF(MATCH(M$1,$F2294:$F2297,0)&gt;MATCH(N$1,$F2294:$F2297,0),1*d_vote,0)</f>
        <v>0.73</v>
      </c>
      <c r="O2294" s="3">
        <f>IF(MATCH($O$1,$C2294:$C2297,0)&lt;(MATCH($P$1,$C2294:$C2297,0)),1*a_vote,0)+IF(MATCH($O$1,$D2294:$D2297,0)&lt;MATCH($P$1,$D2294:$D2297,0),1*b_vote,0)+IF(MATCH($O$1,$E2294:$E2297,0)&lt;MATCH($P$1,$E2294:$E2297,0),1*c_vote,0)+IF(MATCH($O$1,$F2294:$F2297,0)&lt;MATCH($P$1,$F2294:$F2297,0),1*d_vote,0)</f>
        <v>0.48</v>
      </c>
      <c r="P2294" s="3">
        <f>IF(MATCH(O$1,$C2294:$C2297,0)&gt;(MATCH(P$1,$C2294:$C2297,0)),1*a_vote,0)+IF(MATCH(O$1,$D2294:$D2297,0)&gt;MATCH(P$1,$D2294:$D2297,0),1*b_vote,0)+IF(MATCH(O$1,$E2294:$E2297,0)&gt;MATCH(P$1,$E2294:$E2297,0),1*c_vote,0)+IF(MATCH(O$1,$F2294:$F2297,0)&gt;MATCH(P$1,$F2294:$F2297,0),1*d_vote,0)</f>
        <v>0.52</v>
      </c>
      <c r="Q2294" s="3">
        <f>IF(MATCH($Q$1,$C2294:$C2297,0)&lt;(MATCH($R$1,$C2294:$C2297,0)),1*a_vote,0)+IF(MATCH($Q$1,$D2294:$D2297,0)&lt;MATCH($R$1,$D2294:$D2297,0),1*b_vote,0)+IF(MATCH($Q$1,$E2294:$E2297,0)&lt;MATCH($R$1,$E2294:$E2297,0),1*c_vote,0)+IF(MATCH($Q$1,$F2294:$F2297,0)&lt;MATCH($R$1,$F2294:$F2297,0),1*d_vote,0)</f>
        <v>0.51</v>
      </c>
      <c r="R2294" s="3">
        <f>IF(MATCH(Q$1,$C2294:$C2297,0)&gt;(MATCH(R$1,$C2294:$C2297,0)),1*a_vote,0)+IF(MATCH(Q$1,$D2294:$D2297,0)&gt;MATCH(R$1,$D2294:$D2297,0),1*b_vote,0)+IF(MATCH(Q$1,$E2294:$E2297,0)&gt;MATCH(R$1,$E2294:$E2297,0),1*c_vote,0)+IF(MATCH(Q$1,$F2294:$F2297,0)&gt;MATCH(R$1,$F2294:$F2297,0),1*d_vote,0)</f>
        <v>0.49</v>
      </c>
      <c r="S2294" s="3">
        <f>IF(MATCH($S$1,$C2294:$C2297,0)&lt;(MATCH($T$1,$C2294:$C2297,0)),1*a_vote,0)+IF(MATCH($S$1,$D2294:$D2297,0)&lt;MATCH($T$1,$D2294:$D2297,0),1*b_vote,0)+IF(MATCH($S$1,$E2294:$E2297,0)&lt;MATCH($T$1,$E2294:$E2297,0),1*c_vote,0)+IF(MATCH($S$1,$F2294:$F2297,0)&lt;MATCH($T$1,$F2294:$F2297,0),1*d_vote,0)</f>
        <v>0.52</v>
      </c>
      <c r="T2294" s="3">
        <f>IF(MATCH(S$1,$C2294:$C2297,0)&gt;(MATCH(T$1,$C2294:$C2297,0)),1*a_vote,0)+IF(MATCH(S$1,$D2294:$D2297,0)&gt;MATCH(T$1,$D2294:$D2297,0),1*b_vote,0)+IF(MATCH(S$1,$E2294:$E2297,0)&gt;MATCH(T$1,$E2294:$E2297,0),1*c_vote,0)+IF(MATCH(S$1,$F2294:$F2297,0)&gt;MATCH(T$1,$F2294:$F2297,0),1*d_vote,0)</f>
        <v>0.48</v>
      </c>
    </row>
    <row r="2295" spans="1:20" x14ac:dyDescent="0.25">
      <c r="A2295">
        <f t="shared" si="72"/>
        <v>2294</v>
      </c>
      <c r="B2295">
        <f t="shared" si="73"/>
        <v>574</v>
      </c>
      <c r="C2295" t="str">
        <f>INDEX('VBA code_permu_wo_repettn'!$T$3:$Y$6,COUNTIF('Profile-matrices_Condorcet'!$B$2:$B2295,'Profile-matrices_Condorcet'!$B2295),MATCH(INDEX('numeric possibilities'!D$3:D$1298,VLOOKUP($B2295,'numeric possibilities'!$C$3:$G$1298,1)),'VBA code_permu_wo_repettn'!$T$2:$Y$2))</f>
        <v>C</v>
      </c>
      <c r="D2295" t="str">
        <f>INDEX('VBA code_permu_wo_repettn'!$AA$3:$AF$6,COUNTIF('Profile-matrices_Condorcet'!$B$2:$B2295,'Profile-matrices_Condorcet'!$B2295),MATCH(INDEX('numeric possibilities'!E$3:E$1298,VLOOKUP($B2295,'numeric possibilities'!$C$3:$G$1298,1)),'VBA code_permu_wo_repettn'!$AA$2:$AF$2))</f>
        <v>D</v>
      </c>
      <c r="E2295" t="str">
        <f>INDEX('VBA code_permu_wo_repettn'!$AH$3:$AM$6,COUNTIF('Profile-matrices_Condorcet'!$B$2:$B2295,'Profile-matrices_Condorcet'!$B2295),MATCH(INDEX('numeric possibilities'!F$3:F$1298,VLOOKUP($B2295,'numeric possibilities'!$C$3:$G$1298,1)),'VBA code_permu_wo_repettn'!$AH$2:$AM$2))</f>
        <v>B</v>
      </c>
      <c r="F2295" t="str">
        <f>INDEX('VBA code_permu_wo_repettn'!$AO$3:$AT$6,COUNTIF('Profile-matrices_Condorcet'!$B$2:$B2295,'Profile-matrices_Condorcet'!$B2295),MATCH(INDEX('numeric possibilities'!G$3:G$1298,VLOOKUP($B2295,'numeric possibilities'!$C$3:$G$1298,1)),'VBA code_permu_wo_repettn'!$AO$2:$AT$2))</f>
        <v>B</v>
      </c>
      <c r="H2295" t="s">
        <v>15</v>
      </c>
      <c r="I2295" t="str">
        <f>IF(I2294&gt;J2294,$I$1,IF(I2294&lt;J2294,$J$1,0))</f>
        <v>B</v>
      </c>
      <c r="K2295" t="str">
        <f>IF(K2294&gt;L2294,$K$1,IF(K2294&lt;L2294,$L$1,0))</f>
        <v>C</v>
      </c>
      <c r="M2295" t="str">
        <f>IF(M2294&gt;N2294,$M$1,IF(M2294&lt;N2294,$N$1,0))</f>
        <v>D</v>
      </c>
      <c r="O2295" t="str">
        <f>IF(O2294&gt;P2294,$O$1,IF(O2294&lt;P2294,$P$1,0))</f>
        <v>C</v>
      </c>
      <c r="Q2295" t="str">
        <f>IF(Q2294&gt;R2294,$Q$1,IF(Q2294&lt;R2294,$R$1,0))</f>
        <v>B</v>
      </c>
      <c r="S2295" t="str">
        <f>IF(S2294&gt;T2294,$S$1,IF(S2294&lt;T2294,$T$1,0))</f>
        <v>C</v>
      </c>
    </row>
    <row r="2296" spans="1:20" x14ac:dyDescent="0.25">
      <c r="A2296">
        <f t="shared" si="72"/>
        <v>2295</v>
      </c>
      <c r="B2296">
        <f t="shared" si="73"/>
        <v>574</v>
      </c>
      <c r="C2296" t="str">
        <f>INDEX('VBA code_permu_wo_repettn'!$T$3:$Y$6,COUNTIF('Profile-matrices_Condorcet'!$B$2:$B2296,'Profile-matrices_Condorcet'!$B2296),MATCH(INDEX('numeric possibilities'!D$3:D$1298,VLOOKUP($B2296,'numeric possibilities'!$C$3:$G$1298,1)),'VBA code_permu_wo_repettn'!$T$2:$Y$2))</f>
        <v>D</v>
      </c>
      <c r="D2296" t="str">
        <f>INDEX('VBA code_permu_wo_repettn'!$AA$3:$AF$6,COUNTIF('Profile-matrices_Condorcet'!$B$2:$B2296,'Profile-matrices_Condorcet'!$B2296),MATCH(INDEX('numeric possibilities'!E$3:E$1298,VLOOKUP($B2296,'numeric possibilities'!$C$3:$G$1298,1)),'VBA code_permu_wo_repettn'!$AA$2:$AF$2))</f>
        <v>C</v>
      </c>
      <c r="E2296" t="str">
        <f>INDEX('VBA code_permu_wo_repettn'!$AH$3:$AM$6,COUNTIF('Profile-matrices_Condorcet'!$B$2:$B2296,'Profile-matrices_Condorcet'!$B2296),MATCH(INDEX('numeric possibilities'!F$3:F$1298,VLOOKUP($B2296,'numeric possibilities'!$C$3:$G$1298,1)),'VBA code_permu_wo_repettn'!$AH$2:$AM$2))</f>
        <v>D</v>
      </c>
      <c r="F2296" t="str">
        <f>INDEX('VBA code_permu_wo_repettn'!$AO$3:$AT$6,COUNTIF('Profile-matrices_Condorcet'!$B$2:$B2296,'Profile-matrices_Condorcet'!$B2296),MATCH(INDEX('numeric possibilities'!G$3:G$1298,VLOOKUP($B2296,'numeric possibilities'!$C$3:$G$1298,1)),'VBA code_permu_wo_repettn'!$AO$2:$AT$2))</f>
        <v>A</v>
      </c>
      <c r="I2296" t="s">
        <v>0</v>
      </c>
      <c r="J2296" t="s">
        <v>1</v>
      </c>
      <c r="K2296" t="s">
        <v>2</v>
      </c>
      <c r="L2296" t="s">
        <v>3</v>
      </c>
    </row>
    <row r="2297" spans="1:20" x14ac:dyDescent="0.25">
      <c r="A2297">
        <f t="shared" si="72"/>
        <v>2296</v>
      </c>
      <c r="B2297">
        <f t="shared" si="73"/>
        <v>574</v>
      </c>
      <c r="C2297" t="str">
        <f>INDEX('VBA code_permu_wo_repettn'!$T$3:$Y$6,COUNTIF('Profile-matrices_Condorcet'!$B$2:$B2297,'Profile-matrices_Condorcet'!$B2297),MATCH(INDEX('numeric possibilities'!D$3:D$1298,VLOOKUP($B2297,'numeric possibilities'!$C$3:$G$1298,1)),'VBA code_permu_wo_repettn'!$T$2:$Y$2))</f>
        <v>B</v>
      </c>
      <c r="D2297" t="str">
        <f>INDEX('VBA code_permu_wo_repettn'!$AA$3:$AF$6,COUNTIF('Profile-matrices_Condorcet'!$B$2:$B2297,'Profile-matrices_Condorcet'!$B2297),MATCH(INDEX('numeric possibilities'!E$3:E$1298,VLOOKUP($B2297,'numeric possibilities'!$C$3:$G$1298,1)),'VBA code_permu_wo_repettn'!$AA$2:$AF$2))</f>
        <v>A</v>
      </c>
      <c r="E2297" t="str">
        <f>INDEX('VBA code_permu_wo_repettn'!$AH$3:$AM$6,COUNTIF('Profile-matrices_Condorcet'!$B$2:$B2297,'Profile-matrices_Condorcet'!$B2297),MATCH(INDEX('numeric possibilities'!F$3:F$1298,VLOOKUP($B2297,'numeric possibilities'!$C$3:$G$1298,1)),'VBA code_permu_wo_repettn'!$AH$2:$AM$2))</f>
        <v>A</v>
      </c>
      <c r="F2297" t="str">
        <f>INDEX('VBA code_permu_wo_repettn'!$AO$3:$AT$6,COUNTIF('Profile-matrices_Condorcet'!$B$2:$B2297,'Profile-matrices_Condorcet'!$B2297),MATCH(INDEX('numeric possibilities'!G$3:G$1298,VLOOKUP($B2297,'numeric possibilities'!$C$3:$G$1298,1)),'VBA code_permu_wo_repettn'!$AO$2:$AT$2))</f>
        <v>C</v>
      </c>
      <c r="G2297" t="str">
        <f>IF(MAX(I2297:L2297)&gt;='numeric possibilities'!$B$4/2,INDEX('Profile-matrices_Condorcet'!I2296:L2296,1,MATCH(MAX('Profile-matrices_Condorcet'!I2297:L2297),'Profile-matrices_Condorcet'!I2297:L2297,0)),"NCW")</f>
        <v>C</v>
      </c>
      <c r="H2297" t="s">
        <v>13</v>
      </c>
      <c r="I2297" s="3">
        <f>COUNTIF($I2295:$S2295,I2296)</f>
        <v>0</v>
      </c>
      <c r="J2297" s="3">
        <f>COUNTIF($I2295:$S2295,J2296)</f>
        <v>2</v>
      </c>
      <c r="K2297" s="3">
        <f>COUNTIF($I2295:$S2295,K2296)</f>
        <v>3</v>
      </c>
      <c r="L2297" s="3">
        <f>COUNTIF($I2295:$S2295,L2296)</f>
        <v>1</v>
      </c>
    </row>
    <row r="2298" spans="1:20" x14ac:dyDescent="0.25">
      <c r="A2298">
        <f t="shared" si="72"/>
        <v>2297</v>
      </c>
      <c r="B2298">
        <f t="shared" si="73"/>
        <v>575</v>
      </c>
      <c r="C2298" t="str">
        <f>INDEX('VBA code_permu_wo_repettn'!$T$3:$Y$6,COUNTIF('Profile-matrices_Condorcet'!$B$2:$B2298,'Profile-matrices_Condorcet'!$B2298),MATCH(INDEX('numeric possibilities'!D$3:D$1298,VLOOKUP($B2298,'numeric possibilities'!$C$3:$G$1298,1)),'VBA code_permu_wo_repettn'!$T$2:$Y$2))</f>
        <v>A</v>
      </c>
      <c r="D2298" t="str">
        <f>INDEX('VBA code_permu_wo_repettn'!$AA$3:$AF$6,COUNTIF('Profile-matrices_Condorcet'!$B$2:$B2298,'Profile-matrices_Condorcet'!$B2298),MATCH(INDEX('numeric possibilities'!E$3:E$1298,VLOOKUP($B2298,'numeric possibilities'!$C$3:$G$1298,1)),'VBA code_permu_wo_repettn'!$AA$2:$AF$2))</f>
        <v>B</v>
      </c>
      <c r="E2298" t="str">
        <f>INDEX('VBA code_permu_wo_repettn'!$AH$3:$AM$6,COUNTIF('Profile-matrices_Condorcet'!$B$2:$B2298,'Profile-matrices_Condorcet'!$B2298),MATCH(INDEX('numeric possibilities'!F$3:F$1298,VLOOKUP($B2298,'numeric possibilities'!$C$3:$G$1298,1)),'VBA code_permu_wo_repettn'!$AH$2:$AM$2))</f>
        <v>C</v>
      </c>
      <c r="F2298" t="str">
        <f>INDEX('VBA code_permu_wo_repettn'!$AO$3:$AT$6,COUNTIF('Profile-matrices_Condorcet'!$B$2:$B2298,'Profile-matrices_Condorcet'!$B2298),MATCH(INDEX('numeric possibilities'!G$3:G$1298,VLOOKUP($B2298,'numeric possibilities'!$C$3:$G$1298,1)),'VBA code_permu_wo_repettn'!$AO$2:$AT$2))</f>
        <v>D</v>
      </c>
      <c r="H2298" t="s">
        <v>14</v>
      </c>
      <c r="I2298" s="3">
        <f>IF(MATCH(I$1,$C2298:$C2301,0)&lt;(MATCH(J$1,$C2298:$C2301,0)),1*a_vote,0)+IF(MATCH(I$1,$D2298:$D2301,0)&lt;MATCH(J$1,$D2298:$D2301,0),1*b_vote,0)+IF(MATCH(I$1,$E2298:$E2301,0)&lt;MATCH(J$1,$E2298:$E2301,0),1*c_vote,0)+IF(MATCH(I$1,$F2298:$F2301,0)&lt;MATCH(J$1,$F2298:$F2301,0),1*d_vote,0)</f>
        <v>0.27</v>
      </c>
      <c r="J2298" s="3">
        <f>IF(MATCH(I$1,$C2298:$C2301,0)&gt;(MATCH(J$1,$C2298:$C2301,0)),1*a_vote,0)+IF(MATCH(I$1,$D2298:$D2301,0)&gt;MATCH(J$1,$D2298:$D2301,0),1*b_vote,0)+IF(MATCH(I$1,$E2298:$E2301,0)&gt;MATCH(J$1,$E2298:$E2301,0),1*c_vote,0)+IF(MATCH(I$1,$F2298:$F2301,0)&gt;MATCH(J$1,$F2298:$F2301,0),1*d_vote,0)</f>
        <v>0.73</v>
      </c>
      <c r="K2298" s="3">
        <f>IF(MATCH($K$1,$C2298:$C2301,0)&lt;(MATCH($L$1,$C2298:$C2301,0)),1*a_vote,0)+IF(MATCH($K$1,$D2298:$D2301,0)&lt;MATCH($L$1,$D2298:$D2301,0),1*b_vote,0)+IF(MATCH($K$1,$E2298:$E2301,0)&lt;MATCH($L$1,$E2298:$E2301,0),1*c_vote,0)+IF(MATCH($K$1,$F2298:$F2301,0)&lt;MATCH($L$1,$F2298:$F2301,0),1*d_vote,0)</f>
        <v>0.49</v>
      </c>
      <c r="L2298" s="3">
        <f>IF(MATCH(K$1,$C2298:$C2301,0)&gt;(MATCH(L$1,$C2298:$C2301,0)),1*a_vote,0)+IF(MATCH(K$1,$D2298:$D2301,0)&gt;MATCH(L$1,$D2298:$D2301,0),1*b_vote,0)+IF(MATCH(K$1,$E2298:$E2301,0)&gt;MATCH(L$1,$E2298:$E2301,0),1*c_vote,0)+IF(MATCH(K$1,$F2298:$F2301,0)&gt;MATCH(L$1,$F2298:$F2301,0),1*d_vote,0)</f>
        <v>0.51</v>
      </c>
      <c r="M2298" s="3">
        <f>IF(MATCH($M$1,$C2298:$C2301,0)&lt;(MATCH($N$1,$C2298:$C2301,0)),1*a_vote,0)+IF(MATCH($M$1,$D2298:$D2301,0)&lt;MATCH($N$1,$D2298:$D2301,0),1*b_vote,0)+IF(MATCH($M$1,$E2298:$E2301,0)&lt;MATCH($N$1,$E2298:$E2301,0),1*c_vote,0)+IF(MATCH($M$1,$F2298:$F2301,0)&lt;MATCH($N$1,$F2298:$F2301,0),1*d_vote,0)</f>
        <v>0.27</v>
      </c>
      <c r="N2298" s="3">
        <f>IF(MATCH(M$1,$C2298:$C2301,0)&gt;(MATCH(N$1,$C2298:$C2301,0)),1*a_vote,0)+IF(MATCH(M$1,$D2298:$D2301,0)&gt;MATCH(N$1,$D2298:$D2301,0),1*b_vote,0)+IF(MATCH(M$1,$E2298:$E2301,0)&gt;MATCH(N$1,$E2298:$E2301,0),1*c_vote,0)+IF(MATCH(M$1,$F2298:$F2301,0)&gt;MATCH(N$1,$F2298:$F2301,0),1*d_vote,0)</f>
        <v>0.73</v>
      </c>
      <c r="O2298" s="3">
        <f>IF(MATCH($O$1,$C2298:$C2301,0)&lt;(MATCH($P$1,$C2298:$C2301,0)),1*a_vote,0)+IF(MATCH($O$1,$D2298:$D2301,0)&lt;MATCH($P$1,$D2298:$D2301,0),1*b_vote,0)+IF(MATCH($O$1,$E2298:$E2301,0)&lt;MATCH($P$1,$E2298:$E2301,0),1*c_vote,0)+IF(MATCH($O$1,$F2298:$F2301,0)&lt;MATCH($P$1,$F2298:$F2301,0),1*d_vote,0)</f>
        <v>0.75</v>
      </c>
      <c r="P2298" s="3">
        <f>IF(MATCH(O$1,$C2298:$C2301,0)&gt;(MATCH(P$1,$C2298:$C2301,0)),1*a_vote,0)+IF(MATCH(O$1,$D2298:$D2301,0)&gt;MATCH(P$1,$D2298:$D2301,0),1*b_vote,0)+IF(MATCH(O$1,$E2298:$E2301,0)&gt;MATCH(P$1,$E2298:$E2301,0),1*c_vote,0)+IF(MATCH(O$1,$F2298:$F2301,0)&gt;MATCH(P$1,$F2298:$F2301,0),1*d_vote,0)</f>
        <v>0.25</v>
      </c>
      <c r="Q2298" s="3">
        <f>IF(MATCH($Q$1,$C2298:$C2301,0)&lt;(MATCH($R$1,$C2298:$C2301,0)),1*a_vote,0)+IF(MATCH($Q$1,$D2298:$D2301,0)&lt;MATCH($R$1,$D2298:$D2301,0),1*b_vote,0)+IF(MATCH($Q$1,$E2298:$E2301,0)&lt;MATCH($R$1,$E2298:$E2301,0),1*c_vote,0)+IF(MATCH($Q$1,$F2298:$F2301,0)&lt;MATCH($R$1,$F2298:$F2301,0),1*d_vote,0)</f>
        <v>0.51</v>
      </c>
      <c r="R2298" s="3">
        <f>IF(MATCH(Q$1,$C2298:$C2301,0)&gt;(MATCH(R$1,$C2298:$C2301,0)),1*a_vote,0)+IF(MATCH(Q$1,$D2298:$D2301,0)&gt;MATCH(R$1,$D2298:$D2301,0),1*b_vote,0)+IF(MATCH(Q$1,$E2298:$E2301,0)&gt;MATCH(R$1,$E2298:$E2301,0),1*c_vote,0)+IF(MATCH(Q$1,$F2298:$F2301,0)&gt;MATCH(R$1,$F2298:$F2301,0),1*d_vote,0)</f>
        <v>0.49</v>
      </c>
      <c r="S2298" s="3">
        <f>IF(MATCH($S$1,$C2298:$C2301,0)&lt;(MATCH($T$1,$C2298:$C2301,0)),1*a_vote,0)+IF(MATCH($S$1,$D2298:$D2301,0)&lt;MATCH($T$1,$D2298:$D2301,0),1*b_vote,0)+IF(MATCH($S$1,$E2298:$E2301,0)&lt;MATCH($T$1,$E2298:$E2301,0),1*c_vote,0)+IF(MATCH($S$1,$F2298:$F2301,0)&lt;MATCH($T$1,$F2298:$F2301,0),1*d_vote,0)</f>
        <v>0.25</v>
      </c>
      <c r="T2298" s="3">
        <f>IF(MATCH(S$1,$C2298:$C2301,0)&gt;(MATCH(T$1,$C2298:$C2301,0)),1*a_vote,0)+IF(MATCH(S$1,$D2298:$D2301,0)&gt;MATCH(T$1,$D2298:$D2301,0),1*b_vote,0)+IF(MATCH(S$1,$E2298:$E2301,0)&gt;MATCH(T$1,$E2298:$E2301,0),1*c_vote,0)+IF(MATCH(S$1,$F2298:$F2301,0)&gt;MATCH(T$1,$F2298:$F2301,0),1*d_vote,0)</f>
        <v>0.75</v>
      </c>
    </row>
    <row r="2299" spans="1:20" x14ac:dyDescent="0.25">
      <c r="A2299">
        <f t="shared" si="72"/>
        <v>2298</v>
      </c>
      <c r="B2299">
        <f t="shared" si="73"/>
        <v>575</v>
      </c>
      <c r="C2299" t="str">
        <f>INDEX('VBA code_permu_wo_repettn'!$T$3:$Y$6,COUNTIF('Profile-matrices_Condorcet'!$B$2:$B2299,'Profile-matrices_Condorcet'!$B2299),MATCH(INDEX('numeric possibilities'!D$3:D$1298,VLOOKUP($B2299,'numeric possibilities'!$C$3:$G$1298,1)),'VBA code_permu_wo_repettn'!$T$2:$Y$2))</f>
        <v>D</v>
      </c>
      <c r="D2299" t="str">
        <f>INDEX('VBA code_permu_wo_repettn'!$AA$3:$AF$6,COUNTIF('Profile-matrices_Condorcet'!$B$2:$B2299,'Profile-matrices_Condorcet'!$B2299),MATCH(INDEX('numeric possibilities'!E$3:E$1298,VLOOKUP($B2299,'numeric possibilities'!$C$3:$G$1298,1)),'VBA code_permu_wo_repettn'!$AA$2:$AF$2))</f>
        <v>D</v>
      </c>
      <c r="E2299" t="str">
        <f>INDEX('VBA code_permu_wo_repettn'!$AH$3:$AM$6,COUNTIF('Profile-matrices_Condorcet'!$B$2:$B2299,'Profile-matrices_Condorcet'!$B2299),MATCH(INDEX('numeric possibilities'!F$3:F$1298,VLOOKUP($B2299,'numeric possibilities'!$C$3:$G$1298,1)),'VBA code_permu_wo_repettn'!$AH$2:$AM$2))</f>
        <v>B</v>
      </c>
      <c r="F2299" t="str">
        <f>INDEX('VBA code_permu_wo_repettn'!$AO$3:$AT$6,COUNTIF('Profile-matrices_Condorcet'!$B$2:$B2299,'Profile-matrices_Condorcet'!$B2299),MATCH(INDEX('numeric possibilities'!G$3:G$1298,VLOOKUP($B2299,'numeric possibilities'!$C$3:$G$1298,1)),'VBA code_permu_wo_repettn'!$AO$2:$AT$2))</f>
        <v>B</v>
      </c>
      <c r="H2299" t="s">
        <v>15</v>
      </c>
      <c r="I2299" t="str">
        <f>IF(I2298&gt;J2298,$I$1,IF(I2298&lt;J2298,$J$1,0))</f>
        <v>B</v>
      </c>
      <c r="K2299" t="str">
        <f>IF(K2298&gt;L2298,$K$1,IF(K2298&lt;L2298,$L$1,0))</f>
        <v>C</v>
      </c>
      <c r="M2299" t="str">
        <f>IF(M2298&gt;N2298,$M$1,IF(M2298&lt;N2298,$N$1,0))</f>
        <v>D</v>
      </c>
      <c r="O2299" t="str">
        <f>IF(O2298&gt;P2298,$O$1,IF(O2298&lt;P2298,$P$1,0))</f>
        <v>B</v>
      </c>
      <c r="Q2299" t="str">
        <f>IF(Q2298&gt;R2298,$Q$1,IF(Q2298&lt;R2298,$R$1,0))</f>
        <v>B</v>
      </c>
      <c r="S2299" t="str">
        <f>IF(S2298&gt;T2298,$S$1,IF(S2298&lt;T2298,$T$1,0))</f>
        <v>D</v>
      </c>
    </row>
    <row r="2300" spans="1:20" x14ac:dyDescent="0.25">
      <c r="A2300">
        <f t="shared" si="72"/>
        <v>2299</v>
      </c>
      <c r="B2300">
        <f t="shared" si="73"/>
        <v>575</v>
      </c>
      <c r="C2300" t="str">
        <f>INDEX('VBA code_permu_wo_repettn'!$T$3:$Y$6,COUNTIF('Profile-matrices_Condorcet'!$B$2:$B2300,'Profile-matrices_Condorcet'!$B2300),MATCH(INDEX('numeric possibilities'!D$3:D$1298,VLOOKUP($B2300,'numeric possibilities'!$C$3:$G$1298,1)),'VBA code_permu_wo_repettn'!$T$2:$Y$2))</f>
        <v>B</v>
      </c>
      <c r="D2300" t="str">
        <f>INDEX('VBA code_permu_wo_repettn'!$AA$3:$AF$6,COUNTIF('Profile-matrices_Condorcet'!$B$2:$B2300,'Profile-matrices_Condorcet'!$B2300),MATCH(INDEX('numeric possibilities'!E$3:E$1298,VLOOKUP($B2300,'numeric possibilities'!$C$3:$G$1298,1)),'VBA code_permu_wo_repettn'!$AA$2:$AF$2))</f>
        <v>C</v>
      </c>
      <c r="E2300" t="str">
        <f>INDEX('VBA code_permu_wo_repettn'!$AH$3:$AM$6,COUNTIF('Profile-matrices_Condorcet'!$B$2:$B2300,'Profile-matrices_Condorcet'!$B2300),MATCH(INDEX('numeric possibilities'!F$3:F$1298,VLOOKUP($B2300,'numeric possibilities'!$C$3:$G$1298,1)),'VBA code_permu_wo_repettn'!$AH$2:$AM$2))</f>
        <v>D</v>
      </c>
      <c r="F2300" t="str">
        <f>INDEX('VBA code_permu_wo_repettn'!$AO$3:$AT$6,COUNTIF('Profile-matrices_Condorcet'!$B$2:$B2300,'Profile-matrices_Condorcet'!$B2300),MATCH(INDEX('numeric possibilities'!G$3:G$1298,VLOOKUP($B2300,'numeric possibilities'!$C$3:$G$1298,1)),'VBA code_permu_wo_repettn'!$AO$2:$AT$2))</f>
        <v>A</v>
      </c>
      <c r="I2300" t="s">
        <v>0</v>
      </c>
      <c r="J2300" t="s">
        <v>1</v>
      </c>
      <c r="K2300" t="s">
        <v>2</v>
      </c>
      <c r="L2300" t="s">
        <v>3</v>
      </c>
    </row>
    <row r="2301" spans="1:20" x14ac:dyDescent="0.25">
      <c r="A2301">
        <f t="shared" si="72"/>
        <v>2300</v>
      </c>
      <c r="B2301">
        <f t="shared" si="73"/>
        <v>575</v>
      </c>
      <c r="C2301" t="str">
        <f>INDEX('VBA code_permu_wo_repettn'!$T$3:$Y$6,COUNTIF('Profile-matrices_Condorcet'!$B$2:$B2301,'Profile-matrices_Condorcet'!$B2301),MATCH(INDEX('numeric possibilities'!D$3:D$1298,VLOOKUP($B2301,'numeric possibilities'!$C$3:$G$1298,1)),'VBA code_permu_wo_repettn'!$T$2:$Y$2))</f>
        <v>C</v>
      </c>
      <c r="D2301" t="str">
        <f>INDEX('VBA code_permu_wo_repettn'!$AA$3:$AF$6,COUNTIF('Profile-matrices_Condorcet'!$B$2:$B2301,'Profile-matrices_Condorcet'!$B2301),MATCH(INDEX('numeric possibilities'!E$3:E$1298,VLOOKUP($B2301,'numeric possibilities'!$C$3:$G$1298,1)),'VBA code_permu_wo_repettn'!$AA$2:$AF$2))</f>
        <v>A</v>
      </c>
      <c r="E2301" t="str">
        <f>INDEX('VBA code_permu_wo_repettn'!$AH$3:$AM$6,COUNTIF('Profile-matrices_Condorcet'!$B$2:$B2301,'Profile-matrices_Condorcet'!$B2301),MATCH(INDEX('numeric possibilities'!F$3:F$1298,VLOOKUP($B2301,'numeric possibilities'!$C$3:$G$1298,1)),'VBA code_permu_wo_repettn'!$AH$2:$AM$2))</f>
        <v>A</v>
      </c>
      <c r="F2301" t="str">
        <f>INDEX('VBA code_permu_wo_repettn'!$AO$3:$AT$6,COUNTIF('Profile-matrices_Condorcet'!$B$2:$B2301,'Profile-matrices_Condorcet'!$B2301),MATCH(INDEX('numeric possibilities'!G$3:G$1298,VLOOKUP($B2301,'numeric possibilities'!$C$3:$G$1298,1)),'VBA code_permu_wo_repettn'!$AO$2:$AT$2))</f>
        <v>C</v>
      </c>
      <c r="G2301" t="str">
        <f>IF(MAX(I2301:L2301)&gt;='numeric possibilities'!$B$4/2,INDEX('Profile-matrices_Condorcet'!I2300:L2300,1,MATCH(MAX('Profile-matrices_Condorcet'!I2301:L2301),'Profile-matrices_Condorcet'!I2301:L2301,0)),"NCW")</f>
        <v>B</v>
      </c>
      <c r="H2301" t="s">
        <v>13</v>
      </c>
      <c r="I2301" s="3">
        <f>COUNTIF($I2299:$S2299,I2300)</f>
        <v>0</v>
      </c>
      <c r="J2301" s="3">
        <f>COUNTIF($I2299:$S2299,J2300)</f>
        <v>3</v>
      </c>
      <c r="K2301" s="3">
        <f>COUNTIF($I2299:$S2299,K2300)</f>
        <v>1</v>
      </c>
      <c r="L2301" s="3">
        <f>COUNTIF($I2299:$S2299,L2300)</f>
        <v>2</v>
      </c>
    </row>
    <row r="2302" spans="1:20" x14ac:dyDescent="0.25">
      <c r="A2302">
        <f t="shared" si="72"/>
        <v>2301</v>
      </c>
      <c r="B2302">
        <f t="shared" si="73"/>
        <v>576</v>
      </c>
      <c r="C2302" t="str">
        <f>INDEX('VBA code_permu_wo_repettn'!$T$3:$Y$6,COUNTIF('Profile-matrices_Condorcet'!$B$2:$B2302,'Profile-matrices_Condorcet'!$B2302),MATCH(INDEX('numeric possibilities'!D$3:D$1298,VLOOKUP($B2302,'numeric possibilities'!$C$3:$G$1298,1)),'VBA code_permu_wo_repettn'!$T$2:$Y$2))</f>
        <v>A</v>
      </c>
      <c r="D2302" t="str">
        <f>INDEX('VBA code_permu_wo_repettn'!$AA$3:$AF$6,COUNTIF('Profile-matrices_Condorcet'!$B$2:$B2302,'Profile-matrices_Condorcet'!$B2302),MATCH(INDEX('numeric possibilities'!E$3:E$1298,VLOOKUP($B2302,'numeric possibilities'!$C$3:$G$1298,1)),'VBA code_permu_wo_repettn'!$AA$2:$AF$2))</f>
        <v>B</v>
      </c>
      <c r="E2302" t="str">
        <f>INDEX('VBA code_permu_wo_repettn'!$AH$3:$AM$6,COUNTIF('Profile-matrices_Condorcet'!$B$2:$B2302,'Profile-matrices_Condorcet'!$B2302),MATCH(INDEX('numeric possibilities'!F$3:F$1298,VLOOKUP($B2302,'numeric possibilities'!$C$3:$G$1298,1)),'VBA code_permu_wo_repettn'!$AH$2:$AM$2))</f>
        <v>C</v>
      </c>
      <c r="F2302" t="str">
        <f>INDEX('VBA code_permu_wo_repettn'!$AO$3:$AT$6,COUNTIF('Profile-matrices_Condorcet'!$B$2:$B2302,'Profile-matrices_Condorcet'!$B2302),MATCH(INDEX('numeric possibilities'!G$3:G$1298,VLOOKUP($B2302,'numeric possibilities'!$C$3:$G$1298,1)),'VBA code_permu_wo_repettn'!$AO$2:$AT$2))</f>
        <v>D</v>
      </c>
      <c r="H2302" t="s">
        <v>14</v>
      </c>
      <c r="I2302" s="3">
        <f>IF(MATCH(I$1,$C2302:$C2305,0)&lt;(MATCH(J$1,$C2302:$C2305,0)),1*a_vote,0)+IF(MATCH(I$1,$D2302:$D2305,0)&lt;MATCH(J$1,$D2302:$D2305,0),1*b_vote,0)+IF(MATCH(I$1,$E2302:$E2305,0)&lt;MATCH(J$1,$E2302:$E2305,0),1*c_vote,0)+IF(MATCH(I$1,$F2302:$F2305,0)&lt;MATCH(J$1,$F2302:$F2305,0),1*d_vote,0)</f>
        <v>0.27</v>
      </c>
      <c r="J2302" s="3">
        <f>IF(MATCH(I$1,$C2302:$C2305,0)&gt;(MATCH(J$1,$C2302:$C2305,0)),1*a_vote,0)+IF(MATCH(I$1,$D2302:$D2305,0)&gt;MATCH(J$1,$D2302:$D2305,0),1*b_vote,0)+IF(MATCH(I$1,$E2302:$E2305,0)&gt;MATCH(J$1,$E2302:$E2305,0),1*c_vote,0)+IF(MATCH(I$1,$F2302:$F2305,0)&gt;MATCH(J$1,$F2302:$F2305,0),1*d_vote,0)</f>
        <v>0.73</v>
      </c>
      <c r="K2302" s="3">
        <f>IF(MATCH($K$1,$C2302:$C2305,0)&lt;(MATCH($L$1,$C2302:$C2305,0)),1*a_vote,0)+IF(MATCH($K$1,$D2302:$D2305,0)&lt;MATCH($L$1,$D2302:$D2305,0),1*b_vote,0)+IF(MATCH($K$1,$E2302:$E2305,0)&lt;MATCH($L$1,$E2302:$E2305,0),1*c_vote,0)+IF(MATCH($K$1,$F2302:$F2305,0)&lt;MATCH($L$1,$F2302:$F2305,0),1*d_vote,0)</f>
        <v>0.49</v>
      </c>
      <c r="L2302" s="3">
        <f>IF(MATCH(K$1,$C2302:$C2305,0)&gt;(MATCH(L$1,$C2302:$C2305,0)),1*a_vote,0)+IF(MATCH(K$1,$D2302:$D2305,0)&gt;MATCH(L$1,$D2302:$D2305,0),1*b_vote,0)+IF(MATCH(K$1,$E2302:$E2305,0)&gt;MATCH(L$1,$E2302:$E2305,0),1*c_vote,0)+IF(MATCH(K$1,$F2302:$F2305,0)&gt;MATCH(L$1,$F2302:$F2305,0),1*d_vote,0)</f>
        <v>0.51</v>
      </c>
      <c r="M2302" s="3">
        <f>IF(MATCH($M$1,$C2302:$C2305,0)&lt;(MATCH($N$1,$C2302:$C2305,0)),1*a_vote,0)+IF(MATCH($M$1,$D2302:$D2305,0)&lt;MATCH($N$1,$D2302:$D2305,0),1*b_vote,0)+IF(MATCH($M$1,$E2302:$E2305,0)&lt;MATCH($N$1,$E2302:$E2305,0),1*c_vote,0)+IF(MATCH($M$1,$F2302:$F2305,0)&lt;MATCH($N$1,$F2302:$F2305,0),1*d_vote,0)</f>
        <v>0.27</v>
      </c>
      <c r="N2302" s="3">
        <f>IF(MATCH(M$1,$C2302:$C2305,0)&gt;(MATCH(N$1,$C2302:$C2305,0)),1*a_vote,0)+IF(MATCH(M$1,$D2302:$D2305,0)&gt;MATCH(N$1,$D2302:$D2305,0),1*b_vote,0)+IF(MATCH(M$1,$E2302:$E2305,0)&gt;MATCH(N$1,$E2302:$E2305,0),1*c_vote,0)+IF(MATCH(M$1,$F2302:$F2305,0)&gt;MATCH(N$1,$F2302:$F2305,0),1*d_vote,0)</f>
        <v>0.73</v>
      </c>
      <c r="O2302" s="3">
        <f>IF(MATCH($O$1,$C2302:$C2305,0)&lt;(MATCH($P$1,$C2302:$C2305,0)),1*a_vote,0)+IF(MATCH($O$1,$D2302:$D2305,0)&lt;MATCH($P$1,$D2302:$D2305,0),1*b_vote,0)+IF(MATCH($O$1,$E2302:$E2305,0)&lt;MATCH($P$1,$E2302:$E2305,0),1*c_vote,0)+IF(MATCH($O$1,$F2302:$F2305,0)&lt;MATCH($P$1,$F2302:$F2305,0),1*d_vote,0)</f>
        <v>0.48</v>
      </c>
      <c r="P2302" s="3">
        <f>IF(MATCH(O$1,$C2302:$C2305,0)&gt;(MATCH(P$1,$C2302:$C2305,0)),1*a_vote,0)+IF(MATCH(O$1,$D2302:$D2305,0)&gt;MATCH(P$1,$D2302:$D2305,0),1*b_vote,0)+IF(MATCH(O$1,$E2302:$E2305,0)&gt;MATCH(P$1,$E2302:$E2305,0),1*c_vote,0)+IF(MATCH(O$1,$F2302:$F2305,0)&gt;MATCH(P$1,$F2302:$F2305,0),1*d_vote,0)</f>
        <v>0.52</v>
      </c>
      <c r="Q2302" s="3">
        <f>IF(MATCH($Q$1,$C2302:$C2305,0)&lt;(MATCH($R$1,$C2302:$C2305,0)),1*a_vote,0)+IF(MATCH($Q$1,$D2302:$D2305,0)&lt;MATCH($R$1,$D2302:$D2305,0),1*b_vote,0)+IF(MATCH($Q$1,$E2302:$E2305,0)&lt;MATCH($R$1,$E2302:$E2305,0),1*c_vote,0)+IF(MATCH($Q$1,$F2302:$F2305,0)&lt;MATCH($R$1,$F2302:$F2305,0),1*d_vote,0)</f>
        <v>0.51</v>
      </c>
      <c r="R2302" s="3">
        <f>IF(MATCH(Q$1,$C2302:$C2305,0)&gt;(MATCH(R$1,$C2302:$C2305,0)),1*a_vote,0)+IF(MATCH(Q$1,$D2302:$D2305,0)&gt;MATCH(R$1,$D2302:$D2305,0),1*b_vote,0)+IF(MATCH(Q$1,$E2302:$E2305,0)&gt;MATCH(R$1,$E2302:$E2305,0),1*c_vote,0)+IF(MATCH(Q$1,$F2302:$F2305,0)&gt;MATCH(R$1,$F2302:$F2305,0),1*d_vote,0)</f>
        <v>0.49</v>
      </c>
      <c r="S2302" s="3">
        <f>IF(MATCH($S$1,$C2302:$C2305,0)&lt;(MATCH($T$1,$C2302:$C2305,0)),1*a_vote,0)+IF(MATCH($S$1,$D2302:$D2305,0)&lt;MATCH($T$1,$D2302:$D2305,0),1*b_vote,0)+IF(MATCH($S$1,$E2302:$E2305,0)&lt;MATCH($T$1,$E2302:$E2305,0),1*c_vote,0)+IF(MATCH($S$1,$F2302:$F2305,0)&lt;MATCH($T$1,$F2302:$F2305,0),1*d_vote,0)</f>
        <v>0.25</v>
      </c>
      <c r="T2302" s="3">
        <f>IF(MATCH(S$1,$C2302:$C2305,0)&gt;(MATCH(T$1,$C2302:$C2305,0)),1*a_vote,0)+IF(MATCH(S$1,$D2302:$D2305,0)&gt;MATCH(T$1,$D2302:$D2305,0),1*b_vote,0)+IF(MATCH(S$1,$E2302:$E2305,0)&gt;MATCH(T$1,$E2302:$E2305,0),1*c_vote,0)+IF(MATCH(S$1,$F2302:$F2305,0)&gt;MATCH(T$1,$F2302:$F2305,0),1*d_vote,0)</f>
        <v>0.75</v>
      </c>
    </row>
    <row r="2303" spans="1:20" x14ac:dyDescent="0.25">
      <c r="A2303">
        <f t="shared" si="72"/>
        <v>2302</v>
      </c>
      <c r="B2303">
        <f t="shared" si="73"/>
        <v>576</v>
      </c>
      <c r="C2303" t="str">
        <f>INDEX('VBA code_permu_wo_repettn'!$T$3:$Y$6,COUNTIF('Profile-matrices_Condorcet'!$B$2:$B2303,'Profile-matrices_Condorcet'!$B2303),MATCH(INDEX('numeric possibilities'!D$3:D$1298,VLOOKUP($B2303,'numeric possibilities'!$C$3:$G$1298,1)),'VBA code_permu_wo_repettn'!$T$2:$Y$2))</f>
        <v>D</v>
      </c>
      <c r="D2303" t="str">
        <f>INDEX('VBA code_permu_wo_repettn'!$AA$3:$AF$6,COUNTIF('Profile-matrices_Condorcet'!$B$2:$B2303,'Profile-matrices_Condorcet'!$B2303),MATCH(INDEX('numeric possibilities'!E$3:E$1298,VLOOKUP($B2303,'numeric possibilities'!$C$3:$G$1298,1)),'VBA code_permu_wo_repettn'!$AA$2:$AF$2))</f>
        <v>D</v>
      </c>
      <c r="E2303" t="str">
        <f>INDEX('VBA code_permu_wo_repettn'!$AH$3:$AM$6,COUNTIF('Profile-matrices_Condorcet'!$B$2:$B2303,'Profile-matrices_Condorcet'!$B2303),MATCH(INDEX('numeric possibilities'!F$3:F$1298,VLOOKUP($B2303,'numeric possibilities'!$C$3:$G$1298,1)),'VBA code_permu_wo_repettn'!$AH$2:$AM$2))</f>
        <v>B</v>
      </c>
      <c r="F2303" t="str">
        <f>INDEX('VBA code_permu_wo_repettn'!$AO$3:$AT$6,COUNTIF('Profile-matrices_Condorcet'!$B$2:$B2303,'Profile-matrices_Condorcet'!$B2303),MATCH(INDEX('numeric possibilities'!G$3:G$1298,VLOOKUP($B2303,'numeric possibilities'!$C$3:$G$1298,1)),'VBA code_permu_wo_repettn'!$AO$2:$AT$2))</f>
        <v>B</v>
      </c>
      <c r="H2303" t="s">
        <v>15</v>
      </c>
      <c r="I2303" t="str">
        <f>IF(I2302&gt;J2302,$I$1,IF(I2302&lt;J2302,$J$1,0))</f>
        <v>B</v>
      </c>
      <c r="K2303" t="str">
        <f>IF(K2302&gt;L2302,$K$1,IF(K2302&lt;L2302,$L$1,0))</f>
        <v>C</v>
      </c>
      <c r="M2303" t="str">
        <f>IF(M2302&gt;N2302,$M$1,IF(M2302&lt;N2302,$N$1,0))</f>
        <v>D</v>
      </c>
      <c r="O2303" t="str">
        <f>IF(O2302&gt;P2302,$O$1,IF(O2302&lt;P2302,$P$1,0))</f>
        <v>C</v>
      </c>
      <c r="Q2303" t="str">
        <f>IF(Q2302&gt;R2302,$Q$1,IF(Q2302&lt;R2302,$R$1,0))</f>
        <v>B</v>
      </c>
      <c r="S2303" t="str">
        <f>IF(S2302&gt;T2302,$S$1,IF(S2302&lt;T2302,$T$1,0))</f>
        <v>D</v>
      </c>
    </row>
    <row r="2304" spans="1:20" x14ac:dyDescent="0.25">
      <c r="A2304">
        <f t="shared" si="72"/>
        <v>2303</v>
      </c>
      <c r="B2304">
        <f t="shared" si="73"/>
        <v>576</v>
      </c>
      <c r="C2304" t="str">
        <f>INDEX('VBA code_permu_wo_repettn'!$T$3:$Y$6,COUNTIF('Profile-matrices_Condorcet'!$B$2:$B2304,'Profile-matrices_Condorcet'!$B2304),MATCH(INDEX('numeric possibilities'!D$3:D$1298,VLOOKUP($B2304,'numeric possibilities'!$C$3:$G$1298,1)),'VBA code_permu_wo_repettn'!$T$2:$Y$2))</f>
        <v>C</v>
      </c>
      <c r="D2304" t="str">
        <f>INDEX('VBA code_permu_wo_repettn'!$AA$3:$AF$6,COUNTIF('Profile-matrices_Condorcet'!$B$2:$B2304,'Profile-matrices_Condorcet'!$B2304),MATCH(INDEX('numeric possibilities'!E$3:E$1298,VLOOKUP($B2304,'numeric possibilities'!$C$3:$G$1298,1)),'VBA code_permu_wo_repettn'!$AA$2:$AF$2))</f>
        <v>C</v>
      </c>
      <c r="E2304" t="str">
        <f>INDEX('VBA code_permu_wo_repettn'!$AH$3:$AM$6,COUNTIF('Profile-matrices_Condorcet'!$B$2:$B2304,'Profile-matrices_Condorcet'!$B2304),MATCH(INDEX('numeric possibilities'!F$3:F$1298,VLOOKUP($B2304,'numeric possibilities'!$C$3:$G$1298,1)),'VBA code_permu_wo_repettn'!$AH$2:$AM$2))</f>
        <v>D</v>
      </c>
      <c r="F2304" t="str">
        <f>INDEX('VBA code_permu_wo_repettn'!$AO$3:$AT$6,COUNTIF('Profile-matrices_Condorcet'!$B$2:$B2304,'Profile-matrices_Condorcet'!$B2304),MATCH(INDEX('numeric possibilities'!G$3:G$1298,VLOOKUP($B2304,'numeric possibilities'!$C$3:$G$1298,1)),'VBA code_permu_wo_repettn'!$AO$2:$AT$2))</f>
        <v>A</v>
      </c>
      <c r="I2304" t="s">
        <v>0</v>
      </c>
      <c r="J2304" t="s">
        <v>1</v>
      </c>
      <c r="K2304" t="s">
        <v>2</v>
      </c>
      <c r="L2304" t="s">
        <v>3</v>
      </c>
    </row>
    <row r="2305" spans="1:20" x14ac:dyDescent="0.25">
      <c r="A2305">
        <f t="shared" si="72"/>
        <v>2304</v>
      </c>
      <c r="B2305">
        <f t="shared" si="73"/>
        <v>576</v>
      </c>
      <c r="C2305" t="str">
        <f>INDEX('VBA code_permu_wo_repettn'!$T$3:$Y$6,COUNTIF('Profile-matrices_Condorcet'!$B$2:$B2305,'Profile-matrices_Condorcet'!$B2305),MATCH(INDEX('numeric possibilities'!D$3:D$1298,VLOOKUP($B2305,'numeric possibilities'!$C$3:$G$1298,1)),'VBA code_permu_wo_repettn'!$T$2:$Y$2))</f>
        <v>B</v>
      </c>
      <c r="D2305" t="str">
        <f>INDEX('VBA code_permu_wo_repettn'!$AA$3:$AF$6,COUNTIF('Profile-matrices_Condorcet'!$B$2:$B2305,'Profile-matrices_Condorcet'!$B2305),MATCH(INDEX('numeric possibilities'!E$3:E$1298,VLOOKUP($B2305,'numeric possibilities'!$C$3:$G$1298,1)),'VBA code_permu_wo_repettn'!$AA$2:$AF$2))</f>
        <v>A</v>
      </c>
      <c r="E2305" t="str">
        <f>INDEX('VBA code_permu_wo_repettn'!$AH$3:$AM$6,COUNTIF('Profile-matrices_Condorcet'!$B$2:$B2305,'Profile-matrices_Condorcet'!$B2305),MATCH(INDEX('numeric possibilities'!F$3:F$1298,VLOOKUP($B2305,'numeric possibilities'!$C$3:$G$1298,1)),'VBA code_permu_wo_repettn'!$AH$2:$AM$2))</f>
        <v>A</v>
      </c>
      <c r="F2305" t="str">
        <f>INDEX('VBA code_permu_wo_repettn'!$AO$3:$AT$6,COUNTIF('Profile-matrices_Condorcet'!$B$2:$B2305,'Profile-matrices_Condorcet'!$B2305),MATCH(INDEX('numeric possibilities'!G$3:G$1298,VLOOKUP($B2305,'numeric possibilities'!$C$3:$G$1298,1)),'VBA code_permu_wo_repettn'!$AO$2:$AT$2))</f>
        <v>C</v>
      </c>
      <c r="G2305" t="str">
        <f>IF(MAX(I2305:L2305)&gt;='numeric possibilities'!$B$4/2,INDEX('Profile-matrices_Condorcet'!I2304:L2304,1,MATCH(MAX('Profile-matrices_Condorcet'!I2305:L2305),'Profile-matrices_Condorcet'!I2305:L2305,0)),"NCW")</f>
        <v>NCW</v>
      </c>
      <c r="H2305" t="s">
        <v>13</v>
      </c>
      <c r="I2305" s="3">
        <f>COUNTIF($I2303:$S2303,I2304)</f>
        <v>0</v>
      </c>
      <c r="J2305" s="3">
        <f>COUNTIF($I2303:$S2303,J2304)</f>
        <v>2</v>
      </c>
      <c r="K2305" s="3">
        <f>COUNTIF($I2303:$S2303,K2304)</f>
        <v>2</v>
      </c>
      <c r="L2305" s="3">
        <f>COUNTIF($I2303:$S2303,L2304)</f>
        <v>2</v>
      </c>
    </row>
    <row r="2306" spans="1:20" x14ac:dyDescent="0.25">
      <c r="A2306">
        <f t="shared" si="72"/>
        <v>2305</v>
      </c>
      <c r="B2306">
        <f t="shared" si="73"/>
        <v>577</v>
      </c>
      <c r="C2306" t="str">
        <f>INDEX('VBA code_permu_wo_repettn'!$T$3:$Y$6,COUNTIF('Profile-matrices_Condorcet'!$B$2:$B2306,'Profile-matrices_Condorcet'!$B2306),MATCH(INDEX('numeric possibilities'!D$3:D$1298,VLOOKUP($B2306,'numeric possibilities'!$C$3:$G$1298,1)),'VBA code_permu_wo_repettn'!$T$2:$Y$2))</f>
        <v>A</v>
      </c>
      <c r="D2306" t="str">
        <f>INDEX('VBA code_permu_wo_repettn'!$AA$3:$AF$6,COUNTIF('Profile-matrices_Condorcet'!$B$2:$B2306,'Profile-matrices_Condorcet'!$B2306),MATCH(INDEX('numeric possibilities'!E$3:E$1298,VLOOKUP($B2306,'numeric possibilities'!$C$3:$G$1298,1)),'VBA code_permu_wo_repettn'!$AA$2:$AF$2))</f>
        <v>B</v>
      </c>
      <c r="E2306" t="str">
        <f>INDEX('VBA code_permu_wo_repettn'!$AH$3:$AM$6,COUNTIF('Profile-matrices_Condorcet'!$B$2:$B2306,'Profile-matrices_Condorcet'!$B2306),MATCH(INDEX('numeric possibilities'!F$3:F$1298,VLOOKUP($B2306,'numeric possibilities'!$C$3:$G$1298,1)),'VBA code_permu_wo_repettn'!$AH$2:$AM$2))</f>
        <v>C</v>
      </c>
      <c r="F2306" t="str">
        <f>INDEX('VBA code_permu_wo_repettn'!$AO$3:$AT$6,COUNTIF('Profile-matrices_Condorcet'!$B$2:$B2306,'Profile-matrices_Condorcet'!$B2306),MATCH(INDEX('numeric possibilities'!G$3:G$1298,VLOOKUP($B2306,'numeric possibilities'!$C$3:$G$1298,1)),'VBA code_permu_wo_repettn'!$AO$2:$AT$2))</f>
        <v>D</v>
      </c>
      <c r="H2306" t="s">
        <v>14</v>
      </c>
      <c r="I2306" s="3">
        <f>IF(MATCH(I$1,$C2306:$C2309,0)&lt;(MATCH(J$1,$C2306:$C2309,0)),1*a_vote,0)+IF(MATCH(I$1,$D2306:$D2309,0)&lt;MATCH(J$1,$D2306:$D2309,0),1*b_vote,0)+IF(MATCH(I$1,$E2306:$E2309,0)&lt;MATCH(J$1,$E2306:$E2309,0),1*c_vote,0)+IF(MATCH(I$1,$F2306:$F2309,0)&lt;MATCH(J$1,$F2306:$F2309,0),1*d_vote,0)</f>
        <v>0.52</v>
      </c>
      <c r="J2306" s="3">
        <f>IF(MATCH(I$1,$C2306:$C2309,0)&gt;(MATCH(J$1,$C2306:$C2309,0)),1*a_vote,0)+IF(MATCH(I$1,$D2306:$D2309,0)&gt;MATCH(J$1,$D2306:$D2309,0),1*b_vote,0)+IF(MATCH(I$1,$E2306:$E2309,0)&gt;MATCH(J$1,$E2306:$E2309,0),1*c_vote,0)+IF(MATCH(I$1,$F2306:$F2309,0)&gt;MATCH(J$1,$F2306:$F2309,0),1*d_vote,0)</f>
        <v>0.48</v>
      </c>
      <c r="K2306" s="3">
        <f>IF(MATCH($K$1,$C2306:$C2309,0)&lt;(MATCH($L$1,$C2306:$C2309,0)),1*a_vote,0)+IF(MATCH($K$1,$D2306:$D2309,0)&lt;MATCH($L$1,$D2306:$D2309,0),1*b_vote,0)+IF(MATCH($K$1,$E2306:$E2309,0)&lt;MATCH($L$1,$E2306:$E2309,0),1*c_vote,0)+IF(MATCH($K$1,$F2306:$F2309,0)&lt;MATCH($L$1,$F2306:$F2309,0),1*d_vote,0)</f>
        <v>0.75</v>
      </c>
      <c r="L2306" s="3">
        <f>IF(MATCH(K$1,$C2306:$C2309,0)&gt;(MATCH(L$1,$C2306:$C2309,0)),1*a_vote,0)+IF(MATCH(K$1,$D2306:$D2309,0)&gt;MATCH(L$1,$D2306:$D2309,0),1*b_vote,0)+IF(MATCH(K$1,$E2306:$E2309,0)&gt;MATCH(L$1,$E2306:$E2309,0),1*c_vote,0)+IF(MATCH(K$1,$F2306:$F2309,0)&gt;MATCH(L$1,$F2306:$F2309,0),1*d_vote,0)</f>
        <v>0.25</v>
      </c>
      <c r="M2306" s="3">
        <f>IF(MATCH($M$1,$C2306:$C2309,0)&lt;(MATCH($N$1,$C2306:$C2309,0)),1*a_vote,0)+IF(MATCH($M$1,$D2306:$D2309,0)&lt;MATCH($N$1,$D2306:$D2309,0),1*b_vote,0)+IF(MATCH($M$1,$E2306:$E2309,0)&lt;MATCH($N$1,$E2306:$E2309,0),1*c_vote,0)+IF(MATCH($M$1,$F2306:$F2309,0)&lt;MATCH($N$1,$F2306:$F2309,0),1*d_vote,0)</f>
        <v>0.53</v>
      </c>
      <c r="N2306" s="3">
        <f>IF(MATCH(M$1,$C2306:$C2309,0)&gt;(MATCH(N$1,$C2306:$C2309,0)),1*a_vote,0)+IF(MATCH(M$1,$D2306:$D2309,0)&gt;MATCH(N$1,$D2306:$D2309,0),1*b_vote,0)+IF(MATCH(M$1,$E2306:$E2309,0)&gt;MATCH(N$1,$E2306:$E2309,0),1*c_vote,0)+IF(MATCH(M$1,$F2306:$F2309,0)&gt;MATCH(N$1,$F2306:$F2309,0),1*d_vote,0)</f>
        <v>0.47</v>
      </c>
      <c r="O2306" s="3">
        <f>IF(MATCH($O$1,$C2306:$C2309,0)&lt;(MATCH($P$1,$C2306:$C2309,0)),1*a_vote,0)+IF(MATCH($O$1,$D2306:$D2309,0)&lt;MATCH($P$1,$D2306:$D2309,0),1*b_vote,0)+IF(MATCH($O$1,$E2306:$E2309,0)&lt;MATCH($P$1,$E2306:$E2309,0),1*c_vote,0)+IF(MATCH($O$1,$F2306:$F2309,0)&lt;MATCH($P$1,$F2306:$F2309,0),1*d_vote,0)</f>
        <v>0.75</v>
      </c>
      <c r="P2306" s="3">
        <f>IF(MATCH(O$1,$C2306:$C2309,0)&gt;(MATCH(P$1,$C2306:$C2309,0)),1*a_vote,0)+IF(MATCH(O$1,$D2306:$D2309,0)&gt;MATCH(P$1,$D2306:$D2309,0),1*b_vote,0)+IF(MATCH(O$1,$E2306:$E2309,0)&gt;MATCH(P$1,$E2306:$E2309,0),1*c_vote,0)+IF(MATCH(O$1,$F2306:$F2309,0)&gt;MATCH(P$1,$F2306:$F2309,0),1*d_vote,0)</f>
        <v>0.25</v>
      </c>
      <c r="Q2306" s="3">
        <f>IF(MATCH($Q$1,$C2306:$C2309,0)&lt;(MATCH($R$1,$C2306:$C2309,0)),1*a_vote,0)+IF(MATCH($Q$1,$D2306:$D2309,0)&lt;MATCH($R$1,$D2306:$D2309,0),1*b_vote,0)+IF(MATCH($Q$1,$E2306:$E2309,0)&lt;MATCH($R$1,$E2306:$E2309,0),1*c_vote,0)+IF(MATCH($Q$1,$F2306:$F2309,0)&lt;MATCH($R$1,$F2306:$F2309,0),1*d_vote,0)</f>
        <v>0.53</v>
      </c>
      <c r="R2306" s="3">
        <f>IF(MATCH(Q$1,$C2306:$C2309,0)&gt;(MATCH(R$1,$C2306:$C2309,0)),1*a_vote,0)+IF(MATCH(Q$1,$D2306:$D2309,0)&gt;MATCH(R$1,$D2306:$D2309,0),1*b_vote,0)+IF(MATCH(Q$1,$E2306:$E2309,0)&gt;MATCH(R$1,$E2306:$E2309,0),1*c_vote,0)+IF(MATCH(Q$1,$F2306:$F2309,0)&gt;MATCH(R$1,$F2306:$F2309,0),1*d_vote,0)</f>
        <v>0.47</v>
      </c>
      <c r="S2306" s="3">
        <f>IF(MATCH($S$1,$C2306:$C2309,0)&lt;(MATCH($T$1,$C2306:$C2309,0)),1*a_vote,0)+IF(MATCH($S$1,$D2306:$D2309,0)&lt;MATCH($T$1,$D2306:$D2309,0),1*b_vote,0)+IF(MATCH($S$1,$E2306:$E2309,0)&lt;MATCH($T$1,$E2306:$E2309,0),1*c_vote,0)+IF(MATCH($S$1,$F2306:$F2309,0)&lt;MATCH($T$1,$F2306:$F2309,0),1*d_vote,0)</f>
        <v>0.78</v>
      </c>
      <c r="T2306" s="3">
        <f>IF(MATCH(S$1,$C2306:$C2309,0)&gt;(MATCH(T$1,$C2306:$C2309,0)),1*a_vote,0)+IF(MATCH(S$1,$D2306:$D2309,0)&gt;MATCH(T$1,$D2306:$D2309,0),1*b_vote,0)+IF(MATCH(S$1,$E2306:$E2309,0)&gt;MATCH(T$1,$E2306:$E2309,0),1*c_vote,0)+IF(MATCH(S$1,$F2306:$F2309,0)&gt;MATCH(T$1,$F2306:$F2309,0),1*d_vote,0)</f>
        <v>0.21999999999999997</v>
      </c>
    </row>
    <row r="2307" spans="1:20" x14ac:dyDescent="0.25">
      <c r="A2307">
        <f t="shared" si="72"/>
        <v>2306</v>
      </c>
      <c r="B2307">
        <f t="shared" si="73"/>
        <v>577</v>
      </c>
      <c r="C2307" t="str">
        <f>INDEX('VBA code_permu_wo_repettn'!$T$3:$Y$6,COUNTIF('Profile-matrices_Condorcet'!$B$2:$B2307,'Profile-matrices_Condorcet'!$B2307),MATCH(INDEX('numeric possibilities'!D$3:D$1298,VLOOKUP($B2307,'numeric possibilities'!$C$3:$G$1298,1)),'VBA code_permu_wo_repettn'!$T$2:$Y$2))</f>
        <v>B</v>
      </c>
      <c r="D2307" t="str">
        <f>INDEX('VBA code_permu_wo_repettn'!$AA$3:$AF$6,COUNTIF('Profile-matrices_Condorcet'!$B$2:$B2307,'Profile-matrices_Condorcet'!$B2307),MATCH(INDEX('numeric possibilities'!E$3:E$1298,VLOOKUP($B2307,'numeric possibilities'!$C$3:$G$1298,1)),'VBA code_permu_wo_repettn'!$AA$2:$AF$2))</f>
        <v>A</v>
      </c>
      <c r="E2307" t="str">
        <f>INDEX('VBA code_permu_wo_repettn'!$AH$3:$AM$6,COUNTIF('Profile-matrices_Condorcet'!$B$2:$B2307,'Profile-matrices_Condorcet'!$B2307),MATCH(INDEX('numeric possibilities'!F$3:F$1298,VLOOKUP($B2307,'numeric possibilities'!$C$3:$G$1298,1)),'VBA code_permu_wo_repettn'!$AH$2:$AM$2))</f>
        <v>D</v>
      </c>
      <c r="F2307" t="str">
        <f>INDEX('VBA code_permu_wo_repettn'!$AO$3:$AT$6,COUNTIF('Profile-matrices_Condorcet'!$B$2:$B2307,'Profile-matrices_Condorcet'!$B2307),MATCH(INDEX('numeric possibilities'!G$3:G$1298,VLOOKUP($B2307,'numeric possibilities'!$C$3:$G$1298,1)),'VBA code_permu_wo_repettn'!$AO$2:$AT$2))</f>
        <v>B</v>
      </c>
      <c r="H2307" t="s">
        <v>15</v>
      </c>
      <c r="I2307" t="str">
        <f>IF(I2306&gt;J2306,$I$1,IF(I2306&lt;J2306,$J$1,0))</f>
        <v>A</v>
      </c>
      <c r="K2307" t="str">
        <f>IF(K2306&gt;L2306,$K$1,IF(K2306&lt;L2306,$L$1,0))</f>
        <v>A</v>
      </c>
      <c r="M2307" t="str">
        <f>IF(M2306&gt;N2306,$M$1,IF(M2306&lt;N2306,$N$1,0))</f>
        <v>A</v>
      </c>
      <c r="O2307" t="str">
        <f>IF(O2306&gt;P2306,$O$1,IF(O2306&lt;P2306,$P$1,0))</f>
        <v>B</v>
      </c>
      <c r="Q2307" t="str">
        <f>IF(Q2306&gt;R2306,$Q$1,IF(Q2306&lt;R2306,$R$1,0))</f>
        <v>B</v>
      </c>
      <c r="S2307" t="str">
        <f>IF(S2306&gt;T2306,$S$1,IF(S2306&lt;T2306,$T$1,0))</f>
        <v>C</v>
      </c>
    </row>
    <row r="2308" spans="1:20" x14ac:dyDescent="0.25">
      <c r="A2308">
        <f t="shared" si="72"/>
        <v>2307</v>
      </c>
      <c r="B2308">
        <f t="shared" si="73"/>
        <v>577</v>
      </c>
      <c r="C2308" t="str">
        <f>INDEX('VBA code_permu_wo_repettn'!$T$3:$Y$6,COUNTIF('Profile-matrices_Condorcet'!$B$2:$B2308,'Profile-matrices_Condorcet'!$B2308),MATCH(INDEX('numeric possibilities'!D$3:D$1298,VLOOKUP($B2308,'numeric possibilities'!$C$3:$G$1298,1)),'VBA code_permu_wo_repettn'!$T$2:$Y$2))</f>
        <v>C</v>
      </c>
      <c r="D2308" t="str">
        <f>INDEX('VBA code_permu_wo_repettn'!$AA$3:$AF$6,COUNTIF('Profile-matrices_Condorcet'!$B$2:$B2308,'Profile-matrices_Condorcet'!$B2308),MATCH(INDEX('numeric possibilities'!E$3:E$1298,VLOOKUP($B2308,'numeric possibilities'!$C$3:$G$1298,1)),'VBA code_permu_wo_repettn'!$AA$2:$AF$2))</f>
        <v>C</v>
      </c>
      <c r="E2308" t="str">
        <f>INDEX('VBA code_permu_wo_repettn'!$AH$3:$AM$6,COUNTIF('Profile-matrices_Condorcet'!$B$2:$B2308,'Profile-matrices_Condorcet'!$B2308),MATCH(INDEX('numeric possibilities'!F$3:F$1298,VLOOKUP($B2308,'numeric possibilities'!$C$3:$G$1298,1)),'VBA code_permu_wo_repettn'!$AH$2:$AM$2))</f>
        <v>A</v>
      </c>
      <c r="F2308" t="str">
        <f>INDEX('VBA code_permu_wo_repettn'!$AO$3:$AT$6,COUNTIF('Profile-matrices_Condorcet'!$B$2:$B2308,'Profile-matrices_Condorcet'!$B2308),MATCH(INDEX('numeric possibilities'!G$3:G$1298,VLOOKUP($B2308,'numeric possibilities'!$C$3:$G$1298,1)),'VBA code_permu_wo_repettn'!$AO$2:$AT$2))</f>
        <v>A</v>
      </c>
      <c r="I2308" t="s">
        <v>0</v>
      </c>
      <c r="J2308" t="s">
        <v>1</v>
      </c>
      <c r="K2308" t="s">
        <v>2</v>
      </c>
      <c r="L2308" t="s">
        <v>3</v>
      </c>
    </row>
    <row r="2309" spans="1:20" x14ac:dyDescent="0.25">
      <c r="A2309">
        <f t="shared" si="72"/>
        <v>2308</v>
      </c>
      <c r="B2309">
        <f t="shared" si="73"/>
        <v>577</v>
      </c>
      <c r="C2309" t="str">
        <f>INDEX('VBA code_permu_wo_repettn'!$T$3:$Y$6,COUNTIF('Profile-matrices_Condorcet'!$B$2:$B2309,'Profile-matrices_Condorcet'!$B2309),MATCH(INDEX('numeric possibilities'!D$3:D$1298,VLOOKUP($B2309,'numeric possibilities'!$C$3:$G$1298,1)),'VBA code_permu_wo_repettn'!$T$2:$Y$2))</f>
        <v>D</v>
      </c>
      <c r="D2309" t="str">
        <f>INDEX('VBA code_permu_wo_repettn'!$AA$3:$AF$6,COUNTIF('Profile-matrices_Condorcet'!$B$2:$B2309,'Profile-matrices_Condorcet'!$B2309),MATCH(INDEX('numeric possibilities'!E$3:E$1298,VLOOKUP($B2309,'numeric possibilities'!$C$3:$G$1298,1)),'VBA code_permu_wo_repettn'!$AA$2:$AF$2))</f>
        <v>D</v>
      </c>
      <c r="E2309" t="str">
        <f>INDEX('VBA code_permu_wo_repettn'!$AH$3:$AM$6,COUNTIF('Profile-matrices_Condorcet'!$B$2:$B2309,'Profile-matrices_Condorcet'!$B2309),MATCH(INDEX('numeric possibilities'!F$3:F$1298,VLOOKUP($B2309,'numeric possibilities'!$C$3:$G$1298,1)),'VBA code_permu_wo_repettn'!$AH$2:$AM$2))</f>
        <v>B</v>
      </c>
      <c r="F2309" t="str">
        <f>INDEX('VBA code_permu_wo_repettn'!$AO$3:$AT$6,COUNTIF('Profile-matrices_Condorcet'!$B$2:$B2309,'Profile-matrices_Condorcet'!$B2309),MATCH(INDEX('numeric possibilities'!G$3:G$1298,VLOOKUP($B2309,'numeric possibilities'!$C$3:$G$1298,1)),'VBA code_permu_wo_repettn'!$AO$2:$AT$2))</f>
        <v>C</v>
      </c>
      <c r="G2309" t="str">
        <f>IF(MAX(I2309:L2309)&gt;='numeric possibilities'!$B$4/2,INDEX('Profile-matrices_Condorcet'!I2308:L2308,1,MATCH(MAX('Profile-matrices_Condorcet'!I2309:L2309),'Profile-matrices_Condorcet'!I2309:L2309,0)),"NCW")</f>
        <v>A</v>
      </c>
      <c r="H2309" t="s">
        <v>13</v>
      </c>
      <c r="I2309" s="3">
        <f>COUNTIF($I2307:$S2307,I2308)</f>
        <v>3</v>
      </c>
      <c r="J2309" s="3">
        <f>COUNTIF($I2307:$S2307,J2308)</f>
        <v>2</v>
      </c>
      <c r="K2309" s="3">
        <f>COUNTIF($I2307:$S2307,K2308)</f>
        <v>1</v>
      </c>
      <c r="L2309" s="3">
        <f>COUNTIF($I2307:$S2307,L2308)</f>
        <v>0</v>
      </c>
    </row>
    <row r="2310" spans="1:20" x14ac:dyDescent="0.25">
      <c r="A2310">
        <f t="shared" si="72"/>
        <v>2309</v>
      </c>
      <c r="B2310">
        <f t="shared" si="73"/>
        <v>578</v>
      </c>
      <c r="C2310" t="str">
        <f>INDEX('VBA code_permu_wo_repettn'!$T$3:$Y$6,COUNTIF('Profile-matrices_Condorcet'!$B$2:$B2310,'Profile-matrices_Condorcet'!$B2310),MATCH(INDEX('numeric possibilities'!D$3:D$1298,VLOOKUP($B2310,'numeric possibilities'!$C$3:$G$1298,1)),'VBA code_permu_wo_repettn'!$T$2:$Y$2))</f>
        <v>A</v>
      </c>
      <c r="D2310" t="str">
        <f>INDEX('VBA code_permu_wo_repettn'!$AA$3:$AF$6,COUNTIF('Profile-matrices_Condorcet'!$B$2:$B2310,'Profile-matrices_Condorcet'!$B2310),MATCH(INDEX('numeric possibilities'!E$3:E$1298,VLOOKUP($B2310,'numeric possibilities'!$C$3:$G$1298,1)),'VBA code_permu_wo_repettn'!$AA$2:$AF$2))</f>
        <v>B</v>
      </c>
      <c r="E2310" t="str">
        <f>INDEX('VBA code_permu_wo_repettn'!$AH$3:$AM$6,COUNTIF('Profile-matrices_Condorcet'!$B$2:$B2310,'Profile-matrices_Condorcet'!$B2310),MATCH(INDEX('numeric possibilities'!F$3:F$1298,VLOOKUP($B2310,'numeric possibilities'!$C$3:$G$1298,1)),'VBA code_permu_wo_repettn'!$AH$2:$AM$2))</f>
        <v>C</v>
      </c>
      <c r="F2310" t="str">
        <f>INDEX('VBA code_permu_wo_repettn'!$AO$3:$AT$6,COUNTIF('Profile-matrices_Condorcet'!$B$2:$B2310,'Profile-matrices_Condorcet'!$B2310),MATCH(INDEX('numeric possibilities'!G$3:G$1298,VLOOKUP($B2310,'numeric possibilities'!$C$3:$G$1298,1)),'VBA code_permu_wo_repettn'!$AO$2:$AT$2))</f>
        <v>D</v>
      </c>
      <c r="H2310" t="s">
        <v>14</v>
      </c>
      <c r="I2310" s="3">
        <f>IF(MATCH(I$1,$C2310:$C2313,0)&lt;(MATCH(J$1,$C2310:$C2313,0)),1*a_vote,0)+IF(MATCH(I$1,$D2310:$D2313,0)&lt;MATCH(J$1,$D2310:$D2313,0),1*b_vote,0)+IF(MATCH(I$1,$E2310:$E2313,0)&lt;MATCH(J$1,$E2310:$E2313,0),1*c_vote,0)+IF(MATCH(I$1,$F2310:$F2313,0)&lt;MATCH(J$1,$F2310:$F2313,0),1*d_vote,0)</f>
        <v>0.52</v>
      </c>
      <c r="J2310" s="3">
        <f>IF(MATCH(I$1,$C2310:$C2313,0)&gt;(MATCH(J$1,$C2310:$C2313,0)),1*a_vote,0)+IF(MATCH(I$1,$D2310:$D2313,0)&gt;MATCH(J$1,$D2310:$D2313,0),1*b_vote,0)+IF(MATCH(I$1,$E2310:$E2313,0)&gt;MATCH(J$1,$E2310:$E2313,0),1*c_vote,0)+IF(MATCH(I$1,$F2310:$F2313,0)&gt;MATCH(J$1,$F2310:$F2313,0),1*d_vote,0)</f>
        <v>0.48</v>
      </c>
      <c r="K2310" s="3">
        <f>IF(MATCH($K$1,$C2310:$C2313,0)&lt;(MATCH($L$1,$C2310:$C2313,0)),1*a_vote,0)+IF(MATCH($K$1,$D2310:$D2313,0)&lt;MATCH($L$1,$D2310:$D2313,0),1*b_vote,0)+IF(MATCH($K$1,$E2310:$E2313,0)&lt;MATCH($L$1,$E2310:$E2313,0),1*c_vote,0)+IF(MATCH($K$1,$F2310:$F2313,0)&lt;MATCH($L$1,$F2310:$F2313,0),1*d_vote,0)</f>
        <v>0.75</v>
      </c>
      <c r="L2310" s="3">
        <f>IF(MATCH(K$1,$C2310:$C2313,0)&gt;(MATCH(L$1,$C2310:$C2313,0)),1*a_vote,0)+IF(MATCH(K$1,$D2310:$D2313,0)&gt;MATCH(L$1,$D2310:$D2313,0),1*b_vote,0)+IF(MATCH(K$1,$E2310:$E2313,0)&gt;MATCH(L$1,$E2310:$E2313,0),1*c_vote,0)+IF(MATCH(K$1,$F2310:$F2313,0)&gt;MATCH(L$1,$F2310:$F2313,0),1*d_vote,0)</f>
        <v>0.25</v>
      </c>
      <c r="M2310" s="3">
        <f>IF(MATCH($M$1,$C2310:$C2313,0)&lt;(MATCH($N$1,$C2310:$C2313,0)),1*a_vote,0)+IF(MATCH($M$1,$D2310:$D2313,0)&lt;MATCH($N$1,$D2310:$D2313,0),1*b_vote,0)+IF(MATCH($M$1,$E2310:$E2313,0)&lt;MATCH($N$1,$E2310:$E2313,0),1*c_vote,0)+IF(MATCH($M$1,$F2310:$F2313,0)&lt;MATCH($N$1,$F2310:$F2313,0),1*d_vote,0)</f>
        <v>0.53</v>
      </c>
      <c r="N2310" s="3">
        <f>IF(MATCH(M$1,$C2310:$C2313,0)&gt;(MATCH(N$1,$C2310:$C2313,0)),1*a_vote,0)+IF(MATCH(M$1,$D2310:$D2313,0)&gt;MATCH(N$1,$D2310:$D2313,0),1*b_vote,0)+IF(MATCH(M$1,$E2310:$E2313,0)&gt;MATCH(N$1,$E2310:$E2313,0),1*c_vote,0)+IF(MATCH(M$1,$F2310:$F2313,0)&gt;MATCH(N$1,$F2310:$F2313,0),1*d_vote,0)</f>
        <v>0.47</v>
      </c>
      <c r="O2310" s="3">
        <f>IF(MATCH($O$1,$C2310:$C2313,0)&lt;(MATCH($P$1,$C2310:$C2313,0)),1*a_vote,0)+IF(MATCH($O$1,$D2310:$D2313,0)&lt;MATCH($P$1,$D2310:$D2313,0),1*b_vote,0)+IF(MATCH($O$1,$E2310:$E2313,0)&lt;MATCH($P$1,$E2310:$E2313,0),1*c_vote,0)+IF(MATCH($O$1,$F2310:$F2313,0)&lt;MATCH($P$1,$F2310:$F2313,0),1*d_vote,0)</f>
        <v>0.75</v>
      </c>
      <c r="P2310" s="3">
        <f>IF(MATCH(O$1,$C2310:$C2313,0)&gt;(MATCH(P$1,$C2310:$C2313,0)),1*a_vote,0)+IF(MATCH(O$1,$D2310:$D2313,0)&gt;MATCH(P$1,$D2310:$D2313,0),1*b_vote,0)+IF(MATCH(O$1,$E2310:$E2313,0)&gt;MATCH(P$1,$E2310:$E2313,0),1*c_vote,0)+IF(MATCH(O$1,$F2310:$F2313,0)&gt;MATCH(P$1,$F2310:$F2313,0),1*d_vote,0)</f>
        <v>0.25</v>
      </c>
      <c r="Q2310" s="3">
        <f>IF(MATCH($Q$1,$C2310:$C2313,0)&lt;(MATCH($R$1,$C2310:$C2313,0)),1*a_vote,0)+IF(MATCH($Q$1,$D2310:$D2313,0)&lt;MATCH($R$1,$D2310:$D2313,0),1*b_vote,0)+IF(MATCH($Q$1,$E2310:$E2313,0)&lt;MATCH($R$1,$E2310:$E2313,0),1*c_vote,0)+IF(MATCH($Q$1,$F2310:$F2313,0)&lt;MATCH($R$1,$F2310:$F2313,0),1*d_vote,0)</f>
        <v>0.53</v>
      </c>
      <c r="R2310" s="3">
        <f>IF(MATCH(Q$1,$C2310:$C2313,0)&gt;(MATCH(R$1,$C2310:$C2313,0)),1*a_vote,0)+IF(MATCH(Q$1,$D2310:$D2313,0)&gt;MATCH(R$1,$D2310:$D2313,0),1*b_vote,0)+IF(MATCH(Q$1,$E2310:$E2313,0)&gt;MATCH(R$1,$E2310:$E2313,0),1*c_vote,0)+IF(MATCH(Q$1,$F2310:$F2313,0)&gt;MATCH(R$1,$F2310:$F2313,0),1*d_vote,0)</f>
        <v>0.47</v>
      </c>
      <c r="S2310" s="3">
        <f>IF(MATCH($S$1,$C2310:$C2313,0)&lt;(MATCH($T$1,$C2310:$C2313,0)),1*a_vote,0)+IF(MATCH($S$1,$D2310:$D2313,0)&lt;MATCH($T$1,$D2310:$D2313,0),1*b_vote,0)+IF(MATCH($S$1,$E2310:$E2313,0)&lt;MATCH($T$1,$E2310:$E2313,0),1*c_vote,0)+IF(MATCH($S$1,$F2310:$F2313,0)&lt;MATCH($T$1,$F2310:$F2313,0),1*d_vote,0)</f>
        <v>0.51</v>
      </c>
      <c r="T2310" s="3">
        <f>IF(MATCH(S$1,$C2310:$C2313,0)&gt;(MATCH(T$1,$C2310:$C2313,0)),1*a_vote,0)+IF(MATCH(S$1,$D2310:$D2313,0)&gt;MATCH(T$1,$D2310:$D2313,0),1*b_vote,0)+IF(MATCH(S$1,$E2310:$E2313,0)&gt;MATCH(T$1,$E2310:$E2313,0),1*c_vote,0)+IF(MATCH(S$1,$F2310:$F2313,0)&gt;MATCH(T$1,$F2310:$F2313,0),1*d_vote,0)</f>
        <v>0.49</v>
      </c>
    </row>
    <row r="2311" spans="1:20" x14ac:dyDescent="0.25">
      <c r="A2311">
        <f t="shared" si="72"/>
        <v>2310</v>
      </c>
      <c r="B2311">
        <f t="shared" si="73"/>
        <v>578</v>
      </c>
      <c r="C2311" t="str">
        <f>INDEX('VBA code_permu_wo_repettn'!$T$3:$Y$6,COUNTIF('Profile-matrices_Condorcet'!$B$2:$B2311,'Profile-matrices_Condorcet'!$B2311),MATCH(INDEX('numeric possibilities'!D$3:D$1298,VLOOKUP($B2311,'numeric possibilities'!$C$3:$G$1298,1)),'VBA code_permu_wo_repettn'!$T$2:$Y$2))</f>
        <v>B</v>
      </c>
      <c r="D2311" t="str">
        <f>INDEX('VBA code_permu_wo_repettn'!$AA$3:$AF$6,COUNTIF('Profile-matrices_Condorcet'!$B$2:$B2311,'Profile-matrices_Condorcet'!$B2311),MATCH(INDEX('numeric possibilities'!E$3:E$1298,VLOOKUP($B2311,'numeric possibilities'!$C$3:$G$1298,1)),'VBA code_permu_wo_repettn'!$AA$2:$AF$2))</f>
        <v>A</v>
      </c>
      <c r="E2311" t="str">
        <f>INDEX('VBA code_permu_wo_repettn'!$AH$3:$AM$6,COUNTIF('Profile-matrices_Condorcet'!$B$2:$B2311,'Profile-matrices_Condorcet'!$B2311),MATCH(INDEX('numeric possibilities'!F$3:F$1298,VLOOKUP($B2311,'numeric possibilities'!$C$3:$G$1298,1)),'VBA code_permu_wo_repettn'!$AH$2:$AM$2))</f>
        <v>D</v>
      </c>
      <c r="F2311" t="str">
        <f>INDEX('VBA code_permu_wo_repettn'!$AO$3:$AT$6,COUNTIF('Profile-matrices_Condorcet'!$B$2:$B2311,'Profile-matrices_Condorcet'!$B2311),MATCH(INDEX('numeric possibilities'!G$3:G$1298,VLOOKUP($B2311,'numeric possibilities'!$C$3:$G$1298,1)),'VBA code_permu_wo_repettn'!$AO$2:$AT$2))</f>
        <v>B</v>
      </c>
      <c r="H2311" t="s">
        <v>15</v>
      </c>
      <c r="I2311" t="str">
        <f>IF(I2310&gt;J2310,$I$1,IF(I2310&lt;J2310,$J$1,0))</f>
        <v>A</v>
      </c>
      <c r="K2311" t="str">
        <f>IF(K2310&gt;L2310,$K$1,IF(K2310&lt;L2310,$L$1,0))</f>
        <v>A</v>
      </c>
      <c r="M2311" t="str">
        <f>IF(M2310&gt;N2310,$M$1,IF(M2310&lt;N2310,$N$1,0))</f>
        <v>A</v>
      </c>
      <c r="O2311" t="str">
        <f>IF(O2310&gt;P2310,$O$1,IF(O2310&lt;P2310,$P$1,0))</f>
        <v>B</v>
      </c>
      <c r="Q2311" t="str">
        <f>IF(Q2310&gt;R2310,$Q$1,IF(Q2310&lt;R2310,$R$1,0))</f>
        <v>B</v>
      </c>
      <c r="S2311" t="str">
        <f>IF(S2310&gt;T2310,$S$1,IF(S2310&lt;T2310,$T$1,0))</f>
        <v>C</v>
      </c>
    </row>
    <row r="2312" spans="1:20" x14ac:dyDescent="0.25">
      <c r="A2312">
        <f t="shared" si="72"/>
        <v>2311</v>
      </c>
      <c r="B2312">
        <f t="shared" si="73"/>
        <v>578</v>
      </c>
      <c r="C2312" t="str">
        <f>INDEX('VBA code_permu_wo_repettn'!$T$3:$Y$6,COUNTIF('Profile-matrices_Condorcet'!$B$2:$B2312,'Profile-matrices_Condorcet'!$B2312),MATCH(INDEX('numeric possibilities'!D$3:D$1298,VLOOKUP($B2312,'numeric possibilities'!$C$3:$G$1298,1)),'VBA code_permu_wo_repettn'!$T$2:$Y$2))</f>
        <v>D</v>
      </c>
      <c r="D2312" t="str">
        <f>INDEX('VBA code_permu_wo_repettn'!$AA$3:$AF$6,COUNTIF('Profile-matrices_Condorcet'!$B$2:$B2312,'Profile-matrices_Condorcet'!$B2312),MATCH(INDEX('numeric possibilities'!E$3:E$1298,VLOOKUP($B2312,'numeric possibilities'!$C$3:$G$1298,1)),'VBA code_permu_wo_repettn'!$AA$2:$AF$2))</f>
        <v>C</v>
      </c>
      <c r="E2312" t="str">
        <f>INDEX('VBA code_permu_wo_repettn'!$AH$3:$AM$6,COUNTIF('Profile-matrices_Condorcet'!$B$2:$B2312,'Profile-matrices_Condorcet'!$B2312),MATCH(INDEX('numeric possibilities'!F$3:F$1298,VLOOKUP($B2312,'numeric possibilities'!$C$3:$G$1298,1)),'VBA code_permu_wo_repettn'!$AH$2:$AM$2))</f>
        <v>A</v>
      </c>
      <c r="F2312" t="str">
        <f>INDEX('VBA code_permu_wo_repettn'!$AO$3:$AT$6,COUNTIF('Profile-matrices_Condorcet'!$B$2:$B2312,'Profile-matrices_Condorcet'!$B2312),MATCH(INDEX('numeric possibilities'!G$3:G$1298,VLOOKUP($B2312,'numeric possibilities'!$C$3:$G$1298,1)),'VBA code_permu_wo_repettn'!$AO$2:$AT$2))</f>
        <v>A</v>
      </c>
      <c r="I2312" t="s">
        <v>0</v>
      </c>
      <c r="J2312" t="s">
        <v>1</v>
      </c>
      <c r="K2312" t="s">
        <v>2</v>
      </c>
      <c r="L2312" t="s">
        <v>3</v>
      </c>
    </row>
    <row r="2313" spans="1:20" x14ac:dyDescent="0.25">
      <c r="A2313">
        <f t="shared" si="72"/>
        <v>2312</v>
      </c>
      <c r="B2313">
        <f t="shared" si="73"/>
        <v>578</v>
      </c>
      <c r="C2313" t="str">
        <f>INDEX('VBA code_permu_wo_repettn'!$T$3:$Y$6,COUNTIF('Profile-matrices_Condorcet'!$B$2:$B2313,'Profile-matrices_Condorcet'!$B2313),MATCH(INDEX('numeric possibilities'!D$3:D$1298,VLOOKUP($B2313,'numeric possibilities'!$C$3:$G$1298,1)),'VBA code_permu_wo_repettn'!$T$2:$Y$2))</f>
        <v>C</v>
      </c>
      <c r="D2313" t="str">
        <f>INDEX('VBA code_permu_wo_repettn'!$AA$3:$AF$6,COUNTIF('Profile-matrices_Condorcet'!$B$2:$B2313,'Profile-matrices_Condorcet'!$B2313),MATCH(INDEX('numeric possibilities'!E$3:E$1298,VLOOKUP($B2313,'numeric possibilities'!$C$3:$G$1298,1)),'VBA code_permu_wo_repettn'!$AA$2:$AF$2))</f>
        <v>D</v>
      </c>
      <c r="E2313" t="str">
        <f>INDEX('VBA code_permu_wo_repettn'!$AH$3:$AM$6,COUNTIF('Profile-matrices_Condorcet'!$B$2:$B2313,'Profile-matrices_Condorcet'!$B2313),MATCH(INDEX('numeric possibilities'!F$3:F$1298,VLOOKUP($B2313,'numeric possibilities'!$C$3:$G$1298,1)),'VBA code_permu_wo_repettn'!$AH$2:$AM$2))</f>
        <v>B</v>
      </c>
      <c r="F2313" t="str">
        <f>INDEX('VBA code_permu_wo_repettn'!$AO$3:$AT$6,COUNTIF('Profile-matrices_Condorcet'!$B$2:$B2313,'Profile-matrices_Condorcet'!$B2313),MATCH(INDEX('numeric possibilities'!G$3:G$1298,VLOOKUP($B2313,'numeric possibilities'!$C$3:$G$1298,1)),'VBA code_permu_wo_repettn'!$AO$2:$AT$2))</f>
        <v>C</v>
      </c>
      <c r="G2313" t="str">
        <f>IF(MAX(I2313:L2313)&gt;='numeric possibilities'!$B$4/2,INDEX('Profile-matrices_Condorcet'!I2312:L2312,1,MATCH(MAX('Profile-matrices_Condorcet'!I2313:L2313),'Profile-matrices_Condorcet'!I2313:L2313,0)),"NCW")</f>
        <v>A</v>
      </c>
      <c r="H2313" t="s">
        <v>13</v>
      </c>
      <c r="I2313" s="3">
        <f>COUNTIF($I2311:$S2311,I2312)</f>
        <v>3</v>
      </c>
      <c r="J2313" s="3">
        <f>COUNTIF($I2311:$S2311,J2312)</f>
        <v>2</v>
      </c>
      <c r="K2313" s="3">
        <f>COUNTIF($I2311:$S2311,K2312)</f>
        <v>1</v>
      </c>
      <c r="L2313" s="3">
        <f>COUNTIF($I2311:$S2311,L2312)</f>
        <v>0</v>
      </c>
    </row>
    <row r="2314" spans="1:20" x14ac:dyDescent="0.25">
      <c r="A2314">
        <f t="shared" si="72"/>
        <v>2313</v>
      </c>
      <c r="B2314">
        <f t="shared" si="73"/>
        <v>579</v>
      </c>
      <c r="C2314" t="str">
        <f>INDEX('VBA code_permu_wo_repettn'!$T$3:$Y$6,COUNTIF('Profile-matrices_Condorcet'!$B$2:$B2314,'Profile-matrices_Condorcet'!$B2314),MATCH(INDEX('numeric possibilities'!D$3:D$1298,VLOOKUP($B2314,'numeric possibilities'!$C$3:$G$1298,1)),'VBA code_permu_wo_repettn'!$T$2:$Y$2))</f>
        <v>A</v>
      </c>
      <c r="D2314" t="str">
        <f>INDEX('VBA code_permu_wo_repettn'!$AA$3:$AF$6,COUNTIF('Profile-matrices_Condorcet'!$B$2:$B2314,'Profile-matrices_Condorcet'!$B2314),MATCH(INDEX('numeric possibilities'!E$3:E$1298,VLOOKUP($B2314,'numeric possibilities'!$C$3:$G$1298,1)),'VBA code_permu_wo_repettn'!$AA$2:$AF$2))</f>
        <v>B</v>
      </c>
      <c r="E2314" t="str">
        <f>INDEX('VBA code_permu_wo_repettn'!$AH$3:$AM$6,COUNTIF('Profile-matrices_Condorcet'!$B$2:$B2314,'Profile-matrices_Condorcet'!$B2314),MATCH(INDEX('numeric possibilities'!F$3:F$1298,VLOOKUP($B2314,'numeric possibilities'!$C$3:$G$1298,1)),'VBA code_permu_wo_repettn'!$AH$2:$AM$2))</f>
        <v>C</v>
      </c>
      <c r="F2314" t="str">
        <f>INDEX('VBA code_permu_wo_repettn'!$AO$3:$AT$6,COUNTIF('Profile-matrices_Condorcet'!$B$2:$B2314,'Profile-matrices_Condorcet'!$B2314),MATCH(INDEX('numeric possibilities'!G$3:G$1298,VLOOKUP($B2314,'numeric possibilities'!$C$3:$G$1298,1)),'VBA code_permu_wo_repettn'!$AO$2:$AT$2))</f>
        <v>D</v>
      </c>
      <c r="H2314" t="s">
        <v>14</v>
      </c>
      <c r="I2314" s="3">
        <f>IF(MATCH(I$1,$C2314:$C2317,0)&lt;(MATCH(J$1,$C2314:$C2317,0)),1*a_vote,0)+IF(MATCH(I$1,$D2314:$D2317,0)&lt;MATCH(J$1,$D2314:$D2317,0),1*b_vote,0)+IF(MATCH(I$1,$E2314:$E2317,0)&lt;MATCH(J$1,$E2314:$E2317,0),1*c_vote,0)+IF(MATCH(I$1,$F2314:$F2317,0)&lt;MATCH(J$1,$F2314:$F2317,0),1*d_vote,0)</f>
        <v>0.52</v>
      </c>
      <c r="J2314" s="3">
        <f>IF(MATCH(I$1,$C2314:$C2317,0)&gt;(MATCH(J$1,$C2314:$C2317,0)),1*a_vote,0)+IF(MATCH(I$1,$D2314:$D2317,0)&gt;MATCH(J$1,$D2314:$D2317,0),1*b_vote,0)+IF(MATCH(I$1,$E2314:$E2317,0)&gt;MATCH(J$1,$E2314:$E2317,0),1*c_vote,0)+IF(MATCH(I$1,$F2314:$F2317,0)&gt;MATCH(J$1,$F2314:$F2317,0),1*d_vote,0)</f>
        <v>0.48</v>
      </c>
      <c r="K2314" s="3">
        <f>IF(MATCH($K$1,$C2314:$C2317,0)&lt;(MATCH($L$1,$C2314:$C2317,0)),1*a_vote,0)+IF(MATCH($K$1,$D2314:$D2317,0)&lt;MATCH($L$1,$D2314:$D2317,0),1*b_vote,0)+IF(MATCH($K$1,$E2314:$E2317,0)&lt;MATCH($L$1,$E2314:$E2317,0),1*c_vote,0)+IF(MATCH($K$1,$F2314:$F2317,0)&lt;MATCH($L$1,$F2314:$F2317,0),1*d_vote,0)</f>
        <v>0.75</v>
      </c>
      <c r="L2314" s="3">
        <f>IF(MATCH(K$1,$C2314:$C2317,0)&gt;(MATCH(L$1,$C2314:$C2317,0)),1*a_vote,0)+IF(MATCH(K$1,$D2314:$D2317,0)&gt;MATCH(L$1,$D2314:$D2317,0),1*b_vote,0)+IF(MATCH(K$1,$E2314:$E2317,0)&gt;MATCH(L$1,$E2314:$E2317,0),1*c_vote,0)+IF(MATCH(K$1,$F2314:$F2317,0)&gt;MATCH(L$1,$F2314:$F2317,0),1*d_vote,0)</f>
        <v>0.25</v>
      </c>
      <c r="M2314" s="3">
        <f>IF(MATCH($M$1,$C2314:$C2317,0)&lt;(MATCH($N$1,$C2314:$C2317,0)),1*a_vote,0)+IF(MATCH($M$1,$D2314:$D2317,0)&lt;MATCH($N$1,$D2314:$D2317,0),1*b_vote,0)+IF(MATCH($M$1,$E2314:$E2317,0)&lt;MATCH($N$1,$E2314:$E2317,0),1*c_vote,0)+IF(MATCH($M$1,$F2314:$F2317,0)&lt;MATCH($N$1,$F2314:$F2317,0),1*d_vote,0)</f>
        <v>0.53</v>
      </c>
      <c r="N2314" s="3">
        <f>IF(MATCH(M$1,$C2314:$C2317,0)&gt;(MATCH(N$1,$C2314:$C2317,0)),1*a_vote,0)+IF(MATCH(M$1,$D2314:$D2317,0)&gt;MATCH(N$1,$D2314:$D2317,0),1*b_vote,0)+IF(MATCH(M$1,$E2314:$E2317,0)&gt;MATCH(N$1,$E2314:$E2317,0),1*c_vote,0)+IF(MATCH(M$1,$F2314:$F2317,0)&gt;MATCH(N$1,$F2314:$F2317,0),1*d_vote,0)</f>
        <v>0.47</v>
      </c>
      <c r="O2314" s="3">
        <f>IF(MATCH($O$1,$C2314:$C2317,0)&lt;(MATCH($P$1,$C2314:$C2317,0)),1*a_vote,0)+IF(MATCH($O$1,$D2314:$D2317,0)&lt;MATCH($P$1,$D2314:$D2317,0),1*b_vote,0)+IF(MATCH($O$1,$E2314:$E2317,0)&lt;MATCH($P$1,$E2314:$E2317,0),1*c_vote,0)+IF(MATCH($O$1,$F2314:$F2317,0)&lt;MATCH($P$1,$F2314:$F2317,0),1*d_vote,0)</f>
        <v>0.48</v>
      </c>
      <c r="P2314" s="3">
        <f>IF(MATCH(O$1,$C2314:$C2317,0)&gt;(MATCH(P$1,$C2314:$C2317,0)),1*a_vote,0)+IF(MATCH(O$1,$D2314:$D2317,0)&gt;MATCH(P$1,$D2314:$D2317,0),1*b_vote,0)+IF(MATCH(O$1,$E2314:$E2317,0)&gt;MATCH(P$1,$E2314:$E2317,0),1*c_vote,0)+IF(MATCH(O$1,$F2314:$F2317,0)&gt;MATCH(P$1,$F2314:$F2317,0),1*d_vote,0)</f>
        <v>0.52</v>
      </c>
      <c r="Q2314" s="3">
        <f>IF(MATCH($Q$1,$C2314:$C2317,0)&lt;(MATCH($R$1,$C2314:$C2317,0)),1*a_vote,0)+IF(MATCH($Q$1,$D2314:$D2317,0)&lt;MATCH($R$1,$D2314:$D2317,0),1*b_vote,0)+IF(MATCH($Q$1,$E2314:$E2317,0)&lt;MATCH($R$1,$E2314:$E2317,0),1*c_vote,0)+IF(MATCH($Q$1,$F2314:$F2317,0)&lt;MATCH($R$1,$F2314:$F2317,0),1*d_vote,0)</f>
        <v>0.53</v>
      </c>
      <c r="R2314" s="3">
        <f>IF(MATCH(Q$1,$C2314:$C2317,0)&gt;(MATCH(R$1,$C2314:$C2317,0)),1*a_vote,0)+IF(MATCH(Q$1,$D2314:$D2317,0)&gt;MATCH(R$1,$D2314:$D2317,0),1*b_vote,0)+IF(MATCH(Q$1,$E2314:$E2317,0)&gt;MATCH(R$1,$E2314:$E2317,0),1*c_vote,0)+IF(MATCH(Q$1,$F2314:$F2317,0)&gt;MATCH(R$1,$F2314:$F2317,0),1*d_vote,0)</f>
        <v>0.47</v>
      </c>
      <c r="S2314" s="3">
        <f>IF(MATCH($S$1,$C2314:$C2317,0)&lt;(MATCH($T$1,$C2314:$C2317,0)),1*a_vote,0)+IF(MATCH($S$1,$D2314:$D2317,0)&lt;MATCH($T$1,$D2314:$D2317,0),1*b_vote,0)+IF(MATCH($S$1,$E2314:$E2317,0)&lt;MATCH($T$1,$E2314:$E2317,0),1*c_vote,0)+IF(MATCH($S$1,$F2314:$F2317,0)&lt;MATCH($T$1,$F2314:$F2317,0),1*d_vote,0)</f>
        <v>0.78</v>
      </c>
      <c r="T2314" s="3">
        <f>IF(MATCH(S$1,$C2314:$C2317,0)&gt;(MATCH(T$1,$C2314:$C2317,0)),1*a_vote,0)+IF(MATCH(S$1,$D2314:$D2317,0)&gt;MATCH(T$1,$D2314:$D2317,0),1*b_vote,0)+IF(MATCH(S$1,$E2314:$E2317,0)&gt;MATCH(T$1,$E2314:$E2317,0),1*c_vote,0)+IF(MATCH(S$1,$F2314:$F2317,0)&gt;MATCH(T$1,$F2314:$F2317,0),1*d_vote,0)</f>
        <v>0.21999999999999997</v>
      </c>
    </row>
    <row r="2315" spans="1:20" x14ac:dyDescent="0.25">
      <c r="A2315">
        <f t="shared" si="72"/>
        <v>2314</v>
      </c>
      <c r="B2315">
        <f t="shared" si="73"/>
        <v>579</v>
      </c>
      <c r="C2315" t="str">
        <f>INDEX('VBA code_permu_wo_repettn'!$T$3:$Y$6,COUNTIF('Profile-matrices_Condorcet'!$B$2:$B2315,'Profile-matrices_Condorcet'!$B2315),MATCH(INDEX('numeric possibilities'!D$3:D$1298,VLOOKUP($B2315,'numeric possibilities'!$C$3:$G$1298,1)),'VBA code_permu_wo_repettn'!$T$2:$Y$2))</f>
        <v>C</v>
      </c>
      <c r="D2315" t="str">
        <f>INDEX('VBA code_permu_wo_repettn'!$AA$3:$AF$6,COUNTIF('Profile-matrices_Condorcet'!$B$2:$B2315,'Profile-matrices_Condorcet'!$B2315),MATCH(INDEX('numeric possibilities'!E$3:E$1298,VLOOKUP($B2315,'numeric possibilities'!$C$3:$G$1298,1)),'VBA code_permu_wo_repettn'!$AA$2:$AF$2))</f>
        <v>A</v>
      </c>
      <c r="E2315" t="str">
        <f>INDEX('VBA code_permu_wo_repettn'!$AH$3:$AM$6,COUNTIF('Profile-matrices_Condorcet'!$B$2:$B2315,'Profile-matrices_Condorcet'!$B2315),MATCH(INDEX('numeric possibilities'!F$3:F$1298,VLOOKUP($B2315,'numeric possibilities'!$C$3:$G$1298,1)),'VBA code_permu_wo_repettn'!$AH$2:$AM$2))</f>
        <v>D</v>
      </c>
      <c r="F2315" t="str">
        <f>INDEX('VBA code_permu_wo_repettn'!$AO$3:$AT$6,COUNTIF('Profile-matrices_Condorcet'!$B$2:$B2315,'Profile-matrices_Condorcet'!$B2315),MATCH(INDEX('numeric possibilities'!G$3:G$1298,VLOOKUP($B2315,'numeric possibilities'!$C$3:$G$1298,1)),'VBA code_permu_wo_repettn'!$AO$2:$AT$2))</f>
        <v>B</v>
      </c>
      <c r="H2315" t="s">
        <v>15</v>
      </c>
      <c r="I2315" t="str">
        <f>IF(I2314&gt;J2314,$I$1,IF(I2314&lt;J2314,$J$1,0))</f>
        <v>A</v>
      </c>
      <c r="K2315" t="str">
        <f>IF(K2314&gt;L2314,$K$1,IF(K2314&lt;L2314,$L$1,0))</f>
        <v>A</v>
      </c>
      <c r="M2315" t="str">
        <f>IF(M2314&gt;N2314,$M$1,IF(M2314&lt;N2314,$N$1,0))</f>
        <v>A</v>
      </c>
      <c r="O2315" t="str">
        <f>IF(O2314&gt;P2314,$O$1,IF(O2314&lt;P2314,$P$1,0))</f>
        <v>C</v>
      </c>
      <c r="Q2315" t="str">
        <f>IF(Q2314&gt;R2314,$Q$1,IF(Q2314&lt;R2314,$R$1,0))</f>
        <v>B</v>
      </c>
      <c r="S2315" t="str">
        <f>IF(S2314&gt;T2314,$S$1,IF(S2314&lt;T2314,$T$1,0))</f>
        <v>C</v>
      </c>
    </row>
    <row r="2316" spans="1:20" x14ac:dyDescent="0.25">
      <c r="A2316">
        <f t="shared" si="72"/>
        <v>2315</v>
      </c>
      <c r="B2316">
        <f t="shared" si="73"/>
        <v>579</v>
      </c>
      <c r="C2316" t="str">
        <f>INDEX('VBA code_permu_wo_repettn'!$T$3:$Y$6,COUNTIF('Profile-matrices_Condorcet'!$B$2:$B2316,'Profile-matrices_Condorcet'!$B2316),MATCH(INDEX('numeric possibilities'!D$3:D$1298,VLOOKUP($B2316,'numeric possibilities'!$C$3:$G$1298,1)),'VBA code_permu_wo_repettn'!$T$2:$Y$2))</f>
        <v>B</v>
      </c>
      <c r="D2316" t="str">
        <f>INDEX('VBA code_permu_wo_repettn'!$AA$3:$AF$6,COUNTIF('Profile-matrices_Condorcet'!$B$2:$B2316,'Profile-matrices_Condorcet'!$B2316),MATCH(INDEX('numeric possibilities'!E$3:E$1298,VLOOKUP($B2316,'numeric possibilities'!$C$3:$G$1298,1)),'VBA code_permu_wo_repettn'!$AA$2:$AF$2))</f>
        <v>C</v>
      </c>
      <c r="E2316" t="str">
        <f>INDEX('VBA code_permu_wo_repettn'!$AH$3:$AM$6,COUNTIF('Profile-matrices_Condorcet'!$B$2:$B2316,'Profile-matrices_Condorcet'!$B2316),MATCH(INDEX('numeric possibilities'!F$3:F$1298,VLOOKUP($B2316,'numeric possibilities'!$C$3:$G$1298,1)),'VBA code_permu_wo_repettn'!$AH$2:$AM$2))</f>
        <v>A</v>
      </c>
      <c r="F2316" t="str">
        <f>INDEX('VBA code_permu_wo_repettn'!$AO$3:$AT$6,COUNTIF('Profile-matrices_Condorcet'!$B$2:$B2316,'Profile-matrices_Condorcet'!$B2316),MATCH(INDEX('numeric possibilities'!G$3:G$1298,VLOOKUP($B2316,'numeric possibilities'!$C$3:$G$1298,1)),'VBA code_permu_wo_repettn'!$AO$2:$AT$2))</f>
        <v>A</v>
      </c>
      <c r="I2316" t="s">
        <v>0</v>
      </c>
      <c r="J2316" t="s">
        <v>1</v>
      </c>
      <c r="K2316" t="s">
        <v>2</v>
      </c>
      <c r="L2316" t="s">
        <v>3</v>
      </c>
    </row>
    <row r="2317" spans="1:20" x14ac:dyDescent="0.25">
      <c r="A2317">
        <f t="shared" si="72"/>
        <v>2316</v>
      </c>
      <c r="B2317">
        <f t="shared" si="73"/>
        <v>579</v>
      </c>
      <c r="C2317" t="str">
        <f>INDEX('VBA code_permu_wo_repettn'!$T$3:$Y$6,COUNTIF('Profile-matrices_Condorcet'!$B$2:$B2317,'Profile-matrices_Condorcet'!$B2317),MATCH(INDEX('numeric possibilities'!D$3:D$1298,VLOOKUP($B2317,'numeric possibilities'!$C$3:$G$1298,1)),'VBA code_permu_wo_repettn'!$T$2:$Y$2))</f>
        <v>D</v>
      </c>
      <c r="D2317" t="str">
        <f>INDEX('VBA code_permu_wo_repettn'!$AA$3:$AF$6,COUNTIF('Profile-matrices_Condorcet'!$B$2:$B2317,'Profile-matrices_Condorcet'!$B2317),MATCH(INDEX('numeric possibilities'!E$3:E$1298,VLOOKUP($B2317,'numeric possibilities'!$C$3:$G$1298,1)),'VBA code_permu_wo_repettn'!$AA$2:$AF$2))</f>
        <v>D</v>
      </c>
      <c r="E2317" t="str">
        <f>INDEX('VBA code_permu_wo_repettn'!$AH$3:$AM$6,COUNTIF('Profile-matrices_Condorcet'!$B$2:$B2317,'Profile-matrices_Condorcet'!$B2317),MATCH(INDEX('numeric possibilities'!F$3:F$1298,VLOOKUP($B2317,'numeric possibilities'!$C$3:$G$1298,1)),'VBA code_permu_wo_repettn'!$AH$2:$AM$2))</f>
        <v>B</v>
      </c>
      <c r="F2317" t="str">
        <f>INDEX('VBA code_permu_wo_repettn'!$AO$3:$AT$6,COUNTIF('Profile-matrices_Condorcet'!$B$2:$B2317,'Profile-matrices_Condorcet'!$B2317),MATCH(INDEX('numeric possibilities'!G$3:G$1298,VLOOKUP($B2317,'numeric possibilities'!$C$3:$G$1298,1)),'VBA code_permu_wo_repettn'!$AO$2:$AT$2))</f>
        <v>C</v>
      </c>
      <c r="G2317" t="str">
        <f>IF(MAX(I2317:L2317)&gt;='numeric possibilities'!$B$4/2,INDEX('Profile-matrices_Condorcet'!I2316:L2316,1,MATCH(MAX('Profile-matrices_Condorcet'!I2317:L2317),'Profile-matrices_Condorcet'!I2317:L2317,0)),"NCW")</f>
        <v>A</v>
      </c>
      <c r="H2317" t="s">
        <v>13</v>
      </c>
      <c r="I2317" s="3">
        <f>COUNTIF($I2315:$S2315,I2316)</f>
        <v>3</v>
      </c>
      <c r="J2317" s="3">
        <f>COUNTIF($I2315:$S2315,J2316)</f>
        <v>1</v>
      </c>
      <c r="K2317" s="3">
        <f>COUNTIF($I2315:$S2315,K2316)</f>
        <v>2</v>
      </c>
      <c r="L2317" s="3">
        <f>COUNTIF($I2315:$S2315,L2316)</f>
        <v>0</v>
      </c>
    </row>
    <row r="2318" spans="1:20" x14ac:dyDescent="0.25">
      <c r="A2318">
        <f t="shared" ref="A2318:A2381" si="74">A2317+1</f>
        <v>2317</v>
      </c>
      <c r="B2318">
        <f t="shared" ref="B2318:B2381" si="75">IF((ROW()-1)&lt;=4*B2317,B2317,B2317+1)</f>
        <v>580</v>
      </c>
      <c r="C2318" t="str">
        <f>INDEX('VBA code_permu_wo_repettn'!$T$3:$Y$6,COUNTIF('Profile-matrices_Condorcet'!$B$2:$B2318,'Profile-matrices_Condorcet'!$B2318),MATCH(INDEX('numeric possibilities'!D$3:D$1298,VLOOKUP($B2318,'numeric possibilities'!$C$3:$G$1298,1)),'VBA code_permu_wo_repettn'!$T$2:$Y$2))</f>
        <v>A</v>
      </c>
      <c r="D2318" t="str">
        <f>INDEX('VBA code_permu_wo_repettn'!$AA$3:$AF$6,COUNTIF('Profile-matrices_Condorcet'!$B$2:$B2318,'Profile-matrices_Condorcet'!$B2318),MATCH(INDEX('numeric possibilities'!E$3:E$1298,VLOOKUP($B2318,'numeric possibilities'!$C$3:$G$1298,1)),'VBA code_permu_wo_repettn'!$AA$2:$AF$2))</f>
        <v>B</v>
      </c>
      <c r="E2318" t="str">
        <f>INDEX('VBA code_permu_wo_repettn'!$AH$3:$AM$6,COUNTIF('Profile-matrices_Condorcet'!$B$2:$B2318,'Profile-matrices_Condorcet'!$B2318),MATCH(INDEX('numeric possibilities'!F$3:F$1298,VLOOKUP($B2318,'numeric possibilities'!$C$3:$G$1298,1)),'VBA code_permu_wo_repettn'!$AH$2:$AM$2))</f>
        <v>C</v>
      </c>
      <c r="F2318" t="str">
        <f>INDEX('VBA code_permu_wo_repettn'!$AO$3:$AT$6,COUNTIF('Profile-matrices_Condorcet'!$B$2:$B2318,'Profile-matrices_Condorcet'!$B2318),MATCH(INDEX('numeric possibilities'!G$3:G$1298,VLOOKUP($B2318,'numeric possibilities'!$C$3:$G$1298,1)),'VBA code_permu_wo_repettn'!$AO$2:$AT$2))</f>
        <v>D</v>
      </c>
      <c r="H2318" t="s">
        <v>14</v>
      </c>
      <c r="I2318" s="3">
        <f>IF(MATCH(I$1,$C2318:$C2321,0)&lt;(MATCH(J$1,$C2318:$C2321,0)),1*a_vote,0)+IF(MATCH(I$1,$D2318:$D2321,0)&lt;MATCH(J$1,$D2318:$D2321,0),1*b_vote,0)+IF(MATCH(I$1,$E2318:$E2321,0)&lt;MATCH(J$1,$E2318:$E2321,0),1*c_vote,0)+IF(MATCH(I$1,$F2318:$F2321,0)&lt;MATCH(J$1,$F2318:$F2321,0),1*d_vote,0)</f>
        <v>0.52</v>
      </c>
      <c r="J2318" s="3">
        <f>IF(MATCH(I$1,$C2318:$C2321,0)&gt;(MATCH(J$1,$C2318:$C2321,0)),1*a_vote,0)+IF(MATCH(I$1,$D2318:$D2321,0)&gt;MATCH(J$1,$D2318:$D2321,0),1*b_vote,0)+IF(MATCH(I$1,$E2318:$E2321,0)&gt;MATCH(J$1,$E2318:$E2321,0),1*c_vote,0)+IF(MATCH(I$1,$F2318:$F2321,0)&gt;MATCH(J$1,$F2318:$F2321,0),1*d_vote,0)</f>
        <v>0.48</v>
      </c>
      <c r="K2318" s="3">
        <f>IF(MATCH($K$1,$C2318:$C2321,0)&lt;(MATCH($L$1,$C2318:$C2321,0)),1*a_vote,0)+IF(MATCH($K$1,$D2318:$D2321,0)&lt;MATCH($L$1,$D2318:$D2321,0),1*b_vote,0)+IF(MATCH($K$1,$E2318:$E2321,0)&lt;MATCH($L$1,$E2318:$E2321,0),1*c_vote,0)+IF(MATCH($K$1,$F2318:$F2321,0)&lt;MATCH($L$1,$F2318:$F2321,0),1*d_vote,0)</f>
        <v>0.75</v>
      </c>
      <c r="L2318" s="3">
        <f>IF(MATCH(K$1,$C2318:$C2321,0)&gt;(MATCH(L$1,$C2318:$C2321,0)),1*a_vote,0)+IF(MATCH(K$1,$D2318:$D2321,0)&gt;MATCH(L$1,$D2318:$D2321,0),1*b_vote,0)+IF(MATCH(K$1,$E2318:$E2321,0)&gt;MATCH(L$1,$E2318:$E2321,0),1*c_vote,0)+IF(MATCH(K$1,$F2318:$F2321,0)&gt;MATCH(L$1,$F2318:$F2321,0),1*d_vote,0)</f>
        <v>0.25</v>
      </c>
      <c r="M2318" s="3">
        <f>IF(MATCH($M$1,$C2318:$C2321,0)&lt;(MATCH($N$1,$C2318:$C2321,0)),1*a_vote,0)+IF(MATCH($M$1,$D2318:$D2321,0)&lt;MATCH($N$1,$D2318:$D2321,0),1*b_vote,0)+IF(MATCH($M$1,$E2318:$E2321,0)&lt;MATCH($N$1,$E2318:$E2321,0),1*c_vote,0)+IF(MATCH($M$1,$F2318:$F2321,0)&lt;MATCH($N$1,$F2318:$F2321,0),1*d_vote,0)</f>
        <v>0.53</v>
      </c>
      <c r="N2318" s="3">
        <f>IF(MATCH(M$1,$C2318:$C2321,0)&gt;(MATCH(N$1,$C2318:$C2321,0)),1*a_vote,0)+IF(MATCH(M$1,$D2318:$D2321,0)&gt;MATCH(N$1,$D2318:$D2321,0),1*b_vote,0)+IF(MATCH(M$1,$E2318:$E2321,0)&gt;MATCH(N$1,$E2318:$E2321,0),1*c_vote,0)+IF(MATCH(M$1,$F2318:$F2321,0)&gt;MATCH(N$1,$F2318:$F2321,0),1*d_vote,0)</f>
        <v>0.47</v>
      </c>
      <c r="O2318" s="3">
        <f>IF(MATCH($O$1,$C2318:$C2321,0)&lt;(MATCH($P$1,$C2318:$C2321,0)),1*a_vote,0)+IF(MATCH($O$1,$D2318:$D2321,0)&lt;MATCH($P$1,$D2318:$D2321,0),1*b_vote,0)+IF(MATCH($O$1,$E2318:$E2321,0)&lt;MATCH($P$1,$E2318:$E2321,0),1*c_vote,0)+IF(MATCH($O$1,$F2318:$F2321,0)&lt;MATCH($P$1,$F2318:$F2321,0),1*d_vote,0)</f>
        <v>0.48</v>
      </c>
      <c r="P2318" s="3">
        <f>IF(MATCH(O$1,$C2318:$C2321,0)&gt;(MATCH(P$1,$C2318:$C2321,0)),1*a_vote,0)+IF(MATCH(O$1,$D2318:$D2321,0)&gt;MATCH(P$1,$D2318:$D2321,0),1*b_vote,0)+IF(MATCH(O$1,$E2318:$E2321,0)&gt;MATCH(P$1,$E2318:$E2321,0),1*c_vote,0)+IF(MATCH(O$1,$F2318:$F2321,0)&gt;MATCH(P$1,$F2318:$F2321,0),1*d_vote,0)</f>
        <v>0.52</v>
      </c>
      <c r="Q2318" s="3">
        <f>IF(MATCH($Q$1,$C2318:$C2321,0)&lt;(MATCH($R$1,$C2318:$C2321,0)),1*a_vote,0)+IF(MATCH($Q$1,$D2318:$D2321,0)&lt;MATCH($R$1,$D2318:$D2321,0),1*b_vote,0)+IF(MATCH($Q$1,$E2318:$E2321,0)&lt;MATCH($R$1,$E2318:$E2321,0),1*c_vote,0)+IF(MATCH($Q$1,$F2318:$F2321,0)&lt;MATCH($R$1,$F2318:$F2321,0),1*d_vote,0)</f>
        <v>0.26</v>
      </c>
      <c r="R2318" s="3">
        <f>IF(MATCH(Q$1,$C2318:$C2321,0)&gt;(MATCH(R$1,$C2318:$C2321,0)),1*a_vote,0)+IF(MATCH(Q$1,$D2318:$D2321,0)&gt;MATCH(R$1,$D2318:$D2321,0),1*b_vote,0)+IF(MATCH(Q$1,$E2318:$E2321,0)&gt;MATCH(R$1,$E2318:$E2321,0),1*c_vote,0)+IF(MATCH(Q$1,$F2318:$F2321,0)&gt;MATCH(R$1,$F2318:$F2321,0),1*d_vote,0)</f>
        <v>0.74</v>
      </c>
      <c r="S2318" s="3">
        <f>IF(MATCH($S$1,$C2318:$C2321,0)&lt;(MATCH($T$1,$C2318:$C2321,0)),1*a_vote,0)+IF(MATCH($S$1,$D2318:$D2321,0)&lt;MATCH($T$1,$D2318:$D2321,0),1*b_vote,0)+IF(MATCH($S$1,$E2318:$E2321,0)&lt;MATCH($T$1,$E2318:$E2321,0),1*c_vote,0)+IF(MATCH($S$1,$F2318:$F2321,0)&lt;MATCH($T$1,$F2318:$F2321,0),1*d_vote,0)</f>
        <v>0.78</v>
      </c>
      <c r="T2318" s="3">
        <f>IF(MATCH(S$1,$C2318:$C2321,0)&gt;(MATCH(T$1,$C2318:$C2321,0)),1*a_vote,0)+IF(MATCH(S$1,$D2318:$D2321,0)&gt;MATCH(T$1,$D2318:$D2321,0),1*b_vote,0)+IF(MATCH(S$1,$E2318:$E2321,0)&gt;MATCH(T$1,$E2318:$E2321,0),1*c_vote,0)+IF(MATCH(S$1,$F2318:$F2321,0)&gt;MATCH(T$1,$F2318:$F2321,0),1*d_vote,0)</f>
        <v>0.21999999999999997</v>
      </c>
    </row>
    <row r="2319" spans="1:20" x14ac:dyDescent="0.25">
      <c r="A2319">
        <f t="shared" si="74"/>
        <v>2318</v>
      </c>
      <c r="B2319">
        <f t="shared" si="75"/>
        <v>580</v>
      </c>
      <c r="C2319" t="str">
        <f>INDEX('VBA code_permu_wo_repettn'!$T$3:$Y$6,COUNTIF('Profile-matrices_Condorcet'!$B$2:$B2319,'Profile-matrices_Condorcet'!$B2319),MATCH(INDEX('numeric possibilities'!D$3:D$1298,VLOOKUP($B2319,'numeric possibilities'!$C$3:$G$1298,1)),'VBA code_permu_wo_repettn'!$T$2:$Y$2))</f>
        <v>C</v>
      </c>
      <c r="D2319" t="str">
        <f>INDEX('VBA code_permu_wo_repettn'!$AA$3:$AF$6,COUNTIF('Profile-matrices_Condorcet'!$B$2:$B2319,'Profile-matrices_Condorcet'!$B2319),MATCH(INDEX('numeric possibilities'!E$3:E$1298,VLOOKUP($B2319,'numeric possibilities'!$C$3:$G$1298,1)),'VBA code_permu_wo_repettn'!$AA$2:$AF$2))</f>
        <v>A</v>
      </c>
      <c r="E2319" t="str">
        <f>INDEX('VBA code_permu_wo_repettn'!$AH$3:$AM$6,COUNTIF('Profile-matrices_Condorcet'!$B$2:$B2319,'Profile-matrices_Condorcet'!$B2319),MATCH(INDEX('numeric possibilities'!F$3:F$1298,VLOOKUP($B2319,'numeric possibilities'!$C$3:$G$1298,1)),'VBA code_permu_wo_repettn'!$AH$2:$AM$2))</f>
        <v>D</v>
      </c>
      <c r="F2319" t="str">
        <f>INDEX('VBA code_permu_wo_repettn'!$AO$3:$AT$6,COUNTIF('Profile-matrices_Condorcet'!$B$2:$B2319,'Profile-matrices_Condorcet'!$B2319),MATCH(INDEX('numeric possibilities'!G$3:G$1298,VLOOKUP($B2319,'numeric possibilities'!$C$3:$G$1298,1)),'VBA code_permu_wo_repettn'!$AO$2:$AT$2))</f>
        <v>B</v>
      </c>
      <c r="H2319" t="s">
        <v>15</v>
      </c>
      <c r="I2319" t="str">
        <f>IF(I2318&gt;J2318,$I$1,IF(I2318&lt;J2318,$J$1,0))</f>
        <v>A</v>
      </c>
      <c r="K2319" t="str">
        <f>IF(K2318&gt;L2318,$K$1,IF(K2318&lt;L2318,$L$1,0))</f>
        <v>A</v>
      </c>
      <c r="M2319" t="str">
        <f>IF(M2318&gt;N2318,$M$1,IF(M2318&lt;N2318,$N$1,0))</f>
        <v>A</v>
      </c>
      <c r="O2319" t="str">
        <f>IF(O2318&gt;P2318,$O$1,IF(O2318&lt;P2318,$P$1,0))</f>
        <v>C</v>
      </c>
      <c r="Q2319" t="str">
        <f>IF(Q2318&gt;R2318,$Q$1,IF(Q2318&lt;R2318,$R$1,0))</f>
        <v>D</v>
      </c>
      <c r="S2319" t="str">
        <f>IF(S2318&gt;T2318,$S$1,IF(S2318&lt;T2318,$T$1,0))</f>
        <v>C</v>
      </c>
    </row>
    <row r="2320" spans="1:20" x14ac:dyDescent="0.25">
      <c r="A2320">
        <f t="shared" si="74"/>
        <v>2319</v>
      </c>
      <c r="B2320">
        <f t="shared" si="75"/>
        <v>580</v>
      </c>
      <c r="C2320" t="str">
        <f>INDEX('VBA code_permu_wo_repettn'!$T$3:$Y$6,COUNTIF('Profile-matrices_Condorcet'!$B$2:$B2320,'Profile-matrices_Condorcet'!$B2320),MATCH(INDEX('numeric possibilities'!D$3:D$1298,VLOOKUP($B2320,'numeric possibilities'!$C$3:$G$1298,1)),'VBA code_permu_wo_repettn'!$T$2:$Y$2))</f>
        <v>D</v>
      </c>
      <c r="D2320" t="str">
        <f>INDEX('VBA code_permu_wo_repettn'!$AA$3:$AF$6,COUNTIF('Profile-matrices_Condorcet'!$B$2:$B2320,'Profile-matrices_Condorcet'!$B2320),MATCH(INDEX('numeric possibilities'!E$3:E$1298,VLOOKUP($B2320,'numeric possibilities'!$C$3:$G$1298,1)),'VBA code_permu_wo_repettn'!$AA$2:$AF$2))</f>
        <v>C</v>
      </c>
      <c r="E2320" t="str">
        <f>INDEX('VBA code_permu_wo_repettn'!$AH$3:$AM$6,COUNTIF('Profile-matrices_Condorcet'!$B$2:$B2320,'Profile-matrices_Condorcet'!$B2320),MATCH(INDEX('numeric possibilities'!F$3:F$1298,VLOOKUP($B2320,'numeric possibilities'!$C$3:$G$1298,1)),'VBA code_permu_wo_repettn'!$AH$2:$AM$2))</f>
        <v>A</v>
      </c>
      <c r="F2320" t="str">
        <f>INDEX('VBA code_permu_wo_repettn'!$AO$3:$AT$6,COUNTIF('Profile-matrices_Condorcet'!$B$2:$B2320,'Profile-matrices_Condorcet'!$B2320),MATCH(INDEX('numeric possibilities'!G$3:G$1298,VLOOKUP($B2320,'numeric possibilities'!$C$3:$G$1298,1)),'VBA code_permu_wo_repettn'!$AO$2:$AT$2))</f>
        <v>A</v>
      </c>
      <c r="I2320" t="s">
        <v>0</v>
      </c>
      <c r="J2320" t="s">
        <v>1</v>
      </c>
      <c r="K2320" t="s">
        <v>2</v>
      </c>
      <c r="L2320" t="s">
        <v>3</v>
      </c>
    </row>
    <row r="2321" spans="1:20" x14ac:dyDescent="0.25">
      <c r="A2321">
        <f t="shared" si="74"/>
        <v>2320</v>
      </c>
      <c r="B2321">
        <f t="shared" si="75"/>
        <v>580</v>
      </c>
      <c r="C2321" t="str">
        <f>INDEX('VBA code_permu_wo_repettn'!$T$3:$Y$6,COUNTIF('Profile-matrices_Condorcet'!$B$2:$B2321,'Profile-matrices_Condorcet'!$B2321),MATCH(INDEX('numeric possibilities'!D$3:D$1298,VLOOKUP($B2321,'numeric possibilities'!$C$3:$G$1298,1)),'VBA code_permu_wo_repettn'!$T$2:$Y$2))</f>
        <v>B</v>
      </c>
      <c r="D2321" t="str">
        <f>INDEX('VBA code_permu_wo_repettn'!$AA$3:$AF$6,COUNTIF('Profile-matrices_Condorcet'!$B$2:$B2321,'Profile-matrices_Condorcet'!$B2321),MATCH(INDEX('numeric possibilities'!E$3:E$1298,VLOOKUP($B2321,'numeric possibilities'!$C$3:$G$1298,1)),'VBA code_permu_wo_repettn'!$AA$2:$AF$2))</f>
        <v>D</v>
      </c>
      <c r="E2321" t="str">
        <f>INDEX('VBA code_permu_wo_repettn'!$AH$3:$AM$6,COUNTIF('Profile-matrices_Condorcet'!$B$2:$B2321,'Profile-matrices_Condorcet'!$B2321),MATCH(INDEX('numeric possibilities'!F$3:F$1298,VLOOKUP($B2321,'numeric possibilities'!$C$3:$G$1298,1)),'VBA code_permu_wo_repettn'!$AH$2:$AM$2))</f>
        <v>B</v>
      </c>
      <c r="F2321" t="str">
        <f>INDEX('VBA code_permu_wo_repettn'!$AO$3:$AT$6,COUNTIF('Profile-matrices_Condorcet'!$B$2:$B2321,'Profile-matrices_Condorcet'!$B2321),MATCH(INDEX('numeric possibilities'!G$3:G$1298,VLOOKUP($B2321,'numeric possibilities'!$C$3:$G$1298,1)),'VBA code_permu_wo_repettn'!$AO$2:$AT$2))</f>
        <v>C</v>
      </c>
      <c r="G2321" t="str">
        <f>IF(MAX(I2321:L2321)&gt;='numeric possibilities'!$B$4/2,INDEX('Profile-matrices_Condorcet'!I2320:L2320,1,MATCH(MAX('Profile-matrices_Condorcet'!I2321:L2321),'Profile-matrices_Condorcet'!I2321:L2321,0)),"NCW")</f>
        <v>A</v>
      </c>
      <c r="H2321" t="s">
        <v>13</v>
      </c>
      <c r="I2321" s="3">
        <f>COUNTIF($I2319:$S2319,I2320)</f>
        <v>3</v>
      </c>
      <c r="J2321" s="3">
        <f>COUNTIF($I2319:$S2319,J2320)</f>
        <v>0</v>
      </c>
      <c r="K2321" s="3">
        <f>COUNTIF($I2319:$S2319,K2320)</f>
        <v>2</v>
      </c>
      <c r="L2321" s="3">
        <f>COUNTIF($I2319:$S2319,L2320)</f>
        <v>1</v>
      </c>
    </row>
    <row r="2322" spans="1:20" x14ac:dyDescent="0.25">
      <c r="A2322">
        <f t="shared" si="74"/>
        <v>2321</v>
      </c>
      <c r="B2322">
        <f t="shared" si="75"/>
        <v>581</v>
      </c>
      <c r="C2322" t="str">
        <f>INDEX('VBA code_permu_wo_repettn'!$T$3:$Y$6,COUNTIF('Profile-matrices_Condorcet'!$B$2:$B2322,'Profile-matrices_Condorcet'!$B2322),MATCH(INDEX('numeric possibilities'!D$3:D$1298,VLOOKUP($B2322,'numeric possibilities'!$C$3:$G$1298,1)),'VBA code_permu_wo_repettn'!$T$2:$Y$2))</f>
        <v>A</v>
      </c>
      <c r="D2322" t="str">
        <f>INDEX('VBA code_permu_wo_repettn'!$AA$3:$AF$6,COUNTIF('Profile-matrices_Condorcet'!$B$2:$B2322,'Profile-matrices_Condorcet'!$B2322),MATCH(INDEX('numeric possibilities'!E$3:E$1298,VLOOKUP($B2322,'numeric possibilities'!$C$3:$G$1298,1)),'VBA code_permu_wo_repettn'!$AA$2:$AF$2))</f>
        <v>B</v>
      </c>
      <c r="E2322" t="str">
        <f>INDEX('VBA code_permu_wo_repettn'!$AH$3:$AM$6,COUNTIF('Profile-matrices_Condorcet'!$B$2:$B2322,'Profile-matrices_Condorcet'!$B2322),MATCH(INDEX('numeric possibilities'!F$3:F$1298,VLOOKUP($B2322,'numeric possibilities'!$C$3:$G$1298,1)),'VBA code_permu_wo_repettn'!$AH$2:$AM$2))</f>
        <v>C</v>
      </c>
      <c r="F2322" t="str">
        <f>INDEX('VBA code_permu_wo_repettn'!$AO$3:$AT$6,COUNTIF('Profile-matrices_Condorcet'!$B$2:$B2322,'Profile-matrices_Condorcet'!$B2322),MATCH(INDEX('numeric possibilities'!G$3:G$1298,VLOOKUP($B2322,'numeric possibilities'!$C$3:$G$1298,1)),'VBA code_permu_wo_repettn'!$AO$2:$AT$2))</f>
        <v>D</v>
      </c>
      <c r="H2322" t="s">
        <v>14</v>
      </c>
      <c r="I2322" s="3">
        <f>IF(MATCH(I$1,$C2322:$C2325,0)&lt;(MATCH(J$1,$C2322:$C2325,0)),1*a_vote,0)+IF(MATCH(I$1,$D2322:$D2325,0)&lt;MATCH(J$1,$D2322:$D2325,0),1*b_vote,0)+IF(MATCH(I$1,$E2322:$E2325,0)&lt;MATCH(J$1,$E2322:$E2325,0),1*c_vote,0)+IF(MATCH(I$1,$F2322:$F2325,0)&lt;MATCH(J$1,$F2322:$F2325,0),1*d_vote,0)</f>
        <v>0.52</v>
      </c>
      <c r="J2322" s="3">
        <f>IF(MATCH(I$1,$C2322:$C2325,0)&gt;(MATCH(J$1,$C2322:$C2325,0)),1*a_vote,0)+IF(MATCH(I$1,$D2322:$D2325,0)&gt;MATCH(J$1,$D2322:$D2325,0),1*b_vote,0)+IF(MATCH(I$1,$E2322:$E2325,0)&gt;MATCH(J$1,$E2322:$E2325,0),1*c_vote,0)+IF(MATCH(I$1,$F2322:$F2325,0)&gt;MATCH(J$1,$F2322:$F2325,0),1*d_vote,0)</f>
        <v>0.48</v>
      </c>
      <c r="K2322" s="3">
        <f>IF(MATCH($K$1,$C2322:$C2325,0)&lt;(MATCH($L$1,$C2322:$C2325,0)),1*a_vote,0)+IF(MATCH($K$1,$D2322:$D2325,0)&lt;MATCH($L$1,$D2322:$D2325,0),1*b_vote,0)+IF(MATCH($K$1,$E2322:$E2325,0)&lt;MATCH($L$1,$E2322:$E2325,0),1*c_vote,0)+IF(MATCH($K$1,$F2322:$F2325,0)&lt;MATCH($L$1,$F2322:$F2325,0),1*d_vote,0)</f>
        <v>0.75</v>
      </c>
      <c r="L2322" s="3">
        <f>IF(MATCH(K$1,$C2322:$C2325,0)&gt;(MATCH(L$1,$C2322:$C2325,0)),1*a_vote,0)+IF(MATCH(K$1,$D2322:$D2325,0)&gt;MATCH(L$1,$D2322:$D2325,0),1*b_vote,0)+IF(MATCH(K$1,$E2322:$E2325,0)&gt;MATCH(L$1,$E2322:$E2325,0),1*c_vote,0)+IF(MATCH(K$1,$F2322:$F2325,0)&gt;MATCH(L$1,$F2322:$F2325,0),1*d_vote,0)</f>
        <v>0.25</v>
      </c>
      <c r="M2322" s="3">
        <f>IF(MATCH($M$1,$C2322:$C2325,0)&lt;(MATCH($N$1,$C2322:$C2325,0)),1*a_vote,0)+IF(MATCH($M$1,$D2322:$D2325,0)&lt;MATCH($N$1,$D2322:$D2325,0),1*b_vote,0)+IF(MATCH($M$1,$E2322:$E2325,0)&lt;MATCH($N$1,$E2322:$E2325,0),1*c_vote,0)+IF(MATCH($M$1,$F2322:$F2325,0)&lt;MATCH($N$1,$F2322:$F2325,0),1*d_vote,0)</f>
        <v>0.53</v>
      </c>
      <c r="N2322" s="3">
        <f>IF(MATCH(M$1,$C2322:$C2325,0)&gt;(MATCH(N$1,$C2322:$C2325,0)),1*a_vote,0)+IF(MATCH(M$1,$D2322:$D2325,0)&gt;MATCH(N$1,$D2322:$D2325,0),1*b_vote,0)+IF(MATCH(M$1,$E2322:$E2325,0)&gt;MATCH(N$1,$E2322:$E2325,0),1*c_vote,0)+IF(MATCH(M$1,$F2322:$F2325,0)&gt;MATCH(N$1,$F2322:$F2325,0),1*d_vote,0)</f>
        <v>0.47</v>
      </c>
      <c r="O2322" s="3">
        <f>IF(MATCH($O$1,$C2322:$C2325,0)&lt;(MATCH($P$1,$C2322:$C2325,0)),1*a_vote,0)+IF(MATCH($O$1,$D2322:$D2325,0)&lt;MATCH($P$1,$D2322:$D2325,0),1*b_vote,0)+IF(MATCH($O$1,$E2322:$E2325,0)&lt;MATCH($P$1,$E2322:$E2325,0),1*c_vote,0)+IF(MATCH($O$1,$F2322:$F2325,0)&lt;MATCH($P$1,$F2322:$F2325,0),1*d_vote,0)</f>
        <v>0.75</v>
      </c>
      <c r="P2322" s="3">
        <f>IF(MATCH(O$1,$C2322:$C2325,0)&gt;(MATCH(P$1,$C2322:$C2325,0)),1*a_vote,0)+IF(MATCH(O$1,$D2322:$D2325,0)&gt;MATCH(P$1,$D2322:$D2325,0),1*b_vote,0)+IF(MATCH(O$1,$E2322:$E2325,0)&gt;MATCH(P$1,$E2322:$E2325,0),1*c_vote,0)+IF(MATCH(O$1,$F2322:$F2325,0)&gt;MATCH(P$1,$F2322:$F2325,0),1*d_vote,0)</f>
        <v>0.25</v>
      </c>
      <c r="Q2322" s="3">
        <f>IF(MATCH($Q$1,$C2322:$C2325,0)&lt;(MATCH($R$1,$C2322:$C2325,0)),1*a_vote,0)+IF(MATCH($Q$1,$D2322:$D2325,0)&lt;MATCH($R$1,$D2322:$D2325,0),1*b_vote,0)+IF(MATCH($Q$1,$E2322:$E2325,0)&lt;MATCH($R$1,$E2322:$E2325,0),1*c_vote,0)+IF(MATCH($Q$1,$F2322:$F2325,0)&lt;MATCH($R$1,$F2322:$F2325,0),1*d_vote,0)</f>
        <v>0.26</v>
      </c>
      <c r="R2322" s="3">
        <f>IF(MATCH(Q$1,$C2322:$C2325,0)&gt;(MATCH(R$1,$C2322:$C2325,0)),1*a_vote,0)+IF(MATCH(Q$1,$D2322:$D2325,0)&gt;MATCH(R$1,$D2322:$D2325,0),1*b_vote,0)+IF(MATCH(Q$1,$E2322:$E2325,0)&gt;MATCH(R$1,$E2322:$E2325,0),1*c_vote,0)+IF(MATCH(Q$1,$F2322:$F2325,0)&gt;MATCH(R$1,$F2322:$F2325,0),1*d_vote,0)</f>
        <v>0.74</v>
      </c>
      <c r="S2322" s="3">
        <f>IF(MATCH($S$1,$C2322:$C2325,0)&lt;(MATCH($T$1,$C2322:$C2325,0)),1*a_vote,0)+IF(MATCH($S$1,$D2322:$D2325,0)&lt;MATCH($T$1,$D2322:$D2325,0),1*b_vote,0)+IF(MATCH($S$1,$E2322:$E2325,0)&lt;MATCH($T$1,$E2322:$E2325,0),1*c_vote,0)+IF(MATCH($S$1,$F2322:$F2325,0)&lt;MATCH($T$1,$F2322:$F2325,0),1*d_vote,0)</f>
        <v>0.51</v>
      </c>
      <c r="T2322" s="3">
        <f>IF(MATCH(S$1,$C2322:$C2325,0)&gt;(MATCH(T$1,$C2322:$C2325,0)),1*a_vote,0)+IF(MATCH(S$1,$D2322:$D2325,0)&gt;MATCH(T$1,$D2322:$D2325,0),1*b_vote,0)+IF(MATCH(S$1,$E2322:$E2325,0)&gt;MATCH(T$1,$E2322:$E2325,0),1*c_vote,0)+IF(MATCH(S$1,$F2322:$F2325,0)&gt;MATCH(T$1,$F2322:$F2325,0),1*d_vote,0)</f>
        <v>0.49</v>
      </c>
    </row>
    <row r="2323" spans="1:20" x14ac:dyDescent="0.25">
      <c r="A2323">
        <f t="shared" si="74"/>
        <v>2322</v>
      </c>
      <c r="B2323">
        <f t="shared" si="75"/>
        <v>581</v>
      </c>
      <c r="C2323" t="str">
        <f>INDEX('VBA code_permu_wo_repettn'!$T$3:$Y$6,COUNTIF('Profile-matrices_Condorcet'!$B$2:$B2323,'Profile-matrices_Condorcet'!$B2323),MATCH(INDEX('numeric possibilities'!D$3:D$1298,VLOOKUP($B2323,'numeric possibilities'!$C$3:$G$1298,1)),'VBA code_permu_wo_repettn'!$T$2:$Y$2))</f>
        <v>D</v>
      </c>
      <c r="D2323" t="str">
        <f>INDEX('VBA code_permu_wo_repettn'!$AA$3:$AF$6,COUNTIF('Profile-matrices_Condorcet'!$B$2:$B2323,'Profile-matrices_Condorcet'!$B2323),MATCH(INDEX('numeric possibilities'!E$3:E$1298,VLOOKUP($B2323,'numeric possibilities'!$C$3:$G$1298,1)),'VBA code_permu_wo_repettn'!$AA$2:$AF$2))</f>
        <v>A</v>
      </c>
      <c r="E2323" t="str">
        <f>INDEX('VBA code_permu_wo_repettn'!$AH$3:$AM$6,COUNTIF('Profile-matrices_Condorcet'!$B$2:$B2323,'Profile-matrices_Condorcet'!$B2323),MATCH(INDEX('numeric possibilities'!F$3:F$1298,VLOOKUP($B2323,'numeric possibilities'!$C$3:$G$1298,1)),'VBA code_permu_wo_repettn'!$AH$2:$AM$2))</f>
        <v>D</v>
      </c>
      <c r="F2323" t="str">
        <f>INDEX('VBA code_permu_wo_repettn'!$AO$3:$AT$6,COUNTIF('Profile-matrices_Condorcet'!$B$2:$B2323,'Profile-matrices_Condorcet'!$B2323),MATCH(INDEX('numeric possibilities'!G$3:G$1298,VLOOKUP($B2323,'numeric possibilities'!$C$3:$G$1298,1)),'VBA code_permu_wo_repettn'!$AO$2:$AT$2))</f>
        <v>B</v>
      </c>
      <c r="H2323" t="s">
        <v>15</v>
      </c>
      <c r="I2323" t="str">
        <f>IF(I2322&gt;J2322,$I$1,IF(I2322&lt;J2322,$J$1,0))</f>
        <v>A</v>
      </c>
      <c r="K2323" t="str">
        <f>IF(K2322&gt;L2322,$K$1,IF(K2322&lt;L2322,$L$1,0))</f>
        <v>A</v>
      </c>
      <c r="M2323" t="str">
        <f>IF(M2322&gt;N2322,$M$1,IF(M2322&lt;N2322,$N$1,0))</f>
        <v>A</v>
      </c>
      <c r="O2323" t="str">
        <f>IF(O2322&gt;P2322,$O$1,IF(O2322&lt;P2322,$P$1,0))</f>
        <v>B</v>
      </c>
      <c r="Q2323" t="str">
        <f>IF(Q2322&gt;R2322,$Q$1,IF(Q2322&lt;R2322,$R$1,0))</f>
        <v>D</v>
      </c>
      <c r="S2323" t="str">
        <f>IF(S2322&gt;T2322,$S$1,IF(S2322&lt;T2322,$T$1,0))</f>
        <v>C</v>
      </c>
    </row>
    <row r="2324" spans="1:20" x14ac:dyDescent="0.25">
      <c r="A2324">
        <f t="shared" si="74"/>
        <v>2323</v>
      </c>
      <c r="B2324">
        <f t="shared" si="75"/>
        <v>581</v>
      </c>
      <c r="C2324" t="str">
        <f>INDEX('VBA code_permu_wo_repettn'!$T$3:$Y$6,COUNTIF('Profile-matrices_Condorcet'!$B$2:$B2324,'Profile-matrices_Condorcet'!$B2324),MATCH(INDEX('numeric possibilities'!D$3:D$1298,VLOOKUP($B2324,'numeric possibilities'!$C$3:$G$1298,1)),'VBA code_permu_wo_repettn'!$T$2:$Y$2))</f>
        <v>B</v>
      </c>
      <c r="D2324" t="str">
        <f>INDEX('VBA code_permu_wo_repettn'!$AA$3:$AF$6,COUNTIF('Profile-matrices_Condorcet'!$B$2:$B2324,'Profile-matrices_Condorcet'!$B2324),MATCH(INDEX('numeric possibilities'!E$3:E$1298,VLOOKUP($B2324,'numeric possibilities'!$C$3:$G$1298,1)),'VBA code_permu_wo_repettn'!$AA$2:$AF$2))</f>
        <v>C</v>
      </c>
      <c r="E2324" t="str">
        <f>INDEX('VBA code_permu_wo_repettn'!$AH$3:$AM$6,COUNTIF('Profile-matrices_Condorcet'!$B$2:$B2324,'Profile-matrices_Condorcet'!$B2324),MATCH(INDEX('numeric possibilities'!F$3:F$1298,VLOOKUP($B2324,'numeric possibilities'!$C$3:$G$1298,1)),'VBA code_permu_wo_repettn'!$AH$2:$AM$2))</f>
        <v>A</v>
      </c>
      <c r="F2324" t="str">
        <f>INDEX('VBA code_permu_wo_repettn'!$AO$3:$AT$6,COUNTIF('Profile-matrices_Condorcet'!$B$2:$B2324,'Profile-matrices_Condorcet'!$B2324),MATCH(INDEX('numeric possibilities'!G$3:G$1298,VLOOKUP($B2324,'numeric possibilities'!$C$3:$G$1298,1)),'VBA code_permu_wo_repettn'!$AO$2:$AT$2))</f>
        <v>A</v>
      </c>
      <c r="I2324" t="s">
        <v>0</v>
      </c>
      <c r="J2324" t="s">
        <v>1</v>
      </c>
      <c r="K2324" t="s">
        <v>2</v>
      </c>
      <c r="L2324" t="s">
        <v>3</v>
      </c>
    </row>
    <row r="2325" spans="1:20" x14ac:dyDescent="0.25">
      <c r="A2325">
        <f t="shared" si="74"/>
        <v>2324</v>
      </c>
      <c r="B2325">
        <f t="shared" si="75"/>
        <v>581</v>
      </c>
      <c r="C2325" t="str">
        <f>INDEX('VBA code_permu_wo_repettn'!$T$3:$Y$6,COUNTIF('Profile-matrices_Condorcet'!$B$2:$B2325,'Profile-matrices_Condorcet'!$B2325),MATCH(INDEX('numeric possibilities'!D$3:D$1298,VLOOKUP($B2325,'numeric possibilities'!$C$3:$G$1298,1)),'VBA code_permu_wo_repettn'!$T$2:$Y$2))</f>
        <v>C</v>
      </c>
      <c r="D2325" t="str">
        <f>INDEX('VBA code_permu_wo_repettn'!$AA$3:$AF$6,COUNTIF('Profile-matrices_Condorcet'!$B$2:$B2325,'Profile-matrices_Condorcet'!$B2325),MATCH(INDEX('numeric possibilities'!E$3:E$1298,VLOOKUP($B2325,'numeric possibilities'!$C$3:$G$1298,1)),'VBA code_permu_wo_repettn'!$AA$2:$AF$2))</f>
        <v>D</v>
      </c>
      <c r="E2325" t="str">
        <f>INDEX('VBA code_permu_wo_repettn'!$AH$3:$AM$6,COUNTIF('Profile-matrices_Condorcet'!$B$2:$B2325,'Profile-matrices_Condorcet'!$B2325),MATCH(INDEX('numeric possibilities'!F$3:F$1298,VLOOKUP($B2325,'numeric possibilities'!$C$3:$G$1298,1)),'VBA code_permu_wo_repettn'!$AH$2:$AM$2))</f>
        <v>B</v>
      </c>
      <c r="F2325" t="str">
        <f>INDEX('VBA code_permu_wo_repettn'!$AO$3:$AT$6,COUNTIF('Profile-matrices_Condorcet'!$B$2:$B2325,'Profile-matrices_Condorcet'!$B2325),MATCH(INDEX('numeric possibilities'!G$3:G$1298,VLOOKUP($B2325,'numeric possibilities'!$C$3:$G$1298,1)),'VBA code_permu_wo_repettn'!$AO$2:$AT$2))</f>
        <v>C</v>
      </c>
      <c r="G2325" t="str">
        <f>IF(MAX(I2325:L2325)&gt;='numeric possibilities'!$B$4/2,INDEX('Profile-matrices_Condorcet'!I2324:L2324,1,MATCH(MAX('Profile-matrices_Condorcet'!I2325:L2325),'Profile-matrices_Condorcet'!I2325:L2325,0)),"NCW")</f>
        <v>A</v>
      </c>
      <c r="H2325" t="s">
        <v>13</v>
      </c>
      <c r="I2325" s="3">
        <f>COUNTIF($I2323:$S2323,I2324)</f>
        <v>3</v>
      </c>
      <c r="J2325" s="3">
        <f>COUNTIF($I2323:$S2323,J2324)</f>
        <v>1</v>
      </c>
      <c r="K2325" s="3">
        <f>COUNTIF($I2323:$S2323,K2324)</f>
        <v>1</v>
      </c>
      <c r="L2325" s="3">
        <f>COUNTIF($I2323:$S2323,L2324)</f>
        <v>1</v>
      </c>
    </row>
    <row r="2326" spans="1:20" x14ac:dyDescent="0.25">
      <c r="A2326">
        <f t="shared" si="74"/>
        <v>2325</v>
      </c>
      <c r="B2326">
        <f t="shared" si="75"/>
        <v>582</v>
      </c>
      <c r="C2326" t="str">
        <f>INDEX('VBA code_permu_wo_repettn'!$T$3:$Y$6,COUNTIF('Profile-matrices_Condorcet'!$B$2:$B2326,'Profile-matrices_Condorcet'!$B2326),MATCH(INDEX('numeric possibilities'!D$3:D$1298,VLOOKUP($B2326,'numeric possibilities'!$C$3:$G$1298,1)),'VBA code_permu_wo_repettn'!$T$2:$Y$2))</f>
        <v>A</v>
      </c>
      <c r="D2326" t="str">
        <f>INDEX('VBA code_permu_wo_repettn'!$AA$3:$AF$6,COUNTIF('Profile-matrices_Condorcet'!$B$2:$B2326,'Profile-matrices_Condorcet'!$B2326),MATCH(INDEX('numeric possibilities'!E$3:E$1298,VLOOKUP($B2326,'numeric possibilities'!$C$3:$G$1298,1)),'VBA code_permu_wo_repettn'!$AA$2:$AF$2))</f>
        <v>B</v>
      </c>
      <c r="E2326" t="str">
        <f>INDEX('VBA code_permu_wo_repettn'!$AH$3:$AM$6,COUNTIF('Profile-matrices_Condorcet'!$B$2:$B2326,'Profile-matrices_Condorcet'!$B2326),MATCH(INDEX('numeric possibilities'!F$3:F$1298,VLOOKUP($B2326,'numeric possibilities'!$C$3:$G$1298,1)),'VBA code_permu_wo_repettn'!$AH$2:$AM$2))</f>
        <v>C</v>
      </c>
      <c r="F2326" t="str">
        <f>INDEX('VBA code_permu_wo_repettn'!$AO$3:$AT$6,COUNTIF('Profile-matrices_Condorcet'!$B$2:$B2326,'Profile-matrices_Condorcet'!$B2326),MATCH(INDEX('numeric possibilities'!G$3:G$1298,VLOOKUP($B2326,'numeric possibilities'!$C$3:$G$1298,1)),'VBA code_permu_wo_repettn'!$AO$2:$AT$2))</f>
        <v>D</v>
      </c>
      <c r="H2326" t="s">
        <v>14</v>
      </c>
      <c r="I2326" s="3">
        <f>IF(MATCH(I$1,$C2326:$C2329,0)&lt;(MATCH(J$1,$C2326:$C2329,0)),1*a_vote,0)+IF(MATCH(I$1,$D2326:$D2329,0)&lt;MATCH(J$1,$D2326:$D2329,0),1*b_vote,0)+IF(MATCH(I$1,$E2326:$E2329,0)&lt;MATCH(J$1,$E2326:$E2329,0),1*c_vote,0)+IF(MATCH(I$1,$F2326:$F2329,0)&lt;MATCH(J$1,$F2326:$F2329,0),1*d_vote,0)</f>
        <v>0.52</v>
      </c>
      <c r="J2326" s="3">
        <f>IF(MATCH(I$1,$C2326:$C2329,0)&gt;(MATCH(J$1,$C2326:$C2329,0)),1*a_vote,0)+IF(MATCH(I$1,$D2326:$D2329,0)&gt;MATCH(J$1,$D2326:$D2329,0),1*b_vote,0)+IF(MATCH(I$1,$E2326:$E2329,0)&gt;MATCH(J$1,$E2326:$E2329,0),1*c_vote,0)+IF(MATCH(I$1,$F2326:$F2329,0)&gt;MATCH(J$1,$F2326:$F2329,0),1*d_vote,0)</f>
        <v>0.48</v>
      </c>
      <c r="K2326" s="3">
        <f>IF(MATCH($K$1,$C2326:$C2329,0)&lt;(MATCH($L$1,$C2326:$C2329,0)),1*a_vote,0)+IF(MATCH($K$1,$D2326:$D2329,0)&lt;MATCH($L$1,$D2326:$D2329,0),1*b_vote,0)+IF(MATCH($K$1,$E2326:$E2329,0)&lt;MATCH($L$1,$E2326:$E2329,0),1*c_vote,0)+IF(MATCH($K$1,$F2326:$F2329,0)&lt;MATCH($L$1,$F2326:$F2329,0),1*d_vote,0)</f>
        <v>0.75</v>
      </c>
      <c r="L2326" s="3">
        <f>IF(MATCH(K$1,$C2326:$C2329,0)&gt;(MATCH(L$1,$C2326:$C2329,0)),1*a_vote,0)+IF(MATCH(K$1,$D2326:$D2329,0)&gt;MATCH(L$1,$D2326:$D2329,0),1*b_vote,0)+IF(MATCH(K$1,$E2326:$E2329,0)&gt;MATCH(L$1,$E2326:$E2329,0),1*c_vote,0)+IF(MATCH(K$1,$F2326:$F2329,0)&gt;MATCH(L$1,$F2326:$F2329,0),1*d_vote,0)</f>
        <v>0.25</v>
      </c>
      <c r="M2326" s="3">
        <f>IF(MATCH($M$1,$C2326:$C2329,0)&lt;(MATCH($N$1,$C2326:$C2329,0)),1*a_vote,0)+IF(MATCH($M$1,$D2326:$D2329,0)&lt;MATCH($N$1,$D2326:$D2329,0),1*b_vote,0)+IF(MATCH($M$1,$E2326:$E2329,0)&lt;MATCH($N$1,$E2326:$E2329,0),1*c_vote,0)+IF(MATCH($M$1,$F2326:$F2329,0)&lt;MATCH($N$1,$F2326:$F2329,0),1*d_vote,0)</f>
        <v>0.53</v>
      </c>
      <c r="N2326" s="3">
        <f>IF(MATCH(M$1,$C2326:$C2329,0)&gt;(MATCH(N$1,$C2326:$C2329,0)),1*a_vote,0)+IF(MATCH(M$1,$D2326:$D2329,0)&gt;MATCH(N$1,$D2326:$D2329,0),1*b_vote,0)+IF(MATCH(M$1,$E2326:$E2329,0)&gt;MATCH(N$1,$E2326:$E2329,0),1*c_vote,0)+IF(MATCH(M$1,$F2326:$F2329,0)&gt;MATCH(N$1,$F2326:$F2329,0),1*d_vote,0)</f>
        <v>0.47</v>
      </c>
      <c r="O2326" s="3">
        <f>IF(MATCH($O$1,$C2326:$C2329,0)&lt;(MATCH($P$1,$C2326:$C2329,0)),1*a_vote,0)+IF(MATCH($O$1,$D2326:$D2329,0)&lt;MATCH($P$1,$D2326:$D2329,0),1*b_vote,0)+IF(MATCH($O$1,$E2326:$E2329,0)&lt;MATCH($P$1,$E2326:$E2329,0),1*c_vote,0)+IF(MATCH($O$1,$F2326:$F2329,0)&lt;MATCH($P$1,$F2326:$F2329,0),1*d_vote,0)</f>
        <v>0.48</v>
      </c>
      <c r="P2326" s="3">
        <f>IF(MATCH(O$1,$C2326:$C2329,0)&gt;(MATCH(P$1,$C2326:$C2329,0)),1*a_vote,0)+IF(MATCH(O$1,$D2326:$D2329,0)&gt;MATCH(P$1,$D2326:$D2329,0),1*b_vote,0)+IF(MATCH(O$1,$E2326:$E2329,0)&gt;MATCH(P$1,$E2326:$E2329,0),1*c_vote,0)+IF(MATCH(O$1,$F2326:$F2329,0)&gt;MATCH(P$1,$F2326:$F2329,0),1*d_vote,0)</f>
        <v>0.52</v>
      </c>
      <c r="Q2326" s="3">
        <f>IF(MATCH($Q$1,$C2326:$C2329,0)&lt;(MATCH($R$1,$C2326:$C2329,0)),1*a_vote,0)+IF(MATCH($Q$1,$D2326:$D2329,0)&lt;MATCH($R$1,$D2326:$D2329,0),1*b_vote,0)+IF(MATCH($Q$1,$E2326:$E2329,0)&lt;MATCH($R$1,$E2326:$E2329,0),1*c_vote,0)+IF(MATCH($Q$1,$F2326:$F2329,0)&lt;MATCH($R$1,$F2326:$F2329,0),1*d_vote,0)</f>
        <v>0.26</v>
      </c>
      <c r="R2326" s="3">
        <f>IF(MATCH(Q$1,$C2326:$C2329,0)&gt;(MATCH(R$1,$C2326:$C2329,0)),1*a_vote,0)+IF(MATCH(Q$1,$D2326:$D2329,0)&gt;MATCH(R$1,$D2326:$D2329,0),1*b_vote,0)+IF(MATCH(Q$1,$E2326:$E2329,0)&gt;MATCH(R$1,$E2326:$E2329,0),1*c_vote,0)+IF(MATCH(Q$1,$F2326:$F2329,0)&gt;MATCH(R$1,$F2326:$F2329,0),1*d_vote,0)</f>
        <v>0.74</v>
      </c>
      <c r="S2326" s="3">
        <f>IF(MATCH($S$1,$C2326:$C2329,0)&lt;(MATCH($T$1,$C2326:$C2329,0)),1*a_vote,0)+IF(MATCH($S$1,$D2326:$D2329,0)&lt;MATCH($T$1,$D2326:$D2329,0),1*b_vote,0)+IF(MATCH($S$1,$E2326:$E2329,0)&lt;MATCH($T$1,$E2326:$E2329,0),1*c_vote,0)+IF(MATCH($S$1,$F2326:$F2329,0)&lt;MATCH($T$1,$F2326:$F2329,0),1*d_vote,0)</f>
        <v>0.51</v>
      </c>
      <c r="T2326" s="3">
        <f>IF(MATCH(S$1,$C2326:$C2329,0)&gt;(MATCH(T$1,$C2326:$C2329,0)),1*a_vote,0)+IF(MATCH(S$1,$D2326:$D2329,0)&gt;MATCH(T$1,$D2326:$D2329,0),1*b_vote,0)+IF(MATCH(S$1,$E2326:$E2329,0)&gt;MATCH(T$1,$E2326:$E2329,0),1*c_vote,0)+IF(MATCH(S$1,$F2326:$F2329,0)&gt;MATCH(T$1,$F2326:$F2329,0),1*d_vote,0)</f>
        <v>0.49</v>
      </c>
    </row>
    <row r="2327" spans="1:20" x14ac:dyDescent="0.25">
      <c r="A2327">
        <f t="shared" si="74"/>
        <v>2326</v>
      </c>
      <c r="B2327">
        <f t="shared" si="75"/>
        <v>582</v>
      </c>
      <c r="C2327" t="str">
        <f>INDEX('VBA code_permu_wo_repettn'!$T$3:$Y$6,COUNTIF('Profile-matrices_Condorcet'!$B$2:$B2327,'Profile-matrices_Condorcet'!$B2327),MATCH(INDEX('numeric possibilities'!D$3:D$1298,VLOOKUP($B2327,'numeric possibilities'!$C$3:$G$1298,1)),'VBA code_permu_wo_repettn'!$T$2:$Y$2))</f>
        <v>D</v>
      </c>
      <c r="D2327" t="str">
        <f>INDEX('VBA code_permu_wo_repettn'!$AA$3:$AF$6,COUNTIF('Profile-matrices_Condorcet'!$B$2:$B2327,'Profile-matrices_Condorcet'!$B2327),MATCH(INDEX('numeric possibilities'!E$3:E$1298,VLOOKUP($B2327,'numeric possibilities'!$C$3:$G$1298,1)),'VBA code_permu_wo_repettn'!$AA$2:$AF$2))</f>
        <v>A</v>
      </c>
      <c r="E2327" t="str">
        <f>INDEX('VBA code_permu_wo_repettn'!$AH$3:$AM$6,COUNTIF('Profile-matrices_Condorcet'!$B$2:$B2327,'Profile-matrices_Condorcet'!$B2327),MATCH(INDEX('numeric possibilities'!F$3:F$1298,VLOOKUP($B2327,'numeric possibilities'!$C$3:$G$1298,1)),'VBA code_permu_wo_repettn'!$AH$2:$AM$2))</f>
        <v>D</v>
      </c>
      <c r="F2327" t="str">
        <f>INDEX('VBA code_permu_wo_repettn'!$AO$3:$AT$6,COUNTIF('Profile-matrices_Condorcet'!$B$2:$B2327,'Profile-matrices_Condorcet'!$B2327),MATCH(INDEX('numeric possibilities'!G$3:G$1298,VLOOKUP($B2327,'numeric possibilities'!$C$3:$G$1298,1)),'VBA code_permu_wo_repettn'!$AO$2:$AT$2))</f>
        <v>B</v>
      </c>
      <c r="H2327" t="s">
        <v>15</v>
      </c>
      <c r="I2327" t="str">
        <f>IF(I2326&gt;J2326,$I$1,IF(I2326&lt;J2326,$J$1,0))</f>
        <v>A</v>
      </c>
      <c r="K2327" t="str">
        <f>IF(K2326&gt;L2326,$K$1,IF(K2326&lt;L2326,$L$1,0))</f>
        <v>A</v>
      </c>
      <c r="M2327" t="str">
        <f>IF(M2326&gt;N2326,$M$1,IF(M2326&lt;N2326,$N$1,0))</f>
        <v>A</v>
      </c>
      <c r="O2327" t="str">
        <f>IF(O2326&gt;P2326,$O$1,IF(O2326&lt;P2326,$P$1,0))</f>
        <v>C</v>
      </c>
      <c r="Q2327" t="str">
        <f>IF(Q2326&gt;R2326,$Q$1,IF(Q2326&lt;R2326,$R$1,0))</f>
        <v>D</v>
      </c>
      <c r="S2327" t="str">
        <f>IF(S2326&gt;T2326,$S$1,IF(S2326&lt;T2326,$T$1,0))</f>
        <v>C</v>
      </c>
    </row>
    <row r="2328" spans="1:20" x14ac:dyDescent="0.25">
      <c r="A2328">
        <f t="shared" si="74"/>
        <v>2327</v>
      </c>
      <c r="B2328">
        <f t="shared" si="75"/>
        <v>582</v>
      </c>
      <c r="C2328" t="str">
        <f>INDEX('VBA code_permu_wo_repettn'!$T$3:$Y$6,COUNTIF('Profile-matrices_Condorcet'!$B$2:$B2328,'Profile-matrices_Condorcet'!$B2328),MATCH(INDEX('numeric possibilities'!D$3:D$1298,VLOOKUP($B2328,'numeric possibilities'!$C$3:$G$1298,1)),'VBA code_permu_wo_repettn'!$T$2:$Y$2))</f>
        <v>C</v>
      </c>
      <c r="D2328" t="str">
        <f>INDEX('VBA code_permu_wo_repettn'!$AA$3:$AF$6,COUNTIF('Profile-matrices_Condorcet'!$B$2:$B2328,'Profile-matrices_Condorcet'!$B2328),MATCH(INDEX('numeric possibilities'!E$3:E$1298,VLOOKUP($B2328,'numeric possibilities'!$C$3:$G$1298,1)),'VBA code_permu_wo_repettn'!$AA$2:$AF$2))</f>
        <v>C</v>
      </c>
      <c r="E2328" t="str">
        <f>INDEX('VBA code_permu_wo_repettn'!$AH$3:$AM$6,COUNTIF('Profile-matrices_Condorcet'!$B$2:$B2328,'Profile-matrices_Condorcet'!$B2328),MATCH(INDEX('numeric possibilities'!F$3:F$1298,VLOOKUP($B2328,'numeric possibilities'!$C$3:$G$1298,1)),'VBA code_permu_wo_repettn'!$AH$2:$AM$2))</f>
        <v>A</v>
      </c>
      <c r="F2328" t="str">
        <f>INDEX('VBA code_permu_wo_repettn'!$AO$3:$AT$6,COUNTIF('Profile-matrices_Condorcet'!$B$2:$B2328,'Profile-matrices_Condorcet'!$B2328),MATCH(INDEX('numeric possibilities'!G$3:G$1298,VLOOKUP($B2328,'numeric possibilities'!$C$3:$G$1298,1)),'VBA code_permu_wo_repettn'!$AO$2:$AT$2))</f>
        <v>A</v>
      </c>
      <c r="I2328" t="s">
        <v>0</v>
      </c>
      <c r="J2328" t="s">
        <v>1</v>
      </c>
      <c r="K2328" t="s">
        <v>2</v>
      </c>
      <c r="L2328" t="s">
        <v>3</v>
      </c>
    </row>
    <row r="2329" spans="1:20" x14ac:dyDescent="0.25">
      <c r="A2329">
        <f t="shared" si="74"/>
        <v>2328</v>
      </c>
      <c r="B2329">
        <f t="shared" si="75"/>
        <v>582</v>
      </c>
      <c r="C2329" t="str">
        <f>INDEX('VBA code_permu_wo_repettn'!$T$3:$Y$6,COUNTIF('Profile-matrices_Condorcet'!$B$2:$B2329,'Profile-matrices_Condorcet'!$B2329),MATCH(INDEX('numeric possibilities'!D$3:D$1298,VLOOKUP($B2329,'numeric possibilities'!$C$3:$G$1298,1)),'VBA code_permu_wo_repettn'!$T$2:$Y$2))</f>
        <v>B</v>
      </c>
      <c r="D2329" t="str">
        <f>INDEX('VBA code_permu_wo_repettn'!$AA$3:$AF$6,COUNTIF('Profile-matrices_Condorcet'!$B$2:$B2329,'Profile-matrices_Condorcet'!$B2329),MATCH(INDEX('numeric possibilities'!E$3:E$1298,VLOOKUP($B2329,'numeric possibilities'!$C$3:$G$1298,1)),'VBA code_permu_wo_repettn'!$AA$2:$AF$2))</f>
        <v>D</v>
      </c>
      <c r="E2329" t="str">
        <f>INDEX('VBA code_permu_wo_repettn'!$AH$3:$AM$6,COUNTIF('Profile-matrices_Condorcet'!$B$2:$B2329,'Profile-matrices_Condorcet'!$B2329),MATCH(INDEX('numeric possibilities'!F$3:F$1298,VLOOKUP($B2329,'numeric possibilities'!$C$3:$G$1298,1)),'VBA code_permu_wo_repettn'!$AH$2:$AM$2))</f>
        <v>B</v>
      </c>
      <c r="F2329" t="str">
        <f>INDEX('VBA code_permu_wo_repettn'!$AO$3:$AT$6,COUNTIF('Profile-matrices_Condorcet'!$B$2:$B2329,'Profile-matrices_Condorcet'!$B2329),MATCH(INDEX('numeric possibilities'!G$3:G$1298,VLOOKUP($B2329,'numeric possibilities'!$C$3:$G$1298,1)),'VBA code_permu_wo_repettn'!$AO$2:$AT$2))</f>
        <v>C</v>
      </c>
      <c r="G2329" t="str">
        <f>IF(MAX(I2329:L2329)&gt;='numeric possibilities'!$B$4/2,INDEX('Profile-matrices_Condorcet'!I2328:L2328,1,MATCH(MAX('Profile-matrices_Condorcet'!I2329:L2329),'Profile-matrices_Condorcet'!I2329:L2329,0)),"NCW")</f>
        <v>A</v>
      </c>
      <c r="H2329" t="s">
        <v>13</v>
      </c>
      <c r="I2329" s="3">
        <f>COUNTIF($I2327:$S2327,I2328)</f>
        <v>3</v>
      </c>
      <c r="J2329" s="3">
        <f>COUNTIF($I2327:$S2327,J2328)</f>
        <v>0</v>
      </c>
      <c r="K2329" s="3">
        <f>COUNTIF($I2327:$S2327,K2328)</f>
        <v>2</v>
      </c>
      <c r="L2329" s="3">
        <f>COUNTIF($I2327:$S2327,L2328)</f>
        <v>1</v>
      </c>
    </row>
    <row r="2330" spans="1:20" x14ac:dyDescent="0.25">
      <c r="A2330">
        <f t="shared" si="74"/>
        <v>2329</v>
      </c>
      <c r="B2330">
        <f t="shared" si="75"/>
        <v>583</v>
      </c>
      <c r="C2330" t="str">
        <f>INDEX('VBA code_permu_wo_repettn'!$T$3:$Y$6,COUNTIF('Profile-matrices_Condorcet'!$B$2:$B2330,'Profile-matrices_Condorcet'!$B2330),MATCH(INDEX('numeric possibilities'!D$3:D$1298,VLOOKUP($B2330,'numeric possibilities'!$C$3:$G$1298,1)),'VBA code_permu_wo_repettn'!$T$2:$Y$2))</f>
        <v>A</v>
      </c>
      <c r="D2330" t="str">
        <f>INDEX('VBA code_permu_wo_repettn'!$AA$3:$AF$6,COUNTIF('Profile-matrices_Condorcet'!$B$2:$B2330,'Profile-matrices_Condorcet'!$B2330),MATCH(INDEX('numeric possibilities'!E$3:E$1298,VLOOKUP($B2330,'numeric possibilities'!$C$3:$G$1298,1)),'VBA code_permu_wo_repettn'!$AA$2:$AF$2))</f>
        <v>B</v>
      </c>
      <c r="E2330" t="str">
        <f>INDEX('VBA code_permu_wo_repettn'!$AH$3:$AM$6,COUNTIF('Profile-matrices_Condorcet'!$B$2:$B2330,'Profile-matrices_Condorcet'!$B2330),MATCH(INDEX('numeric possibilities'!F$3:F$1298,VLOOKUP($B2330,'numeric possibilities'!$C$3:$G$1298,1)),'VBA code_permu_wo_repettn'!$AH$2:$AM$2))</f>
        <v>C</v>
      </c>
      <c r="F2330" t="str">
        <f>INDEX('VBA code_permu_wo_repettn'!$AO$3:$AT$6,COUNTIF('Profile-matrices_Condorcet'!$B$2:$B2330,'Profile-matrices_Condorcet'!$B2330),MATCH(INDEX('numeric possibilities'!G$3:G$1298,VLOOKUP($B2330,'numeric possibilities'!$C$3:$G$1298,1)),'VBA code_permu_wo_repettn'!$AO$2:$AT$2))</f>
        <v>D</v>
      </c>
      <c r="H2330" t="s">
        <v>14</v>
      </c>
      <c r="I2330" s="3">
        <f>IF(MATCH(I$1,$C2330:$C2333,0)&lt;(MATCH(J$1,$C2330:$C2333,0)),1*a_vote,0)+IF(MATCH(I$1,$D2330:$D2333,0)&lt;MATCH(J$1,$D2330:$D2333,0),1*b_vote,0)+IF(MATCH(I$1,$E2330:$E2333,0)&lt;MATCH(J$1,$E2330:$E2333,0),1*c_vote,0)+IF(MATCH(I$1,$F2330:$F2333,0)&lt;MATCH(J$1,$F2330:$F2333,0),1*d_vote,0)</f>
        <v>0.52</v>
      </c>
      <c r="J2330" s="3">
        <f>IF(MATCH(I$1,$C2330:$C2333,0)&gt;(MATCH(J$1,$C2330:$C2333,0)),1*a_vote,0)+IF(MATCH(I$1,$D2330:$D2333,0)&gt;MATCH(J$1,$D2330:$D2333,0),1*b_vote,0)+IF(MATCH(I$1,$E2330:$E2333,0)&gt;MATCH(J$1,$E2330:$E2333,0),1*c_vote,0)+IF(MATCH(I$1,$F2330:$F2333,0)&gt;MATCH(J$1,$F2330:$F2333,0),1*d_vote,0)</f>
        <v>0.48</v>
      </c>
      <c r="K2330" s="3">
        <f>IF(MATCH($K$1,$C2330:$C2333,0)&lt;(MATCH($L$1,$C2330:$C2333,0)),1*a_vote,0)+IF(MATCH($K$1,$D2330:$D2333,0)&lt;MATCH($L$1,$D2330:$D2333,0),1*b_vote,0)+IF(MATCH($K$1,$E2330:$E2333,0)&lt;MATCH($L$1,$E2330:$E2333,0),1*c_vote,0)+IF(MATCH($K$1,$F2330:$F2333,0)&lt;MATCH($L$1,$F2330:$F2333,0),1*d_vote,0)</f>
        <v>0.75</v>
      </c>
      <c r="L2330" s="3">
        <f>IF(MATCH(K$1,$C2330:$C2333,0)&gt;(MATCH(L$1,$C2330:$C2333,0)),1*a_vote,0)+IF(MATCH(K$1,$D2330:$D2333,0)&gt;MATCH(L$1,$D2330:$D2333,0),1*b_vote,0)+IF(MATCH(K$1,$E2330:$E2333,0)&gt;MATCH(L$1,$E2330:$E2333,0),1*c_vote,0)+IF(MATCH(K$1,$F2330:$F2333,0)&gt;MATCH(L$1,$F2330:$F2333,0),1*d_vote,0)</f>
        <v>0.25</v>
      </c>
      <c r="M2330" s="3">
        <f>IF(MATCH($M$1,$C2330:$C2333,0)&lt;(MATCH($N$1,$C2330:$C2333,0)),1*a_vote,0)+IF(MATCH($M$1,$D2330:$D2333,0)&lt;MATCH($N$1,$D2330:$D2333,0),1*b_vote,0)+IF(MATCH($M$1,$E2330:$E2333,0)&lt;MATCH($N$1,$E2330:$E2333,0),1*c_vote,0)+IF(MATCH($M$1,$F2330:$F2333,0)&lt;MATCH($N$1,$F2330:$F2333,0),1*d_vote,0)</f>
        <v>0.53</v>
      </c>
      <c r="N2330" s="3">
        <f>IF(MATCH(M$1,$C2330:$C2333,0)&gt;(MATCH(N$1,$C2330:$C2333,0)),1*a_vote,0)+IF(MATCH(M$1,$D2330:$D2333,0)&gt;MATCH(N$1,$D2330:$D2333,0),1*b_vote,0)+IF(MATCH(M$1,$E2330:$E2333,0)&gt;MATCH(N$1,$E2330:$E2333,0),1*c_vote,0)+IF(MATCH(M$1,$F2330:$F2333,0)&gt;MATCH(N$1,$F2330:$F2333,0),1*d_vote,0)</f>
        <v>0.47</v>
      </c>
      <c r="O2330" s="3">
        <f>IF(MATCH($O$1,$C2330:$C2333,0)&lt;(MATCH($P$1,$C2330:$C2333,0)),1*a_vote,0)+IF(MATCH($O$1,$D2330:$D2333,0)&lt;MATCH($P$1,$D2330:$D2333,0),1*b_vote,0)+IF(MATCH($O$1,$E2330:$E2333,0)&lt;MATCH($P$1,$E2330:$E2333,0),1*c_vote,0)+IF(MATCH($O$1,$F2330:$F2333,0)&lt;MATCH($P$1,$F2330:$F2333,0),1*d_vote,0)</f>
        <v>0.75</v>
      </c>
      <c r="P2330" s="3">
        <f>IF(MATCH(O$1,$C2330:$C2333,0)&gt;(MATCH(P$1,$C2330:$C2333,0)),1*a_vote,0)+IF(MATCH(O$1,$D2330:$D2333,0)&gt;MATCH(P$1,$D2330:$D2333,0),1*b_vote,0)+IF(MATCH(O$1,$E2330:$E2333,0)&gt;MATCH(P$1,$E2330:$E2333,0),1*c_vote,0)+IF(MATCH(O$1,$F2330:$F2333,0)&gt;MATCH(P$1,$F2330:$F2333,0),1*d_vote,0)</f>
        <v>0.25</v>
      </c>
      <c r="Q2330" s="3">
        <f>IF(MATCH($Q$1,$C2330:$C2333,0)&lt;(MATCH($R$1,$C2330:$C2333,0)),1*a_vote,0)+IF(MATCH($Q$1,$D2330:$D2333,0)&lt;MATCH($R$1,$D2330:$D2333,0),1*b_vote,0)+IF(MATCH($Q$1,$E2330:$E2333,0)&lt;MATCH($R$1,$E2330:$E2333,0),1*c_vote,0)+IF(MATCH($Q$1,$F2330:$F2333,0)&lt;MATCH($R$1,$F2330:$F2333,0),1*d_vote,0)</f>
        <v>0.53</v>
      </c>
      <c r="R2330" s="3">
        <f>IF(MATCH(Q$1,$C2330:$C2333,0)&gt;(MATCH(R$1,$C2330:$C2333,0)),1*a_vote,0)+IF(MATCH(Q$1,$D2330:$D2333,0)&gt;MATCH(R$1,$D2330:$D2333,0),1*b_vote,0)+IF(MATCH(Q$1,$E2330:$E2333,0)&gt;MATCH(R$1,$E2330:$E2333,0),1*c_vote,0)+IF(MATCH(Q$1,$F2330:$F2333,0)&gt;MATCH(R$1,$F2330:$F2333,0),1*d_vote,0)</f>
        <v>0.47</v>
      </c>
      <c r="S2330" s="3">
        <f>IF(MATCH($S$1,$C2330:$C2333,0)&lt;(MATCH($T$1,$C2330:$C2333,0)),1*a_vote,0)+IF(MATCH($S$1,$D2330:$D2333,0)&lt;MATCH($T$1,$D2330:$D2333,0),1*b_vote,0)+IF(MATCH($S$1,$E2330:$E2333,0)&lt;MATCH($T$1,$E2330:$E2333,0),1*c_vote,0)+IF(MATCH($S$1,$F2330:$F2333,0)&lt;MATCH($T$1,$F2330:$F2333,0),1*d_vote,0)</f>
        <v>0.52</v>
      </c>
      <c r="T2330" s="3">
        <f>IF(MATCH(S$1,$C2330:$C2333,0)&gt;(MATCH(T$1,$C2330:$C2333,0)),1*a_vote,0)+IF(MATCH(S$1,$D2330:$D2333,0)&gt;MATCH(T$1,$D2330:$D2333,0),1*b_vote,0)+IF(MATCH(S$1,$E2330:$E2333,0)&gt;MATCH(T$1,$E2330:$E2333,0),1*c_vote,0)+IF(MATCH(S$1,$F2330:$F2333,0)&gt;MATCH(T$1,$F2330:$F2333,0),1*d_vote,0)</f>
        <v>0.48</v>
      </c>
    </row>
    <row r="2331" spans="1:20" x14ac:dyDescent="0.25">
      <c r="A2331">
        <f t="shared" si="74"/>
        <v>2330</v>
      </c>
      <c r="B2331">
        <f t="shared" si="75"/>
        <v>583</v>
      </c>
      <c r="C2331" t="str">
        <f>INDEX('VBA code_permu_wo_repettn'!$T$3:$Y$6,COUNTIF('Profile-matrices_Condorcet'!$B$2:$B2331,'Profile-matrices_Condorcet'!$B2331),MATCH(INDEX('numeric possibilities'!D$3:D$1298,VLOOKUP($B2331,'numeric possibilities'!$C$3:$G$1298,1)),'VBA code_permu_wo_repettn'!$T$2:$Y$2))</f>
        <v>B</v>
      </c>
      <c r="D2331" t="str">
        <f>INDEX('VBA code_permu_wo_repettn'!$AA$3:$AF$6,COUNTIF('Profile-matrices_Condorcet'!$B$2:$B2331,'Profile-matrices_Condorcet'!$B2331),MATCH(INDEX('numeric possibilities'!E$3:E$1298,VLOOKUP($B2331,'numeric possibilities'!$C$3:$G$1298,1)),'VBA code_permu_wo_repettn'!$AA$2:$AF$2))</f>
        <v>A</v>
      </c>
      <c r="E2331" t="str">
        <f>INDEX('VBA code_permu_wo_repettn'!$AH$3:$AM$6,COUNTIF('Profile-matrices_Condorcet'!$B$2:$B2331,'Profile-matrices_Condorcet'!$B2331),MATCH(INDEX('numeric possibilities'!F$3:F$1298,VLOOKUP($B2331,'numeric possibilities'!$C$3:$G$1298,1)),'VBA code_permu_wo_repettn'!$AH$2:$AM$2))</f>
        <v>D</v>
      </c>
      <c r="F2331" t="str">
        <f>INDEX('VBA code_permu_wo_repettn'!$AO$3:$AT$6,COUNTIF('Profile-matrices_Condorcet'!$B$2:$B2331,'Profile-matrices_Condorcet'!$B2331),MATCH(INDEX('numeric possibilities'!G$3:G$1298,VLOOKUP($B2331,'numeric possibilities'!$C$3:$G$1298,1)),'VBA code_permu_wo_repettn'!$AO$2:$AT$2))</f>
        <v>B</v>
      </c>
      <c r="H2331" t="s">
        <v>15</v>
      </c>
      <c r="I2331" t="str">
        <f>IF(I2330&gt;J2330,$I$1,IF(I2330&lt;J2330,$J$1,0))</f>
        <v>A</v>
      </c>
      <c r="K2331" t="str">
        <f>IF(K2330&gt;L2330,$K$1,IF(K2330&lt;L2330,$L$1,0))</f>
        <v>A</v>
      </c>
      <c r="M2331" t="str">
        <f>IF(M2330&gt;N2330,$M$1,IF(M2330&lt;N2330,$N$1,0))</f>
        <v>A</v>
      </c>
      <c r="O2331" t="str">
        <f>IF(O2330&gt;P2330,$O$1,IF(O2330&lt;P2330,$P$1,0))</f>
        <v>B</v>
      </c>
      <c r="Q2331" t="str">
        <f>IF(Q2330&gt;R2330,$Q$1,IF(Q2330&lt;R2330,$R$1,0))</f>
        <v>B</v>
      </c>
      <c r="S2331" t="str">
        <f>IF(S2330&gt;T2330,$S$1,IF(S2330&lt;T2330,$T$1,0))</f>
        <v>C</v>
      </c>
    </row>
    <row r="2332" spans="1:20" x14ac:dyDescent="0.25">
      <c r="A2332">
        <f t="shared" si="74"/>
        <v>2331</v>
      </c>
      <c r="B2332">
        <f t="shared" si="75"/>
        <v>583</v>
      </c>
      <c r="C2332" t="str">
        <f>INDEX('VBA code_permu_wo_repettn'!$T$3:$Y$6,COUNTIF('Profile-matrices_Condorcet'!$B$2:$B2332,'Profile-matrices_Condorcet'!$B2332),MATCH(INDEX('numeric possibilities'!D$3:D$1298,VLOOKUP($B2332,'numeric possibilities'!$C$3:$G$1298,1)),'VBA code_permu_wo_repettn'!$T$2:$Y$2))</f>
        <v>C</v>
      </c>
      <c r="D2332" t="str">
        <f>INDEX('VBA code_permu_wo_repettn'!$AA$3:$AF$6,COUNTIF('Profile-matrices_Condorcet'!$B$2:$B2332,'Profile-matrices_Condorcet'!$B2332),MATCH(INDEX('numeric possibilities'!E$3:E$1298,VLOOKUP($B2332,'numeric possibilities'!$C$3:$G$1298,1)),'VBA code_permu_wo_repettn'!$AA$2:$AF$2))</f>
        <v>D</v>
      </c>
      <c r="E2332" t="str">
        <f>INDEX('VBA code_permu_wo_repettn'!$AH$3:$AM$6,COUNTIF('Profile-matrices_Condorcet'!$B$2:$B2332,'Profile-matrices_Condorcet'!$B2332),MATCH(INDEX('numeric possibilities'!F$3:F$1298,VLOOKUP($B2332,'numeric possibilities'!$C$3:$G$1298,1)),'VBA code_permu_wo_repettn'!$AH$2:$AM$2))</f>
        <v>A</v>
      </c>
      <c r="F2332" t="str">
        <f>INDEX('VBA code_permu_wo_repettn'!$AO$3:$AT$6,COUNTIF('Profile-matrices_Condorcet'!$B$2:$B2332,'Profile-matrices_Condorcet'!$B2332),MATCH(INDEX('numeric possibilities'!G$3:G$1298,VLOOKUP($B2332,'numeric possibilities'!$C$3:$G$1298,1)),'VBA code_permu_wo_repettn'!$AO$2:$AT$2))</f>
        <v>A</v>
      </c>
      <c r="I2332" t="s">
        <v>0</v>
      </c>
      <c r="J2332" t="s">
        <v>1</v>
      </c>
      <c r="K2332" t="s">
        <v>2</v>
      </c>
      <c r="L2332" t="s">
        <v>3</v>
      </c>
    </row>
    <row r="2333" spans="1:20" x14ac:dyDescent="0.25">
      <c r="A2333">
        <f t="shared" si="74"/>
        <v>2332</v>
      </c>
      <c r="B2333">
        <f t="shared" si="75"/>
        <v>583</v>
      </c>
      <c r="C2333" t="str">
        <f>INDEX('VBA code_permu_wo_repettn'!$T$3:$Y$6,COUNTIF('Profile-matrices_Condorcet'!$B$2:$B2333,'Profile-matrices_Condorcet'!$B2333),MATCH(INDEX('numeric possibilities'!D$3:D$1298,VLOOKUP($B2333,'numeric possibilities'!$C$3:$G$1298,1)),'VBA code_permu_wo_repettn'!$T$2:$Y$2))</f>
        <v>D</v>
      </c>
      <c r="D2333" t="str">
        <f>INDEX('VBA code_permu_wo_repettn'!$AA$3:$AF$6,COUNTIF('Profile-matrices_Condorcet'!$B$2:$B2333,'Profile-matrices_Condorcet'!$B2333),MATCH(INDEX('numeric possibilities'!E$3:E$1298,VLOOKUP($B2333,'numeric possibilities'!$C$3:$G$1298,1)),'VBA code_permu_wo_repettn'!$AA$2:$AF$2))</f>
        <v>C</v>
      </c>
      <c r="E2333" t="str">
        <f>INDEX('VBA code_permu_wo_repettn'!$AH$3:$AM$6,COUNTIF('Profile-matrices_Condorcet'!$B$2:$B2333,'Profile-matrices_Condorcet'!$B2333),MATCH(INDEX('numeric possibilities'!F$3:F$1298,VLOOKUP($B2333,'numeric possibilities'!$C$3:$G$1298,1)),'VBA code_permu_wo_repettn'!$AH$2:$AM$2))</f>
        <v>B</v>
      </c>
      <c r="F2333" t="str">
        <f>INDEX('VBA code_permu_wo_repettn'!$AO$3:$AT$6,COUNTIF('Profile-matrices_Condorcet'!$B$2:$B2333,'Profile-matrices_Condorcet'!$B2333),MATCH(INDEX('numeric possibilities'!G$3:G$1298,VLOOKUP($B2333,'numeric possibilities'!$C$3:$G$1298,1)),'VBA code_permu_wo_repettn'!$AO$2:$AT$2))</f>
        <v>C</v>
      </c>
      <c r="G2333" t="str">
        <f>IF(MAX(I2333:L2333)&gt;='numeric possibilities'!$B$4/2,INDEX('Profile-matrices_Condorcet'!I2332:L2332,1,MATCH(MAX('Profile-matrices_Condorcet'!I2333:L2333),'Profile-matrices_Condorcet'!I2333:L2333,0)),"NCW")</f>
        <v>A</v>
      </c>
      <c r="H2333" t="s">
        <v>13</v>
      </c>
      <c r="I2333" s="3">
        <f>COUNTIF($I2331:$S2331,I2332)</f>
        <v>3</v>
      </c>
      <c r="J2333" s="3">
        <f>COUNTIF($I2331:$S2331,J2332)</f>
        <v>2</v>
      </c>
      <c r="K2333" s="3">
        <f>COUNTIF($I2331:$S2331,K2332)</f>
        <v>1</v>
      </c>
      <c r="L2333" s="3">
        <f>COUNTIF($I2331:$S2331,L2332)</f>
        <v>0</v>
      </c>
    </row>
    <row r="2334" spans="1:20" x14ac:dyDescent="0.25">
      <c r="A2334">
        <f t="shared" si="74"/>
        <v>2333</v>
      </c>
      <c r="B2334">
        <f t="shared" si="75"/>
        <v>584</v>
      </c>
      <c r="C2334" t="str">
        <f>INDEX('VBA code_permu_wo_repettn'!$T$3:$Y$6,COUNTIF('Profile-matrices_Condorcet'!$B$2:$B2334,'Profile-matrices_Condorcet'!$B2334),MATCH(INDEX('numeric possibilities'!D$3:D$1298,VLOOKUP($B2334,'numeric possibilities'!$C$3:$G$1298,1)),'VBA code_permu_wo_repettn'!$T$2:$Y$2))</f>
        <v>A</v>
      </c>
      <c r="D2334" t="str">
        <f>INDEX('VBA code_permu_wo_repettn'!$AA$3:$AF$6,COUNTIF('Profile-matrices_Condorcet'!$B$2:$B2334,'Profile-matrices_Condorcet'!$B2334),MATCH(INDEX('numeric possibilities'!E$3:E$1298,VLOOKUP($B2334,'numeric possibilities'!$C$3:$G$1298,1)),'VBA code_permu_wo_repettn'!$AA$2:$AF$2))</f>
        <v>B</v>
      </c>
      <c r="E2334" t="str">
        <f>INDEX('VBA code_permu_wo_repettn'!$AH$3:$AM$6,COUNTIF('Profile-matrices_Condorcet'!$B$2:$B2334,'Profile-matrices_Condorcet'!$B2334),MATCH(INDEX('numeric possibilities'!F$3:F$1298,VLOOKUP($B2334,'numeric possibilities'!$C$3:$G$1298,1)),'VBA code_permu_wo_repettn'!$AH$2:$AM$2))</f>
        <v>C</v>
      </c>
      <c r="F2334" t="str">
        <f>INDEX('VBA code_permu_wo_repettn'!$AO$3:$AT$6,COUNTIF('Profile-matrices_Condorcet'!$B$2:$B2334,'Profile-matrices_Condorcet'!$B2334),MATCH(INDEX('numeric possibilities'!G$3:G$1298,VLOOKUP($B2334,'numeric possibilities'!$C$3:$G$1298,1)),'VBA code_permu_wo_repettn'!$AO$2:$AT$2))</f>
        <v>D</v>
      </c>
      <c r="H2334" t="s">
        <v>14</v>
      </c>
      <c r="I2334" s="3">
        <f>IF(MATCH(I$1,$C2334:$C2337,0)&lt;(MATCH(J$1,$C2334:$C2337,0)),1*a_vote,0)+IF(MATCH(I$1,$D2334:$D2337,0)&lt;MATCH(J$1,$D2334:$D2337,0),1*b_vote,0)+IF(MATCH(I$1,$E2334:$E2337,0)&lt;MATCH(J$1,$E2334:$E2337,0),1*c_vote,0)+IF(MATCH(I$1,$F2334:$F2337,0)&lt;MATCH(J$1,$F2334:$F2337,0),1*d_vote,0)</f>
        <v>0.52</v>
      </c>
      <c r="J2334" s="3">
        <f>IF(MATCH(I$1,$C2334:$C2337,0)&gt;(MATCH(J$1,$C2334:$C2337,0)),1*a_vote,0)+IF(MATCH(I$1,$D2334:$D2337,0)&gt;MATCH(J$1,$D2334:$D2337,0),1*b_vote,0)+IF(MATCH(I$1,$E2334:$E2337,0)&gt;MATCH(J$1,$E2334:$E2337,0),1*c_vote,0)+IF(MATCH(I$1,$F2334:$F2337,0)&gt;MATCH(J$1,$F2334:$F2337,0),1*d_vote,0)</f>
        <v>0.48</v>
      </c>
      <c r="K2334" s="3">
        <f>IF(MATCH($K$1,$C2334:$C2337,0)&lt;(MATCH($L$1,$C2334:$C2337,0)),1*a_vote,0)+IF(MATCH($K$1,$D2334:$D2337,0)&lt;MATCH($L$1,$D2334:$D2337,0),1*b_vote,0)+IF(MATCH($K$1,$E2334:$E2337,0)&lt;MATCH($L$1,$E2334:$E2337,0),1*c_vote,0)+IF(MATCH($K$1,$F2334:$F2337,0)&lt;MATCH($L$1,$F2334:$F2337,0),1*d_vote,0)</f>
        <v>0.75</v>
      </c>
      <c r="L2334" s="3">
        <f>IF(MATCH(K$1,$C2334:$C2337,0)&gt;(MATCH(L$1,$C2334:$C2337,0)),1*a_vote,0)+IF(MATCH(K$1,$D2334:$D2337,0)&gt;MATCH(L$1,$D2334:$D2337,0),1*b_vote,0)+IF(MATCH(K$1,$E2334:$E2337,0)&gt;MATCH(L$1,$E2334:$E2337,0),1*c_vote,0)+IF(MATCH(K$1,$F2334:$F2337,0)&gt;MATCH(L$1,$F2334:$F2337,0),1*d_vote,0)</f>
        <v>0.25</v>
      </c>
      <c r="M2334" s="3">
        <f>IF(MATCH($M$1,$C2334:$C2337,0)&lt;(MATCH($N$1,$C2334:$C2337,0)),1*a_vote,0)+IF(MATCH($M$1,$D2334:$D2337,0)&lt;MATCH($N$1,$D2334:$D2337,0),1*b_vote,0)+IF(MATCH($M$1,$E2334:$E2337,0)&lt;MATCH($N$1,$E2334:$E2337,0),1*c_vote,0)+IF(MATCH($M$1,$F2334:$F2337,0)&lt;MATCH($N$1,$F2334:$F2337,0),1*d_vote,0)</f>
        <v>0.53</v>
      </c>
      <c r="N2334" s="3">
        <f>IF(MATCH(M$1,$C2334:$C2337,0)&gt;(MATCH(N$1,$C2334:$C2337,0)),1*a_vote,0)+IF(MATCH(M$1,$D2334:$D2337,0)&gt;MATCH(N$1,$D2334:$D2337,0),1*b_vote,0)+IF(MATCH(M$1,$E2334:$E2337,0)&gt;MATCH(N$1,$E2334:$E2337,0),1*c_vote,0)+IF(MATCH(M$1,$F2334:$F2337,0)&gt;MATCH(N$1,$F2334:$F2337,0),1*d_vote,0)</f>
        <v>0.47</v>
      </c>
      <c r="O2334" s="3">
        <f>IF(MATCH($O$1,$C2334:$C2337,0)&lt;(MATCH($P$1,$C2334:$C2337,0)),1*a_vote,0)+IF(MATCH($O$1,$D2334:$D2337,0)&lt;MATCH($P$1,$D2334:$D2337,0),1*b_vote,0)+IF(MATCH($O$1,$E2334:$E2337,0)&lt;MATCH($P$1,$E2334:$E2337,0),1*c_vote,0)+IF(MATCH($O$1,$F2334:$F2337,0)&lt;MATCH($P$1,$F2334:$F2337,0),1*d_vote,0)</f>
        <v>0.75</v>
      </c>
      <c r="P2334" s="3">
        <f>IF(MATCH(O$1,$C2334:$C2337,0)&gt;(MATCH(P$1,$C2334:$C2337,0)),1*a_vote,0)+IF(MATCH(O$1,$D2334:$D2337,0)&gt;MATCH(P$1,$D2334:$D2337,0),1*b_vote,0)+IF(MATCH(O$1,$E2334:$E2337,0)&gt;MATCH(P$1,$E2334:$E2337,0),1*c_vote,0)+IF(MATCH(O$1,$F2334:$F2337,0)&gt;MATCH(P$1,$F2334:$F2337,0),1*d_vote,0)</f>
        <v>0.25</v>
      </c>
      <c r="Q2334" s="3">
        <f>IF(MATCH($Q$1,$C2334:$C2337,0)&lt;(MATCH($R$1,$C2334:$C2337,0)),1*a_vote,0)+IF(MATCH($Q$1,$D2334:$D2337,0)&lt;MATCH($R$1,$D2334:$D2337,0),1*b_vote,0)+IF(MATCH($Q$1,$E2334:$E2337,0)&lt;MATCH($R$1,$E2334:$E2337,0),1*c_vote,0)+IF(MATCH($Q$1,$F2334:$F2337,0)&lt;MATCH($R$1,$F2334:$F2337,0),1*d_vote,0)</f>
        <v>0.53</v>
      </c>
      <c r="R2334" s="3">
        <f>IF(MATCH(Q$1,$C2334:$C2337,0)&gt;(MATCH(R$1,$C2334:$C2337,0)),1*a_vote,0)+IF(MATCH(Q$1,$D2334:$D2337,0)&gt;MATCH(R$1,$D2334:$D2337,0),1*b_vote,0)+IF(MATCH(Q$1,$E2334:$E2337,0)&gt;MATCH(R$1,$E2334:$E2337,0),1*c_vote,0)+IF(MATCH(Q$1,$F2334:$F2337,0)&gt;MATCH(R$1,$F2334:$F2337,0),1*d_vote,0)</f>
        <v>0.47</v>
      </c>
      <c r="S2334" s="3">
        <f>IF(MATCH($S$1,$C2334:$C2337,0)&lt;(MATCH($T$1,$C2334:$C2337,0)),1*a_vote,0)+IF(MATCH($S$1,$D2334:$D2337,0)&lt;MATCH($T$1,$D2334:$D2337,0),1*b_vote,0)+IF(MATCH($S$1,$E2334:$E2337,0)&lt;MATCH($T$1,$E2334:$E2337,0),1*c_vote,0)+IF(MATCH($S$1,$F2334:$F2337,0)&lt;MATCH($T$1,$F2334:$F2337,0),1*d_vote,0)</f>
        <v>0.25</v>
      </c>
      <c r="T2334" s="3">
        <f>IF(MATCH(S$1,$C2334:$C2337,0)&gt;(MATCH(T$1,$C2334:$C2337,0)),1*a_vote,0)+IF(MATCH(S$1,$D2334:$D2337,0)&gt;MATCH(T$1,$D2334:$D2337,0),1*b_vote,0)+IF(MATCH(S$1,$E2334:$E2337,0)&gt;MATCH(T$1,$E2334:$E2337,0),1*c_vote,0)+IF(MATCH(S$1,$F2334:$F2337,0)&gt;MATCH(T$1,$F2334:$F2337,0),1*d_vote,0)</f>
        <v>0.75</v>
      </c>
    </row>
    <row r="2335" spans="1:20" x14ac:dyDescent="0.25">
      <c r="A2335">
        <f t="shared" si="74"/>
        <v>2334</v>
      </c>
      <c r="B2335">
        <f t="shared" si="75"/>
        <v>584</v>
      </c>
      <c r="C2335" t="str">
        <f>INDEX('VBA code_permu_wo_repettn'!$T$3:$Y$6,COUNTIF('Profile-matrices_Condorcet'!$B$2:$B2335,'Profile-matrices_Condorcet'!$B2335),MATCH(INDEX('numeric possibilities'!D$3:D$1298,VLOOKUP($B2335,'numeric possibilities'!$C$3:$G$1298,1)),'VBA code_permu_wo_repettn'!$T$2:$Y$2))</f>
        <v>B</v>
      </c>
      <c r="D2335" t="str">
        <f>INDEX('VBA code_permu_wo_repettn'!$AA$3:$AF$6,COUNTIF('Profile-matrices_Condorcet'!$B$2:$B2335,'Profile-matrices_Condorcet'!$B2335),MATCH(INDEX('numeric possibilities'!E$3:E$1298,VLOOKUP($B2335,'numeric possibilities'!$C$3:$G$1298,1)),'VBA code_permu_wo_repettn'!$AA$2:$AF$2))</f>
        <v>A</v>
      </c>
      <c r="E2335" t="str">
        <f>INDEX('VBA code_permu_wo_repettn'!$AH$3:$AM$6,COUNTIF('Profile-matrices_Condorcet'!$B$2:$B2335,'Profile-matrices_Condorcet'!$B2335),MATCH(INDEX('numeric possibilities'!F$3:F$1298,VLOOKUP($B2335,'numeric possibilities'!$C$3:$G$1298,1)),'VBA code_permu_wo_repettn'!$AH$2:$AM$2))</f>
        <v>D</v>
      </c>
      <c r="F2335" t="str">
        <f>INDEX('VBA code_permu_wo_repettn'!$AO$3:$AT$6,COUNTIF('Profile-matrices_Condorcet'!$B$2:$B2335,'Profile-matrices_Condorcet'!$B2335),MATCH(INDEX('numeric possibilities'!G$3:G$1298,VLOOKUP($B2335,'numeric possibilities'!$C$3:$G$1298,1)),'VBA code_permu_wo_repettn'!$AO$2:$AT$2))</f>
        <v>B</v>
      </c>
      <c r="H2335" t="s">
        <v>15</v>
      </c>
      <c r="I2335" t="str">
        <f>IF(I2334&gt;J2334,$I$1,IF(I2334&lt;J2334,$J$1,0))</f>
        <v>A</v>
      </c>
      <c r="K2335" t="str">
        <f>IF(K2334&gt;L2334,$K$1,IF(K2334&lt;L2334,$L$1,0))</f>
        <v>A</v>
      </c>
      <c r="M2335" t="str">
        <f>IF(M2334&gt;N2334,$M$1,IF(M2334&lt;N2334,$N$1,0))</f>
        <v>A</v>
      </c>
      <c r="O2335" t="str">
        <f>IF(O2334&gt;P2334,$O$1,IF(O2334&lt;P2334,$P$1,0))</f>
        <v>B</v>
      </c>
      <c r="Q2335" t="str">
        <f>IF(Q2334&gt;R2334,$Q$1,IF(Q2334&lt;R2334,$R$1,0))</f>
        <v>B</v>
      </c>
      <c r="S2335" t="str">
        <f>IF(S2334&gt;T2334,$S$1,IF(S2334&lt;T2334,$T$1,0))</f>
        <v>D</v>
      </c>
    </row>
    <row r="2336" spans="1:20" x14ac:dyDescent="0.25">
      <c r="A2336">
        <f t="shared" si="74"/>
        <v>2335</v>
      </c>
      <c r="B2336">
        <f t="shared" si="75"/>
        <v>584</v>
      </c>
      <c r="C2336" t="str">
        <f>INDEX('VBA code_permu_wo_repettn'!$T$3:$Y$6,COUNTIF('Profile-matrices_Condorcet'!$B$2:$B2336,'Profile-matrices_Condorcet'!$B2336),MATCH(INDEX('numeric possibilities'!D$3:D$1298,VLOOKUP($B2336,'numeric possibilities'!$C$3:$G$1298,1)),'VBA code_permu_wo_repettn'!$T$2:$Y$2))</f>
        <v>D</v>
      </c>
      <c r="D2336" t="str">
        <f>INDEX('VBA code_permu_wo_repettn'!$AA$3:$AF$6,COUNTIF('Profile-matrices_Condorcet'!$B$2:$B2336,'Profile-matrices_Condorcet'!$B2336),MATCH(INDEX('numeric possibilities'!E$3:E$1298,VLOOKUP($B2336,'numeric possibilities'!$C$3:$G$1298,1)),'VBA code_permu_wo_repettn'!$AA$2:$AF$2))</f>
        <v>D</v>
      </c>
      <c r="E2336" t="str">
        <f>INDEX('VBA code_permu_wo_repettn'!$AH$3:$AM$6,COUNTIF('Profile-matrices_Condorcet'!$B$2:$B2336,'Profile-matrices_Condorcet'!$B2336),MATCH(INDEX('numeric possibilities'!F$3:F$1298,VLOOKUP($B2336,'numeric possibilities'!$C$3:$G$1298,1)),'VBA code_permu_wo_repettn'!$AH$2:$AM$2))</f>
        <v>A</v>
      </c>
      <c r="F2336" t="str">
        <f>INDEX('VBA code_permu_wo_repettn'!$AO$3:$AT$6,COUNTIF('Profile-matrices_Condorcet'!$B$2:$B2336,'Profile-matrices_Condorcet'!$B2336),MATCH(INDEX('numeric possibilities'!G$3:G$1298,VLOOKUP($B2336,'numeric possibilities'!$C$3:$G$1298,1)),'VBA code_permu_wo_repettn'!$AO$2:$AT$2))</f>
        <v>A</v>
      </c>
      <c r="I2336" t="s">
        <v>0</v>
      </c>
      <c r="J2336" t="s">
        <v>1</v>
      </c>
      <c r="K2336" t="s">
        <v>2</v>
      </c>
      <c r="L2336" t="s">
        <v>3</v>
      </c>
    </row>
    <row r="2337" spans="1:20" x14ac:dyDescent="0.25">
      <c r="A2337">
        <f t="shared" si="74"/>
        <v>2336</v>
      </c>
      <c r="B2337">
        <f t="shared" si="75"/>
        <v>584</v>
      </c>
      <c r="C2337" t="str">
        <f>INDEX('VBA code_permu_wo_repettn'!$T$3:$Y$6,COUNTIF('Profile-matrices_Condorcet'!$B$2:$B2337,'Profile-matrices_Condorcet'!$B2337),MATCH(INDEX('numeric possibilities'!D$3:D$1298,VLOOKUP($B2337,'numeric possibilities'!$C$3:$G$1298,1)),'VBA code_permu_wo_repettn'!$T$2:$Y$2))</f>
        <v>C</v>
      </c>
      <c r="D2337" t="str">
        <f>INDEX('VBA code_permu_wo_repettn'!$AA$3:$AF$6,COUNTIF('Profile-matrices_Condorcet'!$B$2:$B2337,'Profile-matrices_Condorcet'!$B2337),MATCH(INDEX('numeric possibilities'!E$3:E$1298,VLOOKUP($B2337,'numeric possibilities'!$C$3:$G$1298,1)),'VBA code_permu_wo_repettn'!$AA$2:$AF$2))</f>
        <v>C</v>
      </c>
      <c r="E2337" t="str">
        <f>INDEX('VBA code_permu_wo_repettn'!$AH$3:$AM$6,COUNTIF('Profile-matrices_Condorcet'!$B$2:$B2337,'Profile-matrices_Condorcet'!$B2337),MATCH(INDEX('numeric possibilities'!F$3:F$1298,VLOOKUP($B2337,'numeric possibilities'!$C$3:$G$1298,1)),'VBA code_permu_wo_repettn'!$AH$2:$AM$2))</f>
        <v>B</v>
      </c>
      <c r="F2337" t="str">
        <f>INDEX('VBA code_permu_wo_repettn'!$AO$3:$AT$6,COUNTIF('Profile-matrices_Condorcet'!$B$2:$B2337,'Profile-matrices_Condorcet'!$B2337),MATCH(INDEX('numeric possibilities'!G$3:G$1298,VLOOKUP($B2337,'numeric possibilities'!$C$3:$G$1298,1)),'VBA code_permu_wo_repettn'!$AO$2:$AT$2))</f>
        <v>C</v>
      </c>
      <c r="G2337" t="str">
        <f>IF(MAX(I2337:L2337)&gt;='numeric possibilities'!$B$4/2,INDEX('Profile-matrices_Condorcet'!I2336:L2336,1,MATCH(MAX('Profile-matrices_Condorcet'!I2337:L2337),'Profile-matrices_Condorcet'!I2337:L2337,0)),"NCW")</f>
        <v>A</v>
      </c>
      <c r="H2337" t="s">
        <v>13</v>
      </c>
      <c r="I2337" s="3">
        <f>COUNTIF($I2335:$S2335,I2336)</f>
        <v>3</v>
      </c>
      <c r="J2337" s="3">
        <f>COUNTIF($I2335:$S2335,J2336)</f>
        <v>2</v>
      </c>
      <c r="K2337" s="3">
        <f>COUNTIF($I2335:$S2335,K2336)</f>
        <v>0</v>
      </c>
      <c r="L2337" s="3">
        <f>COUNTIF($I2335:$S2335,L2336)</f>
        <v>1</v>
      </c>
    </row>
    <row r="2338" spans="1:20" x14ac:dyDescent="0.25">
      <c r="A2338">
        <f t="shared" si="74"/>
        <v>2337</v>
      </c>
      <c r="B2338">
        <f t="shared" si="75"/>
        <v>585</v>
      </c>
      <c r="C2338" t="str">
        <f>INDEX('VBA code_permu_wo_repettn'!$T$3:$Y$6,COUNTIF('Profile-matrices_Condorcet'!$B$2:$B2338,'Profile-matrices_Condorcet'!$B2338),MATCH(INDEX('numeric possibilities'!D$3:D$1298,VLOOKUP($B2338,'numeric possibilities'!$C$3:$G$1298,1)),'VBA code_permu_wo_repettn'!$T$2:$Y$2))</f>
        <v>A</v>
      </c>
      <c r="D2338" t="str">
        <f>INDEX('VBA code_permu_wo_repettn'!$AA$3:$AF$6,COUNTIF('Profile-matrices_Condorcet'!$B$2:$B2338,'Profile-matrices_Condorcet'!$B2338),MATCH(INDEX('numeric possibilities'!E$3:E$1298,VLOOKUP($B2338,'numeric possibilities'!$C$3:$G$1298,1)),'VBA code_permu_wo_repettn'!$AA$2:$AF$2))</f>
        <v>B</v>
      </c>
      <c r="E2338" t="str">
        <f>INDEX('VBA code_permu_wo_repettn'!$AH$3:$AM$6,COUNTIF('Profile-matrices_Condorcet'!$B$2:$B2338,'Profile-matrices_Condorcet'!$B2338),MATCH(INDEX('numeric possibilities'!F$3:F$1298,VLOOKUP($B2338,'numeric possibilities'!$C$3:$G$1298,1)),'VBA code_permu_wo_repettn'!$AH$2:$AM$2))</f>
        <v>C</v>
      </c>
      <c r="F2338" t="str">
        <f>INDEX('VBA code_permu_wo_repettn'!$AO$3:$AT$6,COUNTIF('Profile-matrices_Condorcet'!$B$2:$B2338,'Profile-matrices_Condorcet'!$B2338),MATCH(INDEX('numeric possibilities'!G$3:G$1298,VLOOKUP($B2338,'numeric possibilities'!$C$3:$G$1298,1)),'VBA code_permu_wo_repettn'!$AO$2:$AT$2))</f>
        <v>D</v>
      </c>
      <c r="H2338" t="s">
        <v>14</v>
      </c>
      <c r="I2338" s="3">
        <f>IF(MATCH(I$1,$C2338:$C2341,0)&lt;(MATCH(J$1,$C2338:$C2341,0)),1*a_vote,0)+IF(MATCH(I$1,$D2338:$D2341,0)&lt;MATCH(J$1,$D2338:$D2341,0),1*b_vote,0)+IF(MATCH(I$1,$E2338:$E2341,0)&lt;MATCH(J$1,$E2338:$E2341,0),1*c_vote,0)+IF(MATCH(I$1,$F2338:$F2341,0)&lt;MATCH(J$1,$F2338:$F2341,0),1*d_vote,0)</f>
        <v>0.52</v>
      </c>
      <c r="J2338" s="3">
        <f>IF(MATCH(I$1,$C2338:$C2341,0)&gt;(MATCH(J$1,$C2338:$C2341,0)),1*a_vote,0)+IF(MATCH(I$1,$D2338:$D2341,0)&gt;MATCH(J$1,$D2338:$D2341,0),1*b_vote,0)+IF(MATCH(I$1,$E2338:$E2341,0)&gt;MATCH(J$1,$E2338:$E2341,0),1*c_vote,0)+IF(MATCH(I$1,$F2338:$F2341,0)&gt;MATCH(J$1,$F2338:$F2341,0),1*d_vote,0)</f>
        <v>0.48</v>
      </c>
      <c r="K2338" s="3">
        <f>IF(MATCH($K$1,$C2338:$C2341,0)&lt;(MATCH($L$1,$C2338:$C2341,0)),1*a_vote,0)+IF(MATCH($K$1,$D2338:$D2341,0)&lt;MATCH($L$1,$D2338:$D2341,0),1*b_vote,0)+IF(MATCH($K$1,$E2338:$E2341,0)&lt;MATCH($L$1,$E2338:$E2341,0),1*c_vote,0)+IF(MATCH($K$1,$F2338:$F2341,0)&lt;MATCH($L$1,$F2338:$F2341,0),1*d_vote,0)</f>
        <v>0.75</v>
      </c>
      <c r="L2338" s="3">
        <f>IF(MATCH(K$1,$C2338:$C2341,0)&gt;(MATCH(L$1,$C2338:$C2341,0)),1*a_vote,0)+IF(MATCH(K$1,$D2338:$D2341,0)&gt;MATCH(L$1,$D2338:$D2341,0),1*b_vote,0)+IF(MATCH(K$1,$E2338:$E2341,0)&gt;MATCH(L$1,$E2338:$E2341,0),1*c_vote,0)+IF(MATCH(K$1,$F2338:$F2341,0)&gt;MATCH(L$1,$F2338:$F2341,0),1*d_vote,0)</f>
        <v>0.25</v>
      </c>
      <c r="M2338" s="3">
        <f>IF(MATCH($M$1,$C2338:$C2341,0)&lt;(MATCH($N$1,$C2338:$C2341,0)),1*a_vote,0)+IF(MATCH($M$1,$D2338:$D2341,0)&lt;MATCH($N$1,$D2338:$D2341,0),1*b_vote,0)+IF(MATCH($M$1,$E2338:$E2341,0)&lt;MATCH($N$1,$E2338:$E2341,0),1*c_vote,0)+IF(MATCH($M$1,$F2338:$F2341,0)&lt;MATCH($N$1,$F2338:$F2341,0),1*d_vote,0)</f>
        <v>0.53</v>
      </c>
      <c r="N2338" s="3">
        <f>IF(MATCH(M$1,$C2338:$C2341,0)&gt;(MATCH(N$1,$C2338:$C2341,0)),1*a_vote,0)+IF(MATCH(M$1,$D2338:$D2341,0)&gt;MATCH(N$1,$D2338:$D2341,0),1*b_vote,0)+IF(MATCH(M$1,$E2338:$E2341,0)&gt;MATCH(N$1,$E2338:$E2341,0),1*c_vote,0)+IF(MATCH(M$1,$F2338:$F2341,0)&gt;MATCH(N$1,$F2338:$F2341,0),1*d_vote,0)</f>
        <v>0.47</v>
      </c>
      <c r="O2338" s="3">
        <f>IF(MATCH($O$1,$C2338:$C2341,0)&lt;(MATCH($P$1,$C2338:$C2341,0)),1*a_vote,0)+IF(MATCH($O$1,$D2338:$D2341,0)&lt;MATCH($P$1,$D2338:$D2341,0),1*b_vote,0)+IF(MATCH($O$1,$E2338:$E2341,0)&lt;MATCH($P$1,$E2338:$E2341,0),1*c_vote,0)+IF(MATCH($O$1,$F2338:$F2341,0)&lt;MATCH($P$1,$F2338:$F2341,0),1*d_vote,0)</f>
        <v>0.48</v>
      </c>
      <c r="P2338" s="3">
        <f>IF(MATCH(O$1,$C2338:$C2341,0)&gt;(MATCH(P$1,$C2338:$C2341,0)),1*a_vote,0)+IF(MATCH(O$1,$D2338:$D2341,0)&gt;MATCH(P$1,$D2338:$D2341,0),1*b_vote,0)+IF(MATCH(O$1,$E2338:$E2341,0)&gt;MATCH(P$1,$E2338:$E2341,0),1*c_vote,0)+IF(MATCH(O$1,$F2338:$F2341,0)&gt;MATCH(P$1,$F2338:$F2341,0),1*d_vote,0)</f>
        <v>0.52</v>
      </c>
      <c r="Q2338" s="3">
        <f>IF(MATCH($Q$1,$C2338:$C2341,0)&lt;(MATCH($R$1,$C2338:$C2341,0)),1*a_vote,0)+IF(MATCH($Q$1,$D2338:$D2341,0)&lt;MATCH($R$1,$D2338:$D2341,0),1*b_vote,0)+IF(MATCH($Q$1,$E2338:$E2341,0)&lt;MATCH($R$1,$E2338:$E2341,0),1*c_vote,0)+IF(MATCH($Q$1,$F2338:$F2341,0)&lt;MATCH($R$1,$F2338:$F2341,0),1*d_vote,0)</f>
        <v>0.53</v>
      </c>
      <c r="R2338" s="3">
        <f>IF(MATCH(Q$1,$C2338:$C2341,0)&gt;(MATCH(R$1,$C2338:$C2341,0)),1*a_vote,0)+IF(MATCH(Q$1,$D2338:$D2341,0)&gt;MATCH(R$1,$D2338:$D2341,0),1*b_vote,0)+IF(MATCH(Q$1,$E2338:$E2341,0)&gt;MATCH(R$1,$E2338:$E2341,0),1*c_vote,0)+IF(MATCH(Q$1,$F2338:$F2341,0)&gt;MATCH(R$1,$F2338:$F2341,0),1*d_vote,0)</f>
        <v>0.47</v>
      </c>
      <c r="S2338" s="3">
        <f>IF(MATCH($S$1,$C2338:$C2341,0)&lt;(MATCH($T$1,$C2338:$C2341,0)),1*a_vote,0)+IF(MATCH($S$1,$D2338:$D2341,0)&lt;MATCH($T$1,$D2338:$D2341,0),1*b_vote,0)+IF(MATCH($S$1,$E2338:$E2341,0)&lt;MATCH($T$1,$E2338:$E2341,0),1*c_vote,0)+IF(MATCH($S$1,$F2338:$F2341,0)&lt;MATCH($T$1,$F2338:$F2341,0),1*d_vote,0)</f>
        <v>0.52</v>
      </c>
      <c r="T2338" s="3">
        <f>IF(MATCH(S$1,$C2338:$C2341,0)&gt;(MATCH(T$1,$C2338:$C2341,0)),1*a_vote,0)+IF(MATCH(S$1,$D2338:$D2341,0)&gt;MATCH(T$1,$D2338:$D2341,0),1*b_vote,0)+IF(MATCH(S$1,$E2338:$E2341,0)&gt;MATCH(T$1,$E2338:$E2341,0),1*c_vote,0)+IF(MATCH(S$1,$F2338:$F2341,0)&gt;MATCH(T$1,$F2338:$F2341,0),1*d_vote,0)</f>
        <v>0.48</v>
      </c>
    </row>
    <row r="2339" spans="1:20" x14ac:dyDescent="0.25">
      <c r="A2339">
        <f t="shared" si="74"/>
        <v>2338</v>
      </c>
      <c r="B2339">
        <f t="shared" si="75"/>
        <v>585</v>
      </c>
      <c r="C2339" t="str">
        <f>INDEX('VBA code_permu_wo_repettn'!$T$3:$Y$6,COUNTIF('Profile-matrices_Condorcet'!$B$2:$B2339,'Profile-matrices_Condorcet'!$B2339),MATCH(INDEX('numeric possibilities'!D$3:D$1298,VLOOKUP($B2339,'numeric possibilities'!$C$3:$G$1298,1)),'VBA code_permu_wo_repettn'!$T$2:$Y$2))</f>
        <v>C</v>
      </c>
      <c r="D2339" t="str">
        <f>INDEX('VBA code_permu_wo_repettn'!$AA$3:$AF$6,COUNTIF('Profile-matrices_Condorcet'!$B$2:$B2339,'Profile-matrices_Condorcet'!$B2339),MATCH(INDEX('numeric possibilities'!E$3:E$1298,VLOOKUP($B2339,'numeric possibilities'!$C$3:$G$1298,1)),'VBA code_permu_wo_repettn'!$AA$2:$AF$2))</f>
        <v>A</v>
      </c>
      <c r="E2339" t="str">
        <f>INDEX('VBA code_permu_wo_repettn'!$AH$3:$AM$6,COUNTIF('Profile-matrices_Condorcet'!$B$2:$B2339,'Profile-matrices_Condorcet'!$B2339),MATCH(INDEX('numeric possibilities'!F$3:F$1298,VLOOKUP($B2339,'numeric possibilities'!$C$3:$G$1298,1)),'VBA code_permu_wo_repettn'!$AH$2:$AM$2))</f>
        <v>D</v>
      </c>
      <c r="F2339" t="str">
        <f>INDEX('VBA code_permu_wo_repettn'!$AO$3:$AT$6,COUNTIF('Profile-matrices_Condorcet'!$B$2:$B2339,'Profile-matrices_Condorcet'!$B2339),MATCH(INDEX('numeric possibilities'!G$3:G$1298,VLOOKUP($B2339,'numeric possibilities'!$C$3:$G$1298,1)),'VBA code_permu_wo_repettn'!$AO$2:$AT$2))</f>
        <v>B</v>
      </c>
      <c r="H2339" t="s">
        <v>15</v>
      </c>
      <c r="I2339" t="str">
        <f>IF(I2338&gt;J2338,$I$1,IF(I2338&lt;J2338,$J$1,0))</f>
        <v>A</v>
      </c>
      <c r="K2339" t="str">
        <f>IF(K2338&gt;L2338,$K$1,IF(K2338&lt;L2338,$L$1,0))</f>
        <v>A</v>
      </c>
      <c r="M2339" t="str">
        <f>IF(M2338&gt;N2338,$M$1,IF(M2338&lt;N2338,$N$1,0))</f>
        <v>A</v>
      </c>
      <c r="O2339" t="str">
        <f>IF(O2338&gt;P2338,$O$1,IF(O2338&lt;P2338,$P$1,0))</f>
        <v>C</v>
      </c>
      <c r="Q2339" t="str">
        <f>IF(Q2338&gt;R2338,$Q$1,IF(Q2338&lt;R2338,$R$1,0))</f>
        <v>B</v>
      </c>
      <c r="S2339" t="str">
        <f>IF(S2338&gt;T2338,$S$1,IF(S2338&lt;T2338,$T$1,0))</f>
        <v>C</v>
      </c>
    </row>
    <row r="2340" spans="1:20" x14ac:dyDescent="0.25">
      <c r="A2340">
        <f t="shared" si="74"/>
        <v>2339</v>
      </c>
      <c r="B2340">
        <f t="shared" si="75"/>
        <v>585</v>
      </c>
      <c r="C2340" t="str">
        <f>INDEX('VBA code_permu_wo_repettn'!$T$3:$Y$6,COUNTIF('Profile-matrices_Condorcet'!$B$2:$B2340,'Profile-matrices_Condorcet'!$B2340),MATCH(INDEX('numeric possibilities'!D$3:D$1298,VLOOKUP($B2340,'numeric possibilities'!$C$3:$G$1298,1)),'VBA code_permu_wo_repettn'!$T$2:$Y$2))</f>
        <v>B</v>
      </c>
      <c r="D2340" t="str">
        <f>INDEX('VBA code_permu_wo_repettn'!$AA$3:$AF$6,COUNTIF('Profile-matrices_Condorcet'!$B$2:$B2340,'Profile-matrices_Condorcet'!$B2340),MATCH(INDEX('numeric possibilities'!E$3:E$1298,VLOOKUP($B2340,'numeric possibilities'!$C$3:$G$1298,1)),'VBA code_permu_wo_repettn'!$AA$2:$AF$2))</f>
        <v>D</v>
      </c>
      <c r="E2340" t="str">
        <f>INDEX('VBA code_permu_wo_repettn'!$AH$3:$AM$6,COUNTIF('Profile-matrices_Condorcet'!$B$2:$B2340,'Profile-matrices_Condorcet'!$B2340),MATCH(INDEX('numeric possibilities'!F$3:F$1298,VLOOKUP($B2340,'numeric possibilities'!$C$3:$G$1298,1)),'VBA code_permu_wo_repettn'!$AH$2:$AM$2))</f>
        <v>A</v>
      </c>
      <c r="F2340" t="str">
        <f>INDEX('VBA code_permu_wo_repettn'!$AO$3:$AT$6,COUNTIF('Profile-matrices_Condorcet'!$B$2:$B2340,'Profile-matrices_Condorcet'!$B2340),MATCH(INDEX('numeric possibilities'!G$3:G$1298,VLOOKUP($B2340,'numeric possibilities'!$C$3:$G$1298,1)),'VBA code_permu_wo_repettn'!$AO$2:$AT$2))</f>
        <v>A</v>
      </c>
      <c r="I2340" t="s">
        <v>0</v>
      </c>
      <c r="J2340" t="s">
        <v>1</v>
      </c>
      <c r="K2340" t="s">
        <v>2</v>
      </c>
      <c r="L2340" t="s">
        <v>3</v>
      </c>
    </row>
    <row r="2341" spans="1:20" x14ac:dyDescent="0.25">
      <c r="A2341">
        <f t="shared" si="74"/>
        <v>2340</v>
      </c>
      <c r="B2341">
        <f t="shared" si="75"/>
        <v>585</v>
      </c>
      <c r="C2341" t="str">
        <f>INDEX('VBA code_permu_wo_repettn'!$T$3:$Y$6,COUNTIF('Profile-matrices_Condorcet'!$B$2:$B2341,'Profile-matrices_Condorcet'!$B2341),MATCH(INDEX('numeric possibilities'!D$3:D$1298,VLOOKUP($B2341,'numeric possibilities'!$C$3:$G$1298,1)),'VBA code_permu_wo_repettn'!$T$2:$Y$2))</f>
        <v>D</v>
      </c>
      <c r="D2341" t="str">
        <f>INDEX('VBA code_permu_wo_repettn'!$AA$3:$AF$6,COUNTIF('Profile-matrices_Condorcet'!$B$2:$B2341,'Profile-matrices_Condorcet'!$B2341),MATCH(INDEX('numeric possibilities'!E$3:E$1298,VLOOKUP($B2341,'numeric possibilities'!$C$3:$G$1298,1)),'VBA code_permu_wo_repettn'!$AA$2:$AF$2))</f>
        <v>C</v>
      </c>
      <c r="E2341" t="str">
        <f>INDEX('VBA code_permu_wo_repettn'!$AH$3:$AM$6,COUNTIF('Profile-matrices_Condorcet'!$B$2:$B2341,'Profile-matrices_Condorcet'!$B2341),MATCH(INDEX('numeric possibilities'!F$3:F$1298,VLOOKUP($B2341,'numeric possibilities'!$C$3:$G$1298,1)),'VBA code_permu_wo_repettn'!$AH$2:$AM$2))</f>
        <v>B</v>
      </c>
      <c r="F2341" t="str">
        <f>INDEX('VBA code_permu_wo_repettn'!$AO$3:$AT$6,COUNTIF('Profile-matrices_Condorcet'!$B$2:$B2341,'Profile-matrices_Condorcet'!$B2341),MATCH(INDEX('numeric possibilities'!G$3:G$1298,VLOOKUP($B2341,'numeric possibilities'!$C$3:$G$1298,1)),'VBA code_permu_wo_repettn'!$AO$2:$AT$2))</f>
        <v>C</v>
      </c>
      <c r="G2341" t="str">
        <f>IF(MAX(I2341:L2341)&gt;='numeric possibilities'!$B$4/2,INDEX('Profile-matrices_Condorcet'!I2340:L2340,1,MATCH(MAX('Profile-matrices_Condorcet'!I2341:L2341),'Profile-matrices_Condorcet'!I2341:L2341,0)),"NCW")</f>
        <v>A</v>
      </c>
      <c r="H2341" t="s">
        <v>13</v>
      </c>
      <c r="I2341" s="3">
        <f>COUNTIF($I2339:$S2339,I2340)</f>
        <v>3</v>
      </c>
      <c r="J2341" s="3">
        <f>COUNTIF($I2339:$S2339,J2340)</f>
        <v>1</v>
      </c>
      <c r="K2341" s="3">
        <f>COUNTIF($I2339:$S2339,K2340)</f>
        <v>2</v>
      </c>
      <c r="L2341" s="3">
        <f>COUNTIF($I2339:$S2339,L2340)</f>
        <v>0</v>
      </c>
    </row>
    <row r="2342" spans="1:20" x14ac:dyDescent="0.25">
      <c r="A2342">
        <f t="shared" si="74"/>
        <v>2341</v>
      </c>
      <c r="B2342">
        <f t="shared" si="75"/>
        <v>586</v>
      </c>
      <c r="C2342" t="str">
        <f>INDEX('VBA code_permu_wo_repettn'!$T$3:$Y$6,COUNTIF('Profile-matrices_Condorcet'!$B$2:$B2342,'Profile-matrices_Condorcet'!$B2342),MATCH(INDEX('numeric possibilities'!D$3:D$1298,VLOOKUP($B2342,'numeric possibilities'!$C$3:$G$1298,1)),'VBA code_permu_wo_repettn'!$T$2:$Y$2))</f>
        <v>A</v>
      </c>
      <c r="D2342" t="str">
        <f>INDEX('VBA code_permu_wo_repettn'!$AA$3:$AF$6,COUNTIF('Profile-matrices_Condorcet'!$B$2:$B2342,'Profile-matrices_Condorcet'!$B2342),MATCH(INDEX('numeric possibilities'!E$3:E$1298,VLOOKUP($B2342,'numeric possibilities'!$C$3:$G$1298,1)),'VBA code_permu_wo_repettn'!$AA$2:$AF$2))</f>
        <v>B</v>
      </c>
      <c r="E2342" t="str">
        <f>INDEX('VBA code_permu_wo_repettn'!$AH$3:$AM$6,COUNTIF('Profile-matrices_Condorcet'!$B$2:$B2342,'Profile-matrices_Condorcet'!$B2342),MATCH(INDEX('numeric possibilities'!F$3:F$1298,VLOOKUP($B2342,'numeric possibilities'!$C$3:$G$1298,1)),'VBA code_permu_wo_repettn'!$AH$2:$AM$2))</f>
        <v>C</v>
      </c>
      <c r="F2342" t="str">
        <f>INDEX('VBA code_permu_wo_repettn'!$AO$3:$AT$6,COUNTIF('Profile-matrices_Condorcet'!$B$2:$B2342,'Profile-matrices_Condorcet'!$B2342),MATCH(INDEX('numeric possibilities'!G$3:G$1298,VLOOKUP($B2342,'numeric possibilities'!$C$3:$G$1298,1)),'VBA code_permu_wo_repettn'!$AO$2:$AT$2))</f>
        <v>D</v>
      </c>
      <c r="H2342" t="s">
        <v>14</v>
      </c>
      <c r="I2342" s="3">
        <f>IF(MATCH(I$1,$C2342:$C2345,0)&lt;(MATCH(J$1,$C2342:$C2345,0)),1*a_vote,0)+IF(MATCH(I$1,$D2342:$D2345,0)&lt;MATCH(J$1,$D2342:$D2345,0),1*b_vote,0)+IF(MATCH(I$1,$E2342:$E2345,0)&lt;MATCH(J$1,$E2342:$E2345,0),1*c_vote,0)+IF(MATCH(I$1,$F2342:$F2345,0)&lt;MATCH(J$1,$F2342:$F2345,0),1*d_vote,0)</f>
        <v>0.52</v>
      </c>
      <c r="J2342" s="3">
        <f>IF(MATCH(I$1,$C2342:$C2345,0)&gt;(MATCH(J$1,$C2342:$C2345,0)),1*a_vote,0)+IF(MATCH(I$1,$D2342:$D2345,0)&gt;MATCH(J$1,$D2342:$D2345,0),1*b_vote,0)+IF(MATCH(I$1,$E2342:$E2345,0)&gt;MATCH(J$1,$E2342:$E2345,0),1*c_vote,0)+IF(MATCH(I$1,$F2342:$F2345,0)&gt;MATCH(J$1,$F2342:$F2345,0),1*d_vote,0)</f>
        <v>0.48</v>
      </c>
      <c r="K2342" s="3">
        <f>IF(MATCH($K$1,$C2342:$C2345,0)&lt;(MATCH($L$1,$C2342:$C2345,0)),1*a_vote,0)+IF(MATCH($K$1,$D2342:$D2345,0)&lt;MATCH($L$1,$D2342:$D2345,0),1*b_vote,0)+IF(MATCH($K$1,$E2342:$E2345,0)&lt;MATCH($L$1,$E2342:$E2345,0),1*c_vote,0)+IF(MATCH($K$1,$F2342:$F2345,0)&lt;MATCH($L$1,$F2342:$F2345,0),1*d_vote,0)</f>
        <v>0.75</v>
      </c>
      <c r="L2342" s="3">
        <f>IF(MATCH(K$1,$C2342:$C2345,0)&gt;(MATCH(L$1,$C2342:$C2345,0)),1*a_vote,0)+IF(MATCH(K$1,$D2342:$D2345,0)&gt;MATCH(L$1,$D2342:$D2345,0),1*b_vote,0)+IF(MATCH(K$1,$E2342:$E2345,0)&gt;MATCH(L$1,$E2342:$E2345,0),1*c_vote,0)+IF(MATCH(K$1,$F2342:$F2345,0)&gt;MATCH(L$1,$F2342:$F2345,0),1*d_vote,0)</f>
        <v>0.25</v>
      </c>
      <c r="M2342" s="3">
        <f>IF(MATCH($M$1,$C2342:$C2345,0)&lt;(MATCH($N$1,$C2342:$C2345,0)),1*a_vote,0)+IF(MATCH($M$1,$D2342:$D2345,0)&lt;MATCH($N$1,$D2342:$D2345,0),1*b_vote,0)+IF(MATCH($M$1,$E2342:$E2345,0)&lt;MATCH($N$1,$E2342:$E2345,0),1*c_vote,0)+IF(MATCH($M$1,$F2342:$F2345,0)&lt;MATCH($N$1,$F2342:$F2345,0),1*d_vote,0)</f>
        <v>0.53</v>
      </c>
      <c r="N2342" s="3">
        <f>IF(MATCH(M$1,$C2342:$C2345,0)&gt;(MATCH(N$1,$C2342:$C2345,0)),1*a_vote,0)+IF(MATCH(M$1,$D2342:$D2345,0)&gt;MATCH(N$1,$D2342:$D2345,0),1*b_vote,0)+IF(MATCH(M$1,$E2342:$E2345,0)&gt;MATCH(N$1,$E2342:$E2345,0),1*c_vote,0)+IF(MATCH(M$1,$F2342:$F2345,0)&gt;MATCH(N$1,$F2342:$F2345,0),1*d_vote,0)</f>
        <v>0.47</v>
      </c>
      <c r="O2342" s="3">
        <f>IF(MATCH($O$1,$C2342:$C2345,0)&lt;(MATCH($P$1,$C2342:$C2345,0)),1*a_vote,0)+IF(MATCH($O$1,$D2342:$D2345,0)&lt;MATCH($P$1,$D2342:$D2345,0),1*b_vote,0)+IF(MATCH($O$1,$E2342:$E2345,0)&lt;MATCH($P$1,$E2342:$E2345,0),1*c_vote,0)+IF(MATCH($O$1,$F2342:$F2345,0)&lt;MATCH($P$1,$F2342:$F2345,0),1*d_vote,0)</f>
        <v>0.48</v>
      </c>
      <c r="P2342" s="3">
        <f>IF(MATCH(O$1,$C2342:$C2345,0)&gt;(MATCH(P$1,$C2342:$C2345,0)),1*a_vote,0)+IF(MATCH(O$1,$D2342:$D2345,0)&gt;MATCH(P$1,$D2342:$D2345,0),1*b_vote,0)+IF(MATCH(O$1,$E2342:$E2345,0)&gt;MATCH(P$1,$E2342:$E2345,0),1*c_vote,0)+IF(MATCH(O$1,$F2342:$F2345,0)&gt;MATCH(P$1,$F2342:$F2345,0),1*d_vote,0)</f>
        <v>0.52</v>
      </c>
      <c r="Q2342" s="3">
        <f>IF(MATCH($Q$1,$C2342:$C2345,0)&lt;(MATCH($R$1,$C2342:$C2345,0)),1*a_vote,0)+IF(MATCH($Q$1,$D2342:$D2345,0)&lt;MATCH($R$1,$D2342:$D2345,0),1*b_vote,0)+IF(MATCH($Q$1,$E2342:$E2345,0)&lt;MATCH($R$1,$E2342:$E2345,0),1*c_vote,0)+IF(MATCH($Q$1,$F2342:$F2345,0)&lt;MATCH($R$1,$F2342:$F2345,0),1*d_vote,0)</f>
        <v>0.26</v>
      </c>
      <c r="R2342" s="3">
        <f>IF(MATCH(Q$1,$C2342:$C2345,0)&gt;(MATCH(R$1,$C2342:$C2345,0)),1*a_vote,0)+IF(MATCH(Q$1,$D2342:$D2345,0)&gt;MATCH(R$1,$D2342:$D2345,0),1*b_vote,0)+IF(MATCH(Q$1,$E2342:$E2345,0)&gt;MATCH(R$1,$E2342:$E2345,0),1*c_vote,0)+IF(MATCH(Q$1,$F2342:$F2345,0)&gt;MATCH(R$1,$F2342:$F2345,0),1*d_vote,0)</f>
        <v>0.74</v>
      </c>
      <c r="S2342" s="3">
        <f>IF(MATCH($S$1,$C2342:$C2345,0)&lt;(MATCH($T$1,$C2342:$C2345,0)),1*a_vote,0)+IF(MATCH($S$1,$D2342:$D2345,0)&lt;MATCH($T$1,$D2342:$D2345,0),1*b_vote,0)+IF(MATCH($S$1,$E2342:$E2345,0)&lt;MATCH($T$1,$E2342:$E2345,0),1*c_vote,0)+IF(MATCH($S$1,$F2342:$F2345,0)&lt;MATCH($T$1,$F2342:$F2345,0),1*d_vote,0)</f>
        <v>0.52</v>
      </c>
      <c r="T2342" s="3">
        <f>IF(MATCH(S$1,$C2342:$C2345,0)&gt;(MATCH(T$1,$C2342:$C2345,0)),1*a_vote,0)+IF(MATCH(S$1,$D2342:$D2345,0)&gt;MATCH(T$1,$D2342:$D2345,0),1*b_vote,0)+IF(MATCH(S$1,$E2342:$E2345,0)&gt;MATCH(T$1,$E2342:$E2345,0),1*c_vote,0)+IF(MATCH(S$1,$F2342:$F2345,0)&gt;MATCH(T$1,$F2342:$F2345,0),1*d_vote,0)</f>
        <v>0.48</v>
      </c>
    </row>
    <row r="2343" spans="1:20" x14ac:dyDescent="0.25">
      <c r="A2343">
        <f t="shared" si="74"/>
        <v>2342</v>
      </c>
      <c r="B2343">
        <f t="shared" si="75"/>
        <v>586</v>
      </c>
      <c r="C2343" t="str">
        <f>INDEX('VBA code_permu_wo_repettn'!$T$3:$Y$6,COUNTIF('Profile-matrices_Condorcet'!$B$2:$B2343,'Profile-matrices_Condorcet'!$B2343),MATCH(INDEX('numeric possibilities'!D$3:D$1298,VLOOKUP($B2343,'numeric possibilities'!$C$3:$G$1298,1)),'VBA code_permu_wo_repettn'!$T$2:$Y$2))</f>
        <v>C</v>
      </c>
      <c r="D2343" t="str">
        <f>INDEX('VBA code_permu_wo_repettn'!$AA$3:$AF$6,COUNTIF('Profile-matrices_Condorcet'!$B$2:$B2343,'Profile-matrices_Condorcet'!$B2343),MATCH(INDEX('numeric possibilities'!E$3:E$1298,VLOOKUP($B2343,'numeric possibilities'!$C$3:$G$1298,1)),'VBA code_permu_wo_repettn'!$AA$2:$AF$2))</f>
        <v>A</v>
      </c>
      <c r="E2343" t="str">
        <f>INDEX('VBA code_permu_wo_repettn'!$AH$3:$AM$6,COUNTIF('Profile-matrices_Condorcet'!$B$2:$B2343,'Profile-matrices_Condorcet'!$B2343),MATCH(INDEX('numeric possibilities'!F$3:F$1298,VLOOKUP($B2343,'numeric possibilities'!$C$3:$G$1298,1)),'VBA code_permu_wo_repettn'!$AH$2:$AM$2))</f>
        <v>D</v>
      </c>
      <c r="F2343" t="str">
        <f>INDEX('VBA code_permu_wo_repettn'!$AO$3:$AT$6,COUNTIF('Profile-matrices_Condorcet'!$B$2:$B2343,'Profile-matrices_Condorcet'!$B2343),MATCH(INDEX('numeric possibilities'!G$3:G$1298,VLOOKUP($B2343,'numeric possibilities'!$C$3:$G$1298,1)),'VBA code_permu_wo_repettn'!$AO$2:$AT$2))</f>
        <v>B</v>
      </c>
      <c r="H2343" t="s">
        <v>15</v>
      </c>
      <c r="I2343" t="str">
        <f>IF(I2342&gt;J2342,$I$1,IF(I2342&lt;J2342,$J$1,0))</f>
        <v>A</v>
      </c>
      <c r="K2343" t="str">
        <f>IF(K2342&gt;L2342,$K$1,IF(K2342&lt;L2342,$L$1,0))</f>
        <v>A</v>
      </c>
      <c r="M2343" t="str">
        <f>IF(M2342&gt;N2342,$M$1,IF(M2342&lt;N2342,$N$1,0))</f>
        <v>A</v>
      </c>
      <c r="O2343" t="str">
        <f>IF(O2342&gt;P2342,$O$1,IF(O2342&lt;P2342,$P$1,0))</f>
        <v>C</v>
      </c>
      <c r="Q2343" t="str">
        <f>IF(Q2342&gt;R2342,$Q$1,IF(Q2342&lt;R2342,$R$1,0))</f>
        <v>D</v>
      </c>
      <c r="S2343" t="str">
        <f>IF(S2342&gt;T2342,$S$1,IF(S2342&lt;T2342,$T$1,0))</f>
        <v>C</v>
      </c>
    </row>
    <row r="2344" spans="1:20" x14ac:dyDescent="0.25">
      <c r="A2344">
        <f t="shared" si="74"/>
        <v>2343</v>
      </c>
      <c r="B2344">
        <f t="shared" si="75"/>
        <v>586</v>
      </c>
      <c r="C2344" t="str">
        <f>INDEX('VBA code_permu_wo_repettn'!$T$3:$Y$6,COUNTIF('Profile-matrices_Condorcet'!$B$2:$B2344,'Profile-matrices_Condorcet'!$B2344),MATCH(INDEX('numeric possibilities'!D$3:D$1298,VLOOKUP($B2344,'numeric possibilities'!$C$3:$G$1298,1)),'VBA code_permu_wo_repettn'!$T$2:$Y$2))</f>
        <v>D</v>
      </c>
      <c r="D2344" t="str">
        <f>INDEX('VBA code_permu_wo_repettn'!$AA$3:$AF$6,COUNTIF('Profile-matrices_Condorcet'!$B$2:$B2344,'Profile-matrices_Condorcet'!$B2344),MATCH(INDEX('numeric possibilities'!E$3:E$1298,VLOOKUP($B2344,'numeric possibilities'!$C$3:$G$1298,1)),'VBA code_permu_wo_repettn'!$AA$2:$AF$2))</f>
        <v>D</v>
      </c>
      <c r="E2344" t="str">
        <f>INDEX('VBA code_permu_wo_repettn'!$AH$3:$AM$6,COUNTIF('Profile-matrices_Condorcet'!$B$2:$B2344,'Profile-matrices_Condorcet'!$B2344),MATCH(INDEX('numeric possibilities'!F$3:F$1298,VLOOKUP($B2344,'numeric possibilities'!$C$3:$G$1298,1)),'VBA code_permu_wo_repettn'!$AH$2:$AM$2))</f>
        <v>A</v>
      </c>
      <c r="F2344" t="str">
        <f>INDEX('VBA code_permu_wo_repettn'!$AO$3:$AT$6,COUNTIF('Profile-matrices_Condorcet'!$B$2:$B2344,'Profile-matrices_Condorcet'!$B2344),MATCH(INDEX('numeric possibilities'!G$3:G$1298,VLOOKUP($B2344,'numeric possibilities'!$C$3:$G$1298,1)),'VBA code_permu_wo_repettn'!$AO$2:$AT$2))</f>
        <v>A</v>
      </c>
      <c r="I2344" t="s">
        <v>0</v>
      </c>
      <c r="J2344" t="s">
        <v>1</v>
      </c>
      <c r="K2344" t="s">
        <v>2</v>
      </c>
      <c r="L2344" t="s">
        <v>3</v>
      </c>
    </row>
    <row r="2345" spans="1:20" x14ac:dyDescent="0.25">
      <c r="A2345">
        <f t="shared" si="74"/>
        <v>2344</v>
      </c>
      <c r="B2345">
        <f t="shared" si="75"/>
        <v>586</v>
      </c>
      <c r="C2345" t="str">
        <f>INDEX('VBA code_permu_wo_repettn'!$T$3:$Y$6,COUNTIF('Profile-matrices_Condorcet'!$B$2:$B2345,'Profile-matrices_Condorcet'!$B2345),MATCH(INDEX('numeric possibilities'!D$3:D$1298,VLOOKUP($B2345,'numeric possibilities'!$C$3:$G$1298,1)),'VBA code_permu_wo_repettn'!$T$2:$Y$2))</f>
        <v>B</v>
      </c>
      <c r="D2345" t="str">
        <f>INDEX('VBA code_permu_wo_repettn'!$AA$3:$AF$6,COUNTIF('Profile-matrices_Condorcet'!$B$2:$B2345,'Profile-matrices_Condorcet'!$B2345),MATCH(INDEX('numeric possibilities'!E$3:E$1298,VLOOKUP($B2345,'numeric possibilities'!$C$3:$G$1298,1)),'VBA code_permu_wo_repettn'!$AA$2:$AF$2))</f>
        <v>C</v>
      </c>
      <c r="E2345" t="str">
        <f>INDEX('VBA code_permu_wo_repettn'!$AH$3:$AM$6,COUNTIF('Profile-matrices_Condorcet'!$B$2:$B2345,'Profile-matrices_Condorcet'!$B2345),MATCH(INDEX('numeric possibilities'!F$3:F$1298,VLOOKUP($B2345,'numeric possibilities'!$C$3:$G$1298,1)),'VBA code_permu_wo_repettn'!$AH$2:$AM$2))</f>
        <v>B</v>
      </c>
      <c r="F2345" t="str">
        <f>INDEX('VBA code_permu_wo_repettn'!$AO$3:$AT$6,COUNTIF('Profile-matrices_Condorcet'!$B$2:$B2345,'Profile-matrices_Condorcet'!$B2345),MATCH(INDEX('numeric possibilities'!G$3:G$1298,VLOOKUP($B2345,'numeric possibilities'!$C$3:$G$1298,1)),'VBA code_permu_wo_repettn'!$AO$2:$AT$2))</f>
        <v>C</v>
      </c>
      <c r="G2345" t="str">
        <f>IF(MAX(I2345:L2345)&gt;='numeric possibilities'!$B$4/2,INDEX('Profile-matrices_Condorcet'!I2344:L2344,1,MATCH(MAX('Profile-matrices_Condorcet'!I2345:L2345),'Profile-matrices_Condorcet'!I2345:L2345,0)),"NCW")</f>
        <v>A</v>
      </c>
      <c r="H2345" t="s">
        <v>13</v>
      </c>
      <c r="I2345" s="3">
        <f>COUNTIF($I2343:$S2343,I2344)</f>
        <v>3</v>
      </c>
      <c r="J2345" s="3">
        <f>COUNTIF($I2343:$S2343,J2344)</f>
        <v>0</v>
      </c>
      <c r="K2345" s="3">
        <f>COUNTIF($I2343:$S2343,K2344)</f>
        <v>2</v>
      </c>
      <c r="L2345" s="3">
        <f>COUNTIF($I2343:$S2343,L2344)</f>
        <v>1</v>
      </c>
    </row>
    <row r="2346" spans="1:20" x14ac:dyDescent="0.25">
      <c r="A2346">
        <f t="shared" si="74"/>
        <v>2345</v>
      </c>
      <c r="B2346">
        <f t="shared" si="75"/>
        <v>587</v>
      </c>
      <c r="C2346" t="str">
        <f>INDEX('VBA code_permu_wo_repettn'!$T$3:$Y$6,COUNTIF('Profile-matrices_Condorcet'!$B$2:$B2346,'Profile-matrices_Condorcet'!$B2346),MATCH(INDEX('numeric possibilities'!D$3:D$1298,VLOOKUP($B2346,'numeric possibilities'!$C$3:$G$1298,1)),'VBA code_permu_wo_repettn'!$T$2:$Y$2))</f>
        <v>A</v>
      </c>
      <c r="D2346" t="str">
        <f>INDEX('VBA code_permu_wo_repettn'!$AA$3:$AF$6,COUNTIF('Profile-matrices_Condorcet'!$B$2:$B2346,'Profile-matrices_Condorcet'!$B2346),MATCH(INDEX('numeric possibilities'!E$3:E$1298,VLOOKUP($B2346,'numeric possibilities'!$C$3:$G$1298,1)),'VBA code_permu_wo_repettn'!$AA$2:$AF$2))</f>
        <v>B</v>
      </c>
      <c r="E2346" t="str">
        <f>INDEX('VBA code_permu_wo_repettn'!$AH$3:$AM$6,COUNTIF('Profile-matrices_Condorcet'!$B$2:$B2346,'Profile-matrices_Condorcet'!$B2346),MATCH(INDEX('numeric possibilities'!F$3:F$1298,VLOOKUP($B2346,'numeric possibilities'!$C$3:$G$1298,1)),'VBA code_permu_wo_repettn'!$AH$2:$AM$2))</f>
        <v>C</v>
      </c>
      <c r="F2346" t="str">
        <f>INDEX('VBA code_permu_wo_repettn'!$AO$3:$AT$6,COUNTIF('Profile-matrices_Condorcet'!$B$2:$B2346,'Profile-matrices_Condorcet'!$B2346),MATCH(INDEX('numeric possibilities'!G$3:G$1298,VLOOKUP($B2346,'numeric possibilities'!$C$3:$G$1298,1)),'VBA code_permu_wo_repettn'!$AO$2:$AT$2))</f>
        <v>D</v>
      </c>
      <c r="H2346" t="s">
        <v>14</v>
      </c>
      <c r="I2346" s="3">
        <f>IF(MATCH(I$1,$C2346:$C2349,0)&lt;(MATCH(J$1,$C2346:$C2349,0)),1*a_vote,0)+IF(MATCH(I$1,$D2346:$D2349,0)&lt;MATCH(J$1,$D2346:$D2349,0),1*b_vote,0)+IF(MATCH(I$1,$E2346:$E2349,0)&lt;MATCH(J$1,$E2346:$E2349,0),1*c_vote,0)+IF(MATCH(I$1,$F2346:$F2349,0)&lt;MATCH(J$1,$F2346:$F2349,0),1*d_vote,0)</f>
        <v>0.52</v>
      </c>
      <c r="J2346" s="3">
        <f>IF(MATCH(I$1,$C2346:$C2349,0)&gt;(MATCH(J$1,$C2346:$C2349,0)),1*a_vote,0)+IF(MATCH(I$1,$D2346:$D2349,0)&gt;MATCH(J$1,$D2346:$D2349,0),1*b_vote,0)+IF(MATCH(I$1,$E2346:$E2349,0)&gt;MATCH(J$1,$E2346:$E2349,0),1*c_vote,0)+IF(MATCH(I$1,$F2346:$F2349,0)&gt;MATCH(J$1,$F2346:$F2349,0),1*d_vote,0)</f>
        <v>0.48</v>
      </c>
      <c r="K2346" s="3">
        <f>IF(MATCH($K$1,$C2346:$C2349,0)&lt;(MATCH($L$1,$C2346:$C2349,0)),1*a_vote,0)+IF(MATCH($K$1,$D2346:$D2349,0)&lt;MATCH($L$1,$D2346:$D2349,0),1*b_vote,0)+IF(MATCH($K$1,$E2346:$E2349,0)&lt;MATCH($L$1,$E2346:$E2349,0),1*c_vote,0)+IF(MATCH($K$1,$F2346:$F2349,0)&lt;MATCH($L$1,$F2346:$F2349,0),1*d_vote,0)</f>
        <v>0.75</v>
      </c>
      <c r="L2346" s="3">
        <f>IF(MATCH(K$1,$C2346:$C2349,0)&gt;(MATCH(L$1,$C2346:$C2349,0)),1*a_vote,0)+IF(MATCH(K$1,$D2346:$D2349,0)&gt;MATCH(L$1,$D2346:$D2349,0),1*b_vote,0)+IF(MATCH(K$1,$E2346:$E2349,0)&gt;MATCH(L$1,$E2346:$E2349,0),1*c_vote,0)+IF(MATCH(K$1,$F2346:$F2349,0)&gt;MATCH(L$1,$F2346:$F2349,0),1*d_vote,0)</f>
        <v>0.25</v>
      </c>
      <c r="M2346" s="3">
        <f>IF(MATCH($M$1,$C2346:$C2349,0)&lt;(MATCH($N$1,$C2346:$C2349,0)),1*a_vote,0)+IF(MATCH($M$1,$D2346:$D2349,0)&lt;MATCH($N$1,$D2346:$D2349,0),1*b_vote,0)+IF(MATCH($M$1,$E2346:$E2349,0)&lt;MATCH($N$1,$E2346:$E2349,0),1*c_vote,0)+IF(MATCH($M$1,$F2346:$F2349,0)&lt;MATCH($N$1,$F2346:$F2349,0),1*d_vote,0)</f>
        <v>0.53</v>
      </c>
      <c r="N2346" s="3">
        <f>IF(MATCH(M$1,$C2346:$C2349,0)&gt;(MATCH(N$1,$C2346:$C2349,0)),1*a_vote,0)+IF(MATCH(M$1,$D2346:$D2349,0)&gt;MATCH(N$1,$D2346:$D2349,0),1*b_vote,0)+IF(MATCH(M$1,$E2346:$E2349,0)&gt;MATCH(N$1,$E2346:$E2349,0),1*c_vote,0)+IF(MATCH(M$1,$F2346:$F2349,0)&gt;MATCH(N$1,$F2346:$F2349,0),1*d_vote,0)</f>
        <v>0.47</v>
      </c>
      <c r="O2346" s="3">
        <f>IF(MATCH($O$1,$C2346:$C2349,0)&lt;(MATCH($P$1,$C2346:$C2349,0)),1*a_vote,0)+IF(MATCH($O$1,$D2346:$D2349,0)&lt;MATCH($P$1,$D2346:$D2349,0),1*b_vote,0)+IF(MATCH($O$1,$E2346:$E2349,0)&lt;MATCH($P$1,$E2346:$E2349,0),1*c_vote,0)+IF(MATCH($O$1,$F2346:$F2349,0)&lt;MATCH($P$1,$F2346:$F2349,0),1*d_vote,0)</f>
        <v>0.75</v>
      </c>
      <c r="P2346" s="3">
        <f>IF(MATCH(O$1,$C2346:$C2349,0)&gt;(MATCH(P$1,$C2346:$C2349,0)),1*a_vote,0)+IF(MATCH(O$1,$D2346:$D2349,0)&gt;MATCH(P$1,$D2346:$D2349,0),1*b_vote,0)+IF(MATCH(O$1,$E2346:$E2349,0)&gt;MATCH(P$1,$E2346:$E2349,0),1*c_vote,0)+IF(MATCH(O$1,$F2346:$F2349,0)&gt;MATCH(P$1,$F2346:$F2349,0),1*d_vote,0)</f>
        <v>0.25</v>
      </c>
      <c r="Q2346" s="3">
        <f>IF(MATCH($Q$1,$C2346:$C2349,0)&lt;(MATCH($R$1,$C2346:$C2349,0)),1*a_vote,0)+IF(MATCH($Q$1,$D2346:$D2349,0)&lt;MATCH($R$1,$D2346:$D2349,0),1*b_vote,0)+IF(MATCH($Q$1,$E2346:$E2349,0)&lt;MATCH($R$1,$E2346:$E2349,0),1*c_vote,0)+IF(MATCH($Q$1,$F2346:$F2349,0)&lt;MATCH($R$1,$F2346:$F2349,0),1*d_vote,0)</f>
        <v>0.26</v>
      </c>
      <c r="R2346" s="3">
        <f>IF(MATCH(Q$1,$C2346:$C2349,0)&gt;(MATCH(R$1,$C2346:$C2349,0)),1*a_vote,0)+IF(MATCH(Q$1,$D2346:$D2349,0)&gt;MATCH(R$1,$D2346:$D2349,0),1*b_vote,0)+IF(MATCH(Q$1,$E2346:$E2349,0)&gt;MATCH(R$1,$E2346:$E2349,0),1*c_vote,0)+IF(MATCH(Q$1,$F2346:$F2349,0)&gt;MATCH(R$1,$F2346:$F2349,0),1*d_vote,0)</f>
        <v>0.74</v>
      </c>
      <c r="S2346" s="3">
        <f>IF(MATCH($S$1,$C2346:$C2349,0)&lt;(MATCH($T$1,$C2346:$C2349,0)),1*a_vote,0)+IF(MATCH($S$1,$D2346:$D2349,0)&lt;MATCH($T$1,$D2346:$D2349,0),1*b_vote,0)+IF(MATCH($S$1,$E2346:$E2349,0)&lt;MATCH($T$1,$E2346:$E2349,0),1*c_vote,0)+IF(MATCH($S$1,$F2346:$F2349,0)&lt;MATCH($T$1,$F2346:$F2349,0),1*d_vote,0)</f>
        <v>0.25</v>
      </c>
      <c r="T2346" s="3">
        <f>IF(MATCH(S$1,$C2346:$C2349,0)&gt;(MATCH(T$1,$C2346:$C2349,0)),1*a_vote,0)+IF(MATCH(S$1,$D2346:$D2349,0)&gt;MATCH(T$1,$D2346:$D2349,0),1*b_vote,0)+IF(MATCH(S$1,$E2346:$E2349,0)&gt;MATCH(T$1,$E2346:$E2349,0),1*c_vote,0)+IF(MATCH(S$1,$F2346:$F2349,0)&gt;MATCH(T$1,$F2346:$F2349,0),1*d_vote,0)</f>
        <v>0.75</v>
      </c>
    </row>
    <row r="2347" spans="1:20" x14ac:dyDescent="0.25">
      <c r="A2347">
        <f t="shared" si="74"/>
        <v>2346</v>
      </c>
      <c r="B2347">
        <f t="shared" si="75"/>
        <v>587</v>
      </c>
      <c r="C2347" t="str">
        <f>INDEX('VBA code_permu_wo_repettn'!$T$3:$Y$6,COUNTIF('Profile-matrices_Condorcet'!$B$2:$B2347,'Profile-matrices_Condorcet'!$B2347),MATCH(INDEX('numeric possibilities'!D$3:D$1298,VLOOKUP($B2347,'numeric possibilities'!$C$3:$G$1298,1)),'VBA code_permu_wo_repettn'!$T$2:$Y$2))</f>
        <v>D</v>
      </c>
      <c r="D2347" t="str">
        <f>INDEX('VBA code_permu_wo_repettn'!$AA$3:$AF$6,COUNTIF('Profile-matrices_Condorcet'!$B$2:$B2347,'Profile-matrices_Condorcet'!$B2347),MATCH(INDEX('numeric possibilities'!E$3:E$1298,VLOOKUP($B2347,'numeric possibilities'!$C$3:$G$1298,1)),'VBA code_permu_wo_repettn'!$AA$2:$AF$2))</f>
        <v>A</v>
      </c>
      <c r="E2347" t="str">
        <f>INDEX('VBA code_permu_wo_repettn'!$AH$3:$AM$6,COUNTIF('Profile-matrices_Condorcet'!$B$2:$B2347,'Profile-matrices_Condorcet'!$B2347),MATCH(INDEX('numeric possibilities'!F$3:F$1298,VLOOKUP($B2347,'numeric possibilities'!$C$3:$G$1298,1)),'VBA code_permu_wo_repettn'!$AH$2:$AM$2))</f>
        <v>D</v>
      </c>
      <c r="F2347" t="str">
        <f>INDEX('VBA code_permu_wo_repettn'!$AO$3:$AT$6,COUNTIF('Profile-matrices_Condorcet'!$B$2:$B2347,'Profile-matrices_Condorcet'!$B2347),MATCH(INDEX('numeric possibilities'!G$3:G$1298,VLOOKUP($B2347,'numeric possibilities'!$C$3:$G$1298,1)),'VBA code_permu_wo_repettn'!$AO$2:$AT$2))</f>
        <v>B</v>
      </c>
      <c r="H2347" t="s">
        <v>15</v>
      </c>
      <c r="I2347" t="str">
        <f>IF(I2346&gt;J2346,$I$1,IF(I2346&lt;J2346,$J$1,0))</f>
        <v>A</v>
      </c>
      <c r="K2347" t="str">
        <f>IF(K2346&gt;L2346,$K$1,IF(K2346&lt;L2346,$L$1,0))</f>
        <v>A</v>
      </c>
      <c r="M2347" t="str">
        <f>IF(M2346&gt;N2346,$M$1,IF(M2346&lt;N2346,$N$1,0))</f>
        <v>A</v>
      </c>
      <c r="O2347" t="str">
        <f>IF(O2346&gt;P2346,$O$1,IF(O2346&lt;P2346,$P$1,0))</f>
        <v>B</v>
      </c>
      <c r="Q2347" t="str">
        <f>IF(Q2346&gt;R2346,$Q$1,IF(Q2346&lt;R2346,$R$1,0))</f>
        <v>D</v>
      </c>
      <c r="S2347" t="str">
        <f>IF(S2346&gt;T2346,$S$1,IF(S2346&lt;T2346,$T$1,0))</f>
        <v>D</v>
      </c>
    </row>
    <row r="2348" spans="1:20" x14ac:dyDescent="0.25">
      <c r="A2348">
        <f t="shared" si="74"/>
        <v>2347</v>
      </c>
      <c r="B2348">
        <f t="shared" si="75"/>
        <v>587</v>
      </c>
      <c r="C2348" t="str">
        <f>INDEX('VBA code_permu_wo_repettn'!$T$3:$Y$6,COUNTIF('Profile-matrices_Condorcet'!$B$2:$B2348,'Profile-matrices_Condorcet'!$B2348),MATCH(INDEX('numeric possibilities'!D$3:D$1298,VLOOKUP($B2348,'numeric possibilities'!$C$3:$G$1298,1)),'VBA code_permu_wo_repettn'!$T$2:$Y$2))</f>
        <v>B</v>
      </c>
      <c r="D2348" t="str">
        <f>INDEX('VBA code_permu_wo_repettn'!$AA$3:$AF$6,COUNTIF('Profile-matrices_Condorcet'!$B$2:$B2348,'Profile-matrices_Condorcet'!$B2348),MATCH(INDEX('numeric possibilities'!E$3:E$1298,VLOOKUP($B2348,'numeric possibilities'!$C$3:$G$1298,1)),'VBA code_permu_wo_repettn'!$AA$2:$AF$2))</f>
        <v>D</v>
      </c>
      <c r="E2348" t="str">
        <f>INDEX('VBA code_permu_wo_repettn'!$AH$3:$AM$6,COUNTIF('Profile-matrices_Condorcet'!$B$2:$B2348,'Profile-matrices_Condorcet'!$B2348),MATCH(INDEX('numeric possibilities'!F$3:F$1298,VLOOKUP($B2348,'numeric possibilities'!$C$3:$G$1298,1)),'VBA code_permu_wo_repettn'!$AH$2:$AM$2))</f>
        <v>A</v>
      </c>
      <c r="F2348" t="str">
        <f>INDEX('VBA code_permu_wo_repettn'!$AO$3:$AT$6,COUNTIF('Profile-matrices_Condorcet'!$B$2:$B2348,'Profile-matrices_Condorcet'!$B2348),MATCH(INDEX('numeric possibilities'!G$3:G$1298,VLOOKUP($B2348,'numeric possibilities'!$C$3:$G$1298,1)),'VBA code_permu_wo_repettn'!$AO$2:$AT$2))</f>
        <v>A</v>
      </c>
      <c r="I2348" t="s">
        <v>0</v>
      </c>
      <c r="J2348" t="s">
        <v>1</v>
      </c>
      <c r="K2348" t="s">
        <v>2</v>
      </c>
      <c r="L2348" t="s">
        <v>3</v>
      </c>
    </row>
    <row r="2349" spans="1:20" x14ac:dyDescent="0.25">
      <c r="A2349">
        <f t="shared" si="74"/>
        <v>2348</v>
      </c>
      <c r="B2349">
        <f t="shared" si="75"/>
        <v>587</v>
      </c>
      <c r="C2349" t="str">
        <f>INDEX('VBA code_permu_wo_repettn'!$T$3:$Y$6,COUNTIF('Profile-matrices_Condorcet'!$B$2:$B2349,'Profile-matrices_Condorcet'!$B2349),MATCH(INDEX('numeric possibilities'!D$3:D$1298,VLOOKUP($B2349,'numeric possibilities'!$C$3:$G$1298,1)),'VBA code_permu_wo_repettn'!$T$2:$Y$2))</f>
        <v>C</v>
      </c>
      <c r="D2349" t="str">
        <f>INDEX('VBA code_permu_wo_repettn'!$AA$3:$AF$6,COUNTIF('Profile-matrices_Condorcet'!$B$2:$B2349,'Profile-matrices_Condorcet'!$B2349),MATCH(INDEX('numeric possibilities'!E$3:E$1298,VLOOKUP($B2349,'numeric possibilities'!$C$3:$G$1298,1)),'VBA code_permu_wo_repettn'!$AA$2:$AF$2))</f>
        <v>C</v>
      </c>
      <c r="E2349" t="str">
        <f>INDEX('VBA code_permu_wo_repettn'!$AH$3:$AM$6,COUNTIF('Profile-matrices_Condorcet'!$B$2:$B2349,'Profile-matrices_Condorcet'!$B2349),MATCH(INDEX('numeric possibilities'!F$3:F$1298,VLOOKUP($B2349,'numeric possibilities'!$C$3:$G$1298,1)),'VBA code_permu_wo_repettn'!$AH$2:$AM$2))</f>
        <v>B</v>
      </c>
      <c r="F2349" t="str">
        <f>INDEX('VBA code_permu_wo_repettn'!$AO$3:$AT$6,COUNTIF('Profile-matrices_Condorcet'!$B$2:$B2349,'Profile-matrices_Condorcet'!$B2349),MATCH(INDEX('numeric possibilities'!G$3:G$1298,VLOOKUP($B2349,'numeric possibilities'!$C$3:$G$1298,1)),'VBA code_permu_wo_repettn'!$AO$2:$AT$2))</f>
        <v>C</v>
      </c>
      <c r="G2349" t="str">
        <f>IF(MAX(I2349:L2349)&gt;='numeric possibilities'!$B$4/2,INDEX('Profile-matrices_Condorcet'!I2348:L2348,1,MATCH(MAX('Profile-matrices_Condorcet'!I2349:L2349),'Profile-matrices_Condorcet'!I2349:L2349,0)),"NCW")</f>
        <v>A</v>
      </c>
      <c r="H2349" t="s">
        <v>13</v>
      </c>
      <c r="I2349" s="3">
        <f>COUNTIF($I2347:$S2347,I2348)</f>
        <v>3</v>
      </c>
      <c r="J2349" s="3">
        <f>COUNTIF($I2347:$S2347,J2348)</f>
        <v>1</v>
      </c>
      <c r="K2349" s="3">
        <f>COUNTIF($I2347:$S2347,K2348)</f>
        <v>0</v>
      </c>
      <c r="L2349" s="3">
        <f>COUNTIF($I2347:$S2347,L2348)</f>
        <v>2</v>
      </c>
    </row>
    <row r="2350" spans="1:20" x14ac:dyDescent="0.25">
      <c r="A2350">
        <f t="shared" si="74"/>
        <v>2349</v>
      </c>
      <c r="B2350">
        <f t="shared" si="75"/>
        <v>588</v>
      </c>
      <c r="C2350" t="str">
        <f>INDEX('VBA code_permu_wo_repettn'!$T$3:$Y$6,COUNTIF('Profile-matrices_Condorcet'!$B$2:$B2350,'Profile-matrices_Condorcet'!$B2350),MATCH(INDEX('numeric possibilities'!D$3:D$1298,VLOOKUP($B2350,'numeric possibilities'!$C$3:$G$1298,1)),'VBA code_permu_wo_repettn'!$T$2:$Y$2))</f>
        <v>A</v>
      </c>
      <c r="D2350" t="str">
        <f>INDEX('VBA code_permu_wo_repettn'!$AA$3:$AF$6,COUNTIF('Profile-matrices_Condorcet'!$B$2:$B2350,'Profile-matrices_Condorcet'!$B2350),MATCH(INDEX('numeric possibilities'!E$3:E$1298,VLOOKUP($B2350,'numeric possibilities'!$C$3:$G$1298,1)),'VBA code_permu_wo_repettn'!$AA$2:$AF$2))</f>
        <v>B</v>
      </c>
      <c r="E2350" t="str">
        <f>INDEX('VBA code_permu_wo_repettn'!$AH$3:$AM$6,COUNTIF('Profile-matrices_Condorcet'!$B$2:$B2350,'Profile-matrices_Condorcet'!$B2350),MATCH(INDEX('numeric possibilities'!F$3:F$1298,VLOOKUP($B2350,'numeric possibilities'!$C$3:$G$1298,1)),'VBA code_permu_wo_repettn'!$AH$2:$AM$2))</f>
        <v>C</v>
      </c>
      <c r="F2350" t="str">
        <f>INDEX('VBA code_permu_wo_repettn'!$AO$3:$AT$6,COUNTIF('Profile-matrices_Condorcet'!$B$2:$B2350,'Profile-matrices_Condorcet'!$B2350),MATCH(INDEX('numeric possibilities'!G$3:G$1298,VLOOKUP($B2350,'numeric possibilities'!$C$3:$G$1298,1)),'VBA code_permu_wo_repettn'!$AO$2:$AT$2))</f>
        <v>D</v>
      </c>
      <c r="H2350" t="s">
        <v>14</v>
      </c>
      <c r="I2350" s="3">
        <f>IF(MATCH(I$1,$C2350:$C2353,0)&lt;(MATCH(J$1,$C2350:$C2353,0)),1*a_vote,0)+IF(MATCH(I$1,$D2350:$D2353,0)&lt;MATCH(J$1,$D2350:$D2353,0),1*b_vote,0)+IF(MATCH(I$1,$E2350:$E2353,0)&lt;MATCH(J$1,$E2350:$E2353,0),1*c_vote,0)+IF(MATCH(I$1,$F2350:$F2353,0)&lt;MATCH(J$1,$F2350:$F2353,0),1*d_vote,0)</f>
        <v>0.52</v>
      </c>
      <c r="J2350" s="3">
        <f>IF(MATCH(I$1,$C2350:$C2353,0)&gt;(MATCH(J$1,$C2350:$C2353,0)),1*a_vote,0)+IF(MATCH(I$1,$D2350:$D2353,0)&gt;MATCH(J$1,$D2350:$D2353,0),1*b_vote,0)+IF(MATCH(I$1,$E2350:$E2353,0)&gt;MATCH(J$1,$E2350:$E2353,0),1*c_vote,0)+IF(MATCH(I$1,$F2350:$F2353,0)&gt;MATCH(J$1,$F2350:$F2353,0),1*d_vote,0)</f>
        <v>0.48</v>
      </c>
      <c r="K2350" s="3">
        <f>IF(MATCH($K$1,$C2350:$C2353,0)&lt;(MATCH($L$1,$C2350:$C2353,0)),1*a_vote,0)+IF(MATCH($K$1,$D2350:$D2353,0)&lt;MATCH($L$1,$D2350:$D2353,0),1*b_vote,0)+IF(MATCH($K$1,$E2350:$E2353,0)&lt;MATCH($L$1,$E2350:$E2353,0),1*c_vote,0)+IF(MATCH($K$1,$F2350:$F2353,0)&lt;MATCH($L$1,$F2350:$F2353,0),1*d_vote,0)</f>
        <v>0.75</v>
      </c>
      <c r="L2350" s="3">
        <f>IF(MATCH(K$1,$C2350:$C2353,0)&gt;(MATCH(L$1,$C2350:$C2353,0)),1*a_vote,0)+IF(MATCH(K$1,$D2350:$D2353,0)&gt;MATCH(L$1,$D2350:$D2353,0),1*b_vote,0)+IF(MATCH(K$1,$E2350:$E2353,0)&gt;MATCH(L$1,$E2350:$E2353,0),1*c_vote,0)+IF(MATCH(K$1,$F2350:$F2353,0)&gt;MATCH(L$1,$F2350:$F2353,0),1*d_vote,0)</f>
        <v>0.25</v>
      </c>
      <c r="M2350" s="3">
        <f>IF(MATCH($M$1,$C2350:$C2353,0)&lt;(MATCH($N$1,$C2350:$C2353,0)),1*a_vote,0)+IF(MATCH($M$1,$D2350:$D2353,0)&lt;MATCH($N$1,$D2350:$D2353,0),1*b_vote,0)+IF(MATCH($M$1,$E2350:$E2353,0)&lt;MATCH($N$1,$E2350:$E2353,0),1*c_vote,0)+IF(MATCH($M$1,$F2350:$F2353,0)&lt;MATCH($N$1,$F2350:$F2353,0),1*d_vote,0)</f>
        <v>0.53</v>
      </c>
      <c r="N2350" s="3">
        <f>IF(MATCH(M$1,$C2350:$C2353,0)&gt;(MATCH(N$1,$C2350:$C2353,0)),1*a_vote,0)+IF(MATCH(M$1,$D2350:$D2353,0)&gt;MATCH(N$1,$D2350:$D2353,0),1*b_vote,0)+IF(MATCH(M$1,$E2350:$E2353,0)&gt;MATCH(N$1,$E2350:$E2353,0),1*c_vote,0)+IF(MATCH(M$1,$F2350:$F2353,0)&gt;MATCH(N$1,$F2350:$F2353,0),1*d_vote,0)</f>
        <v>0.47</v>
      </c>
      <c r="O2350" s="3">
        <f>IF(MATCH($O$1,$C2350:$C2353,0)&lt;(MATCH($P$1,$C2350:$C2353,0)),1*a_vote,0)+IF(MATCH($O$1,$D2350:$D2353,0)&lt;MATCH($P$1,$D2350:$D2353,0),1*b_vote,0)+IF(MATCH($O$1,$E2350:$E2353,0)&lt;MATCH($P$1,$E2350:$E2353,0),1*c_vote,0)+IF(MATCH($O$1,$F2350:$F2353,0)&lt;MATCH($P$1,$F2350:$F2353,0),1*d_vote,0)</f>
        <v>0.48</v>
      </c>
      <c r="P2350" s="3">
        <f>IF(MATCH(O$1,$C2350:$C2353,0)&gt;(MATCH(P$1,$C2350:$C2353,0)),1*a_vote,0)+IF(MATCH(O$1,$D2350:$D2353,0)&gt;MATCH(P$1,$D2350:$D2353,0),1*b_vote,0)+IF(MATCH(O$1,$E2350:$E2353,0)&gt;MATCH(P$1,$E2350:$E2353,0),1*c_vote,0)+IF(MATCH(O$1,$F2350:$F2353,0)&gt;MATCH(P$1,$F2350:$F2353,0),1*d_vote,0)</f>
        <v>0.52</v>
      </c>
      <c r="Q2350" s="3">
        <f>IF(MATCH($Q$1,$C2350:$C2353,0)&lt;(MATCH($R$1,$C2350:$C2353,0)),1*a_vote,0)+IF(MATCH($Q$1,$D2350:$D2353,0)&lt;MATCH($R$1,$D2350:$D2353,0),1*b_vote,0)+IF(MATCH($Q$1,$E2350:$E2353,0)&lt;MATCH($R$1,$E2350:$E2353,0),1*c_vote,0)+IF(MATCH($Q$1,$F2350:$F2353,0)&lt;MATCH($R$1,$F2350:$F2353,0),1*d_vote,0)</f>
        <v>0.26</v>
      </c>
      <c r="R2350" s="3">
        <f>IF(MATCH(Q$1,$C2350:$C2353,0)&gt;(MATCH(R$1,$C2350:$C2353,0)),1*a_vote,0)+IF(MATCH(Q$1,$D2350:$D2353,0)&gt;MATCH(R$1,$D2350:$D2353,0),1*b_vote,0)+IF(MATCH(Q$1,$E2350:$E2353,0)&gt;MATCH(R$1,$E2350:$E2353,0),1*c_vote,0)+IF(MATCH(Q$1,$F2350:$F2353,0)&gt;MATCH(R$1,$F2350:$F2353,0),1*d_vote,0)</f>
        <v>0.74</v>
      </c>
      <c r="S2350" s="3">
        <f>IF(MATCH($S$1,$C2350:$C2353,0)&lt;(MATCH($T$1,$C2350:$C2353,0)),1*a_vote,0)+IF(MATCH($S$1,$D2350:$D2353,0)&lt;MATCH($T$1,$D2350:$D2353,0),1*b_vote,0)+IF(MATCH($S$1,$E2350:$E2353,0)&lt;MATCH($T$1,$E2350:$E2353,0),1*c_vote,0)+IF(MATCH($S$1,$F2350:$F2353,0)&lt;MATCH($T$1,$F2350:$F2353,0),1*d_vote,0)</f>
        <v>0.25</v>
      </c>
      <c r="T2350" s="3">
        <f>IF(MATCH(S$1,$C2350:$C2353,0)&gt;(MATCH(T$1,$C2350:$C2353,0)),1*a_vote,0)+IF(MATCH(S$1,$D2350:$D2353,0)&gt;MATCH(T$1,$D2350:$D2353,0),1*b_vote,0)+IF(MATCH(S$1,$E2350:$E2353,0)&gt;MATCH(T$1,$E2350:$E2353,0),1*c_vote,0)+IF(MATCH(S$1,$F2350:$F2353,0)&gt;MATCH(T$1,$F2350:$F2353,0),1*d_vote,0)</f>
        <v>0.75</v>
      </c>
    </row>
    <row r="2351" spans="1:20" x14ac:dyDescent="0.25">
      <c r="A2351">
        <f t="shared" si="74"/>
        <v>2350</v>
      </c>
      <c r="B2351">
        <f t="shared" si="75"/>
        <v>588</v>
      </c>
      <c r="C2351" t="str">
        <f>INDEX('VBA code_permu_wo_repettn'!$T$3:$Y$6,COUNTIF('Profile-matrices_Condorcet'!$B$2:$B2351,'Profile-matrices_Condorcet'!$B2351),MATCH(INDEX('numeric possibilities'!D$3:D$1298,VLOOKUP($B2351,'numeric possibilities'!$C$3:$G$1298,1)),'VBA code_permu_wo_repettn'!$T$2:$Y$2))</f>
        <v>D</v>
      </c>
      <c r="D2351" t="str">
        <f>INDEX('VBA code_permu_wo_repettn'!$AA$3:$AF$6,COUNTIF('Profile-matrices_Condorcet'!$B$2:$B2351,'Profile-matrices_Condorcet'!$B2351),MATCH(INDEX('numeric possibilities'!E$3:E$1298,VLOOKUP($B2351,'numeric possibilities'!$C$3:$G$1298,1)),'VBA code_permu_wo_repettn'!$AA$2:$AF$2))</f>
        <v>A</v>
      </c>
      <c r="E2351" t="str">
        <f>INDEX('VBA code_permu_wo_repettn'!$AH$3:$AM$6,COUNTIF('Profile-matrices_Condorcet'!$B$2:$B2351,'Profile-matrices_Condorcet'!$B2351),MATCH(INDEX('numeric possibilities'!F$3:F$1298,VLOOKUP($B2351,'numeric possibilities'!$C$3:$G$1298,1)),'VBA code_permu_wo_repettn'!$AH$2:$AM$2))</f>
        <v>D</v>
      </c>
      <c r="F2351" t="str">
        <f>INDEX('VBA code_permu_wo_repettn'!$AO$3:$AT$6,COUNTIF('Profile-matrices_Condorcet'!$B$2:$B2351,'Profile-matrices_Condorcet'!$B2351),MATCH(INDEX('numeric possibilities'!G$3:G$1298,VLOOKUP($B2351,'numeric possibilities'!$C$3:$G$1298,1)),'VBA code_permu_wo_repettn'!$AO$2:$AT$2))</f>
        <v>B</v>
      </c>
      <c r="H2351" t="s">
        <v>15</v>
      </c>
      <c r="I2351" t="str">
        <f>IF(I2350&gt;J2350,$I$1,IF(I2350&lt;J2350,$J$1,0))</f>
        <v>A</v>
      </c>
      <c r="K2351" t="str">
        <f>IF(K2350&gt;L2350,$K$1,IF(K2350&lt;L2350,$L$1,0))</f>
        <v>A</v>
      </c>
      <c r="M2351" t="str">
        <f>IF(M2350&gt;N2350,$M$1,IF(M2350&lt;N2350,$N$1,0))</f>
        <v>A</v>
      </c>
      <c r="O2351" t="str">
        <f>IF(O2350&gt;P2350,$O$1,IF(O2350&lt;P2350,$P$1,0))</f>
        <v>C</v>
      </c>
      <c r="Q2351" t="str">
        <f>IF(Q2350&gt;R2350,$Q$1,IF(Q2350&lt;R2350,$R$1,0))</f>
        <v>D</v>
      </c>
      <c r="S2351" t="str">
        <f>IF(S2350&gt;T2350,$S$1,IF(S2350&lt;T2350,$T$1,0))</f>
        <v>D</v>
      </c>
    </row>
    <row r="2352" spans="1:20" x14ac:dyDescent="0.25">
      <c r="A2352">
        <f t="shared" si="74"/>
        <v>2351</v>
      </c>
      <c r="B2352">
        <f t="shared" si="75"/>
        <v>588</v>
      </c>
      <c r="C2352" t="str">
        <f>INDEX('VBA code_permu_wo_repettn'!$T$3:$Y$6,COUNTIF('Profile-matrices_Condorcet'!$B$2:$B2352,'Profile-matrices_Condorcet'!$B2352),MATCH(INDEX('numeric possibilities'!D$3:D$1298,VLOOKUP($B2352,'numeric possibilities'!$C$3:$G$1298,1)),'VBA code_permu_wo_repettn'!$T$2:$Y$2))</f>
        <v>C</v>
      </c>
      <c r="D2352" t="str">
        <f>INDEX('VBA code_permu_wo_repettn'!$AA$3:$AF$6,COUNTIF('Profile-matrices_Condorcet'!$B$2:$B2352,'Profile-matrices_Condorcet'!$B2352),MATCH(INDEX('numeric possibilities'!E$3:E$1298,VLOOKUP($B2352,'numeric possibilities'!$C$3:$G$1298,1)),'VBA code_permu_wo_repettn'!$AA$2:$AF$2))</f>
        <v>D</v>
      </c>
      <c r="E2352" t="str">
        <f>INDEX('VBA code_permu_wo_repettn'!$AH$3:$AM$6,COUNTIF('Profile-matrices_Condorcet'!$B$2:$B2352,'Profile-matrices_Condorcet'!$B2352),MATCH(INDEX('numeric possibilities'!F$3:F$1298,VLOOKUP($B2352,'numeric possibilities'!$C$3:$G$1298,1)),'VBA code_permu_wo_repettn'!$AH$2:$AM$2))</f>
        <v>A</v>
      </c>
      <c r="F2352" t="str">
        <f>INDEX('VBA code_permu_wo_repettn'!$AO$3:$AT$6,COUNTIF('Profile-matrices_Condorcet'!$B$2:$B2352,'Profile-matrices_Condorcet'!$B2352),MATCH(INDEX('numeric possibilities'!G$3:G$1298,VLOOKUP($B2352,'numeric possibilities'!$C$3:$G$1298,1)),'VBA code_permu_wo_repettn'!$AO$2:$AT$2))</f>
        <v>A</v>
      </c>
      <c r="I2352" t="s">
        <v>0</v>
      </c>
      <c r="J2352" t="s">
        <v>1</v>
      </c>
      <c r="K2352" t="s">
        <v>2</v>
      </c>
      <c r="L2352" t="s">
        <v>3</v>
      </c>
    </row>
    <row r="2353" spans="1:20" x14ac:dyDescent="0.25">
      <c r="A2353">
        <f t="shared" si="74"/>
        <v>2352</v>
      </c>
      <c r="B2353">
        <f t="shared" si="75"/>
        <v>588</v>
      </c>
      <c r="C2353" t="str">
        <f>INDEX('VBA code_permu_wo_repettn'!$T$3:$Y$6,COUNTIF('Profile-matrices_Condorcet'!$B$2:$B2353,'Profile-matrices_Condorcet'!$B2353),MATCH(INDEX('numeric possibilities'!D$3:D$1298,VLOOKUP($B2353,'numeric possibilities'!$C$3:$G$1298,1)),'VBA code_permu_wo_repettn'!$T$2:$Y$2))</f>
        <v>B</v>
      </c>
      <c r="D2353" t="str">
        <f>INDEX('VBA code_permu_wo_repettn'!$AA$3:$AF$6,COUNTIF('Profile-matrices_Condorcet'!$B$2:$B2353,'Profile-matrices_Condorcet'!$B2353),MATCH(INDEX('numeric possibilities'!E$3:E$1298,VLOOKUP($B2353,'numeric possibilities'!$C$3:$G$1298,1)),'VBA code_permu_wo_repettn'!$AA$2:$AF$2))</f>
        <v>C</v>
      </c>
      <c r="E2353" t="str">
        <f>INDEX('VBA code_permu_wo_repettn'!$AH$3:$AM$6,COUNTIF('Profile-matrices_Condorcet'!$B$2:$B2353,'Profile-matrices_Condorcet'!$B2353),MATCH(INDEX('numeric possibilities'!F$3:F$1298,VLOOKUP($B2353,'numeric possibilities'!$C$3:$G$1298,1)),'VBA code_permu_wo_repettn'!$AH$2:$AM$2))</f>
        <v>B</v>
      </c>
      <c r="F2353" t="str">
        <f>INDEX('VBA code_permu_wo_repettn'!$AO$3:$AT$6,COUNTIF('Profile-matrices_Condorcet'!$B$2:$B2353,'Profile-matrices_Condorcet'!$B2353),MATCH(INDEX('numeric possibilities'!G$3:G$1298,VLOOKUP($B2353,'numeric possibilities'!$C$3:$G$1298,1)),'VBA code_permu_wo_repettn'!$AO$2:$AT$2))</f>
        <v>C</v>
      </c>
      <c r="G2353" t="str">
        <f>IF(MAX(I2353:L2353)&gt;='numeric possibilities'!$B$4/2,INDEX('Profile-matrices_Condorcet'!I2352:L2352,1,MATCH(MAX('Profile-matrices_Condorcet'!I2353:L2353),'Profile-matrices_Condorcet'!I2353:L2353,0)),"NCW")</f>
        <v>A</v>
      </c>
      <c r="H2353" t="s">
        <v>13</v>
      </c>
      <c r="I2353" s="3">
        <f>COUNTIF($I2351:$S2351,I2352)</f>
        <v>3</v>
      </c>
      <c r="J2353" s="3">
        <f>COUNTIF($I2351:$S2351,J2352)</f>
        <v>0</v>
      </c>
      <c r="K2353" s="3">
        <f>COUNTIF($I2351:$S2351,K2352)</f>
        <v>1</v>
      </c>
      <c r="L2353" s="3">
        <f>COUNTIF($I2351:$S2351,L2352)</f>
        <v>2</v>
      </c>
    </row>
    <row r="2354" spans="1:20" x14ac:dyDescent="0.25">
      <c r="A2354">
        <f t="shared" si="74"/>
        <v>2353</v>
      </c>
      <c r="B2354">
        <f t="shared" si="75"/>
        <v>589</v>
      </c>
      <c r="C2354" t="str">
        <f>INDEX('VBA code_permu_wo_repettn'!$T$3:$Y$6,COUNTIF('Profile-matrices_Condorcet'!$B$2:$B2354,'Profile-matrices_Condorcet'!$B2354),MATCH(INDEX('numeric possibilities'!D$3:D$1298,VLOOKUP($B2354,'numeric possibilities'!$C$3:$G$1298,1)),'VBA code_permu_wo_repettn'!$T$2:$Y$2))</f>
        <v>A</v>
      </c>
      <c r="D2354" t="str">
        <f>INDEX('VBA code_permu_wo_repettn'!$AA$3:$AF$6,COUNTIF('Profile-matrices_Condorcet'!$B$2:$B2354,'Profile-matrices_Condorcet'!$B2354),MATCH(INDEX('numeric possibilities'!E$3:E$1298,VLOOKUP($B2354,'numeric possibilities'!$C$3:$G$1298,1)),'VBA code_permu_wo_repettn'!$AA$2:$AF$2))</f>
        <v>B</v>
      </c>
      <c r="E2354" t="str">
        <f>INDEX('VBA code_permu_wo_repettn'!$AH$3:$AM$6,COUNTIF('Profile-matrices_Condorcet'!$B$2:$B2354,'Profile-matrices_Condorcet'!$B2354),MATCH(INDEX('numeric possibilities'!F$3:F$1298,VLOOKUP($B2354,'numeric possibilities'!$C$3:$G$1298,1)),'VBA code_permu_wo_repettn'!$AH$2:$AM$2))</f>
        <v>C</v>
      </c>
      <c r="F2354" t="str">
        <f>INDEX('VBA code_permu_wo_repettn'!$AO$3:$AT$6,COUNTIF('Profile-matrices_Condorcet'!$B$2:$B2354,'Profile-matrices_Condorcet'!$B2354),MATCH(INDEX('numeric possibilities'!G$3:G$1298,VLOOKUP($B2354,'numeric possibilities'!$C$3:$G$1298,1)),'VBA code_permu_wo_repettn'!$AO$2:$AT$2))</f>
        <v>D</v>
      </c>
      <c r="H2354" t="s">
        <v>14</v>
      </c>
      <c r="I2354" s="3">
        <f>IF(MATCH(I$1,$C2354:$C2357,0)&lt;(MATCH(J$1,$C2354:$C2357,0)),1*a_vote,0)+IF(MATCH(I$1,$D2354:$D2357,0)&lt;MATCH(J$1,$D2354:$D2357,0),1*b_vote,0)+IF(MATCH(I$1,$E2354:$E2357,0)&lt;MATCH(J$1,$E2354:$E2357,0),1*c_vote,0)+IF(MATCH(I$1,$F2354:$F2357,0)&lt;MATCH(J$1,$F2354:$F2357,0),1*d_vote,0)</f>
        <v>0.52</v>
      </c>
      <c r="J2354" s="3">
        <f>IF(MATCH(I$1,$C2354:$C2357,0)&gt;(MATCH(J$1,$C2354:$C2357,0)),1*a_vote,0)+IF(MATCH(I$1,$D2354:$D2357,0)&gt;MATCH(J$1,$D2354:$D2357,0),1*b_vote,0)+IF(MATCH(I$1,$E2354:$E2357,0)&gt;MATCH(J$1,$E2354:$E2357,0),1*c_vote,0)+IF(MATCH(I$1,$F2354:$F2357,0)&gt;MATCH(J$1,$F2354:$F2357,0),1*d_vote,0)</f>
        <v>0.48</v>
      </c>
      <c r="K2354" s="3">
        <f>IF(MATCH($K$1,$C2354:$C2357,0)&lt;(MATCH($L$1,$C2354:$C2357,0)),1*a_vote,0)+IF(MATCH($K$1,$D2354:$D2357,0)&lt;MATCH($L$1,$D2354:$D2357,0),1*b_vote,0)+IF(MATCH($K$1,$E2354:$E2357,0)&lt;MATCH($L$1,$E2354:$E2357,0),1*c_vote,0)+IF(MATCH($K$1,$F2354:$F2357,0)&lt;MATCH($L$1,$F2354:$F2357,0),1*d_vote,0)</f>
        <v>0.49</v>
      </c>
      <c r="L2354" s="3">
        <f>IF(MATCH(K$1,$C2354:$C2357,0)&gt;(MATCH(L$1,$C2354:$C2357,0)),1*a_vote,0)+IF(MATCH(K$1,$D2354:$D2357,0)&gt;MATCH(L$1,$D2354:$D2357,0),1*b_vote,0)+IF(MATCH(K$1,$E2354:$E2357,0)&gt;MATCH(L$1,$E2354:$E2357,0),1*c_vote,0)+IF(MATCH(K$1,$F2354:$F2357,0)&gt;MATCH(L$1,$F2354:$F2357,0),1*d_vote,0)</f>
        <v>0.51</v>
      </c>
      <c r="M2354" s="3">
        <f>IF(MATCH($M$1,$C2354:$C2357,0)&lt;(MATCH($N$1,$C2354:$C2357,0)),1*a_vote,0)+IF(MATCH($M$1,$D2354:$D2357,0)&lt;MATCH($N$1,$D2354:$D2357,0),1*b_vote,0)+IF(MATCH($M$1,$E2354:$E2357,0)&lt;MATCH($N$1,$E2354:$E2357,0),1*c_vote,0)+IF(MATCH($M$1,$F2354:$F2357,0)&lt;MATCH($N$1,$F2354:$F2357,0),1*d_vote,0)</f>
        <v>0.53</v>
      </c>
      <c r="N2354" s="3">
        <f>IF(MATCH(M$1,$C2354:$C2357,0)&gt;(MATCH(N$1,$C2354:$C2357,0)),1*a_vote,0)+IF(MATCH(M$1,$D2354:$D2357,0)&gt;MATCH(N$1,$D2354:$D2357,0),1*b_vote,0)+IF(MATCH(M$1,$E2354:$E2357,0)&gt;MATCH(N$1,$E2354:$E2357,0),1*c_vote,0)+IF(MATCH(M$1,$F2354:$F2357,0)&gt;MATCH(N$1,$F2354:$F2357,0),1*d_vote,0)</f>
        <v>0.47</v>
      </c>
      <c r="O2354" s="3">
        <f>IF(MATCH($O$1,$C2354:$C2357,0)&lt;(MATCH($P$1,$C2354:$C2357,0)),1*a_vote,0)+IF(MATCH($O$1,$D2354:$D2357,0)&lt;MATCH($P$1,$D2354:$D2357,0),1*b_vote,0)+IF(MATCH($O$1,$E2354:$E2357,0)&lt;MATCH($P$1,$E2354:$E2357,0),1*c_vote,0)+IF(MATCH($O$1,$F2354:$F2357,0)&lt;MATCH($P$1,$F2354:$F2357,0),1*d_vote,0)</f>
        <v>0.75</v>
      </c>
      <c r="P2354" s="3">
        <f>IF(MATCH(O$1,$C2354:$C2357,0)&gt;(MATCH(P$1,$C2354:$C2357,0)),1*a_vote,0)+IF(MATCH(O$1,$D2354:$D2357,0)&gt;MATCH(P$1,$D2354:$D2357,0),1*b_vote,0)+IF(MATCH(O$1,$E2354:$E2357,0)&gt;MATCH(P$1,$E2354:$E2357,0),1*c_vote,0)+IF(MATCH(O$1,$F2354:$F2357,0)&gt;MATCH(P$1,$F2354:$F2357,0),1*d_vote,0)</f>
        <v>0.25</v>
      </c>
      <c r="Q2354" s="3">
        <f>IF(MATCH($Q$1,$C2354:$C2357,0)&lt;(MATCH($R$1,$C2354:$C2357,0)),1*a_vote,0)+IF(MATCH($Q$1,$D2354:$D2357,0)&lt;MATCH($R$1,$D2354:$D2357,0),1*b_vote,0)+IF(MATCH($Q$1,$E2354:$E2357,0)&lt;MATCH($R$1,$E2354:$E2357,0),1*c_vote,0)+IF(MATCH($Q$1,$F2354:$F2357,0)&lt;MATCH($R$1,$F2354:$F2357,0),1*d_vote,0)</f>
        <v>0.53</v>
      </c>
      <c r="R2354" s="3">
        <f>IF(MATCH(Q$1,$C2354:$C2357,0)&gt;(MATCH(R$1,$C2354:$C2357,0)),1*a_vote,0)+IF(MATCH(Q$1,$D2354:$D2357,0)&gt;MATCH(R$1,$D2354:$D2357,0),1*b_vote,0)+IF(MATCH(Q$1,$E2354:$E2357,0)&gt;MATCH(R$1,$E2354:$E2357,0),1*c_vote,0)+IF(MATCH(Q$1,$F2354:$F2357,0)&gt;MATCH(R$1,$F2354:$F2357,0),1*d_vote,0)</f>
        <v>0.47</v>
      </c>
      <c r="S2354" s="3">
        <f>IF(MATCH($S$1,$C2354:$C2357,0)&lt;(MATCH($T$1,$C2354:$C2357,0)),1*a_vote,0)+IF(MATCH($S$1,$D2354:$D2357,0)&lt;MATCH($T$1,$D2354:$D2357,0),1*b_vote,0)+IF(MATCH($S$1,$E2354:$E2357,0)&lt;MATCH($T$1,$E2354:$E2357,0),1*c_vote,0)+IF(MATCH($S$1,$F2354:$F2357,0)&lt;MATCH($T$1,$F2354:$F2357,0),1*d_vote,0)</f>
        <v>0.78</v>
      </c>
      <c r="T2354" s="3">
        <f>IF(MATCH(S$1,$C2354:$C2357,0)&gt;(MATCH(T$1,$C2354:$C2357,0)),1*a_vote,0)+IF(MATCH(S$1,$D2354:$D2357,0)&gt;MATCH(T$1,$D2354:$D2357,0),1*b_vote,0)+IF(MATCH(S$1,$E2354:$E2357,0)&gt;MATCH(T$1,$E2354:$E2357,0),1*c_vote,0)+IF(MATCH(S$1,$F2354:$F2357,0)&gt;MATCH(T$1,$F2354:$F2357,0),1*d_vote,0)</f>
        <v>0.21999999999999997</v>
      </c>
    </row>
    <row r="2355" spans="1:20" x14ac:dyDescent="0.25">
      <c r="A2355">
        <f t="shared" si="74"/>
        <v>2354</v>
      </c>
      <c r="B2355">
        <f t="shared" si="75"/>
        <v>589</v>
      </c>
      <c r="C2355" t="str">
        <f>INDEX('VBA code_permu_wo_repettn'!$T$3:$Y$6,COUNTIF('Profile-matrices_Condorcet'!$B$2:$B2355,'Profile-matrices_Condorcet'!$B2355),MATCH(INDEX('numeric possibilities'!D$3:D$1298,VLOOKUP($B2355,'numeric possibilities'!$C$3:$G$1298,1)),'VBA code_permu_wo_repettn'!$T$2:$Y$2))</f>
        <v>B</v>
      </c>
      <c r="D2355" t="str">
        <f>INDEX('VBA code_permu_wo_repettn'!$AA$3:$AF$6,COUNTIF('Profile-matrices_Condorcet'!$B$2:$B2355,'Profile-matrices_Condorcet'!$B2355),MATCH(INDEX('numeric possibilities'!E$3:E$1298,VLOOKUP($B2355,'numeric possibilities'!$C$3:$G$1298,1)),'VBA code_permu_wo_repettn'!$AA$2:$AF$2))</f>
        <v>C</v>
      </c>
      <c r="E2355" t="str">
        <f>INDEX('VBA code_permu_wo_repettn'!$AH$3:$AM$6,COUNTIF('Profile-matrices_Condorcet'!$B$2:$B2355,'Profile-matrices_Condorcet'!$B2355),MATCH(INDEX('numeric possibilities'!F$3:F$1298,VLOOKUP($B2355,'numeric possibilities'!$C$3:$G$1298,1)),'VBA code_permu_wo_repettn'!$AH$2:$AM$2))</f>
        <v>D</v>
      </c>
      <c r="F2355" t="str">
        <f>INDEX('VBA code_permu_wo_repettn'!$AO$3:$AT$6,COUNTIF('Profile-matrices_Condorcet'!$B$2:$B2355,'Profile-matrices_Condorcet'!$B2355),MATCH(INDEX('numeric possibilities'!G$3:G$1298,VLOOKUP($B2355,'numeric possibilities'!$C$3:$G$1298,1)),'VBA code_permu_wo_repettn'!$AO$2:$AT$2))</f>
        <v>B</v>
      </c>
      <c r="H2355" t="s">
        <v>15</v>
      </c>
      <c r="I2355" t="str">
        <f>IF(I2354&gt;J2354,$I$1,IF(I2354&lt;J2354,$J$1,0))</f>
        <v>A</v>
      </c>
      <c r="K2355" t="str">
        <f>IF(K2354&gt;L2354,$K$1,IF(K2354&lt;L2354,$L$1,0))</f>
        <v>C</v>
      </c>
      <c r="M2355" t="str">
        <f>IF(M2354&gt;N2354,$M$1,IF(M2354&lt;N2354,$N$1,0))</f>
        <v>A</v>
      </c>
      <c r="O2355" t="str">
        <f>IF(O2354&gt;P2354,$O$1,IF(O2354&lt;P2354,$P$1,0))</f>
        <v>B</v>
      </c>
      <c r="Q2355" t="str">
        <f>IF(Q2354&gt;R2354,$Q$1,IF(Q2354&lt;R2354,$R$1,0))</f>
        <v>B</v>
      </c>
      <c r="S2355" t="str">
        <f>IF(S2354&gt;T2354,$S$1,IF(S2354&lt;T2354,$T$1,0))</f>
        <v>C</v>
      </c>
    </row>
    <row r="2356" spans="1:20" x14ac:dyDescent="0.25">
      <c r="A2356">
        <f t="shared" si="74"/>
        <v>2355</v>
      </c>
      <c r="B2356">
        <f t="shared" si="75"/>
        <v>589</v>
      </c>
      <c r="C2356" t="str">
        <f>INDEX('VBA code_permu_wo_repettn'!$T$3:$Y$6,COUNTIF('Profile-matrices_Condorcet'!$B$2:$B2356,'Profile-matrices_Condorcet'!$B2356),MATCH(INDEX('numeric possibilities'!D$3:D$1298,VLOOKUP($B2356,'numeric possibilities'!$C$3:$G$1298,1)),'VBA code_permu_wo_repettn'!$T$2:$Y$2))</f>
        <v>C</v>
      </c>
      <c r="D2356" t="str">
        <f>INDEX('VBA code_permu_wo_repettn'!$AA$3:$AF$6,COUNTIF('Profile-matrices_Condorcet'!$B$2:$B2356,'Profile-matrices_Condorcet'!$B2356),MATCH(INDEX('numeric possibilities'!E$3:E$1298,VLOOKUP($B2356,'numeric possibilities'!$C$3:$G$1298,1)),'VBA code_permu_wo_repettn'!$AA$2:$AF$2))</f>
        <v>A</v>
      </c>
      <c r="E2356" t="str">
        <f>INDEX('VBA code_permu_wo_repettn'!$AH$3:$AM$6,COUNTIF('Profile-matrices_Condorcet'!$B$2:$B2356,'Profile-matrices_Condorcet'!$B2356),MATCH(INDEX('numeric possibilities'!F$3:F$1298,VLOOKUP($B2356,'numeric possibilities'!$C$3:$G$1298,1)),'VBA code_permu_wo_repettn'!$AH$2:$AM$2))</f>
        <v>A</v>
      </c>
      <c r="F2356" t="str">
        <f>INDEX('VBA code_permu_wo_repettn'!$AO$3:$AT$6,COUNTIF('Profile-matrices_Condorcet'!$B$2:$B2356,'Profile-matrices_Condorcet'!$B2356),MATCH(INDEX('numeric possibilities'!G$3:G$1298,VLOOKUP($B2356,'numeric possibilities'!$C$3:$G$1298,1)),'VBA code_permu_wo_repettn'!$AO$2:$AT$2))</f>
        <v>A</v>
      </c>
      <c r="I2356" t="s">
        <v>0</v>
      </c>
      <c r="J2356" t="s">
        <v>1</v>
      </c>
      <c r="K2356" t="s">
        <v>2</v>
      </c>
      <c r="L2356" t="s">
        <v>3</v>
      </c>
    </row>
    <row r="2357" spans="1:20" x14ac:dyDescent="0.25">
      <c r="A2357">
        <f t="shared" si="74"/>
        <v>2356</v>
      </c>
      <c r="B2357">
        <f t="shared" si="75"/>
        <v>589</v>
      </c>
      <c r="C2357" t="str">
        <f>INDEX('VBA code_permu_wo_repettn'!$T$3:$Y$6,COUNTIF('Profile-matrices_Condorcet'!$B$2:$B2357,'Profile-matrices_Condorcet'!$B2357),MATCH(INDEX('numeric possibilities'!D$3:D$1298,VLOOKUP($B2357,'numeric possibilities'!$C$3:$G$1298,1)),'VBA code_permu_wo_repettn'!$T$2:$Y$2))</f>
        <v>D</v>
      </c>
      <c r="D2357" t="str">
        <f>INDEX('VBA code_permu_wo_repettn'!$AA$3:$AF$6,COUNTIF('Profile-matrices_Condorcet'!$B$2:$B2357,'Profile-matrices_Condorcet'!$B2357),MATCH(INDEX('numeric possibilities'!E$3:E$1298,VLOOKUP($B2357,'numeric possibilities'!$C$3:$G$1298,1)),'VBA code_permu_wo_repettn'!$AA$2:$AF$2))</f>
        <v>D</v>
      </c>
      <c r="E2357" t="str">
        <f>INDEX('VBA code_permu_wo_repettn'!$AH$3:$AM$6,COUNTIF('Profile-matrices_Condorcet'!$B$2:$B2357,'Profile-matrices_Condorcet'!$B2357),MATCH(INDEX('numeric possibilities'!F$3:F$1298,VLOOKUP($B2357,'numeric possibilities'!$C$3:$G$1298,1)),'VBA code_permu_wo_repettn'!$AH$2:$AM$2))</f>
        <v>B</v>
      </c>
      <c r="F2357" t="str">
        <f>INDEX('VBA code_permu_wo_repettn'!$AO$3:$AT$6,COUNTIF('Profile-matrices_Condorcet'!$B$2:$B2357,'Profile-matrices_Condorcet'!$B2357),MATCH(INDEX('numeric possibilities'!G$3:G$1298,VLOOKUP($B2357,'numeric possibilities'!$C$3:$G$1298,1)),'VBA code_permu_wo_repettn'!$AO$2:$AT$2))</f>
        <v>C</v>
      </c>
      <c r="G2357" t="str">
        <f>IF(MAX(I2357:L2357)&gt;='numeric possibilities'!$B$4/2,INDEX('Profile-matrices_Condorcet'!I2356:L2356,1,MATCH(MAX('Profile-matrices_Condorcet'!I2357:L2357),'Profile-matrices_Condorcet'!I2357:L2357,0)),"NCW")</f>
        <v>NCW</v>
      </c>
      <c r="H2357" t="s">
        <v>13</v>
      </c>
      <c r="I2357" s="3">
        <f>COUNTIF($I2355:$S2355,I2356)</f>
        <v>2</v>
      </c>
      <c r="J2357" s="3">
        <f>COUNTIF($I2355:$S2355,J2356)</f>
        <v>2</v>
      </c>
      <c r="K2357" s="3">
        <f>COUNTIF($I2355:$S2355,K2356)</f>
        <v>2</v>
      </c>
      <c r="L2357" s="3">
        <f>COUNTIF($I2355:$S2355,L2356)</f>
        <v>0</v>
      </c>
    </row>
    <row r="2358" spans="1:20" x14ac:dyDescent="0.25">
      <c r="A2358">
        <f t="shared" si="74"/>
        <v>2357</v>
      </c>
      <c r="B2358">
        <f t="shared" si="75"/>
        <v>590</v>
      </c>
      <c r="C2358" t="str">
        <f>INDEX('VBA code_permu_wo_repettn'!$T$3:$Y$6,COUNTIF('Profile-matrices_Condorcet'!$B$2:$B2358,'Profile-matrices_Condorcet'!$B2358),MATCH(INDEX('numeric possibilities'!D$3:D$1298,VLOOKUP($B2358,'numeric possibilities'!$C$3:$G$1298,1)),'VBA code_permu_wo_repettn'!$T$2:$Y$2))</f>
        <v>A</v>
      </c>
      <c r="D2358" t="str">
        <f>INDEX('VBA code_permu_wo_repettn'!$AA$3:$AF$6,COUNTIF('Profile-matrices_Condorcet'!$B$2:$B2358,'Profile-matrices_Condorcet'!$B2358),MATCH(INDEX('numeric possibilities'!E$3:E$1298,VLOOKUP($B2358,'numeric possibilities'!$C$3:$G$1298,1)),'VBA code_permu_wo_repettn'!$AA$2:$AF$2))</f>
        <v>B</v>
      </c>
      <c r="E2358" t="str">
        <f>INDEX('VBA code_permu_wo_repettn'!$AH$3:$AM$6,COUNTIF('Profile-matrices_Condorcet'!$B$2:$B2358,'Profile-matrices_Condorcet'!$B2358),MATCH(INDEX('numeric possibilities'!F$3:F$1298,VLOOKUP($B2358,'numeric possibilities'!$C$3:$G$1298,1)),'VBA code_permu_wo_repettn'!$AH$2:$AM$2))</f>
        <v>C</v>
      </c>
      <c r="F2358" t="str">
        <f>INDEX('VBA code_permu_wo_repettn'!$AO$3:$AT$6,COUNTIF('Profile-matrices_Condorcet'!$B$2:$B2358,'Profile-matrices_Condorcet'!$B2358),MATCH(INDEX('numeric possibilities'!G$3:G$1298,VLOOKUP($B2358,'numeric possibilities'!$C$3:$G$1298,1)),'VBA code_permu_wo_repettn'!$AO$2:$AT$2))</f>
        <v>D</v>
      </c>
      <c r="H2358" t="s">
        <v>14</v>
      </c>
      <c r="I2358" s="3">
        <f>IF(MATCH(I$1,$C2358:$C2361,0)&lt;(MATCH(J$1,$C2358:$C2361,0)),1*a_vote,0)+IF(MATCH(I$1,$D2358:$D2361,0)&lt;MATCH(J$1,$D2358:$D2361,0),1*b_vote,0)+IF(MATCH(I$1,$E2358:$E2361,0)&lt;MATCH(J$1,$E2358:$E2361,0),1*c_vote,0)+IF(MATCH(I$1,$F2358:$F2361,0)&lt;MATCH(J$1,$F2358:$F2361,0),1*d_vote,0)</f>
        <v>0.52</v>
      </c>
      <c r="J2358" s="3">
        <f>IF(MATCH(I$1,$C2358:$C2361,0)&gt;(MATCH(J$1,$C2358:$C2361,0)),1*a_vote,0)+IF(MATCH(I$1,$D2358:$D2361,0)&gt;MATCH(J$1,$D2358:$D2361,0),1*b_vote,0)+IF(MATCH(I$1,$E2358:$E2361,0)&gt;MATCH(J$1,$E2358:$E2361,0),1*c_vote,0)+IF(MATCH(I$1,$F2358:$F2361,0)&gt;MATCH(J$1,$F2358:$F2361,0),1*d_vote,0)</f>
        <v>0.48</v>
      </c>
      <c r="K2358" s="3">
        <f>IF(MATCH($K$1,$C2358:$C2361,0)&lt;(MATCH($L$1,$C2358:$C2361,0)),1*a_vote,0)+IF(MATCH($K$1,$D2358:$D2361,0)&lt;MATCH($L$1,$D2358:$D2361,0),1*b_vote,0)+IF(MATCH($K$1,$E2358:$E2361,0)&lt;MATCH($L$1,$E2358:$E2361,0),1*c_vote,0)+IF(MATCH($K$1,$F2358:$F2361,0)&lt;MATCH($L$1,$F2358:$F2361,0),1*d_vote,0)</f>
        <v>0.49</v>
      </c>
      <c r="L2358" s="3">
        <f>IF(MATCH(K$1,$C2358:$C2361,0)&gt;(MATCH(L$1,$C2358:$C2361,0)),1*a_vote,0)+IF(MATCH(K$1,$D2358:$D2361,0)&gt;MATCH(L$1,$D2358:$D2361,0),1*b_vote,0)+IF(MATCH(K$1,$E2358:$E2361,0)&gt;MATCH(L$1,$E2358:$E2361,0),1*c_vote,0)+IF(MATCH(K$1,$F2358:$F2361,0)&gt;MATCH(L$1,$F2358:$F2361,0),1*d_vote,0)</f>
        <v>0.51</v>
      </c>
      <c r="M2358" s="3">
        <f>IF(MATCH($M$1,$C2358:$C2361,0)&lt;(MATCH($N$1,$C2358:$C2361,0)),1*a_vote,0)+IF(MATCH($M$1,$D2358:$D2361,0)&lt;MATCH($N$1,$D2358:$D2361,0),1*b_vote,0)+IF(MATCH($M$1,$E2358:$E2361,0)&lt;MATCH($N$1,$E2358:$E2361,0),1*c_vote,0)+IF(MATCH($M$1,$F2358:$F2361,0)&lt;MATCH($N$1,$F2358:$F2361,0),1*d_vote,0)</f>
        <v>0.53</v>
      </c>
      <c r="N2358" s="3">
        <f>IF(MATCH(M$1,$C2358:$C2361,0)&gt;(MATCH(N$1,$C2358:$C2361,0)),1*a_vote,0)+IF(MATCH(M$1,$D2358:$D2361,0)&gt;MATCH(N$1,$D2358:$D2361,0),1*b_vote,0)+IF(MATCH(M$1,$E2358:$E2361,0)&gt;MATCH(N$1,$E2358:$E2361,0),1*c_vote,0)+IF(MATCH(M$1,$F2358:$F2361,0)&gt;MATCH(N$1,$F2358:$F2361,0),1*d_vote,0)</f>
        <v>0.47</v>
      </c>
      <c r="O2358" s="3">
        <f>IF(MATCH($O$1,$C2358:$C2361,0)&lt;(MATCH($P$1,$C2358:$C2361,0)),1*a_vote,0)+IF(MATCH($O$1,$D2358:$D2361,0)&lt;MATCH($P$1,$D2358:$D2361,0),1*b_vote,0)+IF(MATCH($O$1,$E2358:$E2361,0)&lt;MATCH($P$1,$E2358:$E2361,0),1*c_vote,0)+IF(MATCH($O$1,$F2358:$F2361,0)&lt;MATCH($P$1,$F2358:$F2361,0),1*d_vote,0)</f>
        <v>0.75</v>
      </c>
      <c r="P2358" s="3">
        <f>IF(MATCH(O$1,$C2358:$C2361,0)&gt;(MATCH(P$1,$C2358:$C2361,0)),1*a_vote,0)+IF(MATCH(O$1,$D2358:$D2361,0)&gt;MATCH(P$1,$D2358:$D2361,0),1*b_vote,0)+IF(MATCH(O$1,$E2358:$E2361,0)&gt;MATCH(P$1,$E2358:$E2361,0),1*c_vote,0)+IF(MATCH(O$1,$F2358:$F2361,0)&gt;MATCH(P$1,$F2358:$F2361,0),1*d_vote,0)</f>
        <v>0.25</v>
      </c>
      <c r="Q2358" s="3">
        <f>IF(MATCH($Q$1,$C2358:$C2361,0)&lt;(MATCH($R$1,$C2358:$C2361,0)),1*a_vote,0)+IF(MATCH($Q$1,$D2358:$D2361,0)&lt;MATCH($R$1,$D2358:$D2361,0),1*b_vote,0)+IF(MATCH($Q$1,$E2358:$E2361,0)&lt;MATCH($R$1,$E2358:$E2361,0),1*c_vote,0)+IF(MATCH($Q$1,$F2358:$F2361,0)&lt;MATCH($R$1,$F2358:$F2361,0),1*d_vote,0)</f>
        <v>0.53</v>
      </c>
      <c r="R2358" s="3">
        <f>IF(MATCH(Q$1,$C2358:$C2361,0)&gt;(MATCH(R$1,$C2358:$C2361,0)),1*a_vote,0)+IF(MATCH(Q$1,$D2358:$D2361,0)&gt;MATCH(R$1,$D2358:$D2361,0),1*b_vote,0)+IF(MATCH(Q$1,$E2358:$E2361,0)&gt;MATCH(R$1,$E2358:$E2361,0),1*c_vote,0)+IF(MATCH(Q$1,$F2358:$F2361,0)&gt;MATCH(R$1,$F2358:$F2361,0),1*d_vote,0)</f>
        <v>0.47</v>
      </c>
      <c r="S2358" s="3">
        <f>IF(MATCH($S$1,$C2358:$C2361,0)&lt;(MATCH($T$1,$C2358:$C2361,0)),1*a_vote,0)+IF(MATCH($S$1,$D2358:$D2361,0)&lt;MATCH($T$1,$D2358:$D2361,0),1*b_vote,0)+IF(MATCH($S$1,$E2358:$E2361,0)&lt;MATCH($T$1,$E2358:$E2361,0),1*c_vote,0)+IF(MATCH($S$1,$F2358:$F2361,0)&lt;MATCH($T$1,$F2358:$F2361,0),1*d_vote,0)</f>
        <v>0.51</v>
      </c>
      <c r="T2358" s="3">
        <f>IF(MATCH(S$1,$C2358:$C2361,0)&gt;(MATCH(T$1,$C2358:$C2361,0)),1*a_vote,0)+IF(MATCH(S$1,$D2358:$D2361,0)&gt;MATCH(T$1,$D2358:$D2361,0),1*b_vote,0)+IF(MATCH(S$1,$E2358:$E2361,0)&gt;MATCH(T$1,$E2358:$E2361,0),1*c_vote,0)+IF(MATCH(S$1,$F2358:$F2361,0)&gt;MATCH(T$1,$F2358:$F2361,0),1*d_vote,0)</f>
        <v>0.49</v>
      </c>
    </row>
    <row r="2359" spans="1:20" x14ac:dyDescent="0.25">
      <c r="A2359">
        <f t="shared" si="74"/>
        <v>2358</v>
      </c>
      <c r="B2359">
        <f t="shared" si="75"/>
        <v>590</v>
      </c>
      <c r="C2359" t="str">
        <f>INDEX('VBA code_permu_wo_repettn'!$T$3:$Y$6,COUNTIF('Profile-matrices_Condorcet'!$B$2:$B2359,'Profile-matrices_Condorcet'!$B2359),MATCH(INDEX('numeric possibilities'!D$3:D$1298,VLOOKUP($B2359,'numeric possibilities'!$C$3:$G$1298,1)),'VBA code_permu_wo_repettn'!$T$2:$Y$2))</f>
        <v>B</v>
      </c>
      <c r="D2359" t="str">
        <f>INDEX('VBA code_permu_wo_repettn'!$AA$3:$AF$6,COUNTIF('Profile-matrices_Condorcet'!$B$2:$B2359,'Profile-matrices_Condorcet'!$B2359),MATCH(INDEX('numeric possibilities'!E$3:E$1298,VLOOKUP($B2359,'numeric possibilities'!$C$3:$G$1298,1)),'VBA code_permu_wo_repettn'!$AA$2:$AF$2))</f>
        <v>C</v>
      </c>
      <c r="E2359" t="str">
        <f>INDEX('VBA code_permu_wo_repettn'!$AH$3:$AM$6,COUNTIF('Profile-matrices_Condorcet'!$B$2:$B2359,'Profile-matrices_Condorcet'!$B2359),MATCH(INDEX('numeric possibilities'!F$3:F$1298,VLOOKUP($B2359,'numeric possibilities'!$C$3:$G$1298,1)),'VBA code_permu_wo_repettn'!$AH$2:$AM$2))</f>
        <v>D</v>
      </c>
      <c r="F2359" t="str">
        <f>INDEX('VBA code_permu_wo_repettn'!$AO$3:$AT$6,COUNTIF('Profile-matrices_Condorcet'!$B$2:$B2359,'Profile-matrices_Condorcet'!$B2359),MATCH(INDEX('numeric possibilities'!G$3:G$1298,VLOOKUP($B2359,'numeric possibilities'!$C$3:$G$1298,1)),'VBA code_permu_wo_repettn'!$AO$2:$AT$2))</f>
        <v>B</v>
      </c>
      <c r="H2359" t="s">
        <v>15</v>
      </c>
      <c r="I2359" t="str">
        <f>IF(I2358&gt;J2358,$I$1,IF(I2358&lt;J2358,$J$1,0))</f>
        <v>A</v>
      </c>
      <c r="K2359" t="str">
        <f>IF(K2358&gt;L2358,$K$1,IF(K2358&lt;L2358,$L$1,0))</f>
        <v>C</v>
      </c>
      <c r="M2359" t="str">
        <f>IF(M2358&gt;N2358,$M$1,IF(M2358&lt;N2358,$N$1,0))</f>
        <v>A</v>
      </c>
      <c r="O2359" t="str">
        <f>IF(O2358&gt;P2358,$O$1,IF(O2358&lt;P2358,$P$1,0))</f>
        <v>B</v>
      </c>
      <c r="Q2359" t="str">
        <f>IF(Q2358&gt;R2358,$Q$1,IF(Q2358&lt;R2358,$R$1,0))</f>
        <v>B</v>
      </c>
      <c r="S2359" t="str">
        <f>IF(S2358&gt;T2358,$S$1,IF(S2358&lt;T2358,$T$1,0))</f>
        <v>C</v>
      </c>
    </row>
    <row r="2360" spans="1:20" x14ac:dyDescent="0.25">
      <c r="A2360">
        <f t="shared" si="74"/>
        <v>2359</v>
      </c>
      <c r="B2360">
        <f t="shared" si="75"/>
        <v>590</v>
      </c>
      <c r="C2360" t="str">
        <f>INDEX('VBA code_permu_wo_repettn'!$T$3:$Y$6,COUNTIF('Profile-matrices_Condorcet'!$B$2:$B2360,'Profile-matrices_Condorcet'!$B2360),MATCH(INDEX('numeric possibilities'!D$3:D$1298,VLOOKUP($B2360,'numeric possibilities'!$C$3:$G$1298,1)),'VBA code_permu_wo_repettn'!$T$2:$Y$2))</f>
        <v>D</v>
      </c>
      <c r="D2360" t="str">
        <f>INDEX('VBA code_permu_wo_repettn'!$AA$3:$AF$6,COUNTIF('Profile-matrices_Condorcet'!$B$2:$B2360,'Profile-matrices_Condorcet'!$B2360),MATCH(INDEX('numeric possibilities'!E$3:E$1298,VLOOKUP($B2360,'numeric possibilities'!$C$3:$G$1298,1)),'VBA code_permu_wo_repettn'!$AA$2:$AF$2))</f>
        <v>A</v>
      </c>
      <c r="E2360" t="str">
        <f>INDEX('VBA code_permu_wo_repettn'!$AH$3:$AM$6,COUNTIF('Profile-matrices_Condorcet'!$B$2:$B2360,'Profile-matrices_Condorcet'!$B2360),MATCH(INDEX('numeric possibilities'!F$3:F$1298,VLOOKUP($B2360,'numeric possibilities'!$C$3:$G$1298,1)),'VBA code_permu_wo_repettn'!$AH$2:$AM$2))</f>
        <v>A</v>
      </c>
      <c r="F2360" t="str">
        <f>INDEX('VBA code_permu_wo_repettn'!$AO$3:$AT$6,COUNTIF('Profile-matrices_Condorcet'!$B$2:$B2360,'Profile-matrices_Condorcet'!$B2360),MATCH(INDEX('numeric possibilities'!G$3:G$1298,VLOOKUP($B2360,'numeric possibilities'!$C$3:$G$1298,1)),'VBA code_permu_wo_repettn'!$AO$2:$AT$2))</f>
        <v>A</v>
      </c>
      <c r="I2360" t="s">
        <v>0</v>
      </c>
      <c r="J2360" t="s">
        <v>1</v>
      </c>
      <c r="K2360" t="s">
        <v>2</v>
      </c>
      <c r="L2360" t="s">
        <v>3</v>
      </c>
    </row>
    <row r="2361" spans="1:20" x14ac:dyDescent="0.25">
      <c r="A2361">
        <f t="shared" si="74"/>
        <v>2360</v>
      </c>
      <c r="B2361">
        <f t="shared" si="75"/>
        <v>590</v>
      </c>
      <c r="C2361" t="str">
        <f>INDEX('VBA code_permu_wo_repettn'!$T$3:$Y$6,COUNTIF('Profile-matrices_Condorcet'!$B$2:$B2361,'Profile-matrices_Condorcet'!$B2361),MATCH(INDEX('numeric possibilities'!D$3:D$1298,VLOOKUP($B2361,'numeric possibilities'!$C$3:$G$1298,1)),'VBA code_permu_wo_repettn'!$T$2:$Y$2))</f>
        <v>C</v>
      </c>
      <c r="D2361" t="str">
        <f>INDEX('VBA code_permu_wo_repettn'!$AA$3:$AF$6,COUNTIF('Profile-matrices_Condorcet'!$B$2:$B2361,'Profile-matrices_Condorcet'!$B2361),MATCH(INDEX('numeric possibilities'!E$3:E$1298,VLOOKUP($B2361,'numeric possibilities'!$C$3:$G$1298,1)),'VBA code_permu_wo_repettn'!$AA$2:$AF$2))</f>
        <v>D</v>
      </c>
      <c r="E2361" t="str">
        <f>INDEX('VBA code_permu_wo_repettn'!$AH$3:$AM$6,COUNTIF('Profile-matrices_Condorcet'!$B$2:$B2361,'Profile-matrices_Condorcet'!$B2361),MATCH(INDEX('numeric possibilities'!F$3:F$1298,VLOOKUP($B2361,'numeric possibilities'!$C$3:$G$1298,1)),'VBA code_permu_wo_repettn'!$AH$2:$AM$2))</f>
        <v>B</v>
      </c>
      <c r="F2361" t="str">
        <f>INDEX('VBA code_permu_wo_repettn'!$AO$3:$AT$6,COUNTIF('Profile-matrices_Condorcet'!$B$2:$B2361,'Profile-matrices_Condorcet'!$B2361),MATCH(INDEX('numeric possibilities'!G$3:G$1298,VLOOKUP($B2361,'numeric possibilities'!$C$3:$G$1298,1)),'VBA code_permu_wo_repettn'!$AO$2:$AT$2))</f>
        <v>C</v>
      </c>
      <c r="G2361" t="str">
        <f>IF(MAX(I2361:L2361)&gt;='numeric possibilities'!$B$4/2,INDEX('Profile-matrices_Condorcet'!I2360:L2360,1,MATCH(MAX('Profile-matrices_Condorcet'!I2361:L2361),'Profile-matrices_Condorcet'!I2361:L2361,0)),"NCW")</f>
        <v>NCW</v>
      </c>
      <c r="H2361" t="s">
        <v>13</v>
      </c>
      <c r="I2361" s="3">
        <f>COUNTIF($I2359:$S2359,I2360)</f>
        <v>2</v>
      </c>
      <c r="J2361" s="3">
        <f>COUNTIF($I2359:$S2359,J2360)</f>
        <v>2</v>
      </c>
      <c r="K2361" s="3">
        <f>COUNTIF($I2359:$S2359,K2360)</f>
        <v>2</v>
      </c>
      <c r="L2361" s="3">
        <f>COUNTIF($I2359:$S2359,L2360)</f>
        <v>0</v>
      </c>
    </row>
    <row r="2362" spans="1:20" x14ac:dyDescent="0.25">
      <c r="A2362">
        <f t="shared" si="74"/>
        <v>2361</v>
      </c>
      <c r="B2362">
        <f t="shared" si="75"/>
        <v>591</v>
      </c>
      <c r="C2362" t="str">
        <f>INDEX('VBA code_permu_wo_repettn'!$T$3:$Y$6,COUNTIF('Profile-matrices_Condorcet'!$B$2:$B2362,'Profile-matrices_Condorcet'!$B2362),MATCH(INDEX('numeric possibilities'!D$3:D$1298,VLOOKUP($B2362,'numeric possibilities'!$C$3:$G$1298,1)),'VBA code_permu_wo_repettn'!$T$2:$Y$2))</f>
        <v>A</v>
      </c>
      <c r="D2362" t="str">
        <f>INDEX('VBA code_permu_wo_repettn'!$AA$3:$AF$6,COUNTIF('Profile-matrices_Condorcet'!$B$2:$B2362,'Profile-matrices_Condorcet'!$B2362),MATCH(INDEX('numeric possibilities'!E$3:E$1298,VLOOKUP($B2362,'numeric possibilities'!$C$3:$G$1298,1)),'VBA code_permu_wo_repettn'!$AA$2:$AF$2))</f>
        <v>B</v>
      </c>
      <c r="E2362" t="str">
        <f>INDEX('VBA code_permu_wo_repettn'!$AH$3:$AM$6,COUNTIF('Profile-matrices_Condorcet'!$B$2:$B2362,'Profile-matrices_Condorcet'!$B2362),MATCH(INDEX('numeric possibilities'!F$3:F$1298,VLOOKUP($B2362,'numeric possibilities'!$C$3:$G$1298,1)),'VBA code_permu_wo_repettn'!$AH$2:$AM$2))</f>
        <v>C</v>
      </c>
      <c r="F2362" t="str">
        <f>INDEX('VBA code_permu_wo_repettn'!$AO$3:$AT$6,COUNTIF('Profile-matrices_Condorcet'!$B$2:$B2362,'Profile-matrices_Condorcet'!$B2362),MATCH(INDEX('numeric possibilities'!G$3:G$1298,VLOOKUP($B2362,'numeric possibilities'!$C$3:$G$1298,1)),'VBA code_permu_wo_repettn'!$AO$2:$AT$2))</f>
        <v>D</v>
      </c>
      <c r="H2362" t="s">
        <v>14</v>
      </c>
      <c r="I2362" s="3">
        <f>IF(MATCH(I$1,$C2362:$C2365,0)&lt;(MATCH(J$1,$C2362:$C2365,0)),1*a_vote,0)+IF(MATCH(I$1,$D2362:$D2365,0)&lt;MATCH(J$1,$D2362:$D2365,0),1*b_vote,0)+IF(MATCH(I$1,$E2362:$E2365,0)&lt;MATCH(J$1,$E2362:$E2365,0),1*c_vote,0)+IF(MATCH(I$1,$F2362:$F2365,0)&lt;MATCH(J$1,$F2362:$F2365,0),1*d_vote,0)</f>
        <v>0.52</v>
      </c>
      <c r="J2362" s="3">
        <f>IF(MATCH(I$1,$C2362:$C2365,0)&gt;(MATCH(J$1,$C2362:$C2365,0)),1*a_vote,0)+IF(MATCH(I$1,$D2362:$D2365,0)&gt;MATCH(J$1,$D2362:$D2365,0),1*b_vote,0)+IF(MATCH(I$1,$E2362:$E2365,0)&gt;MATCH(J$1,$E2362:$E2365,0),1*c_vote,0)+IF(MATCH(I$1,$F2362:$F2365,0)&gt;MATCH(J$1,$F2362:$F2365,0),1*d_vote,0)</f>
        <v>0.48</v>
      </c>
      <c r="K2362" s="3">
        <f>IF(MATCH($K$1,$C2362:$C2365,0)&lt;(MATCH($L$1,$C2362:$C2365,0)),1*a_vote,0)+IF(MATCH($K$1,$D2362:$D2365,0)&lt;MATCH($L$1,$D2362:$D2365,0),1*b_vote,0)+IF(MATCH($K$1,$E2362:$E2365,0)&lt;MATCH($L$1,$E2362:$E2365,0),1*c_vote,0)+IF(MATCH($K$1,$F2362:$F2365,0)&lt;MATCH($L$1,$F2362:$F2365,0),1*d_vote,0)</f>
        <v>0.49</v>
      </c>
      <c r="L2362" s="3">
        <f>IF(MATCH(K$1,$C2362:$C2365,0)&gt;(MATCH(L$1,$C2362:$C2365,0)),1*a_vote,0)+IF(MATCH(K$1,$D2362:$D2365,0)&gt;MATCH(L$1,$D2362:$D2365,0),1*b_vote,0)+IF(MATCH(K$1,$E2362:$E2365,0)&gt;MATCH(L$1,$E2362:$E2365,0),1*c_vote,0)+IF(MATCH(K$1,$F2362:$F2365,0)&gt;MATCH(L$1,$F2362:$F2365,0),1*d_vote,0)</f>
        <v>0.51</v>
      </c>
      <c r="M2362" s="3">
        <f>IF(MATCH($M$1,$C2362:$C2365,0)&lt;(MATCH($N$1,$C2362:$C2365,0)),1*a_vote,0)+IF(MATCH($M$1,$D2362:$D2365,0)&lt;MATCH($N$1,$D2362:$D2365,0),1*b_vote,0)+IF(MATCH($M$1,$E2362:$E2365,0)&lt;MATCH($N$1,$E2362:$E2365,0),1*c_vote,0)+IF(MATCH($M$1,$F2362:$F2365,0)&lt;MATCH($N$1,$F2362:$F2365,0),1*d_vote,0)</f>
        <v>0.53</v>
      </c>
      <c r="N2362" s="3">
        <f>IF(MATCH(M$1,$C2362:$C2365,0)&gt;(MATCH(N$1,$C2362:$C2365,0)),1*a_vote,0)+IF(MATCH(M$1,$D2362:$D2365,0)&gt;MATCH(N$1,$D2362:$D2365,0),1*b_vote,0)+IF(MATCH(M$1,$E2362:$E2365,0)&gt;MATCH(N$1,$E2362:$E2365,0),1*c_vote,0)+IF(MATCH(M$1,$F2362:$F2365,0)&gt;MATCH(N$1,$F2362:$F2365,0),1*d_vote,0)</f>
        <v>0.47</v>
      </c>
      <c r="O2362" s="3">
        <f>IF(MATCH($O$1,$C2362:$C2365,0)&lt;(MATCH($P$1,$C2362:$C2365,0)),1*a_vote,0)+IF(MATCH($O$1,$D2362:$D2365,0)&lt;MATCH($P$1,$D2362:$D2365,0),1*b_vote,0)+IF(MATCH($O$1,$E2362:$E2365,0)&lt;MATCH($P$1,$E2362:$E2365,0),1*c_vote,0)+IF(MATCH($O$1,$F2362:$F2365,0)&lt;MATCH($P$1,$F2362:$F2365,0),1*d_vote,0)</f>
        <v>0.48</v>
      </c>
      <c r="P2362" s="3">
        <f>IF(MATCH(O$1,$C2362:$C2365,0)&gt;(MATCH(P$1,$C2362:$C2365,0)),1*a_vote,0)+IF(MATCH(O$1,$D2362:$D2365,0)&gt;MATCH(P$1,$D2362:$D2365,0),1*b_vote,0)+IF(MATCH(O$1,$E2362:$E2365,0)&gt;MATCH(P$1,$E2362:$E2365,0),1*c_vote,0)+IF(MATCH(O$1,$F2362:$F2365,0)&gt;MATCH(P$1,$F2362:$F2365,0),1*d_vote,0)</f>
        <v>0.52</v>
      </c>
      <c r="Q2362" s="3">
        <f>IF(MATCH($Q$1,$C2362:$C2365,0)&lt;(MATCH($R$1,$C2362:$C2365,0)),1*a_vote,0)+IF(MATCH($Q$1,$D2362:$D2365,0)&lt;MATCH($R$1,$D2362:$D2365,0),1*b_vote,0)+IF(MATCH($Q$1,$E2362:$E2365,0)&lt;MATCH($R$1,$E2362:$E2365,0),1*c_vote,0)+IF(MATCH($Q$1,$F2362:$F2365,0)&lt;MATCH($R$1,$F2362:$F2365,0),1*d_vote,0)</f>
        <v>0.53</v>
      </c>
      <c r="R2362" s="3">
        <f>IF(MATCH(Q$1,$C2362:$C2365,0)&gt;(MATCH(R$1,$C2362:$C2365,0)),1*a_vote,0)+IF(MATCH(Q$1,$D2362:$D2365,0)&gt;MATCH(R$1,$D2362:$D2365,0),1*b_vote,0)+IF(MATCH(Q$1,$E2362:$E2365,0)&gt;MATCH(R$1,$E2362:$E2365,0),1*c_vote,0)+IF(MATCH(Q$1,$F2362:$F2365,0)&gt;MATCH(R$1,$F2362:$F2365,0),1*d_vote,0)</f>
        <v>0.47</v>
      </c>
      <c r="S2362" s="3">
        <f>IF(MATCH($S$1,$C2362:$C2365,0)&lt;(MATCH($T$1,$C2362:$C2365,0)),1*a_vote,0)+IF(MATCH($S$1,$D2362:$D2365,0)&lt;MATCH($T$1,$D2362:$D2365,0),1*b_vote,0)+IF(MATCH($S$1,$E2362:$E2365,0)&lt;MATCH($T$1,$E2362:$E2365,0),1*c_vote,0)+IF(MATCH($S$1,$F2362:$F2365,0)&lt;MATCH($T$1,$F2362:$F2365,0),1*d_vote,0)</f>
        <v>0.78</v>
      </c>
      <c r="T2362" s="3">
        <f>IF(MATCH(S$1,$C2362:$C2365,0)&gt;(MATCH(T$1,$C2362:$C2365,0)),1*a_vote,0)+IF(MATCH(S$1,$D2362:$D2365,0)&gt;MATCH(T$1,$D2362:$D2365,0),1*b_vote,0)+IF(MATCH(S$1,$E2362:$E2365,0)&gt;MATCH(T$1,$E2362:$E2365,0),1*c_vote,0)+IF(MATCH(S$1,$F2362:$F2365,0)&gt;MATCH(T$1,$F2362:$F2365,0),1*d_vote,0)</f>
        <v>0.21999999999999997</v>
      </c>
    </row>
    <row r="2363" spans="1:20" x14ac:dyDescent="0.25">
      <c r="A2363">
        <f t="shared" si="74"/>
        <v>2362</v>
      </c>
      <c r="B2363">
        <f t="shared" si="75"/>
        <v>591</v>
      </c>
      <c r="C2363" t="str">
        <f>INDEX('VBA code_permu_wo_repettn'!$T$3:$Y$6,COUNTIF('Profile-matrices_Condorcet'!$B$2:$B2363,'Profile-matrices_Condorcet'!$B2363),MATCH(INDEX('numeric possibilities'!D$3:D$1298,VLOOKUP($B2363,'numeric possibilities'!$C$3:$G$1298,1)),'VBA code_permu_wo_repettn'!$T$2:$Y$2))</f>
        <v>C</v>
      </c>
      <c r="D2363" t="str">
        <f>INDEX('VBA code_permu_wo_repettn'!$AA$3:$AF$6,COUNTIF('Profile-matrices_Condorcet'!$B$2:$B2363,'Profile-matrices_Condorcet'!$B2363),MATCH(INDEX('numeric possibilities'!E$3:E$1298,VLOOKUP($B2363,'numeric possibilities'!$C$3:$G$1298,1)),'VBA code_permu_wo_repettn'!$AA$2:$AF$2))</f>
        <v>C</v>
      </c>
      <c r="E2363" t="str">
        <f>INDEX('VBA code_permu_wo_repettn'!$AH$3:$AM$6,COUNTIF('Profile-matrices_Condorcet'!$B$2:$B2363,'Profile-matrices_Condorcet'!$B2363),MATCH(INDEX('numeric possibilities'!F$3:F$1298,VLOOKUP($B2363,'numeric possibilities'!$C$3:$G$1298,1)),'VBA code_permu_wo_repettn'!$AH$2:$AM$2))</f>
        <v>D</v>
      </c>
      <c r="F2363" t="str">
        <f>INDEX('VBA code_permu_wo_repettn'!$AO$3:$AT$6,COUNTIF('Profile-matrices_Condorcet'!$B$2:$B2363,'Profile-matrices_Condorcet'!$B2363),MATCH(INDEX('numeric possibilities'!G$3:G$1298,VLOOKUP($B2363,'numeric possibilities'!$C$3:$G$1298,1)),'VBA code_permu_wo_repettn'!$AO$2:$AT$2))</f>
        <v>B</v>
      </c>
      <c r="H2363" t="s">
        <v>15</v>
      </c>
      <c r="I2363" t="str">
        <f>IF(I2362&gt;J2362,$I$1,IF(I2362&lt;J2362,$J$1,0))</f>
        <v>A</v>
      </c>
      <c r="K2363" t="str">
        <f>IF(K2362&gt;L2362,$K$1,IF(K2362&lt;L2362,$L$1,0))</f>
        <v>C</v>
      </c>
      <c r="M2363" t="str">
        <f>IF(M2362&gt;N2362,$M$1,IF(M2362&lt;N2362,$N$1,0))</f>
        <v>A</v>
      </c>
      <c r="O2363" t="str">
        <f>IF(O2362&gt;P2362,$O$1,IF(O2362&lt;P2362,$P$1,0))</f>
        <v>C</v>
      </c>
      <c r="Q2363" t="str">
        <f>IF(Q2362&gt;R2362,$Q$1,IF(Q2362&lt;R2362,$R$1,0))</f>
        <v>B</v>
      </c>
      <c r="S2363" t="str">
        <f>IF(S2362&gt;T2362,$S$1,IF(S2362&lt;T2362,$T$1,0))</f>
        <v>C</v>
      </c>
    </row>
    <row r="2364" spans="1:20" x14ac:dyDescent="0.25">
      <c r="A2364">
        <f t="shared" si="74"/>
        <v>2363</v>
      </c>
      <c r="B2364">
        <f t="shared" si="75"/>
        <v>591</v>
      </c>
      <c r="C2364" t="str">
        <f>INDEX('VBA code_permu_wo_repettn'!$T$3:$Y$6,COUNTIF('Profile-matrices_Condorcet'!$B$2:$B2364,'Profile-matrices_Condorcet'!$B2364),MATCH(INDEX('numeric possibilities'!D$3:D$1298,VLOOKUP($B2364,'numeric possibilities'!$C$3:$G$1298,1)),'VBA code_permu_wo_repettn'!$T$2:$Y$2))</f>
        <v>B</v>
      </c>
      <c r="D2364" t="str">
        <f>INDEX('VBA code_permu_wo_repettn'!$AA$3:$AF$6,COUNTIF('Profile-matrices_Condorcet'!$B$2:$B2364,'Profile-matrices_Condorcet'!$B2364),MATCH(INDEX('numeric possibilities'!E$3:E$1298,VLOOKUP($B2364,'numeric possibilities'!$C$3:$G$1298,1)),'VBA code_permu_wo_repettn'!$AA$2:$AF$2))</f>
        <v>A</v>
      </c>
      <c r="E2364" t="str">
        <f>INDEX('VBA code_permu_wo_repettn'!$AH$3:$AM$6,COUNTIF('Profile-matrices_Condorcet'!$B$2:$B2364,'Profile-matrices_Condorcet'!$B2364),MATCH(INDEX('numeric possibilities'!F$3:F$1298,VLOOKUP($B2364,'numeric possibilities'!$C$3:$G$1298,1)),'VBA code_permu_wo_repettn'!$AH$2:$AM$2))</f>
        <v>A</v>
      </c>
      <c r="F2364" t="str">
        <f>INDEX('VBA code_permu_wo_repettn'!$AO$3:$AT$6,COUNTIF('Profile-matrices_Condorcet'!$B$2:$B2364,'Profile-matrices_Condorcet'!$B2364),MATCH(INDEX('numeric possibilities'!G$3:G$1298,VLOOKUP($B2364,'numeric possibilities'!$C$3:$G$1298,1)),'VBA code_permu_wo_repettn'!$AO$2:$AT$2))</f>
        <v>A</v>
      </c>
      <c r="I2364" t="s">
        <v>0</v>
      </c>
      <c r="J2364" t="s">
        <v>1</v>
      </c>
      <c r="K2364" t="s">
        <v>2</v>
      </c>
      <c r="L2364" t="s">
        <v>3</v>
      </c>
    </row>
    <row r="2365" spans="1:20" x14ac:dyDescent="0.25">
      <c r="A2365">
        <f t="shared" si="74"/>
        <v>2364</v>
      </c>
      <c r="B2365">
        <f t="shared" si="75"/>
        <v>591</v>
      </c>
      <c r="C2365" t="str">
        <f>INDEX('VBA code_permu_wo_repettn'!$T$3:$Y$6,COUNTIF('Profile-matrices_Condorcet'!$B$2:$B2365,'Profile-matrices_Condorcet'!$B2365),MATCH(INDEX('numeric possibilities'!D$3:D$1298,VLOOKUP($B2365,'numeric possibilities'!$C$3:$G$1298,1)),'VBA code_permu_wo_repettn'!$T$2:$Y$2))</f>
        <v>D</v>
      </c>
      <c r="D2365" t="str">
        <f>INDEX('VBA code_permu_wo_repettn'!$AA$3:$AF$6,COUNTIF('Profile-matrices_Condorcet'!$B$2:$B2365,'Profile-matrices_Condorcet'!$B2365),MATCH(INDEX('numeric possibilities'!E$3:E$1298,VLOOKUP($B2365,'numeric possibilities'!$C$3:$G$1298,1)),'VBA code_permu_wo_repettn'!$AA$2:$AF$2))</f>
        <v>D</v>
      </c>
      <c r="E2365" t="str">
        <f>INDEX('VBA code_permu_wo_repettn'!$AH$3:$AM$6,COUNTIF('Profile-matrices_Condorcet'!$B$2:$B2365,'Profile-matrices_Condorcet'!$B2365),MATCH(INDEX('numeric possibilities'!F$3:F$1298,VLOOKUP($B2365,'numeric possibilities'!$C$3:$G$1298,1)),'VBA code_permu_wo_repettn'!$AH$2:$AM$2))</f>
        <v>B</v>
      </c>
      <c r="F2365" t="str">
        <f>INDEX('VBA code_permu_wo_repettn'!$AO$3:$AT$6,COUNTIF('Profile-matrices_Condorcet'!$B$2:$B2365,'Profile-matrices_Condorcet'!$B2365),MATCH(INDEX('numeric possibilities'!G$3:G$1298,VLOOKUP($B2365,'numeric possibilities'!$C$3:$G$1298,1)),'VBA code_permu_wo_repettn'!$AO$2:$AT$2))</f>
        <v>C</v>
      </c>
      <c r="G2365" t="str">
        <f>IF(MAX(I2365:L2365)&gt;='numeric possibilities'!$B$4/2,INDEX('Profile-matrices_Condorcet'!I2364:L2364,1,MATCH(MAX('Profile-matrices_Condorcet'!I2365:L2365),'Profile-matrices_Condorcet'!I2365:L2365,0)),"NCW")</f>
        <v>C</v>
      </c>
      <c r="H2365" t="s">
        <v>13</v>
      </c>
      <c r="I2365" s="3">
        <f>COUNTIF($I2363:$S2363,I2364)</f>
        <v>2</v>
      </c>
      <c r="J2365" s="3">
        <f>COUNTIF($I2363:$S2363,J2364)</f>
        <v>1</v>
      </c>
      <c r="K2365" s="3">
        <f>COUNTIF($I2363:$S2363,K2364)</f>
        <v>3</v>
      </c>
      <c r="L2365" s="3">
        <f>COUNTIF($I2363:$S2363,L2364)</f>
        <v>0</v>
      </c>
    </row>
    <row r="2366" spans="1:20" x14ac:dyDescent="0.25">
      <c r="A2366">
        <f t="shared" si="74"/>
        <v>2365</v>
      </c>
      <c r="B2366">
        <f t="shared" si="75"/>
        <v>592</v>
      </c>
      <c r="C2366" t="str">
        <f>INDEX('VBA code_permu_wo_repettn'!$T$3:$Y$6,COUNTIF('Profile-matrices_Condorcet'!$B$2:$B2366,'Profile-matrices_Condorcet'!$B2366),MATCH(INDEX('numeric possibilities'!D$3:D$1298,VLOOKUP($B2366,'numeric possibilities'!$C$3:$G$1298,1)),'VBA code_permu_wo_repettn'!$T$2:$Y$2))</f>
        <v>A</v>
      </c>
      <c r="D2366" t="str">
        <f>INDEX('VBA code_permu_wo_repettn'!$AA$3:$AF$6,COUNTIF('Profile-matrices_Condorcet'!$B$2:$B2366,'Profile-matrices_Condorcet'!$B2366),MATCH(INDEX('numeric possibilities'!E$3:E$1298,VLOOKUP($B2366,'numeric possibilities'!$C$3:$G$1298,1)),'VBA code_permu_wo_repettn'!$AA$2:$AF$2))</f>
        <v>B</v>
      </c>
      <c r="E2366" t="str">
        <f>INDEX('VBA code_permu_wo_repettn'!$AH$3:$AM$6,COUNTIF('Profile-matrices_Condorcet'!$B$2:$B2366,'Profile-matrices_Condorcet'!$B2366),MATCH(INDEX('numeric possibilities'!F$3:F$1298,VLOOKUP($B2366,'numeric possibilities'!$C$3:$G$1298,1)),'VBA code_permu_wo_repettn'!$AH$2:$AM$2))</f>
        <v>C</v>
      </c>
      <c r="F2366" t="str">
        <f>INDEX('VBA code_permu_wo_repettn'!$AO$3:$AT$6,COUNTIF('Profile-matrices_Condorcet'!$B$2:$B2366,'Profile-matrices_Condorcet'!$B2366),MATCH(INDEX('numeric possibilities'!G$3:G$1298,VLOOKUP($B2366,'numeric possibilities'!$C$3:$G$1298,1)),'VBA code_permu_wo_repettn'!$AO$2:$AT$2))</f>
        <v>D</v>
      </c>
      <c r="H2366" t="s">
        <v>14</v>
      </c>
      <c r="I2366" s="3">
        <f>IF(MATCH(I$1,$C2366:$C2369,0)&lt;(MATCH(J$1,$C2366:$C2369,0)),1*a_vote,0)+IF(MATCH(I$1,$D2366:$D2369,0)&lt;MATCH(J$1,$D2366:$D2369,0),1*b_vote,0)+IF(MATCH(I$1,$E2366:$E2369,0)&lt;MATCH(J$1,$E2366:$E2369,0),1*c_vote,0)+IF(MATCH(I$1,$F2366:$F2369,0)&lt;MATCH(J$1,$F2366:$F2369,0),1*d_vote,0)</f>
        <v>0.52</v>
      </c>
      <c r="J2366" s="3">
        <f>IF(MATCH(I$1,$C2366:$C2369,0)&gt;(MATCH(J$1,$C2366:$C2369,0)),1*a_vote,0)+IF(MATCH(I$1,$D2366:$D2369,0)&gt;MATCH(J$1,$D2366:$D2369,0),1*b_vote,0)+IF(MATCH(I$1,$E2366:$E2369,0)&gt;MATCH(J$1,$E2366:$E2369,0),1*c_vote,0)+IF(MATCH(I$1,$F2366:$F2369,0)&gt;MATCH(J$1,$F2366:$F2369,0),1*d_vote,0)</f>
        <v>0.48</v>
      </c>
      <c r="K2366" s="3">
        <f>IF(MATCH($K$1,$C2366:$C2369,0)&lt;(MATCH($L$1,$C2366:$C2369,0)),1*a_vote,0)+IF(MATCH($K$1,$D2366:$D2369,0)&lt;MATCH($L$1,$D2366:$D2369,0),1*b_vote,0)+IF(MATCH($K$1,$E2366:$E2369,0)&lt;MATCH($L$1,$E2366:$E2369,0),1*c_vote,0)+IF(MATCH($K$1,$F2366:$F2369,0)&lt;MATCH($L$1,$F2366:$F2369,0),1*d_vote,0)</f>
        <v>0.49</v>
      </c>
      <c r="L2366" s="3">
        <f>IF(MATCH(K$1,$C2366:$C2369,0)&gt;(MATCH(L$1,$C2366:$C2369,0)),1*a_vote,0)+IF(MATCH(K$1,$D2366:$D2369,0)&gt;MATCH(L$1,$D2366:$D2369,0),1*b_vote,0)+IF(MATCH(K$1,$E2366:$E2369,0)&gt;MATCH(L$1,$E2366:$E2369,0),1*c_vote,0)+IF(MATCH(K$1,$F2366:$F2369,0)&gt;MATCH(L$1,$F2366:$F2369,0),1*d_vote,0)</f>
        <v>0.51</v>
      </c>
      <c r="M2366" s="3">
        <f>IF(MATCH($M$1,$C2366:$C2369,0)&lt;(MATCH($N$1,$C2366:$C2369,0)),1*a_vote,0)+IF(MATCH($M$1,$D2366:$D2369,0)&lt;MATCH($N$1,$D2366:$D2369,0),1*b_vote,0)+IF(MATCH($M$1,$E2366:$E2369,0)&lt;MATCH($N$1,$E2366:$E2369,0),1*c_vote,0)+IF(MATCH($M$1,$F2366:$F2369,0)&lt;MATCH($N$1,$F2366:$F2369,0),1*d_vote,0)</f>
        <v>0.53</v>
      </c>
      <c r="N2366" s="3">
        <f>IF(MATCH(M$1,$C2366:$C2369,0)&gt;(MATCH(N$1,$C2366:$C2369,0)),1*a_vote,0)+IF(MATCH(M$1,$D2366:$D2369,0)&gt;MATCH(N$1,$D2366:$D2369,0),1*b_vote,0)+IF(MATCH(M$1,$E2366:$E2369,0)&gt;MATCH(N$1,$E2366:$E2369,0),1*c_vote,0)+IF(MATCH(M$1,$F2366:$F2369,0)&gt;MATCH(N$1,$F2366:$F2369,0),1*d_vote,0)</f>
        <v>0.47</v>
      </c>
      <c r="O2366" s="3">
        <f>IF(MATCH($O$1,$C2366:$C2369,0)&lt;(MATCH($P$1,$C2366:$C2369,0)),1*a_vote,0)+IF(MATCH($O$1,$D2366:$D2369,0)&lt;MATCH($P$1,$D2366:$D2369,0),1*b_vote,0)+IF(MATCH($O$1,$E2366:$E2369,0)&lt;MATCH($P$1,$E2366:$E2369,0),1*c_vote,0)+IF(MATCH($O$1,$F2366:$F2369,0)&lt;MATCH($P$1,$F2366:$F2369,0),1*d_vote,0)</f>
        <v>0.48</v>
      </c>
      <c r="P2366" s="3">
        <f>IF(MATCH(O$1,$C2366:$C2369,0)&gt;(MATCH(P$1,$C2366:$C2369,0)),1*a_vote,0)+IF(MATCH(O$1,$D2366:$D2369,0)&gt;MATCH(P$1,$D2366:$D2369,0),1*b_vote,0)+IF(MATCH(O$1,$E2366:$E2369,0)&gt;MATCH(P$1,$E2366:$E2369,0),1*c_vote,0)+IF(MATCH(O$1,$F2366:$F2369,0)&gt;MATCH(P$1,$F2366:$F2369,0),1*d_vote,0)</f>
        <v>0.52</v>
      </c>
      <c r="Q2366" s="3">
        <f>IF(MATCH($Q$1,$C2366:$C2369,0)&lt;(MATCH($R$1,$C2366:$C2369,0)),1*a_vote,0)+IF(MATCH($Q$1,$D2366:$D2369,0)&lt;MATCH($R$1,$D2366:$D2369,0),1*b_vote,0)+IF(MATCH($Q$1,$E2366:$E2369,0)&lt;MATCH($R$1,$E2366:$E2369,0),1*c_vote,0)+IF(MATCH($Q$1,$F2366:$F2369,0)&lt;MATCH($R$1,$F2366:$F2369,0),1*d_vote,0)</f>
        <v>0.26</v>
      </c>
      <c r="R2366" s="3">
        <f>IF(MATCH(Q$1,$C2366:$C2369,0)&gt;(MATCH(R$1,$C2366:$C2369,0)),1*a_vote,0)+IF(MATCH(Q$1,$D2366:$D2369,0)&gt;MATCH(R$1,$D2366:$D2369,0),1*b_vote,0)+IF(MATCH(Q$1,$E2366:$E2369,0)&gt;MATCH(R$1,$E2366:$E2369,0),1*c_vote,0)+IF(MATCH(Q$1,$F2366:$F2369,0)&gt;MATCH(R$1,$F2366:$F2369,0),1*d_vote,0)</f>
        <v>0.74</v>
      </c>
      <c r="S2366" s="3">
        <f>IF(MATCH($S$1,$C2366:$C2369,0)&lt;(MATCH($T$1,$C2366:$C2369,0)),1*a_vote,0)+IF(MATCH($S$1,$D2366:$D2369,0)&lt;MATCH($T$1,$D2366:$D2369,0),1*b_vote,0)+IF(MATCH($S$1,$E2366:$E2369,0)&lt;MATCH($T$1,$E2366:$E2369,0),1*c_vote,0)+IF(MATCH($S$1,$F2366:$F2369,0)&lt;MATCH($T$1,$F2366:$F2369,0),1*d_vote,0)</f>
        <v>0.78</v>
      </c>
      <c r="T2366" s="3">
        <f>IF(MATCH(S$1,$C2366:$C2369,0)&gt;(MATCH(T$1,$C2366:$C2369,0)),1*a_vote,0)+IF(MATCH(S$1,$D2366:$D2369,0)&gt;MATCH(T$1,$D2366:$D2369,0),1*b_vote,0)+IF(MATCH(S$1,$E2366:$E2369,0)&gt;MATCH(T$1,$E2366:$E2369,0),1*c_vote,0)+IF(MATCH(S$1,$F2366:$F2369,0)&gt;MATCH(T$1,$F2366:$F2369,0),1*d_vote,0)</f>
        <v>0.21999999999999997</v>
      </c>
    </row>
    <row r="2367" spans="1:20" x14ac:dyDescent="0.25">
      <c r="A2367">
        <f t="shared" si="74"/>
        <v>2366</v>
      </c>
      <c r="B2367">
        <f t="shared" si="75"/>
        <v>592</v>
      </c>
      <c r="C2367" t="str">
        <f>INDEX('VBA code_permu_wo_repettn'!$T$3:$Y$6,COUNTIF('Profile-matrices_Condorcet'!$B$2:$B2367,'Profile-matrices_Condorcet'!$B2367),MATCH(INDEX('numeric possibilities'!D$3:D$1298,VLOOKUP($B2367,'numeric possibilities'!$C$3:$G$1298,1)),'VBA code_permu_wo_repettn'!$T$2:$Y$2))</f>
        <v>C</v>
      </c>
      <c r="D2367" t="str">
        <f>INDEX('VBA code_permu_wo_repettn'!$AA$3:$AF$6,COUNTIF('Profile-matrices_Condorcet'!$B$2:$B2367,'Profile-matrices_Condorcet'!$B2367),MATCH(INDEX('numeric possibilities'!E$3:E$1298,VLOOKUP($B2367,'numeric possibilities'!$C$3:$G$1298,1)),'VBA code_permu_wo_repettn'!$AA$2:$AF$2))</f>
        <v>C</v>
      </c>
      <c r="E2367" t="str">
        <f>INDEX('VBA code_permu_wo_repettn'!$AH$3:$AM$6,COUNTIF('Profile-matrices_Condorcet'!$B$2:$B2367,'Profile-matrices_Condorcet'!$B2367),MATCH(INDEX('numeric possibilities'!F$3:F$1298,VLOOKUP($B2367,'numeric possibilities'!$C$3:$G$1298,1)),'VBA code_permu_wo_repettn'!$AH$2:$AM$2))</f>
        <v>D</v>
      </c>
      <c r="F2367" t="str">
        <f>INDEX('VBA code_permu_wo_repettn'!$AO$3:$AT$6,COUNTIF('Profile-matrices_Condorcet'!$B$2:$B2367,'Profile-matrices_Condorcet'!$B2367),MATCH(INDEX('numeric possibilities'!G$3:G$1298,VLOOKUP($B2367,'numeric possibilities'!$C$3:$G$1298,1)),'VBA code_permu_wo_repettn'!$AO$2:$AT$2))</f>
        <v>B</v>
      </c>
      <c r="H2367" t="s">
        <v>15</v>
      </c>
      <c r="I2367" t="str">
        <f>IF(I2366&gt;J2366,$I$1,IF(I2366&lt;J2366,$J$1,0))</f>
        <v>A</v>
      </c>
      <c r="K2367" t="str">
        <f>IF(K2366&gt;L2366,$K$1,IF(K2366&lt;L2366,$L$1,0))</f>
        <v>C</v>
      </c>
      <c r="M2367" t="str">
        <f>IF(M2366&gt;N2366,$M$1,IF(M2366&lt;N2366,$N$1,0))</f>
        <v>A</v>
      </c>
      <c r="O2367" t="str">
        <f>IF(O2366&gt;P2366,$O$1,IF(O2366&lt;P2366,$P$1,0))</f>
        <v>C</v>
      </c>
      <c r="Q2367" t="str">
        <f>IF(Q2366&gt;R2366,$Q$1,IF(Q2366&lt;R2366,$R$1,0))</f>
        <v>D</v>
      </c>
      <c r="S2367" t="str">
        <f>IF(S2366&gt;T2366,$S$1,IF(S2366&lt;T2366,$T$1,0))</f>
        <v>C</v>
      </c>
    </row>
    <row r="2368" spans="1:20" x14ac:dyDescent="0.25">
      <c r="A2368">
        <f t="shared" si="74"/>
        <v>2367</v>
      </c>
      <c r="B2368">
        <f t="shared" si="75"/>
        <v>592</v>
      </c>
      <c r="C2368" t="str">
        <f>INDEX('VBA code_permu_wo_repettn'!$T$3:$Y$6,COUNTIF('Profile-matrices_Condorcet'!$B$2:$B2368,'Profile-matrices_Condorcet'!$B2368),MATCH(INDEX('numeric possibilities'!D$3:D$1298,VLOOKUP($B2368,'numeric possibilities'!$C$3:$G$1298,1)),'VBA code_permu_wo_repettn'!$T$2:$Y$2))</f>
        <v>D</v>
      </c>
      <c r="D2368" t="str">
        <f>INDEX('VBA code_permu_wo_repettn'!$AA$3:$AF$6,COUNTIF('Profile-matrices_Condorcet'!$B$2:$B2368,'Profile-matrices_Condorcet'!$B2368),MATCH(INDEX('numeric possibilities'!E$3:E$1298,VLOOKUP($B2368,'numeric possibilities'!$C$3:$G$1298,1)),'VBA code_permu_wo_repettn'!$AA$2:$AF$2))</f>
        <v>A</v>
      </c>
      <c r="E2368" t="str">
        <f>INDEX('VBA code_permu_wo_repettn'!$AH$3:$AM$6,COUNTIF('Profile-matrices_Condorcet'!$B$2:$B2368,'Profile-matrices_Condorcet'!$B2368),MATCH(INDEX('numeric possibilities'!F$3:F$1298,VLOOKUP($B2368,'numeric possibilities'!$C$3:$G$1298,1)),'VBA code_permu_wo_repettn'!$AH$2:$AM$2))</f>
        <v>A</v>
      </c>
      <c r="F2368" t="str">
        <f>INDEX('VBA code_permu_wo_repettn'!$AO$3:$AT$6,COUNTIF('Profile-matrices_Condorcet'!$B$2:$B2368,'Profile-matrices_Condorcet'!$B2368),MATCH(INDEX('numeric possibilities'!G$3:G$1298,VLOOKUP($B2368,'numeric possibilities'!$C$3:$G$1298,1)),'VBA code_permu_wo_repettn'!$AO$2:$AT$2))</f>
        <v>A</v>
      </c>
      <c r="I2368" t="s">
        <v>0</v>
      </c>
      <c r="J2368" t="s">
        <v>1</v>
      </c>
      <c r="K2368" t="s">
        <v>2</v>
      </c>
      <c r="L2368" t="s">
        <v>3</v>
      </c>
    </row>
    <row r="2369" spans="1:20" x14ac:dyDescent="0.25">
      <c r="A2369">
        <f t="shared" si="74"/>
        <v>2368</v>
      </c>
      <c r="B2369">
        <f t="shared" si="75"/>
        <v>592</v>
      </c>
      <c r="C2369" t="str">
        <f>INDEX('VBA code_permu_wo_repettn'!$T$3:$Y$6,COUNTIF('Profile-matrices_Condorcet'!$B$2:$B2369,'Profile-matrices_Condorcet'!$B2369),MATCH(INDEX('numeric possibilities'!D$3:D$1298,VLOOKUP($B2369,'numeric possibilities'!$C$3:$G$1298,1)),'VBA code_permu_wo_repettn'!$T$2:$Y$2))</f>
        <v>B</v>
      </c>
      <c r="D2369" t="str">
        <f>INDEX('VBA code_permu_wo_repettn'!$AA$3:$AF$6,COUNTIF('Profile-matrices_Condorcet'!$B$2:$B2369,'Profile-matrices_Condorcet'!$B2369),MATCH(INDEX('numeric possibilities'!E$3:E$1298,VLOOKUP($B2369,'numeric possibilities'!$C$3:$G$1298,1)),'VBA code_permu_wo_repettn'!$AA$2:$AF$2))</f>
        <v>D</v>
      </c>
      <c r="E2369" t="str">
        <f>INDEX('VBA code_permu_wo_repettn'!$AH$3:$AM$6,COUNTIF('Profile-matrices_Condorcet'!$B$2:$B2369,'Profile-matrices_Condorcet'!$B2369),MATCH(INDEX('numeric possibilities'!F$3:F$1298,VLOOKUP($B2369,'numeric possibilities'!$C$3:$G$1298,1)),'VBA code_permu_wo_repettn'!$AH$2:$AM$2))</f>
        <v>B</v>
      </c>
      <c r="F2369" t="str">
        <f>INDEX('VBA code_permu_wo_repettn'!$AO$3:$AT$6,COUNTIF('Profile-matrices_Condorcet'!$B$2:$B2369,'Profile-matrices_Condorcet'!$B2369),MATCH(INDEX('numeric possibilities'!G$3:G$1298,VLOOKUP($B2369,'numeric possibilities'!$C$3:$G$1298,1)),'VBA code_permu_wo_repettn'!$AO$2:$AT$2))</f>
        <v>C</v>
      </c>
      <c r="G2369" t="str">
        <f>IF(MAX(I2369:L2369)&gt;='numeric possibilities'!$B$4/2,INDEX('Profile-matrices_Condorcet'!I2368:L2368,1,MATCH(MAX('Profile-matrices_Condorcet'!I2369:L2369),'Profile-matrices_Condorcet'!I2369:L2369,0)),"NCW")</f>
        <v>C</v>
      </c>
      <c r="H2369" t="s">
        <v>13</v>
      </c>
      <c r="I2369" s="3">
        <f>COUNTIF($I2367:$S2367,I2368)</f>
        <v>2</v>
      </c>
      <c r="J2369" s="3">
        <f>COUNTIF($I2367:$S2367,J2368)</f>
        <v>0</v>
      </c>
      <c r="K2369" s="3">
        <f>COUNTIF($I2367:$S2367,K2368)</f>
        <v>3</v>
      </c>
      <c r="L2369" s="3">
        <f>COUNTIF($I2367:$S2367,L2368)</f>
        <v>1</v>
      </c>
    </row>
    <row r="2370" spans="1:20" x14ac:dyDescent="0.25">
      <c r="A2370">
        <f t="shared" si="74"/>
        <v>2369</v>
      </c>
      <c r="B2370">
        <f t="shared" si="75"/>
        <v>593</v>
      </c>
      <c r="C2370" t="str">
        <f>INDEX('VBA code_permu_wo_repettn'!$T$3:$Y$6,COUNTIF('Profile-matrices_Condorcet'!$B$2:$B2370,'Profile-matrices_Condorcet'!$B2370),MATCH(INDEX('numeric possibilities'!D$3:D$1298,VLOOKUP($B2370,'numeric possibilities'!$C$3:$G$1298,1)),'VBA code_permu_wo_repettn'!$T$2:$Y$2))</f>
        <v>A</v>
      </c>
      <c r="D2370" t="str">
        <f>INDEX('VBA code_permu_wo_repettn'!$AA$3:$AF$6,COUNTIF('Profile-matrices_Condorcet'!$B$2:$B2370,'Profile-matrices_Condorcet'!$B2370),MATCH(INDEX('numeric possibilities'!E$3:E$1298,VLOOKUP($B2370,'numeric possibilities'!$C$3:$G$1298,1)),'VBA code_permu_wo_repettn'!$AA$2:$AF$2))</f>
        <v>B</v>
      </c>
      <c r="E2370" t="str">
        <f>INDEX('VBA code_permu_wo_repettn'!$AH$3:$AM$6,COUNTIF('Profile-matrices_Condorcet'!$B$2:$B2370,'Profile-matrices_Condorcet'!$B2370),MATCH(INDEX('numeric possibilities'!F$3:F$1298,VLOOKUP($B2370,'numeric possibilities'!$C$3:$G$1298,1)),'VBA code_permu_wo_repettn'!$AH$2:$AM$2))</f>
        <v>C</v>
      </c>
      <c r="F2370" t="str">
        <f>INDEX('VBA code_permu_wo_repettn'!$AO$3:$AT$6,COUNTIF('Profile-matrices_Condorcet'!$B$2:$B2370,'Profile-matrices_Condorcet'!$B2370),MATCH(INDEX('numeric possibilities'!G$3:G$1298,VLOOKUP($B2370,'numeric possibilities'!$C$3:$G$1298,1)),'VBA code_permu_wo_repettn'!$AO$2:$AT$2))</f>
        <v>D</v>
      </c>
      <c r="H2370" t="s">
        <v>14</v>
      </c>
      <c r="I2370" s="3">
        <f>IF(MATCH(I$1,$C2370:$C2373,0)&lt;(MATCH(J$1,$C2370:$C2373,0)),1*a_vote,0)+IF(MATCH(I$1,$D2370:$D2373,0)&lt;MATCH(J$1,$D2370:$D2373,0),1*b_vote,0)+IF(MATCH(I$1,$E2370:$E2373,0)&lt;MATCH(J$1,$E2370:$E2373,0),1*c_vote,0)+IF(MATCH(I$1,$F2370:$F2373,0)&lt;MATCH(J$1,$F2370:$F2373,0),1*d_vote,0)</f>
        <v>0.52</v>
      </c>
      <c r="J2370" s="3">
        <f>IF(MATCH(I$1,$C2370:$C2373,0)&gt;(MATCH(J$1,$C2370:$C2373,0)),1*a_vote,0)+IF(MATCH(I$1,$D2370:$D2373,0)&gt;MATCH(J$1,$D2370:$D2373,0),1*b_vote,0)+IF(MATCH(I$1,$E2370:$E2373,0)&gt;MATCH(J$1,$E2370:$E2373,0),1*c_vote,0)+IF(MATCH(I$1,$F2370:$F2373,0)&gt;MATCH(J$1,$F2370:$F2373,0),1*d_vote,0)</f>
        <v>0.48</v>
      </c>
      <c r="K2370" s="3">
        <f>IF(MATCH($K$1,$C2370:$C2373,0)&lt;(MATCH($L$1,$C2370:$C2373,0)),1*a_vote,0)+IF(MATCH($K$1,$D2370:$D2373,0)&lt;MATCH($L$1,$D2370:$D2373,0),1*b_vote,0)+IF(MATCH($K$1,$E2370:$E2373,0)&lt;MATCH($L$1,$E2370:$E2373,0),1*c_vote,0)+IF(MATCH($K$1,$F2370:$F2373,0)&lt;MATCH($L$1,$F2370:$F2373,0),1*d_vote,0)</f>
        <v>0.49</v>
      </c>
      <c r="L2370" s="3">
        <f>IF(MATCH(K$1,$C2370:$C2373,0)&gt;(MATCH(L$1,$C2370:$C2373,0)),1*a_vote,0)+IF(MATCH(K$1,$D2370:$D2373,0)&gt;MATCH(L$1,$D2370:$D2373,0),1*b_vote,0)+IF(MATCH(K$1,$E2370:$E2373,0)&gt;MATCH(L$1,$E2370:$E2373,0),1*c_vote,0)+IF(MATCH(K$1,$F2370:$F2373,0)&gt;MATCH(L$1,$F2370:$F2373,0),1*d_vote,0)</f>
        <v>0.51</v>
      </c>
      <c r="M2370" s="3">
        <f>IF(MATCH($M$1,$C2370:$C2373,0)&lt;(MATCH($N$1,$C2370:$C2373,0)),1*a_vote,0)+IF(MATCH($M$1,$D2370:$D2373,0)&lt;MATCH($N$1,$D2370:$D2373,0),1*b_vote,0)+IF(MATCH($M$1,$E2370:$E2373,0)&lt;MATCH($N$1,$E2370:$E2373,0),1*c_vote,0)+IF(MATCH($M$1,$F2370:$F2373,0)&lt;MATCH($N$1,$F2370:$F2373,0),1*d_vote,0)</f>
        <v>0.53</v>
      </c>
      <c r="N2370" s="3">
        <f>IF(MATCH(M$1,$C2370:$C2373,0)&gt;(MATCH(N$1,$C2370:$C2373,0)),1*a_vote,0)+IF(MATCH(M$1,$D2370:$D2373,0)&gt;MATCH(N$1,$D2370:$D2373,0),1*b_vote,0)+IF(MATCH(M$1,$E2370:$E2373,0)&gt;MATCH(N$1,$E2370:$E2373,0),1*c_vote,0)+IF(MATCH(M$1,$F2370:$F2373,0)&gt;MATCH(N$1,$F2370:$F2373,0),1*d_vote,0)</f>
        <v>0.47</v>
      </c>
      <c r="O2370" s="3">
        <f>IF(MATCH($O$1,$C2370:$C2373,0)&lt;(MATCH($P$1,$C2370:$C2373,0)),1*a_vote,0)+IF(MATCH($O$1,$D2370:$D2373,0)&lt;MATCH($P$1,$D2370:$D2373,0),1*b_vote,0)+IF(MATCH($O$1,$E2370:$E2373,0)&lt;MATCH($P$1,$E2370:$E2373,0),1*c_vote,0)+IF(MATCH($O$1,$F2370:$F2373,0)&lt;MATCH($P$1,$F2370:$F2373,0),1*d_vote,0)</f>
        <v>0.75</v>
      </c>
      <c r="P2370" s="3">
        <f>IF(MATCH(O$1,$C2370:$C2373,0)&gt;(MATCH(P$1,$C2370:$C2373,0)),1*a_vote,0)+IF(MATCH(O$1,$D2370:$D2373,0)&gt;MATCH(P$1,$D2370:$D2373,0),1*b_vote,0)+IF(MATCH(O$1,$E2370:$E2373,0)&gt;MATCH(P$1,$E2370:$E2373,0),1*c_vote,0)+IF(MATCH(O$1,$F2370:$F2373,0)&gt;MATCH(P$1,$F2370:$F2373,0),1*d_vote,0)</f>
        <v>0.25</v>
      </c>
      <c r="Q2370" s="3">
        <f>IF(MATCH($Q$1,$C2370:$C2373,0)&lt;(MATCH($R$1,$C2370:$C2373,0)),1*a_vote,0)+IF(MATCH($Q$1,$D2370:$D2373,0)&lt;MATCH($R$1,$D2370:$D2373,0),1*b_vote,0)+IF(MATCH($Q$1,$E2370:$E2373,0)&lt;MATCH($R$1,$E2370:$E2373,0),1*c_vote,0)+IF(MATCH($Q$1,$F2370:$F2373,0)&lt;MATCH($R$1,$F2370:$F2373,0),1*d_vote,0)</f>
        <v>0.26</v>
      </c>
      <c r="R2370" s="3">
        <f>IF(MATCH(Q$1,$C2370:$C2373,0)&gt;(MATCH(R$1,$C2370:$C2373,0)),1*a_vote,0)+IF(MATCH(Q$1,$D2370:$D2373,0)&gt;MATCH(R$1,$D2370:$D2373,0),1*b_vote,0)+IF(MATCH(Q$1,$E2370:$E2373,0)&gt;MATCH(R$1,$E2370:$E2373,0),1*c_vote,0)+IF(MATCH(Q$1,$F2370:$F2373,0)&gt;MATCH(R$1,$F2370:$F2373,0),1*d_vote,0)</f>
        <v>0.74</v>
      </c>
      <c r="S2370" s="3">
        <f>IF(MATCH($S$1,$C2370:$C2373,0)&lt;(MATCH($T$1,$C2370:$C2373,0)),1*a_vote,0)+IF(MATCH($S$1,$D2370:$D2373,0)&lt;MATCH($T$1,$D2370:$D2373,0),1*b_vote,0)+IF(MATCH($S$1,$E2370:$E2373,0)&lt;MATCH($T$1,$E2370:$E2373,0),1*c_vote,0)+IF(MATCH($S$1,$F2370:$F2373,0)&lt;MATCH($T$1,$F2370:$F2373,0),1*d_vote,0)</f>
        <v>0.51</v>
      </c>
      <c r="T2370" s="3">
        <f>IF(MATCH(S$1,$C2370:$C2373,0)&gt;(MATCH(T$1,$C2370:$C2373,0)),1*a_vote,0)+IF(MATCH(S$1,$D2370:$D2373,0)&gt;MATCH(T$1,$D2370:$D2373,0),1*b_vote,0)+IF(MATCH(S$1,$E2370:$E2373,0)&gt;MATCH(T$1,$E2370:$E2373,0),1*c_vote,0)+IF(MATCH(S$1,$F2370:$F2373,0)&gt;MATCH(T$1,$F2370:$F2373,0),1*d_vote,0)</f>
        <v>0.49</v>
      </c>
    </row>
    <row r="2371" spans="1:20" x14ac:dyDescent="0.25">
      <c r="A2371">
        <f t="shared" si="74"/>
        <v>2370</v>
      </c>
      <c r="B2371">
        <f t="shared" si="75"/>
        <v>593</v>
      </c>
      <c r="C2371" t="str">
        <f>INDEX('VBA code_permu_wo_repettn'!$T$3:$Y$6,COUNTIF('Profile-matrices_Condorcet'!$B$2:$B2371,'Profile-matrices_Condorcet'!$B2371),MATCH(INDEX('numeric possibilities'!D$3:D$1298,VLOOKUP($B2371,'numeric possibilities'!$C$3:$G$1298,1)),'VBA code_permu_wo_repettn'!$T$2:$Y$2))</f>
        <v>D</v>
      </c>
      <c r="D2371" t="str">
        <f>INDEX('VBA code_permu_wo_repettn'!$AA$3:$AF$6,COUNTIF('Profile-matrices_Condorcet'!$B$2:$B2371,'Profile-matrices_Condorcet'!$B2371),MATCH(INDEX('numeric possibilities'!E$3:E$1298,VLOOKUP($B2371,'numeric possibilities'!$C$3:$G$1298,1)),'VBA code_permu_wo_repettn'!$AA$2:$AF$2))</f>
        <v>C</v>
      </c>
      <c r="E2371" t="str">
        <f>INDEX('VBA code_permu_wo_repettn'!$AH$3:$AM$6,COUNTIF('Profile-matrices_Condorcet'!$B$2:$B2371,'Profile-matrices_Condorcet'!$B2371),MATCH(INDEX('numeric possibilities'!F$3:F$1298,VLOOKUP($B2371,'numeric possibilities'!$C$3:$G$1298,1)),'VBA code_permu_wo_repettn'!$AH$2:$AM$2))</f>
        <v>D</v>
      </c>
      <c r="F2371" t="str">
        <f>INDEX('VBA code_permu_wo_repettn'!$AO$3:$AT$6,COUNTIF('Profile-matrices_Condorcet'!$B$2:$B2371,'Profile-matrices_Condorcet'!$B2371),MATCH(INDEX('numeric possibilities'!G$3:G$1298,VLOOKUP($B2371,'numeric possibilities'!$C$3:$G$1298,1)),'VBA code_permu_wo_repettn'!$AO$2:$AT$2))</f>
        <v>B</v>
      </c>
      <c r="H2371" t="s">
        <v>15</v>
      </c>
      <c r="I2371" t="str">
        <f>IF(I2370&gt;J2370,$I$1,IF(I2370&lt;J2370,$J$1,0))</f>
        <v>A</v>
      </c>
      <c r="K2371" t="str">
        <f>IF(K2370&gt;L2370,$K$1,IF(K2370&lt;L2370,$L$1,0))</f>
        <v>C</v>
      </c>
      <c r="M2371" t="str">
        <f>IF(M2370&gt;N2370,$M$1,IF(M2370&lt;N2370,$N$1,0))</f>
        <v>A</v>
      </c>
      <c r="O2371" t="str">
        <f>IF(O2370&gt;P2370,$O$1,IF(O2370&lt;P2370,$P$1,0))</f>
        <v>B</v>
      </c>
      <c r="Q2371" t="str">
        <f>IF(Q2370&gt;R2370,$Q$1,IF(Q2370&lt;R2370,$R$1,0))</f>
        <v>D</v>
      </c>
      <c r="S2371" t="str">
        <f>IF(S2370&gt;T2370,$S$1,IF(S2370&lt;T2370,$T$1,0))</f>
        <v>C</v>
      </c>
    </row>
    <row r="2372" spans="1:20" x14ac:dyDescent="0.25">
      <c r="A2372">
        <f t="shared" si="74"/>
        <v>2371</v>
      </c>
      <c r="B2372">
        <f t="shared" si="75"/>
        <v>593</v>
      </c>
      <c r="C2372" t="str">
        <f>INDEX('VBA code_permu_wo_repettn'!$T$3:$Y$6,COUNTIF('Profile-matrices_Condorcet'!$B$2:$B2372,'Profile-matrices_Condorcet'!$B2372),MATCH(INDEX('numeric possibilities'!D$3:D$1298,VLOOKUP($B2372,'numeric possibilities'!$C$3:$G$1298,1)),'VBA code_permu_wo_repettn'!$T$2:$Y$2))</f>
        <v>B</v>
      </c>
      <c r="D2372" t="str">
        <f>INDEX('VBA code_permu_wo_repettn'!$AA$3:$AF$6,COUNTIF('Profile-matrices_Condorcet'!$B$2:$B2372,'Profile-matrices_Condorcet'!$B2372),MATCH(INDEX('numeric possibilities'!E$3:E$1298,VLOOKUP($B2372,'numeric possibilities'!$C$3:$G$1298,1)),'VBA code_permu_wo_repettn'!$AA$2:$AF$2))</f>
        <v>A</v>
      </c>
      <c r="E2372" t="str">
        <f>INDEX('VBA code_permu_wo_repettn'!$AH$3:$AM$6,COUNTIF('Profile-matrices_Condorcet'!$B$2:$B2372,'Profile-matrices_Condorcet'!$B2372),MATCH(INDEX('numeric possibilities'!F$3:F$1298,VLOOKUP($B2372,'numeric possibilities'!$C$3:$G$1298,1)),'VBA code_permu_wo_repettn'!$AH$2:$AM$2))</f>
        <v>A</v>
      </c>
      <c r="F2372" t="str">
        <f>INDEX('VBA code_permu_wo_repettn'!$AO$3:$AT$6,COUNTIF('Profile-matrices_Condorcet'!$B$2:$B2372,'Profile-matrices_Condorcet'!$B2372),MATCH(INDEX('numeric possibilities'!G$3:G$1298,VLOOKUP($B2372,'numeric possibilities'!$C$3:$G$1298,1)),'VBA code_permu_wo_repettn'!$AO$2:$AT$2))</f>
        <v>A</v>
      </c>
      <c r="I2372" t="s">
        <v>0</v>
      </c>
      <c r="J2372" t="s">
        <v>1</v>
      </c>
      <c r="K2372" t="s">
        <v>2</v>
      </c>
      <c r="L2372" t="s">
        <v>3</v>
      </c>
    </row>
    <row r="2373" spans="1:20" x14ac:dyDescent="0.25">
      <c r="A2373">
        <f t="shared" si="74"/>
        <v>2372</v>
      </c>
      <c r="B2373">
        <f t="shared" si="75"/>
        <v>593</v>
      </c>
      <c r="C2373" t="str">
        <f>INDEX('VBA code_permu_wo_repettn'!$T$3:$Y$6,COUNTIF('Profile-matrices_Condorcet'!$B$2:$B2373,'Profile-matrices_Condorcet'!$B2373),MATCH(INDEX('numeric possibilities'!D$3:D$1298,VLOOKUP($B2373,'numeric possibilities'!$C$3:$G$1298,1)),'VBA code_permu_wo_repettn'!$T$2:$Y$2))</f>
        <v>C</v>
      </c>
      <c r="D2373" t="str">
        <f>INDEX('VBA code_permu_wo_repettn'!$AA$3:$AF$6,COUNTIF('Profile-matrices_Condorcet'!$B$2:$B2373,'Profile-matrices_Condorcet'!$B2373),MATCH(INDEX('numeric possibilities'!E$3:E$1298,VLOOKUP($B2373,'numeric possibilities'!$C$3:$G$1298,1)),'VBA code_permu_wo_repettn'!$AA$2:$AF$2))</f>
        <v>D</v>
      </c>
      <c r="E2373" t="str">
        <f>INDEX('VBA code_permu_wo_repettn'!$AH$3:$AM$6,COUNTIF('Profile-matrices_Condorcet'!$B$2:$B2373,'Profile-matrices_Condorcet'!$B2373),MATCH(INDEX('numeric possibilities'!F$3:F$1298,VLOOKUP($B2373,'numeric possibilities'!$C$3:$G$1298,1)),'VBA code_permu_wo_repettn'!$AH$2:$AM$2))</f>
        <v>B</v>
      </c>
      <c r="F2373" t="str">
        <f>INDEX('VBA code_permu_wo_repettn'!$AO$3:$AT$6,COUNTIF('Profile-matrices_Condorcet'!$B$2:$B2373,'Profile-matrices_Condorcet'!$B2373),MATCH(INDEX('numeric possibilities'!G$3:G$1298,VLOOKUP($B2373,'numeric possibilities'!$C$3:$G$1298,1)),'VBA code_permu_wo_repettn'!$AO$2:$AT$2))</f>
        <v>C</v>
      </c>
      <c r="G2373" t="str">
        <f>IF(MAX(I2373:L2373)&gt;='numeric possibilities'!$B$4/2,INDEX('Profile-matrices_Condorcet'!I2372:L2372,1,MATCH(MAX('Profile-matrices_Condorcet'!I2373:L2373),'Profile-matrices_Condorcet'!I2373:L2373,0)),"NCW")</f>
        <v>NCW</v>
      </c>
      <c r="H2373" t="s">
        <v>13</v>
      </c>
      <c r="I2373" s="3">
        <f>COUNTIF($I2371:$S2371,I2372)</f>
        <v>2</v>
      </c>
      <c r="J2373" s="3">
        <f>COUNTIF($I2371:$S2371,J2372)</f>
        <v>1</v>
      </c>
      <c r="K2373" s="3">
        <f>COUNTIF($I2371:$S2371,K2372)</f>
        <v>2</v>
      </c>
      <c r="L2373" s="3">
        <f>COUNTIF($I2371:$S2371,L2372)</f>
        <v>1</v>
      </c>
    </row>
    <row r="2374" spans="1:20" x14ac:dyDescent="0.25">
      <c r="A2374">
        <f t="shared" si="74"/>
        <v>2373</v>
      </c>
      <c r="B2374">
        <f t="shared" si="75"/>
        <v>594</v>
      </c>
      <c r="C2374" t="str">
        <f>INDEX('VBA code_permu_wo_repettn'!$T$3:$Y$6,COUNTIF('Profile-matrices_Condorcet'!$B$2:$B2374,'Profile-matrices_Condorcet'!$B2374),MATCH(INDEX('numeric possibilities'!D$3:D$1298,VLOOKUP($B2374,'numeric possibilities'!$C$3:$G$1298,1)),'VBA code_permu_wo_repettn'!$T$2:$Y$2))</f>
        <v>A</v>
      </c>
      <c r="D2374" t="str">
        <f>INDEX('VBA code_permu_wo_repettn'!$AA$3:$AF$6,COUNTIF('Profile-matrices_Condorcet'!$B$2:$B2374,'Profile-matrices_Condorcet'!$B2374),MATCH(INDEX('numeric possibilities'!E$3:E$1298,VLOOKUP($B2374,'numeric possibilities'!$C$3:$G$1298,1)),'VBA code_permu_wo_repettn'!$AA$2:$AF$2))</f>
        <v>B</v>
      </c>
      <c r="E2374" t="str">
        <f>INDEX('VBA code_permu_wo_repettn'!$AH$3:$AM$6,COUNTIF('Profile-matrices_Condorcet'!$B$2:$B2374,'Profile-matrices_Condorcet'!$B2374),MATCH(INDEX('numeric possibilities'!F$3:F$1298,VLOOKUP($B2374,'numeric possibilities'!$C$3:$G$1298,1)),'VBA code_permu_wo_repettn'!$AH$2:$AM$2))</f>
        <v>C</v>
      </c>
      <c r="F2374" t="str">
        <f>INDEX('VBA code_permu_wo_repettn'!$AO$3:$AT$6,COUNTIF('Profile-matrices_Condorcet'!$B$2:$B2374,'Profile-matrices_Condorcet'!$B2374),MATCH(INDEX('numeric possibilities'!G$3:G$1298,VLOOKUP($B2374,'numeric possibilities'!$C$3:$G$1298,1)),'VBA code_permu_wo_repettn'!$AO$2:$AT$2))</f>
        <v>D</v>
      </c>
      <c r="H2374" t="s">
        <v>14</v>
      </c>
      <c r="I2374" s="3">
        <f>IF(MATCH(I$1,$C2374:$C2377,0)&lt;(MATCH(J$1,$C2374:$C2377,0)),1*a_vote,0)+IF(MATCH(I$1,$D2374:$D2377,0)&lt;MATCH(J$1,$D2374:$D2377,0),1*b_vote,0)+IF(MATCH(I$1,$E2374:$E2377,0)&lt;MATCH(J$1,$E2374:$E2377,0),1*c_vote,0)+IF(MATCH(I$1,$F2374:$F2377,0)&lt;MATCH(J$1,$F2374:$F2377,0),1*d_vote,0)</f>
        <v>0.52</v>
      </c>
      <c r="J2374" s="3">
        <f>IF(MATCH(I$1,$C2374:$C2377,0)&gt;(MATCH(J$1,$C2374:$C2377,0)),1*a_vote,0)+IF(MATCH(I$1,$D2374:$D2377,0)&gt;MATCH(J$1,$D2374:$D2377,0),1*b_vote,0)+IF(MATCH(I$1,$E2374:$E2377,0)&gt;MATCH(J$1,$E2374:$E2377,0),1*c_vote,0)+IF(MATCH(I$1,$F2374:$F2377,0)&gt;MATCH(J$1,$F2374:$F2377,0),1*d_vote,0)</f>
        <v>0.48</v>
      </c>
      <c r="K2374" s="3">
        <f>IF(MATCH($K$1,$C2374:$C2377,0)&lt;(MATCH($L$1,$C2374:$C2377,0)),1*a_vote,0)+IF(MATCH($K$1,$D2374:$D2377,0)&lt;MATCH($L$1,$D2374:$D2377,0),1*b_vote,0)+IF(MATCH($K$1,$E2374:$E2377,0)&lt;MATCH($L$1,$E2374:$E2377,0),1*c_vote,0)+IF(MATCH($K$1,$F2374:$F2377,0)&lt;MATCH($L$1,$F2374:$F2377,0),1*d_vote,0)</f>
        <v>0.49</v>
      </c>
      <c r="L2374" s="3">
        <f>IF(MATCH(K$1,$C2374:$C2377,0)&gt;(MATCH(L$1,$C2374:$C2377,0)),1*a_vote,0)+IF(MATCH(K$1,$D2374:$D2377,0)&gt;MATCH(L$1,$D2374:$D2377,0),1*b_vote,0)+IF(MATCH(K$1,$E2374:$E2377,0)&gt;MATCH(L$1,$E2374:$E2377,0),1*c_vote,0)+IF(MATCH(K$1,$F2374:$F2377,0)&gt;MATCH(L$1,$F2374:$F2377,0),1*d_vote,0)</f>
        <v>0.51</v>
      </c>
      <c r="M2374" s="3">
        <f>IF(MATCH($M$1,$C2374:$C2377,0)&lt;(MATCH($N$1,$C2374:$C2377,0)),1*a_vote,0)+IF(MATCH($M$1,$D2374:$D2377,0)&lt;MATCH($N$1,$D2374:$D2377,0),1*b_vote,0)+IF(MATCH($M$1,$E2374:$E2377,0)&lt;MATCH($N$1,$E2374:$E2377,0),1*c_vote,0)+IF(MATCH($M$1,$F2374:$F2377,0)&lt;MATCH($N$1,$F2374:$F2377,0),1*d_vote,0)</f>
        <v>0.53</v>
      </c>
      <c r="N2374" s="3">
        <f>IF(MATCH(M$1,$C2374:$C2377,0)&gt;(MATCH(N$1,$C2374:$C2377,0)),1*a_vote,0)+IF(MATCH(M$1,$D2374:$D2377,0)&gt;MATCH(N$1,$D2374:$D2377,0),1*b_vote,0)+IF(MATCH(M$1,$E2374:$E2377,0)&gt;MATCH(N$1,$E2374:$E2377,0),1*c_vote,0)+IF(MATCH(M$1,$F2374:$F2377,0)&gt;MATCH(N$1,$F2374:$F2377,0),1*d_vote,0)</f>
        <v>0.47</v>
      </c>
      <c r="O2374" s="3">
        <f>IF(MATCH($O$1,$C2374:$C2377,0)&lt;(MATCH($P$1,$C2374:$C2377,0)),1*a_vote,0)+IF(MATCH($O$1,$D2374:$D2377,0)&lt;MATCH($P$1,$D2374:$D2377,0),1*b_vote,0)+IF(MATCH($O$1,$E2374:$E2377,0)&lt;MATCH($P$1,$E2374:$E2377,0),1*c_vote,0)+IF(MATCH($O$1,$F2374:$F2377,0)&lt;MATCH($P$1,$F2374:$F2377,0),1*d_vote,0)</f>
        <v>0.48</v>
      </c>
      <c r="P2374" s="3">
        <f>IF(MATCH(O$1,$C2374:$C2377,0)&gt;(MATCH(P$1,$C2374:$C2377,0)),1*a_vote,0)+IF(MATCH(O$1,$D2374:$D2377,0)&gt;MATCH(P$1,$D2374:$D2377,0),1*b_vote,0)+IF(MATCH(O$1,$E2374:$E2377,0)&gt;MATCH(P$1,$E2374:$E2377,0),1*c_vote,0)+IF(MATCH(O$1,$F2374:$F2377,0)&gt;MATCH(P$1,$F2374:$F2377,0),1*d_vote,0)</f>
        <v>0.52</v>
      </c>
      <c r="Q2374" s="3">
        <f>IF(MATCH($Q$1,$C2374:$C2377,0)&lt;(MATCH($R$1,$C2374:$C2377,0)),1*a_vote,0)+IF(MATCH($Q$1,$D2374:$D2377,0)&lt;MATCH($R$1,$D2374:$D2377,0),1*b_vote,0)+IF(MATCH($Q$1,$E2374:$E2377,0)&lt;MATCH($R$1,$E2374:$E2377,0),1*c_vote,0)+IF(MATCH($Q$1,$F2374:$F2377,0)&lt;MATCH($R$1,$F2374:$F2377,0),1*d_vote,0)</f>
        <v>0.26</v>
      </c>
      <c r="R2374" s="3">
        <f>IF(MATCH(Q$1,$C2374:$C2377,0)&gt;(MATCH(R$1,$C2374:$C2377,0)),1*a_vote,0)+IF(MATCH(Q$1,$D2374:$D2377,0)&gt;MATCH(R$1,$D2374:$D2377,0),1*b_vote,0)+IF(MATCH(Q$1,$E2374:$E2377,0)&gt;MATCH(R$1,$E2374:$E2377,0),1*c_vote,0)+IF(MATCH(Q$1,$F2374:$F2377,0)&gt;MATCH(R$1,$F2374:$F2377,0),1*d_vote,0)</f>
        <v>0.74</v>
      </c>
      <c r="S2374" s="3">
        <f>IF(MATCH($S$1,$C2374:$C2377,0)&lt;(MATCH($T$1,$C2374:$C2377,0)),1*a_vote,0)+IF(MATCH($S$1,$D2374:$D2377,0)&lt;MATCH($T$1,$D2374:$D2377,0),1*b_vote,0)+IF(MATCH($S$1,$E2374:$E2377,0)&lt;MATCH($T$1,$E2374:$E2377,0),1*c_vote,0)+IF(MATCH($S$1,$F2374:$F2377,0)&lt;MATCH($T$1,$F2374:$F2377,0),1*d_vote,0)</f>
        <v>0.51</v>
      </c>
      <c r="T2374" s="3">
        <f>IF(MATCH(S$1,$C2374:$C2377,0)&gt;(MATCH(T$1,$C2374:$C2377,0)),1*a_vote,0)+IF(MATCH(S$1,$D2374:$D2377,0)&gt;MATCH(T$1,$D2374:$D2377,0),1*b_vote,0)+IF(MATCH(S$1,$E2374:$E2377,0)&gt;MATCH(T$1,$E2374:$E2377,0),1*c_vote,0)+IF(MATCH(S$1,$F2374:$F2377,0)&gt;MATCH(T$1,$F2374:$F2377,0),1*d_vote,0)</f>
        <v>0.49</v>
      </c>
    </row>
    <row r="2375" spans="1:20" x14ac:dyDescent="0.25">
      <c r="A2375">
        <f t="shared" si="74"/>
        <v>2374</v>
      </c>
      <c r="B2375">
        <f t="shared" si="75"/>
        <v>594</v>
      </c>
      <c r="C2375" t="str">
        <f>INDEX('VBA code_permu_wo_repettn'!$T$3:$Y$6,COUNTIF('Profile-matrices_Condorcet'!$B$2:$B2375,'Profile-matrices_Condorcet'!$B2375),MATCH(INDEX('numeric possibilities'!D$3:D$1298,VLOOKUP($B2375,'numeric possibilities'!$C$3:$G$1298,1)),'VBA code_permu_wo_repettn'!$T$2:$Y$2))</f>
        <v>D</v>
      </c>
      <c r="D2375" t="str">
        <f>INDEX('VBA code_permu_wo_repettn'!$AA$3:$AF$6,COUNTIF('Profile-matrices_Condorcet'!$B$2:$B2375,'Profile-matrices_Condorcet'!$B2375),MATCH(INDEX('numeric possibilities'!E$3:E$1298,VLOOKUP($B2375,'numeric possibilities'!$C$3:$G$1298,1)),'VBA code_permu_wo_repettn'!$AA$2:$AF$2))</f>
        <v>C</v>
      </c>
      <c r="E2375" t="str">
        <f>INDEX('VBA code_permu_wo_repettn'!$AH$3:$AM$6,COUNTIF('Profile-matrices_Condorcet'!$B$2:$B2375,'Profile-matrices_Condorcet'!$B2375),MATCH(INDEX('numeric possibilities'!F$3:F$1298,VLOOKUP($B2375,'numeric possibilities'!$C$3:$G$1298,1)),'VBA code_permu_wo_repettn'!$AH$2:$AM$2))</f>
        <v>D</v>
      </c>
      <c r="F2375" t="str">
        <f>INDEX('VBA code_permu_wo_repettn'!$AO$3:$AT$6,COUNTIF('Profile-matrices_Condorcet'!$B$2:$B2375,'Profile-matrices_Condorcet'!$B2375),MATCH(INDEX('numeric possibilities'!G$3:G$1298,VLOOKUP($B2375,'numeric possibilities'!$C$3:$G$1298,1)),'VBA code_permu_wo_repettn'!$AO$2:$AT$2))</f>
        <v>B</v>
      </c>
      <c r="H2375" t="s">
        <v>15</v>
      </c>
      <c r="I2375" t="str">
        <f>IF(I2374&gt;J2374,$I$1,IF(I2374&lt;J2374,$J$1,0))</f>
        <v>A</v>
      </c>
      <c r="K2375" t="str">
        <f>IF(K2374&gt;L2374,$K$1,IF(K2374&lt;L2374,$L$1,0))</f>
        <v>C</v>
      </c>
      <c r="M2375" t="str">
        <f>IF(M2374&gt;N2374,$M$1,IF(M2374&lt;N2374,$N$1,0))</f>
        <v>A</v>
      </c>
      <c r="O2375" t="str">
        <f>IF(O2374&gt;P2374,$O$1,IF(O2374&lt;P2374,$P$1,0))</f>
        <v>C</v>
      </c>
      <c r="Q2375" t="str">
        <f>IF(Q2374&gt;R2374,$Q$1,IF(Q2374&lt;R2374,$R$1,0))</f>
        <v>D</v>
      </c>
      <c r="S2375" t="str">
        <f>IF(S2374&gt;T2374,$S$1,IF(S2374&lt;T2374,$T$1,0))</f>
        <v>C</v>
      </c>
    </row>
    <row r="2376" spans="1:20" x14ac:dyDescent="0.25">
      <c r="A2376">
        <f t="shared" si="74"/>
        <v>2375</v>
      </c>
      <c r="B2376">
        <f t="shared" si="75"/>
        <v>594</v>
      </c>
      <c r="C2376" t="str">
        <f>INDEX('VBA code_permu_wo_repettn'!$T$3:$Y$6,COUNTIF('Profile-matrices_Condorcet'!$B$2:$B2376,'Profile-matrices_Condorcet'!$B2376),MATCH(INDEX('numeric possibilities'!D$3:D$1298,VLOOKUP($B2376,'numeric possibilities'!$C$3:$G$1298,1)),'VBA code_permu_wo_repettn'!$T$2:$Y$2))</f>
        <v>C</v>
      </c>
      <c r="D2376" t="str">
        <f>INDEX('VBA code_permu_wo_repettn'!$AA$3:$AF$6,COUNTIF('Profile-matrices_Condorcet'!$B$2:$B2376,'Profile-matrices_Condorcet'!$B2376),MATCH(INDEX('numeric possibilities'!E$3:E$1298,VLOOKUP($B2376,'numeric possibilities'!$C$3:$G$1298,1)),'VBA code_permu_wo_repettn'!$AA$2:$AF$2))</f>
        <v>A</v>
      </c>
      <c r="E2376" t="str">
        <f>INDEX('VBA code_permu_wo_repettn'!$AH$3:$AM$6,COUNTIF('Profile-matrices_Condorcet'!$B$2:$B2376,'Profile-matrices_Condorcet'!$B2376),MATCH(INDEX('numeric possibilities'!F$3:F$1298,VLOOKUP($B2376,'numeric possibilities'!$C$3:$G$1298,1)),'VBA code_permu_wo_repettn'!$AH$2:$AM$2))</f>
        <v>A</v>
      </c>
      <c r="F2376" t="str">
        <f>INDEX('VBA code_permu_wo_repettn'!$AO$3:$AT$6,COUNTIF('Profile-matrices_Condorcet'!$B$2:$B2376,'Profile-matrices_Condorcet'!$B2376),MATCH(INDEX('numeric possibilities'!G$3:G$1298,VLOOKUP($B2376,'numeric possibilities'!$C$3:$G$1298,1)),'VBA code_permu_wo_repettn'!$AO$2:$AT$2))</f>
        <v>A</v>
      </c>
      <c r="I2376" t="s">
        <v>0</v>
      </c>
      <c r="J2376" t="s">
        <v>1</v>
      </c>
      <c r="K2376" t="s">
        <v>2</v>
      </c>
      <c r="L2376" t="s">
        <v>3</v>
      </c>
    </row>
    <row r="2377" spans="1:20" x14ac:dyDescent="0.25">
      <c r="A2377">
        <f t="shared" si="74"/>
        <v>2376</v>
      </c>
      <c r="B2377">
        <f t="shared" si="75"/>
        <v>594</v>
      </c>
      <c r="C2377" t="str">
        <f>INDEX('VBA code_permu_wo_repettn'!$T$3:$Y$6,COUNTIF('Profile-matrices_Condorcet'!$B$2:$B2377,'Profile-matrices_Condorcet'!$B2377),MATCH(INDEX('numeric possibilities'!D$3:D$1298,VLOOKUP($B2377,'numeric possibilities'!$C$3:$G$1298,1)),'VBA code_permu_wo_repettn'!$T$2:$Y$2))</f>
        <v>B</v>
      </c>
      <c r="D2377" t="str">
        <f>INDEX('VBA code_permu_wo_repettn'!$AA$3:$AF$6,COUNTIF('Profile-matrices_Condorcet'!$B$2:$B2377,'Profile-matrices_Condorcet'!$B2377),MATCH(INDEX('numeric possibilities'!E$3:E$1298,VLOOKUP($B2377,'numeric possibilities'!$C$3:$G$1298,1)),'VBA code_permu_wo_repettn'!$AA$2:$AF$2))</f>
        <v>D</v>
      </c>
      <c r="E2377" t="str">
        <f>INDEX('VBA code_permu_wo_repettn'!$AH$3:$AM$6,COUNTIF('Profile-matrices_Condorcet'!$B$2:$B2377,'Profile-matrices_Condorcet'!$B2377),MATCH(INDEX('numeric possibilities'!F$3:F$1298,VLOOKUP($B2377,'numeric possibilities'!$C$3:$G$1298,1)),'VBA code_permu_wo_repettn'!$AH$2:$AM$2))</f>
        <v>B</v>
      </c>
      <c r="F2377" t="str">
        <f>INDEX('VBA code_permu_wo_repettn'!$AO$3:$AT$6,COUNTIF('Profile-matrices_Condorcet'!$B$2:$B2377,'Profile-matrices_Condorcet'!$B2377),MATCH(INDEX('numeric possibilities'!G$3:G$1298,VLOOKUP($B2377,'numeric possibilities'!$C$3:$G$1298,1)),'VBA code_permu_wo_repettn'!$AO$2:$AT$2))</f>
        <v>C</v>
      </c>
      <c r="G2377" t="str">
        <f>IF(MAX(I2377:L2377)&gt;='numeric possibilities'!$B$4/2,INDEX('Profile-matrices_Condorcet'!I2376:L2376,1,MATCH(MAX('Profile-matrices_Condorcet'!I2377:L2377),'Profile-matrices_Condorcet'!I2377:L2377,0)),"NCW")</f>
        <v>C</v>
      </c>
      <c r="H2377" t="s">
        <v>13</v>
      </c>
      <c r="I2377" s="3">
        <f>COUNTIF($I2375:$S2375,I2376)</f>
        <v>2</v>
      </c>
      <c r="J2377" s="3">
        <f>COUNTIF($I2375:$S2375,J2376)</f>
        <v>0</v>
      </c>
      <c r="K2377" s="3">
        <f>COUNTIF($I2375:$S2375,K2376)</f>
        <v>3</v>
      </c>
      <c r="L2377" s="3">
        <f>COUNTIF($I2375:$S2375,L2376)</f>
        <v>1</v>
      </c>
    </row>
    <row r="2378" spans="1:20" x14ac:dyDescent="0.25">
      <c r="A2378">
        <f t="shared" si="74"/>
        <v>2377</v>
      </c>
      <c r="B2378">
        <f t="shared" si="75"/>
        <v>595</v>
      </c>
      <c r="C2378" t="str">
        <f>INDEX('VBA code_permu_wo_repettn'!$T$3:$Y$6,COUNTIF('Profile-matrices_Condorcet'!$B$2:$B2378,'Profile-matrices_Condorcet'!$B2378),MATCH(INDEX('numeric possibilities'!D$3:D$1298,VLOOKUP($B2378,'numeric possibilities'!$C$3:$G$1298,1)),'VBA code_permu_wo_repettn'!$T$2:$Y$2))</f>
        <v>A</v>
      </c>
      <c r="D2378" t="str">
        <f>INDEX('VBA code_permu_wo_repettn'!$AA$3:$AF$6,COUNTIF('Profile-matrices_Condorcet'!$B$2:$B2378,'Profile-matrices_Condorcet'!$B2378),MATCH(INDEX('numeric possibilities'!E$3:E$1298,VLOOKUP($B2378,'numeric possibilities'!$C$3:$G$1298,1)),'VBA code_permu_wo_repettn'!$AA$2:$AF$2))</f>
        <v>B</v>
      </c>
      <c r="E2378" t="str">
        <f>INDEX('VBA code_permu_wo_repettn'!$AH$3:$AM$6,COUNTIF('Profile-matrices_Condorcet'!$B$2:$B2378,'Profile-matrices_Condorcet'!$B2378),MATCH(INDEX('numeric possibilities'!F$3:F$1298,VLOOKUP($B2378,'numeric possibilities'!$C$3:$G$1298,1)),'VBA code_permu_wo_repettn'!$AH$2:$AM$2))</f>
        <v>C</v>
      </c>
      <c r="F2378" t="str">
        <f>INDEX('VBA code_permu_wo_repettn'!$AO$3:$AT$6,COUNTIF('Profile-matrices_Condorcet'!$B$2:$B2378,'Profile-matrices_Condorcet'!$B2378),MATCH(INDEX('numeric possibilities'!G$3:G$1298,VLOOKUP($B2378,'numeric possibilities'!$C$3:$G$1298,1)),'VBA code_permu_wo_repettn'!$AO$2:$AT$2))</f>
        <v>D</v>
      </c>
      <c r="H2378" t="s">
        <v>14</v>
      </c>
      <c r="I2378" s="3">
        <f>IF(MATCH(I$1,$C2378:$C2381,0)&lt;(MATCH(J$1,$C2378:$C2381,0)),1*a_vote,0)+IF(MATCH(I$1,$D2378:$D2381,0)&lt;MATCH(J$1,$D2378:$D2381,0),1*b_vote,0)+IF(MATCH(I$1,$E2378:$E2381,0)&lt;MATCH(J$1,$E2378:$E2381,0),1*c_vote,0)+IF(MATCH(I$1,$F2378:$F2381,0)&lt;MATCH(J$1,$F2378:$F2381,0),1*d_vote,0)</f>
        <v>0.52</v>
      </c>
      <c r="J2378" s="3">
        <f>IF(MATCH(I$1,$C2378:$C2381,0)&gt;(MATCH(J$1,$C2378:$C2381,0)),1*a_vote,0)+IF(MATCH(I$1,$D2378:$D2381,0)&gt;MATCH(J$1,$D2378:$D2381,0),1*b_vote,0)+IF(MATCH(I$1,$E2378:$E2381,0)&gt;MATCH(J$1,$E2378:$E2381,0),1*c_vote,0)+IF(MATCH(I$1,$F2378:$F2381,0)&gt;MATCH(J$1,$F2378:$F2381,0),1*d_vote,0)</f>
        <v>0.48</v>
      </c>
      <c r="K2378" s="3">
        <f>IF(MATCH($K$1,$C2378:$C2381,0)&lt;(MATCH($L$1,$C2378:$C2381,0)),1*a_vote,0)+IF(MATCH($K$1,$D2378:$D2381,0)&lt;MATCH($L$1,$D2378:$D2381,0),1*b_vote,0)+IF(MATCH($K$1,$E2378:$E2381,0)&lt;MATCH($L$1,$E2378:$E2381,0),1*c_vote,0)+IF(MATCH($K$1,$F2378:$F2381,0)&lt;MATCH($L$1,$F2378:$F2381,0),1*d_vote,0)</f>
        <v>0.49</v>
      </c>
      <c r="L2378" s="3">
        <f>IF(MATCH(K$1,$C2378:$C2381,0)&gt;(MATCH(L$1,$C2378:$C2381,0)),1*a_vote,0)+IF(MATCH(K$1,$D2378:$D2381,0)&gt;MATCH(L$1,$D2378:$D2381,0),1*b_vote,0)+IF(MATCH(K$1,$E2378:$E2381,0)&gt;MATCH(L$1,$E2378:$E2381,0),1*c_vote,0)+IF(MATCH(K$1,$F2378:$F2381,0)&gt;MATCH(L$1,$F2378:$F2381,0),1*d_vote,0)</f>
        <v>0.51</v>
      </c>
      <c r="M2378" s="3">
        <f>IF(MATCH($M$1,$C2378:$C2381,0)&lt;(MATCH($N$1,$C2378:$C2381,0)),1*a_vote,0)+IF(MATCH($M$1,$D2378:$D2381,0)&lt;MATCH($N$1,$D2378:$D2381,0),1*b_vote,0)+IF(MATCH($M$1,$E2378:$E2381,0)&lt;MATCH($N$1,$E2378:$E2381,0),1*c_vote,0)+IF(MATCH($M$1,$F2378:$F2381,0)&lt;MATCH($N$1,$F2378:$F2381,0),1*d_vote,0)</f>
        <v>0.27</v>
      </c>
      <c r="N2378" s="3">
        <f>IF(MATCH(M$1,$C2378:$C2381,0)&gt;(MATCH(N$1,$C2378:$C2381,0)),1*a_vote,0)+IF(MATCH(M$1,$D2378:$D2381,0)&gt;MATCH(N$1,$D2378:$D2381,0),1*b_vote,0)+IF(MATCH(M$1,$E2378:$E2381,0)&gt;MATCH(N$1,$E2378:$E2381,0),1*c_vote,0)+IF(MATCH(M$1,$F2378:$F2381,0)&gt;MATCH(N$1,$F2378:$F2381,0),1*d_vote,0)</f>
        <v>0.73</v>
      </c>
      <c r="O2378" s="3">
        <f>IF(MATCH($O$1,$C2378:$C2381,0)&lt;(MATCH($P$1,$C2378:$C2381,0)),1*a_vote,0)+IF(MATCH($O$1,$D2378:$D2381,0)&lt;MATCH($P$1,$D2378:$D2381,0),1*b_vote,0)+IF(MATCH($O$1,$E2378:$E2381,0)&lt;MATCH($P$1,$E2378:$E2381,0),1*c_vote,0)+IF(MATCH($O$1,$F2378:$F2381,0)&lt;MATCH($P$1,$F2378:$F2381,0),1*d_vote,0)</f>
        <v>0.75</v>
      </c>
      <c r="P2378" s="3">
        <f>IF(MATCH(O$1,$C2378:$C2381,0)&gt;(MATCH(P$1,$C2378:$C2381,0)),1*a_vote,0)+IF(MATCH(O$1,$D2378:$D2381,0)&gt;MATCH(P$1,$D2378:$D2381,0),1*b_vote,0)+IF(MATCH(O$1,$E2378:$E2381,0)&gt;MATCH(P$1,$E2378:$E2381,0),1*c_vote,0)+IF(MATCH(O$1,$F2378:$F2381,0)&gt;MATCH(P$1,$F2378:$F2381,0),1*d_vote,0)</f>
        <v>0.25</v>
      </c>
      <c r="Q2378" s="3">
        <f>IF(MATCH($Q$1,$C2378:$C2381,0)&lt;(MATCH($R$1,$C2378:$C2381,0)),1*a_vote,0)+IF(MATCH($Q$1,$D2378:$D2381,0)&lt;MATCH($R$1,$D2378:$D2381,0),1*b_vote,0)+IF(MATCH($Q$1,$E2378:$E2381,0)&lt;MATCH($R$1,$E2378:$E2381,0),1*c_vote,0)+IF(MATCH($Q$1,$F2378:$F2381,0)&lt;MATCH($R$1,$F2378:$F2381,0),1*d_vote,0)</f>
        <v>0.53</v>
      </c>
      <c r="R2378" s="3">
        <f>IF(MATCH(Q$1,$C2378:$C2381,0)&gt;(MATCH(R$1,$C2378:$C2381,0)),1*a_vote,0)+IF(MATCH(Q$1,$D2378:$D2381,0)&gt;MATCH(R$1,$D2378:$D2381,0),1*b_vote,0)+IF(MATCH(Q$1,$E2378:$E2381,0)&gt;MATCH(R$1,$E2378:$E2381,0),1*c_vote,0)+IF(MATCH(Q$1,$F2378:$F2381,0)&gt;MATCH(R$1,$F2378:$F2381,0),1*d_vote,0)</f>
        <v>0.47</v>
      </c>
      <c r="S2378" s="3">
        <f>IF(MATCH($S$1,$C2378:$C2381,0)&lt;(MATCH($T$1,$C2378:$C2381,0)),1*a_vote,0)+IF(MATCH($S$1,$D2378:$D2381,0)&lt;MATCH($T$1,$D2378:$D2381,0),1*b_vote,0)+IF(MATCH($S$1,$E2378:$E2381,0)&lt;MATCH($T$1,$E2378:$E2381,0),1*c_vote,0)+IF(MATCH($S$1,$F2378:$F2381,0)&lt;MATCH($T$1,$F2378:$F2381,0),1*d_vote,0)</f>
        <v>0.78</v>
      </c>
      <c r="T2378" s="3">
        <f>IF(MATCH(S$1,$C2378:$C2381,0)&gt;(MATCH(T$1,$C2378:$C2381,0)),1*a_vote,0)+IF(MATCH(S$1,$D2378:$D2381,0)&gt;MATCH(T$1,$D2378:$D2381,0),1*b_vote,0)+IF(MATCH(S$1,$E2378:$E2381,0)&gt;MATCH(T$1,$E2378:$E2381,0),1*c_vote,0)+IF(MATCH(S$1,$F2378:$F2381,0)&gt;MATCH(T$1,$F2378:$F2381,0),1*d_vote,0)</f>
        <v>0.21999999999999997</v>
      </c>
    </row>
    <row r="2379" spans="1:20" x14ac:dyDescent="0.25">
      <c r="A2379">
        <f t="shared" si="74"/>
        <v>2378</v>
      </c>
      <c r="B2379">
        <f t="shared" si="75"/>
        <v>595</v>
      </c>
      <c r="C2379" t="str">
        <f>INDEX('VBA code_permu_wo_repettn'!$T$3:$Y$6,COUNTIF('Profile-matrices_Condorcet'!$B$2:$B2379,'Profile-matrices_Condorcet'!$B2379),MATCH(INDEX('numeric possibilities'!D$3:D$1298,VLOOKUP($B2379,'numeric possibilities'!$C$3:$G$1298,1)),'VBA code_permu_wo_repettn'!$T$2:$Y$2))</f>
        <v>B</v>
      </c>
      <c r="D2379" t="str">
        <f>INDEX('VBA code_permu_wo_repettn'!$AA$3:$AF$6,COUNTIF('Profile-matrices_Condorcet'!$B$2:$B2379,'Profile-matrices_Condorcet'!$B2379),MATCH(INDEX('numeric possibilities'!E$3:E$1298,VLOOKUP($B2379,'numeric possibilities'!$C$3:$G$1298,1)),'VBA code_permu_wo_repettn'!$AA$2:$AF$2))</f>
        <v>C</v>
      </c>
      <c r="E2379" t="str">
        <f>INDEX('VBA code_permu_wo_repettn'!$AH$3:$AM$6,COUNTIF('Profile-matrices_Condorcet'!$B$2:$B2379,'Profile-matrices_Condorcet'!$B2379),MATCH(INDEX('numeric possibilities'!F$3:F$1298,VLOOKUP($B2379,'numeric possibilities'!$C$3:$G$1298,1)),'VBA code_permu_wo_repettn'!$AH$2:$AM$2))</f>
        <v>D</v>
      </c>
      <c r="F2379" t="str">
        <f>INDEX('VBA code_permu_wo_repettn'!$AO$3:$AT$6,COUNTIF('Profile-matrices_Condorcet'!$B$2:$B2379,'Profile-matrices_Condorcet'!$B2379),MATCH(INDEX('numeric possibilities'!G$3:G$1298,VLOOKUP($B2379,'numeric possibilities'!$C$3:$G$1298,1)),'VBA code_permu_wo_repettn'!$AO$2:$AT$2))</f>
        <v>B</v>
      </c>
      <c r="H2379" t="s">
        <v>15</v>
      </c>
      <c r="I2379" t="str">
        <f>IF(I2378&gt;J2378,$I$1,IF(I2378&lt;J2378,$J$1,0))</f>
        <v>A</v>
      </c>
      <c r="K2379" t="str">
        <f>IF(K2378&gt;L2378,$K$1,IF(K2378&lt;L2378,$L$1,0))</f>
        <v>C</v>
      </c>
      <c r="M2379" t="str">
        <f>IF(M2378&gt;N2378,$M$1,IF(M2378&lt;N2378,$N$1,0))</f>
        <v>D</v>
      </c>
      <c r="O2379" t="str">
        <f>IF(O2378&gt;P2378,$O$1,IF(O2378&lt;P2378,$P$1,0))</f>
        <v>B</v>
      </c>
      <c r="Q2379" t="str">
        <f>IF(Q2378&gt;R2378,$Q$1,IF(Q2378&lt;R2378,$R$1,0))</f>
        <v>B</v>
      </c>
      <c r="S2379" t="str">
        <f>IF(S2378&gt;T2378,$S$1,IF(S2378&lt;T2378,$T$1,0))</f>
        <v>C</v>
      </c>
    </row>
    <row r="2380" spans="1:20" x14ac:dyDescent="0.25">
      <c r="A2380">
        <f t="shared" si="74"/>
        <v>2379</v>
      </c>
      <c r="B2380">
        <f t="shared" si="75"/>
        <v>595</v>
      </c>
      <c r="C2380" t="str">
        <f>INDEX('VBA code_permu_wo_repettn'!$T$3:$Y$6,COUNTIF('Profile-matrices_Condorcet'!$B$2:$B2380,'Profile-matrices_Condorcet'!$B2380),MATCH(INDEX('numeric possibilities'!D$3:D$1298,VLOOKUP($B2380,'numeric possibilities'!$C$3:$G$1298,1)),'VBA code_permu_wo_repettn'!$T$2:$Y$2))</f>
        <v>C</v>
      </c>
      <c r="D2380" t="str">
        <f>INDEX('VBA code_permu_wo_repettn'!$AA$3:$AF$6,COUNTIF('Profile-matrices_Condorcet'!$B$2:$B2380,'Profile-matrices_Condorcet'!$B2380),MATCH(INDEX('numeric possibilities'!E$3:E$1298,VLOOKUP($B2380,'numeric possibilities'!$C$3:$G$1298,1)),'VBA code_permu_wo_repettn'!$AA$2:$AF$2))</f>
        <v>D</v>
      </c>
      <c r="E2380" t="str">
        <f>INDEX('VBA code_permu_wo_repettn'!$AH$3:$AM$6,COUNTIF('Profile-matrices_Condorcet'!$B$2:$B2380,'Profile-matrices_Condorcet'!$B2380),MATCH(INDEX('numeric possibilities'!F$3:F$1298,VLOOKUP($B2380,'numeric possibilities'!$C$3:$G$1298,1)),'VBA code_permu_wo_repettn'!$AH$2:$AM$2))</f>
        <v>A</v>
      </c>
      <c r="F2380" t="str">
        <f>INDEX('VBA code_permu_wo_repettn'!$AO$3:$AT$6,COUNTIF('Profile-matrices_Condorcet'!$B$2:$B2380,'Profile-matrices_Condorcet'!$B2380),MATCH(INDEX('numeric possibilities'!G$3:G$1298,VLOOKUP($B2380,'numeric possibilities'!$C$3:$G$1298,1)),'VBA code_permu_wo_repettn'!$AO$2:$AT$2))</f>
        <v>A</v>
      </c>
      <c r="I2380" t="s">
        <v>0</v>
      </c>
      <c r="J2380" t="s">
        <v>1</v>
      </c>
      <c r="K2380" t="s">
        <v>2</v>
      </c>
      <c r="L2380" t="s">
        <v>3</v>
      </c>
    </row>
    <row r="2381" spans="1:20" x14ac:dyDescent="0.25">
      <c r="A2381">
        <f t="shared" si="74"/>
        <v>2380</v>
      </c>
      <c r="B2381">
        <f t="shared" si="75"/>
        <v>595</v>
      </c>
      <c r="C2381" t="str">
        <f>INDEX('VBA code_permu_wo_repettn'!$T$3:$Y$6,COUNTIF('Profile-matrices_Condorcet'!$B$2:$B2381,'Profile-matrices_Condorcet'!$B2381),MATCH(INDEX('numeric possibilities'!D$3:D$1298,VLOOKUP($B2381,'numeric possibilities'!$C$3:$G$1298,1)),'VBA code_permu_wo_repettn'!$T$2:$Y$2))</f>
        <v>D</v>
      </c>
      <c r="D2381" t="str">
        <f>INDEX('VBA code_permu_wo_repettn'!$AA$3:$AF$6,COUNTIF('Profile-matrices_Condorcet'!$B$2:$B2381,'Profile-matrices_Condorcet'!$B2381),MATCH(INDEX('numeric possibilities'!E$3:E$1298,VLOOKUP($B2381,'numeric possibilities'!$C$3:$G$1298,1)),'VBA code_permu_wo_repettn'!$AA$2:$AF$2))</f>
        <v>A</v>
      </c>
      <c r="E2381" t="str">
        <f>INDEX('VBA code_permu_wo_repettn'!$AH$3:$AM$6,COUNTIF('Profile-matrices_Condorcet'!$B$2:$B2381,'Profile-matrices_Condorcet'!$B2381),MATCH(INDEX('numeric possibilities'!F$3:F$1298,VLOOKUP($B2381,'numeric possibilities'!$C$3:$G$1298,1)),'VBA code_permu_wo_repettn'!$AH$2:$AM$2))</f>
        <v>B</v>
      </c>
      <c r="F2381" t="str">
        <f>INDEX('VBA code_permu_wo_repettn'!$AO$3:$AT$6,COUNTIF('Profile-matrices_Condorcet'!$B$2:$B2381,'Profile-matrices_Condorcet'!$B2381),MATCH(INDEX('numeric possibilities'!G$3:G$1298,VLOOKUP($B2381,'numeric possibilities'!$C$3:$G$1298,1)),'VBA code_permu_wo_repettn'!$AO$2:$AT$2))</f>
        <v>C</v>
      </c>
      <c r="G2381" t="str">
        <f>IF(MAX(I2381:L2381)&gt;='numeric possibilities'!$B$4/2,INDEX('Profile-matrices_Condorcet'!I2380:L2380,1,MATCH(MAX('Profile-matrices_Condorcet'!I2381:L2381),'Profile-matrices_Condorcet'!I2381:L2381,0)),"NCW")</f>
        <v>NCW</v>
      </c>
      <c r="H2381" t="s">
        <v>13</v>
      </c>
      <c r="I2381" s="3">
        <f>COUNTIF($I2379:$S2379,I2380)</f>
        <v>1</v>
      </c>
      <c r="J2381" s="3">
        <f>COUNTIF($I2379:$S2379,J2380)</f>
        <v>2</v>
      </c>
      <c r="K2381" s="3">
        <f>COUNTIF($I2379:$S2379,K2380)</f>
        <v>2</v>
      </c>
      <c r="L2381" s="3">
        <f>COUNTIF($I2379:$S2379,L2380)</f>
        <v>1</v>
      </c>
    </row>
    <row r="2382" spans="1:20" x14ac:dyDescent="0.25">
      <c r="A2382">
        <f t="shared" ref="A2382:A2445" si="76">A2381+1</f>
        <v>2381</v>
      </c>
      <c r="B2382">
        <f t="shared" ref="B2382:B2445" si="77">IF((ROW()-1)&lt;=4*B2381,B2381,B2381+1)</f>
        <v>596</v>
      </c>
      <c r="C2382" t="str">
        <f>INDEX('VBA code_permu_wo_repettn'!$T$3:$Y$6,COUNTIF('Profile-matrices_Condorcet'!$B$2:$B2382,'Profile-matrices_Condorcet'!$B2382),MATCH(INDEX('numeric possibilities'!D$3:D$1298,VLOOKUP($B2382,'numeric possibilities'!$C$3:$G$1298,1)),'VBA code_permu_wo_repettn'!$T$2:$Y$2))</f>
        <v>A</v>
      </c>
      <c r="D2382" t="str">
        <f>INDEX('VBA code_permu_wo_repettn'!$AA$3:$AF$6,COUNTIF('Profile-matrices_Condorcet'!$B$2:$B2382,'Profile-matrices_Condorcet'!$B2382),MATCH(INDEX('numeric possibilities'!E$3:E$1298,VLOOKUP($B2382,'numeric possibilities'!$C$3:$G$1298,1)),'VBA code_permu_wo_repettn'!$AA$2:$AF$2))</f>
        <v>B</v>
      </c>
      <c r="E2382" t="str">
        <f>INDEX('VBA code_permu_wo_repettn'!$AH$3:$AM$6,COUNTIF('Profile-matrices_Condorcet'!$B$2:$B2382,'Profile-matrices_Condorcet'!$B2382),MATCH(INDEX('numeric possibilities'!F$3:F$1298,VLOOKUP($B2382,'numeric possibilities'!$C$3:$G$1298,1)),'VBA code_permu_wo_repettn'!$AH$2:$AM$2))</f>
        <v>C</v>
      </c>
      <c r="F2382" t="str">
        <f>INDEX('VBA code_permu_wo_repettn'!$AO$3:$AT$6,COUNTIF('Profile-matrices_Condorcet'!$B$2:$B2382,'Profile-matrices_Condorcet'!$B2382),MATCH(INDEX('numeric possibilities'!G$3:G$1298,VLOOKUP($B2382,'numeric possibilities'!$C$3:$G$1298,1)),'VBA code_permu_wo_repettn'!$AO$2:$AT$2))</f>
        <v>D</v>
      </c>
      <c r="H2382" t="s">
        <v>14</v>
      </c>
      <c r="I2382" s="3">
        <f>IF(MATCH(I$1,$C2382:$C2385,0)&lt;(MATCH(J$1,$C2382:$C2385,0)),1*a_vote,0)+IF(MATCH(I$1,$D2382:$D2385,0)&lt;MATCH(J$1,$D2382:$D2385,0),1*b_vote,0)+IF(MATCH(I$1,$E2382:$E2385,0)&lt;MATCH(J$1,$E2382:$E2385,0),1*c_vote,0)+IF(MATCH(I$1,$F2382:$F2385,0)&lt;MATCH(J$1,$F2382:$F2385,0),1*d_vote,0)</f>
        <v>0.52</v>
      </c>
      <c r="J2382" s="3">
        <f>IF(MATCH(I$1,$C2382:$C2385,0)&gt;(MATCH(J$1,$C2382:$C2385,0)),1*a_vote,0)+IF(MATCH(I$1,$D2382:$D2385,0)&gt;MATCH(J$1,$D2382:$D2385,0),1*b_vote,0)+IF(MATCH(I$1,$E2382:$E2385,0)&gt;MATCH(J$1,$E2382:$E2385,0),1*c_vote,0)+IF(MATCH(I$1,$F2382:$F2385,0)&gt;MATCH(J$1,$F2382:$F2385,0),1*d_vote,0)</f>
        <v>0.48</v>
      </c>
      <c r="K2382" s="3">
        <f>IF(MATCH($K$1,$C2382:$C2385,0)&lt;(MATCH($L$1,$C2382:$C2385,0)),1*a_vote,0)+IF(MATCH($K$1,$D2382:$D2385,0)&lt;MATCH($L$1,$D2382:$D2385,0),1*b_vote,0)+IF(MATCH($K$1,$E2382:$E2385,0)&lt;MATCH($L$1,$E2382:$E2385,0),1*c_vote,0)+IF(MATCH($K$1,$F2382:$F2385,0)&lt;MATCH($L$1,$F2382:$F2385,0),1*d_vote,0)</f>
        <v>0.49</v>
      </c>
      <c r="L2382" s="3">
        <f>IF(MATCH(K$1,$C2382:$C2385,0)&gt;(MATCH(L$1,$C2382:$C2385,0)),1*a_vote,0)+IF(MATCH(K$1,$D2382:$D2385,0)&gt;MATCH(L$1,$D2382:$D2385,0),1*b_vote,0)+IF(MATCH(K$1,$E2382:$E2385,0)&gt;MATCH(L$1,$E2382:$E2385,0),1*c_vote,0)+IF(MATCH(K$1,$F2382:$F2385,0)&gt;MATCH(L$1,$F2382:$F2385,0),1*d_vote,0)</f>
        <v>0.51</v>
      </c>
      <c r="M2382" s="3">
        <f>IF(MATCH($M$1,$C2382:$C2385,0)&lt;(MATCH($N$1,$C2382:$C2385,0)),1*a_vote,0)+IF(MATCH($M$1,$D2382:$D2385,0)&lt;MATCH($N$1,$D2382:$D2385,0),1*b_vote,0)+IF(MATCH($M$1,$E2382:$E2385,0)&lt;MATCH($N$1,$E2382:$E2385,0),1*c_vote,0)+IF(MATCH($M$1,$F2382:$F2385,0)&lt;MATCH($N$1,$F2382:$F2385,0),1*d_vote,0)</f>
        <v>0.27</v>
      </c>
      <c r="N2382" s="3">
        <f>IF(MATCH(M$1,$C2382:$C2385,0)&gt;(MATCH(N$1,$C2382:$C2385,0)),1*a_vote,0)+IF(MATCH(M$1,$D2382:$D2385,0)&gt;MATCH(N$1,$D2382:$D2385,0),1*b_vote,0)+IF(MATCH(M$1,$E2382:$E2385,0)&gt;MATCH(N$1,$E2382:$E2385,0),1*c_vote,0)+IF(MATCH(M$1,$F2382:$F2385,0)&gt;MATCH(N$1,$F2382:$F2385,0),1*d_vote,0)</f>
        <v>0.73</v>
      </c>
      <c r="O2382" s="3">
        <f>IF(MATCH($O$1,$C2382:$C2385,0)&lt;(MATCH($P$1,$C2382:$C2385,0)),1*a_vote,0)+IF(MATCH($O$1,$D2382:$D2385,0)&lt;MATCH($P$1,$D2382:$D2385,0),1*b_vote,0)+IF(MATCH($O$1,$E2382:$E2385,0)&lt;MATCH($P$1,$E2382:$E2385,0),1*c_vote,0)+IF(MATCH($O$1,$F2382:$F2385,0)&lt;MATCH($P$1,$F2382:$F2385,0),1*d_vote,0)</f>
        <v>0.75</v>
      </c>
      <c r="P2382" s="3">
        <f>IF(MATCH(O$1,$C2382:$C2385,0)&gt;(MATCH(P$1,$C2382:$C2385,0)),1*a_vote,0)+IF(MATCH(O$1,$D2382:$D2385,0)&gt;MATCH(P$1,$D2382:$D2385,0),1*b_vote,0)+IF(MATCH(O$1,$E2382:$E2385,0)&gt;MATCH(P$1,$E2382:$E2385,0),1*c_vote,0)+IF(MATCH(O$1,$F2382:$F2385,0)&gt;MATCH(P$1,$F2382:$F2385,0),1*d_vote,0)</f>
        <v>0.25</v>
      </c>
      <c r="Q2382" s="3">
        <f>IF(MATCH($Q$1,$C2382:$C2385,0)&lt;(MATCH($R$1,$C2382:$C2385,0)),1*a_vote,0)+IF(MATCH($Q$1,$D2382:$D2385,0)&lt;MATCH($R$1,$D2382:$D2385,0),1*b_vote,0)+IF(MATCH($Q$1,$E2382:$E2385,0)&lt;MATCH($R$1,$E2382:$E2385,0),1*c_vote,0)+IF(MATCH($Q$1,$F2382:$F2385,0)&lt;MATCH($R$1,$F2382:$F2385,0),1*d_vote,0)</f>
        <v>0.53</v>
      </c>
      <c r="R2382" s="3">
        <f>IF(MATCH(Q$1,$C2382:$C2385,0)&gt;(MATCH(R$1,$C2382:$C2385,0)),1*a_vote,0)+IF(MATCH(Q$1,$D2382:$D2385,0)&gt;MATCH(R$1,$D2382:$D2385,0),1*b_vote,0)+IF(MATCH(Q$1,$E2382:$E2385,0)&gt;MATCH(R$1,$E2382:$E2385,0),1*c_vote,0)+IF(MATCH(Q$1,$F2382:$F2385,0)&gt;MATCH(R$1,$F2382:$F2385,0),1*d_vote,0)</f>
        <v>0.47</v>
      </c>
      <c r="S2382" s="3">
        <f>IF(MATCH($S$1,$C2382:$C2385,0)&lt;(MATCH($T$1,$C2382:$C2385,0)),1*a_vote,0)+IF(MATCH($S$1,$D2382:$D2385,0)&lt;MATCH($T$1,$D2382:$D2385,0),1*b_vote,0)+IF(MATCH($S$1,$E2382:$E2385,0)&lt;MATCH($T$1,$E2382:$E2385,0),1*c_vote,0)+IF(MATCH($S$1,$F2382:$F2385,0)&lt;MATCH($T$1,$F2382:$F2385,0),1*d_vote,0)</f>
        <v>0.51</v>
      </c>
      <c r="T2382" s="3">
        <f>IF(MATCH(S$1,$C2382:$C2385,0)&gt;(MATCH(T$1,$C2382:$C2385,0)),1*a_vote,0)+IF(MATCH(S$1,$D2382:$D2385,0)&gt;MATCH(T$1,$D2382:$D2385,0),1*b_vote,0)+IF(MATCH(S$1,$E2382:$E2385,0)&gt;MATCH(T$1,$E2382:$E2385,0),1*c_vote,0)+IF(MATCH(S$1,$F2382:$F2385,0)&gt;MATCH(T$1,$F2382:$F2385,0),1*d_vote,0)</f>
        <v>0.49</v>
      </c>
    </row>
    <row r="2383" spans="1:20" x14ac:dyDescent="0.25">
      <c r="A2383">
        <f t="shared" si="76"/>
        <v>2382</v>
      </c>
      <c r="B2383">
        <f t="shared" si="77"/>
        <v>596</v>
      </c>
      <c r="C2383" t="str">
        <f>INDEX('VBA code_permu_wo_repettn'!$T$3:$Y$6,COUNTIF('Profile-matrices_Condorcet'!$B$2:$B2383,'Profile-matrices_Condorcet'!$B2383),MATCH(INDEX('numeric possibilities'!D$3:D$1298,VLOOKUP($B2383,'numeric possibilities'!$C$3:$G$1298,1)),'VBA code_permu_wo_repettn'!$T$2:$Y$2))</f>
        <v>B</v>
      </c>
      <c r="D2383" t="str">
        <f>INDEX('VBA code_permu_wo_repettn'!$AA$3:$AF$6,COUNTIF('Profile-matrices_Condorcet'!$B$2:$B2383,'Profile-matrices_Condorcet'!$B2383),MATCH(INDEX('numeric possibilities'!E$3:E$1298,VLOOKUP($B2383,'numeric possibilities'!$C$3:$G$1298,1)),'VBA code_permu_wo_repettn'!$AA$2:$AF$2))</f>
        <v>C</v>
      </c>
      <c r="E2383" t="str">
        <f>INDEX('VBA code_permu_wo_repettn'!$AH$3:$AM$6,COUNTIF('Profile-matrices_Condorcet'!$B$2:$B2383,'Profile-matrices_Condorcet'!$B2383),MATCH(INDEX('numeric possibilities'!F$3:F$1298,VLOOKUP($B2383,'numeric possibilities'!$C$3:$G$1298,1)),'VBA code_permu_wo_repettn'!$AH$2:$AM$2))</f>
        <v>D</v>
      </c>
      <c r="F2383" t="str">
        <f>INDEX('VBA code_permu_wo_repettn'!$AO$3:$AT$6,COUNTIF('Profile-matrices_Condorcet'!$B$2:$B2383,'Profile-matrices_Condorcet'!$B2383),MATCH(INDEX('numeric possibilities'!G$3:G$1298,VLOOKUP($B2383,'numeric possibilities'!$C$3:$G$1298,1)),'VBA code_permu_wo_repettn'!$AO$2:$AT$2))</f>
        <v>B</v>
      </c>
      <c r="H2383" t="s">
        <v>15</v>
      </c>
      <c r="I2383" t="str">
        <f>IF(I2382&gt;J2382,$I$1,IF(I2382&lt;J2382,$J$1,0))</f>
        <v>A</v>
      </c>
      <c r="K2383" t="str">
        <f>IF(K2382&gt;L2382,$K$1,IF(K2382&lt;L2382,$L$1,0))</f>
        <v>C</v>
      </c>
      <c r="M2383" t="str">
        <f>IF(M2382&gt;N2382,$M$1,IF(M2382&lt;N2382,$N$1,0))</f>
        <v>D</v>
      </c>
      <c r="O2383" t="str">
        <f>IF(O2382&gt;P2382,$O$1,IF(O2382&lt;P2382,$P$1,0))</f>
        <v>B</v>
      </c>
      <c r="Q2383" t="str">
        <f>IF(Q2382&gt;R2382,$Q$1,IF(Q2382&lt;R2382,$R$1,0))</f>
        <v>B</v>
      </c>
      <c r="S2383" t="str">
        <f>IF(S2382&gt;T2382,$S$1,IF(S2382&lt;T2382,$T$1,0))</f>
        <v>C</v>
      </c>
    </row>
    <row r="2384" spans="1:20" x14ac:dyDescent="0.25">
      <c r="A2384">
        <f t="shared" si="76"/>
        <v>2383</v>
      </c>
      <c r="B2384">
        <f t="shared" si="77"/>
        <v>596</v>
      </c>
      <c r="C2384" t="str">
        <f>INDEX('VBA code_permu_wo_repettn'!$T$3:$Y$6,COUNTIF('Profile-matrices_Condorcet'!$B$2:$B2384,'Profile-matrices_Condorcet'!$B2384),MATCH(INDEX('numeric possibilities'!D$3:D$1298,VLOOKUP($B2384,'numeric possibilities'!$C$3:$G$1298,1)),'VBA code_permu_wo_repettn'!$T$2:$Y$2))</f>
        <v>D</v>
      </c>
      <c r="D2384" t="str">
        <f>INDEX('VBA code_permu_wo_repettn'!$AA$3:$AF$6,COUNTIF('Profile-matrices_Condorcet'!$B$2:$B2384,'Profile-matrices_Condorcet'!$B2384),MATCH(INDEX('numeric possibilities'!E$3:E$1298,VLOOKUP($B2384,'numeric possibilities'!$C$3:$G$1298,1)),'VBA code_permu_wo_repettn'!$AA$2:$AF$2))</f>
        <v>D</v>
      </c>
      <c r="E2384" t="str">
        <f>INDEX('VBA code_permu_wo_repettn'!$AH$3:$AM$6,COUNTIF('Profile-matrices_Condorcet'!$B$2:$B2384,'Profile-matrices_Condorcet'!$B2384),MATCH(INDEX('numeric possibilities'!F$3:F$1298,VLOOKUP($B2384,'numeric possibilities'!$C$3:$G$1298,1)),'VBA code_permu_wo_repettn'!$AH$2:$AM$2))</f>
        <v>A</v>
      </c>
      <c r="F2384" t="str">
        <f>INDEX('VBA code_permu_wo_repettn'!$AO$3:$AT$6,COUNTIF('Profile-matrices_Condorcet'!$B$2:$B2384,'Profile-matrices_Condorcet'!$B2384),MATCH(INDEX('numeric possibilities'!G$3:G$1298,VLOOKUP($B2384,'numeric possibilities'!$C$3:$G$1298,1)),'VBA code_permu_wo_repettn'!$AO$2:$AT$2))</f>
        <v>A</v>
      </c>
      <c r="I2384" t="s">
        <v>0</v>
      </c>
      <c r="J2384" t="s">
        <v>1</v>
      </c>
      <c r="K2384" t="s">
        <v>2</v>
      </c>
      <c r="L2384" t="s">
        <v>3</v>
      </c>
    </row>
    <row r="2385" spans="1:20" x14ac:dyDescent="0.25">
      <c r="A2385">
        <f t="shared" si="76"/>
        <v>2384</v>
      </c>
      <c r="B2385">
        <f t="shared" si="77"/>
        <v>596</v>
      </c>
      <c r="C2385" t="str">
        <f>INDEX('VBA code_permu_wo_repettn'!$T$3:$Y$6,COUNTIF('Profile-matrices_Condorcet'!$B$2:$B2385,'Profile-matrices_Condorcet'!$B2385),MATCH(INDEX('numeric possibilities'!D$3:D$1298,VLOOKUP($B2385,'numeric possibilities'!$C$3:$G$1298,1)),'VBA code_permu_wo_repettn'!$T$2:$Y$2))</f>
        <v>C</v>
      </c>
      <c r="D2385" t="str">
        <f>INDEX('VBA code_permu_wo_repettn'!$AA$3:$AF$6,COUNTIF('Profile-matrices_Condorcet'!$B$2:$B2385,'Profile-matrices_Condorcet'!$B2385),MATCH(INDEX('numeric possibilities'!E$3:E$1298,VLOOKUP($B2385,'numeric possibilities'!$C$3:$G$1298,1)),'VBA code_permu_wo_repettn'!$AA$2:$AF$2))</f>
        <v>A</v>
      </c>
      <c r="E2385" t="str">
        <f>INDEX('VBA code_permu_wo_repettn'!$AH$3:$AM$6,COUNTIF('Profile-matrices_Condorcet'!$B$2:$B2385,'Profile-matrices_Condorcet'!$B2385),MATCH(INDEX('numeric possibilities'!F$3:F$1298,VLOOKUP($B2385,'numeric possibilities'!$C$3:$G$1298,1)),'VBA code_permu_wo_repettn'!$AH$2:$AM$2))</f>
        <v>B</v>
      </c>
      <c r="F2385" t="str">
        <f>INDEX('VBA code_permu_wo_repettn'!$AO$3:$AT$6,COUNTIF('Profile-matrices_Condorcet'!$B$2:$B2385,'Profile-matrices_Condorcet'!$B2385),MATCH(INDEX('numeric possibilities'!G$3:G$1298,VLOOKUP($B2385,'numeric possibilities'!$C$3:$G$1298,1)),'VBA code_permu_wo_repettn'!$AO$2:$AT$2))</f>
        <v>C</v>
      </c>
      <c r="G2385" t="str">
        <f>IF(MAX(I2385:L2385)&gt;='numeric possibilities'!$B$4/2,INDEX('Profile-matrices_Condorcet'!I2384:L2384,1,MATCH(MAX('Profile-matrices_Condorcet'!I2385:L2385),'Profile-matrices_Condorcet'!I2385:L2385,0)),"NCW")</f>
        <v>NCW</v>
      </c>
      <c r="H2385" t="s">
        <v>13</v>
      </c>
      <c r="I2385" s="3">
        <f>COUNTIF($I2383:$S2383,I2384)</f>
        <v>1</v>
      </c>
      <c r="J2385" s="3">
        <f>COUNTIF($I2383:$S2383,J2384)</f>
        <v>2</v>
      </c>
      <c r="K2385" s="3">
        <f>COUNTIF($I2383:$S2383,K2384)</f>
        <v>2</v>
      </c>
      <c r="L2385" s="3">
        <f>COUNTIF($I2383:$S2383,L2384)</f>
        <v>1</v>
      </c>
    </row>
    <row r="2386" spans="1:20" x14ac:dyDescent="0.25">
      <c r="A2386">
        <f t="shared" si="76"/>
        <v>2385</v>
      </c>
      <c r="B2386">
        <f t="shared" si="77"/>
        <v>597</v>
      </c>
      <c r="C2386" t="str">
        <f>INDEX('VBA code_permu_wo_repettn'!$T$3:$Y$6,COUNTIF('Profile-matrices_Condorcet'!$B$2:$B2386,'Profile-matrices_Condorcet'!$B2386),MATCH(INDEX('numeric possibilities'!D$3:D$1298,VLOOKUP($B2386,'numeric possibilities'!$C$3:$G$1298,1)),'VBA code_permu_wo_repettn'!$T$2:$Y$2))</f>
        <v>A</v>
      </c>
      <c r="D2386" t="str">
        <f>INDEX('VBA code_permu_wo_repettn'!$AA$3:$AF$6,COUNTIF('Profile-matrices_Condorcet'!$B$2:$B2386,'Profile-matrices_Condorcet'!$B2386),MATCH(INDEX('numeric possibilities'!E$3:E$1298,VLOOKUP($B2386,'numeric possibilities'!$C$3:$G$1298,1)),'VBA code_permu_wo_repettn'!$AA$2:$AF$2))</f>
        <v>B</v>
      </c>
      <c r="E2386" t="str">
        <f>INDEX('VBA code_permu_wo_repettn'!$AH$3:$AM$6,COUNTIF('Profile-matrices_Condorcet'!$B$2:$B2386,'Profile-matrices_Condorcet'!$B2386),MATCH(INDEX('numeric possibilities'!F$3:F$1298,VLOOKUP($B2386,'numeric possibilities'!$C$3:$G$1298,1)),'VBA code_permu_wo_repettn'!$AH$2:$AM$2))</f>
        <v>C</v>
      </c>
      <c r="F2386" t="str">
        <f>INDEX('VBA code_permu_wo_repettn'!$AO$3:$AT$6,COUNTIF('Profile-matrices_Condorcet'!$B$2:$B2386,'Profile-matrices_Condorcet'!$B2386),MATCH(INDEX('numeric possibilities'!G$3:G$1298,VLOOKUP($B2386,'numeric possibilities'!$C$3:$G$1298,1)),'VBA code_permu_wo_repettn'!$AO$2:$AT$2))</f>
        <v>D</v>
      </c>
      <c r="H2386" t="s">
        <v>14</v>
      </c>
      <c r="I2386" s="3">
        <f>IF(MATCH(I$1,$C2386:$C2389,0)&lt;(MATCH(J$1,$C2386:$C2389,0)),1*a_vote,0)+IF(MATCH(I$1,$D2386:$D2389,0)&lt;MATCH(J$1,$D2386:$D2389,0),1*b_vote,0)+IF(MATCH(I$1,$E2386:$E2389,0)&lt;MATCH(J$1,$E2386:$E2389,0),1*c_vote,0)+IF(MATCH(I$1,$F2386:$F2389,0)&lt;MATCH(J$1,$F2386:$F2389,0),1*d_vote,0)</f>
        <v>0.52</v>
      </c>
      <c r="J2386" s="3">
        <f>IF(MATCH(I$1,$C2386:$C2389,0)&gt;(MATCH(J$1,$C2386:$C2389,0)),1*a_vote,0)+IF(MATCH(I$1,$D2386:$D2389,0)&gt;MATCH(J$1,$D2386:$D2389,0),1*b_vote,0)+IF(MATCH(I$1,$E2386:$E2389,0)&gt;MATCH(J$1,$E2386:$E2389,0),1*c_vote,0)+IF(MATCH(I$1,$F2386:$F2389,0)&gt;MATCH(J$1,$F2386:$F2389,0),1*d_vote,0)</f>
        <v>0.48</v>
      </c>
      <c r="K2386" s="3">
        <f>IF(MATCH($K$1,$C2386:$C2389,0)&lt;(MATCH($L$1,$C2386:$C2389,0)),1*a_vote,0)+IF(MATCH($K$1,$D2386:$D2389,0)&lt;MATCH($L$1,$D2386:$D2389,0),1*b_vote,0)+IF(MATCH($K$1,$E2386:$E2389,0)&lt;MATCH($L$1,$E2386:$E2389,0),1*c_vote,0)+IF(MATCH($K$1,$F2386:$F2389,0)&lt;MATCH($L$1,$F2386:$F2389,0),1*d_vote,0)</f>
        <v>0.49</v>
      </c>
      <c r="L2386" s="3">
        <f>IF(MATCH(K$1,$C2386:$C2389,0)&gt;(MATCH(L$1,$C2386:$C2389,0)),1*a_vote,0)+IF(MATCH(K$1,$D2386:$D2389,0)&gt;MATCH(L$1,$D2386:$D2389,0),1*b_vote,0)+IF(MATCH(K$1,$E2386:$E2389,0)&gt;MATCH(L$1,$E2386:$E2389,0),1*c_vote,0)+IF(MATCH(K$1,$F2386:$F2389,0)&gt;MATCH(L$1,$F2386:$F2389,0),1*d_vote,0)</f>
        <v>0.51</v>
      </c>
      <c r="M2386" s="3">
        <f>IF(MATCH($M$1,$C2386:$C2389,0)&lt;(MATCH($N$1,$C2386:$C2389,0)),1*a_vote,0)+IF(MATCH($M$1,$D2386:$D2389,0)&lt;MATCH($N$1,$D2386:$D2389,0),1*b_vote,0)+IF(MATCH($M$1,$E2386:$E2389,0)&lt;MATCH($N$1,$E2386:$E2389,0),1*c_vote,0)+IF(MATCH($M$1,$F2386:$F2389,0)&lt;MATCH($N$1,$F2386:$F2389,0),1*d_vote,0)</f>
        <v>0.27</v>
      </c>
      <c r="N2386" s="3">
        <f>IF(MATCH(M$1,$C2386:$C2389,0)&gt;(MATCH(N$1,$C2386:$C2389,0)),1*a_vote,0)+IF(MATCH(M$1,$D2386:$D2389,0)&gt;MATCH(N$1,$D2386:$D2389,0),1*b_vote,0)+IF(MATCH(M$1,$E2386:$E2389,0)&gt;MATCH(N$1,$E2386:$E2389,0),1*c_vote,0)+IF(MATCH(M$1,$F2386:$F2389,0)&gt;MATCH(N$1,$F2386:$F2389,0),1*d_vote,0)</f>
        <v>0.73</v>
      </c>
      <c r="O2386" s="3">
        <f>IF(MATCH($O$1,$C2386:$C2389,0)&lt;(MATCH($P$1,$C2386:$C2389,0)),1*a_vote,0)+IF(MATCH($O$1,$D2386:$D2389,0)&lt;MATCH($P$1,$D2386:$D2389,0),1*b_vote,0)+IF(MATCH($O$1,$E2386:$E2389,0)&lt;MATCH($P$1,$E2386:$E2389,0),1*c_vote,0)+IF(MATCH($O$1,$F2386:$F2389,0)&lt;MATCH($P$1,$F2386:$F2389,0),1*d_vote,0)</f>
        <v>0.48</v>
      </c>
      <c r="P2386" s="3">
        <f>IF(MATCH(O$1,$C2386:$C2389,0)&gt;(MATCH(P$1,$C2386:$C2389,0)),1*a_vote,0)+IF(MATCH(O$1,$D2386:$D2389,0)&gt;MATCH(P$1,$D2386:$D2389,0),1*b_vote,0)+IF(MATCH(O$1,$E2386:$E2389,0)&gt;MATCH(P$1,$E2386:$E2389,0),1*c_vote,0)+IF(MATCH(O$1,$F2386:$F2389,0)&gt;MATCH(P$1,$F2386:$F2389,0),1*d_vote,0)</f>
        <v>0.52</v>
      </c>
      <c r="Q2386" s="3">
        <f>IF(MATCH($Q$1,$C2386:$C2389,0)&lt;(MATCH($R$1,$C2386:$C2389,0)),1*a_vote,0)+IF(MATCH($Q$1,$D2386:$D2389,0)&lt;MATCH($R$1,$D2386:$D2389,0),1*b_vote,0)+IF(MATCH($Q$1,$E2386:$E2389,0)&lt;MATCH($R$1,$E2386:$E2389,0),1*c_vote,0)+IF(MATCH($Q$1,$F2386:$F2389,0)&lt;MATCH($R$1,$F2386:$F2389,0),1*d_vote,0)</f>
        <v>0.53</v>
      </c>
      <c r="R2386" s="3">
        <f>IF(MATCH(Q$1,$C2386:$C2389,0)&gt;(MATCH(R$1,$C2386:$C2389,0)),1*a_vote,0)+IF(MATCH(Q$1,$D2386:$D2389,0)&gt;MATCH(R$1,$D2386:$D2389,0),1*b_vote,0)+IF(MATCH(Q$1,$E2386:$E2389,0)&gt;MATCH(R$1,$E2386:$E2389,0),1*c_vote,0)+IF(MATCH(Q$1,$F2386:$F2389,0)&gt;MATCH(R$1,$F2386:$F2389,0),1*d_vote,0)</f>
        <v>0.47</v>
      </c>
      <c r="S2386" s="3">
        <f>IF(MATCH($S$1,$C2386:$C2389,0)&lt;(MATCH($T$1,$C2386:$C2389,0)),1*a_vote,0)+IF(MATCH($S$1,$D2386:$D2389,0)&lt;MATCH($T$1,$D2386:$D2389,0),1*b_vote,0)+IF(MATCH($S$1,$E2386:$E2389,0)&lt;MATCH($T$1,$E2386:$E2389,0),1*c_vote,0)+IF(MATCH($S$1,$F2386:$F2389,0)&lt;MATCH($T$1,$F2386:$F2389,0),1*d_vote,0)</f>
        <v>0.78</v>
      </c>
      <c r="T2386" s="3">
        <f>IF(MATCH(S$1,$C2386:$C2389,0)&gt;(MATCH(T$1,$C2386:$C2389,0)),1*a_vote,0)+IF(MATCH(S$1,$D2386:$D2389,0)&gt;MATCH(T$1,$D2386:$D2389,0),1*b_vote,0)+IF(MATCH(S$1,$E2386:$E2389,0)&gt;MATCH(T$1,$E2386:$E2389,0),1*c_vote,0)+IF(MATCH(S$1,$F2386:$F2389,0)&gt;MATCH(T$1,$F2386:$F2389,0),1*d_vote,0)</f>
        <v>0.21999999999999997</v>
      </c>
    </row>
    <row r="2387" spans="1:20" x14ac:dyDescent="0.25">
      <c r="A2387">
        <f t="shared" si="76"/>
        <v>2386</v>
      </c>
      <c r="B2387">
        <f t="shared" si="77"/>
        <v>597</v>
      </c>
      <c r="C2387" t="str">
        <f>INDEX('VBA code_permu_wo_repettn'!$T$3:$Y$6,COUNTIF('Profile-matrices_Condorcet'!$B$2:$B2387,'Profile-matrices_Condorcet'!$B2387),MATCH(INDEX('numeric possibilities'!D$3:D$1298,VLOOKUP($B2387,'numeric possibilities'!$C$3:$G$1298,1)),'VBA code_permu_wo_repettn'!$T$2:$Y$2))</f>
        <v>C</v>
      </c>
      <c r="D2387" t="str">
        <f>INDEX('VBA code_permu_wo_repettn'!$AA$3:$AF$6,COUNTIF('Profile-matrices_Condorcet'!$B$2:$B2387,'Profile-matrices_Condorcet'!$B2387),MATCH(INDEX('numeric possibilities'!E$3:E$1298,VLOOKUP($B2387,'numeric possibilities'!$C$3:$G$1298,1)),'VBA code_permu_wo_repettn'!$AA$2:$AF$2))</f>
        <v>C</v>
      </c>
      <c r="E2387" t="str">
        <f>INDEX('VBA code_permu_wo_repettn'!$AH$3:$AM$6,COUNTIF('Profile-matrices_Condorcet'!$B$2:$B2387,'Profile-matrices_Condorcet'!$B2387),MATCH(INDEX('numeric possibilities'!F$3:F$1298,VLOOKUP($B2387,'numeric possibilities'!$C$3:$G$1298,1)),'VBA code_permu_wo_repettn'!$AH$2:$AM$2))</f>
        <v>D</v>
      </c>
      <c r="F2387" t="str">
        <f>INDEX('VBA code_permu_wo_repettn'!$AO$3:$AT$6,COUNTIF('Profile-matrices_Condorcet'!$B$2:$B2387,'Profile-matrices_Condorcet'!$B2387),MATCH(INDEX('numeric possibilities'!G$3:G$1298,VLOOKUP($B2387,'numeric possibilities'!$C$3:$G$1298,1)),'VBA code_permu_wo_repettn'!$AO$2:$AT$2))</f>
        <v>B</v>
      </c>
      <c r="H2387" t="s">
        <v>15</v>
      </c>
      <c r="I2387" t="str">
        <f>IF(I2386&gt;J2386,$I$1,IF(I2386&lt;J2386,$J$1,0))</f>
        <v>A</v>
      </c>
      <c r="K2387" t="str">
        <f>IF(K2386&gt;L2386,$K$1,IF(K2386&lt;L2386,$L$1,0))</f>
        <v>C</v>
      </c>
      <c r="M2387" t="str">
        <f>IF(M2386&gt;N2386,$M$1,IF(M2386&lt;N2386,$N$1,0))</f>
        <v>D</v>
      </c>
      <c r="O2387" t="str">
        <f>IF(O2386&gt;P2386,$O$1,IF(O2386&lt;P2386,$P$1,0))</f>
        <v>C</v>
      </c>
      <c r="Q2387" t="str">
        <f>IF(Q2386&gt;R2386,$Q$1,IF(Q2386&lt;R2386,$R$1,0))</f>
        <v>B</v>
      </c>
      <c r="S2387" t="str">
        <f>IF(S2386&gt;T2386,$S$1,IF(S2386&lt;T2386,$T$1,0))</f>
        <v>C</v>
      </c>
    </row>
    <row r="2388" spans="1:20" x14ac:dyDescent="0.25">
      <c r="A2388">
        <f t="shared" si="76"/>
        <v>2387</v>
      </c>
      <c r="B2388">
        <f t="shared" si="77"/>
        <v>597</v>
      </c>
      <c r="C2388" t="str">
        <f>INDEX('VBA code_permu_wo_repettn'!$T$3:$Y$6,COUNTIF('Profile-matrices_Condorcet'!$B$2:$B2388,'Profile-matrices_Condorcet'!$B2388),MATCH(INDEX('numeric possibilities'!D$3:D$1298,VLOOKUP($B2388,'numeric possibilities'!$C$3:$G$1298,1)),'VBA code_permu_wo_repettn'!$T$2:$Y$2))</f>
        <v>B</v>
      </c>
      <c r="D2388" t="str">
        <f>INDEX('VBA code_permu_wo_repettn'!$AA$3:$AF$6,COUNTIF('Profile-matrices_Condorcet'!$B$2:$B2388,'Profile-matrices_Condorcet'!$B2388),MATCH(INDEX('numeric possibilities'!E$3:E$1298,VLOOKUP($B2388,'numeric possibilities'!$C$3:$G$1298,1)),'VBA code_permu_wo_repettn'!$AA$2:$AF$2))</f>
        <v>D</v>
      </c>
      <c r="E2388" t="str">
        <f>INDEX('VBA code_permu_wo_repettn'!$AH$3:$AM$6,COUNTIF('Profile-matrices_Condorcet'!$B$2:$B2388,'Profile-matrices_Condorcet'!$B2388),MATCH(INDEX('numeric possibilities'!F$3:F$1298,VLOOKUP($B2388,'numeric possibilities'!$C$3:$G$1298,1)),'VBA code_permu_wo_repettn'!$AH$2:$AM$2))</f>
        <v>A</v>
      </c>
      <c r="F2388" t="str">
        <f>INDEX('VBA code_permu_wo_repettn'!$AO$3:$AT$6,COUNTIF('Profile-matrices_Condorcet'!$B$2:$B2388,'Profile-matrices_Condorcet'!$B2388),MATCH(INDEX('numeric possibilities'!G$3:G$1298,VLOOKUP($B2388,'numeric possibilities'!$C$3:$G$1298,1)),'VBA code_permu_wo_repettn'!$AO$2:$AT$2))</f>
        <v>A</v>
      </c>
      <c r="I2388" t="s">
        <v>0</v>
      </c>
      <c r="J2388" t="s">
        <v>1</v>
      </c>
      <c r="K2388" t="s">
        <v>2</v>
      </c>
      <c r="L2388" t="s">
        <v>3</v>
      </c>
    </row>
    <row r="2389" spans="1:20" x14ac:dyDescent="0.25">
      <c r="A2389">
        <f t="shared" si="76"/>
        <v>2388</v>
      </c>
      <c r="B2389">
        <f t="shared" si="77"/>
        <v>597</v>
      </c>
      <c r="C2389" t="str">
        <f>INDEX('VBA code_permu_wo_repettn'!$T$3:$Y$6,COUNTIF('Profile-matrices_Condorcet'!$B$2:$B2389,'Profile-matrices_Condorcet'!$B2389),MATCH(INDEX('numeric possibilities'!D$3:D$1298,VLOOKUP($B2389,'numeric possibilities'!$C$3:$G$1298,1)),'VBA code_permu_wo_repettn'!$T$2:$Y$2))</f>
        <v>D</v>
      </c>
      <c r="D2389" t="str">
        <f>INDEX('VBA code_permu_wo_repettn'!$AA$3:$AF$6,COUNTIF('Profile-matrices_Condorcet'!$B$2:$B2389,'Profile-matrices_Condorcet'!$B2389),MATCH(INDEX('numeric possibilities'!E$3:E$1298,VLOOKUP($B2389,'numeric possibilities'!$C$3:$G$1298,1)),'VBA code_permu_wo_repettn'!$AA$2:$AF$2))</f>
        <v>A</v>
      </c>
      <c r="E2389" t="str">
        <f>INDEX('VBA code_permu_wo_repettn'!$AH$3:$AM$6,COUNTIF('Profile-matrices_Condorcet'!$B$2:$B2389,'Profile-matrices_Condorcet'!$B2389),MATCH(INDEX('numeric possibilities'!F$3:F$1298,VLOOKUP($B2389,'numeric possibilities'!$C$3:$G$1298,1)),'VBA code_permu_wo_repettn'!$AH$2:$AM$2))</f>
        <v>B</v>
      </c>
      <c r="F2389" t="str">
        <f>INDEX('VBA code_permu_wo_repettn'!$AO$3:$AT$6,COUNTIF('Profile-matrices_Condorcet'!$B$2:$B2389,'Profile-matrices_Condorcet'!$B2389),MATCH(INDEX('numeric possibilities'!G$3:G$1298,VLOOKUP($B2389,'numeric possibilities'!$C$3:$G$1298,1)),'VBA code_permu_wo_repettn'!$AO$2:$AT$2))</f>
        <v>C</v>
      </c>
      <c r="G2389" t="str">
        <f>IF(MAX(I2389:L2389)&gt;='numeric possibilities'!$B$4/2,INDEX('Profile-matrices_Condorcet'!I2388:L2388,1,MATCH(MAX('Profile-matrices_Condorcet'!I2389:L2389),'Profile-matrices_Condorcet'!I2389:L2389,0)),"NCW")</f>
        <v>C</v>
      </c>
      <c r="H2389" t="s">
        <v>13</v>
      </c>
      <c r="I2389" s="3">
        <f>COUNTIF($I2387:$S2387,I2388)</f>
        <v>1</v>
      </c>
      <c r="J2389" s="3">
        <f>COUNTIF($I2387:$S2387,J2388)</f>
        <v>1</v>
      </c>
      <c r="K2389" s="3">
        <f>COUNTIF($I2387:$S2387,K2388)</f>
        <v>3</v>
      </c>
      <c r="L2389" s="3">
        <f>COUNTIF($I2387:$S2387,L2388)</f>
        <v>1</v>
      </c>
    </row>
    <row r="2390" spans="1:20" x14ac:dyDescent="0.25">
      <c r="A2390">
        <f t="shared" si="76"/>
        <v>2389</v>
      </c>
      <c r="B2390">
        <f t="shared" si="77"/>
        <v>598</v>
      </c>
      <c r="C2390" t="str">
        <f>INDEX('VBA code_permu_wo_repettn'!$T$3:$Y$6,COUNTIF('Profile-matrices_Condorcet'!$B$2:$B2390,'Profile-matrices_Condorcet'!$B2390),MATCH(INDEX('numeric possibilities'!D$3:D$1298,VLOOKUP($B2390,'numeric possibilities'!$C$3:$G$1298,1)),'VBA code_permu_wo_repettn'!$T$2:$Y$2))</f>
        <v>A</v>
      </c>
      <c r="D2390" t="str">
        <f>INDEX('VBA code_permu_wo_repettn'!$AA$3:$AF$6,COUNTIF('Profile-matrices_Condorcet'!$B$2:$B2390,'Profile-matrices_Condorcet'!$B2390),MATCH(INDEX('numeric possibilities'!E$3:E$1298,VLOOKUP($B2390,'numeric possibilities'!$C$3:$G$1298,1)),'VBA code_permu_wo_repettn'!$AA$2:$AF$2))</f>
        <v>B</v>
      </c>
      <c r="E2390" t="str">
        <f>INDEX('VBA code_permu_wo_repettn'!$AH$3:$AM$6,COUNTIF('Profile-matrices_Condorcet'!$B$2:$B2390,'Profile-matrices_Condorcet'!$B2390),MATCH(INDEX('numeric possibilities'!F$3:F$1298,VLOOKUP($B2390,'numeric possibilities'!$C$3:$G$1298,1)),'VBA code_permu_wo_repettn'!$AH$2:$AM$2))</f>
        <v>C</v>
      </c>
      <c r="F2390" t="str">
        <f>INDEX('VBA code_permu_wo_repettn'!$AO$3:$AT$6,COUNTIF('Profile-matrices_Condorcet'!$B$2:$B2390,'Profile-matrices_Condorcet'!$B2390),MATCH(INDEX('numeric possibilities'!G$3:G$1298,VLOOKUP($B2390,'numeric possibilities'!$C$3:$G$1298,1)),'VBA code_permu_wo_repettn'!$AO$2:$AT$2))</f>
        <v>D</v>
      </c>
      <c r="H2390" t="s">
        <v>14</v>
      </c>
      <c r="I2390" s="3">
        <f>IF(MATCH(I$1,$C2390:$C2393,0)&lt;(MATCH(J$1,$C2390:$C2393,0)),1*a_vote,0)+IF(MATCH(I$1,$D2390:$D2393,0)&lt;MATCH(J$1,$D2390:$D2393,0),1*b_vote,0)+IF(MATCH(I$1,$E2390:$E2393,0)&lt;MATCH(J$1,$E2390:$E2393,0),1*c_vote,0)+IF(MATCH(I$1,$F2390:$F2393,0)&lt;MATCH(J$1,$F2390:$F2393,0),1*d_vote,0)</f>
        <v>0.52</v>
      </c>
      <c r="J2390" s="3">
        <f>IF(MATCH(I$1,$C2390:$C2393,0)&gt;(MATCH(J$1,$C2390:$C2393,0)),1*a_vote,0)+IF(MATCH(I$1,$D2390:$D2393,0)&gt;MATCH(J$1,$D2390:$D2393,0),1*b_vote,0)+IF(MATCH(I$1,$E2390:$E2393,0)&gt;MATCH(J$1,$E2390:$E2393,0),1*c_vote,0)+IF(MATCH(I$1,$F2390:$F2393,0)&gt;MATCH(J$1,$F2390:$F2393,0),1*d_vote,0)</f>
        <v>0.48</v>
      </c>
      <c r="K2390" s="3">
        <f>IF(MATCH($K$1,$C2390:$C2393,0)&lt;(MATCH($L$1,$C2390:$C2393,0)),1*a_vote,0)+IF(MATCH($K$1,$D2390:$D2393,0)&lt;MATCH($L$1,$D2390:$D2393,0),1*b_vote,0)+IF(MATCH($K$1,$E2390:$E2393,0)&lt;MATCH($L$1,$E2390:$E2393,0),1*c_vote,0)+IF(MATCH($K$1,$F2390:$F2393,0)&lt;MATCH($L$1,$F2390:$F2393,0),1*d_vote,0)</f>
        <v>0.49</v>
      </c>
      <c r="L2390" s="3">
        <f>IF(MATCH(K$1,$C2390:$C2393,0)&gt;(MATCH(L$1,$C2390:$C2393,0)),1*a_vote,0)+IF(MATCH(K$1,$D2390:$D2393,0)&gt;MATCH(L$1,$D2390:$D2393,0),1*b_vote,0)+IF(MATCH(K$1,$E2390:$E2393,0)&gt;MATCH(L$1,$E2390:$E2393,0),1*c_vote,0)+IF(MATCH(K$1,$F2390:$F2393,0)&gt;MATCH(L$1,$F2390:$F2393,0),1*d_vote,0)</f>
        <v>0.51</v>
      </c>
      <c r="M2390" s="3">
        <f>IF(MATCH($M$1,$C2390:$C2393,0)&lt;(MATCH($N$1,$C2390:$C2393,0)),1*a_vote,0)+IF(MATCH($M$1,$D2390:$D2393,0)&lt;MATCH($N$1,$D2390:$D2393,0),1*b_vote,0)+IF(MATCH($M$1,$E2390:$E2393,0)&lt;MATCH($N$1,$E2390:$E2393,0),1*c_vote,0)+IF(MATCH($M$1,$F2390:$F2393,0)&lt;MATCH($N$1,$F2390:$F2393,0),1*d_vote,0)</f>
        <v>0.27</v>
      </c>
      <c r="N2390" s="3">
        <f>IF(MATCH(M$1,$C2390:$C2393,0)&gt;(MATCH(N$1,$C2390:$C2393,0)),1*a_vote,0)+IF(MATCH(M$1,$D2390:$D2393,0)&gt;MATCH(N$1,$D2390:$D2393,0),1*b_vote,0)+IF(MATCH(M$1,$E2390:$E2393,0)&gt;MATCH(N$1,$E2390:$E2393,0),1*c_vote,0)+IF(MATCH(M$1,$F2390:$F2393,0)&gt;MATCH(N$1,$F2390:$F2393,0),1*d_vote,0)</f>
        <v>0.73</v>
      </c>
      <c r="O2390" s="3">
        <f>IF(MATCH($O$1,$C2390:$C2393,0)&lt;(MATCH($P$1,$C2390:$C2393,0)),1*a_vote,0)+IF(MATCH($O$1,$D2390:$D2393,0)&lt;MATCH($P$1,$D2390:$D2393,0),1*b_vote,0)+IF(MATCH($O$1,$E2390:$E2393,0)&lt;MATCH($P$1,$E2390:$E2393,0),1*c_vote,0)+IF(MATCH($O$1,$F2390:$F2393,0)&lt;MATCH($P$1,$F2390:$F2393,0),1*d_vote,0)</f>
        <v>0.48</v>
      </c>
      <c r="P2390" s="3">
        <f>IF(MATCH(O$1,$C2390:$C2393,0)&gt;(MATCH(P$1,$C2390:$C2393,0)),1*a_vote,0)+IF(MATCH(O$1,$D2390:$D2393,0)&gt;MATCH(P$1,$D2390:$D2393,0),1*b_vote,0)+IF(MATCH(O$1,$E2390:$E2393,0)&gt;MATCH(P$1,$E2390:$E2393,0),1*c_vote,0)+IF(MATCH(O$1,$F2390:$F2393,0)&gt;MATCH(P$1,$F2390:$F2393,0),1*d_vote,0)</f>
        <v>0.52</v>
      </c>
      <c r="Q2390" s="3">
        <f>IF(MATCH($Q$1,$C2390:$C2393,0)&lt;(MATCH($R$1,$C2390:$C2393,0)),1*a_vote,0)+IF(MATCH($Q$1,$D2390:$D2393,0)&lt;MATCH($R$1,$D2390:$D2393,0),1*b_vote,0)+IF(MATCH($Q$1,$E2390:$E2393,0)&lt;MATCH($R$1,$E2390:$E2393,0),1*c_vote,0)+IF(MATCH($Q$1,$F2390:$F2393,0)&lt;MATCH($R$1,$F2390:$F2393,0),1*d_vote,0)</f>
        <v>0.26</v>
      </c>
      <c r="R2390" s="3">
        <f>IF(MATCH(Q$1,$C2390:$C2393,0)&gt;(MATCH(R$1,$C2390:$C2393,0)),1*a_vote,0)+IF(MATCH(Q$1,$D2390:$D2393,0)&gt;MATCH(R$1,$D2390:$D2393,0),1*b_vote,0)+IF(MATCH(Q$1,$E2390:$E2393,0)&gt;MATCH(R$1,$E2390:$E2393,0),1*c_vote,0)+IF(MATCH(Q$1,$F2390:$F2393,0)&gt;MATCH(R$1,$F2390:$F2393,0),1*d_vote,0)</f>
        <v>0.74</v>
      </c>
      <c r="S2390" s="3">
        <f>IF(MATCH($S$1,$C2390:$C2393,0)&lt;(MATCH($T$1,$C2390:$C2393,0)),1*a_vote,0)+IF(MATCH($S$1,$D2390:$D2393,0)&lt;MATCH($T$1,$D2390:$D2393,0),1*b_vote,0)+IF(MATCH($S$1,$E2390:$E2393,0)&lt;MATCH($T$1,$E2390:$E2393,0),1*c_vote,0)+IF(MATCH($S$1,$F2390:$F2393,0)&lt;MATCH($T$1,$F2390:$F2393,0),1*d_vote,0)</f>
        <v>0.78</v>
      </c>
      <c r="T2390" s="3">
        <f>IF(MATCH(S$1,$C2390:$C2393,0)&gt;(MATCH(T$1,$C2390:$C2393,0)),1*a_vote,0)+IF(MATCH(S$1,$D2390:$D2393,0)&gt;MATCH(T$1,$D2390:$D2393,0),1*b_vote,0)+IF(MATCH(S$1,$E2390:$E2393,0)&gt;MATCH(T$1,$E2390:$E2393,0),1*c_vote,0)+IF(MATCH(S$1,$F2390:$F2393,0)&gt;MATCH(T$1,$F2390:$F2393,0),1*d_vote,0)</f>
        <v>0.21999999999999997</v>
      </c>
    </row>
    <row r="2391" spans="1:20" x14ac:dyDescent="0.25">
      <c r="A2391">
        <f t="shared" si="76"/>
        <v>2390</v>
      </c>
      <c r="B2391">
        <f t="shared" si="77"/>
        <v>598</v>
      </c>
      <c r="C2391" t="str">
        <f>INDEX('VBA code_permu_wo_repettn'!$T$3:$Y$6,COUNTIF('Profile-matrices_Condorcet'!$B$2:$B2391,'Profile-matrices_Condorcet'!$B2391),MATCH(INDEX('numeric possibilities'!D$3:D$1298,VLOOKUP($B2391,'numeric possibilities'!$C$3:$G$1298,1)),'VBA code_permu_wo_repettn'!$T$2:$Y$2))</f>
        <v>C</v>
      </c>
      <c r="D2391" t="str">
        <f>INDEX('VBA code_permu_wo_repettn'!$AA$3:$AF$6,COUNTIF('Profile-matrices_Condorcet'!$B$2:$B2391,'Profile-matrices_Condorcet'!$B2391),MATCH(INDEX('numeric possibilities'!E$3:E$1298,VLOOKUP($B2391,'numeric possibilities'!$C$3:$G$1298,1)),'VBA code_permu_wo_repettn'!$AA$2:$AF$2))</f>
        <v>C</v>
      </c>
      <c r="E2391" t="str">
        <f>INDEX('VBA code_permu_wo_repettn'!$AH$3:$AM$6,COUNTIF('Profile-matrices_Condorcet'!$B$2:$B2391,'Profile-matrices_Condorcet'!$B2391),MATCH(INDEX('numeric possibilities'!F$3:F$1298,VLOOKUP($B2391,'numeric possibilities'!$C$3:$G$1298,1)),'VBA code_permu_wo_repettn'!$AH$2:$AM$2))</f>
        <v>D</v>
      </c>
      <c r="F2391" t="str">
        <f>INDEX('VBA code_permu_wo_repettn'!$AO$3:$AT$6,COUNTIF('Profile-matrices_Condorcet'!$B$2:$B2391,'Profile-matrices_Condorcet'!$B2391),MATCH(INDEX('numeric possibilities'!G$3:G$1298,VLOOKUP($B2391,'numeric possibilities'!$C$3:$G$1298,1)),'VBA code_permu_wo_repettn'!$AO$2:$AT$2))</f>
        <v>B</v>
      </c>
      <c r="H2391" t="s">
        <v>15</v>
      </c>
      <c r="I2391" t="str">
        <f>IF(I2390&gt;J2390,$I$1,IF(I2390&lt;J2390,$J$1,0))</f>
        <v>A</v>
      </c>
      <c r="K2391" t="str">
        <f>IF(K2390&gt;L2390,$K$1,IF(K2390&lt;L2390,$L$1,0))</f>
        <v>C</v>
      </c>
      <c r="M2391" t="str">
        <f>IF(M2390&gt;N2390,$M$1,IF(M2390&lt;N2390,$N$1,0))</f>
        <v>D</v>
      </c>
      <c r="O2391" t="str">
        <f>IF(O2390&gt;P2390,$O$1,IF(O2390&lt;P2390,$P$1,0))</f>
        <v>C</v>
      </c>
      <c r="Q2391" t="str">
        <f>IF(Q2390&gt;R2390,$Q$1,IF(Q2390&lt;R2390,$R$1,0))</f>
        <v>D</v>
      </c>
      <c r="S2391" t="str">
        <f>IF(S2390&gt;T2390,$S$1,IF(S2390&lt;T2390,$T$1,0))</f>
        <v>C</v>
      </c>
    </row>
    <row r="2392" spans="1:20" x14ac:dyDescent="0.25">
      <c r="A2392">
        <f t="shared" si="76"/>
        <v>2391</v>
      </c>
      <c r="B2392">
        <f t="shared" si="77"/>
        <v>598</v>
      </c>
      <c r="C2392" t="str">
        <f>INDEX('VBA code_permu_wo_repettn'!$T$3:$Y$6,COUNTIF('Profile-matrices_Condorcet'!$B$2:$B2392,'Profile-matrices_Condorcet'!$B2392),MATCH(INDEX('numeric possibilities'!D$3:D$1298,VLOOKUP($B2392,'numeric possibilities'!$C$3:$G$1298,1)),'VBA code_permu_wo_repettn'!$T$2:$Y$2))</f>
        <v>D</v>
      </c>
      <c r="D2392" t="str">
        <f>INDEX('VBA code_permu_wo_repettn'!$AA$3:$AF$6,COUNTIF('Profile-matrices_Condorcet'!$B$2:$B2392,'Profile-matrices_Condorcet'!$B2392),MATCH(INDEX('numeric possibilities'!E$3:E$1298,VLOOKUP($B2392,'numeric possibilities'!$C$3:$G$1298,1)),'VBA code_permu_wo_repettn'!$AA$2:$AF$2))</f>
        <v>D</v>
      </c>
      <c r="E2392" t="str">
        <f>INDEX('VBA code_permu_wo_repettn'!$AH$3:$AM$6,COUNTIF('Profile-matrices_Condorcet'!$B$2:$B2392,'Profile-matrices_Condorcet'!$B2392),MATCH(INDEX('numeric possibilities'!F$3:F$1298,VLOOKUP($B2392,'numeric possibilities'!$C$3:$G$1298,1)),'VBA code_permu_wo_repettn'!$AH$2:$AM$2))</f>
        <v>A</v>
      </c>
      <c r="F2392" t="str">
        <f>INDEX('VBA code_permu_wo_repettn'!$AO$3:$AT$6,COUNTIF('Profile-matrices_Condorcet'!$B$2:$B2392,'Profile-matrices_Condorcet'!$B2392),MATCH(INDEX('numeric possibilities'!G$3:G$1298,VLOOKUP($B2392,'numeric possibilities'!$C$3:$G$1298,1)),'VBA code_permu_wo_repettn'!$AO$2:$AT$2))</f>
        <v>A</v>
      </c>
      <c r="I2392" t="s">
        <v>0</v>
      </c>
      <c r="J2392" t="s">
        <v>1</v>
      </c>
      <c r="K2392" t="s">
        <v>2</v>
      </c>
      <c r="L2392" t="s">
        <v>3</v>
      </c>
    </row>
    <row r="2393" spans="1:20" x14ac:dyDescent="0.25">
      <c r="A2393">
        <f t="shared" si="76"/>
        <v>2392</v>
      </c>
      <c r="B2393">
        <f t="shared" si="77"/>
        <v>598</v>
      </c>
      <c r="C2393" t="str">
        <f>INDEX('VBA code_permu_wo_repettn'!$T$3:$Y$6,COUNTIF('Profile-matrices_Condorcet'!$B$2:$B2393,'Profile-matrices_Condorcet'!$B2393),MATCH(INDEX('numeric possibilities'!D$3:D$1298,VLOOKUP($B2393,'numeric possibilities'!$C$3:$G$1298,1)),'VBA code_permu_wo_repettn'!$T$2:$Y$2))</f>
        <v>B</v>
      </c>
      <c r="D2393" t="str">
        <f>INDEX('VBA code_permu_wo_repettn'!$AA$3:$AF$6,COUNTIF('Profile-matrices_Condorcet'!$B$2:$B2393,'Profile-matrices_Condorcet'!$B2393),MATCH(INDEX('numeric possibilities'!E$3:E$1298,VLOOKUP($B2393,'numeric possibilities'!$C$3:$G$1298,1)),'VBA code_permu_wo_repettn'!$AA$2:$AF$2))</f>
        <v>A</v>
      </c>
      <c r="E2393" t="str">
        <f>INDEX('VBA code_permu_wo_repettn'!$AH$3:$AM$6,COUNTIF('Profile-matrices_Condorcet'!$B$2:$B2393,'Profile-matrices_Condorcet'!$B2393),MATCH(INDEX('numeric possibilities'!F$3:F$1298,VLOOKUP($B2393,'numeric possibilities'!$C$3:$G$1298,1)),'VBA code_permu_wo_repettn'!$AH$2:$AM$2))</f>
        <v>B</v>
      </c>
      <c r="F2393" t="str">
        <f>INDEX('VBA code_permu_wo_repettn'!$AO$3:$AT$6,COUNTIF('Profile-matrices_Condorcet'!$B$2:$B2393,'Profile-matrices_Condorcet'!$B2393),MATCH(INDEX('numeric possibilities'!G$3:G$1298,VLOOKUP($B2393,'numeric possibilities'!$C$3:$G$1298,1)),'VBA code_permu_wo_repettn'!$AO$2:$AT$2))</f>
        <v>C</v>
      </c>
      <c r="G2393" t="str">
        <f>IF(MAX(I2393:L2393)&gt;='numeric possibilities'!$B$4/2,INDEX('Profile-matrices_Condorcet'!I2392:L2392,1,MATCH(MAX('Profile-matrices_Condorcet'!I2393:L2393),'Profile-matrices_Condorcet'!I2393:L2393,0)),"NCW")</f>
        <v>C</v>
      </c>
      <c r="H2393" t="s">
        <v>13</v>
      </c>
      <c r="I2393" s="3">
        <f>COUNTIF($I2391:$S2391,I2392)</f>
        <v>1</v>
      </c>
      <c r="J2393" s="3">
        <f>COUNTIF($I2391:$S2391,J2392)</f>
        <v>0</v>
      </c>
      <c r="K2393" s="3">
        <f>COUNTIF($I2391:$S2391,K2392)</f>
        <v>3</v>
      </c>
      <c r="L2393" s="3">
        <f>COUNTIF($I2391:$S2391,L2392)</f>
        <v>2</v>
      </c>
    </row>
    <row r="2394" spans="1:20" x14ac:dyDescent="0.25">
      <c r="A2394">
        <f t="shared" si="76"/>
        <v>2393</v>
      </c>
      <c r="B2394">
        <f t="shared" si="77"/>
        <v>599</v>
      </c>
      <c r="C2394" t="str">
        <f>INDEX('VBA code_permu_wo_repettn'!$T$3:$Y$6,COUNTIF('Profile-matrices_Condorcet'!$B$2:$B2394,'Profile-matrices_Condorcet'!$B2394),MATCH(INDEX('numeric possibilities'!D$3:D$1298,VLOOKUP($B2394,'numeric possibilities'!$C$3:$G$1298,1)),'VBA code_permu_wo_repettn'!$T$2:$Y$2))</f>
        <v>A</v>
      </c>
      <c r="D2394" t="str">
        <f>INDEX('VBA code_permu_wo_repettn'!$AA$3:$AF$6,COUNTIF('Profile-matrices_Condorcet'!$B$2:$B2394,'Profile-matrices_Condorcet'!$B2394),MATCH(INDEX('numeric possibilities'!E$3:E$1298,VLOOKUP($B2394,'numeric possibilities'!$C$3:$G$1298,1)),'VBA code_permu_wo_repettn'!$AA$2:$AF$2))</f>
        <v>B</v>
      </c>
      <c r="E2394" t="str">
        <f>INDEX('VBA code_permu_wo_repettn'!$AH$3:$AM$6,COUNTIF('Profile-matrices_Condorcet'!$B$2:$B2394,'Profile-matrices_Condorcet'!$B2394),MATCH(INDEX('numeric possibilities'!F$3:F$1298,VLOOKUP($B2394,'numeric possibilities'!$C$3:$G$1298,1)),'VBA code_permu_wo_repettn'!$AH$2:$AM$2))</f>
        <v>C</v>
      </c>
      <c r="F2394" t="str">
        <f>INDEX('VBA code_permu_wo_repettn'!$AO$3:$AT$6,COUNTIF('Profile-matrices_Condorcet'!$B$2:$B2394,'Profile-matrices_Condorcet'!$B2394),MATCH(INDEX('numeric possibilities'!G$3:G$1298,VLOOKUP($B2394,'numeric possibilities'!$C$3:$G$1298,1)),'VBA code_permu_wo_repettn'!$AO$2:$AT$2))</f>
        <v>D</v>
      </c>
      <c r="H2394" t="s">
        <v>14</v>
      </c>
      <c r="I2394" s="3">
        <f>IF(MATCH(I$1,$C2394:$C2397,0)&lt;(MATCH(J$1,$C2394:$C2397,0)),1*a_vote,0)+IF(MATCH(I$1,$D2394:$D2397,0)&lt;MATCH(J$1,$D2394:$D2397,0),1*b_vote,0)+IF(MATCH(I$1,$E2394:$E2397,0)&lt;MATCH(J$1,$E2394:$E2397,0),1*c_vote,0)+IF(MATCH(I$1,$F2394:$F2397,0)&lt;MATCH(J$1,$F2394:$F2397,0),1*d_vote,0)</f>
        <v>0.52</v>
      </c>
      <c r="J2394" s="3">
        <f>IF(MATCH(I$1,$C2394:$C2397,0)&gt;(MATCH(J$1,$C2394:$C2397,0)),1*a_vote,0)+IF(MATCH(I$1,$D2394:$D2397,0)&gt;MATCH(J$1,$D2394:$D2397,0),1*b_vote,0)+IF(MATCH(I$1,$E2394:$E2397,0)&gt;MATCH(J$1,$E2394:$E2397,0),1*c_vote,0)+IF(MATCH(I$1,$F2394:$F2397,0)&gt;MATCH(J$1,$F2394:$F2397,0),1*d_vote,0)</f>
        <v>0.48</v>
      </c>
      <c r="K2394" s="3">
        <f>IF(MATCH($K$1,$C2394:$C2397,0)&lt;(MATCH($L$1,$C2394:$C2397,0)),1*a_vote,0)+IF(MATCH($K$1,$D2394:$D2397,0)&lt;MATCH($L$1,$D2394:$D2397,0),1*b_vote,0)+IF(MATCH($K$1,$E2394:$E2397,0)&lt;MATCH($L$1,$E2394:$E2397,0),1*c_vote,0)+IF(MATCH($K$1,$F2394:$F2397,0)&lt;MATCH($L$1,$F2394:$F2397,0),1*d_vote,0)</f>
        <v>0.49</v>
      </c>
      <c r="L2394" s="3">
        <f>IF(MATCH(K$1,$C2394:$C2397,0)&gt;(MATCH(L$1,$C2394:$C2397,0)),1*a_vote,0)+IF(MATCH(K$1,$D2394:$D2397,0)&gt;MATCH(L$1,$D2394:$D2397,0),1*b_vote,0)+IF(MATCH(K$1,$E2394:$E2397,0)&gt;MATCH(L$1,$E2394:$E2397,0),1*c_vote,0)+IF(MATCH(K$1,$F2394:$F2397,0)&gt;MATCH(L$1,$F2394:$F2397,0),1*d_vote,0)</f>
        <v>0.51</v>
      </c>
      <c r="M2394" s="3">
        <f>IF(MATCH($M$1,$C2394:$C2397,0)&lt;(MATCH($N$1,$C2394:$C2397,0)),1*a_vote,0)+IF(MATCH($M$1,$D2394:$D2397,0)&lt;MATCH($N$1,$D2394:$D2397,0),1*b_vote,0)+IF(MATCH($M$1,$E2394:$E2397,0)&lt;MATCH($N$1,$E2394:$E2397,0),1*c_vote,0)+IF(MATCH($M$1,$F2394:$F2397,0)&lt;MATCH($N$1,$F2394:$F2397,0),1*d_vote,0)</f>
        <v>0.27</v>
      </c>
      <c r="N2394" s="3">
        <f>IF(MATCH(M$1,$C2394:$C2397,0)&gt;(MATCH(N$1,$C2394:$C2397,0)),1*a_vote,0)+IF(MATCH(M$1,$D2394:$D2397,0)&gt;MATCH(N$1,$D2394:$D2397,0),1*b_vote,0)+IF(MATCH(M$1,$E2394:$E2397,0)&gt;MATCH(N$1,$E2394:$E2397,0),1*c_vote,0)+IF(MATCH(M$1,$F2394:$F2397,0)&gt;MATCH(N$1,$F2394:$F2397,0),1*d_vote,0)</f>
        <v>0.73</v>
      </c>
      <c r="O2394" s="3">
        <f>IF(MATCH($O$1,$C2394:$C2397,0)&lt;(MATCH($P$1,$C2394:$C2397,0)),1*a_vote,0)+IF(MATCH($O$1,$D2394:$D2397,0)&lt;MATCH($P$1,$D2394:$D2397,0),1*b_vote,0)+IF(MATCH($O$1,$E2394:$E2397,0)&lt;MATCH($P$1,$E2394:$E2397,0),1*c_vote,0)+IF(MATCH($O$1,$F2394:$F2397,0)&lt;MATCH($P$1,$F2394:$F2397,0),1*d_vote,0)</f>
        <v>0.75</v>
      </c>
      <c r="P2394" s="3">
        <f>IF(MATCH(O$1,$C2394:$C2397,0)&gt;(MATCH(P$1,$C2394:$C2397,0)),1*a_vote,0)+IF(MATCH(O$1,$D2394:$D2397,0)&gt;MATCH(P$1,$D2394:$D2397,0),1*b_vote,0)+IF(MATCH(O$1,$E2394:$E2397,0)&gt;MATCH(P$1,$E2394:$E2397,0),1*c_vote,0)+IF(MATCH(O$1,$F2394:$F2397,0)&gt;MATCH(P$1,$F2394:$F2397,0),1*d_vote,0)</f>
        <v>0.25</v>
      </c>
      <c r="Q2394" s="3">
        <f>IF(MATCH($Q$1,$C2394:$C2397,0)&lt;(MATCH($R$1,$C2394:$C2397,0)),1*a_vote,0)+IF(MATCH($Q$1,$D2394:$D2397,0)&lt;MATCH($R$1,$D2394:$D2397,0),1*b_vote,0)+IF(MATCH($Q$1,$E2394:$E2397,0)&lt;MATCH($R$1,$E2394:$E2397,0),1*c_vote,0)+IF(MATCH($Q$1,$F2394:$F2397,0)&lt;MATCH($R$1,$F2394:$F2397,0),1*d_vote,0)</f>
        <v>0.26</v>
      </c>
      <c r="R2394" s="3">
        <f>IF(MATCH(Q$1,$C2394:$C2397,0)&gt;(MATCH(R$1,$C2394:$C2397,0)),1*a_vote,0)+IF(MATCH(Q$1,$D2394:$D2397,0)&gt;MATCH(R$1,$D2394:$D2397,0),1*b_vote,0)+IF(MATCH(Q$1,$E2394:$E2397,0)&gt;MATCH(R$1,$E2394:$E2397,0),1*c_vote,0)+IF(MATCH(Q$1,$F2394:$F2397,0)&gt;MATCH(R$1,$F2394:$F2397,0),1*d_vote,0)</f>
        <v>0.74</v>
      </c>
      <c r="S2394" s="3">
        <f>IF(MATCH($S$1,$C2394:$C2397,0)&lt;(MATCH($T$1,$C2394:$C2397,0)),1*a_vote,0)+IF(MATCH($S$1,$D2394:$D2397,0)&lt;MATCH($T$1,$D2394:$D2397,0),1*b_vote,0)+IF(MATCH($S$1,$E2394:$E2397,0)&lt;MATCH($T$1,$E2394:$E2397,0),1*c_vote,0)+IF(MATCH($S$1,$F2394:$F2397,0)&lt;MATCH($T$1,$F2394:$F2397,0),1*d_vote,0)</f>
        <v>0.51</v>
      </c>
      <c r="T2394" s="3">
        <f>IF(MATCH(S$1,$C2394:$C2397,0)&gt;(MATCH(T$1,$C2394:$C2397,0)),1*a_vote,0)+IF(MATCH(S$1,$D2394:$D2397,0)&gt;MATCH(T$1,$D2394:$D2397,0),1*b_vote,0)+IF(MATCH(S$1,$E2394:$E2397,0)&gt;MATCH(T$1,$E2394:$E2397,0),1*c_vote,0)+IF(MATCH(S$1,$F2394:$F2397,0)&gt;MATCH(T$1,$F2394:$F2397,0),1*d_vote,0)</f>
        <v>0.49</v>
      </c>
    </row>
    <row r="2395" spans="1:20" x14ac:dyDescent="0.25">
      <c r="A2395">
        <f t="shared" si="76"/>
        <v>2394</v>
      </c>
      <c r="B2395">
        <f t="shared" si="77"/>
        <v>599</v>
      </c>
      <c r="C2395" t="str">
        <f>INDEX('VBA code_permu_wo_repettn'!$T$3:$Y$6,COUNTIF('Profile-matrices_Condorcet'!$B$2:$B2395,'Profile-matrices_Condorcet'!$B2395),MATCH(INDEX('numeric possibilities'!D$3:D$1298,VLOOKUP($B2395,'numeric possibilities'!$C$3:$G$1298,1)),'VBA code_permu_wo_repettn'!$T$2:$Y$2))</f>
        <v>D</v>
      </c>
      <c r="D2395" t="str">
        <f>INDEX('VBA code_permu_wo_repettn'!$AA$3:$AF$6,COUNTIF('Profile-matrices_Condorcet'!$B$2:$B2395,'Profile-matrices_Condorcet'!$B2395),MATCH(INDEX('numeric possibilities'!E$3:E$1298,VLOOKUP($B2395,'numeric possibilities'!$C$3:$G$1298,1)),'VBA code_permu_wo_repettn'!$AA$2:$AF$2))</f>
        <v>C</v>
      </c>
      <c r="E2395" t="str">
        <f>INDEX('VBA code_permu_wo_repettn'!$AH$3:$AM$6,COUNTIF('Profile-matrices_Condorcet'!$B$2:$B2395,'Profile-matrices_Condorcet'!$B2395),MATCH(INDEX('numeric possibilities'!F$3:F$1298,VLOOKUP($B2395,'numeric possibilities'!$C$3:$G$1298,1)),'VBA code_permu_wo_repettn'!$AH$2:$AM$2))</f>
        <v>D</v>
      </c>
      <c r="F2395" t="str">
        <f>INDEX('VBA code_permu_wo_repettn'!$AO$3:$AT$6,COUNTIF('Profile-matrices_Condorcet'!$B$2:$B2395,'Profile-matrices_Condorcet'!$B2395),MATCH(INDEX('numeric possibilities'!G$3:G$1298,VLOOKUP($B2395,'numeric possibilities'!$C$3:$G$1298,1)),'VBA code_permu_wo_repettn'!$AO$2:$AT$2))</f>
        <v>B</v>
      </c>
      <c r="H2395" t="s">
        <v>15</v>
      </c>
      <c r="I2395" t="str">
        <f>IF(I2394&gt;J2394,$I$1,IF(I2394&lt;J2394,$J$1,0))</f>
        <v>A</v>
      </c>
      <c r="K2395" t="str">
        <f>IF(K2394&gt;L2394,$K$1,IF(K2394&lt;L2394,$L$1,0))</f>
        <v>C</v>
      </c>
      <c r="M2395" t="str">
        <f>IF(M2394&gt;N2394,$M$1,IF(M2394&lt;N2394,$N$1,0))</f>
        <v>D</v>
      </c>
      <c r="O2395" t="str">
        <f>IF(O2394&gt;P2394,$O$1,IF(O2394&lt;P2394,$P$1,0))</f>
        <v>B</v>
      </c>
      <c r="Q2395" t="str">
        <f>IF(Q2394&gt;R2394,$Q$1,IF(Q2394&lt;R2394,$R$1,0))</f>
        <v>D</v>
      </c>
      <c r="S2395" t="str">
        <f>IF(S2394&gt;T2394,$S$1,IF(S2394&lt;T2394,$T$1,0))</f>
        <v>C</v>
      </c>
    </row>
    <row r="2396" spans="1:20" x14ac:dyDescent="0.25">
      <c r="A2396">
        <f t="shared" si="76"/>
        <v>2395</v>
      </c>
      <c r="B2396">
        <f t="shared" si="77"/>
        <v>599</v>
      </c>
      <c r="C2396" t="str">
        <f>INDEX('VBA code_permu_wo_repettn'!$T$3:$Y$6,COUNTIF('Profile-matrices_Condorcet'!$B$2:$B2396,'Profile-matrices_Condorcet'!$B2396),MATCH(INDEX('numeric possibilities'!D$3:D$1298,VLOOKUP($B2396,'numeric possibilities'!$C$3:$G$1298,1)),'VBA code_permu_wo_repettn'!$T$2:$Y$2))</f>
        <v>B</v>
      </c>
      <c r="D2396" t="str">
        <f>INDEX('VBA code_permu_wo_repettn'!$AA$3:$AF$6,COUNTIF('Profile-matrices_Condorcet'!$B$2:$B2396,'Profile-matrices_Condorcet'!$B2396),MATCH(INDEX('numeric possibilities'!E$3:E$1298,VLOOKUP($B2396,'numeric possibilities'!$C$3:$G$1298,1)),'VBA code_permu_wo_repettn'!$AA$2:$AF$2))</f>
        <v>D</v>
      </c>
      <c r="E2396" t="str">
        <f>INDEX('VBA code_permu_wo_repettn'!$AH$3:$AM$6,COUNTIF('Profile-matrices_Condorcet'!$B$2:$B2396,'Profile-matrices_Condorcet'!$B2396),MATCH(INDEX('numeric possibilities'!F$3:F$1298,VLOOKUP($B2396,'numeric possibilities'!$C$3:$G$1298,1)),'VBA code_permu_wo_repettn'!$AH$2:$AM$2))</f>
        <v>A</v>
      </c>
      <c r="F2396" t="str">
        <f>INDEX('VBA code_permu_wo_repettn'!$AO$3:$AT$6,COUNTIF('Profile-matrices_Condorcet'!$B$2:$B2396,'Profile-matrices_Condorcet'!$B2396),MATCH(INDEX('numeric possibilities'!G$3:G$1298,VLOOKUP($B2396,'numeric possibilities'!$C$3:$G$1298,1)),'VBA code_permu_wo_repettn'!$AO$2:$AT$2))</f>
        <v>A</v>
      </c>
      <c r="I2396" t="s">
        <v>0</v>
      </c>
      <c r="J2396" t="s">
        <v>1</v>
      </c>
      <c r="K2396" t="s">
        <v>2</v>
      </c>
      <c r="L2396" t="s">
        <v>3</v>
      </c>
    </row>
    <row r="2397" spans="1:20" x14ac:dyDescent="0.25">
      <c r="A2397">
        <f t="shared" si="76"/>
        <v>2396</v>
      </c>
      <c r="B2397">
        <f t="shared" si="77"/>
        <v>599</v>
      </c>
      <c r="C2397" t="str">
        <f>INDEX('VBA code_permu_wo_repettn'!$T$3:$Y$6,COUNTIF('Profile-matrices_Condorcet'!$B$2:$B2397,'Profile-matrices_Condorcet'!$B2397),MATCH(INDEX('numeric possibilities'!D$3:D$1298,VLOOKUP($B2397,'numeric possibilities'!$C$3:$G$1298,1)),'VBA code_permu_wo_repettn'!$T$2:$Y$2))</f>
        <v>C</v>
      </c>
      <c r="D2397" t="str">
        <f>INDEX('VBA code_permu_wo_repettn'!$AA$3:$AF$6,COUNTIF('Profile-matrices_Condorcet'!$B$2:$B2397,'Profile-matrices_Condorcet'!$B2397),MATCH(INDEX('numeric possibilities'!E$3:E$1298,VLOOKUP($B2397,'numeric possibilities'!$C$3:$G$1298,1)),'VBA code_permu_wo_repettn'!$AA$2:$AF$2))</f>
        <v>A</v>
      </c>
      <c r="E2397" t="str">
        <f>INDEX('VBA code_permu_wo_repettn'!$AH$3:$AM$6,COUNTIF('Profile-matrices_Condorcet'!$B$2:$B2397,'Profile-matrices_Condorcet'!$B2397),MATCH(INDEX('numeric possibilities'!F$3:F$1298,VLOOKUP($B2397,'numeric possibilities'!$C$3:$G$1298,1)),'VBA code_permu_wo_repettn'!$AH$2:$AM$2))</f>
        <v>B</v>
      </c>
      <c r="F2397" t="str">
        <f>INDEX('VBA code_permu_wo_repettn'!$AO$3:$AT$6,COUNTIF('Profile-matrices_Condorcet'!$B$2:$B2397,'Profile-matrices_Condorcet'!$B2397),MATCH(INDEX('numeric possibilities'!G$3:G$1298,VLOOKUP($B2397,'numeric possibilities'!$C$3:$G$1298,1)),'VBA code_permu_wo_repettn'!$AO$2:$AT$2))</f>
        <v>C</v>
      </c>
      <c r="G2397" t="str">
        <f>IF(MAX(I2397:L2397)&gt;='numeric possibilities'!$B$4/2,INDEX('Profile-matrices_Condorcet'!I2396:L2396,1,MATCH(MAX('Profile-matrices_Condorcet'!I2397:L2397),'Profile-matrices_Condorcet'!I2397:L2397,0)),"NCW")</f>
        <v>NCW</v>
      </c>
      <c r="H2397" t="s">
        <v>13</v>
      </c>
      <c r="I2397" s="3">
        <f>COUNTIF($I2395:$S2395,I2396)</f>
        <v>1</v>
      </c>
      <c r="J2397" s="3">
        <f>COUNTIF($I2395:$S2395,J2396)</f>
        <v>1</v>
      </c>
      <c r="K2397" s="3">
        <f>COUNTIF($I2395:$S2395,K2396)</f>
        <v>2</v>
      </c>
      <c r="L2397" s="3">
        <f>COUNTIF($I2395:$S2395,L2396)</f>
        <v>2</v>
      </c>
    </row>
    <row r="2398" spans="1:20" x14ac:dyDescent="0.25">
      <c r="A2398">
        <f t="shared" si="76"/>
        <v>2397</v>
      </c>
      <c r="B2398">
        <f t="shared" si="77"/>
        <v>600</v>
      </c>
      <c r="C2398" t="str">
        <f>INDEX('VBA code_permu_wo_repettn'!$T$3:$Y$6,COUNTIF('Profile-matrices_Condorcet'!$B$2:$B2398,'Profile-matrices_Condorcet'!$B2398),MATCH(INDEX('numeric possibilities'!D$3:D$1298,VLOOKUP($B2398,'numeric possibilities'!$C$3:$G$1298,1)),'VBA code_permu_wo_repettn'!$T$2:$Y$2))</f>
        <v>A</v>
      </c>
      <c r="D2398" t="str">
        <f>INDEX('VBA code_permu_wo_repettn'!$AA$3:$AF$6,COUNTIF('Profile-matrices_Condorcet'!$B$2:$B2398,'Profile-matrices_Condorcet'!$B2398),MATCH(INDEX('numeric possibilities'!E$3:E$1298,VLOOKUP($B2398,'numeric possibilities'!$C$3:$G$1298,1)),'VBA code_permu_wo_repettn'!$AA$2:$AF$2))</f>
        <v>B</v>
      </c>
      <c r="E2398" t="str">
        <f>INDEX('VBA code_permu_wo_repettn'!$AH$3:$AM$6,COUNTIF('Profile-matrices_Condorcet'!$B$2:$B2398,'Profile-matrices_Condorcet'!$B2398),MATCH(INDEX('numeric possibilities'!F$3:F$1298,VLOOKUP($B2398,'numeric possibilities'!$C$3:$G$1298,1)),'VBA code_permu_wo_repettn'!$AH$2:$AM$2))</f>
        <v>C</v>
      </c>
      <c r="F2398" t="str">
        <f>INDEX('VBA code_permu_wo_repettn'!$AO$3:$AT$6,COUNTIF('Profile-matrices_Condorcet'!$B$2:$B2398,'Profile-matrices_Condorcet'!$B2398),MATCH(INDEX('numeric possibilities'!G$3:G$1298,VLOOKUP($B2398,'numeric possibilities'!$C$3:$G$1298,1)),'VBA code_permu_wo_repettn'!$AO$2:$AT$2))</f>
        <v>D</v>
      </c>
      <c r="H2398" t="s">
        <v>14</v>
      </c>
      <c r="I2398" s="3">
        <f>IF(MATCH(I$1,$C2398:$C2401,0)&lt;(MATCH(J$1,$C2398:$C2401,0)),1*a_vote,0)+IF(MATCH(I$1,$D2398:$D2401,0)&lt;MATCH(J$1,$D2398:$D2401,0),1*b_vote,0)+IF(MATCH(I$1,$E2398:$E2401,0)&lt;MATCH(J$1,$E2398:$E2401,0),1*c_vote,0)+IF(MATCH(I$1,$F2398:$F2401,0)&lt;MATCH(J$1,$F2398:$F2401,0),1*d_vote,0)</f>
        <v>0.52</v>
      </c>
      <c r="J2398" s="3">
        <f>IF(MATCH(I$1,$C2398:$C2401,0)&gt;(MATCH(J$1,$C2398:$C2401,0)),1*a_vote,0)+IF(MATCH(I$1,$D2398:$D2401,0)&gt;MATCH(J$1,$D2398:$D2401,0),1*b_vote,0)+IF(MATCH(I$1,$E2398:$E2401,0)&gt;MATCH(J$1,$E2398:$E2401,0),1*c_vote,0)+IF(MATCH(I$1,$F2398:$F2401,0)&gt;MATCH(J$1,$F2398:$F2401,0),1*d_vote,0)</f>
        <v>0.48</v>
      </c>
      <c r="K2398" s="3">
        <f>IF(MATCH($K$1,$C2398:$C2401,0)&lt;(MATCH($L$1,$C2398:$C2401,0)),1*a_vote,0)+IF(MATCH($K$1,$D2398:$D2401,0)&lt;MATCH($L$1,$D2398:$D2401,0),1*b_vote,0)+IF(MATCH($K$1,$E2398:$E2401,0)&lt;MATCH($L$1,$E2398:$E2401,0),1*c_vote,0)+IF(MATCH($K$1,$F2398:$F2401,0)&lt;MATCH($L$1,$F2398:$F2401,0),1*d_vote,0)</f>
        <v>0.49</v>
      </c>
      <c r="L2398" s="3">
        <f>IF(MATCH(K$1,$C2398:$C2401,0)&gt;(MATCH(L$1,$C2398:$C2401,0)),1*a_vote,0)+IF(MATCH(K$1,$D2398:$D2401,0)&gt;MATCH(L$1,$D2398:$D2401,0),1*b_vote,0)+IF(MATCH(K$1,$E2398:$E2401,0)&gt;MATCH(L$1,$E2398:$E2401,0),1*c_vote,0)+IF(MATCH(K$1,$F2398:$F2401,0)&gt;MATCH(L$1,$F2398:$F2401,0),1*d_vote,0)</f>
        <v>0.51</v>
      </c>
      <c r="M2398" s="3">
        <f>IF(MATCH($M$1,$C2398:$C2401,0)&lt;(MATCH($N$1,$C2398:$C2401,0)),1*a_vote,0)+IF(MATCH($M$1,$D2398:$D2401,0)&lt;MATCH($N$1,$D2398:$D2401,0),1*b_vote,0)+IF(MATCH($M$1,$E2398:$E2401,0)&lt;MATCH($N$1,$E2398:$E2401,0),1*c_vote,0)+IF(MATCH($M$1,$F2398:$F2401,0)&lt;MATCH($N$1,$F2398:$F2401,0),1*d_vote,0)</f>
        <v>0.27</v>
      </c>
      <c r="N2398" s="3">
        <f>IF(MATCH(M$1,$C2398:$C2401,0)&gt;(MATCH(N$1,$C2398:$C2401,0)),1*a_vote,0)+IF(MATCH(M$1,$D2398:$D2401,0)&gt;MATCH(N$1,$D2398:$D2401,0),1*b_vote,0)+IF(MATCH(M$1,$E2398:$E2401,0)&gt;MATCH(N$1,$E2398:$E2401,0),1*c_vote,0)+IF(MATCH(M$1,$F2398:$F2401,0)&gt;MATCH(N$1,$F2398:$F2401,0),1*d_vote,0)</f>
        <v>0.73</v>
      </c>
      <c r="O2398" s="3">
        <f>IF(MATCH($O$1,$C2398:$C2401,0)&lt;(MATCH($P$1,$C2398:$C2401,0)),1*a_vote,0)+IF(MATCH($O$1,$D2398:$D2401,0)&lt;MATCH($P$1,$D2398:$D2401,0),1*b_vote,0)+IF(MATCH($O$1,$E2398:$E2401,0)&lt;MATCH($P$1,$E2398:$E2401,0),1*c_vote,0)+IF(MATCH($O$1,$F2398:$F2401,0)&lt;MATCH($P$1,$F2398:$F2401,0),1*d_vote,0)</f>
        <v>0.48</v>
      </c>
      <c r="P2398" s="3">
        <f>IF(MATCH(O$1,$C2398:$C2401,0)&gt;(MATCH(P$1,$C2398:$C2401,0)),1*a_vote,0)+IF(MATCH(O$1,$D2398:$D2401,0)&gt;MATCH(P$1,$D2398:$D2401,0),1*b_vote,0)+IF(MATCH(O$1,$E2398:$E2401,0)&gt;MATCH(P$1,$E2398:$E2401,0),1*c_vote,0)+IF(MATCH(O$1,$F2398:$F2401,0)&gt;MATCH(P$1,$F2398:$F2401,0),1*d_vote,0)</f>
        <v>0.52</v>
      </c>
      <c r="Q2398" s="3">
        <f>IF(MATCH($Q$1,$C2398:$C2401,0)&lt;(MATCH($R$1,$C2398:$C2401,0)),1*a_vote,0)+IF(MATCH($Q$1,$D2398:$D2401,0)&lt;MATCH($R$1,$D2398:$D2401,0),1*b_vote,0)+IF(MATCH($Q$1,$E2398:$E2401,0)&lt;MATCH($R$1,$E2398:$E2401,0),1*c_vote,0)+IF(MATCH($Q$1,$F2398:$F2401,0)&lt;MATCH($R$1,$F2398:$F2401,0),1*d_vote,0)</f>
        <v>0.26</v>
      </c>
      <c r="R2398" s="3">
        <f>IF(MATCH(Q$1,$C2398:$C2401,0)&gt;(MATCH(R$1,$C2398:$C2401,0)),1*a_vote,0)+IF(MATCH(Q$1,$D2398:$D2401,0)&gt;MATCH(R$1,$D2398:$D2401,0),1*b_vote,0)+IF(MATCH(Q$1,$E2398:$E2401,0)&gt;MATCH(R$1,$E2398:$E2401,0),1*c_vote,0)+IF(MATCH(Q$1,$F2398:$F2401,0)&gt;MATCH(R$1,$F2398:$F2401,0),1*d_vote,0)</f>
        <v>0.74</v>
      </c>
      <c r="S2398" s="3">
        <f>IF(MATCH($S$1,$C2398:$C2401,0)&lt;(MATCH($T$1,$C2398:$C2401,0)),1*a_vote,0)+IF(MATCH($S$1,$D2398:$D2401,0)&lt;MATCH($T$1,$D2398:$D2401,0),1*b_vote,0)+IF(MATCH($S$1,$E2398:$E2401,0)&lt;MATCH($T$1,$E2398:$E2401,0),1*c_vote,0)+IF(MATCH($S$1,$F2398:$F2401,0)&lt;MATCH($T$1,$F2398:$F2401,0),1*d_vote,0)</f>
        <v>0.51</v>
      </c>
      <c r="T2398" s="3">
        <f>IF(MATCH(S$1,$C2398:$C2401,0)&gt;(MATCH(T$1,$C2398:$C2401,0)),1*a_vote,0)+IF(MATCH(S$1,$D2398:$D2401,0)&gt;MATCH(T$1,$D2398:$D2401,0),1*b_vote,0)+IF(MATCH(S$1,$E2398:$E2401,0)&gt;MATCH(T$1,$E2398:$E2401,0),1*c_vote,0)+IF(MATCH(S$1,$F2398:$F2401,0)&gt;MATCH(T$1,$F2398:$F2401,0),1*d_vote,0)</f>
        <v>0.49</v>
      </c>
    </row>
    <row r="2399" spans="1:20" x14ac:dyDescent="0.25">
      <c r="A2399">
        <f t="shared" si="76"/>
        <v>2398</v>
      </c>
      <c r="B2399">
        <f t="shared" si="77"/>
        <v>600</v>
      </c>
      <c r="C2399" t="str">
        <f>INDEX('VBA code_permu_wo_repettn'!$T$3:$Y$6,COUNTIF('Profile-matrices_Condorcet'!$B$2:$B2399,'Profile-matrices_Condorcet'!$B2399),MATCH(INDEX('numeric possibilities'!D$3:D$1298,VLOOKUP($B2399,'numeric possibilities'!$C$3:$G$1298,1)),'VBA code_permu_wo_repettn'!$T$2:$Y$2))</f>
        <v>D</v>
      </c>
      <c r="D2399" t="str">
        <f>INDEX('VBA code_permu_wo_repettn'!$AA$3:$AF$6,COUNTIF('Profile-matrices_Condorcet'!$B$2:$B2399,'Profile-matrices_Condorcet'!$B2399),MATCH(INDEX('numeric possibilities'!E$3:E$1298,VLOOKUP($B2399,'numeric possibilities'!$C$3:$G$1298,1)),'VBA code_permu_wo_repettn'!$AA$2:$AF$2))</f>
        <v>C</v>
      </c>
      <c r="E2399" t="str">
        <f>INDEX('VBA code_permu_wo_repettn'!$AH$3:$AM$6,COUNTIF('Profile-matrices_Condorcet'!$B$2:$B2399,'Profile-matrices_Condorcet'!$B2399),MATCH(INDEX('numeric possibilities'!F$3:F$1298,VLOOKUP($B2399,'numeric possibilities'!$C$3:$G$1298,1)),'VBA code_permu_wo_repettn'!$AH$2:$AM$2))</f>
        <v>D</v>
      </c>
      <c r="F2399" t="str">
        <f>INDEX('VBA code_permu_wo_repettn'!$AO$3:$AT$6,COUNTIF('Profile-matrices_Condorcet'!$B$2:$B2399,'Profile-matrices_Condorcet'!$B2399),MATCH(INDEX('numeric possibilities'!G$3:G$1298,VLOOKUP($B2399,'numeric possibilities'!$C$3:$G$1298,1)),'VBA code_permu_wo_repettn'!$AO$2:$AT$2))</f>
        <v>B</v>
      </c>
      <c r="H2399" t="s">
        <v>15</v>
      </c>
      <c r="I2399" t="str">
        <f>IF(I2398&gt;J2398,$I$1,IF(I2398&lt;J2398,$J$1,0))</f>
        <v>A</v>
      </c>
      <c r="K2399" t="str">
        <f>IF(K2398&gt;L2398,$K$1,IF(K2398&lt;L2398,$L$1,0))</f>
        <v>C</v>
      </c>
      <c r="M2399" t="str">
        <f>IF(M2398&gt;N2398,$M$1,IF(M2398&lt;N2398,$N$1,0))</f>
        <v>D</v>
      </c>
      <c r="O2399" t="str">
        <f>IF(O2398&gt;P2398,$O$1,IF(O2398&lt;P2398,$P$1,0))</f>
        <v>C</v>
      </c>
      <c r="Q2399" t="str">
        <f>IF(Q2398&gt;R2398,$Q$1,IF(Q2398&lt;R2398,$R$1,0))</f>
        <v>D</v>
      </c>
      <c r="S2399" t="str">
        <f>IF(S2398&gt;T2398,$S$1,IF(S2398&lt;T2398,$T$1,0))</f>
        <v>C</v>
      </c>
    </row>
    <row r="2400" spans="1:20" x14ac:dyDescent="0.25">
      <c r="A2400">
        <f t="shared" si="76"/>
        <v>2399</v>
      </c>
      <c r="B2400">
        <f t="shared" si="77"/>
        <v>600</v>
      </c>
      <c r="C2400" t="str">
        <f>INDEX('VBA code_permu_wo_repettn'!$T$3:$Y$6,COUNTIF('Profile-matrices_Condorcet'!$B$2:$B2400,'Profile-matrices_Condorcet'!$B2400),MATCH(INDEX('numeric possibilities'!D$3:D$1298,VLOOKUP($B2400,'numeric possibilities'!$C$3:$G$1298,1)),'VBA code_permu_wo_repettn'!$T$2:$Y$2))</f>
        <v>C</v>
      </c>
      <c r="D2400" t="str">
        <f>INDEX('VBA code_permu_wo_repettn'!$AA$3:$AF$6,COUNTIF('Profile-matrices_Condorcet'!$B$2:$B2400,'Profile-matrices_Condorcet'!$B2400),MATCH(INDEX('numeric possibilities'!E$3:E$1298,VLOOKUP($B2400,'numeric possibilities'!$C$3:$G$1298,1)),'VBA code_permu_wo_repettn'!$AA$2:$AF$2))</f>
        <v>D</v>
      </c>
      <c r="E2400" t="str">
        <f>INDEX('VBA code_permu_wo_repettn'!$AH$3:$AM$6,COUNTIF('Profile-matrices_Condorcet'!$B$2:$B2400,'Profile-matrices_Condorcet'!$B2400),MATCH(INDEX('numeric possibilities'!F$3:F$1298,VLOOKUP($B2400,'numeric possibilities'!$C$3:$G$1298,1)),'VBA code_permu_wo_repettn'!$AH$2:$AM$2))</f>
        <v>A</v>
      </c>
      <c r="F2400" t="str">
        <f>INDEX('VBA code_permu_wo_repettn'!$AO$3:$AT$6,COUNTIF('Profile-matrices_Condorcet'!$B$2:$B2400,'Profile-matrices_Condorcet'!$B2400),MATCH(INDEX('numeric possibilities'!G$3:G$1298,VLOOKUP($B2400,'numeric possibilities'!$C$3:$G$1298,1)),'VBA code_permu_wo_repettn'!$AO$2:$AT$2))</f>
        <v>A</v>
      </c>
      <c r="I2400" t="s">
        <v>0</v>
      </c>
      <c r="J2400" t="s">
        <v>1</v>
      </c>
      <c r="K2400" t="s">
        <v>2</v>
      </c>
      <c r="L2400" t="s">
        <v>3</v>
      </c>
    </row>
    <row r="2401" spans="1:20" x14ac:dyDescent="0.25">
      <c r="A2401">
        <f t="shared" si="76"/>
        <v>2400</v>
      </c>
      <c r="B2401">
        <f t="shared" si="77"/>
        <v>600</v>
      </c>
      <c r="C2401" t="str">
        <f>INDEX('VBA code_permu_wo_repettn'!$T$3:$Y$6,COUNTIF('Profile-matrices_Condorcet'!$B$2:$B2401,'Profile-matrices_Condorcet'!$B2401),MATCH(INDEX('numeric possibilities'!D$3:D$1298,VLOOKUP($B2401,'numeric possibilities'!$C$3:$G$1298,1)),'VBA code_permu_wo_repettn'!$T$2:$Y$2))</f>
        <v>B</v>
      </c>
      <c r="D2401" t="str">
        <f>INDEX('VBA code_permu_wo_repettn'!$AA$3:$AF$6,COUNTIF('Profile-matrices_Condorcet'!$B$2:$B2401,'Profile-matrices_Condorcet'!$B2401),MATCH(INDEX('numeric possibilities'!E$3:E$1298,VLOOKUP($B2401,'numeric possibilities'!$C$3:$G$1298,1)),'VBA code_permu_wo_repettn'!$AA$2:$AF$2))</f>
        <v>A</v>
      </c>
      <c r="E2401" t="str">
        <f>INDEX('VBA code_permu_wo_repettn'!$AH$3:$AM$6,COUNTIF('Profile-matrices_Condorcet'!$B$2:$B2401,'Profile-matrices_Condorcet'!$B2401),MATCH(INDEX('numeric possibilities'!F$3:F$1298,VLOOKUP($B2401,'numeric possibilities'!$C$3:$G$1298,1)),'VBA code_permu_wo_repettn'!$AH$2:$AM$2))</f>
        <v>B</v>
      </c>
      <c r="F2401" t="str">
        <f>INDEX('VBA code_permu_wo_repettn'!$AO$3:$AT$6,COUNTIF('Profile-matrices_Condorcet'!$B$2:$B2401,'Profile-matrices_Condorcet'!$B2401),MATCH(INDEX('numeric possibilities'!G$3:G$1298,VLOOKUP($B2401,'numeric possibilities'!$C$3:$G$1298,1)),'VBA code_permu_wo_repettn'!$AO$2:$AT$2))</f>
        <v>C</v>
      </c>
      <c r="G2401" t="str">
        <f>IF(MAX(I2401:L2401)&gt;='numeric possibilities'!$B$4/2,INDEX('Profile-matrices_Condorcet'!I2400:L2400,1,MATCH(MAX('Profile-matrices_Condorcet'!I2401:L2401),'Profile-matrices_Condorcet'!I2401:L2401,0)),"NCW")</f>
        <v>C</v>
      </c>
      <c r="H2401" t="s">
        <v>13</v>
      </c>
      <c r="I2401" s="3">
        <f>COUNTIF($I2399:$S2399,I2400)</f>
        <v>1</v>
      </c>
      <c r="J2401" s="3">
        <f>COUNTIF($I2399:$S2399,J2400)</f>
        <v>0</v>
      </c>
      <c r="K2401" s="3">
        <f>COUNTIF($I2399:$S2399,K2400)</f>
        <v>3</v>
      </c>
      <c r="L2401" s="3">
        <f>COUNTIF($I2399:$S2399,L2400)</f>
        <v>2</v>
      </c>
    </row>
    <row r="2402" spans="1:20" x14ac:dyDescent="0.25">
      <c r="A2402">
        <f t="shared" si="76"/>
        <v>2401</v>
      </c>
      <c r="B2402">
        <f t="shared" si="77"/>
        <v>601</v>
      </c>
      <c r="C2402" t="str">
        <f>INDEX('VBA code_permu_wo_repettn'!$T$3:$Y$6,COUNTIF('Profile-matrices_Condorcet'!$B$2:$B2402,'Profile-matrices_Condorcet'!$B2402),MATCH(INDEX('numeric possibilities'!D$3:D$1298,VLOOKUP($B2402,'numeric possibilities'!$C$3:$G$1298,1)),'VBA code_permu_wo_repettn'!$T$2:$Y$2))</f>
        <v>A</v>
      </c>
      <c r="D2402" t="str">
        <f>INDEX('VBA code_permu_wo_repettn'!$AA$3:$AF$6,COUNTIF('Profile-matrices_Condorcet'!$B$2:$B2402,'Profile-matrices_Condorcet'!$B2402),MATCH(INDEX('numeric possibilities'!E$3:E$1298,VLOOKUP($B2402,'numeric possibilities'!$C$3:$G$1298,1)),'VBA code_permu_wo_repettn'!$AA$2:$AF$2))</f>
        <v>B</v>
      </c>
      <c r="E2402" t="str">
        <f>INDEX('VBA code_permu_wo_repettn'!$AH$3:$AM$6,COUNTIF('Profile-matrices_Condorcet'!$B$2:$B2402,'Profile-matrices_Condorcet'!$B2402),MATCH(INDEX('numeric possibilities'!F$3:F$1298,VLOOKUP($B2402,'numeric possibilities'!$C$3:$G$1298,1)),'VBA code_permu_wo_repettn'!$AH$2:$AM$2))</f>
        <v>C</v>
      </c>
      <c r="F2402" t="str">
        <f>INDEX('VBA code_permu_wo_repettn'!$AO$3:$AT$6,COUNTIF('Profile-matrices_Condorcet'!$B$2:$B2402,'Profile-matrices_Condorcet'!$B2402),MATCH(INDEX('numeric possibilities'!G$3:G$1298,VLOOKUP($B2402,'numeric possibilities'!$C$3:$G$1298,1)),'VBA code_permu_wo_repettn'!$AO$2:$AT$2))</f>
        <v>D</v>
      </c>
      <c r="H2402" t="s">
        <v>14</v>
      </c>
      <c r="I2402" s="3">
        <f>IF(MATCH(I$1,$C2402:$C2405,0)&lt;(MATCH(J$1,$C2402:$C2405,0)),1*a_vote,0)+IF(MATCH(I$1,$D2402:$D2405,0)&lt;MATCH(J$1,$D2402:$D2405,0),1*b_vote,0)+IF(MATCH(I$1,$E2402:$E2405,0)&lt;MATCH(J$1,$E2402:$E2405,0),1*c_vote,0)+IF(MATCH(I$1,$F2402:$F2405,0)&lt;MATCH(J$1,$F2402:$F2405,0),1*d_vote,0)</f>
        <v>0.52</v>
      </c>
      <c r="J2402" s="3">
        <f>IF(MATCH(I$1,$C2402:$C2405,0)&gt;(MATCH(J$1,$C2402:$C2405,0)),1*a_vote,0)+IF(MATCH(I$1,$D2402:$D2405,0)&gt;MATCH(J$1,$D2402:$D2405,0),1*b_vote,0)+IF(MATCH(I$1,$E2402:$E2405,0)&gt;MATCH(J$1,$E2402:$E2405,0),1*c_vote,0)+IF(MATCH(I$1,$F2402:$F2405,0)&gt;MATCH(J$1,$F2402:$F2405,0),1*d_vote,0)</f>
        <v>0.48</v>
      </c>
      <c r="K2402" s="3">
        <f>IF(MATCH($K$1,$C2402:$C2405,0)&lt;(MATCH($L$1,$C2402:$C2405,0)),1*a_vote,0)+IF(MATCH($K$1,$D2402:$D2405,0)&lt;MATCH($L$1,$D2402:$D2405,0),1*b_vote,0)+IF(MATCH($K$1,$E2402:$E2405,0)&lt;MATCH($L$1,$E2402:$E2405,0),1*c_vote,0)+IF(MATCH($K$1,$F2402:$F2405,0)&lt;MATCH($L$1,$F2402:$F2405,0),1*d_vote,0)</f>
        <v>0.75</v>
      </c>
      <c r="L2402" s="3">
        <f>IF(MATCH(K$1,$C2402:$C2405,0)&gt;(MATCH(L$1,$C2402:$C2405,0)),1*a_vote,0)+IF(MATCH(K$1,$D2402:$D2405,0)&gt;MATCH(L$1,$D2402:$D2405,0),1*b_vote,0)+IF(MATCH(K$1,$E2402:$E2405,0)&gt;MATCH(L$1,$E2402:$E2405,0),1*c_vote,0)+IF(MATCH(K$1,$F2402:$F2405,0)&gt;MATCH(L$1,$F2402:$F2405,0),1*d_vote,0)</f>
        <v>0.25</v>
      </c>
      <c r="M2402" s="3">
        <f>IF(MATCH($M$1,$C2402:$C2405,0)&lt;(MATCH($N$1,$C2402:$C2405,0)),1*a_vote,0)+IF(MATCH($M$1,$D2402:$D2405,0)&lt;MATCH($N$1,$D2402:$D2405,0),1*b_vote,0)+IF(MATCH($M$1,$E2402:$E2405,0)&lt;MATCH($N$1,$E2402:$E2405,0),1*c_vote,0)+IF(MATCH($M$1,$F2402:$F2405,0)&lt;MATCH($N$1,$F2402:$F2405,0),1*d_vote,0)</f>
        <v>0.27</v>
      </c>
      <c r="N2402" s="3">
        <f>IF(MATCH(M$1,$C2402:$C2405,0)&gt;(MATCH(N$1,$C2402:$C2405,0)),1*a_vote,0)+IF(MATCH(M$1,$D2402:$D2405,0)&gt;MATCH(N$1,$D2402:$D2405,0),1*b_vote,0)+IF(MATCH(M$1,$E2402:$E2405,0)&gt;MATCH(N$1,$E2402:$E2405,0),1*c_vote,0)+IF(MATCH(M$1,$F2402:$F2405,0)&gt;MATCH(N$1,$F2402:$F2405,0),1*d_vote,0)</f>
        <v>0.73</v>
      </c>
      <c r="O2402" s="3">
        <f>IF(MATCH($O$1,$C2402:$C2405,0)&lt;(MATCH($P$1,$C2402:$C2405,0)),1*a_vote,0)+IF(MATCH($O$1,$D2402:$D2405,0)&lt;MATCH($P$1,$D2402:$D2405,0),1*b_vote,0)+IF(MATCH($O$1,$E2402:$E2405,0)&lt;MATCH($P$1,$E2402:$E2405,0),1*c_vote,0)+IF(MATCH($O$1,$F2402:$F2405,0)&lt;MATCH($P$1,$F2402:$F2405,0),1*d_vote,0)</f>
        <v>0.75</v>
      </c>
      <c r="P2402" s="3">
        <f>IF(MATCH(O$1,$C2402:$C2405,0)&gt;(MATCH(P$1,$C2402:$C2405,0)),1*a_vote,0)+IF(MATCH(O$1,$D2402:$D2405,0)&gt;MATCH(P$1,$D2402:$D2405,0),1*b_vote,0)+IF(MATCH(O$1,$E2402:$E2405,0)&gt;MATCH(P$1,$E2402:$E2405,0),1*c_vote,0)+IF(MATCH(O$1,$F2402:$F2405,0)&gt;MATCH(P$1,$F2402:$F2405,0),1*d_vote,0)</f>
        <v>0.25</v>
      </c>
      <c r="Q2402" s="3">
        <f>IF(MATCH($Q$1,$C2402:$C2405,0)&lt;(MATCH($R$1,$C2402:$C2405,0)),1*a_vote,0)+IF(MATCH($Q$1,$D2402:$D2405,0)&lt;MATCH($R$1,$D2402:$D2405,0),1*b_vote,0)+IF(MATCH($Q$1,$E2402:$E2405,0)&lt;MATCH($R$1,$E2402:$E2405,0),1*c_vote,0)+IF(MATCH($Q$1,$F2402:$F2405,0)&lt;MATCH($R$1,$F2402:$F2405,0),1*d_vote,0)</f>
        <v>0.53</v>
      </c>
      <c r="R2402" s="3">
        <f>IF(MATCH(Q$1,$C2402:$C2405,0)&gt;(MATCH(R$1,$C2402:$C2405,0)),1*a_vote,0)+IF(MATCH(Q$1,$D2402:$D2405,0)&gt;MATCH(R$1,$D2402:$D2405,0),1*b_vote,0)+IF(MATCH(Q$1,$E2402:$E2405,0)&gt;MATCH(R$1,$E2402:$E2405,0),1*c_vote,0)+IF(MATCH(Q$1,$F2402:$F2405,0)&gt;MATCH(R$1,$F2402:$F2405,0),1*d_vote,0)</f>
        <v>0.47</v>
      </c>
      <c r="S2402" s="3">
        <f>IF(MATCH($S$1,$C2402:$C2405,0)&lt;(MATCH($T$1,$C2402:$C2405,0)),1*a_vote,0)+IF(MATCH($S$1,$D2402:$D2405,0)&lt;MATCH($T$1,$D2402:$D2405,0),1*b_vote,0)+IF(MATCH($S$1,$E2402:$E2405,0)&lt;MATCH($T$1,$E2402:$E2405,0),1*c_vote,0)+IF(MATCH($S$1,$F2402:$F2405,0)&lt;MATCH($T$1,$F2402:$F2405,0),1*d_vote,0)</f>
        <v>0.52</v>
      </c>
      <c r="T2402" s="3">
        <f>IF(MATCH(S$1,$C2402:$C2405,0)&gt;(MATCH(T$1,$C2402:$C2405,0)),1*a_vote,0)+IF(MATCH(S$1,$D2402:$D2405,0)&gt;MATCH(T$1,$D2402:$D2405,0),1*b_vote,0)+IF(MATCH(S$1,$E2402:$E2405,0)&gt;MATCH(T$1,$E2402:$E2405,0),1*c_vote,0)+IF(MATCH(S$1,$F2402:$F2405,0)&gt;MATCH(T$1,$F2402:$F2405,0),1*d_vote,0)</f>
        <v>0.48</v>
      </c>
    </row>
    <row r="2403" spans="1:20" x14ac:dyDescent="0.25">
      <c r="A2403">
        <f t="shared" si="76"/>
        <v>2402</v>
      </c>
      <c r="B2403">
        <f t="shared" si="77"/>
        <v>601</v>
      </c>
      <c r="C2403" t="str">
        <f>INDEX('VBA code_permu_wo_repettn'!$T$3:$Y$6,COUNTIF('Profile-matrices_Condorcet'!$B$2:$B2403,'Profile-matrices_Condorcet'!$B2403),MATCH(INDEX('numeric possibilities'!D$3:D$1298,VLOOKUP($B2403,'numeric possibilities'!$C$3:$G$1298,1)),'VBA code_permu_wo_repettn'!$T$2:$Y$2))</f>
        <v>B</v>
      </c>
      <c r="D2403" t="str">
        <f>INDEX('VBA code_permu_wo_repettn'!$AA$3:$AF$6,COUNTIF('Profile-matrices_Condorcet'!$B$2:$B2403,'Profile-matrices_Condorcet'!$B2403),MATCH(INDEX('numeric possibilities'!E$3:E$1298,VLOOKUP($B2403,'numeric possibilities'!$C$3:$G$1298,1)),'VBA code_permu_wo_repettn'!$AA$2:$AF$2))</f>
        <v>D</v>
      </c>
      <c r="E2403" t="str">
        <f>INDEX('VBA code_permu_wo_repettn'!$AH$3:$AM$6,COUNTIF('Profile-matrices_Condorcet'!$B$2:$B2403,'Profile-matrices_Condorcet'!$B2403),MATCH(INDEX('numeric possibilities'!F$3:F$1298,VLOOKUP($B2403,'numeric possibilities'!$C$3:$G$1298,1)),'VBA code_permu_wo_repettn'!$AH$2:$AM$2))</f>
        <v>D</v>
      </c>
      <c r="F2403" t="str">
        <f>INDEX('VBA code_permu_wo_repettn'!$AO$3:$AT$6,COUNTIF('Profile-matrices_Condorcet'!$B$2:$B2403,'Profile-matrices_Condorcet'!$B2403),MATCH(INDEX('numeric possibilities'!G$3:G$1298,VLOOKUP($B2403,'numeric possibilities'!$C$3:$G$1298,1)),'VBA code_permu_wo_repettn'!$AO$2:$AT$2))</f>
        <v>B</v>
      </c>
      <c r="H2403" t="s">
        <v>15</v>
      </c>
      <c r="I2403" t="str">
        <f>IF(I2402&gt;J2402,$I$1,IF(I2402&lt;J2402,$J$1,0))</f>
        <v>A</v>
      </c>
      <c r="K2403" t="str">
        <f>IF(K2402&gt;L2402,$K$1,IF(K2402&lt;L2402,$L$1,0))</f>
        <v>A</v>
      </c>
      <c r="M2403" t="str">
        <f>IF(M2402&gt;N2402,$M$1,IF(M2402&lt;N2402,$N$1,0))</f>
        <v>D</v>
      </c>
      <c r="O2403" t="str">
        <f>IF(O2402&gt;P2402,$O$1,IF(O2402&lt;P2402,$P$1,0))</f>
        <v>B</v>
      </c>
      <c r="Q2403" t="str">
        <f>IF(Q2402&gt;R2402,$Q$1,IF(Q2402&lt;R2402,$R$1,0))</f>
        <v>B</v>
      </c>
      <c r="S2403" t="str">
        <f>IF(S2402&gt;T2402,$S$1,IF(S2402&lt;T2402,$T$1,0))</f>
        <v>C</v>
      </c>
    </row>
    <row r="2404" spans="1:20" x14ac:dyDescent="0.25">
      <c r="A2404">
        <f t="shared" si="76"/>
        <v>2403</v>
      </c>
      <c r="B2404">
        <f t="shared" si="77"/>
        <v>601</v>
      </c>
      <c r="C2404" t="str">
        <f>INDEX('VBA code_permu_wo_repettn'!$T$3:$Y$6,COUNTIF('Profile-matrices_Condorcet'!$B$2:$B2404,'Profile-matrices_Condorcet'!$B2404),MATCH(INDEX('numeric possibilities'!D$3:D$1298,VLOOKUP($B2404,'numeric possibilities'!$C$3:$G$1298,1)),'VBA code_permu_wo_repettn'!$T$2:$Y$2))</f>
        <v>C</v>
      </c>
      <c r="D2404" t="str">
        <f>INDEX('VBA code_permu_wo_repettn'!$AA$3:$AF$6,COUNTIF('Profile-matrices_Condorcet'!$B$2:$B2404,'Profile-matrices_Condorcet'!$B2404),MATCH(INDEX('numeric possibilities'!E$3:E$1298,VLOOKUP($B2404,'numeric possibilities'!$C$3:$G$1298,1)),'VBA code_permu_wo_repettn'!$AA$2:$AF$2))</f>
        <v>A</v>
      </c>
      <c r="E2404" t="str">
        <f>INDEX('VBA code_permu_wo_repettn'!$AH$3:$AM$6,COUNTIF('Profile-matrices_Condorcet'!$B$2:$B2404,'Profile-matrices_Condorcet'!$B2404),MATCH(INDEX('numeric possibilities'!F$3:F$1298,VLOOKUP($B2404,'numeric possibilities'!$C$3:$G$1298,1)),'VBA code_permu_wo_repettn'!$AH$2:$AM$2))</f>
        <v>A</v>
      </c>
      <c r="F2404" t="str">
        <f>INDEX('VBA code_permu_wo_repettn'!$AO$3:$AT$6,COUNTIF('Profile-matrices_Condorcet'!$B$2:$B2404,'Profile-matrices_Condorcet'!$B2404),MATCH(INDEX('numeric possibilities'!G$3:G$1298,VLOOKUP($B2404,'numeric possibilities'!$C$3:$G$1298,1)),'VBA code_permu_wo_repettn'!$AO$2:$AT$2))</f>
        <v>A</v>
      </c>
      <c r="I2404" t="s">
        <v>0</v>
      </c>
      <c r="J2404" t="s">
        <v>1</v>
      </c>
      <c r="K2404" t="s">
        <v>2</v>
      </c>
      <c r="L2404" t="s">
        <v>3</v>
      </c>
    </row>
    <row r="2405" spans="1:20" x14ac:dyDescent="0.25">
      <c r="A2405">
        <f t="shared" si="76"/>
        <v>2404</v>
      </c>
      <c r="B2405">
        <f t="shared" si="77"/>
        <v>601</v>
      </c>
      <c r="C2405" t="str">
        <f>INDEX('VBA code_permu_wo_repettn'!$T$3:$Y$6,COUNTIF('Profile-matrices_Condorcet'!$B$2:$B2405,'Profile-matrices_Condorcet'!$B2405),MATCH(INDEX('numeric possibilities'!D$3:D$1298,VLOOKUP($B2405,'numeric possibilities'!$C$3:$G$1298,1)),'VBA code_permu_wo_repettn'!$T$2:$Y$2))</f>
        <v>D</v>
      </c>
      <c r="D2405" t="str">
        <f>INDEX('VBA code_permu_wo_repettn'!$AA$3:$AF$6,COUNTIF('Profile-matrices_Condorcet'!$B$2:$B2405,'Profile-matrices_Condorcet'!$B2405),MATCH(INDEX('numeric possibilities'!E$3:E$1298,VLOOKUP($B2405,'numeric possibilities'!$C$3:$G$1298,1)),'VBA code_permu_wo_repettn'!$AA$2:$AF$2))</f>
        <v>C</v>
      </c>
      <c r="E2405" t="str">
        <f>INDEX('VBA code_permu_wo_repettn'!$AH$3:$AM$6,COUNTIF('Profile-matrices_Condorcet'!$B$2:$B2405,'Profile-matrices_Condorcet'!$B2405),MATCH(INDEX('numeric possibilities'!F$3:F$1298,VLOOKUP($B2405,'numeric possibilities'!$C$3:$G$1298,1)),'VBA code_permu_wo_repettn'!$AH$2:$AM$2))</f>
        <v>B</v>
      </c>
      <c r="F2405" t="str">
        <f>INDEX('VBA code_permu_wo_repettn'!$AO$3:$AT$6,COUNTIF('Profile-matrices_Condorcet'!$B$2:$B2405,'Profile-matrices_Condorcet'!$B2405),MATCH(INDEX('numeric possibilities'!G$3:G$1298,VLOOKUP($B2405,'numeric possibilities'!$C$3:$G$1298,1)),'VBA code_permu_wo_repettn'!$AO$2:$AT$2))</f>
        <v>C</v>
      </c>
      <c r="G2405" t="str">
        <f>IF(MAX(I2405:L2405)&gt;='numeric possibilities'!$B$4/2,INDEX('Profile-matrices_Condorcet'!I2404:L2404,1,MATCH(MAX('Profile-matrices_Condorcet'!I2405:L2405),'Profile-matrices_Condorcet'!I2405:L2405,0)),"NCW")</f>
        <v>NCW</v>
      </c>
      <c r="H2405" t="s">
        <v>13</v>
      </c>
      <c r="I2405" s="3">
        <f>COUNTIF($I2403:$S2403,I2404)</f>
        <v>2</v>
      </c>
      <c r="J2405" s="3">
        <f>COUNTIF($I2403:$S2403,J2404)</f>
        <v>2</v>
      </c>
      <c r="K2405" s="3">
        <f>COUNTIF($I2403:$S2403,K2404)</f>
        <v>1</v>
      </c>
      <c r="L2405" s="3">
        <f>COUNTIF($I2403:$S2403,L2404)</f>
        <v>1</v>
      </c>
    </row>
    <row r="2406" spans="1:20" x14ac:dyDescent="0.25">
      <c r="A2406">
        <f t="shared" si="76"/>
        <v>2405</v>
      </c>
      <c r="B2406">
        <f t="shared" si="77"/>
        <v>602</v>
      </c>
      <c r="C2406" t="str">
        <f>INDEX('VBA code_permu_wo_repettn'!$T$3:$Y$6,COUNTIF('Profile-matrices_Condorcet'!$B$2:$B2406,'Profile-matrices_Condorcet'!$B2406),MATCH(INDEX('numeric possibilities'!D$3:D$1298,VLOOKUP($B2406,'numeric possibilities'!$C$3:$G$1298,1)),'VBA code_permu_wo_repettn'!$T$2:$Y$2))</f>
        <v>A</v>
      </c>
      <c r="D2406" t="str">
        <f>INDEX('VBA code_permu_wo_repettn'!$AA$3:$AF$6,COUNTIF('Profile-matrices_Condorcet'!$B$2:$B2406,'Profile-matrices_Condorcet'!$B2406),MATCH(INDEX('numeric possibilities'!E$3:E$1298,VLOOKUP($B2406,'numeric possibilities'!$C$3:$G$1298,1)),'VBA code_permu_wo_repettn'!$AA$2:$AF$2))</f>
        <v>B</v>
      </c>
      <c r="E2406" t="str">
        <f>INDEX('VBA code_permu_wo_repettn'!$AH$3:$AM$6,COUNTIF('Profile-matrices_Condorcet'!$B$2:$B2406,'Profile-matrices_Condorcet'!$B2406),MATCH(INDEX('numeric possibilities'!F$3:F$1298,VLOOKUP($B2406,'numeric possibilities'!$C$3:$G$1298,1)),'VBA code_permu_wo_repettn'!$AH$2:$AM$2))</f>
        <v>C</v>
      </c>
      <c r="F2406" t="str">
        <f>INDEX('VBA code_permu_wo_repettn'!$AO$3:$AT$6,COUNTIF('Profile-matrices_Condorcet'!$B$2:$B2406,'Profile-matrices_Condorcet'!$B2406),MATCH(INDEX('numeric possibilities'!G$3:G$1298,VLOOKUP($B2406,'numeric possibilities'!$C$3:$G$1298,1)),'VBA code_permu_wo_repettn'!$AO$2:$AT$2))</f>
        <v>D</v>
      </c>
      <c r="H2406" t="s">
        <v>14</v>
      </c>
      <c r="I2406" s="3">
        <f>IF(MATCH(I$1,$C2406:$C2409,0)&lt;(MATCH(J$1,$C2406:$C2409,0)),1*a_vote,0)+IF(MATCH(I$1,$D2406:$D2409,0)&lt;MATCH(J$1,$D2406:$D2409,0),1*b_vote,0)+IF(MATCH(I$1,$E2406:$E2409,0)&lt;MATCH(J$1,$E2406:$E2409,0),1*c_vote,0)+IF(MATCH(I$1,$F2406:$F2409,0)&lt;MATCH(J$1,$F2406:$F2409,0),1*d_vote,0)</f>
        <v>0.52</v>
      </c>
      <c r="J2406" s="3">
        <f>IF(MATCH(I$1,$C2406:$C2409,0)&gt;(MATCH(J$1,$C2406:$C2409,0)),1*a_vote,0)+IF(MATCH(I$1,$D2406:$D2409,0)&gt;MATCH(J$1,$D2406:$D2409,0),1*b_vote,0)+IF(MATCH(I$1,$E2406:$E2409,0)&gt;MATCH(J$1,$E2406:$E2409,0),1*c_vote,0)+IF(MATCH(I$1,$F2406:$F2409,0)&gt;MATCH(J$1,$F2406:$F2409,0),1*d_vote,0)</f>
        <v>0.48</v>
      </c>
      <c r="K2406" s="3">
        <f>IF(MATCH($K$1,$C2406:$C2409,0)&lt;(MATCH($L$1,$C2406:$C2409,0)),1*a_vote,0)+IF(MATCH($K$1,$D2406:$D2409,0)&lt;MATCH($L$1,$D2406:$D2409,0),1*b_vote,0)+IF(MATCH($K$1,$E2406:$E2409,0)&lt;MATCH($L$1,$E2406:$E2409,0),1*c_vote,0)+IF(MATCH($K$1,$F2406:$F2409,0)&lt;MATCH($L$1,$F2406:$F2409,0),1*d_vote,0)</f>
        <v>0.75</v>
      </c>
      <c r="L2406" s="3">
        <f>IF(MATCH(K$1,$C2406:$C2409,0)&gt;(MATCH(L$1,$C2406:$C2409,0)),1*a_vote,0)+IF(MATCH(K$1,$D2406:$D2409,0)&gt;MATCH(L$1,$D2406:$D2409,0),1*b_vote,0)+IF(MATCH(K$1,$E2406:$E2409,0)&gt;MATCH(L$1,$E2406:$E2409,0),1*c_vote,0)+IF(MATCH(K$1,$F2406:$F2409,0)&gt;MATCH(L$1,$F2406:$F2409,0),1*d_vote,0)</f>
        <v>0.25</v>
      </c>
      <c r="M2406" s="3">
        <f>IF(MATCH($M$1,$C2406:$C2409,0)&lt;(MATCH($N$1,$C2406:$C2409,0)),1*a_vote,0)+IF(MATCH($M$1,$D2406:$D2409,0)&lt;MATCH($N$1,$D2406:$D2409,0),1*b_vote,0)+IF(MATCH($M$1,$E2406:$E2409,0)&lt;MATCH($N$1,$E2406:$E2409,0),1*c_vote,0)+IF(MATCH($M$1,$F2406:$F2409,0)&lt;MATCH($N$1,$F2406:$F2409,0),1*d_vote,0)</f>
        <v>0.27</v>
      </c>
      <c r="N2406" s="3">
        <f>IF(MATCH(M$1,$C2406:$C2409,0)&gt;(MATCH(N$1,$C2406:$C2409,0)),1*a_vote,0)+IF(MATCH(M$1,$D2406:$D2409,0)&gt;MATCH(N$1,$D2406:$D2409,0),1*b_vote,0)+IF(MATCH(M$1,$E2406:$E2409,0)&gt;MATCH(N$1,$E2406:$E2409,0),1*c_vote,0)+IF(MATCH(M$1,$F2406:$F2409,0)&gt;MATCH(N$1,$F2406:$F2409,0),1*d_vote,0)</f>
        <v>0.73</v>
      </c>
      <c r="O2406" s="3">
        <f>IF(MATCH($O$1,$C2406:$C2409,0)&lt;(MATCH($P$1,$C2406:$C2409,0)),1*a_vote,0)+IF(MATCH($O$1,$D2406:$D2409,0)&lt;MATCH($P$1,$D2406:$D2409,0),1*b_vote,0)+IF(MATCH($O$1,$E2406:$E2409,0)&lt;MATCH($P$1,$E2406:$E2409,0),1*c_vote,0)+IF(MATCH($O$1,$F2406:$F2409,0)&lt;MATCH($P$1,$F2406:$F2409,0),1*d_vote,0)</f>
        <v>0.75</v>
      </c>
      <c r="P2406" s="3">
        <f>IF(MATCH(O$1,$C2406:$C2409,0)&gt;(MATCH(P$1,$C2406:$C2409,0)),1*a_vote,0)+IF(MATCH(O$1,$D2406:$D2409,0)&gt;MATCH(P$1,$D2406:$D2409,0),1*b_vote,0)+IF(MATCH(O$1,$E2406:$E2409,0)&gt;MATCH(P$1,$E2406:$E2409,0),1*c_vote,0)+IF(MATCH(O$1,$F2406:$F2409,0)&gt;MATCH(P$1,$F2406:$F2409,0),1*d_vote,0)</f>
        <v>0.25</v>
      </c>
      <c r="Q2406" s="3">
        <f>IF(MATCH($Q$1,$C2406:$C2409,0)&lt;(MATCH($R$1,$C2406:$C2409,0)),1*a_vote,0)+IF(MATCH($Q$1,$D2406:$D2409,0)&lt;MATCH($R$1,$D2406:$D2409,0),1*b_vote,0)+IF(MATCH($Q$1,$E2406:$E2409,0)&lt;MATCH($R$1,$E2406:$E2409,0),1*c_vote,0)+IF(MATCH($Q$1,$F2406:$F2409,0)&lt;MATCH($R$1,$F2406:$F2409,0),1*d_vote,0)</f>
        <v>0.53</v>
      </c>
      <c r="R2406" s="3">
        <f>IF(MATCH(Q$1,$C2406:$C2409,0)&gt;(MATCH(R$1,$C2406:$C2409,0)),1*a_vote,0)+IF(MATCH(Q$1,$D2406:$D2409,0)&gt;MATCH(R$1,$D2406:$D2409,0),1*b_vote,0)+IF(MATCH(Q$1,$E2406:$E2409,0)&gt;MATCH(R$1,$E2406:$E2409,0),1*c_vote,0)+IF(MATCH(Q$1,$F2406:$F2409,0)&gt;MATCH(R$1,$F2406:$F2409,0),1*d_vote,0)</f>
        <v>0.47</v>
      </c>
      <c r="S2406" s="3">
        <f>IF(MATCH($S$1,$C2406:$C2409,0)&lt;(MATCH($T$1,$C2406:$C2409,0)),1*a_vote,0)+IF(MATCH($S$1,$D2406:$D2409,0)&lt;MATCH($T$1,$D2406:$D2409,0),1*b_vote,0)+IF(MATCH($S$1,$E2406:$E2409,0)&lt;MATCH($T$1,$E2406:$E2409,0),1*c_vote,0)+IF(MATCH($S$1,$F2406:$F2409,0)&lt;MATCH($T$1,$F2406:$F2409,0),1*d_vote,0)</f>
        <v>0.25</v>
      </c>
      <c r="T2406" s="3">
        <f>IF(MATCH(S$1,$C2406:$C2409,0)&gt;(MATCH(T$1,$C2406:$C2409,0)),1*a_vote,0)+IF(MATCH(S$1,$D2406:$D2409,0)&gt;MATCH(T$1,$D2406:$D2409,0),1*b_vote,0)+IF(MATCH(S$1,$E2406:$E2409,0)&gt;MATCH(T$1,$E2406:$E2409,0),1*c_vote,0)+IF(MATCH(S$1,$F2406:$F2409,0)&gt;MATCH(T$1,$F2406:$F2409,0),1*d_vote,0)</f>
        <v>0.75</v>
      </c>
    </row>
    <row r="2407" spans="1:20" x14ac:dyDescent="0.25">
      <c r="A2407">
        <f t="shared" si="76"/>
        <v>2406</v>
      </c>
      <c r="B2407">
        <f t="shared" si="77"/>
        <v>602</v>
      </c>
      <c r="C2407" t="str">
        <f>INDEX('VBA code_permu_wo_repettn'!$T$3:$Y$6,COUNTIF('Profile-matrices_Condorcet'!$B$2:$B2407,'Profile-matrices_Condorcet'!$B2407),MATCH(INDEX('numeric possibilities'!D$3:D$1298,VLOOKUP($B2407,'numeric possibilities'!$C$3:$G$1298,1)),'VBA code_permu_wo_repettn'!$T$2:$Y$2))</f>
        <v>B</v>
      </c>
      <c r="D2407" t="str">
        <f>INDEX('VBA code_permu_wo_repettn'!$AA$3:$AF$6,COUNTIF('Profile-matrices_Condorcet'!$B$2:$B2407,'Profile-matrices_Condorcet'!$B2407),MATCH(INDEX('numeric possibilities'!E$3:E$1298,VLOOKUP($B2407,'numeric possibilities'!$C$3:$G$1298,1)),'VBA code_permu_wo_repettn'!$AA$2:$AF$2))</f>
        <v>D</v>
      </c>
      <c r="E2407" t="str">
        <f>INDEX('VBA code_permu_wo_repettn'!$AH$3:$AM$6,COUNTIF('Profile-matrices_Condorcet'!$B$2:$B2407,'Profile-matrices_Condorcet'!$B2407),MATCH(INDEX('numeric possibilities'!F$3:F$1298,VLOOKUP($B2407,'numeric possibilities'!$C$3:$G$1298,1)),'VBA code_permu_wo_repettn'!$AH$2:$AM$2))</f>
        <v>D</v>
      </c>
      <c r="F2407" t="str">
        <f>INDEX('VBA code_permu_wo_repettn'!$AO$3:$AT$6,COUNTIF('Profile-matrices_Condorcet'!$B$2:$B2407,'Profile-matrices_Condorcet'!$B2407),MATCH(INDEX('numeric possibilities'!G$3:G$1298,VLOOKUP($B2407,'numeric possibilities'!$C$3:$G$1298,1)),'VBA code_permu_wo_repettn'!$AO$2:$AT$2))</f>
        <v>B</v>
      </c>
      <c r="H2407" t="s">
        <v>15</v>
      </c>
      <c r="I2407" t="str">
        <f>IF(I2406&gt;J2406,$I$1,IF(I2406&lt;J2406,$J$1,0))</f>
        <v>A</v>
      </c>
      <c r="K2407" t="str">
        <f>IF(K2406&gt;L2406,$K$1,IF(K2406&lt;L2406,$L$1,0))</f>
        <v>A</v>
      </c>
      <c r="M2407" t="str">
        <f>IF(M2406&gt;N2406,$M$1,IF(M2406&lt;N2406,$N$1,0))</f>
        <v>D</v>
      </c>
      <c r="O2407" t="str">
        <f>IF(O2406&gt;P2406,$O$1,IF(O2406&lt;P2406,$P$1,0))</f>
        <v>B</v>
      </c>
      <c r="Q2407" t="str">
        <f>IF(Q2406&gt;R2406,$Q$1,IF(Q2406&lt;R2406,$R$1,0))</f>
        <v>B</v>
      </c>
      <c r="S2407" t="str">
        <f>IF(S2406&gt;T2406,$S$1,IF(S2406&lt;T2406,$T$1,0))</f>
        <v>D</v>
      </c>
    </row>
    <row r="2408" spans="1:20" x14ac:dyDescent="0.25">
      <c r="A2408">
        <f t="shared" si="76"/>
        <v>2407</v>
      </c>
      <c r="B2408">
        <f t="shared" si="77"/>
        <v>602</v>
      </c>
      <c r="C2408" t="str">
        <f>INDEX('VBA code_permu_wo_repettn'!$T$3:$Y$6,COUNTIF('Profile-matrices_Condorcet'!$B$2:$B2408,'Profile-matrices_Condorcet'!$B2408),MATCH(INDEX('numeric possibilities'!D$3:D$1298,VLOOKUP($B2408,'numeric possibilities'!$C$3:$G$1298,1)),'VBA code_permu_wo_repettn'!$T$2:$Y$2))</f>
        <v>D</v>
      </c>
      <c r="D2408" t="str">
        <f>INDEX('VBA code_permu_wo_repettn'!$AA$3:$AF$6,COUNTIF('Profile-matrices_Condorcet'!$B$2:$B2408,'Profile-matrices_Condorcet'!$B2408),MATCH(INDEX('numeric possibilities'!E$3:E$1298,VLOOKUP($B2408,'numeric possibilities'!$C$3:$G$1298,1)),'VBA code_permu_wo_repettn'!$AA$2:$AF$2))</f>
        <v>A</v>
      </c>
      <c r="E2408" t="str">
        <f>INDEX('VBA code_permu_wo_repettn'!$AH$3:$AM$6,COUNTIF('Profile-matrices_Condorcet'!$B$2:$B2408,'Profile-matrices_Condorcet'!$B2408),MATCH(INDEX('numeric possibilities'!F$3:F$1298,VLOOKUP($B2408,'numeric possibilities'!$C$3:$G$1298,1)),'VBA code_permu_wo_repettn'!$AH$2:$AM$2))</f>
        <v>A</v>
      </c>
      <c r="F2408" t="str">
        <f>INDEX('VBA code_permu_wo_repettn'!$AO$3:$AT$6,COUNTIF('Profile-matrices_Condorcet'!$B$2:$B2408,'Profile-matrices_Condorcet'!$B2408),MATCH(INDEX('numeric possibilities'!G$3:G$1298,VLOOKUP($B2408,'numeric possibilities'!$C$3:$G$1298,1)),'VBA code_permu_wo_repettn'!$AO$2:$AT$2))</f>
        <v>A</v>
      </c>
      <c r="I2408" t="s">
        <v>0</v>
      </c>
      <c r="J2408" t="s">
        <v>1</v>
      </c>
      <c r="K2408" t="s">
        <v>2</v>
      </c>
      <c r="L2408" t="s">
        <v>3</v>
      </c>
    </row>
    <row r="2409" spans="1:20" x14ac:dyDescent="0.25">
      <c r="A2409">
        <f t="shared" si="76"/>
        <v>2408</v>
      </c>
      <c r="B2409">
        <f t="shared" si="77"/>
        <v>602</v>
      </c>
      <c r="C2409" t="str">
        <f>INDEX('VBA code_permu_wo_repettn'!$T$3:$Y$6,COUNTIF('Profile-matrices_Condorcet'!$B$2:$B2409,'Profile-matrices_Condorcet'!$B2409),MATCH(INDEX('numeric possibilities'!D$3:D$1298,VLOOKUP($B2409,'numeric possibilities'!$C$3:$G$1298,1)),'VBA code_permu_wo_repettn'!$T$2:$Y$2))</f>
        <v>C</v>
      </c>
      <c r="D2409" t="str">
        <f>INDEX('VBA code_permu_wo_repettn'!$AA$3:$AF$6,COUNTIF('Profile-matrices_Condorcet'!$B$2:$B2409,'Profile-matrices_Condorcet'!$B2409),MATCH(INDEX('numeric possibilities'!E$3:E$1298,VLOOKUP($B2409,'numeric possibilities'!$C$3:$G$1298,1)),'VBA code_permu_wo_repettn'!$AA$2:$AF$2))</f>
        <v>C</v>
      </c>
      <c r="E2409" t="str">
        <f>INDEX('VBA code_permu_wo_repettn'!$AH$3:$AM$6,COUNTIF('Profile-matrices_Condorcet'!$B$2:$B2409,'Profile-matrices_Condorcet'!$B2409),MATCH(INDEX('numeric possibilities'!F$3:F$1298,VLOOKUP($B2409,'numeric possibilities'!$C$3:$G$1298,1)),'VBA code_permu_wo_repettn'!$AH$2:$AM$2))</f>
        <v>B</v>
      </c>
      <c r="F2409" t="str">
        <f>INDEX('VBA code_permu_wo_repettn'!$AO$3:$AT$6,COUNTIF('Profile-matrices_Condorcet'!$B$2:$B2409,'Profile-matrices_Condorcet'!$B2409),MATCH(INDEX('numeric possibilities'!G$3:G$1298,VLOOKUP($B2409,'numeric possibilities'!$C$3:$G$1298,1)),'VBA code_permu_wo_repettn'!$AO$2:$AT$2))</f>
        <v>C</v>
      </c>
      <c r="G2409" t="str">
        <f>IF(MAX(I2409:L2409)&gt;='numeric possibilities'!$B$4/2,INDEX('Profile-matrices_Condorcet'!I2408:L2408,1,MATCH(MAX('Profile-matrices_Condorcet'!I2409:L2409),'Profile-matrices_Condorcet'!I2409:L2409,0)),"NCW")</f>
        <v>NCW</v>
      </c>
      <c r="H2409" t="s">
        <v>13</v>
      </c>
      <c r="I2409" s="3">
        <f>COUNTIF($I2407:$S2407,I2408)</f>
        <v>2</v>
      </c>
      <c r="J2409" s="3">
        <f>COUNTIF($I2407:$S2407,J2408)</f>
        <v>2</v>
      </c>
      <c r="K2409" s="3">
        <f>COUNTIF($I2407:$S2407,K2408)</f>
        <v>0</v>
      </c>
      <c r="L2409" s="3">
        <f>COUNTIF($I2407:$S2407,L2408)</f>
        <v>2</v>
      </c>
    </row>
    <row r="2410" spans="1:20" x14ac:dyDescent="0.25">
      <c r="A2410">
        <f t="shared" si="76"/>
        <v>2409</v>
      </c>
      <c r="B2410">
        <f t="shared" si="77"/>
        <v>603</v>
      </c>
      <c r="C2410" t="str">
        <f>INDEX('VBA code_permu_wo_repettn'!$T$3:$Y$6,COUNTIF('Profile-matrices_Condorcet'!$B$2:$B2410,'Profile-matrices_Condorcet'!$B2410),MATCH(INDEX('numeric possibilities'!D$3:D$1298,VLOOKUP($B2410,'numeric possibilities'!$C$3:$G$1298,1)),'VBA code_permu_wo_repettn'!$T$2:$Y$2))</f>
        <v>A</v>
      </c>
      <c r="D2410" t="str">
        <f>INDEX('VBA code_permu_wo_repettn'!$AA$3:$AF$6,COUNTIF('Profile-matrices_Condorcet'!$B$2:$B2410,'Profile-matrices_Condorcet'!$B2410),MATCH(INDEX('numeric possibilities'!E$3:E$1298,VLOOKUP($B2410,'numeric possibilities'!$C$3:$G$1298,1)),'VBA code_permu_wo_repettn'!$AA$2:$AF$2))</f>
        <v>B</v>
      </c>
      <c r="E2410" t="str">
        <f>INDEX('VBA code_permu_wo_repettn'!$AH$3:$AM$6,COUNTIF('Profile-matrices_Condorcet'!$B$2:$B2410,'Profile-matrices_Condorcet'!$B2410),MATCH(INDEX('numeric possibilities'!F$3:F$1298,VLOOKUP($B2410,'numeric possibilities'!$C$3:$G$1298,1)),'VBA code_permu_wo_repettn'!$AH$2:$AM$2))</f>
        <v>C</v>
      </c>
      <c r="F2410" t="str">
        <f>INDEX('VBA code_permu_wo_repettn'!$AO$3:$AT$6,COUNTIF('Profile-matrices_Condorcet'!$B$2:$B2410,'Profile-matrices_Condorcet'!$B2410),MATCH(INDEX('numeric possibilities'!G$3:G$1298,VLOOKUP($B2410,'numeric possibilities'!$C$3:$G$1298,1)),'VBA code_permu_wo_repettn'!$AO$2:$AT$2))</f>
        <v>D</v>
      </c>
      <c r="H2410" t="s">
        <v>14</v>
      </c>
      <c r="I2410" s="3">
        <f>IF(MATCH(I$1,$C2410:$C2413,0)&lt;(MATCH(J$1,$C2410:$C2413,0)),1*a_vote,0)+IF(MATCH(I$1,$D2410:$D2413,0)&lt;MATCH(J$1,$D2410:$D2413,0),1*b_vote,0)+IF(MATCH(I$1,$E2410:$E2413,0)&lt;MATCH(J$1,$E2410:$E2413,0),1*c_vote,0)+IF(MATCH(I$1,$F2410:$F2413,0)&lt;MATCH(J$1,$F2410:$F2413,0),1*d_vote,0)</f>
        <v>0.52</v>
      </c>
      <c r="J2410" s="3">
        <f>IF(MATCH(I$1,$C2410:$C2413,0)&gt;(MATCH(J$1,$C2410:$C2413,0)),1*a_vote,0)+IF(MATCH(I$1,$D2410:$D2413,0)&gt;MATCH(J$1,$D2410:$D2413,0),1*b_vote,0)+IF(MATCH(I$1,$E2410:$E2413,0)&gt;MATCH(J$1,$E2410:$E2413,0),1*c_vote,0)+IF(MATCH(I$1,$F2410:$F2413,0)&gt;MATCH(J$1,$F2410:$F2413,0),1*d_vote,0)</f>
        <v>0.48</v>
      </c>
      <c r="K2410" s="3">
        <f>IF(MATCH($K$1,$C2410:$C2413,0)&lt;(MATCH($L$1,$C2410:$C2413,0)),1*a_vote,0)+IF(MATCH($K$1,$D2410:$D2413,0)&lt;MATCH($L$1,$D2410:$D2413,0),1*b_vote,0)+IF(MATCH($K$1,$E2410:$E2413,0)&lt;MATCH($L$1,$E2410:$E2413,0),1*c_vote,0)+IF(MATCH($K$1,$F2410:$F2413,0)&lt;MATCH($L$1,$F2410:$F2413,0),1*d_vote,0)</f>
        <v>0.75</v>
      </c>
      <c r="L2410" s="3">
        <f>IF(MATCH(K$1,$C2410:$C2413,0)&gt;(MATCH(L$1,$C2410:$C2413,0)),1*a_vote,0)+IF(MATCH(K$1,$D2410:$D2413,0)&gt;MATCH(L$1,$D2410:$D2413,0),1*b_vote,0)+IF(MATCH(K$1,$E2410:$E2413,0)&gt;MATCH(L$1,$E2410:$E2413,0),1*c_vote,0)+IF(MATCH(K$1,$F2410:$F2413,0)&gt;MATCH(L$1,$F2410:$F2413,0),1*d_vote,0)</f>
        <v>0.25</v>
      </c>
      <c r="M2410" s="3">
        <f>IF(MATCH($M$1,$C2410:$C2413,0)&lt;(MATCH($N$1,$C2410:$C2413,0)),1*a_vote,0)+IF(MATCH($M$1,$D2410:$D2413,0)&lt;MATCH($N$1,$D2410:$D2413,0),1*b_vote,0)+IF(MATCH($M$1,$E2410:$E2413,0)&lt;MATCH($N$1,$E2410:$E2413,0),1*c_vote,0)+IF(MATCH($M$1,$F2410:$F2413,0)&lt;MATCH($N$1,$F2410:$F2413,0),1*d_vote,0)</f>
        <v>0.27</v>
      </c>
      <c r="N2410" s="3">
        <f>IF(MATCH(M$1,$C2410:$C2413,0)&gt;(MATCH(N$1,$C2410:$C2413,0)),1*a_vote,0)+IF(MATCH(M$1,$D2410:$D2413,0)&gt;MATCH(N$1,$D2410:$D2413,0),1*b_vote,0)+IF(MATCH(M$1,$E2410:$E2413,0)&gt;MATCH(N$1,$E2410:$E2413,0),1*c_vote,0)+IF(MATCH(M$1,$F2410:$F2413,0)&gt;MATCH(N$1,$F2410:$F2413,0),1*d_vote,0)</f>
        <v>0.73</v>
      </c>
      <c r="O2410" s="3">
        <f>IF(MATCH($O$1,$C2410:$C2413,0)&lt;(MATCH($P$1,$C2410:$C2413,0)),1*a_vote,0)+IF(MATCH($O$1,$D2410:$D2413,0)&lt;MATCH($P$1,$D2410:$D2413,0),1*b_vote,0)+IF(MATCH($O$1,$E2410:$E2413,0)&lt;MATCH($P$1,$E2410:$E2413,0),1*c_vote,0)+IF(MATCH($O$1,$F2410:$F2413,0)&lt;MATCH($P$1,$F2410:$F2413,0),1*d_vote,0)</f>
        <v>0.48</v>
      </c>
      <c r="P2410" s="3">
        <f>IF(MATCH(O$1,$C2410:$C2413,0)&gt;(MATCH(P$1,$C2410:$C2413,0)),1*a_vote,0)+IF(MATCH(O$1,$D2410:$D2413,0)&gt;MATCH(P$1,$D2410:$D2413,0),1*b_vote,0)+IF(MATCH(O$1,$E2410:$E2413,0)&gt;MATCH(P$1,$E2410:$E2413,0),1*c_vote,0)+IF(MATCH(O$1,$F2410:$F2413,0)&gt;MATCH(P$1,$F2410:$F2413,0),1*d_vote,0)</f>
        <v>0.52</v>
      </c>
      <c r="Q2410" s="3">
        <f>IF(MATCH($Q$1,$C2410:$C2413,0)&lt;(MATCH($R$1,$C2410:$C2413,0)),1*a_vote,0)+IF(MATCH($Q$1,$D2410:$D2413,0)&lt;MATCH($R$1,$D2410:$D2413,0),1*b_vote,0)+IF(MATCH($Q$1,$E2410:$E2413,0)&lt;MATCH($R$1,$E2410:$E2413,0),1*c_vote,0)+IF(MATCH($Q$1,$F2410:$F2413,0)&lt;MATCH($R$1,$F2410:$F2413,0),1*d_vote,0)</f>
        <v>0.53</v>
      </c>
      <c r="R2410" s="3">
        <f>IF(MATCH(Q$1,$C2410:$C2413,0)&gt;(MATCH(R$1,$C2410:$C2413,0)),1*a_vote,0)+IF(MATCH(Q$1,$D2410:$D2413,0)&gt;MATCH(R$1,$D2410:$D2413,0),1*b_vote,0)+IF(MATCH(Q$1,$E2410:$E2413,0)&gt;MATCH(R$1,$E2410:$E2413,0),1*c_vote,0)+IF(MATCH(Q$1,$F2410:$F2413,0)&gt;MATCH(R$1,$F2410:$F2413,0),1*d_vote,0)</f>
        <v>0.47</v>
      </c>
      <c r="S2410" s="3">
        <f>IF(MATCH($S$1,$C2410:$C2413,0)&lt;(MATCH($T$1,$C2410:$C2413,0)),1*a_vote,0)+IF(MATCH($S$1,$D2410:$D2413,0)&lt;MATCH($T$1,$D2410:$D2413,0),1*b_vote,0)+IF(MATCH($S$1,$E2410:$E2413,0)&lt;MATCH($T$1,$E2410:$E2413,0),1*c_vote,0)+IF(MATCH($S$1,$F2410:$F2413,0)&lt;MATCH($T$1,$F2410:$F2413,0),1*d_vote,0)</f>
        <v>0.52</v>
      </c>
      <c r="T2410" s="3">
        <f>IF(MATCH(S$1,$C2410:$C2413,0)&gt;(MATCH(T$1,$C2410:$C2413,0)),1*a_vote,0)+IF(MATCH(S$1,$D2410:$D2413,0)&gt;MATCH(T$1,$D2410:$D2413,0),1*b_vote,0)+IF(MATCH(S$1,$E2410:$E2413,0)&gt;MATCH(T$1,$E2410:$E2413,0),1*c_vote,0)+IF(MATCH(S$1,$F2410:$F2413,0)&gt;MATCH(T$1,$F2410:$F2413,0),1*d_vote,0)</f>
        <v>0.48</v>
      </c>
    </row>
    <row r="2411" spans="1:20" x14ac:dyDescent="0.25">
      <c r="A2411">
        <f t="shared" si="76"/>
        <v>2410</v>
      </c>
      <c r="B2411">
        <f t="shared" si="77"/>
        <v>603</v>
      </c>
      <c r="C2411" t="str">
        <f>INDEX('VBA code_permu_wo_repettn'!$T$3:$Y$6,COUNTIF('Profile-matrices_Condorcet'!$B$2:$B2411,'Profile-matrices_Condorcet'!$B2411),MATCH(INDEX('numeric possibilities'!D$3:D$1298,VLOOKUP($B2411,'numeric possibilities'!$C$3:$G$1298,1)),'VBA code_permu_wo_repettn'!$T$2:$Y$2))</f>
        <v>C</v>
      </c>
      <c r="D2411" t="str">
        <f>INDEX('VBA code_permu_wo_repettn'!$AA$3:$AF$6,COUNTIF('Profile-matrices_Condorcet'!$B$2:$B2411,'Profile-matrices_Condorcet'!$B2411),MATCH(INDEX('numeric possibilities'!E$3:E$1298,VLOOKUP($B2411,'numeric possibilities'!$C$3:$G$1298,1)),'VBA code_permu_wo_repettn'!$AA$2:$AF$2))</f>
        <v>D</v>
      </c>
      <c r="E2411" t="str">
        <f>INDEX('VBA code_permu_wo_repettn'!$AH$3:$AM$6,COUNTIF('Profile-matrices_Condorcet'!$B$2:$B2411,'Profile-matrices_Condorcet'!$B2411),MATCH(INDEX('numeric possibilities'!F$3:F$1298,VLOOKUP($B2411,'numeric possibilities'!$C$3:$G$1298,1)),'VBA code_permu_wo_repettn'!$AH$2:$AM$2))</f>
        <v>D</v>
      </c>
      <c r="F2411" t="str">
        <f>INDEX('VBA code_permu_wo_repettn'!$AO$3:$AT$6,COUNTIF('Profile-matrices_Condorcet'!$B$2:$B2411,'Profile-matrices_Condorcet'!$B2411),MATCH(INDEX('numeric possibilities'!G$3:G$1298,VLOOKUP($B2411,'numeric possibilities'!$C$3:$G$1298,1)),'VBA code_permu_wo_repettn'!$AO$2:$AT$2))</f>
        <v>B</v>
      </c>
      <c r="H2411" t="s">
        <v>15</v>
      </c>
      <c r="I2411" t="str">
        <f>IF(I2410&gt;J2410,$I$1,IF(I2410&lt;J2410,$J$1,0))</f>
        <v>A</v>
      </c>
      <c r="K2411" t="str">
        <f>IF(K2410&gt;L2410,$K$1,IF(K2410&lt;L2410,$L$1,0))</f>
        <v>A</v>
      </c>
      <c r="M2411" t="str">
        <f>IF(M2410&gt;N2410,$M$1,IF(M2410&lt;N2410,$N$1,0))</f>
        <v>D</v>
      </c>
      <c r="O2411" t="str">
        <f>IF(O2410&gt;P2410,$O$1,IF(O2410&lt;P2410,$P$1,0))</f>
        <v>C</v>
      </c>
      <c r="Q2411" t="str">
        <f>IF(Q2410&gt;R2410,$Q$1,IF(Q2410&lt;R2410,$R$1,0))</f>
        <v>B</v>
      </c>
      <c r="S2411" t="str">
        <f>IF(S2410&gt;T2410,$S$1,IF(S2410&lt;T2410,$T$1,0))</f>
        <v>C</v>
      </c>
    </row>
    <row r="2412" spans="1:20" x14ac:dyDescent="0.25">
      <c r="A2412">
        <f t="shared" si="76"/>
        <v>2411</v>
      </c>
      <c r="B2412">
        <f t="shared" si="77"/>
        <v>603</v>
      </c>
      <c r="C2412" t="str">
        <f>INDEX('VBA code_permu_wo_repettn'!$T$3:$Y$6,COUNTIF('Profile-matrices_Condorcet'!$B$2:$B2412,'Profile-matrices_Condorcet'!$B2412),MATCH(INDEX('numeric possibilities'!D$3:D$1298,VLOOKUP($B2412,'numeric possibilities'!$C$3:$G$1298,1)),'VBA code_permu_wo_repettn'!$T$2:$Y$2))</f>
        <v>B</v>
      </c>
      <c r="D2412" t="str">
        <f>INDEX('VBA code_permu_wo_repettn'!$AA$3:$AF$6,COUNTIF('Profile-matrices_Condorcet'!$B$2:$B2412,'Profile-matrices_Condorcet'!$B2412),MATCH(INDEX('numeric possibilities'!E$3:E$1298,VLOOKUP($B2412,'numeric possibilities'!$C$3:$G$1298,1)),'VBA code_permu_wo_repettn'!$AA$2:$AF$2))</f>
        <v>A</v>
      </c>
      <c r="E2412" t="str">
        <f>INDEX('VBA code_permu_wo_repettn'!$AH$3:$AM$6,COUNTIF('Profile-matrices_Condorcet'!$B$2:$B2412,'Profile-matrices_Condorcet'!$B2412),MATCH(INDEX('numeric possibilities'!F$3:F$1298,VLOOKUP($B2412,'numeric possibilities'!$C$3:$G$1298,1)),'VBA code_permu_wo_repettn'!$AH$2:$AM$2))</f>
        <v>A</v>
      </c>
      <c r="F2412" t="str">
        <f>INDEX('VBA code_permu_wo_repettn'!$AO$3:$AT$6,COUNTIF('Profile-matrices_Condorcet'!$B$2:$B2412,'Profile-matrices_Condorcet'!$B2412),MATCH(INDEX('numeric possibilities'!G$3:G$1298,VLOOKUP($B2412,'numeric possibilities'!$C$3:$G$1298,1)),'VBA code_permu_wo_repettn'!$AO$2:$AT$2))</f>
        <v>A</v>
      </c>
      <c r="I2412" t="s">
        <v>0</v>
      </c>
      <c r="J2412" t="s">
        <v>1</v>
      </c>
      <c r="K2412" t="s">
        <v>2</v>
      </c>
      <c r="L2412" t="s">
        <v>3</v>
      </c>
    </row>
    <row r="2413" spans="1:20" x14ac:dyDescent="0.25">
      <c r="A2413">
        <f t="shared" si="76"/>
        <v>2412</v>
      </c>
      <c r="B2413">
        <f t="shared" si="77"/>
        <v>603</v>
      </c>
      <c r="C2413" t="str">
        <f>INDEX('VBA code_permu_wo_repettn'!$T$3:$Y$6,COUNTIF('Profile-matrices_Condorcet'!$B$2:$B2413,'Profile-matrices_Condorcet'!$B2413),MATCH(INDEX('numeric possibilities'!D$3:D$1298,VLOOKUP($B2413,'numeric possibilities'!$C$3:$G$1298,1)),'VBA code_permu_wo_repettn'!$T$2:$Y$2))</f>
        <v>D</v>
      </c>
      <c r="D2413" t="str">
        <f>INDEX('VBA code_permu_wo_repettn'!$AA$3:$AF$6,COUNTIF('Profile-matrices_Condorcet'!$B$2:$B2413,'Profile-matrices_Condorcet'!$B2413),MATCH(INDEX('numeric possibilities'!E$3:E$1298,VLOOKUP($B2413,'numeric possibilities'!$C$3:$G$1298,1)),'VBA code_permu_wo_repettn'!$AA$2:$AF$2))</f>
        <v>C</v>
      </c>
      <c r="E2413" t="str">
        <f>INDEX('VBA code_permu_wo_repettn'!$AH$3:$AM$6,COUNTIF('Profile-matrices_Condorcet'!$B$2:$B2413,'Profile-matrices_Condorcet'!$B2413),MATCH(INDEX('numeric possibilities'!F$3:F$1298,VLOOKUP($B2413,'numeric possibilities'!$C$3:$G$1298,1)),'VBA code_permu_wo_repettn'!$AH$2:$AM$2))</f>
        <v>B</v>
      </c>
      <c r="F2413" t="str">
        <f>INDEX('VBA code_permu_wo_repettn'!$AO$3:$AT$6,COUNTIF('Profile-matrices_Condorcet'!$B$2:$B2413,'Profile-matrices_Condorcet'!$B2413),MATCH(INDEX('numeric possibilities'!G$3:G$1298,VLOOKUP($B2413,'numeric possibilities'!$C$3:$G$1298,1)),'VBA code_permu_wo_repettn'!$AO$2:$AT$2))</f>
        <v>C</v>
      </c>
      <c r="G2413" t="str">
        <f>IF(MAX(I2413:L2413)&gt;='numeric possibilities'!$B$4/2,INDEX('Profile-matrices_Condorcet'!I2412:L2412,1,MATCH(MAX('Profile-matrices_Condorcet'!I2413:L2413),'Profile-matrices_Condorcet'!I2413:L2413,0)),"NCW")</f>
        <v>NCW</v>
      </c>
      <c r="H2413" t="s">
        <v>13</v>
      </c>
      <c r="I2413" s="3">
        <f>COUNTIF($I2411:$S2411,I2412)</f>
        <v>2</v>
      </c>
      <c r="J2413" s="3">
        <f>COUNTIF($I2411:$S2411,J2412)</f>
        <v>1</v>
      </c>
      <c r="K2413" s="3">
        <f>COUNTIF($I2411:$S2411,K2412)</f>
        <v>2</v>
      </c>
      <c r="L2413" s="3">
        <f>COUNTIF($I2411:$S2411,L2412)</f>
        <v>1</v>
      </c>
    </row>
    <row r="2414" spans="1:20" x14ac:dyDescent="0.25">
      <c r="A2414">
        <f t="shared" si="76"/>
        <v>2413</v>
      </c>
      <c r="B2414">
        <f t="shared" si="77"/>
        <v>604</v>
      </c>
      <c r="C2414" t="str">
        <f>INDEX('VBA code_permu_wo_repettn'!$T$3:$Y$6,COUNTIF('Profile-matrices_Condorcet'!$B$2:$B2414,'Profile-matrices_Condorcet'!$B2414),MATCH(INDEX('numeric possibilities'!D$3:D$1298,VLOOKUP($B2414,'numeric possibilities'!$C$3:$G$1298,1)),'VBA code_permu_wo_repettn'!$T$2:$Y$2))</f>
        <v>A</v>
      </c>
      <c r="D2414" t="str">
        <f>INDEX('VBA code_permu_wo_repettn'!$AA$3:$AF$6,COUNTIF('Profile-matrices_Condorcet'!$B$2:$B2414,'Profile-matrices_Condorcet'!$B2414),MATCH(INDEX('numeric possibilities'!E$3:E$1298,VLOOKUP($B2414,'numeric possibilities'!$C$3:$G$1298,1)),'VBA code_permu_wo_repettn'!$AA$2:$AF$2))</f>
        <v>B</v>
      </c>
      <c r="E2414" t="str">
        <f>INDEX('VBA code_permu_wo_repettn'!$AH$3:$AM$6,COUNTIF('Profile-matrices_Condorcet'!$B$2:$B2414,'Profile-matrices_Condorcet'!$B2414),MATCH(INDEX('numeric possibilities'!F$3:F$1298,VLOOKUP($B2414,'numeric possibilities'!$C$3:$G$1298,1)),'VBA code_permu_wo_repettn'!$AH$2:$AM$2))</f>
        <v>C</v>
      </c>
      <c r="F2414" t="str">
        <f>INDEX('VBA code_permu_wo_repettn'!$AO$3:$AT$6,COUNTIF('Profile-matrices_Condorcet'!$B$2:$B2414,'Profile-matrices_Condorcet'!$B2414),MATCH(INDEX('numeric possibilities'!G$3:G$1298,VLOOKUP($B2414,'numeric possibilities'!$C$3:$G$1298,1)),'VBA code_permu_wo_repettn'!$AO$2:$AT$2))</f>
        <v>D</v>
      </c>
      <c r="H2414" t="s">
        <v>14</v>
      </c>
      <c r="I2414" s="3">
        <f>IF(MATCH(I$1,$C2414:$C2417,0)&lt;(MATCH(J$1,$C2414:$C2417,0)),1*a_vote,0)+IF(MATCH(I$1,$D2414:$D2417,0)&lt;MATCH(J$1,$D2414:$D2417,0),1*b_vote,0)+IF(MATCH(I$1,$E2414:$E2417,0)&lt;MATCH(J$1,$E2414:$E2417,0),1*c_vote,0)+IF(MATCH(I$1,$F2414:$F2417,0)&lt;MATCH(J$1,$F2414:$F2417,0),1*d_vote,0)</f>
        <v>0.52</v>
      </c>
      <c r="J2414" s="3">
        <f>IF(MATCH(I$1,$C2414:$C2417,0)&gt;(MATCH(J$1,$C2414:$C2417,0)),1*a_vote,0)+IF(MATCH(I$1,$D2414:$D2417,0)&gt;MATCH(J$1,$D2414:$D2417,0),1*b_vote,0)+IF(MATCH(I$1,$E2414:$E2417,0)&gt;MATCH(J$1,$E2414:$E2417,0),1*c_vote,0)+IF(MATCH(I$1,$F2414:$F2417,0)&gt;MATCH(J$1,$F2414:$F2417,0),1*d_vote,0)</f>
        <v>0.48</v>
      </c>
      <c r="K2414" s="3">
        <f>IF(MATCH($K$1,$C2414:$C2417,0)&lt;(MATCH($L$1,$C2414:$C2417,0)),1*a_vote,0)+IF(MATCH($K$1,$D2414:$D2417,0)&lt;MATCH($L$1,$D2414:$D2417,0),1*b_vote,0)+IF(MATCH($K$1,$E2414:$E2417,0)&lt;MATCH($L$1,$E2414:$E2417,0),1*c_vote,0)+IF(MATCH($K$1,$F2414:$F2417,0)&lt;MATCH($L$1,$F2414:$F2417,0),1*d_vote,0)</f>
        <v>0.75</v>
      </c>
      <c r="L2414" s="3">
        <f>IF(MATCH(K$1,$C2414:$C2417,0)&gt;(MATCH(L$1,$C2414:$C2417,0)),1*a_vote,0)+IF(MATCH(K$1,$D2414:$D2417,0)&gt;MATCH(L$1,$D2414:$D2417,0),1*b_vote,0)+IF(MATCH(K$1,$E2414:$E2417,0)&gt;MATCH(L$1,$E2414:$E2417,0),1*c_vote,0)+IF(MATCH(K$1,$F2414:$F2417,0)&gt;MATCH(L$1,$F2414:$F2417,0),1*d_vote,0)</f>
        <v>0.25</v>
      </c>
      <c r="M2414" s="3">
        <f>IF(MATCH($M$1,$C2414:$C2417,0)&lt;(MATCH($N$1,$C2414:$C2417,0)),1*a_vote,0)+IF(MATCH($M$1,$D2414:$D2417,0)&lt;MATCH($N$1,$D2414:$D2417,0),1*b_vote,0)+IF(MATCH($M$1,$E2414:$E2417,0)&lt;MATCH($N$1,$E2414:$E2417,0),1*c_vote,0)+IF(MATCH($M$1,$F2414:$F2417,0)&lt;MATCH($N$1,$F2414:$F2417,0),1*d_vote,0)</f>
        <v>0.27</v>
      </c>
      <c r="N2414" s="3">
        <f>IF(MATCH(M$1,$C2414:$C2417,0)&gt;(MATCH(N$1,$C2414:$C2417,0)),1*a_vote,0)+IF(MATCH(M$1,$D2414:$D2417,0)&gt;MATCH(N$1,$D2414:$D2417,0),1*b_vote,0)+IF(MATCH(M$1,$E2414:$E2417,0)&gt;MATCH(N$1,$E2414:$E2417,0),1*c_vote,0)+IF(MATCH(M$1,$F2414:$F2417,0)&gt;MATCH(N$1,$F2414:$F2417,0),1*d_vote,0)</f>
        <v>0.73</v>
      </c>
      <c r="O2414" s="3">
        <f>IF(MATCH($O$1,$C2414:$C2417,0)&lt;(MATCH($P$1,$C2414:$C2417,0)),1*a_vote,0)+IF(MATCH($O$1,$D2414:$D2417,0)&lt;MATCH($P$1,$D2414:$D2417,0),1*b_vote,0)+IF(MATCH($O$1,$E2414:$E2417,0)&lt;MATCH($P$1,$E2414:$E2417,0),1*c_vote,0)+IF(MATCH($O$1,$F2414:$F2417,0)&lt;MATCH($P$1,$F2414:$F2417,0),1*d_vote,0)</f>
        <v>0.48</v>
      </c>
      <c r="P2414" s="3">
        <f>IF(MATCH(O$1,$C2414:$C2417,0)&gt;(MATCH(P$1,$C2414:$C2417,0)),1*a_vote,0)+IF(MATCH(O$1,$D2414:$D2417,0)&gt;MATCH(P$1,$D2414:$D2417,0),1*b_vote,0)+IF(MATCH(O$1,$E2414:$E2417,0)&gt;MATCH(P$1,$E2414:$E2417,0),1*c_vote,0)+IF(MATCH(O$1,$F2414:$F2417,0)&gt;MATCH(P$1,$F2414:$F2417,0),1*d_vote,0)</f>
        <v>0.52</v>
      </c>
      <c r="Q2414" s="3">
        <f>IF(MATCH($Q$1,$C2414:$C2417,0)&lt;(MATCH($R$1,$C2414:$C2417,0)),1*a_vote,0)+IF(MATCH($Q$1,$D2414:$D2417,0)&lt;MATCH($R$1,$D2414:$D2417,0),1*b_vote,0)+IF(MATCH($Q$1,$E2414:$E2417,0)&lt;MATCH($R$1,$E2414:$E2417,0),1*c_vote,0)+IF(MATCH($Q$1,$F2414:$F2417,0)&lt;MATCH($R$1,$F2414:$F2417,0),1*d_vote,0)</f>
        <v>0.26</v>
      </c>
      <c r="R2414" s="3">
        <f>IF(MATCH(Q$1,$C2414:$C2417,0)&gt;(MATCH(R$1,$C2414:$C2417,0)),1*a_vote,0)+IF(MATCH(Q$1,$D2414:$D2417,0)&gt;MATCH(R$1,$D2414:$D2417,0),1*b_vote,0)+IF(MATCH(Q$1,$E2414:$E2417,0)&gt;MATCH(R$1,$E2414:$E2417,0),1*c_vote,0)+IF(MATCH(Q$1,$F2414:$F2417,0)&gt;MATCH(R$1,$F2414:$F2417,0),1*d_vote,0)</f>
        <v>0.74</v>
      </c>
      <c r="S2414" s="3">
        <f>IF(MATCH($S$1,$C2414:$C2417,0)&lt;(MATCH($T$1,$C2414:$C2417,0)),1*a_vote,0)+IF(MATCH($S$1,$D2414:$D2417,0)&lt;MATCH($T$1,$D2414:$D2417,0),1*b_vote,0)+IF(MATCH($S$1,$E2414:$E2417,0)&lt;MATCH($T$1,$E2414:$E2417,0),1*c_vote,0)+IF(MATCH($S$1,$F2414:$F2417,0)&lt;MATCH($T$1,$F2414:$F2417,0),1*d_vote,0)</f>
        <v>0.52</v>
      </c>
      <c r="T2414" s="3">
        <f>IF(MATCH(S$1,$C2414:$C2417,0)&gt;(MATCH(T$1,$C2414:$C2417,0)),1*a_vote,0)+IF(MATCH(S$1,$D2414:$D2417,0)&gt;MATCH(T$1,$D2414:$D2417,0),1*b_vote,0)+IF(MATCH(S$1,$E2414:$E2417,0)&gt;MATCH(T$1,$E2414:$E2417,0),1*c_vote,0)+IF(MATCH(S$1,$F2414:$F2417,0)&gt;MATCH(T$1,$F2414:$F2417,0),1*d_vote,0)</f>
        <v>0.48</v>
      </c>
    </row>
    <row r="2415" spans="1:20" x14ac:dyDescent="0.25">
      <c r="A2415">
        <f t="shared" si="76"/>
        <v>2414</v>
      </c>
      <c r="B2415">
        <f t="shared" si="77"/>
        <v>604</v>
      </c>
      <c r="C2415" t="str">
        <f>INDEX('VBA code_permu_wo_repettn'!$T$3:$Y$6,COUNTIF('Profile-matrices_Condorcet'!$B$2:$B2415,'Profile-matrices_Condorcet'!$B2415),MATCH(INDEX('numeric possibilities'!D$3:D$1298,VLOOKUP($B2415,'numeric possibilities'!$C$3:$G$1298,1)),'VBA code_permu_wo_repettn'!$T$2:$Y$2))</f>
        <v>C</v>
      </c>
      <c r="D2415" t="str">
        <f>INDEX('VBA code_permu_wo_repettn'!$AA$3:$AF$6,COUNTIF('Profile-matrices_Condorcet'!$B$2:$B2415,'Profile-matrices_Condorcet'!$B2415),MATCH(INDEX('numeric possibilities'!E$3:E$1298,VLOOKUP($B2415,'numeric possibilities'!$C$3:$G$1298,1)),'VBA code_permu_wo_repettn'!$AA$2:$AF$2))</f>
        <v>D</v>
      </c>
      <c r="E2415" t="str">
        <f>INDEX('VBA code_permu_wo_repettn'!$AH$3:$AM$6,COUNTIF('Profile-matrices_Condorcet'!$B$2:$B2415,'Profile-matrices_Condorcet'!$B2415),MATCH(INDEX('numeric possibilities'!F$3:F$1298,VLOOKUP($B2415,'numeric possibilities'!$C$3:$G$1298,1)),'VBA code_permu_wo_repettn'!$AH$2:$AM$2))</f>
        <v>D</v>
      </c>
      <c r="F2415" t="str">
        <f>INDEX('VBA code_permu_wo_repettn'!$AO$3:$AT$6,COUNTIF('Profile-matrices_Condorcet'!$B$2:$B2415,'Profile-matrices_Condorcet'!$B2415),MATCH(INDEX('numeric possibilities'!G$3:G$1298,VLOOKUP($B2415,'numeric possibilities'!$C$3:$G$1298,1)),'VBA code_permu_wo_repettn'!$AO$2:$AT$2))</f>
        <v>B</v>
      </c>
      <c r="H2415" t="s">
        <v>15</v>
      </c>
      <c r="I2415" t="str">
        <f>IF(I2414&gt;J2414,$I$1,IF(I2414&lt;J2414,$J$1,0))</f>
        <v>A</v>
      </c>
      <c r="K2415" t="str">
        <f>IF(K2414&gt;L2414,$K$1,IF(K2414&lt;L2414,$L$1,0))</f>
        <v>A</v>
      </c>
      <c r="M2415" t="str">
        <f>IF(M2414&gt;N2414,$M$1,IF(M2414&lt;N2414,$N$1,0))</f>
        <v>D</v>
      </c>
      <c r="O2415" t="str">
        <f>IF(O2414&gt;P2414,$O$1,IF(O2414&lt;P2414,$P$1,0))</f>
        <v>C</v>
      </c>
      <c r="Q2415" t="str">
        <f>IF(Q2414&gt;R2414,$Q$1,IF(Q2414&lt;R2414,$R$1,0))</f>
        <v>D</v>
      </c>
      <c r="S2415" t="str">
        <f>IF(S2414&gt;T2414,$S$1,IF(S2414&lt;T2414,$T$1,0))</f>
        <v>C</v>
      </c>
    </row>
    <row r="2416" spans="1:20" x14ac:dyDescent="0.25">
      <c r="A2416">
        <f t="shared" si="76"/>
        <v>2415</v>
      </c>
      <c r="B2416">
        <f t="shared" si="77"/>
        <v>604</v>
      </c>
      <c r="C2416" t="str">
        <f>INDEX('VBA code_permu_wo_repettn'!$T$3:$Y$6,COUNTIF('Profile-matrices_Condorcet'!$B$2:$B2416,'Profile-matrices_Condorcet'!$B2416),MATCH(INDEX('numeric possibilities'!D$3:D$1298,VLOOKUP($B2416,'numeric possibilities'!$C$3:$G$1298,1)),'VBA code_permu_wo_repettn'!$T$2:$Y$2))</f>
        <v>D</v>
      </c>
      <c r="D2416" t="str">
        <f>INDEX('VBA code_permu_wo_repettn'!$AA$3:$AF$6,COUNTIF('Profile-matrices_Condorcet'!$B$2:$B2416,'Profile-matrices_Condorcet'!$B2416),MATCH(INDEX('numeric possibilities'!E$3:E$1298,VLOOKUP($B2416,'numeric possibilities'!$C$3:$G$1298,1)),'VBA code_permu_wo_repettn'!$AA$2:$AF$2))</f>
        <v>A</v>
      </c>
      <c r="E2416" t="str">
        <f>INDEX('VBA code_permu_wo_repettn'!$AH$3:$AM$6,COUNTIF('Profile-matrices_Condorcet'!$B$2:$B2416,'Profile-matrices_Condorcet'!$B2416),MATCH(INDEX('numeric possibilities'!F$3:F$1298,VLOOKUP($B2416,'numeric possibilities'!$C$3:$G$1298,1)),'VBA code_permu_wo_repettn'!$AH$2:$AM$2))</f>
        <v>A</v>
      </c>
      <c r="F2416" t="str">
        <f>INDEX('VBA code_permu_wo_repettn'!$AO$3:$AT$6,COUNTIF('Profile-matrices_Condorcet'!$B$2:$B2416,'Profile-matrices_Condorcet'!$B2416),MATCH(INDEX('numeric possibilities'!G$3:G$1298,VLOOKUP($B2416,'numeric possibilities'!$C$3:$G$1298,1)),'VBA code_permu_wo_repettn'!$AO$2:$AT$2))</f>
        <v>A</v>
      </c>
      <c r="I2416" t="s">
        <v>0</v>
      </c>
      <c r="J2416" t="s">
        <v>1</v>
      </c>
      <c r="K2416" t="s">
        <v>2</v>
      </c>
      <c r="L2416" t="s">
        <v>3</v>
      </c>
    </row>
    <row r="2417" spans="1:20" x14ac:dyDescent="0.25">
      <c r="A2417">
        <f t="shared" si="76"/>
        <v>2416</v>
      </c>
      <c r="B2417">
        <f t="shared" si="77"/>
        <v>604</v>
      </c>
      <c r="C2417" t="str">
        <f>INDEX('VBA code_permu_wo_repettn'!$T$3:$Y$6,COUNTIF('Profile-matrices_Condorcet'!$B$2:$B2417,'Profile-matrices_Condorcet'!$B2417),MATCH(INDEX('numeric possibilities'!D$3:D$1298,VLOOKUP($B2417,'numeric possibilities'!$C$3:$G$1298,1)),'VBA code_permu_wo_repettn'!$T$2:$Y$2))</f>
        <v>B</v>
      </c>
      <c r="D2417" t="str">
        <f>INDEX('VBA code_permu_wo_repettn'!$AA$3:$AF$6,COUNTIF('Profile-matrices_Condorcet'!$B$2:$B2417,'Profile-matrices_Condorcet'!$B2417),MATCH(INDEX('numeric possibilities'!E$3:E$1298,VLOOKUP($B2417,'numeric possibilities'!$C$3:$G$1298,1)),'VBA code_permu_wo_repettn'!$AA$2:$AF$2))</f>
        <v>C</v>
      </c>
      <c r="E2417" t="str">
        <f>INDEX('VBA code_permu_wo_repettn'!$AH$3:$AM$6,COUNTIF('Profile-matrices_Condorcet'!$B$2:$B2417,'Profile-matrices_Condorcet'!$B2417),MATCH(INDEX('numeric possibilities'!F$3:F$1298,VLOOKUP($B2417,'numeric possibilities'!$C$3:$G$1298,1)),'VBA code_permu_wo_repettn'!$AH$2:$AM$2))</f>
        <v>B</v>
      </c>
      <c r="F2417" t="str">
        <f>INDEX('VBA code_permu_wo_repettn'!$AO$3:$AT$6,COUNTIF('Profile-matrices_Condorcet'!$B$2:$B2417,'Profile-matrices_Condorcet'!$B2417),MATCH(INDEX('numeric possibilities'!G$3:G$1298,VLOOKUP($B2417,'numeric possibilities'!$C$3:$G$1298,1)),'VBA code_permu_wo_repettn'!$AO$2:$AT$2))</f>
        <v>C</v>
      </c>
      <c r="G2417" t="str">
        <f>IF(MAX(I2417:L2417)&gt;='numeric possibilities'!$B$4/2,INDEX('Profile-matrices_Condorcet'!I2416:L2416,1,MATCH(MAX('Profile-matrices_Condorcet'!I2417:L2417),'Profile-matrices_Condorcet'!I2417:L2417,0)),"NCW")</f>
        <v>NCW</v>
      </c>
      <c r="H2417" t="s">
        <v>13</v>
      </c>
      <c r="I2417" s="3">
        <f>COUNTIF($I2415:$S2415,I2416)</f>
        <v>2</v>
      </c>
      <c r="J2417" s="3">
        <f>COUNTIF($I2415:$S2415,J2416)</f>
        <v>0</v>
      </c>
      <c r="K2417" s="3">
        <f>COUNTIF($I2415:$S2415,K2416)</f>
        <v>2</v>
      </c>
      <c r="L2417" s="3">
        <f>COUNTIF($I2415:$S2415,L2416)</f>
        <v>2</v>
      </c>
    </row>
    <row r="2418" spans="1:20" x14ac:dyDescent="0.25">
      <c r="A2418">
        <f t="shared" si="76"/>
        <v>2417</v>
      </c>
      <c r="B2418">
        <f t="shared" si="77"/>
        <v>605</v>
      </c>
      <c r="C2418" t="str">
        <f>INDEX('VBA code_permu_wo_repettn'!$T$3:$Y$6,COUNTIF('Profile-matrices_Condorcet'!$B$2:$B2418,'Profile-matrices_Condorcet'!$B2418),MATCH(INDEX('numeric possibilities'!D$3:D$1298,VLOOKUP($B2418,'numeric possibilities'!$C$3:$G$1298,1)),'VBA code_permu_wo_repettn'!$T$2:$Y$2))</f>
        <v>A</v>
      </c>
      <c r="D2418" t="str">
        <f>INDEX('VBA code_permu_wo_repettn'!$AA$3:$AF$6,COUNTIF('Profile-matrices_Condorcet'!$B$2:$B2418,'Profile-matrices_Condorcet'!$B2418),MATCH(INDEX('numeric possibilities'!E$3:E$1298,VLOOKUP($B2418,'numeric possibilities'!$C$3:$G$1298,1)),'VBA code_permu_wo_repettn'!$AA$2:$AF$2))</f>
        <v>B</v>
      </c>
      <c r="E2418" t="str">
        <f>INDEX('VBA code_permu_wo_repettn'!$AH$3:$AM$6,COUNTIF('Profile-matrices_Condorcet'!$B$2:$B2418,'Profile-matrices_Condorcet'!$B2418),MATCH(INDEX('numeric possibilities'!F$3:F$1298,VLOOKUP($B2418,'numeric possibilities'!$C$3:$G$1298,1)),'VBA code_permu_wo_repettn'!$AH$2:$AM$2))</f>
        <v>C</v>
      </c>
      <c r="F2418" t="str">
        <f>INDEX('VBA code_permu_wo_repettn'!$AO$3:$AT$6,COUNTIF('Profile-matrices_Condorcet'!$B$2:$B2418,'Profile-matrices_Condorcet'!$B2418),MATCH(INDEX('numeric possibilities'!G$3:G$1298,VLOOKUP($B2418,'numeric possibilities'!$C$3:$G$1298,1)),'VBA code_permu_wo_repettn'!$AO$2:$AT$2))</f>
        <v>D</v>
      </c>
      <c r="H2418" t="s">
        <v>14</v>
      </c>
      <c r="I2418" s="3">
        <f>IF(MATCH(I$1,$C2418:$C2421,0)&lt;(MATCH(J$1,$C2418:$C2421,0)),1*a_vote,0)+IF(MATCH(I$1,$D2418:$D2421,0)&lt;MATCH(J$1,$D2418:$D2421,0),1*b_vote,0)+IF(MATCH(I$1,$E2418:$E2421,0)&lt;MATCH(J$1,$E2418:$E2421,0),1*c_vote,0)+IF(MATCH(I$1,$F2418:$F2421,0)&lt;MATCH(J$1,$F2418:$F2421,0),1*d_vote,0)</f>
        <v>0.52</v>
      </c>
      <c r="J2418" s="3">
        <f>IF(MATCH(I$1,$C2418:$C2421,0)&gt;(MATCH(J$1,$C2418:$C2421,0)),1*a_vote,0)+IF(MATCH(I$1,$D2418:$D2421,0)&gt;MATCH(J$1,$D2418:$D2421,0),1*b_vote,0)+IF(MATCH(I$1,$E2418:$E2421,0)&gt;MATCH(J$1,$E2418:$E2421,0),1*c_vote,0)+IF(MATCH(I$1,$F2418:$F2421,0)&gt;MATCH(J$1,$F2418:$F2421,0),1*d_vote,0)</f>
        <v>0.48</v>
      </c>
      <c r="K2418" s="3">
        <f>IF(MATCH($K$1,$C2418:$C2421,0)&lt;(MATCH($L$1,$C2418:$C2421,0)),1*a_vote,0)+IF(MATCH($K$1,$D2418:$D2421,0)&lt;MATCH($L$1,$D2418:$D2421,0),1*b_vote,0)+IF(MATCH($K$1,$E2418:$E2421,0)&lt;MATCH($L$1,$E2418:$E2421,0),1*c_vote,0)+IF(MATCH($K$1,$F2418:$F2421,0)&lt;MATCH($L$1,$F2418:$F2421,0),1*d_vote,0)</f>
        <v>0.75</v>
      </c>
      <c r="L2418" s="3">
        <f>IF(MATCH(K$1,$C2418:$C2421,0)&gt;(MATCH(L$1,$C2418:$C2421,0)),1*a_vote,0)+IF(MATCH(K$1,$D2418:$D2421,0)&gt;MATCH(L$1,$D2418:$D2421,0),1*b_vote,0)+IF(MATCH(K$1,$E2418:$E2421,0)&gt;MATCH(L$1,$E2418:$E2421,0),1*c_vote,0)+IF(MATCH(K$1,$F2418:$F2421,0)&gt;MATCH(L$1,$F2418:$F2421,0),1*d_vote,0)</f>
        <v>0.25</v>
      </c>
      <c r="M2418" s="3">
        <f>IF(MATCH($M$1,$C2418:$C2421,0)&lt;(MATCH($N$1,$C2418:$C2421,0)),1*a_vote,0)+IF(MATCH($M$1,$D2418:$D2421,0)&lt;MATCH($N$1,$D2418:$D2421,0),1*b_vote,0)+IF(MATCH($M$1,$E2418:$E2421,0)&lt;MATCH($N$1,$E2418:$E2421,0),1*c_vote,0)+IF(MATCH($M$1,$F2418:$F2421,0)&lt;MATCH($N$1,$F2418:$F2421,0),1*d_vote,0)</f>
        <v>0.27</v>
      </c>
      <c r="N2418" s="3">
        <f>IF(MATCH(M$1,$C2418:$C2421,0)&gt;(MATCH(N$1,$C2418:$C2421,0)),1*a_vote,0)+IF(MATCH(M$1,$D2418:$D2421,0)&gt;MATCH(N$1,$D2418:$D2421,0),1*b_vote,0)+IF(MATCH(M$1,$E2418:$E2421,0)&gt;MATCH(N$1,$E2418:$E2421,0),1*c_vote,0)+IF(MATCH(M$1,$F2418:$F2421,0)&gt;MATCH(N$1,$F2418:$F2421,0),1*d_vote,0)</f>
        <v>0.73</v>
      </c>
      <c r="O2418" s="3">
        <f>IF(MATCH($O$1,$C2418:$C2421,0)&lt;(MATCH($P$1,$C2418:$C2421,0)),1*a_vote,0)+IF(MATCH($O$1,$D2418:$D2421,0)&lt;MATCH($P$1,$D2418:$D2421,0),1*b_vote,0)+IF(MATCH($O$1,$E2418:$E2421,0)&lt;MATCH($P$1,$E2418:$E2421,0),1*c_vote,0)+IF(MATCH($O$1,$F2418:$F2421,0)&lt;MATCH($P$1,$F2418:$F2421,0),1*d_vote,0)</f>
        <v>0.75</v>
      </c>
      <c r="P2418" s="3">
        <f>IF(MATCH(O$1,$C2418:$C2421,0)&gt;(MATCH(P$1,$C2418:$C2421,0)),1*a_vote,0)+IF(MATCH(O$1,$D2418:$D2421,0)&gt;MATCH(P$1,$D2418:$D2421,0),1*b_vote,0)+IF(MATCH(O$1,$E2418:$E2421,0)&gt;MATCH(P$1,$E2418:$E2421,0),1*c_vote,0)+IF(MATCH(O$1,$F2418:$F2421,0)&gt;MATCH(P$1,$F2418:$F2421,0),1*d_vote,0)</f>
        <v>0.25</v>
      </c>
      <c r="Q2418" s="3">
        <f>IF(MATCH($Q$1,$C2418:$C2421,0)&lt;(MATCH($R$1,$C2418:$C2421,0)),1*a_vote,0)+IF(MATCH($Q$1,$D2418:$D2421,0)&lt;MATCH($R$1,$D2418:$D2421,0),1*b_vote,0)+IF(MATCH($Q$1,$E2418:$E2421,0)&lt;MATCH($R$1,$E2418:$E2421,0),1*c_vote,0)+IF(MATCH($Q$1,$F2418:$F2421,0)&lt;MATCH($R$1,$F2418:$F2421,0),1*d_vote,0)</f>
        <v>0.26</v>
      </c>
      <c r="R2418" s="3">
        <f>IF(MATCH(Q$1,$C2418:$C2421,0)&gt;(MATCH(R$1,$C2418:$C2421,0)),1*a_vote,0)+IF(MATCH(Q$1,$D2418:$D2421,0)&gt;MATCH(R$1,$D2418:$D2421,0),1*b_vote,0)+IF(MATCH(Q$1,$E2418:$E2421,0)&gt;MATCH(R$1,$E2418:$E2421,0),1*c_vote,0)+IF(MATCH(Q$1,$F2418:$F2421,0)&gt;MATCH(R$1,$F2418:$F2421,0),1*d_vote,0)</f>
        <v>0.74</v>
      </c>
      <c r="S2418" s="3">
        <f>IF(MATCH($S$1,$C2418:$C2421,0)&lt;(MATCH($T$1,$C2418:$C2421,0)),1*a_vote,0)+IF(MATCH($S$1,$D2418:$D2421,0)&lt;MATCH($T$1,$D2418:$D2421,0),1*b_vote,0)+IF(MATCH($S$1,$E2418:$E2421,0)&lt;MATCH($T$1,$E2418:$E2421,0),1*c_vote,0)+IF(MATCH($S$1,$F2418:$F2421,0)&lt;MATCH($T$1,$F2418:$F2421,0),1*d_vote,0)</f>
        <v>0.25</v>
      </c>
      <c r="T2418" s="3">
        <f>IF(MATCH(S$1,$C2418:$C2421,0)&gt;(MATCH(T$1,$C2418:$C2421,0)),1*a_vote,0)+IF(MATCH(S$1,$D2418:$D2421,0)&gt;MATCH(T$1,$D2418:$D2421,0),1*b_vote,0)+IF(MATCH(S$1,$E2418:$E2421,0)&gt;MATCH(T$1,$E2418:$E2421,0),1*c_vote,0)+IF(MATCH(S$1,$F2418:$F2421,0)&gt;MATCH(T$1,$F2418:$F2421,0),1*d_vote,0)</f>
        <v>0.75</v>
      </c>
    </row>
    <row r="2419" spans="1:20" x14ac:dyDescent="0.25">
      <c r="A2419">
        <f t="shared" si="76"/>
        <v>2418</v>
      </c>
      <c r="B2419">
        <f t="shared" si="77"/>
        <v>605</v>
      </c>
      <c r="C2419" t="str">
        <f>INDEX('VBA code_permu_wo_repettn'!$T$3:$Y$6,COUNTIF('Profile-matrices_Condorcet'!$B$2:$B2419,'Profile-matrices_Condorcet'!$B2419),MATCH(INDEX('numeric possibilities'!D$3:D$1298,VLOOKUP($B2419,'numeric possibilities'!$C$3:$G$1298,1)),'VBA code_permu_wo_repettn'!$T$2:$Y$2))</f>
        <v>D</v>
      </c>
      <c r="D2419" t="str">
        <f>INDEX('VBA code_permu_wo_repettn'!$AA$3:$AF$6,COUNTIF('Profile-matrices_Condorcet'!$B$2:$B2419,'Profile-matrices_Condorcet'!$B2419),MATCH(INDEX('numeric possibilities'!E$3:E$1298,VLOOKUP($B2419,'numeric possibilities'!$C$3:$G$1298,1)),'VBA code_permu_wo_repettn'!$AA$2:$AF$2))</f>
        <v>D</v>
      </c>
      <c r="E2419" t="str">
        <f>INDEX('VBA code_permu_wo_repettn'!$AH$3:$AM$6,COUNTIF('Profile-matrices_Condorcet'!$B$2:$B2419,'Profile-matrices_Condorcet'!$B2419),MATCH(INDEX('numeric possibilities'!F$3:F$1298,VLOOKUP($B2419,'numeric possibilities'!$C$3:$G$1298,1)),'VBA code_permu_wo_repettn'!$AH$2:$AM$2))</f>
        <v>D</v>
      </c>
      <c r="F2419" t="str">
        <f>INDEX('VBA code_permu_wo_repettn'!$AO$3:$AT$6,COUNTIF('Profile-matrices_Condorcet'!$B$2:$B2419,'Profile-matrices_Condorcet'!$B2419),MATCH(INDEX('numeric possibilities'!G$3:G$1298,VLOOKUP($B2419,'numeric possibilities'!$C$3:$G$1298,1)),'VBA code_permu_wo_repettn'!$AO$2:$AT$2))</f>
        <v>B</v>
      </c>
      <c r="H2419" t="s">
        <v>15</v>
      </c>
      <c r="I2419" t="str">
        <f>IF(I2418&gt;J2418,$I$1,IF(I2418&lt;J2418,$J$1,0))</f>
        <v>A</v>
      </c>
      <c r="K2419" t="str">
        <f>IF(K2418&gt;L2418,$K$1,IF(K2418&lt;L2418,$L$1,0))</f>
        <v>A</v>
      </c>
      <c r="M2419" t="str">
        <f>IF(M2418&gt;N2418,$M$1,IF(M2418&lt;N2418,$N$1,0))</f>
        <v>D</v>
      </c>
      <c r="O2419" t="str">
        <f>IF(O2418&gt;P2418,$O$1,IF(O2418&lt;P2418,$P$1,0))</f>
        <v>B</v>
      </c>
      <c r="Q2419" t="str">
        <f>IF(Q2418&gt;R2418,$Q$1,IF(Q2418&lt;R2418,$R$1,0))</f>
        <v>D</v>
      </c>
      <c r="S2419" t="str">
        <f>IF(S2418&gt;T2418,$S$1,IF(S2418&lt;T2418,$T$1,0))</f>
        <v>D</v>
      </c>
    </row>
    <row r="2420" spans="1:20" x14ac:dyDescent="0.25">
      <c r="A2420">
        <f t="shared" si="76"/>
        <v>2419</v>
      </c>
      <c r="B2420">
        <f t="shared" si="77"/>
        <v>605</v>
      </c>
      <c r="C2420" t="str">
        <f>INDEX('VBA code_permu_wo_repettn'!$T$3:$Y$6,COUNTIF('Profile-matrices_Condorcet'!$B$2:$B2420,'Profile-matrices_Condorcet'!$B2420),MATCH(INDEX('numeric possibilities'!D$3:D$1298,VLOOKUP($B2420,'numeric possibilities'!$C$3:$G$1298,1)),'VBA code_permu_wo_repettn'!$T$2:$Y$2))</f>
        <v>B</v>
      </c>
      <c r="D2420" t="str">
        <f>INDEX('VBA code_permu_wo_repettn'!$AA$3:$AF$6,COUNTIF('Profile-matrices_Condorcet'!$B$2:$B2420,'Profile-matrices_Condorcet'!$B2420),MATCH(INDEX('numeric possibilities'!E$3:E$1298,VLOOKUP($B2420,'numeric possibilities'!$C$3:$G$1298,1)),'VBA code_permu_wo_repettn'!$AA$2:$AF$2))</f>
        <v>A</v>
      </c>
      <c r="E2420" t="str">
        <f>INDEX('VBA code_permu_wo_repettn'!$AH$3:$AM$6,COUNTIF('Profile-matrices_Condorcet'!$B$2:$B2420,'Profile-matrices_Condorcet'!$B2420),MATCH(INDEX('numeric possibilities'!F$3:F$1298,VLOOKUP($B2420,'numeric possibilities'!$C$3:$G$1298,1)),'VBA code_permu_wo_repettn'!$AH$2:$AM$2))</f>
        <v>A</v>
      </c>
      <c r="F2420" t="str">
        <f>INDEX('VBA code_permu_wo_repettn'!$AO$3:$AT$6,COUNTIF('Profile-matrices_Condorcet'!$B$2:$B2420,'Profile-matrices_Condorcet'!$B2420),MATCH(INDEX('numeric possibilities'!G$3:G$1298,VLOOKUP($B2420,'numeric possibilities'!$C$3:$G$1298,1)),'VBA code_permu_wo_repettn'!$AO$2:$AT$2))</f>
        <v>A</v>
      </c>
      <c r="I2420" t="s">
        <v>0</v>
      </c>
      <c r="J2420" t="s">
        <v>1</v>
      </c>
      <c r="K2420" t="s">
        <v>2</v>
      </c>
      <c r="L2420" t="s">
        <v>3</v>
      </c>
    </row>
    <row r="2421" spans="1:20" x14ac:dyDescent="0.25">
      <c r="A2421">
        <f t="shared" si="76"/>
        <v>2420</v>
      </c>
      <c r="B2421">
        <f t="shared" si="77"/>
        <v>605</v>
      </c>
      <c r="C2421" t="str">
        <f>INDEX('VBA code_permu_wo_repettn'!$T$3:$Y$6,COUNTIF('Profile-matrices_Condorcet'!$B$2:$B2421,'Profile-matrices_Condorcet'!$B2421),MATCH(INDEX('numeric possibilities'!D$3:D$1298,VLOOKUP($B2421,'numeric possibilities'!$C$3:$G$1298,1)),'VBA code_permu_wo_repettn'!$T$2:$Y$2))</f>
        <v>C</v>
      </c>
      <c r="D2421" t="str">
        <f>INDEX('VBA code_permu_wo_repettn'!$AA$3:$AF$6,COUNTIF('Profile-matrices_Condorcet'!$B$2:$B2421,'Profile-matrices_Condorcet'!$B2421),MATCH(INDEX('numeric possibilities'!E$3:E$1298,VLOOKUP($B2421,'numeric possibilities'!$C$3:$G$1298,1)),'VBA code_permu_wo_repettn'!$AA$2:$AF$2))</f>
        <v>C</v>
      </c>
      <c r="E2421" t="str">
        <f>INDEX('VBA code_permu_wo_repettn'!$AH$3:$AM$6,COUNTIF('Profile-matrices_Condorcet'!$B$2:$B2421,'Profile-matrices_Condorcet'!$B2421),MATCH(INDEX('numeric possibilities'!F$3:F$1298,VLOOKUP($B2421,'numeric possibilities'!$C$3:$G$1298,1)),'VBA code_permu_wo_repettn'!$AH$2:$AM$2))</f>
        <v>B</v>
      </c>
      <c r="F2421" t="str">
        <f>INDEX('VBA code_permu_wo_repettn'!$AO$3:$AT$6,COUNTIF('Profile-matrices_Condorcet'!$B$2:$B2421,'Profile-matrices_Condorcet'!$B2421),MATCH(INDEX('numeric possibilities'!G$3:G$1298,VLOOKUP($B2421,'numeric possibilities'!$C$3:$G$1298,1)),'VBA code_permu_wo_repettn'!$AO$2:$AT$2))</f>
        <v>C</v>
      </c>
      <c r="G2421" t="str">
        <f>IF(MAX(I2421:L2421)&gt;='numeric possibilities'!$B$4/2,INDEX('Profile-matrices_Condorcet'!I2420:L2420,1,MATCH(MAX('Profile-matrices_Condorcet'!I2421:L2421),'Profile-matrices_Condorcet'!I2421:L2421,0)),"NCW")</f>
        <v>D</v>
      </c>
      <c r="H2421" t="s">
        <v>13</v>
      </c>
      <c r="I2421" s="3">
        <f>COUNTIF($I2419:$S2419,I2420)</f>
        <v>2</v>
      </c>
      <c r="J2421" s="3">
        <f>COUNTIF($I2419:$S2419,J2420)</f>
        <v>1</v>
      </c>
      <c r="K2421" s="3">
        <f>COUNTIF($I2419:$S2419,K2420)</f>
        <v>0</v>
      </c>
      <c r="L2421" s="3">
        <f>COUNTIF($I2419:$S2419,L2420)</f>
        <v>3</v>
      </c>
    </row>
    <row r="2422" spans="1:20" x14ac:dyDescent="0.25">
      <c r="A2422">
        <f t="shared" si="76"/>
        <v>2421</v>
      </c>
      <c r="B2422">
        <f t="shared" si="77"/>
        <v>606</v>
      </c>
      <c r="C2422" t="str">
        <f>INDEX('VBA code_permu_wo_repettn'!$T$3:$Y$6,COUNTIF('Profile-matrices_Condorcet'!$B$2:$B2422,'Profile-matrices_Condorcet'!$B2422),MATCH(INDEX('numeric possibilities'!D$3:D$1298,VLOOKUP($B2422,'numeric possibilities'!$C$3:$G$1298,1)),'VBA code_permu_wo_repettn'!$T$2:$Y$2))</f>
        <v>A</v>
      </c>
      <c r="D2422" t="str">
        <f>INDEX('VBA code_permu_wo_repettn'!$AA$3:$AF$6,COUNTIF('Profile-matrices_Condorcet'!$B$2:$B2422,'Profile-matrices_Condorcet'!$B2422),MATCH(INDEX('numeric possibilities'!E$3:E$1298,VLOOKUP($B2422,'numeric possibilities'!$C$3:$G$1298,1)),'VBA code_permu_wo_repettn'!$AA$2:$AF$2))</f>
        <v>B</v>
      </c>
      <c r="E2422" t="str">
        <f>INDEX('VBA code_permu_wo_repettn'!$AH$3:$AM$6,COUNTIF('Profile-matrices_Condorcet'!$B$2:$B2422,'Profile-matrices_Condorcet'!$B2422),MATCH(INDEX('numeric possibilities'!F$3:F$1298,VLOOKUP($B2422,'numeric possibilities'!$C$3:$G$1298,1)),'VBA code_permu_wo_repettn'!$AH$2:$AM$2))</f>
        <v>C</v>
      </c>
      <c r="F2422" t="str">
        <f>INDEX('VBA code_permu_wo_repettn'!$AO$3:$AT$6,COUNTIF('Profile-matrices_Condorcet'!$B$2:$B2422,'Profile-matrices_Condorcet'!$B2422),MATCH(INDEX('numeric possibilities'!G$3:G$1298,VLOOKUP($B2422,'numeric possibilities'!$C$3:$G$1298,1)),'VBA code_permu_wo_repettn'!$AO$2:$AT$2))</f>
        <v>D</v>
      </c>
      <c r="H2422" t="s">
        <v>14</v>
      </c>
      <c r="I2422" s="3">
        <f>IF(MATCH(I$1,$C2422:$C2425,0)&lt;(MATCH(J$1,$C2422:$C2425,0)),1*a_vote,0)+IF(MATCH(I$1,$D2422:$D2425,0)&lt;MATCH(J$1,$D2422:$D2425,0),1*b_vote,0)+IF(MATCH(I$1,$E2422:$E2425,0)&lt;MATCH(J$1,$E2422:$E2425,0),1*c_vote,0)+IF(MATCH(I$1,$F2422:$F2425,0)&lt;MATCH(J$1,$F2422:$F2425,0),1*d_vote,0)</f>
        <v>0.52</v>
      </c>
      <c r="J2422" s="3">
        <f>IF(MATCH(I$1,$C2422:$C2425,0)&gt;(MATCH(J$1,$C2422:$C2425,0)),1*a_vote,0)+IF(MATCH(I$1,$D2422:$D2425,0)&gt;MATCH(J$1,$D2422:$D2425,0),1*b_vote,0)+IF(MATCH(I$1,$E2422:$E2425,0)&gt;MATCH(J$1,$E2422:$E2425,0),1*c_vote,0)+IF(MATCH(I$1,$F2422:$F2425,0)&gt;MATCH(J$1,$F2422:$F2425,0),1*d_vote,0)</f>
        <v>0.48</v>
      </c>
      <c r="K2422" s="3">
        <f>IF(MATCH($K$1,$C2422:$C2425,0)&lt;(MATCH($L$1,$C2422:$C2425,0)),1*a_vote,0)+IF(MATCH($K$1,$D2422:$D2425,0)&lt;MATCH($L$1,$D2422:$D2425,0),1*b_vote,0)+IF(MATCH($K$1,$E2422:$E2425,0)&lt;MATCH($L$1,$E2422:$E2425,0),1*c_vote,0)+IF(MATCH($K$1,$F2422:$F2425,0)&lt;MATCH($L$1,$F2422:$F2425,0),1*d_vote,0)</f>
        <v>0.75</v>
      </c>
      <c r="L2422" s="3">
        <f>IF(MATCH(K$1,$C2422:$C2425,0)&gt;(MATCH(L$1,$C2422:$C2425,0)),1*a_vote,0)+IF(MATCH(K$1,$D2422:$D2425,0)&gt;MATCH(L$1,$D2422:$D2425,0),1*b_vote,0)+IF(MATCH(K$1,$E2422:$E2425,0)&gt;MATCH(L$1,$E2422:$E2425,0),1*c_vote,0)+IF(MATCH(K$1,$F2422:$F2425,0)&gt;MATCH(L$1,$F2422:$F2425,0),1*d_vote,0)</f>
        <v>0.25</v>
      </c>
      <c r="M2422" s="3">
        <f>IF(MATCH($M$1,$C2422:$C2425,0)&lt;(MATCH($N$1,$C2422:$C2425,0)),1*a_vote,0)+IF(MATCH($M$1,$D2422:$D2425,0)&lt;MATCH($N$1,$D2422:$D2425,0),1*b_vote,0)+IF(MATCH($M$1,$E2422:$E2425,0)&lt;MATCH($N$1,$E2422:$E2425,0),1*c_vote,0)+IF(MATCH($M$1,$F2422:$F2425,0)&lt;MATCH($N$1,$F2422:$F2425,0),1*d_vote,0)</f>
        <v>0.27</v>
      </c>
      <c r="N2422" s="3">
        <f>IF(MATCH(M$1,$C2422:$C2425,0)&gt;(MATCH(N$1,$C2422:$C2425,0)),1*a_vote,0)+IF(MATCH(M$1,$D2422:$D2425,0)&gt;MATCH(N$1,$D2422:$D2425,0),1*b_vote,0)+IF(MATCH(M$1,$E2422:$E2425,0)&gt;MATCH(N$1,$E2422:$E2425,0),1*c_vote,0)+IF(MATCH(M$1,$F2422:$F2425,0)&gt;MATCH(N$1,$F2422:$F2425,0),1*d_vote,0)</f>
        <v>0.73</v>
      </c>
      <c r="O2422" s="3">
        <f>IF(MATCH($O$1,$C2422:$C2425,0)&lt;(MATCH($P$1,$C2422:$C2425,0)),1*a_vote,0)+IF(MATCH($O$1,$D2422:$D2425,0)&lt;MATCH($P$1,$D2422:$D2425,0),1*b_vote,0)+IF(MATCH($O$1,$E2422:$E2425,0)&lt;MATCH($P$1,$E2422:$E2425,0),1*c_vote,0)+IF(MATCH($O$1,$F2422:$F2425,0)&lt;MATCH($P$1,$F2422:$F2425,0),1*d_vote,0)</f>
        <v>0.48</v>
      </c>
      <c r="P2422" s="3">
        <f>IF(MATCH(O$1,$C2422:$C2425,0)&gt;(MATCH(P$1,$C2422:$C2425,0)),1*a_vote,0)+IF(MATCH(O$1,$D2422:$D2425,0)&gt;MATCH(P$1,$D2422:$D2425,0),1*b_vote,0)+IF(MATCH(O$1,$E2422:$E2425,0)&gt;MATCH(P$1,$E2422:$E2425,0),1*c_vote,0)+IF(MATCH(O$1,$F2422:$F2425,0)&gt;MATCH(P$1,$F2422:$F2425,0),1*d_vote,0)</f>
        <v>0.52</v>
      </c>
      <c r="Q2422" s="3">
        <f>IF(MATCH($Q$1,$C2422:$C2425,0)&lt;(MATCH($R$1,$C2422:$C2425,0)),1*a_vote,0)+IF(MATCH($Q$1,$D2422:$D2425,0)&lt;MATCH($R$1,$D2422:$D2425,0),1*b_vote,0)+IF(MATCH($Q$1,$E2422:$E2425,0)&lt;MATCH($R$1,$E2422:$E2425,0),1*c_vote,0)+IF(MATCH($Q$1,$F2422:$F2425,0)&lt;MATCH($R$1,$F2422:$F2425,0),1*d_vote,0)</f>
        <v>0.26</v>
      </c>
      <c r="R2422" s="3">
        <f>IF(MATCH(Q$1,$C2422:$C2425,0)&gt;(MATCH(R$1,$C2422:$C2425,0)),1*a_vote,0)+IF(MATCH(Q$1,$D2422:$D2425,0)&gt;MATCH(R$1,$D2422:$D2425,0),1*b_vote,0)+IF(MATCH(Q$1,$E2422:$E2425,0)&gt;MATCH(R$1,$E2422:$E2425,0),1*c_vote,0)+IF(MATCH(Q$1,$F2422:$F2425,0)&gt;MATCH(R$1,$F2422:$F2425,0),1*d_vote,0)</f>
        <v>0.74</v>
      </c>
      <c r="S2422" s="3">
        <f>IF(MATCH($S$1,$C2422:$C2425,0)&lt;(MATCH($T$1,$C2422:$C2425,0)),1*a_vote,0)+IF(MATCH($S$1,$D2422:$D2425,0)&lt;MATCH($T$1,$D2422:$D2425,0),1*b_vote,0)+IF(MATCH($S$1,$E2422:$E2425,0)&lt;MATCH($T$1,$E2422:$E2425,0),1*c_vote,0)+IF(MATCH($S$1,$F2422:$F2425,0)&lt;MATCH($T$1,$F2422:$F2425,0),1*d_vote,0)</f>
        <v>0.25</v>
      </c>
      <c r="T2422" s="3">
        <f>IF(MATCH(S$1,$C2422:$C2425,0)&gt;(MATCH(T$1,$C2422:$C2425,0)),1*a_vote,0)+IF(MATCH(S$1,$D2422:$D2425,0)&gt;MATCH(T$1,$D2422:$D2425,0),1*b_vote,0)+IF(MATCH(S$1,$E2422:$E2425,0)&gt;MATCH(T$1,$E2422:$E2425,0),1*c_vote,0)+IF(MATCH(S$1,$F2422:$F2425,0)&gt;MATCH(T$1,$F2422:$F2425,0),1*d_vote,0)</f>
        <v>0.75</v>
      </c>
    </row>
    <row r="2423" spans="1:20" x14ac:dyDescent="0.25">
      <c r="A2423">
        <f t="shared" si="76"/>
        <v>2422</v>
      </c>
      <c r="B2423">
        <f t="shared" si="77"/>
        <v>606</v>
      </c>
      <c r="C2423" t="str">
        <f>INDEX('VBA code_permu_wo_repettn'!$T$3:$Y$6,COUNTIF('Profile-matrices_Condorcet'!$B$2:$B2423,'Profile-matrices_Condorcet'!$B2423),MATCH(INDEX('numeric possibilities'!D$3:D$1298,VLOOKUP($B2423,'numeric possibilities'!$C$3:$G$1298,1)),'VBA code_permu_wo_repettn'!$T$2:$Y$2))</f>
        <v>D</v>
      </c>
      <c r="D2423" t="str">
        <f>INDEX('VBA code_permu_wo_repettn'!$AA$3:$AF$6,COUNTIF('Profile-matrices_Condorcet'!$B$2:$B2423,'Profile-matrices_Condorcet'!$B2423),MATCH(INDEX('numeric possibilities'!E$3:E$1298,VLOOKUP($B2423,'numeric possibilities'!$C$3:$G$1298,1)),'VBA code_permu_wo_repettn'!$AA$2:$AF$2))</f>
        <v>D</v>
      </c>
      <c r="E2423" t="str">
        <f>INDEX('VBA code_permu_wo_repettn'!$AH$3:$AM$6,COUNTIF('Profile-matrices_Condorcet'!$B$2:$B2423,'Profile-matrices_Condorcet'!$B2423),MATCH(INDEX('numeric possibilities'!F$3:F$1298,VLOOKUP($B2423,'numeric possibilities'!$C$3:$G$1298,1)),'VBA code_permu_wo_repettn'!$AH$2:$AM$2))</f>
        <v>D</v>
      </c>
      <c r="F2423" t="str">
        <f>INDEX('VBA code_permu_wo_repettn'!$AO$3:$AT$6,COUNTIF('Profile-matrices_Condorcet'!$B$2:$B2423,'Profile-matrices_Condorcet'!$B2423),MATCH(INDEX('numeric possibilities'!G$3:G$1298,VLOOKUP($B2423,'numeric possibilities'!$C$3:$G$1298,1)),'VBA code_permu_wo_repettn'!$AO$2:$AT$2))</f>
        <v>B</v>
      </c>
      <c r="H2423" t="s">
        <v>15</v>
      </c>
      <c r="I2423" t="str">
        <f>IF(I2422&gt;J2422,$I$1,IF(I2422&lt;J2422,$J$1,0))</f>
        <v>A</v>
      </c>
      <c r="K2423" t="str">
        <f>IF(K2422&gt;L2422,$K$1,IF(K2422&lt;L2422,$L$1,0))</f>
        <v>A</v>
      </c>
      <c r="M2423" t="str">
        <f>IF(M2422&gt;N2422,$M$1,IF(M2422&lt;N2422,$N$1,0))</f>
        <v>D</v>
      </c>
      <c r="O2423" t="str">
        <f>IF(O2422&gt;P2422,$O$1,IF(O2422&lt;P2422,$P$1,0))</f>
        <v>C</v>
      </c>
      <c r="Q2423" t="str">
        <f>IF(Q2422&gt;R2422,$Q$1,IF(Q2422&lt;R2422,$R$1,0))</f>
        <v>D</v>
      </c>
      <c r="S2423" t="str">
        <f>IF(S2422&gt;T2422,$S$1,IF(S2422&lt;T2422,$T$1,0))</f>
        <v>D</v>
      </c>
    </row>
    <row r="2424" spans="1:20" x14ac:dyDescent="0.25">
      <c r="A2424">
        <f t="shared" si="76"/>
        <v>2423</v>
      </c>
      <c r="B2424">
        <f t="shared" si="77"/>
        <v>606</v>
      </c>
      <c r="C2424" t="str">
        <f>INDEX('VBA code_permu_wo_repettn'!$T$3:$Y$6,COUNTIF('Profile-matrices_Condorcet'!$B$2:$B2424,'Profile-matrices_Condorcet'!$B2424),MATCH(INDEX('numeric possibilities'!D$3:D$1298,VLOOKUP($B2424,'numeric possibilities'!$C$3:$G$1298,1)),'VBA code_permu_wo_repettn'!$T$2:$Y$2))</f>
        <v>C</v>
      </c>
      <c r="D2424" t="str">
        <f>INDEX('VBA code_permu_wo_repettn'!$AA$3:$AF$6,COUNTIF('Profile-matrices_Condorcet'!$B$2:$B2424,'Profile-matrices_Condorcet'!$B2424),MATCH(INDEX('numeric possibilities'!E$3:E$1298,VLOOKUP($B2424,'numeric possibilities'!$C$3:$G$1298,1)),'VBA code_permu_wo_repettn'!$AA$2:$AF$2))</f>
        <v>A</v>
      </c>
      <c r="E2424" t="str">
        <f>INDEX('VBA code_permu_wo_repettn'!$AH$3:$AM$6,COUNTIF('Profile-matrices_Condorcet'!$B$2:$B2424,'Profile-matrices_Condorcet'!$B2424),MATCH(INDEX('numeric possibilities'!F$3:F$1298,VLOOKUP($B2424,'numeric possibilities'!$C$3:$G$1298,1)),'VBA code_permu_wo_repettn'!$AH$2:$AM$2))</f>
        <v>A</v>
      </c>
      <c r="F2424" t="str">
        <f>INDEX('VBA code_permu_wo_repettn'!$AO$3:$AT$6,COUNTIF('Profile-matrices_Condorcet'!$B$2:$B2424,'Profile-matrices_Condorcet'!$B2424),MATCH(INDEX('numeric possibilities'!G$3:G$1298,VLOOKUP($B2424,'numeric possibilities'!$C$3:$G$1298,1)),'VBA code_permu_wo_repettn'!$AO$2:$AT$2))</f>
        <v>A</v>
      </c>
      <c r="I2424" t="s">
        <v>0</v>
      </c>
      <c r="J2424" t="s">
        <v>1</v>
      </c>
      <c r="K2424" t="s">
        <v>2</v>
      </c>
      <c r="L2424" t="s">
        <v>3</v>
      </c>
    </row>
    <row r="2425" spans="1:20" x14ac:dyDescent="0.25">
      <c r="A2425">
        <f t="shared" si="76"/>
        <v>2424</v>
      </c>
      <c r="B2425">
        <f t="shared" si="77"/>
        <v>606</v>
      </c>
      <c r="C2425" t="str">
        <f>INDEX('VBA code_permu_wo_repettn'!$T$3:$Y$6,COUNTIF('Profile-matrices_Condorcet'!$B$2:$B2425,'Profile-matrices_Condorcet'!$B2425),MATCH(INDEX('numeric possibilities'!D$3:D$1298,VLOOKUP($B2425,'numeric possibilities'!$C$3:$G$1298,1)),'VBA code_permu_wo_repettn'!$T$2:$Y$2))</f>
        <v>B</v>
      </c>
      <c r="D2425" t="str">
        <f>INDEX('VBA code_permu_wo_repettn'!$AA$3:$AF$6,COUNTIF('Profile-matrices_Condorcet'!$B$2:$B2425,'Profile-matrices_Condorcet'!$B2425),MATCH(INDEX('numeric possibilities'!E$3:E$1298,VLOOKUP($B2425,'numeric possibilities'!$C$3:$G$1298,1)),'VBA code_permu_wo_repettn'!$AA$2:$AF$2))</f>
        <v>C</v>
      </c>
      <c r="E2425" t="str">
        <f>INDEX('VBA code_permu_wo_repettn'!$AH$3:$AM$6,COUNTIF('Profile-matrices_Condorcet'!$B$2:$B2425,'Profile-matrices_Condorcet'!$B2425),MATCH(INDEX('numeric possibilities'!F$3:F$1298,VLOOKUP($B2425,'numeric possibilities'!$C$3:$G$1298,1)),'VBA code_permu_wo_repettn'!$AH$2:$AM$2))</f>
        <v>B</v>
      </c>
      <c r="F2425" t="str">
        <f>INDEX('VBA code_permu_wo_repettn'!$AO$3:$AT$6,COUNTIF('Profile-matrices_Condorcet'!$B$2:$B2425,'Profile-matrices_Condorcet'!$B2425),MATCH(INDEX('numeric possibilities'!G$3:G$1298,VLOOKUP($B2425,'numeric possibilities'!$C$3:$G$1298,1)),'VBA code_permu_wo_repettn'!$AO$2:$AT$2))</f>
        <v>C</v>
      </c>
      <c r="G2425" t="str">
        <f>IF(MAX(I2425:L2425)&gt;='numeric possibilities'!$B$4/2,INDEX('Profile-matrices_Condorcet'!I2424:L2424,1,MATCH(MAX('Profile-matrices_Condorcet'!I2425:L2425),'Profile-matrices_Condorcet'!I2425:L2425,0)),"NCW")</f>
        <v>D</v>
      </c>
      <c r="H2425" t="s">
        <v>13</v>
      </c>
      <c r="I2425" s="3">
        <f>COUNTIF($I2423:$S2423,I2424)</f>
        <v>2</v>
      </c>
      <c r="J2425" s="3">
        <f>COUNTIF($I2423:$S2423,J2424)</f>
        <v>0</v>
      </c>
      <c r="K2425" s="3">
        <f>COUNTIF($I2423:$S2423,K2424)</f>
        <v>1</v>
      </c>
      <c r="L2425" s="3">
        <f>COUNTIF($I2423:$S2423,L2424)</f>
        <v>3</v>
      </c>
    </row>
    <row r="2426" spans="1:20" x14ac:dyDescent="0.25">
      <c r="A2426">
        <f t="shared" si="76"/>
        <v>2425</v>
      </c>
      <c r="B2426">
        <f t="shared" si="77"/>
        <v>607</v>
      </c>
      <c r="C2426" t="str">
        <f>INDEX('VBA code_permu_wo_repettn'!$T$3:$Y$6,COUNTIF('Profile-matrices_Condorcet'!$B$2:$B2426,'Profile-matrices_Condorcet'!$B2426),MATCH(INDEX('numeric possibilities'!D$3:D$1298,VLOOKUP($B2426,'numeric possibilities'!$C$3:$G$1298,1)),'VBA code_permu_wo_repettn'!$T$2:$Y$2))</f>
        <v>A</v>
      </c>
      <c r="D2426" t="str">
        <f>INDEX('VBA code_permu_wo_repettn'!$AA$3:$AF$6,COUNTIF('Profile-matrices_Condorcet'!$B$2:$B2426,'Profile-matrices_Condorcet'!$B2426),MATCH(INDEX('numeric possibilities'!E$3:E$1298,VLOOKUP($B2426,'numeric possibilities'!$C$3:$G$1298,1)),'VBA code_permu_wo_repettn'!$AA$2:$AF$2))</f>
        <v>B</v>
      </c>
      <c r="E2426" t="str">
        <f>INDEX('VBA code_permu_wo_repettn'!$AH$3:$AM$6,COUNTIF('Profile-matrices_Condorcet'!$B$2:$B2426,'Profile-matrices_Condorcet'!$B2426),MATCH(INDEX('numeric possibilities'!F$3:F$1298,VLOOKUP($B2426,'numeric possibilities'!$C$3:$G$1298,1)),'VBA code_permu_wo_repettn'!$AH$2:$AM$2))</f>
        <v>C</v>
      </c>
      <c r="F2426" t="str">
        <f>INDEX('VBA code_permu_wo_repettn'!$AO$3:$AT$6,COUNTIF('Profile-matrices_Condorcet'!$B$2:$B2426,'Profile-matrices_Condorcet'!$B2426),MATCH(INDEX('numeric possibilities'!G$3:G$1298,VLOOKUP($B2426,'numeric possibilities'!$C$3:$G$1298,1)),'VBA code_permu_wo_repettn'!$AO$2:$AT$2))</f>
        <v>D</v>
      </c>
      <c r="H2426" t="s">
        <v>14</v>
      </c>
      <c r="I2426" s="3">
        <f>IF(MATCH(I$1,$C2426:$C2429,0)&lt;(MATCH(J$1,$C2426:$C2429,0)),1*a_vote,0)+IF(MATCH(I$1,$D2426:$D2429,0)&lt;MATCH(J$1,$D2426:$D2429,0),1*b_vote,0)+IF(MATCH(I$1,$E2426:$E2429,0)&lt;MATCH(J$1,$E2426:$E2429,0),1*c_vote,0)+IF(MATCH(I$1,$F2426:$F2429,0)&lt;MATCH(J$1,$F2426:$F2429,0),1*d_vote,0)</f>
        <v>0.52</v>
      </c>
      <c r="J2426" s="3">
        <f>IF(MATCH(I$1,$C2426:$C2429,0)&gt;(MATCH(J$1,$C2426:$C2429,0)),1*a_vote,0)+IF(MATCH(I$1,$D2426:$D2429,0)&gt;MATCH(J$1,$D2426:$D2429,0),1*b_vote,0)+IF(MATCH(I$1,$E2426:$E2429,0)&gt;MATCH(J$1,$E2426:$E2429,0),1*c_vote,0)+IF(MATCH(I$1,$F2426:$F2429,0)&gt;MATCH(J$1,$F2426:$F2429,0),1*d_vote,0)</f>
        <v>0.48</v>
      </c>
      <c r="K2426" s="3">
        <f>IF(MATCH($K$1,$C2426:$C2429,0)&lt;(MATCH($L$1,$C2426:$C2429,0)),1*a_vote,0)+IF(MATCH($K$1,$D2426:$D2429,0)&lt;MATCH($L$1,$D2426:$D2429,0),1*b_vote,0)+IF(MATCH($K$1,$E2426:$E2429,0)&lt;MATCH($L$1,$E2426:$E2429,0),1*c_vote,0)+IF(MATCH($K$1,$F2426:$F2429,0)&lt;MATCH($L$1,$F2426:$F2429,0),1*d_vote,0)</f>
        <v>0.49</v>
      </c>
      <c r="L2426" s="3">
        <f>IF(MATCH(K$1,$C2426:$C2429,0)&gt;(MATCH(L$1,$C2426:$C2429,0)),1*a_vote,0)+IF(MATCH(K$1,$D2426:$D2429,0)&gt;MATCH(L$1,$D2426:$D2429,0),1*b_vote,0)+IF(MATCH(K$1,$E2426:$E2429,0)&gt;MATCH(L$1,$E2426:$E2429,0),1*c_vote,0)+IF(MATCH(K$1,$F2426:$F2429,0)&gt;MATCH(L$1,$F2426:$F2429,0),1*d_vote,0)</f>
        <v>0.51</v>
      </c>
      <c r="M2426" s="3">
        <f>IF(MATCH($M$1,$C2426:$C2429,0)&lt;(MATCH($N$1,$C2426:$C2429,0)),1*a_vote,0)+IF(MATCH($M$1,$D2426:$D2429,0)&lt;MATCH($N$1,$D2426:$D2429,0),1*b_vote,0)+IF(MATCH($M$1,$E2426:$E2429,0)&lt;MATCH($N$1,$E2426:$E2429,0),1*c_vote,0)+IF(MATCH($M$1,$F2426:$F2429,0)&lt;MATCH($N$1,$F2426:$F2429,0),1*d_vote,0)</f>
        <v>0.27</v>
      </c>
      <c r="N2426" s="3">
        <f>IF(MATCH(M$1,$C2426:$C2429,0)&gt;(MATCH(N$1,$C2426:$C2429,0)),1*a_vote,0)+IF(MATCH(M$1,$D2426:$D2429,0)&gt;MATCH(N$1,$D2426:$D2429,0),1*b_vote,0)+IF(MATCH(M$1,$E2426:$E2429,0)&gt;MATCH(N$1,$E2426:$E2429,0),1*c_vote,0)+IF(MATCH(M$1,$F2426:$F2429,0)&gt;MATCH(N$1,$F2426:$F2429,0),1*d_vote,0)</f>
        <v>0.73</v>
      </c>
      <c r="O2426" s="3">
        <f>IF(MATCH($O$1,$C2426:$C2429,0)&lt;(MATCH($P$1,$C2426:$C2429,0)),1*a_vote,0)+IF(MATCH($O$1,$D2426:$D2429,0)&lt;MATCH($P$1,$D2426:$D2429,0),1*b_vote,0)+IF(MATCH($O$1,$E2426:$E2429,0)&lt;MATCH($P$1,$E2426:$E2429,0),1*c_vote,0)+IF(MATCH($O$1,$F2426:$F2429,0)&lt;MATCH($P$1,$F2426:$F2429,0),1*d_vote,0)</f>
        <v>0.75</v>
      </c>
      <c r="P2426" s="3">
        <f>IF(MATCH(O$1,$C2426:$C2429,0)&gt;(MATCH(P$1,$C2426:$C2429,0)),1*a_vote,0)+IF(MATCH(O$1,$D2426:$D2429,0)&gt;MATCH(P$1,$D2426:$D2429,0),1*b_vote,0)+IF(MATCH(O$1,$E2426:$E2429,0)&gt;MATCH(P$1,$E2426:$E2429,0),1*c_vote,0)+IF(MATCH(O$1,$F2426:$F2429,0)&gt;MATCH(P$1,$F2426:$F2429,0),1*d_vote,0)</f>
        <v>0.25</v>
      </c>
      <c r="Q2426" s="3">
        <f>IF(MATCH($Q$1,$C2426:$C2429,0)&lt;(MATCH($R$1,$C2426:$C2429,0)),1*a_vote,0)+IF(MATCH($Q$1,$D2426:$D2429,0)&lt;MATCH($R$1,$D2426:$D2429,0),1*b_vote,0)+IF(MATCH($Q$1,$E2426:$E2429,0)&lt;MATCH($R$1,$E2426:$E2429,0),1*c_vote,0)+IF(MATCH($Q$1,$F2426:$F2429,0)&lt;MATCH($R$1,$F2426:$F2429,0),1*d_vote,0)</f>
        <v>0.53</v>
      </c>
      <c r="R2426" s="3">
        <f>IF(MATCH(Q$1,$C2426:$C2429,0)&gt;(MATCH(R$1,$C2426:$C2429,0)),1*a_vote,0)+IF(MATCH(Q$1,$D2426:$D2429,0)&gt;MATCH(R$1,$D2426:$D2429,0),1*b_vote,0)+IF(MATCH(Q$1,$E2426:$E2429,0)&gt;MATCH(R$1,$E2426:$E2429,0),1*c_vote,0)+IF(MATCH(Q$1,$F2426:$F2429,0)&gt;MATCH(R$1,$F2426:$F2429,0),1*d_vote,0)</f>
        <v>0.47</v>
      </c>
      <c r="S2426" s="3">
        <f>IF(MATCH($S$1,$C2426:$C2429,0)&lt;(MATCH($T$1,$C2426:$C2429,0)),1*a_vote,0)+IF(MATCH($S$1,$D2426:$D2429,0)&lt;MATCH($T$1,$D2426:$D2429,0),1*b_vote,0)+IF(MATCH($S$1,$E2426:$E2429,0)&lt;MATCH($T$1,$E2426:$E2429,0),1*c_vote,0)+IF(MATCH($S$1,$F2426:$F2429,0)&lt;MATCH($T$1,$F2426:$F2429,0),1*d_vote,0)</f>
        <v>0.52</v>
      </c>
      <c r="T2426" s="3">
        <f>IF(MATCH(S$1,$C2426:$C2429,0)&gt;(MATCH(T$1,$C2426:$C2429,0)),1*a_vote,0)+IF(MATCH(S$1,$D2426:$D2429,0)&gt;MATCH(T$1,$D2426:$D2429,0),1*b_vote,0)+IF(MATCH(S$1,$E2426:$E2429,0)&gt;MATCH(T$1,$E2426:$E2429,0),1*c_vote,0)+IF(MATCH(S$1,$F2426:$F2429,0)&gt;MATCH(T$1,$F2426:$F2429,0),1*d_vote,0)</f>
        <v>0.48</v>
      </c>
    </row>
    <row r="2427" spans="1:20" x14ac:dyDescent="0.25">
      <c r="A2427">
        <f t="shared" si="76"/>
        <v>2426</v>
      </c>
      <c r="B2427">
        <f t="shared" si="77"/>
        <v>607</v>
      </c>
      <c r="C2427" t="str">
        <f>INDEX('VBA code_permu_wo_repettn'!$T$3:$Y$6,COUNTIF('Profile-matrices_Condorcet'!$B$2:$B2427,'Profile-matrices_Condorcet'!$B2427),MATCH(INDEX('numeric possibilities'!D$3:D$1298,VLOOKUP($B2427,'numeric possibilities'!$C$3:$G$1298,1)),'VBA code_permu_wo_repettn'!$T$2:$Y$2))</f>
        <v>B</v>
      </c>
      <c r="D2427" t="str">
        <f>INDEX('VBA code_permu_wo_repettn'!$AA$3:$AF$6,COUNTIF('Profile-matrices_Condorcet'!$B$2:$B2427,'Profile-matrices_Condorcet'!$B2427),MATCH(INDEX('numeric possibilities'!E$3:E$1298,VLOOKUP($B2427,'numeric possibilities'!$C$3:$G$1298,1)),'VBA code_permu_wo_repettn'!$AA$2:$AF$2))</f>
        <v>D</v>
      </c>
      <c r="E2427" t="str">
        <f>INDEX('VBA code_permu_wo_repettn'!$AH$3:$AM$6,COUNTIF('Profile-matrices_Condorcet'!$B$2:$B2427,'Profile-matrices_Condorcet'!$B2427),MATCH(INDEX('numeric possibilities'!F$3:F$1298,VLOOKUP($B2427,'numeric possibilities'!$C$3:$G$1298,1)),'VBA code_permu_wo_repettn'!$AH$2:$AM$2))</f>
        <v>D</v>
      </c>
      <c r="F2427" t="str">
        <f>INDEX('VBA code_permu_wo_repettn'!$AO$3:$AT$6,COUNTIF('Profile-matrices_Condorcet'!$B$2:$B2427,'Profile-matrices_Condorcet'!$B2427),MATCH(INDEX('numeric possibilities'!G$3:G$1298,VLOOKUP($B2427,'numeric possibilities'!$C$3:$G$1298,1)),'VBA code_permu_wo_repettn'!$AO$2:$AT$2))</f>
        <v>B</v>
      </c>
      <c r="H2427" t="s">
        <v>15</v>
      </c>
      <c r="I2427" t="str">
        <f>IF(I2426&gt;J2426,$I$1,IF(I2426&lt;J2426,$J$1,0))</f>
        <v>A</v>
      </c>
      <c r="K2427" t="str">
        <f>IF(K2426&gt;L2426,$K$1,IF(K2426&lt;L2426,$L$1,0))</f>
        <v>C</v>
      </c>
      <c r="M2427" t="str">
        <f>IF(M2426&gt;N2426,$M$1,IF(M2426&lt;N2426,$N$1,0))</f>
        <v>D</v>
      </c>
      <c r="O2427" t="str">
        <f>IF(O2426&gt;P2426,$O$1,IF(O2426&lt;P2426,$P$1,0))</f>
        <v>B</v>
      </c>
      <c r="Q2427" t="str">
        <f>IF(Q2426&gt;R2426,$Q$1,IF(Q2426&lt;R2426,$R$1,0))</f>
        <v>B</v>
      </c>
      <c r="S2427" t="str">
        <f>IF(S2426&gt;T2426,$S$1,IF(S2426&lt;T2426,$T$1,0))</f>
        <v>C</v>
      </c>
    </row>
    <row r="2428" spans="1:20" x14ac:dyDescent="0.25">
      <c r="A2428">
        <f t="shared" si="76"/>
        <v>2427</v>
      </c>
      <c r="B2428">
        <f t="shared" si="77"/>
        <v>607</v>
      </c>
      <c r="C2428" t="str">
        <f>INDEX('VBA code_permu_wo_repettn'!$T$3:$Y$6,COUNTIF('Profile-matrices_Condorcet'!$B$2:$B2428,'Profile-matrices_Condorcet'!$B2428),MATCH(INDEX('numeric possibilities'!D$3:D$1298,VLOOKUP($B2428,'numeric possibilities'!$C$3:$G$1298,1)),'VBA code_permu_wo_repettn'!$T$2:$Y$2))</f>
        <v>C</v>
      </c>
      <c r="D2428" t="str">
        <f>INDEX('VBA code_permu_wo_repettn'!$AA$3:$AF$6,COUNTIF('Profile-matrices_Condorcet'!$B$2:$B2428,'Profile-matrices_Condorcet'!$B2428),MATCH(INDEX('numeric possibilities'!E$3:E$1298,VLOOKUP($B2428,'numeric possibilities'!$C$3:$G$1298,1)),'VBA code_permu_wo_repettn'!$AA$2:$AF$2))</f>
        <v>C</v>
      </c>
      <c r="E2428" t="str">
        <f>INDEX('VBA code_permu_wo_repettn'!$AH$3:$AM$6,COUNTIF('Profile-matrices_Condorcet'!$B$2:$B2428,'Profile-matrices_Condorcet'!$B2428),MATCH(INDEX('numeric possibilities'!F$3:F$1298,VLOOKUP($B2428,'numeric possibilities'!$C$3:$G$1298,1)),'VBA code_permu_wo_repettn'!$AH$2:$AM$2))</f>
        <v>A</v>
      </c>
      <c r="F2428" t="str">
        <f>INDEX('VBA code_permu_wo_repettn'!$AO$3:$AT$6,COUNTIF('Profile-matrices_Condorcet'!$B$2:$B2428,'Profile-matrices_Condorcet'!$B2428),MATCH(INDEX('numeric possibilities'!G$3:G$1298,VLOOKUP($B2428,'numeric possibilities'!$C$3:$G$1298,1)),'VBA code_permu_wo_repettn'!$AO$2:$AT$2))</f>
        <v>A</v>
      </c>
      <c r="I2428" t="s">
        <v>0</v>
      </c>
      <c r="J2428" t="s">
        <v>1</v>
      </c>
      <c r="K2428" t="s">
        <v>2</v>
      </c>
      <c r="L2428" t="s">
        <v>3</v>
      </c>
    </row>
    <row r="2429" spans="1:20" x14ac:dyDescent="0.25">
      <c r="A2429">
        <f t="shared" si="76"/>
        <v>2428</v>
      </c>
      <c r="B2429">
        <f t="shared" si="77"/>
        <v>607</v>
      </c>
      <c r="C2429" t="str">
        <f>INDEX('VBA code_permu_wo_repettn'!$T$3:$Y$6,COUNTIF('Profile-matrices_Condorcet'!$B$2:$B2429,'Profile-matrices_Condorcet'!$B2429),MATCH(INDEX('numeric possibilities'!D$3:D$1298,VLOOKUP($B2429,'numeric possibilities'!$C$3:$G$1298,1)),'VBA code_permu_wo_repettn'!$T$2:$Y$2))</f>
        <v>D</v>
      </c>
      <c r="D2429" t="str">
        <f>INDEX('VBA code_permu_wo_repettn'!$AA$3:$AF$6,COUNTIF('Profile-matrices_Condorcet'!$B$2:$B2429,'Profile-matrices_Condorcet'!$B2429),MATCH(INDEX('numeric possibilities'!E$3:E$1298,VLOOKUP($B2429,'numeric possibilities'!$C$3:$G$1298,1)),'VBA code_permu_wo_repettn'!$AA$2:$AF$2))</f>
        <v>A</v>
      </c>
      <c r="E2429" t="str">
        <f>INDEX('VBA code_permu_wo_repettn'!$AH$3:$AM$6,COUNTIF('Profile-matrices_Condorcet'!$B$2:$B2429,'Profile-matrices_Condorcet'!$B2429),MATCH(INDEX('numeric possibilities'!F$3:F$1298,VLOOKUP($B2429,'numeric possibilities'!$C$3:$G$1298,1)),'VBA code_permu_wo_repettn'!$AH$2:$AM$2))</f>
        <v>B</v>
      </c>
      <c r="F2429" t="str">
        <f>INDEX('VBA code_permu_wo_repettn'!$AO$3:$AT$6,COUNTIF('Profile-matrices_Condorcet'!$B$2:$B2429,'Profile-matrices_Condorcet'!$B2429),MATCH(INDEX('numeric possibilities'!G$3:G$1298,VLOOKUP($B2429,'numeric possibilities'!$C$3:$G$1298,1)),'VBA code_permu_wo_repettn'!$AO$2:$AT$2))</f>
        <v>C</v>
      </c>
      <c r="G2429" t="str">
        <f>IF(MAX(I2429:L2429)&gt;='numeric possibilities'!$B$4/2,INDEX('Profile-matrices_Condorcet'!I2428:L2428,1,MATCH(MAX('Profile-matrices_Condorcet'!I2429:L2429),'Profile-matrices_Condorcet'!I2429:L2429,0)),"NCW")</f>
        <v>NCW</v>
      </c>
      <c r="H2429" t="s">
        <v>13</v>
      </c>
      <c r="I2429" s="3">
        <f>COUNTIF($I2427:$S2427,I2428)</f>
        <v>1</v>
      </c>
      <c r="J2429" s="3">
        <f>COUNTIF($I2427:$S2427,J2428)</f>
        <v>2</v>
      </c>
      <c r="K2429" s="3">
        <f>COUNTIF($I2427:$S2427,K2428)</f>
        <v>2</v>
      </c>
      <c r="L2429" s="3">
        <f>COUNTIF($I2427:$S2427,L2428)</f>
        <v>1</v>
      </c>
    </row>
    <row r="2430" spans="1:20" x14ac:dyDescent="0.25">
      <c r="A2430">
        <f t="shared" si="76"/>
        <v>2429</v>
      </c>
      <c r="B2430">
        <f t="shared" si="77"/>
        <v>608</v>
      </c>
      <c r="C2430" t="str">
        <f>INDEX('VBA code_permu_wo_repettn'!$T$3:$Y$6,COUNTIF('Profile-matrices_Condorcet'!$B$2:$B2430,'Profile-matrices_Condorcet'!$B2430),MATCH(INDEX('numeric possibilities'!D$3:D$1298,VLOOKUP($B2430,'numeric possibilities'!$C$3:$G$1298,1)),'VBA code_permu_wo_repettn'!$T$2:$Y$2))</f>
        <v>A</v>
      </c>
      <c r="D2430" t="str">
        <f>INDEX('VBA code_permu_wo_repettn'!$AA$3:$AF$6,COUNTIF('Profile-matrices_Condorcet'!$B$2:$B2430,'Profile-matrices_Condorcet'!$B2430),MATCH(INDEX('numeric possibilities'!E$3:E$1298,VLOOKUP($B2430,'numeric possibilities'!$C$3:$G$1298,1)),'VBA code_permu_wo_repettn'!$AA$2:$AF$2))</f>
        <v>B</v>
      </c>
      <c r="E2430" t="str">
        <f>INDEX('VBA code_permu_wo_repettn'!$AH$3:$AM$6,COUNTIF('Profile-matrices_Condorcet'!$B$2:$B2430,'Profile-matrices_Condorcet'!$B2430),MATCH(INDEX('numeric possibilities'!F$3:F$1298,VLOOKUP($B2430,'numeric possibilities'!$C$3:$G$1298,1)),'VBA code_permu_wo_repettn'!$AH$2:$AM$2))</f>
        <v>C</v>
      </c>
      <c r="F2430" t="str">
        <f>INDEX('VBA code_permu_wo_repettn'!$AO$3:$AT$6,COUNTIF('Profile-matrices_Condorcet'!$B$2:$B2430,'Profile-matrices_Condorcet'!$B2430),MATCH(INDEX('numeric possibilities'!G$3:G$1298,VLOOKUP($B2430,'numeric possibilities'!$C$3:$G$1298,1)),'VBA code_permu_wo_repettn'!$AO$2:$AT$2))</f>
        <v>D</v>
      </c>
      <c r="H2430" t="s">
        <v>14</v>
      </c>
      <c r="I2430" s="3">
        <f>IF(MATCH(I$1,$C2430:$C2433,0)&lt;(MATCH(J$1,$C2430:$C2433,0)),1*a_vote,0)+IF(MATCH(I$1,$D2430:$D2433,0)&lt;MATCH(J$1,$D2430:$D2433,0),1*b_vote,0)+IF(MATCH(I$1,$E2430:$E2433,0)&lt;MATCH(J$1,$E2430:$E2433,0),1*c_vote,0)+IF(MATCH(I$1,$F2430:$F2433,0)&lt;MATCH(J$1,$F2430:$F2433,0),1*d_vote,0)</f>
        <v>0.52</v>
      </c>
      <c r="J2430" s="3">
        <f>IF(MATCH(I$1,$C2430:$C2433,0)&gt;(MATCH(J$1,$C2430:$C2433,0)),1*a_vote,0)+IF(MATCH(I$1,$D2430:$D2433,0)&gt;MATCH(J$1,$D2430:$D2433,0),1*b_vote,0)+IF(MATCH(I$1,$E2430:$E2433,0)&gt;MATCH(J$1,$E2430:$E2433,0),1*c_vote,0)+IF(MATCH(I$1,$F2430:$F2433,0)&gt;MATCH(J$1,$F2430:$F2433,0),1*d_vote,0)</f>
        <v>0.48</v>
      </c>
      <c r="K2430" s="3">
        <f>IF(MATCH($K$1,$C2430:$C2433,0)&lt;(MATCH($L$1,$C2430:$C2433,0)),1*a_vote,0)+IF(MATCH($K$1,$D2430:$D2433,0)&lt;MATCH($L$1,$D2430:$D2433,0),1*b_vote,0)+IF(MATCH($K$1,$E2430:$E2433,0)&lt;MATCH($L$1,$E2430:$E2433,0),1*c_vote,0)+IF(MATCH($K$1,$F2430:$F2433,0)&lt;MATCH($L$1,$F2430:$F2433,0),1*d_vote,0)</f>
        <v>0.49</v>
      </c>
      <c r="L2430" s="3">
        <f>IF(MATCH(K$1,$C2430:$C2433,0)&gt;(MATCH(L$1,$C2430:$C2433,0)),1*a_vote,0)+IF(MATCH(K$1,$D2430:$D2433,0)&gt;MATCH(L$1,$D2430:$D2433,0),1*b_vote,0)+IF(MATCH(K$1,$E2430:$E2433,0)&gt;MATCH(L$1,$E2430:$E2433,0),1*c_vote,0)+IF(MATCH(K$1,$F2430:$F2433,0)&gt;MATCH(L$1,$F2430:$F2433,0),1*d_vote,0)</f>
        <v>0.51</v>
      </c>
      <c r="M2430" s="3">
        <f>IF(MATCH($M$1,$C2430:$C2433,0)&lt;(MATCH($N$1,$C2430:$C2433,0)),1*a_vote,0)+IF(MATCH($M$1,$D2430:$D2433,0)&lt;MATCH($N$1,$D2430:$D2433,0),1*b_vote,0)+IF(MATCH($M$1,$E2430:$E2433,0)&lt;MATCH($N$1,$E2430:$E2433,0),1*c_vote,0)+IF(MATCH($M$1,$F2430:$F2433,0)&lt;MATCH($N$1,$F2430:$F2433,0),1*d_vote,0)</f>
        <v>0.27</v>
      </c>
      <c r="N2430" s="3">
        <f>IF(MATCH(M$1,$C2430:$C2433,0)&gt;(MATCH(N$1,$C2430:$C2433,0)),1*a_vote,0)+IF(MATCH(M$1,$D2430:$D2433,0)&gt;MATCH(N$1,$D2430:$D2433,0),1*b_vote,0)+IF(MATCH(M$1,$E2430:$E2433,0)&gt;MATCH(N$1,$E2430:$E2433,0),1*c_vote,0)+IF(MATCH(M$1,$F2430:$F2433,0)&gt;MATCH(N$1,$F2430:$F2433,0),1*d_vote,0)</f>
        <v>0.73</v>
      </c>
      <c r="O2430" s="3">
        <f>IF(MATCH($O$1,$C2430:$C2433,0)&lt;(MATCH($P$1,$C2430:$C2433,0)),1*a_vote,0)+IF(MATCH($O$1,$D2430:$D2433,0)&lt;MATCH($P$1,$D2430:$D2433,0),1*b_vote,0)+IF(MATCH($O$1,$E2430:$E2433,0)&lt;MATCH($P$1,$E2430:$E2433,0),1*c_vote,0)+IF(MATCH($O$1,$F2430:$F2433,0)&lt;MATCH($P$1,$F2430:$F2433,0),1*d_vote,0)</f>
        <v>0.75</v>
      </c>
      <c r="P2430" s="3">
        <f>IF(MATCH(O$1,$C2430:$C2433,0)&gt;(MATCH(P$1,$C2430:$C2433,0)),1*a_vote,0)+IF(MATCH(O$1,$D2430:$D2433,0)&gt;MATCH(P$1,$D2430:$D2433,0),1*b_vote,0)+IF(MATCH(O$1,$E2430:$E2433,0)&gt;MATCH(P$1,$E2430:$E2433,0),1*c_vote,0)+IF(MATCH(O$1,$F2430:$F2433,0)&gt;MATCH(P$1,$F2430:$F2433,0),1*d_vote,0)</f>
        <v>0.25</v>
      </c>
      <c r="Q2430" s="3">
        <f>IF(MATCH($Q$1,$C2430:$C2433,0)&lt;(MATCH($R$1,$C2430:$C2433,0)),1*a_vote,0)+IF(MATCH($Q$1,$D2430:$D2433,0)&lt;MATCH($R$1,$D2430:$D2433,0),1*b_vote,0)+IF(MATCH($Q$1,$E2430:$E2433,0)&lt;MATCH($R$1,$E2430:$E2433,0),1*c_vote,0)+IF(MATCH($Q$1,$F2430:$F2433,0)&lt;MATCH($R$1,$F2430:$F2433,0),1*d_vote,0)</f>
        <v>0.53</v>
      </c>
      <c r="R2430" s="3">
        <f>IF(MATCH(Q$1,$C2430:$C2433,0)&gt;(MATCH(R$1,$C2430:$C2433,0)),1*a_vote,0)+IF(MATCH(Q$1,$D2430:$D2433,0)&gt;MATCH(R$1,$D2430:$D2433,0),1*b_vote,0)+IF(MATCH(Q$1,$E2430:$E2433,0)&gt;MATCH(R$1,$E2430:$E2433,0),1*c_vote,0)+IF(MATCH(Q$1,$F2430:$F2433,0)&gt;MATCH(R$1,$F2430:$F2433,0),1*d_vote,0)</f>
        <v>0.47</v>
      </c>
      <c r="S2430" s="3">
        <f>IF(MATCH($S$1,$C2430:$C2433,0)&lt;(MATCH($T$1,$C2430:$C2433,0)),1*a_vote,0)+IF(MATCH($S$1,$D2430:$D2433,0)&lt;MATCH($T$1,$D2430:$D2433,0),1*b_vote,0)+IF(MATCH($S$1,$E2430:$E2433,0)&lt;MATCH($T$1,$E2430:$E2433,0),1*c_vote,0)+IF(MATCH($S$1,$F2430:$F2433,0)&lt;MATCH($T$1,$F2430:$F2433,0),1*d_vote,0)</f>
        <v>0.25</v>
      </c>
      <c r="T2430" s="3">
        <f>IF(MATCH(S$1,$C2430:$C2433,0)&gt;(MATCH(T$1,$C2430:$C2433,0)),1*a_vote,0)+IF(MATCH(S$1,$D2430:$D2433,0)&gt;MATCH(T$1,$D2430:$D2433,0),1*b_vote,0)+IF(MATCH(S$1,$E2430:$E2433,0)&gt;MATCH(T$1,$E2430:$E2433,0),1*c_vote,0)+IF(MATCH(S$1,$F2430:$F2433,0)&gt;MATCH(T$1,$F2430:$F2433,0),1*d_vote,0)</f>
        <v>0.75</v>
      </c>
    </row>
    <row r="2431" spans="1:20" x14ac:dyDescent="0.25">
      <c r="A2431">
        <f t="shared" si="76"/>
        <v>2430</v>
      </c>
      <c r="B2431">
        <f t="shared" si="77"/>
        <v>608</v>
      </c>
      <c r="C2431" t="str">
        <f>INDEX('VBA code_permu_wo_repettn'!$T$3:$Y$6,COUNTIF('Profile-matrices_Condorcet'!$B$2:$B2431,'Profile-matrices_Condorcet'!$B2431),MATCH(INDEX('numeric possibilities'!D$3:D$1298,VLOOKUP($B2431,'numeric possibilities'!$C$3:$G$1298,1)),'VBA code_permu_wo_repettn'!$T$2:$Y$2))</f>
        <v>B</v>
      </c>
      <c r="D2431" t="str">
        <f>INDEX('VBA code_permu_wo_repettn'!$AA$3:$AF$6,COUNTIF('Profile-matrices_Condorcet'!$B$2:$B2431,'Profile-matrices_Condorcet'!$B2431),MATCH(INDEX('numeric possibilities'!E$3:E$1298,VLOOKUP($B2431,'numeric possibilities'!$C$3:$G$1298,1)),'VBA code_permu_wo_repettn'!$AA$2:$AF$2))</f>
        <v>D</v>
      </c>
      <c r="E2431" t="str">
        <f>INDEX('VBA code_permu_wo_repettn'!$AH$3:$AM$6,COUNTIF('Profile-matrices_Condorcet'!$B$2:$B2431,'Profile-matrices_Condorcet'!$B2431),MATCH(INDEX('numeric possibilities'!F$3:F$1298,VLOOKUP($B2431,'numeric possibilities'!$C$3:$G$1298,1)),'VBA code_permu_wo_repettn'!$AH$2:$AM$2))</f>
        <v>D</v>
      </c>
      <c r="F2431" t="str">
        <f>INDEX('VBA code_permu_wo_repettn'!$AO$3:$AT$6,COUNTIF('Profile-matrices_Condorcet'!$B$2:$B2431,'Profile-matrices_Condorcet'!$B2431),MATCH(INDEX('numeric possibilities'!G$3:G$1298,VLOOKUP($B2431,'numeric possibilities'!$C$3:$G$1298,1)),'VBA code_permu_wo_repettn'!$AO$2:$AT$2))</f>
        <v>B</v>
      </c>
      <c r="H2431" t="s">
        <v>15</v>
      </c>
      <c r="I2431" t="str">
        <f>IF(I2430&gt;J2430,$I$1,IF(I2430&lt;J2430,$J$1,0))</f>
        <v>A</v>
      </c>
      <c r="K2431" t="str">
        <f>IF(K2430&gt;L2430,$K$1,IF(K2430&lt;L2430,$L$1,0))</f>
        <v>C</v>
      </c>
      <c r="M2431" t="str">
        <f>IF(M2430&gt;N2430,$M$1,IF(M2430&lt;N2430,$N$1,0))</f>
        <v>D</v>
      </c>
      <c r="O2431" t="str">
        <f>IF(O2430&gt;P2430,$O$1,IF(O2430&lt;P2430,$P$1,0))</f>
        <v>B</v>
      </c>
      <c r="Q2431" t="str">
        <f>IF(Q2430&gt;R2430,$Q$1,IF(Q2430&lt;R2430,$R$1,0))</f>
        <v>B</v>
      </c>
      <c r="S2431" t="str">
        <f>IF(S2430&gt;T2430,$S$1,IF(S2430&lt;T2430,$T$1,0))</f>
        <v>D</v>
      </c>
    </row>
    <row r="2432" spans="1:20" x14ac:dyDescent="0.25">
      <c r="A2432">
        <f t="shared" si="76"/>
        <v>2431</v>
      </c>
      <c r="B2432">
        <f t="shared" si="77"/>
        <v>608</v>
      </c>
      <c r="C2432" t="str">
        <f>INDEX('VBA code_permu_wo_repettn'!$T$3:$Y$6,COUNTIF('Profile-matrices_Condorcet'!$B$2:$B2432,'Profile-matrices_Condorcet'!$B2432),MATCH(INDEX('numeric possibilities'!D$3:D$1298,VLOOKUP($B2432,'numeric possibilities'!$C$3:$G$1298,1)),'VBA code_permu_wo_repettn'!$T$2:$Y$2))</f>
        <v>D</v>
      </c>
      <c r="D2432" t="str">
        <f>INDEX('VBA code_permu_wo_repettn'!$AA$3:$AF$6,COUNTIF('Profile-matrices_Condorcet'!$B$2:$B2432,'Profile-matrices_Condorcet'!$B2432),MATCH(INDEX('numeric possibilities'!E$3:E$1298,VLOOKUP($B2432,'numeric possibilities'!$C$3:$G$1298,1)),'VBA code_permu_wo_repettn'!$AA$2:$AF$2))</f>
        <v>C</v>
      </c>
      <c r="E2432" t="str">
        <f>INDEX('VBA code_permu_wo_repettn'!$AH$3:$AM$6,COUNTIF('Profile-matrices_Condorcet'!$B$2:$B2432,'Profile-matrices_Condorcet'!$B2432),MATCH(INDEX('numeric possibilities'!F$3:F$1298,VLOOKUP($B2432,'numeric possibilities'!$C$3:$G$1298,1)),'VBA code_permu_wo_repettn'!$AH$2:$AM$2))</f>
        <v>A</v>
      </c>
      <c r="F2432" t="str">
        <f>INDEX('VBA code_permu_wo_repettn'!$AO$3:$AT$6,COUNTIF('Profile-matrices_Condorcet'!$B$2:$B2432,'Profile-matrices_Condorcet'!$B2432),MATCH(INDEX('numeric possibilities'!G$3:G$1298,VLOOKUP($B2432,'numeric possibilities'!$C$3:$G$1298,1)),'VBA code_permu_wo_repettn'!$AO$2:$AT$2))</f>
        <v>A</v>
      </c>
      <c r="I2432" t="s">
        <v>0</v>
      </c>
      <c r="J2432" t="s">
        <v>1</v>
      </c>
      <c r="K2432" t="s">
        <v>2</v>
      </c>
      <c r="L2432" t="s">
        <v>3</v>
      </c>
    </row>
    <row r="2433" spans="1:20" x14ac:dyDescent="0.25">
      <c r="A2433">
        <f t="shared" si="76"/>
        <v>2432</v>
      </c>
      <c r="B2433">
        <f t="shared" si="77"/>
        <v>608</v>
      </c>
      <c r="C2433" t="str">
        <f>INDEX('VBA code_permu_wo_repettn'!$T$3:$Y$6,COUNTIF('Profile-matrices_Condorcet'!$B$2:$B2433,'Profile-matrices_Condorcet'!$B2433),MATCH(INDEX('numeric possibilities'!D$3:D$1298,VLOOKUP($B2433,'numeric possibilities'!$C$3:$G$1298,1)),'VBA code_permu_wo_repettn'!$T$2:$Y$2))</f>
        <v>C</v>
      </c>
      <c r="D2433" t="str">
        <f>INDEX('VBA code_permu_wo_repettn'!$AA$3:$AF$6,COUNTIF('Profile-matrices_Condorcet'!$B$2:$B2433,'Profile-matrices_Condorcet'!$B2433),MATCH(INDEX('numeric possibilities'!E$3:E$1298,VLOOKUP($B2433,'numeric possibilities'!$C$3:$G$1298,1)),'VBA code_permu_wo_repettn'!$AA$2:$AF$2))</f>
        <v>A</v>
      </c>
      <c r="E2433" t="str">
        <f>INDEX('VBA code_permu_wo_repettn'!$AH$3:$AM$6,COUNTIF('Profile-matrices_Condorcet'!$B$2:$B2433,'Profile-matrices_Condorcet'!$B2433),MATCH(INDEX('numeric possibilities'!F$3:F$1298,VLOOKUP($B2433,'numeric possibilities'!$C$3:$G$1298,1)),'VBA code_permu_wo_repettn'!$AH$2:$AM$2))</f>
        <v>B</v>
      </c>
      <c r="F2433" t="str">
        <f>INDEX('VBA code_permu_wo_repettn'!$AO$3:$AT$6,COUNTIF('Profile-matrices_Condorcet'!$B$2:$B2433,'Profile-matrices_Condorcet'!$B2433),MATCH(INDEX('numeric possibilities'!G$3:G$1298,VLOOKUP($B2433,'numeric possibilities'!$C$3:$G$1298,1)),'VBA code_permu_wo_repettn'!$AO$2:$AT$2))</f>
        <v>C</v>
      </c>
      <c r="G2433" t="str">
        <f>IF(MAX(I2433:L2433)&gt;='numeric possibilities'!$B$4/2,INDEX('Profile-matrices_Condorcet'!I2432:L2432,1,MATCH(MAX('Profile-matrices_Condorcet'!I2433:L2433),'Profile-matrices_Condorcet'!I2433:L2433,0)),"NCW")</f>
        <v>NCW</v>
      </c>
      <c r="H2433" t="s">
        <v>13</v>
      </c>
      <c r="I2433" s="3">
        <f>COUNTIF($I2431:$S2431,I2432)</f>
        <v>1</v>
      </c>
      <c r="J2433" s="3">
        <f>COUNTIF($I2431:$S2431,J2432)</f>
        <v>2</v>
      </c>
      <c r="K2433" s="3">
        <f>COUNTIF($I2431:$S2431,K2432)</f>
        <v>1</v>
      </c>
      <c r="L2433" s="3">
        <f>COUNTIF($I2431:$S2431,L2432)</f>
        <v>2</v>
      </c>
    </row>
    <row r="2434" spans="1:20" x14ac:dyDescent="0.25">
      <c r="A2434">
        <f t="shared" si="76"/>
        <v>2433</v>
      </c>
      <c r="B2434">
        <f t="shared" si="77"/>
        <v>609</v>
      </c>
      <c r="C2434" t="str">
        <f>INDEX('VBA code_permu_wo_repettn'!$T$3:$Y$6,COUNTIF('Profile-matrices_Condorcet'!$B$2:$B2434,'Profile-matrices_Condorcet'!$B2434),MATCH(INDEX('numeric possibilities'!D$3:D$1298,VLOOKUP($B2434,'numeric possibilities'!$C$3:$G$1298,1)),'VBA code_permu_wo_repettn'!$T$2:$Y$2))</f>
        <v>A</v>
      </c>
      <c r="D2434" t="str">
        <f>INDEX('VBA code_permu_wo_repettn'!$AA$3:$AF$6,COUNTIF('Profile-matrices_Condorcet'!$B$2:$B2434,'Profile-matrices_Condorcet'!$B2434),MATCH(INDEX('numeric possibilities'!E$3:E$1298,VLOOKUP($B2434,'numeric possibilities'!$C$3:$G$1298,1)),'VBA code_permu_wo_repettn'!$AA$2:$AF$2))</f>
        <v>B</v>
      </c>
      <c r="E2434" t="str">
        <f>INDEX('VBA code_permu_wo_repettn'!$AH$3:$AM$6,COUNTIF('Profile-matrices_Condorcet'!$B$2:$B2434,'Profile-matrices_Condorcet'!$B2434),MATCH(INDEX('numeric possibilities'!F$3:F$1298,VLOOKUP($B2434,'numeric possibilities'!$C$3:$G$1298,1)),'VBA code_permu_wo_repettn'!$AH$2:$AM$2))</f>
        <v>C</v>
      </c>
      <c r="F2434" t="str">
        <f>INDEX('VBA code_permu_wo_repettn'!$AO$3:$AT$6,COUNTIF('Profile-matrices_Condorcet'!$B$2:$B2434,'Profile-matrices_Condorcet'!$B2434),MATCH(INDEX('numeric possibilities'!G$3:G$1298,VLOOKUP($B2434,'numeric possibilities'!$C$3:$G$1298,1)),'VBA code_permu_wo_repettn'!$AO$2:$AT$2))</f>
        <v>D</v>
      </c>
      <c r="H2434" t="s">
        <v>14</v>
      </c>
      <c r="I2434" s="3">
        <f>IF(MATCH(I$1,$C2434:$C2437,0)&lt;(MATCH(J$1,$C2434:$C2437,0)),1*a_vote,0)+IF(MATCH(I$1,$D2434:$D2437,0)&lt;MATCH(J$1,$D2434:$D2437,0),1*b_vote,0)+IF(MATCH(I$1,$E2434:$E2437,0)&lt;MATCH(J$1,$E2434:$E2437,0),1*c_vote,0)+IF(MATCH(I$1,$F2434:$F2437,0)&lt;MATCH(J$1,$F2434:$F2437,0),1*d_vote,0)</f>
        <v>0.52</v>
      </c>
      <c r="J2434" s="3">
        <f>IF(MATCH(I$1,$C2434:$C2437,0)&gt;(MATCH(J$1,$C2434:$C2437,0)),1*a_vote,0)+IF(MATCH(I$1,$D2434:$D2437,0)&gt;MATCH(J$1,$D2434:$D2437,0),1*b_vote,0)+IF(MATCH(I$1,$E2434:$E2437,0)&gt;MATCH(J$1,$E2434:$E2437,0),1*c_vote,0)+IF(MATCH(I$1,$F2434:$F2437,0)&gt;MATCH(J$1,$F2434:$F2437,0),1*d_vote,0)</f>
        <v>0.48</v>
      </c>
      <c r="K2434" s="3">
        <f>IF(MATCH($K$1,$C2434:$C2437,0)&lt;(MATCH($L$1,$C2434:$C2437,0)),1*a_vote,0)+IF(MATCH($K$1,$D2434:$D2437,0)&lt;MATCH($L$1,$D2434:$D2437,0),1*b_vote,0)+IF(MATCH($K$1,$E2434:$E2437,0)&lt;MATCH($L$1,$E2434:$E2437,0),1*c_vote,0)+IF(MATCH($K$1,$F2434:$F2437,0)&lt;MATCH($L$1,$F2434:$F2437,0),1*d_vote,0)</f>
        <v>0.49</v>
      </c>
      <c r="L2434" s="3">
        <f>IF(MATCH(K$1,$C2434:$C2437,0)&gt;(MATCH(L$1,$C2434:$C2437,0)),1*a_vote,0)+IF(MATCH(K$1,$D2434:$D2437,0)&gt;MATCH(L$1,$D2434:$D2437,0),1*b_vote,0)+IF(MATCH(K$1,$E2434:$E2437,0)&gt;MATCH(L$1,$E2434:$E2437,0),1*c_vote,0)+IF(MATCH(K$1,$F2434:$F2437,0)&gt;MATCH(L$1,$F2434:$F2437,0),1*d_vote,0)</f>
        <v>0.51</v>
      </c>
      <c r="M2434" s="3">
        <f>IF(MATCH($M$1,$C2434:$C2437,0)&lt;(MATCH($N$1,$C2434:$C2437,0)),1*a_vote,0)+IF(MATCH($M$1,$D2434:$D2437,0)&lt;MATCH($N$1,$D2434:$D2437,0),1*b_vote,0)+IF(MATCH($M$1,$E2434:$E2437,0)&lt;MATCH($N$1,$E2434:$E2437,0),1*c_vote,0)+IF(MATCH($M$1,$F2434:$F2437,0)&lt;MATCH($N$1,$F2434:$F2437,0),1*d_vote,0)</f>
        <v>0.27</v>
      </c>
      <c r="N2434" s="3">
        <f>IF(MATCH(M$1,$C2434:$C2437,0)&gt;(MATCH(N$1,$C2434:$C2437,0)),1*a_vote,0)+IF(MATCH(M$1,$D2434:$D2437,0)&gt;MATCH(N$1,$D2434:$D2437,0),1*b_vote,0)+IF(MATCH(M$1,$E2434:$E2437,0)&gt;MATCH(N$1,$E2434:$E2437,0),1*c_vote,0)+IF(MATCH(M$1,$F2434:$F2437,0)&gt;MATCH(N$1,$F2434:$F2437,0),1*d_vote,0)</f>
        <v>0.73</v>
      </c>
      <c r="O2434" s="3">
        <f>IF(MATCH($O$1,$C2434:$C2437,0)&lt;(MATCH($P$1,$C2434:$C2437,0)),1*a_vote,0)+IF(MATCH($O$1,$D2434:$D2437,0)&lt;MATCH($P$1,$D2434:$D2437,0),1*b_vote,0)+IF(MATCH($O$1,$E2434:$E2437,0)&lt;MATCH($P$1,$E2434:$E2437,0),1*c_vote,0)+IF(MATCH($O$1,$F2434:$F2437,0)&lt;MATCH($P$1,$F2434:$F2437,0),1*d_vote,0)</f>
        <v>0.48</v>
      </c>
      <c r="P2434" s="3">
        <f>IF(MATCH(O$1,$C2434:$C2437,0)&gt;(MATCH(P$1,$C2434:$C2437,0)),1*a_vote,0)+IF(MATCH(O$1,$D2434:$D2437,0)&gt;MATCH(P$1,$D2434:$D2437,0),1*b_vote,0)+IF(MATCH(O$1,$E2434:$E2437,0)&gt;MATCH(P$1,$E2434:$E2437,0),1*c_vote,0)+IF(MATCH(O$1,$F2434:$F2437,0)&gt;MATCH(P$1,$F2434:$F2437,0),1*d_vote,0)</f>
        <v>0.52</v>
      </c>
      <c r="Q2434" s="3">
        <f>IF(MATCH($Q$1,$C2434:$C2437,0)&lt;(MATCH($R$1,$C2434:$C2437,0)),1*a_vote,0)+IF(MATCH($Q$1,$D2434:$D2437,0)&lt;MATCH($R$1,$D2434:$D2437,0),1*b_vote,0)+IF(MATCH($Q$1,$E2434:$E2437,0)&lt;MATCH($R$1,$E2434:$E2437,0),1*c_vote,0)+IF(MATCH($Q$1,$F2434:$F2437,0)&lt;MATCH($R$1,$F2434:$F2437,0),1*d_vote,0)</f>
        <v>0.53</v>
      </c>
      <c r="R2434" s="3">
        <f>IF(MATCH(Q$1,$C2434:$C2437,0)&gt;(MATCH(R$1,$C2434:$C2437,0)),1*a_vote,0)+IF(MATCH(Q$1,$D2434:$D2437,0)&gt;MATCH(R$1,$D2434:$D2437,0),1*b_vote,0)+IF(MATCH(Q$1,$E2434:$E2437,0)&gt;MATCH(R$1,$E2434:$E2437,0),1*c_vote,0)+IF(MATCH(Q$1,$F2434:$F2437,0)&gt;MATCH(R$1,$F2434:$F2437,0),1*d_vote,0)</f>
        <v>0.47</v>
      </c>
      <c r="S2434" s="3">
        <f>IF(MATCH($S$1,$C2434:$C2437,0)&lt;(MATCH($T$1,$C2434:$C2437,0)),1*a_vote,0)+IF(MATCH($S$1,$D2434:$D2437,0)&lt;MATCH($T$1,$D2434:$D2437,0),1*b_vote,0)+IF(MATCH($S$1,$E2434:$E2437,0)&lt;MATCH($T$1,$E2434:$E2437,0),1*c_vote,0)+IF(MATCH($S$1,$F2434:$F2437,0)&lt;MATCH($T$1,$F2434:$F2437,0),1*d_vote,0)</f>
        <v>0.52</v>
      </c>
      <c r="T2434" s="3">
        <f>IF(MATCH(S$1,$C2434:$C2437,0)&gt;(MATCH(T$1,$C2434:$C2437,0)),1*a_vote,0)+IF(MATCH(S$1,$D2434:$D2437,0)&gt;MATCH(T$1,$D2434:$D2437,0),1*b_vote,0)+IF(MATCH(S$1,$E2434:$E2437,0)&gt;MATCH(T$1,$E2434:$E2437,0),1*c_vote,0)+IF(MATCH(S$1,$F2434:$F2437,0)&gt;MATCH(T$1,$F2434:$F2437,0),1*d_vote,0)</f>
        <v>0.48</v>
      </c>
    </row>
    <row r="2435" spans="1:20" x14ac:dyDescent="0.25">
      <c r="A2435">
        <f t="shared" si="76"/>
        <v>2434</v>
      </c>
      <c r="B2435">
        <f t="shared" si="77"/>
        <v>609</v>
      </c>
      <c r="C2435" t="str">
        <f>INDEX('VBA code_permu_wo_repettn'!$T$3:$Y$6,COUNTIF('Profile-matrices_Condorcet'!$B$2:$B2435,'Profile-matrices_Condorcet'!$B2435),MATCH(INDEX('numeric possibilities'!D$3:D$1298,VLOOKUP($B2435,'numeric possibilities'!$C$3:$G$1298,1)),'VBA code_permu_wo_repettn'!$T$2:$Y$2))</f>
        <v>C</v>
      </c>
      <c r="D2435" t="str">
        <f>INDEX('VBA code_permu_wo_repettn'!$AA$3:$AF$6,COUNTIF('Profile-matrices_Condorcet'!$B$2:$B2435,'Profile-matrices_Condorcet'!$B2435),MATCH(INDEX('numeric possibilities'!E$3:E$1298,VLOOKUP($B2435,'numeric possibilities'!$C$3:$G$1298,1)),'VBA code_permu_wo_repettn'!$AA$2:$AF$2))</f>
        <v>D</v>
      </c>
      <c r="E2435" t="str">
        <f>INDEX('VBA code_permu_wo_repettn'!$AH$3:$AM$6,COUNTIF('Profile-matrices_Condorcet'!$B$2:$B2435,'Profile-matrices_Condorcet'!$B2435),MATCH(INDEX('numeric possibilities'!F$3:F$1298,VLOOKUP($B2435,'numeric possibilities'!$C$3:$G$1298,1)),'VBA code_permu_wo_repettn'!$AH$2:$AM$2))</f>
        <v>D</v>
      </c>
      <c r="F2435" t="str">
        <f>INDEX('VBA code_permu_wo_repettn'!$AO$3:$AT$6,COUNTIF('Profile-matrices_Condorcet'!$B$2:$B2435,'Profile-matrices_Condorcet'!$B2435),MATCH(INDEX('numeric possibilities'!G$3:G$1298,VLOOKUP($B2435,'numeric possibilities'!$C$3:$G$1298,1)),'VBA code_permu_wo_repettn'!$AO$2:$AT$2))</f>
        <v>B</v>
      </c>
      <c r="H2435" t="s">
        <v>15</v>
      </c>
      <c r="I2435" t="str">
        <f>IF(I2434&gt;J2434,$I$1,IF(I2434&lt;J2434,$J$1,0))</f>
        <v>A</v>
      </c>
      <c r="K2435" t="str">
        <f>IF(K2434&gt;L2434,$K$1,IF(K2434&lt;L2434,$L$1,0))</f>
        <v>C</v>
      </c>
      <c r="M2435" t="str">
        <f>IF(M2434&gt;N2434,$M$1,IF(M2434&lt;N2434,$N$1,0))</f>
        <v>D</v>
      </c>
      <c r="O2435" t="str">
        <f>IF(O2434&gt;P2434,$O$1,IF(O2434&lt;P2434,$P$1,0))</f>
        <v>C</v>
      </c>
      <c r="Q2435" t="str">
        <f>IF(Q2434&gt;R2434,$Q$1,IF(Q2434&lt;R2434,$R$1,0))</f>
        <v>B</v>
      </c>
      <c r="S2435" t="str">
        <f>IF(S2434&gt;T2434,$S$1,IF(S2434&lt;T2434,$T$1,0))</f>
        <v>C</v>
      </c>
    </row>
    <row r="2436" spans="1:20" x14ac:dyDescent="0.25">
      <c r="A2436">
        <f t="shared" si="76"/>
        <v>2435</v>
      </c>
      <c r="B2436">
        <f t="shared" si="77"/>
        <v>609</v>
      </c>
      <c r="C2436" t="str">
        <f>INDEX('VBA code_permu_wo_repettn'!$T$3:$Y$6,COUNTIF('Profile-matrices_Condorcet'!$B$2:$B2436,'Profile-matrices_Condorcet'!$B2436),MATCH(INDEX('numeric possibilities'!D$3:D$1298,VLOOKUP($B2436,'numeric possibilities'!$C$3:$G$1298,1)),'VBA code_permu_wo_repettn'!$T$2:$Y$2))</f>
        <v>B</v>
      </c>
      <c r="D2436" t="str">
        <f>INDEX('VBA code_permu_wo_repettn'!$AA$3:$AF$6,COUNTIF('Profile-matrices_Condorcet'!$B$2:$B2436,'Profile-matrices_Condorcet'!$B2436),MATCH(INDEX('numeric possibilities'!E$3:E$1298,VLOOKUP($B2436,'numeric possibilities'!$C$3:$G$1298,1)),'VBA code_permu_wo_repettn'!$AA$2:$AF$2))</f>
        <v>C</v>
      </c>
      <c r="E2436" t="str">
        <f>INDEX('VBA code_permu_wo_repettn'!$AH$3:$AM$6,COUNTIF('Profile-matrices_Condorcet'!$B$2:$B2436,'Profile-matrices_Condorcet'!$B2436),MATCH(INDEX('numeric possibilities'!F$3:F$1298,VLOOKUP($B2436,'numeric possibilities'!$C$3:$G$1298,1)),'VBA code_permu_wo_repettn'!$AH$2:$AM$2))</f>
        <v>A</v>
      </c>
      <c r="F2436" t="str">
        <f>INDEX('VBA code_permu_wo_repettn'!$AO$3:$AT$6,COUNTIF('Profile-matrices_Condorcet'!$B$2:$B2436,'Profile-matrices_Condorcet'!$B2436),MATCH(INDEX('numeric possibilities'!G$3:G$1298,VLOOKUP($B2436,'numeric possibilities'!$C$3:$G$1298,1)),'VBA code_permu_wo_repettn'!$AO$2:$AT$2))</f>
        <v>A</v>
      </c>
      <c r="I2436" t="s">
        <v>0</v>
      </c>
      <c r="J2436" t="s">
        <v>1</v>
      </c>
      <c r="K2436" t="s">
        <v>2</v>
      </c>
      <c r="L2436" t="s">
        <v>3</v>
      </c>
    </row>
    <row r="2437" spans="1:20" x14ac:dyDescent="0.25">
      <c r="A2437">
        <f t="shared" si="76"/>
        <v>2436</v>
      </c>
      <c r="B2437">
        <f t="shared" si="77"/>
        <v>609</v>
      </c>
      <c r="C2437" t="str">
        <f>INDEX('VBA code_permu_wo_repettn'!$T$3:$Y$6,COUNTIF('Profile-matrices_Condorcet'!$B$2:$B2437,'Profile-matrices_Condorcet'!$B2437),MATCH(INDEX('numeric possibilities'!D$3:D$1298,VLOOKUP($B2437,'numeric possibilities'!$C$3:$G$1298,1)),'VBA code_permu_wo_repettn'!$T$2:$Y$2))</f>
        <v>D</v>
      </c>
      <c r="D2437" t="str">
        <f>INDEX('VBA code_permu_wo_repettn'!$AA$3:$AF$6,COUNTIF('Profile-matrices_Condorcet'!$B$2:$B2437,'Profile-matrices_Condorcet'!$B2437),MATCH(INDEX('numeric possibilities'!E$3:E$1298,VLOOKUP($B2437,'numeric possibilities'!$C$3:$G$1298,1)),'VBA code_permu_wo_repettn'!$AA$2:$AF$2))</f>
        <v>A</v>
      </c>
      <c r="E2437" t="str">
        <f>INDEX('VBA code_permu_wo_repettn'!$AH$3:$AM$6,COUNTIF('Profile-matrices_Condorcet'!$B$2:$B2437,'Profile-matrices_Condorcet'!$B2437),MATCH(INDEX('numeric possibilities'!F$3:F$1298,VLOOKUP($B2437,'numeric possibilities'!$C$3:$G$1298,1)),'VBA code_permu_wo_repettn'!$AH$2:$AM$2))</f>
        <v>B</v>
      </c>
      <c r="F2437" t="str">
        <f>INDEX('VBA code_permu_wo_repettn'!$AO$3:$AT$6,COUNTIF('Profile-matrices_Condorcet'!$B$2:$B2437,'Profile-matrices_Condorcet'!$B2437),MATCH(INDEX('numeric possibilities'!G$3:G$1298,VLOOKUP($B2437,'numeric possibilities'!$C$3:$G$1298,1)),'VBA code_permu_wo_repettn'!$AO$2:$AT$2))</f>
        <v>C</v>
      </c>
      <c r="G2437" t="str">
        <f>IF(MAX(I2437:L2437)&gt;='numeric possibilities'!$B$4/2,INDEX('Profile-matrices_Condorcet'!I2436:L2436,1,MATCH(MAX('Profile-matrices_Condorcet'!I2437:L2437),'Profile-matrices_Condorcet'!I2437:L2437,0)),"NCW")</f>
        <v>C</v>
      </c>
      <c r="H2437" t="s">
        <v>13</v>
      </c>
      <c r="I2437" s="3">
        <f>COUNTIF($I2435:$S2435,I2436)</f>
        <v>1</v>
      </c>
      <c r="J2437" s="3">
        <f>COUNTIF($I2435:$S2435,J2436)</f>
        <v>1</v>
      </c>
      <c r="K2437" s="3">
        <f>COUNTIF($I2435:$S2435,K2436)</f>
        <v>3</v>
      </c>
      <c r="L2437" s="3">
        <f>COUNTIF($I2435:$S2435,L2436)</f>
        <v>1</v>
      </c>
    </row>
    <row r="2438" spans="1:20" x14ac:dyDescent="0.25">
      <c r="A2438">
        <f t="shared" si="76"/>
        <v>2437</v>
      </c>
      <c r="B2438">
        <f t="shared" si="77"/>
        <v>610</v>
      </c>
      <c r="C2438" t="str">
        <f>INDEX('VBA code_permu_wo_repettn'!$T$3:$Y$6,COUNTIF('Profile-matrices_Condorcet'!$B$2:$B2438,'Profile-matrices_Condorcet'!$B2438),MATCH(INDEX('numeric possibilities'!D$3:D$1298,VLOOKUP($B2438,'numeric possibilities'!$C$3:$G$1298,1)),'VBA code_permu_wo_repettn'!$T$2:$Y$2))</f>
        <v>A</v>
      </c>
      <c r="D2438" t="str">
        <f>INDEX('VBA code_permu_wo_repettn'!$AA$3:$AF$6,COUNTIF('Profile-matrices_Condorcet'!$B$2:$B2438,'Profile-matrices_Condorcet'!$B2438),MATCH(INDEX('numeric possibilities'!E$3:E$1298,VLOOKUP($B2438,'numeric possibilities'!$C$3:$G$1298,1)),'VBA code_permu_wo_repettn'!$AA$2:$AF$2))</f>
        <v>B</v>
      </c>
      <c r="E2438" t="str">
        <f>INDEX('VBA code_permu_wo_repettn'!$AH$3:$AM$6,COUNTIF('Profile-matrices_Condorcet'!$B$2:$B2438,'Profile-matrices_Condorcet'!$B2438),MATCH(INDEX('numeric possibilities'!F$3:F$1298,VLOOKUP($B2438,'numeric possibilities'!$C$3:$G$1298,1)),'VBA code_permu_wo_repettn'!$AH$2:$AM$2))</f>
        <v>C</v>
      </c>
      <c r="F2438" t="str">
        <f>INDEX('VBA code_permu_wo_repettn'!$AO$3:$AT$6,COUNTIF('Profile-matrices_Condorcet'!$B$2:$B2438,'Profile-matrices_Condorcet'!$B2438),MATCH(INDEX('numeric possibilities'!G$3:G$1298,VLOOKUP($B2438,'numeric possibilities'!$C$3:$G$1298,1)),'VBA code_permu_wo_repettn'!$AO$2:$AT$2))</f>
        <v>D</v>
      </c>
      <c r="H2438" t="s">
        <v>14</v>
      </c>
      <c r="I2438" s="3">
        <f>IF(MATCH(I$1,$C2438:$C2441,0)&lt;(MATCH(J$1,$C2438:$C2441,0)),1*a_vote,0)+IF(MATCH(I$1,$D2438:$D2441,0)&lt;MATCH(J$1,$D2438:$D2441,0),1*b_vote,0)+IF(MATCH(I$1,$E2438:$E2441,0)&lt;MATCH(J$1,$E2438:$E2441,0),1*c_vote,0)+IF(MATCH(I$1,$F2438:$F2441,0)&lt;MATCH(J$1,$F2438:$F2441,0),1*d_vote,0)</f>
        <v>0.52</v>
      </c>
      <c r="J2438" s="3">
        <f>IF(MATCH(I$1,$C2438:$C2441,0)&gt;(MATCH(J$1,$C2438:$C2441,0)),1*a_vote,0)+IF(MATCH(I$1,$D2438:$D2441,0)&gt;MATCH(J$1,$D2438:$D2441,0),1*b_vote,0)+IF(MATCH(I$1,$E2438:$E2441,0)&gt;MATCH(J$1,$E2438:$E2441,0),1*c_vote,0)+IF(MATCH(I$1,$F2438:$F2441,0)&gt;MATCH(J$1,$F2438:$F2441,0),1*d_vote,0)</f>
        <v>0.48</v>
      </c>
      <c r="K2438" s="3">
        <f>IF(MATCH($K$1,$C2438:$C2441,0)&lt;(MATCH($L$1,$C2438:$C2441,0)),1*a_vote,0)+IF(MATCH($K$1,$D2438:$D2441,0)&lt;MATCH($L$1,$D2438:$D2441,0),1*b_vote,0)+IF(MATCH($K$1,$E2438:$E2441,0)&lt;MATCH($L$1,$E2438:$E2441,0),1*c_vote,0)+IF(MATCH($K$1,$F2438:$F2441,0)&lt;MATCH($L$1,$F2438:$F2441,0),1*d_vote,0)</f>
        <v>0.49</v>
      </c>
      <c r="L2438" s="3">
        <f>IF(MATCH(K$1,$C2438:$C2441,0)&gt;(MATCH(L$1,$C2438:$C2441,0)),1*a_vote,0)+IF(MATCH(K$1,$D2438:$D2441,0)&gt;MATCH(L$1,$D2438:$D2441,0),1*b_vote,0)+IF(MATCH(K$1,$E2438:$E2441,0)&gt;MATCH(L$1,$E2438:$E2441,0),1*c_vote,0)+IF(MATCH(K$1,$F2438:$F2441,0)&gt;MATCH(L$1,$F2438:$F2441,0),1*d_vote,0)</f>
        <v>0.51</v>
      </c>
      <c r="M2438" s="3">
        <f>IF(MATCH($M$1,$C2438:$C2441,0)&lt;(MATCH($N$1,$C2438:$C2441,0)),1*a_vote,0)+IF(MATCH($M$1,$D2438:$D2441,0)&lt;MATCH($N$1,$D2438:$D2441,0),1*b_vote,0)+IF(MATCH($M$1,$E2438:$E2441,0)&lt;MATCH($N$1,$E2438:$E2441,0),1*c_vote,0)+IF(MATCH($M$1,$F2438:$F2441,0)&lt;MATCH($N$1,$F2438:$F2441,0),1*d_vote,0)</f>
        <v>0.27</v>
      </c>
      <c r="N2438" s="3">
        <f>IF(MATCH(M$1,$C2438:$C2441,0)&gt;(MATCH(N$1,$C2438:$C2441,0)),1*a_vote,0)+IF(MATCH(M$1,$D2438:$D2441,0)&gt;MATCH(N$1,$D2438:$D2441,0),1*b_vote,0)+IF(MATCH(M$1,$E2438:$E2441,0)&gt;MATCH(N$1,$E2438:$E2441,0),1*c_vote,0)+IF(MATCH(M$1,$F2438:$F2441,0)&gt;MATCH(N$1,$F2438:$F2441,0),1*d_vote,0)</f>
        <v>0.73</v>
      </c>
      <c r="O2438" s="3">
        <f>IF(MATCH($O$1,$C2438:$C2441,0)&lt;(MATCH($P$1,$C2438:$C2441,0)),1*a_vote,0)+IF(MATCH($O$1,$D2438:$D2441,0)&lt;MATCH($P$1,$D2438:$D2441,0),1*b_vote,0)+IF(MATCH($O$1,$E2438:$E2441,0)&lt;MATCH($P$1,$E2438:$E2441,0),1*c_vote,0)+IF(MATCH($O$1,$F2438:$F2441,0)&lt;MATCH($P$1,$F2438:$F2441,0),1*d_vote,0)</f>
        <v>0.48</v>
      </c>
      <c r="P2438" s="3">
        <f>IF(MATCH(O$1,$C2438:$C2441,0)&gt;(MATCH(P$1,$C2438:$C2441,0)),1*a_vote,0)+IF(MATCH(O$1,$D2438:$D2441,0)&gt;MATCH(P$1,$D2438:$D2441,0),1*b_vote,0)+IF(MATCH(O$1,$E2438:$E2441,0)&gt;MATCH(P$1,$E2438:$E2441,0),1*c_vote,0)+IF(MATCH(O$1,$F2438:$F2441,0)&gt;MATCH(P$1,$F2438:$F2441,0),1*d_vote,0)</f>
        <v>0.52</v>
      </c>
      <c r="Q2438" s="3">
        <f>IF(MATCH($Q$1,$C2438:$C2441,0)&lt;(MATCH($R$1,$C2438:$C2441,0)),1*a_vote,0)+IF(MATCH($Q$1,$D2438:$D2441,0)&lt;MATCH($R$1,$D2438:$D2441,0),1*b_vote,0)+IF(MATCH($Q$1,$E2438:$E2441,0)&lt;MATCH($R$1,$E2438:$E2441,0),1*c_vote,0)+IF(MATCH($Q$1,$F2438:$F2441,0)&lt;MATCH($R$1,$F2438:$F2441,0),1*d_vote,0)</f>
        <v>0.26</v>
      </c>
      <c r="R2438" s="3">
        <f>IF(MATCH(Q$1,$C2438:$C2441,0)&gt;(MATCH(R$1,$C2438:$C2441,0)),1*a_vote,0)+IF(MATCH(Q$1,$D2438:$D2441,0)&gt;MATCH(R$1,$D2438:$D2441,0),1*b_vote,0)+IF(MATCH(Q$1,$E2438:$E2441,0)&gt;MATCH(R$1,$E2438:$E2441,0),1*c_vote,0)+IF(MATCH(Q$1,$F2438:$F2441,0)&gt;MATCH(R$1,$F2438:$F2441,0),1*d_vote,0)</f>
        <v>0.74</v>
      </c>
      <c r="S2438" s="3">
        <f>IF(MATCH($S$1,$C2438:$C2441,0)&lt;(MATCH($T$1,$C2438:$C2441,0)),1*a_vote,0)+IF(MATCH($S$1,$D2438:$D2441,0)&lt;MATCH($T$1,$D2438:$D2441,0),1*b_vote,0)+IF(MATCH($S$1,$E2438:$E2441,0)&lt;MATCH($T$1,$E2438:$E2441,0),1*c_vote,0)+IF(MATCH($S$1,$F2438:$F2441,0)&lt;MATCH($T$1,$F2438:$F2441,0),1*d_vote,0)</f>
        <v>0.52</v>
      </c>
      <c r="T2438" s="3">
        <f>IF(MATCH(S$1,$C2438:$C2441,0)&gt;(MATCH(T$1,$C2438:$C2441,0)),1*a_vote,0)+IF(MATCH(S$1,$D2438:$D2441,0)&gt;MATCH(T$1,$D2438:$D2441,0),1*b_vote,0)+IF(MATCH(S$1,$E2438:$E2441,0)&gt;MATCH(T$1,$E2438:$E2441,0),1*c_vote,0)+IF(MATCH(S$1,$F2438:$F2441,0)&gt;MATCH(T$1,$F2438:$F2441,0),1*d_vote,0)</f>
        <v>0.48</v>
      </c>
    </row>
    <row r="2439" spans="1:20" x14ac:dyDescent="0.25">
      <c r="A2439">
        <f t="shared" si="76"/>
        <v>2438</v>
      </c>
      <c r="B2439">
        <f t="shared" si="77"/>
        <v>610</v>
      </c>
      <c r="C2439" t="str">
        <f>INDEX('VBA code_permu_wo_repettn'!$T$3:$Y$6,COUNTIF('Profile-matrices_Condorcet'!$B$2:$B2439,'Profile-matrices_Condorcet'!$B2439),MATCH(INDEX('numeric possibilities'!D$3:D$1298,VLOOKUP($B2439,'numeric possibilities'!$C$3:$G$1298,1)),'VBA code_permu_wo_repettn'!$T$2:$Y$2))</f>
        <v>C</v>
      </c>
      <c r="D2439" t="str">
        <f>INDEX('VBA code_permu_wo_repettn'!$AA$3:$AF$6,COUNTIF('Profile-matrices_Condorcet'!$B$2:$B2439,'Profile-matrices_Condorcet'!$B2439),MATCH(INDEX('numeric possibilities'!E$3:E$1298,VLOOKUP($B2439,'numeric possibilities'!$C$3:$G$1298,1)),'VBA code_permu_wo_repettn'!$AA$2:$AF$2))</f>
        <v>D</v>
      </c>
      <c r="E2439" t="str">
        <f>INDEX('VBA code_permu_wo_repettn'!$AH$3:$AM$6,COUNTIF('Profile-matrices_Condorcet'!$B$2:$B2439,'Profile-matrices_Condorcet'!$B2439),MATCH(INDEX('numeric possibilities'!F$3:F$1298,VLOOKUP($B2439,'numeric possibilities'!$C$3:$G$1298,1)),'VBA code_permu_wo_repettn'!$AH$2:$AM$2))</f>
        <v>D</v>
      </c>
      <c r="F2439" t="str">
        <f>INDEX('VBA code_permu_wo_repettn'!$AO$3:$AT$6,COUNTIF('Profile-matrices_Condorcet'!$B$2:$B2439,'Profile-matrices_Condorcet'!$B2439),MATCH(INDEX('numeric possibilities'!G$3:G$1298,VLOOKUP($B2439,'numeric possibilities'!$C$3:$G$1298,1)),'VBA code_permu_wo_repettn'!$AO$2:$AT$2))</f>
        <v>B</v>
      </c>
      <c r="H2439" t="s">
        <v>15</v>
      </c>
      <c r="I2439" t="str">
        <f>IF(I2438&gt;J2438,$I$1,IF(I2438&lt;J2438,$J$1,0))</f>
        <v>A</v>
      </c>
      <c r="K2439" t="str">
        <f>IF(K2438&gt;L2438,$K$1,IF(K2438&lt;L2438,$L$1,0))</f>
        <v>C</v>
      </c>
      <c r="M2439" t="str">
        <f>IF(M2438&gt;N2438,$M$1,IF(M2438&lt;N2438,$N$1,0))</f>
        <v>D</v>
      </c>
      <c r="O2439" t="str">
        <f>IF(O2438&gt;P2438,$O$1,IF(O2438&lt;P2438,$P$1,0))</f>
        <v>C</v>
      </c>
      <c r="Q2439" t="str">
        <f>IF(Q2438&gt;R2438,$Q$1,IF(Q2438&lt;R2438,$R$1,0))</f>
        <v>D</v>
      </c>
      <c r="S2439" t="str">
        <f>IF(S2438&gt;T2438,$S$1,IF(S2438&lt;T2438,$T$1,0))</f>
        <v>C</v>
      </c>
    </row>
    <row r="2440" spans="1:20" x14ac:dyDescent="0.25">
      <c r="A2440">
        <f t="shared" si="76"/>
        <v>2439</v>
      </c>
      <c r="B2440">
        <f t="shared" si="77"/>
        <v>610</v>
      </c>
      <c r="C2440" t="str">
        <f>INDEX('VBA code_permu_wo_repettn'!$T$3:$Y$6,COUNTIF('Profile-matrices_Condorcet'!$B$2:$B2440,'Profile-matrices_Condorcet'!$B2440),MATCH(INDEX('numeric possibilities'!D$3:D$1298,VLOOKUP($B2440,'numeric possibilities'!$C$3:$G$1298,1)),'VBA code_permu_wo_repettn'!$T$2:$Y$2))</f>
        <v>D</v>
      </c>
      <c r="D2440" t="str">
        <f>INDEX('VBA code_permu_wo_repettn'!$AA$3:$AF$6,COUNTIF('Profile-matrices_Condorcet'!$B$2:$B2440,'Profile-matrices_Condorcet'!$B2440),MATCH(INDEX('numeric possibilities'!E$3:E$1298,VLOOKUP($B2440,'numeric possibilities'!$C$3:$G$1298,1)),'VBA code_permu_wo_repettn'!$AA$2:$AF$2))</f>
        <v>C</v>
      </c>
      <c r="E2440" t="str">
        <f>INDEX('VBA code_permu_wo_repettn'!$AH$3:$AM$6,COUNTIF('Profile-matrices_Condorcet'!$B$2:$B2440,'Profile-matrices_Condorcet'!$B2440),MATCH(INDEX('numeric possibilities'!F$3:F$1298,VLOOKUP($B2440,'numeric possibilities'!$C$3:$G$1298,1)),'VBA code_permu_wo_repettn'!$AH$2:$AM$2))</f>
        <v>A</v>
      </c>
      <c r="F2440" t="str">
        <f>INDEX('VBA code_permu_wo_repettn'!$AO$3:$AT$6,COUNTIF('Profile-matrices_Condorcet'!$B$2:$B2440,'Profile-matrices_Condorcet'!$B2440),MATCH(INDEX('numeric possibilities'!G$3:G$1298,VLOOKUP($B2440,'numeric possibilities'!$C$3:$G$1298,1)),'VBA code_permu_wo_repettn'!$AO$2:$AT$2))</f>
        <v>A</v>
      </c>
      <c r="I2440" t="s">
        <v>0</v>
      </c>
      <c r="J2440" t="s">
        <v>1</v>
      </c>
      <c r="K2440" t="s">
        <v>2</v>
      </c>
      <c r="L2440" t="s">
        <v>3</v>
      </c>
    </row>
    <row r="2441" spans="1:20" x14ac:dyDescent="0.25">
      <c r="A2441">
        <f t="shared" si="76"/>
        <v>2440</v>
      </c>
      <c r="B2441">
        <f t="shared" si="77"/>
        <v>610</v>
      </c>
      <c r="C2441" t="str">
        <f>INDEX('VBA code_permu_wo_repettn'!$T$3:$Y$6,COUNTIF('Profile-matrices_Condorcet'!$B$2:$B2441,'Profile-matrices_Condorcet'!$B2441),MATCH(INDEX('numeric possibilities'!D$3:D$1298,VLOOKUP($B2441,'numeric possibilities'!$C$3:$G$1298,1)),'VBA code_permu_wo_repettn'!$T$2:$Y$2))</f>
        <v>B</v>
      </c>
      <c r="D2441" t="str">
        <f>INDEX('VBA code_permu_wo_repettn'!$AA$3:$AF$6,COUNTIF('Profile-matrices_Condorcet'!$B$2:$B2441,'Profile-matrices_Condorcet'!$B2441),MATCH(INDEX('numeric possibilities'!E$3:E$1298,VLOOKUP($B2441,'numeric possibilities'!$C$3:$G$1298,1)),'VBA code_permu_wo_repettn'!$AA$2:$AF$2))</f>
        <v>A</v>
      </c>
      <c r="E2441" t="str">
        <f>INDEX('VBA code_permu_wo_repettn'!$AH$3:$AM$6,COUNTIF('Profile-matrices_Condorcet'!$B$2:$B2441,'Profile-matrices_Condorcet'!$B2441),MATCH(INDEX('numeric possibilities'!F$3:F$1298,VLOOKUP($B2441,'numeric possibilities'!$C$3:$G$1298,1)),'VBA code_permu_wo_repettn'!$AH$2:$AM$2))</f>
        <v>B</v>
      </c>
      <c r="F2441" t="str">
        <f>INDEX('VBA code_permu_wo_repettn'!$AO$3:$AT$6,COUNTIF('Profile-matrices_Condorcet'!$B$2:$B2441,'Profile-matrices_Condorcet'!$B2441),MATCH(INDEX('numeric possibilities'!G$3:G$1298,VLOOKUP($B2441,'numeric possibilities'!$C$3:$G$1298,1)),'VBA code_permu_wo_repettn'!$AO$2:$AT$2))</f>
        <v>C</v>
      </c>
      <c r="G2441" t="str">
        <f>IF(MAX(I2441:L2441)&gt;='numeric possibilities'!$B$4/2,INDEX('Profile-matrices_Condorcet'!I2440:L2440,1,MATCH(MAX('Profile-matrices_Condorcet'!I2441:L2441),'Profile-matrices_Condorcet'!I2441:L2441,0)),"NCW")</f>
        <v>C</v>
      </c>
      <c r="H2441" t="s">
        <v>13</v>
      </c>
      <c r="I2441" s="3">
        <f>COUNTIF($I2439:$S2439,I2440)</f>
        <v>1</v>
      </c>
      <c r="J2441" s="3">
        <f>COUNTIF($I2439:$S2439,J2440)</f>
        <v>0</v>
      </c>
      <c r="K2441" s="3">
        <f>COUNTIF($I2439:$S2439,K2440)</f>
        <v>3</v>
      </c>
      <c r="L2441" s="3">
        <f>COUNTIF($I2439:$S2439,L2440)</f>
        <v>2</v>
      </c>
    </row>
    <row r="2442" spans="1:20" x14ac:dyDescent="0.25">
      <c r="A2442">
        <f t="shared" si="76"/>
        <v>2441</v>
      </c>
      <c r="B2442">
        <f t="shared" si="77"/>
        <v>611</v>
      </c>
      <c r="C2442" t="str">
        <f>INDEX('VBA code_permu_wo_repettn'!$T$3:$Y$6,COUNTIF('Profile-matrices_Condorcet'!$B$2:$B2442,'Profile-matrices_Condorcet'!$B2442),MATCH(INDEX('numeric possibilities'!D$3:D$1298,VLOOKUP($B2442,'numeric possibilities'!$C$3:$G$1298,1)),'VBA code_permu_wo_repettn'!$T$2:$Y$2))</f>
        <v>A</v>
      </c>
      <c r="D2442" t="str">
        <f>INDEX('VBA code_permu_wo_repettn'!$AA$3:$AF$6,COUNTIF('Profile-matrices_Condorcet'!$B$2:$B2442,'Profile-matrices_Condorcet'!$B2442),MATCH(INDEX('numeric possibilities'!E$3:E$1298,VLOOKUP($B2442,'numeric possibilities'!$C$3:$G$1298,1)),'VBA code_permu_wo_repettn'!$AA$2:$AF$2))</f>
        <v>B</v>
      </c>
      <c r="E2442" t="str">
        <f>INDEX('VBA code_permu_wo_repettn'!$AH$3:$AM$6,COUNTIF('Profile-matrices_Condorcet'!$B$2:$B2442,'Profile-matrices_Condorcet'!$B2442),MATCH(INDEX('numeric possibilities'!F$3:F$1298,VLOOKUP($B2442,'numeric possibilities'!$C$3:$G$1298,1)),'VBA code_permu_wo_repettn'!$AH$2:$AM$2))</f>
        <v>C</v>
      </c>
      <c r="F2442" t="str">
        <f>INDEX('VBA code_permu_wo_repettn'!$AO$3:$AT$6,COUNTIF('Profile-matrices_Condorcet'!$B$2:$B2442,'Profile-matrices_Condorcet'!$B2442),MATCH(INDEX('numeric possibilities'!G$3:G$1298,VLOOKUP($B2442,'numeric possibilities'!$C$3:$G$1298,1)),'VBA code_permu_wo_repettn'!$AO$2:$AT$2))</f>
        <v>D</v>
      </c>
      <c r="H2442" t="s">
        <v>14</v>
      </c>
      <c r="I2442" s="3">
        <f>IF(MATCH(I$1,$C2442:$C2445,0)&lt;(MATCH(J$1,$C2442:$C2445,0)),1*a_vote,0)+IF(MATCH(I$1,$D2442:$D2445,0)&lt;MATCH(J$1,$D2442:$D2445,0),1*b_vote,0)+IF(MATCH(I$1,$E2442:$E2445,0)&lt;MATCH(J$1,$E2442:$E2445,0),1*c_vote,0)+IF(MATCH(I$1,$F2442:$F2445,0)&lt;MATCH(J$1,$F2442:$F2445,0),1*d_vote,0)</f>
        <v>0.52</v>
      </c>
      <c r="J2442" s="3">
        <f>IF(MATCH(I$1,$C2442:$C2445,0)&gt;(MATCH(J$1,$C2442:$C2445,0)),1*a_vote,0)+IF(MATCH(I$1,$D2442:$D2445,0)&gt;MATCH(J$1,$D2442:$D2445,0),1*b_vote,0)+IF(MATCH(I$1,$E2442:$E2445,0)&gt;MATCH(J$1,$E2442:$E2445,0),1*c_vote,0)+IF(MATCH(I$1,$F2442:$F2445,0)&gt;MATCH(J$1,$F2442:$F2445,0),1*d_vote,0)</f>
        <v>0.48</v>
      </c>
      <c r="K2442" s="3">
        <f>IF(MATCH($K$1,$C2442:$C2445,0)&lt;(MATCH($L$1,$C2442:$C2445,0)),1*a_vote,0)+IF(MATCH($K$1,$D2442:$D2445,0)&lt;MATCH($L$1,$D2442:$D2445,0),1*b_vote,0)+IF(MATCH($K$1,$E2442:$E2445,0)&lt;MATCH($L$1,$E2442:$E2445,0),1*c_vote,0)+IF(MATCH($K$1,$F2442:$F2445,0)&lt;MATCH($L$1,$F2442:$F2445,0),1*d_vote,0)</f>
        <v>0.49</v>
      </c>
      <c r="L2442" s="3">
        <f>IF(MATCH(K$1,$C2442:$C2445,0)&gt;(MATCH(L$1,$C2442:$C2445,0)),1*a_vote,0)+IF(MATCH(K$1,$D2442:$D2445,0)&gt;MATCH(L$1,$D2442:$D2445,0),1*b_vote,0)+IF(MATCH(K$1,$E2442:$E2445,0)&gt;MATCH(L$1,$E2442:$E2445,0),1*c_vote,0)+IF(MATCH(K$1,$F2442:$F2445,0)&gt;MATCH(L$1,$F2442:$F2445,0),1*d_vote,0)</f>
        <v>0.51</v>
      </c>
      <c r="M2442" s="3">
        <f>IF(MATCH($M$1,$C2442:$C2445,0)&lt;(MATCH($N$1,$C2442:$C2445,0)),1*a_vote,0)+IF(MATCH($M$1,$D2442:$D2445,0)&lt;MATCH($N$1,$D2442:$D2445,0),1*b_vote,0)+IF(MATCH($M$1,$E2442:$E2445,0)&lt;MATCH($N$1,$E2442:$E2445,0),1*c_vote,0)+IF(MATCH($M$1,$F2442:$F2445,0)&lt;MATCH($N$1,$F2442:$F2445,0),1*d_vote,0)</f>
        <v>0.27</v>
      </c>
      <c r="N2442" s="3">
        <f>IF(MATCH(M$1,$C2442:$C2445,0)&gt;(MATCH(N$1,$C2442:$C2445,0)),1*a_vote,0)+IF(MATCH(M$1,$D2442:$D2445,0)&gt;MATCH(N$1,$D2442:$D2445,0),1*b_vote,0)+IF(MATCH(M$1,$E2442:$E2445,0)&gt;MATCH(N$1,$E2442:$E2445,0),1*c_vote,0)+IF(MATCH(M$1,$F2442:$F2445,0)&gt;MATCH(N$1,$F2442:$F2445,0),1*d_vote,0)</f>
        <v>0.73</v>
      </c>
      <c r="O2442" s="3">
        <f>IF(MATCH($O$1,$C2442:$C2445,0)&lt;(MATCH($P$1,$C2442:$C2445,0)),1*a_vote,0)+IF(MATCH($O$1,$D2442:$D2445,0)&lt;MATCH($P$1,$D2442:$D2445,0),1*b_vote,0)+IF(MATCH($O$1,$E2442:$E2445,0)&lt;MATCH($P$1,$E2442:$E2445,0),1*c_vote,0)+IF(MATCH($O$1,$F2442:$F2445,0)&lt;MATCH($P$1,$F2442:$F2445,0),1*d_vote,0)</f>
        <v>0.75</v>
      </c>
      <c r="P2442" s="3">
        <f>IF(MATCH(O$1,$C2442:$C2445,0)&gt;(MATCH(P$1,$C2442:$C2445,0)),1*a_vote,0)+IF(MATCH(O$1,$D2442:$D2445,0)&gt;MATCH(P$1,$D2442:$D2445,0),1*b_vote,0)+IF(MATCH(O$1,$E2442:$E2445,0)&gt;MATCH(P$1,$E2442:$E2445,0),1*c_vote,0)+IF(MATCH(O$1,$F2442:$F2445,0)&gt;MATCH(P$1,$F2442:$F2445,0),1*d_vote,0)</f>
        <v>0.25</v>
      </c>
      <c r="Q2442" s="3">
        <f>IF(MATCH($Q$1,$C2442:$C2445,0)&lt;(MATCH($R$1,$C2442:$C2445,0)),1*a_vote,0)+IF(MATCH($Q$1,$D2442:$D2445,0)&lt;MATCH($R$1,$D2442:$D2445,0),1*b_vote,0)+IF(MATCH($Q$1,$E2442:$E2445,0)&lt;MATCH($R$1,$E2442:$E2445,0),1*c_vote,0)+IF(MATCH($Q$1,$F2442:$F2445,0)&lt;MATCH($R$1,$F2442:$F2445,0),1*d_vote,0)</f>
        <v>0.26</v>
      </c>
      <c r="R2442" s="3">
        <f>IF(MATCH(Q$1,$C2442:$C2445,0)&gt;(MATCH(R$1,$C2442:$C2445,0)),1*a_vote,0)+IF(MATCH(Q$1,$D2442:$D2445,0)&gt;MATCH(R$1,$D2442:$D2445,0),1*b_vote,0)+IF(MATCH(Q$1,$E2442:$E2445,0)&gt;MATCH(R$1,$E2442:$E2445,0),1*c_vote,0)+IF(MATCH(Q$1,$F2442:$F2445,0)&gt;MATCH(R$1,$F2442:$F2445,0),1*d_vote,0)</f>
        <v>0.74</v>
      </c>
      <c r="S2442" s="3">
        <f>IF(MATCH($S$1,$C2442:$C2445,0)&lt;(MATCH($T$1,$C2442:$C2445,0)),1*a_vote,0)+IF(MATCH($S$1,$D2442:$D2445,0)&lt;MATCH($T$1,$D2442:$D2445,0),1*b_vote,0)+IF(MATCH($S$1,$E2442:$E2445,0)&lt;MATCH($T$1,$E2442:$E2445,0),1*c_vote,0)+IF(MATCH($S$1,$F2442:$F2445,0)&lt;MATCH($T$1,$F2442:$F2445,0),1*d_vote,0)</f>
        <v>0.25</v>
      </c>
      <c r="T2442" s="3">
        <f>IF(MATCH(S$1,$C2442:$C2445,0)&gt;(MATCH(T$1,$C2442:$C2445,0)),1*a_vote,0)+IF(MATCH(S$1,$D2442:$D2445,0)&gt;MATCH(T$1,$D2442:$D2445,0),1*b_vote,0)+IF(MATCH(S$1,$E2442:$E2445,0)&gt;MATCH(T$1,$E2442:$E2445,0),1*c_vote,0)+IF(MATCH(S$1,$F2442:$F2445,0)&gt;MATCH(T$1,$F2442:$F2445,0),1*d_vote,0)</f>
        <v>0.75</v>
      </c>
    </row>
    <row r="2443" spans="1:20" x14ac:dyDescent="0.25">
      <c r="A2443">
        <f t="shared" si="76"/>
        <v>2442</v>
      </c>
      <c r="B2443">
        <f t="shared" si="77"/>
        <v>611</v>
      </c>
      <c r="C2443" t="str">
        <f>INDEX('VBA code_permu_wo_repettn'!$T$3:$Y$6,COUNTIF('Profile-matrices_Condorcet'!$B$2:$B2443,'Profile-matrices_Condorcet'!$B2443),MATCH(INDEX('numeric possibilities'!D$3:D$1298,VLOOKUP($B2443,'numeric possibilities'!$C$3:$G$1298,1)),'VBA code_permu_wo_repettn'!$T$2:$Y$2))</f>
        <v>D</v>
      </c>
      <c r="D2443" t="str">
        <f>INDEX('VBA code_permu_wo_repettn'!$AA$3:$AF$6,COUNTIF('Profile-matrices_Condorcet'!$B$2:$B2443,'Profile-matrices_Condorcet'!$B2443),MATCH(INDEX('numeric possibilities'!E$3:E$1298,VLOOKUP($B2443,'numeric possibilities'!$C$3:$G$1298,1)),'VBA code_permu_wo_repettn'!$AA$2:$AF$2))</f>
        <v>D</v>
      </c>
      <c r="E2443" t="str">
        <f>INDEX('VBA code_permu_wo_repettn'!$AH$3:$AM$6,COUNTIF('Profile-matrices_Condorcet'!$B$2:$B2443,'Profile-matrices_Condorcet'!$B2443),MATCH(INDEX('numeric possibilities'!F$3:F$1298,VLOOKUP($B2443,'numeric possibilities'!$C$3:$G$1298,1)),'VBA code_permu_wo_repettn'!$AH$2:$AM$2))</f>
        <v>D</v>
      </c>
      <c r="F2443" t="str">
        <f>INDEX('VBA code_permu_wo_repettn'!$AO$3:$AT$6,COUNTIF('Profile-matrices_Condorcet'!$B$2:$B2443,'Profile-matrices_Condorcet'!$B2443),MATCH(INDEX('numeric possibilities'!G$3:G$1298,VLOOKUP($B2443,'numeric possibilities'!$C$3:$G$1298,1)),'VBA code_permu_wo_repettn'!$AO$2:$AT$2))</f>
        <v>B</v>
      </c>
      <c r="H2443" t="s">
        <v>15</v>
      </c>
      <c r="I2443" t="str">
        <f>IF(I2442&gt;J2442,$I$1,IF(I2442&lt;J2442,$J$1,0))</f>
        <v>A</v>
      </c>
      <c r="K2443" t="str">
        <f>IF(K2442&gt;L2442,$K$1,IF(K2442&lt;L2442,$L$1,0))</f>
        <v>C</v>
      </c>
      <c r="M2443" t="str">
        <f>IF(M2442&gt;N2442,$M$1,IF(M2442&lt;N2442,$N$1,0))</f>
        <v>D</v>
      </c>
      <c r="O2443" t="str">
        <f>IF(O2442&gt;P2442,$O$1,IF(O2442&lt;P2442,$P$1,0))</f>
        <v>B</v>
      </c>
      <c r="Q2443" t="str">
        <f>IF(Q2442&gt;R2442,$Q$1,IF(Q2442&lt;R2442,$R$1,0))</f>
        <v>D</v>
      </c>
      <c r="S2443" t="str">
        <f>IF(S2442&gt;T2442,$S$1,IF(S2442&lt;T2442,$T$1,0))</f>
        <v>D</v>
      </c>
    </row>
    <row r="2444" spans="1:20" x14ac:dyDescent="0.25">
      <c r="A2444">
        <f t="shared" si="76"/>
        <v>2443</v>
      </c>
      <c r="B2444">
        <f t="shared" si="77"/>
        <v>611</v>
      </c>
      <c r="C2444" t="str">
        <f>INDEX('VBA code_permu_wo_repettn'!$T$3:$Y$6,COUNTIF('Profile-matrices_Condorcet'!$B$2:$B2444,'Profile-matrices_Condorcet'!$B2444),MATCH(INDEX('numeric possibilities'!D$3:D$1298,VLOOKUP($B2444,'numeric possibilities'!$C$3:$G$1298,1)),'VBA code_permu_wo_repettn'!$T$2:$Y$2))</f>
        <v>B</v>
      </c>
      <c r="D2444" t="str">
        <f>INDEX('VBA code_permu_wo_repettn'!$AA$3:$AF$6,COUNTIF('Profile-matrices_Condorcet'!$B$2:$B2444,'Profile-matrices_Condorcet'!$B2444),MATCH(INDEX('numeric possibilities'!E$3:E$1298,VLOOKUP($B2444,'numeric possibilities'!$C$3:$G$1298,1)),'VBA code_permu_wo_repettn'!$AA$2:$AF$2))</f>
        <v>C</v>
      </c>
      <c r="E2444" t="str">
        <f>INDEX('VBA code_permu_wo_repettn'!$AH$3:$AM$6,COUNTIF('Profile-matrices_Condorcet'!$B$2:$B2444,'Profile-matrices_Condorcet'!$B2444),MATCH(INDEX('numeric possibilities'!F$3:F$1298,VLOOKUP($B2444,'numeric possibilities'!$C$3:$G$1298,1)),'VBA code_permu_wo_repettn'!$AH$2:$AM$2))</f>
        <v>A</v>
      </c>
      <c r="F2444" t="str">
        <f>INDEX('VBA code_permu_wo_repettn'!$AO$3:$AT$6,COUNTIF('Profile-matrices_Condorcet'!$B$2:$B2444,'Profile-matrices_Condorcet'!$B2444),MATCH(INDEX('numeric possibilities'!G$3:G$1298,VLOOKUP($B2444,'numeric possibilities'!$C$3:$G$1298,1)),'VBA code_permu_wo_repettn'!$AO$2:$AT$2))</f>
        <v>A</v>
      </c>
      <c r="I2444" t="s">
        <v>0</v>
      </c>
      <c r="J2444" t="s">
        <v>1</v>
      </c>
      <c r="K2444" t="s">
        <v>2</v>
      </c>
      <c r="L2444" t="s">
        <v>3</v>
      </c>
    </row>
    <row r="2445" spans="1:20" x14ac:dyDescent="0.25">
      <c r="A2445">
        <f t="shared" si="76"/>
        <v>2444</v>
      </c>
      <c r="B2445">
        <f t="shared" si="77"/>
        <v>611</v>
      </c>
      <c r="C2445" t="str">
        <f>INDEX('VBA code_permu_wo_repettn'!$T$3:$Y$6,COUNTIF('Profile-matrices_Condorcet'!$B$2:$B2445,'Profile-matrices_Condorcet'!$B2445),MATCH(INDEX('numeric possibilities'!D$3:D$1298,VLOOKUP($B2445,'numeric possibilities'!$C$3:$G$1298,1)),'VBA code_permu_wo_repettn'!$T$2:$Y$2))</f>
        <v>C</v>
      </c>
      <c r="D2445" t="str">
        <f>INDEX('VBA code_permu_wo_repettn'!$AA$3:$AF$6,COUNTIF('Profile-matrices_Condorcet'!$B$2:$B2445,'Profile-matrices_Condorcet'!$B2445),MATCH(INDEX('numeric possibilities'!E$3:E$1298,VLOOKUP($B2445,'numeric possibilities'!$C$3:$G$1298,1)),'VBA code_permu_wo_repettn'!$AA$2:$AF$2))</f>
        <v>A</v>
      </c>
      <c r="E2445" t="str">
        <f>INDEX('VBA code_permu_wo_repettn'!$AH$3:$AM$6,COUNTIF('Profile-matrices_Condorcet'!$B$2:$B2445,'Profile-matrices_Condorcet'!$B2445),MATCH(INDEX('numeric possibilities'!F$3:F$1298,VLOOKUP($B2445,'numeric possibilities'!$C$3:$G$1298,1)),'VBA code_permu_wo_repettn'!$AH$2:$AM$2))</f>
        <v>B</v>
      </c>
      <c r="F2445" t="str">
        <f>INDEX('VBA code_permu_wo_repettn'!$AO$3:$AT$6,COUNTIF('Profile-matrices_Condorcet'!$B$2:$B2445,'Profile-matrices_Condorcet'!$B2445),MATCH(INDEX('numeric possibilities'!G$3:G$1298,VLOOKUP($B2445,'numeric possibilities'!$C$3:$G$1298,1)),'VBA code_permu_wo_repettn'!$AO$2:$AT$2))</f>
        <v>C</v>
      </c>
      <c r="G2445" t="str">
        <f>IF(MAX(I2445:L2445)&gt;='numeric possibilities'!$B$4/2,INDEX('Profile-matrices_Condorcet'!I2444:L2444,1,MATCH(MAX('Profile-matrices_Condorcet'!I2445:L2445),'Profile-matrices_Condorcet'!I2445:L2445,0)),"NCW")</f>
        <v>D</v>
      </c>
      <c r="H2445" t="s">
        <v>13</v>
      </c>
      <c r="I2445" s="3">
        <f>COUNTIF($I2443:$S2443,I2444)</f>
        <v>1</v>
      </c>
      <c r="J2445" s="3">
        <f>COUNTIF($I2443:$S2443,J2444)</f>
        <v>1</v>
      </c>
      <c r="K2445" s="3">
        <f>COUNTIF($I2443:$S2443,K2444)</f>
        <v>1</v>
      </c>
      <c r="L2445" s="3">
        <f>COUNTIF($I2443:$S2443,L2444)</f>
        <v>3</v>
      </c>
    </row>
    <row r="2446" spans="1:20" x14ac:dyDescent="0.25">
      <c r="A2446">
        <f t="shared" ref="A2446:A2509" si="78">A2445+1</f>
        <v>2445</v>
      </c>
      <c r="B2446">
        <f t="shared" ref="B2446:B2509" si="79">IF((ROW()-1)&lt;=4*B2445,B2445,B2445+1)</f>
        <v>612</v>
      </c>
      <c r="C2446" t="str">
        <f>INDEX('VBA code_permu_wo_repettn'!$T$3:$Y$6,COUNTIF('Profile-matrices_Condorcet'!$B$2:$B2446,'Profile-matrices_Condorcet'!$B2446),MATCH(INDEX('numeric possibilities'!D$3:D$1298,VLOOKUP($B2446,'numeric possibilities'!$C$3:$G$1298,1)),'VBA code_permu_wo_repettn'!$T$2:$Y$2))</f>
        <v>A</v>
      </c>
      <c r="D2446" t="str">
        <f>INDEX('VBA code_permu_wo_repettn'!$AA$3:$AF$6,COUNTIF('Profile-matrices_Condorcet'!$B$2:$B2446,'Profile-matrices_Condorcet'!$B2446),MATCH(INDEX('numeric possibilities'!E$3:E$1298,VLOOKUP($B2446,'numeric possibilities'!$C$3:$G$1298,1)),'VBA code_permu_wo_repettn'!$AA$2:$AF$2))</f>
        <v>B</v>
      </c>
      <c r="E2446" t="str">
        <f>INDEX('VBA code_permu_wo_repettn'!$AH$3:$AM$6,COUNTIF('Profile-matrices_Condorcet'!$B$2:$B2446,'Profile-matrices_Condorcet'!$B2446),MATCH(INDEX('numeric possibilities'!F$3:F$1298,VLOOKUP($B2446,'numeric possibilities'!$C$3:$G$1298,1)),'VBA code_permu_wo_repettn'!$AH$2:$AM$2))</f>
        <v>C</v>
      </c>
      <c r="F2446" t="str">
        <f>INDEX('VBA code_permu_wo_repettn'!$AO$3:$AT$6,COUNTIF('Profile-matrices_Condorcet'!$B$2:$B2446,'Profile-matrices_Condorcet'!$B2446),MATCH(INDEX('numeric possibilities'!G$3:G$1298,VLOOKUP($B2446,'numeric possibilities'!$C$3:$G$1298,1)),'VBA code_permu_wo_repettn'!$AO$2:$AT$2))</f>
        <v>D</v>
      </c>
      <c r="H2446" t="s">
        <v>14</v>
      </c>
      <c r="I2446" s="3">
        <f>IF(MATCH(I$1,$C2446:$C2449,0)&lt;(MATCH(J$1,$C2446:$C2449,0)),1*a_vote,0)+IF(MATCH(I$1,$D2446:$D2449,0)&lt;MATCH(J$1,$D2446:$D2449,0),1*b_vote,0)+IF(MATCH(I$1,$E2446:$E2449,0)&lt;MATCH(J$1,$E2446:$E2449,0),1*c_vote,0)+IF(MATCH(I$1,$F2446:$F2449,0)&lt;MATCH(J$1,$F2446:$F2449,0),1*d_vote,0)</f>
        <v>0.52</v>
      </c>
      <c r="J2446" s="3">
        <f>IF(MATCH(I$1,$C2446:$C2449,0)&gt;(MATCH(J$1,$C2446:$C2449,0)),1*a_vote,0)+IF(MATCH(I$1,$D2446:$D2449,0)&gt;MATCH(J$1,$D2446:$D2449,0),1*b_vote,0)+IF(MATCH(I$1,$E2446:$E2449,0)&gt;MATCH(J$1,$E2446:$E2449,0),1*c_vote,0)+IF(MATCH(I$1,$F2446:$F2449,0)&gt;MATCH(J$1,$F2446:$F2449,0),1*d_vote,0)</f>
        <v>0.48</v>
      </c>
      <c r="K2446" s="3">
        <f>IF(MATCH($K$1,$C2446:$C2449,0)&lt;(MATCH($L$1,$C2446:$C2449,0)),1*a_vote,0)+IF(MATCH($K$1,$D2446:$D2449,0)&lt;MATCH($L$1,$D2446:$D2449,0),1*b_vote,0)+IF(MATCH($K$1,$E2446:$E2449,0)&lt;MATCH($L$1,$E2446:$E2449,0),1*c_vote,0)+IF(MATCH($K$1,$F2446:$F2449,0)&lt;MATCH($L$1,$F2446:$F2449,0),1*d_vote,0)</f>
        <v>0.49</v>
      </c>
      <c r="L2446" s="3">
        <f>IF(MATCH(K$1,$C2446:$C2449,0)&gt;(MATCH(L$1,$C2446:$C2449,0)),1*a_vote,0)+IF(MATCH(K$1,$D2446:$D2449,0)&gt;MATCH(L$1,$D2446:$D2449,0),1*b_vote,0)+IF(MATCH(K$1,$E2446:$E2449,0)&gt;MATCH(L$1,$E2446:$E2449,0),1*c_vote,0)+IF(MATCH(K$1,$F2446:$F2449,0)&gt;MATCH(L$1,$F2446:$F2449,0),1*d_vote,0)</f>
        <v>0.51</v>
      </c>
      <c r="M2446" s="3">
        <f>IF(MATCH($M$1,$C2446:$C2449,0)&lt;(MATCH($N$1,$C2446:$C2449,0)),1*a_vote,0)+IF(MATCH($M$1,$D2446:$D2449,0)&lt;MATCH($N$1,$D2446:$D2449,0),1*b_vote,0)+IF(MATCH($M$1,$E2446:$E2449,0)&lt;MATCH($N$1,$E2446:$E2449,0),1*c_vote,0)+IF(MATCH($M$1,$F2446:$F2449,0)&lt;MATCH($N$1,$F2446:$F2449,0),1*d_vote,0)</f>
        <v>0.27</v>
      </c>
      <c r="N2446" s="3">
        <f>IF(MATCH(M$1,$C2446:$C2449,0)&gt;(MATCH(N$1,$C2446:$C2449,0)),1*a_vote,0)+IF(MATCH(M$1,$D2446:$D2449,0)&gt;MATCH(N$1,$D2446:$D2449,0),1*b_vote,0)+IF(MATCH(M$1,$E2446:$E2449,0)&gt;MATCH(N$1,$E2446:$E2449,0),1*c_vote,0)+IF(MATCH(M$1,$F2446:$F2449,0)&gt;MATCH(N$1,$F2446:$F2449,0),1*d_vote,0)</f>
        <v>0.73</v>
      </c>
      <c r="O2446" s="3">
        <f>IF(MATCH($O$1,$C2446:$C2449,0)&lt;(MATCH($P$1,$C2446:$C2449,0)),1*a_vote,0)+IF(MATCH($O$1,$D2446:$D2449,0)&lt;MATCH($P$1,$D2446:$D2449,0),1*b_vote,0)+IF(MATCH($O$1,$E2446:$E2449,0)&lt;MATCH($P$1,$E2446:$E2449,0),1*c_vote,0)+IF(MATCH($O$1,$F2446:$F2449,0)&lt;MATCH($P$1,$F2446:$F2449,0),1*d_vote,0)</f>
        <v>0.48</v>
      </c>
      <c r="P2446" s="3">
        <f>IF(MATCH(O$1,$C2446:$C2449,0)&gt;(MATCH(P$1,$C2446:$C2449,0)),1*a_vote,0)+IF(MATCH(O$1,$D2446:$D2449,0)&gt;MATCH(P$1,$D2446:$D2449,0),1*b_vote,0)+IF(MATCH(O$1,$E2446:$E2449,0)&gt;MATCH(P$1,$E2446:$E2449,0),1*c_vote,0)+IF(MATCH(O$1,$F2446:$F2449,0)&gt;MATCH(P$1,$F2446:$F2449,0),1*d_vote,0)</f>
        <v>0.52</v>
      </c>
      <c r="Q2446" s="3">
        <f>IF(MATCH($Q$1,$C2446:$C2449,0)&lt;(MATCH($R$1,$C2446:$C2449,0)),1*a_vote,0)+IF(MATCH($Q$1,$D2446:$D2449,0)&lt;MATCH($R$1,$D2446:$D2449,0),1*b_vote,0)+IF(MATCH($Q$1,$E2446:$E2449,0)&lt;MATCH($R$1,$E2446:$E2449,0),1*c_vote,0)+IF(MATCH($Q$1,$F2446:$F2449,0)&lt;MATCH($R$1,$F2446:$F2449,0),1*d_vote,0)</f>
        <v>0.26</v>
      </c>
      <c r="R2446" s="3">
        <f>IF(MATCH(Q$1,$C2446:$C2449,0)&gt;(MATCH(R$1,$C2446:$C2449,0)),1*a_vote,0)+IF(MATCH(Q$1,$D2446:$D2449,0)&gt;MATCH(R$1,$D2446:$D2449,0),1*b_vote,0)+IF(MATCH(Q$1,$E2446:$E2449,0)&gt;MATCH(R$1,$E2446:$E2449,0),1*c_vote,0)+IF(MATCH(Q$1,$F2446:$F2449,0)&gt;MATCH(R$1,$F2446:$F2449,0),1*d_vote,0)</f>
        <v>0.74</v>
      </c>
      <c r="S2446" s="3">
        <f>IF(MATCH($S$1,$C2446:$C2449,0)&lt;(MATCH($T$1,$C2446:$C2449,0)),1*a_vote,0)+IF(MATCH($S$1,$D2446:$D2449,0)&lt;MATCH($T$1,$D2446:$D2449,0),1*b_vote,0)+IF(MATCH($S$1,$E2446:$E2449,0)&lt;MATCH($T$1,$E2446:$E2449,0),1*c_vote,0)+IF(MATCH($S$1,$F2446:$F2449,0)&lt;MATCH($T$1,$F2446:$F2449,0),1*d_vote,0)</f>
        <v>0.25</v>
      </c>
      <c r="T2446" s="3">
        <f>IF(MATCH(S$1,$C2446:$C2449,0)&gt;(MATCH(T$1,$C2446:$C2449,0)),1*a_vote,0)+IF(MATCH(S$1,$D2446:$D2449,0)&gt;MATCH(T$1,$D2446:$D2449,0),1*b_vote,0)+IF(MATCH(S$1,$E2446:$E2449,0)&gt;MATCH(T$1,$E2446:$E2449,0),1*c_vote,0)+IF(MATCH(S$1,$F2446:$F2449,0)&gt;MATCH(T$1,$F2446:$F2449,0),1*d_vote,0)</f>
        <v>0.75</v>
      </c>
    </row>
    <row r="2447" spans="1:20" x14ac:dyDescent="0.25">
      <c r="A2447">
        <f t="shared" si="78"/>
        <v>2446</v>
      </c>
      <c r="B2447">
        <f t="shared" si="79"/>
        <v>612</v>
      </c>
      <c r="C2447" t="str">
        <f>INDEX('VBA code_permu_wo_repettn'!$T$3:$Y$6,COUNTIF('Profile-matrices_Condorcet'!$B$2:$B2447,'Profile-matrices_Condorcet'!$B2447),MATCH(INDEX('numeric possibilities'!D$3:D$1298,VLOOKUP($B2447,'numeric possibilities'!$C$3:$G$1298,1)),'VBA code_permu_wo_repettn'!$T$2:$Y$2))</f>
        <v>D</v>
      </c>
      <c r="D2447" t="str">
        <f>INDEX('VBA code_permu_wo_repettn'!$AA$3:$AF$6,COUNTIF('Profile-matrices_Condorcet'!$B$2:$B2447,'Profile-matrices_Condorcet'!$B2447),MATCH(INDEX('numeric possibilities'!E$3:E$1298,VLOOKUP($B2447,'numeric possibilities'!$C$3:$G$1298,1)),'VBA code_permu_wo_repettn'!$AA$2:$AF$2))</f>
        <v>D</v>
      </c>
      <c r="E2447" t="str">
        <f>INDEX('VBA code_permu_wo_repettn'!$AH$3:$AM$6,COUNTIF('Profile-matrices_Condorcet'!$B$2:$B2447,'Profile-matrices_Condorcet'!$B2447),MATCH(INDEX('numeric possibilities'!F$3:F$1298,VLOOKUP($B2447,'numeric possibilities'!$C$3:$G$1298,1)),'VBA code_permu_wo_repettn'!$AH$2:$AM$2))</f>
        <v>D</v>
      </c>
      <c r="F2447" t="str">
        <f>INDEX('VBA code_permu_wo_repettn'!$AO$3:$AT$6,COUNTIF('Profile-matrices_Condorcet'!$B$2:$B2447,'Profile-matrices_Condorcet'!$B2447),MATCH(INDEX('numeric possibilities'!G$3:G$1298,VLOOKUP($B2447,'numeric possibilities'!$C$3:$G$1298,1)),'VBA code_permu_wo_repettn'!$AO$2:$AT$2))</f>
        <v>B</v>
      </c>
      <c r="H2447" t="s">
        <v>15</v>
      </c>
      <c r="I2447" t="str">
        <f>IF(I2446&gt;J2446,$I$1,IF(I2446&lt;J2446,$J$1,0))</f>
        <v>A</v>
      </c>
      <c r="K2447" t="str">
        <f>IF(K2446&gt;L2446,$K$1,IF(K2446&lt;L2446,$L$1,0))</f>
        <v>C</v>
      </c>
      <c r="M2447" t="str">
        <f>IF(M2446&gt;N2446,$M$1,IF(M2446&lt;N2446,$N$1,0))</f>
        <v>D</v>
      </c>
      <c r="O2447" t="str">
        <f>IF(O2446&gt;P2446,$O$1,IF(O2446&lt;P2446,$P$1,0))</f>
        <v>C</v>
      </c>
      <c r="Q2447" t="str">
        <f>IF(Q2446&gt;R2446,$Q$1,IF(Q2446&lt;R2446,$R$1,0))</f>
        <v>D</v>
      </c>
      <c r="S2447" t="str">
        <f>IF(S2446&gt;T2446,$S$1,IF(S2446&lt;T2446,$T$1,0))</f>
        <v>D</v>
      </c>
    </row>
    <row r="2448" spans="1:20" x14ac:dyDescent="0.25">
      <c r="A2448">
        <f t="shared" si="78"/>
        <v>2447</v>
      </c>
      <c r="B2448">
        <f t="shared" si="79"/>
        <v>612</v>
      </c>
      <c r="C2448" t="str">
        <f>INDEX('VBA code_permu_wo_repettn'!$T$3:$Y$6,COUNTIF('Profile-matrices_Condorcet'!$B$2:$B2448,'Profile-matrices_Condorcet'!$B2448),MATCH(INDEX('numeric possibilities'!D$3:D$1298,VLOOKUP($B2448,'numeric possibilities'!$C$3:$G$1298,1)),'VBA code_permu_wo_repettn'!$T$2:$Y$2))</f>
        <v>C</v>
      </c>
      <c r="D2448" t="str">
        <f>INDEX('VBA code_permu_wo_repettn'!$AA$3:$AF$6,COUNTIF('Profile-matrices_Condorcet'!$B$2:$B2448,'Profile-matrices_Condorcet'!$B2448),MATCH(INDEX('numeric possibilities'!E$3:E$1298,VLOOKUP($B2448,'numeric possibilities'!$C$3:$G$1298,1)),'VBA code_permu_wo_repettn'!$AA$2:$AF$2))</f>
        <v>C</v>
      </c>
      <c r="E2448" t="str">
        <f>INDEX('VBA code_permu_wo_repettn'!$AH$3:$AM$6,COUNTIF('Profile-matrices_Condorcet'!$B$2:$B2448,'Profile-matrices_Condorcet'!$B2448),MATCH(INDEX('numeric possibilities'!F$3:F$1298,VLOOKUP($B2448,'numeric possibilities'!$C$3:$G$1298,1)),'VBA code_permu_wo_repettn'!$AH$2:$AM$2))</f>
        <v>A</v>
      </c>
      <c r="F2448" t="str">
        <f>INDEX('VBA code_permu_wo_repettn'!$AO$3:$AT$6,COUNTIF('Profile-matrices_Condorcet'!$B$2:$B2448,'Profile-matrices_Condorcet'!$B2448),MATCH(INDEX('numeric possibilities'!G$3:G$1298,VLOOKUP($B2448,'numeric possibilities'!$C$3:$G$1298,1)),'VBA code_permu_wo_repettn'!$AO$2:$AT$2))</f>
        <v>A</v>
      </c>
      <c r="I2448" t="s">
        <v>0</v>
      </c>
      <c r="J2448" t="s">
        <v>1</v>
      </c>
      <c r="K2448" t="s">
        <v>2</v>
      </c>
      <c r="L2448" t="s">
        <v>3</v>
      </c>
    </row>
    <row r="2449" spans="1:20" x14ac:dyDescent="0.25">
      <c r="A2449">
        <f t="shared" si="78"/>
        <v>2448</v>
      </c>
      <c r="B2449">
        <f t="shared" si="79"/>
        <v>612</v>
      </c>
      <c r="C2449" t="str">
        <f>INDEX('VBA code_permu_wo_repettn'!$T$3:$Y$6,COUNTIF('Profile-matrices_Condorcet'!$B$2:$B2449,'Profile-matrices_Condorcet'!$B2449),MATCH(INDEX('numeric possibilities'!D$3:D$1298,VLOOKUP($B2449,'numeric possibilities'!$C$3:$G$1298,1)),'VBA code_permu_wo_repettn'!$T$2:$Y$2))</f>
        <v>B</v>
      </c>
      <c r="D2449" t="str">
        <f>INDEX('VBA code_permu_wo_repettn'!$AA$3:$AF$6,COUNTIF('Profile-matrices_Condorcet'!$B$2:$B2449,'Profile-matrices_Condorcet'!$B2449),MATCH(INDEX('numeric possibilities'!E$3:E$1298,VLOOKUP($B2449,'numeric possibilities'!$C$3:$G$1298,1)),'VBA code_permu_wo_repettn'!$AA$2:$AF$2))</f>
        <v>A</v>
      </c>
      <c r="E2449" t="str">
        <f>INDEX('VBA code_permu_wo_repettn'!$AH$3:$AM$6,COUNTIF('Profile-matrices_Condorcet'!$B$2:$B2449,'Profile-matrices_Condorcet'!$B2449),MATCH(INDEX('numeric possibilities'!F$3:F$1298,VLOOKUP($B2449,'numeric possibilities'!$C$3:$G$1298,1)),'VBA code_permu_wo_repettn'!$AH$2:$AM$2))</f>
        <v>B</v>
      </c>
      <c r="F2449" t="str">
        <f>INDEX('VBA code_permu_wo_repettn'!$AO$3:$AT$6,COUNTIF('Profile-matrices_Condorcet'!$B$2:$B2449,'Profile-matrices_Condorcet'!$B2449),MATCH(INDEX('numeric possibilities'!G$3:G$1298,VLOOKUP($B2449,'numeric possibilities'!$C$3:$G$1298,1)),'VBA code_permu_wo_repettn'!$AO$2:$AT$2))</f>
        <v>C</v>
      </c>
      <c r="G2449" t="str">
        <f>IF(MAX(I2449:L2449)&gt;='numeric possibilities'!$B$4/2,INDEX('Profile-matrices_Condorcet'!I2448:L2448,1,MATCH(MAX('Profile-matrices_Condorcet'!I2449:L2449),'Profile-matrices_Condorcet'!I2449:L2449,0)),"NCW")</f>
        <v>D</v>
      </c>
      <c r="H2449" t="s">
        <v>13</v>
      </c>
      <c r="I2449" s="3">
        <f>COUNTIF($I2447:$S2447,I2448)</f>
        <v>1</v>
      </c>
      <c r="J2449" s="3">
        <f>COUNTIF($I2447:$S2447,J2448)</f>
        <v>0</v>
      </c>
      <c r="K2449" s="3">
        <f>COUNTIF($I2447:$S2447,K2448)</f>
        <v>2</v>
      </c>
      <c r="L2449" s="3">
        <f>COUNTIF($I2447:$S2447,L2448)</f>
        <v>3</v>
      </c>
    </row>
    <row r="2450" spans="1:20" x14ac:dyDescent="0.25">
      <c r="A2450">
        <f t="shared" si="78"/>
        <v>2449</v>
      </c>
      <c r="B2450">
        <f t="shared" si="79"/>
        <v>613</v>
      </c>
      <c r="C2450" t="str">
        <f>INDEX('VBA code_permu_wo_repettn'!$T$3:$Y$6,COUNTIF('Profile-matrices_Condorcet'!$B$2:$B2450,'Profile-matrices_Condorcet'!$B2450),MATCH(INDEX('numeric possibilities'!D$3:D$1298,VLOOKUP($B2450,'numeric possibilities'!$C$3:$G$1298,1)),'VBA code_permu_wo_repettn'!$T$2:$Y$2))</f>
        <v>A</v>
      </c>
      <c r="D2450" t="str">
        <f>INDEX('VBA code_permu_wo_repettn'!$AA$3:$AF$6,COUNTIF('Profile-matrices_Condorcet'!$B$2:$B2450,'Profile-matrices_Condorcet'!$B2450),MATCH(INDEX('numeric possibilities'!E$3:E$1298,VLOOKUP($B2450,'numeric possibilities'!$C$3:$G$1298,1)),'VBA code_permu_wo_repettn'!$AA$2:$AF$2))</f>
        <v>B</v>
      </c>
      <c r="E2450" t="str">
        <f>INDEX('VBA code_permu_wo_repettn'!$AH$3:$AM$6,COUNTIF('Profile-matrices_Condorcet'!$B$2:$B2450,'Profile-matrices_Condorcet'!$B2450),MATCH(INDEX('numeric possibilities'!F$3:F$1298,VLOOKUP($B2450,'numeric possibilities'!$C$3:$G$1298,1)),'VBA code_permu_wo_repettn'!$AH$2:$AM$2))</f>
        <v>C</v>
      </c>
      <c r="F2450" t="str">
        <f>INDEX('VBA code_permu_wo_repettn'!$AO$3:$AT$6,COUNTIF('Profile-matrices_Condorcet'!$B$2:$B2450,'Profile-matrices_Condorcet'!$B2450),MATCH(INDEX('numeric possibilities'!G$3:G$1298,VLOOKUP($B2450,'numeric possibilities'!$C$3:$G$1298,1)),'VBA code_permu_wo_repettn'!$AO$2:$AT$2))</f>
        <v>D</v>
      </c>
      <c r="H2450" t="s">
        <v>14</v>
      </c>
      <c r="I2450" s="3">
        <f>IF(MATCH(I$1,$C2450:$C2453,0)&lt;(MATCH(J$1,$C2450:$C2453,0)),1*a_vote,0)+IF(MATCH(I$1,$D2450:$D2453,0)&lt;MATCH(J$1,$D2450:$D2453,0),1*b_vote,0)+IF(MATCH(I$1,$E2450:$E2453,0)&lt;MATCH(J$1,$E2450:$E2453,0),1*c_vote,0)+IF(MATCH(I$1,$F2450:$F2453,0)&lt;MATCH(J$1,$F2450:$F2453,0),1*d_vote,0)</f>
        <v>0.27</v>
      </c>
      <c r="J2450" s="3">
        <f>IF(MATCH(I$1,$C2450:$C2453,0)&gt;(MATCH(J$1,$C2450:$C2453,0)),1*a_vote,0)+IF(MATCH(I$1,$D2450:$D2453,0)&gt;MATCH(J$1,$D2450:$D2453,0),1*b_vote,0)+IF(MATCH(I$1,$E2450:$E2453,0)&gt;MATCH(J$1,$E2450:$E2453,0),1*c_vote,0)+IF(MATCH(I$1,$F2450:$F2453,0)&gt;MATCH(J$1,$F2450:$F2453,0),1*d_vote,0)</f>
        <v>0.73</v>
      </c>
      <c r="K2450" s="3">
        <f>IF(MATCH($K$1,$C2450:$C2453,0)&lt;(MATCH($L$1,$C2450:$C2453,0)),1*a_vote,0)+IF(MATCH($K$1,$D2450:$D2453,0)&lt;MATCH($L$1,$D2450:$D2453,0),1*b_vote,0)+IF(MATCH($K$1,$E2450:$E2453,0)&lt;MATCH($L$1,$E2450:$E2453,0),1*c_vote,0)+IF(MATCH($K$1,$F2450:$F2453,0)&lt;MATCH($L$1,$F2450:$F2453,0),1*d_vote,0)</f>
        <v>0.75</v>
      </c>
      <c r="L2450" s="3">
        <f>IF(MATCH(K$1,$C2450:$C2453,0)&gt;(MATCH(L$1,$C2450:$C2453,0)),1*a_vote,0)+IF(MATCH(K$1,$D2450:$D2453,0)&gt;MATCH(L$1,$D2450:$D2453,0),1*b_vote,0)+IF(MATCH(K$1,$E2450:$E2453,0)&gt;MATCH(L$1,$E2450:$E2453,0),1*c_vote,0)+IF(MATCH(K$1,$F2450:$F2453,0)&gt;MATCH(L$1,$F2450:$F2453,0),1*d_vote,0)</f>
        <v>0.25</v>
      </c>
      <c r="M2450" s="3">
        <f>IF(MATCH($M$1,$C2450:$C2453,0)&lt;(MATCH($N$1,$C2450:$C2453,0)),1*a_vote,0)+IF(MATCH($M$1,$D2450:$D2453,0)&lt;MATCH($N$1,$D2450:$D2453,0),1*b_vote,0)+IF(MATCH($M$1,$E2450:$E2453,0)&lt;MATCH($N$1,$E2450:$E2453,0),1*c_vote,0)+IF(MATCH($M$1,$F2450:$F2453,0)&lt;MATCH($N$1,$F2450:$F2453,0),1*d_vote,0)</f>
        <v>0.53</v>
      </c>
      <c r="N2450" s="3">
        <f>IF(MATCH(M$1,$C2450:$C2453,0)&gt;(MATCH(N$1,$C2450:$C2453,0)),1*a_vote,0)+IF(MATCH(M$1,$D2450:$D2453,0)&gt;MATCH(N$1,$D2450:$D2453,0),1*b_vote,0)+IF(MATCH(M$1,$E2450:$E2453,0)&gt;MATCH(N$1,$E2450:$E2453,0),1*c_vote,0)+IF(MATCH(M$1,$F2450:$F2453,0)&gt;MATCH(N$1,$F2450:$F2453,0),1*d_vote,0)</f>
        <v>0.47</v>
      </c>
      <c r="O2450" s="3">
        <f>IF(MATCH($O$1,$C2450:$C2453,0)&lt;(MATCH($P$1,$C2450:$C2453,0)),1*a_vote,0)+IF(MATCH($O$1,$D2450:$D2453,0)&lt;MATCH($P$1,$D2450:$D2453,0),1*b_vote,0)+IF(MATCH($O$1,$E2450:$E2453,0)&lt;MATCH($P$1,$E2450:$E2453,0),1*c_vote,0)+IF(MATCH($O$1,$F2450:$F2453,0)&lt;MATCH($P$1,$F2450:$F2453,0),1*d_vote,0)</f>
        <v>0.75</v>
      </c>
      <c r="P2450" s="3">
        <f>IF(MATCH(O$1,$C2450:$C2453,0)&gt;(MATCH(P$1,$C2450:$C2453,0)),1*a_vote,0)+IF(MATCH(O$1,$D2450:$D2453,0)&gt;MATCH(P$1,$D2450:$D2453,0),1*b_vote,0)+IF(MATCH(O$1,$E2450:$E2453,0)&gt;MATCH(P$1,$E2450:$E2453,0),1*c_vote,0)+IF(MATCH(O$1,$F2450:$F2453,0)&gt;MATCH(P$1,$F2450:$F2453,0),1*d_vote,0)</f>
        <v>0.25</v>
      </c>
      <c r="Q2450" s="3">
        <f>IF(MATCH($Q$1,$C2450:$C2453,0)&lt;(MATCH($R$1,$C2450:$C2453,0)),1*a_vote,0)+IF(MATCH($Q$1,$D2450:$D2453,0)&lt;MATCH($R$1,$D2450:$D2453,0),1*b_vote,0)+IF(MATCH($Q$1,$E2450:$E2453,0)&lt;MATCH($R$1,$E2450:$E2453,0),1*c_vote,0)+IF(MATCH($Q$1,$F2450:$F2453,0)&lt;MATCH($R$1,$F2450:$F2453,0),1*d_vote,0)</f>
        <v>0.53</v>
      </c>
      <c r="R2450" s="3">
        <f>IF(MATCH(Q$1,$C2450:$C2453,0)&gt;(MATCH(R$1,$C2450:$C2453,0)),1*a_vote,0)+IF(MATCH(Q$1,$D2450:$D2453,0)&gt;MATCH(R$1,$D2450:$D2453,0),1*b_vote,0)+IF(MATCH(Q$1,$E2450:$E2453,0)&gt;MATCH(R$1,$E2450:$E2453,0),1*c_vote,0)+IF(MATCH(Q$1,$F2450:$F2453,0)&gt;MATCH(R$1,$F2450:$F2453,0),1*d_vote,0)</f>
        <v>0.47</v>
      </c>
      <c r="S2450" s="3">
        <f>IF(MATCH($S$1,$C2450:$C2453,0)&lt;(MATCH($T$1,$C2450:$C2453,0)),1*a_vote,0)+IF(MATCH($S$1,$D2450:$D2453,0)&lt;MATCH($T$1,$D2450:$D2453,0),1*b_vote,0)+IF(MATCH($S$1,$E2450:$E2453,0)&lt;MATCH($T$1,$E2450:$E2453,0),1*c_vote,0)+IF(MATCH($S$1,$F2450:$F2453,0)&lt;MATCH($T$1,$F2450:$F2453,0),1*d_vote,0)</f>
        <v>0.78</v>
      </c>
      <c r="T2450" s="3">
        <f>IF(MATCH(S$1,$C2450:$C2453,0)&gt;(MATCH(T$1,$C2450:$C2453,0)),1*a_vote,0)+IF(MATCH(S$1,$D2450:$D2453,0)&gt;MATCH(T$1,$D2450:$D2453,0),1*b_vote,0)+IF(MATCH(S$1,$E2450:$E2453,0)&gt;MATCH(T$1,$E2450:$E2453,0),1*c_vote,0)+IF(MATCH(S$1,$F2450:$F2453,0)&gt;MATCH(T$1,$F2450:$F2453,0),1*d_vote,0)</f>
        <v>0.21999999999999997</v>
      </c>
    </row>
    <row r="2451" spans="1:20" x14ac:dyDescent="0.25">
      <c r="A2451">
        <f t="shared" si="78"/>
        <v>2450</v>
      </c>
      <c r="B2451">
        <f t="shared" si="79"/>
        <v>613</v>
      </c>
      <c r="C2451" t="str">
        <f>INDEX('VBA code_permu_wo_repettn'!$T$3:$Y$6,COUNTIF('Profile-matrices_Condorcet'!$B$2:$B2451,'Profile-matrices_Condorcet'!$B2451),MATCH(INDEX('numeric possibilities'!D$3:D$1298,VLOOKUP($B2451,'numeric possibilities'!$C$3:$G$1298,1)),'VBA code_permu_wo_repettn'!$T$2:$Y$2))</f>
        <v>B</v>
      </c>
      <c r="D2451" t="str">
        <f>INDEX('VBA code_permu_wo_repettn'!$AA$3:$AF$6,COUNTIF('Profile-matrices_Condorcet'!$B$2:$B2451,'Profile-matrices_Condorcet'!$B2451),MATCH(INDEX('numeric possibilities'!E$3:E$1298,VLOOKUP($B2451,'numeric possibilities'!$C$3:$G$1298,1)),'VBA code_permu_wo_repettn'!$AA$2:$AF$2))</f>
        <v>A</v>
      </c>
      <c r="E2451" t="str">
        <f>INDEX('VBA code_permu_wo_repettn'!$AH$3:$AM$6,COUNTIF('Profile-matrices_Condorcet'!$B$2:$B2451,'Profile-matrices_Condorcet'!$B2451),MATCH(INDEX('numeric possibilities'!F$3:F$1298,VLOOKUP($B2451,'numeric possibilities'!$C$3:$G$1298,1)),'VBA code_permu_wo_repettn'!$AH$2:$AM$2))</f>
        <v>D</v>
      </c>
      <c r="F2451" t="str">
        <f>INDEX('VBA code_permu_wo_repettn'!$AO$3:$AT$6,COUNTIF('Profile-matrices_Condorcet'!$B$2:$B2451,'Profile-matrices_Condorcet'!$B2451),MATCH(INDEX('numeric possibilities'!G$3:G$1298,VLOOKUP($B2451,'numeric possibilities'!$C$3:$G$1298,1)),'VBA code_permu_wo_repettn'!$AO$2:$AT$2))</f>
        <v>B</v>
      </c>
      <c r="H2451" t="s">
        <v>15</v>
      </c>
      <c r="I2451" t="str">
        <f>IF(I2450&gt;J2450,$I$1,IF(I2450&lt;J2450,$J$1,0))</f>
        <v>B</v>
      </c>
      <c r="K2451" t="str">
        <f>IF(K2450&gt;L2450,$K$1,IF(K2450&lt;L2450,$L$1,0))</f>
        <v>A</v>
      </c>
      <c r="M2451" t="str">
        <f>IF(M2450&gt;N2450,$M$1,IF(M2450&lt;N2450,$N$1,0))</f>
        <v>A</v>
      </c>
      <c r="O2451" t="str">
        <f>IF(O2450&gt;P2450,$O$1,IF(O2450&lt;P2450,$P$1,0))</f>
        <v>B</v>
      </c>
      <c r="Q2451" t="str">
        <f>IF(Q2450&gt;R2450,$Q$1,IF(Q2450&lt;R2450,$R$1,0))</f>
        <v>B</v>
      </c>
      <c r="S2451" t="str">
        <f>IF(S2450&gt;T2450,$S$1,IF(S2450&lt;T2450,$T$1,0))</f>
        <v>C</v>
      </c>
    </row>
    <row r="2452" spans="1:20" x14ac:dyDescent="0.25">
      <c r="A2452">
        <f t="shared" si="78"/>
        <v>2451</v>
      </c>
      <c r="B2452">
        <f t="shared" si="79"/>
        <v>613</v>
      </c>
      <c r="C2452" t="str">
        <f>INDEX('VBA code_permu_wo_repettn'!$T$3:$Y$6,COUNTIF('Profile-matrices_Condorcet'!$B$2:$B2452,'Profile-matrices_Condorcet'!$B2452),MATCH(INDEX('numeric possibilities'!D$3:D$1298,VLOOKUP($B2452,'numeric possibilities'!$C$3:$G$1298,1)),'VBA code_permu_wo_repettn'!$T$2:$Y$2))</f>
        <v>C</v>
      </c>
      <c r="D2452" t="str">
        <f>INDEX('VBA code_permu_wo_repettn'!$AA$3:$AF$6,COUNTIF('Profile-matrices_Condorcet'!$B$2:$B2452,'Profile-matrices_Condorcet'!$B2452),MATCH(INDEX('numeric possibilities'!E$3:E$1298,VLOOKUP($B2452,'numeric possibilities'!$C$3:$G$1298,1)),'VBA code_permu_wo_repettn'!$AA$2:$AF$2))</f>
        <v>C</v>
      </c>
      <c r="E2452" t="str">
        <f>INDEX('VBA code_permu_wo_repettn'!$AH$3:$AM$6,COUNTIF('Profile-matrices_Condorcet'!$B$2:$B2452,'Profile-matrices_Condorcet'!$B2452),MATCH(INDEX('numeric possibilities'!F$3:F$1298,VLOOKUP($B2452,'numeric possibilities'!$C$3:$G$1298,1)),'VBA code_permu_wo_repettn'!$AH$2:$AM$2))</f>
        <v>B</v>
      </c>
      <c r="F2452" t="str">
        <f>INDEX('VBA code_permu_wo_repettn'!$AO$3:$AT$6,COUNTIF('Profile-matrices_Condorcet'!$B$2:$B2452,'Profile-matrices_Condorcet'!$B2452),MATCH(INDEX('numeric possibilities'!G$3:G$1298,VLOOKUP($B2452,'numeric possibilities'!$C$3:$G$1298,1)),'VBA code_permu_wo_repettn'!$AO$2:$AT$2))</f>
        <v>A</v>
      </c>
      <c r="I2452" t="s">
        <v>0</v>
      </c>
      <c r="J2452" t="s">
        <v>1</v>
      </c>
      <c r="K2452" t="s">
        <v>2</v>
      </c>
      <c r="L2452" t="s">
        <v>3</v>
      </c>
    </row>
    <row r="2453" spans="1:20" x14ac:dyDescent="0.25">
      <c r="A2453">
        <f t="shared" si="78"/>
        <v>2452</v>
      </c>
      <c r="B2453">
        <f t="shared" si="79"/>
        <v>613</v>
      </c>
      <c r="C2453" t="str">
        <f>INDEX('VBA code_permu_wo_repettn'!$T$3:$Y$6,COUNTIF('Profile-matrices_Condorcet'!$B$2:$B2453,'Profile-matrices_Condorcet'!$B2453),MATCH(INDEX('numeric possibilities'!D$3:D$1298,VLOOKUP($B2453,'numeric possibilities'!$C$3:$G$1298,1)),'VBA code_permu_wo_repettn'!$T$2:$Y$2))</f>
        <v>D</v>
      </c>
      <c r="D2453" t="str">
        <f>INDEX('VBA code_permu_wo_repettn'!$AA$3:$AF$6,COUNTIF('Profile-matrices_Condorcet'!$B$2:$B2453,'Profile-matrices_Condorcet'!$B2453),MATCH(INDEX('numeric possibilities'!E$3:E$1298,VLOOKUP($B2453,'numeric possibilities'!$C$3:$G$1298,1)),'VBA code_permu_wo_repettn'!$AA$2:$AF$2))</f>
        <v>D</v>
      </c>
      <c r="E2453" t="str">
        <f>INDEX('VBA code_permu_wo_repettn'!$AH$3:$AM$6,COUNTIF('Profile-matrices_Condorcet'!$B$2:$B2453,'Profile-matrices_Condorcet'!$B2453),MATCH(INDEX('numeric possibilities'!F$3:F$1298,VLOOKUP($B2453,'numeric possibilities'!$C$3:$G$1298,1)),'VBA code_permu_wo_repettn'!$AH$2:$AM$2))</f>
        <v>A</v>
      </c>
      <c r="F2453" t="str">
        <f>INDEX('VBA code_permu_wo_repettn'!$AO$3:$AT$6,COUNTIF('Profile-matrices_Condorcet'!$B$2:$B2453,'Profile-matrices_Condorcet'!$B2453),MATCH(INDEX('numeric possibilities'!G$3:G$1298,VLOOKUP($B2453,'numeric possibilities'!$C$3:$G$1298,1)),'VBA code_permu_wo_repettn'!$AO$2:$AT$2))</f>
        <v>C</v>
      </c>
      <c r="G2453" t="str">
        <f>IF(MAX(I2453:L2453)&gt;='numeric possibilities'!$B$4/2,INDEX('Profile-matrices_Condorcet'!I2452:L2452,1,MATCH(MAX('Profile-matrices_Condorcet'!I2453:L2453),'Profile-matrices_Condorcet'!I2453:L2453,0)),"NCW")</f>
        <v>B</v>
      </c>
      <c r="H2453" t="s">
        <v>13</v>
      </c>
      <c r="I2453" s="3">
        <f>COUNTIF($I2451:$S2451,I2452)</f>
        <v>2</v>
      </c>
      <c r="J2453" s="3">
        <f>COUNTIF($I2451:$S2451,J2452)</f>
        <v>3</v>
      </c>
      <c r="K2453" s="3">
        <f>COUNTIF($I2451:$S2451,K2452)</f>
        <v>1</v>
      </c>
      <c r="L2453" s="3">
        <f>COUNTIF($I2451:$S2451,L2452)</f>
        <v>0</v>
      </c>
    </row>
    <row r="2454" spans="1:20" x14ac:dyDescent="0.25">
      <c r="A2454">
        <f t="shared" si="78"/>
        <v>2453</v>
      </c>
      <c r="B2454">
        <f t="shared" si="79"/>
        <v>614</v>
      </c>
      <c r="C2454" t="str">
        <f>INDEX('VBA code_permu_wo_repettn'!$T$3:$Y$6,COUNTIF('Profile-matrices_Condorcet'!$B$2:$B2454,'Profile-matrices_Condorcet'!$B2454),MATCH(INDEX('numeric possibilities'!D$3:D$1298,VLOOKUP($B2454,'numeric possibilities'!$C$3:$G$1298,1)),'VBA code_permu_wo_repettn'!$T$2:$Y$2))</f>
        <v>A</v>
      </c>
      <c r="D2454" t="str">
        <f>INDEX('VBA code_permu_wo_repettn'!$AA$3:$AF$6,COUNTIF('Profile-matrices_Condorcet'!$B$2:$B2454,'Profile-matrices_Condorcet'!$B2454),MATCH(INDEX('numeric possibilities'!E$3:E$1298,VLOOKUP($B2454,'numeric possibilities'!$C$3:$G$1298,1)),'VBA code_permu_wo_repettn'!$AA$2:$AF$2))</f>
        <v>B</v>
      </c>
      <c r="E2454" t="str">
        <f>INDEX('VBA code_permu_wo_repettn'!$AH$3:$AM$6,COUNTIF('Profile-matrices_Condorcet'!$B$2:$B2454,'Profile-matrices_Condorcet'!$B2454),MATCH(INDEX('numeric possibilities'!F$3:F$1298,VLOOKUP($B2454,'numeric possibilities'!$C$3:$G$1298,1)),'VBA code_permu_wo_repettn'!$AH$2:$AM$2))</f>
        <v>C</v>
      </c>
      <c r="F2454" t="str">
        <f>INDEX('VBA code_permu_wo_repettn'!$AO$3:$AT$6,COUNTIF('Profile-matrices_Condorcet'!$B$2:$B2454,'Profile-matrices_Condorcet'!$B2454),MATCH(INDEX('numeric possibilities'!G$3:G$1298,VLOOKUP($B2454,'numeric possibilities'!$C$3:$G$1298,1)),'VBA code_permu_wo_repettn'!$AO$2:$AT$2))</f>
        <v>D</v>
      </c>
      <c r="H2454" t="s">
        <v>14</v>
      </c>
      <c r="I2454" s="3">
        <f>IF(MATCH(I$1,$C2454:$C2457,0)&lt;(MATCH(J$1,$C2454:$C2457,0)),1*a_vote,0)+IF(MATCH(I$1,$D2454:$D2457,0)&lt;MATCH(J$1,$D2454:$D2457,0),1*b_vote,0)+IF(MATCH(I$1,$E2454:$E2457,0)&lt;MATCH(J$1,$E2454:$E2457,0),1*c_vote,0)+IF(MATCH(I$1,$F2454:$F2457,0)&lt;MATCH(J$1,$F2454:$F2457,0),1*d_vote,0)</f>
        <v>0.27</v>
      </c>
      <c r="J2454" s="3">
        <f>IF(MATCH(I$1,$C2454:$C2457,0)&gt;(MATCH(J$1,$C2454:$C2457,0)),1*a_vote,0)+IF(MATCH(I$1,$D2454:$D2457,0)&gt;MATCH(J$1,$D2454:$D2457,0),1*b_vote,0)+IF(MATCH(I$1,$E2454:$E2457,0)&gt;MATCH(J$1,$E2454:$E2457,0),1*c_vote,0)+IF(MATCH(I$1,$F2454:$F2457,0)&gt;MATCH(J$1,$F2454:$F2457,0),1*d_vote,0)</f>
        <v>0.73</v>
      </c>
      <c r="K2454" s="3">
        <f>IF(MATCH($K$1,$C2454:$C2457,0)&lt;(MATCH($L$1,$C2454:$C2457,0)),1*a_vote,0)+IF(MATCH($K$1,$D2454:$D2457,0)&lt;MATCH($L$1,$D2454:$D2457,0),1*b_vote,0)+IF(MATCH($K$1,$E2454:$E2457,0)&lt;MATCH($L$1,$E2454:$E2457,0),1*c_vote,0)+IF(MATCH($K$1,$F2454:$F2457,0)&lt;MATCH($L$1,$F2454:$F2457,0),1*d_vote,0)</f>
        <v>0.75</v>
      </c>
      <c r="L2454" s="3">
        <f>IF(MATCH(K$1,$C2454:$C2457,0)&gt;(MATCH(L$1,$C2454:$C2457,0)),1*a_vote,0)+IF(MATCH(K$1,$D2454:$D2457,0)&gt;MATCH(L$1,$D2454:$D2457,0),1*b_vote,0)+IF(MATCH(K$1,$E2454:$E2457,0)&gt;MATCH(L$1,$E2454:$E2457,0),1*c_vote,0)+IF(MATCH(K$1,$F2454:$F2457,0)&gt;MATCH(L$1,$F2454:$F2457,0),1*d_vote,0)</f>
        <v>0.25</v>
      </c>
      <c r="M2454" s="3">
        <f>IF(MATCH($M$1,$C2454:$C2457,0)&lt;(MATCH($N$1,$C2454:$C2457,0)),1*a_vote,0)+IF(MATCH($M$1,$D2454:$D2457,0)&lt;MATCH($N$1,$D2454:$D2457,0),1*b_vote,0)+IF(MATCH($M$1,$E2454:$E2457,0)&lt;MATCH($N$1,$E2454:$E2457,0),1*c_vote,0)+IF(MATCH($M$1,$F2454:$F2457,0)&lt;MATCH($N$1,$F2454:$F2457,0),1*d_vote,0)</f>
        <v>0.53</v>
      </c>
      <c r="N2454" s="3">
        <f>IF(MATCH(M$1,$C2454:$C2457,0)&gt;(MATCH(N$1,$C2454:$C2457,0)),1*a_vote,0)+IF(MATCH(M$1,$D2454:$D2457,0)&gt;MATCH(N$1,$D2454:$D2457,0),1*b_vote,0)+IF(MATCH(M$1,$E2454:$E2457,0)&gt;MATCH(N$1,$E2454:$E2457,0),1*c_vote,0)+IF(MATCH(M$1,$F2454:$F2457,0)&gt;MATCH(N$1,$F2454:$F2457,0),1*d_vote,0)</f>
        <v>0.47</v>
      </c>
      <c r="O2454" s="3">
        <f>IF(MATCH($O$1,$C2454:$C2457,0)&lt;(MATCH($P$1,$C2454:$C2457,0)),1*a_vote,0)+IF(MATCH($O$1,$D2454:$D2457,0)&lt;MATCH($P$1,$D2454:$D2457,0),1*b_vote,0)+IF(MATCH($O$1,$E2454:$E2457,0)&lt;MATCH($P$1,$E2454:$E2457,0),1*c_vote,0)+IF(MATCH($O$1,$F2454:$F2457,0)&lt;MATCH($P$1,$F2454:$F2457,0),1*d_vote,0)</f>
        <v>0.75</v>
      </c>
      <c r="P2454" s="3">
        <f>IF(MATCH(O$1,$C2454:$C2457,0)&gt;(MATCH(P$1,$C2454:$C2457,0)),1*a_vote,0)+IF(MATCH(O$1,$D2454:$D2457,0)&gt;MATCH(P$1,$D2454:$D2457,0),1*b_vote,0)+IF(MATCH(O$1,$E2454:$E2457,0)&gt;MATCH(P$1,$E2454:$E2457,0),1*c_vote,0)+IF(MATCH(O$1,$F2454:$F2457,0)&gt;MATCH(P$1,$F2454:$F2457,0),1*d_vote,0)</f>
        <v>0.25</v>
      </c>
      <c r="Q2454" s="3">
        <f>IF(MATCH($Q$1,$C2454:$C2457,0)&lt;(MATCH($R$1,$C2454:$C2457,0)),1*a_vote,0)+IF(MATCH($Q$1,$D2454:$D2457,0)&lt;MATCH($R$1,$D2454:$D2457,0),1*b_vote,0)+IF(MATCH($Q$1,$E2454:$E2457,0)&lt;MATCH($R$1,$E2454:$E2457,0),1*c_vote,0)+IF(MATCH($Q$1,$F2454:$F2457,0)&lt;MATCH($R$1,$F2454:$F2457,0),1*d_vote,0)</f>
        <v>0.53</v>
      </c>
      <c r="R2454" s="3">
        <f>IF(MATCH(Q$1,$C2454:$C2457,0)&gt;(MATCH(R$1,$C2454:$C2457,0)),1*a_vote,0)+IF(MATCH(Q$1,$D2454:$D2457,0)&gt;MATCH(R$1,$D2454:$D2457,0),1*b_vote,0)+IF(MATCH(Q$1,$E2454:$E2457,0)&gt;MATCH(R$1,$E2454:$E2457,0),1*c_vote,0)+IF(MATCH(Q$1,$F2454:$F2457,0)&gt;MATCH(R$1,$F2454:$F2457,0),1*d_vote,0)</f>
        <v>0.47</v>
      </c>
      <c r="S2454" s="3">
        <f>IF(MATCH($S$1,$C2454:$C2457,0)&lt;(MATCH($T$1,$C2454:$C2457,0)),1*a_vote,0)+IF(MATCH($S$1,$D2454:$D2457,0)&lt;MATCH($T$1,$D2454:$D2457,0),1*b_vote,0)+IF(MATCH($S$1,$E2454:$E2457,0)&lt;MATCH($T$1,$E2454:$E2457,0),1*c_vote,0)+IF(MATCH($S$1,$F2454:$F2457,0)&lt;MATCH($T$1,$F2454:$F2457,0),1*d_vote,0)</f>
        <v>0.51</v>
      </c>
      <c r="T2454" s="3">
        <f>IF(MATCH(S$1,$C2454:$C2457,0)&gt;(MATCH(T$1,$C2454:$C2457,0)),1*a_vote,0)+IF(MATCH(S$1,$D2454:$D2457,0)&gt;MATCH(T$1,$D2454:$D2457,0),1*b_vote,0)+IF(MATCH(S$1,$E2454:$E2457,0)&gt;MATCH(T$1,$E2454:$E2457,0),1*c_vote,0)+IF(MATCH(S$1,$F2454:$F2457,0)&gt;MATCH(T$1,$F2454:$F2457,0),1*d_vote,0)</f>
        <v>0.49</v>
      </c>
    </row>
    <row r="2455" spans="1:20" x14ac:dyDescent="0.25">
      <c r="A2455">
        <f t="shared" si="78"/>
        <v>2454</v>
      </c>
      <c r="B2455">
        <f t="shared" si="79"/>
        <v>614</v>
      </c>
      <c r="C2455" t="str">
        <f>INDEX('VBA code_permu_wo_repettn'!$T$3:$Y$6,COUNTIF('Profile-matrices_Condorcet'!$B$2:$B2455,'Profile-matrices_Condorcet'!$B2455),MATCH(INDEX('numeric possibilities'!D$3:D$1298,VLOOKUP($B2455,'numeric possibilities'!$C$3:$G$1298,1)),'VBA code_permu_wo_repettn'!$T$2:$Y$2))</f>
        <v>B</v>
      </c>
      <c r="D2455" t="str">
        <f>INDEX('VBA code_permu_wo_repettn'!$AA$3:$AF$6,COUNTIF('Profile-matrices_Condorcet'!$B$2:$B2455,'Profile-matrices_Condorcet'!$B2455),MATCH(INDEX('numeric possibilities'!E$3:E$1298,VLOOKUP($B2455,'numeric possibilities'!$C$3:$G$1298,1)),'VBA code_permu_wo_repettn'!$AA$2:$AF$2))</f>
        <v>A</v>
      </c>
      <c r="E2455" t="str">
        <f>INDEX('VBA code_permu_wo_repettn'!$AH$3:$AM$6,COUNTIF('Profile-matrices_Condorcet'!$B$2:$B2455,'Profile-matrices_Condorcet'!$B2455),MATCH(INDEX('numeric possibilities'!F$3:F$1298,VLOOKUP($B2455,'numeric possibilities'!$C$3:$G$1298,1)),'VBA code_permu_wo_repettn'!$AH$2:$AM$2))</f>
        <v>D</v>
      </c>
      <c r="F2455" t="str">
        <f>INDEX('VBA code_permu_wo_repettn'!$AO$3:$AT$6,COUNTIF('Profile-matrices_Condorcet'!$B$2:$B2455,'Profile-matrices_Condorcet'!$B2455),MATCH(INDEX('numeric possibilities'!G$3:G$1298,VLOOKUP($B2455,'numeric possibilities'!$C$3:$G$1298,1)),'VBA code_permu_wo_repettn'!$AO$2:$AT$2))</f>
        <v>B</v>
      </c>
      <c r="H2455" t="s">
        <v>15</v>
      </c>
      <c r="I2455" t="str">
        <f>IF(I2454&gt;J2454,$I$1,IF(I2454&lt;J2454,$J$1,0))</f>
        <v>B</v>
      </c>
      <c r="K2455" t="str">
        <f>IF(K2454&gt;L2454,$K$1,IF(K2454&lt;L2454,$L$1,0))</f>
        <v>A</v>
      </c>
      <c r="M2455" t="str">
        <f>IF(M2454&gt;N2454,$M$1,IF(M2454&lt;N2454,$N$1,0))</f>
        <v>A</v>
      </c>
      <c r="O2455" t="str">
        <f>IF(O2454&gt;P2454,$O$1,IF(O2454&lt;P2454,$P$1,0))</f>
        <v>B</v>
      </c>
      <c r="Q2455" t="str">
        <f>IF(Q2454&gt;R2454,$Q$1,IF(Q2454&lt;R2454,$R$1,0))</f>
        <v>B</v>
      </c>
      <c r="S2455" t="str">
        <f>IF(S2454&gt;T2454,$S$1,IF(S2454&lt;T2454,$T$1,0))</f>
        <v>C</v>
      </c>
    </row>
    <row r="2456" spans="1:20" x14ac:dyDescent="0.25">
      <c r="A2456">
        <f t="shared" si="78"/>
        <v>2455</v>
      </c>
      <c r="B2456">
        <f t="shared" si="79"/>
        <v>614</v>
      </c>
      <c r="C2456" t="str">
        <f>INDEX('VBA code_permu_wo_repettn'!$T$3:$Y$6,COUNTIF('Profile-matrices_Condorcet'!$B$2:$B2456,'Profile-matrices_Condorcet'!$B2456),MATCH(INDEX('numeric possibilities'!D$3:D$1298,VLOOKUP($B2456,'numeric possibilities'!$C$3:$G$1298,1)),'VBA code_permu_wo_repettn'!$T$2:$Y$2))</f>
        <v>D</v>
      </c>
      <c r="D2456" t="str">
        <f>INDEX('VBA code_permu_wo_repettn'!$AA$3:$AF$6,COUNTIF('Profile-matrices_Condorcet'!$B$2:$B2456,'Profile-matrices_Condorcet'!$B2456),MATCH(INDEX('numeric possibilities'!E$3:E$1298,VLOOKUP($B2456,'numeric possibilities'!$C$3:$G$1298,1)),'VBA code_permu_wo_repettn'!$AA$2:$AF$2))</f>
        <v>C</v>
      </c>
      <c r="E2456" t="str">
        <f>INDEX('VBA code_permu_wo_repettn'!$AH$3:$AM$6,COUNTIF('Profile-matrices_Condorcet'!$B$2:$B2456,'Profile-matrices_Condorcet'!$B2456),MATCH(INDEX('numeric possibilities'!F$3:F$1298,VLOOKUP($B2456,'numeric possibilities'!$C$3:$G$1298,1)),'VBA code_permu_wo_repettn'!$AH$2:$AM$2))</f>
        <v>B</v>
      </c>
      <c r="F2456" t="str">
        <f>INDEX('VBA code_permu_wo_repettn'!$AO$3:$AT$6,COUNTIF('Profile-matrices_Condorcet'!$B$2:$B2456,'Profile-matrices_Condorcet'!$B2456),MATCH(INDEX('numeric possibilities'!G$3:G$1298,VLOOKUP($B2456,'numeric possibilities'!$C$3:$G$1298,1)),'VBA code_permu_wo_repettn'!$AO$2:$AT$2))</f>
        <v>A</v>
      </c>
      <c r="I2456" t="s">
        <v>0</v>
      </c>
      <c r="J2456" t="s">
        <v>1</v>
      </c>
      <c r="K2456" t="s">
        <v>2</v>
      </c>
      <c r="L2456" t="s">
        <v>3</v>
      </c>
    </row>
    <row r="2457" spans="1:20" x14ac:dyDescent="0.25">
      <c r="A2457">
        <f t="shared" si="78"/>
        <v>2456</v>
      </c>
      <c r="B2457">
        <f t="shared" si="79"/>
        <v>614</v>
      </c>
      <c r="C2457" t="str">
        <f>INDEX('VBA code_permu_wo_repettn'!$T$3:$Y$6,COUNTIF('Profile-matrices_Condorcet'!$B$2:$B2457,'Profile-matrices_Condorcet'!$B2457),MATCH(INDEX('numeric possibilities'!D$3:D$1298,VLOOKUP($B2457,'numeric possibilities'!$C$3:$G$1298,1)),'VBA code_permu_wo_repettn'!$T$2:$Y$2))</f>
        <v>C</v>
      </c>
      <c r="D2457" t="str">
        <f>INDEX('VBA code_permu_wo_repettn'!$AA$3:$AF$6,COUNTIF('Profile-matrices_Condorcet'!$B$2:$B2457,'Profile-matrices_Condorcet'!$B2457),MATCH(INDEX('numeric possibilities'!E$3:E$1298,VLOOKUP($B2457,'numeric possibilities'!$C$3:$G$1298,1)),'VBA code_permu_wo_repettn'!$AA$2:$AF$2))</f>
        <v>D</v>
      </c>
      <c r="E2457" t="str">
        <f>INDEX('VBA code_permu_wo_repettn'!$AH$3:$AM$6,COUNTIF('Profile-matrices_Condorcet'!$B$2:$B2457,'Profile-matrices_Condorcet'!$B2457),MATCH(INDEX('numeric possibilities'!F$3:F$1298,VLOOKUP($B2457,'numeric possibilities'!$C$3:$G$1298,1)),'VBA code_permu_wo_repettn'!$AH$2:$AM$2))</f>
        <v>A</v>
      </c>
      <c r="F2457" t="str">
        <f>INDEX('VBA code_permu_wo_repettn'!$AO$3:$AT$6,COUNTIF('Profile-matrices_Condorcet'!$B$2:$B2457,'Profile-matrices_Condorcet'!$B2457),MATCH(INDEX('numeric possibilities'!G$3:G$1298,VLOOKUP($B2457,'numeric possibilities'!$C$3:$G$1298,1)),'VBA code_permu_wo_repettn'!$AO$2:$AT$2))</f>
        <v>C</v>
      </c>
      <c r="G2457" t="str">
        <f>IF(MAX(I2457:L2457)&gt;='numeric possibilities'!$B$4/2,INDEX('Profile-matrices_Condorcet'!I2456:L2456,1,MATCH(MAX('Profile-matrices_Condorcet'!I2457:L2457),'Profile-matrices_Condorcet'!I2457:L2457,0)),"NCW")</f>
        <v>B</v>
      </c>
      <c r="H2457" t="s">
        <v>13</v>
      </c>
      <c r="I2457" s="3">
        <f>COUNTIF($I2455:$S2455,I2456)</f>
        <v>2</v>
      </c>
      <c r="J2457" s="3">
        <f>COUNTIF($I2455:$S2455,J2456)</f>
        <v>3</v>
      </c>
      <c r="K2457" s="3">
        <f>COUNTIF($I2455:$S2455,K2456)</f>
        <v>1</v>
      </c>
      <c r="L2457" s="3">
        <f>COUNTIF($I2455:$S2455,L2456)</f>
        <v>0</v>
      </c>
    </row>
    <row r="2458" spans="1:20" x14ac:dyDescent="0.25">
      <c r="A2458">
        <f t="shared" si="78"/>
        <v>2457</v>
      </c>
      <c r="B2458">
        <f t="shared" si="79"/>
        <v>615</v>
      </c>
      <c r="C2458" t="str">
        <f>INDEX('VBA code_permu_wo_repettn'!$T$3:$Y$6,COUNTIF('Profile-matrices_Condorcet'!$B$2:$B2458,'Profile-matrices_Condorcet'!$B2458),MATCH(INDEX('numeric possibilities'!D$3:D$1298,VLOOKUP($B2458,'numeric possibilities'!$C$3:$G$1298,1)),'VBA code_permu_wo_repettn'!$T$2:$Y$2))</f>
        <v>A</v>
      </c>
      <c r="D2458" t="str">
        <f>INDEX('VBA code_permu_wo_repettn'!$AA$3:$AF$6,COUNTIF('Profile-matrices_Condorcet'!$B$2:$B2458,'Profile-matrices_Condorcet'!$B2458),MATCH(INDEX('numeric possibilities'!E$3:E$1298,VLOOKUP($B2458,'numeric possibilities'!$C$3:$G$1298,1)),'VBA code_permu_wo_repettn'!$AA$2:$AF$2))</f>
        <v>B</v>
      </c>
      <c r="E2458" t="str">
        <f>INDEX('VBA code_permu_wo_repettn'!$AH$3:$AM$6,COUNTIF('Profile-matrices_Condorcet'!$B$2:$B2458,'Profile-matrices_Condorcet'!$B2458),MATCH(INDEX('numeric possibilities'!F$3:F$1298,VLOOKUP($B2458,'numeric possibilities'!$C$3:$G$1298,1)),'VBA code_permu_wo_repettn'!$AH$2:$AM$2))</f>
        <v>C</v>
      </c>
      <c r="F2458" t="str">
        <f>INDEX('VBA code_permu_wo_repettn'!$AO$3:$AT$6,COUNTIF('Profile-matrices_Condorcet'!$B$2:$B2458,'Profile-matrices_Condorcet'!$B2458),MATCH(INDEX('numeric possibilities'!G$3:G$1298,VLOOKUP($B2458,'numeric possibilities'!$C$3:$G$1298,1)),'VBA code_permu_wo_repettn'!$AO$2:$AT$2))</f>
        <v>D</v>
      </c>
      <c r="H2458" t="s">
        <v>14</v>
      </c>
      <c r="I2458" s="3">
        <f>IF(MATCH(I$1,$C2458:$C2461,0)&lt;(MATCH(J$1,$C2458:$C2461,0)),1*a_vote,0)+IF(MATCH(I$1,$D2458:$D2461,0)&lt;MATCH(J$1,$D2458:$D2461,0),1*b_vote,0)+IF(MATCH(I$1,$E2458:$E2461,0)&lt;MATCH(J$1,$E2458:$E2461,0),1*c_vote,0)+IF(MATCH(I$1,$F2458:$F2461,0)&lt;MATCH(J$1,$F2458:$F2461,0),1*d_vote,0)</f>
        <v>0.27</v>
      </c>
      <c r="J2458" s="3">
        <f>IF(MATCH(I$1,$C2458:$C2461,0)&gt;(MATCH(J$1,$C2458:$C2461,0)),1*a_vote,0)+IF(MATCH(I$1,$D2458:$D2461,0)&gt;MATCH(J$1,$D2458:$D2461,0),1*b_vote,0)+IF(MATCH(I$1,$E2458:$E2461,0)&gt;MATCH(J$1,$E2458:$E2461,0),1*c_vote,0)+IF(MATCH(I$1,$F2458:$F2461,0)&gt;MATCH(J$1,$F2458:$F2461,0),1*d_vote,0)</f>
        <v>0.73</v>
      </c>
      <c r="K2458" s="3">
        <f>IF(MATCH($K$1,$C2458:$C2461,0)&lt;(MATCH($L$1,$C2458:$C2461,0)),1*a_vote,0)+IF(MATCH($K$1,$D2458:$D2461,0)&lt;MATCH($L$1,$D2458:$D2461,0),1*b_vote,0)+IF(MATCH($K$1,$E2458:$E2461,0)&lt;MATCH($L$1,$E2458:$E2461,0),1*c_vote,0)+IF(MATCH($K$1,$F2458:$F2461,0)&lt;MATCH($L$1,$F2458:$F2461,0),1*d_vote,0)</f>
        <v>0.75</v>
      </c>
      <c r="L2458" s="3">
        <f>IF(MATCH(K$1,$C2458:$C2461,0)&gt;(MATCH(L$1,$C2458:$C2461,0)),1*a_vote,0)+IF(MATCH(K$1,$D2458:$D2461,0)&gt;MATCH(L$1,$D2458:$D2461,0),1*b_vote,0)+IF(MATCH(K$1,$E2458:$E2461,0)&gt;MATCH(L$1,$E2458:$E2461,0),1*c_vote,0)+IF(MATCH(K$1,$F2458:$F2461,0)&gt;MATCH(L$1,$F2458:$F2461,0),1*d_vote,0)</f>
        <v>0.25</v>
      </c>
      <c r="M2458" s="3">
        <f>IF(MATCH($M$1,$C2458:$C2461,0)&lt;(MATCH($N$1,$C2458:$C2461,0)),1*a_vote,0)+IF(MATCH($M$1,$D2458:$D2461,0)&lt;MATCH($N$1,$D2458:$D2461,0),1*b_vote,0)+IF(MATCH($M$1,$E2458:$E2461,0)&lt;MATCH($N$1,$E2458:$E2461,0),1*c_vote,0)+IF(MATCH($M$1,$F2458:$F2461,0)&lt;MATCH($N$1,$F2458:$F2461,0),1*d_vote,0)</f>
        <v>0.53</v>
      </c>
      <c r="N2458" s="3">
        <f>IF(MATCH(M$1,$C2458:$C2461,0)&gt;(MATCH(N$1,$C2458:$C2461,0)),1*a_vote,0)+IF(MATCH(M$1,$D2458:$D2461,0)&gt;MATCH(N$1,$D2458:$D2461,0),1*b_vote,0)+IF(MATCH(M$1,$E2458:$E2461,0)&gt;MATCH(N$1,$E2458:$E2461,0),1*c_vote,0)+IF(MATCH(M$1,$F2458:$F2461,0)&gt;MATCH(N$1,$F2458:$F2461,0),1*d_vote,0)</f>
        <v>0.47</v>
      </c>
      <c r="O2458" s="3">
        <f>IF(MATCH($O$1,$C2458:$C2461,0)&lt;(MATCH($P$1,$C2458:$C2461,0)),1*a_vote,0)+IF(MATCH($O$1,$D2458:$D2461,0)&lt;MATCH($P$1,$D2458:$D2461,0),1*b_vote,0)+IF(MATCH($O$1,$E2458:$E2461,0)&lt;MATCH($P$1,$E2458:$E2461,0),1*c_vote,0)+IF(MATCH($O$1,$F2458:$F2461,0)&lt;MATCH($P$1,$F2458:$F2461,0),1*d_vote,0)</f>
        <v>0.48</v>
      </c>
      <c r="P2458" s="3">
        <f>IF(MATCH(O$1,$C2458:$C2461,0)&gt;(MATCH(P$1,$C2458:$C2461,0)),1*a_vote,0)+IF(MATCH(O$1,$D2458:$D2461,0)&gt;MATCH(P$1,$D2458:$D2461,0),1*b_vote,0)+IF(MATCH(O$1,$E2458:$E2461,0)&gt;MATCH(P$1,$E2458:$E2461,0),1*c_vote,0)+IF(MATCH(O$1,$F2458:$F2461,0)&gt;MATCH(P$1,$F2458:$F2461,0),1*d_vote,0)</f>
        <v>0.52</v>
      </c>
      <c r="Q2458" s="3">
        <f>IF(MATCH($Q$1,$C2458:$C2461,0)&lt;(MATCH($R$1,$C2458:$C2461,0)),1*a_vote,0)+IF(MATCH($Q$1,$D2458:$D2461,0)&lt;MATCH($R$1,$D2458:$D2461,0),1*b_vote,0)+IF(MATCH($Q$1,$E2458:$E2461,0)&lt;MATCH($R$1,$E2458:$E2461,0),1*c_vote,0)+IF(MATCH($Q$1,$F2458:$F2461,0)&lt;MATCH($R$1,$F2458:$F2461,0),1*d_vote,0)</f>
        <v>0.53</v>
      </c>
      <c r="R2458" s="3">
        <f>IF(MATCH(Q$1,$C2458:$C2461,0)&gt;(MATCH(R$1,$C2458:$C2461,0)),1*a_vote,0)+IF(MATCH(Q$1,$D2458:$D2461,0)&gt;MATCH(R$1,$D2458:$D2461,0),1*b_vote,0)+IF(MATCH(Q$1,$E2458:$E2461,0)&gt;MATCH(R$1,$E2458:$E2461,0),1*c_vote,0)+IF(MATCH(Q$1,$F2458:$F2461,0)&gt;MATCH(R$1,$F2458:$F2461,0),1*d_vote,0)</f>
        <v>0.47</v>
      </c>
      <c r="S2458" s="3">
        <f>IF(MATCH($S$1,$C2458:$C2461,0)&lt;(MATCH($T$1,$C2458:$C2461,0)),1*a_vote,0)+IF(MATCH($S$1,$D2458:$D2461,0)&lt;MATCH($T$1,$D2458:$D2461,0),1*b_vote,0)+IF(MATCH($S$1,$E2458:$E2461,0)&lt;MATCH($T$1,$E2458:$E2461,0),1*c_vote,0)+IF(MATCH($S$1,$F2458:$F2461,0)&lt;MATCH($T$1,$F2458:$F2461,0),1*d_vote,0)</f>
        <v>0.78</v>
      </c>
      <c r="T2458" s="3">
        <f>IF(MATCH(S$1,$C2458:$C2461,0)&gt;(MATCH(T$1,$C2458:$C2461,0)),1*a_vote,0)+IF(MATCH(S$1,$D2458:$D2461,0)&gt;MATCH(T$1,$D2458:$D2461,0),1*b_vote,0)+IF(MATCH(S$1,$E2458:$E2461,0)&gt;MATCH(T$1,$E2458:$E2461,0),1*c_vote,0)+IF(MATCH(S$1,$F2458:$F2461,0)&gt;MATCH(T$1,$F2458:$F2461,0),1*d_vote,0)</f>
        <v>0.21999999999999997</v>
      </c>
    </row>
    <row r="2459" spans="1:20" x14ac:dyDescent="0.25">
      <c r="A2459">
        <f t="shared" si="78"/>
        <v>2458</v>
      </c>
      <c r="B2459">
        <f t="shared" si="79"/>
        <v>615</v>
      </c>
      <c r="C2459" t="str">
        <f>INDEX('VBA code_permu_wo_repettn'!$T$3:$Y$6,COUNTIF('Profile-matrices_Condorcet'!$B$2:$B2459,'Profile-matrices_Condorcet'!$B2459),MATCH(INDEX('numeric possibilities'!D$3:D$1298,VLOOKUP($B2459,'numeric possibilities'!$C$3:$G$1298,1)),'VBA code_permu_wo_repettn'!$T$2:$Y$2))</f>
        <v>C</v>
      </c>
      <c r="D2459" t="str">
        <f>INDEX('VBA code_permu_wo_repettn'!$AA$3:$AF$6,COUNTIF('Profile-matrices_Condorcet'!$B$2:$B2459,'Profile-matrices_Condorcet'!$B2459),MATCH(INDEX('numeric possibilities'!E$3:E$1298,VLOOKUP($B2459,'numeric possibilities'!$C$3:$G$1298,1)),'VBA code_permu_wo_repettn'!$AA$2:$AF$2))</f>
        <v>A</v>
      </c>
      <c r="E2459" t="str">
        <f>INDEX('VBA code_permu_wo_repettn'!$AH$3:$AM$6,COUNTIF('Profile-matrices_Condorcet'!$B$2:$B2459,'Profile-matrices_Condorcet'!$B2459),MATCH(INDEX('numeric possibilities'!F$3:F$1298,VLOOKUP($B2459,'numeric possibilities'!$C$3:$G$1298,1)),'VBA code_permu_wo_repettn'!$AH$2:$AM$2))</f>
        <v>D</v>
      </c>
      <c r="F2459" t="str">
        <f>INDEX('VBA code_permu_wo_repettn'!$AO$3:$AT$6,COUNTIF('Profile-matrices_Condorcet'!$B$2:$B2459,'Profile-matrices_Condorcet'!$B2459),MATCH(INDEX('numeric possibilities'!G$3:G$1298,VLOOKUP($B2459,'numeric possibilities'!$C$3:$G$1298,1)),'VBA code_permu_wo_repettn'!$AO$2:$AT$2))</f>
        <v>B</v>
      </c>
      <c r="H2459" t="s">
        <v>15</v>
      </c>
      <c r="I2459" t="str">
        <f>IF(I2458&gt;J2458,$I$1,IF(I2458&lt;J2458,$J$1,0))</f>
        <v>B</v>
      </c>
      <c r="K2459" t="str">
        <f>IF(K2458&gt;L2458,$K$1,IF(K2458&lt;L2458,$L$1,0))</f>
        <v>A</v>
      </c>
      <c r="M2459" t="str">
        <f>IF(M2458&gt;N2458,$M$1,IF(M2458&lt;N2458,$N$1,0))</f>
        <v>A</v>
      </c>
      <c r="O2459" t="str">
        <f>IF(O2458&gt;P2458,$O$1,IF(O2458&lt;P2458,$P$1,0))</f>
        <v>C</v>
      </c>
      <c r="Q2459" t="str">
        <f>IF(Q2458&gt;R2458,$Q$1,IF(Q2458&lt;R2458,$R$1,0))</f>
        <v>B</v>
      </c>
      <c r="S2459" t="str">
        <f>IF(S2458&gt;T2458,$S$1,IF(S2458&lt;T2458,$T$1,0))</f>
        <v>C</v>
      </c>
    </row>
    <row r="2460" spans="1:20" x14ac:dyDescent="0.25">
      <c r="A2460">
        <f t="shared" si="78"/>
        <v>2459</v>
      </c>
      <c r="B2460">
        <f t="shared" si="79"/>
        <v>615</v>
      </c>
      <c r="C2460" t="str">
        <f>INDEX('VBA code_permu_wo_repettn'!$T$3:$Y$6,COUNTIF('Profile-matrices_Condorcet'!$B$2:$B2460,'Profile-matrices_Condorcet'!$B2460),MATCH(INDEX('numeric possibilities'!D$3:D$1298,VLOOKUP($B2460,'numeric possibilities'!$C$3:$G$1298,1)),'VBA code_permu_wo_repettn'!$T$2:$Y$2))</f>
        <v>B</v>
      </c>
      <c r="D2460" t="str">
        <f>INDEX('VBA code_permu_wo_repettn'!$AA$3:$AF$6,COUNTIF('Profile-matrices_Condorcet'!$B$2:$B2460,'Profile-matrices_Condorcet'!$B2460),MATCH(INDEX('numeric possibilities'!E$3:E$1298,VLOOKUP($B2460,'numeric possibilities'!$C$3:$G$1298,1)),'VBA code_permu_wo_repettn'!$AA$2:$AF$2))</f>
        <v>C</v>
      </c>
      <c r="E2460" t="str">
        <f>INDEX('VBA code_permu_wo_repettn'!$AH$3:$AM$6,COUNTIF('Profile-matrices_Condorcet'!$B$2:$B2460,'Profile-matrices_Condorcet'!$B2460),MATCH(INDEX('numeric possibilities'!F$3:F$1298,VLOOKUP($B2460,'numeric possibilities'!$C$3:$G$1298,1)),'VBA code_permu_wo_repettn'!$AH$2:$AM$2))</f>
        <v>B</v>
      </c>
      <c r="F2460" t="str">
        <f>INDEX('VBA code_permu_wo_repettn'!$AO$3:$AT$6,COUNTIF('Profile-matrices_Condorcet'!$B$2:$B2460,'Profile-matrices_Condorcet'!$B2460),MATCH(INDEX('numeric possibilities'!G$3:G$1298,VLOOKUP($B2460,'numeric possibilities'!$C$3:$G$1298,1)),'VBA code_permu_wo_repettn'!$AO$2:$AT$2))</f>
        <v>A</v>
      </c>
      <c r="I2460" t="s">
        <v>0</v>
      </c>
      <c r="J2460" t="s">
        <v>1</v>
      </c>
      <c r="K2460" t="s">
        <v>2</v>
      </c>
      <c r="L2460" t="s">
        <v>3</v>
      </c>
    </row>
    <row r="2461" spans="1:20" x14ac:dyDescent="0.25">
      <c r="A2461">
        <f t="shared" si="78"/>
        <v>2460</v>
      </c>
      <c r="B2461">
        <f t="shared" si="79"/>
        <v>615</v>
      </c>
      <c r="C2461" t="str">
        <f>INDEX('VBA code_permu_wo_repettn'!$T$3:$Y$6,COUNTIF('Profile-matrices_Condorcet'!$B$2:$B2461,'Profile-matrices_Condorcet'!$B2461),MATCH(INDEX('numeric possibilities'!D$3:D$1298,VLOOKUP($B2461,'numeric possibilities'!$C$3:$G$1298,1)),'VBA code_permu_wo_repettn'!$T$2:$Y$2))</f>
        <v>D</v>
      </c>
      <c r="D2461" t="str">
        <f>INDEX('VBA code_permu_wo_repettn'!$AA$3:$AF$6,COUNTIF('Profile-matrices_Condorcet'!$B$2:$B2461,'Profile-matrices_Condorcet'!$B2461),MATCH(INDEX('numeric possibilities'!E$3:E$1298,VLOOKUP($B2461,'numeric possibilities'!$C$3:$G$1298,1)),'VBA code_permu_wo_repettn'!$AA$2:$AF$2))</f>
        <v>D</v>
      </c>
      <c r="E2461" t="str">
        <f>INDEX('VBA code_permu_wo_repettn'!$AH$3:$AM$6,COUNTIF('Profile-matrices_Condorcet'!$B$2:$B2461,'Profile-matrices_Condorcet'!$B2461),MATCH(INDEX('numeric possibilities'!F$3:F$1298,VLOOKUP($B2461,'numeric possibilities'!$C$3:$G$1298,1)),'VBA code_permu_wo_repettn'!$AH$2:$AM$2))</f>
        <v>A</v>
      </c>
      <c r="F2461" t="str">
        <f>INDEX('VBA code_permu_wo_repettn'!$AO$3:$AT$6,COUNTIF('Profile-matrices_Condorcet'!$B$2:$B2461,'Profile-matrices_Condorcet'!$B2461),MATCH(INDEX('numeric possibilities'!G$3:G$1298,VLOOKUP($B2461,'numeric possibilities'!$C$3:$G$1298,1)),'VBA code_permu_wo_repettn'!$AO$2:$AT$2))</f>
        <v>C</v>
      </c>
      <c r="G2461" t="str">
        <f>IF(MAX(I2461:L2461)&gt;='numeric possibilities'!$B$4/2,INDEX('Profile-matrices_Condorcet'!I2460:L2460,1,MATCH(MAX('Profile-matrices_Condorcet'!I2461:L2461),'Profile-matrices_Condorcet'!I2461:L2461,0)),"NCW")</f>
        <v>NCW</v>
      </c>
      <c r="H2461" t="s">
        <v>13</v>
      </c>
      <c r="I2461" s="3">
        <f>COUNTIF($I2459:$S2459,I2460)</f>
        <v>2</v>
      </c>
      <c r="J2461" s="3">
        <f>COUNTIF($I2459:$S2459,J2460)</f>
        <v>2</v>
      </c>
      <c r="K2461" s="3">
        <f>COUNTIF($I2459:$S2459,K2460)</f>
        <v>2</v>
      </c>
      <c r="L2461" s="3">
        <f>COUNTIF($I2459:$S2459,L2460)</f>
        <v>0</v>
      </c>
    </row>
    <row r="2462" spans="1:20" x14ac:dyDescent="0.25">
      <c r="A2462">
        <f t="shared" si="78"/>
        <v>2461</v>
      </c>
      <c r="B2462">
        <f t="shared" si="79"/>
        <v>616</v>
      </c>
      <c r="C2462" t="str">
        <f>INDEX('VBA code_permu_wo_repettn'!$T$3:$Y$6,COUNTIF('Profile-matrices_Condorcet'!$B$2:$B2462,'Profile-matrices_Condorcet'!$B2462),MATCH(INDEX('numeric possibilities'!D$3:D$1298,VLOOKUP($B2462,'numeric possibilities'!$C$3:$G$1298,1)),'VBA code_permu_wo_repettn'!$T$2:$Y$2))</f>
        <v>A</v>
      </c>
      <c r="D2462" t="str">
        <f>INDEX('VBA code_permu_wo_repettn'!$AA$3:$AF$6,COUNTIF('Profile-matrices_Condorcet'!$B$2:$B2462,'Profile-matrices_Condorcet'!$B2462),MATCH(INDEX('numeric possibilities'!E$3:E$1298,VLOOKUP($B2462,'numeric possibilities'!$C$3:$G$1298,1)),'VBA code_permu_wo_repettn'!$AA$2:$AF$2))</f>
        <v>B</v>
      </c>
      <c r="E2462" t="str">
        <f>INDEX('VBA code_permu_wo_repettn'!$AH$3:$AM$6,COUNTIF('Profile-matrices_Condorcet'!$B$2:$B2462,'Profile-matrices_Condorcet'!$B2462),MATCH(INDEX('numeric possibilities'!F$3:F$1298,VLOOKUP($B2462,'numeric possibilities'!$C$3:$G$1298,1)),'VBA code_permu_wo_repettn'!$AH$2:$AM$2))</f>
        <v>C</v>
      </c>
      <c r="F2462" t="str">
        <f>INDEX('VBA code_permu_wo_repettn'!$AO$3:$AT$6,COUNTIF('Profile-matrices_Condorcet'!$B$2:$B2462,'Profile-matrices_Condorcet'!$B2462),MATCH(INDEX('numeric possibilities'!G$3:G$1298,VLOOKUP($B2462,'numeric possibilities'!$C$3:$G$1298,1)),'VBA code_permu_wo_repettn'!$AO$2:$AT$2))</f>
        <v>D</v>
      </c>
      <c r="H2462" t="s">
        <v>14</v>
      </c>
      <c r="I2462" s="3">
        <f>IF(MATCH(I$1,$C2462:$C2465,0)&lt;(MATCH(J$1,$C2462:$C2465,0)),1*a_vote,0)+IF(MATCH(I$1,$D2462:$D2465,0)&lt;MATCH(J$1,$D2462:$D2465,0),1*b_vote,0)+IF(MATCH(I$1,$E2462:$E2465,0)&lt;MATCH(J$1,$E2462:$E2465,0),1*c_vote,0)+IF(MATCH(I$1,$F2462:$F2465,0)&lt;MATCH(J$1,$F2462:$F2465,0),1*d_vote,0)</f>
        <v>0.27</v>
      </c>
      <c r="J2462" s="3">
        <f>IF(MATCH(I$1,$C2462:$C2465,0)&gt;(MATCH(J$1,$C2462:$C2465,0)),1*a_vote,0)+IF(MATCH(I$1,$D2462:$D2465,0)&gt;MATCH(J$1,$D2462:$D2465,0),1*b_vote,0)+IF(MATCH(I$1,$E2462:$E2465,0)&gt;MATCH(J$1,$E2462:$E2465,0),1*c_vote,0)+IF(MATCH(I$1,$F2462:$F2465,0)&gt;MATCH(J$1,$F2462:$F2465,0),1*d_vote,0)</f>
        <v>0.73</v>
      </c>
      <c r="K2462" s="3">
        <f>IF(MATCH($K$1,$C2462:$C2465,0)&lt;(MATCH($L$1,$C2462:$C2465,0)),1*a_vote,0)+IF(MATCH($K$1,$D2462:$D2465,0)&lt;MATCH($L$1,$D2462:$D2465,0),1*b_vote,0)+IF(MATCH($K$1,$E2462:$E2465,0)&lt;MATCH($L$1,$E2462:$E2465,0),1*c_vote,0)+IF(MATCH($K$1,$F2462:$F2465,0)&lt;MATCH($L$1,$F2462:$F2465,0),1*d_vote,0)</f>
        <v>0.75</v>
      </c>
      <c r="L2462" s="3">
        <f>IF(MATCH(K$1,$C2462:$C2465,0)&gt;(MATCH(L$1,$C2462:$C2465,0)),1*a_vote,0)+IF(MATCH(K$1,$D2462:$D2465,0)&gt;MATCH(L$1,$D2462:$D2465,0),1*b_vote,0)+IF(MATCH(K$1,$E2462:$E2465,0)&gt;MATCH(L$1,$E2462:$E2465,0),1*c_vote,0)+IF(MATCH(K$1,$F2462:$F2465,0)&gt;MATCH(L$1,$F2462:$F2465,0),1*d_vote,0)</f>
        <v>0.25</v>
      </c>
      <c r="M2462" s="3">
        <f>IF(MATCH($M$1,$C2462:$C2465,0)&lt;(MATCH($N$1,$C2462:$C2465,0)),1*a_vote,0)+IF(MATCH($M$1,$D2462:$D2465,0)&lt;MATCH($N$1,$D2462:$D2465,0),1*b_vote,0)+IF(MATCH($M$1,$E2462:$E2465,0)&lt;MATCH($N$1,$E2462:$E2465,0),1*c_vote,0)+IF(MATCH($M$1,$F2462:$F2465,0)&lt;MATCH($N$1,$F2462:$F2465,0),1*d_vote,0)</f>
        <v>0.53</v>
      </c>
      <c r="N2462" s="3">
        <f>IF(MATCH(M$1,$C2462:$C2465,0)&gt;(MATCH(N$1,$C2462:$C2465,0)),1*a_vote,0)+IF(MATCH(M$1,$D2462:$D2465,0)&gt;MATCH(N$1,$D2462:$D2465,0),1*b_vote,0)+IF(MATCH(M$1,$E2462:$E2465,0)&gt;MATCH(N$1,$E2462:$E2465,0),1*c_vote,0)+IF(MATCH(M$1,$F2462:$F2465,0)&gt;MATCH(N$1,$F2462:$F2465,0),1*d_vote,0)</f>
        <v>0.47</v>
      </c>
      <c r="O2462" s="3">
        <f>IF(MATCH($O$1,$C2462:$C2465,0)&lt;(MATCH($P$1,$C2462:$C2465,0)),1*a_vote,0)+IF(MATCH($O$1,$D2462:$D2465,0)&lt;MATCH($P$1,$D2462:$D2465,0),1*b_vote,0)+IF(MATCH($O$1,$E2462:$E2465,0)&lt;MATCH($P$1,$E2462:$E2465,0),1*c_vote,0)+IF(MATCH($O$1,$F2462:$F2465,0)&lt;MATCH($P$1,$F2462:$F2465,0),1*d_vote,0)</f>
        <v>0.48</v>
      </c>
      <c r="P2462" s="3">
        <f>IF(MATCH(O$1,$C2462:$C2465,0)&gt;(MATCH(P$1,$C2462:$C2465,0)),1*a_vote,0)+IF(MATCH(O$1,$D2462:$D2465,0)&gt;MATCH(P$1,$D2462:$D2465,0),1*b_vote,0)+IF(MATCH(O$1,$E2462:$E2465,0)&gt;MATCH(P$1,$E2462:$E2465,0),1*c_vote,0)+IF(MATCH(O$1,$F2462:$F2465,0)&gt;MATCH(P$1,$F2462:$F2465,0),1*d_vote,0)</f>
        <v>0.52</v>
      </c>
      <c r="Q2462" s="3">
        <f>IF(MATCH($Q$1,$C2462:$C2465,0)&lt;(MATCH($R$1,$C2462:$C2465,0)),1*a_vote,0)+IF(MATCH($Q$1,$D2462:$D2465,0)&lt;MATCH($R$1,$D2462:$D2465,0),1*b_vote,0)+IF(MATCH($Q$1,$E2462:$E2465,0)&lt;MATCH($R$1,$E2462:$E2465,0),1*c_vote,0)+IF(MATCH($Q$1,$F2462:$F2465,0)&lt;MATCH($R$1,$F2462:$F2465,0),1*d_vote,0)</f>
        <v>0.26</v>
      </c>
      <c r="R2462" s="3">
        <f>IF(MATCH(Q$1,$C2462:$C2465,0)&gt;(MATCH(R$1,$C2462:$C2465,0)),1*a_vote,0)+IF(MATCH(Q$1,$D2462:$D2465,0)&gt;MATCH(R$1,$D2462:$D2465,0),1*b_vote,0)+IF(MATCH(Q$1,$E2462:$E2465,0)&gt;MATCH(R$1,$E2462:$E2465,0),1*c_vote,0)+IF(MATCH(Q$1,$F2462:$F2465,0)&gt;MATCH(R$1,$F2462:$F2465,0),1*d_vote,0)</f>
        <v>0.74</v>
      </c>
      <c r="S2462" s="3">
        <f>IF(MATCH($S$1,$C2462:$C2465,0)&lt;(MATCH($T$1,$C2462:$C2465,0)),1*a_vote,0)+IF(MATCH($S$1,$D2462:$D2465,0)&lt;MATCH($T$1,$D2462:$D2465,0),1*b_vote,0)+IF(MATCH($S$1,$E2462:$E2465,0)&lt;MATCH($T$1,$E2462:$E2465,0),1*c_vote,0)+IF(MATCH($S$1,$F2462:$F2465,0)&lt;MATCH($T$1,$F2462:$F2465,0),1*d_vote,0)</f>
        <v>0.78</v>
      </c>
      <c r="T2462" s="3">
        <f>IF(MATCH(S$1,$C2462:$C2465,0)&gt;(MATCH(T$1,$C2462:$C2465,0)),1*a_vote,0)+IF(MATCH(S$1,$D2462:$D2465,0)&gt;MATCH(T$1,$D2462:$D2465,0),1*b_vote,0)+IF(MATCH(S$1,$E2462:$E2465,0)&gt;MATCH(T$1,$E2462:$E2465,0),1*c_vote,0)+IF(MATCH(S$1,$F2462:$F2465,0)&gt;MATCH(T$1,$F2462:$F2465,0),1*d_vote,0)</f>
        <v>0.21999999999999997</v>
      </c>
    </row>
    <row r="2463" spans="1:20" x14ac:dyDescent="0.25">
      <c r="A2463">
        <f t="shared" si="78"/>
        <v>2462</v>
      </c>
      <c r="B2463">
        <f t="shared" si="79"/>
        <v>616</v>
      </c>
      <c r="C2463" t="str">
        <f>INDEX('VBA code_permu_wo_repettn'!$T$3:$Y$6,COUNTIF('Profile-matrices_Condorcet'!$B$2:$B2463,'Profile-matrices_Condorcet'!$B2463),MATCH(INDEX('numeric possibilities'!D$3:D$1298,VLOOKUP($B2463,'numeric possibilities'!$C$3:$G$1298,1)),'VBA code_permu_wo_repettn'!$T$2:$Y$2))</f>
        <v>C</v>
      </c>
      <c r="D2463" t="str">
        <f>INDEX('VBA code_permu_wo_repettn'!$AA$3:$AF$6,COUNTIF('Profile-matrices_Condorcet'!$B$2:$B2463,'Profile-matrices_Condorcet'!$B2463),MATCH(INDEX('numeric possibilities'!E$3:E$1298,VLOOKUP($B2463,'numeric possibilities'!$C$3:$G$1298,1)),'VBA code_permu_wo_repettn'!$AA$2:$AF$2))</f>
        <v>A</v>
      </c>
      <c r="E2463" t="str">
        <f>INDEX('VBA code_permu_wo_repettn'!$AH$3:$AM$6,COUNTIF('Profile-matrices_Condorcet'!$B$2:$B2463,'Profile-matrices_Condorcet'!$B2463),MATCH(INDEX('numeric possibilities'!F$3:F$1298,VLOOKUP($B2463,'numeric possibilities'!$C$3:$G$1298,1)),'VBA code_permu_wo_repettn'!$AH$2:$AM$2))</f>
        <v>D</v>
      </c>
      <c r="F2463" t="str">
        <f>INDEX('VBA code_permu_wo_repettn'!$AO$3:$AT$6,COUNTIF('Profile-matrices_Condorcet'!$B$2:$B2463,'Profile-matrices_Condorcet'!$B2463),MATCH(INDEX('numeric possibilities'!G$3:G$1298,VLOOKUP($B2463,'numeric possibilities'!$C$3:$G$1298,1)),'VBA code_permu_wo_repettn'!$AO$2:$AT$2))</f>
        <v>B</v>
      </c>
      <c r="H2463" t="s">
        <v>15</v>
      </c>
      <c r="I2463" t="str">
        <f>IF(I2462&gt;J2462,$I$1,IF(I2462&lt;J2462,$J$1,0))</f>
        <v>B</v>
      </c>
      <c r="K2463" t="str">
        <f>IF(K2462&gt;L2462,$K$1,IF(K2462&lt;L2462,$L$1,0))</f>
        <v>A</v>
      </c>
      <c r="M2463" t="str">
        <f>IF(M2462&gt;N2462,$M$1,IF(M2462&lt;N2462,$N$1,0))</f>
        <v>A</v>
      </c>
      <c r="O2463" t="str">
        <f>IF(O2462&gt;P2462,$O$1,IF(O2462&lt;P2462,$P$1,0))</f>
        <v>C</v>
      </c>
      <c r="Q2463" t="str">
        <f>IF(Q2462&gt;R2462,$Q$1,IF(Q2462&lt;R2462,$R$1,0))</f>
        <v>D</v>
      </c>
      <c r="S2463" t="str">
        <f>IF(S2462&gt;T2462,$S$1,IF(S2462&lt;T2462,$T$1,0))</f>
        <v>C</v>
      </c>
    </row>
    <row r="2464" spans="1:20" x14ac:dyDescent="0.25">
      <c r="A2464">
        <f t="shared" si="78"/>
        <v>2463</v>
      </c>
      <c r="B2464">
        <f t="shared" si="79"/>
        <v>616</v>
      </c>
      <c r="C2464" t="str">
        <f>INDEX('VBA code_permu_wo_repettn'!$T$3:$Y$6,COUNTIF('Profile-matrices_Condorcet'!$B$2:$B2464,'Profile-matrices_Condorcet'!$B2464),MATCH(INDEX('numeric possibilities'!D$3:D$1298,VLOOKUP($B2464,'numeric possibilities'!$C$3:$G$1298,1)),'VBA code_permu_wo_repettn'!$T$2:$Y$2))</f>
        <v>D</v>
      </c>
      <c r="D2464" t="str">
        <f>INDEX('VBA code_permu_wo_repettn'!$AA$3:$AF$6,COUNTIF('Profile-matrices_Condorcet'!$B$2:$B2464,'Profile-matrices_Condorcet'!$B2464),MATCH(INDEX('numeric possibilities'!E$3:E$1298,VLOOKUP($B2464,'numeric possibilities'!$C$3:$G$1298,1)),'VBA code_permu_wo_repettn'!$AA$2:$AF$2))</f>
        <v>C</v>
      </c>
      <c r="E2464" t="str">
        <f>INDEX('VBA code_permu_wo_repettn'!$AH$3:$AM$6,COUNTIF('Profile-matrices_Condorcet'!$B$2:$B2464,'Profile-matrices_Condorcet'!$B2464),MATCH(INDEX('numeric possibilities'!F$3:F$1298,VLOOKUP($B2464,'numeric possibilities'!$C$3:$G$1298,1)),'VBA code_permu_wo_repettn'!$AH$2:$AM$2))</f>
        <v>B</v>
      </c>
      <c r="F2464" t="str">
        <f>INDEX('VBA code_permu_wo_repettn'!$AO$3:$AT$6,COUNTIF('Profile-matrices_Condorcet'!$B$2:$B2464,'Profile-matrices_Condorcet'!$B2464),MATCH(INDEX('numeric possibilities'!G$3:G$1298,VLOOKUP($B2464,'numeric possibilities'!$C$3:$G$1298,1)),'VBA code_permu_wo_repettn'!$AO$2:$AT$2))</f>
        <v>A</v>
      </c>
      <c r="I2464" t="s">
        <v>0</v>
      </c>
      <c r="J2464" t="s">
        <v>1</v>
      </c>
      <c r="K2464" t="s">
        <v>2</v>
      </c>
      <c r="L2464" t="s">
        <v>3</v>
      </c>
    </row>
    <row r="2465" spans="1:20" x14ac:dyDescent="0.25">
      <c r="A2465">
        <f t="shared" si="78"/>
        <v>2464</v>
      </c>
      <c r="B2465">
        <f t="shared" si="79"/>
        <v>616</v>
      </c>
      <c r="C2465" t="str">
        <f>INDEX('VBA code_permu_wo_repettn'!$T$3:$Y$6,COUNTIF('Profile-matrices_Condorcet'!$B$2:$B2465,'Profile-matrices_Condorcet'!$B2465),MATCH(INDEX('numeric possibilities'!D$3:D$1298,VLOOKUP($B2465,'numeric possibilities'!$C$3:$G$1298,1)),'VBA code_permu_wo_repettn'!$T$2:$Y$2))</f>
        <v>B</v>
      </c>
      <c r="D2465" t="str">
        <f>INDEX('VBA code_permu_wo_repettn'!$AA$3:$AF$6,COUNTIF('Profile-matrices_Condorcet'!$B$2:$B2465,'Profile-matrices_Condorcet'!$B2465),MATCH(INDEX('numeric possibilities'!E$3:E$1298,VLOOKUP($B2465,'numeric possibilities'!$C$3:$G$1298,1)),'VBA code_permu_wo_repettn'!$AA$2:$AF$2))</f>
        <v>D</v>
      </c>
      <c r="E2465" t="str">
        <f>INDEX('VBA code_permu_wo_repettn'!$AH$3:$AM$6,COUNTIF('Profile-matrices_Condorcet'!$B$2:$B2465,'Profile-matrices_Condorcet'!$B2465),MATCH(INDEX('numeric possibilities'!F$3:F$1298,VLOOKUP($B2465,'numeric possibilities'!$C$3:$G$1298,1)),'VBA code_permu_wo_repettn'!$AH$2:$AM$2))</f>
        <v>A</v>
      </c>
      <c r="F2465" t="str">
        <f>INDEX('VBA code_permu_wo_repettn'!$AO$3:$AT$6,COUNTIF('Profile-matrices_Condorcet'!$B$2:$B2465,'Profile-matrices_Condorcet'!$B2465),MATCH(INDEX('numeric possibilities'!G$3:G$1298,VLOOKUP($B2465,'numeric possibilities'!$C$3:$G$1298,1)),'VBA code_permu_wo_repettn'!$AO$2:$AT$2))</f>
        <v>C</v>
      </c>
      <c r="G2465" t="str">
        <f>IF(MAX(I2465:L2465)&gt;='numeric possibilities'!$B$4/2,INDEX('Profile-matrices_Condorcet'!I2464:L2464,1,MATCH(MAX('Profile-matrices_Condorcet'!I2465:L2465),'Profile-matrices_Condorcet'!I2465:L2465,0)),"NCW")</f>
        <v>NCW</v>
      </c>
      <c r="H2465" t="s">
        <v>13</v>
      </c>
      <c r="I2465" s="3">
        <f>COUNTIF($I2463:$S2463,I2464)</f>
        <v>2</v>
      </c>
      <c r="J2465" s="3">
        <f>COUNTIF($I2463:$S2463,J2464)</f>
        <v>1</v>
      </c>
      <c r="K2465" s="3">
        <f>COUNTIF($I2463:$S2463,K2464)</f>
        <v>2</v>
      </c>
      <c r="L2465" s="3">
        <f>COUNTIF($I2463:$S2463,L2464)</f>
        <v>1</v>
      </c>
    </row>
    <row r="2466" spans="1:20" x14ac:dyDescent="0.25">
      <c r="A2466">
        <f t="shared" si="78"/>
        <v>2465</v>
      </c>
      <c r="B2466">
        <f t="shared" si="79"/>
        <v>617</v>
      </c>
      <c r="C2466" t="str">
        <f>INDEX('VBA code_permu_wo_repettn'!$T$3:$Y$6,COUNTIF('Profile-matrices_Condorcet'!$B$2:$B2466,'Profile-matrices_Condorcet'!$B2466),MATCH(INDEX('numeric possibilities'!D$3:D$1298,VLOOKUP($B2466,'numeric possibilities'!$C$3:$G$1298,1)),'VBA code_permu_wo_repettn'!$T$2:$Y$2))</f>
        <v>A</v>
      </c>
      <c r="D2466" t="str">
        <f>INDEX('VBA code_permu_wo_repettn'!$AA$3:$AF$6,COUNTIF('Profile-matrices_Condorcet'!$B$2:$B2466,'Profile-matrices_Condorcet'!$B2466),MATCH(INDEX('numeric possibilities'!E$3:E$1298,VLOOKUP($B2466,'numeric possibilities'!$C$3:$G$1298,1)),'VBA code_permu_wo_repettn'!$AA$2:$AF$2))</f>
        <v>B</v>
      </c>
      <c r="E2466" t="str">
        <f>INDEX('VBA code_permu_wo_repettn'!$AH$3:$AM$6,COUNTIF('Profile-matrices_Condorcet'!$B$2:$B2466,'Profile-matrices_Condorcet'!$B2466),MATCH(INDEX('numeric possibilities'!F$3:F$1298,VLOOKUP($B2466,'numeric possibilities'!$C$3:$G$1298,1)),'VBA code_permu_wo_repettn'!$AH$2:$AM$2))</f>
        <v>C</v>
      </c>
      <c r="F2466" t="str">
        <f>INDEX('VBA code_permu_wo_repettn'!$AO$3:$AT$6,COUNTIF('Profile-matrices_Condorcet'!$B$2:$B2466,'Profile-matrices_Condorcet'!$B2466),MATCH(INDEX('numeric possibilities'!G$3:G$1298,VLOOKUP($B2466,'numeric possibilities'!$C$3:$G$1298,1)),'VBA code_permu_wo_repettn'!$AO$2:$AT$2))</f>
        <v>D</v>
      </c>
      <c r="H2466" t="s">
        <v>14</v>
      </c>
      <c r="I2466" s="3">
        <f>IF(MATCH(I$1,$C2466:$C2469,0)&lt;(MATCH(J$1,$C2466:$C2469,0)),1*a_vote,0)+IF(MATCH(I$1,$D2466:$D2469,0)&lt;MATCH(J$1,$D2466:$D2469,0),1*b_vote,0)+IF(MATCH(I$1,$E2466:$E2469,0)&lt;MATCH(J$1,$E2466:$E2469,0),1*c_vote,0)+IF(MATCH(I$1,$F2466:$F2469,0)&lt;MATCH(J$1,$F2466:$F2469,0),1*d_vote,0)</f>
        <v>0.27</v>
      </c>
      <c r="J2466" s="3">
        <f>IF(MATCH(I$1,$C2466:$C2469,0)&gt;(MATCH(J$1,$C2466:$C2469,0)),1*a_vote,0)+IF(MATCH(I$1,$D2466:$D2469,0)&gt;MATCH(J$1,$D2466:$D2469,0),1*b_vote,0)+IF(MATCH(I$1,$E2466:$E2469,0)&gt;MATCH(J$1,$E2466:$E2469,0),1*c_vote,0)+IF(MATCH(I$1,$F2466:$F2469,0)&gt;MATCH(J$1,$F2466:$F2469,0),1*d_vote,0)</f>
        <v>0.73</v>
      </c>
      <c r="K2466" s="3">
        <f>IF(MATCH($K$1,$C2466:$C2469,0)&lt;(MATCH($L$1,$C2466:$C2469,0)),1*a_vote,0)+IF(MATCH($K$1,$D2466:$D2469,0)&lt;MATCH($L$1,$D2466:$D2469,0),1*b_vote,0)+IF(MATCH($K$1,$E2466:$E2469,0)&lt;MATCH($L$1,$E2466:$E2469,0),1*c_vote,0)+IF(MATCH($K$1,$F2466:$F2469,0)&lt;MATCH($L$1,$F2466:$F2469,0),1*d_vote,0)</f>
        <v>0.75</v>
      </c>
      <c r="L2466" s="3">
        <f>IF(MATCH(K$1,$C2466:$C2469,0)&gt;(MATCH(L$1,$C2466:$C2469,0)),1*a_vote,0)+IF(MATCH(K$1,$D2466:$D2469,0)&gt;MATCH(L$1,$D2466:$D2469,0),1*b_vote,0)+IF(MATCH(K$1,$E2466:$E2469,0)&gt;MATCH(L$1,$E2466:$E2469,0),1*c_vote,0)+IF(MATCH(K$1,$F2466:$F2469,0)&gt;MATCH(L$1,$F2466:$F2469,0),1*d_vote,0)</f>
        <v>0.25</v>
      </c>
      <c r="M2466" s="3">
        <f>IF(MATCH($M$1,$C2466:$C2469,0)&lt;(MATCH($N$1,$C2466:$C2469,0)),1*a_vote,0)+IF(MATCH($M$1,$D2466:$D2469,0)&lt;MATCH($N$1,$D2466:$D2469,0),1*b_vote,0)+IF(MATCH($M$1,$E2466:$E2469,0)&lt;MATCH($N$1,$E2466:$E2469,0),1*c_vote,0)+IF(MATCH($M$1,$F2466:$F2469,0)&lt;MATCH($N$1,$F2466:$F2469,0),1*d_vote,0)</f>
        <v>0.53</v>
      </c>
      <c r="N2466" s="3">
        <f>IF(MATCH(M$1,$C2466:$C2469,0)&gt;(MATCH(N$1,$C2466:$C2469,0)),1*a_vote,0)+IF(MATCH(M$1,$D2466:$D2469,0)&gt;MATCH(N$1,$D2466:$D2469,0),1*b_vote,0)+IF(MATCH(M$1,$E2466:$E2469,0)&gt;MATCH(N$1,$E2466:$E2469,0),1*c_vote,0)+IF(MATCH(M$1,$F2466:$F2469,0)&gt;MATCH(N$1,$F2466:$F2469,0),1*d_vote,0)</f>
        <v>0.47</v>
      </c>
      <c r="O2466" s="3">
        <f>IF(MATCH($O$1,$C2466:$C2469,0)&lt;(MATCH($P$1,$C2466:$C2469,0)),1*a_vote,0)+IF(MATCH($O$1,$D2466:$D2469,0)&lt;MATCH($P$1,$D2466:$D2469,0),1*b_vote,0)+IF(MATCH($O$1,$E2466:$E2469,0)&lt;MATCH($P$1,$E2466:$E2469,0),1*c_vote,0)+IF(MATCH($O$1,$F2466:$F2469,0)&lt;MATCH($P$1,$F2466:$F2469,0),1*d_vote,0)</f>
        <v>0.75</v>
      </c>
      <c r="P2466" s="3">
        <f>IF(MATCH(O$1,$C2466:$C2469,0)&gt;(MATCH(P$1,$C2466:$C2469,0)),1*a_vote,0)+IF(MATCH(O$1,$D2466:$D2469,0)&gt;MATCH(P$1,$D2466:$D2469,0),1*b_vote,0)+IF(MATCH(O$1,$E2466:$E2469,0)&gt;MATCH(P$1,$E2466:$E2469,0),1*c_vote,0)+IF(MATCH(O$1,$F2466:$F2469,0)&gt;MATCH(P$1,$F2466:$F2469,0),1*d_vote,0)</f>
        <v>0.25</v>
      </c>
      <c r="Q2466" s="3">
        <f>IF(MATCH($Q$1,$C2466:$C2469,0)&lt;(MATCH($R$1,$C2466:$C2469,0)),1*a_vote,0)+IF(MATCH($Q$1,$D2466:$D2469,0)&lt;MATCH($R$1,$D2466:$D2469,0),1*b_vote,0)+IF(MATCH($Q$1,$E2466:$E2469,0)&lt;MATCH($R$1,$E2466:$E2469,0),1*c_vote,0)+IF(MATCH($Q$1,$F2466:$F2469,0)&lt;MATCH($R$1,$F2466:$F2469,0),1*d_vote,0)</f>
        <v>0.26</v>
      </c>
      <c r="R2466" s="3">
        <f>IF(MATCH(Q$1,$C2466:$C2469,0)&gt;(MATCH(R$1,$C2466:$C2469,0)),1*a_vote,0)+IF(MATCH(Q$1,$D2466:$D2469,0)&gt;MATCH(R$1,$D2466:$D2469,0),1*b_vote,0)+IF(MATCH(Q$1,$E2466:$E2469,0)&gt;MATCH(R$1,$E2466:$E2469,0),1*c_vote,0)+IF(MATCH(Q$1,$F2466:$F2469,0)&gt;MATCH(R$1,$F2466:$F2469,0),1*d_vote,0)</f>
        <v>0.74</v>
      </c>
      <c r="S2466" s="3">
        <f>IF(MATCH($S$1,$C2466:$C2469,0)&lt;(MATCH($T$1,$C2466:$C2469,0)),1*a_vote,0)+IF(MATCH($S$1,$D2466:$D2469,0)&lt;MATCH($T$1,$D2466:$D2469,0),1*b_vote,0)+IF(MATCH($S$1,$E2466:$E2469,0)&lt;MATCH($T$1,$E2466:$E2469,0),1*c_vote,0)+IF(MATCH($S$1,$F2466:$F2469,0)&lt;MATCH($T$1,$F2466:$F2469,0),1*d_vote,0)</f>
        <v>0.51</v>
      </c>
      <c r="T2466" s="3">
        <f>IF(MATCH(S$1,$C2466:$C2469,0)&gt;(MATCH(T$1,$C2466:$C2469,0)),1*a_vote,0)+IF(MATCH(S$1,$D2466:$D2469,0)&gt;MATCH(T$1,$D2466:$D2469,0),1*b_vote,0)+IF(MATCH(S$1,$E2466:$E2469,0)&gt;MATCH(T$1,$E2466:$E2469,0),1*c_vote,0)+IF(MATCH(S$1,$F2466:$F2469,0)&gt;MATCH(T$1,$F2466:$F2469,0),1*d_vote,0)</f>
        <v>0.49</v>
      </c>
    </row>
    <row r="2467" spans="1:20" x14ac:dyDescent="0.25">
      <c r="A2467">
        <f t="shared" si="78"/>
        <v>2466</v>
      </c>
      <c r="B2467">
        <f t="shared" si="79"/>
        <v>617</v>
      </c>
      <c r="C2467" t="str">
        <f>INDEX('VBA code_permu_wo_repettn'!$T$3:$Y$6,COUNTIF('Profile-matrices_Condorcet'!$B$2:$B2467,'Profile-matrices_Condorcet'!$B2467),MATCH(INDEX('numeric possibilities'!D$3:D$1298,VLOOKUP($B2467,'numeric possibilities'!$C$3:$G$1298,1)),'VBA code_permu_wo_repettn'!$T$2:$Y$2))</f>
        <v>D</v>
      </c>
      <c r="D2467" t="str">
        <f>INDEX('VBA code_permu_wo_repettn'!$AA$3:$AF$6,COUNTIF('Profile-matrices_Condorcet'!$B$2:$B2467,'Profile-matrices_Condorcet'!$B2467),MATCH(INDEX('numeric possibilities'!E$3:E$1298,VLOOKUP($B2467,'numeric possibilities'!$C$3:$G$1298,1)),'VBA code_permu_wo_repettn'!$AA$2:$AF$2))</f>
        <v>A</v>
      </c>
      <c r="E2467" t="str">
        <f>INDEX('VBA code_permu_wo_repettn'!$AH$3:$AM$6,COUNTIF('Profile-matrices_Condorcet'!$B$2:$B2467,'Profile-matrices_Condorcet'!$B2467),MATCH(INDEX('numeric possibilities'!F$3:F$1298,VLOOKUP($B2467,'numeric possibilities'!$C$3:$G$1298,1)),'VBA code_permu_wo_repettn'!$AH$2:$AM$2))</f>
        <v>D</v>
      </c>
      <c r="F2467" t="str">
        <f>INDEX('VBA code_permu_wo_repettn'!$AO$3:$AT$6,COUNTIF('Profile-matrices_Condorcet'!$B$2:$B2467,'Profile-matrices_Condorcet'!$B2467),MATCH(INDEX('numeric possibilities'!G$3:G$1298,VLOOKUP($B2467,'numeric possibilities'!$C$3:$G$1298,1)),'VBA code_permu_wo_repettn'!$AO$2:$AT$2))</f>
        <v>B</v>
      </c>
      <c r="H2467" t="s">
        <v>15</v>
      </c>
      <c r="I2467" t="str">
        <f>IF(I2466&gt;J2466,$I$1,IF(I2466&lt;J2466,$J$1,0))</f>
        <v>B</v>
      </c>
      <c r="K2467" t="str">
        <f>IF(K2466&gt;L2466,$K$1,IF(K2466&lt;L2466,$L$1,0))</f>
        <v>A</v>
      </c>
      <c r="M2467" t="str">
        <f>IF(M2466&gt;N2466,$M$1,IF(M2466&lt;N2466,$N$1,0))</f>
        <v>A</v>
      </c>
      <c r="O2467" t="str">
        <f>IF(O2466&gt;P2466,$O$1,IF(O2466&lt;P2466,$P$1,0))</f>
        <v>B</v>
      </c>
      <c r="Q2467" t="str">
        <f>IF(Q2466&gt;R2466,$Q$1,IF(Q2466&lt;R2466,$R$1,0))</f>
        <v>D</v>
      </c>
      <c r="S2467" t="str">
        <f>IF(S2466&gt;T2466,$S$1,IF(S2466&lt;T2466,$T$1,0))</f>
        <v>C</v>
      </c>
    </row>
    <row r="2468" spans="1:20" x14ac:dyDescent="0.25">
      <c r="A2468">
        <f t="shared" si="78"/>
        <v>2467</v>
      </c>
      <c r="B2468">
        <f t="shared" si="79"/>
        <v>617</v>
      </c>
      <c r="C2468" t="str">
        <f>INDEX('VBA code_permu_wo_repettn'!$T$3:$Y$6,COUNTIF('Profile-matrices_Condorcet'!$B$2:$B2468,'Profile-matrices_Condorcet'!$B2468),MATCH(INDEX('numeric possibilities'!D$3:D$1298,VLOOKUP($B2468,'numeric possibilities'!$C$3:$G$1298,1)),'VBA code_permu_wo_repettn'!$T$2:$Y$2))</f>
        <v>B</v>
      </c>
      <c r="D2468" t="str">
        <f>INDEX('VBA code_permu_wo_repettn'!$AA$3:$AF$6,COUNTIF('Profile-matrices_Condorcet'!$B$2:$B2468,'Profile-matrices_Condorcet'!$B2468),MATCH(INDEX('numeric possibilities'!E$3:E$1298,VLOOKUP($B2468,'numeric possibilities'!$C$3:$G$1298,1)),'VBA code_permu_wo_repettn'!$AA$2:$AF$2))</f>
        <v>C</v>
      </c>
      <c r="E2468" t="str">
        <f>INDEX('VBA code_permu_wo_repettn'!$AH$3:$AM$6,COUNTIF('Profile-matrices_Condorcet'!$B$2:$B2468,'Profile-matrices_Condorcet'!$B2468),MATCH(INDEX('numeric possibilities'!F$3:F$1298,VLOOKUP($B2468,'numeric possibilities'!$C$3:$G$1298,1)),'VBA code_permu_wo_repettn'!$AH$2:$AM$2))</f>
        <v>B</v>
      </c>
      <c r="F2468" t="str">
        <f>INDEX('VBA code_permu_wo_repettn'!$AO$3:$AT$6,COUNTIF('Profile-matrices_Condorcet'!$B$2:$B2468,'Profile-matrices_Condorcet'!$B2468),MATCH(INDEX('numeric possibilities'!G$3:G$1298,VLOOKUP($B2468,'numeric possibilities'!$C$3:$G$1298,1)),'VBA code_permu_wo_repettn'!$AO$2:$AT$2))</f>
        <v>A</v>
      </c>
      <c r="I2468" t="s">
        <v>0</v>
      </c>
      <c r="J2468" t="s">
        <v>1</v>
      </c>
      <c r="K2468" t="s">
        <v>2</v>
      </c>
      <c r="L2468" t="s">
        <v>3</v>
      </c>
    </row>
    <row r="2469" spans="1:20" x14ac:dyDescent="0.25">
      <c r="A2469">
        <f t="shared" si="78"/>
        <v>2468</v>
      </c>
      <c r="B2469">
        <f t="shared" si="79"/>
        <v>617</v>
      </c>
      <c r="C2469" t="str">
        <f>INDEX('VBA code_permu_wo_repettn'!$T$3:$Y$6,COUNTIF('Profile-matrices_Condorcet'!$B$2:$B2469,'Profile-matrices_Condorcet'!$B2469),MATCH(INDEX('numeric possibilities'!D$3:D$1298,VLOOKUP($B2469,'numeric possibilities'!$C$3:$G$1298,1)),'VBA code_permu_wo_repettn'!$T$2:$Y$2))</f>
        <v>C</v>
      </c>
      <c r="D2469" t="str">
        <f>INDEX('VBA code_permu_wo_repettn'!$AA$3:$AF$6,COUNTIF('Profile-matrices_Condorcet'!$B$2:$B2469,'Profile-matrices_Condorcet'!$B2469),MATCH(INDEX('numeric possibilities'!E$3:E$1298,VLOOKUP($B2469,'numeric possibilities'!$C$3:$G$1298,1)),'VBA code_permu_wo_repettn'!$AA$2:$AF$2))</f>
        <v>D</v>
      </c>
      <c r="E2469" t="str">
        <f>INDEX('VBA code_permu_wo_repettn'!$AH$3:$AM$6,COUNTIF('Profile-matrices_Condorcet'!$B$2:$B2469,'Profile-matrices_Condorcet'!$B2469),MATCH(INDEX('numeric possibilities'!F$3:F$1298,VLOOKUP($B2469,'numeric possibilities'!$C$3:$G$1298,1)),'VBA code_permu_wo_repettn'!$AH$2:$AM$2))</f>
        <v>A</v>
      </c>
      <c r="F2469" t="str">
        <f>INDEX('VBA code_permu_wo_repettn'!$AO$3:$AT$6,COUNTIF('Profile-matrices_Condorcet'!$B$2:$B2469,'Profile-matrices_Condorcet'!$B2469),MATCH(INDEX('numeric possibilities'!G$3:G$1298,VLOOKUP($B2469,'numeric possibilities'!$C$3:$G$1298,1)),'VBA code_permu_wo_repettn'!$AO$2:$AT$2))</f>
        <v>C</v>
      </c>
      <c r="G2469" t="str">
        <f>IF(MAX(I2469:L2469)&gt;='numeric possibilities'!$B$4/2,INDEX('Profile-matrices_Condorcet'!I2468:L2468,1,MATCH(MAX('Profile-matrices_Condorcet'!I2469:L2469),'Profile-matrices_Condorcet'!I2469:L2469,0)),"NCW")</f>
        <v>NCW</v>
      </c>
      <c r="H2469" t="s">
        <v>13</v>
      </c>
      <c r="I2469" s="3">
        <f>COUNTIF($I2467:$S2467,I2468)</f>
        <v>2</v>
      </c>
      <c r="J2469" s="3">
        <f>COUNTIF($I2467:$S2467,J2468)</f>
        <v>2</v>
      </c>
      <c r="K2469" s="3">
        <f>COUNTIF($I2467:$S2467,K2468)</f>
        <v>1</v>
      </c>
      <c r="L2469" s="3">
        <f>COUNTIF($I2467:$S2467,L2468)</f>
        <v>1</v>
      </c>
    </row>
    <row r="2470" spans="1:20" x14ac:dyDescent="0.25">
      <c r="A2470">
        <f t="shared" si="78"/>
        <v>2469</v>
      </c>
      <c r="B2470">
        <f t="shared" si="79"/>
        <v>618</v>
      </c>
      <c r="C2470" t="str">
        <f>INDEX('VBA code_permu_wo_repettn'!$T$3:$Y$6,COUNTIF('Profile-matrices_Condorcet'!$B$2:$B2470,'Profile-matrices_Condorcet'!$B2470),MATCH(INDEX('numeric possibilities'!D$3:D$1298,VLOOKUP($B2470,'numeric possibilities'!$C$3:$G$1298,1)),'VBA code_permu_wo_repettn'!$T$2:$Y$2))</f>
        <v>A</v>
      </c>
      <c r="D2470" t="str">
        <f>INDEX('VBA code_permu_wo_repettn'!$AA$3:$AF$6,COUNTIF('Profile-matrices_Condorcet'!$B$2:$B2470,'Profile-matrices_Condorcet'!$B2470),MATCH(INDEX('numeric possibilities'!E$3:E$1298,VLOOKUP($B2470,'numeric possibilities'!$C$3:$G$1298,1)),'VBA code_permu_wo_repettn'!$AA$2:$AF$2))</f>
        <v>B</v>
      </c>
      <c r="E2470" t="str">
        <f>INDEX('VBA code_permu_wo_repettn'!$AH$3:$AM$6,COUNTIF('Profile-matrices_Condorcet'!$B$2:$B2470,'Profile-matrices_Condorcet'!$B2470),MATCH(INDEX('numeric possibilities'!F$3:F$1298,VLOOKUP($B2470,'numeric possibilities'!$C$3:$G$1298,1)),'VBA code_permu_wo_repettn'!$AH$2:$AM$2))</f>
        <v>C</v>
      </c>
      <c r="F2470" t="str">
        <f>INDEX('VBA code_permu_wo_repettn'!$AO$3:$AT$6,COUNTIF('Profile-matrices_Condorcet'!$B$2:$B2470,'Profile-matrices_Condorcet'!$B2470),MATCH(INDEX('numeric possibilities'!G$3:G$1298,VLOOKUP($B2470,'numeric possibilities'!$C$3:$G$1298,1)),'VBA code_permu_wo_repettn'!$AO$2:$AT$2))</f>
        <v>D</v>
      </c>
      <c r="H2470" t="s">
        <v>14</v>
      </c>
      <c r="I2470" s="3">
        <f>IF(MATCH(I$1,$C2470:$C2473,0)&lt;(MATCH(J$1,$C2470:$C2473,0)),1*a_vote,0)+IF(MATCH(I$1,$D2470:$D2473,0)&lt;MATCH(J$1,$D2470:$D2473,0),1*b_vote,0)+IF(MATCH(I$1,$E2470:$E2473,0)&lt;MATCH(J$1,$E2470:$E2473,0),1*c_vote,0)+IF(MATCH(I$1,$F2470:$F2473,0)&lt;MATCH(J$1,$F2470:$F2473,0),1*d_vote,0)</f>
        <v>0.27</v>
      </c>
      <c r="J2470" s="3">
        <f>IF(MATCH(I$1,$C2470:$C2473,0)&gt;(MATCH(J$1,$C2470:$C2473,0)),1*a_vote,0)+IF(MATCH(I$1,$D2470:$D2473,0)&gt;MATCH(J$1,$D2470:$D2473,0),1*b_vote,0)+IF(MATCH(I$1,$E2470:$E2473,0)&gt;MATCH(J$1,$E2470:$E2473,0),1*c_vote,0)+IF(MATCH(I$1,$F2470:$F2473,0)&gt;MATCH(J$1,$F2470:$F2473,0),1*d_vote,0)</f>
        <v>0.73</v>
      </c>
      <c r="K2470" s="3">
        <f>IF(MATCH($K$1,$C2470:$C2473,0)&lt;(MATCH($L$1,$C2470:$C2473,0)),1*a_vote,0)+IF(MATCH($K$1,$D2470:$D2473,0)&lt;MATCH($L$1,$D2470:$D2473,0),1*b_vote,0)+IF(MATCH($K$1,$E2470:$E2473,0)&lt;MATCH($L$1,$E2470:$E2473,0),1*c_vote,0)+IF(MATCH($K$1,$F2470:$F2473,0)&lt;MATCH($L$1,$F2470:$F2473,0),1*d_vote,0)</f>
        <v>0.75</v>
      </c>
      <c r="L2470" s="3">
        <f>IF(MATCH(K$1,$C2470:$C2473,0)&gt;(MATCH(L$1,$C2470:$C2473,0)),1*a_vote,0)+IF(MATCH(K$1,$D2470:$D2473,0)&gt;MATCH(L$1,$D2470:$D2473,0),1*b_vote,0)+IF(MATCH(K$1,$E2470:$E2473,0)&gt;MATCH(L$1,$E2470:$E2473,0),1*c_vote,0)+IF(MATCH(K$1,$F2470:$F2473,0)&gt;MATCH(L$1,$F2470:$F2473,0),1*d_vote,0)</f>
        <v>0.25</v>
      </c>
      <c r="M2470" s="3">
        <f>IF(MATCH($M$1,$C2470:$C2473,0)&lt;(MATCH($N$1,$C2470:$C2473,0)),1*a_vote,0)+IF(MATCH($M$1,$D2470:$D2473,0)&lt;MATCH($N$1,$D2470:$D2473,0),1*b_vote,0)+IF(MATCH($M$1,$E2470:$E2473,0)&lt;MATCH($N$1,$E2470:$E2473,0),1*c_vote,0)+IF(MATCH($M$1,$F2470:$F2473,0)&lt;MATCH($N$1,$F2470:$F2473,0),1*d_vote,0)</f>
        <v>0.53</v>
      </c>
      <c r="N2470" s="3">
        <f>IF(MATCH(M$1,$C2470:$C2473,0)&gt;(MATCH(N$1,$C2470:$C2473,0)),1*a_vote,0)+IF(MATCH(M$1,$D2470:$D2473,0)&gt;MATCH(N$1,$D2470:$D2473,0),1*b_vote,0)+IF(MATCH(M$1,$E2470:$E2473,0)&gt;MATCH(N$1,$E2470:$E2473,0),1*c_vote,0)+IF(MATCH(M$1,$F2470:$F2473,0)&gt;MATCH(N$1,$F2470:$F2473,0),1*d_vote,0)</f>
        <v>0.47</v>
      </c>
      <c r="O2470" s="3">
        <f>IF(MATCH($O$1,$C2470:$C2473,0)&lt;(MATCH($P$1,$C2470:$C2473,0)),1*a_vote,0)+IF(MATCH($O$1,$D2470:$D2473,0)&lt;MATCH($P$1,$D2470:$D2473,0),1*b_vote,0)+IF(MATCH($O$1,$E2470:$E2473,0)&lt;MATCH($P$1,$E2470:$E2473,0),1*c_vote,0)+IF(MATCH($O$1,$F2470:$F2473,0)&lt;MATCH($P$1,$F2470:$F2473,0),1*d_vote,0)</f>
        <v>0.48</v>
      </c>
      <c r="P2470" s="3">
        <f>IF(MATCH(O$1,$C2470:$C2473,0)&gt;(MATCH(P$1,$C2470:$C2473,0)),1*a_vote,0)+IF(MATCH(O$1,$D2470:$D2473,0)&gt;MATCH(P$1,$D2470:$D2473,0),1*b_vote,0)+IF(MATCH(O$1,$E2470:$E2473,0)&gt;MATCH(P$1,$E2470:$E2473,0),1*c_vote,0)+IF(MATCH(O$1,$F2470:$F2473,0)&gt;MATCH(P$1,$F2470:$F2473,0),1*d_vote,0)</f>
        <v>0.52</v>
      </c>
      <c r="Q2470" s="3">
        <f>IF(MATCH($Q$1,$C2470:$C2473,0)&lt;(MATCH($R$1,$C2470:$C2473,0)),1*a_vote,0)+IF(MATCH($Q$1,$D2470:$D2473,0)&lt;MATCH($R$1,$D2470:$D2473,0),1*b_vote,0)+IF(MATCH($Q$1,$E2470:$E2473,0)&lt;MATCH($R$1,$E2470:$E2473,0),1*c_vote,0)+IF(MATCH($Q$1,$F2470:$F2473,0)&lt;MATCH($R$1,$F2470:$F2473,0),1*d_vote,0)</f>
        <v>0.26</v>
      </c>
      <c r="R2470" s="3">
        <f>IF(MATCH(Q$1,$C2470:$C2473,0)&gt;(MATCH(R$1,$C2470:$C2473,0)),1*a_vote,0)+IF(MATCH(Q$1,$D2470:$D2473,0)&gt;MATCH(R$1,$D2470:$D2473,0),1*b_vote,0)+IF(MATCH(Q$1,$E2470:$E2473,0)&gt;MATCH(R$1,$E2470:$E2473,0),1*c_vote,0)+IF(MATCH(Q$1,$F2470:$F2473,0)&gt;MATCH(R$1,$F2470:$F2473,0),1*d_vote,0)</f>
        <v>0.74</v>
      </c>
      <c r="S2470" s="3">
        <f>IF(MATCH($S$1,$C2470:$C2473,0)&lt;(MATCH($T$1,$C2470:$C2473,0)),1*a_vote,0)+IF(MATCH($S$1,$D2470:$D2473,0)&lt;MATCH($T$1,$D2470:$D2473,0),1*b_vote,0)+IF(MATCH($S$1,$E2470:$E2473,0)&lt;MATCH($T$1,$E2470:$E2473,0),1*c_vote,0)+IF(MATCH($S$1,$F2470:$F2473,0)&lt;MATCH($T$1,$F2470:$F2473,0),1*d_vote,0)</f>
        <v>0.51</v>
      </c>
      <c r="T2470" s="3">
        <f>IF(MATCH(S$1,$C2470:$C2473,0)&gt;(MATCH(T$1,$C2470:$C2473,0)),1*a_vote,0)+IF(MATCH(S$1,$D2470:$D2473,0)&gt;MATCH(T$1,$D2470:$D2473,0),1*b_vote,0)+IF(MATCH(S$1,$E2470:$E2473,0)&gt;MATCH(T$1,$E2470:$E2473,0),1*c_vote,0)+IF(MATCH(S$1,$F2470:$F2473,0)&gt;MATCH(T$1,$F2470:$F2473,0),1*d_vote,0)</f>
        <v>0.49</v>
      </c>
    </row>
    <row r="2471" spans="1:20" x14ac:dyDescent="0.25">
      <c r="A2471">
        <f t="shared" si="78"/>
        <v>2470</v>
      </c>
      <c r="B2471">
        <f t="shared" si="79"/>
        <v>618</v>
      </c>
      <c r="C2471" t="str">
        <f>INDEX('VBA code_permu_wo_repettn'!$T$3:$Y$6,COUNTIF('Profile-matrices_Condorcet'!$B$2:$B2471,'Profile-matrices_Condorcet'!$B2471),MATCH(INDEX('numeric possibilities'!D$3:D$1298,VLOOKUP($B2471,'numeric possibilities'!$C$3:$G$1298,1)),'VBA code_permu_wo_repettn'!$T$2:$Y$2))</f>
        <v>D</v>
      </c>
      <c r="D2471" t="str">
        <f>INDEX('VBA code_permu_wo_repettn'!$AA$3:$AF$6,COUNTIF('Profile-matrices_Condorcet'!$B$2:$B2471,'Profile-matrices_Condorcet'!$B2471),MATCH(INDEX('numeric possibilities'!E$3:E$1298,VLOOKUP($B2471,'numeric possibilities'!$C$3:$G$1298,1)),'VBA code_permu_wo_repettn'!$AA$2:$AF$2))</f>
        <v>A</v>
      </c>
      <c r="E2471" t="str">
        <f>INDEX('VBA code_permu_wo_repettn'!$AH$3:$AM$6,COUNTIF('Profile-matrices_Condorcet'!$B$2:$B2471,'Profile-matrices_Condorcet'!$B2471),MATCH(INDEX('numeric possibilities'!F$3:F$1298,VLOOKUP($B2471,'numeric possibilities'!$C$3:$G$1298,1)),'VBA code_permu_wo_repettn'!$AH$2:$AM$2))</f>
        <v>D</v>
      </c>
      <c r="F2471" t="str">
        <f>INDEX('VBA code_permu_wo_repettn'!$AO$3:$AT$6,COUNTIF('Profile-matrices_Condorcet'!$B$2:$B2471,'Profile-matrices_Condorcet'!$B2471),MATCH(INDEX('numeric possibilities'!G$3:G$1298,VLOOKUP($B2471,'numeric possibilities'!$C$3:$G$1298,1)),'VBA code_permu_wo_repettn'!$AO$2:$AT$2))</f>
        <v>B</v>
      </c>
      <c r="H2471" t="s">
        <v>15</v>
      </c>
      <c r="I2471" t="str">
        <f>IF(I2470&gt;J2470,$I$1,IF(I2470&lt;J2470,$J$1,0))</f>
        <v>B</v>
      </c>
      <c r="K2471" t="str">
        <f>IF(K2470&gt;L2470,$K$1,IF(K2470&lt;L2470,$L$1,0))</f>
        <v>A</v>
      </c>
      <c r="M2471" t="str">
        <f>IF(M2470&gt;N2470,$M$1,IF(M2470&lt;N2470,$N$1,0))</f>
        <v>A</v>
      </c>
      <c r="O2471" t="str">
        <f>IF(O2470&gt;P2470,$O$1,IF(O2470&lt;P2470,$P$1,0))</f>
        <v>C</v>
      </c>
      <c r="Q2471" t="str">
        <f>IF(Q2470&gt;R2470,$Q$1,IF(Q2470&lt;R2470,$R$1,0))</f>
        <v>D</v>
      </c>
      <c r="S2471" t="str">
        <f>IF(S2470&gt;T2470,$S$1,IF(S2470&lt;T2470,$T$1,0))</f>
        <v>C</v>
      </c>
    </row>
    <row r="2472" spans="1:20" x14ac:dyDescent="0.25">
      <c r="A2472">
        <f t="shared" si="78"/>
        <v>2471</v>
      </c>
      <c r="B2472">
        <f t="shared" si="79"/>
        <v>618</v>
      </c>
      <c r="C2472" t="str">
        <f>INDEX('VBA code_permu_wo_repettn'!$T$3:$Y$6,COUNTIF('Profile-matrices_Condorcet'!$B$2:$B2472,'Profile-matrices_Condorcet'!$B2472),MATCH(INDEX('numeric possibilities'!D$3:D$1298,VLOOKUP($B2472,'numeric possibilities'!$C$3:$G$1298,1)),'VBA code_permu_wo_repettn'!$T$2:$Y$2))</f>
        <v>C</v>
      </c>
      <c r="D2472" t="str">
        <f>INDEX('VBA code_permu_wo_repettn'!$AA$3:$AF$6,COUNTIF('Profile-matrices_Condorcet'!$B$2:$B2472,'Profile-matrices_Condorcet'!$B2472),MATCH(INDEX('numeric possibilities'!E$3:E$1298,VLOOKUP($B2472,'numeric possibilities'!$C$3:$G$1298,1)),'VBA code_permu_wo_repettn'!$AA$2:$AF$2))</f>
        <v>C</v>
      </c>
      <c r="E2472" t="str">
        <f>INDEX('VBA code_permu_wo_repettn'!$AH$3:$AM$6,COUNTIF('Profile-matrices_Condorcet'!$B$2:$B2472,'Profile-matrices_Condorcet'!$B2472),MATCH(INDEX('numeric possibilities'!F$3:F$1298,VLOOKUP($B2472,'numeric possibilities'!$C$3:$G$1298,1)),'VBA code_permu_wo_repettn'!$AH$2:$AM$2))</f>
        <v>B</v>
      </c>
      <c r="F2472" t="str">
        <f>INDEX('VBA code_permu_wo_repettn'!$AO$3:$AT$6,COUNTIF('Profile-matrices_Condorcet'!$B$2:$B2472,'Profile-matrices_Condorcet'!$B2472),MATCH(INDEX('numeric possibilities'!G$3:G$1298,VLOOKUP($B2472,'numeric possibilities'!$C$3:$G$1298,1)),'VBA code_permu_wo_repettn'!$AO$2:$AT$2))</f>
        <v>A</v>
      </c>
      <c r="I2472" t="s">
        <v>0</v>
      </c>
      <c r="J2472" t="s">
        <v>1</v>
      </c>
      <c r="K2472" t="s">
        <v>2</v>
      </c>
      <c r="L2472" t="s">
        <v>3</v>
      </c>
    </row>
    <row r="2473" spans="1:20" x14ac:dyDescent="0.25">
      <c r="A2473">
        <f t="shared" si="78"/>
        <v>2472</v>
      </c>
      <c r="B2473">
        <f t="shared" si="79"/>
        <v>618</v>
      </c>
      <c r="C2473" t="str">
        <f>INDEX('VBA code_permu_wo_repettn'!$T$3:$Y$6,COUNTIF('Profile-matrices_Condorcet'!$B$2:$B2473,'Profile-matrices_Condorcet'!$B2473),MATCH(INDEX('numeric possibilities'!D$3:D$1298,VLOOKUP($B2473,'numeric possibilities'!$C$3:$G$1298,1)),'VBA code_permu_wo_repettn'!$T$2:$Y$2))</f>
        <v>B</v>
      </c>
      <c r="D2473" t="str">
        <f>INDEX('VBA code_permu_wo_repettn'!$AA$3:$AF$6,COUNTIF('Profile-matrices_Condorcet'!$B$2:$B2473,'Profile-matrices_Condorcet'!$B2473),MATCH(INDEX('numeric possibilities'!E$3:E$1298,VLOOKUP($B2473,'numeric possibilities'!$C$3:$G$1298,1)),'VBA code_permu_wo_repettn'!$AA$2:$AF$2))</f>
        <v>D</v>
      </c>
      <c r="E2473" t="str">
        <f>INDEX('VBA code_permu_wo_repettn'!$AH$3:$AM$6,COUNTIF('Profile-matrices_Condorcet'!$B$2:$B2473,'Profile-matrices_Condorcet'!$B2473),MATCH(INDEX('numeric possibilities'!F$3:F$1298,VLOOKUP($B2473,'numeric possibilities'!$C$3:$G$1298,1)),'VBA code_permu_wo_repettn'!$AH$2:$AM$2))</f>
        <v>A</v>
      </c>
      <c r="F2473" t="str">
        <f>INDEX('VBA code_permu_wo_repettn'!$AO$3:$AT$6,COUNTIF('Profile-matrices_Condorcet'!$B$2:$B2473,'Profile-matrices_Condorcet'!$B2473),MATCH(INDEX('numeric possibilities'!G$3:G$1298,VLOOKUP($B2473,'numeric possibilities'!$C$3:$G$1298,1)),'VBA code_permu_wo_repettn'!$AO$2:$AT$2))</f>
        <v>C</v>
      </c>
      <c r="G2473" t="str">
        <f>IF(MAX(I2473:L2473)&gt;='numeric possibilities'!$B$4/2,INDEX('Profile-matrices_Condorcet'!I2472:L2472,1,MATCH(MAX('Profile-matrices_Condorcet'!I2473:L2473),'Profile-matrices_Condorcet'!I2473:L2473,0)),"NCW")</f>
        <v>NCW</v>
      </c>
      <c r="H2473" t="s">
        <v>13</v>
      </c>
      <c r="I2473" s="3">
        <f>COUNTIF($I2471:$S2471,I2472)</f>
        <v>2</v>
      </c>
      <c r="J2473" s="3">
        <f>COUNTIF($I2471:$S2471,J2472)</f>
        <v>1</v>
      </c>
      <c r="K2473" s="3">
        <f>COUNTIF($I2471:$S2471,K2472)</f>
        <v>2</v>
      </c>
      <c r="L2473" s="3">
        <f>COUNTIF($I2471:$S2471,L2472)</f>
        <v>1</v>
      </c>
    </row>
    <row r="2474" spans="1:20" x14ac:dyDescent="0.25">
      <c r="A2474">
        <f t="shared" si="78"/>
        <v>2473</v>
      </c>
      <c r="B2474">
        <f t="shared" si="79"/>
        <v>619</v>
      </c>
      <c r="C2474" t="str">
        <f>INDEX('VBA code_permu_wo_repettn'!$T$3:$Y$6,COUNTIF('Profile-matrices_Condorcet'!$B$2:$B2474,'Profile-matrices_Condorcet'!$B2474),MATCH(INDEX('numeric possibilities'!D$3:D$1298,VLOOKUP($B2474,'numeric possibilities'!$C$3:$G$1298,1)),'VBA code_permu_wo_repettn'!$T$2:$Y$2))</f>
        <v>A</v>
      </c>
      <c r="D2474" t="str">
        <f>INDEX('VBA code_permu_wo_repettn'!$AA$3:$AF$6,COUNTIF('Profile-matrices_Condorcet'!$B$2:$B2474,'Profile-matrices_Condorcet'!$B2474),MATCH(INDEX('numeric possibilities'!E$3:E$1298,VLOOKUP($B2474,'numeric possibilities'!$C$3:$G$1298,1)),'VBA code_permu_wo_repettn'!$AA$2:$AF$2))</f>
        <v>B</v>
      </c>
      <c r="E2474" t="str">
        <f>INDEX('VBA code_permu_wo_repettn'!$AH$3:$AM$6,COUNTIF('Profile-matrices_Condorcet'!$B$2:$B2474,'Profile-matrices_Condorcet'!$B2474),MATCH(INDEX('numeric possibilities'!F$3:F$1298,VLOOKUP($B2474,'numeric possibilities'!$C$3:$G$1298,1)),'VBA code_permu_wo_repettn'!$AH$2:$AM$2))</f>
        <v>C</v>
      </c>
      <c r="F2474" t="str">
        <f>INDEX('VBA code_permu_wo_repettn'!$AO$3:$AT$6,COUNTIF('Profile-matrices_Condorcet'!$B$2:$B2474,'Profile-matrices_Condorcet'!$B2474),MATCH(INDEX('numeric possibilities'!G$3:G$1298,VLOOKUP($B2474,'numeric possibilities'!$C$3:$G$1298,1)),'VBA code_permu_wo_repettn'!$AO$2:$AT$2))</f>
        <v>D</v>
      </c>
      <c r="H2474" t="s">
        <v>14</v>
      </c>
      <c r="I2474" s="3">
        <f>IF(MATCH(I$1,$C2474:$C2477,0)&lt;(MATCH(J$1,$C2474:$C2477,0)),1*a_vote,0)+IF(MATCH(I$1,$D2474:$D2477,0)&lt;MATCH(J$1,$D2474:$D2477,0),1*b_vote,0)+IF(MATCH(I$1,$E2474:$E2477,0)&lt;MATCH(J$1,$E2474:$E2477,0),1*c_vote,0)+IF(MATCH(I$1,$F2474:$F2477,0)&lt;MATCH(J$1,$F2474:$F2477,0),1*d_vote,0)</f>
        <v>0.27</v>
      </c>
      <c r="J2474" s="3">
        <f>IF(MATCH(I$1,$C2474:$C2477,0)&gt;(MATCH(J$1,$C2474:$C2477,0)),1*a_vote,0)+IF(MATCH(I$1,$D2474:$D2477,0)&gt;MATCH(J$1,$D2474:$D2477,0),1*b_vote,0)+IF(MATCH(I$1,$E2474:$E2477,0)&gt;MATCH(J$1,$E2474:$E2477,0),1*c_vote,0)+IF(MATCH(I$1,$F2474:$F2477,0)&gt;MATCH(J$1,$F2474:$F2477,0),1*d_vote,0)</f>
        <v>0.73</v>
      </c>
      <c r="K2474" s="3">
        <f>IF(MATCH($K$1,$C2474:$C2477,0)&lt;(MATCH($L$1,$C2474:$C2477,0)),1*a_vote,0)+IF(MATCH($K$1,$D2474:$D2477,0)&lt;MATCH($L$1,$D2474:$D2477,0),1*b_vote,0)+IF(MATCH($K$1,$E2474:$E2477,0)&lt;MATCH($L$1,$E2474:$E2477,0),1*c_vote,0)+IF(MATCH($K$1,$F2474:$F2477,0)&lt;MATCH($L$1,$F2474:$F2477,0),1*d_vote,0)</f>
        <v>0.75</v>
      </c>
      <c r="L2474" s="3">
        <f>IF(MATCH(K$1,$C2474:$C2477,0)&gt;(MATCH(L$1,$C2474:$C2477,0)),1*a_vote,0)+IF(MATCH(K$1,$D2474:$D2477,0)&gt;MATCH(L$1,$D2474:$D2477,0),1*b_vote,0)+IF(MATCH(K$1,$E2474:$E2477,0)&gt;MATCH(L$1,$E2474:$E2477,0),1*c_vote,0)+IF(MATCH(K$1,$F2474:$F2477,0)&gt;MATCH(L$1,$F2474:$F2477,0),1*d_vote,0)</f>
        <v>0.25</v>
      </c>
      <c r="M2474" s="3">
        <f>IF(MATCH($M$1,$C2474:$C2477,0)&lt;(MATCH($N$1,$C2474:$C2477,0)),1*a_vote,0)+IF(MATCH($M$1,$D2474:$D2477,0)&lt;MATCH($N$1,$D2474:$D2477,0),1*b_vote,0)+IF(MATCH($M$1,$E2474:$E2477,0)&lt;MATCH($N$1,$E2474:$E2477,0),1*c_vote,0)+IF(MATCH($M$1,$F2474:$F2477,0)&lt;MATCH($N$1,$F2474:$F2477,0),1*d_vote,0)</f>
        <v>0.53</v>
      </c>
      <c r="N2474" s="3">
        <f>IF(MATCH(M$1,$C2474:$C2477,0)&gt;(MATCH(N$1,$C2474:$C2477,0)),1*a_vote,0)+IF(MATCH(M$1,$D2474:$D2477,0)&gt;MATCH(N$1,$D2474:$D2477,0),1*b_vote,0)+IF(MATCH(M$1,$E2474:$E2477,0)&gt;MATCH(N$1,$E2474:$E2477,0),1*c_vote,0)+IF(MATCH(M$1,$F2474:$F2477,0)&gt;MATCH(N$1,$F2474:$F2477,0),1*d_vote,0)</f>
        <v>0.47</v>
      </c>
      <c r="O2474" s="3">
        <f>IF(MATCH($O$1,$C2474:$C2477,0)&lt;(MATCH($P$1,$C2474:$C2477,0)),1*a_vote,0)+IF(MATCH($O$1,$D2474:$D2477,0)&lt;MATCH($P$1,$D2474:$D2477,0),1*b_vote,0)+IF(MATCH($O$1,$E2474:$E2477,0)&lt;MATCH($P$1,$E2474:$E2477,0),1*c_vote,0)+IF(MATCH($O$1,$F2474:$F2477,0)&lt;MATCH($P$1,$F2474:$F2477,0),1*d_vote,0)</f>
        <v>0.75</v>
      </c>
      <c r="P2474" s="3">
        <f>IF(MATCH(O$1,$C2474:$C2477,0)&gt;(MATCH(P$1,$C2474:$C2477,0)),1*a_vote,0)+IF(MATCH(O$1,$D2474:$D2477,0)&gt;MATCH(P$1,$D2474:$D2477,0),1*b_vote,0)+IF(MATCH(O$1,$E2474:$E2477,0)&gt;MATCH(P$1,$E2474:$E2477,0),1*c_vote,0)+IF(MATCH(O$1,$F2474:$F2477,0)&gt;MATCH(P$1,$F2474:$F2477,0),1*d_vote,0)</f>
        <v>0.25</v>
      </c>
      <c r="Q2474" s="3">
        <f>IF(MATCH($Q$1,$C2474:$C2477,0)&lt;(MATCH($R$1,$C2474:$C2477,0)),1*a_vote,0)+IF(MATCH($Q$1,$D2474:$D2477,0)&lt;MATCH($R$1,$D2474:$D2477,0),1*b_vote,0)+IF(MATCH($Q$1,$E2474:$E2477,0)&lt;MATCH($R$1,$E2474:$E2477,0),1*c_vote,0)+IF(MATCH($Q$1,$F2474:$F2477,0)&lt;MATCH($R$1,$F2474:$F2477,0),1*d_vote,0)</f>
        <v>0.53</v>
      </c>
      <c r="R2474" s="3">
        <f>IF(MATCH(Q$1,$C2474:$C2477,0)&gt;(MATCH(R$1,$C2474:$C2477,0)),1*a_vote,0)+IF(MATCH(Q$1,$D2474:$D2477,0)&gt;MATCH(R$1,$D2474:$D2477,0),1*b_vote,0)+IF(MATCH(Q$1,$E2474:$E2477,0)&gt;MATCH(R$1,$E2474:$E2477,0),1*c_vote,0)+IF(MATCH(Q$1,$F2474:$F2477,0)&gt;MATCH(R$1,$F2474:$F2477,0),1*d_vote,0)</f>
        <v>0.47</v>
      </c>
      <c r="S2474" s="3">
        <f>IF(MATCH($S$1,$C2474:$C2477,0)&lt;(MATCH($T$1,$C2474:$C2477,0)),1*a_vote,0)+IF(MATCH($S$1,$D2474:$D2477,0)&lt;MATCH($T$1,$D2474:$D2477,0),1*b_vote,0)+IF(MATCH($S$1,$E2474:$E2477,0)&lt;MATCH($T$1,$E2474:$E2477,0),1*c_vote,0)+IF(MATCH($S$1,$F2474:$F2477,0)&lt;MATCH($T$1,$F2474:$F2477,0),1*d_vote,0)</f>
        <v>0.52</v>
      </c>
      <c r="T2474" s="3">
        <f>IF(MATCH(S$1,$C2474:$C2477,0)&gt;(MATCH(T$1,$C2474:$C2477,0)),1*a_vote,0)+IF(MATCH(S$1,$D2474:$D2477,0)&gt;MATCH(T$1,$D2474:$D2477,0),1*b_vote,0)+IF(MATCH(S$1,$E2474:$E2477,0)&gt;MATCH(T$1,$E2474:$E2477,0),1*c_vote,0)+IF(MATCH(S$1,$F2474:$F2477,0)&gt;MATCH(T$1,$F2474:$F2477,0),1*d_vote,0)</f>
        <v>0.48</v>
      </c>
    </row>
    <row r="2475" spans="1:20" x14ac:dyDescent="0.25">
      <c r="A2475">
        <f t="shared" si="78"/>
        <v>2474</v>
      </c>
      <c r="B2475">
        <f t="shared" si="79"/>
        <v>619</v>
      </c>
      <c r="C2475" t="str">
        <f>INDEX('VBA code_permu_wo_repettn'!$T$3:$Y$6,COUNTIF('Profile-matrices_Condorcet'!$B$2:$B2475,'Profile-matrices_Condorcet'!$B2475),MATCH(INDEX('numeric possibilities'!D$3:D$1298,VLOOKUP($B2475,'numeric possibilities'!$C$3:$G$1298,1)),'VBA code_permu_wo_repettn'!$T$2:$Y$2))</f>
        <v>B</v>
      </c>
      <c r="D2475" t="str">
        <f>INDEX('VBA code_permu_wo_repettn'!$AA$3:$AF$6,COUNTIF('Profile-matrices_Condorcet'!$B$2:$B2475,'Profile-matrices_Condorcet'!$B2475),MATCH(INDEX('numeric possibilities'!E$3:E$1298,VLOOKUP($B2475,'numeric possibilities'!$C$3:$G$1298,1)),'VBA code_permu_wo_repettn'!$AA$2:$AF$2))</f>
        <v>A</v>
      </c>
      <c r="E2475" t="str">
        <f>INDEX('VBA code_permu_wo_repettn'!$AH$3:$AM$6,COUNTIF('Profile-matrices_Condorcet'!$B$2:$B2475,'Profile-matrices_Condorcet'!$B2475),MATCH(INDEX('numeric possibilities'!F$3:F$1298,VLOOKUP($B2475,'numeric possibilities'!$C$3:$G$1298,1)),'VBA code_permu_wo_repettn'!$AH$2:$AM$2))</f>
        <v>D</v>
      </c>
      <c r="F2475" t="str">
        <f>INDEX('VBA code_permu_wo_repettn'!$AO$3:$AT$6,COUNTIF('Profile-matrices_Condorcet'!$B$2:$B2475,'Profile-matrices_Condorcet'!$B2475),MATCH(INDEX('numeric possibilities'!G$3:G$1298,VLOOKUP($B2475,'numeric possibilities'!$C$3:$G$1298,1)),'VBA code_permu_wo_repettn'!$AO$2:$AT$2))</f>
        <v>B</v>
      </c>
      <c r="H2475" t="s">
        <v>15</v>
      </c>
      <c r="I2475" t="str">
        <f>IF(I2474&gt;J2474,$I$1,IF(I2474&lt;J2474,$J$1,0))</f>
        <v>B</v>
      </c>
      <c r="K2475" t="str">
        <f>IF(K2474&gt;L2474,$K$1,IF(K2474&lt;L2474,$L$1,0))</f>
        <v>A</v>
      </c>
      <c r="M2475" t="str">
        <f>IF(M2474&gt;N2474,$M$1,IF(M2474&lt;N2474,$N$1,0))</f>
        <v>A</v>
      </c>
      <c r="O2475" t="str">
        <f>IF(O2474&gt;P2474,$O$1,IF(O2474&lt;P2474,$P$1,0))</f>
        <v>B</v>
      </c>
      <c r="Q2475" t="str">
        <f>IF(Q2474&gt;R2474,$Q$1,IF(Q2474&lt;R2474,$R$1,0))</f>
        <v>B</v>
      </c>
      <c r="S2475" t="str">
        <f>IF(S2474&gt;T2474,$S$1,IF(S2474&lt;T2474,$T$1,0))</f>
        <v>C</v>
      </c>
    </row>
    <row r="2476" spans="1:20" x14ac:dyDescent="0.25">
      <c r="A2476">
        <f t="shared" si="78"/>
        <v>2475</v>
      </c>
      <c r="B2476">
        <f t="shared" si="79"/>
        <v>619</v>
      </c>
      <c r="C2476" t="str">
        <f>INDEX('VBA code_permu_wo_repettn'!$T$3:$Y$6,COUNTIF('Profile-matrices_Condorcet'!$B$2:$B2476,'Profile-matrices_Condorcet'!$B2476),MATCH(INDEX('numeric possibilities'!D$3:D$1298,VLOOKUP($B2476,'numeric possibilities'!$C$3:$G$1298,1)),'VBA code_permu_wo_repettn'!$T$2:$Y$2))</f>
        <v>C</v>
      </c>
      <c r="D2476" t="str">
        <f>INDEX('VBA code_permu_wo_repettn'!$AA$3:$AF$6,COUNTIF('Profile-matrices_Condorcet'!$B$2:$B2476,'Profile-matrices_Condorcet'!$B2476),MATCH(INDEX('numeric possibilities'!E$3:E$1298,VLOOKUP($B2476,'numeric possibilities'!$C$3:$G$1298,1)),'VBA code_permu_wo_repettn'!$AA$2:$AF$2))</f>
        <v>D</v>
      </c>
      <c r="E2476" t="str">
        <f>INDEX('VBA code_permu_wo_repettn'!$AH$3:$AM$6,COUNTIF('Profile-matrices_Condorcet'!$B$2:$B2476,'Profile-matrices_Condorcet'!$B2476),MATCH(INDEX('numeric possibilities'!F$3:F$1298,VLOOKUP($B2476,'numeric possibilities'!$C$3:$G$1298,1)),'VBA code_permu_wo_repettn'!$AH$2:$AM$2))</f>
        <v>B</v>
      </c>
      <c r="F2476" t="str">
        <f>INDEX('VBA code_permu_wo_repettn'!$AO$3:$AT$6,COUNTIF('Profile-matrices_Condorcet'!$B$2:$B2476,'Profile-matrices_Condorcet'!$B2476),MATCH(INDEX('numeric possibilities'!G$3:G$1298,VLOOKUP($B2476,'numeric possibilities'!$C$3:$G$1298,1)),'VBA code_permu_wo_repettn'!$AO$2:$AT$2))</f>
        <v>A</v>
      </c>
      <c r="I2476" t="s">
        <v>0</v>
      </c>
      <c r="J2476" t="s">
        <v>1</v>
      </c>
      <c r="K2476" t="s">
        <v>2</v>
      </c>
      <c r="L2476" t="s">
        <v>3</v>
      </c>
    </row>
    <row r="2477" spans="1:20" x14ac:dyDescent="0.25">
      <c r="A2477">
        <f t="shared" si="78"/>
        <v>2476</v>
      </c>
      <c r="B2477">
        <f t="shared" si="79"/>
        <v>619</v>
      </c>
      <c r="C2477" t="str">
        <f>INDEX('VBA code_permu_wo_repettn'!$T$3:$Y$6,COUNTIF('Profile-matrices_Condorcet'!$B$2:$B2477,'Profile-matrices_Condorcet'!$B2477),MATCH(INDEX('numeric possibilities'!D$3:D$1298,VLOOKUP($B2477,'numeric possibilities'!$C$3:$G$1298,1)),'VBA code_permu_wo_repettn'!$T$2:$Y$2))</f>
        <v>D</v>
      </c>
      <c r="D2477" t="str">
        <f>INDEX('VBA code_permu_wo_repettn'!$AA$3:$AF$6,COUNTIF('Profile-matrices_Condorcet'!$B$2:$B2477,'Profile-matrices_Condorcet'!$B2477),MATCH(INDEX('numeric possibilities'!E$3:E$1298,VLOOKUP($B2477,'numeric possibilities'!$C$3:$G$1298,1)),'VBA code_permu_wo_repettn'!$AA$2:$AF$2))</f>
        <v>C</v>
      </c>
      <c r="E2477" t="str">
        <f>INDEX('VBA code_permu_wo_repettn'!$AH$3:$AM$6,COUNTIF('Profile-matrices_Condorcet'!$B$2:$B2477,'Profile-matrices_Condorcet'!$B2477),MATCH(INDEX('numeric possibilities'!F$3:F$1298,VLOOKUP($B2477,'numeric possibilities'!$C$3:$G$1298,1)),'VBA code_permu_wo_repettn'!$AH$2:$AM$2))</f>
        <v>A</v>
      </c>
      <c r="F2477" t="str">
        <f>INDEX('VBA code_permu_wo_repettn'!$AO$3:$AT$6,COUNTIF('Profile-matrices_Condorcet'!$B$2:$B2477,'Profile-matrices_Condorcet'!$B2477),MATCH(INDEX('numeric possibilities'!G$3:G$1298,VLOOKUP($B2477,'numeric possibilities'!$C$3:$G$1298,1)),'VBA code_permu_wo_repettn'!$AO$2:$AT$2))</f>
        <v>C</v>
      </c>
      <c r="G2477" t="str">
        <f>IF(MAX(I2477:L2477)&gt;='numeric possibilities'!$B$4/2,INDEX('Profile-matrices_Condorcet'!I2476:L2476,1,MATCH(MAX('Profile-matrices_Condorcet'!I2477:L2477),'Profile-matrices_Condorcet'!I2477:L2477,0)),"NCW")</f>
        <v>B</v>
      </c>
      <c r="H2477" t="s">
        <v>13</v>
      </c>
      <c r="I2477" s="3">
        <f>COUNTIF($I2475:$S2475,I2476)</f>
        <v>2</v>
      </c>
      <c r="J2477" s="3">
        <f>COUNTIF($I2475:$S2475,J2476)</f>
        <v>3</v>
      </c>
      <c r="K2477" s="3">
        <f>COUNTIF($I2475:$S2475,K2476)</f>
        <v>1</v>
      </c>
      <c r="L2477" s="3">
        <f>COUNTIF($I2475:$S2475,L2476)</f>
        <v>0</v>
      </c>
    </row>
    <row r="2478" spans="1:20" x14ac:dyDescent="0.25">
      <c r="A2478">
        <f t="shared" si="78"/>
        <v>2477</v>
      </c>
      <c r="B2478">
        <f t="shared" si="79"/>
        <v>620</v>
      </c>
      <c r="C2478" t="str">
        <f>INDEX('VBA code_permu_wo_repettn'!$T$3:$Y$6,COUNTIF('Profile-matrices_Condorcet'!$B$2:$B2478,'Profile-matrices_Condorcet'!$B2478),MATCH(INDEX('numeric possibilities'!D$3:D$1298,VLOOKUP($B2478,'numeric possibilities'!$C$3:$G$1298,1)),'VBA code_permu_wo_repettn'!$T$2:$Y$2))</f>
        <v>A</v>
      </c>
      <c r="D2478" t="str">
        <f>INDEX('VBA code_permu_wo_repettn'!$AA$3:$AF$6,COUNTIF('Profile-matrices_Condorcet'!$B$2:$B2478,'Profile-matrices_Condorcet'!$B2478),MATCH(INDEX('numeric possibilities'!E$3:E$1298,VLOOKUP($B2478,'numeric possibilities'!$C$3:$G$1298,1)),'VBA code_permu_wo_repettn'!$AA$2:$AF$2))</f>
        <v>B</v>
      </c>
      <c r="E2478" t="str">
        <f>INDEX('VBA code_permu_wo_repettn'!$AH$3:$AM$6,COUNTIF('Profile-matrices_Condorcet'!$B$2:$B2478,'Profile-matrices_Condorcet'!$B2478),MATCH(INDEX('numeric possibilities'!F$3:F$1298,VLOOKUP($B2478,'numeric possibilities'!$C$3:$G$1298,1)),'VBA code_permu_wo_repettn'!$AH$2:$AM$2))</f>
        <v>C</v>
      </c>
      <c r="F2478" t="str">
        <f>INDEX('VBA code_permu_wo_repettn'!$AO$3:$AT$6,COUNTIF('Profile-matrices_Condorcet'!$B$2:$B2478,'Profile-matrices_Condorcet'!$B2478),MATCH(INDEX('numeric possibilities'!G$3:G$1298,VLOOKUP($B2478,'numeric possibilities'!$C$3:$G$1298,1)),'VBA code_permu_wo_repettn'!$AO$2:$AT$2))</f>
        <v>D</v>
      </c>
      <c r="H2478" t="s">
        <v>14</v>
      </c>
      <c r="I2478" s="3">
        <f>IF(MATCH(I$1,$C2478:$C2481,0)&lt;(MATCH(J$1,$C2478:$C2481,0)),1*a_vote,0)+IF(MATCH(I$1,$D2478:$D2481,0)&lt;MATCH(J$1,$D2478:$D2481,0),1*b_vote,0)+IF(MATCH(I$1,$E2478:$E2481,0)&lt;MATCH(J$1,$E2478:$E2481,0),1*c_vote,0)+IF(MATCH(I$1,$F2478:$F2481,0)&lt;MATCH(J$1,$F2478:$F2481,0),1*d_vote,0)</f>
        <v>0.27</v>
      </c>
      <c r="J2478" s="3">
        <f>IF(MATCH(I$1,$C2478:$C2481,0)&gt;(MATCH(J$1,$C2478:$C2481,0)),1*a_vote,0)+IF(MATCH(I$1,$D2478:$D2481,0)&gt;MATCH(J$1,$D2478:$D2481,0),1*b_vote,0)+IF(MATCH(I$1,$E2478:$E2481,0)&gt;MATCH(J$1,$E2478:$E2481,0),1*c_vote,0)+IF(MATCH(I$1,$F2478:$F2481,0)&gt;MATCH(J$1,$F2478:$F2481,0),1*d_vote,0)</f>
        <v>0.73</v>
      </c>
      <c r="K2478" s="3">
        <f>IF(MATCH($K$1,$C2478:$C2481,0)&lt;(MATCH($L$1,$C2478:$C2481,0)),1*a_vote,0)+IF(MATCH($K$1,$D2478:$D2481,0)&lt;MATCH($L$1,$D2478:$D2481,0),1*b_vote,0)+IF(MATCH($K$1,$E2478:$E2481,0)&lt;MATCH($L$1,$E2478:$E2481,0),1*c_vote,0)+IF(MATCH($K$1,$F2478:$F2481,0)&lt;MATCH($L$1,$F2478:$F2481,0),1*d_vote,0)</f>
        <v>0.75</v>
      </c>
      <c r="L2478" s="3">
        <f>IF(MATCH(K$1,$C2478:$C2481,0)&gt;(MATCH(L$1,$C2478:$C2481,0)),1*a_vote,0)+IF(MATCH(K$1,$D2478:$D2481,0)&gt;MATCH(L$1,$D2478:$D2481,0),1*b_vote,0)+IF(MATCH(K$1,$E2478:$E2481,0)&gt;MATCH(L$1,$E2478:$E2481,0),1*c_vote,0)+IF(MATCH(K$1,$F2478:$F2481,0)&gt;MATCH(L$1,$F2478:$F2481,0),1*d_vote,0)</f>
        <v>0.25</v>
      </c>
      <c r="M2478" s="3">
        <f>IF(MATCH($M$1,$C2478:$C2481,0)&lt;(MATCH($N$1,$C2478:$C2481,0)),1*a_vote,0)+IF(MATCH($M$1,$D2478:$D2481,0)&lt;MATCH($N$1,$D2478:$D2481,0),1*b_vote,0)+IF(MATCH($M$1,$E2478:$E2481,0)&lt;MATCH($N$1,$E2478:$E2481,0),1*c_vote,0)+IF(MATCH($M$1,$F2478:$F2481,0)&lt;MATCH($N$1,$F2478:$F2481,0),1*d_vote,0)</f>
        <v>0.53</v>
      </c>
      <c r="N2478" s="3">
        <f>IF(MATCH(M$1,$C2478:$C2481,0)&gt;(MATCH(N$1,$C2478:$C2481,0)),1*a_vote,0)+IF(MATCH(M$1,$D2478:$D2481,0)&gt;MATCH(N$1,$D2478:$D2481,0),1*b_vote,0)+IF(MATCH(M$1,$E2478:$E2481,0)&gt;MATCH(N$1,$E2478:$E2481,0),1*c_vote,0)+IF(MATCH(M$1,$F2478:$F2481,0)&gt;MATCH(N$1,$F2478:$F2481,0),1*d_vote,0)</f>
        <v>0.47</v>
      </c>
      <c r="O2478" s="3">
        <f>IF(MATCH($O$1,$C2478:$C2481,0)&lt;(MATCH($P$1,$C2478:$C2481,0)),1*a_vote,0)+IF(MATCH($O$1,$D2478:$D2481,0)&lt;MATCH($P$1,$D2478:$D2481,0),1*b_vote,0)+IF(MATCH($O$1,$E2478:$E2481,0)&lt;MATCH($P$1,$E2478:$E2481,0),1*c_vote,0)+IF(MATCH($O$1,$F2478:$F2481,0)&lt;MATCH($P$1,$F2478:$F2481,0),1*d_vote,0)</f>
        <v>0.75</v>
      </c>
      <c r="P2478" s="3">
        <f>IF(MATCH(O$1,$C2478:$C2481,0)&gt;(MATCH(P$1,$C2478:$C2481,0)),1*a_vote,0)+IF(MATCH(O$1,$D2478:$D2481,0)&gt;MATCH(P$1,$D2478:$D2481,0),1*b_vote,0)+IF(MATCH(O$1,$E2478:$E2481,0)&gt;MATCH(P$1,$E2478:$E2481,0),1*c_vote,0)+IF(MATCH(O$1,$F2478:$F2481,0)&gt;MATCH(P$1,$F2478:$F2481,0),1*d_vote,0)</f>
        <v>0.25</v>
      </c>
      <c r="Q2478" s="3">
        <f>IF(MATCH($Q$1,$C2478:$C2481,0)&lt;(MATCH($R$1,$C2478:$C2481,0)),1*a_vote,0)+IF(MATCH($Q$1,$D2478:$D2481,0)&lt;MATCH($R$1,$D2478:$D2481,0),1*b_vote,0)+IF(MATCH($Q$1,$E2478:$E2481,0)&lt;MATCH($R$1,$E2478:$E2481,0),1*c_vote,0)+IF(MATCH($Q$1,$F2478:$F2481,0)&lt;MATCH($R$1,$F2478:$F2481,0),1*d_vote,0)</f>
        <v>0.53</v>
      </c>
      <c r="R2478" s="3">
        <f>IF(MATCH(Q$1,$C2478:$C2481,0)&gt;(MATCH(R$1,$C2478:$C2481,0)),1*a_vote,0)+IF(MATCH(Q$1,$D2478:$D2481,0)&gt;MATCH(R$1,$D2478:$D2481,0),1*b_vote,0)+IF(MATCH(Q$1,$E2478:$E2481,0)&gt;MATCH(R$1,$E2478:$E2481,0),1*c_vote,0)+IF(MATCH(Q$1,$F2478:$F2481,0)&gt;MATCH(R$1,$F2478:$F2481,0),1*d_vote,0)</f>
        <v>0.47</v>
      </c>
      <c r="S2478" s="3">
        <f>IF(MATCH($S$1,$C2478:$C2481,0)&lt;(MATCH($T$1,$C2478:$C2481,0)),1*a_vote,0)+IF(MATCH($S$1,$D2478:$D2481,0)&lt;MATCH($T$1,$D2478:$D2481,0),1*b_vote,0)+IF(MATCH($S$1,$E2478:$E2481,0)&lt;MATCH($T$1,$E2478:$E2481,0),1*c_vote,0)+IF(MATCH($S$1,$F2478:$F2481,0)&lt;MATCH($T$1,$F2478:$F2481,0),1*d_vote,0)</f>
        <v>0.25</v>
      </c>
      <c r="T2478" s="3">
        <f>IF(MATCH(S$1,$C2478:$C2481,0)&gt;(MATCH(T$1,$C2478:$C2481,0)),1*a_vote,0)+IF(MATCH(S$1,$D2478:$D2481,0)&gt;MATCH(T$1,$D2478:$D2481,0),1*b_vote,0)+IF(MATCH(S$1,$E2478:$E2481,0)&gt;MATCH(T$1,$E2478:$E2481,0),1*c_vote,0)+IF(MATCH(S$1,$F2478:$F2481,0)&gt;MATCH(T$1,$F2478:$F2481,0),1*d_vote,0)</f>
        <v>0.75</v>
      </c>
    </row>
    <row r="2479" spans="1:20" x14ac:dyDescent="0.25">
      <c r="A2479">
        <f t="shared" si="78"/>
        <v>2478</v>
      </c>
      <c r="B2479">
        <f t="shared" si="79"/>
        <v>620</v>
      </c>
      <c r="C2479" t="str">
        <f>INDEX('VBA code_permu_wo_repettn'!$T$3:$Y$6,COUNTIF('Profile-matrices_Condorcet'!$B$2:$B2479,'Profile-matrices_Condorcet'!$B2479),MATCH(INDEX('numeric possibilities'!D$3:D$1298,VLOOKUP($B2479,'numeric possibilities'!$C$3:$G$1298,1)),'VBA code_permu_wo_repettn'!$T$2:$Y$2))</f>
        <v>B</v>
      </c>
      <c r="D2479" t="str">
        <f>INDEX('VBA code_permu_wo_repettn'!$AA$3:$AF$6,COUNTIF('Profile-matrices_Condorcet'!$B$2:$B2479,'Profile-matrices_Condorcet'!$B2479),MATCH(INDEX('numeric possibilities'!E$3:E$1298,VLOOKUP($B2479,'numeric possibilities'!$C$3:$G$1298,1)),'VBA code_permu_wo_repettn'!$AA$2:$AF$2))</f>
        <v>A</v>
      </c>
      <c r="E2479" t="str">
        <f>INDEX('VBA code_permu_wo_repettn'!$AH$3:$AM$6,COUNTIF('Profile-matrices_Condorcet'!$B$2:$B2479,'Profile-matrices_Condorcet'!$B2479),MATCH(INDEX('numeric possibilities'!F$3:F$1298,VLOOKUP($B2479,'numeric possibilities'!$C$3:$G$1298,1)),'VBA code_permu_wo_repettn'!$AH$2:$AM$2))</f>
        <v>D</v>
      </c>
      <c r="F2479" t="str">
        <f>INDEX('VBA code_permu_wo_repettn'!$AO$3:$AT$6,COUNTIF('Profile-matrices_Condorcet'!$B$2:$B2479,'Profile-matrices_Condorcet'!$B2479),MATCH(INDEX('numeric possibilities'!G$3:G$1298,VLOOKUP($B2479,'numeric possibilities'!$C$3:$G$1298,1)),'VBA code_permu_wo_repettn'!$AO$2:$AT$2))</f>
        <v>B</v>
      </c>
      <c r="H2479" t="s">
        <v>15</v>
      </c>
      <c r="I2479" t="str">
        <f>IF(I2478&gt;J2478,$I$1,IF(I2478&lt;J2478,$J$1,0))</f>
        <v>B</v>
      </c>
      <c r="K2479" t="str">
        <f>IF(K2478&gt;L2478,$K$1,IF(K2478&lt;L2478,$L$1,0))</f>
        <v>A</v>
      </c>
      <c r="M2479" t="str">
        <f>IF(M2478&gt;N2478,$M$1,IF(M2478&lt;N2478,$N$1,0))</f>
        <v>A</v>
      </c>
      <c r="O2479" t="str">
        <f>IF(O2478&gt;P2478,$O$1,IF(O2478&lt;P2478,$P$1,0))</f>
        <v>B</v>
      </c>
      <c r="Q2479" t="str">
        <f>IF(Q2478&gt;R2478,$Q$1,IF(Q2478&lt;R2478,$R$1,0))</f>
        <v>B</v>
      </c>
      <c r="S2479" t="str">
        <f>IF(S2478&gt;T2478,$S$1,IF(S2478&lt;T2478,$T$1,0))</f>
        <v>D</v>
      </c>
    </row>
    <row r="2480" spans="1:20" x14ac:dyDescent="0.25">
      <c r="A2480">
        <f t="shared" si="78"/>
        <v>2479</v>
      </c>
      <c r="B2480">
        <f t="shared" si="79"/>
        <v>620</v>
      </c>
      <c r="C2480" t="str">
        <f>INDEX('VBA code_permu_wo_repettn'!$T$3:$Y$6,COUNTIF('Profile-matrices_Condorcet'!$B$2:$B2480,'Profile-matrices_Condorcet'!$B2480),MATCH(INDEX('numeric possibilities'!D$3:D$1298,VLOOKUP($B2480,'numeric possibilities'!$C$3:$G$1298,1)),'VBA code_permu_wo_repettn'!$T$2:$Y$2))</f>
        <v>D</v>
      </c>
      <c r="D2480" t="str">
        <f>INDEX('VBA code_permu_wo_repettn'!$AA$3:$AF$6,COUNTIF('Profile-matrices_Condorcet'!$B$2:$B2480,'Profile-matrices_Condorcet'!$B2480),MATCH(INDEX('numeric possibilities'!E$3:E$1298,VLOOKUP($B2480,'numeric possibilities'!$C$3:$G$1298,1)),'VBA code_permu_wo_repettn'!$AA$2:$AF$2))</f>
        <v>D</v>
      </c>
      <c r="E2480" t="str">
        <f>INDEX('VBA code_permu_wo_repettn'!$AH$3:$AM$6,COUNTIF('Profile-matrices_Condorcet'!$B$2:$B2480,'Profile-matrices_Condorcet'!$B2480),MATCH(INDEX('numeric possibilities'!F$3:F$1298,VLOOKUP($B2480,'numeric possibilities'!$C$3:$G$1298,1)),'VBA code_permu_wo_repettn'!$AH$2:$AM$2))</f>
        <v>B</v>
      </c>
      <c r="F2480" t="str">
        <f>INDEX('VBA code_permu_wo_repettn'!$AO$3:$AT$6,COUNTIF('Profile-matrices_Condorcet'!$B$2:$B2480,'Profile-matrices_Condorcet'!$B2480),MATCH(INDEX('numeric possibilities'!G$3:G$1298,VLOOKUP($B2480,'numeric possibilities'!$C$3:$G$1298,1)),'VBA code_permu_wo_repettn'!$AO$2:$AT$2))</f>
        <v>A</v>
      </c>
      <c r="I2480" t="s">
        <v>0</v>
      </c>
      <c r="J2480" t="s">
        <v>1</v>
      </c>
      <c r="K2480" t="s">
        <v>2</v>
      </c>
      <c r="L2480" t="s">
        <v>3</v>
      </c>
    </row>
    <row r="2481" spans="1:20" x14ac:dyDescent="0.25">
      <c r="A2481">
        <f t="shared" si="78"/>
        <v>2480</v>
      </c>
      <c r="B2481">
        <f t="shared" si="79"/>
        <v>620</v>
      </c>
      <c r="C2481" t="str">
        <f>INDEX('VBA code_permu_wo_repettn'!$T$3:$Y$6,COUNTIF('Profile-matrices_Condorcet'!$B$2:$B2481,'Profile-matrices_Condorcet'!$B2481),MATCH(INDEX('numeric possibilities'!D$3:D$1298,VLOOKUP($B2481,'numeric possibilities'!$C$3:$G$1298,1)),'VBA code_permu_wo_repettn'!$T$2:$Y$2))</f>
        <v>C</v>
      </c>
      <c r="D2481" t="str">
        <f>INDEX('VBA code_permu_wo_repettn'!$AA$3:$AF$6,COUNTIF('Profile-matrices_Condorcet'!$B$2:$B2481,'Profile-matrices_Condorcet'!$B2481),MATCH(INDEX('numeric possibilities'!E$3:E$1298,VLOOKUP($B2481,'numeric possibilities'!$C$3:$G$1298,1)),'VBA code_permu_wo_repettn'!$AA$2:$AF$2))</f>
        <v>C</v>
      </c>
      <c r="E2481" t="str">
        <f>INDEX('VBA code_permu_wo_repettn'!$AH$3:$AM$6,COUNTIF('Profile-matrices_Condorcet'!$B$2:$B2481,'Profile-matrices_Condorcet'!$B2481),MATCH(INDEX('numeric possibilities'!F$3:F$1298,VLOOKUP($B2481,'numeric possibilities'!$C$3:$G$1298,1)),'VBA code_permu_wo_repettn'!$AH$2:$AM$2))</f>
        <v>A</v>
      </c>
      <c r="F2481" t="str">
        <f>INDEX('VBA code_permu_wo_repettn'!$AO$3:$AT$6,COUNTIF('Profile-matrices_Condorcet'!$B$2:$B2481,'Profile-matrices_Condorcet'!$B2481),MATCH(INDEX('numeric possibilities'!G$3:G$1298,VLOOKUP($B2481,'numeric possibilities'!$C$3:$G$1298,1)),'VBA code_permu_wo_repettn'!$AO$2:$AT$2))</f>
        <v>C</v>
      </c>
      <c r="G2481" t="str">
        <f>IF(MAX(I2481:L2481)&gt;='numeric possibilities'!$B$4/2,INDEX('Profile-matrices_Condorcet'!I2480:L2480,1,MATCH(MAX('Profile-matrices_Condorcet'!I2481:L2481),'Profile-matrices_Condorcet'!I2481:L2481,0)),"NCW")</f>
        <v>B</v>
      </c>
      <c r="H2481" t="s">
        <v>13</v>
      </c>
      <c r="I2481" s="3">
        <f>COUNTIF($I2479:$S2479,I2480)</f>
        <v>2</v>
      </c>
      <c r="J2481" s="3">
        <f>COUNTIF($I2479:$S2479,J2480)</f>
        <v>3</v>
      </c>
      <c r="K2481" s="3">
        <f>COUNTIF($I2479:$S2479,K2480)</f>
        <v>0</v>
      </c>
      <c r="L2481" s="3">
        <f>COUNTIF($I2479:$S2479,L2480)</f>
        <v>1</v>
      </c>
    </row>
    <row r="2482" spans="1:20" x14ac:dyDescent="0.25">
      <c r="A2482">
        <f t="shared" si="78"/>
        <v>2481</v>
      </c>
      <c r="B2482">
        <f t="shared" si="79"/>
        <v>621</v>
      </c>
      <c r="C2482" t="str">
        <f>INDEX('VBA code_permu_wo_repettn'!$T$3:$Y$6,COUNTIF('Profile-matrices_Condorcet'!$B$2:$B2482,'Profile-matrices_Condorcet'!$B2482),MATCH(INDEX('numeric possibilities'!D$3:D$1298,VLOOKUP($B2482,'numeric possibilities'!$C$3:$G$1298,1)),'VBA code_permu_wo_repettn'!$T$2:$Y$2))</f>
        <v>A</v>
      </c>
      <c r="D2482" t="str">
        <f>INDEX('VBA code_permu_wo_repettn'!$AA$3:$AF$6,COUNTIF('Profile-matrices_Condorcet'!$B$2:$B2482,'Profile-matrices_Condorcet'!$B2482),MATCH(INDEX('numeric possibilities'!E$3:E$1298,VLOOKUP($B2482,'numeric possibilities'!$C$3:$G$1298,1)),'VBA code_permu_wo_repettn'!$AA$2:$AF$2))</f>
        <v>B</v>
      </c>
      <c r="E2482" t="str">
        <f>INDEX('VBA code_permu_wo_repettn'!$AH$3:$AM$6,COUNTIF('Profile-matrices_Condorcet'!$B$2:$B2482,'Profile-matrices_Condorcet'!$B2482),MATCH(INDEX('numeric possibilities'!F$3:F$1298,VLOOKUP($B2482,'numeric possibilities'!$C$3:$G$1298,1)),'VBA code_permu_wo_repettn'!$AH$2:$AM$2))</f>
        <v>C</v>
      </c>
      <c r="F2482" t="str">
        <f>INDEX('VBA code_permu_wo_repettn'!$AO$3:$AT$6,COUNTIF('Profile-matrices_Condorcet'!$B$2:$B2482,'Profile-matrices_Condorcet'!$B2482),MATCH(INDEX('numeric possibilities'!G$3:G$1298,VLOOKUP($B2482,'numeric possibilities'!$C$3:$G$1298,1)),'VBA code_permu_wo_repettn'!$AO$2:$AT$2))</f>
        <v>D</v>
      </c>
      <c r="H2482" t="s">
        <v>14</v>
      </c>
      <c r="I2482" s="3">
        <f>IF(MATCH(I$1,$C2482:$C2485,0)&lt;(MATCH(J$1,$C2482:$C2485,0)),1*a_vote,0)+IF(MATCH(I$1,$D2482:$D2485,0)&lt;MATCH(J$1,$D2482:$D2485,0),1*b_vote,0)+IF(MATCH(I$1,$E2482:$E2485,0)&lt;MATCH(J$1,$E2482:$E2485,0),1*c_vote,0)+IF(MATCH(I$1,$F2482:$F2485,0)&lt;MATCH(J$1,$F2482:$F2485,0),1*d_vote,0)</f>
        <v>0.27</v>
      </c>
      <c r="J2482" s="3">
        <f>IF(MATCH(I$1,$C2482:$C2485,0)&gt;(MATCH(J$1,$C2482:$C2485,0)),1*a_vote,0)+IF(MATCH(I$1,$D2482:$D2485,0)&gt;MATCH(J$1,$D2482:$D2485,0),1*b_vote,0)+IF(MATCH(I$1,$E2482:$E2485,0)&gt;MATCH(J$1,$E2482:$E2485,0),1*c_vote,0)+IF(MATCH(I$1,$F2482:$F2485,0)&gt;MATCH(J$1,$F2482:$F2485,0),1*d_vote,0)</f>
        <v>0.73</v>
      </c>
      <c r="K2482" s="3">
        <f>IF(MATCH($K$1,$C2482:$C2485,0)&lt;(MATCH($L$1,$C2482:$C2485,0)),1*a_vote,0)+IF(MATCH($K$1,$D2482:$D2485,0)&lt;MATCH($L$1,$D2482:$D2485,0),1*b_vote,0)+IF(MATCH($K$1,$E2482:$E2485,0)&lt;MATCH($L$1,$E2482:$E2485,0),1*c_vote,0)+IF(MATCH($K$1,$F2482:$F2485,0)&lt;MATCH($L$1,$F2482:$F2485,0),1*d_vote,0)</f>
        <v>0.75</v>
      </c>
      <c r="L2482" s="3">
        <f>IF(MATCH(K$1,$C2482:$C2485,0)&gt;(MATCH(L$1,$C2482:$C2485,0)),1*a_vote,0)+IF(MATCH(K$1,$D2482:$D2485,0)&gt;MATCH(L$1,$D2482:$D2485,0),1*b_vote,0)+IF(MATCH(K$1,$E2482:$E2485,0)&gt;MATCH(L$1,$E2482:$E2485,0),1*c_vote,0)+IF(MATCH(K$1,$F2482:$F2485,0)&gt;MATCH(L$1,$F2482:$F2485,0),1*d_vote,0)</f>
        <v>0.25</v>
      </c>
      <c r="M2482" s="3">
        <f>IF(MATCH($M$1,$C2482:$C2485,0)&lt;(MATCH($N$1,$C2482:$C2485,0)),1*a_vote,0)+IF(MATCH($M$1,$D2482:$D2485,0)&lt;MATCH($N$1,$D2482:$D2485,0),1*b_vote,0)+IF(MATCH($M$1,$E2482:$E2485,0)&lt;MATCH($N$1,$E2482:$E2485,0),1*c_vote,0)+IF(MATCH($M$1,$F2482:$F2485,0)&lt;MATCH($N$1,$F2482:$F2485,0),1*d_vote,0)</f>
        <v>0.53</v>
      </c>
      <c r="N2482" s="3">
        <f>IF(MATCH(M$1,$C2482:$C2485,0)&gt;(MATCH(N$1,$C2482:$C2485,0)),1*a_vote,0)+IF(MATCH(M$1,$D2482:$D2485,0)&gt;MATCH(N$1,$D2482:$D2485,0),1*b_vote,0)+IF(MATCH(M$1,$E2482:$E2485,0)&gt;MATCH(N$1,$E2482:$E2485,0),1*c_vote,0)+IF(MATCH(M$1,$F2482:$F2485,0)&gt;MATCH(N$1,$F2482:$F2485,0),1*d_vote,0)</f>
        <v>0.47</v>
      </c>
      <c r="O2482" s="3">
        <f>IF(MATCH($O$1,$C2482:$C2485,0)&lt;(MATCH($P$1,$C2482:$C2485,0)),1*a_vote,0)+IF(MATCH($O$1,$D2482:$D2485,0)&lt;MATCH($P$1,$D2482:$D2485,0),1*b_vote,0)+IF(MATCH($O$1,$E2482:$E2485,0)&lt;MATCH($P$1,$E2482:$E2485,0),1*c_vote,0)+IF(MATCH($O$1,$F2482:$F2485,0)&lt;MATCH($P$1,$F2482:$F2485,0),1*d_vote,0)</f>
        <v>0.48</v>
      </c>
      <c r="P2482" s="3">
        <f>IF(MATCH(O$1,$C2482:$C2485,0)&gt;(MATCH(P$1,$C2482:$C2485,0)),1*a_vote,0)+IF(MATCH(O$1,$D2482:$D2485,0)&gt;MATCH(P$1,$D2482:$D2485,0),1*b_vote,0)+IF(MATCH(O$1,$E2482:$E2485,0)&gt;MATCH(P$1,$E2482:$E2485,0),1*c_vote,0)+IF(MATCH(O$1,$F2482:$F2485,0)&gt;MATCH(P$1,$F2482:$F2485,0),1*d_vote,0)</f>
        <v>0.52</v>
      </c>
      <c r="Q2482" s="3">
        <f>IF(MATCH($Q$1,$C2482:$C2485,0)&lt;(MATCH($R$1,$C2482:$C2485,0)),1*a_vote,0)+IF(MATCH($Q$1,$D2482:$D2485,0)&lt;MATCH($R$1,$D2482:$D2485,0),1*b_vote,0)+IF(MATCH($Q$1,$E2482:$E2485,0)&lt;MATCH($R$1,$E2482:$E2485,0),1*c_vote,0)+IF(MATCH($Q$1,$F2482:$F2485,0)&lt;MATCH($R$1,$F2482:$F2485,0),1*d_vote,0)</f>
        <v>0.53</v>
      </c>
      <c r="R2482" s="3">
        <f>IF(MATCH(Q$1,$C2482:$C2485,0)&gt;(MATCH(R$1,$C2482:$C2485,0)),1*a_vote,0)+IF(MATCH(Q$1,$D2482:$D2485,0)&gt;MATCH(R$1,$D2482:$D2485,0),1*b_vote,0)+IF(MATCH(Q$1,$E2482:$E2485,0)&gt;MATCH(R$1,$E2482:$E2485,0),1*c_vote,0)+IF(MATCH(Q$1,$F2482:$F2485,0)&gt;MATCH(R$1,$F2482:$F2485,0),1*d_vote,0)</f>
        <v>0.47</v>
      </c>
      <c r="S2482" s="3">
        <f>IF(MATCH($S$1,$C2482:$C2485,0)&lt;(MATCH($T$1,$C2482:$C2485,0)),1*a_vote,0)+IF(MATCH($S$1,$D2482:$D2485,0)&lt;MATCH($T$1,$D2482:$D2485,0),1*b_vote,0)+IF(MATCH($S$1,$E2482:$E2485,0)&lt;MATCH($T$1,$E2482:$E2485,0),1*c_vote,0)+IF(MATCH($S$1,$F2482:$F2485,0)&lt;MATCH($T$1,$F2482:$F2485,0),1*d_vote,0)</f>
        <v>0.52</v>
      </c>
      <c r="T2482" s="3">
        <f>IF(MATCH(S$1,$C2482:$C2485,0)&gt;(MATCH(T$1,$C2482:$C2485,0)),1*a_vote,0)+IF(MATCH(S$1,$D2482:$D2485,0)&gt;MATCH(T$1,$D2482:$D2485,0),1*b_vote,0)+IF(MATCH(S$1,$E2482:$E2485,0)&gt;MATCH(T$1,$E2482:$E2485,0),1*c_vote,0)+IF(MATCH(S$1,$F2482:$F2485,0)&gt;MATCH(T$1,$F2482:$F2485,0),1*d_vote,0)</f>
        <v>0.48</v>
      </c>
    </row>
    <row r="2483" spans="1:20" x14ac:dyDescent="0.25">
      <c r="A2483">
        <f t="shared" si="78"/>
        <v>2482</v>
      </c>
      <c r="B2483">
        <f t="shared" si="79"/>
        <v>621</v>
      </c>
      <c r="C2483" t="str">
        <f>INDEX('VBA code_permu_wo_repettn'!$T$3:$Y$6,COUNTIF('Profile-matrices_Condorcet'!$B$2:$B2483,'Profile-matrices_Condorcet'!$B2483),MATCH(INDEX('numeric possibilities'!D$3:D$1298,VLOOKUP($B2483,'numeric possibilities'!$C$3:$G$1298,1)),'VBA code_permu_wo_repettn'!$T$2:$Y$2))</f>
        <v>C</v>
      </c>
      <c r="D2483" t="str">
        <f>INDEX('VBA code_permu_wo_repettn'!$AA$3:$AF$6,COUNTIF('Profile-matrices_Condorcet'!$B$2:$B2483,'Profile-matrices_Condorcet'!$B2483),MATCH(INDEX('numeric possibilities'!E$3:E$1298,VLOOKUP($B2483,'numeric possibilities'!$C$3:$G$1298,1)),'VBA code_permu_wo_repettn'!$AA$2:$AF$2))</f>
        <v>A</v>
      </c>
      <c r="E2483" t="str">
        <f>INDEX('VBA code_permu_wo_repettn'!$AH$3:$AM$6,COUNTIF('Profile-matrices_Condorcet'!$B$2:$B2483,'Profile-matrices_Condorcet'!$B2483),MATCH(INDEX('numeric possibilities'!F$3:F$1298,VLOOKUP($B2483,'numeric possibilities'!$C$3:$G$1298,1)),'VBA code_permu_wo_repettn'!$AH$2:$AM$2))</f>
        <v>D</v>
      </c>
      <c r="F2483" t="str">
        <f>INDEX('VBA code_permu_wo_repettn'!$AO$3:$AT$6,COUNTIF('Profile-matrices_Condorcet'!$B$2:$B2483,'Profile-matrices_Condorcet'!$B2483),MATCH(INDEX('numeric possibilities'!G$3:G$1298,VLOOKUP($B2483,'numeric possibilities'!$C$3:$G$1298,1)),'VBA code_permu_wo_repettn'!$AO$2:$AT$2))</f>
        <v>B</v>
      </c>
      <c r="H2483" t="s">
        <v>15</v>
      </c>
      <c r="I2483" t="str">
        <f>IF(I2482&gt;J2482,$I$1,IF(I2482&lt;J2482,$J$1,0))</f>
        <v>B</v>
      </c>
      <c r="K2483" t="str">
        <f>IF(K2482&gt;L2482,$K$1,IF(K2482&lt;L2482,$L$1,0))</f>
        <v>A</v>
      </c>
      <c r="M2483" t="str">
        <f>IF(M2482&gt;N2482,$M$1,IF(M2482&lt;N2482,$N$1,0))</f>
        <v>A</v>
      </c>
      <c r="O2483" t="str">
        <f>IF(O2482&gt;P2482,$O$1,IF(O2482&lt;P2482,$P$1,0))</f>
        <v>C</v>
      </c>
      <c r="Q2483" t="str">
        <f>IF(Q2482&gt;R2482,$Q$1,IF(Q2482&lt;R2482,$R$1,0))</f>
        <v>B</v>
      </c>
      <c r="S2483" t="str">
        <f>IF(S2482&gt;T2482,$S$1,IF(S2482&lt;T2482,$T$1,0))</f>
        <v>C</v>
      </c>
    </row>
    <row r="2484" spans="1:20" x14ac:dyDescent="0.25">
      <c r="A2484">
        <f t="shared" si="78"/>
        <v>2483</v>
      </c>
      <c r="B2484">
        <f t="shared" si="79"/>
        <v>621</v>
      </c>
      <c r="C2484" t="str">
        <f>INDEX('VBA code_permu_wo_repettn'!$T$3:$Y$6,COUNTIF('Profile-matrices_Condorcet'!$B$2:$B2484,'Profile-matrices_Condorcet'!$B2484),MATCH(INDEX('numeric possibilities'!D$3:D$1298,VLOOKUP($B2484,'numeric possibilities'!$C$3:$G$1298,1)),'VBA code_permu_wo_repettn'!$T$2:$Y$2))</f>
        <v>B</v>
      </c>
      <c r="D2484" t="str">
        <f>INDEX('VBA code_permu_wo_repettn'!$AA$3:$AF$6,COUNTIF('Profile-matrices_Condorcet'!$B$2:$B2484,'Profile-matrices_Condorcet'!$B2484),MATCH(INDEX('numeric possibilities'!E$3:E$1298,VLOOKUP($B2484,'numeric possibilities'!$C$3:$G$1298,1)),'VBA code_permu_wo_repettn'!$AA$2:$AF$2))</f>
        <v>D</v>
      </c>
      <c r="E2484" t="str">
        <f>INDEX('VBA code_permu_wo_repettn'!$AH$3:$AM$6,COUNTIF('Profile-matrices_Condorcet'!$B$2:$B2484,'Profile-matrices_Condorcet'!$B2484),MATCH(INDEX('numeric possibilities'!F$3:F$1298,VLOOKUP($B2484,'numeric possibilities'!$C$3:$G$1298,1)),'VBA code_permu_wo_repettn'!$AH$2:$AM$2))</f>
        <v>B</v>
      </c>
      <c r="F2484" t="str">
        <f>INDEX('VBA code_permu_wo_repettn'!$AO$3:$AT$6,COUNTIF('Profile-matrices_Condorcet'!$B$2:$B2484,'Profile-matrices_Condorcet'!$B2484),MATCH(INDEX('numeric possibilities'!G$3:G$1298,VLOOKUP($B2484,'numeric possibilities'!$C$3:$G$1298,1)),'VBA code_permu_wo_repettn'!$AO$2:$AT$2))</f>
        <v>A</v>
      </c>
      <c r="I2484" t="s">
        <v>0</v>
      </c>
      <c r="J2484" t="s">
        <v>1</v>
      </c>
      <c r="K2484" t="s">
        <v>2</v>
      </c>
      <c r="L2484" t="s">
        <v>3</v>
      </c>
    </row>
    <row r="2485" spans="1:20" x14ac:dyDescent="0.25">
      <c r="A2485">
        <f t="shared" si="78"/>
        <v>2484</v>
      </c>
      <c r="B2485">
        <f t="shared" si="79"/>
        <v>621</v>
      </c>
      <c r="C2485" t="str">
        <f>INDEX('VBA code_permu_wo_repettn'!$T$3:$Y$6,COUNTIF('Profile-matrices_Condorcet'!$B$2:$B2485,'Profile-matrices_Condorcet'!$B2485),MATCH(INDEX('numeric possibilities'!D$3:D$1298,VLOOKUP($B2485,'numeric possibilities'!$C$3:$G$1298,1)),'VBA code_permu_wo_repettn'!$T$2:$Y$2))</f>
        <v>D</v>
      </c>
      <c r="D2485" t="str">
        <f>INDEX('VBA code_permu_wo_repettn'!$AA$3:$AF$6,COUNTIF('Profile-matrices_Condorcet'!$B$2:$B2485,'Profile-matrices_Condorcet'!$B2485),MATCH(INDEX('numeric possibilities'!E$3:E$1298,VLOOKUP($B2485,'numeric possibilities'!$C$3:$G$1298,1)),'VBA code_permu_wo_repettn'!$AA$2:$AF$2))</f>
        <v>C</v>
      </c>
      <c r="E2485" t="str">
        <f>INDEX('VBA code_permu_wo_repettn'!$AH$3:$AM$6,COUNTIF('Profile-matrices_Condorcet'!$B$2:$B2485,'Profile-matrices_Condorcet'!$B2485),MATCH(INDEX('numeric possibilities'!F$3:F$1298,VLOOKUP($B2485,'numeric possibilities'!$C$3:$G$1298,1)),'VBA code_permu_wo_repettn'!$AH$2:$AM$2))</f>
        <v>A</v>
      </c>
      <c r="F2485" t="str">
        <f>INDEX('VBA code_permu_wo_repettn'!$AO$3:$AT$6,COUNTIF('Profile-matrices_Condorcet'!$B$2:$B2485,'Profile-matrices_Condorcet'!$B2485),MATCH(INDEX('numeric possibilities'!G$3:G$1298,VLOOKUP($B2485,'numeric possibilities'!$C$3:$G$1298,1)),'VBA code_permu_wo_repettn'!$AO$2:$AT$2))</f>
        <v>C</v>
      </c>
      <c r="G2485" t="str">
        <f>IF(MAX(I2485:L2485)&gt;='numeric possibilities'!$B$4/2,INDEX('Profile-matrices_Condorcet'!I2484:L2484,1,MATCH(MAX('Profile-matrices_Condorcet'!I2485:L2485),'Profile-matrices_Condorcet'!I2485:L2485,0)),"NCW")</f>
        <v>NCW</v>
      </c>
      <c r="H2485" t="s">
        <v>13</v>
      </c>
      <c r="I2485" s="3">
        <f>COUNTIF($I2483:$S2483,I2484)</f>
        <v>2</v>
      </c>
      <c r="J2485" s="3">
        <f>COUNTIF($I2483:$S2483,J2484)</f>
        <v>2</v>
      </c>
      <c r="K2485" s="3">
        <f>COUNTIF($I2483:$S2483,K2484)</f>
        <v>2</v>
      </c>
      <c r="L2485" s="3">
        <f>COUNTIF($I2483:$S2483,L2484)</f>
        <v>0</v>
      </c>
    </row>
    <row r="2486" spans="1:20" x14ac:dyDescent="0.25">
      <c r="A2486">
        <f t="shared" si="78"/>
        <v>2485</v>
      </c>
      <c r="B2486">
        <f t="shared" si="79"/>
        <v>622</v>
      </c>
      <c r="C2486" t="str">
        <f>INDEX('VBA code_permu_wo_repettn'!$T$3:$Y$6,COUNTIF('Profile-matrices_Condorcet'!$B$2:$B2486,'Profile-matrices_Condorcet'!$B2486),MATCH(INDEX('numeric possibilities'!D$3:D$1298,VLOOKUP($B2486,'numeric possibilities'!$C$3:$G$1298,1)),'VBA code_permu_wo_repettn'!$T$2:$Y$2))</f>
        <v>A</v>
      </c>
      <c r="D2486" t="str">
        <f>INDEX('VBA code_permu_wo_repettn'!$AA$3:$AF$6,COUNTIF('Profile-matrices_Condorcet'!$B$2:$B2486,'Profile-matrices_Condorcet'!$B2486),MATCH(INDEX('numeric possibilities'!E$3:E$1298,VLOOKUP($B2486,'numeric possibilities'!$C$3:$G$1298,1)),'VBA code_permu_wo_repettn'!$AA$2:$AF$2))</f>
        <v>B</v>
      </c>
      <c r="E2486" t="str">
        <f>INDEX('VBA code_permu_wo_repettn'!$AH$3:$AM$6,COUNTIF('Profile-matrices_Condorcet'!$B$2:$B2486,'Profile-matrices_Condorcet'!$B2486),MATCH(INDEX('numeric possibilities'!F$3:F$1298,VLOOKUP($B2486,'numeric possibilities'!$C$3:$G$1298,1)),'VBA code_permu_wo_repettn'!$AH$2:$AM$2))</f>
        <v>C</v>
      </c>
      <c r="F2486" t="str">
        <f>INDEX('VBA code_permu_wo_repettn'!$AO$3:$AT$6,COUNTIF('Profile-matrices_Condorcet'!$B$2:$B2486,'Profile-matrices_Condorcet'!$B2486),MATCH(INDEX('numeric possibilities'!G$3:G$1298,VLOOKUP($B2486,'numeric possibilities'!$C$3:$G$1298,1)),'VBA code_permu_wo_repettn'!$AO$2:$AT$2))</f>
        <v>D</v>
      </c>
      <c r="H2486" t="s">
        <v>14</v>
      </c>
      <c r="I2486" s="3">
        <f>IF(MATCH(I$1,$C2486:$C2489,0)&lt;(MATCH(J$1,$C2486:$C2489,0)),1*a_vote,0)+IF(MATCH(I$1,$D2486:$D2489,0)&lt;MATCH(J$1,$D2486:$D2489,0),1*b_vote,0)+IF(MATCH(I$1,$E2486:$E2489,0)&lt;MATCH(J$1,$E2486:$E2489,0),1*c_vote,0)+IF(MATCH(I$1,$F2486:$F2489,0)&lt;MATCH(J$1,$F2486:$F2489,0),1*d_vote,0)</f>
        <v>0.27</v>
      </c>
      <c r="J2486" s="3">
        <f>IF(MATCH(I$1,$C2486:$C2489,0)&gt;(MATCH(J$1,$C2486:$C2489,0)),1*a_vote,0)+IF(MATCH(I$1,$D2486:$D2489,0)&gt;MATCH(J$1,$D2486:$D2489,0),1*b_vote,0)+IF(MATCH(I$1,$E2486:$E2489,0)&gt;MATCH(J$1,$E2486:$E2489,0),1*c_vote,0)+IF(MATCH(I$1,$F2486:$F2489,0)&gt;MATCH(J$1,$F2486:$F2489,0),1*d_vote,0)</f>
        <v>0.73</v>
      </c>
      <c r="K2486" s="3">
        <f>IF(MATCH($K$1,$C2486:$C2489,0)&lt;(MATCH($L$1,$C2486:$C2489,0)),1*a_vote,0)+IF(MATCH($K$1,$D2486:$D2489,0)&lt;MATCH($L$1,$D2486:$D2489,0),1*b_vote,0)+IF(MATCH($K$1,$E2486:$E2489,0)&lt;MATCH($L$1,$E2486:$E2489,0),1*c_vote,0)+IF(MATCH($K$1,$F2486:$F2489,0)&lt;MATCH($L$1,$F2486:$F2489,0),1*d_vote,0)</f>
        <v>0.75</v>
      </c>
      <c r="L2486" s="3">
        <f>IF(MATCH(K$1,$C2486:$C2489,0)&gt;(MATCH(L$1,$C2486:$C2489,0)),1*a_vote,0)+IF(MATCH(K$1,$D2486:$D2489,0)&gt;MATCH(L$1,$D2486:$D2489,0),1*b_vote,0)+IF(MATCH(K$1,$E2486:$E2489,0)&gt;MATCH(L$1,$E2486:$E2489,0),1*c_vote,0)+IF(MATCH(K$1,$F2486:$F2489,0)&gt;MATCH(L$1,$F2486:$F2489,0),1*d_vote,0)</f>
        <v>0.25</v>
      </c>
      <c r="M2486" s="3">
        <f>IF(MATCH($M$1,$C2486:$C2489,0)&lt;(MATCH($N$1,$C2486:$C2489,0)),1*a_vote,0)+IF(MATCH($M$1,$D2486:$D2489,0)&lt;MATCH($N$1,$D2486:$D2489,0),1*b_vote,0)+IF(MATCH($M$1,$E2486:$E2489,0)&lt;MATCH($N$1,$E2486:$E2489,0),1*c_vote,0)+IF(MATCH($M$1,$F2486:$F2489,0)&lt;MATCH($N$1,$F2486:$F2489,0),1*d_vote,0)</f>
        <v>0.53</v>
      </c>
      <c r="N2486" s="3">
        <f>IF(MATCH(M$1,$C2486:$C2489,0)&gt;(MATCH(N$1,$C2486:$C2489,0)),1*a_vote,0)+IF(MATCH(M$1,$D2486:$D2489,0)&gt;MATCH(N$1,$D2486:$D2489,0),1*b_vote,0)+IF(MATCH(M$1,$E2486:$E2489,0)&gt;MATCH(N$1,$E2486:$E2489,0),1*c_vote,0)+IF(MATCH(M$1,$F2486:$F2489,0)&gt;MATCH(N$1,$F2486:$F2489,0),1*d_vote,0)</f>
        <v>0.47</v>
      </c>
      <c r="O2486" s="3">
        <f>IF(MATCH($O$1,$C2486:$C2489,0)&lt;(MATCH($P$1,$C2486:$C2489,0)),1*a_vote,0)+IF(MATCH($O$1,$D2486:$D2489,0)&lt;MATCH($P$1,$D2486:$D2489,0),1*b_vote,0)+IF(MATCH($O$1,$E2486:$E2489,0)&lt;MATCH($P$1,$E2486:$E2489,0),1*c_vote,0)+IF(MATCH($O$1,$F2486:$F2489,0)&lt;MATCH($P$1,$F2486:$F2489,0),1*d_vote,0)</f>
        <v>0.48</v>
      </c>
      <c r="P2486" s="3">
        <f>IF(MATCH(O$1,$C2486:$C2489,0)&gt;(MATCH(P$1,$C2486:$C2489,0)),1*a_vote,0)+IF(MATCH(O$1,$D2486:$D2489,0)&gt;MATCH(P$1,$D2486:$D2489,0),1*b_vote,0)+IF(MATCH(O$1,$E2486:$E2489,0)&gt;MATCH(P$1,$E2486:$E2489,0),1*c_vote,0)+IF(MATCH(O$1,$F2486:$F2489,0)&gt;MATCH(P$1,$F2486:$F2489,0),1*d_vote,0)</f>
        <v>0.52</v>
      </c>
      <c r="Q2486" s="3">
        <f>IF(MATCH($Q$1,$C2486:$C2489,0)&lt;(MATCH($R$1,$C2486:$C2489,0)),1*a_vote,0)+IF(MATCH($Q$1,$D2486:$D2489,0)&lt;MATCH($R$1,$D2486:$D2489,0),1*b_vote,0)+IF(MATCH($Q$1,$E2486:$E2489,0)&lt;MATCH($R$1,$E2486:$E2489,0),1*c_vote,0)+IF(MATCH($Q$1,$F2486:$F2489,0)&lt;MATCH($R$1,$F2486:$F2489,0),1*d_vote,0)</f>
        <v>0.26</v>
      </c>
      <c r="R2486" s="3">
        <f>IF(MATCH(Q$1,$C2486:$C2489,0)&gt;(MATCH(R$1,$C2486:$C2489,0)),1*a_vote,0)+IF(MATCH(Q$1,$D2486:$D2489,0)&gt;MATCH(R$1,$D2486:$D2489,0),1*b_vote,0)+IF(MATCH(Q$1,$E2486:$E2489,0)&gt;MATCH(R$1,$E2486:$E2489,0),1*c_vote,0)+IF(MATCH(Q$1,$F2486:$F2489,0)&gt;MATCH(R$1,$F2486:$F2489,0),1*d_vote,0)</f>
        <v>0.74</v>
      </c>
      <c r="S2486" s="3">
        <f>IF(MATCH($S$1,$C2486:$C2489,0)&lt;(MATCH($T$1,$C2486:$C2489,0)),1*a_vote,0)+IF(MATCH($S$1,$D2486:$D2489,0)&lt;MATCH($T$1,$D2486:$D2489,0),1*b_vote,0)+IF(MATCH($S$1,$E2486:$E2489,0)&lt;MATCH($T$1,$E2486:$E2489,0),1*c_vote,0)+IF(MATCH($S$1,$F2486:$F2489,0)&lt;MATCH($T$1,$F2486:$F2489,0),1*d_vote,0)</f>
        <v>0.52</v>
      </c>
      <c r="T2486" s="3">
        <f>IF(MATCH(S$1,$C2486:$C2489,0)&gt;(MATCH(T$1,$C2486:$C2489,0)),1*a_vote,0)+IF(MATCH(S$1,$D2486:$D2489,0)&gt;MATCH(T$1,$D2486:$D2489,0),1*b_vote,0)+IF(MATCH(S$1,$E2486:$E2489,0)&gt;MATCH(T$1,$E2486:$E2489,0),1*c_vote,0)+IF(MATCH(S$1,$F2486:$F2489,0)&gt;MATCH(T$1,$F2486:$F2489,0),1*d_vote,0)</f>
        <v>0.48</v>
      </c>
    </row>
    <row r="2487" spans="1:20" x14ac:dyDescent="0.25">
      <c r="A2487">
        <f t="shared" si="78"/>
        <v>2486</v>
      </c>
      <c r="B2487">
        <f t="shared" si="79"/>
        <v>622</v>
      </c>
      <c r="C2487" t="str">
        <f>INDEX('VBA code_permu_wo_repettn'!$T$3:$Y$6,COUNTIF('Profile-matrices_Condorcet'!$B$2:$B2487,'Profile-matrices_Condorcet'!$B2487),MATCH(INDEX('numeric possibilities'!D$3:D$1298,VLOOKUP($B2487,'numeric possibilities'!$C$3:$G$1298,1)),'VBA code_permu_wo_repettn'!$T$2:$Y$2))</f>
        <v>C</v>
      </c>
      <c r="D2487" t="str">
        <f>INDEX('VBA code_permu_wo_repettn'!$AA$3:$AF$6,COUNTIF('Profile-matrices_Condorcet'!$B$2:$B2487,'Profile-matrices_Condorcet'!$B2487),MATCH(INDEX('numeric possibilities'!E$3:E$1298,VLOOKUP($B2487,'numeric possibilities'!$C$3:$G$1298,1)),'VBA code_permu_wo_repettn'!$AA$2:$AF$2))</f>
        <v>A</v>
      </c>
      <c r="E2487" t="str">
        <f>INDEX('VBA code_permu_wo_repettn'!$AH$3:$AM$6,COUNTIF('Profile-matrices_Condorcet'!$B$2:$B2487,'Profile-matrices_Condorcet'!$B2487),MATCH(INDEX('numeric possibilities'!F$3:F$1298,VLOOKUP($B2487,'numeric possibilities'!$C$3:$G$1298,1)),'VBA code_permu_wo_repettn'!$AH$2:$AM$2))</f>
        <v>D</v>
      </c>
      <c r="F2487" t="str">
        <f>INDEX('VBA code_permu_wo_repettn'!$AO$3:$AT$6,COUNTIF('Profile-matrices_Condorcet'!$B$2:$B2487,'Profile-matrices_Condorcet'!$B2487),MATCH(INDEX('numeric possibilities'!G$3:G$1298,VLOOKUP($B2487,'numeric possibilities'!$C$3:$G$1298,1)),'VBA code_permu_wo_repettn'!$AO$2:$AT$2))</f>
        <v>B</v>
      </c>
      <c r="H2487" t="s">
        <v>15</v>
      </c>
      <c r="I2487" t="str">
        <f>IF(I2486&gt;J2486,$I$1,IF(I2486&lt;J2486,$J$1,0))</f>
        <v>B</v>
      </c>
      <c r="K2487" t="str">
        <f>IF(K2486&gt;L2486,$K$1,IF(K2486&lt;L2486,$L$1,0))</f>
        <v>A</v>
      </c>
      <c r="M2487" t="str">
        <f>IF(M2486&gt;N2486,$M$1,IF(M2486&lt;N2486,$N$1,0))</f>
        <v>A</v>
      </c>
      <c r="O2487" t="str">
        <f>IF(O2486&gt;P2486,$O$1,IF(O2486&lt;P2486,$P$1,0))</f>
        <v>C</v>
      </c>
      <c r="Q2487" t="str">
        <f>IF(Q2486&gt;R2486,$Q$1,IF(Q2486&lt;R2486,$R$1,0))</f>
        <v>D</v>
      </c>
      <c r="S2487" t="str">
        <f>IF(S2486&gt;T2486,$S$1,IF(S2486&lt;T2486,$T$1,0))</f>
        <v>C</v>
      </c>
    </row>
    <row r="2488" spans="1:20" x14ac:dyDescent="0.25">
      <c r="A2488">
        <f t="shared" si="78"/>
        <v>2487</v>
      </c>
      <c r="B2488">
        <f t="shared" si="79"/>
        <v>622</v>
      </c>
      <c r="C2488" t="str">
        <f>INDEX('VBA code_permu_wo_repettn'!$T$3:$Y$6,COUNTIF('Profile-matrices_Condorcet'!$B$2:$B2488,'Profile-matrices_Condorcet'!$B2488),MATCH(INDEX('numeric possibilities'!D$3:D$1298,VLOOKUP($B2488,'numeric possibilities'!$C$3:$G$1298,1)),'VBA code_permu_wo_repettn'!$T$2:$Y$2))</f>
        <v>D</v>
      </c>
      <c r="D2488" t="str">
        <f>INDEX('VBA code_permu_wo_repettn'!$AA$3:$AF$6,COUNTIF('Profile-matrices_Condorcet'!$B$2:$B2488,'Profile-matrices_Condorcet'!$B2488),MATCH(INDEX('numeric possibilities'!E$3:E$1298,VLOOKUP($B2488,'numeric possibilities'!$C$3:$G$1298,1)),'VBA code_permu_wo_repettn'!$AA$2:$AF$2))</f>
        <v>D</v>
      </c>
      <c r="E2488" t="str">
        <f>INDEX('VBA code_permu_wo_repettn'!$AH$3:$AM$6,COUNTIF('Profile-matrices_Condorcet'!$B$2:$B2488,'Profile-matrices_Condorcet'!$B2488),MATCH(INDEX('numeric possibilities'!F$3:F$1298,VLOOKUP($B2488,'numeric possibilities'!$C$3:$G$1298,1)),'VBA code_permu_wo_repettn'!$AH$2:$AM$2))</f>
        <v>B</v>
      </c>
      <c r="F2488" t="str">
        <f>INDEX('VBA code_permu_wo_repettn'!$AO$3:$AT$6,COUNTIF('Profile-matrices_Condorcet'!$B$2:$B2488,'Profile-matrices_Condorcet'!$B2488),MATCH(INDEX('numeric possibilities'!G$3:G$1298,VLOOKUP($B2488,'numeric possibilities'!$C$3:$G$1298,1)),'VBA code_permu_wo_repettn'!$AO$2:$AT$2))</f>
        <v>A</v>
      </c>
      <c r="I2488" t="s">
        <v>0</v>
      </c>
      <c r="J2488" t="s">
        <v>1</v>
      </c>
      <c r="K2488" t="s">
        <v>2</v>
      </c>
      <c r="L2488" t="s">
        <v>3</v>
      </c>
    </row>
    <row r="2489" spans="1:20" x14ac:dyDescent="0.25">
      <c r="A2489">
        <f t="shared" si="78"/>
        <v>2488</v>
      </c>
      <c r="B2489">
        <f t="shared" si="79"/>
        <v>622</v>
      </c>
      <c r="C2489" t="str">
        <f>INDEX('VBA code_permu_wo_repettn'!$T$3:$Y$6,COUNTIF('Profile-matrices_Condorcet'!$B$2:$B2489,'Profile-matrices_Condorcet'!$B2489),MATCH(INDEX('numeric possibilities'!D$3:D$1298,VLOOKUP($B2489,'numeric possibilities'!$C$3:$G$1298,1)),'VBA code_permu_wo_repettn'!$T$2:$Y$2))</f>
        <v>B</v>
      </c>
      <c r="D2489" t="str">
        <f>INDEX('VBA code_permu_wo_repettn'!$AA$3:$AF$6,COUNTIF('Profile-matrices_Condorcet'!$B$2:$B2489,'Profile-matrices_Condorcet'!$B2489),MATCH(INDEX('numeric possibilities'!E$3:E$1298,VLOOKUP($B2489,'numeric possibilities'!$C$3:$G$1298,1)),'VBA code_permu_wo_repettn'!$AA$2:$AF$2))</f>
        <v>C</v>
      </c>
      <c r="E2489" t="str">
        <f>INDEX('VBA code_permu_wo_repettn'!$AH$3:$AM$6,COUNTIF('Profile-matrices_Condorcet'!$B$2:$B2489,'Profile-matrices_Condorcet'!$B2489),MATCH(INDEX('numeric possibilities'!F$3:F$1298,VLOOKUP($B2489,'numeric possibilities'!$C$3:$G$1298,1)),'VBA code_permu_wo_repettn'!$AH$2:$AM$2))</f>
        <v>A</v>
      </c>
      <c r="F2489" t="str">
        <f>INDEX('VBA code_permu_wo_repettn'!$AO$3:$AT$6,COUNTIF('Profile-matrices_Condorcet'!$B$2:$B2489,'Profile-matrices_Condorcet'!$B2489),MATCH(INDEX('numeric possibilities'!G$3:G$1298,VLOOKUP($B2489,'numeric possibilities'!$C$3:$G$1298,1)),'VBA code_permu_wo_repettn'!$AO$2:$AT$2))</f>
        <v>C</v>
      </c>
      <c r="G2489" t="str">
        <f>IF(MAX(I2489:L2489)&gt;='numeric possibilities'!$B$4/2,INDEX('Profile-matrices_Condorcet'!I2488:L2488,1,MATCH(MAX('Profile-matrices_Condorcet'!I2489:L2489),'Profile-matrices_Condorcet'!I2489:L2489,0)),"NCW")</f>
        <v>NCW</v>
      </c>
      <c r="H2489" t="s">
        <v>13</v>
      </c>
      <c r="I2489" s="3">
        <f>COUNTIF($I2487:$S2487,I2488)</f>
        <v>2</v>
      </c>
      <c r="J2489" s="3">
        <f>COUNTIF($I2487:$S2487,J2488)</f>
        <v>1</v>
      </c>
      <c r="K2489" s="3">
        <f>COUNTIF($I2487:$S2487,K2488)</f>
        <v>2</v>
      </c>
      <c r="L2489" s="3">
        <f>COUNTIF($I2487:$S2487,L2488)</f>
        <v>1</v>
      </c>
    </row>
    <row r="2490" spans="1:20" x14ac:dyDescent="0.25">
      <c r="A2490">
        <f t="shared" si="78"/>
        <v>2489</v>
      </c>
      <c r="B2490">
        <f t="shared" si="79"/>
        <v>623</v>
      </c>
      <c r="C2490" t="str">
        <f>INDEX('VBA code_permu_wo_repettn'!$T$3:$Y$6,COUNTIF('Profile-matrices_Condorcet'!$B$2:$B2490,'Profile-matrices_Condorcet'!$B2490),MATCH(INDEX('numeric possibilities'!D$3:D$1298,VLOOKUP($B2490,'numeric possibilities'!$C$3:$G$1298,1)),'VBA code_permu_wo_repettn'!$T$2:$Y$2))</f>
        <v>A</v>
      </c>
      <c r="D2490" t="str">
        <f>INDEX('VBA code_permu_wo_repettn'!$AA$3:$AF$6,COUNTIF('Profile-matrices_Condorcet'!$B$2:$B2490,'Profile-matrices_Condorcet'!$B2490),MATCH(INDEX('numeric possibilities'!E$3:E$1298,VLOOKUP($B2490,'numeric possibilities'!$C$3:$G$1298,1)),'VBA code_permu_wo_repettn'!$AA$2:$AF$2))</f>
        <v>B</v>
      </c>
      <c r="E2490" t="str">
        <f>INDEX('VBA code_permu_wo_repettn'!$AH$3:$AM$6,COUNTIF('Profile-matrices_Condorcet'!$B$2:$B2490,'Profile-matrices_Condorcet'!$B2490),MATCH(INDEX('numeric possibilities'!F$3:F$1298,VLOOKUP($B2490,'numeric possibilities'!$C$3:$G$1298,1)),'VBA code_permu_wo_repettn'!$AH$2:$AM$2))</f>
        <v>C</v>
      </c>
      <c r="F2490" t="str">
        <f>INDEX('VBA code_permu_wo_repettn'!$AO$3:$AT$6,COUNTIF('Profile-matrices_Condorcet'!$B$2:$B2490,'Profile-matrices_Condorcet'!$B2490),MATCH(INDEX('numeric possibilities'!G$3:G$1298,VLOOKUP($B2490,'numeric possibilities'!$C$3:$G$1298,1)),'VBA code_permu_wo_repettn'!$AO$2:$AT$2))</f>
        <v>D</v>
      </c>
      <c r="H2490" t="s">
        <v>14</v>
      </c>
      <c r="I2490" s="3">
        <f>IF(MATCH(I$1,$C2490:$C2493,0)&lt;(MATCH(J$1,$C2490:$C2493,0)),1*a_vote,0)+IF(MATCH(I$1,$D2490:$D2493,0)&lt;MATCH(J$1,$D2490:$D2493,0),1*b_vote,0)+IF(MATCH(I$1,$E2490:$E2493,0)&lt;MATCH(J$1,$E2490:$E2493,0),1*c_vote,0)+IF(MATCH(I$1,$F2490:$F2493,0)&lt;MATCH(J$1,$F2490:$F2493,0),1*d_vote,0)</f>
        <v>0.27</v>
      </c>
      <c r="J2490" s="3">
        <f>IF(MATCH(I$1,$C2490:$C2493,0)&gt;(MATCH(J$1,$C2490:$C2493,0)),1*a_vote,0)+IF(MATCH(I$1,$D2490:$D2493,0)&gt;MATCH(J$1,$D2490:$D2493,0),1*b_vote,0)+IF(MATCH(I$1,$E2490:$E2493,0)&gt;MATCH(J$1,$E2490:$E2493,0),1*c_vote,0)+IF(MATCH(I$1,$F2490:$F2493,0)&gt;MATCH(J$1,$F2490:$F2493,0),1*d_vote,0)</f>
        <v>0.73</v>
      </c>
      <c r="K2490" s="3">
        <f>IF(MATCH($K$1,$C2490:$C2493,0)&lt;(MATCH($L$1,$C2490:$C2493,0)),1*a_vote,0)+IF(MATCH($K$1,$D2490:$D2493,0)&lt;MATCH($L$1,$D2490:$D2493,0),1*b_vote,0)+IF(MATCH($K$1,$E2490:$E2493,0)&lt;MATCH($L$1,$E2490:$E2493,0),1*c_vote,0)+IF(MATCH($K$1,$F2490:$F2493,0)&lt;MATCH($L$1,$F2490:$F2493,0),1*d_vote,0)</f>
        <v>0.75</v>
      </c>
      <c r="L2490" s="3">
        <f>IF(MATCH(K$1,$C2490:$C2493,0)&gt;(MATCH(L$1,$C2490:$C2493,0)),1*a_vote,0)+IF(MATCH(K$1,$D2490:$D2493,0)&gt;MATCH(L$1,$D2490:$D2493,0),1*b_vote,0)+IF(MATCH(K$1,$E2490:$E2493,0)&gt;MATCH(L$1,$E2490:$E2493,0),1*c_vote,0)+IF(MATCH(K$1,$F2490:$F2493,0)&gt;MATCH(L$1,$F2490:$F2493,0),1*d_vote,0)</f>
        <v>0.25</v>
      </c>
      <c r="M2490" s="3">
        <f>IF(MATCH($M$1,$C2490:$C2493,0)&lt;(MATCH($N$1,$C2490:$C2493,0)),1*a_vote,0)+IF(MATCH($M$1,$D2490:$D2493,0)&lt;MATCH($N$1,$D2490:$D2493,0),1*b_vote,0)+IF(MATCH($M$1,$E2490:$E2493,0)&lt;MATCH($N$1,$E2490:$E2493,0),1*c_vote,0)+IF(MATCH($M$1,$F2490:$F2493,0)&lt;MATCH($N$1,$F2490:$F2493,0),1*d_vote,0)</f>
        <v>0.53</v>
      </c>
      <c r="N2490" s="3">
        <f>IF(MATCH(M$1,$C2490:$C2493,0)&gt;(MATCH(N$1,$C2490:$C2493,0)),1*a_vote,0)+IF(MATCH(M$1,$D2490:$D2493,0)&gt;MATCH(N$1,$D2490:$D2493,0),1*b_vote,0)+IF(MATCH(M$1,$E2490:$E2493,0)&gt;MATCH(N$1,$E2490:$E2493,0),1*c_vote,0)+IF(MATCH(M$1,$F2490:$F2493,0)&gt;MATCH(N$1,$F2490:$F2493,0),1*d_vote,0)</f>
        <v>0.47</v>
      </c>
      <c r="O2490" s="3">
        <f>IF(MATCH($O$1,$C2490:$C2493,0)&lt;(MATCH($P$1,$C2490:$C2493,0)),1*a_vote,0)+IF(MATCH($O$1,$D2490:$D2493,0)&lt;MATCH($P$1,$D2490:$D2493,0),1*b_vote,0)+IF(MATCH($O$1,$E2490:$E2493,0)&lt;MATCH($P$1,$E2490:$E2493,0),1*c_vote,0)+IF(MATCH($O$1,$F2490:$F2493,0)&lt;MATCH($P$1,$F2490:$F2493,0),1*d_vote,0)</f>
        <v>0.75</v>
      </c>
      <c r="P2490" s="3">
        <f>IF(MATCH(O$1,$C2490:$C2493,0)&gt;(MATCH(P$1,$C2490:$C2493,0)),1*a_vote,0)+IF(MATCH(O$1,$D2490:$D2493,0)&gt;MATCH(P$1,$D2490:$D2493,0),1*b_vote,0)+IF(MATCH(O$1,$E2490:$E2493,0)&gt;MATCH(P$1,$E2490:$E2493,0),1*c_vote,0)+IF(MATCH(O$1,$F2490:$F2493,0)&gt;MATCH(P$1,$F2490:$F2493,0),1*d_vote,0)</f>
        <v>0.25</v>
      </c>
      <c r="Q2490" s="3">
        <f>IF(MATCH($Q$1,$C2490:$C2493,0)&lt;(MATCH($R$1,$C2490:$C2493,0)),1*a_vote,0)+IF(MATCH($Q$1,$D2490:$D2493,0)&lt;MATCH($R$1,$D2490:$D2493,0),1*b_vote,0)+IF(MATCH($Q$1,$E2490:$E2493,0)&lt;MATCH($R$1,$E2490:$E2493,0),1*c_vote,0)+IF(MATCH($Q$1,$F2490:$F2493,0)&lt;MATCH($R$1,$F2490:$F2493,0),1*d_vote,0)</f>
        <v>0.26</v>
      </c>
      <c r="R2490" s="3">
        <f>IF(MATCH(Q$1,$C2490:$C2493,0)&gt;(MATCH(R$1,$C2490:$C2493,0)),1*a_vote,0)+IF(MATCH(Q$1,$D2490:$D2493,0)&gt;MATCH(R$1,$D2490:$D2493,0),1*b_vote,0)+IF(MATCH(Q$1,$E2490:$E2493,0)&gt;MATCH(R$1,$E2490:$E2493,0),1*c_vote,0)+IF(MATCH(Q$1,$F2490:$F2493,0)&gt;MATCH(R$1,$F2490:$F2493,0),1*d_vote,0)</f>
        <v>0.74</v>
      </c>
      <c r="S2490" s="3">
        <f>IF(MATCH($S$1,$C2490:$C2493,0)&lt;(MATCH($T$1,$C2490:$C2493,0)),1*a_vote,0)+IF(MATCH($S$1,$D2490:$D2493,0)&lt;MATCH($T$1,$D2490:$D2493,0),1*b_vote,0)+IF(MATCH($S$1,$E2490:$E2493,0)&lt;MATCH($T$1,$E2490:$E2493,0),1*c_vote,0)+IF(MATCH($S$1,$F2490:$F2493,0)&lt;MATCH($T$1,$F2490:$F2493,0),1*d_vote,0)</f>
        <v>0.25</v>
      </c>
      <c r="T2490" s="3">
        <f>IF(MATCH(S$1,$C2490:$C2493,0)&gt;(MATCH(T$1,$C2490:$C2493,0)),1*a_vote,0)+IF(MATCH(S$1,$D2490:$D2493,0)&gt;MATCH(T$1,$D2490:$D2493,0),1*b_vote,0)+IF(MATCH(S$1,$E2490:$E2493,0)&gt;MATCH(T$1,$E2490:$E2493,0),1*c_vote,0)+IF(MATCH(S$1,$F2490:$F2493,0)&gt;MATCH(T$1,$F2490:$F2493,0),1*d_vote,0)</f>
        <v>0.75</v>
      </c>
    </row>
    <row r="2491" spans="1:20" x14ac:dyDescent="0.25">
      <c r="A2491">
        <f t="shared" si="78"/>
        <v>2490</v>
      </c>
      <c r="B2491">
        <f t="shared" si="79"/>
        <v>623</v>
      </c>
      <c r="C2491" t="str">
        <f>INDEX('VBA code_permu_wo_repettn'!$T$3:$Y$6,COUNTIF('Profile-matrices_Condorcet'!$B$2:$B2491,'Profile-matrices_Condorcet'!$B2491),MATCH(INDEX('numeric possibilities'!D$3:D$1298,VLOOKUP($B2491,'numeric possibilities'!$C$3:$G$1298,1)),'VBA code_permu_wo_repettn'!$T$2:$Y$2))</f>
        <v>D</v>
      </c>
      <c r="D2491" t="str">
        <f>INDEX('VBA code_permu_wo_repettn'!$AA$3:$AF$6,COUNTIF('Profile-matrices_Condorcet'!$B$2:$B2491,'Profile-matrices_Condorcet'!$B2491),MATCH(INDEX('numeric possibilities'!E$3:E$1298,VLOOKUP($B2491,'numeric possibilities'!$C$3:$G$1298,1)),'VBA code_permu_wo_repettn'!$AA$2:$AF$2))</f>
        <v>A</v>
      </c>
      <c r="E2491" t="str">
        <f>INDEX('VBA code_permu_wo_repettn'!$AH$3:$AM$6,COUNTIF('Profile-matrices_Condorcet'!$B$2:$B2491,'Profile-matrices_Condorcet'!$B2491),MATCH(INDEX('numeric possibilities'!F$3:F$1298,VLOOKUP($B2491,'numeric possibilities'!$C$3:$G$1298,1)),'VBA code_permu_wo_repettn'!$AH$2:$AM$2))</f>
        <v>D</v>
      </c>
      <c r="F2491" t="str">
        <f>INDEX('VBA code_permu_wo_repettn'!$AO$3:$AT$6,COUNTIF('Profile-matrices_Condorcet'!$B$2:$B2491,'Profile-matrices_Condorcet'!$B2491),MATCH(INDEX('numeric possibilities'!G$3:G$1298,VLOOKUP($B2491,'numeric possibilities'!$C$3:$G$1298,1)),'VBA code_permu_wo_repettn'!$AO$2:$AT$2))</f>
        <v>B</v>
      </c>
      <c r="H2491" t="s">
        <v>15</v>
      </c>
      <c r="I2491" t="str">
        <f>IF(I2490&gt;J2490,$I$1,IF(I2490&lt;J2490,$J$1,0))</f>
        <v>B</v>
      </c>
      <c r="K2491" t="str">
        <f>IF(K2490&gt;L2490,$K$1,IF(K2490&lt;L2490,$L$1,0))</f>
        <v>A</v>
      </c>
      <c r="M2491" t="str">
        <f>IF(M2490&gt;N2490,$M$1,IF(M2490&lt;N2490,$N$1,0))</f>
        <v>A</v>
      </c>
      <c r="O2491" t="str">
        <f>IF(O2490&gt;P2490,$O$1,IF(O2490&lt;P2490,$P$1,0))</f>
        <v>B</v>
      </c>
      <c r="Q2491" t="str">
        <f>IF(Q2490&gt;R2490,$Q$1,IF(Q2490&lt;R2490,$R$1,0))</f>
        <v>D</v>
      </c>
      <c r="S2491" t="str">
        <f>IF(S2490&gt;T2490,$S$1,IF(S2490&lt;T2490,$T$1,0))</f>
        <v>D</v>
      </c>
    </row>
    <row r="2492" spans="1:20" x14ac:dyDescent="0.25">
      <c r="A2492">
        <f t="shared" si="78"/>
        <v>2491</v>
      </c>
      <c r="B2492">
        <f t="shared" si="79"/>
        <v>623</v>
      </c>
      <c r="C2492" t="str">
        <f>INDEX('VBA code_permu_wo_repettn'!$T$3:$Y$6,COUNTIF('Profile-matrices_Condorcet'!$B$2:$B2492,'Profile-matrices_Condorcet'!$B2492),MATCH(INDEX('numeric possibilities'!D$3:D$1298,VLOOKUP($B2492,'numeric possibilities'!$C$3:$G$1298,1)),'VBA code_permu_wo_repettn'!$T$2:$Y$2))</f>
        <v>B</v>
      </c>
      <c r="D2492" t="str">
        <f>INDEX('VBA code_permu_wo_repettn'!$AA$3:$AF$6,COUNTIF('Profile-matrices_Condorcet'!$B$2:$B2492,'Profile-matrices_Condorcet'!$B2492),MATCH(INDEX('numeric possibilities'!E$3:E$1298,VLOOKUP($B2492,'numeric possibilities'!$C$3:$G$1298,1)),'VBA code_permu_wo_repettn'!$AA$2:$AF$2))</f>
        <v>D</v>
      </c>
      <c r="E2492" t="str">
        <f>INDEX('VBA code_permu_wo_repettn'!$AH$3:$AM$6,COUNTIF('Profile-matrices_Condorcet'!$B$2:$B2492,'Profile-matrices_Condorcet'!$B2492),MATCH(INDEX('numeric possibilities'!F$3:F$1298,VLOOKUP($B2492,'numeric possibilities'!$C$3:$G$1298,1)),'VBA code_permu_wo_repettn'!$AH$2:$AM$2))</f>
        <v>B</v>
      </c>
      <c r="F2492" t="str">
        <f>INDEX('VBA code_permu_wo_repettn'!$AO$3:$AT$6,COUNTIF('Profile-matrices_Condorcet'!$B$2:$B2492,'Profile-matrices_Condorcet'!$B2492),MATCH(INDEX('numeric possibilities'!G$3:G$1298,VLOOKUP($B2492,'numeric possibilities'!$C$3:$G$1298,1)),'VBA code_permu_wo_repettn'!$AO$2:$AT$2))</f>
        <v>A</v>
      </c>
      <c r="I2492" t="s">
        <v>0</v>
      </c>
      <c r="J2492" t="s">
        <v>1</v>
      </c>
      <c r="K2492" t="s">
        <v>2</v>
      </c>
      <c r="L2492" t="s">
        <v>3</v>
      </c>
    </row>
    <row r="2493" spans="1:20" x14ac:dyDescent="0.25">
      <c r="A2493">
        <f t="shared" si="78"/>
        <v>2492</v>
      </c>
      <c r="B2493">
        <f t="shared" si="79"/>
        <v>623</v>
      </c>
      <c r="C2493" t="str">
        <f>INDEX('VBA code_permu_wo_repettn'!$T$3:$Y$6,COUNTIF('Profile-matrices_Condorcet'!$B$2:$B2493,'Profile-matrices_Condorcet'!$B2493),MATCH(INDEX('numeric possibilities'!D$3:D$1298,VLOOKUP($B2493,'numeric possibilities'!$C$3:$G$1298,1)),'VBA code_permu_wo_repettn'!$T$2:$Y$2))</f>
        <v>C</v>
      </c>
      <c r="D2493" t="str">
        <f>INDEX('VBA code_permu_wo_repettn'!$AA$3:$AF$6,COUNTIF('Profile-matrices_Condorcet'!$B$2:$B2493,'Profile-matrices_Condorcet'!$B2493),MATCH(INDEX('numeric possibilities'!E$3:E$1298,VLOOKUP($B2493,'numeric possibilities'!$C$3:$G$1298,1)),'VBA code_permu_wo_repettn'!$AA$2:$AF$2))</f>
        <v>C</v>
      </c>
      <c r="E2493" t="str">
        <f>INDEX('VBA code_permu_wo_repettn'!$AH$3:$AM$6,COUNTIF('Profile-matrices_Condorcet'!$B$2:$B2493,'Profile-matrices_Condorcet'!$B2493),MATCH(INDEX('numeric possibilities'!F$3:F$1298,VLOOKUP($B2493,'numeric possibilities'!$C$3:$G$1298,1)),'VBA code_permu_wo_repettn'!$AH$2:$AM$2))</f>
        <v>A</v>
      </c>
      <c r="F2493" t="str">
        <f>INDEX('VBA code_permu_wo_repettn'!$AO$3:$AT$6,COUNTIF('Profile-matrices_Condorcet'!$B$2:$B2493,'Profile-matrices_Condorcet'!$B2493),MATCH(INDEX('numeric possibilities'!G$3:G$1298,VLOOKUP($B2493,'numeric possibilities'!$C$3:$G$1298,1)),'VBA code_permu_wo_repettn'!$AO$2:$AT$2))</f>
        <v>C</v>
      </c>
      <c r="G2493" t="str">
        <f>IF(MAX(I2493:L2493)&gt;='numeric possibilities'!$B$4/2,INDEX('Profile-matrices_Condorcet'!I2492:L2492,1,MATCH(MAX('Profile-matrices_Condorcet'!I2493:L2493),'Profile-matrices_Condorcet'!I2493:L2493,0)),"NCW")</f>
        <v>NCW</v>
      </c>
      <c r="H2493" t="s">
        <v>13</v>
      </c>
      <c r="I2493" s="3">
        <f>COUNTIF($I2491:$S2491,I2492)</f>
        <v>2</v>
      </c>
      <c r="J2493" s="3">
        <f>COUNTIF($I2491:$S2491,J2492)</f>
        <v>2</v>
      </c>
      <c r="K2493" s="3">
        <f>COUNTIF($I2491:$S2491,K2492)</f>
        <v>0</v>
      </c>
      <c r="L2493" s="3">
        <f>COUNTIF($I2491:$S2491,L2492)</f>
        <v>2</v>
      </c>
    </row>
    <row r="2494" spans="1:20" x14ac:dyDescent="0.25">
      <c r="A2494">
        <f t="shared" si="78"/>
        <v>2493</v>
      </c>
      <c r="B2494">
        <f t="shared" si="79"/>
        <v>624</v>
      </c>
      <c r="C2494" t="str">
        <f>INDEX('VBA code_permu_wo_repettn'!$T$3:$Y$6,COUNTIF('Profile-matrices_Condorcet'!$B$2:$B2494,'Profile-matrices_Condorcet'!$B2494),MATCH(INDEX('numeric possibilities'!D$3:D$1298,VLOOKUP($B2494,'numeric possibilities'!$C$3:$G$1298,1)),'VBA code_permu_wo_repettn'!$T$2:$Y$2))</f>
        <v>A</v>
      </c>
      <c r="D2494" t="str">
        <f>INDEX('VBA code_permu_wo_repettn'!$AA$3:$AF$6,COUNTIF('Profile-matrices_Condorcet'!$B$2:$B2494,'Profile-matrices_Condorcet'!$B2494),MATCH(INDEX('numeric possibilities'!E$3:E$1298,VLOOKUP($B2494,'numeric possibilities'!$C$3:$G$1298,1)),'VBA code_permu_wo_repettn'!$AA$2:$AF$2))</f>
        <v>B</v>
      </c>
      <c r="E2494" t="str">
        <f>INDEX('VBA code_permu_wo_repettn'!$AH$3:$AM$6,COUNTIF('Profile-matrices_Condorcet'!$B$2:$B2494,'Profile-matrices_Condorcet'!$B2494),MATCH(INDEX('numeric possibilities'!F$3:F$1298,VLOOKUP($B2494,'numeric possibilities'!$C$3:$G$1298,1)),'VBA code_permu_wo_repettn'!$AH$2:$AM$2))</f>
        <v>C</v>
      </c>
      <c r="F2494" t="str">
        <f>INDEX('VBA code_permu_wo_repettn'!$AO$3:$AT$6,COUNTIF('Profile-matrices_Condorcet'!$B$2:$B2494,'Profile-matrices_Condorcet'!$B2494),MATCH(INDEX('numeric possibilities'!G$3:G$1298,VLOOKUP($B2494,'numeric possibilities'!$C$3:$G$1298,1)),'VBA code_permu_wo_repettn'!$AO$2:$AT$2))</f>
        <v>D</v>
      </c>
      <c r="H2494" t="s">
        <v>14</v>
      </c>
      <c r="I2494" s="3">
        <f>IF(MATCH(I$1,$C2494:$C2497,0)&lt;(MATCH(J$1,$C2494:$C2497,0)),1*a_vote,0)+IF(MATCH(I$1,$D2494:$D2497,0)&lt;MATCH(J$1,$D2494:$D2497,0),1*b_vote,0)+IF(MATCH(I$1,$E2494:$E2497,0)&lt;MATCH(J$1,$E2494:$E2497,0),1*c_vote,0)+IF(MATCH(I$1,$F2494:$F2497,0)&lt;MATCH(J$1,$F2494:$F2497,0),1*d_vote,0)</f>
        <v>0.27</v>
      </c>
      <c r="J2494" s="3">
        <f>IF(MATCH(I$1,$C2494:$C2497,0)&gt;(MATCH(J$1,$C2494:$C2497,0)),1*a_vote,0)+IF(MATCH(I$1,$D2494:$D2497,0)&gt;MATCH(J$1,$D2494:$D2497,0),1*b_vote,0)+IF(MATCH(I$1,$E2494:$E2497,0)&gt;MATCH(J$1,$E2494:$E2497,0),1*c_vote,0)+IF(MATCH(I$1,$F2494:$F2497,0)&gt;MATCH(J$1,$F2494:$F2497,0),1*d_vote,0)</f>
        <v>0.73</v>
      </c>
      <c r="K2494" s="3">
        <f>IF(MATCH($K$1,$C2494:$C2497,0)&lt;(MATCH($L$1,$C2494:$C2497,0)),1*a_vote,0)+IF(MATCH($K$1,$D2494:$D2497,0)&lt;MATCH($L$1,$D2494:$D2497,0),1*b_vote,0)+IF(MATCH($K$1,$E2494:$E2497,0)&lt;MATCH($L$1,$E2494:$E2497,0),1*c_vote,0)+IF(MATCH($K$1,$F2494:$F2497,0)&lt;MATCH($L$1,$F2494:$F2497,0),1*d_vote,0)</f>
        <v>0.75</v>
      </c>
      <c r="L2494" s="3">
        <f>IF(MATCH(K$1,$C2494:$C2497,0)&gt;(MATCH(L$1,$C2494:$C2497,0)),1*a_vote,0)+IF(MATCH(K$1,$D2494:$D2497,0)&gt;MATCH(L$1,$D2494:$D2497,0),1*b_vote,0)+IF(MATCH(K$1,$E2494:$E2497,0)&gt;MATCH(L$1,$E2494:$E2497,0),1*c_vote,0)+IF(MATCH(K$1,$F2494:$F2497,0)&gt;MATCH(L$1,$F2494:$F2497,0),1*d_vote,0)</f>
        <v>0.25</v>
      </c>
      <c r="M2494" s="3">
        <f>IF(MATCH($M$1,$C2494:$C2497,0)&lt;(MATCH($N$1,$C2494:$C2497,0)),1*a_vote,0)+IF(MATCH($M$1,$D2494:$D2497,0)&lt;MATCH($N$1,$D2494:$D2497,0),1*b_vote,0)+IF(MATCH($M$1,$E2494:$E2497,0)&lt;MATCH($N$1,$E2494:$E2497,0),1*c_vote,0)+IF(MATCH($M$1,$F2494:$F2497,0)&lt;MATCH($N$1,$F2494:$F2497,0),1*d_vote,0)</f>
        <v>0.53</v>
      </c>
      <c r="N2494" s="3">
        <f>IF(MATCH(M$1,$C2494:$C2497,0)&gt;(MATCH(N$1,$C2494:$C2497,0)),1*a_vote,0)+IF(MATCH(M$1,$D2494:$D2497,0)&gt;MATCH(N$1,$D2494:$D2497,0),1*b_vote,0)+IF(MATCH(M$1,$E2494:$E2497,0)&gt;MATCH(N$1,$E2494:$E2497,0),1*c_vote,0)+IF(MATCH(M$1,$F2494:$F2497,0)&gt;MATCH(N$1,$F2494:$F2497,0),1*d_vote,0)</f>
        <v>0.47</v>
      </c>
      <c r="O2494" s="3">
        <f>IF(MATCH($O$1,$C2494:$C2497,0)&lt;(MATCH($P$1,$C2494:$C2497,0)),1*a_vote,0)+IF(MATCH($O$1,$D2494:$D2497,0)&lt;MATCH($P$1,$D2494:$D2497,0),1*b_vote,0)+IF(MATCH($O$1,$E2494:$E2497,0)&lt;MATCH($P$1,$E2494:$E2497,0),1*c_vote,0)+IF(MATCH($O$1,$F2494:$F2497,0)&lt;MATCH($P$1,$F2494:$F2497,0),1*d_vote,0)</f>
        <v>0.48</v>
      </c>
      <c r="P2494" s="3">
        <f>IF(MATCH(O$1,$C2494:$C2497,0)&gt;(MATCH(P$1,$C2494:$C2497,0)),1*a_vote,0)+IF(MATCH(O$1,$D2494:$D2497,0)&gt;MATCH(P$1,$D2494:$D2497,0),1*b_vote,0)+IF(MATCH(O$1,$E2494:$E2497,0)&gt;MATCH(P$1,$E2494:$E2497,0),1*c_vote,0)+IF(MATCH(O$1,$F2494:$F2497,0)&gt;MATCH(P$1,$F2494:$F2497,0),1*d_vote,0)</f>
        <v>0.52</v>
      </c>
      <c r="Q2494" s="3">
        <f>IF(MATCH($Q$1,$C2494:$C2497,0)&lt;(MATCH($R$1,$C2494:$C2497,0)),1*a_vote,0)+IF(MATCH($Q$1,$D2494:$D2497,0)&lt;MATCH($R$1,$D2494:$D2497,0),1*b_vote,0)+IF(MATCH($Q$1,$E2494:$E2497,0)&lt;MATCH($R$1,$E2494:$E2497,0),1*c_vote,0)+IF(MATCH($Q$1,$F2494:$F2497,0)&lt;MATCH($R$1,$F2494:$F2497,0),1*d_vote,0)</f>
        <v>0.26</v>
      </c>
      <c r="R2494" s="3">
        <f>IF(MATCH(Q$1,$C2494:$C2497,0)&gt;(MATCH(R$1,$C2494:$C2497,0)),1*a_vote,0)+IF(MATCH(Q$1,$D2494:$D2497,0)&gt;MATCH(R$1,$D2494:$D2497,0),1*b_vote,0)+IF(MATCH(Q$1,$E2494:$E2497,0)&gt;MATCH(R$1,$E2494:$E2497,0),1*c_vote,0)+IF(MATCH(Q$1,$F2494:$F2497,0)&gt;MATCH(R$1,$F2494:$F2497,0),1*d_vote,0)</f>
        <v>0.74</v>
      </c>
      <c r="S2494" s="3">
        <f>IF(MATCH($S$1,$C2494:$C2497,0)&lt;(MATCH($T$1,$C2494:$C2497,0)),1*a_vote,0)+IF(MATCH($S$1,$D2494:$D2497,0)&lt;MATCH($T$1,$D2494:$D2497,0),1*b_vote,0)+IF(MATCH($S$1,$E2494:$E2497,0)&lt;MATCH($T$1,$E2494:$E2497,0),1*c_vote,0)+IF(MATCH($S$1,$F2494:$F2497,0)&lt;MATCH($T$1,$F2494:$F2497,0),1*d_vote,0)</f>
        <v>0.25</v>
      </c>
      <c r="T2494" s="3">
        <f>IF(MATCH(S$1,$C2494:$C2497,0)&gt;(MATCH(T$1,$C2494:$C2497,0)),1*a_vote,0)+IF(MATCH(S$1,$D2494:$D2497,0)&gt;MATCH(T$1,$D2494:$D2497,0),1*b_vote,0)+IF(MATCH(S$1,$E2494:$E2497,0)&gt;MATCH(T$1,$E2494:$E2497,0),1*c_vote,0)+IF(MATCH(S$1,$F2494:$F2497,0)&gt;MATCH(T$1,$F2494:$F2497,0),1*d_vote,0)</f>
        <v>0.75</v>
      </c>
    </row>
    <row r="2495" spans="1:20" x14ac:dyDescent="0.25">
      <c r="A2495">
        <f t="shared" si="78"/>
        <v>2494</v>
      </c>
      <c r="B2495">
        <f t="shared" si="79"/>
        <v>624</v>
      </c>
      <c r="C2495" t="str">
        <f>INDEX('VBA code_permu_wo_repettn'!$T$3:$Y$6,COUNTIF('Profile-matrices_Condorcet'!$B$2:$B2495,'Profile-matrices_Condorcet'!$B2495),MATCH(INDEX('numeric possibilities'!D$3:D$1298,VLOOKUP($B2495,'numeric possibilities'!$C$3:$G$1298,1)),'VBA code_permu_wo_repettn'!$T$2:$Y$2))</f>
        <v>D</v>
      </c>
      <c r="D2495" t="str">
        <f>INDEX('VBA code_permu_wo_repettn'!$AA$3:$AF$6,COUNTIF('Profile-matrices_Condorcet'!$B$2:$B2495,'Profile-matrices_Condorcet'!$B2495),MATCH(INDEX('numeric possibilities'!E$3:E$1298,VLOOKUP($B2495,'numeric possibilities'!$C$3:$G$1298,1)),'VBA code_permu_wo_repettn'!$AA$2:$AF$2))</f>
        <v>A</v>
      </c>
      <c r="E2495" t="str">
        <f>INDEX('VBA code_permu_wo_repettn'!$AH$3:$AM$6,COUNTIF('Profile-matrices_Condorcet'!$B$2:$B2495,'Profile-matrices_Condorcet'!$B2495),MATCH(INDEX('numeric possibilities'!F$3:F$1298,VLOOKUP($B2495,'numeric possibilities'!$C$3:$G$1298,1)),'VBA code_permu_wo_repettn'!$AH$2:$AM$2))</f>
        <v>D</v>
      </c>
      <c r="F2495" t="str">
        <f>INDEX('VBA code_permu_wo_repettn'!$AO$3:$AT$6,COUNTIF('Profile-matrices_Condorcet'!$B$2:$B2495,'Profile-matrices_Condorcet'!$B2495),MATCH(INDEX('numeric possibilities'!G$3:G$1298,VLOOKUP($B2495,'numeric possibilities'!$C$3:$G$1298,1)),'VBA code_permu_wo_repettn'!$AO$2:$AT$2))</f>
        <v>B</v>
      </c>
      <c r="H2495" t="s">
        <v>15</v>
      </c>
      <c r="I2495" t="str">
        <f>IF(I2494&gt;J2494,$I$1,IF(I2494&lt;J2494,$J$1,0))</f>
        <v>B</v>
      </c>
      <c r="K2495" t="str">
        <f>IF(K2494&gt;L2494,$K$1,IF(K2494&lt;L2494,$L$1,0))</f>
        <v>A</v>
      </c>
      <c r="M2495" t="str">
        <f>IF(M2494&gt;N2494,$M$1,IF(M2494&lt;N2494,$N$1,0))</f>
        <v>A</v>
      </c>
      <c r="O2495" t="str">
        <f>IF(O2494&gt;P2494,$O$1,IF(O2494&lt;P2494,$P$1,0))</f>
        <v>C</v>
      </c>
      <c r="Q2495" t="str">
        <f>IF(Q2494&gt;R2494,$Q$1,IF(Q2494&lt;R2494,$R$1,0))</f>
        <v>D</v>
      </c>
      <c r="S2495" t="str">
        <f>IF(S2494&gt;T2494,$S$1,IF(S2494&lt;T2494,$T$1,0))</f>
        <v>D</v>
      </c>
    </row>
    <row r="2496" spans="1:20" x14ac:dyDescent="0.25">
      <c r="A2496">
        <f t="shared" si="78"/>
        <v>2495</v>
      </c>
      <c r="B2496">
        <f t="shared" si="79"/>
        <v>624</v>
      </c>
      <c r="C2496" t="str">
        <f>INDEX('VBA code_permu_wo_repettn'!$T$3:$Y$6,COUNTIF('Profile-matrices_Condorcet'!$B$2:$B2496,'Profile-matrices_Condorcet'!$B2496),MATCH(INDEX('numeric possibilities'!D$3:D$1298,VLOOKUP($B2496,'numeric possibilities'!$C$3:$G$1298,1)),'VBA code_permu_wo_repettn'!$T$2:$Y$2))</f>
        <v>C</v>
      </c>
      <c r="D2496" t="str">
        <f>INDEX('VBA code_permu_wo_repettn'!$AA$3:$AF$6,COUNTIF('Profile-matrices_Condorcet'!$B$2:$B2496,'Profile-matrices_Condorcet'!$B2496),MATCH(INDEX('numeric possibilities'!E$3:E$1298,VLOOKUP($B2496,'numeric possibilities'!$C$3:$G$1298,1)),'VBA code_permu_wo_repettn'!$AA$2:$AF$2))</f>
        <v>D</v>
      </c>
      <c r="E2496" t="str">
        <f>INDEX('VBA code_permu_wo_repettn'!$AH$3:$AM$6,COUNTIF('Profile-matrices_Condorcet'!$B$2:$B2496,'Profile-matrices_Condorcet'!$B2496),MATCH(INDEX('numeric possibilities'!F$3:F$1298,VLOOKUP($B2496,'numeric possibilities'!$C$3:$G$1298,1)),'VBA code_permu_wo_repettn'!$AH$2:$AM$2))</f>
        <v>B</v>
      </c>
      <c r="F2496" t="str">
        <f>INDEX('VBA code_permu_wo_repettn'!$AO$3:$AT$6,COUNTIF('Profile-matrices_Condorcet'!$B$2:$B2496,'Profile-matrices_Condorcet'!$B2496),MATCH(INDEX('numeric possibilities'!G$3:G$1298,VLOOKUP($B2496,'numeric possibilities'!$C$3:$G$1298,1)),'VBA code_permu_wo_repettn'!$AO$2:$AT$2))</f>
        <v>A</v>
      </c>
      <c r="I2496" t="s">
        <v>0</v>
      </c>
      <c r="J2496" t="s">
        <v>1</v>
      </c>
      <c r="K2496" t="s">
        <v>2</v>
      </c>
      <c r="L2496" t="s">
        <v>3</v>
      </c>
    </row>
    <row r="2497" spans="1:20" x14ac:dyDescent="0.25">
      <c r="A2497">
        <f t="shared" si="78"/>
        <v>2496</v>
      </c>
      <c r="B2497">
        <f t="shared" si="79"/>
        <v>624</v>
      </c>
      <c r="C2497" t="str">
        <f>INDEX('VBA code_permu_wo_repettn'!$T$3:$Y$6,COUNTIF('Profile-matrices_Condorcet'!$B$2:$B2497,'Profile-matrices_Condorcet'!$B2497),MATCH(INDEX('numeric possibilities'!D$3:D$1298,VLOOKUP($B2497,'numeric possibilities'!$C$3:$G$1298,1)),'VBA code_permu_wo_repettn'!$T$2:$Y$2))</f>
        <v>B</v>
      </c>
      <c r="D2497" t="str">
        <f>INDEX('VBA code_permu_wo_repettn'!$AA$3:$AF$6,COUNTIF('Profile-matrices_Condorcet'!$B$2:$B2497,'Profile-matrices_Condorcet'!$B2497),MATCH(INDEX('numeric possibilities'!E$3:E$1298,VLOOKUP($B2497,'numeric possibilities'!$C$3:$G$1298,1)),'VBA code_permu_wo_repettn'!$AA$2:$AF$2))</f>
        <v>C</v>
      </c>
      <c r="E2497" t="str">
        <f>INDEX('VBA code_permu_wo_repettn'!$AH$3:$AM$6,COUNTIF('Profile-matrices_Condorcet'!$B$2:$B2497,'Profile-matrices_Condorcet'!$B2497),MATCH(INDEX('numeric possibilities'!F$3:F$1298,VLOOKUP($B2497,'numeric possibilities'!$C$3:$G$1298,1)),'VBA code_permu_wo_repettn'!$AH$2:$AM$2))</f>
        <v>A</v>
      </c>
      <c r="F2497" t="str">
        <f>INDEX('VBA code_permu_wo_repettn'!$AO$3:$AT$6,COUNTIF('Profile-matrices_Condorcet'!$B$2:$B2497,'Profile-matrices_Condorcet'!$B2497),MATCH(INDEX('numeric possibilities'!G$3:G$1298,VLOOKUP($B2497,'numeric possibilities'!$C$3:$G$1298,1)),'VBA code_permu_wo_repettn'!$AO$2:$AT$2))</f>
        <v>C</v>
      </c>
      <c r="G2497" t="str">
        <f>IF(MAX(I2497:L2497)&gt;='numeric possibilities'!$B$4/2,INDEX('Profile-matrices_Condorcet'!I2496:L2496,1,MATCH(MAX('Profile-matrices_Condorcet'!I2497:L2497),'Profile-matrices_Condorcet'!I2497:L2497,0)),"NCW")</f>
        <v>NCW</v>
      </c>
      <c r="H2497" t="s">
        <v>13</v>
      </c>
      <c r="I2497" s="3">
        <f>COUNTIF($I2495:$S2495,I2496)</f>
        <v>2</v>
      </c>
      <c r="J2497" s="3">
        <f>COUNTIF($I2495:$S2495,J2496)</f>
        <v>1</v>
      </c>
      <c r="K2497" s="3">
        <f>COUNTIF($I2495:$S2495,K2496)</f>
        <v>1</v>
      </c>
      <c r="L2497" s="3">
        <f>COUNTIF($I2495:$S2495,L2496)</f>
        <v>2</v>
      </c>
    </row>
    <row r="2498" spans="1:20" x14ac:dyDescent="0.25">
      <c r="A2498">
        <f t="shared" si="78"/>
        <v>2497</v>
      </c>
      <c r="B2498">
        <f t="shared" si="79"/>
        <v>625</v>
      </c>
      <c r="C2498" t="str">
        <f>INDEX('VBA code_permu_wo_repettn'!$T$3:$Y$6,COUNTIF('Profile-matrices_Condorcet'!$B$2:$B2498,'Profile-matrices_Condorcet'!$B2498),MATCH(INDEX('numeric possibilities'!D$3:D$1298,VLOOKUP($B2498,'numeric possibilities'!$C$3:$G$1298,1)),'VBA code_permu_wo_repettn'!$T$2:$Y$2))</f>
        <v>A</v>
      </c>
      <c r="D2498" t="str">
        <f>INDEX('VBA code_permu_wo_repettn'!$AA$3:$AF$6,COUNTIF('Profile-matrices_Condorcet'!$B$2:$B2498,'Profile-matrices_Condorcet'!$B2498),MATCH(INDEX('numeric possibilities'!E$3:E$1298,VLOOKUP($B2498,'numeric possibilities'!$C$3:$G$1298,1)),'VBA code_permu_wo_repettn'!$AA$2:$AF$2))</f>
        <v>B</v>
      </c>
      <c r="E2498" t="str">
        <f>INDEX('VBA code_permu_wo_repettn'!$AH$3:$AM$6,COUNTIF('Profile-matrices_Condorcet'!$B$2:$B2498,'Profile-matrices_Condorcet'!$B2498),MATCH(INDEX('numeric possibilities'!F$3:F$1298,VLOOKUP($B2498,'numeric possibilities'!$C$3:$G$1298,1)),'VBA code_permu_wo_repettn'!$AH$2:$AM$2))</f>
        <v>C</v>
      </c>
      <c r="F2498" t="str">
        <f>INDEX('VBA code_permu_wo_repettn'!$AO$3:$AT$6,COUNTIF('Profile-matrices_Condorcet'!$B$2:$B2498,'Profile-matrices_Condorcet'!$B2498),MATCH(INDEX('numeric possibilities'!G$3:G$1298,VLOOKUP($B2498,'numeric possibilities'!$C$3:$G$1298,1)),'VBA code_permu_wo_repettn'!$AO$2:$AT$2))</f>
        <v>D</v>
      </c>
      <c r="H2498" t="s">
        <v>14</v>
      </c>
      <c r="I2498" s="3">
        <f>IF(MATCH(I$1,$C2498:$C2501,0)&lt;(MATCH(J$1,$C2498:$C2501,0)),1*a_vote,0)+IF(MATCH(I$1,$D2498:$D2501,0)&lt;MATCH(J$1,$D2498:$D2501,0),1*b_vote,0)+IF(MATCH(I$1,$E2498:$E2501,0)&lt;MATCH(J$1,$E2498:$E2501,0),1*c_vote,0)+IF(MATCH(I$1,$F2498:$F2501,0)&lt;MATCH(J$1,$F2498:$F2501,0),1*d_vote,0)</f>
        <v>0.27</v>
      </c>
      <c r="J2498" s="3">
        <f>IF(MATCH(I$1,$C2498:$C2501,0)&gt;(MATCH(J$1,$C2498:$C2501,0)),1*a_vote,0)+IF(MATCH(I$1,$D2498:$D2501,0)&gt;MATCH(J$1,$D2498:$D2501,0),1*b_vote,0)+IF(MATCH(I$1,$E2498:$E2501,0)&gt;MATCH(J$1,$E2498:$E2501,0),1*c_vote,0)+IF(MATCH(I$1,$F2498:$F2501,0)&gt;MATCH(J$1,$F2498:$F2501,0),1*d_vote,0)</f>
        <v>0.73</v>
      </c>
      <c r="K2498" s="3">
        <f>IF(MATCH($K$1,$C2498:$C2501,0)&lt;(MATCH($L$1,$C2498:$C2501,0)),1*a_vote,0)+IF(MATCH($K$1,$D2498:$D2501,0)&lt;MATCH($L$1,$D2498:$D2501,0),1*b_vote,0)+IF(MATCH($K$1,$E2498:$E2501,0)&lt;MATCH($L$1,$E2498:$E2501,0),1*c_vote,0)+IF(MATCH($K$1,$F2498:$F2501,0)&lt;MATCH($L$1,$F2498:$F2501,0),1*d_vote,0)</f>
        <v>0.49</v>
      </c>
      <c r="L2498" s="3">
        <f>IF(MATCH(K$1,$C2498:$C2501,0)&gt;(MATCH(L$1,$C2498:$C2501,0)),1*a_vote,0)+IF(MATCH(K$1,$D2498:$D2501,0)&gt;MATCH(L$1,$D2498:$D2501,0),1*b_vote,0)+IF(MATCH(K$1,$E2498:$E2501,0)&gt;MATCH(L$1,$E2498:$E2501,0),1*c_vote,0)+IF(MATCH(K$1,$F2498:$F2501,0)&gt;MATCH(L$1,$F2498:$F2501,0),1*d_vote,0)</f>
        <v>0.51</v>
      </c>
      <c r="M2498" s="3">
        <f>IF(MATCH($M$1,$C2498:$C2501,0)&lt;(MATCH($N$1,$C2498:$C2501,0)),1*a_vote,0)+IF(MATCH($M$1,$D2498:$D2501,0)&lt;MATCH($N$1,$D2498:$D2501,0),1*b_vote,0)+IF(MATCH($M$1,$E2498:$E2501,0)&lt;MATCH($N$1,$E2498:$E2501,0),1*c_vote,0)+IF(MATCH($M$1,$F2498:$F2501,0)&lt;MATCH($N$1,$F2498:$F2501,0),1*d_vote,0)</f>
        <v>0.53</v>
      </c>
      <c r="N2498" s="3">
        <f>IF(MATCH(M$1,$C2498:$C2501,0)&gt;(MATCH(N$1,$C2498:$C2501,0)),1*a_vote,0)+IF(MATCH(M$1,$D2498:$D2501,0)&gt;MATCH(N$1,$D2498:$D2501,0),1*b_vote,0)+IF(MATCH(M$1,$E2498:$E2501,0)&gt;MATCH(N$1,$E2498:$E2501,0),1*c_vote,0)+IF(MATCH(M$1,$F2498:$F2501,0)&gt;MATCH(N$1,$F2498:$F2501,0),1*d_vote,0)</f>
        <v>0.47</v>
      </c>
      <c r="O2498" s="3">
        <f>IF(MATCH($O$1,$C2498:$C2501,0)&lt;(MATCH($P$1,$C2498:$C2501,0)),1*a_vote,0)+IF(MATCH($O$1,$D2498:$D2501,0)&lt;MATCH($P$1,$D2498:$D2501,0),1*b_vote,0)+IF(MATCH($O$1,$E2498:$E2501,0)&lt;MATCH($P$1,$E2498:$E2501,0),1*c_vote,0)+IF(MATCH($O$1,$F2498:$F2501,0)&lt;MATCH($P$1,$F2498:$F2501,0),1*d_vote,0)</f>
        <v>0.75</v>
      </c>
      <c r="P2498" s="3">
        <f>IF(MATCH(O$1,$C2498:$C2501,0)&gt;(MATCH(P$1,$C2498:$C2501,0)),1*a_vote,0)+IF(MATCH(O$1,$D2498:$D2501,0)&gt;MATCH(P$1,$D2498:$D2501,0),1*b_vote,0)+IF(MATCH(O$1,$E2498:$E2501,0)&gt;MATCH(P$1,$E2498:$E2501,0),1*c_vote,0)+IF(MATCH(O$1,$F2498:$F2501,0)&gt;MATCH(P$1,$F2498:$F2501,0),1*d_vote,0)</f>
        <v>0.25</v>
      </c>
      <c r="Q2498" s="3">
        <f>IF(MATCH($Q$1,$C2498:$C2501,0)&lt;(MATCH($R$1,$C2498:$C2501,0)),1*a_vote,0)+IF(MATCH($Q$1,$D2498:$D2501,0)&lt;MATCH($R$1,$D2498:$D2501,0),1*b_vote,0)+IF(MATCH($Q$1,$E2498:$E2501,0)&lt;MATCH($R$1,$E2498:$E2501,0),1*c_vote,0)+IF(MATCH($Q$1,$F2498:$F2501,0)&lt;MATCH($R$1,$F2498:$F2501,0),1*d_vote,0)</f>
        <v>0.53</v>
      </c>
      <c r="R2498" s="3">
        <f>IF(MATCH(Q$1,$C2498:$C2501,0)&gt;(MATCH(R$1,$C2498:$C2501,0)),1*a_vote,0)+IF(MATCH(Q$1,$D2498:$D2501,0)&gt;MATCH(R$1,$D2498:$D2501,0),1*b_vote,0)+IF(MATCH(Q$1,$E2498:$E2501,0)&gt;MATCH(R$1,$E2498:$E2501,0),1*c_vote,0)+IF(MATCH(Q$1,$F2498:$F2501,0)&gt;MATCH(R$1,$F2498:$F2501,0),1*d_vote,0)</f>
        <v>0.47</v>
      </c>
      <c r="S2498" s="3">
        <f>IF(MATCH($S$1,$C2498:$C2501,0)&lt;(MATCH($T$1,$C2498:$C2501,0)),1*a_vote,0)+IF(MATCH($S$1,$D2498:$D2501,0)&lt;MATCH($T$1,$D2498:$D2501,0),1*b_vote,0)+IF(MATCH($S$1,$E2498:$E2501,0)&lt;MATCH($T$1,$E2498:$E2501,0),1*c_vote,0)+IF(MATCH($S$1,$F2498:$F2501,0)&lt;MATCH($T$1,$F2498:$F2501,0),1*d_vote,0)</f>
        <v>0.78</v>
      </c>
      <c r="T2498" s="3">
        <f>IF(MATCH(S$1,$C2498:$C2501,0)&gt;(MATCH(T$1,$C2498:$C2501,0)),1*a_vote,0)+IF(MATCH(S$1,$D2498:$D2501,0)&gt;MATCH(T$1,$D2498:$D2501,0),1*b_vote,0)+IF(MATCH(S$1,$E2498:$E2501,0)&gt;MATCH(T$1,$E2498:$E2501,0),1*c_vote,0)+IF(MATCH(S$1,$F2498:$F2501,0)&gt;MATCH(T$1,$F2498:$F2501,0),1*d_vote,0)</f>
        <v>0.21999999999999997</v>
      </c>
    </row>
    <row r="2499" spans="1:20" x14ac:dyDescent="0.25">
      <c r="A2499">
        <f t="shared" si="78"/>
        <v>2498</v>
      </c>
      <c r="B2499">
        <f t="shared" si="79"/>
        <v>625</v>
      </c>
      <c r="C2499" t="str">
        <f>INDEX('VBA code_permu_wo_repettn'!$T$3:$Y$6,COUNTIF('Profile-matrices_Condorcet'!$B$2:$B2499,'Profile-matrices_Condorcet'!$B2499),MATCH(INDEX('numeric possibilities'!D$3:D$1298,VLOOKUP($B2499,'numeric possibilities'!$C$3:$G$1298,1)),'VBA code_permu_wo_repettn'!$T$2:$Y$2))</f>
        <v>B</v>
      </c>
      <c r="D2499" t="str">
        <f>INDEX('VBA code_permu_wo_repettn'!$AA$3:$AF$6,COUNTIF('Profile-matrices_Condorcet'!$B$2:$B2499,'Profile-matrices_Condorcet'!$B2499),MATCH(INDEX('numeric possibilities'!E$3:E$1298,VLOOKUP($B2499,'numeric possibilities'!$C$3:$G$1298,1)),'VBA code_permu_wo_repettn'!$AA$2:$AF$2))</f>
        <v>C</v>
      </c>
      <c r="E2499" t="str">
        <f>INDEX('VBA code_permu_wo_repettn'!$AH$3:$AM$6,COUNTIF('Profile-matrices_Condorcet'!$B$2:$B2499,'Profile-matrices_Condorcet'!$B2499),MATCH(INDEX('numeric possibilities'!F$3:F$1298,VLOOKUP($B2499,'numeric possibilities'!$C$3:$G$1298,1)),'VBA code_permu_wo_repettn'!$AH$2:$AM$2))</f>
        <v>D</v>
      </c>
      <c r="F2499" t="str">
        <f>INDEX('VBA code_permu_wo_repettn'!$AO$3:$AT$6,COUNTIF('Profile-matrices_Condorcet'!$B$2:$B2499,'Profile-matrices_Condorcet'!$B2499),MATCH(INDEX('numeric possibilities'!G$3:G$1298,VLOOKUP($B2499,'numeric possibilities'!$C$3:$G$1298,1)),'VBA code_permu_wo_repettn'!$AO$2:$AT$2))</f>
        <v>B</v>
      </c>
      <c r="H2499" t="s">
        <v>15</v>
      </c>
      <c r="I2499" t="str">
        <f>IF(I2498&gt;J2498,$I$1,IF(I2498&lt;J2498,$J$1,0))</f>
        <v>B</v>
      </c>
      <c r="K2499" t="str">
        <f>IF(K2498&gt;L2498,$K$1,IF(K2498&lt;L2498,$L$1,0))</f>
        <v>C</v>
      </c>
      <c r="M2499" t="str">
        <f>IF(M2498&gt;N2498,$M$1,IF(M2498&lt;N2498,$N$1,0))</f>
        <v>A</v>
      </c>
      <c r="O2499" t="str">
        <f>IF(O2498&gt;P2498,$O$1,IF(O2498&lt;P2498,$P$1,0))</f>
        <v>B</v>
      </c>
      <c r="Q2499" t="str">
        <f>IF(Q2498&gt;R2498,$Q$1,IF(Q2498&lt;R2498,$R$1,0))</f>
        <v>B</v>
      </c>
      <c r="S2499" t="str">
        <f>IF(S2498&gt;T2498,$S$1,IF(S2498&lt;T2498,$T$1,0))</f>
        <v>C</v>
      </c>
    </row>
    <row r="2500" spans="1:20" x14ac:dyDescent="0.25">
      <c r="A2500">
        <f t="shared" si="78"/>
        <v>2499</v>
      </c>
      <c r="B2500">
        <f t="shared" si="79"/>
        <v>625</v>
      </c>
      <c r="C2500" t="str">
        <f>INDEX('VBA code_permu_wo_repettn'!$T$3:$Y$6,COUNTIF('Profile-matrices_Condorcet'!$B$2:$B2500,'Profile-matrices_Condorcet'!$B2500),MATCH(INDEX('numeric possibilities'!D$3:D$1298,VLOOKUP($B2500,'numeric possibilities'!$C$3:$G$1298,1)),'VBA code_permu_wo_repettn'!$T$2:$Y$2))</f>
        <v>C</v>
      </c>
      <c r="D2500" t="str">
        <f>INDEX('VBA code_permu_wo_repettn'!$AA$3:$AF$6,COUNTIF('Profile-matrices_Condorcet'!$B$2:$B2500,'Profile-matrices_Condorcet'!$B2500),MATCH(INDEX('numeric possibilities'!E$3:E$1298,VLOOKUP($B2500,'numeric possibilities'!$C$3:$G$1298,1)),'VBA code_permu_wo_repettn'!$AA$2:$AF$2))</f>
        <v>A</v>
      </c>
      <c r="E2500" t="str">
        <f>INDEX('VBA code_permu_wo_repettn'!$AH$3:$AM$6,COUNTIF('Profile-matrices_Condorcet'!$B$2:$B2500,'Profile-matrices_Condorcet'!$B2500),MATCH(INDEX('numeric possibilities'!F$3:F$1298,VLOOKUP($B2500,'numeric possibilities'!$C$3:$G$1298,1)),'VBA code_permu_wo_repettn'!$AH$2:$AM$2))</f>
        <v>B</v>
      </c>
      <c r="F2500" t="str">
        <f>INDEX('VBA code_permu_wo_repettn'!$AO$3:$AT$6,COUNTIF('Profile-matrices_Condorcet'!$B$2:$B2500,'Profile-matrices_Condorcet'!$B2500),MATCH(INDEX('numeric possibilities'!G$3:G$1298,VLOOKUP($B2500,'numeric possibilities'!$C$3:$G$1298,1)),'VBA code_permu_wo_repettn'!$AO$2:$AT$2))</f>
        <v>A</v>
      </c>
      <c r="I2500" t="s">
        <v>0</v>
      </c>
      <c r="J2500" t="s">
        <v>1</v>
      </c>
      <c r="K2500" t="s">
        <v>2</v>
      </c>
      <c r="L2500" t="s">
        <v>3</v>
      </c>
    </row>
    <row r="2501" spans="1:20" x14ac:dyDescent="0.25">
      <c r="A2501">
        <f t="shared" si="78"/>
        <v>2500</v>
      </c>
      <c r="B2501">
        <f t="shared" si="79"/>
        <v>625</v>
      </c>
      <c r="C2501" t="str">
        <f>INDEX('VBA code_permu_wo_repettn'!$T$3:$Y$6,COUNTIF('Profile-matrices_Condorcet'!$B$2:$B2501,'Profile-matrices_Condorcet'!$B2501),MATCH(INDEX('numeric possibilities'!D$3:D$1298,VLOOKUP($B2501,'numeric possibilities'!$C$3:$G$1298,1)),'VBA code_permu_wo_repettn'!$T$2:$Y$2))</f>
        <v>D</v>
      </c>
      <c r="D2501" t="str">
        <f>INDEX('VBA code_permu_wo_repettn'!$AA$3:$AF$6,COUNTIF('Profile-matrices_Condorcet'!$B$2:$B2501,'Profile-matrices_Condorcet'!$B2501),MATCH(INDEX('numeric possibilities'!E$3:E$1298,VLOOKUP($B2501,'numeric possibilities'!$C$3:$G$1298,1)),'VBA code_permu_wo_repettn'!$AA$2:$AF$2))</f>
        <v>D</v>
      </c>
      <c r="E2501" t="str">
        <f>INDEX('VBA code_permu_wo_repettn'!$AH$3:$AM$6,COUNTIF('Profile-matrices_Condorcet'!$B$2:$B2501,'Profile-matrices_Condorcet'!$B2501),MATCH(INDEX('numeric possibilities'!F$3:F$1298,VLOOKUP($B2501,'numeric possibilities'!$C$3:$G$1298,1)),'VBA code_permu_wo_repettn'!$AH$2:$AM$2))</f>
        <v>A</v>
      </c>
      <c r="F2501" t="str">
        <f>INDEX('VBA code_permu_wo_repettn'!$AO$3:$AT$6,COUNTIF('Profile-matrices_Condorcet'!$B$2:$B2501,'Profile-matrices_Condorcet'!$B2501),MATCH(INDEX('numeric possibilities'!G$3:G$1298,VLOOKUP($B2501,'numeric possibilities'!$C$3:$G$1298,1)),'VBA code_permu_wo_repettn'!$AO$2:$AT$2))</f>
        <v>C</v>
      </c>
      <c r="G2501" t="str">
        <f>IF(MAX(I2501:L2501)&gt;='numeric possibilities'!$B$4/2,INDEX('Profile-matrices_Condorcet'!I2500:L2500,1,MATCH(MAX('Profile-matrices_Condorcet'!I2501:L2501),'Profile-matrices_Condorcet'!I2501:L2501,0)),"NCW")</f>
        <v>B</v>
      </c>
      <c r="H2501" t="s">
        <v>13</v>
      </c>
      <c r="I2501" s="3">
        <f>COUNTIF($I2499:$S2499,I2500)</f>
        <v>1</v>
      </c>
      <c r="J2501" s="3">
        <f>COUNTIF($I2499:$S2499,J2500)</f>
        <v>3</v>
      </c>
      <c r="K2501" s="3">
        <f>COUNTIF($I2499:$S2499,K2500)</f>
        <v>2</v>
      </c>
      <c r="L2501" s="3">
        <f>COUNTIF($I2499:$S2499,L2500)</f>
        <v>0</v>
      </c>
    </row>
    <row r="2502" spans="1:20" x14ac:dyDescent="0.25">
      <c r="A2502">
        <f t="shared" si="78"/>
        <v>2501</v>
      </c>
      <c r="B2502">
        <f t="shared" si="79"/>
        <v>626</v>
      </c>
      <c r="C2502" t="str">
        <f>INDEX('VBA code_permu_wo_repettn'!$T$3:$Y$6,COUNTIF('Profile-matrices_Condorcet'!$B$2:$B2502,'Profile-matrices_Condorcet'!$B2502),MATCH(INDEX('numeric possibilities'!D$3:D$1298,VLOOKUP($B2502,'numeric possibilities'!$C$3:$G$1298,1)),'VBA code_permu_wo_repettn'!$T$2:$Y$2))</f>
        <v>A</v>
      </c>
      <c r="D2502" t="str">
        <f>INDEX('VBA code_permu_wo_repettn'!$AA$3:$AF$6,COUNTIF('Profile-matrices_Condorcet'!$B$2:$B2502,'Profile-matrices_Condorcet'!$B2502),MATCH(INDEX('numeric possibilities'!E$3:E$1298,VLOOKUP($B2502,'numeric possibilities'!$C$3:$G$1298,1)),'VBA code_permu_wo_repettn'!$AA$2:$AF$2))</f>
        <v>B</v>
      </c>
      <c r="E2502" t="str">
        <f>INDEX('VBA code_permu_wo_repettn'!$AH$3:$AM$6,COUNTIF('Profile-matrices_Condorcet'!$B$2:$B2502,'Profile-matrices_Condorcet'!$B2502),MATCH(INDEX('numeric possibilities'!F$3:F$1298,VLOOKUP($B2502,'numeric possibilities'!$C$3:$G$1298,1)),'VBA code_permu_wo_repettn'!$AH$2:$AM$2))</f>
        <v>C</v>
      </c>
      <c r="F2502" t="str">
        <f>INDEX('VBA code_permu_wo_repettn'!$AO$3:$AT$6,COUNTIF('Profile-matrices_Condorcet'!$B$2:$B2502,'Profile-matrices_Condorcet'!$B2502),MATCH(INDEX('numeric possibilities'!G$3:G$1298,VLOOKUP($B2502,'numeric possibilities'!$C$3:$G$1298,1)),'VBA code_permu_wo_repettn'!$AO$2:$AT$2))</f>
        <v>D</v>
      </c>
      <c r="H2502" t="s">
        <v>14</v>
      </c>
      <c r="I2502" s="3">
        <f>IF(MATCH(I$1,$C2502:$C2505,0)&lt;(MATCH(J$1,$C2502:$C2505,0)),1*a_vote,0)+IF(MATCH(I$1,$D2502:$D2505,0)&lt;MATCH(J$1,$D2502:$D2505,0),1*b_vote,0)+IF(MATCH(I$1,$E2502:$E2505,0)&lt;MATCH(J$1,$E2502:$E2505,0),1*c_vote,0)+IF(MATCH(I$1,$F2502:$F2505,0)&lt;MATCH(J$1,$F2502:$F2505,0),1*d_vote,0)</f>
        <v>0.27</v>
      </c>
      <c r="J2502" s="3">
        <f>IF(MATCH(I$1,$C2502:$C2505,0)&gt;(MATCH(J$1,$C2502:$C2505,0)),1*a_vote,0)+IF(MATCH(I$1,$D2502:$D2505,0)&gt;MATCH(J$1,$D2502:$D2505,0),1*b_vote,0)+IF(MATCH(I$1,$E2502:$E2505,0)&gt;MATCH(J$1,$E2502:$E2505,0),1*c_vote,0)+IF(MATCH(I$1,$F2502:$F2505,0)&gt;MATCH(J$1,$F2502:$F2505,0),1*d_vote,0)</f>
        <v>0.73</v>
      </c>
      <c r="K2502" s="3">
        <f>IF(MATCH($K$1,$C2502:$C2505,0)&lt;(MATCH($L$1,$C2502:$C2505,0)),1*a_vote,0)+IF(MATCH($K$1,$D2502:$D2505,0)&lt;MATCH($L$1,$D2502:$D2505,0),1*b_vote,0)+IF(MATCH($K$1,$E2502:$E2505,0)&lt;MATCH($L$1,$E2502:$E2505,0),1*c_vote,0)+IF(MATCH($K$1,$F2502:$F2505,0)&lt;MATCH($L$1,$F2502:$F2505,0),1*d_vote,0)</f>
        <v>0.49</v>
      </c>
      <c r="L2502" s="3">
        <f>IF(MATCH(K$1,$C2502:$C2505,0)&gt;(MATCH(L$1,$C2502:$C2505,0)),1*a_vote,0)+IF(MATCH(K$1,$D2502:$D2505,0)&gt;MATCH(L$1,$D2502:$D2505,0),1*b_vote,0)+IF(MATCH(K$1,$E2502:$E2505,0)&gt;MATCH(L$1,$E2502:$E2505,0),1*c_vote,0)+IF(MATCH(K$1,$F2502:$F2505,0)&gt;MATCH(L$1,$F2502:$F2505,0),1*d_vote,0)</f>
        <v>0.51</v>
      </c>
      <c r="M2502" s="3">
        <f>IF(MATCH($M$1,$C2502:$C2505,0)&lt;(MATCH($N$1,$C2502:$C2505,0)),1*a_vote,0)+IF(MATCH($M$1,$D2502:$D2505,0)&lt;MATCH($N$1,$D2502:$D2505,0),1*b_vote,0)+IF(MATCH($M$1,$E2502:$E2505,0)&lt;MATCH($N$1,$E2502:$E2505,0),1*c_vote,0)+IF(MATCH($M$1,$F2502:$F2505,0)&lt;MATCH($N$1,$F2502:$F2505,0),1*d_vote,0)</f>
        <v>0.53</v>
      </c>
      <c r="N2502" s="3">
        <f>IF(MATCH(M$1,$C2502:$C2505,0)&gt;(MATCH(N$1,$C2502:$C2505,0)),1*a_vote,0)+IF(MATCH(M$1,$D2502:$D2505,0)&gt;MATCH(N$1,$D2502:$D2505,0),1*b_vote,0)+IF(MATCH(M$1,$E2502:$E2505,0)&gt;MATCH(N$1,$E2502:$E2505,0),1*c_vote,0)+IF(MATCH(M$1,$F2502:$F2505,0)&gt;MATCH(N$1,$F2502:$F2505,0),1*d_vote,0)</f>
        <v>0.47</v>
      </c>
      <c r="O2502" s="3">
        <f>IF(MATCH($O$1,$C2502:$C2505,0)&lt;(MATCH($P$1,$C2502:$C2505,0)),1*a_vote,0)+IF(MATCH($O$1,$D2502:$D2505,0)&lt;MATCH($P$1,$D2502:$D2505,0),1*b_vote,0)+IF(MATCH($O$1,$E2502:$E2505,0)&lt;MATCH($P$1,$E2502:$E2505,0),1*c_vote,0)+IF(MATCH($O$1,$F2502:$F2505,0)&lt;MATCH($P$1,$F2502:$F2505,0),1*d_vote,0)</f>
        <v>0.75</v>
      </c>
      <c r="P2502" s="3">
        <f>IF(MATCH(O$1,$C2502:$C2505,0)&gt;(MATCH(P$1,$C2502:$C2505,0)),1*a_vote,0)+IF(MATCH(O$1,$D2502:$D2505,0)&gt;MATCH(P$1,$D2502:$D2505,0),1*b_vote,0)+IF(MATCH(O$1,$E2502:$E2505,0)&gt;MATCH(P$1,$E2502:$E2505,0),1*c_vote,0)+IF(MATCH(O$1,$F2502:$F2505,0)&gt;MATCH(P$1,$F2502:$F2505,0),1*d_vote,0)</f>
        <v>0.25</v>
      </c>
      <c r="Q2502" s="3">
        <f>IF(MATCH($Q$1,$C2502:$C2505,0)&lt;(MATCH($R$1,$C2502:$C2505,0)),1*a_vote,0)+IF(MATCH($Q$1,$D2502:$D2505,0)&lt;MATCH($R$1,$D2502:$D2505,0),1*b_vote,0)+IF(MATCH($Q$1,$E2502:$E2505,0)&lt;MATCH($R$1,$E2502:$E2505,0),1*c_vote,0)+IF(MATCH($Q$1,$F2502:$F2505,0)&lt;MATCH($R$1,$F2502:$F2505,0),1*d_vote,0)</f>
        <v>0.53</v>
      </c>
      <c r="R2502" s="3">
        <f>IF(MATCH(Q$1,$C2502:$C2505,0)&gt;(MATCH(R$1,$C2502:$C2505,0)),1*a_vote,0)+IF(MATCH(Q$1,$D2502:$D2505,0)&gt;MATCH(R$1,$D2502:$D2505,0),1*b_vote,0)+IF(MATCH(Q$1,$E2502:$E2505,0)&gt;MATCH(R$1,$E2502:$E2505,0),1*c_vote,0)+IF(MATCH(Q$1,$F2502:$F2505,0)&gt;MATCH(R$1,$F2502:$F2505,0),1*d_vote,0)</f>
        <v>0.47</v>
      </c>
      <c r="S2502" s="3">
        <f>IF(MATCH($S$1,$C2502:$C2505,0)&lt;(MATCH($T$1,$C2502:$C2505,0)),1*a_vote,0)+IF(MATCH($S$1,$D2502:$D2505,0)&lt;MATCH($T$1,$D2502:$D2505,0),1*b_vote,0)+IF(MATCH($S$1,$E2502:$E2505,0)&lt;MATCH($T$1,$E2502:$E2505,0),1*c_vote,0)+IF(MATCH($S$1,$F2502:$F2505,0)&lt;MATCH($T$1,$F2502:$F2505,0),1*d_vote,0)</f>
        <v>0.51</v>
      </c>
      <c r="T2502" s="3">
        <f>IF(MATCH(S$1,$C2502:$C2505,0)&gt;(MATCH(T$1,$C2502:$C2505,0)),1*a_vote,0)+IF(MATCH(S$1,$D2502:$D2505,0)&gt;MATCH(T$1,$D2502:$D2505,0),1*b_vote,0)+IF(MATCH(S$1,$E2502:$E2505,0)&gt;MATCH(T$1,$E2502:$E2505,0),1*c_vote,0)+IF(MATCH(S$1,$F2502:$F2505,0)&gt;MATCH(T$1,$F2502:$F2505,0),1*d_vote,0)</f>
        <v>0.49</v>
      </c>
    </row>
    <row r="2503" spans="1:20" x14ac:dyDescent="0.25">
      <c r="A2503">
        <f t="shared" si="78"/>
        <v>2502</v>
      </c>
      <c r="B2503">
        <f t="shared" si="79"/>
        <v>626</v>
      </c>
      <c r="C2503" t="str">
        <f>INDEX('VBA code_permu_wo_repettn'!$T$3:$Y$6,COUNTIF('Profile-matrices_Condorcet'!$B$2:$B2503,'Profile-matrices_Condorcet'!$B2503),MATCH(INDEX('numeric possibilities'!D$3:D$1298,VLOOKUP($B2503,'numeric possibilities'!$C$3:$G$1298,1)),'VBA code_permu_wo_repettn'!$T$2:$Y$2))</f>
        <v>B</v>
      </c>
      <c r="D2503" t="str">
        <f>INDEX('VBA code_permu_wo_repettn'!$AA$3:$AF$6,COUNTIF('Profile-matrices_Condorcet'!$B$2:$B2503,'Profile-matrices_Condorcet'!$B2503),MATCH(INDEX('numeric possibilities'!E$3:E$1298,VLOOKUP($B2503,'numeric possibilities'!$C$3:$G$1298,1)),'VBA code_permu_wo_repettn'!$AA$2:$AF$2))</f>
        <v>C</v>
      </c>
      <c r="E2503" t="str">
        <f>INDEX('VBA code_permu_wo_repettn'!$AH$3:$AM$6,COUNTIF('Profile-matrices_Condorcet'!$B$2:$B2503,'Profile-matrices_Condorcet'!$B2503),MATCH(INDEX('numeric possibilities'!F$3:F$1298,VLOOKUP($B2503,'numeric possibilities'!$C$3:$G$1298,1)),'VBA code_permu_wo_repettn'!$AH$2:$AM$2))</f>
        <v>D</v>
      </c>
      <c r="F2503" t="str">
        <f>INDEX('VBA code_permu_wo_repettn'!$AO$3:$AT$6,COUNTIF('Profile-matrices_Condorcet'!$B$2:$B2503,'Profile-matrices_Condorcet'!$B2503),MATCH(INDEX('numeric possibilities'!G$3:G$1298,VLOOKUP($B2503,'numeric possibilities'!$C$3:$G$1298,1)),'VBA code_permu_wo_repettn'!$AO$2:$AT$2))</f>
        <v>B</v>
      </c>
      <c r="H2503" t="s">
        <v>15</v>
      </c>
      <c r="I2503" t="str">
        <f>IF(I2502&gt;J2502,$I$1,IF(I2502&lt;J2502,$J$1,0))</f>
        <v>B</v>
      </c>
      <c r="K2503" t="str">
        <f>IF(K2502&gt;L2502,$K$1,IF(K2502&lt;L2502,$L$1,0))</f>
        <v>C</v>
      </c>
      <c r="M2503" t="str">
        <f>IF(M2502&gt;N2502,$M$1,IF(M2502&lt;N2502,$N$1,0))</f>
        <v>A</v>
      </c>
      <c r="O2503" t="str">
        <f>IF(O2502&gt;P2502,$O$1,IF(O2502&lt;P2502,$P$1,0))</f>
        <v>B</v>
      </c>
      <c r="Q2503" t="str">
        <f>IF(Q2502&gt;R2502,$Q$1,IF(Q2502&lt;R2502,$R$1,0))</f>
        <v>B</v>
      </c>
      <c r="S2503" t="str">
        <f>IF(S2502&gt;T2502,$S$1,IF(S2502&lt;T2502,$T$1,0))</f>
        <v>C</v>
      </c>
    </row>
    <row r="2504" spans="1:20" x14ac:dyDescent="0.25">
      <c r="A2504">
        <f t="shared" si="78"/>
        <v>2503</v>
      </c>
      <c r="B2504">
        <f t="shared" si="79"/>
        <v>626</v>
      </c>
      <c r="C2504" t="str">
        <f>INDEX('VBA code_permu_wo_repettn'!$T$3:$Y$6,COUNTIF('Profile-matrices_Condorcet'!$B$2:$B2504,'Profile-matrices_Condorcet'!$B2504),MATCH(INDEX('numeric possibilities'!D$3:D$1298,VLOOKUP($B2504,'numeric possibilities'!$C$3:$G$1298,1)),'VBA code_permu_wo_repettn'!$T$2:$Y$2))</f>
        <v>D</v>
      </c>
      <c r="D2504" t="str">
        <f>INDEX('VBA code_permu_wo_repettn'!$AA$3:$AF$6,COUNTIF('Profile-matrices_Condorcet'!$B$2:$B2504,'Profile-matrices_Condorcet'!$B2504),MATCH(INDEX('numeric possibilities'!E$3:E$1298,VLOOKUP($B2504,'numeric possibilities'!$C$3:$G$1298,1)),'VBA code_permu_wo_repettn'!$AA$2:$AF$2))</f>
        <v>A</v>
      </c>
      <c r="E2504" t="str">
        <f>INDEX('VBA code_permu_wo_repettn'!$AH$3:$AM$6,COUNTIF('Profile-matrices_Condorcet'!$B$2:$B2504,'Profile-matrices_Condorcet'!$B2504),MATCH(INDEX('numeric possibilities'!F$3:F$1298,VLOOKUP($B2504,'numeric possibilities'!$C$3:$G$1298,1)),'VBA code_permu_wo_repettn'!$AH$2:$AM$2))</f>
        <v>B</v>
      </c>
      <c r="F2504" t="str">
        <f>INDEX('VBA code_permu_wo_repettn'!$AO$3:$AT$6,COUNTIF('Profile-matrices_Condorcet'!$B$2:$B2504,'Profile-matrices_Condorcet'!$B2504),MATCH(INDEX('numeric possibilities'!G$3:G$1298,VLOOKUP($B2504,'numeric possibilities'!$C$3:$G$1298,1)),'VBA code_permu_wo_repettn'!$AO$2:$AT$2))</f>
        <v>A</v>
      </c>
      <c r="I2504" t="s">
        <v>0</v>
      </c>
      <c r="J2504" t="s">
        <v>1</v>
      </c>
      <c r="K2504" t="s">
        <v>2</v>
      </c>
      <c r="L2504" t="s">
        <v>3</v>
      </c>
    </row>
    <row r="2505" spans="1:20" x14ac:dyDescent="0.25">
      <c r="A2505">
        <f t="shared" si="78"/>
        <v>2504</v>
      </c>
      <c r="B2505">
        <f t="shared" si="79"/>
        <v>626</v>
      </c>
      <c r="C2505" t="str">
        <f>INDEX('VBA code_permu_wo_repettn'!$T$3:$Y$6,COUNTIF('Profile-matrices_Condorcet'!$B$2:$B2505,'Profile-matrices_Condorcet'!$B2505),MATCH(INDEX('numeric possibilities'!D$3:D$1298,VLOOKUP($B2505,'numeric possibilities'!$C$3:$G$1298,1)),'VBA code_permu_wo_repettn'!$T$2:$Y$2))</f>
        <v>C</v>
      </c>
      <c r="D2505" t="str">
        <f>INDEX('VBA code_permu_wo_repettn'!$AA$3:$AF$6,COUNTIF('Profile-matrices_Condorcet'!$B$2:$B2505,'Profile-matrices_Condorcet'!$B2505),MATCH(INDEX('numeric possibilities'!E$3:E$1298,VLOOKUP($B2505,'numeric possibilities'!$C$3:$G$1298,1)),'VBA code_permu_wo_repettn'!$AA$2:$AF$2))</f>
        <v>D</v>
      </c>
      <c r="E2505" t="str">
        <f>INDEX('VBA code_permu_wo_repettn'!$AH$3:$AM$6,COUNTIF('Profile-matrices_Condorcet'!$B$2:$B2505,'Profile-matrices_Condorcet'!$B2505),MATCH(INDEX('numeric possibilities'!F$3:F$1298,VLOOKUP($B2505,'numeric possibilities'!$C$3:$G$1298,1)),'VBA code_permu_wo_repettn'!$AH$2:$AM$2))</f>
        <v>A</v>
      </c>
      <c r="F2505" t="str">
        <f>INDEX('VBA code_permu_wo_repettn'!$AO$3:$AT$6,COUNTIF('Profile-matrices_Condorcet'!$B$2:$B2505,'Profile-matrices_Condorcet'!$B2505),MATCH(INDEX('numeric possibilities'!G$3:G$1298,VLOOKUP($B2505,'numeric possibilities'!$C$3:$G$1298,1)),'VBA code_permu_wo_repettn'!$AO$2:$AT$2))</f>
        <v>C</v>
      </c>
      <c r="G2505" t="str">
        <f>IF(MAX(I2505:L2505)&gt;='numeric possibilities'!$B$4/2,INDEX('Profile-matrices_Condorcet'!I2504:L2504,1,MATCH(MAX('Profile-matrices_Condorcet'!I2505:L2505),'Profile-matrices_Condorcet'!I2505:L2505,0)),"NCW")</f>
        <v>B</v>
      </c>
      <c r="H2505" t="s">
        <v>13</v>
      </c>
      <c r="I2505" s="3">
        <f>COUNTIF($I2503:$S2503,I2504)</f>
        <v>1</v>
      </c>
      <c r="J2505" s="3">
        <f>COUNTIF($I2503:$S2503,J2504)</f>
        <v>3</v>
      </c>
      <c r="K2505" s="3">
        <f>COUNTIF($I2503:$S2503,K2504)</f>
        <v>2</v>
      </c>
      <c r="L2505" s="3">
        <f>COUNTIF($I2503:$S2503,L2504)</f>
        <v>0</v>
      </c>
    </row>
    <row r="2506" spans="1:20" x14ac:dyDescent="0.25">
      <c r="A2506">
        <f t="shared" si="78"/>
        <v>2505</v>
      </c>
      <c r="B2506">
        <f t="shared" si="79"/>
        <v>627</v>
      </c>
      <c r="C2506" t="str">
        <f>INDEX('VBA code_permu_wo_repettn'!$T$3:$Y$6,COUNTIF('Profile-matrices_Condorcet'!$B$2:$B2506,'Profile-matrices_Condorcet'!$B2506),MATCH(INDEX('numeric possibilities'!D$3:D$1298,VLOOKUP($B2506,'numeric possibilities'!$C$3:$G$1298,1)),'VBA code_permu_wo_repettn'!$T$2:$Y$2))</f>
        <v>A</v>
      </c>
      <c r="D2506" t="str">
        <f>INDEX('VBA code_permu_wo_repettn'!$AA$3:$AF$6,COUNTIF('Profile-matrices_Condorcet'!$B$2:$B2506,'Profile-matrices_Condorcet'!$B2506),MATCH(INDEX('numeric possibilities'!E$3:E$1298,VLOOKUP($B2506,'numeric possibilities'!$C$3:$G$1298,1)),'VBA code_permu_wo_repettn'!$AA$2:$AF$2))</f>
        <v>B</v>
      </c>
      <c r="E2506" t="str">
        <f>INDEX('VBA code_permu_wo_repettn'!$AH$3:$AM$6,COUNTIF('Profile-matrices_Condorcet'!$B$2:$B2506,'Profile-matrices_Condorcet'!$B2506),MATCH(INDEX('numeric possibilities'!F$3:F$1298,VLOOKUP($B2506,'numeric possibilities'!$C$3:$G$1298,1)),'VBA code_permu_wo_repettn'!$AH$2:$AM$2))</f>
        <v>C</v>
      </c>
      <c r="F2506" t="str">
        <f>INDEX('VBA code_permu_wo_repettn'!$AO$3:$AT$6,COUNTIF('Profile-matrices_Condorcet'!$B$2:$B2506,'Profile-matrices_Condorcet'!$B2506),MATCH(INDEX('numeric possibilities'!G$3:G$1298,VLOOKUP($B2506,'numeric possibilities'!$C$3:$G$1298,1)),'VBA code_permu_wo_repettn'!$AO$2:$AT$2))</f>
        <v>D</v>
      </c>
      <c r="H2506" t="s">
        <v>14</v>
      </c>
      <c r="I2506" s="3">
        <f>IF(MATCH(I$1,$C2506:$C2509,0)&lt;(MATCH(J$1,$C2506:$C2509,0)),1*a_vote,0)+IF(MATCH(I$1,$D2506:$D2509,0)&lt;MATCH(J$1,$D2506:$D2509,0),1*b_vote,0)+IF(MATCH(I$1,$E2506:$E2509,0)&lt;MATCH(J$1,$E2506:$E2509,0),1*c_vote,0)+IF(MATCH(I$1,$F2506:$F2509,0)&lt;MATCH(J$1,$F2506:$F2509,0),1*d_vote,0)</f>
        <v>0.27</v>
      </c>
      <c r="J2506" s="3">
        <f>IF(MATCH(I$1,$C2506:$C2509,0)&gt;(MATCH(J$1,$C2506:$C2509,0)),1*a_vote,0)+IF(MATCH(I$1,$D2506:$D2509,0)&gt;MATCH(J$1,$D2506:$D2509,0),1*b_vote,0)+IF(MATCH(I$1,$E2506:$E2509,0)&gt;MATCH(J$1,$E2506:$E2509,0),1*c_vote,0)+IF(MATCH(I$1,$F2506:$F2509,0)&gt;MATCH(J$1,$F2506:$F2509,0),1*d_vote,0)</f>
        <v>0.73</v>
      </c>
      <c r="K2506" s="3">
        <f>IF(MATCH($K$1,$C2506:$C2509,0)&lt;(MATCH($L$1,$C2506:$C2509,0)),1*a_vote,0)+IF(MATCH($K$1,$D2506:$D2509,0)&lt;MATCH($L$1,$D2506:$D2509,0),1*b_vote,0)+IF(MATCH($K$1,$E2506:$E2509,0)&lt;MATCH($L$1,$E2506:$E2509,0),1*c_vote,0)+IF(MATCH($K$1,$F2506:$F2509,0)&lt;MATCH($L$1,$F2506:$F2509,0),1*d_vote,0)</f>
        <v>0.49</v>
      </c>
      <c r="L2506" s="3">
        <f>IF(MATCH(K$1,$C2506:$C2509,0)&gt;(MATCH(L$1,$C2506:$C2509,0)),1*a_vote,0)+IF(MATCH(K$1,$D2506:$D2509,0)&gt;MATCH(L$1,$D2506:$D2509,0),1*b_vote,0)+IF(MATCH(K$1,$E2506:$E2509,0)&gt;MATCH(L$1,$E2506:$E2509,0),1*c_vote,0)+IF(MATCH(K$1,$F2506:$F2509,0)&gt;MATCH(L$1,$F2506:$F2509,0),1*d_vote,0)</f>
        <v>0.51</v>
      </c>
      <c r="M2506" s="3">
        <f>IF(MATCH($M$1,$C2506:$C2509,0)&lt;(MATCH($N$1,$C2506:$C2509,0)),1*a_vote,0)+IF(MATCH($M$1,$D2506:$D2509,0)&lt;MATCH($N$1,$D2506:$D2509,0),1*b_vote,0)+IF(MATCH($M$1,$E2506:$E2509,0)&lt;MATCH($N$1,$E2506:$E2509,0),1*c_vote,0)+IF(MATCH($M$1,$F2506:$F2509,0)&lt;MATCH($N$1,$F2506:$F2509,0),1*d_vote,0)</f>
        <v>0.53</v>
      </c>
      <c r="N2506" s="3">
        <f>IF(MATCH(M$1,$C2506:$C2509,0)&gt;(MATCH(N$1,$C2506:$C2509,0)),1*a_vote,0)+IF(MATCH(M$1,$D2506:$D2509,0)&gt;MATCH(N$1,$D2506:$D2509,0),1*b_vote,0)+IF(MATCH(M$1,$E2506:$E2509,0)&gt;MATCH(N$1,$E2506:$E2509,0),1*c_vote,0)+IF(MATCH(M$1,$F2506:$F2509,0)&gt;MATCH(N$1,$F2506:$F2509,0),1*d_vote,0)</f>
        <v>0.47</v>
      </c>
      <c r="O2506" s="3">
        <f>IF(MATCH($O$1,$C2506:$C2509,0)&lt;(MATCH($P$1,$C2506:$C2509,0)),1*a_vote,0)+IF(MATCH($O$1,$D2506:$D2509,0)&lt;MATCH($P$1,$D2506:$D2509,0),1*b_vote,0)+IF(MATCH($O$1,$E2506:$E2509,0)&lt;MATCH($P$1,$E2506:$E2509,0),1*c_vote,0)+IF(MATCH($O$1,$F2506:$F2509,0)&lt;MATCH($P$1,$F2506:$F2509,0),1*d_vote,0)</f>
        <v>0.48</v>
      </c>
      <c r="P2506" s="3">
        <f>IF(MATCH(O$1,$C2506:$C2509,0)&gt;(MATCH(P$1,$C2506:$C2509,0)),1*a_vote,0)+IF(MATCH(O$1,$D2506:$D2509,0)&gt;MATCH(P$1,$D2506:$D2509,0),1*b_vote,0)+IF(MATCH(O$1,$E2506:$E2509,0)&gt;MATCH(P$1,$E2506:$E2509,0),1*c_vote,0)+IF(MATCH(O$1,$F2506:$F2509,0)&gt;MATCH(P$1,$F2506:$F2509,0),1*d_vote,0)</f>
        <v>0.52</v>
      </c>
      <c r="Q2506" s="3">
        <f>IF(MATCH($Q$1,$C2506:$C2509,0)&lt;(MATCH($R$1,$C2506:$C2509,0)),1*a_vote,0)+IF(MATCH($Q$1,$D2506:$D2509,0)&lt;MATCH($R$1,$D2506:$D2509,0),1*b_vote,0)+IF(MATCH($Q$1,$E2506:$E2509,0)&lt;MATCH($R$1,$E2506:$E2509,0),1*c_vote,0)+IF(MATCH($Q$1,$F2506:$F2509,0)&lt;MATCH($R$1,$F2506:$F2509,0),1*d_vote,0)</f>
        <v>0.53</v>
      </c>
      <c r="R2506" s="3">
        <f>IF(MATCH(Q$1,$C2506:$C2509,0)&gt;(MATCH(R$1,$C2506:$C2509,0)),1*a_vote,0)+IF(MATCH(Q$1,$D2506:$D2509,0)&gt;MATCH(R$1,$D2506:$D2509,0),1*b_vote,0)+IF(MATCH(Q$1,$E2506:$E2509,0)&gt;MATCH(R$1,$E2506:$E2509,0),1*c_vote,0)+IF(MATCH(Q$1,$F2506:$F2509,0)&gt;MATCH(R$1,$F2506:$F2509,0),1*d_vote,0)</f>
        <v>0.47</v>
      </c>
      <c r="S2506" s="3">
        <f>IF(MATCH($S$1,$C2506:$C2509,0)&lt;(MATCH($T$1,$C2506:$C2509,0)),1*a_vote,0)+IF(MATCH($S$1,$D2506:$D2509,0)&lt;MATCH($T$1,$D2506:$D2509,0),1*b_vote,0)+IF(MATCH($S$1,$E2506:$E2509,0)&lt;MATCH($T$1,$E2506:$E2509,0),1*c_vote,0)+IF(MATCH($S$1,$F2506:$F2509,0)&lt;MATCH($T$1,$F2506:$F2509,0),1*d_vote,0)</f>
        <v>0.78</v>
      </c>
      <c r="T2506" s="3">
        <f>IF(MATCH(S$1,$C2506:$C2509,0)&gt;(MATCH(T$1,$C2506:$C2509,0)),1*a_vote,0)+IF(MATCH(S$1,$D2506:$D2509,0)&gt;MATCH(T$1,$D2506:$D2509,0),1*b_vote,0)+IF(MATCH(S$1,$E2506:$E2509,0)&gt;MATCH(T$1,$E2506:$E2509,0),1*c_vote,0)+IF(MATCH(S$1,$F2506:$F2509,0)&gt;MATCH(T$1,$F2506:$F2509,0),1*d_vote,0)</f>
        <v>0.21999999999999997</v>
      </c>
    </row>
    <row r="2507" spans="1:20" x14ac:dyDescent="0.25">
      <c r="A2507">
        <f t="shared" si="78"/>
        <v>2506</v>
      </c>
      <c r="B2507">
        <f t="shared" si="79"/>
        <v>627</v>
      </c>
      <c r="C2507" t="str">
        <f>INDEX('VBA code_permu_wo_repettn'!$T$3:$Y$6,COUNTIF('Profile-matrices_Condorcet'!$B$2:$B2507,'Profile-matrices_Condorcet'!$B2507),MATCH(INDEX('numeric possibilities'!D$3:D$1298,VLOOKUP($B2507,'numeric possibilities'!$C$3:$G$1298,1)),'VBA code_permu_wo_repettn'!$T$2:$Y$2))</f>
        <v>C</v>
      </c>
      <c r="D2507" t="str">
        <f>INDEX('VBA code_permu_wo_repettn'!$AA$3:$AF$6,COUNTIF('Profile-matrices_Condorcet'!$B$2:$B2507,'Profile-matrices_Condorcet'!$B2507),MATCH(INDEX('numeric possibilities'!E$3:E$1298,VLOOKUP($B2507,'numeric possibilities'!$C$3:$G$1298,1)),'VBA code_permu_wo_repettn'!$AA$2:$AF$2))</f>
        <v>C</v>
      </c>
      <c r="E2507" t="str">
        <f>INDEX('VBA code_permu_wo_repettn'!$AH$3:$AM$6,COUNTIF('Profile-matrices_Condorcet'!$B$2:$B2507,'Profile-matrices_Condorcet'!$B2507),MATCH(INDEX('numeric possibilities'!F$3:F$1298,VLOOKUP($B2507,'numeric possibilities'!$C$3:$G$1298,1)),'VBA code_permu_wo_repettn'!$AH$2:$AM$2))</f>
        <v>D</v>
      </c>
      <c r="F2507" t="str">
        <f>INDEX('VBA code_permu_wo_repettn'!$AO$3:$AT$6,COUNTIF('Profile-matrices_Condorcet'!$B$2:$B2507,'Profile-matrices_Condorcet'!$B2507),MATCH(INDEX('numeric possibilities'!G$3:G$1298,VLOOKUP($B2507,'numeric possibilities'!$C$3:$G$1298,1)),'VBA code_permu_wo_repettn'!$AO$2:$AT$2))</f>
        <v>B</v>
      </c>
      <c r="H2507" t="s">
        <v>15</v>
      </c>
      <c r="I2507" t="str">
        <f>IF(I2506&gt;J2506,$I$1,IF(I2506&lt;J2506,$J$1,0))</f>
        <v>B</v>
      </c>
      <c r="K2507" t="str">
        <f>IF(K2506&gt;L2506,$K$1,IF(K2506&lt;L2506,$L$1,0))</f>
        <v>C</v>
      </c>
      <c r="M2507" t="str">
        <f>IF(M2506&gt;N2506,$M$1,IF(M2506&lt;N2506,$N$1,0))</f>
        <v>A</v>
      </c>
      <c r="O2507" t="str">
        <f>IF(O2506&gt;P2506,$O$1,IF(O2506&lt;P2506,$P$1,0))</f>
        <v>C</v>
      </c>
      <c r="Q2507" t="str">
        <f>IF(Q2506&gt;R2506,$Q$1,IF(Q2506&lt;R2506,$R$1,0))</f>
        <v>B</v>
      </c>
      <c r="S2507" t="str">
        <f>IF(S2506&gt;T2506,$S$1,IF(S2506&lt;T2506,$T$1,0))</f>
        <v>C</v>
      </c>
    </row>
    <row r="2508" spans="1:20" x14ac:dyDescent="0.25">
      <c r="A2508">
        <f t="shared" si="78"/>
        <v>2507</v>
      </c>
      <c r="B2508">
        <f t="shared" si="79"/>
        <v>627</v>
      </c>
      <c r="C2508" t="str">
        <f>INDEX('VBA code_permu_wo_repettn'!$T$3:$Y$6,COUNTIF('Profile-matrices_Condorcet'!$B$2:$B2508,'Profile-matrices_Condorcet'!$B2508),MATCH(INDEX('numeric possibilities'!D$3:D$1298,VLOOKUP($B2508,'numeric possibilities'!$C$3:$G$1298,1)),'VBA code_permu_wo_repettn'!$T$2:$Y$2))</f>
        <v>B</v>
      </c>
      <c r="D2508" t="str">
        <f>INDEX('VBA code_permu_wo_repettn'!$AA$3:$AF$6,COUNTIF('Profile-matrices_Condorcet'!$B$2:$B2508,'Profile-matrices_Condorcet'!$B2508),MATCH(INDEX('numeric possibilities'!E$3:E$1298,VLOOKUP($B2508,'numeric possibilities'!$C$3:$G$1298,1)),'VBA code_permu_wo_repettn'!$AA$2:$AF$2))</f>
        <v>A</v>
      </c>
      <c r="E2508" t="str">
        <f>INDEX('VBA code_permu_wo_repettn'!$AH$3:$AM$6,COUNTIF('Profile-matrices_Condorcet'!$B$2:$B2508,'Profile-matrices_Condorcet'!$B2508),MATCH(INDEX('numeric possibilities'!F$3:F$1298,VLOOKUP($B2508,'numeric possibilities'!$C$3:$G$1298,1)),'VBA code_permu_wo_repettn'!$AH$2:$AM$2))</f>
        <v>B</v>
      </c>
      <c r="F2508" t="str">
        <f>INDEX('VBA code_permu_wo_repettn'!$AO$3:$AT$6,COUNTIF('Profile-matrices_Condorcet'!$B$2:$B2508,'Profile-matrices_Condorcet'!$B2508),MATCH(INDEX('numeric possibilities'!G$3:G$1298,VLOOKUP($B2508,'numeric possibilities'!$C$3:$G$1298,1)),'VBA code_permu_wo_repettn'!$AO$2:$AT$2))</f>
        <v>A</v>
      </c>
      <c r="I2508" t="s">
        <v>0</v>
      </c>
      <c r="J2508" t="s">
        <v>1</v>
      </c>
      <c r="K2508" t="s">
        <v>2</v>
      </c>
      <c r="L2508" t="s">
        <v>3</v>
      </c>
    </row>
    <row r="2509" spans="1:20" x14ac:dyDescent="0.25">
      <c r="A2509">
        <f t="shared" si="78"/>
        <v>2508</v>
      </c>
      <c r="B2509">
        <f t="shared" si="79"/>
        <v>627</v>
      </c>
      <c r="C2509" t="str">
        <f>INDEX('VBA code_permu_wo_repettn'!$T$3:$Y$6,COUNTIF('Profile-matrices_Condorcet'!$B$2:$B2509,'Profile-matrices_Condorcet'!$B2509),MATCH(INDEX('numeric possibilities'!D$3:D$1298,VLOOKUP($B2509,'numeric possibilities'!$C$3:$G$1298,1)),'VBA code_permu_wo_repettn'!$T$2:$Y$2))</f>
        <v>D</v>
      </c>
      <c r="D2509" t="str">
        <f>INDEX('VBA code_permu_wo_repettn'!$AA$3:$AF$6,COUNTIF('Profile-matrices_Condorcet'!$B$2:$B2509,'Profile-matrices_Condorcet'!$B2509),MATCH(INDEX('numeric possibilities'!E$3:E$1298,VLOOKUP($B2509,'numeric possibilities'!$C$3:$G$1298,1)),'VBA code_permu_wo_repettn'!$AA$2:$AF$2))</f>
        <v>D</v>
      </c>
      <c r="E2509" t="str">
        <f>INDEX('VBA code_permu_wo_repettn'!$AH$3:$AM$6,COUNTIF('Profile-matrices_Condorcet'!$B$2:$B2509,'Profile-matrices_Condorcet'!$B2509),MATCH(INDEX('numeric possibilities'!F$3:F$1298,VLOOKUP($B2509,'numeric possibilities'!$C$3:$G$1298,1)),'VBA code_permu_wo_repettn'!$AH$2:$AM$2))</f>
        <v>A</v>
      </c>
      <c r="F2509" t="str">
        <f>INDEX('VBA code_permu_wo_repettn'!$AO$3:$AT$6,COUNTIF('Profile-matrices_Condorcet'!$B$2:$B2509,'Profile-matrices_Condorcet'!$B2509),MATCH(INDEX('numeric possibilities'!G$3:G$1298,VLOOKUP($B2509,'numeric possibilities'!$C$3:$G$1298,1)),'VBA code_permu_wo_repettn'!$AO$2:$AT$2))</f>
        <v>C</v>
      </c>
      <c r="G2509" t="str">
        <f>IF(MAX(I2509:L2509)&gt;='numeric possibilities'!$B$4/2,INDEX('Profile-matrices_Condorcet'!I2508:L2508,1,MATCH(MAX('Profile-matrices_Condorcet'!I2509:L2509),'Profile-matrices_Condorcet'!I2509:L2509,0)),"NCW")</f>
        <v>C</v>
      </c>
      <c r="H2509" t="s">
        <v>13</v>
      </c>
      <c r="I2509" s="3">
        <f>COUNTIF($I2507:$S2507,I2508)</f>
        <v>1</v>
      </c>
      <c r="J2509" s="3">
        <f>COUNTIF($I2507:$S2507,J2508)</f>
        <v>2</v>
      </c>
      <c r="K2509" s="3">
        <f>COUNTIF($I2507:$S2507,K2508)</f>
        <v>3</v>
      </c>
      <c r="L2509" s="3">
        <f>COUNTIF($I2507:$S2507,L2508)</f>
        <v>0</v>
      </c>
    </row>
    <row r="2510" spans="1:20" x14ac:dyDescent="0.25">
      <c r="A2510">
        <f t="shared" ref="A2510:A2573" si="80">A2509+1</f>
        <v>2509</v>
      </c>
      <c r="B2510">
        <f t="shared" ref="B2510:B2573" si="81">IF((ROW()-1)&lt;=4*B2509,B2509,B2509+1)</f>
        <v>628</v>
      </c>
      <c r="C2510" t="str">
        <f>INDEX('VBA code_permu_wo_repettn'!$T$3:$Y$6,COUNTIF('Profile-matrices_Condorcet'!$B$2:$B2510,'Profile-matrices_Condorcet'!$B2510),MATCH(INDEX('numeric possibilities'!D$3:D$1298,VLOOKUP($B2510,'numeric possibilities'!$C$3:$G$1298,1)),'VBA code_permu_wo_repettn'!$T$2:$Y$2))</f>
        <v>A</v>
      </c>
      <c r="D2510" t="str">
        <f>INDEX('VBA code_permu_wo_repettn'!$AA$3:$AF$6,COUNTIF('Profile-matrices_Condorcet'!$B$2:$B2510,'Profile-matrices_Condorcet'!$B2510),MATCH(INDEX('numeric possibilities'!E$3:E$1298,VLOOKUP($B2510,'numeric possibilities'!$C$3:$G$1298,1)),'VBA code_permu_wo_repettn'!$AA$2:$AF$2))</f>
        <v>B</v>
      </c>
      <c r="E2510" t="str">
        <f>INDEX('VBA code_permu_wo_repettn'!$AH$3:$AM$6,COUNTIF('Profile-matrices_Condorcet'!$B$2:$B2510,'Profile-matrices_Condorcet'!$B2510),MATCH(INDEX('numeric possibilities'!F$3:F$1298,VLOOKUP($B2510,'numeric possibilities'!$C$3:$G$1298,1)),'VBA code_permu_wo_repettn'!$AH$2:$AM$2))</f>
        <v>C</v>
      </c>
      <c r="F2510" t="str">
        <f>INDEX('VBA code_permu_wo_repettn'!$AO$3:$AT$6,COUNTIF('Profile-matrices_Condorcet'!$B$2:$B2510,'Profile-matrices_Condorcet'!$B2510),MATCH(INDEX('numeric possibilities'!G$3:G$1298,VLOOKUP($B2510,'numeric possibilities'!$C$3:$G$1298,1)),'VBA code_permu_wo_repettn'!$AO$2:$AT$2))</f>
        <v>D</v>
      </c>
      <c r="H2510" t="s">
        <v>14</v>
      </c>
      <c r="I2510" s="3">
        <f>IF(MATCH(I$1,$C2510:$C2513,0)&lt;(MATCH(J$1,$C2510:$C2513,0)),1*a_vote,0)+IF(MATCH(I$1,$D2510:$D2513,0)&lt;MATCH(J$1,$D2510:$D2513,0),1*b_vote,0)+IF(MATCH(I$1,$E2510:$E2513,0)&lt;MATCH(J$1,$E2510:$E2513,0),1*c_vote,0)+IF(MATCH(I$1,$F2510:$F2513,0)&lt;MATCH(J$1,$F2510:$F2513,0),1*d_vote,0)</f>
        <v>0.27</v>
      </c>
      <c r="J2510" s="3">
        <f>IF(MATCH(I$1,$C2510:$C2513,0)&gt;(MATCH(J$1,$C2510:$C2513,0)),1*a_vote,0)+IF(MATCH(I$1,$D2510:$D2513,0)&gt;MATCH(J$1,$D2510:$D2513,0),1*b_vote,0)+IF(MATCH(I$1,$E2510:$E2513,0)&gt;MATCH(J$1,$E2510:$E2513,0),1*c_vote,0)+IF(MATCH(I$1,$F2510:$F2513,0)&gt;MATCH(J$1,$F2510:$F2513,0),1*d_vote,0)</f>
        <v>0.73</v>
      </c>
      <c r="K2510" s="3">
        <f>IF(MATCH($K$1,$C2510:$C2513,0)&lt;(MATCH($L$1,$C2510:$C2513,0)),1*a_vote,0)+IF(MATCH($K$1,$D2510:$D2513,0)&lt;MATCH($L$1,$D2510:$D2513,0),1*b_vote,0)+IF(MATCH($K$1,$E2510:$E2513,0)&lt;MATCH($L$1,$E2510:$E2513,0),1*c_vote,0)+IF(MATCH($K$1,$F2510:$F2513,0)&lt;MATCH($L$1,$F2510:$F2513,0),1*d_vote,0)</f>
        <v>0.49</v>
      </c>
      <c r="L2510" s="3">
        <f>IF(MATCH(K$1,$C2510:$C2513,0)&gt;(MATCH(L$1,$C2510:$C2513,0)),1*a_vote,0)+IF(MATCH(K$1,$D2510:$D2513,0)&gt;MATCH(L$1,$D2510:$D2513,0),1*b_vote,0)+IF(MATCH(K$1,$E2510:$E2513,0)&gt;MATCH(L$1,$E2510:$E2513,0),1*c_vote,0)+IF(MATCH(K$1,$F2510:$F2513,0)&gt;MATCH(L$1,$F2510:$F2513,0),1*d_vote,0)</f>
        <v>0.51</v>
      </c>
      <c r="M2510" s="3">
        <f>IF(MATCH($M$1,$C2510:$C2513,0)&lt;(MATCH($N$1,$C2510:$C2513,0)),1*a_vote,0)+IF(MATCH($M$1,$D2510:$D2513,0)&lt;MATCH($N$1,$D2510:$D2513,0),1*b_vote,0)+IF(MATCH($M$1,$E2510:$E2513,0)&lt;MATCH($N$1,$E2510:$E2513,0),1*c_vote,0)+IF(MATCH($M$1,$F2510:$F2513,0)&lt;MATCH($N$1,$F2510:$F2513,0),1*d_vote,0)</f>
        <v>0.53</v>
      </c>
      <c r="N2510" s="3">
        <f>IF(MATCH(M$1,$C2510:$C2513,0)&gt;(MATCH(N$1,$C2510:$C2513,0)),1*a_vote,0)+IF(MATCH(M$1,$D2510:$D2513,0)&gt;MATCH(N$1,$D2510:$D2513,0),1*b_vote,0)+IF(MATCH(M$1,$E2510:$E2513,0)&gt;MATCH(N$1,$E2510:$E2513,0),1*c_vote,0)+IF(MATCH(M$1,$F2510:$F2513,0)&gt;MATCH(N$1,$F2510:$F2513,0),1*d_vote,0)</f>
        <v>0.47</v>
      </c>
      <c r="O2510" s="3">
        <f>IF(MATCH($O$1,$C2510:$C2513,0)&lt;(MATCH($P$1,$C2510:$C2513,0)),1*a_vote,0)+IF(MATCH($O$1,$D2510:$D2513,0)&lt;MATCH($P$1,$D2510:$D2513,0),1*b_vote,0)+IF(MATCH($O$1,$E2510:$E2513,0)&lt;MATCH($P$1,$E2510:$E2513,0),1*c_vote,0)+IF(MATCH($O$1,$F2510:$F2513,0)&lt;MATCH($P$1,$F2510:$F2513,0),1*d_vote,0)</f>
        <v>0.48</v>
      </c>
      <c r="P2510" s="3">
        <f>IF(MATCH(O$1,$C2510:$C2513,0)&gt;(MATCH(P$1,$C2510:$C2513,0)),1*a_vote,0)+IF(MATCH(O$1,$D2510:$D2513,0)&gt;MATCH(P$1,$D2510:$D2513,0),1*b_vote,0)+IF(MATCH(O$1,$E2510:$E2513,0)&gt;MATCH(P$1,$E2510:$E2513,0),1*c_vote,0)+IF(MATCH(O$1,$F2510:$F2513,0)&gt;MATCH(P$1,$F2510:$F2513,0),1*d_vote,0)</f>
        <v>0.52</v>
      </c>
      <c r="Q2510" s="3">
        <f>IF(MATCH($Q$1,$C2510:$C2513,0)&lt;(MATCH($R$1,$C2510:$C2513,0)),1*a_vote,0)+IF(MATCH($Q$1,$D2510:$D2513,0)&lt;MATCH($R$1,$D2510:$D2513,0),1*b_vote,0)+IF(MATCH($Q$1,$E2510:$E2513,0)&lt;MATCH($R$1,$E2510:$E2513,0),1*c_vote,0)+IF(MATCH($Q$1,$F2510:$F2513,0)&lt;MATCH($R$1,$F2510:$F2513,0),1*d_vote,0)</f>
        <v>0.26</v>
      </c>
      <c r="R2510" s="3">
        <f>IF(MATCH(Q$1,$C2510:$C2513,0)&gt;(MATCH(R$1,$C2510:$C2513,0)),1*a_vote,0)+IF(MATCH(Q$1,$D2510:$D2513,0)&gt;MATCH(R$1,$D2510:$D2513,0),1*b_vote,0)+IF(MATCH(Q$1,$E2510:$E2513,0)&gt;MATCH(R$1,$E2510:$E2513,0),1*c_vote,0)+IF(MATCH(Q$1,$F2510:$F2513,0)&gt;MATCH(R$1,$F2510:$F2513,0),1*d_vote,0)</f>
        <v>0.74</v>
      </c>
      <c r="S2510" s="3">
        <f>IF(MATCH($S$1,$C2510:$C2513,0)&lt;(MATCH($T$1,$C2510:$C2513,0)),1*a_vote,0)+IF(MATCH($S$1,$D2510:$D2513,0)&lt;MATCH($T$1,$D2510:$D2513,0),1*b_vote,0)+IF(MATCH($S$1,$E2510:$E2513,0)&lt;MATCH($T$1,$E2510:$E2513,0),1*c_vote,0)+IF(MATCH($S$1,$F2510:$F2513,0)&lt;MATCH($T$1,$F2510:$F2513,0),1*d_vote,0)</f>
        <v>0.78</v>
      </c>
      <c r="T2510" s="3">
        <f>IF(MATCH(S$1,$C2510:$C2513,0)&gt;(MATCH(T$1,$C2510:$C2513,0)),1*a_vote,0)+IF(MATCH(S$1,$D2510:$D2513,0)&gt;MATCH(T$1,$D2510:$D2513,0),1*b_vote,0)+IF(MATCH(S$1,$E2510:$E2513,0)&gt;MATCH(T$1,$E2510:$E2513,0),1*c_vote,0)+IF(MATCH(S$1,$F2510:$F2513,0)&gt;MATCH(T$1,$F2510:$F2513,0),1*d_vote,0)</f>
        <v>0.21999999999999997</v>
      </c>
    </row>
    <row r="2511" spans="1:20" x14ac:dyDescent="0.25">
      <c r="A2511">
        <f t="shared" si="80"/>
        <v>2510</v>
      </c>
      <c r="B2511">
        <f t="shared" si="81"/>
        <v>628</v>
      </c>
      <c r="C2511" t="str">
        <f>INDEX('VBA code_permu_wo_repettn'!$T$3:$Y$6,COUNTIF('Profile-matrices_Condorcet'!$B$2:$B2511,'Profile-matrices_Condorcet'!$B2511),MATCH(INDEX('numeric possibilities'!D$3:D$1298,VLOOKUP($B2511,'numeric possibilities'!$C$3:$G$1298,1)),'VBA code_permu_wo_repettn'!$T$2:$Y$2))</f>
        <v>C</v>
      </c>
      <c r="D2511" t="str">
        <f>INDEX('VBA code_permu_wo_repettn'!$AA$3:$AF$6,COUNTIF('Profile-matrices_Condorcet'!$B$2:$B2511,'Profile-matrices_Condorcet'!$B2511),MATCH(INDEX('numeric possibilities'!E$3:E$1298,VLOOKUP($B2511,'numeric possibilities'!$C$3:$G$1298,1)),'VBA code_permu_wo_repettn'!$AA$2:$AF$2))</f>
        <v>C</v>
      </c>
      <c r="E2511" t="str">
        <f>INDEX('VBA code_permu_wo_repettn'!$AH$3:$AM$6,COUNTIF('Profile-matrices_Condorcet'!$B$2:$B2511,'Profile-matrices_Condorcet'!$B2511),MATCH(INDEX('numeric possibilities'!F$3:F$1298,VLOOKUP($B2511,'numeric possibilities'!$C$3:$G$1298,1)),'VBA code_permu_wo_repettn'!$AH$2:$AM$2))</f>
        <v>D</v>
      </c>
      <c r="F2511" t="str">
        <f>INDEX('VBA code_permu_wo_repettn'!$AO$3:$AT$6,COUNTIF('Profile-matrices_Condorcet'!$B$2:$B2511,'Profile-matrices_Condorcet'!$B2511),MATCH(INDEX('numeric possibilities'!G$3:G$1298,VLOOKUP($B2511,'numeric possibilities'!$C$3:$G$1298,1)),'VBA code_permu_wo_repettn'!$AO$2:$AT$2))</f>
        <v>B</v>
      </c>
      <c r="H2511" t="s">
        <v>15</v>
      </c>
      <c r="I2511" t="str">
        <f>IF(I2510&gt;J2510,$I$1,IF(I2510&lt;J2510,$J$1,0))</f>
        <v>B</v>
      </c>
      <c r="K2511" t="str">
        <f>IF(K2510&gt;L2510,$K$1,IF(K2510&lt;L2510,$L$1,0))</f>
        <v>C</v>
      </c>
      <c r="M2511" t="str">
        <f>IF(M2510&gt;N2510,$M$1,IF(M2510&lt;N2510,$N$1,0))</f>
        <v>A</v>
      </c>
      <c r="O2511" t="str">
        <f>IF(O2510&gt;P2510,$O$1,IF(O2510&lt;P2510,$P$1,0))</f>
        <v>C</v>
      </c>
      <c r="Q2511" t="str">
        <f>IF(Q2510&gt;R2510,$Q$1,IF(Q2510&lt;R2510,$R$1,0))</f>
        <v>D</v>
      </c>
      <c r="S2511" t="str">
        <f>IF(S2510&gt;T2510,$S$1,IF(S2510&lt;T2510,$T$1,0))</f>
        <v>C</v>
      </c>
    </row>
    <row r="2512" spans="1:20" x14ac:dyDescent="0.25">
      <c r="A2512">
        <f t="shared" si="80"/>
        <v>2511</v>
      </c>
      <c r="B2512">
        <f t="shared" si="81"/>
        <v>628</v>
      </c>
      <c r="C2512" t="str">
        <f>INDEX('VBA code_permu_wo_repettn'!$T$3:$Y$6,COUNTIF('Profile-matrices_Condorcet'!$B$2:$B2512,'Profile-matrices_Condorcet'!$B2512),MATCH(INDEX('numeric possibilities'!D$3:D$1298,VLOOKUP($B2512,'numeric possibilities'!$C$3:$G$1298,1)),'VBA code_permu_wo_repettn'!$T$2:$Y$2))</f>
        <v>D</v>
      </c>
      <c r="D2512" t="str">
        <f>INDEX('VBA code_permu_wo_repettn'!$AA$3:$AF$6,COUNTIF('Profile-matrices_Condorcet'!$B$2:$B2512,'Profile-matrices_Condorcet'!$B2512),MATCH(INDEX('numeric possibilities'!E$3:E$1298,VLOOKUP($B2512,'numeric possibilities'!$C$3:$G$1298,1)),'VBA code_permu_wo_repettn'!$AA$2:$AF$2))</f>
        <v>A</v>
      </c>
      <c r="E2512" t="str">
        <f>INDEX('VBA code_permu_wo_repettn'!$AH$3:$AM$6,COUNTIF('Profile-matrices_Condorcet'!$B$2:$B2512,'Profile-matrices_Condorcet'!$B2512),MATCH(INDEX('numeric possibilities'!F$3:F$1298,VLOOKUP($B2512,'numeric possibilities'!$C$3:$G$1298,1)),'VBA code_permu_wo_repettn'!$AH$2:$AM$2))</f>
        <v>B</v>
      </c>
      <c r="F2512" t="str">
        <f>INDEX('VBA code_permu_wo_repettn'!$AO$3:$AT$6,COUNTIF('Profile-matrices_Condorcet'!$B$2:$B2512,'Profile-matrices_Condorcet'!$B2512),MATCH(INDEX('numeric possibilities'!G$3:G$1298,VLOOKUP($B2512,'numeric possibilities'!$C$3:$G$1298,1)),'VBA code_permu_wo_repettn'!$AO$2:$AT$2))</f>
        <v>A</v>
      </c>
      <c r="I2512" t="s">
        <v>0</v>
      </c>
      <c r="J2512" t="s">
        <v>1</v>
      </c>
      <c r="K2512" t="s">
        <v>2</v>
      </c>
      <c r="L2512" t="s">
        <v>3</v>
      </c>
    </row>
    <row r="2513" spans="1:20" x14ac:dyDescent="0.25">
      <c r="A2513">
        <f t="shared" si="80"/>
        <v>2512</v>
      </c>
      <c r="B2513">
        <f t="shared" si="81"/>
        <v>628</v>
      </c>
      <c r="C2513" t="str">
        <f>INDEX('VBA code_permu_wo_repettn'!$T$3:$Y$6,COUNTIF('Profile-matrices_Condorcet'!$B$2:$B2513,'Profile-matrices_Condorcet'!$B2513),MATCH(INDEX('numeric possibilities'!D$3:D$1298,VLOOKUP($B2513,'numeric possibilities'!$C$3:$G$1298,1)),'VBA code_permu_wo_repettn'!$T$2:$Y$2))</f>
        <v>B</v>
      </c>
      <c r="D2513" t="str">
        <f>INDEX('VBA code_permu_wo_repettn'!$AA$3:$AF$6,COUNTIF('Profile-matrices_Condorcet'!$B$2:$B2513,'Profile-matrices_Condorcet'!$B2513),MATCH(INDEX('numeric possibilities'!E$3:E$1298,VLOOKUP($B2513,'numeric possibilities'!$C$3:$G$1298,1)),'VBA code_permu_wo_repettn'!$AA$2:$AF$2))</f>
        <v>D</v>
      </c>
      <c r="E2513" t="str">
        <f>INDEX('VBA code_permu_wo_repettn'!$AH$3:$AM$6,COUNTIF('Profile-matrices_Condorcet'!$B$2:$B2513,'Profile-matrices_Condorcet'!$B2513),MATCH(INDEX('numeric possibilities'!F$3:F$1298,VLOOKUP($B2513,'numeric possibilities'!$C$3:$G$1298,1)),'VBA code_permu_wo_repettn'!$AH$2:$AM$2))</f>
        <v>A</v>
      </c>
      <c r="F2513" t="str">
        <f>INDEX('VBA code_permu_wo_repettn'!$AO$3:$AT$6,COUNTIF('Profile-matrices_Condorcet'!$B$2:$B2513,'Profile-matrices_Condorcet'!$B2513),MATCH(INDEX('numeric possibilities'!G$3:G$1298,VLOOKUP($B2513,'numeric possibilities'!$C$3:$G$1298,1)),'VBA code_permu_wo_repettn'!$AO$2:$AT$2))</f>
        <v>C</v>
      </c>
      <c r="G2513" t="str">
        <f>IF(MAX(I2513:L2513)&gt;='numeric possibilities'!$B$4/2,INDEX('Profile-matrices_Condorcet'!I2512:L2512,1,MATCH(MAX('Profile-matrices_Condorcet'!I2513:L2513),'Profile-matrices_Condorcet'!I2513:L2513,0)),"NCW")</f>
        <v>C</v>
      </c>
      <c r="H2513" t="s">
        <v>13</v>
      </c>
      <c r="I2513" s="3">
        <f>COUNTIF($I2511:$S2511,I2512)</f>
        <v>1</v>
      </c>
      <c r="J2513" s="3">
        <f>COUNTIF($I2511:$S2511,J2512)</f>
        <v>1</v>
      </c>
      <c r="K2513" s="3">
        <f>COUNTIF($I2511:$S2511,K2512)</f>
        <v>3</v>
      </c>
      <c r="L2513" s="3">
        <f>COUNTIF($I2511:$S2511,L2512)</f>
        <v>1</v>
      </c>
    </row>
    <row r="2514" spans="1:20" x14ac:dyDescent="0.25">
      <c r="A2514">
        <f t="shared" si="80"/>
        <v>2513</v>
      </c>
      <c r="B2514">
        <f t="shared" si="81"/>
        <v>629</v>
      </c>
      <c r="C2514" t="str">
        <f>INDEX('VBA code_permu_wo_repettn'!$T$3:$Y$6,COUNTIF('Profile-matrices_Condorcet'!$B$2:$B2514,'Profile-matrices_Condorcet'!$B2514),MATCH(INDEX('numeric possibilities'!D$3:D$1298,VLOOKUP($B2514,'numeric possibilities'!$C$3:$G$1298,1)),'VBA code_permu_wo_repettn'!$T$2:$Y$2))</f>
        <v>A</v>
      </c>
      <c r="D2514" t="str">
        <f>INDEX('VBA code_permu_wo_repettn'!$AA$3:$AF$6,COUNTIF('Profile-matrices_Condorcet'!$B$2:$B2514,'Profile-matrices_Condorcet'!$B2514),MATCH(INDEX('numeric possibilities'!E$3:E$1298,VLOOKUP($B2514,'numeric possibilities'!$C$3:$G$1298,1)),'VBA code_permu_wo_repettn'!$AA$2:$AF$2))</f>
        <v>B</v>
      </c>
      <c r="E2514" t="str">
        <f>INDEX('VBA code_permu_wo_repettn'!$AH$3:$AM$6,COUNTIF('Profile-matrices_Condorcet'!$B$2:$B2514,'Profile-matrices_Condorcet'!$B2514),MATCH(INDEX('numeric possibilities'!F$3:F$1298,VLOOKUP($B2514,'numeric possibilities'!$C$3:$G$1298,1)),'VBA code_permu_wo_repettn'!$AH$2:$AM$2))</f>
        <v>C</v>
      </c>
      <c r="F2514" t="str">
        <f>INDEX('VBA code_permu_wo_repettn'!$AO$3:$AT$6,COUNTIF('Profile-matrices_Condorcet'!$B$2:$B2514,'Profile-matrices_Condorcet'!$B2514),MATCH(INDEX('numeric possibilities'!G$3:G$1298,VLOOKUP($B2514,'numeric possibilities'!$C$3:$G$1298,1)),'VBA code_permu_wo_repettn'!$AO$2:$AT$2))</f>
        <v>D</v>
      </c>
      <c r="H2514" t="s">
        <v>14</v>
      </c>
      <c r="I2514" s="3">
        <f>IF(MATCH(I$1,$C2514:$C2517,0)&lt;(MATCH(J$1,$C2514:$C2517,0)),1*a_vote,0)+IF(MATCH(I$1,$D2514:$D2517,0)&lt;MATCH(J$1,$D2514:$D2517,0),1*b_vote,0)+IF(MATCH(I$1,$E2514:$E2517,0)&lt;MATCH(J$1,$E2514:$E2517,0),1*c_vote,0)+IF(MATCH(I$1,$F2514:$F2517,0)&lt;MATCH(J$1,$F2514:$F2517,0),1*d_vote,0)</f>
        <v>0.27</v>
      </c>
      <c r="J2514" s="3">
        <f>IF(MATCH(I$1,$C2514:$C2517,0)&gt;(MATCH(J$1,$C2514:$C2517,0)),1*a_vote,0)+IF(MATCH(I$1,$D2514:$D2517,0)&gt;MATCH(J$1,$D2514:$D2517,0),1*b_vote,0)+IF(MATCH(I$1,$E2514:$E2517,0)&gt;MATCH(J$1,$E2514:$E2517,0),1*c_vote,0)+IF(MATCH(I$1,$F2514:$F2517,0)&gt;MATCH(J$1,$F2514:$F2517,0),1*d_vote,0)</f>
        <v>0.73</v>
      </c>
      <c r="K2514" s="3">
        <f>IF(MATCH($K$1,$C2514:$C2517,0)&lt;(MATCH($L$1,$C2514:$C2517,0)),1*a_vote,0)+IF(MATCH($K$1,$D2514:$D2517,0)&lt;MATCH($L$1,$D2514:$D2517,0),1*b_vote,0)+IF(MATCH($K$1,$E2514:$E2517,0)&lt;MATCH($L$1,$E2514:$E2517,0),1*c_vote,0)+IF(MATCH($K$1,$F2514:$F2517,0)&lt;MATCH($L$1,$F2514:$F2517,0),1*d_vote,0)</f>
        <v>0.49</v>
      </c>
      <c r="L2514" s="3">
        <f>IF(MATCH(K$1,$C2514:$C2517,0)&gt;(MATCH(L$1,$C2514:$C2517,0)),1*a_vote,0)+IF(MATCH(K$1,$D2514:$D2517,0)&gt;MATCH(L$1,$D2514:$D2517,0),1*b_vote,0)+IF(MATCH(K$1,$E2514:$E2517,0)&gt;MATCH(L$1,$E2514:$E2517,0),1*c_vote,0)+IF(MATCH(K$1,$F2514:$F2517,0)&gt;MATCH(L$1,$F2514:$F2517,0),1*d_vote,0)</f>
        <v>0.51</v>
      </c>
      <c r="M2514" s="3">
        <f>IF(MATCH($M$1,$C2514:$C2517,0)&lt;(MATCH($N$1,$C2514:$C2517,0)),1*a_vote,0)+IF(MATCH($M$1,$D2514:$D2517,0)&lt;MATCH($N$1,$D2514:$D2517,0),1*b_vote,0)+IF(MATCH($M$1,$E2514:$E2517,0)&lt;MATCH($N$1,$E2514:$E2517,0),1*c_vote,0)+IF(MATCH($M$1,$F2514:$F2517,0)&lt;MATCH($N$1,$F2514:$F2517,0),1*d_vote,0)</f>
        <v>0.53</v>
      </c>
      <c r="N2514" s="3">
        <f>IF(MATCH(M$1,$C2514:$C2517,0)&gt;(MATCH(N$1,$C2514:$C2517,0)),1*a_vote,0)+IF(MATCH(M$1,$D2514:$D2517,0)&gt;MATCH(N$1,$D2514:$D2517,0),1*b_vote,0)+IF(MATCH(M$1,$E2514:$E2517,0)&gt;MATCH(N$1,$E2514:$E2517,0),1*c_vote,0)+IF(MATCH(M$1,$F2514:$F2517,0)&gt;MATCH(N$1,$F2514:$F2517,0),1*d_vote,0)</f>
        <v>0.47</v>
      </c>
      <c r="O2514" s="3">
        <f>IF(MATCH($O$1,$C2514:$C2517,0)&lt;(MATCH($P$1,$C2514:$C2517,0)),1*a_vote,0)+IF(MATCH($O$1,$D2514:$D2517,0)&lt;MATCH($P$1,$D2514:$D2517,0),1*b_vote,0)+IF(MATCH($O$1,$E2514:$E2517,0)&lt;MATCH($P$1,$E2514:$E2517,0),1*c_vote,0)+IF(MATCH($O$1,$F2514:$F2517,0)&lt;MATCH($P$1,$F2514:$F2517,0),1*d_vote,0)</f>
        <v>0.75</v>
      </c>
      <c r="P2514" s="3">
        <f>IF(MATCH(O$1,$C2514:$C2517,0)&gt;(MATCH(P$1,$C2514:$C2517,0)),1*a_vote,0)+IF(MATCH(O$1,$D2514:$D2517,0)&gt;MATCH(P$1,$D2514:$D2517,0),1*b_vote,0)+IF(MATCH(O$1,$E2514:$E2517,0)&gt;MATCH(P$1,$E2514:$E2517,0),1*c_vote,0)+IF(MATCH(O$1,$F2514:$F2517,0)&gt;MATCH(P$1,$F2514:$F2517,0),1*d_vote,0)</f>
        <v>0.25</v>
      </c>
      <c r="Q2514" s="3">
        <f>IF(MATCH($Q$1,$C2514:$C2517,0)&lt;(MATCH($R$1,$C2514:$C2517,0)),1*a_vote,0)+IF(MATCH($Q$1,$D2514:$D2517,0)&lt;MATCH($R$1,$D2514:$D2517,0),1*b_vote,0)+IF(MATCH($Q$1,$E2514:$E2517,0)&lt;MATCH($R$1,$E2514:$E2517,0),1*c_vote,0)+IF(MATCH($Q$1,$F2514:$F2517,0)&lt;MATCH($R$1,$F2514:$F2517,0),1*d_vote,0)</f>
        <v>0.26</v>
      </c>
      <c r="R2514" s="3">
        <f>IF(MATCH(Q$1,$C2514:$C2517,0)&gt;(MATCH(R$1,$C2514:$C2517,0)),1*a_vote,0)+IF(MATCH(Q$1,$D2514:$D2517,0)&gt;MATCH(R$1,$D2514:$D2517,0),1*b_vote,0)+IF(MATCH(Q$1,$E2514:$E2517,0)&gt;MATCH(R$1,$E2514:$E2517,0),1*c_vote,0)+IF(MATCH(Q$1,$F2514:$F2517,0)&gt;MATCH(R$1,$F2514:$F2517,0),1*d_vote,0)</f>
        <v>0.74</v>
      </c>
      <c r="S2514" s="3">
        <f>IF(MATCH($S$1,$C2514:$C2517,0)&lt;(MATCH($T$1,$C2514:$C2517,0)),1*a_vote,0)+IF(MATCH($S$1,$D2514:$D2517,0)&lt;MATCH($T$1,$D2514:$D2517,0),1*b_vote,0)+IF(MATCH($S$1,$E2514:$E2517,0)&lt;MATCH($T$1,$E2514:$E2517,0),1*c_vote,0)+IF(MATCH($S$1,$F2514:$F2517,0)&lt;MATCH($T$1,$F2514:$F2517,0),1*d_vote,0)</f>
        <v>0.51</v>
      </c>
      <c r="T2514" s="3">
        <f>IF(MATCH(S$1,$C2514:$C2517,0)&gt;(MATCH(T$1,$C2514:$C2517,0)),1*a_vote,0)+IF(MATCH(S$1,$D2514:$D2517,0)&gt;MATCH(T$1,$D2514:$D2517,0),1*b_vote,0)+IF(MATCH(S$1,$E2514:$E2517,0)&gt;MATCH(T$1,$E2514:$E2517,0),1*c_vote,0)+IF(MATCH(S$1,$F2514:$F2517,0)&gt;MATCH(T$1,$F2514:$F2517,0),1*d_vote,0)</f>
        <v>0.49</v>
      </c>
    </row>
    <row r="2515" spans="1:20" x14ac:dyDescent="0.25">
      <c r="A2515">
        <f t="shared" si="80"/>
        <v>2514</v>
      </c>
      <c r="B2515">
        <f t="shared" si="81"/>
        <v>629</v>
      </c>
      <c r="C2515" t="str">
        <f>INDEX('VBA code_permu_wo_repettn'!$T$3:$Y$6,COUNTIF('Profile-matrices_Condorcet'!$B$2:$B2515,'Profile-matrices_Condorcet'!$B2515),MATCH(INDEX('numeric possibilities'!D$3:D$1298,VLOOKUP($B2515,'numeric possibilities'!$C$3:$G$1298,1)),'VBA code_permu_wo_repettn'!$T$2:$Y$2))</f>
        <v>D</v>
      </c>
      <c r="D2515" t="str">
        <f>INDEX('VBA code_permu_wo_repettn'!$AA$3:$AF$6,COUNTIF('Profile-matrices_Condorcet'!$B$2:$B2515,'Profile-matrices_Condorcet'!$B2515),MATCH(INDEX('numeric possibilities'!E$3:E$1298,VLOOKUP($B2515,'numeric possibilities'!$C$3:$G$1298,1)),'VBA code_permu_wo_repettn'!$AA$2:$AF$2))</f>
        <v>C</v>
      </c>
      <c r="E2515" t="str">
        <f>INDEX('VBA code_permu_wo_repettn'!$AH$3:$AM$6,COUNTIF('Profile-matrices_Condorcet'!$B$2:$B2515,'Profile-matrices_Condorcet'!$B2515),MATCH(INDEX('numeric possibilities'!F$3:F$1298,VLOOKUP($B2515,'numeric possibilities'!$C$3:$G$1298,1)),'VBA code_permu_wo_repettn'!$AH$2:$AM$2))</f>
        <v>D</v>
      </c>
      <c r="F2515" t="str">
        <f>INDEX('VBA code_permu_wo_repettn'!$AO$3:$AT$6,COUNTIF('Profile-matrices_Condorcet'!$B$2:$B2515,'Profile-matrices_Condorcet'!$B2515),MATCH(INDEX('numeric possibilities'!G$3:G$1298,VLOOKUP($B2515,'numeric possibilities'!$C$3:$G$1298,1)),'VBA code_permu_wo_repettn'!$AO$2:$AT$2))</f>
        <v>B</v>
      </c>
      <c r="H2515" t="s">
        <v>15</v>
      </c>
      <c r="I2515" t="str">
        <f>IF(I2514&gt;J2514,$I$1,IF(I2514&lt;J2514,$J$1,0))</f>
        <v>B</v>
      </c>
      <c r="K2515" t="str">
        <f>IF(K2514&gt;L2514,$K$1,IF(K2514&lt;L2514,$L$1,0))</f>
        <v>C</v>
      </c>
      <c r="M2515" t="str">
        <f>IF(M2514&gt;N2514,$M$1,IF(M2514&lt;N2514,$N$1,0))</f>
        <v>A</v>
      </c>
      <c r="O2515" t="str">
        <f>IF(O2514&gt;P2514,$O$1,IF(O2514&lt;P2514,$P$1,0))</f>
        <v>B</v>
      </c>
      <c r="Q2515" t="str">
        <f>IF(Q2514&gt;R2514,$Q$1,IF(Q2514&lt;R2514,$R$1,0))</f>
        <v>D</v>
      </c>
      <c r="S2515" t="str">
        <f>IF(S2514&gt;T2514,$S$1,IF(S2514&lt;T2514,$T$1,0))</f>
        <v>C</v>
      </c>
    </row>
    <row r="2516" spans="1:20" x14ac:dyDescent="0.25">
      <c r="A2516">
        <f t="shared" si="80"/>
        <v>2515</v>
      </c>
      <c r="B2516">
        <f t="shared" si="81"/>
        <v>629</v>
      </c>
      <c r="C2516" t="str">
        <f>INDEX('VBA code_permu_wo_repettn'!$T$3:$Y$6,COUNTIF('Profile-matrices_Condorcet'!$B$2:$B2516,'Profile-matrices_Condorcet'!$B2516),MATCH(INDEX('numeric possibilities'!D$3:D$1298,VLOOKUP($B2516,'numeric possibilities'!$C$3:$G$1298,1)),'VBA code_permu_wo_repettn'!$T$2:$Y$2))</f>
        <v>B</v>
      </c>
      <c r="D2516" t="str">
        <f>INDEX('VBA code_permu_wo_repettn'!$AA$3:$AF$6,COUNTIF('Profile-matrices_Condorcet'!$B$2:$B2516,'Profile-matrices_Condorcet'!$B2516),MATCH(INDEX('numeric possibilities'!E$3:E$1298,VLOOKUP($B2516,'numeric possibilities'!$C$3:$G$1298,1)),'VBA code_permu_wo_repettn'!$AA$2:$AF$2))</f>
        <v>A</v>
      </c>
      <c r="E2516" t="str">
        <f>INDEX('VBA code_permu_wo_repettn'!$AH$3:$AM$6,COUNTIF('Profile-matrices_Condorcet'!$B$2:$B2516,'Profile-matrices_Condorcet'!$B2516),MATCH(INDEX('numeric possibilities'!F$3:F$1298,VLOOKUP($B2516,'numeric possibilities'!$C$3:$G$1298,1)),'VBA code_permu_wo_repettn'!$AH$2:$AM$2))</f>
        <v>B</v>
      </c>
      <c r="F2516" t="str">
        <f>INDEX('VBA code_permu_wo_repettn'!$AO$3:$AT$6,COUNTIF('Profile-matrices_Condorcet'!$B$2:$B2516,'Profile-matrices_Condorcet'!$B2516),MATCH(INDEX('numeric possibilities'!G$3:G$1298,VLOOKUP($B2516,'numeric possibilities'!$C$3:$G$1298,1)),'VBA code_permu_wo_repettn'!$AO$2:$AT$2))</f>
        <v>A</v>
      </c>
      <c r="I2516" t="s">
        <v>0</v>
      </c>
      <c r="J2516" t="s">
        <v>1</v>
      </c>
      <c r="K2516" t="s">
        <v>2</v>
      </c>
      <c r="L2516" t="s">
        <v>3</v>
      </c>
    </row>
    <row r="2517" spans="1:20" x14ac:dyDescent="0.25">
      <c r="A2517">
        <f t="shared" si="80"/>
        <v>2516</v>
      </c>
      <c r="B2517">
        <f t="shared" si="81"/>
        <v>629</v>
      </c>
      <c r="C2517" t="str">
        <f>INDEX('VBA code_permu_wo_repettn'!$T$3:$Y$6,COUNTIF('Profile-matrices_Condorcet'!$B$2:$B2517,'Profile-matrices_Condorcet'!$B2517),MATCH(INDEX('numeric possibilities'!D$3:D$1298,VLOOKUP($B2517,'numeric possibilities'!$C$3:$G$1298,1)),'VBA code_permu_wo_repettn'!$T$2:$Y$2))</f>
        <v>C</v>
      </c>
      <c r="D2517" t="str">
        <f>INDEX('VBA code_permu_wo_repettn'!$AA$3:$AF$6,COUNTIF('Profile-matrices_Condorcet'!$B$2:$B2517,'Profile-matrices_Condorcet'!$B2517),MATCH(INDEX('numeric possibilities'!E$3:E$1298,VLOOKUP($B2517,'numeric possibilities'!$C$3:$G$1298,1)),'VBA code_permu_wo_repettn'!$AA$2:$AF$2))</f>
        <v>D</v>
      </c>
      <c r="E2517" t="str">
        <f>INDEX('VBA code_permu_wo_repettn'!$AH$3:$AM$6,COUNTIF('Profile-matrices_Condorcet'!$B$2:$B2517,'Profile-matrices_Condorcet'!$B2517),MATCH(INDEX('numeric possibilities'!F$3:F$1298,VLOOKUP($B2517,'numeric possibilities'!$C$3:$G$1298,1)),'VBA code_permu_wo_repettn'!$AH$2:$AM$2))</f>
        <v>A</v>
      </c>
      <c r="F2517" t="str">
        <f>INDEX('VBA code_permu_wo_repettn'!$AO$3:$AT$6,COUNTIF('Profile-matrices_Condorcet'!$B$2:$B2517,'Profile-matrices_Condorcet'!$B2517),MATCH(INDEX('numeric possibilities'!G$3:G$1298,VLOOKUP($B2517,'numeric possibilities'!$C$3:$G$1298,1)),'VBA code_permu_wo_repettn'!$AO$2:$AT$2))</f>
        <v>C</v>
      </c>
      <c r="G2517" t="str">
        <f>IF(MAX(I2517:L2517)&gt;='numeric possibilities'!$B$4/2,INDEX('Profile-matrices_Condorcet'!I2516:L2516,1,MATCH(MAX('Profile-matrices_Condorcet'!I2517:L2517),'Profile-matrices_Condorcet'!I2517:L2517,0)),"NCW")</f>
        <v>NCW</v>
      </c>
      <c r="H2517" t="s">
        <v>13</v>
      </c>
      <c r="I2517" s="3">
        <f>COUNTIF($I2515:$S2515,I2516)</f>
        <v>1</v>
      </c>
      <c r="J2517" s="3">
        <f>COUNTIF($I2515:$S2515,J2516)</f>
        <v>2</v>
      </c>
      <c r="K2517" s="3">
        <f>COUNTIF($I2515:$S2515,K2516)</f>
        <v>2</v>
      </c>
      <c r="L2517" s="3">
        <f>COUNTIF($I2515:$S2515,L2516)</f>
        <v>1</v>
      </c>
    </row>
    <row r="2518" spans="1:20" x14ac:dyDescent="0.25">
      <c r="A2518">
        <f t="shared" si="80"/>
        <v>2517</v>
      </c>
      <c r="B2518">
        <f t="shared" si="81"/>
        <v>630</v>
      </c>
      <c r="C2518" t="str">
        <f>INDEX('VBA code_permu_wo_repettn'!$T$3:$Y$6,COUNTIF('Profile-matrices_Condorcet'!$B$2:$B2518,'Profile-matrices_Condorcet'!$B2518),MATCH(INDEX('numeric possibilities'!D$3:D$1298,VLOOKUP($B2518,'numeric possibilities'!$C$3:$G$1298,1)),'VBA code_permu_wo_repettn'!$T$2:$Y$2))</f>
        <v>A</v>
      </c>
      <c r="D2518" t="str">
        <f>INDEX('VBA code_permu_wo_repettn'!$AA$3:$AF$6,COUNTIF('Profile-matrices_Condorcet'!$B$2:$B2518,'Profile-matrices_Condorcet'!$B2518),MATCH(INDEX('numeric possibilities'!E$3:E$1298,VLOOKUP($B2518,'numeric possibilities'!$C$3:$G$1298,1)),'VBA code_permu_wo_repettn'!$AA$2:$AF$2))</f>
        <v>B</v>
      </c>
      <c r="E2518" t="str">
        <f>INDEX('VBA code_permu_wo_repettn'!$AH$3:$AM$6,COUNTIF('Profile-matrices_Condorcet'!$B$2:$B2518,'Profile-matrices_Condorcet'!$B2518),MATCH(INDEX('numeric possibilities'!F$3:F$1298,VLOOKUP($B2518,'numeric possibilities'!$C$3:$G$1298,1)),'VBA code_permu_wo_repettn'!$AH$2:$AM$2))</f>
        <v>C</v>
      </c>
      <c r="F2518" t="str">
        <f>INDEX('VBA code_permu_wo_repettn'!$AO$3:$AT$6,COUNTIF('Profile-matrices_Condorcet'!$B$2:$B2518,'Profile-matrices_Condorcet'!$B2518),MATCH(INDEX('numeric possibilities'!G$3:G$1298,VLOOKUP($B2518,'numeric possibilities'!$C$3:$G$1298,1)),'VBA code_permu_wo_repettn'!$AO$2:$AT$2))</f>
        <v>D</v>
      </c>
      <c r="H2518" t="s">
        <v>14</v>
      </c>
      <c r="I2518" s="3">
        <f>IF(MATCH(I$1,$C2518:$C2521,0)&lt;(MATCH(J$1,$C2518:$C2521,0)),1*a_vote,0)+IF(MATCH(I$1,$D2518:$D2521,0)&lt;MATCH(J$1,$D2518:$D2521,0),1*b_vote,0)+IF(MATCH(I$1,$E2518:$E2521,0)&lt;MATCH(J$1,$E2518:$E2521,0),1*c_vote,0)+IF(MATCH(I$1,$F2518:$F2521,0)&lt;MATCH(J$1,$F2518:$F2521,0),1*d_vote,0)</f>
        <v>0.27</v>
      </c>
      <c r="J2518" s="3">
        <f>IF(MATCH(I$1,$C2518:$C2521,0)&gt;(MATCH(J$1,$C2518:$C2521,0)),1*a_vote,0)+IF(MATCH(I$1,$D2518:$D2521,0)&gt;MATCH(J$1,$D2518:$D2521,0),1*b_vote,0)+IF(MATCH(I$1,$E2518:$E2521,0)&gt;MATCH(J$1,$E2518:$E2521,0),1*c_vote,0)+IF(MATCH(I$1,$F2518:$F2521,0)&gt;MATCH(J$1,$F2518:$F2521,0),1*d_vote,0)</f>
        <v>0.73</v>
      </c>
      <c r="K2518" s="3">
        <f>IF(MATCH($K$1,$C2518:$C2521,0)&lt;(MATCH($L$1,$C2518:$C2521,0)),1*a_vote,0)+IF(MATCH($K$1,$D2518:$D2521,0)&lt;MATCH($L$1,$D2518:$D2521,0),1*b_vote,0)+IF(MATCH($K$1,$E2518:$E2521,0)&lt;MATCH($L$1,$E2518:$E2521,0),1*c_vote,0)+IF(MATCH($K$1,$F2518:$F2521,0)&lt;MATCH($L$1,$F2518:$F2521,0),1*d_vote,0)</f>
        <v>0.49</v>
      </c>
      <c r="L2518" s="3">
        <f>IF(MATCH(K$1,$C2518:$C2521,0)&gt;(MATCH(L$1,$C2518:$C2521,0)),1*a_vote,0)+IF(MATCH(K$1,$D2518:$D2521,0)&gt;MATCH(L$1,$D2518:$D2521,0),1*b_vote,0)+IF(MATCH(K$1,$E2518:$E2521,0)&gt;MATCH(L$1,$E2518:$E2521,0),1*c_vote,0)+IF(MATCH(K$1,$F2518:$F2521,0)&gt;MATCH(L$1,$F2518:$F2521,0),1*d_vote,0)</f>
        <v>0.51</v>
      </c>
      <c r="M2518" s="3">
        <f>IF(MATCH($M$1,$C2518:$C2521,0)&lt;(MATCH($N$1,$C2518:$C2521,0)),1*a_vote,0)+IF(MATCH($M$1,$D2518:$D2521,0)&lt;MATCH($N$1,$D2518:$D2521,0),1*b_vote,0)+IF(MATCH($M$1,$E2518:$E2521,0)&lt;MATCH($N$1,$E2518:$E2521,0),1*c_vote,0)+IF(MATCH($M$1,$F2518:$F2521,0)&lt;MATCH($N$1,$F2518:$F2521,0),1*d_vote,0)</f>
        <v>0.53</v>
      </c>
      <c r="N2518" s="3">
        <f>IF(MATCH(M$1,$C2518:$C2521,0)&gt;(MATCH(N$1,$C2518:$C2521,0)),1*a_vote,0)+IF(MATCH(M$1,$D2518:$D2521,0)&gt;MATCH(N$1,$D2518:$D2521,0),1*b_vote,0)+IF(MATCH(M$1,$E2518:$E2521,0)&gt;MATCH(N$1,$E2518:$E2521,0),1*c_vote,0)+IF(MATCH(M$1,$F2518:$F2521,0)&gt;MATCH(N$1,$F2518:$F2521,0),1*d_vote,0)</f>
        <v>0.47</v>
      </c>
      <c r="O2518" s="3">
        <f>IF(MATCH($O$1,$C2518:$C2521,0)&lt;(MATCH($P$1,$C2518:$C2521,0)),1*a_vote,0)+IF(MATCH($O$1,$D2518:$D2521,0)&lt;MATCH($P$1,$D2518:$D2521,0),1*b_vote,0)+IF(MATCH($O$1,$E2518:$E2521,0)&lt;MATCH($P$1,$E2518:$E2521,0),1*c_vote,0)+IF(MATCH($O$1,$F2518:$F2521,0)&lt;MATCH($P$1,$F2518:$F2521,0),1*d_vote,0)</f>
        <v>0.48</v>
      </c>
      <c r="P2518" s="3">
        <f>IF(MATCH(O$1,$C2518:$C2521,0)&gt;(MATCH(P$1,$C2518:$C2521,0)),1*a_vote,0)+IF(MATCH(O$1,$D2518:$D2521,0)&gt;MATCH(P$1,$D2518:$D2521,0),1*b_vote,0)+IF(MATCH(O$1,$E2518:$E2521,0)&gt;MATCH(P$1,$E2518:$E2521,0),1*c_vote,0)+IF(MATCH(O$1,$F2518:$F2521,0)&gt;MATCH(P$1,$F2518:$F2521,0),1*d_vote,0)</f>
        <v>0.52</v>
      </c>
      <c r="Q2518" s="3">
        <f>IF(MATCH($Q$1,$C2518:$C2521,0)&lt;(MATCH($R$1,$C2518:$C2521,0)),1*a_vote,0)+IF(MATCH($Q$1,$D2518:$D2521,0)&lt;MATCH($R$1,$D2518:$D2521,0),1*b_vote,0)+IF(MATCH($Q$1,$E2518:$E2521,0)&lt;MATCH($R$1,$E2518:$E2521,0),1*c_vote,0)+IF(MATCH($Q$1,$F2518:$F2521,0)&lt;MATCH($R$1,$F2518:$F2521,0),1*d_vote,0)</f>
        <v>0.26</v>
      </c>
      <c r="R2518" s="3">
        <f>IF(MATCH(Q$1,$C2518:$C2521,0)&gt;(MATCH(R$1,$C2518:$C2521,0)),1*a_vote,0)+IF(MATCH(Q$1,$D2518:$D2521,0)&gt;MATCH(R$1,$D2518:$D2521,0),1*b_vote,0)+IF(MATCH(Q$1,$E2518:$E2521,0)&gt;MATCH(R$1,$E2518:$E2521,0),1*c_vote,0)+IF(MATCH(Q$1,$F2518:$F2521,0)&gt;MATCH(R$1,$F2518:$F2521,0),1*d_vote,0)</f>
        <v>0.74</v>
      </c>
      <c r="S2518" s="3">
        <f>IF(MATCH($S$1,$C2518:$C2521,0)&lt;(MATCH($T$1,$C2518:$C2521,0)),1*a_vote,0)+IF(MATCH($S$1,$D2518:$D2521,0)&lt;MATCH($T$1,$D2518:$D2521,0),1*b_vote,0)+IF(MATCH($S$1,$E2518:$E2521,0)&lt;MATCH($T$1,$E2518:$E2521,0),1*c_vote,0)+IF(MATCH($S$1,$F2518:$F2521,0)&lt;MATCH($T$1,$F2518:$F2521,0),1*d_vote,0)</f>
        <v>0.51</v>
      </c>
      <c r="T2518" s="3">
        <f>IF(MATCH(S$1,$C2518:$C2521,0)&gt;(MATCH(T$1,$C2518:$C2521,0)),1*a_vote,0)+IF(MATCH(S$1,$D2518:$D2521,0)&gt;MATCH(T$1,$D2518:$D2521,0),1*b_vote,0)+IF(MATCH(S$1,$E2518:$E2521,0)&gt;MATCH(T$1,$E2518:$E2521,0),1*c_vote,0)+IF(MATCH(S$1,$F2518:$F2521,0)&gt;MATCH(T$1,$F2518:$F2521,0),1*d_vote,0)</f>
        <v>0.49</v>
      </c>
    </row>
    <row r="2519" spans="1:20" x14ac:dyDescent="0.25">
      <c r="A2519">
        <f t="shared" si="80"/>
        <v>2518</v>
      </c>
      <c r="B2519">
        <f t="shared" si="81"/>
        <v>630</v>
      </c>
      <c r="C2519" t="str">
        <f>INDEX('VBA code_permu_wo_repettn'!$T$3:$Y$6,COUNTIF('Profile-matrices_Condorcet'!$B$2:$B2519,'Profile-matrices_Condorcet'!$B2519),MATCH(INDEX('numeric possibilities'!D$3:D$1298,VLOOKUP($B2519,'numeric possibilities'!$C$3:$G$1298,1)),'VBA code_permu_wo_repettn'!$T$2:$Y$2))</f>
        <v>D</v>
      </c>
      <c r="D2519" t="str">
        <f>INDEX('VBA code_permu_wo_repettn'!$AA$3:$AF$6,COUNTIF('Profile-matrices_Condorcet'!$B$2:$B2519,'Profile-matrices_Condorcet'!$B2519),MATCH(INDEX('numeric possibilities'!E$3:E$1298,VLOOKUP($B2519,'numeric possibilities'!$C$3:$G$1298,1)),'VBA code_permu_wo_repettn'!$AA$2:$AF$2))</f>
        <v>C</v>
      </c>
      <c r="E2519" t="str">
        <f>INDEX('VBA code_permu_wo_repettn'!$AH$3:$AM$6,COUNTIF('Profile-matrices_Condorcet'!$B$2:$B2519,'Profile-matrices_Condorcet'!$B2519),MATCH(INDEX('numeric possibilities'!F$3:F$1298,VLOOKUP($B2519,'numeric possibilities'!$C$3:$G$1298,1)),'VBA code_permu_wo_repettn'!$AH$2:$AM$2))</f>
        <v>D</v>
      </c>
      <c r="F2519" t="str">
        <f>INDEX('VBA code_permu_wo_repettn'!$AO$3:$AT$6,COUNTIF('Profile-matrices_Condorcet'!$B$2:$B2519,'Profile-matrices_Condorcet'!$B2519),MATCH(INDEX('numeric possibilities'!G$3:G$1298,VLOOKUP($B2519,'numeric possibilities'!$C$3:$G$1298,1)),'VBA code_permu_wo_repettn'!$AO$2:$AT$2))</f>
        <v>B</v>
      </c>
      <c r="H2519" t="s">
        <v>15</v>
      </c>
      <c r="I2519" t="str">
        <f>IF(I2518&gt;J2518,$I$1,IF(I2518&lt;J2518,$J$1,0))</f>
        <v>B</v>
      </c>
      <c r="K2519" t="str">
        <f>IF(K2518&gt;L2518,$K$1,IF(K2518&lt;L2518,$L$1,0))</f>
        <v>C</v>
      </c>
      <c r="M2519" t="str">
        <f>IF(M2518&gt;N2518,$M$1,IF(M2518&lt;N2518,$N$1,0))</f>
        <v>A</v>
      </c>
      <c r="O2519" t="str">
        <f>IF(O2518&gt;P2518,$O$1,IF(O2518&lt;P2518,$P$1,0))</f>
        <v>C</v>
      </c>
      <c r="Q2519" t="str">
        <f>IF(Q2518&gt;R2518,$Q$1,IF(Q2518&lt;R2518,$R$1,0))</f>
        <v>D</v>
      </c>
      <c r="S2519" t="str">
        <f>IF(S2518&gt;T2518,$S$1,IF(S2518&lt;T2518,$T$1,0))</f>
        <v>C</v>
      </c>
    </row>
    <row r="2520" spans="1:20" x14ac:dyDescent="0.25">
      <c r="A2520">
        <f t="shared" si="80"/>
        <v>2519</v>
      </c>
      <c r="B2520">
        <f t="shared" si="81"/>
        <v>630</v>
      </c>
      <c r="C2520" t="str">
        <f>INDEX('VBA code_permu_wo_repettn'!$T$3:$Y$6,COUNTIF('Profile-matrices_Condorcet'!$B$2:$B2520,'Profile-matrices_Condorcet'!$B2520),MATCH(INDEX('numeric possibilities'!D$3:D$1298,VLOOKUP($B2520,'numeric possibilities'!$C$3:$G$1298,1)),'VBA code_permu_wo_repettn'!$T$2:$Y$2))</f>
        <v>C</v>
      </c>
      <c r="D2520" t="str">
        <f>INDEX('VBA code_permu_wo_repettn'!$AA$3:$AF$6,COUNTIF('Profile-matrices_Condorcet'!$B$2:$B2520,'Profile-matrices_Condorcet'!$B2520),MATCH(INDEX('numeric possibilities'!E$3:E$1298,VLOOKUP($B2520,'numeric possibilities'!$C$3:$G$1298,1)),'VBA code_permu_wo_repettn'!$AA$2:$AF$2))</f>
        <v>A</v>
      </c>
      <c r="E2520" t="str">
        <f>INDEX('VBA code_permu_wo_repettn'!$AH$3:$AM$6,COUNTIF('Profile-matrices_Condorcet'!$B$2:$B2520,'Profile-matrices_Condorcet'!$B2520),MATCH(INDEX('numeric possibilities'!F$3:F$1298,VLOOKUP($B2520,'numeric possibilities'!$C$3:$G$1298,1)),'VBA code_permu_wo_repettn'!$AH$2:$AM$2))</f>
        <v>B</v>
      </c>
      <c r="F2520" t="str">
        <f>INDEX('VBA code_permu_wo_repettn'!$AO$3:$AT$6,COUNTIF('Profile-matrices_Condorcet'!$B$2:$B2520,'Profile-matrices_Condorcet'!$B2520),MATCH(INDEX('numeric possibilities'!G$3:G$1298,VLOOKUP($B2520,'numeric possibilities'!$C$3:$G$1298,1)),'VBA code_permu_wo_repettn'!$AO$2:$AT$2))</f>
        <v>A</v>
      </c>
      <c r="I2520" t="s">
        <v>0</v>
      </c>
      <c r="J2520" t="s">
        <v>1</v>
      </c>
      <c r="K2520" t="s">
        <v>2</v>
      </c>
      <c r="L2520" t="s">
        <v>3</v>
      </c>
    </row>
    <row r="2521" spans="1:20" x14ac:dyDescent="0.25">
      <c r="A2521">
        <f t="shared" si="80"/>
        <v>2520</v>
      </c>
      <c r="B2521">
        <f t="shared" si="81"/>
        <v>630</v>
      </c>
      <c r="C2521" t="str">
        <f>INDEX('VBA code_permu_wo_repettn'!$T$3:$Y$6,COUNTIF('Profile-matrices_Condorcet'!$B$2:$B2521,'Profile-matrices_Condorcet'!$B2521),MATCH(INDEX('numeric possibilities'!D$3:D$1298,VLOOKUP($B2521,'numeric possibilities'!$C$3:$G$1298,1)),'VBA code_permu_wo_repettn'!$T$2:$Y$2))</f>
        <v>B</v>
      </c>
      <c r="D2521" t="str">
        <f>INDEX('VBA code_permu_wo_repettn'!$AA$3:$AF$6,COUNTIF('Profile-matrices_Condorcet'!$B$2:$B2521,'Profile-matrices_Condorcet'!$B2521),MATCH(INDEX('numeric possibilities'!E$3:E$1298,VLOOKUP($B2521,'numeric possibilities'!$C$3:$G$1298,1)),'VBA code_permu_wo_repettn'!$AA$2:$AF$2))</f>
        <v>D</v>
      </c>
      <c r="E2521" t="str">
        <f>INDEX('VBA code_permu_wo_repettn'!$AH$3:$AM$6,COUNTIF('Profile-matrices_Condorcet'!$B$2:$B2521,'Profile-matrices_Condorcet'!$B2521),MATCH(INDEX('numeric possibilities'!F$3:F$1298,VLOOKUP($B2521,'numeric possibilities'!$C$3:$G$1298,1)),'VBA code_permu_wo_repettn'!$AH$2:$AM$2))</f>
        <v>A</v>
      </c>
      <c r="F2521" t="str">
        <f>INDEX('VBA code_permu_wo_repettn'!$AO$3:$AT$6,COUNTIF('Profile-matrices_Condorcet'!$B$2:$B2521,'Profile-matrices_Condorcet'!$B2521),MATCH(INDEX('numeric possibilities'!G$3:G$1298,VLOOKUP($B2521,'numeric possibilities'!$C$3:$G$1298,1)),'VBA code_permu_wo_repettn'!$AO$2:$AT$2))</f>
        <v>C</v>
      </c>
      <c r="G2521" t="str">
        <f>IF(MAX(I2521:L2521)&gt;='numeric possibilities'!$B$4/2,INDEX('Profile-matrices_Condorcet'!I2520:L2520,1,MATCH(MAX('Profile-matrices_Condorcet'!I2521:L2521),'Profile-matrices_Condorcet'!I2521:L2521,0)),"NCW")</f>
        <v>C</v>
      </c>
      <c r="H2521" t="s">
        <v>13</v>
      </c>
      <c r="I2521" s="3">
        <f>COUNTIF($I2519:$S2519,I2520)</f>
        <v>1</v>
      </c>
      <c r="J2521" s="3">
        <f>COUNTIF($I2519:$S2519,J2520)</f>
        <v>1</v>
      </c>
      <c r="K2521" s="3">
        <f>COUNTIF($I2519:$S2519,K2520)</f>
        <v>3</v>
      </c>
      <c r="L2521" s="3">
        <f>COUNTIF($I2519:$S2519,L2520)</f>
        <v>1</v>
      </c>
    </row>
    <row r="2522" spans="1:20" x14ac:dyDescent="0.25">
      <c r="A2522">
        <f t="shared" si="80"/>
        <v>2521</v>
      </c>
      <c r="B2522">
        <f t="shared" si="81"/>
        <v>631</v>
      </c>
      <c r="C2522" t="str">
        <f>INDEX('VBA code_permu_wo_repettn'!$T$3:$Y$6,COUNTIF('Profile-matrices_Condorcet'!$B$2:$B2522,'Profile-matrices_Condorcet'!$B2522),MATCH(INDEX('numeric possibilities'!D$3:D$1298,VLOOKUP($B2522,'numeric possibilities'!$C$3:$G$1298,1)),'VBA code_permu_wo_repettn'!$T$2:$Y$2))</f>
        <v>A</v>
      </c>
      <c r="D2522" t="str">
        <f>INDEX('VBA code_permu_wo_repettn'!$AA$3:$AF$6,COUNTIF('Profile-matrices_Condorcet'!$B$2:$B2522,'Profile-matrices_Condorcet'!$B2522),MATCH(INDEX('numeric possibilities'!E$3:E$1298,VLOOKUP($B2522,'numeric possibilities'!$C$3:$G$1298,1)),'VBA code_permu_wo_repettn'!$AA$2:$AF$2))</f>
        <v>B</v>
      </c>
      <c r="E2522" t="str">
        <f>INDEX('VBA code_permu_wo_repettn'!$AH$3:$AM$6,COUNTIF('Profile-matrices_Condorcet'!$B$2:$B2522,'Profile-matrices_Condorcet'!$B2522),MATCH(INDEX('numeric possibilities'!F$3:F$1298,VLOOKUP($B2522,'numeric possibilities'!$C$3:$G$1298,1)),'VBA code_permu_wo_repettn'!$AH$2:$AM$2))</f>
        <v>C</v>
      </c>
      <c r="F2522" t="str">
        <f>INDEX('VBA code_permu_wo_repettn'!$AO$3:$AT$6,COUNTIF('Profile-matrices_Condorcet'!$B$2:$B2522,'Profile-matrices_Condorcet'!$B2522),MATCH(INDEX('numeric possibilities'!G$3:G$1298,VLOOKUP($B2522,'numeric possibilities'!$C$3:$G$1298,1)),'VBA code_permu_wo_repettn'!$AO$2:$AT$2))</f>
        <v>D</v>
      </c>
      <c r="H2522" t="s">
        <v>14</v>
      </c>
      <c r="I2522" s="3">
        <f>IF(MATCH(I$1,$C2522:$C2525,0)&lt;(MATCH(J$1,$C2522:$C2525,0)),1*a_vote,0)+IF(MATCH(I$1,$D2522:$D2525,0)&lt;MATCH(J$1,$D2522:$D2525,0),1*b_vote,0)+IF(MATCH(I$1,$E2522:$E2525,0)&lt;MATCH(J$1,$E2522:$E2525,0),1*c_vote,0)+IF(MATCH(I$1,$F2522:$F2525,0)&lt;MATCH(J$1,$F2522:$F2525,0),1*d_vote,0)</f>
        <v>0.27</v>
      </c>
      <c r="J2522" s="3">
        <f>IF(MATCH(I$1,$C2522:$C2525,0)&gt;(MATCH(J$1,$C2522:$C2525,0)),1*a_vote,0)+IF(MATCH(I$1,$D2522:$D2525,0)&gt;MATCH(J$1,$D2522:$D2525,0),1*b_vote,0)+IF(MATCH(I$1,$E2522:$E2525,0)&gt;MATCH(J$1,$E2522:$E2525,0),1*c_vote,0)+IF(MATCH(I$1,$F2522:$F2525,0)&gt;MATCH(J$1,$F2522:$F2525,0),1*d_vote,0)</f>
        <v>0.73</v>
      </c>
      <c r="K2522" s="3">
        <f>IF(MATCH($K$1,$C2522:$C2525,0)&lt;(MATCH($L$1,$C2522:$C2525,0)),1*a_vote,0)+IF(MATCH($K$1,$D2522:$D2525,0)&lt;MATCH($L$1,$D2522:$D2525,0),1*b_vote,0)+IF(MATCH($K$1,$E2522:$E2525,0)&lt;MATCH($L$1,$E2522:$E2525,0),1*c_vote,0)+IF(MATCH($K$1,$F2522:$F2525,0)&lt;MATCH($L$1,$F2522:$F2525,0),1*d_vote,0)</f>
        <v>0.49</v>
      </c>
      <c r="L2522" s="3">
        <f>IF(MATCH(K$1,$C2522:$C2525,0)&gt;(MATCH(L$1,$C2522:$C2525,0)),1*a_vote,0)+IF(MATCH(K$1,$D2522:$D2525,0)&gt;MATCH(L$1,$D2522:$D2525,0),1*b_vote,0)+IF(MATCH(K$1,$E2522:$E2525,0)&gt;MATCH(L$1,$E2522:$E2525,0),1*c_vote,0)+IF(MATCH(K$1,$F2522:$F2525,0)&gt;MATCH(L$1,$F2522:$F2525,0),1*d_vote,0)</f>
        <v>0.51</v>
      </c>
      <c r="M2522" s="3">
        <f>IF(MATCH($M$1,$C2522:$C2525,0)&lt;(MATCH($N$1,$C2522:$C2525,0)),1*a_vote,0)+IF(MATCH($M$1,$D2522:$D2525,0)&lt;MATCH($N$1,$D2522:$D2525,0),1*b_vote,0)+IF(MATCH($M$1,$E2522:$E2525,0)&lt;MATCH($N$1,$E2522:$E2525,0),1*c_vote,0)+IF(MATCH($M$1,$F2522:$F2525,0)&lt;MATCH($N$1,$F2522:$F2525,0),1*d_vote,0)</f>
        <v>0.27</v>
      </c>
      <c r="N2522" s="3">
        <f>IF(MATCH(M$1,$C2522:$C2525,0)&gt;(MATCH(N$1,$C2522:$C2525,0)),1*a_vote,0)+IF(MATCH(M$1,$D2522:$D2525,0)&gt;MATCH(N$1,$D2522:$D2525,0),1*b_vote,0)+IF(MATCH(M$1,$E2522:$E2525,0)&gt;MATCH(N$1,$E2522:$E2525,0),1*c_vote,0)+IF(MATCH(M$1,$F2522:$F2525,0)&gt;MATCH(N$1,$F2522:$F2525,0),1*d_vote,0)</f>
        <v>0.73</v>
      </c>
      <c r="O2522" s="3">
        <f>IF(MATCH($O$1,$C2522:$C2525,0)&lt;(MATCH($P$1,$C2522:$C2525,0)),1*a_vote,0)+IF(MATCH($O$1,$D2522:$D2525,0)&lt;MATCH($P$1,$D2522:$D2525,0),1*b_vote,0)+IF(MATCH($O$1,$E2522:$E2525,0)&lt;MATCH($P$1,$E2522:$E2525,0),1*c_vote,0)+IF(MATCH($O$1,$F2522:$F2525,0)&lt;MATCH($P$1,$F2522:$F2525,0),1*d_vote,0)</f>
        <v>0.75</v>
      </c>
      <c r="P2522" s="3">
        <f>IF(MATCH(O$1,$C2522:$C2525,0)&gt;(MATCH(P$1,$C2522:$C2525,0)),1*a_vote,0)+IF(MATCH(O$1,$D2522:$D2525,0)&gt;MATCH(P$1,$D2522:$D2525,0),1*b_vote,0)+IF(MATCH(O$1,$E2522:$E2525,0)&gt;MATCH(P$1,$E2522:$E2525,0),1*c_vote,0)+IF(MATCH(O$1,$F2522:$F2525,0)&gt;MATCH(P$1,$F2522:$F2525,0),1*d_vote,0)</f>
        <v>0.25</v>
      </c>
      <c r="Q2522" s="3">
        <f>IF(MATCH($Q$1,$C2522:$C2525,0)&lt;(MATCH($R$1,$C2522:$C2525,0)),1*a_vote,0)+IF(MATCH($Q$1,$D2522:$D2525,0)&lt;MATCH($R$1,$D2522:$D2525,0),1*b_vote,0)+IF(MATCH($Q$1,$E2522:$E2525,0)&lt;MATCH($R$1,$E2522:$E2525,0),1*c_vote,0)+IF(MATCH($Q$1,$F2522:$F2525,0)&lt;MATCH($R$1,$F2522:$F2525,0),1*d_vote,0)</f>
        <v>0.53</v>
      </c>
      <c r="R2522" s="3">
        <f>IF(MATCH(Q$1,$C2522:$C2525,0)&gt;(MATCH(R$1,$C2522:$C2525,0)),1*a_vote,0)+IF(MATCH(Q$1,$D2522:$D2525,0)&gt;MATCH(R$1,$D2522:$D2525,0),1*b_vote,0)+IF(MATCH(Q$1,$E2522:$E2525,0)&gt;MATCH(R$1,$E2522:$E2525,0),1*c_vote,0)+IF(MATCH(Q$1,$F2522:$F2525,0)&gt;MATCH(R$1,$F2522:$F2525,0),1*d_vote,0)</f>
        <v>0.47</v>
      </c>
      <c r="S2522" s="3">
        <f>IF(MATCH($S$1,$C2522:$C2525,0)&lt;(MATCH($T$1,$C2522:$C2525,0)),1*a_vote,0)+IF(MATCH($S$1,$D2522:$D2525,0)&lt;MATCH($T$1,$D2522:$D2525,0),1*b_vote,0)+IF(MATCH($S$1,$E2522:$E2525,0)&lt;MATCH($T$1,$E2522:$E2525,0),1*c_vote,0)+IF(MATCH($S$1,$F2522:$F2525,0)&lt;MATCH($T$1,$F2522:$F2525,0),1*d_vote,0)</f>
        <v>0.78</v>
      </c>
      <c r="T2522" s="3">
        <f>IF(MATCH(S$1,$C2522:$C2525,0)&gt;(MATCH(T$1,$C2522:$C2525,0)),1*a_vote,0)+IF(MATCH(S$1,$D2522:$D2525,0)&gt;MATCH(T$1,$D2522:$D2525,0),1*b_vote,0)+IF(MATCH(S$1,$E2522:$E2525,0)&gt;MATCH(T$1,$E2522:$E2525,0),1*c_vote,0)+IF(MATCH(S$1,$F2522:$F2525,0)&gt;MATCH(T$1,$F2522:$F2525,0),1*d_vote,0)</f>
        <v>0.21999999999999997</v>
      </c>
    </row>
    <row r="2523" spans="1:20" x14ac:dyDescent="0.25">
      <c r="A2523">
        <f t="shared" si="80"/>
        <v>2522</v>
      </c>
      <c r="B2523">
        <f t="shared" si="81"/>
        <v>631</v>
      </c>
      <c r="C2523" t="str">
        <f>INDEX('VBA code_permu_wo_repettn'!$T$3:$Y$6,COUNTIF('Profile-matrices_Condorcet'!$B$2:$B2523,'Profile-matrices_Condorcet'!$B2523),MATCH(INDEX('numeric possibilities'!D$3:D$1298,VLOOKUP($B2523,'numeric possibilities'!$C$3:$G$1298,1)),'VBA code_permu_wo_repettn'!$T$2:$Y$2))</f>
        <v>B</v>
      </c>
      <c r="D2523" t="str">
        <f>INDEX('VBA code_permu_wo_repettn'!$AA$3:$AF$6,COUNTIF('Profile-matrices_Condorcet'!$B$2:$B2523,'Profile-matrices_Condorcet'!$B2523),MATCH(INDEX('numeric possibilities'!E$3:E$1298,VLOOKUP($B2523,'numeric possibilities'!$C$3:$G$1298,1)),'VBA code_permu_wo_repettn'!$AA$2:$AF$2))</f>
        <v>C</v>
      </c>
      <c r="E2523" t="str">
        <f>INDEX('VBA code_permu_wo_repettn'!$AH$3:$AM$6,COUNTIF('Profile-matrices_Condorcet'!$B$2:$B2523,'Profile-matrices_Condorcet'!$B2523),MATCH(INDEX('numeric possibilities'!F$3:F$1298,VLOOKUP($B2523,'numeric possibilities'!$C$3:$G$1298,1)),'VBA code_permu_wo_repettn'!$AH$2:$AM$2))</f>
        <v>D</v>
      </c>
      <c r="F2523" t="str">
        <f>INDEX('VBA code_permu_wo_repettn'!$AO$3:$AT$6,COUNTIF('Profile-matrices_Condorcet'!$B$2:$B2523,'Profile-matrices_Condorcet'!$B2523),MATCH(INDEX('numeric possibilities'!G$3:G$1298,VLOOKUP($B2523,'numeric possibilities'!$C$3:$G$1298,1)),'VBA code_permu_wo_repettn'!$AO$2:$AT$2))</f>
        <v>B</v>
      </c>
      <c r="H2523" t="s">
        <v>15</v>
      </c>
      <c r="I2523" t="str">
        <f>IF(I2522&gt;J2522,$I$1,IF(I2522&lt;J2522,$J$1,0))</f>
        <v>B</v>
      </c>
      <c r="K2523" t="str">
        <f>IF(K2522&gt;L2522,$K$1,IF(K2522&lt;L2522,$L$1,0))</f>
        <v>C</v>
      </c>
      <c r="M2523" t="str">
        <f>IF(M2522&gt;N2522,$M$1,IF(M2522&lt;N2522,$N$1,0))</f>
        <v>D</v>
      </c>
      <c r="O2523" t="str">
        <f>IF(O2522&gt;P2522,$O$1,IF(O2522&lt;P2522,$P$1,0))</f>
        <v>B</v>
      </c>
      <c r="Q2523" t="str">
        <f>IF(Q2522&gt;R2522,$Q$1,IF(Q2522&lt;R2522,$R$1,0))</f>
        <v>B</v>
      </c>
      <c r="S2523" t="str">
        <f>IF(S2522&gt;T2522,$S$1,IF(S2522&lt;T2522,$T$1,0))</f>
        <v>C</v>
      </c>
    </row>
    <row r="2524" spans="1:20" x14ac:dyDescent="0.25">
      <c r="A2524">
        <f t="shared" si="80"/>
        <v>2523</v>
      </c>
      <c r="B2524">
        <f t="shared" si="81"/>
        <v>631</v>
      </c>
      <c r="C2524" t="str">
        <f>INDEX('VBA code_permu_wo_repettn'!$T$3:$Y$6,COUNTIF('Profile-matrices_Condorcet'!$B$2:$B2524,'Profile-matrices_Condorcet'!$B2524),MATCH(INDEX('numeric possibilities'!D$3:D$1298,VLOOKUP($B2524,'numeric possibilities'!$C$3:$G$1298,1)),'VBA code_permu_wo_repettn'!$T$2:$Y$2))</f>
        <v>C</v>
      </c>
      <c r="D2524" t="str">
        <f>INDEX('VBA code_permu_wo_repettn'!$AA$3:$AF$6,COUNTIF('Profile-matrices_Condorcet'!$B$2:$B2524,'Profile-matrices_Condorcet'!$B2524),MATCH(INDEX('numeric possibilities'!E$3:E$1298,VLOOKUP($B2524,'numeric possibilities'!$C$3:$G$1298,1)),'VBA code_permu_wo_repettn'!$AA$2:$AF$2))</f>
        <v>D</v>
      </c>
      <c r="E2524" t="str">
        <f>INDEX('VBA code_permu_wo_repettn'!$AH$3:$AM$6,COUNTIF('Profile-matrices_Condorcet'!$B$2:$B2524,'Profile-matrices_Condorcet'!$B2524),MATCH(INDEX('numeric possibilities'!F$3:F$1298,VLOOKUP($B2524,'numeric possibilities'!$C$3:$G$1298,1)),'VBA code_permu_wo_repettn'!$AH$2:$AM$2))</f>
        <v>B</v>
      </c>
      <c r="F2524" t="str">
        <f>INDEX('VBA code_permu_wo_repettn'!$AO$3:$AT$6,COUNTIF('Profile-matrices_Condorcet'!$B$2:$B2524,'Profile-matrices_Condorcet'!$B2524),MATCH(INDEX('numeric possibilities'!G$3:G$1298,VLOOKUP($B2524,'numeric possibilities'!$C$3:$G$1298,1)),'VBA code_permu_wo_repettn'!$AO$2:$AT$2))</f>
        <v>A</v>
      </c>
      <c r="I2524" t="s">
        <v>0</v>
      </c>
      <c r="J2524" t="s">
        <v>1</v>
      </c>
      <c r="K2524" t="s">
        <v>2</v>
      </c>
      <c r="L2524" t="s">
        <v>3</v>
      </c>
    </row>
    <row r="2525" spans="1:20" x14ac:dyDescent="0.25">
      <c r="A2525">
        <f t="shared" si="80"/>
        <v>2524</v>
      </c>
      <c r="B2525">
        <f t="shared" si="81"/>
        <v>631</v>
      </c>
      <c r="C2525" t="str">
        <f>INDEX('VBA code_permu_wo_repettn'!$T$3:$Y$6,COUNTIF('Profile-matrices_Condorcet'!$B$2:$B2525,'Profile-matrices_Condorcet'!$B2525),MATCH(INDEX('numeric possibilities'!D$3:D$1298,VLOOKUP($B2525,'numeric possibilities'!$C$3:$G$1298,1)),'VBA code_permu_wo_repettn'!$T$2:$Y$2))</f>
        <v>D</v>
      </c>
      <c r="D2525" t="str">
        <f>INDEX('VBA code_permu_wo_repettn'!$AA$3:$AF$6,COUNTIF('Profile-matrices_Condorcet'!$B$2:$B2525,'Profile-matrices_Condorcet'!$B2525),MATCH(INDEX('numeric possibilities'!E$3:E$1298,VLOOKUP($B2525,'numeric possibilities'!$C$3:$G$1298,1)),'VBA code_permu_wo_repettn'!$AA$2:$AF$2))</f>
        <v>A</v>
      </c>
      <c r="E2525" t="str">
        <f>INDEX('VBA code_permu_wo_repettn'!$AH$3:$AM$6,COUNTIF('Profile-matrices_Condorcet'!$B$2:$B2525,'Profile-matrices_Condorcet'!$B2525),MATCH(INDEX('numeric possibilities'!F$3:F$1298,VLOOKUP($B2525,'numeric possibilities'!$C$3:$G$1298,1)),'VBA code_permu_wo_repettn'!$AH$2:$AM$2))</f>
        <v>A</v>
      </c>
      <c r="F2525" t="str">
        <f>INDEX('VBA code_permu_wo_repettn'!$AO$3:$AT$6,COUNTIF('Profile-matrices_Condorcet'!$B$2:$B2525,'Profile-matrices_Condorcet'!$B2525),MATCH(INDEX('numeric possibilities'!G$3:G$1298,VLOOKUP($B2525,'numeric possibilities'!$C$3:$G$1298,1)),'VBA code_permu_wo_repettn'!$AO$2:$AT$2))</f>
        <v>C</v>
      </c>
      <c r="G2525" t="str">
        <f>IF(MAX(I2525:L2525)&gt;='numeric possibilities'!$B$4/2,INDEX('Profile-matrices_Condorcet'!I2524:L2524,1,MATCH(MAX('Profile-matrices_Condorcet'!I2525:L2525),'Profile-matrices_Condorcet'!I2525:L2525,0)),"NCW")</f>
        <v>B</v>
      </c>
      <c r="H2525" t="s">
        <v>13</v>
      </c>
      <c r="I2525" s="3">
        <f>COUNTIF($I2523:$S2523,I2524)</f>
        <v>0</v>
      </c>
      <c r="J2525" s="3">
        <f>COUNTIF($I2523:$S2523,J2524)</f>
        <v>3</v>
      </c>
      <c r="K2525" s="3">
        <f>COUNTIF($I2523:$S2523,K2524)</f>
        <v>2</v>
      </c>
      <c r="L2525" s="3">
        <f>COUNTIF($I2523:$S2523,L2524)</f>
        <v>1</v>
      </c>
    </row>
    <row r="2526" spans="1:20" x14ac:dyDescent="0.25">
      <c r="A2526">
        <f t="shared" si="80"/>
        <v>2525</v>
      </c>
      <c r="B2526">
        <f t="shared" si="81"/>
        <v>632</v>
      </c>
      <c r="C2526" t="str">
        <f>INDEX('VBA code_permu_wo_repettn'!$T$3:$Y$6,COUNTIF('Profile-matrices_Condorcet'!$B$2:$B2526,'Profile-matrices_Condorcet'!$B2526),MATCH(INDEX('numeric possibilities'!D$3:D$1298,VLOOKUP($B2526,'numeric possibilities'!$C$3:$G$1298,1)),'VBA code_permu_wo_repettn'!$T$2:$Y$2))</f>
        <v>A</v>
      </c>
      <c r="D2526" t="str">
        <f>INDEX('VBA code_permu_wo_repettn'!$AA$3:$AF$6,COUNTIF('Profile-matrices_Condorcet'!$B$2:$B2526,'Profile-matrices_Condorcet'!$B2526),MATCH(INDEX('numeric possibilities'!E$3:E$1298,VLOOKUP($B2526,'numeric possibilities'!$C$3:$G$1298,1)),'VBA code_permu_wo_repettn'!$AA$2:$AF$2))</f>
        <v>B</v>
      </c>
      <c r="E2526" t="str">
        <f>INDEX('VBA code_permu_wo_repettn'!$AH$3:$AM$6,COUNTIF('Profile-matrices_Condorcet'!$B$2:$B2526,'Profile-matrices_Condorcet'!$B2526),MATCH(INDEX('numeric possibilities'!F$3:F$1298,VLOOKUP($B2526,'numeric possibilities'!$C$3:$G$1298,1)),'VBA code_permu_wo_repettn'!$AH$2:$AM$2))</f>
        <v>C</v>
      </c>
      <c r="F2526" t="str">
        <f>INDEX('VBA code_permu_wo_repettn'!$AO$3:$AT$6,COUNTIF('Profile-matrices_Condorcet'!$B$2:$B2526,'Profile-matrices_Condorcet'!$B2526),MATCH(INDEX('numeric possibilities'!G$3:G$1298,VLOOKUP($B2526,'numeric possibilities'!$C$3:$G$1298,1)),'VBA code_permu_wo_repettn'!$AO$2:$AT$2))</f>
        <v>D</v>
      </c>
      <c r="H2526" t="s">
        <v>14</v>
      </c>
      <c r="I2526" s="3">
        <f>IF(MATCH(I$1,$C2526:$C2529,0)&lt;(MATCH(J$1,$C2526:$C2529,0)),1*a_vote,0)+IF(MATCH(I$1,$D2526:$D2529,0)&lt;MATCH(J$1,$D2526:$D2529,0),1*b_vote,0)+IF(MATCH(I$1,$E2526:$E2529,0)&lt;MATCH(J$1,$E2526:$E2529,0),1*c_vote,0)+IF(MATCH(I$1,$F2526:$F2529,0)&lt;MATCH(J$1,$F2526:$F2529,0),1*d_vote,0)</f>
        <v>0.27</v>
      </c>
      <c r="J2526" s="3">
        <f>IF(MATCH(I$1,$C2526:$C2529,0)&gt;(MATCH(J$1,$C2526:$C2529,0)),1*a_vote,0)+IF(MATCH(I$1,$D2526:$D2529,0)&gt;MATCH(J$1,$D2526:$D2529,0),1*b_vote,0)+IF(MATCH(I$1,$E2526:$E2529,0)&gt;MATCH(J$1,$E2526:$E2529,0),1*c_vote,0)+IF(MATCH(I$1,$F2526:$F2529,0)&gt;MATCH(J$1,$F2526:$F2529,0),1*d_vote,0)</f>
        <v>0.73</v>
      </c>
      <c r="K2526" s="3">
        <f>IF(MATCH($K$1,$C2526:$C2529,0)&lt;(MATCH($L$1,$C2526:$C2529,0)),1*a_vote,0)+IF(MATCH($K$1,$D2526:$D2529,0)&lt;MATCH($L$1,$D2526:$D2529,0),1*b_vote,0)+IF(MATCH($K$1,$E2526:$E2529,0)&lt;MATCH($L$1,$E2526:$E2529,0),1*c_vote,0)+IF(MATCH($K$1,$F2526:$F2529,0)&lt;MATCH($L$1,$F2526:$F2529,0),1*d_vote,0)</f>
        <v>0.49</v>
      </c>
      <c r="L2526" s="3">
        <f>IF(MATCH(K$1,$C2526:$C2529,0)&gt;(MATCH(L$1,$C2526:$C2529,0)),1*a_vote,0)+IF(MATCH(K$1,$D2526:$D2529,0)&gt;MATCH(L$1,$D2526:$D2529,0),1*b_vote,0)+IF(MATCH(K$1,$E2526:$E2529,0)&gt;MATCH(L$1,$E2526:$E2529,0),1*c_vote,0)+IF(MATCH(K$1,$F2526:$F2529,0)&gt;MATCH(L$1,$F2526:$F2529,0),1*d_vote,0)</f>
        <v>0.51</v>
      </c>
      <c r="M2526" s="3">
        <f>IF(MATCH($M$1,$C2526:$C2529,0)&lt;(MATCH($N$1,$C2526:$C2529,0)),1*a_vote,0)+IF(MATCH($M$1,$D2526:$D2529,0)&lt;MATCH($N$1,$D2526:$D2529,0),1*b_vote,0)+IF(MATCH($M$1,$E2526:$E2529,0)&lt;MATCH($N$1,$E2526:$E2529,0),1*c_vote,0)+IF(MATCH($M$1,$F2526:$F2529,0)&lt;MATCH($N$1,$F2526:$F2529,0),1*d_vote,0)</f>
        <v>0.27</v>
      </c>
      <c r="N2526" s="3">
        <f>IF(MATCH(M$1,$C2526:$C2529,0)&gt;(MATCH(N$1,$C2526:$C2529,0)),1*a_vote,0)+IF(MATCH(M$1,$D2526:$D2529,0)&gt;MATCH(N$1,$D2526:$D2529,0),1*b_vote,0)+IF(MATCH(M$1,$E2526:$E2529,0)&gt;MATCH(N$1,$E2526:$E2529,0),1*c_vote,0)+IF(MATCH(M$1,$F2526:$F2529,0)&gt;MATCH(N$1,$F2526:$F2529,0),1*d_vote,0)</f>
        <v>0.73</v>
      </c>
      <c r="O2526" s="3">
        <f>IF(MATCH($O$1,$C2526:$C2529,0)&lt;(MATCH($P$1,$C2526:$C2529,0)),1*a_vote,0)+IF(MATCH($O$1,$D2526:$D2529,0)&lt;MATCH($P$1,$D2526:$D2529,0),1*b_vote,0)+IF(MATCH($O$1,$E2526:$E2529,0)&lt;MATCH($P$1,$E2526:$E2529,0),1*c_vote,0)+IF(MATCH($O$1,$F2526:$F2529,0)&lt;MATCH($P$1,$F2526:$F2529,0),1*d_vote,0)</f>
        <v>0.75</v>
      </c>
      <c r="P2526" s="3">
        <f>IF(MATCH(O$1,$C2526:$C2529,0)&gt;(MATCH(P$1,$C2526:$C2529,0)),1*a_vote,0)+IF(MATCH(O$1,$D2526:$D2529,0)&gt;MATCH(P$1,$D2526:$D2529,0),1*b_vote,0)+IF(MATCH(O$1,$E2526:$E2529,0)&gt;MATCH(P$1,$E2526:$E2529,0),1*c_vote,0)+IF(MATCH(O$1,$F2526:$F2529,0)&gt;MATCH(P$1,$F2526:$F2529,0),1*d_vote,0)</f>
        <v>0.25</v>
      </c>
      <c r="Q2526" s="3">
        <f>IF(MATCH($Q$1,$C2526:$C2529,0)&lt;(MATCH($R$1,$C2526:$C2529,0)),1*a_vote,0)+IF(MATCH($Q$1,$D2526:$D2529,0)&lt;MATCH($R$1,$D2526:$D2529,0),1*b_vote,0)+IF(MATCH($Q$1,$E2526:$E2529,0)&lt;MATCH($R$1,$E2526:$E2529,0),1*c_vote,0)+IF(MATCH($Q$1,$F2526:$F2529,0)&lt;MATCH($R$1,$F2526:$F2529,0),1*d_vote,0)</f>
        <v>0.53</v>
      </c>
      <c r="R2526" s="3">
        <f>IF(MATCH(Q$1,$C2526:$C2529,0)&gt;(MATCH(R$1,$C2526:$C2529,0)),1*a_vote,0)+IF(MATCH(Q$1,$D2526:$D2529,0)&gt;MATCH(R$1,$D2526:$D2529,0),1*b_vote,0)+IF(MATCH(Q$1,$E2526:$E2529,0)&gt;MATCH(R$1,$E2526:$E2529,0),1*c_vote,0)+IF(MATCH(Q$1,$F2526:$F2529,0)&gt;MATCH(R$1,$F2526:$F2529,0),1*d_vote,0)</f>
        <v>0.47</v>
      </c>
      <c r="S2526" s="3">
        <f>IF(MATCH($S$1,$C2526:$C2529,0)&lt;(MATCH($T$1,$C2526:$C2529,0)),1*a_vote,0)+IF(MATCH($S$1,$D2526:$D2529,0)&lt;MATCH($T$1,$D2526:$D2529,0),1*b_vote,0)+IF(MATCH($S$1,$E2526:$E2529,0)&lt;MATCH($T$1,$E2526:$E2529,0),1*c_vote,0)+IF(MATCH($S$1,$F2526:$F2529,0)&lt;MATCH($T$1,$F2526:$F2529,0),1*d_vote,0)</f>
        <v>0.51</v>
      </c>
      <c r="T2526" s="3">
        <f>IF(MATCH(S$1,$C2526:$C2529,0)&gt;(MATCH(T$1,$C2526:$C2529,0)),1*a_vote,0)+IF(MATCH(S$1,$D2526:$D2529,0)&gt;MATCH(T$1,$D2526:$D2529,0),1*b_vote,0)+IF(MATCH(S$1,$E2526:$E2529,0)&gt;MATCH(T$1,$E2526:$E2529,0),1*c_vote,0)+IF(MATCH(S$1,$F2526:$F2529,0)&gt;MATCH(T$1,$F2526:$F2529,0),1*d_vote,0)</f>
        <v>0.49</v>
      </c>
    </row>
    <row r="2527" spans="1:20" x14ac:dyDescent="0.25">
      <c r="A2527">
        <f t="shared" si="80"/>
        <v>2526</v>
      </c>
      <c r="B2527">
        <f t="shared" si="81"/>
        <v>632</v>
      </c>
      <c r="C2527" t="str">
        <f>INDEX('VBA code_permu_wo_repettn'!$T$3:$Y$6,COUNTIF('Profile-matrices_Condorcet'!$B$2:$B2527,'Profile-matrices_Condorcet'!$B2527),MATCH(INDEX('numeric possibilities'!D$3:D$1298,VLOOKUP($B2527,'numeric possibilities'!$C$3:$G$1298,1)),'VBA code_permu_wo_repettn'!$T$2:$Y$2))</f>
        <v>B</v>
      </c>
      <c r="D2527" t="str">
        <f>INDEX('VBA code_permu_wo_repettn'!$AA$3:$AF$6,COUNTIF('Profile-matrices_Condorcet'!$B$2:$B2527,'Profile-matrices_Condorcet'!$B2527),MATCH(INDEX('numeric possibilities'!E$3:E$1298,VLOOKUP($B2527,'numeric possibilities'!$C$3:$G$1298,1)),'VBA code_permu_wo_repettn'!$AA$2:$AF$2))</f>
        <v>C</v>
      </c>
      <c r="E2527" t="str">
        <f>INDEX('VBA code_permu_wo_repettn'!$AH$3:$AM$6,COUNTIF('Profile-matrices_Condorcet'!$B$2:$B2527,'Profile-matrices_Condorcet'!$B2527),MATCH(INDEX('numeric possibilities'!F$3:F$1298,VLOOKUP($B2527,'numeric possibilities'!$C$3:$G$1298,1)),'VBA code_permu_wo_repettn'!$AH$2:$AM$2))</f>
        <v>D</v>
      </c>
      <c r="F2527" t="str">
        <f>INDEX('VBA code_permu_wo_repettn'!$AO$3:$AT$6,COUNTIF('Profile-matrices_Condorcet'!$B$2:$B2527,'Profile-matrices_Condorcet'!$B2527),MATCH(INDEX('numeric possibilities'!G$3:G$1298,VLOOKUP($B2527,'numeric possibilities'!$C$3:$G$1298,1)),'VBA code_permu_wo_repettn'!$AO$2:$AT$2))</f>
        <v>B</v>
      </c>
      <c r="H2527" t="s">
        <v>15</v>
      </c>
      <c r="I2527" t="str">
        <f>IF(I2526&gt;J2526,$I$1,IF(I2526&lt;J2526,$J$1,0))</f>
        <v>B</v>
      </c>
      <c r="K2527" t="str">
        <f>IF(K2526&gt;L2526,$K$1,IF(K2526&lt;L2526,$L$1,0))</f>
        <v>C</v>
      </c>
      <c r="M2527" t="str">
        <f>IF(M2526&gt;N2526,$M$1,IF(M2526&lt;N2526,$N$1,0))</f>
        <v>D</v>
      </c>
      <c r="O2527" t="str">
        <f>IF(O2526&gt;P2526,$O$1,IF(O2526&lt;P2526,$P$1,0))</f>
        <v>B</v>
      </c>
      <c r="Q2527" t="str">
        <f>IF(Q2526&gt;R2526,$Q$1,IF(Q2526&lt;R2526,$R$1,0))</f>
        <v>B</v>
      </c>
      <c r="S2527" t="str">
        <f>IF(S2526&gt;T2526,$S$1,IF(S2526&lt;T2526,$T$1,0))</f>
        <v>C</v>
      </c>
    </row>
    <row r="2528" spans="1:20" x14ac:dyDescent="0.25">
      <c r="A2528">
        <f t="shared" si="80"/>
        <v>2527</v>
      </c>
      <c r="B2528">
        <f t="shared" si="81"/>
        <v>632</v>
      </c>
      <c r="C2528" t="str">
        <f>INDEX('VBA code_permu_wo_repettn'!$T$3:$Y$6,COUNTIF('Profile-matrices_Condorcet'!$B$2:$B2528,'Profile-matrices_Condorcet'!$B2528),MATCH(INDEX('numeric possibilities'!D$3:D$1298,VLOOKUP($B2528,'numeric possibilities'!$C$3:$G$1298,1)),'VBA code_permu_wo_repettn'!$T$2:$Y$2))</f>
        <v>D</v>
      </c>
      <c r="D2528" t="str">
        <f>INDEX('VBA code_permu_wo_repettn'!$AA$3:$AF$6,COUNTIF('Profile-matrices_Condorcet'!$B$2:$B2528,'Profile-matrices_Condorcet'!$B2528),MATCH(INDEX('numeric possibilities'!E$3:E$1298,VLOOKUP($B2528,'numeric possibilities'!$C$3:$G$1298,1)),'VBA code_permu_wo_repettn'!$AA$2:$AF$2))</f>
        <v>D</v>
      </c>
      <c r="E2528" t="str">
        <f>INDEX('VBA code_permu_wo_repettn'!$AH$3:$AM$6,COUNTIF('Profile-matrices_Condorcet'!$B$2:$B2528,'Profile-matrices_Condorcet'!$B2528),MATCH(INDEX('numeric possibilities'!F$3:F$1298,VLOOKUP($B2528,'numeric possibilities'!$C$3:$G$1298,1)),'VBA code_permu_wo_repettn'!$AH$2:$AM$2))</f>
        <v>B</v>
      </c>
      <c r="F2528" t="str">
        <f>INDEX('VBA code_permu_wo_repettn'!$AO$3:$AT$6,COUNTIF('Profile-matrices_Condorcet'!$B$2:$B2528,'Profile-matrices_Condorcet'!$B2528),MATCH(INDEX('numeric possibilities'!G$3:G$1298,VLOOKUP($B2528,'numeric possibilities'!$C$3:$G$1298,1)),'VBA code_permu_wo_repettn'!$AO$2:$AT$2))</f>
        <v>A</v>
      </c>
      <c r="I2528" t="s">
        <v>0</v>
      </c>
      <c r="J2528" t="s">
        <v>1</v>
      </c>
      <c r="K2528" t="s">
        <v>2</v>
      </c>
      <c r="L2528" t="s">
        <v>3</v>
      </c>
    </row>
    <row r="2529" spans="1:20" x14ac:dyDescent="0.25">
      <c r="A2529">
        <f t="shared" si="80"/>
        <v>2528</v>
      </c>
      <c r="B2529">
        <f t="shared" si="81"/>
        <v>632</v>
      </c>
      <c r="C2529" t="str">
        <f>INDEX('VBA code_permu_wo_repettn'!$T$3:$Y$6,COUNTIF('Profile-matrices_Condorcet'!$B$2:$B2529,'Profile-matrices_Condorcet'!$B2529),MATCH(INDEX('numeric possibilities'!D$3:D$1298,VLOOKUP($B2529,'numeric possibilities'!$C$3:$G$1298,1)),'VBA code_permu_wo_repettn'!$T$2:$Y$2))</f>
        <v>C</v>
      </c>
      <c r="D2529" t="str">
        <f>INDEX('VBA code_permu_wo_repettn'!$AA$3:$AF$6,COUNTIF('Profile-matrices_Condorcet'!$B$2:$B2529,'Profile-matrices_Condorcet'!$B2529),MATCH(INDEX('numeric possibilities'!E$3:E$1298,VLOOKUP($B2529,'numeric possibilities'!$C$3:$G$1298,1)),'VBA code_permu_wo_repettn'!$AA$2:$AF$2))</f>
        <v>A</v>
      </c>
      <c r="E2529" t="str">
        <f>INDEX('VBA code_permu_wo_repettn'!$AH$3:$AM$6,COUNTIF('Profile-matrices_Condorcet'!$B$2:$B2529,'Profile-matrices_Condorcet'!$B2529),MATCH(INDEX('numeric possibilities'!F$3:F$1298,VLOOKUP($B2529,'numeric possibilities'!$C$3:$G$1298,1)),'VBA code_permu_wo_repettn'!$AH$2:$AM$2))</f>
        <v>A</v>
      </c>
      <c r="F2529" t="str">
        <f>INDEX('VBA code_permu_wo_repettn'!$AO$3:$AT$6,COUNTIF('Profile-matrices_Condorcet'!$B$2:$B2529,'Profile-matrices_Condorcet'!$B2529),MATCH(INDEX('numeric possibilities'!G$3:G$1298,VLOOKUP($B2529,'numeric possibilities'!$C$3:$G$1298,1)),'VBA code_permu_wo_repettn'!$AO$2:$AT$2))</f>
        <v>C</v>
      </c>
      <c r="G2529" t="str">
        <f>IF(MAX(I2529:L2529)&gt;='numeric possibilities'!$B$4/2,INDEX('Profile-matrices_Condorcet'!I2528:L2528,1,MATCH(MAX('Profile-matrices_Condorcet'!I2529:L2529),'Profile-matrices_Condorcet'!I2529:L2529,0)),"NCW")</f>
        <v>B</v>
      </c>
      <c r="H2529" t="s">
        <v>13</v>
      </c>
      <c r="I2529" s="3">
        <f>COUNTIF($I2527:$S2527,I2528)</f>
        <v>0</v>
      </c>
      <c r="J2529" s="3">
        <f>COUNTIF($I2527:$S2527,J2528)</f>
        <v>3</v>
      </c>
      <c r="K2529" s="3">
        <f>COUNTIF($I2527:$S2527,K2528)</f>
        <v>2</v>
      </c>
      <c r="L2529" s="3">
        <f>COUNTIF($I2527:$S2527,L2528)</f>
        <v>1</v>
      </c>
    </row>
    <row r="2530" spans="1:20" x14ac:dyDescent="0.25">
      <c r="A2530">
        <f t="shared" si="80"/>
        <v>2529</v>
      </c>
      <c r="B2530">
        <f t="shared" si="81"/>
        <v>633</v>
      </c>
      <c r="C2530" t="str">
        <f>INDEX('VBA code_permu_wo_repettn'!$T$3:$Y$6,COUNTIF('Profile-matrices_Condorcet'!$B$2:$B2530,'Profile-matrices_Condorcet'!$B2530),MATCH(INDEX('numeric possibilities'!D$3:D$1298,VLOOKUP($B2530,'numeric possibilities'!$C$3:$G$1298,1)),'VBA code_permu_wo_repettn'!$T$2:$Y$2))</f>
        <v>A</v>
      </c>
      <c r="D2530" t="str">
        <f>INDEX('VBA code_permu_wo_repettn'!$AA$3:$AF$6,COUNTIF('Profile-matrices_Condorcet'!$B$2:$B2530,'Profile-matrices_Condorcet'!$B2530),MATCH(INDEX('numeric possibilities'!E$3:E$1298,VLOOKUP($B2530,'numeric possibilities'!$C$3:$G$1298,1)),'VBA code_permu_wo_repettn'!$AA$2:$AF$2))</f>
        <v>B</v>
      </c>
      <c r="E2530" t="str">
        <f>INDEX('VBA code_permu_wo_repettn'!$AH$3:$AM$6,COUNTIF('Profile-matrices_Condorcet'!$B$2:$B2530,'Profile-matrices_Condorcet'!$B2530),MATCH(INDEX('numeric possibilities'!F$3:F$1298,VLOOKUP($B2530,'numeric possibilities'!$C$3:$G$1298,1)),'VBA code_permu_wo_repettn'!$AH$2:$AM$2))</f>
        <v>C</v>
      </c>
      <c r="F2530" t="str">
        <f>INDEX('VBA code_permu_wo_repettn'!$AO$3:$AT$6,COUNTIF('Profile-matrices_Condorcet'!$B$2:$B2530,'Profile-matrices_Condorcet'!$B2530),MATCH(INDEX('numeric possibilities'!G$3:G$1298,VLOOKUP($B2530,'numeric possibilities'!$C$3:$G$1298,1)),'VBA code_permu_wo_repettn'!$AO$2:$AT$2))</f>
        <v>D</v>
      </c>
      <c r="H2530" t="s">
        <v>14</v>
      </c>
      <c r="I2530" s="3">
        <f>IF(MATCH(I$1,$C2530:$C2533,0)&lt;(MATCH(J$1,$C2530:$C2533,0)),1*a_vote,0)+IF(MATCH(I$1,$D2530:$D2533,0)&lt;MATCH(J$1,$D2530:$D2533,0),1*b_vote,0)+IF(MATCH(I$1,$E2530:$E2533,0)&lt;MATCH(J$1,$E2530:$E2533,0),1*c_vote,0)+IF(MATCH(I$1,$F2530:$F2533,0)&lt;MATCH(J$1,$F2530:$F2533,0),1*d_vote,0)</f>
        <v>0.27</v>
      </c>
      <c r="J2530" s="3">
        <f>IF(MATCH(I$1,$C2530:$C2533,0)&gt;(MATCH(J$1,$C2530:$C2533,0)),1*a_vote,0)+IF(MATCH(I$1,$D2530:$D2533,0)&gt;MATCH(J$1,$D2530:$D2533,0),1*b_vote,0)+IF(MATCH(I$1,$E2530:$E2533,0)&gt;MATCH(J$1,$E2530:$E2533,0),1*c_vote,0)+IF(MATCH(I$1,$F2530:$F2533,0)&gt;MATCH(J$1,$F2530:$F2533,0),1*d_vote,0)</f>
        <v>0.73</v>
      </c>
      <c r="K2530" s="3">
        <f>IF(MATCH($K$1,$C2530:$C2533,0)&lt;(MATCH($L$1,$C2530:$C2533,0)),1*a_vote,0)+IF(MATCH($K$1,$D2530:$D2533,0)&lt;MATCH($L$1,$D2530:$D2533,0),1*b_vote,0)+IF(MATCH($K$1,$E2530:$E2533,0)&lt;MATCH($L$1,$E2530:$E2533,0),1*c_vote,0)+IF(MATCH($K$1,$F2530:$F2533,0)&lt;MATCH($L$1,$F2530:$F2533,0),1*d_vote,0)</f>
        <v>0.49</v>
      </c>
      <c r="L2530" s="3">
        <f>IF(MATCH(K$1,$C2530:$C2533,0)&gt;(MATCH(L$1,$C2530:$C2533,0)),1*a_vote,0)+IF(MATCH(K$1,$D2530:$D2533,0)&gt;MATCH(L$1,$D2530:$D2533,0),1*b_vote,0)+IF(MATCH(K$1,$E2530:$E2533,0)&gt;MATCH(L$1,$E2530:$E2533,0),1*c_vote,0)+IF(MATCH(K$1,$F2530:$F2533,0)&gt;MATCH(L$1,$F2530:$F2533,0),1*d_vote,0)</f>
        <v>0.51</v>
      </c>
      <c r="M2530" s="3">
        <f>IF(MATCH($M$1,$C2530:$C2533,0)&lt;(MATCH($N$1,$C2530:$C2533,0)),1*a_vote,0)+IF(MATCH($M$1,$D2530:$D2533,0)&lt;MATCH($N$1,$D2530:$D2533,0),1*b_vote,0)+IF(MATCH($M$1,$E2530:$E2533,0)&lt;MATCH($N$1,$E2530:$E2533,0),1*c_vote,0)+IF(MATCH($M$1,$F2530:$F2533,0)&lt;MATCH($N$1,$F2530:$F2533,0),1*d_vote,0)</f>
        <v>0.27</v>
      </c>
      <c r="N2530" s="3">
        <f>IF(MATCH(M$1,$C2530:$C2533,0)&gt;(MATCH(N$1,$C2530:$C2533,0)),1*a_vote,0)+IF(MATCH(M$1,$D2530:$D2533,0)&gt;MATCH(N$1,$D2530:$D2533,0),1*b_vote,0)+IF(MATCH(M$1,$E2530:$E2533,0)&gt;MATCH(N$1,$E2530:$E2533,0),1*c_vote,0)+IF(MATCH(M$1,$F2530:$F2533,0)&gt;MATCH(N$1,$F2530:$F2533,0),1*d_vote,0)</f>
        <v>0.73</v>
      </c>
      <c r="O2530" s="3">
        <f>IF(MATCH($O$1,$C2530:$C2533,0)&lt;(MATCH($P$1,$C2530:$C2533,0)),1*a_vote,0)+IF(MATCH($O$1,$D2530:$D2533,0)&lt;MATCH($P$1,$D2530:$D2533,0),1*b_vote,0)+IF(MATCH($O$1,$E2530:$E2533,0)&lt;MATCH($P$1,$E2530:$E2533,0),1*c_vote,0)+IF(MATCH($O$1,$F2530:$F2533,0)&lt;MATCH($P$1,$F2530:$F2533,0),1*d_vote,0)</f>
        <v>0.48</v>
      </c>
      <c r="P2530" s="3">
        <f>IF(MATCH(O$1,$C2530:$C2533,0)&gt;(MATCH(P$1,$C2530:$C2533,0)),1*a_vote,0)+IF(MATCH(O$1,$D2530:$D2533,0)&gt;MATCH(P$1,$D2530:$D2533,0),1*b_vote,0)+IF(MATCH(O$1,$E2530:$E2533,0)&gt;MATCH(P$1,$E2530:$E2533,0),1*c_vote,0)+IF(MATCH(O$1,$F2530:$F2533,0)&gt;MATCH(P$1,$F2530:$F2533,0),1*d_vote,0)</f>
        <v>0.52</v>
      </c>
      <c r="Q2530" s="3">
        <f>IF(MATCH($Q$1,$C2530:$C2533,0)&lt;(MATCH($R$1,$C2530:$C2533,0)),1*a_vote,0)+IF(MATCH($Q$1,$D2530:$D2533,0)&lt;MATCH($R$1,$D2530:$D2533,0),1*b_vote,0)+IF(MATCH($Q$1,$E2530:$E2533,0)&lt;MATCH($R$1,$E2530:$E2533,0),1*c_vote,0)+IF(MATCH($Q$1,$F2530:$F2533,0)&lt;MATCH($R$1,$F2530:$F2533,0),1*d_vote,0)</f>
        <v>0.53</v>
      </c>
      <c r="R2530" s="3">
        <f>IF(MATCH(Q$1,$C2530:$C2533,0)&gt;(MATCH(R$1,$C2530:$C2533,0)),1*a_vote,0)+IF(MATCH(Q$1,$D2530:$D2533,0)&gt;MATCH(R$1,$D2530:$D2533,0),1*b_vote,0)+IF(MATCH(Q$1,$E2530:$E2533,0)&gt;MATCH(R$1,$E2530:$E2533,0),1*c_vote,0)+IF(MATCH(Q$1,$F2530:$F2533,0)&gt;MATCH(R$1,$F2530:$F2533,0),1*d_vote,0)</f>
        <v>0.47</v>
      </c>
      <c r="S2530" s="3">
        <f>IF(MATCH($S$1,$C2530:$C2533,0)&lt;(MATCH($T$1,$C2530:$C2533,0)),1*a_vote,0)+IF(MATCH($S$1,$D2530:$D2533,0)&lt;MATCH($T$1,$D2530:$D2533,0),1*b_vote,0)+IF(MATCH($S$1,$E2530:$E2533,0)&lt;MATCH($T$1,$E2530:$E2533,0),1*c_vote,0)+IF(MATCH($S$1,$F2530:$F2533,0)&lt;MATCH($T$1,$F2530:$F2533,0),1*d_vote,0)</f>
        <v>0.78</v>
      </c>
      <c r="T2530" s="3">
        <f>IF(MATCH(S$1,$C2530:$C2533,0)&gt;(MATCH(T$1,$C2530:$C2533,0)),1*a_vote,0)+IF(MATCH(S$1,$D2530:$D2533,0)&gt;MATCH(T$1,$D2530:$D2533,0),1*b_vote,0)+IF(MATCH(S$1,$E2530:$E2533,0)&gt;MATCH(T$1,$E2530:$E2533,0),1*c_vote,0)+IF(MATCH(S$1,$F2530:$F2533,0)&gt;MATCH(T$1,$F2530:$F2533,0),1*d_vote,0)</f>
        <v>0.21999999999999997</v>
      </c>
    </row>
    <row r="2531" spans="1:20" x14ac:dyDescent="0.25">
      <c r="A2531">
        <f t="shared" si="80"/>
        <v>2530</v>
      </c>
      <c r="B2531">
        <f t="shared" si="81"/>
        <v>633</v>
      </c>
      <c r="C2531" t="str">
        <f>INDEX('VBA code_permu_wo_repettn'!$T$3:$Y$6,COUNTIF('Profile-matrices_Condorcet'!$B$2:$B2531,'Profile-matrices_Condorcet'!$B2531),MATCH(INDEX('numeric possibilities'!D$3:D$1298,VLOOKUP($B2531,'numeric possibilities'!$C$3:$G$1298,1)),'VBA code_permu_wo_repettn'!$T$2:$Y$2))</f>
        <v>C</v>
      </c>
      <c r="D2531" t="str">
        <f>INDEX('VBA code_permu_wo_repettn'!$AA$3:$AF$6,COUNTIF('Profile-matrices_Condorcet'!$B$2:$B2531,'Profile-matrices_Condorcet'!$B2531),MATCH(INDEX('numeric possibilities'!E$3:E$1298,VLOOKUP($B2531,'numeric possibilities'!$C$3:$G$1298,1)),'VBA code_permu_wo_repettn'!$AA$2:$AF$2))</f>
        <v>C</v>
      </c>
      <c r="E2531" t="str">
        <f>INDEX('VBA code_permu_wo_repettn'!$AH$3:$AM$6,COUNTIF('Profile-matrices_Condorcet'!$B$2:$B2531,'Profile-matrices_Condorcet'!$B2531),MATCH(INDEX('numeric possibilities'!F$3:F$1298,VLOOKUP($B2531,'numeric possibilities'!$C$3:$G$1298,1)),'VBA code_permu_wo_repettn'!$AH$2:$AM$2))</f>
        <v>D</v>
      </c>
      <c r="F2531" t="str">
        <f>INDEX('VBA code_permu_wo_repettn'!$AO$3:$AT$6,COUNTIF('Profile-matrices_Condorcet'!$B$2:$B2531,'Profile-matrices_Condorcet'!$B2531),MATCH(INDEX('numeric possibilities'!G$3:G$1298,VLOOKUP($B2531,'numeric possibilities'!$C$3:$G$1298,1)),'VBA code_permu_wo_repettn'!$AO$2:$AT$2))</f>
        <v>B</v>
      </c>
      <c r="H2531" t="s">
        <v>15</v>
      </c>
      <c r="I2531" t="str">
        <f>IF(I2530&gt;J2530,$I$1,IF(I2530&lt;J2530,$J$1,0))</f>
        <v>B</v>
      </c>
      <c r="K2531" t="str">
        <f>IF(K2530&gt;L2530,$K$1,IF(K2530&lt;L2530,$L$1,0))</f>
        <v>C</v>
      </c>
      <c r="M2531" t="str">
        <f>IF(M2530&gt;N2530,$M$1,IF(M2530&lt;N2530,$N$1,0))</f>
        <v>D</v>
      </c>
      <c r="O2531" t="str">
        <f>IF(O2530&gt;P2530,$O$1,IF(O2530&lt;P2530,$P$1,0))</f>
        <v>C</v>
      </c>
      <c r="Q2531" t="str">
        <f>IF(Q2530&gt;R2530,$Q$1,IF(Q2530&lt;R2530,$R$1,0))</f>
        <v>B</v>
      </c>
      <c r="S2531" t="str">
        <f>IF(S2530&gt;T2530,$S$1,IF(S2530&lt;T2530,$T$1,0))</f>
        <v>C</v>
      </c>
    </row>
    <row r="2532" spans="1:20" x14ac:dyDescent="0.25">
      <c r="A2532">
        <f t="shared" si="80"/>
        <v>2531</v>
      </c>
      <c r="B2532">
        <f t="shared" si="81"/>
        <v>633</v>
      </c>
      <c r="C2532" t="str">
        <f>INDEX('VBA code_permu_wo_repettn'!$T$3:$Y$6,COUNTIF('Profile-matrices_Condorcet'!$B$2:$B2532,'Profile-matrices_Condorcet'!$B2532),MATCH(INDEX('numeric possibilities'!D$3:D$1298,VLOOKUP($B2532,'numeric possibilities'!$C$3:$G$1298,1)),'VBA code_permu_wo_repettn'!$T$2:$Y$2))</f>
        <v>B</v>
      </c>
      <c r="D2532" t="str">
        <f>INDEX('VBA code_permu_wo_repettn'!$AA$3:$AF$6,COUNTIF('Profile-matrices_Condorcet'!$B$2:$B2532,'Profile-matrices_Condorcet'!$B2532),MATCH(INDEX('numeric possibilities'!E$3:E$1298,VLOOKUP($B2532,'numeric possibilities'!$C$3:$G$1298,1)),'VBA code_permu_wo_repettn'!$AA$2:$AF$2))</f>
        <v>D</v>
      </c>
      <c r="E2532" t="str">
        <f>INDEX('VBA code_permu_wo_repettn'!$AH$3:$AM$6,COUNTIF('Profile-matrices_Condorcet'!$B$2:$B2532,'Profile-matrices_Condorcet'!$B2532),MATCH(INDEX('numeric possibilities'!F$3:F$1298,VLOOKUP($B2532,'numeric possibilities'!$C$3:$G$1298,1)),'VBA code_permu_wo_repettn'!$AH$2:$AM$2))</f>
        <v>B</v>
      </c>
      <c r="F2532" t="str">
        <f>INDEX('VBA code_permu_wo_repettn'!$AO$3:$AT$6,COUNTIF('Profile-matrices_Condorcet'!$B$2:$B2532,'Profile-matrices_Condorcet'!$B2532),MATCH(INDEX('numeric possibilities'!G$3:G$1298,VLOOKUP($B2532,'numeric possibilities'!$C$3:$G$1298,1)),'VBA code_permu_wo_repettn'!$AO$2:$AT$2))</f>
        <v>A</v>
      </c>
      <c r="I2532" t="s">
        <v>0</v>
      </c>
      <c r="J2532" t="s">
        <v>1</v>
      </c>
      <c r="K2532" t="s">
        <v>2</v>
      </c>
      <c r="L2532" t="s">
        <v>3</v>
      </c>
    </row>
    <row r="2533" spans="1:20" x14ac:dyDescent="0.25">
      <c r="A2533">
        <f t="shared" si="80"/>
        <v>2532</v>
      </c>
      <c r="B2533">
        <f t="shared" si="81"/>
        <v>633</v>
      </c>
      <c r="C2533" t="str">
        <f>INDEX('VBA code_permu_wo_repettn'!$T$3:$Y$6,COUNTIF('Profile-matrices_Condorcet'!$B$2:$B2533,'Profile-matrices_Condorcet'!$B2533),MATCH(INDEX('numeric possibilities'!D$3:D$1298,VLOOKUP($B2533,'numeric possibilities'!$C$3:$G$1298,1)),'VBA code_permu_wo_repettn'!$T$2:$Y$2))</f>
        <v>D</v>
      </c>
      <c r="D2533" t="str">
        <f>INDEX('VBA code_permu_wo_repettn'!$AA$3:$AF$6,COUNTIF('Profile-matrices_Condorcet'!$B$2:$B2533,'Profile-matrices_Condorcet'!$B2533),MATCH(INDEX('numeric possibilities'!E$3:E$1298,VLOOKUP($B2533,'numeric possibilities'!$C$3:$G$1298,1)),'VBA code_permu_wo_repettn'!$AA$2:$AF$2))</f>
        <v>A</v>
      </c>
      <c r="E2533" t="str">
        <f>INDEX('VBA code_permu_wo_repettn'!$AH$3:$AM$6,COUNTIF('Profile-matrices_Condorcet'!$B$2:$B2533,'Profile-matrices_Condorcet'!$B2533),MATCH(INDEX('numeric possibilities'!F$3:F$1298,VLOOKUP($B2533,'numeric possibilities'!$C$3:$G$1298,1)),'VBA code_permu_wo_repettn'!$AH$2:$AM$2))</f>
        <v>A</v>
      </c>
      <c r="F2533" t="str">
        <f>INDEX('VBA code_permu_wo_repettn'!$AO$3:$AT$6,COUNTIF('Profile-matrices_Condorcet'!$B$2:$B2533,'Profile-matrices_Condorcet'!$B2533),MATCH(INDEX('numeric possibilities'!G$3:G$1298,VLOOKUP($B2533,'numeric possibilities'!$C$3:$G$1298,1)),'VBA code_permu_wo_repettn'!$AO$2:$AT$2))</f>
        <v>C</v>
      </c>
      <c r="G2533" t="str">
        <f>IF(MAX(I2533:L2533)&gt;='numeric possibilities'!$B$4/2,INDEX('Profile-matrices_Condorcet'!I2532:L2532,1,MATCH(MAX('Profile-matrices_Condorcet'!I2533:L2533),'Profile-matrices_Condorcet'!I2533:L2533,0)),"NCW")</f>
        <v>C</v>
      </c>
      <c r="H2533" t="s">
        <v>13</v>
      </c>
      <c r="I2533" s="3">
        <f>COUNTIF($I2531:$S2531,I2532)</f>
        <v>0</v>
      </c>
      <c r="J2533" s="3">
        <f>COUNTIF($I2531:$S2531,J2532)</f>
        <v>2</v>
      </c>
      <c r="K2533" s="3">
        <f>COUNTIF($I2531:$S2531,K2532)</f>
        <v>3</v>
      </c>
      <c r="L2533" s="3">
        <f>COUNTIF($I2531:$S2531,L2532)</f>
        <v>1</v>
      </c>
    </row>
    <row r="2534" spans="1:20" x14ac:dyDescent="0.25">
      <c r="A2534">
        <f t="shared" si="80"/>
        <v>2533</v>
      </c>
      <c r="B2534">
        <f t="shared" si="81"/>
        <v>634</v>
      </c>
      <c r="C2534" t="str">
        <f>INDEX('VBA code_permu_wo_repettn'!$T$3:$Y$6,COUNTIF('Profile-matrices_Condorcet'!$B$2:$B2534,'Profile-matrices_Condorcet'!$B2534),MATCH(INDEX('numeric possibilities'!D$3:D$1298,VLOOKUP($B2534,'numeric possibilities'!$C$3:$G$1298,1)),'VBA code_permu_wo_repettn'!$T$2:$Y$2))</f>
        <v>A</v>
      </c>
      <c r="D2534" t="str">
        <f>INDEX('VBA code_permu_wo_repettn'!$AA$3:$AF$6,COUNTIF('Profile-matrices_Condorcet'!$B$2:$B2534,'Profile-matrices_Condorcet'!$B2534),MATCH(INDEX('numeric possibilities'!E$3:E$1298,VLOOKUP($B2534,'numeric possibilities'!$C$3:$G$1298,1)),'VBA code_permu_wo_repettn'!$AA$2:$AF$2))</f>
        <v>B</v>
      </c>
      <c r="E2534" t="str">
        <f>INDEX('VBA code_permu_wo_repettn'!$AH$3:$AM$6,COUNTIF('Profile-matrices_Condorcet'!$B$2:$B2534,'Profile-matrices_Condorcet'!$B2534),MATCH(INDEX('numeric possibilities'!F$3:F$1298,VLOOKUP($B2534,'numeric possibilities'!$C$3:$G$1298,1)),'VBA code_permu_wo_repettn'!$AH$2:$AM$2))</f>
        <v>C</v>
      </c>
      <c r="F2534" t="str">
        <f>INDEX('VBA code_permu_wo_repettn'!$AO$3:$AT$6,COUNTIF('Profile-matrices_Condorcet'!$B$2:$B2534,'Profile-matrices_Condorcet'!$B2534),MATCH(INDEX('numeric possibilities'!G$3:G$1298,VLOOKUP($B2534,'numeric possibilities'!$C$3:$G$1298,1)),'VBA code_permu_wo_repettn'!$AO$2:$AT$2))</f>
        <v>D</v>
      </c>
      <c r="H2534" t="s">
        <v>14</v>
      </c>
      <c r="I2534" s="3">
        <f>IF(MATCH(I$1,$C2534:$C2537,0)&lt;(MATCH(J$1,$C2534:$C2537,0)),1*a_vote,0)+IF(MATCH(I$1,$D2534:$D2537,0)&lt;MATCH(J$1,$D2534:$D2537,0),1*b_vote,0)+IF(MATCH(I$1,$E2534:$E2537,0)&lt;MATCH(J$1,$E2534:$E2537,0),1*c_vote,0)+IF(MATCH(I$1,$F2534:$F2537,0)&lt;MATCH(J$1,$F2534:$F2537,0),1*d_vote,0)</f>
        <v>0.27</v>
      </c>
      <c r="J2534" s="3">
        <f>IF(MATCH(I$1,$C2534:$C2537,0)&gt;(MATCH(J$1,$C2534:$C2537,0)),1*a_vote,0)+IF(MATCH(I$1,$D2534:$D2537,0)&gt;MATCH(J$1,$D2534:$D2537,0),1*b_vote,0)+IF(MATCH(I$1,$E2534:$E2537,0)&gt;MATCH(J$1,$E2534:$E2537,0),1*c_vote,0)+IF(MATCH(I$1,$F2534:$F2537,0)&gt;MATCH(J$1,$F2534:$F2537,0),1*d_vote,0)</f>
        <v>0.73</v>
      </c>
      <c r="K2534" s="3">
        <f>IF(MATCH($K$1,$C2534:$C2537,0)&lt;(MATCH($L$1,$C2534:$C2537,0)),1*a_vote,0)+IF(MATCH($K$1,$D2534:$D2537,0)&lt;MATCH($L$1,$D2534:$D2537,0),1*b_vote,0)+IF(MATCH($K$1,$E2534:$E2537,0)&lt;MATCH($L$1,$E2534:$E2537,0),1*c_vote,0)+IF(MATCH($K$1,$F2534:$F2537,0)&lt;MATCH($L$1,$F2534:$F2537,0),1*d_vote,0)</f>
        <v>0.49</v>
      </c>
      <c r="L2534" s="3">
        <f>IF(MATCH(K$1,$C2534:$C2537,0)&gt;(MATCH(L$1,$C2534:$C2537,0)),1*a_vote,0)+IF(MATCH(K$1,$D2534:$D2537,0)&gt;MATCH(L$1,$D2534:$D2537,0),1*b_vote,0)+IF(MATCH(K$1,$E2534:$E2537,0)&gt;MATCH(L$1,$E2534:$E2537,0),1*c_vote,0)+IF(MATCH(K$1,$F2534:$F2537,0)&gt;MATCH(L$1,$F2534:$F2537,0),1*d_vote,0)</f>
        <v>0.51</v>
      </c>
      <c r="M2534" s="3">
        <f>IF(MATCH($M$1,$C2534:$C2537,0)&lt;(MATCH($N$1,$C2534:$C2537,0)),1*a_vote,0)+IF(MATCH($M$1,$D2534:$D2537,0)&lt;MATCH($N$1,$D2534:$D2537,0),1*b_vote,0)+IF(MATCH($M$1,$E2534:$E2537,0)&lt;MATCH($N$1,$E2534:$E2537,0),1*c_vote,0)+IF(MATCH($M$1,$F2534:$F2537,0)&lt;MATCH($N$1,$F2534:$F2537,0),1*d_vote,0)</f>
        <v>0.27</v>
      </c>
      <c r="N2534" s="3">
        <f>IF(MATCH(M$1,$C2534:$C2537,0)&gt;(MATCH(N$1,$C2534:$C2537,0)),1*a_vote,0)+IF(MATCH(M$1,$D2534:$D2537,0)&gt;MATCH(N$1,$D2534:$D2537,0),1*b_vote,0)+IF(MATCH(M$1,$E2534:$E2537,0)&gt;MATCH(N$1,$E2534:$E2537,0),1*c_vote,0)+IF(MATCH(M$1,$F2534:$F2537,0)&gt;MATCH(N$1,$F2534:$F2537,0),1*d_vote,0)</f>
        <v>0.73</v>
      </c>
      <c r="O2534" s="3">
        <f>IF(MATCH($O$1,$C2534:$C2537,0)&lt;(MATCH($P$1,$C2534:$C2537,0)),1*a_vote,0)+IF(MATCH($O$1,$D2534:$D2537,0)&lt;MATCH($P$1,$D2534:$D2537,0),1*b_vote,0)+IF(MATCH($O$1,$E2534:$E2537,0)&lt;MATCH($P$1,$E2534:$E2537,0),1*c_vote,0)+IF(MATCH($O$1,$F2534:$F2537,0)&lt;MATCH($P$1,$F2534:$F2537,0),1*d_vote,0)</f>
        <v>0.48</v>
      </c>
      <c r="P2534" s="3">
        <f>IF(MATCH(O$1,$C2534:$C2537,0)&gt;(MATCH(P$1,$C2534:$C2537,0)),1*a_vote,0)+IF(MATCH(O$1,$D2534:$D2537,0)&gt;MATCH(P$1,$D2534:$D2537,0),1*b_vote,0)+IF(MATCH(O$1,$E2534:$E2537,0)&gt;MATCH(P$1,$E2534:$E2537,0),1*c_vote,0)+IF(MATCH(O$1,$F2534:$F2537,0)&gt;MATCH(P$1,$F2534:$F2537,0),1*d_vote,0)</f>
        <v>0.52</v>
      </c>
      <c r="Q2534" s="3">
        <f>IF(MATCH($Q$1,$C2534:$C2537,0)&lt;(MATCH($R$1,$C2534:$C2537,0)),1*a_vote,0)+IF(MATCH($Q$1,$D2534:$D2537,0)&lt;MATCH($R$1,$D2534:$D2537,0),1*b_vote,0)+IF(MATCH($Q$1,$E2534:$E2537,0)&lt;MATCH($R$1,$E2534:$E2537,0),1*c_vote,0)+IF(MATCH($Q$1,$F2534:$F2537,0)&lt;MATCH($R$1,$F2534:$F2537,0),1*d_vote,0)</f>
        <v>0.26</v>
      </c>
      <c r="R2534" s="3">
        <f>IF(MATCH(Q$1,$C2534:$C2537,0)&gt;(MATCH(R$1,$C2534:$C2537,0)),1*a_vote,0)+IF(MATCH(Q$1,$D2534:$D2537,0)&gt;MATCH(R$1,$D2534:$D2537,0),1*b_vote,0)+IF(MATCH(Q$1,$E2534:$E2537,0)&gt;MATCH(R$1,$E2534:$E2537,0),1*c_vote,0)+IF(MATCH(Q$1,$F2534:$F2537,0)&gt;MATCH(R$1,$F2534:$F2537,0),1*d_vote,0)</f>
        <v>0.74</v>
      </c>
      <c r="S2534" s="3">
        <f>IF(MATCH($S$1,$C2534:$C2537,0)&lt;(MATCH($T$1,$C2534:$C2537,0)),1*a_vote,0)+IF(MATCH($S$1,$D2534:$D2537,0)&lt;MATCH($T$1,$D2534:$D2537,0),1*b_vote,0)+IF(MATCH($S$1,$E2534:$E2537,0)&lt;MATCH($T$1,$E2534:$E2537,0),1*c_vote,0)+IF(MATCH($S$1,$F2534:$F2537,0)&lt;MATCH($T$1,$F2534:$F2537,0),1*d_vote,0)</f>
        <v>0.78</v>
      </c>
      <c r="T2534" s="3">
        <f>IF(MATCH(S$1,$C2534:$C2537,0)&gt;(MATCH(T$1,$C2534:$C2537,0)),1*a_vote,0)+IF(MATCH(S$1,$D2534:$D2537,0)&gt;MATCH(T$1,$D2534:$D2537,0),1*b_vote,0)+IF(MATCH(S$1,$E2534:$E2537,0)&gt;MATCH(T$1,$E2534:$E2537,0),1*c_vote,0)+IF(MATCH(S$1,$F2534:$F2537,0)&gt;MATCH(T$1,$F2534:$F2537,0),1*d_vote,0)</f>
        <v>0.21999999999999997</v>
      </c>
    </row>
    <row r="2535" spans="1:20" x14ac:dyDescent="0.25">
      <c r="A2535">
        <f t="shared" si="80"/>
        <v>2534</v>
      </c>
      <c r="B2535">
        <f t="shared" si="81"/>
        <v>634</v>
      </c>
      <c r="C2535" t="str">
        <f>INDEX('VBA code_permu_wo_repettn'!$T$3:$Y$6,COUNTIF('Profile-matrices_Condorcet'!$B$2:$B2535,'Profile-matrices_Condorcet'!$B2535),MATCH(INDEX('numeric possibilities'!D$3:D$1298,VLOOKUP($B2535,'numeric possibilities'!$C$3:$G$1298,1)),'VBA code_permu_wo_repettn'!$T$2:$Y$2))</f>
        <v>C</v>
      </c>
      <c r="D2535" t="str">
        <f>INDEX('VBA code_permu_wo_repettn'!$AA$3:$AF$6,COUNTIF('Profile-matrices_Condorcet'!$B$2:$B2535,'Profile-matrices_Condorcet'!$B2535),MATCH(INDEX('numeric possibilities'!E$3:E$1298,VLOOKUP($B2535,'numeric possibilities'!$C$3:$G$1298,1)),'VBA code_permu_wo_repettn'!$AA$2:$AF$2))</f>
        <v>C</v>
      </c>
      <c r="E2535" t="str">
        <f>INDEX('VBA code_permu_wo_repettn'!$AH$3:$AM$6,COUNTIF('Profile-matrices_Condorcet'!$B$2:$B2535,'Profile-matrices_Condorcet'!$B2535),MATCH(INDEX('numeric possibilities'!F$3:F$1298,VLOOKUP($B2535,'numeric possibilities'!$C$3:$G$1298,1)),'VBA code_permu_wo_repettn'!$AH$2:$AM$2))</f>
        <v>D</v>
      </c>
      <c r="F2535" t="str">
        <f>INDEX('VBA code_permu_wo_repettn'!$AO$3:$AT$6,COUNTIF('Profile-matrices_Condorcet'!$B$2:$B2535,'Profile-matrices_Condorcet'!$B2535),MATCH(INDEX('numeric possibilities'!G$3:G$1298,VLOOKUP($B2535,'numeric possibilities'!$C$3:$G$1298,1)),'VBA code_permu_wo_repettn'!$AO$2:$AT$2))</f>
        <v>B</v>
      </c>
      <c r="H2535" t="s">
        <v>15</v>
      </c>
      <c r="I2535" t="str">
        <f>IF(I2534&gt;J2534,$I$1,IF(I2534&lt;J2534,$J$1,0))</f>
        <v>B</v>
      </c>
      <c r="K2535" t="str">
        <f>IF(K2534&gt;L2534,$K$1,IF(K2534&lt;L2534,$L$1,0))</f>
        <v>C</v>
      </c>
      <c r="M2535" t="str">
        <f>IF(M2534&gt;N2534,$M$1,IF(M2534&lt;N2534,$N$1,0))</f>
        <v>D</v>
      </c>
      <c r="O2535" t="str">
        <f>IF(O2534&gt;P2534,$O$1,IF(O2534&lt;P2534,$P$1,0))</f>
        <v>C</v>
      </c>
      <c r="Q2535" t="str">
        <f>IF(Q2534&gt;R2534,$Q$1,IF(Q2534&lt;R2534,$R$1,0))</f>
        <v>D</v>
      </c>
      <c r="S2535" t="str">
        <f>IF(S2534&gt;T2534,$S$1,IF(S2534&lt;T2534,$T$1,0))</f>
        <v>C</v>
      </c>
    </row>
    <row r="2536" spans="1:20" x14ac:dyDescent="0.25">
      <c r="A2536">
        <f t="shared" si="80"/>
        <v>2535</v>
      </c>
      <c r="B2536">
        <f t="shared" si="81"/>
        <v>634</v>
      </c>
      <c r="C2536" t="str">
        <f>INDEX('VBA code_permu_wo_repettn'!$T$3:$Y$6,COUNTIF('Profile-matrices_Condorcet'!$B$2:$B2536,'Profile-matrices_Condorcet'!$B2536),MATCH(INDEX('numeric possibilities'!D$3:D$1298,VLOOKUP($B2536,'numeric possibilities'!$C$3:$G$1298,1)),'VBA code_permu_wo_repettn'!$T$2:$Y$2))</f>
        <v>D</v>
      </c>
      <c r="D2536" t="str">
        <f>INDEX('VBA code_permu_wo_repettn'!$AA$3:$AF$6,COUNTIF('Profile-matrices_Condorcet'!$B$2:$B2536,'Profile-matrices_Condorcet'!$B2536),MATCH(INDEX('numeric possibilities'!E$3:E$1298,VLOOKUP($B2536,'numeric possibilities'!$C$3:$G$1298,1)),'VBA code_permu_wo_repettn'!$AA$2:$AF$2))</f>
        <v>D</v>
      </c>
      <c r="E2536" t="str">
        <f>INDEX('VBA code_permu_wo_repettn'!$AH$3:$AM$6,COUNTIF('Profile-matrices_Condorcet'!$B$2:$B2536,'Profile-matrices_Condorcet'!$B2536),MATCH(INDEX('numeric possibilities'!F$3:F$1298,VLOOKUP($B2536,'numeric possibilities'!$C$3:$G$1298,1)),'VBA code_permu_wo_repettn'!$AH$2:$AM$2))</f>
        <v>B</v>
      </c>
      <c r="F2536" t="str">
        <f>INDEX('VBA code_permu_wo_repettn'!$AO$3:$AT$6,COUNTIF('Profile-matrices_Condorcet'!$B$2:$B2536,'Profile-matrices_Condorcet'!$B2536),MATCH(INDEX('numeric possibilities'!G$3:G$1298,VLOOKUP($B2536,'numeric possibilities'!$C$3:$G$1298,1)),'VBA code_permu_wo_repettn'!$AO$2:$AT$2))</f>
        <v>A</v>
      </c>
      <c r="I2536" t="s">
        <v>0</v>
      </c>
      <c r="J2536" t="s">
        <v>1</v>
      </c>
      <c r="K2536" t="s">
        <v>2</v>
      </c>
      <c r="L2536" t="s">
        <v>3</v>
      </c>
    </row>
    <row r="2537" spans="1:20" x14ac:dyDescent="0.25">
      <c r="A2537">
        <f t="shared" si="80"/>
        <v>2536</v>
      </c>
      <c r="B2537">
        <f t="shared" si="81"/>
        <v>634</v>
      </c>
      <c r="C2537" t="str">
        <f>INDEX('VBA code_permu_wo_repettn'!$T$3:$Y$6,COUNTIF('Profile-matrices_Condorcet'!$B$2:$B2537,'Profile-matrices_Condorcet'!$B2537),MATCH(INDEX('numeric possibilities'!D$3:D$1298,VLOOKUP($B2537,'numeric possibilities'!$C$3:$G$1298,1)),'VBA code_permu_wo_repettn'!$T$2:$Y$2))</f>
        <v>B</v>
      </c>
      <c r="D2537" t="str">
        <f>INDEX('VBA code_permu_wo_repettn'!$AA$3:$AF$6,COUNTIF('Profile-matrices_Condorcet'!$B$2:$B2537,'Profile-matrices_Condorcet'!$B2537),MATCH(INDEX('numeric possibilities'!E$3:E$1298,VLOOKUP($B2537,'numeric possibilities'!$C$3:$G$1298,1)),'VBA code_permu_wo_repettn'!$AA$2:$AF$2))</f>
        <v>A</v>
      </c>
      <c r="E2537" t="str">
        <f>INDEX('VBA code_permu_wo_repettn'!$AH$3:$AM$6,COUNTIF('Profile-matrices_Condorcet'!$B$2:$B2537,'Profile-matrices_Condorcet'!$B2537),MATCH(INDEX('numeric possibilities'!F$3:F$1298,VLOOKUP($B2537,'numeric possibilities'!$C$3:$G$1298,1)),'VBA code_permu_wo_repettn'!$AH$2:$AM$2))</f>
        <v>A</v>
      </c>
      <c r="F2537" t="str">
        <f>INDEX('VBA code_permu_wo_repettn'!$AO$3:$AT$6,COUNTIF('Profile-matrices_Condorcet'!$B$2:$B2537,'Profile-matrices_Condorcet'!$B2537),MATCH(INDEX('numeric possibilities'!G$3:G$1298,VLOOKUP($B2537,'numeric possibilities'!$C$3:$G$1298,1)),'VBA code_permu_wo_repettn'!$AO$2:$AT$2))</f>
        <v>C</v>
      </c>
      <c r="G2537" t="str">
        <f>IF(MAX(I2537:L2537)&gt;='numeric possibilities'!$B$4/2,INDEX('Profile-matrices_Condorcet'!I2536:L2536,1,MATCH(MAX('Profile-matrices_Condorcet'!I2537:L2537),'Profile-matrices_Condorcet'!I2537:L2537,0)),"NCW")</f>
        <v>C</v>
      </c>
      <c r="H2537" t="s">
        <v>13</v>
      </c>
      <c r="I2537" s="3">
        <f>COUNTIF($I2535:$S2535,I2536)</f>
        <v>0</v>
      </c>
      <c r="J2537" s="3">
        <f>COUNTIF($I2535:$S2535,J2536)</f>
        <v>1</v>
      </c>
      <c r="K2537" s="3">
        <f>COUNTIF($I2535:$S2535,K2536)</f>
        <v>3</v>
      </c>
      <c r="L2537" s="3">
        <f>COUNTIF($I2535:$S2535,L2536)</f>
        <v>2</v>
      </c>
    </row>
    <row r="2538" spans="1:20" x14ac:dyDescent="0.25">
      <c r="A2538">
        <f t="shared" si="80"/>
        <v>2537</v>
      </c>
      <c r="B2538">
        <f t="shared" si="81"/>
        <v>635</v>
      </c>
      <c r="C2538" t="str">
        <f>INDEX('VBA code_permu_wo_repettn'!$T$3:$Y$6,COUNTIF('Profile-matrices_Condorcet'!$B$2:$B2538,'Profile-matrices_Condorcet'!$B2538),MATCH(INDEX('numeric possibilities'!D$3:D$1298,VLOOKUP($B2538,'numeric possibilities'!$C$3:$G$1298,1)),'VBA code_permu_wo_repettn'!$T$2:$Y$2))</f>
        <v>A</v>
      </c>
      <c r="D2538" t="str">
        <f>INDEX('VBA code_permu_wo_repettn'!$AA$3:$AF$6,COUNTIF('Profile-matrices_Condorcet'!$B$2:$B2538,'Profile-matrices_Condorcet'!$B2538),MATCH(INDEX('numeric possibilities'!E$3:E$1298,VLOOKUP($B2538,'numeric possibilities'!$C$3:$G$1298,1)),'VBA code_permu_wo_repettn'!$AA$2:$AF$2))</f>
        <v>B</v>
      </c>
      <c r="E2538" t="str">
        <f>INDEX('VBA code_permu_wo_repettn'!$AH$3:$AM$6,COUNTIF('Profile-matrices_Condorcet'!$B$2:$B2538,'Profile-matrices_Condorcet'!$B2538),MATCH(INDEX('numeric possibilities'!F$3:F$1298,VLOOKUP($B2538,'numeric possibilities'!$C$3:$G$1298,1)),'VBA code_permu_wo_repettn'!$AH$2:$AM$2))</f>
        <v>C</v>
      </c>
      <c r="F2538" t="str">
        <f>INDEX('VBA code_permu_wo_repettn'!$AO$3:$AT$6,COUNTIF('Profile-matrices_Condorcet'!$B$2:$B2538,'Profile-matrices_Condorcet'!$B2538),MATCH(INDEX('numeric possibilities'!G$3:G$1298,VLOOKUP($B2538,'numeric possibilities'!$C$3:$G$1298,1)),'VBA code_permu_wo_repettn'!$AO$2:$AT$2))</f>
        <v>D</v>
      </c>
      <c r="H2538" t="s">
        <v>14</v>
      </c>
      <c r="I2538" s="3">
        <f>IF(MATCH(I$1,$C2538:$C2541,0)&lt;(MATCH(J$1,$C2538:$C2541,0)),1*a_vote,0)+IF(MATCH(I$1,$D2538:$D2541,0)&lt;MATCH(J$1,$D2538:$D2541,0),1*b_vote,0)+IF(MATCH(I$1,$E2538:$E2541,0)&lt;MATCH(J$1,$E2538:$E2541,0),1*c_vote,0)+IF(MATCH(I$1,$F2538:$F2541,0)&lt;MATCH(J$1,$F2538:$F2541,0),1*d_vote,0)</f>
        <v>0.27</v>
      </c>
      <c r="J2538" s="3">
        <f>IF(MATCH(I$1,$C2538:$C2541,0)&gt;(MATCH(J$1,$C2538:$C2541,0)),1*a_vote,0)+IF(MATCH(I$1,$D2538:$D2541,0)&gt;MATCH(J$1,$D2538:$D2541,0),1*b_vote,0)+IF(MATCH(I$1,$E2538:$E2541,0)&gt;MATCH(J$1,$E2538:$E2541,0),1*c_vote,0)+IF(MATCH(I$1,$F2538:$F2541,0)&gt;MATCH(J$1,$F2538:$F2541,0),1*d_vote,0)</f>
        <v>0.73</v>
      </c>
      <c r="K2538" s="3">
        <f>IF(MATCH($K$1,$C2538:$C2541,0)&lt;(MATCH($L$1,$C2538:$C2541,0)),1*a_vote,0)+IF(MATCH($K$1,$D2538:$D2541,0)&lt;MATCH($L$1,$D2538:$D2541,0),1*b_vote,0)+IF(MATCH($K$1,$E2538:$E2541,0)&lt;MATCH($L$1,$E2538:$E2541,0),1*c_vote,0)+IF(MATCH($K$1,$F2538:$F2541,0)&lt;MATCH($L$1,$F2538:$F2541,0),1*d_vote,0)</f>
        <v>0.49</v>
      </c>
      <c r="L2538" s="3">
        <f>IF(MATCH(K$1,$C2538:$C2541,0)&gt;(MATCH(L$1,$C2538:$C2541,0)),1*a_vote,0)+IF(MATCH(K$1,$D2538:$D2541,0)&gt;MATCH(L$1,$D2538:$D2541,0),1*b_vote,0)+IF(MATCH(K$1,$E2538:$E2541,0)&gt;MATCH(L$1,$E2538:$E2541,0),1*c_vote,0)+IF(MATCH(K$1,$F2538:$F2541,0)&gt;MATCH(L$1,$F2538:$F2541,0),1*d_vote,0)</f>
        <v>0.51</v>
      </c>
      <c r="M2538" s="3">
        <f>IF(MATCH($M$1,$C2538:$C2541,0)&lt;(MATCH($N$1,$C2538:$C2541,0)),1*a_vote,0)+IF(MATCH($M$1,$D2538:$D2541,0)&lt;MATCH($N$1,$D2538:$D2541,0),1*b_vote,0)+IF(MATCH($M$1,$E2538:$E2541,0)&lt;MATCH($N$1,$E2538:$E2541,0),1*c_vote,0)+IF(MATCH($M$1,$F2538:$F2541,0)&lt;MATCH($N$1,$F2538:$F2541,0),1*d_vote,0)</f>
        <v>0.27</v>
      </c>
      <c r="N2538" s="3">
        <f>IF(MATCH(M$1,$C2538:$C2541,0)&gt;(MATCH(N$1,$C2538:$C2541,0)),1*a_vote,0)+IF(MATCH(M$1,$D2538:$D2541,0)&gt;MATCH(N$1,$D2538:$D2541,0),1*b_vote,0)+IF(MATCH(M$1,$E2538:$E2541,0)&gt;MATCH(N$1,$E2538:$E2541,0),1*c_vote,0)+IF(MATCH(M$1,$F2538:$F2541,0)&gt;MATCH(N$1,$F2538:$F2541,0),1*d_vote,0)</f>
        <v>0.73</v>
      </c>
      <c r="O2538" s="3">
        <f>IF(MATCH($O$1,$C2538:$C2541,0)&lt;(MATCH($P$1,$C2538:$C2541,0)),1*a_vote,0)+IF(MATCH($O$1,$D2538:$D2541,0)&lt;MATCH($P$1,$D2538:$D2541,0),1*b_vote,0)+IF(MATCH($O$1,$E2538:$E2541,0)&lt;MATCH($P$1,$E2538:$E2541,0),1*c_vote,0)+IF(MATCH($O$1,$F2538:$F2541,0)&lt;MATCH($P$1,$F2538:$F2541,0),1*d_vote,0)</f>
        <v>0.75</v>
      </c>
      <c r="P2538" s="3">
        <f>IF(MATCH(O$1,$C2538:$C2541,0)&gt;(MATCH(P$1,$C2538:$C2541,0)),1*a_vote,0)+IF(MATCH(O$1,$D2538:$D2541,0)&gt;MATCH(P$1,$D2538:$D2541,0),1*b_vote,0)+IF(MATCH(O$1,$E2538:$E2541,0)&gt;MATCH(P$1,$E2538:$E2541,0),1*c_vote,0)+IF(MATCH(O$1,$F2538:$F2541,0)&gt;MATCH(P$1,$F2538:$F2541,0),1*d_vote,0)</f>
        <v>0.25</v>
      </c>
      <c r="Q2538" s="3">
        <f>IF(MATCH($Q$1,$C2538:$C2541,0)&lt;(MATCH($R$1,$C2538:$C2541,0)),1*a_vote,0)+IF(MATCH($Q$1,$D2538:$D2541,0)&lt;MATCH($R$1,$D2538:$D2541,0),1*b_vote,0)+IF(MATCH($Q$1,$E2538:$E2541,0)&lt;MATCH($R$1,$E2538:$E2541,0),1*c_vote,0)+IF(MATCH($Q$1,$F2538:$F2541,0)&lt;MATCH($R$1,$F2538:$F2541,0),1*d_vote,0)</f>
        <v>0.26</v>
      </c>
      <c r="R2538" s="3">
        <f>IF(MATCH(Q$1,$C2538:$C2541,0)&gt;(MATCH(R$1,$C2538:$C2541,0)),1*a_vote,0)+IF(MATCH(Q$1,$D2538:$D2541,0)&gt;MATCH(R$1,$D2538:$D2541,0),1*b_vote,0)+IF(MATCH(Q$1,$E2538:$E2541,0)&gt;MATCH(R$1,$E2538:$E2541,0),1*c_vote,0)+IF(MATCH(Q$1,$F2538:$F2541,0)&gt;MATCH(R$1,$F2538:$F2541,0),1*d_vote,0)</f>
        <v>0.74</v>
      </c>
      <c r="S2538" s="3">
        <f>IF(MATCH($S$1,$C2538:$C2541,0)&lt;(MATCH($T$1,$C2538:$C2541,0)),1*a_vote,0)+IF(MATCH($S$1,$D2538:$D2541,0)&lt;MATCH($T$1,$D2538:$D2541,0),1*b_vote,0)+IF(MATCH($S$1,$E2538:$E2541,0)&lt;MATCH($T$1,$E2538:$E2541,0),1*c_vote,0)+IF(MATCH($S$1,$F2538:$F2541,0)&lt;MATCH($T$1,$F2538:$F2541,0),1*d_vote,0)</f>
        <v>0.51</v>
      </c>
      <c r="T2538" s="3">
        <f>IF(MATCH(S$1,$C2538:$C2541,0)&gt;(MATCH(T$1,$C2538:$C2541,0)),1*a_vote,0)+IF(MATCH(S$1,$D2538:$D2541,0)&gt;MATCH(T$1,$D2538:$D2541,0),1*b_vote,0)+IF(MATCH(S$1,$E2538:$E2541,0)&gt;MATCH(T$1,$E2538:$E2541,0),1*c_vote,0)+IF(MATCH(S$1,$F2538:$F2541,0)&gt;MATCH(T$1,$F2538:$F2541,0),1*d_vote,0)</f>
        <v>0.49</v>
      </c>
    </row>
    <row r="2539" spans="1:20" x14ac:dyDescent="0.25">
      <c r="A2539">
        <f t="shared" si="80"/>
        <v>2538</v>
      </c>
      <c r="B2539">
        <f t="shared" si="81"/>
        <v>635</v>
      </c>
      <c r="C2539" t="str">
        <f>INDEX('VBA code_permu_wo_repettn'!$T$3:$Y$6,COUNTIF('Profile-matrices_Condorcet'!$B$2:$B2539,'Profile-matrices_Condorcet'!$B2539),MATCH(INDEX('numeric possibilities'!D$3:D$1298,VLOOKUP($B2539,'numeric possibilities'!$C$3:$G$1298,1)),'VBA code_permu_wo_repettn'!$T$2:$Y$2))</f>
        <v>D</v>
      </c>
      <c r="D2539" t="str">
        <f>INDEX('VBA code_permu_wo_repettn'!$AA$3:$AF$6,COUNTIF('Profile-matrices_Condorcet'!$B$2:$B2539,'Profile-matrices_Condorcet'!$B2539),MATCH(INDEX('numeric possibilities'!E$3:E$1298,VLOOKUP($B2539,'numeric possibilities'!$C$3:$G$1298,1)),'VBA code_permu_wo_repettn'!$AA$2:$AF$2))</f>
        <v>C</v>
      </c>
      <c r="E2539" t="str">
        <f>INDEX('VBA code_permu_wo_repettn'!$AH$3:$AM$6,COUNTIF('Profile-matrices_Condorcet'!$B$2:$B2539,'Profile-matrices_Condorcet'!$B2539),MATCH(INDEX('numeric possibilities'!F$3:F$1298,VLOOKUP($B2539,'numeric possibilities'!$C$3:$G$1298,1)),'VBA code_permu_wo_repettn'!$AH$2:$AM$2))</f>
        <v>D</v>
      </c>
      <c r="F2539" t="str">
        <f>INDEX('VBA code_permu_wo_repettn'!$AO$3:$AT$6,COUNTIF('Profile-matrices_Condorcet'!$B$2:$B2539,'Profile-matrices_Condorcet'!$B2539),MATCH(INDEX('numeric possibilities'!G$3:G$1298,VLOOKUP($B2539,'numeric possibilities'!$C$3:$G$1298,1)),'VBA code_permu_wo_repettn'!$AO$2:$AT$2))</f>
        <v>B</v>
      </c>
      <c r="H2539" t="s">
        <v>15</v>
      </c>
      <c r="I2539" t="str">
        <f>IF(I2538&gt;J2538,$I$1,IF(I2538&lt;J2538,$J$1,0))</f>
        <v>B</v>
      </c>
      <c r="K2539" t="str">
        <f>IF(K2538&gt;L2538,$K$1,IF(K2538&lt;L2538,$L$1,0))</f>
        <v>C</v>
      </c>
      <c r="M2539" t="str">
        <f>IF(M2538&gt;N2538,$M$1,IF(M2538&lt;N2538,$N$1,0))</f>
        <v>D</v>
      </c>
      <c r="O2539" t="str">
        <f>IF(O2538&gt;P2538,$O$1,IF(O2538&lt;P2538,$P$1,0))</f>
        <v>B</v>
      </c>
      <c r="Q2539" t="str">
        <f>IF(Q2538&gt;R2538,$Q$1,IF(Q2538&lt;R2538,$R$1,0))</f>
        <v>D</v>
      </c>
      <c r="S2539" t="str">
        <f>IF(S2538&gt;T2538,$S$1,IF(S2538&lt;T2538,$T$1,0))</f>
        <v>C</v>
      </c>
    </row>
    <row r="2540" spans="1:20" x14ac:dyDescent="0.25">
      <c r="A2540">
        <f t="shared" si="80"/>
        <v>2539</v>
      </c>
      <c r="B2540">
        <f t="shared" si="81"/>
        <v>635</v>
      </c>
      <c r="C2540" t="str">
        <f>INDEX('VBA code_permu_wo_repettn'!$T$3:$Y$6,COUNTIF('Profile-matrices_Condorcet'!$B$2:$B2540,'Profile-matrices_Condorcet'!$B2540),MATCH(INDEX('numeric possibilities'!D$3:D$1298,VLOOKUP($B2540,'numeric possibilities'!$C$3:$G$1298,1)),'VBA code_permu_wo_repettn'!$T$2:$Y$2))</f>
        <v>B</v>
      </c>
      <c r="D2540" t="str">
        <f>INDEX('VBA code_permu_wo_repettn'!$AA$3:$AF$6,COUNTIF('Profile-matrices_Condorcet'!$B$2:$B2540,'Profile-matrices_Condorcet'!$B2540),MATCH(INDEX('numeric possibilities'!E$3:E$1298,VLOOKUP($B2540,'numeric possibilities'!$C$3:$G$1298,1)),'VBA code_permu_wo_repettn'!$AA$2:$AF$2))</f>
        <v>D</v>
      </c>
      <c r="E2540" t="str">
        <f>INDEX('VBA code_permu_wo_repettn'!$AH$3:$AM$6,COUNTIF('Profile-matrices_Condorcet'!$B$2:$B2540,'Profile-matrices_Condorcet'!$B2540),MATCH(INDEX('numeric possibilities'!F$3:F$1298,VLOOKUP($B2540,'numeric possibilities'!$C$3:$G$1298,1)),'VBA code_permu_wo_repettn'!$AH$2:$AM$2))</f>
        <v>B</v>
      </c>
      <c r="F2540" t="str">
        <f>INDEX('VBA code_permu_wo_repettn'!$AO$3:$AT$6,COUNTIF('Profile-matrices_Condorcet'!$B$2:$B2540,'Profile-matrices_Condorcet'!$B2540),MATCH(INDEX('numeric possibilities'!G$3:G$1298,VLOOKUP($B2540,'numeric possibilities'!$C$3:$G$1298,1)),'VBA code_permu_wo_repettn'!$AO$2:$AT$2))</f>
        <v>A</v>
      </c>
      <c r="I2540" t="s">
        <v>0</v>
      </c>
      <c r="J2540" t="s">
        <v>1</v>
      </c>
      <c r="K2540" t="s">
        <v>2</v>
      </c>
      <c r="L2540" t="s">
        <v>3</v>
      </c>
    </row>
    <row r="2541" spans="1:20" x14ac:dyDescent="0.25">
      <c r="A2541">
        <f t="shared" si="80"/>
        <v>2540</v>
      </c>
      <c r="B2541">
        <f t="shared" si="81"/>
        <v>635</v>
      </c>
      <c r="C2541" t="str">
        <f>INDEX('VBA code_permu_wo_repettn'!$T$3:$Y$6,COUNTIF('Profile-matrices_Condorcet'!$B$2:$B2541,'Profile-matrices_Condorcet'!$B2541),MATCH(INDEX('numeric possibilities'!D$3:D$1298,VLOOKUP($B2541,'numeric possibilities'!$C$3:$G$1298,1)),'VBA code_permu_wo_repettn'!$T$2:$Y$2))</f>
        <v>C</v>
      </c>
      <c r="D2541" t="str">
        <f>INDEX('VBA code_permu_wo_repettn'!$AA$3:$AF$6,COUNTIF('Profile-matrices_Condorcet'!$B$2:$B2541,'Profile-matrices_Condorcet'!$B2541),MATCH(INDEX('numeric possibilities'!E$3:E$1298,VLOOKUP($B2541,'numeric possibilities'!$C$3:$G$1298,1)),'VBA code_permu_wo_repettn'!$AA$2:$AF$2))</f>
        <v>A</v>
      </c>
      <c r="E2541" t="str">
        <f>INDEX('VBA code_permu_wo_repettn'!$AH$3:$AM$6,COUNTIF('Profile-matrices_Condorcet'!$B$2:$B2541,'Profile-matrices_Condorcet'!$B2541),MATCH(INDEX('numeric possibilities'!F$3:F$1298,VLOOKUP($B2541,'numeric possibilities'!$C$3:$G$1298,1)),'VBA code_permu_wo_repettn'!$AH$2:$AM$2))</f>
        <v>A</v>
      </c>
      <c r="F2541" t="str">
        <f>INDEX('VBA code_permu_wo_repettn'!$AO$3:$AT$6,COUNTIF('Profile-matrices_Condorcet'!$B$2:$B2541,'Profile-matrices_Condorcet'!$B2541),MATCH(INDEX('numeric possibilities'!G$3:G$1298,VLOOKUP($B2541,'numeric possibilities'!$C$3:$G$1298,1)),'VBA code_permu_wo_repettn'!$AO$2:$AT$2))</f>
        <v>C</v>
      </c>
      <c r="G2541" t="str">
        <f>IF(MAX(I2541:L2541)&gt;='numeric possibilities'!$B$4/2,INDEX('Profile-matrices_Condorcet'!I2540:L2540,1,MATCH(MAX('Profile-matrices_Condorcet'!I2541:L2541),'Profile-matrices_Condorcet'!I2541:L2541,0)),"NCW")</f>
        <v>NCW</v>
      </c>
      <c r="H2541" t="s">
        <v>13</v>
      </c>
      <c r="I2541" s="3">
        <f>COUNTIF($I2539:$S2539,I2540)</f>
        <v>0</v>
      </c>
      <c r="J2541" s="3">
        <f>COUNTIF($I2539:$S2539,J2540)</f>
        <v>2</v>
      </c>
      <c r="K2541" s="3">
        <f>COUNTIF($I2539:$S2539,K2540)</f>
        <v>2</v>
      </c>
      <c r="L2541" s="3">
        <f>COUNTIF($I2539:$S2539,L2540)</f>
        <v>2</v>
      </c>
    </row>
    <row r="2542" spans="1:20" x14ac:dyDescent="0.25">
      <c r="A2542">
        <f t="shared" si="80"/>
        <v>2541</v>
      </c>
      <c r="B2542">
        <f t="shared" si="81"/>
        <v>636</v>
      </c>
      <c r="C2542" t="str">
        <f>INDEX('VBA code_permu_wo_repettn'!$T$3:$Y$6,COUNTIF('Profile-matrices_Condorcet'!$B$2:$B2542,'Profile-matrices_Condorcet'!$B2542),MATCH(INDEX('numeric possibilities'!D$3:D$1298,VLOOKUP($B2542,'numeric possibilities'!$C$3:$G$1298,1)),'VBA code_permu_wo_repettn'!$T$2:$Y$2))</f>
        <v>A</v>
      </c>
      <c r="D2542" t="str">
        <f>INDEX('VBA code_permu_wo_repettn'!$AA$3:$AF$6,COUNTIF('Profile-matrices_Condorcet'!$B$2:$B2542,'Profile-matrices_Condorcet'!$B2542),MATCH(INDEX('numeric possibilities'!E$3:E$1298,VLOOKUP($B2542,'numeric possibilities'!$C$3:$G$1298,1)),'VBA code_permu_wo_repettn'!$AA$2:$AF$2))</f>
        <v>B</v>
      </c>
      <c r="E2542" t="str">
        <f>INDEX('VBA code_permu_wo_repettn'!$AH$3:$AM$6,COUNTIF('Profile-matrices_Condorcet'!$B$2:$B2542,'Profile-matrices_Condorcet'!$B2542),MATCH(INDEX('numeric possibilities'!F$3:F$1298,VLOOKUP($B2542,'numeric possibilities'!$C$3:$G$1298,1)),'VBA code_permu_wo_repettn'!$AH$2:$AM$2))</f>
        <v>C</v>
      </c>
      <c r="F2542" t="str">
        <f>INDEX('VBA code_permu_wo_repettn'!$AO$3:$AT$6,COUNTIF('Profile-matrices_Condorcet'!$B$2:$B2542,'Profile-matrices_Condorcet'!$B2542),MATCH(INDEX('numeric possibilities'!G$3:G$1298,VLOOKUP($B2542,'numeric possibilities'!$C$3:$G$1298,1)),'VBA code_permu_wo_repettn'!$AO$2:$AT$2))</f>
        <v>D</v>
      </c>
      <c r="H2542" t="s">
        <v>14</v>
      </c>
      <c r="I2542" s="3">
        <f>IF(MATCH(I$1,$C2542:$C2545,0)&lt;(MATCH(J$1,$C2542:$C2545,0)),1*a_vote,0)+IF(MATCH(I$1,$D2542:$D2545,0)&lt;MATCH(J$1,$D2542:$D2545,0),1*b_vote,0)+IF(MATCH(I$1,$E2542:$E2545,0)&lt;MATCH(J$1,$E2542:$E2545,0),1*c_vote,0)+IF(MATCH(I$1,$F2542:$F2545,0)&lt;MATCH(J$1,$F2542:$F2545,0),1*d_vote,0)</f>
        <v>0.27</v>
      </c>
      <c r="J2542" s="3">
        <f>IF(MATCH(I$1,$C2542:$C2545,0)&gt;(MATCH(J$1,$C2542:$C2545,0)),1*a_vote,0)+IF(MATCH(I$1,$D2542:$D2545,0)&gt;MATCH(J$1,$D2542:$D2545,0),1*b_vote,0)+IF(MATCH(I$1,$E2542:$E2545,0)&gt;MATCH(J$1,$E2542:$E2545,0),1*c_vote,0)+IF(MATCH(I$1,$F2542:$F2545,0)&gt;MATCH(J$1,$F2542:$F2545,0),1*d_vote,0)</f>
        <v>0.73</v>
      </c>
      <c r="K2542" s="3">
        <f>IF(MATCH($K$1,$C2542:$C2545,0)&lt;(MATCH($L$1,$C2542:$C2545,0)),1*a_vote,0)+IF(MATCH($K$1,$D2542:$D2545,0)&lt;MATCH($L$1,$D2542:$D2545,0),1*b_vote,0)+IF(MATCH($K$1,$E2542:$E2545,0)&lt;MATCH($L$1,$E2542:$E2545,0),1*c_vote,0)+IF(MATCH($K$1,$F2542:$F2545,0)&lt;MATCH($L$1,$F2542:$F2545,0),1*d_vote,0)</f>
        <v>0.49</v>
      </c>
      <c r="L2542" s="3">
        <f>IF(MATCH(K$1,$C2542:$C2545,0)&gt;(MATCH(L$1,$C2542:$C2545,0)),1*a_vote,0)+IF(MATCH(K$1,$D2542:$D2545,0)&gt;MATCH(L$1,$D2542:$D2545,0),1*b_vote,0)+IF(MATCH(K$1,$E2542:$E2545,0)&gt;MATCH(L$1,$E2542:$E2545,0),1*c_vote,0)+IF(MATCH(K$1,$F2542:$F2545,0)&gt;MATCH(L$1,$F2542:$F2545,0),1*d_vote,0)</f>
        <v>0.51</v>
      </c>
      <c r="M2542" s="3">
        <f>IF(MATCH($M$1,$C2542:$C2545,0)&lt;(MATCH($N$1,$C2542:$C2545,0)),1*a_vote,0)+IF(MATCH($M$1,$D2542:$D2545,0)&lt;MATCH($N$1,$D2542:$D2545,0),1*b_vote,0)+IF(MATCH($M$1,$E2542:$E2545,0)&lt;MATCH($N$1,$E2542:$E2545,0),1*c_vote,0)+IF(MATCH($M$1,$F2542:$F2545,0)&lt;MATCH($N$1,$F2542:$F2545,0),1*d_vote,0)</f>
        <v>0.27</v>
      </c>
      <c r="N2542" s="3">
        <f>IF(MATCH(M$1,$C2542:$C2545,0)&gt;(MATCH(N$1,$C2542:$C2545,0)),1*a_vote,0)+IF(MATCH(M$1,$D2542:$D2545,0)&gt;MATCH(N$1,$D2542:$D2545,0),1*b_vote,0)+IF(MATCH(M$1,$E2542:$E2545,0)&gt;MATCH(N$1,$E2542:$E2545,0),1*c_vote,0)+IF(MATCH(M$1,$F2542:$F2545,0)&gt;MATCH(N$1,$F2542:$F2545,0),1*d_vote,0)</f>
        <v>0.73</v>
      </c>
      <c r="O2542" s="3">
        <f>IF(MATCH($O$1,$C2542:$C2545,0)&lt;(MATCH($P$1,$C2542:$C2545,0)),1*a_vote,0)+IF(MATCH($O$1,$D2542:$D2545,0)&lt;MATCH($P$1,$D2542:$D2545,0),1*b_vote,0)+IF(MATCH($O$1,$E2542:$E2545,0)&lt;MATCH($P$1,$E2542:$E2545,0),1*c_vote,0)+IF(MATCH($O$1,$F2542:$F2545,0)&lt;MATCH($P$1,$F2542:$F2545,0),1*d_vote,0)</f>
        <v>0.48</v>
      </c>
      <c r="P2542" s="3">
        <f>IF(MATCH(O$1,$C2542:$C2545,0)&gt;(MATCH(P$1,$C2542:$C2545,0)),1*a_vote,0)+IF(MATCH(O$1,$D2542:$D2545,0)&gt;MATCH(P$1,$D2542:$D2545,0),1*b_vote,0)+IF(MATCH(O$1,$E2542:$E2545,0)&gt;MATCH(P$1,$E2542:$E2545,0),1*c_vote,0)+IF(MATCH(O$1,$F2542:$F2545,0)&gt;MATCH(P$1,$F2542:$F2545,0),1*d_vote,0)</f>
        <v>0.52</v>
      </c>
      <c r="Q2542" s="3">
        <f>IF(MATCH($Q$1,$C2542:$C2545,0)&lt;(MATCH($R$1,$C2542:$C2545,0)),1*a_vote,0)+IF(MATCH($Q$1,$D2542:$D2545,0)&lt;MATCH($R$1,$D2542:$D2545,0),1*b_vote,0)+IF(MATCH($Q$1,$E2542:$E2545,0)&lt;MATCH($R$1,$E2542:$E2545,0),1*c_vote,0)+IF(MATCH($Q$1,$F2542:$F2545,0)&lt;MATCH($R$1,$F2542:$F2545,0),1*d_vote,0)</f>
        <v>0.26</v>
      </c>
      <c r="R2542" s="3">
        <f>IF(MATCH(Q$1,$C2542:$C2545,0)&gt;(MATCH(R$1,$C2542:$C2545,0)),1*a_vote,0)+IF(MATCH(Q$1,$D2542:$D2545,0)&gt;MATCH(R$1,$D2542:$D2545,0),1*b_vote,0)+IF(MATCH(Q$1,$E2542:$E2545,0)&gt;MATCH(R$1,$E2542:$E2545,0),1*c_vote,0)+IF(MATCH(Q$1,$F2542:$F2545,0)&gt;MATCH(R$1,$F2542:$F2545,0),1*d_vote,0)</f>
        <v>0.74</v>
      </c>
      <c r="S2542" s="3">
        <f>IF(MATCH($S$1,$C2542:$C2545,0)&lt;(MATCH($T$1,$C2542:$C2545,0)),1*a_vote,0)+IF(MATCH($S$1,$D2542:$D2545,0)&lt;MATCH($T$1,$D2542:$D2545,0),1*b_vote,0)+IF(MATCH($S$1,$E2542:$E2545,0)&lt;MATCH($T$1,$E2542:$E2545,0),1*c_vote,0)+IF(MATCH($S$1,$F2542:$F2545,0)&lt;MATCH($T$1,$F2542:$F2545,0),1*d_vote,0)</f>
        <v>0.51</v>
      </c>
      <c r="T2542" s="3">
        <f>IF(MATCH(S$1,$C2542:$C2545,0)&gt;(MATCH(T$1,$C2542:$C2545,0)),1*a_vote,0)+IF(MATCH(S$1,$D2542:$D2545,0)&gt;MATCH(T$1,$D2542:$D2545,0),1*b_vote,0)+IF(MATCH(S$1,$E2542:$E2545,0)&gt;MATCH(T$1,$E2542:$E2545,0),1*c_vote,0)+IF(MATCH(S$1,$F2542:$F2545,0)&gt;MATCH(T$1,$F2542:$F2545,0),1*d_vote,0)</f>
        <v>0.49</v>
      </c>
    </row>
    <row r="2543" spans="1:20" x14ac:dyDescent="0.25">
      <c r="A2543">
        <f t="shared" si="80"/>
        <v>2542</v>
      </c>
      <c r="B2543">
        <f t="shared" si="81"/>
        <v>636</v>
      </c>
      <c r="C2543" t="str">
        <f>INDEX('VBA code_permu_wo_repettn'!$T$3:$Y$6,COUNTIF('Profile-matrices_Condorcet'!$B$2:$B2543,'Profile-matrices_Condorcet'!$B2543),MATCH(INDEX('numeric possibilities'!D$3:D$1298,VLOOKUP($B2543,'numeric possibilities'!$C$3:$G$1298,1)),'VBA code_permu_wo_repettn'!$T$2:$Y$2))</f>
        <v>D</v>
      </c>
      <c r="D2543" t="str">
        <f>INDEX('VBA code_permu_wo_repettn'!$AA$3:$AF$6,COUNTIF('Profile-matrices_Condorcet'!$B$2:$B2543,'Profile-matrices_Condorcet'!$B2543),MATCH(INDEX('numeric possibilities'!E$3:E$1298,VLOOKUP($B2543,'numeric possibilities'!$C$3:$G$1298,1)),'VBA code_permu_wo_repettn'!$AA$2:$AF$2))</f>
        <v>C</v>
      </c>
      <c r="E2543" t="str">
        <f>INDEX('VBA code_permu_wo_repettn'!$AH$3:$AM$6,COUNTIF('Profile-matrices_Condorcet'!$B$2:$B2543,'Profile-matrices_Condorcet'!$B2543),MATCH(INDEX('numeric possibilities'!F$3:F$1298,VLOOKUP($B2543,'numeric possibilities'!$C$3:$G$1298,1)),'VBA code_permu_wo_repettn'!$AH$2:$AM$2))</f>
        <v>D</v>
      </c>
      <c r="F2543" t="str">
        <f>INDEX('VBA code_permu_wo_repettn'!$AO$3:$AT$6,COUNTIF('Profile-matrices_Condorcet'!$B$2:$B2543,'Profile-matrices_Condorcet'!$B2543),MATCH(INDEX('numeric possibilities'!G$3:G$1298,VLOOKUP($B2543,'numeric possibilities'!$C$3:$G$1298,1)),'VBA code_permu_wo_repettn'!$AO$2:$AT$2))</f>
        <v>B</v>
      </c>
      <c r="H2543" t="s">
        <v>15</v>
      </c>
      <c r="I2543" t="str">
        <f>IF(I2542&gt;J2542,$I$1,IF(I2542&lt;J2542,$J$1,0))</f>
        <v>B</v>
      </c>
      <c r="K2543" t="str">
        <f>IF(K2542&gt;L2542,$K$1,IF(K2542&lt;L2542,$L$1,0))</f>
        <v>C</v>
      </c>
      <c r="M2543" t="str">
        <f>IF(M2542&gt;N2542,$M$1,IF(M2542&lt;N2542,$N$1,0))</f>
        <v>D</v>
      </c>
      <c r="O2543" t="str">
        <f>IF(O2542&gt;P2542,$O$1,IF(O2542&lt;P2542,$P$1,0))</f>
        <v>C</v>
      </c>
      <c r="Q2543" t="str">
        <f>IF(Q2542&gt;R2542,$Q$1,IF(Q2542&lt;R2542,$R$1,0))</f>
        <v>D</v>
      </c>
      <c r="S2543" t="str">
        <f>IF(S2542&gt;T2542,$S$1,IF(S2542&lt;T2542,$T$1,0))</f>
        <v>C</v>
      </c>
    </row>
    <row r="2544" spans="1:20" x14ac:dyDescent="0.25">
      <c r="A2544">
        <f t="shared" si="80"/>
        <v>2543</v>
      </c>
      <c r="B2544">
        <f t="shared" si="81"/>
        <v>636</v>
      </c>
      <c r="C2544" t="str">
        <f>INDEX('VBA code_permu_wo_repettn'!$T$3:$Y$6,COUNTIF('Profile-matrices_Condorcet'!$B$2:$B2544,'Profile-matrices_Condorcet'!$B2544),MATCH(INDEX('numeric possibilities'!D$3:D$1298,VLOOKUP($B2544,'numeric possibilities'!$C$3:$G$1298,1)),'VBA code_permu_wo_repettn'!$T$2:$Y$2))</f>
        <v>C</v>
      </c>
      <c r="D2544" t="str">
        <f>INDEX('VBA code_permu_wo_repettn'!$AA$3:$AF$6,COUNTIF('Profile-matrices_Condorcet'!$B$2:$B2544,'Profile-matrices_Condorcet'!$B2544),MATCH(INDEX('numeric possibilities'!E$3:E$1298,VLOOKUP($B2544,'numeric possibilities'!$C$3:$G$1298,1)),'VBA code_permu_wo_repettn'!$AA$2:$AF$2))</f>
        <v>D</v>
      </c>
      <c r="E2544" t="str">
        <f>INDEX('VBA code_permu_wo_repettn'!$AH$3:$AM$6,COUNTIF('Profile-matrices_Condorcet'!$B$2:$B2544,'Profile-matrices_Condorcet'!$B2544),MATCH(INDEX('numeric possibilities'!F$3:F$1298,VLOOKUP($B2544,'numeric possibilities'!$C$3:$G$1298,1)),'VBA code_permu_wo_repettn'!$AH$2:$AM$2))</f>
        <v>B</v>
      </c>
      <c r="F2544" t="str">
        <f>INDEX('VBA code_permu_wo_repettn'!$AO$3:$AT$6,COUNTIF('Profile-matrices_Condorcet'!$B$2:$B2544,'Profile-matrices_Condorcet'!$B2544),MATCH(INDEX('numeric possibilities'!G$3:G$1298,VLOOKUP($B2544,'numeric possibilities'!$C$3:$G$1298,1)),'VBA code_permu_wo_repettn'!$AO$2:$AT$2))</f>
        <v>A</v>
      </c>
      <c r="I2544" t="s">
        <v>0</v>
      </c>
      <c r="J2544" t="s">
        <v>1</v>
      </c>
      <c r="K2544" t="s">
        <v>2</v>
      </c>
      <c r="L2544" t="s">
        <v>3</v>
      </c>
    </row>
    <row r="2545" spans="1:20" x14ac:dyDescent="0.25">
      <c r="A2545">
        <f t="shared" si="80"/>
        <v>2544</v>
      </c>
      <c r="B2545">
        <f t="shared" si="81"/>
        <v>636</v>
      </c>
      <c r="C2545" t="str">
        <f>INDEX('VBA code_permu_wo_repettn'!$T$3:$Y$6,COUNTIF('Profile-matrices_Condorcet'!$B$2:$B2545,'Profile-matrices_Condorcet'!$B2545),MATCH(INDEX('numeric possibilities'!D$3:D$1298,VLOOKUP($B2545,'numeric possibilities'!$C$3:$G$1298,1)),'VBA code_permu_wo_repettn'!$T$2:$Y$2))</f>
        <v>B</v>
      </c>
      <c r="D2545" t="str">
        <f>INDEX('VBA code_permu_wo_repettn'!$AA$3:$AF$6,COUNTIF('Profile-matrices_Condorcet'!$B$2:$B2545,'Profile-matrices_Condorcet'!$B2545),MATCH(INDEX('numeric possibilities'!E$3:E$1298,VLOOKUP($B2545,'numeric possibilities'!$C$3:$G$1298,1)),'VBA code_permu_wo_repettn'!$AA$2:$AF$2))</f>
        <v>A</v>
      </c>
      <c r="E2545" t="str">
        <f>INDEX('VBA code_permu_wo_repettn'!$AH$3:$AM$6,COUNTIF('Profile-matrices_Condorcet'!$B$2:$B2545,'Profile-matrices_Condorcet'!$B2545),MATCH(INDEX('numeric possibilities'!F$3:F$1298,VLOOKUP($B2545,'numeric possibilities'!$C$3:$G$1298,1)),'VBA code_permu_wo_repettn'!$AH$2:$AM$2))</f>
        <v>A</v>
      </c>
      <c r="F2545" t="str">
        <f>INDEX('VBA code_permu_wo_repettn'!$AO$3:$AT$6,COUNTIF('Profile-matrices_Condorcet'!$B$2:$B2545,'Profile-matrices_Condorcet'!$B2545),MATCH(INDEX('numeric possibilities'!G$3:G$1298,VLOOKUP($B2545,'numeric possibilities'!$C$3:$G$1298,1)),'VBA code_permu_wo_repettn'!$AO$2:$AT$2))</f>
        <v>C</v>
      </c>
      <c r="G2545" t="str">
        <f>IF(MAX(I2545:L2545)&gt;='numeric possibilities'!$B$4/2,INDEX('Profile-matrices_Condorcet'!I2544:L2544,1,MATCH(MAX('Profile-matrices_Condorcet'!I2545:L2545),'Profile-matrices_Condorcet'!I2545:L2545,0)),"NCW")</f>
        <v>C</v>
      </c>
      <c r="H2545" t="s">
        <v>13</v>
      </c>
      <c r="I2545" s="3">
        <f>COUNTIF($I2543:$S2543,I2544)</f>
        <v>0</v>
      </c>
      <c r="J2545" s="3">
        <f>COUNTIF($I2543:$S2543,J2544)</f>
        <v>1</v>
      </c>
      <c r="K2545" s="3">
        <f>COUNTIF($I2543:$S2543,K2544)</f>
        <v>3</v>
      </c>
      <c r="L2545" s="3">
        <f>COUNTIF($I2543:$S2543,L2544)</f>
        <v>2</v>
      </c>
    </row>
    <row r="2546" spans="1:20" x14ac:dyDescent="0.25">
      <c r="A2546">
        <f t="shared" si="80"/>
        <v>2545</v>
      </c>
      <c r="B2546">
        <f t="shared" si="81"/>
        <v>637</v>
      </c>
      <c r="C2546" t="str">
        <f>INDEX('VBA code_permu_wo_repettn'!$T$3:$Y$6,COUNTIF('Profile-matrices_Condorcet'!$B$2:$B2546,'Profile-matrices_Condorcet'!$B2546),MATCH(INDEX('numeric possibilities'!D$3:D$1298,VLOOKUP($B2546,'numeric possibilities'!$C$3:$G$1298,1)),'VBA code_permu_wo_repettn'!$T$2:$Y$2))</f>
        <v>A</v>
      </c>
      <c r="D2546" t="str">
        <f>INDEX('VBA code_permu_wo_repettn'!$AA$3:$AF$6,COUNTIF('Profile-matrices_Condorcet'!$B$2:$B2546,'Profile-matrices_Condorcet'!$B2546),MATCH(INDEX('numeric possibilities'!E$3:E$1298,VLOOKUP($B2546,'numeric possibilities'!$C$3:$G$1298,1)),'VBA code_permu_wo_repettn'!$AA$2:$AF$2))</f>
        <v>B</v>
      </c>
      <c r="E2546" t="str">
        <f>INDEX('VBA code_permu_wo_repettn'!$AH$3:$AM$6,COUNTIF('Profile-matrices_Condorcet'!$B$2:$B2546,'Profile-matrices_Condorcet'!$B2546),MATCH(INDEX('numeric possibilities'!F$3:F$1298,VLOOKUP($B2546,'numeric possibilities'!$C$3:$G$1298,1)),'VBA code_permu_wo_repettn'!$AH$2:$AM$2))</f>
        <v>C</v>
      </c>
      <c r="F2546" t="str">
        <f>INDEX('VBA code_permu_wo_repettn'!$AO$3:$AT$6,COUNTIF('Profile-matrices_Condorcet'!$B$2:$B2546,'Profile-matrices_Condorcet'!$B2546),MATCH(INDEX('numeric possibilities'!G$3:G$1298,VLOOKUP($B2546,'numeric possibilities'!$C$3:$G$1298,1)),'VBA code_permu_wo_repettn'!$AO$2:$AT$2))</f>
        <v>D</v>
      </c>
      <c r="H2546" t="s">
        <v>14</v>
      </c>
      <c r="I2546" s="3">
        <f>IF(MATCH(I$1,$C2546:$C2549,0)&lt;(MATCH(J$1,$C2546:$C2549,0)),1*a_vote,0)+IF(MATCH(I$1,$D2546:$D2549,0)&lt;MATCH(J$1,$D2546:$D2549,0),1*b_vote,0)+IF(MATCH(I$1,$E2546:$E2549,0)&lt;MATCH(J$1,$E2546:$E2549,0),1*c_vote,0)+IF(MATCH(I$1,$F2546:$F2549,0)&lt;MATCH(J$1,$F2546:$F2549,0),1*d_vote,0)</f>
        <v>0.27</v>
      </c>
      <c r="J2546" s="3">
        <f>IF(MATCH(I$1,$C2546:$C2549,0)&gt;(MATCH(J$1,$C2546:$C2549,0)),1*a_vote,0)+IF(MATCH(I$1,$D2546:$D2549,0)&gt;MATCH(J$1,$D2546:$D2549,0),1*b_vote,0)+IF(MATCH(I$1,$E2546:$E2549,0)&gt;MATCH(J$1,$E2546:$E2549,0),1*c_vote,0)+IF(MATCH(I$1,$F2546:$F2549,0)&gt;MATCH(J$1,$F2546:$F2549,0),1*d_vote,0)</f>
        <v>0.73</v>
      </c>
      <c r="K2546" s="3">
        <f>IF(MATCH($K$1,$C2546:$C2549,0)&lt;(MATCH($L$1,$C2546:$C2549,0)),1*a_vote,0)+IF(MATCH($K$1,$D2546:$D2549,0)&lt;MATCH($L$1,$D2546:$D2549,0),1*b_vote,0)+IF(MATCH($K$1,$E2546:$E2549,0)&lt;MATCH($L$1,$E2546:$E2549,0),1*c_vote,0)+IF(MATCH($K$1,$F2546:$F2549,0)&lt;MATCH($L$1,$F2546:$F2549,0),1*d_vote,0)</f>
        <v>0.75</v>
      </c>
      <c r="L2546" s="3">
        <f>IF(MATCH(K$1,$C2546:$C2549,0)&gt;(MATCH(L$1,$C2546:$C2549,0)),1*a_vote,0)+IF(MATCH(K$1,$D2546:$D2549,0)&gt;MATCH(L$1,$D2546:$D2549,0),1*b_vote,0)+IF(MATCH(K$1,$E2546:$E2549,0)&gt;MATCH(L$1,$E2546:$E2549,0),1*c_vote,0)+IF(MATCH(K$1,$F2546:$F2549,0)&gt;MATCH(L$1,$F2546:$F2549,0),1*d_vote,0)</f>
        <v>0.25</v>
      </c>
      <c r="M2546" s="3">
        <f>IF(MATCH($M$1,$C2546:$C2549,0)&lt;(MATCH($N$1,$C2546:$C2549,0)),1*a_vote,0)+IF(MATCH($M$1,$D2546:$D2549,0)&lt;MATCH($N$1,$D2546:$D2549,0),1*b_vote,0)+IF(MATCH($M$1,$E2546:$E2549,0)&lt;MATCH($N$1,$E2546:$E2549,0),1*c_vote,0)+IF(MATCH($M$1,$F2546:$F2549,0)&lt;MATCH($N$1,$F2546:$F2549,0),1*d_vote,0)</f>
        <v>0.27</v>
      </c>
      <c r="N2546" s="3">
        <f>IF(MATCH(M$1,$C2546:$C2549,0)&gt;(MATCH(N$1,$C2546:$C2549,0)),1*a_vote,0)+IF(MATCH(M$1,$D2546:$D2549,0)&gt;MATCH(N$1,$D2546:$D2549,0),1*b_vote,0)+IF(MATCH(M$1,$E2546:$E2549,0)&gt;MATCH(N$1,$E2546:$E2549,0),1*c_vote,0)+IF(MATCH(M$1,$F2546:$F2549,0)&gt;MATCH(N$1,$F2546:$F2549,0),1*d_vote,0)</f>
        <v>0.73</v>
      </c>
      <c r="O2546" s="3">
        <f>IF(MATCH($O$1,$C2546:$C2549,0)&lt;(MATCH($P$1,$C2546:$C2549,0)),1*a_vote,0)+IF(MATCH($O$1,$D2546:$D2549,0)&lt;MATCH($P$1,$D2546:$D2549,0),1*b_vote,0)+IF(MATCH($O$1,$E2546:$E2549,0)&lt;MATCH($P$1,$E2546:$E2549,0),1*c_vote,0)+IF(MATCH($O$1,$F2546:$F2549,0)&lt;MATCH($P$1,$F2546:$F2549,0),1*d_vote,0)</f>
        <v>0.75</v>
      </c>
      <c r="P2546" s="3">
        <f>IF(MATCH(O$1,$C2546:$C2549,0)&gt;(MATCH(P$1,$C2546:$C2549,0)),1*a_vote,0)+IF(MATCH(O$1,$D2546:$D2549,0)&gt;MATCH(P$1,$D2546:$D2549,0),1*b_vote,0)+IF(MATCH(O$1,$E2546:$E2549,0)&gt;MATCH(P$1,$E2546:$E2549,0),1*c_vote,0)+IF(MATCH(O$1,$F2546:$F2549,0)&gt;MATCH(P$1,$F2546:$F2549,0),1*d_vote,0)</f>
        <v>0.25</v>
      </c>
      <c r="Q2546" s="3">
        <f>IF(MATCH($Q$1,$C2546:$C2549,0)&lt;(MATCH($R$1,$C2546:$C2549,0)),1*a_vote,0)+IF(MATCH($Q$1,$D2546:$D2549,0)&lt;MATCH($R$1,$D2546:$D2549,0),1*b_vote,0)+IF(MATCH($Q$1,$E2546:$E2549,0)&lt;MATCH($R$1,$E2546:$E2549,0),1*c_vote,0)+IF(MATCH($Q$1,$F2546:$F2549,0)&lt;MATCH($R$1,$F2546:$F2549,0),1*d_vote,0)</f>
        <v>0.53</v>
      </c>
      <c r="R2546" s="3">
        <f>IF(MATCH(Q$1,$C2546:$C2549,0)&gt;(MATCH(R$1,$C2546:$C2549,0)),1*a_vote,0)+IF(MATCH(Q$1,$D2546:$D2549,0)&gt;MATCH(R$1,$D2546:$D2549,0),1*b_vote,0)+IF(MATCH(Q$1,$E2546:$E2549,0)&gt;MATCH(R$1,$E2546:$E2549,0),1*c_vote,0)+IF(MATCH(Q$1,$F2546:$F2549,0)&gt;MATCH(R$1,$F2546:$F2549,0),1*d_vote,0)</f>
        <v>0.47</v>
      </c>
      <c r="S2546" s="3">
        <f>IF(MATCH($S$1,$C2546:$C2549,0)&lt;(MATCH($T$1,$C2546:$C2549,0)),1*a_vote,0)+IF(MATCH($S$1,$D2546:$D2549,0)&lt;MATCH($T$1,$D2546:$D2549,0),1*b_vote,0)+IF(MATCH($S$1,$E2546:$E2549,0)&lt;MATCH($T$1,$E2546:$E2549,0),1*c_vote,0)+IF(MATCH($S$1,$F2546:$F2549,0)&lt;MATCH($T$1,$F2546:$F2549,0),1*d_vote,0)</f>
        <v>0.52</v>
      </c>
      <c r="T2546" s="3">
        <f>IF(MATCH(S$1,$C2546:$C2549,0)&gt;(MATCH(T$1,$C2546:$C2549,0)),1*a_vote,0)+IF(MATCH(S$1,$D2546:$D2549,0)&gt;MATCH(T$1,$D2546:$D2549,0),1*b_vote,0)+IF(MATCH(S$1,$E2546:$E2549,0)&gt;MATCH(T$1,$E2546:$E2549,0),1*c_vote,0)+IF(MATCH(S$1,$F2546:$F2549,0)&gt;MATCH(T$1,$F2546:$F2549,0),1*d_vote,0)</f>
        <v>0.48</v>
      </c>
    </row>
    <row r="2547" spans="1:20" x14ac:dyDescent="0.25">
      <c r="A2547">
        <f t="shared" si="80"/>
        <v>2546</v>
      </c>
      <c r="B2547">
        <f t="shared" si="81"/>
        <v>637</v>
      </c>
      <c r="C2547" t="str">
        <f>INDEX('VBA code_permu_wo_repettn'!$T$3:$Y$6,COUNTIF('Profile-matrices_Condorcet'!$B$2:$B2547,'Profile-matrices_Condorcet'!$B2547),MATCH(INDEX('numeric possibilities'!D$3:D$1298,VLOOKUP($B2547,'numeric possibilities'!$C$3:$G$1298,1)),'VBA code_permu_wo_repettn'!$T$2:$Y$2))</f>
        <v>B</v>
      </c>
      <c r="D2547" t="str">
        <f>INDEX('VBA code_permu_wo_repettn'!$AA$3:$AF$6,COUNTIF('Profile-matrices_Condorcet'!$B$2:$B2547,'Profile-matrices_Condorcet'!$B2547),MATCH(INDEX('numeric possibilities'!E$3:E$1298,VLOOKUP($B2547,'numeric possibilities'!$C$3:$G$1298,1)),'VBA code_permu_wo_repettn'!$AA$2:$AF$2))</f>
        <v>D</v>
      </c>
      <c r="E2547" t="str">
        <f>INDEX('VBA code_permu_wo_repettn'!$AH$3:$AM$6,COUNTIF('Profile-matrices_Condorcet'!$B$2:$B2547,'Profile-matrices_Condorcet'!$B2547),MATCH(INDEX('numeric possibilities'!F$3:F$1298,VLOOKUP($B2547,'numeric possibilities'!$C$3:$G$1298,1)),'VBA code_permu_wo_repettn'!$AH$2:$AM$2))</f>
        <v>D</v>
      </c>
      <c r="F2547" t="str">
        <f>INDEX('VBA code_permu_wo_repettn'!$AO$3:$AT$6,COUNTIF('Profile-matrices_Condorcet'!$B$2:$B2547,'Profile-matrices_Condorcet'!$B2547),MATCH(INDEX('numeric possibilities'!G$3:G$1298,VLOOKUP($B2547,'numeric possibilities'!$C$3:$G$1298,1)),'VBA code_permu_wo_repettn'!$AO$2:$AT$2))</f>
        <v>B</v>
      </c>
      <c r="H2547" t="s">
        <v>15</v>
      </c>
      <c r="I2547" t="str">
        <f>IF(I2546&gt;J2546,$I$1,IF(I2546&lt;J2546,$J$1,0))</f>
        <v>B</v>
      </c>
      <c r="K2547" t="str">
        <f>IF(K2546&gt;L2546,$K$1,IF(K2546&lt;L2546,$L$1,0))</f>
        <v>A</v>
      </c>
      <c r="M2547" t="str">
        <f>IF(M2546&gt;N2546,$M$1,IF(M2546&lt;N2546,$N$1,0))</f>
        <v>D</v>
      </c>
      <c r="O2547" t="str">
        <f>IF(O2546&gt;P2546,$O$1,IF(O2546&lt;P2546,$P$1,0))</f>
        <v>B</v>
      </c>
      <c r="Q2547" t="str">
        <f>IF(Q2546&gt;R2546,$Q$1,IF(Q2546&lt;R2546,$R$1,0))</f>
        <v>B</v>
      </c>
      <c r="S2547" t="str">
        <f>IF(S2546&gt;T2546,$S$1,IF(S2546&lt;T2546,$T$1,0))</f>
        <v>C</v>
      </c>
    </row>
    <row r="2548" spans="1:20" x14ac:dyDescent="0.25">
      <c r="A2548">
        <f t="shared" si="80"/>
        <v>2547</v>
      </c>
      <c r="B2548">
        <f t="shared" si="81"/>
        <v>637</v>
      </c>
      <c r="C2548" t="str">
        <f>INDEX('VBA code_permu_wo_repettn'!$T$3:$Y$6,COUNTIF('Profile-matrices_Condorcet'!$B$2:$B2548,'Profile-matrices_Condorcet'!$B2548),MATCH(INDEX('numeric possibilities'!D$3:D$1298,VLOOKUP($B2548,'numeric possibilities'!$C$3:$G$1298,1)),'VBA code_permu_wo_repettn'!$T$2:$Y$2))</f>
        <v>C</v>
      </c>
      <c r="D2548" t="str">
        <f>INDEX('VBA code_permu_wo_repettn'!$AA$3:$AF$6,COUNTIF('Profile-matrices_Condorcet'!$B$2:$B2548,'Profile-matrices_Condorcet'!$B2548),MATCH(INDEX('numeric possibilities'!E$3:E$1298,VLOOKUP($B2548,'numeric possibilities'!$C$3:$G$1298,1)),'VBA code_permu_wo_repettn'!$AA$2:$AF$2))</f>
        <v>A</v>
      </c>
      <c r="E2548" t="str">
        <f>INDEX('VBA code_permu_wo_repettn'!$AH$3:$AM$6,COUNTIF('Profile-matrices_Condorcet'!$B$2:$B2548,'Profile-matrices_Condorcet'!$B2548),MATCH(INDEX('numeric possibilities'!F$3:F$1298,VLOOKUP($B2548,'numeric possibilities'!$C$3:$G$1298,1)),'VBA code_permu_wo_repettn'!$AH$2:$AM$2))</f>
        <v>B</v>
      </c>
      <c r="F2548" t="str">
        <f>INDEX('VBA code_permu_wo_repettn'!$AO$3:$AT$6,COUNTIF('Profile-matrices_Condorcet'!$B$2:$B2548,'Profile-matrices_Condorcet'!$B2548),MATCH(INDEX('numeric possibilities'!G$3:G$1298,VLOOKUP($B2548,'numeric possibilities'!$C$3:$G$1298,1)),'VBA code_permu_wo_repettn'!$AO$2:$AT$2))</f>
        <v>A</v>
      </c>
      <c r="I2548" t="s">
        <v>0</v>
      </c>
      <c r="J2548" t="s">
        <v>1</v>
      </c>
      <c r="K2548" t="s">
        <v>2</v>
      </c>
      <c r="L2548" t="s">
        <v>3</v>
      </c>
    </row>
    <row r="2549" spans="1:20" x14ac:dyDescent="0.25">
      <c r="A2549">
        <f t="shared" si="80"/>
        <v>2548</v>
      </c>
      <c r="B2549">
        <f t="shared" si="81"/>
        <v>637</v>
      </c>
      <c r="C2549" t="str">
        <f>INDEX('VBA code_permu_wo_repettn'!$T$3:$Y$6,COUNTIF('Profile-matrices_Condorcet'!$B$2:$B2549,'Profile-matrices_Condorcet'!$B2549),MATCH(INDEX('numeric possibilities'!D$3:D$1298,VLOOKUP($B2549,'numeric possibilities'!$C$3:$G$1298,1)),'VBA code_permu_wo_repettn'!$T$2:$Y$2))</f>
        <v>D</v>
      </c>
      <c r="D2549" t="str">
        <f>INDEX('VBA code_permu_wo_repettn'!$AA$3:$AF$6,COUNTIF('Profile-matrices_Condorcet'!$B$2:$B2549,'Profile-matrices_Condorcet'!$B2549),MATCH(INDEX('numeric possibilities'!E$3:E$1298,VLOOKUP($B2549,'numeric possibilities'!$C$3:$G$1298,1)),'VBA code_permu_wo_repettn'!$AA$2:$AF$2))</f>
        <v>C</v>
      </c>
      <c r="E2549" t="str">
        <f>INDEX('VBA code_permu_wo_repettn'!$AH$3:$AM$6,COUNTIF('Profile-matrices_Condorcet'!$B$2:$B2549,'Profile-matrices_Condorcet'!$B2549),MATCH(INDEX('numeric possibilities'!F$3:F$1298,VLOOKUP($B2549,'numeric possibilities'!$C$3:$G$1298,1)),'VBA code_permu_wo_repettn'!$AH$2:$AM$2))</f>
        <v>A</v>
      </c>
      <c r="F2549" t="str">
        <f>INDEX('VBA code_permu_wo_repettn'!$AO$3:$AT$6,COUNTIF('Profile-matrices_Condorcet'!$B$2:$B2549,'Profile-matrices_Condorcet'!$B2549),MATCH(INDEX('numeric possibilities'!G$3:G$1298,VLOOKUP($B2549,'numeric possibilities'!$C$3:$G$1298,1)),'VBA code_permu_wo_repettn'!$AO$2:$AT$2))</f>
        <v>C</v>
      </c>
      <c r="G2549" t="str">
        <f>IF(MAX(I2549:L2549)&gt;='numeric possibilities'!$B$4/2,INDEX('Profile-matrices_Condorcet'!I2548:L2548,1,MATCH(MAX('Profile-matrices_Condorcet'!I2549:L2549),'Profile-matrices_Condorcet'!I2549:L2549,0)),"NCW")</f>
        <v>B</v>
      </c>
      <c r="H2549" t="s">
        <v>13</v>
      </c>
      <c r="I2549" s="3">
        <f>COUNTIF($I2547:$S2547,I2548)</f>
        <v>1</v>
      </c>
      <c r="J2549" s="3">
        <f>COUNTIF($I2547:$S2547,J2548)</f>
        <v>3</v>
      </c>
      <c r="K2549" s="3">
        <f>COUNTIF($I2547:$S2547,K2548)</f>
        <v>1</v>
      </c>
      <c r="L2549" s="3">
        <f>COUNTIF($I2547:$S2547,L2548)</f>
        <v>1</v>
      </c>
    </row>
    <row r="2550" spans="1:20" x14ac:dyDescent="0.25">
      <c r="A2550">
        <f t="shared" si="80"/>
        <v>2549</v>
      </c>
      <c r="B2550">
        <f t="shared" si="81"/>
        <v>638</v>
      </c>
      <c r="C2550" t="str">
        <f>INDEX('VBA code_permu_wo_repettn'!$T$3:$Y$6,COUNTIF('Profile-matrices_Condorcet'!$B$2:$B2550,'Profile-matrices_Condorcet'!$B2550),MATCH(INDEX('numeric possibilities'!D$3:D$1298,VLOOKUP($B2550,'numeric possibilities'!$C$3:$G$1298,1)),'VBA code_permu_wo_repettn'!$T$2:$Y$2))</f>
        <v>A</v>
      </c>
      <c r="D2550" t="str">
        <f>INDEX('VBA code_permu_wo_repettn'!$AA$3:$AF$6,COUNTIF('Profile-matrices_Condorcet'!$B$2:$B2550,'Profile-matrices_Condorcet'!$B2550),MATCH(INDEX('numeric possibilities'!E$3:E$1298,VLOOKUP($B2550,'numeric possibilities'!$C$3:$G$1298,1)),'VBA code_permu_wo_repettn'!$AA$2:$AF$2))</f>
        <v>B</v>
      </c>
      <c r="E2550" t="str">
        <f>INDEX('VBA code_permu_wo_repettn'!$AH$3:$AM$6,COUNTIF('Profile-matrices_Condorcet'!$B$2:$B2550,'Profile-matrices_Condorcet'!$B2550),MATCH(INDEX('numeric possibilities'!F$3:F$1298,VLOOKUP($B2550,'numeric possibilities'!$C$3:$G$1298,1)),'VBA code_permu_wo_repettn'!$AH$2:$AM$2))</f>
        <v>C</v>
      </c>
      <c r="F2550" t="str">
        <f>INDEX('VBA code_permu_wo_repettn'!$AO$3:$AT$6,COUNTIF('Profile-matrices_Condorcet'!$B$2:$B2550,'Profile-matrices_Condorcet'!$B2550),MATCH(INDEX('numeric possibilities'!G$3:G$1298,VLOOKUP($B2550,'numeric possibilities'!$C$3:$G$1298,1)),'VBA code_permu_wo_repettn'!$AO$2:$AT$2))</f>
        <v>D</v>
      </c>
      <c r="H2550" t="s">
        <v>14</v>
      </c>
      <c r="I2550" s="3">
        <f>IF(MATCH(I$1,$C2550:$C2553,0)&lt;(MATCH(J$1,$C2550:$C2553,0)),1*a_vote,0)+IF(MATCH(I$1,$D2550:$D2553,0)&lt;MATCH(J$1,$D2550:$D2553,0),1*b_vote,0)+IF(MATCH(I$1,$E2550:$E2553,0)&lt;MATCH(J$1,$E2550:$E2553,0),1*c_vote,0)+IF(MATCH(I$1,$F2550:$F2553,0)&lt;MATCH(J$1,$F2550:$F2553,0),1*d_vote,0)</f>
        <v>0.27</v>
      </c>
      <c r="J2550" s="3">
        <f>IF(MATCH(I$1,$C2550:$C2553,0)&gt;(MATCH(J$1,$C2550:$C2553,0)),1*a_vote,0)+IF(MATCH(I$1,$D2550:$D2553,0)&gt;MATCH(J$1,$D2550:$D2553,0),1*b_vote,0)+IF(MATCH(I$1,$E2550:$E2553,0)&gt;MATCH(J$1,$E2550:$E2553,0),1*c_vote,0)+IF(MATCH(I$1,$F2550:$F2553,0)&gt;MATCH(J$1,$F2550:$F2553,0),1*d_vote,0)</f>
        <v>0.73</v>
      </c>
      <c r="K2550" s="3">
        <f>IF(MATCH($K$1,$C2550:$C2553,0)&lt;(MATCH($L$1,$C2550:$C2553,0)),1*a_vote,0)+IF(MATCH($K$1,$D2550:$D2553,0)&lt;MATCH($L$1,$D2550:$D2553,0),1*b_vote,0)+IF(MATCH($K$1,$E2550:$E2553,0)&lt;MATCH($L$1,$E2550:$E2553,0),1*c_vote,0)+IF(MATCH($K$1,$F2550:$F2553,0)&lt;MATCH($L$1,$F2550:$F2553,0),1*d_vote,0)</f>
        <v>0.75</v>
      </c>
      <c r="L2550" s="3">
        <f>IF(MATCH(K$1,$C2550:$C2553,0)&gt;(MATCH(L$1,$C2550:$C2553,0)),1*a_vote,0)+IF(MATCH(K$1,$D2550:$D2553,0)&gt;MATCH(L$1,$D2550:$D2553,0),1*b_vote,0)+IF(MATCH(K$1,$E2550:$E2553,0)&gt;MATCH(L$1,$E2550:$E2553,0),1*c_vote,0)+IF(MATCH(K$1,$F2550:$F2553,0)&gt;MATCH(L$1,$F2550:$F2553,0),1*d_vote,0)</f>
        <v>0.25</v>
      </c>
      <c r="M2550" s="3">
        <f>IF(MATCH($M$1,$C2550:$C2553,0)&lt;(MATCH($N$1,$C2550:$C2553,0)),1*a_vote,0)+IF(MATCH($M$1,$D2550:$D2553,0)&lt;MATCH($N$1,$D2550:$D2553,0),1*b_vote,0)+IF(MATCH($M$1,$E2550:$E2553,0)&lt;MATCH($N$1,$E2550:$E2553,0),1*c_vote,0)+IF(MATCH($M$1,$F2550:$F2553,0)&lt;MATCH($N$1,$F2550:$F2553,0),1*d_vote,0)</f>
        <v>0.27</v>
      </c>
      <c r="N2550" s="3">
        <f>IF(MATCH(M$1,$C2550:$C2553,0)&gt;(MATCH(N$1,$C2550:$C2553,0)),1*a_vote,0)+IF(MATCH(M$1,$D2550:$D2553,0)&gt;MATCH(N$1,$D2550:$D2553,0),1*b_vote,0)+IF(MATCH(M$1,$E2550:$E2553,0)&gt;MATCH(N$1,$E2550:$E2553,0),1*c_vote,0)+IF(MATCH(M$1,$F2550:$F2553,0)&gt;MATCH(N$1,$F2550:$F2553,0),1*d_vote,0)</f>
        <v>0.73</v>
      </c>
      <c r="O2550" s="3">
        <f>IF(MATCH($O$1,$C2550:$C2553,0)&lt;(MATCH($P$1,$C2550:$C2553,0)),1*a_vote,0)+IF(MATCH($O$1,$D2550:$D2553,0)&lt;MATCH($P$1,$D2550:$D2553,0),1*b_vote,0)+IF(MATCH($O$1,$E2550:$E2553,0)&lt;MATCH($P$1,$E2550:$E2553,0),1*c_vote,0)+IF(MATCH($O$1,$F2550:$F2553,0)&lt;MATCH($P$1,$F2550:$F2553,0),1*d_vote,0)</f>
        <v>0.75</v>
      </c>
      <c r="P2550" s="3">
        <f>IF(MATCH(O$1,$C2550:$C2553,0)&gt;(MATCH(P$1,$C2550:$C2553,0)),1*a_vote,0)+IF(MATCH(O$1,$D2550:$D2553,0)&gt;MATCH(P$1,$D2550:$D2553,0),1*b_vote,0)+IF(MATCH(O$1,$E2550:$E2553,0)&gt;MATCH(P$1,$E2550:$E2553,0),1*c_vote,0)+IF(MATCH(O$1,$F2550:$F2553,0)&gt;MATCH(P$1,$F2550:$F2553,0),1*d_vote,0)</f>
        <v>0.25</v>
      </c>
      <c r="Q2550" s="3">
        <f>IF(MATCH($Q$1,$C2550:$C2553,0)&lt;(MATCH($R$1,$C2550:$C2553,0)),1*a_vote,0)+IF(MATCH($Q$1,$D2550:$D2553,0)&lt;MATCH($R$1,$D2550:$D2553,0),1*b_vote,0)+IF(MATCH($Q$1,$E2550:$E2553,0)&lt;MATCH($R$1,$E2550:$E2553,0),1*c_vote,0)+IF(MATCH($Q$1,$F2550:$F2553,0)&lt;MATCH($R$1,$F2550:$F2553,0),1*d_vote,0)</f>
        <v>0.53</v>
      </c>
      <c r="R2550" s="3">
        <f>IF(MATCH(Q$1,$C2550:$C2553,0)&gt;(MATCH(R$1,$C2550:$C2553,0)),1*a_vote,0)+IF(MATCH(Q$1,$D2550:$D2553,0)&gt;MATCH(R$1,$D2550:$D2553,0),1*b_vote,0)+IF(MATCH(Q$1,$E2550:$E2553,0)&gt;MATCH(R$1,$E2550:$E2553,0),1*c_vote,0)+IF(MATCH(Q$1,$F2550:$F2553,0)&gt;MATCH(R$1,$F2550:$F2553,0),1*d_vote,0)</f>
        <v>0.47</v>
      </c>
      <c r="S2550" s="3">
        <f>IF(MATCH($S$1,$C2550:$C2553,0)&lt;(MATCH($T$1,$C2550:$C2553,0)),1*a_vote,0)+IF(MATCH($S$1,$D2550:$D2553,0)&lt;MATCH($T$1,$D2550:$D2553,0),1*b_vote,0)+IF(MATCH($S$1,$E2550:$E2553,0)&lt;MATCH($T$1,$E2550:$E2553,0),1*c_vote,0)+IF(MATCH($S$1,$F2550:$F2553,0)&lt;MATCH($T$1,$F2550:$F2553,0),1*d_vote,0)</f>
        <v>0.25</v>
      </c>
      <c r="T2550" s="3">
        <f>IF(MATCH(S$1,$C2550:$C2553,0)&gt;(MATCH(T$1,$C2550:$C2553,0)),1*a_vote,0)+IF(MATCH(S$1,$D2550:$D2553,0)&gt;MATCH(T$1,$D2550:$D2553,0),1*b_vote,0)+IF(MATCH(S$1,$E2550:$E2553,0)&gt;MATCH(T$1,$E2550:$E2553,0),1*c_vote,0)+IF(MATCH(S$1,$F2550:$F2553,0)&gt;MATCH(T$1,$F2550:$F2553,0),1*d_vote,0)</f>
        <v>0.75</v>
      </c>
    </row>
    <row r="2551" spans="1:20" x14ac:dyDescent="0.25">
      <c r="A2551">
        <f t="shared" si="80"/>
        <v>2550</v>
      </c>
      <c r="B2551">
        <f t="shared" si="81"/>
        <v>638</v>
      </c>
      <c r="C2551" t="str">
        <f>INDEX('VBA code_permu_wo_repettn'!$T$3:$Y$6,COUNTIF('Profile-matrices_Condorcet'!$B$2:$B2551,'Profile-matrices_Condorcet'!$B2551),MATCH(INDEX('numeric possibilities'!D$3:D$1298,VLOOKUP($B2551,'numeric possibilities'!$C$3:$G$1298,1)),'VBA code_permu_wo_repettn'!$T$2:$Y$2))</f>
        <v>B</v>
      </c>
      <c r="D2551" t="str">
        <f>INDEX('VBA code_permu_wo_repettn'!$AA$3:$AF$6,COUNTIF('Profile-matrices_Condorcet'!$B$2:$B2551,'Profile-matrices_Condorcet'!$B2551),MATCH(INDEX('numeric possibilities'!E$3:E$1298,VLOOKUP($B2551,'numeric possibilities'!$C$3:$G$1298,1)),'VBA code_permu_wo_repettn'!$AA$2:$AF$2))</f>
        <v>D</v>
      </c>
      <c r="E2551" t="str">
        <f>INDEX('VBA code_permu_wo_repettn'!$AH$3:$AM$6,COUNTIF('Profile-matrices_Condorcet'!$B$2:$B2551,'Profile-matrices_Condorcet'!$B2551),MATCH(INDEX('numeric possibilities'!F$3:F$1298,VLOOKUP($B2551,'numeric possibilities'!$C$3:$G$1298,1)),'VBA code_permu_wo_repettn'!$AH$2:$AM$2))</f>
        <v>D</v>
      </c>
      <c r="F2551" t="str">
        <f>INDEX('VBA code_permu_wo_repettn'!$AO$3:$AT$6,COUNTIF('Profile-matrices_Condorcet'!$B$2:$B2551,'Profile-matrices_Condorcet'!$B2551),MATCH(INDEX('numeric possibilities'!G$3:G$1298,VLOOKUP($B2551,'numeric possibilities'!$C$3:$G$1298,1)),'VBA code_permu_wo_repettn'!$AO$2:$AT$2))</f>
        <v>B</v>
      </c>
      <c r="H2551" t="s">
        <v>15</v>
      </c>
      <c r="I2551" t="str">
        <f>IF(I2550&gt;J2550,$I$1,IF(I2550&lt;J2550,$J$1,0))</f>
        <v>B</v>
      </c>
      <c r="K2551" t="str">
        <f>IF(K2550&gt;L2550,$K$1,IF(K2550&lt;L2550,$L$1,0))</f>
        <v>A</v>
      </c>
      <c r="M2551" t="str">
        <f>IF(M2550&gt;N2550,$M$1,IF(M2550&lt;N2550,$N$1,0))</f>
        <v>D</v>
      </c>
      <c r="O2551" t="str">
        <f>IF(O2550&gt;P2550,$O$1,IF(O2550&lt;P2550,$P$1,0))</f>
        <v>B</v>
      </c>
      <c r="Q2551" t="str">
        <f>IF(Q2550&gt;R2550,$Q$1,IF(Q2550&lt;R2550,$R$1,0))</f>
        <v>B</v>
      </c>
      <c r="S2551" t="str">
        <f>IF(S2550&gt;T2550,$S$1,IF(S2550&lt;T2550,$T$1,0))</f>
        <v>D</v>
      </c>
    </row>
    <row r="2552" spans="1:20" x14ac:dyDescent="0.25">
      <c r="A2552">
        <f t="shared" si="80"/>
        <v>2551</v>
      </c>
      <c r="B2552">
        <f t="shared" si="81"/>
        <v>638</v>
      </c>
      <c r="C2552" t="str">
        <f>INDEX('VBA code_permu_wo_repettn'!$T$3:$Y$6,COUNTIF('Profile-matrices_Condorcet'!$B$2:$B2552,'Profile-matrices_Condorcet'!$B2552),MATCH(INDEX('numeric possibilities'!D$3:D$1298,VLOOKUP($B2552,'numeric possibilities'!$C$3:$G$1298,1)),'VBA code_permu_wo_repettn'!$T$2:$Y$2))</f>
        <v>D</v>
      </c>
      <c r="D2552" t="str">
        <f>INDEX('VBA code_permu_wo_repettn'!$AA$3:$AF$6,COUNTIF('Profile-matrices_Condorcet'!$B$2:$B2552,'Profile-matrices_Condorcet'!$B2552),MATCH(INDEX('numeric possibilities'!E$3:E$1298,VLOOKUP($B2552,'numeric possibilities'!$C$3:$G$1298,1)),'VBA code_permu_wo_repettn'!$AA$2:$AF$2))</f>
        <v>A</v>
      </c>
      <c r="E2552" t="str">
        <f>INDEX('VBA code_permu_wo_repettn'!$AH$3:$AM$6,COUNTIF('Profile-matrices_Condorcet'!$B$2:$B2552,'Profile-matrices_Condorcet'!$B2552),MATCH(INDEX('numeric possibilities'!F$3:F$1298,VLOOKUP($B2552,'numeric possibilities'!$C$3:$G$1298,1)),'VBA code_permu_wo_repettn'!$AH$2:$AM$2))</f>
        <v>B</v>
      </c>
      <c r="F2552" t="str">
        <f>INDEX('VBA code_permu_wo_repettn'!$AO$3:$AT$6,COUNTIF('Profile-matrices_Condorcet'!$B$2:$B2552,'Profile-matrices_Condorcet'!$B2552),MATCH(INDEX('numeric possibilities'!G$3:G$1298,VLOOKUP($B2552,'numeric possibilities'!$C$3:$G$1298,1)),'VBA code_permu_wo_repettn'!$AO$2:$AT$2))</f>
        <v>A</v>
      </c>
      <c r="I2552" t="s">
        <v>0</v>
      </c>
      <c r="J2552" t="s">
        <v>1</v>
      </c>
      <c r="K2552" t="s">
        <v>2</v>
      </c>
      <c r="L2552" t="s">
        <v>3</v>
      </c>
    </row>
    <row r="2553" spans="1:20" x14ac:dyDescent="0.25">
      <c r="A2553">
        <f t="shared" si="80"/>
        <v>2552</v>
      </c>
      <c r="B2553">
        <f t="shared" si="81"/>
        <v>638</v>
      </c>
      <c r="C2553" t="str">
        <f>INDEX('VBA code_permu_wo_repettn'!$T$3:$Y$6,COUNTIF('Profile-matrices_Condorcet'!$B$2:$B2553,'Profile-matrices_Condorcet'!$B2553),MATCH(INDEX('numeric possibilities'!D$3:D$1298,VLOOKUP($B2553,'numeric possibilities'!$C$3:$G$1298,1)),'VBA code_permu_wo_repettn'!$T$2:$Y$2))</f>
        <v>C</v>
      </c>
      <c r="D2553" t="str">
        <f>INDEX('VBA code_permu_wo_repettn'!$AA$3:$AF$6,COUNTIF('Profile-matrices_Condorcet'!$B$2:$B2553,'Profile-matrices_Condorcet'!$B2553),MATCH(INDEX('numeric possibilities'!E$3:E$1298,VLOOKUP($B2553,'numeric possibilities'!$C$3:$G$1298,1)),'VBA code_permu_wo_repettn'!$AA$2:$AF$2))</f>
        <v>C</v>
      </c>
      <c r="E2553" t="str">
        <f>INDEX('VBA code_permu_wo_repettn'!$AH$3:$AM$6,COUNTIF('Profile-matrices_Condorcet'!$B$2:$B2553,'Profile-matrices_Condorcet'!$B2553),MATCH(INDEX('numeric possibilities'!F$3:F$1298,VLOOKUP($B2553,'numeric possibilities'!$C$3:$G$1298,1)),'VBA code_permu_wo_repettn'!$AH$2:$AM$2))</f>
        <v>A</v>
      </c>
      <c r="F2553" t="str">
        <f>INDEX('VBA code_permu_wo_repettn'!$AO$3:$AT$6,COUNTIF('Profile-matrices_Condorcet'!$B$2:$B2553,'Profile-matrices_Condorcet'!$B2553),MATCH(INDEX('numeric possibilities'!G$3:G$1298,VLOOKUP($B2553,'numeric possibilities'!$C$3:$G$1298,1)),'VBA code_permu_wo_repettn'!$AO$2:$AT$2))</f>
        <v>C</v>
      </c>
      <c r="G2553" t="str">
        <f>IF(MAX(I2553:L2553)&gt;='numeric possibilities'!$B$4/2,INDEX('Profile-matrices_Condorcet'!I2552:L2552,1,MATCH(MAX('Profile-matrices_Condorcet'!I2553:L2553),'Profile-matrices_Condorcet'!I2553:L2553,0)),"NCW")</f>
        <v>B</v>
      </c>
      <c r="H2553" t="s">
        <v>13</v>
      </c>
      <c r="I2553" s="3">
        <f>COUNTIF($I2551:$S2551,I2552)</f>
        <v>1</v>
      </c>
      <c r="J2553" s="3">
        <f>COUNTIF($I2551:$S2551,J2552)</f>
        <v>3</v>
      </c>
      <c r="K2553" s="3">
        <f>COUNTIF($I2551:$S2551,K2552)</f>
        <v>0</v>
      </c>
      <c r="L2553" s="3">
        <f>COUNTIF($I2551:$S2551,L2552)</f>
        <v>2</v>
      </c>
    </row>
    <row r="2554" spans="1:20" x14ac:dyDescent="0.25">
      <c r="A2554">
        <f t="shared" si="80"/>
        <v>2553</v>
      </c>
      <c r="B2554">
        <f t="shared" si="81"/>
        <v>639</v>
      </c>
      <c r="C2554" t="str">
        <f>INDEX('VBA code_permu_wo_repettn'!$T$3:$Y$6,COUNTIF('Profile-matrices_Condorcet'!$B$2:$B2554,'Profile-matrices_Condorcet'!$B2554),MATCH(INDEX('numeric possibilities'!D$3:D$1298,VLOOKUP($B2554,'numeric possibilities'!$C$3:$G$1298,1)),'VBA code_permu_wo_repettn'!$T$2:$Y$2))</f>
        <v>A</v>
      </c>
      <c r="D2554" t="str">
        <f>INDEX('VBA code_permu_wo_repettn'!$AA$3:$AF$6,COUNTIF('Profile-matrices_Condorcet'!$B$2:$B2554,'Profile-matrices_Condorcet'!$B2554),MATCH(INDEX('numeric possibilities'!E$3:E$1298,VLOOKUP($B2554,'numeric possibilities'!$C$3:$G$1298,1)),'VBA code_permu_wo_repettn'!$AA$2:$AF$2))</f>
        <v>B</v>
      </c>
      <c r="E2554" t="str">
        <f>INDEX('VBA code_permu_wo_repettn'!$AH$3:$AM$6,COUNTIF('Profile-matrices_Condorcet'!$B$2:$B2554,'Profile-matrices_Condorcet'!$B2554),MATCH(INDEX('numeric possibilities'!F$3:F$1298,VLOOKUP($B2554,'numeric possibilities'!$C$3:$G$1298,1)),'VBA code_permu_wo_repettn'!$AH$2:$AM$2))</f>
        <v>C</v>
      </c>
      <c r="F2554" t="str">
        <f>INDEX('VBA code_permu_wo_repettn'!$AO$3:$AT$6,COUNTIF('Profile-matrices_Condorcet'!$B$2:$B2554,'Profile-matrices_Condorcet'!$B2554),MATCH(INDEX('numeric possibilities'!G$3:G$1298,VLOOKUP($B2554,'numeric possibilities'!$C$3:$G$1298,1)),'VBA code_permu_wo_repettn'!$AO$2:$AT$2))</f>
        <v>D</v>
      </c>
      <c r="H2554" t="s">
        <v>14</v>
      </c>
      <c r="I2554" s="3">
        <f>IF(MATCH(I$1,$C2554:$C2557,0)&lt;(MATCH(J$1,$C2554:$C2557,0)),1*a_vote,0)+IF(MATCH(I$1,$D2554:$D2557,0)&lt;MATCH(J$1,$D2554:$D2557,0),1*b_vote,0)+IF(MATCH(I$1,$E2554:$E2557,0)&lt;MATCH(J$1,$E2554:$E2557,0),1*c_vote,0)+IF(MATCH(I$1,$F2554:$F2557,0)&lt;MATCH(J$1,$F2554:$F2557,0),1*d_vote,0)</f>
        <v>0.27</v>
      </c>
      <c r="J2554" s="3">
        <f>IF(MATCH(I$1,$C2554:$C2557,0)&gt;(MATCH(J$1,$C2554:$C2557,0)),1*a_vote,0)+IF(MATCH(I$1,$D2554:$D2557,0)&gt;MATCH(J$1,$D2554:$D2557,0),1*b_vote,0)+IF(MATCH(I$1,$E2554:$E2557,0)&gt;MATCH(J$1,$E2554:$E2557,0),1*c_vote,0)+IF(MATCH(I$1,$F2554:$F2557,0)&gt;MATCH(J$1,$F2554:$F2557,0),1*d_vote,0)</f>
        <v>0.73</v>
      </c>
      <c r="K2554" s="3">
        <f>IF(MATCH($K$1,$C2554:$C2557,0)&lt;(MATCH($L$1,$C2554:$C2557,0)),1*a_vote,0)+IF(MATCH($K$1,$D2554:$D2557,0)&lt;MATCH($L$1,$D2554:$D2557,0),1*b_vote,0)+IF(MATCH($K$1,$E2554:$E2557,0)&lt;MATCH($L$1,$E2554:$E2557,0),1*c_vote,0)+IF(MATCH($K$1,$F2554:$F2557,0)&lt;MATCH($L$1,$F2554:$F2557,0),1*d_vote,0)</f>
        <v>0.75</v>
      </c>
      <c r="L2554" s="3">
        <f>IF(MATCH(K$1,$C2554:$C2557,0)&gt;(MATCH(L$1,$C2554:$C2557,0)),1*a_vote,0)+IF(MATCH(K$1,$D2554:$D2557,0)&gt;MATCH(L$1,$D2554:$D2557,0),1*b_vote,0)+IF(MATCH(K$1,$E2554:$E2557,0)&gt;MATCH(L$1,$E2554:$E2557,0),1*c_vote,0)+IF(MATCH(K$1,$F2554:$F2557,0)&gt;MATCH(L$1,$F2554:$F2557,0),1*d_vote,0)</f>
        <v>0.25</v>
      </c>
      <c r="M2554" s="3">
        <f>IF(MATCH($M$1,$C2554:$C2557,0)&lt;(MATCH($N$1,$C2554:$C2557,0)),1*a_vote,0)+IF(MATCH($M$1,$D2554:$D2557,0)&lt;MATCH($N$1,$D2554:$D2557,0),1*b_vote,0)+IF(MATCH($M$1,$E2554:$E2557,0)&lt;MATCH($N$1,$E2554:$E2557,0),1*c_vote,0)+IF(MATCH($M$1,$F2554:$F2557,0)&lt;MATCH($N$1,$F2554:$F2557,0),1*d_vote,0)</f>
        <v>0.27</v>
      </c>
      <c r="N2554" s="3">
        <f>IF(MATCH(M$1,$C2554:$C2557,0)&gt;(MATCH(N$1,$C2554:$C2557,0)),1*a_vote,0)+IF(MATCH(M$1,$D2554:$D2557,0)&gt;MATCH(N$1,$D2554:$D2557,0),1*b_vote,0)+IF(MATCH(M$1,$E2554:$E2557,0)&gt;MATCH(N$1,$E2554:$E2557,0),1*c_vote,0)+IF(MATCH(M$1,$F2554:$F2557,0)&gt;MATCH(N$1,$F2554:$F2557,0),1*d_vote,0)</f>
        <v>0.73</v>
      </c>
      <c r="O2554" s="3">
        <f>IF(MATCH($O$1,$C2554:$C2557,0)&lt;(MATCH($P$1,$C2554:$C2557,0)),1*a_vote,0)+IF(MATCH($O$1,$D2554:$D2557,0)&lt;MATCH($P$1,$D2554:$D2557,0),1*b_vote,0)+IF(MATCH($O$1,$E2554:$E2557,0)&lt;MATCH($P$1,$E2554:$E2557,0),1*c_vote,0)+IF(MATCH($O$1,$F2554:$F2557,0)&lt;MATCH($P$1,$F2554:$F2557,0),1*d_vote,0)</f>
        <v>0.48</v>
      </c>
      <c r="P2554" s="3">
        <f>IF(MATCH(O$1,$C2554:$C2557,0)&gt;(MATCH(P$1,$C2554:$C2557,0)),1*a_vote,0)+IF(MATCH(O$1,$D2554:$D2557,0)&gt;MATCH(P$1,$D2554:$D2557,0),1*b_vote,0)+IF(MATCH(O$1,$E2554:$E2557,0)&gt;MATCH(P$1,$E2554:$E2557,0),1*c_vote,0)+IF(MATCH(O$1,$F2554:$F2557,0)&gt;MATCH(P$1,$F2554:$F2557,0),1*d_vote,0)</f>
        <v>0.52</v>
      </c>
      <c r="Q2554" s="3">
        <f>IF(MATCH($Q$1,$C2554:$C2557,0)&lt;(MATCH($R$1,$C2554:$C2557,0)),1*a_vote,0)+IF(MATCH($Q$1,$D2554:$D2557,0)&lt;MATCH($R$1,$D2554:$D2557,0),1*b_vote,0)+IF(MATCH($Q$1,$E2554:$E2557,0)&lt;MATCH($R$1,$E2554:$E2557,0),1*c_vote,0)+IF(MATCH($Q$1,$F2554:$F2557,0)&lt;MATCH($R$1,$F2554:$F2557,0),1*d_vote,0)</f>
        <v>0.53</v>
      </c>
      <c r="R2554" s="3">
        <f>IF(MATCH(Q$1,$C2554:$C2557,0)&gt;(MATCH(R$1,$C2554:$C2557,0)),1*a_vote,0)+IF(MATCH(Q$1,$D2554:$D2557,0)&gt;MATCH(R$1,$D2554:$D2557,0),1*b_vote,0)+IF(MATCH(Q$1,$E2554:$E2557,0)&gt;MATCH(R$1,$E2554:$E2557,0),1*c_vote,0)+IF(MATCH(Q$1,$F2554:$F2557,0)&gt;MATCH(R$1,$F2554:$F2557,0),1*d_vote,0)</f>
        <v>0.47</v>
      </c>
      <c r="S2554" s="3">
        <f>IF(MATCH($S$1,$C2554:$C2557,0)&lt;(MATCH($T$1,$C2554:$C2557,0)),1*a_vote,0)+IF(MATCH($S$1,$D2554:$D2557,0)&lt;MATCH($T$1,$D2554:$D2557,0),1*b_vote,0)+IF(MATCH($S$1,$E2554:$E2557,0)&lt;MATCH($T$1,$E2554:$E2557,0),1*c_vote,0)+IF(MATCH($S$1,$F2554:$F2557,0)&lt;MATCH($T$1,$F2554:$F2557,0),1*d_vote,0)</f>
        <v>0.52</v>
      </c>
      <c r="T2554" s="3">
        <f>IF(MATCH(S$1,$C2554:$C2557,0)&gt;(MATCH(T$1,$C2554:$C2557,0)),1*a_vote,0)+IF(MATCH(S$1,$D2554:$D2557,0)&gt;MATCH(T$1,$D2554:$D2557,0),1*b_vote,0)+IF(MATCH(S$1,$E2554:$E2557,0)&gt;MATCH(T$1,$E2554:$E2557,0),1*c_vote,0)+IF(MATCH(S$1,$F2554:$F2557,0)&gt;MATCH(T$1,$F2554:$F2557,0),1*d_vote,0)</f>
        <v>0.48</v>
      </c>
    </row>
    <row r="2555" spans="1:20" x14ac:dyDescent="0.25">
      <c r="A2555">
        <f t="shared" si="80"/>
        <v>2554</v>
      </c>
      <c r="B2555">
        <f t="shared" si="81"/>
        <v>639</v>
      </c>
      <c r="C2555" t="str">
        <f>INDEX('VBA code_permu_wo_repettn'!$T$3:$Y$6,COUNTIF('Profile-matrices_Condorcet'!$B$2:$B2555,'Profile-matrices_Condorcet'!$B2555),MATCH(INDEX('numeric possibilities'!D$3:D$1298,VLOOKUP($B2555,'numeric possibilities'!$C$3:$G$1298,1)),'VBA code_permu_wo_repettn'!$T$2:$Y$2))</f>
        <v>C</v>
      </c>
      <c r="D2555" t="str">
        <f>INDEX('VBA code_permu_wo_repettn'!$AA$3:$AF$6,COUNTIF('Profile-matrices_Condorcet'!$B$2:$B2555,'Profile-matrices_Condorcet'!$B2555),MATCH(INDEX('numeric possibilities'!E$3:E$1298,VLOOKUP($B2555,'numeric possibilities'!$C$3:$G$1298,1)),'VBA code_permu_wo_repettn'!$AA$2:$AF$2))</f>
        <v>D</v>
      </c>
      <c r="E2555" t="str">
        <f>INDEX('VBA code_permu_wo_repettn'!$AH$3:$AM$6,COUNTIF('Profile-matrices_Condorcet'!$B$2:$B2555,'Profile-matrices_Condorcet'!$B2555),MATCH(INDEX('numeric possibilities'!F$3:F$1298,VLOOKUP($B2555,'numeric possibilities'!$C$3:$G$1298,1)),'VBA code_permu_wo_repettn'!$AH$2:$AM$2))</f>
        <v>D</v>
      </c>
      <c r="F2555" t="str">
        <f>INDEX('VBA code_permu_wo_repettn'!$AO$3:$AT$6,COUNTIF('Profile-matrices_Condorcet'!$B$2:$B2555,'Profile-matrices_Condorcet'!$B2555),MATCH(INDEX('numeric possibilities'!G$3:G$1298,VLOOKUP($B2555,'numeric possibilities'!$C$3:$G$1298,1)),'VBA code_permu_wo_repettn'!$AO$2:$AT$2))</f>
        <v>B</v>
      </c>
      <c r="H2555" t="s">
        <v>15</v>
      </c>
      <c r="I2555" t="str">
        <f>IF(I2554&gt;J2554,$I$1,IF(I2554&lt;J2554,$J$1,0))</f>
        <v>B</v>
      </c>
      <c r="K2555" t="str">
        <f>IF(K2554&gt;L2554,$K$1,IF(K2554&lt;L2554,$L$1,0))</f>
        <v>A</v>
      </c>
      <c r="M2555" t="str">
        <f>IF(M2554&gt;N2554,$M$1,IF(M2554&lt;N2554,$N$1,0))</f>
        <v>D</v>
      </c>
      <c r="O2555" t="str">
        <f>IF(O2554&gt;P2554,$O$1,IF(O2554&lt;P2554,$P$1,0))</f>
        <v>C</v>
      </c>
      <c r="Q2555" t="str">
        <f>IF(Q2554&gt;R2554,$Q$1,IF(Q2554&lt;R2554,$R$1,0))</f>
        <v>B</v>
      </c>
      <c r="S2555" t="str">
        <f>IF(S2554&gt;T2554,$S$1,IF(S2554&lt;T2554,$T$1,0))</f>
        <v>C</v>
      </c>
    </row>
    <row r="2556" spans="1:20" x14ac:dyDescent="0.25">
      <c r="A2556">
        <f t="shared" si="80"/>
        <v>2555</v>
      </c>
      <c r="B2556">
        <f t="shared" si="81"/>
        <v>639</v>
      </c>
      <c r="C2556" t="str">
        <f>INDEX('VBA code_permu_wo_repettn'!$T$3:$Y$6,COUNTIF('Profile-matrices_Condorcet'!$B$2:$B2556,'Profile-matrices_Condorcet'!$B2556),MATCH(INDEX('numeric possibilities'!D$3:D$1298,VLOOKUP($B2556,'numeric possibilities'!$C$3:$G$1298,1)),'VBA code_permu_wo_repettn'!$T$2:$Y$2))</f>
        <v>B</v>
      </c>
      <c r="D2556" t="str">
        <f>INDEX('VBA code_permu_wo_repettn'!$AA$3:$AF$6,COUNTIF('Profile-matrices_Condorcet'!$B$2:$B2556,'Profile-matrices_Condorcet'!$B2556),MATCH(INDEX('numeric possibilities'!E$3:E$1298,VLOOKUP($B2556,'numeric possibilities'!$C$3:$G$1298,1)),'VBA code_permu_wo_repettn'!$AA$2:$AF$2))</f>
        <v>A</v>
      </c>
      <c r="E2556" t="str">
        <f>INDEX('VBA code_permu_wo_repettn'!$AH$3:$AM$6,COUNTIF('Profile-matrices_Condorcet'!$B$2:$B2556,'Profile-matrices_Condorcet'!$B2556),MATCH(INDEX('numeric possibilities'!F$3:F$1298,VLOOKUP($B2556,'numeric possibilities'!$C$3:$G$1298,1)),'VBA code_permu_wo_repettn'!$AH$2:$AM$2))</f>
        <v>B</v>
      </c>
      <c r="F2556" t="str">
        <f>INDEX('VBA code_permu_wo_repettn'!$AO$3:$AT$6,COUNTIF('Profile-matrices_Condorcet'!$B$2:$B2556,'Profile-matrices_Condorcet'!$B2556),MATCH(INDEX('numeric possibilities'!G$3:G$1298,VLOOKUP($B2556,'numeric possibilities'!$C$3:$G$1298,1)),'VBA code_permu_wo_repettn'!$AO$2:$AT$2))</f>
        <v>A</v>
      </c>
      <c r="I2556" t="s">
        <v>0</v>
      </c>
      <c r="J2556" t="s">
        <v>1</v>
      </c>
      <c r="K2556" t="s">
        <v>2</v>
      </c>
      <c r="L2556" t="s">
        <v>3</v>
      </c>
    </row>
    <row r="2557" spans="1:20" x14ac:dyDescent="0.25">
      <c r="A2557">
        <f t="shared" si="80"/>
        <v>2556</v>
      </c>
      <c r="B2557">
        <f t="shared" si="81"/>
        <v>639</v>
      </c>
      <c r="C2557" t="str">
        <f>INDEX('VBA code_permu_wo_repettn'!$T$3:$Y$6,COUNTIF('Profile-matrices_Condorcet'!$B$2:$B2557,'Profile-matrices_Condorcet'!$B2557),MATCH(INDEX('numeric possibilities'!D$3:D$1298,VLOOKUP($B2557,'numeric possibilities'!$C$3:$G$1298,1)),'VBA code_permu_wo_repettn'!$T$2:$Y$2))</f>
        <v>D</v>
      </c>
      <c r="D2557" t="str">
        <f>INDEX('VBA code_permu_wo_repettn'!$AA$3:$AF$6,COUNTIF('Profile-matrices_Condorcet'!$B$2:$B2557,'Profile-matrices_Condorcet'!$B2557),MATCH(INDEX('numeric possibilities'!E$3:E$1298,VLOOKUP($B2557,'numeric possibilities'!$C$3:$G$1298,1)),'VBA code_permu_wo_repettn'!$AA$2:$AF$2))</f>
        <v>C</v>
      </c>
      <c r="E2557" t="str">
        <f>INDEX('VBA code_permu_wo_repettn'!$AH$3:$AM$6,COUNTIF('Profile-matrices_Condorcet'!$B$2:$B2557,'Profile-matrices_Condorcet'!$B2557),MATCH(INDEX('numeric possibilities'!F$3:F$1298,VLOOKUP($B2557,'numeric possibilities'!$C$3:$G$1298,1)),'VBA code_permu_wo_repettn'!$AH$2:$AM$2))</f>
        <v>A</v>
      </c>
      <c r="F2557" t="str">
        <f>INDEX('VBA code_permu_wo_repettn'!$AO$3:$AT$6,COUNTIF('Profile-matrices_Condorcet'!$B$2:$B2557,'Profile-matrices_Condorcet'!$B2557),MATCH(INDEX('numeric possibilities'!G$3:G$1298,VLOOKUP($B2557,'numeric possibilities'!$C$3:$G$1298,1)),'VBA code_permu_wo_repettn'!$AO$2:$AT$2))</f>
        <v>C</v>
      </c>
      <c r="G2557" t="str">
        <f>IF(MAX(I2557:L2557)&gt;='numeric possibilities'!$B$4/2,INDEX('Profile-matrices_Condorcet'!I2556:L2556,1,MATCH(MAX('Profile-matrices_Condorcet'!I2557:L2557),'Profile-matrices_Condorcet'!I2557:L2557,0)),"NCW")</f>
        <v>NCW</v>
      </c>
      <c r="H2557" t="s">
        <v>13</v>
      </c>
      <c r="I2557" s="3">
        <f>COUNTIF($I2555:$S2555,I2556)</f>
        <v>1</v>
      </c>
      <c r="J2557" s="3">
        <f>COUNTIF($I2555:$S2555,J2556)</f>
        <v>2</v>
      </c>
      <c r="K2557" s="3">
        <f>COUNTIF($I2555:$S2555,K2556)</f>
        <v>2</v>
      </c>
      <c r="L2557" s="3">
        <f>COUNTIF($I2555:$S2555,L2556)</f>
        <v>1</v>
      </c>
    </row>
    <row r="2558" spans="1:20" x14ac:dyDescent="0.25">
      <c r="A2558">
        <f t="shared" si="80"/>
        <v>2557</v>
      </c>
      <c r="B2558">
        <f t="shared" si="81"/>
        <v>640</v>
      </c>
      <c r="C2558" t="str">
        <f>INDEX('VBA code_permu_wo_repettn'!$T$3:$Y$6,COUNTIF('Profile-matrices_Condorcet'!$B$2:$B2558,'Profile-matrices_Condorcet'!$B2558),MATCH(INDEX('numeric possibilities'!D$3:D$1298,VLOOKUP($B2558,'numeric possibilities'!$C$3:$G$1298,1)),'VBA code_permu_wo_repettn'!$T$2:$Y$2))</f>
        <v>A</v>
      </c>
      <c r="D2558" t="str">
        <f>INDEX('VBA code_permu_wo_repettn'!$AA$3:$AF$6,COUNTIF('Profile-matrices_Condorcet'!$B$2:$B2558,'Profile-matrices_Condorcet'!$B2558),MATCH(INDEX('numeric possibilities'!E$3:E$1298,VLOOKUP($B2558,'numeric possibilities'!$C$3:$G$1298,1)),'VBA code_permu_wo_repettn'!$AA$2:$AF$2))</f>
        <v>B</v>
      </c>
      <c r="E2558" t="str">
        <f>INDEX('VBA code_permu_wo_repettn'!$AH$3:$AM$6,COUNTIF('Profile-matrices_Condorcet'!$B$2:$B2558,'Profile-matrices_Condorcet'!$B2558),MATCH(INDEX('numeric possibilities'!F$3:F$1298,VLOOKUP($B2558,'numeric possibilities'!$C$3:$G$1298,1)),'VBA code_permu_wo_repettn'!$AH$2:$AM$2))</f>
        <v>C</v>
      </c>
      <c r="F2558" t="str">
        <f>INDEX('VBA code_permu_wo_repettn'!$AO$3:$AT$6,COUNTIF('Profile-matrices_Condorcet'!$B$2:$B2558,'Profile-matrices_Condorcet'!$B2558),MATCH(INDEX('numeric possibilities'!G$3:G$1298,VLOOKUP($B2558,'numeric possibilities'!$C$3:$G$1298,1)),'VBA code_permu_wo_repettn'!$AO$2:$AT$2))</f>
        <v>D</v>
      </c>
      <c r="H2558" t="s">
        <v>14</v>
      </c>
      <c r="I2558" s="3">
        <f>IF(MATCH(I$1,$C2558:$C2561,0)&lt;(MATCH(J$1,$C2558:$C2561,0)),1*a_vote,0)+IF(MATCH(I$1,$D2558:$D2561,0)&lt;MATCH(J$1,$D2558:$D2561,0),1*b_vote,0)+IF(MATCH(I$1,$E2558:$E2561,0)&lt;MATCH(J$1,$E2558:$E2561,0),1*c_vote,0)+IF(MATCH(I$1,$F2558:$F2561,0)&lt;MATCH(J$1,$F2558:$F2561,0),1*d_vote,0)</f>
        <v>0.27</v>
      </c>
      <c r="J2558" s="3">
        <f>IF(MATCH(I$1,$C2558:$C2561,0)&gt;(MATCH(J$1,$C2558:$C2561,0)),1*a_vote,0)+IF(MATCH(I$1,$D2558:$D2561,0)&gt;MATCH(J$1,$D2558:$D2561,0),1*b_vote,0)+IF(MATCH(I$1,$E2558:$E2561,0)&gt;MATCH(J$1,$E2558:$E2561,0),1*c_vote,0)+IF(MATCH(I$1,$F2558:$F2561,0)&gt;MATCH(J$1,$F2558:$F2561,0),1*d_vote,0)</f>
        <v>0.73</v>
      </c>
      <c r="K2558" s="3">
        <f>IF(MATCH($K$1,$C2558:$C2561,0)&lt;(MATCH($L$1,$C2558:$C2561,0)),1*a_vote,0)+IF(MATCH($K$1,$D2558:$D2561,0)&lt;MATCH($L$1,$D2558:$D2561,0),1*b_vote,0)+IF(MATCH($K$1,$E2558:$E2561,0)&lt;MATCH($L$1,$E2558:$E2561,0),1*c_vote,0)+IF(MATCH($K$1,$F2558:$F2561,0)&lt;MATCH($L$1,$F2558:$F2561,0),1*d_vote,0)</f>
        <v>0.75</v>
      </c>
      <c r="L2558" s="3">
        <f>IF(MATCH(K$1,$C2558:$C2561,0)&gt;(MATCH(L$1,$C2558:$C2561,0)),1*a_vote,0)+IF(MATCH(K$1,$D2558:$D2561,0)&gt;MATCH(L$1,$D2558:$D2561,0),1*b_vote,0)+IF(MATCH(K$1,$E2558:$E2561,0)&gt;MATCH(L$1,$E2558:$E2561,0),1*c_vote,0)+IF(MATCH(K$1,$F2558:$F2561,0)&gt;MATCH(L$1,$F2558:$F2561,0),1*d_vote,0)</f>
        <v>0.25</v>
      </c>
      <c r="M2558" s="3">
        <f>IF(MATCH($M$1,$C2558:$C2561,0)&lt;(MATCH($N$1,$C2558:$C2561,0)),1*a_vote,0)+IF(MATCH($M$1,$D2558:$D2561,0)&lt;MATCH($N$1,$D2558:$D2561,0),1*b_vote,0)+IF(MATCH($M$1,$E2558:$E2561,0)&lt;MATCH($N$1,$E2558:$E2561,0),1*c_vote,0)+IF(MATCH($M$1,$F2558:$F2561,0)&lt;MATCH($N$1,$F2558:$F2561,0),1*d_vote,0)</f>
        <v>0.27</v>
      </c>
      <c r="N2558" s="3">
        <f>IF(MATCH(M$1,$C2558:$C2561,0)&gt;(MATCH(N$1,$C2558:$C2561,0)),1*a_vote,0)+IF(MATCH(M$1,$D2558:$D2561,0)&gt;MATCH(N$1,$D2558:$D2561,0),1*b_vote,0)+IF(MATCH(M$1,$E2558:$E2561,0)&gt;MATCH(N$1,$E2558:$E2561,0),1*c_vote,0)+IF(MATCH(M$1,$F2558:$F2561,0)&gt;MATCH(N$1,$F2558:$F2561,0),1*d_vote,0)</f>
        <v>0.73</v>
      </c>
      <c r="O2558" s="3">
        <f>IF(MATCH($O$1,$C2558:$C2561,0)&lt;(MATCH($P$1,$C2558:$C2561,0)),1*a_vote,0)+IF(MATCH($O$1,$D2558:$D2561,0)&lt;MATCH($P$1,$D2558:$D2561,0),1*b_vote,0)+IF(MATCH($O$1,$E2558:$E2561,0)&lt;MATCH($P$1,$E2558:$E2561,0),1*c_vote,0)+IF(MATCH($O$1,$F2558:$F2561,0)&lt;MATCH($P$1,$F2558:$F2561,0),1*d_vote,0)</f>
        <v>0.48</v>
      </c>
      <c r="P2558" s="3">
        <f>IF(MATCH(O$1,$C2558:$C2561,0)&gt;(MATCH(P$1,$C2558:$C2561,0)),1*a_vote,0)+IF(MATCH(O$1,$D2558:$D2561,0)&gt;MATCH(P$1,$D2558:$D2561,0),1*b_vote,0)+IF(MATCH(O$1,$E2558:$E2561,0)&gt;MATCH(P$1,$E2558:$E2561,0),1*c_vote,0)+IF(MATCH(O$1,$F2558:$F2561,0)&gt;MATCH(P$1,$F2558:$F2561,0),1*d_vote,0)</f>
        <v>0.52</v>
      </c>
      <c r="Q2558" s="3">
        <f>IF(MATCH($Q$1,$C2558:$C2561,0)&lt;(MATCH($R$1,$C2558:$C2561,0)),1*a_vote,0)+IF(MATCH($Q$1,$D2558:$D2561,0)&lt;MATCH($R$1,$D2558:$D2561,0),1*b_vote,0)+IF(MATCH($Q$1,$E2558:$E2561,0)&lt;MATCH($R$1,$E2558:$E2561,0),1*c_vote,0)+IF(MATCH($Q$1,$F2558:$F2561,0)&lt;MATCH($R$1,$F2558:$F2561,0),1*d_vote,0)</f>
        <v>0.26</v>
      </c>
      <c r="R2558" s="3">
        <f>IF(MATCH(Q$1,$C2558:$C2561,0)&gt;(MATCH(R$1,$C2558:$C2561,0)),1*a_vote,0)+IF(MATCH(Q$1,$D2558:$D2561,0)&gt;MATCH(R$1,$D2558:$D2561,0),1*b_vote,0)+IF(MATCH(Q$1,$E2558:$E2561,0)&gt;MATCH(R$1,$E2558:$E2561,0),1*c_vote,0)+IF(MATCH(Q$1,$F2558:$F2561,0)&gt;MATCH(R$1,$F2558:$F2561,0),1*d_vote,0)</f>
        <v>0.74</v>
      </c>
      <c r="S2558" s="3">
        <f>IF(MATCH($S$1,$C2558:$C2561,0)&lt;(MATCH($T$1,$C2558:$C2561,0)),1*a_vote,0)+IF(MATCH($S$1,$D2558:$D2561,0)&lt;MATCH($T$1,$D2558:$D2561,0),1*b_vote,0)+IF(MATCH($S$1,$E2558:$E2561,0)&lt;MATCH($T$1,$E2558:$E2561,0),1*c_vote,0)+IF(MATCH($S$1,$F2558:$F2561,0)&lt;MATCH($T$1,$F2558:$F2561,0),1*d_vote,0)</f>
        <v>0.52</v>
      </c>
      <c r="T2558" s="3">
        <f>IF(MATCH(S$1,$C2558:$C2561,0)&gt;(MATCH(T$1,$C2558:$C2561,0)),1*a_vote,0)+IF(MATCH(S$1,$D2558:$D2561,0)&gt;MATCH(T$1,$D2558:$D2561,0),1*b_vote,0)+IF(MATCH(S$1,$E2558:$E2561,0)&gt;MATCH(T$1,$E2558:$E2561,0),1*c_vote,0)+IF(MATCH(S$1,$F2558:$F2561,0)&gt;MATCH(T$1,$F2558:$F2561,0),1*d_vote,0)</f>
        <v>0.48</v>
      </c>
    </row>
    <row r="2559" spans="1:20" x14ac:dyDescent="0.25">
      <c r="A2559">
        <f t="shared" si="80"/>
        <v>2558</v>
      </c>
      <c r="B2559">
        <f t="shared" si="81"/>
        <v>640</v>
      </c>
      <c r="C2559" t="str">
        <f>INDEX('VBA code_permu_wo_repettn'!$T$3:$Y$6,COUNTIF('Profile-matrices_Condorcet'!$B$2:$B2559,'Profile-matrices_Condorcet'!$B2559),MATCH(INDEX('numeric possibilities'!D$3:D$1298,VLOOKUP($B2559,'numeric possibilities'!$C$3:$G$1298,1)),'VBA code_permu_wo_repettn'!$T$2:$Y$2))</f>
        <v>C</v>
      </c>
      <c r="D2559" t="str">
        <f>INDEX('VBA code_permu_wo_repettn'!$AA$3:$AF$6,COUNTIF('Profile-matrices_Condorcet'!$B$2:$B2559,'Profile-matrices_Condorcet'!$B2559),MATCH(INDEX('numeric possibilities'!E$3:E$1298,VLOOKUP($B2559,'numeric possibilities'!$C$3:$G$1298,1)),'VBA code_permu_wo_repettn'!$AA$2:$AF$2))</f>
        <v>D</v>
      </c>
      <c r="E2559" t="str">
        <f>INDEX('VBA code_permu_wo_repettn'!$AH$3:$AM$6,COUNTIF('Profile-matrices_Condorcet'!$B$2:$B2559,'Profile-matrices_Condorcet'!$B2559),MATCH(INDEX('numeric possibilities'!F$3:F$1298,VLOOKUP($B2559,'numeric possibilities'!$C$3:$G$1298,1)),'VBA code_permu_wo_repettn'!$AH$2:$AM$2))</f>
        <v>D</v>
      </c>
      <c r="F2559" t="str">
        <f>INDEX('VBA code_permu_wo_repettn'!$AO$3:$AT$6,COUNTIF('Profile-matrices_Condorcet'!$B$2:$B2559,'Profile-matrices_Condorcet'!$B2559),MATCH(INDEX('numeric possibilities'!G$3:G$1298,VLOOKUP($B2559,'numeric possibilities'!$C$3:$G$1298,1)),'VBA code_permu_wo_repettn'!$AO$2:$AT$2))</f>
        <v>B</v>
      </c>
      <c r="H2559" t="s">
        <v>15</v>
      </c>
      <c r="I2559" t="str">
        <f>IF(I2558&gt;J2558,$I$1,IF(I2558&lt;J2558,$J$1,0))</f>
        <v>B</v>
      </c>
      <c r="K2559" t="str">
        <f>IF(K2558&gt;L2558,$K$1,IF(K2558&lt;L2558,$L$1,0))</f>
        <v>A</v>
      </c>
      <c r="M2559" t="str">
        <f>IF(M2558&gt;N2558,$M$1,IF(M2558&lt;N2558,$N$1,0))</f>
        <v>D</v>
      </c>
      <c r="O2559" t="str">
        <f>IF(O2558&gt;P2558,$O$1,IF(O2558&lt;P2558,$P$1,0))</f>
        <v>C</v>
      </c>
      <c r="Q2559" t="str">
        <f>IF(Q2558&gt;R2558,$Q$1,IF(Q2558&lt;R2558,$R$1,0))</f>
        <v>D</v>
      </c>
      <c r="S2559" t="str">
        <f>IF(S2558&gt;T2558,$S$1,IF(S2558&lt;T2558,$T$1,0))</f>
        <v>C</v>
      </c>
    </row>
    <row r="2560" spans="1:20" x14ac:dyDescent="0.25">
      <c r="A2560">
        <f t="shared" si="80"/>
        <v>2559</v>
      </c>
      <c r="B2560">
        <f t="shared" si="81"/>
        <v>640</v>
      </c>
      <c r="C2560" t="str">
        <f>INDEX('VBA code_permu_wo_repettn'!$T$3:$Y$6,COUNTIF('Profile-matrices_Condorcet'!$B$2:$B2560,'Profile-matrices_Condorcet'!$B2560),MATCH(INDEX('numeric possibilities'!D$3:D$1298,VLOOKUP($B2560,'numeric possibilities'!$C$3:$G$1298,1)),'VBA code_permu_wo_repettn'!$T$2:$Y$2))</f>
        <v>D</v>
      </c>
      <c r="D2560" t="str">
        <f>INDEX('VBA code_permu_wo_repettn'!$AA$3:$AF$6,COUNTIF('Profile-matrices_Condorcet'!$B$2:$B2560,'Profile-matrices_Condorcet'!$B2560),MATCH(INDEX('numeric possibilities'!E$3:E$1298,VLOOKUP($B2560,'numeric possibilities'!$C$3:$G$1298,1)),'VBA code_permu_wo_repettn'!$AA$2:$AF$2))</f>
        <v>A</v>
      </c>
      <c r="E2560" t="str">
        <f>INDEX('VBA code_permu_wo_repettn'!$AH$3:$AM$6,COUNTIF('Profile-matrices_Condorcet'!$B$2:$B2560,'Profile-matrices_Condorcet'!$B2560),MATCH(INDEX('numeric possibilities'!F$3:F$1298,VLOOKUP($B2560,'numeric possibilities'!$C$3:$G$1298,1)),'VBA code_permu_wo_repettn'!$AH$2:$AM$2))</f>
        <v>B</v>
      </c>
      <c r="F2560" t="str">
        <f>INDEX('VBA code_permu_wo_repettn'!$AO$3:$AT$6,COUNTIF('Profile-matrices_Condorcet'!$B$2:$B2560,'Profile-matrices_Condorcet'!$B2560),MATCH(INDEX('numeric possibilities'!G$3:G$1298,VLOOKUP($B2560,'numeric possibilities'!$C$3:$G$1298,1)),'VBA code_permu_wo_repettn'!$AO$2:$AT$2))</f>
        <v>A</v>
      </c>
      <c r="I2560" t="s">
        <v>0</v>
      </c>
      <c r="J2560" t="s">
        <v>1</v>
      </c>
      <c r="K2560" t="s">
        <v>2</v>
      </c>
      <c r="L2560" t="s">
        <v>3</v>
      </c>
    </row>
    <row r="2561" spans="1:20" x14ac:dyDescent="0.25">
      <c r="A2561">
        <f t="shared" si="80"/>
        <v>2560</v>
      </c>
      <c r="B2561">
        <f t="shared" si="81"/>
        <v>640</v>
      </c>
      <c r="C2561" t="str">
        <f>INDEX('VBA code_permu_wo_repettn'!$T$3:$Y$6,COUNTIF('Profile-matrices_Condorcet'!$B$2:$B2561,'Profile-matrices_Condorcet'!$B2561),MATCH(INDEX('numeric possibilities'!D$3:D$1298,VLOOKUP($B2561,'numeric possibilities'!$C$3:$G$1298,1)),'VBA code_permu_wo_repettn'!$T$2:$Y$2))</f>
        <v>B</v>
      </c>
      <c r="D2561" t="str">
        <f>INDEX('VBA code_permu_wo_repettn'!$AA$3:$AF$6,COUNTIF('Profile-matrices_Condorcet'!$B$2:$B2561,'Profile-matrices_Condorcet'!$B2561),MATCH(INDEX('numeric possibilities'!E$3:E$1298,VLOOKUP($B2561,'numeric possibilities'!$C$3:$G$1298,1)),'VBA code_permu_wo_repettn'!$AA$2:$AF$2))</f>
        <v>C</v>
      </c>
      <c r="E2561" t="str">
        <f>INDEX('VBA code_permu_wo_repettn'!$AH$3:$AM$6,COUNTIF('Profile-matrices_Condorcet'!$B$2:$B2561,'Profile-matrices_Condorcet'!$B2561),MATCH(INDEX('numeric possibilities'!F$3:F$1298,VLOOKUP($B2561,'numeric possibilities'!$C$3:$G$1298,1)),'VBA code_permu_wo_repettn'!$AH$2:$AM$2))</f>
        <v>A</v>
      </c>
      <c r="F2561" t="str">
        <f>INDEX('VBA code_permu_wo_repettn'!$AO$3:$AT$6,COUNTIF('Profile-matrices_Condorcet'!$B$2:$B2561,'Profile-matrices_Condorcet'!$B2561),MATCH(INDEX('numeric possibilities'!G$3:G$1298,VLOOKUP($B2561,'numeric possibilities'!$C$3:$G$1298,1)),'VBA code_permu_wo_repettn'!$AO$2:$AT$2))</f>
        <v>C</v>
      </c>
      <c r="G2561" t="str">
        <f>IF(MAX(I2561:L2561)&gt;='numeric possibilities'!$B$4/2,INDEX('Profile-matrices_Condorcet'!I2560:L2560,1,MATCH(MAX('Profile-matrices_Condorcet'!I2561:L2561),'Profile-matrices_Condorcet'!I2561:L2561,0)),"NCW")</f>
        <v>NCW</v>
      </c>
      <c r="H2561" t="s">
        <v>13</v>
      </c>
      <c r="I2561" s="3">
        <f>COUNTIF($I2559:$S2559,I2560)</f>
        <v>1</v>
      </c>
      <c r="J2561" s="3">
        <f>COUNTIF($I2559:$S2559,J2560)</f>
        <v>1</v>
      </c>
      <c r="K2561" s="3">
        <f>COUNTIF($I2559:$S2559,K2560)</f>
        <v>2</v>
      </c>
      <c r="L2561" s="3">
        <f>COUNTIF($I2559:$S2559,L2560)</f>
        <v>2</v>
      </c>
    </row>
    <row r="2562" spans="1:20" x14ac:dyDescent="0.25">
      <c r="A2562">
        <f t="shared" si="80"/>
        <v>2561</v>
      </c>
      <c r="B2562">
        <f t="shared" si="81"/>
        <v>641</v>
      </c>
      <c r="C2562" t="str">
        <f>INDEX('VBA code_permu_wo_repettn'!$T$3:$Y$6,COUNTIF('Profile-matrices_Condorcet'!$B$2:$B2562,'Profile-matrices_Condorcet'!$B2562),MATCH(INDEX('numeric possibilities'!D$3:D$1298,VLOOKUP($B2562,'numeric possibilities'!$C$3:$G$1298,1)),'VBA code_permu_wo_repettn'!$T$2:$Y$2))</f>
        <v>A</v>
      </c>
      <c r="D2562" t="str">
        <f>INDEX('VBA code_permu_wo_repettn'!$AA$3:$AF$6,COUNTIF('Profile-matrices_Condorcet'!$B$2:$B2562,'Profile-matrices_Condorcet'!$B2562),MATCH(INDEX('numeric possibilities'!E$3:E$1298,VLOOKUP($B2562,'numeric possibilities'!$C$3:$G$1298,1)),'VBA code_permu_wo_repettn'!$AA$2:$AF$2))</f>
        <v>B</v>
      </c>
      <c r="E2562" t="str">
        <f>INDEX('VBA code_permu_wo_repettn'!$AH$3:$AM$6,COUNTIF('Profile-matrices_Condorcet'!$B$2:$B2562,'Profile-matrices_Condorcet'!$B2562),MATCH(INDEX('numeric possibilities'!F$3:F$1298,VLOOKUP($B2562,'numeric possibilities'!$C$3:$G$1298,1)),'VBA code_permu_wo_repettn'!$AH$2:$AM$2))</f>
        <v>C</v>
      </c>
      <c r="F2562" t="str">
        <f>INDEX('VBA code_permu_wo_repettn'!$AO$3:$AT$6,COUNTIF('Profile-matrices_Condorcet'!$B$2:$B2562,'Profile-matrices_Condorcet'!$B2562),MATCH(INDEX('numeric possibilities'!G$3:G$1298,VLOOKUP($B2562,'numeric possibilities'!$C$3:$G$1298,1)),'VBA code_permu_wo_repettn'!$AO$2:$AT$2))</f>
        <v>D</v>
      </c>
      <c r="H2562" t="s">
        <v>14</v>
      </c>
      <c r="I2562" s="3">
        <f>IF(MATCH(I$1,$C2562:$C2565,0)&lt;(MATCH(J$1,$C2562:$C2565,0)),1*a_vote,0)+IF(MATCH(I$1,$D2562:$D2565,0)&lt;MATCH(J$1,$D2562:$D2565,0),1*b_vote,0)+IF(MATCH(I$1,$E2562:$E2565,0)&lt;MATCH(J$1,$E2562:$E2565,0),1*c_vote,0)+IF(MATCH(I$1,$F2562:$F2565,0)&lt;MATCH(J$1,$F2562:$F2565,0),1*d_vote,0)</f>
        <v>0.27</v>
      </c>
      <c r="J2562" s="3">
        <f>IF(MATCH(I$1,$C2562:$C2565,0)&gt;(MATCH(J$1,$C2562:$C2565,0)),1*a_vote,0)+IF(MATCH(I$1,$D2562:$D2565,0)&gt;MATCH(J$1,$D2562:$D2565,0),1*b_vote,0)+IF(MATCH(I$1,$E2562:$E2565,0)&gt;MATCH(J$1,$E2562:$E2565,0),1*c_vote,0)+IF(MATCH(I$1,$F2562:$F2565,0)&gt;MATCH(J$1,$F2562:$F2565,0),1*d_vote,0)</f>
        <v>0.73</v>
      </c>
      <c r="K2562" s="3">
        <f>IF(MATCH($K$1,$C2562:$C2565,0)&lt;(MATCH($L$1,$C2562:$C2565,0)),1*a_vote,0)+IF(MATCH($K$1,$D2562:$D2565,0)&lt;MATCH($L$1,$D2562:$D2565,0),1*b_vote,0)+IF(MATCH($K$1,$E2562:$E2565,0)&lt;MATCH($L$1,$E2562:$E2565,0),1*c_vote,0)+IF(MATCH($K$1,$F2562:$F2565,0)&lt;MATCH($L$1,$F2562:$F2565,0),1*d_vote,0)</f>
        <v>0.75</v>
      </c>
      <c r="L2562" s="3">
        <f>IF(MATCH(K$1,$C2562:$C2565,0)&gt;(MATCH(L$1,$C2562:$C2565,0)),1*a_vote,0)+IF(MATCH(K$1,$D2562:$D2565,0)&gt;MATCH(L$1,$D2562:$D2565,0),1*b_vote,0)+IF(MATCH(K$1,$E2562:$E2565,0)&gt;MATCH(L$1,$E2562:$E2565,0),1*c_vote,0)+IF(MATCH(K$1,$F2562:$F2565,0)&gt;MATCH(L$1,$F2562:$F2565,0),1*d_vote,0)</f>
        <v>0.25</v>
      </c>
      <c r="M2562" s="3">
        <f>IF(MATCH($M$1,$C2562:$C2565,0)&lt;(MATCH($N$1,$C2562:$C2565,0)),1*a_vote,0)+IF(MATCH($M$1,$D2562:$D2565,0)&lt;MATCH($N$1,$D2562:$D2565,0),1*b_vote,0)+IF(MATCH($M$1,$E2562:$E2565,0)&lt;MATCH($N$1,$E2562:$E2565,0),1*c_vote,0)+IF(MATCH($M$1,$F2562:$F2565,0)&lt;MATCH($N$1,$F2562:$F2565,0),1*d_vote,0)</f>
        <v>0.27</v>
      </c>
      <c r="N2562" s="3">
        <f>IF(MATCH(M$1,$C2562:$C2565,0)&gt;(MATCH(N$1,$C2562:$C2565,0)),1*a_vote,0)+IF(MATCH(M$1,$D2562:$D2565,0)&gt;MATCH(N$1,$D2562:$D2565,0),1*b_vote,0)+IF(MATCH(M$1,$E2562:$E2565,0)&gt;MATCH(N$1,$E2562:$E2565,0),1*c_vote,0)+IF(MATCH(M$1,$F2562:$F2565,0)&gt;MATCH(N$1,$F2562:$F2565,0),1*d_vote,0)</f>
        <v>0.73</v>
      </c>
      <c r="O2562" s="3">
        <f>IF(MATCH($O$1,$C2562:$C2565,0)&lt;(MATCH($P$1,$C2562:$C2565,0)),1*a_vote,0)+IF(MATCH($O$1,$D2562:$D2565,0)&lt;MATCH($P$1,$D2562:$D2565,0),1*b_vote,0)+IF(MATCH($O$1,$E2562:$E2565,0)&lt;MATCH($P$1,$E2562:$E2565,0),1*c_vote,0)+IF(MATCH($O$1,$F2562:$F2565,0)&lt;MATCH($P$1,$F2562:$F2565,0),1*d_vote,0)</f>
        <v>0.75</v>
      </c>
      <c r="P2562" s="3">
        <f>IF(MATCH(O$1,$C2562:$C2565,0)&gt;(MATCH(P$1,$C2562:$C2565,0)),1*a_vote,0)+IF(MATCH(O$1,$D2562:$D2565,0)&gt;MATCH(P$1,$D2562:$D2565,0),1*b_vote,0)+IF(MATCH(O$1,$E2562:$E2565,0)&gt;MATCH(P$1,$E2562:$E2565,0),1*c_vote,0)+IF(MATCH(O$1,$F2562:$F2565,0)&gt;MATCH(P$1,$F2562:$F2565,0),1*d_vote,0)</f>
        <v>0.25</v>
      </c>
      <c r="Q2562" s="3">
        <f>IF(MATCH($Q$1,$C2562:$C2565,0)&lt;(MATCH($R$1,$C2562:$C2565,0)),1*a_vote,0)+IF(MATCH($Q$1,$D2562:$D2565,0)&lt;MATCH($R$1,$D2562:$D2565,0),1*b_vote,0)+IF(MATCH($Q$1,$E2562:$E2565,0)&lt;MATCH($R$1,$E2562:$E2565,0),1*c_vote,0)+IF(MATCH($Q$1,$F2562:$F2565,0)&lt;MATCH($R$1,$F2562:$F2565,0),1*d_vote,0)</f>
        <v>0.26</v>
      </c>
      <c r="R2562" s="3">
        <f>IF(MATCH(Q$1,$C2562:$C2565,0)&gt;(MATCH(R$1,$C2562:$C2565,0)),1*a_vote,0)+IF(MATCH(Q$1,$D2562:$D2565,0)&gt;MATCH(R$1,$D2562:$D2565,0),1*b_vote,0)+IF(MATCH(Q$1,$E2562:$E2565,0)&gt;MATCH(R$1,$E2562:$E2565,0),1*c_vote,0)+IF(MATCH(Q$1,$F2562:$F2565,0)&gt;MATCH(R$1,$F2562:$F2565,0),1*d_vote,0)</f>
        <v>0.74</v>
      </c>
      <c r="S2562" s="3">
        <f>IF(MATCH($S$1,$C2562:$C2565,0)&lt;(MATCH($T$1,$C2562:$C2565,0)),1*a_vote,0)+IF(MATCH($S$1,$D2562:$D2565,0)&lt;MATCH($T$1,$D2562:$D2565,0),1*b_vote,0)+IF(MATCH($S$1,$E2562:$E2565,0)&lt;MATCH($T$1,$E2562:$E2565,0),1*c_vote,0)+IF(MATCH($S$1,$F2562:$F2565,0)&lt;MATCH($T$1,$F2562:$F2565,0),1*d_vote,0)</f>
        <v>0.25</v>
      </c>
      <c r="T2562" s="3">
        <f>IF(MATCH(S$1,$C2562:$C2565,0)&gt;(MATCH(T$1,$C2562:$C2565,0)),1*a_vote,0)+IF(MATCH(S$1,$D2562:$D2565,0)&gt;MATCH(T$1,$D2562:$D2565,0),1*b_vote,0)+IF(MATCH(S$1,$E2562:$E2565,0)&gt;MATCH(T$1,$E2562:$E2565,0),1*c_vote,0)+IF(MATCH(S$1,$F2562:$F2565,0)&gt;MATCH(T$1,$F2562:$F2565,0),1*d_vote,0)</f>
        <v>0.75</v>
      </c>
    </row>
    <row r="2563" spans="1:20" x14ac:dyDescent="0.25">
      <c r="A2563">
        <f t="shared" si="80"/>
        <v>2562</v>
      </c>
      <c r="B2563">
        <f t="shared" si="81"/>
        <v>641</v>
      </c>
      <c r="C2563" t="str">
        <f>INDEX('VBA code_permu_wo_repettn'!$T$3:$Y$6,COUNTIF('Profile-matrices_Condorcet'!$B$2:$B2563,'Profile-matrices_Condorcet'!$B2563),MATCH(INDEX('numeric possibilities'!D$3:D$1298,VLOOKUP($B2563,'numeric possibilities'!$C$3:$G$1298,1)),'VBA code_permu_wo_repettn'!$T$2:$Y$2))</f>
        <v>D</v>
      </c>
      <c r="D2563" t="str">
        <f>INDEX('VBA code_permu_wo_repettn'!$AA$3:$AF$6,COUNTIF('Profile-matrices_Condorcet'!$B$2:$B2563,'Profile-matrices_Condorcet'!$B2563),MATCH(INDEX('numeric possibilities'!E$3:E$1298,VLOOKUP($B2563,'numeric possibilities'!$C$3:$G$1298,1)),'VBA code_permu_wo_repettn'!$AA$2:$AF$2))</f>
        <v>D</v>
      </c>
      <c r="E2563" t="str">
        <f>INDEX('VBA code_permu_wo_repettn'!$AH$3:$AM$6,COUNTIF('Profile-matrices_Condorcet'!$B$2:$B2563,'Profile-matrices_Condorcet'!$B2563),MATCH(INDEX('numeric possibilities'!F$3:F$1298,VLOOKUP($B2563,'numeric possibilities'!$C$3:$G$1298,1)),'VBA code_permu_wo_repettn'!$AH$2:$AM$2))</f>
        <v>D</v>
      </c>
      <c r="F2563" t="str">
        <f>INDEX('VBA code_permu_wo_repettn'!$AO$3:$AT$6,COUNTIF('Profile-matrices_Condorcet'!$B$2:$B2563,'Profile-matrices_Condorcet'!$B2563),MATCH(INDEX('numeric possibilities'!G$3:G$1298,VLOOKUP($B2563,'numeric possibilities'!$C$3:$G$1298,1)),'VBA code_permu_wo_repettn'!$AO$2:$AT$2))</f>
        <v>B</v>
      </c>
      <c r="H2563" t="s">
        <v>15</v>
      </c>
      <c r="I2563" t="str">
        <f>IF(I2562&gt;J2562,$I$1,IF(I2562&lt;J2562,$J$1,0))</f>
        <v>B</v>
      </c>
      <c r="K2563" t="str">
        <f>IF(K2562&gt;L2562,$K$1,IF(K2562&lt;L2562,$L$1,0))</f>
        <v>A</v>
      </c>
      <c r="M2563" t="str">
        <f>IF(M2562&gt;N2562,$M$1,IF(M2562&lt;N2562,$N$1,0))</f>
        <v>D</v>
      </c>
      <c r="O2563" t="str">
        <f>IF(O2562&gt;P2562,$O$1,IF(O2562&lt;P2562,$P$1,0))</f>
        <v>B</v>
      </c>
      <c r="Q2563" t="str">
        <f>IF(Q2562&gt;R2562,$Q$1,IF(Q2562&lt;R2562,$R$1,0))</f>
        <v>D</v>
      </c>
      <c r="S2563" t="str">
        <f>IF(S2562&gt;T2562,$S$1,IF(S2562&lt;T2562,$T$1,0))</f>
        <v>D</v>
      </c>
    </row>
    <row r="2564" spans="1:20" x14ac:dyDescent="0.25">
      <c r="A2564">
        <f t="shared" si="80"/>
        <v>2563</v>
      </c>
      <c r="B2564">
        <f t="shared" si="81"/>
        <v>641</v>
      </c>
      <c r="C2564" t="str">
        <f>INDEX('VBA code_permu_wo_repettn'!$T$3:$Y$6,COUNTIF('Profile-matrices_Condorcet'!$B$2:$B2564,'Profile-matrices_Condorcet'!$B2564),MATCH(INDEX('numeric possibilities'!D$3:D$1298,VLOOKUP($B2564,'numeric possibilities'!$C$3:$G$1298,1)),'VBA code_permu_wo_repettn'!$T$2:$Y$2))</f>
        <v>B</v>
      </c>
      <c r="D2564" t="str">
        <f>INDEX('VBA code_permu_wo_repettn'!$AA$3:$AF$6,COUNTIF('Profile-matrices_Condorcet'!$B$2:$B2564,'Profile-matrices_Condorcet'!$B2564),MATCH(INDEX('numeric possibilities'!E$3:E$1298,VLOOKUP($B2564,'numeric possibilities'!$C$3:$G$1298,1)),'VBA code_permu_wo_repettn'!$AA$2:$AF$2))</f>
        <v>A</v>
      </c>
      <c r="E2564" t="str">
        <f>INDEX('VBA code_permu_wo_repettn'!$AH$3:$AM$6,COUNTIF('Profile-matrices_Condorcet'!$B$2:$B2564,'Profile-matrices_Condorcet'!$B2564),MATCH(INDEX('numeric possibilities'!F$3:F$1298,VLOOKUP($B2564,'numeric possibilities'!$C$3:$G$1298,1)),'VBA code_permu_wo_repettn'!$AH$2:$AM$2))</f>
        <v>B</v>
      </c>
      <c r="F2564" t="str">
        <f>INDEX('VBA code_permu_wo_repettn'!$AO$3:$AT$6,COUNTIF('Profile-matrices_Condorcet'!$B$2:$B2564,'Profile-matrices_Condorcet'!$B2564),MATCH(INDEX('numeric possibilities'!G$3:G$1298,VLOOKUP($B2564,'numeric possibilities'!$C$3:$G$1298,1)),'VBA code_permu_wo_repettn'!$AO$2:$AT$2))</f>
        <v>A</v>
      </c>
      <c r="I2564" t="s">
        <v>0</v>
      </c>
      <c r="J2564" t="s">
        <v>1</v>
      </c>
      <c r="K2564" t="s">
        <v>2</v>
      </c>
      <c r="L2564" t="s">
        <v>3</v>
      </c>
    </row>
    <row r="2565" spans="1:20" x14ac:dyDescent="0.25">
      <c r="A2565">
        <f t="shared" si="80"/>
        <v>2564</v>
      </c>
      <c r="B2565">
        <f t="shared" si="81"/>
        <v>641</v>
      </c>
      <c r="C2565" t="str">
        <f>INDEX('VBA code_permu_wo_repettn'!$T$3:$Y$6,COUNTIF('Profile-matrices_Condorcet'!$B$2:$B2565,'Profile-matrices_Condorcet'!$B2565),MATCH(INDEX('numeric possibilities'!D$3:D$1298,VLOOKUP($B2565,'numeric possibilities'!$C$3:$G$1298,1)),'VBA code_permu_wo_repettn'!$T$2:$Y$2))</f>
        <v>C</v>
      </c>
      <c r="D2565" t="str">
        <f>INDEX('VBA code_permu_wo_repettn'!$AA$3:$AF$6,COUNTIF('Profile-matrices_Condorcet'!$B$2:$B2565,'Profile-matrices_Condorcet'!$B2565),MATCH(INDEX('numeric possibilities'!E$3:E$1298,VLOOKUP($B2565,'numeric possibilities'!$C$3:$G$1298,1)),'VBA code_permu_wo_repettn'!$AA$2:$AF$2))</f>
        <v>C</v>
      </c>
      <c r="E2565" t="str">
        <f>INDEX('VBA code_permu_wo_repettn'!$AH$3:$AM$6,COUNTIF('Profile-matrices_Condorcet'!$B$2:$B2565,'Profile-matrices_Condorcet'!$B2565),MATCH(INDEX('numeric possibilities'!F$3:F$1298,VLOOKUP($B2565,'numeric possibilities'!$C$3:$G$1298,1)),'VBA code_permu_wo_repettn'!$AH$2:$AM$2))</f>
        <v>A</v>
      </c>
      <c r="F2565" t="str">
        <f>INDEX('VBA code_permu_wo_repettn'!$AO$3:$AT$6,COUNTIF('Profile-matrices_Condorcet'!$B$2:$B2565,'Profile-matrices_Condorcet'!$B2565),MATCH(INDEX('numeric possibilities'!G$3:G$1298,VLOOKUP($B2565,'numeric possibilities'!$C$3:$G$1298,1)),'VBA code_permu_wo_repettn'!$AO$2:$AT$2))</f>
        <v>C</v>
      </c>
      <c r="G2565" t="str">
        <f>IF(MAX(I2565:L2565)&gt;='numeric possibilities'!$B$4/2,INDEX('Profile-matrices_Condorcet'!I2564:L2564,1,MATCH(MAX('Profile-matrices_Condorcet'!I2565:L2565),'Profile-matrices_Condorcet'!I2565:L2565,0)),"NCW")</f>
        <v>D</v>
      </c>
      <c r="H2565" t="s">
        <v>13</v>
      </c>
      <c r="I2565" s="3">
        <f>COUNTIF($I2563:$S2563,I2564)</f>
        <v>1</v>
      </c>
      <c r="J2565" s="3">
        <f>COUNTIF($I2563:$S2563,J2564)</f>
        <v>2</v>
      </c>
      <c r="K2565" s="3">
        <f>COUNTIF($I2563:$S2563,K2564)</f>
        <v>0</v>
      </c>
      <c r="L2565" s="3">
        <f>COUNTIF($I2563:$S2563,L2564)</f>
        <v>3</v>
      </c>
    </row>
    <row r="2566" spans="1:20" x14ac:dyDescent="0.25">
      <c r="A2566">
        <f t="shared" si="80"/>
        <v>2565</v>
      </c>
      <c r="B2566">
        <f t="shared" si="81"/>
        <v>642</v>
      </c>
      <c r="C2566" t="str">
        <f>INDEX('VBA code_permu_wo_repettn'!$T$3:$Y$6,COUNTIF('Profile-matrices_Condorcet'!$B$2:$B2566,'Profile-matrices_Condorcet'!$B2566),MATCH(INDEX('numeric possibilities'!D$3:D$1298,VLOOKUP($B2566,'numeric possibilities'!$C$3:$G$1298,1)),'VBA code_permu_wo_repettn'!$T$2:$Y$2))</f>
        <v>A</v>
      </c>
      <c r="D2566" t="str">
        <f>INDEX('VBA code_permu_wo_repettn'!$AA$3:$AF$6,COUNTIF('Profile-matrices_Condorcet'!$B$2:$B2566,'Profile-matrices_Condorcet'!$B2566),MATCH(INDEX('numeric possibilities'!E$3:E$1298,VLOOKUP($B2566,'numeric possibilities'!$C$3:$G$1298,1)),'VBA code_permu_wo_repettn'!$AA$2:$AF$2))</f>
        <v>B</v>
      </c>
      <c r="E2566" t="str">
        <f>INDEX('VBA code_permu_wo_repettn'!$AH$3:$AM$6,COUNTIF('Profile-matrices_Condorcet'!$B$2:$B2566,'Profile-matrices_Condorcet'!$B2566),MATCH(INDEX('numeric possibilities'!F$3:F$1298,VLOOKUP($B2566,'numeric possibilities'!$C$3:$G$1298,1)),'VBA code_permu_wo_repettn'!$AH$2:$AM$2))</f>
        <v>C</v>
      </c>
      <c r="F2566" t="str">
        <f>INDEX('VBA code_permu_wo_repettn'!$AO$3:$AT$6,COUNTIF('Profile-matrices_Condorcet'!$B$2:$B2566,'Profile-matrices_Condorcet'!$B2566),MATCH(INDEX('numeric possibilities'!G$3:G$1298,VLOOKUP($B2566,'numeric possibilities'!$C$3:$G$1298,1)),'VBA code_permu_wo_repettn'!$AO$2:$AT$2))</f>
        <v>D</v>
      </c>
      <c r="H2566" t="s">
        <v>14</v>
      </c>
      <c r="I2566" s="3">
        <f>IF(MATCH(I$1,$C2566:$C2569,0)&lt;(MATCH(J$1,$C2566:$C2569,0)),1*a_vote,0)+IF(MATCH(I$1,$D2566:$D2569,0)&lt;MATCH(J$1,$D2566:$D2569,0),1*b_vote,0)+IF(MATCH(I$1,$E2566:$E2569,0)&lt;MATCH(J$1,$E2566:$E2569,0),1*c_vote,0)+IF(MATCH(I$1,$F2566:$F2569,0)&lt;MATCH(J$1,$F2566:$F2569,0),1*d_vote,0)</f>
        <v>0.27</v>
      </c>
      <c r="J2566" s="3">
        <f>IF(MATCH(I$1,$C2566:$C2569,0)&gt;(MATCH(J$1,$C2566:$C2569,0)),1*a_vote,0)+IF(MATCH(I$1,$D2566:$D2569,0)&gt;MATCH(J$1,$D2566:$D2569,0),1*b_vote,0)+IF(MATCH(I$1,$E2566:$E2569,0)&gt;MATCH(J$1,$E2566:$E2569,0),1*c_vote,0)+IF(MATCH(I$1,$F2566:$F2569,0)&gt;MATCH(J$1,$F2566:$F2569,0),1*d_vote,0)</f>
        <v>0.73</v>
      </c>
      <c r="K2566" s="3">
        <f>IF(MATCH($K$1,$C2566:$C2569,0)&lt;(MATCH($L$1,$C2566:$C2569,0)),1*a_vote,0)+IF(MATCH($K$1,$D2566:$D2569,0)&lt;MATCH($L$1,$D2566:$D2569,0),1*b_vote,0)+IF(MATCH($K$1,$E2566:$E2569,0)&lt;MATCH($L$1,$E2566:$E2569,0),1*c_vote,0)+IF(MATCH($K$1,$F2566:$F2569,0)&lt;MATCH($L$1,$F2566:$F2569,0),1*d_vote,0)</f>
        <v>0.75</v>
      </c>
      <c r="L2566" s="3">
        <f>IF(MATCH(K$1,$C2566:$C2569,0)&gt;(MATCH(L$1,$C2566:$C2569,0)),1*a_vote,0)+IF(MATCH(K$1,$D2566:$D2569,0)&gt;MATCH(L$1,$D2566:$D2569,0),1*b_vote,0)+IF(MATCH(K$1,$E2566:$E2569,0)&gt;MATCH(L$1,$E2566:$E2569,0),1*c_vote,0)+IF(MATCH(K$1,$F2566:$F2569,0)&gt;MATCH(L$1,$F2566:$F2569,0),1*d_vote,0)</f>
        <v>0.25</v>
      </c>
      <c r="M2566" s="3">
        <f>IF(MATCH($M$1,$C2566:$C2569,0)&lt;(MATCH($N$1,$C2566:$C2569,0)),1*a_vote,0)+IF(MATCH($M$1,$D2566:$D2569,0)&lt;MATCH($N$1,$D2566:$D2569,0),1*b_vote,0)+IF(MATCH($M$1,$E2566:$E2569,0)&lt;MATCH($N$1,$E2566:$E2569,0),1*c_vote,0)+IF(MATCH($M$1,$F2566:$F2569,0)&lt;MATCH($N$1,$F2566:$F2569,0),1*d_vote,0)</f>
        <v>0.27</v>
      </c>
      <c r="N2566" s="3">
        <f>IF(MATCH(M$1,$C2566:$C2569,0)&gt;(MATCH(N$1,$C2566:$C2569,0)),1*a_vote,0)+IF(MATCH(M$1,$D2566:$D2569,0)&gt;MATCH(N$1,$D2566:$D2569,0),1*b_vote,0)+IF(MATCH(M$1,$E2566:$E2569,0)&gt;MATCH(N$1,$E2566:$E2569,0),1*c_vote,0)+IF(MATCH(M$1,$F2566:$F2569,0)&gt;MATCH(N$1,$F2566:$F2569,0),1*d_vote,0)</f>
        <v>0.73</v>
      </c>
      <c r="O2566" s="3">
        <f>IF(MATCH($O$1,$C2566:$C2569,0)&lt;(MATCH($P$1,$C2566:$C2569,0)),1*a_vote,0)+IF(MATCH($O$1,$D2566:$D2569,0)&lt;MATCH($P$1,$D2566:$D2569,0),1*b_vote,0)+IF(MATCH($O$1,$E2566:$E2569,0)&lt;MATCH($P$1,$E2566:$E2569,0),1*c_vote,0)+IF(MATCH($O$1,$F2566:$F2569,0)&lt;MATCH($P$1,$F2566:$F2569,0),1*d_vote,0)</f>
        <v>0.48</v>
      </c>
      <c r="P2566" s="3">
        <f>IF(MATCH(O$1,$C2566:$C2569,0)&gt;(MATCH(P$1,$C2566:$C2569,0)),1*a_vote,0)+IF(MATCH(O$1,$D2566:$D2569,0)&gt;MATCH(P$1,$D2566:$D2569,0),1*b_vote,0)+IF(MATCH(O$1,$E2566:$E2569,0)&gt;MATCH(P$1,$E2566:$E2569,0),1*c_vote,0)+IF(MATCH(O$1,$F2566:$F2569,0)&gt;MATCH(P$1,$F2566:$F2569,0),1*d_vote,0)</f>
        <v>0.52</v>
      </c>
      <c r="Q2566" s="3">
        <f>IF(MATCH($Q$1,$C2566:$C2569,0)&lt;(MATCH($R$1,$C2566:$C2569,0)),1*a_vote,0)+IF(MATCH($Q$1,$D2566:$D2569,0)&lt;MATCH($R$1,$D2566:$D2569,0),1*b_vote,0)+IF(MATCH($Q$1,$E2566:$E2569,0)&lt;MATCH($R$1,$E2566:$E2569,0),1*c_vote,0)+IF(MATCH($Q$1,$F2566:$F2569,0)&lt;MATCH($R$1,$F2566:$F2569,0),1*d_vote,0)</f>
        <v>0.26</v>
      </c>
      <c r="R2566" s="3">
        <f>IF(MATCH(Q$1,$C2566:$C2569,0)&gt;(MATCH(R$1,$C2566:$C2569,0)),1*a_vote,0)+IF(MATCH(Q$1,$D2566:$D2569,0)&gt;MATCH(R$1,$D2566:$D2569,0),1*b_vote,0)+IF(MATCH(Q$1,$E2566:$E2569,0)&gt;MATCH(R$1,$E2566:$E2569,0),1*c_vote,0)+IF(MATCH(Q$1,$F2566:$F2569,0)&gt;MATCH(R$1,$F2566:$F2569,0),1*d_vote,0)</f>
        <v>0.74</v>
      </c>
      <c r="S2566" s="3">
        <f>IF(MATCH($S$1,$C2566:$C2569,0)&lt;(MATCH($T$1,$C2566:$C2569,0)),1*a_vote,0)+IF(MATCH($S$1,$D2566:$D2569,0)&lt;MATCH($T$1,$D2566:$D2569,0),1*b_vote,0)+IF(MATCH($S$1,$E2566:$E2569,0)&lt;MATCH($T$1,$E2566:$E2569,0),1*c_vote,0)+IF(MATCH($S$1,$F2566:$F2569,0)&lt;MATCH($T$1,$F2566:$F2569,0),1*d_vote,0)</f>
        <v>0.25</v>
      </c>
      <c r="T2566" s="3">
        <f>IF(MATCH(S$1,$C2566:$C2569,0)&gt;(MATCH(T$1,$C2566:$C2569,0)),1*a_vote,0)+IF(MATCH(S$1,$D2566:$D2569,0)&gt;MATCH(T$1,$D2566:$D2569,0),1*b_vote,0)+IF(MATCH(S$1,$E2566:$E2569,0)&gt;MATCH(T$1,$E2566:$E2569,0),1*c_vote,0)+IF(MATCH(S$1,$F2566:$F2569,0)&gt;MATCH(T$1,$F2566:$F2569,0),1*d_vote,0)</f>
        <v>0.75</v>
      </c>
    </row>
    <row r="2567" spans="1:20" x14ac:dyDescent="0.25">
      <c r="A2567">
        <f t="shared" si="80"/>
        <v>2566</v>
      </c>
      <c r="B2567">
        <f t="shared" si="81"/>
        <v>642</v>
      </c>
      <c r="C2567" t="str">
        <f>INDEX('VBA code_permu_wo_repettn'!$T$3:$Y$6,COUNTIF('Profile-matrices_Condorcet'!$B$2:$B2567,'Profile-matrices_Condorcet'!$B2567),MATCH(INDEX('numeric possibilities'!D$3:D$1298,VLOOKUP($B2567,'numeric possibilities'!$C$3:$G$1298,1)),'VBA code_permu_wo_repettn'!$T$2:$Y$2))</f>
        <v>D</v>
      </c>
      <c r="D2567" t="str">
        <f>INDEX('VBA code_permu_wo_repettn'!$AA$3:$AF$6,COUNTIF('Profile-matrices_Condorcet'!$B$2:$B2567,'Profile-matrices_Condorcet'!$B2567),MATCH(INDEX('numeric possibilities'!E$3:E$1298,VLOOKUP($B2567,'numeric possibilities'!$C$3:$G$1298,1)),'VBA code_permu_wo_repettn'!$AA$2:$AF$2))</f>
        <v>D</v>
      </c>
      <c r="E2567" t="str">
        <f>INDEX('VBA code_permu_wo_repettn'!$AH$3:$AM$6,COUNTIF('Profile-matrices_Condorcet'!$B$2:$B2567,'Profile-matrices_Condorcet'!$B2567),MATCH(INDEX('numeric possibilities'!F$3:F$1298,VLOOKUP($B2567,'numeric possibilities'!$C$3:$G$1298,1)),'VBA code_permu_wo_repettn'!$AH$2:$AM$2))</f>
        <v>D</v>
      </c>
      <c r="F2567" t="str">
        <f>INDEX('VBA code_permu_wo_repettn'!$AO$3:$AT$6,COUNTIF('Profile-matrices_Condorcet'!$B$2:$B2567,'Profile-matrices_Condorcet'!$B2567),MATCH(INDEX('numeric possibilities'!G$3:G$1298,VLOOKUP($B2567,'numeric possibilities'!$C$3:$G$1298,1)),'VBA code_permu_wo_repettn'!$AO$2:$AT$2))</f>
        <v>B</v>
      </c>
      <c r="H2567" t="s">
        <v>15</v>
      </c>
      <c r="I2567" t="str">
        <f>IF(I2566&gt;J2566,$I$1,IF(I2566&lt;J2566,$J$1,0))</f>
        <v>B</v>
      </c>
      <c r="K2567" t="str">
        <f>IF(K2566&gt;L2566,$K$1,IF(K2566&lt;L2566,$L$1,0))</f>
        <v>A</v>
      </c>
      <c r="M2567" t="str">
        <f>IF(M2566&gt;N2566,$M$1,IF(M2566&lt;N2566,$N$1,0))</f>
        <v>D</v>
      </c>
      <c r="O2567" t="str">
        <f>IF(O2566&gt;P2566,$O$1,IF(O2566&lt;P2566,$P$1,0))</f>
        <v>C</v>
      </c>
      <c r="Q2567" t="str">
        <f>IF(Q2566&gt;R2566,$Q$1,IF(Q2566&lt;R2566,$R$1,0))</f>
        <v>D</v>
      </c>
      <c r="S2567" t="str">
        <f>IF(S2566&gt;T2566,$S$1,IF(S2566&lt;T2566,$T$1,0))</f>
        <v>D</v>
      </c>
    </row>
    <row r="2568" spans="1:20" x14ac:dyDescent="0.25">
      <c r="A2568">
        <f t="shared" si="80"/>
        <v>2567</v>
      </c>
      <c r="B2568">
        <f t="shared" si="81"/>
        <v>642</v>
      </c>
      <c r="C2568" t="str">
        <f>INDEX('VBA code_permu_wo_repettn'!$T$3:$Y$6,COUNTIF('Profile-matrices_Condorcet'!$B$2:$B2568,'Profile-matrices_Condorcet'!$B2568),MATCH(INDEX('numeric possibilities'!D$3:D$1298,VLOOKUP($B2568,'numeric possibilities'!$C$3:$G$1298,1)),'VBA code_permu_wo_repettn'!$T$2:$Y$2))</f>
        <v>C</v>
      </c>
      <c r="D2568" t="str">
        <f>INDEX('VBA code_permu_wo_repettn'!$AA$3:$AF$6,COUNTIF('Profile-matrices_Condorcet'!$B$2:$B2568,'Profile-matrices_Condorcet'!$B2568),MATCH(INDEX('numeric possibilities'!E$3:E$1298,VLOOKUP($B2568,'numeric possibilities'!$C$3:$G$1298,1)),'VBA code_permu_wo_repettn'!$AA$2:$AF$2))</f>
        <v>A</v>
      </c>
      <c r="E2568" t="str">
        <f>INDEX('VBA code_permu_wo_repettn'!$AH$3:$AM$6,COUNTIF('Profile-matrices_Condorcet'!$B$2:$B2568,'Profile-matrices_Condorcet'!$B2568),MATCH(INDEX('numeric possibilities'!F$3:F$1298,VLOOKUP($B2568,'numeric possibilities'!$C$3:$G$1298,1)),'VBA code_permu_wo_repettn'!$AH$2:$AM$2))</f>
        <v>B</v>
      </c>
      <c r="F2568" t="str">
        <f>INDEX('VBA code_permu_wo_repettn'!$AO$3:$AT$6,COUNTIF('Profile-matrices_Condorcet'!$B$2:$B2568,'Profile-matrices_Condorcet'!$B2568),MATCH(INDEX('numeric possibilities'!G$3:G$1298,VLOOKUP($B2568,'numeric possibilities'!$C$3:$G$1298,1)),'VBA code_permu_wo_repettn'!$AO$2:$AT$2))</f>
        <v>A</v>
      </c>
      <c r="I2568" t="s">
        <v>0</v>
      </c>
      <c r="J2568" t="s">
        <v>1</v>
      </c>
      <c r="K2568" t="s">
        <v>2</v>
      </c>
      <c r="L2568" t="s">
        <v>3</v>
      </c>
    </row>
    <row r="2569" spans="1:20" x14ac:dyDescent="0.25">
      <c r="A2569">
        <f t="shared" si="80"/>
        <v>2568</v>
      </c>
      <c r="B2569">
        <f t="shared" si="81"/>
        <v>642</v>
      </c>
      <c r="C2569" t="str">
        <f>INDEX('VBA code_permu_wo_repettn'!$T$3:$Y$6,COUNTIF('Profile-matrices_Condorcet'!$B$2:$B2569,'Profile-matrices_Condorcet'!$B2569),MATCH(INDEX('numeric possibilities'!D$3:D$1298,VLOOKUP($B2569,'numeric possibilities'!$C$3:$G$1298,1)),'VBA code_permu_wo_repettn'!$T$2:$Y$2))</f>
        <v>B</v>
      </c>
      <c r="D2569" t="str">
        <f>INDEX('VBA code_permu_wo_repettn'!$AA$3:$AF$6,COUNTIF('Profile-matrices_Condorcet'!$B$2:$B2569,'Profile-matrices_Condorcet'!$B2569),MATCH(INDEX('numeric possibilities'!E$3:E$1298,VLOOKUP($B2569,'numeric possibilities'!$C$3:$G$1298,1)),'VBA code_permu_wo_repettn'!$AA$2:$AF$2))</f>
        <v>C</v>
      </c>
      <c r="E2569" t="str">
        <f>INDEX('VBA code_permu_wo_repettn'!$AH$3:$AM$6,COUNTIF('Profile-matrices_Condorcet'!$B$2:$B2569,'Profile-matrices_Condorcet'!$B2569),MATCH(INDEX('numeric possibilities'!F$3:F$1298,VLOOKUP($B2569,'numeric possibilities'!$C$3:$G$1298,1)),'VBA code_permu_wo_repettn'!$AH$2:$AM$2))</f>
        <v>A</v>
      </c>
      <c r="F2569" t="str">
        <f>INDEX('VBA code_permu_wo_repettn'!$AO$3:$AT$6,COUNTIF('Profile-matrices_Condorcet'!$B$2:$B2569,'Profile-matrices_Condorcet'!$B2569),MATCH(INDEX('numeric possibilities'!G$3:G$1298,VLOOKUP($B2569,'numeric possibilities'!$C$3:$G$1298,1)),'VBA code_permu_wo_repettn'!$AO$2:$AT$2))</f>
        <v>C</v>
      </c>
      <c r="G2569" t="str">
        <f>IF(MAX(I2569:L2569)&gt;='numeric possibilities'!$B$4/2,INDEX('Profile-matrices_Condorcet'!I2568:L2568,1,MATCH(MAX('Profile-matrices_Condorcet'!I2569:L2569),'Profile-matrices_Condorcet'!I2569:L2569,0)),"NCW")</f>
        <v>D</v>
      </c>
      <c r="H2569" t="s">
        <v>13</v>
      </c>
      <c r="I2569" s="3">
        <f>COUNTIF($I2567:$S2567,I2568)</f>
        <v>1</v>
      </c>
      <c r="J2569" s="3">
        <f>COUNTIF($I2567:$S2567,J2568)</f>
        <v>1</v>
      </c>
      <c r="K2569" s="3">
        <f>COUNTIF($I2567:$S2567,K2568)</f>
        <v>1</v>
      </c>
      <c r="L2569" s="3">
        <f>COUNTIF($I2567:$S2567,L2568)</f>
        <v>3</v>
      </c>
    </row>
    <row r="2570" spans="1:20" x14ac:dyDescent="0.25">
      <c r="A2570">
        <f t="shared" si="80"/>
        <v>2569</v>
      </c>
      <c r="B2570">
        <f t="shared" si="81"/>
        <v>643</v>
      </c>
      <c r="C2570" t="str">
        <f>INDEX('VBA code_permu_wo_repettn'!$T$3:$Y$6,COUNTIF('Profile-matrices_Condorcet'!$B$2:$B2570,'Profile-matrices_Condorcet'!$B2570),MATCH(INDEX('numeric possibilities'!D$3:D$1298,VLOOKUP($B2570,'numeric possibilities'!$C$3:$G$1298,1)),'VBA code_permu_wo_repettn'!$T$2:$Y$2))</f>
        <v>A</v>
      </c>
      <c r="D2570" t="str">
        <f>INDEX('VBA code_permu_wo_repettn'!$AA$3:$AF$6,COUNTIF('Profile-matrices_Condorcet'!$B$2:$B2570,'Profile-matrices_Condorcet'!$B2570),MATCH(INDEX('numeric possibilities'!E$3:E$1298,VLOOKUP($B2570,'numeric possibilities'!$C$3:$G$1298,1)),'VBA code_permu_wo_repettn'!$AA$2:$AF$2))</f>
        <v>B</v>
      </c>
      <c r="E2570" t="str">
        <f>INDEX('VBA code_permu_wo_repettn'!$AH$3:$AM$6,COUNTIF('Profile-matrices_Condorcet'!$B$2:$B2570,'Profile-matrices_Condorcet'!$B2570),MATCH(INDEX('numeric possibilities'!F$3:F$1298,VLOOKUP($B2570,'numeric possibilities'!$C$3:$G$1298,1)),'VBA code_permu_wo_repettn'!$AH$2:$AM$2))</f>
        <v>C</v>
      </c>
      <c r="F2570" t="str">
        <f>INDEX('VBA code_permu_wo_repettn'!$AO$3:$AT$6,COUNTIF('Profile-matrices_Condorcet'!$B$2:$B2570,'Profile-matrices_Condorcet'!$B2570),MATCH(INDEX('numeric possibilities'!G$3:G$1298,VLOOKUP($B2570,'numeric possibilities'!$C$3:$G$1298,1)),'VBA code_permu_wo_repettn'!$AO$2:$AT$2))</f>
        <v>D</v>
      </c>
      <c r="H2570" t="s">
        <v>14</v>
      </c>
      <c r="I2570" s="3">
        <f>IF(MATCH(I$1,$C2570:$C2573,0)&lt;(MATCH(J$1,$C2570:$C2573,0)),1*a_vote,0)+IF(MATCH(I$1,$D2570:$D2573,0)&lt;MATCH(J$1,$D2570:$D2573,0),1*b_vote,0)+IF(MATCH(I$1,$E2570:$E2573,0)&lt;MATCH(J$1,$E2570:$E2573,0),1*c_vote,0)+IF(MATCH(I$1,$F2570:$F2573,0)&lt;MATCH(J$1,$F2570:$F2573,0),1*d_vote,0)</f>
        <v>0.27</v>
      </c>
      <c r="J2570" s="3">
        <f>IF(MATCH(I$1,$C2570:$C2573,0)&gt;(MATCH(J$1,$C2570:$C2573,0)),1*a_vote,0)+IF(MATCH(I$1,$D2570:$D2573,0)&gt;MATCH(J$1,$D2570:$D2573,0),1*b_vote,0)+IF(MATCH(I$1,$E2570:$E2573,0)&gt;MATCH(J$1,$E2570:$E2573,0),1*c_vote,0)+IF(MATCH(I$1,$F2570:$F2573,0)&gt;MATCH(J$1,$F2570:$F2573,0),1*d_vote,0)</f>
        <v>0.73</v>
      </c>
      <c r="K2570" s="3">
        <f>IF(MATCH($K$1,$C2570:$C2573,0)&lt;(MATCH($L$1,$C2570:$C2573,0)),1*a_vote,0)+IF(MATCH($K$1,$D2570:$D2573,0)&lt;MATCH($L$1,$D2570:$D2573,0),1*b_vote,0)+IF(MATCH($K$1,$E2570:$E2573,0)&lt;MATCH($L$1,$E2570:$E2573,0),1*c_vote,0)+IF(MATCH($K$1,$F2570:$F2573,0)&lt;MATCH($L$1,$F2570:$F2573,0),1*d_vote,0)</f>
        <v>0.49</v>
      </c>
      <c r="L2570" s="3">
        <f>IF(MATCH(K$1,$C2570:$C2573,0)&gt;(MATCH(L$1,$C2570:$C2573,0)),1*a_vote,0)+IF(MATCH(K$1,$D2570:$D2573,0)&gt;MATCH(L$1,$D2570:$D2573,0),1*b_vote,0)+IF(MATCH(K$1,$E2570:$E2573,0)&gt;MATCH(L$1,$E2570:$E2573,0),1*c_vote,0)+IF(MATCH(K$1,$F2570:$F2573,0)&gt;MATCH(L$1,$F2570:$F2573,0),1*d_vote,0)</f>
        <v>0.51</v>
      </c>
      <c r="M2570" s="3">
        <f>IF(MATCH($M$1,$C2570:$C2573,0)&lt;(MATCH($N$1,$C2570:$C2573,0)),1*a_vote,0)+IF(MATCH($M$1,$D2570:$D2573,0)&lt;MATCH($N$1,$D2570:$D2573,0),1*b_vote,0)+IF(MATCH($M$1,$E2570:$E2573,0)&lt;MATCH($N$1,$E2570:$E2573,0),1*c_vote,0)+IF(MATCH($M$1,$F2570:$F2573,0)&lt;MATCH($N$1,$F2570:$F2573,0),1*d_vote,0)</f>
        <v>0.27</v>
      </c>
      <c r="N2570" s="3">
        <f>IF(MATCH(M$1,$C2570:$C2573,0)&gt;(MATCH(N$1,$C2570:$C2573,0)),1*a_vote,0)+IF(MATCH(M$1,$D2570:$D2573,0)&gt;MATCH(N$1,$D2570:$D2573,0),1*b_vote,0)+IF(MATCH(M$1,$E2570:$E2573,0)&gt;MATCH(N$1,$E2570:$E2573,0),1*c_vote,0)+IF(MATCH(M$1,$F2570:$F2573,0)&gt;MATCH(N$1,$F2570:$F2573,0),1*d_vote,0)</f>
        <v>0.73</v>
      </c>
      <c r="O2570" s="3">
        <f>IF(MATCH($O$1,$C2570:$C2573,0)&lt;(MATCH($P$1,$C2570:$C2573,0)),1*a_vote,0)+IF(MATCH($O$1,$D2570:$D2573,0)&lt;MATCH($P$1,$D2570:$D2573,0),1*b_vote,0)+IF(MATCH($O$1,$E2570:$E2573,0)&lt;MATCH($P$1,$E2570:$E2573,0),1*c_vote,0)+IF(MATCH($O$1,$F2570:$F2573,0)&lt;MATCH($P$1,$F2570:$F2573,0),1*d_vote,0)</f>
        <v>0.75</v>
      </c>
      <c r="P2570" s="3">
        <f>IF(MATCH(O$1,$C2570:$C2573,0)&gt;(MATCH(P$1,$C2570:$C2573,0)),1*a_vote,0)+IF(MATCH(O$1,$D2570:$D2573,0)&gt;MATCH(P$1,$D2570:$D2573,0),1*b_vote,0)+IF(MATCH(O$1,$E2570:$E2573,0)&gt;MATCH(P$1,$E2570:$E2573,0),1*c_vote,0)+IF(MATCH(O$1,$F2570:$F2573,0)&gt;MATCH(P$1,$F2570:$F2573,0),1*d_vote,0)</f>
        <v>0.25</v>
      </c>
      <c r="Q2570" s="3">
        <f>IF(MATCH($Q$1,$C2570:$C2573,0)&lt;(MATCH($R$1,$C2570:$C2573,0)),1*a_vote,0)+IF(MATCH($Q$1,$D2570:$D2573,0)&lt;MATCH($R$1,$D2570:$D2573,0),1*b_vote,0)+IF(MATCH($Q$1,$E2570:$E2573,0)&lt;MATCH($R$1,$E2570:$E2573,0),1*c_vote,0)+IF(MATCH($Q$1,$F2570:$F2573,0)&lt;MATCH($R$1,$F2570:$F2573,0),1*d_vote,0)</f>
        <v>0.53</v>
      </c>
      <c r="R2570" s="3">
        <f>IF(MATCH(Q$1,$C2570:$C2573,0)&gt;(MATCH(R$1,$C2570:$C2573,0)),1*a_vote,0)+IF(MATCH(Q$1,$D2570:$D2573,0)&gt;MATCH(R$1,$D2570:$D2573,0),1*b_vote,0)+IF(MATCH(Q$1,$E2570:$E2573,0)&gt;MATCH(R$1,$E2570:$E2573,0),1*c_vote,0)+IF(MATCH(Q$1,$F2570:$F2573,0)&gt;MATCH(R$1,$F2570:$F2573,0),1*d_vote,0)</f>
        <v>0.47</v>
      </c>
      <c r="S2570" s="3">
        <f>IF(MATCH($S$1,$C2570:$C2573,0)&lt;(MATCH($T$1,$C2570:$C2573,0)),1*a_vote,0)+IF(MATCH($S$1,$D2570:$D2573,0)&lt;MATCH($T$1,$D2570:$D2573,0),1*b_vote,0)+IF(MATCH($S$1,$E2570:$E2573,0)&lt;MATCH($T$1,$E2570:$E2573,0),1*c_vote,0)+IF(MATCH($S$1,$F2570:$F2573,0)&lt;MATCH($T$1,$F2570:$F2573,0),1*d_vote,0)</f>
        <v>0.52</v>
      </c>
      <c r="T2570" s="3">
        <f>IF(MATCH(S$1,$C2570:$C2573,0)&gt;(MATCH(T$1,$C2570:$C2573,0)),1*a_vote,0)+IF(MATCH(S$1,$D2570:$D2573,0)&gt;MATCH(T$1,$D2570:$D2573,0),1*b_vote,0)+IF(MATCH(S$1,$E2570:$E2573,0)&gt;MATCH(T$1,$E2570:$E2573,0),1*c_vote,0)+IF(MATCH(S$1,$F2570:$F2573,0)&gt;MATCH(T$1,$F2570:$F2573,0),1*d_vote,0)</f>
        <v>0.48</v>
      </c>
    </row>
    <row r="2571" spans="1:20" x14ac:dyDescent="0.25">
      <c r="A2571">
        <f t="shared" si="80"/>
        <v>2570</v>
      </c>
      <c r="B2571">
        <f t="shared" si="81"/>
        <v>643</v>
      </c>
      <c r="C2571" t="str">
        <f>INDEX('VBA code_permu_wo_repettn'!$T$3:$Y$6,COUNTIF('Profile-matrices_Condorcet'!$B$2:$B2571,'Profile-matrices_Condorcet'!$B2571),MATCH(INDEX('numeric possibilities'!D$3:D$1298,VLOOKUP($B2571,'numeric possibilities'!$C$3:$G$1298,1)),'VBA code_permu_wo_repettn'!$T$2:$Y$2))</f>
        <v>B</v>
      </c>
      <c r="D2571" t="str">
        <f>INDEX('VBA code_permu_wo_repettn'!$AA$3:$AF$6,COUNTIF('Profile-matrices_Condorcet'!$B$2:$B2571,'Profile-matrices_Condorcet'!$B2571),MATCH(INDEX('numeric possibilities'!E$3:E$1298,VLOOKUP($B2571,'numeric possibilities'!$C$3:$G$1298,1)),'VBA code_permu_wo_repettn'!$AA$2:$AF$2))</f>
        <v>D</v>
      </c>
      <c r="E2571" t="str">
        <f>INDEX('VBA code_permu_wo_repettn'!$AH$3:$AM$6,COUNTIF('Profile-matrices_Condorcet'!$B$2:$B2571,'Profile-matrices_Condorcet'!$B2571),MATCH(INDEX('numeric possibilities'!F$3:F$1298,VLOOKUP($B2571,'numeric possibilities'!$C$3:$G$1298,1)),'VBA code_permu_wo_repettn'!$AH$2:$AM$2))</f>
        <v>D</v>
      </c>
      <c r="F2571" t="str">
        <f>INDEX('VBA code_permu_wo_repettn'!$AO$3:$AT$6,COUNTIF('Profile-matrices_Condorcet'!$B$2:$B2571,'Profile-matrices_Condorcet'!$B2571),MATCH(INDEX('numeric possibilities'!G$3:G$1298,VLOOKUP($B2571,'numeric possibilities'!$C$3:$G$1298,1)),'VBA code_permu_wo_repettn'!$AO$2:$AT$2))</f>
        <v>B</v>
      </c>
      <c r="H2571" t="s">
        <v>15</v>
      </c>
      <c r="I2571" t="str">
        <f>IF(I2570&gt;J2570,$I$1,IF(I2570&lt;J2570,$J$1,0))</f>
        <v>B</v>
      </c>
      <c r="K2571" t="str">
        <f>IF(K2570&gt;L2570,$K$1,IF(K2570&lt;L2570,$L$1,0))</f>
        <v>C</v>
      </c>
      <c r="M2571" t="str">
        <f>IF(M2570&gt;N2570,$M$1,IF(M2570&lt;N2570,$N$1,0))</f>
        <v>D</v>
      </c>
      <c r="O2571" t="str">
        <f>IF(O2570&gt;P2570,$O$1,IF(O2570&lt;P2570,$P$1,0))</f>
        <v>B</v>
      </c>
      <c r="Q2571" t="str">
        <f>IF(Q2570&gt;R2570,$Q$1,IF(Q2570&lt;R2570,$R$1,0))</f>
        <v>B</v>
      </c>
      <c r="S2571" t="str">
        <f>IF(S2570&gt;T2570,$S$1,IF(S2570&lt;T2570,$T$1,0))</f>
        <v>C</v>
      </c>
    </row>
    <row r="2572" spans="1:20" x14ac:dyDescent="0.25">
      <c r="A2572">
        <f t="shared" si="80"/>
        <v>2571</v>
      </c>
      <c r="B2572">
        <f t="shared" si="81"/>
        <v>643</v>
      </c>
      <c r="C2572" t="str">
        <f>INDEX('VBA code_permu_wo_repettn'!$T$3:$Y$6,COUNTIF('Profile-matrices_Condorcet'!$B$2:$B2572,'Profile-matrices_Condorcet'!$B2572),MATCH(INDEX('numeric possibilities'!D$3:D$1298,VLOOKUP($B2572,'numeric possibilities'!$C$3:$G$1298,1)),'VBA code_permu_wo_repettn'!$T$2:$Y$2))</f>
        <v>C</v>
      </c>
      <c r="D2572" t="str">
        <f>INDEX('VBA code_permu_wo_repettn'!$AA$3:$AF$6,COUNTIF('Profile-matrices_Condorcet'!$B$2:$B2572,'Profile-matrices_Condorcet'!$B2572),MATCH(INDEX('numeric possibilities'!E$3:E$1298,VLOOKUP($B2572,'numeric possibilities'!$C$3:$G$1298,1)),'VBA code_permu_wo_repettn'!$AA$2:$AF$2))</f>
        <v>C</v>
      </c>
      <c r="E2572" t="str">
        <f>INDEX('VBA code_permu_wo_repettn'!$AH$3:$AM$6,COUNTIF('Profile-matrices_Condorcet'!$B$2:$B2572,'Profile-matrices_Condorcet'!$B2572),MATCH(INDEX('numeric possibilities'!F$3:F$1298,VLOOKUP($B2572,'numeric possibilities'!$C$3:$G$1298,1)),'VBA code_permu_wo_repettn'!$AH$2:$AM$2))</f>
        <v>B</v>
      </c>
      <c r="F2572" t="str">
        <f>INDEX('VBA code_permu_wo_repettn'!$AO$3:$AT$6,COUNTIF('Profile-matrices_Condorcet'!$B$2:$B2572,'Profile-matrices_Condorcet'!$B2572),MATCH(INDEX('numeric possibilities'!G$3:G$1298,VLOOKUP($B2572,'numeric possibilities'!$C$3:$G$1298,1)),'VBA code_permu_wo_repettn'!$AO$2:$AT$2))</f>
        <v>A</v>
      </c>
      <c r="I2572" t="s">
        <v>0</v>
      </c>
      <c r="J2572" t="s">
        <v>1</v>
      </c>
      <c r="K2572" t="s">
        <v>2</v>
      </c>
      <c r="L2572" t="s">
        <v>3</v>
      </c>
    </row>
    <row r="2573" spans="1:20" x14ac:dyDescent="0.25">
      <c r="A2573">
        <f t="shared" si="80"/>
        <v>2572</v>
      </c>
      <c r="B2573">
        <f t="shared" si="81"/>
        <v>643</v>
      </c>
      <c r="C2573" t="str">
        <f>INDEX('VBA code_permu_wo_repettn'!$T$3:$Y$6,COUNTIF('Profile-matrices_Condorcet'!$B$2:$B2573,'Profile-matrices_Condorcet'!$B2573),MATCH(INDEX('numeric possibilities'!D$3:D$1298,VLOOKUP($B2573,'numeric possibilities'!$C$3:$G$1298,1)),'VBA code_permu_wo_repettn'!$T$2:$Y$2))</f>
        <v>D</v>
      </c>
      <c r="D2573" t="str">
        <f>INDEX('VBA code_permu_wo_repettn'!$AA$3:$AF$6,COUNTIF('Profile-matrices_Condorcet'!$B$2:$B2573,'Profile-matrices_Condorcet'!$B2573),MATCH(INDEX('numeric possibilities'!E$3:E$1298,VLOOKUP($B2573,'numeric possibilities'!$C$3:$G$1298,1)),'VBA code_permu_wo_repettn'!$AA$2:$AF$2))</f>
        <v>A</v>
      </c>
      <c r="E2573" t="str">
        <f>INDEX('VBA code_permu_wo_repettn'!$AH$3:$AM$6,COUNTIF('Profile-matrices_Condorcet'!$B$2:$B2573,'Profile-matrices_Condorcet'!$B2573),MATCH(INDEX('numeric possibilities'!F$3:F$1298,VLOOKUP($B2573,'numeric possibilities'!$C$3:$G$1298,1)),'VBA code_permu_wo_repettn'!$AH$2:$AM$2))</f>
        <v>A</v>
      </c>
      <c r="F2573" t="str">
        <f>INDEX('VBA code_permu_wo_repettn'!$AO$3:$AT$6,COUNTIF('Profile-matrices_Condorcet'!$B$2:$B2573,'Profile-matrices_Condorcet'!$B2573),MATCH(INDEX('numeric possibilities'!G$3:G$1298,VLOOKUP($B2573,'numeric possibilities'!$C$3:$G$1298,1)),'VBA code_permu_wo_repettn'!$AO$2:$AT$2))</f>
        <v>C</v>
      </c>
      <c r="G2573" t="str">
        <f>IF(MAX(I2573:L2573)&gt;='numeric possibilities'!$B$4/2,INDEX('Profile-matrices_Condorcet'!I2572:L2572,1,MATCH(MAX('Profile-matrices_Condorcet'!I2573:L2573),'Profile-matrices_Condorcet'!I2573:L2573,0)),"NCW")</f>
        <v>B</v>
      </c>
      <c r="H2573" t="s">
        <v>13</v>
      </c>
      <c r="I2573" s="3">
        <f>COUNTIF($I2571:$S2571,I2572)</f>
        <v>0</v>
      </c>
      <c r="J2573" s="3">
        <f>COUNTIF($I2571:$S2571,J2572)</f>
        <v>3</v>
      </c>
      <c r="K2573" s="3">
        <f>COUNTIF($I2571:$S2571,K2572)</f>
        <v>2</v>
      </c>
      <c r="L2573" s="3">
        <f>COUNTIF($I2571:$S2571,L2572)</f>
        <v>1</v>
      </c>
    </row>
    <row r="2574" spans="1:20" x14ac:dyDescent="0.25">
      <c r="A2574">
        <f t="shared" ref="A2574:A2637" si="82">A2573+1</f>
        <v>2573</v>
      </c>
      <c r="B2574">
        <f t="shared" ref="B2574:B2637" si="83">IF((ROW()-1)&lt;=4*B2573,B2573,B2573+1)</f>
        <v>644</v>
      </c>
      <c r="C2574" t="str">
        <f>INDEX('VBA code_permu_wo_repettn'!$T$3:$Y$6,COUNTIF('Profile-matrices_Condorcet'!$B$2:$B2574,'Profile-matrices_Condorcet'!$B2574),MATCH(INDEX('numeric possibilities'!D$3:D$1298,VLOOKUP($B2574,'numeric possibilities'!$C$3:$G$1298,1)),'VBA code_permu_wo_repettn'!$T$2:$Y$2))</f>
        <v>A</v>
      </c>
      <c r="D2574" t="str">
        <f>INDEX('VBA code_permu_wo_repettn'!$AA$3:$AF$6,COUNTIF('Profile-matrices_Condorcet'!$B$2:$B2574,'Profile-matrices_Condorcet'!$B2574),MATCH(INDEX('numeric possibilities'!E$3:E$1298,VLOOKUP($B2574,'numeric possibilities'!$C$3:$G$1298,1)),'VBA code_permu_wo_repettn'!$AA$2:$AF$2))</f>
        <v>B</v>
      </c>
      <c r="E2574" t="str">
        <f>INDEX('VBA code_permu_wo_repettn'!$AH$3:$AM$6,COUNTIF('Profile-matrices_Condorcet'!$B$2:$B2574,'Profile-matrices_Condorcet'!$B2574),MATCH(INDEX('numeric possibilities'!F$3:F$1298,VLOOKUP($B2574,'numeric possibilities'!$C$3:$G$1298,1)),'VBA code_permu_wo_repettn'!$AH$2:$AM$2))</f>
        <v>C</v>
      </c>
      <c r="F2574" t="str">
        <f>INDEX('VBA code_permu_wo_repettn'!$AO$3:$AT$6,COUNTIF('Profile-matrices_Condorcet'!$B$2:$B2574,'Profile-matrices_Condorcet'!$B2574),MATCH(INDEX('numeric possibilities'!G$3:G$1298,VLOOKUP($B2574,'numeric possibilities'!$C$3:$G$1298,1)),'VBA code_permu_wo_repettn'!$AO$2:$AT$2))</f>
        <v>D</v>
      </c>
      <c r="H2574" t="s">
        <v>14</v>
      </c>
      <c r="I2574" s="3">
        <f>IF(MATCH(I$1,$C2574:$C2577,0)&lt;(MATCH(J$1,$C2574:$C2577,0)),1*a_vote,0)+IF(MATCH(I$1,$D2574:$D2577,0)&lt;MATCH(J$1,$D2574:$D2577,0),1*b_vote,0)+IF(MATCH(I$1,$E2574:$E2577,0)&lt;MATCH(J$1,$E2574:$E2577,0),1*c_vote,0)+IF(MATCH(I$1,$F2574:$F2577,0)&lt;MATCH(J$1,$F2574:$F2577,0),1*d_vote,0)</f>
        <v>0.27</v>
      </c>
      <c r="J2574" s="3">
        <f>IF(MATCH(I$1,$C2574:$C2577,0)&gt;(MATCH(J$1,$C2574:$C2577,0)),1*a_vote,0)+IF(MATCH(I$1,$D2574:$D2577,0)&gt;MATCH(J$1,$D2574:$D2577,0),1*b_vote,0)+IF(MATCH(I$1,$E2574:$E2577,0)&gt;MATCH(J$1,$E2574:$E2577,0),1*c_vote,0)+IF(MATCH(I$1,$F2574:$F2577,0)&gt;MATCH(J$1,$F2574:$F2577,0),1*d_vote,0)</f>
        <v>0.73</v>
      </c>
      <c r="K2574" s="3">
        <f>IF(MATCH($K$1,$C2574:$C2577,0)&lt;(MATCH($L$1,$C2574:$C2577,0)),1*a_vote,0)+IF(MATCH($K$1,$D2574:$D2577,0)&lt;MATCH($L$1,$D2574:$D2577,0),1*b_vote,0)+IF(MATCH($K$1,$E2574:$E2577,0)&lt;MATCH($L$1,$E2574:$E2577,0),1*c_vote,0)+IF(MATCH($K$1,$F2574:$F2577,0)&lt;MATCH($L$1,$F2574:$F2577,0),1*d_vote,0)</f>
        <v>0.49</v>
      </c>
      <c r="L2574" s="3">
        <f>IF(MATCH(K$1,$C2574:$C2577,0)&gt;(MATCH(L$1,$C2574:$C2577,0)),1*a_vote,0)+IF(MATCH(K$1,$D2574:$D2577,0)&gt;MATCH(L$1,$D2574:$D2577,0),1*b_vote,0)+IF(MATCH(K$1,$E2574:$E2577,0)&gt;MATCH(L$1,$E2574:$E2577,0),1*c_vote,0)+IF(MATCH(K$1,$F2574:$F2577,0)&gt;MATCH(L$1,$F2574:$F2577,0),1*d_vote,0)</f>
        <v>0.51</v>
      </c>
      <c r="M2574" s="3">
        <f>IF(MATCH($M$1,$C2574:$C2577,0)&lt;(MATCH($N$1,$C2574:$C2577,0)),1*a_vote,0)+IF(MATCH($M$1,$D2574:$D2577,0)&lt;MATCH($N$1,$D2574:$D2577,0),1*b_vote,0)+IF(MATCH($M$1,$E2574:$E2577,0)&lt;MATCH($N$1,$E2574:$E2577,0),1*c_vote,0)+IF(MATCH($M$1,$F2574:$F2577,0)&lt;MATCH($N$1,$F2574:$F2577,0),1*d_vote,0)</f>
        <v>0.27</v>
      </c>
      <c r="N2574" s="3">
        <f>IF(MATCH(M$1,$C2574:$C2577,0)&gt;(MATCH(N$1,$C2574:$C2577,0)),1*a_vote,0)+IF(MATCH(M$1,$D2574:$D2577,0)&gt;MATCH(N$1,$D2574:$D2577,0),1*b_vote,0)+IF(MATCH(M$1,$E2574:$E2577,0)&gt;MATCH(N$1,$E2574:$E2577,0),1*c_vote,0)+IF(MATCH(M$1,$F2574:$F2577,0)&gt;MATCH(N$1,$F2574:$F2577,0),1*d_vote,0)</f>
        <v>0.73</v>
      </c>
      <c r="O2574" s="3">
        <f>IF(MATCH($O$1,$C2574:$C2577,0)&lt;(MATCH($P$1,$C2574:$C2577,0)),1*a_vote,0)+IF(MATCH($O$1,$D2574:$D2577,0)&lt;MATCH($P$1,$D2574:$D2577,0),1*b_vote,0)+IF(MATCH($O$1,$E2574:$E2577,0)&lt;MATCH($P$1,$E2574:$E2577,0),1*c_vote,0)+IF(MATCH($O$1,$F2574:$F2577,0)&lt;MATCH($P$1,$F2574:$F2577,0),1*d_vote,0)</f>
        <v>0.75</v>
      </c>
      <c r="P2574" s="3">
        <f>IF(MATCH(O$1,$C2574:$C2577,0)&gt;(MATCH(P$1,$C2574:$C2577,0)),1*a_vote,0)+IF(MATCH(O$1,$D2574:$D2577,0)&gt;MATCH(P$1,$D2574:$D2577,0),1*b_vote,0)+IF(MATCH(O$1,$E2574:$E2577,0)&gt;MATCH(P$1,$E2574:$E2577,0),1*c_vote,0)+IF(MATCH(O$1,$F2574:$F2577,0)&gt;MATCH(P$1,$F2574:$F2577,0),1*d_vote,0)</f>
        <v>0.25</v>
      </c>
      <c r="Q2574" s="3">
        <f>IF(MATCH($Q$1,$C2574:$C2577,0)&lt;(MATCH($R$1,$C2574:$C2577,0)),1*a_vote,0)+IF(MATCH($Q$1,$D2574:$D2577,0)&lt;MATCH($R$1,$D2574:$D2577,0),1*b_vote,0)+IF(MATCH($Q$1,$E2574:$E2577,0)&lt;MATCH($R$1,$E2574:$E2577,0),1*c_vote,0)+IF(MATCH($Q$1,$F2574:$F2577,0)&lt;MATCH($R$1,$F2574:$F2577,0),1*d_vote,0)</f>
        <v>0.53</v>
      </c>
      <c r="R2574" s="3">
        <f>IF(MATCH(Q$1,$C2574:$C2577,0)&gt;(MATCH(R$1,$C2574:$C2577,0)),1*a_vote,0)+IF(MATCH(Q$1,$D2574:$D2577,0)&gt;MATCH(R$1,$D2574:$D2577,0),1*b_vote,0)+IF(MATCH(Q$1,$E2574:$E2577,0)&gt;MATCH(R$1,$E2574:$E2577,0),1*c_vote,0)+IF(MATCH(Q$1,$F2574:$F2577,0)&gt;MATCH(R$1,$F2574:$F2577,0),1*d_vote,0)</f>
        <v>0.47</v>
      </c>
      <c r="S2574" s="3">
        <f>IF(MATCH($S$1,$C2574:$C2577,0)&lt;(MATCH($T$1,$C2574:$C2577,0)),1*a_vote,0)+IF(MATCH($S$1,$D2574:$D2577,0)&lt;MATCH($T$1,$D2574:$D2577,0),1*b_vote,0)+IF(MATCH($S$1,$E2574:$E2577,0)&lt;MATCH($T$1,$E2574:$E2577,0),1*c_vote,0)+IF(MATCH($S$1,$F2574:$F2577,0)&lt;MATCH($T$1,$F2574:$F2577,0),1*d_vote,0)</f>
        <v>0.25</v>
      </c>
      <c r="T2574" s="3">
        <f>IF(MATCH(S$1,$C2574:$C2577,0)&gt;(MATCH(T$1,$C2574:$C2577,0)),1*a_vote,0)+IF(MATCH(S$1,$D2574:$D2577,0)&gt;MATCH(T$1,$D2574:$D2577,0),1*b_vote,0)+IF(MATCH(S$1,$E2574:$E2577,0)&gt;MATCH(T$1,$E2574:$E2577,0),1*c_vote,0)+IF(MATCH(S$1,$F2574:$F2577,0)&gt;MATCH(T$1,$F2574:$F2577,0),1*d_vote,0)</f>
        <v>0.75</v>
      </c>
    </row>
    <row r="2575" spans="1:20" x14ac:dyDescent="0.25">
      <c r="A2575">
        <f t="shared" si="82"/>
        <v>2574</v>
      </c>
      <c r="B2575">
        <f t="shared" si="83"/>
        <v>644</v>
      </c>
      <c r="C2575" t="str">
        <f>INDEX('VBA code_permu_wo_repettn'!$T$3:$Y$6,COUNTIF('Profile-matrices_Condorcet'!$B$2:$B2575,'Profile-matrices_Condorcet'!$B2575),MATCH(INDEX('numeric possibilities'!D$3:D$1298,VLOOKUP($B2575,'numeric possibilities'!$C$3:$G$1298,1)),'VBA code_permu_wo_repettn'!$T$2:$Y$2))</f>
        <v>B</v>
      </c>
      <c r="D2575" t="str">
        <f>INDEX('VBA code_permu_wo_repettn'!$AA$3:$AF$6,COUNTIF('Profile-matrices_Condorcet'!$B$2:$B2575,'Profile-matrices_Condorcet'!$B2575),MATCH(INDEX('numeric possibilities'!E$3:E$1298,VLOOKUP($B2575,'numeric possibilities'!$C$3:$G$1298,1)),'VBA code_permu_wo_repettn'!$AA$2:$AF$2))</f>
        <v>D</v>
      </c>
      <c r="E2575" t="str">
        <f>INDEX('VBA code_permu_wo_repettn'!$AH$3:$AM$6,COUNTIF('Profile-matrices_Condorcet'!$B$2:$B2575,'Profile-matrices_Condorcet'!$B2575),MATCH(INDEX('numeric possibilities'!F$3:F$1298,VLOOKUP($B2575,'numeric possibilities'!$C$3:$G$1298,1)),'VBA code_permu_wo_repettn'!$AH$2:$AM$2))</f>
        <v>D</v>
      </c>
      <c r="F2575" t="str">
        <f>INDEX('VBA code_permu_wo_repettn'!$AO$3:$AT$6,COUNTIF('Profile-matrices_Condorcet'!$B$2:$B2575,'Profile-matrices_Condorcet'!$B2575),MATCH(INDEX('numeric possibilities'!G$3:G$1298,VLOOKUP($B2575,'numeric possibilities'!$C$3:$G$1298,1)),'VBA code_permu_wo_repettn'!$AO$2:$AT$2))</f>
        <v>B</v>
      </c>
      <c r="H2575" t="s">
        <v>15</v>
      </c>
      <c r="I2575" t="str">
        <f>IF(I2574&gt;J2574,$I$1,IF(I2574&lt;J2574,$J$1,0))</f>
        <v>B</v>
      </c>
      <c r="K2575" t="str">
        <f>IF(K2574&gt;L2574,$K$1,IF(K2574&lt;L2574,$L$1,0))</f>
        <v>C</v>
      </c>
      <c r="M2575" t="str">
        <f>IF(M2574&gt;N2574,$M$1,IF(M2574&lt;N2574,$N$1,0))</f>
        <v>D</v>
      </c>
      <c r="O2575" t="str">
        <f>IF(O2574&gt;P2574,$O$1,IF(O2574&lt;P2574,$P$1,0))</f>
        <v>B</v>
      </c>
      <c r="Q2575" t="str">
        <f>IF(Q2574&gt;R2574,$Q$1,IF(Q2574&lt;R2574,$R$1,0))</f>
        <v>B</v>
      </c>
      <c r="S2575" t="str">
        <f>IF(S2574&gt;T2574,$S$1,IF(S2574&lt;T2574,$T$1,0))</f>
        <v>D</v>
      </c>
    </row>
    <row r="2576" spans="1:20" x14ac:dyDescent="0.25">
      <c r="A2576">
        <f t="shared" si="82"/>
        <v>2575</v>
      </c>
      <c r="B2576">
        <f t="shared" si="83"/>
        <v>644</v>
      </c>
      <c r="C2576" t="str">
        <f>INDEX('VBA code_permu_wo_repettn'!$T$3:$Y$6,COUNTIF('Profile-matrices_Condorcet'!$B$2:$B2576,'Profile-matrices_Condorcet'!$B2576),MATCH(INDEX('numeric possibilities'!D$3:D$1298,VLOOKUP($B2576,'numeric possibilities'!$C$3:$G$1298,1)),'VBA code_permu_wo_repettn'!$T$2:$Y$2))</f>
        <v>D</v>
      </c>
      <c r="D2576" t="str">
        <f>INDEX('VBA code_permu_wo_repettn'!$AA$3:$AF$6,COUNTIF('Profile-matrices_Condorcet'!$B$2:$B2576,'Profile-matrices_Condorcet'!$B2576),MATCH(INDEX('numeric possibilities'!E$3:E$1298,VLOOKUP($B2576,'numeric possibilities'!$C$3:$G$1298,1)),'VBA code_permu_wo_repettn'!$AA$2:$AF$2))</f>
        <v>C</v>
      </c>
      <c r="E2576" t="str">
        <f>INDEX('VBA code_permu_wo_repettn'!$AH$3:$AM$6,COUNTIF('Profile-matrices_Condorcet'!$B$2:$B2576,'Profile-matrices_Condorcet'!$B2576),MATCH(INDEX('numeric possibilities'!F$3:F$1298,VLOOKUP($B2576,'numeric possibilities'!$C$3:$G$1298,1)),'VBA code_permu_wo_repettn'!$AH$2:$AM$2))</f>
        <v>B</v>
      </c>
      <c r="F2576" t="str">
        <f>INDEX('VBA code_permu_wo_repettn'!$AO$3:$AT$6,COUNTIF('Profile-matrices_Condorcet'!$B$2:$B2576,'Profile-matrices_Condorcet'!$B2576),MATCH(INDEX('numeric possibilities'!G$3:G$1298,VLOOKUP($B2576,'numeric possibilities'!$C$3:$G$1298,1)),'VBA code_permu_wo_repettn'!$AO$2:$AT$2))</f>
        <v>A</v>
      </c>
      <c r="I2576" t="s">
        <v>0</v>
      </c>
      <c r="J2576" t="s">
        <v>1</v>
      </c>
      <c r="K2576" t="s">
        <v>2</v>
      </c>
      <c r="L2576" t="s">
        <v>3</v>
      </c>
    </row>
    <row r="2577" spans="1:20" x14ac:dyDescent="0.25">
      <c r="A2577">
        <f t="shared" si="82"/>
        <v>2576</v>
      </c>
      <c r="B2577">
        <f t="shared" si="83"/>
        <v>644</v>
      </c>
      <c r="C2577" t="str">
        <f>INDEX('VBA code_permu_wo_repettn'!$T$3:$Y$6,COUNTIF('Profile-matrices_Condorcet'!$B$2:$B2577,'Profile-matrices_Condorcet'!$B2577),MATCH(INDEX('numeric possibilities'!D$3:D$1298,VLOOKUP($B2577,'numeric possibilities'!$C$3:$G$1298,1)),'VBA code_permu_wo_repettn'!$T$2:$Y$2))</f>
        <v>C</v>
      </c>
      <c r="D2577" t="str">
        <f>INDEX('VBA code_permu_wo_repettn'!$AA$3:$AF$6,COUNTIF('Profile-matrices_Condorcet'!$B$2:$B2577,'Profile-matrices_Condorcet'!$B2577),MATCH(INDEX('numeric possibilities'!E$3:E$1298,VLOOKUP($B2577,'numeric possibilities'!$C$3:$G$1298,1)),'VBA code_permu_wo_repettn'!$AA$2:$AF$2))</f>
        <v>A</v>
      </c>
      <c r="E2577" t="str">
        <f>INDEX('VBA code_permu_wo_repettn'!$AH$3:$AM$6,COUNTIF('Profile-matrices_Condorcet'!$B$2:$B2577,'Profile-matrices_Condorcet'!$B2577),MATCH(INDEX('numeric possibilities'!F$3:F$1298,VLOOKUP($B2577,'numeric possibilities'!$C$3:$G$1298,1)),'VBA code_permu_wo_repettn'!$AH$2:$AM$2))</f>
        <v>A</v>
      </c>
      <c r="F2577" t="str">
        <f>INDEX('VBA code_permu_wo_repettn'!$AO$3:$AT$6,COUNTIF('Profile-matrices_Condorcet'!$B$2:$B2577,'Profile-matrices_Condorcet'!$B2577),MATCH(INDEX('numeric possibilities'!G$3:G$1298,VLOOKUP($B2577,'numeric possibilities'!$C$3:$G$1298,1)),'VBA code_permu_wo_repettn'!$AO$2:$AT$2))</f>
        <v>C</v>
      </c>
      <c r="G2577" t="str">
        <f>IF(MAX(I2577:L2577)&gt;='numeric possibilities'!$B$4/2,INDEX('Profile-matrices_Condorcet'!I2576:L2576,1,MATCH(MAX('Profile-matrices_Condorcet'!I2577:L2577),'Profile-matrices_Condorcet'!I2577:L2577,0)),"NCW")</f>
        <v>B</v>
      </c>
      <c r="H2577" t="s">
        <v>13</v>
      </c>
      <c r="I2577" s="3">
        <f>COUNTIF($I2575:$S2575,I2576)</f>
        <v>0</v>
      </c>
      <c r="J2577" s="3">
        <f>COUNTIF($I2575:$S2575,J2576)</f>
        <v>3</v>
      </c>
      <c r="K2577" s="3">
        <f>COUNTIF($I2575:$S2575,K2576)</f>
        <v>1</v>
      </c>
      <c r="L2577" s="3">
        <f>COUNTIF($I2575:$S2575,L2576)</f>
        <v>2</v>
      </c>
    </row>
    <row r="2578" spans="1:20" x14ac:dyDescent="0.25">
      <c r="A2578">
        <f t="shared" si="82"/>
        <v>2577</v>
      </c>
      <c r="B2578">
        <f t="shared" si="83"/>
        <v>645</v>
      </c>
      <c r="C2578" t="str">
        <f>INDEX('VBA code_permu_wo_repettn'!$T$3:$Y$6,COUNTIF('Profile-matrices_Condorcet'!$B$2:$B2578,'Profile-matrices_Condorcet'!$B2578),MATCH(INDEX('numeric possibilities'!D$3:D$1298,VLOOKUP($B2578,'numeric possibilities'!$C$3:$G$1298,1)),'VBA code_permu_wo_repettn'!$T$2:$Y$2))</f>
        <v>A</v>
      </c>
      <c r="D2578" t="str">
        <f>INDEX('VBA code_permu_wo_repettn'!$AA$3:$AF$6,COUNTIF('Profile-matrices_Condorcet'!$B$2:$B2578,'Profile-matrices_Condorcet'!$B2578),MATCH(INDEX('numeric possibilities'!E$3:E$1298,VLOOKUP($B2578,'numeric possibilities'!$C$3:$G$1298,1)),'VBA code_permu_wo_repettn'!$AA$2:$AF$2))</f>
        <v>B</v>
      </c>
      <c r="E2578" t="str">
        <f>INDEX('VBA code_permu_wo_repettn'!$AH$3:$AM$6,COUNTIF('Profile-matrices_Condorcet'!$B$2:$B2578,'Profile-matrices_Condorcet'!$B2578),MATCH(INDEX('numeric possibilities'!F$3:F$1298,VLOOKUP($B2578,'numeric possibilities'!$C$3:$G$1298,1)),'VBA code_permu_wo_repettn'!$AH$2:$AM$2))</f>
        <v>C</v>
      </c>
      <c r="F2578" t="str">
        <f>INDEX('VBA code_permu_wo_repettn'!$AO$3:$AT$6,COUNTIF('Profile-matrices_Condorcet'!$B$2:$B2578,'Profile-matrices_Condorcet'!$B2578),MATCH(INDEX('numeric possibilities'!G$3:G$1298,VLOOKUP($B2578,'numeric possibilities'!$C$3:$G$1298,1)),'VBA code_permu_wo_repettn'!$AO$2:$AT$2))</f>
        <v>D</v>
      </c>
      <c r="H2578" t="s">
        <v>14</v>
      </c>
      <c r="I2578" s="3">
        <f>IF(MATCH(I$1,$C2578:$C2581,0)&lt;(MATCH(J$1,$C2578:$C2581,0)),1*a_vote,0)+IF(MATCH(I$1,$D2578:$D2581,0)&lt;MATCH(J$1,$D2578:$D2581,0),1*b_vote,0)+IF(MATCH(I$1,$E2578:$E2581,0)&lt;MATCH(J$1,$E2578:$E2581,0),1*c_vote,0)+IF(MATCH(I$1,$F2578:$F2581,0)&lt;MATCH(J$1,$F2578:$F2581,0),1*d_vote,0)</f>
        <v>0.27</v>
      </c>
      <c r="J2578" s="3">
        <f>IF(MATCH(I$1,$C2578:$C2581,0)&gt;(MATCH(J$1,$C2578:$C2581,0)),1*a_vote,0)+IF(MATCH(I$1,$D2578:$D2581,0)&gt;MATCH(J$1,$D2578:$D2581,0),1*b_vote,0)+IF(MATCH(I$1,$E2578:$E2581,0)&gt;MATCH(J$1,$E2578:$E2581,0),1*c_vote,0)+IF(MATCH(I$1,$F2578:$F2581,0)&gt;MATCH(J$1,$F2578:$F2581,0),1*d_vote,0)</f>
        <v>0.73</v>
      </c>
      <c r="K2578" s="3">
        <f>IF(MATCH($K$1,$C2578:$C2581,0)&lt;(MATCH($L$1,$C2578:$C2581,0)),1*a_vote,0)+IF(MATCH($K$1,$D2578:$D2581,0)&lt;MATCH($L$1,$D2578:$D2581,0),1*b_vote,0)+IF(MATCH($K$1,$E2578:$E2581,0)&lt;MATCH($L$1,$E2578:$E2581,0),1*c_vote,0)+IF(MATCH($K$1,$F2578:$F2581,0)&lt;MATCH($L$1,$F2578:$F2581,0),1*d_vote,0)</f>
        <v>0.49</v>
      </c>
      <c r="L2578" s="3">
        <f>IF(MATCH(K$1,$C2578:$C2581,0)&gt;(MATCH(L$1,$C2578:$C2581,0)),1*a_vote,0)+IF(MATCH(K$1,$D2578:$D2581,0)&gt;MATCH(L$1,$D2578:$D2581,0),1*b_vote,0)+IF(MATCH(K$1,$E2578:$E2581,0)&gt;MATCH(L$1,$E2578:$E2581,0),1*c_vote,0)+IF(MATCH(K$1,$F2578:$F2581,0)&gt;MATCH(L$1,$F2578:$F2581,0),1*d_vote,0)</f>
        <v>0.51</v>
      </c>
      <c r="M2578" s="3">
        <f>IF(MATCH($M$1,$C2578:$C2581,0)&lt;(MATCH($N$1,$C2578:$C2581,0)),1*a_vote,0)+IF(MATCH($M$1,$D2578:$D2581,0)&lt;MATCH($N$1,$D2578:$D2581,0),1*b_vote,0)+IF(MATCH($M$1,$E2578:$E2581,0)&lt;MATCH($N$1,$E2578:$E2581,0),1*c_vote,0)+IF(MATCH($M$1,$F2578:$F2581,0)&lt;MATCH($N$1,$F2578:$F2581,0),1*d_vote,0)</f>
        <v>0.27</v>
      </c>
      <c r="N2578" s="3">
        <f>IF(MATCH(M$1,$C2578:$C2581,0)&gt;(MATCH(N$1,$C2578:$C2581,0)),1*a_vote,0)+IF(MATCH(M$1,$D2578:$D2581,0)&gt;MATCH(N$1,$D2578:$D2581,0),1*b_vote,0)+IF(MATCH(M$1,$E2578:$E2581,0)&gt;MATCH(N$1,$E2578:$E2581,0),1*c_vote,0)+IF(MATCH(M$1,$F2578:$F2581,0)&gt;MATCH(N$1,$F2578:$F2581,0),1*d_vote,0)</f>
        <v>0.73</v>
      </c>
      <c r="O2578" s="3">
        <f>IF(MATCH($O$1,$C2578:$C2581,0)&lt;(MATCH($P$1,$C2578:$C2581,0)),1*a_vote,0)+IF(MATCH($O$1,$D2578:$D2581,0)&lt;MATCH($P$1,$D2578:$D2581,0),1*b_vote,0)+IF(MATCH($O$1,$E2578:$E2581,0)&lt;MATCH($P$1,$E2578:$E2581,0),1*c_vote,0)+IF(MATCH($O$1,$F2578:$F2581,0)&lt;MATCH($P$1,$F2578:$F2581,0),1*d_vote,0)</f>
        <v>0.48</v>
      </c>
      <c r="P2578" s="3">
        <f>IF(MATCH(O$1,$C2578:$C2581,0)&gt;(MATCH(P$1,$C2578:$C2581,0)),1*a_vote,0)+IF(MATCH(O$1,$D2578:$D2581,0)&gt;MATCH(P$1,$D2578:$D2581,0),1*b_vote,0)+IF(MATCH(O$1,$E2578:$E2581,0)&gt;MATCH(P$1,$E2578:$E2581,0),1*c_vote,0)+IF(MATCH(O$1,$F2578:$F2581,0)&gt;MATCH(P$1,$F2578:$F2581,0),1*d_vote,0)</f>
        <v>0.52</v>
      </c>
      <c r="Q2578" s="3">
        <f>IF(MATCH($Q$1,$C2578:$C2581,0)&lt;(MATCH($R$1,$C2578:$C2581,0)),1*a_vote,0)+IF(MATCH($Q$1,$D2578:$D2581,0)&lt;MATCH($R$1,$D2578:$D2581,0),1*b_vote,0)+IF(MATCH($Q$1,$E2578:$E2581,0)&lt;MATCH($R$1,$E2578:$E2581,0),1*c_vote,0)+IF(MATCH($Q$1,$F2578:$F2581,0)&lt;MATCH($R$1,$F2578:$F2581,0),1*d_vote,0)</f>
        <v>0.53</v>
      </c>
      <c r="R2578" s="3">
        <f>IF(MATCH(Q$1,$C2578:$C2581,0)&gt;(MATCH(R$1,$C2578:$C2581,0)),1*a_vote,0)+IF(MATCH(Q$1,$D2578:$D2581,0)&gt;MATCH(R$1,$D2578:$D2581,0),1*b_vote,0)+IF(MATCH(Q$1,$E2578:$E2581,0)&gt;MATCH(R$1,$E2578:$E2581,0),1*c_vote,0)+IF(MATCH(Q$1,$F2578:$F2581,0)&gt;MATCH(R$1,$F2578:$F2581,0),1*d_vote,0)</f>
        <v>0.47</v>
      </c>
      <c r="S2578" s="3">
        <f>IF(MATCH($S$1,$C2578:$C2581,0)&lt;(MATCH($T$1,$C2578:$C2581,0)),1*a_vote,0)+IF(MATCH($S$1,$D2578:$D2581,0)&lt;MATCH($T$1,$D2578:$D2581,0),1*b_vote,0)+IF(MATCH($S$1,$E2578:$E2581,0)&lt;MATCH($T$1,$E2578:$E2581,0),1*c_vote,0)+IF(MATCH($S$1,$F2578:$F2581,0)&lt;MATCH($T$1,$F2578:$F2581,0),1*d_vote,0)</f>
        <v>0.52</v>
      </c>
      <c r="T2578" s="3">
        <f>IF(MATCH(S$1,$C2578:$C2581,0)&gt;(MATCH(T$1,$C2578:$C2581,0)),1*a_vote,0)+IF(MATCH(S$1,$D2578:$D2581,0)&gt;MATCH(T$1,$D2578:$D2581,0),1*b_vote,0)+IF(MATCH(S$1,$E2578:$E2581,0)&gt;MATCH(T$1,$E2578:$E2581,0),1*c_vote,0)+IF(MATCH(S$1,$F2578:$F2581,0)&gt;MATCH(T$1,$F2578:$F2581,0),1*d_vote,0)</f>
        <v>0.48</v>
      </c>
    </row>
    <row r="2579" spans="1:20" x14ac:dyDescent="0.25">
      <c r="A2579">
        <f t="shared" si="82"/>
        <v>2578</v>
      </c>
      <c r="B2579">
        <f t="shared" si="83"/>
        <v>645</v>
      </c>
      <c r="C2579" t="str">
        <f>INDEX('VBA code_permu_wo_repettn'!$T$3:$Y$6,COUNTIF('Profile-matrices_Condorcet'!$B$2:$B2579,'Profile-matrices_Condorcet'!$B2579),MATCH(INDEX('numeric possibilities'!D$3:D$1298,VLOOKUP($B2579,'numeric possibilities'!$C$3:$G$1298,1)),'VBA code_permu_wo_repettn'!$T$2:$Y$2))</f>
        <v>C</v>
      </c>
      <c r="D2579" t="str">
        <f>INDEX('VBA code_permu_wo_repettn'!$AA$3:$AF$6,COUNTIF('Profile-matrices_Condorcet'!$B$2:$B2579,'Profile-matrices_Condorcet'!$B2579),MATCH(INDEX('numeric possibilities'!E$3:E$1298,VLOOKUP($B2579,'numeric possibilities'!$C$3:$G$1298,1)),'VBA code_permu_wo_repettn'!$AA$2:$AF$2))</f>
        <v>D</v>
      </c>
      <c r="E2579" t="str">
        <f>INDEX('VBA code_permu_wo_repettn'!$AH$3:$AM$6,COUNTIF('Profile-matrices_Condorcet'!$B$2:$B2579,'Profile-matrices_Condorcet'!$B2579),MATCH(INDEX('numeric possibilities'!F$3:F$1298,VLOOKUP($B2579,'numeric possibilities'!$C$3:$G$1298,1)),'VBA code_permu_wo_repettn'!$AH$2:$AM$2))</f>
        <v>D</v>
      </c>
      <c r="F2579" t="str">
        <f>INDEX('VBA code_permu_wo_repettn'!$AO$3:$AT$6,COUNTIF('Profile-matrices_Condorcet'!$B$2:$B2579,'Profile-matrices_Condorcet'!$B2579),MATCH(INDEX('numeric possibilities'!G$3:G$1298,VLOOKUP($B2579,'numeric possibilities'!$C$3:$G$1298,1)),'VBA code_permu_wo_repettn'!$AO$2:$AT$2))</f>
        <v>B</v>
      </c>
      <c r="H2579" t="s">
        <v>15</v>
      </c>
      <c r="I2579" t="str">
        <f>IF(I2578&gt;J2578,$I$1,IF(I2578&lt;J2578,$J$1,0))</f>
        <v>B</v>
      </c>
      <c r="K2579" t="str">
        <f>IF(K2578&gt;L2578,$K$1,IF(K2578&lt;L2578,$L$1,0))</f>
        <v>C</v>
      </c>
      <c r="M2579" t="str">
        <f>IF(M2578&gt;N2578,$M$1,IF(M2578&lt;N2578,$N$1,0))</f>
        <v>D</v>
      </c>
      <c r="O2579" t="str">
        <f>IF(O2578&gt;P2578,$O$1,IF(O2578&lt;P2578,$P$1,0))</f>
        <v>C</v>
      </c>
      <c r="Q2579" t="str">
        <f>IF(Q2578&gt;R2578,$Q$1,IF(Q2578&lt;R2578,$R$1,0))</f>
        <v>B</v>
      </c>
      <c r="S2579" t="str">
        <f>IF(S2578&gt;T2578,$S$1,IF(S2578&lt;T2578,$T$1,0))</f>
        <v>C</v>
      </c>
    </row>
    <row r="2580" spans="1:20" x14ac:dyDescent="0.25">
      <c r="A2580">
        <f t="shared" si="82"/>
        <v>2579</v>
      </c>
      <c r="B2580">
        <f t="shared" si="83"/>
        <v>645</v>
      </c>
      <c r="C2580" t="str">
        <f>INDEX('VBA code_permu_wo_repettn'!$T$3:$Y$6,COUNTIF('Profile-matrices_Condorcet'!$B$2:$B2580,'Profile-matrices_Condorcet'!$B2580),MATCH(INDEX('numeric possibilities'!D$3:D$1298,VLOOKUP($B2580,'numeric possibilities'!$C$3:$G$1298,1)),'VBA code_permu_wo_repettn'!$T$2:$Y$2))</f>
        <v>B</v>
      </c>
      <c r="D2580" t="str">
        <f>INDEX('VBA code_permu_wo_repettn'!$AA$3:$AF$6,COUNTIF('Profile-matrices_Condorcet'!$B$2:$B2580,'Profile-matrices_Condorcet'!$B2580),MATCH(INDEX('numeric possibilities'!E$3:E$1298,VLOOKUP($B2580,'numeric possibilities'!$C$3:$G$1298,1)),'VBA code_permu_wo_repettn'!$AA$2:$AF$2))</f>
        <v>C</v>
      </c>
      <c r="E2580" t="str">
        <f>INDEX('VBA code_permu_wo_repettn'!$AH$3:$AM$6,COUNTIF('Profile-matrices_Condorcet'!$B$2:$B2580,'Profile-matrices_Condorcet'!$B2580),MATCH(INDEX('numeric possibilities'!F$3:F$1298,VLOOKUP($B2580,'numeric possibilities'!$C$3:$G$1298,1)),'VBA code_permu_wo_repettn'!$AH$2:$AM$2))</f>
        <v>B</v>
      </c>
      <c r="F2580" t="str">
        <f>INDEX('VBA code_permu_wo_repettn'!$AO$3:$AT$6,COUNTIF('Profile-matrices_Condorcet'!$B$2:$B2580,'Profile-matrices_Condorcet'!$B2580),MATCH(INDEX('numeric possibilities'!G$3:G$1298,VLOOKUP($B2580,'numeric possibilities'!$C$3:$G$1298,1)),'VBA code_permu_wo_repettn'!$AO$2:$AT$2))</f>
        <v>A</v>
      </c>
      <c r="I2580" t="s">
        <v>0</v>
      </c>
      <c r="J2580" t="s">
        <v>1</v>
      </c>
      <c r="K2580" t="s">
        <v>2</v>
      </c>
      <c r="L2580" t="s">
        <v>3</v>
      </c>
    </row>
    <row r="2581" spans="1:20" x14ac:dyDescent="0.25">
      <c r="A2581">
        <f t="shared" si="82"/>
        <v>2580</v>
      </c>
      <c r="B2581">
        <f t="shared" si="83"/>
        <v>645</v>
      </c>
      <c r="C2581" t="str">
        <f>INDEX('VBA code_permu_wo_repettn'!$T$3:$Y$6,COUNTIF('Profile-matrices_Condorcet'!$B$2:$B2581,'Profile-matrices_Condorcet'!$B2581),MATCH(INDEX('numeric possibilities'!D$3:D$1298,VLOOKUP($B2581,'numeric possibilities'!$C$3:$G$1298,1)),'VBA code_permu_wo_repettn'!$T$2:$Y$2))</f>
        <v>D</v>
      </c>
      <c r="D2581" t="str">
        <f>INDEX('VBA code_permu_wo_repettn'!$AA$3:$AF$6,COUNTIF('Profile-matrices_Condorcet'!$B$2:$B2581,'Profile-matrices_Condorcet'!$B2581),MATCH(INDEX('numeric possibilities'!E$3:E$1298,VLOOKUP($B2581,'numeric possibilities'!$C$3:$G$1298,1)),'VBA code_permu_wo_repettn'!$AA$2:$AF$2))</f>
        <v>A</v>
      </c>
      <c r="E2581" t="str">
        <f>INDEX('VBA code_permu_wo_repettn'!$AH$3:$AM$6,COUNTIF('Profile-matrices_Condorcet'!$B$2:$B2581,'Profile-matrices_Condorcet'!$B2581),MATCH(INDEX('numeric possibilities'!F$3:F$1298,VLOOKUP($B2581,'numeric possibilities'!$C$3:$G$1298,1)),'VBA code_permu_wo_repettn'!$AH$2:$AM$2))</f>
        <v>A</v>
      </c>
      <c r="F2581" t="str">
        <f>INDEX('VBA code_permu_wo_repettn'!$AO$3:$AT$6,COUNTIF('Profile-matrices_Condorcet'!$B$2:$B2581,'Profile-matrices_Condorcet'!$B2581),MATCH(INDEX('numeric possibilities'!G$3:G$1298,VLOOKUP($B2581,'numeric possibilities'!$C$3:$G$1298,1)),'VBA code_permu_wo_repettn'!$AO$2:$AT$2))</f>
        <v>C</v>
      </c>
      <c r="G2581" t="str">
        <f>IF(MAX(I2581:L2581)&gt;='numeric possibilities'!$B$4/2,INDEX('Profile-matrices_Condorcet'!I2580:L2580,1,MATCH(MAX('Profile-matrices_Condorcet'!I2581:L2581),'Profile-matrices_Condorcet'!I2581:L2581,0)),"NCW")</f>
        <v>C</v>
      </c>
      <c r="H2581" t="s">
        <v>13</v>
      </c>
      <c r="I2581" s="3">
        <f>COUNTIF($I2579:$S2579,I2580)</f>
        <v>0</v>
      </c>
      <c r="J2581" s="3">
        <f>COUNTIF($I2579:$S2579,J2580)</f>
        <v>2</v>
      </c>
      <c r="K2581" s="3">
        <f>COUNTIF($I2579:$S2579,K2580)</f>
        <v>3</v>
      </c>
      <c r="L2581" s="3">
        <f>COUNTIF($I2579:$S2579,L2580)</f>
        <v>1</v>
      </c>
    </row>
    <row r="2582" spans="1:20" x14ac:dyDescent="0.25">
      <c r="A2582">
        <f t="shared" si="82"/>
        <v>2581</v>
      </c>
      <c r="B2582">
        <f t="shared" si="83"/>
        <v>646</v>
      </c>
      <c r="C2582" t="str">
        <f>INDEX('VBA code_permu_wo_repettn'!$T$3:$Y$6,COUNTIF('Profile-matrices_Condorcet'!$B$2:$B2582,'Profile-matrices_Condorcet'!$B2582),MATCH(INDEX('numeric possibilities'!D$3:D$1298,VLOOKUP($B2582,'numeric possibilities'!$C$3:$G$1298,1)),'VBA code_permu_wo_repettn'!$T$2:$Y$2))</f>
        <v>A</v>
      </c>
      <c r="D2582" t="str">
        <f>INDEX('VBA code_permu_wo_repettn'!$AA$3:$AF$6,COUNTIF('Profile-matrices_Condorcet'!$B$2:$B2582,'Profile-matrices_Condorcet'!$B2582),MATCH(INDEX('numeric possibilities'!E$3:E$1298,VLOOKUP($B2582,'numeric possibilities'!$C$3:$G$1298,1)),'VBA code_permu_wo_repettn'!$AA$2:$AF$2))</f>
        <v>B</v>
      </c>
      <c r="E2582" t="str">
        <f>INDEX('VBA code_permu_wo_repettn'!$AH$3:$AM$6,COUNTIF('Profile-matrices_Condorcet'!$B$2:$B2582,'Profile-matrices_Condorcet'!$B2582),MATCH(INDEX('numeric possibilities'!F$3:F$1298,VLOOKUP($B2582,'numeric possibilities'!$C$3:$G$1298,1)),'VBA code_permu_wo_repettn'!$AH$2:$AM$2))</f>
        <v>C</v>
      </c>
      <c r="F2582" t="str">
        <f>INDEX('VBA code_permu_wo_repettn'!$AO$3:$AT$6,COUNTIF('Profile-matrices_Condorcet'!$B$2:$B2582,'Profile-matrices_Condorcet'!$B2582),MATCH(INDEX('numeric possibilities'!G$3:G$1298,VLOOKUP($B2582,'numeric possibilities'!$C$3:$G$1298,1)),'VBA code_permu_wo_repettn'!$AO$2:$AT$2))</f>
        <v>D</v>
      </c>
      <c r="H2582" t="s">
        <v>14</v>
      </c>
      <c r="I2582" s="3">
        <f>IF(MATCH(I$1,$C2582:$C2585,0)&lt;(MATCH(J$1,$C2582:$C2585,0)),1*a_vote,0)+IF(MATCH(I$1,$D2582:$D2585,0)&lt;MATCH(J$1,$D2582:$D2585,0),1*b_vote,0)+IF(MATCH(I$1,$E2582:$E2585,0)&lt;MATCH(J$1,$E2582:$E2585,0),1*c_vote,0)+IF(MATCH(I$1,$F2582:$F2585,0)&lt;MATCH(J$1,$F2582:$F2585,0),1*d_vote,0)</f>
        <v>0.27</v>
      </c>
      <c r="J2582" s="3">
        <f>IF(MATCH(I$1,$C2582:$C2585,0)&gt;(MATCH(J$1,$C2582:$C2585,0)),1*a_vote,0)+IF(MATCH(I$1,$D2582:$D2585,0)&gt;MATCH(J$1,$D2582:$D2585,0),1*b_vote,0)+IF(MATCH(I$1,$E2582:$E2585,0)&gt;MATCH(J$1,$E2582:$E2585,0),1*c_vote,0)+IF(MATCH(I$1,$F2582:$F2585,0)&gt;MATCH(J$1,$F2582:$F2585,0),1*d_vote,0)</f>
        <v>0.73</v>
      </c>
      <c r="K2582" s="3">
        <f>IF(MATCH($K$1,$C2582:$C2585,0)&lt;(MATCH($L$1,$C2582:$C2585,0)),1*a_vote,0)+IF(MATCH($K$1,$D2582:$D2585,0)&lt;MATCH($L$1,$D2582:$D2585,0),1*b_vote,0)+IF(MATCH($K$1,$E2582:$E2585,0)&lt;MATCH($L$1,$E2582:$E2585,0),1*c_vote,0)+IF(MATCH($K$1,$F2582:$F2585,0)&lt;MATCH($L$1,$F2582:$F2585,0),1*d_vote,0)</f>
        <v>0.49</v>
      </c>
      <c r="L2582" s="3">
        <f>IF(MATCH(K$1,$C2582:$C2585,0)&gt;(MATCH(L$1,$C2582:$C2585,0)),1*a_vote,0)+IF(MATCH(K$1,$D2582:$D2585,0)&gt;MATCH(L$1,$D2582:$D2585,0),1*b_vote,0)+IF(MATCH(K$1,$E2582:$E2585,0)&gt;MATCH(L$1,$E2582:$E2585,0),1*c_vote,0)+IF(MATCH(K$1,$F2582:$F2585,0)&gt;MATCH(L$1,$F2582:$F2585,0),1*d_vote,0)</f>
        <v>0.51</v>
      </c>
      <c r="M2582" s="3">
        <f>IF(MATCH($M$1,$C2582:$C2585,0)&lt;(MATCH($N$1,$C2582:$C2585,0)),1*a_vote,0)+IF(MATCH($M$1,$D2582:$D2585,0)&lt;MATCH($N$1,$D2582:$D2585,0),1*b_vote,0)+IF(MATCH($M$1,$E2582:$E2585,0)&lt;MATCH($N$1,$E2582:$E2585,0),1*c_vote,0)+IF(MATCH($M$1,$F2582:$F2585,0)&lt;MATCH($N$1,$F2582:$F2585,0),1*d_vote,0)</f>
        <v>0.27</v>
      </c>
      <c r="N2582" s="3">
        <f>IF(MATCH(M$1,$C2582:$C2585,0)&gt;(MATCH(N$1,$C2582:$C2585,0)),1*a_vote,0)+IF(MATCH(M$1,$D2582:$D2585,0)&gt;MATCH(N$1,$D2582:$D2585,0),1*b_vote,0)+IF(MATCH(M$1,$E2582:$E2585,0)&gt;MATCH(N$1,$E2582:$E2585,0),1*c_vote,0)+IF(MATCH(M$1,$F2582:$F2585,0)&gt;MATCH(N$1,$F2582:$F2585,0),1*d_vote,0)</f>
        <v>0.73</v>
      </c>
      <c r="O2582" s="3">
        <f>IF(MATCH($O$1,$C2582:$C2585,0)&lt;(MATCH($P$1,$C2582:$C2585,0)),1*a_vote,0)+IF(MATCH($O$1,$D2582:$D2585,0)&lt;MATCH($P$1,$D2582:$D2585,0),1*b_vote,0)+IF(MATCH($O$1,$E2582:$E2585,0)&lt;MATCH($P$1,$E2582:$E2585,0),1*c_vote,0)+IF(MATCH($O$1,$F2582:$F2585,0)&lt;MATCH($P$1,$F2582:$F2585,0),1*d_vote,0)</f>
        <v>0.48</v>
      </c>
      <c r="P2582" s="3">
        <f>IF(MATCH(O$1,$C2582:$C2585,0)&gt;(MATCH(P$1,$C2582:$C2585,0)),1*a_vote,0)+IF(MATCH(O$1,$D2582:$D2585,0)&gt;MATCH(P$1,$D2582:$D2585,0),1*b_vote,0)+IF(MATCH(O$1,$E2582:$E2585,0)&gt;MATCH(P$1,$E2582:$E2585,0),1*c_vote,0)+IF(MATCH(O$1,$F2582:$F2585,0)&gt;MATCH(P$1,$F2582:$F2585,0),1*d_vote,0)</f>
        <v>0.52</v>
      </c>
      <c r="Q2582" s="3">
        <f>IF(MATCH($Q$1,$C2582:$C2585,0)&lt;(MATCH($R$1,$C2582:$C2585,0)),1*a_vote,0)+IF(MATCH($Q$1,$D2582:$D2585,0)&lt;MATCH($R$1,$D2582:$D2585,0),1*b_vote,0)+IF(MATCH($Q$1,$E2582:$E2585,0)&lt;MATCH($R$1,$E2582:$E2585,0),1*c_vote,0)+IF(MATCH($Q$1,$F2582:$F2585,0)&lt;MATCH($R$1,$F2582:$F2585,0),1*d_vote,0)</f>
        <v>0.26</v>
      </c>
      <c r="R2582" s="3">
        <f>IF(MATCH(Q$1,$C2582:$C2585,0)&gt;(MATCH(R$1,$C2582:$C2585,0)),1*a_vote,0)+IF(MATCH(Q$1,$D2582:$D2585,0)&gt;MATCH(R$1,$D2582:$D2585,0),1*b_vote,0)+IF(MATCH(Q$1,$E2582:$E2585,0)&gt;MATCH(R$1,$E2582:$E2585,0),1*c_vote,0)+IF(MATCH(Q$1,$F2582:$F2585,0)&gt;MATCH(R$1,$F2582:$F2585,0),1*d_vote,0)</f>
        <v>0.74</v>
      </c>
      <c r="S2582" s="3">
        <f>IF(MATCH($S$1,$C2582:$C2585,0)&lt;(MATCH($T$1,$C2582:$C2585,0)),1*a_vote,0)+IF(MATCH($S$1,$D2582:$D2585,0)&lt;MATCH($T$1,$D2582:$D2585,0),1*b_vote,0)+IF(MATCH($S$1,$E2582:$E2585,0)&lt;MATCH($T$1,$E2582:$E2585,0),1*c_vote,0)+IF(MATCH($S$1,$F2582:$F2585,0)&lt;MATCH($T$1,$F2582:$F2585,0),1*d_vote,0)</f>
        <v>0.52</v>
      </c>
      <c r="T2582" s="3">
        <f>IF(MATCH(S$1,$C2582:$C2585,0)&gt;(MATCH(T$1,$C2582:$C2585,0)),1*a_vote,0)+IF(MATCH(S$1,$D2582:$D2585,0)&gt;MATCH(T$1,$D2582:$D2585,0),1*b_vote,0)+IF(MATCH(S$1,$E2582:$E2585,0)&gt;MATCH(T$1,$E2582:$E2585,0),1*c_vote,0)+IF(MATCH(S$1,$F2582:$F2585,0)&gt;MATCH(T$1,$F2582:$F2585,0),1*d_vote,0)</f>
        <v>0.48</v>
      </c>
    </row>
    <row r="2583" spans="1:20" x14ac:dyDescent="0.25">
      <c r="A2583">
        <f t="shared" si="82"/>
        <v>2582</v>
      </c>
      <c r="B2583">
        <f t="shared" si="83"/>
        <v>646</v>
      </c>
      <c r="C2583" t="str">
        <f>INDEX('VBA code_permu_wo_repettn'!$T$3:$Y$6,COUNTIF('Profile-matrices_Condorcet'!$B$2:$B2583,'Profile-matrices_Condorcet'!$B2583),MATCH(INDEX('numeric possibilities'!D$3:D$1298,VLOOKUP($B2583,'numeric possibilities'!$C$3:$G$1298,1)),'VBA code_permu_wo_repettn'!$T$2:$Y$2))</f>
        <v>C</v>
      </c>
      <c r="D2583" t="str">
        <f>INDEX('VBA code_permu_wo_repettn'!$AA$3:$AF$6,COUNTIF('Profile-matrices_Condorcet'!$B$2:$B2583,'Profile-matrices_Condorcet'!$B2583),MATCH(INDEX('numeric possibilities'!E$3:E$1298,VLOOKUP($B2583,'numeric possibilities'!$C$3:$G$1298,1)),'VBA code_permu_wo_repettn'!$AA$2:$AF$2))</f>
        <v>D</v>
      </c>
      <c r="E2583" t="str">
        <f>INDEX('VBA code_permu_wo_repettn'!$AH$3:$AM$6,COUNTIF('Profile-matrices_Condorcet'!$B$2:$B2583,'Profile-matrices_Condorcet'!$B2583),MATCH(INDEX('numeric possibilities'!F$3:F$1298,VLOOKUP($B2583,'numeric possibilities'!$C$3:$G$1298,1)),'VBA code_permu_wo_repettn'!$AH$2:$AM$2))</f>
        <v>D</v>
      </c>
      <c r="F2583" t="str">
        <f>INDEX('VBA code_permu_wo_repettn'!$AO$3:$AT$6,COUNTIF('Profile-matrices_Condorcet'!$B$2:$B2583,'Profile-matrices_Condorcet'!$B2583),MATCH(INDEX('numeric possibilities'!G$3:G$1298,VLOOKUP($B2583,'numeric possibilities'!$C$3:$G$1298,1)),'VBA code_permu_wo_repettn'!$AO$2:$AT$2))</f>
        <v>B</v>
      </c>
      <c r="H2583" t="s">
        <v>15</v>
      </c>
      <c r="I2583" t="str">
        <f>IF(I2582&gt;J2582,$I$1,IF(I2582&lt;J2582,$J$1,0))</f>
        <v>B</v>
      </c>
      <c r="K2583" t="str">
        <f>IF(K2582&gt;L2582,$K$1,IF(K2582&lt;L2582,$L$1,0))</f>
        <v>C</v>
      </c>
      <c r="M2583" t="str">
        <f>IF(M2582&gt;N2582,$M$1,IF(M2582&lt;N2582,$N$1,0))</f>
        <v>D</v>
      </c>
      <c r="O2583" t="str">
        <f>IF(O2582&gt;P2582,$O$1,IF(O2582&lt;P2582,$P$1,0))</f>
        <v>C</v>
      </c>
      <c r="Q2583" t="str">
        <f>IF(Q2582&gt;R2582,$Q$1,IF(Q2582&lt;R2582,$R$1,0))</f>
        <v>D</v>
      </c>
      <c r="S2583" t="str">
        <f>IF(S2582&gt;T2582,$S$1,IF(S2582&lt;T2582,$T$1,0))</f>
        <v>C</v>
      </c>
    </row>
    <row r="2584" spans="1:20" x14ac:dyDescent="0.25">
      <c r="A2584">
        <f t="shared" si="82"/>
        <v>2583</v>
      </c>
      <c r="B2584">
        <f t="shared" si="83"/>
        <v>646</v>
      </c>
      <c r="C2584" t="str">
        <f>INDEX('VBA code_permu_wo_repettn'!$T$3:$Y$6,COUNTIF('Profile-matrices_Condorcet'!$B$2:$B2584,'Profile-matrices_Condorcet'!$B2584),MATCH(INDEX('numeric possibilities'!D$3:D$1298,VLOOKUP($B2584,'numeric possibilities'!$C$3:$G$1298,1)),'VBA code_permu_wo_repettn'!$T$2:$Y$2))</f>
        <v>D</v>
      </c>
      <c r="D2584" t="str">
        <f>INDEX('VBA code_permu_wo_repettn'!$AA$3:$AF$6,COUNTIF('Profile-matrices_Condorcet'!$B$2:$B2584,'Profile-matrices_Condorcet'!$B2584),MATCH(INDEX('numeric possibilities'!E$3:E$1298,VLOOKUP($B2584,'numeric possibilities'!$C$3:$G$1298,1)),'VBA code_permu_wo_repettn'!$AA$2:$AF$2))</f>
        <v>C</v>
      </c>
      <c r="E2584" t="str">
        <f>INDEX('VBA code_permu_wo_repettn'!$AH$3:$AM$6,COUNTIF('Profile-matrices_Condorcet'!$B$2:$B2584,'Profile-matrices_Condorcet'!$B2584),MATCH(INDEX('numeric possibilities'!F$3:F$1298,VLOOKUP($B2584,'numeric possibilities'!$C$3:$G$1298,1)),'VBA code_permu_wo_repettn'!$AH$2:$AM$2))</f>
        <v>B</v>
      </c>
      <c r="F2584" t="str">
        <f>INDEX('VBA code_permu_wo_repettn'!$AO$3:$AT$6,COUNTIF('Profile-matrices_Condorcet'!$B$2:$B2584,'Profile-matrices_Condorcet'!$B2584),MATCH(INDEX('numeric possibilities'!G$3:G$1298,VLOOKUP($B2584,'numeric possibilities'!$C$3:$G$1298,1)),'VBA code_permu_wo_repettn'!$AO$2:$AT$2))</f>
        <v>A</v>
      </c>
      <c r="I2584" t="s">
        <v>0</v>
      </c>
      <c r="J2584" t="s">
        <v>1</v>
      </c>
      <c r="K2584" t="s">
        <v>2</v>
      </c>
      <c r="L2584" t="s">
        <v>3</v>
      </c>
    </row>
    <row r="2585" spans="1:20" x14ac:dyDescent="0.25">
      <c r="A2585">
        <f t="shared" si="82"/>
        <v>2584</v>
      </c>
      <c r="B2585">
        <f t="shared" si="83"/>
        <v>646</v>
      </c>
      <c r="C2585" t="str">
        <f>INDEX('VBA code_permu_wo_repettn'!$T$3:$Y$6,COUNTIF('Profile-matrices_Condorcet'!$B$2:$B2585,'Profile-matrices_Condorcet'!$B2585),MATCH(INDEX('numeric possibilities'!D$3:D$1298,VLOOKUP($B2585,'numeric possibilities'!$C$3:$G$1298,1)),'VBA code_permu_wo_repettn'!$T$2:$Y$2))</f>
        <v>B</v>
      </c>
      <c r="D2585" t="str">
        <f>INDEX('VBA code_permu_wo_repettn'!$AA$3:$AF$6,COUNTIF('Profile-matrices_Condorcet'!$B$2:$B2585,'Profile-matrices_Condorcet'!$B2585),MATCH(INDEX('numeric possibilities'!E$3:E$1298,VLOOKUP($B2585,'numeric possibilities'!$C$3:$G$1298,1)),'VBA code_permu_wo_repettn'!$AA$2:$AF$2))</f>
        <v>A</v>
      </c>
      <c r="E2585" t="str">
        <f>INDEX('VBA code_permu_wo_repettn'!$AH$3:$AM$6,COUNTIF('Profile-matrices_Condorcet'!$B$2:$B2585,'Profile-matrices_Condorcet'!$B2585),MATCH(INDEX('numeric possibilities'!F$3:F$1298,VLOOKUP($B2585,'numeric possibilities'!$C$3:$G$1298,1)),'VBA code_permu_wo_repettn'!$AH$2:$AM$2))</f>
        <v>A</v>
      </c>
      <c r="F2585" t="str">
        <f>INDEX('VBA code_permu_wo_repettn'!$AO$3:$AT$6,COUNTIF('Profile-matrices_Condorcet'!$B$2:$B2585,'Profile-matrices_Condorcet'!$B2585),MATCH(INDEX('numeric possibilities'!G$3:G$1298,VLOOKUP($B2585,'numeric possibilities'!$C$3:$G$1298,1)),'VBA code_permu_wo_repettn'!$AO$2:$AT$2))</f>
        <v>C</v>
      </c>
      <c r="G2585" t="str">
        <f>IF(MAX(I2585:L2585)&gt;='numeric possibilities'!$B$4/2,INDEX('Profile-matrices_Condorcet'!I2584:L2584,1,MATCH(MAX('Profile-matrices_Condorcet'!I2585:L2585),'Profile-matrices_Condorcet'!I2585:L2585,0)),"NCW")</f>
        <v>C</v>
      </c>
      <c r="H2585" t="s">
        <v>13</v>
      </c>
      <c r="I2585" s="3">
        <f>COUNTIF($I2583:$S2583,I2584)</f>
        <v>0</v>
      </c>
      <c r="J2585" s="3">
        <f>COUNTIF($I2583:$S2583,J2584)</f>
        <v>1</v>
      </c>
      <c r="K2585" s="3">
        <f>COUNTIF($I2583:$S2583,K2584)</f>
        <v>3</v>
      </c>
      <c r="L2585" s="3">
        <f>COUNTIF($I2583:$S2583,L2584)</f>
        <v>2</v>
      </c>
    </row>
    <row r="2586" spans="1:20" x14ac:dyDescent="0.25">
      <c r="A2586">
        <f t="shared" si="82"/>
        <v>2585</v>
      </c>
      <c r="B2586">
        <f t="shared" si="83"/>
        <v>647</v>
      </c>
      <c r="C2586" t="str">
        <f>INDEX('VBA code_permu_wo_repettn'!$T$3:$Y$6,COUNTIF('Profile-matrices_Condorcet'!$B$2:$B2586,'Profile-matrices_Condorcet'!$B2586),MATCH(INDEX('numeric possibilities'!D$3:D$1298,VLOOKUP($B2586,'numeric possibilities'!$C$3:$G$1298,1)),'VBA code_permu_wo_repettn'!$T$2:$Y$2))</f>
        <v>A</v>
      </c>
      <c r="D2586" t="str">
        <f>INDEX('VBA code_permu_wo_repettn'!$AA$3:$AF$6,COUNTIF('Profile-matrices_Condorcet'!$B$2:$B2586,'Profile-matrices_Condorcet'!$B2586),MATCH(INDEX('numeric possibilities'!E$3:E$1298,VLOOKUP($B2586,'numeric possibilities'!$C$3:$G$1298,1)),'VBA code_permu_wo_repettn'!$AA$2:$AF$2))</f>
        <v>B</v>
      </c>
      <c r="E2586" t="str">
        <f>INDEX('VBA code_permu_wo_repettn'!$AH$3:$AM$6,COUNTIF('Profile-matrices_Condorcet'!$B$2:$B2586,'Profile-matrices_Condorcet'!$B2586),MATCH(INDEX('numeric possibilities'!F$3:F$1298,VLOOKUP($B2586,'numeric possibilities'!$C$3:$G$1298,1)),'VBA code_permu_wo_repettn'!$AH$2:$AM$2))</f>
        <v>C</v>
      </c>
      <c r="F2586" t="str">
        <f>INDEX('VBA code_permu_wo_repettn'!$AO$3:$AT$6,COUNTIF('Profile-matrices_Condorcet'!$B$2:$B2586,'Profile-matrices_Condorcet'!$B2586),MATCH(INDEX('numeric possibilities'!G$3:G$1298,VLOOKUP($B2586,'numeric possibilities'!$C$3:$G$1298,1)),'VBA code_permu_wo_repettn'!$AO$2:$AT$2))</f>
        <v>D</v>
      </c>
      <c r="H2586" t="s">
        <v>14</v>
      </c>
      <c r="I2586" s="3">
        <f>IF(MATCH(I$1,$C2586:$C2589,0)&lt;(MATCH(J$1,$C2586:$C2589,0)),1*a_vote,0)+IF(MATCH(I$1,$D2586:$D2589,0)&lt;MATCH(J$1,$D2586:$D2589,0),1*b_vote,0)+IF(MATCH(I$1,$E2586:$E2589,0)&lt;MATCH(J$1,$E2586:$E2589,0),1*c_vote,0)+IF(MATCH(I$1,$F2586:$F2589,0)&lt;MATCH(J$1,$F2586:$F2589,0),1*d_vote,0)</f>
        <v>0.27</v>
      </c>
      <c r="J2586" s="3">
        <f>IF(MATCH(I$1,$C2586:$C2589,0)&gt;(MATCH(J$1,$C2586:$C2589,0)),1*a_vote,0)+IF(MATCH(I$1,$D2586:$D2589,0)&gt;MATCH(J$1,$D2586:$D2589,0),1*b_vote,0)+IF(MATCH(I$1,$E2586:$E2589,0)&gt;MATCH(J$1,$E2586:$E2589,0),1*c_vote,0)+IF(MATCH(I$1,$F2586:$F2589,0)&gt;MATCH(J$1,$F2586:$F2589,0),1*d_vote,0)</f>
        <v>0.73</v>
      </c>
      <c r="K2586" s="3">
        <f>IF(MATCH($K$1,$C2586:$C2589,0)&lt;(MATCH($L$1,$C2586:$C2589,0)),1*a_vote,0)+IF(MATCH($K$1,$D2586:$D2589,0)&lt;MATCH($L$1,$D2586:$D2589,0),1*b_vote,0)+IF(MATCH($K$1,$E2586:$E2589,0)&lt;MATCH($L$1,$E2586:$E2589,0),1*c_vote,0)+IF(MATCH($K$1,$F2586:$F2589,0)&lt;MATCH($L$1,$F2586:$F2589,0),1*d_vote,0)</f>
        <v>0.49</v>
      </c>
      <c r="L2586" s="3">
        <f>IF(MATCH(K$1,$C2586:$C2589,0)&gt;(MATCH(L$1,$C2586:$C2589,0)),1*a_vote,0)+IF(MATCH(K$1,$D2586:$D2589,0)&gt;MATCH(L$1,$D2586:$D2589,0),1*b_vote,0)+IF(MATCH(K$1,$E2586:$E2589,0)&gt;MATCH(L$1,$E2586:$E2589,0),1*c_vote,0)+IF(MATCH(K$1,$F2586:$F2589,0)&gt;MATCH(L$1,$F2586:$F2589,0),1*d_vote,0)</f>
        <v>0.51</v>
      </c>
      <c r="M2586" s="3">
        <f>IF(MATCH($M$1,$C2586:$C2589,0)&lt;(MATCH($N$1,$C2586:$C2589,0)),1*a_vote,0)+IF(MATCH($M$1,$D2586:$D2589,0)&lt;MATCH($N$1,$D2586:$D2589,0),1*b_vote,0)+IF(MATCH($M$1,$E2586:$E2589,0)&lt;MATCH($N$1,$E2586:$E2589,0),1*c_vote,0)+IF(MATCH($M$1,$F2586:$F2589,0)&lt;MATCH($N$1,$F2586:$F2589,0),1*d_vote,0)</f>
        <v>0.27</v>
      </c>
      <c r="N2586" s="3">
        <f>IF(MATCH(M$1,$C2586:$C2589,0)&gt;(MATCH(N$1,$C2586:$C2589,0)),1*a_vote,0)+IF(MATCH(M$1,$D2586:$D2589,0)&gt;MATCH(N$1,$D2586:$D2589,0),1*b_vote,0)+IF(MATCH(M$1,$E2586:$E2589,0)&gt;MATCH(N$1,$E2586:$E2589,0),1*c_vote,0)+IF(MATCH(M$1,$F2586:$F2589,0)&gt;MATCH(N$1,$F2586:$F2589,0),1*d_vote,0)</f>
        <v>0.73</v>
      </c>
      <c r="O2586" s="3">
        <f>IF(MATCH($O$1,$C2586:$C2589,0)&lt;(MATCH($P$1,$C2586:$C2589,0)),1*a_vote,0)+IF(MATCH($O$1,$D2586:$D2589,0)&lt;MATCH($P$1,$D2586:$D2589,0),1*b_vote,0)+IF(MATCH($O$1,$E2586:$E2589,0)&lt;MATCH($P$1,$E2586:$E2589,0),1*c_vote,0)+IF(MATCH($O$1,$F2586:$F2589,0)&lt;MATCH($P$1,$F2586:$F2589,0),1*d_vote,0)</f>
        <v>0.75</v>
      </c>
      <c r="P2586" s="3">
        <f>IF(MATCH(O$1,$C2586:$C2589,0)&gt;(MATCH(P$1,$C2586:$C2589,0)),1*a_vote,0)+IF(MATCH(O$1,$D2586:$D2589,0)&gt;MATCH(P$1,$D2586:$D2589,0),1*b_vote,0)+IF(MATCH(O$1,$E2586:$E2589,0)&gt;MATCH(P$1,$E2586:$E2589,0),1*c_vote,0)+IF(MATCH(O$1,$F2586:$F2589,0)&gt;MATCH(P$1,$F2586:$F2589,0),1*d_vote,0)</f>
        <v>0.25</v>
      </c>
      <c r="Q2586" s="3">
        <f>IF(MATCH($Q$1,$C2586:$C2589,0)&lt;(MATCH($R$1,$C2586:$C2589,0)),1*a_vote,0)+IF(MATCH($Q$1,$D2586:$D2589,0)&lt;MATCH($R$1,$D2586:$D2589,0),1*b_vote,0)+IF(MATCH($Q$1,$E2586:$E2589,0)&lt;MATCH($R$1,$E2586:$E2589,0),1*c_vote,0)+IF(MATCH($Q$1,$F2586:$F2589,0)&lt;MATCH($R$1,$F2586:$F2589,0),1*d_vote,0)</f>
        <v>0.26</v>
      </c>
      <c r="R2586" s="3">
        <f>IF(MATCH(Q$1,$C2586:$C2589,0)&gt;(MATCH(R$1,$C2586:$C2589,0)),1*a_vote,0)+IF(MATCH(Q$1,$D2586:$D2589,0)&gt;MATCH(R$1,$D2586:$D2589,0),1*b_vote,0)+IF(MATCH(Q$1,$E2586:$E2589,0)&gt;MATCH(R$1,$E2586:$E2589,0),1*c_vote,0)+IF(MATCH(Q$1,$F2586:$F2589,0)&gt;MATCH(R$1,$F2586:$F2589,0),1*d_vote,0)</f>
        <v>0.74</v>
      </c>
      <c r="S2586" s="3">
        <f>IF(MATCH($S$1,$C2586:$C2589,0)&lt;(MATCH($T$1,$C2586:$C2589,0)),1*a_vote,0)+IF(MATCH($S$1,$D2586:$D2589,0)&lt;MATCH($T$1,$D2586:$D2589,0),1*b_vote,0)+IF(MATCH($S$1,$E2586:$E2589,0)&lt;MATCH($T$1,$E2586:$E2589,0),1*c_vote,0)+IF(MATCH($S$1,$F2586:$F2589,0)&lt;MATCH($T$1,$F2586:$F2589,0),1*d_vote,0)</f>
        <v>0.25</v>
      </c>
      <c r="T2586" s="3">
        <f>IF(MATCH(S$1,$C2586:$C2589,0)&gt;(MATCH(T$1,$C2586:$C2589,0)),1*a_vote,0)+IF(MATCH(S$1,$D2586:$D2589,0)&gt;MATCH(T$1,$D2586:$D2589,0),1*b_vote,0)+IF(MATCH(S$1,$E2586:$E2589,0)&gt;MATCH(T$1,$E2586:$E2589,0),1*c_vote,0)+IF(MATCH(S$1,$F2586:$F2589,0)&gt;MATCH(T$1,$F2586:$F2589,0),1*d_vote,0)</f>
        <v>0.75</v>
      </c>
    </row>
    <row r="2587" spans="1:20" x14ac:dyDescent="0.25">
      <c r="A2587">
        <f t="shared" si="82"/>
        <v>2586</v>
      </c>
      <c r="B2587">
        <f t="shared" si="83"/>
        <v>647</v>
      </c>
      <c r="C2587" t="str">
        <f>INDEX('VBA code_permu_wo_repettn'!$T$3:$Y$6,COUNTIF('Profile-matrices_Condorcet'!$B$2:$B2587,'Profile-matrices_Condorcet'!$B2587),MATCH(INDEX('numeric possibilities'!D$3:D$1298,VLOOKUP($B2587,'numeric possibilities'!$C$3:$G$1298,1)),'VBA code_permu_wo_repettn'!$T$2:$Y$2))</f>
        <v>D</v>
      </c>
      <c r="D2587" t="str">
        <f>INDEX('VBA code_permu_wo_repettn'!$AA$3:$AF$6,COUNTIF('Profile-matrices_Condorcet'!$B$2:$B2587,'Profile-matrices_Condorcet'!$B2587),MATCH(INDEX('numeric possibilities'!E$3:E$1298,VLOOKUP($B2587,'numeric possibilities'!$C$3:$G$1298,1)),'VBA code_permu_wo_repettn'!$AA$2:$AF$2))</f>
        <v>D</v>
      </c>
      <c r="E2587" t="str">
        <f>INDEX('VBA code_permu_wo_repettn'!$AH$3:$AM$6,COUNTIF('Profile-matrices_Condorcet'!$B$2:$B2587,'Profile-matrices_Condorcet'!$B2587),MATCH(INDEX('numeric possibilities'!F$3:F$1298,VLOOKUP($B2587,'numeric possibilities'!$C$3:$G$1298,1)),'VBA code_permu_wo_repettn'!$AH$2:$AM$2))</f>
        <v>D</v>
      </c>
      <c r="F2587" t="str">
        <f>INDEX('VBA code_permu_wo_repettn'!$AO$3:$AT$6,COUNTIF('Profile-matrices_Condorcet'!$B$2:$B2587,'Profile-matrices_Condorcet'!$B2587),MATCH(INDEX('numeric possibilities'!G$3:G$1298,VLOOKUP($B2587,'numeric possibilities'!$C$3:$G$1298,1)),'VBA code_permu_wo_repettn'!$AO$2:$AT$2))</f>
        <v>B</v>
      </c>
      <c r="H2587" t="s">
        <v>15</v>
      </c>
      <c r="I2587" t="str">
        <f>IF(I2586&gt;J2586,$I$1,IF(I2586&lt;J2586,$J$1,0))</f>
        <v>B</v>
      </c>
      <c r="K2587" t="str">
        <f>IF(K2586&gt;L2586,$K$1,IF(K2586&lt;L2586,$L$1,0))</f>
        <v>C</v>
      </c>
      <c r="M2587" t="str">
        <f>IF(M2586&gt;N2586,$M$1,IF(M2586&lt;N2586,$N$1,0))</f>
        <v>D</v>
      </c>
      <c r="O2587" t="str">
        <f>IF(O2586&gt;P2586,$O$1,IF(O2586&lt;P2586,$P$1,0))</f>
        <v>B</v>
      </c>
      <c r="Q2587" t="str">
        <f>IF(Q2586&gt;R2586,$Q$1,IF(Q2586&lt;R2586,$R$1,0))</f>
        <v>D</v>
      </c>
      <c r="S2587" t="str">
        <f>IF(S2586&gt;T2586,$S$1,IF(S2586&lt;T2586,$T$1,0))</f>
        <v>D</v>
      </c>
    </row>
    <row r="2588" spans="1:20" x14ac:dyDescent="0.25">
      <c r="A2588">
        <f t="shared" si="82"/>
        <v>2587</v>
      </c>
      <c r="B2588">
        <f t="shared" si="83"/>
        <v>647</v>
      </c>
      <c r="C2588" t="str">
        <f>INDEX('VBA code_permu_wo_repettn'!$T$3:$Y$6,COUNTIF('Profile-matrices_Condorcet'!$B$2:$B2588,'Profile-matrices_Condorcet'!$B2588),MATCH(INDEX('numeric possibilities'!D$3:D$1298,VLOOKUP($B2588,'numeric possibilities'!$C$3:$G$1298,1)),'VBA code_permu_wo_repettn'!$T$2:$Y$2))</f>
        <v>B</v>
      </c>
      <c r="D2588" t="str">
        <f>INDEX('VBA code_permu_wo_repettn'!$AA$3:$AF$6,COUNTIF('Profile-matrices_Condorcet'!$B$2:$B2588,'Profile-matrices_Condorcet'!$B2588),MATCH(INDEX('numeric possibilities'!E$3:E$1298,VLOOKUP($B2588,'numeric possibilities'!$C$3:$G$1298,1)),'VBA code_permu_wo_repettn'!$AA$2:$AF$2))</f>
        <v>C</v>
      </c>
      <c r="E2588" t="str">
        <f>INDEX('VBA code_permu_wo_repettn'!$AH$3:$AM$6,COUNTIF('Profile-matrices_Condorcet'!$B$2:$B2588,'Profile-matrices_Condorcet'!$B2588),MATCH(INDEX('numeric possibilities'!F$3:F$1298,VLOOKUP($B2588,'numeric possibilities'!$C$3:$G$1298,1)),'VBA code_permu_wo_repettn'!$AH$2:$AM$2))</f>
        <v>B</v>
      </c>
      <c r="F2588" t="str">
        <f>INDEX('VBA code_permu_wo_repettn'!$AO$3:$AT$6,COUNTIF('Profile-matrices_Condorcet'!$B$2:$B2588,'Profile-matrices_Condorcet'!$B2588),MATCH(INDEX('numeric possibilities'!G$3:G$1298,VLOOKUP($B2588,'numeric possibilities'!$C$3:$G$1298,1)),'VBA code_permu_wo_repettn'!$AO$2:$AT$2))</f>
        <v>A</v>
      </c>
      <c r="I2588" t="s">
        <v>0</v>
      </c>
      <c r="J2588" t="s">
        <v>1</v>
      </c>
      <c r="K2588" t="s">
        <v>2</v>
      </c>
      <c r="L2588" t="s">
        <v>3</v>
      </c>
    </row>
    <row r="2589" spans="1:20" x14ac:dyDescent="0.25">
      <c r="A2589">
        <f t="shared" si="82"/>
        <v>2588</v>
      </c>
      <c r="B2589">
        <f t="shared" si="83"/>
        <v>647</v>
      </c>
      <c r="C2589" t="str">
        <f>INDEX('VBA code_permu_wo_repettn'!$T$3:$Y$6,COUNTIF('Profile-matrices_Condorcet'!$B$2:$B2589,'Profile-matrices_Condorcet'!$B2589),MATCH(INDEX('numeric possibilities'!D$3:D$1298,VLOOKUP($B2589,'numeric possibilities'!$C$3:$G$1298,1)),'VBA code_permu_wo_repettn'!$T$2:$Y$2))</f>
        <v>C</v>
      </c>
      <c r="D2589" t="str">
        <f>INDEX('VBA code_permu_wo_repettn'!$AA$3:$AF$6,COUNTIF('Profile-matrices_Condorcet'!$B$2:$B2589,'Profile-matrices_Condorcet'!$B2589),MATCH(INDEX('numeric possibilities'!E$3:E$1298,VLOOKUP($B2589,'numeric possibilities'!$C$3:$G$1298,1)),'VBA code_permu_wo_repettn'!$AA$2:$AF$2))</f>
        <v>A</v>
      </c>
      <c r="E2589" t="str">
        <f>INDEX('VBA code_permu_wo_repettn'!$AH$3:$AM$6,COUNTIF('Profile-matrices_Condorcet'!$B$2:$B2589,'Profile-matrices_Condorcet'!$B2589),MATCH(INDEX('numeric possibilities'!F$3:F$1298,VLOOKUP($B2589,'numeric possibilities'!$C$3:$G$1298,1)),'VBA code_permu_wo_repettn'!$AH$2:$AM$2))</f>
        <v>A</v>
      </c>
      <c r="F2589" t="str">
        <f>INDEX('VBA code_permu_wo_repettn'!$AO$3:$AT$6,COUNTIF('Profile-matrices_Condorcet'!$B$2:$B2589,'Profile-matrices_Condorcet'!$B2589),MATCH(INDEX('numeric possibilities'!G$3:G$1298,VLOOKUP($B2589,'numeric possibilities'!$C$3:$G$1298,1)),'VBA code_permu_wo_repettn'!$AO$2:$AT$2))</f>
        <v>C</v>
      </c>
      <c r="G2589" t="str">
        <f>IF(MAX(I2589:L2589)&gt;='numeric possibilities'!$B$4/2,INDEX('Profile-matrices_Condorcet'!I2588:L2588,1,MATCH(MAX('Profile-matrices_Condorcet'!I2589:L2589),'Profile-matrices_Condorcet'!I2589:L2589,0)),"NCW")</f>
        <v>D</v>
      </c>
      <c r="H2589" t="s">
        <v>13</v>
      </c>
      <c r="I2589" s="3">
        <f>COUNTIF($I2587:$S2587,I2588)</f>
        <v>0</v>
      </c>
      <c r="J2589" s="3">
        <f>COUNTIF($I2587:$S2587,J2588)</f>
        <v>2</v>
      </c>
      <c r="K2589" s="3">
        <f>COUNTIF($I2587:$S2587,K2588)</f>
        <v>1</v>
      </c>
      <c r="L2589" s="3">
        <f>COUNTIF($I2587:$S2587,L2588)</f>
        <v>3</v>
      </c>
    </row>
    <row r="2590" spans="1:20" x14ac:dyDescent="0.25">
      <c r="A2590">
        <f t="shared" si="82"/>
        <v>2589</v>
      </c>
      <c r="B2590">
        <f t="shared" si="83"/>
        <v>648</v>
      </c>
      <c r="C2590" t="str">
        <f>INDEX('VBA code_permu_wo_repettn'!$T$3:$Y$6,COUNTIF('Profile-matrices_Condorcet'!$B$2:$B2590,'Profile-matrices_Condorcet'!$B2590),MATCH(INDEX('numeric possibilities'!D$3:D$1298,VLOOKUP($B2590,'numeric possibilities'!$C$3:$G$1298,1)),'VBA code_permu_wo_repettn'!$T$2:$Y$2))</f>
        <v>A</v>
      </c>
      <c r="D2590" t="str">
        <f>INDEX('VBA code_permu_wo_repettn'!$AA$3:$AF$6,COUNTIF('Profile-matrices_Condorcet'!$B$2:$B2590,'Profile-matrices_Condorcet'!$B2590),MATCH(INDEX('numeric possibilities'!E$3:E$1298,VLOOKUP($B2590,'numeric possibilities'!$C$3:$G$1298,1)),'VBA code_permu_wo_repettn'!$AA$2:$AF$2))</f>
        <v>B</v>
      </c>
      <c r="E2590" t="str">
        <f>INDEX('VBA code_permu_wo_repettn'!$AH$3:$AM$6,COUNTIF('Profile-matrices_Condorcet'!$B$2:$B2590,'Profile-matrices_Condorcet'!$B2590),MATCH(INDEX('numeric possibilities'!F$3:F$1298,VLOOKUP($B2590,'numeric possibilities'!$C$3:$G$1298,1)),'VBA code_permu_wo_repettn'!$AH$2:$AM$2))</f>
        <v>C</v>
      </c>
      <c r="F2590" t="str">
        <f>INDEX('VBA code_permu_wo_repettn'!$AO$3:$AT$6,COUNTIF('Profile-matrices_Condorcet'!$B$2:$B2590,'Profile-matrices_Condorcet'!$B2590),MATCH(INDEX('numeric possibilities'!G$3:G$1298,VLOOKUP($B2590,'numeric possibilities'!$C$3:$G$1298,1)),'VBA code_permu_wo_repettn'!$AO$2:$AT$2))</f>
        <v>D</v>
      </c>
      <c r="H2590" t="s">
        <v>14</v>
      </c>
      <c r="I2590" s="3">
        <f>IF(MATCH(I$1,$C2590:$C2593,0)&lt;(MATCH(J$1,$C2590:$C2593,0)),1*a_vote,0)+IF(MATCH(I$1,$D2590:$D2593,0)&lt;MATCH(J$1,$D2590:$D2593,0),1*b_vote,0)+IF(MATCH(I$1,$E2590:$E2593,0)&lt;MATCH(J$1,$E2590:$E2593,0),1*c_vote,0)+IF(MATCH(I$1,$F2590:$F2593,0)&lt;MATCH(J$1,$F2590:$F2593,0),1*d_vote,0)</f>
        <v>0.27</v>
      </c>
      <c r="J2590" s="3">
        <f>IF(MATCH(I$1,$C2590:$C2593,0)&gt;(MATCH(J$1,$C2590:$C2593,0)),1*a_vote,0)+IF(MATCH(I$1,$D2590:$D2593,0)&gt;MATCH(J$1,$D2590:$D2593,0),1*b_vote,0)+IF(MATCH(I$1,$E2590:$E2593,0)&gt;MATCH(J$1,$E2590:$E2593,0),1*c_vote,0)+IF(MATCH(I$1,$F2590:$F2593,0)&gt;MATCH(J$1,$F2590:$F2593,0),1*d_vote,0)</f>
        <v>0.73</v>
      </c>
      <c r="K2590" s="3">
        <f>IF(MATCH($K$1,$C2590:$C2593,0)&lt;(MATCH($L$1,$C2590:$C2593,0)),1*a_vote,0)+IF(MATCH($K$1,$D2590:$D2593,0)&lt;MATCH($L$1,$D2590:$D2593,0),1*b_vote,0)+IF(MATCH($K$1,$E2590:$E2593,0)&lt;MATCH($L$1,$E2590:$E2593,0),1*c_vote,0)+IF(MATCH($K$1,$F2590:$F2593,0)&lt;MATCH($L$1,$F2590:$F2593,0),1*d_vote,0)</f>
        <v>0.49</v>
      </c>
      <c r="L2590" s="3">
        <f>IF(MATCH(K$1,$C2590:$C2593,0)&gt;(MATCH(L$1,$C2590:$C2593,0)),1*a_vote,0)+IF(MATCH(K$1,$D2590:$D2593,0)&gt;MATCH(L$1,$D2590:$D2593,0),1*b_vote,0)+IF(MATCH(K$1,$E2590:$E2593,0)&gt;MATCH(L$1,$E2590:$E2593,0),1*c_vote,0)+IF(MATCH(K$1,$F2590:$F2593,0)&gt;MATCH(L$1,$F2590:$F2593,0),1*d_vote,0)</f>
        <v>0.51</v>
      </c>
      <c r="M2590" s="3">
        <f>IF(MATCH($M$1,$C2590:$C2593,0)&lt;(MATCH($N$1,$C2590:$C2593,0)),1*a_vote,0)+IF(MATCH($M$1,$D2590:$D2593,0)&lt;MATCH($N$1,$D2590:$D2593,0),1*b_vote,0)+IF(MATCH($M$1,$E2590:$E2593,0)&lt;MATCH($N$1,$E2590:$E2593,0),1*c_vote,0)+IF(MATCH($M$1,$F2590:$F2593,0)&lt;MATCH($N$1,$F2590:$F2593,0),1*d_vote,0)</f>
        <v>0.27</v>
      </c>
      <c r="N2590" s="3">
        <f>IF(MATCH(M$1,$C2590:$C2593,0)&gt;(MATCH(N$1,$C2590:$C2593,0)),1*a_vote,0)+IF(MATCH(M$1,$D2590:$D2593,0)&gt;MATCH(N$1,$D2590:$D2593,0),1*b_vote,0)+IF(MATCH(M$1,$E2590:$E2593,0)&gt;MATCH(N$1,$E2590:$E2593,0),1*c_vote,0)+IF(MATCH(M$1,$F2590:$F2593,0)&gt;MATCH(N$1,$F2590:$F2593,0),1*d_vote,0)</f>
        <v>0.73</v>
      </c>
      <c r="O2590" s="3">
        <f>IF(MATCH($O$1,$C2590:$C2593,0)&lt;(MATCH($P$1,$C2590:$C2593,0)),1*a_vote,0)+IF(MATCH($O$1,$D2590:$D2593,0)&lt;MATCH($P$1,$D2590:$D2593,0),1*b_vote,0)+IF(MATCH($O$1,$E2590:$E2593,0)&lt;MATCH($P$1,$E2590:$E2593,0),1*c_vote,0)+IF(MATCH($O$1,$F2590:$F2593,0)&lt;MATCH($P$1,$F2590:$F2593,0),1*d_vote,0)</f>
        <v>0.48</v>
      </c>
      <c r="P2590" s="3">
        <f>IF(MATCH(O$1,$C2590:$C2593,0)&gt;(MATCH(P$1,$C2590:$C2593,0)),1*a_vote,0)+IF(MATCH(O$1,$D2590:$D2593,0)&gt;MATCH(P$1,$D2590:$D2593,0),1*b_vote,0)+IF(MATCH(O$1,$E2590:$E2593,0)&gt;MATCH(P$1,$E2590:$E2593,0),1*c_vote,0)+IF(MATCH(O$1,$F2590:$F2593,0)&gt;MATCH(P$1,$F2590:$F2593,0),1*d_vote,0)</f>
        <v>0.52</v>
      </c>
      <c r="Q2590" s="3">
        <f>IF(MATCH($Q$1,$C2590:$C2593,0)&lt;(MATCH($R$1,$C2590:$C2593,0)),1*a_vote,0)+IF(MATCH($Q$1,$D2590:$D2593,0)&lt;MATCH($R$1,$D2590:$D2593,0),1*b_vote,0)+IF(MATCH($Q$1,$E2590:$E2593,0)&lt;MATCH($R$1,$E2590:$E2593,0),1*c_vote,0)+IF(MATCH($Q$1,$F2590:$F2593,0)&lt;MATCH($R$1,$F2590:$F2593,0),1*d_vote,0)</f>
        <v>0.26</v>
      </c>
      <c r="R2590" s="3">
        <f>IF(MATCH(Q$1,$C2590:$C2593,0)&gt;(MATCH(R$1,$C2590:$C2593,0)),1*a_vote,0)+IF(MATCH(Q$1,$D2590:$D2593,0)&gt;MATCH(R$1,$D2590:$D2593,0),1*b_vote,0)+IF(MATCH(Q$1,$E2590:$E2593,0)&gt;MATCH(R$1,$E2590:$E2593,0),1*c_vote,0)+IF(MATCH(Q$1,$F2590:$F2593,0)&gt;MATCH(R$1,$F2590:$F2593,0),1*d_vote,0)</f>
        <v>0.74</v>
      </c>
      <c r="S2590" s="3">
        <f>IF(MATCH($S$1,$C2590:$C2593,0)&lt;(MATCH($T$1,$C2590:$C2593,0)),1*a_vote,0)+IF(MATCH($S$1,$D2590:$D2593,0)&lt;MATCH($T$1,$D2590:$D2593,0),1*b_vote,0)+IF(MATCH($S$1,$E2590:$E2593,0)&lt;MATCH($T$1,$E2590:$E2593,0),1*c_vote,0)+IF(MATCH($S$1,$F2590:$F2593,0)&lt;MATCH($T$1,$F2590:$F2593,0),1*d_vote,0)</f>
        <v>0.25</v>
      </c>
      <c r="T2590" s="3">
        <f>IF(MATCH(S$1,$C2590:$C2593,0)&gt;(MATCH(T$1,$C2590:$C2593,0)),1*a_vote,0)+IF(MATCH(S$1,$D2590:$D2593,0)&gt;MATCH(T$1,$D2590:$D2593,0),1*b_vote,0)+IF(MATCH(S$1,$E2590:$E2593,0)&gt;MATCH(T$1,$E2590:$E2593,0),1*c_vote,0)+IF(MATCH(S$1,$F2590:$F2593,0)&gt;MATCH(T$1,$F2590:$F2593,0),1*d_vote,0)</f>
        <v>0.75</v>
      </c>
    </row>
    <row r="2591" spans="1:20" x14ac:dyDescent="0.25">
      <c r="A2591">
        <f t="shared" si="82"/>
        <v>2590</v>
      </c>
      <c r="B2591">
        <f t="shared" si="83"/>
        <v>648</v>
      </c>
      <c r="C2591" t="str">
        <f>INDEX('VBA code_permu_wo_repettn'!$T$3:$Y$6,COUNTIF('Profile-matrices_Condorcet'!$B$2:$B2591,'Profile-matrices_Condorcet'!$B2591),MATCH(INDEX('numeric possibilities'!D$3:D$1298,VLOOKUP($B2591,'numeric possibilities'!$C$3:$G$1298,1)),'VBA code_permu_wo_repettn'!$T$2:$Y$2))</f>
        <v>D</v>
      </c>
      <c r="D2591" t="str">
        <f>INDEX('VBA code_permu_wo_repettn'!$AA$3:$AF$6,COUNTIF('Profile-matrices_Condorcet'!$B$2:$B2591,'Profile-matrices_Condorcet'!$B2591),MATCH(INDEX('numeric possibilities'!E$3:E$1298,VLOOKUP($B2591,'numeric possibilities'!$C$3:$G$1298,1)),'VBA code_permu_wo_repettn'!$AA$2:$AF$2))</f>
        <v>D</v>
      </c>
      <c r="E2591" t="str">
        <f>INDEX('VBA code_permu_wo_repettn'!$AH$3:$AM$6,COUNTIF('Profile-matrices_Condorcet'!$B$2:$B2591,'Profile-matrices_Condorcet'!$B2591),MATCH(INDEX('numeric possibilities'!F$3:F$1298,VLOOKUP($B2591,'numeric possibilities'!$C$3:$G$1298,1)),'VBA code_permu_wo_repettn'!$AH$2:$AM$2))</f>
        <v>D</v>
      </c>
      <c r="F2591" t="str">
        <f>INDEX('VBA code_permu_wo_repettn'!$AO$3:$AT$6,COUNTIF('Profile-matrices_Condorcet'!$B$2:$B2591,'Profile-matrices_Condorcet'!$B2591),MATCH(INDEX('numeric possibilities'!G$3:G$1298,VLOOKUP($B2591,'numeric possibilities'!$C$3:$G$1298,1)),'VBA code_permu_wo_repettn'!$AO$2:$AT$2))</f>
        <v>B</v>
      </c>
      <c r="H2591" t="s">
        <v>15</v>
      </c>
      <c r="I2591" t="str">
        <f>IF(I2590&gt;J2590,$I$1,IF(I2590&lt;J2590,$J$1,0))</f>
        <v>B</v>
      </c>
      <c r="K2591" t="str">
        <f>IF(K2590&gt;L2590,$K$1,IF(K2590&lt;L2590,$L$1,0))</f>
        <v>C</v>
      </c>
      <c r="M2591" t="str">
        <f>IF(M2590&gt;N2590,$M$1,IF(M2590&lt;N2590,$N$1,0))</f>
        <v>D</v>
      </c>
      <c r="O2591" t="str">
        <f>IF(O2590&gt;P2590,$O$1,IF(O2590&lt;P2590,$P$1,0))</f>
        <v>C</v>
      </c>
      <c r="Q2591" t="str">
        <f>IF(Q2590&gt;R2590,$Q$1,IF(Q2590&lt;R2590,$R$1,0))</f>
        <v>D</v>
      </c>
      <c r="S2591" t="str">
        <f>IF(S2590&gt;T2590,$S$1,IF(S2590&lt;T2590,$T$1,0))</f>
        <v>D</v>
      </c>
    </row>
    <row r="2592" spans="1:20" x14ac:dyDescent="0.25">
      <c r="A2592">
        <f t="shared" si="82"/>
        <v>2591</v>
      </c>
      <c r="B2592">
        <f t="shared" si="83"/>
        <v>648</v>
      </c>
      <c r="C2592" t="str">
        <f>INDEX('VBA code_permu_wo_repettn'!$T$3:$Y$6,COUNTIF('Profile-matrices_Condorcet'!$B$2:$B2592,'Profile-matrices_Condorcet'!$B2592),MATCH(INDEX('numeric possibilities'!D$3:D$1298,VLOOKUP($B2592,'numeric possibilities'!$C$3:$G$1298,1)),'VBA code_permu_wo_repettn'!$T$2:$Y$2))</f>
        <v>C</v>
      </c>
      <c r="D2592" t="str">
        <f>INDEX('VBA code_permu_wo_repettn'!$AA$3:$AF$6,COUNTIF('Profile-matrices_Condorcet'!$B$2:$B2592,'Profile-matrices_Condorcet'!$B2592),MATCH(INDEX('numeric possibilities'!E$3:E$1298,VLOOKUP($B2592,'numeric possibilities'!$C$3:$G$1298,1)),'VBA code_permu_wo_repettn'!$AA$2:$AF$2))</f>
        <v>C</v>
      </c>
      <c r="E2592" t="str">
        <f>INDEX('VBA code_permu_wo_repettn'!$AH$3:$AM$6,COUNTIF('Profile-matrices_Condorcet'!$B$2:$B2592,'Profile-matrices_Condorcet'!$B2592),MATCH(INDEX('numeric possibilities'!F$3:F$1298,VLOOKUP($B2592,'numeric possibilities'!$C$3:$G$1298,1)),'VBA code_permu_wo_repettn'!$AH$2:$AM$2))</f>
        <v>B</v>
      </c>
      <c r="F2592" t="str">
        <f>INDEX('VBA code_permu_wo_repettn'!$AO$3:$AT$6,COUNTIF('Profile-matrices_Condorcet'!$B$2:$B2592,'Profile-matrices_Condorcet'!$B2592),MATCH(INDEX('numeric possibilities'!G$3:G$1298,VLOOKUP($B2592,'numeric possibilities'!$C$3:$G$1298,1)),'VBA code_permu_wo_repettn'!$AO$2:$AT$2))</f>
        <v>A</v>
      </c>
      <c r="I2592" t="s">
        <v>0</v>
      </c>
      <c r="J2592" t="s">
        <v>1</v>
      </c>
      <c r="K2592" t="s">
        <v>2</v>
      </c>
      <c r="L2592" t="s">
        <v>3</v>
      </c>
    </row>
    <row r="2593" spans="1:20" x14ac:dyDescent="0.25">
      <c r="A2593">
        <f t="shared" si="82"/>
        <v>2592</v>
      </c>
      <c r="B2593">
        <f t="shared" si="83"/>
        <v>648</v>
      </c>
      <c r="C2593" t="str">
        <f>INDEX('VBA code_permu_wo_repettn'!$T$3:$Y$6,COUNTIF('Profile-matrices_Condorcet'!$B$2:$B2593,'Profile-matrices_Condorcet'!$B2593),MATCH(INDEX('numeric possibilities'!D$3:D$1298,VLOOKUP($B2593,'numeric possibilities'!$C$3:$G$1298,1)),'VBA code_permu_wo_repettn'!$T$2:$Y$2))</f>
        <v>B</v>
      </c>
      <c r="D2593" t="str">
        <f>INDEX('VBA code_permu_wo_repettn'!$AA$3:$AF$6,COUNTIF('Profile-matrices_Condorcet'!$B$2:$B2593,'Profile-matrices_Condorcet'!$B2593),MATCH(INDEX('numeric possibilities'!E$3:E$1298,VLOOKUP($B2593,'numeric possibilities'!$C$3:$G$1298,1)),'VBA code_permu_wo_repettn'!$AA$2:$AF$2))</f>
        <v>A</v>
      </c>
      <c r="E2593" t="str">
        <f>INDEX('VBA code_permu_wo_repettn'!$AH$3:$AM$6,COUNTIF('Profile-matrices_Condorcet'!$B$2:$B2593,'Profile-matrices_Condorcet'!$B2593),MATCH(INDEX('numeric possibilities'!F$3:F$1298,VLOOKUP($B2593,'numeric possibilities'!$C$3:$G$1298,1)),'VBA code_permu_wo_repettn'!$AH$2:$AM$2))</f>
        <v>A</v>
      </c>
      <c r="F2593" t="str">
        <f>INDEX('VBA code_permu_wo_repettn'!$AO$3:$AT$6,COUNTIF('Profile-matrices_Condorcet'!$B$2:$B2593,'Profile-matrices_Condorcet'!$B2593),MATCH(INDEX('numeric possibilities'!G$3:G$1298,VLOOKUP($B2593,'numeric possibilities'!$C$3:$G$1298,1)),'VBA code_permu_wo_repettn'!$AO$2:$AT$2))</f>
        <v>C</v>
      </c>
      <c r="G2593" t="str">
        <f>IF(MAX(I2593:L2593)&gt;='numeric possibilities'!$B$4/2,INDEX('Profile-matrices_Condorcet'!I2592:L2592,1,MATCH(MAX('Profile-matrices_Condorcet'!I2593:L2593),'Profile-matrices_Condorcet'!I2593:L2593,0)),"NCW")</f>
        <v>D</v>
      </c>
      <c r="H2593" t="s">
        <v>13</v>
      </c>
      <c r="I2593" s="3">
        <f>COUNTIF($I2591:$S2591,I2592)</f>
        <v>0</v>
      </c>
      <c r="J2593" s="3">
        <f>COUNTIF($I2591:$S2591,J2592)</f>
        <v>1</v>
      </c>
      <c r="K2593" s="3">
        <f>COUNTIF($I2591:$S2591,K2592)</f>
        <v>2</v>
      </c>
      <c r="L2593" s="3">
        <f>COUNTIF($I2591:$S2591,L2592)</f>
        <v>3</v>
      </c>
    </row>
    <row r="2594" spans="1:20" x14ac:dyDescent="0.25">
      <c r="A2594">
        <f t="shared" si="82"/>
        <v>2593</v>
      </c>
      <c r="B2594">
        <f t="shared" si="83"/>
        <v>649</v>
      </c>
      <c r="C2594" t="str">
        <f>INDEX('VBA code_permu_wo_repettn'!$T$3:$Y$6,COUNTIF('Profile-matrices_Condorcet'!$B$2:$B2594,'Profile-matrices_Condorcet'!$B2594),MATCH(INDEX('numeric possibilities'!D$3:D$1298,VLOOKUP($B2594,'numeric possibilities'!$C$3:$G$1298,1)),'VBA code_permu_wo_repettn'!$T$2:$Y$2))</f>
        <v>A</v>
      </c>
      <c r="D2594" t="str">
        <f>INDEX('VBA code_permu_wo_repettn'!$AA$3:$AF$6,COUNTIF('Profile-matrices_Condorcet'!$B$2:$B2594,'Profile-matrices_Condorcet'!$B2594),MATCH(INDEX('numeric possibilities'!E$3:E$1298,VLOOKUP($B2594,'numeric possibilities'!$C$3:$G$1298,1)),'VBA code_permu_wo_repettn'!$AA$2:$AF$2))</f>
        <v>B</v>
      </c>
      <c r="E2594" t="str">
        <f>INDEX('VBA code_permu_wo_repettn'!$AH$3:$AM$6,COUNTIF('Profile-matrices_Condorcet'!$B$2:$B2594,'Profile-matrices_Condorcet'!$B2594),MATCH(INDEX('numeric possibilities'!F$3:F$1298,VLOOKUP($B2594,'numeric possibilities'!$C$3:$G$1298,1)),'VBA code_permu_wo_repettn'!$AH$2:$AM$2))</f>
        <v>C</v>
      </c>
      <c r="F2594" t="str">
        <f>INDEX('VBA code_permu_wo_repettn'!$AO$3:$AT$6,COUNTIF('Profile-matrices_Condorcet'!$B$2:$B2594,'Profile-matrices_Condorcet'!$B2594),MATCH(INDEX('numeric possibilities'!G$3:G$1298,VLOOKUP($B2594,'numeric possibilities'!$C$3:$G$1298,1)),'VBA code_permu_wo_repettn'!$AO$2:$AT$2))</f>
        <v>D</v>
      </c>
      <c r="H2594" t="s">
        <v>14</v>
      </c>
      <c r="I2594" s="3">
        <f>IF(MATCH(I$1,$C2594:$C2597,0)&lt;(MATCH(J$1,$C2594:$C2597,0)),1*a_vote,0)+IF(MATCH(I$1,$D2594:$D2597,0)&lt;MATCH(J$1,$D2594:$D2597,0),1*b_vote,0)+IF(MATCH(I$1,$E2594:$E2597,0)&lt;MATCH(J$1,$E2594:$E2597,0),1*c_vote,0)+IF(MATCH(I$1,$F2594:$F2597,0)&lt;MATCH(J$1,$F2594:$F2597,0),1*d_vote,0)</f>
        <v>0.52</v>
      </c>
      <c r="J2594" s="3">
        <f>IF(MATCH(I$1,$C2594:$C2597,0)&gt;(MATCH(J$1,$C2594:$C2597,0)),1*a_vote,0)+IF(MATCH(I$1,$D2594:$D2597,0)&gt;MATCH(J$1,$D2594:$D2597,0),1*b_vote,0)+IF(MATCH(I$1,$E2594:$E2597,0)&gt;MATCH(J$1,$E2594:$E2597,0),1*c_vote,0)+IF(MATCH(I$1,$F2594:$F2597,0)&gt;MATCH(J$1,$F2594:$F2597,0),1*d_vote,0)</f>
        <v>0.48</v>
      </c>
      <c r="K2594" s="3">
        <f>IF(MATCH($K$1,$C2594:$C2597,0)&lt;(MATCH($L$1,$C2594:$C2597,0)),1*a_vote,0)+IF(MATCH($K$1,$D2594:$D2597,0)&lt;MATCH($L$1,$D2594:$D2597,0),1*b_vote,0)+IF(MATCH($K$1,$E2594:$E2597,0)&lt;MATCH($L$1,$E2594:$E2597,0),1*c_vote,0)+IF(MATCH($K$1,$F2594:$F2597,0)&lt;MATCH($L$1,$F2594:$F2597,0),1*d_vote,0)</f>
        <v>0.53</v>
      </c>
      <c r="L2594" s="3">
        <f>IF(MATCH(K$1,$C2594:$C2597,0)&gt;(MATCH(L$1,$C2594:$C2597,0)),1*a_vote,0)+IF(MATCH(K$1,$D2594:$D2597,0)&gt;MATCH(L$1,$D2594:$D2597,0),1*b_vote,0)+IF(MATCH(K$1,$E2594:$E2597,0)&gt;MATCH(L$1,$E2594:$E2597,0),1*c_vote,0)+IF(MATCH(K$1,$F2594:$F2597,0)&gt;MATCH(L$1,$F2594:$F2597,0),1*d_vote,0)</f>
        <v>0.47</v>
      </c>
      <c r="M2594" s="3">
        <f>IF(MATCH($M$1,$C2594:$C2597,0)&lt;(MATCH($N$1,$C2594:$C2597,0)),1*a_vote,0)+IF(MATCH($M$1,$D2594:$D2597,0)&lt;MATCH($N$1,$D2594:$D2597,0),1*b_vote,0)+IF(MATCH($M$1,$E2594:$E2597,0)&lt;MATCH($N$1,$E2594:$E2597,0),1*c_vote,0)+IF(MATCH($M$1,$F2594:$F2597,0)&lt;MATCH($N$1,$F2594:$F2597,0),1*d_vote,0)</f>
        <v>0.78</v>
      </c>
      <c r="N2594" s="3">
        <f>IF(MATCH(M$1,$C2594:$C2597,0)&gt;(MATCH(N$1,$C2594:$C2597,0)),1*a_vote,0)+IF(MATCH(M$1,$D2594:$D2597,0)&gt;MATCH(N$1,$D2594:$D2597,0),1*b_vote,0)+IF(MATCH(M$1,$E2594:$E2597,0)&gt;MATCH(N$1,$E2594:$E2597,0),1*c_vote,0)+IF(MATCH(M$1,$F2594:$F2597,0)&gt;MATCH(N$1,$F2594:$F2597,0),1*d_vote,0)</f>
        <v>0.21999999999999997</v>
      </c>
      <c r="O2594" s="3">
        <f>IF(MATCH($O$1,$C2594:$C2597,0)&lt;(MATCH($P$1,$C2594:$C2597,0)),1*a_vote,0)+IF(MATCH($O$1,$D2594:$D2597,0)&lt;MATCH($P$1,$D2594:$D2597,0),1*b_vote,0)+IF(MATCH($O$1,$E2594:$E2597,0)&lt;MATCH($P$1,$E2594:$E2597,0),1*c_vote,0)+IF(MATCH($O$1,$F2594:$F2597,0)&lt;MATCH($P$1,$F2594:$F2597,0),1*d_vote,0)</f>
        <v>0.75</v>
      </c>
      <c r="P2594" s="3">
        <f>IF(MATCH(O$1,$C2594:$C2597,0)&gt;(MATCH(P$1,$C2594:$C2597,0)),1*a_vote,0)+IF(MATCH(O$1,$D2594:$D2597,0)&gt;MATCH(P$1,$D2594:$D2597,0),1*b_vote,0)+IF(MATCH(O$1,$E2594:$E2597,0)&gt;MATCH(P$1,$E2594:$E2597,0),1*c_vote,0)+IF(MATCH(O$1,$F2594:$F2597,0)&gt;MATCH(P$1,$F2594:$F2597,0),1*d_vote,0)</f>
        <v>0.25</v>
      </c>
      <c r="Q2594" s="3">
        <f>IF(MATCH($Q$1,$C2594:$C2597,0)&lt;(MATCH($R$1,$C2594:$C2597,0)),1*a_vote,0)+IF(MATCH($Q$1,$D2594:$D2597,0)&lt;MATCH($R$1,$D2594:$D2597,0),1*b_vote,0)+IF(MATCH($Q$1,$E2594:$E2597,0)&lt;MATCH($R$1,$E2594:$E2597,0),1*c_vote,0)+IF(MATCH($Q$1,$F2594:$F2597,0)&lt;MATCH($R$1,$F2594:$F2597,0),1*d_vote,0)</f>
        <v>0.78</v>
      </c>
      <c r="R2594" s="3">
        <f>IF(MATCH(Q$1,$C2594:$C2597,0)&gt;(MATCH(R$1,$C2594:$C2597,0)),1*a_vote,0)+IF(MATCH(Q$1,$D2594:$D2597,0)&gt;MATCH(R$1,$D2594:$D2597,0),1*b_vote,0)+IF(MATCH(Q$1,$E2594:$E2597,0)&gt;MATCH(R$1,$E2594:$E2597,0),1*c_vote,0)+IF(MATCH(Q$1,$F2594:$F2597,0)&gt;MATCH(R$1,$F2594:$F2597,0),1*d_vote,0)</f>
        <v>0.21999999999999997</v>
      </c>
      <c r="S2594" s="3">
        <f>IF(MATCH($S$1,$C2594:$C2597,0)&lt;(MATCH($T$1,$C2594:$C2597,0)),1*a_vote,0)+IF(MATCH($S$1,$D2594:$D2597,0)&lt;MATCH($T$1,$D2594:$D2597,0),1*b_vote,0)+IF(MATCH($S$1,$E2594:$E2597,0)&lt;MATCH($T$1,$E2594:$E2597,0),1*c_vote,0)+IF(MATCH($S$1,$F2594:$F2597,0)&lt;MATCH($T$1,$F2594:$F2597,0),1*d_vote,0)</f>
        <v>0.78</v>
      </c>
      <c r="T2594" s="3">
        <f>IF(MATCH(S$1,$C2594:$C2597,0)&gt;(MATCH(T$1,$C2594:$C2597,0)),1*a_vote,0)+IF(MATCH(S$1,$D2594:$D2597,0)&gt;MATCH(T$1,$D2594:$D2597,0),1*b_vote,0)+IF(MATCH(S$1,$E2594:$E2597,0)&gt;MATCH(T$1,$E2594:$E2597,0),1*c_vote,0)+IF(MATCH(S$1,$F2594:$F2597,0)&gt;MATCH(T$1,$F2594:$F2597,0),1*d_vote,0)</f>
        <v>0.21999999999999997</v>
      </c>
    </row>
    <row r="2595" spans="1:20" x14ac:dyDescent="0.25">
      <c r="A2595">
        <f t="shared" si="82"/>
        <v>2594</v>
      </c>
      <c r="B2595">
        <f t="shared" si="83"/>
        <v>649</v>
      </c>
      <c r="C2595" t="str">
        <f>INDEX('VBA code_permu_wo_repettn'!$T$3:$Y$6,COUNTIF('Profile-matrices_Condorcet'!$B$2:$B2595,'Profile-matrices_Condorcet'!$B2595),MATCH(INDEX('numeric possibilities'!D$3:D$1298,VLOOKUP($B2595,'numeric possibilities'!$C$3:$G$1298,1)),'VBA code_permu_wo_repettn'!$T$2:$Y$2))</f>
        <v>B</v>
      </c>
      <c r="D2595" t="str">
        <f>INDEX('VBA code_permu_wo_repettn'!$AA$3:$AF$6,COUNTIF('Profile-matrices_Condorcet'!$B$2:$B2595,'Profile-matrices_Condorcet'!$B2595),MATCH(INDEX('numeric possibilities'!E$3:E$1298,VLOOKUP($B2595,'numeric possibilities'!$C$3:$G$1298,1)),'VBA code_permu_wo_repettn'!$AA$2:$AF$2))</f>
        <v>A</v>
      </c>
      <c r="E2595" t="str">
        <f>INDEX('VBA code_permu_wo_repettn'!$AH$3:$AM$6,COUNTIF('Profile-matrices_Condorcet'!$B$2:$B2595,'Profile-matrices_Condorcet'!$B2595),MATCH(INDEX('numeric possibilities'!F$3:F$1298,VLOOKUP($B2595,'numeric possibilities'!$C$3:$G$1298,1)),'VBA code_permu_wo_repettn'!$AH$2:$AM$2))</f>
        <v>A</v>
      </c>
      <c r="F2595" t="str">
        <f>INDEX('VBA code_permu_wo_repettn'!$AO$3:$AT$6,COUNTIF('Profile-matrices_Condorcet'!$B$2:$B2595,'Profile-matrices_Condorcet'!$B2595),MATCH(INDEX('numeric possibilities'!G$3:G$1298,VLOOKUP($B2595,'numeric possibilities'!$C$3:$G$1298,1)),'VBA code_permu_wo_repettn'!$AO$2:$AT$2))</f>
        <v>B</v>
      </c>
      <c r="H2595" t="s">
        <v>15</v>
      </c>
      <c r="I2595" t="str">
        <f>IF(I2594&gt;J2594,$I$1,IF(I2594&lt;J2594,$J$1,0))</f>
        <v>A</v>
      </c>
      <c r="K2595" t="str">
        <f>IF(K2594&gt;L2594,$K$1,IF(K2594&lt;L2594,$L$1,0))</f>
        <v>A</v>
      </c>
      <c r="M2595" t="str">
        <f>IF(M2594&gt;N2594,$M$1,IF(M2594&lt;N2594,$N$1,0))</f>
        <v>A</v>
      </c>
      <c r="O2595" t="str">
        <f>IF(O2594&gt;P2594,$O$1,IF(O2594&lt;P2594,$P$1,0))</f>
        <v>B</v>
      </c>
      <c r="Q2595" t="str">
        <f>IF(Q2594&gt;R2594,$Q$1,IF(Q2594&lt;R2594,$R$1,0))</f>
        <v>B</v>
      </c>
      <c r="S2595" t="str">
        <f>IF(S2594&gt;T2594,$S$1,IF(S2594&lt;T2594,$T$1,0))</f>
        <v>C</v>
      </c>
    </row>
    <row r="2596" spans="1:20" x14ac:dyDescent="0.25">
      <c r="A2596">
        <f t="shared" si="82"/>
        <v>2595</v>
      </c>
      <c r="B2596">
        <f t="shared" si="83"/>
        <v>649</v>
      </c>
      <c r="C2596" t="str">
        <f>INDEX('VBA code_permu_wo_repettn'!$T$3:$Y$6,COUNTIF('Profile-matrices_Condorcet'!$B$2:$B2596,'Profile-matrices_Condorcet'!$B2596),MATCH(INDEX('numeric possibilities'!D$3:D$1298,VLOOKUP($B2596,'numeric possibilities'!$C$3:$G$1298,1)),'VBA code_permu_wo_repettn'!$T$2:$Y$2))</f>
        <v>C</v>
      </c>
      <c r="D2596" t="str">
        <f>INDEX('VBA code_permu_wo_repettn'!$AA$3:$AF$6,COUNTIF('Profile-matrices_Condorcet'!$B$2:$B2596,'Profile-matrices_Condorcet'!$B2596),MATCH(INDEX('numeric possibilities'!E$3:E$1298,VLOOKUP($B2596,'numeric possibilities'!$C$3:$G$1298,1)),'VBA code_permu_wo_repettn'!$AA$2:$AF$2))</f>
        <v>C</v>
      </c>
      <c r="E2596" t="str">
        <f>INDEX('VBA code_permu_wo_repettn'!$AH$3:$AM$6,COUNTIF('Profile-matrices_Condorcet'!$B$2:$B2596,'Profile-matrices_Condorcet'!$B2596),MATCH(INDEX('numeric possibilities'!F$3:F$1298,VLOOKUP($B2596,'numeric possibilities'!$C$3:$G$1298,1)),'VBA code_permu_wo_repettn'!$AH$2:$AM$2))</f>
        <v>B</v>
      </c>
      <c r="F2596" t="str">
        <f>INDEX('VBA code_permu_wo_repettn'!$AO$3:$AT$6,COUNTIF('Profile-matrices_Condorcet'!$B$2:$B2596,'Profile-matrices_Condorcet'!$B2596),MATCH(INDEX('numeric possibilities'!G$3:G$1298,VLOOKUP($B2596,'numeric possibilities'!$C$3:$G$1298,1)),'VBA code_permu_wo_repettn'!$AO$2:$AT$2))</f>
        <v>C</v>
      </c>
      <c r="I2596" t="s">
        <v>0</v>
      </c>
      <c r="J2596" t="s">
        <v>1</v>
      </c>
      <c r="K2596" t="s">
        <v>2</v>
      </c>
      <c r="L2596" t="s">
        <v>3</v>
      </c>
    </row>
    <row r="2597" spans="1:20" x14ac:dyDescent="0.25">
      <c r="A2597">
        <f t="shared" si="82"/>
        <v>2596</v>
      </c>
      <c r="B2597">
        <f t="shared" si="83"/>
        <v>649</v>
      </c>
      <c r="C2597" t="str">
        <f>INDEX('VBA code_permu_wo_repettn'!$T$3:$Y$6,COUNTIF('Profile-matrices_Condorcet'!$B$2:$B2597,'Profile-matrices_Condorcet'!$B2597),MATCH(INDEX('numeric possibilities'!D$3:D$1298,VLOOKUP($B2597,'numeric possibilities'!$C$3:$G$1298,1)),'VBA code_permu_wo_repettn'!$T$2:$Y$2))</f>
        <v>D</v>
      </c>
      <c r="D2597" t="str">
        <f>INDEX('VBA code_permu_wo_repettn'!$AA$3:$AF$6,COUNTIF('Profile-matrices_Condorcet'!$B$2:$B2597,'Profile-matrices_Condorcet'!$B2597),MATCH(INDEX('numeric possibilities'!E$3:E$1298,VLOOKUP($B2597,'numeric possibilities'!$C$3:$G$1298,1)),'VBA code_permu_wo_repettn'!$AA$2:$AF$2))</f>
        <v>D</v>
      </c>
      <c r="E2597" t="str">
        <f>INDEX('VBA code_permu_wo_repettn'!$AH$3:$AM$6,COUNTIF('Profile-matrices_Condorcet'!$B$2:$B2597,'Profile-matrices_Condorcet'!$B2597),MATCH(INDEX('numeric possibilities'!F$3:F$1298,VLOOKUP($B2597,'numeric possibilities'!$C$3:$G$1298,1)),'VBA code_permu_wo_repettn'!$AH$2:$AM$2))</f>
        <v>D</v>
      </c>
      <c r="F2597" t="str">
        <f>INDEX('VBA code_permu_wo_repettn'!$AO$3:$AT$6,COUNTIF('Profile-matrices_Condorcet'!$B$2:$B2597,'Profile-matrices_Condorcet'!$B2597),MATCH(INDEX('numeric possibilities'!G$3:G$1298,VLOOKUP($B2597,'numeric possibilities'!$C$3:$G$1298,1)),'VBA code_permu_wo_repettn'!$AO$2:$AT$2))</f>
        <v>A</v>
      </c>
      <c r="G2597" t="str">
        <f>IF(MAX(I2597:L2597)&gt;='numeric possibilities'!$B$4/2,INDEX('Profile-matrices_Condorcet'!I2596:L2596,1,MATCH(MAX('Profile-matrices_Condorcet'!I2597:L2597),'Profile-matrices_Condorcet'!I2597:L2597,0)),"NCW")</f>
        <v>A</v>
      </c>
      <c r="H2597" t="s">
        <v>13</v>
      </c>
      <c r="I2597" s="3">
        <f>COUNTIF($I2595:$S2595,I2596)</f>
        <v>3</v>
      </c>
      <c r="J2597" s="3">
        <f>COUNTIF($I2595:$S2595,J2596)</f>
        <v>2</v>
      </c>
      <c r="K2597" s="3">
        <f>COUNTIF($I2595:$S2595,K2596)</f>
        <v>1</v>
      </c>
      <c r="L2597" s="3">
        <f>COUNTIF($I2595:$S2595,L2596)</f>
        <v>0</v>
      </c>
    </row>
    <row r="2598" spans="1:20" x14ac:dyDescent="0.25">
      <c r="A2598">
        <f t="shared" si="82"/>
        <v>2597</v>
      </c>
      <c r="B2598">
        <f t="shared" si="83"/>
        <v>650</v>
      </c>
      <c r="C2598" t="str">
        <f>INDEX('VBA code_permu_wo_repettn'!$T$3:$Y$6,COUNTIF('Profile-matrices_Condorcet'!$B$2:$B2598,'Profile-matrices_Condorcet'!$B2598),MATCH(INDEX('numeric possibilities'!D$3:D$1298,VLOOKUP($B2598,'numeric possibilities'!$C$3:$G$1298,1)),'VBA code_permu_wo_repettn'!$T$2:$Y$2))</f>
        <v>A</v>
      </c>
      <c r="D2598" t="str">
        <f>INDEX('VBA code_permu_wo_repettn'!$AA$3:$AF$6,COUNTIF('Profile-matrices_Condorcet'!$B$2:$B2598,'Profile-matrices_Condorcet'!$B2598),MATCH(INDEX('numeric possibilities'!E$3:E$1298,VLOOKUP($B2598,'numeric possibilities'!$C$3:$G$1298,1)),'VBA code_permu_wo_repettn'!$AA$2:$AF$2))</f>
        <v>B</v>
      </c>
      <c r="E2598" t="str">
        <f>INDEX('VBA code_permu_wo_repettn'!$AH$3:$AM$6,COUNTIF('Profile-matrices_Condorcet'!$B$2:$B2598,'Profile-matrices_Condorcet'!$B2598),MATCH(INDEX('numeric possibilities'!F$3:F$1298,VLOOKUP($B2598,'numeric possibilities'!$C$3:$G$1298,1)),'VBA code_permu_wo_repettn'!$AH$2:$AM$2))</f>
        <v>C</v>
      </c>
      <c r="F2598" t="str">
        <f>INDEX('VBA code_permu_wo_repettn'!$AO$3:$AT$6,COUNTIF('Profile-matrices_Condorcet'!$B$2:$B2598,'Profile-matrices_Condorcet'!$B2598),MATCH(INDEX('numeric possibilities'!G$3:G$1298,VLOOKUP($B2598,'numeric possibilities'!$C$3:$G$1298,1)),'VBA code_permu_wo_repettn'!$AO$2:$AT$2))</f>
        <v>D</v>
      </c>
      <c r="H2598" t="s">
        <v>14</v>
      </c>
      <c r="I2598" s="3">
        <f>IF(MATCH(I$1,$C2598:$C2601,0)&lt;(MATCH(J$1,$C2598:$C2601,0)),1*a_vote,0)+IF(MATCH(I$1,$D2598:$D2601,0)&lt;MATCH(J$1,$D2598:$D2601,0),1*b_vote,0)+IF(MATCH(I$1,$E2598:$E2601,0)&lt;MATCH(J$1,$E2598:$E2601,0),1*c_vote,0)+IF(MATCH(I$1,$F2598:$F2601,0)&lt;MATCH(J$1,$F2598:$F2601,0),1*d_vote,0)</f>
        <v>0.52</v>
      </c>
      <c r="J2598" s="3">
        <f>IF(MATCH(I$1,$C2598:$C2601,0)&gt;(MATCH(J$1,$C2598:$C2601,0)),1*a_vote,0)+IF(MATCH(I$1,$D2598:$D2601,0)&gt;MATCH(J$1,$D2598:$D2601,0),1*b_vote,0)+IF(MATCH(I$1,$E2598:$E2601,0)&gt;MATCH(J$1,$E2598:$E2601,0),1*c_vote,0)+IF(MATCH(I$1,$F2598:$F2601,0)&gt;MATCH(J$1,$F2598:$F2601,0),1*d_vote,0)</f>
        <v>0.48</v>
      </c>
      <c r="K2598" s="3">
        <f>IF(MATCH($K$1,$C2598:$C2601,0)&lt;(MATCH($L$1,$C2598:$C2601,0)),1*a_vote,0)+IF(MATCH($K$1,$D2598:$D2601,0)&lt;MATCH($L$1,$D2598:$D2601,0),1*b_vote,0)+IF(MATCH($K$1,$E2598:$E2601,0)&lt;MATCH($L$1,$E2598:$E2601,0),1*c_vote,0)+IF(MATCH($K$1,$F2598:$F2601,0)&lt;MATCH($L$1,$F2598:$F2601,0),1*d_vote,0)</f>
        <v>0.53</v>
      </c>
      <c r="L2598" s="3">
        <f>IF(MATCH(K$1,$C2598:$C2601,0)&gt;(MATCH(L$1,$C2598:$C2601,0)),1*a_vote,0)+IF(MATCH(K$1,$D2598:$D2601,0)&gt;MATCH(L$1,$D2598:$D2601,0),1*b_vote,0)+IF(MATCH(K$1,$E2598:$E2601,0)&gt;MATCH(L$1,$E2598:$E2601,0),1*c_vote,0)+IF(MATCH(K$1,$F2598:$F2601,0)&gt;MATCH(L$1,$F2598:$F2601,0),1*d_vote,0)</f>
        <v>0.47</v>
      </c>
      <c r="M2598" s="3">
        <f>IF(MATCH($M$1,$C2598:$C2601,0)&lt;(MATCH($N$1,$C2598:$C2601,0)),1*a_vote,0)+IF(MATCH($M$1,$D2598:$D2601,0)&lt;MATCH($N$1,$D2598:$D2601,0),1*b_vote,0)+IF(MATCH($M$1,$E2598:$E2601,0)&lt;MATCH($N$1,$E2598:$E2601,0),1*c_vote,0)+IF(MATCH($M$1,$F2598:$F2601,0)&lt;MATCH($N$1,$F2598:$F2601,0),1*d_vote,0)</f>
        <v>0.78</v>
      </c>
      <c r="N2598" s="3">
        <f>IF(MATCH(M$1,$C2598:$C2601,0)&gt;(MATCH(N$1,$C2598:$C2601,0)),1*a_vote,0)+IF(MATCH(M$1,$D2598:$D2601,0)&gt;MATCH(N$1,$D2598:$D2601,0),1*b_vote,0)+IF(MATCH(M$1,$E2598:$E2601,0)&gt;MATCH(N$1,$E2598:$E2601,0),1*c_vote,0)+IF(MATCH(M$1,$F2598:$F2601,0)&gt;MATCH(N$1,$F2598:$F2601,0),1*d_vote,0)</f>
        <v>0.21999999999999997</v>
      </c>
      <c r="O2598" s="3">
        <f>IF(MATCH($O$1,$C2598:$C2601,0)&lt;(MATCH($P$1,$C2598:$C2601,0)),1*a_vote,0)+IF(MATCH($O$1,$D2598:$D2601,0)&lt;MATCH($P$1,$D2598:$D2601,0),1*b_vote,0)+IF(MATCH($O$1,$E2598:$E2601,0)&lt;MATCH($P$1,$E2598:$E2601,0),1*c_vote,0)+IF(MATCH($O$1,$F2598:$F2601,0)&lt;MATCH($P$1,$F2598:$F2601,0),1*d_vote,0)</f>
        <v>0.75</v>
      </c>
      <c r="P2598" s="3">
        <f>IF(MATCH(O$1,$C2598:$C2601,0)&gt;(MATCH(P$1,$C2598:$C2601,0)),1*a_vote,0)+IF(MATCH(O$1,$D2598:$D2601,0)&gt;MATCH(P$1,$D2598:$D2601,0),1*b_vote,0)+IF(MATCH(O$1,$E2598:$E2601,0)&gt;MATCH(P$1,$E2598:$E2601,0),1*c_vote,0)+IF(MATCH(O$1,$F2598:$F2601,0)&gt;MATCH(P$1,$F2598:$F2601,0),1*d_vote,0)</f>
        <v>0.25</v>
      </c>
      <c r="Q2598" s="3">
        <f>IF(MATCH($Q$1,$C2598:$C2601,0)&lt;(MATCH($R$1,$C2598:$C2601,0)),1*a_vote,0)+IF(MATCH($Q$1,$D2598:$D2601,0)&lt;MATCH($R$1,$D2598:$D2601,0),1*b_vote,0)+IF(MATCH($Q$1,$E2598:$E2601,0)&lt;MATCH($R$1,$E2598:$E2601,0),1*c_vote,0)+IF(MATCH($Q$1,$F2598:$F2601,0)&lt;MATCH($R$1,$F2598:$F2601,0),1*d_vote,0)</f>
        <v>0.78</v>
      </c>
      <c r="R2598" s="3">
        <f>IF(MATCH(Q$1,$C2598:$C2601,0)&gt;(MATCH(R$1,$C2598:$C2601,0)),1*a_vote,0)+IF(MATCH(Q$1,$D2598:$D2601,0)&gt;MATCH(R$1,$D2598:$D2601,0),1*b_vote,0)+IF(MATCH(Q$1,$E2598:$E2601,0)&gt;MATCH(R$1,$E2598:$E2601,0),1*c_vote,0)+IF(MATCH(Q$1,$F2598:$F2601,0)&gt;MATCH(R$1,$F2598:$F2601,0),1*d_vote,0)</f>
        <v>0.21999999999999997</v>
      </c>
      <c r="S2598" s="3">
        <f>IF(MATCH($S$1,$C2598:$C2601,0)&lt;(MATCH($T$1,$C2598:$C2601,0)),1*a_vote,0)+IF(MATCH($S$1,$D2598:$D2601,0)&lt;MATCH($T$1,$D2598:$D2601,0),1*b_vote,0)+IF(MATCH($S$1,$E2598:$E2601,0)&lt;MATCH($T$1,$E2598:$E2601,0),1*c_vote,0)+IF(MATCH($S$1,$F2598:$F2601,0)&lt;MATCH($T$1,$F2598:$F2601,0),1*d_vote,0)</f>
        <v>0.51</v>
      </c>
      <c r="T2598" s="3">
        <f>IF(MATCH(S$1,$C2598:$C2601,0)&gt;(MATCH(T$1,$C2598:$C2601,0)),1*a_vote,0)+IF(MATCH(S$1,$D2598:$D2601,0)&gt;MATCH(T$1,$D2598:$D2601,0),1*b_vote,0)+IF(MATCH(S$1,$E2598:$E2601,0)&gt;MATCH(T$1,$E2598:$E2601,0),1*c_vote,0)+IF(MATCH(S$1,$F2598:$F2601,0)&gt;MATCH(T$1,$F2598:$F2601,0),1*d_vote,0)</f>
        <v>0.49</v>
      </c>
    </row>
    <row r="2599" spans="1:20" x14ac:dyDescent="0.25">
      <c r="A2599">
        <f t="shared" si="82"/>
        <v>2598</v>
      </c>
      <c r="B2599">
        <f t="shared" si="83"/>
        <v>650</v>
      </c>
      <c r="C2599" t="str">
        <f>INDEX('VBA code_permu_wo_repettn'!$T$3:$Y$6,COUNTIF('Profile-matrices_Condorcet'!$B$2:$B2599,'Profile-matrices_Condorcet'!$B2599),MATCH(INDEX('numeric possibilities'!D$3:D$1298,VLOOKUP($B2599,'numeric possibilities'!$C$3:$G$1298,1)),'VBA code_permu_wo_repettn'!$T$2:$Y$2))</f>
        <v>B</v>
      </c>
      <c r="D2599" t="str">
        <f>INDEX('VBA code_permu_wo_repettn'!$AA$3:$AF$6,COUNTIF('Profile-matrices_Condorcet'!$B$2:$B2599,'Profile-matrices_Condorcet'!$B2599),MATCH(INDEX('numeric possibilities'!E$3:E$1298,VLOOKUP($B2599,'numeric possibilities'!$C$3:$G$1298,1)),'VBA code_permu_wo_repettn'!$AA$2:$AF$2))</f>
        <v>A</v>
      </c>
      <c r="E2599" t="str">
        <f>INDEX('VBA code_permu_wo_repettn'!$AH$3:$AM$6,COUNTIF('Profile-matrices_Condorcet'!$B$2:$B2599,'Profile-matrices_Condorcet'!$B2599),MATCH(INDEX('numeric possibilities'!F$3:F$1298,VLOOKUP($B2599,'numeric possibilities'!$C$3:$G$1298,1)),'VBA code_permu_wo_repettn'!$AH$2:$AM$2))</f>
        <v>A</v>
      </c>
      <c r="F2599" t="str">
        <f>INDEX('VBA code_permu_wo_repettn'!$AO$3:$AT$6,COUNTIF('Profile-matrices_Condorcet'!$B$2:$B2599,'Profile-matrices_Condorcet'!$B2599),MATCH(INDEX('numeric possibilities'!G$3:G$1298,VLOOKUP($B2599,'numeric possibilities'!$C$3:$G$1298,1)),'VBA code_permu_wo_repettn'!$AO$2:$AT$2))</f>
        <v>B</v>
      </c>
      <c r="H2599" t="s">
        <v>15</v>
      </c>
      <c r="I2599" t="str">
        <f>IF(I2598&gt;J2598,$I$1,IF(I2598&lt;J2598,$J$1,0))</f>
        <v>A</v>
      </c>
      <c r="K2599" t="str">
        <f>IF(K2598&gt;L2598,$K$1,IF(K2598&lt;L2598,$L$1,0))</f>
        <v>A</v>
      </c>
      <c r="M2599" t="str">
        <f>IF(M2598&gt;N2598,$M$1,IF(M2598&lt;N2598,$N$1,0))</f>
        <v>A</v>
      </c>
      <c r="O2599" t="str">
        <f>IF(O2598&gt;P2598,$O$1,IF(O2598&lt;P2598,$P$1,0))</f>
        <v>B</v>
      </c>
      <c r="Q2599" t="str">
        <f>IF(Q2598&gt;R2598,$Q$1,IF(Q2598&lt;R2598,$R$1,0))</f>
        <v>B</v>
      </c>
      <c r="S2599" t="str">
        <f>IF(S2598&gt;T2598,$S$1,IF(S2598&lt;T2598,$T$1,0))</f>
        <v>C</v>
      </c>
    </row>
    <row r="2600" spans="1:20" x14ac:dyDescent="0.25">
      <c r="A2600">
        <f t="shared" si="82"/>
        <v>2599</v>
      </c>
      <c r="B2600">
        <f t="shared" si="83"/>
        <v>650</v>
      </c>
      <c r="C2600" t="str">
        <f>INDEX('VBA code_permu_wo_repettn'!$T$3:$Y$6,COUNTIF('Profile-matrices_Condorcet'!$B$2:$B2600,'Profile-matrices_Condorcet'!$B2600),MATCH(INDEX('numeric possibilities'!D$3:D$1298,VLOOKUP($B2600,'numeric possibilities'!$C$3:$G$1298,1)),'VBA code_permu_wo_repettn'!$T$2:$Y$2))</f>
        <v>D</v>
      </c>
      <c r="D2600" t="str">
        <f>INDEX('VBA code_permu_wo_repettn'!$AA$3:$AF$6,COUNTIF('Profile-matrices_Condorcet'!$B$2:$B2600,'Profile-matrices_Condorcet'!$B2600),MATCH(INDEX('numeric possibilities'!E$3:E$1298,VLOOKUP($B2600,'numeric possibilities'!$C$3:$G$1298,1)),'VBA code_permu_wo_repettn'!$AA$2:$AF$2))</f>
        <v>C</v>
      </c>
      <c r="E2600" t="str">
        <f>INDEX('VBA code_permu_wo_repettn'!$AH$3:$AM$6,COUNTIF('Profile-matrices_Condorcet'!$B$2:$B2600,'Profile-matrices_Condorcet'!$B2600),MATCH(INDEX('numeric possibilities'!F$3:F$1298,VLOOKUP($B2600,'numeric possibilities'!$C$3:$G$1298,1)),'VBA code_permu_wo_repettn'!$AH$2:$AM$2))</f>
        <v>B</v>
      </c>
      <c r="F2600" t="str">
        <f>INDEX('VBA code_permu_wo_repettn'!$AO$3:$AT$6,COUNTIF('Profile-matrices_Condorcet'!$B$2:$B2600,'Profile-matrices_Condorcet'!$B2600),MATCH(INDEX('numeric possibilities'!G$3:G$1298,VLOOKUP($B2600,'numeric possibilities'!$C$3:$G$1298,1)),'VBA code_permu_wo_repettn'!$AO$2:$AT$2))</f>
        <v>C</v>
      </c>
      <c r="I2600" t="s">
        <v>0</v>
      </c>
      <c r="J2600" t="s">
        <v>1</v>
      </c>
      <c r="K2600" t="s">
        <v>2</v>
      </c>
      <c r="L2600" t="s">
        <v>3</v>
      </c>
    </row>
    <row r="2601" spans="1:20" x14ac:dyDescent="0.25">
      <c r="A2601">
        <f t="shared" si="82"/>
        <v>2600</v>
      </c>
      <c r="B2601">
        <f t="shared" si="83"/>
        <v>650</v>
      </c>
      <c r="C2601" t="str">
        <f>INDEX('VBA code_permu_wo_repettn'!$T$3:$Y$6,COUNTIF('Profile-matrices_Condorcet'!$B$2:$B2601,'Profile-matrices_Condorcet'!$B2601),MATCH(INDEX('numeric possibilities'!D$3:D$1298,VLOOKUP($B2601,'numeric possibilities'!$C$3:$G$1298,1)),'VBA code_permu_wo_repettn'!$T$2:$Y$2))</f>
        <v>C</v>
      </c>
      <c r="D2601" t="str">
        <f>INDEX('VBA code_permu_wo_repettn'!$AA$3:$AF$6,COUNTIF('Profile-matrices_Condorcet'!$B$2:$B2601,'Profile-matrices_Condorcet'!$B2601),MATCH(INDEX('numeric possibilities'!E$3:E$1298,VLOOKUP($B2601,'numeric possibilities'!$C$3:$G$1298,1)),'VBA code_permu_wo_repettn'!$AA$2:$AF$2))</f>
        <v>D</v>
      </c>
      <c r="E2601" t="str">
        <f>INDEX('VBA code_permu_wo_repettn'!$AH$3:$AM$6,COUNTIF('Profile-matrices_Condorcet'!$B$2:$B2601,'Profile-matrices_Condorcet'!$B2601),MATCH(INDEX('numeric possibilities'!F$3:F$1298,VLOOKUP($B2601,'numeric possibilities'!$C$3:$G$1298,1)),'VBA code_permu_wo_repettn'!$AH$2:$AM$2))</f>
        <v>D</v>
      </c>
      <c r="F2601" t="str">
        <f>INDEX('VBA code_permu_wo_repettn'!$AO$3:$AT$6,COUNTIF('Profile-matrices_Condorcet'!$B$2:$B2601,'Profile-matrices_Condorcet'!$B2601),MATCH(INDEX('numeric possibilities'!G$3:G$1298,VLOOKUP($B2601,'numeric possibilities'!$C$3:$G$1298,1)),'VBA code_permu_wo_repettn'!$AO$2:$AT$2))</f>
        <v>A</v>
      </c>
      <c r="G2601" t="str">
        <f>IF(MAX(I2601:L2601)&gt;='numeric possibilities'!$B$4/2,INDEX('Profile-matrices_Condorcet'!I2600:L2600,1,MATCH(MAX('Profile-matrices_Condorcet'!I2601:L2601),'Profile-matrices_Condorcet'!I2601:L2601,0)),"NCW")</f>
        <v>A</v>
      </c>
      <c r="H2601" t="s">
        <v>13</v>
      </c>
      <c r="I2601" s="3">
        <f>COUNTIF($I2599:$S2599,I2600)</f>
        <v>3</v>
      </c>
      <c r="J2601" s="3">
        <f>COUNTIF($I2599:$S2599,J2600)</f>
        <v>2</v>
      </c>
      <c r="K2601" s="3">
        <f>COUNTIF($I2599:$S2599,K2600)</f>
        <v>1</v>
      </c>
      <c r="L2601" s="3">
        <f>COUNTIF($I2599:$S2599,L2600)</f>
        <v>0</v>
      </c>
    </row>
    <row r="2602" spans="1:20" x14ac:dyDescent="0.25">
      <c r="A2602">
        <f t="shared" si="82"/>
        <v>2601</v>
      </c>
      <c r="B2602">
        <f t="shared" si="83"/>
        <v>651</v>
      </c>
      <c r="C2602" t="str">
        <f>INDEX('VBA code_permu_wo_repettn'!$T$3:$Y$6,COUNTIF('Profile-matrices_Condorcet'!$B$2:$B2602,'Profile-matrices_Condorcet'!$B2602),MATCH(INDEX('numeric possibilities'!D$3:D$1298,VLOOKUP($B2602,'numeric possibilities'!$C$3:$G$1298,1)),'VBA code_permu_wo_repettn'!$T$2:$Y$2))</f>
        <v>A</v>
      </c>
      <c r="D2602" t="str">
        <f>INDEX('VBA code_permu_wo_repettn'!$AA$3:$AF$6,COUNTIF('Profile-matrices_Condorcet'!$B$2:$B2602,'Profile-matrices_Condorcet'!$B2602),MATCH(INDEX('numeric possibilities'!E$3:E$1298,VLOOKUP($B2602,'numeric possibilities'!$C$3:$G$1298,1)),'VBA code_permu_wo_repettn'!$AA$2:$AF$2))</f>
        <v>B</v>
      </c>
      <c r="E2602" t="str">
        <f>INDEX('VBA code_permu_wo_repettn'!$AH$3:$AM$6,COUNTIF('Profile-matrices_Condorcet'!$B$2:$B2602,'Profile-matrices_Condorcet'!$B2602),MATCH(INDEX('numeric possibilities'!F$3:F$1298,VLOOKUP($B2602,'numeric possibilities'!$C$3:$G$1298,1)),'VBA code_permu_wo_repettn'!$AH$2:$AM$2))</f>
        <v>C</v>
      </c>
      <c r="F2602" t="str">
        <f>INDEX('VBA code_permu_wo_repettn'!$AO$3:$AT$6,COUNTIF('Profile-matrices_Condorcet'!$B$2:$B2602,'Profile-matrices_Condorcet'!$B2602),MATCH(INDEX('numeric possibilities'!G$3:G$1298,VLOOKUP($B2602,'numeric possibilities'!$C$3:$G$1298,1)),'VBA code_permu_wo_repettn'!$AO$2:$AT$2))</f>
        <v>D</v>
      </c>
      <c r="H2602" t="s">
        <v>14</v>
      </c>
      <c r="I2602" s="3">
        <f>IF(MATCH(I$1,$C2602:$C2605,0)&lt;(MATCH(J$1,$C2602:$C2605,0)),1*a_vote,0)+IF(MATCH(I$1,$D2602:$D2605,0)&lt;MATCH(J$1,$D2602:$D2605,0),1*b_vote,0)+IF(MATCH(I$1,$E2602:$E2605,0)&lt;MATCH(J$1,$E2602:$E2605,0),1*c_vote,0)+IF(MATCH(I$1,$F2602:$F2605,0)&lt;MATCH(J$1,$F2602:$F2605,0),1*d_vote,0)</f>
        <v>0.52</v>
      </c>
      <c r="J2602" s="3">
        <f>IF(MATCH(I$1,$C2602:$C2605,0)&gt;(MATCH(J$1,$C2602:$C2605,0)),1*a_vote,0)+IF(MATCH(I$1,$D2602:$D2605,0)&gt;MATCH(J$1,$D2602:$D2605,0),1*b_vote,0)+IF(MATCH(I$1,$E2602:$E2605,0)&gt;MATCH(J$1,$E2602:$E2605,0),1*c_vote,0)+IF(MATCH(I$1,$F2602:$F2605,0)&gt;MATCH(J$1,$F2602:$F2605,0),1*d_vote,0)</f>
        <v>0.48</v>
      </c>
      <c r="K2602" s="3">
        <f>IF(MATCH($K$1,$C2602:$C2605,0)&lt;(MATCH($L$1,$C2602:$C2605,0)),1*a_vote,0)+IF(MATCH($K$1,$D2602:$D2605,0)&lt;MATCH($L$1,$D2602:$D2605,0),1*b_vote,0)+IF(MATCH($K$1,$E2602:$E2605,0)&lt;MATCH($L$1,$E2602:$E2605,0),1*c_vote,0)+IF(MATCH($K$1,$F2602:$F2605,0)&lt;MATCH($L$1,$F2602:$F2605,0),1*d_vote,0)</f>
        <v>0.53</v>
      </c>
      <c r="L2602" s="3">
        <f>IF(MATCH(K$1,$C2602:$C2605,0)&gt;(MATCH(L$1,$C2602:$C2605,0)),1*a_vote,0)+IF(MATCH(K$1,$D2602:$D2605,0)&gt;MATCH(L$1,$D2602:$D2605,0),1*b_vote,0)+IF(MATCH(K$1,$E2602:$E2605,0)&gt;MATCH(L$1,$E2602:$E2605,0),1*c_vote,0)+IF(MATCH(K$1,$F2602:$F2605,0)&gt;MATCH(L$1,$F2602:$F2605,0),1*d_vote,0)</f>
        <v>0.47</v>
      </c>
      <c r="M2602" s="3">
        <f>IF(MATCH($M$1,$C2602:$C2605,0)&lt;(MATCH($N$1,$C2602:$C2605,0)),1*a_vote,0)+IF(MATCH($M$1,$D2602:$D2605,0)&lt;MATCH($N$1,$D2602:$D2605,0),1*b_vote,0)+IF(MATCH($M$1,$E2602:$E2605,0)&lt;MATCH($N$1,$E2602:$E2605,0),1*c_vote,0)+IF(MATCH($M$1,$F2602:$F2605,0)&lt;MATCH($N$1,$F2602:$F2605,0),1*d_vote,0)</f>
        <v>0.78</v>
      </c>
      <c r="N2602" s="3">
        <f>IF(MATCH(M$1,$C2602:$C2605,0)&gt;(MATCH(N$1,$C2602:$C2605,0)),1*a_vote,0)+IF(MATCH(M$1,$D2602:$D2605,0)&gt;MATCH(N$1,$D2602:$D2605,0),1*b_vote,0)+IF(MATCH(M$1,$E2602:$E2605,0)&gt;MATCH(N$1,$E2602:$E2605,0),1*c_vote,0)+IF(MATCH(M$1,$F2602:$F2605,0)&gt;MATCH(N$1,$F2602:$F2605,0),1*d_vote,0)</f>
        <v>0.21999999999999997</v>
      </c>
      <c r="O2602" s="3">
        <f>IF(MATCH($O$1,$C2602:$C2605,0)&lt;(MATCH($P$1,$C2602:$C2605,0)),1*a_vote,0)+IF(MATCH($O$1,$D2602:$D2605,0)&lt;MATCH($P$1,$D2602:$D2605,0),1*b_vote,0)+IF(MATCH($O$1,$E2602:$E2605,0)&lt;MATCH($P$1,$E2602:$E2605,0),1*c_vote,0)+IF(MATCH($O$1,$F2602:$F2605,0)&lt;MATCH($P$1,$F2602:$F2605,0),1*d_vote,0)</f>
        <v>0.48</v>
      </c>
      <c r="P2602" s="3">
        <f>IF(MATCH(O$1,$C2602:$C2605,0)&gt;(MATCH(P$1,$C2602:$C2605,0)),1*a_vote,0)+IF(MATCH(O$1,$D2602:$D2605,0)&gt;MATCH(P$1,$D2602:$D2605,0),1*b_vote,0)+IF(MATCH(O$1,$E2602:$E2605,0)&gt;MATCH(P$1,$E2602:$E2605,0),1*c_vote,0)+IF(MATCH(O$1,$F2602:$F2605,0)&gt;MATCH(P$1,$F2602:$F2605,0),1*d_vote,0)</f>
        <v>0.52</v>
      </c>
      <c r="Q2602" s="3">
        <f>IF(MATCH($Q$1,$C2602:$C2605,0)&lt;(MATCH($R$1,$C2602:$C2605,0)),1*a_vote,0)+IF(MATCH($Q$1,$D2602:$D2605,0)&lt;MATCH($R$1,$D2602:$D2605,0),1*b_vote,0)+IF(MATCH($Q$1,$E2602:$E2605,0)&lt;MATCH($R$1,$E2602:$E2605,0),1*c_vote,0)+IF(MATCH($Q$1,$F2602:$F2605,0)&lt;MATCH($R$1,$F2602:$F2605,0),1*d_vote,0)</f>
        <v>0.78</v>
      </c>
      <c r="R2602" s="3">
        <f>IF(MATCH(Q$1,$C2602:$C2605,0)&gt;(MATCH(R$1,$C2602:$C2605,0)),1*a_vote,0)+IF(MATCH(Q$1,$D2602:$D2605,0)&gt;MATCH(R$1,$D2602:$D2605,0),1*b_vote,0)+IF(MATCH(Q$1,$E2602:$E2605,0)&gt;MATCH(R$1,$E2602:$E2605,0),1*c_vote,0)+IF(MATCH(Q$1,$F2602:$F2605,0)&gt;MATCH(R$1,$F2602:$F2605,0),1*d_vote,0)</f>
        <v>0.21999999999999997</v>
      </c>
      <c r="S2602" s="3">
        <f>IF(MATCH($S$1,$C2602:$C2605,0)&lt;(MATCH($T$1,$C2602:$C2605,0)),1*a_vote,0)+IF(MATCH($S$1,$D2602:$D2605,0)&lt;MATCH($T$1,$D2602:$D2605,0),1*b_vote,0)+IF(MATCH($S$1,$E2602:$E2605,0)&lt;MATCH($T$1,$E2602:$E2605,0),1*c_vote,0)+IF(MATCH($S$1,$F2602:$F2605,0)&lt;MATCH($T$1,$F2602:$F2605,0),1*d_vote,0)</f>
        <v>0.78</v>
      </c>
      <c r="T2602" s="3">
        <f>IF(MATCH(S$1,$C2602:$C2605,0)&gt;(MATCH(T$1,$C2602:$C2605,0)),1*a_vote,0)+IF(MATCH(S$1,$D2602:$D2605,0)&gt;MATCH(T$1,$D2602:$D2605,0),1*b_vote,0)+IF(MATCH(S$1,$E2602:$E2605,0)&gt;MATCH(T$1,$E2602:$E2605,0),1*c_vote,0)+IF(MATCH(S$1,$F2602:$F2605,0)&gt;MATCH(T$1,$F2602:$F2605,0),1*d_vote,0)</f>
        <v>0.21999999999999997</v>
      </c>
    </row>
    <row r="2603" spans="1:20" x14ac:dyDescent="0.25">
      <c r="A2603">
        <f t="shared" si="82"/>
        <v>2602</v>
      </c>
      <c r="B2603">
        <f t="shared" si="83"/>
        <v>651</v>
      </c>
      <c r="C2603" t="str">
        <f>INDEX('VBA code_permu_wo_repettn'!$T$3:$Y$6,COUNTIF('Profile-matrices_Condorcet'!$B$2:$B2603,'Profile-matrices_Condorcet'!$B2603),MATCH(INDEX('numeric possibilities'!D$3:D$1298,VLOOKUP($B2603,'numeric possibilities'!$C$3:$G$1298,1)),'VBA code_permu_wo_repettn'!$T$2:$Y$2))</f>
        <v>C</v>
      </c>
      <c r="D2603" t="str">
        <f>INDEX('VBA code_permu_wo_repettn'!$AA$3:$AF$6,COUNTIF('Profile-matrices_Condorcet'!$B$2:$B2603,'Profile-matrices_Condorcet'!$B2603),MATCH(INDEX('numeric possibilities'!E$3:E$1298,VLOOKUP($B2603,'numeric possibilities'!$C$3:$G$1298,1)),'VBA code_permu_wo_repettn'!$AA$2:$AF$2))</f>
        <v>A</v>
      </c>
      <c r="E2603" t="str">
        <f>INDEX('VBA code_permu_wo_repettn'!$AH$3:$AM$6,COUNTIF('Profile-matrices_Condorcet'!$B$2:$B2603,'Profile-matrices_Condorcet'!$B2603),MATCH(INDEX('numeric possibilities'!F$3:F$1298,VLOOKUP($B2603,'numeric possibilities'!$C$3:$G$1298,1)),'VBA code_permu_wo_repettn'!$AH$2:$AM$2))</f>
        <v>A</v>
      </c>
      <c r="F2603" t="str">
        <f>INDEX('VBA code_permu_wo_repettn'!$AO$3:$AT$6,COUNTIF('Profile-matrices_Condorcet'!$B$2:$B2603,'Profile-matrices_Condorcet'!$B2603),MATCH(INDEX('numeric possibilities'!G$3:G$1298,VLOOKUP($B2603,'numeric possibilities'!$C$3:$G$1298,1)),'VBA code_permu_wo_repettn'!$AO$2:$AT$2))</f>
        <v>B</v>
      </c>
      <c r="H2603" t="s">
        <v>15</v>
      </c>
      <c r="I2603" t="str">
        <f>IF(I2602&gt;J2602,$I$1,IF(I2602&lt;J2602,$J$1,0))</f>
        <v>A</v>
      </c>
      <c r="K2603" t="str">
        <f>IF(K2602&gt;L2602,$K$1,IF(K2602&lt;L2602,$L$1,0))</f>
        <v>A</v>
      </c>
      <c r="M2603" t="str">
        <f>IF(M2602&gt;N2602,$M$1,IF(M2602&lt;N2602,$N$1,0))</f>
        <v>A</v>
      </c>
      <c r="O2603" t="str">
        <f>IF(O2602&gt;P2602,$O$1,IF(O2602&lt;P2602,$P$1,0))</f>
        <v>C</v>
      </c>
      <c r="Q2603" t="str">
        <f>IF(Q2602&gt;R2602,$Q$1,IF(Q2602&lt;R2602,$R$1,0))</f>
        <v>B</v>
      </c>
      <c r="S2603" t="str">
        <f>IF(S2602&gt;T2602,$S$1,IF(S2602&lt;T2602,$T$1,0))</f>
        <v>C</v>
      </c>
    </row>
    <row r="2604" spans="1:20" x14ac:dyDescent="0.25">
      <c r="A2604">
        <f t="shared" si="82"/>
        <v>2603</v>
      </c>
      <c r="B2604">
        <f t="shared" si="83"/>
        <v>651</v>
      </c>
      <c r="C2604" t="str">
        <f>INDEX('VBA code_permu_wo_repettn'!$T$3:$Y$6,COUNTIF('Profile-matrices_Condorcet'!$B$2:$B2604,'Profile-matrices_Condorcet'!$B2604),MATCH(INDEX('numeric possibilities'!D$3:D$1298,VLOOKUP($B2604,'numeric possibilities'!$C$3:$G$1298,1)),'VBA code_permu_wo_repettn'!$T$2:$Y$2))</f>
        <v>B</v>
      </c>
      <c r="D2604" t="str">
        <f>INDEX('VBA code_permu_wo_repettn'!$AA$3:$AF$6,COUNTIF('Profile-matrices_Condorcet'!$B$2:$B2604,'Profile-matrices_Condorcet'!$B2604),MATCH(INDEX('numeric possibilities'!E$3:E$1298,VLOOKUP($B2604,'numeric possibilities'!$C$3:$G$1298,1)),'VBA code_permu_wo_repettn'!$AA$2:$AF$2))</f>
        <v>C</v>
      </c>
      <c r="E2604" t="str">
        <f>INDEX('VBA code_permu_wo_repettn'!$AH$3:$AM$6,COUNTIF('Profile-matrices_Condorcet'!$B$2:$B2604,'Profile-matrices_Condorcet'!$B2604),MATCH(INDEX('numeric possibilities'!F$3:F$1298,VLOOKUP($B2604,'numeric possibilities'!$C$3:$G$1298,1)),'VBA code_permu_wo_repettn'!$AH$2:$AM$2))</f>
        <v>B</v>
      </c>
      <c r="F2604" t="str">
        <f>INDEX('VBA code_permu_wo_repettn'!$AO$3:$AT$6,COUNTIF('Profile-matrices_Condorcet'!$B$2:$B2604,'Profile-matrices_Condorcet'!$B2604),MATCH(INDEX('numeric possibilities'!G$3:G$1298,VLOOKUP($B2604,'numeric possibilities'!$C$3:$G$1298,1)),'VBA code_permu_wo_repettn'!$AO$2:$AT$2))</f>
        <v>C</v>
      </c>
      <c r="I2604" t="s">
        <v>0</v>
      </c>
      <c r="J2604" t="s">
        <v>1</v>
      </c>
      <c r="K2604" t="s">
        <v>2</v>
      </c>
      <c r="L2604" t="s">
        <v>3</v>
      </c>
    </row>
    <row r="2605" spans="1:20" x14ac:dyDescent="0.25">
      <c r="A2605">
        <f t="shared" si="82"/>
        <v>2604</v>
      </c>
      <c r="B2605">
        <f t="shared" si="83"/>
        <v>651</v>
      </c>
      <c r="C2605" t="str">
        <f>INDEX('VBA code_permu_wo_repettn'!$T$3:$Y$6,COUNTIF('Profile-matrices_Condorcet'!$B$2:$B2605,'Profile-matrices_Condorcet'!$B2605),MATCH(INDEX('numeric possibilities'!D$3:D$1298,VLOOKUP($B2605,'numeric possibilities'!$C$3:$G$1298,1)),'VBA code_permu_wo_repettn'!$T$2:$Y$2))</f>
        <v>D</v>
      </c>
      <c r="D2605" t="str">
        <f>INDEX('VBA code_permu_wo_repettn'!$AA$3:$AF$6,COUNTIF('Profile-matrices_Condorcet'!$B$2:$B2605,'Profile-matrices_Condorcet'!$B2605),MATCH(INDEX('numeric possibilities'!E$3:E$1298,VLOOKUP($B2605,'numeric possibilities'!$C$3:$G$1298,1)),'VBA code_permu_wo_repettn'!$AA$2:$AF$2))</f>
        <v>D</v>
      </c>
      <c r="E2605" t="str">
        <f>INDEX('VBA code_permu_wo_repettn'!$AH$3:$AM$6,COUNTIF('Profile-matrices_Condorcet'!$B$2:$B2605,'Profile-matrices_Condorcet'!$B2605),MATCH(INDEX('numeric possibilities'!F$3:F$1298,VLOOKUP($B2605,'numeric possibilities'!$C$3:$G$1298,1)),'VBA code_permu_wo_repettn'!$AH$2:$AM$2))</f>
        <v>D</v>
      </c>
      <c r="F2605" t="str">
        <f>INDEX('VBA code_permu_wo_repettn'!$AO$3:$AT$6,COUNTIF('Profile-matrices_Condorcet'!$B$2:$B2605,'Profile-matrices_Condorcet'!$B2605),MATCH(INDEX('numeric possibilities'!G$3:G$1298,VLOOKUP($B2605,'numeric possibilities'!$C$3:$G$1298,1)),'VBA code_permu_wo_repettn'!$AO$2:$AT$2))</f>
        <v>A</v>
      </c>
      <c r="G2605" t="str">
        <f>IF(MAX(I2605:L2605)&gt;='numeric possibilities'!$B$4/2,INDEX('Profile-matrices_Condorcet'!I2604:L2604,1,MATCH(MAX('Profile-matrices_Condorcet'!I2605:L2605),'Profile-matrices_Condorcet'!I2605:L2605,0)),"NCW")</f>
        <v>A</v>
      </c>
      <c r="H2605" t="s">
        <v>13</v>
      </c>
      <c r="I2605" s="3">
        <f>COUNTIF($I2603:$S2603,I2604)</f>
        <v>3</v>
      </c>
      <c r="J2605" s="3">
        <f>COUNTIF($I2603:$S2603,J2604)</f>
        <v>1</v>
      </c>
      <c r="K2605" s="3">
        <f>COUNTIF($I2603:$S2603,K2604)</f>
        <v>2</v>
      </c>
      <c r="L2605" s="3">
        <f>COUNTIF($I2603:$S2603,L2604)</f>
        <v>0</v>
      </c>
    </row>
    <row r="2606" spans="1:20" x14ac:dyDescent="0.25">
      <c r="A2606">
        <f t="shared" si="82"/>
        <v>2605</v>
      </c>
      <c r="B2606">
        <f t="shared" si="83"/>
        <v>652</v>
      </c>
      <c r="C2606" t="str">
        <f>INDEX('VBA code_permu_wo_repettn'!$T$3:$Y$6,COUNTIF('Profile-matrices_Condorcet'!$B$2:$B2606,'Profile-matrices_Condorcet'!$B2606),MATCH(INDEX('numeric possibilities'!D$3:D$1298,VLOOKUP($B2606,'numeric possibilities'!$C$3:$G$1298,1)),'VBA code_permu_wo_repettn'!$T$2:$Y$2))</f>
        <v>A</v>
      </c>
      <c r="D2606" t="str">
        <f>INDEX('VBA code_permu_wo_repettn'!$AA$3:$AF$6,COUNTIF('Profile-matrices_Condorcet'!$B$2:$B2606,'Profile-matrices_Condorcet'!$B2606),MATCH(INDEX('numeric possibilities'!E$3:E$1298,VLOOKUP($B2606,'numeric possibilities'!$C$3:$G$1298,1)),'VBA code_permu_wo_repettn'!$AA$2:$AF$2))</f>
        <v>B</v>
      </c>
      <c r="E2606" t="str">
        <f>INDEX('VBA code_permu_wo_repettn'!$AH$3:$AM$6,COUNTIF('Profile-matrices_Condorcet'!$B$2:$B2606,'Profile-matrices_Condorcet'!$B2606),MATCH(INDEX('numeric possibilities'!F$3:F$1298,VLOOKUP($B2606,'numeric possibilities'!$C$3:$G$1298,1)),'VBA code_permu_wo_repettn'!$AH$2:$AM$2))</f>
        <v>C</v>
      </c>
      <c r="F2606" t="str">
        <f>INDEX('VBA code_permu_wo_repettn'!$AO$3:$AT$6,COUNTIF('Profile-matrices_Condorcet'!$B$2:$B2606,'Profile-matrices_Condorcet'!$B2606),MATCH(INDEX('numeric possibilities'!G$3:G$1298,VLOOKUP($B2606,'numeric possibilities'!$C$3:$G$1298,1)),'VBA code_permu_wo_repettn'!$AO$2:$AT$2))</f>
        <v>D</v>
      </c>
      <c r="H2606" t="s">
        <v>14</v>
      </c>
      <c r="I2606" s="3">
        <f>IF(MATCH(I$1,$C2606:$C2609,0)&lt;(MATCH(J$1,$C2606:$C2609,0)),1*a_vote,0)+IF(MATCH(I$1,$D2606:$D2609,0)&lt;MATCH(J$1,$D2606:$D2609,0),1*b_vote,0)+IF(MATCH(I$1,$E2606:$E2609,0)&lt;MATCH(J$1,$E2606:$E2609,0),1*c_vote,0)+IF(MATCH(I$1,$F2606:$F2609,0)&lt;MATCH(J$1,$F2606:$F2609,0),1*d_vote,0)</f>
        <v>0.52</v>
      </c>
      <c r="J2606" s="3">
        <f>IF(MATCH(I$1,$C2606:$C2609,0)&gt;(MATCH(J$1,$C2606:$C2609,0)),1*a_vote,0)+IF(MATCH(I$1,$D2606:$D2609,0)&gt;MATCH(J$1,$D2606:$D2609,0),1*b_vote,0)+IF(MATCH(I$1,$E2606:$E2609,0)&gt;MATCH(J$1,$E2606:$E2609,0),1*c_vote,0)+IF(MATCH(I$1,$F2606:$F2609,0)&gt;MATCH(J$1,$F2606:$F2609,0),1*d_vote,0)</f>
        <v>0.48</v>
      </c>
      <c r="K2606" s="3">
        <f>IF(MATCH($K$1,$C2606:$C2609,0)&lt;(MATCH($L$1,$C2606:$C2609,0)),1*a_vote,0)+IF(MATCH($K$1,$D2606:$D2609,0)&lt;MATCH($L$1,$D2606:$D2609,0),1*b_vote,0)+IF(MATCH($K$1,$E2606:$E2609,0)&lt;MATCH($L$1,$E2606:$E2609,0),1*c_vote,0)+IF(MATCH($K$1,$F2606:$F2609,0)&lt;MATCH($L$1,$F2606:$F2609,0),1*d_vote,0)</f>
        <v>0.53</v>
      </c>
      <c r="L2606" s="3">
        <f>IF(MATCH(K$1,$C2606:$C2609,0)&gt;(MATCH(L$1,$C2606:$C2609,0)),1*a_vote,0)+IF(MATCH(K$1,$D2606:$D2609,0)&gt;MATCH(L$1,$D2606:$D2609,0),1*b_vote,0)+IF(MATCH(K$1,$E2606:$E2609,0)&gt;MATCH(L$1,$E2606:$E2609,0),1*c_vote,0)+IF(MATCH(K$1,$F2606:$F2609,0)&gt;MATCH(L$1,$F2606:$F2609,0),1*d_vote,0)</f>
        <v>0.47</v>
      </c>
      <c r="M2606" s="3">
        <f>IF(MATCH($M$1,$C2606:$C2609,0)&lt;(MATCH($N$1,$C2606:$C2609,0)),1*a_vote,0)+IF(MATCH($M$1,$D2606:$D2609,0)&lt;MATCH($N$1,$D2606:$D2609,0),1*b_vote,0)+IF(MATCH($M$1,$E2606:$E2609,0)&lt;MATCH($N$1,$E2606:$E2609,0),1*c_vote,0)+IF(MATCH($M$1,$F2606:$F2609,0)&lt;MATCH($N$1,$F2606:$F2609,0),1*d_vote,0)</f>
        <v>0.78</v>
      </c>
      <c r="N2606" s="3">
        <f>IF(MATCH(M$1,$C2606:$C2609,0)&gt;(MATCH(N$1,$C2606:$C2609,0)),1*a_vote,0)+IF(MATCH(M$1,$D2606:$D2609,0)&gt;MATCH(N$1,$D2606:$D2609,0),1*b_vote,0)+IF(MATCH(M$1,$E2606:$E2609,0)&gt;MATCH(N$1,$E2606:$E2609,0),1*c_vote,0)+IF(MATCH(M$1,$F2606:$F2609,0)&gt;MATCH(N$1,$F2606:$F2609,0),1*d_vote,0)</f>
        <v>0.21999999999999997</v>
      </c>
      <c r="O2606" s="3">
        <f>IF(MATCH($O$1,$C2606:$C2609,0)&lt;(MATCH($P$1,$C2606:$C2609,0)),1*a_vote,0)+IF(MATCH($O$1,$D2606:$D2609,0)&lt;MATCH($P$1,$D2606:$D2609,0),1*b_vote,0)+IF(MATCH($O$1,$E2606:$E2609,0)&lt;MATCH($P$1,$E2606:$E2609,0),1*c_vote,0)+IF(MATCH($O$1,$F2606:$F2609,0)&lt;MATCH($P$1,$F2606:$F2609,0),1*d_vote,0)</f>
        <v>0.48</v>
      </c>
      <c r="P2606" s="3">
        <f>IF(MATCH(O$1,$C2606:$C2609,0)&gt;(MATCH(P$1,$C2606:$C2609,0)),1*a_vote,0)+IF(MATCH(O$1,$D2606:$D2609,0)&gt;MATCH(P$1,$D2606:$D2609,0),1*b_vote,0)+IF(MATCH(O$1,$E2606:$E2609,0)&gt;MATCH(P$1,$E2606:$E2609,0),1*c_vote,0)+IF(MATCH(O$1,$F2606:$F2609,0)&gt;MATCH(P$1,$F2606:$F2609,0),1*d_vote,0)</f>
        <v>0.52</v>
      </c>
      <c r="Q2606" s="3">
        <f>IF(MATCH($Q$1,$C2606:$C2609,0)&lt;(MATCH($R$1,$C2606:$C2609,0)),1*a_vote,0)+IF(MATCH($Q$1,$D2606:$D2609,0)&lt;MATCH($R$1,$D2606:$D2609,0),1*b_vote,0)+IF(MATCH($Q$1,$E2606:$E2609,0)&lt;MATCH($R$1,$E2606:$E2609,0),1*c_vote,0)+IF(MATCH($Q$1,$F2606:$F2609,0)&lt;MATCH($R$1,$F2606:$F2609,0),1*d_vote,0)</f>
        <v>0.51</v>
      </c>
      <c r="R2606" s="3">
        <f>IF(MATCH(Q$1,$C2606:$C2609,0)&gt;(MATCH(R$1,$C2606:$C2609,0)),1*a_vote,0)+IF(MATCH(Q$1,$D2606:$D2609,0)&gt;MATCH(R$1,$D2606:$D2609,0),1*b_vote,0)+IF(MATCH(Q$1,$E2606:$E2609,0)&gt;MATCH(R$1,$E2606:$E2609,0),1*c_vote,0)+IF(MATCH(Q$1,$F2606:$F2609,0)&gt;MATCH(R$1,$F2606:$F2609,0),1*d_vote,0)</f>
        <v>0.49</v>
      </c>
      <c r="S2606" s="3">
        <f>IF(MATCH($S$1,$C2606:$C2609,0)&lt;(MATCH($T$1,$C2606:$C2609,0)),1*a_vote,0)+IF(MATCH($S$1,$D2606:$D2609,0)&lt;MATCH($T$1,$D2606:$D2609,0),1*b_vote,0)+IF(MATCH($S$1,$E2606:$E2609,0)&lt;MATCH($T$1,$E2606:$E2609,0),1*c_vote,0)+IF(MATCH($S$1,$F2606:$F2609,0)&lt;MATCH($T$1,$F2606:$F2609,0),1*d_vote,0)</f>
        <v>0.78</v>
      </c>
      <c r="T2606" s="3">
        <f>IF(MATCH(S$1,$C2606:$C2609,0)&gt;(MATCH(T$1,$C2606:$C2609,0)),1*a_vote,0)+IF(MATCH(S$1,$D2606:$D2609,0)&gt;MATCH(T$1,$D2606:$D2609,0),1*b_vote,0)+IF(MATCH(S$1,$E2606:$E2609,0)&gt;MATCH(T$1,$E2606:$E2609,0),1*c_vote,0)+IF(MATCH(S$1,$F2606:$F2609,0)&gt;MATCH(T$1,$F2606:$F2609,0),1*d_vote,0)</f>
        <v>0.21999999999999997</v>
      </c>
    </row>
    <row r="2607" spans="1:20" x14ac:dyDescent="0.25">
      <c r="A2607">
        <f t="shared" si="82"/>
        <v>2606</v>
      </c>
      <c r="B2607">
        <f t="shared" si="83"/>
        <v>652</v>
      </c>
      <c r="C2607" t="str">
        <f>INDEX('VBA code_permu_wo_repettn'!$T$3:$Y$6,COUNTIF('Profile-matrices_Condorcet'!$B$2:$B2607,'Profile-matrices_Condorcet'!$B2607),MATCH(INDEX('numeric possibilities'!D$3:D$1298,VLOOKUP($B2607,'numeric possibilities'!$C$3:$G$1298,1)),'VBA code_permu_wo_repettn'!$T$2:$Y$2))</f>
        <v>C</v>
      </c>
      <c r="D2607" t="str">
        <f>INDEX('VBA code_permu_wo_repettn'!$AA$3:$AF$6,COUNTIF('Profile-matrices_Condorcet'!$B$2:$B2607,'Profile-matrices_Condorcet'!$B2607),MATCH(INDEX('numeric possibilities'!E$3:E$1298,VLOOKUP($B2607,'numeric possibilities'!$C$3:$G$1298,1)),'VBA code_permu_wo_repettn'!$AA$2:$AF$2))</f>
        <v>A</v>
      </c>
      <c r="E2607" t="str">
        <f>INDEX('VBA code_permu_wo_repettn'!$AH$3:$AM$6,COUNTIF('Profile-matrices_Condorcet'!$B$2:$B2607,'Profile-matrices_Condorcet'!$B2607),MATCH(INDEX('numeric possibilities'!F$3:F$1298,VLOOKUP($B2607,'numeric possibilities'!$C$3:$G$1298,1)),'VBA code_permu_wo_repettn'!$AH$2:$AM$2))</f>
        <v>A</v>
      </c>
      <c r="F2607" t="str">
        <f>INDEX('VBA code_permu_wo_repettn'!$AO$3:$AT$6,COUNTIF('Profile-matrices_Condorcet'!$B$2:$B2607,'Profile-matrices_Condorcet'!$B2607),MATCH(INDEX('numeric possibilities'!G$3:G$1298,VLOOKUP($B2607,'numeric possibilities'!$C$3:$G$1298,1)),'VBA code_permu_wo_repettn'!$AO$2:$AT$2))</f>
        <v>B</v>
      </c>
      <c r="H2607" t="s">
        <v>15</v>
      </c>
      <c r="I2607" t="str">
        <f>IF(I2606&gt;J2606,$I$1,IF(I2606&lt;J2606,$J$1,0))</f>
        <v>A</v>
      </c>
      <c r="K2607" t="str">
        <f>IF(K2606&gt;L2606,$K$1,IF(K2606&lt;L2606,$L$1,0))</f>
        <v>A</v>
      </c>
      <c r="M2607" t="str">
        <f>IF(M2606&gt;N2606,$M$1,IF(M2606&lt;N2606,$N$1,0))</f>
        <v>A</v>
      </c>
      <c r="O2607" t="str">
        <f>IF(O2606&gt;P2606,$O$1,IF(O2606&lt;P2606,$P$1,0))</f>
        <v>C</v>
      </c>
      <c r="Q2607" t="str">
        <f>IF(Q2606&gt;R2606,$Q$1,IF(Q2606&lt;R2606,$R$1,0))</f>
        <v>B</v>
      </c>
      <c r="S2607" t="str">
        <f>IF(S2606&gt;T2606,$S$1,IF(S2606&lt;T2606,$T$1,0))</f>
        <v>C</v>
      </c>
    </row>
    <row r="2608" spans="1:20" x14ac:dyDescent="0.25">
      <c r="A2608">
        <f t="shared" si="82"/>
        <v>2607</v>
      </c>
      <c r="B2608">
        <f t="shared" si="83"/>
        <v>652</v>
      </c>
      <c r="C2608" t="str">
        <f>INDEX('VBA code_permu_wo_repettn'!$T$3:$Y$6,COUNTIF('Profile-matrices_Condorcet'!$B$2:$B2608,'Profile-matrices_Condorcet'!$B2608),MATCH(INDEX('numeric possibilities'!D$3:D$1298,VLOOKUP($B2608,'numeric possibilities'!$C$3:$G$1298,1)),'VBA code_permu_wo_repettn'!$T$2:$Y$2))</f>
        <v>D</v>
      </c>
      <c r="D2608" t="str">
        <f>INDEX('VBA code_permu_wo_repettn'!$AA$3:$AF$6,COUNTIF('Profile-matrices_Condorcet'!$B$2:$B2608,'Profile-matrices_Condorcet'!$B2608),MATCH(INDEX('numeric possibilities'!E$3:E$1298,VLOOKUP($B2608,'numeric possibilities'!$C$3:$G$1298,1)),'VBA code_permu_wo_repettn'!$AA$2:$AF$2))</f>
        <v>C</v>
      </c>
      <c r="E2608" t="str">
        <f>INDEX('VBA code_permu_wo_repettn'!$AH$3:$AM$6,COUNTIF('Profile-matrices_Condorcet'!$B$2:$B2608,'Profile-matrices_Condorcet'!$B2608),MATCH(INDEX('numeric possibilities'!F$3:F$1298,VLOOKUP($B2608,'numeric possibilities'!$C$3:$G$1298,1)),'VBA code_permu_wo_repettn'!$AH$2:$AM$2))</f>
        <v>B</v>
      </c>
      <c r="F2608" t="str">
        <f>INDEX('VBA code_permu_wo_repettn'!$AO$3:$AT$6,COUNTIF('Profile-matrices_Condorcet'!$B$2:$B2608,'Profile-matrices_Condorcet'!$B2608),MATCH(INDEX('numeric possibilities'!G$3:G$1298,VLOOKUP($B2608,'numeric possibilities'!$C$3:$G$1298,1)),'VBA code_permu_wo_repettn'!$AO$2:$AT$2))</f>
        <v>C</v>
      </c>
      <c r="I2608" t="s">
        <v>0</v>
      </c>
      <c r="J2608" t="s">
        <v>1</v>
      </c>
      <c r="K2608" t="s">
        <v>2</v>
      </c>
      <c r="L2608" t="s">
        <v>3</v>
      </c>
    </row>
    <row r="2609" spans="1:20" x14ac:dyDescent="0.25">
      <c r="A2609">
        <f t="shared" si="82"/>
        <v>2608</v>
      </c>
      <c r="B2609">
        <f t="shared" si="83"/>
        <v>652</v>
      </c>
      <c r="C2609" t="str">
        <f>INDEX('VBA code_permu_wo_repettn'!$T$3:$Y$6,COUNTIF('Profile-matrices_Condorcet'!$B$2:$B2609,'Profile-matrices_Condorcet'!$B2609),MATCH(INDEX('numeric possibilities'!D$3:D$1298,VLOOKUP($B2609,'numeric possibilities'!$C$3:$G$1298,1)),'VBA code_permu_wo_repettn'!$T$2:$Y$2))</f>
        <v>B</v>
      </c>
      <c r="D2609" t="str">
        <f>INDEX('VBA code_permu_wo_repettn'!$AA$3:$AF$6,COUNTIF('Profile-matrices_Condorcet'!$B$2:$B2609,'Profile-matrices_Condorcet'!$B2609),MATCH(INDEX('numeric possibilities'!E$3:E$1298,VLOOKUP($B2609,'numeric possibilities'!$C$3:$G$1298,1)),'VBA code_permu_wo_repettn'!$AA$2:$AF$2))</f>
        <v>D</v>
      </c>
      <c r="E2609" t="str">
        <f>INDEX('VBA code_permu_wo_repettn'!$AH$3:$AM$6,COUNTIF('Profile-matrices_Condorcet'!$B$2:$B2609,'Profile-matrices_Condorcet'!$B2609),MATCH(INDEX('numeric possibilities'!F$3:F$1298,VLOOKUP($B2609,'numeric possibilities'!$C$3:$G$1298,1)),'VBA code_permu_wo_repettn'!$AH$2:$AM$2))</f>
        <v>D</v>
      </c>
      <c r="F2609" t="str">
        <f>INDEX('VBA code_permu_wo_repettn'!$AO$3:$AT$6,COUNTIF('Profile-matrices_Condorcet'!$B$2:$B2609,'Profile-matrices_Condorcet'!$B2609),MATCH(INDEX('numeric possibilities'!G$3:G$1298,VLOOKUP($B2609,'numeric possibilities'!$C$3:$G$1298,1)),'VBA code_permu_wo_repettn'!$AO$2:$AT$2))</f>
        <v>A</v>
      </c>
      <c r="G2609" t="str">
        <f>IF(MAX(I2609:L2609)&gt;='numeric possibilities'!$B$4/2,INDEX('Profile-matrices_Condorcet'!I2608:L2608,1,MATCH(MAX('Profile-matrices_Condorcet'!I2609:L2609),'Profile-matrices_Condorcet'!I2609:L2609,0)),"NCW")</f>
        <v>A</v>
      </c>
      <c r="H2609" t="s">
        <v>13</v>
      </c>
      <c r="I2609" s="3">
        <f>COUNTIF($I2607:$S2607,I2608)</f>
        <v>3</v>
      </c>
      <c r="J2609" s="3">
        <f>COUNTIF($I2607:$S2607,J2608)</f>
        <v>1</v>
      </c>
      <c r="K2609" s="3">
        <f>COUNTIF($I2607:$S2607,K2608)</f>
        <v>2</v>
      </c>
      <c r="L2609" s="3">
        <f>COUNTIF($I2607:$S2607,L2608)</f>
        <v>0</v>
      </c>
    </row>
    <row r="2610" spans="1:20" x14ac:dyDescent="0.25">
      <c r="A2610">
        <f t="shared" si="82"/>
        <v>2609</v>
      </c>
      <c r="B2610">
        <f t="shared" si="83"/>
        <v>653</v>
      </c>
      <c r="C2610" t="str">
        <f>INDEX('VBA code_permu_wo_repettn'!$T$3:$Y$6,COUNTIF('Profile-matrices_Condorcet'!$B$2:$B2610,'Profile-matrices_Condorcet'!$B2610),MATCH(INDEX('numeric possibilities'!D$3:D$1298,VLOOKUP($B2610,'numeric possibilities'!$C$3:$G$1298,1)),'VBA code_permu_wo_repettn'!$T$2:$Y$2))</f>
        <v>A</v>
      </c>
      <c r="D2610" t="str">
        <f>INDEX('VBA code_permu_wo_repettn'!$AA$3:$AF$6,COUNTIF('Profile-matrices_Condorcet'!$B$2:$B2610,'Profile-matrices_Condorcet'!$B2610),MATCH(INDEX('numeric possibilities'!E$3:E$1298,VLOOKUP($B2610,'numeric possibilities'!$C$3:$G$1298,1)),'VBA code_permu_wo_repettn'!$AA$2:$AF$2))</f>
        <v>B</v>
      </c>
      <c r="E2610" t="str">
        <f>INDEX('VBA code_permu_wo_repettn'!$AH$3:$AM$6,COUNTIF('Profile-matrices_Condorcet'!$B$2:$B2610,'Profile-matrices_Condorcet'!$B2610),MATCH(INDEX('numeric possibilities'!F$3:F$1298,VLOOKUP($B2610,'numeric possibilities'!$C$3:$G$1298,1)),'VBA code_permu_wo_repettn'!$AH$2:$AM$2))</f>
        <v>C</v>
      </c>
      <c r="F2610" t="str">
        <f>INDEX('VBA code_permu_wo_repettn'!$AO$3:$AT$6,COUNTIF('Profile-matrices_Condorcet'!$B$2:$B2610,'Profile-matrices_Condorcet'!$B2610),MATCH(INDEX('numeric possibilities'!G$3:G$1298,VLOOKUP($B2610,'numeric possibilities'!$C$3:$G$1298,1)),'VBA code_permu_wo_repettn'!$AO$2:$AT$2))</f>
        <v>D</v>
      </c>
      <c r="H2610" t="s">
        <v>14</v>
      </c>
      <c r="I2610" s="3">
        <f>IF(MATCH(I$1,$C2610:$C2613,0)&lt;(MATCH(J$1,$C2610:$C2613,0)),1*a_vote,0)+IF(MATCH(I$1,$D2610:$D2613,0)&lt;MATCH(J$1,$D2610:$D2613,0),1*b_vote,0)+IF(MATCH(I$1,$E2610:$E2613,0)&lt;MATCH(J$1,$E2610:$E2613,0),1*c_vote,0)+IF(MATCH(I$1,$F2610:$F2613,0)&lt;MATCH(J$1,$F2610:$F2613,0),1*d_vote,0)</f>
        <v>0.52</v>
      </c>
      <c r="J2610" s="3">
        <f>IF(MATCH(I$1,$C2610:$C2613,0)&gt;(MATCH(J$1,$C2610:$C2613,0)),1*a_vote,0)+IF(MATCH(I$1,$D2610:$D2613,0)&gt;MATCH(J$1,$D2610:$D2613,0),1*b_vote,0)+IF(MATCH(I$1,$E2610:$E2613,0)&gt;MATCH(J$1,$E2610:$E2613,0),1*c_vote,0)+IF(MATCH(I$1,$F2610:$F2613,0)&gt;MATCH(J$1,$F2610:$F2613,0),1*d_vote,0)</f>
        <v>0.48</v>
      </c>
      <c r="K2610" s="3">
        <f>IF(MATCH($K$1,$C2610:$C2613,0)&lt;(MATCH($L$1,$C2610:$C2613,0)),1*a_vote,0)+IF(MATCH($K$1,$D2610:$D2613,0)&lt;MATCH($L$1,$D2610:$D2613,0),1*b_vote,0)+IF(MATCH($K$1,$E2610:$E2613,0)&lt;MATCH($L$1,$E2610:$E2613,0),1*c_vote,0)+IF(MATCH($K$1,$F2610:$F2613,0)&lt;MATCH($L$1,$F2610:$F2613,0),1*d_vote,0)</f>
        <v>0.53</v>
      </c>
      <c r="L2610" s="3">
        <f>IF(MATCH(K$1,$C2610:$C2613,0)&gt;(MATCH(L$1,$C2610:$C2613,0)),1*a_vote,0)+IF(MATCH(K$1,$D2610:$D2613,0)&gt;MATCH(L$1,$D2610:$D2613,0),1*b_vote,0)+IF(MATCH(K$1,$E2610:$E2613,0)&gt;MATCH(L$1,$E2610:$E2613,0),1*c_vote,0)+IF(MATCH(K$1,$F2610:$F2613,0)&gt;MATCH(L$1,$F2610:$F2613,0),1*d_vote,0)</f>
        <v>0.47</v>
      </c>
      <c r="M2610" s="3">
        <f>IF(MATCH($M$1,$C2610:$C2613,0)&lt;(MATCH($N$1,$C2610:$C2613,0)),1*a_vote,0)+IF(MATCH($M$1,$D2610:$D2613,0)&lt;MATCH($N$1,$D2610:$D2613,0),1*b_vote,0)+IF(MATCH($M$1,$E2610:$E2613,0)&lt;MATCH($N$1,$E2610:$E2613,0),1*c_vote,0)+IF(MATCH($M$1,$F2610:$F2613,0)&lt;MATCH($N$1,$F2610:$F2613,0),1*d_vote,0)</f>
        <v>0.78</v>
      </c>
      <c r="N2610" s="3">
        <f>IF(MATCH(M$1,$C2610:$C2613,0)&gt;(MATCH(N$1,$C2610:$C2613,0)),1*a_vote,0)+IF(MATCH(M$1,$D2610:$D2613,0)&gt;MATCH(N$1,$D2610:$D2613,0),1*b_vote,0)+IF(MATCH(M$1,$E2610:$E2613,0)&gt;MATCH(N$1,$E2610:$E2613,0),1*c_vote,0)+IF(MATCH(M$1,$F2610:$F2613,0)&gt;MATCH(N$1,$F2610:$F2613,0),1*d_vote,0)</f>
        <v>0.21999999999999997</v>
      </c>
      <c r="O2610" s="3">
        <f>IF(MATCH($O$1,$C2610:$C2613,0)&lt;(MATCH($P$1,$C2610:$C2613,0)),1*a_vote,0)+IF(MATCH($O$1,$D2610:$D2613,0)&lt;MATCH($P$1,$D2610:$D2613,0),1*b_vote,0)+IF(MATCH($O$1,$E2610:$E2613,0)&lt;MATCH($P$1,$E2610:$E2613,0),1*c_vote,0)+IF(MATCH($O$1,$F2610:$F2613,0)&lt;MATCH($P$1,$F2610:$F2613,0),1*d_vote,0)</f>
        <v>0.75</v>
      </c>
      <c r="P2610" s="3">
        <f>IF(MATCH(O$1,$C2610:$C2613,0)&gt;(MATCH(P$1,$C2610:$C2613,0)),1*a_vote,0)+IF(MATCH(O$1,$D2610:$D2613,0)&gt;MATCH(P$1,$D2610:$D2613,0),1*b_vote,0)+IF(MATCH(O$1,$E2610:$E2613,0)&gt;MATCH(P$1,$E2610:$E2613,0),1*c_vote,0)+IF(MATCH(O$1,$F2610:$F2613,0)&gt;MATCH(P$1,$F2610:$F2613,0),1*d_vote,0)</f>
        <v>0.25</v>
      </c>
      <c r="Q2610" s="3">
        <f>IF(MATCH($Q$1,$C2610:$C2613,0)&lt;(MATCH($R$1,$C2610:$C2613,0)),1*a_vote,0)+IF(MATCH($Q$1,$D2610:$D2613,0)&lt;MATCH($R$1,$D2610:$D2613,0),1*b_vote,0)+IF(MATCH($Q$1,$E2610:$E2613,0)&lt;MATCH($R$1,$E2610:$E2613,0),1*c_vote,0)+IF(MATCH($Q$1,$F2610:$F2613,0)&lt;MATCH($R$1,$F2610:$F2613,0),1*d_vote,0)</f>
        <v>0.51</v>
      </c>
      <c r="R2610" s="3">
        <f>IF(MATCH(Q$1,$C2610:$C2613,0)&gt;(MATCH(R$1,$C2610:$C2613,0)),1*a_vote,0)+IF(MATCH(Q$1,$D2610:$D2613,0)&gt;MATCH(R$1,$D2610:$D2613,0),1*b_vote,0)+IF(MATCH(Q$1,$E2610:$E2613,0)&gt;MATCH(R$1,$E2610:$E2613,0),1*c_vote,0)+IF(MATCH(Q$1,$F2610:$F2613,0)&gt;MATCH(R$1,$F2610:$F2613,0),1*d_vote,0)</f>
        <v>0.49</v>
      </c>
      <c r="S2610" s="3">
        <f>IF(MATCH($S$1,$C2610:$C2613,0)&lt;(MATCH($T$1,$C2610:$C2613,0)),1*a_vote,0)+IF(MATCH($S$1,$D2610:$D2613,0)&lt;MATCH($T$1,$D2610:$D2613,0),1*b_vote,0)+IF(MATCH($S$1,$E2610:$E2613,0)&lt;MATCH($T$1,$E2610:$E2613,0),1*c_vote,0)+IF(MATCH($S$1,$F2610:$F2613,0)&lt;MATCH($T$1,$F2610:$F2613,0),1*d_vote,0)</f>
        <v>0.51</v>
      </c>
      <c r="T2610" s="3">
        <f>IF(MATCH(S$1,$C2610:$C2613,0)&gt;(MATCH(T$1,$C2610:$C2613,0)),1*a_vote,0)+IF(MATCH(S$1,$D2610:$D2613,0)&gt;MATCH(T$1,$D2610:$D2613,0),1*b_vote,0)+IF(MATCH(S$1,$E2610:$E2613,0)&gt;MATCH(T$1,$E2610:$E2613,0),1*c_vote,0)+IF(MATCH(S$1,$F2610:$F2613,0)&gt;MATCH(T$1,$F2610:$F2613,0),1*d_vote,0)</f>
        <v>0.49</v>
      </c>
    </row>
    <row r="2611" spans="1:20" x14ac:dyDescent="0.25">
      <c r="A2611">
        <f t="shared" si="82"/>
        <v>2610</v>
      </c>
      <c r="B2611">
        <f t="shared" si="83"/>
        <v>653</v>
      </c>
      <c r="C2611" t="str">
        <f>INDEX('VBA code_permu_wo_repettn'!$T$3:$Y$6,COUNTIF('Profile-matrices_Condorcet'!$B$2:$B2611,'Profile-matrices_Condorcet'!$B2611),MATCH(INDEX('numeric possibilities'!D$3:D$1298,VLOOKUP($B2611,'numeric possibilities'!$C$3:$G$1298,1)),'VBA code_permu_wo_repettn'!$T$2:$Y$2))</f>
        <v>D</v>
      </c>
      <c r="D2611" t="str">
        <f>INDEX('VBA code_permu_wo_repettn'!$AA$3:$AF$6,COUNTIF('Profile-matrices_Condorcet'!$B$2:$B2611,'Profile-matrices_Condorcet'!$B2611),MATCH(INDEX('numeric possibilities'!E$3:E$1298,VLOOKUP($B2611,'numeric possibilities'!$C$3:$G$1298,1)),'VBA code_permu_wo_repettn'!$AA$2:$AF$2))</f>
        <v>A</v>
      </c>
      <c r="E2611" t="str">
        <f>INDEX('VBA code_permu_wo_repettn'!$AH$3:$AM$6,COUNTIF('Profile-matrices_Condorcet'!$B$2:$B2611,'Profile-matrices_Condorcet'!$B2611),MATCH(INDEX('numeric possibilities'!F$3:F$1298,VLOOKUP($B2611,'numeric possibilities'!$C$3:$G$1298,1)),'VBA code_permu_wo_repettn'!$AH$2:$AM$2))</f>
        <v>A</v>
      </c>
      <c r="F2611" t="str">
        <f>INDEX('VBA code_permu_wo_repettn'!$AO$3:$AT$6,COUNTIF('Profile-matrices_Condorcet'!$B$2:$B2611,'Profile-matrices_Condorcet'!$B2611),MATCH(INDEX('numeric possibilities'!G$3:G$1298,VLOOKUP($B2611,'numeric possibilities'!$C$3:$G$1298,1)),'VBA code_permu_wo_repettn'!$AO$2:$AT$2))</f>
        <v>B</v>
      </c>
      <c r="H2611" t="s">
        <v>15</v>
      </c>
      <c r="I2611" t="str">
        <f>IF(I2610&gt;J2610,$I$1,IF(I2610&lt;J2610,$J$1,0))</f>
        <v>A</v>
      </c>
      <c r="K2611" t="str">
        <f>IF(K2610&gt;L2610,$K$1,IF(K2610&lt;L2610,$L$1,0))</f>
        <v>A</v>
      </c>
      <c r="M2611" t="str">
        <f>IF(M2610&gt;N2610,$M$1,IF(M2610&lt;N2610,$N$1,0))</f>
        <v>A</v>
      </c>
      <c r="O2611" t="str">
        <f>IF(O2610&gt;P2610,$O$1,IF(O2610&lt;P2610,$P$1,0))</f>
        <v>B</v>
      </c>
      <c r="Q2611" t="str">
        <f>IF(Q2610&gt;R2610,$Q$1,IF(Q2610&lt;R2610,$R$1,0))</f>
        <v>B</v>
      </c>
      <c r="S2611" t="str">
        <f>IF(S2610&gt;T2610,$S$1,IF(S2610&lt;T2610,$T$1,0))</f>
        <v>C</v>
      </c>
    </row>
    <row r="2612" spans="1:20" x14ac:dyDescent="0.25">
      <c r="A2612">
        <f t="shared" si="82"/>
        <v>2611</v>
      </c>
      <c r="B2612">
        <f t="shared" si="83"/>
        <v>653</v>
      </c>
      <c r="C2612" t="str">
        <f>INDEX('VBA code_permu_wo_repettn'!$T$3:$Y$6,COUNTIF('Profile-matrices_Condorcet'!$B$2:$B2612,'Profile-matrices_Condorcet'!$B2612),MATCH(INDEX('numeric possibilities'!D$3:D$1298,VLOOKUP($B2612,'numeric possibilities'!$C$3:$G$1298,1)),'VBA code_permu_wo_repettn'!$T$2:$Y$2))</f>
        <v>B</v>
      </c>
      <c r="D2612" t="str">
        <f>INDEX('VBA code_permu_wo_repettn'!$AA$3:$AF$6,COUNTIF('Profile-matrices_Condorcet'!$B$2:$B2612,'Profile-matrices_Condorcet'!$B2612),MATCH(INDEX('numeric possibilities'!E$3:E$1298,VLOOKUP($B2612,'numeric possibilities'!$C$3:$G$1298,1)),'VBA code_permu_wo_repettn'!$AA$2:$AF$2))</f>
        <v>C</v>
      </c>
      <c r="E2612" t="str">
        <f>INDEX('VBA code_permu_wo_repettn'!$AH$3:$AM$6,COUNTIF('Profile-matrices_Condorcet'!$B$2:$B2612,'Profile-matrices_Condorcet'!$B2612),MATCH(INDEX('numeric possibilities'!F$3:F$1298,VLOOKUP($B2612,'numeric possibilities'!$C$3:$G$1298,1)),'VBA code_permu_wo_repettn'!$AH$2:$AM$2))</f>
        <v>B</v>
      </c>
      <c r="F2612" t="str">
        <f>INDEX('VBA code_permu_wo_repettn'!$AO$3:$AT$6,COUNTIF('Profile-matrices_Condorcet'!$B$2:$B2612,'Profile-matrices_Condorcet'!$B2612),MATCH(INDEX('numeric possibilities'!G$3:G$1298,VLOOKUP($B2612,'numeric possibilities'!$C$3:$G$1298,1)),'VBA code_permu_wo_repettn'!$AO$2:$AT$2))</f>
        <v>C</v>
      </c>
      <c r="I2612" t="s">
        <v>0</v>
      </c>
      <c r="J2612" t="s">
        <v>1</v>
      </c>
      <c r="K2612" t="s">
        <v>2</v>
      </c>
      <c r="L2612" t="s">
        <v>3</v>
      </c>
    </row>
    <row r="2613" spans="1:20" x14ac:dyDescent="0.25">
      <c r="A2613">
        <f t="shared" si="82"/>
        <v>2612</v>
      </c>
      <c r="B2613">
        <f t="shared" si="83"/>
        <v>653</v>
      </c>
      <c r="C2613" t="str">
        <f>INDEX('VBA code_permu_wo_repettn'!$T$3:$Y$6,COUNTIF('Profile-matrices_Condorcet'!$B$2:$B2613,'Profile-matrices_Condorcet'!$B2613),MATCH(INDEX('numeric possibilities'!D$3:D$1298,VLOOKUP($B2613,'numeric possibilities'!$C$3:$G$1298,1)),'VBA code_permu_wo_repettn'!$T$2:$Y$2))</f>
        <v>C</v>
      </c>
      <c r="D2613" t="str">
        <f>INDEX('VBA code_permu_wo_repettn'!$AA$3:$AF$6,COUNTIF('Profile-matrices_Condorcet'!$B$2:$B2613,'Profile-matrices_Condorcet'!$B2613),MATCH(INDEX('numeric possibilities'!E$3:E$1298,VLOOKUP($B2613,'numeric possibilities'!$C$3:$G$1298,1)),'VBA code_permu_wo_repettn'!$AA$2:$AF$2))</f>
        <v>D</v>
      </c>
      <c r="E2613" t="str">
        <f>INDEX('VBA code_permu_wo_repettn'!$AH$3:$AM$6,COUNTIF('Profile-matrices_Condorcet'!$B$2:$B2613,'Profile-matrices_Condorcet'!$B2613),MATCH(INDEX('numeric possibilities'!F$3:F$1298,VLOOKUP($B2613,'numeric possibilities'!$C$3:$G$1298,1)),'VBA code_permu_wo_repettn'!$AH$2:$AM$2))</f>
        <v>D</v>
      </c>
      <c r="F2613" t="str">
        <f>INDEX('VBA code_permu_wo_repettn'!$AO$3:$AT$6,COUNTIF('Profile-matrices_Condorcet'!$B$2:$B2613,'Profile-matrices_Condorcet'!$B2613),MATCH(INDEX('numeric possibilities'!G$3:G$1298,VLOOKUP($B2613,'numeric possibilities'!$C$3:$G$1298,1)),'VBA code_permu_wo_repettn'!$AO$2:$AT$2))</f>
        <v>A</v>
      </c>
      <c r="G2613" t="str">
        <f>IF(MAX(I2613:L2613)&gt;='numeric possibilities'!$B$4/2,INDEX('Profile-matrices_Condorcet'!I2612:L2612,1,MATCH(MAX('Profile-matrices_Condorcet'!I2613:L2613),'Profile-matrices_Condorcet'!I2613:L2613,0)),"NCW")</f>
        <v>A</v>
      </c>
      <c r="H2613" t="s">
        <v>13</v>
      </c>
      <c r="I2613" s="3">
        <f>COUNTIF($I2611:$S2611,I2612)</f>
        <v>3</v>
      </c>
      <c r="J2613" s="3">
        <f>COUNTIF($I2611:$S2611,J2612)</f>
        <v>2</v>
      </c>
      <c r="K2613" s="3">
        <f>COUNTIF($I2611:$S2611,K2612)</f>
        <v>1</v>
      </c>
      <c r="L2613" s="3">
        <f>COUNTIF($I2611:$S2611,L2612)</f>
        <v>0</v>
      </c>
    </row>
    <row r="2614" spans="1:20" x14ac:dyDescent="0.25">
      <c r="A2614">
        <f t="shared" si="82"/>
        <v>2613</v>
      </c>
      <c r="B2614">
        <f t="shared" si="83"/>
        <v>654</v>
      </c>
      <c r="C2614" t="str">
        <f>INDEX('VBA code_permu_wo_repettn'!$T$3:$Y$6,COUNTIF('Profile-matrices_Condorcet'!$B$2:$B2614,'Profile-matrices_Condorcet'!$B2614),MATCH(INDEX('numeric possibilities'!D$3:D$1298,VLOOKUP($B2614,'numeric possibilities'!$C$3:$G$1298,1)),'VBA code_permu_wo_repettn'!$T$2:$Y$2))</f>
        <v>A</v>
      </c>
      <c r="D2614" t="str">
        <f>INDEX('VBA code_permu_wo_repettn'!$AA$3:$AF$6,COUNTIF('Profile-matrices_Condorcet'!$B$2:$B2614,'Profile-matrices_Condorcet'!$B2614),MATCH(INDEX('numeric possibilities'!E$3:E$1298,VLOOKUP($B2614,'numeric possibilities'!$C$3:$G$1298,1)),'VBA code_permu_wo_repettn'!$AA$2:$AF$2))</f>
        <v>B</v>
      </c>
      <c r="E2614" t="str">
        <f>INDEX('VBA code_permu_wo_repettn'!$AH$3:$AM$6,COUNTIF('Profile-matrices_Condorcet'!$B$2:$B2614,'Profile-matrices_Condorcet'!$B2614),MATCH(INDEX('numeric possibilities'!F$3:F$1298,VLOOKUP($B2614,'numeric possibilities'!$C$3:$G$1298,1)),'VBA code_permu_wo_repettn'!$AH$2:$AM$2))</f>
        <v>C</v>
      </c>
      <c r="F2614" t="str">
        <f>INDEX('VBA code_permu_wo_repettn'!$AO$3:$AT$6,COUNTIF('Profile-matrices_Condorcet'!$B$2:$B2614,'Profile-matrices_Condorcet'!$B2614),MATCH(INDEX('numeric possibilities'!G$3:G$1298,VLOOKUP($B2614,'numeric possibilities'!$C$3:$G$1298,1)),'VBA code_permu_wo_repettn'!$AO$2:$AT$2))</f>
        <v>D</v>
      </c>
      <c r="H2614" t="s">
        <v>14</v>
      </c>
      <c r="I2614" s="3">
        <f>IF(MATCH(I$1,$C2614:$C2617,0)&lt;(MATCH(J$1,$C2614:$C2617,0)),1*a_vote,0)+IF(MATCH(I$1,$D2614:$D2617,0)&lt;MATCH(J$1,$D2614:$D2617,0),1*b_vote,0)+IF(MATCH(I$1,$E2614:$E2617,0)&lt;MATCH(J$1,$E2614:$E2617,0),1*c_vote,0)+IF(MATCH(I$1,$F2614:$F2617,0)&lt;MATCH(J$1,$F2614:$F2617,0),1*d_vote,0)</f>
        <v>0.52</v>
      </c>
      <c r="J2614" s="3">
        <f>IF(MATCH(I$1,$C2614:$C2617,0)&gt;(MATCH(J$1,$C2614:$C2617,0)),1*a_vote,0)+IF(MATCH(I$1,$D2614:$D2617,0)&gt;MATCH(J$1,$D2614:$D2617,0),1*b_vote,0)+IF(MATCH(I$1,$E2614:$E2617,0)&gt;MATCH(J$1,$E2614:$E2617,0),1*c_vote,0)+IF(MATCH(I$1,$F2614:$F2617,0)&gt;MATCH(J$1,$F2614:$F2617,0),1*d_vote,0)</f>
        <v>0.48</v>
      </c>
      <c r="K2614" s="3">
        <f>IF(MATCH($K$1,$C2614:$C2617,0)&lt;(MATCH($L$1,$C2614:$C2617,0)),1*a_vote,0)+IF(MATCH($K$1,$D2614:$D2617,0)&lt;MATCH($L$1,$D2614:$D2617,0),1*b_vote,0)+IF(MATCH($K$1,$E2614:$E2617,0)&lt;MATCH($L$1,$E2614:$E2617,0),1*c_vote,0)+IF(MATCH($K$1,$F2614:$F2617,0)&lt;MATCH($L$1,$F2614:$F2617,0),1*d_vote,0)</f>
        <v>0.53</v>
      </c>
      <c r="L2614" s="3">
        <f>IF(MATCH(K$1,$C2614:$C2617,0)&gt;(MATCH(L$1,$C2614:$C2617,0)),1*a_vote,0)+IF(MATCH(K$1,$D2614:$D2617,0)&gt;MATCH(L$1,$D2614:$D2617,0),1*b_vote,0)+IF(MATCH(K$1,$E2614:$E2617,0)&gt;MATCH(L$1,$E2614:$E2617,0),1*c_vote,0)+IF(MATCH(K$1,$F2614:$F2617,0)&gt;MATCH(L$1,$F2614:$F2617,0),1*d_vote,0)</f>
        <v>0.47</v>
      </c>
      <c r="M2614" s="3">
        <f>IF(MATCH($M$1,$C2614:$C2617,0)&lt;(MATCH($N$1,$C2614:$C2617,0)),1*a_vote,0)+IF(MATCH($M$1,$D2614:$D2617,0)&lt;MATCH($N$1,$D2614:$D2617,0),1*b_vote,0)+IF(MATCH($M$1,$E2614:$E2617,0)&lt;MATCH($N$1,$E2614:$E2617,0),1*c_vote,0)+IF(MATCH($M$1,$F2614:$F2617,0)&lt;MATCH($N$1,$F2614:$F2617,0),1*d_vote,0)</f>
        <v>0.78</v>
      </c>
      <c r="N2614" s="3">
        <f>IF(MATCH(M$1,$C2614:$C2617,0)&gt;(MATCH(N$1,$C2614:$C2617,0)),1*a_vote,0)+IF(MATCH(M$1,$D2614:$D2617,0)&gt;MATCH(N$1,$D2614:$D2617,0),1*b_vote,0)+IF(MATCH(M$1,$E2614:$E2617,0)&gt;MATCH(N$1,$E2614:$E2617,0),1*c_vote,0)+IF(MATCH(M$1,$F2614:$F2617,0)&gt;MATCH(N$1,$F2614:$F2617,0),1*d_vote,0)</f>
        <v>0.21999999999999997</v>
      </c>
      <c r="O2614" s="3">
        <f>IF(MATCH($O$1,$C2614:$C2617,0)&lt;(MATCH($P$1,$C2614:$C2617,0)),1*a_vote,0)+IF(MATCH($O$1,$D2614:$D2617,0)&lt;MATCH($P$1,$D2614:$D2617,0),1*b_vote,0)+IF(MATCH($O$1,$E2614:$E2617,0)&lt;MATCH($P$1,$E2614:$E2617,0),1*c_vote,0)+IF(MATCH($O$1,$F2614:$F2617,0)&lt;MATCH($P$1,$F2614:$F2617,0),1*d_vote,0)</f>
        <v>0.48</v>
      </c>
      <c r="P2614" s="3">
        <f>IF(MATCH(O$1,$C2614:$C2617,0)&gt;(MATCH(P$1,$C2614:$C2617,0)),1*a_vote,0)+IF(MATCH(O$1,$D2614:$D2617,0)&gt;MATCH(P$1,$D2614:$D2617,0),1*b_vote,0)+IF(MATCH(O$1,$E2614:$E2617,0)&gt;MATCH(P$1,$E2614:$E2617,0),1*c_vote,0)+IF(MATCH(O$1,$F2614:$F2617,0)&gt;MATCH(P$1,$F2614:$F2617,0),1*d_vote,0)</f>
        <v>0.52</v>
      </c>
      <c r="Q2614" s="3">
        <f>IF(MATCH($Q$1,$C2614:$C2617,0)&lt;(MATCH($R$1,$C2614:$C2617,0)),1*a_vote,0)+IF(MATCH($Q$1,$D2614:$D2617,0)&lt;MATCH($R$1,$D2614:$D2617,0),1*b_vote,0)+IF(MATCH($Q$1,$E2614:$E2617,0)&lt;MATCH($R$1,$E2614:$E2617,0),1*c_vote,0)+IF(MATCH($Q$1,$F2614:$F2617,0)&lt;MATCH($R$1,$F2614:$F2617,0),1*d_vote,0)</f>
        <v>0.51</v>
      </c>
      <c r="R2614" s="3">
        <f>IF(MATCH(Q$1,$C2614:$C2617,0)&gt;(MATCH(R$1,$C2614:$C2617,0)),1*a_vote,0)+IF(MATCH(Q$1,$D2614:$D2617,0)&gt;MATCH(R$1,$D2614:$D2617,0),1*b_vote,0)+IF(MATCH(Q$1,$E2614:$E2617,0)&gt;MATCH(R$1,$E2614:$E2617,0),1*c_vote,0)+IF(MATCH(Q$1,$F2614:$F2617,0)&gt;MATCH(R$1,$F2614:$F2617,0),1*d_vote,0)</f>
        <v>0.49</v>
      </c>
      <c r="S2614" s="3">
        <f>IF(MATCH($S$1,$C2614:$C2617,0)&lt;(MATCH($T$1,$C2614:$C2617,0)),1*a_vote,0)+IF(MATCH($S$1,$D2614:$D2617,0)&lt;MATCH($T$1,$D2614:$D2617,0),1*b_vote,0)+IF(MATCH($S$1,$E2614:$E2617,0)&lt;MATCH($T$1,$E2614:$E2617,0),1*c_vote,0)+IF(MATCH($S$1,$F2614:$F2617,0)&lt;MATCH($T$1,$F2614:$F2617,0),1*d_vote,0)</f>
        <v>0.51</v>
      </c>
      <c r="T2614" s="3">
        <f>IF(MATCH(S$1,$C2614:$C2617,0)&gt;(MATCH(T$1,$C2614:$C2617,0)),1*a_vote,0)+IF(MATCH(S$1,$D2614:$D2617,0)&gt;MATCH(T$1,$D2614:$D2617,0),1*b_vote,0)+IF(MATCH(S$1,$E2614:$E2617,0)&gt;MATCH(T$1,$E2614:$E2617,0),1*c_vote,0)+IF(MATCH(S$1,$F2614:$F2617,0)&gt;MATCH(T$1,$F2614:$F2617,0),1*d_vote,0)</f>
        <v>0.49</v>
      </c>
    </row>
    <row r="2615" spans="1:20" x14ac:dyDescent="0.25">
      <c r="A2615">
        <f t="shared" si="82"/>
        <v>2614</v>
      </c>
      <c r="B2615">
        <f t="shared" si="83"/>
        <v>654</v>
      </c>
      <c r="C2615" t="str">
        <f>INDEX('VBA code_permu_wo_repettn'!$T$3:$Y$6,COUNTIF('Profile-matrices_Condorcet'!$B$2:$B2615,'Profile-matrices_Condorcet'!$B2615),MATCH(INDEX('numeric possibilities'!D$3:D$1298,VLOOKUP($B2615,'numeric possibilities'!$C$3:$G$1298,1)),'VBA code_permu_wo_repettn'!$T$2:$Y$2))</f>
        <v>D</v>
      </c>
      <c r="D2615" t="str">
        <f>INDEX('VBA code_permu_wo_repettn'!$AA$3:$AF$6,COUNTIF('Profile-matrices_Condorcet'!$B$2:$B2615,'Profile-matrices_Condorcet'!$B2615),MATCH(INDEX('numeric possibilities'!E$3:E$1298,VLOOKUP($B2615,'numeric possibilities'!$C$3:$G$1298,1)),'VBA code_permu_wo_repettn'!$AA$2:$AF$2))</f>
        <v>A</v>
      </c>
      <c r="E2615" t="str">
        <f>INDEX('VBA code_permu_wo_repettn'!$AH$3:$AM$6,COUNTIF('Profile-matrices_Condorcet'!$B$2:$B2615,'Profile-matrices_Condorcet'!$B2615),MATCH(INDEX('numeric possibilities'!F$3:F$1298,VLOOKUP($B2615,'numeric possibilities'!$C$3:$G$1298,1)),'VBA code_permu_wo_repettn'!$AH$2:$AM$2))</f>
        <v>A</v>
      </c>
      <c r="F2615" t="str">
        <f>INDEX('VBA code_permu_wo_repettn'!$AO$3:$AT$6,COUNTIF('Profile-matrices_Condorcet'!$B$2:$B2615,'Profile-matrices_Condorcet'!$B2615),MATCH(INDEX('numeric possibilities'!G$3:G$1298,VLOOKUP($B2615,'numeric possibilities'!$C$3:$G$1298,1)),'VBA code_permu_wo_repettn'!$AO$2:$AT$2))</f>
        <v>B</v>
      </c>
      <c r="H2615" t="s">
        <v>15</v>
      </c>
      <c r="I2615" t="str">
        <f>IF(I2614&gt;J2614,$I$1,IF(I2614&lt;J2614,$J$1,0))</f>
        <v>A</v>
      </c>
      <c r="K2615" t="str">
        <f>IF(K2614&gt;L2614,$K$1,IF(K2614&lt;L2614,$L$1,0))</f>
        <v>A</v>
      </c>
      <c r="M2615" t="str">
        <f>IF(M2614&gt;N2614,$M$1,IF(M2614&lt;N2614,$N$1,0))</f>
        <v>A</v>
      </c>
      <c r="O2615" t="str">
        <f>IF(O2614&gt;P2614,$O$1,IF(O2614&lt;P2614,$P$1,0))</f>
        <v>C</v>
      </c>
      <c r="Q2615" t="str">
        <f>IF(Q2614&gt;R2614,$Q$1,IF(Q2614&lt;R2614,$R$1,0))</f>
        <v>B</v>
      </c>
      <c r="S2615" t="str">
        <f>IF(S2614&gt;T2614,$S$1,IF(S2614&lt;T2614,$T$1,0))</f>
        <v>C</v>
      </c>
    </row>
    <row r="2616" spans="1:20" x14ac:dyDescent="0.25">
      <c r="A2616">
        <f t="shared" si="82"/>
        <v>2615</v>
      </c>
      <c r="B2616">
        <f t="shared" si="83"/>
        <v>654</v>
      </c>
      <c r="C2616" t="str">
        <f>INDEX('VBA code_permu_wo_repettn'!$T$3:$Y$6,COUNTIF('Profile-matrices_Condorcet'!$B$2:$B2616,'Profile-matrices_Condorcet'!$B2616),MATCH(INDEX('numeric possibilities'!D$3:D$1298,VLOOKUP($B2616,'numeric possibilities'!$C$3:$G$1298,1)),'VBA code_permu_wo_repettn'!$T$2:$Y$2))</f>
        <v>C</v>
      </c>
      <c r="D2616" t="str">
        <f>INDEX('VBA code_permu_wo_repettn'!$AA$3:$AF$6,COUNTIF('Profile-matrices_Condorcet'!$B$2:$B2616,'Profile-matrices_Condorcet'!$B2616),MATCH(INDEX('numeric possibilities'!E$3:E$1298,VLOOKUP($B2616,'numeric possibilities'!$C$3:$G$1298,1)),'VBA code_permu_wo_repettn'!$AA$2:$AF$2))</f>
        <v>C</v>
      </c>
      <c r="E2616" t="str">
        <f>INDEX('VBA code_permu_wo_repettn'!$AH$3:$AM$6,COUNTIF('Profile-matrices_Condorcet'!$B$2:$B2616,'Profile-matrices_Condorcet'!$B2616),MATCH(INDEX('numeric possibilities'!F$3:F$1298,VLOOKUP($B2616,'numeric possibilities'!$C$3:$G$1298,1)),'VBA code_permu_wo_repettn'!$AH$2:$AM$2))</f>
        <v>B</v>
      </c>
      <c r="F2616" t="str">
        <f>INDEX('VBA code_permu_wo_repettn'!$AO$3:$AT$6,COUNTIF('Profile-matrices_Condorcet'!$B$2:$B2616,'Profile-matrices_Condorcet'!$B2616),MATCH(INDEX('numeric possibilities'!G$3:G$1298,VLOOKUP($B2616,'numeric possibilities'!$C$3:$G$1298,1)),'VBA code_permu_wo_repettn'!$AO$2:$AT$2))</f>
        <v>C</v>
      </c>
      <c r="I2616" t="s">
        <v>0</v>
      </c>
      <c r="J2616" t="s">
        <v>1</v>
      </c>
      <c r="K2616" t="s">
        <v>2</v>
      </c>
      <c r="L2616" t="s">
        <v>3</v>
      </c>
    </row>
    <row r="2617" spans="1:20" x14ac:dyDescent="0.25">
      <c r="A2617">
        <f t="shared" si="82"/>
        <v>2616</v>
      </c>
      <c r="B2617">
        <f t="shared" si="83"/>
        <v>654</v>
      </c>
      <c r="C2617" t="str">
        <f>INDEX('VBA code_permu_wo_repettn'!$T$3:$Y$6,COUNTIF('Profile-matrices_Condorcet'!$B$2:$B2617,'Profile-matrices_Condorcet'!$B2617),MATCH(INDEX('numeric possibilities'!D$3:D$1298,VLOOKUP($B2617,'numeric possibilities'!$C$3:$G$1298,1)),'VBA code_permu_wo_repettn'!$T$2:$Y$2))</f>
        <v>B</v>
      </c>
      <c r="D2617" t="str">
        <f>INDEX('VBA code_permu_wo_repettn'!$AA$3:$AF$6,COUNTIF('Profile-matrices_Condorcet'!$B$2:$B2617,'Profile-matrices_Condorcet'!$B2617),MATCH(INDEX('numeric possibilities'!E$3:E$1298,VLOOKUP($B2617,'numeric possibilities'!$C$3:$G$1298,1)),'VBA code_permu_wo_repettn'!$AA$2:$AF$2))</f>
        <v>D</v>
      </c>
      <c r="E2617" t="str">
        <f>INDEX('VBA code_permu_wo_repettn'!$AH$3:$AM$6,COUNTIF('Profile-matrices_Condorcet'!$B$2:$B2617,'Profile-matrices_Condorcet'!$B2617),MATCH(INDEX('numeric possibilities'!F$3:F$1298,VLOOKUP($B2617,'numeric possibilities'!$C$3:$G$1298,1)),'VBA code_permu_wo_repettn'!$AH$2:$AM$2))</f>
        <v>D</v>
      </c>
      <c r="F2617" t="str">
        <f>INDEX('VBA code_permu_wo_repettn'!$AO$3:$AT$6,COUNTIF('Profile-matrices_Condorcet'!$B$2:$B2617,'Profile-matrices_Condorcet'!$B2617),MATCH(INDEX('numeric possibilities'!G$3:G$1298,VLOOKUP($B2617,'numeric possibilities'!$C$3:$G$1298,1)),'VBA code_permu_wo_repettn'!$AO$2:$AT$2))</f>
        <v>A</v>
      </c>
      <c r="G2617" t="str">
        <f>IF(MAX(I2617:L2617)&gt;='numeric possibilities'!$B$4/2,INDEX('Profile-matrices_Condorcet'!I2616:L2616,1,MATCH(MAX('Profile-matrices_Condorcet'!I2617:L2617),'Profile-matrices_Condorcet'!I2617:L2617,0)),"NCW")</f>
        <v>A</v>
      </c>
      <c r="H2617" t="s">
        <v>13</v>
      </c>
      <c r="I2617" s="3">
        <f>COUNTIF($I2615:$S2615,I2616)</f>
        <v>3</v>
      </c>
      <c r="J2617" s="3">
        <f>COUNTIF($I2615:$S2615,J2616)</f>
        <v>1</v>
      </c>
      <c r="K2617" s="3">
        <f>COUNTIF($I2615:$S2615,K2616)</f>
        <v>2</v>
      </c>
      <c r="L2617" s="3">
        <f>COUNTIF($I2615:$S2615,L2616)</f>
        <v>0</v>
      </c>
    </row>
    <row r="2618" spans="1:20" x14ac:dyDescent="0.25">
      <c r="A2618">
        <f t="shared" si="82"/>
        <v>2617</v>
      </c>
      <c r="B2618">
        <f t="shared" si="83"/>
        <v>655</v>
      </c>
      <c r="C2618" t="str">
        <f>INDEX('VBA code_permu_wo_repettn'!$T$3:$Y$6,COUNTIF('Profile-matrices_Condorcet'!$B$2:$B2618,'Profile-matrices_Condorcet'!$B2618),MATCH(INDEX('numeric possibilities'!D$3:D$1298,VLOOKUP($B2618,'numeric possibilities'!$C$3:$G$1298,1)),'VBA code_permu_wo_repettn'!$T$2:$Y$2))</f>
        <v>A</v>
      </c>
      <c r="D2618" t="str">
        <f>INDEX('VBA code_permu_wo_repettn'!$AA$3:$AF$6,COUNTIF('Profile-matrices_Condorcet'!$B$2:$B2618,'Profile-matrices_Condorcet'!$B2618),MATCH(INDEX('numeric possibilities'!E$3:E$1298,VLOOKUP($B2618,'numeric possibilities'!$C$3:$G$1298,1)),'VBA code_permu_wo_repettn'!$AA$2:$AF$2))</f>
        <v>B</v>
      </c>
      <c r="E2618" t="str">
        <f>INDEX('VBA code_permu_wo_repettn'!$AH$3:$AM$6,COUNTIF('Profile-matrices_Condorcet'!$B$2:$B2618,'Profile-matrices_Condorcet'!$B2618),MATCH(INDEX('numeric possibilities'!F$3:F$1298,VLOOKUP($B2618,'numeric possibilities'!$C$3:$G$1298,1)),'VBA code_permu_wo_repettn'!$AH$2:$AM$2))</f>
        <v>C</v>
      </c>
      <c r="F2618" t="str">
        <f>INDEX('VBA code_permu_wo_repettn'!$AO$3:$AT$6,COUNTIF('Profile-matrices_Condorcet'!$B$2:$B2618,'Profile-matrices_Condorcet'!$B2618),MATCH(INDEX('numeric possibilities'!G$3:G$1298,VLOOKUP($B2618,'numeric possibilities'!$C$3:$G$1298,1)),'VBA code_permu_wo_repettn'!$AO$2:$AT$2))</f>
        <v>D</v>
      </c>
      <c r="H2618" t="s">
        <v>14</v>
      </c>
      <c r="I2618" s="3">
        <f>IF(MATCH(I$1,$C2618:$C2621,0)&lt;(MATCH(J$1,$C2618:$C2621,0)),1*a_vote,0)+IF(MATCH(I$1,$D2618:$D2621,0)&lt;MATCH(J$1,$D2618:$D2621,0),1*b_vote,0)+IF(MATCH(I$1,$E2618:$E2621,0)&lt;MATCH(J$1,$E2618:$E2621,0),1*c_vote,0)+IF(MATCH(I$1,$F2618:$F2621,0)&lt;MATCH(J$1,$F2618:$F2621,0),1*d_vote,0)</f>
        <v>0.52</v>
      </c>
      <c r="J2618" s="3">
        <f>IF(MATCH(I$1,$C2618:$C2621,0)&gt;(MATCH(J$1,$C2618:$C2621,0)),1*a_vote,0)+IF(MATCH(I$1,$D2618:$D2621,0)&gt;MATCH(J$1,$D2618:$D2621,0),1*b_vote,0)+IF(MATCH(I$1,$E2618:$E2621,0)&gt;MATCH(J$1,$E2618:$E2621,0),1*c_vote,0)+IF(MATCH(I$1,$F2618:$F2621,0)&gt;MATCH(J$1,$F2618:$F2621,0),1*d_vote,0)</f>
        <v>0.48</v>
      </c>
      <c r="K2618" s="3">
        <f>IF(MATCH($K$1,$C2618:$C2621,0)&lt;(MATCH($L$1,$C2618:$C2621,0)),1*a_vote,0)+IF(MATCH($K$1,$D2618:$D2621,0)&lt;MATCH($L$1,$D2618:$D2621,0),1*b_vote,0)+IF(MATCH($K$1,$E2618:$E2621,0)&lt;MATCH($L$1,$E2618:$E2621,0),1*c_vote,0)+IF(MATCH($K$1,$F2618:$F2621,0)&lt;MATCH($L$1,$F2618:$F2621,0),1*d_vote,0)</f>
        <v>0.53</v>
      </c>
      <c r="L2618" s="3">
        <f>IF(MATCH(K$1,$C2618:$C2621,0)&gt;(MATCH(L$1,$C2618:$C2621,0)),1*a_vote,0)+IF(MATCH(K$1,$D2618:$D2621,0)&gt;MATCH(L$1,$D2618:$D2621,0),1*b_vote,0)+IF(MATCH(K$1,$E2618:$E2621,0)&gt;MATCH(L$1,$E2618:$E2621,0),1*c_vote,0)+IF(MATCH(K$1,$F2618:$F2621,0)&gt;MATCH(L$1,$F2618:$F2621,0),1*d_vote,0)</f>
        <v>0.47</v>
      </c>
      <c r="M2618" s="3">
        <f>IF(MATCH($M$1,$C2618:$C2621,0)&lt;(MATCH($N$1,$C2618:$C2621,0)),1*a_vote,0)+IF(MATCH($M$1,$D2618:$D2621,0)&lt;MATCH($N$1,$D2618:$D2621,0),1*b_vote,0)+IF(MATCH($M$1,$E2618:$E2621,0)&lt;MATCH($N$1,$E2618:$E2621,0),1*c_vote,0)+IF(MATCH($M$1,$F2618:$F2621,0)&lt;MATCH($N$1,$F2618:$F2621,0),1*d_vote,0)</f>
        <v>0.78</v>
      </c>
      <c r="N2618" s="3">
        <f>IF(MATCH(M$1,$C2618:$C2621,0)&gt;(MATCH(N$1,$C2618:$C2621,0)),1*a_vote,0)+IF(MATCH(M$1,$D2618:$D2621,0)&gt;MATCH(N$1,$D2618:$D2621,0),1*b_vote,0)+IF(MATCH(M$1,$E2618:$E2621,0)&gt;MATCH(N$1,$E2618:$E2621,0),1*c_vote,0)+IF(MATCH(M$1,$F2618:$F2621,0)&gt;MATCH(N$1,$F2618:$F2621,0),1*d_vote,0)</f>
        <v>0.21999999999999997</v>
      </c>
      <c r="O2618" s="3">
        <f>IF(MATCH($O$1,$C2618:$C2621,0)&lt;(MATCH($P$1,$C2618:$C2621,0)),1*a_vote,0)+IF(MATCH($O$1,$D2618:$D2621,0)&lt;MATCH($P$1,$D2618:$D2621,0),1*b_vote,0)+IF(MATCH($O$1,$E2618:$E2621,0)&lt;MATCH($P$1,$E2618:$E2621,0),1*c_vote,0)+IF(MATCH($O$1,$F2618:$F2621,0)&lt;MATCH($P$1,$F2618:$F2621,0),1*d_vote,0)</f>
        <v>0.75</v>
      </c>
      <c r="P2618" s="3">
        <f>IF(MATCH(O$1,$C2618:$C2621,0)&gt;(MATCH(P$1,$C2618:$C2621,0)),1*a_vote,0)+IF(MATCH(O$1,$D2618:$D2621,0)&gt;MATCH(P$1,$D2618:$D2621,0),1*b_vote,0)+IF(MATCH(O$1,$E2618:$E2621,0)&gt;MATCH(P$1,$E2618:$E2621,0),1*c_vote,0)+IF(MATCH(O$1,$F2618:$F2621,0)&gt;MATCH(P$1,$F2618:$F2621,0),1*d_vote,0)</f>
        <v>0.25</v>
      </c>
      <c r="Q2618" s="3">
        <f>IF(MATCH($Q$1,$C2618:$C2621,0)&lt;(MATCH($R$1,$C2618:$C2621,0)),1*a_vote,0)+IF(MATCH($Q$1,$D2618:$D2621,0)&lt;MATCH($R$1,$D2618:$D2621,0),1*b_vote,0)+IF(MATCH($Q$1,$E2618:$E2621,0)&lt;MATCH($R$1,$E2618:$E2621,0),1*c_vote,0)+IF(MATCH($Q$1,$F2618:$F2621,0)&lt;MATCH($R$1,$F2618:$F2621,0),1*d_vote,0)</f>
        <v>0.78</v>
      </c>
      <c r="R2618" s="3">
        <f>IF(MATCH(Q$1,$C2618:$C2621,0)&gt;(MATCH(R$1,$C2618:$C2621,0)),1*a_vote,0)+IF(MATCH(Q$1,$D2618:$D2621,0)&gt;MATCH(R$1,$D2618:$D2621,0),1*b_vote,0)+IF(MATCH(Q$1,$E2618:$E2621,0)&gt;MATCH(R$1,$E2618:$E2621,0),1*c_vote,0)+IF(MATCH(Q$1,$F2618:$F2621,0)&gt;MATCH(R$1,$F2618:$F2621,0),1*d_vote,0)</f>
        <v>0.21999999999999997</v>
      </c>
      <c r="S2618" s="3">
        <f>IF(MATCH($S$1,$C2618:$C2621,0)&lt;(MATCH($T$1,$C2618:$C2621,0)),1*a_vote,0)+IF(MATCH($S$1,$D2618:$D2621,0)&lt;MATCH($T$1,$D2618:$D2621,0),1*b_vote,0)+IF(MATCH($S$1,$E2618:$E2621,0)&lt;MATCH($T$1,$E2618:$E2621,0),1*c_vote,0)+IF(MATCH($S$1,$F2618:$F2621,0)&lt;MATCH($T$1,$F2618:$F2621,0),1*d_vote,0)</f>
        <v>0.52</v>
      </c>
      <c r="T2618" s="3">
        <f>IF(MATCH(S$1,$C2618:$C2621,0)&gt;(MATCH(T$1,$C2618:$C2621,0)),1*a_vote,0)+IF(MATCH(S$1,$D2618:$D2621,0)&gt;MATCH(T$1,$D2618:$D2621,0),1*b_vote,0)+IF(MATCH(S$1,$E2618:$E2621,0)&gt;MATCH(T$1,$E2618:$E2621,0),1*c_vote,0)+IF(MATCH(S$1,$F2618:$F2621,0)&gt;MATCH(T$1,$F2618:$F2621,0),1*d_vote,0)</f>
        <v>0.48</v>
      </c>
    </row>
    <row r="2619" spans="1:20" x14ac:dyDescent="0.25">
      <c r="A2619">
        <f t="shared" si="82"/>
        <v>2618</v>
      </c>
      <c r="B2619">
        <f t="shared" si="83"/>
        <v>655</v>
      </c>
      <c r="C2619" t="str">
        <f>INDEX('VBA code_permu_wo_repettn'!$T$3:$Y$6,COUNTIF('Profile-matrices_Condorcet'!$B$2:$B2619,'Profile-matrices_Condorcet'!$B2619),MATCH(INDEX('numeric possibilities'!D$3:D$1298,VLOOKUP($B2619,'numeric possibilities'!$C$3:$G$1298,1)),'VBA code_permu_wo_repettn'!$T$2:$Y$2))</f>
        <v>B</v>
      </c>
      <c r="D2619" t="str">
        <f>INDEX('VBA code_permu_wo_repettn'!$AA$3:$AF$6,COUNTIF('Profile-matrices_Condorcet'!$B$2:$B2619,'Profile-matrices_Condorcet'!$B2619),MATCH(INDEX('numeric possibilities'!E$3:E$1298,VLOOKUP($B2619,'numeric possibilities'!$C$3:$G$1298,1)),'VBA code_permu_wo_repettn'!$AA$2:$AF$2))</f>
        <v>A</v>
      </c>
      <c r="E2619" t="str">
        <f>INDEX('VBA code_permu_wo_repettn'!$AH$3:$AM$6,COUNTIF('Profile-matrices_Condorcet'!$B$2:$B2619,'Profile-matrices_Condorcet'!$B2619),MATCH(INDEX('numeric possibilities'!F$3:F$1298,VLOOKUP($B2619,'numeric possibilities'!$C$3:$G$1298,1)),'VBA code_permu_wo_repettn'!$AH$2:$AM$2))</f>
        <v>A</v>
      </c>
      <c r="F2619" t="str">
        <f>INDEX('VBA code_permu_wo_repettn'!$AO$3:$AT$6,COUNTIF('Profile-matrices_Condorcet'!$B$2:$B2619,'Profile-matrices_Condorcet'!$B2619),MATCH(INDEX('numeric possibilities'!G$3:G$1298,VLOOKUP($B2619,'numeric possibilities'!$C$3:$G$1298,1)),'VBA code_permu_wo_repettn'!$AO$2:$AT$2))</f>
        <v>B</v>
      </c>
      <c r="H2619" t="s">
        <v>15</v>
      </c>
      <c r="I2619" t="str">
        <f>IF(I2618&gt;J2618,$I$1,IF(I2618&lt;J2618,$J$1,0))</f>
        <v>A</v>
      </c>
      <c r="K2619" t="str">
        <f>IF(K2618&gt;L2618,$K$1,IF(K2618&lt;L2618,$L$1,0))</f>
        <v>A</v>
      </c>
      <c r="M2619" t="str">
        <f>IF(M2618&gt;N2618,$M$1,IF(M2618&lt;N2618,$N$1,0))</f>
        <v>A</v>
      </c>
      <c r="O2619" t="str">
        <f>IF(O2618&gt;P2618,$O$1,IF(O2618&lt;P2618,$P$1,0))</f>
        <v>B</v>
      </c>
      <c r="Q2619" t="str">
        <f>IF(Q2618&gt;R2618,$Q$1,IF(Q2618&lt;R2618,$R$1,0))</f>
        <v>B</v>
      </c>
      <c r="S2619" t="str">
        <f>IF(S2618&gt;T2618,$S$1,IF(S2618&lt;T2618,$T$1,0))</f>
        <v>C</v>
      </c>
    </row>
    <row r="2620" spans="1:20" x14ac:dyDescent="0.25">
      <c r="A2620">
        <f t="shared" si="82"/>
        <v>2619</v>
      </c>
      <c r="B2620">
        <f t="shared" si="83"/>
        <v>655</v>
      </c>
      <c r="C2620" t="str">
        <f>INDEX('VBA code_permu_wo_repettn'!$T$3:$Y$6,COUNTIF('Profile-matrices_Condorcet'!$B$2:$B2620,'Profile-matrices_Condorcet'!$B2620),MATCH(INDEX('numeric possibilities'!D$3:D$1298,VLOOKUP($B2620,'numeric possibilities'!$C$3:$G$1298,1)),'VBA code_permu_wo_repettn'!$T$2:$Y$2))</f>
        <v>C</v>
      </c>
      <c r="D2620" t="str">
        <f>INDEX('VBA code_permu_wo_repettn'!$AA$3:$AF$6,COUNTIF('Profile-matrices_Condorcet'!$B$2:$B2620,'Profile-matrices_Condorcet'!$B2620),MATCH(INDEX('numeric possibilities'!E$3:E$1298,VLOOKUP($B2620,'numeric possibilities'!$C$3:$G$1298,1)),'VBA code_permu_wo_repettn'!$AA$2:$AF$2))</f>
        <v>D</v>
      </c>
      <c r="E2620" t="str">
        <f>INDEX('VBA code_permu_wo_repettn'!$AH$3:$AM$6,COUNTIF('Profile-matrices_Condorcet'!$B$2:$B2620,'Profile-matrices_Condorcet'!$B2620),MATCH(INDEX('numeric possibilities'!F$3:F$1298,VLOOKUP($B2620,'numeric possibilities'!$C$3:$G$1298,1)),'VBA code_permu_wo_repettn'!$AH$2:$AM$2))</f>
        <v>B</v>
      </c>
      <c r="F2620" t="str">
        <f>INDEX('VBA code_permu_wo_repettn'!$AO$3:$AT$6,COUNTIF('Profile-matrices_Condorcet'!$B$2:$B2620,'Profile-matrices_Condorcet'!$B2620),MATCH(INDEX('numeric possibilities'!G$3:G$1298,VLOOKUP($B2620,'numeric possibilities'!$C$3:$G$1298,1)),'VBA code_permu_wo_repettn'!$AO$2:$AT$2))</f>
        <v>C</v>
      </c>
      <c r="I2620" t="s">
        <v>0</v>
      </c>
      <c r="J2620" t="s">
        <v>1</v>
      </c>
      <c r="K2620" t="s">
        <v>2</v>
      </c>
      <c r="L2620" t="s">
        <v>3</v>
      </c>
    </row>
    <row r="2621" spans="1:20" x14ac:dyDescent="0.25">
      <c r="A2621">
        <f t="shared" si="82"/>
        <v>2620</v>
      </c>
      <c r="B2621">
        <f t="shared" si="83"/>
        <v>655</v>
      </c>
      <c r="C2621" t="str">
        <f>INDEX('VBA code_permu_wo_repettn'!$T$3:$Y$6,COUNTIF('Profile-matrices_Condorcet'!$B$2:$B2621,'Profile-matrices_Condorcet'!$B2621),MATCH(INDEX('numeric possibilities'!D$3:D$1298,VLOOKUP($B2621,'numeric possibilities'!$C$3:$G$1298,1)),'VBA code_permu_wo_repettn'!$T$2:$Y$2))</f>
        <v>D</v>
      </c>
      <c r="D2621" t="str">
        <f>INDEX('VBA code_permu_wo_repettn'!$AA$3:$AF$6,COUNTIF('Profile-matrices_Condorcet'!$B$2:$B2621,'Profile-matrices_Condorcet'!$B2621),MATCH(INDEX('numeric possibilities'!E$3:E$1298,VLOOKUP($B2621,'numeric possibilities'!$C$3:$G$1298,1)),'VBA code_permu_wo_repettn'!$AA$2:$AF$2))</f>
        <v>C</v>
      </c>
      <c r="E2621" t="str">
        <f>INDEX('VBA code_permu_wo_repettn'!$AH$3:$AM$6,COUNTIF('Profile-matrices_Condorcet'!$B$2:$B2621,'Profile-matrices_Condorcet'!$B2621),MATCH(INDEX('numeric possibilities'!F$3:F$1298,VLOOKUP($B2621,'numeric possibilities'!$C$3:$G$1298,1)),'VBA code_permu_wo_repettn'!$AH$2:$AM$2))</f>
        <v>D</v>
      </c>
      <c r="F2621" t="str">
        <f>INDEX('VBA code_permu_wo_repettn'!$AO$3:$AT$6,COUNTIF('Profile-matrices_Condorcet'!$B$2:$B2621,'Profile-matrices_Condorcet'!$B2621),MATCH(INDEX('numeric possibilities'!G$3:G$1298,VLOOKUP($B2621,'numeric possibilities'!$C$3:$G$1298,1)),'VBA code_permu_wo_repettn'!$AO$2:$AT$2))</f>
        <v>A</v>
      </c>
      <c r="G2621" t="str">
        <f>IF(MAX(I2621:L2621)&gt;='numeric possibilities'!$B$4/2,INDEX('Profile-matrices_Condorcet'!I2620:L2620,1,MATCH(MAX('Profile-matrices_Condorcet'!I2621:L2621),'Profile-matrices_Condorcet'!I2621:L2621,0)),"NCW")</f>
        <v>A</v>
      </c>
      <c r="H2621" t="s">
        <v>13</v>
      </c>
      <c r="I2621" s="3">
        <f>COUNTIF($I2619:$S2619,I2620)</f>
        <v>3</v>
      </c>
      <c r="J2621" s="3">
        <f>COUNTIF($I2619:$S2619,J2620)</f>
        <v>2</v>
      </c>
      <c r="K2621" s="3">
        <f>COUNTIF($I2619:$S2619,K2620)</f>
        <v>1</v>
      </c>
      <c r="L2621" s="3">
        <f>COUNTIF($I2619:$S2619,L2620)</f>
        <v>0</v>
      </c>
    </row>
    <row r="2622" spans="1:20" x14ac:dyDescent="0.25">
      <c r="A2622">
        <f t="shared" si="82"/>
        <v>2621</v>
      </c>
      <c r="B2622">
        <f t="shared" si="83"/>
        <v>656</v>
      </c>
      <c r="C2622" t="str">
        <f>INDEX('VBA code_permu_wo_repettn'!$T$3:$Y$6,COUNTIF('Profile-matrices_Condorcet'!$B$2:$B2622,'Profile-matrices_Condorcet'!$B2622),MATCH(INDEX('numeric possibilities'!D$3:D$1298,VLOOKUP($B2622,'numeric possibilities'!$C$3:$G$1298,1)),'VBA code_permu_wo_repettn'!$T$2:$Y$2))</f>
        <v>A</v>
      </c>
      <c r="D2622" t="str">
        <f>INDEX('VBA code_permu_wo_repettn'!$AA$3:$AF$6,COUNTIF('Profile-matrices_Condorcet'!$B$2:$B2622,'Profile-matrices_Condorcet'!$B2622),MATCH(INDEX('numeric possibilities'!E$3:E$1298,VLOOKUP($B2622,'numeric possibilities'!$C$3:$G$1298,1)),'VBA code_permu_wo_repettn'!$AA$2:$AF$2))</f>
        <v>B</v>
      </c>
      <c r="E2622" t="str">
        <f>INDEX('VBA code_permu_wo_repettn'!$AH$3:$AM$6,COUNTIF('Profile-matrices_Condorcet'!$B$2:$B2622,'Profile-matrices_Condorcet'!$B2622),MATCH(INDEX('numeric possibilities'!F$3:F$1298,VLOOKUP($B2622,'numeric possibilities'!$C$3:$G$1298,1)),'VBA code_permu_wo_repettn'!$AH$2:$AM$2))</f>
        <v>C</v>
      </c>
      <c r="F2622" t="str">
        <f>INDEX('VBA code_permu_wo_repettn'!$AO$3:$AT$6,COUNTIF('Profile-matrices_Condorcet'!$B$2:$B2622,'Profile-matrices_Condorcet'!$B2622),MATCH(INDEX('numeric possibilities'!G$3:G$1298,VLOOKUP($B2622,'numeric possibilities'!$C$3:$G$1298,1)),'VBA code_permu_wo_repettn'!$AO$2:$AT$2))</f>
        <v>D</v>
      </c>
      <c r="H2622" t="s">
        <v>14</v>
      </c>
      <c r="I2622" s="3">
        <f>IF(MATCH(I$1,$C2622:$C2625,0)&lt;(MATCH(J$1,$C2622:$C2625,0)),1*a_vote,0)+IF(MATCH(I$1,$D2622:$D2625,0)&lt;MATCH(J$1,$D2622:$D2625,0),1*b_vote,0)+IF(MATCH(I$1,$E2622:$E2625,0)&lt;MATCH(J$1,$E2622:$E2625,0),1*c_vote,0)+IF(MATCH(I$1,$F2622:$F2625,0)&lt;MATCH(J$1,$F2622:$F2625,0),1*d_vote,0)</f>
        <v>0.52</v>
      </c>
      <c r="J2622" s="3">
        <f>IF(MATCH(I$1,$C2622:$C2625,0)&gt;(MATCH(J$1,$C2622:$C2625,0)),1*a_vote,0)+IF(MATCH(I$1,$D2622:$D2625,0)&gt;MATCH(J$1,$D2622:$D2625,0),1*b_vote,0)+IF(MATCH(I$1,$E2622:$E2625,0)&gt;MATCH(J$1,$E2622:$E2625,0),1*c_vote,0)+IF(MATCH(I$1,$F2622:$F2625,0)&gt;MATCH(J$1,$F2622:$F2625,0),1*d_vote,0)</f>
        <v>0.48</v>
      </c>
      <c r="K2622" s="3">
        <f>IF(MATCH($K$1,$C2622:$C2625,0)&lt;(MATCH($L$1,$C2622:$C2625,0)),1*a_vote,0)+IF(MATCH($K$1,$D2622:$D2625,0)&lt;MATCH($L$1,$D2622:$D2625,0),1*b_vote,0)+IF(MATCH($K$1,$E2622:$E2625,0)&lt;MATCH($L$1,$E2622:$E2625,0),1*c_vote,0)+IF(MATCH($K$1,$F2622:$F2625,0)&lt;MATCH($L$1,$F2622:$F2625,0),1*d_vote,0)</f>
        <v>0.53</v>
      </c>
      <c r="L2622" s="3">
        <f>IF(MATCH(K$1,$C2622:$C2625,0)&gt;(MATCH(L$1,$C2622:$C2625,0)),1*a_vote,0)+IF(MATCH(K$1,$D2622:$D2625,0)&gt;MATCH(L$1,$D2622:$D2625,0),1*b_vote,0)+IF(MATCH(K$1,$E2622:$E2625,0)&gt;MATCH(L$1,$E2622:$E2625,0),1*c_vote,0)+IF(MATCH(K$1,$F2622:$F2625,0)&gt;MATCH(L$1,$F2622:$F2625,0),1*d_vote,0)</f>
        <v>0.47</v>
      </c>
      <c r="M2622" s="3">
        <f>IF(MATCH($M$1,$C2622:$C2625,0)&lt;(MATCH($N$1,$C2622:$C2625,0)),1*a_vote,0)+IF(MATCH($M$1,$D2622:$D2625,0)&lt;MATCH($N$1,$D2622:$D2625,0),1*b_vote,0)+IF(MATCH($M$1,$E2622:$E2625,0)&lt;MATCH($N$1,$E2622:$E2625,0),1*c_vote,0)+IF(MATCH($M$1,$F2622:$F2625,0)&lt;MATCH($N$1,$F2622:$F2625,0),1*d_vote,0)</f>
        <v>0.78</v>
      </c>
      <c r="N2622" s="3">
        <f>IF(MATCH(M$1,$C2622:$C2625,0)&gt;(MATCH(N$1,$C2622:$C2625,0)),1*a_vote,0)+IF(MATCH(M$1,$D2622:$D2625,0)&gt;MATCH(N$1,$D2622:$D2625,0),1*b_vote,0)+IF(MATCH(M$1,$E2622:$E2625,0)&gt;MATCH(N$1,$E2622:$E2625,0),1*c_vote,0)+IF(MATCH(M$1,$F2622:$F2625,0)&gt;MATCH(N$1,$F2622:$F2625,0),1*d_vote,0)</f>
        <v>0.21999999999999997</v>
      </c>
      <c r="O2622" s="3">
        <f>IF(MATCH($O$1,$C2622:$C2625,0)&lt;(MATCH($P$1,$C2622:$C2625,0)),1*a_vote,0)+IF(MATCH($O$1,$D2622:$D2625,0)&lt;MATCH($P$1,$D2622:$D2625,0),1*b_vote,0)+IF(MATCH($O$1,$E2622:$E2625,0)&lt;MATCH($P$1,$E2622:$E2625,0),1*c_vote,0)+IF(MATCH($O$1,$F2622:$F2625,0)&lt;MATCH($P$1,$F2622:$F2625,0),1*d_vote,0)</f>
        <v>0.75</v>
      </c>
      <c r="P2622" s="3">
        <f>IF(MATCH(O$1,$C2622:$C2625,0)&gt;(MATCH(P$1,$C2622:$C2625,0)),1*a_vote,0)+IF(MATCH(O$1,$D2622:$D2625,0)&gt;MATCH(P$1,$D2622:$D2625,0),1*b_vote,0)+IF(MATCH(O$1,$E2622:$E2625,0)&gt;MATCH(P$1,$E2622:$E2625,0),1*c_vote,0)+IF(MATCH(O$1,$F2622:$F2625,0)&gt;MATCH(P$1,$F2622:$F2625,0),1*d_vote,0)</f>
        <v>0.25</v>
      </c>
      <c r="Q2622" s="3">
        <f>IF(MATCH($Q$1,$C2622:$C2625,0)&lt;(MATCH($R$1,$C2622:$C2625,0)),1*a_vote,0)+IF(MATCH($Q$1,$D2622:$D2625,0)&lt;MATCH($R$1,$D2622:$D2625,0),1*b_vote,0)+IF(MATCH($Q$1,$E2622:$E2625,0)&lt;MATCH($R$1,$E2622:$E2625,0),1*c_vote,0)+IF(MATCH($Q$1,$F2622:$F2625,0)&lt;MATCH($R$1,$F2622:$F2625,0),1*d_vote,0)</f>
        <v>0.78</v>
      </c>
      <c r="R2622" s="3">
        <f>IF(MATCH(Q$1,$C2622:$C2625,0)&gt;(MATCH(R$1,$C2622:$C2625,0)),1*a_vote,0)+IF(MATCH(Q$1,$D2622:$D2625,0)&gt;MATCH(R$1,$D2622:$D2625,0),1*b_vote,0)+IF(MATCH(Q$1,$E2622:$E2625,0)&gt;MATCH(R$1,$E2622:$E2625,0),1*c_vote,0)+IF(MATCH(Q$1,$F2622:$F2625,0)&gt;MATCH(R$1,$F2622:$F2625,0),1*d_vote,0)</f>
        <v>0.21999999999999997</v>
      </c>
      <c r="S2622" s="3">
        <f>IF(MATCH($S$1,$C2622:$C2625,0)&lt;(MATCH($T$1,$C2622:$C2625,0)),1*a_vote,0)+IF(MATCH($S$1,$D2622:$D2625,0)&lt;MATCH($T$1,$D2622:$D2625,0),1*b_vote,0)+IF(MATCH($S$1,$E2622:$E2625,0)&lt;MATCH($T$1,$E2622:$E2625,0),1*c_vote,0)+IF(MATCH($S$1,$F2622:$F2625,0)&lt;MATCH($T$1,$F2622:$F2625,0),1*d_vote,0)</f>
        <v>0.25</v>
      </c>
      <c r="T2622" s="3">
        <f>IF(MATCH(S$1,$C2622:$C2625,0)&gt;(MATCH(T$1,$C2622:$C2625,0)),1*a_vote,0)+IF(MATCH(S$1,$D2622:$D2625,0)&gt;MATCH(T$1,$D2622:$D2625,0),1*b_vote,0)+IF(MATCH(S$1,$E2622:$E2625,0)&gt;MATCH(T$1,$E2622:$E2625,0),1*c_vote,0)+IF(MATCH(S$1,$F2622:$F2625,0)&gt;MATCH(T$1,$F2622:$F2625,0),1*d_vote,0)</f>
        <v>0.75</v>
      </c>
    </row>
    <row r="2623" spans="1:20" x14ac:dyDescent="0.25">
      <c r="A2623">
        <f t="shared" si="82"/>
        <v>2622</v>
      </c>
      <c r="B2623">
        <f t="shared" si="83"/>
        <v>656</v>
      </c>
      <c r="C2623" t="str">
        <f>INDEX('VBA code_permu_wo_repettn'!$T$3:$Y$6,COUNTIF('Profile-matrices_Condorcet'!$B$2:$B2623,'Profile-matrices_Condorcet'!$B2623),MATCH(INDEX('numeric possibilities'!D$3:D$1298,VLOOKUP($B2623,'numeric possibilities'!$C$3:$G$1298,1)),'VBA code_permu_wo_repettn'!$T$2:$Y$2))</f>
        <v>B</v>
      </c>
      <c r="D2623" t="str">
        <f>INDEX('VBA code_permu_wo_repettn'!$AA$3:$AF$6,COUNTIF('Profile-matrices_Condorcet'!$B$2:$B2623,'Profile-matrices_Condorcet'!$B2623),MATCH(INDEX('numeric possibilities'!E$3:E$1298,VLOOKUP($B2623,'numeric possibilities'!$C$3:$G$1298,1)),'VBA code_permu_wo_repettn'!$AA$2:$AF$2))</f>
        <v>A</v>
      </c>
      <c r="E2623" t="str">
        <f>INDEX('VBA code_permu_wo_repettn'!$AH$3:$AM$6,COUNTIF('Profile-matrices_Condorcet'!$B$2:$B2623,'Profile-matrices_Condorcet'!$B2623),MATCH(INDEX('numeric possibilities'!F$3:F$1298,VLOOKUP($B2623,'numeric possibilities'!$C$3:$G$1298,1)),'VBA code_permu_wo_repettn'!$AH$2:$AM$2))</f>
        <v>A</v>
      </c>
      <c r="F2623" t="str">
        <f>INDEX('VBA code_permu_wo_repettn'!$AO$3:$AT$6,COUNTIF('Profile-matrices_Condorcet'!$B$2:$B2623,'Profile-matrices_Condorcet'!$B2623),MATCH(INDEX('numeric possibilities'!G$3:G$1298,VLOOKUP($B2623,'numeric possibilities'!$C$3:$G$1298,1)),'VBA code_permu_wo_repettn'!$AO$2:$AT$2))</f>
        <v>B</v>
      </c>
      <c r="H2623" t="s">
        <v>15</v>
      </c>
      <c r="I2623" t="str">
        <f>IF(I2622&gt;J2622,$I$1,IF(I2622&lt;J2622,$J$1,0))</f>
        <v>A</v>
      </c>
      <c r="K2623" t="str">
        <f>IF(K2622&gt;L2622,$K$1,IF(K2622&lt;L2622,$L$1,0))</f>
        <v>A</v>
      </c>
      <c r="M2623" t="str">
        <f>IF(M2622&gt;N2622,$M$1,IF(M2622&lt;N2622,$N$1,0))</f>
        <v>A</v>
      </c>
      <c r="O2623" t="str">
        <f>IF(O2622&gt;P2622,$O$1,IF(O2622&lt;P2622,$P$1,0))</f>
        <v>B</v>
      </c>
      <c r="Q2623" t="str">
        <f>IF(Q2622&gt;R2622,$Q$1,IF(Q2622&lt;R2622,$R$1,0))</f>
        <v>B</v>
      </c>
      <c r="S2623" t="str">
        <f>IF(S2622&gt;T2622,$S$1,IF(S2622&lt;T2622,$T$1,0))</f>
        <v>D</v>
      </c>
    </row>
    <row r="2624" spans="1:20" x14ac:dyDescent="0.25">
      <c r="A2624">
        <f t="shared" si="82"/>
        <v>2623</v>
      </c>
      <c r="B2624">
        <f t="shared" si="83"/>
        <v>656</v>
      </c>
      <c r="C2624" t="str">
        <f>INDEX('VBA code_permu_wo_repettn'!$T$3:$Y$6,COUNTIF('Profile-matrices_Condorcet'!$B$2:$B2624,'Profile-matrices_Condorcet'!$B2624),MATCH(INDEX('numeric possibilities'!D$3:D$1298,VLOOKUP($B2624,'numeric possibilities'!$C$3:$G$1298,1)),'VBA code_permu_wo_repettn'!$T$2:$Y$2))</f>
        <v>D</v>
      </c>
      <c r="D2624" t="str">
        <f>INDEX('VBA code_permu_wo_repettn'!$AA$3:$AF$6,COUNTIF('Profile-matrices_Condorcet'!$B$2:$B2624,'Profile-matrices_Condorcet'!$B2624),MATCH(INDEX('numeric possibilities'!E$3:E$1298,VLOOKUP($B2624,'numeric possibilities'!$C$3:$G$1298,1)),'VBA code_permu_wo_repettn'!$AA$2:$AF$2))</f>
        <v>D</v>
      </c>
      <c r="E2624" t="str">
        <f>INDEX('VBA code_permu_wo_repettn'!$AH$3:$AM$6,COUNTIF('Profile-matrices_Condorcet'!$B$2:$B2624,'Profile-matrices_Condorcet'!$B2624),MATCH(INDEX('numeric possibilities'!F$3:F$1298,VLOOKUP($B2624,'numeric possibilities'!$C$3:$G$1298,1)),'VBA code_permu_wo_repettn'!$AH$2:$AM$2))</f>
        <v>B</v>
      </c>
      <c r="F2624" t="str">
        <f>INDEX('VBA code_permu_wo_repettn'!$AO$3:$AT$6,COUNTIF('Profile-matrices_Condorcet'!$B$2:$B2624,'Profile-matrices_Condorcet'!$B2624),MATCH(INDEX('numeric possibilities'!G$3:G$1298,VLOOKUP($B2624,'numeric possibilities'!$C$3:$G$1298,1)),'VBA code_permu_wo_repettn'!$AO$2:$AT$2))</f>
        <v>C</v>
      </c>
      <c r="I2624" t="s">
        <v>0</v>
      </c>
      <c r="J2624" t="s">
        <v>1</v>
      </c>
      <c r="K2624" t="s">
        <v>2</v>
      </c>
      <c r="L2624" t="s">
        <v>3</v>
      </c>
    </row>
    <row r="2625" spans="1:20" x14ac:dyDescent="0.25">
      <c r="A2625">
        <f t="shared" si="82"/>
        <v>2624</v>
      </c>
      <c r="B2625">
        <f t="shared" si="83"/>
        <v>656</v>
      </c>
      <c r="C2625" t="str">
        <f>INDEX('VBA code_permu_wo_repettn'!$T$3:$Y$6,COUNTIF('Profile-matrices_Condorcet'!$B$2:$B2625,'Profile-matrices_Condorcet'!$B2625),MATCH(INDEX('numeric possibilities'!D$3:D$1298,VLOOKUP($B2625,'numeric possibilities'!$C$3:$G$1298,1)),'VBA code_permu_wo_repettn'!$T$2:$Y$2))</f>
        <v>C</v>
      </c>
      <c r="D2625" t="str">
        <f>INDEX('VBA code_permu_wo_repettn'!$AA$3:$AF$6,COUNTIF('Profile-matrices_Condorcet'!$B$2:$B2625,'Profile-matrices_Condorcet'!$B2625),MATCH(INDEX('numeric possibilities'!E$3:E$1298,VLOOKUP($B2625,'numeric possibilities'!$C$3:$G$1298,1)),'VBA code_permu_wo_repettn'!$AA$2:$AF$2))</f>
        <v>C</v>
      </c>
      <c r="E2625" t="str">
        <f>INDEX('VBA code_permu_wo_repettn'!$AH$3:$AM$6,COUNTIF('Profile-matrices_Condorcet'!$B$2:$B2625,'Profile-matrices_Condorcet'!$B2625),MATCH(INDEX('numeric possibilities'!F$3:F$1298,VLOOKUP($B2625,'numeric possibilities'!$C$3:$G$1298,1)),'VBA code_permu_wo_repettn'!$AH$2:$AM$2))</f>
        <v>D</v>
      </c>
      <c r="F2625" t="str">
        <f>INDEX('VBA code_permu_wo_repettn'!$AO$3:$AT$6,COUNTIF('Profile-matrices_Condorcet'!$B$2:$B2625,'Profile-matrices_Condorcet'!$B2625),MATCH(INDEX('numeric possibilities'!G$3:G$1298,VLOOKUP($B2625,'numeric possibilities'!$C$3:$G$1298,1)),'VBA code_permu_wo_repettn'!$AO$2:$AT$2))</f>
        <v>A</v>
      </c>
      <c r="G2625" t="str">
        <f>IF(MAX(I2625:L2625)&gt;='numeric possibilities'!$B$4/2,INDEX('Profile-matrices_Condorcet'!I2624:L2624,1,MATCH(MAX('Profile-matrices_Condorcet'!I2625:L2625),'Profile-matrices_Condorcet'!I2625:L2625,0)),"NCW")</f>
        <v>A</v>
      </c>
      <c r="H2625" t="s">
        <v>13</v>
      </c>
      <c r="I2625" s="3">
        <f>COUNTIF($I2623:$S2623,I2624)</f>
        <v>3</v>
      </c>
      <c r="J2625" s="3">
        <f>COUNTIF($I2623:$S2623,J2624)</f>
        <v>2</v>
      </c>
      <c r="K2625" s="3">
        <f>COUNTIF($I2623:$S2623,K2624)</f>
        <v>0</v>
      </c>
      <c r="L2625" s="3">
        <f>COUNTIF($I2623:$S2623,L2624)</f>
        <v>1</v>
      </c>
    </row>
    <row r="2626" spans="1:20" x14ac:dyDescent="0.25">
      <c r="A2626">
        <f t="shared" si="82"/>
        <v>2625</v>
      </c>
      <c r="B2626">
        <f t="shared" si="83"/>
        <v>657</v>
      </c>
      <c r="C2626" t="str">
        <f>INDEX('VBA code_permu_wo_repettn'!$T$3:$Y$6,COUNTIF('Profile-matrices_Condorcet'!$B$2:$B2626,'Profile-matrices_Condorcet'!$B2626),MATCH(INDEX('numeric possibilities'!D$3:D$1298,VLOOKUP($B2626,'numeric possibilities'!$C$3:$G$1298,1)),'VBA code_permu_wo_repettn'!$T$2:$Y$2))</f>
        <v>A</v>
      </c>
      <c r="D2626" t="str">
        <f>INDEX('VBA code_permu_wo_repettn'!$AA$3:$AF$6,COUNTIF('Profile-matrices_Condorcet'!$B$2:$B2626,'Profile-matrices_Condorcet'!$B2626),MATCH(INDEX('numeric possibilities'!E$3:E$1298,VLOOKUP($B2626,'numeric possibilities'!$C$3:$G$1298,1)),'VBA code_permu_wo_repettn'!$AA$2:$AF$2))</f>
        <v>B</v>
      </c>
      <c r="E2626" t="str">
        <f>INDEX('VBA code_permu_wo_repettn'!$AH$3:$AM$6,COUNTIF('Profile-matrices_Condorcet'!$B$2:$B2626,'Profile-matrices_Condorcet'!$B2626),MATCH(INDEX('numeric possibilities'!F$3:F$1298,VLOOKUP($B2626,'numeric possibilities'!$C$3:$G$1298,1)),'VBA code_permu_wo_repettn'!$AH$2:$AM$2))</f>
        <v>C</v>
      </c>
      <c r="F2626" t="str">
        <f>INDEX('VBA code_permu_wo_repettn'!$AO$3:$AT$6,COUNTIF('Profile-matrices_Condorcet'!$B$2:$B2626,'Profile-matrices_Condorcet'!$B2626),MATCH(INDEX('numeric possibilities'!G$3:G$1298,VLOOKUP($B2626,'numeric possibilities'!$C$3:$G$1298,1)),'VBA code_permu_wo_repettn'!$AO$2:$AT$2))</f>
        <v>D</v>
      </c>
      <c r="H2626" t="s">
        <v>14</v>
      </c>
      <c r="I2626" s="3">
        <f>IF(MATCH(I$1,$C2626:$C2629,0)&lt;(MATCH(J$1,$C2626:$C2629,0)),1*a_vote,0)+IF(MATCH(I$1,$D2626:$D2629,0)&lt;MATCH(J$1,$D2626:$D2629,0),1*b_vote,0)+IF(MATCH(I$1,$E2626:$E2629,0)&lt;MATCH(J$1,$E2626:$E2629,0),1*c_vote,0)+IF(MATCH(I$1,$F2626:$F2629,0)&lt;MATCH(J$1,$F2626:$F2629,0),1*d_vote,0)</f>
        <v>0.52</v>
      </c>
      <c r="J2626" s="3">
        <f>IF(MATCH(I$1,$C2626:$C2629,0)&gt;(MATCH(J$1,$C2626:$C2629,0)),1*a_vote,0)+IF(MATCH(I$1,$D2626:$D2629,0)&gt;MATCH(J$1,$D2626:$D2629,0),1*b_vote,0)+IF(MATCH(I$1,$E2626:$E2629,0)&gt;MATCH(J$1,$E2626:$E2629,0),1*c_vote,0)+IF(MATCH(I$1,$F2626:$F2629,0)&gt;MATCH(J$1,$F2626:$F2629,0),1*d_vote,0)</f>
        <v>0.48</v>
      </c>
      <c r="K2626" s="3">
        <f>IF(MATCH($K$1,$C2626:$C2629,0)&lt;(MATCH($L$1,$C2626:$C2629,0)),1*a_vote,0)+IF(MATCH($K$1,$D2626:$D2629,0)&lt;MATCH($L$1,$D2626:$D2629,0),1*b_vote,0)+IF(MATCH($K$1,$E2626:$E2629,0)&lt;MATCH($L$1,$E2626:$E2629,0),1*c_vote,0)+IF(MATCH($K$1,$F2626:$F2629,0)&lt;MATCH($L$1,$F2626:$F2629,0),1*d_vote,0)</f>
        <v>0.53</v>
      </c>
      <c r="L2626" s="3">
        <f>IF(MATCH(K$1,$C2626:$C2629,0)&gt;(MATCH(L$1,$C2626:$C2629,0)),1*a_vote,0)+IF(MATCH(K$1,$D2626:$D2629,0)&gt;MATCH(L$1,$D2626:$D2629,0),1*b_vote,0)+IF(MATCH(K$1,$E2626:$E2629,0)&gt;MATCH(L$1,$E2626:$E2629,0),1*c_vote,0)+IF(MATCH(K$1,$F2626:$F2629,0)&gt;MATCH(L$1,$F2626:$F2629,0),1*d_vote,0)</f>
        <v>0.47</v>
      </c>
      <c r="M2626" s="3">
        <f>IF(MATCH($M$1,$C2626:$C2629,0)&lt;(MATCH($N$1,$C2626:$C2629,0)),1*a_vote,0)+IF(MATCH($M$1,$D2626:$D2629,0)&lt;MATCH($N$1,$D2626:$D2629,0),1*b_vote,0)+IF(MATCH($M$1,$E2626:$E2629,0)&lt;MATCH($N$1,$E2626:$E2629,0),1*c_vote,0)+IF(MATCH($M$1,$F2626:$F2629,0)&lt;MATCH($N$1,$F2626:$F2629,0),1*d_vote,0)</f>
        <v>0.78</v>
      </c>
      <c r="N2626" s="3">
        <f>IF(MATCH(M$1,$C2626:$C2629,0)&gt;(MATCH(N$1,$C2626:$C2629,0)),1*a_vote,0)+IF(MATCH(M$1,$D2626:$D2629,0)&gt;MATCH(N$1,$D2626:$D2629,0),1*b_vote,0)+IF(MATCH(M$1,$E2626:$E2629,0)&gt;MATCH(N$1,$E2626:$E2629,0),1*c_vote,0)+IF(MATCH(M$1,$F2626:$F2629,0)&gt;MATCH(N$1,$F2626:$F2629,0),1*d_vote,0)</f>
        <v>0.21999999999999997</v>
      </c>
      <c r="O2626" s="3">
        <f>IF(MATCH($O$1,$C2626:$C2629,0)&lt;(MATCH($P$1,$C2626:$C2629,0)),1*a_vote,0)+IF(MATCH($O$1,$D2626:$D2629,0)&lt;MATCH($P$1,$D2626:$D2629,0),1*b_vote,0)+IF(MATCH($O$1,$E2626:$E2629,0)&lt;MATCH($P$1,$E2626:$E2629,0),1*c_vote,0)+IF(MATCH($O$1,$F2626:$F2629,0)&lt;MATCH($P$1,$F2626:$F2629,0),1*d_vote,0)</f>
        <v>0.48</v>
      </c>
      <c r="P2626" s="3">
        <f>IF(MATCH(O$1,$C2626:$C2629,0)&gt;(MATCH(P$1,$C2626:$C2629,0)),1*a_vote,0)+IF(MATCH(O$1,$D2626:$D2629,0)&gt;MATCH(P$1,$D2626:$D2629,0),1*b_vote,0)+IF(MATCH(O$1,$E2626:$E2629,0)&gt;MATCH(P$1,$E2626:$E2629,0),1*c_vote,0)+IF(MATCH(O$1,$F2626:$F2629,0)&gt;MATCH(P$1,$F2626:$F2629,0),1*d_vote,0)</f>
        <v>0.52</v>
      </c>
      <c r="Q2626" s="3">
        <f>IF(MATCH($Q$1,$C2626:$C2629,0)&lt;(MATCH($R$1,$C2626:$C2629,0)),1*a_vote,0)+IF(MATCH($Q$1,$D2626:$D2629,0)&lt;MATCH($R$1,$D2626:$D2629,0),1*b_vote,0)+IF(MATCH($Q$1,$E2626:$E2629,0)&lt;MATCH($R$1,$E2626:$E2629,0),1*c_vote,0)+IF(MATCH($Q$1,$F2626:$F2629,0)&lt;MATCH($R$1,$F2626:$F2629,0),1*d_vote,0)</f>
        <v>0.78</v>
      </c>
      <c r="R2626" s="3">
        <f>IF(MATCH(Q$1,$C2626:$C2629,0)&gt;(MATCH(R$1,$C2626:$C2629,0)),1*a_vote,0)+IF(MATCH(Q$1,$D2626:$D2629,0)&gt;MATCH(R$1,$D2626:$D2629,0),1*b_vote,0)+IF(MATCH(Q$1,$E2626:$E2629,0)&gt;MATCH(R$1,$E2626:$E2629,0),1*c_vote,0)+IF(MATCH(Q$1,$F2626:$F2629,0)&gt;MATCH(R$1,$F2626:$F2629,0),1*d_vote,0)</f>
        <v>0.21999999999999997</v>
      </c>
      <c r="S2626" s="3">
        <f>IF(MATCH($S$1,$C2626:$C2629,0)&lt;(MATCH($T$1,$C2626:$C2629,0)),1*a_vote,0)+IF(MATCH($S$1,$D2626:$D2629,0)&lt;MATCH($T$1,$D2626:$D2629,0),1*b_vote,0)+IF(MATCH($S$1,$E2626:$E2629,0)&lt;MATCH($T$1,$E2626:$E2629,0),1*c_vote,0)+IF(MATCH($S$1,$F2626:$F2629,0)&lt;MATCH($T$1,$F2626:$F2629,0),1*d_vote,0)</f>
        <v>0.52</v>
      </c>
      <c r="T2626" s="3">
        <f>IF(MATCH(S$1,$C2626:$C2629,0)&gt;(MATCH(T$1,$C2626:$C2629,0)),1*a_vote,0)+IF(MATCH(S$1,$D2626:$D2629,0)&gt;MATCH(T$1,$D2626:$D2629,0),1*b_vote,0)+IF(MATCH(S$1,$E2626:$E2629,0)&gt;MATCH(T$1,$E2626:$E2629,0),1*c_vote,0)+IF(MATCH(S$1,$F2626:$F2629,0)&gt;MATCH(T$1,$F2626:$F2629,0),1*d_vote,0)</f>
        <v>0.48</v>
      </c>
    </row>
    <row r="2627" spans="1:20" x14ac:dyDescent="0.25">
      <c r="A2627">
        <f t="shared" si="82"/>
        <v>2626</v>
      </c>
      <c r="B2627">
        <f t="shared" si="83"/>
        <v>657</v>
      </c>
      <c r="C2627" t="str">
        <f>INDEX('VBA code_permu_wo_repettn'!$T$3:$Y$6,COUNTIF('Profile-matrices_Condorcet'!$B$2:$B2627,'Profile-matrices_Condorcet'!$B2627),MATCH(INDEX('numeric possibilities'!D$3:D$1298,VLOOKUP($B2627,'numeric possibilities'!$C$3:$G$1298,1)),'VBA code_permu_wo_repettn'!$T$2:$Y$2))</f>
        <v>C</v>
      </c>
      <c r="D2627" t="str">
        <f>INDEX('VBA code_permu_wo_repettn'!$AA$3:$AF$6,COUNTIF('Profile-matrices_Condorcet'!$B$2:$B2627,'Profile-matrices_Condorcet'!$B2627),MATCH(INDEX('numeric possibilities'!E$3:E$1298,VLOOKUP($B2627,'numeric possibilities'!$C$3:$G$1298,1)),'VBA code_permu_wo_repettn'!$AA$2:$AF$2))</f>
        <v>A</v>
      </c>
      <c r="E2627" t="str">
        <f>INDEX('VBA code_permu_wo_repettn'!$AH$3:$AM$6,COUNTIF('Profile-matrices_Condorcet'!$B$2:$B2627,'Profile-matrices_Condorcet'!$B2627),MATCH(INDEX('numeric possibilities'!F$3:F$1298,VLOOKUP($B2627,'numeric possibilities'!$C$3:$G$1298,1)),'VBA code_permu_wo_repettn'!$AH$2:$AM$2))</f>
        <v>A</v>
      </c>
      <c r="F2627" t="str">
        <f>INDEX('VBA code_permu_wo_repettn'!$AO$3:$AT$6,COUNTIF('Profile-matrices_Condorcet'!$B$2:$B2627,'Profile-matrices_Condorcet'!$B2627),MATCH(INDEX('numeric possibilities'!G$3:G$1298,VLOOKUP($B2627,'numeric possibilities'!$C$3:$G$1298,1)),'VBA code_permu_wo_repettn'!$AO$2:$AT$2))</f>
        <v>B</v>
      </c>
      <c r="H2627" t="s">
        <v>15</v>
      </c>
      <c r="I2627" t="str">
        <f>IF(I2626&gt;J2626,$I$1,IF(I2626&lt;J2626,$J$1,0))</f>
        <v>A</v>
      </c>
      <c r="K2627" t="str">
        <f>IF(K2626&gt;L2626,$K$1,IF(K2626&lt;L2626,$L$1,0))</f>
        <v>A</v>
      </c>
      <c r="M2627" t="str">
        <f>IF(M2626&gt;N2626,$M$1,IF(M2626&lt;N2626,$N$1,0))</f>
        <v>A</v>
      </c>
      <c r="O2627" t="str">
        <f>IF(O2626&gt;P2626,$O$1,IF(O2626&lt;P2626,$P$1,0))</f>
        <v>C</v>
      </c>
      <c r="Q2627" t="str">
        <f>IF(Q2626&gt;R2626,$Q$1,IF(Q2626&lt;R2626,$R$1,0))</f>
        <v>B</v>
      </c>
      <c r="S2627" t="str">
        <f>IF(S2626&gt;T2626,$S$1,IF(S2626&lt;T2626,$T$1,0))</f>
        <v>C</v>
      </c>
    </row>
    <row r="2628" spans="1:20" x14ac:dyDescent="0.25">
      <c r="A2628">
        <f t="shared" si="82"/>
        <v>2627</v>
      </c>
      <c r="B2628">
        <f t="shared" si="83"/>
        <v>657</v>
      </c>
      <c r="C2628" t="str">
        <f>INDEX('VBA code_permu_wo_repettn'!$T$3:$Y$6,COUNTIF('Profile-matrices_Condorcet'!$B$2:$B2628,'Profile-matrices_Condorcet'!$B2628),MATCH(INDEX('numeric possibilities'!D$3:D$1298,VLOOKUP($B2628,'numeric possibilities'!$C$3:$G$1298,1)),'VBA code_permu_wo_repettn'!$T$2:$Y$2))</f>
        <v>B</v>
      </c>
      <c r="D2628" t="str">
        <f>INDEX('VBA code_permu_wo_repettn'!$AA$3:$AF$6,COUNTIF('Profile-matrices_Condorcet'!$B$2:$B2628,'Profile-matrices_Condorcet'!$B2628),MATCH(INDEX('numeric possibilities'!E$3:E$1298,VLOOKUP($B2628,'numeric possibilities'!$C$3:$G$1298,1)),'VBA code_permu_wo_repettn'!$AA$2:$AF$2))</f>
        <v>D</v>
      </c>
      <c r="E2628" t="str">
        <f>INDEX('VBA code_permu_wo_repettn'!$AH$3:$AM$6,COUNTIF('Profile-matrices_Condorcet'!$B$2:$B2628,'Profile-matrices_Condorcet'!$B2628),MATCH(INDEX('numeric possibilities'!F$3:F$1298,VLOOKUP($B2628,'numeric possibilities'!$C$3:$G$1298,1)),'VBA code_permu_wo_repettn'!$AH$2:$AM$2))</f>
        <v>B</v>
      </c>
      <c r="F2628" t="str">
        <f>INDEX('VBA code_permu_wo_repettn'!$AO$3:$AT$6,COUNTIF('Profile-matrices_Condorcet'!$B$2:$B2628,'Profile-matrices_Condorcet'!$B2628),MATCH(INDEX('numeric possibilities'!G$3:G$1298,VLOOKUP($B2628,'numeric possibilities'!$C$3:$G$1298,1)),'VBA code_permu_wo_repettn'!$AO$2:$AT$2))</f>
        <v>C</v>
      </c>
      <c r="I2628" t="s">
        <v>0</v>
      </c>
      <c r="J2628" t="s">
        <v>1</v>
      </c>
      <c r="K2628" t="s">
        <v>2</v>
      </c>
      <c r="L2628" t="s">
        <v>3</v>
      </c>
    </row>
    <row r="2629" spans="1:20" x14ac:dyDescent="0.25">
      <c r="A2629">
        <f t="shared" si="82"/>
        <v>2628</v>
      </c>
      <c r="B2629">
        <f t="shared" si="83"/>
        <v>657</v>
      </c>
      <c r="C2629" t="str">
        <f>INDEX('VBA code_permu_wo_repettn'!$T$3:$Y$6,COUNTIF('Profile-matrices_Condorcet'!$B$2:$B2629,'Profile-matrices_Condorcet'!$B2629),MATCH(INDEX('numeric possibilities'!D$3:D$1298,VLOOKUP($B2629,'numeric possibilities'!$C$3:$G$1298,1)),'VBA code_permu_wo_repettn'!$T$2:$Y$2))</f>
        <v>D</v>
      </c>
      <c r="D2629" t="str">
        <f>INDEX('VBA code_permu_wo_repettn'!$AA$3:$AF$6,COUNTIF('Profile-matrices_Condorcet'!$B$2:$B2629,'Profile-matrices_Condorcet'!$B2629),MATCH(INDEX('numeric possibilities'!E$3:E$1298,VLOOKUP($B2629,'numeric possibilities'!$C$3:$G$1298,1)),'VBA code_permu_wo_repettn'!$AA$2:$AF$2))</f>
        <v>C</v>
      </c>
      <c r="E2629" t="str">
        <f>INDEX('VBA code_permu_wo_repettn'!$AH$3:$AM$6,COUNTIF('Profile-matrices_Condorcet'!$B$2:$B2629,'Profile-matrices_Condorcet'!$B2629),MATCH(INDEX('numeric possibilities'!F$3:F$1298,VLOOKUP($B2629,'numeric possibilities'!$C$3:$G$1298,1)),'VBA code_permu_wo_repettn'!$AH$2:$AM$2))</f>
        <v>D</v>
      </c>
      <c r="F2629" t="str">
        <f>INDEX('VBA code_permu_wo_repettn'!$AO$3:$AT$6,COUNTIF('Profile-matrices_Condorcet'!$B$2:$B2629,'Profile-matrices_Condorcet'!$B2629),MATCH(INDEX('numeric possibilities'!G$3:G$1298,VLOOKUP($B2629,'numeric possibilities'!$C$3:$G$1298,1)),'VBA code_permu_wo_repettn'!$AO$2:$AT$2))</f>
        <v>A</v>
      </c>
      <c r="G2629" t="str">
        <f>IF(MAX(I2629:L2629)&gt;='numeric possibilities'!$B$4/2,INDEX('Profile-matrices_Condorcet'!I2628:L2628,1,MATCH(MAX('Profile-matrices_Condorcet'!I2629:L2629),'Profile-matrices_Condorcet'!I2629:L2629,0)),"NCW")</f>
        <v>A</v>
      </c>
      <c r="H2629" t="s">
        <v>13</v>
      </c>
      <c r="I2629" s="3">
        <f>COUNTIF($I2627:$S2627,I2628)</f>
        <v>3</v>
      </c>
      <c r="J2629" s="3">
        <f>COUNTIF($I2627:$S2627,J2628)</f>
        <v>1</v>
      </c>
      <c r="K2629" s="3">
        <f>COUNTIF($I2627:$S2627,K2628)</f>
        <v>2</v>
      </c>
      <c r="L2629" s="3">
        <f>COUNTIF($I2627:$S2627,L2628)</f>
        <v>0</v>
      </c>
    </row>
    <row r="2630" spans="1:20" x14ac:dyDescent="0.25">
      <c r="A2630">
        <f t="shared" si="82"/>
        <v>2629</v>
      </c>
      <c r="B2630">
        <f t="shared" si="83"/>
        <v>658</v>
      </c>
      <c r="C2630" t="str">
        <f>INDEX('VBA code_permu_wo_repettn'!$T$3:$Y$6,COUNTIF('Profile-matrices_Condorcet'!$B$2:$B2630,'Profile-matrices_Condorcet'!$B2630),MATCH(INDEX('numeric possibilities'!D$3:D$1298,VLOOKUP($B2630,'numeric possibilities'!$C$3:$G$1298,1)),'VBA code_permu_wo_repettn'!$T$2:$Y$2))</f>
        <v>A</v>
      </c>
      <c r="D2630" t="str">
        <f>INDEX('VBA code_permu_wo_repettn'!$AA$3:$AF$6,COUNTIF('Profile-matrices_Condorcet'!$B$2:$B2630,'Profile-matrices_Condorcet'!$B2630),MATCH(INDEX('numeric possibilities'!E$3:E$1298,VLOOKUP($B2630,'numeric possibilities'!$C$3:$G$1298,1)),'VBA code_permu_wo_repettn'!$AA$2:$AF$2))</f>
        <v>B</v>
      </c>
      <c r="E2630" t="str">
        <f>INDEX('VBA code_permu_wo_repettn'!$AH$3:$AM$6,COUNTIF('Profile-matrices_Condorcet'!$B$2:$B2630,'Profile-matrices_Condorcet'!$B2630),MATCH(INDEX('numeric possibilities'!F$3:F$1298,VLOOKUP($B2630,'numeric possibilities'!$C$3:$G$1298,1)),'VBA code_permu_wo_repettn'!$AH$2:$AM$2))</f>
        <v>C</v>
      </c>
      <c r="F2630" t="str">
        <f>INDEX('VBA code_permu_wo_repettn'!$AO$3:$AT$6,COUNTIF('Profile-matrices_Condorcet'!$B$2:$B2630,'Profile-matrices_Condorcet'!$B2630),MATCH(INDEX('numeric possibilities'!G$3:G$1298,VLOOKUP($B2630,'numeric possibilities'!$C$3:$G$1298,1)),'VBA code_permu_wo_repettn'!$AO$2:$AT$2))</f>
        <v>D</v>
      </c>
      <c r="H2630" t="s">
        <v>14</v>
      </c>
      <c r="I2630" s="3">
        <f>IF(MATCH(I$1,$C2630:$C2633,0)&lt;(MATCH(J$1,$C2630:$C2633,0)),1*a_vote,0)+IF(MATCH(I$1,$D2630:$D2633,0)&lt;MATCH(J$1,$D2630:$D2633,0),1*b_vote,0)+IF(MATCH(I$1,$E2630:$E2633,0)&lt;MATCH(J$1,$E2630:$E2633,0),1*c_vote,0)+IF(MATCH(I$1,$F2630:$F2633,0)&lt;MATCH(J$1,$F2630:$F2633,0),1*d_vote,0)</f>
        <v>0.52</v>
      </c>
      <c r="J2630" s="3">
        <f>IF(MATCH(I$1,$C2630:$C2633,0)&gt;(MATCH(J$1,$C2630:$C2633,0)),1*a_vote,0)+IF(MATCH(I$1,$D2630:$D2633,0)&gt;MATCH(J$1,$D2630:$D2633,0),1*b_vote,0)+IF(MATCH(I$1,$E2630:$E2633,0)&gt;MATCH(J$1,$E2630:$E2633,0),1*c_vote,0)+IF(MATCH(I$1,$F2630:$F2633,0)&gt;MATCH(J$1,$F2630:$F2633,0),1*d_vote,0)</f>
        <v>0.48</v>
      </c>
      <c r="K2630" s="3">
        <f>IF(MATCH($K$1,$C2630:$C2633,0)&lt;(MATCH($L$1,$C2630:$C2633,0)),1*a_vote,0)+IF(MATCH($K$1,$D2630:$D2633,0)&lt;MATCH($L$1,$D2630:$D2633,0),1*b_vote,0)+IF(MATCH($K$1,$E2630:$E2633,0)&lt;MATCH($L$1,$E2630:$E2633,0),1*c_vote,0)+IF(MATCH($K$1,$F2630:$F2633,0)&lt;MATCH($L$1,$F2630:$F2633,0),1*d_vote,0)</f>
        <v>0.53</v>
      </c>
      <c r="L2630" s="3">
        <f>IF(MATCH(K$1,$C2630:$C2633,0)&gt;(MATCH(L$1,$C2630:$C2633,0)),1*a_vote,0)+IF(MATCH(K$1,$D2630:$D2633,0)&gt;MATCH(L$1,$D2630:$D2633,0),1*b_vote,0)+IF(MATCH(K$1,$E2630:$E2633,0)&gt;MATCH(L$1,$E2630:$E2633,0),1*c_vote,0)+IF(MATCH(K$1,$F2630:$F2633,0)&gt;MATCH(L$1,$F2630:$F2633,0),1*d_vote,0)</f>
        <v>0.47</v>
      </c>
      <c r="M2630" s="3">
        <f>IF(MATCH($M$1,$C2630:$C2633,0)&lt;(MATCH($N$1,$C2630:$C2633,0)),1*a_vote,0)+IF(MATCH($M$1,$D2630:$D2633,0)&lt;MATCH($N$1,$D2630:$D2633,0),1*b_vote,0)+IF(MATCH($M$1,$E2630:$E2633,0)&lt;MATCH($N$1,$E2630:$E2633,0),1*c_vote,0)+IF(MATCH($M$1,$F2630:$F2633,0)&lt;MATCH($N$1,$F2630:$F2633,0),1*d_vote,0)</f>
        <v>0.78</v>
      </c>
      <c r="N2630" s="3">
        <f>IF(MATCH(M$1,$C2630:$C2633,0)&gt;(MATCH(N$1,$C2630:$C2633,0)),1*a_vote,0)+IF(MATCH(M$1,$D2630:$D2633,0)&gt;MATCH(N$1,$D2630:$D2633,0),1*b_vote,0)+IF(MATCH(M$1,$E2630:$E2633,0)&gt;MATCH(N$1,$E2630:$E2633,0),1*c_vote,0)+IF(MATCH(M$1,$F2630:$F2633,0)&gt;MATCH(N$1,$F2630:$F2633,0),1*d_vote,0)</f>
        <v>0.21999999999999997</v>
      </c>
      <c r="O2630" s="3">
        <f>IF(MATCH($O$1,$C2630:$C2633,0)&lt;(MATCH($P$1,$C2630:$C2633,0)),1*a_vote,0)+IF(MATCH($O$1,$D2630:$D2633,0)&lt;MATCH($P$1,$D2630:$D2633,0),1*b_vote,0)+IF(MATCH($O$1,$E2630:$E2633,0)&lt;MATCH($P$1,$E2630:$E2633,0),1*c_vote,0)+IF(MATCH($O$1,$F2630:$F2633,0)&lt;MATCH($P$1,$F2630:$F2633,0),1*d_vote,0)</f>
        <v>0.48</v>
      </c>
      <c r="P2630" s="3">
        <f>IF(MATCH(O$1,$C2630:$C2633,0)&gt;(MATCH(P$1,$C2630:$C2633,0)),1*a_vote,0)+IF(MATCH(O$1,$D2630:$D2633,0)&gt;MATCH(P$1,$D2630:$D2633,0),1*b_vote,0)+IF(MATCH(O$1,$E2630:$E2633,0)&gt;MATCH(P$1,$E2630:$E2633,0),1*c_vote,0)+IF(MATCH(O$1,$F2630:$F2633,0)&gt;MATCH(P$1,$F2630:$F2633,0),1*d_vote,0)</f>
        <v>0.52</v>
      </c>
      <c r="Q2630" s="3">
        <f>IF(MATCH($Q$1,$C2630:$C2633,0)&lt;(MATCH($R$1,$C2630:$C2633,0)),1*a_vote,0)+IF(MATCH($Q$1,$D2630:$D2633,0)&lt;MATCH($R$1,$D2630:$D2633,0),1*b_vote,0)+IF(MATCH($Q$1,$E2630:$E2633,0)&lt;MATCH($R$1,$E2630:$E2633,0),1*c_vote,0)+IF(MATCH($Q$1,$F2630:$F2633,0)&lt;MATCH($R$1,$F2630:$F2633,0),1*d_vote,0)</f>
        <v>0.51</v>
      </c>
      <c r="R2630" s="3">
        <f>IF(MATCH(Q$1,$C2630:$C2633,0)&gt;(MATCH(R$1,$C2630:$C2633,0)),1*a_vote,0)+IF(MATCH(Q$1,$D2630:$D2633,0)&gt;MATCH(R$1,$D2630:$D2633,0),1*b_vote,0)+IF(MATCH(Q$1,$E2630:$E2633,0)&gt;MATCH(R$1,$E2630:$E2633,0),1*c_vote,0)+IF(MATCH(Q$1,$F2630:$F2633,0)&gt;MATCH(R$1,$F2630:$F2633,0),1*d_vote,0)</f>
        <v>0.49</v>
      </c>
      <c r="S2630" s="3">
        <f>IF(MATCH($S$1,$C2630:$C2633,0)&lt;(MATCH($T$1,$C2630:$C2633,0)),1*a_vote,0)+IF(MATCH($S$1,$D2630:$D2633,0)&lt;MATCH($T$1,$D2630:$D2633,0),1*b_vote,0)+IF(MATCH($S$1,$E2630:$E2633,0)&lt;MATCH($T$1,$E2630:$E2633,0),1*c_vote,0)+IF(MATCH($S$1,$F2630:$F2633,0)&lt;MATCH($T$1,$F2630:$F2633,0),1*d_vote,0)</f>
        <v>0.52</v>
      </c>
      <c r="T2630" s="3">
        <f>IF(MATCH(S$1,$C2630:$C2633,0)&gt;(MATCH(T$1,$C2630:$C2633,0)),1*a_vote,0)+IF(MATCH(S$1,$D2630:$D2633,0)&gt;MATCH(T$1,$D2630:$D2633,0),1*b_vote,0)+IF(MATCH(S$1,$E2630:$E2633,0)&gt;MATCH(T$1,$E2630:$E2633,0),1*c_vote,0)+IF(MATCH(S$1,$F2630:$F2633,0)&gt;MATCH(T$1,$F2630:$F2633,0),1*d_vote,0)</f>
        <v>0.48</v>
      </c>
    </row>
    <row r="2631" spans="1:20" x14ac:dyDescent="0.25">
      <c r="A2631">
        <f t="shared" si="82"/>
        <v>2630</v>
      </c>
      <c r="B2631">
        <f t="shared" si="83"/>
        <v>658</v>
      </c>
      <c r="C2631" t="str">
        <f>INDEX('VBA code_permu_wo_repettn'!$T$3:$Y$6,COUNTIF('Profile-matrices_Condorcet'!$B$2:$B2631,'Profile-matrices_Condorcet'!$B2631),MATCH(INDEX('numeric possibilities'!D$3:D$1298,VLOOKUP($B2631,'numeric possibilities'!$C$3:$G$1298,1)),'VBA code_permu_wo_repettn'!$T$2:$Y$2))</f>
        <v>C</v>
      </c>
      <c r="D2631" t="str">
        <f>INDEX('VBA code_permu_wo_repettn'!$AA$3:$AF$6,COUNTIF('Profile-matrices_Condorcet'!$B$2:$B2631,'Profile-matrices_Condorcet'!$B2631),MATCH(INDEX('numeric possibilities'!E$3:E$1298,VLOOKUP($B2631,'numeric possibilities'!$C$3:$G$1298,1)),'VBA code_permu_wo_repettn'!$AA$2:$AF$2))</f>
        <v>A</v>
      </c>
      <c r="E2631" t="str">
        <f>INDEX('VBA code_permu_wo_repettn'!$AH$3:$AM$6,COUNTIF('Profile-matrices_Condorcet'!$B$2:$B2631,'Profile-matrices_Condorcet'!$B2631),MATCH(INDEX('numeric possibilities'!F$3:F$1298,VLOOKUP($B2631,'numeric possibilities'!$C$3:$G$1298,1)),'VBA code_permu_wo_repettn'!$AH$2:$AM$2))</f>
        <v>A</v>
      </c>
      <c r="F2631" t="str">
        <f>INDEX('VBA code_permu_wo_repettn'!$AO$3:$AT$6,COUNTIF('Profile-matrices_Condorcet'!$B$2:$B2631,'Profile-matrices_Condorcet'!$B2631),MATCH(INDEX('numeric possibilities'!G$3:G$1298,VLOOKUP($B2631,'numeric possibilities'!$C$3:$G$1298,1)),'VBA code_permu_wo_repettn'!$AO$2:$AT$2))</f>
        <v>B</v>
      </c>
      <c r="H2631" t="s">
        <v>15</v>
      </c>
      <c r="I2631" t="str">
        <f>IF(I2630&gt;J2630,$I$1,IF(I2630&lt;J2630,$J$1,0))</f>
        <v>A</v>
      </c>
      <c r="K2631" t="str">
        <f>IF(K2630&gt;L2630,$K$1,IF(K2630&lt;L2630,$L$1,0))</f>
        <v>A</v>
      </c>
      <c r="M2631" t="str">
        <f>IF(M2630&gt;N2630,$M$1,IF(M2630&lt;N2630,$N$1,0))</f>
        <v>A</v>
      </c>
      <c r="O2631" t="str">
        <f>IF(O2630&gt;P2630,$O$1,IF(O2630&lt;P2630,$P$1,0))</f>
        <v>C</v>
      </c>
      <c r="Q2631" t="str">
        <f>IF(Q2630&gt;R2630,$Q$1,IF(Q2630&lt;R2630,$R$1,0))</f>
        <v>B</v>
      </c>
      <c r="S2631" t="str">
        <f>IF(S2630&gt;T2630,$S$1,IF(S2630&lt;T2630,$T$1,0))</f>
        <v>C</v>
      </c>
    </row>
    <row r="2632" spans="1:20" x14ac:dyDescent="0.25">
      <c r="A2632">
        <f t="shared" si="82"/>
        <v>2631</v>
      </c>
      <c r="B2632">
        <f t="shared" si="83"/>
        <v>658</v>
      </c>
      <c r="C2632" t="str">
        <f>INDEX('VBA code_permu_wo_repettn'!$T$3:$Y$6,COUNTIF('Profile-matrices_Condorcet'!$B$2:$B2632,'Profile-matrices_Condorcet'!$B2632),MATCH(INDEX('numeric possibilities'!D$3:D$1298,VLOOKUP($B2632,'numeric possibilities'!$C$3:$G$1298,1)),'VBA code_permu_wo_repettn'!$T$2:$Y$2))</f>
        <v>D</v>
      </c>
      <c r="D2632" t="str">
        <f>INDEX('VBA code_permu_wo_repettn'!$AA$3:$AF$6,COUNTIF('Profile-matrices_Condorcet'!$B$2:$B2632,'Profile-matrices_Condorcet'!$B2632),MATCH(INDEX('numeric possibilities'!E$3:E$1298,VLOOKUP($B2632,'numeric possibilities'!$C$3:$G$1298,1)),'VBA code_permu_wo_repettn'!$AA$2:$AF$2))</f>
        <v>D</v>
      </c>
      <c r="E2632" t="str">
        <f>INDEX('VBA code_permu_wo_repettn'!$AH$3:$AM$6,COUNTIF('Profile-matrices_Condorcet'!$B$2:$B2632,'Profile-matrices_Condorcet'!$B2632),MATCH(INDEX('numeric possibilities'!F$3:F$1298,VLOOKUP($B2632,'numeric possibilities'!$C$3:$G$1298,1)),'VBA code_permu_wo_repettn'!$AH$2:$AM$2))</f>
        <v>B</v>
      </c>
      <c r="F2632" t="str">
        <f>INDEX('VBA code_permu_wo_repettn'!$AO$3:$AT$6,COUNTIF('Profile-matrices_Condorcet'!$B$2:$B2632,'Profile-matrices_Condorcet'!$B2632),MATCH(INDEX('numeric possibilities'!G$3:G$1298,VLOOKUP($B2632,'numeric possibilities'!$C$3:$G$1298,1)),'VBA code_permu_wo_repettn'!$AO$2:$AT$2))</f>
        <v>C</v>
      </c>
      <c r="I2632" t="s">
        <v>0</v>
      </c>
      <c r="J2632" t="s">
        <v>1</v>
      </c>
      <c r="K2632" t="s">
        <v>2</v>
      </c>
      <c r="L2632" t="s">
        <v>3</v>
      </c>
    </row>
    <row r="2633" spans="1:20" x14ac:dyDescent="0.25">
      <c r="A2633">
        <f t="shared" si="82"/>
        <v>2632</v>
      </c>
      <c r="B2633">
        <f t="shared" si="83"/>
        <v>658</v>
      </c>
      <c r="C2633" t="str">
        <f>INDEX('VBA code_permu_wo_repettn'!$T$3:$Y$6,COUNTIF('Profile-matrices_Condorcet'!$B$2:$B2633,'Profile-matrices_Condorcet'!$B2633),MATCH(INDEX('numeric possibilities'!D$3:D$1298,VLOOKUP($B2633,'numeric possibilities'!$C$3:$G$1298,1)),'VBA code_permu_wo_repettn'!$T$2:$Y$2))</f>
        <v>B</v>
      </c>
      <c r="D2633" t="str">
        <f>INDEX('VBA code_permu_wo_repettn'!$AA$3:$AF$6,COUNTIF('Profile-matrices_Condorcet'!$B$2:$B2633,'Profile-matrices_Condorcet'!$B2633),MATCH(INDEX('numeric possibilities'!E$3:E$1298,VLOOKUP($B2633,'numeric possibilities'!$C$3:$G$1298,1)),'VBA code_permu_wo_repettn'!$AA$2:$AF$2))</f>
        <v>C</v>
      </c>
      <c r="E2633" t="str">
        <f>INDEX('VBA code_permu_wo_repettn'!$AH$3:$AM$6,COUNTIF('Profile-matrices_Condorcet'!$B$2:$B2633,'Profile-matrices_Condorcet'!$B2633),MATCH(INDEX('numeric possibilities'!F$3:F$1298,VLOOKUP($B2633,'numeric possibilities'!$C$3:$G$1298,1)),'VBA code_permu_wo_repettn'!$AH$2:$AM$2))</f>
        <v>D</v>
      </c>
      <c r="F2633" t="str">
        <f>INDEX('VBA code_permu_wo_repettn'!$AO$3:$AT$6,COUNTIF('Profile-matrices_Condorcet'!$B$2:$B2633,'Profile-matrices_Condorcet'!$B2633),MATCH(INDEX('numeric possibilities'!G$3:G$1298,VLOOKUP($B2633,'numeric possibilities'!$C$3:$G$1298,1)),'VBA code_permu_wo_repettn'!$AO$2:$AT$2))</f>
        <v>A</v>
      </c>
      <c r="G2633" t="str">
        <f>IF(MAX(I2633:L2633)&gt;='numeric possibilities'!$B$4/2,INDEX('Profile-matrices_Condorcet'!I2632:L2632,1,MATCH(MAX('Profile-matrices_Condorcet'!I2633:L2633),'Profile-matrices_Condorcet'!I2633:L2633,0)),"NCW")</f>
        <v>A</v>
      </c>
      <c r="H2633" t="s">
        <v>13</v>
      </c>
      <c r="I2633" s="3">
        <f>COUNTIF($I2631:$S2631,I2632)</f>
        <v>3</v>
      </c>
      <c r="J2633" s="3">
        <f>COUNTIF($I2631:$S2631,J2632)</f>
        <v>1</v>
      </c>
      <c r="K2633" s="3">
        <f>COUNTIF($I2631:$S2631,K2632)</f>
        <v>2</v>
      </c>
      <c r="L2633" s="3">
        <f>COUNTIF($I2631:$S2631,L2632)</f>
        <v>0</v>
      </c>
    </row>
    <row r="2634" spans="1:20" x14ac:dyDescent="0.25">
      <c r="A2634">
        <f t="shared" si="82"/>
        <v>2633</v>
      </c>
      <c r="B2634">
        <f t="shared" si="83"/>
        <v>659</v>
      </c>
      <c r="C2634" t="str">
        <f>INDEX('VBA code_permu_wo_repettn'!$T$3:$Y$6,COUNTIF('Profile-matrices_Condorcet'!$B$2:$B2634,'Profile-matrices_Condorcet'!$B2634),MATCH(INDEX('numeric possibilities'!D$3:D$1298,VLOOKUP($B2634,'numeric possibilities'!$C$3:$G$1298,1)),'VBA code_permu_wo_repettn'!$T$2:$Y$2))</f>
        <v>A</v>
      </c>
      <c r="D2634" t="str">
        <f>INDEX('VBA code_permu_wo_repettn'!$AA$3:$AF$6,COUNTIF('Profile-matrices_Condorcet'!$B$2:$B2634,'Profile-matrices_Condorcet'!$B2634),MATCH(INDEX('numeric possibilities'!E$3:E$1298,VLOOKUP($B2634,'numeric possibilities'!$C$3:$G$1298,1)),'VBA code_permu_wo_repettn'!$AA$2:$AF$2))</f>
        <v>B</v>
      </c>
      <c r="E2634" t="str">
        <f>INDEX('VBA code_permu_wo_repettn'!$AH$3:$AM$6,COUNTIF('Profile-matrices_Condorcet'!$B$2:$B2634,'Profile-matrices_Condorcet'!$B2634),MATCH(INDEX('numeric possibilities'!F$3:F$1298,VLOOKUP($B2634,'numeric possibilities'!$C$3:$G$1298,1)),'VBA code_permu_wo_repettn'!$AH$2:$AM$2))</f>
        <v>C</v>
      </c>
      <c r="F2634" t="str">
        <f>INDEX('VBA code_permu_wo_repettn'!$AO$3:$AT$6,COUNTIF('Profile-matrices_Condorcet'!$B$2:$B2634,'Profile-matrices_Condorcet'!$B2634),MATCH(INDEX('numeric possibilities'!G$3:G$1298,VLOOKUP($B2634,'numeric possibilities'!$C$3:$G$1298,1)),'VBA code_permu_wo_repettn'!$AO$2:$AT$2))</f>
        <v>D</v>
      </c>
      <c r="H2634" t="s">
        <v>14</v>
      </c>
      <c r="I2634" s="3">
        <f>IF(MATCH(I$1,$C2634:$C2637,0)&lt;(MATCH(J$1,$C2634:$C2637,0)),1*a_vote,0)+IF(MATCH(I$1,$D2634:$D2637,0)&lt;MATCH(J$1,$D2634:$D2637,0),1*b_vote,0)+IF(MATCH(I$1,$E2634:$E2637,0)&lt;MATCH(J$1,$E2634:$E2637,0),1*c_vote,0)+IF(MATCH(I$1,$F2634:$F2637,0)&lt;MATCH(J$1,$F2634:$F2637,0),1*d_vote,0)</f>
        <v>0.52</v>
      </c>
      <c r="J2634" s="3">
        <f>IF(MATCH(I$1,$C2634:$C2637,0)&gt;(MATCH(J$1,$C2634:$C2637,0)),1*a_vote,0)+IF(MATCH(I$1,$D2634:$D2637,0)&gt;MATCH(J$1,$D2634:$D2637,0),1*b_vote,0)+IF(MATCH(I$1,$E2634:$E2637,0)&gt;MATCH(J$1,$E2634:$E2637,0),1*c_vote,0)+IF(MATCH(I$1,$F2634:$F2637,0)&gt;MATCH(J$1,$F2634:$F2637,0),1*d_vote,0)</f>
        <v>0.48</v>
      </c>
      <c r="K2634" s="3">
        <f>IF(MATCH($K$1,$C2634:$C2637,0)&lt;(MATCH($L$1,$C2634:$C2637,0)),1*a_vote,0)+IF(MATCH($K$1,$D2634:$D2637,0)&lt;MATCH($L$1,$D2634:$D2637,0),1*b_vote,0)+IF(MATCH($K$1,$E2634:$E2637,0)&lt;MATCH($L$1,$E2634:$E2637,0),1*c_vote,0)+IF(MATCH($K$1,$F2634:$F2637,0)&lt;MATCH($L$1,$F2634:$F2637,0),1*d_vote,0)</f>
        <v>0.53</v>
      </c>
      <c r="L2634" s="3">
        <f>IF(MATCH(K$1,$C2634:$C2637,0)&gt;(MATCH(L$1,$C2634:$C2637,0)),1*a_vote,0)+IF(MATCH(K$1,$D2634:$D2637,0)&gt;MATCH(L$1,$D2634:$D2637,0),1*b_vote,0)+IF(MATCH(K$1,$E2634:$E2637,0)&gt;MATCH(L$1,$E2634:$E2637,0),1*c_vote,0)+IF(MATCH(K$1,$F2634:$F2637,0)&gt;MATCH(L$1,$F2634:$F2637,0),1*d_vote,0)</f>
        <v>0.47</v>
      </c>
      <c r="M2634" s="3">
        <f>IF(MATCH($M$1,$C2634:$C2637,0)&lt;(MATCH($N$1,$C2634:$C2637,0)),1*a_vote,0)+IF(MATCH($M$1,$D2634:$D2637,0)&lt;MATCH($N$1,$D2634:$D2637,0),1*b_vote,0)+IF(MATCH($M$1,$E2634:$E2637,0)&lt;MATCH($N$1,$E2634:$E2637,0),1*c_vote,0)+IF(MATCH($M$1,$F2634:$F2637,0)&lt;MATCH($N$1,$F2634:$F2637,0),1*d_vote,0)</f>
        <v>0.78</v>
      </c>
      <c r="N2634" s="3">
        <f>IF(MATCH(M$1,$C2634:$C2637,0)&gt;(MATCH(N$1,$C2634:$C2637,0)),1*a_vote,0)+IF(MATCH(M$1,$D2634:$D2637,0)&gt;MATCH(N$1,$D2634:$D2637,0),1*b_vote,0)+IF(MATCH(M$1,$E2634:$E2637,0)&gt;MATCH(N$1,$E2634:$E2637,0),1*c_vote,0)+IF(MATCH(M$1,$F2634:$F2637,0)&gt;MATCH(N$1,$F2634:$F2637,0),1*d_vote,0)</f>
        <v>0.21999999999999997</v>
      </c>
      <c r="O2634" s="3">
        <f>IF(MATCH($O$1,$C2634:$C2637,0)&lt;(MATCH($P$1,$C2634:$C2637,0)),1*a_vote,0)+IF(MATCH($O$1,$D2634:$D2637,0)&lt;MATCH($P$1,$D2634:$D2637,0),1*b_vote,0)+IF(MATCH($O$1,$E2634:$E2637,0)&lt;MATCH($P$1,$E2634:$E2637,0),1*c_vote,0)+IF(MATCH($O$1,$F2634:$F2637,0)&lt;MATCH($P$1,$F2634:$F2637,0),1*d_vote,0)</f>
        <v>0.75</v>
      </c>
      <c r="P2634" s="3">
        <f>IF(MATCH(O$1,$C2634:$C2637,0)&gt;(MATCH(P$1,$C2634:$C2637,0)),1*a_vote,0)+IF(MATCH(O$1,$D2634:$D2637,0)&gt;MATCH(P$1,$D2634:$D2637,0),1*b_vote,0)+IF(MATCH(O$1,$E2634:$E2637,0)&gt;MATCH(P$1,$E2634:$E2637,0),1*c_vote,0)+IF(MATCH(O$1,$F2634:$F2637,0)&gt;MATCH(P$1,$F2634:$F2637,0),1*d_vote,0)</f>
        <v>0.25</v>
      </c>
      <c r="Q2634" s="3">
        <f>IF(MATCH($Q$1,$C2634:$C2637,0)&lt;(MATCH($R$1,$C2634:$C2637,0)),1*a_vote,0)+IF(MATCH($Q$1,$D2634:$D2637,0)&lt;MATCH($R$1,$D2634:$D2637,0),1*b_vote,0)+IF(MATCH($Q$1,$E2634:$E2637,0)&lt;MATCH($R$1,$E2634:$E2637,0),1*c_vote,0)+IF(MATCH($Q$1,$F2634:$F2637,0)&lt;MATCH($R$1,$F2634:$F2637,0),1*d_vote,0)</f>
        <v>0.51</v>
      </c>
      <c r="R2634" s="3">
        <f>IF(MATCH(Q$1,$C2634:$C2637,0)&gt;(MATCH(R$1,$C2634:$C2637,0)),1*a_vote,0)+IF(MATCH(Q$1,$D2634:$D2637,0)&gt;MATCH(R$1,$D2634:$D2637,0),1*b_vote,0)+IF(MATCH(Q$1,$E2634:$E2637,0)&gt;MATCH(R$1,$E2634:$E2637,0),1*c_vote,0)+IF(MATCH(Q$1,$F2634:$F2637,0)&gt;MATCH(R$1,$F2634:$F2637,0),1*d_vote,0)</f>
        <v>0.49</v>
      </c>
      <c r="S2634" s="3">
        <f>IF(MATCH($S$1,$C2634:$C2637,0)&lt;(MATCH($T$1,$C2634:$C2637,0)),1*a_vote,0)+IF(MATCH($S$1,$D2634:$D2637,0)&lt;MATCH($T$1,$D2634:$D2637,0),1*b_vote,0)+IF(MATCH($S$1,$E2634:$E2637,0)&lt;MATCH($T$1,$E2634:$E2637,0),1*c_vote,0)+IF(MATCH($S$1,$F2634:$F2637,0)&lt;MATCH($T$1,$F2634:$F2637,0),1*d_vote,0)</f>
        <v>0.25</v>
      </c>
      <c r="T2634" s="3">
        <f>IF(MATCH(S$1,$C2634:$C2637,0)&gt;(MATCH(T$1,$C2634:$C2637,0)),1*a_vote,0)+IF(MATCH(S$1,$D2634:$D2637,0)&gt;MATCH(T$1,$D2634:$D2637,0),1*b_vote,0)+IF(MATCH(S$1,$E2634:$E2637,0)&gt;MATCH(T$1,$E2634:$E2637,0),1*c_vote,0)+IF(MATCH(S$1,$F2634:$F2637,0)&gt;MATCH(T$1,$F2634:$F2637,0),1*d_vote,0)</f>
        <v>0.75</v>
      </c>
    </row>
    <row r="2635" spans="1:20" x14ac:dyDescent="0.25">
      <c r="A2635">
        <f t="shared" si="82"/>
        <v>2634</v>
      </c>
      <c r="B2635">
        <f t="shared" si="83"/>
        <v>659</v>
      </c>
      <c r="C2635" t="str">
        <f>INDEX('VBA code_permu_wo_repettn'!$T$3:$Y$6,COUNTIF('Profile-matrices_Condorcet'!$B$2:$B2635,'Profile-matrices_Condorcet'!$B2635),MATCH(INDEX('numeric possibilities'!D$3:D$1298,VLOOKUP($B2635,'numeric possibilities'!$C$3:$G$1298,1)),'VBA code_permu_wo_repettn'!$T$2:$Y$2))</f>
        <v>D</v>
      </c>
      <c r="D2635" t="str">
        <f>INDEX('VBA code_permu_wo_repettn'!$AA$3:$AF$6,COUNTIF('Profile-matrices_Condorcet'!$B$2:$B2635,'Profile-matrices_Condorcet'!$B2635),MATCH(INDEX('numeric possibilities'!E$3:E$1298,VLOOKUP($B2635,'numeric possibilities'!$C$3:$G$1298,1)),'VBA code_permu_wo_repettn'!$AA$2:$AF$2))</f>
        <v>A</v>
      </c>
      <c r="E2635" t="str">
        <f>INDEX('VBA code_permu_wo_repettn'!$AH$3:$AM$6,COUNTIF('Profile-matrices_Condorcet'!$B$2:$B2635,'Profile-matrices_Condorcet'!$B2635),MATCH(INDEX('numeric possibilities'!F$3:F$1298,VLOOKUP($B2635,'numeric possibilities'!$C$3:$G$1298,1)),'VBA code_permu_wo_repettn'!$AH$2:$AM$2))</f>
        <v>A</v>
      </c>
      <c r="F2635" t="str">
        <f>INDEX('VBA code_permu_wo_repettn'!$AO$3:$AT$6,COUNTIF('Profile-matrices_Condorcet'!$B$2:$B2635,'Profile-matrices_Condorcet'!$B2635),MATCH(INDEX('numeric possibilities'!G$3:G$1298,VLOOKUP($B2635,'numeric possibilities'!$C$3:$G$1298,1)),'VBA code_permu_wo_repettn'!$AO$2:$AT$2))</f>
        <v>B</v>
      </c>
      <c r="H2635" t="s">
        <v>15</v>
      </c>
      <c r="I2635" t="str">
        <f>IF(I2634&gt;J2634,$I$1,IF(I2634&lt;J2634,$J$1,0))</f>
        <v>A</v>
      </c>
      <c r="K2635" t="str">
        <f>IF(K2634&gt;L2634,$K$1,IF(K2634&lt;L2634,$L$1,0))</f>
        <v>A</v>
      </c>
      <c r="M2635" t="str">
        <f>IF(M2634&gt;N2634,$M$1,IF(M2634&lt;N2634,$N$1,0))</f>
        <v>A</v>
      </c>
      <c r="O2635" t="str">
        <f>IF(O2634&gt;P2634,$O$1,IF(O2634&lt;P2634,$P$1,0))</f>
        <v>B</v>
      </c>
      <c r="Q2635" t="str">
        <f>IF(Q2634&gt;R2634,$Q$1,IF(Q2634&lt;R2634,$R$1,0))</f>
        <v>B</v>
      </c>
      <c r="S2635" t="str">
        <f>IF(S2634&gt;T2634,$S$1,IF(S2634&lt;T2634,$T$1,0))</f>
        <v>D</v>
      </c>
    </row>
    <row r="2636" spans="1:20" x14ac:dyDescent="0.25">
      <c r="A2636">
        <f t="shared" si="82"/>
        <v>2635</v>
      </c>
      <c r="B2636">
        <f t="shared" si="83"/>
        <v>659</v>
      </c>
      <c r="C2636" t="str">
        <f>INDEX('VBA code_permu_wo_repettn'!$T$3:$Y$6,COUNTIF('Profile-matrices_Condorcet'!$B$2:$B2636,'Profile-matrices_Condorcet'!$B2636),MATCH(INDEX('numeric possibilities'!D$3:D$1298,VLOOKUP($B2636,'numeric possibilities'!$C$3:$G$1298,1)),'VBA code_permu_wo_repettn'!$T$2:$Y$2))</f>
        <v>B</v>
      </c>
      <c r="D2636" t="str">
        <f>INDEX('VBA code_permu_wo_repettn'!$AA$3:$AF$6,COUNTIF('Profile-matrices_Condorcet'!$B$2:$B2636,'Profile-matrices_Condorcet'!$B2636),MATCH(INDEX('numeric possibilities'!E$3:E$1298,VLOOKUP($B2636,'numeric possibilities'!$C$3:$G$1298,1)),'VBA code_permu_wo_repettn'!$AA$2:$AF$2))</f>
        <v>D</v>
      </c>
      <c r="E2636" t="str">
        <f>INDEX('VBA code_permu_wo_repettn'!$AH$3:$AM$6,COUNTIF('Profile-matrices_Condorcet'!$B$2:$B2636,'Profile-matrices_Condorcet'!$B2636),MATCH(INDEX('numeric possibilities'!F$3:F$1298,VLOOKUP($B2636,'numeric possibilities'!$C$3:$G$1298,1)),'VBA code_permu_wo_repettn'!$AH$2:$AM$2))</f>
        <v>B</v>
      </c>
      <c r="F2636" t="str">
        <f>INDEX('VBA code_permu_wo_repettn'!$AO$3:$AT$6,COUNTIF('Profile-matrices_Condorcet'!$B$2:$B2636,'Profile-matrices_Condorcet'!$B2636),MATCH(INDEX('numeric possibilities'!G$3:G$1298,VLOOKUP($B2636,'numeric possibilities'!$C$3:$G$1298,1)),'VBA code_permu_wo_repettn'!$AO$2:$AT$2))</f>
        <v>C</v>
      </c>
      <c r="I2636" t="s">
        <v>0</v>
      </c>
      <c r="J2636" t="s">
        <v>1</v>
      </c>
      <c r="K2636" t="s">
        <v>2</v>
      </c>
      <c r="L2636" t="s">
        <v>3</v>
      </c>
    </row>
    <row r="2637" spans="1:20" x14ac:dyDescent="0.25">
      <c r="A2637">
        <f t="shared" si="82"/>
        <v>2636</v>
      </c>
      <c r="B2637">
        <f t="shared" si="83"/>
        <v>659</v>
      </c>
      <c r="C2637" t="str">
        <f>INDEX('VBA code_permu_wo_repettn'!$T$3:$Y$6,COUNTIF('Profile-matrices_Condorcet'!$B$2:$B2637,'Profile-matrices_Condorcet'!$B2637),MATCH(INDEX('numeric possibilities'!D$3:D$1298,VLOOKUP($B2637,'numeric possibilities'!$C$3:$G$1298,1)),'VBA code_permu_wo_repettn'!$T$2:$Y$2))</f>
        <v>C</v>
      </c>
      <c r="D2637" t="str">
        <f>INDEX('VBA code_permu_wo_repettn'!$AA$3:$AF$6,COUNTIF('Profile-matrices_Condorcet'!$B$2:$B2637,'Profile-matrices_Condorcet'!$B2637),MATCH(INDEX('numeric possibilities'!E$3:E$1298,VLOOKUP($B2637,'numeric possibilities'!$C$3:$G$1298,1)),'VBA code_permu_wo_repettn'!$AA$2:$AF$2))</f>
        <v>C</v>
      </c>
      <c r="E2637" t="str">
        <f>INDEX('VBA code_permu_wo_repettn'!$AH$3:$AM$6,COUNTIF('Profile-matrices_Condorcet'!$B$2:$B2637,'Profile-matrices_Condorcet'!$B2637),MATCH(INDEX('numeric possibilities'!F$3:F$1298,VLOOKUP($B2637,'numeric possibilities'!$C$3:$G$1298,1)),'VBA code_permu_wo_repettn'!$AH$2:$AM$2))</f>
        <v>D</v>
      </c>
      <c r="F2637" t="str">
        <f>INDEX('VBA code_permu_wo_repettn'!$AO$3:$AT$6,COUNTIF('Profile-matrices_Condorcet'!$B$2:$B2637,'Profile-matrices_Condorcet'!$B2637),MATCH(INDEX('numeric possibilities'!G$3:G$1298,VLOOKUP($B2637,'numeric possibilities'!$C$3:$G$1298,1)),'VBA code_permu_wo_repettn'!$AO$2:$AT$2))</f>
        <v>A</v>
      </c>
      <c r="G2637" t="str">
        <f>IF(MAX(I2637:L2637)&gt;='numeric possibilities'!$B$4/2,INDEX('Profile-matrices_Condorcet'!I2636:L2636,1,MATCH(MAX('Profile-matrices_Condorcet'!I2637:L2637),'Profile-matrices_Condorcet'!I2637:L2637,0)),"NCW")</f>
        <v>A</v>
      </c>
      <c r="H2637" t="s">
        <v>13</v>
      </c>
      <c r="I2637" s="3">
        <f>COUNTIF($I2635:$S2635,I2636)</f>
        <v>3</v>
      </c>
      <c r="J2637" s="3">
        <f>COUNTIF($I2635:$S2635,J2636)</f>
        <v>2</v>
      </c>
      <c r="K2637" s="3">
        <f>COUNTIF($I2635:$S2635,K2636)</f>
        <v>0</v>
      </c>
      <c r="L2637" s="3">
        <f>COUNTIF($I2635:$S2635,L2636)</f>
        <v>1</v>
      </c>
    </row>
    <row r="2638" spans="1:20" x14ac:dyDescent="0.25">
      <c r="A2638">
        <f t="shared" ref="A2638:A2701" si="84">A2637+1</f>
        <v>2637</v>
      </c>
      <c r="B2638">
        <f t="shared" ref="B2638:B2701" si="85">IF((ROW()-1)&lt;=4*B2637,B2637,B2637+1)</f>
        <v>660</v>
      </c>
      <c r="C2638" t="str">
        <f>INDEX('VBA code_permu_wo_repettn'!$T$3:$Y$6,COUNTIF('Profile-matrices_Condorcet'!$B$2:$B2638,'Profile-matrices_Condorcet'!$B2638),MATCH(INDEX('numeric possibilities'!D$3:D$1298,VLOOKUP($B2638,'numeric possibilities'!$C$3:$G$1298,1)),'VBA code_permu_wo_repettn'!$T$2:$Y$2))</f>
        <v>A</v>
      </c>
      <c r="D2638" t="str">
        <f>INDEX('VBA code_permu_wo_repettn'!$AA$3:$AF$6,COUNTIF('Profile-matrices_Condorcet'!$B$2:$B2638,'Profile-matrices_Condorcet'!$B2638),MATCH(INDEX('numeric possibilities'!E$3:E$1298,VLOOKUP($B2638,'numeric possibilities'!$C$3:$G$1298,1)),'VBA code_permu_wo_repettn'!$AA$2:$AF$2))</f>
        <v>B</v>
      </c>
      <c r="E2638" t="str">
        <f>INDEX('VBA code_permu_wo_repettn'!$AH$3:$AM$6,COUNTIF('Profile-matrices_Condorcet'!$B$2:$B2638,'Profile-matrices_Condorcet'!$B2638),MATCH(INDEX('numeric possibilities'!F$3:F$1298,VLOOKUP($B2638,'numeric possibilities'!$C$3:$G$1298,1)),'VBA code_permu_wo_repettn'!$AH$2:$AM$2))</f>
        <v>C</v>
      </c>
      <c r="F2638" t="str">
        <f>INDEX('VBA code_permu_wo_repettn'!$AO$3:$AT$6,COUNTIF('Profile-matrices_Condorcet'!$B$2:$B2638,'Profile-matrices_Condorcet'!$B2638),MATCH(INDEX('numeric possibilities'!G$3:G$1298,VLOOKUP($B2638,'numeric possibilities'!$C$3:$G$1298,1)),'VBA code_permu_wo_repettn'!$AO$2:$AT$2))</f>
        <v>D</v>
      </c>
      <c r="H2638" t="s">
        <v>14</v>
      </c>
      <c r="I2638" s="3">
        <f>IF(MATCH(I$1,$C2638:$C2641,0)&lt;(MATCH(J$1,$C2638:$C2641,0)),1*a_vote,0)+IF(MATCH(I$1,$D2638:$D2641,0)&lt;MATCH(J$1,$D2638:$D2641,0),1*b_vote,0)+IF(MATCH(I$1,$E2638:$E2641,0)&lt;MATCH(J$1,$E2638:$E2641,0),1*c_vote,0)+IF(MATCH(I$1,$F2638:$F2641,0)&lt;MATCH(J$1,$F2638:$F2641,0),1*d_vote,0)</f>
        <v>0.52</v>
      </c>
      <c r="J2638" s="3">
        <f>IF(MATCH(I$1,$C2638:$C2641,0)&gt;(MATCH(J$1,$C2638:$C2641,0)),1*a_vote,0)+IF(MATCH(I$1,$D2638:$D2641,0)&gt;MATCH(J$1,$D2638:$D2641,0),1*b_vote,0)+IF(MATCH(I$1,$E2638:$E2641,0)&gt;MATCH(J$1,$E2638:$E2641,0),1*c_vote,0)+IF(MATCH(I$1,$F2638:$F2641,0)&gt;MATCH(J$1,$F2638:$F2641,0),1*d_vote,0)</f>
        <v>0.48</v>
      </c>
      <c r="K2638" s="3">
        <f>IF(MATCH($K$1,$C2638:$C2641,0)&lt;(MATCH($L$1,$C2638:$C2641,0)),1*a_vote,0)+IF(MATCH($K$1,$D2638:$D2641,0)&lt;MATCH($L$1,$D2638:$D2641,0),1*b_vote,0)+IF(MATCH($K$1,$E2638:$E2641,0)&lt;MATCH($L$1,$E2638:$E2641,0),1*c_vote,0)+IF(MATCH($K$1,$F2638:$F2641,0)&lt;MATCH($L$1,$F2638:$F2641,0),1*d_vote,0)</f>
        <v>0.53</v>
      </c>
      <c r="L2638" s="3">
        <f>IF(MATCH(K$1,$C2638:$C2641,0)&gt;(MATCH(L$1,$C2638:$C2641,0)),1*a_vote,0)+IF(MATCH(K$1,$D2638:$D2641,0)&gt;MATCH(L$1,$D2638:$D2641,0),1*b_vote,0)+IF(MATCH(K$1,$E2638:$E2641,0)&gt;MATCH(L$1,$E2638:$E2641,0),1*c_vote,0)+IF(MATCH(K$1,$F2638:$F2641,0)&gt;MATCH(L$1,$F2638:$F2641,0),1*d_vote,0)</f>
        <v>0.47</v>
      </c>
      <c r="M2638" s="3">
        <f>IF(MATCH($M$1,$C2638:$C2641,0)&lt;(MATCH($N$1,$C2638:$C2641,0)),1*a_vote,0)+IF(MATCH($M$1,$D2638:$D2641,0)&lt;MATCH($N$1,$D2638:$D2641,0),1*b_vote,0)+IF(MATCH($M$1,$E2638:$E2641,0)&lt;MATCH($N$1,$E2638:$E2641,0),1*c_vote,0)+IF(MATCH($M$1,$F2638:$F2641,0)&lt;MATCH($N$1,$F2638:$F2641,0),1*d_vote,0)</f>
        <v>0.78</v>
      </c>
      <c r="N2638" s="3">
        <f>IF(MATCH(M$1,$C2638:$C2641,0)&gt;(MATCH(N$1,$C2638:$C2641,0)),1*a_vote,0)+IF(MATCH(M$1,$D2638:$D2641,0)&gt;MATCH(N$1,$D2638:$D2641,0),1*b_vote,0)+IF(MATCH(M$1,$E2638:$E2641,0)&gt;MATCH(N$1,$E2638:$E2641,0),1*c_vote,0)+IF(MATCH(M$1,$F2638:$F2641,0)&gt;MATCH(N$1,$F2638:$F2641,0),1*d_vote,0)</f>
        <v>0.21999999999999997</v>
      </c>
      <c r="O2638" s="3">
        <f>IF(MATCH($O$1,$C2638:$C2641,0)&lt;(MATCH($P$1,$C2638:$C2641,0)),1*a_vote,0)+IF(MATCH($O$1,$D2638:$D2641,0)&lt;MATCH($P$1,$D2638:$D2641,0),1*b_vote,0)+IF(MATCH($O$1,$E2638:$E2641,0)&lt;MATCH($P$1,$E2638:$E2641,0),1*c_vote,0)+IF(MATCH($O$1,$F2638:$F2641,0)&lt;MATCH($P$1,$F2638:$F2641,0),1*d_vote,0)</f>
        <v>0.48</v>
      </c>
      <c r="P2638" s="3">
        <f>IF(MATCH(O$1,$C2638:$C2641,0)&gt;(MATCH(P$1,$C2638:$C2641,0)),1*a_vote,0)+IF(MATCH(O$1,$D2638:$D2641,0)&gt;MATCH(P$1,$D2638:$D2641,0),1*b_vote,0)+IF(MATCH(O$1,$E2638:$E2641,0)&gt;MATCH(P$1,$E2638:$E2641,0),1*c_vote,0)+IF(MATCH(O$1,$F2638:$F2641,0)&gt;MATCH(P$1,$F2638:$F2641,0),1*d_vote,0)</f>
        <v>0.52</v>
      </c>
      <c r="Q2638" s="3">
        <f>IF(MATCH($Q$1,$C2638:$C2641,0)&lt;(MATCH($R$1,$C2638:$C2641,0)),1*a_vote,0)+IF(MATCH($Q$1,$D2638:$D2641,0)&lt;MATCH($R$1,$D2638:$D2641,0),1*b_vote,0)+IF(MATCH($Q$1,$E2638:$E2641,0)&lt;MATCH($R$1,$E2638:$E2641,0),1*c_vote,0)+IF(MATCH($Q$1,$F2638:$F2641,0)&lt;MATCH($R$1,$F2638:$F2641,0),1*d_vote,0)</f>
        <v>0.51</v>
      </c>
      <c r="R2638" s="3">
        <f>IF(MATCH(Q$1,$C2638:$C2641,0)&gt;(MATCH(R$1,$C2638:$C2641,0)),1*a_vote,0)+IF(MATCH(Q$1,$D2638:$D2641,0)&gt;MATCH(R$1,$D2638:$D2641,0),1*b_vote,0)+IF(MATCH(Q$1,$E2638:$E2641,0)&gt;MATCH(R$1,$E2638:$E2641,0),1*c_vote,0)+IF(MATCH(Q$1,$F2638:$F2641,0)&gt;MATCH(R$1,$F2638:$F2641,0),1*d_vote,0)</f>
        <v>0.49</v>
      </c>
      <c r="S2638" s="3">
        <f>IF(MATCH($S$1,$C2638:$C2641,0)&lt;(MATCH($T$1,$C2638:$C2641,0)),1*a_vote,0)+IF(MATCH($S$1,$D2638:$D2641,0)&lt;MATCH($T$1,$D2638:$D2641,0),1*b_vote,0)+IF(MATCH($S$1,$E2638:$E2641,0)&lt;MATCH($T$1,$E2638:$E2641,0),1*c_vote,0)+IF(MATCH($S$1,$F2638:$F2641,0)&lt;MATCH($T$1,$F2638:$F2641,0),1*d_vote,0)</f>
        <v>0.25</v>
      </c>
      <c r="T2638" s="3">
        <f>IF(MATCH(S$1,$C2638:$C2641,0)&gt;(MATCH(T$1,$C2638:$C2641,0)),1*a_vote,0)+IF(MATCH(S$1,$D2638:$D2641,0)&gt;MATCH(T$1,$D2638:$D2641,0),1*b_vote,0)+IF(MATCH(S$1,$E2638:$E2641,0)&gt;MATCH(T$1,$E2638:$E2641,0),1*c_vote,0)+IF(MATCH(S$1,$F2638:$F2641,0)&gt;MATCH(T$1,$F2638:$F2641,0),1*d_vote,0)</f>
        <v>0.75</v>
      </c>
    </row>
    <row r="2639" spans="1:20" x14ac:dyDescent="0.25">
      <c r="A2639">
        <f t="shared" si="84"/>
        <v>2638</v>
      </c>
      <c r="B2639">
        <f t="shared" si="85"/>
        <v>660</v>
      </c>
      <c r="C2639" t="str">
        <f>INDEX('VBA code_permu_wo_repettn'!$T$3:$Y$6,COUNTIF('Profile-matrices_Condorcet'!$B$2:$B2639,'Profile-matrices_Condorcet'!$B2639),MATCH(INDEX('numeric possibilities'!D$3:D$1298,VLOOKUP($B2639,'numeric possibilities'!$C$3:$G$1298,1)),'VBA code_permu_wo_repettn'!$T$2:$Y$2))</f>
        <v>D</v>
      </c>
      <c r="D2639" t="str">
        <f>INDEX('VBA code_permu_wo_repettn'!$AA$3:$AF$6,COUNTIF('Profile-matrices_Condorcet'!$B$2:$B2639,'Profile-matrices_Condorcet'!$B2639),MATCH(INDEX('numeric possibilities'!E$3:E$1298,VLOOKUP($B2639,'numeric possibilities'!$C$3:$G$1298,1)),'VBA code_permu_wo_repettn'!$AA$2:$AF$2))</f>
        <v>A</v>
      </c>
      <c r="E2639" t="str">
        <f>INDEX('VBA code_permu_wo_repettn'!$AH$3:$AM$6,COUNTIF('Profile-matrices_Condorcet'!$B$2:$B2639,'Profile-matrices_Condorcet'!$B2639),MATCH(INDEX('numeric possibilities'!F$3:F$1298,VLOOKUP($B2639,'numeric possibilities'!$C$3:$G$1298,1)),'VBA code_permu_wo_repettn'!$AH$2:$AM$2))</f>
        <v>A</v>
      </c>
      <c r="F2639" t="str">
        <f>INDEX('VBA code_permu_wo_repettn'!$AO$3:$AT$6,COUNTIF('Profile-matrices_Condorcet'!$B$2:$B2639,'Profile-matrices_Condorcet'!$B2639),MATCH(INDEX('numeric possibilities'!G$3:G$1298,VLOOKUP($B2639,'numeric possibilities'!$C$3:$G$1298,1)),'VBA code_permu_wo_repettn'!$AO$2:$AT$2))</f>
        <v>B</v>
      </c>
      <c r="H2639" t="s">
        <v>15</v>
      </c>
      <c r="I2639" t="str">
        <f>IF(I2638&gt;J2638,$I$1,IF(I2638&lt;J2638,$J$1,0))</f>
        <v>A</v>
      </c>
      <c r="K2639" t="str">
        <f>IF(K2638&gt;L2638,$K$1,IF(K2638&lt;L2638,$L$1,0))</f>
        <v>A</v>
      </c>
      <c r="M2639" t="str">
        <f>IF(M2638&gt;N2638,$M$1,IF(M2638&lt;N2638,$N$1,0))</f>
        <v>A</v>
      </c>
      <c r="O2639" t="str">
        <f>IF(O2638&gt;P2638,$O$1,IF(O2638&lt;P2638,$P$1,0))</f>
        <v>C</v>
      </c>
      <c r="Q2639" t="str">
        <f>IF(Q2638&gt;R2638,$Q$1,IF(Q2638&lt;R2638,$R$1,0))</f>
        <v>B</v>
      </c>
      <c r="S2639" t="str">
        <f>IF(S2638&gt;T2638,$S$1,IF(S2638&lt;T2638,$T$1,0))</f>
        <v>D</v>
      </c>
    </row>
    <row r="2640" spans="1:20" x14ac:dyDescent="0.25">
      <c r="A2640">
        <f t="shared" si="84"/>
        <v>2639</v>
      </c>
      <c r="B2640">
        <f t="shared" si="85"/>
        <v>660</v>
      </c>
      <c r="C2640" t="str">
        <f>INDEX('VBA code_permu_wo_repettn'!$T$3:$Y$6,COUNTIF('Profile-matrices_Condorcet'!$B$2:$B2640,'Profile-matrices_Condorcet'!$B2640),MATCH(INDEX('numeric possibilities'!D$3:D$1298,VLOOKUP($B2640,'numeric possibilities'!$C$3:$G$1298,1)),'VBA code_permu_wo_repettn'!$T$2:$Y$2))</f>
        <v>C</v>
      </c>
      <c r="D2640" t="str">
        <f>INDEX('VBA code_permu_wo_repettn'!$AA$3:$AF$6,COUNTIF('Profile-matrices_Condorcet'!$B$2:$B2640,'Profile-matrices_Condorcet'!$B2640),MATCH(INDEX('numeric possibilities'!E$3:E$1298,VLOOKUP($B2640,'numeric possibilities'!$C$3:$G$1298,1)),'VBA code_permu_wo_repettn'!$AA$2:$AF$2))</f>
        <v>D</v>
      </c>
      <c r="E2640" t="str">
        <f>INDEX('VBA code_permu_wo_repettn'!$AH$3:$AM$6,COUNTIF('Profile-matrices_Condorcet'!$B$2:$B2640,'Profile-matrices_Condorcet'!$B2640),MATCH(INDEX('numeric possibilities'!F$3:F$1298,VLOOKUP($B2640,'numeric possibilities'!$C$3:$G$1298,1)),'VBA code_permu_wo_repettn'!$AH$2:$AM$2))</f>
        <v>B</v>
      </c>
      <c r="F2640" t="str">
        <f>INDEX('VBA code_permu_wo_repettn'!$AO$3:$AT$6,COUNTIF('Profile-matrices_Condorcet'!$B$2:$B2640,'Profile-matrices_Condorcet'!$B2640),MATCH(INDEX('numeric possibilities'!G$3:G$1298,VLOOKUP($B2640,'numeric possibilities'!$C$3:$G$1298,1)),'VBA code_permu_wo_repettn'!$AO$2:$AT$2))</f>
        <v>C</v>
      </c>
      <c r="I2640" t="s">
        <v>0</v>
      </c>
      <c r="J2640" t="s">
        <v>1</v>
      </c>
      <c r="K2640" t="s">
        <v>2</v>
      </c>
      <c r="L2640" t="s">
        <v>3</v>
      </c>
    </row>
    <row r="2641" spans="1:20" x14ac:dyDescent="0.25">
      <c r="A2641">
        <f t="shared" si="84"/>
        <v>2640</v>
      </c>
      <c r="B2641">
        <f t="shared" si="85"/>
        <v>660</v>
      </c>
      <c r="C2641" t="str">
        <f>INDEX('VBA code_permu_wo_repettn'!$T$3:$Y$6,COUNTIF('Profile-matrices_Condorcet'!$B$2:$B2641,'Profile-matrices_Condorcet'!$B2641),MATCH(INDEX('numeric possibilities'!D$3:D$1298,VLOOKUP($B2641,'numeric possibilities'!$C$3:$G$1298,1)),'VBA code_permu_wo_repettn'!$T$2:$Y$2))</f>
        <v>B</v>
      </c>
      <c r="D2641" t="str">
        <f>INDEX('VBA code_permu_wo_repettn'!$AA$3:$AF$6,COUNTIF('Profile-matrices_Condorcet'!$B$2:$B2641,'Profile-matrices_Condorcet'!$B2641),MATCH(INDEX('numeric possibilities'!E$3:E$1298,VLOOKUP($B2641,'numeric possibilities'!$C$3:$G$1298,1)),'VBA code_permu_wo_repettn'!$AA$2:$AF$2))</f>
        <v>C</v>
      </c>
      <c r="E2641" t="str">
        <f>INDEX('VBA code_permu_wo_repettn'!$AH$3:$AM$6,COUNTIF('Profile-matrices_Condorcet'!$B$2:$B2641,'Profile-matrices_Condorcet'!$B2641),MATCH(INDEX('numeric possibilities'!F$3:F$1298,VLOOKUP($B2641,'numeric possibilities'!$C$3:$G$1298,1)),'VBA code_permu_wo_repettn'!$AH$2:$AM$2))</f>
        <v>D</v>
      </c>
      <c r="F2641" t="str">
        <f>INDEX('VBA code_permu_wo_repettn'!$AO$3:$AT$6,COUNTIF('Profile-matrices_Condorcet'!$B$2:$B2641,'Profile-matrices_Condorcet'!$B2641),MATCH(INDEX('numeric possibilities'!G$3:G$1298,VLOOKUP($B2641,'numeric possibilities'!$C$3:$G$1298,1)),'VBA code_permu_wo_repettn'!$AO$2:$AT$2))</f>
        <v>A</v>
      </c>
      <c r="G2641" t="str">
        <f>IF(MAX(I2641:L2641)&gt;='numeric possibilities'!$B$4/2,INDEX('Profile-matrices_Condorcet'!I2640:L2640,1,MATCH(MAX('Profile-matrices_Condorcet'!I2641:L2641),'Profile-matrices_Condorcet'!I2641:L2641,0)),"NCW")</f>
        <v>A</v>
      </c>
      <c r="H2641" t="s">
        <v>13</v>
      </c>
      <c r="I2641" s="3">
        <f>COUNTIF($I2639:$S2639,I2640)</f>
        <v>3</v>
      </c>
      <c r="J2641" s="3">
        <f>COUNTIF($I2639:$S2639,J2640)</f>
        <v>1</v>
      </c>
      <c r="K2641" s="3">
        <f>COUNTIF($I2639:$S2639,K2640)</f>
        <v>1</v>
      </c>
      <c r="L2641" s="3">
        <f>COUNTIF($I2639:$S2639,L2640)</f>
        <v>1</v>
      </c>
    </row>
    <row r="2642" spans="1:20" x14ac:dyDescent="0.25">
      <c r="A2642">
        <f t="shared" si="84"/>
        <v>2641</v>
      </c>
      <c r="B2642">
        <f t="shared" si="85"/>
        <v>661</v>
      </c>
      <c r="C2642" t="str">
        <f>INDEX('VBA code_permu_wo_repettn'!$T$3:$Y$6,COUNTIF('Profile-matrices_Condorcet'!$B$2:$B2642,'Profile-matrices_Condorcet'!$B2642),MATCH(INDEX('numeric possibilities'!D$3:D$1298,VLOOKUP($B2642,'numeric possibilities'!$C$3:$G$1298,1)),'VBA code_permu_wo_repettn'!$T$2:$Y$2))</f>
        <v>A</v>
      </c>
      <c r="D2642" t="str">
        <f>INDEX('VBA code_permu_wo_repettn'!$AA$3:$AF$6,COUNTIF('Profile-matrices_Condorcet'!$B$2:$B2642,'Profile-matrices_Condorcet'!$B2642),MATCH(INDEX('numeric possibilities'!E$3:E$1298,VLOOKUP($B2642,'numeric possibilities'!$C$3:$G$1298,1)),'VBA code_permu_wo_repettn'!$AA$2:$AF$2))</f>
        <v>B</v>
      </c>
      <c r="E2642" t="str">
        <f>INDEX('VBA code_permu_wo_repettn'!$AH$3:$AM$6,COUNTIF('Profile-matrices_Condorcet'!$B$2:$B2642,'Profile-matrices_Condorcet'!$B2642),MATCH(INDEX('numeric possibilities'!F$3:F$1298,VLOOKUP($B2642,'numeric possibilities'!$C$3:$G$1298,1)),'VBA code_permu_wo_repettn'!$AH$2:$AM$2))</f>
        <v>C</v>
      </c>
      <c r="F2642" t="str">
        <f>INDEX('VBA code_permu_wo_repettn'!$AO$3:$AT$6,COUNTIF('Profile-matrices_Condorcet'!$B$2:$B2642,'Profile-matrices_Condorcet'!$B2642),MATCH(INDEX('numeric possibilities'!G$3:G$1298,VLOOKUP($B2642,'numeric possibilities'!$C$3:$G$1298,1)),'VBA code_permu_wo_repettn'!$AO$2:$AT$2))</f>
        <v>D</v>
      </c>
      <c r="H2642" t="s">
        <v>14</v>
      </c>
      <c r="I2642" s="3">
        <f>IF(MATCH(I$1,$C2642:$C2645,0)&lt;(MATCH(J$1,$C2642:$C2645,0)),1*a_vote,0)+IF(MATCH(I$1,$D2642:$D2645,0)&lt;MATCH(J$1,$D2642:$D2645,0),1*b_vote,0)+IF(MATCH(I$1,$E2642:$E2645,0)&lt;MATCH(J$1,$E2642:$E2645,0),1*c_vote,0)+IF(MATCH(I$1,$F2642:$F2645,0)&lt;MATCH(J$1,$F2642:$F2645,0),1*d_vote,0)</f>
        <v>0.52</v>
      </c>
      <c r="J2642" s="3">
        <f>IF(MATCH(I$1,$C2642:$C2645,0)&gt;(MATCH(J$1,$C2642:$C2645,0)),1*a_vote,0)+IF(MATCH(I$1,$D2642:$D2645,0)&gt;MATCH(J$1,$D2642:$D2645,0),1*b_vote,0)+IF(MATCH(I$1,$E2642:$E2645,0)&gt;MATCH(J$1,$E2642:$E2645,0),1*c_vote,0)+IF(MATCH(I$1,$F2642:$F2645,0)&gt;MATCH(J$1,$F2642:$F2645,0),1*d_vote,0)</f>
        <v>0.48</v>
      </c>
      <c r="K2642" s="3">
        <f>IF(MATCH($K$1,$C2642:$C2645,0)&lt;(MATCH($L$1,$C2642:$C2645,0)),1*a_vote,0)+IF(MATCH($K$1,$D2642:$D2645,0)&lt;MATCH($L$1,$D2642:$D2645,0),1*b_vote,0)+IF(MATCH($K$1,$E2642:$E2645,0)&lt;MATCH($L$1,$E2642:$E2645,0),1*c_vote,0)+IF(MATCH($K$1,$F2642:$F2645,0)&lt;MATCH($L$1,$F2642:$F2645,0),1*d_vote,0)</f>
        <v>0.27</v>
      </c>
      <c r="L2642" s="3">
        <f>IF(MATCH(K$1,$C2642:$C2645,0)&gt;(MATCH(L$1,$C2642:$C2645,0)),1*a_vote,0)+IF(MATCH(K$1,$D2642:$D2645,0)&gt;MATCH(L$1,$D2642:$D2645,0),1*b_vote,0)+IF(MATCH(K$1,$E2642:$E2645,0)&gt;MATCH(L$1,$E2642:$E2645,0),1*c_vote,0)+IF(MATCH(K$1,$F2642:$F2645,0)&gt;MATCH(L$1,$F2642:$F2645,0),1*d_vote,0)</f>
        <v>0.73</v>
      </c>
      <c r="M2642" s="3">
        <f>IF(MATCH($M$1,$C2642:$C2645,0)&lt;(MATCH($N$1,$C2642:$C2645,0)),1*a_vote,0)+IF(MATCH($M$1,$D2642:$D2645,0)&lt;MATCH($N$1,$D2642:$D2645,0),1*b_vote,0)+IF(MATCH($M$1,$E2642:$E2645,0)&lt;MATCH($N$1,$E2642:$E2645,0),1*c_vote,0)+IF(MATCH($M$1,$F2642:$F2645,0)&lt;MATCH($N$1,$F2642:$F2645,0),1*d_vote,0)</f>
        <v>0.78</v>
      </c>
      <c r="N2642" s="3">
        <f>IF(MATCH(M$1,$C2642:$C2645,0)&gt;(MATCH(N$1,$C2642:$C2645,0)),1*a_vote,0)+IF(MATCH(M$1,$D2642:$D2645,0)&gt;MATCH(N$1,$D2642:$D2645,0),1*b_vote,0)+IF(MATCH(M$1,$E2642:$E2645,0)&gt;MATCH(N$1,$E2642:$E2645,0),1*c_vote,0)+IF(MATCH(M$1,$F2642:$F2645,0)&gt;MATCH(N$1,$F2642:$F2645,0),1*d_vote,0)</f>
        <v>0.21999999999999997</v>
      </c>
      <c r="O2642" s="3">
        <f>IF(MATCH($O$1,$C2642:$C2645,0)&lt;(MATCH($P$1,$C2642:$C2645,0)),1*a_vote,0)+IF(MATCH($O$1,$D2642:$D2645,0)&lt;MATCH($P$1,$D2642:$D2645,0),1*b_vote,0)+IF(MATCH($O$1,$E2642:$E2645,0)&lt;MATCH($P$1,$E2642:$E2645,0),1*c_vote,0)+IF(MATCH($O$1,$F2642:$F2645,0)&lt;MATCH($P$1,$F2642:$F2645,0),1*d_vote,0)</f>
        <v>0.75</v>
      </c>
      <c r="P2642" s="3">
        <f>IF(MATCH(O$1,$C2642:$C2645,0)&gt;(MATCH(P$1,$C2642:$C2645,0)),1*a_vote,0)+IF(MATCH(O$1,$D2642:$D2645,0)&gt;MATCH(P$1,$D2642:$D2645,0),1*b_vote,0)+IF(MATCH(O$1,$E2642:$E2645,0)&gt;MATCH(P$1,$E2642:$E2645,0),1*c_vote,0)+IF(MATCH(O$1,$F2642:$F2645,0)&gt;MATCH(P$1,$F2642:$F2645,0),1*d_vote,0)</f>
        <v>0.25</v>
      </c>
      <c r="Q2642" s="3">
        <f>IF(MATCH($Q$1,$C2642:$C2645,0)&lt;(MATCH($R$1,$C2642:$C2645,0)),1*a_vote,0)+IF(MATCH($Q$1,$D2642:$D2645,0)&lt;MATCH($R$1,$D2642:$D2645,0),1*b_vote,0)+IF(MATCH($Q$1,$E2642:$E2645,0)&lt;MATCH($R$1,$E2642:$E2645,0),1*c_vote,0)+IF(MATCH($Q$1,$F2642:$F2645,0)&lt;MATCH($R$1,$F2642:$F2645,0),1*d_vote,0)</f>
        <v>0.78</v>
      </c>
      <c r="R2642" s="3">
        <f>IF(MATCH(Q$1,$C2642:$C2645,0)&gt;(MATCH(R$1,$C2642:$C2645,0)),1*a_vote,0)+IF(MATCH(Q$1,$D2642:$D2645,0)&gt;MATCH(R$1,$D2642:$D2645,0),1*b_vote,0)+IF(MATCH(Q$1,$E2642:$E2645,0)&gt;MATCH(R$1,$E2642:$E2645,0),1*c_vote,0)+IF(MATCH(Q$1,$F2642:$F2645,0)&gt;MATCH(R$1,$F2642:$F2645,0),1*d_vote,0)</f>
        <v>0.21999999999999997</v>
      </c>
      <c r="S2642" s="3">
        <f>IF(MATCH($S$1,$C2642:$C2645,0)&lt;(MATCH($T$1,$C2642:$C2645,0)),1*a_vote,0)+IF(MATCH($S$1,$D2642:$D2645,0)&lt;MATCH($T$1,$D2642:$D2645,0),1*b_vote,0)+IF(MATCH($S$1,$E2642:$E2645,0)&lt;MATCH($T$1,$E2642:$E2645,0),1*c_vote,0)+IF(MATCH($S$1,$F2642:$F2645,0)&lt;MATCH($T$1,$F2642:$F2645,0),1*d_vote,0)</f>
        <v>0.78</v>
      </c>
      <c r="T2642" s="3">
        <f>IF(MATCH(S$1,$C2642:$C2645,0)&gt;(MATCH(T$1,$C2642:$C2645,0)),1*a_vote,0)+IF(MATCH(S$1,$D2642:$D2645,0)&gt;MATCH(T$1,$D2642:$D2645,0),1*b_vote,0)+IF(MATCH(S$1,$E2642:$E2645,0)&gt;MATCH(T$1,$E2642:$E2645,0),1*c_vote,0)+IF(MATCH(S$1,$F2642:$F2645,0)&gt;MATCH(T$1,$F2642:$F2645,0),1*d_vote,0)</f>
        <v>0.21999999999999997</v>
      </c>
    </row>
    <row r="2643" spans="1:20" x14ac:dyDescent="0.25">
      <c r="A2643">
        <f t="shared" si="84"/>
        <v>2642</v>
      </c>
      <c r="B2643">
        <f t="shared" si="85"/>
        <v>661</v>
      </c>
      <c r="C2643" t="str">
        <f>INDEX('VBA code_permu_wo_repettn'!$T$3:$Y$6,COUNTIF('Profile-matrices_Condorcet'!$B$2:$B2643,'Profile-matrices_Condorcet'!$B2643),MATCH(INDEX('numeric possibilities'!D$3:D$1298,VLOOKUP($B2643,'numeric possibilities'!$C$3:$G$1298,1)),'VBA code_permu_wo_repettn'!$T$2:$Y$2))</f>
        <v>B</v>
      </c>
      <c r="D2643" t="str">
        <f>INDEX('VBA code_permu_wo_repettn'!$AA$3:$AF$6,COUNTIF('Profile-matrices_Condorcet'!$B$2:$B2643,'Profile-matrices_Condorcet'!$B2643),MATCH(INDEX('numeric possibilities'!E$3:E$1298,VLOOKUP($B2643,'numeric possibilities'!$C$3:$G$1298,1)),'VBA code_permu_wo_repettn'!$AA$2:$AF$2))</f>
        <v>C</v>
      </c>
      <c r="E2643" t="str">
        <f>INDEX('VBA code_permu_wo_repettn'!$AH$3:$AM$6,COUNTIF('Profile-matrices_Condorcet'!$B$2:$B2643,'Profile-matrices_Condorcet'!$B2643),MATCH(INDEX('numeric possibilities'!F$3:F$1298,VLOOKUP($B2643,'numeric possibilities'!$C$3:$G$1298,1)),'VBA code_permu_wo_repettn'!$AH$2:$AM$2))</f>
        <v>A</v>
      </c>
      <c r="F2643" t="str">
        <f>INDEX('VBA code_permu_wo_repettn'!$AO$3:$AT$6,COUNTIF('Profile-matrices_Condorcet'!$B$2:$B2643,'Profile-matrices_Condorcet'!$B2643),MATCH(INDEX('numeric possibilities'!G$3:G$1298,VLOOKUP($B2643,'numeric possibilities'!$C$3:$G$1298,1)),'VBA code_permu_wo_repettn'!$AO$2:$AT$2))</f>
        <v>B</v>
      </c>
      <c r="H2643" t="s">
        <v>15</v>
      </c>
      <c r="I2643" t="str">
        <f>IF(I2642&gt;J2642,$I$1,IF(I2642&lt;J2642,$J$1,0))</f>
        <v>A</v>
      </c>
      <c r="K2643" t="str">
        <f>IF(K2642&gt;L2642,$K$1,IF(K2642&lt;L2642,$L$1,0))</f>
        <v>C</v>
      </c>
      <c r="M2643" t="str">
        <f>IF(M2642&gt;N2642,$M$1,IF(M2642&lt;N2642,$N$1,0))</f>
        <v>A</v>
      </c>
      <c r="O2643" t="str">
        <f>IF(O2642&gt;P2642,$O$1,IF(O2642&lt;P2642,$P$1,0))</f>
        <v>B</v>
      </c>
      <c r="Q2643" t="str">
        <f>IF(Q2642&gt;R2642,$Q$1,IF(Q2642&lt;R2642,$R$1,0))</f>
        <v>B</v>
      </c>
      <c r="S2643" t="str">
        <f>IF(S2642&gt;T2642,$S$1,IF(S2642&lt;T2642,$T$1,0))</f>
        <v>C</v>
      </c>
    </row>
    <row r="2644" spans="1:20" x14ac:dyDescent="0.25">
      <c r="A2644">
        <f t="shared" si="84"/>
        <v>2643</v>
      </c>
      <c r="B2644">
        <f t="shared" si="85"/>
        <v>661</v>
      </c>
      <c r="C2644" t="str">
        <f>INDEX('VBA code_permu_wo_repettn'!$T$3:$Y$6,COUNTIF('Profile-matrices_Condorcet'!$B$2:$B2644,'Profile-matrices_Condorcet'!$B2644),MATCH(INDEX('numeric possibilities'!D$3:D$1298,VLOOKUP($B2644,'numeric possibilities'!$C$3:$G$1298,1)),'VBA code_permu_wo_repettn'!$T$2:$Y$2))</f>
        <v>C</v>
      </c>
      <c r="D2644" t="str">
        <f>INDEX('VBA code_permu_wo_repettn'!$AA$3:$AF$6,COUNTIF('Profile-matrices_Condorcet'!$B$2:$B2644,'Profile-matrices_Condorcet'!$B2644),MATCH(INDEX('numeric possibilities'!E$3:E$1298,VLOOKUP($B2644,'numeric possibilities'!$C$3:$G$1298,1)),'VBA code_permu_wo_repettn'!$AA$2:$AF$2))</f>
        <v>A</v>
      </c>
      <c r="E2644" t="str">
        <f>INDEX('VBA code_permu_wo_repettn'!$AH$3:$AM$6,COUNTIF('Profile-matrices_Condorcet'!$B$2:$B2644,'Profile-matrices_Condorcet'!$B2644),MATCH(INDEX('numeric possibilities'!F$3:F$1298,VLOOKUP($B2644,'numeric possibilities'!$C$3:$G$1298,1)),'VBA code_permu_wo_repettn'!$AH$2:$AM$2))</f>
        <v>B</v>
      </c>
      <c r="F2644" t="str">
        <f>INDEX('VBA code_permu_wo_repettn'!$AO$3:$AT$6,COUNTIF('Profile-matrices_Condorcet'!$B$2:$B2644,'Profile-matrices_Condorcet'!$B2644),MATCH(INDEX('numeric possibilities'!G$3:G$1298,VLOOKUP($B2644,'numeric possibilities'!$C$3:$G$1298,1)),'VBA code_permu_wo_repettn'!$AO$2:$AT$2))</f>
        <v>C</v>
      </c>
      <c r="I2644" t="s">
        <v>0</v>
      </c>
      <c r="J2644" t="s">
        <v>1</v>
      </c>
      <c r="K2644" t="s">
        <v>2</v>
      </c>
      <c r="L2644" t="s">
        <v>3</v>
      </c>
    </row>
    <row r="2645" spans="1:20" x14ac:dyDescent="0.25">
      <c r="A2645">
        <f t="shared" si="84"/>
        <v>2644</v>
      </c>
      <c r="B2645">
        <f t="shared" si="85"/>
        <v>661</v>
      </c>
      <c r="C2645" t="str">
        <f>INDEX('VBA code_permu_wo_repettn'!$T$3:$Y$6,COUNTIF('Profile-matrices_Condorcet'!$B$2:$B2645,'Profile-matrices_Condorcet'!$B2645),MATCH(INDEX('numeric possibilities'!D$3:D$1298,VLOOKUP($B2645,'numeric possibilities'!$C$3:$G$1298,1)),'VBA code_permu_wo_repettn'!$T$2:$Y$2))</f>
        <v>D</v>
      </c>
      <c r="D2645" t="str">
        <f>INDEX('VBA code_permu_wo_repettn'!$AA$3:$AF$6,COUNTIF('Profile-matrices_Condorcet'!$B$2:$B2645,'Profile-matrices_Condorcet'!$B2645),MATCH(INDEX('numeric possibilities'!E$3:E$1298,VLOOKUP($B2645,'numeric possibilities'!$C$3:$G$1298,1)),'VBA code_permu_wo_repettn'!$AA$2:$AF$2))</f>
        <v>D</v>
      </c>
      <c r="E2645" t="str">
        <f>INDEX('VBA code_permu_wo_repettn'!$AH$3:$AM$6,COUNTIF('Profile-matrices_Condorcet'!$B$2:$B2645,'Profile-matrices_Condorcet'!$B2645),MATCH(INDEX('numeric possibilities'!F$3:F$1298,VLOOKUP($B2645,'numeric possibilities'!$C$3:$G$1298,1)),'VBA code_permu_wo_repettn'!$AH$2:$AM$2))</f>
        <v>D</v>
      </c>
      <c r="F2645" t="str">
        <f>INDEX('VBA code_permu_wo_repettn'!$AO$3:$AT$6,COUNTIF('Profile-matrices_Condorcet'!$B$2:$B2645,'Profile-matrices_Condorcet'!$B2645),MATCH(INDEX('numeric possibilities'!G$3:G$1298,VLOOKUP($B2645,'numeric possibilities'!$C$3:$G$1298,1)),'VBA code_permu_wo_repettn'!$AO$2:$AT$2))</f>
        <v>A</v>
      </c>
      <c r="G2645" t="str">
        <f>IF(MAX(I2645:L2645)&gt;='numeric possibilities'!$B$4/2,INDEX('Profile-matrices_Condorcet'!I2644:L2644,1,MATCH(MAX('Profile-matrices_Condorcet'!I2645:L2645),'Profile-matrices_Condorcet'!I2645:L2645,0)),"NCW")</f>
        <v>NCW</v>
      </c>
      <c r="H2645" t="s">
        <v>13</v>
      </c>
      <c r="I2645" s="3">
        <f>COUNTIF($I2643:$S2643,I2644)</f>
        <v>2</v>
      </c>
      <c r="J2645" s="3">
        <f>COUNTIF($I2643:$S2643,J2644)</f>
        <v>2</v>
      </c>
      <c r="K2645" s="3">
        <f>COUNTIF($I2643:$S2643,K2644)</f>
        <v>2</v>
      </c>
      <c r="L2645" s="3">
        <f>COUNTIF($I2643:$S2643,L2644)</f>
        <v>0</v>
      </c>
    </row>
    <row r="2646" spans="1:20" x14ac:dyDescent="0.25">
      <c r="A2646">
        <f t="shared" si="84"/>
        <v>2645</v>
      </c>
      <c r="B2646">
        <f t="shared" si="85"/>
        <v>662</v>
      </c>
      <c r="C2646" t="str">
        <f>INDEX('VBA code_permu_wo_repettn'!$T$3:$Y$6,COUNTIF('Profile-matrices_Condorcet'!$B$2:$B2646,'Profile-matrices_Condorcet'!$B2646),MATCH(INDEX('numeric possibilities'!D$3:D$1298,VLOOKUP($B2646,'numeric possibilities'!$C$3:$G$1298,1)),'VBA code_permu_wo_repettn'!$T$2:$Y$2))</f>
        <v>A</v>
      </c>
      <c r="D2646" t="str">
        <f>INDEX('VBA code_permu_wo_repettn'!$AA$3:$AF$6,COUNTIF('Profile-matrices_Condorcet'!$B$2:$B2646,'Profile-matrices_Condorcet'!$B2646),MATCH(INDEX('numeric possibilities'!E$3:E$1298,VLOOKUP($B2646,'numeric possibilities'!$C$3:$G$1298,1)),'VBA code_permu_wo_repettn'!$AA$2:$AF$2))</f>
        <v>B</v>
      </c>
      <c r="E2646" t="str">
        <f>INDEX('VBA code_permu_wo_repettn'!$AH$3:$AM$6,COUNTIF('Profile-matrices_Condorcet'!$B$2:$B2646,'Profile-matrices_Condorcet'!$B2646),MATCH(INDEX('numeric possibilities'!F$3:F$1298,VLOOKUP($B2646,'numeric possibilities'!$C$3:$G$1298,1)),'VBA code_permu_wo_repettn'!$AH$2:$AM$2))</f>
        <v>C</v>
      </c>
      <c r="F2646" t="str">
        <f>INDEX('VBA code_permu_wo_repettn'!$AO$3:$AT$6,COUNTIF('Profile-matrices_Condorcet'!$B$2:$B2646,'Profile-matrices_Condorcet'!$B2646),MATCH(INDEX('numeric possibilities'!G$3:G$1298,VLOOKUP($B2646,'numeric possibilities'!$C$3:$G$1298,1)),'VBA code_permu_wo_repettn'!$AO$2:$AT$2))</f>
        <v>D</v>
      </c>
      <c r="H2646" t="s">
        <v>14</v>
      </c>
      <c r="I2646" s="3">
        <f>IF(MATCH(I$1,$C2646:$C2649,0)&lt;(MATCH(J$1,$C2646:$C2649,0)),1*a_vote,0)+IF(MATCH(I$1,$D2646:$D2649,0)&lt;MATCH(J$1,$D2646:$D2649,0),1*b_vote,0)+IF(MATCH(I$1,$E2646:$E2649,0)&lt;MATCH(J$1,$E2646:$E2649,0),1*c_vote,0)+IF(MATCH(I$1,$F2646:$F2649,0)&lt;MATCH(J$1,$F2646:$F2649,0),1*d_vote,0)</f>
        <v>0.52</v>
      </c>
      <c r="J2646" s="3">
        <f>IF(MATCH(I$1,$C2646:$C2649,0)&gt;(MATCH(J$1,$C2646:$C2649,0)),1*a_vote,0)+IF(MATCH(I$1,$D2646:$D2649,0)&gt;MATCH(J$1,$D2646:$D2649,0),1*b_vote,0)+IF(MATCH(I$1,$E2646:$E2649,0)&gt;MATCH(J$1,$E2646:$E2649,0),1*c_vote,0)+IF(MATCH(I$1,$F2646:$F2649,0)&gt;MATCH(J$1,$F2646:$F2649,0),1*d_vote,0)</f>
        <v>0.48</v>
      </c>
      <c r="K2646" s="3">
        <f>IF(MATCH($K$1,$C2646:$C2649,0)&lt;(MATCH($L$1,$C2646:$C2649,0)),1*a_vote,0)+IF(MATCH($K$1,$D2646:$D2649,0)&lt;MATCH($L$1,$D2646:$D2649,0),1*b_vote,0)+IF(MATCH($K$1,$E2646:$E2649,0)&lt;MATCH($L$1,$E2646:$E2649,0),1*c_vote,0)+IF(MATCH($K$1,$F2646:$F2649,0)&lt;MATCH($L$1,$F2646:$F2649,0),1*d_vote,0)</f>
        <v>0.27</v>
      </c>
      <c r="L2646" s="3">
        <f>IF(MATCH(K$1,$C2646:$C2649,0)&gt;(MATCH(L$1,$C2646:$C2649,0)),1*a_vote,0)+IF(MATCH(K$1,$D2646:$D2649,0)&gt;MATCH(L$1,$D2646:$D2649,0),1*b_vote,0)+IF(MATCH(K$1,$E2646:$E2649,0)&gt;MATCH(L$1,$E2646:$E2649,0),1*c_vote,0)+IF(MATCH(K$1,$F2646:$F2649,0)&gt;MATCH(L$1,$F2646:$F2649,0),1*d_vote,0)</f>
        <v>0.73</v>
      </c>
      <c r="M2646" s="3">
        <f>IF(MATCH($M$1,$C2646:$C2649,0)&lt;(MATCH($N$1,$C2646:$C2649,0)),1*a_vote,0)+IF(MATCH($M$1,$D2646:$D2649,0)&lt;MATCH($N$1,$D2646:$D2649,0),1*b_vote,0)+IF(MATCH($M$1,$E2646:$E2649,0)&lt;MATCH($N$1,$E2646:$E2649,0),1*c_vote,0)+IF(MATCH($M$1,$F2646:$F2649,0)&lt;MATCH($N$1,$F2646:$F2649,0),1*d_vote,0)</f>
        <v>0.78</v>
      </c>
      <c r="N2646" s="3">
        <f>IF(MATCH(M$1,$C2646:$C2649,0)&gt;(MATCH(N$1,$C2646:$C2649,0)),1*a_vote,0)+IF(MATCH(M$1,$D2646:$D2649,0)&gt;MATCH(N$1,$D2646:$D2649,0),1*b_vote,0)+IF(MATCH(M$1,$E2646:$E2649,0)&gt;MATCH(N$1,$E2646:$E2649,0),1*c_vote,0)+IF(MATCH(M$1,$F2646:$F2649,0)&gt;MATCH(N$1,$F2646:$F2649,0),1*d_vote,0)</f>
        <v>0.21999999999999997</v>
      </c>
      <c r="O2646" s="3">
        <f>IF(MATCH($O$1,$C2646:$C2649,0)&lt;(MATCH($P$1,$C2646:$C2649,0)),1*a_vote,0)+IF(MATCH($O$1,$D2646:$D2649,0)&lt;MATCH($P$1,$D2646:$D2649,0),1*b_vote,0)+IF(MATCH($O$1,$E2646:$E2649,0)&lt;MATCH($P$1,$E2646:$E2649,0),1*c_vote,0)+IF(MATCH($O$1,$F2646:$F2649,0)&lt;MATCH($P$1,$F2646:$F2649,0),1*d_vote,0)</f>
        <v>0.75</v>
      </c>
      <c r="P2646" s="3">
        <f>IF(MATCH(O$1,$C2646:$C2649,0)&gt;(MATCH(P$1,$C2646:$C2649,0)),1*a_vote,0)+IF(MATCH(O$1,$D2646:$D2649,0)&gt;MATCH(P$1,$D2646:$D2649,0),1*b_vote,0)+IF(MATCH(O$1,$E2646:$E2649,0)&gt;MATCH(P$1,$E2646:$E2649,0),1*c_vote,0)+IF(MATCH(O$1,$F2646:$F2649,0)&gt;MATCH(P$1,$F2646:$F2649,0),1*d_vote,0)</f>
        <v>0.25</v>
      </c>
      <c r="Q2646" s="3">
        <f>IF(MATCH($Q$1,$C2646:$C2649,0)&lt;(MATCH($R$1,$C2646:$C2649,0)),1*a_vote,0)+IF(MATCH($Q$1,$D2646:$D2649,0)&lt;MATCH($R$1,$D2646:$D2649,0),1*b_vote,0)+IF(MATCH($Q$1,$E2646:$E2649,0)&lt;MATCH($R$1,$E2646:$E2649,0),1*c_vote,0)+IF(MATCH($Q$1,$F2646:$F2649,0)&lt;MATCH($R$1,$F2646:$F2649,0),1*d_vote,0)</f>
        <v>0.78</v>
      </c>
      <c r="R2646" s="3">
        <f>IF(MATCH(Q$1,$C2646:$C2649,0)&gt;(MATCH(R$1,$C2646:$C2649,0)),1*a_vote,0)+IF(MATCH(Q$1,$D2646:$D2649,0)&gt;MATCH(R$1,$D2646:$D2649,0),1*b_vote,0)+IF(MATCH(Q$1,$E2646:$E2649,0)&gt;MATCH(R$1,$E2646:$E2649,0),1*c_vote,0)+IF(MATCH(Q$1,$F2646:$F2649,0)&gt;MATCH(R$1,$F2646:$F2649,0),1*d_vote,0)</f>
        <v>0.21999999999999997</v>
      </c>
      <c r="S2646" s="3">
        <f>IF(MATCH($S$1,$C2646:$C2649,0)&lt;(MATCH($T$1,$C2646:$C2649,0)),1*a_vote,0)+IF(MATCH($S$1,$D2646:$D2649,0)&lt;MATCH($T$1,$D2646:$D2649,0),1*b_vote,0)+IF(MATCH($S$1,$E2646:$E2649,0)&lt;MATCH($T$1,$E2646:$E2649,0),1*c_vote,0)+IF(MATCH($S$1,$F2646:$F2649,0)&lt;MATCH($T$1,$F2646:$F2649,0),1*d_vote,0)</f>
        <v>0.51</v>
      </c>
      <c r="T2646" s="3">
        <f>IF(MATCH(S$1,$C2646:$C2649,0)&gt;(MATCH(T$1,$C2646:$C2649,0)),1*a_vote,0)+IF(MATCH(S$1,$D2646:$D2649,0)&gt;MATCH(T$1,$D2646:$D2649,0),1*b_vote,0)+IF(MATCH(S$1,$E2646:$E2649,0)&gt;MATCH(T$1,$E2646:$E2649,0),1*c_vote,0)+IF(MATCH(S$1,$F2646:$F2649,0)&gt;MATCH(T$1,$F2646:$F2649,0),1*d_vote,0)</f>
        <v>0.49</v>
      </c>
    </row>
    <row r="2647" spans="1:20" x14ac:dyDescent="0.25">
      <c r="A2647">
        <f t="shared" si="84"/>
        <v>2646</v>
      </c>
      <c r="B2647">
        <f t="shared" si="85"/>
        <v>662</v>
      </c>
      <c r="C2647" t="str">
        <f>INDEX('VBA code_permu_wo_repettn'!$T$3:$Y$6,COUNTIF('Profile-matrices_Condorcet'!$B$2:$B2647,'Profile-matrices_Condorcet'!$B2647),MATCH(INDEX('numeric possibilities'!D$3:D$1298,VLOOKUP($B2647,'numeric possibilities'!$C$3:$G$1298,1)),'VBA code_permu_wo_repettn'!$T$2:$Y$2))</f>
        <v>B</v>
      </c>
      <c r="D2647" t="str">
        <f>INDEX('VBA code_permu_wo_repettn'!$AA$3:$AF$6,COUNTIF('Profile-matrices_Condorcet'!$B$2:$B2647,'Profile-matrices_Condorcet'!$B2647),MATCH(INDEX('numeric possibilities'!E$3:E$1298,VLOOKUP($B2647,'numeric possibilities'!$C$3:$G$1298,1)),'VBA code_permu_wo_repettn'!$AA$2:$AF$2))</f>
        <v>C</v>
      </c>
      <c r="E2647" t="str">
        <f>INDEX('VBA code_permu_wo_repettn'!$AH$3:$AM$6,COUNTIF('Profile-matrices_Condorcet'!$B$2:$B2647,'Profile-matrices_Condorcet'!$B2647),MATCH(INDEX('numeric possibilities'!F$3:F$1298,VLOOKUP($B2647,'numeric possibilities'!$C$3:$G$1298,1)),'VBA code_permu_wo_repettn'!$AH$2:$AM$2))</f>
        <v>A</v>
      </c>
      <c r="F2647" t="str">
        <f>INDEX('VBA code_permu_wo_repettn'!$AO$3:$AT$6,COUNTIF('Profile-matrices_Condorcet'!$B$2:$B2647,'Profile-matrices_Condorcet'!$B2647),MATCH(INDEX('numeric possibilities'!G$3:G$1298,VLOOKUP($B2647,'numeric possibilities'!$C$3:$G$1298,1)),'VBA code_permu_wo_repettn'!$AO$2:$AT$2))</f>
        <v>B</v>
      </c>
      <c r="H2647" t="s">
        <v>15</v>
      </c>
      <c r="I2647" t="str">
        <f>IF(I2646&gt;J2646,$I$1,IF(I2646&lt;J2646,$J$1,0))</f>
        <v>A</v>
      </c>
      <c r="K2647" t="str">
        <f>IF(K2646&gt;L2646,$K$1,IF(K2646&lt;L2646,$L$1,0))</f>
        <v>C</v>
      </c>
      <c r="M2647" t="str">
        <f>IF(M2646&gt;N2646,$M$1,IF(M2646&lt;N2646,$N$1,0))</f>
        <v>A</v>
      </c>
      <c r="O2647" t="str">
        <f>IF(O2646&gt;P2646,$O$1,IF(O2646&lt;P2646,$P$1,0))</f>
        <v>B</v>
      </c>
      <c r="Q2647" t="str">
        <f>IF(Q2646&gt;R2646,$Q$1,IF(Q2646&lt;R2646,$R$1,0))</f>
        <v>B</v>
      </c>
      <c r="S2647" t="str">
        <f>IF(S2646&gt;T2646,$S$1,IF(S2646&lt;T2646,$T$1,0))</f>
        <v>C</v>
      </c>
    </row>
    <row r="2648" spans="1:20" x14ac:dyDescent="0.25">
      <c r="A2648">
        <f t="shared" si="84"/>
        <v>2647</v>
      </c>
      <c r="B2648">
        <f t="shared" si="85"/>
        <v>662</v>
      </c>
      <c r="C2648" t="str">
        <f>INDEX('VBA code_permu_wo_repettn'!$T$3:$Y$6,COUNTIF('Profile-matrices_Condorcet'!$B$2:$B2648,'Profile-matrices_Condorcet'!$B2648),MATCH(INDEX('numeric possibilities'!D$3:D$1298,VLOOKUP($B2648,'numeric possibilities'!$C$3:$G$1298,1)),'VBA code_permu_wo_repettn'!$T$2:$Y$2))</f>
        <v>D</v>
      </c>
      <c r="D2648" t="str">
        <f>INDEX('VBA code_permu_wo_repettn'!$AA$3:$AF$6,COUNTIF('Profile-matrices_Condorcet'!$B$2:$B2648,'Profile-matrices_Condorcet'!$B2648),MATCH(INDEX('numeric possibilities'!E$3:E$1298,VLOOKUP($B2648,'numeric possibilities'!$C$3:$G$1298,1)),'VBA code_permu_wo_repettn'!$AA$2:$AF$2))</f>
        <v>A</v>
      </c>
      <c r="E2648" t="str">
        <f>INDEX('VBA code_permu_wo_repettn'!$AH$3:$AM$6,COUNTIF('Profile-matrices_Condorcet'!$B$2:$B2648,'Profile-matrices_Condorcet'!$B2648),MATCH(INDEX('numeric possibilities'!F$3:F$1298,VLOOKUP($B2648,'numeric possibilities'!$C$3:$G$1298,1)),'VBA code_permu_wo_repettn'!$AH$2:$AM$2))</f>
        <v>B</v>
      </c>
      <c r="F2648" t="str">
        <f>INDEX('VBA code_permu_wo_repettn'!$AO$3:$AT$6,COUNTIF('Profile-matrices_Condorcet'!$B$2:$B2648,'Profile-matrices_Condorcet'!$B2648),MATCH(INDEX('numeric possibilities'!G$3:G$1298,VLOOKUP($B2648,'numeric possibilities'!$C$3:$G$1298,1)),'VBA code_permu_wo_repettn'!$AO$2:$AT$2))</f>
        <v>C</v>
      </c>
      <c r="I2648" t="s">
        <v>0</v>
      </c>
      <c r="J2648" t="s">
        <v>1</v>
      </c>
      <c r="K2648" t="s">
        <v>2</v>
      </c>
      <c r="L2648" t="s">
        <v>3</v>
      </c>
    </row>
    <row r="2649" spans="1:20" x14ac:dyDescent="0.25">
      <c r="A2649">
        <f t="shared" si="84"/>
        <v>2648</v>
      </c>
      <c r="B2649">
        <f t="shared" si="85"/>
        <v>662</v>
      </c>
      <c r="C2649" t="str">
        <f>INDEX('VBA code_permu_wo_repettn'!$T$3:$Y$6,COUNTIF('Profile-matrices_Condorcet'!$B$2:$B2649,'Profile-matrices_Condorcet'!$B2649),MATCH(INDEX('numeric possibilities'!D$3:D$1298,VLOOKUP($B2649,'numeric possibilities'!$C$3:$G$1298,1)),'VBA code_permu_wo_repettn'!$T$2:$Y$2))</f>
        <v>C</v>
      </c>
      <c r="D2649" t="str">
        <f>INDEX('VBA code_permu_wo_repettn'!$AA$3:$AF$6,COUNTIF('Profile-matrices_Condorcet'!$B$2:$B2649,'Profile-matrices_Condorcet'!$B2649),MATCH(INDEX('numeric possibilities'!E$3:E$1298,VLOOKUP($B2649,'numeric possibilities'!$C$3:$G$1298,1)),'VBA code_permu_wo_repettn'!$AA$2:$AF$2))</f>
        <v>D</v>
      </c>
      <c r="E2649" t="str">
        <f>INDEX('VBA code_permu_wo_repettn'!$AH$3:$AM$6,COUNTIF('Profile-matrices_Condorcet'!$B$2:$B2649,'Profile-matrices_Condorcet'!$B2649),MATCH(INDEX('numeric possibilities'!F$3:F$1298,VLOOKUP($B2649,'numeric possibilities'!$C$3:$G$1298,1)),'VBA code_permu_wo_repettn'!$AH$2:$AM$2))</f>
        <v>D</v>
      </c>
      <c r="F2649" t="str">
        <f>INDEX('VBA code_permu_wo_repettn'!$AO$3:$AT$6,COUNTIF('Profile-matrices_Condorcet'!$B$2:$B2649,'Profile-matrices_Condorcet'!$B2649),MATCH(INDEX('numeric possibilities'!G$3:G$1298,VLOOKUP($B2649,'numeric possibilities'!$C$3:$G$1298,1)),'VBA code_permu_wo_repettn'!$AO$2:$AT$2))</f>
        <v>A</v>
      </c>
      <c r="G2649" t="str">
        <f>IF(MAX(I2649:L2649)&gt;='numeric possibilities'!$B$4/2,INDEX('Profile-matrices_Condorcet'!I2648:L2648,1,MATCH(MAX('Profile-matrices_Condorcet'!I2649:L2649),'Profile-matrices_Condorcet'!I2649:L2649,0)),"NCW")</f>
        <v>NCW</v>
      </c>
      <c r="H2649" t="s">
        <v>13</v>
      </c>
      <c r="I2649" s="3">
        <f>COUNTIF($I2647:$S2647,I2648)</f>
        <v>2</v>
      </c>
      <c r="J2649" s="3">
        <f>COUNTIF($I2647:$S2647,J2648)</f>
        <v>2</v>
      </c>
      <c r="K2649" s="3">
        <f>COUNTIF($I2647:$S2647,K2648)</f>
        <v>2</v>
      </c>
      <c r="L2649" s="3">
        <f>COUNTIF($I2647:$S2647,L2648)</f>
        <v>0</v>
      </c>
    </row>
    <row r="2650" spans="1:20" x14ac:dyDescent="0.25">
      <c r="A2650">
        <f t="shared" si="84"/>
        <v>2649</v>
      </c>
      <c r="B2650">
        <f t="shared" si="85"/>
        <v>663</v>
      </c>
      <c r="C2650" t="str">
        <f>INDEX('VBA code_permu_wo_repettn'!$T$3:$Y$6,COUNTIF('Profile-matrices_Condorcet'!$B$2:$B2650,'Profile-matrices_Condorcet'!$B2650),MATCH(INDEX('numeric possibilities'!D$3:D$1298,VLOOKUP($B2650,'numeric possibilities'!$C$3:$G$1298,1)),'VBA code_permu_wo_repettn'!$T$2:$Y$2))</f>
        <v>A</v>
      </c>
      <c r="D2650" t="str">
        <f>INDEX('VBA code_permu_wo_repettn'!$AA$3:$AF$6,COUNTIF('Profile-matrices_Condorcet'!$B$2:$B2650,'Profile-matrices_Condorcet'!$B2650),MATCH(INDEX('numeric possibilities'!E$3:E$1298,VLOOKUP($B2650,'numeric possibilities'!$C$3:$G$1298,1)),'VBA code_permu_wo_repettn'!$AA$2:$AF$2))</f>
        <v>B</v>
      </c>
      <c r="E2650" t="str">
        <f>INDEX('VBA code_permu_wo_repettn'!$AH$3:$AM$6,COUNTIF('Profile-matrices_Condorcet'!$B$2:$B2650,'Profile-matrices_Condorcet'!$B2650),MATCH(INDEX('numeric possibilities'!F$3:F$1298,VLOOKUP($B2650,'numeric possibilities'!$C$3:$G$1298,1)),'VBA code_permu_wo_repettn'!$AH$2:$AM$2))</f>
        <v>C</v>
      </c>
      <c r="F2650" t="str">
        <f>INDEX('VBA code_permu_wo_repettn'!$AO$3:$AT$6,COUNTIF('Profile-matrices_Condorcet'!$B$2:$B2650,'Profile-matrices_Condorcet'!$B2650),MATCH(INDEX('numeric possibilities'!G$3:G$1298,VLOOKUP($B2650,'numeric possibilities'!$C$3:$G$1298,1)),'VBA code_permu_wo_repettn'!$AO$2:$AT$2))</f>
        <v>D</v>
      </c>
      <c r="H2650" t="s">
        <v>14</v>
      </c>
      <c r="I2650" s="3">
        <f>IF(MATCH(I$1,$C2650:$C2653,0)&lt;(MATCH(J$1,$C2650:$C2653,0)),1*a_vote,0)+IF(MATCH(I$1,$D2650:$D2653,0)&lt;MATCH(J$1,$D2650:$D2653,0),1*b_vote,0)+IF(MATCH(I$1,$E2650:$E2653,0)&lt;MATCH(J$1,$E2650:$E2653,0),1*c_vote,0)+IF(MATCH(I$1,$F2650:$F2653,0)&lt;MATCH(J$1,$F2650:$F2653,0),1*d_vote,0)</f>
        <v>0.52</v>
      </c>
      <c r="J2650" s="3">
        <f>IF(MATCH(I$1,$C2650:$C2653,0)&gt;(MATCH(J$1,$C2650:$C2653,0)),1*a_vote,0)+IF(MATCH(I$1,$D2650:$D2653,0)&gt;MATCH(J$1,$D2650:$D2653,0),1*b_vote,0)+IF(MATCH(I$1,$E2650:$E2653,0)&gt;MATCH(J$1,$E2650:$E2653,0),1*c_vote,0)+IF(MATCH(I$1,$F2650:$F2653,0)&gt;MATCH(J$1,$F2650:$F2653,0),1*d_vote,0)</f>
        <v>0.48</v>
      </c>
      <c r="K2650" s="3">
        <f>IF(MATCH($K$1,$C2650:$C2653,0)&lt;(MATCH($L$1,$C2650:$C2653,0)),1*a_vote,0)+IF(MATCH($K$1,$D2650:$D2653,0)&lt;MATCH($L$1,$D2650:$D2653,0),1*b_vote,0)+IF(MATCH($K$1,$E2650:$E2653,0)&lt;MATCH($L$1,$E2650:$E2653,0),1*c_vote,0)+IF(MATCH($K$1,$F2650:$F2653,0)&lt;MATCH($L$1,$F2650:$F2653,0),1*d_vote,0)</f>
        <v>0.27</v>
      </c>
      <c r="L2650" s="3">
        <f>IF(MATCH(K$1,$C2650:$C2653,0)&gt;(MATCH(L$1,$C2650:$C2653,0)),1*a_vote,0)+IF(MATCH(K$1,$D2650:$D2653,0)&gt;MATCH(L$1,$D2650:$D2653,0),1*b_vote,0)+IF(MATCH(K$1,$E2650:$E2653,0)&gt;MATCH(L$1,$E2650:$E2653,0),1*c_vote,0)+IF(MATCH(K$1,$F2650:$F2653,0)&gt;MATCH(L$1,$F2650:$F2653,0),1*d_vote,0)</f>
        <v>0.73</v>
      </c>
      <c r="M2650" s="3">
        <f>IF(MATCH($M$1,$C2650:$C2653,0)&lt;(MATCH($N$1,$C2650:$C2653,0)),1*a_vote,0)+IF(MATCH($M$1,$D2650:$D2653,0)&lt;MATCH($N$1,$D2650:$D2653,0),1*b_vote,0)+IF(MATCH($M$1,$E2650:$E2653,0)&lt;MATCH($N$1,$E2650:$E2653,0),1*c_vote,0)+IF(MATCH($M$1,$F2650:$F2653,0)&lt;MATCH($N$1,$F2650:$F2653,0),1*d_vote,0)</f>
        <v>0.78</v>
      </c>
      <c r="N2650" s="3">
        <f>IF(MATCH(M$1,$C2650:$C2653,0)&gt;(MATCH(N$1,$C2650:$C2653,0)),1*a_vote,0)+IF(MATCH(M$1,$D2650:$D2653,0)&gt;MATCH(N$1,$D2650:$D2653,0),1*b_vote,0)+IF(MATCH(M$1,$E2650:$E2653,0)&gt;MATCH(N$1,$E2650:$E2653,0),1*c_vote,0)+IF(MATCH(M$1,$F2650:$F2653,0)&gt;MATCH(N$1,$F2650:$F2653,0),1*d_vote,0)</f>
        <v>0.21999999999999997</v>
      </c>
      <c r="O2650" s="3">
        <f>IF(MATCH($O$1,$C2650:$C2653,0)&lt;(MATCH($P$1,$C2650:$C2653,0)),1*a_vote,0)+IF(MATCH($O$1,$D2650:$D2653,0)&lt;MATCH($P$1,$D2650:$D2653,0),1*b_vote,0)+IF(MATCH($O$1,$E2650:$E2653,0)&lt;MATCH($P$1,$E2650:$E2653,0),1*c_vote,0)+IF(MATCH($O$1,$F2650:$F2653,0)&lt;MATCH($P$1,$F2650:$F2653,0),1*d_vote,0)</f>
        <v>0.48</v>
      </c>
      <c r="P2650" s="3">
        <f>IF(MATCH(O$1,$C2650:$C2653,0)&gt;(MATCH(P$1,$C2650:$C2653,0)),1*a_vote,0)+IF(MATCH(O$1,$D2650:$D2653,0)&gt;MATCH(P$1,$D2650:$D2653,0),1*b_vote,0)+IF(MATCH(O$1,$E2650:$E2653,0)&gt;MATCH(P$1,$E2650:$E2653,0),1*c_vote,0)+IF(MATCH(O$1,$F2650:$F2653,0)&gt;MATCH(P$1,$F2650:$F2653,0),1*d_vote,0)</f>
        <v>0.52</v>
      </c>
      <c r="Q2650" s="3">
        <f>IF(MATCH($Q$1,$C2650:$C2653,0)&lt;(MATCH($R$1,$C2650:$C2653,0)),1*a_vote,0)+IF(MATCH($Q$1,$D2650:$D2653,0)&lt;MATCH($R$1,$D2650:$D2653,0),1*b_vote,0)+IF(MATCH($Q$1,$E2650:$E2653,0)&lt;MATCH($R$1,$E2650:$E2653,0),1*c_vote,0)+IF(MATCH($Q$1,$F2650:$F2653,0)&lt;MATCH($R$1,$F2650:$F2653,0),1*d_vote,0)</f>
        <v>0.78</v>
      </c>
      <c r="R2650" s="3">
        <f>IF(MATCH(Q$1,$C2650:$C2653,0)&gt;(MATCH(R$1,$C2650:$C2653,0)),1*a_vote,0)+IF(MATCH(Q$1,$D2650:$D2653,0)&gt;MATCH(R$1,$D2650:$D2653,0),1*b_vote,0)+IF(MATCH(Q$1,$E2650:$E2653,0)&gt;MATCH(R$1,$E2650:$E2653,0),1*c_vote,0)+IF(MATCH(Q$1,$F2650:$F2653,0)&gt;MATCH(R$1,$F2650:$F2653,0),1*d_vote,0)</f>
        <v>0.21999999999999997</v>
      </c>
      <c r="S2650" s="3">
        <f>IF(MATCH($S$1,$C2650:$C2653,0)&lt;(MATCH($T$1,$C2650:$C2653,0)),1*a_vote,0)+IF(MATCH($S$1,$D2650:$D2653,0)&lt;MATCH($T$1,$D2650:$D2653,0),1*b_vote,0)+IF(MATCH($S$1,$E2650:$E2653,0)&lt;MATCH($T$1,$E2650:$E2653,0),1*c_vote,0)+IF(MATCH($S$1,$F2650:$F2653,0)&lt;MATCH($T$1,$F2650:$F2653,0),1*d_vote,0)</f>
        <v>0.78</v>
      </c>
      <c r="T2650" s="3">
        <f>IF(MATCH(S$1,$C2650:$C2653,0)&gt;(MATCH(T$1,$C2650:$C2653,0)),1*a_vote,0)+IF(MATCH(S$1,$D2650:$D2653,0)&gt;MATCH(T$1,$D2650:$D2653,0),1*b_vote,0)+IF(MATCH(S$1,$E2650:$E2653,0)&gt;MATCH(T$1,$E2650:$E2653,0),1*c_vote,0)+IF(MATCH(S$1,$F2650:$F2653,0)&gt;MATCH(T$1,$F2650:$F2653,0),1*d_vote,0)</f>
        <v>0.21999999999999997</v>
      </c>
    </row>
    <row r="2651" spans="1:20" x14ac:dyDescent="0.25">
      <c r="A2651">
        <f t="shared" si="84"/>
        <v>2650</v>
      </c>
      <c r="B2651">
        <f t="shared" si="85"/>
        <v>663</v>
      </c>
      <c r="C2651" t="str">
        <f>INDEX('VBA code_permu_wo_repettn'!$T$3:$Y$6,COUNTIF('Profile-matrices_Condorcet'!$B$2:$B2651,'Profile-matrices_Condorcet'!$B2651),MATCH(INDEX('numeric possibilities'!D$3:D$1298,VLOOKUP($B2651,'numeric possibilities'!$C$3:$G$1298,1)),'VBA code_permu_wo_repettn'!$T$2:$Y$2))</f>
        <v>C</v>
      </c>
      <c r="D2651" t="str">
        <f>INDEX('VBA code_permu_wo_repettn'!$AA$3:$AF$6,COUNTIF('Profile-matrices_Condorcet'!$B$2:$B2651,'Profile-matrices_Condorcet'!$B2651),MATCH(INDEX('numeric possibilities'!E$3:E$1298,VLOOKUP($B2651,'numeric possibilities'!$C$3:$G$1298,1)),'VBA code_permu_wo_repettn'!$AA$2:$AF$2))</f>
        <v>C</v>
      </c>
      <c r="E2651" t="str">
        <f>INDEX('VBA code_permu_wo_repettn'!$AH$3:$AM$6,COUNTIF('Profile-matrices_Condorcet'!$B$2:$B2651,'Profile-matrices_Condorcet'!$B2651),MATCH(INDEX('numeric possibilities'!F$3:F$1298,VLOOKUP($B2651,'numeric possibilities'!$C$3:$G$1298,1)),'VBA code_permu_wo_repettn'!$AH$2:$AM$2))</f>
        <v>A</v>
      </c>
      <c r="F2651" t="str">
        <f>INDEX('VBA code_permu_wo_repettn'!$AO$3:$AT$6,COUNTIF('Profile-matrices_Condorcet'!$B$2:$B2651,'Profile-matrices_Condorcet'!$B2651),MATCH(INDEX('numeric possibilities'!G$3:G$1298,VLOOKUP($B2651,'numeric possibilities'!$C$3:$G$1298,1)),'VBA code_permu_wo_repettn'!$AO$2:$AT$2))</f>
        <v>B</v>
      </c>
      <c r="H2651" t="s">
        <v>15</v>
      </c>
      <c r="I2651" t="str">
        <f>IF(I2650&gt;J2650,$I$1,IF(I2650&lt;J2650,$J$1,0))</f>
        <v>A</v>
      </c>
      <c r="K2651" t="str">
        <f>IF(K2650&gt;L2650,$K$1,IF(K2650&lt;L2650,$L$1,0))</f>
        <v>C</v>
      </c>
      <c r="M2651" t="str">
        <f>IF(M2650&gt;N2650,$M$1,IF(M2650&lt;N2650,$N$1,0))</f>
        <v>A</v>
      </c>
      <c r="O2651" t="str">
        <f>IF(O2650&gt;P2650,$O$1,IF(O2650&lt;P2650,$P$1,0))</f>
        <v>C</v>
      </c>
      <c r="Q2651" t="str">
        <f>IF(Q2650&gt;R2650,$Q$1,IF(Q2650&lt;R2650,$R$1,0))</f>
        <v>B</v>
      </c>
      <c r="S2651" t="str">
        <f>IF(S2650&gt;T2650,$S$1,IF(S2650&lt;T2650,$T$1,0))</f>
        <v>C</v>
      </c>
    </row>
    <row r="2652" spans="1:20" x14ac:dyDescent="0.25">
      <c r="A2652">
        <f t="shared" si="84"/>
        <v>2651</v>
      </c>
      <c r="B2652">
        <f t="shared" si="85"/>
        <v>663</v>
      </c>
      <c r="C2652" t="str">
        <f>INDEX('VBA code_permu_wo_repettn'!$T$3:$Y$6,COUNTIF('Profile-matrices_Condorcet'!$B$2:$B2652,'Profile-matrices_Condorcet'!$B2652),MATCH(INDEX('numeric possibilities'!D$3:D$1298,VLOOKUP($B2652,'numeric possibilities'!$C$3:$G$1298,1)),'VBA code_permu_wo_repettn'!$T$2:$Y$2))</f>
        <v>B</v>
      </c>
      <c r="D2652" t="str">
        <f>INDEX('VBA code_permu_wo_repettn'!$AA$3:$AF$6,COUNTIF('Profile-matrices_Condorcet'!$B$2:$B2652,'Profile-matrices_Condorcet'!$B2652),MATCH(INDEX('numeric possibilities'!E$3:E$1298,VLOOKUP($B2652,'numeric possibilities'!$C$3:$G$1298,1)),'VBA code_permu_wo_repettn'!$AA$2:$AF$2))</f>
        <v>A</v>
      </c>
      <c r="E2652" t="str">
        <f>INDEX('VBA code_permu_wo_repettn'!$AH$3:$AM$6,COUNTIF('Profile-matrices_Condorcet'!$B$2:$B2652,'Profile-matrices_Condorcet'!$B2652),MATCH(INDEX('numeric possibilities'!F$3:F$1298,VLOOKUP($B2652,'numeric possibilities'!$C$3:$G$1298,1)),'VBA code_permu_wo_repettn'!$AH$2:$AM$2))</f>
        <v>B</v>
      </c>
      <c r="F2652" t="str">
        <f>INDEX('VBA code_permu_wo_repettn'!$AO$3:$AT$6,COUNTIF('Profile-matrices_Condorcet'!$B$2:$B2652,'Profile-matrices_Condorcet'!$B2652),MATCH(INDEX('numeric possibilities'!G$3:G$1298,VLOOKUP($B2652,'numeric possibilities'!$C$3:$G$1298,1)),'VBA code_permu_wo_repettn'!$AO$2:$AT$2))</f>
        <v>C</v>
      </c>
      <c r="I2652" t="s">
        <v>0</v>
      </c>
      <c r="J2652" t="s">
        <v>1</v>
      </c>
      <c r="K2652" t="s">
        <v>2</v>
      </c>
      <c r="L2652" t="s">
        <v>3</v>
      </c>
    </row>
    <row r="2653" spans="1:20" x14ac:dyDescent="0.25">
      <c r="A2653">
        <f t="shared" si="84"/>
        <v>2652</v>
      </c>
      <c r="B2653">
        <f t="shared" si="85"/>
        <v>663</v>
      </c>
      <c r="C2653" t="str">
        <f>INDEX('VBA code_permu_wo_repettn'!$T$3:$Y$6,COUNTIF('Profile-matrices_Condorcet'!$B$2:$B2653,'Profile-matrices_Condorcet'!$B2653),MATCH(INDEX('numeric possibilities'!D$3:D$1298,VLOOKUP($B2653,'numeric possibilities'!$C$3:$G$1298,1)),'VBA code_permu_wo_repettn'!$T$2:$Y$2))</f>
        <v>D</v>
      </c>
      <c r="D2653" t="str">
        <f>INDEX('VBA code_permu_wo_repettn'!$AA$3:$AF$6,COUNTIF('Profile-matrices_Condorcet'!$B$2:$B2653,'Profile-matrices_Condorcet'!$B2653),MATCH(INDEX('numeric possibilities'!E$3:E$1298,VLOOKUP($B2653,'numeric possibilities'!$C$3:$G$1298,1)),'VBA code_permu_wo_repettn'!$AA$2:$AF$2))</f>
        <v>D</v>
      </c>
      <c r="E2653" t="str">
        <f>INDEX('VBA code_permu_wo_repettn'!$AH$3:$AM$6,COUNTIF('Profile-matrices_Condorcet'!$B$2:$B2653,'Profile-matrices_Condorcet'!$B2653),MATCH(INDEX('numeric possibilities'!F$3:F$1298,VLOOKUP($B2653,'numeric possibilities'!$C$3:$G$1298,1)),'VBA code_permu_wo_repettn'!$AH$2:$AM$2))</f>
        <v>D</v>
      </c>
      <c r="F2653" t="str">
        <f>INDEX('VBA code_permu_wo_repettn'!$AO$3:$AT$6,COUNTIF('Profile-matrices_Condorcet'!$B$2:$B2653,'Profile-matrices_Condorcet'!$B2653),MATCH(INDEX('numeric possibilities'!G$3:G$1298,VLOOKUP($B2653,'numeric possibilities'!$C$3:$G$1298,1)),'VBA code_permu_wo_repettn'!$AO$2:$AT$2))</f>
        <v>A</v>
      </c>
      <c r="G2653" t="str">
        <f>IF(MAX(I2653:L2653)&gt;='numeric possibilities'!$B$4/2,INDEX('Profile-matrices_Condorcet'!I2652:L2652,1,MATCH(MAX('Profile-matrices_Condorcet'!I2653:L2653),'Profile-matrices_Condorcet'!I2653:L2653,0)),"NCW")</f>
        <v>C</v>
      </c>
      <c r="H2653" t="s">
        <v>13</v>
      </c>
      <c r="I2653" s="3">
        <f>COUNTIF($I2651:$S2651,I2652)</f>
        <v>2</v>
      </c>
      <c r="J2653" s="3">
        <f>COUNTIF($I2651:$S2651,J2652)</f>
        <v>1</v>
      </c>
      <c r="K2653" s="3">
        <f>COUNTIF($I2651:$S2651,K2652)</f>
        <v>3</v>
      </c>
      <c r="L2653" s="3">
        <f>COUNTIF($I2651:$S2651,L2652)</f>
        <v>0</v>
      </c>
    </row>
    <row r="2654" spans="1:20" x14ac:dyDescent="0.25">
      <c r="A2654">
        <f t="shared" si="84"/>
        <v>2653</v>
      </c>
      <c r="B2654">
        <f t="shared" si="85"/>
        <v>664</v>
      </c>
      <c r="C2654" t="str">
        <f>INDEX('VBA code_permu_wo_repettn'!$T$3:$Y$6,COUNTIF('Profile-matrices_Condorcet'!$B$2:$B2654,'Profile-matrices_Condorcet'!$B2654),MATCH(INDEX('numeric possibilities'!D$3:D$1298,VLOOKUP($B2654,'numeric possibilities'!$C$3:$G$1298,1)),'VBA code_permu_wo_repettn'!$T$2:$Y$2))</f>
        <v>A</v>
      </c>
      <c r="D2654" t="str">
        <f>INDEX('VBA code_permu_wo_repettn'!$AA$3:$AF$6,COUNTIF('Profile-matrices_Condorcet'!$B$2:$B2654,'Profile-matrices_Condorcet'!$B2654),MATCH(INDEX('numeric possibilities'!E$3:E$1298,VLOOKUP($B2654,'numeric possibilities'!$C$3:$G$1298,1)),'VBA code_permu_wo_repettn'!$AA$2:$AF$2))</f>
        <v>B</v>
      </c>
      <c r="E2654" t="str">
        <f>INDEX('VBA code_permu_wo_repettn'!$AH$3:$AM$6,COUNTIF('Profile-matrices_Condorcet'!$B$2:$B2654,'Profile-matrices_Condorcet'!$B2654),MATCH(INDEX('numeric possibilities'!F$3:F$1298,VLOOKUP($B2654,'numeric possibilities'!$C$3:$G$1298,1)),'VBA code_permu_wo_repettn'!$AH$2:$AM$2))</f>
        <v>C</v>
      </c>
      <c r="F2654" t="str">
        <f>INDEX('VBA code_permu_wo_repettn'!$AO$3:$AT$6,COUNTIF('Profile-matrices_Condorcet'!$B$2:$B2654,'Profile-matrices_Condorcet'!$B2654),MATCH(INDEX('numeric possibilities'!G$3:G$1298,VLOOKUP($B2654,'numeric possibilities'!$C$3:$G$1298,1)),'VBA code_permu_wo_repettn'!$AO$2:$AT$2))</f>
        <v>D</v>
      </c>
      <c r="H2654" t="s">
        <v>14</v>
      </c>
      <c r="I2654" s="3">
        <f>IF(MATCH(I$1,$C2654:$C2657,0)&lt;(MATCH(J$1,$C2654:$C2657,0)),1*a_vote,0)+IF(MATCH(I$1,$D2654:$D2657,0)&lt;MATCH(J$1,$D2654:$D2657,0),1*b_vote,0)+IF(MATCH(I$1,$E2654:$E2657,0)&lt;MATCH(J$1,$E2654:$E2657,0),1*c_vote,0)+IF(MATCH(I$1,$F2654:$F2657,0)&lt;MATCH(J$1,$F2654:$F2657,0),1*d_vote,0)</f>
        <v>0.52</v>
      </c>
      <c r="J2654" s="3">
        <f>IF(MATCH(I$1,$C2654:$C2657,0)&gt;(MATCH(J$1,$C2654:$C2657,0)),1*a_vote,0)+IF(MATCH(I$1,$D2654:$D2657,0)&gt;MATCH(J$1,$D2654:$D2657,0),1*b_vote,0)+IF(MATCH(I$1,$E2654:$E2657,0)&gt;MATCH(J$1,$E2654:$E2657,0),1*c_vote,0)+IF(MATCH(I$1,$F2654:$F2657,0)&gt;MATCH(J$1,$F2654:$F2657,0),1*d_vote,0)</f>
        <v>0.48</v>
      </c>
      <c r="K2654" s="3">
        <f>IF(MATCH($K$1,$C2654:$C2657,0)&lt;(MATCH($L$1,$C2654:$C2657,0)),1*a_vote,0)+IF(MATCH($K$1,$D2654:$D2657,0)&lt;MATCH($L$1,$D2654:$D2657,0),1*b_vote,0)+IF(MATCH($K$1,$E2654:$E2657,0)&lt;MATCH($L$1,$E2654:$E2657,0),1*c_vote,0)+IF(MATCH($K$1,$F2654:$F2657,0)&lt;MATCH($L$1,$F2654:$F2657,0),1*d_vote,0)</f>
        <v>0.27</v>
      </c>
      <c r="L2654" s="3">
        <f>IF(MATCH(K$1,$C2654:$C2657,0)&gt;(MATCH(L$1,$C2654:$C2657,0)),1*a_vote,0)+IF(MATCH(K$1,$D2654:$D2657,0)&gt;MATCH(L$1,$D2654:$D2657,0),1*b_vote,0)+IF(MATCH(K$1,$E2654:$E2657,0)&gt;MATCH(L$1,$E2654:$E2657,0),1*c_vote,0)+IF(MATCH(K$1,$F2654:$F2657,0)&gt;MATCH(L$1,$F2654:$F2657,0),1*d_vote,0)</f>
        <v>0.73</v>
      </c>
      <c r="M2654" s="3">
        <f>IF(MATCH($M$1,$C2654:$C2657,0)&lt;(MATCH($N$1,$C2654:$C2657,0)),1*a_vote,0)+IF(MATCH($M$1,$D2654:$D2657,0)&lt;MATCH($N$1,$D2654:$D2657,0),1*b_vote,0)+IF(MATCH($M$1,$E2654:$E2657,0)&lt;MATCH($N$1,$E2654:$E2657,0),1*c_vote,0)+IF(MATCH($M$1,$F2654:$F2657,0)&lt;MATCH($N$1,$F2654:$F2657,0),1*d_vote,0)</f>
        <v>0.78</v>
      </c>
      <c r="N2654" s="3">
        <f>IF(MATCH(M$1,$C2654:$C2657,0)&gt;(MATCH(N$1,$C2654:$C2657,0)),1*a_vote,0)+IF(MATCH(M$1,$D2654:$D2657,0)&gt;MATCH(N$1,$D2654:$D2657,0),1*b_vote,0)+IF(MATCH(M$1,$E2654:$E2657,0)&gt;MATCH(N$1,$E2654:$E2657,0),1*c_vote,0)+IF(MATCH(M$1,$F2654:$F2657,0)&gt;MATCH(N$1,$F2654:$F2657,0),1*d_vote,0)</f>
        <v>0.21999999999999997</v>
      </c>
      <c r="O2654" s="3">
        <f>IF(MATCH($O$1,$C2654:$C2657,0)&lt;(MATCH($P$1,$C2654:$C2657,0)),1*a_vote,0)+IF(MATCH($O$1,$D2654:$D2657,0)&lt;MATCH($P$1,$D2654:$D2657,0),1*b_vote,0)+IF(MATCH($O$1,$E2654:$E2657,0)&lt;MATCH($P$1,$E2654:$E2657,0),1*c_vote,0)+IF(MATCH($O$1,$F2654:$F2657,0)&lt;MATCH($P$1,$F2654:$F2657,0),1*d_vote,0)</f>
        <v>0.48</v>
      </c>
      <c r="P2654" s="3">
        <f>IF(MATCH(O$1,$C2654:$C2657,0)&gt;(MATCH(P$1,$C2654:$C2657,0)),1*a_vote,0)+IF(MATCH(O$1,$D2654:$D2657,0)&gt;MATCH(P$1,$D2654:$D2657,0),1*b_vote,0)+IF(MATCH(O$1,$E2654:$E2657,0)&gt;MATCH(P$1,$E2654:$E2657,0),1*c_vote,0)+IF(MATCH(O$1,$F2654:$F2657,0)&gt;MATCH(P$1,$F2654:$F2657,0),1*d_vote,0)</f>
        <v>0.52</v>
      </c>
      <c r="Q2654" s="3">
        <f>IF(MATCH($Q$1,$C2654:$C2657,0)&lt;(MATCH($R$1,$C2654:$C2657,0)),1*a_vote,0)+IF(MATCH($Q$1,$D2654:$D2657,0)&lt;MATCH($R$1,$D2654:$D2657,0),1*b_vote,0)+IF(MATCH($Q$1,$E2654:$E2657,0)&lt;MATCH($R$1,$E2654:$E2657,0),1*c_vote,0)+IF(MATCH($Q$1,$F2654:$F2657,0)&lt;MATCH($R$1,$F2654:$F2657,0),1*d_vote,0)</f>
        <v>0.51</v>
      </c>
      <c r="R2654" s="3">
        <f>IF(MATCH(Q$1,$C2654:$C2657,0)&gt;(MATCH(R$1,$C2654:$C2657,0)),1*a_vote,0)+IF(MATCH(Q$1,$D2654:$D2657,0)&gt;MATCH(R$1,$D2654:$D2657,0),1*b_vote,0)+IF(MATCH(Q$1,$E2654:$E2657,0)&gt;MATCH(R$1,$E2654:$E2657,0),1*c_vote,0)+IF(MATCH(Q$1,$F2654:$F2657,0)&gt;MATCH(R$1,$F2654:$F2657,0),1*d_vote,0)</f>
        <v>0.49</v>
      </c>
      <c r="S2654" s="3">
        <f>IF(MATCH($S$1,$C2654:$C2657,0)&lt;(MATCH($T$1,$C2654:$C2657,0)),1*a_vote,0)+IF(MATCH($S$1,$D2654:$D2657,0)&lt;MATCH($T$1,$D2654:$D2657,0),1*b_vote,0)+IF(MATCH($S$1,$E2654:$E2657,0)&lt;MATCH($T$1,$E2654:$E2657,0),1*c_vote,0)+IF(MATCH($S$1,$F2654:$F2657,0)&lt;MATCH($T$1,$F2654:$F2657,0),1*d_vote,0)</f>
        <v>0.78</v>
      </c>
      <c r="T2654" s="3">
        <f>IF(MATCH(S$1,$C2654:$C2657,0)&gt;(MATCH(T$1,$C2654:$C2657,0)),1*a_vote,0)+IF(MATCH(S$1,$D2654:$D2657,0)&gt;MATCH(T$1,$D2654:$D2657,0),1*b_vote,0)+IF(MATCH(S$1,$E2654:$E2657,0)&gt;MATCH(T$1,$E2654:$E2657,0),1*c_vote,0)+IF(MATCH(S$1,$F2654:$F2657,0)&gt;MATCH(T$1,$F2654:$F2657,0),1*d_vote,0)</f>
        <v>0.21999999999999997</v>
      </c>
    </row>
    <row r="2655" spans="1:20" x14ac:dyDescent="0.25">
      <c r="A2655">
        <f t="shared" si="84"/>
        <v>2654</v>
      </c>
      <c r="B2655">
        <f t="shared" si="85"/>
        <v>664</v>
      </c>
      <c r="C2655" t="str">
        <f>INDEX('VBA code_permu_wo_repettn'!$T$3:$Y$6,COUNTIF('Profile-matrices_Condorcet'!$B$2:$B2655,'Profile-matrices_Condorcet'!$B2655),MATCH(INDEX('numeric possibilities'!D$3:D$1298,VLOOKUP($B2655,'numeric possibilities'!$C$3:$G$1298,1)),'VBA code_permu_wo_repettn'!$T$2:$Y$2))</f>
        <v>C</v>
      </c>
      <c r="D2655" t="str">
        <f>INDEX('VBA code_permu_wo_repettn'!$AA$3:$AF$6,COUNTIF('Profile-matrices_Condorcet'!$B$2:$B2655,'Profile-matrices_Condorcet'!$B2655),MATCH(INDEX('numeric possibilities'!E$3:E$1298,VLOOKUP($B2655,'numeric possibilities'!$C$3:$G$1298,1)),'VBA code_permu_wo_repettn'!$AA$2:$AF$2))</f>
        <v>C</v>
      </c>
      <c r="E2655" t="str">
        <f>INDEX('VBA code_permu_wo_repettn'!$AH$3:$AM$6,COUNTIF('Profile-matrices_Condorcet'!$B$2:$B2655,'Profile-matrices_Condorcet'!$B2655),MATCH(INDEX('numeric possibilities'!F$3:F$1298,VLOOKUP($B2655,'numeric possibilities'!$C$3:$G$1298,1)),'VBA code_permu_wo_repettn'!$AH$2:$AM$2))</f>
        <v>A</v>
      </c>
      <c r="F2655" t="str">
        <f>INDEX('VBA code_permu_wo_repettn'!$AO$3:$AT$6,COUNTIF('Profile-matrices_Condorcet'!$B$2:$B2655,'Profile-matrices_Condorcet'!$B2655),MATCH(INDEX('numeric possibilities'!G$3:G$1298,VLOOKUP($B2655,'numeric possibilities'!$C$3:$G$1298,1)),'VBA code_permu_wo_repettn'!$AO$2:$AT$2))</f>
        <v>B</v>
      </c>
      <c r="H2655" t="s">
        <v>15</v>
      </c>
      <c r="I2655" t="str">
        <f>IF(I2654&gt;J2654,$I$1,IF(I2654&lt;J2654,$J$1,0))</f>
        <v>A</v>
      </c>
      <c r="K2655" t="str">
        <f>IF(K2654&gt;L2654,$K$1,IF(K2654&lt;L2654,$L$1,0))</f>
        <v>C</v>
      </c>
      <c r="M2655" t="str">
        <f>IF(M2654&gt;N2654,$M$1,IF(M2654&lt;N2654,$N$1,0))</f>
        <v>A</v>
      </c>
      <c r="O2655" t="str">
        <f>IF(O2654&gt;P2654,$O$1,IF(O2654&lt;P2654,$P$1,0))</f>
        <v>C</v>
      </c>
      <c r="Q2655" t="str">
        <f>IF(Q2654&gt;R2654,$Q$1,IF(Q2654&lt;R2654,$R$1,0))</f>
        <v>B</v>
      </c>
      <c r="S2655" t="str">
        <f>IF(S2654&gt;T2654,$S$1,IF(S2654&lt;T2654,$T$1,0))</f>
        <v>C</v>
      </c>
    </row>
    <row r="2656" spans="1:20" x14ac:dyDescent="0.25">
      <c r="A2656">
        <f t="shared" si="84"/>
        <v>2655</v>
      </c>
      <c r="B2656">
        <f t="shared" si="85"/>
        <v>664</v>
      </c>
      <c r="C2656" t="str">
        <f>INDEX('VBA code_permu_wo_repettn'!$T$3:$Y$6,COUNTIF('Profile-matrices_Condorcet'!$B$2:$B2656,'Profile-matrices_Condorcet'!$B2656),MATCH(INDEX('numeric possibilities'!D$3:D$1298,VLOOKUP($B2656,'numeric possibilities'!$C$3:$G$1298,1)),'VBA code_permu_wo_repettn'!$T$2:$Y$2))</f>
        <v>D</v>
      </c>
      <c r="D2656" t="str">
        <f>INDEX('VBA code_permu_wo_repettn'!$AA$3:$AF$6,COUNTIF('Profile-matrices_Condorcet'!$B$2:$B2656,'Profile-matrices_Condorcet'!$B2656),MATCH(INDEX('numeric possibilities'!E$3:E$1298,VLOOKUP($B2656,'numeric possibilities'!$C$3:$G$1298,1)),'VBA code_permu_wo_repettn'!$AA$2:$AF$2))</f>
        <v>A</v>
      </c>
      <c r="E2656" t="str">
        <f>INDEX('VBA code_permu_wo_repettn'!$AH$3:$AM$6,COUNTIF('Profile-matrices_Condorcet'!$B$2:$B2656,'Profile-matrices_Condorcet'!$B2656),MATCH(INDEX('numeric possibilities'!F$3:F$1298,VLOOKUP($B2656,'numeric possibilities'!$C$3:$G$1298,1)),'VBA code_permu_wo_repettn'!$AH$2:$AM$2))</f>
        <v>B</v>
      </c>
      <c r="F2656" t="str">
        <f>INDEX('VBA code_permu_wo_repettn'!$AO$3:$AT$6,COUNTIF('Profile-matrices_Condorcet'!$B$2:$B2656,'Profile-matrices_Condorcet'!$B2656),MATCH(INDEX('numeric possibilities'!G$3:G$1298,VLOOKUP($B2656,'numeric possibilities'!$C$3:$G$1298,1)),'VBA code_permu_wo_repettn'!$AO$2:$AT$2))</f>
        <v>C</v>
      </c>
      <c r="I2656" t="s">
        <v>0</v>
      </c>
      <c r="J2656" t="s">
        <v>1</v>
      </c>
      <c r="K2656" t="s">
        <v>2</v>
      </c>
      <c r="L2656" t="s">
        <v>3</v>
      </c>
    </row>
    <row r="2657" spans="1:20" x14ac:dyDescent="0.25">
      <c r="A2657">
        <f t="shared" si="84"/>
        <v>2656</v>
      </c>
      <c r="B2657">
        <f t="shared" si="85"/>
        <v>664</v>
      </c>
      <c r="C2657" t="str">
        <f>INDEX('VBA code_permu_wo_repettn'!$T$3:$Y$6,COUNTIF('Profile-matrices_Condorcet'!$B$2:$B2657,'Profile-matrices_Condorcet'!$B2657),MATCH(INDEX('numeric possibilities'!D$3:D$1298,VLOOKUP($B2657,'numeric possibilities'!$C$3:$G$1298,1)),'VBA code_permu_wo_repettn'!$T$2:$Y$2))</f>
        <v>B</v>
      </c>
      <c r="D2657" t="str">
        <f>INDEX('VBA code_permu_wo_repettn'!$AA$3:$AF$6,COUNTIF('Profile-matrices_Condorcet'!$B$2:$B2657,'Profile-matrices_Condorcet'!$B2657),MATCH(INDEX('numeric possibilities'!E$3:E$1298,VLOOKUP($B2657,'numeric possibilities'!$C$3:$G$1298,1)),'VBA code_permu_wo_repettn'!$AA$2:$AF$2))</f>
        <v>D</v>
      </c>
      <c r="E2657" t="str">
        <f>INDEX('VBA code_permu_wo_repettn'!$AH$3:$AM$6,COUNTIF('Profile-matrices_Condorcet'!$B$2:$B2657,'Profile-matrices_Condorcet'!$B2657),MATCH(INDEX('numeric possibilities'!F$3:F$1298,VLOOKUP($B2657,'numeric possibilities'!$C$3:$G$1298,1)),'VBA code_permu_wo_repettn'!$AH$2:$AM$2))</f>
        <v>D</v>
      </c>
      <c r="F2657" t="str">
        <f>INDEX('VBA code_permu_wo_repettn'!$AO$3:$AT$6,COUNTIF('Profile-matrices_Condorcet'!$B$2:$B2657,'Profile-matrices_Condorcet'!$B2657),MATCH(INDEX('numeric possibilities'!G$3:G$1298,VLOOKUP($B2657,'numeric possibilities'!$C$3:$G$1298,1)),'VBA code_permu_wo_repettn'!$AO$2:$AT$2))</f>
        <v>A</v>
      </c>
      <c r="G2657" t="str">
        <f>IF(MAX(I2657:L2657)&gt;='numeric possibilities'!$B$4/2,INDEX('Profile-matrices_Condorcet'!I2656:L2656,1,MATCH(MAX('Profile-matrices_Condorcet'!I2657:L2657),'Profile-matrices_Condorcet'!I2657:L2657,0)),"NCW")</f>
        <v>C</v>
      </c>
      <c r="H2657" t="s">
        <v>13</v>
      </c>
      <c r="I2657" s="3">
        <f>COUNTIF($I2655:$S2655,I2656)</f>
        <v>2</v>
      </c>
      <c r="J2657" s="3">
        <f>COUNTIF($I2655:$S2655,J2656)</f>
        <v>1</v>
      </c>
      <c r="K2657" s="3">
        <f>COUNTIF($I2655:$S2655,K2656)</f>
        <v>3</v>
      </c>
      <c r="L2657" s="3">
        <f>COUNTIF($I2655:$S2655,L2656)</f>
        <v>0</v>
      </c>
    </row>
    <row r="2658" spans="1:20" x14ac:dyDescent="0.25">
      <c r="A2658">
        <f t="shared" si="84"/>
        <v>2657</v>
      </c>
      <c r="B2658">
        <f t="shared" si="85"/>
        <v>665</v>
      </c>
      <c r="C2658" t="str">
        <f>INDEX('VBA code_permu_wo_repettn'!$T$3:$Y$6,COUNTIF('Profile-matrices_Condorcet'!$B$2:$B2658,'Profile-matrices_Condorcet'!$B2658),MATCH(INDEX('numeric possibilities'!D$3:D$1298,VLOOKUP($B2658,'numeric possibilities'!$C$3:$G$1298,1)),'VBA code_permu_wo_repettn'!$T$2:$Y$2))</f>
        <v>A</v>
      </c>
      <c r="D2658" t="str">
        <f>INDEX('VBA code_permu_wo_repettn'!$AA$3:$AF$6,COUNTIF('Profile-matrices_Condorcet'!$B$2:$B2658,'Profile-matrices_Condorcet'!$B2658),MATCH(INDEX('numeric possibilities'!E$3:E$1298,VLOOKUP($B2658,'numeric possibilities'!$C$3:$G$1298,1)),'VBA code_permu_wo_repettn'!$AA$2:$AF$2))</f>
        <v>B</v>
      </c>
      <c r="E2658" t="str">
        <f>INDEX('VBA code_permu_wo_repettn'!$AH$3:$AM$6,COUNTIF('Profile-matrices_Condorcet'!$B$2:$B2658,'Profile-matrices_Condorcet'!$B2658),MATCH(INDEX('numeric possibilities'!F$3:F$1298,VLOOKUP($B2658,'numeric possibilities'!$C$3:$G$1298,1)),'VBA code_permu_wo_repettn'!$AH$2:$AM$2))</f>
        <v>C</v>
      </c>
      <c r="F2658" t="str">
        <f>INDEX('VBA code_permu_wo_repettn'!$AO$3:$AT$6,COUNTIF('Profile-matrices_Condorcet'!$B$2:$B2658,'Profile-matrices_Condorcet'!$B2658),MATCH(INDEX('numeric possibilities'!G$3:G$1298,VLOOKUP($B2658,'numeric possibilities'!$C$3:$G$1298,1)),'VBA code_permu_wo_repettn'!$AO$2:$AT$2))</f>
        <v>D</v>
      </c>
      <c r="H2658" t="s">
        <v>14</v>
      </c>
      <c r="I2658" s="3">
        <f>IF(MATCH(I$1,$C2658:$C2661,0)&lt;(MATCH(J$1,$C2658:$C2661,0)),1*a_vote,0)+IF(MATCH(I$1,$D2658:$D2661,0)&lt;MATCH(J$1,$D2658:$D2661,0),1*b_vote,0)+IF(MATCH(I$1,$E2658:$E2661,0)&lt;MATCH(J$1,$E2658:$E2661,0),1*c_vote,0)+IF(MATCH(I$1,$F2658:$F2661,0)&lt;MATCH(J$1,$F2658:$F2661,0),1*d_vote,0)</f>
        <v>0.52</v>
      </c>
      <c r="J2658" s="3">
        <f>IF(MATCH(I$1,$C2658:$C2661,0)&gt;(MATCH(J$1,$C2658:$C2661,0)),1*a_vote,0)+IF(MATCH(I$1,$D2658:$D2661,0)&gt;MATCH(J$1,$D2658:$D2661,0),1*b_vote,0)+IF(MATCH(I$1,$E2658:$E2661,0)&gt;MATCH(J$1,$E2658:$E2661,0),1*c_vote,0)+IF(MATCH(I$1,$F2658:$F2661,0)&gt;MATCH(J$1,$F2658:$F2661,0),1*d_vote,0)</f>
        <v>0.48</v>
      </c>
      <c r="K2658" s="3">
        <f>IF(MATCH($K$1,$C2658:$C2661,0)&lt;(MATCH($L$1,$C2658:$C2661,0)),1*a_vote,0)+IF(MATCH($K$1,$D2658:$D2661,0)&lt;MATCH($L$1,$D2658:$D2661,0),1*b_vote,0)+IF(MATCH($K$1,$E2658:$E2661,0)&lt;MATCH($L$1,$E2658:$E2661,0),1*c_vote,0)+IF(MATCH($K$1,$F2658:$F2661,0)&lt;MATCH($L$1,$F2658:$F2661,0),1*d_vote,0)</f>
        <v>0.27</v>
      </c>
      <c r="L2658" s="3">
        <f>IF(MATCH(K$1,$C2658:$C2661,0)&gt;(MATCH(L$1,$C2658:$C2661,0)),1*a_vote,0)+IF(MATCH(K$1,$D2658:$D2661,0)&gt;MATCH(L$1,$D2658:$D2661,0),1*b_vote,0)+IF(MATCH(K$1,$E2658:$E2661,0)&gt;MATCH(L$1,$E2658:$E2661,0),1*c_vote,0)+IF(MATCH(K$1,$F2658:$F2661,0)&gt;MATCH(L$1,$F2658:$F2661,0),1*d_vote,0)</f>
        <v>0.73</v>
      </c>
      <c r="M2658" s="3">
        <f>IF(MATCH($M$1,$C2658:$C2661,0)&lt;(MATCH($N$1,$C2658:$C2661,0)),1*a_vote,0)+IF(MATCH($M$1,$D2658:$D2661,0)&lt;MATCH($N$1,$D2658:$D2661,0),1*b_vote,0)+IF(MATCH($M$1,$E2658:$E2661,0)&lt;MATCH($N$1,$E2658:$E2661,0),1*c_vote,0)+IF(MATCH($M$1,$F2658:$F2661,0)&lt;MATCH($N$1,$F2658:$F2661,0),1*d_vote,0)</f>
        <v>0.78</v>
      </c>
      <c r="N2658" s="3">
        <f>IF(MATCH(M$1,$C2658:$C2661,0)&gt;(MATCH(N$1,$C2658:$C2661,0)),1*a_vote,0)+IF(MATCH(M$1,$D2658:$D2661,0)&gt;MATCH(N$1,$D2658:$D2661,0),1*b_vote,0)+IF(MATCH(M$1,$E2658:$E2661,0)&gt;MATCH(N$1,$E2658:$E2661,0),1*c_vote,0)+IF(MATCH(M$1,$F2658:$F2661,0)&gt;MATCH(N$1,$F2658:$F2661,0),1*d_vote,0)</f>
        <v>0.21999999999999997</v>
      </c>
      <c r="O2658" s="3">
        <f>IF(MATCH($O$1,$C2658:$C2661,0)&lt;(MATCH($P$1,$C2658:$C2661,0)),1*a_vote,0)+IF(MATCH($O$1,$D2658:$D2661,0)&lt;MATCH($P$1,$D2658:$D2661,0),1*b_vote,0)+IF(MATCH($O$1,$E2658:$E2661,0)&lt;MATCH($P$1,$E2658:$E2661,0),1*c_vote,0)+IF(MATCH($O$1,$F2658:$F2661,0)&lt;MATCH($P$1,$F2658:$F2661,0),1*d_vote,0)</f>
        <v>0.75</v>
      </c>
      <c r="P2658" s="3">
        <f>IF(MATCH(O$1,$C2658:$C2661,0)&gt;(MATCH(P$1,$C2658:$C2661,0)),1*a_vote,0)+IF(MATCH(O$1,$D2658:$D2661,0)&gt;MATCH(P$1,$D2658:$D2661,0),1*b_vote,0)+IF(MATCH(O$1,$E2658:$E2661,0)&gt;MATCH(P$1,$E2658:$E2661,0),1*c_vote,0)+IF(MATCH(O$1,$F2658:$F2661,0)&gt;MATCH(P$1,$F2658:$F2661,0),1*d_vote,0)</f>
        <v>0.25</v>
      </c>
      <c r="Q2658" s="3">
        <f>IF(MATCH($Q$1,$C2658:$C2661,0)&lt;(MATCH($R$1,$C2658:$C2661,0)),1*a_vote,0)+IF(MATCH($Q$1,$D2658:$D2661,0)&lt;MATCH($R$1,$D2658:$D2661,0),1*b_vote,0)+IF(MATCH($Q$1,$E2658:$E2661,0)&lt;MATCH($R$1,$E2658:$E2661,0),1*c_vote,0)+IF(MATCH($Q$1,$F2658:$F2661,0)&lt;MATCH($R$1,$F2658:$F2661,0),1*d_vote,0)</f>
        <v>0.51</v>
      </c>
      <c r="R2658" s="3">
        <f>IF(MATCH(Q$1,$C2658:$C2661,0)&gt;(MATCH(R$1,$C2658:$C2661,0)),1*a_vote,0)+IF(MATCH(Q$1,$D2658:$D2661,0)&gt;MATCH(R$1,$D2658:$D2661,0),1*b_vote,0)+IF(MATCH(Q$1,$E2658:$E2661,0)&gt;MATCH(R$1,$E2658:$E2661,0),1*c_vote,0)+IF(MATCH(Q$1,$F2658:$F2661,0)&gt;MATCH(R$1,$F2658:$F2661,0),1*d_vote,0)</f>
        <v>0.49</v>
      </c>
      <c r="S2658" s="3">
        <f>IF(MATCH($S$1,$C2658:$C2661,0)&lt;(MATCH($T$1,$C2658:$C2661,0)),1*a_vote,0)+IF(MATCH($S$1,$D2658:$D2661,0)&lt;MATCH($T$1,$D2658:$D2661,0),1*b_vote,0)+IF(MATCH($S$1,$E2658:$E2661,0)&lt;MATCH($T$1,$E2658:$E2661,0),1*c_vote,0)+IF(MATCH($S$1,$F2658:$F2661,0)&lt;MATCH($T$1,$F2658:$F2661,0),1*d_vote,0)</f>
        <v>0.51</v>
      </c>
      <c r="T2658" s="3">
        <f>IF(MATCH(S$1,$C2658:$C2661,0)&gt;(MATCH(T$1,$C2658:$C2661,0)),1*a_vote,0)+IF(MATCH(S$1,$D2658:$D2661,0)&gt;MATCH(T$1,$D2658:$D2661,0),1*b_vote,0)+IF(MATCH(S$1,$E2658:$E2661,0)&gt;MATCH(T$1,$E2658:$E2661,0),1*c_vote,0)+IF(MATCH(S$1,$F2658:$F2661,0)&gt;MATCH(T$1,$F2658:$F2661,0),1*d_vote,0)</f>
        <v>0.49</v>
      </c>
    </row>
    <row r="2659" spans="1:20" x14ac:dyDescent="0.25">
      <c r="A2659">
        <f t="shared" si="84"/>
        <v>2658</v>
      </c>
      <c r="B2659">
        <f t="shared" si="85"/>
        <v>665</v>
      </c>
      <c r="C2659" t="str">
        <f>INDEX('VBA code_permu_wo_repettn'!$T$3:$Y$6,COUNTIF('Profile-matrices_Condorcet'!$B$2:$B2659,'Profile-matrices_Condorcet'!$B2659),MATCH(INDEX('numeric possibilities'!D$3:D$1298,VLOOKUP($B2659,'numeric possibilities'!$C$3:$G$1298,1)),'VBA code_permu_wo_repettn'!$T$2:$Y$2))</f>
        <v>D</v>
      </c>
      <c r="D2659" t="str">
        <f>INDEX('VBA code_permu_wo_repettn'!$AA$3:$AF$6,COUNTIF('Profile-matrices_Condorcet'!$B$2:$B2659,'Profile-matrices_Condorcet'!$B2659),MATCH(INDEX('numeric possibilities'!E$3:E$1298,VLOOKUP($B2659,'numeric possibilities'!$C$3:$G$1298,1)),'VBA code_permu_wo_repettn'!$AA$2:$AF$2))</f>
        <v>C</v>
      </c>
      <c r="E2659" t="str">
        <f>INDEX('VBA code_permu_wo_repettn'!$AH$3:$AM$6,COUNTIF('Profile-matrices_Condorcet'!$B$2:$B2659,'Profile-matrices_Condorcet'!$B2659),MATCH(INDEX('numeric possibilities'!F$3:F$1298,VLOOKUP($B2659,'numeric possibilities'!$C$3:$G$1298,1)),'VBA code_permu_wo_repettn'!$AH$2:$AM$2))</f>
        <v>A</v>
      </c>
      <c r="F2659" t="str">
        <f>INDEX('VBA code_permu_wo_repettn'!$AO$3:$AT$6,COUNTIF('Profile-matrices_Condorcet'!$B$2:$B2659,'Profile-matrices_Condorcet'!$B2659),MATCH(INDEX('numeric possibilities'!G$3:G$1298,VLOOKUP($B2659,'numeric possibilities'!$C$3:$G$1298,1)),'VBA code_permu_wo_repettn'!$AO$2:$AT$2))</f>
        <v>B</v>
      </c>
      <c r="H2659" t="s">
        <v>15</v>
      </c>
      <c r="I2659" t="str">
        <f>IF(I2658&gt;J2658,$I$1,IF(I2658&lt;J2658,$J$1,0))</f>
        <v>A</v>
      </c>
      <c r="K2659" t="str">
        <f>IF(K2658&gt;L2658,$K$1,IF(K2658&lt;L2658,$L$1,0))</f>
        <v>C</v>
      </c>
      <c r="M2659" t="str">
        <f>IF(M2658&gt;N2658,$M$1,IF(M2658&lt;N2658,$N$1,0))</f>
        <v>A</v>
      </c>
      <c r="O2659" t="str">
        <f>IF(O2658&gt;P2658,$O$1,IF(O2658&lt;P2658,$P$1,0))</f>
        <v>B</v>
      </c>
      <c r="Q2659" t="str">
        <f>IF(Q2658&gt;R2658,$Q$1,IF(Q2658&lt;R2658,$R$1,0))</f>
        <v>B</v>
      </c>
      <c r="S2659" t="str">
        <f>IF(S2658&gt;T2658,$S$1,IF(S2658&lt;T2658,$T$1,0))</f>
        <v>C</v>
      </c>
    </row>
    <row r="2660" spans="1:20" x14ac:dyDescent="0.25">
      <c r="A2660">
        <f t="shared" si="84"/>
        <v>2659</v>
      </c>
      <c r="B2660">
        <f t="shared" si="85"/>
        <v>665</v>
      </c>
      <c r="C2660" t="str">
        <f>INDEX('VBA code_permu_wo_repettn'!$T$3:$Y$6,COUNTIF('Profile-matrices_Condorcet'!$B$2:$B2660,'Profile-matrices_Condorcet'!$B2660),MATCH(INDEX('numeric possibilities'!D$3:D$1298,VLOOKUP($B2660,'numeric possibilities'!$C$3:$G$1298,1)),'VBA code_permu_wo_repettn'!$T$2:$Y$2))</f>
        <v>B</v>
      </c>
      <c r="D2660" t="str">
        <f>INDEX('VBA code_permu_wo_repettn'!$AA$3:$AF$6,COUNTIF('Profile-matrices_Condorcet'!$B$2:$B2660,'Profile-matrices_Condorcet'!$B2660),MATCH(INDEX('numeric possibilities'!E$3:E$1298,VLOOKUP($B2660,'numeric possibilities'!$C$3:$G$1298,1)),'VBA code_permu_wo_repettn'!$AA$2:$AF$2))</f>
        <v>A</v>
      </c>
      <c r="E2660" t="str">
        <f>INDEX('VBA code_permu_wo_repettn'!$AH$3:$AM$6,COUNTIF('Profile-matrices_Condorcet'!$B$2:$B2660,'Profile-matrices_Condorcet'!$B2660),MATCH(INDEX('numeric possibilities'!F$3:F$1298,VLOOKUP($B2660,'numeric possibilities'!$C$3:$G$1298,1)),'VBA code_permu_wo_repettn'!$AH$2:$AM$2))</f>
        <v>B</v>
      </c>
      <c r="F2660" t="str">
        <f>INDEX('VBA code_permu_wo_repettn'!$AO$3:$AT$6,COUNTIF('Profile-matrices_Condorcet'!$B$2:$B2660,'Profile-matrices_Condorcet'!$B2660),MATCH(INDEX('numeric possibilities'!G$3:G$1298,VLOOKUP($B2660,'numeric possibilities'!$C$3:$G$1298,1)),'VBA code_permu_wo_repettn'!$AO$2:$AT$2))</f>
        <v>C</v>
      </c>
      <c r="I2660" t="s">
        <v>0</v>
      </c>
      <c r="J2660" t="s">
        <v>1</v>
      </c>
      <c r="K2660" t="s">
        <v>2</v>
      </c>
      <c r="L2660" t="s">
        <v>3</v>
      </c>
    </row>
    <row r="2661" spans="1:20" x14ac:dyDescent="0.25">
      <c r="A2661">
        <f t="shared" si="84"/>
        <v>2660</v>
      </c>
      <c r="B2661">
        <f t="shared" si="85"/>
        <v>665</v>
      </c>
      <c r="C2661" t="str">
        <f>INDEX('VBA code_permu_wo_repettn'!$T$3:$Y$6,COUNTIF('Profile-matrices_Condorcet'!$B$2:$B2661,'Profile-matrices_Condorcet'!$B2661),MATCH(INDEX('numeric possibilities'!D$3:D$1298,VLOOKUP($B2661,'numeric possibilities'!$C$3:$G$1298,1)),'VBA code_permu_wo_repettn'!$T$2:$Y$2))</f>
        <v>C</v>
      </c>
      <c r="D2661" t="str">
        <f>INDEX('VBA code_permu_wo_repettn'!$AA$3:$AF$6,COUNTIF('Profile-matrices_Condorcet'!$B$2:$B2661,'Profile-matrices_Condorcet'!$B2661),MATCH(INDEX('numeric possibilities'!E$3:E$1298,VLOOKUP($B2661,'numeric possibilities'!$C$3:$G$1298,1)),'VBA code_permu_wo_repettn'!$AA$2:$AF$2))</f>
        <v>D</v>
      </c>
      <c r="E2661" t="str">
        <f>INDEX('VBA code_permu_wo_repettn'!$AH$3:$AM$6,COUNTIF('Profile-matrices_Condorcet'!$B$2:$B2661,'Profile-matrices_Condorcet'!$B2661),MATCH(INDEX('numeric possibilities'!F$3:F$1298,VLOOKUP($B2661,'numeric possibilities'!$C$3:$G$1298,1)),'VBA code_permu_wo_repettn'!$AH$2:$AM$2))</f>
        <v>D</v>
      </c>
      <c r="F2661" t="str">
        <f>INDEX('VBA code_permu_wo_repettn'!$AO$3:$AT$6,COUNTIF('Profile-matrices_Condorcet'!$B$2:$B2661,'Profile-matrices_Condorcet'!$B2661),MATCH(INDEX('numeric possibilities'!G$3:G$1298,VLOOKUP($B2661,'numeric possibilities'!$C$3:$G$1298,1)),'VBA code_permu_wo_repettn'!$AO$2:$AT$2))</f>
        <v>A</v>
      </c>
      <c r="G2661" t="str">
        <f>IF(MAX(I2661:L2661)&gt;='numeric possibilities'!$B$4/2,INDEX('Profile-matrices_Condorcet'!I2660:L2660,1,MATCH(MAX('Profile-matrices_Condorcet'!I2661:L2661),'Profile-matrices_Condorcet'!I2661:L2661,0)),"NCW")</f>
        <v>NCW</v>
      </c>
      <c r="H2661" t="s">
        <v>13</v>
      </c>
      <c r="I2661" s="3">
        <f>COUNTIF($I2659:$S2659,I2660)</f>
        <v>2</v>
      </c>
      <c r="J2661" s="3">
        <f>COUNTIF($I2659:$S2659,J2660)</f>
        <v>2</v>
      </c>
      <c r="K2661" s="3">
        <f>COUNTIF($I2659:$S2659,K2660)</f>
        <v>2</v>
      </c>
      <c r="L2661" s="3">
        <f>COUNTIF($I2659:$S2659,L2660)</f>
        <v>0</v>
      </c>
    </row>
    <row r="2662" spans="1:20" x14ac:dyDescent="0.25">
      <c r="A2662">
        <f t="shared" si="84"/>
        <v>2661</v>
      </c>
      <c r="B2662">
        <f t="shared" si="85"/>
        <v>666</v>
      </c>
      <c r="C2662" t="str">
        <f>INDEX('VBA code_permu_wo_repettn'!$T$3:$Y$6,COUNTIF('Profile-matrices_Condorcet'!$B$2:$B2662,'Profile-matrices_Condorcet'!$B2662),MATCH(INDEX('numeric possibilities'!D$3:D$1298,VLOOKUP($B2662,'numeric possibilities'!$C$3:$G$1298,1)),'VBA code_permu_wo_repettn'!$T$2:$Y$2))</f>
        <v>A</v>
      </c>
      <c r="D2662" t="str">
        <f>INDEX('VBA code_permu_wo_repettn'!$AA$3:$AF$6,COUNTIF('Profile-matrices_Condorcet'!$B$2:$B2662,'Profile-matrices_Condorcet'!$B2662),MATCH(INDEX('numeric possibilities'!E$3:E$1298,VLOOKUP($B2662,'numeric possibilities'!$C$3:$G$1298,1)),'VBA code_permu_wo_repettn'!$AA$2:$AF$2))</f>
        <v>B</v>
      </c>
      <c r="E2662" t="str">
        <f>INDEX('VBA code_permu_wo_repettn'!$AH$3:$AM$6,COUNTIF('Profile-matrices_Condorcet'!$B$2:$B2662,'Profile-matrices_Condorcet'!$B2662),MATCH(INDEX('numeric possibilities'!F$3:F$1298,VLOOKUP($B2662,'numeric possibilities'!$C$3:$G$1298,1)),'VBA code_permu_wo_repettn'!$AH$2:$AM$2))</f>
        <v>C</v>
      </c>
      <c r="F2662" t="str">
        <f>INDEX('VBA code_permu_wo_repettn'!$AO$3:$AT$6,COUNTIF('Profile-matrices_Condorcet'!$B$2:$B2662,'Profile-matrices_Condorcet'!$B2662),MATCH(INDEX('numeric possibilities'!G$3:G$1298,VLOOKUP($B2662,'numeric possibilities'!$C$3:$G$1298,1)),'VBA code_permu_wo_repettn'!$AO$2:$AT$2))</f>
        <v>D</v>
      </c>
      <c r="H2662" t="s">
        <v>14</v>
      </c>
      <c r="I2662" s="3">
        <f>IF(MATCH(I$1,$C2662:$C2665,0)&lt;(MATCH(J$1,$C2662:$C2665,0)),1*a_vote,0)+IF(MATCH(I$1,$D2662:$D2665,0)&lt;MATCH(J$1,$D2662:$D2665,0),1*b_vote,0)+IF(MATCH(I$1,$E2662:$E2665,0)&lt;MATCH(J$1,$E2662:$E2665,0),1*c_vote,0)+IF(MATCH(I$1,$F2662:$F2665,0)&lt;MATCH(J$1,$F2662:$F2665,0),1*d_vote,0)</f>
        <v>0.52</v>
      </c>
      <c r="J2662" s="3">
        <f>IF(MATCH(I$1,$C2662:$C2665,0)&gt;(MATCH(J$1,$C2662:$C2665,0)),1*a_vote,0)+IF(MATCH(I$1,$D2662:$D2665,0)&gt;MATCH(J$1,$D2662:$D2665,0),1*b_vote,0)+IF(MATCH(I$1,$E2662:$E2665,0)&gt;MATCH(J$1,$E2662:$E2665,0),1*c_vote,0)+IF(MATCH(I$1,$F2662:$F2665,0)&gt;MATCH(J$1,$F2662:$F2665,0),1*d_vote,0)</f>
        <v>0.48</v>
      </c>
      <c r="K2662" s="3">
        <f>IF(MATCH($K$1,$C2662:$C2665,0)&lt;(MATCH($L$1,$C2662:$C2665,0)),1*a_vote,0)+IF(MATCH($K$1,$D2662:$D2665,0)&lt;MATCH($L$1,$D2662:$D2665,0),1*b_vote,0)+IF(MATCH($K$1,$E2662:$E2665,0)&lt;MATCH($L$1,$E2662:$E2665,0),1*c_vote,0)+IF(MATCH($K$1,$F2662:$F2665,0)&lt;MATCH($L$1,$F2662:$F2665,0),1*d_vote,0)</f>
        <v>0.27</v>
      </c>
      <c r="L2662" s="3">
        <f>IF(MATCH(K$1,$C2662:$C2665,0)&gt;(MATCH(L$1,$C2662:$C2665,0)),1*a_vote,0)+IF(MATCH(K$1,$D2662:$D2665,0)&gt;MATCH(L$1,$D2662:$D2665,0),1*b_vote,0)+IF(MATCH(K$1,$E2662:$E2665,0)&gt;MATCH(L$1,$E2662:$E2665,0),1*c_vote,0)+IF(MATCH(K$1,$F2662:$F2665,0)&gt;MATCH(L$1,$F2662:$F2665,0),1*d_vote,0)</f>
        <v>0.73</v>
      </c>
      <c r="M2662" s="3">
        <f>IF(MATCH($M$1,$C2662:$C2665,0)&lt;(MATCH($N$1,$C2662:$C2665,0)),1*a_vote,0)+IF(MATCH($M$1,$D2662:$D2665,0)&lt;MATCH($N$1,$D2662:$D2665,0),1*b_vote,0)+IF(MATCH($M$1,$E2662:$E2665,0)&lt;MATCH($N$1,$E2662:$E2665,0),1*c_vote,0)+IF(MATCH($M$1,$F2662:$F2665,0)&lt;MATCH($N$1,$F2662:$F2665,0),1*d_vote,0)</f>
        <v>0.78</v>
      </c>
      <c r="N2662" s="3">
        <f>IF(MATCH(M$1,$C2662:$C2665,0)&gt;(MATCH(N$1,$C2662:$C2665,0)),1*a_vote,0)+IF(MATCH(M$1,$D2662:$D2665,0)&gt;MATCH(N$1,$D2662:$D2665,0),1*b_vote,0)+IF(MATCH(M$1,$E2662:$E2665,0)&gt;MATCH(N$1,$E2662:$E2665,0),1*c_vote,0)+IF(MATCH(M$1,$F2662:$F2665,0)&gt;MATCH(N$1,$F2662:$F2665,0),1*d_vote,0)</f>
        <v>0.21999999999999997</v>
      </c>
      <c r="O2662" s="3">
        <f>IF(MATCH($O$1,$C2662:$C2665,0)&lt;(MATCH($P$1,$C2662:$C2665,0)),1*a_vote,0)+IF(MATCH($O$1,$D2662:$D2665,0)&lt;MATCH($P$1,$D2662:$D2665,0),1*b_vote,0)+IF(MATCH($O$1,$E2662:$E2665,0)&lt;MATCH($P$1,$E2662:$E2665,0),1*c_vote,0)+IF(MATCH($O$1,$F2662:$F2665,0)&lt;MATCH($P$1,$F2662:$F2665,0),1*d_vote,0)</f>
        <v>0.48</v>
      </c>
      <c r="P2662" s="3">
        <f>IF(MATCH(O$1,$C2662:$C2665,0)&gt;(MATCH(P$1,$C2662:$C2665,0)),1*a_vote,0)+IF(MATCH(O$1,$D2662:$D2665,0)&gt;MATCH(P$1,$D2662:$D2665,0),1*b_vote,0)+IF(MATCH(O$1,$E2662:$E2665,0)&gt;MATCH(P$1,$E2662:$E2665,0),1*c_vote,0)+IF(MATCH(O$1,$F2662:$F2665,0)&gt;MATCH(P$1,$F2662:$F2665,0),1*d_vote,0)</f>
        <v>0.52</v>
      </c>
      <c r="Q2662" s="3">
        <f>IF(MATCH($Q$1,$C2662:$C2665,0)&lt;(MATCH($R$1,$C2662:$C2665,0)),1*a_vote,0)+IF(MATCH($Q$1,$D2662:$D2665,0)&lt;MATCH($R$1,$D2662:$D2665,0),1*b_vote,0)+IF(MATCH($Q$1,$E2662:$E2665,0)&lt;MATCH($R$1,$E2662:$E2665,0),1*c_vote,0)+IF(MATCH($Q$1,$F2662:$F2665,0)&lt;MATCH($R$1,$F2662:$F2665,0),1*d_vote,0)</f>
        <v>0.51</v>
      </c>
      <c r="R2662" s="3">
        <f>IF(MATCH(Q$1,$C2662:$C2665,0)&gt;(MATCH(R$1,$C2662:$C2665,0)),1*a_vote,0)+IF(MATCH(Q$1,$D2662:$D2665,0)&gt;MATCH(R$1,$D2662:$D2665,0),1*b_vote,0)+IF(MATCH(Q$1,$E2662:$E2665,0)&gt;MATCH(R$1,$E2662:$E2665,0),1*c_vote,0)+IF(MATCH(Q$1,$F2662:$F2665,0)&gt;MATCH(R$1,$F2662:$F2665,0),1*d_vote,0)</f>
        <v>0.49</v>
      </c>
      <c r="S2662" s="3">
        <f>IF(MATCH($S$1,$C2662:$C2665,0)&lt;(MATCH($T$1,$C2662:$C2665,0)),1*a_vote,0)+IF(MATCH($S$1,$D2662:$D2665,0)&lt;MATCH($T$1,$D2662:$D2665,0),1*b_vote,0)+IF(MATCH($S$1,$E2662:$E2665,0)&lt;MATCH($T$1,$E2662:$E2665,0),1*c_vote,0)+IF(MATCH($S$1,$F2662:$F2665,0)&lt;MATCH($T$1,$F2662:$F2665,0),1*d_vote,0)</f>
        <v>0.51</v>
      </c>
      <c r="T2662" s="3">
        <f>IF(MATCH(S$1,$C2662:$C2665,0)&gt;(MATCH(T$1,$C2662:$C2665,0)),1*a_vote,0)+IF(MATCH(S$1,$D2662:$D2665,0)&gt;MATCH(T$1,$D2662:$D2665,0),1*b_vote,0)+IF(MATCH(S$1,$E2662:$E2665,0)&gt;MATCH(T$1,$E2662:$E2665,0),1*c_vote,0)+IF(MATCH(S$1,$F2662:$F2665,0)&gt;MATCH(T$1,$F2662:$F2665,0),1*d_vote,0)</f>
        <v>0.49</v>
      </c>
    </row>
    <row r="2663" spans="1:20" x14ac:dyDescent="0.25">
      <c r="A2663">
        <f t="shared" si="84"/>
        <v>2662</v>
      </c>
      <c r="B2663">
        <f t="shared" si="85"/>
        <v>666</v>
      </c>
      <c r="C2663" t="str">
        <f>INDEX('VBA code_permu_wo_repettn'!$T$3:$Y$6,COUNTIF('Profile-matrices_Condorcet'!$B$2:$B2663,'Profile-matrices_Condorcet'!$B2663),MATCH(INDEX('numeric possibilities'!D$3:D$1298,VLOOKUP($B2663,'numeric possibilities'!$C$3:$G$1298,1)),'VBA code_permu_wo_repettn'!$T$2:$Y$2))</f>
        <v>D</v>
      </c>
      <c r="D2663" t="str">
        <f>INDEX('VBA code_permu_wo_repettn'!$AA$3:$AF$6,COUNTIF('Profile-matrices_Condorcet'!$B$2:$B2663,'Profile-matrices_Condorcet'!$B2663),MATCH(INDEX('numeric possibilities'!E$3:E$1298,VLOOKUP($B2663,'numeric possibilities'!$C$3:$G$1298,1)),'VBA code_permu_wo_repettn'!$AA$2:$AF$2))</f>
        <v>C</v>
      </c>
      <c r="E2663" t="str">
        <f>INDEX('VBA code_permu_wo_repettn'!$AH$3:$AM$6,COUNTIF('Profile-matrices_Condorcet'!$B$2:$B2663,'Profile-matrices_Condorcet'!$B2663),MATCH(INDEX('numeric possibilities'!F$3:F$1298,VLOOKUP($B2663,'numeric possibilities'!$C$3:$G$1298,1)),'VBA code_permu_wo_repettn'!$AH$2:$AM$2))</f>
        <v>A</v>
      </c>
      <c r="F2663" t="str">
        <f>INDEX('VBA code_permu_wo_repettn'!$AO$3:$AT$6,COUNTIF('Profile-matrices_Condorcet'!$B$2:$B2663,'Profile-matrices_Condorcet'!$B2663),MATCH(INDEX('numeric possibilities'!G$3:G$1298,VLOOKUP($B2663,'numeric possibilities'!$C$3:$G$1298,1)),'VBA code_permu_wo_repettn'!$AO$2:$AT$2))</f>
        <v>B</v>
      </c>
      <c r="H2663" t="s">
        <v>15</v>
      </c>
      <c r="I2663" t="str">
        <f>IF(I2662&gt;J2662,$I$1,IF(I2662&lt;J2662,$J$1,0))</f>
        <v>A</v>
      </c>
      <c r="K2663" t="str">
        <f>IF(K2662&gt;L2662,$K$1,IF(K2662&lt;L2662,$L$1,0))</f>
        <v>C</v>
      </c>
      <c r="M2663" t="str">
        <f>IF(M2662&gt;N2662,$M$1,IF(M2662&lt;N2662,$N$1,0))</f>
        <v>A</v>
      </c>
      <c r="O2663" t="str">
        <f>IF(O2662&gt;P2662,$O$1,IF(O2662&lt;P2662,$P$1,0))</f>
        <v>C</v>
      </c>
      <c r="Q2663" t="str">
        <f>IF(Q2662&gt;R2662,$Q$1,IF(Q2662&lt;R2662,$R$1,0))</f>
        <v>B</v>
      </c>
      <c r="S2663" t="str">
        <f>IF(S2662&gt;T2662,$S$1,IF(S2662&lt;T2662,$T$1,0))</f>
        <v>C</v>
      </c>
    </row>
    <row r="2664" spans="1:20" x14ac:dyDescent="0.25">
      <c r="A2664">
        <f t="shared" si="84"/>
        <v>2663</v>
      </c>
      <c r="B2664">
        <f t="shared" si="85"/>
        <v>666</v>
      </c>
      <c r="C2664" t="str">
        <f>INDEX('VBA code_permu_wo_repettn'!$T$3:$Y$6,COUNTIF('Profile-matrices_Condorcet'!$B$2:$B2664,'Profile-matrices_Condorcet'!$B2664),MATCH(INDEX('numeric possibilities'!D$3:D$1298,VLOOKUP($B2664,'numeric possibilities'!$C$3:$G$1298,1)),'VBA code_permu_wo_repettn'!$T$2:$Y$2))</f>
        <v>C</v>
      </c>
      <c r="D2664" t="str">
        <f>INDEX('VBA code_permu_wo_repettn'!$AA$3:$AF$6,COUNTIF('Profile-matrices_Condorcet'!$B$2:$B2664,'Profile-matrices_Condorcet'!$B2664),MATCH(INDEX('numeric possibilities'!E$3:E$1298,VLOOKUP($B2664,'numeric possibilities'!$C$3:$G$1298,1)),'VBA code_permu_wo_repettn'!$AA$2:$AF$2))</f>
        <v>A</v>
      </c>
      <c r="E2664" t="str">
        <f>INDEX('VBA code_permu_wo_repettn'!$AH$3:$AM$6,COUNTIF('Profile-matrices_Condorcet'!$B$2:$B2664,'Profile-matrices_Condorcet'!$B2664),MATCH(INDEX('numeric possibilities'!F$3:F$1298,VLOOKUP($B2664,'numeric possibilities'!$C$3:$G$1298,1)),'VBA code_permu_wo_repettn'!$AH$2:$AM$2))</f>
        <v>B</v>
      </c>
      <c r="F2664" t="str">
        <f>INDEX('VBA code_permu_wo_repettn'!$AO$3:$AT$6,COUNTIF('Profile-matrices_Condorcet'!$B$2:$B2664,'Profile-matrices_Condorcet'!$B2664),MATCH(INDEX('numeric possibilities'!G$3:G$1298,VLOOKUP($B2664,'numeric possibilities'!$C$3:$G$1298,1)),'VBA code_permu_wo_repettn'!$AO$2:$AT$2))</f>
        <v>C</v>
      </c>
      <c r="I2664" t="s">
        <v>0</v>
      </c>
      <c r="J2664" t="s">
        <v>1</v>
      </c>
      <c r="K2664" t="s">
        <v>2</v>
      </c>
      <c r="L2664" t="s">
        <v>3</v>
      </c>
    </row>
    <row r="2665" spans="1:20" x14ac:dyDescent="0.25">
      <c r="A2665">
        <f t="shared" si="84"/>
        <v>2664</v>
      </c>
      <c r="B2665">
        <f t="shared" si="85"/>
        <v>666</v>
      </c>
      <c r="C2665" t="str">
        <f>INDEX('VBA code_permu_wo_repettn'!$T$3:$Y$6,COUNTIF('Profile-matrices_Condorcet'!$B$2:$B2665,'Profile-matrices_Condorcet'!$B2665),MATCH(INDEX('numeric possibilities'!D$3:D$1298,VLOOKUP($B2665,'numeric possibilities'!$C$3:$G$1298,1)),'VBA code_permu_wo_repettn'!$T$2:$Y$2))</f>
        <v>B</v>
      </c>
      <c r="D2665" t="str">
        <f>INDEX('VBA code_permu_wo_repettn'!$AA$3:$AF$6,COUNTIF('Profile-matrices_Condorcet'!$B$2:$B2665,'Profile-matrices_Condorcet'!$B2665),MATCH(INDEX('numeric possibilities'!E$3:E$1298,VLOOKUP($B2665,'numeric possibilities'!$C$3:$G$1298,1)),'VBA code_permu_wo_repettn'!$AA$2:$AF$2))</f>
        <v>D</v>
      </c>
      <c r="E2665" t="str">
        <f>INDEX('VBA code_permu_wo_repettn'!$AH$3:$AM$6,COUNTIF('Profile-matrices_Condorcet'!$B$2:$B2665,'Profile-matrices_Condorcet'!$B2665),MATCH(INDEX('numeric possibilities'!F$3:F$1298,VLOOKUP($B2665,'numeric possibilities'!$C$3:$G$1298,1)),'VBA code_permu_wo_repettn'!$AH$2:$AM$2))</f>
        <v>D</v>
      </c>
      <c r="F2665" t="str">
        <f>INDEX('VBA code_permu_wo_repettn'!$AO$3:$AT$6,COUNTIF('Profile-matrices_Condorcet'!$B$2:$B2665,'Profile-matrices_Condorcet'!$B2665),MATCH(INDEX('numeric possibilities'!G$3:G$1298,VLOOKUP($B2665,'numeric possibilities'!$C$3:$G$1298,1)),'VBA code_permu_wo_repettn'!$AO$2:$AT$2))</f>
        <v>A</v>
      </c>
      <c r="G2665" t="str">
        <f>IF(MAX(I2665:L2665)&gt;='numeric possibilities'!$B$4/2,INDEX('Profile-matrices_Condorcet'!I2664:L2664,1,MATCH(MAX('Profile-matrices_Condorcet'!I2665:L2665),'Profile-matrices_Condorcet'!I2665:L2665,0)),"NCW")</f>
        <v>C</v>
      </c>
      <c r="H2665" t="s">
        <v>13</v>
      </c>
      <c r="I2665" s="3">
        <f>COUNTIF($I2663:$S2663,I2664)</f>
        <v>2</v>
      </c>
      <c r="J2665" s="3">
        <f>COUNTIF($I2663:$S2663,J2664)</f>
        <v>1</v>
      </c>
      <c r="K2665" s="3">
        <f>COUNTIF($I2663:$S2663,K2664)</f>
        <v>3</v>
      </c>
      <c r="L2665" s="3">
        <f>COUNTIF($I2663:$S2663,L2664)</f>
        <v>0</v>
      </c>
    </row>
    <row r="2666" spans="1:20" x14ac:dyDescent="0.25">
      <c r="A2666">
        <f t="shared" si="84"/>
        <v>2665</v>
      </c>
      <c r="B2666">
        <f t="shared" si="85"/>
        <v>667</v>
      </c>
      <c r="C2666" t="str">
        <f>INDEX('VBA code_permu_wo_repettn'!$T$3:$Y$6,COUNTIF('Profile-matrices_Condorcet'!$B$2:$B2666,'Profile-matrices_Condorcet'!$B2666),MATCH(INDEX('numeric possibilities'!D$3:D$1298,VLOOKUP($B2666,'numeric possibilities'!$C$3:$G$1298,1)),'VBA code_permu_wo_repettn'!$T$2:$Y$2))</f>
        <v>A</v>
      </c>
      <c r="D2666" t="str">
        <f>INDEX('VBA code_permu_wo_repettn'!$AA$3:$AF$6,COUNTIF('Profile-matrices_Condorcet'!$B$2:$B2666,'Profile-matrices_Condorcet'!$B2666),MATCH(INDEX('numeric possibilities'!E$3:E$1298,VLOOKUP($B2666,'numeric possibilities'!$C$3:$G$1298,1)),'VBA code_permu_wo_repettn'!$AA$2:$AF$2))</f>
        <v>B</v>
      </c>
      <c r="E2666" t="str">
        <f>INDEX('VBA code_permu_wo_repettn'!$AH$3:$AM$6,COUNTIF('Profile-matrices_Condorcet'!$B$2:$B2666,'Profile-matrices_Condorcet'!$B2666),MATCH(INDEX('numeric possibilities'!F$3:F$1298,VLOOKUP($B2666,'numeric possibilities'!$C$3:$G$1298,1)),'VBA code_permu_wo_repettn'!$AH$2:$AM$2))</f>
        <v>C</v>
      </c>
      <c r="F2666" t="str">
        <f>INDEX('VBA code_permu_wo_repettn'!$AO$3:$AT$6,COUNTIF('Profile-matrices_Condorcet'!$B$2:$B2666,'Profile-matrices_Condorcet'!$B2666),MATCH(INDEX('numeric possibilities'!G$3:G$1298,VLOOKUP($B2666,'numeric possibilities'!$C$3:$G$1298,1)),'VBA code_permu_wo_repettn'!$AO$2:$AT$2))</f>
        <v>D</v>
      </c>
      <c r="H2666" t="s">
        <v>14</v>
      </c>
      <c r="I2666" s="3">
        <f>IF(MATCH(I$1,$C2666:$C2669,0)&lt;(MATCH(J$1,$C2666:$C2669,0)),1*a_vote,0)+IF(MATCH(I$1,$D2666:$D2669,0)&lt;MATCH(J$1,$D2666:$D2669,0),1*b_vote,0)+IF(MATCH(I$1,$E2666:$E2669,0)&lt;MATCH(J$1,$E2666:$E2669,0),1*c_vote,0)+IF(MATCH(I$1,$F2666:$F2669,0)&lt;MATCH(J$1,$F2666:$F2669,0),1*d_vote,0)</f>
        <v>0.52</v>
      </c>
      <c r="J2666" s="3">
        <f>IF(MATCH(I$1,$C2666:$C2669,0)&gt;(MATCH(J$1,$C2666:$C2669,0)),1*a_vote,0)+IF(MATCH(I$1,$D2666:$D2669,0)&gt;MATCH(J$1,$D2666:$D2669,0),1*b_vote,0)+IF(MATCH(I$1,$E2666:$E2669,0)&gt;MATCH(J$1,$E2666:$E2669,0),1*c_vote,0)+IF(MATCH(I$1,$F2666:$F2669,0)&gt;MATCH(J$1,$F2666:$F2669,0),1*d_vote,0)</f>
        <v>0.48</v>
      </c>
      <c r="K2666" s="3">
        <f>IF(MATCH($K$1,$C2666:$C2669,0)&lt;(MATCH($L$1,$C2666:$C2669,0)),1*a_vote,0)+IF(MATCH($K$1,$D2666:$D2669,0)&lt;MATCH($L$1,$D2666:$D2669,0),1*b_vote,0)+IF(MATCH($K$1,$E2666:$E2669,0)&lt;MATCH($L$1,$E2666:$E2669,0),1*c_vote,0)+IF(MATCH($K$1,$F2666:$F2669,0)&lt;MATCH($L$1,$F2666:$F2669,0),1*d_vote,0)</f>
        <v>0.27</v>
      </c>
      <c r="L2666" s="3">
        <f>IF(MATCH(K$1,$C2666:$C2669,0)&gt;(MATCH(L$1,$C2666:$C2669,0)),1*a_vote,0)+IF(MATCH(K$1,$D2666:$D2669,0)&gt;MATCH(L$1,$D2666:$D2669,0),1*b_vote,0)+IF(MATCH(K$1,$E2666:$E2669,0)&gt;MATCH(L$1,$E2666:$E2669,0),1*c_vote,0)+IF(MATCH(K$1,$F2666:$F2669,0)&gt;MATCH(L$1,$F2666:$F2669,0),1*d_vote,0)</f>
        <v>0.73</v>
      </c>
      <c r="M2666" s="3">
        <f>IF(MATCH($M$1,$C2666:$C2669,0)&lt;(MATCH($N$1,$C2666:$C2669,0)),1*a_vote,0)+IF(MATCH($M$1,$D2666:$D2669,0)&lt;MATCH($N$1,$D2666:$D2669,0),1*b_vote,0)+IF(MATCH($M$1,$E2666:$E2669,0)&lt;MATCH($N$1,$E2666:$E2669,0),1*c_vote,0)+IF(MATCH($M$1,$F2666:$F2669,0)&lt;MATCH($N$1,$F2666:$F2669,0),1*d_vote,0)</f>
        <v>0.52</v>
      </c>
      <c r="N2666" s="3">
        <f>IF(MATCH(M$1,$C2666:$C2669,0)&gt;(MATCH(N$1,$C2666:$C2669,0)),1*a_vote,0)+IF(MATCH(M$1,$D2666:$D2669,0)&gt;MATCH(N$1,$D2666:$D2669,0),1*b_vote,0)+IF(MATCH(M$1,$E2666:$E2669,0)&gt;MATCH(N$1,$E2666:$E2669,0),1*c_vote,0)+IF(MATCH(M$1,$F2666:$F2669,0)&gt;MATCH(N$1,$F2666:$F2669,0),1*d_vote,0)</f>
        <v>0.48</v>
      </c>
      <c r="O2666" s="3">
        <f>IF(MATCH($O$1,$C2666:$C2669,0)&lt;(MATCH($P$1,$C2666:$C2669,0)),1*a_vote,0)+IF(MATCH($O$1,$D2666:$D2669,0)&lt;MATCH($P$1,$D2666:$D2669,0),1*b_vote,0)+IF(MATCH($O$1,$E2666:$E2669,0)&lt;MATCH($P$1,$E2666:$E2669,0),1*c_vote,0)+IF(MATCH($O$1,$F2666:$F2669,0)&lt;MATCH($P$1,$F2666:$F2669,0),1*d_vote,0)</f>
        <v>0.75</v>
      </c>
      <c r="P2666" s="3">
        <f>IF(MATCH(O$1,$C2666:$C2669,0)&gt;(MATCH(P$1,$C2666:$C2669,0)),1*a_vote,0)+IF(MATCH(O$1,$D2666:$D2669,0)&gt;MATCH(P$1,$D2666:$D2669,0),1*b_vote,0)+IF(MATCH(O$1,$E2666:$E2669,0)&gt;MATCH(P$1,$E2666:$E2669,0),1*c_vote,0)+IF(MATCH(O$1,$F2666:$F2669,0)&gt;MATCH(P$1,$F2666:$F2669,0),1*d_vote,0)</f>
        <v>0.25</v>
      </c>
      <c r="Q2666" s="3">
        <f>IF(MATCH($Q$1,$C2666:$C2669,0)&lt;(MATCH($R$1,$C2666:$C2669,0)),1*a_vote,0)+IF(MATCH($Q$1,$D2666:$D2669,0)&lt;MATCH($R$1,$D2666:$D2669,0),1*b_vote,0)+IF(MATCH($Q$1,$E2666:$E2669,0)&lt;MATCH($R$1,$E2666:$E2669,0),1*c_vote,0)+IF(MATCH($Q$1,$F2666:$F2669,0)&lt;MATCH($R$1,$F2666:$F2669,0),1*d_vote,0)</f>
        <v>0.78</v>
      </c>
      <c r="R2666" s="3">
        <f>IF(MATCH(Q$1,$C2666:$C2669,0)&gt;(MATCH(R$1,$C2666:$C2669,0)),1*a_vote,0)+IF(MATCH(Q$1,$D2666:$D2669,0)&gt;MATCH(R$1,$D2666:$D2669,0),1*b_vote,0)+IF(MATCH(Q$1,$E2666:$E2669,0)&gt;MATCH(R$1,$E2666:$E2669,0),1*c_vote,0)+IF(MATCH(Q$1,$F2666:$F2669,0)&gt;MATCH(R$1,$F2666:$F2669,0),1*d_vote,0)</f>
        <v>0.21999999999999997</v>
      </c>
      <c r="S2666" s="3">
        <f>IF(MATCH($S$1,$C2666:$C2669,0)&lt;(MATCH($T$1,$C2666:$C2669,0)),1*a_vote,0)+IF(MATCH($S$1,$D2666:$D2669,0)&lt;MATCH($T$1,$D2666:$D2669,0),1*b_vote,0)+IF(MATCH($S$1,$E2666:$E2669,0)&lt;MATCH($T$1,$E2666:$E2669,0),1*c_vote,0)+IF(MATCH($S$1,$F2666:$F2669,0)&lt;MATCH($T$1,$F2666:$F2669,0),1*d_vote,0)</f>
        <v>0.78</v>
      </c>
      <c r="T2666" s="3">
        <f>IF(MATCH(S$1,$C2666:$C2669,0)&gt;(MATCH(T$1,$C2666:$C2669,0)),1*a_vote,0)+IF(MATCH(S$1,$D2666:$D2669,0)&gt;MATCH(T$1,$D2666:$D2669,0),1*b_vote,0)+IF(MATCH(S$1,$E2666:$E2669,0)&gt;MATCH(T$1,$E2666:$E2669,0),1*c_vote,0)+IF(MATCH(S$1,$F2666:$F2669,0)&gt;MATCH(T$1,$F2666:$F2669,0),1*d_vote,0)</f>
        <v>0.21999999999999997</v>
      </c>
    </row>
    <row r="2667" spans="1:20" x14ac:dyDescent="0.25">
      <c r="A2667">
        <f t="shared" si="84"/>
        <v>2666</v>
      </c>
      <c r="B2667">
        <f t="shared" si="85"/>
        <v>667</v>
      </c>
      <c r="C2667" t="str">
        <f>INDEX('VBA code_permu_wo_repettn'!$T$3:$Y$6,COUNTIF('Profile-matrices_Condorcet'!$B$2:$B2667,'Profile-matrices_Condorcet'!$B2667),MATCH(INDEX('numeric possibilities'!D$3:D$1298,VLOOKUP($B2667,'numeric possibilities'!$C$3:$G$1298,1)),'VBA code_permu_wo_repettn'!$T$2:$Y$2))</f>
        <v>B</v>
      </c>
      <c r="D2667" t="str">
        <f>INDEX('VBA code_permu_wo_repettn'!$AA$3:$AF$6,COUNTIF('Profile-matrices_Condorcet'!$B$2:$B2667,'Profile-matrices_Condorcet'!$B2667),MATCH(INDEX('numeric possibilities'!E$3:E$1298,VLOOKUP($B2667,'numeric possibilities'!$C$3:$G$1298,1)),'VBA code_permu_wo_repettn'!$AA$2:$AF$2))</f>
        <v>C</v>
      </c>
      <c r="E2667" t="str">
        <f>INDEX('VBA code_permu_wo_repettn'!$AH$3:$AM$6,COUNTIF('Profile-matrices_Condorcet'!$B$2:$B2667,'Profile-matrices_Condorcet'!$B2667),MATCH(INDEX('numeric possibilities'!F$3:F$1298,VLOOKUP($B2667,'numeric possibilities'!$C$3:$G$1298,1)),'VBA code_permu_wo_repettn'!$AH$2:$AM$2))</f>
        <v>A</v>
      </c>
      <c r="F2667" t="str">
        <f>INDEX('VBA code_permu_wo_repettn'!$AO$3:$AT$6,COUNTIF('Profile-matrices_Condorcet'!$B$2:$B2667,'Profile-matrices_Condorcet'!$B2667),MATCH(INDEX('numeric possibilities'!G$3:G$1298,VLOOKUP($B2667,'numeric possibilities'!$C$3:$G$1298,1)),'VBA code_permu_wo_repettn'!$AO$2:$AT$2))</f>
        <v>B</v>
      </c>
      <c r="H2667" t="s">
        <v>15</v>
      </c>
      <c r="I2667" t="str">
        <f>IF(I2666&gt;J2666,$I$1,IF(I2666&lt;J2666,$J$1,0))</f>
        <v>A</v>
      </c>
      <c r="K2667" t="str">
        <f>IF(K2666&gt;L2666,$K$1,IF(K2666&lt;L2666,$L$1,0))</f>
        <v>C</v>
      </c>
      <c r="M2667" t="str">
        <f>IF(M2666&gt;N2666,$M$1,IF(M2666&lt;N2666,$N$1,0))</f>
        <v>A</v>
      </c>
      <c r="O2667" t="str">
        <f>IF(O2666&gt;P2666,$O$1,IF(O2666&lt;P2666,$P$1,0))</f>
        <v>B</v>
      </c>
      <c r="Q2667" t="str">
        <f>IF(Q2666&gt;R2666,$Q$1,IF(Q2666&lt;R2666,$R$1,0))</f>
        <v>B</v>
      </c>
      <c r="S2667" t="str">
        <f>IF(S2666&gt;T2666,$S$1,IF(S2666&lt;T2666,$T$1,0))</f>
        <v>C</v>
      </c>
    </row>
    <row r="2668" spans="1:20" x14ac:dyDescent="0.25">
      <c r="A2668">
        <f t="shared" si="84"/>
        <v>2667</v>
      </c>
      <c r="B2668">
        <f t="shared" si="85"/>
        <v>667</v>
      </c>
      <c r="C2668" t="str">
        <f>INDEX('VBA code_permu_wo_repettn'!$T$3:$Y$6,COUNTIF('Profile-matrices_Condorcet'!$B$2:$B2668,'Profile-matrices_Condorcet'!$B2668),MATCH(INDEX('numeric possibilities'!D$3:D$1298,VLOOKUP($B2668,'numeric possibilities'!$C$3:$G$1298,1)),'VBA code_permu_wo_repettn'!$T$2:$Y$2))</f>
        <v>C</v>
      </c>
      <c r="D2668" t="str">
        <f>INDEX('VBA code_permu_wo_repettn'!$AA$3:$AF$6,COUNTIF('Profile-matrices_Condorcet'!$B$2:$B2668,'Profile-matrices_Condorcet'!$B2668),MATCH(INDEX('numeric possibilities'!E$3:E$1298,VLOOKUP($B2668,'numeric possibilities'!$C$3:$G$1298,1)),'VBA code_permu_wo_repettn'!$AA$2:$AF$2))</f>
        <v>D</v>
      </c>
      <c r="E2668" t="str">
        <f>INDEX('VBA code_permu_wo_repettn'!$AH$3:$AM$6,COUNTIF('Profile-matrices_Condorcet'!$B$2:$B2668,'Profile-matrices_Condorcet'!$B2668),MATCH(INDEX('numeric possibilities'!F$3:F$1298,VLOOKUP($B2668,'numeric possibilities'!$C$3:$G$1298,1)),'VBA code_permu_wo_repettn'!$AH$2:$AM$2))</f>
        <v>B</v>
      </c>
      <c r="F2668" t="str">
        <f>INDEX('VBA code_permu_wo_repettn'!$AO$3:$AT$6,COUNTIF('Profile-matrices_Condorcet'!$B$2:$B2668,'Profile-matrices_Condorcet'!$B2668),MATCH(INDEX('numeric possibilities'!G$3:G$1298,VLOOKUP($B2668,'numeric possibilities'!$C$3:$G$1298,1)),'VBA code_permu_wo_repettn'!$AO$2:$AT$2))</f>
        <v>C</v>
      </c>
      <c r="I2668" t="s">
        <v>0</v>
      </c>
      <c r="J2668" t="s">
        <v>1</v>
      </c>
      <c r="K2668" t="s">
        <v>2</v>
      </c>
      <c r="L2668" t="s">
        <v>3</v>
      </c>
    </row>
    <row r="2669" spans="1:20" x14ac:dyDescent="0.25">
      <c r="A2669">
        <f t="shared" si="84"/>
        <v>2668</v>
      </c>
      <c r="B2669">
        <f t="shared" si="85"/>
        <v>667</v>
      </c>
      <c r="C2669" t="str">
        <f>INDEX('VBA code_permu_wo_repettn'!$T$3:$Y$6,COUNTIF('Profile-matrices_Condorcet'!$B$2:$B2669,'Profile-matrices_Condorcet'!$B2669),MATCH(INDEX('numeric possibilities'!D$3:D$1298,VLOOKUP($B2669,'numeric possibilities'!$C$3:$G$1298,1)),'VBA code_permu_wo_repettn'!$T$2:$Y$2))</f>
        <v>D</v>
      </c>
      <c r="D2669" t="str">
        <f>INDEX('VBA code_permu_wo_repettn'!$AA$3:$AF$6,COUNTIF('Profile-matrices_Condorcet'!$B$2:$B2669,'Profile-matrices_Condorcet'!$B2669),MATCH(INDEX('numeric possibilities'!E$3:E$1298,VLOOKUP($B2669,'numeric possibilities'!$C$3:$G$1298,1)),'VBA code_permu_wo_repettn'!$AA$2:$AF$2))</f>
        <v>A</v>
      </c>
      <c r="E2669" t="str">
        <f>INDEX('VBA code_permu_wo_repettn'!$AH$3:$AM$6,COUNTIF('Profile-matrices_Condorcet'!$B$2:$B2669,'Profile-matrices_Condorcet'!$B2669),MATCH(INDEX('numeric possibilities'!F$3:F$1298,VLOOKUP($B2669,'numeric possibilities'!$C$3:$G$1298,1)),'VBA code_permu_wo_repettn'!$AH$2:$AM$2))</f>
        <v>D</v>
      </c>
      <c r="F2669" t="str">
        <f>INDEX('VBA code_permu_wo_repettn'!$AO$3:$AT$6,COUNTIF('Profile-matrices_Condorcet'!$B$2:$B2669,'Profile-matrices_Condorcet'!$B2669),MATCH(INDEX('numeric possibilities'!G$3:G$1298,VLOOKUP($B2669,'numeric possibilities'!$C$3:$G$1298,1)),'VBA code_permu_wo_repettn'!$AO$2:$AT$2))</f>
        <v>A</v>
      </c>
      <c r="G2669" t="str">
        <f>IF(MAX(I2669:L2669)&gt;='numeric possibilities'!$B$4/2,INDEX('Profile-matrices_Condorcet'!I2668:L2668,1,MATCH(MAX('Profile-matrices_Condorcet'!I2669:L2669),'Profile-matrices_Condorcet'!I2669:L2669,0)),"NCW")</f>
        <v>NCW</v>
      </c>
      <c r="H2669" t="s">
        <v>13</v>
      </c>
      <c r="I2669" s="3">
        <f>COUNTIF($I2667:$S2667,I2668)</f>
        <v>2</v>
      </c>
      <c r="J2669" s="3">
        <f>COUNTIF($I2667:$S2667,J2668)</f>
        <v>2</v>
      </c>
      <c r="K2669" s="3">
        <f>COUNTIF($I2667:$S2667,K2668)</f>
        <v>2</v>
      </c>
      <c r="L2669" s="3">
        <f>COUNTIF($I2667:$S2667,L2668)</f>
        <v>0</v>
      </c>
    </row>
    <row r="2670" spans="1:20" x14ac:dyDescent="0.25">
      <c r="A2670">
        <f t="shared" si="84"/>
        <v>2669</v>
      </c>
      <c r="B2670">
        <f t="shared" si="85"/>
        <v>668</v>
      </c>
      <c r="C2670" t="str">
        <f>INDEX('VBA code_permu_wo_repettn'!$T$3:$Y$6,COUNTIF('Profile-matrices_Condorcet'!$B$2:$B2670,'Profile-matrices_Condorcet'!$B2670),MATCH(INDEX('numeric possibilities'!D$3:D$1298,VLOOKUP($B2670,'numeric possibilities'!$C$3:$G$1298,1)),'VBA code_permu_wo_repettn'!$T$2:$Y$2))</f>
        <v>A</v>
      </c>
      <c r="D2670" t="str">
        <f>INDEX('VBA code_permu_wo_repettn'!$AA$3:$AF$6,COUNTIF('Profile-matrices_Condorcet'!$B$2:$B2670,'Profile-matrices_Condorcet'!$B2670),MATCH(INDEX('numeric possibilities'!E$3:E$1298,VLOOKUP($B2670,'numeric possibilities'!$C$3:$G$1298,1)),'VBA code_permu_wo_repettn'!$AA$2:$AF$2))</f>
        <v>B</v>
      </c>
      <c r="E2670" t="str">
        <f>INDEX('VBA code_permu_wo_repettn'!$AH$3:$AM$6,COUNTIF('Profile-matrices_Condorcet'!$B$2:$B2670,'Profile-matrices_Condorcet'!$B2670),MATCH(INDEX('numeric possibilities'!F$3:F$1298,VLOOKUP($B2670,'numeric possibilities'!$C$3:$G$1298,1)),'VBA code_permu_wo_repettn'!$AH$2:$AM$2))</f>
        <v>C</v>
      </c>
      <c r="F2670" t="str">
        <f>INDEX('VBA code_permu_wo_repettn'!$AO$3:$AT$6,COUNTIF('Profile-matrices_Condorcet'!$B$2:$B2670,'Profile-matrices_Condorcet'!$B2670),MATCH(INDEX('numeric possibilities'!G$3:G$1298,VLOOKUP($B2670,'numeric possibilities'!$C$3:$G$1298,1)),'VBA code_permu_wo_repettn'!$AO$2:$AT$2))</f>
        <v>D</v>
      </c>
      <c r="H2670" t="s">
        <v>14</v>
      </c>
      <c r="I2670" s="3">
        <f>IF(MATCH(I$1,$C2670:$C2673,0)&lt;(MATCH(J$1,$C2670:$C2673,0)),1*a_vote,0)+IF(MATCH(I$1,$D2670:$D2673,0)&lt;MATCH(J$1,$D2670:$D2673,0),1*b_vote,0)+IF(MATCH(I$1,$E2670:$E2673,0)&lt;MATCH(J$1,$E2670:$E2673,0),1*c_vote,0)+IF(MATCH(I$1,$F2670:$F2673,0)&lt;MATCH(J$1,$F2670:$F2673,0),1*d_vote,0)</f>
        <v>0.52</v>
      </c>
      <c r="J2670" s="3">
        <f>IF(MATCH(I$1,$C2670:$C2673,0)&gt;(MATCH(J$1,$C2670:$C2673,0)),1*a_vote,0)+IF(MATCH(I$1,$D2670:$D2673,0)&gt;MATCH(J$1,$D2670:$D2673,0),1*b_vote,0)+IF(MATCH(I$1,$E2670:$E2673,0)&gt;MATCH(J$1,$E2670:$E2673,0),1*c_vote,0)+IF(MATCH(I$1,$F2670:$F2673,0)&gt;MATCH(J$1,$F2670:$F2673,0),1*d_vote,0)</f>
        <v>0.48</v>
      </c>
      <c r="K2670" s="3">
        <f>IF(MATCH($K$1,$C2670:$C2673,0)&lt;(MATCH($L$1,$C2670:$C2673,0)),1*a_vote,0)+IF(MATCH($K$1,$D2670:$D2673,0)&lt;MATCH($L$1,$D2670:$D2673,0),1*b_vote,0)+IF(MATCH($K$1,$E2670:$E2673,0)&lt;MATCH($L$1,$E2670:$E2673,0),1*c_vote,0)+IF(MATCH($K$1,$F2670:$F2673,0)&lt;MATCH($L$1,$F2670:$F2673,0),1*d_vote,0)</f>
        <v>0.27</v>
      </c>
      <c r="L2670" s="3">
        <f>IF(MATCH(K$1,$C2670:$C2673,0)&gt;(MATCH(L$1,$C2670:$C2673,0)),1*a_vote,0)+IF(MATCH(K$1,$D2670:$D2673,0)&gt;MATCH(L$1,$D2670:$D2673,0),1*b_vote,0)+IF(MATCH(K$1,$E2670:$E2673,0)&gt;MATCH(L$1,$E2670:$E2673,0),1*c_vote,0)+IF(MATCH(K$1,$F2670:$F2673,0)&gt;MATCH(L$1,$F2670:$F2673,0),1*d_vote,0)</f>
        <v>0.73</v>
      </c>
      <c r="M2670" s="3">
        <f>IF(MATCH($M$1,$C2670:$C2673,0)&lt;(MATCH($N$1,$C2670:$C2673,0)),1*a_vote,0)+IF(MATCH($M$1,$D2670:$D2673,0)&lt;MATCH($N$1,$D2670:$D2673,0),1*b_vote,0)+IF(MATCH($M$1,$E2670:$E2673,0)&lt;MATCH($N$1,$E2670:$E2673,0),1*c_vote,0)+IF(MATCH($M$1,$F2670:$F2673,0)&lt;MATCH($N$1,$F2670:$F2673,0),1*d_vote,0)</f>
        <v>0.52</v>
      </c>
      <c r="N2670" s="3">
        <f>IF(MATCH(M$1,$C2670:$C2673,0)&gt;(MATCH(N$1,$C2670:$C2673,0)),1*a_vote,0)+IF(MATCH(M$1,$D2670:$D2673,0)&gt;MATCH(N$1,$D2670:$D2673,0),1*b_vote,0)+IF(MATCH(M$1,$E2670:$E2673,0)&gt;MATCH(N$1,$E2670:$E2673,0),1*c_vote,0)+IF(MATCH(M$1,$F2670:$F2673,0)&gt;MATCH(N$1,$F2670:$F2673,0),1*d_vote,0)</f>
        <v>0.48</v>
      </c>
      <c r="O2670" s="3">
        <f>IF(MATCH($O$1,$C2670:$C2673,0)&lt;(MATCH($P$1,$C2670:$C2673,0)),1*a_vote,0)+IF(MATCH($O$1,$D2670:$D2673,0)&lt;MATCH($P$1,$D2670:$D2673,0),1*b_vote,0)+IF(MATCH($O$1,$E2670:$E2673,0)&lt;MATCH($P$1,$E2670:$E2673,0),1*c_vote,0)+IF(MATCH($O$1,$F2670:$F2673,0)&lt;MATCH($P$1,$F2670:$F2673,0),1*d_vote,0)</f>
        <v>0.75</v>
      </c>
      <c r="P2670" s="3">
        <f>IF(MATCH(O$1,$C2670:$C2673,0)&gt;(MATCH(P$1,$C2670:$C2673,0)),1*a_vote,0)+IF(MATCH(O$1,$D2670:$D2673,0)&gt;MATCH(P$1,$D2670:$D2673,0),1*b_vote,0)+IF(MATCH(O$1,$E2670:$E2673,0)&gt;MATCH(P$1,$E2670:$E2673,0),1*c_vote,0)+IF(MATCH(O$1,$F2670:$F2673,0)&gt;MATCH(P$1,$F2670:$F2673,0),1*d_vote,0)</f>
        <v>0.25</v>
      </c>
      <c r="Q2670" s="3">
        <f>IF(MATCH($Q$1,$C2670:$C2673,0)&lt;(MATCH($R$1,$C2670:$C2673,0)),1*a_vote,0)+IF(MATCH($Q$1,$D2670:$D2673,0)&lt;MATCH($R$1,$D2670:$D2673,0),1*b_vote,0)+IF(MATCH($Q$1,$E2670:$E2673,0)&lt;MATCH($R$1,$E2670:$E2673,0),1*c_vote,0)+IF(MATCH($Q$1,$F2670:$F2673,0)&lt;MATCH($R$1,$F2670:$F2673,0),1*d_vote,0)</f>
        <v>0.78</v>
      </c>
      <c r="R2670" s="3">
        <f>IF(MATCH(Q$1,$C2670:$C2673,0)&gt;(MATCH(R$1,$C2670:$C2673,0)),1*a_vote,0)+IF(MATCH(Q$1,$D2670:$D2673,0)&gt;MATCH(R$1,$D2670:$D2673,0),1*b_vote,0)+IF(MATCH(Q$1,$E2670:$E2673,0)&gt;MATCH(R$1,$E2670:$E2673,0),1*c_vote,0)+IF(MATCH(Q$1,$F2670:$F2673,0)&gt;MATCH(R$1,$F2670:$F2673,0),1*d_vote,0)</f>
        <v>0.21999999999999997</v>
      </c>
      <c r="S2670" s="3">
        <f>IF(MATCH($S$1,$C2670:$C2673,0)&lt;(MATCH($T$1,$C2670:$C2673,0)),1*a_vote,0)+IF(MATCH($S$1,$D2670:$D2673,0)&lt;MATCH($T$1,$D2670:$D2673,0),1*b_vote,0)+IF(MATCH($S$1,$E2670:$E2673,0)&lt;MATCH($T$1,$E2670:$E2673,0),1*c_vote,0)+IF(MATCH($S$1,$F2670:$F2673,0)&lt;MATCH($T$1,$F2670:$F2673,0),1*d_vote,0)</f>
        <v>0.51</v>
      </c>
      <c r="T2670" s="3">
        <f>IF(MATCH(S$1,$C2670:$C2673,0)&gt;(MATCH(T$1,$C2670:$C2673,0)),1*a_vote,0)+IF(MATCH(S$1,$D2670:$D2673,0)&gt;MATCH(T$1,$D2670:$D2673,0),1*b_vote,0)+IF(MATCH(S$1,$E2670:$E2673,0)&gt;MATCH(T$1,$E2670:$E2673,0),1*c_vote,0)+IF(MATCH(S$1,$F2670:$F2673,0)&gt;MATCH(T$1,$F2670:$F2673,0),1*d_vote,0)</f>
        <v>0.49</v>
      </c>
    </row>
    <row r="2671" spans="1:20" x14ac:dyDescent="0.25">
      <c r="A2671">
        <f t="shared" si="84"/>
        <v>2670</v>
      </c>
      <c r="B2671">
        <f t="shared" si="85"/>
        <v>668</v>
      </c>
      <c r="C2671" t="str">
        <f>INDEX('VBA code_permu_wo_repettn'!$T$3:$Y$6,COUNTIF('Profile-matrices_Condorcet'!$B$2:$B2671,'Profile-matrices_Condorcet'!$B2671),MATCH(INDEX('numeric possibilities'!D$3:D$1298,VLOOKUP($B2671,'numeric possibilities'!$C$3:$G$1298,1)),'VBA code_permu_wo_repettn'!$T$2:$Y$2))</f>
        <v>B</v>
      </c>
      <c r="D2671" t="str">
        <f>INDEX('VBA code_permu_wo_repettn'!$AA$3:$AF$6,COUNTIF('Profile-matrices_Condorcet'!$B$2:$B2671,'Profile-matrices_Condorcet'!$B2671),MATCH(INDEX('numeric possibilities'!E$3:E$1298,VLOOKUP($B2671,'numeric possibilities'!$C$3:$G$1298,1)),'VBA code_permu_wo_repettn'!$AA$2:$AF$2))</f>
        <v>C</v>
      </c>
      <c r="E2671" t="str">
        <f>INDEX('VBA code_permu_wo_repettn'!$AH$3:$AM$6,COUNTIF('Profile-matrices_Condorcet'!$B$2:$B2671,'Profile-matrices_Condorcet'!$B2671),MATCH(INDEX('numeric possibilities'!F$3:F$1298,VLOOKUP($B2671,'numeric possibilities'!$C$3:$G$1298,1)),'VBA code_permu_wo_repettn'!$AH$2:$AM$2))</f>
        <v>A</v>
      </c>
      <c r="F2671" t="str">
        <f>INDEX('VBA code_permu_wo_repettn'!$AO$3:$AT$6,COUNTIF('Profile-matrices_Condorcet'!$B$2:$B2671,'Profile-matrices_Condorcet'!$B2671),MATCH(INDEX('numeric possibilities'!G$3:G$1298,VLOOKUP($B2671,'numeric possibilities'!$C$3:$G$1298,1)),'VBA code_permu_wo_repettn'!$AO$2:$AT$2))</f>
        <v>B</v>
      </c>
      <c r="H2671" t="s">
        <v>15</v>
      </c>
      <c r="I2671" t="str">
        <f>IF(I2670&gt;J2670,$I$1,IF(I2670&lt;J2670,$J$1,0))</f>
        <v>A</v>
      </c>
      <c r="K2671" t="str">
        <f>IF(K2670&gt;L2670,$K$1,IF(K2670&lt;L2670,$L$1,0))</f>
        <v>C</v>
      </c>
      <c r="M2671" t="str">
        <f>IF(M2670&gt;N2670,$M$1,IF(M2670&lt;N2670,$N$1,0))</f>
        <v>A</v>
      </c>
      <c r="O2671" t="str">
        <f>IF(O2670&gt;P2670,$O$1,IF(O2670&lt;P2670,$P$1,0))</f>
        <v>B</v>
      </c>
      <c r="Q2671" t="str">
        <f>IF(Q2670&gt;R2670,$Q$1,IF(Q2670&lt;R2670,$R$1,0))</f>
        <v>B</v>
      </c>
      <c r="S2671" t="str">
        <f>IF(S2670&gt;T2670,$S$1,IF(S2670&lt;T2670,$T$1,0))</f>
        <v>C</v>
      </c>
    </row>
    <row r="2672" spans="1:20" x14ac:dyDescent="0.25">
      <c r="A2672">
        <f t="shared" si="84"/>
        <v>2671</v>
      </c>
      <c r="B2672">
        <f t="shared" si="85"/>
        <v>668</v>
      </c>
      <c r="C2672" t="str">
        <f>INDEX('VBA code_permu_wo_repettn'!$T$3:$Y$6,COUNTIF('Profile-matrices_Condorcet'!$B$2:$B2672,'Profile-matrices_Condorcet'!$B2672),MATCH(INDEX('numeric possibilities'!D$3:D$1298,VLOOKUP($B2672,'numeric possibilities'!$C$3:$G$1298,1)),'VBA code_permu_wo_repettn'!$T$2:$Y$2))</f>
        <v>D</v>
      </c>
      <c r="D2672" t="str">
        <f>INDEX('VBA code_permu_wo_repettn'!$AA$3:$AF$6,COUNTIF('Profile-matrices_Condorcet'!$B$2:$B2672,'Profile-matrices_Condorcet'!$B2672),MATCH(INDEX('numeric possibilities'!E$3:E$1298,VLOOKUP($B2672,'numeric possibilities'!$C$3:$G$1298,1)),'VBA code_permu_wo_repettn'!$AA$2:$AF$2))</f>
        <v>D</v>
      </c>
      <c r="E2672" t="str">
        <f>INDEX('VBA code_permu_wo_repettn'!$AH$3:$AM$6,COUNTIF('Profile-matrices_Condorcet'!$B$2:$B2672,'Profile-matrices_Condorcet'!$B2672),MATCH(INDEX('numeric possibilities'!F$3:F$1298,VLOOKUP($B2672,'numeric possibilities'!$C$3:$G$1298,1)),'VBA code_permu_wo_repettn'!$AH$2:$AM$2))</f>
        <v>B</v>
      </c>
      <c r="F2672" t="str">
        <f>INDEX('VBA code_permu_wo_repettn'!$AO$3:$AT$6,COUNTIF('Profile-matrices_Condorcet'!$B$2:$B2672,'Profile-matrices_Condorcet'!$B2672),MATCH(INDEX('numeric possibilities'!G$3:G$1298,VLOOKUP($B2672,'numeric possibilities'!$C$3:$G$1298,1)),'VBA code_permu_wo_repettn'!$AO$2:$AT$2))</f>
        <v>C</v>
      </c>
      <c r="I2672" t="s">
        <v>0</v>
      </c>
      <c r="J2672" t="s">
        <v>1</v>
      </c>
      <c r="K2672" t="s">
        <v>2</v>
      </c>
      <c r="L2672" t="s">
        <v>3</v>
      </c>
    </row>
    <row r="2673" spans="1:20" x14ac:dyDescent="0.25">
      <c r="A2673">
        <f t="shared" si="84"/>
        <v>2672</v>
      </c>
      <c r="B2673">
        <f t="shared" si="85"/>
        <v>668</v>
      </c>
      <c r="C2673" t="str">
        <f>INDEX('VBA code_permu_wo_repettn'!$T$3:$Y$6,COUNTIF('Profile-matrices_Condorcet'!$B$2:$B2673,'Profile-matrices_Condorcet'!$B2673),MATCH(INDEX('numeric possibilities'!D$3:D$1298,VLOOKUP($B2673,'numeric possibilities'!$C$3:$G$1298,1)),'VBA code_permu_wo_repettn'!$T$2:$Y$2))</f>
        <v>C</v>
      </c>
      <c r="D2673" t="str">
        <f>INDEX('VBA code_permu_wo_repettn'!$AA$3:$AF$6,COUNTIF('Profile-matrices_Condorcet'!$B$2:$B2673,'Profile-matrices_Condorcet'!$B2673),MATCH(INDEX('numeric possibilities'!E$3:E$1298,VLOOKUP($B2673,'numeric possibilities'!$C$3:$G$1298,1)),'VBA code_permu_wo_repettn'!$AA$2:$AF$2))</f>
        <v>A</v>
      </c>
      <c r="E2673" t="str">
        <f>INDEX('VBA code_permu_wo_repettn'!$AH$3:$AM$6,COUNTIF('Profile-matrices_Condorcet'!$B$2:$B2673,'Profile-matrices_Condorcet'!$B2673),MATCH(INDEX('numeric possibilities'!F$3:F$1298,VLOOKUP($B2673,'numeric possibilities'!$C$3:$G$1298,1)),'VBA code_permu_wo_repettn'!$AH$2:$AM$2))</f>
        <v>D</v>
      </c>
      <c r="F2673" t="str">
        <f>INDEX('VBA code_permu_wo_repettn'!$AO$3:$AT$6,COUNTIF('Profile-matrices_Condorcet'!$B$2:$B2673,'Profile-matrices_Condorcet'!$B2673),MATCH(INDEX('numeric possibilities'!G$3:G$1298,VLOOKUP($B2673,'numeric possibilities'!$C$3:$G$1298,1)),'VBA code_permu_wo_repettn'!$AO$2:$AT$2))</f>
        <v>A</v>
      </c>
      <c r="G2673" t="str">
        <f>IF(MAX(I2673:L2673)&gt;='numeric possibilities'!$B$4/2,INDEX('Profile-matrices_Condorcet'!I2672:L2672,1,MATCH(MAX('Profile-matrices_Condorcet'!I2673:L2673),'Profile-matrices_Condorcet'!I2673:L2673,0)),"NCW")</f>
        <v>NCW</v>
      </c>
      <c r="H2673" t="s">
        <v>13</v>
      </c>
      <c r="I2673" s="3">
        <f>COUNTIF($I2671:$S2671,I2672)</f>
        <v>2</v>
      </c>
      <c r="J2673" s="3">
        <f>COUNTIF($I2671:$S2671,J2672)</f>
        <v>2</v>
      </c>
      <c r="K2673" s="3">
        <f>COUNTIF($I2671:$S2671,K2672)</f>
        <v>2</v>
      </c>
      <c r="L2673" s="3">
        <f>COUNTIF($I2671:$S2671,L2672)</f>
        <v>0</v>
      </c>
    </row>
    <row r="2674" spans="1:20" x14ac:dyDescent="0.25">
      <c r="A2674">
        <f t="shared" si="84"/>
        <v>2673</v>
      </c>
      <c r="B2674">
        <f t="shared" si="85"/>
        <v>669</v>
      </c>
      <c r="C2674" t="str">
        <f>INDEX('VBA code_permu_wo_repettn'!$T$3:$Y$6,COUNTIF('Profile-matrices_Condorcet'!$B$2:$B2674,'Profile-matrices_Condorcet'!$B2674),MATCH(INDEX('numeric possibilities'!D$3:D$1298,VLOOKUP($B2674,'numeric possibilities'!$C$3:$G$1298,1)),'VBA code_permu_wo_repettn'!$T$2:$Y$2))</f>
        <v>A</v>
      </c>
      <c r="D2674" t="str">
        <f>INDEX('VBA code_permu_wo_repettn'!$AA$3:$AF$6,COUNTIF('Profile-matrices_Condorcet'!$B$2:$B2674,'Profile-matrices_Condorcet'!$B2674),MATCH(INDEX('numeric possibilities'!E$3:E$1298,VLOOKUP($B2674,'numeric possibilities'!$C$3:$G$1298,1)),'VBA code_permu_wo_repettn'!$AA$2:$AF$2))</f>
        <v>B</v>
      </c>
      <c r="E2674" t="str">
        <f>INDEX('VBA code_permu_wo_repettn'!$AH$3:$AM$6,COUNTIF('Profile-matrices_Condorcet'!$B$2:$B2674,'Profile-matrices_Condorcet'!$B2674),MATCH(INDEX('numeric possibilities'!F$3:F$1298,VLOOKUP($B2674,'numeric possibilities'!$C$3:$G$1298,1)),'VBA code_permu_wo_repettn'!$AH$2:$AM$2))</f>
        <v>C</v>
      </c>
      <c r="F2674" t="str">
        <f>INDEX('VBA code_permu_wo_repettn'!$AO$3:$AT$6,COUNTIF('Profile-matrices_Condorcet'!$B$2:$B2674,'Profile-matrices_Condorcet'!$B2674),MATCH(INDEX('numeric possibilities'!G$3:G$1298,VLOOKUP($B2674,'numeric possibilities'!$C$3:$G$1298,1)),'VBA code_permu_wo_repettn'!$AO$2:$AT$2))</f>
        <v>D</v>
      </c>
      <c r="H2674" t="s">
        <v>14</v>
      </c>
      <c r="I2674" s="3">
        <f>IF(MATCH(I$1,$C2674:$C2677,0)&lt;(MATCH(J$1,$C2674:$C2677,0)),1*a_vote,0)+IF(MATCH(I$1,$D2674:$D2677,0)&lt;MATCH(J$1,$D2674:$D2677,0),1*b_vote,0)+IF(MATCH(I$1,$E2674:$E2677,0)&lt;MATCH(J$1,$E2674:$E2677,0),1*c_vote,0)+IF(MATCH(I$1,$F2674:$F2677,0)&lt;MATCH(J$1,$F2674:$F2677,0),1*d_vote,0)</f>
        <v>0.52</v>
      </c>
      <c r="J2674" s="3">
        <f>IF(MATCH(I$1,$C2674:$C2677,0)&gt;(MATCH(J$1,$C2674:$C2677,0)),1*a_vote,0)+IF(MATCH(I$1,$D2674:$D2677,0)&gt;MATCH(J$1,$D2674:$D2677,0),1*b_vote,0)+IF(MATCH(I$1,$E2674:$E2677,0)&gt;MATCH(J$1,$E2674:$E2677,0),1*c_vote,0)+IF(MATCH(I$1,$F2674:$F2677,0)&gt;MATCH(J$1,$F2674:$F2677,0),1*d_vote,0)</f>
        <v>0.48</v>
      </c>
      <c r="K2674" s="3">
        <f>IF(MATCH($K$1,$C2674:$C2677,0)&lt;(MATCH($L$1,$C2674:$C2677,0)),1*a_vote,0)+IF(MATCH($K$1,$D2674:$D2677,0)&lt;MATCH($L$1,$D2674:$D2677,0),1*b_vote,0)+IF(MATCH($K$1,$E2674:$E2677,0)&lt;MATCH($L$1,$E2674:$E2677,0),1*c_vote,0)+IF(MATCH($K$1,$F2674:$F2677,0)&lt;MATCH($L$1,$F2674:$F2677,0),1*d_vote,0)</f>
        <v>0.27</v>
      </c>
      <c r="L2674" s="3">
        <f>IF(MATCH(K$1,$C2674:$C2677,0)&gt;(MATCH(L$1,$C2674:$C2677,0)),1*a_vote,0)+IF(MATCH(K$1,$D2674:$D2677,0)&gt;MATCH(L$1,$D2674:$D2677,0),1*b_vote,0)+IF(MATCH(K$1,$E2674:$E2677,0)&gt;MATCH(L$1,$E2674:$E2677,0),1*c_vote,0)+IF(MATCH(K$1,$F2674:$F2677,0)&gt;MATCH(L$1,$F2674:$F2677,0),1*d_vote,0)</f>
        <v>0.73</v>
      </c>
      <c r="M2674" s="3">
        <f>IF(MATCH($M$1,$C2674:$C2677,0)&lt;(MATCH($N$1,$C2674:$C2677,0)),1*a_vote,0)+IF(MATCH($M$1,$D2674:$D2677,0)&lt;MATCH($N$1,$D2674:$D2677,0),1*b_vote,0)+IF(MATCH($M$1,$E2674:$E2677,0)&lt;MATCH($N$1,$E2674:$E2677,0),1*c_vote,0)+IF(MATCH($M$1,$F2674:$F2677,0)&lt;MATCH($N$1,$F2674:$F2677,0),1*d_vote,0)</f>
        <v>0.52</v>
      </c>
      <c r="N2674" s="3">
        <f>IF(MATCH(M$1,$C2674:$C2677,0)&gt;(MATCH(N$1,$C2674:$C2677,0)),1*a_vote,0)+IF(MATCH(M$1,$D2674:$D2677,0)&gt;MATCH(N$1,$D2674:$D2677,0),1*b_vote,0)+IF(MATCH(M$1,$E2674:$E2677,0)&gt;MATCH(N$1,$E2674:$E2677,0),1*c_vote,0)+IF(MATCH(M$1,$F2674:$F2677,0)&gt;MATCH(N$1,$F2674:$F2677,0),1*d_vote,0)</f>
        <v>0.48</v>
      </c>
      <c r="O2674" s="3">
        <f>IF(MATCH($O$1,$C2674:$C2677,0)&lt;(MATCH($P$1,$C2674:$C2677,0)),1*a_vote,0)+IF(MATCH($O$1,$D2674:$D2677,0)&lt;MATCH($P$1,$D2674:$D2677,0),1*b_vote,0)+IF(MATCH($O$1,$E2674:$E2677,0)&lt;MATCH($P$1,$E2674:$E2677,0),1*c_vote,0)+IF(MATCH($O$1,$F2674:$F2677,0)&lt;MATCH($P$1,$F2674:$F2677,0),1*d_vote,0)</f>
        <v>0.48</v>
      </c>
      <c r="P2674" s="3">
        <f>IF(MATCH(O$1,$C2674:$C2677,0)&gt;(MATCH(P$1,$C2674:$C2677,0)),1*a_vote,0)+IF(MATCH(O$1,$D2674:$D2677,0)&gt;MATCH(P$1,$D2674:$D2677,0),1*b_vote,0)+IF(MATCH(O$1,$E2674:$E2677,0)&gt;MATCH(P$1,$E2674:$E2677,0),1*c_vote,0)+IF(MATCH(O$1,$F2674:$F2677,0)&gt;MATCH(P$1,$F2674:$F2677,0),1*d_vote,0)</f>
        <v>0.52</v>
      </c>
      <c r="Q2674" s="3">
        <f>IF(MATCH($Q$1,$C2674:$C2677,0)&lt;(MATCH($R$1,$C2674:$C2677,0)),1*a_vote,0)+IF(MATCH($Q$1,$D2674:$D2677,0)&lt;MATCH($R$1,$D2674:$D2677,0),1*b_vote,0)+IF(MATCH($Q$1,$E2674:$E2677,0)&lt;MATCH($R$1,$E2674:$E2677,0),1*c_vote,0)+IF(MATCH($Q$1,$F2674:$F2677,0)&lt;MATCH($R$1,$F2674:$F2677,0),1*d_vote,0)</f>
        <v>0.78</v>
      </c>
      <c r="R2674" s="3">
        <f>IF(MATCH(Q$1,$C2674:$C2677,0)&gt;(MATCH(R$1,$C2674:$C2677,0)),1*a_vote,0)+IF(MATCH(Q$1,$D2674:$D2677,0)&gt;MATCH(R$1,$D2674:$D2677,0),1*b_vote,0)+IF(MATCH(Q$1,$E2674:$E2677,0)&gt;MATCH(R$1,$E2674:$E2677,0),1*c_vote,0)+IF(MATCH(Q$1,$F2674:$F2677,0)&gt;MATCH(R$1,$F2674:$F2677,0),1*d_vote,0)</f>
        <v>0.21999999999999997</v>
      </c>
      <c r="S2674" s="3">
        <f>IF(MATCH($S$1,$C2674:$C2677,0)&lt;(MATCH($T$1,$C2674:$C2677,0)),1*a_vote,0)+IF(MATCH($S$1,$D2674:$D2677,0)&lt;MATCH($T$1,$D2674:$D2677,0),1*b_vote,0)+IF(MATCH($S$1,$E2674:$E2677,0)&lt;MATCH($T$1,$E2674:$E2677,0),1*c_vote,0)+IF(MATCH($S$1,$F2674:$F2677,0)&lt;MATCH($T$1,$F2674:$F2677,0),1*d_vote,0)</f>
        <v>0.78</v>
      </c>
      <c r="T2674" s="3">
        <f>IF(MATCH(S$1,$C2674:$C2677,0)&gt;(MATCH(T$1,$C2674:$C2677,0)),1*a_vote,0)+IF(MATCH(S$1,$D2674:$D2677,0)&gt;MATCH(T$1,$D2674:$D2677,0),1*b_vote,0)+IF(MATCH(S$1,$E2674:$E2677,0)&gt;MATCH(T$1,$E2674:$E2677,0),1*c_vote,0)+IF(MATCH(S$1,$F2674:$F2677,0)&gt;MATCH(T$1,$F2674:$F2677,0),1*d_vote,0)</f>
        <v>0.21999999999999997</v>
      </c>
    </row>
    <row r="2675" spans="1:20" x14ac:dyDescent="0.25">
      <c r="A2675">
        <f t="shared" si="84"/>
        <v>2674</v>
      </c>
      <c r="B2675">
        <f t="shared" si="85"/>
        <v>669</v>
      </c>
      <c r="C2675" t="str">
        <f>INDEX('VBA code_permu_wo_repettn'!$T$3:$Y$6,COUNTIF('Profile-matrices_Condorcet'!$B$2:$B2675,'Profile-matrices_Condorcet'!$B2675),MATCH(INDEX('numeric possibilities'!D$3:D$1298,VLOOKUP($B2675,'numeric possibilities'!$C$3:$G$1298,1)),'VBA code_permu_wo_repettn'!$T$2:$Y$2))</f>
        <v>C</v>
      </c>
      <c r="D2675" t="str">
        <f>INDEX('VBA code_permu_wo_repettn'!$AA$3:$AF$6,COUNTIF('Profile-matrices_Condorcet'!$B$2:$B2675,'Profile-matrices_Condorcet'!$B2675),MATCH(INDEX('numeric possibilities'!E$3:E$1298,VLOOKUP($B2675,'numeric possibilities'!$C$3:$G$1298,1)),'VBA code_permu_wo_repettn'!$AA$2:$AF$2))</f>
        <v>C</v>
      </c>
      <c r="E2675" t="str">
        <f>INDEX('VBA code_permu_wo_repettn'!$AH$3:$AM$6,COUNTIF('Profile-matrices_Condorcet'!$B$2:$B2675,'Profile-matrices_Condorcet'!$B2675),MATCH(INDEX('numeric possibilities'!F$3:F$1298,VLOOKUP($B2675,'numeric possibilities'!$C$3:$G$1298,1)),'VBA code_permu_wo_repettn'!$AH$2:$AM$2))</f>
        <v>A</v>
      </c>
      <c r="F2675" t="str">
        <f>INDEX('VBA code_permu_wo_repettn'!$AO$3:$AT$6,COUNTIF('Profile-matrices_Condorcet'!$B$2:$B2675,'Profile-matrices_Condorcet'!$B2675),MATCH(INDEX('numeric possibilities'!G$3:G$1298,VLOOKUP($B2675,'numeric possibilities'!$C$3:$G$1298,1)),'VBA code_permu_wo_repettn'!$AO$2:$AT$2))</f>
        <v>B</v>
      </c>
      <c r="H2675" t="s">
        <v>15</v>
      </c>
      <c r="I2675" t="str">
        <f>IF(I2674&gt;J2674,$I$1,IF(I2674&lt;J2674,$J$1,0))</f>
        <v>A</v>
      </c>
      <c r="K2675" t="str">
        <f>IF(K2674&gt;L2674,$K$1,IF(K2674&lt;L2674,$L$1,0))</f>
        <v>C</v>
      </c>
      <c r="M2675" t="str">
        <f>IF(M2674&gt;N2674,$M$1,IF(M2674&lt;N2674,$N$1,0))</f>
        <v>A</v>
      </c>
      <c r="O2675" t="str">
        <f>IF(O2674&gt;P2674,$O$1,IF(O2674&lt;P2674,$P$1,0))</f>
        <v>C</v>
      </c>
      <c r="Q2675" t="str">
        <f>IF(Q2674&gt;R2674,$Q$1,IF(Q2674&lt;R2674,$R$1,0))</f>
        <v>B</v>
      </c>
      <c r="S2675" t="str">
        <f>IF(S2674&gt;T2674,$S$1,IF(S2674&lt;T2674,$T$1,0))</f>
        <v>C</v>
      </c>
    </row>
    <row r="2676" spans="1:20" x14ac:dyDescent="0.25">
      <c r="A2676">
        <f t="shared" si="84"/>
        <v>2675</v>
      </c>
      <c r="B2676">
        <f t="shared" si="85"/>
        <v>669</v>
      </c>
      <c r="C2676" t="str">
        <f>INDEX('VBA code_permu_wo_repettn'!$T$3:$Y$6,COUNTIF('Profile-matrices_Condorcet'!$B$2:$B2676,'Profile-matrices_Condorcet'!$B2676),MATCH(INDEX('numeric possibilities'!D$3:D$1298,VLOOKUP($B2676,'numeric possibilities'!$C$3:$G$1298,1)),'VBA code_permu_wo_repettn'!$T$2:$Y$2))</f>
        <v>B</v>
      </c>
      <c r="D2676" t="str">
        <f>INDEX('VBA code_permu_wo_repettn'!$AA$3:$AF$6,COUNTIF('Profile-matrices_Condorcet'!$B$2:$B2676,'Profile-matrices_Condorcet'!$B2676),MATCH(INDEX('numeric possibilities'!E$3:E$1298,VLOOKUP($B2676,'numeric possibilities'!$C$3:$G$1298,1)),'VBA code_permu_wo_repettn'!$AA$2:$AF$2))</f>
        <v>D</v>
      </c>
      <c r="E2676" t="str">
        <f>INDEX('VBA code_permu_wo_repettn'!$AH$3:$AM$6,COUNTIF('Profile-matrices_Condorcet'!$B$2:$B2676,'Profile-matrices_Condorcet'!$B2676),MATCH(INDEX('numeric possibilities'!F$3:F$1298,VLOOKUP($B2676,'numeric possibilities'!$C$3:$G$1298,1)),'VBA code_permu_wo_repettn'!$AH$2:$AM$2))</f>
        <v>B</v>
      </c>
      <c r="F2676" t="str">
        <f>INDEX('VBA code_permu_wo_repettn'!$AO$3:$AT$6,COUNTIF('Profile-matrices_Condorcet'!$B$2:$B2676,'Profile-matrices_Condorcet'!$B2676),MATCH(INDEX('numeric possibilities'!G$3:G$1298,VLOOKUP($B2676,'numeric possibilities'!$C$3:$G$1298,1)),'VBA code_permu_wo_repettn'!$AO$2:$AT$2))</f>
        <v>C</v>
      </c>
      <c r="I2676" t="s">
        <v>0</v>
      </c>
      <c r="J2676" t="s">
        <v>1</v>
      </c>
      <c r="K2676" t="s">
        <v>2</v>
      </c>
      <c r="L2676" t="s">
        <v>3</v>
      </c>
    </row>
    <row r="2677" spans="1:20" x14ac:dyDescent="0.25">
      <c r="A2677">
        <f t="shared" si="84"/>
        <v>2676</v>
      </c>
      <c r="B2677">
        <f t="shared" si="85"/>
        <v>669</v>
      </c>
      <c r="C2677" t="str">
        <f>INDEX('VBA code_permu_wo_repettn'!$T$3:$Y$6,COUNTIF('Profile-matrices_Condorcet'!$B$2:$B2677,'Profile-matrices_Condorcet'!$B2677),MATCH(INDEX('numeric possibilities'!D$3:D$1298,VLOOKUP($B2677,'numeric possibilities'!$C$3:$G$1298,1)),'VBA code_permu_wo_repettn'!$T$2:$Y$2))</f>
        <v>D</v>
      </c>
      <c r="D2677" t="str">
        <f>INDEX('VBA code_permu_wo_repettn'!$AA$3:$AF$6,COUNTIF('Profile-matrices_Condorcet'!$B$2:$B2677,'Profile-matrices_Condorcet'!$B2677),MATCH(INDEX('numeric possibilities'!E$3:E$1298,VLOOKUP($B2677,'numeric possibilities'!$C$3:$G$1298,1)),'VBA code_permu_wo_repettn'!$AA$2:$AF$2))</f>
        <v>A</v>
      </c>
      <c r="E2677" t="str">
        <f>INDEX('VBA code_permu_wo_repettn'!$AH$3:$AM$6,COUNTIF('Profile-matrices_Condorcet'!$B$2:$B2677,'Profile-matrices_Condorcet'!$B2677),MATCH(INDEX('numeric possibilities'!F$3:F$1298,VLOOKUP($B2677,'numeric possibilities'!$C$3:$G$1298,1)),'VBA code_permu_wo_repettn'!$AH$2:$AM$2))</f>
        <v>D</v>
      </c>
      <c r="F2677" t="str">
        <f>INDEX('VBA code_permu_wo_repettn'!$AO$3:$AT$6,COUNTIF('Profile-matrices_Condorcet'!$B$2:$B2677,'Profile-matrices_Condorcet'!$B2677),MATCH(INDEX('numeric possibilities'!G$3:G$1298,VLOOKUP($B2677,'numeric possibilities'!$C$3:$G$1298,1)),'VBA code_permu_wo_repettn'!$AO$2:$AT$2))</f>
        <v>A</v>
      </c>
      <c r="G2677" t="str">
        <f>IF(MAX(I2677:L2677)&gt;='numeric possibilities'!$B$4/2,INDEX('Profile-matrices_Condorcet'!I2676:L2676,1,MATCH(MAX('Profile-matrices_Condorcet'!I2677:L2677),'Profile-matrices_Condorcet'!I2677:L2677,0)),"NCW")</f>
        <v>C</v>
      </c>
      <c r="H2677" t="s">
        <v>13</v>
      </c>
      <c r="I2677" s="3">
        <f>COUNTIF($I2675:$S2675,I2676)</f>
        <v>2</v>
      </c>
      <c r="J2677" s="3">
        <f>COUNTIF($I2675:$S2675,J2676)</f>
        <v>1</v>
      </c>
      <c r="K2677" s="3">
        <f>COUNTIF($I2675:$S2675,K2676)</f>
        <v>3</v>
      </c>
      <c r="L2677" s="3">
        <f>COUNTIF($I2675:$S2675,L2676)</f>
        <v>0</v>
      </c>
    </row>
    <row r="2678" spans="1:20" x14ac:dyDescent="0.25">
      <c r="A2678">
        <f t="shared" si="84"/>
        <v>2677</v>
      </c>
      <c r="B2678">
        <f t="shared" si="85"/>
        <v>670</v>
      </c>
      <c r="C2678" t="str">
        <f>INDEX('VBA code_permu_wo_repettn'!$T$3:$Y$6,COUNTIF('Profile-matrices_Condorcet'!$B$2:$B2678,'Profile-matrices_Condorcet'!$B2678),MATCH(INDEX('numeric possibilities'!D$3:D$1298,VLOOKUP($B2678,'numeric possibilities'!$C$3:$G$1298,1)),'VBA code_permu_wo_repettn'!$T$2:$Y$2))</f>
        <v>A</v>
      </c>
      <c r="D2678" t="str">
        <f>INDEX('VBA code_permu_wo_repettn'!$AA$3:$AF$6,COUNTIF('Profile-matrices_Condorcet'!$B$2:$B2678,'Profile-matrices_Condorcet'!$B2678),MATCH(INDEX('numeric possibilities'!E$3:E$1298,VLOOKUP($B2678,'numeric possibilities'!$C$3:$G$1298,1)),'VBA code_permu_wo_repettn'!$AA$2:$AF$2))</f>
        <v>B</v>
      </c>
      <c r="E2678" t="str">
        <f>INDEX('VBA code_permu_wo_repettn'!$AH$3:$AM$6,COUNTIF('Profile-matrices_Condorcet'!$B$2:$B2678,'Profile-matrices_Condorcet'!$B2678),MATCH(INDEX('numeric possibilities'!F$3:F$1298,VLOOKUP($B2678,'numeric possibilities'!$C$3:$G$1298,1)),'VBA code_permu_wo_repettn'!$AH$2:$AM$2))</f>
        <v>C</v>
      </c>
      <c r="F2678" t="str">
        <f>INDEX('VBA code_permu_wo_repettn'!$AO$3:$AT$6,COUNTIF('Profile-matrices_Condorcet'!$B$2:$B2678,'Profile-matrices_Condorcet'!$B2678),MATCH(INDEX('numeric possibilities'!G$3:G$1298,VLOOKUP($B2678,'numeric possibilities'!$C$3:$G$1298,1)),'VBA code_permu_wo_repettn'!$AO$2:$AT$2))</f>
        <v>D</v>
      </c>
      <c r="H2678" t="s">
        <v>14</v>
      </c>
      <c r="I2678" s="3">
        <f>IF(MATCH(I$1,$C2678:$C2681,0)&lt;(MATCH(J$1,$C2678:$C2681,0)),1*a_vote,0)+IF(MATCH(I$1,$D2678:$D2681,0)&lt;MATCH(J$1,$D2678:$D2681,0),1*b_vote,0)+IF(MATCH(I$1,$E2678:$E2681,0)&lt;MATCH(J$1,$E2678:$E2681,0),1*c_vote,0)+IF(MATCH(I$1,$F2678:$F2681,0)&lt;MATCH(J$1,$F2678:$F2681,0),1*d_vote,0)</f>
        <v>0.52</v>
      </c>
      <c r="J2678" s="3">
        <f>IF(MATCH(I$1,$C2678:$C2681,0)&gt;(MATCH(J$1,$C2678:$C2681,0)),1*a_vote,0)+IF(MATCH(I$1,$D2678:$D2681,0)&gt;MATCH(J$1,$D2678:$D2681,0),1*b_vote,0)+IF(MATCH(I$1,$E2678:$E2681,0)&gt;MATCH(J$1,$E2678:$E2681,0),1*c_vote,0)+IF(MATCH(I$1,$F2678:$F2681,0)&gt;MATCH(J$1,$F2678:$F2681,0),1*d_vote,0)</f>
        <v>0.48</v>
      </c>
      <c r="K2678" s="3">
        <f>IF(MATCH($K$1,$C2678:$C2681,0)&lt;(MATCH($L$1,$C2678:$C2681,0)),1*a_vote,0)+IF(MATCH($K$1,$D2678:$D2681,0)&lt;MATCH($L$1,$D2678:$D2681,0),1*b_vote,0)+IF(MATCH($K$1,$E2678:$E2681,0)&lt;MATCH($L$1,$E2678:$E2681,0),1*c_vote,0)+IF(MATCH($K$1,$F2678:$F2681,0)&lt;MATCH($L$1,$F2678:$F2681,0),1*d_vote,0)</f>
        <v>0.27</v>
      </c>
      <c r="L2678" s="3">
        <f>IF(MATCH(K$1,$C2678:$C2681,0)&gt;(MATCH(L$1,$C2678:$C2681,0)),1*a_vote,0)+IF(MATCH(K$1,$D2678:$D2681,0)&gt;MATCH(L$1,$D2678:$D2681,0),1*b_vote,0)+IF(MATCH(K$1,$E2678:$E2681,0)&gt;MATCH(L$1,$E2678:$E2681,0),1*c_vote,0)+IF(MATCH(K$1,$F2678:$F2681,0)&gt;MATCH(L$1,$F2678:$F2681,0),1*d_vote,0)</f>
        <v>0.73</v>
      </c>
      <c r="M2678" s="3">
        <f>IF(MATCH($M$1,$C2678:$C2681,0)&lt;(MATCH($N$1,$C2678:$C2681,0)),1*a_vote,0)+IF(MATCH($M$1,$D2678:$D2681,0)&lt;MATCH($N$1,$D2678:$D2681,0),1*b_vote,0)+IF(MATCH($M$1,$E2678:$E2681,0)&lt;MATCH($N$1,$E2678:$E2681,0),1*c_vote,0)+IF(MATCH($M$1,$F2678:$F2681,0)&lt;MATCH($N$1,$F2678:$F2681,0),1*d_vote,0)</f>
        <v>0.52</v>
      </c>
      <c r="N2678" s="3">
        <f>IF(MATCH(M$1,$C2678:$C2681,0)&gt;(MATCH(N$1,$C2678:$C2681,0)),1*a_vote,0)+IF(MATCH(M$1,$D2678:$D2681,0)&gt;MATCH(N$1,$D2678:$D2681,0),1*b_vote,0)+IF(MATCH(M$1,$E2678:$E2681,0)&gt;MATCH(N$1,$E2678:$E2681,0),1*c_vote,0)+IF(MATCH(M$1,$F2678:$F2681,0)&gt;MATCH(N$1,$F2678:$F2681,0),1*d_vote,0)</f>
        <v>0.48</v>
      </c>
      <c r="O2678" s="3">
        <f>IF(MATCH($O$1,$C2678:$C2681,0)&lt;(MATCH($P$1,$C2678:$C2681,0)),1*a_vote,0)+IF(MATCH($O$1,$D2678:$D2681,0)&lt;MATCH($P$1,$D2678:$D2681,0),1*b_vote,0)+IF(MATCH($O$1,$E2678:$E2681,0)&lt;MATCH($P$1,$E2678:$E2681,0),1*c_vote,0)+IF(MATCH($O$1,$F2678:$F2681,0)&lt;MATCH($P$1,$F2678:$F2681,0),1*d_vote,0)</f>
        <v>0.48</v>
      </c>
      <c r="P2678" s="3">
        <f>IF(MATCH(O$1,$C2678:$C2681,0)&gt;(MATCH(P$1,$C2678:$C2681,0)),1*a_vote,0)+IF(MATCH(O$1,$D2678:$D2681,0)&gt;MATCH(P$1,$D2678:$D2681,0),1*b_vote,0)+IF(MATCH(O$1,$E2678:$E2681,0)&gt;MATCH(P$1,$E2678:$E2681,0),1*c_vote,0)+IF(MATCH(O$1,$F2678:$F2681,0)&gt;MATCH(P$1,$F2678:$F2681,0),1*d_vote,0)</f>
        <v>0.52</v>
      </c>
      <c r="Q2678" s="3">
        <f>IF(MATCH($Q$1,$C2678:$C2681,0)&lt;(MATCH($R$1,$C2678:$C2681,0)),1*a_vote,0)+IF(MATCH($Q$1,$D2678:$D2681,0)&lt;MATCH($R$1,$D2678:$D2681,0),1*b_vote,0)+IF(MATCH($Q$1,$E2678:$E2681,0)&lt;MATCH($R$1,$E2678:$E2681,0),1*c_vote,0)+IF(MATCH($Q$1,$F2678:$F2681,0)&lt;MATCH($R$1,$F2678:$F2681,0),1*d_vote,0)</f>
        <v>0.51</v>
      </c>
      <c r="R2678" s="3">
        <f>IF(MATCH(Q$1,$C2678:$C2681,0)&gt;(MATCH(R$1,$C2678:$C2681,0)),1*a_vote,0)+IF(MATCH(Q$1,$D2678:$D2681,0)&gt;MATCH(R$1,$D2678:$D2681,0),1*b_vote,0)+IF(MATCH(Q$1,$E2678:$E2681,0)&gt;MATCH(R$1,$E2678:$E2681,0),1*c_vote,0)+IF(MATCH(Q$1,$F2678:$F2681,0)&gt;MATCH(R$1,$F2678:$F2681,0),1*d_vote,0)</f>
        <v>0.49</v>
      </c>
      <c r="S2678" s="3">
        <f>IF(MATCH($S$1,$C2678:$C2681,0)&lt;(MATCH($T$1,$C2678:$C2681,0)),1*a_vote,0)+IF(MATCH($S$1,$D2678:$D2681,0)&lt;MATCH($T$1,$D2678:$D2681,0),1*b_vote,0)+IF(MATCH($S$1,$E2678:$E2681,0)&lt;MATCH($T$1,$E2678:$E2681,0),1*c_vote,0)+IF(MATCH($S$1,$F2678:$F2681,0)&lt;MATCH($T$1,$F2678:$F2681,0),1*d_vote,0)</f>
        <v>0.78</v>
      </c>
      <c r="T2678" s="3">
        <f>IF(MATCH(S$1,$C2678:$C2681,0)&gt;(MATCH(T$1,$C2678:$C2681,0)),1*a_vote,0)+IF(MATCH(S$1,$D2678:$D2681,0)&gt;MATCH(T$1,$D2678:$D2681,0),1*b_vote,0)+IF(MATCH(S$1,$E2678:$E2681,0)&gt;MATCH(T$1,$E2678:$E2681,0),1*c_vote,0)+IF(MATCH(S$1,$F2678:$F2681,0)&gt;MATCH(T$1,$F2678:$F2681,0),1*d_vote,0)</f>
        <v>0.21999999999999997</v>
      </c>
    </row>
    <row r="2679" spans="1:20" x14ac:dyDescent="0.25">
      <c r="A2679">
        <f t="shared" si="84"/>
        <v>2678</v>
      </c>
      <c r="B2679">
        <f t="shared" si="85"/>
        <v>670</v>
      </c>
      <c r="C2679" t="str">
        <f>INDEX('VBA code_permu_wo_repettn'!$T$3:$Y$6,COUNTIF('Profile-matrices_Condorcet'!$B$2:$B2679,'Profile-matrices_Condorcet'!$B2679),MATCH(INDEX('numeric possibilities'!D$3:D$1298,VLOOKUP($B2679,'numeric possibilities'!$C$3:$G$1298,1)),'VBA code_permu_wo_repettn'!$T$2:$Y$2))</f>
        <v>C</v>
      </c>
      <c r="D2679" t="str">
        <f>INDEX('VBA code_permu_wo_repettn'!$AA$3:$AF$6,COUNTIF('Profile-matrices_Condorcet'!$B$2:$B2679,'Profile-matrices_Condorcet'!$B2679),MATCH(INDEX('numeric possibilities'!E$3:E$1298,VLOOKUP($B2679,'numeric possibilities'!$C$3:$G$1298,1)),'VBA code_permu_wo_repettn'!$AA$2:$AF$2))</f>
        <v>C</v>
      </c>
      <c r="E2679" t="str">
        <f>INDEX('VBA code_permu_wo_repettn'!$AH$3:$AM$6,COUNTIF('Profile-matrices_Condorcet'!$B$2:$B2679,'Profile-matrices_Condorcet'!$B2679),MATCH(INDEX('numeric possibilities'!F$3:F$1298,VLOOKUP($B2679,'numeric possibilities'!$C$3:$G$1298,1)),'VBA code_permu_wo_repettn'!$AH$2:$AM$2))</f>
        <v>A</v>
      </c>
      <c r="F2679" t="str">
        <f>INDEX('VBA code_permu_wo_repettn'!$AO$3:$AT$6,COUNTIF('Profile-matrices_Condorcet'!$B$2:$B2679,'Profile-matrices_Condorcet'!$B2679),MATCH(INDEX('numeric possibilities'!G$3:G$1298,VLOOKUP($B2679,'numeric possibilities'!$C$3:$G$1298,1)),'VBA code_permu_wo_repettn'!$AO$2:$AT$2))</f>
        <v>B</v>
      </c>
      <c r="H2679" t="s">
        <v>15</v>
      </c>
      <c r="I2679" t="str">
        <f>IF(I2678&gt;J2678,$I$1,IF(I2678&lt;J2678,$J$1,0))</f>
        <v>A</v>
      </c>
      <c r="K2679" t="str">
        <f>IF(K2678&gt;L2678,$K$1,IF(K2678&lt;L2678,$L$1,0))</f>
        <v>C</v>
      </c>
      <c r="M2679" t="str">
        <f>IF(M2678&gt;N2678,$M$1,IF(M2678&lt;N2678,$N$1,0))</f>
        <v>A</v>
      </c>
      <c r="O2679" t="str">
        <f>IF(O2678&gt;P2678,$O$1,IF(O2678&lt;P2678,$P$1,0))</f>
        <v>C</v>
      </c>
      <c r="Q2679" t="str">
        <f>IF(Q2678&gt;R2678,$Q$1,IF(Q2678&lt;R2678,$R$1,0))</f>
        <v>B</v>
      </c>
      <c r="S2679" t="str">
        <f>IF(S2678&gt;T2678,$S$1,IF(S2678&lt;T2678,$T$1,0))</f>
        <v>C</v>
      </c>
    </row>
    <row r="2680" spans="1:20" x14ac:dyDescent="0.25">
      <c r="A2680">
        <f t="shared" si="84"/>
        <v>2679</v>
      </c>
      <c r="B2680">
        <f t="shared" si="85"/>
        <v>670</v>
      </c>
      <c r="C2680" t="str">
        <f>INDEX('VBA code_permu_wo_repettn'!$T$3:$Y$6,COUNTIF('Profile-matrices_Condorcet'!$B$2:$B2680,'Profile-matrices_Condorcet'!$B2680),MATCH(INDEX('numeric possibilities'!D$3:D$1298,VLOOKUP($B2680,'numeric possibilities'!$C$3:$G$1298,1)),'VBA code_permu_wo_repettn'!$T$2:$Y$2))</f>
        <v>D</v>
      </c>
      <c r="D2680" t="str">
        <f>INDEX('VBA code_permu_wo_repettn'!$AA$3:$AF$6,COUNTIF('Profile-matrices_Condorcet'!$B$2:$B2680,'Profile-matrices_Condorcet'!$B2680),MATCH(INDEX('numeric possibilities'!E$3:E$1298,VLOOKUP($B2680,'numeric possibilities'!$C$3:$G$1298,1)),'VBA code_permu_wo_repettn'!$AA$2:$AF$2))</f>
        <v>D</v>
      </c>
      <c r="E2680" t="str">
        <f>INDEX('VBA code_permu_wo_repettn'!$AH$3:$AM$6,COUNTIF('Profile-matrices_Condorcet'!$B$2:$B2680,'Profile-matrices_Condorcet'!$B2680),MATCH(INDEX('numeric possibilities'!F$3:F$1298,VLOOKUP($B2680,'numeric possibilities'!$C$3:$G$1298,1)),'VBA code_permu_wo_repettn'!$AH$2:$AM$2))</f>
        <v>B</v>
      </c>
      <c r="F2680" t="str">
        <f>INDEX('VBA code_permu_wo_repettn'!$AO$3:$AT$6,COUNTIF('Profile-matrices_Condorcet'!$B$2:$B2680,'Profile-matrices_Condorcet'!$B2680),MATCH(INDEX('numeric possibilities'!G$3:G$1298,VLOOKUP($B2680,'numeric possibilities'!$C$3:$G$1298,1)),'VBA code_permu_wo_repettn'!$AO$2:$AT$2))</f>
        <v>C</v>
      </c>
      <c r="I2680" t="s">
        <v>0</v>
      </c>
      <c r="J2680" t="s">
        <v>1</v>
      </c>
      <c r="K2680" t="s">
        <v>2</v>
      </c>
      <c r="L2680" t="s">
        <v>3</v>
      </c>
    </row>
    <row r="2681" spans="1:20" x14ac:dyDescent="0.25">
      <c r="A2681">
        <f t="shared" si="84"/>
        <v>2680</v>
      </c>
      <c r="B2681">
        <f t="shared" si="85"/>
        <v>670</v>
      </c>
      <c r="C2681" t="str">
        <f>INDEX('VBA code_permu_wo_repettn'!$T$3:$Y$6,COUNTIF('Profile-matrices_Condorcet'!$B$2:$B2681,'Profile-matrices_Condorcet'!$B2681),MATCH(INDEX('numeric possibilities'!D$3:D$1298,VLOOKUP($B2681,'numeric possibilities'!$C$3:$G$1298,1)),'VBA code_permu_wo_repettn'!$T$2:$Y$2))</f>
        <v>B</v>
      </c>
      <c r="D2681" t="str">
        <f>INDEX('VBA code_permu_wo_repettn'!$AA$3:$AF$6,COUNTIF('Profile-matrices_Condorcet'!$B$2:$B2681,'Profile-matrices_Condorcet'!$B2681),MATCH(INDEX('numeric possibilities'!E$3:E$1298,VLOOKUP($B2681,'numeric possibilities'!$C$3:$G$1298,1)),'VBA code_permu_wo_repettn'!$AA$2:$AF$2))</f>
        <v>A</v>
      </c>
      <c r="E2681" t="str">
        <f>INDEX('VBA code_permu_wo_repettn'!$AH$3:$AM$6,COUNTIF('Profile-matrices_Condorcet'!$B$2:$B2681,'Profile-matrices_Condorcet'!$B2681),MATCH(INDEX('numeric possibilities'!F$3:F$1298,VLOOKUP($B2681,'numeric possibilities'!$C$3:$G$1298,1)),'VBA code_permu_wo_repettn'!$AH$2:$AM$2))</f>
        <v>D</v>
      </c>
      <c r="F2681" t="str">
        <f>INDEX('VBA code_permu_wo_repettn'!$AO$3:$AT$6,COUNTIF('Profile-matrices_Condorcet'!$B$2:$B2681,'Profile-matrices_Condorcet'!$B2681),MATCH(INDEX('numeric possibilities'!G$3:G$1298,VLOOKUP($B2681,'numeric possibilities'!$C$3:$G$1298,1)),'VBA code_permu_wo_repettn'!$AO$2:$AT$2))</f>
        <v>A</v>
      </c>
      <c r="G2681" t="str">
        <f>IF(MAX(I2681:L2681)&gt;='numeric possibilities'!$B$4/2,INDEX('Profile-matrices_Condorcet'!I2680:L2680,1,MATCH(MAX('Profile-matrices_Condorcet'!I2681:L2681),'Profile-matrices_Condorcet'!I2681:L2681,0)),"NCW")</f>
        <v>C</v>
      </c>
      <c r="H2681" t="s">
        <v>13</v>
      </c>
      <c r="I2681" s="3">
        <f>COUNTIF($I2679:$S2679,I2680)</f>
        <v>2</v>
      </c>
      <c r="J2681" s="3">
        <f>COUNTIF($I2679:$S2679,J2680)</f>
        <v>1</v>
      </c>
      <c r="K2681" s="3">
        <f>COUNTIF($I2679:$S2679,K2680)</f>
        <v>3</v>
      </c>
      <c r="L2681" s="3">
        <f>COUNTIF($I2679:$S2679,L2680)</f>
        <v>0</v>
      </c>
    </row>
    <row r="2682" spans="1:20" x14ac:dyDescent="0.25">
      <c r="A2682">
        <f t="shared" si="84"/>
        <v>2681</v>
      </c>
      <c r="B2682">
        <f t="shared" si="85"/>
        <v>671</v>
      </c>
      <c r="C2682" t="str">
        <f>INDEX('VBA code_permu_wo_repettn'!$T$3:$Y$6,COUNTIF('Profile-matrices_Condorcet'!$B$2:$B2682,'Profile-matrices_Condorcet'!$B2682),MATCH(INDEX('numeric possibilities'!D$3:D$1298,VLOOKUP($B2682,'numeric possibilities'!$C$3:$G$1298,1)),'VBA code_permu_wo_repettn'!$T$2:$Y$2))</f>
        <v>A</v>
      </c>
      <c r="D2682" t="str">
        <f>INDEX('VBA code_permu_wo_repettn'!$AA$3:$AF$6,COUNTIF('Profile-matrices_Condorcet'!$B$2:$B2682,'Profile-matrices_Condorcet'!$B2682),MATCH(INDEX('numeric possibilities'!E$3:E$1298,VLOOKUP($B2682,'numeric possibilities'!$C$3:$G$1298,1)),'VBA code_permu_wo_repettn'!$AA$2:$AF$2))</f>
        <v>B</v>
      </c>
      <c r="E2682" t="str">
        <f>INDEX('VBA code_permu_wo_repettn'!$AH$3:$AM$6,COUNTIF('Profile-matrices_Condorcet'!$B$2:$B2682,'Profile-matrices_Condorcet'!$B2682),MATCH(INDEX('numeric possibilities'!F$3:F$1298,VLOOKUP($B2682,'numeric possibilities'!$C$3:$G$1298,1)),'VBA code_permu_wo_repettn'!$AH$2:$AM$2))</f>
        <v>C</v>
      </c>
      <c r="F2682" t="str">
        <f>INDEX('VBA code_permu_wo_repettn'!$AO$3:$AT$6,COUNTIF('Profile-matrices_Condorcet'!$B$2:$B2682,'Profile-matrices_Condorcet'!$B2682),MATCH(INDEX('numeric possibilities'!G$3:G$1298,VLOOKUP($B2682,'numeric possibilities'!$C$3:$G$1298,1)),'VBA code_permu_wo_repettn'!$AO$2:$AT$2))</f>
        <v>D</v>
      </c>
      <c r="H2682" t="s">
        <v>14</v>
      </c>
      <c r="I2682" s="3">
        <f>IF(MATCH(I$1,$C2682:$C2685,0)&lt;(MATCH(J$1,$C2682:$C2685,0)),1*a_vote,0)+IF(MATCH(I$1,$D2682:$D2685,0)&lt;MATCH(J$1,$D2682:$D2685,0),1*b_vote,0)+IF(MATCH(I$1,$E2682:$E2685,0)&lt;MATCH(J$1,$E2682:$E2685,0),1*c_vote,0)+IF(MATCH(I$1,$F2682:$F2685,0)&lt;MATCH(J$1,$F2682:$F2685,0),1*d_vote,0)</f>
        <v>0.52</v>
      </c>
      <c r="J2682" s="3">
        <f>IF(MATCH(I$1,$C2682:$C2685,0)&gt;(MATCH(J$1,$C2682:$C2685,0)),1*a_vote,0)+IF(MATCH(I$1,$D2682:$D2685,0)&gt;MATCH(J$1,$D2682:$D2685,0),1*b_vote,0)+IF(MATCH(I$1,$E2682:$E2685,0)&gt;MATCH(J$1,$E2682:$E2685,0),1*c_vote,0)+IF(MATCH(I$1,$F2682:$F2685,0)&gt;MATCH(J$1,$F2682:$F2685,0),1*d_vote,0)</f>
        <v>0.48</v>
      </c>
      <c r="K2682" s="3">
        <f>IF(MATCH($K$1,$C2682:$C2685,0)&lt;(MATCH($L$1,$C2682:$C2685,0)),1*a_vote,0)+IF(MATCH($K$1,$D2682:$D2685,0)&lt;MATCH($L$1,$D2682:$D2685,0),1*b_vote,0)+IF(MATCH($K$1,$E2682:$E2685,0)&lt;MATCH($L$1,$E2682:$E2685,0),1*c_vote,0)+IF(MATCH($K$1,$F2682:$F2685,0)&lt;MATCH($L$1,$F2682:$F2685,0),1*d_vote,0)</f>
        <v>0.27</v>
      </c>
      <c r="L2682" s="3">
        <f>IF(MATCH(K$1,$C2682:$C2685,0)&gt;(MATCH(L$1,$C2682:$C2685,0)),1*a_vote,0)+IF(MATCH(K$1,$D2682:$D2685,0)&gt;MATCH(L$1,$D2682:$D2685,0),1*b_vote,0)+IF(MATCH(K$1,$E2682:$E2685,0)&gt;MATCH(L$1,$E2682:$E2685,0),1*c_vote,0)+IF(MATCH(K$1,$F2682:$F2685,0)&gt;MATCH(L$1,$F2682:$F2685,0),1*d_vote,0)</f>
        <v>0.73</v>
      </c>
      <c r="M2682" s="3">
        <f>IF(MATCH($M$1,$C2682:$C2685,0)&lt;(MATCH($N$1,$C2682:$C2685,0)),1*a_vote,0)+IF(MATCH($M$1,$D2682:$D2685,0)&lt;MATCH($N$1,$D2682:$D2685,0),1*b_vote,0)+IF(MATCH($M$1,$E2682:$E2685,0)&lt;MATCH($N$1,$E2682:$E2685,0),1*c_vote,0)+IF(MATCH($M$1,$F2682:$F2685,0)&lt;MATCH($N$1,$F2682:$F2685,0),1*d_vote,0)</f>
        <v>0.52</v>
      </c>
      <c r="N2682" s="3">
        <f>IF(MATCH(M$1,$C2682:$C2685,0)&gt;(MATCH(N$1,$C2682:$C2685,0)),1*a_vote,0)+IF(MATCH(M$1,$D2682:$D2685,0)&gt;MATCH(N$1,$D2682:$D2685,0),1*b_vote,0)+IF(MATCH(M$1,$E2682:$E2685,0)&gt;MATCH(N$1,$E2682:$E2685,0),1*c_vote,0)+IF(MATCH(M$1,$F2682:$F2685,0)&gt;MATCH(N$1,$F2682:$F2685,0),1*d_vote,0)</f>
        <v>0.48</v>
      </c>
      <c r="O2682" s="3">
        <f>IF(MATCH($O$1,$C2682:$C2685,0)&lt;(MATCH($P$1,$C2682:$C2685,0)),1*a_vote,0)+IF(MATCH($O$1,$D2682:$D2685,0)&lt;MATCH($P$1,$D2682:$D2685,0),1*b_vote,0)+IF(MATCH($O$1,$E2682:$E2685,0)&lt;MATCH($P$1,$E2682:$E2685,0),1*c_vote,0)+IF(MATCH($O$1,$F2682:$F2685,0)&lt;MATCH($P$1,$F2682:$F2685,0),1*d_vote,0)</f>
        <v>0.75</v>
      </c>
      <c r="P2682" s="3">
        <f>IF(MATCH(O$1,$C2682:$C2685,0)&gt;(MATCH(P$1,$C2682:$C2685,0)),1*a_vote,0)+IF(MATCH(O$1,$D2682:$D2685,0)&gt;MATCH(P$1,$D2682:$D2685,0),1*b_vote,0)+IF(MATCH(O$1,$E2682:$E2685,0)&gt;MATCH(P$1,$E2682:$E2685,0),1*c_vote,0)+IF(MATCH(O$1,$F2682:$F2685,0)&gt;MATCH(P$1,$F2682:$F2685,0),1*d_vote,0)</f>
        <v>0.25</v>
      </c>
      <c r="Q2682" s="3">
        <f>IF(MATCH($Q$1,$C2682:$C2685,0)&lt;(MATCH($R$1,$C2682:$C2685,0)),1*a_vote,0)+IF(MATCH($Q$1,$D2682:$D2685,0)&lt;MATCH($R$1,$D2682:$D2685,0),1*b_vote,0)+IF(MATCH($Q$1,$E2682:$E2685,0)&lt;MATCH($R$1,$E2682:$E2685,0),1*c_vote,0)+IF(MATCH($Q$1,$F2682:$F2685,0)&lt;MATCH($R$1,$F2682:$F2685,0),1*d_vote,0)</f>
        <v>0.51</v>
      </c>
      <c r="R2682" s="3">
        <f>IF(MATCH(Q$1,$C2682:$C2685,0)&gt;(MATCH(R$1,$C2682:$C2685,0)),1*a_vote,0)+IF(MATCH(Q$1,$D2682:$D2685,0)&gt;MATCH(R$1,$D2682:$D2685,0),1*b_vote,0)+IF(MATCH(Q$1,$E2682:$E2685,0)&gt;MATCH(R$1,$E2682:$E2685,0),1*c_vote,0)+IF(MATCH(Q$1,$F2682:$F2685,0)&gt;MATCH(R$1,$F2682:$F2685,0),1*d_vote,0)</f>
        <v>0.49</v>
      </c>
      <c r="S2682" s="3">
        <f>IF(MATCH($S$1,$C2682:$C2685,0)&lt;(MATCH($T$1,$C2682:$C2685,0)),1*a_vote,0)+IF(MATCH($S$1,$D2682:$D2685,0)&lt;MATCH($T$1,$D2682:$D2685,0),1*b_vote,0)+IF(MATCH($S$1,$E2682:$E2685,0)&lt;MATCH($T$1,$E2682:$E2685,0),1*c_vote,0)+IF(MATCH($S$1,$F2682:$F2685,0)&lt;MATCH($T$1,$F2682:$F2685,0),1*d_vote,0)</f>
        <v>0.51</v>
      </c>
      <c r="T2682" s="3">
        <f>IF(MATCH(S$1,$C2682:$C2685,0)&gt;(MATCH(T$1,$C2682:$C2685,0)),1*a_vote,0)+IF(MATCH(S$1,$D2682:$D2685,0)&gt;MATCH(T$1,$D2682:$D2685,0),1*b_vote,0)+IF(MATCH(S$1,$E2682:$E2685,0)&gt;MATCH(T$1,$E2682:$E2685,0),1*c_vote,0)+IF(MATCH(S$1,$F2682:$F2685,0)&gt;MATCH(T$1,$F2682:$F2685,0),1*d_vote,0)</f>
        <v>0.49</v>
      </c>
    </row>
    <row r="2683" spans="1:20" x14ac:dyDescent="0.25">
      <c r="A2683">
        <f t="shared" si="84"/>
        <v>2682</v>
      </c>
      <c r="B2683">
        <f t="shared" si="85"/>
        <v>671</v>
      </c>
      <c r="C2683" t="str">
        <f>INDEX('VBA code_permu_wo_repettn'!$T$3:$Y$6,COUNTIF('Profile-matrices_Condorcet'!$B$2:$B2683,'Profile-matrices_Condorcet'!$B2683),MATCH(INDEX('numeric possibilities'!D$3:D$1298,VLOOKUP($B2683,'numeric possibilities'!$C$3:$G$1298,1)),'VBA code_permu_wo_repettn'!$T$2:$Y$2))</f>
        <v>D</v>
      </c>
      <c r="D2683" t="str">
        <f>INDEX('VBA code_permu_wo_repettn'!$AA$3:$AF$6,COUNTIF('Profile-matrices_Condorcet'!$B$2:$B2683,'Profile-matrices_Condorcet'!$B2683),MATCH(INDEX('numeric possibilities'!E$3:E$1298,VLOOKUP($B2683,'numeric possibilities'!$C$3:$G$1298,1)),'VBA code_permu_wo_repettn'!$AA$2:$AF$2))</f>
        <v>C</v>
      </c>
      <c r="E2683" t="str">
        <f>INDEX('VBA code_permu_wo_repettn'!$AH$3:$AM$6,COUNTIF('Profile-matrices_Condorcet'!$B$2:$B2683,'Profile-matrices_Condorcet'!$B2683),MATCH(INDEX('numeric possibilities'!F$3:F$1298,VLOOKUP($B2683,'numeric possibilities'!$C$3:$G$1298,1)),'VBA code_permu_wo_repettn'!$AH$2:$AM$2))</f>
        <v>A</v>
      </c>
      <c r="F2683" t="str">
        <f>INDEX('VBA code_permu_wo_repettn'!$AO$3:$AT$6,COUNTIF('Profile-matrices_Condorcet'!$B$2:$B2683,'Profile-matrices_Condorcet'!$B2683),MATCH(INDEX('numeric possibilities'!G$3:G$1298,VLOOKUP($B2683,'numeric possibilities'!$C$3:$G$1298,1)),'VBA code_permu_wo_repettn'!$AO$2:$AT$2))</f>
        <v>B</v>
      </c>
      <c r="H2683" t="s">
        <v>15</v>
      </c>
      <c r="I2683" t="str">
        <f>IF(I2682&gt;J2682,$I$1,IF(I2682&lt;J2682,$J$1,0))</f>
        <v>A</v>
      </c>
      <c r="K2683" t="str">
        <f>IF(K2682&gt;L2682,$K$1,IF(K2682&lt;L2682,$L$1,0))</f>
        <v>C</v>
      </c>
      <c r="M2683" t="str">
        <f>IF(M2682&gt;N2682,$M$1,IF(M2682&lt;N2682,$N$1,0))</f>
        <v>A</v>
      </c>
      <c r="O2683" t="str">
        <f>IF(O2682&gt;P2682,$O$1,IF(O2682&lt;P2682,$P$1,0))</f>
        <v>B</v>
      </c>
      <c r="Q2683" t="str">
        <f>IF(Q2682&gt;R2682,$Q$1,IF(Q2682&lt;R2682,$R$1,0))</f>
        <v>B</v>
      </c>
      <c r="S2683" t="str">
        <f>IF(S2682&gt;T2682,$S$1,IF(S2682&lt;T2682,$T$1,0))</f>
        <v>C</v>
      </c>
    </row>
    <row r="2684" spans="1:20" x14ac:dyDescent="0.25">
      <c r="A2684">
        <f t="shared" si="84"/>
        <v>2683</v>
      </c>
      <c r="B2684">
        <f t="shared" si="85"/>
        <v>671</v>
      </c>
      <c r="C2684" t="str">
        <f>INDEX('VBA code_permu_wo_repettn'!$T$3:$Y$6,COUNTIF('Profile-matrices_Condorcet'!$B$2:$B2684,'Profile-matrices_Condorcet'!$B2684),MATCH(INDEX('numeric possibilities'!D$3:D$1298,VLOOKUP($B2684,'numeric possibilities'!$C$3:$G$1298,1)),'VBA code_permu_wo_repettn'!$T$2:$Y$2))</f>
        <v>B</v>
      </c>
      <c r="D2684" t="str">
        <f>INDEX('VBA code_permu_wo_repettn'!$AA$3:$AF$6,COUNTIF('Profile-matrices_Condorcet'!$B$2:$B2684,'Profile-matrices_Condorcet'!$B2684),MATCH(INDEX('numeric possibilities'!E$3:E$1298,VLOOKUP($B2684,'numeric possibilities'!$C$3:$G$1298,1)),'VBA code_permu_wo_repettn'!$AA$2:$AF$2))</f>
        <v>D</v>
      </c>
      <c r="E2684" t="str">
        <f>INDEX('VBA code_permu_wo_repettn'!$AH$3:$AM$6,COUNTIF('Profile-matrices_Condorcet'!$B$2:$B2684,'Profile-matrices_Condorcet'!$B2684),MATCH(INDEX('numeric possibilities'!F$3:F$1298,VLOOKUP($B2684,'numeric possibilities'!$C$3:$G$1298,1)),'VBA code_permu_wo_repettn'!$AH$2:$AM$2))</f>
        <v>B</v>
      </c>
      <c r="F2684" t="str">
        <f>INDEX('VBA code_permu_wo_repettn'!$AO$3:$AT$6,COUNTIF('Profile-matrices_Condorcet'!$B$2:$B2684,'Profile-matrices_Condorcet'!$B2684),MATCH(INDEX('numeric possibilities'!G$3:G$1298,VLOOKUP($B2684,'numeric possibilities'!$C$3:$G$1298,1)),'VBA code_permu_wo_repettn'!$AO$2:$AT$2))</f>
        <v>C</v>
      </c>
      <c r="I2684" t="s">
        <v>0</v>
      </c>
      <c r="J2684" t="s">
        <v>1</v>
      </c>
      <c r="K2684" t="s">
        <v>2</v>
      </c>
      <c r="L2684" t="s">
        <v>3</v>
      </c>
    </row>
    <row r="2685" spans="1:20" x14ac:dyDescent="0.25">
      <c r="A2685">
        <f t="shared" si="84"/>
        <v>2684</v>
      </c>
      <c r="B2685">
        <f t="shared" si="85"/>
        <v>671</v>
      </c>
      <c r="C2685" t="str">
        <f>INDEX('VBA code_permu_wo_repettn'!$T$3:$Y$6,COUNTIF('Profile-matrices_Condorcet'!$B$2:$B2685,'Profile-matrices_Condorcet'!$B2685),MATCH(INDEX('numeric possibilities'!D$3:D$1298,VLOOKUP($B2685,'numeric possibilities'!$C$3:$G$1298,1)),'VBA code_permu_wo_repettn'!$T$2:$Y$2))</f>
        <v>C</v>
      </c>
      <c r="D2685" t="str">
        <f>INDEX('VBA code_permu_wo_repettn'!$AA$3:$AF$6,COUNTIF('Profile-matrices_Condorcet'!$B$2:$B2685,'Profile-matrices_Condorcet'!$B2685),MATCH(INDEX('numeric possibilities'!E$3:E$1298,VLOOKUP($B2685,'numeric possibilities'!$C$3:$G$1298,1)),'VBA code_permu_wo_repettn'!$AA$2:$AF$2))</f>
        <v>A</v>
      </c>
      <c r="E2685" t="str">
        <f>INDEX('VBA code_permu_wo_repettn'!$AH$3:$AM$6,COUNTIF('Profile-matrices_Condorcet'!$B$2:$B2685,'Profile-matrices_Condorcet'!$B2685),MATCH(INDEX('numeric possibilities'!F$3:F$1298,VLOOKUP($B2685,'numeric possibilities'!$C$3:$G$1298,1)),'VBA code_permu_wo_repettn'!$AH$2:$AM$2))</f>
        <v>D</v>
      </c>
      <c r="F2685" t="str">
        <f>INDEX('VBA code_permu_wo_repettn'!$AO$3:$AT$6,COUNTIF('Profile-matrices_Condorcet'!$B$2:$B2685,'Profile-matrices_Condorcet'!$B2685),MATCH(INDEX('numeric possibilities'!G$3:G$1298,VLOOKUP($B2685,'numeric possibilities'!$C$3:$G$1298,1)),'VBA code_permu_wo_repettn'!$AO$2:$AT$2))</f>
        <v>A</v>
      </c>
      <c r="G2685" t="str">
        <f>IF(MAX(I2685:L2685)&gt;='numeric possibilities'!$B$4/2,INDEX('Profile-matrices_Condorcet'!I2684:L2684,1,MATCH(MAX('Profile-matrices_Condorcet'!I2685:L2685),'Profile-matrices_Condorcet'!I2685:L2685,0)),"NCW")</f>
        <v>NCW</v>
      </c>
      <c r="H2685" t="s">
        <v>13</v>
      </c>
      <c r="I2685" s="3">
        <f>COUNTIF($I2683:$S2683,I2684)</f>
        <v>2</v>
      </c>
      <c r="J2685" s="3">
        <f>COUNTIF($I2683:$S2683,J2684)</f>
        <v>2</v>
      </c>
      <c r="K2685" s="3">
        <f>COUNTIF($I2683:$S2683,K2684)</f>
        <v>2</v>
      </c>
      <c r="L2685" s="3">
        <f>COUNTIF($I2683:$S2683,L2684)</f>
        <v>0</v>
      </c>
    </row>
    <row r="2686" spans="1:20" x14ac:dyDescent="0.25">
      <c r="A2686">
        <f t="shared" si="84"/>
        <v>2685</v>
      </c>
      <c r="B2686">
        <f t="shared" si="85"/>
        <v>672</v>
      </c>
      <c r="C2686" t="str">
        <f>INDEX('VBA code_permu_wo_repettn'!$T$3:$Y$6,COUNTIF('Profile-matrices_Condorcet'!$B$2:$B2686,'Profile-matrices_Condorcet'!$B2686),MATCH(INDEX('numeric possibilities'!D$3:D$1298,VLOOKUP($B2686,'numeric possibilities'!$C$3:$G$1298,1)),'VBA code_permu_wo_repettn'!$T$2:$Y$2))</f>
        <v>A</v>
      </c>
      <c r="D2686" t="str">
        <f>INDEX('VBA code_permu_wo_repettn'!$AA$3:$AF$6,COUNTIF('Profile-matrices_Condorcet'!$B$2:$B2686,'Profile-matrices_Condorcet'!$B2686),MATCH(INDEX('numeric possibilities'!E$3:E$1298,VLOOKUP($B2686,'numeric possibilities'!$C$3:$G$1298,1)),'VBA code_permu_wo_repettn'!$AA$2:$AF$2))</f>
        <v>B</v>
      </c>
      <c r="E2686" t="str">
        <f>INDEX('VBA code_permu_wo_repettn'!$AH$3:$AM$6,COUNTIF('Profile-matrices_Condorcet'!$B$2:$B2686,'Profile-matrices_Condorcet'!$B2686),MATCH(INDEX('numeric possibilities'!F$3:F$1298,VLOOKUP($B2686,'numeric possibilities'!$C$3:$G$1298,1)),'VBA code_permu_wo_repettn'!$AH$2:$AM$2))</f>
        <v>C</v>
      </c>
      <c r="F2686" t="str">
        <f>INDEX('VBA code_permu_wo_repettn'!$AO$3:$AT$6,COUNTIF('Profile-matrices_Condorcet'!$B$2:$B2686,'Profile-matrices_Condorcet'!$B2686),MATCH(INDEX('numeric possibilities'!G$3:G$1298,VLOOKUP($B2686,'numeric possibilities'!$C$3:$G$1298,1)),'VBA code_permu_wo_repettn'!$AO$2:$AT$2))</f>
        <v>D</v>
      </c>
      <c r="H2686" t="s">
        <v>14</v>
      </c>
      <c r="I2686" s="3">
        <f>IF(MATCH(I$1,$C2686:$C2689,0)&lt;(MATCH(J$1,$C2686:$C2689,0)),1*a_vote,0)+IF(MATCH(I$1,$D2686:$D2689,0)&lt;MATCH(J$1,$D2686:$D2689,0),1*b_vote,0)+IF(MATCH(I$1,$E2686:$E2689,0)&lt;MATCH(J$1,$E2686:$E2689,0),1*c_vote,0)+IF(MATCH(I$1,$F2686:$F2689,0)&lt;MATCH(J$1,$F2686:$F2689,0),1*d_vote,0)</f>
        <v>0.52</v>
      </c>
      <c r="J2686" s="3">
        <f>IF(MATCH(I$1,$C2686:$C2689,0)&gt;(MATCH(J$1,$C2686:$C2689,0)),1*a_vote,0)+IF(MATCH(I$1,$D2686:$D2689,0)&gt;MATCH(J$1,$D2686:$D2689,0),1*b_vote,0)+IF(MATCH(I$1,$E2686:$E2689,0)&gt;MATCH(J$1,$E2686:$E2689,0),1*c_vote,0)+IF(MATCH(I$1,$F2686:$F2689,0)&gt;MATCH(J$1,$F2686:$F2689,0),1*d_vote,0)</f>
        <v>0.48</v>
      </c>
      <c r="K2686" s="3">
        <f>IF(MATCH($K$1,$C2686:$C2689,0)&lt;(MATCH($L$1,$C2686:$C2689,0)),1*a_vote,0)+IF(MATCH($K$1,$D2686:$D2689,0)&lt;MATCH($L$1,$D2686:$D2689,0),1*b_vote,0)+IF(MATCH($K$1,$E2686:$E2689,0)&lt;MATCH($L$1,$E2686:$E2689,0),1*c_vote,0)+IF(MATCH($K$1,$F2686:$F2689,0)&lt;MATCH($L$1,$F2686:$F2689,0),1*d_vote,0)</f>
        <v>0.27</v>
      </c>
      <c r="L2686" s="3">
        <f>IF(MATCH(K$1,$C2686:$C2689,0)&gt;(MATCH(L$1,$C2686:$C2689,0)),1*a_vote,0)+IF(MATCH(K$1,$D2686:$D2689,0)&gt;MATCH(L$1,$D2686:$D2689,0),1*b_vote,0)+IF(MATCH(K$1,$E2686:$E2689,0)&gt;MATCH(L$1,$E2686:$E2689,0),1*c_vote,0)+IF(MATCH(K$1,$F2686:$F2689,0)&gt;MATCH(L$1,$F2686:$F2689,0),1*d_vote,0)</f>
        <v>0.73</v>
      </c>
      <c r="M2686" s="3">
        <f>IF(MATCH($M$1,$C2686:$C2689,0)&lt;(MATCH($N$1,$C2686:$C2689,0)),1*a_vote,0)+IF(MATCH($M$1,$D2686:$D2689,0)&lt;MATCH($N$1,$D2686:$D2689,0),1*b_vote,0)+IF(MATCH($M$1,$E2686:$E2689,0)&lt;MATCH($N$1,$E2686:$E2689,0),1*c_vote,0)+IF(MATCH($M$1,$F2686:$F2689,0)&lt;MATCH($N$1,$F2686:$F2689,0),1*d_vote,0)</f>
        <v>0.52</v>
      </c>
      <c r="N2686" s="3">
        <f>IF(MATCH(M$1,$C2686:$C2689,0)&gt;(MATCH(N$1,$C2686:$C2689,0)),1*a_vote,0)+IF(MATCH(M$1,$D2686:$D2689,0)&gt;MATCH(N$1,$D2686:$D2689,0),1*b_vote,0)+IF(MATCH(M$1,$E2686:$E2689,0)&gt;MATCH(N$1,$E2686:$E2689,0),1*c_vote,0)+IF(MATCH(M$1,$F2686:$F2689,0)&gt;MATCH(N$1,$F2686:$F2689,0),1*d_vote,0)</f>
        <v>0.48</v>
      </c>
      <c r="O2686" s="3">
        <f>IF(MATCH($O$1,$C2686:$C2689,0)&lt;(MATCH($P$1,$C2686:$C2689,0)),1*a_vote,0)+IF(MATCH($O$1,$D2686:$D2689,0)&lt;MATCH($P$1,$D2686:$D2689,0),1*b_vote,0)+IF(MATCH($O$1,$E2686:$E2689,0)&lt;MATCH($P$1,$E2686:$E2689,0),1*c_vote,0)+IF(MATCH($O$1,$F2686:$F2689,0)&lt;MATCH($P$1,$F2686:$F2689,0),1*d_vote,0)</f>
        <v>0.48</v>
      </c>
      <c r="P2686" s="3">
        <f>IF(MATCH(O$1,$C2686:$C2689,0)&gt;(MATCH(P$1,$C2686:$C2689,0)),1*a_vote,0)+IF(MATCH(O$1,$D2686:$D2689,0)&gt;MATCH(P$1,$D2686:$D2689,0),1*b_vote,0)+IF(MATCH(O$1,$E2686:$E2689,0)&gt;MATCH(P$1,$E2686:$E2689,0),1*c_vote,0)+IF(MATCH(O$1,$F2686:$F2689,0)&gt;MATCH(P$1,$F2686:$F2689,0),1*d_vote,0)</f>
        <v>0.52</v>
      </c>
      <c r="Q2686" s="3">
        <f>IF(MATCH($Q$1,$C2686:$C2689,0)&lt;(MATCH($R$1,$C2686:$C2689,0)),1*a_vote,0)+IF(MATCH($Q$1,$D2686:$D2689,0)&lt;MATCH($R$1,$D2686:$D2689,0),1*b_vote,0)+IF(MATCH($Q$1,$E2686:$E2689,0)&lt;MATCH($R$1,$E2686:$E2689,0),1*c_vote,0)+IF(MATCH($Q$1,$F2686:$F2689,0)&lt;MATCH($R$1,$F2686:$F2689,0),1*d_vote,0)</f>
        <v>0.51</v>
      </c>
      <c r="R2686" s="3">
        <f>IF(MATCH(Q$1,$C2686:$C2689,0)&gt;(MATCH(R$1,$C2686:$C2689,0)),1*a_vote,0)+IF(MATCH(Q$1,$D2686:$D2689,0)&gt;MATCH(R$1,$D2686:$D2689,0),1*b_vote,0)+IF(MATCH(Q$1,$E2686:$E2689,0)&gt;MATCH(R$1,$E2686:$E2689,0),1*c_vote,0)+IF(MATCH(Q$1,$F2686:$F2689,0)&gt;MATCH(R$1,$F2686:$F2689,0),1*d_vote,0)</f>
        <v>0.49</v>
      </c>
      <c r="S2686" s="3">
        <f>IF(MATCH($S$1,$C2686:$C2689,0)&lt;(MATCH($T$1,$C2686:$C2689,0)),1*a_vote,0)+IF(MATCH($S$1,$D2686:$D2689,0)&lt;MATCH($T$1,$D2686:$D2689,0),1*b_vote,0)+IF(MATCH($S$1,$E2686:$E2689,0)&lt;MATCH($T$1,$E2686:$E2689,0),1*c_vote,0)+IF(MATCH($S$1,$F2686:$F2689,0)&lt;MATCH($T$1,$F2686:$F2689,0),1*d_vote,0)</f>
        <v>0.51</v>
      </c>
      <c r="T2686" s="3">
        <f>IF(MATCH(S$1,$C2686:$C2689,0)&gt;(MATCH(T$1,$C2686:$C2689,0)),1*a_vote,0)+IF(MATCH(S$1,$D2686:$D2689,0)&gt;MATCH(T$1,$D2686:$D2689,0),1*b_vote,0)+IF(MATCH(S$1,$E2686:$E2689,0)&gt;MATCH(T$1,$E2686:$E2689,0),1*c_vote,0)+IF(MATCH(S$1,$F2686:$F2689,0)&gt;MATCH(T$1,$F2686:$F2689,0),1*d_vote,0)</f>
        <v>0.49</v>
      </c>
    </row>
    <row r="2687" spans="1:20" x14ac:dyDescent="0.25">
      <c r="A2687">
        <f t="shared" si="84"/>
        <v>2686</v>
      </c>
      <c r="B2687">
        <f t="shared" si="85"/>
        <v>672</v>
      </c>
      <c r="C2687" t="str">
        <f>INDEX('VBA code_permu_wo_repettn'!$T$3:$Y$6,COUNTIF('Profile-matrices_Condorcet'!$B$2:$B2687,'Profile-matrices_Condorcet'!$B2687),MATCH(INDEX('numeric possibilities'!D$3:D$1298,VLOOKUP($B2687,'numeric possibilities'!$C$3:$G$1298,1)),'VBA code_permu_wo_repettn'!$T$2:$Y$2))</f>
        <v>D</v>
      </c>
      <c r="D2687" t="str">
        <f>INDEX('VBA code_permu_wo_repettn'!$AA$3:$AF$6,COUNTIF('Profile-matrices_Condorcet'!$B$2:$B2687,'Profile-matrices_Condorcet'!$B2687),MATCH(INDEX('numeric possibilities'!E$3:E$1298,VLOOKUP($B2687,'numeric possibilities'!$C$3:$G$1298,1)),'VBA code_permu_wo_repettn'!$AA$2:$AF$2))</f>
        <v>C</v>
      </c>
      <c r="E2687" t="str">
        <f>INDEX('VBA code_permu_wo_repettn'!$AH$3:$AM$6,COUNTIF('Profile-matrices_Condorcet'!$B$2:$B2687,'Profile-matrices_Condorcet'!$B2687),MATCH(INDEX('numeric possibilities'!F$3:F$1298,VLOOKUP($B2687,'numeric possibilities'!$C$3:$G$1298,1)),'VBA code_permu_wo_repettn'!$AH$2:$AM$2))</f>
        <v>A</v>
      </c>
      <c r="F2687" t="str">
        <f>INDEX('VBA code_permu_wo_repettn'!$AO$3:$AT$6,COUNTIF('Profile-matrices_Condorcet'!$B$2:$B2687,'Profile-matrices_Condorcet'!$B2687),MATCH(INDEX('numeric possibilities'!G$3:G$1298,VLOOKUP($B2687,'numeric possibilities'!$C$3:$G$1298,1)),'VBA code_permu_wo_repettn'!$AO$2:$AT$2))</f>
        <v>B</v>
      </c>
      <c r="H2687" t="s">
        <v>15</v>
      </c>
      <c r="I2687" t="str">
        <f>IF(I2686&gt;J2686,$I$1,IF(I2686&lt;J2686,$J$1,0))</f>
        <v>A</v>
      </c>
      <c r="K2687" t="str">
        <f>IF(K2686&gt;L2686,$K$1,IF(K2686&lt;L2686,$L$1,0))</f>
        <v>C</v>
      </c>
      <c r="M2687" t="str">
        <f>IF(M2686&gt;N2686,$M$1,IF(M2686&lt;N2686,$N$1,0))</f>
        <v>A</v>
      </c>
      <c r="O2687" t="str">
        <f>IF(O2686&gt;P2686,$O$1,IF(O2686&lt;P2686,$P$1,0))</f>
        <v>C</v>
      </c>
      <c r="Q2687" t="str">
        <f>IF(Q2686&gt;R2686,$Q$1,IF(Q2686&lt;R2686,$R$1,0))</f>
        <v>B</v>
      </c>
      <c r="S2687" t="str">
        <f>IF(S2686&gt;T2686,$S$1,IF(S2686&lt;T2686,$T$1,0))</f>
        <v>C</v>
      </c>
    </row>
    <row r="2688" spans="1:20" x14ac:dyDescent="0.25">
      <c r="A2688">
        <f t="shared" si="84"/>
        <v>2687</v>
      </c>
      <c r="B2688">
        <f t="shared" si="85"/>
        <v>672</v>
      </c>
      <c r="C2688" t="str">
        <f>INDEX('VBA code_permu_wo_repettn'!$T$3:$Y$6,COUNTIF('Profile-matrices_Condorcet'!$B$2:$B2688,'Profile-matrices_Condorcet'!$B2688),MATCH(INDEX('numeric possibilities'!D$3:D$1298,VLOOKUP($B2688,'numeric possibilities'!$C$3:$G$1298,1)),'VBA code_permu_wo_repettn'!$T$2:$Y$2))</f>
        <v>C</v>
      </c>
      <c r="D2688" t="str">
        <f>INDEX('VBA code_permu_wo_repettn'!$AA$3:$AF$6,COUNTIF('Profile-matrices_Condorcet'!$B$2:$B2688,'Profile-matrices_Condorcet'!$B2688),MATCH(INDEX('numeric possibilities'!E$3:E$1298,VLOOKUP($B2688,'numeric possibilities'!$C$3:$G$1298,1)),'VBA code_permu_wo_repettn'!$AA$2:$AF$2))</f>
        <v>D</v>
      </c>
      <c r="E2688" t="str">
        <f>INDEX('VBA code_permu_wo_repettn'!$AH$3:$AM$6,COUNTIF('Profile-matrices_Condorcet'!$B$2:$B2688,'Profile-matrices_Condorcet'!$B2688),MATCH(INDEX('numeric possibilities'!F$3:F$1298,VLOOKUP($B2688,'numeric possibilities'!$C$3:$G$1298,1)),'VBA code_permu_wo_repettn'!$AH$2:$AM$2))</f>
        <v>B</v>
      </c>
      <c r="F2688" t="str">
        <f>INDEX('VBA code_permu_wo_repettn'!$AO$3:$AT$6,COUNTIF('Profile-matrices_Condorcet'!$B$2:$B2688,'Profile-matrices_Condorcet'!$B2688),MATCH(INDEX('numeric possibilities'!G$3:G$1298,VLOOKUP($B2688,'numeric possibilities'!$C$3:$G$1298,1)),'VBA code_permu_wo_repettn'!$AO$2:$AT$2))</f>
        <v>C</v>
      </c>
      <c r="I2688" t="s">
        <v>0</v>
      </c>
      <c r="J2688" t="s">
        <v>1</v>
      </c>
      <c r="K2688" t="s">
        <v>2</v>
      </c>
      <c r="L2688" t="s">
        <v>3</v>
      </c>
    </row>
    <row r="2689" spans="1:20" x14ac:dyDescent="0.25">
      <c r="A2689">
        <f t="shared" si="84"/>
        <v>2688</v>
      </c>
      <c r="B2689">
        <f t="shared" si="85"/>
        <v>672</v>
      </c>
      <c r="C2689" t="str">
        <f>INDEX('VBA code_permu_wo_repettn'!$T$3:$Y$6,COUNTIF('Profile-matrices_Condorcet'!$B$2:$B2689,'Profile-matrices_Condorcet'!$B2689),MATCH(INDEX('numeric possibilities'!D$3:D$1298,VLOOKUP($B2689,'numeric possibilities'!$C$3:$G$1298,1)),'VBA code_permu_wo_repettn'!$T$2:$Y$2))</f>
        <v>B</v>
      </c>
      <c r="D2689" t="str">
        <f>INDEX('VBA code_permu_wo_repettn'!$AA$3:$AF$6,COUNTIF('Profile-matrices_Condorcet'!$B$2:$B2689,'Profile-matrices_Condorcet'!$B2689),MATCH(INDEX('numeric possibilities'!E$3:E$1298,VLOOKUP($B2689,'numeric possibilities'!$C$3:$G$1298,1)),'VBA code_permu_wo_repettn'!$AA$2:$AF$2))</f>
        <v>A</v>
      </c>
      <c r="E2689" t="str">
        <f>INDEX('VBA code_permu_wo_repettn'!$AH$3:$AM$6,COUNTIF('Profile-matrices_Condorcet'!$B$2:$B2689,'Profile-matrices_Condorcet'!$B2689),MATCH(INDEX('numeric possibilities'!F$3:F$1298,VLOOKUP($B2689,'numeric possibilities'!$C$3:$G$1298,1)),'VBA code_permu_wo_repettn'!$AH$2:$AM$2))</f>
        <v>D</v>
      </c>
      <c r="F2689" t="str">
        <f>INDEX('VBA code_permu_wo_repettn'!$AO$3:$AT$6,COUNTIF('Profile-matrices_Condorcet'!$B$2:$B2689,'Profile-matrices_Condorcet'!$B2689),MATCH(INDEX('numeric possibilities'!G$3:G$1298,VLOOKUP($B2689,'numeric possibilities'!$C$3:$G$1298,1)),'VBA code_permu_wo_repettn'!$AO$2:$AT$2))</f>
        <v>A</v>
      </c>
      <c r="G2689" t="str">
        <f>IF(MAX(I2689:L2689)&gt;='numeric possibilities'!$B$4/2,INDEX('Profile-matrices_Condorcet'!I2688:L2688,1,MATCH(MAX('Profile-matrices_Condorcet'!I2689:L2689),'Profile-matrices_Condorcet'!I2689:L2689,0)),"NCW")</f>
        <v>C</v>
      </c>
      <c r="H2689" t="s">
        <v>13</v>
      </c>
      <c r="I2689" s="3">
        <f>COUNTIF($I2687:$S2687,I2688)</f>
        <v>2</v>
      </c>
      <c r="J2689" s="3">
        <f>COUNTIF($I2687:$S2687,J2688)</f>
        <v>1</v>
      </c>
      <c r="K2689" s="3">
        <f>COUNTIF($I2687:$S2687,K2688)</f>
        <v>3</v>
      </c>
      <c r="L2689" s="3">
        <f>COUNTIF($I2687:$S2687,L2688)</f>
        <v>0</v>
      </c>
    </row>
    <row r="2690" spans="1:20" x14ac:dyDescent="0.25">
      <c r="A2690">
        <f t="shared" si="84"/>
        <v>2689</v>
      </c>
      <c r="B2690">
        <f t="shared" si="85"/>
        <v>673</v>
      </c>
      <c r="C2690" t="str">
        <f>INDEX('VBA code_permu_wo_repettn'!$T$3:$Y$6,COUNTIF('Profile-matrices_Condorcet'!$B$2:$B2690,'Profile-matrices_Condorcet'!$B2690),MATCH(INDEX('numeric possibilities'!D$3:D$1298,VLOOKUP($B2690,'numeric possibilities'!$C$3:$G$1298,1)),'VBA code_permu_wo_repettn'!$T$2:$Y$2))</f>
        <v>A</v>
      </c>
      <c r="D2690" t="str">
        <f>INDEX('VBA code_permu_wo_repettn'!$AA$3:$AF$6,COUNTIF('Profile-matrices_Condorcet'!$B$2:$B2690,'Profile-matrices_Condorcet'!$B2690),MATCH(INDEX('numeric possibilities'!E$3:E$1298,VLOOKUP($B2690,'numeric possibilities'!$C$3:$G$1298,1)),'VBA code_permu_wo_repettn'!$AA$2:$AF$2))</f>
        <v>B</v>
      </c>
      <c r="E2690" t="str">
        <f>INDEX('VBA code_permu_wo_repettn'!$AH$3:$AM$6,COUNTIF('Profile-matrices_Condorcet'!$B$2:$B2690,'Profile-matrices_Condorcet'!$B2690),MATCH(INDEX('numeric possibilities'!F$3:F$1298,VLOOKUP($B2690,'numeric possibilities'!$C$3:$G$1298,1)),'VBA code_permu_wo_repettn'!$AH$2:$AM$2))</f>
        <v>C</v>
      </c>
      <c r="F2690" t="str">
        <f>INDEX('VBA code_permu_wo_repettn'!$AO$3:$AT$6,COUNTIF('Profile-matrices_Condorcet'!$B$2:$B2690,'Profile-matrices_Condorcet'!$B2690),MATCH(INDEX('numeric possibilities'!G$3:G$1298,VLOOKUP($B2690,'numeric possibilities'!$C$3:$G$1298,1)),'VBA code_permu_wo_repettn'!$AO$2:$AT$2))</f>
        <v>D</v>
      </c>
      <c r="H2690" t="s">
        <v>14</v>
      </c>
      <c r="I2690" s="3">
        <f>IF(MATCH(I$1,$C2690:$C2693,0)&lt;(MATCH(J$1,$C2690:$C2693,0)),1*a_vote,0)+IF(MATCH(I$1,$D2690:$D2693,0)&lt;MATCH(J$1,$D2690:$D2693,0),1*b_vote,0)+IF(MATCH(I$1,$E2690:$E2693,0)&lt;MATCH(J$1,$E2690:$E2693,0),1*c_vote,0)+IF(MATCH(I$1,$F2690:$F2693,0)&lt;MATCH(J$1,$F2690:$F2693,0),1*d_vote,0)</f>
        <v>0.52</v>
      </c>
      <c r="J2690" s="3">
        <f>IF(MATCH(I$1,$C2690:$C2693,0)&gt;(MATCH(J$1,$C2690:$C2693,0)),1*a_vote,0)+IF(MATCH(I$1,$D2690:$D2693,0)&gt;MATCH(J$1,$D2690:$D2693,0),1*b_vote,0)+IF(MATCH(I$1,$E2690:$E2693,0)&gt;MATCH(J$1,$E2690:$E2693,0),1*c_vote,0)+IF(MATCH(I$1,$F2690:$F2693,0)&gt;MATCH(J$1,$F2690:$F2693,0),1*d_vote,0)</f>
        <v>0.48</v>
      </c>
      <c r="K2690" s="3">
        <f>IF(MATCH($K$1,$C2690:$C2693,0)&lt;(MATCH($L$1,$C2690:$C2693,0)),1*a_vote,0)+IF(MATCH($K$1,$D2690:$D2693,0)&lt;MATCH($L$1,$D2690:$D2693,0),1*b_vote,0)+IF(MATCH($K$1,$E2690:$E2693,0)&lt;MATCH($L$1,$E2690:$E2693,0),1*c_vote,0)+IF(MATCH($K$1,$F2690:$F2693,0)&lt;MATCH($L$1,$F2690:$F2693,0),1*d_vote,0)</f>
        <v>0.53</v>
      </c>
      <c r="L2690" s="3">
        <f>IF(MATCH(K$1,$C2690:$C2693,0)&gt;(MATCH(L$1,$C2690:$C2693,0)),1*a_vote,0)+IF(MATCH(K$1,$D2690:$D2693,0)&gt;MATCH(L$1,$D2690:$D2693,0),1*b_vote,0)+IF(MATCH(K$1,$E2690:$E2693,0)&gt;MATCH(L$1,$E2690:$E2693,0),1*c_vote,0)+IF(MATCH(K$1,$F2690:$F2693,0)&gt;MATCH(L$1,$F2690:$F2693,0),1*d_vote,0)</f>
        <v>0.47</v>
      </c>
      <c r="M2690" s="3">
        <f>IF(MATCH($M$1,$C2690:$C2693,0)&lt;(MATCH($N$1,$C2690:$C2693,0)),1*a_vote,0)+IF(MATCH($M$1,$D2690:$D2693,0)&lt;MATCH($N$1,$D2690:$D2693,0),1*b_vote,0)+IF(MATCH($M$1,$E2690:$E2693,0)&lt;MATCH($N$1,$E2690:$E2693,0),1*c_vote,0)+IF(MATCH($M$1,$F2690:$F2693,0)&lt;MATCH($N$1,$F2690:$F2693,0),1*d_vote,0)</f>
        <v>0.52</v>
      </c>
      <c r="N2690" s="3">
        <f>IF(MATCH(M$1,$C2690:$C2693,0)&gt;(MATCH(N$1,$C2690:$C2693,0)),1*a_vote,0)+IF(MATCH(M$1,$D2690:$D2693,0)&gt;MATCH(N$1,$D2690:$D2693,0),1*b_vote,0)+IF(MATCH(M$1,$E2690:$E2693,0)&gt;MATCH(N$1,$E2690:$E2693,0),1*c_vote,0)+IF(MATCH(M$1,$F2690:$F2693,0)&gt;MATCH(N$1,$F2690:$F2693,0),1*d_vote,0)</f>
        <v>0.48</v>
      </c>
      <c r="O2690" s="3">
        <f>IF(MATCH($O$1,$C2690:$C2693,0)&lt;(MATCH($P$1,$C2690:$C2693,0)),1*a_vote,0)+IF(MATCH($O$1,$D2690:$D2693,0)&lt;MATCH($P$1,$D2690:$D2693,0),1*b_vote,0)+IF(MATCH($O$1,$E2690:$E2693,0)&lt;MATCH($P$1,$E2690:$E2693,0),1*c_vote,0)+IF(MATCH($O$1,$F2690:$F2693,0)&lt;MATCH($P$1,$F2690:$F2693,0),1*d_vote,0)</f>
        <v>0.75</v>
      </c>
      <c r="P2690" s="3">
        <f>IF(MATCH(O$1,$C2690:$C2693,0)&gt;(MATCH(P$1,$C2690:$C2693,0)),1*a_vote,0)+IF(MATCH(O$1,$D2690:$D2693,0)&gt;MATCH(P$1,$D2690:$D2693,0),1*b_vote,0)+IF(MATCH(O$1,$E2690:$E2693,0)&gt;MATCH(P$1,$E2690:$E2693,0),1*c_vote,0)+IF(MATCH(O$1,$F2690:$F2693,0)&gt;MATCH(P$1,$F2690:$F2693,0),1*d_vote,0)</f>
        <v>0.25</v>
      </c>
      <c r="Q2690" s="3">
        <f>IF(MATCH($Q$1,$C2690:$C2693,0)&lt;(MATCH($R$1,$C2690:$C2693,0)),1*a_vote,0)+IF(MATCH($Q$1,$D2690:$D2693,0)&lt;MATCH($R$1,$D2690:$D2693,0),1*b_vote,0)+IF(MATCH($Q$1,$E2690:$E2693,0)&lt;MATCH($R$1,$E2690:$E2693,0),1*c_vote,0)+IF(MATCH($Q$1,$F2690:$F2693,0)&lt;MATCH($R$1,$F2690:$F2693,0),1*d_vote,0)</f>
        <v>0.78</v>
      </c>
      <c r="R2690" s="3">
        <f>IF(MATCH(Q$1,$C2690:$C2693,0)&gt;(MATCH(R$1,$C2690:$C2693,0)),1*a_vote,0)+IF(MATCH(Q$1,$D2690:$D2693,0)&gt;MATCH(R$1,$D2690:$D2693,0),1*b_vote,0)+IF(MATCH(Q$1,$E2690:$E2693,0)&gt;MATCH(R$1,$E2690:$E2693,0),1*c_vote,0)+IF(MATCH(Q$1,$F2690:$F2693,0)&gt;MATCH(R$1,$F2690:$F2693,0),1*d_vote,0)</f>
        <v>0.21999999999999997</v>
      </c>
      <c r="S2690" s="3">
        <f>IF(MATCH($S$1,$C2690:$C2693,0)&lt;(MATCH($T$1,$C2690:$C2693,0)),1*a_vote,0)+IF(MATCH($S$1,$D2690:$D2693,0)&lt;MATCH($T$1,$D2690:$D2693,0),1*b_vote,0)+IF(MATCH($S$1,$E2690:$E2693,0)&lt;MATCH($T$1,$E2690:$E2693,0),1*c_vote,0)+IF(MATCH($S$1,$F2690:$F2693,0)&lt;MATCH($T$1,$F2690:$F2693,0),1*d_vote,0)</f>
        <v>0.52</v>
      </c>
      <c r="T2690" s="3">
        <f>IF(MATCH(S$1,$C2690:$C2693,0)&gt;(MATCH(T$1,$C2690:$C2693,0)),1*a_vote,0)+IF(MATCH(S$1,$D2690:$D2693,0)&gt;MATCH(T$1,$D2690:$D2693,0),1*b_vote,0)+IF(MATCH(S$1,$E2690:$E2693,0)&gt;MATCH(T$1,$E2690:$E2693,0),1*c_vote,0)+IF(MATCH(S$1,$F2690:$F2693,0)&gt;MATCH(T$1,$F2690:$F2693,0),1*d_vote,0)</f>
        <v>0.48</v>
      </c>
    </row>
    <row r="2691" spans="1:20" x14ac:dyDescent="0.25">
      <c r="A2691">
        <f t="shared" si="84"/>
        <v>2690</v>
      </c>
      <c r="B2691">
        <f t="shared" si="85"/>
        <v>673</v>
      </c>
      <c r="C2691" t="str">
        <f>INDEX('VBA code_permu_wo_repettn'!$T$3:$Y$6,COUNTIF('Profile-matrices_Condorcet'!$B$2:$B2691,'Profile-matrices_Condorcet'!$B2691),MATCH(INDEX('numeric possibilities'!D$3:D$1298,VLOOKUP($B2691,'numeric possibilities'!$C$3:$G$1298,1)),'VBA code_permu_wo_repettn'!$T$2:$Y$2))</f>
        <v>B</v>
      </c>
      <c r="D2691" t="str">
        <f>INDEX('VBA code_permu_wo_repettn'!$AA$3:$AF$6,COUNTIF('Profile-matrices_Condorcet'!$B$2:$B2691,'Profile-matrices_Condorcet'!$B2691),MATCH(INDEX('numeric possibilities'!E$3:E$1298,VLOOKUP($B2691,'numeric possibilities'!$C$3:$G$1298,1)),'VBA code_permu_wo_repettn'!$AA$2:$AF$2))</f>
        <v>D</v>
      </c>
      <c r="E2691" t="str">
        <f>INDEX('VBA code_permu_wo_repettn'!$AH$3:$AM$6,COUNTIF('Profile-matrices_Condorcet'!$B$2:$B2691,'Profile-matrices_Condorcet'!$B2691),MATCH(INDEX('numeric possibilities'!F$3:F$1298,VLOOKUP($B2691,'numeric possibilities'!$C$3:$G$1298,1)),'VBA code_permu_wo_repettn'!$AH$2:$AM$2))</f>
        <v>A</v>
      </c>
      <c r="F2691" t="str">
        <f>INDEX('VBA code_permu_wo_repettn'!$AO$3:$AT$6,COUNTIF('Profile-matrices_Condorcet'!$B$2:$B2691,'Profile-matrices_Condorcet'!$B2691),MATCH(INDEX('numeric possibilities'!G$3:G$1298,VLOOKUP($B2691,'numeric possibilities'!$C$3:$G$1298,1)),'VBA code_permu_wo_repettn'!$AO$2:$AT$2))</f>
        <v>B</v>
      </c>
      <c r="H2691" t="s">
        <v>15</v>
      </c>
      <c r="I2691" t="str">
        <f>IF(I2690&gt;J2690,$I$1,IF(I2690&lt;J2690,$J$1,0))</f>
        <v>A</v>
      </c>
      <c r="K2691" t="str">
        <f>IF(K2690&gt;L2690,$K$1,IF(K2690&lt;L2690,$L$1,0))</f>
        <v>A</v>
      </c>
      <c r="M2691" t="str">
        <f>IF(M2690&gt;N2690,$M$1,IF(M2690&lt;N2690,$N$1,0))</f>
        <v>A</v>
      </c>
      <c r="O2691" t="str">
        <f>IF(O2690&gt;P2690,$O$1,IF(O2690&lt;P2690,$P$1,0))</f>
        <v>B</v>
      </c>
      <c r="Q2691" t="str">
        <f>IF(Q2690&gt;R2690,$Q$1,IF(Q2690&lt;R2690,$R$1,0))</f>
        <v>B</v>
      </c>
      <c r="S2691" t="str">
        <f>IF(S2690&gt;T2690,$S$1,IF(S2690&lt;T2690,$T$1,0))</f>
        <v>C</v>
      </c>
    </row>
    <row r="2692" spans="1:20" x14ac:dyDescent="0.25">
      <c r="A2692">
        <f t="shared" si="84"/>
        <v>2691</v>
      </c>
      <c r="B2692">
        <f t="shared" si="85"/>
        <v>673</v>
      </c>
      <c r="C2692" t="str">
        <f>INDEX('VBA code_permu_wo_repettn'!$T$3:$Y$6,COUNTIF('Profile-matrices_Condorcet'!$B$2:$B2692,'Profile-matrices_Condorcet'!$B2692),MATCH(INDEX('numeric possibilities'!D$3:D$1298,VLOOKUP($B2692,'numeric possibilities'!$C$3:$G$1298,1)),'VBA code_permu_wo_repettn'!$T$2:$Y$2))</f>
        <v>C</v>
      </c>
      <c r="D2692" t="str">
        <f>INDEX('VBA code_permu_wo_repettn'!$AA$3:$AF$6,COUNTIF('Profile-matrices_Condorcet'!$B$2:$B2692,'Profile-matrices_Condorcet'!$B2692),MATCH(INDEX('numeric possibilities'!E$3:E$1298,VLOOKUP($B2692,'numeric possibilities'!$C$3:$G$1298,1)),'VBA code_permu_wo_repettn'!$AA$2:$AF$2))</f>
        <v>A</v>
      </c>
      <c r="E2692" t="str">
        <f>INDEX('VBA code_permu_wo_repettn'!$AH$3:$AM$6,COUNTIF('Profile-matrices_Condorcet'!$B$2:$B2692,'Profile-matrices_Condorcet'!$B2692),MATCH(INDEX('numeric possibilities'!F$3:F$1298,VLOOKUP($B2692,'numeric possibilities'!$C$3:$G$1298,1)),'VBA code_permu_wo_repettn'!$AH$2:$AM$2))</f>
        <v>B</v>
      </c>
      <c r="F2692" t="str">
        <f>INDEX('VBA code_permu_wo_repettn'!$AO$3:$AT$6,COUNTIF('Profile-matrices_Condorcet'!$B$2:$B2692,'Profile-matrices_Condorcet'!$B2692),MATCH(INDEX('numeric possibilities'!G$3:G$1298,VLOOKUP($B2692,'numeric possibilities'!$C$3:$G$1298,1)),'VBA code_permu_wo_repettn'!$AO$2:$AT$2))</f>
        <v>C</v>
      </c>
      <c r="I2692" t="s">
        <v>0</v>
      </c>
      <c r="J2692" t="s">
        <v>1</v>
      </c>
      <c r="K2692" t="s">
        <v>2</v>
      </c>
      <c r="L2692" t="s">
        <v>3</v>
      </c>
    </row>
    <row r="2693" spans="1:20" x14ac:dyDescent="0.25">
      <c r="A2693">
        <f t="shared" si="84"/>
        <v>2692</v>
      </c>
      <c r="B2693">
        <f t="shared" si="85"/>
        <v>673</v>
      </c>
      <c r="C2693" t="str">
        <f>INDEX('VBA code_permu_wo_repettn'!$T$3:$Y$6,COUNTIF('Profile-matrices_Condorcet'!$B$2:$B2693,'Profile-matrices_Condorcet'!$B2693),MATCH(INDEX('numeric possibilities'!D$3:D$1298,VLOOKUP($B2693,'numeric possibilities'!$C$3:$G$1298,1)),'VBA code_permu_wo_repettn'!$T$2:$Y$2))</f>
        <v>D</v>
      </c>
      <c r="D2693" t="str">
        <f>INDEX('VBA code_permu_wo_repettn'!$AA$3:$AF$6,COUNTIF('Profile-matrices_Condorcet'!$B$2:$B2693,'Profile-matrices_Condorcet'!$B2693),MATCH(INDEX('numeric possibilities'!E$3:E$1298,VLOOKUP($B2693,'numeric possibilities'!$C$3:$G$1298,1)),'VBA code_permu_wo_repettn'!$AA$2:$AF$2))</f>
        <v>C</v>
      </c>
      <c r="E2693" t="str">
        <f>INDEX('VBA code_permu_wo_repettn'!$AH$3:$AM$6,COUNTIF('Profile-matrices_Condorcet'!$B$2:$B2693,'Profile-matrices_Condorcet'!$B2693),MATCH(INDEX('numeric possibilities'!F$3:F$1298,VLOOKUP($B2693,'numeric possibilities'!$C$3:$G$1298,1)),'VBA code_permu_wo_repettn'!$AH$2:$AM$2))</f>
        <v>D</v>
      </c>
      <c r="F2693" t="str">
        <f>INDEX('VBA code_permu_wo_repettn'!$AO$3:$AT$6,COUNTIF('Profile-matrices_Condorcet'!$B$2:$B2693,'Profile-matrices_Condorcet'!$B2693),MATCH(INDEX('numeric possibilities'!G$3:G$1298,VLOOKUP($B2693,'numeric possibilities'!$C$3:$G$1298,1)),'VBA code_permu_wo_repettn'!$AO$2:$AT$2))</f>
        <v>A</v>
      </c>
      <c r="G2693" t="str">
        <f>IF(MAX(I2693:L2693)&gt;='numeric possibilities'!$B$4/2,INDEX('Profile-matrices_Condorcet'!I2692:L2692,1,MATCH(MAX('Profile-matrices_Condorcet'!I2693:L2693),'Profile-matrices_Condorcet'!I2693:L2693,0)),"NCW")</f>
        <v>A</v>
      </c>
      <c r="H2693" t="s">
        <v>13</v>
      </c>
      <c r="I2693" s="3">
        <f>COUNTIF($I2691:$S2691,I2692)</f>
        <v>3</v>
      </c>
      <c r="J2693" s="3">
        <f>COUNTIF($I2691:$S2691,J2692)</f>
        <v>2</v>
      </c>
      <c r="K2693" s="3">
        <f>COUNTIF($I2691:$S2691,K2692)</f>
        <v>1</v>
      </c>
      <c r="L2693" s="3">
        <f>COUNTIF($I2691:$S2691,L2692)</f>
        <v>0</v>
      </c>
    </row>
    <row r="2694" spans="1:20" x14ac:dyDescent="0.25">
      <c r="A2694">
        <f t="shared" si="84"/>
        <v>2693</v>
      </c>
      <c r="B2694">
        <f t="shared" si="85"/>
        <v>674</v>
      </c>
      <c r="C2694" t="str">
        <f>INDEX('VBA code_permu_wo_repettn'!$T$3:$Y$6,COUNTIF('Profile-matrices_Condorcet'!$B$2:$B2694,'Profile-matrices_Condorcet'!$B2694),MATCH(INDEX('numeric possibilities'!D$3:D$1298,VLOOKUP($B2694,'numeric possibilities'!$C$3:$G$1298,1)),'VBA code_permu_wo_repettn'!$T$2:$Y$2))</f>
        <v>A</v>
      </c>
      <c r="D2694" t="str">
        <f>INDEX('VBA code_permu_wo_repettn'!$AA$3:$AF$6,COUNTIF('Profile-matrices_Condorcet'!$B$2:$B2694,'Profile-matrices_Condorcet'!$B2694),MATCH(INDEX('numeric possibilities'!E$3:E$1298,VLOOKUP($B2694,'numeric possibilities'!$C$3:$G$1298,1)),'VBA code_permu_wo_repettn'!$AA$2:$AF$2))</f>
        <v>B</v>
      </c>
      <c r="E2694" t="str">
        <f>INDEX('VBA code_permu_wo_repettn'!$AH$3:$AM$6,COUNTIF('Profile-matrices_Condorcet'!$B$2:$B2694,'Profile-matrices_Condorcet'!$B2694),MATCH(INDEX('numeric possibilities'!F$3:F$1298,VLOOKUP($B2694,'numeric possibilities'!$C$3:$G$1298,1)),'VBA code_permu_wo_repettn'!$AH$2:$AM$2))</f>
        <v>C</v>
      </c>
      <c r="F2694" t="str">
        <f>INDEX('VBA code_permu_wo_repettn'!$AO$3:$AT$6,COUNTIF('Profile-matrices_Condorcet'!$B$2:$B2694,'Profile-matrices_Condorcet'!$B2694),MATCH(INDEX('numeric possibilities'!G$3:G$1298,VLOOKUP($B2694,'numeric possibilities'!$C$3:$G$1298,1)),'VBA code_permu_wo_repettn'!$AO$2:$AT$2))</f>
        <v>D</v>
      </c>
      <c r="H2694" t="s">
        <v>14</v>
      </c>
      <c r="I2694" s="3">
        <f>IF(MATCH(I$1,$C2694:$C2697,0)&lt;(MATCH(J$1,$C2694:$C2697,0)),1*a_vote,0)+IF(MATCH(I$1,$D2694:$D2697,0)&lt;MATCH(J$1,$D2694:$D2697,0),1*b_vote,0)+IF(MATCH(I$1,$E2694:$E2697,0)&lt;MATCH(J$1,$E2694:$E2697,0),1*c_vote,0)+IF(MATCH(I$1,$F2694:$F2697,0)&lt;MATCH(J$1,$F2694:$F2697,0),1*d_vote,0)</f>
        <v>0.52</v>
      </c>
      <c r="J2694" s="3">
        <f>IF(MATCH(I$1,$C2694:$C2697,0)&gt;(MATCH(J$1,$C2694:$C2697,0)),1*a_vote,0)+IF(MATCH(I$1,$D2694:$D2697,0)&gt;MATCH(J$1,$D2694:$D2697,0),1*b_vote,0)+IF(MATCH(I$1,$E2694:$E2697,0)&gt;MATCH(J$1,$E2694:$E2697,0),1*c_vote,0)+IF(MATCH(I$1,$F2694:$F2697,0)&gt;MATCH(J$1,$F2694:$F2697,0),1*d_vote,0)</f>
        <v>0.48</v>
      </c>
      <c r="K2694" s="3">
        <f>IF(MATCH($K$1,$C2694:$C2697,0)&lt;(MATCH($L$1,$C2694:$C2697,0)),1*a_vote,0)+IF(MATCH($K$1,$D2694:$D2697,0)&lt;MATCH($L$1,$D2694:$D2697,0),1*b_vote,0)+IF(MATCH($K$1,$E2694:$E2697,0)&lt;MATCH($L$1,$E2694:$E2697,0),1*c_vote,0)+IF(MATCH($K$1,$F2694:$F2697,0)&lt;MATCH($L$1,$F2694:$F2697,0),1*d_vote,0)</f>
        <v>0.53</v>
      </c>
      <c r="L2694" s="3">
        <f>IF(MATCH(K$1,$C2694:$C2697,0)&gt;(MATCH(L$1,$C2694:$C2697,0)),1*a_vote,0)+IF(MATCH(K$1,$D2694:$D2697,0)&gt;MATCH(L$1,$D2694:$D2697,0),1*b_vote,0)+IF(MATCH(K$1,$E2694:$E2697,0)&gt;MATCH(L$1,$E2694:$E2697,0),1*c_vote,0)+IF(MATCH(K$1,$F2694:$F2697,0)&gt;MATCH(L$1,$F2694:$F2697,0),1*d_vote,0)</f>
        <v>0.47</v>
      </c>
      <c r="M2694" s="3">
        <f>IF(MATCH($M$1,$C2694:$C2697,0)&lt;(MATCH($N$1,$C2694:$C2697,0)),1*a_vote,0)+IF(MATCH($M$1,$D2694:$D2697,0)&lt;MATCH($N$1,$D2694:$D2697,0),1*b_vote,0)+IF(MATCH($M$1,$E2694:$E2697,0)&lt;MATCH($N$1,$E2694:$E2697,0),1*c_vote,0)+IF(MATCH($M$1,$F2694:$F2697,0)&lt;MATCH($N$1,$F2694:$F2697,0),1*d_vote,0)</f>
        <v>0.52</v>
      </c>
      <c r="N2694" s="3">
        <f>IF(MATCH(M$1,$C2694:$C2697,0)&gt;(MATCH(N$1,$C2694:$C2697,0)),1*a_vote,0)+IF(MATCH(M$1,$D2694:$D2697,0)&gt;MATCH(N$1,$D2694:$D2697,0),1*b_vote,0)+IF(MATCH(M$1,$E2694:$E2697,0)&gt;MATCH(N$1,$E2694:$E2697,0),1*c_vote,0)+IF(MATCH(M$1,$F2694:$F2697,0)&gt;MATCH(N$1,$F2694:$F2697,0),1*d_vote,0)</f>
        <v>0.48</v>
      </c>
      <c r="O2694" s="3">
        <f>IF(MATCH($O$1,$C2694:$C2697,0)&lt;(MATCH($P$1,$C2694:$C2697,0)),1*a_vote,0)+IF(MATCH($O$1,$D2694:$D2697,0)&lt;MATCH($P$1,$D2694:$D2697,0),1*b_vote,0)+IF(MATCH($O$1,$E2694:$E2697,0)&lt;MATCH($P$1,$E2694:$E2697,0),1*c_vote,0)+IF(MATCH($O$1,$F2694:$F2697,0)&lt;MATCH($P$1,$F2694:$F2697,0),1*d_vote,0)</f>
        <v>0.75</v>
      </c>
      <c r="P2694" s="3">
        <f>IF(MATCH(O$1,$C2694:$C2697,0)&gt;(MATCH(P$1,$C2694:$C2697,0)),1*a_vote,0)+IF(MATCH(O$1,$D2694:$D2697,0)&gt;MATCH(P$1,$D2694:$D2697,0),1*b_vote,0)+IF(MATCH(O$1,$E2694:$E2697,0)&gt;MATCH(P$1,$E2694:$E2697,0),1*c_vote,0)+IF(MATCH(O$1,$F2694:$F2697,0)&gt;MATCH(P$1,$F2694:$F2697,0),1*d_vote,0)</f>
        <v>0.25</v>
      </c>
      <c r="Q2694" s="3">
        <f>IF(MATCH($Q$1,$C2694:$C2697,0)&lt;(MATCH($R$1,$C2694:$C2697,0)),1*a_vote,0)+IF(MATCH($Q$1,$D2694:$D2697,0)&lt;MATCH($R$1,$D2694:$D2697,0),1*b_vote,0)+IF(MATCH($Q$1,$E2694:$E2697,0)&lt;MATCH($R$1,$E2694:$E2697,0),1*c_vote,0)+IF(MATCH($Q$1,$F2694:$F2697,0)&lt;MATCH($R$1,$F2694:$F2697,0),1*d_vote,0)</f>
        <v>0.78</v>
      </c>
      <c r="R2694" s="3">
        <f>IF(MATCH(Q$1,$C2694:$C2697,0)&gt;(MATCH(R$1,$C2694:$C2697,0)),1*a_vote,0)+IF(MATCH(Q$1,$D2694:$D2697,0)&gt;MATCH(R$1,$D2694:$D2697,0),1*b_vote,0)+IF(MATCH(Q$1,$E2694:$E2697,0)&gt;MATCH(R$1,$E2694:$E2697,0),1*c_vote,0)+IF(MATCH(Q$1,$F2694:$F2697,0)&gt;MATCH(R$1,$F2694:$F2697,0),1*d_vote,0)</f>
        <v>0.21999999999999997</v>
      </c>
      <c r="S2694" s="3">
        <f>IF(MATCH($S$1,$C2694:$C2697,0)&lt;(MATCH($T$1,$C2694:$C2697,0)),1*a_vote,0)+IF(MATCH($S$1,$D2694:$D2697,0)&lt;MATCH($T$1,$D2694:$D2697,0),1*b_vote,0)+IF(MATCH($S$1,$E2694:$E2697,0)&lt;MATCH($T$1,$E2694:$E2697,0),1*c_vote,0)+IF(MATCH($S$1,$F2694:$F2697,0)&lt;MATCH($T$1,$F2694:$F2697,0),1*d_vote,0)</f>
        <v>0.25</v>
      </c>
      <c r="T2694" s="3">
        <f>IF(MATCH(S$1,$C2694:$C2697,0)&gt;(MATCH(T$1,$C2694:$C2697,0)),1*a_vote,0)+IF(MATCH(S$1,$D2694:$D2697,0)&gt;MATCH(T$1,$D2694:$D2697,0),1*b_vote,0)+IF(MATCH(S$1,$E2694:$E2697,0)&gt;MATCH(T$1,$E2694:$E2697,0),1*c_vote,0)+IF(MATCH(S$1,$F2694:$F2697,0)&gt;MATCH(T$1,$F2694:$F2697,0),1*d_vote,0)</f>
        <v>0.75</v>
      </c>
    </row>
    <row r="2695" spans="1:20" x14ac:dyDescent="0.25">
      <c r="A2695">
        <f t="shared" si="84"/>
        <v>2694</v>
      </c>
      <c r="B2695">
        <f t="shared" si="85"/>
        <v>674</v>
      </c>
      <c r="C2695" t="str">
        <f>INDEX('VBA code_permu_wo_repettn'!$T$3:$Y$6,COUNTIF('Profile-matrices_Condorcet'!$B$2:$B2695,'Profile-matrices_Condorcet'!$B2695),MATCH(INDEX('numeric possibilities'!D$3:D$1298,VLOOKUP($B2695,'numeric possibilities'!$C$3:$G$1298,1)),'VBA code_permu_wo_repettn'!$T$2:$Y$2))</f>
        <v>B</v>
      </c>
      <c r="D2695" t="str">
        <f>INDEX('VBA code_permu_wo_repettn'!$AA$3:$AF$6,COUNTIF('Profile-matrices_Condorcet'!$B$2:$B2695,'Profile-matrices_Condorcet'!$B2695),MATCH(INDEX('numeric possibilities'!E$3:E$1298,VLOOKUP($B2695,'numeric possibilities'!$C$3:$G$1298,1)),'VBA code_permu_wo_repettn'!$AA$2:$AF$2))</f>
        <v>D</v>
      </c>
      <c r="E2695" t="str">
        <f>INDEX('VBA code_permu_wo_repettn'!$AH$3:$AM$6,COUNTIF('Profile-matrices_Condorcet'!$B$2:$B2695,'Profile-matrices_Condorcet'!$B2695),MATCH(INDEX('numeric possibilities'!F$3:F$1298,VLOOKUP($B2695,'numeric possibilities'!$C$3:$G$1298,1)),'VBA code_permu_wo_repettn'!$AH$2:$AM$2))</f>
        <v>A</v>
      </c>
      <c r="F2695" t="str">
        <f>INDEX('VBA code_permu_wo_repettn'!$AO$3:$AT$6,COUNTIF('Profile-matrices_Condorcet'!$B$2:$B2695,'Profile-matrices_Condorcet'!$B2695),MATCH(INDEX('numeric possibilities'!G$3:G$1298,VLOOKUP($B2695,'numeric possibilities'!$C$3:$G$1298,1)),'VBA code_permu_wo_repettn'!$AO$2:$AT$2))</f>
        <v>B</v>
      </c>
      <c r="H2695" t="s">
        <v>15</v>
      </c>
      <c r="I2695" t="str">
        <f>IF(I2694&gt;J2694,$I$1,IF(I2694&lt;J2694,$J$1,0))</f>
        <v>A</v>
      </c>
      <c r="K2695" t="str">
        <f>IF(K2694&gt;L2694,$K$1,IF(K2694&lt;L2694,$L$1,0))</f>
        <v>A</v>
      </c>
      <c r="M2695" t="str">
        <f>IF(M2694&gt;N2694,$M$1,IF(M2694&lt;N2694,$N$1,0))</f>
        <v>A</v>
      </c>
      <c r="O2695" t="str">
        <f>IF(O2694&gt;P2694,$O$1,IF(O2694&lt;P2694,$P$1,0))</f>
        <v>B</v>
      </c>
      <c r="Q2695" t="str">
        <f>IF(Q2694&gt;R2694,$Q$1,IF(Q2694&lt;R2694,$R$1,0))</f>
        <v>B</v>
      </c>
      <c r="S2695" t="str">
        <f>IF(S2694&gt;T2694,$S$1,IF(S2694&lt;T2694,$T$1,0))</f>
        <v>D</v>
      </c>
    </row>
    <row r="2696" spans="1:20" x14ac:dyDescent="0.25">
      <c r="A2696">
        <f t="shared" si="84"/>
        <v>2695</v>
      </c>
      <c r="B2696">
        <f t="shared" si="85"/>
        <v>674</v>
      </c>
      <c r="C2696" t="str">
        <f>INDEX('VBA code_permu_wo_repettn'!$T$3:$Y$6,COUNTIF('Profile-matrices_Condorcet'!$B$2:$B2696,'Profile-matrices_Condorcet'!$B2696),MATCH(INDEX('numeric possibilities'!D$3:D$1298,VLOOKUP($B2696,'numeric possibilities'!$C$3:$G$1298,1)),'VBA code_permu_wo_repettn'!$T$2:$Y$2))</f>
        <v>D</v>
      </c>
      <c r="D2696" t="str">
        <f>INDEX('VBA code_permu_wo_repettn'!$AA$3:$AF$6,COUNTIF('Profile-matrices_Condorcet'!$B$2:$B2696,'Profile-matrices_Condorcet'!$B2696),MATCH(INDEX('numeric possibilities'!E$3:E$1298,VLOOKUP($B2696,'numeric possibilities'!$C$3:$G$1298,1)),'VBA code_permu_wo_repettn'!$AA$2:$AF$2))</f>
        <v>A</v>
      </c>
      <c r="E2696" t="str">
        <f>INDEX('VBA code_permu_wo_repettn'!$AH$3:$AM$6,COUNTIF('Profile-matrices_Condorcet'!$B$2:$B2696,'Profile-matrices_Condorcet'!$B2696),MATCH(INDEX('numeric possibilities'!F$3:F$1298,VLOOKUP($B2696,'numeric possibilities'!$C$3:$G$1298,1)),'VBA code_permu_wo_repettn'!$AH$2:$AM$2))</f>
        <v>B</v>
      </c>
      <c r="F2696" t="str">
        <f>INDEX('VBA code_permu_wo_repettn'!$AO$3:$AT$6,COUNTIF('Profile-matrices_Condorcet'!$B$2:$B2696,'Profile-matrices_Condorcet'!$B2696),MATCH(INDEX('numeric possibilities'!G$3:G$1298,VLOOKUP($B2696,'numeric possibilities'!$C$3:$G$1298,1)),'VBA code_permu_wo_repettn'!$AO$2:$AT$2))</f>
        <v>C</v>
      </c>
      <c r="I2696" t="s">
        <v>0</v>
      </c>
      <c r="J2696" t="s">
        <v>1</v>
      </c>
      <c r="K2696" t="s">
        <v>2</v>
      </c>
      <c r="L2696" t="s">
        <v>3</v>
      </c>
    </row>
    <row r="2697" spans="1:20" x14ac:dyDescent="0.25">
      <c r="A2697">
        <f t="shared" si="84"/>
        <v>2696</v>
      </c>
      <c r="B2697">
        <f t="shared" si="85"/>
        <v>674</v>
      </c>
      <c r="C2697" t="str">
        <f>INDEX('VBA code_permu_wo_repettn'!$T$3:$Y$6,COUNTIF('Profile-matrices_Condorcet'!$B$2:$B2697,'Profile-matrices_Condorcet'!$B2697),MATCH(INDEX('numeric possibilities'!D$3:D$1298,VLOOKUP($B2697,'numeric possibilities'!$C$3:$G$1298,1)),'VBA code_permu_wo_repettn'!$T$2:$Y$2))</f>
        <v>C</v>
      </c>
      <c r="D2697" t="str">
        <f>INDEX('VBA code_permu_wo_repettn'!$AA$3:$AF$6,COUNTIF('Profile-matrices_Condorcet'!$B$2:$B2697,'Profile-matrices_Condorcet'!$B2697),MATCH(INDEX('numeric possibilities'!E$3:E$1298,VLOOKUP($B2697,'numeric possibilities'!$C$3:$G$1298,1)),'VBA code_permu_wo_repettn'!$AA$2:$AF$2))</f>
        <v>C</v>
      </c>
      <c r="E2697" t="str">
        <f>INDEX('VBA code_permu_wo_repettn'!$AH$3:$AM$6,COUNTIF('Profile-matrices_Condorcet'!$B$2:$B2697,'Profile-matrices_Condorcet'!$B2697),MATCH(INDEX('numeric possibilities'!F$3:F$1298,VLOOKUP($B2697,'numeric possibilities'!$C$3:$G$1298,1)),'VBA code_permu_wo_repettn'!$AH$2:$AM$2))</f>
        <v>D</v>
      </c>
      <c r="F2697" t="str">
        <f>INDEX('VBA code_permu_wo_repettn'!$AO$3:$AT$6,COUNTIF('Profile-matrices_Condorcet'!$B$2:$B2697,'Profile-matrices_Condorcet'!$B2697),MATCH(INDEX('numeric possibilities'!G$3:G$1298,VLOOKUP($B2697,'numeric possibilities'!$C$3:$G$1298,1)),'VBA code_permu_wo_repettn'!$AO$2:$AT$2))</f>
        <v>A</v>
      </c>
      <c r="G2697" t="str">
        <f>IF(MAX(I2697:L2697)&gt;='numeric possibilities'!$B$4/2,INDEX('Profile-matrices_Condorcet'!I2696:L2696,1,MATCH(MAX('Profile-matrices_Condorcet'!I2697:L2697),'Profile-matrices_Condorcet'!I2697:L2697,0)),"NCW")</f>
        <v>A</v>
      </c>
      <c r="H2697" t="s">
        <v>13</v>
      </c>
      <c r="I2697" s="3">
        <f>COUNTIF($I2695:$S2695,I2696)</f>
        <v>3</v>
      </c>
      <c r="J2697" s="3">
        <f>COUNTIF($I2695:$S2695,J2696)</f>
        <v>2</v>
      </c>
      <c r="K2697" s="3">
        <f>COUNTIF($I2695:$S2695,K2696)</f>
        <v>0</v>
      </c>
      <c r="L2697" s="3">
        <f>COUNTIF($I2695:$S2695,L2696)</f>
        <v>1</v>
      </c>
    </row>
    <row r="2698" spans="1:20" x14ac:dyDescent="0.25">
      <c r="A2698">
        <f t="shared" si="84"/>
        <v>2697</v>
      </c>
      <c r="B2698">
        <f t="shared" si="85"/>
        <v>675</v>
      </c>
      <c r="C2698" t="str">
        <f>INDEX('VBA code_permu_wo_repettn'!$T$3:$Y$6,COUNTIF('Profile-matrices_Condorcet'!$B$2:$B2698,'Profile-matrices_Condorcet'!$B2698),MATCH(INDEX('numeric possibilities'!D$3:D$1298,VLOOKUP($B2698,'numeric possibilities'!$C$3:$G$1298,1)),'VBA code_permu_wo_repettn'!$T$2:$Y$2))</f>
        <v>A</v>
      </c>
      <c r="D2698" t="str">
        <f>INDEX('VBA code_permu_wo_repettn'!$AA$3:$AF$6,COUNTIF('Profile-matrices_Condorcet'!$B$2:$B2698,'Profile-matrices_Condorcet'!$B2698),MATCH(INDEX('numeric possibilities'!E$3:E$1298,VLOOKUP($B2698,'numeric possibilities'!$C$3:$G$1298,1)),'VBA code_permu_wo_repettn'!$AA$2:$AF$2))</f>
        <v>B</v>
      </c>
      <c r="E2698" t="str">
        <f>INDEX('VBA code_permu_wo_repettn'!$AH$3:$AM$6,COUNTIF('Profile-matrices_Condorcet'!$B$2:$B2698,'Profile-matrices_Condorcet'!$B2698),MATCH(INDEX('numeric possibilities'!F$3:F$1298,VLOOKUP($B2698,'numeric possibilities'!$C$3:$G$1298,1)),'VBA code_permu_wo_repettn'!$AH$2:$AM$2))</f>
        <v>C</v>
      </c>
      <c r="F2698" t="str">
        <f>INDEX('VBA code_permu_wo_repettn'!$AO$3:$AT$6,COUNTIF('Profile-matrices_Condorcet'!$B$2:$B2698,'Profile-matrices_Condorcet'!$B2698),MATCH(INDEX('numeric possibilities'!G$3:G$1298,VLOOKUP($B2698,'numeric possibilities'!$C$3:$G$1298,1)),'VBA code_permu_wo_repettn'!$AO$2:$AT$2))</f>
        <v>D</v>
      </c>
      <c r="H2698" t="s">
        <v>14</v>
      </c>
      <c r="I2698" s="3">
        <f>IF(MATCH(I$1,$C2698:$C2701,0)&lt;(MATCH(J$1,$C2698:$C2701,0)),1*a_vote,0)+IF(MATCH(I$1,$D2698:$D2701,0)&lt;MATCH(J$1,$D2698:$D2701,0),1*b_vote,0)+IF(MATCH(I$1,$E2698:$E2701,0)&lt;MATCH(J$1,$E2698:$E2701,0),1*c_vote,0)+IF(MATCH(I$1,$F2698:$F2701,0)&lt;MATCH(J$1,$F2698:$F2701,0),1*d_vote,0)</f>
        <v>0.52</v>
      </c>
      <c r="J2698" s="3">
        <f>IF(MATCH(I$1,$C2698:$C2701,0)&gt;(MATCH(J$1,$C2698:$C2701,0)),1*a_vote,0)+IF(MATCH(I$1,$D2698:$D2701,0)&gt;MATCH(J$1,$D2698:$D2701,0),1*b_vote,0)+IF(MATCH(I$1,$E2698:$E2701,0)&gt;MATCH(J$1,$E2698:$E2701,0),1*c_vote,0)+IF(MATCH(I$1,$F2698:$F2701,0)&gt;MATCH(J$1,$F2698:$F2701,0),1*d_vote,0)</f>
        <v>0.48</v>
      </c>
      <c r="K2698" s="3">
        <f>IF(MATCH($K$1,$C2698:$C2701,0)&lt;(MATCH($L$1,$C2698:$C2701,0)),1*a_vote,0)+IF(MATCH($K$1,$D2698:$D2701,0)&lt;MATCH($L$1,$D2698:$D2701,0),1*b_vote,0)+IF(MATCH($K$1,$E2698:$E2701,0)&lt;MATCH($L$1,$E2698:$E2701,0),1*c_vote,0)+IF(MATCH($K$1,$F2698:$F2701,0)&lt;MATCH($L$1,$F2698:$F2701,0),1*d_vote,0)</f>
        <v>0.53</v>
      </c>
      <c r="L2698" s="3">
        <f>IF(MATCH(K$1,$C2698:$C2701,0)&gt;(MATCH(L$1,$C2698:$C2701,0)),1*a_vote,0)+IF(MATCH(K$1,$D2698:$D2701,0)&gt;MATCH(L$1,$D2698:$D2701,0),1*b_vote,0)+IF(MATCH(K$1,$E2698:$E2701,0)&gt;MATCH(L$1,$E2698:$E2701,0),1*c_vote,0)+IF(MATCH(K$1,$F2698:$F2701,0)&gt;MATCH(L$1,$F2698:$F2701,0),1*d_vote,0)</f>
        <v>0.47</v>
      </c>
      <c r="M2698" s="3">
        <f>IF(MATCH($M$1,$C2698:$C2701,0)&lt;(MATCH($N$1,$C2698:$C2701,0)),1*a_vote,0)+IF(MATCH($M$1,$D2698:$D2701,0)&lt;MATCH($N$1,$D2698:$D2701,0),1*b_vote,0)+IF(MATCH($M$1,$E2698:$E2701,0)&lt;MATCH($N$1,$E2698:$E2701,0),1*c_vote,0)+IF(MATCH($M$1,$F2698:$F2701,0)&lt;MATCH($N$1,$F2698:$F2701,0),1*d_vote,0)</f>
        <v>0.52</v>
      </c>
      <c r="N2698" s="3">
        <f>IF(MATCH(M$1,$C2698:$C2701,0)&gt;(MATCH(N$1,$C2698:$C2701,0)),1*a_vote,0)+IF(MATCH(M$1,$D2698:$D2701,0)&gt;MATCH(N$1,$D2698:$D2701,0),1*b_vote,0)+IF(MATCH(M$1,$E2698:$E2701,0)&gt;MATCH(N$1,$E2698:$E2701,0),1*c_vote,0)+IF(MATCH(M$1,$F2698:$F2701,0)&gt;MATCH(N$1,$F2698:$F2701,0),1*d_vote,0)</f>
        <v>0.48</v>
      </c>
      <c r="O2698" s="3">
        <f>IF(MATCH($O$1,$C2698:$C2701,0)&lt;(MATCH($P$1,$C2698:$C2701,0)),1*a_vote,0)+IF(MATCH($O$1,$D2698:$D2701,0)&lt;MATCH($P$1,$D2698:$D2701,0),1*b_vote,0)+IF(MATCH($O$1,$E2698:$E2701,0)&lt;MATCH($P$1,$E2698:$E2701,0),1*c_vote,0)+IF(MATCH($O$1,$F2698:$F2701,0)&lt;MATCH($P$1,$F2698:$F2701,0),1*d_vote,0)</f>
        <v>0.48</v>
      </c>
      <c r="P2698" s="3">
        <f>IF(MATCH(O$1,$C2698:$C2701,0)&gt;(MATCH(P$1,$C2698:$C2701,0)),1*a_vote,0)+IF(MATCH(O$1,$D2698:$D2701,0)&gt;MATCH(P$1,$D2698:$D2701,0),1*b_vote,0)+IF(MATCH(O$1,$E2698:$E2701,0)&gt;MATCH(P$1,$E2698:$E2701,0),1*c_vote,0)+IF(MATCH(O$1,$F2698:$F2701,0)&gt;MATCH(P$1,$F2698:$F2701,0),1*d_vote,0)</f>
        <v>0.52</v>
      </c>
      <c r="Q2698" s="3">
        <f>IF(MATCH($Q$1,$C2698:$C2701,0)&lt;(MATCH($R$1,$C2698:$C2701,0)),1*a_vote,0)+IF(MATCH($Q$1,$D2698:$D2701,0)&lt;MATCH($R$1,$D2698:$D2701,0),1*b_vote,0)+IF(MATCH($Q$1,$E2698:$E2701,0)&lt;MATCH($R$1,$E2698:$E2701,0),1*c_vote,0)+IF(MATCH($Q$1,$F2698:$F2701,0)&lt;MATCH($R$1,$F2698:$F2701,0),1*d_vote,0)</f>
        <v>0.78</v>
      </c>
      <c r="R2698" s="3">
        <f>IF(MATCH(Q$1,$C2698:$C2701,0)&gt;(MATCH(R$1,$C2698:$C2701,0)),1*a_vote,0)+IF(MATCH(Q$1,$D2698:$D2701,0)&gt;MATCH(R$1,$D2698:$D2701,0),1*b_vote,0)+IF(MATCH(Q$1,$E2698:$E2701,0)&gt;MATCH(R$1,$E2698:$E2701,0),1*c_vote,0)+IF(MATCH(Q$1,$F2698:$F2701,0)&gt;MATCH(R$1,$F2698:$F2701,0),1*d_vote,0)</f>
        <v>0.21999999999999997</v>
      </c>
      <c r="S2698" s="3">
        <f>IF(MATCH($S$1,$C2698:$C2701,0)&lt;(MATCH($T$1,$C2698:$C2701,0)),1*a_vote,0)+IF(MATCH($S$1,$D2698:$D2701,0)&lt;MATCH($T$1,$D2698:$D2701,0),1*b_vote,0)+IF(MATCH($S$1,$E2698:$E2701,0)&lt;MATCH($T$1,$E2698:$E2701,0),1*c_vote,0)+IF(MATCH($S$1,$F2698:$F2701,0)&lt;MATCH($T$1,$F2698:$F2701,0),1*d_vote,0)</f>
        <v>0.52</v>
      </c>
      <c r="T2698" s="3">
        <f>IF(MATCH(S$1,$C2698:$C2701,0)&gt;(MATCH(T$1,$C2698:$C2701,0)),1*a_vote,0)+IF(MATCH(S$1,$D2698:$D2701,0)&gt;MATCH(T$1,$D2698:$D2701,0),1*b_vote,0)+IF(MATCH(S$1,$E2698:$E2701,0)&gt;MATCH(T$1,$E2698:$E2701,0),1*c_vote,0)+IF(MATCH(S$1,$F2698:$F2701,0)&gt;MATCH(T$1,$F2698:$F2701,0),1*d_vote,0)</f>
        <v>0.48</v>
      </c>
    </row>
    <row r="2699" spans="1:20" x14ac:dyDescent="0.25">
      <c r="A2699">
        <f t="shared" si="84"/>
        <v>2698</v>
      </c>
      <c r="B2699">
        <f t="shared" si="85"/>
        <v>675</v>
      </c>
      <c r="C2699" t="str">
        <f>INDEX('VBA code_permu_wo_repettn'!$T$3:$Y$6,COUNTIF('Profile-matrices_Condorcet'!$B$2:$B2699,'Profile-matrices_Condorcet'!$B2699),MATCH(INDEX('numeric possibilities'!D$3:D$1298,VLOOKUP($B2699,'numeric possibilities'!$C$3:$G$1298,1)),'VBA code_permu_wo_repettn'!$T$2:$Y$2))</f>
        <v>C</v>
      </c>
      <c r="D2699" t="str">
        <f>INDEX('VBA code_permu_wo_repettn'!$AA$3:$AF$6,COUNTIF('Profile-matrices_Condorcet'!$B$2:$B2699,'Profile-matrices_Condorcet'!$B2699),MATCH(INDEX('numeric possibilities'!E$3:E$1298,VLOOKUP($B2699,'numeric possibilities'!$C$3:$G$1298,1)),'VBA code_permu_wo_repettn'!$AA$2:$AF$2))</f>
        <v>D</v>
      </c>
      <c r="E2699" t="str">
        <f>INDEX('VBA code_permu_wo_repettn'!$AH$3:$AM$6,COUNTIF('Profile-matrices_Condorcet'!$B$2:$B2699,'Profile-matrices_Condorcet'!$B2699),MATCH(INDEX('numeric possibilities'!F$3:F$1298,VLOOKUP($B2699,'numeric possibilities'!$C$3:$G$1298,1)),'VBA code_permu_wo_repettn'!$AH$2:$AM$2))</f>
        <v>A</v>
      </c>
      <c r="F2699" t="str">
        <f>INDEX('VBA code_permu_wo_repettn'!$AO$3:$AT$6,COUNTIF('Profile-matrices_Condorcet'!$B$2:$B2699,'Profile-matrices_Condorcet'!$B2699),MATCH(INDEX('numeric possibilities'!G$3:G$1298,VLOOKUP($B2699,'numeric possibilities'!$C$3:$G$1298,1)),'VBA code_permu_wo_repettn'!$AO$2:$AT$2))</f>
        <v>B</v>
      </c>
      <c r="H2699" t="s">
        <v>15</v>
      </c>
      <c r="I2699" t="str">
        <f>IF(I2698&gt;J2698,$I$1,IF(I2698&lt;J2698,$J$1,0))</f>
        <v>A</v>
      </c>
      <c r="K2699" t="str">
        <f>IF(K2698&gt;L2698,$K$1,IF(K2698&lt;L2698,$L$1,0))</f>
        <v>A</v>
      </c>
      <c r="M2699" t="str">
        <f>IF(M2698&gt;N2698,$M$1,IF(M2698&lt;N2698,$N$1,0))</f>
        <v>A</v>
      </c>
      <c r="O2699" t="str">
        <f>IF(O2698&gt;P2698,$O$1,IF(O2698&lt;P2698,$P$1,0))</f>
        <v>C</v>
      </c>
      <c r="Q2699" t="str">
        <f>IF(Q2698&gt;R2698,$Q$1,IF(Q2698&lt;R2698,$R$1,0))</f>
        <v>B</v>
      </c>
      <c r="S2699" t="str">
        <f>IF(S2698&gt;T2698,$S$1,IF(S2698&lt;T2698,$T$1,0))</f>
        <v>C</v>
      </c>
    </row>
    <row r="2700" spans="1:20" x14ac:dyDescent="0.25">
      <c r="A2700">
        <f t="shared" si="84"/>
        <v>2699</v>
      </c>
      <c r="B2700">
        <f t="shared" si="85"/>
        <v>675</v>
      </c>
      <c r="C2700" t="str">
        <f>INDEX('VBA code_permu_wo_repettn'!$T$3:$Y$6,COUNTIF('Profile-matrices_Condorcet'!$B$2:$B2700,'Profile-matrices_Condorcet'!$B2700),MATCH(INDEX('numeric possibilities'!D$3:D$1298,VLOOKUP($B2700,'numeric possibilities'!$C$3:$G$1298,1)),'VBA code_permu_wo_repettn'!$T$2:$Y$2))</f>
        <v>B</v>
      </c>
      <c r="D2700" t="str">
        <f>INDEX('VBA code_permu_wo_repettn'!$AA$3:$AF$6,COUNTIF('Profile-matrices_Condorcet'!$B$2:$B2700,'Profile-matrices_Condorcet'!$B2700),MATCH(INDEX('numeric possibilities'!E$3:E$1298,VLOOKUP($B2700,'numeric possibilities'!$C$3:$G$1298,1)),'VBA code_permu_wo_repettn'!$AA$2:$AF$2))</f>
        <v>A</v>
      </c>
      <c r="E2700" t="str">
        <f>INDEX('VBA code_permu_wo_repettn'!$AH$3:$AM$6,COUNTIF('Profile-matrices_Condorcet'!$B$2:$B2700,'Profile-matrices_Condorcet'!$B2700),MATCH(INDEX('numeric possibilities'!F$3:F$1298,VLOOKUP($B2700,'numeric possibilities'!$C$3:$G$1298,1)),'VBA code_permu_wo_repettn'!$AH$2:$AM$2))</f>
        <v>B</v>
      </c>
      <c r="F2700" t="str">
        <f>INDEX('VBA code_permu_wo_repettn'!$AO$3:$AT$6,COUNTIF('Profile-matrices_Condorcet'!$B$2:$B2700,'Profile-matrices_Condorcet'!$B2700),MATCH(INDEX('numeric possibilities'!G$3:G$1298,VLOOKUP($B2700,'numeric possibilities'!$C$3:$G$1298,1)),'VBA code_permu_wo_repettn'!$AO$2:$AT$2))</f>
        <v>C</v>
      </c>
      <c r="I2700" t="s">
        <v>0</v>
      </c>
      <c r="J2700" t="s">
        <v>1</v>
      </c>
      <c r="K2700" t="s">
        <v>2</v>
      </c>
      <c r="L2700" t="s">
        <v>3</v>
      </c>
    </row>
    <row r="2701" spans="1:20" x14ac:dyDescent="0.25">
      <c r="A2701">
        <f t="shared" si="84"/>
        <v>2700</v>
      </c>
      <c r="B2701">
        <f t="shared" si="85"/>
        <v>675</v>
      </c>
      <c r="C2701" t="str">
        <f>INDEX('VBA code_permu_wo_repettn'!$T$3:$Y$6,COUNTIF('Profile-matrices_Condorcet'!$B$2:$B2701,'Profile-matrices_Condorcet'!$B2701),MATCH(INDEX('numeric possibilities'!D$3:D$1298,VLOOKUP($B2701,'numeric possibilities'!$C$3:$G$1298,1)),'VBA code_permu_wo_repettn'!$T$2:$Y$2))</f>
        <v>D</v>
      </c>
      <c r="D2701" t="str">
        <f>INDEX('VBA code_permu_wo_repettn'!$AA$3:$AF$6,COUNTIF('Profile-matrices_Condorcet'!$B$2:$B2701,'Profile-matrices_Condorcet'!$B2701),MATCH(INDEX('numeric possibilities'!E$3:E$1298,VLOOKUP($B2701,'numeric possibilities'!$C$3:$G$1298,1)),'VBA code_permu_wo_repettn'!$AA$2:$AF$2))</f>
        <v>C</v>
      </c>
      <c r="E2701" t="str">
        <f>INDEX('VBA code_permu_wo_repettn'!$AH$3:$AM$6,COUNTIF('Profile-matrices_Condorcet'!$B$2:$B2701,'Profile-matrices_Condorcet'!$B2701),MATCH(INDEX('numeric possibilities'!F$3:F$1298,VLOOKUP($B2701,'numeric possibilities'!$C$3:$G$1298,1)),'VBA code_permu_wo_repettn'!$AH$2:$AM$2))</f>
        <v>D</v>
      </c>
      <c r="F2701" t="str">
        <f>INDEX('VBA code_permu_wo_repettn'!$AO$3:$AT$6,COUNTIF('Profile-matrices_Condorcet'!$B$2:$B2701,'Profile-matrices_Condorcet'!$B2701),MATCH(INDEX('numeric possibilities'!G$3:G$1298,VLOOKUP($B2701,'numeric possibilities'!$C$3:$G$1298,1)),'VBA code_permu_wo_repettn'!$AO$2:$AT$2))</f>
        <v>A</v>
      </c>
      <c r="G2701" t="str">
        <f>IF(MAX(I2701:L2701)&gt;='numeric possibilities'!$B$4/2,INDEX('Profile-matrices_Condorcet'!I2700:L2700,1,MATCH(MAX('Profile-matrices_Condorcet'!I2701:L2701),'Profile-matrices_Condorcet'!I2701:L2701,0)),"NCW")</f>
        <v>A</v>
      </c>
      <c r="H2701" t="s">
        <v>13</v>
      </c>
      <c r="I2701" s="3">
        <f>COUNTIF($I2699:$S2699,I2700)</f>
        <v>3</v>
      </c>
      <c r="J2701" s="3">
        <f>COUNTIF($I2699:$S2699,J2700)</f>
        <v>1</v>
      </c>
      <c r="K2701" s="3">
        <f>COUNTIF($I2699:$S2699,K2700)</f>
        <v>2</v>
      </c>
      <c r="L2701" s="3">
        <f>COUNTIF($I2699:$S2699,L2700)</f>
        <v>0</v>
      </c>
    </row>
    <row r="2702" spans="1:20" x14ac:dyDescent="0.25">
      <c r="A2702">
        <f t="shared" ref="A2702:A2765" si="86">A2701+1</f>
        <v>2701</v>
      </c>
      <c r="B2702">
        <f t="shared" ref="B2702:B2765" si="87">IF((ROW()-1)&lt;=4*B2701,B2701,B2701+1)</f>
        <v>676</v>
      </c>
      <c r="C2702" t="str">
        <f>INDEX('VBA code_permu_wo_repettn'!$T$3:$Y$6,COUNTIF('Profile-matrices_Condorcet'!$B$2:$B2702,'Profile-matrices_Condorcet'!$B2702),MATCH(INDEX('numeric possibilities'!D$3:D$1298,VLOOKUP($B2702,'numeric possibilities'!$C$3:$G$1298,1)),'VBA code_permu_wo_repettn'!$T$2:$Y$2))</f>
        <v>A</v>
      </c>
      <c r="D2702" t="str">
        <f>INDEX('VBA code_permu_wo_repettn'!$AA$3:$AF$6,COUNTIF('Profile-matrices_Condorcet'!$B$2:$B2702,'Profile-matrices_Condorcet'!$B2702),MATCH(INDEX('numeric possibilities'!E$3:E$1298,VLOOKUP($B2702,'numeric possibilities'!$C$3:$G$1298,1)),'VBA code_permu_wo_repettn'!$AA$2:$AF$2))</f>
        <v>B</v>
      </c>
      <c r="E2702" t="str">
        <f>INDEX('VBA code_permu_wo_repettn'!$AH$3:$AM$6,COUNTIF('Profile-matrices_Condorcet'!$B$2:$B2702,'Profile-matrices_Condorcet'!$B2702),MATCH(INDEX('numeric possibilities'!F$3:F$1298,VLOOKUP($B2702,'numeric possibilities'!$C$3:$G$1298,1)),'VBA code_permu_wo_repettn'!$AH$2:$AM$2))</f>
        <v>C</v>
      </c>
      <c r="F2702" t="str">
        <f>INDEX('VBA code_permu_wo_repettn'!$AO$3:$AT$6,COUNTIF('Profile-matrices_Condorcet'!$B$2:$B2702,'Profile-matrices_Condorcet'!$B2702),MATCH(INDEX('numeric possibilities'!G$3:G$1298,VLOOKUP($B2702,'numeric possibilities'!$C$3:$G$1298,1)),'VBA code_permu_wo_repettn'!$AO$2:$AT$2))</f>
        <v>D</v>
      </c>
      <c r="H2702" t="s">
        <v>14</v>
      </c>
      <c r="I2702" s="3">
        <f>IF(MATCH(I$1,$C2702:$C2705,0)&lt;(MATCH(J$1,$C2702:$C2705,0)),1*a_vote,0)+IF(MATCH(I$1,$D2702:$D2705,0)&lt;MATCH(J$1,$D2702:$D2705,0),1*b_vote,0)+IF(MATCH(I$1,$E2702:$E2705,0)&lt;MATCH(J$1,$E2702:$E2705,0),1*c_vote,0)+IF(MATCH(I$1,$F2702:$F2705,0)&lt;MATCH(J$1,$F2702:$F2705,0),1*d_vote,0)</f>
        <v>0.52</v>
      </c>
      <c r="J2702" s="3">
        <f>IF(MATCH(I$1,$C2702:$C2705,0)&gt;(MATCH(J$1,$C2702:$C2705,0)),1*a_vote,0)+IF(MATCH(I$1,$D2702:$D2705,0)&gt;MATCH(J$1,$D2702:$D2705,0),1*b_vote,0)+IF(MATCH(I$1,$E2702:$E2705,0)&gt;MATCH(J$1,$E2702:$E2705,0),1*c_vote,0)+IF(MATCH(I$1,$F2702:$F2705,0)&gt;MATCH(J$1,$F2702:$F2705,0),1*d_vote,0)</f>
        <v>0.48</v>
      </c>
      <c r="K2702" s="3">
        <f>IF(MATCH($K$1,$C2702:$C2705,0)&lt;(MATCH($L$1,$C2702:$C2705,0)),1*a_vote,0)+IF(MATCH($K$1,$D2702:$D2705,0)&lt;MATCH($L$1,$D2702:$D2705,0),1*b_vote,0)+IF(MATCH($K$1,$E2702:$E2705,0)&lt;MATCH($L$1,$E2702:$E2705,0),1*c_vote,0)+IF(MATCH($K$1,$F2702:$F2705,0)&lt;MATCH($L$1,$F2702:$F2705,0),1*d_vote,0)</f>
        <v>0.53</v>
      </c>
      <c r="L2702" s="3">
        <f>IF(MATCH(K$1,$C2702:$C2705,0)&gt;(MATCH(L$1,$C2702:$C2705,0)),1*a_vote,0)+IF(MATCH(K$1,$D2702:$D2705,0)&gt;MATCH(L$1,$D2702:$D2705,0),1*b_vote,0)+IF(MATCH(K$1,$E2702:$E2705,0)&gt;MATCH(L$1,$E2702:$E2705,0),1*c_vote,0)+IF(MATCH(K$1,$F2702:$F2705,0)&gt;MATCH(L$1,$F2702:$F2705,0),1*d_vote,0)</f>
        <v>0.47</v>
      </c>
      <c r="M2702" s="3">
        <f>IF(MATCH($M$1,$C2702:$C2705,0)&lt;(MATCH($N$1,$C2702:$C2705,0)),1*a_vote,0)+IF(MATCH($M$1,$D2702:$D2705,0)&lt;MATCH($N$1,$D2702:$D2705,0),1*b_vote,0)+IF(MATCH($M$1,$E2702:$E2705,0)&lt;MATCH($N$1,$E2702:$E2705,0),1*c_vote,0)+IF(MATCH($M$1,$F2702:$F2705,0)&lt;MATCH($N$1,$F2702:$F2705,0),1*d_vote,0)</f>
        <v>0.52</v>
      </c>
      <c r="N2702" s="3">
        <f>IF(MATCH(M$1,$C2702:$C2705,0)&gt;(MATCH(N$1,$C2702:$C2705,0)),1*a_vote,0)+IF(MATCH(M$1,$D2702:$D2705,0)&gt;MATCH(N$1,$D2702:$D2705,0),1*b_vote,0)+IF(MATCH(M$1,$E2702:$E2705,0)&gt;MATCH(N$1,$E2702:$E2705,0),1*c_vote,0)+IF(MATCH(M$1,$F2702:$F2705,0)&gt;MATCH(N$1,$F2702:$F2705,0),1*d_vote,0)</f>
        <v>0.48</v>
      </c>
      <c r="O2702" s="3">
        <f>IF(MATCH($O$1,$C2702:$C2705,0)&lt;(MATCH($P$1,$C2702:$C2705,0)),1*a_vote,0)+IF(MATCH($O$1,$D2702:$D2705,0)&lt;MATCH($P$1,$D2702:$D2705,0),1*b_vote,0)+IF(MATCH($O$1,$E2702:$E2705,0)&lt;MATCH($P$1,$E2702:$E2705,0),1*c_vote,0)+IF(MATCH($O$1,$F2702:$F2705,0)&lt;MATCH($P$1,$F2702:$F2705,0),1*d_vote,0)</f>
        <v>0.48</v>
      </c>
      <c r="P2702" s="3">
        <f>IF(MATCH(O$1,$C2702:$C2705,0)&gt;(MATCH(P$1,$C2702:$C2705,0)),1*a_vote,0)+IF(MATCH(O$1,$D2702:$D2705,0)&gt;MATCH(P$1,$D2702:$D2705,0),1*b_vote,0)+IF(MATCH(O$1,$E2702:$E2705,0)&gt;MATCH(P$1,$E2702:$E2705,0),1*c_vote,0)+IF(MATCH(O$1,$F2702:$F2705,0)&gt;MATCH(P$1,$F2702:$F2705,0),1*d_vote,0)</f>
        <v>0.52</v>
      </c>
      <c r="Q2702" s="3">
        <f>IF(MATCH($Q$1,$C2702:$C2705,0)&lt;(MATCH($R$1,$C2702:$C2705,0)),1*a_vote,0)+IF(MATCH($Q$1,$D2702:$D2705,0)&lt;MATCH($R$1,$D2702:$D2705,0),1*b_vote,0)+IF(MATCH($Q$1,$E2702:$E2705,0)&lt;MATCH($R$1,$E2702:$E2705,0),1*c_vote,0)+IF(MATCH($Q$1,$F2702:$F2705,0)&lt;MATCH($R$1,$F2702:$F2705,0),1*d_vote,0)</f>
        <v>0.51</v>
      </c>
      <c r="R2702" s="3">
        <f>IF(MATCH(Q$1,$C2702:$C2705,0)&gt;(MATCH(R$1,$C2702:$C2705,0)),1*a_vote,0)+IF(MATCH(Q$1,$D2702:$D2705,0)&gt;MATCH(R$1,$D2702:$D2705,0),1*b_vote,0)+IF(MATCH(Q$1,$E2702:$E2705,0)&gt;MATCH(R$1,$E2702:$E2705,0),1*c_vote,0)+IF(MATCH(Q$1,$F2702:$F2705,0)&gt;MATCH(R$1,$F2702:$F2705,0),1*d_vote,0)</f>
        <v>0.49</v>
      </c>
      <c r="S2702" s="3">
        <f>IF(MATCH($S$1,$C2702:$C2705,0)&lt;(MATCH($T$1,$C2702:$C2705,0)),1*a_vote,0)+IF(MATCH($S$1,$D2702:$D2705,0)&lt;MATCH($T$1,$D2702:$D2705,0),1*b_vote,0)+IF(MATCH($S$1,$E2702:$E2705,0)&lt;MATCH($T$1,$E2702:$E2705,0),1*c_vote,0)+IF(MATCH($S$1,$F2702:$F2705,0)&lt;MATCH($T$1,$F2702:$F2705,0),1*d_vote,0)</f>
        <v>0.52</v>
      </c>
      <c r="T2702" s="3">
        <f>IF(MATCH(S$1,$C2702:$C2705,0)&gt;(MATCH(T$1,$C2702:$C2705,0)),1*a_vote,0)+IF(MATCH(S$1,$D2702:$D2705,0)&gt;MATCH(T$1,$D2702:$D2705,0),1*b_vote,0)+IF(MATCH(S$1,$E2702:$E2705,0)&gt;MATCH(T$1,$E2702:$E2705,0),1*c_vote,0)+IF(MATCH(S$1,$F2702:$F2705,0)&gt;MATCH(T$1,$F2702:$F2705,0),1*d_vote,0)</f>
        <v>0.48</v>
      </c>
    </row>
    <row r="2703" spans="1:20" x14ac:dyDescent="0.25">
      <c r="A2703">
        <f t="shared" si="86"/>
        <v>2702</v>
      </c>
      <c r="B2703">
        <f t="shared" si="87"/>
        <v>676</v>
      </c>
      <c r="C2703" t="str">
        <f>INDEX('VBA code_permu_wo_repettn'!$T$3:$Y$6,COUNTIF('Profile-matrices_Condorcet'!$B$2:$B2703,'Profile-matrices_Condorcet'!$B2703),MATCH(INDEX('numeric possibilities'!D$3:D$1298,VLOOKUP($B2703,'numeric possibilities'!$C$3:$G$1298,1)),'VBA code_permu_wo_repettn'!$T$2:$Y$2))</f>
        <v>C</v>
      </c>
      <c r="D2703" t="str">
        <f>INDEX('VBA code_permu_wo_repettn'!$AA$3:$AF$6,COUNTIF('Profile-matrices_Condorcet'!$B$2:$B2703,'Profile-matrices_Condorcet'!$B2703),MATCH(INDEX('numeric possibilities'!E$3:E$1298,VLOOKUP($B2703,'numeric possibilities'!$C$3:$G$1298,1)),'VBA code_permu_wo_repettn'!$AA$2:$AF$2))</f>
        <v>D</v>
      </c>
      <c r="E2703" t="str">
        <f>INDEX('VBA code_permu_wo_repettn'!$AH$3:$AM$6,COUNTIF('Profile-matrices_Condorcet'!$B$2:$B2703,'Profile-matrices_Condorcet'!$B2703),MATCH(INDEX('numeric possibilities'!F$3:F$1298,VLOOKUP($B2703,'numeric possibilities'!$C$3:$G$1298,1)),'VBA code_permu_wo_repettn'!$AH$2:$AM$2))</f>
        <v>A</v>
      </c>
      <c r="F2703" t="str">
        <f>INDEX('VBA code_permu_wo_repettn'!$AO$3:$AT$6,COUNTIF('Profile-matrices_Condorcet'!$B$2:$B2703,'Profile-matrices_Condorcet'!$B2703),MATCH(INDEX('numeric possibilities'!G$3:G$1298,VLOOKUP($B2703,'numeric possibilities'!$C$3:$G$1298,1)),'VBA code_permu_wo_repettn'!$AO$2:$AT$2))</f>
        <v>B</v>
      </c>
      <c r="H2703" t="s">
        <v>15</v>
      </c>
      <c r="I2703" t="str">
        <f>IF(I2702&gt;J2702,$I$1,IF(I2702&lt;J2702,$J$1,0))</f>
        <v>A</v>
      </c>
      <c r="K2703" t="str">
        <f>IF(K2702&gt;L2702,$K$1,IF(K2702&lt;L2702,$L$1,0))</f>
        <v>A</v>
      </c>
      <c r="M2703" t="str">
        <f>IF(M2702&gt;N2702,$M$1,IF(M2702&lt;N2702,$N$1,0))</f>
        <v>A</v>
      </c>
      <c r="O2703" t="str">
        <f>IF(O2702&gt;P2702,$O$1,IF(O2702&lt;P2702,$P$1,0))</f>
        <v>C</v>
      </c>
      <c r="Q2703" t="str">
        <f>IF(Q2702&gt;R2702,$Q$1,IF(Q2702&lt;R2702,$R$1,0))</f>
        <v>B</v>
      </c>
      <c r="S2703" t="str">
        <f>IF(S2702&gt;T2702,$S$1,IF(S2702&lt;T2702,$T$1,0))</f>
        <v>C</v>
      </c>
    </row>
    <row r="2704" spans="1:20" x14ac:dyDescent="0.25">
      <c r="A2704">
        <f t="shared" si="86"/>
        <v>2703</v>
      </c>
      <c r="B2704">
        <f t="shared" si="87"/>
        <v>676</v>
      </c>
      <c r="C2704" t="str">
        <f>INDEX('VBA code_permu_wo_repettn'!$T$3:$Y$6,COUNTIF('Profile-matrices_Condorcet'!$B$2:$B2704,'Profile-matrices_Condorcet'!$B2704),MATCH(INDEX('numeric possibilities'!D$3:D$1298,VLOOKUP($B2704,'numeric possibilities'!$C$3:$G$1298,1)),'VBA code_permu_wo_repettn'!$T$2:$Y$2))</f>
        <v>D</v>
      </c>
      <c r="D2704" t="str">
        <f>INDEX('VBA code_permu_wo_repettn'!$AA$3:$AF$6,COUNTIF('Profile-matrices_Condorcet'!$B$2:$B2704,'Profile-matrices_Condorcet'!$B2704),MATCH(INDEX('numeric possibilities'!E$3:E$1298,VLOOKUP($B2704,'numeric possibilities'!$C$3:$G$1298,1)),'VBA code_permu_wo_repettn'!$AA$2:$AF$2))</f>
        <v>A</v>
      </c>
      <c r="E2704" t="str">
        <f>INDEX('VBA code_permu_wo_repettn'!$AH$3:$AM$6,COUNTIF('Profile-matrices_Condorcet'!$B$2:$B2704,'Profile-matrices_Condorcet'!$B2704),MATCH(INDEX('numeric possibilities'!F$3:F$1298,VLOOKUP($B2704,'numeric possibilities'!$C$3:$G$1298,1)),'VBA code_permu_wo_repettn'!$AH$2:$AM$2))</f>
        <v>B</v>
      </c>
      <c r="F2704" t="str">
        <f>INDEX('VBA code_permu_wo_repettn'!$AO$3:$AT$6,COUNTIF('Profile-matrices_Condorcet'!$B$2:$B2704,'Profile-matrices_Condorcet'!$B2704),MATCH(INDEX('numeric possibilities'!G$3:G$1298,VLOOKUP($B2704,'numeric possibilities'!$C$3:$G$1298,1)),'VBA code_permu_wo_repettn'!$AO$2:$AT$2))</f>
        <v>C</v>
      </c>
      <c r="I2704" t="s">
        <v>0</v>
      </c>
      <c r="J2704" t="s">
        <v>1</v>
      </c>
      <c r="K2704" t="s">
        <v>2</v>
      </c>
      <c r="L2704" t="s">
        <v>3</v>
      </c>
    </row>
    <row r="2705" spans="1:20" x14ac:dyDescent="0.25">
      <c r="A2705">
        <f t="shared" si="86"/>
        <v>2704</v>
      </c>
      <c r="B2705">
        <f t="shared" si="87"/>
        <v>676</v>
      </c>
      <c r="C2705" t="str">
        <f>INDEX('VBA code_permu_wo_repettn'!$T$3:$Y$6,COUNTIF('Profile-matrices_Condorcet'!$B$2:$B2705,'Profile-matrices_Condorcet'!$B2705),MATCH(INDEX('numeric possibilities'!D$3:D$1298,VLOOKUP($B2705,'numeric possibilities'!$C$3:$G$1298,1)),'VBA code_permu_wo_repettn'!$T$2:$Y$2))</f>
        <v>B</v>
      </c>
      <c r="D2705" t="str">
        <f>INDEX('VBA code_permu_wo_repettn'!$AA$3:$AF$6,COUNTIF('Profile-matrices_Condorcet'!$B$2:$B2705,'Profile-matrices_Condorcet'!$B2705),MATCH(INDEX('numeric possibilities'!E$3:E$1298,VLOOKUP($B2705,'numeric possibilities'!$C$3:$G$1298,1)),'VBA code_permu_wo_repettn'!$AA$2:$AF$2))</f>
        <v>C</v>
      </c>
      <c r="E2705" t="str">
        <f>INDEX('VBA code_permu_wo_repettn'!$AH$3:$AM$6,COUNTIF('Profile-matrices_Condorcet'!$B$2:$B2705,'Profile-matrices_Condorcet'!$B2705),MATCH(INDEX('numeric possibilities'!F$3:F$1298,VLOOKUP($B2705,'numeric possibilities'!$C$3:$G$1298,1)),'VBA code_permu_wo_repettn'!$AH$2:$AM$2))</f>
        <v>D</v>
      </c>
      <c r="F2705" t="str">
        <f>INDEX('VBA code_permu_wo_repettn'!$AO$3:$AT$6,COUNTIF('Profile-matrices_Condorcet'!$B$2:$B2705,'Profile-matrices_Condorcet'!$B2705),MATCH(INDEX('numeric possibilities'!G$3:G$1298,VLOOKUP($B2705,'numeric possibilities'!$C$3:$G$1298,1)),'VBA code_permu_wo_repettn'!$AO$2:$AT$2))</f>
        <v>A</v>
      </c>
      <c r="G2705" t="str">
        <f>IF(MAX(I2705:L2705)&gt;='numeric possibilities'!$B$4/2,INDEX('Profile-matrices_Condorcet'!I2704:L2704,1,MATCH(MAX('Profile-matrices_Condorcet'!I2705:L2705),'Profile-matrices_Condorcet'!I2705:L2705,0)),"NCW")</f>
        <v>A</v>
      </c>
      <c r="H2705" t="s">
        <v>13</v>
      </c>
      <c r="I2705" s="3">
        <f>COUNTIF($I2703:$S2703,I2704)</f>
        <v>3</v>
      </c>
      <c r="J2705" s="3">
        <f>COUNTIF($I2703:$S2703,J2704)</f>
        <v>1</v>
      </c>
      <c r="K2705" s="3">
        <f>COUNTIF($I2703:$S2703,K2704)</f>
        <v>2</v>
      </c>
      <c r="L2705" s="3">
        <f>COUNTIF($I2703:$S2703,L2704)</f>
        <v>0</v>
      </c>
    </row>
    <row r="2706" spans="1:20" x14ac:dyDescent="0.25">
      <c r="A2706">
        <f t="shared" si="86"/>
        <v>2705</v>
      </c>
      <c r="B2706">
        <f t="shared" si="87"/>
        <v>677</v>
      </c>
      <c r="C2706" t="str">
        <f>INDEX('VBA code_permu_wo_repettn'!$T$3:$Y$6,COUNTIF('Profile-matrices_Condorcet'!$B$2:$B2706,'Profile-matrices_Condorcet'!$B2706),MATCH(INDEX('numeric possibilities'!D$3:D$1298,VLOOKUP($B2706,'numeric possibilities'!$C$3:$G$1298,1)),'VBA code_permu_wo_repettn'!$T$2:$Y$2))</f>
        <v>A</v>
      </c>
      <c r="D2706" t="str">
        <f>INDEX('VBA code_permu_wo_repettn'!$AA$3:$AF$6,COUNTIF('Profile-matrices_Condorcet'!$B$2:$B2706,'Profile-matrices_Condorcet'!$B2706),MATCH(INDEX('numeric possibilities'!E$3:E$1298,VLOOKUP($B2706,'numeric possibilities'!$C$3:$G$1298,1)),'VBA code_permu_wo_repettn'!$AA$2:$AF$2))</f>
        <v>B</v>
      </c>
      <c r="E2706" t="str">
        <f>INDEX('VBA code_permu_wo_repettn'!$AH$3:$AM$6,COUNTIF('Profile-matrices_Condorcet'!$B$2:$B2706,'Profile-matrices_Condorcet'!$B2706),MATCH(INDEX('numeric possibilities'!F$3:F$1298,VLOOKUP($B2706,'numeric possibilities'!$C$3:$G$1298,1)),'VBA code_permu_wo_repettn'!$AH$2:$AM$2))</f>
        <v>C</v>
      </c>
      <c r="F2706" t="str">
        <f>INDEX('VBA code_permu_wo_repettn'!$AO$3:$AT$6,COUNTIF('Profile-matrices_Condorcet'!$B$2:$B2706,'Profile-matrices_Condorcet'!$B2706),MATCH(INDEX('numeric possibilities'!G$3:G$1298,VLOOKUP($B2706,'numeric possibilities'!$C$3:$G$1298,1)),'VBA code_permu_wo_repettn'!$AO$2:$AT$2))</f>
        <v>D</v>
      </c>
      <c r="H2706" t="s">
        <v>14</v>
      </c>
      <c r="I2706" s="3">
        <f>IF(MATCH(I$1,$C2706:$C2709,0)&lt;(MATCH(J$1,$C2706:$C2709,0)),1*a_vote,0)+IF(MATCH(I$1,$D2706:$D2709,0)&lt;MATCH(J$1,$D2706:$D2709,0),1*b_vote,0)+IF(MATCH(I$1,$E2706:$E2709,0)&lt;MATCH(J$1,$E2706:$E2709,0),1*c_vote,0)+IF(MATCH(I$1,$F2706:$F2709,0)&lt;MATCH(J$1,$F2706:$F2709,0),1*d_vote,0)</f>
        <v>0.52</v>
      </c>
      <c r="J2706" s="3">
        <f>IF(MATCH(I$1,$C2706:$C2709,0)&gt;(MATCH(J$1,$C2706:$C2709,0)),1*a_vote,0)+IF(MATCH(I$1,$D2706:$D2709,0)&gt;MATCH(J$1,$D2706:$D2709,0),1*b_vote,0)+IF(MATCH(I$1,$E2706:$E2709,0)&gt;MATCH(J$1,$E2706:$E2709,0),1*c_vote,0)+IF(MATCH(I$1,$F2706:$F2709,0)&gt;MATCH(J$1,$F2706:$F2709,0),1*d_vote,0)</f>
        <v>0.48</v>
      </c>
      <c r="K2706" s="3">
        <f>IF(MATCH($K$1,$C2706:$C2709,0)&lt;(MATCH($L$1,$C2706:$C2709,0)),1*a_vote,0)+IF(MATCH($K$1,$D2706:$D2709,0)&lt;MATCH($L$1,$D2706:$D2709,0),1*b_vote,0)+IF(MATCH($K$1,$E2706:$E2709,0)&lt;MATCH($L$1,$E2706:$E2709,0),1*c_vote,0)+IF(MATCH($K$1,$F2706:$F2709,0)&lt;MATCH($L$1,$F2706:$F2709,0),1*d_vote,0)</f>
        <v>0.53</v>
      </c>
      <c r="L2706" s="3">
        <f>IF(MATCH(K$1,$C2706:$C2709,0)&gt;(MATCH(L$1,$C2706:$C2709,0)),1*a_vote,0)+IF(MATCH(K$1,$D2706:$D2709,0)&gt;MATCH(L$1,$D2706:$D2709,0),1*b_vote,0)+IF(MATCH(K$1,$E2706:$E2709,0)&gt;MATCH(L$1,$E2706:$E2709,0),1*c_vote,0)+IF(MATCH(K$1,$F2706:$F2709,0)&gt;MATCH(L$1,$F2706:$F2709,0),1*d_vote,0)</f>
        <v>0.47</v>
      </c>
      <c r="M2706" s="3">
        <f>IF(MATCH($M$1,$C2706:$C2709,0)&lt;(MATCH($N$1,$C2706:$C2709,0)),1*a_vote,0)+IF(MATCH($M$1,$D2706:$D2709,0)&lt;MATCH($N$1,$D2706:$D2709,0),1*b_vote,0)+IF(MATCH($M$1,$E2706:$E2709,0)&lt;MATCH($N$1,$E2706:$E2709,0),1*c_vote,0)+IF(MATCH($M$1,$F2706:$F2709,0)&lt;MATCH($N$1,$F2706:$F2709,0),1*d_vote,0)</f>
        <v>0.52</v>
      </c>
      <c r="N2706" s="3">
        <f>IF(MATCH(M$1,$C2706:$C2709,0)&gt;(MATCH(N$1,$C2706:$C2709,0)),1*a_vote,0)+IF(MATCH(M$1,$D2706:$D2709,0)&gt;MATCH(N$1,$D2706:$D2709,0),1*b_vote,0)+IF(MATCH(M$1,$E2706:$E2709,0)&gt;MATCH(N$1,$E2706:$E2709,0),1*c_vote,0)+IF(MATCH(M$1,$F2706:$F2709,0)&gt;MATCH(N$1,$F2706:$F2709,0),1*d_vote,0)</f>
        <v>0.48</v>
      </c>
      <c r="O2706" s="3">
        <f>IF(MATCH($O$1,$C2706:$C2709,0)&lt;(MATCH($P$1,$C2706:$C2709,0)),1*a_vote,0)+IF(MATCH($O$1,$D2706:$D2709,0)&lt;MATCH($P$1,$D2706:$D2709,0),1*b_vote,0)+IF(MATCH($O$1,$E2706:$E2709,0)&lt;MATCH($P$1,$E2706:$E2709,0),1*c_vote,0)+IF(MATCH($O$1,$F2706:$F2709,0)&lt;MATCH($P$1,$F2706:$F2709,0),1*d_vote,0)</f>
        <v>0.75</v>
      </c>
      <c r="P2706" s="3">
        <f>IF(MATCH(O$1,$C2706:$C2709,0)&gt;(MATCH(P$1,$C2706:$C2709,0)),1*a_vote,0)+IF(MATCH(O$1,$D2706:$D2709,0)&gt;MATCH(P$1,$D2706:$D2709,0),1*b_vote,0)+IF(MATCH(O$1,$E2706:$E2709,0)&gt;MATCH(P$1,$E2706:$E2709,0),1*c_vote,0)+IF(MATCH(O$1,$F2706:$F2709,0)&gt;MATCH(P$1,$F2706:$F2709,0),1*d_vote,0)</f>
        <v>0.25</v>
      </c>
      <c r="Q2706" s="3">
        <f>IF(MATCH($Q$1,$C2706:$C2709,0)&lt;(MATCH($R$1,$C2706:$C2709,0)),1*a_vote,0)+IF(MATCH($Q$1,$D2706:$D2709,0)&lt;MATCH($R$1,$D2706:$D2709,0),1*b_vote,0)+IF(MATCH($Q$1,$E2706:$E2709,0)&lt;MATCH($R$1,$E2706:$E2709,0),1*c_vote,0)+IF(MATCH($Q$1,$F2706:$F2709,0)&lt;MATCH($R$1,$F2706:$F2709,0),1*d_vote,0)</f>
        <v>0.51</v>
      </c>
      <c r="R2706" s="3">
        <f>IF(MATCH(Q$1,$C2706:$C2709,0)&gt;(MATCH(R$1,$C2706:$C2709,0)),1*a_vote,0)+IF(MATCH(Q$1,$D2706:$D2709,0)&gt;MATCH(R$1,$D2706:$D2709,0),1*b_vote,0)+IF(MATCH(Q$1,$E2706:$E2709,0)&gt;MATCH(R$1,$E2706:$E2709,0),1*c_vote,0)+IF(MATCH(Q$1,$F2706:$F2709,0)&gt;MATCH(R$1,$F2706:$F2709,0),1*d_vote,0)</f>
        <v>0.49</v>
      </c>
      <c r="S2706" s="3">
        <f>IF(MATCH($S$1,$C2706:$C2709,0)&lt;(MATCH($T$1,$C2706:$C2709,0)),1*a_vote,0)+IF(MATCH($S$1,$D2706:$D2709,0)&lt;MATCH($T$1,$D2706:$D2709,0),1*b_vote,0)+IF(MATCH($S$1,$E2706:$E2709,0)&lt;MATCH($T$1,$E2706:$E2709,0),1*c_vote,0)+IF(MATCH($S$1,$F2706:$F2709,0)&lt;MATCH($T$1,$F2706:$F2709,0),1*d_vote,0)</f>
        <v>0.25</v>
      </c>
      <c r="T2706" s="3">
        <f>IF(MATCH(S$1,$C2706:$C2709,0)&gt;(MATCH(T$1,$C2706:$C2709,0)),1*a_vote,0)+IF(MATCH(S$1,$D2706:$D2709,0)&gt;MATCH(T$1,$D2706:$D2709,0),1*b_vote,0)+IF(MATCH(S$1,$E2706:$E2709,0)&gt;MATCH(T$1,$E2706:$E2709,0),1*c_vote,0)+IF(MATCH(S$1,$F2706:$F2709,0)&gt;MATCH(T$1,$F2706:$F2709,0),1*d_vote,0)</f>
        <v>0.75</v>
      </c>
    </row>
    <row r="2707" spans="1:20" x14ac:dyDescent="0.25">
      <c r="A2707">
        <f t="shared" si="86"/>
        <v>2706</v>
      </c>
      <c r="B2707">
        <f t="shared" si="87"/>
        <v>677</v>
      </c>
      <c r="C2707" t="str">
        <f>INDEX('VBA code_permu_wo_repettn'!$T$3:$Y$6,COUNTIF('Profile-matrices_Condorcet'!$B$2:$B2707,'Profile-matrices_Condorcet'!$B2707),MATCH(INDEX('numeric possibilities'!D$3:D$1298,VLOOKUP($B2707,'numeric possibilities'!$C$3:$G$1298,1)),'VBA code_permu_wo_repettn'!$T$2:$Y$2))</f>
        <v>D</v>
      </c>
      <c r="D2707" t="str">
        <f>INDEX('VBA code_permu_wo_repettn'!$AA$3:$AF$6,COUNTIF('Profile-matrices_Condorcet'!$B$2:$B2707,'Profile-matrices_Condorcet'!$B2707),MATCH(INDEX('numeric possibilities'!E$3:E$1298,VLOOKUP($B2707,'numeric possibilities'!$C$3:$G$1298,1)),'VBA code_permu_wo_repettn'!$AA$2:$AF$2))</f>
        <v>D</v>
      </c>
      <c r="E2707" t="str">
        <f>INDEX('VBA code_permu_wo_repettn'!$AH$3:$AM$6,COUNTIF('Profile-matrices_Condorcet'!$B$2:$B2707,'Profile-matrices_Condorcet'!$B2707),MATCH(INDEX('numeric possibilities'!F$3:F$1298,VLOOKUP($B2707,'numeric possibilities'!$C$3:$G$1298,1)),'VBA code_permu_wo_repettn'!$AH$2:$AM$2))</f>
        <v>A</v>
      </c>
      <c r="F2707" t="str">
        <f>INDEX('VBA code_permu_wo_repettn'!$AO$3:$AT$6,COUNTIF('Profile-matrices_Condorcet'!$B$2:$B2707,'Profile-matrices_Condorcet'!$B2707),MATCH(INDEX('numeric possibilities'!G$3:G$1298,VLOOKUP($B2707,'numeric possibilities'!$C$3:$G$1298,1)),'VBA code_permu_wo_repettn'!$AO$2:$AT$2))</f>
        <v>B</v>
      </c>
      <c r="H2707" t="s">
        <v>15</v>
      </c>
      <c r="I2707" t="str">
        <f>IF(I2706&gt;J2706,$I$1,IF(I2706&lt;J2706,$J$1,0))</f>
        <v>A</v>
      </c>
      <c r="K2707" t="str">
        <f>IF(K2706&gt;L2706,$K$1,IF(K2706&lt;L2706,$L$1,0))</f>
        <v>A</v>
      </c>
      <c r="M2707" t="str">
        <f>IF(M2706&gt;N2706,$M$1,IF(M2706&lt;N2706,$N$1,0))</f>
        <v>A</v>
      </c>
      <c r="O2707" t="str">
        <f>IF(O2706&gt;P2706,$O$1,IF(O2706&lt;P2706,$P$1,0))</f>
        <v>B</v>
      </c>
      <c r="Q2707" t="str">
        <f>IF(Q2706&gt;R2706,$Q$1,IF(Q2706&lt;R2706,$R$1,0))</f>
        <v>B</v>
      </c>
      <c r="S2707" t="str">
        <f>IF(S2706&gt;T2706,$S$1,IF(S2706&lt;T2706,$T$1,0))</f>
        <v>D</v>
      </c>
    </row>
    <row r="2708" spans="1:20" x14ac:dyDescent="0.25">
      <c r="A2708">
        <f t="shared" si="86"/>
        <v>2707</v>
      </c>
      <c r="B2708">
        <f t="shared" si="87"/>
        <v>677</v>
      </c>
      <c r="C2708" t="str">
        <f>INDEX('VBA code_permu_wo_repettn'!$T$3:$Y$6,COUNTIF('Profile-matrices_Condorcet'!$B$2:$B2708,'Profile-matrices_Condorcet'!$B2708),MATCH(INDEX('numeric possibilities'!D$3:D$1298,VLOOKUP($B2708,'numeric possibilities'!$C$3:$G$1298,1)),'VBA code_permu_wo_repettn'!$T$2:$Y$2))</f>
        <v>B</v>
      </c>
      <c r="D2708" t="str">
        <f>INDEX('VBA code_permu_wo_repettn'!$AA$3:$AF$6,COUNTIF('Profile-matrices_Condorcet'!$B$2:$B2708,'Profile-matrices_Condorcet'!$B2708),MATCH(INDEX('numeric possibilities'!E$3:E$1298,VLOOKUP($B2708,'numeric possibilities'!$C$3:$G$1298,1)),'VBA code_permu_wo_repettn'!$AA$2:$AF$2))</f>
        <v>A</v>
      </c>
      <c r="E2708" t="str">
        <f>INDEX('VBA code_permu_wo_repettn'!$AH$3:$AM$6,COUNTIF('Profile-matrices_Condorcet'!$B$2:$B2708,'Profile-matrices_Condorcet'!$B2708),MATCH(INDEX('numeric possibilities'!F$3:F$1298,VLOOKUP($B2708,'numeric possibilities'!$C$3:$G$1298,1)),'VBA code_permu_wo_repettn'!$AH$2:$AM$2))</f>
        <v>B</v>
      </c>
      <c r="F2708" t="str">
        <f>INDEX('VBA code_permu_wo_repettn'!$AO$3:$AT$6,COUNTIF('Profile-matrices_Condorcet'!$B$2:$B2708,'Profile-matrices_Condorcet'!$B2708),MATCH(INDEX('numeric possibilities'!G$3:G$1298,VLOOKUP($B2708,'numeric possibilities'!$C$3:$G$1298,1)),'VBA code_permu_wo_repettn'!$AO$2:$AT$2))</f>
        <v>C</v>
      </c>
      <c r="I2708" t="s">
        <v>0</v>
      </c>
      <c r="J2708" t="s">
        <v>1</v>
      </c>
      <c r="K2708" t="s">
        <v>2</v>
      </c>
      <c r="L2708" t="s">
        <v>3</v>
      </c>
    </row>
    <row r="2709" spans="1:20" x14ac:dyDescent="0.25">
      <c r="A2709">
        <f t="shared" si="86"/>
        <v>2708</v>
      </c>
      <c r="B2709">
        <f t="shared" si="87"/>
        <v>677</v>
      </c>
      <c r="C2709" t="str">
        <f>INDEX('VBA code_permu_wo_repettn'!$T$3:$Y$6,COUNTIF('Profile-matrices_Condorcet'!$B$2:$B2709,'Profile-matrices_Condorcet'!$B2709),MATCH(INDEX('numeric possibilities'!D$3:D$1298,VLOOKUP($B2709,'numeric possibilities'!$C$3:$G$1298,1)),'VBA code_permu_wo_repettn'!$T$2:$Y$2))</f>
        <v>C</v>
      </c>
      <c r="D2709" t="str">
        <f>INDEX('VBA code_permu_wo_repettn'!$AA$3:$AF$6,COUNTIF('Profile-matrices_Condorcet'!$B$2:$B2709,'Profile-matrices_Condorcet'!$B2709),MATCH(INDEX('numeric possibilities'!E$3:E$1298,VLOOKUP($B2709,'numeric possibilities'!$C$3:$G$1298,1)),'VBA code_permu_wo_repettn'!$AA$2:$AF$2))</f>
        <v>C</v>
      </c>
      <c r="E2709" t="str">
        <f>INDEX('VBA code_permu_wo_repettn'!$AH$3:$AM$6,COUNTIF('Profile-matrices_Condorcet'!$B$2:$B2709,'Profile-matrices_Condorcet'!$B2709),MATCH(INDEX('numeric possibilities'!F$3:F$1298,VLOOKUP($B2709,'numeric possibilities'!$C$3:$G$1298,1)),'VBA code_permu_wo_repettn'!$AH$2:$AM$2))</f>
        <v>D</v>
      </c>
      <c r="F2709" t="str">
        <f>INDEX('VBA code_permu_wo_repettn'!$AO$3:$AT$6,COUNTIF('Profile-matrices_Condorcet'!$B$2:$B2709,'Profile-matrices_Condorcet'!$B2709),MATCH(INDEX('numeric possibilities'!G$3:G$1298,VLOOKUP($B2709,'numeric possibilities'!$C$3:$G$1298,1)),'VBA code_permu_wo_repettn'!$AO$2:$AT$2))</f>
        <v>A</v>
      </c>
      <c r="G2709" t="str">
        <f>IF(MAX(I2709:L2709)&gt;='numeric possibilities'!$B$4/2,INDEX('Profile-matrices_Condorcet'!I2708:L2708,1,MATCH(MAX('Profile-matrices_Condorcet'!I2709:L2709),'Profile-matrices_Condorcet'!I2709:L2709,0)),"NCW")</f>
        <v>A</v>
      </c>
      <c r="H2709" t="s">
        <v>13</v>
      </c>
      <c r="I2709" s="3">
        <f>COUNTIF($I2707:$S2707,I2708)</f>
        <v>3</v>
      </c>
      <c r="J2709" s="3">
        <f>COUNTIF($I2707:$S2707,J2708)</f>
        <v>2</v>
      </c>
      <c r="K2709" s="3">
        <f>COUNTIF($I2707:$S2707,K2708)</f>
        <v>0</v>
      </c>
      <c r="L2709" s="3">
        <f>COUNTIF($I2707:$S2707,L2708)</f>
        <v>1</v>
      </c>
    </row>
    <row r="2710" spans="1:20" x14ac:dyDescent="0.25">
      <c r="A2710">
        <f t="shared" si="86"/>
        <v>2709</v>
      </c>
      <c r="B2710">
        <f t="shared" si="87"/>
        <v>678</v>
      </c>
      <c r="C2710" t="str">
        <f>INDEX('VBA code_permu_wo_repettn'!$T$3:$Y$6,COUNTIF('Profile-matrices_Condorcet'!$B$2:$B2710,'Profile-matrices_Condorcet'!$B2710),MATCH(INDEX('numeric possibilities'!D$3:D$1298,VLOOKUP($B2710,'numeric possibilities'!$C$3:$G$1298,1)),'VBA code_permu_wo_repettn'!$T$2:$Y$2))</f>
        <v>A</v>
      </c>
      <c r="D2710" t="str">
        <f>INDEX('VBA code_permu_wo_repettn'!$AA$3:$AF$6,COUNTIF('Profile-matrices_Condorcet'!$B$2:$B2710,'Profile-matrices_Condorcet'!$B2710),MATCH(INDEX('numeric possibilities'!E$3:E$1298,VLOOKUP($B2710,'numeric possibilities'!$C$3:$G$1298,1)),'VBA code_permu_wo_repettn'!$AA$2:$AF$2))</f>
        <v>B</v>
      </c>
      <c r="E2710" t="str">
        <f>INDEX('VBA code_permu_wo_repettn'!$AH$3:$AM$6,COUNTIF('Profile-matrices_Condorcet'!$B$2:$B2710,'Profile-matrices_Condorcet'!$B2710),MATCH(INDEX('numeric possibilities'!F$3:F$1298,VLOOKUP($B2710,'numeric possibilities'!$C$3:$G$1298,1)),'VBA code_permu_wo_repettn'!$AH$2:$AM$2))</f>
        <v>C</v>
      </c>
      <c r="F2710" t="str">
        <f>INDEX('VBA code_permu_wo_repettn'!$AO$3:$AT$6,COUNTIF('Profile-matrices_Condorcet'!$B$2:$B2710,'Profile-matrices_Condorcet'!$B2710),MATCH(INDEX('numeric possibilities'!G$3:G$1298,VLOOKUP($B2710,'numeric possibilities'!$C$3:$G$1298,1)),'VBA code_permu_wo_repettn'!$AO$2:$AT$2))</f>
        <v>D</v>
      </c>
      <c r="H2710" t="s">
        <v>14</v>
      </c>
      <c r="I2710" s="3">
        <f>IF(MATCH(I$1,$C2710:$C2713,0)&lt;(MATCH(J$1,$C2710:$C2713,0)),1*a_vote,0)+IF(MATCH(I$1,$D2710:$D2713,0)&lt;MATCH(J$1,$D2710:$D2713,0),1*b_vote,0)+IF(MATCH(I$1,$E2710:$E2713,0)&lt;MATCH(J$1,$E2710:$E2713,0),1*c_vote,0)+IF(MATCH(I$1,$F2710:$F2713,0)&lt;MATCH(J$1,$F2710:$F2713,0),1*d_vote,0)</f>
        <v>0.52</v>
      </c>
      <c r="J2710" s="3">
        <f>IF(MATCH(I$1,$C2710:$C2713,0)&gt;(MATCH(J$1,$C2710:$C2713,0)),1*a_vote,0)+IF(MATCH(I$1,$D2710:$D2713,0)&gt;MATCH(J$1,$D2710:$D2713,0),1*b_vote,0)+IF(MATCH(I$1,$E2710:$E2713,0)&gt;MATCH(J$1,$E2710:$E2713,0),1*c_vote,0)+IF(MATCH(I$1,$F2710:$F2713,0)&gt;MATCH(J$1,$F2710:$F2713,0),1*d_vote,0)</f>
        <v>0.48</v>
      </c>
      <c r="K2710" s="3">
        <f>IF(MATCH($K$1,$C2710:$C2713,0)&lt;(MATCH($L$1,$C2710:$C2713,0)),1*a_vote,0)+IF(MATCH($K$1,$D2710:$D2713,0)&lt;MATCH($L$1,$D2710:$D2713,0),1*b_vote,0)+IF(MATCH($K$1,$E2710:$E2713,0)&lt;MATCH($L$1,$E2710:$E2713,0),1*c_vote,0)+IF(MATCH($K$1,$F2710:$F2713,0)&lt;MATCH($L$1,$F2710:$F2713,0),1*d_vote,0)</f>
        <v>0.53</v>
      </c>
      <c r="L2710" s="3">
        <f>IF(MATCH(K$1,$C2710:$C2713,0)&gt;(MATCH(L$1,$C2710:$C2713,0)),1*a_vote,0)+IF(MATCH(K$1,$D2710:$D2713,0)&gt;MATCH(L$1,$D2710:$D2713,0),1*b_vote,0)+IF(MATCH(K$1,$E2710:$E2713,0)&gt;MATCH(L$1,$E2710:$E2713,0),1*c_vote,0)+IF(MATCH(K$1,$F2710:$F2713,0)&gt;MATCH(L$1,$F2710:$F2713,0),1*d_vote,0)</f>
        <v>0.47</v>
      </c>
      <c r="M2710" s="3">
        <f>IF(MATCH($M$1,$C2710:$C2713,0)&lt;(MATCH($N$1,$C2710:$C2713,0)),1*a_vote,0)+IF(MATCH($M$1,$D2710:$D2713,0)&lt;MATCH($N$1,$D2710:$D2713,0),1*b_vote,0)+IF(MATCH($M$1,$E2710:$E2713,0)&lt;MATCH($N$1,$E2710:$E2713,0),1*c_vote,0)+IF(MATCH($M$1,$F2710:$F2713,0)&lt;MATCH($N$1,$F2710:$F2713,0),1*d_vote,0)</f>
        <v>0.52</v>
      </c>
      <c r="N2710" s="3">
        <f>IF(MATCH(M$1,$C2710:$C2713,0)&gt;(MATCH(N$1,$C2710:$C2713,0)),1*a_vote,0)+IF(MATCH(M$1,$D2710:$D2713,0)&gt;MATCH(N$1,$D2710:$D2713,0),1*b_vote,0)+IF(MATCH(M$1,$E2710:$E2713,0)&gt;MATCH(N$1,$E2710:$E2713,0),1*c_vote,0)+IF(MATCH(M$1,$F2710:$F2713,0)&gt;MATCH(N$1,$F2710:$F2713,0),1*d_vote,0)</f>
        <v>0.48</v>
      </c>
      <c r="O2710" s="3">
        <f>IF(MATCH($O$1,$C2710:$C2713,0)&lt;(MATCH($P$1,$C2710:$C2713,0)),1*a_vote,0)+IF(MATCH($O$1,$D2710:$D2713,0)&lt;MATCH($P$1,$D2710:$D2713,0),1*b_vote,0)+IF(MATCH($O$1,$E2710:$E2713,0)&lt;MATCH($P$1,$E2710:$E2713,0),1*c_vote,0)+IF(MATCH($O$1,$F2710:$F2713,0)&lt;MATCH($P$1,$F2710:$F2713,0),1*d_vote,0)</f>
        <v>0.48</v>
      </c>
      <c r="P2710" s="3">
        <f>IF(MATCH(O$1,$C2710:$C2713,0)&gt;(MATCH(P$1,$C2710:$C2713,0)),1*a_vote,0)+IF(MATCH(O$1,$D2710:$D2713,0)&gt;MATCH(P$1,$D2710:$D2713,0),1*b_vote,0)+IF(MATCH(O$1,$E2710:$E2713,0)&gt;MATCH(P$1,$E2710:$E2713,0),1*c_vote,0)+IF(MATCH(O$1,$F2710:$F2713,0)&gt;MATCH(P$1,$F2710:$F2713,0),1*d_vote,0)</f>
        <v>0.52</v>
      </c>
      <c r="Q2710" s="3">
        <f>IF(MATCH($Q$1,$C2710:$C2713,0)&lt;(MATCH($R$1,$C2710:$C2713,0)),1*a_vote,0)+IF(MATCH($Q$1,$D2710:$D2713,0)&lt;MATCH($R$1,$D2710:$D2713,0),1*b_vote,0)+IF(MATCH($Q$1,$E2710:$E2713,0)&lt;MATCH($R$1,$E2710:$E2713,0),1*c_vote,0)+IF(MATCH($Q$1,$F2710:$F2713,0)&lt;MATCH($R$1,$F2710:$F2713,0),1*d_vote,0)</f>
        <v>0.51</v>
      </c>
      <c r="R2710" s="3">
        <f>IF(MATCH(Q$1,$C2710:$C2713,0)&gt;(MATCH(R$1,$C2710:$C2713,0)),1*a_vote,0)+IF(MATCH(Q$1,$D2710:$D2713,0)&gt;MATCH(R$1,$D2710:$D2713,0),1*b_vote,0)+IF(MATCH(Q$1,$E2710:$E2713,0)&gt;MATCH(R$1,$E2710:$E2713,0),1*c_vote,0)+IF(MATCH(Q$1,$F2710:$F2713,0)&gt;MATCH(R$1,$F2710:$F2713,0),1*d_vote,0)</f>
        <v>0.49</v>
      </c>
      <c r="S2710" s="3">
        <f>IF(MATCH($S$1,$C2710:$C2713,0)&lt;(MATCH($T$1,$C2710:$C2713,0)),1*a_vote,0)+IF(MATCH($S$1,$D2710:$D2713,0)&lt;MATCH($T$1,$D2710:$D2713,0),1*b_vote,0)+IF(MATCH($S$1,$E2710:$E2713,0)&lt;MATCH($T$1,$E2710:$E2713,0),1*c_vote,0)+IF(MATCH($S$1,$F2710:$F2713,0)&lt;MATCH($T$1,$F2710:$F2713,0),1*d_vote,0)</f>
        <v>0.25</v>
      </c>
      <c r="T2710" s="3">
        <f>IF(MATCH(S$1,$C2710:$C2713,0)&gt;(MATCH(T$1,$C2710:$C2713,0)),1*a_vote,0)+IF(MATCH(S$1,$D2710:$D2713,0)&gt;MATCH(T$1,$D2710:$D2713,0),1*b_vote,0)+IF(MATCH(S$1,$E2710:$E2713,0)&gt;MATCH(T$1,$E2710:$E2713,0),1*c_vote,0)+IF(MATCH(S$1,$F2710:$F2713,0)&gt;MATCH(T$1,$F2710:$F2713,0),1*d_vote,0)</f>
        <v>0.75</v>
      </c>
    </row>
    <row r="2711" spans="1:20" x14ac:dyDescent="0.25">
      <c r="A2711">
        <f t="shared" si="86"/>
        <v>2710</v>
      </c>
      <c r="B2711">
        <f t="shared" si="87"/>
        <v>678</v>
      </c>
      <c r="C2711" t="str">
        <f>INDEX('VBA code_permu_wo_repettn'!$T$3:$Y$6,COUNTIF('Profile-matrices_Condorcet'!$B$2:$B2711,'Profile-matrices_Condorcet'!$B2711),MATCH(INDEX('numeric possibilities'!D$3:D$1298,VLOOKUP($B2711,'numeric possibilities'!$C$3:$G$1298,1)),'VBA code_permu_wo_repettn'!$T$2:$Y$2))</f>
        <v>D</v>
      </c>
      <c r="D2711" t="str">
        <f>INDEX('VBA code_permu_wo_repettn'!$AA$3:$AF$6,COUNTIF('Profile-matrices_Condorcet'!$B$2:$B2711,'Profile-matrices_Condorcet'!$B2711),MATCH(INDEX('numeric possibilities'!E$3:E$1298,VLOOKUP($B2711,'numeric possibilities'!$C$3:$G$1298,1)),'VBA code_permu_wo_repettn'!$AA$2:$AF$2))</f>
        <v>D</v>
      </c>
      <c r="E2711" t="str">
        <f>INDEX('VBA code_permu_wo_repettn'!$AH$3:$AM$6,COUNTIF('Profile-matrices_Condorcet'!$B$2:$B2711,'Profile-matrices_Condorcet'!$B2711),MATCH(INDEX('numeric possibilities'!F$3:F$1298,VLOOKUP($B2711,'numeric possibilities'!$C$3:$G$1298,1)),'VBA code_permu_wo_repettn'!$AH$2:$AM$2))</f>
        <v>A</v>
      </c>
      <c r="F2711" t="str">
        <f>INDEX('VBA code_permu_wo_repettn'!$AO$3:$AT$6,COUNTIF('Profile-matrices_Condorcet'!$B$2:$B2711,'Profile-matrices_Condorcet'!$B2711),MATCH(INDEX('numeric possibilities'!G$3:G$1298,VLOOKUP($B2711,'numeric possibilities'!$C$3:$G$1298,1)),'VBA code_permu_wo_repettn'!$AO$2:$AT$2))</f>
        <v>B</v>
      </c>
      <c r="H2711" t="s">
        <v>15</v>
      </c>
      <c r="I2711" t="str">
        <f>IF(I2710&gt;J2710,$I$1,IF(I2710&lt;J2710,$J$1,0))</f>
        <v>A</v>
      </c>
      <c r="K2711" t="str">
        <f>IF(K2710&gt;L2710,$K$1,IF(K2710&lt;L2710,$L$1,0))</f>
        <v>A</v>
      </c>
      <c r="M2711" t="str">
        <f>IF(M2710&gt;N2710,$M$1,IF(M2710&lt;N2710,$N$1,0))</f>
        <v>A</v>
      </c>
      <c r="O2711" t="str">
        <f>IF(O2710&gt;P2710,$O$1,IF(O2710&lt;P2710,$P$1,0))</f>
        <v>C</v>
      </c>
      <c r="Q2711" t="str">
        <f>IF(Q2710&gt;R2710,$Q$1,IF(Q2710&lt;R2710,$R$1,0))</f>
        <v>B</v>
      </c>
      <c r="S2711" t="str">
        <f>IF(S2710&gt;T2710,$S$1,IF(S2710&lt;T2710,$T$1,0))</f>
        <v>D</v>
      </c>
    </row>
    <row r="2712" spans="1:20" x14ac:dyDescent="0.25">
      <c r="A2712">
        <f t="shared" si="86"/>
        <v>2711</v>
      </c>
      <c r="B2712">
        <f t="shared" si="87"/>
        <v>678</v>
      </c>
      <c r="C2712" t="str">
        <f>INDEX('VBA code_permu_wo_repettn'!$T$3:$Y$6,COUNTIF('Profile-matrices_Condorcet'!$B$2:$B2712,'Profile-matrices_Condorcet'!$B2712),MATCH(INDEX('numeric possibilities'!D$3:D$1298,VLOOKUP($B2712,'numeric possibilities'!$C$3:$G$1298,1)),'VBA code_permu_wo_repettn'!$T$2:$Y$2))</f>
        <v>C</v>
      </c>
      <c r="D2712" t="str">
        <f>INDEX('VBA code_permu_wo_repettn'!$AA$3:$AF$6,COUNTIF('Profile-matrices_Condorcet'!$B$2:$B2712,'Profile-matrices_Condorcet'!$B2712),MATCH(INDEX('numeric possibilities'!E$3:E$1298,VLOOKUP($B2712,'numeric possibilities'!$C$3:$G$1298,1)),'VBA code_permu_wo_repettn'!$AA$2:$AF$2))</f>
        <v>A</v>
      </c>
      <c r="E2712" t="str">
        <f>INDEX('VBA code_permu_wo_repettn'!$AH$3:$AM$6,COUNTIF('Profile-matrices_Condorcet'!$B$2:$B2712,'Profile-matrices_Condorcet'!$B2712),MATCH(INDEX('numeric possibilities'!F$3:F$1298,VLOOKUP($B2712,'numeric possibilities'!$C$3:$G$1298,1)),'VBA code_permu_wo_repettn'!$AH$2:$AM$2))</f>
        <v>B</v>
      </c>
      <c r="F2712" t="str">
        <f>INDEX('VBA code_permu_wo_repettn'!$AO$3:$AT$6,COUNTIF('Profile-matrices_Condorcet'!$B$2:$B2712,'Profile-matrices_Condorcet'!$B2712),MATCH(INDEX('numeric possibilities'!G$3:G$1298,VLOOKUP($B2712,'numeric possibilities'!$C$3:$G$1298,1)),'VBA code_permu_wo_repettn'!$AO$2:$AT$2))</f>
        <v>C</v>
      </c>
      <c r="I2712" t="s">
        <v>0</v>
      </c>
      <c r="J2712" t="s">
        <v>1</v>
      </c>
      <c r="K2712" t="s">
        <v>2</v>
      </c>
      <c r="L2712" t="s">
        <v>3</v>
      </c>
    </row>
    <row r="2713" spans="1:20" x14ac:dyDescent="0.25">
      <c r="A2713">
        <f t="shared" si="86"/>
        <v>2712</v>
      </c>
      <c r="B2713">
        <f t="shared" si="87"/>
        <v>678</v>
      </c>
      <c r="C2713" t="str">
        <f>INDEX('VBA code_permu_wo_repettn'!$T$3:$Y$6,COUNTIF('Profile-matrices_Condorcet'!$B$2:$B2713,'Profile-matrices_Condorcet'!$B2713),MATCH(INDEX('numeric possibilities'!D$3:D$1298,VLOOKUP($B2713,'numeric possibilities'!$C$3:$G$1298,1)),'VBA code_permu_wo_repettn'!$T$2:$Y$2))</f>
        <v>B</v>
      </c>
      <c r="D2713" t="str">
        <f>INDEX('VBA code_permu_wo_repettn'!$AA$3:$AF$6,COUNTIF('Profile-matrices_Condorcet'!$B$2:$B2713,'Profile-matrices_Condorcet'!$B2713),MATCH(INDEX('numeric possibilities'!E$3:E$1298,VLOOKUP($B2713,'numeric possibilities'!$C$3:$G$1298,1)),'VBA code_permu_wo_repettn'!$AA$2:$AF$2))</f>
        <v>C</v>
      </c>
      <c r="E2713" t="str">
        <f>INDEX('VBA code_permu_wo_repettn'!$AH$3:$AM$6,COUNTIF('Profile-matrices_Condorcet'!$B$2:$B2713,'Profile-matrices_Condorcet'!$B2713),MATCH(INDEX('numeric possibilities'!F$3:F$1298,VLOOKUP($B2713,'numeric possibilities'!$C$3:$G$1298,1)),'VBA code_permu_wo_repettn'!$AH$2:$AM$2))</f>
        <v>D</v>
      </c>
      <c r="F2713" t="str">
        <f>INDEX('VBA code_permu_wo_repettn'!$AO$3:$AT$6,COUNTIF('Profile-matrices_Condorcet'!$B$2:$B2713,'Profile-matrices_Condorcet'!$B2713),MATCH(INDEX('numeric possibilities'!G$3:G$1298,VLOOKUP($B2713,'numeric possibilities'!$C$3:$G$1298,1)),'VBA code_permu_wo_repettn'!$AO$2:$AT$2))</f>
        <v>A</v>
      </c>
      <c r="G2713" t="str">
        <f>IF(MAX(I2713:L2713)&gt;='numeric possibilities'!$B$4/2,INDEX('Profile-matrices_Condorcet'!I2712:L2712,1,MATCH(MAX('Profile-matrices_Condorcet'!I2713:L2713),'Profile-matrices_Condorcet'!I2713:L2713,0)),"NCW")</f>
        <v>A</v>
      </c>
      <c r="H2713" t="s">
        <v>13</v>
      </c>
      <c r="I2713" s="3">
        <f>COUNTIF($I2711:$S2711,I2712)</f>
        <v>3</v>
      </c>
      <c r="J2713" s="3">
        <f>COUNTIF($I2711:$S2711,J2712)</f>
        <v>1</v>
      </c>
      <c r="K2713" s="3">
        <f>COUNTIF($I2711:$S2711,K2712)</f>
        <v>1</v>
      </c>
      <c r="L2713" s="3">
        <f>COUNTIF($I2711:$S2711,L2712)</f>
        <v>1</v>
      </c>
    </row>
    <row r="2714" spans="1:20" x14ac:dyDescent="0.25">
      <c r="A2714">
        <f t="shared" si="86"/>
        <v>2713</v>
      </c>
      <c r="B2714">
        <f t="shared" si="87"/>
        <v>679</v>
      </c>
      <c r="C2714" t="str">
        <f>INDEX('VBA code_permu_wo_repettn'!$T$3:$Y$6,COUNTIF('Profile-matrices_Condorcet'!$B$2:$B2714,'Profile-matrices_Condorcet'!$B2714),MATCH(INDEX('numeric possibilities'!D$3:D$1298,VLOOKUP($B2714,'numeric possibilities'!$C$3:$G$1298,1)),'VBA code_permu_wo_repettn'!$T$2:$Y$2))</f>
        <v>A</v>
      </c>
      <c r="D2714" t="str">
        <f>INDEX('VBA code_permu_wo_repettn'!$AA$3:$AF$6,COUNTIF('Profile-matrices_Condorcet'!$B$2:$B2714,'Profile-matrices_Condorcet'!$B2714),MATCH(INDEX('numeric possibilities'!E$3:E$1298,VLOOKUP($B2714,'numeric possibilities'!$C$3:$G$1298,1)),'VBA code_permu_wo_repettn'!$AA$2:$AF$2))</f>
        <v>B</v>
      </c>
      <c r="E2714" t="str">
        <f>INDEX('VBA code_permu_wo_repettn'!$AH$3:$AM$6,COUNTIF('Profile-matrices_Condorcet'!$B$2:$B2714,'Profile-matrices_Condorcet'!$B2714),MATCH(INDEX('numeric possibilities'!F$3:F$1298,VLOOKUP($B2714,'numeric possibilities'!$C$3:$G$1298,1)),'VBA code_permu_wo_repettn'!$AH$2:$AM$2))</f>
        <v>C</v>
      </c>
      <c r="F2714" t="str">
        <f>INDEX('VBA code_permu_wo_repettn'!$AO$3:$AT$6,COUNTIF('Profile-matrices_Condorcet'!$B$2:$B2714,'Profile-matrices_Condorcet'!$B2714),MATCH(INDEX('numeric possibilities'!G$3:G$1298,VLOOKUP($B2714,'numeric possibilities'!$C$3:$G$1298,1)),'VBA code_permu_wo_repettn'!$AO$2:$AT$2))</f>
        <v>D</v>
      </c>
      <c r="H2714" t="s">
        <v>14</v>
      </c>
      <c r="I2714" s="3">
        <f>IF(MATCH(I$1,$C2714:$C2717,0)&lt;(MATCH(J$1,$C2714:$C2717,0)),1*a_vote,0)+IF(MATCH(I$1,$D2714:$D2717,0)&lt;MATCH(J$1,$D2714:$D2717,0),1*b_vote,0)+IF(MATCH(I$1,$E2714:$E2717,0)&lt;MATCH(J$1,$E2714:$E2717,0),1*c_vote,0)+IF(MATCH(I$1,$F2714:$F2717,0)&lt;MATCH(J$1,$F2714:$F2717,0),1*d_vote,0)</f>
        <v>0.52</v>
      </c>
      <c r="J2714" s="3">
        <f>IF(MATCH(I$1,$C2714:$C2717,0)&gt;(MATCH(J$1,$C2714:$C2717,0)),1*a_vote,0)+IF(MATCH(I$1,$D2714:$D2717,0)&gt;MATCH(J$1,$D2714:$D2717,0),1*b_vote,0)+IF(MATCH(I$1,$E2714:$E2717,0)&gt;MATCH(J$1,$E2714:$E2717,0),1*c_vote,0)+IF(MATCH(I$1,$F2714:$F2717,0)&gt;MATCH(J$1,$F2714:$F2717,0),1*d_vote,0)</f>
        <v>0.48</v>
      </c>
      <c r="K2714" s="3">
        <f>IF(MATCH($K$1,$C2714:$C2717,0)&lt;(MATCH($L$1,$C2714:$C2717,0)),1*a_vote,0)+IF(MATCH($K$1,$D2714:$D2717,0)&lt;MATCH($L$1,$D2714:$D2717,0),1*b_vote,0)+IF(MATCH($K$1,$E2714:$E2717,0)&lt;MATCH($L$1,$E2714:$E2717,0),1*c_vote,0)+IF(MATCH($K$1,$F2714:$F2717,0)&lt;MATCH($L$1,$F2714:$F2717,0),1*d_vote,0)</f>
        <v>0.27</v>
      </c>
      <c r="L2714" s="3">
        <f>IF(MATCH(K$1,$C2714:$C2717,0)&gt;(MATCH(L$1,$C2714:$C2717,0)),1*a_vote,0)+IF(MATCH(K$1,$D2714:$D2717,0)&gt;MATCH(L$1,$D2714:$D2717,0),1*b_vote,0)+IF(MATCH(K$1,$E2714:$E2717,0)&gt;MATCH(L$1,$E2714:$E2717,0),1*c_vote,0)+IF(MATCH(K$1,$F2714:$F2717,0)&gt;MATCH(L$1,$F2714:$F2717,0),1*d_vote,0)</f>
        <v>0.73</v>
      </c>
      <c r="M2714" s="3">
        <f>IF(MATCH($M$1,$C2714:$C2717,0)&lt;(MATCH($N$1,$C2714:$C2717,0)),1*a_vote,0)+IF(MATCH($M$1,$D2714:$D2717,0)&lt;MATCH($N$1,$D2714:$D2717,0),1*b_vote,0)+IF(MATCH($M$1,$E2714:$E2717,0)&lt;MATCH($N$1,$E2714:$E2717,0),1*c_vote,0)+IF(MATCH($M$1,$F2714:$F2717,0)&lt;MATCH($N$1,$F2714:$F2717,0),1*d_vote,0)</f>
        <v>0.52</v>
      </c>
      <c r="N2714" s="3">
        <f>IF(MATCH(M$1,$C2714:$C2717,0)&gt;(MATCH(N$1,$C2714:$C2717,0)),1*a_vote,0)+IF(MATCH(M$1,$D2714:$D2717,0)&gt;MATCH(N$1,$D2714:$D2717,0),1*b_vote,0)+IF(MATCH(M$1,$E2714:$E2717,0)&gt;MATCH(N$1,$E2714:$E2717,0),1*c_vote,0)+IF(MATCH(M$1,$F2714:$F2717,0)&gt;MATCH(N$1,$F2714:$F2717,0),1*d_vote,0)</f>
        <v>0.48</v>
      </c>
      <c r="O2714" s="3">
        <f>IF(MATCH($O$1,$C2714:$C2717,0)&lt;(MATCH($P$1,$C2714:$C2717,0)),1*a_vote,0)+IF(MATCH($O$1,$D2714:$D2717,0)&lt;MATCH($P$1,$D2714:$D2717,0),1*b_vote,0)+IF(MATCH($O$1,$E2714:$E2717,0)&lt;MATCH($P$1,$E2714:$E2717,0),1*c_vote,0)+IF(MATCH($O$1,$F2714:$F2717,0)&lt;MATCH($P$1,$F2714:$F2717,0),1*d_vote,0)</f>
        <v>0.75</v>
      </c>
      <c r="P2714" s="3">
        <f>IF(MATCH(O$1,$C2714:$C2717,0)&gt;(MATCH(P$1,$C2714:$C2717,0)),1*a_vote,0)+IF(MATCH(O$1,$D2714:$D2717,0)&gt;MATCH(P$1,$D2714:$D2717,0),1*b_vote,0)+IF(MATCH(O$1,$E2714:$E2717,0)&gt;MATCH(P$1,$E2714:$E2717,0),1*c_vote,0)+IF(MATCH(O$1,$F2714:$F2717,0)&gt;MATCH(P$1,$F2714:$F2717,0),1*d_vote,0)</f>
        <v>0.25</v>
      </c>
      <c r="Q2714" s="3">
        <f>IF(MATCH($Q$1,$C2714:$C2717,0)&lt;(MATCH($R$1,$C2714:$C2717,0)),1*a_vote,0)+IF(MATCH($Q$1,$D2714:$D2717,0)&lt;MATCH($R$1,$D2714:$D2717,0),1*b_vote,0)+IF(MATCH($Q$1,$E2714:$E2717,0)&lt;MATCH($R$1,$E2714:$E2717,0),1*c_vote,0)+IF(MATCH($Q$1,$F2714:$F2717,0)&lt;MATCH($R$1,$F2714:$F2717,0),1*d_vote,0)</f>
        <v>0.78</v>
      </c>
      <c r="R2714" s="3">
        <f>IF(MATCH(Q$1,$C2714:$C2717,0)&gt;(MATCH(R$1,$C2714:$C2717,0)),1*a_vote,0)+IF(MATCH(Q$1,$D2714:$D2717,0)&gt;MATCH(R$1,$D2714:$D2717,0),1*b_vote,0)+IF(MATCH(Q$1,$E2714:$E2717,0)&gt;MATCH(R$1,$E2714:$E2717,0),1*c_vote,0)+IF(MATCH(Q$1,$F2714:$F2717,0)&gt;MATCH(R$1,$F2714:$F2717,0),1*d_vote,0)</f>
        <v>0.21999999999999997</v>
      </c>
      <c r="S2714" s="3">
        <f>IF(MATCH($S$1,$C2714:$C2717,0)&lt;(MATCH($T$1,$C2714:$C2717,0)),1*a_vote,0)+IF(MATCH($S$1,$D2714:$D2717,0)&lt;MATCH($T$1,$D2714:$D2717,0),1*b_vote,0)+IF(MATCH($S$1,$E2714:$E2717,0)&lt;MATCH($T$1,$E2714:$E2717,0),1*c_vote,0)+IF(MATCH($S$1,$F2714:$F2717,0)&lt;MATCH($T$1,$F2714:$F2717,0),1*d_vote,0)</f>
        <v>0.52</v>
      </c>
      <c r="T2714" s="3">
        <f>IF(MATCH(S$1,$C2714:$C2717,0)&gt;(MATCH(T$1,$C2714:$C2717,0)),1*a_vote,0)+IF(MATCH(S$1,$D2714:$D2717,0)&gt;MATCH(T$1,$D2714:$D2717,0),1*b_vote,0)+IF(MATCH(S$1,$E2714:$E2717,0)&gt;MATCH(T$1,$E2714:$E2717,0),1*c_vote,0)+IF(MATCH(S$1,$F2714:$F2717,0)&gt;MATCH(T$1,$F2714:$F2717,0),1*d_vote,0)</f>
        <v>0.48</v>
      </c>
    </row>
    <row r="2715" spans="1:20" x14ac:dyDescent="0.25">
      <c r="A2715">
        <f t="shared" si="86"/>
        <v>2714</v>
      </c>
      <c r="B2715">
        <f t="shared" si="87"/>
        <v>679</v>
      </c>
      <c r="C2715" t="str">
        <f>INDEX('VBA code_permu_wo_repettn'!$T$3:$Y$6,COUNTIF('Profile-matrices_Condorcet'!$B$2:$B2715,'Profile-matrices_Condorcet'!$B2715),MATCH(INDEX('numeric possibilities'!D$3:D$1298,VLOOKUP($B2715,'numeric possibilities'!$C$3:$G$1298,1)),'VBA code_permu_wo_repettn'!$T$2:$Y$2))</f>
        <v>B</v>
      </c>
      <c r="D2715" t="str">
        <f>INDEX('VBA code_permu_wo_repettn'!$AA$3:$AF$6,COUNTIF('Profile-matrices_Condorcet'!$B$2:$B2715,'Profile-matrices_Condorcet'!$B2715),MATCH(INDEX('numeric possibilities'!E$3:E$1298,VLOOKUP($B2715,'numeric possibilities'!$C$3:$G$1298,1)),'VBA code_permu_wo_repettn'!$AA$2:$AF$2))</f>
        <v>D</v>
      </c>
      <c r="E2715" t="str">
        <f>INDEX('VBA code_permu_wo_repettn'!$AH$3:$AM$6,COUNTIF('Profile-matrices_Condorcet'!$B$2:$B2715,'Profile-matrices_Condorcet'!$B2715),MATCH(INDEX('numeric possibilities'!F$3:F$1298,VLOOKUP($B2715,'numeric possibilities'!$C$3:$G$1298,1)),'VBA code_permu_wo_repettn'!$AH$2:$AM$2))</f>
        <v>A</v>
      </c>
      <c r="F2715" t="str">
        <f>INDEX('VBA code_permu_wo_repettn'!$AO$3:$AT$6,COUNTIF('Profile-matrices_Condorcet'!$B$2:$B2715,'Profile-matrices_Condorcet'!$B2715),MATCH(INDEX('numeric possibilities'!G$3:G$1298,VLOOKUP($B2715,'numeric possibilities'!$C$3:$G$1298,1)),'VBA code_permu_wo_repettn'!$AO$2:$AT$2))</f>
        <v>B</v>
      </c>
      <c r="H2715" t="s">
        <v>15</v>
      </c>
      <c r="I2715" t="str">
        <f>IF(I2714&gt;J2714,$I$1,IF(I2714&lt;J2714,$J$1,0))</f>
        <v>A</v>
      </c>
      <c r="K2715" t="str">
        <f>IF(K2714&gt;L2714,$K$1,IF(K2714&lt;L2714,$L$1,0))</f>
        <v>C</v>
      </c>
      <c r="M2715" t="str">
        <f>IF(M2714&gt;N2714,$M$1,IF(M2714&lt;N2714,$N$1,0))</f>
        <v>A</v>
      </c>
      <c r="O2715" t="str">
        <f>IF(O2714&gt;P2714,$O$1,IF(O2714&lt;P2714,$P$1,0))</f>
        <v>B</v>
      </c>
      <c r="Q2715" t="str">
        <f>IF(Q2714&gt;R2714,$Q$1,IF(Q2714&lt;R2714,$R$1,0))</f>
        <v>B</v>
      </c>
      <c r="S2715" t="str">
        <f>IF(S2714&gt;T2714,$S$1,IF(S2714&lt;T2714,$T$1,0))</f>
        <v>C</v>
      </c>
    </row>
    <row r="2716" spans="1:20" x14ac:dyDescent="0.25">
      <c r="A2716">
        <f t="shared" si="86"/>
        <v>2715</v>
      </c>
      <c r="B2716">
        <f t="shared" si="87"/>
        <v>679</v>
      </c>
      <c r="C2716" t="str">
        <f>INDEX('VBA code_permu_wo_repettn'!$T$3:$Y$6,COUNTIF('Profile-matrices_Condorcet'!$B$2:$B2716,'Profile-matrices_Condorcet'!$B2716),MATCH(INDEX('numeric possibilities'!D$3:D$1298,VLOOKUP($B2716,'numeric possibilities'!$C$3:$G$1298,1)),'VBA code_permu_wo_repettn'!$T$2:$Y$2))</f>
        <v>C</v>
      </c>
      <c r="D2716" t="str">
        <f>INDEX('VBA code_permu_wo_repettn'!$AA$3:$AF$6,COUNTIF('Profile-matrices_Condorcet'!$B$2:$B2716,'Profile-matrices_Condorcet'!$B2716),MATCH(INDEX('numeric possibilities'!E$3:E$1298,VLOOKUP($B2716,'numeric possibilities'!$C$3:$G$1298,1)),'VBA code_permu_wo_repettn'!$AA$2:$AF$2))</f>
        <v>C</v>
      </c>
      <c r="E2716" t="str">
        <f>INDEX('VBA code_permu_wo_repettn'!$AH$3:$AM$6,COUNTIF('Profile-matrices_Condorcet'!$B$2:$B2716,'Profile-matrices_Condorcet'!$B2716),MATCH(INDEX('numeric possibilities'!F$3:F$1298,VLOOKUP($B2716,'numeric possibilities'!$C$3:$G$1298,1)),'VBA code_permu_wo_repettn'!$AH$2:$AM$2))</f>
        <v>B</v>
      </c>
      <c r="F2716" t="str">
        <f>INDEX('VBA code_permu_wo_repettn'!$AO$3:$AT$6,COUNTIF('Profile-matrices_Condorcet'!$B$2:$B2716,'Profile-matrices_Condorcet'!$B2716),MATCH(INDEX('numeric possibilities'!G$3:G$1298,VLOOKUP($B2716,'numeric possibilities'!$C$3:$G$1298,1)),'VBA code_permu_wo_repettn'!$AO$2:$AT$2))</f>
        <v>C</v>
      </c>
      <c r="I2716" t="s">
        <v>0</v>
      </c>
      <c r="J2716" t="s">
        <v>1</v>
      </c>
      <c r="K2716" t="s">
        <v>2</v>
      </c>
      <c r="L2716" t="s">
        <v>3</v>
      </c>
    </row>
    <row r="2717" spans="1:20" x14ac:dyDescent="0.25">
      <c r="A2717">
        <f t="shared" si="86"/>
        <v>2716</v>
      </c>
      <c r="B2717">
        <f t="shared" si="87"/>
        <v>679</v>
      </c>
      <c r="C2717" t="str">
        <f>INDEX('VBA code_permu_wo_repettn'!$T$3:$Y$6,COUNTIF('Profile-matrices_Condorcet'!$B$2:$B2717,'Profile-matrices_Condorcet'!$B2717),MATCH(INDEX('numeric possibilities'!D$3:D$1298,VLOOKUP($B2717,'numeric possibilities'!$C$3:$G$1298,1)),'VBA code_permu_wo_repettn'!$T$2:$Y$2))</f>
        <v>D</v>
      </c>
      <c r="D2717" t="str">
        <f>INDEX('VBA code_permu_wo_repettn'!$AA$3:$AF$6,COUNTIF('Profile-matrices_Condorcet'!$B$2:$B2717,'Profile-matrices_Condorcet'!$B2717),MATCH(INDEX('numeric possibilities'!E$3:E$1298,VLOOKUP($B2717,'numeric possibilities'!$C$3:$G$1298,1)),'VBA code_permu_wo_repettn'!$AA$2:$AF$2))</f>
        <v>A</v>
      </c>
      <c r="E2717" t="str">
        <f>INDEX('VBA code_permu_wo_repettn'!$AH$3:$AM$6,COUNTIF('Profile-matrices_Condorcet'!$B$2:$B2717,'Profile-matrices_Condorcet'!$B2717),MATCH(INDEX('numeric possibilities'!F$3:F$1298,VLOOKUP($B2717,'numeric possibilities'!$C$3:$G$1298,1)),'VBA code_permu_wo_repettn'!$AH$2:$AM$2))</f>
        <v>D</v>
      </c>
      <c r="F2717" t="str">
        <f>INDEX('VBA code_permu_wo_repettn'!$AO$3:$AT$6,COUNTIF('Profile-matrices_Condorcet'!$B$2:$B2717,'Profile-matrices_Condorcet'!$B2717),MATCH(INDEX('numeric possibilities'!G$3:G$1298,VLOOKUP($B2717,'numeric possibilities'!$C$3:$G$1298,1)),'VBA code_permu_wo_repettn'!$AO$2:$AT$2))</f>
        <v>A</v>
      </c>
      <c r="G2717" t="str">
        <f>IF(MAX(I2717:L2717)&gt;='numeric possibilities'!$B$4/2,INDEX('Profile-matrices_Condorcet'!I2716:L2716,1,MATCH(MAX('Profile-matrices_Condorcet'!I2717:L2717),'Profile-matrices_Condorcet'!I2717:L2717,0)),"NCW")</f>
        <v>NCW</v>
      </c>
      <c r="H2717" t="s">
        <v>13</v>
      </c>
      <c r="I2717" s="3">
        <f>COUNTIF($I2715:$S2715,I2716)</f>
        <v>2</v>
      </c>
      <c r="J2717" s="3">
        <f>COUNTIF($I2715:$S2715,J2716)</f>
        <v>2</v>
      </c>
      <c r="K2717" s="3">
        <f>COUNTIF($I2715:$S2715,K2716)</f>
        <v>2</v>
      </c>
      <c r="L2717" s="3">
        <f>COUNTIF($I2715:$S2715,L2716)</f>
        <v>0</v>
      </c>
    </row>
    <row r="2718" spans="1:20" x14ac:dyDescent="0.25">
      <c r="A2718">
        <f t="shared" si="86"/>
        <v>2717</v>
      </c>
      <c r="B2718">
        <f t="shared" si="87"/>
        <v>680</v>
      </c>
      <c r="C2718" t="str">
        <f>INDEX('VBA code_permu_wo_repettn'!$T$3:$Y$6,COUNTIF('Profile-matrices_Condorcet'!$B$2:$B2718,'Profile-matrices_Condorcet'!$B2718),MATCH(INDEX('numeric possibilities'!D$3:D$1298,VLOOKUP($B2718,'numeric possibilities'!$C$3:$G$1298,1)),'VBA code_permu_wo_repettn'!$T$2:$Y$2))</f>
        <v>A</v>
      </c>
      <c r="D2718" t="str">
        <f>INDEX('VBA code_permu_wo_repettn'!$AA$3:$AF$6,COUNTIF('Profile-matrices_Condorcet'!$B$2:$B2718,'Profile-matrices_Condorcet'!$B2718),MATCH(INDEX('numeric possibilities'!E$3:E$1298,VLOOKUP($B2718,'numeric possibilities'!$C$3:$G$1298,1)),'VBA code_permu_wo_repettn'!$AA$2:$AF$2))</f>
        <v>B</v>
      </c>
      <c r="E2718" t="str">
        <f>INDEX('VBA code_permu_wo_repettn'!$AH$3:$AM$6,COUNTIF('Profile-matrices_Condorcet'!$B$2:$B2718,'Profile-matrices_Condorcet'!$B2718),MATCH(INDEX('numeric possibilities'!F$3:F$1298,VLOOKUP($B2718,'numeric possibilities'!$C$3:$G$1298,1)),'VBA code_permu_wo_repettn'!$AH$2:$AM$2))</f>
        <v>C</v>
      </c>
      <c r="F2718" t="str">
        <f>INDEX('VBA code_permu_wo_repettn'!$AO$3:$AT$6,COUNTIF('Profile-matrices_Condorcet'!$B$2:$B2718,'Profile-matrices_Condorcet'!$B2718),MATCH(INDEX('numeric possibilities'!G$3:G$1298,VLOOKUP($B2718,'numeric possibilities'!$C$3:$G$1298,1)),'VBA code_permu_wo_repettn'!$AO$2:$AT$2))</f>
        <v>D</v>
      </c>
      <c r="H2718" t="s">
        <v>14</v>
      </c>
      <c r="I2718" s="3">
        <f>IF(MATCH(I$1,$C2718:$C2721,0)&lt;(MATCH(J$1,$C2718:$C2721,0)),1*a_vote,0)+IF(MATCH(I$1,$D2718:$D2721,0)&lt;MATCH(J$1,$D2718:$D2721,0),1*b_vote,0)+IF(MATCH(I$1,$E2718:$E2721,0)&lt;MATCH(J$1,$E2718:$E2721,0),1*c_vote,0)+IF(MATCH(I$1,$F2718:$F2721,0)&lt;MATCH(J$1,$F2718:$F2721,0),1*d_vote,0)</f>
        <v>0.52</v>
      </c>
      <c r="J2718" s="3">
        <f>IF(MATCH(I$1,$C2718:$C2721,0)&gt;(MATCH(J$1,$C2718:$C2721,0)),1*a_vote,0)+IF(MATCH(I$1,$D2718:$D2721,0)&gt;MATCH(J$1,$D2718:$D2721,0),1*b_vote,0)+IF(MATCH(I$1,$E2718:$E2721,0)&gt;MATCH(J$1,$E2718:$E2721,0),1*c_vote,0)+IF(MATCH(I$1,$F2718:$F2721,0)&gt;MATCH(J$1,$F2718:$F2721,0),1*d_vote,0)</f>
        <v>0.48</v>
      </c>
      <c r="K2718" s="3">
        <f>IF(MATCH($K$1,$C2718:$C2721,0)&lt;(MATCH($L$1,$C2718:$C2721,0)),1*a_vote,0)+IF(MATCH($K$1,$D2718:$D2721,0)&lt;MATCH($L$1,$D2718:$D2721,0),1*b_vote,0)+IF(MATCH($K$1,$E2718:$E2721,0)&lt;MATCH($L$1,$E2718:$E2721,0),1*c_vote,0)+IF(MATCH($K$1,$F2718:$F2721,0)&lt;MATCH($L$1,$F2718:$F2721,0),1*d_vote,0)</f>
        <v>0.27</v>
      </c>
      <c r="L2718" s="3">
        <f>IF(MATCH(K$1,$C2718:$C2721,0)&gt;(MATCH(L$1,$C2718:$C2721,0)),1*a_vote,0)+IF(MATCH(K$1,$D2718:$D2721,0)&gt;MATCH(L$1,$D2718:$D2721,0),1*b_vote,0)+IF(MATCH(K$1,$E2718:$E2721,0)&gt;MATCH(L$1,$E2718:$E2721,0),1*c_vote,0)+IF(MATCH(K$1,$F2718:$F2721,0)&gt;MATCH(L$1,$F2718:$F2721,0),1*d_vote,0)</f>
        <v>0.73</v>
      </c>
      <c r="M2718" s="3">
        <f>IF(MATCH($M$1,$C2718:$C2721,0)&lt;(MATCH($N$1,$C2718:$C2721,0)),1*a_vote,0)+IF(MATCH($M$1,$D2718:$D2721,0)&lt;MATCH($N$1,$D2718:$D2721,0),1*b_vote,0)+IF(MATCH($M$1,$E2718:$E2721,0)&lt;MATCH($N$1,$E2718:$E2721,0),1*c_vote,0)+IF(MATCH($M$1,$F2718:$F2721,0)&lt;MATCH($N$1,$F2718:$F2721,0),1*d_vote,0)</f>
        <v>0.52</v>
      </c>
      <c r="N2718" s="3">
        <f>IF(MATCH(M$1,$C2718:$C2721,0)&gt;(MATCH(N$1,$C2718:$C2721,0)),1*a_vote,0)+IF(MATCH(M$1,$D2718:$D2721,0)&gt;MATCH(N$1,$D2718:$D2721,0),1*b_vote,0)+IF(MATCH(M$1,$E2718:$E2721,0)&gt;MATCH(N$1,$E2718:$E2721,0),1*c_vote,0)+IF(MATCH(M$1,$F2718:$F2721,0)&gt;MATCH(N$1,$F2718:$F2721,0),1*d_vote,0)</f>
        <v>0.48</v>
      </c>
      <c r="O2718" s="3">
        <f>IF(MATCH($O$1,$C2718:$C2721,0)&lt;(MATCH($P$1,$C2718:$C2721,0)),1*a_vote,0)+IF(MATCH($O$1,$D2718:$D2721,0)&lt;MATCH($P$1,$D2718:$D2721,0),1*b_vote,0)+IF(MATCH($O$1,$E2718:$E2721,0)&lt;MATCH($P$1,$E2718:$E2721,0),1*c_vote,0)+IF(MATCH($O$1,$F2718:$F2721,0)&lt;MATCH($P$1,$F2718:$F2721,0),1*d_vote,0)</f>
        <v>0.75</v>
      </c>
      <c r="P2718" s="3">
        <f>IF(MATCH(O$1,$C2718:$C2721,0)&gt;(MATCH(P$1,$C2718:$C2721,0)),1*a_vote,0)+IF(MATCH(O$1,$D2718:$D2721,0)&gt;MATCH(P$1,$D2718:$D2721,0),1*b_vote,0)+IF(MATCH(O$1,$E2718:$E2721,0)&gt;MATCH(P$1,$E2718:$E2721,0),1*c_vote,0)+IF(MATCH(O$1,$F2718:$F2721,0)&gt;MATCH(P$1,$F2718:$F2721,0),1*d_vote,0)</f>
        <v>0.25</v>
      </c>
      <c r="Q2718" s="3">
        <f>IF(MATCH($Q$1,$C2718:$C2721,0)&lt;(MATCH($R$1,$C2718:$C2721,0)),1*a_vote,0)+IF(MATCH($Q$1,$D2718:$D2721,0)&lt;MATCH($R$1,$D2718:$D2721,0),1*b_vote,0)+IF(MATCH($Q$1,$E2718:$E2721,0)&lt;MATCH($R$1,$E2718:$E2721,0),1*c_vote,0)+IF(MATCH($Q$1,$F2718:$F2721,0)&lt;MATCH($R$1,$F2718:$F2721,0),1*d_vote,0)</f>
        <v>0.78</v>
      </c>
      <c r="R2718" s="3">
        <f>IF(MATCH(Q$1,$C2718:$C2721,0)&gt;(MATCH(R$1,$C2718:$C2721,0)),1*a_vote,0)+IF(MATCH(Q$1,$D2718:$D2721,0)&gt;MATCH(R$1,$D2718:$D2721,0),1*b_vote,0)+IF(MATCH(Q$1,$E2718:$E2721,0)&gt;MATCH(R$1,$E2718:$E2721,0),1*c_vote,0)+IF(MATCH(Q$1,$F2718:$F2721,0)&gt;MATCH(R$1,$F2718:$F2721,0),1*d_vote,0)</f>
        <v>0.21999999999999997</v>
      </c>
      <c r="S2718" s="3">
        <f>IF(MATCH($S$1,$C2718:$C2721,0)&lt;(MATCH($T$1,$C2718:$C2721,0)),1*a_vote,0)+IF(MATCH($S$1,$D2718:$D2721,0)&lt;MATCH($T$1,$D2718:$D2721,0),1*b_vote,0)+IF(MATCH($S$1,$E2718:$E2721,0)&lt;MATCH($T$1,$E2718:$E2721,0),1*c_vote,0)+IF(MATCH($S$1,$F2718:$F2721,0)&lt;MATCH($T$1,$F2718:$F2721,0),1*d_vote,0)</f>
        <v>0.25</v>
      </c>
      <c r="T2718" s="3">
        <f>IF(MATCH(S$1,$C2718:$C2721,0)&gt;(MATCH(T$1,$C2718:$C2721,0)),1*a_vote,0)+IF(MATCH(S$1,$D2718:$D2721,0)&gt;MATCH(T$1,$D2718:$D2721,0),1*b_vote,0)+IF(MATCH(S$1,$E2718:$E2721,0)&gt;MATCH(T$1,$E2718:$E2721,0),1*c_vote,0)+IF(MATCH(S$1,$F2718:$F2721,0)&gt;MATCH(T$1,$F2718:$F2721,0),1*d_vote,0)</f>
        <v>0.75</v>
      </c>
    </row>
    <row r="2719" spans="1:20" x14ac:dyDescent="0.25">
      <c r="A2719">
        <f t="shared" si="86"/>
        <v>2718</v>
      </c>
      <c r="B2719">
        <f t="shared" si="87"/>
        <v>680</v>
      </c>
      <c r="C2719" t="str">
        <f>INDEX('VBA code_permu_wo_repettn'!$T$3:$Y$6,COUNTIF('Profile-matrices_Condorcet'!$B$2:$B2719,'Profile-matrices_Condorcet'!$B2719),MATCH(INDEX('numeric possibilities'!D$3:D$1298,VLOOKUP($B2719,'numeric possibilities'!$C$3:$G$1298,1)),'VBA code_permu_wo_repettn'!$T$2:$Y$2))</f>
        <v>B</v>
      </c>
      <c r="D2719" t="str">
        <f>INDEX('VBA code_permu_wo_repettn'!$AA$3:$AF$6,COUNTIF('Profile-matrices_Condorcet'!$B$2:$B2719,'Profile-matrices_Condorcet'!$B2719),MATCH(INDEX('numeric possibilities'!E$3:E$1298,VLOOKUP($B2719,'numeric possibilities'!$C$3:$G$1298,1)),'VBA code_permu_wo_repettn'!$AA$2:$AF$2))</f>
        <v>D</v>
      </c>
      <c r="E2719" t="str">
        <f>INDEX('VBA code_permu_wo_repettn'!$AH$3:$AM$6,COUNTIF('Profile-matrices_Condorcet'!$B$2:$B2719,'Profile-matrices_Condorcet'!$B2719),MATCH(INDEX('numeric possibilities'!F$3:F$1298,VLOOKUP($B2719,'numeric possibilities'!$C$3:$G$1298,1)),'VBA code_permu_wo_repettn'!$AH$2:$AM$2))</f>
        <v>A</v>
      </c>
      <c r="F2719" t="str">
        <f>INDEX('VBA code_permu_wo_repettn'!$AO$3:$AT$6,COUNTIF('Profile-matrices_Condorcet'!$B$2:$B2719,'Profile-matrices_Condorcet'!$B2719),MATCH(INDEX('numeric possibilities'!G$3:G$1298,VLOOKUP($B2719,'numeric possibilities'!$C$3:$G$1298,1)),'VBA code_permu_wo_repettn'!$AO$2:$AT$2))</f>
        <v>B</v>
      </c>
      <c r="H2719" t="s">
        <v>15</v>
      </c>
      <c r="I2719" t="str">
        <f>IF(I2718&gt;J2718,$I$1,IF(I2718&lt;J2718,$J$1,0))</f>
        <v>A</v>
      </c>
      <c r="K2719" t="str">
        <f>IF(K2718&gt;L2718,$K$1,IF(K2718&lt;L2718,$L$1,0))</f>
        <v>C</v>
      </c>
      <c r="M2719" t="str">
        <f>IF(M2718&gt;N2718,$M$1,IF(M2718&lt;N2718,$N$1,0))</f>
        <v>A</v>
      </c>
      <c r="O2719" t="str">
        <f>IF(O2718&gt;P2718,$O$1,IF(O2718&lt;P2718,$P$1,0))</f>
        <v>B</v>
      </c>
      <c r="Q2719" t="str">
        <f>IF(Q2718&gt;R2718,$Q$1,IF(Q2718&lt;R2718,$R$1,0))</f>
        <v>B</v>
      </c>
      <c r="S2719" t="str">
        <f>IF(S2718&gt;T2718,$S$1,IF(S2718&lt;T2718,$T$1,0))</f>
        <v>D</v>
      </c>
    </row>
    <row r="2720" spans="1:20" x14ac:dyDescent="0.25">
      <c r="A2720">
        <f t="shared" si="86"/>
        <v>2719</v>
      </c>
      <c r="B2720">
        <f t="shared" si="87"/>
        <v>680</v>
      </c>
      <c r="C2720" t="str">
        <f>INDEX('VBA code_permu_wo_repettn'!$T$3:$Y$6,COUNTIF('Profile-matrices_Condorcet'!$B$2:$B2720,'Profile-matrices_Condorcet'!$B2720),MATCH(INDEX('numeric possibilities'!D$3:D$1298,VLOOKUP($B2720,'numeric possibilities'!$C$3:$G$1298,1)),'VBA code_permu_wo_repettn'!$T$2:$Y$2))</f>
        <v>D</v>
      </c>
      <c r="D2720" t="str">
        <f>INDEX('VBA code_permu_wo_repettn'!$AA$3:$AF$6,COUNTIF('Profile-matrices_Condorcet'!$B$2:$B2720,'Profile-matrices_Condorcet'!$B2720),MATCH(INDEX('numeric possibilities'!E$3:E$1298,VLOOKUP($B2720,'numeric possibilities'!$C$3:$G$1298,1)),'VBA code_permu_wo_repettn'!$AA$2:$AF$2))</f>
        <v>C</v>
      </c>
      <c r="E2720" t="str">
        <f>INDEX('VBA code_permu_wo_repettn'!$AH$3:$AM$6,COUNTIF('Profile-matrices_Condorcet'!$B$2:$B2720,'Profile-matrices_Condorcet'!$B2720),MATCH(INDEX('numeric possibilities'!F$3:F$1298,VLOOKUP($B2720,'numeric possibilities'!$C$3:$G$1298,1)),'VBA code_permu_wo_repettn'!$AH$2:$AM$2))</f>
        <v>B</v>
      </c>
      <c r="F2720" t="str">
        <f>INDEX('VBA code_permu_wo_repettn'!$AO$3:$AT$6,COUNTIF('Profile-matrices_Condorcet'!$B$2:$B2720,'Profile-matrices_Condorcet'!$B2720),MATCH(INDEX('numeric possibilities'!G$3:G$1298,VLOOKUP($B2720,'numeric possibilities'!$C$3:$G$1298,1)),'VBA code_permu_wo_repettn'!$AO$2:$AT$2))</f>
        <v>C</v>
      </c>
      <c r="I2720" t="s">
        <v>0</v>
      </c>
      <c r="J2720" t="s">
        <v>1</v>
      </c>
      <c r="K2720" t="s">
        <v>2</v>
      </c>
      <c r="L2720" t="s">
        <v>3</v>
      </c>
    </row>
    <row r="2721" spans="1:20" x14ac:dyDescent="0.25">
      <c r="A2721">
        <f t="shared" si="86"/>
        <v>2720</v>
      </c>
      <c r="B2721">
        <f t="shared" si="87"/>
        <v>680</v>
      </c>
      <c r="C2721" t="str">
        <f>INDEX('VBA code_permu_wo_repettn'!$T$3:$Y$6,COUNTIF('Profile-matrices_Condorcet'!$B$2:$B2721,'Profile-matrices_Condorcet'!$B2721),MATCH(INDEX('numeric possibilities'!D$3:D$1298,VLOOKUP($B2721,'numeric possibilities'!$C$3:$G$1298,1)),'VBA code_permu_wo_repettn'!$T$2:$Y$2))</f>
        <v>C</v>
      </c>
      <c r="D2721" t="str">
        <f>INDEX('VBA code_permu_wo_repettn'!$AA$3:$AF$6,COUNTIF('Profile-matrices_Condorcet'!$B$2:$B2721,'Profile-matrices_Condorcet'!$B2721),MATCH(INDEX('numeric possibilities'!E$3:E$1298,VLOOKUP($B2721,'numeric possibilities'!$C$3:$G$1298,1)),'VBA code_permu_wo_repettn'!$AA$2:$AF$2))</f>
        <v>A</v>
      </c>
      <c r="E2721" t="str">
        <f>INDEX('VBA code_permu_wo_repettn'!$AH$3:$AM$6,COUNTIF('Profile-matrices_Condorcet'!$B$2:$B2721,'Profile-matrices_Condorcet'!$B2721),MATCH(INDEX('numeric possibilities'!F$3:F$1298,VLOOKUP($B2721,'numeric possibilities'!$C$3:$G$1298,1)),'VBA code_permu_wo_repettn'!$AH$2:$AM$2))</f>
        <v>D</v>
      </c>
      <c r="F2721" t="str">
        <f>INDEX('VBA code_permu_wo_repettn'!$AO$3:$AT$6,COUNTIF('Profile-matrices_Condorcet'!$B$2:$B2721,'Profile-matrices_Condorcet'!$B2721),MATCH(INDEX('numeric possibilities'!G$3:G$1298,VLOOKUP($B2721,'numeric possibilities'!$C$3:$G$1298,1)),'VBA code_permu_wo_repettn'!$AO$2:$AT$2))</f>
        <v>A</v>
      </c>
      <c r="G2721" t="str">
        <f>IF(MAX(I2721:L2721)&gt;='numeric possibilities'!$B$4/2,INDEX('Profile-matrices_Condorcet'!I2720:L2720,1,MATCH(MAX('Profile-matrices_Condorcet'!I2721:L2721),'Profile-matrices_Condorcet'!I2721:L2721,0)),"NCW")</f>
        <v>NCW</v>
      </c>
      <c r="H2721" t="s">
        <v>13</v>
      </c>
      <c r="I2721" s="3">
        <f>COUNTIF($I2719:$S2719,I2720)</f>
        <v>2</v>
      </c>
      <c r="J2721" s="3">
        <f>COUNTIF($I2719:$S2719,J2720)</f>
        <v>2</v>
      </c>
      <c r="K2721" s="3">
        <f>COUNTIF($I2719:$S2719,K2720)</f>
        <v>1</v>
      </c>
      <c r="L2721" s="3">
        <f>COUNTIF($I2719:$S2719,L2720)</f>
        <v>1</v>
      </c>
    </row>
    <row r="2722" spans="1:20" x14ac:dyDescent="0.25">
      <c r="A2722">
        <f t="shared" si="86"/>
        <v>2721</v>
      </c>
      <c r="B2722">
        <f t="shared" si="87"/>
        <v>681</v>
      </c>
      <c r="C2722" t="str">
        <f>INDEX('VBA code_permu_wo_repettn'!$T$3:$Y$6,COUNTIF('Profile-matrices_Condorcet'!$B$2:$B2722,'Profile-matrices_Condorcet'!$B2722),MATCH(INDEX('numeric possibilities'!D$3:D$1298,VLOOKUP($B2722,'numeric possibilities'!$C$3:$G$1298,1)),'VBA code_permu_wo_repettn'!$T$2:$Y$2))</f>
        <v>A</v>
      </c>
      <c r="D2722" t="str">
        <f>INDEX('VBA code_permu_wo_repettn'!$AA$3:$AF$6,COUNTIF('Profile-matrices_Condorcet'!$B$2:$B2722,'Profile-matrices_Condorcet'!$B2722),MATCH(INDEX('numeric possibilities'!E$3:E$1298,VLOOKUP($B2722,'numeric possibilities'!$C$3:$G$1298,1)),'VBA code_permu_wo_repettn'!$AA$2:$AF$2))</f>
        <v>B</v>
      </c>
      <c r="E2722" t="str">
        <f>INDEX('VBA code_permu_wo_repettn'!$AH$3:$AM$6,COUNTIF('Profile-matrices_Condorcet'!$B$2:$B2722,'Profile-matrices_Condorcet'!$B2722),MATCH(INDEX('numeric possibilities'!F$3:F$1298,VLOOKUP($B2722,'numeric possibilities'!$C$3:$G$1298,1)),'VBA code_permu_wo_repettn'!$AH$2:$AM$2))</f>
        <v>C</v>
      </c>
      <c r="F2722" t="str">
        <f>INDEX('VBA code_permu_wo_repettn'!$AO$3:$AT$6,COUNTIF('Profile-matrices_Condorcet'!$B$2:$B2722,'Profile-matrices_Condorcet'!$B2722),MATCH(INDEX('numeric possibilities'!G$3:G$1298,VLOOKUP($B2722,'numeric possibilities'!$C$3:$G$1298,1)),'VBA code_permu_wo_repettn'!$AO$2:$AT$2))</f>
        <v>D</v>
      </c>
      <c r="H2722" t="s">
        <v>14</v>
      </c>
      <c r="I2722" s="3">
        <f>IF(MATCH(I$1,$C2722:$C2725,0)&lt;(MATCH(J$1,$C2722:$C2725,0)),1*a_vote,0)+IF(MATCH(I$1,$D2722:$D2725,0)&lt;MATCH(J$1,$D2722:$D2725,0),1*b_vote,0)+IF(MATCH(I$1,$E2722:$E2725,0)&lt;MATCH(J$1,$E2722:$E2725,0),1*c_vote,0)+IF(MATCH(I$1,$F2722:$F2725,0)&lt;MATCH(J$1,$F2722:$F2725,0),1*d_vote,0)</f>
        <v>0.52</v>
      </c>
      <c r="J2722" s="3">
        <f>IF(MATCH(I$1,$C2722:$C2725,0)&gt;(MATCH(J$1,$C2722:$C2725,0)),1*a_vote,0)+IF(MATCH(I$1,$D2722:$D2725,0)&gt;MATCH(J$1,$D2722:$D2725,0),1*b_vote,0)+IF(MATCH(I$1,$E2722:$E2725,0)&gt;MATCH(J$1,$E2722:$E2725,0),1*c_vote,0)+IF(MATCH(I$1,$F2722:$F2725,0)&gt;MATCH(J$1,$F2722:$F2725,0),1*d_vote,0)</f>
        <v>0.48</v>
      </c>
      <c r="K2722" s="3">
        <f>IF(MATCH($K$1,$C2722:$C2725,0)&lt;(MATCH($L$1,$C2722:$C2725,0)),1*a_vote,0)+IF(MATCH($K$1,$D2722:$D2725,0)&lt;MATCH($L$1,$D2722:$D2725,0),1*b_vote,0)+IF(MATCH($K$1,$E2722:$E2725,0)&lt;MATCH($L$1,$E2722:$E2725,0),1*c_vote,0)+IF(MATCH($K$1,$F2722:$F2725,0)&lt;MATCH($L$1,$F2722:$F2725,0),1*d_vote,0)</f>
        <v>0.27</v>
      </c>
      <c r="L2722" s="3">
        <f>IF(MATCH(K$1,$C2722:$C2725,0)&gt;(MATCH(L$1,$C2722:$C2725,0)),1*a_vote,0)+IF(MATCH(K$1,$D2722:$D2725,0)&gt;MATCH(L$1,$D2722:$D2725,0),1*b_vote,0)+IF(MATCH(K$1,$E2722:$E2725,0)&gt;MATCH(L$1,$E2722:$E2725,0),1*c_vote,0)+IF(MATCH(K$1,$F2722:$F2725,0)&gt;MATCH(L$1,$F2722:$F2725,0),1*d_vote,0)</f>
        <v>0.73</v>
      </c>
      <c r="M2722" s="3">
        <f>IF(MATCH($M$1,$C2722:$C2725,0)&lt;(MATCH($N$1,$C2722:$C2725,0)),1*a_vote,0)+IF(MATCH($M$1,$D2722:$D2725,0)&lt;MATCH($N$1,$D2722:$D2725,0),1*b_vote,0)+IF(MATCH($M$1,$E2722:$E2725,0)&lt;MATCH($N$1,$E2722:$E2725,0),1*c_vote,0)+IF(MATCH($M$1,$F2722:$F2725,0)&lt;MATCH($N$1,$F2722:$F2725,0),1*d_vote,0)</f>
        <v>0.52</v>
      </c>
      <c r="N2722" s="3">
        <f>IF(MATCH(M$1,$C2722:$C2725,0)&gt;(MATCH(N$1,$C2722:$C2725,0)),1*a_vote,0)+IF(MATCH(M$1,$D2722:$D2725,0)&gt;MATCH(N$1,$D2722:$D2725,0),1*b_vote,0)+IF(MATCH(M$1,$E2722:$E2725,0)&gt;MATCH(N$1,$E2722:$E2725,0),1*c_vote,0)+IF(MATCH(M$1,$F2722:$F2725,0)&gt;MATCH(N$1,$F2722:$F2725,0),1*d_vote,0)</f>
        <v>0.48</v>
      </c>
      <c r="O2722" s="3">
        <f>IF(MATCH($O$1,$C2722:$C2725,0)&lt;(MATCH($P$1,$C2722:$C2725,0)),1*a_vote,0)+IF(MATCH($O$1,$D2722:$D2725,0)&lt;MATCH($P$1,$D2722:$D2725,0),1*b_vote,0)+IF(MATCH($O$1,$E2722:$E2725,0)&lt;MATCH($P$1,$E2722:$E2725,0),1*c_vote,0)+IF(MATCH($O$1,$F2722:$F2725,0)&lt;MATCH($P$1,$F2722:$F2725,0),1*d_vote,0)</f>
        <v>0.48</v>
      </c>
      <c r="P2722" s="3">
        <f>IF(MATCH(O$1,$C2722:$C2725,0)&gt;(MATCH(P$1,$C2722:$C2725,0)),1*a_vote,0)+IF(MATCH(O$1,$D2722:$D2725,0)&gt;MATCH(P$1,$D2722:$D2725,0),1*b_vote,0)+IF(MATCH(O$1,$E2722:$E2725,0)&gt;MATCH(P$1,$E2722:$E2725,0),1*c_vote,0)+IF(MATCH(O$1,$F2722:$F2725,0)&gt;MATCH(P$1,$F2722:$F2725,0),1*d_vote,0)</f>
        <v>0.52</v>
      </c>
      <c r="Q2722" s="3">
        <f>IF(MATCH($Q$1,$C2722:$C2725,0)&lt;(MATCH($R$1,$C2722:$C2725,0)),1*a_vote,0)+IF(MATCH($Q$1,$D2722:$D2725,0)&lt;MATCH($R$1,$D2722:$D2725,0),1*b_vote,0)+IF(MATCH($Q$1,$E2722:$E2725,0)&lt;MATCH($R$1,$E2722:$E2725,0),1*c_vote,0)+IF(MATCH($Q$1,$F2722:$F2725,0)&lt;MATCH($R$1,$F2722:$F2725,0),1*d_vote,0)</f>
        <v>0.78</v>
      </c>
      <c r="R2722" s="3">
        <f>IF(MATCH(Q$1,$C2722:$C2725,0)&gt;(MATCH(R$1,$C2722:$C2725,0)),1*a_vote,0)+IF(MATCH(Q$1,$D2722:$D2725,0)&gt;MATCH(R$1,$D2722:$D2725,0),1*b_vote,0)+IF(MATCH(Q$1,$E2722:$E2725,0)&gt;MATCH(R$1,$E2722:$E2725,0),1*c_vote,0)+IF(MATCH(Q$1,$F2722:$F2725,0)&gt;MATCH(R$1,$F2722:$F2725,0),1*d_vote,0)</f>
        <v>0.21999999999999997</v>
      </c>
      <c r="S2722" s="3">
        <f>IF(MATCH($S$1,$C2722:$C2725,0)&lt;(MATCH($T$1,$C2722:$C2725,0)),1*a_vote,0)+IF(MATCH($S$1,$D2722:$D2725,0)&lt;MATCH($T$1,$D2722:$D2725,0),1*b_vote,0)+IF(MATCH($S$1,$E2722:$E2725,0)&lt;MATCH($T$1,$E2722:$E2725,0),1*c_vote,0)+IF(MATCH($S$1,$F2722:$F2725,0)&lt;MATCH($T$1,$F2722:$F2725,0),1*d_vote,0)</f>
        <v>0.52</v>
      </c>
      <c r="T2722" s="3">
        <f>IF(MATCH(S$1,$C2722:$C2725,0)&gt;(MATCH(T$1,$C2722:$C2725,0)),1*a_vote,0)+IF(MATCH(S$1,$D2722:$D2725,0)&gt;MATCH(T$1,$D2722:$D2725,0),1*b_vote,0)+IF(MATCH(S$1,$E2722:$E2725,0)&gt;MATCH(T$1,$E2722:$E2725,0),1*c_vote,0)+IF(MATCH(S$1,$F2722:$F2725,0)&gt;MATCH(T$1,$F2722:$F2725,0),1*d_vote,0)</f>
        <v>0.48</v>
      </c>
    </row>
    <row r="2723" spans="1:20" x14ac:dyDescent="0.25">
      <c r="A2723">
        <f t="shared" si="86"/>
        <v>2722</v>
      </c>
      <c r="B2723">
        <f t="shared" si="87"/>
        <v>681</v>
      </c>
      <c r="C2723" t="str">
        <f>INDEX('VBA code_permu_wo_repettn'!$T$3:$Y$6,COUNTIF('Profile-matrices_Condorcet'!$B$2:$B2723,'Profile-matrices_Condorcet'!$B2723),MATCH(INDEX('numeric possibilities'!D$3:D$1298,VLOOKUP($B2723,'numeric possibilities'!$C$3:$G$1298,1)),'VBA code_permu_wo_repettn'!$T$2:$Y$2))</f>
        <v>C</v>
      </c>
      <c r="D2723" t="str">
        <f>INDEX('VBA code_permu_wo_repettn'!$AA$3:$AF$6,COUNTIF('Profile-matrices_Condorcet'!$B$2:$B2723,'Profile-matrices_Condorcet'!$B2723),MATCH(INDEX('numeric possibilities'!E$3:E$1298,VLOOKUP($B2723,'numeric possibilities'!$C$3:$G$1298,1)),'VBA code_permu_wo_repettn'!$AA$2:$AF$2))</f>
        <v>D</v>
      </c>
      <c r="E2723" t="str">
        <f>INDEX('VBA code_permu_wo_repettn'!$AH$3:$AM$6,COUNTIF('Profile-matrices_Condorcet'!$B$2:$B2723,'Profile-matrices_Condorcet'!$B2723),MATCH(INDEX('numeric possibilities'!F$3:F$1298,VLOOKUP($B2723,'numeric possibilities'!$C$3:$G$1298,1)),'VBA code_permu_wo_repettn'!$AH$2:$AM$2))</f>
        <v>A</v>
      </c>
      <c r="F2723" t="str">
        <f>INDEX('VBA code_permu_wo_repettn'!$AO$3:$AT$6,COUNTIF('Profile-matrices_Condorcet'!$B$2:$B2723,'Profile-matrices_Condorcet'!$B2723),MATCH(INDEX('numeric possibilities'!G$3:G$1298,VLOOKUP($B2723,'numeric possibilities'!$C$3:$G$1298,1)),'VBA code_permu_wo_repettn'!$AO$2:$AT$2))</f>
        <v>B</v>
      </c>
      <c r="H2723" t="s">
        <v>15</v>
      </c>
      <c r="I2723" t="str">
        <f>IF(I2722&gt;J2722,$I$1,IF(I2722&lt;J2722,$J$1,0))</f>
        <v>A</v>
      </c>
      <c r="K2723" t="str">
        <f>IF(K2722&gt;L2722,$K$1,IF(K2722&lt;L2722,$L$1,0))</f>
        <v>C</v>
      </c>
      <c r="M2723" t="str">
        <f>IF(M2722&gt;N2722,$M$1,IF(M2722&lt;N2722,$N$1,0))</f>
        <v>A</v>
      </c>
      <c r="O2723" t="str">
        <f>IF(O2722&gt;P2722,$O$1,IF(O2722&lt;P2722,$P$1,0))</f>
        <v>C</v>
      </c>
      <c r="Q2723" t="str">
        <f>IF(Q2722&gt;R2722,$Q$1,IF(Q2722&lt;R2722,$R$1,0))</f>
        <v>B</v>
      </c>
      <c r="S2723" t="str">
        <f>IF(S2722&gt;T2722,$S$1,IF(S2722&lt;T2722,$T$1,0))</f>
        <v>C</v>
      </c>
    </row>
    <row r="2724" spans="1:20" x14ac:dyDescent="0.25">
      <c r="A2724">
        <f t="shared" si="86"/>
        <v>2723</v>
      </c>
      <c r="B2724">
        <f t="shared" si="87"/>
        <v>681</v>
      </c>
      <c r="C2724" t="str">
        <f>INDEX('VBA code_permu_wo_repettn'!$T$3:$Y$6,COUNTIF('Profile-matrices_Condorcet'!$B$2:$B2724,'Profile-matrices_Condorcet'!$B2724),MATCH(INDEX('numeric possibilities'!D$3:D$1298,VLOOKUP($B2724,'numeric possibilities'!$C$3:$G$1298,1)),'VBA code_permu_wo_repettn'!$T$2:$Y$2))</f>
        <v>B</v>
      </c>
      <c r="D2724" t="str">
        <f>INDEX('VBA code_permu_wo_repettn'!$AA$3:$AF$6,COUNTIF('Profile-matrices_Condorcet'!$B$2:$B2724,'Profile-matrices_Condorcet'!$B2724),MATCH(INDEX('numeric possibilities'!E$3:E$1298,VLOOKUP($B2724,'numeric possibilities'!$C$3:$G$1298,1)),'VBA code_permu_wo_repettn'!$AA$2:$AF$2))</f>
        <v>C</v>
      </c>
      <c r="E2724" t="str">
        <f>INDEX('VBA code_permu_wo_repettn'!$AH$3:$AM$6,COUNTIF('Profile-matrices_Condorcet'!$B$2:$B2724,'Profile-matrices_Condorcet'!$B2724),MATCH(INDEX('numeric possibilities'!F$3:F$1298,VLOOKUP($B2724,'numeric possibilities'!$C$3:$G$1298,1)),'VBA code_permu_wo_repettn'!$AH$2:$AM$2))</f>
        <v>B</v>
      </c>
      <c r="F2724" t="str">
        <f>INDEX('VBA code_permu_wo_repettn'!$AO$3:$AT$6,COUNTIF('Profile-matrices_Condorcet'!$B$2:$B2724,'Profile-matrices_Condorcet'!$B2724),MATCH(INDEX('numeric possibilities'!G$3:G$1298,VLOOKUP($B2724,'numeric possibilities'!$C$3:$G$1298,1)),'VBA code_permu_wo_repettn'!$AO$2:$AT$2))</f>
        <v>C</v>
      </c>
      <c r="I2724" t="s">
        <v>0</v>
      </c>
      <c r="J2724" t="s">
        <v>1</v>
      </c>
      <c r="K2724" t="s">
        <v>2</v>
      </c>
      <c r="L2724" t="s">
        <v>3</v>
      </c>
    </row>
    <row r="2725" spans="1:20" x14ac:dyDescent="0.25">
      <c r="A2725">
        <f t="shared" si="86"/>
        <v>2724</v>
      </c>
      <c r="B2725">
        <f t="shared" si="87"/>
        <v>681</v>
      </c>
      <c r="C2725" t="str">
        <f>INDEX('VBA code_permu_wo_repettn'!$T$3:$Y$6,COUNTIF('Profile-matrices_Condorcet'!$B$2:$B2725,'Profile-matrices_Condorcet'!$B2725),MATCH(INDEX('numeric possibilities'!D$3:D$1298,VLOOKUP($B2725,'numeric possibilities'!$C$3:$G$1298,1)),'VBA code_permu_wo_repettn'!$T$2:$Y$2))</f>
        <v>D</v>
      </c>
      <c r="D2725" t="str">
        <f>INDEX('VBA code_permu_wo_repettn'!$AA$3:$AF$6,COUNTIF('Profile-matrices_Condorcet'!$B$2:$B2725,'Profile-matrices_Condorcet'!$B2725),MATCH(INDEX('numeric possibilities'!E$3:E$1298,VLOOKUP($B2725,'numeric possibilities'!$C$3:$G$1298,1)),'VBA code_permu_wo_repettn'!$AA$2:$AF$2))</f>
        <v>A</v>
      </c>
      <c r="E2725" t="str">
        <f>INDEX('VBA code_permu_wo_repettn'!$AH$3:$AM$6,COUNTIF('Profile-matrices_Condorcet'!$B$2:$B2725,'Profile-matrices_Condorcet'!$B2725),MATCH(INDEX('numeric possibilities'!F$3:F$1298,VLOOKUP($B2725,'numeric possibilities'!$C$3:$G$1298,1)),'VBA code_permu_wo_repettn'!$AH$2:$AM$2))</f>
        <v>D</v>
      </c>
      <c r="F2725" t="str">
        <f>INDEX('VBA code_permu_wo_repettn'!$AO$3:$AT$6,COUNTIF('Profile-matrices_Condorcet'!$B$2:$B2725,'Profile-matrices_Condorcet'!$B2725),MATCH(INDEX('numeric possibilities'!G$3:G$1298,VLOOKUP($B2725,'numeric possibilities'!$C$3:$G$1298,1)),'VBA code_permu_wo_repettn'!$AO$2:$AT$2))</f>
        <v>A</v>
      </c>
      <c r="G2725" t="str">
        <f>IF(MAX(I2725:L2725)&gt;='numeric possibilities'!$B$4/2,INDEX('Profile-matrices_Condorcet'!I2724:L2724,1,MATCH(MAX('Profile-matrices_Condorcet'!I2725:L2725),'Profile-matrices_Condorcet'!I2725:L2725,0)),"NCW")</f>
        <v>C</v>
      </c>
      <c r="H2725" t="s">
        <v>13</v>
      </c>
      <c r="I2725" s="3">
        <f>COUNTIF($I2723:$S2723,I2724)</f>
        <v>2</v>
      </c>
      <c r="J2725" s="3">
        <f>COUNTIF($I2723:$S2723,J2724)</f>
        <v>1</v>
      </c>
      <c r="K2725" s="3">
        <f>COUNTIF($I2723:$S2723,K2724)</f>
        <v>3</v>
      </c>
      <c r="L2725" s="3">
        <f>COUNTIF($I2723:$S2723,L2724)</f>
        <v>0</v>
      </c>
    </row>
    <row r="2726" spans="1:20" x14ac:dyDescent="0.25">
      <c r="A2726">
        <f t="shared" si="86"/>
        <v>2725</v>
      </c>
      <c r="B2726">
        <f t="shared" si="87"/>
        <v>682</v>
      </c>
      <c r="C2726" t="str">
        <f>INDEX('VBA code_permu_wo_repettn'!$T$3:$Y$6,COUNTIF('Profile-matrices_Condorcet'!$B$2:$B2726,'Profile-matrices_Condorcet'!$B2726),MATCH(INDEX('numeric possibilities'!D$3:D$1298,VLOOKUP($B2726,'numeric possibilities'!$C$3:$G$1298,1)),'VBA code_permu_wo_repettn'!$T$2:$Y$2))</f>
        <v>A</v>
      </c>
      <c r="D2726" t="str">
        <f>INDEX('VBA code_permu_wo_repettn'!$AA$3:$AF$6,COUNTIF('Profile-matrices_Condorcet'!$B$2:$B2726,'Profile-matrices_Condorcet'!$B2726),MATCH(INDEX('numeric possibilities'!E$3:E$1298,VLOOKUP($B2726,'numeric possibilities'!$C$3:$G$1298,1)),'VBA code_permu_wo_repettn'!$AA$2:$AF$2))</f>
        <v>B</v>
      </c>
      <c r="E2726" t="str">
        <f>INDEX('VBA code_permu_wo_repettn'!$AH$3:$AM$6,COUNTIF('Profile-matrices_Condorcet'!$B$2:$B2726,'Profile-matrices_Condorcet'!$B2726),MATCH(INDEX('numeric possibilities'!F$3:F$1298,VLOOKUP($B2726,'numeric possibilities'!$C$3:$G$1298,1)),'VBA code_permu_wo_repettn'!$AH$2:$AM$2))</f>
        <v>C</v>
      </c>
      <c r="F2726" t="str">
        <f>INDEX('VBA code_permu_wo_repettn'!$AO$3:$AT$6,COUNTIF('Profile-matrices_Condorcet'!$B$2:$B2726,'Profile-matrices_Condorcet'!$B2726),MATCH(INDEX('numeric possibilities'!G$3:G$1298,VLOOKUP($B2726,'numeric possibilities'!$C$3:$G$1298,1)),'VBA code_permu_wo_repettn'!$AO$2:$AT$2))</f>
        <v>D</v>
      </c>
      <c r="H2726" t="s">
        <v>14</v>
      </c>
      <c r="I2726" s="3">
        <f>IF(MATCH(I$1,$C2726:$C2729,0)&lt;(MATCH(J$1,$C2726:$C2729,0)),1*a_vote,0)+IF(MATCH(I$1,$D2726:$D2729,0)&lt;MATCH(J$1,$D2726:$D2729,0),1*b_vote,0)+IF(MATCH(I$1,$E2726:$E2729,0)&lt;MATCH(J$1,$E2726:$E2729,0),1*c_vote,0)+IF(MATCH(I$1,$F2726:$F2729,0)&lt;MATCH(J$1,$F2726:$F2729,0),1*d_vote,0)</f>
        <v>0.52</v>
      </c>
      <c r="J2726" s="3">
        <f>IF(MATCH(I$1,$C2726:$C2729,0)&gt;(MATCH(J$1,$C2726:$C2729,0)),1*a_vote,0)+IF(MATCH(I$1,$D2726:$D2729,0)&gt;MATCH(J$1,$D2726:$D2729,0),1*b_vote,0)+IF(MATCH(I$1,$E2726:$E2729,0)&gt;MATCH(J$1,$E2726:$E2729,0),1*c_vote,0)+IF(MATCH(I$1,$F2726:$F2729,0)&gt;MATCH(J$1,$F2726:$F2729,0),1*d_vote,0)</f>
        <v>0.48</v>
      </c>
      <c r="K2726" s="3">
        <f>IF(MATCH($K$1,$C2726:$C2729,0)&lt;(MATCH($L$1,$C2726:$C2729,0)),1*a_vote,0)+IF(MATCH($K$1,$D2726:$D2729,0)&lt;MATCH($L$1,$D2726:$D2729,0),1*b_vote,0)+IF(MATCH($K$1,$E2726:$E2729,0)&lt;MATCH($L$1,$E2726:$E2729,0),1*c_vote,0)+IF(MATCH($K$1,$F2726:$F2729,0)&lt;MATCH($L$1,$F2726:$F2729,0),1*d_vote,0)</f>
        <v>0.27</v>
      </c>
      <c r="L2726" s="3">
        <f>IF(MATCH(K$1,$C2726:$C2729,0)&gt;(MATCH(L$1,$C2726:$C2729,0)),1*a_vote,0)+IF(MATCH(K$1,$D2726:$D2729,0)&gt;MATCH(L$1,$D2726:$D2729,0),1*b_vote,0)+IF(MATCH(K$1,$E2726:$E2729,0)&gt;MATCH(L$1,$E2726:$E2729,0),1*c_vote,0)+IF(MATCH(K$1,$F2726:$F2729,0)&gt;MATCH(L$1,$F2726:$F2729,0),1*d_vote,0)</f>
        <v>0.73</v>
      </c>
      <c r="M2726" s="3">
        <f>IF(MATCH($M$1,$C2726:$C2729,0)&lt;(MATCH($N$1,$C2726:$C2729,0)),1*a_vote,0)+IF(MATCH($M$1,$D2726:$D2729,0)&lt;MATCH($N$1,$D2726:$D2729,0),1*b_vote,0)+IF(MATCH($M$1,$E2726:$E2729,0)&lt;MATCH($N$1,$E2726:$E2729,0),1*c_vote,0)+IF(MATCH($M$1,$F2726:$F2729,0)&lt;MATCH($N$1,$F2726:$F2729,0),1*d_vote,0)</f>
        <v>0.52</v>
      </c>
      <c r="N2726" s="3">
        <f>IF(MATCH(M$1,$C2726:$C2729,0)&gt;(MATCH(N$1,$C2726:$C2729,0)),1*a_vote,0)+IF(MATCH(M$1,$D2726:$D2729,0)&gt;MATCH(N$1,$D2726:$D2729,0),1*b_vote,0)+IF(MATCH(M$1,$E2726:$E2729,0)&gt;MATCH(N$1,$E2726:$E2729,0),1*c_vote,0)+IF(MATCH(M$1,$F2726:$F2729,0)&gt;MATCH(N$1,$F2726:$F2729,0),1*d_vote,0)</f>
        <v>0.48</v>
      </c>
      <c r="O2726" s="3">
        <f>IF(MATCH($O$1,$C2726:$C2729,0)&lt;(MATCH($P$1,$C2726:$C2729,0)),1*a_vote,0)+IF(MATCH($O$1,$D2726:$D2729,0)&lt;MATCH($P$1,$D2726:$D2729,0),1*b_vote,0)+IF(MATCH($O$1,$E2726:$E2729,0)&lt;MATCH($P$1,$E2726:$E2729,0),1*c_vote,0)+IF(MATCH($O$1,$F2726:$F2729,0)&lt;MATCH($P$1,$F2726:$F2729,0),1*d_vote,0)</f>
        <v>0.48</v>
      </c>
      <c r="P2726" s="3">
        <f>IF(MATCH(O$1,$C2726:$C2729,0)&gt;(MATCH(P$1,$C2726:$C2729,0)),1*a_vote,0)+IF(MATCH(O$1,$D2726:$D2729,0)&gt;MATCH(P$1,$D2726:$D2729,0),1*b_vote,0)+IF(MATCH(O$1,$E2726:$E2729,0)&gt;MATCH(P$1,$E2726:$E2729,0),1*c_vote,0)+IF(MATCH(O$1,$F2726:$F2729,0)&gt;MATCH(P$1,$F2726:$F2729,0),1*d_vote,0)</f>
        <v>0.52</v>
      </c>
      <c r="Q2726" s="3">
        <f>IF(MATCH($Q$1,$C2726:$C2729,0)&lt;(MATCH($R$1,$C2726:$C2729,0)),1*a_vote,0)+IF(MATCH($Q$1,$D2726:$D2729,0)&lt;MATCH($R$1,$D2726:$D2729,0),1*b_vote,0)+IF(MATCH($Q$1,$E2726:$E2729,0)&lt;MATCH($R$1,$E2726:$E2729,0),1*c_vote,0)+IF(MATCH($Q$1,$F2726:$F2729,0)&lt;MATCH($R$1,$F2726:$F2729,0),1*d_vote,0)</f>
        <v>0.51</v>
      </c>
      <c r="R2726" s="3">
        <f>IF(MATCH(Q$1,$C2726:$C2729,0)&gt;(MATCH(R$1,$C2726:$C2729,0)),1*a_vote,0)+IF(MATCH(Q$1,$D2726:$D2729,0)&gt;MATCH(R$1,$D2726:$D2729,0),1*b_vote,0)+IF(MATCH(Q$1,$E2726:$E2729,0)&gt;MATCH(R$1,$E2726:$E2729,0),1*c_vote,0)+IF(MATCH(Q$1,$F2726:$F2729,0)&gt;MATCH(R$1,$F2726:$F2729,0),1*d_vote,0)</f>
        <v>0.49</v>
      </c>
      <c r="S2726" s="3">
        <f>IF(MATCH($S$1,$C2726:$C2729,0)&lt;(MATCH($T$1,$C2726:$C2729,0)),1*a_vote,0)+IF(MATCH($S$1,$D2726:$D2729,0)&lt;MATCH($T$1,$D2726:$D2729,0),1*b_vote,0)+IF(MATCH($S$1,$E2726:$E2729,0)&lt;MATCH($T$1,$E2726:$E2729,0),1*c_vote,0)+IF(MATCH($S$1,$F2726:$F2729,0)&lt;MATCH($T$1,$F2726:$F2729,0),1*d_vote,0)</f>
        <v>0.52</v>
      </c>
      <c r="T2726" s="3">
        <f>IF(MATCH(S$1,$C2726:$C2729,0)&gt;(MATCH(T$1,$C2726:$C2729,0)),1*a_vote,0)+IF(MATCH(S$1,$D2726:$D2729,0)&gt;MATCH(T$1,$D2726:$D2729,0),1*b_vote,0)+IF(MATCH(S$1,$E2726:$E2729,0)&gt;MATCH(T$1,$E2726:$E2729,0),1*c_vote,0)+IF(MATCH(S$1,$F2726:$F2729,0)&gt;MATCH(T$1,$F2726:$F2729,0),1*d_vote,0)</f>
        <v>0.48</v>
      </c>
    </row>
    <row r="2727" spans="1:20" x14ac:dyDescent="0.25">
      <c r="A2727">
        <f t="shared" si="86"/>
        <v>2726</v>
      </c>
      <c r="B2727">
        <f t="shared" si="87"/>
        <v>682</v>
      </c>
      <c r="C2727" t="str">
        <f>INDEX('VBA code_permu_wo_repettn'!$T$3:$Y$6,COUNTIF('Profile-matrices_Condorcet'!$B$2:$B2727,'Profile-matrices_Condorcet'!$B2727),MATCH(INDEX('numeric possibilities'!D$3:D$1298,VLOOKUP($B2727,'numeric possibilities'!$C$3:$G$1298,1)),'VBA code_permu_wo_repettn'!$T$2:$Y$2))</f>
        <v>C</v>
      </c>
      <c r="D2727" t="str">
        <f>INDEX('VBA code_permu_wo_repettn'!$AA$3:$AF$6,COUNTIF('Profile-matrices_Condorcet'!$B$2:$B2727,'Profile-matrices_Condorcet'!$B2727),MATCH(INDEX('numeric possibilities'!E$3:E$1298,VLOOKUP($B2727,'numeric possibilities'!$C$3:$G$1298,1)),'VBA code_permu_wo_repettn'!$AA$2:$AF$2))</f>
        <v>D</v>
      </c>
      <c r="E2727" t="str">
        <f>INDEX('VBA code_permu_wo_repettn'!$AH$3:$AM$6,COUNTIF('Profile-matrices_Condorcet'!$B$2:$B2727,'Profile-matrices_Condorcet'!$B2727),MATCH(INDEX('numeric possibilities'!F$3:F$1298,VLOOKUP($B2727,'numeric possibilities'!$C$3:$G$1298,1)),'VBA code_permu_wo_repettn'!$AH$2:$AM$2))</f>
        <v>A</v>
      </c>
      <c r="F2727" t="str">
        <f>INDEX('VBA code_permu_wo_repettn'!$AO$3:$AT$6,COUNTIF('Profile-matrices_Condorcet'!$B$2:$B2727,'Profile-matrices_Condorcet'!$B2727),MATCH(INDEX('numeric possibilities'!G$3:G$1298,VLOOKUP($B2727,'numeric possibilities'!$C$3:$G$1298,1)),'VBA code_permu_wo_repettn'!$AO$2:$AT$2))</f>
        <v>B</v>
      </c>
      <c r="H2727" t="s">
        <v>15</v>
      </c>
      <c r="I2727" t="str">
        <f>IF(I2726&gt;J2726,$I$1,IF(I2726&lt;J2726,$J$1,0))</f>
        <v>A</v>
      </c>
      <c r="K2727" t="str">
        <f>IF(K2726&gt;L2726,$K$1,IF(K2726&lt;L2726,$L$1,0))</f>
        <v>C</v>
      </c>
      <c r="M2727" t="str">
        <f>IF(M2726&gt;N2726,$M$1,IF(M2726&lt;N2726,$N$1,0))</f>
        <v>A</v>
      </c>
      <c r="O2727" t="str">
        <f>IF(O2726&gt;P2726,$O$1,IF(O2726&lt;P2726,$P$1,0))</f>
        <v>C</v>
      </c>
      <c r="Q2727" t="str">
        <f>IF(Q2726&gt;R2726,$Q$1,IF(Q2726&lt;R2726,$R$1,0))</f>
        <v>B</v>
      </c>
      <c r="S2727" t="str">
        <f>IF(S2726&gt;T2726,$S$1,IF(S2726&lt;T2726,$T$1,0))</f>
        <v>C</v>
      </c>
    </row>
    <row r="2728" spans="1:20" x14ac:dyDescent="0.25">
      <c r="A2728">
        <f t="shared" si="86"/>
        <v>2727</v>
      </c>
      <c r="B2728">
        <f t="shared" si="87"/>
        <v>682</v>
      </c>
      <c r="C2728" t="str">
        <f>INDEX('VBA code_permu_wo_repettn'!$T$3:$Y$6,COUNTIF('Profile-matrices_Condorcet'!$B$2:$B2728,'Profile-matrices_Condorcet'!$B2728),MATCH(INDEX('numeric possibilities'!D$3:D$1298,VLOOKUP($B2728,'numeric possibilities'!$C$3:$G$1298,1)),'VBA code_permu_wo_repettn'!$T$2:$Y$2))</f>
        <v>D</v>
      </c>
      <c r="D2728" t="str">
        <f>INDEX('VBA code_permu_wo_repettn'!$AA$3:$AF$6,COUNTIF('Profile-matrices_Condorcet'!$B$2:$B2728,'Profile-matrices_Condorcet'!$B2728),MATCH(INDEX('numeric possibilities'!E$3:E$1298,VLOOKUP($B2728,'numeric possibilities'!$C$3:$G$1298,1)),'VBA code_permu_wo_repettn'!$AA$2:$AF$2))</f>
        <v>C</v>
      </c>
      <c r="E2728" t="str">
        <f>INDEX('VBA code_permu_wo_repettn'!$AH$3:$AM$6,COUNTIF('Profile-matrices_Condorcet'!$B$2:$B2728,'Profile-matrices_Condorcet'!$B2728),MATCH(INDEX('numeric possibilities'!F$3:F$1298,VLOOKUP($B2728,'numeric possibilities'!$C$3:$G$1298,1)),'VBA code_permu_wo_repettn'!$AH$2:$AM$2))</f>
        <v>B</v>
      </c>
      <c r="F2728" t="str">
        <f>INDEX('VBA code_permu_wo_repettn'!$AO$3:$AT$6,COUNTIF('Profile-matrices_Condorcet'!$B$2:$B2728,'Profile-matrices_Condorcet'!$B2728),MATCH(INDEX('numeric possibilities'!G$3:G$1298,VLOOKUP($B2728,'numeric possibilities'!$C$3:$G$1298,1)),'VBA code_permu_wo_repettn'!$AO$2:$AT$2))</f>
        <v>C</v>
      </c>
      <c r="I2728" t="s">
        <v>0</v>
      </c>
      <c r="J2728" t="s">
        <v>1</v>
      </c>
      <c r="K2728" t="s">
        <v>2</v>
      </c>
      <c r="L2728" t="s">
        <v>3</v>
      </c>
    </row>
    <row r="2729" spans="1:20" x14ac:dyDescent="0.25">
      <c r="A2729">
        <f t="shared" si="86"/>
        <v>2728</v>
      </c>
      <c r="B2729">
        <f t="shared" si="87"/>
        <v>682</v>
      </c>
      <c r="C2729" t="str">
        <f>INDEX('VBA code_permu_wo_repettn'!$T$3:$Y$6,COUNTIF('Profile-matrices_Condorcet'!$B$2:$B2729,'Profile-matrices_Condorcet'!$B2729),MATCH(INDEX('numeric possibilities'!D$3:D$1298,VLOOKUP($B2729,'numeric possibilities'!$C$3:$G$1298,1)),'VBA code_permu_wo_repettn'!$T$2:$Y$2))</f>
        <v>B</v>
      </c>
      <c r="D2729" t="str">
        <f>INDEX('VBA code_permu_wo_repettn'!$AA$3:$AF$6,COUNTIF('Profile-matrices_Condorcet'!$B$2:$B2729,'Profile-matrices_Condorcet'!$B2729),MATCH(INDEX('numeric possibilities'!E$3:E$1298,VLOOKUP($B2729,'numeric possibilities'!$C$3:$G$1298,1)),'VBA code_permu_wo_repettn'!$AA$2:$AF$2))</f>
        <v>A</v>
      </c>
      <c r="E2729" t="str">
        <f>INDEX('VBA code_permu_wo_repettn'!$AH$3:$AM$6,COUNTIF('Profile-matrices_Condorcet'!$B$2:$B2729,'Profile-matrices_Condorcet'!$B2729),MATCH(INDEX('numeric possibilities'!F$3:F$1298,VLOOKUP($B2729,'numeric possibilities'!$C$3:$G$1298,1)),'VBA code_permu_wo_repettn'!$AH$2:$AM$2))</f>
        <v>D</v>
      </c>
      <c r="F2729" t="str">
        <f>INDEX('VBA code_permu_wo_repettn'!$AO$3:$AT$6,COUNTIF('Profile-matrices_Condorcet'!$B$2:$B2729,'Profile-matrices_Condorcet'!$B2729),MATCH(INDEX('numeric possibilities'!G$3:G$1298,VLOOKUP($B2729,'numeric possibilities'!$C$3:$G$1298,1)),'VBA code_permu_wo_repettn'!$AO$2:$AT$2))</f>
        <v>A</v>
      </c>
      <c r="G2729" t="str">
        <f>IF(MAX(I2729:L2729)&gt;='numeric possibilities'!$B$4/2,INDEX('Profile-matrices_Condorcet'!I2728:L2728,1,MATCH(MAX('Profile-matrices_Condorcet'!I2729:L2729),'Profile-matrices_Condorcet'!I2729:L2729,0)),"NCW")</f>
        <v>C</v>
      </c>
      <c r="H2729" t="s">
        <v>13</v>
      </c>
      <c r="I2729" s="3">
        <f>COUNTIF($I2727:$S2727,I2728)</f>
        <v>2</v>
      </c>
      <c r="J2729" s="3">
        <f>COUNTIF($I2727:$S2727,J2728)</f>
        <v>1</v>
      </c>
      <c r="K2729" s="3">
        <f>COUNTIF($I2727:$S2727,K2728)</f>
        <v>3</v>
      </c>
      <c r="L2729" s="3">
        <f>COUNTIF($I2727:$S2727,L2728)</f>
        <v>0</v>
      </c>
    </row>
    <row r="2730" spans="1:20" x14ac:dyDescent="0.25">
      <c r="A2730">
        <f t="shared" si="86"/>
        <v>2729</v>
      </c>
      <c r="B2730">
        <f t="shared" si="87"/>
        <v>683</v>
      </c>
      <c r="C2730" t="str">
        <f>INDEX('VBA code_permu_wo_repettn'!$T$3:$Y$6,COUNTIF('Profile-matrices_Condorcet'!$B$2:$B2730,'Profile-matrices_Condorcet'!$B2730),MATCH(INDEX('numeric possibilities'!D$3:D$1298,VLOOKUP($B2730,'numeric possibilities'!$C$3:$G$1298,1)),'VBA code_permu_wo_repettn'!$T$2:$Y$2))</f>
        <v>A</v>
      </c>
      <c r="D2730" t="str">
        <f>INDEX('VBA code_permu_wo_repettn'!$AA$3:$AF$6,COUNTIF('Profile-matrices_Condorcet'!$B$2:$B2730,'Profile-matrices_Condorcet'!$B2730),MATCH(INDEX('numeric possibilities'!E$3:E$1298,VLOOKUP($B2730,'numeric possibilities'!$C$3:$G$1298,1)),'VBA code_permu_wo_repettn'!$AA$2:$AF$2))</f>
        <v>B</v>
      </c>
      <c r="E2730" t="str">
        <f>INDEX('VBA code_permu_wo_repettn'!$AH$3:$AM$6,COUNTIF('Profile-matrices_Condorcet'!$B$2:$B2730,'Profile-matrices_Condorcet'!$B2730),MATCH(INDEX('numeric possibilities'!F$3:F$1298,VLOOKUP($B2730,'numeric possibilities'!$C$3:$G$1298,1)),'VBA code_permu_wo_repettn'!$AH$2:$AM$2))</f>
        <v>C</v>
      </c>
      <c r="F2730" t="str">
        <f>INDEX('VBA code_permu_wo_repettn'!$AO$3:$AT$6,COUNTIF('Profile-matrices_Condorcet'!$B$2:$B2730,'Profile-matrices_Condorcet'!$B2730),MATCH(INDEX('numeric possibilities'!G$3:G$1298,VLOOKUP($B2730,'numeric possibilities'!$C$3:$G$1298,1)),'VBA code_permu_wo_repettn'!$AO$2:$AT$2))</f>
        <v>D</v>
      </c>
      <c r="H2730" t="s">
        <v>14</v>
      </c>
      <c r="I2730" s="3">
        <f>IF(MATCH(I$1,$C2730:$C2733,0)&lt;(MATCH(J$1,$C2730:$C2733,0)),1*a_vote,0)+IF(MATCH(I$1,$D2730:$D2733,0)&lt;MATCH(J$1,$D2730:$D2733,0),1*b_vote,0)+IF(MATCH(I$1,$E2730:$E2733,0)&lt;MATCH(J$1,$E2730:$E2733,0),1*c_vote,0)+IF(MATCH(I$1,$F2730:$F2733,0)&lt;MATCH(J$1,$F2730:$F2733,0),1*d_vote,0)</f>
        <v>0.52</v>
      </c>
      <c r="J2730" s="3">
        <f>IF(MATCH(I$1,$C2730:$C2733,0)&gt;(MATCH(J$1,$C2730:$C2733,0)),1*a_vote,0)+IF(MATCH(I$1,$D2730:$D2733,0)&gt;MATCH(J$1,$D2730:$D2733,0),1*b_vote,0)+IF(MATCH(I$1,$E2730:$E2733,0)&gt;MATCH(J$1,$E2730:$E2733,0),1*c_vote,0)+IF(MATCH(I$1,$F2730:$F2733,0)&gt;MATCH(J$1,$F2730:$F2733,0),1*d_vote,0)</f>
        <v>0.48</v>
      </c>
      <c r="K2730" s="3">
        <f>IF(MATCH($K$1,$C2730:$C2733,0)&lt;(MATCH($L$1,$C2730:$C2733,0)),1*a_vote,0)+IF(MATCH($K$1,$D2730:$D2733,0)&lt;MATCH($L$1,$D2730:$D2733,0),1*b_vote,0)+IF(MATCH($K$1,$E2730:$E2733,0)&lt;MATCH($L$1,$E2730:$E2733,0),1*c_vote,0)+IF(MATCH($K$1,$F2730:$F2733,0)&lt;MATCH($L$1,$F2730:$F2733,0),1*d_vote,0)</f>
        <v>0.27</v>
      </c>
      <c r="L2730" s="3">
        <f>IF(MATCH(K$1,$C2730:$C2733,0)&gt;(MATCH(L$1,$C2730:$C2733,0)),1*a_vote,0)+IF(MATCH(K$1,$D2730:$D2733,0)&gt;MATCH(L$1,$D2730:$D2733,0),1*b_vote,0)+IF(MATCH(K$1,$E2730:$E2733,0)&gt;MATCH(L$1,$E2730:$E2733,0),1*c_vote,0)+IF(MATCH(K$1,$F2730:$F2733,0)&gt;MATCH(L$1,$F2730:$F2733,0),1*d_vote,0)</f>
        <v>0.73</v>
      </c>
      <c r="M2730" s="3">
        <f>IF(MATCH($M$1,$C2730:$C2733,0)&lt;(MATCH($N$1,$C2730:$C2733,0)),1*a_vote,0)+IF(MATCH($M$1,$D2730:$D2733,0)&lt;MATCH($N$1,$D2730:$D2733,0),1*b_vote,0)+IF(MATCH($M$1,$E2730:$E2733,0)&lt;MATCH($N$1,$E2730:$E2733,0),1*c_vote,0)+IF(MATCH($M$1,$F2730:$F2733,0)&lt;MATCH($N$1,$F2730:$F2733,0),1*d_vote,0)</f>
        <v>0.52</v>
      </c>
      <c r="N2730" s="3">
        <f>IF(MATCH(M$1,$C2730:$C2733,0)&gt;(MATCH(N$1,$C2730:$C2733,0)),1*a_vote,0)+IF(MATCH(M$1,$D2730:$D2733,0)&gt;MATCH(N$1,$D2730:$D2733,0),1*b_vote,0)+IF(MATCH(M$1,$E2730:$E2733,0)&gt;MATCH(N$1,$E2730:$E2733,0),1*c_vote,0)+IF(MATCH(M$1,$F2730:$F2733,0)&gt;MATCH(N$1,$F2730:$F2733,0),1*d_vote,0)</f>
        <v>0.48</v>
      </c>
      <c r="O2730" s="3">
        <f>IF(MATCH($O$1,$C2730:$C2733,0)&lt;(MATCH($P$1,$C2730:$C2733,0)),1*a_vote,0)+IF(MATCH($O$1,$D2730:$D2733,0)&lt;MATCH($P$1,$D2730:$D2733,0),1*b_vote,0)+IF(MATCH($O$1,$E2730:$E2733,0)&lt;MATCH($P$1,$E2730:$E2733,0),1*c_vote,0)+IF(MATCH($O$1,$F2730:$F2733,0)&lt;MATCH($P$1,$F2730:$F2733,0),1*d_vote,0)</f>
        <v>0.75</v>
      </c>
      <c r="P2730" s="3">
        <f>IF(MATCH(O$1,$C2730:$C2733,0)&gt;(MATCH(P$1,$C2730:$C2733,0)),1*a_vote,0)+IF(MATCH(O$1,$D2730:$D2733,0)&gt;MATCH(P$1,$D2730:$D2733,0),1*b_vote,0)+IF(MATCH(O$1,$E2730:$E2733,0)&gt;MATCH(P$1,$E2730:$E2733,0),1*c_vote,0)+IF(MATCH(O$1,$F2730:$F2733,0)&gt;MATCH(P$1,$F2730:$F2733,0),1*d_vote,0)</f>
        <v>0.25</v>
      </c>
      <c r="Q2730" s="3">
        <f>IF(MATCH($Q$1,$C2730:$C2733,0)&lt;(MATCH($R$1,$C2730:$C2733,0)),1*a_vote,0)+IF(MATCH($Q$1,$D2730:$D2733,0)&lt;MATCH($R$1,$D2730:$D2733,0),1*b_vote,0)+IF(MATCH($Q$1,$E2730:$E2733,0)&lt;MATCH($R$1,$E2730:$E2733,0),1*c_vote,0)+IF(MATCH($Q$1,$F2730:$F2733,0)&lt;MATCH($R$1,$F2730:$F2733,0),1*d_vote,0)</f>
        <v>0.51</v>
      </c>
      <c r="R2730" s="3">
        <f>IF(MATCH(Q$1,$C2730:$C2733,0)&gt;(MATCH(R$1,$C2730:$C2733,0)),1*a_vote,0)+IF(MATCH(Q$1,$D2730:$D2733,0)&gt;MATCH(R$1,$D2730:$D2733,0),1*b_vote,0)+IF(MATCH(Q$1,$E2730:$E2733,0)&gt;MATCH(R$1,$E2730:$E2733,0),1*c_vote,0)+IF(MATCH(Q$1,$F2730:$F2733,0)&gt;MATCH(R$1,$F2730:$F2733,0),1*d_vote,0)</f>
        <v>0.49</v>
      </c>
      <c r="S2730" s="3">
        <f>IF(MATCH($S$1,$C2730:$C2733,0)&lt;(MATCH($T$1,$C2730:$C2733,0)),1*a_vote,0)+IF(MATCH($S$1,$D2730:$D2733,0)&lt;MATCH($T$1,$D2730:$D2733,0),1*b_vote,0)+IF(MATCH($S$1,$E2730:$E2733,0)&lt;MATCH($T$1,$E2730:$E2733,0),1*c_vote,0)+IF(MATCH($S$1,$F2730:$F2733,0)&lt;MATCH($T$1,$F2730:$F2733,0),1*d_vote,0)</f>
        <v>0.25</v>
      </c>
      <c r="T2730" s="3">
        <f>IF(MATCH(S$1,$C2730:$C2733,0)&gt;(MATCH(T$1,$C2730:$C2733,0)),1*a_vote,0)+IF(MATCH(S$1,$D2730:$D2733,0)&gt;MATCH(T$1,$D2730:$D2733,0),1*b_vote,0)+IF(MATCH(S$1,$E2730:$E2733,0)&gt;MATCH(T$1,$E2730:$E2733,0),1*c_vote,0)+IF(MATCH(S$1,$F2730:$F2733,0)&gt;MATCH(T$1,$F2730:$F2733,0),1*d_vote,0)</f>
        <v>0.75</v>
      </c>
    </row>
    <row r="2731" spans="1:20" x14ac:dyDescent="0.25">
      <c r="A2731">
        <f t="shared" si="86"/>
        <v>2730</v>
      </c>
      <c r="B2731">
        <f t="shared" si="87"/>
        <v>683</v>
      </c>
      <c r="C2731" t="str">
        <f>INDEX('VBA code_permu_wo_repettn'!$T$3:$Y$6,COUNTIF('Profile-matrices_Condorcet'!$B$2:$B2731,'Profile-matrices_Condorcet'!$B2731),MATCH(INDEX('numeric possibilities'!D$3:D$1298,VLOOKUP($B2731,'numeric possibilities'!$C$3:$G$1298,1)),'VBA code_permu_wo_repettn'!$T$2:$Y$2))</f>
        <v>D</v>
      </c>
      <c r="D2731" t="str">
        <f>INDEX('VBA code_permu_wo_repettn'!$AA$3:$AF$6,COUNTIF('Profile-matrices_Condorcet'!$B$2:$B2731,'Profile-matrices_Condorcet'!$B2731),MATCH(INDEX('numeric possibilities'!E$3:E$1298,VLOOKUP($B2731,'numeric possibilities'!$C$3:$G$1298,1)),'VBA code_permu_wo_repettn'!$AA$2:$AF$2))</f>
        <v>D</v>
      </c>
      <c r="E2731" t="str">
        <f>INDEX('VBA code_permu_wo_repettn'!$AH$3:$AM$6,COUNTIF('Profile-matrices_Condorcet'!$B$2:$B2731,'Profile-matrices_Condorcet'!$B2731),MATCH(INDEX('numeric possibilities'!F$3:F$1298,VLOOKUP($B2731,'numeric possibilities'!$C$3:$G$1298,1)),'VBA code_permu_wo_repettn'!$AH$2:$AM$2))</f>
        <v>A</v>
      </c>
      <c r="F2731" t="str">
        <f>INDEX('VBA code_permu_wo_repettn'!$AO$3:$AT$6,COUNTIF('Profile-matrices_Condorcet'!$B$2:$B2731,'Profile-matrices_Condorcet'!$B2731),MATCH(INDEX('numeric possibilities'!G$3:G$1298,VLOOKUP($B2731,'numeric possibilities'!$C$3:$G$1298,1)),'VBA code_permu_wo_repettn'!$AO$2:$AT$2))</f>
        <v>B</v>
      </c>
      <c r="H2731" t="s">
        <v>15</v>
      </c>
      <c r="I2731" t="str">
        <f>IF(I2730&gt;J2730,$I$1,IF(I2730&lt;J2730,$J$1,0))</f>
        <v>A</v>
      </c>
      <c r="K2731" t="str">
        <f>IF(K2730&gt;L2730,$K$1,IF(K2730&lt;L2730,$L$1,0))</f>
        <v>C</v>
      </c>
      <c r="M2731" t="str">
        <f>IF(M2730&gt;N2730,$M$1,IF(M2730&lt;N2730,$N$1,0))</f>
        <v>A</v>
      </c>
      <c r="O2731" t="str">
        <f>IF(O2730&gt;P2730,$O$1,IF(O2730&lt;P2730,$P$1,0))</f>
        <v>B</v>
      </c>
      <c r="Q2731" t="str">
        <f>IF(Q2730&gt;R2730,$Q$1,IF(Q2730&lt;R2730,$R$1,0))</f>
        <v>B</v>
      </c>
      <c r="S2731" t="str">
        <f>IF(S2730&gt;T2730,$S$1,IF(S2730&lt;T2730,$T$1,0))</f>
        <v>D</v>
      </c>
    </row>
    <row r="2732" spans="1:20" x14ac:dyDescent="0.25">
      <c r="A2732">
        <f t="shared" si="86"/>
        <v>2731</v>
      </c>
      <c r="B2732">
        <f t="shared" si="87"/>
        <v>683</v>
      </c>
      <c r="C2732" t="str">
        <f>INDEX('VBA code_permu_wo_repettn'!$T$3:$Y$6,COUNTIF('Profile-matrices_Condorcet'!$B$2:$B2732,'Profile-matrices_Condorcet'!$B2732),MATCH(INDEX('numeric possibilities'!D$3:D$1298,VLOOKUP($B2732,'numeric possibilities'!$C$3:$G$1298,1)),'VBA code_permu_wo_repettn'!$T$2:$Y$2))</f>
        <v>B</v>
      </c>
      <c r="D2732" t="str">
        <f>INDEX('VBA code_permu_wo_repettn'!$AA$3:$AF$6,COUNTIF('Profile-matrices_Condorcet'!$B$2:$B2732,'Profile-matrices_Condorcet'!$B2732),MATCH(INDEX('numeric possibilities'!E$3:E$1298,VLOOKUP($B2732,'numeric possibilities'!$C$3:$G$1298,1)),'VBA code_permu_wo_repettn'!$AA$2:$AF$2))</f>
        <v>C</v>
      </c>
      <c r="E2732" t="str">
        <f>INDEX('VBA code_permu_wo_repettn'!$AH$3:$AM$6,COUNTIF('Profile-matrices_Condorcet'!$B$2:$B2732,'Profile-matrices_Condorcet'!$B2732),MATCH(INDEX('numeric possibilities'!F$3:F$1298,VLOOKUP($B2732,'numeric possibilities'!$C$3:$G$1298,1)),'VBA code_permu_wo_repettn'!$AH$2:$AM$2))</f>
        <v>B</v>
      </c>
      <c r="F2732" t="str">
        <f>INDEX('VBA code_permu_wo_repettn'!$AO$3:$AT$6,COUNTIF('Profile-matrices_Condorcet'!$B$2:$B2732,'Profile-matrices_Condorcet'!$B2732),MATCH(INDEX('numeric possibilities'!G$3:G$1298,VLOOKUP($B2732,'numeric possibilities'!$C$3:$G$1298,1)),'VBA code_permu_wo_repettn'!$AO$2:$AT$2))</f>
        <v>C</v>
      </c>
      <c r="I2732" t="s">
        <v>0</v>
      </c>
      <c r="J2732" t="s">
        <v>1</v>
      </c>
      <c r="K2732" t="s">
        <v>2</v>
      </c>
      <c r="L2732" t="s">
        <v>3</v>
      </c>
    </row>
    <row r="2733" spans="1:20" x14ac:dyDescent="0.25">
      <c r="A2733">
        <f t="shared" si="86"/>
        <v>2732</v>
      </c>
      <c r="B2733">
        <f t="shared" si="87"/>
        <v>683</v>
      </c>
      <c r="C2733" t="str">
        <f>INDEX('VBA code_permu_wo_repettn'!$T$3:$Y$6,COUNTIF('Profile-matrices_Condorcet'!$B$2:$B2733,'Profile-matrices_Condorcet'!$B2733),MATCH(INDEX('numeric possibilities'!D$3:D$1298,VLOOKUP($B2733,'numeric possibilities'!$C$3:$G$1298,1)),'VBA code_permu_wo_repettn'!$T$2:$Y$2))</f>
        <v>C</v>
      </c>
      <c r="D2733" t="str">
        <f>INDEX('VBA code_permu_wo_repettn'!$AA$3:$AF$6,COUNTIF('Profile-matrices_Condorcet'!$B$2:$B2733,'Profile-matrices_Condorcet'!$B2733),MATCH(INDEX('numeric possibilities'!E$3:E$1298,VLOOKUP($B2733,'numeric possibilities'!$C$3:$G$1298,1)),'VBA code_permu_wo_repettn'!$AA$2:$AF$2))</f>
        <v>A</v>
      </c>
      <c r="E2733" t="str">
        <f>INDEX('VBA code_permu_wo_repettn'!$AH$3:$AM$6,COUNTIF('Profile-matrices_Condorcet'!$B$2:$B2733,'Profile-matrices_Condorcet'!$B2733),MATCH(INDEX('numeric possibilities'!F$3:F$1298,VLOOKUP($B2733,'numeric possibilities'!$C$3:$G$1298,1)),'VBA code_permu_wo_repettn'!$AH$2:$AM$2))</f>
        <v>D</v>
      </c>
      <c r="F2733" t="str">
        <f>INDEX('VBA code_permu_wo_repettn'!$AO$3:$AT$6,COUNTIF('Profile-matrices_Condorcet'!$B$2:$B2733,'Profile-matrices_Condorcet'!$B2733),MATCH(INDEX('numeric possibilities'!G$3:G$1298,VLOOKUP($B2733,'numeric possibilities'!$C$3:$G$1298,1)),'VBA code_permu_wo_repettn'!$AO$2:$AT$2))</f>
        <v>A</v>
      </c>
      <c r="G2733" t="str">
        <f>IF(MAX(I2733:L2733)&gt;='numeric possibilities'!$B$4/2,INDEX('Profile-matrices_Condorcet'!I2732:L2732,1,MATCH(MAX('Profile-matrices_Condorcet'!I2733:L2733),'Profile-matrices_Condorcet'!I2733:L2733,0)),"NCW")</f>
        <v>NCW</v>
      </c>
      <c r="H2733" t="s">
        <v>13</v>
      </c>
      <c r="I2733" s="3">
        <f>COUNTIF($I2731:$S2731,I2732)</f>
        <v>2</v>
      </c>
      <c r="J2733" s="3">
        <f>COUNTIF($I2731:$S2731,J2732)</f>
        <v>2</v>
      </c>
      <c r="K2733" s="3">
        <f>COUNTIF($I2731:$S2731,K2732)</f>
        <v>1</v>
      </c>
      <c r="L2733" s="3">
        <f>COUNTIF($I2731:$S2731,L2732)</f>
        <v>1</v>
      </c>
    </row>
    <row r="2734" spans="1:20" x14ac:dyDescent="0.25">
      <c r="A2734">
        <f t="shared" si="86"/>
        <v>2733</v>
      </c>
      <c r="B2734">
        <f t="shared" si="87"/>
        <v>684</v>
      </c>
      <c r="C2734" t="str">
        <f>INDEX('VBA code_permu_wo_repettn'!$T$3:$Y$6,COUNTIF('Profile-matrices_Condorcet'!$B$2:$B2734,'Profile-matrices_Condorcet'!$B2734),MATCH(INDEX('numeric possibilities'!D$3:D$1298,VLOOKUP($B2734,'numeric possibilities'!$C$3:$G$1298,1)),'VBA code_permu_wo_repettn'!$T$2:$Y$2))</f>
        <v>A</v>
      </c>
      <c r="D2734" t="str">
        <f>INDEX('VBA code_permu_wo_repettn'!$AA$3:$AF$6,COUNTIF('Profile-matrices_Condorcet'!$B$2:$B2734,'Profile-matrices_Condorcet'!$B2734),MATCH(INDEX('numeric possibilities'!E$3:E$1298,VLOOKUP($B2734,'numeric possibilities'!$C$3:$G$1298,1)),'VBA code_permu_wo_repettn'!$AA$2:$AF$2))</f>
        <v>B</v>
      </c>
      <c r="E2734" t="str">
        <f>INDEX('VBA code_permu_wo_repettn'!$AH$3:$AM$6,COUNTIF('Profile-matrices_Condorcet'!$B$2:$B2734,'Profile-matrices_Condorcet'!$B2734),MATCH(INDEX('numeric possibilities'!F$3:F$1298,VLOOKUP($B2734,'numeric possibilities'!$C$3:$G$1298,1)),'VBA code_permu_wo_repettn'!$AH$2:$AM$2))</f>
        <v>C</v>
      </c>
      <c r="F2734" t="str">
        <f>INDEX('VBA code_permu_wo_repettn'!$AO$3:$AT$6,COUNTIF('Profile-matrices_Condorcet'!$B$2:$B2734,'Profile-matrices_Condorcet'!$B2734),MATCH(INDEX('numeric possibilities'!G$3:G$1298,VLOOKUP($B2734,'numeric possibilities'!$C$3:$G$1298,1)),'VBA code_permu_wo_repettn'!$AO$2:$AT$2))</f>
        <v>D</v>
      </c>
      <c r="H2734" t="s">
        <v>14</v>
      </c>
      <c r="I2734" s="3">
        <f>IF(MATCH(I$1,$C2734:$C2737,0)&lt;(MATCH(J$1,$C2734:$C2737,0)),1*a_vote,0)+IF(MATCH(I$1,$D2734:$D2737,0)&lt;MATCH(J$1,$D2734:$D2737,0),1*b_vote,0)+IF(MATCH(I$1,$E2734:$E2737,0)&lt;MATCH(J$1,$E2734:$E2737,0),1*c_vote,0)+IF(MATCH(I$1,$F2734:$F2737,0)&lt;MATCH(J$1,$F2734:$F2737,0),1*d_vote,0)</f>
        <v>0.52</v>
      </c>
      <c r="J2734" s="3">
        <f>IF(MATCH(I$1,$C2734:$C2737,0)&gt;(MATCH(J$1,$C2734:$C2737,0)),1*a_vote,0)+IF(MATCH(I$1,$D2734:$D2737,0)&gt;MATCH(J$1,$D2734:$D2737,0),1*b_vote,0)+IF(MATCH(I$1,$E2734:$E2737,0)&gt;MATCH(J$1,$E2734:$E2737,0),1*c_vote,0)+IF(MATCH(I$1,$F2734:$F2737,0)&gt;MATCH(J$1,$F2734:$F2737,0),1*d_vote,0)</f>
        <v>0.48</v>
      </c>
      <c r="K2734" s="3">
        <f>IF(MATCH($K$1,$C2734:$C2737,0)&lt;(MATCH($L$1,$C2734:$C2737,0)),1*a_vote,0)+IF(MATCH($K$1,$D2734:$D2737,0)&lt;MATCH($L$1,$D2734:$D2737,0),1*b_vote,0)+IF(MATCH($K$1,$E2734:$E2737,0)&lt;MATCH($L$1,$E2734:$E2737,0),1*c_vote,0)+IF(MATCH($K$1,$F2734:$F2737,0)&lt;MATCH($L$1,$F2734:$F2737,0),1*d_vote,0)</f>
        <v>0.27</v>
      </c>
      <c r="L2734" s="3">
        <f>IF(MATCH(K$1,$C2734:$C2737,0)&gt;(MATCH(L$1,$C2734:$C2737,0)),1*a_vote,0)+IF(MATCH(K$1,$D2734:$D2737,0)&gt;MATCH(L$1,$D2734:$D2737,0),1*b_vote,0)+IF(MATCH(K$1,$E2734:$E2737,0)&gt;MATCH(L$1,$E2734:$E2737,0),1*c_vote,0)+IF(MATCH(K$1,$F2734:$F2737,0)&gt;MATCH(L$1,$F2734:$F2737,0),1*d_vote,0)</f>
        <v>0.73</v>
      </c>
      <c r="M2734" s="3">
        <f>IF(MATCH($M$1,$C2734:$C2737,0)&lt;(MATCH($N$1,$C2734:$C2737,0)),1*a_vote,0)+IF(MATCH($M$1,$D2734:$D2737,0)&lt;MATCH($N$1,$D2734:$D2737,0),1*b_vote,0)+IF(MATCH($M$1,$E2734:$E2737,0)&lt;MATCH($N$1,$E2734:$E2737,0),1*c_vote,0)+IF(MATCH($M$1,$F2734:$F2737,0)&lt;MATCH($N$1,$F2734:$F2737,0),1*d_vote,0)</f>
        <v>0.52</v>
      </c>
      <c r="N2734" s="3">
        <f>IF(MATCH(M$1,$C2734:$C2737,0)&gt;(MATCH(N$1,$C2734:$C2737,0)),1*a_vote,0)+IF(MATCH(M$1,$D2734:$D2737,0)&gt;MATCH(N$1,$D2734:$D2737,0),1*b_vote,0)+IF(MATCH(M$1,$E2734:$E2737,0)&gt;MATCH(N$1,$E2734:$E2737,0),1*c_vote,0)+IF(MATCH(M$1,$F2734:$F2737,0)&gt;MATCH(N$1,$F2734:$F2737,0),1*d_vote,0)</f>
        <v>0.48</v>
      </c>
      <c r="O2734" s="3">
        <f>IF(MATCH($O$1,$C2734:$C2737,0)&lt;(MATCH($P$1,$C2734:$C2737,0)),1*a_vote,0)+IF(MATCH($O$1,$D2734:$D2737,0)&lt;MATCH($P$1,$D2734:$D2737,0),1*b_vote,0)+IF(MATCH($O$1,$E2734:$E2737,0)&lt;MATCH($P$1,$E2734:$E2737,0),1*c_vote,0)+IF(MATCH($O$1,$F2734:$F2737,0)&lt;MATCH($P$1,$F2734:$F2737,0),1*d_vote,0)</f>
        <v>0.48</v>
      </c>
      <c r="P2734" s="3">
        <f>IF(MATCH(O$1,$C2734:$C2737,0)&gt;(MATCH(P$1,$C2734:$C2737,0)),1*a_vote,0)+IF(MATCH(O$1,$D2734:$D2737,0)&gt;MATCH(P$1,$D2734:$D2737,0),1*b_vote,0)+IF(MATCH(O$1,$E2734:$E2737,0)&gt;MATCH(P$1,$E2734:$E2737,0),1*c_vote,0)+IF(MATCH(O$1,$F2734:$F2737,0)&gt;MATCH(P$1,$F2734:$F2737,0),1*d_vote,0)</f>
        <v>0.52</v>
      </c>
      <c r="Q2734" s="3">
        <f>IF(MATCH($Q$1,$C2734:$C2737,0)&lt;(MATCH($R$1,$C2734:$C2737,0)),1*a_vote,0)+IF(MATCH($Q$1,$D2734:$D2737,0)&lt;MATCH($R$1,$D2734:$D2737,0),1*b_vote,0)+IF(MATCH($Q$1,$E2734:$E2737,0)&lt;MATCH($R$1,$E2734:$E2737,0),1*c_vote,0)+IF(MATCH($Q$1,$F2734:$F2737,0)&lt;MATCH($R$1,$F2734:$F2737,0),1*d_vote,0)</f>
        <v>0.51</v>
      </c>
      <c r="R2734" s="3">
        <f>IF(MATCH(Q$1,$C2734:$C2737,0)&gt;(MATCH(R$1,$C2734:$C2737,0)),1*a_vote,0)+IF(MATCH(Q$1,$D2734:$D2737,0)&gt;MATCH(R$1,$D2734:$D2737,0),1*b_vote,0)+IF(MATCH(Q$1,$E2734:$E2737,0)&gt;MATCH(R$1,$E2734:$E2737,0),1*c_vote,0)+IF(MATCH(Q$1,$F2734:$F2737,0)&gt;MATCH(R$1,$F2734:$F2737,0),1*d_vote,0)</f>
        <v>0.49</v>
      </c>
      <c r="S2734" s="3">
        <f>IF(MATCH($S$1,$C2734:$C2737,0)&lt;(MATCH($T$1,$C2734:$C2737,0)),1*a_vote,0)+IF(MATCH($S$1,$D2734:$D2737,0)&lt;MATCH($T$1,$D2734:$D2737,0),1*b_vote,0)+IF(MATCH($S$1,$E2734:$E2737,0)&lt;MATCH($T$1,$E2734:$E2737,0),1*c_vote,0)+IF(MATCH($S$1,$F2734:$F2737,0)&lt;MATCH($T$1,$F2734:$F2737,0),1*d_vote,0)</f>
        <v>0.25</v>
      </c>
      <c r="T2734" s="3">
        <f>IF(MATCH(S$1,$C2734:$C2737,0)&gt;(MATCH(T$1,$C2734:$C2737,0)),1*a_vote,0)+IF(MATCH(S$1,$D2734:$D2737,0)&gt;MATCH(T$1,$D2734:$D2737,0),1*b_vote,0)+IF(MATCH(S$1,$E2734:$E2737,0)&gt;MATCH(T$1,$E2734:$E2737,0),1*c_vote,0)+IF(MATCH(S$1,$F2734:$F2737,0)&gt;MATCH(T$1,$F2734:$F2737,0),1*d_vote,0)</f>
        <v>0.75</v>
      </c>
    </row>
    <row r="2735" spans="1:20" x14ac:dyDescent="0.25">
      <c r="A2735">
        <f t="shared" si="86"/>
        <v>2734</v>
      </c>
      <c r="B2735">
        <f t="shared" si="87"/>
        <v>684</v>
      </c>
      <c r="C2735" t="str">
        <f>INDEX('VBA code_permu_wo_repettn'!$T$3:$Y$6,COUNTIF('Profile-matrices_Condorcet'!$B$2:$B2735,'Profile-matrices_Condorcet'!$B2735),MATCH(INDEX('numeric possibilities'!D$3:D$1298,VLOOKUP($B2735,'numeric possibilities'!$C$3:$G$1298,1)),'VBA code_permu_wo_repettn'!$T$2:$Y$2))</f>
        <v>D</v>
      </c>
      <c r="D2735" t="str">
        <f>INDEX('VBA code_permu_wo_repettn'!$AA$3:$AF$6,COUNTIF('Profile-matrices_Condorcet'!$B$2:$B2735,'Profile-matrices_Condorcet'!$B2735),MATCH(INDEX('numeric possibilities'!E$3:E$1298,VLOOKUP($B2735,'numeric possibilities'!$C$3:$G$1298,1)),'VBA code_permu_wo_repettn'!$AA$2:$AF$2))</f>
        <v>D</v>
      </c>
      <c r="E2735" t="str">
        <f>INDEX('VBA code_permu_wo_repettn'!$AH$3:$AM$6,COUNTIF('Profile-matrices_Condorcet'!$B$2:$B2735,'Profile-matrices_Condorcet'!$B2735),MATCH(INDEX('numeric possibilities'!F$3:F$1298,VLOOKUP($B2735,'numeric possibilities'!$C$3:$G$1298,1)),'VBA code_permu_wo_repettn'!$AH$2:$AM$2))</f>
        <v>A</v>
      </c>
      <c r="F2735" t="str">
        <f>INDEX('VBA code_permu_wo_repettn'!$AO$3:$AT$6,COUNTIF('Profile-matrices_Condorcet'!$B$2:$B2735,'Profile-matrices_Condorcet'!$B2735),MATCH(INDEX('numeric possibilities'!G$3:G$1298,VLOOKUP($B2735,'numeric possibilities'!$C$3:$G$1298,1)),'VBA code_permu_wo_repettn'!$AO$2:$AT$2))</f>
        <v>B</v>
      </c>
      <c r="H2735" t="s">
        <v>15</v>
      </c>
      <c r="I2735" t="str">
        <f>IF(I2734&gt;J2734,$I$1,IF(I2734&lt;J2734,$J$1,0))</f>
        <v>A</v>
      </c>
      <c r="K2735" t="str">
        <f>IF(K2734&gt;L2734,$K$1,IF(K2734&lt;L2734,$L$1,0))</f>
        <v>C</v>
      </c>
      <c r="M2735" t="str">
        <f>IF(M2734&gt;N2734,$M$1,IF(M2734&lt;N2734,$N$1,0))</f>
        <v>A</v>
      </c>
      <c r="O2735" t="str">
        <f>IF(O2734&gt;P2734,$O$1,IF(O2734&lt;P2734,$P$1,0))</f>
        <v>C</v>
      </c>
      <c r="Q2735" t="str">
        <f>IF(Q2734&gt;R2734,$Q$1,IF(Q2734&lt;R2734,$R$1,0))</f>
        <v>B</v>
      </c>
      <c r="S2735" t="str">
        <f>IF(S2734&gt;T2734,$S$1,IF(S2734&lt;T2734,$T$1,0))</f>
        <v>D</v>
      </c>
    </row>
    <row r="2736" spans="1:20" x14ac:dyDescent="0.25">
      <c r="A2736">
        <f t="shared" si="86"/>
        <v>2735</v>
      </c>
      <c r="B2736">
        <f t="shared" si="87"/>
        <v>684</v>
      </c>
      <c r="C2736" t="str">
        <f>INDEX('VBA code_permu_wo_repettn'!$T$3:$Y$6,COUNTIF('Profile-matrices_Condorcet'!$B$2:$B2736,'Profile-matrices_Condorcet'!$B2736),MATCH(INDEX('numeric possibilities'!D$3:D$1298,VLOOKUP($B2736,'numeric possibilities'!$C$3:$G$1298,1)),'VBA code_permu_wo_repettn'!$T$2:$Y$2))</f>
        <v>C</v>
      </c>
      <c r="D2736" t="str">
        <f>INDEX('VBA code_permu_wo_repettn'!$AA$3:$AF$6,COUNTIF('Profile-matrices_Condorcet'!$B$2:$B2736,'Profile-matrices_Condorcet'!$B2736),MATCH(INDEX('numeric possibilities'!E$3:E$1298,VLOOKUP($B2736,'numeric possibilities'!$C$3:$G$1298,1)),'VBA code_permu_wo_repettn'!$AA$2:$AF$2))</f>
        <v>C</v>
      </c>
      <c r="E2736" t="str">
        <f>INDEX('VBA code_permu_wo_repettn'!$AH$3:$AM$6,COUNTIF('Profile-matrices_Condorcet'!$B$2:$B2736,'Profile-matrices_Condorcet'!$B2736),MATCH(INDEX('numeric possibilities'!F$3:F$1298,VLOOKUP($B2736,'numeric possibilities'!$C$3:$G$1298,1)),'VBA code_permu_wo_repettn'!$AH$2:$AM$2))</f>
        <v>B</v>
      </c>
      <c r="F2736" t="str">
        <f>INDEX('VBA code_permu_wo_repettn'!$AO$3:$AT$6,COUNTIF('Profile-matrices_Condorcet'!$B$2:$B2736,'Profile-matrices_Condorcet'!$B2736),MATCH(INDEX('numeric possibilities'!G$3:G$1298,VLOOKUP($B2736,'numeric possibilities'!$C$3:$G$1298,1)),'VBA code_permu_wo_repettn'!$AO$2:$AT$2))</f>
        <v>C</v>
      </c>
      <c r="I2736" t="s">
        <v>0</v>
      </c>
      <c r="J2736" t="s">
        <v>1</v>
      </c>
      <c r="K2736" t="s">
        <v>2</v>
      </c>
      <c r="L2736" t="s">
        <v>3</v>
      </c>
    </row>
    <row r="2737" spans="1:20" x14ac:dyDescent="0.25">
      <c r="A2737">
        <f t="shared" si="86"/>
        <v>2736</v>
      </c>
      <c r="B2737">
        <f t="shared" si="87"/>
        <v>684</v>
      </c>
      <c r="C2737" t="str">
        <f>INDEX('VBA code_permu_wo_repettn'!$T$3:$Y$6,COUNTIF('Profile-matrices_Condorcet'!$B$2:$B2737,'Profile-matrices_Condorcet'!$B2737),MATCH(INDEX('numeric possibilities'!D$3:D$1298,VLOOKUP($B2737,'numeric possibilities'!$C$3:$G$1298,1)),'VBA code_permu_wo_repettn'!$T$2:$Y$2))</f>
        <v>B</v>
      </c>
      <c r="D2737" t="str">
        <f>INDEX('VBA code_permu_wo_repettn'!$AA$3:$AF$6,COUNTIF('Profile-matrices_Condorcet'!$B$2:$B2737,'Profile-matrices_Condorcet'!$B2737),MATCH(INDEX('numeric possibilities'!E$3:E$1298,VLOOKUP($B2737,'numeric possibilities'!$C$3:$G$1298,1)),'VBA code_permu_wo_repettn'!$AA$2:$AF$2))</f>
        <v>A</v>
      </c>
      <c r="E2737" t="str">
        <f>INDEX('VBA code_permu_wo_repettn'!$AH$3:$AM$6,COUNTIF('Profile-matrices_Condorcet'!$B$2:$B2737,'Profile-matrices_Condorcet'!$B2737),MATCH(INDEX('numeric possibilities'!F$3:F$1298,VLOOKUP($B2737,'numeric possibilities'!$C$3:$G$1298,1)),'VBA code_permu_wo_repettn'!$AH$2:$AM$2))</f>
        <v>D</v>
      </c>
      <c r="F2737" t="str">
        <f>INDEX('VBA code_permu_wo_repettn'!$AO$3:$AT$6,COUNTIF('Profile-matrices_Condorcet'!$B$2:$B2737,'Profile-matrices_Condorcet'!$B2737),MATCH(INDEX('numeric possibilities'!G$3:G$1298,VLOOKUP($B2737,'numeric possibilities'!$C$3:$G$1298,1)),'VBA code_permu_wo_repettn'!$AO$2:$AT$2))</f>
        <v>A</v>
      </c>
      <c r="G2737" t="str">
        <f>IF(MAX(I2737:L2737)&gt;='numeric possibilities'!$B$4/2,INDEX('Profile-matrices_Condorcet'!I2736:L2736,1,MATCH(MAX('Profile-matrices_Condorcet'!I2737:L2737),'Profile-matrices_Condorcet'!I2737:L2737,0)),"NCW")</f>
        <v>NCW</v>
      </c>
      <c r="H2737" t="s">
        <v>13</v>
      </c>
      <c r="I2737" s="3">
        <f>COUNTIF($I2735:$S2735,I2736)</f>
        <v>2</v>
      </c>
      <c r="J2737" s="3">
        <f>COUNTIF($I2735:$S2735,J2736)</f>
        <v>1</v>
      </c>
      <c r="K2737" s="3">
        <f>COUNTIF($I2735:$S2735,K2736)</f>
        <v>2</v>
      </c>
      <c r="L2737" s="3">
        <f>COUNTIF($I2735:$S2735,L2736)</f>
        <v>1</v>
      </c>
    </row>
    <row r="2738" spans="1:20" x14ac:dyDescent="0.25">
      <c r="A2738">
        <f t="shared" si="86"/>
        <v>2737</v>
      </c>
      <c r="B2738">
        <f t="shared" si="87"/>
        <v>685</v>
      </c>
      <c r="C2738" t="str">
        <f>INDEX('VBA code_permu_wo_repettn'!$T$3:$Y$6,COUNTIF('Profile-matrices_Condorcet'!$B$2:$B2738,'Profile-matrices_Condorcet'!$B2738),MATCH(INDEX('numeric possibilities'!D$3:D$1298,VLOOKUP($B2738,'numeric possibilities'!$C$3:$G$1298,1)),'VBA code_permu_wo_repettn'!$T$2:$Y$2))</f>
        <v>A</v>
      </c>
      <c r="D2738" t="str">
        <f>INDEX('VBA code_permu_wo_repettn'!$AA$3:$AF$6,COUNTIF('Profile-matrices_Condorcet'!$B$2:$B2738,'Profile-matrices_Condorcet'!$B2738),MATCH(INDEX('numeric possibilities'!E$3:E$1298,VLOOKUP($B2738,'numeric possibilities'!$C$3:$G$1298,1)),'VBA code_permu_wo_repettn'!$AA$2:$AF$2))</f>
        <v>B</v>
      </c>
      <c r="E2738" t="str">
        <f>INDEX('VBA code_permu_wo_repettn'!$AH$3:$AM$6,COUNTIF('Profile-matrices_Condorcet'!$B$2:$B2738,'Profile-matrices_Condorcet'!$B2738),MATCH(INDEX('numeric possibilities'!F$3:F$1298,VLOOKUP($B2738,'numeric possibilities'!$C$3:$G$1298,1)),'VBA code_permu_wo_repettn'!$AH$2:$AM$2))</f>
        <v>C</v>
      </c>
      <c r="F2738" t="str">
        <f>INDEX('VBA code_permu_wo_repettn'!$AO$3:$AT$6,COUNTIF('Profile-matrices_Condorcet'!$B$2:$B2738,'Profile-matrices_Condorcet'!$B2738),MATCH(INDEX('numeric possibilities'!G$3:G$1298,VLOOKUP($B2738,'numeric possibilities'!$C$3:$G$1298,1)),'VBA code_permu_wo_repettn'!$AO$2:$AT$2))</f>
        <v>D</v>
      </c>
      <c r="H2738" t="s">
        <v>14</v>
      </c>
      <c r="I2738" s="3">
        <f>IF(MATCH(I$1,$C2738:$C2741,0)&lt;(MATCH(J$1,$C2738:$C2741,0)),1*a_vote,0)+IF(MATCH(I$1,$D2738:$D2741,0)&lt;MATCH(J$1,$D2738:$D2741,0),1*b_vote,0)+IF(MATCH(I$1,$E2738:$E2741,0)&lt;MATCH(J$1,$E2738:$E2741,0),1*c_vote,0)+IF(MATCH(I$1,$F2738:$F2741,0)&lt;MATCH(J$1,$F2738:$F2741,0),1*d_vote,0)</f>
        <v>0.52</v>
      </c>
      <c r="J2738" s="3">
        <f>IF(MATCH(I$1,$C2738:$C2741,0)&gt;(MATCH(J$1,$C2738:$C2741,0)),1*a_vote,0)+IF(MATCH(I$1,$D2738:$D2741,0)&gt;MATCH(J$1,$D2738:$D2741,0),1*b_vote,0)+IF(MATCH(I$1,$E2738:$E2741,0)&gt;MATCH(J$1,$E2738:$E2741,0),1*c_vote,0)+IF(MATCH(I$1,$F2738:$F2741,0)&gt;MATCH(J$1,$F2738:$F2741,0),1*d_vote,0)</f>
        <v>0.48</v>
      </c>
      <c r="K2738" s="3">
        <f>IF(MATCH($K$1,$C2738:$C2741,0)&lt;(MATCH($L$1,$C2738:$C2741,0)),1*a_vote,0)+IF(MATCH($K$1,$D2738:$D2741,0)&lt;MATCH($L$1,$D2738:$D2741,0),1*b_vote,0)+IF(MATCH($K$1,$E2738:$E2741,0)&lt;MATCH($L$1,$E2738:$E2741,0),1*c_vote,0)+IF(MATCH($K$1,$F2738:$F2741,0)&lt;MATCH($L$1,$F2738:$F2741,0),1*d_vote,0)</f>
        <v>0.53</v>
      </c>
      <c r="L2738" s="3">
        <f>IF(MATCH(K$1,$C2738:$C2741,0)&gt;(MATCH(L$1,$C2738:$C2741,0)),1*a_vote,0)+IF(MATCH(K$1,$D2738:$D2741,0)&gt;MATCH(L$1,$D2738:$D2741,0),1*b_vote,0)+IF(MATCH(K$1,$E2738:$E2741,0)&gt;MATCH(L$1,$E2738:$E2741,0),1*c_vote,0)+IF(MATCH(K$1,$F2738:$F2741,0)&gt;MATCH(L$1,$F2738:$F2741,0),1*d_vote,0)</f>
        <v>0.47</v>
      </c>
      <c r="M2738" s="3">
        <f>IF(MATCH($M$1,$C2738:$C2741,0)&lt;(MATCH($N$1,$C2738:$C2741,0)),1*a_vote,0)+IF(MATCH($M$1,$D2738:$D2741,0)&lt;MATCH($N$1,$D2738:$D2741,0),1*b_vote,0)+IF(MATCH($M$1,$E2738:$E2741,0)&lt;MATCH($N$1,$E2738:$E2741,0),1*c_vote,0)+IF(MATCH($M$1,$F2738:$F2741,0)&lt;MATCH($N$1,$F2738:$F2741,0),1*d_vote,0)</f>
        <v>0.78</v>
      </c>
      <c r="N2738" s="3">
        <f>IF(MATCH(M$1,$C2738:$C2741,0)&gt;(MATCH(N$1,$C2738:$C2741,0)),1*a_vote,0)+IF(MATCH(M$1,$D2738:$D2741,0)&gt;MATCH(N$1,$D2738:$D2741,0),1*b_vote,0)+IF(MATCH(M$1,$E2738:$E2741,0)&gt;MATCH(N$1,$E2738:$E2741,0),1*c_vote,0)+IF(MATCH(M$1,$F2738:$F2741,0)&gt;MATCH(N$1,$F2738:$F2741,0),1*d_vote,0)</f>
        <v>0.21999999999999997</v>
      </c>
      <c r="O2738" s="3">
        <f>IF(MATCH($O$1,$C2738:$C2741,0)&lt;(MATCH($P$1,$C2738:$C2741,0)),1*a_vote,0)+IF(MATCH($O$1,$D2738:$D2741,0)&lt;MATCH($P$1,$D2738:$D2741,0),1*b_vote,0)+IF(MATCH($O$1,$E2738:$E2741,0)&lt;MATCH($P$1,$E2738:$E2741,0),1*c_vote,0)+IF(MATCH($O$1,$F2738:$F2741,0)&lt;MATCH($P$1,$F2738:$F2741,0),1*d_vote,0)</f>
        <v>0.75</v>
      </c>
      <c r="P2738" s="3">
        <f>IF(MATCH(O$1,$C2738:$C2741,0)&gt;(MATCH(P$1,$C2738:$C2741,0)),1*a_vote,0)+IF(MATCH(O$1,$D2738:$D2741,0)&gt;MATCH(P$1,$D2738:$D2741,0),1*b_vote,0)+IF(MATCH(O$1,$E2738:$E2741,0)&gt;MATCH(P$1,$E2738:$E2741,0),1*c_vote,0)+IF(MATCH(O$1,$F2738:$F2741,0)&gt;MATCH(P$1,$F2738:$F2741,0),1*d_vote,0)</f>
        <v>0.25</v>
      </c>
      <c r="Q2738" s="3">
        <f>IF(MATCH($Q$1,$C2738:$C2741,0)&lt;(MATCH($R$1,$C2738:$C2741,0)),1*a_vote,0)+IF(MATCH($Q$1,$D2738:$D2741,0)&lt;MATCH($R$1,$D2738:$D2741,0),1*b_vote,0)+IF(MATCH($Q$1,$E2738:$E2741,0)&lt;MATCH($R$1,$E2738:$E2741,0),1*c_vote,0)+IF(MATCH($Q$1,$F2738:$F2741,0)&lt;MATCH($R$1,$F2738:$F2741,0),1*d_vote,0)</f>
        <v>0.53</v>
      </c>
      <c r="R2738" s="3">
        <f>IF(MATCH(Q$1,$C2738:$C2741,0)&gt;(MATCH(R$1,$C2738:$C2741,0)),1*a_vote,0)+IF(MATCH(Q$1,$D2738:$D2741,0)&gt;MATCH(R$1,$D2738:$D2741,0),1*b_vote,0)+IF(MATCH(Q$1,$E2738:$E2741,0)&gt;MATCH(R$1,$E2738:$E2741,0),1*c_vote,0)+IF(MATCH(Q$1,$F2738:$F2741,0)&gt;MATCH(R$1,$F2738:$F2741,0),1*d_vote,0)</f>
        <v>0.47</v>
      </c>
      <c r="S2738" s="3">
        <f>IF(MATCH($S$1,$C2738:$C2741,0)&lt;(MATCH($T$1,$C2738:$C2741,0)),1*a_vote,0)+IF(MATCH($S$1,$D2738:$D2741,0)&lt;MATCH($T$1,$D2738:$D2741,0),1*b_vote,0)+IF(MATCH($S$1,$E2738:$E2741,0)&lt;MATCH($T$1,$E2738:$E2741,0),1*c_vote,0)+IF(MATCH($S$1,$F2738:$F2741,0)&lt;MATCH($T$1,$F2738:$F2741,0),1*d_vote,0)</f>
        <v>0.78</v>
      </c>
      <c r="T2738" s="3">
        <f>IF(MATCH(S$1,$C2738:$C2741,0)&gt;(MATCH(T$1,$C2738:$C2741,0)),1*a_vote,0)+IF(MATCH(S$1,$D2738:$D2741,0)&gt;MATCH(T$1,$D2738:$D2741,0),1*b_vote,0)+IF(MATCH(S$1,$E2738:$E2741,0)&gt;MATCH(T$1,$E2738:$E2741,0),1*c_vote,0)+IF(MATCH(S$1,$F2738:$F2741,0)&gt;MATCH(T$1,$F2738:$F2741,0),1*d_vote,0)</f>
        <v>0.21999999999999997</v>
      </c>
    </row>
    <row r="2739" spans="1:20" x14ac:dyDescent="0.25">
      <c r="A2739">
        <f t="shared" si="86"/>
        <v>2738</v>
      </c>
      <c r="B2739">
        <f t="shared" si="87"/>
        <v>685</v>
      </c>
      <c r="C2739" t="str">
        <f>INDEX('VBA code_permu_wo_repettn'!$T$3:$Y$6,COUNTIF('Profile-matrices_Condorcet'!$B$2:$B2739,'Profile-matrices_Condorcet'!$B2739),MATCH(INDEX('numeric possibilities'!D$3:D$1298,VLOOKUP($B2739,'numeric possibilities'!$C$3:$G$1298,1)),'VBA code_permu_wo_repettn'!$T$2:$Y$2))</f>
        <v>B</v>
      </c>
      <c r="D2739" t="str">
        <f>INDEX('VBA code_permu_wo_repettn'!$AA$3:$AF$6,COUNTIF('Profile-matrices_Condorcet'!$B$2:$B2739,'Profile-matrices_Condorcet'!$B2739),MATCH(INDEX('numeric possibilities'!E$3:E$1298,VLOOKUP($B2739,'numeric possibilities'!$C$3:$G$1298,1)),'VBA code_permu_wo_repettn'!$AA$2:$AF$2))</f>
        <v>A</v>
      </c>
      <c r="E2739" t="str">
        <f>INDEX('VBA code_permu_wo_repettn'!$AH$3:$AM$6,COUNTIF('Profile-matrices_Condorcet'!$B$2:$B2739,'Profile-matrices_Condorcet'!$B2739),MATCH(INDEX('numeric possibilities'!F$3:F$1298,VLOOKUP($B2739,'numeric possibilities'!$C$3:$G$1298,1)),'VBA code_permu_wo_repettn'!$AH$2:$AM$2))</f>
        <v>A</v>
      </c>
      <c r="F2739" t="str">
        <f>INDEX('VBA code_permu_wo_repettn'!$AO$3:$AT$6,COUNTIF('Profile-matrices_Condorcet'!$B$2:$B2739,'Profile-matrices_Condorcet'!$B2739),MATCH(INDEX('numeric possibilities'!G$3:G$1298,VLOOKUP($B2739,'numeric possibilities'!$C$3:$G$1298,1)),'VBA code_permu_wo_repettn'!$AO$2:$AT$2))</f>
        <v>B</v>
      </c>
      <c r="H2739" t="s">
        <v>15</v>
      </c>
      <c r="I2739" t="str">
        <f>IF(I2738&gt;J2738,$I$1,IF(I2738&lt;J2738,$J$1,0))</f>
        <v>A</v>
      </c>
      <c r="K2739" t="str">
        <f>IF(K2738&gt;L2738,$K$1,IF(K2738&lt;L2738,$L$1,0))</f>
        <v>A</v>
      </c>
      <c r="M2739" t="str">
        <f>IF(M2738&gt;N2738,$M$1,IF(M2738&lt;N2738,$N$1,0))</f>
        <v>A</v>
      </c>
      <c r="O2739" t="str">
        <f>IF(O2738&gt;P2738,$O$1,IF(O2738&lt;P2738,$P$1,0))</f>
        <v>B</v>
      </c>
      <c r="Q2739" t="str">
        <f>IF(Q2738&gt;R2738,$Q$1,IF(Q2738&lt;R2738,$R$1,0))</f>
        <v>B</v>
      </c>
      <c r="S2739" t="str">
        <f>IF(S2738&gt;T2738,$S$1,IF(S2738&lt;T2738,$T$1,0))</f>
        <v>C</v>
      </c>
    </row>
    <row r="2740" spans="1:20" x14ac:dyDescent="0.25">
      <c r="A2740">
        <f t="shared" si="86"/>
        <v>2739</v>
      </c>
      <c r="B2740">
        <f t="shared" si="87"/>
        <v>685</v>
      </c>
      <c r="C2740" t="str">
        <f>INDEX('VBA code_permu_wo_repettn'!$T$3:$Y$6,COUNTIF('Profile-matrices_Condorcet'!$B$2:$B2740,'Profile-matrices_Condorcet'!$B2740),MATCH(INDEX('numeric possibilities'!D$3:D$1298,VLOOKUP($B2740,'numeric possibilities'!$C$3:$G$1298,1)),'VBA code_permu_wo_repettn'!$T$2:$Y$2))</f>
        <v>C</v>
      </c>
      <c r="D2740" t="str">
        <f>INDEX('VBA code_permu_wo_repettn'!$AA$3:$AF$6,COUNTIF('Profile-matrices_Condorcet'!$B$2:$B2740,'Profile-matrices_Condorcet'!$B2740),MATCH(INDEX('numeric possibilities'!E$3:E$1298,VLOOKUP($B2740,'numeric possibilities'!$C$3:$G$1298,1)),'VBA code_permu_wo_repettn'!$AA$2:$AF$2))</f>
        <v>C</v>
      </c>
      <c r="E2740" t="str">
        <f>INDEX('VBA code_permu_wo_repettn'!$AH$3:$AM$6,COUNTIF('Profile-matrices_Condorcet'!$B$2:$B2740,'Profile-matrices_Condorcet'!$B2740),MATCH(INDEX('numeric possibilities'!F$3:F$1298,VLOOKUP($B2740,'numeric possibilities'!$C$3:$G$1298,1)),'VBA code_permu_wo_repettn'!$AH$2:$AM$2))</f>
        <v>D</v>
      </c>
      <c r="F2740" t="str">
        <f>INDEX('VBA code_permu_wo_repettn'!$AO$3:$AT$6,COUNTIF('Profile-matrices_Condorcet'!$B$2:$B2740,'Profile-matrices_Condorcet'!$B2740),MATCH(INDEX('numeric possibilities'!G$3:G$1298,VLOOKUP($B2740,'numeric possibilities'!$C$3:$G$1298,1)),'VBA code_permu_wo_repettn'!$AO$2:$AT$2))</f>
        <v>C</v>
      </c>
      <c r="I2740" t="s">
        <v>0</v>
      </c>
      <c r="J2740" t="s">
        <v>1</v>
      </c>
      <c r="K2740" t="s">
        <v>2</v>
      </c>
      <c r="L2740" t="s">
        <v>3</v>
      </c>
    </row>
    <row r="2741" spans="1:20" x14ac:dyDescent="0.25">
      <c r="A2741">
        <f t="shared" si="86"/>
        <v>2740</v>
      </c>
      <c r="B2741">
        <f t="shared" si="87"/>
        <v>685</v>
      </c>
      <c r="C2741" t="str">
        <f>INDEX('VBA code_permu_wo_repettn'!$T$3:$Y$6,COUNTIF('Profile-matrices_Condorcet'!$B$2:$B2741,'Profile-matrices_Condorcet'!$B2741),MATCH(INDEX('numeric possibilities'!D$3:D$1298,VLOOKUP($B2741,'numeric possibilities'!$C$3:$G$1298,1)),'VBA code_permu_wo_repettn'!$T$2:$Y$2))</f>
        <v>D</v>
      </c>
      <c r="D2741" t="str">
        <f>INDEX('VBA code_permu_wo_repettn'!$AA$3:$AF$6,COUNTIF('Profile-matrices_Condorcet'!$B$2:$B2741,'Profile-matrices_Condorcet'!$B2741),MATCH(INDEX('numeric possibilities'!E$3:E$1298,VLOOKUP($B2741,'numeric possibilities'!$C$3:$G$1298,1)),'VBA code_permu_wo_repettn'!$AA$2:$AF$2))</f>
        <v>D</v>
      </c>
      <c r="E2741" t="str">
        <f>INDEX('VBA code_permu_wo_repettn'!$AH$3:$AM$6,COUNTIF('Profile-matrices_Condorcet'!$B$2:$B2741,'Profile-matrices_Condorcet'!$B2741),MATCH(INDEX('numeric possibilities'!F$3:F$1298,VLOOKUP($B2741,'numeric possibilities'!$C$3:$G$1298,1)),'VBA code_permu_wo_repettn'!$AH$2:$AM$2))</f>
        <v>B</v>
      </c>
      <c r="F2741" t="str">
        <f>INDEX('VBA code_permu_wo_repettn'!$AO$3:$AT$6,COUNTIF('Profile-matrices_Condorcet'!$B$2:$B2741,'Profile-matrices_Condorcet'!$B2741),MATCH(INDEX('numeric possibilities'!G$3:G$1298,VLOOKUP($B2741,'numeric possibilities'!$C$3:$G$1298,1)),'VBA code_permu_wo_repettn'!$AO$2:$AT$2))</f>
        <v>A</v>
      </c>
      <c r="G2741" t="str">
        <f>IF(MAX(I2741:L2741)&gt;='numeric possibilities'!$B$4/2,INDEX('Profile-matrices_Condorcet'!I2740:L2740,1,MATCH(MAX('Profile-matrices_Condorcet'!I2741:L2741),'Profile-matrices_Condorcet'!I2741:L2741,0)),"NCW")</f>
        <v>A</v>
      </c>
      <c r="H2741" t="s">
        <v>13</v>
      </c>
      <c r="I2741" s="3">
        <f>COUNTIF($I2739:$S2739,I2740)</f>
        <v>3</v>
      </c>
      <c r="J2741" s="3">
        <f>COUNTIF($I2739:$S2739,J2740)</f>
        <v>2</v>
      </c>
      <c r="K2741" s="3">
        <f>COUNTIF($I2739:$S2739,K2740)</f>
        <v>1</v>
      </c>
      <c r="L2741" s="3">
        <f>COUNTIF($I2739:$S2739,L2740)</f>
        <v>0</v>
      </c>
    </row>
    <row r="2742" spans="1:20" x14ac:dyDescent="0.25">
      <c r="A2742">
        <f t="shared" si="86"/>
        <v>2741</v>
      </c>
      <c r="B2742">
        <f t="shared" si="87"/>
        <v>686</v>
      </c>
      <c r="C2742" t="str">
        <f>INDEX('VBA code_permu_wo_repettn'!$T$3:$Y$6,COUNTIF('Profile-matrices_Condorcet'!$B$2:$B2742,'Profile-matrices_Condorcet'!$B2742),MATCH(INDEX('numeric possibilities'!D$3:D$1298,VLOOKUP($B2742,'numeric possibilities'!$C$3:$G$1298,1)),'VBA code_permu_wo_repettn'!$T$2:$Y$2))</f>
        <v>A</v>
      </c>
      <c r="D2742" t="str">
        <f>INDEX('VBA code_permu_wo_repettn'!$AA$3:$AF$6,COUNTIF('Profile-matrices_Condorcet'!$B$2:$B2742,'Profile-matrices_Condorcet'!$B2742),MATCH(INDEX('numeric possibilities'!E$3:E$1298,VLOOKUP($B2742,'numeric possibilities'!$C$3:$G$1298,1)),'VBA code_permu_wo_repettn'!$AA$2:$AF$2))</f>
        <v>B</v>
      </c>
      <c r="E2742" t="str">
        <f>INDEX('VBA code_permu_wo_repettn'!$AH$3:$AM$6,COUNTIF('Profile-matrices_Condorcet'!$B$2:$B2742,'Profile-matrices_Condorcet'!$B2742),MATCH(INDEX('numeric possibilities'!F$3:F$1298,VLOOKUP($B2742,'numeric possibilities'!$C$3:$G$1298,1)),'VBA code_permu_wo_repettn'!$AH$2:$AM$2))</f>
        <v>C</v>
      </c>
      <c r="F2742" t="str">
        <f>INDEX('VBA code_permu_wo_repettn'!$AO$3:$AT$6,COUNTIF('Profile-matrices_Condorcet'!$B$2:$B2742,'Profile-matrices_Condorcet'!$B2742),MATCH(INDEX('numeric possibilities'!G$3:G$1298,VLOOKUP($B2742,'numeric possibilities'!$C$3:$G$1298,1)),'VBA code_permu_wo_repettn'!$AO$2:$AT$2))</f>
        <v>D</v>
      </c>
      <c r="H2742" t="s">
        <v>14</v>
      </c>
      <c r="I2742" s="3">
        <f>IF(MATCH(I$1,$C2742:$C2745,0)&lt;(MATCH(J$1,$C2742:$C2745,0)),1*a_vote,0)+IF(MATCH(I$1,$D2742:$D2745,0)&lt;MATCH(J$1,$D2742:$D2745,0),1*b_vote,0)+IF(MATCH(I$1,$E2742:$E2745,0)&lt;MATCH(J$1,$E2742:$E2745,0),1*c_vote,0)+IF(MATCH(I$1,$F2742:$F2745,0)&lt;MATCH(J$1,$F2742:$F2745,0),1*d_vote,0)</f>
        <v>0.52</v>
      </c>
      <c r="J2742" s="3">
        <f>IF(MATCH(I$1,$C2742:$C2745,0)&gt;(MATCH(J$1,$C2742:$C2745,0)),1*a_vote,0)+IF(MATCH(I$1,$D2742:$D2745,0)&gt;MATCH(J$1,$D2742:$D2745,0),1*b_vote,0)+IF(MATCH(I$1,$E2742:$E2745,0)&gt;MATCH(J$1,$E2742:$E2745,0),1*c_vote,0)+IF(MATCH(I$1,$F2742:$F2745,0)&gt;MATCH(J$1,$F2742:$F2745,0),1*d_vote,0)</f>
        <v>0.48</v>
      </c>
      <c r="K2742" s="3">
        <f>IF(MATCH($K$1,$C2742:$C2745,0)&lt;(MATCH($L$1,$C2742:$C2745,0)),1*a_vote,0)+IF(MATCH($K$1,$D2742:$D2745,0)&lt;MATCH($L$1,$D2742:$D2745,0),1*b_vote,0)+IF(MATCH($K$1,$E2742:$E2745,0)&lt;MATCH($L$1,$E2742:$E2745,0),1*c_vote,0)+IF(MATCH($K$1,$F2742:$F2745,0)&lt;MATCH($L$1,$F2742:$F2745,0),1*d_vote,0)</f>
        <v>0.53</v>
      </c>
      <c r="L2742" s="3">
        <f>IF(MATCH(K$1,$C2742:$C2745,0)&gt;(MATCH(L$1,$C2742:$C2745,0)),1*a_vote,0)+IF(MATCH(K$1,$D2742:$D2745,0)&gt;MATCH(L$1,$D2742:$D2745,0),1*b_vote,0)+IF(MATCH(K$1,$E2742:$E2745,0)&gt;MATCH(L$1,$E2742:$E2745,0),1*c_vote,0)+IF(MATCH(K$1,$F2742:$F2745,0)&gt;MATCH(L$1,$F2742:$F2745,0),1*d_vote,0)</f>
        <v>0.47</v>
      </c>
      <c r="M2742" s="3">
        <f>IF(MATCH($M$1,$C2742:$C2745,0)&lt;(MATCH($N$1,$C2742:$C2745,0)),1*a_vote,0)+IF(MATCH($M$1,$D2742:$D2745,0)&lt;MATCH($N$1,$D2742:$D2745,0),1*b_vote,0)+IF(MATCH($M$1,$E2742:$E2745,0)&lt;MATCH($N$1,$E2742:$E2745,0),1*c_vote,0)+IF(MATCH($M$1,$F2742:$F2745,0)&lt;MATCH($N$1,$F2742:$F2745,0),1*d_vote,0)</f>
        <v>0.78</v>
      </c>
      <c r="N2742" s="3">
        <f>IF(MATCH(M$1,$C2742:$C2745,0)&gt;(MATCH(N$1,$C2742:$C2745,0)),1*a_vote,0)+IF(MATCH(M$1,$D2742:$D2745,0)&gt;MATCH(N$1,$D2742:$D2745,0),1*b_vote,0)+IF(MATCH(M$1,$E2742:$E2745,0)&gt;MATCH(N$1,$E2742:$E2745,0),1*c_vote,0)+IF(MATCH(M$1,$F2742:$F2745,0)&gt;MATCH(N$1,$F2742:$F2745,0),1*d_vote,0)</f>
        <v>0.21999999999999997</v>
      </c>
      <c r="O2742" s="3">
        <f>IF(MATCH($O$1,$C2742:$C2745,0)&lt;(MATCH($P$1,$C2742:$C2745,0)),1*a_vote,0)+IF(MATCH($O$1,$D2742:$D2745,0)&lt;MATCH($P$1,$D2742:$D2745,0),1*b_vote,0)+IF(MATCH($O$1,$E2742:$E2745,0)&lt;MATCH($P$1,$E2742:$E2745,0),1*c_vote,0)+IF(MATCH($O$1,$F2742:$F2745,0)&lt;MATCH($P$1,$F2742:$F2745,0),1*d_vote,0)</f>
        <v>0.75</v>
      </c>
      <c r="P2742" s="3">
        <f>IF(MATCH(O$1,$C2742:$C2745,0)&gt;(MATCH(P$1,$C2742:$C2745,0)),1*a_vote,0)+IF(MATCH(O$1,$D2742:$D2745,0)&gt;MATCH(P$1,$D2742:$D2745,0),1*b_vote,0)+IF(MATCH(O$1,$E2742:$E2745,0)&gt;MATCH(P$1,$E2742:$E2745,0),1*c_vote,0)+IF(MATCH(O$1,$F2742:$F2745,0)&gt;MATCH(P$1,$F2742:$F2745,0),1*d_vote,0)</f>
        <v>0.25</v>
      </c>
      <c r="Q2742" s="3">
        <f>IF(MATCH($Q$1,$C2742:$C2745,0)&lt;(MATCH($R$1,$C2742:$C2745,0)),1*a_vote,0)+IF(MATCH($Q$1,$D2742:$D2745,0)&lt;MATCH($R$1,$D2742:$D2745,0),1*b_vote,0)+IF(MATCH($Q$1,$E2742:$E2745,0)&lt;MATCH($R$1,$E2742:$E2745,0),1*c_vote,0)+IF(MATCH($Q$1,$F2742:$F2745,0)&lt;MATCH($R$1,$F2742:$F2745,0),1*d_vote,0)</f>
        <v>0.53</v>
      </c>
      <c r="R2742" s="3">
        <f>IF(MATCH(Q$1,$C2742:$C2745,0)&gt;(MATCH(R$1,$C2742:$C2745,0)),1*a_vote,0)+IF(MATCH(Q$1,$D2742:$D2745,0)&gt;MATCH(R$1,$D2742:$D2745,0),1*b_vote,0)+IF(MATCH(Q$1,$E2742:$E2745,0)&gt;MATCH(R$1,$E2742:$E2745,0),1*c_vote,0)+IF(MATCH(Q$1,$F2742:$F2745,0)&gt;MATCH(R$1,$F2742:$F2745,0),1*d_vote,0)</f>
        <v>0.47</v>
      </c>
      <c r="S2742" s="3">
        <f>IF(MATCH($S$1,$C2742:$C2745,0)&lt;(MATCH($T$1,$C2742:$C2745,0)),1*a_vote,0)+IF(MATCH($S$1,$D2742:$D2745,0)&lt;MATCH($T$1,$D2742:$D2745,0),1*b_vote,0)+IF(MATCH($S$1,$E2742:$E2745,0)&lt;MATCH($T$1,$E2742:$E2745,0),1*c_vote,0)+IF(MATCH($S$1,$F2742:$F2745,0)&lt;MATCH($T$1,$F2742:$F2745,0),1*d_vote,0)</f>
        <v>0.51</v>
      </c>
      <c r="T2742" s="3">
        <f>IF(MATCH(S$1,$C2742:$C2745,0)&gt;(MATCH(T$1,$C2742:$C2745,0)),1*a_vote,0)+IF(MATCH(S$1,$D2742:$D2745,0)&gt;MATCH(T$1,$D2742:$D2745,0),1*b_vote,0)+IF(MATCH(S$1,$E2742:$E2745,0)&gt;MATCH(T$1,$E2742:$E2745,0),1*c_vote,0)+IF(MATCH(S$1,$F2742:$F2745,0)&gt;MATCH(T$1,$F2742:$F2745,0),1*d_vote,0)</f>
        <v>0.49</v>
      </c>
    </row>
    <row r="2743" spans="1:20" x14ac:dyDescent="0.25">
      <c r="A2743">
        <f t="shared" si="86"/>
        <v>2742</v>
      </c>
      <c r="B2743">
        <f t="shared" si="87"/>
        <v>686</v>
      </c>
      <c r="C2743" t="str">
        <f>INDEX('VBA code_permu_wo_repettn'!$T$3:$Y$6,COUNTIF('Profile-matrices_Condorcet'!$B$2:$B2743,'Profile-matrices_Condorcet'!$B2743),MATCH(INDEX('numeric possibilities'!D$3:D$1298,VLOOKUP($B2743,'numeric possibilities'!$C$3:$G$1298,1)),'VBA code_permu_wo_repettn'!$T$2:$Y$2))</f>
        <v>B</v>
      </c>
      <c r="D2743" t="str">
        <f>INDEX('VBA code_permu_wo_repettn'!$AA$3:$AF$6,COUNTIF('Profile-matrices_Condorcet'!$B$2:$B2743,'Profile-matrices_Condorcet'!$B2743),MATCH(INDEX('numeric possibilities'!E$3:E$1298,VLOOKUP($B2743,'numeric possibilities'!$C$3:$G$1298,1)),'VBA code_permu_wo_repettn'!$AA$2:$AF$2))</f>
        <v>A</v>
      </c>
      <c r="E2743" t="str">
        <f>INDEX('VBA code_permu_wo_repettn'!$AH$3:$AM$6,COUNTIF('Profile-matrices_Condorcet'!$B$2:$B2743,'Profile-matrices_Condorcet'!$B2743),MATCH(INDEX('numeric possibilities'!F$3:F$1298,VLOOKUP($B2743,'numeric possibilities'!$C$3:$G$1298,1)),'VBA code_permu_wo_repettn'!$AH$2:$AM$2))</f>
        <v>A</v>
      </c>
      <c r="F2743" t="str">
        <f>INDEX('VBA code_permu_wo_repettn'!$AO$3:$AT$6,COUNTIF('Profile-matrices_Condorcet'!$B$2:$B2743,'Profile-matrices_Condorcet'!$B2743),MATCH(INDEX('numeric possibilities'!G$3:G$1298,VLOOKUP($B2743,'numeric possibilities'!$C$3:$G$1298,1)),'VBA code_permu_wo_repettn'!$AO$2:$AT$2))</f>
        <v>B</v>
      </c>
      <c r="H2743" t="s">
        <v>15</v>
      </c>
      <c r="I2743" t="str">
        <f>IF(I2742&gt;J2742,$I$1,IF(I2742&lt;J2742,$J$1,0))</f>
        <v>A</v>
      </c>
      <c r="K2743" t="str">
        <f>IF(K2742&gt;L2742,$K$1,IF(K2742&lt;L2742,$L$1,0))</f>
        <v>A</v>
      </c>
      <c r="M2743" t="str">
        <f>IF(M2742&gt;N2742,$M$1,IF(M2742&lt;N2742,$N$1,0))</f>
        <v>A</v>
      </c>
      <c r="O2743" t="str">
        <f>IF(O2742&gt;P2742,$O$1,IF(O2742&lt;P2742,$P$1,0))</f>
        <v>B</v>
      </c>
      <c r="Q2743" t="str">
        <f>IF(Q2742&gt;R2742,$Q$1,IF(Q2742&lt;R2742,$R$1,0))</f>
        <v>B</v>
      </c>
      <c r="S2743" t="str">
        <f>IF(S2742&gt;T2742,$S$1,IF(S2742&lt;T2742,$T$1,0))</f>
        <v>C</v>
      </c>
    </row>
    <row r="2744" spans="1:20" x14ac:dyDescent="0.25">
      <c r="A2744">
        <f t="shared" si="86"/>
        <v>2743</v>
      </c>
      <c r="B2744">
        <f t="shared" si="87"/>
        <v>686</v>
      </c>
      <c r="C2744" t="str">
        <f>INDEX('VBA code_permu_wo_repettn'!$T$3:$Y$6,COUNTIF('Profile-matrices_Condorcet'!$B$2:$B2744,'Profile-matrices_Condorcet'!$B2744),MATCH(INDEX('numeric possibilities'!D$3:D$1298,VLOOKUP($B2744,'numeric possibilities'!$C$3:$G$1298,1)),'VBA code_permu_wo_repettn'!$T$2:$Y$2))</f>
        <v>D</v>
      </c>
      <c r="D2744" t="str">
        <f>INDEX('VBA code_permu_wo_repettn'!$AA$3:$AF$6,COUNTIF('Profile-matrices_Condorcet'!$B$2:$B2744,'Profile-matrices_Condorcet'!$B2744),MATCH(INDEX('numeric possibilities'!E$3:E$1298,VLOOKUP($B2744,'numeric possibilities'!$C$3:$G$1298,1)),'VBA code_permu_wo_repettn'!$AA$2:$AF$2))</f>
        <v>C</v>
      </c>
      <c r="E2744" t="str">
        <f>INDEX('VBA code_permu_wo_repettn'!$AH$3:$AM$6,COUNTIF('Profile-matrices_Condorcet'!$B$2:$B2744,'Profile-matrices_Condorcet'!$B2744),MATCH(INDEX('numeric possibilities'!F$3:F$1298,VLOOKUP($B2744,'numeric possibilities'!$C$3:$G$1298,1)),'VBA code_permu_wo_repettn'!$AH$2:$AM$2))</f>
        <v>D</v>
      </c>
      <c r="F2744" t="str">
        <f>INDEX('VBA code_permu_wo_repettn'!$AO$3:$AT$6,COUNTIF('Profile-matrices_Condorcet'!$B$2:$B2744,'Profile-matrices_Condorcet'!$B2744),MATCH(INDEX('numeric possibilities'!G$3:G$1298,VLOOKUP($B2744,'numeric possibilities'!$C$3:$G$1298,1)),'VBA code_permu_wo_repettn'!$AO$2:$AT$2))</f>
        <v>C</v>
      </c>
      <c r="I2744" t="s">
        <v>0</v>
      </c>
      <c r="J2744" t="s">
        <v>1</v>
      </c>
      <c r="K2744" t="s">
        <v>2</v>
      </c>
      <c r="L2744" t="s">
        <v>3</v>
      </c>
    </row>
    <row r="2745" spans="1:20" x14ac:dyDescent="0.25">
      <c r="A2745">
        <f t="shared" si="86"/>
        <v>2744</v>
      </c>
      <c r="B2745">
        <f t="shared" si="87"/>
        <v>686</v>
      </c>
      <c r="C2745" t="str">
        <f>INDEX('VBA code_permu_wo_repettn'!$T$3:$Y$6,COUNTIF('Profile-matrices_Condorcet'!$B$2:$B2745,'Profile-matrices_Condorcet'!$B2745),MATCH(INDEX('numeric possibilities'!D$3:D$1298,VLOOKUP($B2745,'numeric possibilities'!$C$3:$G$1298,1)),'VBA code_permu_wo_repettn'!$T$2:$Y$2))</f>
        <v>C</v>
      </c>
      <c r="D2745" t="str">
        <f>INDEX('VBA code_permu_wo_repettn'!$AA$3:$AF$6,COUNTIF('Profile-matrices_Condorcet'!$B$2:$B2745,'Profile-matrices_Condorcet'!$B2745),MATCH(INDEX('numeric possibilities'!E$3:E$1298,VLOOKUP($B2745,'numeric possibilities'!$C$3:$G$1298,1)),'VBA code_permu_wo_repettn'!$AA$2:$AF$2))</f>
        <v>D</v>
      </c>
      <c r="E2745" t="str">
        <f>INDEX('VBA code_permu_wo_repettn'!$AH$3:$AM$6,COUNTIF('Profile-matrices_Condorcet'!$B$2:$B2745,'Profile-matrices_Condorcet'!$B2745),MATCH(INDEX('numeric possibilities'!F$3:F$1298,VLOOKUP($B2745,'numeric possibilities'!$C$3:$G$1298,1)),'VBA code_permu_wo_repettn'!$AH$2:$AM$2))</f>
        <v>B</v>
      </c>
      <c r="F2745" t="str">
        <f>INDEX('VBA code_permu_wo_repettn'!$AO$3:$AT$6,COUNTIF('Profile-matrices_Condorcet'!$B$2:$B2745,'Profile-matrices_Condorcet'!$B2745),MATCH(INDEX('numeric possibilities'!G$3:G$1298,VLOOKUP($B2745,'numeric possibilities'!$C$3:$G$1298,1)),'VBA code_permu_wo_repettn'!$AO$2:$AT$2))</f>
        <v>A</v>
      </c>
      <c r="G2745" t="str">
        <f>IF(MAX(I2745:L2745)&gt;='numeric possibilities'!$B$4/2,INDEX('Profile-matrices_Condorcet'!I2744:L2744,1,MATCH(MAX('Profile-matrices_Condorcet'!I2745:L2745),'Profile-matrices_Condorcet'!I2745:L2745,0)),"NCW")</f>
        <v>A</v>
      </c>
      <c r="H2745" t="s">
        <v>13</v>
      </c>
      <c r="I2745" s="3">
        <f>COUNTIF($I2743:$S2743,I2744)</f>
        <v>3</v>
      </c>
      <c r="J2745" s="3">
        <f>COUNTIF($I2743:$S2743,J2744)</f>
        <v>2</v>
      </c>
      <c r="K2745" s="3">
        <f>COUNTIF($I2743:$S2743,K2744)</f>
        <v>1</v>
      </c>
      <c r="L2745" s="3">
        <f>COUNTIF($I2743:$S2743,L2744)</f>
        <v>0</v>
      </c>
    </row>
    <row r="2746" spans="1:20" x14ac:dyDescent="0.25">
      <c r="A2746">
        <f t="shared" si="86"/>
        <v>2745</v>
      </c>
      <c r="B2746">
        <f t="shared" si="87"/>
        <v>687</v>
      </c>
      <c r="C2746" t="str">
        <f>INDEX('VBA code_permu_wo_repettn'!$T$3:$Y$6,COUNTIF('Profile-matrices_Condorcet'!$B$2:$B2746,'Profile-matrices_Condorcet'!$B2746),MATCH(INDEX('numeric possibilities'!D$3:D$1298,VLOOKUP($B2746,'numeric possibilities'!$C$3:$G$1298,1)),'VBA code_permu_wo_repettn'!$T$2:$Y$2))</f>
        <v>A</v>
      </c>
      <c r="D2746" t="str">
        <f>INDEX('VBA code_permu_wo_repettn'!$AA$3:$AF$6,COUNTIF('Profile-matrices_Condorcet'!$B$2:$B2746,'Profile-matrices_Condorcet'!$B2746),MATCH(INDEX('numeric possibilities'!E$3:E$1298,VLOOKUP($B2746,'numeric possibilities'!$C$3:$G$1298,1)),'VBA code_permu_wo_repettn'!$AA$2:$AF$2))</f>
        <v>B</v>
      </c>
      <c r="E2746" t="str">
        <f>INDEX('VBA code_permu_wo_repettn'!$AH$3:$AM$6,COUNTIF('Profile-matrices_Condorcet'!$B$2:$B2746,'Profile-matrices_Condorcet'!$B2746),MATCH(INDEX('numeric possibilities'!F$3:F$1298,VLOOKUP($B2746,'numeric possibilities'!$C$3:$G$1298,1)),'VBA code_permu_wo_repettn'!$AH$2:$AM$2))</f>
        <v>C</v>
      </c>
      <c r="F2746" t="str">
        <f>INDEX('VBA code_permu_wo_repettn'!$AO$3:$AT$6,COUNTIF('Profile-matrices_Condorcet'!$B$2:$B2746,'Profile-matrices_Condorcet'!$B2746),MATCH(INDEX('numeric possibilities'!G$3:G$1298,VLOOKUP($B2746,'numeric possibilities'!$C$3:$G$1298,1)),'VBA code_permu_wo_repettn'!$AO$2:$AT$2))</f>
        <v>D</v>
      </c>
      <c r="H2746" t="s">
        <v>14</v>
      </c>
      <c r="I2746" s="3">
        <f>IF(MATCH(I$1,$C2746:$C2749,0)&lt;(MATCH(J$1,$C2746:$C2749,0)),1*a_vote,0)+IF(MATCH(I$1,$D2746:$D2749,0)&lt;MATCH(J$1,$D2746:$D2749,0),1*b_vote,0)+IF(MATCH(I$1,$E2746:$E2749,0)&lt;MATCH(J$1,$E2746:$E2749,0),1*c_vote,0)+IF(MATCH(I$1,$F2746:$F2749,0)&lt;MATCH(J$1,$F2746:$F2749,0),1*d_vote,0)</f>
        <v>0.52</v>
      </c>
      <c r="J2746" s="3">
        <f>IF(MATCH(I$1,$C2746:$C2749,0)&gt;(MATCH(J$1,$C2746:$C2749,0)),1*a_vote,0)+IF(MATCH(I$1,$D2746:$D2749,0)&gt;MATCH(J$1,$D2746:$D2749,0),1*b_vote,0)+IF(MATCH(I$1,$E2746:$E2749,0)&gt;MATCH(J$1,$E2746:$E2749,0),1*c_vote,0)+IF(MATCH(I$1,$F2746:$F2749,0)&gt;MATCH(J$1,$F2746:$F2749,0),1*d_vote,0)</f>
        <v>0.48</v>
      </c>
      <c r="K2746" s="3">
        <f>IF(MATCH($K$1,$C2746:$C2749,0)&lt;(MATCH($L$1,$C2746:$C2749,0)),1*a_vote,0)+IF(MATCH($K$1,$D2746:$D2749,0)&lt;MATCH($L$1,$D2746:$D2749,0),1*b_vote,0)+IF(MATCH($K$1,$E2746:$E2749,0)&lt;MATCH($L$1,$E2746:$E2749,0),1*c_vote,0)+IF(MATCH($K$1,$F2746:$F2749,0)&lt;MATCH($L$1,$F2746:$F2749,0),1*d_vote,0)</f>
        <v>0.53</v>
      </c>
      <c r="L2746" s="3">
        <f>IF(MATCH(K$1,$C2746:$C2749,0)&gt;(MATCH(L$1,$C2746:$C2749,0)),1*a_vote,0)+IF(MATCH(K$1,$D2746:$D2749,0)&gt;MATCH(L$1,$D2746:$D2749,0),1*b_vote,0)+IF(MATCH(K$1,$E2746:$E2749,0)&gt;MATCH(L$1,$E2746:$E2749,0),1*c_vote,0)+IF(MATCH(K$1,$F2746:$F2749,0)&gt;MATCH(L$1,$F2746:$F2749,0),1*d_vote,0)</f>
        <v>0.47</v>
      </c>
      <c r="M2746" s="3">
        <f>IF(MATCH($M$1,$C2746:$C2749,0)&lt;(MATCH($N$1,$C2746:$C2749,0)),1*a_vote,0)+IF(MATCH($M$1,$D2746:$D2749,0)&lt;MATCH($N$1,$D2746:$D2749,0),1*b_vote,0)+IF(MATCH($M$1,$E2746:$E2749,0)&lt;MATCH($N$1,$E2746:$E2749,0),1*c_vote,0)+IF(MATCH($M$1,$F2746:$F2749,0)&lt;MATCH($N$1,$F2746:$F2749,0),1*d_vote,0)</f>
        <v>0.78</v>
      </c>
      <c r="N2746" s="3">
        <f>IF(MATCH(M$1,$C2746:$C2749,0)&gt;(MATCH(N$1,$C2746:$C2749,0)),1*a_vote,0)+IF(MATCH(M$1,$D2746:$D2749,0)&gt;MATCH(N$1,$D2746:$D2749,0),1*b_vote,0)+IF(MATCH(M$1,$E2746:$E2749,0)&gt;MATCH(N$1,$E2746:$E2749,0),1*c_vote,0)+IF(MATCH(M$1,$F2746:$F2749,0)&gt;MATCH(N$1,$F2746:$F2749,0),1*d_vote,0)</f>
        <v>0.21999999999999997</v>
      </c>
      <c r="O2746" s="3">
        <f>IF(MATCH($O$1,$C2746:$C2749,0)&lt;(MATCH($P$1,$C2746:$C2749,0)),1*a_vote,0)+IF(MATCH($O$1,$D2746:$D2749,0)&lt;MATCH($P$1,$D2746:$D2749,0),1*b_vote,0)+IF(MATCH($O$1,$E2746:$E2749,0)&lt;MATCH($P$1,$E2746:$E2749,0),1*c_vote,0)+IF(MATCH($O$1,$F2746:$F2749,0)&lt;MATCH($P$1,$F2746:$F2749,0),1*d_vote,0)</f>
        <v>0.48</v>
      </c>
      <c r="P2746" s="3">
        <f>IF(MATCH(O$1,$C2746:$C2749,0)&gt;(MATCH(P$1,$C2746:$C2749,0)),1*a_vote,0)+IF(MATCH(O$1,$D2746:$D2749,0)&gt;MATCH(P$1,$D2746:$D2749,0),1*b_vote,0)+IF(MATCH(O$1,$E2746:$E2749,0)&gt;MATCH(P$1,$E2746:$E2749,0),1*c_vote,0)+IF(MATCH(O$1,$F2746:$F2749,0)&gt;MATCH(P$1,$F2746:$F2749,0),1*d_vote,0)</f>
        <v>0.52</v>
      </c>
      <c r="Q2746" s="3">
        <f>IF(MATCH($Q$1,$C2746:$C2749,0)&lt;(MATCH($R$1,$C2746:$C2749,0)),1*a_vote,0)+IF(MATCH($Q$1,$D2746:$D2749,0)&lt;MATCH($R$1,$D2746:$D2749,0),1*b_vote,0)+IF(MATCH($Q$1,$E2746:$E2749,0)&lt;MATCH($R$1,$E2746:$E2749,0),1*c_vote,0)+IF(MATCH($Q$1,$F2746:$F2749,0)&lt;MATCH($R$1,$F2746:$F2749,0),1*d_vote,0)</f>
        <v>0.53</v>
      </c>
      <c r="R2746" s="3">
        <f>IF(MATCH(Q$1,$C2746:$C2749,0)&gt;(MATCH(R$1,$C2746:$C2749,0)),1*a_vote,0)+IF(MATCH(Q$1,$D2746:$D2749,0)&gt;MATCH(R$1,$D2746:$D2749,0),1*b_vote,0)+IF(MATCH(Q$1,$E2746:$E2749,0)&gt;MATCH(R$1,$E2746:$E2749,0),1*c_vote,0)+IF(MATCH(Q$1,$F2746:$F2749,0)&gt;MATCH(R$1,$F2746:$F2749,0),1*d_vote,0)</f>
        <v>0.47</v>
      </c>
      <c r="S2746" s="3">
        <f>IF(MATCH($S$1,$C2746:$C2749,0)&lt;(MATCH($T$1,$C2746:$C2749,0)),1*a_vote,0)+IF(MATCH($S$1,$D2746:$D2749,0)&lt;MATCH($T$1,$D2746:$D2749,0),1*b_vote,0)+IF(MATCH($S$1,$E2746:$E2749,0)&lt;MATCH($T$1,$E2746:$E2749,0),1*c_vote,0)+IF(MATCH($S$1,$F2746:$F2749,0)&lt;MATCH($T$1,$F2746:$F2749,0),1*d_vote,0)</f>
        <v>0.78</v>
      </c>
      <c r="T2746" s="3">
        <f>IF(MATCH(S$1,$C2746:$C2749,0)&gt;(MATCH(T$1,$C2746:$C2749,0)),1*a_vote,0)+IF(MATCH(S$1,$D2746:$D2749,0)&gt;MATCH(T$1,$D2746:$D2749,0),1*b_vote,0)+IF(MATCH(S$1,$E2746:$E2749,0)&gt;MATCH(T$1,$E2746:$E2749,0),1*c_vote,0)+IF(MATCH(S$1,$F2746:$F2749,0)&gt;MATCH(T$1,$F2746:$F2749,0),1*d_vote,0)</f>
        <v>0.21999999999999997</v>
      </c>
    </row>
    <row r="2747" spans="1:20" x14ac:dyDescent="0.25">
      <c r="A2747">
        <f t="shared" si="86"/>
        <v>2746</v>
      </c>
      <c r="B2747">
        <f t="shared" si="87"/>
        <v>687</v>
      </c>
      <c r="C2747" t="str">
        <f>INDEX('VBA code_permu_wo_repettn'!$T$3:$Y$6,COUNTIF('Profile-matrices_Condorcet'!$B$2:$B2747,'Profile-matrices_Condorcet'!$B2747),MATCH(INDEX('numeric possibilities'!D$3:D$1298,VLOOKUP($B2747,'numeric possibilities'!$C$3:$G$1298,1)),'VBA code_permu_wo_repettn'!$T$2:$Y$2))</f>
        <v>C</v>
      </c>
      <c r="D2747" t="str">
        <f>INDEX('VBA code_permu_wo_repettn'!$AA$3:$AF$6,COUNTIF('Profile-matrices_Condorcet'!$B$2:$B2747,'Profile-matrices_Condorcet'!$B2747),MATCH(INDEX('numeric possibilities'!E$3:E$1298,VLOOKUP($B2747,'numeric possibilities'!$C$3:$G$1298,1)),'VBA code_permu_wo_repettn'!$AA$2:$AF$2))</f>
        <v>A</v>
      </c>
      <c r="E2747" t="str">
        <f>INDEX('VBA code_permu_wo_repettn'!$AH$3:$AM$6,COUNTIF('Profile-matrices_Condorcet'!$B$2:$B2747,'Profile-matrices_Condorcet'!$B2747),MATCH(INDEX('numeric possibilities'!F$3:F$1298,VLOOKUP($B2747,'numeric possibilities'!$C$3:$G$1298,1)),'VBA code_permu_wo_repettn'!$AH$2:$AM$2))</f>
        <v>A</v>
      </c>
      <c r="F2747" t="str">
        <f>INDEX('VBA code_permu_wo_repettn'!$AO$3:$AT$6,COUNTIF('Profile-matrices_Condorcet'!$B$2:$B2747,'Profile-matrices_Condorcet'!$B2747),MATCH(INDEX('numeric possibilities'!G$3:G$1298,VLOOKUP($B2747,'numeric possibilities'!$C$3:$G$1298,1)),'VBA code_permu_wo_repettn'!$AO$2:$AT$2))</f>
        <v>B</v>
      </c>
      <c r="H2747" t="s">
        <v>15</v>
      </c>
      <c r="I2747" t="str">
        <f>IF(I2746&gt;J2746,$I$1,IF(I2746&lt;J2746,$J$1,0))</f>
        <v>A</v>
      </c>
      <c r="K2747" t="str">
        <f>IF(K2746&gt;L2746,$K$1,IF(K2746&lt;L2746,$L$1,0))</f>
        <v>A</v>
      </c>
      <c r="M2747" t="str">
        <f>IF(M2746&gt;N2746,$M$1,IF(M2746&lt;N2746,$N$1,0))</f>
        <v>A</v>
      </c>
      <c r="O2747" t="str">
        <f>IF(O2746&gt;P2746,$O$1,IF(O2746&lt;P2746,$P$1,0))</f>
        <v>C</v>
      </c>
      <c r="Q2747" t="str">
        <f>IF(Q2746&gt;R2746,$Q$1,IF(Q2746&lt;R2746,$R$1,0))</f>
        <v>B</v>
      </c>
      <c r="S2747" t="str">
        <f>IF(S2746&gt;T2746,$S$1,IF(S2746&lt;T2746,$T$1,0))</f>
        <v>C</v>
      </c>
    </row>
    <row r="2748" spans="1:20" x14ac:dyDescent="0.25">
      <c r="A2748">
        <f t="shared" si="86"/>
        <v>2747</v>
      </c>
      <c r="B2748">
        <f t="shared" si="87"/>
        <v>687</v>
      </c>
      <c r="C2748" t="str">
        <f>INDEX('VBA code_permu_wo_repettn'!$T$3:$Y$6,COUNTIF('Profile-matrices_Condorcet'!$B$2:$B2748,'Profile-matrices_Condorcet'!$B2748),MATCH(INDEX('numeric possibilities'!D$3:D$1298,VLOOKUP($B2748,'numeric possibilities'!$C$3:$G$1298,1)),'VBA code_permu_wo_repettn'!$T$2:$Y$2))</f>
        <v>B</v>
      </c>
      <c r="D2748" t="str">
        <f>INDEX('VBA code_permu_wo_repettn'!$AA$3:$AF$6,COUNTIF('Profile-matrices_Condorcet'!$B$2:$B2748,'Profile-matrices_Condorcet'!$B2748),MATCH(INDEX('numeric possibilities'!E$3:E$1298,VLOOKUP($B2748,'numeric possibilities'!$C$3:$G$1298,1)),'VBA code_permu_wo_repettn'!$AA$2:$AF$2))</f>
        <v>C</v>
      </c>
      <c r="E2748" t="str">
        <f>INDEX('VBA code_permu_wo_repettn'!$AH$3:$AM$6,COUNTIF('Profile-matrices_Condorcet'!$B$2:$B2748,'Profile-matrices_Condorcet'!$B2748),MATCH(INDEX('numeric possibilities'!F$3:F$1298,VLOOKUP($B2748,'numeric possibilities'!$C$3:$G$1298,1)),'VBA code_permu_wo_repettn'!$AH$2:$AM$2))</f>
        <v>D</v>
      </c>
      <c r="F2748" t="str">
        <f>INDEX('VBA code_permu_wo_repettn'!$AO$3:$AT$6,COUNTIF('Profile-matrices_Condorcet'!$B$2:$B2748,'Profile-matrices_Condorcet'!$B2748),MATCH(INDEX('numeric possibilities'!G$3:G$1298,VLOOKUP($B2748,'numeric possibilities'!$C$3:$G$1298,1)),'VBA code_permu_wo_repettn'!$AO$2:$AT$2))</f>
        <v>C</v>
      </c>
      <c r="I2748" t="s">
        <v>0</v>
      </c>
      <c r="J2748" t="s">
        <v>1</v>
      </c>
      <c r="K2748" t="s">
        <v>2</v>
      </c>
      <c r="L2748" t="s">
        <v>3</v>
      </c>
    </row>
    <row r="2749" spans="1:20" x14ac:dyDescent="0.25">
      <c r="A2749">
        <f t="shared" si="86"/>
        <v>2748</v>
      </c>
      <c r="B2749">
        <f t="shared" si="87"/>
        <v>687</v>
      </c>
      <c r="C2749" t="str">
        <f>INDEX('VBA code_permu_wo_repettn'!$T$3:$Y$6,COUNTIF('Profile-matrices_Condorcet'!$B$2:$B2749,'Profile-matrices_Condorcet'!$B2749),MATCH(INDEX('numeric possibilities'!D$3:D$1298,VLOOKUP($B2749,'numeric possibilities'!$C$3:$G$1298,1)),'VBA code_permu_wo_repettn'!$T$2:$Y$2))</f>
        <v>D</v>
      </c>
      <c r="D2749" t="str">
        <f>INDEX('VBA code_permu_wo_repettn'!$AA$3:$AF$6,COUNTIF('Profile-matrices_Condorcet'!$B$2:$B2749,'Profile-matrices_Condorcet'!$B2749),MATCH(INDEX('numeric possibilities'!E$3:E$1298,VLOOKUP($B2749,'numeric possibilities'!$C$3:$G$1298,1)),'VBA code_permu_wo_repettn'!$AA$2:$AF$2))</f>
        <v>D</v>
      </c>
      <c r="E2749" t="str">
        <f>INDEX('VBA code_permu_wo_repettn'!$AH$3:$AM$6,COUNTIF('Profile-matrices_Condorcet'!$B$2:$B2749,'Profile-matrices_Condorcet'!$B2749),MATCH(INDEX('numeric possibilities'!F$3:F$1298,VLOOKUP($B2749,'numeric possibilities'!$C$3:$G$1298,1)),'VBA code_permu_wo_repettn'!$AH$2:$AM$2))</f>
        <v>B</v>
      </c>
      <c r="F2749" t="str">
        <f>INDEX('VBA code_permu_wo_repettn'!$AO$3:$AT$6,COUNTIF('Profile-matrices_Condorcet'!$B$2:$B2749,'Profile-matrices_Condorcet'!$B2749),MATCH(INDEX('numeric possibilities'!G$3:G$1298,VLOOKUP($B2749,'numeric possibilities'!$C$3:$G$1298,1)),'VBA code_permu_wo_repettn'!$AO$2:$AT$2))</f>
        <v>A</v>
      </c>
      <c r="G2749" t="str">
        <f>IF(MAX(I2749:L2749)&gt;='numeric possibilities'!$B$4/2,INDEX('Profile-matrices_Condorcet'!I2748:L2748,1,MATCH(MAX('Profile-matrices_Condorcet'!I2749:L2749),'Profile-matrices_Condorcet'!I2749:L2749,0)),"NCW")</f>
        <v>A</v>
      </c>
      <c r="H2749" t="s">
        <v>13</v>
      </c>
      <c r="I2749" s="3">
        <f>COUNTIF($I2747:$S2747,I2748)</f>
        <v>3</v>
      </c>
      <c r="J2749" s="3">
        <f>COUNTIF($I2747:$S2747,J2748)</f>
        <v>1</v>
      </c>
      <c r="K2749" s="3">
        <f>COUNTIF($I2747:$S2747,K2748)</f>
        <v>2</v>
      </c>
      <c r="L2749" s="3">
        <f>COUNTIF($I2747:$S2747,L2748)</f>
        <v>0</v>
      </c>
    </row>
    <row r="2750" spans="1:20" x14ac:dyDescent="0.25">
      <c r="A2750">
        <f t="shared" si="86"/>
        <v>2749</v>
      </c>
      <c r="B2750">
        <f t="shared" si="87"/>
        <v>688</v>
      </c>
      <c r="C2750" t="str">
        <f>INDEX('VBA code_permu_wo_repettn'!$T$3:$Y$6,COUNTIF('Profile-matrices_Condorcet'!$B$2:$B2750,'Profile-matrices_Condorcet'!$B2750),MATCH(INDEX('numeric possibilities'!D$3:D$1298,VLOOKUP($B2750,'numeric possibilities'!$C$3:$G$1298,1)),'VBA code_permu_wo_repettn'!$T$2:$Y$2))</f>
        <v>A</v>
      </c>
      <c r="D2750" t="str">
        <f>INDEX('VBA code_permu_wo_repettn'!$AA$3:$AF$6,COUNTIF('Profile-matrices_Condorcet'!$B$2:$B2750,'Profile-matrices_Condorcet'!$B2750),MATCH(INDEX('numeric possibilities'!E$3:E$1298,VLOOKUP($B2750,'numeric possibilities'!$C$3:$G$1298,1)),'VBA code_permu_wo_repettn'!$AA$2:$AF$2))</f>
        <v>B</v>
      </c>
      <c r="E2750" t="str">
        <f>INDEX('VBA code_permu_wo_repettn'!$AH$3:$AM$6,COUNTIF('Profile-matrices_Condorcet'!$B$2:$B2750,'Profile-matrices_Condorcet'!$B2750),MATCH(INDEX('numeric possibilities'!F$3:F$1298,VLOOKUP($B2750,'numeric possibilities'!$C$3:$G$1298,1)),'VBA code_permu_wo_repettn'!$AH$2:$AM$2))</f>
        <v>C</v>
      </c>
      <c r="F2750" t="str">
        <f>INDEX('VBA code_permu_wo_repettn'!$AO$3:$AT$6,COUNTIF('Profile-matrices_Condorcet'!$B$2:$B2750,'Profile-matrices_Condorcet'!$B2750),MATCH(INDEX('numeric possibilities'!G$3:G$1298,VLOOKUP($B2750,'numeric possibilities'!$C$3:$G$1298,1)),'VBA code_permu_wo_repettn'!$AO$2:$AT$2))</f>
        <v>D</v>
      </c>
      <c r="H2750" t="s">
        <v>14</v>
      </c>
      <c r="I2750" s="3">
        <f>IF(MATCH(I$1,$C2750:$C2753,0)&lt;(MATCH(J$1,$C2750:$C2753,0)),1*a_vote,0)+IF(MATCH(I$1,$D2750:$D2753,0)&lt;MATCH(J$1,$D2750:$D2753,0),1*b_vote,0)+IF(MATCH(I$1,$E2750:$E2753,0)&lt;MATCH(J$1,$E2750:$E2753,0),1*c_vote,0)+IF(MATCH(I$1,$F2750:$F2753,0)&lt;MATCH(J$1,$F2750:$F2753,0),1*d_vote,0)</f>
        <v>0.52</v>
      </c>
      <c r="J2750" s="3">
        <f>IF(MATCH(I$1,$C2750:$C2753,0)&gt;(MATCH(J$1,$C2750:$C2753,0)),1*a_vote,0)+IF(MATCH(I$1,$D2750:$D2753,0)&gt;MATCH(J$1,$D2750:$D2753,0),1*b_vote,0)+IF(MATCH(I$1,$E2750:$E2753,0)&gt;MATCH(J$1,$E2750:$E2753,0),1*c_vote,0)+IF(MATCH(I$1,$F2750:$F2753,0)&gt;MATCH(J$1,$F2750:$F2753,0),1*d_vote,0)</f>
        <v>0.48</v>
      </c>
      <c r="K2750" s="3">
        <f>IF(MATCH($K$1,$C2750:$C2753,0)&lt;(MATCH($L$1,$C2750:$C2753,0)),1*a_vote,0)+IF(MATCH($K$1,$D2750:$D2753,0)&lt;MATCH($L$1,$D2750:$D2753,0),1*b_vote,0)+IF(MATCH($K$1,$E2750:$E2753,0)&lt;MATCH($L$1,$E2750:$E2753,0),1*c_vote,0)+IF(MATCH($K$1,$F2750:$F2753,0)&lt;MATCH($L$1,$F2750:$F2753,0),1*d_vote,0)</f>
        <v>0.53</v>
      </c>
      <c r="L2750" s="3">
        <f>IF(MATCH(K$1,$C2750:$C2753,0)&gt;(MATCH(L$1,$C2750:$C2753,0)),1*a_vote,0)+IF(MATCH(K$1,$D2750:$D2753,0)&gt;MATCH(L$1,$D2750:$D2753,0),1*b_vote,0)+IF(MATCH(K$1,$E2750:$E2753,0)&gt;MATCH(L$1,$E2750:$E2753,0),1*c_vote,0)+IF(MATCH(K$1,$F2750:$F2753,0)&gt;MATCH(L$1,$F2750:$F2753,0),1*d_vote,0)</f>
        <v>0.47</v>
      </c>
      <c r="M2750" s="3">
        <f>IF(MATCH($M$1,$C2750:$C2753,0)&lt;(MATCH($N$1,$C2750:$C2753,0)),1*a_vote,0)+IF(MATCH($M$1,$D2750:$D2753,0)&lt;MATCH($N$1,$D2750:$D2753,0),1*b_vote,0)+IF(MATCH($M$1,$E2750:$E2753,0)&lt;MATCH($N$1,$E2750:$E2753,0),1*c_vote,0)+IF(MATCH($M$1,$F2750:$F2753,0)&lt;MATCH($N$1,$F2750:$F2753,0),1*d_vote,0)</f>
        <v>0.78</v>
      </c>
      <c r="N2750" s="3">
        <f>IF(MATCH(M$1,$C2750:$C2753,0)&gt;(MATCH(N$1,$C2750:$C2753,0)),1*a_vote,0)+IF(MATCH(M$1,$D2750:$D2753,0)&gt;MATCH(N$1,$D2750:$D2753,0),1*b_vote,0)+IF(MATCH(M$1,$E2750:$E2753,0)&gt;MATCH(N$1,$E2750:$E2753,0),1*c_vote,0)+IF(MATCH(M$1,$F2750:$F2753,0)&gt;MATCH(N$1,$F2750:$F2753,0),1*d_vote,0)</f>
        <v>0.21999999999999997</v>
      </c>
      <c r="O2750" s="3">
        <f>IF(MATCH($O$1,$C2750:$C2753,0)&lt;(MATCH($P$1,$C2750:$C2753,0)),1*a_vote,0)+IF(MATCH($O$1,$D2750:$D2753,0)&lt;MATCH($P$1,$D2750:$D2753,0),1*b_vote,0)+IF(MATCH($O$1,$E2750:$E2753,0)&lt;MATCH($P$1,$E2750:$E2753,0),1*c_vote,0)+IF(MATCH($O$1,$F2750:$F2753,0)&lt;MATCH($P$1,$F2750:$F2753,0),1*d_vote,0)</f>
        <v>0.48</v>
      </c>
      <c r="P2750" s="3">
        <f>IF(MATCH(O$1,$C2750:$C2753,0)&gt;(MATCH(P$1,$C2750:$C2753,0)),1*a_vote,0)+IF(MATCH(O$1,$D2750:$D2753,0)&gt;MATCH(P$1,$D2750:$D2753,0),1*b_vote,0)+IF(MATCH(O$1,$E2750:$E2753,0)&gt;MATCH(P$1,$E2750:$E2753,0),1*c_vote,0)+IF(MATCH(O$1,$F2750:$F2753,0)&gt;MATCH(P$1,$F2750:$F2753,0),1*d_vote,0)</f>
        <v>0.52</v>
      </c>
      <c r="Q2750" s="3">
        <f>IF(MATCH($Q$1,$C2750:$C2753,0)&lt;(MATCH($R$1,$C2750:$C2753,0)),1*a_vote,0)+IF(MATCH($Q$1,$D2750:$D2753,0)&lt;MATCH($R$1,$D2750:$D2753,0),1*b_vote,0)+IF(MATCH($Q$1,$E2750:$E2753,0)&lt;MATCH($R$1,$E2750:$E2753,0),1*c_vote,0)+IF(MATCH($Q$1,$F2750:$F2753,0)&lt;MATCH($R$1,$F2750:$F2753,0),1*d_vote,0)</f>
        <v>0.26</v>
      </c>
      <c r="R2750" s="3">
        <f>IF(MATCH(Q$1,$C2750:$C2753,0)&gt;(MATCH(R$1,$C2750:$C2753,0)),1*a_vote,0)+IF(MATCH(Q$1,$D2750:$D2753,0)&gt;MATCH(R$1,$D2750:$D2753,0),1*b_vote,0)+IF(MATCH(Q$1,$E2750:$E2753,0)&gt;MATCH(R$1,$E2750:$E2753,0),1*c_vote,0)+IF(MATCH(Q$1,$F2750:$F2753,0)&gt;MATCH(R$1,$F2750:$F2753,0),1*d_vote,0)</f>
        <v>0.74</v>
      </c>
      <c r="S2750" s="3">
        <f>IF(MATCH($S$1,$C2750:$C2753,0)&lt;(MATCH($T$1,$C2750:$C2753,0)),1*a_vote,0)+IF(MATCH($S$1,$D2750:$D2753,0)&lt;MATCH($T$1,$D2750:$D2753,0),1*b_vote,0)+IF(MATCH($S$1,$E2750:$E2753,0)&lt;MATCH($T$1,$E2750:$E2753,0),1*c_vote,0)+IF(MATCH($S$1,$F2750:$F2753,0)&lt;MATCH($T$1,$F2750:$F2753,0),1*d_vote,0)</f>
        <v>0.78</v>
      </c>
      <c r="T2750" s="3">
        <f>IF(MATCH(S$1,$C2750:$C2753,0)&gt;(MATCH(T$1,$C2750:$C2753,0)),1*a_vote,0)+IF(MATCH(S$1,$D2750:$D2753,0)&gt;MATCH(T$1,$D2750:$D2753,0),1*b_vote,0)+IF(MATCH(S$1,$E2750:$E2753,0)&gt;MATCH(T$1,$E2750:$E2753,0),1*c_vote,0)+IF(MATCH(S$1,$F2750:$F2753,0)&gt;MATCH(T$1,$F2750:$F2753,0),1*d_vote,0)</f>
        <v>0.21999999999999997</v>
      </c>
    </row>
    <row r="2751" spans="1:20" x14ac:dyDescent="0.25">
      <c r="A2751">
        <f t="shared" si="86"/>
        <v>2750</v>
      </c>
      <c r="B2751">
        <f t="shared" si="87"/>
        <v>688</v>
      </c>
      <c r="C2751" t="str">
        <f>INDEX('VBA code_permu_wo_repettn'!$T$3:$Y$6,COUNTIF('Profile-matrices_Condorcet'!$B$2:$B2751,'Profile-matrices_Condorcet'!$B2751),MATCH(INDEX('numeric possibilities'!D$3:D$1298,VLOOKUP($B2751,'numeric possibilities'!$C$3:$G$1298,1)),'VBA code_permu_wo_repettn'!$T$2:$Y$2))</f>
        <v>C</v>
      </c>
      <c r="D2751" t="str">
        <f>INDEX('VBA code_permu_wo_repettn'!$AA$3:$AF$6,COUNTIF('Profile-matrices_Condorcet'!$B$2:$B2751,'Profile-matrices_Condorcet'!$B2751),MATCH(INDEX('numeric possibilities'!E$3:E$1298,VLOOKUP($B2751,'numeric possibilities'!$C$3:$G$1298,1)),'VBA code_permu_wo_repettn'!$AA$2:$AF$2))</f>
        <v>A</v>
      </c>
      <c r="E2751" t="str">
        <f>INDEX('VBA code_permu_wo_repettn'!$AH$3:$AM$6,COUNTIF('Profile-matrices_Condorcet'!$B$2:$B2751,'Profile-matrices_Condorcet'!$B2751),MATCH(INDEX('numeric possibilities'!F$3:F$1298,VLOOKUP($B2751,'numeric possibilities'!$C$3:$G$1298,1)),'VBA code_permu_wo_repettn'!$AH$2:$AM$2))</f>
        <v>A</v>
      </c>
      <c r="F2751" t="str">
        <f>INDEX('VBA code_permu_wo_repettn'!$AO$3:$AT$6,COUNTIF('Profile-matrices_Condorcet'!$B$2:$B2751,'Profile-matrices_Condorcet'!$B2751),MATCH(INDEX('numeric possibilities'!G$3:G$1298,VLOOKUP($B2751,'numeric possibilities'!$C$3:$G$1298,1)),'VBA code_permu_wo_repettn'!$AO$2:$AT$2))</f>
        <v>B</v>
      </c>
      <c r="H2751" t="s">
        <v>15</v>
      </c>
      <c r="I2751" t="str">
        <f>IF(I2750&gt;J2750,$I$1,IF(I2750&lt;J2750,$J$1,0))</f>
        <v>A</v>
      </c>
      <c r="K2751" t="str">
        <f>IF(K2750&gt;L2750,$K$1,IF(K2750&lt;L2750,$L$1,0))</f>
        <v>A</v>
      </c>
      <c r="M2751" t="str">
        <f>IF(M2750&gt;N2750,$M$1,IF(M2750&lt;N2750,$N$1,0))</f>
        <v>A</v>
      </c>
      <c r="O2751" t="str">
        <f>IF(O2750&gt;P2750,$O$1,IF(O2750&lt;P2750,$P$1,0))</f>
        <v>C</v>
      </c>
      <c r="Q2751" t="str">
        <f>IF(Q2750&gt;R2750,$Q$1,IF(Q2750&lt;R2750,$R$1,0))</f>
        <v>D</v>
      </c>
      <c r="S2751" t="str">
        <f>IF(S2750&gt;T2750,$S$1,IF(S2750&lt;T2750,$T$1,0))</f>
        <v>C</v>
      </c>
    </row>
    <row r="2752" spans="1:20" x14ac:dyDescent="0.25">
      <c r="A2752">
        <f t="shared" si="86"/>
        <v>2751</v>
      </c>
      <c r="B2752">
        <f t="shared" si="87"/>
        <v>688</v>
      </c>
      <c r="C2752" t="str">
        <f>INDEX('VBA code_permu_wo_repettn'!$T$3:$Y$6,COUNTIF('Profile-matrices_Condorcet'!$B$2:$B2752,'Profile-matrices_Condorcet'!$B2752),MATCH(INDEX('numeric possibilities'!D$3:D$1298,VLOOKUP($B2752,'numeric possibilities'!$C$3:$G$1298,1)),'VBA code_permu_wo_repettn'!$T$2:$Y$2))</f>
        <v>D</v>
      </c>
      <c r="D2752" t="str">
        <f>INDEX('VBA code_permu_wo_repettn'!$AA$3:$AF$6,COUNTIF('Profile-matrices_Condorcet'!$B$2:$B2752,'Profile-matrices_Condorcet'!$B2752),MATCH(INDEX('numeric possibilities'!E$3:E$1298,VLOOKUP($B2752,'numeric possibilities'!$C$3:$G$1298,1)),'VBA code_permu_wo_repettn'!$AA$2:$AF$2))</f>
        <v>C</v>
      </c>
      <c r="E2752" t="str">
        <f>INDEX('VBA code_permu_wo_repettn'!$AH$3:$AM$6,COUNTIF('Profile-matrices_Condorcet'!$B$2:$B2752,'Profile-matrices_Condorcet'!$B2752),MATCH(INDEX('numeric possibilities'!F$3:F$1298,VLOOKUP($B2752,'numeric possibilities'!$C$3:$G$1298,1)),'VBA code_permu_wo_repettn'!$AH$2:$AM$2))</f>
        <v>D</v>
      </c>
      <c r="F2752" t="str">
        <f>INDEX('VBA code_permu_wo_repettn'!$AO$3:$AT$6,COUNTIF('Profile-matrices_Condorcet'!$B$2:$B2752,'Profile-matrices_Condorcet'!$B2752),MATCH(INDEX('numeric possibilities'!G$3:G$1298,VLOOKUP($B2752,'numeric possibilities'!$C$3:$G$1298,1)),'VBA code_permu_wo_repettn'!$AO$2:$AT$2))</f>
        <v>C</v>
      </c>
      <c r="I2752" t="s">
        <v>0</v>
      </c>
      <c r="J2752" t="s">
        <v>1</v>
      </c>
      <c r="K2752" t="s">
        <v>2</v>
      </c>
      <c r="L2752" t="s">
        <v>3</v>
      </c>
    </row>
    <row r="2753" spans="1:20" x14ac:dyDescent="0.25">
      <c r="A2753">
        <f t="shared" si="86"/>
        <v>2752</v>
      </c>
      <c r="B2753">
        <f t="shared" si="87"/>
        <v>688</v>
      </c>
      <c r="C2753" t="str">
        <f>INDEX('VBA code_permu_wo_repettn'!$T$3:$Y$6,COUNTIF('Profile-matrices_Condorcet'!$B$2:$B2753,'Profile-matrices_Condorcet'!$B2753),MATCH(INDEX('numeric possibilities'!D$3:D$1298,VLOOKUP($B2753,'numeric possibilities'!$C$3:$G$1298,1)),'VBA code_permu_wo_repettn'!$T$2:$Y$2))</f>
        <v>B</v>
      </c>
      <c r="D2753" t="str">
        <f>INDEX('VBA code_permu_wo_repettn'!$AA$3:$AF$6,COUNTIF('Profile-matrices_Condorcet'!$B$2:$B2753,'Profile-matrices_Condorcet'!$B2753),MATCH(INDEX('numeric possibilities'!E$3:E$1298,VLOOKUP($B2753,'numeric possibilities'!$C$3:$G$1298,1)),'VBA code_permu_wo_repettn'!$AA$2:$AF$2))</f>
        <v>D</v>
      </c>
      <c r="E2753" t="str">
        <f>INDEX('VBA code_permu_wo_repettn'!$AH$3:$AM$6,COUNTIF('Profile-matrices_Condorcet'!$B$2:$B2753,'Profile-matrices_Condorcet'!$B2753),MATCH(INDEX('numeric possibilities'!F$3:F$1298,VLOOKUP($B2753,'numeric possibilities'!$C$3:$G$1298,1)),'VBA code_permu_wo_repettn'!$AH$2:$AM$2))</f>
        <v>B</v>
      </c>
      <c r="F2753" t="str">
        <f>INDEX('VBA code_permu_wo_repettn'!$AO$3:$AT$6,COUNTIF('Profile-matrices_Condorcet'!$B$2:$B2753,'Profile-matrices_Condorcet'!$B2753),MATCH(INDEX('numeric possibilities'!G$3:G$1298,VLOOKUP($B2753,'numeric possibilities'!$C$3:$G$1298,1)),'VBA code_permu_wo_repettn'!$AO$2:$AT$2))</f>
        <v>A</v>
      </c>
      <c r="G2753" t="str">
        <f>IF(MAX(I2753:L2753)&gt;='numeric possibilities'!$B$4/2,INDEX('Profile-matrices_Condorcet'!I2752:L2752,1,MATCH(MAX('Profile-matrices_Condorcet'!I2753:L2753),'Profile-matrices_Condorcet'!I2753:L2753,0)),"NCW")</f>
        <v>A</v>
      </c>
      <c r="H2753" t="s">
        <v>13</v>
      </c>
      <c r="I2753" s="3">
        <f>COUNTIF($I2751:$S2751,I2752)</f>
        <v>3</v>
      </c>
      <c r="J2753" s="3">
        <f>COUNTIF($I2751:$S2751,J2752)</f>
        <v>0</v>
      </c>
      <c r="K2753" s="3">
        <f>COUNTIF($I2751:$S2751,K2752)</f>
        <v>2</v>
      </c>
      <c r="L2753" s="3">
        <f>COUNTIF($I2751:$S2751,L2752)</f>
        <v>1</v>
      </c>
    </row>
    <row r="2754" spans="1:20" x14ac:dyDescent="0.25">
      <c r="A2754">
        <f t="shared" si="86"/>
        <v>2753</v>
      </c>
      <c r="B2754">
        <f t="shared" si="87"/>
        <v>689</v>
      </c>
      <c r="C2754" t="str">
        <f>INDEX('VBA code_permu_wo_repettn'!$T$3:$Y$6,COUNTIF('Profile-matrices_Condorcet'!$B$2:$B2754,'Profile-matrices_Condorcet'!$B2754),MATCH(INDEX('numeric possibilities'!D$3:D$1298,VLOOKUP($B2754,'numeric possibilities'!$C$3:$G$1298,1)),'VBA code_permu_wo_repettn'!$T$2:$Y$2))</f>
        <v>A</v>
      </c>
      <c r="D2754" t="str">
        <f>INDEX('VBA code_permu_wo_repettn'!$AA$3:$AF$6,COUNTIF('Profile-matrices_Condorcet'!$B$2:$B2754,'Profile-matrices_Condorcet'!$B2754),MATCH(INDEX('numeric possibilities'!E$3:E$1298,VLOOKUP($B2754,'numeric possibilities'!$C$3:$G$1298,1)),'VBA code_permu_wo_repettn'!$AA$2:$AF$2))</f>
        <v>B</v>
      </c>
      <c r="E2754" t="str">
        <f>INDEX('VBA code_permu_wo_repettn'!$AH$3:$AM$6,COUNTIF('Profile-matrices_Condorcet'!$B$2:$B2754,'Profile-matrices_Condorcet'!$B2754),MATCH(INDEX('numeric possibilities'!F$3:F$1298,VLOOKUP($B2754,'numeric possibilities'!$C$3:$G$1298,1)),'VBA code_permu_wo_repettn'!$AH$2:$AM$2))</f>
        <v>C</v>
      </c>
      <c r="F2754" t="str">
        <f>INDEX('VBA code_permu_wo_repettn'!$AO$3:$AT$6,COUNTIF('Profile-matrices_Condorcet'!$B$2:$B2754,'Profile-matrices_Condorcet'!$B2754),MATCH(INDEX('numeric possibilities'!G$3:G$1298,VLOOKUP($B2754,'numeric possibilities'!$C$3:$G$1298,1)),'VBA code_permu_wo_repettn'!$AO$2:$AT$2))</f>
        <v>D</v>
      </c>
      <c r="H2754" t="s">
        <v>14</v>
      </c>
      <c r="I2754" s="3">
        <f>IF(MATCH(I$1,$C2754:$C2757,0)&lt;(MATCH(J$1,$C2754:$C2757,0)),1*a_vote,0)+IF(MATCH(I$1,$D2754:$D2757,0)&lt;MATCH(J$1,$D2754:$D2757,0),1*b_vote,0)+IF(MATCH(I$1,$E2754:$E2757,0)&lt;MATCH(J$1,$E2754:$E2757,0),1*c_vote,0)+IF(MATCH(I$1,$F2754:$F2757,0)&lt;MATCH(J$1,$F2754:$F2757,0),1*d_vote,0)</f>
        <v>0.52</v>
      </c>
      <c r="J2754" s="3">
        <f>IF(MATCH(I$1,$C2754:$C2757,0)&gt;(MATCH(J$1,$C2754:$C2757,0)),1*a_vote,0)+IF(MATCH(I$1,$D2754:$D2757,0)&gt;MATCH(J$1,$D2754:$D2757,0),1*b_vote,0)+IF(MATCH(I$1,$E2754:$E2757,0)&gt;MATCH(J$1,$E2754:$E2757,0),1*c_vote,0)+IF(MATCH(I$1,$F2754:$F2757,0)&gt;MATCH(J$1,$F2754:$F2757,0),1*d_vote,0)</f>
        <v>0.48</v>
      </c>
      <c r="K2754" s="3">
        <f>IF(MATCH($K$1,$C2754:$C2757,0)&lt;(MATCH($L$1,$C2754:$C2757,0)),1*a_vote,0)+IF(MATCH($K$1,$D2754:$D2757,0)&lt;MATCH($L$1,$D2754:$D2757,0),1*b_vote,0)+IF(MATCH($K$1,$E2754:$E2757,0)&lt;MATCH($L$1,$E2754:$E2757,0),1*c_vote,0)+IF(MATCH($K$1,$F2754:$F2757,0)&lt;MATCH($L$1,$F2754:$F2757,0),1*d_vote,0)</f>
        <v>0.53</v>
      </c>
      <c r="L2754" s="3">
        <f>IF(MATCH(K$1,$C2754:$C2757,0)&gt;(MATCH(L$1,$C2754:$C2757,0)),1*a_vote,0)+IF(MATCH(K$1,$D2754:$D2757,0)&gt;MATCH(L$1,$D2754:$D2757,0),1*b_vote,0)+IF(MATCH(K$1,$E2754:$E2757,0)&gt;MATCH(L$1,$E2754:$E2757,0),1*c_vote,0)+IF(MATCH(K$1,$F2754:$F2757,0)&gt;MATCH(L$1,$F2754:$F2757,0),1*d_vote,0)</f>
        <v>0.47</v>
      </c>
      <c r="M2754" s="3">
        <f>IF(MATCH($M$1,$C2754:$C2757,0)&lt;(MATCH($N$1,$C2754:$C2757,0)),1*a_vote,0)+IF(MATCH($M$1,$D2754:$D2757,0)&lt;MATCH($N$1,$D2754:$D2757,0),1*b_vote,0)+IF(MATCH($M$1,$E2754:$E2757,0)&lt;MATCH($N$1,$E2754:$E2757,0),1*c_vote,0)+IF(MATCH($M$1,$F2754:$F2757,0)&lt;MATCH($N$1,$F2754:$F2757,0),1*d_vote,0)</f>
        <v>0.78</v>
      </c>
      <c r="N2754" s="3">
        <f>IF(MATCH(M$1,$C2754:$C2757,0)&gt;(MATCH(N$1,$C2754:$C2757,0)),1*a_vote,0)+IF(MATCH(M$1,$D2754:$D2757,0)&gt;MATCH(N$1,$D2754:$D2757,0),1*b_vote,0)+IF(MATCH(M$1,$E2754:$E2757,0)&gt;MATCH(N$1,$E2754:$E2757,0),1*c_vote,0)+IF(MATCH(M$1,$F2754:$F2757,0)&gt;MATCH(N$1,$F2754:$F2757,0),1*d_vote,0)</f>
        <v>0.21999999999999997</v>
      </c>
      <c r="O2754" s="3">
        <f>IF(MATCH($O$1,$C2754:$C2757,0)&lt;(MATCH($P$1,$C2754:$C2757,0)),1*a_vote,0)+IF(MATCH($O$1,$D2754:$D2757,0)&lt;MATCH($P$1,$D2754:$D2757,0),1*b_vote,0)+IF(MATCH($O$1,$E2754:$E2757,0)&lt;MATCH($P$1,$E2754:$E2757,0),1*c_vote,0)+IF(MATCH($O$1,$F2754:$F2757,0)&lt;MATCH($P$1,$F2754:$F2757,0),1*d_vote,0)</f>
        <v>0.75</v>
      </c>
      <c r="P2754" s="3">
        <f>IF(MATCH(O$1,$C2754:$C2757,0)&gt;(MATCH(P$1,$C2754:$C2757,0)),1*a_vote,0)+IF(MATCH(O$1,$D2754:$D2757,0)&gt;MATCH(P$1,$D2754:$D2757,0),1*b_vote,0)+IF(MATCH(O$1,$E2754:$E2757,0)&gt;MATCH(P$1,$E2754:$E2757,0),1*c_vote,0)+IF(MATCH(O$1,$F2754:$F2757,0)&gt;MATCH(P$1,$F2754:$F2757,0),1*d_vote,0)</f>
        <v>0.25</v>
      </c>
      <c r="Q2754" s="3">
        <f>IF(MATCH($Q$1,$C2754:$C2757,0)&lt;(MATCH($R$1,$C2754:$C2757,0)),1*a_vote,0)+IF(MATCH($Q$1,$D2754:$D2757,0)&lt;MATCH($R$1,$D2754:$D2757,0),1*b_vote,0)+IF(MATCH($Q$1,$E2754:$E2757,0)&lt;MATCH($R$1,$E2754:$E2757,0),1*c_vote,0)+IF(MATCH($Q$1,$F2754:$F2757,0)&lt;MATCH($R$1,$F2754:$F2757,0),1*d_vote,0)</f>
        <v>0.26</v>
      </c>
      <c r="R2754" s="3">
        <f>IF(MATCH(Q$1,$C2754:$C2757,0)&gt;(MATCH(R$1,$C2754:$C2757,0)),1*a_vote,0)+IF(MATCH(Q$1,$D2754:$D2757,0)&gt;MATCH(R$1,$D2754:$D2757,0),1*b_vote,0)+IF(MATCH(Q$1,$E2754:$E2757,0)&gt;MATCH(R$1,$E2754:$E2757,0),1*c_vote,0)+IF(MATCH(Q$1,$F2754:$F2757,0)&gt;MATCH(R$1,$F2754:$F2757,0),1*d_vote,0)</f>
        <v>0.74</v>
      </c>
      <c r="S2754" s="3">
        <f>IF(MATCH($S$1,$C2754:$C2757,0)&lt;(MATCH($T$1,$C2754:$C2757,0)),1*a_vote,0)+IF(MATCH($S$1,$D2754:$D2757,0)&lt;MATCH($T$1,$D2754:$D2757,0),1*b_vote,0)+IF(MATCH($S$1,$E2754:$E2757,0)&lt;MATCH($T$1,$E2754:$E2757,0),1*c_vote,0)+IF(MATCH($S$1,$F2754:$F2757,0)&lt;MATCH($T$1,$F2754:$F2757,0),1*d_vote,0)</f>
        <v>0.51</v>
      </c>
      <c r="T2754" s="3">
        <f>IF(MATCH(S$1,$C2754:$C2757,0)&gt;(MATCH(T$1,$C2754:$C2757,0)),1*a_vote,0)+IF(MATCH(S$1,$D2754:$D2757,0)&gt;MATCH(T$1,$D2754:$D2757,0),1*b_vote,0)+IF(MATCH(S$1,$E2754:$E2757,0)&gt;MATCH(T$1,$E2754:$E2757,0),1*c_vote,0)+IF(MATCH(S$1,$F2754:$F2757,0)&gt;MATCH(T$1,$F2754:$F2757,0),1*d_vote,0)</f>
        <v>0.49</v>
      </c>
    </row>
    <row r="2755" spans="1:20" x14ac:dyDescent="0.25">
      <c r="A2755">
        <f t="shared" si="86"/>
        <v>2754</v>
      </c>
      <c r="B2755">
        <f t="shared" si="87"/>
        <v>689</v>
      </c>
      <c r="C2755" t="str">
        <f>INDEX('VBA code_permu_wo_repettn'!$T$3:$Y$6,COUNTIF('Profile-matrices_Condorcet'!$B$2:$B2755,'Profile-matrices_Condorcet'!$B2755),MATCH(INDEX('numeric possibilities'!D$3:D$1298,VLOOKUP($B2755,'numeric possibilities'!$C$3:$G$1298,1)),'VBA code_permu_wo_repettn'!$T$2:$Y$2))</f>
        <v>D</v>
      </c>
      <c r="D2755" t="str">
        <f>INDEX('VBA code_permu_wo_repettn'!$AA$3:$AF$6,COUNTIF('Profile-matrices_Condorcet'!$B$2:$B2755,'Profile-matrices_Condorcet'!$B2755),MATCH(INDEX('numeric possibilities'!E$3:E$1298,VLOOKUP($B2755,'numeric possibilities'!$C$3:$G$1298,1)),'VBA code_permu_wo_repettn'!$AA$2:$AF$2))</f>
        <v>A</v>
      </c>
      <c r="E2755" t="str">
        <f>INDEX('VBA code_permu_wo_repettn'!$AH$3:$AM$6,COUNTIF('Profile-matrices_Condorcet'!$B$2:$B2755,'Profile-matrices_Condorcet'!$B2755),MATCH(INDEX('numeric possibilities'!F$3:F$1298,VLOOKUP($B2755,'numeric possibilities'!$C$3:$G$1298,1)),'VBA code_permu_wo_repettn'!$AH$2:$AM$2))</f>
        <v>A</v>
      </c>
      <c r="F2755" t="str">
        <f>INDEX('VBA code_permu_wo_repettn'!$AO$3:$AT$6,COUNTIF('Profile-matrices_Condorcet'!$B$2:$B2755,'Profile-matrices_Condorcet'!$B2755),MATCH(INDEX('numeric possibilities'!G$3:G$1298,VLOOKUP($B2755,'numeric possibilities'!$C$3:$G$1298,1)),'VBA code_permu_wo_repettn'!$AO$2:$AT$2))</f>
        <v>B</v>
      </c>
      <c r="H2755" t="s">
        <v>15</v>
      </c>
      <c r="I2755" t="str">
        <f>IF(I2754&gt;J2754,$I$1,IF(I2754&lt;J2754,$J$1,0))</f>
        <v>A</v>
      </c>
      <c r="K2755" t="str">
        <f>IF(K2754&gt;L2754,$K$1,IF(K2754&lt;L2754,$L$1,0))</f>
        <v>A</v>
      </c>
      <c r="M2755" t="str">
        <f>IF(M2754&gt;N2754,$M$1,IF(M2754&lt;N2754,$N$1,0))</f>
        <v>A</v>
      </c>
      <c r="O2755" t="str">
        <f>IF(O2754&gt;P2754,$O$1,IF(O2754&lt;P2754,$P$1,0))</f>
        <v>B</v>
      </c>
      <c r="Q2755" t="str">
        <f>IF(Q2754&gt;R2754,$Q$1,IF(Q2754&lt;R2754,$R$1,0))</f>
        <v>D</v>
      </c>
      <c r="S2755" t="str">
        <f>IF(S2754&gt;T2754,$S$1,IF(S2754&lt;T2754,$T$1,0))</f>
        <v>C</v>
      </c>
    </row>
    <row r="2756" spans="1:20" x14ac:dyDescent="0.25">
      <c r="A2756">
        <f t="shared" si="86"/>
        <v>2755</v>
      </c>
      <c r="B2756">
        <f t="shared" si="87"/>
        <v>689</v>
      </c>
      <c r="C2756" t="str">
        <f>INDEX('VBA code_permu_wo_repettn'!$T$3:$Y$6,COUNTIF('Profile-matrices_Condorcet'!$B$2:$B2756,'Profile-matrices_Condorcet'!$B2756),MATCH(INDEX('numeric possibilities'!D$3:D$1298,VLOOKUP($B2756,'numeric possibilities'!$C$3:$G$1298,1)),'VBA code_permu_wo_repettn'!$T$2:$Y$2))</f>
        <v>B</v>
      </c>
      <c r="D2756" t="str">
        <f>INDEX('VBA code_permu_wo_repettn'!$AA$3:$AF$6,COUNTIF('Profile-matrices_Condorcet'!$B$2:$B2756,'Profile-matrices_Condorcet'!$B2756),MATCH(INDEX('numeric possibilities'!E$3:E$1298,VLOOKUP($B2756,'numeric possibilities'!$C$3:$G$1298,1)),'VBA code_permu_wo_repettn'!$AA$2:$AF$2))</f>
        <v>C</v>
      </c>
      <c r="E2756" t="str">
        <f>INDEX('VBA code_permu_wo_repettn'!$AH$3:$AM$6,COUNTIF('Profile-matrices_Condorcet'!$B$2:$B2756,'Profile-matrices_Condorcet'!$B2756),MATCH(INDEX('numeric possibilities'!F$3:F$1298,VLOOKUP($B2756,'numeric possibilities'!$C$3:$G$1298,1)),'VBA code_permu_wo_repettn'!$AH$2:$AM$2))</f>
        <v>D</v>
      </c>
      <c r="F2756" t="str">
        <f>INDEX('VBA code_permu_wo_repettn'!$AO$3:$AT$6,COUNTIF('Profile-matrices_Condorcet'!$B$2:$B2756,'Profile-matrices_Condorcet'!$B2756),MATCH(INDEX('numeric possibilities'!G$3:G$1298,VLOOKUP($B2756,'numeric possibilities'!$C$3:$G$1298,1)),'VBA code_permu_wo_repettn'!$AO$2:$AT$2))</f>
        <v>C</v>
      </c>
      <c r="I2756" t="s">
        <v>0</v>
      </c>
      <c r="J2756" t="s">
        <v>1</v>
      </c>
      <c r="K2756" t="s">
        <v>2</v>
      </c>
      <c r="L2756" t="s">
        <v>3</v>
      </c>
    </row>
    <row r="2757" spans="1:20" x14ac:dyDescent="0.25">
      <c r="A2757">
        <f t="shared" si="86"/>
        <v>2756</v>
      </c>
      <c r="B2757">
        <f t="shared" si="87"/>
        <v>689</v>
      </c>
      <c r="C2757" t="str">
        <f>INDEX('VBA code_permu_wo_repettn'!$T$3:$Y$6,COUNTIF('Profile-matrices_Condorcet'!$B$2:$B2757,'Profile-matrices_Condorcet'!$B2757),MATCH(INDEX('numeric possibilities'!D$3:D$1298,VLOOKUP($B2757,'numeric possibilities'!$C$3:$G$1298,1)),'VBA code_permu_wo_repettn'!$T$2:$Y$2))</f>
        <v>C</v>
      </c>
      <c r="D2757" t="str">
        <f>INDEX('VBA code_permu_wo_repettn'!$AA$3:$AF$6,COUNTIF('Profile-matrices_Condorcet'!$B$2:$B2757,'Profile-matrices_Condorcet'!$B2757),MATCH(INDEX('numeric possibilities'!E$3:E$1298,VLOOKUP($B2757,'numeric possibilities'!$C$3:$G$1298,1)),'VBA code_permu_wo_repettn'!$AA$2:$AF$2))</f>
        <v>D</v>
      </c>
      <c r="E2757" t="str">
        <f>INDEX('VBA code_permu_wo_repettn'!$AH$3:$AM$6,COUNTIF('Profile-matrices_Condorcet'!$B$2:$B2757,'Profile-matrices_Condorcet'!$B2757),MATCH(INDEX('numeric possibilities'!F$3:F$1298,VLOOKUP($B2757,'numeric possibilities'!$C$3:$G$1298,1)),'VBA code_permu_wo_repettn'!$AH$2:$AM$2))</f>
        <v>B</v>
      </c>
      <c r="F2757" t="str">
        <f>INDEX('VBA code_permu_wo_repettn'!$AO$3:$AT$6,COUNTIF('Profile-matrices_Condorcet'!$B$2:$B2757,'Profile-matrices_Condorcet'!$B2757),MATCH(INDEX('numeric possibilities'!G$3:G$1298,VLOOKUP($B2757,'numeric possibilities'!$C$3:$G$1298,1)),'VBA code_permu_wo_repettn'!$AO$2:$AT$2))</f>
        <v>A</v>
      </c>
      <c r="G2757" t="str">
        <f>IF(MAX(I2757:L2757)&gt;='numeric possibilities'!$B$4/2,INDEX('Profile-matrices_Condorcet'!I2756:L2756,1,MATCH(MAX('Profile-matrices_Condorcet'!I2757:L2757),'Profile-matrices_Condorcet'!I2757:L2757,0)),"NCW")</f>
        <v>A</v>
      </c>
      <c r="H2757" t="s">
        <v>13</v>
      </c>
      <c r="I2757" s="3">
        <f>COUNTIF($I2755:$S2755,I2756)</f>
        <v>3</v>
      </c>
      <c r="J2757" s="3">
        <f>COUNTIF($I2755:$S2755,J2756)</f>
        <v>1</v>
      </c>
      <c r="K2757" s="3">
        <f>COUNTIF($I2755:$S2755,K2756)</f>
        <v>1</v>
      </c>
      <c r="L2757" s="3">
        <f>COUNTIF($I2755:$S2755,L2756)</f>
        <v>1</v>
      </c>
    </row>
    <row r="2758" spans="1:20" x14ac:dyDescent="0.25">
      <c r="A2758">
        <f t="shared" si="86"/>
        <v>2757</v>
      </c>
      <c r="B2758">
        <f t="shared" si="87"/>
        <v>690</v>
      </c>
      <c r="C2758" t="str">
        <f>INDEX('VBA code_permu_wo_repettn'!$T$3:$Y$6,COUNTIF('Profile-matrices_Condorcet'!$B$2:$B2758,'Profile-matrices_Condorcet'!$B2758),MATCH(INDEX('numeric possibilities'!D$3:D$1298,VLOOKUP($B2758,'numeric possibilities'!$C$3:$G$1298,1)),'VBA code_permu_wo_repettn'!$T$2:$Y$2))</f>
        <v>A</v>
      </c>
      <c r="D2758" t="str">
        <f>INDEX('VBA code_permu_wo_repettn'!$AA$3:$AF$6,COUNTIF('Profile-matrices_Condorcet'!$B$2:$B2758,'Profile-matrices_Condorcet'!$B2758),MATCH(INDEX('numeric possibilities'!E$3:E$1298,VLOOKUP($B2758,'numeric possibilities'!$C$3:$G$1298,1)),'VBA code_permu_wo_repettn'!$AA$2:$AF$2))</f>
        <v>B</v>
      </c>
      <c r="E2758" t="str">
        <f>INDEX('VBA code_permu_wo_repettn'!$AH$3:$AM$6,COUNTIF('Profile-matrices_Condorcet'!$B$2:$B2758,'Profile-matrices_Condorcet'!$B2758),MATCH(INDEX('numeric possibilities'!F$3:F$1298,VLOOKUP($B2758,'numeric possibilities'!$C$3:$G$1298,1)),'VBA code_permu_wo_repettn'!$AH$2:$AM$2))</f>
        <v>C</v>
      </c>
      <c r="F2758" t="str">
        <f>INDEX('VBA code_permu_wo_repettn'!$AO$3:$AT$6,COUNTIF('Profile-matrices_Condorcet'!$B$2:$B2758,'Profile-matrices_Condorcet'!$B2758),MATCH(INDEX('numeric possibilities'!G$3:G$1298,VLOOKUP($B2758,'numeric possibilities'!$C$3:$G$1298,1)),'VBA code_permu_wo_repettn'!$AO$2:$AT$2))</f>
        <v>D</v>
      </c>
      <c r="H2758" t="s">
        <v>14</v>
      </c>
      <c r="I2758" s="3">
        <f>IF(MATCH(I$1,$C2758:$C2761,0)&lt;(MATCH(J$1,$C2758:$C2761,0)),1*a_vote,0)+IF(MATCH(I$1,$D2758:$D2761,0)&lt;MATCH(J$1,$D2758:$D2761,0),1*b_vote,0)+IF(MATCH(I$1,$E2758:$E2761,0)&lt;MATCH(J$1,$E2758:$E2761,0),1*c_vote,0)+IF(MATCH(I$1,$F2758:$F2761,0)&lt;MATCH(J$1,$F2758:$F2761,0),1*d_vote,0)</f>
        <v>0.52</v>
      </c>
      <c r="J2758" s="3">
        <f>IF(MATCH(I$1,$C2758:$C2761,0)&gt;(MATCH(J$1,$C2758:$C2761,0)),1*a_vote,0)+IF(MATCH(I$1,$D2758:$D2761,0)&gt;MATCH(J$1,$D2758:$D2761,0),1*b_vote,0)+IF(MATCH(I$1,$E2758:$E2761,0)&gt;MATCH(J$1,$E2758:$E2761,0),1*c_vote,0)+IF(MATCH(I$1,$F2758:$F2761,0)&gt;MATCH(J$1,$F2758:$F2761,0),1*d_vote,0)</f>
        <v>0.48</v>
      </c>
      <c r="K2758" s="3">
        <f>IF(MATCH($K$1,$C2758:$C2761,0)&lt;(MATCH($L$1,$C2758:$C2761,0)),1*a_vote,0)+IF(MATCH($K$1,$D2758:$D2761,0)&lt;MATCH($L$1,$D2758:$D2761,0),1*b_vote,0)+IF(MATCH($K$1,$E2758:$E2761,0)&lt;MATCH($L$1,$E2758:$E2761,0),1*c_vote,0)+IF(MATCH($K$1,$F2758:$F2761,0)&lt;MATCH($L$1,$F2758:$F2761,0),1*d_vote,0)</f>
        <v>0.53</v>
      </c>
      <c r="L2758" s="3">
        <f>IF(MATCH(K$1,$C2758:$C2761,0)&gt;(MATCH(L$1,$C2758:$C2761,0)),1*a_vote,0)+IF(MATCH(K$1,$D2758:$D2761,0)&gt;MATCH(L$1,$D2758:$D2761,0),1*b_vote,0)+IF(MATCH(K$1,$E2758:$E2761,0)&gt;MATCH(L$1,$E2758:$E2761,0),1*c_vote,0)+IF(MATCH(K$1,$F2758:$F2761,0)&gt;MATCH(L$1,$F2758:$F2761,0),1*d_vote,0)</f>
        <v>0.47</v>
      </c>
      <c r="M2758" s="3">
        <f>IF(MATCH($M$1,$C2758:$C2761,0)&lt;(MATCH($N$1,$C2758:$C2761,0)),1*a_vote,0)+IF(MATCH($M$1,$D2758:$D2761,0)&lt;MATCH($N$1,$D2758:$D2761,0),1*b_vote,0)+IF(MATCH($M$1,$E2758:$E2761,0)&lt;MATCH($N$1,$E2758:$E2761,0),1*c_vote,0)+IF(MATCH($M$1,$F2758:$F2761,0)&lt;MATCH($N$1,$F2758:$F2761,0),1*d_vote,0)</f>
        <v>0.78</v>
      </c>
      <c r="N2758" s="3">
        <f>IF(MATCH(M$1,$C2758:$C2761,0)&gt;(MATCH(N$1,$C2758:$C2761,0)),1*a_vote,0)+IF(MATCH(M$1,$D2758:$D2761,0)&gt;MATCH(N$1,$D2758:$D2761,0),1*b_vote,0)+IF(MATCH(M$1,$E2758:$E2761,0)&gt;MATCH(N$1,$E2758:$E2761,0),1*c_vote,0)+IF(MATCH(M$1,$F2758:$F2761,0)&gt;MATCH(N$1,$F2758:$F2761,0),1*d_vote,0)</f>
        <v>0.21999999999999997</v>
      </c>
      <c r="O2758" s="3">
        <f>IF(MATCH($O$1,$C2758:$C2761,0)&lt;(MATCH($P$1,$C2758:$C2761,0)),1*a_vote,0)+IF(MATCH($O$1,$D2758:$D2761,0)&lt;MATCH($P$1,$D2758:$D2761,0),1*b_vote,0)+IF(MATCH($O$1,$E2758:$E2761,0)&lt;MATCH($P$1,$E2758:$E2761,0),1*c_vote,0)+IF(MATCH($O$1,$F2758:$F2761,0)&lt;MATCH($P$1,$F2758:$F2761,0),1*d_vote,0)</f>
        <v>0.48</v>
      </c>
      <c r="P2758" s="3">
        <f>IF(MATCH(O$1,$C2758:$C2761,0)&gt;(MATCH(P$1,$C2758:$C2761,0)),1*a_vote,0)+IF(MATCH(O$1,$D2758:$D2761,0)&gt;MATCH(P$1,$D2758:$D2761,0),1*b_vote,0)+IF(MATCH(O$1,$E2758:$E2761,0)&gt;MATCH(P$1,$E2758:$E2761,0),1*c_vote,0)+IF(MATCH(O$1,$F2758:$F2761,0)&gt;MATCH(P$1,$F2758:$F2761,0),1*d_vote,0)</f>
        <v>0.52</v>
      </c>
      <c r="Q2758" s="3">
        <f>IF(MATCH($Q$1,$C2758:$C2761,0)&lt;(MATCH($R$1,$C2758:$C2761,0)),1*a_vote,0)+IF(MATCH($Q$1,$D2758:$D2761,0)&lt;MATCH($R$1,$D2758:$D2761,0),1*b_vote,0)+IF(MATCH($Q$1,$E2758:$E2761,0)&lt;MATCH($R$1,$E2758:$E2761,0),1*c_vote,0)+IF(MATCH($Q$1,$F2758:$F2761,0)&lt;MATCH($R$1,$F2758:$F2761,0),1*d_vote,0)</f>
        <v>0.26</v>
      </c>
      <c r="R2758" s="3">
        <f>IF(MATCH(Q$1,$C2758:$C2761,0)&gt;(MATCH(R$1,$C2758:$C2761,0)),1*a_vote,0)+IF(MATCH(Q$1,$D2758:$D2761,0)&gt;MATCH(R$1,$D2758:$D2761,0),1*b_vote,0)+IF(MATCH(Q$1,$E2758:$E2761,0)&gt;MATCH(R$1,$E2758:$E2761,0),1*c_vote,0)+IF(MATCH(Q$1,$F2758:$F2761,0)&gt;MATCH(R$1,$F2758:$F2761,0),1*d_vote,0)</f>
        <v>0.74</v>
      </c>
      <c r="S2758" s="3">
        <f>IF(MATCH($S$1,$C2758:$C2761,0)&lt;(MATCH($T$1,$C2758:$C2761,0)),1*a_vote,0)+IF(MATCH($S$1,$D2758:$D2761,0)&lt;MATCH($T$1,$D2758:$D2761,0),1*b_vote,0)+IF(MATCH($S$1,$E2758:$E2761,0)&lt;MATCH($T$1,$E2758:$E2761,0),1*c_vote,0)+IF(MATCH($S$1,$F2758:$F2761,0)&lt;MATCH($T$1,$F2758:$F2761,0),1*d_vote,0)</f>
        <v>0.51</v>
      </c>
      <c r="T2758" s="3">
        <f>IF(MATCH(S$1,$C2758:$C2761,0)&gt;(MATCH(T$1,$C2758:$C2761,0)),1*a_vote,0)+IF(MATCH(S$1,$D2758:$D2761,0)&gt;MATCH(T$1,$D2758:$D2761,0),1*b_vote,0)+IF(MATCH(S$1,$E2758:$E2761,0)&gt;MATCH(T$1,$E2758:$E2761,0),1*c_vote,0)+IF(MATCH(S$1,$F2758:$F2761,0)&gt;MATCH(T$1,$F2758:$F2761,0),1*d_vote,0)</f>
        <v>0.49</v>
      </c>
    </row>
    <row r="2759" spans="1:20" x14ac:dyDescent="0.25">
      <c r="A2759">
        <f t="shared" si="86"/>
        <v>2758</v>
      </c>
      <c r="B2759">
        <f t="shared" si="87"/>
        <v>690</v>
      </c>
      <c r="C2759" t="str">
        <f>INDEX('VBA code_permu_wo_repettn'!$T$3:$Y$6,COUNTIF('Profile-matrices_Condorcet'!$B$2:$B2759,'Profile-matrices_Condorcet'!$B2759),MATCH(INDEX('numeric possibilities'!D$3:D$1298,VLOOKUP($B2759,'numeric possibilities'!$C$3:$G$1298,1)),'VBA code_permu_wo_repettn'!$T$2:$Y$2))</f>
        <v>D</v>
      </c>
      <c r="D2759" t="str">
        <f>INDEX('VBA code_permu_wo_repettn'!$AA$3:$AF$6,COUNTIF('Profile-matrices_Condorcet'!$B$2:$B2759,'Profile-matrices_Condorcet'!$B2759),MATCH(INDEX('numeric possibilities'!E$3:E$1298,VLOOKUP($B2759,'numeric possibilities'!$C$3:$G$1298,1)),'VBA code_permu_wo_repettn'!$AA$2:$AF$2))</f>
        <v>A</v>
      </c>
      <c r="E2759" t="str">
        <f>INDEX('VBA code_permu_wo_repettn'!$AH$3:$AM$6,COUNTIF('Profile-matrices_Condorcet'!$B$2:$B2759,'Profile-matrices_Condorcet'!$B2759),MATCH(INDEX('numeric possibilities'!F$3:F$1298,VLOOKUP($B2759,'numeric possibilities'!$C$3:$G$1298,1)),'VBA code_permu_wo_repettn'!$AH$2:$AM$2))</f>
        <v>A</v>
      </c>
      <c r="F2759" t="str">
        <f>INDEX('VBA code_permu_wo_repettn'!$AO$3:$AT$6,COUNTIF('Profile-matrices_Condorcet'!$B$2:$B2759,'Profile-matrices_Condorcet'!$B2759),MATCH(INDEX('numeric possibilities'!G$3:G$1298,VLOOKUP($B2759,'numeric possibilities'!$C$3:$G$1298,1)),'VBA code_permu_wo_repettn'!$AO$2:$AT$2))</f>
        <v>B</v>
      </c>
      <c r="H2759" t="s">
        <v>15</v>
      </c>
      <c r="I2759" t="str">
        <f>IF(I2758&gt;J2758,$I$1,IF(I2758&lt;J2758,$J$1,0))</f>
        <v>A</v>
      </c>
      <c r="K2759" t="str">
        <f>IF(K2758&gt;L2758,$K$1,IF(K2758&lt;L2758,$L$1,0))</f>
        <v>A</v>
      </c>
      <c r="M2759" t="str">
        <f>IF(M2758&gt;N2758,$M$1,IF(M2758&lt;N2758,$N$1,0))</f>
        <v>A</v>
      </c>
      <c r="O2759" t="str">
        <f>IF(O2758&gt;P2758,$O$1,IF(O2758&lt;P2758,$P$1,0))</f>
        <v>C</v>
      </c>
      <c r="Q2759" t="str">
        <f>IF(Q2758&gt;R2758,$Q$1,IF(Q2758&lt;R2758,$R$1,0))</f>
        <v>D</v>
      </c>
      <c r="S2759" t="str">
        <f>IF(S2758&gt;T2758,$S$1,IF(S2758&lt;T2758,$T$1,0))</f>
        <v>C</v>
      </c>
    </row>
    <row r="2760" spans="1:20" x14ac:dyDescent="0.25">
      <c r="A2760">
        <f t="shared" si="86"/>
        <v>2759</v>
      </c>
      <c r="B2760">
        <f t="shared" si="87"/>
        <v>690</v>
      </c>
      <c r="C2760" t="str">
        <f>INDEX('VBA code_permu_wo_repettn'!$T$3:$Y$6,COUNTIF('Profile-matrices_Condorcet'!$B$2:$B2760,'Profile-matrices_Condorcet'!$B2760),MATCH(INDEX('numeric possibilities'!D$3:D$1298,VLOOKUP($B2760,'numeric possibilities'!$C$3:$G$1298,1)),'VBA code_permu_wo_repettn'!$T$2:$Y$2))</f>
        <v>C</v>
      </c>
      <c r="D2760" t="str">
        <f>INDEX('VBA code_permu_wo_repettn'!$AA$3:$AF$6,COUNTIF('Profile-matrices_Condorcet'!$B$2:$B2760,'Profile-matrices_Condorcet'!$B2760),MATCH(INDEX('numeric possibilities'!E$3:E$1298,VLOOKUP($B2760,'numeric possibilities'!$C$3:$G$1298,1)),'VBA code_permu_wo_repettn'!$AA$2:$AF$2))</f>
        <v>C</v>
      </c>
      <c r="E2760" t="str">
        <f>INDEX('VBA code_permu_wo_repettn'!$AH$3:$AM$6,COUNTIF('Profile-matrices_Condorcet'!$B$2:$B2760,'Profile-matrices_Condorcet'!$B2760),MATCH(INDEX('numeric possibilities'!F$3:F$1298,VLOOKUP($B2760,'numeric possibilities'!$C$3:$G$1298,1)),'VBA code_permu_wo_repettn'!$AH$2:$AM$2))</f>
        <v>D</v>
      </c>
      <c r="F2760" t="str">
        <f>INDEX('VBA code_permu_wo_repettn'!$AO$3:$AT$6,COUNTIF('Profile-matrices_Condorcet'!$B$2:$B2760,'Profile-matrices_Condorcet'!$B2760),MATCH(INDEX('numeric possibilities'!G$3:G$1298,VLOOKUP($B2760,'numeric possibilities'!$C$3:$G$1298,1)),'VBA code_permu_wo_repettn'!$AO$2:$AT$2))</f>
        <v>C</v>
      </c>
      <c r="I2760" t="s">
        <v>0</v>
      </c>
      <c r="J2760" t="s">
        <v>1</v>
      </c>
      <c r="K2760" t="s">
        <v>2</v>
      </c>
      <c r="L2760" t="s">
        <v>3</v>
      </c>
    </row>
    <row r="2761" spans="1:20" x14ac:dyDescent="0.25">
      <c r="A2761">
        <f t="shared" si="86"/>
        <v>2760</v>
      </c>
      <c r="B2761">
        <f t="shared" si="87"/>
        <v>690</v>
      </c>
      <c r="C2761" t="str">
        <f>INDEX('VBA code_permu_wo_repettn'!$T$3:$Y$6,COUNTIF('Profile-matrices_Condorcet'!$B$2:$B2761,'Profile-matrices_Condorcet'!$B2761),MATCH(INDEX('numeric possibilities'!D$3:D$1298,VLOOKUP($B2761,'numeric possibilities'!$C$3:$G$1298,1)),'VBA code_permu_wo_repettn'!$T$2:$Y$2))</f>
        <v>B</v>
      </c>
      <c r="D2761" t="str">
        <f>INDEX('VBA code_permu_wo_repettn'!$AA$3:$AF$6,COUNTIF('Profile-matrices_Condorcet'!$B$2:$B2761,'Profile-matrices_Condorcet'!$B2761),MATCH(INDEX('numeric possibilities'!E$3:E$1298,VLOOKUP($B2761,'numeric possibilities'!$C$3:$G$1298,1)),'VBA code_permu_wo_repettn'!$AA$2:$AF$2))</f>
        <v>D</v>
      </c>
      <c r="E2761" t="str">
        <f>INDEX('VBA code_permu_wo_repettn'!$AH$3:$AM$6,COUNTIF('Profile-matrices_Condorcet'!$B$2:$B2761,'Profile-matrices_Condorcet'!$B2761),MATCH(INDEX('numeric possibilities'!F$3:F$1298,VLOOKUP($B2761,'numeric possibilities'!$C$3:$G$1298,1)),'VBA code_permu_wo_repettn'!$AH$2:$AM$2))</f>
        <v>B</v>
      </c>
      <c r="F2761" t="str">
        <f>INDEX('VBA code_permu_wo_repettn'!$AO$3:$AT$6,COUNTIF('Profile-matrices_Condorcet'!$B$2:$B2761,'Profile-matrices_Condorcet'!$B2761),MATCH(INDEX('numeric possibilities'!G$3:G$1298,VLOOKUP($B2761,'numeric possibilities'!$C$3:$G$1298,1)),'VBA code_permu_wo_repettn'!$AO$2:$AT$2))</f>
        <v>A</v>
      </c>
      <c r="G2761" t="str">
        <f>IF(MAX(I2761:L2761)&gt;='numeric possibilities'!$B$4/2,INDEX('Profile-matrices_Condorcet'!I2760:L2760,1,MATCH(MAX('Profile-matrices_Condorcet'!I2761:L2761),'Profile-matrices_Condorcet'!I2761:L2761,0)),"NCW")</f>
        <v>A</v>
      </c>
      <c r="H2761" t="s">
        <v>13</v>
      </c>
      <c r="I2761" s="3">
        <f>COUNTIF($I2759:$S2759,I2760)</f>
        <v>3</v>
      </c>
      <c r="J2761" s="3">
        <f>COUNTIF($I2759:$S2759,J2760)</f>
        <v>0</v>
      </c>
      <c r="K2761" s="3">
        <f>COUNTIF($I2759:$S2759,K2760)</f>
        <v>2</v>
      </c>
      <c r="L2761" s="3">
        <f>COUNTIF($I2759:$S2759,L2760)</f>
        <v>1</v>
      </c>
    </row>
    <row r="2762" spans="1:20" x14ac:dyDescent="0.25">
      <c r="A2762">
        <f t="shared" si="86"/>
        <v>2761</v>
      </c>
      <c r="B2762">
        <f t="shared" si="87"/>
        <v>691</v>
      </c>
      <c r="C2762" t="str">
        <f>INDEX('VBA code_permu_wo_repettn'!$T$3:$Y$6,COUNTIF('Profile-matrices_Condorcet'!$B$2:$B2762,'Profile-matrices_Condorcet'!$B2762),MATCH(INDEX('numeric possibilities'!D$3:D$1298,VLOOKUP($B2762,'numeric possibilities'!$C$3:$G$1298,1)),'VBA code_permu_wo_repettn'!$T$2:$Y$2))</f>
        <v>A</v>
      </c>
      <c r="D2762" t="str">
        <f>INDEX('VBA code_permu_wo_repettn'!$AA$3:$AF$6,COUNTIF('Profile-matrices_Condorcet'!$B$2:$B2762,'Profile-matrices_Condorcet'!$B2762),MATCH(INDEX('numeric possibilities'!E$3:E$1298,VLOOKUP($B2762,'numeric possibilities'!$C$3:$G$1298,1)),'VBA code_permu_wo_repettn'!$AA$2:$AF$2))</f>
        <v>B</v>
      </c>
      <c r="E2762" t="str">
        <f>INDEX('VBA code_permu_wo_repettn'!$AH$3:$AM$6,COUNTIF('Profile-matrices_Condorcet'!$B$2:$B2762,'Profile-matrices_Condorcet'!$B2762),MATCH(INDEX('numeric possibilities'!F$3:F$1298,VLOOKUP($B2762,'numeric possibilities'!$C$3:$G$1298,1)),'VBA code_permu_wo_repettn'!$AH$2:$AM$2))</f>
        <v>C</v>
      </c>
      <c r="F2762" t="str">
        <f>INDEX('VBA code_permu_wo_repettn'!$AO$3:$AT$6,COUNTIF('Profile-matrices_Condorcet'!$B$2:$B2762,'Profile-matrices_Condorcet'!$B2762),MATCH(INDEX('numeric possibilities'!G$3:G$1298,VLOOKUP($B2762,'numeric possibilities'!$C$3:$G$1298,1)),'VBA code_permu_wo_repettn'!$AO$2:$AT$2))</f>
        <v>D</v>
      </c>
      <c r="H2762" t="s">
        <v>14</v>
      </c>
      <c r="I2762" s="3">
        <f>IF(MATCH(I$1,$C2762:$C2765,0)&lt;(MATCH(J$1,$C2762:$C2765,0)),1*a_vote,0)+IF(MATCH(I$1,$D2762:$D2765,0)&lt;MATCH(J$1,$D2762:$D2765,0),1*b_vote,0)+IF(MATCH(I$1,$E2762:$E2765,0)&lt;MATCH(J$1,$E2762:$E2765,0),1*c_vote,0)+IF(MATCH(I$1,$F2762:$F2765,0)&lt;MATCH(J$1,$F2762:$F2765,0),1*d_vote,0)</f>
        <v>0.52</v>
      </c>
      <c r="J2762" s="3">
        <f>IF(MATCH(I$1,$C2762:$C2765,0)&gt;(MATCH(J$1,$C2762:$C2765,0)),1*a_vote,0)+IF(MATCH(I$1,$D2762:$D2765,0)&gt;MATCH(J$1,$D2762:$D2765,0),1*b_vote,0)+IF(MATCH(I$1,$E2762:$E2765,0)&gt;MATCH(J$1,$E2762:$E2765,0),1*c_vote,0)+IF(MATCH(I$1,$F2762:$F2765,0)&gt;MATCH(J$1,$F2762:$F2765,0),1*d_vote,0)</f>
        <v>0.48</v>
      </c>
      <c r="K2762" s="3">
        <f>IF(MATCH($K$1,$C2762:$C2765,0)&lt;(MATCH($L$1,$C2762:$C2765,0)),1*a_vote,0)+IF(MATCH($K$1,$D2762:$D2765,0)&lt;MATCH($L$1,$D2762:$D2765,0),1*b_vote,0)+IF(MATCH($K$1,$E2762:$E2765,0)&lt;MATCH($L$1,$E2762:$E2765,0),1*c_vote,0)+IF(MATCH($K$1,$F2762:$F2765,0)&lt;MATCH($L$1,$F2762:$F2765,0),1*d_vote,0)</f>
        <v>0.53</v>
      </c>
      <c r="L2762" s="3">
        <f>IF(MATCH(K$1,$C2762:$C2765,0)&gt;(MATCH(L$1,$C2762:$C2765,0)),1*a_vote,0)+IF(MATCH(K$1,$D2762:$D2765,0)&gt;MATCH(L$1,$D2762:$D2765,0),1*b_vote,0)+IF(MATCH(K$1,$E2762:$E2765,0)&gt;MATCH(L$1,$E2762:$E2765,0),1*c_vote,0)+IF(MATCH(K$1,$F2762:$F2765,0)&gt;MATCH(L$1,$F2762:$F2765,0),1*d_vote,0)</f>
        <v>0.47</v>
      </c>
      <c r="M2762" s="3">
        <f>IF(MATCH($M$1,$C2762:$C2765,0)&lt;(MATCH($N$1,$C2762:$C2765,0)),1*a_vote,0)+IF(MATCH($M$1,$D2762:$D2765,0)&lt;MATCH($N$1,$D2762:$D2765,0),1*b_vote,0)+IF(MATCH($M$1,$E2762:$E2765,0)&lt;MATCH($N$1,$E2762:$E2765,0),1*c_vote,0)+IF(MATCH($M$1,$F2762:$F2765,0)&lt;MATCH($N$1,$F2762:$F2765,0),1*d_vote,0)</f>
        <v>0.78</v>
      </c>
      <c r="N2762" s="3">
        <f>IF(MATCH(M$1,$C2762:$C2765,0)&gt;(MATCH(N$1,$C2762:$C2765,0)),1*a_vote,0)+IF(MATCH(M$1,$D2762:$D2765,0)&gt;MATCH(N$1,$D2762:$D2765,0),1*b_vote,0)+IF(MATCH(M$1,$E2762:$E2765,0)&gt;MATCH(N$1,$E2762:$E2765,0),1*c_vote,0)+IF(MATCH(M$1,$F2762:$F2765,0)&gt;MATCH(N$1,$F2762:$F2765,0),1*d_vote,0)</f>
        <v>0.21999999999999997</v>
      </c>
      <c r="O2762" s="3">
        <f>IF(MATCH($O$1,$C2762:$C2765,0)&lt;(MATCH($P$1,$C2762:$C2765,0)),1*a_vote,0)+IF(MATCH($O$1,$D2762:$D2765,0)&lt;MATCH($P$1,$D2762:$D2765,0),1*b_vote,0)+IF(MATCH($O$1,$E2762:$E2765,0)&lt;MATCH($P$1,$E2762:$E2765,0),1*c_vote,0)+IF(MATCH($O$1,$F2762:$F2765,0)&lt;MATCH($P$1,$F2762:$F2765,0),1*d_vote,0)</f>
        <v>0.75</v>
      </c>
      <c r="P2762" s="3">
        <f>IF(MATCH(O$1,$C2762:$C2765,0)&gt;(MATCH(P$1,$C2762:$C2765,0)),1*a_vote,0)+IF(MATCH(O$1,$D2762:$D2765,0)&gt;MATCH(P$1,$D2762:$D2765,0),1*b_vote,0)+IF(MATCH(O$1,$E2762:$E2765,0)&gt;MATCH(P$1,$E2762:$E2765,0),1*c_vote,0)+IF(MATCH(O$1,$F2762:$F2765,0)&gt;MATCH(P$1,$F2762:$F2765,0),1*d_vote,0)</f>
        <v>0.25</v>
      </c>
      <c r="Q2762" s="3">
        <f>IF(MATCH($Q$1,$C2762:$C2765,0)&lt;(MATCH($R$1,$C2762:$C2765,0)),1*a_vote,0)+IF(MATCH($Q$1,$D2762:$D2765,0)&lt;MATCH($R$1,$D2762:$D2765,0),1*b_vote,0)+IF(MATCH($Q$1,$E2762:$E2765,0)&lt;MATCH($R$1,$E2762:$E2765,0),1*c_vote,0)+IF(MATCH($Q$1,$F2762:$F2765,0)&lt;MATCH($R$1,$F2762:$F2765,0),1*d_vote,0)</f>
        <v>0.53</v>
      </c>
      <c r="R2762" s="3">
        <f>IF(MATCH(Q$1,$C2762:$C2765,0)&gt;(MATCH(R$1,$C2762:$C2765,0)),1*a_vote,0)+IF(MATCH(Q$1,$D2762:$D2765,0)&gt;MATCH(R$1,$D2762:$D2765,0),1*b_vote,0)+IF(MATCH(Q$1,$E2762:$E2765,0)&gt;MATCH(R$1,$E2762:$E2765,0),1*c_vote,0)+IF(MATCH(Q$1,$F2762:$F2765,0)&gt;MATCH(R$1,$F2762:$F2765,0),1*d_vote,0)</f>
        <v>0.47</v>
      </c>
      <c r="S2762" s="3">
        <f>IF(MATCH($S$1,$C2762:$C2765,0)&lt;(MATCH($T$1,$C2762:$C2765,0)),1*a_vote,0)+IF(MATCH($S$1,$D2762:$D2765,0)&lt;MATCH($T$1,$D2762:$D2765,0),1*b_vote,0)+IF(MATCH($S$1,$E2762:$E2765,0)&lt;MATCH($T$1,$E2762:$E2765,0),1*c_vote,0)+IF(MATCH($S$1,$F2762:$F2765,0)&lt;MATCH($T$1,$F2762:$F2765,0),1*d_vote,0)</f>
        <v>0.52</v>
      </c>
      <c r="T2762" s="3">
        <f>IF(MATCH(S$1,$C2762:$C2765,0)&gt;(MATCH(T$1,$C2762:$C2765,0)),1*a_vote,0)+IF(MATCH(S$1,$D2762:$D2765,0)&gt;MATCH(T$1,$D2762:$D2765,0),1*b_vote,0)+IF(MATCH(S$1,$E2762:$E2765,0)&gt;MATCH(T$1,$E2762:$E2765,0),1*c_vote,0)+IF(MATCH(S$1,$F2762:$F2765,0)&gt;MATCH(T$1,$F2762:$F2765,0),1*d_vote,0)</f>
        <v>0.48</v>
      </c>
    </row>
    <row r="2763" spans="1:20" x14ac:dyDescent="0.25">
      <c r="A2763">
        <f t="shared" si="86"/>
        <v>2762</v>
      </c>
      <c r="B2763">
        <f t="shared" si="87"/>
        <v>691</v>
      </c>
      <c r="C2763" t="str">
        <f>INDEX('VBA code_permu_wo_repettn'!$T$3:$Y$6,COUNTIF('Profile-matrices_Condorcet'!$B$2:$B2763,'Profile-matrices_Condorcet'!$B2763),MATCH(INDEX('numeric possibilities'!D$3:D$1298,VLOOKUP($B2763,'numeric possibilities'!$C$3:$G$1298,1)),'VBA code_permu_wo_repettn'!$T$2:$Y$2))</f>
        <v>B</v>
      </c>
      <c r="D2763" t="str">
        <f>INDEX('VBA code_permu_wo_repettn'!$AA$3:$AF$6,COUNTIF('Profile-matrices_Condorcet'!$B$2:$B2763,'Profile-matrices_Condorcet'!$B2763),MATCH(INDEX('numeric possibilities'!E$3:E$1298,VLOOKUP($B2763,'numeric possibilities'!$C$3:$G$1298,1)),'VBA code_permu_wo_repettn'!$AA$2:$AF$2))</f>
        <v>A</v>
      </c>
      <c r="E2763" t="str">
        <f>INDEX('VBA code_permu_wo_repettn'!$AH$3:$AM$6,COUNTIF('Profile-matrices_Condorcet'!$B$2:$B2763,'Profile-matrices_Condorcet'!$B2763),MATCH(INDEX('numeric possibilities'!F$3:F$1298,VLOOKUP($B2763,'numeric possibilities'!$C$3:$G$1298,1)),'VBA code_permu_wo_repettn'!$AH$2:$AM$2))</f>
        <v>A</v>
      </c>
      <c r="F2763" t="str">
        <f>INDEX('VBA code_permu_wo_repettn'!$AO$3:$AT$6,COUNTIF('Profile-matrices_Condorcet'!$B$2:$B2763,'Profile-matrices_Condorcet'!$B2763),MATCH(INDEX('numeric possibilities'!G$3:G$1298,VLOOKUP($B2763,'numeric possibilities'!$C$3:$G$1298,1)),'VBA code_permu_wo_repettn'!$AO$2:$AT$2))</f>
        <v>B</v>
      </c>
      <c r="H2763" t="s">
        <v>15</v>
      </c>
      <c r="I2763" t="str">
        <f>IF(I2762&gt;J2762,$I$1,IF(I2762&lt;J2762,$J$1,0))</f>
        <v>A</v>
      </c>
      <c r="K2763" t="str">
        <f>IF(K2762&gt;L2762,$K$1,IF(K2762&lt;L2762,$L$1,0))</f>
        <v>A</v>
      </c>
      <c r="M2763" t="str">
        <f>IF(M2762&gt;N2762,$M$1,IF(M2762&lt;N2762,$N$1,0))</f>
        <v>A</v>
      </c>
      <c r="O2763" t="str">
        <f>IF(O2762&gt;P2762,$O$1,IF(O2762&lt;P2762,$P$1,0))</f>
        <v>B</v>
      </c>
      <c r="Q2763" t="str">
        <f>IF(Q2762&gt;R2762,$Q$1,IF(Q2762&lt;R2762,$R$1,0))</f>
        <v>B</v>
      </c>
      <c r="S2763" t="str">
        <f>IF(S2762&gt;T2762,$S$1,IF(S2762&lt;T2762,$T$1,0))</f>
        <v>C</v>
      </c>
    </row>
    <row r="2764" spans="1:20" x14ac:dyDescent="0.25">
      <c r="A2764">
        <f t="shared" si="86"/>
        <v>2763</v>
      </c>
      <c r="B2764">
        <f t="shared" si="87"/>
        <v>691</v>
      </c>
      <c r="C2764" t="str">
        <f>INDEX('VBA code_permu_wo_repettn'!$T$3:$Y$6,COUNTIF('Profile-matrices_Condorcet'!$B$2:$B2764,'Profile-matrices_Condorcet'!$B2764),MATCH(INDEX('numeric possibilities'!D$3:D$1298,VLOOKUP($B2764,'numeric possibilities'!$C$3:$G$1298,1)),'VBA code_permu_wo_repettn'!$T$2:$Y$2))</f>
        <v>C</v>
      </c>
      <c r="D2764" t="str">
        <f>INDEX('VBA code_permu_wo_repettn'!$AA$3:$AF$6,COUNTIF('Profile-matrices_Condorcet'!$B$2:$B2764,'Profile-matrices_Condorcet'!$B2764),MATCH(INDEX('numeric possibilities'!E$3:E$1298,VLOOKUP($B2764,'numeric possibilities'!$C$3:$G$1298,1)),'VBA code_permu_wo_repettn'!$AA$2:$AF$2))</f>
        <v>D</v>
      </c>
      <c r="E2764" t="str">
        <f>INDEX('VBA code_permu_wo_repettn'!$AH$3:$AM$6,COUNTIF('Profile-matrices_Condorcet'!$B$2:$B2764,'Profile-matrices_Condorcet'!$B2764),MATCH(INDEX('numeric possibilities'!F$3:F$1298,VLOOKUP($B2764,'numeric possibilities'!$C$3:$G$1298,1)),'VBA code_permu_wo_repettn'!$AH$2:$AM$2))</f>
        <v>D</v>
      </c>
      <c r="F2764" t="str">
        <f>INDEX('VBA code_permu_wo_repettn'!$AO$3:$AT$6,COUNTIF('Profile-matrices_Condorcet'!$B$2:$B2764,'Profile-matrices_Condorcet'!$B2764),MATCH(INDEX('numeric possibilities'!G$3:G$1298,VLOOKUP($B2764,'numeric possibilities'!$C$3:$G$1298,1)),'VBA code_permu_wo_repettn'!$AO$2:$AT$2))</f>
        <v>C</v>
      </c>
      <c r="I2764" t="s">
        <v>0</v>
      </c>
      <c r="J2764" t="s">
        <v>1</v>
      </c>
      <c r="K2764" t="s">
        <v>2</v>
      </c>
      <c r="L2764" t="s">
        <v>3</v>
      </c>
    </row>
    <row r="2765" spans="1:20" x14ac:dyDescent="0.25">
      <c r="A2765">
        <f t="shared" si="86"/>
        <v>2764</v>
      </c>
      <c r="B2765">
        <f t="shared" si="87"/>
        <v>691</v>
      </c>
      <c r="C2765" t="str">
        <f>INDEX('VBA code_permu_wo_repettn'!$T$3:$Y$6,COUNTIF('Profile-matrices_Condorcet'!$B$2:$B2765,'Profile-matrices_Condorcet'!$B2765),MATCH(INDEX('numeric possibilities'!D$3:D$1298,VLOOKUP($B2765,'numeric possibilities'!$C$3:$G$1298,1)),'VBA code_permu_wo_repettn'!$T$2:$Y$2))</f>
        <v>D</v>
      </c>
      <c r="D2765" t="str">
        <f>INDEX('VBA code_permu_wo_repettn'!$AA$3:$AF$6,COUNTIF('Profile-matrices_Condorcet'!$B$2:$B2765,'Profile-matrices_Condorcet'!$B2765),MATCH(INDEX('numeric possibilities'!E$3:E$1298,VLOOKUP($B2765,'numeric possibilities'!$C$3:$G$1298,1)),'VBA code_permu_wo_repettn'!$AA$2:$AF$2))</f>
        <v>C</v>
      </c>
      <c r="E2765" t="str">
        <f>INDEX('VBA code_permu_wo_repettn'!$AH$3:$AM$6,COUNTIF('Profile-matrices_Condorcet'!$B$2:$B2765,'Profile-matrices_Condorcet'!$B2765),MATCH(INDEX('numeric possibilities'!F$3:F$1298,VLOOKUP($B2765,'numeric possibilities'!$C$3:$G$1298,1)),'VBA code_permu_wo_repettn'!$AH$2:$AM$2))</f>
        <v>B</v>
      </c>
      <c r="F2765" t="str">
        <f>INDEX('VBA code_permu_wo_repettn'!$AO$3:$AT$6,COUNTIF('Profile-matrices_Condorcet'!$B$2:$B2765,'Profile-matrices_Condorcet'!$B2765),MATCH(INDEX('numeric possibilities'!G$3:G$1298,VLOOKUP($B2765,'numeric possibilities'!$C$3:$G$1298,1)),'VBA code_permu_wo_repettn'!$AO$2:$AT$2))</f>
        <v>A</v>
      </c>
      <c r="G2765" t="str">
        <f>IF(MAX(I2765:L2765)&gt;='numeric possibilities'!$B$4/2,INDEX('Profile-matrices_Condorcet'!I2764:L2764,1,MATCH(MAX('Profile-matrices_Condorcet'!I2765:L2765),'Profile-matrices_Condorcet'!I2765:L2765,0)),"NCW")</f>
        <v>A</v>
      </c>
      <c r="H2765" t="s">
        <v>13</v>
      </c>
      <c r="I2765" s="3">
        <f>COUNTIF($I2763:$S2763,I2764)</f>
        <v>3</v>
      </c>
      <c r="J2765" s="3">
        <f>COUNTIF($I2763:$S2763,J2764)</f>
        <v>2</v>
      </c>
      <c r="K2765" s="3">
        <f>COUNTIF($I2763:$S2763,K2764)</f>
        <v>1</v>
      </c>
      <c r="L2765" s="3">
        <f>COUNTIF($I2763:$S2763,L2764)</f>
        <v>0</v>
      </c>
    </row>
    <row r="2766" spans="1:20" x14ac:dyDescent="0.25">
      <c r="A2766">
        <f t="shared" ref="A2766:A2829" si="88">A2765+1</f>
        <v>2765</v>
      </c>
      <c r="B2766">
        <f t="shared" ref="B2766:B2829" si="89">IF((ROW()-1)&lt;=4*B2765,B2765,B2765+1)</f>
        <v>692</v>
      </c>
      <c r="C2766" t="str">
        <f>INDEX('VBA code_permu_wo_repettn'!$T$3:$Y$6,COUNTIF('Profile-matrices_Condorcet'!$B$2:$B2766,'Profile-matrices_Condorcet'!$B2766),MATCH(INDEX('numeric possibilities'!D$3:D$1298,VLOOKUP($B2766,'numeric possibilities'!$C$3:$G$1298,1)),'VBA code_permu_wo_repettn'!$T$2:$Y$2))</f>
        <v>A</v>
      </c>
      <c r="D2766" t="str">
        <f>INDEX('VBA code_permu_wo_repettn'!$AA$3:$AF$6,COUNTIF('Profile-matrices_Condorcet'!$B$2:$B2766,'Profile-matrices_Condorcet'!$B2766),MATCH(INDEX('numeric possibilities'!E$3:E$1298,VLOOKUP($B2766,'numeric possibilities'!$C$3:$G$1298,1)),'VBA code_permu_wo_repettn'!$AA$2:$AF$2))</f>
        <v>B</v>
      </c>
      <c r="E2766" t="str">
        <f>INDEX('VBA code_permu_wo_repettn'!$AH$3:$AM$6,COUNTIF('Profile-matrices_Condorcet'!$B$2:$B2766,'Profile-matrices_Condorcet'!$B2766),MATCH(INDEX('numeric possibilities'!F$3:F$1298,VLOOKUP($B2766,'numeric possibilities'!$C$3:$G$1298,1)),'VBA code_permu_wo_repettn'!$AH$2:$AM$2))</f>
        <v>C</v>
      </c>
      <c r="F2766" t="str">
        <f>INDEX('VBA code_permu_wo_repettn'!$AO$3:$AT$6,COUNTIF('Profile-matrices_Condorcet'!$B$2:$B2766,'Profile-matrices_Condorcet'!$B2766),MATCH(INDEX('numeric possibilities'!G$3:G$1298,VLOOKUP($B2766,'numeric possibilities'!$C$3:$G$1298,1)),'VBA code_permu_wo_repettn'!$AO$2:$AT$2))</f>
        <v>D</v>
      </c>
      <c r="H2766" t="s">
        <v>14</v>
      </c>
      <c r="I2766" s="3">
        <f>IF(MATCH(I$1,$C2766:$C2769,0)&lt;(MATCH(J$1,$C2766:$C2769,0)),1*a_vote,0)+IF(MATCH(I$1,$D2766:$D2769,0)&lt;MATCH(J$1,$D2766:$D2769,0),1*b_vote,0)+IF(MATCH(I$1,$E2766:$E2769,0)&lt;MATCH(J$1,$E2766:$E2769,0),1*c_vote,0)+IF(MATCH(I$1,$F2766:$F2769,0)&lt;MATCH(J$1,$F2766:$F2769,0),1*d_vote,0)</f>
        <v>0.52</v>
      </c>
      <c r="J2766" s="3">
        <f>IF(MATCH(I$1,$C2766:$C2769,0)&gt;(MATCH(J$1,$C2766:$C2769,0)),1*a_vote,0)+IF(MATCH(I$1,$D2766:$D2769,0)&gt;MATCH(J$1,$D2766:$D2769,0),1*b_vote,0)+IF(MATCH(I$1,$E2766:$E2769,0)&gt;MATCH(J$1,$E2766:$E2769,0),1*c_vote,0)+IF(MATCH(I$1,$F2766:$F2769,0)&gt;MATCH(J$1,$F2766:$F2769,0),1*d_vote,0)</f>
        <v>0.48</v>
      </c>
      <c r="K2766" s="3">
        <f>IF(MATCH($K$1,$C2766:$C2769,0)&lt;(MATCH($L$1,$C2766:$C2769,0)),1*a_vote,0)+IF(MATCH($K$1,$D2766:$D2769,0)&lt;MATCH($L$1,$D2766:$D2769,0),1*b_vote,0)+IF(MATCH($K$1,$E2766:$E2769,0)&lt;MATCH($L$1,$E2766:$E2769,0),1*c_vote,0)+IF(MATCH($K$1,$F2766:$F2769,0)&lt;MATCH($L$1,$F2766:$F2769,0),1*d_vote,0)</f>
        <v>0.53</v>
      </c>
      <c r="L2766" s="3">
        <f>IF(MATCH(K$1,$C2766:$C2769,0)&gt;(MATCH(L$1,$C2766:$C2769,0)),1*a_vote,0)+IF(MATCH(K$1,$D2766:$D2769,0)&gt;MATCH(L$1,$D2766:$D2769,0),1*b_vote,0)+IF(MATCH(K$1,$E2766:$E2769,0)&gt;MATCH(L$1,$E2766:$E2769,0),1*c_vote,0)+IF(MATCH(K$1,$F2766:$F2769,0)&gt;MATCH(L$1,$F2766:$F2769,0),1*d_vote,0)</f>
        <v>0.47</v>
      </c>
      <c r="M2766" s="3">
        <f>IF(MATCH($M$1,$C2766:$C2769,0)&lt;(MATCH($N$1,$C2766:$C2769,0)),1*a_vote,0)+IF(MATCH($M$1,$D2766:$D2769,0)&lt;MATCH($N$1,$D2766:$D2769,0),1*b_vote,0)+IF(MATCH($M$1,$E2766:$E2769,0)&lt;MATCH($N$1,$E2766:$E2769,0),1*c_vote,0)+IF(MATCH($M$1,$F2766:$F2769,0)&lt;MATCH($N$1,$F2766:$F2769,0),1*d_vote,0)</f>
        <v>0.78</v>
      </c>
      <c r="N2766" s="3">
        <f>IF(MATCH(M$1,$C2766:$C2769,0)&gt;(MATCH(N$1,$C2766:$C2769,0)),1*a_vote,0)+IF(MATCH(M$1,$D2766:$D2769,0)&gt;MATCH(N$1,$D2766:$D2769,0),1*b_vote,0)+IF(MATCH(M$1,$E2766:$E2769,0)&gt;MATCH(N$1,$E2766:$E2769,0),1*c_vote,0)+IF(MATCH(M$1,$F2766:$F2769,0)&gt;MATCH(N$1,$F2766:$F2769,0),1*d_vote,0)</f>
        <v>0.21999999999999997</v>
      </c>
      <c r="O2766" s="3">
        <f>IF(MATCH($O$1,$C2766:$C2769,0)&lt;(MATCH($P$1,$C2766:$C2769,0)),1*a_vote,0)+IF(MATCH($O$1,$D2766:$D2769,0)&lt;MATCH($P$1,$D2766:$D2769,0),1*b_vote,0)+IF(MATCH($O$1,$E2766:$E2769,0)&lt;MATCH($P$1,$E2766:$E2769,0),1*c_vote,0)+IF(MATCH($O$1,$F2766:$F2769,0)&lt;MATCH($P$1,$F2766:$F2769,0),1*d_vote,0)</f>
        <v>0.75</v>
      </c>
      <c r="P2766" s="3">
        <f>IF(MATCH(O$1,$C2766:$C2769,0)&gt;(MATCH(P$1,$C2766:$C2769,0)),1*a_vote,0)+IF(MATCH(O$1,$D2766:$D2769,0)&gt;MATCH(P$1,$D2766:$D2769,0),1*b_vote,0)+IF(MATCH(O$1,$E2766:$E2769,0)&gt;MATCH(P$1,$E2766:$E2769,0),1*c_vote,0)+IF(MATCH(O$1,$F2766:$F2769,0)&gt;MATCH(P$1,$F2766:$F2769,0),1*d_vote,0)</f>
        <v>0.25</v>
      </c>
      <c r="Q2766" s="3">
        <f>IF(MATCH($Q$1,$C2766:$C2769,0)&lt;(MATCH($R$1,$C2766:$C2769,0)),1*a_vote,0)+IF(MATCH($Q$1,$D2766:$D2769,0)&lt;MATCH($R$1,$D2766:$D2769,0),1*b_vote,0)+IF(MATCH($Q$1,$E2766:$E2769,0)&lt;MATCH($R$1,$E2766:$E2769,0),1*c_vote,0)+IF(MATCH($Q$1,$F2766:$F2769,0)&lt;MATCH($R$1,$F2766:$F2769,0),1*d_vote,0)</f>
        <v>0.53</v>
      </c>
      <c r="R2766" s="3">
        <f>IF(MATCH(Q$1,$C2766:$C2769,0)&gt;(MATCH(R$1,$C2766:$C2769,0)),1*a_vote,0)+IF(MATCH(Q$1,$D2766:$D2769,0)&gt;MATCH(R$1,$D2766:$D2769,0),1*b_vote,0)+IF(MATCH(Q$1,$E2766:$E2769,0)&gt;MATCH(R$1,$E2766:$E2769,0),1*c_vote,0)+IF(MATCH(Q$1,$F2766:$F2769,0)&gt;MATCH(R$1,$F2766:$F2769,0),1*d_vote,0)</f>
        <v>0.47</v>
      </c>
      <c r="S2766" s="3">
        <f>IF(MATCH($S$1,$C2766:$C2769,0)&lt;(MATCH($T$1,$C2766:$C2769,0)),1*a_vote,0)+IF(MATCH($S$1,$D2766:$D2769,0)&lt;MATCH($T$1,$D2766:$D2769,0),1*b_vote,0)+IF(MATCH($S$1,$E2766:$E2769,0)&lt;MATCH($T$1,$E2766:$E2769,0),1*c_vote,0)+IF(MATCH($S$1,$F2766:$F2769,0)&lt;MATCH($T$1,$F2766:$F2769,0),1*d_vote,0)</f>
        <v>0.25</v>
      </c>
      <c r="T2766" s="3">
        <f>IF(MATCH(S$1,$C2766:$C2769,0)&gt;(MATCH(T$1,$C2766:$C2769,0)),1*a_vote,0)+IF(MATCH(S$1,$D2766:$D2769,0)&gt;MATCH(T$1,$D2766:$D2769,0),1*b_vote,0)+IF(MATCH(S$1,$E2766:$E2769,0)&gt;MATCH(T$1,$E2766:$E2769,0),1*c_vote,0)+IF(MATCH(S$1,$F2766:$F2769,0)&gt;MATCH(T$1,$F2766:$F2769,0),1*d_vote,0)</f>
        <v>0.75</v>
      </c>
    </row>
    <row r="2767" spans="1:20" x14ac:dyDescent="0.25">
      <c r="A2767">
        <f t="shared" si="88"/>
        <v>2766</v>
      </c>
      <c r="B2767">
        <f t="shared" si="89"/>
        <v>692</v>
      </c>
      <c r="C2767" t="str">
        <f>INDEX('VBA code_permu_wo_repettn'!$T$3:$Y$6,COUNTIF('Profile-matrices_Condorcet'!$B$2:$B2767,'Profile-matrices_Condorcet'!$B2767),MATCH(INDEX('numeric possibilities'!D$3:D$1298,VLOOKUP($B2767,'numeric possibilities'!$C$3:$G$1298,1)),'VBA code_permu_wo_repettn'!$T$2:$Y$2))</f>
        <v>B</v>
      </c>
      <c r="D2767" t="str">
        <f>INDEX('VBA code_permu_wo_repettn'!$AA$3:$AF$6,COUNTIF('Profile-matrices_Condorcet'!$B$2:$B2767,'Profile-matrices_Condorcet'!$B2767),MATCH(INDEX('numeric possibilities'!E$3:E$1298,VLOOKUP($B2767,'numeric possibilities'!$C$3:$G$1298,1)),'VBA code_permu_wo_repettn'!$AA$2:$AF$2))</f>
        <v>A</v>
      </c>
      <c r="E2767" t="str">
        <f>INDEX('VBA code_permu_wo_repettn'!$AH$3:$AM$6,COUNTIF('Profile-matrices_Condorcet'!$B$2:$B2767,'Profile-matrices_Condorcet'!$B2767),MATCH(INDEX('numeric possibilities'!F$3:F$1298,VLOOKUP($B2767,'numeric possibilities'!$C$3:$G$1298,1)),'VBA code_permu_wo_repettn'!$AH$2:$AM$2))</f>
        <v>A</v>
      </c>
      <c r="F2767" t="str">
        <f>INDEX('VBA code_permu_wo_repettn'!$AO$3:$AT$6,COUNTIF('Profile-matrices_Condorcet'!$B$2:$B2767,'Profile-matrices_Condorcet'!$B2767),MATCH(INDEX('numeric possibilities'!G$3:G$1298,VLOOKUP($B2767,'numeric possibilities'!$C$3:$G$1298,1)),'VBA code_permu_wo_repettn'!$AO$2:$AT$2))</f>
        <v>B</v>
      </c>
      <c r="H2767" t="s">
        <v>15</v>
      </c>
      <c r="I2767" t="str">
        <f>IF(I2766&gt;J2766,$I$1,IF(I2766&lt;J2766,$J$1,0))</f>
        <v>A</v>
      </c>
      <c r="K2767" t="str">
        <f>IF(K2766&gt;L2766,$K$1,IF(K2766&lt;L2766,$L$1,0))</f>
        <v>A</v>
      </c>
      <c r="M2767" t="str">
        <f>IF(M2766&gt;N2766,$M$1,IF(M2766&lt;N2766,$N$1,0))</f>
        <v>A</v>
      </c>
      <c r="O2767" t="str">
        <f>IF(O2766&gt;P2766,$O$1,IF(O2766&lt;P2766,$P$1,0))</f>
        <v>B</v>
      </c>
      <c r="Q2767" t="str">
        <f>IF(Q2766&gt;R2766,$Q$1,IF(Q2766&lt;R2766,$R$1,0))</f>
        <v>B</v>
      </c>
      <c r="S2767" t="str">
        <f>IF(S2766&gt;T2766,$S$1,IF(S2766&lt;T2766,$T$1,0))</f>
        <v>D</v>
      </c>
    </row>
    <row r="2768" spans="1:20" x14ac:dyDescent="0.25">
      <c r="A2768">
        <f t="shared" si="88"/>
        <v>2767</v>
      </c>
      <c r="B2768">
        <f t="shared" si="89"/>
        <v>692</v>
      </c>
      <c r="C2768" t="str">
        <f>INDEX('VBA code_permu_wo_repettn'!$T$3:$Y$6,COUNTIF('Profile-matrices_Condorcet'!$B$2:$B2768,'Profile-matrices_Condorcet'!$B2768),MATCH(INDEX('numeric possibilities'!D$3:D$1298,VLOOKUP($B2768,'numeric possibilities'!$C$3:$G$1298,1)),'VBA code_permu_wo_repettn'!$T$2:$Y$2))</f>
        <v>D</v>
      </c>
      <c r="D2768" t="str">
        <f>INDEX('VBA code_permu_wo_repettn'!$AA$3:$AF$6,COUNTIF('Profile-matrices_Condorcet'!$B$2:$B2768,'Profile-matrices_Condorcet'!$B2768),MATCH(INDEX('numeric possibilities'!E$3:E$1298,VLOOKUP($B2768,'numeric possibilities'!$C$3:$G$1298,1)),'VBA code_permu_wo_repettn'!$AA$2:$AF$2))</f>
        <v>D</v>
      </c>
      <c r="E2768" t="str">
        <f>INDEX('VBA code_permu_wo_repettn'!$AH$3:$AM$6,COUNTIF('Profile-matrices_Condorcet'!$B$2:$B2768,'Profile-matrices_Condorcet'!$B2768),MATCH(INDEX('numeric possibilities'!F$3:F$1298,VLOOKUP($B2768,'numeric possibilities'!$C$3:$G$1298,1)),'VBA code_permu_wo_repettn'!$AH$2:$AM$2))</f>
        <v>D</v>
      </c>
      <c r="F2768" t="str">
        <f>INDEX('VBA code_permu_wo_repettn'!$AO$3:$AT$6,COUNTIF('Profile-matrices_Condorcet'!$B$2:$B2768,'Profile-matrices_Condorcet'!$B2768),MATCH(INDEX('numeric possibilities'!G$3:G$1298,VLOOKUP($B2768,'numeric possibilities'!$C$3:$G$1298,1)),'VBA code_permu_wo_repettn'!$AO$2:$AT$2))</f>
        <v>C</v>
      </c>
      <c r="I2768" t="s">
        <v>0</v>
      </c>
      <c r="J2768" t="s">
        <v>1</v>
      </c>
      <c r="K2768" t="s">
        <v>2</v>
      </c>
      <c r="L2768" t="s">
        <v>3</v>
      </c>
    </row>
    <row r="2769" spans="1:20" x14ac:dyDescent="0.25">
      <c r="A2769">
        <f t="shared" si="88"/>
        <v>2768</v>
      </c>
      <c r="B2769">
        <f t="shared" si="89"/>
        <v>692</v>
      </c>
      <c r="C2769" t="str">
        <f>INDEX('VBA code_permu_wo_repettn'!$T$3:$Y$6,COUNTIF('Profile-matrices_Condorcet'!$B$2:$B2769,'Profile-matrices_Condorcet'!$B2769),MATCH(INDEX('numeric possibilities'!D$3:D$1298,VLOOKUP($B2769,'numeric possibilities'!$C$3:$G$1298,1)),'VBA code_permu_wo_repettn'!$T$2:$Y$2))</f>
        <v>C</v>
      </c>
      <c r="D2769" t="str">
        <f>INDEX('VBA code_permu_wo_repettn'!$AA$3:$AF$6,COUNTIF('Profile-matrices_Condorcet'!$B$2:$B2769,'Profile-matrices_Condorcet'!$B2769),MATCH(INDEX('numeric possibilities'!E$3:E$1298,VLOOKUP($B2769,'numeric possibilities'!$C$3:$G$1298,1)),'VBA code_permu_wo_repettn'!$AA$2:$AF$2))</f>
        <v>C</v>
      </c>
      <c r="E2769" t="str">
        <f>INDEX('VBA code_permu_wo_repettn'!$AH$3:$AM$6,COUNTIF('Profile-matrices_Condorcet'!$B$2:$B2769,'Profile-matrices_Condorcet'!$B2769),MATCH(INDEX('numeric possibilities'!F$3:F$1298,VLOOKUP($B2769,'numeric possibilities'!$C$3:$G$1298,1)),'VBA code_permu_wo_repettn'!$AH$2:$AM$2))</f>
        <v>B</v>
      </c>
      <c r="F2769" t="str">
        <f>INDEX('VBA code_permu_wo_repettn'!$AO$3:$AT$6,COUNTIF('Profile-matrices_Condorcet'!$B$2:$B2769,'Profile-matrices_Condorcet'!$B2769),MATCH(INDEX('numeric possibilities'!G$3:G$1298,VLOOKUP($B2769,'numeric possibilities'!$C$3:$G$1298,1)),'VBA code_permu_wo_repettn'!$AO$2:$AT$2))</f>
        <v>A</v>
      </c>
      <c r="G2769" t="str">
        <f>IF(MAX(I2769:L2769)&gt;='numeric possibilities'!$B$4/2,INDEX('Profile-matrices_Condorcet'!I2768:L2768,1,MATCH(MAX('Profile-matrices_Condorcet'!I2769:L2769),'Profile-matrices_Condorcet'!I2769:L2769,0)),"NCW")</f>
        <v>A</v>
      </c>
      <c r="H2769" t="s">
        <v>13</v>
      </c>
      <c r="I2769" s="3">
        <f>COUNTIF($I2767:$S2767,I2768)</f>
        <v>3</v>
      </c>
      <c r="J2769" s="3">
        <f>COUNTIF($I2767:$S2767,J2768)</f>
        <v>2</v>
      </c>
      <c r="K2769" s="3">
        <f>COUNTIF($I2767:$S2767,K2768)</f>
        <v>0</v>
      </c>
      <c r="L2769" s="3">
        <f>COUNTIF($I2767:$S2767,L2768)</f>
        <v>1</v>
      </c>
    </row>
    <row r="2770" spans="1:20" x14ac:dyDescent="0.25">
      <c r="A2770">
        <f t="shared" si="88"/>
        <v>2769</v>
      </c>
      <c r="B2770">
        <f t="shared" si="89"/>
        <v>693</v>
      </c>
      <c r="C2770" t="str">
        <f>INDEX('VBA code_permu_wo_repettn'!$T$3:$Y$6,COUNTIF('Profile-matrices_Condorcet'!$B$2:$B2770,'Profile-matrices_Condorcet'!$B2770),MATCH(INDEX('numeric possibilities'!D$3:D$1298,VLOOKUP($B2770,'numeric possibilities'!$C$3:$G$1298,1)),'VBA code_permu_wo_repettn'!$T$2:$Y$2))</f>
        <v>A</v>
      </c>
      <c r="D2770" t="str">
        <f>INDEX('VBA code_permu_wo_repettn'!$AA$3:$AF$6,COUNTIF('Profile-matrices_Condorcet'!$B$2:$B2770,'Profile-matrices_Condorcet'!$B2770),MATCH(INDEX('numeric possibilities'!E$3:E$1298,VLOOKUP($B2770,'numeric possibilities'!$C$3:$G$1298,1)),'VBA code_permu_wo_repettn'!$AA$2:$AF$2))</f>
        <v>B</v>
      </c>
      <c r="E2770" t="str">
        <f>INDEX('VBA code_permu_wo_repettn'!$AH$3:$AM$6,COUNTIF('Profile-matrices_Condorcet'!$B$2:$B2770,'Profile-matrices_Condorcet'!$B2770),MATCH(INDEX('numeric possibilities'!F$3:F$1298,VLOOKUP($B2770,'numeric possibilities'!$C$3:$G$1298,1)),'VBA code_permu_wo_repettn'!$AH$2:$AM$2))</f>
        <v>C</v>
      </c>
      <c r="F2770" t="str">
        <f>INDEX('VBA code_permu_wo_repettn'!$AO$3:$AT$6,COUNTIF('Profile-matrices_Condorcet'!$B$2:$B2770,'Profile-matrices_Condorcet'!$B2770),MATCH(INDEX('numeric possibilities'!G$3:G$1298,VLOOKUP($B2770,'numeric possibilities'!$C$3:$G$1298,1)),'VBA code_permu_wo_repettn'!$AO$2:$AT$2))</f>
        <v>D</v>
      </c>
      <c r="H2770" t="s">
        <v>14</v>
      </c>
      <c r="I2770" s="3">
        <f>IF(MATCH(I$1,$C2770:$C2773,0)&lt;(MATCH(J$1,$C2770:$C2773,0)),1*a_vote,0)+IF(MATCH(I$1,$D2770:$D2773,0)&lt;MATCH(J$1,$D2770:$D2773,0),1*b_vote,0)+IF(MATCH(I$1,$E2770:$E2773,0)&lt;MATCH(J$1,$E2770:$E2773,0),1*c_vote,0)+IF(MATCH(I$1,$F2770:$F2773,0)&lt;MATCH(J$1,$F2770:$F2773,0),1*d_vote,0)</f>
        <v>0.52</v>
      </c>
      <c r="J2770" s="3">
        <f>IF(MATCH(I$1,$C2770:$C2773,0)&gt;(MATCH(J$1,$C2770:$C2773,0)),1*a_vote,0)+IF(MATCH(I$1,$D2770:$D2773,0)&gt;MATCH(J$1,$D2770:$D2773,0),1*b_vote,0)+IF(MATCH(I$1,$E2770:$E2773,0)&gt;MATCH(J$1,$E2770:$E2773,0),1*c_vote,0)+IF(MATCH(I$1,$F2770:$F2773,0)&gt;MATCH(J$1,$F2770:$F2773,0),1*d_vote,0)</f>
        <v>0.48</v>
      </c>
      <c r="K2770" s="3">
        <f>IF(MATCH($K$1,$C2770:$C2773,0)&lt;(MATCH($L$1,$C2770:$C2773,0)),1*a_vote,0)+IF(MATCH($K$1,$D2770:$D2773,0)&lt;MATCH($L$1,$D2770:$D2773,0),1*b_vote,0)+IF(MATCH($K$1,$E2770:$E2773,0)&lt;MATCH($L$1,$E2770:$E2773,0),1*c_vote,0)+IF(MATCH($K$1,$F2770:$F2773,0)&lt;MATCH($L$1,$F2770:$F2773,0),1*d_vote,0)</f>
        <v>0.53</v>
      </c>
      <c r="L2770" s="3">
        <f>IF(MATCH(K$1,$C2770:$C2773,0)&gt;(MATCH(L$1,$C2770:$C2773,0)),1*a_vote,0)+IF(MATCH(K$1,$D2770:$D2773,0)&gt;MATCH(L$1,$D2770:$D2773,0),1*b_vote,0)+IF(MATCH(K$1,$E2770:$E2773,0)&gt;MATCH(L$1,$E2770:$E2773,0),1*c_vote,0)+IF(MATCH(K$1,$F2770:$F2773,0)&gt;MATCH(L$1,$F2770:$F2773,0),1*d_vote,0)</f>
        <v>0.47</v>
      </c>
      <c r="M2770" s="3">
        <f>IF(MATCH($M$1,$C2770:$C2773,0)&lt;(MATCH($N$1,$C2770:$C2773,0)),1*a_vote,0)+IF(MATCH($M$1,$D2770:$D2773,0)&lt;MATCH($N$1,$D2770:$D2773,0),1*b_vote,0)+IF(MATCH($M$1,$E2770:$E2773,0)&lt;MATCH($N$1,$E2770:$E2773,0),1*c_vote,0)+IF(MATCH($M$1,$F2770:$F2773,0)&lt;MATCH($N$1,$F2770:$F2773,0),1*d_vote,0)</f>
        <v>0.78</v>
      </c>
      <c r="N2770" s="3">
        <f>IF(MATCH(M$1,$C2770:$C2773,0)&gt;(MATCH(N$1,$C2770:$C2773,0)),1*a_vote,0)+IF(MATCH(M$1,$D2770:$D2773,0)&gt;MATCH(N$1,$D2770:$D2773,0),1*b_vote,0)+IF(MATCH(M$1,$E2770:$E2773,0)&gt;MATCH(N$1,$E2770:$E2773,0),1*c_vote,0)+IF(MATCH(M$1,$F2770:$F2773,0)&gt;MATCH(N$1,$F2770:$F2773,0),1*d_vote,0)</f>
        <v>0.21999999999999997</v>
      </c>
      <c r="O2770" s="3">
        <f>IF(MATCH($O$1,$C2770:$C2773,0)&lt;(MATCH($P$1,$C2770:$C2773,0)),1*a_vote,0)+IF(MATCH($O$1,$D2770:$D2773,0)&lt;MATCH($P$1,$D2770:$D2773,0),1*b_vote,0)+IF(MATCH($O$1,$E2770:$E2773,0)&lt;MATCH($P$1,$E2770:$E2773,0),1*c_vote,0)+IF(MATCH($O$1,$F2770:$F2773,0)&lt;MATCH($P$1,$F2770:$F2773,0),1*d_vote,0)</f>
        <v>0.48</v>
      </c>
      <c r="P2770" s="3">
        <f>IF(MATCH(O$1,$C2770:$C2773,0)&gt;(MATCH(P$1,$C2770:$C2773,0)),1*a_vote,0)+IF(MATCH(O$1,$D2770:$D2773,0)&gt;MATCH(P$1,$D2770:$D2773,0),1*b_vote,0)+IF(MATCH(O$1,$E2770:$E2773,0)&gt;MATCH(P$1,$E2770:$E2773,0),1*c_vote,0)+IF(MATCH(O$1,$F2770:$F2773,0)&gt;MATCH(P$1,$F2770:$F2773,0),1*d_vote,0)</f>
        <v>0.52</v>
      </c>
      <c r="Q2770" s="3">
        <f>IF(MATCH($Q$1,$C2770:$C2773,0)&lt;(MATCH($R$1,$C2770:$C2773,0)),1*a_vote,0)+IF(MATCH($Q$1,$D2770:$D2773,0)&lt;MATCH($R$1,$D2770:$D2773,0),1*b_vote,0)+IF(MATCH($Q$1,$E2770:$E2773,0)&lt;MATCH($R$1,$E2770:$E2773,0),1*c_vote,0)+IF(MATCH($Q$1,$F2770:$F2773,0)&lt;MATCH($R$1,$F2770:$F2773,0),1*d_vote,0)</f>
        <v>0.53</v>
      </c>
      <c r="R2770" s="3">
        <f>IF(MATCH(Q$1,$C2770:$C2773,0)&gt;(MATCH(R$1,$C2770:$C2773,0)),1*a_vote,0)+IF(MATCH(Q$1,$D2770:$D2773,0)&gt;MATCH(R$1,$D2770:$D2773,0),1*b_vote,0)+IF(MATCH(Q$1,$E2770:$E2773,0)&gt;MATCH(R$1,$E2770:$E2773,0),1*c_vote,0)+IF(MATCH(Q$1,$F2770:$F2773,0)&gt;MATCH(R$1,$F2770:$F2773,0),1*d_vote,0)</f>
        <v>0.47</v>
      </c>
      <c r="S2770" s="3">
        <f>IF(MATCH($S$1,$C2770:$C2773,0)&lt;(MATCH($T$1,$C2770:$C2773,0)),1*a_vote,0)+IF(MATCH($S$1,$D2770:$D2773,0)&lt;MATCH($T$1,$D2770:$D2773,0),1*b_vote,0)+IF(MATCH($S$1,$E2770:$E2773,0)&lt;MATCH($T$1,$E2770:$E2773,0),1*c_vote,0)+IF(MATCH($S$1,$F2770:$F2773,0)&lt;MATCH($T$1,$F2770:$F2773,0),1*d_vote,0)</f>
        <v>0.52</v>
      </c>
      <c r="T2770" s="3">
        <f>IF(MATCH(S$1,$C2770:$C2773,0)&gt;(MATCH(T$1,$C2770:$C2773,0)),1*a_vote,0)+IF(MATCH(S$1,$D2770:$D2773,0)&gt;MATCH(T$1,$D2770:$D2773,0),1*b_vote,0)+IF(MATCH(S$1,$E2770:$E2773,0)&gt;MATCH(T$1,$E2770:$E2773,0),1*c_vote,0)+IF(MATCH(S$1,$F2770:$F2773,0)&gt;MATCH(T$1,$F2770:$F2773,0),1*d_vote,0)</f>
        <v>0.48</v>
      </c>
    </row>
    <row r="2771" spans="1:20" x14ac:dyDescent="0.25">
      <c r="A2771">
        <f t="shared" si="88"/>
        <v>2770</v>
      </c>
      <c r="B2771">
        <f t="shared" si="89"/>
        <v>693</v>
      </c>
      <c r="C2771" t="str">
        <f>INDEX('VBA code_permu_wo_repettn'!$T$3:$Y$6,COUNTIF('Profile-matrices_Condorcet'!$B$2:$B2771,'Profile-matrices_Condorcet'!$B2771),MATCH(INDEX('numeric possibilities'!D$3:D$1298,VLOOKUP($B2771,'numeric possibilities'!$C$3:$G$1298,1)),'VBA code_permu_wo_repettn'!$T$2:$Y$2))</f>
        <v>C</v>
      </c>
      <c r="D2771" t="str">
        <f>INDEX('VBA code_permu_wo_repettn'!$AA$3:$AF$6,COUNTIF('Profile-matrices_Condorcet'!$B$2:$B2771,'Profile-matrices_Condorcet'!$B2771),MATCH(INDEX('numeric possibilities'!E$3:E$1298,VLOOKUP($B2771,'numeric possibilities'!$C$3:$G$1298,1)),'VBA code_permu_wo_repettn'!$AA$2:$AF$2))</f>
        <v>A</v>
      </c>
      <c r="E2771" t="str">
        <f>INDEX('VBA code_permu_wo_repettn'!$AH$3:$AM$6,COUNTIF('Profile-matrices_Condorcet'!$B$2:$B2771,'Profile-matrices_Condorcet'!$B2771),MATCH(INDEX('numeric possibilities'!F$3:F$1298,VLOOKUP($B2771,'numeric possibilities'!$C$3:$G$1298,1)),'VBA code_permu_wo_repettn'!$AH$2:$AM$2))</f>
        <v>A</v>
      </c>
      <c r="F2771" t="str">
        <f>INDEX('VBA code_permu_wo_repettn'!$AO$3:$AT$6,COUNTIF('Profile-matrices_Condorcet'!$B$2:$B2771,'Profile-matrices_Condorcet'!$B2771),MATCH(INDEX('numeric possibilities'!G$3:G$1298,VLOOKUP($B2771,'numeric possibilities'!$C$3:$G$1298,1)),'VBA code_permu_wo_repettn'!$AO$2:$AT$2))</f>
        <v>B</v>
      </c>
      <c r="H2771" t="s">
        <v>15</v>
      </c>
      <c r="I2771" t="str">
        <f>IF(I2770&gt;J2770,$I$1,IF(I2770&lt;J2770,$J$1,0))</f>
        <v>A</v>
      </c>
      <c r="K2771" t="str">
        <f>IF(K2770&gt;L2770,$K$1,IF(K2770&lt;L2770,$L$1,0))</f>
        <v>A</v>
      </c>
      <c r="M2771" t="str">
        <f>IF(M2770&gt;N2770,$M$1,IF(M2770&lt;N2770,$N$1,0))</f>
        <v>A</v>
      </c>
      <c r="O2771" t="str">
        <f>IF(O2770&gt;P2770,$O$1,IF(O2770&lt;P2770,$P$1,0))</f>
        <v>C</v>
      </c>
      <c r="Q2771" t="str">
        <f>IF(Q2770&gt;R2770,$Q$1,IF(Q2770&lt;R2770,$R$1,0))</f>
        <v>B</v>
      </c>
      <c r="S2771" t="str">
        <f>IF(S2770&gt;T2770,$S$1,IF(S2770&lt;T2770,$T$1,0))</f>
        <v>C</v>
      </c>
    </row>
    <row r="2772" spans="1:20" x14ac:dyDescent="0.25">
      <c r="A2772">
        <f t="shared" si="88"/>
        <v>2771</v>
      </c>
      <c r="B2772">
        <f t="shared" si="89"/>
        <v>693</v>
      </c>
      <c r="C2772" t="str">
        <f>INDEX('VBA code_permu_wo_repettn'!$T$3:$Y$6,COUNTIF('Profile-matrices_Condorcet'!$B$2:$B2772,'Profile-matrices_Condorcet'!$B2772),MATCH(INDEX('numeric possibilities'!D$3:D$1298,VLOOKUP($B2772,'numeric possibilities'!$C$3:$G$1298,1)),'VBA code_permu_wo_repettn'!$T$2:$Y$2))</f>
        <v>B</v>
      </c>
      <c r="D2772" t="str">
        <f>INDEX('VBA code_permu_wo_repettn'!$AA$3:$AF$6,COUNTIF('Profile-matrices_Condorcet'!$B$2:$B2772,'Profile-matrices_Condorcet'!$B2772),MATCH(INDEX('numeric possibilities'!E$3:E$1298,VLOOKUP($B2772,'numeric possibilities'!$C$3:$G$1298,1)),'VBA code_permu_wo_repettn'!$AA$2:$AF$2))</f>
        <v>D</v>
      </c>
      <c r="E2772" t="str">
        <f>INDEX('VBA code_permu_wo_repettn'!$AH$3:$AM$6,COUNTIF('Profile-matrices_Condorcet'!$B$2:$B2772,'Profile-matrices_Condorcet'!$B2772),MATCH(INDEX('numeric possibilities'!F$3:F$1298,VLOOKUP($B2772,'numeric possibilities'!$C$3:$G$1298,1)),'VBA code_permu_wo_repettn'!$AH$2:$AM$2))</f>
        <v>D</v>
      </c>
      <c r="F2772" t="str">
        <f>INDEX('VBA code_permu_wo_repettn'!$AO$3:$AT$6,COUNTIF('Profile-matrices_Condorcet'!$B$2:$B2772,'Profile-matrices_Condorcet'!$B2772),MATCH(INDEX('numeric possibilities'!G$3:G$1298,VLOOKUP($B2772,'numeric possibilities'!$C$3:$G$1298,1)),'VBA code_permu_wo_repettn'!$AO$2:$AT$2))</f>
        <v>C</v>
      </c>
      <c r="I2772" t="s">
        <v>0</v>
      </c>
      <c r="J2772" t="s">
        <v>1</v>
      </c>
      <c r="K2772" t="s">
        <v>2</v>
      </c>
      <c r="L2772" t="s">
        <v>3</v>
      </c>
    </row>
    <row r="2773" spans="1:20" x14ac:dyDescent="0.25">
      <c r="A2773">
        <f t="shared" si="88"/>
        <v>2772</v>
      </c>
      <c r="B2773">
        <f t="shared" si="89"/>
        <v>693</v>
      </c>
      <c r="C2773" t="str">
        <f>INDEX('VBA code_permu_wo_repettn'!$T$3:$Y$6,COUNTIF('Profile-matrices_Condorcet'!$B$2:$B2773,'Profile-matrices_Condorcet'!$B2773),MATCH(INDEX('numeric possibilities'!D$3:D$1298,VLOOKUP($B2773,'numeric possibilities'!$C$3:$G$1298,1)),'VBA code_permu_wo_repettn'!$T$2:$Y$2))</f>
        <v>D</v>
      </c>
      <c r="D2773" t="str">
        <f>INDEX('VBA code_permu_wo_repettn'!$AA$3:$AF$6,COUNTIF('Profile-matrices_Condorcet'!$B$2:$B2773,'Profile-matrices_Condorcet'!$B2773),MATCH(INDEX('numeric possibilities'!E$3:E$1298,VLOOKUP($B2773,'numeric possibilities'!$C$3:$G$1298,1)),'VBA code_permu_wo_repettn'!$AA$2:$AF$2))</f>
        <v>C</v>
      </c>
      <c r="E2773" t="str">
        <f>INDEX('VBA code_permu_wo_repettn'!$AH$3:$AM$6,COUNTIF('Profile-matrices_Condorcet'!$B$2:$B2773,'Profile-matrices_Condorcet'!$B2773),MATCH(INDEX('numeric possibilities'!F$3:F$1298,VLOOKUP($B2773,'numeric possibilities'!$C$3:$G$1298,1)),'VBA code_permu_wo_repettn'!$AH$2:$AM$2))</f>
        <v>B</v>
      </c>
      <c r="F2773" t="str">
        <f>INDEX('VBA code_permu_wo_repettn'!$AO$3:$AT$6,COUNTIF('Profile-matrices_Condorcet'!$B$2:$B2773,'Profile-matrices_Condorcet'!$B2773),MATCH(INDEX('numeric possibilities'!G$3:G$1298,VLOOKUP($B2773,'numeric possibilities'!$C$3:$G$1298,1)),'VBA code_permu_wo_repettn'!$AO$2:$AT$2))</f>
        <v>A</v>
      </c>
      <c r="G2773" t="str">
        <f>IF(MAX(I2773:L2773)&gt;='numeric possibilities'!$B$4/2,INDEX('Profile-matrices_Condorcet'!I2772:L2772,1,MATCH(MAX('Profile-matrices_Condorcet'!I2773:L2773),'Profile-matrices_Condorcet'!I2773:L2773,0)),"NCW")</f>
        <v>A</v>
      </c>
      <c r="H2773" t="s">
        <v>13</v>
      </c>
      <c r="I2773" s="3">
        <f>COUNTIF($I2771:$S2771,I2772)</f>
        <v>3</v>
      </c>
      <c r="J2773" s="3">
        <f>COUNTIF($I2771:$S2771,J2772)</f>
        <v>1</v>
      </c>
      <c r="K2773" s="3">
        <f>COUNTIF($I2771:$S2771,K2772)</f>
        <v>2</v>
      </c>
      <c r="L2773" s="3">
        <f>COUNTIF($I2771:$S2771,L2772)</f>
        <v>0</v>
      </c>
    </row>
    <row r="2774" spans="1:20" x14ac:dyDescent="0.25">
      <c r="A2774">
        <f t="shared" si="88"/>
        <v>2773</v>
      </c>
      <c r="B2774">
        <f t="shared" si="89"/>
        <v>694</v>
      </c>
      <c r="C2774" t="str">
        <f>INDEX('VBA code_permu_wo_repettn'!$T$3:$Y$6,COUNTIF('Profile-matrices_Condorcet'!$B$2:$B2774,'Profile-matrices_Condorcet'!$B2774),MATCH(INDEX('numeric possibilities'!D$3:D$1298,VLOOKUP($B2774,'numeric possibilities'!$C$3:$G$1298,1)),'VBA code_permu_wo_repettn'!$T$2:$Y$2))</f>
        <v>A</v>
      </c>
      <c r="D2774" t="str">
        <f>INDEX('VBA code_permu_wo_repettn'!$AA$3:$AF$6,COUNTIF('Profile-matrices_Condorcet'!$B$2:$B2774,'Profile-matrices_Condorcet'!$B2774),MATCH(INDEX('numeric possibilities'!E$3:E$1298,VLOOKUP($B2774,'numeric possibilities'!$C$3:$G$1298,1)),'VBA code_permu_wo_repettn'!$AA$2:$AF$2))</f>
        <v>B</v>
      </c>
      <c r="E2774" t="str">
        <f>INDEX('VBA code_permu_wo_repettn'!$AH$3:$AM$6,COUNTIF('Profile-matrices_Condorcet'!$B$2:$B2774,'Profile-matrices_Condorcet'!$B2774),MATCH(INDEX('numeric possibilities'!F$3:F$1298,VLOOKUP($B2774,'numeric possibilities'!$C$3:$G$1298,1)),'VBA code_permu_wo_repettn'!$AH$2:$AM$2))</f>
        <v>C</v>
      </c>
      <c r="F2774" t="str">
        <f>INDEX('VBA code_permu_wo_repettn'!$AO$3:$AT$6,COUNTIF('Profile-matrices_Condorcet'!$B$2:$B2774,'Profile-matrices_Condorcet'!$B2774),MATCH(INDEX('numeric possibilities'!G$3:G$1298,VLOOKUP($B2774,'numeric possibilities'!$C$3:$G$1298,1)),'VBA code_permu_wo_repettn'!$AO$2:$AT$2))</f>
        <v>D</v>
      </c>
      <c r="H2774" t="s">
        <v>14</v>
      </c>
      <c r="I2774" s="3">
        <f>IF(MATCH(I$1,$C2774:$C2777,0)&lt;(MATCH(J$1,$C2774:$C2777,0)),1*a_vote,0)+IF(MATCH(I$1,$D2774:$D2777,0)&lt;MATCH(J$1,$D2774:$D2777,0),1*b_vote,0)+IF(MATCH(I$1,$E2774:$E2777,0)&lt;MATCH(J$1,$E2774:$E2777,0),1*c_vote,0)+IF(MATCH(I$1,$F2774:$F2777,0)&lt;MATCH(J$1,$F2774:$F2777,0),1*d_vote,0)</f>
        <v>0.52</v>
      </c>
      <c r="J2774" s="3">
        <f>IF(MATCH(I$1,$C2774:$C2777,0)&gt;(MATCH(J$1,$C2774:$C2777,0)),1*a_vote,0)+IF(MATCH(I$1,$D2774:$D2777,0)&gt;MATCH(J$1,$D2774:$D2777,0),1*b_vote,0)+IF(MATCH(I$1,$E2774:$E2777,0)&gt;MATCH(J$1,$E2774:$E2777,0),1*c_vote,0)+IF(MATCH(I$1,$F2774:$F2777,0)&gt;MATCH(J$1,$F2774:$F2777,0),1*d_vote,0)</f>
        <v>0.48</v>
      </c>
      <c r="K2774" s="3">
        <f>IF(MATCH($K$1,$C2774:$C2777,0)&lt;(MATCH($L$1,$C2774:$C2777,0)),1*a_vote,0)+IF(MATCH($K$1,$D2774:$D2777,0)&lt;MATCH($L$1,$D2774:$D2777,0),1*b_vote,0)+IF(MATCH($K$1,$E2774:$E2777,0)&lt;MATCH($L$1,$E2774:$E2777,0),1*c_vote,0)+IF(MATCH($K$1,$F2774:$F2777,0)&lt;MATCH($L$1,$F2774:$F2777,0),1*d_vote,0)</f>
        <v>0.53</v>
      </c>
      <c r="L2774" s="3">
        <f>IF(MATCH(K$1,$C2774:$C2777,0)&gt;(MATCH(L$1,$C2774:$C2777,0)),1*a_vote,0)+IF(MATCH(K$1,$D2774:$D2777,0)&gt;MATCH(L$1,$D2774:$D2777,0),1*b_vote,0)+IF(MATCH(K$1,$E2774:$E2777,0)&gt;MATCH(L$1,$E2774:$E2777,0),1*c_vote,0)+IF(MATCH(K$1,$F2774:$F2777,0)&gt;MATCH(L$1,$F2774:$F2777,0),1*d_vote,0)</f>
        <v>0.47</v>
      </c>
      <c r="M2774" s="3">
        <f>IF(MATCH($M$1,$C2774:$C2777,0)&lt;(MATCH($N$1,$C2774:$C2777,0)),1*a_vote,0)+IF(MATCH($M$1,$D2774:$D2777,0)&lt;MATCH($N$1,$D2774:$D2777,0),1*b_vote,0)+IF(MATCH($M$1,$E2774:$E2777,0)&lt;MATCH($N$1,$E2774:$E2777,0),1*c_vote,0)+IF(MATCH($M$1,$F2774:$F2777,0)&lt;MATCH($N$1,$F2774:$F2777,0),1*d_vote,0)</f>
        <v>0.78</v>
      </c>
      <c r="N2774" s="3">
        <f>IF(MATCH(M$1,$C2774:$C2777,0)&gt;(MATCH(N$1,$C2774:$C2777,0)),1*a_vote,0)+IF(MATCH(M$1,$D2774:$D2777,0)&gt;MATCH(N$1,$D2774:$D2777,0),1*b_vote,0)+IF(MATCH(M$1,$E2774:$E2777,0)&gt;MATCH(N$1,$E2774:$E2777,0),1*c_vote,0)+IF(MATCH(M$1,$F2774:$F2777,0)&gt;MATCH(N$1,$F2774:$F2777,0),1*d_vote,0)</f>
        <v>0.21999999999999997</v>
      </c>
      <c r="O2774" s="3">
        <f>IF(MATCH($O$1,$C2774:$C2777,0)&lt;(MATCH($P$1,$C2774:$C2777,0)),1*a_vote,0)+IF(MATCH($O$1,$D2774:$D2777,0)&lt;MATCH($P$1,$D2774:$D2777,0),1*b_vote,0)+IF(MATCH($O$1,$E2774:$E2777,0)&lt;MATCH($P$1,$E2774:$E2777,0),1*c_vote,0)+IF(MATCH($O$1,$F2774:$F2777,0)&lt;MATCH($P$1,$F2774:$F2777,0),1*d_vote,0)</f>
        <v>0.48</v>
      </c>
      <c r="P2774" s="3">
        <f>IF(MATCH(O$1,$C2774:$C2777,0)&gt;(MATCH(P$1,$C2774:$C2777,0)),1*a_vote,0)+IF(MATCH(O$1,$D2774:$D2777,0)&gt;MATCH(P$1,$D2774:$D2777,0),1*b_vote,0)+IF(MATCH(O$1,$E2774:$E2777,0)&gt;MATCH(P$1,$E2774:$E2777,0),1*c_vote,0)+IF(MATCH(O$1,$F2774:$F2777,0)&gt;MATCH(P$1,$F2774:$F2777,0),1*d_vote,0)</f>
        <v>0.52</v>
      </c>
      <c r="Q2774" s="3">
        <f>IF(MATCH($Q$1,$C2774:$C2777,0)&lt;(MATCH($R$1,$C2774:$C2777,0)),1*a_vote,0)+IF(MATCH($Q$1,$D2774:$D2777,0)&lt;MATCH($R$1,$D2774:$D2777,0),1*b_vote,0)+IF(MATCH($Q$1,$E2774:$E2777,0)&lt;MATCH($R$1,$E2774:$E2777,0),1*c_vote,0)+IF(MATCH($Q$1,$F2774:$F2777,0)&lt;MATCH($R$1,$F2774:$F2777,0),1*d_vote,0)</f>
        <v>0.26</v>
      </c>
      <c r="R2774" s="3">
        <f>IF(MATCH(Q$1,$C2774:$C2777,0)&gt;(MATCH(R$1,$C2774:$C2777,0)),1*a_vote,0)+IF(MATCH(Q$1,$D2774:$D2777,0)&gt;MATCH(R$1,$D2774:$D2777,0),1*b_vote,0)+IF(MATCH(Q$1,$E2774:$E2777,0)&gt;MATCH(R$1,$E2774:$E2777,0),1*c_vote,0)+IF(MATCH(Q$1,$F2774:$F2777,0)&gt;MATCH(R$1,$F2774:$F2777,0),1*d_vote,0)</f>
        <v>0.74</v>
      </c>
      <c r="S2774" s="3">
        <f>IF(MATCH($S$1,$C2774:$C2777,0)&lt;(MATCH($T$1,$C2774:$C2777,0)),1*a_vote,0)+IF(MATCH($S$1,$D2774:$D2777,0)&lt;MATCH($T$1,$D2774:$D2777,0),1*b_vote,0)+IF(MATCH($S$1,$E2774:$E2777,0)&lt;MATCH($T$1,$E2774:$E2777,0),1*c_vote,0)+IF(MATCH($S$1,$F2774:$F2777,0)&lt;MATCH($T$1,$F2774:$F2777,0),1*d_vote,0)</f>
        <v>0.52</v>
      </c>
      <c r="T2774" s="3">
        <f>IF(MATCH(S$1,$C2774:$C2777,0)&gt;(MATCH(T$1,$C2774:$C2777,0)),1*a_vote,0)+IF(MATCH(S$1,$D2774:$D2777,0)&gt;MATCH(T$1,$D2774:$D2777,0),1*b_vote,0)+IF(MATCH(S$1,$E2774:$E2777,0)&gt;MATCH(T$1,$E2774:$E2777,0),1*c_vote,0)+IF(MATCH(S$1,$F2774:$F2777,0)&gt;MATCH(T$1,$F2774:$F2777,0),1*d_vote,0)</f>
        <v>0.48</v>
      </c>
    </row>
    <row r="2775" spans="1:20" x14ac:dyDescent="0.25">
      <c r="A2775">
        <f t="shared" si="88"/>
        <v>2774</v>
      </c>
      <c r="B2775">
        <f t="shared" si="89"/>
        <v>694</v>
      </c>
      <c r="C2775" t="str">
        <f>INDEX('VBA code_permu_wo_repettn'!$T$3:$Y$6,COUNTIF('Profile-matrices_Condorcet'!$B$2:$B2775,'Profile-matrices_Condorcet'!$B2775),MATCH(INDEX('numeric possibilities'!D$3:D$1298,VLOOKUP($B2775,'numeric possibilities'!$C$3:$G$1298,1)),'VBA code_permu_wo_repettn'!$T$2:$Y$2))</f>
        <v>C</v>
      </c>
      <c r="D2775" t="str">
        <f>INDEX('VBA code_permu_wo_repettn'!$AA$3:$AF$6,COUNTIF('Profile-matrices_Condorcet'!$B$2:$B2775,'Profile-matrices_Condorcet'!$B2775),MATCH(INDEX('numeric possibilities'!E$3:E$1298,VLOOKUP($B2775,'numeric possibilities'!$C$3:$G$1298,1)),'VBA code_permu_wo_repettn'!$AA$2:$AF$2))</f>
        <v>A</v>
      </c>
      <c r="E2775" t="str">
        <f>INDEX('VBA code_permu_wo_repettn'!$AH$3:$AM$6,COUNTIF('Profile-matrices_Condorcet'!$B$2:$B2775,'Profile-matrices_Condorcet'!$B2775),MATCH(INDEX('numeric possibilities'!F$3:F$1298,VLOOKUP($B2775,'numeric possibilities'!$C$3:$G$1298,1)),'VBA code_permu_wo_repettn'!$AH$2:$AM$2))</f>
        <v>A</v>
      </c>
      <c r="F2775" t="str">
        <f>INDEX('VBA code_permu_wo_repettn'!$AO$3:$AT$6,COUNTIF('Profile-matrices_Condorcet'!$B$2:$B2775,'Profile-matrices_Condorcet'!$B2775),MATCH(INDEX('numeric possibilities'!G$3:G$1298,VLOOKUP($B2775,'numeric possibilities'!$C$3:$G$1298,1)),'VBA code_permu_wo_repettn'!$AO$2:$AT$2))</f>
        <v>B</v>
      </c>
      <c r="H2775" t="s">
        <v>15</v>
      </c>
      <c r="I2775" t="str">
        <f>IF(I2774&gt;J2774,$I$1,IF(I2774&lt;J2774,$J$1,0))</f>
        <v>A</v>
      </c>
      <c r="K2775" t="str">
        <f>IF(K2774&gt;L2774,$K$1,IF(K2774&lt;L2774,$L$1,0))</f>
        <v>A</v>
      </c>
      <c r="M2775" t="str">
        <f>IF(M2774&gt;N2774,$M$1,IF(M2774&lt;N2774,$N$1,0))</f>
        <v>A</v>
      </c>
      <c r="O2775" t="str">
        <f>IF(O2774&gt;P2774,$O$1,IF(O2774&lt;P2774,$P$1,0))</f>
        <v>C</v>
      </c>
      <c r="Q2775" t="str">
        <f>IF(Q2774&gt;R2774,$Q$1,IF(Q2774&lt;R2774,$R$1,0))</f>
        <v>D</v>
      </c>
      <c r="S2775" t="str">
        <f>IF(S2774&gt;T2774,$S$1,IF(S2774&lt;T2774,$T$1,0))</f>
        <v>C</v>
      </c>
    </row>
    <row r="2776" spans="1:20" x14ac:dyDescent="0.25">
      <c r="A2776">
        <f t="shared" si="88"/>
        <v>2775</v>
      </c>
      <c r="B2776">
        <f t="shared" si="89"/>
        <v>694</v>
      </c>
      <c r="C2776" t="str">
        <f>INDEX('VBA code_permu_wo_repettn'!$T$3:$Y$6,COUNTIF('Profile-matrices_Condorcet'!$B$2:$B2776,'Profile-matrices_Condorcet'!$B2776),MATCH(INDEX('numeric possibilities'!D$3:D$1298,VLOOKUP($B2776,'numeric possibilities'!$C$3:$G$1298,1)),'VBA code_permu_wo_repettn'!$T$2:$Y$2))</f>
        <v>D</v>
      </c>
      <c r="D2776" t="str">
        <f>INDEX('VBA code_permu_wo_repettn'!$AA$3:$AF$6,COUNTIF('Profile-matrices_Condorcet'!$B$2:$B2776,'Profile-matrices_Condorcet'!$B2776),MATCH(INDEX('numeric possibilities'!E$3:E$1298,VLOOKUP($B2776,'numeric possibilities'!$C$3:$G$1298,1)),'VBA code_permu_wo_repettn'!$AA$2:$AF$2))</f>
        <v>D</v>
      </c>
      <c r="E2776" t="str">
        <f>INDEX('VBA code_permu_wo_repettn'!$AH$3:$AM$6,COUNTIF('Profile-matrices_Condorcet'!$B$2:$B2776,'Profile-matrices_Condorcet'!$B2776),MATCH(INDEX('numeric possibilities'!F$3:F$1298,VLOOKUP($B2776,'numeric possibilities'!$C$3:$G$1298,1)),'VBA code_permu_wo_repettn'!$AH$2:$AM$2))</f>
        <v>D</v>
      </c>
      <c r="F2776" t="str">
        <f>INDEX('VBA code_permu_wo_repettn'!$AO$3:$AT$6,COUNTIF('Profile-matrices_Condorcet'!$B$2:$B2776,'Profile-matrices_Condorcet'!$B2776),MATCH(INDEX('numeric possibilities'!G$3:G$1298,VLOOKUP($B2776,'numeric possibilities'!$C$3:$G$1298,1)),'VBA code_permu_wo_repettn'!$AO$2:$AT$2))</f>
        <v>C</v>
      </c>
      <c r="I2776" t="s">
        <v>0</v>
      </c>
      <c r="J2776" t="s">
        <v>1</v>
      </c>
      <c r="K2776" t="s">
        <v>2</v>
      </c>
      <c r="L2776" t="s">
        <v>3</v>
      </c>
    </row>
    <row r="2777" spans="1:20" x14ac:dyDescent="0.25">
      <c r="A2777">
        <f t="shared" si="88"/>
        <v>2776</v>
      </c>
      <c r="B2777">
        <f t="shared" si="89"/>
        <v>694</v>
      </c>
      <c r="C2777" t="str">
        <f>INDEX('VBA code_permu_wo_repettn'!$T$3:$Y$6,COUNTIF('Profile-matrices_Condorcet'!$B$2:$B2777,'Profile-matrices_Condorcet'!$B2777),MATCH(INDEX('numeric possibilities'!D$3:D$1298,VLOOKUP($B2777,'numeric possibilities'!$C$3:$G$1298,1)),'VBA code_permu_wo_repettn'!$T$2:$Y$2))</f>
        <v>B</v>
      </c>
      <c r="D2777" t="str">
        <f>INDEX('VBA code_permu_wo_repettn'!$AA$3:$AF$6,COUNTIF('Profile-matrices_Condorcet'!$B$2:$B2777,'Profile-matrices_Condorcet'!$B2777),MATCH(INDEX('numeric possibilities'!E$3:E$1298,VLOOKUP($B2777,'numeric possibilities'!$C$3:$G$1298,1)),'VBA code_permu_wo_repettn'!$AA$2:$AF$2))</f>
        <v>C</v>
      </c>
      <c r="E2777" t="str">
        <f>INDEX('VBA code_permu_wo_repettn'!$AH$3:$AM$6,COUNTIF('Profile-matrices_Condorcet'!$B$2:$B2777,'Profile-matrices_Condorcet'!$B2777),MATCH(INDEX('numeric possibilities'!F$3:F$1298,VLOOKUP($B2777,'numeric possibilities'!$C$3:$G$1298,1)),'VBA code_permu_wo_repettn'!$AH$2:$AM$2))</f>
        <v>B</v>
      </c>
      <c r="F2777" t="str">
        <f>INDEX('VBA code_permu_wo_repettn'!$AO$3:$AT$6,COUNTIF('Profile-matrices_Condorcet'!$B$2:$B2777,'Profile-matrices_Condorcet'!$B2777),MATCH(INDEX('numeric possibilities'!G$3:G$1298,VLOOKUP($B2777,'numeric possibilities'!$C$3:$G$1298,1)),'VBA code_permu_wo_repettn'!$AO$2:$AT$2))</f>
        <v>A</v>
      </c>
      <c r="G2777" t="str">
        <f>IF(MAX(I2777:L2777)&gt;='numeric possibilities'!$B$4/2,INDEX('Profile-matrices_Condorcet'!I2776:L2776,1,MATCH(MAX('Profile-matrices_Condorcet'!I2777:L2777),'Profile-matrices_Condorcet'!I2777:L2777,0)),"NCW")</f>
        <v>A</v>
      </c>
      <c r="H2777" t="s">
        <v>13</v>
      </c>
      <c r="I2777" s="3">
        <f>COUNTIF($I2775:$S2775,I2776)</f>
        <v>3</v>
      </c>
      <c r="J2777" s="3">
        <f>COUNTIF($I2775:$S2775,J2776)</f>
        <v>0</v>
      </c>
      <c r="K2777" s="3">
        <f>COUNTIF($I2775:$S2775,K2776)</f>
        <v>2</v>
      </c>
      <c r="L2777" s="3">
        <f>COUNTIF($I2775:$S2775,L2776)</f>
        <v>1</v>
      </c>
    </row>
    <row r="2778" spans="1:20" x14ac:dyDescent="0.25">
      <c r="A2778">
        <f t="shared" si="88"/>
        <v>2777</v>
      </c>
      <c r="B2778">
        <f t="shared" si="89"/>
        <v>695</v>
      </c>
      <c r="C2778" t="str">
        <f>INDEX('VBA code_permu_wo_repettn'!$T$3:$Y$6,COUNTIF('Profile-matrices_Condorcet'!$B$2:$B2778,'Profile-matrices_Condorcet'!$B2778),MATCH(INDEX('numeric possibilities'!D$3:D$1298,VLOOKUP($B2778,'numeric possibilities'!$C$3:$G$1298,1)),'VBA code_permu_wo_repettn'!$T$2:$Y$2))</f>
        <v>A</v>
      </c>
      <c r="D2778" t="str">
        <f>INDEX('VBA code_permu_wo_repettn'!$AA$3:$AF$6,COUNTIF('Profile-matrices_Condorcet'!$B$2:$B2778,'Profile-matrices_Condorcet'!$B2778),MATCH(INDEX('numeric possibilities'!E$3:E$1298,VLOOKUP($B2778,'numeric possibilities'!$C$3:$G$1298,1)),'VBA code_permu_wo_repettn'!$AA$2:$AF$2))</f>
        <v>B</v>
      </c>
      <c r="E2778" t="str">
        <f>INDEX('VBA code_permu_wo_repettn'!$AH$3:$AM$6,COUNTIF('Profile-matrices_Condorcet'!$B$2:$B2778,'Profile-matrices_Condorcet'!$B2778),MATCH(INDEX('numeric possibilities'!F$3:F$1298,VLOOKUP($B2778,'numeric possibilities'!$C$3:$G$1298,1)),'VBA code_permu_wo_repettn'!$AH$2:$AM$2))</f>
        <v>C</v>
      </c>
      <c r="F2778" t="str">
        <f>INDEX('VBA code_permu_wo_repettn'!$AO$3:$AT$6,COUNTIF('Profile-matrices_Condorcet'!$B$2:$B2778,'Profile-matrices_Condorcet'!$B2778),MATCH(INDEX('numeric possibilities'!G$3:G$1298,VLOOKUP($B2778,'numeric possibilities'!$C$3:$G$1298,1)),'VBA code_permu_wo_repettn'!$AO$2:$AT$2))</f>
        <v>D</v>
      </c>
      <c r="H2778" t="s">
        <v>14</v>
      </c>
      <c r="I2778" s="3">
        <f>IF(MATCH(I$1,$C2778:$C2781,0)&lt;(MATCH(J$1,$C2778:$C2781,0)),1*a_vote,0)+IF(MATCH(I$1,$D2778:$D2781,0)&lt;MATCH(J$1,$D2778:$D2781,0),1*b_vote,0)+IF(MATCH(I$1,$E2778:$E2781,0)&lt;MATCH(J$1,$E2778:$E2781,0),1*c_vote,0)+IF(MATCH(I$1,$F2778:$F2781,0)&lt;MATCH(J$1,$F2778:$F2781,0),1*d_vote,0)</f>
        <v>0.52</v>
      </c>
      <c r="J2778" s="3">
        <f>IF(MATCH(I$1,$C2778:$C2781,0)&gt;(MATCH(J$1,$C2778:$C2781,0)),1*a_vote,0)+IF(MATCH(I$1,$D2778:$D2781,0)&gt;MATCH(J$1,$D2778:$D2781,0),1*b_vote,0)+IF(MATCH(I$1,$E2778:$E2781,0)&gt;MATCH(J$1,$E2778:$E2781,0),1*c_vote,0)+IF(MATCH(I$1,$F2778:$F2781,0)&gt;MATCH(J$1,$F2778:$F2781,0),1*d_vote,0)</f>
        <v>0.48</v>
      </c>
      <c r="K2778" s="3">
        <f>IF(MATCH($K$1,$C2778:$C2781,0)&lt;(MATCH($L$1,$C2778:$C2781,0)),1*a_vote,0)+IF(MATCH($K$1,$D2778:$D2781,0)&lt;MATCH($L$1,$D2778:$D2781,0),1*b_vote,0)+IF(MATCH($K$1,$E2778:$E2781,0)&lt;MATCH($L$1,$E2778:$E2781,0),1*c_vote,0)+IF(MATCH($K$1,$F2778:$F2781,0)&lt;MATCH($L$1,$F2778:$F2781,0),1*d_vote,0)</f>
        <v>0.53</v>
      </c>
      <c r="L2778" s="3">
        <f>IF(MATCH(K$1,$C2778:$C2781,0)&gt;(MATCH(L$1,$C2778:$C2781,0)),1*a_vote,0)+IF(MATCH(K$1,$D2778:$D2781,0)&gt;MATCH(L$1,$D2778:$D2781,0),1*b_vote,0)+IF(MATCH(K$1,$E2778:$E2781,0)&gt;MATCH(L$1,$E2778:$E2781,0),1*c_vote,0)+IF(MATCH(K$1,$F2778:$F2781,0)&gt;MATCH(L$1,$F2778:$F2781,0),1*d_vote,0)</f>
        <v>0.47</v>
      </c>
      <c r="M2778" s="3">
        <f>IF(MATCH($M$1,$C2778:$C2781,0)&lt;(MATCH($N$1,$C2778:$C2781,0)),1*a_vote,0)+IF(MATCH($M$1,$D2778:$D2781,0)&lt;MATCH($N$1,$D2778:$D2781,0),1*b_vote,0)+IF(MATCH($M$1,$E2778:$E2781,0)&lt;MATCH($N$1,$E2778:$E2781,0),1*c_vote,0)+IF(MATCH($M$1,$F2778:$F2781,0)&lt;MATCH($N$1,$F2778:$F2781,0),1*d_vote,0)</f>
        <v>0.78</v>
      </c>
      <c r="N2778" s="3">
        <f>IF(MATCH(M$1,$C2778:$C2781,0)&gt;(MATCH(N$1,$C2778:$C2781,0)),1*a_vote,0)+IF(MATCH(M$1,$D2778:$D2781,0)&gt;MATCH(N$1,$D2778:$D2781,0),1*b_vote,0)+IF(MATCH(M$1,$E2778:$E2781,0)&gt;MATCH(N$1,$E2778:$E2781,0),1*c_vote,0)+IF(MATCH(M$1,$F2778:$F2781,0)&gt;MATCH(N$1,$F2778:$F2781,0),1*d_vote,0)</f>
        <v>0.21999999999999997</v>
      </c>
      <c r="O2778" s="3">
        <f>IF(MATCH($O$1,$C2778:$C2781,0)&lt;(MATCH($P$1,$C2778:$C2781,0)),1*a_vote,0)+IF(MATCH($O$1,$D2778:$D2781,0)&lt;MATCH($P$1,$D2778:$D2781,0),1*b_vote,0)+IF(MATCH($O$1,$E2778:$E2781,0)&lt;MATCH($P$1,$E2778:$E2781,0),1*c_vote,0)+IF(MATCH($O$1,$F2778:$F2781,0)&lt;MATCH($P$1,$F2778:$F2781,0),1*d_vote,0)</f>
        <v>0.75</v>
      </c>
      <c r="P2778" s="3">
        <f>IF(MATCH(O$1,$C2778:$C2781,0)&gt;(MATCH(P$1,$C2778:$C2781,0)),1*a_vote,0)+IF(MATCH(O$1,$D2778:$D2781,0)&gt;MATCH(P$1,$D2778:$D2781,0),1*b_vote,0)+IF(MATCH(O$1,$E2778:$E2781,0)&gt;MATCH(P$1,$E2778:$E2781,0),1*c_vote,0)+IF(MATCH(O$1,$F2778:$F2781,0)&gt;MATCH(P$1,$F2778:$F2781,0),1*d_vote,0)</f>
        <v>0.25</v>
      </c>
      <c r="Q2778" s="3">
        <f>IF(MATCH($Q$1,$C2778:$C2781,0)&lt;(MATCH($R$1,$C2778:$C2781,0)),1*a_vote,0)+IF(MATCH($Q$1,$D2778:$D2781,0)&lt;MATCH($R$1,$D2778:$D2781,0),1*b_vote,0)+IF(MATCH($Q$1,$E2778:$E2781,0)&lt;MATCH($R$1,$E2778:$E2781,0),1*c_vote,0)+IF(MATCH($Q$1,$F2778:$F2781,0)&lt;MATCH($R$1,$F2778:$F2781,0),1*d_vote,0)</f>
        <v>0.26</v>
      </c>
      <c r="R2778" s="3">
        <f>IF(MATCH(Q$1,$C2778:$C2781,0)&gt;(MATCH(R$1,$C2778:$C2781,0)),1*a_vote,0)+IF(MATCH(Q$1,$D2778:$D2781,0)&gt;MATCH(R$1,$D2778:$D2781,0),1*b_vote,0)+IF(MATCH(Q$1,$E2778:$E2781,0)&gt;MATCH(R$1,$E2778:$E2781,0),1*c_vote,0)+IF(MATCH(Q$1,$F2778:$F2781,0)&gt;MATCH(R$1,$F2778:$F2781,0),1*d_vote,0)</f>
        <v>0.74</v>
      </c>
      <c r="S2778" s="3">
        <f>IF(MATCH($S$1,$C2778:$C2781,0)&lt;(MATCH($T$1,$C2778:$C2781,0)),1*a_vote,0)+IF(MATCH($S$1,$D2778:$D2781,0)&lt;MATCH($T$1,$D2778:$D2781,0),1*b_vote,0)+IF(MATCH($S$1,$E2778:$E2781,0)&lt;MATCH($T$1,$E2778:$E2781,0),1*c_vote,0)+IF(MATCH($S$1,$F2778:$F2781,0)&lt;MATCH($T$1,$F2778:$F2781,0),1*d_vote,0)</f>
        <v>0.25</v>
      </c>
      <c r="T2778" s="3">
        <f>IF(MATCH(S$1,$C2778:$C2781,0)&gt;(MATCH(T$1,$C2778:$C2781,0)),1*a_vote,0)+IF(MATCH(S$1,$D2778:$D2781,0)&gt;MATCH(T$1,$D2778:$D2781,0),1*b_vote,0)+IF(MATCH(S$1,$E2778:$E2781,0)&gt;MATCH(T$1,$E2778:$E2781,0),1*c_vote,0)+IF(MATCH(S$1,$F2778:$F2781,0)&gt;MATCH(T$1,$F2778:$F2781,0),1*d_vote,0)</f>
        <v>0.75</v>
      </c>
    </row>
    <row r="2779" spans="1:20" x14ac:dyDescent="0.25">
      <c r="A2779">
        <f t="shared" si="88"/>
        <v>2778</v>
      </c>
      <c r="B2779">
        <f t="shared" si="89"/>
        <v>695</v>
      </c>
      <c r="C2779" t="str">
        <f>INDEX('VBA code_permu_wo_repettn'!$T$3:$Y$6,COUNTIF('Profile-matrices_Condorcet'!$B$2:$B2779,'Profile-matrices_Condorcet'!$B2779),MATCH(INDEX('numeric possibilities'!D$3:D$1298,VLOOKUP($B2779,'numeric possibilities'!$C$3:$G$1298,1)),'VBA code_permu_wo_repettn'!$T$2:$Y$2))</f>
        <v>D</v>
      </c>
      <c r="D2779" t="str">
        <f>INDEX('VBA code_permu_wo_repettn'!$AA$3:$AF$6,COUNTIF('Profile-matrices_Condorcet'!$B$2:$B2779,'Profile-matrices_Condorcet'!$B2779),MATCH(INDEX('numeric possibilities'!E$3:E$1298,VLOOKUP($B2779,'numeric possibilities'!$C$3:$G$1298,1)),'VBA code_permu_wo_repettn'!$AA$2:$AF$2))</f>
        <v>A</v>
      </c>
      <c r="E2779" t="str">
        <f>INDEX('VBA code_permu_wo_repettn'!$AH$3:$AM$6,COUNTIF('Profile-matrices_Condorcet'!$B$2:$B2779,'Profile-matrices_Condorcet'!$B2779),MATCH(INDEX('numeric possibilities'!F$3:F$1298,VLOOKUP($B2779,'numeric possibilities'!$C$3:$G$1298,1)),'VBA code_permu_wo_repettn'!$AH$2:$AM$2))</f>
        <v>A</v>
      </c>
      <c r="F2779" t="str">
        <f>INDEX('VBA code_permu_wo_repettn'!$AO$3:$AT$6,COUNTIF('Profile-matrices_Condorcet'!$B$2:$B2779,'Profile-matrices_Condorcet'!$B2779),MATCH(INDEX('numeric possibilities'!G$3:G$1298,VLOOKUP($B2779,'numeric possibilities'!$C$3:$G$1298,1)),'VBA code_permu_wo_repettn'!$AO$2:$AT$2))</f>
        <v>B</v>
      </c>
      <c r="H2779" t="s">
        <v>15</v>
      </c>
      <c r="I2779" t="str">
        <f>IF(I2778&gt;J2778,$I$1,IF(I2778&lt;J2778,$J$1,0))</f>
        <v>A</v>
      </c>
      <c r="K2779" t="str">
        <f>IF(K2778&gt;L2778,$K$1,IF(K2778&lt;L2778,$L$1,0))</f>
        <v>A</v>
      </c>
      <c r="M2779" t="str">
        <f>IF(M2778&gt;N2778,$M$1,IF(M2778&lt;N2778,$N$1,0))</f>
        <v>A</v>
      </c>
      <c r="O2779" t="str">
        <f>IF(O2778&gt;P2778,$O$1,IF(O2778&lt;P2778,$P$1,0))</f>
        <v>B</v>
      </c>
      <c r="Q2779" t="str">
        <f>IF(Q2778&gt;R2778,$Q$1,IF(Q2778&lt;R2778,$R$1,0))</f>
        <v>D</v>
      </c>
      <c r="S2779" t="str">
        <f>IF(S2778&gt;T2778,$S$1,IF(S2778&lt;T2778,$T$1,0))</f>
        <v>D</v>
      </c>
    </row>
    <row r="2780" spans="1:20" x14ac:dyDescent="0.25">
      <c r="A2780">
        <f t="shared" si="88"/>
        <v>2779</v>
      </c>
      <c r="B2780">
        <f t="shared" si="89"/>
        <v>695</v>
      </c>
      <c r="C2780" t="str">
        <f>INDEX('VBA code_permu_wo_repettn'!$T$3:$Y$6,COUNTIF('Profile-matrices_Condorcet'!$B$2:$B2780,'Profile-matrices_Condorcet'!$B2780),MATCH(INDEX('numeric possibilities'!D$3:D$1298,VLOOKUP($B2780,'numeric possibilities'!$C$3:$G$1298,1)),'VBA code_permu_wo_repettn'!$T$2:$Y$2))</f>
        <v>B</v>
      </c>
      <c r="D2780" t="str">
        <f>INDEX('VBA code_permu_wo_repettn'!$AA$3:$AF$6,COUNTIF('Profile-matrices_Condorcet'!$B$2:$B2780,'Profile-matrices_Condorcet'!$B2780),MATCH(INDEX('numeric possibilities'!E$3:E$1298,VLOOKUP($B2780,'numeric possibilities'!$C$3:$G$1298,1)),'VBA code_permu_wo_repettn'!$AA$2:$AF$2))</f>
        <v>D</v>
      </c>
      <c r="E2780" t="str">
        <f>INDEX('VBA code_permu_wo_repettn'!$AH$3:$AM$6,COUNTIF('Profile-matrices_Condorcet'!$B$2:$B2780,'Profile-matrices_Condorcet'!$B2780),MATCH(INDEX('numeric possibilities'!F$3:F$1298,VLOOKUP($B2780,'numeric possibilities'!$C$3:$G$1298,1)),'VBA code_permu_wo_repettn'!$AH$2:$AM$2))</f>
        <v>D</v>
      </c>
      <c r="F2780" t="str">
        <f>INDEX('VBA code_permu_wo_repettn'!$AO$3:$AT$6,COUNTIF('Profile-matrices_Condorcet'!$B$2:$B2780,'Profile-matrices_Condorcet'!$B2780),MATCH(INDEX('numeric possibilities'!G$3:G$1298,VLOOKUP($B2780,'numeric possibilities'!$C$3:$G$1298,1)),'VBA code_permu_wo_repettn'!$AO$2:$AT$2))</f>
        <v>C</v>
      </c>
      <c r="I2780" t="s">
        <v>0</v>
      </c>
      <c r="J2780" t="s">
        <v>1</v>
      </c>
      <c r="K2780" t="s">
        <v>2</v>
      </c>
      <c r="L2780" t="s">
        <v>3</v>
      </c>
    </row>
    <row r="2781" spans="1:20" x14ac:dyDescent="0.25">
      <c r="A2781">
        <f t="shared" si="88"/>
        <v>2780</v>
      </c>
      <c r="B2781">
        <f t="shared" si="89"/>
        <v>695</v>
      </c>
      <c r="C2781" t="str">
        <f>INDEX('VBA code_permu_wo_repettn'!$T$3:$Y$6,COUNTIF('Profile-matrices_Condorcet'!$B$2:$B2781,'Profile-matrices_Condorcet'!$B2781),MATCH(INDEX('numeric possibilities'!D$3:D$1298,VLOOKUP($B2781,'numeric possibilities'!$C$3:$G$1298,1)),'VBA code_permu_wo_repettn'!$T$2:$Y$2))</f>
        <v>C</v>
      </c>
      <c r="D2781" t="str">
        <f>INDEX('VBA code_permu_wo_repettn'!$AA$3:$AF$6,COUNTIF('Profile-matrices_Condorcet'!$B$2:$B2781,'Profile-matrices_Condorcet'!$B2781),MATCH(INDEX('numeric possibilities'!E$3:E$1298,VLOOKUP($B2781,'numeric possibilities'!$C$3:$G$1298,1)),'VBA code_permu_wo_repettn'!$AA$2:$AF$2))</f>
        <v>C</v>
      </c>
      <c r="E2781" t="str">
        <f>INDEX('VBA code_permu_wo_repettn'!$AH$3:$AM$6,COUNTIF('Profile-matrices_Condorcet'!$B$2:$B2781,'Profile-matrices_Condorcet'!$B2781),MATCH(INDEX('numeric possibilities'!F$3:F$1298,VLOOKUP($B2781,'numeric possibilities'!$C$3:$G$1298,1)),'VBA code_permu_wo_repettn'!$AH$2:$AM$2))</f>
        <v>B</v>
      </c>
      <c r="F2781" t="str">
        <f>INDEX('VBA code_permu_wo_repettn'!$AO$3:$AT$6,COUNTIF('Profile-matrices_Condorcet'!$B$2:$B2781,'Profile-matrices_Condorcet'!$B2781),MATCH(INDEX('numeric possibilities'!G$3:G$1298,VLOOKUP($B2781,'numeric possibilities'!$C$3:$G$1298,1)),'VBA code_permu_wo_repettn'!$AO$2:$AT$2))</f>
        <v>A</v>
      </c>
      <c r="G2781" t="str">
        <f>IF(MAX(I2781:L2781)&gt;='numeric possibilities'!$B$4/2,INDEX('Profile-matrices_Condorcet'!I2780:L2780,1,MATCH(MAX('Profile-matrices_Condorcet'!I2781:L2781),'Profile-matrices_Condorcet'!I2781:L2781,0)),"NCW")</f>
        <v>A</v>
      </c>
      <c r="H2781" t="s">
        <v>13</v>
      </c>
      <c r="I2781" s="3">
        <f>COUNTIF($I2779:$S2779,I2780)</f>
        <v>3</v>
      </c>
      <c r="J2781" s="3">
        <f>COUNTIF($I2779:$S2779,J2780)</f>
        <v>1</v>
      </c>
      <c r="K2781" s="3">
        <f>COUNTIF($I2779:$S2779,K2780)</f>
        <v>0</v>
      </c>
      <c r="L2781" s="3">
        <f>COUNTIF($I2779:$S2779,L2780)</f>
        <v>2</v>
      </c>
    </row>
    <row r="2782" spans="1:20" x14ac:dyDescent="0.25">
      <c r="A2782">
        <f t="shared" si="88"/>
        <v>2781</v>
      </c>
      <c r="B2782">
        <f t="shared" si="89"/>
        <v>696</v>
      </c>
      <c r="C2782" t="str">
        <f>INDEX('VBA code_permu_wo_repettn'!$T$3:$Y$6,COUNTIF('Profile-matrices_Condorcet'!$B$2:$B2782,'Profile-matrices_Condorcet'!$B2782),MATCH(INDEX('numeric possibilities'!D$3:D$1298,VLOOKUP($B2782,'numeric possibilities'!$C$3:$G$1298,1)),'VBA code_permu_wo_repettn'!$T$2:$Y$2))</f>
        <v>A</v>
      </c>
      <c r="D2782" t="str">
        <f>INDEX('VBA code_permu_wo_repettn'!$AA$3:$AF$6,COUNTIF('Profile-matrices_Condorcet'!$B$2:$B2782,'Profile-matrices_Condorcet'!$B2782),MATCH(INDEX('numeric possibilities'!E$3:E$1298,VLOOKUP($B2782,'numeric possibilities'!$C$3:$G$1298,1)),'VBA code_permu_wo_repettn'!$AA$2:$AF$2))</f>
        <v>B</v>
      </c>
      <c r="E2782" t="str">
        <f>INDEX('VBA code_permu_wo_repettn'!$AH$3:$AM$6,COUNTIF('Profile-matrices_Condorcet'!$B$2:$B2782,'Profile-matrices_Condorcet'!$B2782),MATCH(INDEX('numeric possibilities'!F$3:F$1298,VLOOKUP($B2782,'numeric possibilities'!$C$3:$G$1298,1)),'VBA code_permu_wo_repettn'!$AH$2:$AM$2))</f>
        <v>C</v>
      </c>
      <c r="F2782" t="str">
        <f>INDEX('VBA code_permu_wo_repettn'!$AO$3:$AT$6,COUNTIF('Profile-matrices_Condorcet'!$B$2:$B2782,'Profile-matrices_Condorcet'!$B2782),MATCH(INDEX('numeric possibilities'!G$3:G$1298,VLOOKUP($B2782,'numeric possibilities'!$C$3:$G$1298,1)),'VBA code_permu_wo_repettn'!$AO$2:$AT$2))</f>
        <v>D</v>
      </c>
      <c r="H2782" t="s">
        <v>14</v>
      </c>
      <c r="I2782" s="3">
        <f>IF(MATCH(I$1,$C2782:$C2785,0)&lt;(MATCH(J$1,$C2782:$C2785,0)),1*a_vote,0)+IF(MATCH(I$1,$D2782:$D2785,0)&lt;MATCH(J$1,$D2782:$D2785,0),1*b_vote,0)+IF(MATCH(I$1,$E2782:$E2785,0)&lt;MATCH(J$1,$E2782:$E2785,0),1*c_vote,0)+IF(MATCH(I$1,$F2782:$F2785,0)&lt;MATCH(J$1,$F2782:$F2785,0),1*d_vote,0)</f>
        <v>0.52</v>
      </c>
      <c r="J2782" s="3">
        <f>IF(MATCH(I$1,$C2782:$C2785,0)&gt;(MATCH(J$1,$C2782:$C2785,0)),1*a_vote,0)+IF(MATCH(I$1,$D2782:$D2785,0)&gt;MATCH(J$1,$D2782:$D2785,0),1*b_vote,0)+IF(MATCH(I$1,$E2782:$E2785,0)&gt;MATCH(J$1,$E2782:$E2785,0),1*c_vote,0)+IF(MATCH(I$1,$F2782:$F2785,0)&gt;MATCH(J$1,$F2782:$F2785,0),1*d_vote,0)</f>
        <v>0.48</v>
      </c>
      <c r="K2782" s="3">
        <f>IF(MATCH($K$1,$C2782:$C2785,0)&lt;(MATCH($L$1,$C2782:$C2785,0)),1*a_vote,0)+IF(MATCH($K$1,$D2782:$D2785,0)&lt;MATCH($L$1,$D2782:$D2785,0),1*b_vote,0)+IF(MATCH($K$1,$E2782:$E2785,0)&lt;MATCH($L$1,$E2782:$E2785,0),1*c_vote,0)+IF(MATCH($K$1,$F2782:$F2785,0)&lt;MATCH($L$1,$F2782:$F2785,0),1*d_vote,0)</f>
        <v>0.53</v>
      </c>
      <c r="L2782" s="3">
        <f>IF(MATCH(K$1,$C2782:$C2785,0)&gt;(MATCH(L$1,$C2782:$C2785,0)),1*a_vote,0)+IF(MATCH(K$1,$D2782:$D2785,0)&gt;MATCH(L$1,$D2782:$D2785,0),1*b_vote,0)+IF(MATCH(K$1,$E2782:$E2785,0)&gt;MATCH(L$1,$E2782:$E2785,0),1*c_vote,0)+IF(MATCH(K$1,$F2782:$F2785,0)&gt;MATCH(L$1,$F2782:$F2785,0),1*d_vote,0)</f>
        <v>0.47</v>
      </c>
      <c r="M2782" s="3">
        <f>IF(MATCH($M$1,$C2782:$C2785,0)&lt;(MATCH($N$1,$C2782:$C2785,0)),1*a_vote,0)+IF(MATCH($M$1,$D2782:$D2785,0)&lt;MATCH($N$1,$D2782:$D2785,0),1*b_vote,0)+IF(MATCH($M$1,$E2782:$E2785,0)&lt;MATCH($N$1,$E2782:$E2785,0),1*c_vote,0)+IF(MATCH($M$1,$F2782:$F2785,0)&lt;MATCH($N$1,$F2782:$F2785,0),1*d_vote,0)</f>
        <v>0.78</v>
      </c>
      <c r="N2782" s="3">
        <f>IF(MATCH(M$1,$C2782:$C2785,0)&gt;(MATCH(N$1,$C2782:$C2785,0)),1*a_vote,0)+IF(MATCH(M$1,$D2782:$D2785,0)&gt;MATCH(N$1,$D2782:$D2785,0),1*b_vote,0)+IF(MATCH(M$1,$E2782:$E2785,0)&gt;MATCH(N$1,$E2782:$E2785,0),1*c_vote,0)+IF(MATCH(M$1,$F2782:$F2785,0)&gt;MATCH(N$1,$F2782:$F2785,0),1*d_vote,0)</f>
        <v>0.21999999999999997</v>
      </c>
      <c r="O2782" s="3">
        <f>IF(MATCH($O$1,$C2782:$C2785,0)&lt;(MATCH($P$1,$C2782:$C2785,0)),1*a_vote,0)+IF(MATCH($O$1,$D2782:$D2785,0)&lt;MATCH($P$1,$D2782:$D2785,0),1*b_vote,0)+IF(MATCH($O$1,$E2782:$E2785,0)&lt;MATCH($P$1,$E2782:$E2785,0),1*c_vote,0)+IF(MATCH($O$1,$F2782:$F2785,0)&lt;MATCH($P$1,$F2782:$F2785,0),1*d_vote,0)</f>
        <v>0.48</v>
      </c>
      <c r="P2782" s="3">
        <f>IF(MATCH(O$1,$C2782:$C2785,0)&gt;(MATCH(P$1,$C2782:$C2785,0)),1*a_vote,0)+IF(MATCH(O$1,$D2782:$D2785,0)&gt;MATCH(P$1,$D2782:$D2785,0),1*b_vote,0)+IF(MATCH(O$1,$E2782:$E2785,0)&gt;MATCH(P$1,$E2782:$E2785,0),1*c_vote,0)+IF(MATCH(O$1,$F2782:$F2785,0)&gt;MATCH(P$1,$F2782:$F2785,0),1*d_vote,0)</f>
        <v>0.52</v>
      </c>
      <c r="Q2782" s="3">
        <f>IF(MATCH($Q$1,$C2782:$C2785,0)&lt;(MATCH($R$1,$C2782:$C2785,0)),1*a_vote,0)+IF(MATCH($Q$1,$D2782:$D2785,0)&lt;MATCH($R$1,$D2782:$D2785,0),1*b_vote,0)+IF(MATCH($Q$1,$E2782:$E2785,0)&lt;MATCH($R$1,$E2782:$E2785,0),1*c_vote,0)+IF(MATCH($Q$1,$F2782:$F2785,0)&lt;MATCH($R$1,$F2782:$F2785,0),1*d_vote,0)</f>
        <v>0.26</v>
      </c>
      <c r="R2782" s="3">
        <f>IF(MATCH(Q$1,$C2782:$C2785,0)&gt;(MATCH(R$1,$C2782:$C2785,0)),1*a_vote,0)+IF(MATCH(Q$1,$D2782:$D2785,0)&gt;MATCH(R$1,$D2782:$D2785,0),1*b_vote,0)+IF(MATCH(Q$1,$E2782:$E2785,0)&gt;MATCH(R$1,$E2782:$E2785,0),1*c_vote,0)+IF(MATCH(Q$1,$F2782:$F2785,0)&gt;MATCH(R$1,$F2782:$F2785,0),1*d_vote,0)</f>
        <v>0.74</v>
      </c>
      <c r="S2782" s="3">
        <f>IF(MATCH($S$1,$C2782:$C2785,0)&lt;(MATCH($T$1,$C2782:$C2785,0)),1*a_vote,0)+IF(MATCH($S$1,$D2782:$D2785,0)&lt;MATCH($T$1,$D2782:$D2785,0),1*b_vote,0)+IF(MATCH($S$1,$E2782:$E2785,0)&lt;MATCH($T$1,$E2782:$E2785,0),1*c_vote,0)+IF(MATCH($S$1,$F2782:$F2785,0)&lt;MATCH($T$1,$F2782:$F2785,0),1*d_vote,0)</f>
        <v>0.25</v>
      </c>
      <c r="T2782" s="3">
        <f>IF(MATCH(S$1,$C2782:$C2785,0)&gt;(MATCH(T$1,$C2782:$C2785,0)),1*a_vote,0)+IF(MATCH(S$1,$D2782:$D2785,0)&gt;MATCH(T$1,$D2782:$D2785,0),1*b_vote,0)+IF(MATCH(S$1,$E2782:$E2785,0)&gt;MATCH(T$1,$E2782:$E2785,0),1*c_vote,0)+IF(MATCH(S$1,$F2782:$F2785,0)&gt;MATCH(T$1,$F2782:$F2785,0),1*d_vote,0)</f>
        <v>0.75</v>
      </c>
    </row>
    <row r="2783" spans="1:20" x14ac:dyDescent="0.25">
      <c r="A2783">
        <f t="shared" si="88"/>
        <v>2782</v>
      </c>
      <c r="B2783">
        <f t="shared" si="89"/>
        <v>696</v>
      </c>
      <c r="C2783" t="str">
        <f>INDEX('VBA code_permu_wo_repettn'!$T$3:$Y$6,COUNTIF('Profile-matrices_Condorcet'!$B$2:$B2783,'Profile-matrices_Condorcet'!$B2783),MATCH(INDEX('numeric possibilities'!D$3:D$1298,VLOOKUP($B2783,'numeric possibilities'!$C$3:$G$1298,1)),'VBA code_permu_wo_repettn'!$T$2:$Y$2))</f>
        <v>D</v>
      </c>
      <c r="D2783" t="str">
        <f>INDEX('VBA code_permu_wo_repettn'!$AA$3:$AF$6,COUNTIF('Profile-matrices_Condorcet'!$B$2:$B2783,'Profile-matrices_Condorcet'!$B2783),MATCH(INDEX('numeric possibilities'!E$3:E$1298,VLOOKUP($B2783,'numeric possibilities'!$C$3:$G$1298,1)),'VBA code_permu_wo_repettn'!$AA$2:$AF$2))</f>
        <v>A</v>
      </c>
      <c r="E2783" t="str">
        <f>INDEX('VBA code_permu_wo_repettn'!$AH$3:$AM$6,COUNTIF('Profile-matrices_Condorcet'!$B$2:$B2783,'Profile-matrices_Condorcet'!$B2783),MATCH(INDEX('numeric possibilities'!F$3:F$1298,VLOOKUP($B2783,'numeric possibilities'!$C$3:$G$1298,1)),'VBA code_permu_wo_repettn'!$AH$2:$AM$2))</f>
        <v>A</v>
      </c>
      <c r="F2783" t="str">
        <f>INDEX('VBA code_permu_wo_repettn'!$AO$3:$AT$6,COUNTIF('Profile-matrices_Condorcet'!$B$2:$B2783,'Profile-matrices_Condorcet'!$B2783),MATCH(INDEX('numeric possibilities'!G$3:G$1298,VLOOKUP($B2783,'numeric possibilities'!$C$3:$G$1298,1)),'VBA code_permu_wo_repettn'!$AO$2:$AT$2))</f>
        <v>B</v>
      </c>
      <c r="H2783" t="s">
        <v>15</v>
      </c>
      <c r="I2783" t="str">
        <f>IF(I2782&gt;J2782,$I$1,IF(I2782&lt;J2782,$J$1,0))</f>
        <v>A</v>
      </c>
      <c r="K2783" t="str">
        <f>IF(K2782&gt;L2782,$K$1,IF(K2782&lt;L2782,$L$1,0))</f>
        <v>A</v>
      </c>
      <c r="M2783" t="str">
        <f>IF(M2782&gt;N2782,$M$1,IF(M2782&lt;N2782,$N$1,0))</f>
        <v>A</v>
      </c>
      <c r="O2783" t="str">
        <f>IF(O2782&gt;P2782,$O$1,IF(O2782&lt;P2782,$P$1,0))</f>
        <v>C</v>
      </c>
      <c r="Q2783" t="str">
        <f>IF(Q2782&gt;R2782,$Q$1,IF(Q2782&lt;R2782,$R$1,0))</f>
        <v>D</v>
      </c>
      <c r="S2783" t="str">
        <f>IF(S2782&gt;T2782,$S$1,IF(S2782&lt;T2782,$T$1,0))</f>
        <v>D</v>
      </c>
    </row>
    <row r="2784" spans="1:20" x14ac:dyDescent="0.25">
      <c r="A2784">
        <f t="shared" si="88"/>
        <v>2783</v>
      </c>
      <c r="B2784">
        <f t="shared" si="89"/>
        <v>696</v>
      </c>
      <c r="C2784" t="str">
        <f>INDEX('VBA code_permu_wo_repettn'!$T$3:$Y$6,COUNTIF('Profile-matrices_Condorcet'!$B$2:$B2784,'Profile-matrices_Condorcet'!$B2784),MATCH(INDEX('numeric possibilities'!D$3:D$1298,VLOOKUP($B2784,'numeric possibilities'!$C$3:$G$1298,1)),'VBA code_permu_wo_repettn'!$T$2:$Y$2))</f>
        <v>C</v>
      </c>
      <c r="D2784" t="str">
        <f>INDEX('VBA code_permu_wo_repettn'!$AA$3:$AF$6,COUNTIF('Profile-matrices_Condorcet'!$B$2:$B2784,'Profile-matrices_Condorcet'!$B2784),MATCH(INDEX('numeric possibilities'!E$3:E$1298,VLOOKUP($B2784,'numeric possibilities'!$C$3:$G$1298,1)),'VBA code_permu_wo_repettn'!$AA$2:$AF$2))</f>
        <v>D</v>
      </c>
      <c r="E2784" t="str">
        <f>INDEX('VBA code_permu_wo_repettn'!$AH$3:$AM$6,COUNTIF('Profile-matrices_Condorcet'!$B$2:$B2784,'Profile-matrices_Condorcet'!$B2784),MATCH(INDEX('numeric possibilities'!F$3:F$1298,VLOOKUP($B2784,'numeric possibilities'!$C$3:$G$1298,1)),'VBA code_permu_wo_repettn'!$AH$2:$AM$2))</f>
        <v>D</v>
      </c>
      <c r="F2784" t="str">
        <f>INDEX('VBA code_permu_wo_repettn'!$AO$3:$AT$6,COUNTIF('Profile-matrices_Condorcet'!$B$2:$B2784,'Profile-matrices_Condorcet'!$B2784),MATCH(INDEX('numeric possibilities'!G$3:G$1298,VLOOKUP($B2784,'numeric possibilities'!$C$3:$G$1298,1)),'VBA code_permu_wo_repettn'!$AO$2:$AT$2))</f>
        <v>C</v>
      </c>
      <c r="I2784" t="s">
        <v>0</v>
      </c>
      <c r="J2784" t="s">
        <v>1</v>
      </c>
      <c r="K2784" t="s">
        <v>2</v>
      </c>
      <c r="L2784" t="s">
        <v>3</v>
      </c>
    </row>
    <row r="2785" spans="1:20" x14ac:dyDescent="0.25">
      <c r="A2785">
        <f t="shared" si="88"/>
        <v>2784</v>
      </c>
      <c r="B2785">
        <f t="shared" si="89"/>
        <v>696</v>
      </c>
      <c r="C2785" t="str">
        <f>INDEX('VBA code_permu_wo_repettn'!$T$3:$Y$6,COUNTIF('Profile-matrices_Condorcet'!$B$2:$B2785,'Profile-matrices_Condorcet'!$B2785),MATCH(INDEX('numeric possibilities'!D$3:D$1298,VLOOKUP($B2785,'numeric possibilities'!$C$3:$G$1298,1)),'VBA code_permu_wo_repettn'!$T$2:$Y$2))</f>
        <v>B</v>
      </c>
      <c r="D2785" t="str">
        <f>INDEX('VBA code_permu_wo_repettn'!$AA$3:$AF$6,COUNTIF('Profile-matrices_Condorcet'!$B$2:$B2785,'Profile-matrices_Condorcet'!$B2785),MATCH(INDEX('numeric possibilities'!E$3:E$1298,VLOOKUP($B2785,'numeric possibilities'!$C$3:$G$1298,1)),'VBA code_permu_wo_repettn'!$AA$2:$AF$2))</f>
        <v>C</v>
      </c>
      <c r="E2785" t="str">
        <f>INDEX('VBA code_permu_wo_repettn'!$AH$3:$AM$6,COUNTIF('Profile-matrices_Condorcet'!$B$2:$B2785,'Profile-matrices_Condorcet'!$B2785),MATCH(INDEX('numeric possibilities'!F$3:F$1298,VLOOKUP($B2785,'numeric possibilities'!$C$3:$G$1298,1)),'VBA code_permu_wo_repettn'!$AH$2:$AM$2))</f>
        <v>B</v>
      </c>
      <c r="F2785" t="str">
        <f>INDEX('VBA code_permu_wo_repettn'!$AO$3:$AT$6,COUNTIF('Profile-matrices_Condorcet'!$B$2:$B2785,'Profile-matrices_Condorcet'!$B2785),MATCH(INDEX('numeric possibilities'!G$3:G$1298,VLOOKUP($B2785,'numeric possibilities'!$C$3:$G$1298,1)),'VBA code_permu_wo_repettn'!$AO$2:$AT$2))</f>
        <v>A</v>
      </c>
      <c r="G2785" t="str">
        <f>IF(MAX(I2785:L2785)&gt;='numeric possibilities'!$B$4/2,INDEX('Profile-matrices_Condorcet'!I2784:L2784,1,MATCH(MAX('Profile-matrices_Condorcet'!I2785:L2785),'Profile-matrices_Condorcet'!I2785:L2785,0)),"NCW")</f>
        <v>A</v>
      </c>
      <c r="H2785" t="s">
        <v>13</v>
      </c>
      <c r="I2785" s="3">
        <f>COUNTIF($I2783:$S2783,I2784)</f>
        <v>3</v>
      </c>
      <c r="J2785" s="3">
        <f>COUNTIF($I2783:$S2783,J2784)</f>
        <v>0</v>
      </c>
      <c r="K2785" s="3">
        <f>COUNTIF($I2783:$S2783,K2784)</f>
        <v>1</v>
      </c>
      <c r="L2785" s="3">
        <f>COUNTIF($I2783:$S2783,L2784)</f>
        <v>2</v>
      </c>
    </row>
    <row r="2786" spans="1:20" x14ac:dyDescent="0.25">
      <c r="A2786">
        <f t="shared" si="88"/>
        <v>2785</v>
      </c>
      <c r="B2786">
        <f t="shared" si="89"/>
        <v>697</v>
      </c>
      <c r="C2786" t="str">
        <f>INDEX('VBA code_permu_wo_repettn'!$T$3:$Y$6,COUNTIF('Profile-matrices_Condorcet'!$B$2:$B2786,'Profile-matrices_Condorcet'!$B2786),MATCH(INDEX('numeric possibilities'!D$3:D$1298,VLOOKUP($B2786,'numeric possibilities'!$C$3:$G$1298,1)),'VBA code_permu_wo_repettn'!$T$2:$Y$2))</f>
        <v>A</v>
      </c>
      <c r="D2786" t="str">
        <f>INDEX('VBA code_permu_wo_repettn'!$AA$3:$AF$6,COUNTIF('Profile-matrices_Condorcet'!$B$2:$B2786,'Profile-matrices_Condorcet'!$B2786),MATCH(INDEX('numeric possibilities'!E$3:E$1298,VLOOKUP($B2786,'numeric possibilities'!$C$3:$G$1298,1)),'VBA code_permu_wo_repettn'!$AA$2:$AF$2))</f>
        <v>B</v>
      </c>
      <c r="E2786" t="str">
        <f>INDEX('VBA code_permu_wo_repettn'!$AH$3:$AM$6,COUNTIF('Profile-matrices_Condorcet'!$B$2:$B2786,'Profile-matrices_Condorcet'!$B2786),MATCH(INDEX('numeric possibilities'!F$3:F$1298,VLOOKUP($B2786,'numeric possibilities'!$C$3:$G$1298,1)),'VBA code_permu_wo_repettn'!$AH$2:$AM$2))</f>
        <v>C</v>
      </c>
      <c r="F2786" t="str">
        <f>INDEX('VBA code_permu_wo_repettn'!$AO$3:$AT$6,COUNTIF('Profile-matrices_Condorcet'!$B$2:$B2786,'Profile-matrices_Condorcet'!$B2786),MATCH(INDEX('numeric possibilities'!G$3:G$1298,VLOOKUP($B2786,'numeric possibilities'!$C$3:$G$1298,1)),'VBA code_permu_wo_repettn'!$AO$2:$AT$2))</f>
        <v>D</v>
      </c>
      <c r="H2786" t="s">
        <v>14</v>
      </c>
      <c r="I2786" s="3">
        <f>IF(MATCH(I$1,$C2786:$C2789,0)&lt;(MATCH(J$1,$C2786:$C2789,0)),1*a_vote,0)+IF(MATCH(I$1,$D2786:$D2789,0)&lt;MATCH(J$1,$D2786:$D2789,0),1*b_vote,0)+IF(MATCH(I$1,$E2786:$E2789,0)&lt;MATCH(J$1,$E2786:$E2789,0),1*c_vote,0)+IF(MATCH(I$1,$F2786:$F2789,0)&lt;MATCH(J$1,$F2786:$F2789,0),1*d_vote,0)</f>
        <v>0.52</v>
      </c>
      <c r="J2786" s="3">
        <f>IF(MATCH(I$1,$C2786:$C2789,0)&gt;(MATCH(J$1,$C2786:$C2789,0)),1*a_vote,0)+IF(MATCH(I$1,$D2786:$D2789,0)&gt;MATCH(J$1,$D2786:$D2789,0),1*b_vote,0)+IF(MATCH(I$1,$E2786:$E2789,0)&gt;MATCH(J$1,$E2786:$E2789,0),1*c_vote,0)+IF(MATCH(I$1,$F2786:$F2789,0)&gt;MATCH(J$1,$F2786:$F2789,0),1*d_vote,0)</f>
        <v>0.48</v>
      </c>
      <c r="K2786" s="3">
        <f>IF(MATCH($K$1,$C2786:$C2789,0)&lt;(MATCH($L$1,$C2786:$C2789,0)),1*a_vote,0)+IF(MATCH($K$1,$D2786:$D2789,0)&lt;MATCH($L$1,$D2786:$D2789,0),1*b_vote,0)+IF(MATCH($K$1,$E2786:$E2789,0)&lt;MATCH($L$1,$E2786:$E2789,0),1*c_vote,0)+IF(MATCH($K$1,$F2786:$F2789,0)&lt;MATCH($L$1,$F2786:$F2789,0),1*d_vote,0)</f>
        <v>0.27</v>
      </c>
      <c r="L2786" s="3">
        <f>IF(MATCH(K$1,$C2786:$C2789,0)&gt;(MATCH(L$1,$C2786:$C2789,0)),1*a_vote,0)+IF(MATCH(K$1,$D2786:$D2789,0)&gt;MATCH(L$1,$D2786:$D2789,0),1*b_vote,0)+IF(MATCH(K$1,$E2786:$E2789,0)&gt;MATCH(L$1,$E2786:$E2789,0),1*c_vote,0)+IF(MATCH(K$1,$F2786:$F2789,0)&gt;MATCH(L$1,$F2786:$F2789,0),1*d_vote,0)</f>
        <v>0.73</v>
      </c>
      <c r="M2786" s="3">
        <f>IF(MATCH($M$1,$C2786:$C2789,0)&lt;(MATCH($N$1,$C2786:$C2789,0)),1*a_vote,0)+IF(MATCH($M$1,$D2786:$D2789,0)&lt;MATCH($N$1,$D2786:$D2789,0),1*b_vote,0)+IF(MATCH($M$1,$E2786:$E2789,0)&lt;MATCH($N$1,$E2786:$E2789,0),1*c_vote,0)+IF(MATCH($M$1,$F2786:$F2789,0)&lt;MATCH($N$1,$F2786:$F2789,0),1*d_vote,0)</f>
        <v>0.78</v>
      </c>
      <c r="N2786" s="3">
        <f>IF(MATCH(M$1,$C2786:$C2789,0)&gt;(MATCH(N$1,$C2786:$C2789,0)),1*a_vote,0)+IF(MATCH(M$1,$D2786:$D2789,0)&gt;MATCH(N$1,$D2786:$D2789,0),1*b_vote,0)+IF(MATCH(M$1,$E2786:$E2789,0)&gt;MATCH(N$1,$E2786:$E2789,0),1*c_vote,0)+IF(MATCH(M$1,$F2786:$F2789,0)&gt;MATCH(N$1,$F2786:$F2789,0),1*d_vote,0)</f>
        <v>0.21999999999999997</v>
      </c>
      <c r="O2786" s="3">
        <f>IF(MATCH($O$1,$C2786:$C2789,0)&lt;(MATCH($P$1,$C2786:$C2789,0)),1*a_vote,0)+IF(MATCH($O$1,$D2786:$D2789,0)&lt;MATCH($P$1,$D2786:$D2789,0),1*b_vote,0)+IF(MATCH($O$1,$E2786:$E2789,0)&lt;MATCH($P$1,$E2786:$E2789,0),1*c_vote,0)+IF(MATCH($O$1,$F2786:$F2789,0)&lt;MATCH($P$1,$F2786:$F2789,0),1*d_vote,0)</f>
        <v>0.75</v>
      </c>
      <c r="P2786" s="3">
        <f>IF(MATCH(O$1,$C2786:$C2789,0)&gt;(MATCH(P$1,$C2786:$C2789,0)),1*a_vote,0)+IF(MATCH(O$1,$D2786:$D2789,0)&gt;MATCH(P$1,$D2786:$D2789,0),1*b_vote,0)+IF(MATCH(O$1,$E2786:$E2789,0)&gt;MATCH(P$1,$E2786:$E2789,0),1*c_vote,0)+IF(MATCH(O$1,$F2786:$F2789,0)&gt;MATCH(P$1,$F2786:$F2789,0),1*d_vote,0)</f>
        <v>0.25</v>
      </c>
      <c r="Q2786" s="3">
        <f>IF(MATCH($Q$1,$C2786:$C2789,0)&lt;(MATCH($R$1,$C2786:$C2789,0)),1*a_vote,0)+IF(MATCH($Q$1,$D2786:$D2789,0)&lt;MATCH($R$1,$D2786:$D2789,0),1*b_vote,0)+IF(MATCH($Q$1,$E2786:$E2789,0)&lt;MATCH($R$1,$E2786:$E2789,0),1*c_vote,0)+IF(MATCH($Q$1,$F2786:$F2789,0)&lt;MATCH($R$1,$F2786:$F2789,0),1*d_vote,0)</f>
        <v>0.53</v>
      </c>
      <c r="R2786" s="3">
        <f>IF(MATCH(Q$1,$C2786:$C2789,0)&gt;(MATCH(R$1,$C2786:$C2789,0)),1*a_vote,0)+IF(MATCH(Q$1,$D2786:$D2789,0)&gt;MATCH(R$1,$D2786:$D2789,0),1*b_vote,0)+IF(MATCH(Q$1,$E2786:$E2789,0)&gt;MATCH(R$1,$E2786:$E2789,0),1*c_vote,0)+IF(MATCH(Q$1,$F2786:$F2789,0)&gt;MATCH(R$1,$F2786:$F2789,0),1*d_vote,0)</f>
        <v>0.47</v>
      </c>
      <c r="S2786" s="3">
        <f>IF(MATCH($S$1,$C2786:$C2789,0)&lt;(MATCH($T$1,$C2786:$C2789,0)),1*a_vote,0)+IF(MATCH($S$1,$D2786:$D2789,0)&lt;MATCH($T$1,$D2786:$D2789,0),1*b_vote,0)+IF(MATCH($S$1,$E2786:$E2789,0)&lt;MATCH($T$1,$E2786:$E2789,0),1*c_vote,0)+IF(MATCH($S$1,$F2786:$F2789,0)&lt;MATCH($T$1,$F2786:$F2789,0),1*d_vote,0)</f>
        <v>0.78</v>
      </c>
      <c r="T2786" s="3">
        <f>IF(MATCH(S$1,$C2786:$C2789,0)&gt;(MATCH(T$1,$C2786:$C2789,0)),1*a_vote,0)+IF(MATCH(S$1,$D2786:$D2789,0)&gt;MATCH(T$1,$D2786:$D2789,0),1*b_vote,0)+IF(MATCH(S$1,$E2786:$E2789,0)&gt;MATCH(T$1,$E2786:$E2789,0),1*c_vote,0)+IF(MATCH(S$1,$F2786:$F2789,0)&gt;MATCH(T$1,$F2786:$F2789,0),1*d_vote,0)</f>
        <v>0.21999999999999997</v>
      </c>
    </row>
    <row r="2787" spans="1:20" x14ac:dyDescent="0.25">
      <c r="A2787">
        <f t="shared" si="88"/>
        <v>2786</v>
      </c>
      <c r="B2787">
        <f t="shared" si="89"/>
        <v>697</v>
      </c>
      <c r="C2787" t="str">
        <f>INDEX('VBA code_permu_wo_repettn'!$T$3:$Y$6,COUNTIF('Profile-matrices_Condorcet'!$B$2:$B2787,'Profile-matrices_Condorcet'!$B2787),MATCH(INDEX('numeric possibilities'!D$3:D$1298,VLOOKUP($B2787,'numeric possibilities'!$C$3:$G$1298,1)),'VBA code_permu_wo_repettn'!$T$2:$Y$2))</f>
        <v>B</v>
      </c>
      <c r="D2787" t="str">
        <f>INDEX('VBA code_permu_wo_repettn'!$AA$3:$AF$6,COUNTIF('Profile-matrices_Condorcet'!$B$2:$B2787,'Profile-matrices_Condorcet'!$B2787),MATCH(INDEX('numeric possibilities'!E$3:E$1298,VLOOKUP($B2787,'numeric possibilities'!$C$3:$G$1298,1)),'VBA code_permu_wo_repettn'!$AA$2:$AF$2))</f>
        <v>C</v>
      </c>
      <c r="E2787" t="str">
        <f>INDEX('VBA code_permu_wo_repettn'!$AH$3:$AM$6,COUNTIF('Profile-matrices_Condorcet'!$B$2:$B2787,'Profile-matrices_Condorcet'!$B2787),MATCH(INDEX('numeric possibilities'!F$3:F$1298,VLOOKUP($B2787,'numeric possibilities'!$C$3:$G$1298,1)),'VBA code_permu_wo_repettn'!$AH$2:$AM$2))</f>
        <v>A</v>
      </c>
      <c r="F2787" t="str">
        <f>INDEX('VBA code_permu_wo_repettn'!$AO$3:$AT$6,COUNTIF('Profile-matrices_Condorcet'!$B$2:$B2787,'Profile-matrices_Condorcet'!$B2787),MATCH(INDEX('numeric possibilities'!G$3:G$1298,VLOOKUP($B2787,'numeric possibilities'!$C$3:$G$1298,1)),'VBA code_permu_wo_repettn'!$AO$2:$AT$2))</f>
        <v>B</v>
      </c>
      <c r="H2787" t="s">
        <v>15</v>
      </c>
      <c r="I2787" t="str">
        <f>IF(I2786&gt;J2786,$I$1,IF(I2786&lt;J2786,$J$1,0))</f>
        <v>A</v>
      </c>
      <c r="K2787" t="str">
        <f>IF(K2786&gt;L2786,$K$1,IF(K2786&lt;L2786,$L$1,0))</f>
        <v>C</v>
      </c>
      <c r="M2787" t="str">
        <f>IF(M2786&gt;N2786,$M$1,IF(M2786&lt;N2786,$N$1,0))</f>
        <v>A</v>
      </c>
      <c r="O2787" t="str">
        <f>IF(O2786&gt;P2786,$O$1,IF(O2786&lt;P2786,$P$1,0))</f>
        <v>B</v>
      </c>
      <c r="Q2787" t="str">
        <f>IF(Q2786&gt;R2786,$Q$1,IF(Q2786&lt;R2786,$R$1,0))</f>
        <v>B</v>
      </c>
      <c r="S2787" t="str">
        <f>IF(S2786&gt;T2786,$S$1,IF(S2786&lt;T2786,$T$1,0))</f>
        <v>C</v>
      </c>
    </row>
    <row r="2788" spans="1:20" x14ac:dyDescent="0.25">
      <c r="A2788">
        <f t="shared" si="88"/>
        <v>2787</v>
      </c>
      <c r="B2788">
        <f t="shared" si="89"/>
        <v>697</v>
      </c>
      <c r="C2788" t="str">
        <f>INDEX('VBA code_permu_wo_repettn'!$T$3:$Y$6,COUNTIF('Profile-matrices_Condorcet'!$B$2:$B2788,'Profile-matrices_Condorcet'!$B2788),MATCH(INDEX('numeric possibilities'!D$3:D$1298,VLOOKUP($B2788,'numeric possibilities'!$C$3:$G$1298,1)),'VBA code_permu_wo_repettn'!$T$2:$Y$2))</f>
        <v>C</v>
      </c>
      <c r="D2788" t="str">
        <f>INDEX('VBA code_permu_wo_repettn'!$AA$3:$AF$6,COUNTIF('Profile-matrices_Condorcet'!$B$2:$B2788,'Profile-matrices_Condorcet'!$B2788),MATCH(INDEX('numeric possibilities'!E$3:E$1298,VLOOKUP($B2788,'numeric possibilities'!$C$3:$G$1298,1)),'VBA code_permu_wo_repettn'!$AA$2:$AF$2))</f>
        <v>A</v>
      </c>
      <c r="E2788" t="str">
        <f>INDEX('VBA code_permu_wo_repettn'!$AH$3:$AM$6,COUNTIF('Profile-matrices_Condorcet'!$B$2:$B2788,'Profile-matrices_Condorcet'!$B2788),MATCH(INDEX('numeric possibilities'!F$3:F$1298,VLOOKUP($B2788,'numeric possibilities'!$C$3:$G$1298,1)),'VBA code_permu_wo_repettn'!$AH$2:$AM$2))</f>
        <v>D</v>
      </c>
      <c r="F2788" t="str">
        <f>INDEX('VBA code_permu_wo_repettn'!$AO$3:$AT$6,COUNTIF('Profile-matrices_Condorcet'!$B$2:$B2788,'Profile-matrices_Condorcet'!$B2788),MATCH(INDEX('numeric possibilities'!G$3:G$1298,VLOOKUP($B2788,'numeric possibilities'!$C$3:$G$1298,1)),'VBA code_permu_wo_repettn'!$AO$2:$AT$2))</f>
        <v>C</v>
      </c>
      <c r="I2788" t="s">
        <v>0</v>
      </c>
      <c r="J2788" t="s">
        <v>1</v>
      </c>
      <c r="K2788" t="s">
        <v>2</v>
      </c>
      <c r="L2788" t="s">
        <v>3</v>
      </c>
    </row>
    <row r="2789" spans="1:20" x14ac:dyDescent="0.25">
      <c r="A2789">
        <f t="shared" si="88"/>
        <v>2788</v>
      </c>
      <c r="B2789">
        <f t="shared" si="89"/>
        <v>697</v>
      </c>
      <c r="C2789" t="str">
        <f>INDEX('VBA code_permu_wo_repettn'!$T$3:$Y$6,COUNTIF('Profile-matrices_Condorcet'!$B$2:$B2789,'Profile-matrices_Condorcet'!$B2789),MATCH(INDEX('numeric possibilities'!D$3:D$1298,VLOOKUP($B2789,'numeric possibilities'!$C$3:$G$1298,1)),'VBA code_permu_wo_repettn'!$T$2:$Y$2))</f>
        <v>D</v>
      </c>
      <c r="D2789" t="str">
        <f>INDEX('VBA code_permu_wo_repettn'!$AA$3:$AF$6,COUNTIF('Profile-matrices_Condorcet'!$B$2:$B2789,'Profile-matrices_Condorcet'!$B2789),MATCH(INDEX('numeric possibilities'!E$3:E$1298,VLOOKUP($B2789,'numeric possibilities'!$C$3:$G$1298,1)),'VBA code_permu_wo_repettn'!$AA$2:$AF$2))</f>
        <v>D</v>
      </c>
      <c r="E2789" t="str">
        <f>INDEX('VBA code_permu_wo_repettn'!$AH$3:$AM$6,COUNTIF('Profile-matrices_Condorcet'!$B$2:$B2789,'Profile-matrices_Condorcet'!$B2789),MATCH(INDEX('numeric possibilities'!F$3:F$1298,VLOOKUP($B2789,'numeric possibilities'!$C$3:$G$1298,1)),'VBA code_permu_wo_repettn'!$AH$2:$AM$2))</f>
        <v>B</v>
      </c>
      <c r="F2789" t="str">
        <f>INDEX('VBA code_permu_wo_repettn'!$AO$3:$AT$6,COUNTIF('Profile-matrices_Condorcet'!$B$2:$B2789,'Profile-matrices_Condorcet'!$B2789),MATCH(INDEX('numeric possibilities'!G$3:G$1298,VLOOKUP($B2789,'numeric possibilities'!$C$3:$G$1298,1)),'VBA code_permu_wo_repettn'!$AO$2:$AT$2))</f>
        <v>A</v>
      </c>
      <c r="G2789" t="str">
        <f>IF(MAX(I2789:L2789)&gt;='numeric possibilities'!$B$4/2,INDEX('Profile-matrices_Condorcet'!I2788:L2788,1,MATCH(MAX('Profile-matrices_Condorcet'!I2789:L2789),'Profile-matrices_Condorcet'!I2789:L2789,0)),"NCW")</f>
        <v>NCW</v>
      </c>
      <c r="H2789" t="s">
        <v>13</v>
      </c>
      <c r="I2789" s="3">
        <f>COUNTIF($I2787:$S2787,I2788)</f>
        <v>2</v>
      </c>
      <c r="J2789" s="3">
        <f>COUNTIF($I2787:$S2787,J2788)</f>
        <v>2</v>
      </c>
      <c r="K2789" s="3">
        <f>COUNTIF($I2787:$S2787,K2788)</f>
        <v>2</v>
      </c>
      <c r="L2789" s="3">
        <f>COUNTIF($I2787:$S2787,L2788)</f>
        <v>0</v>
      </c>
    </row>
    <row r="2790" spans="1:20" x14ac:dyDescent="0.25">
      <c r="A2790">
        <f t="shared" si="88"/>
        <v>2789</v>
      </c>
      <c r="B2790">
        <f t="shared" si="89"/>
        <v>698</v>
      </c>
      <c r="C2790" t="str">
        <f>INDEX('VBA code_permu_wo_repettn'!$T$3:$Y$6,COUNTIF('Profile-matrices_Condorcet'!$B$2:$B2790,'Profile-matrices_Condorcet'!$B2790),MATCH(INDEX('numeric possibilities'!D$3:D$1298,VLOOKUP($B2790,'numeric possibilities'!$C$3:$G$1298,1)),'VBA code_permu_wo_repettn'!$T$2:$Y$2))</f>
        <v>A</v>
      </c>
      <c r="D2790" t="str">
        <f>INDEX('VBA code_permu_wo_repettn'!$AA$3:$AF$6,COUNTIF('Profile-matrices_Condorcet'!$B$2:$B2790,'Profile-matrices_Condorcet'!$B2790),MATCH(INDEX('numeric possibilities'!E$3:E$1298,VLOOKUP($B2790,'numeric possibilities'!$C$3:$G$1298,1)),'VBA code_permu_wo_repettn'!$AA$2:$AF$2))</f>
        <v>B</v>
      </c>
      <c r="E2790" t="str">
        <f>INDEX('VBA code_permu_wo_repettn'!$AH$3:$AM$6,COUNTIF('Profile-matrices_Condorcet'!$B$2:$B2790,'Profile-matrices_Condorcet'!$B2790),MATCH(INDEX('numeric possibilities'!F$3:F$1298,VLOOKUP($B2790,'numeric possibilities'!$C$3:$G$1298,1)),'VBA code_permu_wo_repettn'!$AH$2:$AM$2))</f>
        <v>C</v>
      </c>
      <c r="F2790" t="str">
        <f>INDEX('VBA code_permu_wo_repettn'!$AO$3:$AT$6,COUNTIF('Profile-matrices_Condorcet'!$B$2:$B2790,'Profile-matrices_Condorcet'!$B2790),MATCH(INDEX('numeric possibilities'!G$3:G$1298,VLOOKUP($B2790,'numeric possibilities'!$C$3:$G$1298,1)),'VBA code_permu_wo_repettn'!$AO$2:$AT$2))</f>
        <v>D</v>
      </c>
      <c r="H2790" t="s">
        <v>14</v>
      </c>
      <c r="I2790" s="3">
        <f>IF(MATCH(I$1,$C2790:$C2793,0)&lt;(MATCH(J$1,$C2790:$C2793,0)),1*a_vote,0)+IF(MATCH(I$1,$D2790:$D2793,0)&lt;MATCH(J$1,$D2790:$D2793,0),1*b_vote,0)+IF(MATCH(I$1,$E2790:$E2793,0)&lt;MATCH(J$1,$E2790:$E2793,0),1*c_vote,0)+IF(MATCH(I$1,$F2790:$F2793,0)&lt;MATCH(J$1,$F2790:$F2793,0),1*d_vote,0)</f>
        <v>0.52</v>
      </c>
      <c r="J2790" s="3">
        <f>IF(MATCH(I$1,$C2790:$C2793,0)&gt;(MATCH(J$1,$C2790:$C2793,0)),1*a_vote,0)+IF(MATCH(I$1,$D2790:$D2793,0)&gt;MATCH(J$1,$D2790:$D2793,0),1*b_vote,0)+IF(MATCH(I$1,$E2790:$E2793,0)&gt;MATCH(J$1,$E2790:$E2793,0),1*c_vote,0)+IF(MATCH(I$1,$F2790:$F2793,0)&gt;MATCH(J$1,$F2790:$F2793,0),1*d_vote,0)</f>
        <v>0.48</v>
      </c>
      <c r="K2790" s="3">
        <f>IF(MATCH($K$1,$C2790:$C2793,0)&lt;(MATCH($L$1,$C2790:$C2793,0)),1*a_vote,0)+IF(MATCH($K$1,$D2790:$D2793,0)&lt;MATCH($L$1,$D2790:$D2793,0),1*b_vote,0)+IF(MATCH($K$1,$E2790:$E2793,0)&lt;MATCH($L$1,$E2790:$E2793,0),1*c_vote,0)+IF(MATCH($K$1,$F2790:$F2793,0)&lt;MATCH($L$1,$F2790:$F2793,0),1*d_vote,0)</f>
        <v>0.27</v>
      </c>
      <c r="L2790" s="3">
        <f>IF(MATCH(K$1,$C2790:$C2793,0)&gt;(MATCH(L$1,$C2790:$C2793,0)),1*a_vote,0)+IF(MATCH(K$1,$D2790:$D2793,0)&gt;MATCH(L$1,$D2790:$D2793,0),1*b_vote,0)+IF(MATCH(K$1,$E2790:$E2793,0)&gt;MATCH(L$1,$E2790:$E2793,0),1*c_vote,0)+IF(MATCH(K$1,$F2790:$F2793,0)&gt;MATCH(L$1,$F2790:$F2793,0),1*d_vote,0)</f>
        <v>0.73</v>
      </c>
      <c r="M2790" s="3">
        <f>IF(MATCH($M$1,$C2790:$C2793,0)&lt;(MATCH($N$1,$C2790:$C2793,0)),1*a_vote,0)+IF(MATCH($M$1,$D2790:$D2793,0)&lt;MATCH($N$1,$D2790:$D2793,0),1*b_vote,0)+IF(MATCH($M$1,$E2790:$E2793,0)&lt;MATCH($N$1,$E2790:$E2793,0),1*c_vote,0)+IF(MATCH($M$1,$F2790:$F2793,0)&lt;MATCH($N$1,$F2790:$F2793,0),1*d_vote,0)</f>
        <v>0.78</v>
      </c>
      <c r="N2790" s="3">
        <f>IF(MATCH(M$1,$C2790:$C2793,0)&gt;(MATCH(N$1,$C2790:$C2793,0)),1*a_vote,0)+IF(MATCH(M$1,$D2790:$D2793,0)&gt;MATCH(N$1,$D2790:$D2793,0),1*b_vote,0)+IF(MATCH(M$1,$E2790:$E2793,0)&gt;MATCH(N$1,$E2790:$E2793,0),1*c_vote,0)+IF(MATCH(M$1,$F2790:$F2793,0)&gt;MATCH(N$1,$F2790:$F2793,0),1*d_vote,0)</f>
        <v>0.21999999999999997</v>
      </c>
      <c r="O2790" s="3">
        <f>IF(MATCH($O$1,$C2790:$C2793,0)&lt;(MATCH($P$1,$C2790:$C2793,0)),1*a_vote,0)+IF(MATCH($O$1,$D2790:$D2793,0)&lt;MATCH($P$1,$D2790:$D2793,0),1*b_vote,0)+IF(MATCH($O$1,$E2790:$E2793,0)&lt;MATCH($P$1,$E2790:$E2793,0),1*c_vote,0)+IF(MATCH($O$1,$F2790:$F2793,0)&lt;MATCH($P$1,$F2790:$F2793,0),1*d_vote,0)</f>
        <v>0.75</v>
      </c>
      <c r="P2790" s="3">
        <f>IF(MATCH(O$1,$C2790:$C2793,0)&gt;(MATCH(P$1,$C2790:$C2793,0)),1*a_vote,0)+IF(MATCH(O$1,$D2790:$D2793,0)&gt;MATCH(P$1,$D2790:$D2793,0),1*b_vote,0)+IF(MATCH(O$1,$E2790:$E2793,0)&gt;MATCH(P$1,$E2790:$E2793,0),1*c_vote,0)+IF(MATCH(O$1,$F2790:$F2793,0)&gt;MATCH(P$1,$F2790:$F2793,0),1*d_vote,0)</f>
        <v>0.25</v>
      </c>
      <c r="Q2790" s="3">
        <f>IF(MATCH($Q$1,$C2790:$C2793,0)&lt;(MATCH($R$1,$C2790:$C2793,0)),1*a_vote,0)+IF(MATCH($Q$1,$D2790:$D2793,0)&lt;MATCH($R$1,$D2790:$D2793,0),1*b_vote,0)+IF(MATCH($Q$1,$E2790:$E2793,0)&lt;MATCH($R$1,$E2790:$E2793,0),1*c_vote,0)+IF(MATCH($Q$1,$F2790:$F2793,0)&lt;MATCH($R$1,$F2790:$F2793,0),1*d_vote,0)</f>
        <v>0.53</v>
      </c>
      <c r="R2790" s="3">
        <f>IF(MATCH(Q$1,$C2790:$C2793,0)&gt;(MATCH(R$1,$C2790:$C2793,0)),1*a_vote,0)+IF(MATCH(Q$1,$D2790:$D2793,0)&gt;MATCH(R$1,$D2790:$D2793,0),1*b_vote,0)+IF(MATCH(Q$1,$E2790:$E2793,0)&gt;MATCH(R$1,$E2790:$E2793,0),1*c_vote,0)+IF(MATCH(Q$1,$F2790:$F2793,0)&gt;MATCH(R$1,$F2790:$F2793,0),1*d_vote,0)</f>
        <v>0.47</v>
      </c>
      <c r="S2790" s="3">
        <f>IF(MATCH($S$1,$C2790:$C2793,0)&lt;(MATCH($T$1,$C2790:$C2793,0)),1*a_vote,0)+IF(MATCH($S$1,$D2790:$D2793,0)&lt;MATCH($T$1,$D2790:$D2793,0),1*b_vote,0)+IF(MATCH($S$1,$E2790:$E2793,0)&lt;MATCH($T$1,$E2790:$E2793,0),1*c_vote,0)+IF(MATCH($S$1,$F2790:$F2793,0)&lt;MATCH($T$1,$F2790:$F2793,0),1*d_vote,0)</f>
        <v>0.51</v>
      </c>
      <c r="T2790" s="3">
        <f>IF(MATCH(S$1,$C2790:$C2793,0)&gt;(MATCH(T$1,$C2790:$C2793,0)),1*a_vote,0)+IF(MATCH(S$1,$D2790:$D2793,0)&gt;MATCH(T$1,$D2790:$D2793,0),1*b_vote,0)+IF(MATCH(S$1,$E2790:$E2793,0)&gt;MATCH(T$1,$E2790:$E2793,0),1*c_vote,0)+IF(MATCH(S$1,$F2790:$F2793,0)&gt;MATCH(T$1,$F2790:$F2793,0),1*d_vote,0)</f>
        <v>0.49</v>
      </c>
    </row>
    <row r="2791" spans="1:20" x14ac:dyDescent="0.25">
      <c r="A2791">
        <f t="shared" si="88"/>
        <v>2790</v>
      </c>
      <c r="B2791">
        <f t="shared" si="89"/>
        <v>698</v>
      </c>
      <c r="C2791" t="str">
        <f>INDEX('VBA code_permu_wo_repettn'!$T$3:$Y$6,COUNTIF('Profile-matrices_Condorcet'!$B$2:$B2791,'Profile-matrices_Condorcet'!$B2791),MATCH(INDEX('numeric possibilities'!D$3:D$1298,VLOOKUP($B2791,'numeric possibilities'!$C$3:$G$1298,1)),'VBA code_permu_wo_repettn'!$T$2:$Y$2))</f>
        <v>B</v>
      </c>
      <c r="D2791" t="str">
        <f>INDEX('VBA code_permu_wo_repettn'!$AA$3:$AF$6,COUNTIF('Profile-matrices_Condorcet'!$B$2:$B2791,'Profile-matrices_Condorcet'!$B2791),MATCH(INDEX('numeric possibilities'!E$3:E$1298,VLOOKUP($B2791,'numeric possibilities'!$C$3:$G$1298,1)),'VBA code_permu_wo_repettn'!$AA$2:$AF$2))</f>
        <v>C</v>
      </c>
      <c r="E2791" t="str">
        <f>INDEX('VBA code_permu_wo_repettn'!$AH$3:$AM$6,COUNTIF('Profile-matrices_Condorcet'!$B$2:$B2791,'Profile-matrices_Condorcet'!$B2791),MATCH(INDEX('numeric possibilities'!F$3:F$1298,VLOOKUP($B2791,'numeric possibilities'!$C$3:$G$1298,1)),'VBA code_permu_wo_repettn'!$AH$2:$AM$2))</f>
        <v>A</v>
      </c>
      <c r="F2791" t="str">
        <f>INDEX('VBA code_permu_wo_repettn'!$AO$3:$AT$6,COUNTIF('Profile-matrices_Condorcet'!$B$2:$B2791,'Profile-matrices_Condorcet'!$B2791),MATCH(INDEX('numeric possibilities'!G$3:G$1298,VLOOKUP($B2791,'numeric possibilities'!$C$3:$G$1298,1)),'VBA code_permu_wo_repettn'!$AO$2:$AT$2))</f>
        <v>B</v>
      </c>
      <c r="H2791" t="s">
        <v>15</v>
      </c>
      <c r="I2791" t="str">
        <f>IF(I2790&gt;J2790,$I$1,IF(I2790&lt;J2790,$J$1,0))</f>
        <v>A</v>
      </c>
      <c r="K2791" t="str">
        <f>IF(K2790&gt;L2790,$K$1,IF(K2790&lt;L2790,$L$1,0))</f>
        <v>C</v>
      </c>
      <c r="M2791" t="str">
        <f>IF(M2790&gt;N2790,$M$1,IF(M2790&lt;N2790,$N$1,0))</f>
        <v>A</v>
      </c>
      <c r="O2791" t="str">
        <f>IF(O2790&gt;P2790,$O$1,IF(O2790&lt;P2790,$P$1,0))</f>
        <v>B</v>
      </c>
      <c r="Q2791" t="str">
        <f>IF(Q2790&gt;R2790,$Q$1,IF(Q2790&lt;R2790,$R$1,0))</f>
        <v>B</v>
      </c>
      <c r="S2791" t="str">
        <f>IF(S2790&gt;T2790,$S$1,IF(S2790&lt;T2790,$T$1,0))</f>
        <v>C</v>
      </c>
    </row>
    <row r="2792" spans="1:20" x14ac:dyDescent="0.25">
      <c r="A2792">
        <f t="shared" si="88"/>
        <v>2791</v>
      </c>
      <c r="B2792">
        <f t="shared" si="89"/>
        <v>698</v>
      </c>
      <c r="C2792" t="str">
        <f>INDEX('VBA code_permu_wo_repettn'!$T$3:$Y$6,COUNTIF('Profile-matrices_Condorcet'!$B$2:$B2792,'Profile-matrices_Condorcet'!$B2792),MATCH(INDEX('numeric possibilities'!D$3:D$1298,VLOOKUP($B2792,'numeric possibilities'!$C$3:$G$1298,1)),'VBA code_permu_wo_repettn'!$T$2:$Y$2))</f>
        <v>D</v>
      </c>
      <c r="D2792" t="str">
        <f>INDEX('VBA code_permu_wo_repettn'!$AA$3:$AF$6,COUNTIF('Profile-matrices_Condorcet'!$B$2:$B2792,'Profile-matrices_Condorcet'!$B2792),MATCH(INDEX('numeric possibilities'!E$3:E$1298,VLOOKUP($B2792,'numeric possibilities'!$C$3:$G$1298,1)),'VBA code_permu_wo_repettn'!$AA$2:$AF$2))</f>
        <v>A</v>
      </c>
      <c r="E2792" t="str">
        <f>INDEX('VBA code_permu_wo_repettn'!$AH$3:$AM$6,COUNTIF('Profile-matrices_Condorcet'!$B$2:$B2792,'Profile-matrices_Condorcet'!$B2792),MATCH(INDEX('numeric possibilities'!F$3:F$1298,VLOOKUP($B2792,'numeric possibilities'!$C$3:$G$1298,1)),'VBA code_permu_wo_repettn'!$AH$2:$AM$2))</f>
        <v>D</v>
      </c>
      <c r="F2792" t="str">
        <f>INDEX('VBA code_permu_wo_repettn'!$AO$3:$AT$6,COUNTIF('Profile-matrices_Condorcet'!$B$2:$B2792,'Profile-matrices_Condorcet'!$B2792),MATCH(INDEX('numeric possibilities'!G$3:G$1298,VLOOKUP($B2792,'numeric possibilities'!$C$3:$G$1298,1)),'VBA code_permu_wo_repettn'!$AO$2:$AT$2))</f>
        <v>C</v>
      </c>
      <c r="I2792" t="s">
        <v>0</v>
      </c>
      <c r="J2792" t="s">
        <v>1</v>
      </c>
      <c r="K2792" t="s">
        <v>2</v>
      </c>
      <c r="L2792" t="s">
        <v>3</v>
      </c>
    </row>
    <row r="2793" spans="1:20" x14ac:dyDescent="0.25">
      <c r="A2793">
        <f t="shared" si="88"/>
        <v>2792</v>
      </c>
      <c r="B2793">
        <f t="shared" si="89"/>
        <v>698</v>
      </c>
      <c r="C2793" t="str">
        <f>INDEX('VBA code_permu_wo_repettn'!$T$3:$Y$6,COUNTIF('Profile-matrices_Condorcet'!$B$2:$B2793,'Profile-matrices_Condorcet'!$B2793),MATCH(INDEX('numeric possibilities'!D$3:D$1298,VLOOKUP($B2793,'numeric possibilities'!$C$3:$G$1298,1)),'VBA code_permu_wo_repettn'!$T$2:$Y$2))</f>
        <v>C</v>
      </c>
      <c r="D2793" t="str">
        <f>INDEX('VBA code_permu_wo_repettn'!$AA$3:$AF$6,COUNTIF('Profile-matrices_Condorcet'!$B$2:$B2793,'Profile-matrices_Condorcet'!$B2793),MATCH(INDEX('numeric possibilities'!E$3:E$1298,VLOOKUP($B2793,'numeric possibilities'!$C$3:$G$1298,1)),'VBA code_permu_wo_repettn'!$AA$2:$AF$2))</f>
        <v>D</v>
      </c>
      <c r="E2793" t="str">
        <f>INDEX('VBA code_permu_wo_repettn'!$AH$3:$AM$6,COUNTIF('Profile-matrices_Condorcet'!$B$2:$B2793,'Profile-matrices_Condorcet'!$B2793),MATCH(INDEX('numeric possibilities'!F$3:F$1298,VLOOKUP($B2793,'numeric possibilities'!$C$3:$G$1298,1)),'VBA code_permu_wo_repettn'!$AH$2:$AM$2))</f>
        <v>B</v>
      </c>
      <c r="F2793" t="str">
        <f>INDEX('VBA code_permu_wo_repettn'!$AO$3:$AT$6,COUNTIF('Profile-matrices_Condorcet'!$B$2:$B2793,'Profile-matrices_Condorcet'!$B2793),MATCH(INDEX('numeric possibilities'!G$3:G$1298,VLOOKUP($B2793,'numeric possibilities'!$C$3:$G$1298,1)),'VBA code_permu_wo_repettn'!$AO$2:$AT$2))</f>
        <v>A</v>
      </c>
      <c r="G2793" t="str">
        <f>IF(MAX(I2793:L2793)&gt;='numeric possibilities'!$B$4/2,INDEX('Profile-matrices_Condorcet'!I2792:L2792,1,MATCH(MAX('Profile-matrices_Condorcet'!I2793:L2793),'Profile-matrices_Condorcet'!I2793:L2793,0)),"NCW")</f>
        <v>NCW</v>
      </c>
      <c r="H2793" t="s">
        <v>13</v>
      </c>
      <c r="I2793" s="3">
        <f>COUNTIF($I2791:$S2791,I2792)</f>
        <v>2</v>
      </c>
      <c r="J2793" s="3">
        <f>COUNTIF($I2791:$S2791,J2792)</f>
        <v>2</v>
      </c>
      <c r="K2793" s="3">
        <f>COUNTIF($I2791:$S2791,K2792)</f>
        <v>2</v>
      </c>
      <c r="L2793" s="3">
        <f>COUNTIF($I2791:$S2791,L2792)</f>
        <v>0</v>
      </c>
    </row>
    <row r="2794" spans="1:20" x14ac:dyDescent="0.25">
      <c r="A2794">
        <f t="shared" si="88"/>
        <v>2793</v>
      </c>
      <c r="B2794">
        <f t="shared" si="89"/>
        <v>699</v>
      </c>
      <c r="C2794" t="str">
        <f>INDEX('VBA code_permu_wo_repettn'!$T$3:$Y$6,COUNTIF('Profile-matrices_Condorcet'!$B$2:$B2794,'Profile-matrices_Condorcet'!$B2794),MATCH(INDEX('numeric possibilities'!D$3:D$1298,VLOOKUP($B2794,'numeric possibilities'!$C$3:$G$1298,1)),'VBA code_permu_wo_repettn'!$T$2:$Y$2))</f>
        <v>A</v>
      </c>
      <c r="D2794" t="str">
        <f>INDEX('VBA code_permu_wo_repettn'!$AA$3:$AF$6,COUNTIF('Profile-matrices_Condorcet'!$B$2:$B2794,'Profile-matrices_Condorcet'!$B2794),MATCH(INDEX('numeric possibilities'!E$3:E$1298,VLOOKUP($B2794,'numeric possibilities'!$C$3:$G$1298,1)),'VBA code_permu_wo_repettn'!$AA$2:$AF$2))</f>
        <v>B</v>
      </c>
      <c r="E2794" t="str">
        <f>INDEX('VBA code_permu_wo_repettn'!$AH$3:$AM$6,COUNTIF('Profile-matrices_Condorcet'!$B$2:$B2794,'Profile-matrices_Condorcet'!$B2794),MATCH(INDEX('numeric possibilities'!F$3:F$1298,VLOOKUP($B2794,'numeric possibilities'!$C$3:$G$1298,1)),'VBA code_permu_wo_repettn'!$AH$2:$AM$2))</f>
        <v>C</v>
      </c>
      <c r="F2794" t="str">
        <f>INDEX('VBA code_permu_wo_repettn'!$AO$3:$AT$6,COUNTIF('Profile-matrices_Condorcet'!$B$2:$B2794,'Profile-matrices_Condorcet'!$B2794),MATCH(INDEX('numeric possibilities'!G$3:G$1298,VLOOKUP($B2794,'numeric possibilities'!$C$3:$G$1298,1)),'VBA code_permu_wo_repettn'!$AO$2:$AT$2))</f>
        <v>D</v>
      </c>
      <c r="H2794" t="s">
        <v>14</v>
      </c>
      <c r="I2794" s="3">
        <f>IF(MATCH(I$1,$C2794:$C2797,0)&lt;(MATCH(J$1,$C2794:$C2797,0)),1*a_vote,0)+IF(MATCH(I$1,$D2794:$D2797,0)&lt;MATCH(J$1,$D2794:$D2797,0),1*b_vote,0)+IF(MATCH(I$1,$E2794:$E2797,0)&lt;MATCH(J$1,$E2794:$E2797,0),1*c_vote,0)+IF(MATCH(I$1,$F2794:$F2797,0)&lt;MATCH(J$1,$F2794:$F2797,0),1*d_vote,0)</f>
        <v>0.52</v>
      </c>
      <c r="J2794" s="3">
        <f>IF(MATCH(I$1,$C2794:$C2797,0)&gt;(MATCH(J$1,$C2794:$C2797,0)),1*a_vote,0)+IF(MATCH(I$1,$D2794:$D2797,0)&gt;MATCH(J$1,$D2794:$D2797,0),1*b_vote,0)+IF(MATCH(I$1,$E2794:$E2797,0)&gt;MATCH(J$1,$E2794:$E2797,0),1*c_vote,0)+IF(MATCH(I$1,$F2794:$F2797,0)&gt;MATCH(J$1,$F2794:$F2797,0),1*d_vote,0)</f>
        <v>0.48</v>
      </c>
      <c r="K2794" s="3">
        <f>IF(MATCH($K$1,$C2794:$C2797,0)&lt;(MATCH($L$1,$C2794:$C2797,0)),1*a_vote,0)+IF(MATCH($K$1,$D2794:$D2797,0)&lt;MATCH($L$1,$D2794:$D2797,0),1*b_vote,0)+IF(MATCH($K$1,$E2794:$E2797,0)&lt;MATCH($L$1,$E2794:$E2797,0),1*c_vote,0)+IF(MATCH($K$1,$F2794:$F2797,0)&lt;MATCH($L$1,$F2794:$F2797,0),1*d_vote,0)</f>
        <v>0.27</v>
      </c>
      <c r="L2794" s="3">
        <f>IF(MATCH(K$1,$C2794:$C2797,0)&gt;(MATCH(L$1,$C2794:$C2797,0)),1*a_vote,0)+IF(MATCH(K$1,$D2794:$D2797,0)&gt;MATCH(L$1,$D2794:$D2797,0),1*b_vote,0)+IF(MATCH(K$1,$E2794:$E2797,0)&gt;MATCH(L$1,$E2794:$E2797,0),1*c_vote,0)+IF(MATCH(K$1,$F2794:$F2797,0)&gt;MATCH(L$1,$F2794:$F2797,0),1*d_vote,0)</f>
        <v>0.73</v>
      </c>
      <c r="M2794" s="3">
        <f>IF(MATCH($M$1,$C2794:$C2797,0)&lt;(MATCH($N$1,$C2794:$C2797,0)),1*a_vote,0)+IF(MATCH($M$1,$D2794:$D2797,0)&lt;MATCH($N$1,$D2794:$D2797,0),1*b_vote,0)+IF(MATCH($M$1,$E2794:$E2797,0)&lt;MATCH($N$1,$E2794:$E2797,0),1*c_vote,0)+IF(MATCH($M$1,$F2794:$F2797,0)&lt;MATCH($N$1,$F2794:$F2797,0),1*d_vote,0)</f>
        <v>0.78</v>
      </c>
      <c r="N2794" s="3">
        <f>IF(MATCH(M$1,$C2794:$C2797,0)&gt;(MATCH(N$1,$C2794:$C2797,0)),1*a_vote,0)+IF(MATCH(M$1,$D2794:$D2797,0)&gt;MATCH(N$1,$D2794:$D2797,0),1*b_vote,0)+IF(MATCH(M$1,$E2794:$E2797,0)&gt;MATCH(N$1,$E2794:$E2797,0),1*c_vote,0)+IF(MATCH(M$1,$F2794:$F2797,0)&gt;MATCH(N$1,$F2794:$F2797,0),1*d_vote,0)</f>
        <v>0.21999999999999997</v>
      </c>
      <c r="O2794" s="3">
        <f>IF(MATCH($O$1,$C2794:$C2797,0)&lt;(MATCH($P$1,$C2794:$C2797,0)),1*a_vote,0)+IF(MATCH($O$1,$D2794:$D2797,0)&lt;MATCH($P$1,$D2794:$D2797,0),1*b_vote,0)+IF(MATCH($O$1,$E2794:$E2797,0)&lt;MATCH($P$1,$E2794:$E2797,0),1*c_vote,0)+IF(MATCH($O$1,$F2794:$F2797,0)&lt;MATCH($P$1,$F2794:$F2797,0),1*d_vote,0)</f>
        <v>0.48</v>
      </c>
      <c r="P2794" s="3">
        <f>IF(MATCH(O$1,$C2794:$C2797,0)&gt;(MATCH(P$1,$C2794:$C2797,0)),1*a_vote,0)+IF(MATCH(O$1,$D2794:$D2797,0)&gt;MATCH(P$1,$D2794:$D2797,0),1*b_vote,0)+IF(MATCH(O$1,$E2794:$E2797,0)&gt;MATCH(P$1,$E2794:$E2797,0),1*c_vote,0)+IF(MATCH(O$1,$F2794:$F2797,0)&gt;MATCH(P$1,$F2794:$F2797,0),1*d_vote,0)</f>
        <v>0.52</v>
      </c>
      <c r="Q2794" s="3">
        <f>IF(MATCH($Q$1,$C2794:$C2797,0)&lt;(MATCH($R$1,$C2794:$C2797,0)),1*a_vote,0)+IF(MATCH($Q$1,$D2794:$D2797,0)&lt;MATCH($R$1,$D2794:$D2797,0),1*b_vote,0)+IF(MATCH($Q$1,$E2794:$E2797,0)&lt;MATCH($R$1,$E2794:$E2797,0),1*c_vote,0)+IF(MATCH($Q$1,$F2794:$F2797,0)&lt;MATCH($R$1,$F2794:$F2797,0),1*d_vote,0)</f>
        <v>0.53</v>
      </c>
      <c r="R2794" s="3">
        <f>IF(MATCH(Q$1,$C2794:$C2797,0)&gt;(MATCH(R$1,$C2794:$C2797,0)),1*a_vote,0)+IF(MATCH(Q$1,$D2794:$D2797,0)&gt;MATCH(R$1,$D2794:$D2797,0),1*b_vote,0)+IF(MATCH(Q$1,$E2794:$E2797,0)&gt;MATCH(R$1,$E2794:$E2797,0),1*c_vote,0)+IF(MATCH(Q$1,$F2794:$F2797,0)&gt;MATCH(R$1,$F2794:$F2797,0),1*d_vote,0)</f>
        <v>0.47</v>
      </c>
      <c r="S2794" s="3">
        <f>IF(MATCH($S$1,$C2794:$C2797,0)&lt;(MATCH($T$1,$C2794:$C2797,0)),1*a_vote,0)+IF(MATCH($S$1,$D2794:$D2797,0)&lt;MATCH($T$1,$D2794:$D2797,0),1*b_vote,0)+IF(MATCH($S$1,$E2794:$E2797,0)&lt;MATCH($T$1,$E2794:$E2797,0),1*c_vote,0)+IF(MATCH($S$1,$F2794:$F2797,0)&lt;MATCH($T$1,$F2794:$F2797,0),1*d_vote,0)</f>
        <v>0.78</v>
      </c>
      <c r="T2794" s="3">
        <f>IF(MATCH(S$1,$C2794:$C2797,0)&gt;(MATCH(T$1,$C2794:$C2797,0)),1*a_vote,0)+IF(MATCH(S$1,$D2794:$D2797,0)&gt;MATCH(T$1,$D2794:$D2797,0),1*b_vote,0)+IF(MATCH(S$1,$E2794:$E2797,0)&gt;MATCH(T$1,$E2794:$E2797,0),1*c_vote,0)+IF(MATCH(S$1,$F2794:$F2797,0)&gt;MATCH(T$1,$F2794:$F2797,0),1*d_vote,0)</f>
        <v>0.21999999999999997</v>
      </c>
    </row>
    <row r="2795" spans="1:20" x14ac:dyDescent="0.25">
      <c r="A2795">
        <f t="shared" si="88"/>
        <v>2794</v>
      </c>
      <c r="B2795">
        <f t="shared" si="89"/>
        <v>699</v>
      </c>
      <c r="C2795" t="str">
        <f>INDEX('VBA code_permu_wo_repettn'!$T$3:$Y$6,COUNTIF('Profile-matrices_Condorcet'!$B$2:$B2795,'Profile-matrices_Condorcet'!$B2795),MATCH(INDEX('numeric possibilities'!D$3:D$1298,VLOOKUP($B2795,'numeric possibilities'!$C$3:$G$1298,1)),'VBA code_permu_wo_repettn'!$T$2:$Y$2))</f>
        <v>C</v>
      </c>
      <c r="D2795" t="str">
        <f>INDEX('VBA code_permu_wo_repettn'!$AA$3:$AF$6,COUNTIF('Profile-matrices_Condorcet'!$B$2:$B2795,'Profile-matrices_Condorcet'!$B2795),MATCH(INDEX('numeric possibilities'!E$3:E$1298,VLOOKUP($B2795,'numeric possibilities'!$C$3:$G$1298,1)),'VBA code_permu_wo_repettn'!$AA$2:$AF$2))</f>
        <v>C</v>
      </c>
      <c r="E2795" t="str">
        <f>INDEX('VBA code_permu_wo_repettn'!$AH$3:$AM$6,COUNTIF('Profile-matrices_Condorcet'!$B$2:$B2795,'Profile-matrices_Condorcet'!$B2795),MATCH(INDEX('numeric possibilities'!F$3:F$1298,VLOOKUP($B2795,'numeric possibilities'!$C$3:$G$1298,1)),'VBA code_permu_wo_repettn'!$AH$2:$AM$2))</f>
        <v>A</v>
      </c>
      <c r="F2795" t="str">
        <f>INDEX('VBA code_permu_wo_repettn'!$AO$3:$AT$6,COUNTIF('Profile-matrices_Condorcet'!$B$2:$B2795,'Profile-matrices_Condorcet'!$B2795),MATCH(INDEX('numeric possibilities'!G$3:G$1298,VLOOKUP($B2795,'numeric possibilities'!$C$3:$G$1298,1)),'VBA code_permu_wo_repettn'!$AO$2:$AT$2))</f>
        <v>B</v>
      </c>
      <c r="H2795" t="s">
        <v>15</v>
      </c>
      <c r="I2795" t="str">
        <f>IF(I2794&gt;J2794,$I$1,IF(I2794&lt;J2794,$J$1,0))</f>
        <v>A</v>
      </c>
      <c r="K2795" t="str">
        <f>IF(K2794&gt;L2794,$K$1,IF(K2794&lt;L2794,$L$1,0))</f>
        <v>C</v>
      </c>
      <c r="M2795" t="str">
        <f>IF(M2794&gt;N2794,$M$1,IF(M2794&lt;N2794,$N$1,0))</f>
        <v>A</v>
      </c>
      <c r="O2795" t="str">
        <f>IF(O2794&gt;P2794,$O$1,IF(O2794&lt;P2794,$P$1,0))</f>
        <v>C</v>
      </c>
      <c r="Q2795" t="str">
        <f>IF(Q2794&gt;R2794,$Q$1,IF(Q2794&lt;R2794,$R$1,0))</f>
        <v>B</v>
      </c>
      <c r="S2795" t="str">
        <f>IF(S2794&gt;T2794,$S$1,IF(S2794&lt;T2794,$T$1,0))</f>
        <v>C</v>
      </c>
    </row>
    <row r="2796" spans="1:20" x14ac:dyDescent="0.25">
      <c r="A2796">
        <f t="shared" si="88"/>
        <v>2795</v>
      </c>
      <c r="B2796">
        <f t="shared" si="89"/>
        <v>699</v>
      </c>
      <c r="C2796" t="str">
        <f>INDEX('VBA code_permu_wo_repettn'!$T$3:$Y$6,COUNTIF('Profile-matrices_Condorcet'!$B$2:$B2796,'Profile-matrices_Condorcet'!$B2796),MATCH(INDEX('numeric possibilities'!D$3:D$1298,VLOOKUP($B2796,'numeric possibilities'!$C$3:$G$1298,1)),'VBA code_permu_wo_repettn'!$T$2:$Y$2))</f>
        <v>B</v>
      </c>
      <c r="D2796" t="str">
        <f>INDEX('VBA code_permu_wo_repettn'!$AA$3:$AF$6,COUNTIF('Profile-matrices_Condorcet'!$B$2:$B2796,'Profile-matrices_Condorcet'!$B2796),MATCH(INDEX('numeric possibilities'!E$3:E$1298,VLOOKUP($B2796,'numeric possibilities'!$C$3:$G$1298,1)),'VBA code_permu_wo_repettn'!$AA$2:$AF$2))</f>
        <v>A</v>
      </c>
      <c r="E2796" t="str">
        <f>INDEX('VBA code_permu_wo_repettn'!$AH$3:$AM$6,COUNTIF('Profile-matrices_Condorcet'!$B$2:$B2796,'Profile-matrices_Condorcet'!$B2796),MATCH(INDEX('numeric possibilities'!F$3:F$1298,VLOOKUP($B2796,'numeric possibilities'!$C$3:$G$1298,1)),'VBA code_permu_wo_repettn'!$AH$2:$AM$2))</f>
        <v>D</v>
      </c>
      <c r="F2796" t="str">
        <f>INDEX('VBA code_permu_wo_repettn'!$AO$3:$AT$6,COUNTIF('Profile-matrices_Condorcet'!$B$2:$B2796,'Profile-matrices_Condorcet'!$B2796),MATCH(INDEX('numeric possibilities'!G$3:G$1298,VLOOKUP($B2796,'numeric possibilities'!$C$3:$G$1298,1)),'VBA code_permu_wo_repettn'!$AO$2:$AT$2))</f>
        <v>C</v>
      </c>
      <c r="I2796" t="s">
        <v>0</v>
      </c>
      <c r="J2796" t="s">
        <v>1</v>
      </c>
      <c r="K2796" t="s">
        <v>2</v>
      </c>
      <c r="L2796" t="s">
        <v>3</v>
      </c>
    </row>
    <row r="2797" spans="1:20" x14ac:dyDescent="0.25">
      <c r="A2797">
        <f t="shared" si="88"/>
        <v>2796</v>
      </c>
      <c r="B2797">
        <f t="shared" si="89"/>
        <v>699</v>
      </c>
      <c r="C2797" t="str">
        <f>INDEX('VBA code_permu_wo_repettn'!$T$3:$Y$6,COUNTIF('Profile-matrices_Condorcet'!$B$2:$B2797,'Profile-matrices_Condorcet'!$B2797),MATCH(INDEX('numeric possibilities'!D$3:D$1298,VLOOKUP($B2797,'numeric possibilities'!$C$3:$G$1298,1)),'VBA code_permu_wo_repettn'!$T$2:$Y$2))</f>
        <v>D</v>
      </c>
      <c r="D2797" t="str">
        <f>INDEX('VBA code_permu_wo_repettn'!$AA$3:$AF$6,COUNTIF('Profile-matrices_Condorcet'!$B$2:$B2797,'Profile-matrices_Condorcet'!$B2797),MATCH(INDEX('numeric possibilities'!E$3:E$1298,VLOOKUP($B2797,'numeric possibilities'!$C$3:$G$1298,1)),'VBA code_permu_wo_repettn'!$AA$2:$AF$2))</f>
        <v>D</v>
      </c>
      <c r="E2797" t="str">
        <f>INDEX('VBA code_permu_wo_repettn'!$AH$3:$AM$6,COUNTIF('Profile-matrices_Condorcet'!$B$2:$B2797,'Profile-matrices_Condorcet'!$B2797),MATCH(INDEX('numeric possibilities'!F$3:F$1298,VLOOKUP($B2797,'numeric possibilities'!$C$3:$G$1298,1)),'VBA code_permu_wo_repettn'!$AH$2:$AM$2))</f>
        <v>B</v>
      </c>
      <c r="F2797" t="str">
        <f>INDEX('VBA code_permu_wo_repettn'!$AO$3:$AT$6,COUNTIF('Profile-matrices_Condorcet'!$B$2:$B2797,'Profile-matrices_Condorcet'!$B2797),MATCH(INDEX('numeric possibilities'!G$3:G$1298,VLOOKUP($B2797,'numeric possibilities'!$C$3:$G$1298,1)),'VBA code_permu_wo_repettn'!$AO$2:$AT$2))</f>
        <v>A</v>
      </c>
      <c r="G2797" t="str">
        <f>IF(MAX(I2797:L2797)&gt;='numeric possibilities'!$B$4/2,INDEX('Profile-matrices_Condorcet'!I2796:L2796,1,MATCH(MAX('Profile-matrices_Condorcet'!I2797:L2797),'Profile-matrices_Condorcet'!I2797:L2797,0)),"NCW")</f>
        <v>C</v>
      </c>
      <c r="H2797" t="s">
        <v>13</v>
      </c>
      <c r="I2797" s="3">
        <f>COUNTIF($I2795:$S2795,I2796)</f>
        <v>2</v>
      </c>
      <c r="J2797" s="3">
        <f>COUNTIF($I2795:$S2795,J2796)</f>
        <v>1</v>
      </c>
      <c r="K2797" s="3">
        <f>COUNTIF($I2795:$S2795,K2796)</f>
        <v>3</v>
      </c>
      <c r="L2797" s="3">
        <f>COUNTIF($I2795:$S2795,L2796)</f>
        <v>0</v>
      </c>
    </row>
    <row r="2798" spans="1:20" x14ac:dyDescent="0.25">
      <c r="A2798">
        <f t="shared" si="88"/>
        <v>2797</v>
      </c>
      <c r="B2798">
        <f t="shared" si="89"/>
        <v>700</v>
      </c>
      <c r="C2798" t="str">
        <f>INDEX('VBA code_permu_wo_repettn'!$T$3:$Y$6,COUNTIF('Profile-matrices_Condorcet'!$B$2:$B2798,'Profile-matrices_Condorcet'!$B2798),MATCH(INDEX('numeric possibilities'!D$3:D$1298,VLOOKUP($B2798,'numeric possibilities'!$C$3:$G$1298,1)),'VBA code_permu_wo_repettn'!$T$2:$Y$2))</f>
        <v>A</v>
      </c>
      <c r="D2798" t="str">
        <f>INDEX('VBA code_permu_wo_repettn'!$AA$3:$AF$6,COUNTIF('Profile-matrices_Condorcet'!$B$2:$B2798,'Profile-matrices_Condorcet'!$B2798),MATCH(INDEX('numeric possibilities'!E$3:E$1298,VLOOKUP($B2798,'numeric possibilities'!$C$3:$G$1298,1)),'VBA code_permu_wo_repettn'!$AA$2:$AF$2))</f>
        <v>B</v>
      </c>
      <c r="E2798" t="str">
        <f>INDEX('VBA code_permu_wo_repettn'!$AH$3:$AM$6,COUNTIF('Profile-matrices_Condorcet'!$B$2:$B2798,'Profile-matrices_Condorcet'!$B2798),MATCH(INDEX('numeric possibilities'!F$3:F$1298,VLOOKUP($B2798,'numeric possibilities'!$C$3:$G$1298,1)),'VBA code_permu_wo_repettn'!$AH$2:$AM$2))</f>
        <v>C</v>
      </c>
      <c r="F2798" t="str">
        <f>INDEX('VBA code_permu_wo_repettn'!$AO$3:$AT$6,COUNTIF('Profile-matrices_Condorcet'!$B$2:$B2798,'Profile-matrices_Condorcet'!$B2798),MATCH(INDEX('numeric possibilities'!G$3:G$1298,VLOOKUP($B2798,'numeric possibilities'!$C$3:$G$1298,1)),'VBA code_permu_wo_repettn'!$AO$2:$AT$2))</f>
        <v>D</v>
      </c>
      <c r="H2798" t="s">
        <v>14</v>
      </c>
      <c r="I2798" s="3">
        <f>IF(MATCH(I$1,$C2798:$C2801,0)&lt;(MATCH(J$1,$C2798:$C2801,0)),1*a_vote,0)+IF(MATCH(I$1,$D2798:$D2801,0)&lt;MATCH(J$1,$D2798:$D2801,0),1*b_vote,0)+IF(MATCH(I$1,$E2798:$E2801,0)&lt;MATCH(J$1,$E2798:$E2801,0),1*c_vote,0)+IF(MATCH(I$1,$F2798:$F2801,0)&lt;MATCH(J$1,$F2798:$F2801,0),1*d_vote,0)</f>
        <v>0.52</v>
      </c>
      <c r="J2798" s="3">
        <f>IF(MATCH(I$1,$C2798:$C2801,0)&gt;(MATCH(J$1,$C2798:$C2801,0)),1*a_vote,0)+IF(MATCH(I$1,$D2798:$D2801,0)&gt;MATCH(J$1,$D2798:$D2801,0),1*b_vote,0)+IF(MATCH(I$1,$E2798:$E2801,0)&gt;MATCH(J$1,$E2798:$E2801,0),1*c_vote,0)+IF(MATCH(I$1,$F2798:$F2801,0)&gt;MATCH(J$1,$F2798:$F2801,0),1*d_vote,0)</f>
        <v>0.48</v>
      </c>
      <c r="K2798" s="3">
        <f>IF(MATCH($K$1,$C2798:$C2801,0)&lt;(MATCH($L$1,$C2798:$C2801,0)),1*a_vote,0)+IF(MATCH($K$1,$D2798:$D2801,0)&lt;MATCH($L$1,$D2798:$D2801,0),1*b_vote,0)+IF(MATCH($K$1,$E2798:$E2801,0)&lt;MATCH($L$1,$E2798:$E2801,0),1*c_vote,0)+IF(MATCH($K$1,$F2798:$F2801,0)&lt;MATCH($L$1,$F2798:$F2801,0),1*d_vote,0)</f>
        <v>0.27</v>
      </c>
      <c r="L2798" s="3">
        <f>IF(MATCH(K$1,$C2798:$C2801,0)&gt;(MATCH(L$1,$C2798:$C2801,0)),1*a_vote,0)+IF(MATCH(K$1,$D2798:$D2801,0)&gt;MATCH(L$1,$D2798:$D2801,0),1*b_vote,0)+IF(MATCH(K$1,$E2798:$E2801,0)&gt;MATCH(L$1,$E2798:$E2801,0),1*c_vote,0)+IF(MATCH(K$1,$F2798:$F2801,0)&gt;MATCH(L$1,$F2798:$F2801,0),1*d_vote,0)</f>
        <v>0.73</v>
      </c>
      <c r="M2798" s="3">
        <f>IF(MATCH($M$1,$C2798:$C2801,0)&lt;(MATCH($N$1,$C2798:$C2801,0)),1*a_vote,0)+IF(MATCH($M$1,$D2798:$D2801,0)&lt;MATCH($N$1,$D2798:$D2801,0),1*b_vote,0)+IF(MATCH($M$1,$E2798:$E2801,0)&lt;MATCH($N$1,$E2798:$E2801,0),1*c_vote,0)+IF(MATCH($M$1,$F2798:$F2801,0)&lt;MATCH($N$1,$F2798:$F2801,0),1*d_vote,0)</f>
        <v>0.78</v>
      </c>
      <c r="N2798" s="3">
        <f>IF(MATCH(M$1,$C2798:$C2801,0)&gt;(MATCH(N$1,$C2798:$C2801,0)),1*a_vote,0)+IF(MATCH(M$1,$D2798:$D2801,0)&gt;MATCH(N$1,$D2798:$D2801,0),1*b_vote,0)+IF(MATCH(M$1,$E2798:$E2801,0)&gt;MATCH(N$1,$E2798:$E2801,0),1*c_vote,0)+IF(MATCH(M$1,$F2798:$F2801,0)&gt;MATCH(N$1,$F2798:$F2801,0),1*d_vote,0)</f>
        <v>0.21999999999999997</v>
      </c>
      <c r="O2798" s="3">
        <f>IF(MATCH($O$1,$C2798:$C2801,0)&lt;(MATCH($P$1,$C2798:$C2801,0)),1*a_vote,0)+IF(MATCH($O$1,$D2798:$D2801,0)&lt;MATCH($P$1,$D2798:$D2801,0),1*b_vote,0)+IF(MATCH($O$1,$E2798:$E2801,0)&lt;MATCH($P$1,$E2798:$E2801,0),1*c_vote,0)+IF(MATCH($O$1,$F2798:$F2801,0)&lt;MATCH($P$1,$F2798:$F2801,0),1*d_vote,0)</f>
        <v>0.48</v>
      </c>
      <c r="P2798" s="3">
        <f>IF(MATCH(O$1,$C2798:$C2801,0)&gt;(MATCH(P$1,$C2798:$C2801,0)),1*a_vote,0)+IF(MATCH(O$1,$D2798:$D2801,0)&gt;MATCH(P$1,$D2798:$D2801,0),1*b_vote,0)+IF(MATCH(O$1,$E2798:$E2801,0)&gt;MATCH(P$1,$E2798:$E2801,0),1*c_vote,0)+IF(MATCH(O$1,$F2798:$F2801,0)&gt;MATCH(P$1,$F2798:$F2801,0),1*d_vote,0)</f>
        <v>0.52</v>
      </c>
      <c r="Q2798" s="3">
        <f>IF(MATCH($Q$1,$C2798:$C2801,0)&lt;(MATCH($R$1,$C2798:$C2801,0)),1*a_vote,0)+IF(MATCH($Q$1,$D2798:$D2801,0)&lt;MATCH($R$1,$D2798:$D2801,0),1*b_vote,0)+IF(MATCH($Q$1,$E2798:$E2801,0)&lt;MATCH($R$1,$E2798:$E2801,0),1*c_vote,0)+IF(MATCH($Q$1,$F2798:$F2801,0)&lt;MATCH($R$1,$F2798:$F2801,0),1*d_vote,0)</f>
        <v>0.26</v>
      </c>
      <c r="R2798" s="3">
        <f>IF(MATCH(Q$1,$C2798:$C2801,0)&gt;(MATCH(R$1,$C2798:$C2801,0)),1*a_vote,0)+IF(MATCH(Q$1,$D2798:$D2801,0)&gt;MATCH(R$1,$D2798:$D2801,0),1*b_vote,0)+IF(MATCH(Q$1,$E2798:$E2801,0)&gt;MATCH(R$1,$E2798:$E2801,0),1*c_vote,0)+IF(MATCH(Q$1,$F2798:$F2801,0)&gt;MATCH(R$1,$F2798:$F2801,0),1*d_vote,0)</f>
        <v>0.74</v>
      </c>
      <c r="S2798" s="3">
        <f>IF(MATCH($S$1,$C2798:$C2801,0)&lt;(MATCH($T$1,$C2798:$C2801,0)),1*a_vote,0)+IF(MATCH($S$1,$D2798:$D2801,0)&lt;MATCH($T$1,$D2798:$D2801,0),1*b_vote,0)+IF(MATCH($S$1,$E2798:$E2801,0)&lt;MATCH($T$1,$E2798:$E2801,0),1*c_vote,0)+IF(MATCH($S$1,$F2798:$F2801,0)&lt;MATCH($T$1,$F2798:$F2801,0),1*d_vote,0)</f>
        <v>0.78</v>
      </c>
      <c r="T2798" s="3">
        <f>IF(MATCH(S$1,$C2798:$C2801,0)&gt;(MATCH(T$1,$C2798:$C2801,0)),1*a_vote,0)+IF(MATCH(S$1,$D2798:$D2801,0)&gt;MATCH(T$1,$D2798:$D2801,0),1*b_vote,0)+IF(MATCH(S$1,$E2798:$E2801,0)&gt;MATCH(T$1,$E2798:$E2801,0),1*c_vote,0)+IF(MATCH(S$1,$F2798:$F2801,0)&gt;MATCH(T$1,$F2798:$F2801,0),1*d_vote,0)</f>
        <v>0.21999999999999997</v>
      </c>
    </row>
    <row r="2799" spans="1:20" x14ac:dyDescent="0.25">
      <c r="A2799">
        <f t="shared" si="88"/>
        <v>2798</v>
      </c>
      <c r="B2799">
        <f t="shared" si="89"/>
        <v>700</v>
      </c>
      <c r="C2799" t="str">
        <f>INDEX('VBA code_permu_wo_repettn'!$T$3:$Y$6,COUNTIF('Profile-matrices_Condorcet'!$B$2:$B2799,'Profile-matrices_Condorcet'!$B2799),MATCH(INDEX('numeric possibilities'!D$3:D$1298,VLOOKUP($B2799,'numeric possibilities'!$C$3:$G$1298,1)),'VBA code_permu_wo_repettn'!$T$2:$Y$2))</f>
        <v>C</v>
      </c>
      <c r="D2799" t="str">
        <f>INDEX('VBA code_permu_wo_repettn'!$AA$3:$AF$6,COUNTIF('Profile-matrices_Condorcet'!$B$2:$B2799,'Profile-matrices_Condorcet'!$B2799),MATCH(INDEX('numeric possibilities'!E$3:E$1298,VLOOKUP($B2799,'numeric possibilities'!$C$3:$G$1298,1)),'VBA code_permu_wo_repettn'!$AA$2:$AF$2))</f>
        <v>C</v>
      </c>
      <c r="E2799" t="str">
        <f>INDEX('VBA code_permu_wo_repettn'!$AH$3:$AM$6,COUNTIF('Profile-matrices_Condorcet'!$B$2:$B2799,'Profile-matrices_Condorcet'!$B2799),MATCH(INDEX('numeric possibilities'!F$3:F$1298,VLOOKUP($B2799,'numeric possibilities'!$C$3:$G$1298,1)),'VBA code_permu_wo_repettn'!$AH$2:$AM$2))</f>
        <v>A</v>
      </c>
      <c r="F2799" t="str">
        <f>INDEX('VBA code_permu_wo_repettn'!$AO$3:$AT$6,COUNTIF('Profile-matrices_Condorcet'!$B$2:$B2799,'Profile-matrices_Condorcet'!$B2799),MATCH(INDEX('numeric possibilities'!G$3:G$1298,VLOOKUP($B2799,'numeric possibilities'!$C$3:$G$1298,1)),'VBA code_permu_wo_repettn'!$AO$2:$AT$2))</f>
        <v>B</v>
      </c>
      <c r="H2799" t="s">
        <v>15</v>
      </c>
      <c r="I2799" t="str">
        <f>IF(I2798&gt;J2798,$I$1,IF(I2798&lt;J2798,$J$1,0))</f>
        <v>A</v>
      </c>
      <c r="K2799" t="str">
        <f>IF(K2798&gt;L2798,$K$1,IF(K2798&lt;L2798,$L$1,0))</f>
        <v>C</v>
      </c>
      <c r="M2799" t="str">
        <f>IF(M2798&gt;N2798,$M$1,IF(M2798&lt;N2798,$N$1,0))</f>
        <v>A</v>
      </c>
      <c r="O2799" t="str">
        <f>IF(O2798&gt;P2798,$O$1,IF(O2798&lt;P2798,$P$1,0))</f>
        <v>C</v>
      </c>
      <c r="Q2799" t="str">
        <f>IF(Q2798&gt;R2798,$Q$1,IF(Q2798&lt;R2798,$R$1,0))</f>
        <v>D</v>
      </c>
      <c r="S2799" t="str">
        <f>IF(S2798&gt;T2798,$S$1,IF(S2798&lt;T2798,$T$1,0))</f>
        <v>C</v>
      </c>
    </row>
    <row r="2800" spans="1:20" x14ac:dyDescent="0.25">
      <c r="A2800">
        <f t="shared" si="88"/>
        <v>2799</v>
      </c>
      <c r="B2800">
        <f t="shared" si="89"/>
        <v>700</v>
      </c>
      <c r="C2800" t="str">
        <f>INDEX('VBA code_permu_wo_repettn'!$T$3:$Y$6,COUNTIF('Profile-matrices_Condorcet'!$B$2:$B2800,'Profile-matrices_Condorcet'!$B2800),MATCH(INDEX('numeric possibilities'!D$3:D$1298,VLOOKUP($B2800,'numeric possibilities'!$C$3:$G$1298,1)),'VBA code_permu_wo_repettn'!$T$2:$Y$2))</f>
        <v>D</v>
      </c>
      <c r="D2800" t="str">
        <f>INDEX('VBA code_permu_wo_repettn'!$AA$3:$AF$6,COUNTIF('Profile-matrices_Condorcet'!$B$2:$B2800,'Profile-matrices_Condorcet'!$B2800),MATCH(INDEX('numeric possibilities'!E$3:E$1298,VLOOKUP($B2800,'numeric possibilities'!$C$3:$G$1298,1)),'VBA code_permu_wo_repettn'!$AA$2:$AF$2))</f>
        <v>A</v>
      </c>
      <c r="E2800" t="str">
        <f>INDEX('VBA code_permu_wo_repettn'!$AH$3:$AM$6,COUNTIF('Profile-matrices_Condorcet'!$B$2:$B2800,'Profile-matrices_Condorcet'!$B2800),MATCH(INDEX('numeric possibilities'!F$3:F$1298,VLOOKUP($B2800,'numeric possibilities'!$C$3:$G$1298,1)),'VBA code_permu_wo_repettn'!$AH$2:$AM$2))</f>
        <v>D</v>
      </c>
      <c r="F2800" t="str">
        <f>INDEX('VBA code_permu_wo_repettn'!$AO$3:$AT$6,COUNTIF('Profile-matrices_Condorcet'!$B$2:$B2800,'Profile-matrices_Condorcet'!$B2800),MATCH(INDEX('numeric possibilities'!G$3:G$1298,VLOOKUP($B2800,'numeric possibilities'!$C$3:$G$1298,1)),'VBA code_permu_wo_repettn'!$AO$2:$AT$2))</f>
        <v>C</v>
      </c>
      <c r="I2800" t="s">
        <v>0</v>
      </c>
      <c r="J2800" t="s">
        <v>1</v>
      </c>
      <c r="K2800" t="s">
        <v>2</v>
      </c>
      <c r="L2800" t="s">
        <v>3</v>
      </c>
    </row>
    <row r="2801" spans="1:20" x14ac:dyDescent="0.25">
      <c r="A2801">
        <f t="shared" si="88"/>
        <v>2800</v>
      </c>
      <c r="B2801">
        <f t="shared" si="89"/>
        <v>700</v>
      </c>
      <c r="C2801" t="str">
        <f>INDEX('VBA code_permu_wo_repettn'!$T$3:$Y$6,COUNTIF('Profile-matrices_Condorcet'!$B$2:$B2801,'Profile-matrices_Condorcet'!$B2801),MATCH(INDEX('numeric possibilities'!D$3:D$1298,VLOOKUP($B2801,'numeric possibilities'!$C$3:$G$1298,1)),'VBA code_permu_wo_repettn'!$T$2:$Y$2))</f>
        <v>B</v>
      </c>
      <c r="D2801" t="str">
        <f>INDEX('VBA code_permu_wo_repettn'!$AA$3:$AF$6,COUNTIF('Profile-matrices_Condorcet'!$B$2:$B2801,'Profile-matrices_Condorcet'!$B2801),MATCH(INDEX('numeric possibilities'!E$3:E$1298,VLOOKUP($B2801,'numeric possibilities'!$C$3:$G$1298,1)),'VBA code_permu_wo_repettn'!$AA$2:$AF$2))</f>
        <v>D</v>
      </c>
      <c r="E2801" t="str">
        <f>INDEX('VBA code_permu_wo_repettn'!$AH$3:$AM$6,COUNTIF('Profile-matrices_Condorcet'!$B$2:$B2801,'Profile-matrices_Condorcet'!$B2801),MATCH(INDEX('numeric possibilities'!F$3:F$1298,VLOOKUP($B2801,'numeric possibilities'!$C$3:$G$1298,1)),'VBA code_permu_wo_repettn'!$AH$2:$AM$2))</f>
        <v>B</v>
      </c>
      <c r="F2801" t="str">
        <f>INDEX('VBA code_permu_wo_repettn'!$AO$3:$AT$6,COUNTIF('Profile-matrices_Condorcet'!$B$2:$B2801,'Profile-matrices_Condorcet'!$B2801),MATCH(INDEX('numeric possibilities'!G$3:G$1298,VLOOKUP($B2801,'numeric possibilities'!$C$3:$G$1298,1)),'VBA code_permu_wo_repettn'!$AO$2:$AT$2))</f>
        <v>A</v>
      </c>
      <c r="G2801" t="str">
        <f>IF(MAX(I2801:L2801)&gt;='numeric possibilities'!$B$4/2,INDEX('Profile-matrices_Condorcet'!I2800:L2800,1,MATCH(MAX('Profile-matrices_Condorcet'!I2801:L2801),'Profile-matrices_Condorcet'!I2801:L2801,0)),"NCW")</f>
        <v>C</v>
      </c>
      <c r="H2801" t="s">
        <v>13</v>
      </c>
      <c r="I2801" s="3">
        <f>COUNTIF($I2799:$S2799,I2800)</f>
        <v>2</v>
      </c>
      <c r="J2801" s="3">
        <f>COUNTIF($I2799:$S2799,J2800)</f>
        <v>0</v>
      </c>
      <c r="K2801" s="3">
        <f>COUNTIF($I2799:$S2799,K2800)</f>
        <v>3</v>
      </c>
      <c r="L2801" s="3">
        <f>COUNTIF($I2799:$S2799,L2800)</f>
        <v>1</v>
      </c>
    </row>
    <row r="2802" spans="1:20" x14ac:dyDescent="0.25">
      <c r="A2802">
        <f t="shared" si="88"/>
        <v>2801</v>
      </c>
      <c r="B2802">
        <f t="shared" si="89"/>
        <v>701</v>
      </c>
      <c r="C2802" t="str">
        <f>INDEX('VBA code_permu_wo_repettn'!$T$3:$Y$6,COUNTIF('Profile-matrices_Condorcet'!$B$2:$B2802,'Profile-matrices_Condorcet'!$B2802),MATCH(INDEX('numeric possibilities'!D$3:D$1298,VLOOKUP($B2802,'numeric possibilities'!$C$3:$G$1298,1)),'VBA code_permu_wo_repettn'!$T$2:$Y$2))</f>
        <v>A</v>
      </c>
      <c r="D2802" t="str">
        <f>INDEX('VBA code_permu_wo_repettn'!$AA$3:$AF$6,COUNTIF('Profile-matrices_Condorcet'!$B$2:$B2802,'Profile-matrices_Condorcet'!$B2802),MATCH(INDEX('numeric possibilities'!E$3:E$1298,VLOOKUP($B2802,'numeric possibilities'!$C$3:$G$1298,1)),'VBA code_permu_wo_repettn'!$AA$2:$AF$2))</f>
        <v>B</v>
      </c>
      <c r="E2802" t="str">
        <f>INDEX('VBA code_permu_wo_repettn'!$AH$3:$AM$6,COUNTIF('Profile-matrices_Condorcet'!$B$2:$B2802,'Profile-matrices_Condorcet'!$B2802),MATCH(INDEX('numeric possibilities'!F$3:F$1298,VLOOKUP($B2802,'numeric possibilities'!$C$3:$G$1298,1)),'VBA code_permu_wo_repettn'!$AH$2:$AM$2))</f>
        <v>C</v>
      </c>
      <c r="F2802" t="str">
        <f>INDEX('VBA code_permu_wo_repettn'!$AO$3:$AT$6,COUNTIF('Profile-matrices_Condorcet'!$B$2:$B2802,'Profile-matrices_Condorcet'!$B2802),MATCH(INDEX('numeric possibilities'!G$3:G$1298,VLOOKUP($B2802,'numeric possibilities'!$C$3:$G$1298,1)),'VBA code_permu_wo_repettn'!$AO$2:$AT$2))</f>
        <v>D</v>
      </c>
      <c r="H2802" t="s">
        <v>14</v>
      </c>
      <c r="I2802" s="3">
        <f>IF(MATCH(I$1,$C2802:$C2805,0)&lt;(MATCH(J$1,$C2802:$C2805,0)),1*a_vote,0)+IF(MATCH(I$1,$D2802:$D2805,0)&lt;MATCH(J$1,$D2802:$D2805,0),1*b_vote,0)+IF(MATCH(I$1,$E2802:$E2805,0)&lt;MATCH(J$1,$E2802:$E2805,0),1*c_vote,0)+IF(MATCH(I$1,$F2802:$F2805,0)&lt;MATCH(J$1,$F2802:$F2805,0),1*d_vote,0)</f>
        <v>0.52</v>
      </c>
      <c r="J2802" s="3">
        <f>IF(MATCH(I$1,$C2802:$C2805,0)&gt;(MATCH(J$1,$C2802:$C2805,0)),1*a_vote,0)+IF(MATCH(I$1,$D2802:$D2805,0)&gt;MATCH(J$1,$D2802:$D2805,0),1*b_vote,0)+IF(MATCH(I$1,$E2802:$E2805,0)&gt;MATCH(J$1,$E2802:$E2805,0),1*c_vote,0)+IF(MATCH(I$1,$F2802:$F2805,0)&gt;MATCH(J$1,$F2802:$F2805,0),1*d_vote,0)</f>
        <v>0.48</v>
      </c>
      <c r="K2802" s="3">
        <f>IF(MATCH($K$1,$C2802:$C2805,0)&lt;(MATCH($L$1,$C2802:$C2805,0)),1*a_vote,0)+IF(MATCH($K$1,$D2802:$D2805,0)&lt;MATCH($L$1,$D2802:$D2805,0),1*b_vote,0)+IF(MATCH($K$1,$E2802:$E2805,0)&lt;MATCH($L$1,$E2802:$E2805,0),1*c_vote,0)+IF(MATCH($K$1,$F2802:$F2805,0)&lt;MATCH($L$1,$F2802:$F2805,0),1*d_vote,0)</f>
        <v>0.27</v>
      </c>
      <c r="L2802" s="3">
        <f>IF(MATCH(K$1,$C2802:$C2805,0)&gt;(MATCH(L$1,$C2802:$C2805,0)),1*a_vote,0)+IF(MATCH(K$1,$D2802:$D2805,0)&gt;MATCH(L$1,$D2802:$D2805,0),1*b_vote,0)+IF(MATCH(K$1,$E2802:$E2805,0)&gt;MATCH(L$1,$E2802:$E2805,0),1*c_vote,0)+IF(MATCH(K$1,$F2802:$F2805,0)&gt;MATCH(L$1,$F2802:$F2805,0),1*d_vote,0)</f>
        <v>0.73</v>
      </c>
      <c r="M2802" s="3">
        <f>IF(MATCH($M$1,$C2802:$C2805,0)&lt;(MATCH($N$1,$C2802:$C2805,0)),1*a_vote,0)+IF(MATCH($M$1,$D2802:$D2805,0)&lt;MATCH($N$1,$D2802:$D2805,0),1*b_vote,0)+IF(MATCH($M$1,$E2802:$E2805,0)&lt;MATCH($N$1,$E2802:$E2805,0),1*c_vote,0)+IF(MATCH($M$1,$F2802:$F2805,0)&lt;MATCH($N$1,$F2802:$F2805,0),1*d_vote,0)</f>
        <v>0.78</v>
      </c>
      <c r="N2802" s="3">
        <f>IF(MATCH(M$1,$C2802:$C2805,0)&gt;(MATCH(N$1,$C2802:$C2805,0)),1*a_vote,0)+IF(MATCH(M$1,$D2802:$D2805,0)&gt;MATCH(N$1,$D2802:$D2805,0),1*b_vote,0)+IF(MATCH(M$1,$E2802:$E2805,0)&gt;MATCH(N$1,$E2802:$E2805,0),1*c_vote,0)+IF(MATCH(M$1,$F2802:$F2805,0)&gt;MATCH(N$1,$F2802:$F2805,0),1*d_vote,0)</f>
        <v>0.21999999999999997</v>
      </c>
      <c r="O2802" s="3">
        <f>IF(MATCH($O$1,$C2802:$C2805,0)&lt;(MATCH($P$1,$C2802:$C2805,0)),1*a_vote,0)+IF(MATCH($O$1,$D2802:$D2805,0)&lt;MATCH($P$1,$D2802:$D2805,0),1*b_vote,0)+IF(MATCH($O$1,$E2802:$E2805,0)&lt;MATCH($P$1,$E2802:$E2805,0),1*c_vote,0)+IF(MATCH($O$1,$F2802:$F2805,0)&lt;MATCH($P$1,$F2802:$F2805,0),1*d_vote,0)</f>
        <v>0.75</v>
      </c>
      <c r="P2802" s="3">
        <f>IF(MATCH(O$1,$C2802:$C2805,0)&gt;(MATCH(P$1,$C2802:$C2805,0)),1*a_vote,0)+IF(MATCH(O$1,$D2802:$D2805,0)&gt;MATCH(P$1,$D2802:$D2805,0),1*b_vote,0)+IF(MATCH(O$1,$E2802:$E2805,0)&gt;MATCH(P$1,$E2802:$E2805,0),1*c_vote,0)+IF(MATCH(O$1,$F2802:$F2805,0)&gt;MATCH(P$1,$F2802:$F2805,0),1*d_vote,0)</f>
        <v>0.25</v>
      </c>
      <c r="Q2802" s="3">
        <f>IF(MATCH($Q$1,$C2802:$C2805,0)&lt;(MATCH($R$1,$C2802:$C2805,0)),1*a_vote,0)+IF(MATCH($Q$1,$D2802:$D2805,0)&lt;MATCH($R$1,$D2802:$D2805,0),1*b_vote,0)+IF(MATCH($Q$1,$E2802:$E2805,0)&lt;MATCH($R$1,$E2802:$E2805,0),1*c_vote,0)+IF(MATCH($Q$1,$F2802:$F2805,0)&lt;MATCH($R$1,$F2802:$F2805,0),1*d_vote,0)</f>
        <v>0.26</v>
      </c>
      <c r="R2802" s="3">
        <f>IF(MATCH(Q$1,$C2802:$C2805,0)&gt;(MATCH(R$1,$C2802:$C2805,0)),1*a_vote,0)+IF(MATCH(Q$1,$D2802:$D2805,0)&gt;MATCH(R$1,$D2802:$D2805,0),1*b_vote,0)+IF(MATCH(Q$1,$E2802:$E2805,0)&gt;MATCH(R$1,$E2802:$E2805,0),1*c_vote,0)+IF(MATCH(Q$1,$F2802:$F2805,0)&gt;MATCH(R$1,$F2802:$F2805,0),1*d_vote,0)</f>
        <v>0.74</v>
      </c>
      <c r="S2802" s="3">
        <f>IF(MATCH($S$1,$C2802:$C2805,0)&lt;(MATCH($T$1,$C2802:$C2805,0)),1*a_vote,0)+IF(MATCH($S$1,$D2802:$D2805,0)&lt;MATCH($T$1,$D2802:$D2805,0),1*b_vote,0)+IF(MATCH($S$1,$E2802:$E2805,0)&lt;MATCH($T$1,$E2802:$E2805,0),1*c_vote,0)+IF(MATCH($S$1,$F2802:$F2805,0)&lt;MATCH($T$1,$F2802:$F2805,0),1*d_vote,0)</f>
        <v>0.51</v>
      </c>
      <c r="T2802" s="3">
        <f>IF(MATCH(S$1,$C2802:$C2805,0)&gt;(MATCH(T$1,$C2802:$C2805,0)),1*a_vote,0)+IF(MATCH(S$1,$D2802:$D2805,0)&gt;MATCH(T$1,$D2802:$D2805,0),1*b_vote,0)+IF(MATCH(S$1,$E2802:$E2805,0)&gt;MATCH(T$1,$E2802:$E2805,0),1*c_vote,0)+IF(MATCH(S$1,$F2802:$F2805,0)&gt;MATCH(T$1,$F2802:$F2805,0),1*d_vote,0)</f>
        <v>0.49</v>
      </c>
    </row>
    <row r="2803" spans="1:20" x14ac:dyDescent="0.25">
      <c r="A2803">
        <f t="shared" si="88"/>
        <v>2802</v>
      </c>
      <c r="B2803">
        <f t="shared" si="89"/>
        <v>701</v>
      </c>
      <c r="C2803" t="str">
        <f>INDEX('VBA code_permu_wo_repettn'!$T$3:$Y$6,COUNTIF('Profile-matrices_Condorcet'!$B$2:$B2803,'Profile-matrices_Condorcet'!$B2803),MATCH(INDEX('numeric possibilities'!D$3:D$1298,VLOOKUP($B2803,'numeric possibilities'!$C$3:$G$1298,1)),'VBA code_permu_wo_repettn'!$T$2:$Y$2))</f>
        <v>D</v>
      </c>
      <c r="D2803" t="str">
        <f>INDEX('VBA code_permu_wo_repettn'!$AA$3:$AF$6,COUNTIF('Profile-matrices_Condorcet'!$B$2:$B2803,'Profile-matrices_Condorcet'!$B2803),MATCH(INDEX('numeric possibilities'!E$3:E$1298,VLOOKUP($B2803,'numeric possibilities'!$C$3:$G$1298,1)),'VBA code_permu_wo_repettn'!$AA$2:$AF$2))</f>
        <v>C</v>
      </c>
      <c r="E2803" t="str">
        <f>INDEX('VBA code_permu_wo_repettn'!$AH$3:$AM$6,COUNTIF('Profile-matrices_Condorcet'!$B$2:$B2803,'Profile-matrices_Condorcet'!$B2803),MATCH(INDEX('numeric possibilities'!F$3:F$1298,VLOOKUP($B2803,'numeric possibilities'!$C$3:$G$1298,1)),'VBA code_permu_wo_repettn'!$AH$2:$AM$2))</f>
        <v>A</v>
      </c>
      <c r="F2803" t="str">
        <f>INDEX('VBA code_permu_wo_repettn'!$AO$3:$AT$6,COUNTIF('Profile-matrices_Condorcet'!$B$2:$B2803,'Profile-matrices_Condorcet'!$B2803),MATCH(INDEX('numeric possibilities'!G$3:G$1298,VLOOKUP($B2803,'numeric possibilities'!$C$3:$G$1298,1)),'VBA code_permu_wo_repettn'!$AO$2:$AT$2))</f>
        <v>B</v>
      </c>
      <c r="H2803" t="s">
        <v>15</v>
      </c>
      <c r="I2803" t="str">
        <f>IF(I2802&gt;J2802,$I$1,IF(I2802&lt;J2802,$J$1,0))</f>
        <v>A</v>
      </c>
      <c r="K2803" t="str">
        <f>IF(K2802&gt;L2802,$K$1,IF(K2802&lt;L2802,$L$1,0))</f>
        <v>C</v>
      </c>
      <c r="M2803" t="str">
        <f>IF(M2802&gt;N2802,$M$1,IF(M2802&lt;N2802,$N$1,0))</f>
        <v>A</v>
      </c>
      <c r="O2803" t="str">
        <f>IF(O2802&gt;P2802,$O$1,IF(O2802&lt;P2802,$P$1,0))</f>
        <v>B</v>
      </c>
      <c r="Q2803" t="str">
        <f>IF(Q2802&gt;R2802,$Q$1,IF(Q2802&lt;R2802,$R$1,0))</f>
        <v>D</v>
      </c>
      <c r="S2803" t="str">
        <f>IF(S2802&gt;T2802,$S$1,IF(S2802&lt;T2802,$T$1,0))</f>
        <v>C</v>
      </c>
    </row>
    <row r="2804" spans="1:20" x14ac:dyDescent="0.25">
      <c r="A2804">
        <f t="shared" si="88"/>
        <v>2803</v>
      </c>
      <c r="B2804">
        <f t="shared" si="89"/>
        <v>701</v>
      </c>
      <c r="C2804" t="str">
        <f>INDEX('VBA code_permu_wo_repettn'!$T$3:$Y$6,COUNTIF('Profile-matrices_Condorcet'!$B$2:$B2804,'Profile-matrices_Condorcet'!$B2804),MATCH(INDEX('numeric possibilities'!D$3:D$1298,VLOOKUP($B2804,'numeric possibilities'!$C$3:$G$1298,1)),'VBA code_permu_wo_repettn'!$T$2:$Y$2))</f>
        <v>B</v>
      </c>
      <c r="D2804" t="str">
        <f>INDEX('VBA code_permu_wo_repettn'!$AA$3:$AF$6,COUNTIF('Profile-matrices_Condorcet'!$B$2:$B2804,'Profile-matrices_Condorcet'!$B2804),MATCH(INDEX('numeric possibilities'!E$3:E$1298,VLOOKUP($B2804,'numeric possibilities'!$C$3:$G$1298,1)),'VBA code_permu_wo_repettn'!$AA$2:$AF$2))</f>
        <v>A</v>
      </c>
      <c r="E2804" t="str">
        <f>INDEX('VBA code_permu_wo_repettn'!$AH$3:$AM$6,COUNTIF('Profile-matrices_Condorcet'!$B$2:$B2804,'Profile-matrices_Condorcet'!$B2804),MATCH(INDEX('numeric possibilities'!F$3:F$1298,VLOOKUP($B2804,'numeric possibilities'!$C$3:$G$1298,1)),'VBA code_permu_wo_repettn'!$AH$2:$AM$2))</f>
        <v>D</v>
      </c>
      <c r="F2804" t="str">
        <f>INDEX('VBA code_permu_wo_repettn'!$AO$3:$AT$6,COUNTIF('Profile-matrices_Condorcet'!$B$2:$B2804,'Profile-matrices_Condorcet'!$B2804),MATCH(INDEX('numeric possibilities'!G$3:G$1298,VLOOKUP($B2804,'numeric possibilities'!$C$3:$G$1298,1)),'VBA code_permu_wo_repettn'!$AO$2:$AT$2))</f>
        <v>C</v>
      </c>
      <c r="I2804" t="s">
        <v>0</v>
      </c>
      <c r="J2804" t="s">
        <v>1</v>
      </c>
      <c r="K2804" t="s">
        <v>2</v>
      </c>
      <c r="L2804" t="s">
        <v>3</v>
      </c>
    </row>
    <row r="2805" spans="1:20" x14ac:dyDescent="0.25">
      <c r="A2805">
        <f t="shared" si="88"/>
        <v>2804</v>
      </c>
      <c r="B2805">
        <f t="shared" si="89"/>
        <v>701</v>
      </c>
      <c r="C2805" t="str">
        <f>INDEX('VBA code_permu_wo_repettn'!$T$3:$Y$6,COUNTIF('Profile-matrices_Condorcet'!$B$2:$B2805,'Profile-matrices_Condorcet'!$B2805),MATCH(INDEX('numeric possibilities'!D$3:D$1298,VLOOKUP($B2805,'numeric possibilities'!$C$3:$G$1298,1)),'VBA code_permu_wo_repettn'!$T$2:$Y$2))</f>
        <v>C</v>
      </c>
      <c r="D2805" t="str">
        <f>INDEX('VBA code_permu_wo_repettn'!$AA$3:$AF$6,COUNTIF('Profile-matrices_Condorcet'!$B$2:$B2805,'Profile-matrices_Condorcet'!$B2805),MATCH(INDEX('numeric possibilities'!E$3:E$1298,VLOOKUP($B2805,'numeric possibilities'!$C$3:$G$1298,1)),'VBA code_permu_wo_repettn'!$AA$2:$AF$2))</f>
        <v>D</v>
      </c>
      <c r="E2805" t="str">
        <f>INDEX('VBA code_permu_wo_repettn'!$AH$3:$AM$6,COUNTIF('Profile-matrices_Condorcet'!$B$2:$B2805,'Profile-matrices_Condorcet'!$B2805),MATCH(INDEX('numeric possibilities'!F$3:F$1298,VLOOKUP($B2805,'numeric possibilities'!$C$3:$G$1298,1)),'VBA code_permu_wo_repettn'!$AH$2:$AM$2))</f>
        <v>B</v>
      </c>
      <c r="F2805" t="str">
        <f>INDEX('VBA code_permu_wo_repettn'!$AO$3:$AT$6,COUNTIF('Profile-matrices_Condorcet'!$B$2:$B2805,'Profile-matrices_Condorcet'!$B2805),MATCH(INDEX('numeric possibilities'!G$3:G$1298,VLOOKUP($B2805,'numeric possibilities'!$C$3:$G$1298,1)),'VBA code_permu_wo_repettn'!$AO$2:$AT$2))</f>
        <v>A</v>
      </c>
      <c r="G2805" t="str">
        <f>IF(MAX(I2805:L2805)&gt;='numeric possibilities'!$B$4/2,INDEX('Profile-matrices_Condorcet'!I2804:L2804,1,MATCH(MAX('Profile-matrices_Condorcet'!I2805:L2805),'Profile-matrices_Condorcet'!I2805:L2805,0)),"NCW")</f>
        <v>NCW</v>
      </c>
      <c r="H2805" t="s">
        <v>13</v>
      </c>
      <c r="I2805" s="3">
        <f>COUNTIF($I2803:$S2803,I2804)</f>
        <v>2</v>
      </c>
      <c r="J2805" s="3">
        <f>COUNTIF($I2803:$S2803,J2804)</f>
        <v>1</v>
      </c>
      <c r="K2805" s="3">
        <f>COUNTIF($I2803:$S2803,K2804)</f>
        <v>2</v>
      </c>
      <c r="L2805" s="3">
        <f>COUNTIF($I2803:$S2803,L2804)</f>
        <v>1</v>
      </c>
    </row>
    <row r="2806" spans="1:20" x14ac:dyDescent="0.25">
      <c r="A2806">
        <f t="shared" si="88"/>
        <v>2805</v>
      </c>
      <c r="B2806">
        <f t="shared" si="89"/>
        <v>702</v>
      </c>
      <c r="C2806" t="str">
        <f>INDEX('VBA code_permu_wo_repettn'!$T$3:$Y$6,COUNTIF('Profile-matrices_Condorcet'!$B$2:$B2806,'Profile-matrices_Condorcet'!$B2806),MATCH(INDEX('numeric possibilities'!D$3:D$1298,VLOOKUP($B2806,'numeric possibilities'!$C$3:$G$1298,1)),'VBA code_permu_wo_repettn'!$T$2:$Y$2))</f>
        <v>A</v>
      </c>
      <c r="D2806" t="str">
        <f>INDEX('VBA code_permu_wo_repettn'!$AA$3:$AF$6,COUNTIF('Profile-matrices_Condorcet'!$B$2:$B2806,'Profile-matrices_Condorcet'!$B2806),MATCH(INDEX('numeric possibilities'!E$3:E$1298,VLOOKUP($B2806,'numeric possibilities'!$C$3:$G$1298,1)),'VBA code_permu_wo_repettn'!$AA$2:$AF$2))</f>
        <v>B</v>
      </c>
      <c r="E2806" t="str">
        <f>INDEX('VBA code_permu_wo_repettn'!$AH$3:$AM$6,COUNTIF('Profile-matrices_Condorcet'!$B$2:$B2806,'Profile-matrices_Condorcet'!$B2806),MATCH(INDEX('numeric possibilities'!F$3:F$1298,VLOOKUP($B2806,'numeric possibilities'!$C$3:$G$1298,1)),'VBA code_permu_wo_repettn'!$AH$2:$AM$2))</f>
        <v>C</v>
      </c>
      <c r="F2806" t="str">
        <f>INDEX('VBA code_permu_wo_repettn'!$AO$3:$AT$6,COUNTIF('Profile-matrices_Condorcet'!$B$2:$B2806,'Profile-matrices_Condorcet'!$B2806),MATCH(INDEX('numeric possibilities'!G$3:G$1298,VLOOKUP($B2806,'numeric possibilities'!$C$3:$G$1298,1)),'VBA code_permu_wo_repettn'!$AO$2:$AT$2))</f>
        <v>D</v>
      </c>
      <c r="H2806" t="s">
        <v>14</v>
      </c>
      <c r="I2806" s="3">
        <f>IF(MATCH(I$1,$C2806:$C2809,0)&lt;(MATCH(J$1,$C2806:$C2809,0)),1*a_vote,0)+IF(MATCH(I$1,$D2806:$D2809,0)&lt;MATCH(J$1,$D2806:$D2809,0),1*b_vote,0)+IF(MATCH(I$1,$E2806:$E2809,0)&lt;MATCH(J$1,$E2806:$E2809,0),1*c_vote,0)+IF(MATCH(I$1,$F2806:$F2809,0)&lt;MATCH(J$1,$F2806:$F2809,0),1*d_vote,0)</f>
        <v>0.52</v>
      </c>
      <c r="J2806" s="3">
        <f>IF(MATCH(I$1,$C2806:$C2809,0)&gt;(MATCH(J$1,$C2806:$C2809,0)),1*a_vote,0)+IF(MATCH(I$1,$D2806:$D2809,0)&gt;MATCH(J$1,$D2806:$D2809,0),1*b_vote,0)+IF(MATCH(I$1,$E2806:$E2809,0)&gt;MATCH(J$1,$E2806:$E2809,0),1*c_vote,0)+IF(MATCH(I$1,$F2806:$F2809,0)&gt;MATCH(J$1,$F2806:$F2809,0),1*d_vote,0)</f>
        <v>0.48</v>
      </c>
      <c r="K2806" s="3">
        <f>IF(MATCH($K$1,$C2806:$C2809,0)&lt;(MATCH($L$1,$C2806:$C2809,0)),1*a_vote,0)+IF(MATCH($K$1,$D2806:$D2809,0)&lt;MATCH($L$1,$D2806:$D2809,0),1*b_vote,0)+IF(MATCH($K$1,$E2806:$E2809,0)&lt;MATCH($L$1,$E2806:$E2809,0),1*c_vote,0)+IF(MATCH($K$1,$F2806:$F2809,0)&lt;MATCH($L$1,$F2806:$F2809,0),1*d_vote,0)</f>
        <v>0.27</v>
      </c>
      <c r="L2806" s="3">
        <f>IF(MATCH(K$1,$C2806:$C2809,0)&gt;(MATCH(L$1,$C2806:$C2809,0)),1*a_vote,0)+IF(MATCH(K$1,$D2806:$D2809,0)&gt;MATCH(L$1,$D2806:$D2809,0),1*b_vote,0)+IF(MATCH(K$1,$E2806:$E2809,0)&gt;MATCH(L$1,$E2806:$E2809,0),1*c_vote,0)+IF(MATCH(K$1,$F2806:$F2809,0)&gt;MATCH(L$1,$F2806:$F2809,0),1*d_vote,0)</f>
        <v>0.73</v>
      </c>
      <c r="M2806" s="3">
        <f>IF(MATCH($M$1,$C2806:$C2809,0)&lt;(MATCH($N$1,$C2806:$C2809,0)),1*a_vote,0)+IF(MATCH($M$1,$D2806:$D2809,0)&lt;MATCH($N$1,$D2806:$D2809,0),1*b_vote,0)+IF(MATCH($M$1,$E2806:$E2809,0)&lt;MATCH($N$1,$E2806:$E2809,0),1*c_vote,0)+IF(MATCH($M$1,$F2806:$F2809,0)&lt;MATCH($N$1,$F2806:$F2809,0),1*d_vote,0)</f>
        <v>0.78</v>
      </c>
      <c r="N2806" s="3">
        <f>IF(MATCH(M$1,$C2806:$C2809,0)&gt;(MATCH(N$1,$C2806:$C2809,0)),1*a_vote,0)+IF(MATCH(M$1,$D2806:$D2809,0)&gt;MATCH(N$1,$D2806:$D2809,0),1*b_vote,0)+IF(MATCH(M$1,$E2806:$E2809,0)&gt;MATCH(N$1,$E2806:$E2809,0),1*c_vote,0)+IF(MATCH(M$1,$F2806:$F2809,0)&gt;MATCH(N$1,$F2806:$F2809,0),1*d_vote,0)</f>
        <v>0.21999999999999997</v>
      </c>
      <c r="O2806" s="3">
        <f>IF(MATCH($O$1,$C2806:$C2809,0)&lt;(MATCH($P$1,$C2806:$C2809,0)),1*a_vote,0)+IF(MATCH($O$1,$D2806:$D2809,0)&lt;MATCH($P$1,$D2806:$D2809,0),1*b_vote,0)+IF(MATCH($O$1,$E2806:$E2809,0)&lt;MATCH($P$1,$E2806:$E2809,0),1*c_vote,0)+IF(MATCH($O$1,$F2806:$F2809,0)&lt;MATCH($P$1,$F2806:$F2809,0),1*d_vote,0)</f>
        <v>0.48</v>
      </c>
      <c r="P2806" s="3">
        <f>IF(MATCH(O$1,$C2806:$C2809,0)&gt;(MATCH(P$1,$C2806:$C2809,0)),1*a_vote,0)+IF(MATCH(O$1,$D2806:$D2809,0)&gt;MATCH(P$1,$D2806:$D2809,0),1*b_vote,0)+IF(MATCH(O$1,$E2806:$E2809,0)&gt;MATCH(P$1,$E2806:$E2809,0),1*c_vote,0)+IF(MATCH(O$1,$F2806:$F2809,0)&gt;MATCH(P$1,$F2806:$F2809,0),1*d_vote,0)</f>
        <v>0.52</v>
      </c>
      <c r="Q2806" s="3">
        <f>IF(MATCH($Q$1,$C2806:$C2809,0)&lt;(MATCH($R$1,$C2806:$C2809,0)),1*a_vote,0)+IF(MATCH($Q$1,$D2806:$D2809,0)&lt;MATCH($R$1,$D2806:$D2809,0),1*b_vote,0)+IF(MATCH($Q$1,$E2806:$E2809,0)&lt;MATCH($R$1,$E2806:$E2809,0),1*c_vote,0)+IF(MATCH($Q$1,$F2806:$F2809,0)&lt;MATCH($R$1,$F2806:$F2809,0),1*d_vote,0)</f>
        <v>0.26</v>
      </c>
      <c r="R2806" s="3">
        <f>IF(MATCH(Q$1,$C2806:$C2809,0)&gt;(MATCH(R$1,$C2806:$C2809,0)),1*a_vote,0)+IF(MATCH(Q$1,$D2806:$D2809,0)&gt;MATCH(R$1,$D2806:$D2809,0),1*b_vote,0)+IF(MATCH(Q$1,$E2806:$E2809,0)&gt;MATCH(R$1,$E2806:$E2809,0),1*c_vote,0)+IF(MATCH(Q$1,$F2806:$F2809,0)&gt;MATCH(R$1,$F2806:$F2809,0),1*d_vote,0)</f>
        <v>0.74</v>
      </c>
      <c r="S2806" s="3">
        <f>IF(MATCH($S$1,$C2806:$C2809,0)&lt;(MATCH($T$1,$C2806:$C2809,0)),1*a_vote,0)+IF(MATCH($S$1,$D2806:$D2809,0)&lt;MATCH($T$1,$D2806:$D2809,0),1*b_vote,0)+IF(MATCH($S$1,$E2806:$E2809,0)&lt;MATCH($T$1,$E2806:$E2809,0),1*c_vote,0)+IF(MATCH($S$1,$F2806:$F2809,0)&lt;MATCH($T$1,$F2806:$F2809,0),1*d_vote,0)</f>
        <v>0.51</v>
      </c>
      <c r="T2806" s="3">
        <f>IF(MATCH(S$1,$C2806:$C2809,0)&gt;(MATCH(T$1,$C2806:$C2809,0)),1*a_vote,0)+IF(MATCH(S$1,$D2806:$D2809,0)&gt;MATCH(T$1,$D2806:$D2809,0),1*b_vote,0)+IF(MATCH(S$1,$E2806:$E2809,0)&gt;MATCH(T$1,$E2806:$E2809,0),1*c_vote,0)+IF(MATCH(S$1,$F2806:$F2809,0)&gt;MATCH(T$1,$F2806:$F2809,0),1*d_vote,0)</f>
        <v>0.49</v>
      </c>
    </row>
    <row r="2807" spans="1:20" x14ac:dyDescent="0.25">
      <c r="A2807">
        <f t="shared" si="88"/>
        <v>2806</v>
      </c>
      <c r="B2807">
        <f t="shared" si="89"/>
        <v>702</v>
      </c>
      <c r="C2807" t="str">
        <f>INDEX('VBA code_permu_wo_repettn'!$T$3:$Y$6,COUNTIF('Profile-matrices_Condorcet'!$B$2:$B2807,'Profile-matrices_Condorcet'!$B2807),MATCH(INDEX('numeric possibilities'!D$3:D$1298,VLOOKUP($B2807,'numeric possibilities'!$C$3:$G$1298,1)),'VBA code_permu_wo_repettn'!$T$2:$Y$2))</f>
        <v>D</v>
      </c>
      <c r="D2807" t="str">
        <f>INDEX('VBA code_permu_wo_repettn'!$AA$3:$AF$6,COUNTIF('Profile-matrices_Condorcet'!$B$2:$B2807,'Profile-matrices_Condorcet'!$B2807),MATCH(INDEX('numeric possibilities'!E$3:E$1298,VLOOKUP($B2807,'numeric possibilities'!$C$3:$G$1298,1)),'VBA code_permu_wo_repettn'!$AA$2:$AF$2))</f>
        <v>C</v>
      </c>
      <c r="E2807" t="str">
        <f>INDEX('VBA code_permu_wo_repettn'!$AH$3:$AM$6,COUNTIF('Profile-matrices_Condorcet'!$B$2:$B2807,'Profile-matrices_Condorcet'!$B2807),MATCH(INDEX('numeric possibilities'!F$3:F$1298,VLOOKUP($B2807,'numeric possibilities'!$C$3:$G$1298,1)),'VBA code_permu_wo_repettn'!$AH$2:$AM$2))</f>
        <v>A</v>
      </c>
      <c r="F2807" t="str">
        <f>INDEX('VBA code_permu_wo_repettn'!$AO$3:$AT$6,COUNTIF('Profile-matrices_Condorcet'!$B$2:$B2807,'Profile-matrices_Condorcet'!$B2807),MATCH(INDEX('numeric possibilities'!G$3:G$1298,VLOOKUP($B2807,'numeric possibilities'!$C$3:$G$1298,1)),'VBA code_permu_wo_repettn'!$AO$2:$AT$2))</f>
        <v>B</v>
      </c>
      <c r="H2807" t="s">
        <v>15</v>
      </c>
      <c r="I2807" t="str">
        <f>IF(I2806&gt;J2806,$I$1,IF(I2806&lt;J2806,$J$1,0))</f>
        <v>A</v>
      </c>
      <c r="K2807" t="str">
        <f>IF(K2806&gt;L2806,$K$1,IF(K2806&lt;L2806,$L$1,0))</f>
        <v>C</v>
      </c>
      <c r="M2807" t="str">
        <f>IF(M2806&gt;N2806,$M$1,IF(M2806&lt;N2806,$N$1,0))</f>
        <v>A</v>
      </c>
      <c r="O2807" t="str">
        <f>IF(O2806&gt;P2806,$O$1,IF(O2806&lt;P2806,$P$1,0))</f>
        <v>C</v>
      </c>
      <c r="Q2807" t="str">
        <f>IF(Q2806&gt;R2806,$Q$1,IF(Q2806&lt;R2806,$R$1,0))</f>
        <v>D</v>
      </c>
      <c r="S2807" t="str">
        <f>IF(S2806&gt;T2806,$S$1,IF(S2806&lt;T2806,$T$1,0))</f>
        <v>C</v>
      </c>
    </row>
    <row r="2808" spans="1:20" x14ac:dyDescent="0.25">
      <c r="A2808">
        <f t="shared" si="88"/>
        <v>2807</v>
      </c>
      <c r="B2808">
        <f t="shared" si="89"/>
        <v>702</v>
      </c>
      <c r="C2808" t="str">
        <f>INDEX('VBA code_permu_wo_repettn'!$T$3:$Y$6,COUNTIF('Profile-matrices_Condorcet'!$B$2:$B2808,'Profile-matrices_Condorcet'!$B2808),MATCH(INDEX('numeric possibilities'!D$3:D$1298,VLOOKUP($B2808,'numeric possibilities'!$C$3:$G$1298,1)),'VBA code_permu_wo_repettn'!$T$2:$Y$2))</f>
        <v>C</v>
      </c>
      <c r="D2808" t="str">
        <f>INDEX('VBA code_permu_wo_repettn'!$AA$3:$AF$6,COUNTIF('Profile-matrices_Condorcet'!$B$2:$B2808,'Profile-matrices_Condorcet'!$B2808),MATCH(INDEX('numeric possibilities'!E$3:E$1298,VLOOKUP($B2808,'numeric possibilities'!$C$3:$G$1298,1)),'VBA code_permu_wo_repettn'!$AA$2:$AF$2))</f>
        <v>A</v>
      </c>
      <c r="E2808" t="str">
        <f>INDEX('VBA code_permu_wo_repettn'!$AH$3:$AM$6,COUNTIF('Profile-matrices_Condorcet'!$B$2:$B2808,'Profile-matrices_Condorcet'!$B2808),MATCH(INDEX('numeric possibilities'!F$3:F$1298,VLOOKUP($B2808,'numeric possibilities'!$C$3:$G$1298,1)),'VBA code_permu_wo_repettn'!$AH$2:$AM$2))</f>
        <v>D</v>
      </c>
      <c r="F2808" t="str">
        <f>INDEX('VBA code_permu_wo_repettn'!$AO$3:$AT$6,COUNTIF('Profile-matrices_Condorcet'!$B$2:$B2808,'Profile-matrices_Condorcet'!$B2808),MATCH(INDEX('numeric possibilities'!G$3:G$1298,VLOOKUP($B2808,'numeric possibilities'!$C$3:$G$1298,1)),'VBA code_permu_wo_repettn'!$AO$2:$AT$2))</f>
        <v>C</v>
      </c>
      <c r="I2808" t="s">
        <v>0</v>
      </c>
      <c r="J2808" t="s">
        <v>1</v>
      </c>
      <c r="K2808" t="s">
        <v>2</v>
      </c>
      <c r="L2808" t="s">
        <v>3</v>
      </c>
    </row>
    <row r="2809" spans="1:20" x14ac:dyDescent="0.25">
      <c r="A2809">
        <f t="shared" si="88"/>
        <v>2808</v>
      </c>
      <c r="B2809">
        <f t="shared" si="89"/>
        <v>702</v>
      </c>
      <c r="C2809" t="str">
        <f>INDEX('VBA code_permu_wo_repettn'!$T$3:$Y$6,COUNTIF('Profile-matrices_Condorcet'!$B$2:$B2809,'Profile-matrices_Condorcet'!$B2809),MATCH(INDEX('numeric possibilities'!D$3:D$1298,VLOOKUP($B2809,'numeric possibilities'!$C$3:$G$1298,1)),'VBA code_permu_wo_repettn'!$T$2:$Y$2))</f>
        <v>B</v>
      </c>
      <c r="D2809" t="str">
        <f>INDEX('VBA code_permu_wo_repettn'!$AA$3:$AF$6,COUNTIF('Profile-matrices_Condorcet'!$B$2:$B2809,'Profile-matrices_Condorcet'!$B2809),MATCH(INDEX('numeric possibilities'!E$3:E$1298,VLOOKUP($B2809,'numeric possibilities'!$C$3:$G$1298,1)),'VBA code_permu_wo_repettn'!$AA$2:$AF$2))</f>
        <v>D</v>
      </c>
      <c r="E2809" t="str">
        <f>INDEX('VBA code_permu_wo_repettn'!$AH$3:$AM$6,COUNTIF('Profile-matrices_Condorcet'!$B$2:$B2809,'Profile-matrices_Condorcet'!$B2809),MATCH(INDEX('numeric possibilities'!F$3:F$1298,VLOOKUP($B2809,'numeric possibilities'!$C$3:$G$1298,1)),'VBA code_permu_wo_repettn'!$AH$2:$AM$2))</f>
        <v>B</v>
      </c>
      <c r="F2809" t="str">
        <f>INDEX('VBA code_permu_wo_repettn'!$AO$3:$AT$6,COUNTIF('Profile-matrices_Condorcet'!$B$2:$B2809,'Profile-matrices_Condorcet'!$B2809),MATCH(INDEX('numeric possibilities'!G$3:G$1298,VLOOKUP($B2809,'numeric possibilities'!$C$3:$G$1298,1)),'VBA code_permu_wo_repettn'!$AO$2:$AT$2))</f>
        <v>A</v>
      </c>
      <c r="G2809" t="str">
        <f>IF(MAX(I2809:L2809)&gt;='numeric possibilities'!$B$4/2,INDEX('Profile-matrices_Condorcet'!I2808:L2808,1,MATCH(MAX('Profile-matrices_Condorcet'!I2809:L2809),'Profile-matrices_Condorcet'!I2809:L2809,0)),"NCW")</f>
        <v>C</v>
      </c>
      <c r="H2809" t="s">
        <v>13</v>
      </c>
      <c r="I2809" s="3">
        <f>COUNTIF($I2807:$S2807,I2808)</f>
        <v>2</v>
      </c>
      <c r="J2809" s="3">
        <f>COUNTIF($I2807:$S2807,J2808)</f>
        <v>0</v>
      </c>
      <c r="K2809" s="3">
        <f>COUNTIF($I2807:$S2807,K2808)</f>
        <v>3</v>
      </c>
      <c r="L2809" s="3">
        <f>COUNTIF($I2807:$S2807,L2808)</f>
        <v>1</v>
      </c>
    </row>
    <row r="2810" spans="1:20" x14ac:dyDescent="0.25">
      <c r="A2810">
        <f t="shared" si="88"/>
        <v>2809</v>
      </c>
      <c r="B2810">
        <f t="shared" si="89"/>
        <v>703</v>
      </c>
      <c r="C2810" t="str">
        <f>INDEX('VBA code_permu_wo_repettn'!$T$3:$Y$6,COUNTIF('Profile-matrices_Condorcet'!$B$2:$B2810,'Profile-matrices_Condorcet'!$B2810),MATCH(INDEX('numeric possibilities'!D$3:D$1298,VLOOKUP($B2810,'numeric possibilities'!$C$3:$G$1298,1)),'VBA code_permu_wo_repettn'!$T$2:$Y$2))</f>
        <v>A</v>
      </c>
      <c r="D2810" t="str">
        <f>INDEX('VBA code_permu_wo_repettn'!$AA$3:$AF$6,COUNTIF('Profile-matrices_Condorcet'!$B$2:$B2810,'Profile-matrices_Condorcet'!$B2810),MATCH(INDEX('numeric possibilities'!E$3:E$1298,VLOOKUP($B2810,'numeric possibilities'!$C$3:$G$1298,1)),'VBA code_permu_wo_repettn'!$AA$2:$AF$2))</f>
        <v>B</v>
      </c>
      <c r="E2810" t="str">
        <f>INDEX('VBA code_permu_wo_repettn'!$AH$3:$AM$6,COUNTIF('Profile-matrices_Condorcet'!$B$2:$B2810,'Profile-matrices_Condorcet'!$B2810),MATCH(INDEX('numeric possibilities'!F$3:F$1298,VLOOKUP($B2810,'numeric possibilities'!$C$3:$G$1298,1)),'VBA code_permu_wo_repettn'!$AH$2:$AM$2))</f>
        <v>C</v>
      </c>
      <c r="F2810" t="str">
        <f>INDEX('VBA code_permu_wo_repettn'!$AO$3:$AT$6,COUNTIF('Profile-matrices_Condorcet'!$B$2:$B2810,'Profile-matrices_Condorcet'!$B2810),MATCH(INDEX('numeric possibilities'!G$3:G$1298,VLOOKUP($B2810,'numeric possibilities'!$C$3:$G$1298,1)),'VBA code_permu_wo_repettn'!$AO$2:$AT$2))</f>
        <v>D</v>
      </c>
      <c r="H2810" t="s">
        <v>14</v>
      </c>
      <c r="I2810" s="3">
        <f>IF(MATCH(I$1,$C2810:$C2813,0)&lt;(MATCH(J$1,$C2810:$C2813,0)),1*a_vote,0)+IF(MATCH(I$1,$D2810:$D2813,0)&lt;MATCH(J$1,$D2810:$D2813,0),1*b_vote,0)+IF(MATCH(I$1,$E2810:$E2813,0)&lt;MATCH(J$1,$E2810:$E2813,0),1*c_vote,0)+IF(MATCH(I$1,$F2810:$F2813,0)&lt;MATCH(J$1,$F2810:$F2813,0),1*d_vote,0)</f>
        <v>0.52</v>
      </c>
      <c r="J2810" s="3">
        <f>IF(MATCH(I$1,$C2810:$C2813,0)&gt;(MATCH(J$1,$C2810:$C2813,0)),1*a_vote,0)+IF(MATCH(I$1,$D2810:$D2813,0)&gt;MATCH(J$1,$D2810:$D2813,0),1*b_vote,0)+IF(MATCH(I$1,$E2810:$E2813,0)&gt;MATCH(J$1,$E2810:$E2813,0),1*c_vote,0)+IF(MATCH(I$1,$F2810:$F2813,0)&gt;MATCH(J$1,$F2810:$F2813,0),1*d_vote,0)</f>
        <v>0.48</v>
      </c>
      <c r="K2810" s="3">
        <f>IF(MATCH($K$1,$C2810:$C2813,0)&lt;(MATCH($L$1,$C2810:$C2813,0)),1*a_vote,0)+IF(MATCH($K$1,$D2810:$D2813,0)&lt;MATCH($L$1,$D2810:$D2813,0),1*b_vote,0)+IF(MATCH($K$1,$E2810:$E2813,0)&lt;MATCH($L$1,$E2810:$E2813,0),1*c_vote,0)+IF(MATCH($K$1,$F2810:$F2813,0)&lt;MATCH($L$1,$F2810:$F2813,0),1*d_vote,0)</f>
        <v>0.27</v>
      </c>
      <c r="L2810" s="3">
        <f>IF(MATCH(K$1,$C2810:$C2813,0)&gt;(MATCH(L$1,$C2810:$C2813,0)),1*a_vote,0)+IF(MATCH(K$1,$D2810:$D2813,0)&gt;MATCH(L$1,$D2810:$D2813,0),1*b_vote,0)+IF(MATCH(K$1,$E2810:$E2813,0)&gt;MATCH(L$1,$E2810:$E2813,0),1*c_vote,0)+IF(MATCH(K$1,$F2810:$F2813,0)&gt;MATCH(L$1,$F2810:$F2813,0),1*d_vote,0)</f>
        <v>0.73</v>
      </c>
      <c r="M2810" s="3">
        <f>IF(MATCH($M$1,$C2810:$C2813,0)&lt;(MATCH($N$1,$C2810:$C2813,0)),1*a_vote,0)+IF(MATCH($M$1,$D2810:$D2813,0)&lt;MATCH($N$1,$D2810:$D2813,0),1*b_vote,0)+IF(MATCH($M$1,$E2810:$E2813,0)&lt;MATCH($N$1,$E2810:$E2813,0),1*c_vote,0)+IF(MATCH($M$1,$F2810:$F2813,0)&lt;MATCH($N$1,$F2810:$F2813,0),1*d_vote,0)</f>
        <v>0.52</v>
      </c>
      <c r="N2810" s="3">
        <f>IF(MATCH(M$1,$C2810:$C2813,0)&gt;(MATCH(N$1,$C2810:$C2813,0)),1*a_vote,0)+IF(MATCH(M$1,$D2810:$D2813,0)&gt;MATCH(N$1,$D2810:$D2813,0),1*b_vote,0)+IF(MATCH(M$1,$E2810:$E2813,0)&gt;MATCH(N$1,$E2810:$E2813,0),1*c_vote,0)+IF(MATCH(M$1,$F2810:$F2813,0)&gt;MATCH(N$1,$F2810:$F2813,0),1*d_vote,0)</f>
        <v>0.48</v>
      </c>
      <c r="O2810" s="3">
        <f>IF(MATCH($O$1,$C2810:$C2813,0)&lt;(MATCH($P$1,$C2810:$C2813,0)),1*a_vote,0)+IF(MATCH($O$1,$D2810:$D2813,0)&lt;MATCH($P$1,$D2810:$D2813,0),1*b_vote,0)+IF(MATCH($O$1,$E2810:$E2813,0)&lt;MATCH($P$1,$E2810:$E2813,0),1*c_vote,0)+IF(MATCH($O$1,$F2810:$F2813,0)&lt;MATCH($P$1,$F2810:$F2813,0),1*d_vote,0)</f>
        <v>0.75</v>
      </c>
      <c r="P2810" s="3">
        <f>IF(MATCH(O$1,$C2810:$C2813,0)&gt;(MATCH(P$1,$C2810:$C2813,0)),1*a_vote,0)+IF(MATCH(O$1,$D2810:$D2813,0)&gt;MATCH(P$1,$D2810:$D2813,0),1*b_vote,0)+IF(MATCH(O$1,$E2810:$E2813,0)&gt;MATCH(P$1,$E2810:$E2813,0),1*c_vote,0)+IF(MATCH(O$1,$F2810:$F2813,0)&gt;MATCH(P$1,$F2810:$F2813,0),1*d_vote,0)</f>
        <v>0.25</v>
      </c>
      <c r="Q2810" s="3">
        <f>IF(MATCH($Q$1,$C2810:$C2813,0)&lt;(MATCH($R$1,$C2810:$C2813,0)),1*a_vote,0)+IF(MATCH($Q$1,$D2810:$D2813,0)&lt;MATCH($R$1,$D2810:$D2813,0),1*b_vote,0)+IF(MATCH($Q$1,$E2810:$E2813,0)&lt;MATCH($R$1,$E2810:$E2813,0),1*c_vote,0)+IF(MATCH($Q$1,$F2810:$F2813,0)&lt;MATCH($R$1,$F2810:$F2813,0),1*d_vote,0)</f>
        <v>0.53</v>
      </c>
      <c r="R2810" s="3">
        <f>IF(MATCH(Q$1,$C2810:$C2813,0)&gt;(MATCH(R$1,$C2810:$C2813,0)),1*a_vote,0)+IF(MATCH(Q$1,$D2810:$D2813,0)&gt;MATCH(R$1,$D2810:$D2813,0),1*b_vote,0)+IF(MATCH(Q$1,$E2810:$E2813,0)&gt;MATCH(R$1,$E2810:$E2813,0),1*c_vote,0)+IF(MATCH(Q$1,$F2810:$F2813,0)&gt;MATCH(R$1,$F2810:$F2813,0),1*d_vote,0)</f>
        <v>0.47</v>
      </c>
      <c r="S2810" s="3">
        <f>IF(MATCH($S$1,$C2810:$C2813,0)&lt;(MATCH($T$1,$C2810:$C2813,0)),1*a_vote,0)+IF(MATCH($S$1,$D2810:$D2813,0)&lt;MATCH($T$1,$D2810:$D2813,0),1*b_vote,0)+IF(MATCH($S$1,$E2810:$E2813,0)&lt;MATCH($T$1,$E2810:$E2813,0),1*c_vote,0)+IF(MATCH($S$1,$F2810:$F2813,0)&lt;MATCH($T$1,$F2810:$F2813,0),1*d_vote,0)</f>
        <v>0.78</v>
      </c>
      <c r="T2810" s="3">
        <f>IF(MATCH(S$1,$C2810:$C2813,0)&gt;(MATCH(T$1,$C2810:$C2813,0)),1*a_vote,0)+IF(MATCH(S$1,$D2810:$D2813,0)&gt;MATCH(T$1,$D2810:$D2813,0),1*b_vote,0)+IF(MATCH(S$1,$E2810:$E2813,0)&gt;MATCH(T$1,$E2810:$E2813,0),1*c_vote,0)+IF(MATCH(S$1,$F2810:$F2813,0)&gt;MATCH(T$1,$F2810:$F2813,0),1*d_vote,0)</f>
        <v>0.21999999999999997</v>
      </c>
    </row>
    <row r="2811" spans="1:20" x14ac:dyDescent="0.25">
      <c r="A2811">
        <f t="shared" si="88"/>
        <v>2810</v>
      </c>
      <c r="B2811">
        <f t="shared" si="89"/>
        <v>703</v>
      </c>
      <c r="C2811" t="str">
        <f>INDEX('VBA code_permu_wo_repettn'!$T$3:$Y$6,COUNTIF('Profile-matrices_Condorcet'!$B$2:$B2811,'Profile-matrices_Condorcet'!$B2811),MATCH(INDEX('numeric possibilities'!D$3:D$1298,VLOOKUP($B2811,'numeric possibilities'!$C$3:$G$1298,1)),'VBA code_permu_wo_repettn'!$T$2:$Y$2))</f>
        <v>B</v>
      </c>
      <c r="D2811" t="str">
        <f>INDEX('VBA code_permu_wo_repettn'!$AA$3:$AF$6,COUNTIF('Profile-matrices_Condorcet'!$B$2:$B2811,'Profile-matrices_Condorcet'!$B2811),MATCH(INDEX('numeric possibilities'!E$3:E$1298,VLOOKUP($B2811,'numeric possibilities'!$C$3:$G$1298,1)),'VBA code_permu_wo_repettn'!$AA$2:$AF$2))</f>
        <v>C</v>
      </c>
      <c r="E2811" t="str">
        <f>INDEX('VBA code_permu_wo_repettn'!$AH$3:$AM$6,COUNTIF('Profile-matrices_Condorcet'!$B$2:$B2811,'Profile-matrices_Condorcet'!$B2811),MATCH(INDEX('numeric possibilities'!F$3:F$1298,VLOOKUP($B2811,'numeric possibilities'!$C$3:$G$1298,1)),'VBA code_permu_wo_repettn'!$AH$2:$AM$2))</f>
        <v>A</v>
      </c>
      <c r="F2811" t="str">
        <f>INDEX('VBA code_permu_wo_repettn'!$AO$3:$AT$6,COUNTIF('Profile-matrices_Condorcet'!$B$2:$B2811,'Profile-matrices_Condorcet'!$B2811),MATCH(INDEX('numeric possibilities'!G$3:G$1298,VLOOKUP($B2811,'numeric possibilities'!$C$3:$G$1298,1)),'VBA code_permu_wo_repettn'!$AO$2:$AT$2))</f>
        <v>B</v>
      </c>
      <c r="H2811" t="s">
        <v>15</v>
      </c>
      <c r="I2811" t="str">
        <f>IF(I2810&gt;J2810,$I$1,IF(I2810&lt;J2810,$J$1,0))</f>
        <v>A</v>
      </c>
      <c r="K2811" t="str">
        <f>IF(K2810&gt;L2810,$K$1,IF(K2810&lt;L2810,$L$1,0))</f>
        <v>C</v>
      </c>
      <c r="M2811" t="str">
        <f>IF(M2810&gt;N2810,$M$1,IF(M2810&lt;N2810,$N$1,0))</f>
        <v>A</v>
      </c>
      <c r="O2811" t="str">
        <f>IF(O2810&gt;P2810,$O$1,IF(O2810&lt;P2810,$P$1,0))</f>
        <v>B</v>
      </c>
      <c r="Q2811" t="str">
        <f>IF(Q2810&gt;R2810,$Q$1,IF(Q2810&lt;R2810,$R$1,0))</f>
        <v>B</v>
      </c>
      <c r="S2811" t="str">
        <f>IF(S2810&gt;T2810,$S$1,IF(S2810&lt;T2810,$T$1,0))</f>
        <v>C</v>
      </c>
    </row>
    <row r="2812" spans="1:20" x14ac:dyDescent="0.25">
      <c r="A2812">
        <f t="shared" si="88"/>
        <v>2811</v>
      </c>
      <c r="B2812">
        <f t="shared" si="89"/>
        <v>703</v>
      </c>
      <c r="C2812" t="str">
        <f>INDEX('VBA code_permu_wo_repettn'!$T$3:$Y$6,COUNTIF('Profile-matrices_Condorcet'!$B$2:$B2812,'Profile-matrices_Condorcet'!$B2812),MATCH(INDEX('numeric possibilities'!D$3:D$1298,VLOOKUP($B2812,'numeric possibilities'!$C$3:$G$1298,1)),'VBA code_permu_wo_repettn'!$T$2:$Y$2))</f>
        <v>C</v>
      </c>
      <c r="D2812" t="str">
        <f>INDEX('VBA code_permu_wo_repettn'!$AA$3:$AF$6,COUNTIF('Profile-matrices_Condorcet'!$B$2:$B2812,'Profile-matrices_Condorcet'!$B2812),MATCH(INDEX('numeric possibilities'!E$3:E$1298,VLOOKUP($B2812,'numeric possibilities'!$C$3:$G$1298,1)),'VBA code_permu_wo_repettn'!$AA$2:$AF$2))</f>
        <v>D</v>
      </c>
      <c r="E2812" t="str">
        <f>INDEX('VBA code_permu_wo_repettn'!$AH$3:$AM$6,COUNTIF('Profile-matrices_Condorcet'!$B$2:$B2812,'Profile-matrices_Condorcet'!$B2812),MATCH(INDEX('numeric possibilities'!F$3:F$1298,VLOOKUP($B2812,'numeric possibilities'!$C$3:$G$1298,1)),'VBA code_permu_wo_repettn'!$AH$2:$AM$2))</f>
        <v>D</v>
      </c>
      <c r="F2812" t="str">
        <f>INDEX('VBA code_permu_wo_repettn'!$AO$3:$AT$6,COUNTIF('Profile-matrices_Condorcet'!$B$2:$B2812,'Profile-matrices_Condorcet'!$B2812),MATCH(INDEX('numeric possibilities'!G$3:G$1298,VLOOKUP($B2812,'numeric possibilities'!$C$3:$G$1298,1)),'VBA code_permu_wo_repettn'!$AO$2:$AT$2))</f>
        <v>C</v>
      </c>
      <c r="I2812" t="s">
        <v>0</v>
      </c>
      <c r="J2812" t="s">
        <v>1</v>
      </c>
      <c r="K2812" t="s">
        <v>2</v>
      </c>
      <c r="L2812" t="s">
        <v>3</v>
      </c>
    </row>
    <row r="2813" spans="1:20" x14ac:dyDescent="0.25">
      <c r="A2813">
        <f t="shared" si="88"/>
        <v>2812</v>
      </c>
      <c r="B2813">
        <f t="shared" si="89"/>
        <v>703</v>
      </c>
      <c r="C2813" t="str">
        <f>INDEX('VBA code_permu_wo_repettn'!$T$3:$Y$6,COUNTIF('Profile-matrices_Condorcet'!$B$2:$B2813,'Profile-matrices_Condorcet'!$B2813),MATCH(INDEX('numeric possibilities'!D$3:D$1298,VLOOKUP($B2813,'numeric possibilities'!$C$3:$G$1298,1)),'VBA code_permu_wo_repettn'!$T$2:$Y$2))</f>
        <v>D</v>
      </c>
      <c r="D2813" t="str">
        <f>INDEX('VBA code_permu_wo_repettn'!$AA$3:$AF$6,COUNTIF('Profile-matrices_Condorcet'!$B$2:$B2813,'Profile-matrices_Condorcet'!$B2813),MATCH(INDEX('numeric possibilities'!E$3:E$1298,VLOOKUP($B2813,'numeric possibilities'!$C$3:$G$1298,1)),'VBA code_permu_wo_repettn'!$AA$2:$AF$2))</f>
        <v>A</v>
      </c>
      <c r="E2813" t="str">
        <f>INDEX('VBA code_permu_wo_repettn'!$AH$3:$AM$6,COUNTIF('Profile-matrices_Condorcet'!$B$2:$B2813,'Profile-matrices_Condorcet'!$B2813),MATCH(INDEX('numeric possibilities'!F$3:F$1298,VLOOKUP($B2813,'numeric possibilities'!$C$3:$G$1298,1)),'VBA code_permu_wo_repettn'!$AH$2:$AM$2))</f>
        <v>B</v>
      </c>
      <c r="F2813" t="str">
        <f>INDEX('VBA code_permu_wo_repettn'!$AO$3:$AT$6,COUNTIF('Profile-matrices_Condorcet'!$B$2:$B2813,'Profile-matrices_Condorcet'!$B2813),MATCH(INDEX('numeric possibilities'!G$3:G$1298,VLOOKUP($B2813,'numeric possibilities'!$C$3:$G$1298,1)),'VBA code_permu_wo_repettn'!$AO$2:$AT$2))</f>
        <v>A</v>
      </c>
      <c r="G2813" t="str">
        <f>IF(MAX(I2813:L2813)&gt;='numeric possibilities'!$B$4/2,INDEX('Profile-matrices_Condorcet'!I2812:L2812,1,MATCH(MAX('Profile-matrices_Condorcet'!I2813:L2813),'Profile-matrices_Condorcet'!I2813:L2813,0)),"NCW")</f>
        <v>NCW</v>
      </c>
      <c r="H2813" t="s">
        <v>13</v>
      </c>
      <c r="I2813" s="3">
        <f>COUNTIF($I2811:$S2811,I2812)</f>
        <v>2</v>
      </c>
      <c r="J2813" s="3">
        <f>COUNTIF($I2811:$S2811,J2812)</f>
        <v>2</v>
      </c>
      <c r="K2813" s="3">
        <f>COUNTIF($I2811:$S2811,K2812)</f>
        <v>2</v>
      </c>
      <c r="L2813" s="3">
        <f>COUNTIF($I2811:$S2811,L2812)</f>
        <v>0</v>
      </c>
    </row>
    <row r="2814" spans="1:20" x14ac:dyDescent="0.25">
      <c r="A2814">
        <f t="shared" si="88"/>
        <v>2813</v>
      </c>
      <c r="B2814">
        <f t="shared" si="89"/>
        <v>704</v>
      </c>
      <c r="C2814" t="str">
        <f>INDEX('VBA code_permu_wo_repettn'!$T$3:$Y$6,COUNTIF('Profile-matrices_Condorcet'!$B$2:$B2814,'Profile-matrices_Condorcet'!$B2814),MATCH(INDEX('numeric possibilities'!D$3:D$1298,VLOOKUP($B2814,'numeric possibilities'!$C$3:$G$1298,1)),'VBA code_permu_wo_repettn'!$T$2:$Y$2))</f>
        <v>A</v>
      </c>
      <c r="D2814" t="str">
        <f>INDEX('VBA code_permu_wo_repettn'!$AA$3:$AF$6,COUNTIF('Profile-matrices_Condorcet'!$B$2:$B2814,'Profile-matrices_Condorcet'!$B2814),MATCH(INDEX('numeric possibilities'!E$3:E$1298,VLOOKUP($B2814,'numeric possibilities'!$C$3:$G$1298,1)),'VBA code_permu_wo_repettn'!$AA$2:$AF$2))</f>
        <v>B</v>
      </c>
      <c r="E2814" t="str">
        <f>INDEX('VBA code_permu_wo_repettn'!$AH$3:$AM$6,COUNTIF('Profile-matrices_Condorcet'!$B$2:$B2814,'Profile-matrices_Condorcet'!$B2814),MATCH(INDEX('numeric possibilities'!F$3:F$1298,VLOOKUP($B2814,'numeric possibilities'!$C$3:$G$1298,1)),'VBA code_permu_wo_repettn'!$AH$2:$AM$2))</f>
        <v>C</v>
      </c>
      <c r="F2814" t="str">
        <f>INDEX('VBA code_permu_wo_repettn'!$AO$3:$AT$6,COUNTIF('Profile-matrices_Condorcet'!$B$2:$B2814,'Profile-matrices_Condorcet'!$B2814),MATCH(INDEX('numeric possibilities'!G$3:G$1298,VLOOKUP($B2814,'numeric possibilities'!$C$3:$G$1298,1)),'VBA code_permu_wo_repettn'!$AO$2:$AT$2))</f>
        <v>D</v>
      </c>
      <c r="H2814" t="s">
        <v>14</v>
      </c>
      <c r="I2814" s="3">
        <f>IF(MATCH(I$1,$C2814:$C2817,0)&lt;(MATCH(J$1,$C2814:$C2817,0)),1*a_vote,0)+IF(MATCH(I$1,$D2814:$D2817,0)&lt;MATCH(J$1,$D2814:$D2817,0),1*b_vote,0)+IF(MATCH(I$1,$E2814:$E2817,0)&lt;MATCH(J$1,$E2814:$E2817,0),1*c_vote,0)+IF(MATCH(I$1,$F2814:$F2817,0)&lt;MATCH(J$1,$F2814:$F2817,0),1*d_vote,0)</f>
        <v>0.52</v>
      </c>
      <c r="J2814" s="3">
        <f>IF(MATCH(I$1,$C2814:$C2817,0)&gt;(MATCH(J$1,$C2814:$C2817,0)),1*a_vote,0)+IF(MATCH(I$1,$D2814:$D2817,0)&gt;MATCH(J$1,$D2814:$D2817,0),1*b_vote,0)+IF(MATCH(I$1,$E2814:$E2817,0)&gt;MATCH(J$1,$E2814:$E2817,0),1*c_vote,0)+IF(MATCH(I$1,$F2814:$F2817,0)&gt;MATCH(J$1,$F2814:$F2817,0),1*d_vote,0)</f>
        <v>0.48</v>
      </c>
      <c r="K2814" s="3">
        <f>IF(MATCH($K$1,$C2814:$C2817,0)&lt;(MATCH($L$1,$C2814:$C2817,0)),1*a_vote,0)+IF(MATCH($K$1,$D2814:$D2817,0)&lt;MATCH($L$1,$D2814:$D2817,0),1*b_vote,0)+IF(MATCH($K$1,$E2814:$E2817,0)&lt;MATCH($L$1,$E2814:$E2817,0),1*c_vote,0)+IF(MATCH($K$1,$F2814:$F2817,0)&lt;MATCH($L$1,$F2814:$F2817,0),1*d_vote,0)</f>
        <v>0.27</v>
      </c>
      <c r="L2814" s="3">
        <f>IF(MATCH(K$1,$C2814:$C2817,0)&gt;(MATCH(L$1,$C2814:$C2817,0)),1*a_vote,0)+IF(MATCH(K$1,$D2814:$D2817,0)&gt;MATCH(L$1,$D2814:$D2817,0),1*b_vote,0)+IF(MATCH(K$1,$E2814:$E2817,0)&gt;MATCH(L$1,$E2814:$E2817,0),1*c_vote,0)+IF(MATCH(K$1,$F2814:$F2817,0)&gt;MATCH(L$1,$F2814:$F2817,0),1*d_vote,0)</f>
        <v>0.73</v>
      </c>
      <c r="M2814" s="3">
        <f>IF(MATCH($M$1,$C2814:$C2817,0)&lt;(MATCH($N$1,$C2814:$C2817,0)),1*a_vote,0)+IF(MATCH($M$1,$D2814:$D2817,0)&lt;MATCH($N$1,$D2814:$D2817,0),1*b_vote,0)+IF(MATCH($M$1,$E2814:$E2817,0)&lt;MATCH($N$1,$E2814:$E2817,0),1*c_vote,0)+IF(MATCH($M$1,$F2814:$F2817,0)&lt;MATCH($N$1,$F2814:$F2817,0),1*d_vote,0)</f>
        <v>0.52</v>
      </c>
      <c r="N2814" s="3">
        <f>IF(MATCH(M$1,$C2814:$C2817,0)&gt;(MATCH(N$1,$C2814:$C2817,0)),1*a_vote,0)+IF(MATCH(M$1,$D2814:$D2817,0)&gt;MATCH(N$1,$D2814:$D2817,0),1*b_vote,0)+IF(MATCH(M$1,$E2814:$E2817,0)&gt;MATCH(N$1,$E2814:$E2817,0),1*c_vote,0)+IF(MATCH(M$1,$F2814:$F2817,0)&gt;MATCH(N$1,$F2814:$F2817,0),1*d_vote,0)</f>
        <v>0.48</v>
      </c>
      <c r="O2814" s="3">
        <f>IF(MATCH($O$1,$C2814:$C2817,0)&lt;(MATCH($P$1,$C2814:$C2817,0)),1*a_vote,0)+IF(MATCH($O$1,$D2814:$D2817,0)&lt;MATCH($P$1,$D2814:$D2817,0),1*b_vote,0)+IF(MATCH($O$1,$E2814:$E2817,0)&lt;MATCH($P$1,$E2814:$E2817,0),1*c_vote,0)+IF(MATCH($O$1,$F2814:$F2817,0)&lt;MATCH($P$1,$F2814:$F2817,0),1*d_vote,0)</f>
        <v>0.75</v>
      </c>
      <c r="P2814" s="3">
        <f>IF(MATCH(O$1,$C2814:$C2817,0)&gt;(MATCH(P$1,$C2814:$C2817,0)),1*a_vote,0)+IF(MATCH(O$1,$D2814:$D2817,0)&gt;MATCH(P$1,$D2814:$D2817,0),1*b_vote,0)+IF(MATCH(O$1,$E2814:$E2817,0)&gt;MATCH(P$1,$E2814:$E2817,0),1*c_vote,0)+IF(MATCH(O$1,$F2814:$F2817,0)&gt;MATCH(P$1,$F2814:$F2817,0),1*d_vote,0)</f>
        <v>0.25</v>
      </c>
      <c r="Q2814" s="3">
        <f>IF(MATCH($Q$1,$C2814:$C2817,0)&lt;(MATCH($R$1,$C2814:$C2817,0)),1*a_vote,0)+IF(MATCH($Q$1,$D2814:$D2817,0)&lt;MATCH($R$1,$D2814:$D2817,0),1*b_vote,0)+IF(MATCH($Q$1,$E2814:$E2817,0)&lt;MATCH($R$1,$E2814:$E2817,0),1*c_vote,0)+IF(MATCH($Q$1,$F2814:$F2817,0)&lt;MATCH($R$1,$F2814:$F2817,0),1*d_vote,0)</f>
        <v>0.53</v>
      </c>
      <c r="R2814" s="3">
        <f>IF(MATCH(Q$1,$C2814:$C2817,0)&gt;(MATCH(R$1,$C2814:$C2817,0)),1*a_vote,0)+IF(MATCH(Q$1,$D2814:$D2817,0)&gt;MATCH(R$1,$D2814:$D2817,0),1*b_vote,0)+IF(MATCH(Q$1,$E2814:$E2817,0)&gt;MATCH(R$1,$E2814:$E2817,0),1*c_vote,0)+IF(MATCH(Q$1,$F2814:$F2817,0)&gt;MATCH(R$1,$F2814:$F2817,0),1*d_vote,0)</f>
        <v>0.47</v>
      </c>
      <c r="S2814" s="3">
        <f>IF(MATCH($S$1,$C2814:$C2817,0)&lt;(MATCH($T$1,$C2814:$C2817,0)),1*a_vote,0)+IF(MATCH($S$1,$D2814:$D2817,0)&lt;MATCH($T$1,$D2814:$D2817,0),1*b_vote,0)+IF(MATCH($S$1,$E2814:$E2817,0)&lt;MATCH($T$1,$E2814:$E2817,0),1*c_vote,0)+IF(MATCH($S$1,$F2814:$F2817,0)&lt;MATCH($T$1,$F2814:$F2817,0),1*d_vote,0)</f>
        <v>0.51</v>
      </c>
      <c r="T2814" s="3">
        <f>IF(MATCH(S$1,$C2814:$C2817,0)&gt;(MATCH(T$1,$C2814:$C2817,0)),1*a_vote,0)+IF(MATCH(S$1,$D2814:$D2817,0)&gt;MATCH(T$1,$D2814:$D2817,0),1*b_vote,0)+IF(MATCH(S$1,$E2814:$E2817,0)&gt;MATCH(T$1,$E2814:$E2817,0),1*c_vote,0)+IF(MATCH(S$1,$F2814:$F2817,0)&gt;MATCH(T$1,$F2814:$F2817,0),1*d_vote,0)</f>
        <v>0.49</v>
      </c>
    </row>
    <row r="2815" spans="1:20" x14ac:dyDescent="0.25">
      <c r="A2815">
        <f t="shared" si="88"/>
        <v>2814</v>
      </c>
      <c r="B2815">
        <f t="shared" si="89"/>
        <v>704</v>
      </c>
      <c r="C2815" t="str">
        <f>INDEX('VBA code_permu_wo_repettn'!$T$3:$Y$6,COUNTIF('Profile-matrices_Condorcet'!$B$2:$B2815,'Profile-matrices_Condorcet'!$B2815),MATCH(INDEX('numeric possibilities'!D$3:D$1298,VLOOKUP($B2815,'numeric possibilities'!$C$3:$G$1298,1)),'VBA code_permu_wo_repettn'!$T$2:$Y$2))</f>
        <v>B</v>
      </c>
      <c r="D2815" t="str">
        <f>INDEX('VBA code_permu_wo_repettn'!$AA$3:$AF$6,COUNTIF('Profile-matrices_Condorcet'!$B$2:$B2815,'Profile-matrices_Condorcet'!$B2815),MATCH(INDEX('numeric possibilities'!E$3:E$1298,VLOOKUP($B2815,'numeric possibilities'!$C$3:$G$1298,1)),'VBA code_permu_wo_repettn'!$AA$2:$AF$2))</f>
        <v>C</v>
      </c>
      <c r="E2815" t="str">
        <f>INDEX('VBA code_permu_wo_repettn'!$AH$3:$AM$6,COUNTIF('Profile-matrices_Condorcet'!$B$2:$B2815,'Profile-matrices_Condorcet'!$B2815),MATCH(INDEX('numeric possibilities'!F$3:F$1298,VLOOKUP($B2815,'numeric possibilities'!$C$3:$G$1298,1)),'VBA code_permu_wo_repettn'!$AH$2:$AM$2))</f>
        <v>A</v>
      </c>
      <c r="F2815" t="str">
        <f>INDEX('VBA code_permu_wo_repettn'!$AO$3:$AT$6,COUNTIF('Profile-matrices_Condorcet'!$B$2:$B2815,'Profile-matrices_Condorcet'!$B2815),MATCH(INDEX('numeric possibilities'!G$3:G$1298,VLOOKUP($B2815,'numeric possibilities'!$C$3:$G$1298,1)),'VBA code_permu_wo_repettn'!$AO$2:$AT$2))</f>
        <v>B</v>
      </c>
      <c r="H2815" t="s">
        <v>15</v>
      </c>
      <c r="I2815" t="str">
        <f>IF(I2814&gt;J2814,$I$1,IF(I2814&lt;J2814,$J$1,0))</f>
        <v>A</v>
      </c>
      <c r="K2815" t="str">
        <f>IF(K2814&gt;L2814,$K$1,IF(K2814&lt;L2814,$L$1,0))</f>
        <v>C</v>
      </c>
      <c r="M2815" t="str">
        <f>IF(M2814&gt;N2814,$M$1,IF(M2814&lt;N2814,$N$1,0))</f>
        <v>A</v>
      </c>
      <c r="O2815" t="str">
        <f>IF(O2814&gt;P2814,$O$1,IF(O2814&lt;P2814,$P$1,0))</f>
        <v>B</v>
      </c>
      <c r="Q2815" t="str">
        <f>IF(Q2814&gt;R2814,$Q$1,IF(Q2814&lt;R2814,$R$1,0))</f>
        <v>B</v>
      </c>
      <c r="S2815" t="str">
        <f>IF(S2814&gt;T2814,$S$1,IF(S2814&lt;T2814,$T$1,0))</f>
        <v>C</v>
      </c>
    </row>
    <row r="2816" spans="1:20" x14ac:dyDescent="0.25">
      <c r="A2816">
        <f t="shared" si="88"/>
        <v>2815</v>
      </c>
      <c r="B2816">
        <f t="shared" si="89"/>
        <v>704</v>
      </c>
      <c r="C2816" t="str">
        <f>INDEX('VBA code_permu_wo_repettn'!$T$3:$Y$6,COUNTIF('Profile-matrices_Condorcet'!$B$2:$B2816,'Profile-matrices_Condorcet'!$B2816),MATCH(INDEX('numeric possibilities'!D$3:D$1298,VLOOKUP($B2816,'numeric possibilities'!$C$3:$G$1298,1)),'VBA code_permu_wo_repettn'!$T$2:$Y$2))</f>
        <v>D</v>
      </c>
      <c r="D2816" t="str">
        <f>INDEX('VBA code_permu_wo_repettn'!$AA$3:$AF$6,COUNTIF('Profile-matrices_Condorcet'!$B$2:$B2816,'Profile-matrices_Condorcet'!$B2816),MATCH(INDEX('numeric possibilities'!E$3:E$1298,VLOOKUP($B2816,'numeric possibilities'!$C$3:$G$1298,1)),'VBA code_permu_wo_repettn'!$AA$2:$AF$2))</f>
        <v>D</v>
      </c>
      <c r="E2816" t="str">
        <f>INDEX('VBA code_permu_wo_repettn'!$AH$3:$AM$6,COUNTIF('Profile-matrices_Condorcet'!$B$2:$B2816,'Profile-matrices_Condorcet'!$B2816),MATCH(INDEX('numeric possibilities'!F$3:F$1298,VLOOKUP($B2816,'numeric possibilities'!$C$3:$G$1298,1)),'VBA code_permu_wo_repettn'!$AH$2:$AM$2))</f>
        <v>D</v>
      </c>
      <c r="F2816" t="str">
        <f>INDEX('VBA code_permu_wo_repettn'!$AO$3:$AT$6,COUNTIF('Profile-matrices_Condorcet'!$B$2:$B2816,'Profile-matrices_Condorcet'!$B2816),MATCH(INDEX('numeric possibilities'!G$3:G$1298,VLOOKUP($B2816,'numeric possibilities'!$C$3:$G$1298,1)),'VBA code_permu_wo_repettn'!$AO$2:$AT$2))</f>
        <v>C</v>
      </c>
      <c r="I2816" t="s">
        <v>0</v>
      </c>
      <c r="J2816" t="s">
        <v>1</v>
      </c>
      <c r="K2816" t="s">
        <v>2</v>
      </c>
      <c r="L2816" t="s">
        <v>3</v>
      </c>
    </row>
    <row r="2817" spans="1:20" x14ac:dyDescent="0.25">
      <c r="A2817">
        <f t="shared" si="88"/>
        <v>2816</v>
      </c>
      <c r="B2817">
        <f t="shared" si="89"/>
        <v>704</v>
      </c>
      <c r="C2817" t="str">
        <f>INDEX('VBA code_permu_wo_repettn'!$T$3:$Y$6,COUNTIF('Profile-matrices_Condorcet'!$B$2:$B2817,'Profile-matrices_Condorcet'!$B2817),MATCH(INDEX('numeric possibilities'!D$3:D$1298,VLOOKUP($B2817,'numeric possibilities'!$C$3:$G$1298,1)),'VBA code_permu_wo_repettn'!$T$2:$Y$2))</f>
        <v>C</v>
      </c>
      <c r="D2817" t="str">
        <f>INDEX('VBA code_permu_wo_repettn'!$AA$3:$AF$6,COUNTIF('Profile-matrices_Condorcet'!$B$2:$B2817,'Profile-matrices_Condorcet'!$B2817),MATCH(INDEX('numeric possibilities'!E$3:E$1298,VLOOKUP($B2817,'numeric possibilities'!$C$3:$G$1298,1)),'VBA code_permu_wo_repettn'!$AA$2:$AF$2))</f>
        <v>A</v>
      </c>
      <c r="E2817" t="str">
        <f>INDEX('VBA code_permu_wo_repettn'!$AH$3:$AM$6,COUNTIF('Profile-matrices_Condorcet'!$B$2:$B2817,'Profile-matrices_Condorcet'!$B2817),MATCH(INDEX('numeric possibilities'!F$3:F$1298,VLOOKUP($B2817,'numeric possibilities'!$C$3:$G$1298,1)),'VBA code_permu_wo_repettn'!$AH$2:$AM$2))</f>
        <v>B</v>
      </c>
      <c r="F2817" t="str">
        <f>INDEX('VBA code_permu_wo_repettn'!$AO$3:$AT$6,COUNTIF('Profile-matrices_Condorcet'!$B$2:$B2817,'Profile-matrices_Condorcet'!$B2817),MATCH(INDEX('numeric possibilities'!G$3:G$1298,VLOOKUP($B2817,'numeric possibilities'!$C$3:$G$1298,1)),'VBA code_permu_wo_repettn'!$AO$2:$AT$2))</f>
        <v>A</v>
      </c>
      <c r="G2817" t="str">
        <f>IF(MAX(I2817:L2817)&gt;='numeric possibilities'!$B$4/2,INDEX('Profile-matrices_Condorcet'!I2816:L2816,1,MATCH(MAX('Profile-matrices_Condorcet'!I2817:L2817),'Profile-matrices_Condorcet'!I2817:L2817,0)),"NCW")</f>
        <v>NCW</v>
      </c>
      <c r="H2817" t="s">
        <v>13</v>
      </c>
      <c r="I2817" s="3">
        <f>COUNTIF($I2815:$S2815,I2816)</f>
        <v>2</v>
      </c>
      <c r="J2817" s="3">
        <f>COUNTIF($I2815:$S2815,J2816)</f>
        <v>2</v>
      </c>
      <c r="K2817" s="3">
        <f>COUNTIF($I2815:$S2815,K2816)</f>
        <v>2</v>
      </c>
      <c r="L2817" s="3">
        <f>COUNTIF($I2815:$S2815,L2816)</f>
        <v>0</v>
      </c>
    </row>
    <row r="2818" spans="1:20" x14ac:dyDescent="0.25">
      <c r="A2818">
        <f t="shared" si="88"/>
        <v>2817</v>
      </c>
      <c r="B2818">
        <f t="shared" si="89"/>
        <v>705</v>
      </c>
      <c r="C2818" t="str">
        <f>INDEX('VBA code_permu_wo_repettn'!$T$3:$Y$6,COUNTIF('Profile-matrices_Condorcet'!$B$2:$B2818,'Profile-matrices_Condorcet'!$B2818),MATCH(INDEX('numeric possibilities'!D$3:D$1298,VLOOKUP($B2818,'numeric possibilities'!$C$3:$G$1298,1)),'VBA code_permu_wo_repettn'!$T$2:$Y$2))</f>
        <v>A</v>
      </c>
      <c r="D2818" t="str">
        <f>INDEX('VBA code_permu_wo_repettn'!$AA$3:$AF$6,COUNTIF('Profile-matrices_Condorcet'!$B$2:$B2818,'Profile-matrices_Condorcet'!$B2818),MATCH(INDEX('numeric possibilities'!E$3:E$1298,VLOOKUP($B2818,'numeric possibilities'!$C$3:$G$1298,1)),'VBA code_permu_wo_repettn'!$AA$2:$AF$2))</f>
        <v>B</v>
      </c>
      <c r="E2818" t="str">
        <f>INDEX('VBA code_permu_wo_repettn'!$AH$3:$AM$6,COUNTIF('Profile-matrices_Condorcet'!$B$2:$B2818,'Profile-matrices_Condorcet'!$B2818),MATCH(INDEX('numeric possibilities'!F$3:F$1298,VLOOKUP($B2818,'numeric possibilities'!$C$3:$G$1298,1)),'VBA code_permu_wo_repettn'!$AH$2:$AM$2))</f>
        <v>C</v>
      </c>
      <c r="F2818" t="str">
        <f>INDEX('VBA code_permu_wo_repettn'!$AO$3:$AT$6,COUNTIF('Profile-matrices_Condorcet'!$B$2:$B2818,'Profile-matrices_Condorcet'!$B2818),MATCH(INDEX('numeric possibilities'!G$3:G$1298,VLOOKUP($B2818,'numeric possibilities'!$C$3:$G$1298,1)),'VBA code_permu_wo_repettn'!$AO$2:$AT$2))</f>
        <v>D</v>
      </c>
      <c r="H2818" t="s">
        <v>14</v>
      </c>
      <c r="I2818" s="3">
        <f>IF(MATCH(I$1,$C2818:$C2821,0)&lt;(MATCH(J$1,$C2818:$C2821,0)),1*a_vote,0)+IF(MATCH(I$1,$D2818:$D2821,0)&lt;MATCH(J$1,$D2818:$D2821,0),1*b_vote,0)+IF(MATCH(I$1,$E2818:$E2821,0)&lt;MATCH(J$1,$E2818:$E2821,0),1*c_vote,0)+IF(MATCH(I$1,$F2818:$F2821,0)&lt;MATCH(J$1,$F2818:$F2821,0),1*d_vote,0)</f>
        <v>0.52</v>
      </c>
      <c r="J2818" s="3">
        <f>IF(MATCH(I$1,$C2818:$C2821,0)&gt;(MATCH(J$1,$C2818:$C2821,0)),1*a_vote,0)+IF(MATCH(I$1,$D2818:$D2821,0)&gt;MATCH(J$1,$D2818:$D2821,0),1*b_vote,0)+IF(MATCH(I$1,$E2818:$E2821,0)&gt;MATCH(J$1,$E2818:$E2821,0),1*c_vote,0)+IF(MATCH(I$1,$F2818:$F2821,0)&gt;MATCH(J$1,$F2818:$F2821,0),1*d_vote,0)</f>
        <v>0.48</v>
      </c>
      <c r="K2818" s="3">
        <f>IF(MATCH($K$1,$C2818:$C2821,0)&lt;(MATCH($L$1,$C2818:$C2821,0)),1*a_vote,0)+IF(MATCH($K$1,$D2818:$D2821,0)&lt;MATCH($L$1,$D2818:$D2821,0),1*b_vote,0)+IF(MATCH($K$1,$E2818:$E2821,0)&lt;MATCH($L$1,$E2818:$E2821,0),1*c_vote,0)+IF(MATCH($K$1,$F2818:$F2821,0)&lt;MATCH($L$1,$F2818:$F2821,0),1*d_vote,0)</f>
        <v>0.27</v>
      </c>
      <c r="L2818" s="3">
        <f>IF(MATCH(K$1,$C2818:$C2821,0)&gt;(MATCH(L$1,$C2818:$C2821,0)),1*a_vote,0)+IF(MATCH(K$1,$D2818:$D2821,0)&gt;MATCH(L$1,$D2818:$D2821,0),1*b_vote,0)+IF(MATCH(K$1,$E2818:$E2821,0)&gt;MATCH(L$1,$E2818:$E2821,0),1*c_vote,0)+IF(MATCH(K$1,$F2818:$F2821,0)&gt;MATCH(L$1,$F2818:$F2821,0),1*d_vote,0)</f>
        <v>0.73</v>
      </c>
      <c r="M2818" s="3">
        <f>IF(MATCH($M$1,$C2818:$C2821,0)&lt;(MATCH($N$1,$C2818:$C2821,0)),1*a_vote,0)+IF(MATCH($M$1,$D2818:$D2821,0)&lt;MATCH($N$1,$D2818:$D2821,0),1*b_vote,0)+IF(MATCH($M$1,$E2818:$E2821,0)&lt;MATCH($N$1,$E2818:$E2821,0),1*c_vote,0)+IF(MATCH($M$1,$F2818:$F2821,0)&lt;MATCH($N$1,$F2818:$F2821,0),1*d_vote,0)</f>
        <v>0.52</v>
      </c>
      <c r="N2818" s="3">
        <f>IF(MATCH(M$1,$C2818:$C2821,0)&gt;(MATCH(N$1,$C2818:$C2821,0)),1*a_vote,0)+IF(MATCH(M$1,$D2818:$D2821,0)&gt;MATCH(N$1,$D2818:$D2821,0),1*b_vote,0)+IF(MATCH(M$1,$E2818:$E2821,0)&gt;MATCH(N$1,$E2818:$E2821,0),1*c_vote,0)+IF(MATCH(M$1,$F2818:$F2821,0)&gt;MATCH(N$1,$F2818:$F2821,0),1*d_vote,0)</f>
        <v>0.48</v>
      </c>
      <c r="O2818" s="3">
        <f>IF(MATCH($O$1,$C2818:$C2821,0)&lt;(MATCH($P$1,$C2818:$C2821,0)),1*a_vote,0)+IF(MATCH($O$1,$D2818:$D2821,0)&lt;MATCH($P$1,$D2818:$D2821,0),1*b_vote,0)+IF(MATCH($O$1,$E2818:$E2821,0)&lt;MATCH($P$1,$E2818:$E2821,0),1*c_vote,0)+IF(MATCH($O$1,$F2818:$F2821,0)&lt;MATCH($P$1,$F2818:$F2821,0),1*d_vote,0)</f>
        <v>0.48</v>
      </c>
      <c r="P2818" s="3">
        <f>IF(MATCH(O$1,$C2818:$C2821,0)&gt;(MATCH(P$1,$C2818:$C2821,0)),1*a_vote,0)+IF(MATCH(O$1,$D2818:$D2821,0)&gt;MATCH(P$1,$D2818:$D2821,0),1*b_vote,0)+IF(MATCH(O$1,$E2818:$E2821,0)&gt;MATCH(P$1,$E2818:$E2821,0),1*c_vote,0)+IF(MATCH(O$1,$F2818:$F2821,0)&gt;MATCH(P$1,$F2818:$F2821,0),1*d_vote,0)</f>
        <v>0.52</v>
      </c>
      <c r="Q2818" s="3">
        <f>IF(MATCH($Q$1,$C2818:$C2821,0)&lt;(MATCH($R$1,$C2818:$C2821,0)),1*a_vote,0)+IF(MATCH($Q$1,$D2818:$D2821,0)&lt;MATCH($R$1,$D2818:$D2821,0),1*b_vote,0)+IF(MATCH($Q$1,$E2818:$E2821,0)&lt;MATCH($R$1,$E2818:$E2821,0),1*c_vote,0)+IF(MATCH($Q$1,$F2818:$F2821,0)&lt;MATCH($R$1,$F2818:$F2821,0),1*d_vote,0)</f>
        <v>0.53</v>
      </c>
      <c r="R2818" s="3">
        <f>IF(MATCH(Q$1,$C2818:$C2821,0)&gt;(MATCH(R$1,$C2818:$C2821,0)),1*a_vote,0)+IF(MATCH(Q$1,$D2818:$D2821,0)&gt;MATCH(R$1,$D2818:$D2821,0),1*b_vote,0)+IF(MATCH(Q$1,$E2818:$E2821,0)&gt;MATCH(R$1,$E2818:$E2821,0),1*c_vote,0)+IF(MATCH(Q$1,$F2818:$F2821,0)&gt;MATCH(R$1,$F2818:$F2821,0),1*d_vote,0)</f>
        <v>0.47</v>
      </c>
      <c r="S2818" s="3">
        <f>IF(MATCH($S$1,$C2818:$C2821,0)&lt;(MATCH($T$1,$C2818:$C2821,0)),1*a_vote,0)+IF(MATCH($S$1,$D2818:$D2821,0)&lt;MATCH($T$1,$D2818:$D2821,0),1*b_vote,0)+IF(MATCH($S$1,$E2818:$E2821,0)&lt;MATCH($T$1,$E2818:$E2821,0),1*c_vote,0)+IF(MATCH($S$1,$F2818:$F2821,0)&lt;MATCH($T$1,$F2818:$F2821,0),1*d_vote,0)</f>
        <v>0.78</v>
      </c>
      <c r="T2818" s="3">
        <f>IF(MATCH(S$1,$C2818:$C2821,0)&gt;(MATCH(T$1,$C2818:$C2821,0)),1*a_vote,0)+IF(MATCH(S$1,$D2818:$D2821,0)&gt;MATCH(T$1,$D2818:$D2821,0),1*b_vote,0)+IF(MATCH(S$1,$E2818:$E2821,0)&gt;MATCH(T$1,$E2818:$E2821,0),1*c_vote,0)+IF(MATCH(S$1,$F2818:$F2821,0)&gt;MATCH(T$1,$F2818:$F2821,0),1*d_vote,0)</f>
        <v>0.21999999999999997</v>
      </c>
    </row>
    <row r="2819" spans="1:20" x14ac:dyDescent="0.25">
      <c r="A2819">
        <f t="shared" si="88"/>
        <v>2818</v>
      </c>
      <c r="B2819">
        <f t="shared" si="89"/>
        <v>705</v>
      </c>
      <c r="C2819" t="str">
        <f>INDEX('VBA code_permu_wo_repettn'!$T$3:$Y$6,COUNTIF('Profile-matrices_Condorcet'!$B$2:$B2819,'Profile-matrices_Condorcet'!$B2819),MATCH(INDEX('numeric possibilities'!D$3:D$1298,VLOOKUP($B2819,'numeric possibilities'!$C$3:$G$1298,1)),'VBA code_permu_wo_repettn'!$T$2:$Y$2))</f>
        <v>C</v>
      </c>
      <c r="D2819" t="str">
        <f>INDEX('VBA code_permu_wo_repettn'!$AA$3:$AF$6,COUNTIF('Profile-matrices_Condorcet'!$B$2:$B2819,'Profile-matrices_Condorcet'!$B2819),MATCH(INDEX('numeric possibilities'!E$3:E$1298,VLOOKUP($B2819,'numeric possibilities'!$C$3:$G$1298,1)),'VBA code_permu_wo_repettn'!$AA$2:$AF$2))</f>
        <v>C</v>
      </c>
      <c r="E2819" t="str">
        <f>INDEX('VBA code_permu_wo_repettn'!$AH$3:$AM$6,COUNTIF('Profile-matrices_Condorcet'!$B$2:$B2819,'Profile-matrices_Condorcet'!$B2819),MATCH(INDEX('numeric possibilities'!F$3:F$1298,VLOOKUP($B2819,'numeric possibilities'!$C$3:$G$1298,1)),'VBA code_permu_wo_repettn'!$AH$2:$AM$2))</f>
        <v>A</v>
      </c>
      <c r="F2819" t="str">
        <f>INDEX('VBA code_permu_wo_repettn'!$AO$3:$AT$6,COUNTIF('Profile-matrices_Condorcet'!$B$2:$B2819,'Profile-matrices_Condorcet'!$B2819),MATCH(INDEX('numeric possibilities'!G$3:G$1298,VLOOKUP($B2819,'numeric possibilities'!$C$3:$G$1298,1)),'VBA code_permu_wo_repettn'!$AO$2:$AT$2))</f>
        <v>B</v>
      </c>
      <c r="H2819" t="s">
        <v>15</v>
      </c>
      <c r="I2819" t="str">
        <f>IF(I2818&gt;J2818,$I$1,IF(I2818&lt;J2818,$J$1,0))</f>
        <v>A</v>
      </c>
      <c r="K2819" t="str">
        <f>IF(K2818&gt;L2818,$K$1,IF(K2818&lt;L2818,$L$1,0))</f>
        <v>C</v>
      </c>
      <c r="M2819" t="str">
        <f>IF(M2818&gt;N2818,$M$1,IF(M2818&lt;N2818,$N$1,0))</f>
        <v>A</v>
      </c>
      <c r="O2819" t="str">
        <f>IF(O2818&gt;P2818,$O$1,IF(O2818&lt;P2818,$P$1,0))</f>
        <v>C</v>
      </c>
      <c r="Q2819" t="str">
        <f>IF(Q2818&gt;R2818,$Q$1,IF(Q2818&lt;R2818,$R$1,0))</f>
        <v>B</v>
      </c>
      <c r="S2819" t="str">
        <f>IF(S2818&gt;T2818,$S$1,IF(S2818&lt;T2818,$T$1,0))</f>
        <v>C</v>
      </c>
    </row>
    <row r="2820" spans="1:20" x14ac:dyDescent="0.25">
      <c r="A2820">
        <f t="shared" si="88"/>
        <v>2819</v>
      </c>
      <c r="B2820">
        <f t="shared" si="89"/>
        <v>705</v>
      </c>
      <c r="C2820" t="str">
        <f>INDEX('VBA code_permu_wo_repettn'!$T$3:$Y$6,COUNTIF('Profile-matrices_Condorcet'!$B$2:$B2820,'Profile-matrices_Condorcet'!$B2820),MATCH(INDEX('numeric possibilities'!D$3:D$1298,VLOOKUP($B2820,'numeric possibilities'!$C$3:$G$1298,1)),'VBA code_permu_wo_repettn'!$T$2:$Y$2))</f>
        <v>B</v>
      </c>
      <c r="D2820" t="str">
        <f>INDEX('VBA code_permu_wo_repettn'!$AA$3:$AF$6,COUNTIF('Profile-matrices_Condorcet'!$B$2:$B2820,'Profile-matrices_Condorcet'!$B2820),MATCH(INDEX('numeric possibilities'!E$3:E$1298,VLOOKUP($B2820,'numeric possibilities'!$C$3:$G$1298,1)),'VBA code_permu_wo_repettn'!$AA$2:$AF$2))</f>
        <v>D</v>
      </c>
      <c r="E2820" t="str">
        <f>INDEX('VBA code_permu_wo_repettn'!$AH$3:$AM$6,COUNTIF('Profile-matrices_Condorcet'!$B$2:$B2820,'Profile-matrices_Condorcet'!$B2820),MATCH(INDEX('numeric possibilities'!F$3:F$1298,VLOOKUP($B2820,'numeric possibilities'!$C$3:$G$1298,1)),'VBA code_permu_wo_repettn'!$AH$2:$AM$2))</f>
        <v>D</v>
      </c>
      <c r="F2820" t="str">
        <f>INDEX('VBA code_permu_wo_repettn'!$AO$3:$AT$6,COUNTIF('Profile-matrices_Condorcet'!$B$2:$B2820,'Profile-matrices_Condorcet'!$B2820),MATCH(INDEX('numeric possibilities'!G$3:G$1298,VLOOKUP($B2820,'numeric possibilities'!$C$3:$G$1298,1)),'VBA code_permu_wo_repettn'!$AO$2:$AT$2))</f>
        <v>C</v>
      </c>
      <c r="I2820" t="s">
        <v>0</v>
      </c>
      <c r="J2820" t="s">
        <v>1</v>
      </c>
      <c r="K2820" t="s">
        <v>2</v>
      </c>
      <c r="L2820" t="s">
        <v>3</v>
      </c>
    </row>
    <row r="2821" spans="1:20" x14ac:dyDescent="0.25">
      <c r="A2821">
        <f t="shared" si="88"/>
        <v>2820</v>
      </c>
      <c r="B2821">
        <f t="shared" si="89"/>
        <v>705</v>
      </c>
      <c r="C2821" t="str">
        <f>INDEX('VBA code_permu_wo_repettn'!$T$3:$Y$6,COUNTIF('Profile-matrices_Condorcet'!$B$2:$B2821,'Profile-matrices_Condorcet'!$B2821),MATCH(INDEX('numeric possibilities'!D$3:D$1298,VLOOKUP($B2821,'numeric possibilities'!$C$3:$G$1298,1)),'VBA code_permu_wo_repettn'!$T$2:$Y$2))</f>
        <v>D</v>
      </c>
      <c r="D2821" t="str">
        <f>INDEX('VBA code_permu_wo_repettn'!$AA$3:$AF$6,COUNTIF('Profile-matrices_Condorcet'!$B$2:$B2821,'Profile-matrices_Condorcet'!$B2821),MATCH(INDEX('numeric possibilities'!E$3:E$1298,VLOOKUP($B2821,'numeric possibilities'!$C$3:$G$1298,1)),'VBA code_permu_wo_repettn'!$AA$2:$AF$2))</f>
        <v>A</v>
      </c>
      <c r="E2821" t="str">
        <f>INDEX('VBA code_permu_wo_repettn'!$AH$3:$AM$6,COUNTIF('Profile-matrices_Condorcet'!$B$2:$B2821,'Profile-matrices_Condorcet'!$B2821),MATCH(INDEX('numeric possibilities'!F$3:F$1298,VLOOKUP($B2821,'numeric possibilities'!$C$3:$G$1298,1)),'VBA code_permu_wo_repettn'!$AH$2:$AM$2))</f>
        <v>B</v>
      </c>
      <c r="F2821" t="str">
        <f>INDEX('VBA code_permu_wo_repettn'!$AO$3:$AT$6,COUNTIF('Profile-matrices_Condorcet'!$B$2:$B2821,'Profile-matrices_Condorcet'!$B2821),MATCH(INDEX('numeric possibilities'!G$3:G$1298,VLOOKUP($B2821,'numeric possibilities'!$C$3:$G$1298,1)),'VBA code_permu_wo_repettn'!$AO$2:$AT$2))</f>
        <v>A</v>
      </c>
      <c r="G2821" t="str">
        <f>IF(MAX(I2821:L2821)&gt;='numeric possibilities'!$B$4/2,INDEX('Profile-matrices_Condorcet'!I2820:L2820,1,MATCH(MAX('Profile-matrices_Condorcet'!I2821:L2821),'Profile-matrices_Condorcet'!I2821:L2821,0)),"NCW")</f>
        <v>C</v>
      </c>
      <c r="H2821" t="s">
        <v>13</v>
      </c>
      <c r="I2821" s="3">
        <f>COUNTIF($I2819:$S2819,I2820)</f>
        <v>2</v>
      </c>
      <c r="J2821" s="3">
        <f>COUNTIF($I2819:$S2819,J2820)</f>
        <v>1</v>
      </c>
      <c r="K2821" s="3">
        <f>COUNTIF($I2819:$S2819,K2820)</f>
        <v>3</v>
      </c>
      <c r="L2821" s="3">
        <f>COUNTIF($I2819:$S2819,L2820)</f>
        <v>0</v>
      </c>
    </row>
    <row r="2822" spans="1:20" x14ac:dyDescent="0.25">
      <c r="A2822">
        <f t="shared" si="88"/>
        <v>2821</v>
      </c>
      <c r="B2822">
        <f t="shared" si="89"/>
        <v>706</v>
      </c>
      <c r="C2822" t="str">
        <f>INDEX('VBA code_permu_wo_repettn'!$T$3:$Y$6,COUNTIF('Profile-matrices_Condorcet'!$B$2:$B2822,'Profile-matrices_Condorcet'!$B2822),MATCH(INDEX('numeric possibilities'!D$3:D$1298,VLOOKUP($B2822,'numeric possibilities'!$C$3:$G$1298,1)),'VBA code_permu_wo_repettn'!$T$2:$Y$2))</f>
        <v>A</v>
      </c>
      <c r="D2822" t="str">
        <f>INDEX('VBA code_permu_wo_repettn'!$AA$3:$AF$6,COUNTIF('Profile-matrices_Condorcet'!$B$2:$B2822,'Profile-matrices_Condorcet'!$B2822),MATCH(INDEX('numeric possibilities'!E$3:E$1298,VLOOKUP($B2822,'numeric possibilities'!$C$3:$G$1298,1)),'VBA code_permu_wo_repettn'!$AA$2:$AF$2))</f>
        <v>B</v>
      </c>
      <c r="E2822" t="str">
        <f>INDEX('VBA code_permu_wo_repettn'!$AH$3:$AM$6,COUNTIF('Profile-matrices_Condorcet'!$B$2:$B2822,'Profile-matrices_Condorcet'!$B2822),MATCH(INDEX('numeric possibilities'!F$3:F$1298,VLOOKUP($B2822,'numeric possibilities'!$C$3:$G$1298,1)),'VBA code_permu_wo_repettn'!$AH$2:$AM$2))</f>
        <v>C</v>
      </c>
      <c r="F2822" t="str">
        <f>INDEX('VBA code_permu_wo_repettn'!$AO$3:$AT$6,COUNTIF('Profile-matrices_Condorcet'!$B$2:$B2822,'Profile-matrices_Condorcet'!$B2822),MATCH(INDEX('numeric possibilities'!G$3:G$1298,VLOOKUP($B2822,'numeric possibilities'!$C$3:$G$1298,1)),'VBA code_permu_wo_repettn'!$AO$2:$AT$2))</f>
        <v>D</v>
      </c>
      <c r="H2822" t="s">
        <v>14</v>
      </c>
      <c r="I2822" s="3">
        <f>IF(MATCH(I$1,$C2822:$C2825,0)&lt;(MATCH(J$1,$C2822:$C2825,0)),1*a_vote,0)+IF(MATCH(I$1,$D2822:$D2825,0)&lt;MATCH(J$1,$D2822:$D2825,0),1*b_vote,0)+IF(MATCH(I$1,$E2822:$E2825,0)&lt;MATCH(J$1,$E2822:$E2825,0),1*c_vote,0)+IF(MATCH(I$1,$F2822:$F2825,0)&lt;MATCH(J$1,$F2822:$F2825,0),1*d_vote,0)</f>
        <v>0.52</v>
      </c>
      <c r="J2822" s="3">
        <f>IF(MATCH(I$1,$C2822:$C2825,0)&gt;(MATCH(J$1,$C2822:$C2825,0)),1*a_vote,0)+IF(MATCH(I$1,$D2822:$D2825,0)&gt;MATCH(J$1,$D2822:$D2825,0),1*b_vote,0)+IF(MATCH(I$1,$E2822:$E2825,0)&gt;MATCH(J$1,$E2822:$E2825,0),1*c_vote,0)+IF(MATCH(I$1,$F2822:$F2825,0)&gt;MATCH(J$1,$F2822:$F2825,0),1*d_vote,0)</f>
        <v>0.48</v>
      </c>
      <c r="K2822" s="3">
        <f>IF(MATCH($K$1,$C2822:$C2825,0)&lt;(MATCH($L$1,$C2822:$C2825,0)),1*a_vote,0)+IF(MATCH($K$1,$D2822:$D2825,0)&lt;MATCH($L$1,$D2822:$D2825,0),1*b_vote,0)+IF(MATCH($K$1,$E2822:$E2825,0)&lt;MATCH($L$1,$E2822:$E2825,0),1*c_vote,0)+IF(MATCH($K$1,$F2822:$F2825,0)&lt;MATCH($L$1,$F2822:$F2825,0),1*d_vote,0)</f>
        <v>0.27</v>
      </c>
      <c r="L2822" s="3">
        <f>IF(MATCH(K$1,$C2822:$C2825,0)&gt;(MATCH(L$1,$C2822:$C2825,0)),1*a_vote,0)+IF(MATCH(K$1,$D2822:$D2825,0)&gt;MATCH(L$1,$D2822:$D2825,0),1*b_vote,0)+IF(MATCH(K$1,$E2822:$E2825,0)&gt;MATCH(L$1,$E2822:$E2825,0),1*c_vote,0)+IF(MATCH(K$1,$F2822:$F2825,0)&gt;MATCH(L$1,$F2822:$F2825,0),1*d_vote,0)</f>
        <v>0.73</v>
      </c>
      <c r="M2822" s="3">
        <f>IF(MATCH($M$1,$C2822:$C2825,0)&lt;(MATCH($N$1,$C2822:$C2825,0)),1*a_vote,0)+IF(MATCH($M$1,$D2822:$D2825,0)&lt;MATCH($N$1,$D2822:$D2825,0),1*b_vote,0)+IF(MATCH($M$1,$E2822:$E2825,0)&lt;MATCH($N$1,$E2822:$E2825,0),1*c_vote,0)+IF(MATCH($M$1,$F2822:$F2825,0)&lt;MATCH($N$1,$F2822:$F2825,0),1*d_vote,0)</f>
        <v>0.52</v>
      </c>
      <c r="N2822" s="3">
        <f>IF(MATCH(M$1,$C2822:$C2825,0)&gt;(MATCH(N$1,$C2822:$C2825,0)),1*a_vote,0)+IF(MATCH(M$1,$D2822:$D2825,0)&gt;MATCH(N$1,$D2822:$D2825,0),1*b_vote,0)+IF(MATCH(M$1,$E2822:$E2825,0)&gt;MATCH(N$1,$E2822:$E2825,0),1*c_vote,0)+IF(MATCH(M$1,$F2822:$F2825,0)&gt;MATCH(N$1,$F2822:$F2825,0),1*d_vote,0)</f>
        <v>0.48</v>
      </c>
      <c r="O2822" s="3">
        <f>IF(MATCH($O$1,$C2822:$C2825,0)&lt;(MATCH($P$1,$C2822:$C2825,0)),1*a_vote,0)+IF(MATCH($O$1,$D2822:$D2825,0)&lt;MATCH($P$1,$D2822:$D2825,0),1*b_vote,0)+IF(MATCH($O$1,$E2822:$E2825,0)&lt;MATCH($P$1,$E2822:$E2825,0),1*c_vote,0)+IF(MATCH($O$1,$F2822:$F2825,0)&lt;MATCH($P$1,$F2822:$F2825,0),1*d_vote,0)</f>
        <v>0.48</v>
      </c>
      <c r="P2822" s="3">
        <f>IF(MATCH(O$1,$C2822:$C2825,0)&gt;(MATCH(P$1,$C2822:$C2825,0)),1*a_vote,0)+IF(MATCH(O$1,$D2822:$D2825,0)&gt;MATCH(P$1,$D2822:$D2825,0),1*b_vote,0)+IF(MATCH(O$1,$E2822:$E2825,0)&gt;MATCH(P$1,$E2822:$E2825,0),1*c_vote,0)+IF(MATCH(O$1,$F2822:$F2825,0)&gt;MATCH(P$1,$F2822:$F2825,0),1*d_vote,0)</f>
        <v>0.52</v>
      </c>
      <c r="Q2822" s="3">
        <f>IF(MATCH($Q$1,$C2822:$C2825,0)&lt;(MATCH($R$1,$C2822:$C2825,0)),1*a_vote,0)+IF(MATCH($Q$1,$D2822:$D2825,0)&lt;MATCH($R$1,$D2822:$D2825,0),1*b_vote,0)+IF(MATCH($Q$1,$E2822:$E2825,0)&lt;MATCH($R$1,$E2822:$E2825,0),1*c_vote,0)+IF(MATCH($Q$1,$F2822:$F2825,0)&lt;MATCH($R$1,$F2822:$F2825,0),1*d_vote,0)</f>
        <v>0.26</v>
      </c>
      <c r="R2822" s="3">
        <f>IF(MATCH(Q$1,$C2822:$C2825,0)&gt;(MATCH(R$1,$C2822:$C2825,0)),1*a_vote,0)+IF(MATCH(Q$1,$D2822:$D2825,0)&gt;MATCH(R$1,$D2822:$D2825,0),1*b_vote,0)+IF(MATCH(Q$1,$E2822:$E2825,0)&gt;MATCH(R$1,$E2822:$E2825,0),1*c_vote,0)+IF(MATCH(Q$1,$F2822:$F2825,0)&gt;MATCH(R$1,$F2822:$F2825,0),1*d_vote,0)</f>
        <v>0.74</v>
      </c>
      <c r="S2822" s="3">
        <f>IF(MATCH($S$1,$C2822:$C2825,0)&lt;(MATCH($T$1,$C2822:$C2825,0)),1*a_vote,0)+IF(MATCH($S$1,$D2822:$D2825,0)&lt;MATCH($T$1,$D2822:$D2825,0),1*b_vote,0)+IF(MATCH($S$1,$E2822:$E2825,0)&lt;MATCH($T$1,$E2822:$E2825,0),1*c_vote,0)+IF(MATCH($S$1,$F2822:$F2825,0)&lt;MATCH($T$1,$F2822:$F2825,0),1*d_vote,0)</f>
        <v>0.78</v>
      </c>
      <c r="T2822" s="3">
        <f>IF(MATCH(S$1,$C2822:$C2825,0)&gt;(MATCH(T$1,$C2822:$C2825,0)),1*a_vote,0)+IF(MATCH(S$1,$D2822:$D2825,0)&gt;MATCH(T$1,$D2822:$D2825,0),1*b_vote,0)+IF(MATCH(S$1,$E2822:$E2825,0)&gt;MATCH(T$1,$E2822:$E2825,0),1*c_vote,0)+IF(MATCH(S$1,$F2822:$F2825,0)&gt;MATCH(T$1,$F2822:$F2825,0),1*d_vote,0)</f>
        <v>0.21999999999999997</v>
      </c>
    </row>
    <row r="2823" spans="1:20" x14ac:dyDescent="0.25">
      <c r="A2823">
        <f t="shared" si="88"/>
        <v>2822</v>
      </c>
      <c r="B2823">
        <f t="shared" si="89"/>
        <v>706</v>
      </c>
      <c r="C2823" t="str">
        <f>INDEX('VBA code_permu_wo_repettn'!$T$3:$Y$6,COUNTIF('Profile-matrices_Condorcet'!$B$2:$B2823,'Profile-matrices_Condorcet'!$B2823),MATCH(INDEX('numeric possibilities'!D$3:D$1298,VLOOKUP($B2823,'numeric possibilities'!$C$3:$G$1298,1)),'VBA code_permu_wo_repettn'!$T$2:$Y$2))</f>
        <v>C</v>
      </c>
      <c r="D2823" t="str">
        <f>INDEX('VBA code_permu_wo_repettn'!$AA$3:$AF$6,COUNTIF('Profile-matrices_Condorcet'!$B$2:$B2823,'Profile-matrices_Condorcet'!$B2823),MATCH(INDEX('numeric possibilities'!E$3:E$1298,VLOOKUP($B2823,'numeric possibilities'!$C$3:$G$1298,1)),'VBA code_permu_wo_repettn'!$AA$2:$AF$2))</f>
        <v>C</v>
      </c>
      <c r="E2823" t="str">
        <f>INDEX('VBA code_permu_wo_repettn'!$AH$3:$AM$6,COUNTIF('Profile-matrices_Condorcet'!$B$2:$B2823,'Profile-matrices_Condorcet'!$B2823),MATCH(INDEX('numeric possibilities'!F$3:F$1298,VLOOKUP($B2823,'numeric possibilities'!$C$3:$G$1298,1)),'VBA code_permu_wo_repettn'!$AH$2:$AM$2))</f>
        <v>A</v>
      </c>
      <c r="F2823" t="str">
        <f>INDEX('VBA code_permu_wo_repettn'!$AO$3:$AT$6,COUNTIF('Profile-matrices_Condorcet'!$B$2:$B2823,'Profile-matrices_Condorcet'!$B2823),MATCH(INDEX('numeric possibilities'!G$3:G$1298,VLOOKUP($B2823,'numeric possibilities'!$C$3:$G$1298,1)),'VBA code_permu_wo_repettn'!$AO$2:$AT$2))</f>
        <v>B</v>
      </c>
      <c r="H2823" t="s">
        <v>15</v>
      </c>
      <c r="I2823" t="str">
        <f>IF(I2822&gt;J2822,$I$1,IF(I2822&lt;J2822,$J$1,0))</f>
        <v>A</v>
      </c>
      <c r="K2823" t="str">
        <f>IF(K2822&gt;L2822,$K$1,IF(K2822&lt;L2822,$L$1,0))</f>
        <v>C</v>
      </c>
      <c r="M2823" t="str">
        <f>IF(M2822&gt;N2822,$M$1,IF(M2822&lt;N2822,$N$1,0))</f>
        <v>A</v>
      </c>
      <c r="O2823" t="str">
        <f>IF(O2822&gt;P2822,$O$1,IF(O2822&lt;P2822,$P$1,0))</f>
        <v>C</v>
      </c>
      <c r="Q2823" t="str">
        <f>IF(Q2822&gt;R2822,$Q$1,IF(Q2822&lt;R2822,$R$1,0))</f>
        <v>D</v>
      </c>
      <c r="S2823" t="str">
        <f>IF(S2822&gt;T2822,$S$1,IF(S2822&lt;T2822,$T$1,0))</f>
        <v>C</v>
      </c>
    </row>
    <row r="2824" spans="1:20" x14ac:dyDescent="0.25">
      <c r="A2824">
        <f t="shared" si="88"/>
        <v>2823</v>
      </c>
      <c r="B2824">
        <f t="shared" si="89"/>
        <v>706</v>
      </c>
      <c r="C2824" t="str">
        <f>INDEX('VBA code_permu_wo_repettn'!$T$3:$Y$6,COUNTIF('Profile-matrices_Condorcet'!$B$2:$B2824,'Profile-matrices_Condorcet'!$B2824),MATCH(INDEX('numeric possibilities'!D$3:D$1298,VLOOKUP($B2824,'numeric possibilities'!$C$3:$G$1298,1)),'VBA code_permu_wo_repettn'!$T$2:$Y$2))</f>
        <v>D</v>
      </c>
      <c r="D2824" t="str">
        <f>INDEX('VBA code_permu_wo_repettn'!$AA$3:$AF$6,COUNTIF('Profile-matrices_Condorcet'!$B$2:$B2824,'Profile-matrices_Condorcet'!$B2824),MATCH(INDEX('numeric possibilities'!E$3:E$1298,VLOOKUP($B2824,'numeric possibilities'!$C$3:$G$1298,1)),'VBA code_permu_wo_repettn'!$AA$2:$AF$2))</f>
        <v>D</v>
      </c>
      <c r="E2824" t="str">
        <f>INDEX('VBA code_permu_wo_repettn'!$AH$3:$AM$6,COUNTIF('Profile-matrices_Condorcet'!$B$2:$B2824,'Profile-matrices_Condorcet'!$B2824),MATCH(INDEX('numeric possibilities'!F$3:F$1298,VLOOKUP($B2824,'numeric possibilities'!$C$3:$G$1298,1)),'VBA code_permu_wo_repettn'!$AH$2:$AM$2))</f>
        <v>D</v>
      </c>
      <c r="F2824" t="str">
        <f>INDEX('VBA code_permu_wo_repettn'!$AO$3:$AT$6,COUNTIF('Profile-matrices_Condorcet'!$B$2:$B2824,'Profile-matrices_Condorcet'!$B2824),MATCH(INDEX('numeric possibilities'!G$3:G$1298,VLOOKUP($B2824,'numeric possibilities'!$C$3:$G$1298,1)),'VBA code_permu_wo_repettn'!$AO$2:$AT$2))</f>
        <v>C</v>
      </c>
      <c r="I2824" t="s">
        <v>0</v>
      </c>
      <c r="J2824" t="s">
        <v>1</v>
      </c>
      <c r="K2824" t="s">
        <v>2</v>
      </c>
      <c r="L2824" t="s">
        <v>3</v>
      </c>
    </row>
    <row r="2825" spans="1:20" x14ac:dyDescent="0.25">
      <c r="A2825">
        <f t="shared" si="88"/>
        <v>2824</v>
      </c>
      <c r="B2825">
        <f t="shared" si="89"/>
        <v>706</v>
      </c>
      <c r="C2825" t="str">
        <f>INDEX('VBA code_permu_wo_repettn'!$T$3:$Y$6,COUNTIF('Profile-matrices_Condorcet'!$B$2:$B2825,'Profile-matrices_Condorcet'!$B2825),MATCH(INDEX('numeric possibilities'!D$3:D$1298,VLOOKUP($B2825,'numeric possibilities'!$C$3:$G$1298,1)),'VBA code_permu_wo_repettn'!$T$2:$Y$2))</f>
        <v>B</v>
      </c>
      <c r="D2825" t="str">
        <f>INDEX('VBA code_permu_wo_repettn'!$AA$3:$AF$6,COUNTIF('Profile-matrices_Condorcet'!$B$2:$B2825,'Profile-matrices_Condorcet'!$B2825),MATCH(INDEX('numeric possibilities'!E$3:E$1298,VLOOKUP($B2825,'numeric possibilities'!$C$3:$G$1298,1)),'VBA code_permu_wo_repettn'!$AA$2:$AF$2))</f>
        <v>A</v>
      </c>
      <c r="E2825" t="str">
        <f>INDEX('VBA code_permu_wo_repettn'!$AH$3:$AM$6,COUNTIF('Profile-matrices_Condorcet'!$B$2:$B2825,'Profile-matrices_Condorcet'!$B2825),MATCH(INDEX('numeric possibilities'!F$3:F$1298,VLOOKUP($B2825,'numeric possibilities'!$C$3:$G$1298,1)),'VBA code_permu_wo_repettn'!$AH$2:$AM$2))</f>
        <v>B</v>
      </c>
      <c r="F2825" t="str">
        <f>INDEX('VBA code_permu_wo_repettn'!$AO$3:$AT$6,COUNTIF('Profile-matrices_Condorcet'!$B$2:$B2825,'Profile-matrices_Condorcet'!$B2825),MATCH(INDEX('numeric possibilities'!G$3:G$1298,VLOOKUP($B2825,'numeric possibilities'!$C$3:$G$1298,1)),'VBA code_permu_wo_repettn'!$AO$2:$AT$2))</f>
        <v>A</v>
      </c>
      <c r="G2825" t="str">
        <f>IF(MAX(I2825:L2825)&gt;='numeric possibilities'!$B$4/2,INDEX('Profile-matrices_Condorcet'!I2824:L2824,1,MATCH(MAX('Profile-matrices_Condorcet'!I2825:L2825),'Profile-matrices_Condorcet'!I2825:L2825,0)),"NCW")</f>
        <v>C</v>
      </c>
      <c r="H2825" t="s">
        <v>13</v>
      </c>
      <c r="I2825" s="3">
        <f>COUNTIF($I2823:$S2823,I2824)</f>
        <v>2</v>
      </c>
      <c r="J2825" s="3">
        <f>COUNTIF($I2823:$S2823,J2824)</f>
        <v>0</v>
      </c>
      <c r="K2825" s="3">
        <f>COUNTIF($I2823:$S2823,K2824)</f>
        <v>3</v>
      </c>
      <c r="L2825" s="3">
        <f>COUNTIF($I2823:$S2823,L2824)</f>
        <v>1</v>
      </c>
    </row>
    <row r="2826" spans="1:20" x14ac:dyDescent="0.25">
      <c r="A2826">
        <f t="shared" si="88"/>
        <v>2825</v>
      </c>
      <c r="B2826">
        <f t="shared" si="89"/>
        <v>707</v>
      </c>
      <c r="C2826" t="str">
        <f>INDEX('VBA code_permu_wo_repettn'!$T$3:$Y$6,COUNTIF('Profile-matrices_Condorcet'!$B$2:$B2826,'Profile-matrices_Condorcet'!$B2826),MATCH(INDEX('numeric possibilities'!D$3:D$1298,VLOOKUP($B2826,'numeric possibilities'!$C$3:$G$1298,1)),'VBA code_permu_wo_repettn'!$T$2:$Y$2))</f>
        <v>A</v>
      </c>
      <c r="D2826" t="str">
        <f>INDEX('VBA code_permu_wo_repettn'!$AA$3:$AF$6,COUNTIF('Profile-matrices_Condorcet'!$B$2:$B2826,'Profile-matrices_Condorcet'!$B2826),MATCH(INDEX('numeric possibilities'!E$3:E$1298,VLOOKUP($B2826,'numeric possibilities'!$C$3:$G$1298,1)),'VBA code_permu_wo_repettn'!$AA$2:$AF$2))</f>
        <v>B</v>
      </c>
      <c r="E2826" t="str">
        <f>INDEX('VBA code_permu_wo_repettn'!$AH$3:$AM$6,COUNTIF('Profile-matrices_Condorcet'!$B$2:$B2826,'Profile-matrices_Condorcet'!$B2826),MATCH(INDEX('numeric possibilities'!F$3:F$1298,VLOOKUP($B2826,'numeric possibilities'!$C$3:$G$1298,1)),'VBA code_permu_wo_repettn'!$AH$2:$AM$2))</f>
        <v>C</v>
      </c>
      <c r="F2826" t="str">
        <f>INDEX('VBA code_permu_wo_repettn'!$AO$3:$AT$6,COUNTIF('Profile-matrices_Condorcet'!$B$2:$B2826,'Profile-matrices_Condorcet'!$B2826),MATCH(INDEX('numeric possibilities'!G$3:G$1298,VLOOKUP($B2826,'numeric possibilities'!$C$3:$G$1298,1)),'VBA code_permu_wo_repettn'!$AO$2:$AT$2))</f>
        <v>D</v>
      </c>
      <c r="H2826" t="s">
        <v>14</v>
      </c>
      <c r="I2826" s="3">
        <f>IF(MATCH(I$1,$C2826:$C2829,0)&lt;(MATCH(J$1,$C2826:$C2829,0)),1*a_vote,0)+IF(MATCH(I$1,$D2826:$D2829,0)&lt;MATCH(J$1,$D2826:$D2829,0),1*b_vote,0)+IF(MATCH(I$1,$E2826:$E2829,0)&lt;MATCH(J$1,$E2826:$E2829,0),1*c_vote,0)+IF(MATCH(I$1,$F2826:$F2829,0)&lt;MATCH(J$1,$F2826:$F2829,0),1*d_vote,0)</f>
        <v>0.52</v>
      </c>
      <c r="J2826" s="3">
        <f>IF(MATCH(I$1,$C2826:$C2829,0)&gt;(MATCH(J$1,$C2826:$C2829,0)),1*a_vote,0)+IF(MATCH(I$1,$D2826:$D2829,0)&gt;MATCH(J$1,$D2826:$D2829,0),1*b_vote,0)+IF(MATCH(I$1,$E2826:$E2829,0)&gt;MATCH(J$1,$E2826:$E2829,0),1*c_vote,0)+IF(MATCH(I$1,$F2826:$F2829,0)&gt;MATCH(J$1,$F2826:$F2829,0),1*d_vote,0)</f>
        <v>0.48</v>
      </c>
      <c r="K2826" s="3">
        <f>IF(MATCH($K$1,$C2826:$C2829,0)&lt;(MATCH($L$1,$C2826:$C2829,0)),1*a_vote,0)+IF(MATCH($K$1,$D2826:$D2829,0)&lt;MATCH($L$1,$D2826:$D2829,0),1*b_vote,0)+IF(MATCH($K$1,$E2826:$E2829,0)&lt;MATCH($L$1,$E2826:$E2829,0),1*c_vote,0)+IF(MATCH($K$1,$F2826:$F2829,0)&lt;MATCH($L$1,$F2826:$F2829,0),1*d_vote,0)</f>
        <v>0.27</v>
      </c>
      <c r="L2826" s="3">
        <f>IF(MATCH(K$1,$C2826:$C2829,0)&gt;(MATCH(L$1,$C2826:$C2829,0)),1*a_vote,0)+IF(MATCH(K$1,$D2826:$D2829,0)&gt;MATCH(L$1,$D2826:$D2829,0),1*b_vote,0)+IF(MATCH(K$1,$E2826:$E2829,0)&gt;MATCH(L$1,$E2826:$E2829,0),1*c_vote,0)+IF(MATCH(K$1,$F2826:$F2829,0)&gt;MATCH(L$1,$F2826:$F2829,0),1*d_vote,0)</f>
        <v>0.73</v>
      </c>
      <c r="M2826" s="3">
        <f>IF(MATCH($M$1,$C2826:$C2829,0)&lt;(MATCH($N$1,$C2826:$C2829,0)),1*a_vote,0)+IF(MATCH($M$1,$D2826:$D2829,0)&lt;MATCH($N$1,$D2826:$D2829,0),1*b_vote,0)+IF(MATCH($M$1,$E2826:$E2829,0)&lt;MATCH($N$1,$E2826:$E2829,0),1*c_vote,0)+IF(MATCH($M$1,$F2826:$F2829,0)&lt;MATCH($N$1,$F2826:$F2829,0),1*d_vote,0)</f>
        <v>0.52</v>
      </c>
      <c r="N2826" s="3">
        <f>IF(MATCH(M$1,$C2826:$C2829,0)&gt;(MATCH(N$1,$C2826:$C2829,0)),1*a_vote,0)+IF(MATCH(M$1,$D2826:$D2829,0)&gt;MATCH(N$1,$D2826:$D2829,0),1*b_vote,0)+IF(MATCH(M$1,$E2826:$E2829,0)&gt;MATCH(N$1,$E2826:$E2829,0),1*c_vote,0)+IF(MATCH(M$1,$F2826:$F2829,0)&gt;MATCH(N$1,$F2826:$F2829,0),1*d_vote,0)</f>
        <v>0.48</v>
      </c>
      <c r="O2826" s="3">
        <f>IF(MATCH($O$1,$C2826:$C2829,0)&lt;(MATCH($P$1,$C2826:$C2829,0)),1*a_vote,0)+IF(MATCH($O$1,$D2826:$D2829,0)&lt;MATCH($P$1,$D2826:$D2829,0),1*b_vote,0)+IF(MATCH($O$1,$E2826:$E2829,0)&lt;MATCH($P$1,$E2826:$E2829,0),1*c_vote,0)+IF(MATCH($O$1,$F2826:$F2829,0)&lt;MATCH($P$1,$F2826:$F2829,0),1*d_vote,0)</f>
        <v>0.75</v>
      </c>
      <c r="P2826" s="3">
        <f>IF(MATCH(O$1,$C2826:$C2829,0)&gt;(MATCH(P$1,$C2826:$C2829,0)),1*a_vote,0)+IF(MATCH(O$1,$D2826:$D2829,0)&gt;MATCH(P$1,$D2826:$D2829,0),1*b_vote,0)+IF(MATCH(O$1,$E2826:$E2829,0)&gt;MATCH(P$1,$E2826:$E2829,0),1*c_vote,0)+IF(MATCH(O$1,$F2826:$F2829,0)&gt;MATCH(P$1,$F2826:$F2829,0),1*d_vote,0)</f>
        <v>0.25</v>
      </c>
      <c r="Q2826" s="3">
        <f>IF(MATCH($Q$1,$C2826:$C2829,0)&lt;(MATCH($R$1,$C2826:$C2829,0)),1*a_vote,0)+IF(MATCH($Q$1,$D2826:$D2829,0)&lt;MATCH($R$1,$D2826:$D2829,0),1*b_vote,0)+IF(MATCH($Q$1,$E2826:$E2829,0)&lt;MATCH($R$1,$E2826:$E2829,0),1*c_vote,0)+IF(MATCH($Q$1,$F2826:$F2829,0)&lt;MATCH($R$1,$F2826:$F2829,0),1*d_vote,0)</f>
        <v>0.26</v>
      </c>
      <c r="R2826" s="3">
        <f>IF(MATCH(Q$1,$C2826:$C2829,0)&gt;(MATCH(R$1,$C2826:$C2829,0)),1*a_vote,0)+IF(MATCH(Q$1,$D2826:$D2829,0)&gt;MATCH(R$1,$D2826:$D2829,0),1*b_vote,0)+IF(MATCH(Q$1,$E2826:$E2829,0)&gt;MATCH(R$1,$E2826:$E2829,0),1*c_vote,0)+IF(MATCH(Q$1,$F2826:$F2829,0)&gt;MATCH(R$1,$F2826:$F2829,0),1*d_vote,0)</f>
        <v>0.74</v>
      </c>
      <c r="S2826" s="3">
        <f>IF(MATCH($S$1,$C2826:$C2829,0)&lt;(MATCH($T$1,$C2826:$C2829,0)),1*a_vote,0)+IF(MATCH($S$1,$D2826:$D2829,0)&lt;MATCH($T$1,$D2826:$D2829,0),1*b_vote,0)+IF(MATCH($S$1,$E2826:$E2829,0)&lt;MATCH($T$1,$E2826:$E2829,0),1*c_vote,0)+IF(MATCH($S$1,$F2826:$F2829,0)&lt;MATCH($T$1,$F2826:$F2829,0),1*d_vote,0)</f>
        <v>0.51</v>
      </c>
      <c r="T2826" s="3">
        <f>IF(MATCH(S$1,$C2826:$C2829,0)&gt;(MATCH(T$1,$C2826:$C2829,0)),1*a_vote,0)+IF(MATCH(S$1,$D2826:$D2829,0)&gt;MATCH(T$1,$D2826:$D2829,0),1*b_vote,0)+IF(MATCH(S$1,$E2826:$E2829,0)&gt;MATCH(T$1,$E2826:$E2829,0),1*c_vote,0)+IF(MATCH(S$1,$F2826:$F2829,0)&gt;MATCH(T$1,$F2826:$F2829,0),1*d_vote,0)</f>
        <v>0.49</v>
      </c>
    </row>
    <row r="2827" spans="1:20" x14ac:dyDescent="0.25">
      <c r="A2827">
        <f t="shared" si="88"/>
        <v>2826</v>
      </c>
      <c r="B2827">
        <f t="shared" si="89"/>
        <v>707</v>
      </c>
      <c r="C2827" t="str">
        <f>INDEX('VBA code_permu_wo_repettn'!$T$3:$Y$6,COUNTIF('Profile-matrices_Condorcet'!$B$2:$B2827,'Profile-matrices_Condorcet'!$B2827),MATCH(INDEX('numeric possibilities'!D$3:D$1298,VLOOKUP($B2827,'numeric possibilities'!$C$3:$G$1298,1)),'VBA code_permu_wo_repettn'!$T$2:$Y$2))</f>
        <v>D</v>
      </c>
      <c r="D2827" t="str">
        <f>INDEX('VBA code_permu_wo_repettn'!$AA$3:$AF$6,COUNTIF('Profile-matrices_Condorcet'!$B$2:$B2827,'Profile-matrices_Condorcet'!$B2827),MATCH(INDEX('numeric possibilities'!E$3:E$1298,VLOOKUP($B2827,'numeric possibilities'!$C$3:$G$1298,1)),'VBA code_permu_wo_repettn'!$AA$2:$AF$2))</f>
        <v>C</v>
      </c>
      <c r="E2827" t="str">
        <f>INDEX('VBA code_permu_wo_repettn'!$AH$3:$AM$6,COUNTIF('Profile-matrices_Condorcet'!$B$2:$B2827,'Profile-matrices_Condorcet'!$B2827),MATCH(INDEX('numeric possibilities'!F$3:F$1298,VLOOKUP($B2827,'numeric possibilities'!$C$3:$G$1298,1)),'VBA code_permu_wo_repettn'!$AH$2:$AM$2))</f>
        <v>A</v>
      </c>
      <c r="F2827" t="str">
        <f>INDEX('VBA code_permu_wo_repettn'!$AO$3:$AT$6,COUNTIF('Profile-matrices_Condorcet'!$B$2:$B2827,'Profile-matrices_Condorcet'!$B2827),MATCH(INDEX('numeric possibilities'!G$3:G$1298,VLOOKUP($B2827,'numeric possibilities'!$C$3:$G$1298,1)),'VBA code_permu_wo_repettn'!$AO$2:$AT$2))</f>
        <v>B</v>
      </c>
      <c r="H2827" t="s">
        <v>15</v>
      </c>
      <c r="I2827" t="str">
        <f>IF(I2826&gt;J2826,$I$1,IF(I2826&lt;J2826,$J$1,0))</f>
        <v>A</v>
      </c>
      <c r="K2827" t="str">
        <f>IF(K2826&gt;L2826,$K$1,IF(K2826&lt;L2826,$L$1,0))</f>
        <v>C</v>
      </c>
      <c r="M2827" t="str">
        <f>IF(M2826&gt;N2826,$M$1,IF(M2826&lt;N2826,$N$1,0))</f>
        <v>A</v>
      </c>
      <c r="O2827" t="str">
        <f>IF(O2826&gt;P2826,$O$1,IF(O2826&lt;P2826,$P$1,0))</f>
        <v>B</v>
      </c>
      <c r="Q2827" t="str">
        <f>IF(Q2826&gt;R2826,$Q$1,IF(Q2826&lt;R2826,$R$1,0))</f>
        <v>D</v>
      </c>
      <c r="S2827" t="str">
        <f>IF(S2826&gt;T2826,$S$1,IF(S2826&lt;T2826,$T$1,0))</f>
        <v>C</v>
      </c>
    </row>
    <row r="2828" spans="1:20" x14ac:dyDescent="0.25">
      <c r="A2828">
        <f t="shared" si="88"/>
        <v>2827</v>
      </c>
      <c r="B2828">
        <f t="shared" si="89"/>
        <v>707</v>
      </c>
      <c r="C2828" t="str">
        <f>INDEX('VBA code_permu_wo_repettn'!$T$3:$Y$6,COUNTIF('Profile-matrices_Condorcet'!$B$2:$B2828,'Profile-matrices_Condorcet'!$B2828),MATCH(INDEX('numeric possibilities'!D$3:D$1298,VLOOKUP($B2828,'numeric possibilities'!$C$3:$G$1298,1)),'VBA code_permu_wo_repettn'!$T$2:$Y$2))</f>
        <v>B</v>
      </c>
      <c r="D2828" t="str">
        <f>INDEX('VBA code_permu_wo_repettn'!$AA$3:$AF$6,COUNTIF('Profile-matrices_Condorcet'!$B$2:$B2828,'Profile-matrices_Condorcet'!$B2828),MATCH(INDEX('numeric possibilities'!E$3:E$1298,VLOOKUP($B2828,'numeric possibilities'!$C$3:$G$1298,1)),'VBA code_permu_wo_repettn'!$AA$2:$AF$2))</f>
        <v>D</v>
      </c>
      <c r="E2828" t="str">
        <f>INDEX('VBA code_permu_wo_repettn'!$AH$3:$AM$6,COUNTIF('Profile-matrices_Condorcet'!$B$2:$B2828,'Profile-matrices_Condorcet'!$B2828),MATCH(INDEX('numeric possibilities'!F$3:F$1298,VLOOKUP($B2828,'numeric possibilities'!$C$3:$G$1298,1)),'VBA code_permu_wo_repettn'!$AH$2:$AM$2))</f>
        <v>D</v>
      </c>
      <c r="F2828" t="str">
        <f>INDEX('VBA code_permu_wo_repettn'!$AO$3:$AT$6,COUNTIF('Profile-matrices_Condorcet'!$B$2:$B2828,'Profile-matrices_Condorcet'!$B2828),MATCH(INDEX('numeric possibilities'!G$3:G$1298,VLOOKUP($B2828,'numeric possibilities'!$C$3:$G$1298,1)),'VBA code_permu_wo_repettn'!$AO$2:$AT$2))</f>
        <v>C</v>
      </c>
      <c r="I2828" t="s">
        <v>0</v>
      </c>
      <c r="J2828" t="s">
        <v>1</v>
      </c>
      <c r="K2828" t="s">
        <v>2</v>
      </c>
      <c r="L2828" t="s">
        <v>3</v>
      </c>
    </row>
    <row r="2829" spans="1:20" x14ac:dyDescent="0.25">
      <c r="A2829">
        <f t="shared" si="88"/>
        <v>2828</v>
      </c>
      <c r="B2829">
        <f t="shared" si="89"/>
        <v>707</v>
      </c>
      <c r="C2829" t="str">
        <f>INDEX('VBA code_permu_wo_repettn'!$T$3:$Y$6,COUNTIF('Profile-matrices_Condorcet'!$B$2:$B2829,'Profile-matrices_Condorcet'!$B2829),MATCH(INDEX('numeric possibilities'!D$3:D$1298,VLOOKUP($B2829,'numeric possibilities'!$C$3:$G$1298,1)),'VBA code_permu_wo_repettn'!$T$2:$Y$2))</f>
        <v>C</v>
      </c>
      <c r="D2829" t="str">
        <f>INDEX('VBA code_permu_wo_repettn'!$AA$3:$AF$6,COUNTIF('Profile-matrices_Condorcet'!$B$2:$B2829,'Profile-matrices_Condorcet'!$B2829),MATCH(INDEX('numeric possibilities'!E$3:E$1298,VLOOKUP($B2829,'numeric possibilities'!$C$3:$G$1298,1)),'VBA code_permu_wo_repettn'!$AA$2:$AF$2))</f>
        <v>A</v>
      </c>
      <c r="E2829" t="str">
        <f>INDEX('VBA code_permu_wo_repettn'!$AH$3:$AM$6,COUNTIF('Profile-matrices_Condorcet'!$B$2:$B2829,'Profile-matrices_Condorcet'!$B2829),MATCH(INDEX('numeric possibilities'!F$3:F$1298,VLOOKUP($B2829,'numeric possibilities'!$C$3:$G$1298,1)),'VBA code_permu_wo_repettn'!$AH$2:$AM$2))</f>
        <v>B</v>
      </c>
      <c r="F2829" t="str">
        <f>INDEX('VBA code_permu_wo_repettn'!$AO$3:$AT$6,COUNTIF('Profile-matrices_Condorcet'!$B$2:$B2829,'Profile-matrices_Condorcet'!$B2829),MATCH(INDEX('numeric possibilities'!G$3:G$1298,VLOOKUP($B2829,'numeric possibilities'!$C$3:$G$1298,1)),'VBA code_permu_wo_repettn'!$AO$2:$AT$2))</f>
        <v>A</v>
      </c>
      <c r="G2829" t="str">
        <f>IF(MAX(I2829:L2829)&gt;='numeric possibilities'!$B$4/2,INDEX('Profile-matrices_Condorcet'!I2828:L2828,1,MATCH(MAX('Profile-matrices_Condorcet'!I2829:L2829),'Profile-matrices_Condorcet'!I2829:L2829,0)),"NCW")</f>
        <v>NCW</v>
      </c>
      <c r="H2829" t="s">
        <v>13</v>
      </c>
      <c r="I2829" s="3">
        <f>COUNTIF($I2827:$S2827,I2828)</f>
        <v>2</v>
      </c>
      <c r="J2829" s="3">
        <f>COUNTIF($I2827:$S2827,J2828)</f>
        <v>1</v>
      </c>
      <c r="K2829" s="3">
        <f>COUNTIF($I2827:$S2827,K2828)</f>
        <v>2</v>
      </c>
      <c r="L2829" s="3">
        <f>COUNTIF($I2827:$S2827,L2828)</f>
        <v>1</v>
      </c>
    </row>
    <row r="2830" spans="1:20" x14ac:dyDescent="0.25">
      <c r="A2830">
        <f t="shared" ref="A2830:A2893" si="90">A2829+1</f>
        <v>2829</v>
      </c>
      <c r="B2830">
        <f t="shared" ref="B2830:B2893" si="91">IF((ROW()-1)&lt;=4*B2829,B2829,B2829+1)</f>
        <v>708</v>
      </c>
      <c r="C2830" t="str">
        <f>INDEX('VBA code_permu_wo_repettn'!$T$3:$Y$6,COUNTIF('Profile-matrices_Condorcet'!$B$2:$B2830,'Profile-matrices_Condorcet'!$B2830),MATCH(INDEX('numeric possibilities'!D$3:D$1298,VLOOKUP($B2830,'numeric possibilities'!$C$3:$G$1298,1)),'VBA code_permu_wo_repettn'!$T$2:$Y$2))</f>
        <v>A</v>
      </c>
      <c r="D2830" t="str">
        <f>INDEX('VBA code_permu_wo_repettn'!$AA$3:$AF$6,COUNTIF('Profile-matrices_Condorcet'!$B$2:$B2830,'Profile-matrices_Condorcet'!$B2830),MATCH(INDEX('numeric possibilities'!E$3:E$1298,VLOOKUP($B2830,'numeric possibilities'!$C$3:$G$1298,1)),'VBA code_permu_wo_repettn'!$AA$2:$AF$2))</f>
        <v>B</v>
      </c>
      <c r="E2830" t="str">
        <f>INDEX('VBA code_permu_wo_repettn'!$AH$3:$AM$6,COUNTIF('Profile-matrices_Condorcet'!$B$2:$B2830,'Profile-matrices_Condorcet'!$B2830),MATCH(INDEX('numeric possibilities'!F$3:F$1298,VLOOKUP($B2830,'numeric possibilities'!$C$3:$G$1298,1)),'VBA code_permu_wo_repettn'!$AH$2:$AM$2))</f>
        <v>C</v>
      </c>
      <c r="F2830" t="str">
        <f>INDEX('VBA code_permu_wo_repettn'!$AO$3:$AT$6,COUNTIF('Profile-matrices_Condorcet'!$B$2:$B2830,'Profile-matrices_Condorcet'!$B2830),MATCH(INDEX('numeric possibilities'!G$3:G$1298,VLOOKUP($B2830,'numeric possibilities'!$C$3:$G$1298,1)),'VBA code_permu_wo_repettn'!$AO$2:$AT$2))</f>
        <v>D</v>
      </c>
      <c r="H2830" t="s">
        <v>14</v>
      </c>
      <c r="I2830" s="3">
        <f>IF(MATCH(I$1,$C2830:$C2833,0)&lt;(MATCH(J$1,$C2830:$C2833,0)),1*a_vote,0)+IF(MATCH(I$1,$D2830:$D2833,0)&lt;MATCH(J$1,$D2830:$D2833,0),1*b_vote,0)+IF(MATCH(I$1,$E2830:$E2833,0)&lt;MATCH(J$1,$E2830:$E2833,0),1*c_vote,0)+IF(MATCH(I$1,$F2830:$F2833,0)&lt;MATCH(J$1,$F2830:$F2833,0),1*d_vote,0)</f>
        <v>0.52</v>
      </c>
      <c r="J2830" s="3">
        <f>IF(MATCH(I$1,$C2830:$C2833,0)&gt;(MATCH(J$1,$C2830:$C2833,0)),1*a_vote,0)+IF(MATCH(I$1,$D2830:$D2833,0)&gt;MATCH(J$1,$D2830:$D2833,0),1*b_vote,0)+IF(MATCH(I$1,$E2830:$E2833,0)&gt;MATCH(J$1,$E2830:$E2833,0),1*c_vote,0)+IF(MATCH(I$1,$F2830:$F2833,0)&gt;MATCH(J$1,$F2830:$F2833,0),1*d_vote,0)</f>
        <v>0.48</v>
      </c>
      <c r="K2830" s="3">
        <f>IF(MATCH($K$1,$C2830:$C2833,0)&lt;(MATCH($L$1,$C2830:$C2833,0)),1*a_vote,0)+IF(MATCH($K$1,$D2830:$D2833,0)&lt;MATCH($L$1,$D2830:$D2833,0),1*b_vote,0)+IF(MATCH($K$1,$E2830:$E2833,0)&lt;MATCH($L$1,$E2830:$E2833,0),1*c_vote,0)+IF(MATCH($K$1,$F2830:$F2833,0)&lt;MATCH($L$1,$F2830:$F2833,0),1*d_vote,0)</f>
        <v>0.27</v>
      </c>
      <c r="L2830" s="3">
        <f>IF(MATCH(K$1,$C2830:$C2833,0)&gt;(MATCH(L$1,$C2830:$C2833,0)),1*a_vote,0)+IF(MATCH(K$1,$D2830:$D2833,0)&gt;MATCH(L$1,$D2830:$D2833,0),1*b_vote,0)+IF(MATCH(K$1,$E2830:$E2833,0)&gt;MATCH(L$1,$E2830:$E2833,0),1*c_vote,0)+IF(MATCH(K$1,$F2830:$F2833,0)&gt;MATCH(L$1,$F2830:$F2833,0),1*d_vote,0)</f>
        <v>0.73</v>
      </c>
      <c r="M2830" s="3">
        <f>IF(MATCH($M$1,$C2830:$C2833,0)&lt;(MATCH($N$1,$C2830:$C2833,0)),1*a_vote,0)+IF(MATCH($M$1,$D2830:$D2833,0)&lt;MATCH($N$1,$D2830:$D2833,0),1*b_vote,0)+IF(MATCH($M$1,$E2830:$E2833,0)&lt;MATCH($N$1,$E2830:$E2833,0),1*c_vote,0)+IF(MATCH($M$1,$F2830:$F2833,0)&lt;MATCH($N$1,$F2830:$F2833,0),1*d_vote,0)</f>
        <v>0.52</v>
      </c>
      <c r="N2830" s="3">
        <f>IF(MATCH(M$1,$C2830:$C2833,0)&gt;(MATCH(N$1,$C2830:$C2833,0)),1*a_vote,0)+IF(MATCH(M$1,$D2830:$D2833,0)&gt;MATCH(N$1,$D2830:$D2833,0),1*b_vote,0)+IF(MATCH(M$1,$E2830:$E2833,0)&gt;MATCH(N$1,$E2830:$E2833,0),1*c_vote,0)+IF(MATCH(M$1,$F2830:$F2833,0)&gt;MATCH(N$1,$F2830:$F2833,0),1*d_vote,0)</f>
        <v>0.48</v>
      </c>
      <c r="O2830" s="3">
        <f>IF(MATCH($O$1,$C2830:$C2833,0)&lt;(MATCH($P$1,$C2830:$C2833,0)),1*a_vote,0)+IF(MATCH($O$1,$D2830:$D2833,0)&lt;MATCH($P$1,$D2830:$D2833,0),1*b_vote,0)+IF(MATCH($O$1,$E2830:$E2833,0)&lt;MATCH($P$1,$E2830:$E2833,0),1*c_vote,0)+IF(MATCH($O$1,$F2830:$F2833,0)&lt;MATCH($P$1,$F2830:$F2833,0),1*d_vote,0)</f>
        <v>0.48</v>
      </c>
      <c r="P2830" s="3">
        <f>IF(MATCH(O$1,$C2830:$C2833,0)&gt;(MATCH(P$1,$C2830:$C2833,0)),1*a_vote,0)+IF(MATCH(O$1,$D2830:$D2833,0)&gt;MATCH(P$1,$D2830:$D2833,0),1*b_vote,0)+IF(MATCH(O$1,$E2830:$E2833,0)&gt;MATCH(P$1,$E2830:$E2833,0),1*c_vote,0)+IF(MATCH(O$1,$F2830:$F2833,0)&gt;MATCH(P$1,$F2830:$F2833,0),1*d_vote,0)</f>
        <v>0.52</v>
      </c>
      <c r="Q2830" s="3">
        <f>IF(MATCH($Q$1,$C2830:$C2833,0)&lt;(MATCH($R$1,$C2830:$C2833,0)),1*a_vote,0)+IF(MATCH($Q$1,$D2830:$D2833,0)&lt;MATCH($R$1,$D2830:$D2833,0),1*b_vote,0)+IF(MATCH($Q$1,$E2830:$E2833,0)&lt;MATCH($R$1,$E2830:$E2833,0),1*c_vote,0)+IF(MATCH($Q$1,$F2830:$F2833,0)&lt;MATCH($R$1,$F2830:$F2833,0),1*d_vote,0)</f>
        <v>0.26</v>
      </c>
      <c r="R2830" s="3">
        <f>IF(MATCH(Q$1,$C2830:$C2833,0)&gt;(MATCH(R$1,$C2830:$C2833,0)),1*a_vote,0)+IF(MATCH(Q$1,$D2830:$D2833,0)&gt;MATCH(R$1,$D2830:$D2833,0),1*b_vote,0)+IF(MATCH(Q$1,$E2830:$E2833,0)&gt;MATCH(R$1,$E2830:$E2833,0),1*c_vote,0)+IF(MATCH(Q$1,$F2830:$F2833,0)&gt;MATCH(R$1,$F2830:$F2833,0),1*d_vote,0)</f>
        <v>0.74</v>
      </c>
      <c r="S2830" s="3">
        <f>IF(MATCH($S$1,$C2830:$C2833,0)&lt;(MATCH($T$1,$C2830:$C2833,0)),1*a_vote,0)+IF(MATCH($S$1,$D2830:$D2833,0)&lt;MATCH($T$1,$D2830:$D2833,0),1*b_vote,0)+IF(MATCH($S$1,$E2830:$E2833,0)&lt;MATCH($T$1,$E2830:$E2833,0),1*c_vote,0)+IF(MATCH($S$1,$F2830:$F2833,0)&lt;MATCH($T$1,$F2830:$F2833,0),1*d_vote,0)</f>
        <v>0.51</v>
      </c>
      <c r="T2830" s="3">
        <f>IF(MATCH(S$1,$C2830:$C2833,0)&gt;(MATCH(T$1,$C2830:$C2833,0)),1*a_vote,0)+IF(MATCH(S$1,$D2830:$D2833,0)&gt;MATCH(T$1,$D2830:$D2833,0),1*b_vote,0)+IF(MATCH(S$1,$E2830:$E2833,0)&gt;MATCH(T$1,$E2830:$E2833,0),1*c_vote,0)+IF(MATCH(S$1,$F2830:$F2833,0)&gt;MATCH(T$1,$F2830:$F2833,0),1*d_vote,0)</f>
        <v>0.49</v>
      </c>
    </row>
    <row r="2831" spans="1:20" x14ac:dyDescent="0.25">
      <c r="A2831">
        <f t="shared" si="90"/>
        <v>2830</v>
      </c>
      <c r="B2831">
        <f t="shared" si="91"/>
        <v>708</v>
      </c>
      <c r="C2831" t="str">
        <f>INDEX('VBA code_permu_wo_repettn'!$T$3:$Y$6,COUNTIF('Profile-matrices_Condorcet'!$B$2:$B2831,'Profile-matrices_Condorcet'!$B2831),MATCH(INDEX('numeric possibilities'!D$3:D$1298,VLOOKUP($B2831,'numeric possibilities'!$C$3:$G$1298,1)),'VBA code_permu_wo_repettn'!$T$2:$Y$2))</f>
        <v>D</v>
      </c>
      <c r="D2831" t="str">
        <f>INDEX('VBA code_permu_wo_repettn'!$AA$3:$AF$6,COUNTIF('Profile-matrices_Condorcet'!$B$2:$B2831,'Profile-matrices_Condorcet'!$B2831),MATCH(INDEX('numeric possibilities'!E$3:E$1298,VLOOKUP($B2831,'numeric possibilities'!$C$3:$G$1298,1)),'VBA code_permu_wo_repettn'!$AA$2:$AF$2))</f>
        <v>C</v>
      </c>
      <c r="E2831" t="str">
        <f>INDEX('VBA code_permu_wo_repettn'!$AH$3:$AM$6,COUNTIF('Profile-matrices_Condorcet'!$B$2:$B2831,'Profile-matrices_Condorcet'!$B2831),MATCH(INDEX('numeric possibilities'!F$3:F$1298,VLOOKUP($B2831,'numeric possibilities'!$C$3:$G$1298,1)),'VBA code_permu_wo_repettn'!$AH$2:$AM$2))</f>
        <v>A</v>
      </c>
      <c r="F2831" t="str">
        <f>INDEX('VBA code_permu_wo_repettn'!$AO$3:$AT$6,COUNTIF('Profile-matrices_Condorcet'!$B$2:$B2831,'Profile-matrices_Condorcet'!$B2831),MATCH(INDEX('numeric possibilities'!G$3:G$1298,VLOOKUP($B2831,'numeric possibilities'!$C$3:$G$1298,1)),'VBA code_permu_wo_repettn'!$AO$2:$AT$2))</f>
        <v>B</v>
      </c>
      <c r="H2831" t="s">
        <v>15</v>
      </c>
      <c r="I2831" t="str">
        <f>IF(I2830&gt;J2830,$I$1,IF(I2830&lt;J2830,$J$1,0))</f>
        <v>A</v>
      </c>
      <c r="K2831" t="str">
        <f>IF(K2830&gt;L2830,$K$1,IF(K2830&lt;L2830,$L$1,0))</f>
        <v>C</v>
      </c>
      <c r="M2831" t="str">
        <f>IF(M2830&gt;N2830,$M$1,IF(M2830&lt;N2830,$N$1,0))</f>
        <v>A</v>
      </c>
      <c r="O2831" t="str">
        <f>IF(O2830&gt;P2830,$O$1,IF(O2830&lt;P2830,$P$1,0))</f>
        <v>C</v>
      </c>
      <c r="Q2831" t="str">
        <f>IF(Q2830&gt;R2830,$Q$1,IF(Q2830&lt;R2830,$R$1,0))</f>
        <v>D</v>
      </c>
      <c r="S2831" t="str">
        <f>IF(S2830&gt;T2830,$S$1,IF(S2830&lt;T2830,$T$1,0))</f>
        <v>C</v>
      </c>
    </row>
    <row r="2832" spans="1:20" x14ac:dyDescent="0.25">
      <c r="A2832">
        <f t="shared" si="90"/>
        <v>2831</v>
      </c>
      <c r="B2832">
        <f t="shared" si="91"/>
        <v>708</v>
      </c>
      <c r="C2832" t="str">
        <f>INDEX('VBA code_permu_wo_repettn'!$T$3:$Y$6,COUNTIF('Profile-matrices_Condorcet'!$B$2:$B2832,'Profile-matrices_Condorcet'!$B2832),MATCH(INDEX('numeric possibilities'!D$3:D$1298,VLOOKUP($B2832,'numeric possibilities'!$C$3:$G$1298,1)),'VBA code_permu_wo_repettn'!$T$2:$Y$2))</f>
        <v>C</v>
      </c>
      <c r="D2832" t="str">
        <f>INDEX('VBA code_permu_wo_repettn'!$AA$3:$AF$6,COUNTIF('Profile-matrices_Condorcet'!$B$2:$B2832,'Profile-matrices_Condorcet'!$B2832),MATCH(INDEX('numeric possibilities'!E$3:E$1298,VLOOKUP($B2832,'numeric possibilities'!$C$3:$G$1298,1)),'VBA code_permu_wo_repettn'!$AA$2:$AF$2))</f>
        <v>D</v>
      </c>
      <c r="E2832" t="str">
        <f>INDEX('VBA code_permu_wo_repettn'!$AH$3:$AM$6,COUNTIF('Profile-matrices_Condorcet'!$B$2:$B2832,'Profile-matrices_Condorcet'!$B2832),MATCH(INDEX('numeric possibilities'!F$3:F$1298,VLOOKUP($B2832,'numeric possibilities'!$C$3:$G$1298,1)),'VBA code_permu_wo_repettn'!$AH$2:$AM$2))</f>
        <v>D</v>
      </c>
      <c r="F2832" t="str">
        <f>INDEX('VBA code_permu_wo_repettn'!$AO$3:$AT$6,COUNTIF('Profile-matrices_Condorcet'!$B$2:$B2832,'Profile-matrices_Condorcet'!$B2832),MATCH(INDEX('numeric possibilities'!G$3:G$1298,VLOOKUP($B2832,'numeric possibilities'!$C$3:$G$1298,1)),'VBA code_permu_wo_repettn'!$AO$2:$AT$2))</f>
        <v>C</v>
      </c>
      <c r="I2832" t="s">
        <v>0</v>
      </c>
      <c r="J2832" t="s">
        <v>1</v>
      </c>
      <c r="K2832" t="s">
        <v>2</v>
      </c>
      <c r="L2832" t="s">
        <v>3</v>
      </c>
    </row>
    <row r="2833" spans="1:20" x14ac:dyDescent="0.25">
      <c r="A2833">
        <f t="shared" si="90"/>
        <v>2832</v>
      </c>
      <c r="B2833">
        <f t="shared" si="91"/>
        <v>708</v>
      </c>
      <c r="C2833" t="str">
        <f>INDEX('VBA code_permu_wo_repettn'!$T$3:$Y$6,COUNTIF('Profile-matrices_Condorcet'!$B$2:$B2833,'Profile-matrices_Condorcet'!$B2833),MATCH(INDEX('numeric possibilities'!D$3:D$1298,VLOOKUP($B2833,'numeric possibilities'!$C$3:$G$1298,1)),'VBA code_permu_wo_repettn'!$T$2:$Y$2))</f>
        <v>B</v>
      </c>
      <c r="D2833" t="str">
        <f>INDEX('VBA code_permu_wo_repettn'!$AA$3:$AF$6,COUNTIF('Profile-matrices_Condorcet'!$B$2:$B2833,'Profile-matrices_Condorcet'!$B2833),MATCH(INDEX('numeric possibilities'!E$3:E$1298,VLOOKUP($B2833,'numeric possibilities'!$C$3:$G$1298,1)),'VBA code_permu_wo_repettn'!$AA$2:$AF$2))</f>
        <v>A</v>
      </c>
      <c r="E2833" t="str">
        <f>INDEX('VBA code_permu_wo_repettn'!$AH$3:$AM$6,COUNTIF('Profile-matrices_Condorcet'!$B$2:$B2833,'Profile-matrices_Condorcet'!$B2833),MATCH(INDEX('numeric possibilities'!F$3:F$1298,VLOOKUP($B2833,'numeric possibilities'!$C$3:$G$1298,1)),'VBA code_permu_wo_repettn'!$AH$2:$AM$2))</f>
        <v>B</v>
      </c>
      <c r="F2833" t="str">
        <f>INDEX('VBA code_permu_wo_repettn'!$AO$3:$AT$6,COUNTIF('Profile-matrices_Condorcet'!$B$2:$B2833,'Profile-matrices_Condorcet'!$B2833),MATCH(INDEX('numeric possibilities'!G$3:G$1298,VLOOKUP($B2833,'numeric possibilities'!$C$3:$G$1298,1)),'VBA code_permu_wo_repettn'!$AO$2:$AT$2))</f>
        <v>A</v>
      </c>
      <c r="G2833" t="str">
        <f>IF(MAX(I2833:L2833)&gt;='numeric possibilities'!$B$4/2,INDEX('Profile-matrices_Condorcet'!I2832:L2832,1,MATCH(MAX('Profile-matrices_Condorcet'!I2833:L2833),'Profile-matrices_Condorcet'!I2833:L2833,0)),"NCW")</f>
        <v>C</v>
      </c>
      <c r="H2833" t="s">
        <v>13</v>
      </c>
      <c r="I2833" s="3">
        <f>COUNTIF($I2831:$S2831,I2832)</f>
        <v>2</v>
      </c>
      <c r="J2833" s="3">
        <f>COUNTIF($I2831:$S2831,J2832)</f>
        <v>0</v>
      </c>
      <c r="K2833" s="3">
        <f>COUNTIF($I2831:$S2831,K2832)</f>
        <v>3</v>
      </c>
      <c r="L2833" s="3">
        <f>COUNTIF($I2831:$S2831,L2832)</f>
        <v>1</v>
      </c>
    </row>
    <row r="2834" spans="1:20" x14ac:dyDescent="0.25">
      <c r="A2834">
        <f t="shared" si="90"/>
        <v>2833</v>
      </c>
      <c r="B2834">
        <f t="shared" si="91"/>
        <v>709</v>
      </c>
      <c r="C2834" t="str">
        <f>INDEX('VBA code_permu_wo_repettn'!$T$3:$Y$6,COUNTIF('Profile-matrices_Condorcet'!$B$2:$B2834,'Profile-matrices_Condorcet'!$B2834),MATCH(INDEX('numeric possibilities'!D$3:D$1298,VLOOKUP($B2834,'numeric possibilities'!$C$3:$G$1298,1)),'VBA code_permu_wo_repettn'!$T$2:$Y$2))</f>
        <v>A</v>
      </c>
      <c r="D2834" t="str">
        <f>INDEX('VBA code_permu_wo_repettn'!$AA$3:$AF$6,COUNTIF('Profile-matrices_Condorcet'!$B$2:$B2834,'Profile-matrices_Condorcet'!$B2834),MATCH(INDEX('numeric possibilities'!E$3:E$1298,VLOOKUP($B2834,'numeric possibilities'!$C$3:$G$1298,1)),'VBA code_permu_wo_repettn'!$AA$2:$AF$2))</f>
        <v>B</v>
      </c>
      <c r="E2834" t="str">
        <f>INDEX('VBA code_permu_wo_repettn'!$AH$3:$AM$6,COUNTIF('Profile-matrices_Condorcet'!$B$2:$B2834,'Profile-matrices_Condorcet'!$B2834),MATCH(INDEX('numeric possibilities'!F$3:F$1298,VLOOKUP($B2834,'numeric possibilities'!$C$3:$G$1298,1)),'VBA code_permu_wo_repettn'!$AH$2:$AM$2))</f>
        <v>C</v>
      </c>
      <c r="F2834" t="str">
        <f>INDEX('VBA code_permu_wo_repettn'!$AO$3:$AT$6,COUNTIF('Profile-matrices_Condorcet'!$B$2:$B2834,'Profile-matrices_Condorcet'!$B2834),MATCH(INDEX('numeric possibilities'!G$3:G$1298,VLOOKUP($B2834,'numeric possibilities'!$C$3:$G$1298,1)),'VBA code_permu_wo_repettn'!$AO$2:$AT$2))</f>
        <v>D</v>
      </c>
      <c r="H2834" t="s">
        <v>14</v>
      </c>
      <c r="I2834" s="3">
        <f>IF(MATCH(I$1,$C2834:$C2837,0)&lt;(MATCH(J$1,$C2834:$C2837,0)),1*a_vote,0)+IF(MATCH(I$1,$D2834:$D2837,0)&lt;MATCH(J$1,$D2834:$D2837,0),1*b_vote,0)+IF(MATCH(I$1,$E2834:$E2837,0)&lt;MATCH(J$1,$E2834:$E2837,0),1*c_vote,0)+IF(MATCH(I$1,$F2834:$F2837,0)&lt;MATCH(J$1,$F2834:$F2837,0),1*d_vote,0)</f>
        <v>0.52</v>
      </c>
      <c r="J2834" s="3">
        <f>IF(MATCH(I$1,$C2834:$C2837,0)&gt;(MATCH(J$1,$C2834:$C2837,0)),1*a_vote,0)+IF(MATCH(I$1,$D2834:$D2837,0)&gt;MATCH(J$1,$D2834:$D2837,0),1*b_vote,0)+IF(MATCH(I$1,$E2834:$E2837,0)&gt;MATCH(J$1,$E2834:$E2837,0),1*c_vote,0)+IF(MATCH(I$1,$F2834:$F2837,0)&gt;MATCH(J$1,$F2834:$F2837,0),1*d_vote,0)</f>
        <v>0.48</v>
      </c>
      <c r="K2834" s="3">
        <f>IF(MATCH($K$1,$C2834:$C2837,0)&lt;(MATCH($L$1,$C2834:$C2837,0)),1*a_vote,0)+IF(MATCH($K$1,$D2834:$D2837,0)&lt;MATCH($L$1,$D2834:$D2837,0),1*b_vote,0)+IF(MATCH($K$1,$E2834:$E2837,0)&lt;MATCH($L$1,$E2834:$E2837,0),1*c_vote,0)+IF(MATCH($K$1,$F2834:$F2837,0)&lt;MATCH($L$1,$F2834:$F2837,0),1*d_vote,0)</f>
        <v>0.53</v>
      </c>
      <c r="L2834" s="3">
        <f>IF(MATCH(K$1,$C2834:$C2837,0)&gt;(MATCH(L$1,$C2834:$C2837,0)),1*a_vote,0)+IF(MATCH(K$1,$D2834:$D2837,0)&gt;MATCH(L$1,$D2834:$D2837,0),1*b_vote,0)+IF(MATCH(K$1,$E2834:$E2837,0)&gt;MATCH(L$1,$E2834:$E2837,0),1*c_vote,0)+IF(MATCH(K$1,$F2834:$F2837,0)&gt;MATCH(L$1,$F2834:$F2837,0),1*d_vote,0)</f>
        <v>0.47</v>
      </c>
      <c r="M2834" s="3">
        <f>IF(MATCH($M$1,$C2834:$C2837,0)&lt;(MATCH($N$1,$C2834:$C2837,0)),1*a_vote,0)+IF(MATCH($M$1,$D2834:$D2837,0)&lt;MATCH($N$1,$D2834:$D2837,0),1*b_vote,0)+IF(MATCH($M$1,$E2834:$E2837,0)&lt;MATCH($N$1,$E2834:$E2837,0),1*c_vote,0)+IF(MATCH($M$1,$F2834:$F2837,0)&lt;MATCH($N$1,$F2834:$F2837,0),1*d_vote,0)</f>
        <v>0.52</v>
      </c>
      <c r="N2834" s="3">
        <f>IF(MATCH(M$1,$C2834:$C2837,0)&gt;(MATCH(N$1,$C2834:$C2837,0)),1*a_vote,0)+IF(MATCH(M$1,$D2834:$D2837,0)&gt;MATCH(N$1,$D2834:$D2837,0),1*b_vote,0)+IF(MATCH(M$1,$E2834:$E2837,0)&gt;MATCH(N$1,$E2834:$E2837,0),1*c_vote,0)+IF(MATCH(M$1,$F2834:$F2837,0)&gt;MATCH(N$1,$F2834:$F2837,0),1*d_vote,0)</f>
        <v>0.48</v>
      </c>
      <c r="O2834" s="3">
        <f>IF(MATCH($O$1,$C2834:$C2837,0)&lt;(MATCH($P$1,$C2834:$C2837,0)),1*a_vote,0)+IF(MATCH($O$1,$D2834:$D2837,0)&lt;MATCH($P$1,$D2834:$D2837,0),1*b_vote,0)+IF(MATCH($O$1,$E2834:$E2837,0)&lt;MATCH($P$1,$E2834:$E2837,0),1*c_vote,0)+IF(MATCH($O$1,$F2834:$F2837,0)&lt;MATCH($P$1,$F2834:$F2837,0),1*d_vote,0)</f>
        <v>0.75</v>
      </c>
      <c r="P2834" s="3">
        <f>IF(MATCH(O$1,$C2834:$C2837,0)&gt;(MATCH(P$1,$C2834:$C2837,0)),1*a_vote,0)+IF(MATCH(O$1,$D2834:$D2837,0)&gt;MATCH(P$1,$D2834:$D2837,0),1*b_vote,0)+IF(MATCH(O$1,$E2834:$E2837,0)&gt;MATCH(P$1,$E2834:$E2837,0),1*c_vote,0)+IF(MATCH(O$1,$F2834:$F2837,0)&gt;MATCH(P$1,$F2834:$F2837,0),1*d_vote,0)</f>
        <v>0.25</v>
      </c>
      <c r="Q2834" s="3">
        <f>IF(MATCH($Q$1,$C2834:$C2837,0)&lt;(MATCH($R$1,$C2834:$C2837,0)),1*a_vote,0)+IF(MATCH($Q$1,$D2834:$D2837,0)&lt;MATCH($R$1,$D2834:$D2837,0),1*b_vote,0)+IF(MATCH($Q$1,$E2834:$E2837,0)&lt;MATCH($R$1,$E2834:$E2837,0),1*c_vote,0)+IF(MATCH($Q$1,$F2834:$F2837,0)&lt;MATCH($R$1,$F2834:$F2837,0),1*d_vote,0)</f>
        <v>0.53</v>
      </c>
      <c r="R2834" s="3">
        <f>IF(MATCH(Q$1,$C2834:$C2837,0)&gt;(MATCH(R$1,$C2834:$C2837,0)),1*a_vote,0)+IF(MATCH(Q$1,$D2834:$D2837,0)&gt;MATCH(R$1,$D2834:$D2837,0),1*b_vote,0)+IF(MATCH(Q$1,$E2834:$E2837,0)&gt;MATCH(R$1,$E2834:$E2837,0),1*c_vote,0)+IF(MATCH(Q$1,$F2834:$F2837,0)&gt;MATCH(R$1,$F2834:$F2837,0),1*d_vote,0)</f>
        <v>0.47</v>
      </c>
      <c r="S2834" s="3">
        <f>IF(MATCH($S$1,$C2834:$C2837,0)&lt;(MATCH($T$1,$C2834:$C2837,0)),1*a_vote,0)+IF(MATCH($S$1,$D2834:$D2837,0)&lt;MATCH($T$1,$D2834:$D2837,0),1*b_vote,0)+IF(MATCH($S$1,$E2834:$E2837,0)&lt;MATCH($T$1,$E2834:$E2837,0),1*c_vote,0)+IF(MATCH($S$1,$F2834:$F2837,0)&lt;MATCH($T$1,$F2834:$F2837,0),1*d_vote,0)</f>
        <v>0.52</v>
      </c>
      <c r="T2834" s="3">
        <f>IF(MATCH(S$1,$C2834:$C2837,0)&gt;(MATCH(T$1,$C2834:$C2837,0)),1*a_vote,0)+IF(MATCH(S$1,$D2834:$D2837,0)&gt;MATCH(T$1,$D2834:$D2837,0),1*b_vote,0)+IF(MATCH(S$1,$E2834:$E2837,0)&gt;MATCH(T$1,$E2834:$E2837,0),1*c_vote,0)+IF(MATCH(S$1,$F2834:$F2837,0)&gt;MATCH(T$1,$F2834:$F2837,0),1*d_vote,0)</f>
        <v>0.48</v>
      </c>
    </row>
    <row r="2835" spans="1:20" x14ac:dyDescent="0.25">
      <c r="A2835">
        <f t="shared" si="90"/>
        <v>2834</v>
      </c>
      <c r="B2835">
        <f t="shared" si="91"/>
        <v>709</v>
      </c>
      <c r="C2835" t="str">
        <f>INDEX('VBA code_permu_wo_repettn'!$T$3:$Y$6,COUNTIF('Profile-matrices_Condorcet'!$B$2:$B2835,'Profile-matrices_Condorcet'!$B2835),MATCH(INDEX('numeric possibilities'!D$3:D$1298,VLOOKUP($B2835,'numeric possibilities'!$C$3:$G$1298,1)),'VBA code_permu_wo_repettn'!$T$2:$Y$2))</f>
        <v>B</v>
      </c>
      <c r="D2835" t="str">
        <f>INDEX('VBA code_permu_wo_repettn'!$AA$3:$AF$6,COUNTIF('Profile-matrices_Condorcet'!$B$2:$B2835,'Profile-matrices_Condorcet'!$B2835),MATCH(INDEX('numeric possibilities'!E$3:E$1298,VLOOKUP($B2835,'numeric possibilities'!$C$3:$G$1298,1)),'VBA code_permu_wo_repettn'!$AA$2:$AF$2))</f>
        <v>D</v>
      </c>
      <c r="E2835" t="str">
        <f>INDEX('VBA code_permu_wo_repettn'!$AH$3:$AM$6,COUNTIF('Profile-matrices_Condorcet'!$B$2:$B2835,'Profile-matrices_Condorcet'!$B2835),MATCH(INDEX('numeric possibilities'!F$3:F$1298,VLOOKUP($B2835,'numeric possibilities'!$C$3:$G$1298,1)),'VBA code_permu_wo_repettn'!$AH$2:$AM$2))</f>
        <v>A</v>
      </c>
      <c r="F2835" t="str">
        <f>INDEX('VBA code_permu_wo_repettn'!$AO$3:$AT$6,COUNTIF('Profile-matrices_Condorcet'!$B$2:$B2835,'Profile-matrices_Condorcet'!$B2835),MATCH(INDEX('numeric possibilities'!G$3:G$1298,VLOOKUP($B2835,'numeric possibilities'!$C$3:$G$1298,1)),'VBA code_permu_wo_repettn'!$AO$2:$AT$2))</f>
        <v>B</v>
      </c>
      <c r="H2835" t="s">
        <v>15</v>
      </c>
      <c r="I2835" t="str">
        <f>IF(I2834&gt;J2834,$I$1,IF(I2834&lt;J2834,$J$1,0))</f>
        <v>A</v>
      </c>
      <c r="K2835" t="str">
        <f>IF(K2834&gt;L2834,$K$1,IF(K2834&lt;L2834,$L$1,0))</f>
        <v>A</v>
      </c>
      <c r="M2835" t="str">
        <f>IF(M2834&gt;N2834,$M$1,IF(M2834&lt;N2834,$N$1,0))</f>
        <v>A</v>
      </c>
      <c r="O2835" t="str">
        <f>IF(O2834&gt;P2834,$O$1,IF(O2834&lt;P2834,$P$1,0))</f>
        <v>B</v>
      </c>
      <c r="Q2835" t="str">
        <f>IF(Q2834&gt;R2834,$Q$1,IF(Q2834&lt;R2834,$R$1,0))</f>
        <v>B</v>
      </c>
      <c r="S2835" t="str">
        <f>IF(S2834&gt;T2834,$S$1,IF(S2834&lt;T2834,$T$1,0))</f>
        <v>C</v>
      </c>
    </row>
    <row r="2836" spans="1:20" x14ac:dyDescent="0.25">
      <c r="A2836">
        <f t="shared" si="90"/>
        <v>2835</v>
      </c>
      <c r="B2836">
        <f t="shared" si="91"/>
        <v>709</v>
      </c>
      <c r="C2836" t="str">
        <f>INDEX('VBA code_permu_wo_repettn'!$T$3:$Y$6,COUNTIF('Profile-matrices_Condorcet'!$B$2:$B2836,'Profile-matrices_Condorcet'!$B2836),MATCH(INDEX('numeric possibilities'!D$3:D$1298,VLOOKUP($B2836,'numeric possibilities'!$C$3:$G$1298,1)),'VBA code_permu_wo_repettn'!$T$2:$Y$2))</f>
        <v>C</v>
      </c>
      <c r="D2836" t="str">
        <f>INDEX('VBA code_permu_wo_repettn'!$AA$3:$AF$6,COUNTIF('Profile-matrices_Condorcet'!$B$2:$B2836,'Profile-matrices_Condorcet'!$B2836),MATCH(INDEX('numeric possibilities'!E$3:E$1298,VLOOKUP($B2836,'numeric possibilities'!$C$3:$G$1298,1)),'VBA code_permu_wo_repettn'!$AA$2:$AF$2))</f>
        <v>A</v>
      </c>
      <c r="E2836" t="str">
        <f>INDEX('VBA code_permu_wo_repettn'!$AH$3:$AM$6,COUNTIF('Profile-matrices_Condorcet'!$B$2:$B2836,'Profile-matrices_Condorcet'!$B2836),MATCH(INDEX('numeric possibilities'!F$3:F$1298,VLOOKUP($B2836,'numeric possibilities'!$C$3:$G$1298,1)),'VBA code_permu_wo_repettn'!$AH$2:$AM$2))</f>
        <v>D</v>
      </c>
      <c r="F2836" t="str">
        <f>INDEX('VBA code_permu_wo_repettn'!$AO$3:$AT$6,COUNTIF('Profile-matrices_Condorcet'!$B$2:$B2836,'Profile-matrices_Condorcet'!$B2836),MATCH(INDEX('numeric possibilities'!G$3:G$1298,VLOOKUP($B2836,'numeric possibilities'!$C$3:$G$1298,1)),'VBA code_permu_wo_repettn'!$AO$2:$AT$2))</f>
        <v>C</v>
      </c>
      <c r="I2836" t="s">
        <v>0</v>
      </c>
      <c r="J2836" t="s">
        <v>1</v>
      </c>
      <c r="K2836" t="s">
        <v>2</v>
      </c>
      <c r="L2836" t="s">
        <v>3</v>
      </c>
    </row>
    <row r="2837" spans="1:20" x14ac:dyDescent="0.25">
      <c r="A2837">
        <f t="shared" si="90"/>
        <v>2836</v>
      </c>
      <c r="B2837">
        <f t="shared" si="91"/>
        <v>709</v>
      </c>
      <c r="C2837" t="str">
        <f>INDEX('VBA code_permu_wo_repettn'!$T$3:$Y$6,COUNTIF('Profile-matrices_Condorcet'!$B$2:$B2837,'Profile-matrices_Condorcet'!$B2837),MATCH(INDEX('numeric possibilities'!D$3:D$1298,VLOOKUP($B2837,'numeric possibilities'!$C$3:$G$1298,1)),'VBA code_permu_wo_repettn'!$T$2:$Y$2))</f>
        <v>D</v>
      </c>
      <c r="D2837" t="str">
        <f>INDEX('VBA code_permu_wo_repettn'!$AA$3:$AF$6,COUNTIF('Profile-matrices_Condorcet'!$B$2:$B2837,'Profile-matrices_Condorcet'!$B2837),MATCH(INDEX('numeric possibilities'!E$3:E$1298,VLOOKUP($B2837,'numeric possibilities'!$C$3:$G$1298,1)),'VBA code_permu_wo_repettn'!$AA$2:$AF$2))</f>
        <v>C</v>
      </c>
      <c r="E2837" t="str">
        <f>INDEX('VBA code_permu_wo_repettn'!$AH$3:$AM$6,COUNTIF('Profile-matrices_Condorcet'!$B$2:$B2837,'Profile-matrices_Condorcet'!$B2837),MATCH(INDEX('numeric possibilities'!F$3:F$1298,VLOOKUP($B2837,'numeric possibilities'!$C$3:$G$1298,1)),'VBA code_permu_wo_repettn'!$AH$2:$AM$2))</f>
        <v>B</v>
      </c>
      <c r="F2837" t="str">
        <f>INDEX('VBA code_permu_wo_repettn'!$AO$3:$AT$6,COUNTIF('Profile-matrices_Condorcet'!$B$2:$B2837,'Profile-matrices_Condorcet'!$B2837),MATCH(INDEX('numeric possibilities'!G$3:G$1298,VLOOKUP($B2837,'numeric possibilities'!$C$3:$G$1298,1)),'VBA code_permu_wo_repettn'!$AO$2:$AT$2))</f>
        <v>A</v>
      </c>
      <c r="G2837" t="str">
        <f>IF(MAX(I2837:L2837)&gt;='numeric possibilities'!$B$4/2,INDEX('Profile-matrices_Condorcet'!I2836:L2836,1,MATCH(MAX('Profile-matrices_Condorcet'!I2837:L2837),'Profile-matrices_Condorcet'!I2837:L2837,0)),"NCW")</f>
        <v>A</v>
      </c>
      <c r="H2837" t="s">
        <v>13</v>
      </c>
      <c r="I2837" s="3">
        <f>COUNTIF($I2835:$S2835,I2836)</f>
        <v>3</v>
      </c>
      <c r="J2837" s="3">
        <f>COUNTIF($I2835:$S2835,J2836)</f>
        <v>2</v>
      </c>
      <c r="K2837" s="3">
        <f>COUNTIF($I2835:$S2835,K2836)</f>
        <v>1</v>
      </c>
      <c r="L2837" s="3">
        <f>COUNTIF($I2835:$S2835,L2836)</f>
        <v>0</v>
      </c>
    </row>
    <row r="2838" spans="1:20" x14ac:dyDescent="0.25">
      <c r="A2838">
        <f t="shared" si="90"/>
        <v>2837</v>
      </c>
      <c r="B2838">
        <f t="shared" si="91"/>
        <v>710</v>
      </c>
      <c r="C2838" t="str">
        <f>INDEX('VBA code_permu_wo_repettn'!$T$3:$Y$6,COUNTIF('Profile-matrices_Condorcet'!$B$2:$B2838,'Profile-matrices_Condorcet'!$B2838),MATCH(INDEX('numeric possibilities'!D$3:D$1298,VLOOKUP($B2838,'numeric possibilities'!$C$3:$G$1298,1)),'VBA code_permu_wo_repettn'!$T$2:$Y$2))</f>
        <v>A</v>
      </c>
      <c r="D2838" t="str">
        <f>INDEX('VBA code_permu_wo_repettn'!$AA$3:$AF$6,COUNTIF('Profile-matrices_Condorcet'!$B$2:$B2838,'Profile-matrices_Condorcet'!$B2838),MATCH(INDEX('numeric possibilities'!E$3:E$1298,VLOOKUP($B2838,'numeric possibilities'!$C$3:$G$1298,1)),'VBA code_permu_wo_repettn'!$AA$2:$AF$2))</f>
        <v>B</v>
      </c>
      <c r="E2838" t="str">
        <f>INDEX('VBA code_permu_wo_repettn'!$AH$3:$AM$6,COUNTIF('Profile-matrices_Condorcet'!$B$2:$B2838,'Profile-matrices_Condorcet'!$B2838),MATCH(INDEX('numeric possibilities'!F$3:F$1298,VLOOKUP($B2838,'numeric possibilities'!$C$3:$G$1298,1)),'VBA code_permu_wo_repettn'!$AH$2:$AM$2))</f>
        <v>C</v>
      </c>
      <c r="F2838" t="str">
        <f>INDEX('VBA code_permu_wo_repettn'!$AO$3:$AT$6,COUNTIF('Profile-matrices_Condorcet'!$B$2:$B2838,'Profile-matrices_Condorcet'!$B2838),MATCH(INDEX('numeric possibilities'!G$3:G$1298,VLOOKUP($B2838,'numeric possibilities'!$C$3:$G$1298,1)),'VBA code_permu_wo_repettn'!$AO$2:$AT$2))</f>
        <v>D</v>
      </c>
      <c r="H2838" t="s">
        <v>14</v>
      </c>
      <c r="I2838" s="3">
        <f>IF(MATCH(I$1,$C2838:$C2841,0)&lt;(MATCH(J$1,$C2838:$C2841,0)),1*a_vote,0)+IF(MATCH(I$1,$D2838:$D2841,0)&lt;MATCH(J$1,$D2838:$D2841,0),1*b_vote,0)+IF(MATCH(I$1,$E2838:$E2841,0)&lt;MATCH(J$1,$E2838:$E2841,0),1*c_vote,0)+IF(MATCH(I$1,$F2838:$F2841,0)&lt;MATCH(J$1,$F2838:$F2841,0),1*d_vote,0)</f>
        <v>0.52</v>
      </c>
      <c r="J2838" s="3">
        <f>IF(MATCH(I$1,$C2838:$C2841,0)&gt;(MATCH(J$1,$C2838:$C2841,0)),1*a_vote,0)+IF(MATCH(I$1,$D2838:$D2841,0)&gt;MATCH(J$1,$D2838:$D2841,0),1*b_vote,0)+IF(MATCH(I$1,$E2838:$E2841,0)&gt;MATCH(J$1,$E2838:$E2841,0),1*c_vote,0)+IF(MATCH(I$1,$F2838:$F2841,0)&gt;MATCH(J$1,$F2838:$F2841,0),1*d_vote,0)</f>
        <v>0.48</v>
      </c>
      <c r="K2838" s="3">
        <f>IF(MATCH($K$1,$C2838:$C2841,0)&lt;(MATCH($L$1,$C2838:$C2841,0)),1*a_vote,0)+IF(MATCH($K$1,$D2838:$D2841,0)&lt;MATCH($L$1,$D2838:$D2841,0),1*b_vote,0)+IF(MATCH($K$1,$E2838:$E2841,0)&lt;MATCH($L$1,$E2838:$E2841,0),1*c_vote,0)+IF(MATCH($K$1,$F2838:$F2841,0)&lt;MATCH($L$1,$F2838:$F2841,0),1*d_vote,0)</f>
        <v>0.53</v>
      </c>
      <c r="L2838" s="3">
        <f>IF(MATCH(K$1,$C2838:$C2841,0)&gt;(MATCH(L$1,$C2838:$C2841,0)),1*a_vote,0)+IF(MATCH(K$1,$D2838:$D2841,0)&gt;MATCH(L$1,$D2838:$D2841,0),1*b_vote,0)+IF(MATCH(K$1,$E2838:$E2841,0)&gt;MATCH(L$1,$E2838:$E2841,0),1*c_vote,0)+IF(MATCH(K$1,$F2838:$F2841,0)&gt;MATCH(L$1,$F2838:$F2841,0),1*d_vote,0)</f>
        <v>0.47</v>
      </c>
      <c r="M2838" s="3">
        <f>IF(MATCH($M$1,$C2838:$C2841,0)&lt;(MATCH($N$1,$C2838:$C2841,0)),1*a_vote,0)+IF(MATCH($M$1,$D2838:$D2841,0)&lt;MATCH($N$1,$D2838:$D2841,0),1*b_vote,0)+IF(MATCH($M$1,$E2838:$E2841,0)&lt;MATCH($N$1,$E2838:$E2841,0),1*c_vote,0)+IF(MATCH($M$1,$F2838:$F2841,0)&lt;MATCH($N$1,$F2838:$F2841,0),1*d_vote,0)</f>
        <v>0.52</v>
      </c>
      <c r="N2838" s="3">
        <f>IF(MATCH(M$1,$C2838:$C2841,0)&gt;(MATCH(N$1,$C2838:$C2841,0)),1*a_vote,0)+IF(MATCH(M$1,$D2838:$D2841,0)&gt;MATCH(N$1,$D2838:$D2841,0),1*b_vote,0)+IF(MATCH(M$1,$E2838:$E2841,0)&gt;MATCH(N$1,$E2838:$E2841,0),1*c_vote,0)+IF(MATCH(M$1,$F2838:$F2841,0)&gt;MATCH(N$1,$F2838:$F2841,0),1*d_vote,0)</f>
        <v>0.48</v>
      </c>
      <c r="O2838" s="3">
        <f>IF(MATCH($O$1,$C2838:$C2841,0)&lt;(MATCH($P$1,$C2838:$C2841,0)),1*a_vote,0)+IF(MATCH($O$1,$D2838:$D2841,0)&lt;MATCH($P$1,$D2838:$D2841,0),1*b_vote,0)+IF(MATCH($O$1,$E2838:$E2841,0)&lt;MATCH($P$1,$E2838:$E2841,0),1*c_vote,0)+IF(MATCH($O$1,$F2838:$F2841,0)&lt;MATCH($P$1,$F2838:$F2841,0),1*d_vote,0)</f>
        <v>0.75</v>
      </c>
      <c r="P2838" s="3">
        <f>IF(MATCH(O$1,$C2838:$C2841,0)&gt;(MATCH(P$1,$C2838:$C2841,0)),1*a_vote,0)+IF(MATCH(O$1,$D2838:$D2841,0)&gt;MATCH(P$1,$D2838:$D2841,0),1*b_vote,0)+IF(MATCH(O$1,$E2838:$E2841,0)&gt;MATCH(P$1,$E2838:$E2841,0),1*c_vote,0)+IF(MATCH(O$1,$F2838:$F2841,0)&gt;MATCH(P$1,$F2838:$F2841,0),1*d_vote,0)</f>
        <v>0.25</v>
      </c>
      <c r="Q2838" s="3">
        <f>IF(MATCH($Q$1,$C2838:$C2841,0)&lt;(MATCH($R$1,$C2838:$C2841,0)),1*a_vote,0)+IF(MATCH($Q$1,$D2838:$D2841,0)&lt;MATCH($R$1,$D2838:$D2841,0),1*b_vote,0)+IF(MATCH($Q$1,$E2838:$E2841,0)&lt;MATCH($R$1,$E2838:$E2841,0),1*c_vote,0)+IF(MATCH($Q$1,$F2838:$F2841,0)&lt;MATCH($R$1,$F2838:$F2841,0),1*d_vote,0)</f>
        <v>0.53</v>
      </c>
      <c r="R2838" s="3">
        <f>IF(MATCH(Q$1,$C2838:$C2841,0)&gt;(MATCH(R$1,$C2838:$C2841,0)),1*a_vote,0)+IF(MATCH(Q$1,$D2838:$D2841,0)&gt;MATCH(R$1,$D2838:$D2841,0),1*b_vote,0)+IF(MATCH(Q$1,$E2838:$E2841,0)&gt;MATCH(R$1,$E2838:$E2841,0),1*c_vote,0)+IF(MATCH(Q$1,$F2838:$F2841,0)&gt;MATCH(R$1,$F2838:$F2841,0),1*d_vote,0)</f>
        <v>0.47</v>
      </c>
      <c r="S2838" s="3">
        <f>IF(MATCH($S$1,$C2838:$C2841,0)&lt;(MATCH($T$1,$C2838:$C2841,0)),1*a_vote,0)+IF(MATCH($S$1,$D2838:$D2841,0)&lt;MATCH($T$1,$D2838:$D2841,0),1*b_vote,0)+IF(MATCH($S$1,$E2838:$E2841,0)&lt;MATCH($T$1,$E2838:$E2841,0),1*c_vote,0)+IF(MATCH($S$1,$F2838:$F2841,0)&lt;MATCH($T$1,$F2838:$F2841,0),1*d_vote,0)</f>
        <v>0.25</v>
      </c>
      <c r="T2838" s="3">
        <f>IF(MATCH(S$1,$C2838:$C2841,0)&gt;(MATCH(T$1,$C2838:$C2841,0)),1*a_vote,0)+IF(MATCH(S$1,$D2838:$D2841,0)&gt;MATCH(T$1,$D2838:$D2841,0),1*b_vote,0)+IF(MATCH(S$1,$E2838:$E2841,0)&gt;MATCH(T$1,$E2838:$E2841,0),1*c_vote,0)+IF(MATCH(S$1,$F2838:$F2841,0)&gt;MATCH(T$1,$F2838:$F2841,0),1*d_vote,0)</f>
        <v>0.75</v>
      </c>
    </row>
    <row r="2839" spans="1:20" x14ac:dyDescent="0.25">
      <c r="A2839">
        <f t="shared" si="90"/>
        <v>2838</v>
      </c>
      <c r="B2839">
        <f t="shared" si="91"/>
        <v>710</v>
      </c>
      <c r="C2839" t="str">
        <f>INDEX('VBA code_permu_wo_repettn'!$T$3:$Y$6,COUNTIF('Profile-matrices_Condorcet'!$B$2:$B2839,'Profile-matrices_Condorcet'!$B2839),MATCH(INDEX('numeric possibilities'!D$3:D$1298,VLOOKUP($B2839,'numeric possibilities'!$C$3:$G$1298,1)),'VBA code_permu_wo_repettn'!$T$2:$Y$2))</f>
        <v>B</v>
      </c>
      <c r="D2839" t="str">
        <f>INDEX('VBA code_permu_wo_repettn'!$AA$3:$AF$6,COUNTIF('Profile-matrices_Condorcet'!$B$2:$B2839,'Profile-matrices_Condorcet'!$B2839),MATCH(INDEX('numeric possibilities'!E$3:E$1298,VLOOKUP($B2839,'numeric possibilities'!$C$3:$G$1298,1)),'VBA code_permu_wo_repettn'!$AA$2:$AF$2))</f>
        <v>D</v>
      </c>
      <c r="E2839" t="str">
        <f>INDEX('VBA code_permu_wo_repettn'!$AH$3:$AM$6,COUNTIF('Profile-matrices_Condorcet'!$B$2:$B2839,'Profile-matrices_Condorcet'!$B2839),MATCH(INDEX('numeric possibilities'!F$3:F$1298,VLOOKUP($B2839,'numeric possibilities'!$C$3:$G$1298,1)),'VBA code_permu_wo_repettn'!$AH$2:$AM$2))</f>
        <v>A</v>
      </c>
      <c r="F2839" t="str">
        <f>INDEX('VBA code_permu_wo_repettn'!$AO$3:$AT$6,COUNTIF('Profile-matrices_Condorcet'!$B$2:$B2839,'Profile-matrices_Condorcet'!$B2839),MATCH(INDEX('numeric possibilities'!G$3:G$1298,VLOOKUP($B2839,'numeric possibilities'!$C$3:$G$1298,1)),'VBA code_permu_wo_repettn'!$AO$2:$AT$2))</f>
        <v>B</v>
      </c>
      <c r="H2839" t="s">
        <v>15</v>
      </c>
      <c r="I2839" t="str">
        <f>IF(I2838&gt;J2838,$I$1,IF(I2838&lt;J2838,$J$1,0))</f>
        <v>A</v>
      </c>
      <c r="K2839" t="str">
        <f>IF(K2838&gt;L2838,$K$1,IF(K2838&lt;L2838,$L$1,0))</f>
        <v>A</v>
      </c>
      <c r="M2839" t="str">
        <f>IF(M2838&gt;N2838,$M$1,IF(M2838&lt;N2838,$N$1,0))</f>
        <v>A</v>
      </c>
      <c r="O2839" t="str">
        <f>IF(O2838&gt;P2838,$O$1,IF(O2838&lt;P2838,$P$1,0))</f>
        <v>B</v>
      </c>
      <c r="Q2839" t="str">
        <f>IF(Q2838&gt;R2838,$Q$1,IF(Q2838&lt;R2838,$R$1,0))</f>
        <v>B</v>
      </c>
      <c r="S2839" t="str">
        <f>IF(S2838&gt;T2838,$S$1,IF(S2838&lt;T2838,$T$1,0))</f>
        <v>D</v>
      </c>
    </row>
    <row r="2840" spans="1:20" x14ac:dyDescent="0.25">
      <c r="A2840">
        <f t="shared" si="90"/>
        <v>2839</v>
      </c>
      <c r="B2840">
        <f t="shared" si="91"/>
        <v>710</v>
      </c>
      <c r="C2840" t="str">
        <f>INDEX('VBA code_permu_wo_repettn'!$T$3:$Y$6,COUNTIF('Profile-matrices_Condorcet'!$B$2:$B2840,'Profile-matrices_Condorcet'!$B2840),MATCH(INDEX('numeric possibilities'!D$3:D$1298,VLOOKUP($B2840,'numeric possibilities'!$C$3:$G$1298,1)),'VBA code_permu_wo_repettn'!$T$2:$Y$2))</f>
        <v>D</v>
      </c>
      <c r="D2840" t="str">
        <f>INDEX('VBA code_permu_wo_repettn'!$AA$3:$AF$6,COUNTIF('Profile-matrices_Condorcet'!$B$2:$B2840,'Profile-matrices_Condorcet'!$B2840),MATCH(INDEX('numeric possibilities'!E$3:E$1298,VLOOKUP($B2840,'numeric possibilities'!$C$3:$G$1298,1)),'VBA code_permu_wo_repettn'!$AA$2:$AF$2))</f>
        <v>A</v>
      </c>
      <c r="E2840" t="str">
        <f>INDEX('VBA code_permu_wo_repettn'!$AH$3:$AM$6,COUNTIF('Profile-matrices_Condorcet'!$B$2:$B2840,'Profile-matrices_Condorcet'!$B2840),MATCH(INDEX('numeric possibilities'!F$3:F$1298,VLOOKUP($B2840,'numeric possibilities'!$C$3:$G$1298,1)),'VBA code_permu_wo_repettn'!$AH$2:$AM$2))</f>
        <v>D</v>
      </c>
      <c r="F2840" t="str">
        <f>INDEX('VBA code_permu_wo_repettn'!$AO$3:$AT$6,COUNTIF('Profile-matrices_Condorcet'!$B$2:$B2840,'Profile-matrices_Condorcet'!$B2840),MATCH(INDEX('numeric possibilities'!G$3:G$1298,VLOOKUP($B2840,'numeric possibilities'!$C$3:$G$1298,1)),'VBA code_permu_wo_repettn'!$AO$2:$AT$2))</f>
        <v>C</v>
      </c>
      <c r="I2840" t="s">
        <v>0</v>
      </c>
      <c r="J2840" t="s">
        <v>1</v>
      </c>
      <c r="K2840" t="s">
        <v>2</v>
      </c>
      <c r="L2840" t="s">
        <v>3</v>
      </c>
    </row>
    <row r="2841" spans="1:20" x14ac:dyDescent="0.25">
      <c r="A2841">
        <f t="shared" si="90"/>
        <v>2840</v>
      </c>
      <c r="B2841">
        <f t="shared" si="91"/>
        <v>710</v>
      </c>
      <c r="C2841" t="str">
        <f>INDEX('VBA code_permu_wo_repettn'!$T$3:$Y$6,COUNTIF('Profile-matrices_Condorcet'!$B$2:$B2841,'Profile-matrices_Condorcet'!$B2841),MATCH(INDEX('numeric possibilities'!D$3:D$1298,VLOOKUP($B2841,'numeric possibilities'!$C$3:$G$1298,1)),'VBA code_permu_wo_repettn'!$T$2:$Y$2))</f>
        <v>C</v>
      </c>
      <c r="D2841" t="str">
        <f>INDEX('VBA code_permu_wo_repettn'!$AA$3:$AF$6,COUNTIF('Profile-matrices_Condorcet'!$B$2:$B2841,'Profile-matrices_Condorcet'!$B2841),MATCH(INDEX('numeric possibilities'!E$3:E$1298,VLOOKUP($B2841,'numeric possibilities'!$C$3:$G$1298,1)),'VBA code_permu_wo_repettn'!$AA$2:$AF$2))</f>
        <v>C</v>
      </c>
      <c r="E2841" t="str">
        <f>INDEX('VBA code_permu_wo_repettn'!$AH$3:$AM$6,COUNTIF('Profile-matrices_Condorcet'!$B$2:$B2841,'Profile-matrices_Condorcet'!$B2841),MATCH(INDEX('numeric possibilities'!F$3:F$1298,VLOOKUP($B2841,'numeric possibilities'!$C$3:$G$1298,1)),'VBA code_permu_wo_repettn'!$AH$2:$AM$2))</f>
        <v>B</v>
      </c>
      <c r="F2841" t="str">
        <f>INDEX('VBA code_permu_wo_repettn'!$AO$3:$AT$6,COUNTIF('Profile-matrices_Condorcet'!$B$2:$B2841,'Profile-matrices_Condorcet'!$B2841),MATCH(INDEX('numeric possibilities'!G$3:G$1298,VLOOKUP($B2841,'numeric possibilities'!$C$3:$G$1298,1)),'VBA code_permu_wo_repettn'!$AO$2:$AT$2))</f>
        <v>A</v>
      </c>
      <c r="G2841" t="str">
        <f>IF(MAX(I2841:L2841)&gt;='numeric possibilities'!$B$4/2,INDEX('Profile-matrices_Condorcet'!I2840:L2840,1,MATCH(MAX('Profile-matrices_Condorcet'!I2841:L2841),'Profile-matrices_Condorcet'!I2841:L2841,0)),"NCW")</f>
        <v>A</v>
      </c>
      <c r="H2841" t="s">
        <v>13</v>
      </c>
      <c r="I2841" s="3">
        <f>COUNTIF($I2839:$S2839,I2840)</f>
        <v>3</v>
      </c>
      <c r="J2841" s="3">
        <f>COUNTIF($I2839:$S2839,J2840)</f>
        <v>2</v>
      </c>
      <c r="K2841" s="3">
        <f>COUNTIF($I2839:$S2839,K2840)</f>
        <v>0</v>
      </c>
      <c r="L2841" s="3">
        <f>COUNTIF($I2839:$S2839,L2840)</f>
        <v>1</v>
      </c>
    </row>
    <row r="2842" spans="1:20" x14ac:dyDescent="0.25">
      <c r="A2842">
        <f t="shared" si="90"/>
        <v>2841</v>
      </c>
      <c r="B2842">
        <f t="shared" si="91"/>
        <v>711</v>
      </c>
      <c r="C2842" t="str">
        <f>INDEX('VBA code_permu_wo_repettn'!$T$3:$Y$6,COUNTIF('Profile-matrices_Condorcet'!$B$2:$B2842,'Profile-matrices_Condorcet'!$B2842),MATCH(INDEX('numeric possibilities'!D$3:D$1298,VLOOKUP($B2842,'numeric possibilities'!$C$3:$G$1298,1)),'VBA code_permu_wo_repettn'!$T$2:$Y$2))</f>
        <v>A</v>
      </c>
      <c r="D2842" t="str">
        <f>INDEX('VBA code_permu_wo_repettn'!$AA$3:$AF$6,COUNTIF('Profile-matrices_Condorcet'!$B$2:$B2842,'Profile-matrices_Condorcet'!$B2842),MATCH(INDEX('numeric possibilities'!E$3:E$1298,VLOOKUP($B2842,'numeric possibilities'!$C$3:$G$1298,1)),'VBA code_permu_wo_repettn'!$AA$2:$AF$2))</f>
        <v>B</v>
      </c>
      <c r="E2842" t="str">
        <f>INDEX('VBA code_permu_wo_repettn'!$AH$3:$AM$6,COUNTIF('Profile-matrices_Condorcet'!$B$2:$B2842,'Profile-matrices_Condorcet'!$B2842),MATCH(INDEX('numeric possibilities'!F$3:F$1298,VLOOKUP($B2842,'numeric possibilities'!$C$3:$G$1298,1)),'VBA code_permu_wo_repettn'!$AH$2:$AM$2))</f>
        <v>C</v>
      </c>
      <c r="F2842" t="str">
        <f>INDEX('VBA code_permu_wo_repettn'!$AO$3:$AT$6,COUNTIF('Profile-matrices_Condorcet'!$B$2:$B2842,'Profile-matrices_Condorcet'!$B2842),MATCH(INDEX('numeric possibilities'!G$3:G$1298,VLOOKUP($B2842,'numeric possibilities'!$C$3:$G$1298,1)),'VBA code_permu_wo_repettn'!$AO$2:$AT$2))</f>
        <v>D</v>
      </c>
      <c r="H2842" t="s">
        <v>14</v>
      </c>
      <c r="I2842" s="3">
        <f>IF(MATCH(I$1,$C2842:$C2845,0)&lt;(MATCH(J$1,$C2842:$C2845,0)),1*a_vote,0)+IF(MATCH(I$1,$D2842:$D2845,0)&lt;MATCH(J$1,$D2842:$D2845,0),1*b_vote,0)+IF(MATCH(I$1,$E2842:$E2845,0)&lt;MATCH(J$1,$E2842:$E2845,0),1*c_vote,0)+IF(MATCH(I$1,$F2842:$F2845,0)&lt;MATCH(J$1,$F2842:$F2845,0),1*d_vote,0)</f>
        <v>0.52</v>
      </c>
      <c r="J2842" s="3">
        <f>IF(MATCH(I$1,$C2842:$C2845,0)&gt;(MATCH(J$1,$C2842:$C2845,0)),1*a_vote,0)+IF(MATCH(I$1,$D2842:$D2845,0)&gt;MATCH(J$1,$D2842:$D2845,0),1*b_vote,0)+IF(MATCH(I$1,$E2842:$E2845,0)&gt;MATCH(J$1,$E2842:$E2845,0),1*c_vote,0)+IF(MATCH(I$1,$F2842:$F2845,0)&gt;MATCH(J$1,$F2842:$F2845,0),1*d_vote,0)</f>
        <v>0.48</v>
      </c>
      <c r="K2842" s="3">
        <f>IF(MATCH($K$1,$C2842:$C2845,0)&lt;(MATCH($L$1,$C2842:$C2845,0)),1*a_vote,0)+IF(MATCH($K$1,$D2842:$D2845,0)&lt;MATCH($L$1,$D2842:$D2845,0),1*b_vote,0)+IF(MATCH($K$1,$E2842:$E2845,0)&lt;MATCH($L$1,$E2842:$E2845,0),1*c_vote,0)+IF(MATCH($K$1,$F2842:$F2845,0)&lt;MATCH($L$1,$F2842:$F2845,0),1*d_vote,0)</f>
        <v>0.53</v>
      </c>
      <c r="L2842" s="3">
        <f>IF(MATCH(K$1,$C2842:$C2845,0)&gt;(MATCH(L$1,$C2842:$C2845,0)),1*a_vote,0)+IF(MATCH(K$1,$D2842:$D2845,0)&gt;MATCH(L$1,$D2842:$D2845,0),1*b_vote,0)+IF(MATCH(K$1,$E2842:$E2845,0)&gt;MATCH(L$1,$E2842:$E2845,0),1*c_vote,0)+IF(MATCH(K$1,$F2842:$F2845,0)&gt;MATCH(L$1,$F2842:$F2845,0),1*d_vote,0)</f>
        <v>0.47</v>
      </c>
      <c r="M2842" s="3">
        <f>IF(MATCH($M$1,$C2842:$C2845,0)&lt;(MATCH($N$1,$C2842:$C2845,0)),1*a_vote,0)+IF(MATCH($M$1,$D2842:$D2845,0)&lt;MATCH($N$1,$D2842:$D2845,0),1*b_vote,0)+IF(MATCH($M$1,$E2842:$E2845,0)&lt;MATCH($N$1,$E2842:$E2845,0),1*c_vote,0)+IF(MATCH($M$1,$F2842:$F2845,0)&lt;MATCH($N$1,$F2842:$F2845,0),1*d_vote,0)</f>
        <v>0.52</v>
      </c>
      <c r="N2842" s="3">
        <f>IF(MATCH(M$1,$C2842:$C2845,0)&gt;(MATCH(N$1,$C2842:$C2845,0)),1*a_vote,0)+IF(MATCH(M$1,$D2842:$D2845,0)&gt;MATCH(N$1,$D2842:$D2845,0),1*b_vote,0)+IF(MATCH(M$1,$E2842:$E2845,0)&gt;MATCH(N$1,$E2842:$E2845,0),1*c_vote,0)+IF(MATCH(M$1,$F2842:$F2845,0)&gt;MATCH(N$1,$F2842:$F2845,0),1*d_vote,0)</f>
        <v>0.48</v>
      </c>
      <c r="O2842" s="3">
        <f>IF(MATCH($O$1,$C2842:$C2845,0)&lt;(MATCH($P$1,$C2842:$C2845,0)),1*a_vote,0)+IF(MATCH($O$1,$D2842:$D2845,0)&lt;MATCH($P$1,$D2842:$D2845,0),1*b_vote,0)+IF(MATCH($O$1,$E2842:$E2845,0)&lt;MATCH($P$1,$E2842:$E2845,0),1*c_vote,0)+IF(MATCH($O$1,$F2842:$F2845,0)&lt;MATCH($P$1,$F2842:$F2845,0),1*d_vote,0)</f>
        <v>0.48</v>
      </c>
      <c r="P2842" s="3">
        <f>IF(MATCH(O$1,$C2842:$C2845,0)&gt;(MATCH(P$1,$C2842:$C2845,0)),1*a_vote,0)+IF(MATCH(O$1,$D2842:$D2845,0)&gt;MATCH(P$1,$D2842:$D2845,0),1*b_vote,0)+IF(MATCH(O$1,$E2842:$E2845,0)&gt;MATCH(P$1,$E2842:$E2845,0),1*c_vote,0)+IF(MATCH(O$1,$F2842:$F2845,0)&gt;MATCH(P$1,$F2842:$F2845,0),1*d_vote,0)</f>
        <v>0.52</v>
      </c>
      <c r="Q2842" s="3">
        <f>IF(MATCH($Q$1,$C2842:$C2845,0)&lt;(MATCH($R$1,$C2842:$C2845,0)),1*a_vote,0)+IF(MATCH($Q$1,$D2842:$D2845,0)&lt;MATCH($R$1,$D2842:$D2845,0),1*b_vote,0)+IF(MATCH($Q$1,$E2842:$E2845,0)&lt;MATCH($R$1,$E2842:$E2845,0),1*c_vote,0)+IF(MATCH($Q$1,$F2842:$F2845,0)&lt;MATCH($R$1,$F2842:$F2845,0),1*d_vote,0)</f>
        <v>0.53</v>
      </c>
      <c r="R2842" s="3">
        <f>IF(MATCH(Q$1,$C2842:$C2845,0)&gt;(MATCH(R$1,$C2842:$C2845,0)),1*a_vote,0)+IF(MATCH(Q$1,$D2842:$D2845,0)&gt;MATCH(R$1,$D2842:$D2845,0),1*b_vote,0)+IF(MATCH(Q$1,$E2842:$E2845,0)&gt;MATCH(R$1,$E2842:$E2845,0),1*c_vote,0)+IF(MATCH(Q$1,$F2842:$F2845,0)&gt;MATCH(R$1,$F2842:$F2845,0),1*d_vote,0)</f>
        <v>0.47</v>
      </c>
      <c r="S2842" s="3">
        <f>IF(MATCH($S$1,$C2842:$C2845,0)&lt;(MATCH($T$1,$C2842:$C2845,0)),1*a_vote,0)+IF(MATCH($S$1,$D2842:$D2845,0)&lt;MATCH($T$1,$D2842:$D2845,0),1*b_vote,0)+IF(MATCH($S$1,$E2842:$E2845,0)&lt;MATCH($T$1,$E2842:$E2845,0),1*c_vote,0)+IF(MATCH($S$1,$F2842:$F2845,0)&lt;MATCH($T$1,$F2842:$F2845,0),1*d_vote,0)</f>
        <v>0.52</v>
      </c>
      <c r="T2842" s="3">
        <f>IF(MATCH(S$1,$C2842:$C2845,0)&gt;(MATCH(T$1,$C2842:$C2845,0)),1*a_vote,0)+IF(MATCH(S$1,$D2842:$D2845,0)&gt;MATCH(T$1,$D2842:$D2845,0),1*b_vote,0)+IF(MATCH(S$1,$E2842:$E2845,0)&gt;MATCH(T$1,$E2842:$E2845,0),1*c_vote,0)+IF(MATCH(S$1,$F2842:$F2845,0)&gt;MATCH(T$1,$F2842:$F2845,0),1*d_vote,0)</f>
        <v>0.48</v>
      </c>
    </row>
    <row r="2843" spans="1:20" x14ac:dyDescent="0.25">
      <c r="A2843">
        <f t="shared" si="90"/>
        <v>2842</v>
      </c>
      <c r="B2843">
        <f t="shared" si="91"/>
        <v>711</v>
      </c>
      <c r="C2843" t="str">
        <f>INDEX('VBA code_permu_wo_repettn'!$T$3:$Y$6,COUNTIF('Profile-matrices_Condorcet'!$B$2:$B2843,'Profile-matrices_Condorcet'!$B2843),MATCH(INDEX('numeric possibilities'!D$3:D$1298,VLOOKUP($B2843,'numeric possibilities'!$C$3:$G$1298,1)),'VBA code_permu_wo_repettn'!$T$2:$Y$2))</f>
        <v>C</v>
      </c>
      <c r="D2843" t="str">
        <f>INDEX('VBA code_permu_wo_repettn'!$AA$3:$AF$6,COUNTIF('Profile-matrices_Condorcet'!$B$2:$B2843,'Profile-matrices_Condorcet'!$B2843),MATCH(INDEX('numeric possibilities'!E$3:E$1298,VLOOKUP($B2843,'numeric possibilities'!$C$3:$G$1298,1)),'VBA code_permu_wo_repettn'!$AA$2:$AF$2))</f>
        <v>D</v>
      </c>
      <c r="E2843" t="str">
        <f>INDEX('VBA code_permu_wo_repettn'!$AH$3:$AM$6,COUNTIF('Profile-matrices_Condorcet'!$B$2:$B2843,'Profile-matrices_Condorcet'!$B2843),MATCH(INDEX('numeric possibilities'!F$3:F$1298,VLOOKUP($B2843,'numeric possibilities'!$C$3:$G$1298,1)),'VBA code_permu_wo_repettn'!$AH$2:$AM$2))</f>
        <v>A</v>
      </c>
      <c r="F2843" t="str">
        <f>INDEX('VBA code_permu_wo_repettn'!$AO$3:$AT$6,COUNTIF('Profile-matrices_Condorcet'!$B$2:$B2843,'Profile-matrices_Condorcet'!$B2843),MATCH(INDEX('numeric possibilities'!G$3:G$1298,VLOOKUP($B2843,'numeric possibilities'!$C$3:$G$1298,1)),'VBA code_permu_wo_repettn'!$AO$2:$AT$2))</f>
        <v>B</v>
      </c>
      <c r="H2843" t="s">
        <v>15</v>
      </c>
      <c r="I2843" t="str">
        <f>IF(I2842&gt;J2842,$I$1,IF(I2842&lt;J2842,$J$1,0))</f>
        <v>A</v>
      </c>
      <c r="K2843" t="str">
        <f>IF(K2842&gt;L2842,$K$1,IF(K2842&lt;L2842,$L$1,0))</f>
        <v>A</v>
      </c>
      <c r="M2843" t="str">
        <f>IF(M2842&gt;N2842,$M$1,IF(M2842&lt;N2842,$N$1,0))</f>
        <v>A</v>
      </c>
      <c r="O2843" t="str">
        <f>IF(O2842&gt;P2842,$O$1,IF(O2842&lt;P2842,$P$1,0))</f>
        <v>C</v>
      </c>
      <c r="Q2843" t="str">
        <f>IF(Q2842&gt;R2842,$Q$1,IF(Q2842&lt;R2842,$R$1,0))</f>
        <v>B</v>
      </c>
      <c r="S2843" t="str">
        <f>IF(S2842&gt;T2842,$S$1,IF(S2842&lt;T2842,$T$1,0))</f>
        <v>C</v>
      </c>
    </row>
    <row r="2844" spans="1:20" x14ac:dyDescent="0.25">
      <c r="A2844">
        <f t="shared" si="90"/>
        <v>2843</v>
      </c>
      <c r="B2844">
        <f t="shared" si="91"/>
        <v>711</v>
      </c>
      <c r="C2844" t="str">
        <f>INDEX('VBA code_permu_wo_repettn'!$T$3:$Y$6,COUNTIF('Profile-matrices_Condorcet'!$B$2:$B2844,'Profile-matrices_Condorcet'!$B2844),MATCH(INDEX('numeric possibilities'!D$3:D$1298,VLOOKUP($B2844,'numeric possibilities'!$C$3:$G$1298,1)),'VBA code_permu_wo_repettn'!$T$2:$Y$2))</f>
        <v>B</v>
      </c>
      <c r="D2844" t="str">
        <f>INDEX('VBA code_permu_wo_repettn'!$AA$3:$AF$6,COUNTIF('Profile-matrices_Condorcet'!$B$2:$B2844,'Profile-matrices_Condorcet'!$B2844),MATCH(INDEX('numeric possibilities'!E$3:E$1298,VLOOKUP($B2844,'numeric possibilities'!$C$3:$G$1298,1)),'VBA code_permu_wo_repettn'!$AA$2:$AF$2))</f>
        <v>A</v>
      </c>
      <c r="E2844" t="str">
        <f>INDEX('VBA code_permu_wo_repettn'!$AH$3:$AM$6,COUNTIF('Profile-matrices_Condorcet'!$B$2:$B2844,'Profile-matrices_Condorcet'!$B2844),MATCH(INDEX('numeric possibilities'!F$3:F$1298,VLOOKUP($B2844,'numeric possibilities'!$C$3:$G$1298,1)),'VBA code_permu_wo_repettn'!$AH$2:$AM$2))</f>
        <v>D</v>
      </c>
      <c r="F2844" t="str">
        <f>INDEX('VBA code_permu_wo_repettn'!$AO$3:$AT$6,COUNTIF('Profile-matrices_Condorcet'!$B$2:$B2844,'Profile-matrices_Condorcet'!$B2844),MATCH(INDEX('numeric possibilities'!G$3:G$1298,VLOOKUP($B2844,'numeric possibilities'!$C$3:$G$1298,1)),'VBA code_permu_wo_repettn'!$AO$2:$AT$2))</f>
        <v>C</v>
      </c>
      <c r="I2844" t="s">
        <v>0</v>
      </c>
      <c r="J2844" t="s">
        <v>1</v>
      </c>
      <c r="K2844" t="s">
        <v>2</v>
      </c>
      <c r="L2844" t="s">
        <v>3</v>
      </c>
    </row>
    <row r="2845" spans="1:20" x14ac:dyDescent="0.25">
      <c r="A2845">
        <f t="shared" si="90"/>
        <v>2844</v>
      </c>
      <c r="B2845">
        <f t="shared" si="91"/>
        <v>711</v>
      </c>
      <c r="C2845" t="str">
        <f>INDEX('VBA code_permu_wo_repettn'!$T$3:$Y$6,COUNTIF('Profile-matrices_Condorcet'!$B$2:$B2845,'Profile-matrices_Condorcet'!$B2845),MATCH(INDEX('numeric possibilities'!D$3:D$1298,VLOOKUP($B2845,'numeric possibilities'!$C$3:$G$1298,1)),'VBA code_permu_wo_repettn'!$T$2:$Y$2))</f>
        <v>D</v>
      </c>
      <c r="D2845" t="str">
        <f>INDEX('VBA code_permu_wo_repettn'!$AA$3:$AF$6,COUNTIF('Profile-matrices_Condorcet'!$B$2:$B2845,'Profile-matrices_Condorcet'!$B2845),MATCH(INDEX('numeric possibilities'!E$3:E$1298,VLOOKUP($B2845,'numeric possibilities'!$C$3:$G$1298,1)),'VBA code_permu_wo_repettn'!$AA$2:$AF$2))</f>
        <v>C</v>
      </c>
      <c r="E2845" t="str">
        <f>INDEX('VBA code_permu_wo_repettn'!$AH$3:$AM$6,COUNTIF('Profile-matrices_Condorcet'!$B$2:$B2845,'Profile-matrices_Condorcet'!$B2845),MATCH(INDEX('numeric possibilities'!F$3:F$1298,VLOOKUP($B2845,'numeric possibilities'!$C$3:$G$1298,1)),'VBA code_permu_wo_repettn'!$AH$2:$AM$2))</f>
        <v>B</v>
      </c>
      <c r="F2845" t="str">
        <f>INDEX('VBA code_permu_wo_repettn'!$AO$3:$AT$6,COUNTIF('Profile-matrices_Condorcet'!$B$2:$B2845,'Profile-matrices_Condorcet'!$B2845),MATCH(INDEX('numeric possibilities'!G$3:G$1298,VLOOKUP($B2845,'numeric possibilities'!$C$3:$G$1298,1)),'VBA code_permu_wo_repettn'!$AO$2:$AT$2))</f>
        <v>A</v>
      </c>
      <c r="G2845" t="str">
        <f>IF(MAX(I2845:L2845)&gt;='numeric possibilities'!$B$4/2,INDEX('Profile-matrices_Condorcet'!I2844:L2844,1,MATCH(MAX('Profile-matrices_Condorcet'!I2845:L2845),'Profile-matrices_Condorcet'!I2845:L2845,0)),"NCW")</f>
        <v>A</v>
      </c>
      <c r="H2845" t="s">
        <v>13</v>
      </c>
      <c r="I2845" s="3">
        <f>COUNTIF($I2843:$S2843,I2844)</f>
        <v>3</v>
      </c>
      <c r="J2845" s="3">
        <f>COUNTIF($I2843:$S2843,J2844)</f>
        <v>1</v>
      </c>
      <c r="K2845" s="3">
        <f>COUNTIF($I2843:$S2843,K2844)</f>
        <v>2</v>
      </c>
      <c r="L2845" s="3">
        <f>COUNTIF($I2843:$S2843,L2844)</f>
        <v>0</v>
      </c>
    </row>
    <row r="2846" spans="1:20" x14ac:dyDescent="0.25">
      <c r="A2846">
        <f t="shared" si="90"/>
        <v>2845</v>
      </c>
      <c r="B2846">
        <f t="shared" si="91"/>
        <v>712</v>
      </c>
      <c r="C2846" t="str">
        <f>INDEX('VBA code_permu_wo_repettn'!$T$3:$Y$6,COUNTIF('Profile-matrices_Condorcet'!$B$2:$B2846,'Profile-matrices_Condorcet'!$B2846),MATCH(INDEX('numeric possibilities'!D$3:D$1298,VLOOKUP($B2846,'numeric possibilities'!$C$3:$G$1298,1)),'VBA code_permu_wo_repettn'!$T$2:$Y$2))</f>
        <v>A</v>
      </c>
      <c r="D2846" t="str">
        <f>INDEX('VBA code_permu_wo_repettn'!$AA$3:$AF$6,COUNTIF('Profile-matrices_Condorcet'!$B$2:$B2846,'Profile-matrices_Condorcet'!$B2846),MATCH(INDEX('numeric possibilities'!E$3:E$1298,VLOOKUP($B2846,'numeric possibilities'!$C$3:$G$1298,1)),'VBA code_permu_wo_repettn'!$AA$2:$AF$2))</f>
        <v>B</v>
      </c>
      <c r="E2846" t="str">
        <f>INDEX('VBA code_permu_wo_repettn'!$AH$3:$AM$6,COUNTIF('Profile-matrices_Condorcet'!$B$2:$B2846,'Profile-matrices_Condorcet'!$B2846),MATCH(INDEX('numeric possibilities'!F$3:F$1298,VLOOKUP($B2846,'numeric possibilities'!$C$3:$G$1298,1)),'VBA code_permu_wo_repettn'!$AH$2:$AM$2))</f>
        <v>C</v>
      </c>
      <c r="F2846" t="str">
        <f>INDEX('VBA code_permu_wo_repettn'!$AO$3:$AT$6,COUNTIF('Profile-matrices_Condorcet'!$B$2:$B2846,'Profile-matrices_Condorcet'!$B2846),MATCH(INDEX('numeric possibilities'!G$3:G$1298,VLOOKUP($B2846,'numeric possibilities'!$C$3:$G$1298,1)),'VBA code_permu_wo_repettn'!$AO$2:$AT$2))</f>
        <v>D</v>
      </c>
      <c r="H2846" t="s">
        <v>14</v>
      </c>
      <c r="I2846" s="3">
        <f>IF(MATCH(I$1,$C2846:$C2849,0)&lt;(MATCH(J$1,$C2846:$C2849,0)),1*a_vote,0)+IF(MATCH(I$1,$D2846:$D2849,0)&lt;MATCH(J$1,$D2846:$D2849,0),1*b_vote,0)+IF(MATCH(I$1,$E2846:$E2849,0)&lt;MATCH(J$1,$E2846:$E2849,0),1*c_vote,0)+IF(MATCH(I$1,$F2846:$F2849,0)&lt;MATCH(J$1,$F2846:$F2849,0),1*d_vote,0)</f>
        <v>0.52</v>
      </c>
      <c r="J2846" s="3">
        <f>IF(MATCH(I$1,$C2846:$C2849,0)&gt;(MATCH(J$1,$C2846:$C2849,0)),1*a_vote,0)+IF(MATCH(I$1,$D2846:$D2849,0)&gt;MATCH(J$1,$D2846:$D2849,0),1*b_vote,0)+IF(MATCH(I$1,$E2846:$E2849,0)&gt;MATCH(J$1,$E2846:$E2849,0),1*c_vote,0)+IF(MATCH(I$1,$F2846:$F2849,0)&gt;MATCH(J$1,$F2846:$F2849,0),1*d_vote,0)</f>
        <v>0.48</v>
      </c>
      <c r="K2846" s="3">
        <f>IF(MATCH($K$1,$C2846:$C2849,0)&lt;(MATCH($L$1,$C2846:$C2849,0)),1*a_vote,0)+IF(MATCH($K$1,$D2846:$D2849,0)&lt;MATCH($L$1,$D2846:$D2849,0),1*b_vote,0)+IF(MATCH($K$1,$E2846:$E2849,0)&lt;MATCH($L$1,$E2846:$E2849,0),1*c_vote,0)+IF(MATCH($K$1,$F2846:$F2849,0)&lt;MATCH($L$1,$F2846:$F2849,0),1*d_vote,0)</f>
        <v>0.53</v>
      </c>
      <c r="L2846" s="3">
        <f>IF(MATCH(K$1,$C2846:$C2849,0)&gt;(MATCH(L$1,$C2846:$C2849,0)),1*a_vote,0)+IF(MATCH(K$1,$D2846:$D2849,0)&gt;MATCH(L$1,$D2846:$D2849,0),1*b_vote,0)+IF(MATCH(K$1,$E2846:$E2849,0)&gt;MATCH(L$1,$E2846:$E2849,0),1*c_vote,0)+IF(MATCH(K$1,$F2846:$F2849,0)&gt;MATCH(L$1,$F2846:$F2849,0),1*d_vote,0)</f>
        <v>0.47</v>
      </c>
      <c r="M2846" s="3">
        <f>IF(MATCH($M$1,$C2846:$C2849,0)&lt;(MATCH($N$1,$C2846:$C2849,0)),1*a_vote,0)+IF(MATCH($M$1,$D2846:$D2849,0)&lt;MATCH($N$1,$D2846:$D2849,0),1*b_vote,0)+IF(MATCH($M$1,$E2846:$E2849,0)&lt;MATCH($N$1,$E2846:$E2849,0),1*c_vote,0)+IF(MATCH($M$1,$F2846:$F2849,0)&lt;MATCH($N$1,$F2846:$F2849,0),1*d_vote,0)</f>
        <v>0.52</v>
      </c>
      <c r="N2846" s="3">
        <f>IF(MATCH(M$1,$C2846:$C2849,0)&gt;(MATCH(N$1,$C2846:$C2849,0)),1*a_vote,0)+IF(MATCH(M$1,$D2846:$D2849,0)&gt;MATCH(N$1,$D2846:$D2849,0),1*b_vote,0)+IF(MATCH(M$1,$E2846:$E2849,0)&gt;MATCH(N$1,$E2846:$E2849,0),1*c_vote,0)+IF(MATCH(M$1,$F2846:$F2849,0)&gt;MATCH(N$1,$F2846:$F2849,0),1*d_vote,0)</f>
        <v>0.48</v>
      </c>
      <c r="O2846" s="3">
        <f>IF(MATCH($O$1,$C2846:$C2849,0)&lt;(MATCH($P$1,$C2846:$C2849,0)),1*a_vote,0)+IF(MATCH($O$1,$D2846:$D2849,0)&lt;MATCH($P$1,$D2846:$D2849,0),1*b_vote,0)+IF(MATCH($O$1,$E2846:$E2849,0)&lt;MATCH($P$1,$E2846:$E2849,0),1*c_vote,0)+IF(MATCH($O$1,$F2846:$F2849,0)&lt;MATCH($P$1,$F2846:$F2849,0),1*d_vote,0)</f>
        <v>0.48</v>
      </c>
      <c r="P2846" s="3">
        <f>IF(MATCH(O$1,$C2846:$C2849,0)&gt;(MATCH(P$1,$C2846:$C2849,0)),1*a_vote,0)+IF(MATCH(O$1,$D2846:$D2849,0)&gt;MATCH(P$1,$D2846:$D2849,0),1*b_vote,0)+IF(MATCH(O$1,$E2846:$E2849,0)&gt;MATCH(P$1,$E2846:$E2849,0),1*c_vote,0)+IF(MATCH(O$1,$F2846:$F2849,0)&gt;MATCH(P$1,$F2846:$F2849,0),1*d_vote,0)</f>
        <v>0.52</v>
      </c>
      <c r="Q2846" s="3">
        <f>IF(MATCH($Q$1,$C2846:$C2849,0)&lt;(MATCH($R$1,$C2846:$C2849,0)),1*a_vote,0)+IF(MATCH($Q$1,$D2846:$D2849,0)&lt;MATCH($R$1,$D2846:$D2849,0),1*b_vote,0)+IF(MATCH($Q$1,$E2846:$E2849,0)&lt;MATCH($R$1,$E2846:$E2849,0),1*c_vote,0)+IF(MATCH($Q$1,$F2846:$F2849,0)&lt;MATCH($R$1,$F2846:$F2849,0),1*d_vote,0)</f>
        <v>0.26</v>
      </c>
      <c r="R2846" s="3">
        <f>IF(MATCH(Q$1,$C2846:$C2849,0)&gt;(MATCH(R$1,$C2846:$C2849,0)),1*a_vote,0)+IF(MATCH(Q$1,$D2846:$D2849,0)&gt;MATCH(R$1,$D2846:$D2849,0),1*b_vote,0)+IF(MATCH(Q$1,$E2846:$E2849,0)&gt;MATCH(R$1,$E2846:$E2849,0),1*c_vote,0)+IF(MATCH(Q$1,$F2846:$F2849,0)&gt;MATCH(R$1,$F2846:$F2849,0),1*d_vote,0)</f>
        <v>0.74</v>
      </c>
      <c r="S2846" s="3">
        <f>IF(MATCH($S$1,$C2846:$C2849,0)&lt;(MATCH($T$1,$C2846:$C2849,0)),1*a_vote,0)+IF(MATCH($S$1,$D2846:$D2849,0)&lt;MATCH($T$1,$D2846:$D2849,0),1*b_vote,0)+IF(MATCH($S$1,$E2846:$E2849,0)&lt;MATCH($T$1,$E2846:$E2849,0),1*c_vote,0)+IF(MATCH($S$1,$F2846:$F2849,0)&lt;MATCH($T$1,$F2846:$F2849,0),1*d_vote,0)</f>
        <v>0.52</v>
      </c>
      <c r="T2846" s="3">
        <f>IF(MATCH(S$1,$C2846:$C2849,0)&gt;(MATCH(T$1,$C2846:$C2849,0)),1*a_vote,0)+IF(MATCH(S$1,$D2846:$D2849,0)&gt;MATCH(T$1,$D2846:$D2849,0),1*b_vote,0)+IF(MATCH(S$1,$E2846:$E2849,0)&gt;MATCH(T$1,$E2846:$E2849,0),1*c_vote,0)+IF(MATCH(S$1,$F2846:$F2849,0)&gt;MATCH(T$1,$F2846:$F2849,0),1*d_vote,0)</f>
        <v>0.48</v>
      </c>
    </row>
    <row r="2847" spans="1:20" x14ac:dyDescent="0.25">
      <c r="A2847">
        <f t="shared" si="90"/>
        <v>2846</v>
      </c>
      <c r="B2847">
        <f t="shared" si="91"/>
        <v>712</v>
      </c>
      <c r="C2847" t="str">
        <f>INDEX('VBA code_permu_wo_repettn'!$T$3:$Y$6,COUNTIF('Profile-matrices_Condorcet'!$B$2:$B2847,'Profile-matrices_Condorcet'!$B2847),MATCH(INDEX('numeric possibilities'!D$3:D$1298,VLOOKUP($B2847,'numeric possibilities'!$C$3:$G$1298,1)),'VBA code_permu_wo_repettn'!$T$2:$Y$2))</f>
        <v>C</v>
      </c>
      <c r="D2847" t="str">
        <f>INDEX('VBA code_permu_wo_repettn'!$AA$3:$AF$6,COUNTIF('Profile-matrices_Condorcet'!$B$2:$B2847,'Profile-matrices_Condorcet'!$B2847),MATCH(INDEX('numeric possibilities'!E$3:E$1298,VLOOKUP($B2847,'numeric possibilities'!$C$3:$G$1298,1)),'VBA code_permu_wo_repettn'!$AA$2:$AF$2))</f>
        <v>D</v>
      </c>
      <c r="E2847" t="str">
        <f>INDEX('VBA code_permu_wo_repettn'!$AH$3:$AM$6,COUNTIF('Profile-matrices_Condorcet'!$B$2:$B2847,'Profile-matrices_Condorcet'!$B2847),MATCH(INDEX('numeric possibilities'!F$3:F$1298,VLOOKUP($B2847,'numeric possibilities'!$C$3:$G$1298,1)),'VBA code_permu_wo_repettn'!$AH$2:$AM$2))</f>
        <v>A</v>
      </c>
      <c r="F2847" t="str">
        <f>INDEX('VBA code_permu_wo_repettn'!$AO$3:$AT$6,COUNTIF('Profile-matrices_Condorcet'!$B$2:$B2847,'Profile-matrices_Condorcet'!$B2847),MATCH(INDEX('numeric possibilities'!G$3:G$1298,VLOOKUP($B2847,'numeric possibilities'!$C$3:$G$1298,1)),'VBA code_permu_wo_repettn'!$AO$2:$AT$2))</f>
        <v>B</v>
      </c>
      <c r="H2847" t="s">
        <v>15</v>
      </c>
      <c r="I2847" t="str">
        <f>IF(I2846&gt;J2846,$I$1,IF(I2846&lt;J2846,$J$1,0))</f>
        <v>A</v>
      </c>
      <c r="K2847" t="str">
        <f>IF(K2846&gt;L2846,$K$1,IF(K2846&lt;L2846,$L$1,0))</f>
        <v>A</v>
      </c>
      <c r="M2847" t="str">
        <f>IF(M2846&gt;N2846,$M$1,IF(M2846&lt;N2846,$N$1,0))</f>
        <v>A</v>
      </c>
      <c r="O2847" t="str">
        <f>IF(O2846&gt;P2846,$O$1,IF(O2846&lt;P2846,$P$1,0))</f>
        <v>C</v>
      </c>
      <c r="Q2847" t="str">
        <f>IF(Q2846&gt;R2846,$Q$1,IF(Q2846&lt;R2846,$R$1,0))</f>
        <v>D</v>
      </c>
      <c r="S2847" t="str">
        <f>IF(S2846&gt;T2846,$S$1,IF(S2846&lt;T2846,$T$1,0))</f>
        <v>C</v>
      </c>
    </row>
    <row r="2848" spans="1:20" x14ac:dyDescent="0.25">
      <c r="A2848">
        <f t="shared" si="90"/>
        <v>2847</v>
      </c>
      <c r="B2848">
        <f t="shared" si="91"/>
        <v>712</v>
      </c>
      <c r="C2848" t="str">
        <f>INDEX('VBA code_permu_wo_repettn'!$T$3:$Y$6,COUNTIF('Profile-matrices_Condorcet'!$B$2:$B2848,'Profile-matrices_Condorcet'!$B2848),MATCH(INDEX('numeric possibilities'!D$3:D$1298,VLOOKUP($B2848,'numeric possibilities'!$C$3:$G$1298,1)),'VBA code_permu_wo_repettn'!$T$2:$Y$2))</f>
        <v>D</v>
      </c>
      <c r="D2848" t="str">
        <f>INDEX('VBA code_permu_wo_repettn'!$AA$3:$AF$6,COUNTIF('Profile-matrices_Condorcet'!$B$2:$B2848,'Profile-matrices_Condorcet'!$B2848),MATCH(INDEX('numeric possibilities'!E$3:E$1298,VLOOKUP($B2848,'numeric possibilities'!$C$3:$G$1298,1)),'VBA code_permu_wo_repettn'!$AA$2:$AF$2))</f>
        <v>A</v>
      </c>
      <c r="E2848" t="str">
        <f>INDEX('VBA code_permu_wo_repettn'!$AH$3:$AM$6,COUNTIF('Profile-matrices_Condorcet'!$B$2:$B2848,'Profile-matrices_Condorcet'!$B2848),MATCH(INDEX('numeric possibilities'!F$3:F$1298,VLOOKUP($B2848,'numeric possibilities'!$C$3:$G$1298,1)),'VBA code_permu_wo_repettn'!$AH$2:$AM$2))</f>
        <v>D</v>
      </c>
      <c r="F2848" t="str">
        <f>INDEX('VBA code_permu_wo_repettn'!$AO$3:$AT$6,COUNTIF('Profile-matrices_Condorcet'!$B$2:$B2848,'Profile-matrices_Condorcet'!$B2848),MATCH(INDEX('numeric possibilities'!G$3:G$1298,VLOOKUP($B2848,'numeric possibilities'!$C$3:$G$1298,1)),'VBA code_permu_wo_repettn'!$AO$2:$AT$2))</f>
        <v>C</v>
      </c>
      <c r="I2848" t="s">
        <v>0</v>
      </c>
      <c r="J2848" t="s">
        <v>1</v>
      </c>
      <c r="K2848" t="s">
        <v>2</v>
      </c>
      <c r="L2848" t="s">
        <v>3</v>
      </c>
    </row>
    <row r="2849" spans="1:20" x14ac:dyDescent="0.25">
      <c r="A2849">
        <f t="shared" si="90"/>
        <v>2848</v>
      </c>
      <c r="B2849">
        <f t="shared" si="91"/>
        <v>712</v>
      </c>
      <c r="C2849" t="str">
        <f>INDEX('VBA code_permu_wo_repettn'!$T$3:$Y$6,COUNTIF('Profile-matrices_Condorcet'!$B$2:$B2849,'Profile-matrices_Condorcet'!$B2849),MATCH(INDEX('numeric possibilities'!D$3:D$1298,VLOOKUP($B2849,'numeric possibilities'!$C$3:$G$1298,1)),'VBA code_permu_wo_repettn'!$T$2:$Y$2))</f>
        <v>B</v>
      </c>
      <c r="D2849" t="str">
        <f>INDEX('VBA code_permu_wo_repettn'!$AA$3:$AF$6,COUNTIF('Profile-matrices_Condorcet'!$B$2:$B2849,'Profile-matrices_Condorcet'!$B2849),MATCH(INDEX('numeric possibilities'!E$3:E$1298,VLOOKUP($B2849,'numeric possibilities'!$C$3:$G$1298,1)),'VBA code_permu_wo_repettn'!$AA$2:$AF$2))</f>
        <v>C</v>
      </c>
      <c r="E2849" t="str">
        <f>INDEX('VBA code_permu_wo_repettn'!$AH$3:$AM$6,COUNTIF('Profile-matrices_Condorcet'!$B$2:$B2849,'Profile-matrices_Condorcet'!$B2849),MATCH(INDEX('numeric possibilities'!F$3:F$1298,VLOOKUP($B2849,'numeric possibilities'!$C$3:$G$1298,1)),'VBA code_permu_wo_repettn'!$AH$2:$AM$2))</f>
        <v>B</v>
      </c>
      <c r="F2849" t="str">
        <f>INDEX('VBA code_permu_wo_repettn'!$AO$3:$AT$6,COUNTIF('Profile-matrices_Condorcet'!$B$2:$B2849,'Profile-matrices_Condorcet'!$B2849),MATCH(INDEX('numeric possibilities'!G$3:G$1298,VLOOKUP($B2849,'numeric possibilities'!$C$3:$G$1298,1)),'VBA code_permu_wo_repettn'!$AO$2:$AT$2))</f>
        <v>A</v>
      </c>
      <c r="G2849" t="str">
        <f>IF(MAX(I2849:L2849)&gt;='numeric possibilities'!$B$4/2,INDEX('Profile-matrices_Condorcet'!I2848:L2848,1,MATCH(MAX('Profile-matrices_Condorcet'!I2849:L2849),'Profile-matrices_Condorcet'!I2849:L2849,0)),"NCW")</f>
        <v>A</v>
      </c>
      <c r="H2849" t="s">
        <v>13</v>
      </c>
      <c r="I2849" s="3">
        <f>COUNTIF($I2847:$S2847,I2848)</f>
        <v>3</v>
      </c>
      <c r="J2849" s="3">
        <f>COUNTIF($I2847:$S2847,J2848)</f>
        <v>0</v>
      </c>
      <c r="K2849" s="3">
        <f>COUNTIF($I2847:$S2847,K2848)</f>
        <v>2</v>
      </c>
      <c r="L2849" s="3">
        <f>COUNTIF($I2847:$S2847,L2848)</f>
        <v>1</v>
      </c>
    </row>
    <row r="2850" spans="1:20" x14ac:dyDescent="0.25">
      <c r="A2850">
        <f t="shared" si="90"/>
        <v>2849</v>
      </c>
      <c r="B2850">
        <f t="shared" si="91"/>
        <v>713</v>
      </c>
      <c r="C2850" t="str">
        <f>INDEX('VBA code_permu_wo_repettn'!$T$3:$Y$6,COUNTIF('Profile-matrices_Condorcet'!$B$2:$B2850,'Profile-matrices_Condorcet'!$B2850),MATCH(INDEX('numeric possibilities'!D$3:D$1298,VLOOKUP($B2850,'numeric possibilities'!$C$3:$G$1298,1)),'VBA code_permu_wo_repettn'!$T$2:$Y$2))</f>
        <v>A</v>
      </c>
      <c r="D2850" t="str">
        <f>INDEX('VBA code_permu_wo_repettn'!$AA$3:$AF$6,COUNTIF('Profile-matrices_Condorcet'!$B$2:$B2850,'Profile-matrices_Condorcet'!$B2850),MATCH(INDEX('numeric possibilities'!E$3:E$1298,VLOOKUP($B2850,'numeric possibilities'!$C$3:$G$1298,1)),'VBA code_permu_wo_repettn'!$AA$2:$AF$2))</f>
        <v>B</v>
      </c>
      <c r="E2850" t="str">
        <f>INDEX('VBA code_permu_wo_repettn'!$AH$3:$AM$6,COUNTIF('Profile-matrices_Condorcet'!$B$2:$B2850,'Profile-matrices_Condorcet'!$B2850),MATCH(INDEX('numeric possibilities'!F$3:F$1298,VLOOKUP($B2850,'numeric possibilities'!$C$3:$G$1298,1)),'VBA code_permu_wo_repettn'!$AH$2:$AM$2))</f>
        <v>C</v>
      </c>
      <c r="F2850" t="str">
        <f>INDEX('VBA code_permu_wo_repettn'!$AO$3:$AT$6,COUNTIF('Profile-matrices_Condorcet'!$B$2:$B2850,'Profile-matrices_Condorcet'!$B2850),MATCH(INDEX('numeric possibilities'!G$3:G$1298,VLOOKUP($B2850,'numeric possibilities'!$C$3:$G$1298,1)),'VBA code_permu_wo_repettn'!$AO$2:$AT$2))</f>
        <v>D</v>
      </c>
      <c r="H2850" t="s">
        <v>14</v>
      </c>
      <c r="I2850" s="3">
        <f>IF(MATCH(I$1,$C2850:$C2853,0)&lt;(MATCH(J$1,$C2850:$C2853,0)),1*a_vote,0)+IF(MATCH(I$1,$D2850:$D2853,0)&lt;MATCH(J$1,$D2850:$D2853,0),1*b_vote,0)+IF(MATCH(I$1,$E2850:$E2853,0)&lt;MATCH(J$1,$E2850:$E2853,0),1*c_vote,0)+IF(MATCH(I$1,$F2850:$F2853,0)&lt;MATCH(J$1,$F2850:$F2853,0),1*d_vote,0)</f>
        <v>0.52</v>
      </c>
      <c r="J2850" s="3">
        <f>IF(MATCH(I$1,$C2850:$C2853,0)&gt;(MATCH(J$1,$C2850:$C2853,0)),1*a_vote,0)+IF(MATCH(I$1,$D2850:$D2853,0)&gt;MATCH(J$1,$D2850:$D2853,0),1*b_vote,0)+IF(MATCH(I$1,$E2850:$E2853,0)&gt;MATCH(J$1,$E2850:$E2853,0),1*c_vote,0)+IF(MATCH(I$1,$F2850:$F2853,0)&gt;MATCH(J$1,$F2850:$F2853,0),1*d_vote,0)</f>
        <v>0.48</v>
      </c>
      <c r="K2850" s="3">
        <f>IF(MATCH($K$1,$C2850:$C2853,0)&lt;(MATCH($L$1,$C2850:$C2853,0)),1*a_vote,0)+IF(MATCH($K$1,$D2850:$D2853,0)&lt;MATCH($L$1,$D2850:$D2853,0),1*b_vote,0)+IF(MATCH($K$1,$E2850:$E2853,0)&lt;MATCH($L$1,$E2850:$E2853,0),1*c_vote,0)+IF(MATCH($K$1,$F2850:$F2853,0)&lt;MATCH($L$1,$F2850:$F2853,0),1*d_vote,0)</f>
        <v>0.53</v>
      </c>
      <c r="L2850" s="3">
        <f>IF(MATCH(K$1,$C2850:$C2853,0)&gt;(MATCH(L$1,$C2850:$C2853,0)),1*a_vote,0)+IF(MATCH(K$1,$D2850:$D2853,0)&gt;MATCH(L$1,$D2850:$D2853,0),1*b_vote,0)+IF(MATCH(K$1,$E2850:$E2853,0)&gt;MATCH(L$1,$E2850:$E2853,0),1*c_vote,0)+IF(MATCH(K$1,$F2850:$F2853,0)&gt;MATCH(L$1,$F2850:$F2853,0),1*d_vote,0)</f>
        <v>0.47</v>
      </c>
      <c r="M2850" s="3">
        <f>IF(MATCH($M$1,$C2850:$C2853,0)&lt;(MATCH($N$1,$C2850:$C2853,0)),1*a_vote,0)+IF(MATCH($M$1,$D2850:$D2853,0)&lt;MATCH($N$1,$D2850:$D2853,0),1*b_vote,0)+IF(MATCH($M$1,$E2850:$E2853,0)&lt;MATCH($N$1,$E2850:$E2853,0),1*c_vote,0)+IF(MATCH($M$1,$F2850:$F2853,0)&lt;MATCH($N$1,$F2850:$F2853,0),1*d_vote,0)</f>
        <v>0.52</v>
      </c>
      <c r="N2850" s="3">
        <f>IF(MATCH(M$1,$C2850:$C2853,0)&gt;(MATCH(N$1,$C2850:$C2853,0)),1*a_vote,0)+IF(MATCH(M$1,$D2850:$D2853,0)&gt;MATCH(N$1,$D2850:$D2853,0),1*b_vote,0)+IF(MATCH(M$1,$E2850:$E2853,0)&gt;MATCH(N$1,$E2850:$E2853,0),1*c_vote,0)+IF(MATCH(M$1,$F2850:$F2853,0)&gt;MATCH(N$1,$F2850:$F2853,0),1*d_vote,0)</f>
        <v>0.48</v>
      </c>
      <c r="O2850" s="3">
        <f>IF(MATCH($O$1,$C2850:$C2853,0)&lt;(MATCH($P$1,$C2850:$C2853,0)),1*a_vote,0)+IF(MATCH($O$1,$D2850:$D2853,0)&lt;MATCH($P$1,$D2850:$D2853,0),1*b_vote,0)+IF(MATCH($O$1,$E2850:$E2853,0)&lt;MATCH($P$1,$E2850:$E2853,0),1*c_vote,0)+IF(MATCH($O$1,$F2850:$F2853,0)&lt;MATCH($P$1,$F2850:$F2853,0),1*d_vote,0)</f>
        <v>0.75</v>
      </c>
      <c r="P2850" s="3">
        <f>IF(MATCH(O$1,$C2850:$C2853,0)&gt;(MATCH(P$1,$C2850:$C2853,0)),1*a_vote,0)+IF(MATCH(O$1,$D2850:$D2853,0)&gt;MATCH(P$1,$D2850:$D2853,0),1*b_vote,0)+IF(MATCH(O$1,$E2850:$E2853,0)&gt;MATCH(P$1,$E2850:$E2853,0),1*c_vote,0)+IF(MATCH(O$1,$F2850:$F2853,0)&gt;MATCH(P$1,$F2850:$F2853,0),1*d_vote,0)</f>
        <v>0.25</v>
      </c>
      <c r="Q2850" s="3">
        <f>IF(MATCH($Q$1,$C2850:$C2853,0)&lt;(MATCH($R$1,$C2850:$C2853,0)),1*a_vote,0)+IF(MATCH($Q$1,$D2850:$D2853,0)&lt;MATCH($R$1,$D2850:$D2853,0),1*b_vote,0)+IF(MATCH($Q$1,$E2850:$E2853,0)&lt;MATCH($R$1,$E2850:$E2853,0),1*c_vote,0)+IF(MATCH($Q$1,$F2850:$F2853,0)&lt;MATCH($R$1,$F2850:$F2853,0),1*d_vote,0)</f>
        <v>0.26</v>
      </c>
      <c r="R2850" s="3">
        <f>IF(MATCH(Q$1,$C2850:$C2853,0)&gt;(MATCH(R$1,$C2850:$C2853,0)),1*a_vote,0)+IF(MATCH(Q$1,$D2850:$D2853,0)&gt;MATCH(R$1,$D2850:$D2853,0),1*b_vote,0)+IF(MATCH(Q$1,$E2850:$E2853,0)&gt;MATCH(R$1,$E2850:$E2853,0),1*c_vote,0)+IF(MATCH(Q$1,$F2850:$F2853,0)&gt;MATCH(R$1,$F2850:$F2853,0),1*d_vote,0)</f>
        <v>0.74</v>
      </c>
      <c r="S2850" s="3">
        <f>IF(MATCH($S$1,$C2850:$C2853,0)&lt;(MATCH($T$1,$C2850:$C2853,0)),1*a_vote,0)+IF(MATCH($S$1,$D2850:$D2853,0)&lt;MATCH($T$1,$D2850:$D2853,0),1*b_vote,0)+IF(MATCH($S$1,$E2850:$E2853,0)&lt;MATCH($T$1,$E2850:$E2853,0),1*c_vote,0)+IF(MATCH($S$1,$F2850:$F2853,0)&lt;MATCH($T$1,$F2850:$F2853,0),1*d_vote,0)</f>
        <v>0.25</v>
      </c>
      <c r="T2850" s="3">
        <f>IF(MATCH(S$1,$C2850:$C2853,0)&gt;(MATCH(T$1,$C2850:$C2853,0)),1*a_vote,0)+IF(MATCH(S$1,$D2850:$D2853,0)&gt;MATCH(T$1,$D2850:$D2853,0),1*b_vote,0)+IF(MATCH(S$1,$E2850:$E2853,0)&gt;MATCH(T$1,$E2850:$E2853,0),1*c_vote,0)+IF(MATCH(S$1,$F2850:$F2853,0)&gt;MATCH(T$1,$F2850:$F2853,0),1*d_vote,0)</f>
        <v>0.75</v>
      </c>
    </row>
    <row r="2851" spans="1:20" x14ac:dyDescent="0.25">
      <c r="A2851">
        <f t="shared" si="90"/>
        <v>2850</v>
      </c>
      <c r="B2851">
        <f t="shared" si="91"/>
        <v>713</v>
      </c>
      <c r="C2851" t="str">
        <f>INDEX('VBA code_permu_wo_repettn'!$T$3:$Y$6,COUNTIF('Profile-matrices_Condorcet'!$B$2:$B2851,'Profile-matrices_Condorcet'!$B2851),MATCH(INDEX('numeric possibilities'!D$3:D$1298,VLOOKUP($B2851,'numeric possibilities'!$C$3:$G$1298,1)),'VBA code_permu_wo_repettn'!$T$2:$Y$2))</f>
        <v>D</v>
      </c>
      <c r="D2851" t="str">
        <f>INDEX('VBA code_permu_wo_repettn'!$AA$3:$AF$6,COUNTIF('Profile-matrices_Condorcet'!$B$2:$B2851,'Profile-matrices_Condorcet'!$B2851),MATCH(INDEX('numeric possibilities'!E$3:E$1298,VLOOKUP($B2851,'numeric possibilities'!$C$3:$G$1298,1)),'VBA code_permu_wo_repettn'!$AA$2:$AF$2))</f>
        <v>D</v>
      </c>
      <c r="E2851" t="str">
        <f>INDEX('VBA code_permu_wo_repettn'!$AH$3:$AM$6,COUNTIF('Profile-matrices_Condorcet'!$B$2:$B2851,'Profile-matrices_Condorcet'!$B2851),MATCH(INDEX('numeric possibilities'!F$3:F$1298,VLOOKUP($B2851,'numeric possibilities'!$C$3:$G$1298,1)),'VBA code_permu_wo_repettn'!$AH$2:$AM$2))</f>
        <v>A</v>
      </c>
      <c r="F2851" t="str">
        <f>INDEX('VBA code_permu_wo_repettn'!$AO$3:$AT$6,COUNTIF('Profile-matrices_Condorcet'!$B$2:$B2851,'Profile-matrices_Condorcet'!$B2851),MATCH(INDEX('numeric possibilities'!G$3:G$1298,VLOOKUP($B2851,'numeric possibilities'!$C$3:$G$1298,1)),'VBA code_permu_wo_repettn'!$AO$2:$AT$2))</f>
        <v>B</v>
      </c>
      <c r="H2851" t="s">
        <v>15</v>
      </c>
      <c r="I2851" t="str">
        <f>IF(I2850&gt;J2850,$I$1,IF(I2850&lt;J2850,$J$1,0))</f>
        <v>A</v>
      </c>
      <c r="K2851" t="str">
        <f>IF(K2850&gt;L2850,$K$1,IF(K2850&lt;L2850,$L$1,0))</f>
        <v>A</v>
      </c>
      <c r="M2851" t="str">
        <f>IF(M2850&gt;N2850,$M$1,IF(M2850&lt;N2850,$N$1,0))</f>
        <v>A</v>
      </c>
      <c r="O2851" t="str">
        <f>IF(O2850&gt;P2850,$O$1,IF(O2850&lt;P2850,$P$1,0))</f>
        <v>B</v>
      </c>
      <c r="Q2851" t="str">
        <f>IF(Q2850&gt;R2850,$Q$1,IF(Q2850&lt;R2850,$R$1,0))</f>
        <v>D</v>
      </c>
      <c r="S2851" t="str">
        <f>IF(S2850&gt;T2850,$S$1,IF(S2850&lt;T2850,$T$1,0))</f>
        <v>D</v>
      </c>
    </row>
    <row r="2852" spans="1:20" x14ac:dyDescent="0.25">
      <c r="A2852">
        <f t="shared" si="90"/>
        <v>2851</v>
      </c>
      <c r="B2852">
        <f t="shared" si="91"/>
        <v>713</v>
      </c>
      <c r="C2852" t="str">
        <f>INDEX('VBA code_permu_wo_repettn'!$T$3:$Y$6,COUNTIF('Profile-matrices_Condorcet'!$B$2:$B2852,'Profile-matrices_Condorcet'!$B2852),MATCH(INDEX('numeric possibilities'!D$3:D$1298,VLOOKUP($B2852,'numeric possibilities'!$C$3:$G$1298,1)),'VBA code_permu_wo_repettn'!$T$2:$Y$2))</f>
        <v>B</v>
      </c>
      <c r="D2852" t="str">
        <f>INDEX('VBA code_permu_wo_repettn'!$AA$3:$AF$6,COUNTIF('Profile-matrices_Condorcet'!$B$2:$B2852,'Profile-matrices_Condorcet'!$B2852),MATCH(INDEX('numeric possibilities'!E$3:E$1298,VLOOKUP($B2852,'numeric possibilities'!$C$3:$G$1298,1)),'VBA code_permu_wo_repettn'!$AA$2:$AF$2))</f>
        <v>A</v>
      </c>
      <c r="E2852" t="str">
        <f>INDEX('VBA code_permu_wo_repettn'!$AH$3:$AM$6,COUNTIF('Profile-matrices_Condorcet'!$B$2:$B2852,'Profile-matrices_Condorcet'!$B2852),MATCH(INDEX('numeric possibilities'!F$3:F$1298,VLOOKUP($B2852,'numeric possibilities'!$C$3:$G$1298,1)),'VBA code_permu_wo_repettn'!$AH$2:$AM$2))</f>
        <v>D</v>
      </c>
      <c r="F2852" t="str">
        <f>INDEX('VBA code_permu_wo_repettn'!$AO$3:$AT$6,COUNTIF('Profile-matrices_Condorcet'!$B$2:$B2852,'Profile-matrices_Condorcet'!$B2852),MATCH(INDEX('numeric possibilities'!G$3:G$1298,VLOOKUP($B2852,'numeric possibilities'!$C$3:$G$1298,1)),'VBA code_permu_wo_repettn'!$AO$2:$AT$2))</f>
        <v>C</v>
      </c>
      <c r="I2852" t="s">
        <v>0</v>
      </c>
      <c r="J2852" t="s">
        <v>1</v>
      </c>
      <c r="K2852" t="s">
        <v>2</v>
      </c>
      <c r="L2852" t="s">
        <v>3</v>
      </c>
    </row>
    <row r="2853" spans="1:20" x14ac:dyDescent="0.25">
      <c r="A2853">
        <f t="shared" si="90"/>
        <v>2852</v>
      </c>
      <c r="B2853">
        <f t="shared" si="91"/>
        <v>713</v>
      </c>
      <c r="C2853" t="str">
        <f>INDEX('VBA code_permu_wo_repettn'!$T$3:$Y$6,COUNTIF('Profile-matrices_Condorcet'!$B$2:$B2853,'Profile-matrices_Condorcet'!$B2853),MATCH(INDEX('numeric possibilities'!D$3:D$1298,VLOOKUP($B2853,'numeric possibilities'!$C$3:$G$1298,1)),'VBA code_permu_wo_repettn'!$T$2:$Y$2))</f>
        <v>C</v>
      </c>
      <c r="D2853" t="str">
        <f>INDEX('VBA code_permu_wo_repettn'!$AA$3:$AF$6,COUNTIF('Profile-matrices_Condorcet'!$B$2:$B2853,'Profile-matrices_Condorcet'!$B2853),MATCH(INDEX('numeric possibilities'!E$3:E$1298,VLOOKUP($B2853,'numeric possibilities'!$C$3:$G$1298,1)),'VBA code_permu_wo_repettn'!$AA$2:$AF$2))</f>
        <v>C</v>
      </c>
      <c r="E2853" t="str">
        <f>INDEX('VBA code_permu_wo_repettn'!$AH$3:$AM$6,COUNTIF('Profile-matrices_Condorcet'!$B$2:$B2853,'Profile-matrices_Condorcet'!$B2853),MATCH(INDEX('numeric possibilities'!F$3:F$1298,VLOOKUP($B2853,'numeric possibilities'!$C$3:$G$1298,1)),'VBA code_permu_wo_repettn'!$AH$2:$AM$2))</f>
        <v>B</v>
      </c>
      <c r="F2853" t="str">
        <f>INDEX('VBA code_permu_wo_repettn'!$AO$3:$AT$6,COUNTIF('Profile-matrices_Condorcet'!$B$2:$B2853,'Profile-matrices_Condorcet'!$B2853),MATCH(INDEX('numeric possibilities'!G$3:G$1298,VLOOKUP($B2853,'numeric possibilities'!$C$3:$G$1298,1)),'VBA code_permu_wo_repettn'!$AO$2:$AT$2))</f>
        <v>A</v>
      </c>
      <c r="G2853" t="str">
        <f>IF(MAX(I2853:L2853)&gt;='numeric possibilities'!$B$4/2,INDEX('Profile-matrices_Condorcet'!I2852:L2852,1,MATCH(MAX('Profile-matrices_Condorcet'!I2853:L2853),'Profile-matrices_Condorcet'!I2853:L2853,0)),"NCW")</f>
        <v>A</v>
      </c>
      <c r="H2853" t="s">
        <v>13</v>
      </c>
      <c r="I2853" s="3">
        <f>COUNTIF($I2851:$S2851,I2852)</f>
        <v>3</v>
      </c>
      <c r="J2853" s="3">
        <f>COUNTIF($I2851:$S2851,J2852)</f>
        <v>1</v>
      </c>
      <c r="K2853" s="3">
        <f>COUNTIF($I2851:$S2851,K2852)</f>
        <v>0</v>
      </c>
      <c r="L2853" s="3">
        <f>COUNTIF($I2851:$S2851,L2852)</f>
        <v>2</v>
      </c>
    </row>
    <row r="2854" spans="1:20" x14ac:dyDescent="0.25">
      <c r="A2854">
        <f t="shared" si="90"/>
        <v>2853</v>
      </c>
      <c r="B2854">
        <f t="shared" si="91"/>
        <v>714</v>
      </c>
      <c r="C2854" t="str">
        <f>INDEX('VBA code_permu_wo_repettn'!$T$3:$Y$6,COUNTIF('Profile-matrices_Condorcet'!$B$2:$B2854,'Profile-matrices_Condorcet'!$B2854),MATCH(INDEX('numeric possibilities'!D$3:D$1298,VLOOKUP($B2854,'numeric possibilities'!$C$3:$G$1298,1)),'VBA code_permu_wo_repettn'!$T$2:$Y$2))</f>
        <v>A</v>
      </c>
      <c r="D2854" t="str">
        <f>INDEX('VBA code_permu_wo_repettn'!$AA$3:$AF$6,COUNTIF('Profile-matrices_Condorcet'!$B$2:$B2854,'Profile-matrices_Condorcet'!$B2854),MATCH(INDEX('numeric possibilities'!E$3:E$1298,VLOOKUP($B2854,'numeric possibilities'!$C$3:$G$1298,1)),'VBA code_permu_wo_repettn'!$AA$2:$AF$2))</f>
        <v>B</v>
      </c>
      <c r="E2854" t="str">
        <f>INDEX('VBA code_permu_wo_repettn'!$AH$3:$AM$6,COUNTIF('Profile-matrices_Condorcet'!$B$2:$B2854,'Profile-matrices_Condorcet'!$B2854),MATCH(INDEX('numeric possibilities'!F$3:F$1298,VLOOKUP($B2854,'numeric possibilities'!$C$3:$G$1298,1)),'VBA code_permu_wo_repettn'!$AH$2:$AM$2))</f>
        <v>C</v>
      </c>
      <c r="F2854" t="str">
        <f>INDEX('VBA code_permu_wo_repettn'!$AO$3:$AT$6,COUNTIF('Profile-matrices_Condorcet'!$B$2:$B2854,'Profile-matrices_Condorcet'!$B2854),MATCH(INDEX('numeric possibilities'!G$3:G$1298,VLOOKUP($B2854,'numeric possibilities'!$C$3:$G$1298,1)),'VBA code_permu_wo_repettn'!$AO$2:$AT$2))</f>
        <v>D</v>
      </c>
      <c r="H2854" t="s">
        <v>14</v>
      </c>
      <c r="I2854" s="3">
        <f>IF(MATCH(I$1,$C2854:$C2857,0)&lt;(MATCH(J$1,$C2854:$C2857,0)),1*a_vote,0)+IF(MATCH(I$1,$D2854:$D2857,0)&lt;MATCH(J$1,$D2854:$D2857,0),1*b_vote,0)+IF(MATCH(I$1,$E2854:$E2857,0)&lt;MATCH(J$1,$E2854:$E2857,0),1*c_vote,0)+IF(MATCH(I$1,$F2854:$F2857,0)&lt;MATCH(J$1,$F2854:$F2857,0),1*d_vote,0)</f>
        <v>0.52</v>
      </c>
      <c r="J2854" s="3">
        <f>IF(MATCH(I$1,$C2854:$C2857,0)&gt;(MATCH(J$1,$C2854:$C2857,0)),1*a_vote,0)+IF(MATCH(I$1,$D2854:$D2857,0)&gt;MATCH(J$1,$D2854:$D2857,0),1*b_vote,0)+IF(MATCH(I$1,$E2854:$E2857,0)&gt;MATCH(J$1,$E2854:$E2857,0),1*c_vote,0)+IF(MATCH(I$1,$F2854:$F2857,0)&gt;MATCH(J$1,$F2854:$F2857,0),1*d_vote,0)</f>
        <v>0.48</v>
      </c>
      <c r="K2854" s="3">
        <f>IF(MATCH($K$1,$C2854:$C2857,0)&lt;(MATCH($L$1,$C2854:$C2857,0)),1*a_vote,0)+IF(MATCH($K$1,$D2854:$D2857,0)&lt;MATCH($L$1,$D2854:$D2857,0),1*b_vote,0)+IF(MATCH($K$1,$E2854:$E2857,0)&lt;MATCH($L$1,$E2854:$E2857,0),1*c_vote,0)+IF(MATCH($K$1,$F2854:$F2857,0)&lt;MATCH($L$1,$F2854:$F2857,0),1*d_vote,0)</f>
        <v>0.53</v>
      </c>
      <c r="L2854" s="3">
        <f>IF(MATCH(K$1,$C2854:$C2857,0)&gt;(MATCH(L$1,$C2854:$C2857,0)),1*a_vote,0)+IF(MATCH(K$1,$D2854:$D2857,0)&gt;MATCH(L$1,$D2854:$D2857,0),1*b_vote,0)+IF(MATCH(K$1,$E2854:$E2857,0)&gt;MATCH(L$1,$E2854:$E2857,0),1*c_vote,0)+IF(MATCH(K$1,$F2854:$F2857,0)&gt;MATCH(L$1,$F2854:$F2857,0),1*d_vote,0)</f>
        <v>0.47</v>
      </c>
      <c r="M2854" s="3">
        <f>IF(MATCH($M$1,$C2854:$C2857,0)&lt;(MATCH($N$1,$C2854:$C2857,0)),1*a_vote,0)+IF(MATCH($M$1,$D2854:$D2857,0)&lt;MATCH($N$1,$D2854:$D2857,0),1*b_vote,0)+IF(MATCH($M$1,$E2854:$E2857,0)&lt;MATCH($N$1,$E2854:$E2857,0),1*c_vote,0)+IF(MATCH($M$1,$F2854:$F2857,0)&lt;MATCH($N$1,$F2854:$F2857,0),1*d_vote,0)</f>
        <v>0.52</v>
      </c>
      <c r="N2854" s="3">
        <f>IF(MATCH(M$1,$C2854:$C2857,0)&gt;(MATCH(N$1,$C2854:$C2857,0)),1*a_vote,0)+IF(MATCH(M$1,$D2854:$D2857,0)&gt;MATCH(N$1,$D2854:$D2857,0),1*b_vote,0)+IF(MATCH(M$1,$E2854:$E2857,0)&gt;MATCH(N$1,$E2854:$E2857,0),1*c_vote,0)+IF(MATCH(M$1,$F2854:$F2857,0)&gt;MATCH(N$1,$F2854:$F2857,0),1*d_vote,0)</f>
        <v>0.48</v>
      </c>
      <c r="O2854" s="3">
        <f>IF(MATCH($O$1,$C2854:$C2857,0)&lt;(MATCH($P$1,$C2854:$C2857,0)),1*a_vote,0)+IF(MATCH($O$1,$D2854:$D2857,0)&lt;MATCH($P$1,$D2854:$D2857,0),1*b_vote,0)+IF(MATCH($O$1,$E2854:$E2857,0)&lt;MATCH($P$1,$E2854:$E2857,0),1*c_vote,0)+IF(MATCH($O$1,$F2854:$F2857,0)&lt;MATCH($P$1,$F2854:$F2857,0),1*d_vote,0)</f>
        <v>0.48</v>
      </c>
      <c r="P2854" s="3">
        <f>IF(MATCH(O$1,$C2854:$C2857,0)&gt;(MATCH(P$1,$C2854:$C2857,0)),1*a_vote,0)+IF(MATCH(O$1,$D2854:$D2857,0)&gt;MATCH(P$1,$D2854:$D2857,0),1*b_vote,0)+IF(MATCH(O$1,$E2854:$E2857,0)&gt;MATCH(P$1,$E2854:$E2857,0),1*c_vote,0)+IF(MATCH(O$1,$F2854:$F2857,0)&gt;MATCH(P$1,$F2854:$F2857,0),1*d_vote,0)</f>
        <v>0.52</v>
      </c>
      <c r="Q2854" s="3">
        <f>IF(MATCH($Q$1,$C2854:$C2857,0)&lt;(MATCH($R$1,$C2854:$C2857,0)),1*a_vote,0)+IF(MATCH($Q$1,$D2854:$D2857,0)&lt;MATCH($R$1,$D2854:$D2857,0),1*b_vote,0)+IF(MATCH($Q$1,$E2854:$E2857,0)&lt;MATCH($R$1,$E2854:$E2857,0),1*c_vote,0)+IF(MATCH($Q$1,$F2854:$F2857,0)&lt;MATCH($R$1,$F2854:$F2857,0),1*d_vote,0)</f>
        <v>0.26</v>
      </c>
      <c r="R2854" s="3">
        <f>IF(MATCH(Q$1,$C2854:$C2857,0)&gt;(MATCH(R$1,$C2854:$C2857,0)),1*a_vote,0)+IF(MATCH(Q$1,$D2854:$D2857,0)&gt;MATCH(R$1,$D2854:$D2857,0),1*b_vote,0)+IF(MATCH(Q$1,$E2854:$E2857,0)&gt;MATCH(R$1,$E2854:$E2857,0),1*c_vote,0)+IF(MATCH(Q$1,$F2854:$F2857,0)&gt;MATCH(R$1,$F2854:$F2857,0),1*d_vote,0)</f>
        <v>0.74</v>
      </c>
      <c r="S2854" s="3">
        <f>IF(MATCH($S$1,$C2854:$C2857,0)&lt;(MATCH($T$1,$C2854:$C2857,0)),1*a_vote,0)+IF(MATCH($S$1,$D2854:$D2857,0)&lt;MATCH($T$1,$D2854:$D2857,0),1*b_vote,0)+IF(MATCH($S$1,$E2854:$E2857,0)&lt;MATCH($T$1,$E2854:$E2857,0),1*c_vote,0)+IF(MATCH($S$1,$F2854:$F2857,0)&lt;MATCH($T$1,$F2854:$F2857,0),1*d_vote,0)</f>
        <v>0.25</v>
      </c>
      <c r="T2854" s="3">
        <f>IF(MATCH(S$1,$C2854:$C2857,0)&gt;(MATCH(T$1,$C2854:$C2857,0)),1*a_vote,0)+IF(MATCH(S$1,$D2854:$D2857,0)&gt;MATCH(T$1,$D2854:$D2857,0),1*b_vote,0)+IF(MATCH(S$1,$E2854:$E2857,0)&gt;MATCH(T$1,$E2854:$E2857,0),1*c_vote,0)+IF(MATCH(S$1,$F2854:$F2857,0)&gt;MATCH(T$1,$F2854:$F2857,0),1*d_vote,0)</f>
        <v>0.75</v>
      </c>
    </row>
    <row r="2855" spans="1:20" x14ac:dyDescent="0.25">
      <c r="A2855">
        <f t="shared" si="90"/>
        <v>2854</v>
      </c>
      <c r="B2855">
        <f t="shared" si="91"/>
        <v>714</v>
      </c>
      <c r="C2855" t="str">
        <f>INDEX('VBA code_permu_wo_repettn'!$T$3:$Y$6,COUNTIF('Profile-matrices_Condorcet'!$B$2:$B2855,'Profile-matrices_Condorcet'!$B2855),MATCH(INDEX('numeric possibilities'!D$3:D$1298,VLOOKUP($B2855,'numeric possibilities'!$C$3:$G$1298,1)),'VBA code_permu_wo_repettn'!$T$2:$Y$2))</f>
        <v>D</v>
      </c>
      <c r="D2855" t="str">
        <f>INDEX('VBA code_permu_wo_repettn'!$AA$3:$AF$6,COUNTIF('Profile-matrices_Condorcet'!$B$2:$B2855,'Profile-matrices_Condorcet'!$B2855),MATCH(INDEX('numeric possibilities'!E$3:E$1298,VLOOKUP($B2855,'numeric possibilities'!$C$3:$G$1298,1)),'VBA code_permu_wo_repettn'!$AA$2:$AF$2))</f>
        <v>D</v>
      </c>
      <c r="E2855" t="str">
        <f>INDEX('VBA code_permu_wo_repettn'!$AH$3:$AM$6,COUNTIF('Profile-matrices_Condorcet'!$B$2:$B2855,'Profile-matrices_Condorcet'!$B2855),MATCH(INDEX('numeric possibilities'!F$3:F$1298,VLOOKUP($B2855,'numeric possibilities'!$C$3:$G$1298,1)),'VBA code_permu_wo_repettn'!$AH$2:$AM$2))</f>
        <v>A</v>
      </c>
      <c r="F2855" t="str">
        <f>INDEX('VBA code_permu_wo_repettn'!$AO$3:$AT$6,COUNTIF('Profile-matrices_Condorcet'!$B$2:$B2855,'Profile-matrices_Condorcet'!$B2855),MATCH(INDEX('numeric possibilities'!G$3:G$1298,VLOOKUP($B2855,'numeric possibilities'!$C$3:$G$1298,1)),'VBA code_permu_wo_repettn'!$AO$2:$AT$2))</f>
        <v>B</v>
      </c>
      <c r="H2855" t="s">
        <v>15</v>
      </c>
      <c r="I2855" t="str">
        <f>IF(I2854&gt;J2854,$I$1,IF(I2854&lt;J2854,$J$1,0))</f>
        <v>A</v>
      </c>
      <c r="K2855" t="str">
        <f>IF(K2854&gt;L2854,$K$1,IF(K2854&lt;L2854,$L$1,0))</f>
        <v>A</v>
      </c>
      <c r="M2855" t="str">
        <f>IF(M2854&gt;N2854,$M$1,IF(M2854&lt;N2854,$N$1,0))</f>
        <v>A</v>
      </c>
      <c r="O2855" t="str">
        <f>IF(O2854&gt;P2854,$O$1,IF(O2854&lt;P2854,$P$1,0))</f>
        <v>C</v>
      </c>
      <c r="Q2855" t="str">
        <f>IF(Q2854&gt;R2854,$Q$1,IF(Q2854&lt;R2854,$R$1,0))</f>
        <v>D</v>
      </c>
      <c r="S2855" t="str">
        <f>IF(S2854&gt;T2854,$S$1,IF(S2854&lt;T2854,$T$1,0))</f>
        <v>D</v>
      </c>
    </row>
    <row r="2856" spans="1:20" x14ac:dyDescent="0.25">
      <c r="A2856">
        <f t="shared" si="90"/>
        <v>2855</v>
      </c>
      <c r="B2856">
        <f t="shared" si="91"/>
        <v>714</v>
      </c>
      <c r="C2856" t="str">
        <f>INDEX('VBA code_permu_wo_repettn'!$T$3:$Y$6,COUNTIF('Profile-matrices_Condorcet'!$B$2:$B2856,'Profile-matrices_Condorcet'!$B2856),MATCH(INDEX('numeric possibilities'!D$3:D$1298,VLOOKUP($B2856,'numeric possibilities'!$C$3:$G$1298,1)),'VBA code_permu_wo_repettn'!$T$2:$Y$2))</f>
        <v>C</v>
      </c>
      <c r="D2856" t="str">
        <f>INDEX('VBA code_permu_wo_repettn'!$AA$3:$AF$6,COUNTIF('Profile-matrices_Condorcet'!$B$2:$B2856,'Profile-matrices_Condorcet'!$B2856),MATCH(INDEX('numeric possibilities'!E$3:E$1298,VLOOKUP($B2856,'numeric possibilities'!$C$3:$G$1298,1)),'VBA code_permu_wo_repettn'!$AA$2:$AF$2))</f>
        <v>A</v>
      </c>
      <c r="E2856" t="str">
        <f>INDEX('VBA code_permu_wo_repettn'!$AH$3:$AM$6,COUNTIF('Profile-matrices_Condorcet'!$B$2:$B2856,'Profile-matrices_Condorcet'!$B2856),MATCH(INDEX('numeric possibilities'!F$3:F$1298,VLOOKUP($B2856,'numeric possibilities'!$C$3:$G$1298,1)),'VBA code_permu_wo_repettn'!$AH$2:$AM$2))</f>
        <v>D</v>
      </c>
      <c r="F2856" t="str">
        <f>INDEX('VBA code_permu_wo_repettn'!$AO$3:$AT$6,COUNTIF('Profile-matrices_Condorcet'!$B$2:$B2856,'Profile-matrices_Condorcet'!$B2856),MATCH(INDEX('numeric possibilities'!G$3:G$1298,VLOOKUP($B2856,'numeric possibilities'!$C$3:$G$1298,1)),'VBA code_permu_wo_repettn'!$AO$2:$AT$2))</f>
        <v>C</v>
      </c>
      <c r="I2856" t="s">
        <v>0</v>
      </c>
      <c r="J2856" t="s">
        <v>1</v>
      </c>
      <c r="K2856" t="s">
        <v>2</v>
      </c>
      <c r="L2856" t="s">
        <v>3</v>
      </c>
    </row>
    <row r="2857" spans="1:20" x14ac:dyDescent="0.25">
      <c r="A2857">
        <f t="shared" si="90"/>
        <v>2856</v>
      </c>
      <c r="B2857">
        <f t="shared" si="91"/>
        <v>714</v>
      </c>
      <c r="C2857" t="str">
        <f>INDEX('VBA code_permu_wo_repettn'!$T$3:$Y$6,COUNTIF('Profile-matrices_Condorcet'!$B$2:$B2857,'Profile-matrices_Condorcet'!$B2857),MATCH(INDEX('numeric possibilities'!D$3:D$1298,VLOOKUP($B2857,'numeric possibilities'!$C$3:$G$1298,1)),'VBA code_permu_wo_repettn'!$T$2:$Y$2))</f>
        <v>B</v>
      </c>
      <c r="D2857" t="str">
        <f>INDEX('VBA code_permu_wo_repettn'!$AA$3:$AF$6,COUNTIF('Profile-matrices_Condorcet'!$B$2:$B2857,'Profile-matrices_Condorcet'!$B2857),MATCH(INDEX('numeric possibilities'!E$3:E$1298,VLOOKUP($B2857,'numeric possibilities'!$C$3:$G$1298,1)),'VBA code_permu_wo_repettn'!$AA$2:$AF$2))</f>
        <v>C</v>
      </c>
      <c r="E2857" t="str">
        <f>INDEX('VBA code_permu_wo_repettn'!$AH$3:$AM$6,COUNTIF('Profile-matrices_Condorcet'!$B$2:$B2857,'Profile-matrices_Condorcet'!$B2857),MATCH(INDEX('numeric possibilities'!F$3:F$1298,VLOOKUP($B2857,'numeric possibilities'!$C$3:$G$1298,1)),'VBA code_permu_wo_repettn'!$AH$2:$AM$2))</f>
        <v>B</v>
      </c>
      <c r="F2857" t="str">
        <f>INDEX('VBA code_permu_wo_repettn'!$AO$3:$AT$6,COUNTIF('Profile-matrices_Condorcet'!$B$2:$B2857,'Profile-matrices_Condorcet'!$B2857),MATCH(INDEX('numeric possibilities'!G$3:G$1298,VLOOKUP($B2857,'numeric possibilities'!$C$3:$G$1298,1)),'VBA code_permu_wo_repettn'!$AO$2:$AT$2))</f>
        <v>A</v>
      </c>
      <c r="G2857" t="str">
        <f>IF(MAX(I2857:L2857)&gt;='numeric possibilities'!$B$4/2,INDEX('Profile-matrices_Condorcet'!I2856:L2856,1,MATCH(MAX('Profile-matrices_Condorcet'!I2857:L2857),'Profile-matrices_Condorcet'!I2857:L2857,0)),"NCW")</f>
        <v>A</v>
      </c>
      <c r="H2857" t="s">
        <v>13</v>
      </c>
      <c r="I2857" s="3">
        <f>COUNTIF($I2855:$S2855,I2856)</f>
        <v>3</v>
      </c>
      <c r="J2857" s="3">
        <f>COUNTIF($I2855:$S2855,J2856)</f>
        <v>0</v>
      </c>
      <c r="K2857" s="3">
        <f>COUNTIF($I2855:$S2855,K2856)</f>
        <v>1</v>
      </c>
      <c r="L2857" s="3">
        <f>COUNTIF($I2855:$S2855,L2856)</f>
        <v>2</v>
      </c>
    </row>
    <row r="2858" spans="1:20" x14ac:dyDescent="0.25">
      <c r="A2858">
        <f t="shared" si="90"/>
        <v>2857</v>
      </c>
      <c r="B2858">
        <f t="shared" si="91"/>
        <v>715</v>
      </c>
      <c r="C2858" t="str">
        <f>INDEX('VBA code_permu_wo_repettn'!$T$3:$Y$6,COUNTIF('Profile-matrices_Condorcet'!$B$2:$B2858,'Profile-matrices_Condorcet'!$B2858),MATCH(INDEX('numeric possibilities'!D$3:D$1298,VLOOKUP($B2858,'numeric possibilities'!$C$3:$G$1298,1)),'VBA code_permu_wo_repettn'!$T$2:$Y$2))</f>
        <v>A</v>
      </c>
      <c r="D2858" t="str">
        <f>INDEX('VBA code_permu_wo_repettn'!$AA$3:$AF$6,COUNTIF('Profile-matrices_Condorcet'!$B$2:$B2858,'Profile-matrices_Condorcet'!$B2858),MATCH(INDEX('numeric possibilities'!E$3:E$1298,VLOOKUP($B2858,'numeric possibilities'!$C$3:$G$1298,1)),'VBA code_permu_wo_repettn'!$AA$2:$AF$2))</f>
        <v>B</v>
      </c>
      <c r="E2858" t="str">
        <f>INDEX('VBA code_permu_wo_repettn'!$AH$3:$AM$6,COUNTIF('Profile-matrices_Condorcet'!$B$2:$B2858,'Profile-matrices_Condorcet'!$B2858),MATCH(INDEX('numeric possibilities'!F$3:F$1298,VLOOKUP($B2858,'numeric possibilities'!$C$3:$G$1298,1)),'VBA code_permu_wo_repettn'!$AH$2:$AM$2))</f>
        <v>C</v>
      </c>
      <c r="F2858" t="str">
        <f>INDEX('VBA code_permu_wo_repettn'!$AO$3:$AT$6,COUNTIF('Profile-matrices_Condorcet'!$B$2:$B2858,'Profile-matrices_Condorcet'!$B2858),MATCH(INDEX('numeric possibilities'!G$3:G$1298,VLOOKUP($B2858,'numeric possibilities'!$C$3:$G$1298,1)),'VBA code_permu_wo_repettn'!$AO$2:$AT$2))</f>
        <v>D</v>
      </c>
      <c r="H2858" t="s">
        <v>14</v>
      </c>
      <c r="I2858" s="3">
        <f>IF(MATCH(I$1,$C2858:$C2861,0)&lt;(MATCH(J$1,$C2858:$C2861,0)),1*a_vote,0)+IF(MATCH(I$1,$D2858:$D2861,0)&lt;MATCH(J$1,$D2858:$D2861,0),1*b_vote,0)+IF(MATCH(I$1,$E2858:$E2861,0)&lt;MATCH(J$1,$E2858:$E2861,0),1*c_vote,0)+IF(MATCH(I$1,$F2858:$F2861,0)&lt;MATCH(J$1,$F2858:$F2861,0),1*d_vote,0)</f>
        <v>0.52</v>
      </c>
      <c r="J2858" s="3">
        <f>IF(MATCH(I$1,$C2858:$C2861,0)&gt;(MATCH(J$1,$C2858:$C2861,0)),1*a_vote,0)+IF(MATCH(I$1,$D2858:$D2861,0)&gt;MATCH(J$1,$D2858:$D2861,0),1*b_vote,0)+IF(MATCH(I$1,$E2858:$E2861,0)&gt;MATCH(J$1,$E2858:$E2861,0),1*c_vote,0)+IF(MATCH(I$1,$F2858:$F2861,0)&gt;MATCH(J$1,$F2858:$F2861,0),1*d_vote,0)</f>
        <v>0.48</v>
      </c>
      <c r="K2858" s="3">
        <f>IF(MATCH($K$1,$C2858:$C2861,0)&lt;(MATCH($L$1,$C2858:$C2861,0)),1*a_vote,0)+IF(MATCH($K$1,$D2858:$D2861,0)&lt;MATCH($L$1,$D2858:$D2861,0),1*b_vote,0)+IF(MATCH($K$1,$E2858:$E2861,0)&lt;MATCH($L$1,$E2858:$E2861,0),1*c_vote,0)+IF(MATCH($K$1,$F2858:$F2861,0)&lt;MATCH($L$1,$F2858:$F2861,0),1*d_vote,0)</f>
        <v>0.27</v>
      </c>
      <c r="L2858" s="3">
        <f>IF(MATCH(K$1,$C2858:$C2861,0)&gt;(MATCH(L$1,$C2858:$C2861,0)),1*a_vote,0)+IF(MATCH(K$1,$D2858:$D2861,0)&gt;MATCH(L$1,$D2858:$D2861,0),1*b_vote,0)+IF(MATCH(K$1,$E2858:$E2861,0)&gt;MATCH(L$1,$E2858:$E2861,0),1*c_vote,0)+IF(MATCH(K$1,$F2858:$F2861,0)&gt;MATCH(L$1,$F2858:$F2861,0),1*d_vote,0)</f>
        <v>0.73</v>
      </c>
      <c r="M2858" s="3">
        <f>IF(MATCH($M$1,$C2858:$C2861,0)&lt;(MATCH($N$1,$C2858:$C2861,0)),1*a_vote,0)+IF(MATCH($M$1,$D2858:$D2861,0)&lt;MATCH($N$1,$D2858:$D2861,0),1*b_vote,0)+IF(MATCH($M$1,$E2858:$E2861,0)&lt;MATCH($N$1,$E2858:$E2861,0),1*c_vote,0)+IF(MATCH($M$1,$F2858:$F2861,0)&lt;MATCH($N$1,$F2858:$F2861,0),1*d_vote,0)</f>
        <v>0.52</v>
      </c>
      <c r="N2858" s="3">
        <f>IF(MATCH(M$1,$C2858:$C2861,0)&gt;(MATCH(N$1,$C2858:$C2861,0)),1*a_vote,0)+IF(MATCH(M$1,$D2858:$D2861,0)&gt;MATCH(N$1,$D2858:$D2861,0),1*b_vote,0)+IF(MATCH(M$1,$E2858:$E2861,0)&gt;MATCH(N$1,$E2858:$E2861,0),1*c_vote,0)+IF(MATCH(M$1,$F2858:$F2861,0)&gt;MATCH(N$1,$F2858:$F2861,0),1*d_vote,0)</f>
        <v>0.48</v>
      </c>
      <c r="O2858" s="3">
        <f>IF(MATCH($O$1,$C2858:$C2861,0)&lt;(MATCH($P$1,$C2858:$C2861,0)),1*a_vote,0)+IF(MATCH($O$1,$D2858:$D2861,0)&lt;MATCH($P$1,$D2858:$D2861,0),1*b_vote,0)+IF(MATCH($O$1,$E2858:$E2861,0)&lt;MATCH($P$1,$E2858:$E2861,0),1*c_vote,0)+IF(MATCH($O$1,$F2858:$F2861,0)&lt;MATCH($P$1,$F2858:$F2861,0),1*d_vote,0)</f>
        <v>0.75</v>
      </c>
      <c r="P2858" s="3">
        <f>IF(MATCH(O$1,$C2858:$C2861,0)&gt;(MATCH(P$1,$C2858:$C2861,0)),1*a_vote,0)+IF(MATCH(O$1,$D2858:$D2861,0)&gt;MATCH(P$1,$D2858:$D2861,0),1*b_vote,0)+IF(MATCH(O$1,$E2858:$E2861,0)&gt;MATCH(P$1,$E2858:$E2861,0),1*c_vote,0)+IF(MATCH(O$1,$F2858:$F2861,0)&gt;MATCH(P$1,$F2858:$F2861,0),1*d_vote,0)</f>
        <v>0.25</v>
      </c>
      <c r="Q2858" s="3">
        <f>IF(MATCH($Q$1,$C2858:$C2861,0)&lt;(MATCH($R$1,$C2858:$C2861,0)),1*a_vote,0)+IF(MATCH($Q$1,$D2858:$D2861,0)&lt;MATCH($R$1,$D2858:$D2861,0),1*b_vote,0)+IF(MATCH($Q$1,$E2858:$E2861,0)&lt;MATCH($R$1,$E2858:$E2861,0),1*c_vote,0)+IF(MATCH($Q$1,$F2858:$F2861,0)&lt;MATCH($R$1,$F2858:$F2861,0),1*d_vote,0)</f>
        <v>0.53</v>
      </c>
      <c r="R2858" s="3">
        <f>IF(MATCH(Q$1,$C2858:$C2861,0)&gt;(MATCH(R$1,$C2858:$C2861,0)),1*a_vote,0)+IF(MATCH(Q$1,$D2858:$D2861,0)&gt;MATCH(R$1,$D2858:$D2861,0),1*b_vote,0)+IF(MATCH(Q$1,$E2858:$E2861,0)&gt;MATCH(R$1,$E2858:$E2861,0),1*c_vote,0)+IF(MATCH(Q$1,$F2858:$F2861,0)&gt;MATCH(R$1,$F2858:$F2861,0),1*d_vote,0)</f>
        <v>0.47</v>
      </c>
      <c r="S2858" s="3">
        <f>IF(MATCH($S$1,$C2858:$C2861,0)&lt;(MATCH($T$1,$C2858:$C2861,0)),1*a_vote,0)+IF(MATCH($S$1,$D2858:$D2861,0)&lt;MATCH($T$1,$D2858:$D2861,0),1*b_vote,0)+IF(MATCH($S$1,$E2858:$E2861,0)&lt;MATCH($T$1,$E2858:$E2861,0),1*c_vote,0)+IF(MATCH($S$1,$F2858:$F2861,0)&lt;MATCH($T$1,$F2858:$F2861,0),1*d_vote,0)</f>
        <v>0.52</v>
      </c>
      <c r="T2858" s="3">
        <f>IF(MATCH(S$1,$C2858:$C2861,0)&gt;(MATCH(T$1,$C2858:$C2861,0)),1*a_vote,0)+IF(MATCH(S$1,$D2858:$D2861,0)&gt;MATCH(T$1,$D2858:$D2861,0),1*b_vote,0)+IF(MATCH(S$1,$E2858:$E2861,0)&gt;MATCH(T$1,$E2858:$E2861,0),1*c_vote,0)+IF(MATCH(S$1,$F2858:$F2861,0)&gt;MATCH(T$1,$F2858:$F2861,0),1*d_vote,0)</f>
        <v>0.48</v>
      </c>
    </row>
    <row r="2859" spans="1:20" x14ac:dyDescent="0.25">
      <c r="A2859">
        <f t="shared" si="90"/>
        <v>2858</v>
      </c>
      <c r="B2859">
        <f t="shared" si="91"/>
        <v>715</v>
      </c>
      <c r="C2859" t="str">
        <f>INDEX('VBA code_permu_wo_repettn'!$T$3:$Y$6,COUNTIF('Profile-matrices_Condorcet'!$B$2:$B2859,'Profile-matrices_Condorcet'!$B2859),MATCH(INDEX('numeric possibilities'!D$3:D$1298,VLOOKUP($B2859,'numeric possibilities'!$C$3:$G$1298,1)),'VBA code_permu_wo_repettn'!$T$2:$Y$2))</f>
        <v>B</v>
      </c>
      <c r="D2859" t="str">
        <f>INDEX('VBA code_permu_wo_repettn'!$AA$3:$AF$6,COUNTIF('Profile-matrices_Condorcet'!$B$2:$B2859,'Profile-matrices_Condorcet'!$B2859),MATCH(INDEX('numeric possibilities'!E$3:E$1298,VLOOKUP($B2859,'numeric possibilities'!$C$3:$G$1298,1)),'VBA code_permu_wo_repettn'!$AA$2:$AF$2))</f>
        <v>D</v>
      </c>
      <c r="E2859" t="str">
        <f>INDEX('VBA code_permu_wo_repettn'!$AH$3:$AM$6,COUNTIF('Profile-matrices_Condorcet'!$B$2:$B2859,'Profile-matrices_Condorcet'!$B2859),MATCH(INDEX('numeric possibilities'!F$3:F$1298,VLOOKUP($B2859,'numeric possibilities'!$C$3:$G$1298,1)),'VBA code_permu_wo_repettn'!$AH$2:$AM$2))</f>
        <v>A</v>
      </c>
      <c r="F2859" t="str">
        <f>INDEX('VBA code_permu_wo_repettn'!$AO$3:$AT$6,COUNTIF('Profile-matrices_Condorcet'!$B$2:$B2859,'Profile-matrices_Condorcet'!$B2859),MATCH(INDEX('numeric possibilities'!G$3:G$1298,VLOOKUP($B2859,'numeric possibilities'!$C$3:$G$1298,1)),'VBA code_permu_wo_repettn'!$AO$2:$AT$2))</f>
        <v>B</v>
      </c>
      <c r="H2859" t="s">
        <v>15</v>
      </c>
      <c r="I2859" t="str">
        <f>IF(I2858&gt;J2858,$I$1,IF(I2858&lt;J2858,$J$1,0))</f>
        <v>A</v>
      </c>
      <c r="K2859" t="str">
        <f>IF(K2858&gt;L2858,$K$1,IF(K2858&lt;L2858,$L$1,0))</f>
        <v>C</v>
      </c>
      <c r="M2859" t="str">
        <f>IF(M2858&gt;N2858,$M$1,IF(M2858&lt;N2858,$N$1,0))</f>
        <v>A</v>
      </c>
      <c r="O2859" t="str">
        <f>IF(O2858&gt;P2858,$O$1,IF(O2858&lt;P2858,$P$1,0))</f>
        <v>B</v>
      </c>
      <c r="Q2859" t="str">
        <f>IF(Q2858&gt;R2858,$Q$1,IF(Q2858&lt;R2858,$R$1,0))</f>
        <v>B</v>
      </c>
      <c r="S2859" t="str">
        <f>IF(S2858&gt;T2858,$S$1,IF(S2858&lt;T2858,$T$1,0))</f>
        <v>C</v>
      </c>
    </row>
    <row r="2860" spans="1:20" x14ac:dyDescent="0.25">
      <c r="A2860">
        <f t="shared" si="90"/>
        <v>2859</v>
      </c>
      <c r="B2860">
        <f t="shared" si="91"/>
        <v>715</v>
      </c>
      <c r="C2860" t="str">
        <f>INDEX('VBA code_permu_wo_repettn'!$T$3:$Y$6,COUNTIF('Profile-matrices_Condorcet'!$B$2:$B2860,'Profile-matrices_Condorcet'!$B2860),MATCH(INDEX('numeric possibilities'!D$3:D$1298,VLOOKUP($B2860,'numeric possibilities'!$C$3:$G$1298,1)),'VBA code_permu_wo_repettn'!$T$2:$Y$2))</f>
        <v>C</v>
      </c>
      <c r="D2860" t="str">
        <f>INDEX('VBA code_permu_wo_repettn'!$AA$3:$AF$6,COUNTIF('Profile-matrices_Condorcet'!$B$2:$B2860,'Profile-matrices_Condorcet'!$B2860),MATCH(INDEX('numeric possibilities'!E$3:E$1298,VLOOKUP($B2860,'numeric possibilities'!$C$3:$G$1298,1)),'VBA code_permu_wo_repettn'!$AA$2:$AF$2))</f>
        <v>C</v>
      </c>
      <c r="E2860" t="str">
        <f>INDEX('VBA code_permu_wo_repettn'!$AH$3:$AM$6,COUNTIF('Profile-matrices_Condorcet'!$B$2:$B2860,'Profile-matrices_Condorcet'!$B2860),MATCH(INDEX('numeric possibilities'!F$3:F$1298,VLOOKUP($B2860,'numeric possibilities'!$C$3:$G$1298,1)),'VBA code_permu_wo_repettn'!$AH$2:$AM$2))</f>
        <v>D</v>
      </c>
      <c r="F2860" t="str">
        <f>INDEX('VBA code_permu_wo_repettn'!$AO$3:$AT$6,COUNTIF('Profile-matrices_Condorcet'!$B$2:$B2860,'Profile-matrices_Condorcet'!$B2860),MATCH(INDEX('numeric possibilities'!G$3:G$1298,VLOOKUP($B2860,'numeric possibilities'!$C$3:$G$1298,1)),'VBA code_permu_wo_repettn'!$AO$2:$AT$2))</f>
        <v>C</v>
      </c>
      <c r="I2860" t="s">
        <v>0</v>
      </c>
      <c r="J2860" t="s">
        <v>1</v>
      </c>
      <c r="K2860" t="s">
        <v>2</v>
      </c>
      <c r="L2860" t="s">
        <v>3</v>
      </c>
    </row>
    <row r="2861" spans="1:20" x14ac:dyDescent="0.25">
      <c r="A2861">
        <f t="shared" si="90"/>
        <v>2860</v>
      </c>
      <c r="B2861">
        <f t="shared" si="91"/>
        <v>715</v>
      </c>
      <c r="C2861" t="str">
        <f>INDEX('VBA code_permu_wo_repettn'!$T$3:$Y$6,COUNTIF('Profile-matrices_Condorcet'!$B$2:$B2861,'Profile-matrices_Condorcet'!$B2861),MATCH(INDEX('numeric possibilities'!D$3:D$1298,VLOOKUP($B2861,'numeric possibilities'!$C$3:$G$1298,1)),'VBA code_permu_wo_repettn'!$T$2:$Y$2))</f>
        <v>D</v>
      </c>
      <c r="D2861" t="str">
        <f>INDEX('VBA code_permu_wo_repettn'!$AA$3:$AF$6,COUNTIF('Profile-matrices_Condorcet'!$B$2:$B2861,'Profile-matrices_Condorcet'!$B2861),MATCH(INDEX('numeric possibilities'!E$3:E$1298,VLOOKUP($B2861,'numeric possibilities'!$C$3:$G$1298,1)),'VBA code_permu_wo_repettn'!$AA$2:$AF$2))</f>
        <v>A</v>
      </c>
      <c r="E2861" t="str">
        <f>INDEX('VBA code_permu_wo_repettn'!$AH$3:$AM$6,COUNTIF('Profile-matrices_Condorcet'!$B$2:$B2861,'Profile-matrices_Condorcet'!$B2861),MATCH(INDEX('numeric possibilities'!F$3:F$1298,VLOOKUP($B2861,'numeric possibilities'!$C$3:$G$1298,1)),'VBA code_permu_wo_repettn'!$AH$2:$AM$2))</f>
        <v>B</v>
      </c>
      <c r="F2861" t="str">
        <f>INDEX('VBA code_permu_wo_repettn'!$AO$3:$AT$6,COUNTIF('Profile-matrices_Condorcet'!$B$2:$B2861,'Profile-matrices_Condorcet'!$B2861),MATCH(INDEX('numeric possibilities'!G$3:G$1298,VLOOKUP($B2861,'numeric possibilities'!$C$3:$G$1298,1)),'VBA code_permu_wo_repettn'!$AO$2:$AT$2))</f>
        <v>A</v>
      </c>
      <c r="G2861" t="str">
        <f>IF(MAX(I2861:L2861)&gt;='numeric possibilities'!$B$4/2,INDEX('Profile-matrices_Condorcet'!I2860:L2860,1,MATCH(MAX('Profile-matrices_Condorcet'!I2861:L2861),'Profile-matrices_Condorcet'!I2861:L2861,0)),"NCW")</f>
        <v>NCW</v>
      </c>
      <c r="H2861" t="s">
        <v>13</v>
      </c>
      <c r="I2861" s="3">
        <f>COUNTIF($I2859:$S2859,I2860)</f>
        <v>2</v>
      </c>
      <c r="J2861" s="3">
        <f>COUNTIF($I2859:$S2859,J2860)</f>
        <v>2</v>
      </c>
      <c r="K2861" s="3">
        <f>COUNTIF($I2859:$S2859,K2860)</f>
        <v>2</v>
      </c>
      <c r="L2861" s="3">
        <f>COUNTIF($I2859:$S2859,L2860)</f>
        <v>0</v>
      </c>
    </row>
    <row r="2862" spans="1:20" x14ac:dyDescent="0.25">
      <c r="A2862">
        <f t="shared" si="90"/>
        <v>2861</v>
      </c>
      <c r="B2862">
        <f t="shared" si="91"/>
        <v>716</v>
      </c>
      <c r="C2862" t="str">
        <f>INDEX('VBA code_permu_wo_repettn'!$T$3:$Y$6,COUNTIF('Profile-matrices_Condorcet'!$B$2:$B2862,'Profile-matrices_Condorcet'!$B2862),MATCH(INDEX('numeric possibilities'!D$3:D$1298,VLOOKUP($B2862,'numeric possibilities'!$C$3:$G$1298,1)),'VBA code_permu_wo_repettn'!$T$2:$Y$2))</f>
        <v>A</v>
      </c>
      <c r="D2862" t="str">
        <f>INDEX('VBA code_permu_wo_repettn'!$AA$3:$AF$6,COUNTIF('Profile-matrices_Condorcet'!$B$2:$B2862,'Profile-matrices_Condorcet'!$B2862),MATCH(INDEX('numeric possibilities'!E$3:E$1298,VLOOKUP($B2862,'numeric possibilities'!$C$3:$G$1298,1)),'VBA code_permu_wo_repettn'!$AA$2:$AF$2))</f>
        <v>B</v>
      </c>
      <c r="E2862" t="str">
        <f>INDEX('VBA code_permu_wo_repettn'!$AH$3:$AM$6,COUNTIF('Profile-matrices_Condorcet'!$B$2:$B2862,'Profile-matrices_Condorcet'!$B2862),MATCH(INDEX('numeric possibilities'!F$3:F$1298,VLOOKUP($B2862,'numeric possibilities'!$C$3:$G$1298,1)),'VBA code_permu_wo_repettn'!$AH$2:$AM$2))</f>
        <v>C</v>
      </c>
      <c r="F2862" t="str">
        <f>INDEX('VBA code_permu_wo_repettn'!$AO$3:$AT$6,COUNTIF('Profile-matrices_Condorcet'!$B$2:$B2862,'Profile-matrices_Condorcet'!$B2862),MATCH(INDEX('numeric possibilities'!G$3:G$1298,VLOOKUP($B2862,'numeric possibilities'!$C$3:$G$1298,1)),'VBA code_permu_wo_repettn'!$AO$2:$AT$2))</f>
        <v>D</v>
      </c>
      <c r="H2862" t="s">
        <v>14</v>
      </c>
      <c r="I2862" s="3">
        <f>IF(MATCH(I$1,$C2862:$C2865,0)&lt;(MATCH(J$1,$C2862:$C2865,0)),1*a_vote,0)+IF(MATCH(I$1,$D2862:$D2865,0)&lt;MATCH(J$1,$D2862:$D2865,0),1*b_vote,0)+IF(MATCH(I$1,$E2862:$E2865,0)&lt;MATCH(J$1,$E2862:$E2865,0),1*c_vote,0)+IF(MATCH(I$1,$F2862:$F2865,0)&lt;MATCH(J$1,$F2862:$F2865,0),1*d_vote,0)</f>
        <v>0.52</v>
      </c>
      <c r="J2862" s="3">
        <f>IF(MATCH(I$1,$C2862:$C2865,0)&gt;(MATCH(J$1,$C2862:$C2865,0)),1*a_vote,0)+IF(MATCH(I$1,$D2862:$D2865,0)&gt;MATCH(J$1,$D2862:$D2865,0),1*b_vote,0)+IF(MATCH(I$1,$E2862:$E2865,0)&gt;MATCH(J$1,$E2862:$E2865,0),1*c_vote,0)+IF(MATCH(I$1,$F2862:$F2865,0)&gt;MATCH(J$1,$F2862:$F2865,0),1*d_vote,0)</f>
        <v>0.48</v>
      </c>
      <c r="K2862" s="3">
        <f>IF(MATCH($K$1,$C2862:$C2865,0)&lt;(MATCH($L$1,$C2862:$C2865,0)),1*a_vote,0)+IF(MATCH($K$1,$D2862:$D2865,0)&lt;MATCH($L$1,$D2862:$D2865,0),1*b_vote,0)+IF(MATCH($K$1,$E2862:$E2865,0)&lt;MATCH($L$1,$E2862:$E2865,0),1*c_vote,0)+IF(MATCH($K$1,$F2862:$F2865,0)&lt;MATCH($L$1,$F2862:$F2865,0),1*d_vote,0)</f>
        <v>0.27</v>
      </c>
      <c r="L2862" s="3">
        <f>IF(MATCH(K$1,$C2862:$C2865,0)&gt;(MATCH(L$1,$C2862:$C2865,0)),1*a_vote,0)+IF(MATCH(K$1,$D2862:$D2865,0)&gt;MATCH(L$1,$D2862:$D2865,0),1*b_vote,0)+IF(MATCH(K$1,$E2862:$E2865,0)&gt;MATCH(L$1,$E2862:$E2865,0),1*c_vote,0)+IF(MATCH(K$1,$F2862:$F2865,0)&gt;MATCH(L$1,$F2862:$F2865,0),1*d_vote,0)</f>
        <v>0.73</v>
      </c>
      <c r="M2862" s="3">
        <f>IF(MATCH($M$1,$C2862:$C2865,0)&lt;(MATCH($N$1,$C2862:$C2865,0)),1*a_vote,0)+IF(MATCH($M$1,$D2862:$D2865,0)&lt;MATCH($N$1,$D2862:$D2865,0),1*b_vote,0)+IF(MATCH($M$1,$E2862:$E2865,0)&lt;MATCH($N$1,$E2862:$E2865,0),1*c_vote,0)+IF(MATCH($M$1,$F2862:$F2865,0)&lt;MATCH($N$1,$F2862:$F2865,0),1*d_vote,0)</f>
        <v>0.52</v>
      </c>
      <c r="N2862" s="3">
        <f>IF(MATCH(M$1,$C2862:$C2865,0)&gt;(MATCH(N$1,$C2862:$C2865,0)),1*a_vote,0)+IF(MATCH(M$1,$D2862:$D2865,0)&gt;MATCH(N$1,$D2862:$D2865,0),1*b_vote,0)+IF(MATCH(M$1,$E2862:$E2865,0)&gt;MATCH(N$1,$E2862:$E2865,0),1*c_vote,0)+IF(MATCH(M$1,$F2862:$F2865,0)&gt;MATCH(N$1,$F2862:$F2865,0),1*d_vote,0)</f>
        <v>0.48</v>
      </c>
      <c r="O2862" s="3">
        <f>IF(MATCH($O$1,$C2862:$C2865,0)&lt;(MATCH($P$1,$C2862:$C2865,0)),1*a_vote,0)+IF(MATCH($O$1,$D2862:$D2865,0)&lt;MATCH($P$1,$D2862:$D2865,0),1*b_vote,0)+IF(MATCH($O$1,$E2862:$E2865,0)&lt;MATCH($P$1,$E2862:$E2865,0),1*c_vote,0)+IF(MATCH($O$1,$F2862:$F2865,0)&lt;MATCH($P$1,$F2862:$F2865,0),1*d_vote,0)</f>
        <v>0.75</v>
      </c>
      <c r="P2862" s="3">
        <f>IF(MATCH(O$1,$C2862:$C2865,0)&gt;(MATCH(P$1,$C2862:$C2865,0)),1*a_vote,0)+IF(MATCH(O$1,$D2862:$D2865,0)&gt;MATCH(P$1,$D2862:$D2865,0),1*b_vote,0)+IF(MATCH(O$1,$E2862:$E2865,0)&gt;MATCH(P$1,$E2862:$E2865,0),1*c_vote,0)+IF(MATCH(O$1,$F2862:$F2865,0)&gt;MATCH(P$1,$F2862:$F2865,0),1*d_vote,0)</f>
        <v>0.25</v>
      </c>
      <c r="Q2862" s="3">
        <f>IF(MATCH($Q$1,$C2862:$C2865,0)&lt;(MATCH($R$1,$C2862:$C2865,0)),1*a_vote,0)+IF(MATCH($Q$1,$D2862:$D2865,0)&lt;MATCH($R$1,$D2862:$D2865,0),1*b_vote,0)+IF(MATCH($Q$1,$E2862:$E2865,0)&lt;MATCH($R$1,$E2862:$E2865,0),1*c_vote,0)+IF(MATCH($Q$1,$F2862:$F2865,0)&lt;MATCH($R$1,$F2862:$F2865,0),1*d_vote,0)</f>
        <v>0.53</v>
      </c>
      <c r="R2862" s="3">
        <f>IF(MATCH(Q$1,$C2862:$C2865,0)&gt;(MATCH(R$1,$C2862:$C2865,0)),1*a_vote,0)+IF(MATCH(Q$1,$D2862:$D2865,0)&gt;MATCH(R$1,$D2862:$D2865,0),1*b_vote,0)+IF(MATCH(Q$1,$E2862:$E2865,0)&gt;MATCH(R$1,$E2862:$E2865,0),1*c_vote,0)+IF(MATCH(Q$1,$F2862:$F2865,0)&gt;MATCH(R$1,$F2862:$F2865,0),1*d_vote,0)</f>
        <v>0.47</v>
      </c>
      <c r="S2862" s="3">
        <f>IF(MATCH($S$1,$C2862:$C2865,0)&lt;(MATCH($T$1,$C2862:$C2865,0)),1*a_vote,0)+IF(MATCH($S$1,$D2862:$D2865,0)&lt;MATCH($T$1,$D2862:$D2865,0),1*b_vote,0)+IF(MATCH($S$1,$E2862:$E2865,0)&lt;MATCH($T$1,$E2862:$E2865,0),1*c_vote,0)+IF(MATCH($S$1,$F2862:$F2865,0)&lt;MATCH($T$1,$F2862:$F2865,0),1*d_vote,0)</f>
        <v>0.25</v>
      </c>
      <c r="T2862" s="3">
        <f>IF(MATCH(S$1,$C2862:$C2865,0)&gt;(MATCH(T$1,$C2862:$C2865,0)),1*a_vote,0)+IF(MATCH(S$1,$D2862:$D2865,0)&gt;MATCH(T$1,$D2862:$D2865,0),1*b_vote,0)+IF(MATCH(S$1,$E2862:$E2865,0)&gt;MATCH(T$1,$E2862:$E2865,0),1*c_vote,0)+IF(MATCH(S$1,$F2862:$F2865,0)&gt;MATCH(T$1,$F2862:$F2865,0),1*d_vote,0)</f>
        <v>0.75</v>
      </c>
    </row>
    <row r="2863" spans="1:20" x14ac:dyDescent="0.25">
      <c r="A2863">
        <f t="shared" si="90"/>
        <v>2862</v>
      </c>
      <c r="B2863">
        <f t="shared" si="91"/>
        <v>716</v>
      </c>
      <c r="C2863" t="str">
        <f>INDEX('VBA code_permu_wo_repettn'!$T$3:$Y$6,COUNTIF('Profile-matrices_Condorcet'!$B$2:$B2863,'Profile-matrices_Condorcet'!$B2863),MATCH(INDEX('numeric possibilities'!D$3:D$1298,VLOOKUP($B2863,'numeric possibilities'!$C$3:$G$1298,1)),'VBA code_permu_wo_repettn'!$T$2:$Y$2))</f>
        <v>B</v>
      </c>
      <c r="D2863" t="str">
        <f>INDEX('VBA code_permu_wo_repettn'!$AA$3:$AF$6,COUNTIF('Profile-matrices_Condorcet'!$B$2:$B2863,'Profile-matrices_Condorcet'!$B2863),MATCH(INDEX('numeric possibilities'!E$3:E$1298,VLOOKUP($B2863,'numeric possibilities'!$C$3:$G$1298,1)),'VBA code_permu_wo_repettn'!$AA$2:$AF$2))</f>
        <v>D</v>
      </c>
      <c r="E2863" t="str">
        <f>INDEX('VBA code_permu_wo_repettn'!$AH$3:$AM$6,COUNTIF('Profile-matrices_Condorcet'!$B$2:$B2863,'Profile-matrices_Condorcet'!$B2863),MATCH(INDEX('numeric possibilities'!F$3:F$1298,VLOOKUP($B2863,'numeric possibilities'!$C$3:$G$1298,1)),'VBA code_permu_wo_repettn'!$AH$2:$AM$2))</f>
        <v>A</v>
      </c>
      <c r="F2863" t="str">
        <f>INDEX('VBA code_permu_wo_repettn'!$AO$3:$AT$6,COUNTIF('Profile-matrices_Condorcet'!$B$2:$B2863,'Profile-matrices_Condorcet'!$B2863),MATCH(INDEX('numeric possibilities'!G$3:G$1298,VLOOKUP($B2863,'numeric possibilities'!$C$3:$G$1298,1)),'VBA code_permu_wo_repettn'!$AO$2:$AT$2))</f>
        <v>B</v>
      </c>
      <c r="H2863" t="s">
        <v>15</v>
      </c>
      <c r="I2863" t="str">
        <f>IF(I2862&gt;J2862,$I$1,IF(I2862&lt;J2862,$J$1,0))</f>
        <v>A</v>
      </c>
      <c r="K2863" t="str">
        <f>IF(K2862&gt;L2862,$K$1,IF(K2862&lt;L2862,$L$1,0))</f>
        <v>C</v>
      </c>
      <c r="M2863" t="str">
        <f>IF(M2862&gt;N2862,$M$1,IF(M2862&lt;N2862,$N$1,0))</f>
        <v>A</v>
      </c>
      <c r="O2863" t="str">
        <f>IF(O2862&gt;P2862,$O$1,IF(O2862&lt;P2862,$P$1,0))</f>
        <v>B</v>
      </c>
      <c r="Q2863" t="str">
        <f>IF(Q2862&gt;R2862,$Q$1,IF(Q2862&lt;R2862,$R$1,0))</f>
        <v>B</v>
      </c>
      <c r="S2863" t="str">
        <f>IF(S2862&gt;T2862,$S$1,IF(S2862&lt;T2862,$T$1,0))</f>
        <v>D</v>
      </c>
    </row>
    <row r="2864" spans="1:20" x14ac:dyDescent="0.25">
      <c r="A2864">
        <f t="shared" si="90"/>
        <v>2863</v>
      </c>
      <c r="B2864">
        <f t="shared" si="91"/>
        <v>716</v>
      </c>
      <c r="C2864" t="str">
        <f>INDEX('VBA code_permu_wo_repettn'!$T$3:$Y$6,COUNTIF('Profile-matrices_Condorcet'!$B$2:$B2864,'Profile-matrices_Condorcet'!$B2864),MATCH(INDEX('numeric possibilities'!D$3:D$1298,VLOOKUP($B2864,'numeric possibilities'!$C$3:$G$1298,1)),'VBA code_permu_wo_repettn'!$T$2:$Y$2))</f>
        <v>D</v>
      </c>
      <c r="D2864" t="str">
        <f>INDEX('VBA code_permu_wo_repettn'!$AA$3:$AF$6,COUNTIF('Profile-matrices_Condorcet'!$B$2:$B2864,'Profile-matrices_Condorcet'!$B2864),MATCH(INDEX('numeric possibilities'!E$3:E$1298,VLOOKUP($B2864,'numeric possibilities'!$C$3:$G$1298,1)),'VBA code_permu_wo_repettn'!$AA$2:$AF$2))</f>
        <v>C</v>
      </c>
      <c r="E2864" t="str">
        <f>INDEX('VBA code_permu_wo_repettn'!$AH$3:$AM$6,COUNTIF('Profile-matrices_Condorcet'!$B$2:$B2864,'Profile-matrices_Condorcet'!$B2864),MATCH(INDEX('numeric possibilities'!F$3:F$1298,VLOOKUP($B2864,'numeric possibilities'!$C$3:$G$1298,1)),'VBA code_permu_wo_repettn'!$AH$2:$AM$2))</f>
        <v>D</v>
      </c>
      <c r="F2864" t="str">
        <f>INDEX('VBA code_permu_wo_repettn'!$AO$3:$AT$6,COUNTIF('Profile-matrices_Condorcet'!$B$2:$B2864,'Profile-matrices_Condorcet'!$B2864),MATCH(INDEX('numeric possibilities'!G$3:G$1298,VLOOKUP($B2864,'numeric possibilities'!$C$3:$G$1298,1)),'VBA code_permu_wo_repettn'!$AO$2:$AT$2))</f>
        <v>C</v>
      </c>
      <c r="I2864" t="s">
        <v>0</v>
      </c>
      <c r="J2864" t="s">
        <v>1</v>
      </c>
      <c r="K2864" t="s">
        <v>2</v>
      </c>
      <c r="L2864" t="s">
        <v>3</v>
      </c>
    </row>
    <row r="2865" spans="1:20" x14ac:dyDescent="0.25">
      <c r="A2865">
        <f t="shared" si="90"/>
        <v>2864</v>
      </c>
      <c r="B2865">
        <f t="shared" si="91"/>
        <v>716</v>
      </c>
      <c r="C2865" t="str">
        <f>INDEX('VBA code_permu_wo_repettn'!$T$3:$Y$6,COUNTIF('Profile-matrices_Condorcet'!$B$2:$B2865,'Profile-matrices_Condorcet'!$B2865),MATCH(INDEX('numeric possibilities'!D$3:D$1298,VLOOKUP($B2865,'numeric possibilities'!$C$3:$G$1298,1)),'VBA code_permu_wo_repettn'!$T$2:$Y$2))</f>
        <v>C</v>
      </c>
      <c r="D2865" t="str">
        <f>INDEX('VBA code_permu_wo_repettn'!$AA$3:$AF$6,COUNTIF('Profile-matrices_Condorcet'!$B$2:$B2865,'Profile-matrices_Condorcet'!$B2865),MATCH(INDEX('numeric possibilities'!E$3:E$1298,VLOOKUP($B2865,'numeric possibilities'!$C$3:$G$1298,1)),'VBA code_permu_wo_repettn'!$AA$2:$AF$2))</f>
        <v>A</v>
      </c>
      <c r="E2865" t="str">
        <f>INDEX('VBA code_permu_wo_repettn'!$AH$3:$AM$6,COUNTIF('Profile-matrices_Condorcet'!$B$2:$B2865,'Profile-matrices_Condorcet'!$B2865),MATCH(INDEX('numeric possibilities'!F$3:F$1298,VLOOKUP($B2865,'numeric possibilities'!$C$3:$G$1298,1)),'VBA code_permu_wo_repettn'!$AH$2:$AM$2))</f>
        <v>B</v>
      </c>
      <c r="F2865" t="str">
        <f>INDEX('VBA code_permu_wo_repettn'!$AO$3:$AT$6,COUNTIF('Profile-matrices_Condorcet'!$B$2:$B2865,'Profile-matrices_Condorcet'!$B2865),MATCH(INDEX('numeric possibilities'!G$3:G$1298,VLOOKUP($B2865,'numeric possibilities'!$C$3:$G$1298,1)),'VBA code_permu_wo_repettn'!$AO$2:$AT$2))</f>
        <v>A</v>
      </c>
      <c r="G2865" t="str">
        <f>IF(MAX(I2865:L2865)&gt;='numeric possibilities'!$B$4/2,INDEX('Profile-matrices_Condorcet'!I2864:L2864,1,MATCH(MAX('Profile-matrices_Condorcet'!I2865:L2865),'Profile-matrices_Condorcet'!I2865:L2865,0)),"NCW")</f>
        <v>NCW</v>
      </c>
      <c r="H2865" t="s">
        <v>13</v>
      </c>
      <c r="I2865" s="3">
        <f>COUNTIF($I2863:$S2863,I2864)</f>
        <v>2</v>
      </c>
      <c r="J2865" s="3">
        <f>COUNTIF($I2863:$S2863,J2864)</f>
        <v>2</v>
      </c>
      <c r="K2865" s="3">
        <f>COUNTIF($I2863:$S2863,K2864)</f>
        <v>1</v>
      </c>
      <c r="L2865" s="3">
        <f>COUNTIF($I2863:$S2863,L2864)</f>
        <v>1</v>
      </c>
    </row>
    <row r="2866" spans="1:20" x14ac:dyDescent="0.25">
      <c r="A2866">
        <f t="shared" si="90"/>
        <v>2865</v>
      </c>
      <c r="B2866">
        <f t="shared" si="91"/>
        <v>717</v>
      </c>
      <c r="C2866" t="str">
        <f>INDEX('VBA code_permu_wo_repettn'!$T$3:$Y$6,COUNTIF('Profile-matrices_Condorcet'!$B$2:$B2866,'Profile-matrices_Condorcet'!$B2866),MATCH(INDEX('numeric possibilities'!D$3:D$1298,VLOOKUP($B2866,'numeric possibilities'!$C$3:$G$1298,1)),'VBA code_permu_wo_repettn'!$T$2:$Y$2))</f>
        <v>A</v>
      </c>
      <c r="D2866" t="str">
        <f>INDEX('VBA code_permu_wo_repettn'!$AA$3:$AF$6,COUNTIF('Profile-matrices_Condorcet'!$B$2:$B2866,'Profile-matrices_Condorcet'!$B2866),MATCH(INDEX('numeric possibilities'!E$3:E$1298,VLOOKUP($B2866,'numeric possibilities'!$C$3:$G$1298,1)),'VBA code_permu_wo_repettn'!$AA$2:$AF$2))</f>
        <v>B</v>
      </c>
      <c r="E2866" t="str">
        <f>INDEX('VBA code_permu_wo_repettn'!$AH$3:$AM$6,COUNTIF('Profile-matrices_Condorcet'!$B$2:$B2866,'Profile-matrices_Condorcet'!$B2866),MATCH(INDEX('numeric possibilities'!F$3:F$1298,VLOOKUP($B2866,'numeric possibilities'!$C$3:$G$1298,1)),'VBA code_permu_wo_repettn'!$AH$2:$AM$2))</f>
        <v>C</v>
      </c>
      <c r="F2866" t="str">
        <f>INDEX('VBA code_permu_wo_repettn'!$AO$3:$AT$6,COUNTIF('Profile-matrices_Condorcet'!$B$2:$B2866,'Profile-matrices_Condorcet'!$B2866),MATCH(INDEX('numeric possibilities'!G$3:G$1298,VLOOKUP($B2866,'numeric possibilities'!$C$3:$G$1298,1)),'VBA code_permu_wo_repettn'!$AO$2:$AT$2))</f>
        <v>D</v>
      </c>
      <c r="H2866" t="s">
        <v>14</v>
      </c>
      <c r="I2866" s="3">
        <f>IF(MATCH(I$1,$C2866:$C2869,0)&lt;(MATCH(J$1,$C2866:$C2869,0)),1*a_vote,0)+IF(MATCH(I$1,$D2866:$D2869,0)&lt;MATCH(J$1,$D2866:$D2869,0),1*b_vote,0)+IF(MATCH(I$1,$E2866:$E2869,0)&lt;MATCH(J$1,$E2866:$E2869,0),1*c_vote,0)+IF(MATCH(I$1,$F2866:$F2869,0)&lt;MATCH(J$1,$F2866:$F2869,0),1*d_vote,0)</f>
        <v>0.52</v>
      </c>
      <c r="J2866" s="3">
        <f>IF(MATCH(I$1,$C2866:$C2869,0)&gt;(MATCH(J$1,$C2866:$C2869,0)),1*a_vote,0)+IF(MATCH(I$1,$D2866:$D2869,0)&gt;MATCH(J$1,$D2866:$D2869,0),1*b_vote,0)+IF(MATCH(I$1,$E2866:$E2869,0)&gt;MATCH(J$1,$E2866:$E2869,0),1*c_vote,0)+IF(MATCH(I$1,$F2866:$F2869,0)&gt;MATCH(J$1,$F2866:$F2869,0),1*d_vote,0)</f>
        <v>0.48</v>
      </c>
      <c r="K2866" s="3">
        <f>IF(MATCH($K$1,$C2866:$C2869,0)&lt;(MATCH($L$1,$C2866:$C2869,0)),1*a_vote,0)+IF(MATCH($K$1,$D2866:$D2869,0)&lt;MATCH($L$1,$D2866:$D2869,0),1*b_vote,0)+IF(MATCH($K$1,$E2866:$E2869,0)&lt;MATCH($L$1,$E2866:$E2869,0),1*c_vote,0)+IF(MATCH($K$1,$F2866:$F2869,0)&lt;MATCH($L$1,$F2866:$F2869,0),1*d_vote,0)</f>
        <v>0.27</v>
      </c>
      <c r="L2866" s="3">
        <f>IF(MATCH(K$1,$C2866:$C2869,0)&gt;(MATCH(L$1,$C2866:$C2869,0)),1*a_vote,0)+IF(MATCH(K$1,$D2866:$D2869,0)&gt;MATCH(L$1,$D2866:$D2869,0),1*b_vote,0)+IF(MATCH(K$1,$E2866:$E2869,0)&gt;MATCH(L$1,$E2866:$E2869,0),1*c_vote,0)+IF(MATCH(K$1,$F2866:$F2869,0)&gt;MATCH(L$1,$F2866:$F2869,0),1*d_vote,0)</f>
        <v>0.73</v>
      </c>
      <c r="M2866" s="3">
        <f>IF(MATCH($M$1,$C2866:$C2869,0)&lt;(MATCH($N$1,$C2866:$C2869,0)),1*a_vote,0)+IF(MATCH($M$1,$D2866:$D2869,0)&lt;MATCH($N$1,$D2866:$D2869,0),1*b_vote,0)+IF(MATCH($M$1,$E2866:$E2869,0)&lt;MATCH($N$1,$E2866:$E2869,0),1*c_vote,0)+IF(MATCH($M$1,$F2866:$F2869,0)&lt;MATCH($N$1,$F2866:$F2869,0),1*d_vote,0)</f>
        <v>0.52</v>
      </c>
      <c r="N2866" s="3">
        <f>IF(MATCH(M$1,$C2866:$C2869,0)&gt;(MATCH(N$1,$C2866:$C2869,0)),1*a_vote,0)+IF(MATCH(M$1,$D2866:$D2869,0)&gt;MATCH(N$1,$D2866:$D2869,0),1*b_vote,0)+IF(MATCH(M$1,$E2866:$E2869,0)&gt;MATCH(N$1,$E2866:$E2869,0),1*c_vote,0)+IF(MATCH(M$1,$F2866:$F2869,0)&gt;MATCH(N$1,$F2866:$F2869,0),1*d_vote,0)</f>
        <v>0.48</v>
      </c>
      <c r="O2866" s="3">
        <f>IF(MATCH($O$1,$C2866:$C2869,0)&lt;(MATCH($P$1,$C2866:$C2869,0)),1*a_vote,0)+IF(MATCH($O$1,$D2866:$D2869,0)&lt;MATCH($P$1,$D2866:$D2869,0),1*b_vote,0)+IF(MATCH($O$1,$E2866:$E2869,0)&lt;MATCH($P$1,$E2866:$E2869,0),1*c_vote,0)+IF(MATCH($O$1,$F2866:$F2869,0)&lt;MATCH($P$1,$F2866:$F2869,0),1*d_vote,0)</f>
        <v>0.48</v>
      </c>
      <c r="P2866" s="3">
        <f>IF(MATCH(O$1,$C2866:$C2869,0)&gt;(MATCH(P$1,$C2866:$C2869,0)),1*a_vote,0)+IF(MATCH(O$1,$D2866:$D2869,0)&gt;MATCH(P$1,$D2866:$D2869,0),1*b_vote,0)+IF(MATCH(O$1,$E2866:$E2869,0)&gt;MATCH(P$1,$E2866:$E2869,0),1*c_vote,0)+IF(MATCH(O$1,$F2866:$F2869,0)&gt;MATCH(P$1,$F2866:$F2869,0),1*d_vote,0)</f>
        <v>0.52</v>
      </c>
      <c r="Q2866" s="3">
        <f>IF(MATCH($Q$1,$C2866:$C2869,0)&lt;(MATCH($R$1,$C2866:$C2869,0)),1*a_vote,0)+IF(MATCH($Q$1,$D2866:$D2869,0)&lt;MATCH($R$1,$D2866:$D2869,0),1*b_vote,0)+IF(MATCH($Q$1,$E2866:$E2869,0)&lt;MATCH($R$1,$E2866:$E2869,0),1*c_vote,0)+IF(MATCH($Q$1,$F2866:$F2869,0)&lt;MATCH($R$1,$F2866:$F2869,0),1*d_vote,0)</f>
        <v>0.53</v>
      </c>
      <c r="R2866" s="3">
        <f>IF(MATCH(Q$1,$C2866:$C2869,0)&gt;(MATCH(R$1,$C2866:$C2869,0)),1*a_vote,0)+IF(MATCH(Q$1,$D2866:$D2869,0)&gt;MATCH(R$1,$D2866:$D2869,0),1*b_vote,0)+IF(MATCH(Q$1,$E2866:$E2869,0)&gt;MATCH(R$1,$E2866:$E2869,0),1*c_vote,0)+IF(MATCH(Q$1,$F2866:$F2869,0)&gt;MATCH(R$1,$F2866:$F2869,0),1*d_vote,0)</f>
        <v>0.47</v>
      </c>
      <c r="S2866" s="3">
        <f>IF(MATCH($S$1,$C2866:$C2869,0)&lt;(MATCH($T$1,$C2866:$C2869,0)),1*a_vote,0)+IF(MATCH($S$1,$D2866:$D2869,0)&lt;MATCH($T$1,$D2866:$D2869,0),1*b_vote,0)+IF(MATCH($S$1,$E2866:$E2869,0)&lt;MATCH($T$1,$E2866:$E2869,0),1*c_vote,0)+IF(MATCH($S$1,$F2866:$F2869,0)&lt;MATCH($T$1,$F2866:$F2869,0),1*d_vote,0)</f>
        <v>0.52</v>
      </c>
      <c r="T2866" s="3">
        <f>IF(MATCH(S$1,$C2866:$C2869,0)&gt;(MATCH(T$1,$C2866:$C2869,0)),1*a_vote,0)+IF(MATCH(S$1,$D2866:$D2869,0)&gt;MATCH(T$1,$D2866:$D2869,0),1*b_vote,0)+IF(MATCH(S$1,$E2866:$E2869,0)&gt;MATCH(T$1,$E2866:$E2869,0),1*c_vote,0)+IF(MATCH(S$1,$F2866:$F2869,0)&gt;MATCH(T$1,$F2866:$F2869,0),1*d_vote,0)</f>
        <v>0.48</v>
      </c>
    </row>
    <row r="2867" spans="1:20" x14ac:dyDescent="0.25">
      <c r="A2867">
        <f t="shared" si="90"/>
        <v>2866</v>
      </c>
      <c r="B2867">
        <f t="shared" si="91"/>
        <v>717</v>
      </c>
      <c r="C2867" t="str">
        <f>INDEX('VBA code_permu_wo_repettn'!$T$3:$Y$6,COUNTIF('Profile-matrices_Condorcet'!$B$2:$B2867,'Profile-matrices_Condorcet'!$B2867),MATCH(INDEX('numeric possibilities'!D$3:D$1298,VLOOKUP($B2867,'numeric possibilities'!$C$3:$G$1298,1)),'VBA code_permu_wo_repettn'!$T$2:$Y$2))</f>
        <v>C</v>
      </c>
      <c r="D2867" t="str">
        <f>INDEX('VBA code_permu_wo_repettn'!$AA$3:$AF$6,COUNTIF('Profile-matrices_Condorcet'!$B$2:$B2867,'Profile-matrices_Condorcet'!$B2867),MATCH(INDEX('numeric possibilities'!E$3:E$1298,VLOOKUP($B2867,'numeric possibilities'!$C$3:$G$1298,1)),'VBA code_permu_wo_repettn'!$AA$2:$AF$2))</f>
        <v>D</v>
      </c>
      <c r="E2867" t="str">
        <f>INDEX('VBA code_permu_wo_repettn'!$AH$3:$AM$6,COUNTIF('Profile-matrices_Condorcet'!$B$2:$B2867,'Profile-matrices_Condorcet'!$B2867),MATCH(INDEX('numeric possibilities'!F$3:F$1298,VLOOKUP($B2867,'numeric possibilities'!$C$3:$G$1298,1)),'VBA code_permu_wo_repettn'!$AH$2:$AM$2))</f>
        <v>A</v>
      </c>
      <c r="F2867" t="str">
        <f>INDEX('VBA code_permu_wo_repettn'!$AO$3:$AT$6,COUNTIF('Profile-matrices_Condorcet'!$B$2:$B2867,'Profile-matrices_Condorcet'!$B2867),MATCH(INDEX('numeric possibilities'!G$3:G$1298,VLOOKUP($B2867,'numeric possibilities'!$C$3:$G$1298,1)),'VBA code_permu_wo_repettn'!$AO$2:$AT$2))</f>
        <v>B</v>
      </c>
      <c r="H2867" t="s">
        <v>15</v>
      </c>
      <c r="I2867" t="str">
        <f>IF(I2866&gt;J2866,$I$1,IF(I2866&lt;J2866,$J$1,0))</f>
        <v>A</v>
      </c>
      <c r="K2867" t="str">
        <f>IF(K2866&gt;L2866,$K$1,IF(K2866&lt;L2866,$L$1,0))</f>
        <v>C</v>
      </c>
      <c r="M2867" t="str">
        <f>IF(M2866&gt;N2866,$M$1,IF(M2866&lt;N2866,$N$1,0))</f>
        <v>A</v>
      </c>
      <c r="O2867" t="str">
        <f>IF(O2866&gt;P2866,$O$1,IF(O2866&lt;P2866,$P$1,0))</f>
        <v>C</v>
      </c>
      <c r="Q2867" t="str">
        <f>IF(Q2866&gt;R2866,$Q$1,IF(Q2866&lt;R2866,$R$1,0))</f>
        <v>B</v>
      </c>
      <c r="S2867" t="str">
        <f>IF(S2866&gt;T2866,$S$1,IF(S2866&lt;T2866,$T$1,0))</f>
        <v>C</v>
      </c>
    </row>
    <row r="2868" spans="1:20" x14ac:dyDescent="0.25">
      <c r="A2868">
        <f t="shared" si="90"/>
        <v>2867</v>
      </c>
      <c r="B2868">
        <f t="shared" si="91"/>
        <v>717</v>
      </c>
      <c r="C2868" t="str">
        <f>INDEX('VBA code_permu_wo_repettn'!$T$3:$Y$6,COUNTIF('Profile-matrices_Condorcet'!$B$2:$B2868,'Profile-matrices_Condorcet'!$B2868),MATCH(INDEX('numeric possibilities'!D$3:D$1298,VLOOKUP($B2868,'numeric possibilities'!$C$3:$G$1298,1)),'VBA code_permu_wo_repettn'!$T$2:$Y$2))</f>
        <v>B</v>
      </c>
      <c r="D2868" t="str">
        <f>INDEX('VBA code_permu_wo_repettn'!$AA$3:$AF$6,COUNTIF('Profile-matrices_Condorcet'!$B$2:$B2868,'Profile-matrices_Condorcet'!$B2868),MATCH(INDEX('numeric possibilities'!E$3:E$1298,VLOOKUP($B2868,'numeric possibilities'!$C$3:$G$1298,1)),'VBA code_permu_wo_repettn'!$AA$2:$AF$2))</f>
        <v>C</v>
      </c>
      <c r="E2868" t="str">
        <f>INDEX('VBA code_permu_wo_repettn'!$AH$3:$AM$6,COUNTIF('Profile-matrices_Condorcet'!$B$2:$B2868,'Profile-matrices_Condorcet'!$B2868),MATCH(INDEX('numeric possibilities'!F$3:F$1298,VLOOKUP($B2868,'numeric possibilities'!$C$3:$G$1298,1)),'VBA code_permu_wo_repettn'!$AH$2:$AM$2))</f>
        <v>D</v>
      </c>
      <c r="F2868" t="str">
        <f>INDEX('VBA code_permu_wo_repettn'!$AO$3:$AT$6,COUNTIF('Profile-matrices_Condorcet'!$B$2:$B2868,'Profile-matrices_Condorcet'!$B2868),MATCH(INDEX('numeric possibilities'!G$3:G$1298,VLOOKUP($B2868,'numeric possibilities'!$C$3:$G$1298,1)),'VBA code_permu_wo_repettn'!$AO$2:$AT$2))</f>
        <v>C</v>
      </c>
      <c r="I2868" t="s">
        <v>0</v>
      </c>
      <c r="J2868" t="s">
        <v>1</v>
      </c>
      <c r="K2868" t="s">
        <v>2</v>
      </c>
      <c r="L2868" t="s">
        <v>3</v>
      </c>
    </row>
    <row r="2869" spans="1:20" x14ac:dyDescent="0.25">
      <c r="A2869">
        <f t="shared" si="90"/>
        <v>2868</v>
      </c>
      <c r="B2869">
        <f t="shared" si="91"/>
        <v>717</v>
      </c>
      <c r="C2869" t="str">
        <f>INDEX('VBA code_permu_wo_repettn'!$T$3:$Y$6,COUNTIF('Profile-matrices_Condorcet'!$B$2:$B2869,'Profile-matrices_Condorcet'!$B2869),MATCH(INDEX('numeric possibilities'!D$3:D$1298,VLOOKUP($B2869,'numeric possibilities'!$C$3:$G$1298,1)),'VBA code_permu_wo_repettn'!$T$2:$Y$2))</f>
        <v>D</v>
      </c>
      <c r="D2869" t="str">
        <f>INDEX('VBA code_permu_wo_repettn'!$AA$3:$AF$6,COUNTIF('Profile-matrices_Condorcet'!$B$2:$B2869,'Profile-matrices_Condorcet'!$B2869),MATCH(INDEX('numeric possibilities'!E$3:E$1298,VLOOKUP($B2869,'numeric possibilities'!$C$3:$G$1298,1)),'VBA code_permu_wo_repettn'!$AA$2:$AF$2))</f>
        <v>A</v>
      </c>
      <c r="E2869" t="str">
        <f>INDEX('VBA code_permu_wo_repettn'!$AH$3:$AM$6,COUNTIF('Profile-matrices_Condorcet'!$B$2:$B2869,'Profile-matrices_Condorcet'!$B2869),MATCH(INDEX('numeric possibilities'!F$3:F$1298,VLOOKUP($B2869,'numeric possibilities'!$C$3:$G$1298,1)),'VBA code_permu_wo_repettn'!$AH$2:$AM$2))</f>
        <v>B</v>
      </c>
      <c r="F2869" t="str">
        <f>INDEX('VBA code_permu_wo_repettn'!$AO$3:$AT$6,COUNTIF('Profile-matrices_Condorcet'!$B$2:$B2869,'Profile-matrices_Condorcet'!$B2869),MATCH(INDEX('numeric possibilities'!G$3:G$1298,VLOOKUP($B2869,'numeric possibilities'!$C$3:$G$1298,1)),'VBA code_permu_wo_repettn'!$AO$2:$AT$2))</f>
        <v>A</v>
      </c>
      <c r="G2869" t="str">
        <f>IF(MAX(I2869:L2869)&gt;='numeric possibilities'!$B$4/2,INDEX('Profile-matrices_Condorcet'!I2868:L2868,1,MATCH(MAX('Profile-matrices_Condorcet'!I2869:L2869),'Profile-matrices_Condorcet'!I2869:L2869,0)),"NCW")</f>
        <v>C</v>
      </c>
      <c r="H2869" t="s">
        <v>13</v>
      </c>
      <c r="I2869" s="3">
        <f>COUNTIF($I2867:$S2867,I2868)</f>
        <v>2</v>
      </c>
      <c r="J2869" s="3">
        <f>COUNTIF($I2867:$S2867,J2868)</f>
        <v>1</v>
      </c>
      <c r="K2869" s="3">
        <f>COUNTIF($I2867:$S2867,K2868)</f>
        <v>3</v>
      </c>
      <c r="L2869" s="3">
        <f>COUNTIF($I2867:$S2867,L2868)</f>
        <v>0</v>
      </c>
    </row>
    <row r="2870" spans="1:20" x14ac:dyDescent="0.25">
      <c r="A2870">
        <f t="shared" si="90"/>
        <v>2869</v>
      </c>
      <c r="B2870">
        <f t="shared" si="91"/>
        <v>718</v>
      </c>
      <c r="C2870" t="str">
        <f>INDEX('VBA code_permu_wo_repettn'!$T$3:$Y$6,COUNTIF('Profile-matrices_Condorcet'!$B$2:$B2870,'Profile-matrices_Condorcet'!$B2870),MATCH(INDEX('numeric possibilities'!D$3:D$1298,VLOOKUP($B2870,'numeric possibilities'!$C$3:$G$1298,1)),'VBA code_permu_wo_repettn'!$T$2:$Y$2))</f>
        <v>A</v>
      </c>
      <c r="D2870" t="str">
        <f>INDEX('VBA code_permu_wo_repettn'!$AA$3:$AF$6,COUNTIF('Profile-matrices_Condorcet'!$B$2:$B2870,'Profile-matrices_Condorcet'!$B2870),MATCH(INDEX('numeric possibilities'!E$3:E$1298,VLOOKUP($B2870,'numeric possibilities'!$C$3:$G$1298,1)),'VBA code_permu_wo_repettn'!$AA$2:$AF$2))</f>
        <v>B</v>
      </c>
      <c r="E2870" t="str">
        <f>INDEX('VBA code_permu_wo_repettn'!$AH$3:$AM$6,COUNTIF('Profile-matrices_Condorcet'!$B$2:$B2870,'Profile-matrices_Condorcet'!$B2870),MATCH(INDEX('numeric possibilities'!F$3:F$1298,VLOOKUP($B2870,'numeric possibilities'!$C$3:$G$1298,1)),'VBA code_permu_wo_repettn'!$AH$2:$AM$2))</f>
        <v>C</v>
      </c>
      <c r="F2870" t="str">
        <f>INDEX('VBA code_permu_wo_repettn'!$AO$3:$AT$6,COUNTIF('Profile-matrices_Condorcet'!$B$2:$B2870,'Profile-matrices_Condorcet'!$B2870),MATCH(INDEX('numeric possibilities'!G$3:G$1298,VLOOKUP($B2870,'numeric possibilities'!$C$3:$G$1298,1)),'VBA code_permu_wo_repettn'!$AO$2:$AT$2))</f>
        <v>D</v>
      </c>
      <c r="H2870" t="s">
        <v>14</v>
      </c>
      <c r="I2870" s="3">
        <f>IF(MATCH(I$1,$C2870:$C2873,0)&lt;(MATCH(J$1,$C2870:$C2873,0)),1*a_vote,0)+IF(MATCH(I$1,$D2870:$D2873,0)&lt;MATCH(J$1,$D2870:$D2873,0),1*b_vote,0)+IF(MATCH(I$1,$E2870:$E2873,0)&lt;MATCH(J$1,$E2870:$E2873,0),1*c_vote,0)+IF(MATCH(I$1,$F2870:$F2873,0)&lt;MATCH(J$1,$F2870:$F2873,0),1*d_vote,0)</f>
        <v>0.52</v>
      </c>
      <c r="J2870" s="3">
        <f>IF(MATCH(I$1,$C2870:$C2873,0)&gt;(MATCH(J$1,$C2870:$C2873,0)),1*a_vote,0)+IF(MATCH(I$1,$D2870:$D2873,0)&gt;MATCH(J$1,$D2870:$D2873,0),1*b_vote,0)+IF(MATCH(I$1,$E2870:$E2873,0)&gt;MATCH(J$1,$E2870:$E2873,0),1*c_vote,0)+IF(MATCH(I$1,$F2870:$F2873,0)&gt;MATCH(J$1,$F2870:$F2873,0),1*d_vote,0)</f>
        <v>0.48</v>
      </c>
      <c r="K2870" s="3">
        <f>IF(MATCH($K$1,$C2870:$C2873,0)&lt;(MATCH($L$1,$C2870:$C2873,0)),1*a_vote,0)+IF(MATCH($K$1,$D2870:$D2873,0)&lt;MATCH($L$1,$D2870:$D2873,0),1*b_vote,0)+IF(MATCH($K$1,$E2870:$E2873,0)&lt;MATCH($L$1,$E2870:$E2873,0),1*c_vote,0)+IF(MATCH($K$1,$F2870:$F2873,0)&lt;MATCH($L$1,$F2870:$F2873,0),1*d_vote,0)</f>
        <v>0.27</v>
      </c>
      <c r="L2870" s="3">
        <f>IF(MATCH(K$1,$C2870:$C2873,0)&gt;(MATCH(L$1,$C2870:$C2873,0)),1*a_vote,0)+IF(MATCH(K$1,$D2870:$D2873,0)&gt;MATCH(L$1,$D2870:$D2873,0),1*b_vote,0)+IF(MATCH(K$1,$E2870:$E2873,0)&gt;MATCH(L$1,$E2870:$E2873,0),1*c_vote,0)+IF(MATCH(K$1,$F2870:$F2873,0)&gt;MATCH(L$1,$F2870:$F2873,0),1*d_vote,0)</f>
        <v>0.73</v>
      </c>
      <c r="M2870" s="3">
        <f>IF(MATCH($M$1,$C2870:$C2873,0)&lt;(MATCH($N$1,$C2870:$C2873,0)),1*a_vote,0)+IF(MATCH($M$1,$D2870:$D2873,0)&lt;MATCH($N$1,$D2870:$D2873,0),1*b_vote,0)+IF(MATCH($M$1,$E2870:$E2873,0)&lt;MATCH($N$1,$E2870:$E2873,0),1*c_vote,0)+IF(MATCH($M$1,$F2870:$F2873,0)&lt;MATCH($N$1,$F2870:$F2873,0),1*d_vote,0)</f>
        <v>0.52</v>
      </c>
      <c r="N2870" s="3">
        <f>IF(MATCH(M$1,$C2870:$C2873,0)&gt;(MATCH(N$1,$C2870:$C2873,0)),1*a_vote,0)+IF(MATCH(M$1,$D2870:$D2873,0)&gt;MATCH(N$1,$D2870:$D2873,0),1*b_vote,0)+IF(MATCH(M$1,$E2870:$E2873,0)&gt;MATCH(N$1,$E2870:$E2873,0),1*c_vote,0)+IF(MATCH(M$1,$F2870:$F2873,0)&gt;MATCH(N$1,$F2870:$F2873,0),1*d_vote,0)</f>
        <v>0.48</v>
      </c>
      <c r="O2870" s="3">
        <f>IF(MATCH($O$1,$C2870:$C2873,0)&lt;(MATCH($P$1,$C2870:$C2873,0)),1*a_vote,0)+IF(MATCH($O$1,$D2870:$D2873,0)&lt;MATCH($P$1,$D2870:$D2873,0),1*b_vote,0)+IF(MATCH($O$1,$E2870:$E2873,0)&lt;MATCH($P$1,$E2870:$E2873,0),1*c_vote,0)+IF(MATCH($O$1,$F2870:$F2873,0)&lt;MATCH($P$1,$F2870:$F2873,0),1*d_vote,0)</f>
        <v>0.48</v>
      </c>
      <c r="P2870" s="3">
        <f>IF(MATCH(O$1,$C2870:$C2873,0)&gt;(MATCH(P$1,$C2870:$C2873,0)),1*a_vote,0)+IF(MATCH(O$1,$D2870:$D2873,0)&gt;MATCH(P$1,$D2870:$D2873,0),1*b_vote,0)+IF(MATCH(O$1,$E2870:$E2873,0)&gt;MATCH(P$1,$E2870:$E2873,0),1*c_vote,0)+IF(MATCH(O$1,$F2870:$F2873,0)&gt;MATCH(P$1,$F2870:$F2873,0),1*d_vote,0)</f>
        <v>0.52</v>
      </c>
      <c r="Q2870" s="3">
        <f>IF(MATCH($Q$1,$C2870:$C2873,0)&lt;(MATCH($R$1,$C2870:$C2873,0)),1*a_vote,0)+IF(MATCH($Q$1,$D2870:$D2873,0)&lt;MATCH($R$1,$D2870:$D2873,0),1*b_vote,0)+IF(MATCH($Q$1,$E2870:$E2873,0)&lt;MATCH($R$1,$E2870:$E2873,0),1*c_vote,0)+IF(MATCH($Q$1,$F2870:$F2873,0)&lt;MATCH($R$1,$F2870:$F2873,0),1*d_vote,0)</f>
        <v>0.26</v>
      </c>
      <c r="R2870" s="3">
        <f>IF(MATCH(Q$1,$C2870:$C2873,0)&gt;(MATCH(R$1,$C2870:$C2873,0)),1*a_vote,0)+IF(MATCH(Q$1,$D2870:$D2873,0)&gt;MATCH(R$1,$D2870:$D2873,0),1*b_vote,0)+IF(MATCH(Q$1,$E2870:$E2873,0)&gt;MATCH(R$1,$E2870:$E2873,0),1*c_vote,0)+IF(MATCH(Q$1,$F2870:$F2873,0)&gt;MATCH(R$1,$F2870:$F2873,0),1*d_vote,0)</f>
        <v>0.74</v>
      </c>
      <c r="S2870" s="3">
        <f>IF(MATCH($S$1,$C2870:$C2873,0)&lt;(MATCH($T$1,$C2870:$C2873,0)),1*a_vote,0)+IF(MATCH($S$1,$D2870:$D2873,0)&lt;MATCH($T$1,$D2870:$D2873,0),1*b_vote,0)+IF(MATCH($S$1,$E2870:$E2873,0)&lt;MATCH($T$1,$E2870:$E2873,0),1*c_vote,0)+IF(MATCH($S$1,$F2870:$F2873,0)&lt;MATCH($T$1,$F2870:$F2873,0),1*d_vote,0)</f>
        <v>0.52</v>
      </c>
      <c r="T2870" s="3">
        <f>IF(MATCH(S$1,$C2870:$C2873,0)&gt;(MATCH(T$1,$C2870:$C2873,0)),1*a_vote,0)+IF(MATCH(S$1,$D2870:$D2873,0)&gt;MATCH(T$1,$D2870:$D2873,0),1*b_vote,0)+IF(MATCH(S$1,$E2870:$E2873,0)&gt;MATCH(T$1,$E2870:$E2873,0),1*c_vote,0)+IF(MATCH(S$1,$F2870:$F2873,0)&gt;MATCH(T$1,$F2870:$F2873,0),1*d_vote,0)</f>
        <v>0.48</v>
      </c>
    </row>
    <row r="2871" spans="1:20" x14ac:dyDescent="0.25">
      <c r="A2871">
        <f t="shared" si="90"/>
        <v>2870</v>
      </c>
      <c r="B2871">
        <f t="shared" si="91"/>
        <v>718</v>
      </c>
      <c r="C2871" t="str">
        <f>INDEX('VBA code_permu_wo_repettn'!$T$3:$Y$6,COUNTIF('Profile-matrices_Condorcet'!$B$2:$B2871,'Profile-matrices_Condorcet'!$B2871),MATCH(INDEX('numeric possibilities'!D$3:D$1298,VLOOKUP($B2871,'numeric possibilities'!$C$3:$G$1298,1)),'VBA code_permu_wo_repettn'!$T$2:$Y$2))</f>
        <v>C</v>
      </c>
      <c r="D2871" t="str">
        <f>INDEX('VBA code_permu_wo_repettn'!$AA$3:$AF$6,COUNTIF('Profile-matrices_Condorcet'!$B$2:$B2871,'Profile-matrices_Condorcet'!$B2871),MATCH(INDEX('numeric possibilities'!E$3:E$1298,VLOOKUP($B2871,'numeric possibilities'!$C$3:$G$1298,1)),'VBA code_permu_wo_repettn'!$AA$2:$AF$2))</f>
        <v>D</v>
      </c>
      <c r="E2871" t="str">
        <f>INDEX('VBA code_permu_wo_repettn'!$AH$3:$AM$6,COUNTIF('Profile-matrices_Condorcet'!$B$2:$B2871,'Profile-matrices_Condorcet'!$B2871),MATCH(INDEX('numeric possibilities'!F$3:F$1298,VLOOKUP($B2871,'numeric possibilities'!$C$3:$G$1298,1)),'VBA code_permu_wo_repettn'!$AH$2:$AM$2))</f>
        <v>A</v>
      </c>
      <c r="F2871" t="str">
        <f>INDEX('VBA code_permu_wo_repettn'!$AO$3:$AT$6,COUNTIF('Profile-matrices_Condorcet'!$B$2:$B2871,'Profile-matrices_Condorcet'!$B2871),MATCH(INDEX('numeric possibilities'!G$3:G$1298,VLOOKUP($B2871,'numeric possibilities'!$C$3:$G$1298,1)),'VBA code_permu_wo_repettn'!$AO$2:$AT$2))</f>
        <v>B</v>
      </c>
      <c r="H2871" t="s">
        <v>15</v>
      </c>
      <c r="I2871" t="str">
        <f>IF(I2870&gt;J2870,$I$1,IF(I2870&lt;J2870,$J$1,0))</f>
        <v>A</v>
      </c>
      <c r="K2871" t="str">
        <f>IF(K2870&gt;L2870,$K$1,IF(K2870&lt;L2870,$L$1,0))</f>
        <v>C</v>
      </c>
      <c r="M2871" t="str">
        <f>IF(M2870&gt;N2870,$M$1,IF(M2870&lt;N2870,$N$1,0))</f>
        <v>A</v>
      </c>
      <c r="O2871" t="str">
        <f>IF(O2870&gt;P2870,$O$1,IF(O2870&lt;P2870,$P$1,0))</f>
        <v>C</v>
      </c>
      <c r="Q2871" t="str">
        <f>IF(Q2870&gt;R2870,$Q$1,IF(Q2870&lt;R2870,$R$1,0))</f>
        <v>D</v>
      </c>
      <c r="S2871" t="str">
        <f>IF(S2870&gt;T2870,$S$1,IF(S2870&lt;T2870,$T$1,0))</f>
        <v>C</v>
      </c>
    </row>
    <row r="2872" spans="1:20" x14ac:dyDescent="0.25">
      <c r="A2872">
        <f t="shared" si="90"/>
        <v>2871</v>
      </c>
      <c r="B2872">
        <f t="shared" si="91"/>
        <v>718</v>
      </c>
      <c r="C2872" t="str">
        <f>INDEX('VBA code_permu_wo_repettn'!$T$3:$Y$6,COUNTIF('Profile-matrices_Condorcet'!$B$2:$B2872,'Profile-matrices_Condorcet'!$B2872),MATCH(INDEX('numeric possibilities'!D$3:D$1298,VLOOKUP($B2872,'numeric possibilities'!$C$3:$G$1298,1)),'VBA code_permu_wo_repettn'!$T$2:$Y$2))</f>
        <v>D</v>
      </c>
      <c r="D2872" t="str">
        <f>INDEX('VBA code_permu_wo_repettn'!$AA$3:$AF$6,COUNTIF('Profile-matrices_Condorcet'!$B$2:$B2872,'Profile-matrices_Condorcet'!$B2872),MATCH(INDEX('numeric possibilities'!E$3:E$1298,VLOOKUP($B2872,'numeric possibilities'!$C$3:$G$1298,1)),'VBA code_permu_wo_repettn'!$AA$2:$AF$2))</f>
        <v>C</v>
      </c>
      <c r="E2872" t="str">
        <f>INDEX('VBA code_permu_wo_repettn'!$AH$3:$AM$6,COUNTIF('Profile-matrices_Condorcet'!$B$2:$B2872,'Profile-matrices_Condorcet'!$B2872),MATCH(INDEX('numeric possibilities'!F$3:F$1298,VLOOKUP($B2872,'numeric possibilities'!$C$3:$G$1298,1)),'VBA code_permu_wo_repettn'!$AH$2:$AM$2))</f>
        <v>D</v>
      </c>
      <c r="F2872" t="str">
        <f>INDEX('VBA code_permu_wo_repettn'!$AO$3:$AT$6,COUNTIF('Profile-matrices_Condorcet'!$B$2:$B2872,'Profile-matrices_Condorcet'!$B2872),MATCH(INDEX('numeric possibilities'!G$3:G$1298,VLOOKUP($B2872,'numeric possibilities'!$C$3:$G$1298,1)),'VBA code_permu_wo_repettn'!$AO$2:$AT$2))</f>
        <v>C</v>
      </c>
      <c r="I2872" t="s">
        <v>0</v>
      </c>
      <c r="J2872" t="s">
        <v>1</v>
      </c>
      <c r="K2872" t="s">
        <v>2</v>
      </c>
      <c r="L2872" t="s">
        <v>3</v>
      </c>
    </row>
    <row r="2873" spans="1:20" x14ac:dyDescent="0.25">
      <c r="A2873">
        <f t="shared" si="90"/>
        <v>2872</v>
      </c>
      <c r="B2873">
        <f t="shared" si="91"/>
        <v>718</v>
      </c>
      <c r="C2873" t="str">
        <f>INDEX('VBA code_permu_wo_repettn'!$T$3:$Y$6,COUNTIF('Profile-matrices_Condorcet'!$B$2:$B2873,'Profile-matrices_Condorcet'!$B2873),MATCH(INDEX('numeric possibilities'!D$3:D$1298,VLOOKUP($B2873,'numeric possibilities'!$C$3:$G$1298,1)),'VBA code_permu_wo_repettn'!$T$2:$Y$2))</f>
        <v>B</v>
      </c>
      <c r="D2873" t="str">
        <f>INDEX('VBA code_permu_wo_repettn'!$AA$3:$AF$6,COUNTIF('Profile-matrices_Condorcet'!$B$2:$B2873,'Profile-matrices_Condorcet'!$B2873),MATCH(INDEX('numeric possibilities'!E$3:E$1298,VLOOKUP($B2873,'numeric possibilities'!$C$3:$G$1298,1)),'VBA code_permu_wo_repettn'!$AA$2:$AF$2))</f>
        <v>A</v>
      </c>
      <c r="E2873" t="str">
        <f>INDEX('VBA code_permu_wo_repettn'!$AH$3:$AM$6,COUNTIF('Profile-matrices_Condorcet'!$B$2:$B2873,'Profile-matrices_Condorcet'!$B2873),MATCH(INDEX('numeric possibilities'!F$3:F$1298,VLOOKUP($B2873,'numeric possibilities'!$C$3:$G$1298,1)),'VBA code_permu_wo_repettn'!$AH$2:$AM$2))</f>
        <v>B</v>
      </c>
      <c r="F2873" t="str">
        <f>INDEX('VBA code_permu_wo_repettn'!$AO$3:$AT$6,COUNTIF('Profile-matrices_Condorcet'!$B$2:$B2873,'Profile-matrices_Condorcet'!$B2873),MATCH(INDEX('numeric possibilities'!G$3:G$1298,VLOOKUP($B2873,'numeric possibilities'!$C$3:$G$1298,1)),'VBA code_permu_wo_repettn'!$AO$2:$AT$2))</f>
        <v>A</v>
      </c>
      <c r="G2873" t="str">
        <f>IF(MAX(I2873:L2873)&gt;='numeric possibilities'!$B$4/2,INDEX('Profile-matrices_Condorcet'!I2872:L2872,1,MATCH(MAX('Profile-matrices_Condorcet'!I2873:L2873),'Profile-matrices_Condorcet'!I2873:L2873,0)),"NCW")</f>
        <v>C</v>
      </c>
      <c r="H2873" t="s">
        <v>13</v>
      </c>
      <c r="I2873" s="3">
        <f>COUNTIF($I2871:$S2871,I2872)</f>
        <v>2</v>
      </c>
      <c r="J2873" s="3">
        <f>COUNTIF($I2871:$S2871,J2872)</f>
        <v>0</v>
      </c>
      <c r="K2873" s="3">
        <f>COUNTIF($I2871:$S2871,K2872)</f>
        <v>3</v>
      </c>
      <c r="L2873" s="3">
        <f>COUNTIF($I2871:$S2871,L2872)</f>
        <v>1</v>
      </c>
    </row>
    <row r="2874" spans="1:20" x14ac:dyDescent="0.25">
      <c r="A2874">
        <f t="shared" si="90"/>
        <v>2873</v>
      </c>
      <c r="B2874">
        <f t="shared" si="91"/>
        <v>719</v>
      </c>
      <c r="C2874" t="str">
        <f>INDEX('VBA code_permu_wo_repettn'!$T$3:$Y$6,COUNTIF('Profile-matrices_Condorcet'!$B$2:$B2874,'Profile-matrices_Condorcet'!$B2874),MATCH(INDEX('numeric possibilities'!D$3:D$1298,VLOOKUP($B2874,'numeric possibilities'!$C$3:$G$1298,1)),'VBA code_permu_wo_repettn'!$T$2:$Y$2))</f>
        <v>A</v>
      </c>
      <c r="D2874" t="str">
        <f>INDEX('VBA code_permu_wo_repettn'!$AA$3:$AF$6,COUNTIF('Profile-matrices_Condorcet'!$B$2:$B2874,'Profile-matrices_Condorcet'!$B2874),MATCH(INDEX('numeric possibilities'!E$3:E$1298,VLOOKUP($B2874,'numeric possibilities'!$C$3:$G$1298,1)),'VBA code_permu_wo_repettn'!$AA$2:$AF$2))</f>
        <v>B</v>
      </c>
      <c r="E2874" t="str">
        <f>INDEX('VBA code_permu_wo_repettn'!$AH$3:$AM$6,COUNTIF('Profile-matrices_Condorcet'!$B$2:$B2874,'Profile-matrices_Condorcet'!$B2874),MATCH(INDEX('numeric possibilities'!F$3:F$1298,VLOOKUP($B2874,'numeric possibilities'!$C$3:$G$1298,1)),'VBA code_permu_wo_repettn'!$AH$2:$AM$2))</f>
        <v>C</v>
      </c>
      <c r="F2874" t="str">
        <f>INDEX('VBA code_permu_wo_repettn'!$AO$3:$AT$6,COUNTIF('Profile-matrices_Condorcet'!$B$2:$B2874,'Profile-matrices_Condorcet'!$B2874),MATCH(INDEX('numeric possibilities'!G$3:G$1298,VLOOKUP($B2874,'numeric possibilities'!$C$3:$G$1298,1)),'VBA code_permu_wo_repettn'!$AO$2:$AT$2))</f>
        <v>D</v>
      </c>
      <c r="H2874" t="s">
        <v>14</v>
      </c>
      <c r="I2874" s="3">
        <f>IF(MATCH(I$1,$C2874:$C2877,0)&lt;(MATCH(J$1,$C2874:$C2877,0)),1*a_vote,0)+IF(MATCH(I$1,$D2874:$D2877,0)&lt;MATCH(J$1,$D2874:$D2877,0),1*b_vote,0)+IF(MATCH(I$1,$E2874:$E2877,0)&lt;MATCH(J$1,$E2874:$E2877,0),1*c_vote,0)+IF(MATCH(I$1,$F2874:$F2877,0)&lt;MATCH(J$1,$F2874:$F2877,0),1*d_vote,0)</f>
        <v>0.52</v>
      </c>
      <c r="J2874" s="3">
        <f>IF(MATCH(I$1,$C2874:$C2877,0)&gt;(MATCH(J$1,$C2874:$C2877,0)),1*a_vote,0)+IF(MATCH(I$1,$D2874:$D2877,0)&gt;MATCH(J$1,$D2874:$D2877,0),1*b_vote,0)+IF(MATCH(I$1,$E2874:$E2877,0)&gt;MATCH(J$1,$E2874:$E2877,0),1*c_vote,0)+IF(MATCH(I$1,$F2874:$F2877,0)&gt;MATCH(J$1,$F2874:$F2877,0),1*d_vote,0)</f>
        <v>0.48</v>
      </c>
      <c r="K2874" s="3">
        <f>IF(MATCH($K$1,$C2874:$C2877,0)&lt;(MATCH($L$1,$C2874:$C2877,0)),1*a_vote,0)+IF(MATCH($K$1,$D2874:$D2877,0)&lt;MATCH($L$1,$D2874:$D2877,0),1*b_vote,0)+IF(MATCH($K$1,$E2874:$E2877,0)&lt;MATCH($L$1,$E2874:$E2877,0),1*c_vote,0)+IF(MATCH($K$1,$F2874:$F2877,0)&lt;MATCH($L$1,$F2874:$F2877,0),1*d_vote,0)</f>
        <v>0.27</v>
      </c>
      <c r="L2874" s="3">
        <f>IF(MATCH(K$1,$C2874:$C2877,0)&gt;(MATCH(L$1,$C2874:$C2877,0)),1*a_vote,0)+IF(MATCH(K$1,$D2874:$D2877,0)&gt;MATCH(L$1,$D2874:$D2877,0),1*b_vote,0)+IF(MATCH(K$1,$E2874:$E2877,0)&gt;MATCH(L$1,$E2874:$E2877,0),1*c_vote,0)+IF(MATCH(K$1,$F2874:$F2877,0)&gt;MATCH(L$1,$F2874:$F2877,0),1*d_vote,0)</f>
        <v>0.73</v>
      </c>
      <c r="M2874" s="3">
        <f>IF(MATCH($M$1,$C2874:$C2877,0)&lt;(MATCH($N$1,$C2874:$C2877,0)),1*a_vote,0)+IF(MATCH($M$1,$D2874:$D2877,0)&lt;MATCH($N$1,$D2874:$D2877,0),1*b_vote,0)+IF(MATCH($M$1,$E2874:$E2877,0)&lt;MATCH($N$1,$E2874:$E2877,0),1*c_vote,0)+IF(MATCH($M$1,$F2874:$F2877,0)&lt;MATCH($N$1,$F2874:$F2877,0),1*d_vote,0)</f>
        <v>0.52</v>
      </c>
      <c r="N2874" s="3">
        <f>IF(MATCH(M$1,$C2874:$C2877,0)&gt;(MATCH(N$1,$C2874:$C2877,0)),1*a_vote,0)+IF(MATCH(M$1,$D2874:$D2877,0)&gt;MATCH(N$1,$D2874:$D2877,0),1*b_vote,0)+IF(MATCH(M$1,$E2874:$E2877,0)&gt;MATCH(N$1,$E2874:$E2877,0),1*c_vote,0)+IF(MATCH(M$1,$F2874:$F2877,0)&gt;MATCH(N$1,$F2874:$F2877,0),1*d_vote,0)</f>
        <v>0.48</v>
      </c>
      <c r="O2874" s="3">
        <f>IF(MATCH($O$1,$C2874:$C2877,0)&lt;(MATCH($P$1,$C2874:$C2877,0)),1*a_vote,0)+IF(MATCH($O$1,$D2874:$D2877,0)&lt;MATCH($P$1,$D2874:$D2877,0),1*b_vote,0)+IF(MATCH($O$1,$E2874:$E2877,0)&lt;MATCH($P$1,$E2874:$E2877,0),1*c_vote,0)+IF(MATCH($O$1,$F2874:$F2877,0)&lt;MATCH($P$1,$F2874:$F2877,0),1*d_vote,0)</f>
        <v>0.75</v>
      </c>
      <c r="P2874" s="3">
        <f>IF(MATCH(O$1,$C2874:$C2877,0)&gt;(MATCH(P$1,$C2874:$C2877,0)),1*a_vote,0)+IF(MATCH(O$1,$D2874:$D2877,0)&gt;MATCH(P$1,$D2874:$D2877,0),1*b_vote,0)+IF(MATCH(O$1,$E2874:$E2877,0)&gt;MATCH(P$1,$E2874:$E2877,0),1*c_vote,0)+IF(MATCH(O$1,$F2874:$F2877,0)&gt;MATCH(P$1,$F2874:$F2877,0),1*d_vote,0)</f>
        <v>0.25</v>
      </c>
      <c r="Q2874" s="3">
        <f>IF(MATCH($Q$1,$C2874:$C2877,0)&lt;(MATCH($R$1,$C2874:$C2877,0)),1*a_vote,0)+IF(MATCH($Q$1,$D2874:$D2877,0)&lt;MATCH($R$1,$D2874:$D2877,0),1*b_vote,0)+IF(MATCH($Q$1,$E2874:$E2877,0)&lt;MATCH($R$1,$E2874:$E2877,0),1*c_vote,0)+IF(MATCH($Q$1,$F2874:$F2877,0)&lt;MATCH($R$1,$F2874:$F2877,0),1*d_vote,0)</f>
        <v>0.26</v>
      </c>
      <c r="R2874" s="3">
        <f>IF(MATCH(Q$1,$C2874:$C2877,0)&gt;(MATCH(R$1,$C2874:$C2877,0)),1*a_vote,0)+IF(MATCH(Q$1,$D2874:$D2877,0)&gt;MATCH(R$1,$D2874:$D2877,0),1*b_vote,0)+IF(MATCH(Q$1,$E2874:$E2877,0)&gt;MATCH(R$1,$E2874:$E2877,0),1*c_vote,0)+IF(MATCH(Q$1,$F2874:$F2877,0)&gt;MATCH(R$1,$F2874:$F2877,0),1*d_vote,0)</f>
        <v>0.74</v>
      </c>
      <c r="S2874" s="3">
        <f>IF(MATCH($S$1,$C2874:$C2877,0)&lt;(MATCH($T$1,$C2874:$C2877,0)),1*a_vote,0)+IF(MATCH($S$1,$D2874:$D2877,0)&lt;MATCH($T$1,$D2874:$D2877,0),1*b_vote,0)+IF(MATCH($S$1,$E2874:$E2877,0)&lt;MATCH($T$1,$E2874:$E2877,0),1*c_vote,0)+IF(MATCH($S$1,$F2874:$F2877,0)&lt;MATCH($T$1,$F2874:$F2877,0),1*d_vote,0)</f>
        <v>0.25</v>
      </c>
      <c r="T2874" s="3">
        <f>IF(MATCH(S$1,$C2874:$C2877,0)&gt;(MATCH(T$1,$C2874:$C2877,0)),1*a_vote,0)+IF(MATCH(S$1,$D2874:$D2877,0)&gt;MATCH(T$1,$D2874:$D2877,0),1*b_vote,0)+IF(MATCH(S$1,$E2874:$E2877,0)&gt;MATCH(T$1,$E2874:$E2877,0),1*c_vote,0)+IF(MATCH(S$1,$F2874:$F2877,0)&gt;MATCH(T$1,$F2874:$F2877,0),1*d_vote,0)</f>
        <v>0.75</v>
      </c>
    </row>
    <row r="2875" spans="1:20" x14ac:dyDescent="0.25">
      <c r="A2875">
        <f t="shared" si="90"/>
        <v>2874</v>
      </c>
      <c r="B2875">
        <f t="shared" si="91"/>
        <v>719</v>
      </c>
      <c r="C2875" t="str">
        <f>INDEX('VBA code_permu_wo_repettn'!$T$3:$Y$6,COUNTIF('Profile-matrices_Condorcet'!$B$2:$B2875,'Profile-matrices_Condorcet'!$B2875),MATCH(INDEX('numeric possibilities'!D$3:D$1298,VLOOKUP($B2875,'numeric possibilities'!$C$3:$G$1298,1)),'VBA code_permu_wo_repettn'!$T$2:$Y$2))</f>
        <v>D</v>
      </c>
      <c r="D2875" t="str">
        <f>INDEX('VBA code_permu_wo_repettn'!$AA$3:$AF$6,COUNTIF('Profile-matrices_Condorcet'!$B$2:$B2875,'Profile-matrices_Condorcet'!$B2875),MATCH(INDEX('numeric possibilities'!E$3:E$1298,VLOOKUP($B2875,'numeric possibilities'!$C$3:$G$1298,1)),'VBA code_permu_wo_repettn'!$AA$2:$AF$2))</f>
        <v>D</v>
      </c>
      <c r="E2875" t="str">
        <f>INDEX('VBA code_permu_wo_repettn'!$AH$3:$AM$6,COUNTIF('Profile-matrices_Condorcet'!$B$2:$B2875,'Profile-matrices_Condorcet'!$B2875),MATCH(INDEX('numeric possibilities'!F$3:F$1298,VLOOKUP($B2875,'numeric possibilities'!$C$3:$G$1298,1)),'VBA code_permu_wo_repettn'!$AH$2:$AM$2))</f>
        <v>A</v>
      </c>
      <c r="F2875" t="str">
        <f>INDEX('VBA code_permu_wo_repettn'!$AO$3:$AT$6,COUNTIF('Profile-matrices_Condorcet'!$B$2:$B2875,'Profile-matrices_Condorcet'!$B2875),MATCH(INDEX('numeric possibilities'!G$3:G$1298,VLOOKUP($B2875,'numeric possibilities'!$C$3:$G$1298,1)),'VBA code_permu_wo_repettn'!$AO$2:$AT$2))</f>
        <v>B</v>
      </c>
      <c r="H2875" t="s">
        <v>15</v>
      </c>
      <c r="I2875" t="str">
        <f>IF(I2874&gt;J2874,$I$1,IF(I2874&lt;J2874,$J$1,0))</f>
        <v>A</v>
      </c>
      <c r="K2875" t="str">
        <f>IF(K2874&gt;L2874,$K$1,IF(K2874&lt;L2874,$L$1,0))</f>
        <v>C</v>
      </c>
      <c r="M2875" t="str">
        <f>IF(M2874&gt;N2874,$M$1,IF(M2874&lt;N2874,$N$1,0))</f>
        <v>A</v>
      </c>
      <c r="O2875" t="str">
        <f>IF(O2874&gt;P2874,$O$1,IF(O2874&lt;P2874,$P$1,0))</f>
        <v>B</v>
      </c>
      <c r="Q2875" t="str">
        <f>IF(Q2874&gt;R2874,$Q$1,IF(Q2874&lt;R2874,$R$1,0))</f>
        <v>D</v>
      </c>
      <c r="S2875" t="str">
        <f>IF(S2874&gt;T2874,$S$1,IF(S2874&lt;T2874,$T$1,0))</f>
        <v>D</v>
      </c>
    </row>
    <row r="2876" spans="1:20" x14ac:dyDescent="0.25">
      <c r="A2876">
        <f t="shared" si="90"/>
        <v>2875</v>
      </c>
      <c r="B2876">
        <f t="shared" si="91"/>
        <v>719</v>
      </c>
      <c r="C2876" t="str">
        <f>INDEX('VBA code_permu_wo_repettn'!$T$3:$Y$6,COUNTIF('Profile-matrices_Condorcet'!$B$2:$B2876,'Profile-matrices_Condorcet'!$B2876),MATCH(INDEX('numeric possibilities'!D$3:D$1298,VLOOKUP($B2876,'numeric possibilities'!$C$3:$G$1298,1)),'VBA code_permu_wo_repettn'!$T$2:$Y$2))</f>
        <v>B</v>
      </c>
      <c r="D2876" t="str">
        <f>INDEX('VBA code_permu_wo_repettn'!$AA$3:$AF$6,COUNTIF('Profile-matrices_Condorcet'!$B$2:$B2876,'Profile-matrices_Condorcet'!$B2876),MATCH(INDEX('numeric possibilities'!E$3:E$1298,VLOOKUP($B2876,'numeric possibilities'!$C$3:$G$1298,1)),'VBA code_permu_wo_repettn'!$AA$2:$AF$2))</f>
        <v>C</v>
      </c>
      <c r="E2876" t="str">
        <f>INDEX('VBA code_permu_wo_repettn'!$AH$3:$AM$6,COUNTIF('Profile-matrices_Condorcet'!$B$2:$B2876,'Profile-matrices_Condorcet'!$B2876),MATCH(INDEX('numeric possibilities'!F$3:F$1298,VLOOKUP($B2876,'numeric possibilities'!$C$3:$G$1298,1)),'VBA code_permu_wo_repettn'!$AH$2:$AM$2))</f>
        <v>D</v>
      </c>
      <c r="F2876" t="str">
        <f>INDEX('VBA code_permu_wo_repettn'!$AO$3:$AT$6,COUNTIF('Profile-matrices_Condorcet'!$B$2:$B2876,'Profile-matrices_Condorcet'!$B2876),MATCH(INDEX('numeric possibilities'!G$3:G$1298,VLOOKUP($B2876,'numeric possibilities'!$C$3:$G$1298,1)),'VBA code_permu_wo_repettn'!$AO$2:$AT$2))</f>
        <v>C</v>
      </c>
      <c r="I2876" t="s">
        <v>0</v>
      </c>
      <c r="J2876" t="s">
        <v>1</v>
      </c>
      <c r="K2876" t="s">
        <v>2</v>
      </c>
      <c r="L2876" t="s">
        <v>3</v>
      </c>
    </row>
    <row r="2877" spans="1:20" x14ac:dyDescent="0.25">
      <c r="A2877">
        <f t="shared" si="90"/>
        <v>2876</v>
      </c>
      <c r="B2877">
        <f t="shared" si="91"/>
        <v>719</v>
      </c>
      <c r="C2877" t="str">
        <f>INDEX('VBA code_permu_wo_repettn'!$T$3:$Y$6,COUNTIF('Profile-matrices_Condorcet'!$B$2:$B2877,'Profile-matrices_Condorcet'!$B2877),MATCH(INDEX('numeric possibilities'!D$3:D$1298,VLOOKUP($B2877,'numeric possibilities'!$C$3:$G$1298,1)),'VBA code_permu_wo_repettn'!$T$2:$Y$2))</f>
        <v>C</v>
      </c>
      <c r="D2877" t="str">
        <f>INDEX('VBA code_permu_wo_repettn'!$AA$3:$AF$6,COUNTIF('Profile-matrices_Condorcet'!$B$2:$B2877,'Profile-matrices_Condorcet'!$B2877),MATCH(INDEX('numeric possibilities'!E$3:E$1298,VLOOKUP($B2877,'numeric possibilities'!$C$3:$G$1298,1)),'VBA code_permu_wo_repettn'!$AA$2:$AF$2))</f>
        <v>A</v>
      </c>
      <c r="E2877" t="str">
        <f>INDEX('VBA code_permu_wo_repettn'!$AH$3:$AM$6,COUNTIF('Profile-matrices_Condorcet'!$B$2:$B2877,'Profile-matrices_Condorcet'!$B2877),MATCH(INDEX('numeric possibilities'!F$3:F$1298,VLOOKUP($B2877,'numeric possibilities'!$C$3:$G$1298,1)),'VBA code_permu_wo_repettn'!$AH$2:$AM$2))</f>
        <v>B</v>
      </c>
      <c r="F2877" t="str">
        <f>INDEX('VBA code_permu_wo_repettn'!$AO$3:$AT$6,COUNTIF('Profile-matrices_Condorcet'!$B$2:$B2877,'Profile-matrices_Condorcet'!$B2877),MATCH(INDEX('numeric possibilities'!G$3:G$1298,VLOOKUP($B2877,'numeric possibilities'!$C$3:$G$1298,1)),'VBA code_permu_wo_repettn'!$AO$2:$AT$2))</f>
        <v>A</v>
      </c>
      <c r="G2877" t="str">
        <f>IF(MAX(I2877:L2877)&gt;='numeric possibilities'!$B$4/2,INDEX('Profile-matrices_Condorcet'!I2876:L2876,1,MATCH(MAX('Profile-matrices_Condorcet'!I2877:L2877),'Profile-matrices_Condorcet'!I2877:L2877,0)),"NCW")</f>
        <v>NCW</v>
      </c>
      <c r="H2877" t="s">
        <v>13</v>
      </c>
      <c r="I2877" s="3">
        <f>COUNTIF($I2875:$S2875,I2876)</f>
        <v>2</v>
      </c>
      <c r="J2877" s="3">
        <f>COUNTIF($I2875:$S2875,J2876)</f>
        <v>1</v>
      </c>
      <c r="K2877" s="3">
        <f>COUNTIF($I2875:$S2875,K2876)</f>
        <v>1</v>
      </c>
      <c r="L2877" s="3">
        <f>COUNTIF($I2875:$S2875,L2876)</f>
        <v>2</v>
      </c>
    </row>
    <row r="2878" spans="1:20" x14ac:dyDescent="0.25">
      <c r="A2878">
        <f t="shared" si="90"/>
        <v>2877</v>
      </c>
      <c r="B2878">
        <f t="shared" si="91"/>
        <v>720</v>
      </c>
      <c r="C2878" t="str">
        <f>INDEX('VBA code_permu_wo_repettn'!$T$3:$Y$6,COUNTIF('Profile-matrices_Condorcet'!$B$2:$B2878,'Profile-matrices_Condorcet'!$B2878),MATCH(INDEX('numeric possibilities'!D$3:D$1298,VLOOKUP($B2878,'numeric possibilities'!$C$3:$G$1298,1)),'VBA code_permu_wo_repettn'!$T$2:$Y$2))</f>
        <v>A</v>
      </c>
      <c r="D2878" t="str">
        <f>INDEX('VBA code_permu_wo_repettn'!$AA$3:$AF$6,COUNTIF('Profile-matrices_Condorcet'!$B$2:$B2878,'Profile-matrices_Condorcet'!$B2878),MATCH(INDEX('numeric possibilities'!E$3:E$1298,VLOOKUP($B2878,'numeric possibilities'!$C$3:$G$1298,1)),'VBA code_permu_wo_repettn'!$AA$2:$AF$2))</f>
        <v>B</v>
      </c>
      <c r="E2878" t="str">
        <f>INDEX('VBA code_permu_wo_repettn'!$AH$3:$AM$6,COUNTIF('Profile-matrices_Condorcet'!$B$2:$B2878,'Profile-matrices_Condorcet'!$B2878),MATCH(INDEX('numeric possibilities'!F$3:F$1298,VLOOKUP($B2878,'numeric possibilities'!$C$3:$G$1298,1)),'VBA code_permu_wo_repettn'!$AH$2:$AM$2))</f>
        <v>C</v>
      </c>
      <c r="F2878" t="str">
        <f>INDEX('VBA code_permu_wo_repettn'!$AO$3:$AT$6,COUNTIF('Profile-matrices_Condorcet'!$B$2:$B2878,'Profile-matrices_Condorcet'!$B2878),MATCH(INDEX('numeric possibilities'!G$3:G$1298,VLOOKUP($B2878,'numeric possibilities'!$C$3:$G$1298,1)),'VBA code_permu_wo_repettn'!$AO$2:$AT$2))</f>
        <v>D</v>
      </c>
      <c r="H2878" t="s">
        <v>14</v>
      </c>
      <c r="I2878" s="3">
        <f>IF(MATCH(I$1,$C2878:$C2881,0)&lt;(MATCH(J$1,$C2878:$C2881,0)),1*a_vote,0)+IF(MATCH(I$1,$D2878:$D2881,0)&lt;MATCH(J$1,$D2878:$D2881,0),1*b_vote,0)+IF(MATCH(I$1,$E2878:$E2881,0)&lt;MATCH(J$1,$E2878:$E2881,0),1*c_vote,0)+IF(MATCH(I$1,$F2878:$F2881,0)&lt;MATCH(J$1,$F2878:$F2881,0),1*d_vote,0)</f>
        <v>0.52</v>
      </c>
      <c r="J2878" s="3">
        <f>IF(MATCH(I$1,$C2878:$C2881,0)&gt;(MATCH(J$1,$C2878:$C2881,0)),1*a_vote,0)+IF(MATCH(I$1,$D2878:$D2881,0)&gt;MATCH(J$1,$D2878:$D2881,0),1*b_vote,0)+IF(MATCH(I$1,$E2878:$E2881,0)&gt;MATCH(J$1,$E2878:$E2881,0),1*c_vote,0)+IF(MATCH(I$1,$F2878:$F2881,0)&gt;MATCH(J$1,$F2878:$F2881,0),1*d_vote,0)</f>
        <v>0.48</v>
      </c>
      <c r="K2878" s="3">
        <f>IF(MATCH($K$1,$C2878:$C2881,0)&lt;(MATCH($L$1,$C2878:$C2881,0)),1*a_vote,0)+IF(MATCH($K$1,$D2878:$D2881,0)&lt;MATCH($L$1,$D2878:$D2881,0),1*b_vote,0)+IF(MATCH($K$1,$E2878:$E2881,0)&lt;MATCH($L$1,$E2878:$E2881,0),1*c_vote,0)+IF(MATCH($K$1,$F2878:$F2881,0)&lt;MATCH($L$1,$F2878:$F2881,0),1*d_vote,0)</f>
        <v>0.27</v>
      </c>
      <c r="L2878" s="3">
        <f>IF(MATCH(K$1,$C2878:$C2881,0)&gt;(MATCH(L$1,$C2878:$C2881,0)),1*a_vote,0)+IF(MATCH(K$1,$D2878:$D2881,0)&gt;MATCH(L$1,$D2878:$D2881,0),1*b_vote,0)+IF(MATCH(K$1,$E2878:$E2881,0)&gt;MATCH(L$1,$E2878:$E2881,0),1*c_vote,0)+IF(MATCH(K$1,$F2878:$F2881,0)&gt;MATCH(L$1,$F2878:$F2881,0),1*d_vote,0)</f>
        <v>0.73</v>
      </c>
      <c r="M2878" s="3">
        <f>IF(MATCH($M$1,$C2878:$C2881,0)&lt;(MATCH($N$1,$C2878:$C2881,0)),1*a_vote,0)+IF(MATCH($M$1,$D2878:$D2881,0)&lt;MATCH($N$1,$D2878:$D2881,0),1*b_vote,0)+IF(MATCH($M$1,$E2878:$E2881,0)&lt;MATCH($N$1,$E2878:$E2881,0),1*c_vote,0)+IF(MATCH($M$1,$F2878:$F2881,0)&lt;MATCH($N$1,$F2878:$F2881,0),1*d_vote,0)</f>
        <v>0.52</v>
      </c>
      <c r="N2878" s="3">
        <f>IF(MATCH(M$1,$C2878:$C2881,0)&gt;(MATCH(N$1,$C2878:$C2881,0)),1*a_vote,0)+IF(MATCH(M$1,$D2878:$D2881,0)&gt;MATCH(N$1,$D2878:$D2881,0),1*b_vote,0)+IF(MATCH(M$1,$E2878:$E2881,0)&gt;MATCH(N$1,$E2878:$E2881,0),1*c_vote,0)+IF(MATCH(M$1,$F2878:$F2881,0)&gt;MATCH(N$1,$F2878:$F2881,0),1*d_vote,0)</f>
        <v>0.48</v>
      </c>
      <c r="O2878" s="3">
        <f>IF(MATCH($O$1,$C2878:$C2881,0)&lt;(MATCH($P$1,$C2878:$C2881,0)),1*a_vote,0)+IF(MATCH($O$1,$D2878:$D2881,0)&lt;MATCH($P$1,$D2878:$D2881,0),1*b_vote,0)+IF(MATCH($O$1,$E2878:$E2881,0)&lt;MATCH($P$1,$E2878:$E2881,0),1*c_vote,0)+IF(MATCH($O$1,$F2878:$F2881,0)&lt;MATCH($P$1,$F2878:$F2881,0),1*d_vote,0)</f>
        <v>0.48</v>
      </c>
      <c r="P2878" s="3">
        <f>IF(MATCH(O$1,$C2878:$C2881,0)&gt;(MATCH(P$1,$C2878:$C2881,0)),1*a_vote,0)+IF(MATCH(O$1,$D2878:$D2881,0)&gt;MATCH(P$1,$D2878:$D2881,0),1*b_vote,0)+IF(MATCH(O$1,$E2878:$E2881,0)&gt;MATCH(P$1,$E2878:$E2881,0),1*c_vote,0)+IF(MATCH(O$1,$F2878:$F2881,0)&gt;MATCH(P$1,$F2878:$F2881,0),1*d_vote,0)</f>
        <v>0.52</v>
      </c>
      <c r="Q2878" s="3">
        <f>IF(MATCH($Q$1,$C2878:$C2881,0)&lt;(MATCH($R$1,$C2878:$C2881,0)),1*a_vote,0)+IF(MATCH($Q$1,$D2878:$D2881,0)&lt;MATCH($R$1,$D2878:$D2881,0),1*b_vote,0)+IF(MATCH($Q$1,$E2878:$E2881,0)&lt;MATCH($R$1,$E2878:$E2881,0),1*c_vote,0)+IF(MATCH($Q$1,$F2878:$F2881,0)&lt;MATCH($R$1,$F2878:$F2881,0),1*d_vote,0)</f>
        <v>0.26</v>
      </c>
      <c r="R2878" s="3">
        <f>IF(MATCH(Q$1,$C2878:$C2881,0)&gt;(MATCH(R$1,$C2878:$C2881,0)),1*a_vote,0)+IF(MATCH(Q$1,$D2878:$D2881,0)&gt;MATCH(R$1,$D2878:$D2881,0),1*b_vote,0)+IF(MATCH(Q$1,$E2878:$E2881,0)&gt;MATCH(R$1,$E2878:$E2881,0),1*c_vote,0)+IF(MATCH(Q$1,$F2878:$F2881,0)&gt;MATCH(R$1,$F2878:$F2881,0),1*d_vote,0)</f>
        <v>0.74</v>
      </c>
      <c r="S2878" s="3">
        <f>IF(MATCH($S$1,$C2878:$C2881,0)&lt;(MATCH($T$1,$C2878:$C2881,0)),1*a_vote,0)+IF(MATCH($S$1,$D2878:$D2881,0)&lt;MATCH($T$1,$D2878:$D2881,0),1*b_vote,0)+IF(MATCH($S$1,$E2878:$E2881,0)&lt;MATCH($T$1,$E2878:$E2881,0),1*c_vote,0)+IF(MATCH($S$1,$F2878:$F2881,0)&lt;MATCH($T$1,$F2878:$F2881,0),1*d_vote,0)</f>
        <v>0.25</v>
      </c>
      <c r="T2878" s="3">
        <f>IF(MATCH(S$1,$C2878:$C2881,0)&gt;(MATCH(T$1,$C2878:$C2881,0)),1*a_vote,0)+IF(MATCH(S$1,$D2878:$D2881,0)&gt;MATCH(T$1,$D2878:$D2881,0),1*b_vote,0)+IF(MATCH(S$1,$E2878:$E2881,0)&gt;MATCH(T$1,$E2878:$E2881,0),1*c_vote,0)+IF(MATCH(S$1,$F2878:$F2881,0)&gt;MATCH(T$1,$F2878:$F2881,0),1*d_vote,0)</f>
        <v>0.75</v>
      </c>
    </row>
    <row r="2879" spans="1:20" x14ac:dyDescent="0.25">
      <c r="A2879">
        <f t="shared" si="90"/>
        <v>2878</v>
      </c>
      <c r="B2879">
        <f t="shared" si="91"/>
        <v>720</v>
      </c>
      <c r="C2879" t="str">
        <f>INDEX('VBA code_permu_wo_repettn'!$T$3:$Y$6,COUNTIF('Profile-matrices_Condorcet'!$B$2:$B2879,'Profile-matrices_Condorcet'!$B2879),MATCH(INDEX('numeric possibilities'!D$3:D$1298,VLOOKUP($B2879,'numeric possibilities'!$C$3:$G$1298,1)),'VBA code_permu_wo_repettn'!$T$2:$Y$2))</f>
        <v>D</v>
      </c>
      <c r="D2879" t="str">
        <f>INDEX('VBA code_permu_wo_repettn'!$AA$3:$AF$6,COUNTIF('Profile-matrices_Condorcet'!$B$2:$B2879,'Profile-matrices_Condorcet'!$B2879),MATCH(INDEX('numeric possibilities'!E$3:E$1298,VLOOKUP($B2879,'numeric possibilities'!$C$3:$G$1298,1)),'VBA code_permu_wo_repettn'!$AA$2:$AF$2))</f>
        <v>D</v>
      </c>
      <c r="E2879" t="str">
        <f>INDEX('VBA code_permu_wo_repettn'!$AH$3:$AM$6,COUNTIF('Profile-matrices_Condorcet'!$B$2:$B2879,'Profile-matrices_Condorcet'!$B2879),MATCH(INDEX('numeric possibilities'!F$3:F$1298,VLOOKUP($B2879,'numeric possibilities'!$C$3:$G$1298,1)),'VBA code_permu_wo_repettn'!$AH$2:$AM$2))</f>
        <v>A</v>
      </c>
      <c r="F2879" t="str">
        <f>INDEX('VBA code_permu_wo_repettn'!$AO$3:$AT$6,COUNTIF('Profile-matrices_Condorcet'!$B$2:$B2879,'Profile-matrices_Condorcet'!$B2879),MATCH(INDEX('numeric possibilities'!G$3:G$1298,VLOOKUP($B2879,'numeric possibilities'!$C$3:$G$1298,1)),'VBA code_permu_wo_repettn'!$AO$2:$AT$2))</f>
        <v>B</v>
      </c>
      <c r="H2879" t="s">
        <v>15</v>
      </c>
      <c r="I2879" t="str">
        <f>IF(I2878&gt;J2878,$I$1,IF(I2878&lt;J2878,$J$1,0))</f>
        <v>A</v>
      </c>
      <c r="K2879" t="str">
        <f>IF(K2878&gt;L2878,$K$1,IF(K2878&lt;L2878,$L$1,0))</f>
        <v>C</v>
      </c>
      <c r="M2879" t="str">
        <f>IF(M2878&gt;N2878,$M$1,IF(M2878&lt;N2878,$N$1,0))</f>
        <v>A</v>
      </c>
      <c r="O2879" t="str">
        <f>IF(O2878&gt;P2878,$O$1,IF(O2878&lt;P2878,$P$1,0))</f>
        <v>C</v>
      </c>
      <c r="Q2879" t="str">
        <f>IF(Q2878&gt;R2878,$Q$1,IF(Q2878&lt;R2878,$R$1,0))</f>
        <v>D</v>
      </c>
      <c r="S2879" t="str">
        <f>IF(S2878&gt;T2878,$S$1,IF(S2878&lt;T2878,$T$1,0))</f>
        <v>D</v>
      </c>
    </row>
    <row r="2880" spans="1:20" x14ac:dyDescent="0.25">
      <c r="A2880">
        <f t="shared" si="90"/>
        <v>2879</v>
      </c>
      <c r="B2880">
        <f t="shared" si="91"/>
        <v>720</v>
      </c>
      <c r="C2880" t="str">
        <f>INDEX('VBA code_permu_wo_repettn'!$T$3:$Y$6,COUNTIF('Profile-matrices_Condorcet'!$B$2:$B2880,'Profile-matrices_Condorcet'!$B2880),MATCH(INDEX('numeric possibilities'!D$3:D$1298,VLOOKUP($B2880,'numeric possibilities'!$C$3:$G$1298,1)),'VBA code_permu_wo_repettn'!$T$2:$Y$2))</f>
        <v>C</v>
      </c>
      <c r="D2880" t="str">
        <f>INDEX('VBA code_permu_wo_repettn'!$AA$3:$AF$6,COUNTIF('Profile-matrices_Condorcet'!$B$2:$B2880,'Profile-matrices_Condorcet'!$B2880),MATCH(INDEX('numeric possibilities'!E$3:E$1298,VLOOKUP($B2880,'numeric possibilities'!$C$3:$G$1298,1)),'VBA code_permu_wo_repettn'!$AA$2:$AF$2))</f>
        <v>C</v>
      </c>
      <c r="E2880" t="str">
        <f>INDEX('VBA code_permu_wo_repettn'!$AH$3:$AM$6,COUNTIF('Profile-matrices_Condorcet'!$B$2:$B2880,'Profile-matrices_Condorcet'!$B2880),MATCH(INDEX('numeric possibilities'!F$3:F$1298,VLOOKUP($B2880,'numeric possibilities'!$C$3:$G$1298,1)),'VBA code_permu_wo_repettn'!$AH$2:$AM$2))</f>
        <v>D</v>
      </c>
      <c r="F2880" t="str">
        <f>INDEX('VBA code_permu_wo_repettn'!$AO$3:$AT$6,COUNTIF('Profile-matrices_Condorcet'!$B$2:$B2880,'Profile-matrices_Condorcet'!$B2880),MATCH(INDEX('numeric possibilities'!G$3:G$1298,VLOOKUP($B2880,'numeric possibilities'!$C$3:$G$1298,1)),'VBA code_permu_wo_repettn'!$AO$2:$AT$2))</f>
        <v>C</v>
      </c>
      <c r="I2880" t="s">
        <v>0</v>
      </c>
      <c r="J2880" t="s">
        <v>1</v>
      </c>
      <c r="K2880" t="s">
        <v>2</v>
      </c>
      <c r="L2880" t="s">
        <v>3</v>
      </c>
    </row>
    <row r="2881" spans="1:20" x14ac:dyDescent="0.25">
      <c r="A2881">
        <f t="shared" si="90"/>
        <v>2880</v>
      </c>
      <c r="B2881">
        <f t="shared" si="91"/>
        <v>720</v>
      </c>
      <c r="C2881" t="str">
        <f>INDEX('VBA code_permu_wo_repettn'!$T$3:$Y$6,COUNTIF('Profile-matrices_Condorcet'!$B$2:$B2881,'Profile-matrices_Condorcet'!$B2881),MATCH(INDEX('numeric possibilities'!D$3:D$1298,VLOOKUP($B2881,'numeric possibilities'!$C$3:$G$1298,1)),'VBA code_permu_wo_repettn'!$T$2:$Y$2))</f>
        <v>B</v>
      </c>
      <c r="D2881" t="str">
        <f>INDEX('VBA code_permu_wo_repettn'!$AA$3:$AF$6,COUNTIF('Profile-matrices_Condorcet'!$B$2:$B2881,'Profile-matrices_Condorcet'!$B2881),MATCH(INDEX('numeric possibilities'!E$3:E$1298,VLOOKUP($B2881,'numeric possibilities'!$C$3:$G$1298,1)),'VBA code_permu_wo_repettn'!$AA$2:$AF$2))</f>
        <v>A</v>
      </c>
      <c r="E2881" t="str">
        <f>INDEX('VBA code_permu_wo_repettn'!$AH$3:$AM$6,COUNTIF('Profile-matrices_Condorcet'!$B$2:$B2881,'Profile-matrices_Condorcet'!$B2881),MATCH(INDEX('numeric possibilities'!F$3:F$1298,VLOOKUP($B2881,'numeric possibilities'!$C$3:$G$1298,1)),'VBA code_permu_wo_repettn'!$AH$2:$AM$2))</f>
        <v>B</v>
      </c>
      <c r="F2881" t="str">
        <f>INDEX('VBA code_permu_wo_repettn'!$AO$3:$AT$6,COUNTIF('Profile-matrices_Condorcet'!$B$2:$B2881,'Profile-matrices_Condorcet'!$B2881),MATCH(INDEX('numeric possibilities'!G$3:G$1298,VLOOKUP($B2881,'numeric possibilities'!$C$3:$G$1298,1)),'VBA code_permu_wo_repettn'!$AO$2:$AT$2))</f>
        <v>A</v>
      </c>
      <c r="G2881" t="str">
        <f>IF(MAX(I2881:L2881)&gt;='numeric possibilities'!$B$4/2,INDEX('Profile-matrices_Condorcet'!I2880:L2880,1,MATCH(MAX('Profile-matrices_Condorcet'!I2881:L2881),'Profile-matrices_Condorcet'!I2881:L2881,0)),"NCW")</f>
        <v>NCW</v>
      </c>
      <c r="H2881" t="s">
        <v>13</v>
      </c>
      <c r="I2881" s="3">
        <f>COUNTIF($I2879:$S2879,I2880)</f>
        <v>2</v>
      </c>
      <c r="J2881" s="3">
        <f>COUNTIF($I2879:$S2879,J2880)</f>
        <v>0</v>
      </c>
      <c r="K2881" s="3">
        <f>COUNTIF($I2879:$S2879,K2880)</f>
        <v>2</v>
      </c>
      <c r="L2881" s="3">
        <f>COUNTIF($I2879:$S2879,L2880)</f>
        <v>2</v>
      </c>
    </row>
    <row r="2882" spans="1:20" x14ac:dyDescent="0.25">
      <c r="A2882">
        <f t="shared" si="90"/>
        <v>2881</v>
      </c>
      <c r="B2882">
        <f t="shared" si="91"/>
        <v>721</v>
      </c>
      <c r="C2882" t="str">
        <f>INDEX('VBA code_permu_wo_repettn'!$T$3:$Y$6,COUNTIF('Profile-matrices_Condorcet'!$B$2:$B2882,'Profile-matrices_Condorcet'!$B2882),MATCH(INDEX('numeric possibilities'!D$3:D$1298,VLOOKUP($B2882,'numeric possibilities'!$C$3:$G$1298,1)),'VBA code_permu_wo_repettn'!$T$2:$Y$2))</f>
        <v>A</v>
      </c>
      <c r="D2882" t="str">
        <f>INDEX('VBA code_permu_wo_repettn'!$AA$3:$AF$6,COUNTIF('Profile-matrices_Condorcet'!$B$2:$B2882,'Profile-matrices_Condorcet'!$B2882),MATCH(INDEX('numeric possibilities'!E$3:E$1298,VLOOKUP($B2882,'numeric possibilities'!$C$3:$G$1298,1)),'VBA code_permu_wo_repettn'!$AA$2:$AF$2))</f>
        <v>B</v>
      </c>
      <c r="E2882" t="str">
        <f>INDEX('VBA code_permu_wo_repettn'!$AH$3:$AM$6,COUNTIF('Profile-matrices_Condorcet'!$B$2:$B2882,'Profile-matrices_Condorcet'!$B2882),MATCH(INDEX('numeric possibilities'!F$3:F$1298,VLOOKUP($B2882,'numeric possibilities'!$C$3:$G$1298,1)),'VBA code_permu_wo_repettn'!$AH$2:$AM$2))</f>
        <v>C</v>
      </c>
      <c r="F2882" t="str">
        <f>INDEX('VBA code_permu_wo_repettn'!$AO$3:$AT$6,COUNTIF('Profile-matrices_Condorcet'!$B$2:$B2882,'Profile-matrices_Condorcet'!$B2882),MATCH(INDEX('numeric possibilities'!G$3:G$1298,VLOOKUP($B2882,'numeric possibilities'!$C$3:$G$1298,1)),'VBA code_permu_wo_repettn'!$AO$2:$AT$2))</f>
        <v>D</v>
      </c>
      <c r="H2882" t="s">
        <v>14</v>
      </c>
      <c r="I2882" s="3">
        <f>IF(MATCH(I$1,$C2882:$C2885,0)&lt;(MATCH(J$1,$C2882:$C2885,0)),1*a_vote,0)+IF(MATCH(I$1,$D2882:$D2885,0)&lt;MATCH(J$1,$D2882:$D2885,0),1*b_vote,0)+IF(MATCH(I$1,$E2882:$E2885,0)&lt;MATCH(J$1,$E2882:$E2885,0),1*c_vote,0)+IF(MATCH(I$1,$F2882:$F2885,0)&lt;MATCH(J$1,$F2882:$F2885,0),1*d_vote,0)</f>
        <v>0.27</v>
      </c>
      <c r="J2882" s="3">
        <f>IF(MATCH(I$1,$C2882:$C2885,0)&gt;(MATCH(J$1,$C2882:$C2885,0)),1*a_vote,0)+IF(MATCH(I$1,$D2882:$D2885,0)&gt;MATCH(J$1,$D2882:$D2885,0),1*b_vote,0)+IF(MATCH(I$1,$E2882:$E2885,0)&gt;MATCH(J$1,$E2882:$E2885,0),1*c_vote,0)+IF(MATCH(I$1,$F2882:$F2885,0)&gt;MATCH(J$1,$F2882:$F2885,0),1*d_vote,0)</f>
        <v>0.73</v>
      </c>
      <c r="K2882" s="3">
        <f>IF(MATCH($K$1,$C2882:$C2885,0)&lt;(MATCH($L$1,$C2882:$C2885,0)),1*a_vote,0)+IF(MATCH($K$1,$D2882:$D2885,0)&lt;MATCH($L$1,$D2882:$D2885,0),1*b_vote,0)+IF(MATCH($K$1,$E2882:$E2885,0)&lt;MATCH($L$1,$E2882:$E2885,0),1*c_vote,0)+IF(MATCH($K$1,$F2882:$F2885,0)&lt;MATCH($L$1,$F2882:$F2885,0),1*d_vote,0)</f>
        <v>0.53</v>
      </c>
      <c r="L2882" s="3">
        <f>IF(MATCH(K$1,$C2882:$C2885,0)&gt;(MATCH(L$1,$C2882:$C2885,0)),1*a_vote,0)+IF(MATCH(K$1,$D2882:$D2885,0)&gt;MATCH(L$1,$D2882:$D2885,0),1*b_vote,0)+IF(MATCH(K$1,$E2882:$E2885,0)&gt;MATCH(L$1,$E2882:$E2885,0),1*c_vote,0)+IF(MATCH(K$1,$F2882:$F2885,0)&gt;MATCH(L$1,$F2882:$F2885,0),1*d_vote,0)</f>
        <v>0.47</v>
      </c>
      <c r="M2882" s="3">
        <f>IF(MATCH($M$1,$C2882:$C2885,0)&lt;(MATCH($N$1,$C2882:$C2885,0)),1*a_vote,0)+IF(MATCH($M$1,$D2882:$D2885,0)&lt;MATCH($N$1,$D2882:$D2885,0),1*b_vote,0)+IF(MATCH($M$1,$E2882:$E2885,0)&lt;MATCH($N$1,$E2882:$E2885,0),1*c_vote,0)+IF(MATCH($M$1,$F2882:$F2885,0)&lt;MATCH($N$1,$F2882:$F2885,0),1*d_vote,0)</f>
        <v>0.78</v>
      </c>
      <c r="N2882" s="3">
        <f>IF(MATCH(M$1,$C2882:$C2885,0)&gt;(MATCH(N$1,$C2882:$C2885,0)),1*a_vote,0)+IF(MATCH(M$1,$D2882:$D2885,0)&gt;MATCH(N$1,$D2882:$D2885,0),1*b_vote,0)+IF(MATCH(M$1,$E2882:$E2885,0)&gt;MATCH(N$1,$E2882:$E2885,0),1*c_vote,0)+IF(MATCH(M$1,$F2882:$F2885,0)&gt;MATCH(N$1,$F2882:$F2885,0),1*d_vote,0)</f>
        <v>0.21999999999999997</v>
      </c>
      <c r="O2882" s="3">
        <f>IF(MATCH($O$1,$C2882:$C2885,0)&lt;(MATCH($P$1,$C2882:$C2885,0)),1*a_vote,0)+IF(MATCH($O$1,$D2882:$D2885,0)&lt;MATCH($P$1,$D2882:$D2885,0),1*b_vote,0)+IF(MATCH($O$1,$E2882:$E2885,0)&lt;MATCH($P$1,$E2882:$E2885,0),1*c_vote,0)+IF(MATCH($O$1,$F2882:$F2885,0)&lt;MATCH($P$1,$F2882:$F2885,0),1*d_vote,0)</f>
        <v>0.75</v>
      </c>
      <c r="P2882" s="3">
        <f>IF(MATCH(O$1,$C2882:$C2885,0)&gt;(MATCH(P$1,$C2882:$C2885,0)),1*a_vote,0)+IF(MATCH(O$1,$D2882:$D2885,0)&gt;MATCH(P$1,$D2882:$D2885,0),1*b_vote,0)+IF(MATCH(O$1,$E2882:$E2885,0)&gt;MATCH(P$1,$E2882:$E2885,0),1*c_vote,0)+IF(MATCH(O$1,$F2882:$F2885,0)&gt;MATCH(P$1,$F2882:$F2885,0),1*d_vote,0)</f>
        <v>0.25</v>
      </c>
      <c r="Q2882" s="3">
        <f>IF(MATCH($Q$1,$C2882:$C2885,0)&lt;(MATCH($R$1,$C2882:$C2885,0)),1*a_vote,0)+IF(MATCH($Q$1,$D2882:$D2885,0)&lt;MATCH($R$1,$D2882:$D2885,0),1*b_vote,0)+IF(MATCH($Q$1,$E2882:$E2885,0)&lt;MATCH($R$1,$E2882:$E2885,0),1*c_vote,0)+IF(MATCH($Q$1,$F2882:$F2885,0)&lt;MATCH($R$1,$F2882:$F2885,0),1*d_vote,0)</f>
        <v>0.78</v>
      </c>
      <c r="R2882" s="3">
        <f>IF(MATCH(Q$1,$C2882:$C2885,0)&gt;(MATCH(R$1,$C2882:$C2885,0)),1*a_vote,0)+IF(MATCH(Q$1,$D2882:$D2885,0)&gt;MATCH(R$1,$D2882:$D2885,0),1*b_vote,0)+IF(MATCH(Q$1,$E2882:$E2885,0)&gt;MATCH(R$1,$E2882:$E2885,0),1*c_vote,0)+IF(MATCH(Q$1,$F2882:$F2885,0)&gt;MATCH(R$1,$F2882:$F2885,0),1*d_vote,0)</f>
        <v>0.21999999999999997</v>
      </c>
      <c r="S2882" s="3">
        <f>IF(MATCH($S$1,$C2882:$C2885,0)&lt;(MATCH($T$1,$C2882:$C2885,0)),1*a_vote,0)+IF(MATCH($S$1,$D2882:$D2885,0)&lt;MATCH($T$1,$D2882:$D2885,0),1*b_vote,0)+IF(MATCH($S$1,$E2882:$E2885,0)&lt;MATCH($T$1,$E2882:$E2885,0),1*c_vote,0)+IF(MATCH($S$1,$F2882:$F2885,0)&lt;MATCH($T$1,$F2882:$F2885,0),1*d_vote,0)</f>
        <v>0.78</v>
      </c>
      <c r="T2882" s="3">
        <f>IF(MATCH(S$1,$C2882:$C2885,0)&gt;(MATCH(T$1,$C2882:$C2885,0)),1*a_vote,0)+IF(MATCH(S$1,$D2882:$D2885,0)&gt;MATCH(T$1,$D2882:$D2885,0),1*b_vote,0)+IF(MATCH(S$1,$E2882:$E2885,0)&gt;MATCH(T$1,$E2882:$E2885,0),1*c_vote,0)+IF(MATCH(S$1,$F2882:$F2885,0)&gt;MATCH(T$1,$F2882:$F2885,0),1*d_vote,0)</f>
        <v>0.21999999999999997</v>
      </c>
    </row>
    <row r="2883" spans="1:20" x14ac:dyDescent="0.25">
      <c r="A2883">
        <f t="shared" si="90"/>
        <v>2882</v>
      </c>
      <c r="B2883">
        <f t="shared" si="91"/>
        <v>721</v>
      </c>
      <c r="C2883" t="str">
        <f>INDEX('VBA code_permu_wo_repettn'!$T$3:$Y$6,COUNTIF('Profile-matrices_Condorcet'!$B$2:$B2883,'Profile-matrices_Condorcet'!$B2883),MATCH(INDEX('numeric possibilities'!D$3:D$1298,VLOOKUP($B2883,'numeric possibilities'!$C$3:$G$1298,1)),'VBA code_permu_wo_repettn'!$T$2:$Y$2))</f>
        <v>B</v>
      </c>
      <c r="D2883" t="str">
        <f>INDEX('VBA code_permu_wo_repettn'!$AA$3:$AF$6,COUNTIF('Profile-matrices_Condorcet'!$B$2:$B2883,'Profile-matrices_Condorcet'!$B2883),MATCH(INDEX('numeric possibilities'!E$3:E$1298,VLOOKUP($B2883,'numeric possibilities'!$C$3:$G$1298,1)),'VBA code_permu_wo_repettn'!$AA$2:$AF$2))</f>
        <v>A</v>
      </c>
      <c r="E2883" t="str">
        <f>INDEX('VBA code_permu_wo_repettn'!$AH$3:$AM$6,COUNTIF('Profile-matrices_Condorcet'!$B$2:$B2883,'Profile-matrices_Condorcet'!$B2883),MATCH(INDEX('numeric possibilities'!F$3:F$1298,VLOOKUP($B2883,'numeric possibilities'!$C$3:$G$1298,1)),'VBA code_permu_wo_repettn'!$AH$2:$AM$2))</f>
        <v>B</v>
      </c>
      <c r="F2883" t="str">
        <f>INDEX('VBA code_permu_wo_repettn'!$AO$3:$AT$6,COUNTIF('Profile-matrices_Condorcet'!$B$2:$B2883,'Profile-matrices_Condorcet'!$B2883),MATCH(INDEX('numeric possibilities'!G$3:G$1298,VLOOKUP($B2883,'numeric possibilities'!$C$3:$G$1298,1)),'VBA code_permu_wo_repettn'!$AO$2:$AT$2))</f>
        <v>B</v>
      </c>
      <c r="H2883" t="s">
        <v>15</v>
      </c>
      <c r="I2883" t="str">
        <f>IF(I2882&gt;J2882,$I$1,IF(I2882&lt;J2882,$J$1,0))</f>
        <v>B</v>
      </c>
      <c r="K2883" t="str">
        <f>IF(K2882&gt;L2882,$K$1,IF(K2882&lt;L2882,$L$1,0))</f>
        <v>A</v>
      </c>
      <c r="M2883" t="str">
        <f>IF(M2882&gt;N2882,$M$1,IF(M2882&lt;N2882,$N$1,0))</f>
        <v>A</v>
      </c>
      <c r="O2883" t="str">
        <f>IF(O2882&gt;P2882,$O$1,IF(O2882&lt;P2882,$P$1,0))</f>
        <v>B</v>
      </c>
      <c r="Q2883" t="str">
        <f>IF(Q2882&gt;R2882,$Q$1,IF(Q2882&lt;R2882,$R$1,0))</f>
        <v>B</v>
      </c>
      <c r="S2883" t="str">
        <f>IF(S2882&gt;T2882,$S$1,IF(S2882&lt;T2882,$T$1,0))</f>
        <v>C</v>
      </c>
    </row>
    <row r="2884" spans="1:20" x14ac:dyDescent="0.25">
      <c r="A2884">
        <f t="shared" si="90"/>
        <v>2883</v>
      </c>
      <c r="B2884">
        <f t="shared" si="91"/>
        <v>721</v>
      </c>
      <c r="C2884" t="str">
        <f>INDEX('VBA code_permu_wo_repettn'!$T$3:$Y$6,COUNTIF('Profile-matrices_Condorcet'!$B$2:$B2884,'Profile-matrices_Condorcet'!$B2884),MATCH(INDEX('numeric possibilities'!D$3:D$1298,VLOOKUP($B2884,'numeric possibilities'!$C$3:$G$1298,1)),'VBA code_permu_wo_repettn'!$T$2:$Y$2))</f>
        <v>C</v>
      </c>
      <c r="D2884" t="str">
        <f>INDEX('VBA code_permu_wo_repettn'!$AA$3:$AF$6,COUNTIF('Profile-matrices_Condorcet'!$B$2:$B2884,'Profile-matrices_Condorcet'!$B2884),MATCH(INDEX('numeric possibilities'!E$3:E$1298,VLOOKUP($B2884,'numeric possibilities'!$C$3:$G$1298,1)),'VBA code_permu_wo_repettn'!$AA$2:$AF$2))</f>
        <v>C</v>
      </c>
      <c r="E2884" t="str">
        <f>INDEX('VBA code_permu_wo_repettn'!$AH$3:$AM$6,COUNTIF('Profile-matrices_Condorcet'!$B$2:$B2884,'Profile-matrices_Condorcet'!$B2884),MATCH(INDEX('numeric possibilities'!F$3:F$1298,VLOOKUP($B2884,'numeric possibilities'!$C$3:$G$1298,1)),'VBA code_permu_wo_repettn'!$AH$2:$AM$2))</f>
        <v>A</v>
      </c>
      <c r="F2884" t="str">
        <f>INDEX('VBA code_permu_wo_repettn'!$AO$3:$AT$6,COUNTIF('Profile-matrices_Condorcet'!$B$2:$B2884,'Profile-matrices_Condorcet'!$B2884),MATCH(INDEX('numeric possibilities'!G$3:G$1298,VLOOKUP($B2884,'numeric possibilities'!$C$3:$G$1298,1)),'VBA code_permu_wo_repettn'!$AO$2:$AT$2))</f>
        <v>C</v>
      </c>
      <c r="I2884" t="s">
        <v>0</v>
      </c>
      <c r="J2884" t="s">
        <v>1</v>
      </c>
      <c r="K2884" t="s">
        <v>2</v>
      </c>
      <c r="L2884" t="s">
        <v>3</v>
      </c>
    </row>
    <row r="2885" spans="1:20" x14ac:dyDescent="0.25">
      <c r="A2885">
        <f t="shared" si="90"/>
        <v>2884</v>
      </c>
      <c r="B2885">
        <f t="shared" si="91"/>
        <v>721</v>
      </c>
      <c r="C2885" t="str">
        <f>INDEX('VBA code_permu_wo_repettn'!$T$3:$Y$6,COUNTIF('Profile-matrices_Condorcet'!$B$2:$B2885,'Profile-matrices_Condorcet'!$B2885),MATCH(INDEX('numeric possibilities'!D$3:D$1298,VLOOKUP($B2885,'numeric possibilities'!$C$3:$G$1298,1)),'VBA code_permu_wo_repettn'!$T$2:$Y$2))</f>
        <v>D</v>
      </c>
      <c r="D2885" t="str">
        <f>INDEX('VBA code_permu_wo_repettn'!$AA$3:$AF$6,COUNTIF('Profile-matrices_Condorcet'!$B$2:$B2885,'Profile-matrices_Condorcet'!$B2885),MATCH(INDEX('numeric possibilities'!E$3:E$1298,VLOOKUP($B2885,'numeric possibilities'!$C$3:$G$1298,1)),'VBA code_permu_wo_repettn'!$AA$2:$AF$2))</f>
        <v>D</v>
      </c>
      <c r="E2885" t="str">
        <f>INDEX('VBA code_permu_wo_repettn'!$AH$3:$AM$6,COUNTIF('Profile-matrices_Condorcet'!$B$2:$B2885,'Profile-matrices_Condorcet'!$B2885),MATCH(INDEX('numeric possibilities'!F$3:F$1298,VLOOKUP($B2885,'numeric possibilities'!$C$3:$G$1298,1)),'VBA code_permu_wo_repettn'!$AH$2:$AM$2))</f>
        <v>D</v>
      </c>
      <c r="F2885" t="str">
        <f>INDEX('VBA code_permu_wo_repettn'!$AO$3:$AT$6,COUNTIF('Profile-matrices_Condorcet'!$B$2:$B2885,'Profile-matrices_Condorcet'!$B2885),MATCH(INDEX('numeric possibilities'!G$3:G$1298,VLOOKUP($B2885,'numeric possibilities'!$C$3:$G$1298,1)),'VBA code_permu_wo_repettn'!$AO$2:$AT$2))</f>
        <v>A</v>
      </c>
      <c r="G2885" t="str">
        <f>IF(MAX(I2885:L2885)&gt;='numeric possibilities'!$B$4/2,INDEX('Profile-matrices_Condorcet'!I2884:L2884,1,MATCH(MAX('Profile-matrices_Condorcet'!I2885:L2885),'Profile-matrices_Condorcet'!I2885:L2885,0)),"NCW")</f>
        <v>B</v>
      </c>
      <c r="H2885" t="s">
        <v>13</v>
      </c>
      <c r="I2885" s="3">
        <f>COUNTIF($I2883:$S2883,I2884)</f>
        <v>2</v>
      </c>
      <c r="J2885" s="3">
        <f>COUNTIF($I2883:$S2883,J2884)</f>
        <v>3</v>
      </c>
      <c r="K2885" s="3">
        <f>COUNTIF($I2883:$S2883,K2884)</f>
        <v>1</v>
      </c>
      <c r="L2885" s="3">
        <f>COUNTIF($I2883:$S2883,L2884)</f>
        <v>0</v>
      </c>
    </row>
    <row r="2886" spans="1:20" x14ac:dyDescent="0.25">
      <c r="A2886">
        <f t="shared" si="90"/>
        <v>2885</v>
      </c>
      <c r="B2886">
        <f t="shared" si="91"/>
        <v>722</v>
      </c>
      <c r="C2886" t="str">
        <f>INDEX('VBA code_permu_wo_repettn'!$T$3:$Y$6,COUNTIF('Profile-matrices_Condorcet'!$B$2:$B2886,'Profile-matrices_Condorcet'!$B2886),MATCH(INDEX('numeric possibilities'!D$3:D$1298,VLOOKUP($B2886,'numeric possibilities'!$C$3:$G$1298,1)),'VBA code_permu_wo_repettn'!$T$2:$Y$2))</f>
        <v>A</v>
      </c>
      <c r="D2886" t="str">
        <f>INDEX('VBA code_permu_wo_repettn'!$AA$3:$AF$6,COUNTIF('Profile-matrices_Condorcet'!$B$2:$B2886,'Profile-matrices_Condorcet'!$B2886),MATCH(INDEX('numeric possibilities'!E$3:E$1298,VLOOKUP($B2886,'numeric possibilities'!$C$3:$G$1298,1)),'VBA code_permu_wo_repettn'!$AA$2:$AF$2))</f>
        <v>B</v>
      </c>
      <c r="E2886" t="str">
        <f>INDEX('VBA code_permu_wo_repettn'!$AH$3:$AM$6,COUNTIF('Profile-matrices_Condorcet'!$B$2:$B2886,'Profile-matrices_Condorcet'!$B2886),MATCH(INDEX('numeric possibilities'!F$3:F$1298,VLOOKUP($B2886,'numeric possibilities'!$C$3:$G$1298,1)),'VBA code_permu_wo_repettn'!$AH$2:$AM$2))</f>
        <v>C</v>
      </c>
      <c r="F2886" t="str">
        <f>INDEX('VBA code_permu_wo_repettn'!$AO$3:$AT$6,COUNTIF('Profile-matrices_Condorcet'!$B$2:$B2886,'Profile-matrices_Condorcet'!$B2886),MATCH(INDEX('numeric possibilities'!G$3:G$1298,VLOOKUP($B2886,'numeric possibilities'!$C$3:$G$1298,1)),'VBA code_permu_wo_repettn'!$AO$2:$AT$2))</f>
        <v>D</v>
      </c>
      <c r="H2886" t="s">
        <v>14</v>
      </c>
      <c r="I2886" s="3">
        <f>IF(MATCH(I$1,$C2886:$C2889,0)&lt;(MATCH(J$1,$C2886:$C2889,0)),1*a_vote,0)+IF(MATCH(I$1,$D2886:$D2889,0)&lt;MATCH(J$1,$D2886:$D2889,0),1*b_vote,0)+IF(MATCH(I$1,$E2886:$E2889,0)&lt;MATCH(J$1,$E2886:$E2889,0),1*c_vote,0)+IF(MATCH(I$1,$F2886:$F2889,0)&lt;MATCH(J$1,$F2886:$F2889,0),1*d_vote,0)</f>
        <v>0.27</v>
      </c>
      <c r="J2886" s="3">
        <f>IF(MATCH(I$1,$C2886:$C2889,0)&gt;(MATCH(J$1,$C2886:$C2889,0)),1*a_vote,0)+IF(MATCH(I$1,$D2886:$D2889,0)&gt;MATCH(J$1,$D2886:$D2889,0),1*b_vote,0)+IF(MATCH(I$1,$E2886:$E2889,0)&gt;MATCH(J$1,$E2886:$E2889,0),1*c_vote,0)+IF(MATCH(I$1,$F2886:$F2889,0)&gt;MATCH(J$1,$F2886:$F2889,0),1*d_vote,0)</f>
        <v>0.73</v>
      </c>
      <c r="K2886" s="3">
        <f>IF(MATCH($K$1,$C2886:$C2889,0)&lt;(MATCH($L$1,$C2886:$C2889,0)),1*a_vote,0)+IF(MATCH($K$1,$D2886:$D2889,0)&lt;MATCH($L$1,$D2886:$D2889,0),1*b_vote,0)+IF(MATCH($K$1,$E2886:$E2889,0)&lt;MATCH($L$1,$E2886:$E2889,0),1*c_vote,0)+IF(MATCH($K$1,$F2886:$F2889,0)&lt;MATCH($L$1,$F2886:$F2889,0),1*d_vote,0)</f>
        <v>0.53</v>
      </c>
      <c r="L2886" s="3">
        <f>IF(MATCH(K$1,$C2886:$C2889,0)&gt;(MATCH(L$1,$C2886:$C2889,0)),1*a_vote,0)+IF(MATCH(K$1,$D2886:$D2889,0)&gt;MATCH(L$1,$D2886:$D2889,0),1*b_vote,0)+IF(MATCH(K$1,$E2886:$E2889,0)&gt;MATCH(L$1,$E2886:$E2889,0),1*c_vote,0)+IF(MATCH(K$1,$F2886:$F2889,0)&gt;MATCH(L$1,$F2886:$F2889,0),1*d_vote,0)</f>
        <v>0.47</v>
      </c>
      <c r="M2886" s="3">
        <f>IF(MATCH($M$1,$C2886:$C2889,0)&lt;(MATCH($N$1,$C2886:$C2889,0)),1*a_vote,0)+IF(MATCH($M$1,$D2886:$D2889,0)&lt;MATCH($N$1,$D2886:$D2889,0),1*b_vote,0)+IF(MATCH($M$1,$E2886:$E2889,0)&lt;MATCH($N$1,$E2886:$E2889,0),1*c_vote,0)+IF(MATCH($M$1,$F2886:$F2889,0)&lt;MATCH($N$1,$F2886:$F2889,0),1*d_vote,0)</f>
        <v>0.78</v>
      </c>
      <c r="N2886" s="3">
        <f>IF(MATCH(M$1,$C2886:$C2889,0)&gt;(MATCH(N$1,$C2886:$C2889,0)),1*a_vote,0)+IF(MATCH(M$1,$D2886:$D2889,0)&gt;MATCH(N$1,$D2886:$D2889,0),1*b_vote,0)+IF(MATCH(M$1,$E2886:$E2889,0)&gt;MATCH(N$1,$E2886:$E2889,0),1*c_vote,0)+IF(MATCH(M$1,$F2886:$F2889,0)&gt;MATCH(N$1,$F2886:$F2889,0),1*d_vote,0)</f>
        <v>0.21999999999999997</v>
      </c>
      <c r="O2886" s="3">
        <f>IF(MATCH($O$1,$C2886:$C2889,0)&lt;(MATCH($P$1,$C2886:$C2889,0)),1*a_vote,0)+IF(MATCH($O$1,$D2886:$D2889,0)&lt;MATCH($P$1,$D2886:$D2889,0),1*b_vote,0)+IF(MATCH($O$1,$E2886:$E2889,0)&lt;MATCH($P$1,$E2886:$E2889,0),1*c_vote,0)+IF(MATCH($O$1,$F2886:$F2889,0)&lt;MATCH($P$1,$F2886:$F2889,0),1*d_vote,0)</f>
        <v>0.75</v>
      </c>
      <c r="P2886" s="3">
        <f>IF(MATCH(O$1,$C2886:$C2889,0)&gt;(MATCH(P$1,$C2886:$C2889,0)),1*a_vote,0)+IF(MATCH(O$1,$D2886:$D2889,0)&gt;MATCH(P$1,$D2886:$D2889,0),1*b_vote,0)+IF(MATCH(O$1,$E2886:$E2889,0)&gt;MATCH(P$1,$E2886:$E2889,0),1*c_vote,0)+IF(MATCH(O$1,$F2886:$F2889,0)&gt;MATCH(P$1,$F2886:$F2889,0),1*d_vote,0)</f>
        <v>0.25</v>
      </c>
      <c r="Q2886" s="3">
        <f>IF(MATCH($Q$1,$C2886:$C2889,0)&lt;(MATCH($R$1,$C2886:$C2889,0)),1*a_vote,0)+IF(MATCH($Q$1,$D2886:$D2889,0)&lt;MATCH($R$1,$D2886:$D2889,0),1*b_vote,0)+IF(MATCH($Q$1,$E2886:$E2889,0)&lt;MATCH($R$1,$E2886:$E2889,0),1*c_vote,0)+IF(MATCH($Q$1,$F2886:$F2889,0)&lt;MATCH($R$1,$F2886:$F2889,0),1*d_vote,0)</f>
        <v>0.78</v>
      </c>
      <c r="R2886" s="3">
        <f>IF(MATCH(Q$1,$C2886:$C2889,0)&gt;(MATCH(R$1,$C2886:$C2889,0)),1*a_vote,0)+IF(MATCH(Q$1,$D2886:$D2889,0)&gt;MATCH(R$1,$D2886:$D2889,0),1*b_vote,0)+IF(MATCH(Q$1,$E2886:$E2889,0)&gt;MATCH(R$1,$E2886:$E2889,0),1*c_vote,0)+IF(MATCH(Q$1,$F2886:$F2889,0)&gt;MATCH(R$1,$F2886:$F2889,0),1*d_vote,0)</f>
        <v>0.21999999999999997</v>
      </c>
      <c r="S2886" s="3">
        <f>IF(MATCH($S$1,$C2886:$C2889,0)&lt;(MATCH($T$1,$C2886:$C2889,0)),1*a_vote,0)+IF(MATCH($S$1,$D2886:$D2889,0)&lt;MATCH($T$1,$D2886:$D2889,0),1*b_vote,0)+IF(MATCH($S$1,$E2886:$E2889,0)&lt;MATCH($T$1,$E2886:$E2889,0),1*c_vote,0)+IF(MATCH($S$1,$F2886:$F2889,0)&lt;MATCH($T$1,$F2886:$F2889,0),1*d_vote,0)</f>
        <v>0.51</v>
      </c>
      <c r="T2886" s="3">
        <f>IF(MATCH(S$1,$C2886:$C2889,0)&gt;(MATCH(T$1,$C2886:$C2889,0)),1*a_vote,0)+IF(MATCH(S$1,$D2886:$D2889,0)&gt;MATCH(T$1,$D2886:$D2889,0),1*b_vote,0)+IF(MATCH(S$1,$E2886:$E2889,0)&gt;MATCH(T$1,$E2886:$E2889,0),1*c_vote,0)+IF(MATCH(S$1,$F2886:$F2889,0)&gt;MATCH(T$1,$F2886:$F2889,0),1*d_vote,0)</f>
        <v>0.49</v>
      </c>
    </row>
    <row r="2887" spans="1:20" x14ac:dyDescent="0.25">
      <c r="A2887">
        <f t="shared" si="90"/>
        <v>2886</v>
      </c>
      <c r="B2887">
        <f t="shared" si="91"/>
        <v>722</v>
      </c>
      <c r="C2887" t="str">
        <f>INDEX('VBA code_permu_wo_repettn'!$T$3:$Y$6,COUNTIF('Profile-matrices_Condorcet'!$B$2:$B2887,'Profile-matrices_Condorcet'!$B2887),MATCH(INDEX('numeric possibilities'!D$3:D$1298,VLOOKUP($B2887,'numeric possibilities'!$C$3:$G$1298,1)),'VBA code_permu_wo_repettn'!$T$2:$Y$2))</f>
        <v>B</v>
      </c>
      <c r="D2887" t="str">
        <f>INDEX('VBA code_permu_wo_repettn'!$AA$3:$AF$6,COUNTIF('Profile-matrices_Condorcet'!$B$2:$B2887,'Profile-matrices_Condorcet'!$B2887),MATCH(INDEX('numeric possibilities'!E$3:E$1298,VLOOKUP($B2887,'numeric possibilities'!$C$3:$G$1298,1)),'VBA code_permu_wo_repettn'!$AA$2:$AF$2))</f>
        <v>A</v>
      </c>
      <c r="E2887" t="str">
        <f>INDEX('VBA code_permu_wo_repettn'!$AH$3:$AM$6,COUNTIF('Profile-matrices_Condorcet'!$B$2:$B2887,'Profile-matrices_Condorcet'!$B2887),MATCH(INDEX('numeric possibilities'!F$3:F$1298,VLOOKUP($B2887,'numeric possibilities'!$C$3:$G$1298,1)),'VBA code_permu_wo_repettn'!$AH$2:$AM$2))</f>
        <v>B</v>
      </c>
      <c r="F2887" t="str">
        <f>INDEX('VBA code_permu_wo_repettn'!$AO$3:$AT$6,COUNTIF('Profile-matrices_Condorcet'!$B$2:$B2887,'Profile-matrices_Condorcet'!$B2887),MATCH(INDEX('numeric possibilities'!G$3:G$1298,VLOOKUP($B2887,'numeric possibilities'!$C$3:$G$1298,1)),'VBA code_permu_wo_repettn'!$AO$2:$AT$2))</f>
        <v>B</v>
      </c>
      <c r="H2887" t="s">
        <v>15</v>
      </c>
      <c r="I2887" t="str">
        <f>IF(I2886&gt;J2886,$I$1,IF(I2886&lt;J2886,$J$1,0))</f>
        <v>B</v>
      </c>
      <c r="K2887" t="str">
        <f>IF(K2886&gt;L2886,$K$1,IF(K2886&lt;L2886,$L$1,0))</f>
        <v>A</v>
      </c>
      <c r="M2887" t="str">
        <f>IF(M2886&gt;N2886,$M$1,IF(M2886&lt;N2886,$N$1,0))</f>
        <v>A</v>
      </c>
      <c r="O2887" t="str">
        <f>IF(O2886&gt;P2886,$O$1,IF(O2886&lt;P2886,$P$1,0))</f>
        <v>B</v>
      </c>
      <c r="Q2887" t="str">
        <f>IF(Q2886&gt;R2886,$Q$1,IF(Q2886&lt;R2886,$R$1,0))</f>
        <v>B</v>
      </c>
      <c r="S2887" t="str">
        <f>IF(S2886&gt;T2886,$S$1,IF(S2886&lt;T2886,$T$1,0))</f>
        <v>C</v>
      </c>
    </row>
    <row r="2888" spans="1:20" x14ac:dyDescent="0.25">
      <c r="A2888">
        <f t="shared" si="90"/>
        <v>2887</v>
      </c>
      <c r="B2888">
        <f t="shared" si="91"/>
        <v>722</v>
      </c>
      <c r="C2888" t="str">
        <f>INDEX('VBA code_permu_wo_repettn'!$T$3:$Y$6,COUNTIF('Profile-matrices_Condorcet'!$B$2:$B2888,'Profile-matrices_Condorcet'!$B2888),MATCH(INDEX('numeric possibilities'!D$3:D$1298,VLOOKUP($B2888,'numeric possibilities'!$C$3:$G$1298,1)),'VBA code_permu_wo_repettn'!$T$2:$Y$2))</f>
        <v>D</v>
      </c>
      <c r="D2888" t="str">
        <f>INDEX('VBA code_permu_wo_repettn'!$AA$3:$AF$6,COUNTIF('Profile-matrices_Condorcet'!$B$2:$B2888,'Profile-matrices_Condorcet'!$B2888),MATCH(INDEX('numeric possibilities'!E$3:E$1298,VLOOKUP($B2888,'numeric possibilities'!$C$3:$G$1298,1)),'VBA code_permu_wo_repettn'!$AA$2:$AF$2))</f>
        <v>C</v>
      </c>
      <c r="E2888" t="str">
        <f>INDEX('VBA code_permu_wo_repettn'!$AH$3:$AM$6,COUNTIF('Profile-matrices_Condorcet'!$B$2:$B2888,'Profile-matrices_Condorcet'!$B2888),MATCH(INDEX('numeric possibilities'!F$3:F$1298,VLOOKUP($B2888,'numeric possibilities'!$C$3:$G$1298,1)),'VBA code_permu_wo_repettn'!$AH$2:$AM$2))</f>
        <v>A</v>
      </c>
      <c r="F2888" t="str">
        <f>INDEX('VBA code_permu_wo_repettn'!$AO$3:$AT$6,COUNTIF('Profile-matrices_Condorcet'!$B$2:$B2888,'Profile-matrices_Condorcet'!$B2888),MATCH(INDEX('numeric possibilities'!G$3:G$1298,VLOOKUP($B2888,'numeric possibilities'!$C$3:$G$1298,1)),'VBA code_permu_wo_repettn'!$AO$2:$AT$2))</f>
        <v>C</v>
      </c>
      <c r="I2888" t="s">
        <v>0</v>
      </c>
      <c r="J2888" t="s">
        <v>1</v>
      </c>
      <c r="K2888" t="s">
        <v>2</v>
      </c>
      <c r="L2888" t="s">
        <v>3</v>
      </c>
    </row>
    <row r="2889" spans="1:20" x14ac:dyDescent="0.25">
      <c r="A2889">
        <f t="shared" si="90"/>
        <v>2888</v>
      </c>
      <c r="B2889">
        <f t="shared" si="91"/>
        <v>722</v>
      </c>
      <c r="C2889" t="str">
        <f>INDEX('VBA code_permu_wo_repettn'!$T$3:$Y$6,COUNTIF('Profile-matrices_Condorcet'!$B$2:$B2889,'Profile-matrices_Condorcet'!$B2889),MATCH(INDEX('numeric possibilities'!D$3:D$1298,VLOOKUP($B2889,'numeric possibilities'!$C$3:$G$1298,1)),'VBA code_permu_wo_repettn'!$T$2:$Y$2))</f>
        <v>C</v>
      </c>
      <c r="D2889" t="str">
        <f>INDEX('VBA code_permu_wo_repettn'!$AA$3:$AF$6,COUNTIF('Profile-matrices_Condorcet'!$B$2:$B2889,'Profile-matrices_Condorcet'!$B2889),MATCH(INDEX('numeric possibilities'!E$3:E$1298,VLOOKUP($B2889,'numeric possibilities'!$C$3:$G$1298,1)),'VBA code_permu_wo_repettn'!$AA$2:$AF$2))</f>
        <v>D</v>
      </c>
      <c r="E2889" t="str">
        <f>INDEX('VBA code_permu_wo_repettn'!$AH$3:$AM$6,COUNTIF('Profile-matrices_Condorcet'!$B$2:$B2889,'Profile-matrices_Condorcet'!$B2889),MATCH(INDEX('numeric possibilities'!F$3:F$1298,VLOOKUP($B2889,'numeric possibilities'!$C$3:$G$1298,1)),'VBA code_permu_wo_repettn'!$AH$2:$AM$2))</f>
        <v>D</v>
      </c>
      <c r="F2889" t="str">
        <f>INDEX('VBA code_permu_wo_repettn'!$AO$3:$AT$6,COUNTIF('Profile-matrices_Condorcet'!$B$2:$B2889,'Profile-matrices_Condorcet'!$B2889),MATCH(INDEX('numeric possibilities'!G$3:G$1298,VLOOKUP($B2889,'numeric possibilities'!$C$3:$G$1298,1)),'VBA code_permu_wo_repettn'!$AO$2:$AT$2))</f>
        <v>A</v>
      </c>
      <c r="G2889" t="str">
        <f>IF(MAX(I2889:L2889)&gt;='numeric possibilities'!$B$4/2,INDEX('Profile-matrices_Condorcet'!I2888:L2888,1,MATCH(MAX('Profile-matrices_Condorcet'!I2889:L2889),'Profile-matrices_Condorcet'!I2889:L2889,0)),"NCW")</f>
        <v>B</v>
      </c>
      <c r="H2889" t="s">
        <v>13</v>
      </c>
      <c r="I2889" s="3">
        <f>COUNTIF($I2887:$S2887,I2888)</f>
        <v>2</v>
      </c>
      <c r="J2889" s="3">
        <f>COUNTIF($I2887:$S2887,J2888)</f>
        <v>3</v>
      </c>
      <c r="K2889" s="3">
        <f>COUNTIF($I2887:$S2887,K2888)</f>
        <v>1</v>
      </c>
      <c r="L2889" s="3">
        <f>COUNTIF($I2887:$S2887,L2888)</f>
        <v>0</v>
      </c>
    </row>
    <row r="2890" spans="1:20" x14ac:dyDescent="0.25">
      <c r="A2890">
        <f t="shared" si="90"/>
        <v>2889</v>
      </c>
      <c r="B2890">
        <f t="shared" si="91"/>
        <v>723</v>
      </c>
      <c r="C2890" t="str">
        <f>INDEX('VBA code_permu_wo_repettn'!$T$3:$Y$6,COUNTIF('Profile-matrices_Condorcet'!$B$2:$B2890,'Profile-matrices_Condorcet'!$B2890),MATCH(INDEX('numeric possibilities'!D$3:D$1298,VLOOKUP($B2890,'numeric possibilities'!$C$3:$G$1298,1)),'VBA code_permu_wo_repettn'!$T$2:$Y$2))</f>
        <v>A</v>
      </c>
      <c r="D2890" t="str">
        <f>INDEX('VBA code_permu_wo_repettn'!$AA$3:$AF$6,COUNTIF('Profile-matrices_Condorcet'!$B$2:$B2890,'Profile-matrices_Condorcet'!$B2890),MATCH(INDEX('numeric possibilities'!E$3:E$1298,VLOOKUP($B2890,'numeric possibilities'!$C$3:$G$1298,1)),'VBA code_permu_wo_repettn'!$AA$2:$AF$2))</f>
        <v>B</v>
      </c>
      <c r="E2890" t="str">
        <f>INDEX('VBA code_permu_wo_repettn'!$AH$3:$AM$6,COUNTIF('Profile-matrices_Condorcet'!$B$2:$B2890,'Profile-matrices_Condorcet'!$B2890),MATCH(INDEX('numeric possibilities'!F$3:F$1298,VLOOKUP($B2890,'numeric possibilities'!$C$3:$G$1298,1)),'VBA code_permu_wo_repettn'!$AH$2:$AM$2))</f>
        <v>C</v>
      </c>
      <c r="F2890" t="str">
        <f>INDEX('VBA code_permu_wo_repettn'!$AO$3:$AT$6,COUNTIF('Profile-matrices_Condorcet'!$B$2:$B2890,'Profile-matrices_Condorcet'!$B2890),MATCH(INDEX('numeric possibilities'!G$3:G$1298,VLOOKUP($B2890,'numeric possibilities'!$C$3:$G$1298,1)),'VBA code_permu_wo_repettn'!$AO$2:$AT$2))</f>
        <v>D</v>
      </c>
      <c r="H2890" t="s">
        <v>14</v>
      </c>
      <c r="I2890" s="3">
        <f>IF(MATCH(I$1,$C2890:$C2893,0)&lt;(MATCH(J$1,$C2890:$C2893,0)),1*a_vote,0)+IF(MATCH(I$1,$D2890:$D2893,0)&lt;MATCH(J$1,$D2890:$D2893,0),1*b_vote,0)+IF(MATCH(I$1,$E2890:$E2893,0)&lt;MATCH(J$1,$E2890:$E2893,0),1*c_vote,0)+IF(MATCH(I$1,$F2890:$F2893,0)&lt;MATCH(J$1,$F2890:$F2893,0),1*d_vote,0)</f>
        <v>0.27</v>
      </c>
      <c r="J2890" s="3">
        <f>IF(MATCH(I$1,$C2890:$C2893,0)&gt;(MATCH(J$1,$C2890:$C2893,0)),1*a_vote,0)+IF(MATCH(I$1,$D2890:$D2893,0)&gt;MATCH(J$1,$D2890:$D2893,0),1*b_vote,0)+IF(MATCH(I$1,$E2890:$E2893,0)&gt;MATCH(J$1,$E2890:$E2893,0),1*c_vote,0)+IF(MATCH(I$1,$F2890:$F2893,0)&gt;MATCH(J$1,$F2890:$F2893,0),1*d_vote,0)</f>
        <v>0.73</v>
      </c>
      <c r="K2890" s="3">
        <f>IF(MATCH($K$1,$C2890:$C2893,0)&lt;(MATCH($L$1,$C2890:$C2893,0)),1*a_vote,0)+IF(MATCH($K$1,$D2890:$D2893,0)&lt;MATCH($L$1,$D2890:$D2893,0),1*b_vote,0)+IF(MATCH($K$1,$E2890:$E2893,0)&lt;MATCH($L$1,$E2890:$E2893,0),1*c_vote,0)+IF(MATCH($K$1,$F2890:$F2893,0)&lt;MATCH($L$1,$F2890:$F2893,0),1*d_vote,0)</f>
        <v>0.53</v>
      </c>
      <c r="L2890" s="3">
        <f>IF(MATCH(K$1,$C2890:$C2893,0)&gt;(MATCH(L$1,$C2890:$C2893,0)),1*a_vote,0)+IF(MATCH(K$1,$D2890:$D2893,0)&gt;MATCH(L$1,$D2890:$D2893,0),1*b_vote,0)+IF(MATCH(K$1,$E2890:$E2893,0)&gt;MATCH(L$1,$E2890:$E2893,0),1*c_vote,0)+IF(MATCH(K$1,$F2890:$F2893,0)&gt;MATCH(L$1,$F2890:$F2893,0),1*d_vote,0)</f>
        <v>0.47</v>
      </c>
      <c r="M2890" s="3">
        <f>IF(MATCH($M$1,$C2890:$C2893,0)&lt;(MATCH($N$1,$C2890:$C2893,0)),1*a_vote,0)+IF(MATCH($M$1,$D2890:$D2893,0)&lt;MATCH($N$1,$D2890:$D2893,0),1*b_vote,0)+IF(MATCH($M$1,$E2890:$E2893,0)&lt;MATCH($N$1,$E2890:$E2893,0),1*c_vote,0)+IF(MATCH($M$1,$F2890:$F2893,0)&lt;MATCH($N$1,$F2890:$F2893,0),1*d_vote,0)</f>
        <v>0.78</v>
      </c>
      <c r="N2890" s="3">
        <f>IF(MATCH(M$1,$C2890:$C2893,0)&gt;(MATCH(N$1,$C2890:$C2893,0)),1*a_vote,0)+IF(MATCH(M$1,$D2890:$D2893,0)&gt;MATCH(N$1,$D2890:$D2893,0),1*b_vote,0)+IF(MATCH(M$1,$E2890:$E2893,0)&gt;MATCH(N$1,$E2890:$E2893,0),1*c_vote,0)+IF(MATCH(M$1,$F2890:$F2893,0)&gt;MATCH(N$1,$F2890:$F2893,0),1*d_vote,0)</f>
        <v>0.21999999999999997</v>
      </c>
      <c r="O2890" s="3">
        <f>IF(MATCH($O$1,$C2890:$C2893,0)&lt;(MATCH($P$1,$C2890:$C2893,0)),1*a_vote,0)+IF(MATCH($O$1,$D2890:$D2893,0)&lt;MATCH($P$1,$D2890:$D2893,0),1*b_vote,0)+IF(MATCH($O$1,$E2890:$E2893,0)&lt;MATCH($P$1,$E2890:$E2893,0),1*c_vote,0)+IF(MATCH($O$1,$F2890:$F2893,0)&lt;MATCH($P$1,$F2890:$F2893,0),1*d_vote,0)</f>
        <v>0.48</v>
      </c>
      <c r="P2890" s="3">
        <f>IF(MATCH(O$1,$C2890:$C2893,0)&gt;(MATCH(P$1,$C2890:$C2893,0)),1*a_vote,0)+IF(MATCH(O$1,$D2890:$D2893,0)&gt;MATCH(P$1,$D2890:$D2893,0),1*b_vote,0)+IF(MATCH(O$1,$E2890:$E2893,0)&gt;MATCH(P$1,$E2890:$E2893,0),1*c_vote,0)+IF(MATCH(O$1,$F2890:$F2893,0)&gt;MATCH(P$1,$F2890:$F2893,0),1*d_vote,0)</f>
        <v>0.52</v>
      </c>
      <c r="Q2890" s="3">
        <f>IF(MATCH($Q$1,$C2890:$C2893,0)&lt;(MATCH($R$1,$C2890:$C2893,0)),1*a_vote,0)+IF(MATCH($Q$1,$D2890:$D2893,0)&lt;MATCH($R$1,$D2890:$D2893,0),1*b_vote,0)+IF(MATCH($Q$1,$E2890:$E2893,0)&lt;MATCH($R$1,$E2890:$E2893,0),1*c_vote,0)+IF(MATCH($Q$1,$F2890:$F2893,0)&lt;MATCH($R$1,$F2890:$F2893,0),1*d_vote,0)</f>
        <v>0.78</v>
      </c>
      <c r="R2890" s="3">
        <f>IF(MATCH(Q$1,$C2890:$C2893,0)&gt;(MATCH(R$1,$C2890:$C2893,0)),1*a_vote,0)+IF(MATCH(Q$1,$D2890:$D2893,0)&gt;MATCH(R$1,$D2890:$D2893,0),1*b_vote,0)+IF(MATCH(Q$1,$E2890:$E2893,0)&gt;MATCH(R$1,$E2890:$E2893,0),1*c_vote,0)+IF(MATCH(Q$1,$F2890:$F2893,0)&gt;MATCH(R$1,$F2890:$F2893,0),1*d_vote,0)</f>
        <v>0.21999999999999997</v>
      </c>
      <c r="S2890" s="3">
        <f>IF(MATCH($S$1,$C2890:$C2893,0)&lt;(MATCH($T$1,$C2890:$C2893,0)),1*a_vote,0)+IF(MATCH($S$1,$D2890:$D2893,0)&lt;MATCH($T$1,$D2890:$D2893,0),1*b_vote,0)+IF(MATCH($S$1,$E2890:$E2893,0)&lt;MATCH($T$1,$E2890:$E2893,0),1*c_vote,0)+IF(MATCH($S$1,$F2890:$F2893,0)&lt;MATCH($T$1,$F2890:$F2893,0),1*d_vote,0)</f>
        <v>0.78</v>
      </c>
      <c r="T2890" s="3">
        <f>IF(MATCH(S$1,$C2890:$C2893,0)&gt;(MATCH(T$1,$C2890:$C2893,0)),1*a_vote,0)+IF(MATCH(S$1,$D2890:$D2893,0)&gt;MATCH(T$1,$D2890:$D2893,0),1*b_vote,0)+IF(MATCH(S$1,$E2890:$E2893,0)&gt;MATCH(T$1,$E2890:$E2893,0),1*c_vote,0)+IF(MATCH(S$1,$F2890:$F2893,0)&gt;MATCH(T$1,$F2890:$F2893,0),1*d_vote,0)</f>
        <v>0.21999999999999997</v>
      </c>
    </row>
    <row r="2891" spans="1:20" x14ac:dyDescent="0.25">
      <c r="A2891">
        <f t="shared" si="90"/>
        <v>2890</v>
      </c>
      <c r="B2891">
        <f t="shared" si="91"/>
        <v>723</v>
      </c>
      <c r="C2891" t="str">
        <f>INDEX('VBA code_permu_wo_repettn'!$T$3:$Y$6,COUNTIF('Profile-matrices_Condorcet'!$B$2:$B2891,'Profile-matrices_Condorcet'!$B2891),MATCH(INDEX('numeric possibilities'!D$3:D$1298,VLOOKUP($B2891,'numeric possibilities'!$C$3:$G$1298,1)),'VBA code_permu_wo_repettn'!$T$2:$Y$2))</f>
        <v>C</v>
      </c>
      <c r="D2891" t="str">
        <f>INDEX('VBA code_permu_wo_repettn'!$AA$3:$AF$6,COUNTIF('Profile-matrices_Condorcet'!$B$2:$B2891,'Profile-matrices_Condorcet'!$B2891),MATCH(INDEX('numeric possibilities'!E$3:E$1298,VLOOKUP($B2891,'numeric possibilities'!$C$3:$G$1298,1)),'VBA code_permu_wo_repettn'!$AA$2:$AF$2))</f>
        <v>A</v>
      </c>
      <c r="E2891" t="str">
        <f>INDEX('VBA code_permu_wo_repettn'!$AH$3:$AM$6,COUNTIF('Profile-matrices_Condorcet'!$B$2:$B2891,'Profile-matrices_Condorcet'!$B2891),MATCH(INDEX('numeric possibilities'!F$3:F$1298,VLOOKUP($B2891,'numeric possibilities'!$C$3:$G$1298,1)),'VBA code_permu_wo_repettn'!$AH$2:$AM$2))</f>
        <v>B</v>
      </c>
      <c r="F2891" t="str">
        <f>INDEX('VBA code_permu_wo_repettn'!$AO$3:$AT$6,COUNTIF('Profile-matrices_Condorcet'!$B$2:$B2891,'Profile-matrices_Condorcet'!$B2891),MATCH(INDEX('numeric possibilities'!G$3:G$1298,VLOOKUP($B2891,'numeric possibilities'!$C$3:$G$1298,1)),'VBA code_permu_wo_repettn'!$AO$2:$AT$2))</f>
        <v>B</v>
      </c>
      <c r="H2891" t="s">
        <v>15</v>
      </c>
      <c r="I2891" t="str">
        <f>IF(I2890&gt;J2890,$I$1,IF(I2890&lt;J2890,$J$1,0))</f>
        <v>B</v>
      </c>
      <c r="K2891" t="str">
        <f>IF(K2890&gt;L2890,$K$1,IF(K2890&lt;L2890,$L$1,0))</f>
        <v>A</v>
      </c>
      <c r="M2891" t="str">
        <f>IF(M2890&gt;N2890,$M$1,IF(M2890&lt;N2890,$N$1,0))</f>
        <v>A</v>
      </c>
      <c r="O2891" t="str">
        <f>IF(O2890&gt;P2890,$O$1,IF(O2890&lt;P2890,$P$1,0))</f>
        <v>C</v>
      </c>
      <c r="Q2891" t="str">
        <f>IF(Q2890&gt;R2890,$Q$1,IF(Q2890&lt;R2890,$R$1,0))</f>
        <v>B</v>
      </c>
      <c r="S2891" t="str">
        <f>IF(S2890&gt;T2890,$S$1,IF(S2890&lt;T2890,$T$1,0))</f>
        <v>C</v>
      </c>
    </row>
    <row r="2892" spans="1:20" x14ac:dyDescent="0.25">
      <c r="A2892">
        <f t="shared" si="90"/>
        <v>2891</v>
      </c>
      <c r="B2892">
        <f t="shared" si="91"/>
        <v>723</v>
      </c>
      <c r="C2892" t="str">
        <f>INDEX('VBA code_permu_wo_repettn'!$T$3:$Y$6,COUNTIF('Profile-matrices_Condorcet'!$B$2:$B2892,'Profile-matrices_Condorcet'!$B2892),MATCH(INDEX('numeric possibilities'!D$3:D$1298,VLOOKUP($B2892,'numeric possibilities'!$C$3:$G$1298,1)),'VBA code_permu_wo_repettn'!$T$2:$Y$2))</f>
        <v>B</v>
      </c>
      <c r="D2892" t="str">
        <f>INDEX('VBA code_permu_wo_repettn'!$AA$3:$AF$6,COUNTIF('Profile-matrices_Condorcet'!$B$2:$B2892,'Profile-matrices_Condorcet'!$B2892),MATCH(INDEX('numeric possibilities'!E$3:E$1298,VLOOKUP($B2892,'numeric possibilities'!$C$3:$G$1298,1)),'VBA code_permu_wo_repettn'!$AA$2:$AF$2))</f>
        <v>C</v>
      </c>
      <c r="E2892" t="str">
        <f>INDEX('VBA code_permu_wo_repettn'!$AH$3:$AM$6,COUNTIF('Profile-matrices_Condorcet'!$B$2:$B2892,'Profile-matrices_Condorcet'!$B2892),MATCH(INDEX('numeric possibilities'!F$3:F$1298,VLOOKUP($B2892,'numeric possibilities'!$C$3:$G$1298,1)),'VBA code_permu_wo_repettn'!$AH$2:$AM$2))</f>
        <v>A</v>
      </c>
      <c r="F2892" t="str">
        <f>INDEX('VBA code_permu_wo_repettn'!$AO$3:$AT$6,COUNTIF('Profile-matrices_Condorcet'!$B$2:$B2892,'Profile-matrices_Condorcet'!$B2892),MATCH(INDEX('numeric possibilities'!G$3:G$1298,VLOOKUP($B2892,'numeric possibilities'!$C$3:$G$1298,1)),'VBA code_permu_wo_repettn'!$AO$2:$AT$2))</f>
        <v>C</v>
      </c>
      <c r="I2892" t="s">
        <v>0</v>
      </c>
      <c r="J2892" t="s">
        <v>1</v>
      </c>
      <c r="K2892" t="s">
        <v>2</v>
      </c>
      <c r="L2892" t="s">
        <v>3</v>
      </c>
    </row>
    <row r="2893" spans="1:20" x14ac:dyDescent="0.25">
      <c r="A2893">
        <f t="shared" si="90"/>
        <v>2892</v>
      </c>
      <c r="B2893">
        <f t="shared" si="91"/>
        <v>723</v>
      </c>
      <c r="C2893" t="str">
        <f>INDEX('VBA code_permu_wo_repettn'!$T$3:$Y$6,COUNTIF('Profile-matrices_Condorcet'!$B$2:$B2893,'Profile-matrices_Condorcet'!$B2893),MATCH(INDEX('numeric possibilities'!D$3:D$1298,VLOOKUP($B2893,'numeric possibilities'!$C$3:$G$1298,1)),'VBA code_permu_wo_repettn'!$T$2:$Y$2))</f>
        <v>D</v>
      </c>
      <c r="D2893" t="str">
        <f>INDEX('VBA code_permu_wo_repettn'!$AA$3:$AF$6,COUNTIF('Profile-matrices_Condorcet'!$B$2:$B2893,'Profile-matrices_Condorcet'!$B2893),MATCH(INDEX('numeric possibilities'!E$3:E$1298,VLOOKUP($B2893,'numeric possibilities'!$C$3:$G$1298,1)),'VBA code_permu_wo_repettn'!$AA$2:$AF$2))</f>
        <v>D</v>
      </c>
      <c r="E2893" t="str">
        <f>INDEX('VBA code_permu_wo_repettn'!$AH$3:$AM$6,COUNTIF('Profile-matrices_Condorcet'!$B$2:$B2893,'Profile-matrices_Condorcet'!$B2893),MATCH(INDEX('numeric possibilities'!F$3:F$1298,VLOOKUP($B2893,'numeric possibilities'!$C$3:$G$1298,1)),'VBA code_permu_wo_repettn'!$AH$2:$AM$2))</f>
        <v>D</v>
      </c>
      <c r="F2893" t="str">
        <f>INDEX('VBA code_permu_wo_repettn'!$AO$3:$AT$6,COUNTIF('Profile-matrices_Condorcet'!$B$2:$B2893,'Profile-matrices_Condorcet'!$B2893),MATCH(INDEX('numeric possibilities'!G$3:G$1298,VLOOKUP($B2893,'numeric possibilities'!$C$3:$G$1298,1)),'VBA code_permu_wo_repettn'!$AO$2:$AT$2))</f>
        <v>A</v>
      </c>
      <c r="G2893" t="str">
        <f>IF(MAX(I2893:L2893)&gt;='numeric possibilities'!$B$4/2,INDEX('Profile-matrices_Condorcet'!I2892:L2892,1,MATCH(MAX('Profile-matrices_Condorcet'!I2893:L2893),'Profile-matrices_Condorcet'!I2893:L2893,0)),"NCW")</f>
        <v>NCW</v>
      </c>
      <c r="H2893" t="s">
        <v>13</v>
      </c>
      <c r="I2893" s="3">
        <f>COUNTIF($I2891:$S2891,I2892)</f>
        <v>2</v>
      </c>
      <c r="J2893" s="3">
        <f>COUNTIF($I2891:$S2891,J2892)</f>
        <v>2</v>
      </c>
      <c r="K2893" s="3">
        <f>COUNTIF($I2891:$S2891,K2892)</f>
        <v>2</v>
      </c>
      <c r="L2893" s="3">
        <f>COUNTIF($I2891:$S2891,L2892)</f>
        <v>0</v>
      </c>
    </row>
    <row r="2894" spans="1:20" x14ac:dyDescent="0.25">
      <c r="A2894">
        <f t="shared" ref="A2894:A2957" si="92">A2893+1</f>
        <v>2893</v>
      </c>
      <c r="B2894">
        <f t="shared" ref="B2894:B2957" si="93">IF((ROW()-1)&lt;=4*B2893,B2893,B2893+1)</f>
        <v>724</v>
      </c>
      <c r="C2894" t="str">
        <f>INDEX('VBA code_permu_wo_repettn'!$T$3:$Y$6,COUNTIF('Profile-matrices_Condorcet'!$B$2:$B2894,'Profile-matrices_Condorcet'!$B2894),MATCH(INDEX('numeric possibilities'!D$3:D$1298,VLOOKUP($B2894,'numeric possibilities'!$C$3:$G$1298,1)),'VBA code_permu_wo_repettn'!$T$2:$Y$2))</f>
        <v>A</v>
      </c>
      <c r="D2894" t="str">
        <f>INDEX('VBA code_permu_wo_repettn'!$AA$3:$AF$6,COUNTIF('Profile-matrices_Condorcet'!$B$2:$B2894,'Profile-matrices_Condorcet'!$B2894),MATCH(INDEX('numeric possibilities'!E$3:E$1298,VLOOKUP($B2894,'numeric possibilities'!$C$3:$G$1298,1)),'VBA code_permu_wo_repettn'!$AA$2:$AF$2))</f>
        <v>B</v>
      </c>
      <c r="E2894" t="str">
        <f>INDEX('VBA code_permu_wo_repettn'!$AH$3:$AM$6,COUNTIF('Profile-matrices_Condorcet'!$B$2:$B2894,'Profile-matrices_Condorcet'!$B2894),MATCH(INDEX('numeric possibilities'!F$3:F$1298,VLOOKUP($B2894,'numeric possibilities'!$C$3:$G$1298,1)),'VBA code_permu_wo_repettn'!$AH$2:$AM$2))</f>
        <v>C</v>
      </c>
      <c r="F2894" t="str">
        <f>INDEX('VBA code_permu_wo_repettn'!$AO$3:$AT$6,COUNTIF('Profile-matrices_Condorcet'!$B$2:$B2894,'Profile-matrices_Condorcet'!$B2894),MATCH(INDEX('numeric possibilities'!G$3:G$1298,VLOOKUP($B2894,'numeric possibilities'!$C$3:$G$1298,1)),'VBA code_permu_wo_repettn'!$AO$2:$AT$2))</f>
        <v>D</v>
      </c>
      <c r="H2894" t="s">
        <v>14</v>
      </c>
      <c r="I2894" s="3">
        <f>IF(MATCH(I$1,$C2894:$C2897,0)&lt;(MATCH(J$1,$C2894:$C2897,0)),1*a_vote,0)+IF(MATCH(I$1,$D2894:$D2897,0)&lt;MATCH(J$1,$D2894:$D2897,0),1*b_vote,0)+IF(MATCH(I$1,$E2894:$E2897,0)&lt;MATCH(J$1,$E2894:$E2897,0),1*c_vote,0)+IF(MATCH(I$1,$F2894:$F2897,0)&lt;MATCH(J$1,$F2894:$F2897,0),1*d_vote,0)</f>
        <v>0.27</v>
      </c>
      <c r="J2894" s="3">
        <f>IF(MATCH(I$1,$C2894:$C2897,0)&gt;(MATCH(J$1,$C2894:$C2897,0)),1*a_vote,0)+IF(MATCH(I$1,$D2894:$D2897,0)&gt;MATCH(J$1,$D2894:$D2897,0),1*b_vote,0)+IF(MATCH(I$1,$E2894:$E2897,0)&gt;MATCH(J$1,$E2894:$E2897,0),1*c_vote,0)+IF(MATCH(I$1,$F2894:$F2897,0)&gt;MATCH(J$1,$F2894:$F2897,0),1*d_vote,0)</f>
        <v>0.73</v>
      </c>
      <c r="K2894" s="3">
        <f>IF(MATCH($K$1,$C2894:$C2897,0)&lt;(MATCH($L$1,$C2894:$C2897,0)),1*a_vote,0)+IF(MATCH($K$1,$D2894:$D2897,0)&lt;MATCH($L$1,$D2894:$D2897,0),1*b_vote,0)+IF(MATCH($K$1,$E2894:$E2897,0)&lt;MATCH($L$1,$E2894:$E2897,0),1*c_vote,0)+IF(MATCH($K$1,$F2894:$F2897,0)&lt;MATCH($L$1,$F2894:$F2897,0),1*d_vote,0)</f>
        <v>0.53</v>
      </c>
      <c r="L2894" s="3">
        <f>IF(MATCH(K$1,$C2894:$C2897,0)&gt;(MATCH(L$1,$C2894:$C2897,0)),1*a_vote,0)+IF(MATCH(K$1,$D2894:$D2897,0)&gt;MATCH(L$1,$D2894:$D2897,0),1*b_vote,0)+IF(MATCH(K$1,$E2894:$E2897,0)&gt;MATCH(L$1,$E2894:$E2897,0),1*c_vote,0)+IF(MATCH(K$1,$F2894:$F2897,0)&gt;MATCH(L$1,$F2894:$F2897,0),1*d_vote,0)</f>
        <v>0.47</v>
      </c>
      <c r="M2894" s="3">
        <f>IF(MATCH($M$1,$C2894:$C2897,0)&lt;(MATCH($N$1,$C2894:$C2897,0)),1*a_vote,0)+IF(MATCH($M$1,$D2894:$D2897,0)&lt;MATCH($N$1,$D2894:$D2897,0),1*b_vote,0)+IF(MATCH($M$1,$E2894:$E2897,0)&lt;MATCH($N$1,$E2894:$E2897,0),1*c_vote,0)+IF(MATCH($M$1,$F2894:$F2897,0)&lt;MATCH($N$1,$F2894:$F2897,0),1*d_vote,0)</f>
        <v>0.78</v>
      </c>
      <c r="N2894" s="3">
        <f>IF(MATCH(M$1,$C2894:$C2897,0)&gt;(MATCH(N$1,$C2894:$C2897,0)),1*a_vote,0)+IF(MATCH(M$1,$D2894:$D2897,0)&gt;MATCH(N$1,$D2894:$D2897,0),1*b_vote,0)+IF(MATCH(M$1,$E2894:$E2897,0)&gt;MATCH(N$1,$E2894:$E2897,0),1*c_vote,0)+IF(MATCH(M$1,$F2894:$F2897,0)&gt;MATCH(N$1,$F2894:$F2897,0),1*d_vote,0)</f>
        <v>0.21999999999999997</v>
      </c>
      <c r="O2894" s="3">
        <f>IF(MATCH($O$1,$C2894:$C2897,0)&lt;(MATCH($P$1,$C2894:$C2897,0)),1*a_vote,0)+IF(MATCH($O$1,$D2894:$D2897,0)&lt;MATCH($P$1,$D2894:$D2897,0),1*b_vote,0)+IF(MATCH($O$1,$E2894:$E2897,0)&lt;MATCH($P$1,$E2894:$E2897,0),1*c_vote,0)+IF(MATCH($O$1,$F2894:$F2897,0)&lt;MATCH($P$1,$F2894:$F2897,0),1*d_vote,0)</f>
        <v>0.48</v>
      </c>
      <c r="P2894" s="3">
        <f>IF(MATCH(O$1,$C2894:$C2897,0)&gt;(MATCH(P$1,$C2894:$C2897,0)),1*a_vote,0)+IF(MATCH(O$1,$D2894:$D2897,0)&gt;MATCH(P$1,$D2894:$D2897,0),1*b_vote,0)+IF(MATCH(O$1,$E2894:$E2897,0)&gt;MATCH(P$1,$E2894:$E2897,0),1*c_vote,0)+IF(MATCH(O$1,$F2894:$F2897,0)&gt;MATCH(P$1,$F2894:$F2897,0),1*d_vote,0)</f>
        <v>0.52</v>
      </c>
      <c r="Q2894" s="3">
        <f>IF(MATCH($Q$1,$C2894:$C2897,0)&lt;(MATCH($R$1,$C2894:$C2897,0)),1*a_vote,0)+IF(MATCH($Q$1,$D2894:$D2897,0)&lt;MATCH($R$1,$D2894:$D2897,0),1*b_vote,0)+IF(MATCH($Q$1,$E2894:$E2897,0)&lt;MATCH($R$1,$E2894:$E2897,0),1*c_vote,0)+IF(MATCH($Q$1,$F2894:$F2897,0)&lt;MATCH($R$1,$F2894:$F2897,0),1*d_vote,0)</f>
        <v>0.51</v>
      </c>
      <c r="R2894" s="3">
        <f>IF(MATCH(Q$1,$C2894:$C2897,0)&gt;(MATCH(R$1,$C2894:$C2897,0)),1*a_vote,0)+IF(MATCH(Q$1,$D2894:$D2897,0)&gt;MATCH(R$1,$D2894:$D2897,0),1*b_vote,0)+IF(MATCH(Q$1,$E2894:$E2897,0)&gt;MATCH(R$1,$E2894:$E2897,0),1*c_vote,0)+IF(MATCH(Q$1,$F2894:$F2897,0)&gt;MATCH(R$1,$F2894:$F2897,0),1*d_vote,0)</f>
        <v>0.49</v>
      </c>
      <c r="S2894" s="3">
        <f>IF(MATCH($S$1,$C2894:$C2897,0)&lt;(MATCH($T$1,$C2894:$C2897,0)),1*a_vote,0)+IF(MATCH($S$1,$D2894:$D2897,0)&lt;MATCH($T$1,$D2894:$D2897,0),1*b_vote,0)+IF(MATCH($S$1,$E2894:$E2897,0)&lt;MATCH($T$1,$E2894:$E2897,0),1*c_vote,0)+IF(MATCH($S$1,$F2894:$F2897,0)&lt;MATCH($T$1,$F2894:$F2897,0),1*d_vote,0)</f>
        <v>0.78</v>
      </c>
      <c r="T2894" s="3">
        <f>IF(MATCH(S$1,$C2894:$C2897,0)&gt;(MATCH(T$1,$C2894:$C2897,0)),1*a_vote,0)+IF(MATCH(S$1,$D2894:$D2897,0)&gt;MATCH(T$1,$D2894:$D2897,0),1*b_vote,0)+IF(MATCH(S$1,$E2894:$E2897,0)&gt;MATCH(T$1,$E2894:$E2897,0),1*c_vote,0)+IF(MATCH(S$1,$F2894:$F2897,0)&gt;MATCH(T$1,$F2894:$F2897,0),1*d_vote,0)</f>
        <v>0.21999999999999997</v>
      </c>
    </row>
    <row r="2895" spans="1:20" x14ac:dyDescent="0.25">
      <c r="A2895">
        <f t="shared" si="92"/>
        <v>2894</v>
      </c>
      <c r="B2895">
        <f t="shared" si="93"/>
        <v>724</v>
      </c>
      <c r="C2895" t="str">
        <f>INDEX('VBA code_permu_wo_repettn'!$T$3:$Y$6,COUNTIF('Profile-matrices_Condorcet'!$B$2:$B2895,'Profile-matrices_Condorcet'!$B2895),MATCH(INDEX('numeric possibilities'!D$3:D$1298,VLOOKUP($B2895,'numeric possibilities'!$C$3:$G$1298,1)),'VBA code_permu_wo_repettn'!$T$2:$Y$2))</f>
        <v>C</v>
      </c>
      <c r="D2895" t="str">
        <f>INDEX('VBA code_permu_wo_repettn'!$AA$3:$AF$6,COUNTIF('Profile-matrices_Condorcet'!$B$2:$B2895,'Profile-matrices_Condorcet'!$B2895),MATCH(INDEX('numeric possibilities'!E$3:E$1298,VLOOKUP($B2895,'numeric possibilities'!$C$3:$G$1298,1)),'VBA code_permu_wo_repettn'!$AA$2:$AF$2))</f>
        <v>A</v>
      </c>
      <c r="E2895" t="str">
        <f>INDEX('VBA code_permu_wo_repettn'!$AH$3:$AM$6,COUNTIF('Profile-matrices_Condorcet'!$B$2:$B2895,'Profile-matrices_Condorcet'!$B2895),MATCH(INDEX('numeric possibilities'!F$3:F$1298,VLOOKUP($B2895,'numeric possibilities'!$C$3:$G$1298,1)),'VBA code_permu_wo_repettn'!$AH$2:$AM$2))</f>
        <v>B</v>
      </c>
      <c r="F2895" t="str">
        <f>INDEX('VBA code_permu_wo_repettn'!$AO$3:$AT$6,COUNTIF('Profile-matrices_Condorcet'!$B$2:$B2895,'Profile-matrices_Condorcet'!$B2895),MATCH(INDEX('numeric possibilities'!G$3:G$1298,VLOOKUP($B2895,'numeric possibilities'!$C$3:$G$1298,1)),'VBA code_permu_wo_repettn'!$AO$2:$AT$2))</f>
        <v>B</v>
      </c>
      <c r="H2895" t="s">
        <v>15</v>
      </c>
      <c r="I2895" t="str">
        <f>IF(I2894&gt;J2894,$I$1,IF(I2894&lt;J2894,$J$1,0))</f>
        <v>B</v>
      </c>
      <c r="K2895" t="str">
        <f>IF(K2894&gt;L2894,$K$1,IF(K2894&lt;L2894,$L$1,0))</f>
        <v>A</v>
      </c>
      <c r="M2895" t="str">
        <f>IF(M2894&gt;N2894,$M$1,IF(M2894&lt;N2894,$N$1,0))</f>
        <v>A</v>
      </c>
      <c r="O2895" t="str">
        <f>IF(O2894&gt;P2894,$O$1,IF(O2894&lt;P2894,$P$1,0))</f>
        <v>C</v>
      </c>
      <c r="Q2895" t="str">
        <f>IF(Q2894&gt;R2894,$Q$1,IF(Q2894&lt;R2894,$R$1,0))</f>
        <v>B</v>
      </c>
      <c r="S2895" t="str">
        <f>IF(S2894&gt;T2894,$S$1,IF(S2894&lt;T2894,$T$1,0))</f>
        <v>C</v>
      </c>
    </row>
    <row r="2896" spans="1:20" x14ac:dyDescent="0.25">
      <c r="A2896">
        <f t="shared" si="92"/>
        <v>2895</v>
      </c>
      <c r="B2896">
        <f t="shared" si="93"/>
        <v>724</v>
      </c>
      <c r="C2896" t="str">
        <f>INDEX('VBA code_permu_wo_repettn'!$T$3:$Y$6,COUNTIF('Profile-matrices_Condorcet'!$B$2:$B2896,'Profile-matrices_Condorcet'!$B2896),MATCH(INDEX('numeric possibilities'!D$3:D$1298,VLOOKUP($B2896,'numeric possibilities'!$C$3:$G$1298,1)),'VBA code_permu_wo_repettn'!$T$2:$Y$2))</f>
        <v>D</v>
      </c>
      <c r="D2896" t="str">
        <f>INDEX('VBA code_permu_wo_repettn'!$AA$3:$AF$6,COUNTIF('Profile-matrices_Condorcet'!$B$2:$B2896,'Profile-matrices_Condorcet'!$B2896),MATCH(INDEX('numeric possibilities'!E$3:E$1298,VLOOKUP($B2896,'numeric possibilities'!$C$3:$G$1298,1)),'VBA code_permu_wo_repettn'!$AA$2:$AF$2))</f>
        <v>C</v>
      </c>
      <c r="E2896" t="str">
        <f>INDEX('VBA code_permu_wo_repettn'!$AH$3:$AM$6,COUNTIF('Profile-matrices_Condorcet'!$B$2:$B2896,'Profile-matrices_Condorcet'!$B2896),MATCH(INDEX('numeric possibilities'!F$3:F$1298,VLOOKUP($B2896,'numeric possibilities'!$C$3:$G$1298,1)),'VBA code_permu_wo_repettn'!$AH$2:$AM$2))</f>
        <v>A</v>
      </c>
      <c r="F2896" t="str">
        <f>INDEX('VBA code_permu_wo_repettn'!$AO$3:$AT$6,COUNTIF('Profile-matrices_Condorcet'!$B$2:$B2896,'Profile-matrices_Condorcet'!$B2896),MATCH(INDEX('numeric possibilities'!G$3:G$1298,VLOOKUP($B2896,'numeric possibilities'!$C$3:$G$1298,1)),'VBA code_permu_wo_repettn'!$AO$2:$AT$2))</f>
        <v>C</v>
      </c>
      <c r="I2896" t="s">
        <v>0</v>
      </c>
      <c r="J2896" t="s">
        <v>1</v>
      </c>
      <c r="K2896" t="s">
        <v>2</v>
      </c>
      <c r="L2896" t="s">
        <v>3</v>
      </c>
    </row>
    <row r="2897" spans="1:20" x14ac:dyDescent="0.25">
      <c r="A2897">
        <f t="shared" si="92"/>
        <v>2896</v>
      </c>
      <c r="B2897">
        <f t="shared" si="93"/>
        <v>724</v>
      </c>
      <c r="C2897" t="str">
        <f>INDEX('VBA code_permu_wo_repettn'!$T$3:$Y$6,COUNTIF('Profile-matrices_Condorcet'!$B$2:$B2897,'Profile-matrices_Condorcet'!$B2897),MATCH(INDEX('numeric possibilities'!D$3:D$1298,VLOOKUP($B2897,'numeric possibilities'!$C$3:$G$1298,1)),'VBA code_permu_wo_repettn'!$T$2:$Y$2))</f>
        <v>B</v>
      </c>
      <c r="D2897" t="str">
        <f>INDEX('VBA code_permu_wo_repettn'!$AA$3:$AF$6,COUNTIF('Profile-matrices_Condorcet'!$B$2:$B2897,'Profile-matrices_Condorcet'!$B2897),MATCH(INDEX('numeric possibilities'!E$3:E$1298,VLOOKUP($B2897,'numeric possibilities'!$C$3:$G$1298,1)),'VBA code_permu_wo_repettn'!$AA$2:$AF$2))</f>
        <v>D</v>
      </c>
      <c r="E2897" t="str">
        <f>INDEX('VBA code_permu_wo_repettn'!$AH$3:$AM$6,COUNTIF('Profile-matrices_Condorcet'!$B$2:$B2897,'Profile-matrices_Condorcet'!$B2897),MATCH(INDEX('numeric possibilities'!F$3:F$1298,VLOOKUP($B2897,'numeric possibilities'!$C$3:$G$1298,1)),'VBA code_permu_wo_repettn'!$AH$2:$AM$2))</f>
        <v>D</v>
      </c>
      <c r="F2897" t="str">
        <f>INDEX('VBA code_permu_wo_repettn'!$AO$3:$AT$6,COUNTIF('Profile-matrices_Condorcet'!$B$2:$B2897,'Profile-matrices_Condorcet'!$B2897),MATCH(INDEX('numeric possibilities'!G$3:G$1298,VLOOKUP($B2897,'numeric possibilities'!$C$3:$G$1298,1)),'VBA code_permu_wo_repettn'!$AO$2:$AT$2))</f>
        <v>A</v>
      </c>
      <c r="G2897" t="str">
        <f>IF(MAX(I2897:L2897)&gt;='numeric possibilities'!$B$4/2,INDEX('Profile-matrices_Condorcet'!I2896:L2896,1,MATCH(MAX('Profile-matrices_Condorcet'!I2897:L2897),'Profile-matrices_Condorcet'!I2897:L2897,0)),"NCW")</f>
        <v>NCW</v>
      </c>
      <c r="H2897" t="s">
        <v>13</v>
      </c>
      <c r="I2897" s="3">
        <f>COUNTIF($I2895:$S2895,I2896)</f>
        <v>2</v>
      </c>
      <c r="J2897" s="3">
        <f>COUNTIF($I2895:$S2895,J2896)</f>
        <v>2</v>
      </c>
      <c r="K2897" s="3">
        <f>COUNTIF($I2895:$S2895,K2896)</f>
        <v>2</v>
      </c>
      <c r="L2897" s="3">
        <f>COUNTIF($I2895:$S2895,L2896)</f>
        <v>0</v>
      </c>
    </row>
    <row r="2898" spans="1:20" x14ac:dyDescent="0.25">
      <c r="A2898">
        <f t="shared" si="92"/>
        <v>2897</v>
      </c>
      <c r="B2898">
        <f t="shared" si="93"/>
        <v>725</v>
      </c>
      <c r="C2898" t="str">
        <f>INDEX('VBA code_permu_wo_repettn'!$T$3:$Y$6,COUNTIF('Profile-matrices_Condorcet'!$B$2:$B2898,'Profile-matrices_Condorcet'!$B2898),MATCH(INDEX('numeric possibilities'!D$3:D$1298,VLOOKUP($B2898,'numeric possibilities'!$C$3:$G$1298,1)),'VBA code_permu_wo_repettn'!$T$2:$Y$2))</f>
        <v>A</v>
      </c>
      <c r="D2898" t="str">
        <f>INDEX('VBA code_permu_wo_repettn'!$AA$3:$AF$6,COUNTIF('Profile-matrices_Condorcet'!$B$2:$B2898,'Profile-matrices_Condorcet'!$B2898),MATCH(INDEX('numeric possibilities'!E$3:E$1298,VLOOKUP($B2898,'numeric possibilities'!$C$3:$G$1298,1)),'VBA code_permu_wo_repettn'!$AA$2:$AF$2))</f>
        <v>B</v>
      </c>
      <c r="E2898" t="str">
        <f>INDEX('VBA code_permu_wo_repettn'!$AH$3:$AM$6,COUNTIF('Profile-matrices_Condorcet'!$B$2:$B2898,'Profile-matrices_Condorcet'!$B2898),MATCH(INDEX('numeric possibilities'!F$3:F$1298,VLOOKUP($B2898,'numeric possibilities'!$C$3:$G$1298,1)),'VBA code_permu_wo_repettn'!$AH$2:$AM$2))</f>
        <v>C</v>
      </c>
      <c r="F2898" t="str">
        <f>INDEX('VBA code_permu_wo_repettn'!$AO$3:$AT$6,COUNTIF('Profile-matrices_Condorcet'!$B$2:$B2898,'Profile-matrices_Condorcet'!$B2898),MATCH(INDEX('numeric possibilities'!G$3:G$1298,VLOOKUP($B2898,'numeric possibilities'!$C$3:$G$1298,1)),'VBA code_permu_wo_repettn'!$AO$2:$AT$2))</f>
        <v>D</v>
      </c>
      <c r="H2898" t="s">
        <v>14</v>
      </c>
      <c r="I2898" s="3">
        <f>IF(MATCH(I$1,$C2898:$C2901,0)&lt;(MATCH(J$1,$C2898:$C2901,0)),1*a_vote,0)+IF(MATCH(I$1,$D2898:$D2901,0)&lt;MATCH(J$1,$D2898:$D2901,0),1*b_vote,0)+IF(MATCH(I$1,$E2898:$E2901,0)&lt;MATCH(J$1,$E2898:$E2901,0),1*c_vote,0)+IF(MATCH(I$1,$F2898:$F2901,0)&lt;MATCH(J$1,$F2898:$F2901,0),1*d_vote,0)</f>
        <v>0.27</v>
      </c>
      <c r="J2898" s="3">
        <f>IF(MATCH(I$1,$C2898:$C2901,0)&gt;(MATCH(J$1,$C2898:$C2901,0)),1*a_vote,0)+IF(MATCH(I$1,$D2898:$D2901,0)&gt;MATCH(J$1,$D2898:$D2901,0),1*b_vote,0)+IF(MATCH(I$1,$E2898:$E2901,0)&gt;MATCH(J$1,$E2898:$E2901,0),1*c_vote,0)+IF(MATCH(I$1,$F2898:$F2901,0)&gt;MATCH(J$1,$F2898:$F2901,0),1*d_vote,0)</f>
        <v>0.73</v>
      </c>
      <c r="K2898" s="3">
        <f>IF(MATCH($K$1,$C2898:$C2901,0)&lt;(MATCH($L$1,$C2898:$C2901,0)),1*a_vote,0)+IF(MATCH($K$1,$D2898:$D2901,0)&lt;MATCH($L$1,$D2898:$D2901,0),1*b_vote,0)+IF(MATCH($K$1,$E2898:$E2901,0)&lt;MATCH($L$1,$E2898:$E2901,0),1*c_vote,0)+IF(MATCH($K$1,$F2898:$F2901,0)&lt;MATCH($L$1,$F2898:$F2901,0),1*d_vote,0)</f>
        <v>0.53</v>
      </c>
      <c r="L2898" s="3">
        <f>IF(MATCH(K$1,$C2898:$C2901,0)&gt;(MATCH(L$1,$C2898:$C2901,0)),1*a_vote,0)+IF(MATCH(K$1,$D2898:$D2901,0)&gt;MATCH(L$1,$D2898:$D2901,0),1*b_vote,0)+IF(MATCH(K$1,$E2898:$E2901,0)&gt;MATCH(L$1,$E2898:$E2901,0),1*c_vote,0)+IF(MATCH(K$1,$F2898:$F2901,0)&gt;MATCH(L$1,$F2898:$F2901,0),1*d_vote,0)</f>
        <v>0.47</v>
      </c>
      <c r="M2898" s="3">
        <f>IF(MATCH($M$1,$C2898:$C2901,0)&lt;(MATCH($N$1,$C2898:$C2901,0)),1*a_vote,0)+IF(MATCH($M$1,$D2898:$D2901,0)&lt;MATCH($N$1,$D2898:$D2901,0),1*b_vote,0)+IF(MATCH($M$1,$E2898:$E2901,0)&lt;MATCH($N$1,$E2898:$E2901,0),1*c_vote,0)+IF(MATCH($M$1,$F2898:$F2901,0)&lt;MATCH($N$1,$F2898:$F2901,0),1*d_vote,0)</f>
        <v>0.78</v>
      </c>
      <c r="N2898" s="3">
        <f>IF(MATCH(M$1,$C2898:$C2901,0)&gt;(MATCH(N$1,$C2898:$C2901,0)),1*a_vote,0)+IF(MATCH(M$1,$D2898:$D2901,0)&gt;MATCH(N$1,$D2898:$D2901,0),1*b_vote,0)+IF(MATCH(M$1,$E2898:$E2901,0)&gt;MATCH(N$1,$E2898:$E2901,0),1*c_vote,0)+IF(MATCH(M$1,$F2898:$F2901,0)&gt;MATCH(N$1,$F2898:$F2901,0),1*d_vote,0)</f>
        <v>0.21999999999999997</v>
      </c>
      <c r="O2898" s="3">
        <f>IF(MATCH($O$1,$C2898:$C2901,0)&lt;(MATCH($P$1,$C2898:$C2901,0)),1*a_vote,0)+IF(MATCH($O$1,$D2898:$D2901,0)&lt;MATCH($P$1,$D2898:$D2901,0),1*b_vote,0)+IF(MATCH($O$1,$E2898:$E2901,0)&lt;MATCH($P$1,$E2898:$E2901,0),1*c_vote,0)+IF(MATCH($O$1,$F2898:$F2901,0)&lt;MATCH($P$1,$F2898:$F2901,0),1*d_vote,0)</f>
        <v>0.75</v>
      </c>
      <c r="P2898" s="3">
        <f>IF(MATCH(O$1,$C2898:$C2901,0)&gt;(MATCH(P$1,$C2898:$C2901,0)),1*a_vote,0)+IF(MATCH(O$1,$D2898:$D2901,0)&gt;MATCH(P$1,$D2898:$D2901,0),1*b_vote,0)+IF(MATCH(O$1,$E2898:$E2901,0)&gt;MATCH(P$1,$E2898:$E2901,0),1*c_vote,0)+IF(MATCH(O$1,$F2898:$F2901,0)&gt;MATCH(P$1,$F2898:$F2901,0),1*d_vote,0)</f>
        <v>0.25</v>
      </c>
      <c r="Q2898" s="3">
        <f>IF(MATCH($Q$1,$C2898:$C2901,0)&lt;(MATCH($R$1,$C2898:$C2901,0)),1*a_vote,0)+IF(MATCH($Q$1,$D2898:$D2901,0)&lt;MATCH($R$1,$D2898:$D2901,0),1*b_vote,0)+IF(MATCH($Q$1,$E2898:$E2901,0)&lt;MATCH($R$1,$E2898:$E2901,0),1*c_vote,0)+IF(MATCH($Q$1,$F2898:$F2901,0)&lt;MATCH($R$1,$F2898:$F2901,0),1*d_vote,0)</f>
        <v>0.51</v>
      </c>
      <c r="R2898" s="3">
        <f>IF(MATCH(Q$1,$C2898:$C2901,0)&gt;(MATCH(R$1,$C2898:$C2901,0)),1*a_vote,0)+IF(MATCH(Q$1,$D2898:$D2901,0)&gt;MATCH(R$1,$D2898:$D2901,0),1*b_vote,0)+IF(MATCH(Q$1,$E2898:$E2901,0)&gt;MATCH(R$1,$E2898:$E2901,0),1*c_vote,0)+IF(MATCH(Q$1,$F2898:$F2901,0)&gt;MATCH(R$1,$F2898:$F2901,0),1*d_vote,0)</f>
        <v>0.49</v>
      </c>
      <c r="S2898" s="3">
        <f>IF(MATCH($S$1,$C2898:$C2901,0)&lt;(MATCH($T$1,$C2898:$C2901,0)),1*a_vote,0)+IF(MATCH($S$1,$D2898:$D2901,0)&lt;MATCH($T$1,$D2898:$D2901,0),1*b_vote,0)+IF(MATCH($S$1,$E2898:$E2901,0)&lt;MATCH($T$1,$E2898:$E2901,0),1*c_vote,0)+IF(MATCH($S$1,$F2898:$F2901,0)&lt;MATCH($T$1,$F2898:$F2901,0),1*d_vote,0)</f>
        <v>0.51</v>
      </c>
      <c r="T2898" s="3">
        <f>IF(MATCH(S$1,$C2898:$C2901,0)&gt;(MATCH(T$1,$C2898:$C2901,0)),1*a_vote,0)+IF(MATCH(S$1,$D2898:$D2901,0)&gt;MATCH(T$1,$D2898:$D2901,0),1*b_vote,0)+IF(MATCH(S$1,$E2898:$E2901,0)&gt;MATCH(T$1,$E2898:$E2901,0),1*c_vote,0)+IF(MATCH(S$1,$F2898:$F2901,0)&gt;MATCH(T$1,$F2898:$F2901,0),1*d_vote,0)</f>
        <v>0.49</v>
      </c>
    </row>
    <row r="2899" spans="1:20" x14ac:dyDescent="0.25">
      <c r="A2899">
        <f t="shared" si="92"/>
        <v>2898</v>
      </c>
      <c r="B2899">
        <f t="shared" si="93"/>
        <v>725</v>
      </c>
      <c r="C2899" t="str">
        <f>INDEX('VBA code_permu_wo_repettn'!$T$3:$Y$6,COUNTIF('Profile-matrices_Condorcet'!$B$2:$B2899,'Profile-matrices_Condorcet'!$B2899),MATCH(INDEX('numeric possibilities'!D$3:D$1298,VLOOKUP($B2899,'numeric possibilities'!$C$3:$G$1298,1)),'VBA code_permu_wo_repettn'!$T$2:$Y$2))</f>
        <v>D</v>
      </c>
      <c r="D2899" t="str">
        <f>INDEX('VBA code_permu_wo_repettn'!$AA$3:$AF$6,COUNTIF('Profile-matrices_Condorcet'!$B$2:$B2899,'Profile-matrices_Condorcet'!$B2899),MATCH(INDEX('numeric possibilities'!E$3:E$1298,VLOOKUP($B2899,'numeric possibilities'!$C$3:$G$1298,1)),'VBA code_permu_wo_repettn'!$AA$2:$AF$2))</f>
        <v>A</v>
      </c>
      <c r="E2899" t="str">
        <f>INDEX('VBA code_permu_wo_repettn'!$AH$3:$AM$6,COUNTIF('Profile-matrices_Condorcet'!$B$2:$B2899,'Profile-matrices_Condorcet'!$B2899),MATCH(INDEX('numeric possibilities'!F$3:F$1298,VLOOKUP($B2899,'numeric possibilities'!$C$3:$G$1298,1)),'VBA code_permu_wo_repettn'!$AH$2:$AM$2))</f>
        <v>B</v>
      </c>
      <c r="F2899" t="str">
        <f>INDEX('VBA code_permu_wo_repettn'!$AO$3:$AT$6,COUNTIF('Profile-matrices_Condorcet'!$B$2:$B2899,'Profile-matrices_Condorcet'!$B2899),MATCH(INDEX('numeric possibilities'!G$3:G$1298,VLOOKUP($B2899,'numeric possibilities'!$C$3:$G$1298,1)),'VBA code_permu_wo_repettn'!$AO$2:$AT$2))</f>
        <v>B</v>
      </c>
      <c r="H2899" t="s">
        <v>15</v>
      </c>
      <c r="I2899" t="str">
        <f>IF(I2898&gt;J2898,$I$1,IF(I2898&lt;J2898,$J$1,0))</f>
        <v>B</v>
      </c>
      <c r="K2899" t="str">
        <f>IF(K2898&gt;L2898,$K$1,IF(K2898&lt;L2898,$L$1,0))</f>
        <v>A</v>
      </c>
      <c r="M2899" t="str">
        <f>IF(M2898&gt;N2898,$M$1,IF(M2898&lt;N2898,$N$1,0))</f>
        <v>A</v>
      </c>
      <c r="O2899" t="str">
        <f>IF(O2898&gt;P2898,$O$1,IF(O2898&lt;P2898,$P$1,0))</f>
        <v>B</v>
      </c>
      <c r="Q2899" t="str">
        <f>IF(Q2898&gt;R2898,$Q$1,IF(Q2898&lt;R2898,$R$1,0))</f>
        <v>B</v>
      </c>
      <c r="S2899" t="str">
        <f>IF(S2898&gt;T2898,$S$1,IF(S2898&lt;T2898,$T$1,0))</f>
        <v>C</v>
      </c>
    </row>
    <row r="2900" spans="1:20" x14ac:dyDescent="0.25">
      <c r="A2900">
        <f t="shared" si="92"/>
        <v>2899</v>
      </c>
      <c r="B2900">
        <f t="shared" si="93"/>
        <v>725</v>
      </c>
      <c r="C2900" t="str">
        <f>INDEX('VBA code_permu_wo_repettn'!$T$3:$Y$6,COUNTIF('Profile-matrices_Condorcet'!$B$2:$B2900,'Profile-matrices_Condorcet'!$B2900),MATCH(INDEX('numeric possibilities'!D$3:D$1298,VLOOKUP($B2900,'numeric possibilities'!$C$3:$G$1298,1)),'VBA code_permu_wo_repettn'!$T$2:$Y$2))</f>
        <v>B</v>
      </c>
      <c r="D2900" t="str">
        <f>INDEX('VBA code_permu_wo_repettn'!$AA$3:$AF$6,COUNTIF('Profile-matrices_Condorcet'!$B$2:$B2900,'Profile-matrices_Condorcet'!$B2900),MATCH(INDEX('numeric possibilities'!E$3:E$1298,VLOOKUP($B2900,'numeric possibilities'!$C$3:$G$1298,1)),'VBA code_permu_wo_repettn'!$AA$2:$AF$2))</f>
        <v>C</v>
      </c>
      <c r="E2900" t="str">
        <f>INDEX('VBA code_permu_wo_repettn'!$AH$3:$AM$6,COUNTIF('Profile-matrices_Condorcet'!$B$2:$B2900,'Profile-matrices_Condorcet'!$B2900),MATCH(INDEX('numeric possibilities'!F$3:F$1298,VLOOKUP($B2900,'numeric possibilities'!$C$3:$G$1298,1)),'VBA code_permu_wo_repettn'!$AH$2:$AM$2))</f>
        <v>A</v>
      </c>
      <c r="F2900" t="str">
        <f>INDEX('VBA code_permu_wo_repettn'!$AO$3:$AT$6,COUNTIF('Profile-matrices_Condorcet'!$B$2:$B2900,'Profile-matrices_Condorcet'!$B2900),MATCH(INDEX('numeric possibilities'!G$3:G$1298,VLOOKUP($B2900,'numeric possibilities'!$C$3:$G$1298,1)),'VBA code_permu_wo_repettn'!$AO$2:$AT$2))</f>
        <v>C</v>
      </c>
      <c r="I2900" t="s">
        <v>0</v>
      </c>
      <c r="J2900" t="s">
        <v>1</v>
      </c>
      <c r="K2900" t="s">
        <v>2</v>
      </c>
      <c r="L2900" t="s">
        <v>3</v>
      </c>
    </row>
    <row r="2901" spans="1:20" x14ac:dyDescent="0.25">
      <c r="A2901">
        <f t="shared" si="92"/>
        <v>2900</v>
      </c>
      <c r="B2901">
        <f t="shared" si="93"/>
        <v>725</v>
      </c>
      <c r="C2901" t="str">
        <f>INDEX('VBA code_permu_wo_repettn'!$T$3:$Y$6,COUNTIF('Profile-matrices_Condorcet'!$B$2:$B2901,'Profile-matrices_Condorcet'!$B2901),MATCH(INDEX('numeric possibilities'!D$3:D$1298,VLOOKUP($B2901,'numeric possibilities'!$C$3:$G$1298,1)),'VBA code_permu_wo_repettn'!$T$2:$Y$2))</f>
        <v>C</v>
      </c>
      <c r="D2901" t="str">
        <f>INDEX('VBA code_permu_wo_repettn'!$AA$3:$AF$6,COUNTIF('Profile-matrices_Condorcet'!$B$2:$B2901,'Profile-matrices_Condorcet'!$B2901),MATCH(INDEX('numeric possibilities'!E$3:E$1298,VLOOKUP($B2901,'numeric possibilities'!$C$3:$G$1298,1)),'VBA code_permu_wo_repettn'!$AA$2:$AF$2))</f>
        <v>D</v>
      </c>
      <c r="E2901" t="str">
        <f>INDEX('VBA code_permu_wo_repettn'!$AH$3:$AM$6,COUNTIF('Profile-matrices_Condorcet'!$B$2:$B2901,'Profile-matrices_Condorcet'!$B2901),MATCH(INDEX('numeric possibilities'!F$3:F$1298,VLOOKUP($B2901,'numeric possibilities'!$C$3:$G$1298,1)),'VBA code_permu_wo_repettn'!$AH$2:$AM$2))</f>
        <v>D</v>
      </c>
      <c r="F2901" t="str">
        <f>INDEX('VBA code_permu_wo_repettn'!$AO$3:$AT$6,COUNTIF('Profile-matrices_Condorcet'!$B$2:$B2901,'Profile-matrices_Condorcet'!$B2901),MATCH(INDEX('numeric possibilities'!G$3:G$1298,VLOOKUP($B2901,'numeric possibilities'!$C$3:$G$1298,1)),'VBA code_permu_wo_repettn'!$AO$2:$AT$2))</f>
        <v>A</v>
      </c>
      <c r="G2901" t="str">
        <f>IF(MAX(I2901:L2901)&gt;='numeric possibilities'!$B$4/2,INDEX('Profile-matrices_Condorcet'!I2900:L2900,1,MATCH(MAX('Profile-matrices_Condorcet'!I2901:L2901),'Profile-matrices_Condorcet'!I2901:L2901,0)),"NCW")</f>
        <v>B</v>
      </c>
      <c r="H2901" t="s">
        <v>13</v>
      </c>
      <c r="I2901" s="3">
        <f>COUNTIF($I2899:$S2899,I2900)</f>
        <v>2</v>
      </c>
      <c r="J2901" s="3">
        <f>COUNTIF($I2899:$S2899,J2900)</f>
        <v>3</v>
      </c>
      <c r="K2901" s="3">
        <f>COUNTIF($I2899:$S2899,K2900)</f>
        <v>1</v>
      </c>
      <c r="L2901" s="3">
        <f>COUNTIF($I2899:$S2899,L2900)</f>
        <v>0</v>
      </c>
    </row>
    <row r="2902" spans="1:20" x14ac:dyDescent="0.25">
      <c r="A2902">
        <f t="shared" si="92"/>
        <v>2901</v>
      </c>
      <c r="B2902">
        <f t="shared" si="93"/>
        <v>726</v>
      </c>
      <c r="C2902" t="str">
        <f>INDEX('VBA code_permu_wo_repettn'!$T$3:$Y$6,COUNTIF('Profile-matrices_Condorcet'!$B$2:$B2902,'Profile-matrices_Condorcet'!$B2902),MATCH(INDEX('numeric possibilities'!D$3:D$1298,VLOOKUP($B2902,'numeric possibilities'!$C$3:$G$1298,1)),'VBA code_permu_wo_repettn'!$T$2:$Y$2))</f>
        <v>A</v>
      </c>
      <c r="D2902" t="str">
        <f>INDEX('VBA code_permu_wo_repettn'!$AA$3:$AF$6,COUNTIF('Profile-matrices_Condorcet'!$B$2:$B2902,'Profile-matrices_Condorcet'!$B2902),MATCH(INDEX('numeric possibilities'!E$3:E$1298,VLOOKUP($B2902,'numeric possibilities'!$C$3:$G$1298,1)),'VBA code_permu_wo_repettn'!$AA$2:$AF$2))</f>
        <v>B</v>
      </c>
      <c r="E2902" t="str">
        <f>INDEX('VBA code_permu_wo_repettn'!$AH$3:$AM$6,COUNTIF('Profile-matrices_Condorcet'!$B$2:$B2902,'Profile-matrices_Condorcet'!$B2902),MATCH(INDEX('numeric possibilities'!F$3:F$1298,VLOOKUP($B2902,'numeric possibilities'!$C$3:$G$1298,1)),'VBA code_permu_wo_repettn'!$AH$2:$AM$2))</f>
        <v>C</v>
      </c>
      <c r="F2902" t="str">
        <f>INDEX('VBA code_permu_wo_repettn'!$AO$3:$AT$6,COUNTIF('Profile-matrices_Condorcet'!$B$2:$B2902,'Profile-matrices_Condorcet'!$B2902),MATCH(INDEX('numeric possibilities'!G$3:G$1298,VLOOKUP($B2902,'numeric possibilities'!$C$3:$G$1298,1)),'VBA code_permu_wo_repettn'!$AO$2:$AT$2))</f>
        <v>D</v>
      </c>
      <c r="H2902" t="s">
        <v>14</v>
      </c>
      <c r="I2902" s="3">
        <f>IF(MATCH(I$1,$C2902:$C2905,0)&lt;(MATCH(J$1,$C2902:$C2905,0)),1*a_vote,0)+IF(MATCH(I$1,$D2902:$D2905,0)&lt;MATCH(J$1,$D2902:$D2905,0),1*b_vote,0)+IF(MATCH(I$1,$E2902:$E2905,0)&lt;MATCH(J$1,$E2902:$E2905,0),1*c_vote,0)+IF(MATCH(I$1,$F2902:$F2905,0)&lt;MATCH(J$1,$F2902:$F2905,0),1*d_vote,0)</f>
        <v>0.27</v>
      </c>
      <c r="J2902" s="3">
        <f>IF(MATCH(I$1,$C2902:$C2905,0)&gt;(MATCH(J$1,$C2902:$C2905,0)),1*a_vote,0)+IF(MATCH(I$1,$D2902:$D2905,0)&gt;MATCH(J$1,$D2902:$D2905,0),1*b_vote,0)+IF(MATCH(I$1,$E2902:$E2905,0)&gt;MATCH(J$1,$E2902:$E2905,0),1*c_vote,0)+IF(MATCH(I$1,$F2902:$F2905,0)&gt;MATCH(J$1,$F2902:$F2905,0),1*d_vote,0)</f>
        <v>0.73</v>
      </c>
      <c r="K2902" s="3">
        <f>IF(MATCH($K$1,$C2902:$C2905,0)&lt;(MATCH($L$1,$C2902:$C2905,0)),1*a_vote,0)+IF(MATCH($K$1,$D2902:$D2905,0)&lt;MATCH($L$1,$D2902:$D2905,0),1*b_vote,0)+IF(MATCH($K$1,$E2902:$E2905,0)&lt;MATCH($L$1,$E2902:$E2905,0),1*c_vote,0)+IF(MATCH($K$1,$F2902:$F2905,0)&lt;MATCH($L$1,$F2902:$F2905,0),1*d_vote,0)</f>
        <v>0.53</v>
      </c>
      <c r="L2902" s="3">
        <f>IF(MATCH(K$1,$C2902:$C2905,0)&gt;(MATCH(L$1,$C2902:$C2905,0)),1*a_vote,0)+IF(MATCH(K$1,$D2902:$D2905,0)&gt;MATCH(L$1,$D2902:$D2905,0),1*b_vote,0)+IF(MATCH(K$1,$E2902:$E2905,0)&gt;MATCH(L$1,$E2902:$E2905,0),1*c_vote,0)+IF(MATCH(K$1,$F2902:$F2905,0)&gt;MATCH(L$1,$F2902:$F2905,0),1*d_vote,0)</f>
        <v>0.47</v>
      </c>
      <c r="M2902" s="3">
        <f>IF(MATCH($M$1,$C2902:$C2905,0)&lt;(MATCH($N$1,$C2902:$C2905,0)),1*a_vote,0)+IF(MATCH($M$1,$D2902:$D2905,0)&lt;MATCH($N$1,$D2902:$D2905,0),1*b_vote,0)+IF(MATCH($M$1,$E2902:$E2905,0)&lt;MATCH($N$1,$E2902:$E2905,0),1*c_vote,0)+IF(MATCH($M$1,$F2902:$F2905,0)&lt;MATCH($N$1,$F2902:$F2905,0),1*d_vote,0)</f>
        <v>0.78</v>
      </c>
      <c r="N2902" s="3">
        <f>IF(MATCH(M$1,$C2902:$C2905,0)&gt;(MATCH(N$1,$C2902:$C2905,0)),1*a_vote,0)+IF(MATCH(M$1,$D2902:$D2905,0)&gt;MATCH(N$1,$D2902:$D2905,0),1*b_vote,0)+IF(MATCH(M$1,$E2902:$E2905,0)&gt;MATCH(N$1,$E2902:$E2905,0),1*c_vote,0)+IF(MATCH(M$1,$F2902:$F2905,0)&gt;MATCH(N$1,$F2902:$F2905,0),1*d_vote,0)</f>
        <v>0.21999999999999997</v>
      </c>
      <c r="O2902" s="3">
        <f>IF(MATCH($O$1,$C2902:$C2905,0)&lt;(MATCH($P$1,$C2902:$C2905,0)),1*a_vote,0)+IF(MATCH($O$1,$D2902:$D2905,0)&lt;MATCH($P$1,$D2902:$D2905,0),1*b_vote,0)+IF(MATCH($O$1,$E2902:$E2905,0)&lt;MATCH($P$1,$E2902:$E2905,0),1*c_vote,0)+IF(MATCH($O$1,$F2902:$F2905,0)&lt;MATCH($P$1,$F2902:$F2905,0),1*d_vote,0)</f>
        <v>0.48</v>
      </c>
      <c r="P2902" s="3">
        <f>IF(MATCH(O$1,$C2902:$C2905,0)&gt;(MATCH(P$1,$C2902:$C2905,0)),1*a_vote,0)+IF(MATCH(O$1,$D2902:$D2905,0)&gt;MATCH(P$1,$D2902:$D2905,0),1*b_vote,0)+IF(MATCH(O$1,$E2902:$E2905,0)&gt;MATCH(P$1,$E2902:$E2905,0),1*c_vote,0)+IF(MATCH(O$1,$F2902:$F2905,0)&gt;MATCH(P$1,$F2902:$F2905,0),1*d_vote,0)</f>
        <v>0.52</v>
      </c>
      <c r="Q2902" s="3">
        <f>IF(MATCH($Q$1,$C2902:$C2905,0)&lt;(MATCH($R$1,$C2902:$C2905,0)),1*a_vote,0)+IF(MATCH($Q$1,$D2902:$D2905,0)&lt;MATCH($R$1,$D2902:$D2905,0),1*b_vote,0)+IF(MATCH($Q$1,$E2902:$E2905,0)&lt;MATCH($R$1,$E2902:$E2905,0),1*c_vote,0)+IF(MATCH($Q$1,$F2902:$F2905,0)&lt;MATCH($R$1,$F2902:$F2905,0),1*d_vote,0)</f>
        <v>0.51</v>
      </c>
      <c r="R2902" s="3">
        <f>IF(MATCH(Q$1,$C2902:$C2905,0)&gt;(MATCH(R$1,$C2902:$C2905,0)),1*a_vote,0)+IF(MATCH(Q$1,$D2902:$D2905,0)&gt;MATCH(R$1,$D2902:$D2905,0),1*b_vote,0)+IF(MATCH(Q$1,$E2902:$E2905,0)&gt;MATCH(R$1,$E2902:$E2905,0),1*c_vote,0)+IF(MATCH(Q$1,$F2902:$F2905,0)&gt;MATCH(R$1,$F2902:$F2905,0),1*d_vote,0)</f>
        <v>0.49</v>
      </c>
      <c r="S2902" s="3">
        <f>IF(MATCH($S$1,$C2902:$C2905,0)&lt;(MATCH($T$1,$C2902:$C2905,0)),1*a_vote,0)+IF(MATCH($S$1,$D2902:$D2905,0)&lt;MATCH($T$1,$D2902:$D2905,0),1*b_vote,0)+IF(MATCH($S$1,$E2902:$E2905,0)&lt;MATCH($T$1,$E2902:$E2905,0),1*c_vote,0)+IF(MATCH($S$1,$F2902:$F2905,0)&lt;MATCH($T$1,$F2902:$F2905,0),1*d_vote,0)</f>
        <v>0.51</v>
      </c>
      <c r="T2902" s="3">
        <f>IF(MATCH(S$1,$C2902:$C2905,0)&gt;(MATCH(T$1,$C2902:$C2905,0)),1*a_vote,0)+IF(MATCH(S$1,$D2902:$D2905,0)&gt;MATCH(T$1,$D2902:$D2905,0),1*b_vote,0)+IF(MATCH(S$1,$E2902:$E2905,0)&gt;MATCH(T$1,$E2902:$E2905,0),1*c_vote,0)+IF(MATCH(S$1,$F2902:$F2905,0)&gt;MATCH(T$1,$F2902:$F2905,0),1*d_vote,0)</f>
        <v>0.49</v>
      </c>
    </row>
    <row r="2903" spans="1:20" x14ac:dyDescent="0.25">
      <c r="A2903">
        <f t="shared" si="92"/>
        <v>2902</v>
      </c>
      <c r="B2903">
        <f t="shared" si="93"/>
        <v>726</v>
      </c>
      <c r="C2903" t="str">
        <f>INDEX('VBA code_permu_wo_repettn'!$T$3:$Y$6,COUNTIF('Profile-matrices_Condorcet'!$B$2:$B2903,'Profile-matrices_Condorcet'!$B2903),MATCH(INDEX('numeric possibilities'!D$3:D$1298,VLOOKUP($B2903,'numeric possibilities'!$C$3:$G$1298,1)),'VBA code_permu_wo_repettn'!$T$2:$Y$2))</f>
        <v>D</v>
      </c>
      <c r="D2903" t="str">
        <f>INDEX('VBA code_permu_wo_repettn'!$AA$3:$AF$6,COUNTIF('Profile-matrices_Condorcet'!$B$2:$B2903,'Profile-matrices_Condorcet'!$B2903),MATCH(INDEX('numeric possibilities'!E$3:E$1298,VLOOKUP($B2903,'numeric possibilities'!$C$3:$G$1298,1)),'VBA code_permu_wo_repettn'!$AA$2:$AF$2))</f>
        <v>A</v>
      </c>
      <c r="E2903" t="str">
        <f>INDEX('VBA code_permu_wo_repettn'!$AH$3:$AM$6,COUNTIF('Profile-matrices_Condorcet'!$B$2:$B2903,'Profile-matrices_Condorcet'!$B2903),MATCH(INDEX('numeric possibilities'!F$3:F$1298,VLOOKUP($B2903,'numeric possibilities'!$C$3:$G$1298,1)),'VBA code_permu_wo_repettn'!$AH$2:$AM$2))</f>
        <v>B</v>
      </c>
      <c r="F2903" t="str">
        <f>INDEX('VBA code_permu_wo_repettn'!$AO$3:$AT$6,COUNTIF('Profile-matrices_Condorcet'!$B$2:$B2903,'Profile-matrices_Condorcet'!$B2903),MATCH(INDEX('numeric possibilities'!G$3:G$1298,VLOOKUP($B2903,'numeric possibilities'!$C$3:$G$1298,1)),'VBA code_permu_wo_repettn'!$AO$2:$AT$2))</f>
        <v>B</v>
      </c>
      <c r="H2903" t="s">
        <v>15</v>
      </c>
      <c r="I2903" t="str">
        <f>IF(I2902&gt;J2902,$I$1,IF(I2902&lt;J2902,$J$1,0))</f>
        <v>B</v>
      </c>
      <c r="K2903" t="str">
        <f>IF(K2902&gt;L2902,$K$1,IF(K2902&lt;L2902,$L$1,0))</f>
        <v>A</v>
      </c>
      <c r="M2903" t="str">
        <f>IF(M2902&gt;N2902,$M$1,IF(M2902&lt;N2902,$N$1,0))</f>
        <v>A</v>
      </c>
      <c r="O2903" t="str">
        <f>IF(O2902&gt;P2902,$O$1,IF(O2902&lt;P2902,$P$1,0))</f>
        <v>C</v>
      </c>
      <c r="Q2903" t="str">
        <f>IF(Q2902&gt;R2902,$Q$1,IF(Q2902&lt;R2902,$R$1,0))</f>
        <v>B</v>
      </c>
      <c r="S2903" t="str">
        <f>IF(S2902&gt;T2902,$S$1,IF(S2902&lt;T2902,$T$1,0))</f>
        <v>C</v>
      </c>
    </row>
    <row r="2904" spans="1:20" x14ac:dyDescent="0.25">
      <c r="A2904">
        <f t="shared" si="92"/>
        <v>2903</v>
      </c>
      <c r="B2904">
        <f t="shared" si="93"/>
        <v>726</v>
      </c>
      <c r="C2904" t="str">
        <f>INDEX('VBA code_permu_wo_repettn'!$T$3:$Y$6,COUNTIF('Profile-matrices_Condorcet'!$B$2:$B2904,'Profile-matrices_Condorcet'!$B2904),MATCH(INDEX('numeric possibilities'!D$3:D$1298,VLOOKUP($B2904,'numeric possibilities'!$C$3:$G$1298,1)),'VBA code_permu_wo_repettn'!$T$2:$Y$2))</f>
        <v>C</v>
      </c>
      <c r="D2904" t="str">
        <f>INDEX('VBA code_permu_wo_repettn'!$AA$3:$AF$6,COUNTIF('Profile-matrices_Condorcet'!$B$2:$B2904,'Profile-matrices_Condorcet'!$B2904),MATCH(INDEX('numeric possibilities'!E$3:E$1298,VLOOKUP($B2904,'numeric possibilities'!$C$3:$G$1298,1)),'VBA code_permu_wo_repettn'!$AA$2:$AF$2))</f>
        <v>C</v>
      </c>
      <c r="E2904" t="str">
        <f>INDEX('VBA code_permu_wo_repettn'!$AH$3:$AM$6,COUNTIF('Profile-matrices_Condorcet'!$B$2:$B2904,'Profile-matrices_Condorcet'!$B2904),MATCH(INDEX('numeric possibilities'!F$3:F$1298,VLOOKUP($B2904,'numeric possibilities'!$C$3:$G$1298,1)),'VBA code_permu_wo_repettn'!$AH$2:$AM$2))</f>
        <v>A</v>
      </c>
      <c r="F2904" t="str">
        <f>INDEX('VBA code_permu_wo_repettn'!$AO$3:$AT$6,COUNTIF('Profile-matrices_Condorcet'!$B$2:$B2904,'Profile-matrices_Condorcet'!$B2904),MATCH(INDEX('numeric possibilities'!G$3:G$1298,VLOOKUP($B2904,'numeric possibilities'!$C$3:$G$1298,1)),'VBA code_permu_wo_repettn'!$AO$2:$AT$2))</f>
        <v>C</v>
      </c>
      <c r="I2904" t="s">
        <v>0</v>
      </c>
      <c r="J2904" t="s">
        <v>1</v>
      </c>
      <c r="K2904" t="s">
        <v>2</v>
      </c>
      <c r="L2904" t="s">
        <v>3</v>
      </c>
    </row>
    <row r="2905" spans="1:20" x14ac:dyDescent="0.25">
      <c r="A2905">
        <f t="shared" si="92"/>
        <v>2904</v>
      </c>
      <c r="B2905">
        <f t="shared" si="93"/>
        <v>726</v>
      </c>
      <c r="C2905" t="str">
        <f>INDEX('VBA code_permu_wo_repettn'!$T$3:$Y$6,COUNTIF('Profile-matrices_Condorcet'!$B$2:$B2905,'Profile-matrices_Condorcet'!$B2905),MATCH(INDEX('numeric possibilities'!D$3:D$1298,VLOOKUP($B2905,'numeric possibilities'!$C$3:$G$1298,1)),'VBA code_permu_wo_repettn'!$T$2:$Y$2))</f>
        <v>B</v>
      </c>
      <c r="D2905" t="str">
        <f>INDEX('VBA code_permu_wo_repettn'!$AA$3:$AF$6,COUNTIF('Profile-matrices_Condorcet'!$B$2:$B2905,'Profile-matrices_Condorcet'!$B2905),MATCH(INDEX('numeric possibilities'!E$3:E$1298,VLOOKUP($B2905,'numeric possibilities'!$C$3:$G$1298,1)),'VBA code_permu_wo_repettn'!$AA$2:$AF$2))</f>
        <v>D</v>
      </c>
      <c r="E2905" t="str">
        <f>INDEX('VBA code_permu_wo_repettn'!$AH$3:$AM$6,COUNTIF('Profile-matrices_Condorcet'!$B$2:$B2905,'Profile-matrices_Condorcet'!$B2905),MATCH(INDEX('numeric possibilities'!F$3:F$1298,VLOOKUP($B2905,'numeric possibilities'!$C$3:$G$1298,1)),'VBA code_permu_wo_repettn'!$AH$2:$AM$2))</f>
        <v>D</v>
      </c>
      <c r="F2905" t="str">
        <f>INDEX('VBA code_permu_wo_repettn'!$AO$3:$AT$6,COUNTIF('Profile-matrices_Condorcet'!$B$2:$B2905,'Profile-matrices_Condorcet'!$B2905),MATCH(INDEX('numeric possibilities'!G$3:G$1298,VLOOKUP($B2905,'numeric possibilities'!$C$3:$G$1298,1)),'VBA code_permu_wo_repettn'!$AO$2:$AT$2))</f>
        <v>A</v>
      </c>
      <c r="G2905" t="str">
        <f>IF(MAX(I2905:L2905)&gt;='numeric possibilities'!$B$4/2,INDEX('Profile-matrices_Condorcet'!I2904:L2904,1,MATCH(MAX('Profile-matrices_Condorcet'!I2905:L2905),'Profile-matrices_Condorcet'!I2905:L2905,0)),"NCW")</f>
        <v>NCW</v>
      </c>
      <c r="H2905" t="s">
        <v>13</v>
      </c>
      <c r="I2905" s="3">
        <f>COUNTIF($I2903:$S2903,I2904)</f>
        <v>2</v>
      </c>
      <c r="J2905" s="3">
        <f>COUNTIF($I2903:$S2903,J2904)</f>
        <v>2</v>
      </c>
      <c r="K2905" s="3">
        <f>COUNTIF($I2903:$S2903,K2904)</f>
        <v>2</v>
      </c>
      <c r="L2905" s="3">
        <f>COUNTIF($I2903:$S2903,L2904)</f>
        <v>0</v>
      </c>
    </row>
    <row r="2906" spans="1:20" x14ac:dyDescent="0.25">
      <c r="A2906">
        <f t="shared" si="92"/>
        <v>2905</v>
      </c>
      <c r="B2906">
        <f t="shared" si="93"/>
        <v>727</v>
      </c>
      <c r="C2906" t="str">
        <f>INDEX('VBA code_permu_wo_repettn'!$T$3:$Y$6,COUNTIF('Profile-matrices_Condorcet'!$B$2:$B2906,'Profile-matrices_Condorcet'!$B2906),MATCH(INDEX('numeric possibilities'!D$3:D$1298,VLOOKUP($B2906,'numeric possibilities'!$C$3:$G$1298,1)),'VBA code_permu_wo_repettn'!$T$2:$Y$2))</f>
        <v>A</v>
      </c>
      <c r="D2906" t="str">
        <f>INDEX('VBA code_permu_wo_repettn'!$AA$3:$AF$6,COUNTIF('Profile-matrices_Condorcet'!$B$2:$B2906,'Profile-matrices_Condorcet'!$B2906),MATCH(INDEX('numeric possibilities'!E$3:E$1298,VLOOKUP($B2906,'numeric possibilities'!$C$3:$G$1298,1)),'VBA code_permu_wo_repettn'!$AA$2:$AF$2))</f>
        <v>B</v>
      </c>
      <c r="E2906" t="str">
        <f>INDEX('VBA code_permu_wo_repettn'!$AH$3:$AM$6,COUNTIF('Profile-matrices_Condorcet'!$B$2:$B2906,'Profile-matrices_Condorcet'!$B2906),MATCH(INDEX('numeric possibilities'!F$3:F$1298,VLOOKUP($B2906,'numeric possibilities'!$C$3:$G$1298,1)),'VBA code_permu_wo_repettn'!$AH$2:$AM$2))</f>
        <v>C</v>
      </c>
      <c r="F2906" t="str">
        <f>INDEX('VBA code_permu_wo_repettn'!$AO$3:$AT$6,COUNTIF('Profile-matrices_Condorcet'!$B$2:$B2906,'Profile-matrices_Condorcet'!$B2906),MATCH(INDEX('numeric possibilities'!G$3:G$1298,VLOOKUP($B2906,'numeric possibilities'!$C$3:$G$1298,1)),'VBA code_permu_wo_repettn'!$AO$2:$AT$2))</f>
        <v>D</v>
      </c>
      <c r="H2906" t="s">
        <v>14</v>
      </c>
      <c r="I2906" s="3">
        <f>IF(MATCH(I$1,$C2906:$C2909,0)&lt;(MATCH(J$1,$C2906:$C2909,0)),1*a_vote,0)+IF(MATCH(I$1,$D2906:$D2909,0)&lt;MATCH(J$1,$D2906:$D2909,0),1*b_vote,0)+IF(MATCH(I$1,$E2906:$E2909,0)&lt;MATCH(J$1,$E2906:$E2909,0),1*c_vote,0)+IF(MATCH(I$1,$F2906:$F2909,0)&lt;MATCH(J$1,$F2906:$F2909,0),1*d_vote,0)</f>
        <v>0.27</v>
      </c>
      <c r="J2906" s="3">
        <f>IF(MATCH(I$1,$C2906:$C2909,0)&gt;(MATCH(J$1,$C2906:$C2909,0)),1*a_vote,0)+IF(MATCH(I$1,$D2906:$D2909,0)&gt;MATCH(J$1,$D2906:$D2909,0),1*b_vote,0)+IF(MATCH(I$1,$E2906:$E2909,0)&gt;MATCH(J$1,$E2906:$E2909,0),1*c_vote,0)+IF(MATCH(I$1,$F2906:$F2909,0)&gt;MATCH(J$1,$F2906:$F2909,0),1*d_vote,0)</f>
        <v>0.73</v>
      </c>
      <c r="K2906" s="3">
        <f>IF(MATCH($K$1,$C2906:$C2909,0)&lt;(MATCH($L$1,$C2906:$C2909,0)),1*a_vote,0)+IF(MATCH($K$1,$D2906:$D2909,0)&lt;MATCH($L$1,$D2906:$D2909,0),1*b_vote,0)+IF(MATCH($K$1,$E2906:$E2909,0)&lt;MATCH($L$1,$E2906:$E2909,0),1*c_vote,0)+IF(MATCH($K$1,$F2906:$F2909,0)&lt;MATCH($L$1,$F2906:$F2909,0),1*d_vote,0)</f>
        <v>0.53</v>
      </c>
      <c r="L2906" s="3">
        <f>IF(MATCH(K$1,$C2906:$C2909,0)&gt;(MATCH(L$1,$C2906:$C2909,0)),1*a_vote,0)+IF(MATCH(K$1,$D2906:$D2909,0)&gt;MATCH(L$1,$D2906:$D2909,0),1*b_vote,0)+IF(MATCH(K$1,$E2906:$E2909,0)&gt;MATCH(L$1,$E2906:$E2909,0),1*c_vote,0)+IF(MATCH(K$1,$F2906:$F2909,0)&gt;MATCH(L$1,$F2906:$F2909,0),1*d_vote,0)</f>
        <v>0.47</v>
      </c>
      <c r="M2906" s="3">
        <f>IF(MATCH($M$1,$C2906:$C2909,0)&lt;(MATCH($N$1,$C2906:$C2909,0)),1*a_vote,0)+IF(MATCH($M$1,$D2906:$D2909,0)&lt;MATCH($N$1,$D2906:$D2909,0),1*b_vote,0)+IF(MATCH($M$1,$E2906:$E2909,0)&lt;MATCH($N$1,$E2906:$E2909,0),1*c_vote,0)+IF(MATCH($M$1,$F2906:$F2909,0)&lt;MATCH($N$1,$F2906:$F2909,0),1*d_vote,0)</f>
        <v>0.78</v>
      </c>
      <c r="N2906" s="3">
        <f>IF(MATCH(M$1,$C2906:$C2909,0)&gt;(MATCH(N$1,$C2906:$C2909,0)),1*a_vote,0)+IF(MATCH(M$1,$D2906:$D2909,0)&gt;MATCH(N$1,$D2906:$D2909,0),1*b_vote,0)+IF(MATCH(M$1,$E2906:$E2909,0)&gt;MATCH(N$1,$E2906:$E2909,0),1*c_vote,0)+IF(MATCH(M$1,$F2906:$F2909,0)&gt;MATCH(N$1,$F2906:$F2909,0),1*d_vote,0)</f>
        <v>0.21999999999999997</v>
      </c>
      <c r="O2906" s="3">
        <f>IF(MATCH($O$1,$C2906:$C2909,0)&lt;(MATCH($P$1,$C2906:$C2909,0)),1*a_vote,0)+IF(MATCH($O$1,$D2906:$D2909,0)&lt;MATCH($P$1,$D2906:$D2909,0),1*b_vote,0)+IF(MATCH($O$1,$E2906:$E2909,0)&lt;MATCH($P$1,$E2906:$E2909,0),1*c_vote,0)+IF(MATCH($O$1,$F2906:$F2909,0)&lt;MATCH($P$1,$F2906:$F2909,0),1*d_vote,0)</f>
        <v>0.75</v>
      </c>
      <c r="P2906" s="3">
        <f>IF(MATCH(O$1,$C2906:$C2909,0)&gt;(MATCH(P$1,$C2906:$C2909,0)),1*a_vote,0)+IF(MATCH(O$1,$D2906:$D2909,0)&gt;MATCH(P$1,$D2906:$D2909,0),1*b_vote,0)+IF(MATCH(O$1,$E2906:$E2909,0)&gt;MATCH(P$1,$E2906:$E2909,0),1*c_vote,0)+IF(MATCH(O$1,$F2906:$F2909,0)&gt;MATCH(P$1,$F2906:$F2909,0),1*d_vote,0)</f>
        <v>0.25</v>
      </c>
      <c r="Q2906" s="3">
        <f>IF(MATCH($Q$1,$C2906:$C2909,0)&lt;(MATCH($R$1,$C2906:$C2909,0)),1*a_vote,0)+IF(MATCH($Q$1,$D2906:$D2909,0)&lt;MATCH($R$1,$D2906:$D2909,0),1*b_vote,0)+IF(MATCH($Q$1,$E2906:$E2909,0)&lt;MATCH($R$1,$E2906:$E2909,0),1*c_vote,0)+IF(MATCH($Q$1,$F2906:$F2909,0)&lt;MATCH($R$1,$F2906:$F2909,0),1*d_vote,0)</f>
        <v>0.78</v>
      </c>
      <c r="R2906" s="3">
        <f>IF(MATCH(Q$1,$C2906:$C2909,0)&gt;(MATCH(R$1,$C2906:$C2909,0)),1*a_vote,0)+IF(MATCH(Q$1,$D2906:$D2909,0)&gt;MATCH(R$1,$D2906:$D2909,0),1*b_vote,0)+IF(MATCH(Q$1,$E2906:$E2909,0)&gt;MATCH(R$1,$E2906:$E2909,0),1*c_vote,0)+IF(MATCH(Q$1,$F2906:$F2909,0)&gt;MATCH(R$1,$F2906:$F2909,0),1*d_vote,0)</f>
        <v>0.21999999999999997</v>
      </c>
      <c r="S2906" s="3">
        <f>IF(MATCH($S$1,$C2906:$C2909,0)&lt;(MATCH($T$1,$C2906:$C2909,0)),1*a_vote,0)+IF(MATCH($S$1,$D2906:$D2909,0)&lt;MATCH($T$1,$D2906:$D2909,0),1*b_vote,0)+IF(MATCH($S$1,$E2906:$E2909,0)&lt;MATCH($T$1,$E2906:$E2909,0),1*c_vote,0)+IF(MATCH($S$1,$F2906:$F2909,0)&lt;MATCH($T$1,$F2906:$F2909,0),1*d_vote,0)</f>
        <v>0.52</v>
      </c>
      <c r="T2906" s="3">
        <f>IF(MATCH(S$1,$C2906:$C2909,0)&gt;(MATCH(T$1,$C2906:$C2909,0)),1*a_vote,0)+IF(MATCH(S$1,$D2906:$D2909,0)&gt;MATCH(T$1,$D2906:$D2909,0),1*b_vote,0)+IF(MATCH(S$1,$E2906:$E2909,0)&gt;MATCH(T$1,$E2906:$E2909,0),1*c_vote,0)+IF(MATCH(S$1,$F2906:$F2909,0)&gt;MATCH(T$1,$F2906:$F2909,0),1*d_vote,0)</f>
        <v>0.48</v>
      </c>
    </row>
    <row r="2907" spans="1:20" x14ac:dyDescent="0.25">
      <c r="A2907">
        <f t="shared" si="92"/>
        <v>2906</v>
      </c>
      <c r="B2907">
        <f t="shared" si="93"/>
        <v>727</v>
      </c>
      <c r="C2907" t="str">
        <f>INDEX('VBA code_permu_wo_repettn'!$T$3:$Y$6,COUNTIF('Profile-matrices_Condorcet'!$B$2:$B2907,'Profile-matrices_Condorcet'!$B2907),MATCH(INDEX('numeric possibilities'!D$3:D$1298,VLOOKUP($B2907,'numeric possibilities'!$C$3:$G$1298,1)),'VBA code_permu_wo_repettn'!$T$2:$Y$2))</f>
        <v>B</v>
      </c>
      <c r="D2907" t="str">
        <f>INDEX('VBA code_permu_wo_repettn'!$AA$3:$AF$6,COUNTIF('Profile-matrices_Condorcet'!$B$2:$B2907,'Profile-matrices_Condorcet'!$B2907),MATCH(INDEX('numeric possibilities'!E$3:E$1298,VLOOKUP($B2907,'numeric possibilities'!$C$3:$G$1298,1)),'VBA code_permu_wo_repettn'!$AA$2:$AF$2))</f>
        <v>A</v>
      </c>
      <c r="E2907" t="str">
        <f>INDEX('VBA code_permu_wo_repettn'!$AH$3:$AM$6,COUNTIF('Profile-matrices_Condorcet'!$B$2:$B2907,'Profile-matrices_Condorcet'!$B2907),MATCH(INDEX('numeric possibilities'!F$3:F$1298,VLOOKUP($B2907,'numeric possibilities'!$C$3:$G$1298,1)),'VBA code_permu_wo_repettn'!$AH$2:$AM$2))</f>
        <v>B</v>
      </c>
      <c r="F2907" t="str">
        <f>INDEX('VBA code_permu_wo_repettn'!$AO$3:$AT$6,COUNTIF('Profile-matrices_Condorcet'!$B$2:$B2907,'Profile-matrices_Condorcet'!$B2907),MATCH(INDEX('numeric possibilities'!G$3:G$1298,VLOOKUP($B2907,'numeric possibilities'!$C$3:$G$1298,1)),'VBA code_permu_wo_repettn'!$AO$2:$AT$2))</f>
        <v>B</v>
      </c>
      <c r="H2907" t="s">
        <v>15</v>
      </c>
      <c r="I2907" t="str">
        <f>IF(I2906&gt;J2906,$I$1,IF(I2906&lt;J2906,$J$1,0))</f>
        <v>B</v>
      </c>
      <c r="K2907" t="str">
        <f>IF(K2906&gt;L2906,$K$1,IF(K2906&lt;L2906,$L$1,0))</f>
        <v>A</v>
      </c>
      <c r="M2907" t="str">
        <f>IF(M2906&gt;N2906,$M$1,IF(M2906&lt;N2906,$N$1,0))</f>
        <v>A</v>
      </c>
      <c r="O2907" t="str">
        <f>IF(O2906&gt;P2906,$O$1,IF(O2906&lt;P2906,$P$1,0))</f>
        <v>B</v>
      </c>
      <c r="Q2907" t="str">
        <f>IF(Q2906&gt;R2906,$Q$1,IF(Q2906&lt;R2906,$R$1,0))</f>
        <v>B</v>
      </c>
      <c r="S2907" t="str">
        <f>IF(S2906&gt;T2906,$S$1,IF(S2906&lt;T2906,$T$1,0))</f>
        <v>C</v>
      </c>
    </row>
    <row r="2908" spans="1:20" x14ac:dyDescent="0.25">
      <c r="A2908">
        <f t="shared" si="92"/>
        <v>2907</v>
      </c>
      <c r="B2908">
        <f t="shared" si="93"/>
        <v>727</v>
      </c>
      <c r="C2908" t="str">
        <f>INDEX('VBA code_permu_wo_repettn'!$T$3:$Y$6,COUNTIF('Profile-matrices_Condorcet'!$B$2:$B2908,'Profile-matrices_Condorcet'!$B2908),MATCH(INDEX('numeric possibilities'!D$3:D$1298,VLOOKUP($B2908,'numeric possibilities'!$C$3:$G$1298,1)),'VBA code_permu_wo_repettn'!$T$2:$Y$2))</f>
        <v>C</v>
      </c>
      <c r="D2908" t="str">
        <f>INDEX('VBA code_permu_wo_repettn'!$AA$3:$AF$6,COUNTIF('Profile-matrices_Condorcet'!$B$2:$B2908,'Profile-matrices_Condorcet'!$B2908),MATCH(INDEX('numeric possibilities'!E$3:E$1298,VLOOKUP($B2908,'numeric possibilities'!$C$3:$G$1298,1)),'VBA code_permu_wo_repettn'!$AA$2:$AF$2))</f>
        <v>D</v>
      </c>
      <c r="E2908" t="str">
        <f>INDEX('VBA code_permu_wo_repettn'!$AH$3:$AM$6,COUNTIF('Profile-matrices_Condorcet'!$B$2:$B2908,'Profile-matrices_Condorcet'!$B2908),MATCH(INDEX('numeric possibilities'!F$3:F$1298,VLOOKUP($B2908,'numeric possibilities'!$C$3:$G$1298,1)),'VBA code_permu_wo_repettn'!$AH$2:$AM$2))</f>
        <v>A</v>
      </c>
      <c r="F2908" t="str">
        <f>INDEX('VBA code_permu_wo_repettn'!$AO$3:$AT$6,COUNTIF('Profile-matrices_Condorcet'!$B$2:$B2908,'Profile-matrices_Condorcet'!$B2908),MATCH(INDEX('numeric possibilities'!G$3:G$1298,VLOOKUP($B2908,'numeric possibilities'!$C$3:$G$1298,1)),'VBA code_permu_wo_repettn'!$AO$2:$AT$2))</f>
        <v>C</v>
      </c>
      <c r="I2908" t="s">
        <v>0</v>
      </c>
      <c r="J2908" t="s">
        <v>1</v>
      </c>
      <c r="K2908" t="s">
        <v>2</v>
      </c>
      <c r="L2908" t="s">
        <v>3</v>
      </c>
    </row>
    <row r="2909" spans="1:20" x14ac:dyDescent="0.25">
      <c r="A2909">
        <f t="shared" si="92"/>
        <v>2908</v>
      </c>
      <c r="B2909">
        <f t="shared" si="93"/>
        <v>727</v>
      </c>
      <c r="C2909" t="str">
        <f>INDEX('VBA code_permu_wo_repettn'!$T$3:$Y$6,COUNTIF('Profile-matrices_Condorcet'!$B$2:$B2909,'Profile-matrices_Condorcet'!$B2909),MATCH(INDEX('numeric possibilities'!D$3:D$1298,VLOOKUP($B2909,'numeric possibilities'!$C$3:$G$1298,1)),'VBA code_permu_wo_repettn'!$T$2:$Y$2))</f>
        <v>D</v>
      </c>
      <c r="D2909" t="str">
        <f>INDEX('VBA code_permu_wo_repettn'!$AA$3:$AF$6,COUNTIF('Profile-matrices_Condorcet'!$B$2:$B2909,'Profile-matrices_Condorcet'!$B2909),MATCH(INDEX('numeric possibilities'!E$3:E$1298,VLOOKUP($B2909,'numeric possibilities'!$C$3:$G$1298,1)),'VBA code_permu_wo_repettn'!$AA$2:$AF$2))</f>
        <v>C</v>
      </c>
      <c r="E2909" t="str">
        <f>INDEX('VBA code_permu_wo_repettn'!$AH$3:$AM$6,COUNTIF('Profile-matrices_Condorcet'!$B$2:$B2909,'Profile-matrices_Condorcet'!$B2909),MATCH(INDEX('numeric possibilities'!F$3:F$1298,VLOOKUP($B2909,'numeric possibilities'!$C$3:$G$1298,1)),'VBA code_permu_wo_repettn'!$AH$2:$AM$2))</f>
        <v>D</v>
      </c>
      <c r="F2909" t="str">
        <f>INDEX('VBA code_permu_wo_repettn'!$AO$3:$AT$6,COUNTIF('Profile-matrices_Condorcet'!$B$2:$B2909,'Profile-matrices_Condorcet'!$B2909),MATCH(INDEX('numeric possibilities'!G$3:G$1298,VLOOKUP($B2909,'numeric possibilities'!$C$3:$G$1298,1)),'VBA code_permu_wo_repettn'!$AO$2:$AT$2))</f>
        <v>A</v>
      </c>
      <c r="G2909" t="str">
        <f>IF(MAX(I2909:L2909)&gt;='numeric possibilities'!$B$4/2,INDEX('Profile-matrices_Condorcet'!I2908:L2908,1,MATCH(MAX('Profile-matrices_Condorcet'!I2909:L2909),'Profile-matrices_Condorcet'!I2909:L2909,0)),"NCW")</f>
        <v>B</v>
      </c>
      <c r="H2909" t="s">
        <v>13</v>
      </c>
      <c r="I2909" s="3">
        <f>COUNTIF($I2907:$S2907,I2908)</f>
        <v>2</v>
      </c>
      <c r="J2909" s="3">
        <f>COUNTIF($I2907:$S2907,J2908)</f>
        <v>3</v>
      </c>
      <c r="K2909" s="3">
        <f>COUNTIF($I2907:$S2907,K2908)</f>
        <v>1</v>
      </c>
      <c r="L2909" s="3">
        <f>COUNTIF($I2907:$S2907,L2908)</f>
        <v>0</v>
      </c>
    </row>
    <row r="2910" spans="1:20" x14ac:dyDescent="0.25">
      <c r="A2910">
        <f t="shared" si="92"/>
        <v>2909</v>
      </c>
      <c r="B2910">
        <f t="shared" si="93"/>
        <v>728</v>
      </c>
      <c r="C2910" t="str">
        <f>INDEX('VBA code_permu_wo_repettn'!$T$3:$Y$6,COUNTIF('Profile-matrices_Condorcet'!$B$2:$B2910,'Profile-matrices_Condorcet'!$B2910),MATCH(INDEX('numeric possibilities'!D$3:D$1298,VLOOKUP($B2910,'numeric possibilities'!$C$3:$G$1298,1)),'VBA code_permu_wo_repettn'!$T$2:$Y$2))</f>
        <v>A</v>
      </c>
      <c r="D2910" t="str">
        <f>INDEX('VBA code_permu_wo_repettn'!$AA$3:$AF$6,COUNTIF('Profile-matrices_Condorcet'!$B$2:$B2910,'Profile-matrices_Condorcet'!$B2910),MATCH(INDEX('numeric possibilities'!E$3:E$1298,VLOOKUP($B2910,'numeric possibilities'!$C$3:$G$1298,1)),'VBA code_permu_wo_repettn'!$AA$2:$AF$2))</f>
        <v>B</v>
      </c>
      <c r="E2910" t="str">
        <f>INDEX('VBA code_permu_wo_repettn'!$AH$3:$AM$6,COUNTIF('Profile-matrices_Condorcet'!$B$2:$B2910,'Profile-matrices_Condorcet'!$B2910),MATCH(INDEX('numeric possibilities'!F$3:F$1298,VLOOKUP($B2910,'numeric possibilities'!$C$3:$G$1298,1)),'VBA code_permu_wo_repettn'!$AH$2:$AM$2))</f>
        <v>C</v>
      </c>
      <c r="F2910" t="str">
        <f>INDEX('VBA code_permu_wo_repettn'!$AO$3:$AT$6,COUNTIF('Profile-matrices_Condorcet'!$B$2:$B2910,'Profile-matrices_Condorcet'!$B2910),MATCH(INDEX('numeric possibilities'!G$3:G$1298,VLOOKUP($B2910,'numeric possibilities'!$C$3:$G$1298,1)),'VBA code_permu_wo_repettn'!$AO$2:$AT$2))</f>
        <v>D</v>
      </c>
      <c r="H2910" t="s">
        <v>14</v>
      </c>
      <c r="I2910" s="3">
        <f>IF(MATCH(I$1,$C2910:$C2913,0)&lt;(MATCH(J$1,$C2910:$C2913,0)),1*a_vote,0)+IF(MATCH(I$1,$D2910:$D2913,0)&lt;MATCH(J$1,$D2910:$D2913,0),1*b_vote,0)+IF(MATCH(I$1,$E2910:$E2913,0)&lt;MATCH(J$1,$E2910:$E2913,0),1*c_vote,0)+IF(MATCH(I$1,$F2910:$F2913,0)&lt;MATCH(J$1,$F2910:$F2913,0),1*d_vote,0)</f>
        <v>0.27</v>
      </c>
      <c r="J2910" s="3">
        <f>IF(MATCH(I$1,$C2910:$C2913,0)&gt;(MATCH(J$1,$C2910:$C2913,0)),1*a_vote,0)+IF(MATCH(I$1,$D2910:$D2913,0)&gt;MATCH(J$1,$D2910:$D2913,0),1*b_vote,0)+IF(MATCH(I$1,$E2910:$E2913,0)&gt;MATCH(J$1,$E2910:$E2913,0),1*c_vote,0)+IF(MATCH(I$1,$F2910:$F2913,0)&gt;MATCH(J$1,$F2910:$F2913,0),1*d_vote,0)</f>
        <v>0.73</v>
      </c>
      <c r="K2910" s="3">
        <f>IF(MATCH($K$1,$C2910:$C2913,0)&lt;(MATCH($L$1,$C2910:$C2913,0)),1*a_vote,0)+IF(MATCH($K$1,$D2910:$D2913,0)&lt;MATCH($L$1,$D2910:$D2913,0),1*b_vote,0)+IF(MATCH($K$1,$E2910:$E2913,0)&lt;MATCH($L$1,$E2910:$E2913,0),1*c_vote,0)+IF(MATCH($K$1,$F2910:$F2913,0)&lt;MATCH($L$1,$F2910:$F2913,0),1*d_vote,0)</f>
        <v>0.53</v>
      </c>
      <c r="L2910" s="3">
        <f>IF(MATCH(K$1,$C2910:$C2913,0)&gt;(MATCH(L$1,$C2910:$C2913,0)),1*a_vote,0)+IF(MATCH(K$1,$D2910:$D2913,0)&gt;MATCH(L$1,$D2910:$D2913,0),1*b_vote,0)+IF(MATCH(K$1,$E2910:$E2913,0)&gt;MATCH(L$1,$E2910:$E2913,0),1*c_vote,0)+IF(MATCH(K$1,$F2910:$F2913,0)&gt;MATCH(L$1,$F2910:$F2913,0),1*d_vote,0)</f>
        <v>0.47</v>
      </c>
      <c r="M2910" s="3">
        <f>IF(MATCH($M$1,$C2910:$C2913,0)&lt;(MATCH($N$1,$C2910:$C2913,0)),1*a_vote,0)+IF(MATCH($M$1,$D2910:$D2913,0)&lt;MATCH($N$1,$D2910:$D2913,0),1*b_vote,0)+IF(MATCH($M$1,$E2910:$E2913,0)&lt;MATCH($N$1,$E2910:$E2913,0),1*c_vote,0)+IF(MATCH($M$1,$F2910:$F2913,0)&lt;MATCH($N$1,$F2910:$F2913,0),1*d_vote,0)</f>
        <v>0.78</v>
      </c>
      <c r="N2910" s="3">
        <f>IF(MATCH(M$1,$C2910:$C2913,0)&gt;(MATCH(N$1,$C2910:$C2913,0)),1*a_vote,0)+IF(MATCH(M$1,$D2910:$D2913,0)&gt;MATCH(N$1,$D2910:$D2913,0),1*b_vote,0)+IF(MATCH(M$1,$E2910:$E2913,0)&gt;MATCH(N$1,$E2910:$E2913,0),1*c_vote,0)+IF(MATCH(M$1,$F2910:$F2913,0)&gt;MATCH(N$1,$F2910:$F2913,0),1*d_vote,0)</f>
        <v>0.21999999999999997</v>
      </c>
      <c r="O2910" s="3">
        <f>IF(MATCH($O$1,$C2910:$C2913,0)&lt;(MATCH($P$1,$C2910:$C2913,0)),1*a_vote,0)+IF(MATCH($O$1,$D2910:$D2913,0)&lt;MATCH($P$1,$D2910:$D2913,0),1*b_vote,0)+IF(MATCH($O$1,$E2910:$E2913,0)&lt;MATCH($P$1,$E2910:$E2913,0),1*c_vote,0)+IF(MATCH($O$1,$F2910:$F2913,0)&lt;MATCH($P$1,$F2910:$F2913,0),1*d_vote,0)</f>
        <v>0.75</v>
      </c>
      <c r="P2910" s="3">
        <f>IF(MATCH(O$1,$C2910:$C2913,0)&gt;(MATCH(P$1,$C2910:$C2913,0)),1*a_vote,0)+IF(MATCH(O$1,$D2910:$D2913,0)&gt;MATCH(P$1,$D2910:$D2913,0),1*b_vote,0)+IF(MATCH(O$1,$E2910:$E2913,0)&gt;MATCH(P$1,$E2910:$E2913,0),1*c_vote,0)+IF(MATCH(O$1,$F2910:$F2913,0)&gt;MATCH(P$1,$F2910:$F2913,0),1*d_vote,0)</f>
        <v>0.25</v>
      </c>
      <c r="Q2910" s="3">
        <f>IF(MATCH($Q$1,$C2910:$C2913,0)&lt;(MATCH($R$1,$C2910:$C2913,0)),1*a_vote,0)+IF(MATCH($Q$1,$D2910:$D2913,0)&lt;MATCH($R$1,$D2910:$D2913,0),1*b_vote,0)+IF(MATCH($Q$1,$E2910:$E2913,0)&lt;MATCH($R$1,$E2910:$E2913,0),1*c_vote,0)+IF(MATCH($Q$1,$F2910:$F2913,0)&lt;MATCH($R$1,$F2910:$F2913,0),1*d_vote,0)</f>
        <v>0.78</v>
      </c>
      <c r="R2910" s="3">
        <f>IF(MATCH(Q$1,$C2910:$C2913,0)&gt;(MATCH(R$1,$C2910:$C2913,0)),1*a_vote,0)+IF(MATCH(Q$1,$D2910:$D2913,0)&gt;MATCH(R$1,$D2910:$D2913,0),1*b_vote,0)+IF(MATCH(Q$1,$E2910:$E2913,0)&gt;MATCH(R$1,$E2910:$E2913,0),1*c_vote,0)+IF(MATCH(Q$1,$F2910:$F2913,0)&gt;MATCH(R$1,$F2910:$F2913,0),1*d_vote,0)</f>
        <v>0.21999999999999997</v>
      </c>
      <c r="S2910" s="3">
        <f>IF(MATCH($S$1,$C2910:$C2913,0)&lt;(MATCH($T$1,$C2910:$C2913,0)),1*a_vote,0)+IF(MATCH($S$1,$D2910:$D2913,0)&lt;MATCH($T$1,$D2910:$D2913,0),1*b_vote,0)+IF(MATCH($S$1,$E2910:$E2913,0)&lt;MATCH($T$1,$E2910:$E2913,0),1*c_vote,0)+IF(MATCH($S$1,$F2910:$F2913,0)&lt;MATCH($T$1,$F2910:$F2913,0),1*d_vote,0)</f>
        <v>0.25</v>
      </c>
      <c r="T2910" s="3">
        <f>IF(MATCH(S$1,$C2910:$C2913,0)&gt;(MATCH(T$1,$C2910:$C2913,0)),1*a_vote,0)+IF(MATCH(S$1,$D2910:$D2913,0)&gt;MATCH(T$1,$D2910:$D2913,0),1*b_vote,0)+IF(MATCH(S$1,$E2910:$E2913,0)&gt;MATCH(T$1,$E2910:$E2913,0),1*c_vote,0)+IF(MATCH(S$1,$F2910:$F2913,0)&gt;MATCH(T$1,$F2910:$F2913,0),1*d_vote,0)</f>
        <v>0.75</v>
      </c>
    </row>
    <row r="2911" spans="1:20" x14ac:dyDescent="0.25">
      <c r="A2911">
        <f t="shared" si="92"/>
        <v>2910</v>
      </c>
      <c r="B2911">
        <f t="shared" si="93"/>
        <v>728</v>
      </c>
      <c r="C2911" t="str">
        <f>INDEX('VBA code_permu_wo_repettn'!$T$3:$Y$6,COUNTIF('Profile-matrices_Condorcet'!$B$2:$B2911,'Profile-matrices_Condorcet'!$B2911),MATCH(INDEX('numeric possibilities'!D$3:D$1298,VLOOKUP($B2911,'numeric possibilities'!$C$3:$G$1298,1)),'VBA code_permu_wo_repettn'!$T$2:$Y$2))</f>
        <v>B</v>
      </c>
      <c r="D2911" t="str">
        <f>INDEX('VBA code_permu_wo_repettn'!$AA$3:$AF$6,COUNTIF('Profile-matrices_Condorcet'!$B$2:$B2911,'Profile-matrices_Condorcet'!$B2911),MATCH(INDEX('numeric possibilities'!E$3:E$1298,VLOOKUP($B2911,'numeric possibilities'!$C$3:$G$1298,1)),'VBA code_permu_wo_repettn'!$AA$2:$AF$2))</f>
        <v>A</v>
      </c>
      <c r="E2911" t="str">
        <f>INDEX('VBA code_permu_wo_repettn'!$AH$3:$AM$6,COUNTIF('Profile-matrices_Condorcet'!$B$2:$B2911,'Profile-matrices_Condorcet'!$B2911),MATCH(INDEX('numeric possibilities'!F$3:F$1298,VLOOKUP($B2911,'numeric possibilities'!$C$3:$G$1298,1)),'VBA code_permu_wo_repettn'!$AH$2:$AM$2))</f>
        <v>B</v>
      </c>
      <c r="F2911" t="str">
        <f>INDEX('VBA code_permu_wo_repettn'!$AO$3:$AT$6,COUNTIF('Profile-matrices_Condorcet'!$B$2:$B2911,'Profile-matrices_Condorcet'!$B2911),MATCH(INDEX('numeric possibilities'!G$3:G$1298,VLOOKUP($B2911,'numeric possibilities'!$C$3:$G$1298,1)),'VBA code_permu_wo_repettn'!$AO$2:$AT$2))</f>
        <v>B</v>
      </c>
      <c r="H2911" t="s">
        <v>15</v>
      </c>
      <c r="I2911" t="str">
        <f>IF(I2910&gt;J2910,$I$1,IF(I2910&lt;J2910,$J$1,0))</f>
        <v>B</v>
      </c>
      <c r="K2911" t="str">
        <f>IF(K2910&gt;L2910,$K$1,IF(K2910&lt;L2910,$L$1,0))</f>
        <v>A</v>
      </c>
      <c r="M2911" t="str">
        <f>IF(M2910&gt;N2910,$M$1,IF(M2910&lt;N2910,$N$1,0))</f>
        <v>A</v>
      </c>
      <c r="O2911" t="str">
        <f>IF(O2910&gt;P2910,$O$1,IF(O2910&lt;P2910,$P$1,0))</f>
        <v>B</v>
      </c>
      <c r="Q2911" t="str">
        <f>IF(Q2910&gt;R2910,$Q$1,IF(Q2910&lt;R2910,$R$1,0))</f>
        <v>B</v>
      </c>
      <c r="S2911" t="str">
        <f>IF(S2910&gt;T2910,$S$1,IF(S2910&lt;T2910,$T$1,0))</f>
        <v>D</v>
      </c>
    </row>
    <row r="2912" spans="1:20" x14ac:dyDescent="0.25">
      <c r="A2912">
        <f t="shared" si="92"/>
        <v>2911</v>
      </c>
      <c r="B2912">
        <f t="shared" si="93"/>
        <v>728</v>
      </c>
      <c r="C2912" t="str">
        <f>INDEX('VBA code_permu_wo_repettn'!$T$3:$Y$6,COUNTIF('Profile-matrices_Condorcet'!$B$2:$B2912,'Profile-matrices_Condorcet'!$B2912),MATCH(INDEX('numeric possibilities'!D$3:D$1298,VLOOKUP($B2912,'numeric possibilities'!$C$3:$G$1298,1)),'VBA code_permu_wo_repettn'!$T$2:$Y$2))</f>
        <v>D</v>
      </c>
      <c r="D2912" t="str">
        <f>INDEX('VBA code_permu_wo_repettn'!$AA$3:$AF$6,COUNTIF('Profile-matrices_Condorcet'!$B$2:$B2912,'Profile-matrices_Condorcet'!$B2912),MATCH(INDEX('numeric possibilities'!E$3:E$1298,VLOOKUP($B2912,'numeric possibilities'!$C$3:$G$1298,1)),'VBA code_permu_wo_repettn'!$AA$2:$AF$2))</f>
        <v>D</v>
      </c>
      <c r="E2912" t="str">
        <f>INDEX('VBA code_permu_wo_repettn'!$AH$3:$AM$6,COUNTIF('Profile-matrices_Condorcet'!$B$2:$B2912,'Profile-matrices_Condorcet'!$B2912),MATCH(INDEX('numeric possibilities'!F$3:F$1298,VLOOKUP($B2912,'numeric possibilities'!$C$3:$G$1298,1)),'VBA code_permu_wo_repettn'!$AH$2:$AM$2))</f>
        <v>A</v>
      </c>
      <c r="F2912" t="str">
        <f>INDEX('VBA code_permu_wo_repettn'!$AO$3:$AT$6,COUNTIF('Profile-matrices_Condorcet'!$B$2:$B2912,'Profile-matrices_Condorcet'!$B2912),MATCH(INDEX('numeric possibilities'!G$3:G$1298,VLOOKUP($B2912,'numeric possibilities'!$C$3:$G$1298,1)),'VBA code_permu_wo_repettn'!$AO$2:$AT$2))</f>
        <v>C</v>
      </c>
      <c r="I2912" t="s">
        <v>0</v>
      </c>
      <c r="J2912" t="s">
        <v>1</v>
      </c>
      <c r="K2912" t="s">
        <v>2</v>
      </c>
      <c r="L2912" t="s">
        <v>3</v>
      </c>
    </row>
    <row r="2913" spans="1:20" x14ac:dyDescent="0.25">
      <c r="A2913">
        <f t="shared" si="92"/>
        <v>2912</v>
      </c>
      <c r="B2913">
        <f t="shared" si="93"/>
        <v>728</v>
      </c>
      <c r="C2913" t="str">
        <f>INDEX('VBA code_permu_wo_repettn'!$T$3:$Y$6,COUNTIF('Profile-matrices_Condorcet'!$B$2:$B2913,'Profile-matrices_Condorcet'!$B2913),MATCH(INDEX('numeric possibilities'!D$3:D$1298,VLOOKUP($B2913,'numeric possibilities'!$C$3:$G$1298,1)),'VBA code_permu_wo_repettn'!$T$2:$Y$2))</f>
        <v>C</v>
      </c>
      <c r="D2913" t="str">
        <f>INDEX('VBA code_permu_wo_repettn'!$AA$3:$AF$6,COUNTIF('Profile-matrices_Condorcet'!$B$2:$B2913,'Profile-matrices_Condorcet'!$B2913),MATCH(INDEX('numeric possibilities'!E$3:E$1298,VLOOKUP($B2913,'numeric possibilities'!$C$3:$G$1298,1)),'VBA code_permu_wo_repettn'!$AA$2:$AF$2))</f>
        <v>C</v>
      </c>
      <c r="E2913" t="str">
        <f>INDEX('VBA code_permu_wo_repettn'!$AH$3:$AM$6,COUNTIF('Profile-matrices_Condorcet'!$B$2:$B2913,'Profile-matrices_Condorcet'!$B2913),MATCH(INDEX('numeric possibilities'!F$3:F$1298,VLOOKUP($B2913,'numeric possibilities'!$C$3:$G$1298,1)),'VBA code_permu_wo_repettn'!$AH$2:$AM$2))</f>
        <v>D</v>
      </c>
      <c r="F2913" t="str">
        <f>INDEX('VBA code_permu_wo_repettn'!$AO$3:$AT$6,COUNTIF('Profile-matrices_Condorcet'!$B$2:$B2913,'Profile-matrices_Condorcet'!$B2913),MATCH(INDEX('numeric possibilities'!G$3:G$1298,VLOOKUP($B2913,'numeric possibilities'!$C$3:$G$1298,1)),'VBA code_permu_wo_repettn'!$AO$2:$AT$2))</f>
        <v>A</v>
      </c>
      <c r="G2913" t="str">
        <f>IF(MAX(I2913:L2913)&gt;='numeric possibilities'!$B$4/2,INDEX('Profile-matrices_Condorcet'!I2912:L2912,1,MATCH(MAX('Profile-matrices_Condorcet'!I2913:L2913),'Profile-matrices_Condorcet'!I2913:L2913,0)),"NCW")</f>
        <v>B</v>
      </c>
      <c r="H2913" t="s">
        <v>13</v>
      </c>
      <c r="I2913" s="3">
        <f>COUNTIF($I2911:$S2911,I2912)</f>
        <v>2</v>
      </c>
      <c r="J2913" s="3">
        <f>COUNTIF($I2911:$S2911,J2912)</f>
        <v>3</v>
      </c>
      <c r="K2913" s="3">
        <f>COUNTIF($I2911:$S2911,K2912)</f>
        <v>0</v>
      </c>
      <c r="L2913" s="3">
        <f>COUNTIF($I2911:$S2911,L2912)</f>
        <v>1</v>
      </c>
    </row>
    <row r="2914" spans="1:20" x14ac:dyDescent="0.25">
      <c r="A2914">
        <f t="shared" si="92"/>
        <v>2913</v>
      </c>
      <c r="B2914">
        <f t="shared" si="93"/>
        <v>729</v>
      </c>
      <c r="C2914" t="str">
        <f>INDEX('VBA code_permu_wo_repettn'!$T$3:$Y$6,COUNTIF('Profile-matrices_Condorcet'!$B$2:$B2914,'Profile-matrices_Condorcet'!$B2914),MATCH(INDEX('numeric possibilities'!D$3:D$1298,VLOOKUP($B2914,'numeric possibilities'!$C$3:$G$1298,1)),'VBA code_permu_wo_repettn'!$T$2:$Y$2))</f>
        <v>A</v>
      </c>
      <c r="D2914" t="str">
        <f>INDEX('VBA code_permu_wo_repettn'!$AA$3:$AF$6,COUNTIF('Profile-matrices_Condorcet'!$B$2:$B2914,'Profile-matrices_Condorcet'!$B2914),MATCH(INDEX('numeric possibilities'!E$3:E$1298,VLOOKUP($B2914,'numeric possibilities'!$C$3:$G$1298,1)),'VBA code_permu_wo_repettn'!$AA$2:$AF$2))</f>
        <v>B</v>
      </c>
      <c r="E2914" t="str">
        <f>INDEX('VBA code_permu_wo_repettn'!$AH$3:$AM$6,COUNTIF('Profile-matrices_Condorcet'!$B$2:$B2914,'Profile-matrices_Condorcet'!$B2914),MATCH(INDEX('numeric possibilities'!F$3:F$1298,VLOOKUP($B2914,'numeric possibilities'!$C$3:$G$1298,1)),'VBA code_permu_wo_repettn'!$AH$2:$AM$2))</f>
        <v>C</v>
      </c>
      <c r="F2914" t="str">
        <f>INDEX('VBA code_permu_wo_repettn'!$AO$3:$AT$6,COUNTIF('Profile-matrices_Condorcet'!$B$2:$B2914,'Profile-matrices_Condorcet'!$B2914),MATCH(INDEX('numeric possibilities'!G$3:G$1298,VLOOKUP($B2914,'numeric possibilities'!$C$3:$G$1298,1)),'VBA code_permu_wo_repettn'!$AO$2:$AT$2))</f>
        <v>D</v>
      </c>
      <c r="H2914" t="s">
        <v>14</v>
      </c>
      <c r="I2914" s="3">
        <f>IF(MATCH(I$1,$C2914:$C2917,0)&lt;(MATCH(J$1,$C2914:$C2917,0)),1*a_vote,0)+IF(MATCH(I$1,$D2914:$D2917,0)&lt;MATCH(J$1,$D2914:$D2917,0),1*b_vote,0)+IF(MATCH(I$1,$E2914:$E2917,0)&lt;MATCH(J$1,$E2914:$E2917,0),1*c_vote,0)+IF(MATCH(I$1,$F2914:$F2917,0)&lt;MATCH(J$1,$F2914:$F2917,0),1*d_vote,0)</f>
        <v>0.27</v>
      </c>
      <c r="J2914" s="3">
        <f>IF(MATCH(I$1,$C2914:$C2917,0)&gt;(MATCH(J$1,$C2914:$C2917,0)),1*a_vote,0)+IF(MATCH(I$1,$D2914:$D2917,0)&gt;MATCH(J$1,$D2914:$D2917,0),1*b_vote,0)+IF(MATCH(I$1,$E2914:$E2917,0)&gt;MATCH(J$1,$E2914:$E2917,0),1*c_vote,0)+IF(MATCH(I$1,$F2914:$F2917,0)&gt;MATCH(J$1,$F2914:$F2917,0),1*d_vote,0)</f>
        <v>0.73</v>
      </c>
      <c r="K2914" s="3">
        <f>IF(MATCH($K$1,$C2914:$C2917,0)&lt;(MATCH($L$1,$C2914:$C2917,0)),1*a_vote,0)+IF(MATCH($K$1,$D2914:$D2917,0)&lt;MATCH($L$1,$D2914:$D2917,0),1*b_vote,0)+IF(MATCH($K$1,$E2914:$E2917,0)&lt;MATCH($L$1,$E2914:$E2917,0),1*c_vote,0)+IF(MATCH($K$1,$F2914:$F2917,0)&lt;MATCH($L$1,$F2914:$F2917,0),1*d_vote,0)</f>
        <v>0.53</v>
      </c>
      <c r="L2914" s="3">
        <f>IF(MATCH(K$1,$C2914:$C2917,0)&gt;(MATCH(L$1,$C2914:$C2917,0)),1*a_vote,0)+IF(MATCH(K$1,$D2914:$D2917,0)&gt;MATCH(L$1,$D2914:$D2917,0),1*b_vote,0)+IF(MATCH(K$1,$E2914:$E2917,0)&gt;MATCH(L$1,$E2914:$E2917,0),1*c_vote,0)+IF(MATCH(K$1,$F2914:$F2917,0)&gt;MATCH(L$1,$F2914:$F2917,0),1*d_vote,0)</f>
        <v>0.47</v>
      </c>
      <c r="M2914" s="3">
        <f>IF(MATCH($M$1,$C2914:$C2917,0)&lt;(MATCH($N$1,$C2914:$C2917,0)),1*a_vote,0)+IF(MATCH($M$1,$D2914:$D2917,0)&lt;MATCH($N$1,$D2914:$D2917,0),1*b_vote,0)+IF(MATCH($M$1,$E2914:$E2917,0)&lt;MATCH($N$1,$E2914:$E2917,0),1*c_vote,0)+IF(MATCH($M$1,$F2914:$F2917,0)&lt;MATCH($N$1,$F2914:$F2917,0),1*d_vote,0)</f>
        <v>0.78</v>
      </c>
      <c r="N2914" s="3">
        <f>IF(MATCH(M$1,$C2914:$C2917,0)&gt;(MATCH(N$1,$C2914:$C2917,0)),1*a_vote,0)+IF(MATCH(M$1,$D2914:$D2917,0)&gt;MATCH(N$1,$D2914:$D2917,0),1*b_vote,0)+IF(MATCH(M$1,$E2914:$E2917,0)&gt;MATCH(N$1,$E2914:$E2917,0),1*c_vote,0)+IF(MATCH(M$1,$F2914:$F2917,0)&gt;MATCH(N$1,$F2914:$F2917,0),1*d_vote,0)</f>
        <v>0.21999999999999997</v>
      </c>
      <c r="O2914" s="3">
        <f>IF(MATCH($O$1,$C2914:$C2917,0)&lt;(MATCH($P$1,$C2914:$C2917,0)),1*a_vote,0)+IF(MATCH($O$1,$D2914:$D2917,0)&lt;MATCH($P$1,$D2914:$D2917,0),1*b_vote,0)+IF(MATCH($O$1,$E2914:$E2917,0)&lt;MATCH($P$1,$E2914:$E2917,0),1*c_vote,0)+IF(MATCH($O$1,$F2914:$F2917,0)&lt;MATCH($P$1,$F2914:$F2917,0),1*d_vote,0)</f>
        <v>0.48</v>
      </c>
      <c r="P2914" s="3">
        <f>IF(MATCH(O$1,$C2914:$C2917,0)&gt;(MATCH(P$1,$C2914:$C2917,0)),1*a_vote,0)+IF(MATCH(O$1,$D2914:$D2917,0)&gt;MATCH(P$1,$D2914:$D2917,0),1*b_vote,0)+IF(MATCH(O$1,$E2914:$E2917,0)&gt;MATCH(P$1,$E2914:$E2917,0),1*c_vote,0)+IF(MATCH(O$1,$F2914:$F2917,0)&gt;MATCH(P$1,$F2914:$F2917,0),1*d_vote,0)</f>
        <v>0.52</v>
      </c>
      <c r="Q2914" s="3">
        <f>IF(MATCH($Q$1,$C2914:$C2917,0)&lt;(MATCH($R$1,$C2914:$C2917,0)),1*a_vote,0)+IF(MATCH($Q$1,$D2914:$D2917,0)&lt;MATCH($R$1,$D2914:$D2917,0),1*b_vote,0)+IF(MATCH($Q$1,$E2914:$E2917,0)&lt;MATCH($R$1,$E2914:$E2917,0),1*c_vote,0)+IF(MATCH($Q$1,$F2914:$F2917,0)&lt;MATCH($R$1,$F2914:$F2917,0),1*d_vote,0)</f>
        <v>0.78</v>
      </c>
      <c r="R2914" s="3">
        <f>IF(MATCH(Q$1,$C2914:$C2917,0)&gt;(MATCH(R$1,$C2914:$C2917,0)),1*a_vote,0)+IF(MATCH(Q$1,$D2914:$D2917,0)&gt;MATCH(R$1,$D2914:$D2917,0),1*b_vote,0)+IF(MATCH(Q$1,$E2914:$E2917,0)&gt;MATCH(R$1,$E2914:$E2917,0),1*c_vote,0)+IF(MATCH(Q$1,$F2914:$F2917,0)&gt;MATCH(R$1,$F2914:$F2917,0),1*d_vote,0)</f>
        <v>0.21999999999999997</v>
      </c>
      <c r="S2914" s="3">
        <f>IF(MATCH($S$1,$C2914:$C2917,0)&lt;(MATCH($T$1,$C2914:$C2917,0)),1*a_vote,0)+IF(MATCH($S$1,$D2914:$D2917,0)&lt;MATCH($T$1,$D2914:$D2917,0),1*b_vote,0)+IF(MATCH($S$1,$E2914:$E2917,0)&lt;MATCH($T$1,$E2914:$E2917,0),1*c_vote,0)+IF(MATCH($S$1,$F2914:$F2917,0)&lt;MATCH($T$1,$F2914:$F2917,0),1*d_vote,0)</f>
        <v>0.52</v>
      </c>
      <c r="T2914" s="3">
        <f>IF(MATCH(S$1,$C2914:$C2917,0)&gt;(MATCH(T$1,$C2914:$C2917,0)),1*a_vote,0)+IF(MATCH(S$1,$D2914:$D2917,0)&gt;MATCH(T$1,$D2914:$D2917,0),1*b_vote,0)+IF(MATCH(S$1,$E2914:$E2917,0)&gt;MATCH(T$1,$E2914:$E2917,0),1*c_vote,0)+IF(MATCH(S$1,$F2914:$F2917,0)&gt;MATCH(T$1,$F2914:$F2917,0),1*d_vote,0)</f>
        <v>0.48</v>
      </c>
    </row>
    <row r="2915" spans="1:20" x14ac:dyDescent="0.25">
      <c r="A2915">
        <f t="shared" si="92"/>
        <v>2914</v>
      </c>
      <c r="B2915">
        <f t="shared" si="93"/>
        <v>729</v>
      </c>
      <c r="C2915" t="str">
        <f>INDEX('VBA code_permu_wo_repettn'!$T$3:$Y$6,COUNTIF('Profile-matrices_Condorcet'!$B$2:$B2915,'Profile-matrices_Condorcet'!$B2915),MATCH(INDEX('numeric possibilities'!D$3:D$1298,VLOOKUP($B2915,'numeric possibilities'!$C$3:$G$1298,1)),'VBA code_permu_wo_repettn'!$T$2:$Y$2))</f>
        <v>C</v>
      </c>
      <c r="D2915" t="str">
        <f>INDEX('VBA code_permu_wo_repettn'!$AA$3:$AF$6,COUNTIF('Profile-matrices_Condorcet'!$B$2:$B2915,'Profile-matrices_Condorcet'!$B2915),MATCH(INDEX('numeric possibilities'!E$3:E$1298,VLOOKUP($B2915,'numeric possibilities'!$C$3:$G$1298,1)),'VBA code_permu_wo_repettn'!$AA$2:$AF$2))</f>
        <v>A</v>
      </c>
      <c r="E2915" t="str">
        <f>INDEX('VBA code_permu_wo_repettn'!$AH$3:$AM$6,COUNTIF('Profile-matrices_Condorcet'!$B$2:$B2915,'Profile-matrices_Condorcet'!$B2915),MATCH(INDEX('numeric possibilities'!F$3:F$1298,VLOOKUP($B2915,'numeric possibilities'!$C$3:$G$1298,1)),'VBA code_permu_wo_repettn'!$AH$2:$AM$2))</f>
        <v>B</v>
      </c>
      <c r="F2915" t="str">
        <f>INDEX('VBA code_permu_wo_repettn'!$AO$3:$AT$6,COUNTIF('Profile-matrices_Condorcet'!$B$2:$B2915,'Profile-matrices_Condorcet'!$B2915),MATCH(INDEX('numeric possibilities'!G$3:G$1298,VLOOKUP($B2915,'numeric possibilities'!$C$3:$G$1298,1)),'VBA code_permu_wo_repettn'!$AO$2:$AT$2))</f>
        <v>B</v>
      </c>
      <c r="H2915" t="s">
        <v>15</v>
      </c>
      <c r="I2915" t="str">
        <f>IF(I2914&gt;J2914,$I$1,IF(I2914&lt;J2914,$J$1,0))</f>
        <v>B</v>
      </c>
      <c r="K2915" t="str">
        <f>IF(K2914&gt;L2914,$K$1,IF(K2914&lt;L2914,$L$1,0))</f>
        <v>A</v>
      </c>
      <c r="M2915" t="str">
        <f>IF(M2914&gt;N2914,$M$1,IF(M2914&lt;N2914,$N$1,0))</f>
        <v>A</v>
      </c>
      <c r="O2915" t="str">
        <f>IF(O2914&gt;P2914,$O$1,IF(O2914&lt;P2914,$P$1,0))</f>
        <v>C</v>
      </c>
      <c r="Q2915" t="str">
        <f>IF(Q2914&gt;R2914,$Q$1,IF(Q2914&lt;R2914,$R$1,0))</f>
        <v>B</v>
      </c>
      <c r="S2915" t="str">
        <f>IF(S2914&gt;T2914,$S$1,IF(S2914&lt;T2914,$T$1,0))</f>
        <v>C</v>
      </c>
    </row>
    <row r="2916" spans="1:20" x14ac:dyDescent="0.25">
      <c r="A2916">
        <f t="shared" si="92"/>
        <v>2915</v>
      </c>
      <c r="B2916">
        <f t="shared" si="93"/>
        <v>729</v>
      </c>
      <c r="C2916" t="str">
        <f>INDEX('VBA code_permu_wo_repettn'!$T$3:$Y$6,COUNTIF('Profile-matrices_Condorcet'!$B$2:$B2916,'Profile-matrices_Condorcet'!$B2916),MATCH(INDEX('numeric possibilities'!D$3:D$1298,VLOOKUP($B2916,'numeric possibilities'!$C$3:$G$1298,1)),'VBA code_permu_wo_repettn'!$T$2:$Y$2))</f>
        <v>B</v>
      </c>
      <c r="D2916" t="str">
        <f>INDEX('VBA code_permu_wo_repettn'!$AA$3:$AF$6,COUNTIF('Profile-matrices_Condorcet'!$B$2:$B2916,'Profile-matrices_Condorcet'!$B2916),MATCH(INDEX('numeric possibilities'!E$3:E$1298,VLOOKUP($B2916,'numeric possibilities'!$C$3:$G$1298,1)),'VBA code_permu_wo_repettn'!$AA$2:$AF$2))</f>
        <v>D</v>
      </c>
      <c r="E2916" t="str">
        <f>INDEX('VBA code_permu_wo_repettn'!$AH$3:$AM$6,COUNTIF('Profile-matrices_Condorcet'!$B$2:$B2916,'Profile-matrices_Condorcet'!$B2916),MATCH(INDEX('numeric possibilities'!F$3:F$1298,VLOOKUP($B2916,'numeric possibilities'!$C$3:$G$1298,1)),'VBA code_permu_wo_repettn'!$AH$2:$AM$2))</f>
        <v>A</v>
      </c>
      <c r="F2916" t="str">
        <f>INDEX('VBA code_permu_wo_repettn'!$AO$3:$AT$6,COUNTIF('Profile-matrices_Condorcet'!$B$2:$B2916,'Profile-matrices_Condorcet'!$B2916),MATCH(INDEX('numeric possibilities'!G$3:G$1298,VLOOKUP($B2916,'numeric possibilities'!$C$3:$G$1298,1)),'VBA code_permu_wo_repettn'!$AO$2:$AT$2))</f>
        <v>C</v>
      </c>
      <c r="I2916" t="s">
        <v>0</v>
      </c>
      <c r="J2916" t="s">
        <v>1</v>
      </c>
      <c r="K2916" t="s">
        <v>2</v>
      </c>
      <c r="L2916" t="s">
        <v>3</v>
      </c>
    </row>
    <row r="2917" spans="1:20" x14ac:dyDescent="0.25">
      <c r="A2917">
        <f t="shared" si="92"/>
        <v>2916</v>
      </c>
      <c r="B2917">
        <f t="shared" si="93"/>
        <v>729</v>
      </c>
      <c r="C2917" t="str">
        <f>INDEX('VBA code_permu_wo_repettn'!$T$3:$Y$6,COUNTIF('Profile-matrices_Condorcet'!$B$2:$B2917,'Profile-matrices_Condorcet'!$B2917),MATCH(INDEX('numeric possibilities'!D$3:D$1298,VLOOKUP($B2917,'numeric possibilities'!$C$3:$G$1298,1)),'VBA code_permu_wo_repettn'!$T$2:$Y$2))</f>
        <v>D</v>
      </c>
      <c r="D2917" t="str">
        <f>INDEX('VBA code_permu_wo_repettn'!$AA$3:$AF$6,COUNTIF('Profile-matrices_Condorcet'!$B$2:$B2917,'Profile-matrices_Condorcet'!$B2917),MATCH(INDEX('numeric possibilities'!E$3:E$1298,VLOOKUP($B2917,'numeric possibilities'!$C$3:$G$1298,1)),'VBA code_permu_wo_repettn'!$AA$2:$AF$2))</f>
        <v>C</v>
      </c>
      <c r="E2917" t="str">
        <f>INDEX('VBA code_permu_wo_repettn'!$AH$3:$AM$6,COUNTIF('Profile-matrices_Condorcet'!$B$2:$B2917,'Profile-matrices_Condorcet'!$B2917),MATCH(INDEX('numeric possibilities'!F$3:F$1298,VLOOKUP($B2917,'numeric possibilities'!$C$3:$G$1298,1)),'VBA code_permu_wo_repettn'!$AH$2:$AM$2))</f>
        <v>D</v>
      </c>
      <c r="F2917" t="str">
        <f>INDEX('VBA code_permu_wo_repettn'!$AO$3:$AT$6,COUNTIF('Profile-matrices_Condorcet'!$B$2:$B2917,'Profile-matrices_Condorcet'!$B2917),MATCH(INDEX('numeric possibilities'!G$3:G$1298,VLOOKUP($B2917,'numeric possibilities'!$C$3:$G$1298,1)),'VBA code_permu_wo_repettn'!$AO$2:$AT$2))</f>
        <v>A</v>
      </c>
      <c r="G2917" t="str">
        <f>IF(MAX(I2917:L2917)&gt;='numeric possibilities'!$B$4/2,INDEX('Profile-matrices_Condorcet'!I2916:L2916,1,MATCH(MAX('Profile-matrices_Condorcet'!I2917:L2917),'Profile-matrices_Condorcet'!I2917:L2917,0)),"NCW")</f>
        <v>NCW</v>
      </c>
      <c r="H2917" t="s">
        <v>13</v>
      </c>
      <c r="I2917" s="3">
        <f>COUNTIF($I2915:$S2915,I2916)</f>
        <v>2</v>
      </c>
      <c r="J2917" s="3">
        <f>COUNTIF($I2915:$S2915,J2916)</f>
        <v>2</v>
      </c>
      <c r="K2917" s="3">
        <f>COUNTIF($I2915:$S2915,K2916)</f>
        <v>2</v>
      </c>
      <c r="L2917" s="3">
        <f>COUNTIF($I2915:$S2915,L2916)</f>
        <v>0</v>
      </c>
    </row>
    <row r="2918" spans="1:20" x14ac:dyDescent="0.25">
      <c r="A2918">
        <f t="shared" si="92"/>
        <v>2917</v>
      </c>
      <c r="B2918">
        <f t="shared" si="93"/>
        <v>730</v>
      </c>
      <c r="C2918" t="str">
        <f>INDEX('VBA code_permu_wo_repettn'!$T$3:$Y$6,COUNTIF('Profile-matrices_Condorcet'!$B$2:$B2918,'Profile-matrices_Condorcet'!$B2918),MATCH(INDEX('numeric possibilities'!D$3:D$1298,VLOOKUP($B2918,'numeric possibilities'!$C$3:$G$1298,1)),'VBA code_permu_wo_repettn'!$T$2:$Y$2))</f>
        <v>A</v>
      </c>
      <c r="D2918" t="str">
        <f>INDEX('VBA code_permu_wo_repettn'!$AA$3:$AF$6,COUNTIF('Profile-matrices_Condorcet'!$B$2:$B2918,'Profile-matrices_Condorcet'!$B2918),MATCH(INDEX('numeric possibilities'!E$3:E$1298,VLOOKUP($B2918,'numeric possibilities'!$C$3:$G$1298,1)),'VBA code_permu_wo_repettn'!$AA$2:$AF$2))</f>
        <v>B</v>
      </c>
      <c r="E2918" t="str">
        <f>INDEX('VBA code_permu_wo_repettn'!$AH$3:$AM$6,COUNTIF('Profile-matrices_Condorcet'!$B$2:$B2918,'Profile-matrices_Condorcet'!$B2918),MATCH(INDEX('numeric possibilities'!F$3:F$1298,VLOOKUP($B2918,'numeric possibilities'!$C$3:$G$1298,1)),'VBA code_permu_wo_repettn'!$AH$2:$AM$2))</f>
        <v>C</v>
      </c>
      <c r="F2918" t="str">
        <f>INDEX('VBA code_permu_wo_repettn'!$AO$3:$AT$6,COUNTIF('Profile-matrices_Condorcet'!$B$2:$B2918,'Profile-matrices_Condorcet'!$B2918),MATCH(INDEX('numeric possibilities'!G$3:G$1298,VLOOKUP($B2918,'numeric possibilities'!$C$3:$G$1298,1)),'VBA code_permu_wo_repettn'!$AO$2:$AT$2))</f>
        <v>D</v>
      </c>
      <c r="H2918" t="s">
        <v>14</v>
      </c>
      <c r="I2918" s="3">
        <f>IF(MATCH(I$1,$C2918:$C2921,0)&lt;(MATCH(J$1,$C2918:$C2921,0)),1*a_vote,0)+IF(MATCH(I$1,$D2918:$D2921,0)&lt;MATCH(J$1,$D2918:$D2921,0),1*b_vote,0)+IF(MATCH(I$1,$E2918:$E2921,0)&lt;MATCH(J$1,$E2918:$E2921,0),1*c_vote,0)+IF(MATCH(I$1,$F2918:$F2921,0)&lt;MATCH(J$1,$F2918:$F2921,0),1*d_vote,0)</f>
        <v>0.27</v>
      </c>
      <c r="J2918" s="3">
        <f>IF(MATCH(I$1,$C2918:$C2921,0)&gt;(MATCH(J$1,$C2918:$C2921,0)),1*a_vote,0)+IF(MATCH(I$1,$D2918:$D2921,0)&gt;MATCH(J$1,$D2918:$D2921,0),1*b_vote,0)+IF(MATCH(I$1,$E2918:$E2921,0)&gt;MATCH(J$1,$E2918:$E2921,0),1*c_vote,0)+IF(MATCH(I$1,$F2918:$F2921,0)&gt;MATCH(J$1,$F2918:$F2921,0),1*d_vote,0)</f>
        <v>0.73</v>
      </c>
      <c r="K2918" s="3">
        <f>IF(MATCH($K$1,$C2918:$C2921,0)&lt;(MATCH($L$1,$C2918:$C2921,0)),1*a_vote,0)+IF(MATCH($K$1,$D2918:$D2921,0)&lt;MATCH($L$1,$D2918:$D2921,0),1*b_vote,0)+IF(MATCH($K$1,$E2918:$E2921,0)&lt;MATCH($L$1,$E2918:$E2921,0),1*c_vote,0)+IF(MATCH($K$1,$F2918:$F2921,0)&lt;MATCH($L$1,$F2918:$F2921,0),1*d_vote,0)</f>
        <v>0.53</v>
      </c>
      <c r="L2918" s="3">
        <f>IF(MATCH(K$1,$C2918:$C2921,0)&gt;(MATCH(L$1,$C2918:$C2921,0)),1*a_vote,0)+IF(MATCH(K$1,$D2918:$D2921,0)&gt;MATCH(L$1,$D2918:$D2921,0),1*b_vote,0)+IF(MATCH(K$1,$E2918:$E2921,0)&gt;MATCH(L$1,$E2918:$E2921,0),1*c_vote,0)+IF(MATCH(K$1,$F2918:$F2921,0)&gt;MATCH(L$1,$F2918:$F2921,0),1*d_vote,0)</f>
        <v>0.47</v>
      </c>
      <c r="M2918" s="3">
        <f>IF(MATCH($M$1,$C2918:$C2921,0)&lt;(MATCH($N$1,$C2918:$C2921,0)),1*a_vote,0)+IF(MATCH($M$1,$D2918:$D2921,0)&lt;MATCH($N$1,$D2918:$D2921,0),1*b_vote,0)+IF(MATCH($M$1,$E2918:$E2921,0)&lt;MATCH($N$1,$E2918:$E2921,0),1*c_vote,0)+IF(MATCH($M$1,$F2918:$F2921,0)&lt;MATCH($N$1,$F2918:$F2921,0),1*d_vote,0)</f>
        <v>0.78</v>
      </c>
      <c r="N2918" s="3">
        <f>IF(MATCH(M$1,$C2918:$C2921,0)&gt;(MATCH(N$1,$C2918:$C2921,0)),1*a_vote,0)+IF(MATCH(M$1,$D2918:$D2921,0)&gt;MATCH(N$1,$D2918:$D2921,0),1*b_vote,0)+IF(MATCH(M$1,$E2918:$E2921,0)&gt;MATCH(N$1,$E2918:$E2921,0),1*c_vote,0)+IF(MATCH(M$1,$F2918:$F2921,0)&gt;MATCH(N$1,$F2918:$F2921,0),1*d_vote,0)</f>
        <v>0.21999999999999997</v>
      </c>
      <c r="O2918" s="3">
        <f>IF(MATCH($O$1,$C2918:$C2921,0)&lt;(MATCH($P$1,$C2918:$C2921,0)),1*a_vote,0)+IF(MATCH($O$1,$D2918:$D2921,0)&lt;MATCH($P$1,$D2918:$D2921,0),1*b_vote,0)+IF(MATCH($O$1,$E2918:$E2921,0)&lt;MATCH($P$1,$E2918:$E2921,0),1*c_vote,0)+IF(MATCH($O$1,$F2918:$F2921,0)&lt;MATCH($P$1,$F2918:$F2921,0),1*d_vote,0)</f>
        <v>0.48</v>
      </c>
      <c r="P2918" s="3">
        <f>IF(MATCH(O$1,$C2918:$C2921,0)&gt;(MATCH(P$1,$C2918:$C2921,0)),1*a_vote,0)+IF(MATCH(O$1,$D2918:$D2921,0)&gt;MATCH(P$1,$D2918:$D2921,0),1*b_vote,0)+IF(MATCH(O$1,$E2918:$E2921,0)&gt;MATCH(P$1,$E2918:$E2921,0),1*c_vote,0)+IF(MATCH(O$1,$F2918:$F2921,0)&gt;MATCH(P$1,$F2918:$F2921,0),1*d_vote,0)</f>
        <v>0.52</v>
      </c>
      <c r="Q2918" s="3">
        <f>IF(MATCH($Q$1,$C2918:$C2921,0)&lt;(MATCH($R$1,$C2918:$C2921,0)),1*a_vote,0)+IF(MATCH($Q$1,$D2918:$D2921,0)&lt;MATCH($R$1,$D2918:$D2921,0),1*b_vote,0)+IF(MATCH($Q$1,$E2918:$E2921,0)&lt;MATCH($R$1,$E2918:$E2921,0),1*c_vote,0)+IF(MATCH($Q$1,$F2918:$F2921,0)&lt;MATCH($R$1,$F2918:$F2921,0),1*d_vote,0)</f>
        <v>0.51</v>
      </c>
      <c r="R2918" s="3">
        <f>IF(MATCH(Q$1,$C2918:$C2921,0)&gt;(MATCH(R$1,$C2918:$C2921,0)),1*a_vote,0)+IF(MATCH(Q$1,$D2918:$D2921,0)&gt;MATCH(R$1,$D2918:$D2921,0),1*b_vote,0)+IF(MATCH(Q$1,$E2918:$E2921,0)&gt;MATCH(R$1,$E2918:$E2921,0),1*c_vote,0)+IF(MATCH(Q$1,$F2918:$F2921,0)&gt;MATCH(R$1,$F2918:$F2921,0),1*d_vote,0)</f>
        <v>0.49</v>
      </c>
      <c r="S2918" s="3">
        <f>IF(MATCH($S$1,$C2918:$C2921,0)&lt;(MATCH($T$1,$C2918:$C2921,0)),1*a_vote,0)+IF(MATCH($S$1,$D2918:$D2921,0)&lt;MATCH($T$1,$D2918:$D2921,0),1*b_vote,0)+IF(MATCH($S$1,$E2918:$E2921,0)&lt;MATCH($T$1,$E2918:$E2921,0),1*c_vote,0)+IF(MATCH($S$1,$F2918:$F2921,0)&lt;MATCH($T$1,$F2918:$F2921,0),1*d_vote,0)</f>
        <v>0.52</v>
      </c>
      <c r="T2918" s="3">
        <f>IF(MATCH(S$1,$C2918:$C2921,0)&gt;(MATCH(T$1,$C2918:$C2921,0)),1*a_vote,0)+IF(MATCH(S$1,$D2918:$D2921,0)&gt;MATCH(T$1,$D2918:$D2921,0),1*b_vote,0)+IF(MATCH(S$1,$E2918:$E2921,0)&gt;MATCH(T$1,$E2918:$E2921,0),1*c_vote,0)+IF(MATCH(S$1,$F2918:$F2921,0)&gt;MATCH(T$1,$F2918:$F2921,0),1*d_vote,0)</f>
        <v>0.48</v>
      </c>
    </row>
    <row r="2919" spans="1:20" x14ac:dyDescent="0.25">
      <c r="A2919">
        <f t="shared" si="92"/>
        <v>2918</v>
      </c>
      <c r="B2919">
        <f t="shared" si="93"/>
        <v>730</v>
      </c>
      <c r="C2919" t="str">
        <f>INDEX('VBA code_permu_wo_repettn'!$T$3:$Y$6,COUNTIF('Profile-matrices_Condorcet'!$B$2:$B2919,'Profile-matrices_Condorcet'!$B2919),MATCH(INDEX('numeric possibilities'!D$3:D$1298,VLOOKUP($B2919,'numeric possibilities'!$C$3:$G$1298,1)),'VBA code_permu_wo_repettn'!$T$2:$Y$2))</f>
        <v>C</v>
      </c>
      <c r="D2919" t="str">
        <f>INDEX('VBA code_permu_wo_repettn'!$AA$3:$AF$6,COUNTIF('Profile-matrices_Condorcet'!$B$2:$B2919,'Profile-matrices_Condorcet'!$B2919),MATCH(INDEX('numeric possibilities'!E$3:E$1298,VLOOKUP($B2919,'numeric possibilities'!$C$3:$G$1298,1)),'VBA code_permu_wo_repettn'!$AA$2:$AF$2))</f>
        <v>A</v>
      </c>
      <c r="E2919" t="str">
        <f>INDEX('VBA code_permu_wo_repettn'!$AH$3:$AM$6,COUNTIF('Profile-matrices_Condorcet'!$B$2:$B2919,'Profile-matrices_Condorcet'!$B2919),MATCH(INDEX('numeric possibilities'!F$3:F$1298,VLOOKUP($B2919,'numeric possibilities'!$C$3:$G$1298,1)),'VBA code_permu_wo_repettn'!$AH$2:$AM$2))</f>
        <v>B</v>
      </c>
      <c r="F2919" t="str">
        <f>INDEX('VBA code_permu_wo_repettn'!$AO$3:$AT$6,COUNTIF('Profile-matrices_Condorcet'!$B$2:$B2919,'Profile-matrices_Condorcet'!$B2919),MATCH(INDEX('numeric possibilities'!G$3:G$1298,VLOOKUP($B2919,'numeric possibilities'!$C$3:$G$1298,1)),'VBA code_permu_wo_repettn'!$AO$2:$AT$2))</f>
        <v>B</v>
      </c>
      <c r="H2919" t="s">
        <v>15</v>
      </c>
      <c r="I2919" t="str">
        <f>IF(I2918&gt;J2918,$I$1,IF(I2918&lt;J2918,$J$1,0))</f>
        <v>B</v>
      </c>
      <c r="K2919" t="str">
        <f>IF(K2918&gt;L2918,$K$1,IF(K2918&lt;L2918,$L$1,0))</f>
        <v>A</v>
      </c>
      <c r="M2919" t="str">
        <f>IF(M2918&gt;N2918,$M$1,IF(M2918&lt;N2918,$N$1,0))</f>
        <v>A</v>
      </c>
      <c r="O2919" t="str">
        <f>IF(O2918&gt;P2918,$O$1,IF(O2918&lt;P2918,$P$1,0))</f>
        <v>C</v>
      </c>
      <c r="Q2919" t="str">
        <f>IF(Q2918&gt;R2918,$Q$1,IF(Q2918&lt;R2918,$R$1,0))</f>
        <v>B</v>
      </c>
      <c r="S2919" t="str">
        <f>IF(S2918&gt;T2918,$S$1,IF(S2918&lt;T2918,$T$1,0))</f>
        <v>C</v>
      </c>
    </row>
    <row r="2920" spans="1:20" x14ac:dyDescent="0.25">
      <c r="A2920">
        <f t="shared" si="92"/>
        <v>2919</v>
      </c>
      <c r="B2920">
        <f t="shared" si="93"/>
        <v>730</v>
      </c>
      <c r="C2920" t="str">
        <f>INDEX('VBA code_permu_wo_repettn'!$T$3:$Y$6,COUNTIF('Profile-matrices_Condorcet'!$B$2:$B2920,'Profile-matrices_Condorcet'!$B2920),MATCH(INDEX('numeric possibilities'!D$3:D$1298,VLOOKUP($B2920,'numeric possibilities'!$C$3:$G$1298,1)),'VBA code_permu_wo_repettn'!$T$2:$Y$2))</f>
        <v>D</v>
      </c>
      <c r="D2920" t="str">
        <f>INDEX('VBA code_permu_wo_repettn'!$AA$3:$AF$6,COUNTIF('Profile-matrices_Condorcet'!$B$2:$B2920,'Profile-matrices_Condorcet'!$B2920),MATCH(INDEX('numeric possibilities'!E$3:E$1298,VLOOKUP($B2920,'numeric possibilities'!$C$3:$G$1298,1)),'VBA code_permu_wo_repettn'!$AA$2:$AF$2))</f>
        <v>D</v>
      </c>
      <c r="E2920" t="str">
        <f>INDEX('VBA code_permu_wo_repettn'!$AH$3:$AM$6,COUNTIF('Profile-matrices_Condorcet'!$B$2:$B2920,'Profile-matrices_Condorcet'!$B2920),MATCH(INDEX('numeric possibilities'!F$3:F$1298,VLOOKUP($B2920,'numeric possibilities'!$C$3:$G$1298,1)),'VBA code_permu_wo_repettn'!$AH$2:$AM$2))</f>
        <v>A</v>
      </c>
      <c r="F2920" t="str">
        <f>INDEX('VBA code_permu_wo_repettn'!$AO$3:$AT$6,COUNTIF('Profile-matrices_Condorcet'!$B$2:$B2920,'Profile-matrices_Condorcet'!$B2920),MATCH(INDEX('numeric possibilities'!G$3:G$1298,VLOOKUP($B2920,'numeric possibilities'!$C$3:$G$1298,1)),'VBA code_permu_wo_repettn'!$AO$2:$AT$2))</f>
        <v>C</v>
      </c>
      <c r="I2920" t="s">
        <v>0</v>
      </c>
      <c r="J2920" t="s">
        <v>1</v>
      </c>
      <c r="K2920" t="s">
        <v>2</v>
      </c>
      <c r="L2920" t="s">
        <v>3</v>
      </c>
    </row>
    <row r="2921" spans="1:20" x14ac:dyDescent="0.25">
      <c r="A2921">
        <f t="shared" si="92"/>
        <v>2920</v>
      </c>
      <c r="B2921">
        <f t="shared" si="93"/>
        <v>730</v>
      </c>
      <c r="C2921" t="str">
        <f>INDEX('VBA code_permu_wo_repettn'!$T$3:$Y$6,COUNTIF('Profile-matrices_Condorcet'!$B$2:$B2921,'Profile-matrices_Condorcet'!$B2921),MATCH(INDEX('numeric possibilities'!D$3:D$1298,VLOOKUP($B2921,'numeric possibilities'!$C$3:$G$1298,1)),'VBA code_permu_wo_repettn'!$T$2:$Y$2))</f>
        <v>B</v>
      </c>
      <c r="D2921" t="str">
        <f>INDEX('VBA code_permu_wo_repettn'!$AA$3:$AF$6,COUNTIF('Profile-matrices_Condorcet'!$B$2:$B2921,'Profile-matrices_Condorcet'!$B2921),MATCH(INDEX('numeric possibilities'!E$3:E$1298,VLOOKUP($B2921,'numeric possibilities'!$C$3:$G$1298,1)),'VBA code_permu_wo_repettn'!$AA$2:$AF$2))</f>
        <v>C</v>
      </c>
      <c r="E2921" t="str">
        <f>INDEX('VBA code_permu_wo_repettn'!$AH$3:$AM$6,COUNTIF('Profile-matrices_Condorcet'!$B$2:$B2921,'Profile-matrices_Condorcet'!$B2921),MATCH(INDEX('numeric possibilities'!F$3:F$1298,VLOOKUP($B2921,'numeric possibilities'!$C$3:$G$1298,1)),'VBA code_permu_wo_repettn'!$AH$2:$AM$2))</f>
        <v>D</v>
      </c>
      <c r="F2921" t="str">
        <f>INDEX('VBA code_permu_wo_repettn'!$AO$3:$AT$6,COUNTIF('Profile-matrices_Condorcet'!$B$2:$B2921,'Profile-matrices_Condorcet'!$B2921),MATCH(INDEX('numeric possibilities'!G$3:G$1298,VLOOKUP($B2921,'numeric possibilities'!$C$3:$G$1298,1)),'VBA code_permu_wo_repettn'!$AO$2:$AT$2))</f>
        <v>A</v>
      </c>
      <c r="G2921" t="str">
        <f>IF(MAX(I2921:L2921)&gt;='numeric possibilities'!$B$4/2,INDEX('Profile-matrices_Condorcet'!I2920:L2920,1,MATCH(MAX('Profile-matrices_Condorcet'!I2921:L2921),'Profile-matrices_Condorcet'!I2921:L2921,0)),"NCW")</f>
        <v>NCW</v>
      </c>
      <c r="H2921" t="s">
        <v>13</v>
      </c>
      <c r="I2921" s="3">
        <f>COUNTIF($I2919:$S2919,I2920)</f>
        <v>2</v>
      </c>
      <c r="J2921" s="3">
        <f>COUNTIF($I2919:$S2919,J2920)</f>
        <v>2</v>
      </c>
      <c r="K2921" s="3">
        <f>COUNTIF($I2919:$S2919,K2920)</f>
        <v>2</v>
      </c>
      <c r="L2921" s="3">
        <f>COUNTIF($I2919:$S2919,L2920)</f>
        <v>0</v>
      </c>
    </row>
    <row r="2922" spans="1:20" x14ac:dyDescent="0.25">
      <c r="A2922">
        <f t="shared" si="92"/>
        <v>2921</v>
      </c>
      <c r="B2922">
        <f t="shared" si="93"/>
        <v>731</v>
      </c>
      <c r="C2922" t="str">
        <f>INDEX('VBA code_permu_wo_repettn'!$T$3:$Y$6,COUNTIF('Profile-matrices_Condorcet'!$B$2:$B2922,'Profile-matrices_Condorcet'!$B2922),MATCH(INDEX('numeric possibilities'!D$3:D$1298,VLOOKUP($B2922,'numeric possibilities'!$C$3:$G$1298,1)),'VBA code_permu_wo_repettn'!$T$2:$Y$2))</f>
        <v>A</v>
      </c>
      <c r="D2922" t="str">
        <f>INDEX('VBA code_permu_wo_repettn'!$AA$3:$AF$6,COUNTIF('Profile-matrices_Condorcet'!$B$2:$B2922,'Profile-matrices_Condorcet'!$B2922),MATCH(INDEX('numeric possibilities'!E$3:E$1298,VLOOKUP($B2922,'numeric possibilities'!$C$3:$G$1298,1)),'VBA code_permu_wo_repettn'!$AA$2:$AF$2))</f>
        <v>B</v>
      </c>
      <c r="E2922" t="str">
        <f>INDEX('VBA code_permu_wo_repettn'!$AH$3:$AM$6,COUNTIF('Profile-matrices_Condorcet'!$B$2:$B2922,'Profile-matrices_Condorcet'!$B2922),MATCH(INDEX('numeric possibilities'!F$3:F$1298,VLOOKUP($B2922,'numeric possibilities'!$C$3:$G$1298,1)),'VBA code_permu_wo_repettn'!$AH$2:$AM$2))</f>
        <v>C</v>
      </c>
      <c r="F2922" t="str">
        <f>INDEX('VBA code_permu_wo_repettn'!$AO$3:$AT$6,COUNTIF('Profile-matrices_Condorcet'!$B$2:$B2922,'Profile-matrices_Condorcet'!$B2922),MATCH(INDEX('numeric possibilities'!G$3:G$1298,VLOOKUP($B2922,'numeric possibilities'!$C$3:$G$1298,1)),'VBA code_permu_wo_repettn'!$AO$2:$AT$2))</f>
        <v>D</v>
      </c>
      <c r="H2922" t="s">
        <v>14</v>
      </c>
      <c r="I2922" s="3">
        <f>IF(MATCH(I$1,$C2922:$C2925,0)&lt;(MATCH(J$1,$C2922:$C2925,0)),1*a_vote,0)+IF(MATCH(I$1,$D2922:$D2925,0)&lt;MATCH(J$1,$D2922:$D2925,0),1*b_vote,0)+IF(MATCH(I$1,$E2922:$E2925,0)&lt;MATCH(J$1,$E2922:$E2925,0),1*c_vote,0)+IF(MATCH(I$1,$F2922:$F2925,0)&lt;MATCH(J$1,$F2922:$F2925,0),1*d_vote,0)</f>
        <v>0.27</v>
      </c>
      <c r="J2922" s="3">
        <f>IF(MATCH(I$1,$C2922:$C2925,0)&gt;(MATCH(J$1,$C2922:$C2925,0)),1*a_vote,0)+IF(MATCH(I$1,$D2922:$D2925,0)&gt;MATCH(J$1,$D2922:$D2925,0),1*b_vote,0)+IF(MATCH(I$1,$E2922:$E2925,0)&gt;MATCH(J$1,$E2922:$E2925,0),1*c_vote,0)+IF(MATCH(I$1,$F2922:$F2925,0)&gt;MATCH(J$1,$F2922:$F2925,0),1*d_vote,0)</f>
        <v>0.73</v>
      </c>
      <c r="K2922" s="3">
        <f>IF(MATCH($K$1,$C2922:$C2925,0)&lt;(MATCH($L$1,$C2922:$C2925,0)),1*a_vote,0)+IF(MATCH($K$1,$D2922:$D2925,0)&lt;MATCH($L$1,$D2922:$D2925,0),1*b_vote,0)+IF(MATCH($K$1,$E2922:$E2925,0)&lt;MATCH($L$1,$E2922:$E2925,0),1*c_vote,0)+IF(MATCH($K$1,$F2922:$F2925,0)&lt;MATCH($L$1,$F2922:$F2925,0),1*d_vote,0)</f>
        <v>0.53</v>
      </c>
      <c r="L2922" s="3">
        <f>IF(MATCH(K$1,$C2922:$C2925,0)&gt;(MATCH(L$1,$C2922:$C2925,0)),1*a_vote,0)+IF(MATCH(K$1,$D2922:$D2925,0)&gt;MATCH(L$1,$D2922:$D2925,0),1*b_vote,0)+IF(MATCH(K$1,$E2922:$E2925,0)&gt;MATCH(L$1,$E2922:$E2925,0),1*c_vote,0)+IF(MATCH(K$1,$F2922:$F2925,0)&gt;MATCH(L$1,$F2922:$F2925,0),1*d_vote,0)</f>
        <v>0.47</v>
      </c>
      <c r="M2922" s="3">
        <f>IF(MATCH($M$1,$C2922:$C2925,0)&lt;(MATCH($N$1,$C2922:$C2925,0)),1*a_vote,0)+IF(MATCH($M$1,$D2922:$D2925,0)&lt;MATCH($N$1,$D2922:$D2925,0),1*b_vote,0)+IF(MATCH($M$1,$E2922:$E2925,0)&lt;MATCH($N$1,$E2922:$E2925,0),1*c_vote,0)+IF(MATCH($M$1,$F2922:$F2925,0)&lt;MATCH($N$1,$F2922:$F2925,0),1*d_vote,0)</f>
        <v>0.78</v>
      </c>
      <c r="N2922" s="3">
        <f>IF(MATCH(M$1,$C2922:$C2925,0)&gt;(MATCH(N$1,$C2922:$C2925,0)),1*a_vote,0)+IF(MATCH(M$1,$D2922:$D2925,0)&gt;MATCH(N$1,$D2922:$D2925,0),1*b_vote,0)+IF(MATCH(M$1,$E2922:$E2925,0)&gt;MATCH(N$1,$E2922:$E2925,0),1*c_vote,0)+IF(MATCH(M$1,$F2922:$F2925,0)&gt;MATCH(N$1,$F2922:$F2925,0),1*d_vote,0)</f>
        <v>0.21999999999999997</v>
      </c>
      <c r="O2922" s="3">
        <f>IF(MATCH($O$1,$C2922:$C2925,0)&lt;(MATCH($P$1,$C2922:$C2925,0)),1*a_vote,0)+IF(MATCH($O$1,$D2922:$D2925,0)&lt;MATCH($P$1,$D2922:$D2925,0),1*b_vote,0)+IF(MATCH($O$1,$E2922:$E2925,0)&lt;MATCH($P$1,$E2922:$E2925,0),1*c_vote,0)+IF(MATCH($O$1,$F2922:$F2925,0)&lt;MATCH($P$1,$F2922:$F2925,0),1*d_vote,0)</f>
        <v>0.75</v>
      </c>
      <c r="P2922" s="3">
        <f>IF(MATCH(O$1,$C2922:$C2925,0)&gt;(MATCH(P$1,$C2922:$C2925,0)),1*a_vote,0)+IF(MATCH(O$1,$D2922:$D2925,0)&gt;MATCH(P$1,$D2922:$D2925,0),1*b_vote,0)+IF(MATCH(O$1,$E2922:$E2925,0)&gt;MATCH(P$1,$E2922:$E2925,0),1*c_vote,0)+IF(MATCH(O$1,$F2922:$F2925,0)&gt;MATCH(P$1,$F2922:$F2925,0),1*d_vote,0)</f>
        <v>0.25</v>
      </c>
      <c r="Q2922" s="3">
        <f>IF(MATCH($Q$1,$C2922:$C2925,0)&lt;(MATCH($R$1,$C2922:$C2925,0)),1*a_vote,0)+IF(MATCH($Q$1,$D2922:$D2925,0)&lt;MATCH($R$1,$D2922:$D2925,0),1*b_vote,0)+IF(MATCH($Q$1,$E2922:$E2925,0)&lt;MATCH($R$1,$E2922:$E2925,0),1*c_vote,0)+IF(MATCH($Q$1,$F2922:$F2925,0)&lt;MATCH($R$1,$F2922:$F2925,0),1*d_vote,0)</f>
        <v>0.51</v>
      </c>
      <c r="R2922" s="3">
        <f>IF(MATCH(Q$1,$C2922:$C2925,0)&gt;(MATCH(R$1,$C2922:$C2925,0)),1*a_vote,0)+IF(MATCH(Q$1,$D2922:$D2925,0)&gt;MATCH(R$1,$D2922:$D2925,0),1*b_vote,0)+IF(MATCH(Q$1,$E2922:$E2925,0)&gt;MATCH(R$1,$E2922:$E2925,0),1*c_vote,0)+IF(MATCH(Q$1,$F2922:$F2925,0)&gt;MATCH(R$1,$F2922:$F2925,0),1*d_vote,0)</f>
        <v>0.49</v>
      </c>
      <c r="S2922" s="3">
        <f>IF(MATCH($S$1,$C2922:$C2925,0)&lt;(MATCH($T$1,$C2922:$C2925,0)),1*a_vote,0)+IF(MATCH($S$1,$D2922:$D2925,0)&lt;MATCH($T$1,$D2922:$D2925,0),1*b_vote,0)+IF(MATCH($S$1,$E2922:$E2925,0)&lt;MATCH($T$1,$E2922:$E2925,0),1*c_vote,0)+IF(MATCH($S$1,$F2922:$F2925,0)&lt;MATCH($T$1,$F2922:$F2925,0),1*d_vote,0)</f>
        <v>0.25</v>
      </c>
      <c r="T2922" s="3">
        <f>IF(MATCH(S$1,$C2922:$C2925,0)&gt;(MATCH(T$1,$C2922:$C2925,0)),1*a_vote,0)+IF(MATCH(S$1,$D2922:$D2925,0)&gt;MATCH(T$1,$D2922:$D2925,0),1*b_vote,0)+IF(MATCH(S$1,$E2922:$E2925,0)&gt;MATCH(T$1,$E2922:$E2925,0),1*c_vote,0)+IF(MATCH(S$1,$F2922:$F2925,0)&gt;MATCH(T$1,$F2922:$F2925,0),1*d_vote,0)</f>
        <v>0.75</v>
      </c>
    </row>
    <row r="2923" spans="1:20" x14ac:dyDescent="0.25">
      <c r="A2923">
        <f t="shared" si="92"/>
        <v>2922</v>
      </c>
      <c r="B2923">
        <f t="shared" si="93"/>
        <v>731</v>
      </c>
      <c r="C2923" t="str">
        <f>INDEX('VBA code_permu_wo_repettn'!$T$3:$Y$6,COUNTIF('Profile-matrices_Condorcet'!$B$2:$B2923,'Profile-matrices_Condorcet'!$B2923),MATCH(INDEX('numeric possibilities'!D$3:D$1298,VLOOKUP($B2923,'numeric possibilities'!$C$3:$G$1298,1)),'VBA code_permu_wo_repettn'!$T$2:$Y$2))</f>
        <v>D</v>
      </c>
      <c r="D2923" t="str">
        <f>INDEX('VBA code_permu_wo_repettn'!$AA$3:$AF$6,COUNTIF('Profile-matrices_Condorcet'!$B$2:$B2923,'Profile-matrices_Condorcet'!$B2923),MATCH(INDEX('numeric possibilities'!E$3:E$1298,VLOOKUP($B2923,'numeric possibilities'!$C$3:$G$1298,1)),'VBA code_permu_wo_repettn'!$AA$2:$AF$2))</f>
        <v>A</v>
      </c>
      <c r="E2923" t="str">
        <f>INDEX('VBA code_permu_wo_repettn'!$AH$3:$AM$6,COUNTIF('Profile-matrices_Condorcet'!$B$2:$B2923,'Profile-matrices_Condorcet'!$B2923),MATCH(INDEX('numeric possibilities'!F$3:F$1298,VLOOKUP($B2923,'numeric possibilities'!$C$3:$G$1298,1)),'VBA code_permu_wo_repettn'!$AH$2:$AM$2))</f>
        <v>B</v>
      </c>
      <c r="F2923" t="str">
        <f>INDEX('VBA code_permu_wo_repettn'!$AO$3:$AT$6,COUNTIF('Profile-matrices_Condorcet'!$B$2:$B2923,'Profile-matrices_Condorcet'!$B2923),MATCH(INDEX('numeric possibilities'!G$3:G$1298,VLOOKUP($B2923,'numeric possibilities'!$C$3:$G$1298,1)),'VBA code_permu_wo_repettn'!$AO$2:$AT$2))</f>
        <v>B</v>
      </c>
      <c r="H2923" t="s">
        <v>15</v>
      </c>
      <c r="I2923" t="str">
        <f>IF(I2922&gt;J2922,$I$1,IF(I2922&lt;J2922,$J$1,0))</f>
        <v>B</v>
      </c>
      <c r="K2923" t="str">
        <f>IF(K2922&gt;L2922,$K$1,IF(K2922&lt;L2922,$L$1,0))</f>
        <v>A</v>
      </c>
      <c r="M2923" t="str">
        <f>IF(M2922&gt;N2922,$M$1,IF(M2922&lt;N2922,$N$1,0))</f>
        <v>A</v>
      </c>
      <c r="O2923" t="str">
        <f>IF(O2922&gt;P2922,$O$1,IF(O2922&lt;P2922,$P$1,0))</f>
        <v>B</v>
      </c>
      <c r="Q2923" t="str">
        <f>IF(Q2922&gt;R2922,$Q$1,IF(Q2922&lt;R2922,$R$1,0))</f>
        <v>B</v>
      </c>
      <c r="S2923" t="str">
        <f>IF(S2922&gt;T2922,$S$1,IF(S2922&lt;T2922,$T$1,0))</f>
        <v>D</v>
      </c>
    </row>
    <row r="2924" spans="1:20" x14ac:dyDescent="0.25">
      <c r="A2924">
        <f t="shared" si="92"/>
        <v>2923</v>
      </c>
      <c r="B2924">
        <f t="shared" si="93"/>
        <v>731</v>
      </c>
      <c r="C2924" t="str">
        <f>INDEX('VBA code_permu_wo_repettn'!$T$3:$Y$6,COUNTIF('Profile-matrices_Condorcet'!$B$2:$B2924,'Profile-matrices_Condorcet'!$B2924),MATCH(INDEX('numeric possibilities'!D$3:D$1298,VLOOKUP($B2924,'numeric possibilities'!$C$3:$G$1298,1)),'VBA code_permu_wo_repettn'!$T$2:$Y$2))</f>
        <v>B</v>
      </c>
      <c r="D2924" t="str">
        <f>INDEX('VBA code_permu_wo_repettn'!$AA$3:$AF$6,COUNTIF('Profile-matrices_Condorcet'!$B$2:$B2924,'Profile-matrices_Condorcet'!$B2924),MATCH(INDEX('numeric possibilities'!E$3:E$1298,VLOOKUP($B2924,'numeric possibilities'!$C$3:$G$1298,1)),'VBA code_permu_wo_repettn'!$AA$2:$AF$2))</f>
        <v>D</v>
      </c>
      <c r="E2924" t="str">
        <f>INDEX('VBA code_permu_wo_repettn'!$AH$3:$AM$6,COUNTIF('Profile-matrices_Condorcet'!$B$2:$B2924,'Profile-matrices_Condorcet'!$B2924),MATCH(INDEX('numeric possibilities'!F$3:F$1298,VLOOKUP($B2924,'numeric possibilities'!$C$3:$G$1298,1)),'VBA code_permu_wo_repettn'!$AH$2:$AM$2))</f>
        <v>A</v>
      </c>
      <c r="F2924" t="str">
        <f>INDEX('VBA code_permu_wo_repettn'!$AO$3:$AT$6,COUNTIF('Profile-matrices_Condorcet'!$B$2:$B2924,'Profile-matrices_Condorcet'!$B2924),MATCH(INDEX('numeric possibilities'!G$3:G$1298,VLOOKUP($B2924,'numeric possibilities'!$C$3:$G$1298,1)),'VBA code_permu_wo_repettn'!$AO$2:$AT$2))</f>
        <v>C</v>
      </c>
      <c r="I2924" t="s">
        <v>0</v>
      </c>
      <c r="J2924" t="s">
        <v>1</v>
      </c>
      <c r="K2924" t="s">
        <v>2</v>
      </c>
      <c r="L2924" t="s">
        <v>3</v>
      </c>
    </row>
    <row r="2925" spans="1:20" x14ac:dyDescent="0.25">
      <c r="A2925">
        <f t="shared" si="92"/>
        <v>2924</v>
      </c>
      <c r="B2925">
        <f t="shared" si="93"/>
        <v>731</v>
      </c>
      <c r="C2925" t="str">
        <f>INDEX('VBA code_permu_wo_repettn'!$T$3:$Y$6,COUNTIF('Profile-matrices_Condorcet'!$B$2:$B2925,'Profile-matrices_Condorcet'!$B2925),MATCH(INDEX('numeric possibilities'!D$3:D$1298,VLOOKUP($B2925,'numeric possibilities'!$C$3:$G$1298,1)),'VBA code_permu_wo_repettn'!$T$2:$Y$2))</f>
        <v>C</v>
      </c>
      <c r="D2925" t="str">
        <f>INDEX('VBA code_permu_wo_repettn'!$AA$3:$AF$6,COUNTIF('Profile-matrices_Condorcet'!$B$2:$B2925,'Profile-matrices_Condorcet'!$B2925),MATCH(INDEX('numeric possibilities'!E$3:E$1298,VLOOKUP($B2925,'numeric possibilities'!$C$3:$G$1298,1)),'VBA code_permu_wo_repettn'!$AA$2:$AF$2))</f>
        <v>C</v>
      </c>
      <c r="E2925" t="str">
        <f>INDEX('VBA code_permu_wo_repettn'!$AH$3:$AM$6,COUNTIF('Profile-matrices_Condorcet'!$B$2:$B2925,'Profile-matrices_Condorcet'!$B2925),MATCH(INDEX('numeric possibilities'!F$3:F$1298,VLOOKUP($B2925,'numeric possibilities'!$C$3:$G$1298,1)),'VBA code_permu_wo_repettn'!$AH$2:$AM$2))</f>
        <v>D</v>
      </c>
      <c r="F2925" t="str">
        <f>INDEX('VBA code_permu_wo_repettn'!$AO$3:$AT$6,COUNTIF('Profile-matrices_Condorcet'!$B$2:$B2925,'Profile-matrices_Condorcet'!$B2925),MATCH(INDEX('numeric possibilities'!G$3:G$1298,VLOOKUP($B2925,'numeric possibilities'!$C$3:$G$1298,1)),'VBA code_permu_wo_repettn'!$AO$2:$AT$2))</f>
        <v>A</v>
      </c>
      <c r="G2925" t="str">
        <f>IF(MAX(I2925:L2925)&gt;='numeric possibilities'!$B$4/2,INDEX('Profile-matrices_Condorcet'!I2924:L2924,1,MATCH(MAX('Profile-matrices_Condorcet'!I2925:L2925),'Profile-matrices_Condorcet'!I2925:L2925,0)),"NCW")</f>
        <v>B</v>
      </c>
      <c r="H2925" t="s">
        <v>13</v>
      </c>
      <c r="I2925" s="3">
        <f>COUNTIF($I2923:$S2923,I2924)</f>
        <v>2</v>
      </c>
      <c r="J2925" s="3">
        <f>COUNTIF($I2923:$S2923,J2924)</f>
        <v>3</v>
      </c>
      <c r="K2925" s="3">
        <f>COUNTIF($I2923:$S2923,K2924)</f>
        <v>0</v>
      </c>
      <c r="L2925" s="3">
        <f>COUNTIF($I2923:$S2923,L2924)</f>
        <v>1</v>
      </c>
    </row>
    <row r="2926" spans="1:20" x14ac:dyDescent="0.25">
      <c r="A2926">
        <f t="shared" si="92"/>
        <v>2925</v>
      </c>
      <c r="B2926">
        <f t="shared" si="93"/>
        <v>732</v>
      </c>
      <c r="C2926" t="str">
        <f>INDEX('VBA code_permu_wo_repettn'!$T$3:$Y$6,COUNTIF('Profile-matrices_Condorcet'!$B$2:$B2926,'Profile-matrices_Condorcet'!$B2926),MATCH(INDEX('numeric possibilities'!D$3:D$1298,VLOOKUP($B2926,'numeric possibilities'!$C$3:$G$1298,1)),'VBA code_permu_wo_repettn'!$T$2:$Y$2))</f>
        <v>A</v>
      </c>
      <c r="D2926" t="str">
        <f>INDEX('VBA code_permu_wo_repettn'!$AA$3:$AF$6,COUNTIF('Profile-matrices_Condorcet'!$B$2:$B2926,'Profile-matrices_Condorcet'!$B2926),MATCH(INDEX('numeric possibilities'!E$3:E$1298,VLOOKUP($B2926,'numeric possibilities'!$C$3:$G$1298,1)),'VBA code_permu_wo_repettn'!$AA$2:$AF$2))</f>
        <v>B</v>
      </c>
      <c r="E2926" t="str">
        <f>INDEX('VBA code_permu_wo_repettn'!$AH$3:$AM$6,COUNTIF('Profile-matrices_Condorcet'!$B$2:$B2926,'Profile-matrices_Condorcet'!$B2926),MATCH(INDEX('numeric possibilities'!F$3:F$1298,VLOOKUP($B2926,'numeric possibilities'!$C$3:$G$1298,1)),'VBA code_permu_wo_repettn'!$AH$2:$AM$2))</f>
        <v>C</v>
      </c>
      <c r="F2926" t="str">
        <f>INDEX('VBA code_permu_wo_repettn'!$AO$3:$AT$6,COUNTIF('Profile-matrices_Condorcet'!$B$2:$B2926,'Profile-matrices_Condorcet'!$B2926),MATCH(INDEX('numeric possibilities'!G$3:G$1298,VLOOKUP($B2926,'numeric possibilities'!$C$3:$G$1298,1)),'VBA code_permu_wo_repettn'!$AO$2:$AT$2))</f>
        <v>D</v>
      </c>
      <c r="H2926" t="s">
        <v>14</v>
      </c>
      <c r="I2926" s="3">
        <f>IF(MATCH(I$1,$C2926:$C2929,0)&lt;(MATCH(J$1,$C2926:$C2929,0)),1*a_vote,0)+IF(MATCH(I$1,$D2926:$D2929,0)&lt;MATCH(J$1,$D2926:$D2929,0),1*b_vote,0)+IF(MATCH(I$1,$E2926:$E2929,0)&lt;MATCH(J$1,$E2926:$E2929,0),1*c_vote,0)+IF(MATCH(I$1,$F2926:$F2929,0)&lt;MATCH(J$1,$F2926:$F2929,0),1*d_vote,0)</f>
        <v>0.27</v>
      </c>
      <c r="J2926" s="3">
        <f>IF(MATCH(I$1,$C2926:$C2929,0)&gt;(MATCH(J$1,$C2926:$C2929,0)),1*a_vote,0)+IF(MATCH(I$1,$D2926:$D2929,0)&gt;MATCH(J$1,$D2926:$D2929,0),1*b_vote,0)+IF(MATCH(I$1,$E2926:$E2929,0)&gt;MATCH(J$1,$E2926:$E2929,0),1*c_vote,0)+IF(MATCH(I$1,$F2926:$F2929,0)&gt;MATCH(J$1,$F2926:$F2929,0),1*d_vote,0)</f>
        <v>0.73</v>
      </c>
      <c r="K2926" s="3">
        <f>IF(MATCH($K$1,$C2926:$C2929,0)&lt;(MATCH($L$1,$C2926:$C2929,0)),1*a_vote,0)+IF(MATCH($K$1,$D2926:$D2929,0)&lt;MATCH($L$1,$D2926:$D2929,0),1*b_vote,0)+IF(MATCH($K$1,$E2926:$E2929,0)&lt;MATCH($L$1,$E2926:$E2929,0),1*c_vote,0)+IF(MATCH($K$1,$F2926:$F2929,0)&lt;MATCH($L$1,$F2926:$F2929,0),1*d_vote,0)</f>
        <v>0.53</v>
      </c>
      <c r="L2926" s="3">
        <f>IF(MATCH(K$1,$C2926:$C2929,0)&gt;(MATCH(L$1,$C2926:$C2929,0)),1*a_vote,0)+IF(MATCH(K$1,$D2926:$D2929,0)&gt;MATCH(L$1,$D2926:$D2929,0),1*b_vote,0)+IF(MATCH(K$1,$E2926:$E2929,0)&gt;MATCH(L$1,$E2926:$E2929,0),1*c_vote,0)+IF(MATCH(K$1,$F2926:$F2929,0)&gt;MATCH(L$1,$F2926:$F2929,0),1*d_vote,0)</f>
        <v>0.47</v>
      </c>
      <c r="M2926" s="3">
        <f>IF(MATCH($M$1,$C2926:$C2929,0)&lt;(MATCH($N$1,$C2926:$C2929,0)),1*a_vote,0)+IF(MATCH($M$1,$D2926:$D2929,0)&lt;MATCH($N$1,$D2926:$D2929,0),1*b_vote,0)+IF(MATCH($M$1,$E2926:$E2929,0)&lt;MATCH($N$1,$E2926:$E2929,0),1*c_vote,0)+IF(MATCH($M$1,$F2926:$F2929,0)&lt;MATCH($N$1,$F2926:$F2929,0),1*d_vote,0)</f>
        <v>0.78</v>
      </c>
      <c r="N2926" s="3">
        <f>IF(MATCH(M$1,$C2926:$C2929,0)&gt;(MATCH(N$1,$C2926:$C2929,0)),1*a_vote,0)+IF(MATCH(M$1,$D2926:$D2929,0)&gt;MATCH(N$1,$D2926:$D2929,0),1*b_vote,0)+IF(MATCH(M$1,$E2926:$E2929,0)&gt;MATCH(N$1,$E2926:$E2929,0),1*c_vote,0)+IF(MATCH(M$1,$F2926:$F2929,0)&gt;MATCH(N$1,$F2926:$F2929,0),1*d_vote,0)</f>
        <v>0.21999999999999997</v>
      </c>
      <c r="O2926" s="3">
        <f>IF(MATCH($O$1,$C2926:$C2929,0)&lt;(MATCH($P$1,$C2926:$C2929,0)),1*a_vote,0)+IF(MATCH($O$1,$D2926:$D2929,0)&lt;MATCH($P$1,$D2926:$D2929,0),1*b_vote,0)+IF(MATCH($O$1,$E2926:$E2929,0)&lt;MATCH($P$1,$E2926:$E2929,0),1*c_vote,0)+IF(MATCH($O$1,$F2926:$F2929,0)&lt;MATCH($P$1,$F2926:$F2929,0),1*d_vote,0)</f>
        <v>0.48</v>
      </c>
      <c r="P2926" s="3">
        <f>IF(MATCH(O$1,$C2926:$C2929,0)&gt;(MATCH(P$1,$C2926:$C2929,0)),1*a_vote,0)+IF(MATCH(O$1,$D2926:$D2929,0)&gt;MATCH(P$1,$D2926:$D2929,0),1*b_vote,0)+IF(MATCH(O$1,$E2926:$E2929,0)&gt;MATCH(P$1,$E2926:$E2929,0),1*c_vote,0)+IF(MATCH(O$1,$F2926:$F2929,0)&gt;MATCH(P$1,$F2926:$F2929,0),1*d_vote,0)</f>
        <v>0.52</v>
      </c>
      <c r="Q2926" s="3">
        <f>IF(MATCH($Q$1,$C2926:$C2929,0)&lt;(MATCH($R$1,$C2926:$C2929,0)),1*a_vote,0)+IF(MATCH($Q$1,$D2926:$D2929,0)&lt;MATCH($R$1,$D2926:$D2929,0),1*b_vote,0)+IF(MATCH($Q$1,$E2926:$E2929,0)&lt;MATCH($R$1,$E2926:$E2929,0),1*c_vote,0)+IF(MATCH($Q$1,$F2926:$F2929,0)&lt;MATCH($R$1,$F2926:$F2929,0),1*d_vote,0)</f>
        <v>0.51</v>
      </c>
      <c r="R2926" s="3">
        <f>IF(MATCH(Q$1,$C2926:$C2929,0)&gt;(MATCH(R$1,$C2926:$C2929,0)),1*a_vote,0)+IF(MATCH(Q$1,$D2926:$D2929,0)&gt;MATCH(R$1,$D2926:$D2929,0),1*b_vote,0)+IF(MATCH(Q$1,$E2926:$E2929,0)&gt;MATCH(R$1,$E2926:$E2929,0),1*c_vote,0)+IF(MATCH(Q$1,$F2926:$F2929,0)&gt;MATCH(R$1,$F2926:$F2929,0),1*d_vote,0)</f>
        <v>0.49</v>
      </c>
      <c r="S2926" s="3">
        <f>IF(MATCH($S$1,$C2926:$C2929,0)&lt;(MATCH($T$1,$C2926:$C2929,0)),1*a_vote,0)+IF(MATCH($S$1,$D2926:$D2929,0)&lt;MATCH($T$1,$D2926:$D2929,0),1*b_vote,0)+IF(MATCH($S$1,$E2926:$E2929,0)&lt;MATCH($T$1,$E2926:$E2929,0),1*c_vote,0)+IF(MATCH($S$1,$F2926:$F2929,0)&lt;MATCH($T$1,$F2926:$F2929,0),1*d_vote,0)</f>
        <v>0.25</v>
      </c>
      <c r="T2926" s="3">
        <f>IF(MATCH(S$1,$C2926:$C2929,0)&gt;(MATCH(T$1,$C2926:$C2929,0)),1*a_vote,0)+IF(MATCH(S$1,$D2926:$D2929,0)&gt;MATCH(T$1,$D2926:$D2929,0),1*b_vote,0)+IF(MATCH(S$1,$E2926:$E2929,0)&gt;MATCH(T$1,$E2926:$E2929,0),1*c_vote,0)+IF(MATCH(S$1,$F2926:$F2929,0)&gt;MATCH(T$1,$F2926:$F2929,0),1*d_vote,0)</f>
        <v>0.75</v>
      </c>
    </row>
    <row r="2927" spans="1:20" x14ac:dyDescent="0.25">
      <c r="A2927">
        <f t="shared" si="92"/>
        <v>2926</v>
      </c>
      <c r="B2927">
        <f t="shared" si="93"/>
        <v>732</v>
      </c>
      <c r="C2927" t="str">
        <f>INDEX('VBA code_permu_wo_repettn'!$T$3:$Y$6,COUNTIF('Profile-matrices_Condorcet'!$B$2:$B2927,'Profile-matrices_Condorcet'!$B2927),MATCH(INDEX('numeric possibilities'!D$3:D$1298,VLOOKUP($B2927,'numeric possibilities'!$C$3:$G$1298,1)),'VBA code_permu_wo_repettn'!$T$2:$Y$2))</f>
        <v>D</v>
      </c>
      <c r="D2927" t="str">
        <f>INDEX('VBA code_permu_wo_repettn'!$AA$3:$AF$6,COUNTIF('Profile-matrices_Condorcet'!$B$2:$B2927,'Profile-matrices_Condorcet'!$B2927),MATCH(INDEX('numeric possibilities'!E$3:E$1298,VLOOKUP($B2927,'numeric possibilities'!$C$3:$G$1298,1)),'VBA code_permu_wo_repettn'!$AA$2:$AF$2))</f>
        <v>A</v>
      </c>
      <c r="E2927" t="str">
        <f>INDEX('VBA code_permu_wo_repettn'!$AH$3:$AM$6,COUNTIF('Profile-matrices_Condorcet'!$B$2:$B2927,'Profile-matrices_Condorcet'!$B2927),MATCH(INDEX('numeric possibilities'!F$3:F$1298,VLOOKUP($B2927,'numeric possibilities'!$C$3:$G$1298,1)),'VBA code_permu_wo_repettn'!$AH$2:$AM$2))</f>
        <v>B</v>
      </c>
      <c r="F2927" t="str">
        <f>INDEX('VBA code_permu_wo_repettn'!$AO$3:$AT$6,COUNTIF('Profile-matrices_Condorcet'!$B$2:$B2927,'Profile-matrices_Condorcet'!$B2927),MATCH(INDEX('numeric possibilities'!G$3:G$1298,VLOOKUP($B2927,'numeric possibilities'!$C$3:$G$1298,1)),'VBA code_permu_wo_repettn'!$AO$2:$AT$2))</f>
        <v>B</v>
      </c>
      <c r="H2927" t="s">
        <v>15</v>
      </c>
      <c r="I2927" t="str">
        <f>IF(I2926&gt;J2926,$I$1,IF(I2926&lt;J2926,$J$1,0))</f>
        <v>B</v>
      </c>
      <c r="K2927" t="str">
        <f>IF(K2926&gt;L2926,$K$1,IF(K2926&lt;L2926,$L$1,0))</f>
        <v>A</v>
      </c>
      <c r="M2927" t="str">
        <f>IF(M2926&gt;N2926,$M$1,IF(M2926&lt;N2926,$N$1,0))</f>
        <v>A</v>
      </c>
      <c r="O2927" t="str">
        <f>IF(O2926&gt;P2926,$O$1,IF(O2926&lt;P2926,$P$1,0))</f>
        <v>C</v>
      </c>
      <c r="Q2927" t="str">
        <f>IF(Q2926&gt;R2926,$Q$1,IF(Q2926&lt;R2926,$R$1,0))</f>
        <v>B</v>
      </c>
      <c r="S2927" t="str">
        <f>IF(S2926&gt;T2926,$S$1,IF(S2926&lt;T2926,$T$1,0))</f>
        <v>D</v>
      </c>
    </row>
    <row r="2928" spans="1:20" x14ac:dyDescent="0.25">
      <c r="A2928">
        <f t="shared" si="92"/>
        <v>2927</v>
      </c>
      <c r="B2928">
        <f t="shared" si="93"/>
        <v>732</v>
      </c>
      <c r="C2928" t="str">
        <f>INDEX('VBA code_permu_wo_repettn'!$T$3:$Y$6,COUNTIF('Profile-matrices_Condorcet'!$B$2:$B2928,'Profile-matrices_Condorcet'!$B2928),MATCH(INDEX('numeric possibilities'!D$3:D$1298,VLOOKUP($B2928,'numeric possibilities'!$C$3:$G$1298,1)),'VBA code_permu_wo_repettn'!$T$2:$Y$2))</f>
        <v>C</v>
      </c>
      <c r="D2928" t="str">
        <f>INDEX('VBA code_permu_wo_repettn'!$AA$3:$AF$6,COUNTIF('Profile-matrices_Condorcet'!$B$2:$B2928,'Profile-matrices_Condorcet'!$B2928),MATCH(INDEX('numeric possibilities'!E$3:E$1298,VLOOKUP($B2928,'numeric possibilities'!$C$3:$G$1298,1)),'VBA code_permu_wo_repettn'!$AA$2:$AF$2))</f>
        <v>D</v>
      </c>
      <c r="E2928" t="str">
        <f>INDEX('VBA code_permu_wo_repettn'!$AH$3:$AM$6,COUNTIF('Profile-matrices_Condorcet'!$B$2:$B2928,'Profile-matrices_Condorcet'!$B2928),MATCH(INDEX('numeric possibilities'!F$3:F$1298,VLOOKUP($B2928,'numeric possibilities'!$C$3:$G$1298,1)),'VBA code_permu_wo_repettn'!$AH$2:$AM$2))</f>
        <v>A</v>
      </c>
      <c r="F2928" t="str">
        <f>INDEX('VBA code_permu_wo_repettn'!$AO$3:$AT$6,COUNTIF('Profile-matrices_Condorcet'!$B$2:$B2928,'Profile-matrices_Condorcet'!$B2928),MATCH(INDEX('numeric possibilities'!G$3:G$1298,VLOOKUP($B2928,'numeric possibilities'!$C$3:$G$1298,1)),'VBA code_permu_wo_repettn'!$AO$2:$AT$2))</f>
        <v>C</v>
      </c>
      <c r="I2928" t="s">
        <v>0</v>
      </c>
      <c r="J2928" t="s">
        <v>1</v>
      </c>
      <c r="K2928" t="s">
        <v>2</v>
      </c>
      <c r="L2928" t="s">
        <v>3</v>
      </c>
    </row>
    <row r="2929" spans="1:20" x14ac:dyDescent="0.25">
      <c r="A2929">
        <f t="shared" si="92"/>
        <v>2928</v>
      </c>
      <c r="B2929">
        <f t="shared" si="93"/>
        <v>732</v>
      </c>
      <c r="C2929" t="str">
        <f>INDEX('VBA code_permu_wo_repettn'!$T$3:$Y$6,COUNTIF('Profile-matrices_Condorcet'!$B$2:$B2929,'Profile-matrices_Condorcet'!$B2929),MATCH(INDEX('numeric possibilities'!D$3:D$1298,VLOOKUP($B2929,'numeric possibilities'!$C$3:$G$1298,1)),'VBA code_permu_wo_repettn'!$T$2:$Y$2))</f>
        <v>B</v>
      </c>
      <c r="D2929" t="str">
        <f>INDEX('VBA code_permu_wo_repettn'!$AA$3:$AF$6,COUNTIF('Profile-matrices_Condorcet'!$B$2:$B2929,'Profile-matrices_Condorcet'!$B2929),MATCH(INDEX('numeric possibilities'!E$3:E$1298,VLOOKUP($B2929,'numeric possibilities'!$C$3:$G$1298,1)),'VBA code_permu_wo_repettn'!$AA$2:$AF$2))</f>
        <v>C</v>
      </c>
      <c r="E2929" t="str">
        <f>INDEX('VBA code_permu_wo_repettn'!$AH$3:$AM$6,COUNTIF('Profile-matrices_Condorcet'!$B$2:$B2929,'Profile-matrices_Condorcet'!$B2929),MATCH(INDEX('numeric possibilities'!F$3:F$1298,VLOOKUP($B2929,'numeric possibilities'!$C$3:$G$1298,1)),'VBA code_permu_wo_repettn'!$AH$2:$AM$2))</f>
        <v>D</v>
      </c>
      <c r="F2929" t="str">
        <f>INDEX('VBA code_permu_wo_repettn'!$AO$3:$AT$6,COUNTIF('Profile-matrices_Condorcet'!$B$2:$B2929,'Profile-matrices_Condorcet'!$B2929),MATCH(INDEX('numeric possibilities'!G$3:G$1298,VLOOKUP($B2929,'numeric possibilities'!$C$3:$G$1298,1)),'VBA code_permu_wo_repettn'!$AO$2:$AT$2))</f>
        <v>A</v>
      </c>
      <c r="G2929" t="str">
        <f>IF(MAX(I2929:L2929)&gt;='numeric possibilities'!$B$4/2,INDEX('Profile-matrices_Condorcet'!I2928:L2928,1,MATCH(MAX('Profile-matrices_Condorcet'!I2929:L2929),'Profile-matrices_Condorcet'!I2929:L2929,0)),"NCW")</f>
        <v>NCW</v>
      </c>
      <c r="H2929" t="s">
        <v>13</v>
      </c>
      <c r="I2929" s="3">
        <f>COUNTIF($I2927:$S2927,I2928)</f>
        <v>2</v>
      </c>
      <c r="J2929" s="3">
        <f>COUNTIF($I2927:$S2927,J2928)</f>
        <v>2</v>
      </c>
      <c r="K2929" s="3">
        <f>COUNTIF($I2927:$S2927,K2928)</f>
        <v>1</v>
      </c>
      <c r="L2929" s="3">
        <f>COUNTIF($I2927:$S2927,L2928)</f>
        <v>1</v>
      </c>
    </row>
    <row r="2930" spans="1:20" x14ac:dyDescent="0.25">
      <c r="A2930">
        <f t="shared" si="92"/>
        <v>2929</v>
      </c>
      <c r="B2930">
        <f t="shared" si="93"/>
        <v>733</v>
      </c>
      <c r="C2930" t="str">
        <f>INDEX('VBA code_permu_wo_repettn'!$T$3:$Y$6,COUNTIF('Profile-matrices_Condorcet'!$B$2:$B2930,'Profile-matrices_Condorcet'!$B2930),MATCH(INDEX('numeric possibilities'!D$3:D$1298,VLOOKUP($B2930,'numeric possibilities'!$C$3:$G$1298,1)),'VBA code_permu_wo_repettn'!$T$2:$Y$2))</f>
        <v>A</v>
      </c>
      <c r="D2930" t="str">
        <f>INDEX('VBA code_permu_wo_repettn'!$AA$3:$AF$6,COUNTIF('Profile-matrices_Condorcet'!$B$2:$B2930,'Profile-matrices_Condorcet'!$B2930),MATCH(INDEX('numeric possibilities'!E$3:E$1298,VLOOKUP($B2930,'numeric possibilities'!$C$3:$G$1298,1)),'VBA code_permu_wo_repettn'!$AA$2:$AF$2))</f>
        <v>B</v>
      </c>
      <c r="E2930" t="str">
        <f>INDEX('VBA code_permu_wo_repettn'!$AH$3:$AM$6,COUNTIF('Profile-matrices_Condorcet'!$B$2:$B2930,'Profile-matrices_Condorcet'!$B2930),MATCH(INDEX('numeric possibilities'!F$3:F$1298,VLOOKUP($B2930,'numeric possibilities'!$C$3:$G$1298,1)),'VBA code_permu_wo_repettn'!$AH$2:$AM$2))</f>
        <v>C</v>
      </c>
      <c r="F2930" t="str">
        <f>INDEX('VBA code_permu_wo_repettn'!$AO$3:$AT$6,COUNTIF('Profile-matrices_Condorcet'!$B$2:$B2930,'Profile-matrices_Condorcet'!$B2930),MATCH(INDEX('numeric possibilities'!G$3:G$1298,VLOOKUP($B2930,'numeric possibilities'!$C$3:$G$1298,1)),'VBA code_permu_wo_repettn'!$AO$2:$AT$2))</f>
        <v>D</v>
      </c>
      <c r="H2930" t="s">
        <v>14</v>
      </c>
      <c r="I2930" s="3">
        <f>IF(MATCH(I$1,$C2930:$C2933,0)&lt;(MATCH(J$1,$C2930:$C2933,0)),1*a_vote,0)+IF(MATCH(I$1,$D2930:$D2933,0)&lt;MATCH(J$1,$D2930:$D2933,0),1*b_vote,0)+IF(MATCH(I$1,$E2930:$E2933,0)&lt;MATCH(J$1,$E2930:$E2933,0),1*c_vote,0)+IF(MATCH(I$1,$F2930:$F2933,0)&lt;MATCH(J$1,$F2930:$F2933,0),1*d_vote,0)</f>
        <v>0.27</v>
      </c>
      <c r="J2930" s="3">
        <f>IF(MATCH(I$1,$C2930:$C2933,0)&gt;(MATCH(J$1,$C2930:$C2933,0)),1*a_vote,0)+IF(MATCH(I$1,$D2930:$D2933,0)&gt;MATCH(J$1,$D2930:$D2933,0),1*b_vote,0)+IF(MATCH(I$1,$E2930:$E2933,0)&gt;MATCH(J$1,$E2930:$E2933,0),1*c_vote,0)+IF(MATCH(I$1,$F2930:$F2933,0)&gt;MATCH(J$1,$F2930:$F2933,0),1*d_vote,0)</f>
        <v>0.73</v>
      </c>
      <c r="K2930" s="3">
        <f>IF(MATCH($K$1,$C2930:$C2933,0)&lt;(MATCH($L$1,$C2930:$C2933,0)),1*a_vote,0)+IF(MATCH($K$1,$D2930:$D2933,0)&lt;MATCH($L$1,$D2930:$D2933,0),1*b_vote,0)+IF(MATCH($K$1,$E2930:$E2933,0)&lt;MATCH($L$1,$E2930:$E2933,0),1*c_vote,0)+IF(MATCH($K$1,$F2930:$F2933,0)&lt;MATCH($L$1,$F2930:$F2933,0),1*d_vote,0)</f>
        <v>0.27</v>
      </c>
      <c r="L2930" s="3">
        <f>IF(MATCH(K$1,$C2930:$C2933,0)&gt;(MATCH(L$1,$C2930:$C2933,0)),1*a_vote,0)+IF(MATCH(K$1,$D2930:$D2933,0)&gt;MATCH(L$1,$D2930:$D2933,0),1*b_vote,0)+IF(MATCH(K$1,$E2930:$E2933,0)&gt;MATCH(L$1,$E2930:$E2933,0),1*c_vote,0)+IF(MATCH(K$1,$F2930:$F2933,0)&gt;MATCH(L$1,$F2930:$F2933,0),1*d_vote,0)</f>
        <v>0.73</v>
      </c>
      <c r="M2930" s="3">
        <f>IF(MATCH($M$1,$C2930:$C2933,0)&lt;(MATCH($N$1,$C2930:$C2933,0)),1*a_vote,0)+IF(MATCH($M$1,$D2930:$D2933,0)&lt;MATCH($N$1,$D2930:$D2933,0),1*b_vote,0)+IF(MATCH($M$1,$E2930:$E2933,0)&lt;MATCH($N$1,$E2930:$E2933,0),1*c_vote,0)+IF(MATCH($M$1,$F2930:$F2933,0)&lt;MATCH($N$1,$F2930:$F2933,0),1*d_vote,0)</f>
        <v>0.78</v>
      </c>
      <c r="N2930" s="3">
        <f>IF(MATCH(M$1,$C2930:$C2933,0)&gt;(MATCH(N$1,$C2930:$C2933,0)),1*a_vote,0)+IF(MATCH(M$1,$D2930:$D2933,0)&gt;MATCH(N$1,$D2930:$D2933,0),1*b_vote,0)+IF(MATCH(M$1,$E2930:$E2933,0)&gt;MATCH(N$1,$E2930:$E2933,0),1*c_vote,0)+IF(MATCH(M$1,$F2930:$F2933,0)&gt;MATCH(N$1,$F2930:$F2933,0),1*d_vote,0)</f>
        <v>0.21999999999999997</v>
      </c>
      <c r="O2930" s="3">
        <f>IF(MATCH($O$1,$C2930:$C2933,0)&lt;(MATCH($P$1,$C2930:$C2933,0)),1*a_vote,0)+IF(MATCH($O$1,$D2930:$D2933,0)&lt;MATCH($P$1,$D2930:$D2933,0),1*b_vote,0)+IF(MATCH($O$1,$E2930:$E2933,0)&lt;MATCH($P$1,$E2930:$E2933,0),1*c_vote,0)+IF(MATCH($O$1,$F2930:$F2933,0)&lt;MATCH($P$1,$F2930:$F2933,0),1*d_vote,0)</f>
        <v>0.75</v>
      </c>
      <c r="P2930" s="3">
        <f>IF(MATCH(O$1,$C2930:$C2933,0)&gt;(MATCH(P$1,$C2930:$C2933,0)),1*a_vote,0)+IF(MATCH(O$1,$D2930:$D2933,0)&gt;MATCH(P$1,$D2930:$D2933,0),1*b_vote,0)+IF(MATCH(O$1,$E2930:$E2933,0)&gt;MATCH(P$1,$E2930:$E2933,0),1*c_vote,0)+IF(MATCH(O$1,$F2930:$F2933,0)&gt;MATCH(P$1,$F2930:$F2933,0),1*d_vote,0)</f>
        <v>0.25</v>
      </c>
      <c r="Q2930" s="3">
        <f>IF(MATCH($Q$1,$C2930:$C2933,0)&lt;(MATCH($R$1,$C2930:$C2933,0)),1*a_vote,0)+IF(MATCH($Q$1,$D2930:$D2933,0)&lt;MATCH($R$1,$D2930:$D2933,0),1*b_vote,0)+IF(MATCH($Q$1,$E2930:$E2933,0)&lt;MATCH($R$1,$E2930:$E2933,0),1*c_vote,0)+IF(MATCH($Q$1,$F2930:$F2933,0)&lt;MATCH($R$1,$F2930:$F2933,0),1*d_vote,0)</f>
        <v>0.78</v>
      </c>
      <c r="R2930" s="3">
        <f>IF(MATCH(Q$1,$C2930:$C2933,0)&gt;(MATCH(R$1,$C2930:$C2933,0)),1*a_vote,0)+IF(MATCH(Q$1,$D2930:$D2933,0)&gt;MATCH(R$1,$D2930:$D2933,0),1*b_vote,0)+IF(MATCH(Q$1,$E2930:$E2933,0)&gt;MATCH(R$1,$E2930:$E2933,0),1*c_vote,0)+IF(MATCH(Q$1,$F2930:$F2933,0)&gt;MATCH(R$1,$F2930:$F2933,0),1*d_vote,0)</f>
        <v>0.21999999999999997</v>
      </c>
      <c r="S2930" s="3">
        <f>IF(MATCH($S$1,$C2930:$C2933,0)&lt;(MATCH($T$1,$C2930:$C2933,0)),1*a_vote,0)+IF(MATCH($S$1,$D2930:$D2933,0)&lt;MATCH($T$1,$D2930:$D2933,0),1*b_vote,0)+IF(MATCH($S$1,$E2930:$E2933,0)&lt;MATCH($T$1,$E2930:$E2933,0),1*c_vote,0)+IF(MATCH($S$1,$F2930:$F2933,0)&lt;MATCH($T$1,$F2930:$F2933,0),1*d_vote,0)</f>
        <v>0.78</v>
      </c>
      <c r="T2930" s="3">
        <f>IF(MATCH(S$1,$C2930:$C2933,0)&gt;(MATCH(T$1,$C2930:$C2933,0)),1*a_vote,0)+IF(MATCH(S$1,$D2930:$D2933,0)&gt;MATCH(T$1,$D2930:$D2933,0),1*b_vote,0)+IF(MATCH(S$1,$E2930:$E2933,0)&gt;MATCH(T$1,$E2930:$E2933,0),1*c_vote,0)+IF(MATCH(S$1,$F2930:$F2933,0)&gt;MATCH(T$1,$F2930:$F2933,0),1*d_vote,0)</f>
        <v>0.21999999999999997</v>
      </c>
    </row>
    <row r="2931" spans="1:20" x14ac:dyDescent="0.25">
      <c r="A2931">
        <f t="shared" si="92"/>
        <v>2930</v>
      </c>
      <c r="B2931">
        <f t="shared" si="93"/>
        <v>733</v>
      </c>
      <c r="C2931" t="str">
        <f>INDEX('VBA code_permu_wo_repettn'!$T$3:$Y$6,COUNTIF('Profile-matrices_Condorcet'!$B$2:$B2931,'Profile-matrices_Condorcet'!$B2931),MATCH(INDEX('numeric possibilities'!D$3:D$1298,VLOOKUP($B2931,'numeric possibilities'!$C$3:$G$1298,1)),'VBA code_permu_wo_repettn'!$T$2:$Y$2))</f>
        <v>B</v>
      </c>
      <c r="D2931" t="str">
        <f>INDEX('VBA code_permu_wo_repettn'!$AA$3:$AF$6,COUNTIF('Profile-matrices_Condorcet'!$B$2:$B2931,'Profile-matrices_Condorcet'!$B2931),MATCH(INDEX('numeric possibilities'!E$3:E$1298,VLOOKUP($B2931,'numeric possibilities'!$C$3:$G$1298,1)),'VBA code_permu_wo_repettn'!$AA$2:$AF$2))</f>
        <v>C</v>
      </c>
      <c r="E2931" t="str">
        <f>INDEX('VBA code_permu_wo_repettn'!$AH$3:$AM$6,COUNTIF('Profile-matrices_Condorcet'!$B$2:$B2931,'Profile-matrices_Condorcet'!$B2931),MATCH(INDEX('numeric possibilities'!F$3:F$1298,VLOOKUP($B2931,'numeric possibilities'!$C$3:$G$1298,1)),'VBA code_permu_wo_repettn'!$AH$2:$AM$2))</f>
        <v>B</v>
      </c>
      <c r="F2931" t="str">
        <f>INDEX('VBA code_permu_wo_repettn'!$AO$3:$AT$6,COUNTIF('Profile-matrices_Condorcet'!$B$2:$B2931,'Profile-matrices_Condorcet'!$B2931),MATCH(INDEX('numeric possibilities'!G$3:G$1298,VLOOKUP($B2931,'numeric possibilities'!$C$3:$G$1298,1)),'VBA code_permu_wo_repettn'!$AO$2:$AT$2))</f>
        <v>B</v>
      </c>
      <c r="H2931" t="s">
        <v>15</v>
      </c>
      <c r="I2931" t="str">
        <f>IF(I2930&gt;J2930,$I$1,IF(I2930&lt;J2930,$J$1,0))</f>
        <v>B</v>
      </c>
      <c r="K2931" t="str">
        <f>IF(K2930&gt;L2930,$K$1,IF(K2930&lt;L2930,$L$1,0))</f>
        <v>C</v>
      </c>
      <c r="M2931" t="str">
        <f>IF(M2930&gt;N2930,$M$1,IF(M2930&lt;N2930,$N$1,0))</f>
        <v>A</v>
      </c>
      <c r="O2931" t="str">
        <f>IF(O2930&gt;P2930,$O$1,IF(O2930&lt;P2930,$P$1,0))</f>
        <v>B</v>
      </c>
      <c r="Q2931" t="str">
        <f>IF(Q2930&gt;R2930,$Q$1,IF(Q2930&lt;R2930,$R$1,0))</f>
        <v>B</v>
      </c>
      <c r="S2931" t="str">
        <f>IF(S2930&gt;T2930,$S$1,IF(S2930&lt;T2930,$T$1,0))</f>
        <v>C</v>
      </c>
    </row>
    <row r="2932" spans="1:20" x14ac:dyDescent="0.25">
      <c r="A2932">
        <f t="shared" si="92"/>
        <v>2931</v>
      </c>
      <c r="B2932">
        <f t="shared" si="93"/>
        <v>733</v>
      </c>
      <c r="C2932" t="str">
        <f>INDEX('VBA code_permu_wo_repettn'!$T$3:$Y$6,COUNTIF('Profile-matrices_Condorcet'!$B$2:$B2932,'Profile-matrices_Condorcet'!$B2932),MATCH(INDEX('numeric possibilities'!D$3:D$1298,VLOOKUP($B2932,'numeric possibilities'!$C$3:$G$1298,1)),'VBA code_permu_wo_repettn'!$T$2:$Y$2))</f>
        <v>C</v>
      </c>
      <c r="D2932" t="str">
        <f>INDEX('VBA code_permu_wo_repettn'!$AA$3:$AF$6,COUNTIF('Profile-matrices_Condorcet'!$B$2:$B2932,'Profile-matrices_Condorcet'!$B2932),MATCH(INDEX('numeric possibilities'!E$3:E$1298,VLOOKUP($B2932,'numeric possibilities'!$C$3:$G$1298,1)),'VBA code_permu_wo_repettn'!$AA$2:$AF$2))</f>
        <v>A</v>
      </c>
      <c r="E2932" t="str">
        <f>INDEX('VBA code_permu_wo_repettn'!$AH$3:$AM$6,COUNTIF('Profile-matrices_Condorcet'!$B$2:$B2932,'Profile-matrices_Condorcet'!$B2932),MATCH(INDEX('numeric possibilities'!F$3:F$1298,VLOOKUP($B2932,'numeric possibilities'!$C$3:$G$1298,1)),'VBA code_permu_wo_repettn'!$AH$2:$AM$2))</f>
        <v>A</v>
      </c>
      <c r="F2932" t="str">
        <f>INDEX('VBA code_permu_wo_repettn'!$AO$3:$AT$6,COUNTIF('Profile-matrices_Condorcet'!$B$2:$B2932,'Profile-matrices_Condorcet'!$B2932),MATCH(INDEX('numeric possibilities'!G$3:G$1298,VLOOKUP($B2932,'numeric possibilities'!$C$3:$G$1298,1)),'VBA code_permu_wo_repettn'!$AO$2:$AT$2))</f>
        <v>C</v>
      </c>
      <c r="I2932" t="s">
        <v>0</v>
      </c>
      <c r="J2932" t="s">
        <v>1</v>
      </c>
      <c r="K2932" t="s">
        <v>2</v>
      </c>
      <c r="L2932" t="s">
        <v>3</v>
      </c>
    </row>
    <row r="2933" spans="1:20" x14ac:dyDescent="0.25">
      <c r="A2933">
        <f t="shared" si="92"/>
        <v>2932</v>
      </c>
      <c r="B2933">
        <f t="shared" si="93"/>
        <v>733</v>
      </c>
      <c r="C2933" t="str">
        <f>INDEX('VBA code_permu_wo_repettn'!$T$3:$Y$6,COUNTIF('Profile-matrices_Condorcet'!$B$2:$B2933,'Profile-matrices_Condorcet'!$B2933),MATCH(INDEX('numeric possibilities'!D$3:D$1298,VLOOKUP($B2933,'numeric possibilities'!$C$3:$G$1298,1)),'VBA code_permu_wo_repettn'!$T$2:$Y$2))</f>
        <v>D</v>
      </c>
      <c r="D2933" t="str">
        <f>INDEX('VBA code_permu_wo_repettn'!$AA$3:$AF$6,COUNTIF('Profile-matrices_Condorcet'!$B$2:$B2933,'Profile-matrices_Condorcet'!$B2933),MATCH(INDEX('numeric possibilities'!E$3:E$1298,VLOOKUP($B2933,'numeric possibilities'!$C$3:$G$1298,1)),'VBA code_permu_wo_repettn'!$AA$2:$AF$2))</f>
        <v>D</v>
      </c>
      <c r="E2933" t="str">
        <f>INDEX('VBA code_permu_wo_repettn'!$AH$3:$AM$6,COUNTIF('Profile-matrices_Condorcet'!$B$2:$B2933,'Profile-matrices_Condorcet'!$B2933),MATCH(INDEX('numeric possibilities'!F$3:F$1298,VLOOKUP($B2933,'numeric possibilities'!$C$3:$G$1298,1)),'VBA code_permu_wo_repettn'!$AH$2:$AM$2))</f>
        <v>D</v>
      </c>
      <c r="F2933" t="str">
        <f>INDEX('VBA code_permu_wo_repettn'!$AO$3:$AT$6,COUNTIF('Profile-matrices_Condorcet'!$B$2:$B2933,'Profile-matrices_Condorcet'!$B2933),MATCH(INDEX('numeric possibilities'!G$3:G$1298,VLOOKUP($B2933,'numeric possibilities'!$C$3:$G$1298,1)),'VBA code_permu_wo_repettn'!$AO$2:$AT$2))</f>
        <v>A</v>
      </c>
      <c r="G2933" t="str">
        <f>IF(MAX(I2933:L2933)&gt;='numeric possibilities'!$B$4/2,INDEX('Profile-matrices_Condorcet'!I2932:L2932,1,MATCH(MAX('Profile-matrices_Condorcet'!I2933:L2933),'Profile-matrices_Condorcet'!I2933:L2933,0)),"NCW")</f>
        <v>B</v>
      </c>
      <c r="H2933" t="s">
        <v>13</v>
      </c>
      <c r="I2933" s="3">
        <f>COUNTIF($I2931:$S2931,I2932)</f>
        <v>1</v>
      </c>
      <c r="J2933" s="3">
        <f>COUNTIF($I2931:$S2931,J2932)</f>
        <v>3</v>
      </c>
      <c r="K2933" s="3">
        <f>COUNTIF($I2931:$S2931,K2932)</f>
        <v>2</v>
      </c>
      <c r="L2933" s="3">
        <f>COUNTIF($I2931:$S2931,L2932)</f>
        <v>0</v>
      </c>
    </row>
    <row r="2934" spans="1:20" x14ac:dyDescent="0.25">
      <c r="A2934">
        <f t="shared" si="92"/>
        <v>2933</v>
      </c>
      <c r="B2934">
        <f t="shared" si="93"/>
        <v>734</v>
      </c>
      <c r="C2934" t="str">
        <f>INDEX('VBA code_permu_wo_repettn'!$T$3:$Y$6,COUNTIF('Profile-matrices_Condorcet'!$B$2:$B2934,'Profile-matrices_Condorcet'!$B2934),MATCH(INDEX('numeric possibilities'!D$3:D$1298,VLOOKUP($B2934,'numeric possibilities'!$C$3:$G$1298,1)),'VBA code_permu_wo_repettn'!$T$2:$Y$2))</f>
        <v>A</v>
      </c>
      <c r="D2934" t="str">
        <f>INDEX('VBA code_permu_wo_repettn'!$AA$3:$AF$6,COUNTIF('Profile-matrices_Condorcet'!$B$2:$B2934,'Profile-matrices_Condorcet'!$B2934),MATCH(INDEX('numeric possibilities'!E$3:E$1298,VLOOKUP($B2934,'numeric possibilities'!$C$3:$G$1298,1)),'VBA code_permu_wo_repettn'!$AA$2:$AF$2))</f>
        <v>B</v>
      </c>
      <c r="E2934" t="str">
        <f>INDEX('VBA code_permu_wo_repettn'!$AH$3:$AM$6,COUNTIF('Profile-matrices_Condorcet'!$B$2:$B2934,'Profile-matrices_Condorcet'!$B2934),MATCH(INDEX('numeric possibilities'!F$3:F$1298,VLOOKUP($B2934,'numeric possibilities'!$C$3:$G$1298,1)),'VBA code_permu_wo_repettn'!$AH$2:$AM$2))</f>
        <v>C</v>
      </c>
      <c r="F2934" t="str">
        <f>INDEX('VBA code_permu_wo_repettn'!$AO$3:$AT$6,COUNTIF('Profile-matrices_Condorcet'!$B$2:$B2934,'Profile-matrices_Condorcet'!$B2934),MATCH(INDEX('numeric possibilities'!G$3:G$1298,VLOOKUP($B2934,'numeric possibilities'!$C$3:$G$1298,1)),'VBA code_permu_wo_repettn'!$AO$2:$AT$2))</f>
        <v>D</v>
      </c>
      <c r="H2934" t="s">
        <v>14</v>
      </c>
      <c r="I2934" s="3">
        <f>IF(MATCH(I$1,$C2934:$C2937,0)&lt;(MATCH(J$1,$C2934:$C2937,0)),1*a_vote,0)+IF(MATCH(I$1,$D2934:$D2937,0)&lt;MATCH(J$1,$D2934:$D2937,0),1*b_vote,0)+IF(MATCH(I$1,$E2934:$E2937,0)&lt;MATCH(J$1,$E2934:$E2937,0),1*c_vote,0)+IF(MATCH(I$1,$F2934:$F2937,0)&lt;MATCH(J$1,$F2934:$F2937,0),1*d_vote,0)</f>
        <v>0.27</v>
      </c>
      <c r="J2934" s="3">
        <f>IF(MATCH(I$1,$C2934:$C2937,0)&gt;(MATCH(J$1,$C2934:$C2937,0)),1*a_vote,0)+IF(MATCH(I$1,$D2934:$D2937,0)&gt;MATCH(J$1,$D2934:$D2937,0),1*b_vote,0)+IF(MATCH(I$1,$E2934:$E2937,0)&gt;MATCH(J$1,$E2934:$E2937,0),1*c_vote,0)+IF(MATCH(I$1,$F2934:$F2937,0)&gt;MATCH(J$1,$F2934:$F2937,0),1*d_vote,0)</f>
        <v>0.73</v>
      </c>
      <c r="K2934" s="3">
        <f>IF(MATCH($K$1,$C2934:$C2937,0)&lt;(MATCH($L$1,$C2934:$C2937,0)),1*a_vote,0)+IF(MATCH($K$1,$D2934:$D2937,0)&lt;MATCH($L$1,$D2934:$D2937,0),1*b_vote,0)+IF(MATCH($K$1,$E2934:$E2937,0)&lt;MATCH($L$1,$E2934:$E2937,0),1*c_vote,0)+IF(MATCH($K$1,$F2934:$F2937,0)&lt;MATCH($L$1,$F2934:$F2937,0),1*d_vote,0)</f>
        <v>0.27</v>
      </c>
      <c r="L2934" s="3">
        <f>IF(MATCH(K$1,$C2934:$C2937,0)&gt;(MATCH(L$1,$C2934:$C2937,0)),1*a_vote,0)+IF(MATCH(K$1,$D2934:$D2937,0)&gt;MATCH(L$1,$D2934:$D2937,0),1*b_vote,0)+IF(MATCH(K$1,$E2934:$E2937,0)&gt;MATCH(L$1,$E2934:$E2937,0),1*c_vote,0)+IF(MATCH(K$1,$F2934:$F2937,0)&gt;MATCH(L$1,$F2934:$F2937,0),1*d_vote,0)</f>
        <v>0.73</v>
      </c>
      <c r="M2934" s="3">
        <f>IF(MATCH($M$1,$C2934:$C2937,0)&lt;(MATCH($N$1,$C2934:$C2937,0)),1*a_vote,0)+IF(MATCH($M$1,$D2934:$D2937,0)&lt;MATCH($N$1,$D2934:$D2937,0),1*b_vote,0)+IF(MATCH($M$1,$E2934:$E2937,0)&lt;MATCH($N$1,$E2934:$E2937,0),1*c_vote,0)+IF(MATCH($M$1,$F2934:$F2937,0)&lt;MATCH($N$1,$F2934:$F2937,0),1*d_vote,0)</f>
        <v>0.78</v>
      </c>
      <c r="N2934" s="3">
        <f>IF(MATCH(M$1,$C2934:$C2937,0)&gt;(MATCH(N$1,$C2934:$C2937,0)),1*a_vote,0)+IF(MATCH(M$1,$D2934:$D2937,0)&gt;MATCH(N$1,$D2934:$D2937,0),1*b_vote,0)+IF(MATCH(M$1,$E2934:$E2937,0)&gt;MATCH(N$1,$E2934:$E2937,0),1*c_vote,0)+IF(MATCH(M$1,$F2934:$F2937,0)&gt;MATCH(N$1,$F2934:$F2937,0),1*d_vote,0)</f>
        <v>0.21999999999999997</v>
      </c>
      <c r="O2934" s="3">
        <f>IF(MATCH($O$1,$C2934:$C2937,0)&lt;(MATCH($P$1,$C2934:$C2937,0)),1*a_vote,0)+IF(MATCH($O$1,$D2934:$D2937,0)&lt;MATCH($P$1,$D2934:$D2937,0),1*b_vote,0)+IF(MATCH($O$1,$E2934:$E2937,0)&lt;MATCH($P$1,$E2934:$E2937,0),1*c_vote,0)+IF(MATCH($O$1,$F2934:$F2937,0)&lt;MATCH($P$1,$F2934:$F2937,0),1*d_vote,0)</f>
        <v>0.75</v>
      </c>
      <c r="P2934" s="3">
        <f>IF(MATCH(O$1,$C2934:$C2937,0)&gt;(MATCH(P$1,$C2934:$C2937,0)),1*a_vote,0)+IF(MATCH(O$1,$D2934:$D2937,0)&gt;MATCH(P$1,$D2934:$D2937,0),1*b_vote,0)+IF(MATCH(O$1,$E2934:$E2937,0)&gt;MATCH(P$1,$E2934:$E2937,0),1*c_vote,0)+IF(MATCH(O$1,$F2934:$F2937,0)&gt;MATCH(P$1,$F2934:$F2937,0),1*d_vote,0)</f>
        <v>0.25</v>
      </c>
      <c r="Q2934" s="3">
        <f>IF(MATCH($Q$1,$C2934:$C2937,0)&lt;(MATCH($R$1,$C2934:$C2937,0)),1*a_vote,0)+IF(MATCH($Q$1,$D2934:$D2937,0)&lt;MATCH($R$1,$D2934:$D2937,0),1*b_vote,0)+IF(MATCH($Q$1,$E2934:$E2937,0)&lt;MATCH($R$1,$E2934:$E2937,0),1*c_vote,0)+IF(MATCH($Q$1,$F2934:$F2937,0)&lt;MATCH($R$1,$F2934:$F2937,0),1*d_vote,0)</f>
        <v>0.78</v>
      </c>
      <c r="R2934" s="3">
        <f>IF(MATCH(Q$1,$C2934:$C2937,0)&gt;(MATCH(R$1,$C2934:$C2937,0)),1*a_vote,0)+IF(MATCH(Q$1,$D2934:$D2937,0)&gt;MATCH(R$1,$D2934:$D2937,0),1*b_vote,0)+IF(MATCH(Q$1,$E2934:$E2937,0)&gt;MATCH(R$1,$E2934:$E2937,0),1*c_vote,0)+IF(MATCH(Q$1,$F2934:$F2937,0)&gt;MATCH(R$1,$F2934:$F2937,0),1*d_vote,0)</f>
        <v>0.21999999999999997</v>
      </c>
      <c r="S2934" s="3">
        <f>IF(MATCH($S$1,$C2934:$C2937,0)&lt;(MATCH($T$1,$C2934:$C2937,0)),1*a_vote,0)+IF(MATCH($S$1,$D2934:$D2937,0)&lt;MATCH($T$1,$D2934:$D2937,0),1*b_vote,0)+IF(MATCH($S$1,$E2934:$E2937,0)&lt;MATCH($T$1,$E2934:$E2937,0),1*c_vote,0)+IF(MATCH($S$1,$F2934:$F2937,0)&lt;MATCH($T$1,$F2934:$F2937,0),1*d_vote,0)</f>
        <v>0.51</v>
      </c>
      <c r="T2934" s="3">
        <f>IF(MATCH(S$1,$C2934:$C2937,0)&gt;(MATCH(T$1,$C2934:$C2937,0)),1*a_vote,0)+IF(MATCH(S$1,$D2934:$D2937,0)&gt;MATCH(T$1,$D2934:$D2937,0),1*b_vote,0)+IF(MATCH(S$1,$E2934:$E2937,0)&gt;MATCH(T$1,$E2934:$E2937,0),1*c_vote,0)+IF(MATCH(S$1,$F2934:$F2937,0)&gt;MATCH(T$1,$F2934:$F2937,0),1*d_vote,0)</f>
        <v>0.49</v>
      </c>
    </row>
    <row r="2935" spans="1:20" x14ac:dyDescent="0.25">
      <c r="A2935">
        <f t="shared" si="92"/>
        <v>2934</v>
      </c>
      <c r="B2935">
        <f t="shared" si="93"/>
        <v>734</v>
      </c>
      <c r="C2935" t="str">
        <f>INDEX('VBA code_permu_wo_repettn'!$T$3:$Y$6,COUNTIF('Profile-matrices_Condorcet'!$B$2:$B2935,'Profile-matrices_Condorcet'!$B2935),MATCH(INDEX('numeric possibilities'!D$3:D$1298,VLOOKUP($B2935,'numeric possibilities'!$C$3:$G$1298,1)),'VBA code_permu_wo_repettn'!$T$2:$Y$2))</f>
        <v>B</v>
      </c>
      <c r="D2935" t="str">
        <f>INDEX('VBA code_permu_wo_repettn'!$AA$3:$AF$6,COUNTIF('Profile-matrices_Condorcet'!$B$2:$B2935,'Profile-matrices_Condorcet'!$B2935),MATCH(INDEX('numeric possibilities'!E$3:E$1298,VLOOKUP($B2935,'numeric possibilities'!$C$3:$G$1298,1)),'VBA code_permu_wo_repettn'!$AA$2:$AF$2))</f>
        <v>C</v>
      </c>
      <c r="E2935" t="str">
        <f>INDEX('VBA code_permu_wo_repettn'!$AH$3:$AM$6,COUNTIF('Profile-matrices_Condorcet'!$B$2:$B2935,'Profile-matrices_Condorcet'!$B2935),MATCH(INDEX('numeric possibilities'!F$3:F$1298,VLOOKUP($B2935,'numeric possibilities'!$C$3:$G$1298,1)),'VBA code_permu_wo_repettn'!$AH$2:$AM$2))</f>
        <v>B</v>
      </c>
      <c r="F2935" t="str">
        <f>INDEX('VBA code_permu_wo_repettn'!$AO$3:$AT$6,COUNTIF('Profile-matrices_Condorcet'!$B$2:$B2935,'Profile-matrices_Condorcet'!$B2935),MATCH(INDEX('numeric possibilities'!G$3:G$1298,VLOOKUP($B2935,'numeric possibilities'!$C$3:$G$1298,1)),'VBA code_permu_wo_repettn'!$AO$2:$AT$2))</f>
        <v>B</v>
      </c>
      <c r="H2935" t="s">
        <v>15</v>
      </c>
      <c r="I2935" t="str">
        <f>IF(I2934&gt;J2934,$I$1,IF(I2934&lt;J2934,$J$1,0))</f>
        <v>B</v>
      </c>
      <c r="K2935" t="str">
        <f>IF(K2934&gt;L2934,$K$1,IF(K2934&lt;L2934,$L$1,0))</f>
        <v>C</v>
      </c>
      <c r="M2935" t="str">
        <f>IF(M2934&gt;N2934,$M$1,IF(M2934&lt;N2934,$N$1,0))</f>
        <v>A</v>
      </c>
      <c r="O2935" t="str">
        <f>IF(O2934&gt;P2934,$O$1,IF(O2934&lt;P2934,$P$1,0))</f>
        <v>B</v>
      </c>
      <c r="Q2935" t="str">
        <f>IF(Q2934&gt;R2934,$Q$1,IF(Q2934&lt;R2934,$R$1,0))</f>
        <v>B</v>
      </c>
      <c r="S2935" t="str">
        <f>IF(S2934&gt;T2934,$S$1,IF(S2934&lt;T2934,$T$1,0))</f>
        <v>C</v>
      </c>
    </row>
    <row r="2936" spans="1:20" x14ac:dyDescent="0.25">
      <c r="A2936">
        <f t="shared" si="92"/>
        <v>2935</v>
      </c>
      <c r="B2936">
        <f t="shared" si="93"/>
        <v>734</v>
      </c>
      <c r="C2936" t="str">
        <f>INDEX('VBA code_permu_wo_repettn'!$T$3:$Y$6,COUNTIF('Profile-matrices_Condorcet'!$B$2:$B2936,'Profile-matrices_Condorcet'!$B2936),MATCH(INDEX('numeric possibilities'!D$3:D$1298,VLOOKUP($B2936,'numeric possibilities'!$C$3:$G$1298,1)),'VBA code_permu_wo_repettn'!$T$2:$Y$2))</f>
        <v>D</v>
      </c>
      <c r="D2936" t="str">
        <f>INDEX('VBA code_permu_wo_repettn'!$AA$3:$AF$6,COUNTIF('Profile-matrices_Condorcet'!$B$2:$B2936,'Profile-matrices_Condorcet'!$B2936),MATCH(INDEX('numeric possibilities'!E$3:E$1298,VLOOKUP($B2936,'numeric possibilities'!$C$3:$G$1298,1)),'VBA code_permu_wo_repettn'!$AA$2:$AF$2))</f>
        <v>A</v>
      </c>
      <c r="E2936" t="str">
        <f>INDEX('VBA code_permu_wo_repettn'!$AH$3:$AM$6,COUNTIF('Profile-matrices_Condorcet'!$B$2:$B2936,'Profile-matrices_Condorcet'!$B2936),MATCH(INDEX('numeric possibilities'!F$3:F$1298,VLOOKUP($B2936,'numeric possibilities'!$C$3:$G$1298,1)),'VBA code_permu_wo_repettn'!$AH$2:$AM$2))</f>
        <v>A</v>
      </c>
      <c r="F2936" t="str">
        <f>INDEX('VBA code_permu_wo_repettn'!$AO$3:$AT$6,COUNTIF('Profile-matrices_Condorcet'!$B$2:$B2936,'Profile-matrices_Condorcet'!$B2936),MATCH(INDEX('numeric possibilities'!G$3:G$1298,VLOOKUP($B2936,'numeric possibilities'!$C$3:$G$1298,1)),'VBA code_permu_wo_repettn'!$AO$2:$AT$2))</f>
        <v>C</v>
      </c>
      <c r="I2936" t="s">
        <v>0</v>
      </c>
      <c r="J2936" t="s">
        <v>1</v>
      </c>
      <c r="K2936" t="s">
        <v>2</v>
      </c>
      <c r="L2936" t="s">
        <v>3</v>
      </c>
    </row>
    <row r="2937" spans="1:20" x14ac:dyDescent="0.25">
      <c r="A2937">
        <f t="shared" si="92"/>
        <v>2936</v>
      </c>
      <c r="B2937">
        <f t="shared" si="93"/>
        <v>734</v>
      </c>
      <c r="C2937" t="str">
        <f>INDEX('VBA code_permu_wo_repettn'!$T$3:$Y$6,COUNTIF('Profile-matrices_Condorcet'!$B$2:$B2937,'Profile-matrices_Condorcet'!$B2937),MATCH(INDEX('numeric possibilities'!D$3:D$1298,VLOOKUP($B2937,'numeric possibilities'!$C$3:$G$1298,1)),'VBA code_permu_wo_repettn'!$T$2:$Y$2))</f>
        <v>C</v>
      </c>
      <c r="D2937" t="str">
        <f>INDEX('VBA code_permu_wo_repettn'!$AA$3:$AF$6,COUNTIF('Profile-matrices_Condorcet'!$B$2:$B2937,'Profile-matrices_Condorcet'!$B2937),MATCH(INDEX('numeric possibilities'!E$3:E$1298,VLOOKUP($B2937,'numeric possibilities'!$C$3:$G$1298,1)),'VBA code_permu_wo_repettn'!$AA$2:$AF$2))</f>
        <v>D</v>
      </c>
      <c r="E2937" t="str">
        <f>INDEX('VBA code_permu_wo_repettn'!$AH$3:$AM$6,COUNTIF('Profile-matrices_Condorcet'!$B$2:$B2937,'Profile-matrices_Condorcet'!$B2937),MATCH(INDEX('numeric possibilities'!F$3:F$1298,VLOOKUP($B2937,'numeric possibilities'!$C$3:$G$1298,1)),'VBA code_permu_wo_repettn'!$AH$2:$AM$2))</f>
        <v>D</v>
      </c>
      <c r="F2937" t="str">
        <f>INDEX('VBA code_permu_wo_repettn'!$AO$3:$AT$6,COUNTIF('Profile-matrices_Condorcet'!$B$2:$B2937,'Profile-matrices_Condorcet'!$B2937),MATCH(INDEX('numeric possibilities'!G$3:G$1298,VLOOKUP($B2937,'numeric possibilities'!$C$3:$G$1298,1)),'VBA code_permu_wo_repettn'!$AO$2:$AT$2))</f>
        <v>A</v>
      </c>
      <c r="G2937" t="str">
        <f>IF(MAX(I2937:L2937)&gt;='numeric possibilities'!$B$4/2,INDEX('Profile-matrices_Condorcet'!I2936:L2936,1,MATCH(MAX('Profile-matrices_Condorcet'!I2937:L2937),'Profile-matrices_Condorcet'!I2937:L2937,0)),"NCW")</f>
        <v>B</v>
      </c>
      <c r="H2937" t="s">
        <v>13</v>
      </c>
      <c r="I2937" s="3">
        <f>COUNTIF($I2935:$S2935,I2936)</f>
        <v>1</v>
      </c>
      <c r="J2937" s="3">
        <f>COUNTIF($I2935:$S2935,J2936)</f>
        <v>3</v>
      </c>
      <c r="K2937" s="3">
        <f>COUNTIF($I2935:$S2935,K2936)</f>
        <v>2</v>
      </c>
      <c r="L2937" s="3">
        <f>COUNTIF($I2935:$S2935,L2936)</f>
        <v>0</v>
      </c>
    </row>
    <row r="2938" spans="1:20" x14ac:dyDescent="0.25">
      <c r="A2938">
        <f t="shared" si="92"/>
        <v>2937</v>
      </c>
      <c r="B2938">
        <f t="shared" si="93"/>
        <v>735</v>
      </c>
      <c r="C2938" t="str">
        <f>INDEX('VBA code_permu_wo_repettn'!$T$3:$Y$6,COUNTIF('Profile-matrices_Condorcet'!$B$2:$B2938,'Profile-matrices_Condorcet'!$B2938),MATCH(INDEX('numeric possibilities'!D$3:D$1298,VLOOKUP($B2938,'numeric possibilities'!$C$3:$G$1298,1)),'VBA code_permu_wo_repettn'!$T$2:$Y$2))</f>
        <v>A</v>
      </c>
      <c r="D2938" t="str">
        <f>INDEX('VBA code_permu_wo_repettn'!$AA$3:$AF$6,COUNTIF('Profile-matrices_Condorcet'!$B$2:$B2938,'Profile-matrices_Condorcet'!$B2938),MATCH(INDEX('numeric possibilities'!E$3:E$1298,VLOOKUP($B2938,'numeric possibilities'!$C$3:$G$1298,1)),'VBA code_permu_wo_repettn'!$AA$2:$AF$2))</f>
        <v>B</v>
      </c>
      <c r="E2938" t="str">
        <f>INDEX('VBA code_permu_wo_repettn'!$AH$3:$AM$6,COUNTIF('Profile-matrices_Condorcet'!$B$2:$B2938,'Profile-matrices_Condorcet'!$B2938),MATCH(INDEX('numeric possibilities'!F$3:F$1298,VLOOKUP($B2938,'numeric possibilities'!$C$3:$G$1298,1)),'VBA code_permu_wo_repettn'!$AH$2:$AM$2))</f>
        <v>C</v>
      </c>
      <c r="F2938" t="str">
        <f>INDEX('VBA code_permu_wo_repettn'!$AO$3:$AT$6,COUNTIF('Profile-matrices_Condorcet'!$B$2:$B2938,'Profile-matrices_Condorcet'!$B2938),MATCH(INDEX('numeric possibilities'!G$3:G$1298,VLOOKUP($B2938,'numeric possibilities'!$C$3:$G$1298,1)),'VBA code_permu_wo_repettn'!$AO$2:$AT$2))</f>
        <v>D</v>
      </c>
      <c r="H2938" t="s">
        <v>14</v>
      </c>
      <c r="I2938" s="3">
        <f>IF(MATCH(I$1,$C2938:$C2941,0)&lt;(MATCH(J$1,$C2938:$C2941,0)),1*a_vote,0)+IF(MATCH(I$1,$D2938:$D2941,0)&lt;MATCH(J$1,$D2938:$D2941,0),1*b_vote,0)+IF(MATCH(I$1,$E2938:$E2941,0)&lt;MATCH(J$1,$E2938:$E2941,0),1*c_vote,0)+IF(MATCH(I$1,$F2938:$F2941,0)&lt;MATCH(J$1,$F2938:$F2941,0),1*d_vote,0)</f>
        <v>0.27</v>
      </c>
      <c r="J2938" s="3">
        <f>IF(MATCH(I$1,$C2938:$C2941,0)&gt;(MATCH(J$1,$C2938:$C2941,0)),1*a_vote,0)+IF(MATCH(I$1,$D2938:$D2941,0)&gt;MATCH(J$1,$D2938:$D2941,0),1*b_vote,0)+IF(MATCH(I$1,$E2938:$E2941,0)&gt;MATCH(J$1,$E2938:$E2941,0),1*c_vote,0)+IF(MATCH(I$1,$F2938:$F2941,0)&gt;MATCH(J$1,$F2938:$F2941,0),1*d_vote,0)</f>
        <v>0.73</v>
      </c>
      <c r="K2938" s="3">
        <f>IF(MATCH($K$1,$C2938:$C2941,0)&lt;(MATCH($L$1,$C2938:$C2941,0)),1*a_vote,0)+IF(MATCH($K$1,$D2938:$D2941,0)&lt;MATCH($L$1,$D2938:$D2941,0),1*b_vote,0)+IF(MATCH($K$1,$E2938:$E2941,0)&lt;MATCH($L$1,$E2938:$E2941,0),1*c_vote,0)+IF(MATCH($K$1,$F2938:$F2941,0)&lt;MATCH($L$1,$F2938:$F2941,0),1*d_vote,0)</f>
        <v>0.27</v>
      </c>
      <c r="L2938" s="3">
        <f>IF(MATCH(K$1,$C2938:$C2941,0)&gt;(MATCH(L$1,$C2938:$C2941,0)),1*a_vote,0)+IF(MATCH(K$1,$D2938:$D2941,0)&gt;MATCH(L$1,$D2938:$D2941,0),1*b_vote,0)+IF(MATCH(K$1,$E2938:$E2941,0)&gt;MATCH(L$1,$E2938:$E2941,0),1*c_vote,0)+IF(MATCH(K$1,$F2938:$F2941,0)&gt;MATCH(L$1,$F2938:$F2941,0),1*d_vote,0)</f>
        <v>0.73</v>
      </c>
      <c r="M2938" s="3">
        <f>IF(MATCH($M$1,$C2938:$C2941,0)&lt;(MATCH($N$1,$C2938:$C2941,0)),1*a_vote,0)+IF(MATCH($M$1,$D2938:$D2941,0)&lt;MATCH($N$1,$D2938:$D2941,0),1*b_vote,0)+IF(MATCH($M$1,$E2938:$E2941,0)&lt;MATCH($N$1,$E2938:$E2941,0),1*c_vote,0)+IF(MATCH($M$1,$F2938:$F2941,0)&lt;MATCH($N$1,$F2938:$F2941,0),1*d_vote,0)</f>
        <v>0.78</v>
      </c>
      <c r="N2938" s="3">
        <f>IF(MATCH(M$1,$C2938:$C2941,0)&gt;(MATCH(N$1,$C2938:$C2941,0)),1*a_vote,0)+IF(MATCH(M$1,$D2938:$D2941,0)&gt;MATCH(N$1,$D2938:$D2941,0),1*b_vote,0)+IF(MATCH(M$1,$E2938:$E2941,0)&gt;MATCH(N$1,$E2938:$E2941,0),1*c_vote,0)+IF(MATCH(M$1,$F2938:$F2941,0)&gt;MATCH(N$1,$F2938:$F2941,0),1*d_vote,0)</f>
        <v>0.21999999999999997</v>
      </c>
      <c r="O2938" s="3">
        <f>IF(MATCH($O$1,$C2938:$C2941,0)&lt;(MATCH($P$1,$C2938:$C2941,0)),1*a_vote,0)+IF(MATCH($O$1,$D2938:$D2941,0)&lt;MATCH($P$1,$D2938:$D2941,0),1*b_vote,0)+IF(MATCH($O$1,$E2938:$E2941,0)&lt;MATCH($P$1,$E2938:$E2941,0),1*c_vote,0)+IF(MATCH($O$1,$F2938:$F2941,0)&lt;MATCH($P$1,$F2938:$F2941,0),1*d_vote,0)</f>
        <v>0.48</v>
      </c>
      <c r="P2938" s="3">
        <f>IF(MATCH(O$1,$C2938:$C2941,0)&gt;(MATCH(P$1,$C2938:$C2941,0)),1*a_vote,0)+IF(MATCH(O$1,$D2938:$D2941,0)&gt;MATCH(P$1,$D2938:$D2941,0),1*b_vote,0)+IF(MATCH(O$1,$E2938:$E2941,0)&gt;MATCH(P$1,$E2938:$E2941,0),1*c_vote,0)+IF(MATCH(O$1,$F2938:$F2941,0)&gt;MATCH(P$1,$F2938:$F2941,0),1*d_vote,0)</f>
        <v>0.52</v>
      </c>
      <c r="Q2938" s="3">
        <f>IF(MATCH($Q$1,$C2938:$C2941,0)&lt;(MATCH($R$1,$C2938:$C2941,0)),1*a_vote,0)+IF(MATCH($Q$1,$D2938:$D2941,0)&lt;MATCH($R$1,$D2938:$D2941,0),1*b_vote,0)+IF(MATCH($Q$1,$E2938:$E2941,0)&lt;MATCH($R$1,$E2938:$E2941,0),1*c_vote,0)+IF(MATCH($Q$1,$F2938:$F2941,0)&lt;MATCH($R$1,$F2938:$F2941,0),1*d_vote,0)</f>
        <v>0.78</v>
      </c>
      <c r="R2938" s="3">
        <f>IF(MATCH(Q$1,$C2938:$C2941,0)&gt;(MATCH(R$1,$C2938:$C2941,0)),1*a_vote,0)+IF(MATCH(Q$1,$D2938:$D2941,0)&gt;MATCH(R$1,$D2938:$D2941,0),1*b_vote,0)+IF(MATCH(Q$1,$E2938:$E2941,0)&gt;MATCH(R$1,$E2938:$E2941,0),1*c_vote,0)+IF(MATCH(Q$1,$F2938:$F2941,0)&gt;MATCH(R$1,$F2938:$F2941,0),1*d_vote,0)</f>
        <v>0.21999999999999997</v>
      </c>
      <c r="S2938" s="3">
        <f>IF(MATCH($S$1,$C2938:$C2941,0)&lt;(MATCH($T$1,$C2938:$C2941,0)),1*a_vote,0)+IF(MATCH($S$1,$D2938:$D2941,0)&lt;MATCH($T$1,$D2938:$D2941,0),1*b_vote,0)+IF(MATCH($S$1,$E2938:$E2941,0)&lt;MATCH($T$1,$E2938:$E2941,0),1*c_vote,0)+IF(MATCH($S$1,$F2938:$F2941,0)&lt;MATCH($T$1,$F2938:$F2941,0),1*d_vote,0)</f>
        <v>0.78</v>
      </c>
      <c r="T2938" s="3">
        <f>IF(MATCH(S$1,$C2938:$C2941,0)&gt;(MATCH(T$1,$C2938:$C2941,0)),1*a_vote,0)+IF(MATCH(S$1,$D2938:$D2941,0)&gt;MATCH(T$1,$D2938:$D2941,0),1*b_vote,0)+IF(MATCH(S$1,$E2938:$E2941,0)&gt;MATCH(T$1,$E2938:$E2941,0),1*c_vote,0)+IF(MATCH(S$1,$F2938:$F2941,0)&gt;MATCH(T$1,$F2938:$F2941,0),1*d_vote,0)</f>
        <v>0.21999999999999997</v>
      </c>
    </row>
    <row r="2939" spans="1:20" x14ac:dyDescent="0.25">
      <c r="A2939">
        <f t="shared" si="92"/>
        <v>2938</v>
      </c>
      <c r="B2939">
        <f t="shared" si="93"/>
        <v>735</v>
      </c>
      <c r="C2939" t="str">
        <f>INDEX('VBA code_permu_wo_repettn'!$T$3:$Y$6,COUNTIF('Profile-matrices_Condorcet'!$B$2:$B2939,'Profile-matrices_Condorcet'!$B2939),MATCH(INDEX('numeric possibilities'!D$3:D$1298,VLOOKUP($B2939,'numeric possibilities'!$C$3:$G$1298,1)),'VBA code_permu_wo_repettn'!$T$2:$Y$2))</f>
        <v>C</v>
      </c>
      <c r="D2939" t="str">
        <f>INDEX('VBA code_permu_wo_repettn'!$AA$3:$AF$6,COUNTIF('Profile-matrices_Condorcet'!$B$2:$B2939,'Profile-matrices_Condorcet'!$B2939),MATCH(INDEX('numeric possibilities'!E$3:E$1298,VLOOKUP($B2939,'numeric possibilities'!$C$3:$G$1298,1)),'VBA code_permu_wo_repettn'!$AA$2:$AF$2))</f>
        <v>C</v>
      </c>
      <c r="E2939" t="str">
        <f>INDEX('VBA code_permu_wo_repettn'!$AH$3:$AM$6,COUNTIF('Profile-matrices_Condorcet'!$B$2:$B2939,'Profile-matrices_Condorcet'!$B2939),MATCH(INDEX('numeric possibilities'!F$3:F$1298,VLOOKUP($B2939,'numeric possibilities'!$C$3:$G$1298,1)),'VBA code_permu_wo_repettn'!$AH$2:$AM$2))</f>
        <v>B</v>
      </c>
      <c r="F2939" t="str">
        <f>INDEX('VBA code_permu_wo_repettn'!$AO$3:$AT$6,COUNTIF('Profile-matrices_Condorcet'!$B$2:$B2939,'Profile-matrices_Condorcet'!$B2939),MATCH(INDEX('numeric possibilities'!G$3:G$1298,VLOOKUP($B2939,'numeric possibilities'!$C$3:$G$1298,1)),'VBA code_permu_wo_repettn'!$AO$2:$AT$2))</f>
        <v>B</v>
      </c>
      <c r="H2939" t="s">
        <v>15</v>
      </c>
      <c r="I2939" t="str">
        <f>IF(I2938&gt;J2938,$I$1,IF(I2938&lt;J2938,$J$1,0))</f>
        <v>B</v>
      </c>
      <c r="K2939" t="str">
        <f>IF(K2938&gt;L2938,$K$1,IF(K2938&lt;L2938,$L$1,0))</f>
        <v>C</v>
      </c>
      <c r="M2939" t="str">
        <f>IF(M2938&gt;N2938,$M$1,IF(M2938&lt;N2938,$N$1,0))</f>
        <v>A</v>
      </c>
      <c r="O2939" t="str">
        <f>IF(O2938&gt;P2938,$O$1,IF(O2938&lt;P2938,$P$1,0))</f>
        <v>C</v>
      </c>
      <c r="Q2939" t="str">
        <f>IF(Q2938&gt;R2938,$Q$1,IF(Q2938&lt;R2938,$R$1,0))</f>
        <v>B</v>
      </c>
      <c r="S2939" t="str">
        <f>IF(S2938&gt;T2938,$S$1,IF(S2938&lt;T2938,$T$1,0))</f>
        <v>C</v>
      </c>
    </row>
    <row r="2940" spans="1:20" x14ac:dyDescent="0.25">
      <c r="A2940">
        <f t="shared" si="92"/>
        <v>2939</v>
      </c>
      <c r="B2940">
        <f t="shared" si="93"/>
        <v>735</v>
      </c>
      <c r="C2940" t="str">
        <f>INDEX('VBA code_permu_wo_repettn'!$T$3:$Y$6,COUNTIF('Profile-matrices_Condorcet'!$B$2:$B2940,'Profile-matrices_Condorcet'!$B2940),MATCH(INDEX('numeric possibilities'!D$3:D$1298,VLOOKUP($B2940,'numeric possibilities'!$C$3:$G$1298,1)),'VBA code_permu_wo_repettn'!$T$2:$Y$2))</f>
        <v>B</v>
      </c>
      <c r="D2940" t="str">
        <f>INDEX('VBA code_permu_wo_repettn'!$AA$3:$AF$6,COUNTIF('Profile-matrices_Condorcet'!$B$2:$B2940,'Profile-matrices_Condorcet'!$B2940),MATCH(INDEX('numeric possibilities'!E$3:E$1298,VLOOKUP($B2940,'numeric possibilities'!$C$3:$G$1298,1)),'VBA code_permu_wo_repettn'!$AA$2:$AF$2))</f>
        <v>A</v>
      </c>
      <c r="E2940" t="str">
        <f>INDEX('VBA code_permu_wo_repettn'!$AH$3:$AM$6,COUNTIF('Profile-matrices_Condorcet'!$B$2:$B2940,'Profile-matrices_Condorcet'!$B2940),MATCH(INDEX('numeric possibilities'!F$3:F$1298,VLOOKUP($B2940,'numeric possibilities'!$C$3:$G$1298,1)),'VBA code_permu_wo_repettn'!$AH$2:$AM$2))</f>
        <v>A</v>
      </c>
      <c r="F2940" t="str">
        <f>INDEX('VBA code_permu_wo_repettn'!$AO$3:$AT$6,COUNTIF('Profile-matrices_Condorcet'!$B$2:$B2940,'Profile-matrices_Condorcet'!$B2940),MATCH(INDEX('numeric possibilities'!G$3:G$1298,VLOOKUP($B2940,'numeric possibilities'!$C$3:$G$1298,1)),'VBA code_permu_wo_repettn'!$AO$2:$AT$2))</f>
        <v>C</v>
      </c>
      <c r="I2940" t="s">
        <v>0</v>
      </c>
      <c r="J2940" t="s">
        <v>1</v>
      </c>
      <c r="K2940" t="s">
        <v>2</v>
      </c>
      <c r="L2940" t="s">
        <v>3</v>
      </c>
    </row>
    <row r="2941" spans="1:20" x14ac:dyDescent="0.25">
      <c r="A2941">
        <f t="shared" si="92"/>
        <v>2940</v>
      </c>
      <c r="B2941">
        <f t="shared" si="93"/>
        <v>735</v>
      </c>
      <c r="C2941" t="str">
        <f>INDEX('VBA code_permu_wo_repettn'!$T$3:$Y$6,COUNTIF('Profile-matrices_Condorcet'!$B$2:$B2941,'Profile-matrices_Condorcet'!$B2941),MATCH(INDEX('numeric possibilities'!D$3:D$1298,VLOOKUP($B2941,'numeric possibilities'!$C$3:$G$1298,1)),'VBA code_permu_wo_repettn'!$T$2:$Y$2))</f>
        <v>D</v>
      </c>
      <c r="D2941" t="str">
        <f>INDEX('VBA code_permu_wo_repettn'!$AA$3:$AF$6,COUNTIF('Profile-matrices_Condorcet'!$B$2:$B2941,'Profile-matrices_Condorcet'!$B2941),MATCH(INDEX('numeric possibilities'!E$3:E$1298,VLOOKUP($B2941,'numeric possibilities'!$C$3:$G$1298,1)),'VBA code_permu_wo_repettn'!$AA$2:$AF$2))</f>
        <v>D</v>
      </c>
      <c r="E2941" t="str">
        <f>INDEX('VBA code_permu_wo_repettn'!$AH$3:$AM$6,COUNTIF('Profile-matrices_Condorcet'!$B$2:$B2941,'Profile-matrices_Condorcet'!$B2941),MATCH(INDEX('numeric possibilities'!F$3:F$1298,VLOOKUP($B2941,'numeric possibilities'!$C$3:$G$1298,1)),'VBA code_permu_wo_repettn'!$AH$2:$AM$2))</f>
        <v>D</v>
      </c>
      <c r="F2941" t="str">
        <f>INDEX('VBA code_permu_wo_repettn'!$AO$3:$AT$6,COUNTIF('Profile-matrices_Condorcet'!$B$2:$B2941,'Profile-matrices_Condorcet'!$B2941),MATCH(INDEX('numeric possibilities'!G$3:G$1298,VLOOKUP($B2941,'numeric possibilities'!$C$3:$G$1298,1)),'VBA code_permu_wo_repettn'!$AO$2:$AT$2))</f>
        <v>A</v>
      </c>
      <c r="G2941" t="str">
        <f>IF(MAX(I2941:L2941)&gt;='numeric possibilities'!$B$4/2,INDEX('Profile-matrices_Condorcet'!I2940:L2940,1,MATCH(MAX('Profile-matrices_Condorcet'!I2941:L2941),'Profile-matrices_Condorcet'!I2941:L2941,0)),"NCW")</f>
        <v>C</v>
      </c>
      <c r="H2941" t="s">
        <v>13</v>
      </c>
      <c r="I2941" s="3">
        <f>COUNTIF($I2939:$S2939,I2940)</f>
        <v>1</v>
      </c>
      <c r="J2941" s="3">
        <f>COUNTIF($I2939:$S2939,J2940)</f>
        <v>2</v>
      </c>
      <c r="K2941" s="3">
        <f>COUNTIF($I2939:$S2939,K2940)</f>
        <v>3</v>
      </c>
      <c r="L2941" s="3">
        <f>COUNTIF($I2939:$S2939,L2940)</f>
        <v>0</v>
      </c>
    </row>
    <row r="2942" spans="1:20" x14ac:dyDescent="0.25">
      <c r="A2942">
        <f t="shared" si="92"/>
        <v>2941</v>
      </c>
      <c r="B2942">
        <f t="shared" si="93"/>
        <v>736</v>
      </c>
      <c r="C2942" t="str">
        <f>INDEX('VBA code_permu_wo_repettn'!$T$3:$Y$6,COUNTIF('Profile-matrices_Condorcet'!$B$2:$B2942,'Profile-matrices_Condorcet'!$B2942),MATCH(INDEX('numeric possibilities'!D$3:D$1298,VLOOKUP($B2942,'numeric possibilities'!$C$3:$G$1298,1)),'VBA code_permu_wo_repettn'!$T$2:$Y$2))</f>
        <v>A</v>
      </c>
      <c r="D2942" t="str">
        <f>INDEX('VBA code_permu_wo_repettn'!$AA$3:$AF$6,COUNTIF('Profile-matrices_Condorcet'!$B$2:$B2942,'Profile-matrices_Condorcet'!$B2942),MATCH(INDEX('numeric possibilities'!E$3:E$1298,VLOOKUP($B2942,'numeric possibilities'!$C$3:$G$1298,1)),'VBA code_permu_wo_repettn'!$AA$2:$AF$2))</f>
        <v>B</v>
      </c>
      <c r="E2942" t="str">
        <f>INDEX('VBA code_permu_wo_repettn'!$AH$3:$AM$6,COUNTIF('Profile-matrices_Condorcet'!$B$2:$B2942,'Profile-matrices_Condorcet'!$B2942),MATCH(INDEX('numeric possibilities'!F$3:F$1298,VLOOKUP($B2942,'numeric possibilities'!$C$3:$G$1298,1)),'VBA code_permu_wo_repettn'!$AH$2:$AM$2))</f>
        <v>C</v>
      </c>
      <c r="F2942" t="str">
        <f>INDEX('VBA code_permu_wo_repettn'!$AO$3:$AT$6,COUNTIF('Profile-matrices_Condorcet'!$B$2:$B2942,'Profile-matrices_Condorcet'!$B2942),MATCH(INDEX('numeric possibilities'!G$3:G$1298,VLOOKUP($B2942,'numeric possibilities'!$C$3:$G$1298,1)),'VBA code_permu_wo_repettn'!$AO$2:$AT$2))</f>
        <v>D</v>
      </c>
      <c r="H2942" t="s">
        <v>14</v>
      </c>
      <c r="I2942" s="3">
        <f>IF(MATCH(I$1,$C2942:$C2945,0)&lt;(MATCH(J$1,$C2942:$C2945,0)),1*a_vote,0)+IF(MATCH(I$1,$D2942:$D2945,0)&lt;MATCH(J$1,$D2942:$D2945,0),1*b_vote,0)+IF(MATCH(I$1,$E2942:$E2945,0)&lt;MATCH(J$1,$E2942:$E2945,0),1*c_vote,0)+IF(MATCH(I$1,$F2942:$F2945,0)&lt;MATCH(J$1,$F2942:$F2945,0),1*d_vote,0)</f>
        <v>0.27</v>
      </c>
      <c r="J2942" s="3">
        <f>IF(MATCH(I$1,$C2942:$C2945,0)&gt;(MATCH(J$1,$C2942:$C2945,0)),1*a_vote,0)+IF(MATCH(I$1,$D2942:$D2945,0)&gt;MATCH(J$1,$D2942:$D2945,0),1*b_vote,0)+IF(MATCH(I$1,$E2942:$E2945,0)&gt;MATCH(J$1,$E2942:$E2945,0),1*c_vote,0)+IF(MATCH(I$1,$F2942:$F2945,0)&gt;MATCH(J$1,$F2942:$F2945,0),1*d_vote,0)</f>
        <v>0.73</v>
      </c>
      <c r="K2942" s="3">
        <f>IF(MATCH($K$1,$C2942:$C2945,0)&lt;(MATCH($L$1,$C2942:$C2945,0)),1*a_vote,0)+IF(MATCH($K$1,$D2942:$D2945,0)&lt;MATCH($L$1,$D2942:$D2945,0),1*b_vote,0)+IF(MATCH($K$1,$E2942:$E2945,0)&lt;MATCH($L$1,$E2942:$E2945,0),1*c_vote,0)+IF(MATCH($K$1,$F2942:$F2945,0)&lt;MATCH($L$1,$F2942:$F2945,0),1*d_vote,0)</f>
        <v>0.27</v>
      </c>
      <c r="L2942" s="3">
        <f>IF(MATCH(K$1,$C2942:$C2945,0)&gt;(MATCH(L$1,$C2942:$C2945,0)),1*a_vote,0)+IF(MATCH(K$1,$D2942:$D2945,0)&gt;MATCH(L$1,$D2942:$D2945,0),1*b_vote,0)+IF(MATCH(K$1,$E2942:$E2945,0)&gt;MATCH(L$1,$E2942:$E2945,0),1*c_vote,0)+IF(MATCH(K$1,$F2942:$F2945,0)&gt;MATCH(L$1,$F2942:$F2945,0),1*d_vote,0)</f>
        <v>0.73</v>
      </c>
      <c r="M2942" s="3">
        <f>IF(MATCH($M$1,$C2942:$C2945,0)&lt;(MATCH($N$1,$C2942:$C2945,0)),1*a_vote,0)+IF(MATCH($M$1,$D2942:$D2945,0)&lt;MATCH($N$1,$D2942:$D2945,0),1*b_vote,0)+IF(MATCH($M$1,$E2942:$E2945,0)&lt;MATCH($N$1,$E2942:$E2945,0),1*c_vote,0)+IF(MATCH($M$1,$F2942:$F2945,0)&lt;MATCH($N$1,$F2942:$F2945,0),1*d_vote,0)</f>
        <v>0.78</v>
      </c>
      <c r="N2942" s="3">
        <f>IF(MATCH(M$1,$C2942:$C2945,0)&gt;(MATCH(N$1,$C2942:$C2945,0)),1*a_vote,0)+IF(MATCH(M$1,$D2942:$D2945,0)&gt;MATCH(N$1,$D2942:$D2945,0),1*b_vote,0)+IF(MATCH(M$1,$E2942:$E2945,0)&gt;MATCH(N$1,$E2942:$E2945,0),1*c_vote,0)+IF(MATCH(M$1,$F2942:$F2945,0)&gt;MATCH(N$1,$F2942:$F2945,0),1*d_vote,0)</f>
        <v>0.21999999999999997</v>
      </c>
      <c r="O2942" s="3">
        <f>IF(MATCH($O$1,$C2942:$C2945,0)&lt;(MATCH($P$1,$C2942:$C2945,0)),1*a_vote,0)+IF(MATCH($O$1,$D2942:$D2945,0)&lt;MATCH($P$1,$D2942:$D2945,0),1*b_vote,0)+IF(MATCH($O$1,$E2942:$E2945,0)&lt;MATCH($P$1,$E2942:$E2945,0),1*c_vote,0)+IF(MATCH($O$1,$F2942:$F2945,0)&lt;MATCH($P$1,$F2942:$F2945,0),1*d_vote,0)</f>
        <v>0.48</v>
      </c>
      <c r="P2942" s="3">
        <f>IF(MATCH(O$1,$C2942:$C2945,0)&gt;(MATCH(P$1,$C2942:$C2945,0)),1*a_vote,0)+IF(MATCH(O$1,$D2942:$D2945,0)&gt;MATCH(P$1,$D2942:$D2945,0),1*b_vote,0)+IF(MATCH(O$1,$E2942:$E2945,0)&gt;MATCH(P$1,$E2942:$E2945,0),1*c_vote,0)+IF(MATCH(O$1,$F2942:$F2945,0)&gt;MATCH(P$1,$F2942:$F2945,0),1*d_vote,0)</f>
        <v>0.52</v>
      </c>
      <c r="Q2942" s="3">
        <f>IF(MATCH($Q$1,$C2942:$C2945,0)&lt;(MATCH($R$1,$C2942:$C2945,0)),1*a_vote,0)+IF(MATCH($Q$1,$D2942:$D2945,0)&lt;MATCH($R$1,$D2942:$D2945,0),1*b_vote,0)+IF(MATCH($Q$1,$E2942:$E2945,0)&lt;MATCH($R$1,$E2942:$E2945,0),1*c_vote,0)+IF(MATCH($Q$1,$F2942:$F2945,0)&lt;MATCH($R$1,$F2942:$F2945,0),1*d_vote,0)</f>
        <v>0.51</v>
      </c>
      <c r="R2942" s="3">
        <f>IF(MATCH(Q$1,$C2942:$C2945,0)&gt;(MATCH(R$1,$C2942:$C2945,0)),1*a_vote,0)+IF(MATCH(Q$1,$D2942:$D2945,0)&gt;MATCH(R$1,$D2942:$D2945,0),1*b_vote,0)+IF(MATCH(Q$1,$E2942:$E2945,0)&gt;MATCH(R$1,$E2942:$E2945,0),1*c_vote,0)+IF(MATCH(Q$1,$F2942:$F2945,0)&gt;MATCH(R$1,$F2942:$F2945,0),1*d_vote,0)</f>
        <v>0.49</v>
      </c>
      <c r="S2942" s="3">
        <f>IF(MATCH($S$1,$C2942:$C2945,0)&lt;(MATCH($T$1,$C2942:$C2945,0)),1*a_vote,0)+IF(MATCH($S$1,$D2942:$D2945,0)&lt;MATCH($T$1,$D2942:$D2945,0),1*b_vote,0)+IF(MATCH($S$1,$E2942:$E2945,0)&lt;MATCH($T$1,$E2942:$E2945,0),1*c_vote,0)+IF(MATCH($S$1,$F2942:$F2945,0)&lt;MATCH($T$1,$F2942:$F2945,0),1*d_vote,0)</f>
        <v>0.78</v>
      </c>
      <c r="T2942" s="3">
        <f>IF(MATCH(S$1,$C2942:$C2945,0)&gt;(MATCH(T$1,$C2942:$C2945,0)),1*a_vote,0)+IF(MATCH(S$1,$D2942:$D2945,0)&gt;MATCH(T$1,$D2942:$D2945,0),1*b_vote,0)+IF(MATCH(S$1,$E2942:$E2945,0)&gt;MATCH(T$1,$E2942:$E2945,0),1*c_vote,0)+IF(MATCH(S$1,$F2942:$F2945,0)&gt;MATCH(T$1,$F2942:$F2945,0),1*d_vote,0)</f>
        <v>0.21999999999999997</v>
      </c>
    </row>
    <row r="2943" spans="1:20" x14ac:dyDescent="0.25">
      <c r="A2943">
        <f t="shared" si="92"/>
        <v>2942</v>
      </c>
      <c r="B2943">
        <f t="shared" si="93"/>
        <v>736</v>
      </c>
      <c r="C2943" t="str">
        <f>INDEX('VBA code_permu_wo_repettn'!$T$3:$Y$6,COUNTIF('Profile-matrices_Condorcet'!$B$2:$B2943,'Profile-matrices_Condorcet'!$B2943),MATCH(INDEX('numeric possibilities'!D$3:D$1298,VLOOKUP($B2943,'numeric possibilities'!$C$3:$G$1298,1)),'VBA code_permu_wo_repettn'!$T$2:$Y$2))</f>
        <v>C</v>
      </c>
      <c r="D2943" t="str">
        <f>INDEX('VBA code_permu_wo_repettn'!$AA$3:$AF$6,COUNTIF('Profile-matrices_Condorcet'!$B$2:$B2943,'Profile-matrices_Condorcet'!$B2943),MATCH(INDEX('numeric possibilities'!E$3:E$1298,VLOOKUP($B2943,'numeric possibilities'!$C$3:$G$1298,1)),'VBA code_permu_wo_repettn'!$AA$2:$AF$2))</f>
        <v>C</v>
      </c>
      <c r="E2943" t="str">
        <f>INDEX('VBA code_permu_wo_repettn'!$AH$3:$AM$6,COUNTIF('Profile-matrices_Condorcet'!$B$2:$B2943,'Profile-matrices_Condorcet'!$B2943),MATCH(INDEX('numeric possibilities'!F$3:F$1298,VLOOKUP($B2943,'numeric possibilities'!$C$3:$G$1298,1)),'VBA code_permu_wo_repettn'!$AH$2:$AM$2))</f>
        <v>B</v>
      </c>
      <c r="F2943" t="str">
        <f>INDEX('VBA code_permu_wo_repettn'!$AO$3:$AT$6,COUNTIF('Profile-matrices_Condorcet'!$B$2:$B2943,'Profile-matrices_Condorcet'!$B2943),MATCH(INDEX('numeric possibilities'!G$3:G$1298,VLOOKUP($B2943,'numeric possibilities'!$C$3:$G$1298,1)),'VBA code_permu_wo_repettn'!$AO$2:$AT$2))</f>
        <v>B</v>
      </c>
      <c r="H2943" t="s">
        <v>15</v>
      </c>
      <c r="I2943" t="str">
        <f>IF(I2942&gt;J2942,$I$1,IF(I2942&lt;J2942,$J$1,0))</f>
        <v>B</v>
      </c>
      <c r="K2943" t="str">
        <f>IF(K2942&gt;L2942,$K$1,IF(K2942&lt;L2942,$L$1,0))</f>
        <v>C</v>
      </c>
      <c r="M2943" t="str">
        <f>IF(M2942&gt;N2942,$M$1,IF(M2942&lt;N2942,$N$1,0))</f>
        <v>A</v>
      </c>
      <c r="O2943" t="str">
        <f>IF(O2942&gt;P2942,$O$1,IF(O2942&lt;P2942,$P$1,0))</f>
        <v>C</v>
      </c>
      <c r="Q2943" t="str">
        <f>IF(Q2942&gt;R2942,$Q$1,IF(Q2942&lt;R2942,$R$1,0))</f>
        <v>B</v>
      </c>
      <c r="S2943" t="str">
        <f>IF(S2942&gt;T2942,$S$1,IF(S2942&lt;T2942,$T$1,0))</f>
        <v>C</v>
      </c>
    </row>
    <row r="2944" spans="1:20" x14ac:dyDescent="0.25">
      <c r="A2944">
        <f t="shared" si="92"/>
        <v>2943</v>
      </c>
      <c r="B2944">
        <f t="shared" si="93"/>
        <v>736</v>
      </c>
      <c r="C2944" t="str">
        <f>INDEX('VBA code_permu_wo_repettn'!$T$3:$Y$6,COUNTIF('Profile-matrices_Condorcet'!$B$2:$B2944,'Profile-matrices_Condorcet'!$B2944),MATCH(INDEX('numeric possibilities'!D$3:D$1298,VLOOKUP($B2944,'numeric possibilities'!$C$3:$G$1298,1)),'VBA code_permu_wo_repettn'!$T$2:$Y$2))</f>
        <v>D</v>
      </c>
      <c r="D2944" t="str">
        <f>INDEX('VBA code_permu_wo_repettn'!$AA$3:$AF$6,COUNTIF('Profile-matrices_Condorcet'!$B$2:$B2944,'Profile-matrices_Condorcet'!$B2944),MATCH(INDEX('numeric possibilities'!E$3:E$1298,VLOOKUP($B2944,'numeric possibilities'!$C$3:$G$1298,1)),'VBA code_permu_wo_repettn'!$AA$2:$AF$2))</f>
        <v>A</v>
      </c>
      <c r="E2944" t="str">
        <f>INDEX('VBA code_permu_wo_repettn'!$AH$3:$AM$6,COUNTIF('Profile-matrices_Condorcet'!$B$2:$B2944,'Profile-matrices_Condorcet'!$B2944),MATCH(INDEX('numeric possibilities'!F$3:F$1298,VLOOKUP($B2944,'numeric possibilities'!$C$3:$G$1298,1)),'VBA code_permu_wo_repettn'!$AH$2:$AM$2))</f>
        <v>A</v>
      </c>
      <c r="F2944" t="str">
        <f>INDEX('VBA code_permu_wo_repettn'!$AO$3:$AT$6,COUNTIF('Profile-matrices_Condorcet'!$B$2:$B2944,'Profile-matrices_Condorcet'!$B2944),MATCH(INDEX('numeric possibilities'!G$3:G$1298,VLOOKUP($B2944,'numeric possibilities'!$C$3:$G$1298,1)),'VBA code_permu_wo_repettn'!$AO$2:$AT$2))</f>
        <v>C</v>
      </c>
      <c r="I2944" t="s">
        <v>0</v>
      </c>
      <c r="J2944" t="s">
        <v>1</v>
      </c>
      <c r="K2944" t="s">
        <v>2</v>
      </c>
      <c r="L2944" t="s">
        <v>3</v>
      </c>
    </row>
    <row r="2945" spans="1:20" x14ac:dyDescent="0.25">
      <c r="A2945">
        <f t="shared" si="92"/>
        <v>2944</v>
      </c>
      <c r="B2945">
        <f t="shared" si="93"/>
        <v>736</v>
      </c>
      <c r="C2945" t="str">
        <f>INDEX('VBA code_permu_wo_repettn'!$T$3:$Y$6,COUNTIF('Profile-matrices_Condorcet'!$B$2:$B2945,'Profile-matrices_Condorcet'!$B2945),MATCH(INDEX('numeric possibilities'!D$3:D$1298,VLOOKUP($B2945,'numeric possibilities'!$C$3:$G$1298,1)),'VBA code_permu_wo_repettn'!$T$2:$Y$2))</f>
        <v>B</v>
      </c>
      <c r="D2945" t="str">
        <f>INDEX('VBA code_permu_wo_repettn'!$AA$3:$AF$6,COUNTIF('Profile-matrices_Condorcet'!$B$2:$B2945,'Profile-matrices_Condorcet'!$B2945),MATCH(INDEX('numeric possibilities'!E$3:E$1298,VLOOKUP($B2945,'numeric possibilities'!$C$3:$G$1298,1)),'VBA code_permu_wo_repettn'!$AA$2:$AF$2))</f>
        <v>D</v>
      </c>
      <c r="E2945" t="str">
        <f>INDEX('VBA code_permu_wo_repettn'!$AH$3:$AM$6,COUNTIF('Profile-matrices_Condorcet'!$B$2:$B2945,'Profile-matrices_Condorcet'!$B2945),MATCH(INDEX('numeric possibilities'!F$3:F$1298,VLOOKUP($B2945,'numeric possibilities'!$C$3:$G$1298,1)),'VBA code_permu_wo_repettn'!$AH$2:$AM$2))</f>
        <v>D</v>
      </c>
      <c r="F2945" t="str">
        <f>INDEX('VBA code_permu_wo_repettn'!$AO$3:$AT$6,COUNTIF('Profile-matrices_Condorcet'!$B$2:$B2945,'Profile-matrices_Condorcet'!$B2945),MATCH(INDEX('numeric possibilities'!G$3:G$1298,VLOOKUP($B2945,'numeric possibilities'!$C$3:$G$1298,1)),'VBA code_permu_wo_repettn'!$AO$2:$AT$2))</f>
        <v>A</v>
      </c>
      <c r="G2945" t="str">
        <f>IF(MAX(I2945:L2945)&gt;='numeric possibilities'!$B$4/2,INDEX('Profile-matrices_Condorcet'!I2944:L2944,1,MATCH(MAX('Profile-matrices_Condorcet'!I2945:L2945),'Profile-matrices_Condorcet'!I2945:L2945,0)),"NCW")</f>
        <v>C</v>
      </c>
      <c r="H2945" t="s">
        <v>13</v>
      </c>
      <c r="I2945" s="3">
        <f>COUNTIF($I2943:$S2943,I2944)</f>
        <v>1</v>
      </c>
      <c r="J2945" s="3">
        <f>COUNTIF($I2943:$S2943,J2944)</f>
        <v>2</v>
      </c>
      <c r="K2945" s="3">
        <f>COUNTIF($I2943:$S2943,K2944)</f>
        <v>3</v>
      </c>
      <c r="L2945" s="3">
        <f>COUNTIF($I2943:$S2943,L2944)</f>
        <v>0</v>
      </c>
    </row>
    <row r="2946" spans="1:20" x14ac:dyDescent="0.25">
      <c r="A2946">
        <f t="shared" si="92"/>
        <v>2945</v>
      </c>
      <c r="B2946">
        <f t="shared" si="93"/>
        <v>737</v>
      </c>
      <c r="C2946" t="str">
        <f>INDEX('VBA code_permu_wo_repettn'!$T$3:$Y$6,COUNTIF('Profile-matrices_Condorcet'!$B$2:$B2946,'Profile-matrices_Condorcet'!$B2946),MATCH(INDEX('numeric possibilities'!D$3:D$1298,VLOOKUP($B2946,'numeric possibilities'!$C$3:$G$1298,1)),'VBA code_permu_wo_repettn'!$T$2:$Y$2))</f>
        <v>A</v>
      </c>
      <c r="D2946" t="str">
        <f>INDEX('VBA code_permu_wo_repettn'!$AA$3:$AF$6,COUNTIF('Profile-matrices_Condorcet'!$B$2:$B2946,'Profile-matrices_Condorcet'!$B2946),MATCH(INDEX('numeric possibilities'!E$3:E$1298,VLOOKUP($B2946,'numeric possibilities'!$C$3:$G$1298,1)),'VBA code_permu_wo_repettn'!$AA$2:$AF$2))</f>
        <v>B</v>
      </c>
      <c r="E2946" t="str">
        <f>INDEX('VBA code_permu_wo_repettn'!$AH$3:$AM$6,COUNTIF('Profile-matrices_Condorcet'!$B$2:$B2946,'Profile-matrices_Condorcet'!$B2946),MATCH(INDEX('numeric possibilities'!F$3:F$1298,VLOOKUP($B2946,'numeric possibilities'!$C$3:$G$1298,1)),'VBA code_permu_wo_repettn'!$AH$2:$AM$2))</f>
        <v>C</v>
      </c>
      <c r="F2946" t="str">
        <f>INDEX('VBA code_permu_wo_repettn'!$AO$3:$AT$6,COUNTIF('Profile-matrices_Condorcet'!$B$2:$B2946,'Profile-matrices_Condorcet'!$B2946),MATCH(INDEX('numeric possibilities'!G$3:G$1298,VLOOKUP($B2946,'numeric possibilities'!$C$3:$G$1298,1)),'VBA code_permu_wo_repettn'!$AO$2:$AT$2))</f>
        <v>D</v>
      </c>
      <c r="H2946" t="s">
        <v>14</v>
      </c>
      <c r="I2946" s="3">
        <f>IF(MATCH(I$1,$C2946:$C2949,0)&lt;(MATCH(J$1,$C2946:$C2949,0)),1*a_vote,0)+IF(MATCH(I$1,$D2946:$D2949,0)&lt;MATCH(J$1,$D2946:$D2949,0),1*b_vote,0)+IF(MATCH(I$1,$E2946:$E2949,0)&lt;MATCH(J$1,$E2946:$E2949,0),1*c_vote,0)+IF(MATCH(I$1,$F2946:$F2949,0)&lt;MATCH(J$1,$F2946:$F2949,0),1*d_vote,0)</f>
        <v>0.27</v>
      </c>
      <c r="J2946" s="3">
        <f>IF(MATCH(I$1,$C2946:$C2949,0)&gt;(MATCH(J$1,$C2946:$C2949,0)),1*a_vote,0)+IF(MATCH(I$1,$D2946:$D2949,0)&gt;MATCH(J$1,$D2946:$D2949,0),1*b_vote,0)+IF(MATCH(I$1,$E2946:$E2949,0)&gt;MATCH(J$1,$E2946:$E2949,0),1*c_vote,0)+IF(MATCH(I$1,$F2946:$F2949,0)&gt;MATCH(J$1,$F2946:$F2949,0),1*d_vote,0)</f>
        <v>0.73</v>
      </c>
      <c r="K2946" s="3">
        <f>IF(MATCH($K$1,$C2946:$C2949,0)&lt;(MATCH($L$1,$C2946:$C2949,0)),1*a_vote,0)+IF(MATCH($K$1,$D2946:$D2949,0)&lt;MATCH($L$1,$D2946:$D2949,0),1*b_vote,0)+IF(MATCH($K$1,$E2946:$E2949,0)&lt;MATCH($L$1,$E2946:$E2949,0),1*c_vote,0)+IF(MATCH($K$1,$F2946:$F2949,0)&lt;MATCH($L$1,$F2946:$F2949,0),1*d_vote,0)</f>
        <v>0.27</v>
      </c>
      <c r="L2946" s="3">
        <f>IF(MATCH(K$1,$C2946:$C2949,0)&gt;(MATCH(L$1,$C2946:$C2949,0)),1*a_vote,0)+IF(MATCH(K$1,$D2946:$D2949,0)&gt;MATCH(L$1,$D2946:$D2949,0),1*b_vote,0)+IF(MATCH(K$1,$E2946:$E2949,0)&gt;MATCH(L$1,$E2946:$E2949,0),1*c_vote,0)+IF(MATCH(K$1,$F2946:$F2949,0)&gt;MATCH(L$1,$F2946:$F2949,0),1*d_vote,0)</f>
        <v>0.73</v>
      </c>
      <c r="M2946" s="3">
        <f>IF(MATCH($M$1,$C2946:$C2949,0)&lt;(MATCH($N$1,$C2946:$C2949,0)),1*a_vote,0)+IF(MATCH($M$1,$D2946:$D2949,0)&lt;MATCH($N$1,$D2946:$D2949,0),1*b_vote,0)+IF(MATCH($M$1,$E2946:$E2949,0)&lt;MATCH($N$1,$E2946:$E2949,0),1*c_vote,0)+IF(MATCH($M$1,$F2946:$F2949,0)&lt;MATCH($N$1,$F2946:$F2949,0),1*d_vote,0)</f>
        <v>0.78</v>
      </c>
      <c r="N2946" s="3">
        <f>IF(MATCH(M$1,$C2946:$C2949,0)&gt;(MATCH(N$1,$C2946:$C2949,0)),1*a_vote,0)+IF(MATCH(M$1,$D2946:$D2949,0)&gt;MATCH(N$1,$D2946:$D2949,0),1*b_vote,0)+IF(MATCH(M$1,$E2946:$E2949,0)&gt;MATCH(N$1,$E2946:$E2949,0),1*c_vote,0)+IF(MATCH(M$1,$F2946:$F2949,0)&gt;MATCH(N$1,$F2946:$F2949,0),1*d_vote,0)</f>
        <v>0.21999999999999997</v>
      </c>
      <c r="O2946" s="3">
        <f>IF(MATCH($O$1,$C2946:$C2949,0)&lt;(MATCH($P$1,$C2946:$C2949,0)),1*a_vote,0)+IF(MATCH($O$1,$D2946:$D2949,0)&lt;MATCH($P$1,$D2946:$D2949,0),1*b_vote,0)+IF(MATCH($O$1,$E2946:$E2949,0)&lt;MATCH($P$1,$E2946:$E2949,0),1*c_vote,0)+IF(MATCH($O$1,$F2946:$F2949,0)&lt;MATCH($P$1,$F2946:$F2949,0),1*d_vote,0)</f>
        <v>0.75</v>
      </c>
      <c r="P2946" s="3">
        <f>IF(MATCH(O$1,$C2946:$C2949,0)&gt;(MATCH(P$1,$C2946:$C2949,0)),1*a_vote,0)+IF(MATCH(O$1,$D2946:$D2949,0)&gt;MATCH(P$1,$D2946:$D2949,0),1*b_vote,0)+IF(MATCH(O$1,$E2946:$E2949,0)&gt;MATCH(P$1,$E2946:$E2949,0),1*c_vote,0)+IF(MATCH(O$1,$F2946:$F2949,0)&gt;MATCH(P$1,$F2946:$F2949,0),1*d_vote,0)</f>
        <v>0.25</v>
      </c>
      <c r="Q2946" s="3">
        <f>IF(MATCH($Q$1,$C2946:$C2949,0)&lt;(MATCH($R$1,$C2946:$C2949,0)),1*a_vote,0)+IF(MATCH($Q$1,$D2946:$D2949,0)&lt;MATCH($R$1,$D2946:$D2949,0),1*b_vote,0)+IF(MATCH($Q$1,$E2946:$E2949,0)&lt;MATCH($R$1,$E2946:$E2949,0),1*c_vote,0)+IF(MATCH($Q$1,$F2946:$F2949,0)&lt;MATCH($R$1,$F2946:$F2949,0),1*d_vote,0)</f>
        <v>0.51</v>
      </c>
      <c r="R2946" s="3">
        <f>IF(MATCH(Q$1,$C2946:$C2949,0)&gt;(MATCH(R$1,$C2946:$C2949,0)),1*a_vote,0)+IF(MATCH(Q$1,$D2946:$D2949,0)&gt;MATCH(R$1,$D2946:$D2949,0),1*b_vote,0)+IF(MATCH(Q$1,$E2946:$E2949,0)&gt;MATCH(R$1,$E2946:$E2949,0),1*c_vote,0)+IF(MATCH(Q$1,$F2946:$F2949,0)&gt;MATCH(R$1,$F2946:$F2949,0),1*d_vote,0)</f>
        <v>0.49</v>
      </c>
      <c r="S2946" s="3">
        <f>IF(MATCH($S$1,$C2946:$C2949,0)&lt;(MATCH($T$1,$C2946:$C2949,0)),1*a_vote,0)+IF(MATCH($S$1,$D2946:$D2949,0)&lt;MATCH($T$1,$D2946:$D2949,0),1*b_vote,0)+IF(MATCH($S$1,$E2946:$E2949,0)&lt;MATCH($T$1,$E2946:$E2949,0),1*c_vote,0)+IF(MATCH($S$1,$F2946:$F2949,0)&lt;MATCH($T$1,$F2946:$F2949,0),1*d_vote,0)</f>
        <v>0.51</v>
      </c>
      <c r="T2946" s="3">
        <f>IF(MATCH(S$1,$C2946:$C2949,0)&gt;(MATCH(T$1,$C2946:$C2949,0)),1*a_vote,0)+IF(MATCH(S$1,$D2946:$D2949,0)&gt;MATCH(T$1,$D2946:$D2949,0),1*b_vote,0)+IF(MATCH(S$1,$E2946:$E2949,0)&gt;MATCH(T$1,$E2946:$E2949,0),1*c_vote,0)+IF(MATCH(S$1,$F2946:$F2949,0)&gt;MATCH(T$1,$F2946:$F2949,0),1*d_vote,0)</f>
        <v>0.49</v>
      </c>
    </row>
    <row r="2947" spans="1:20" x14ac:dyDescent="0.25">
      <c r="A2947">
        <f t="shared" si="92"/>
        <v>2946</v>
      </c>
      <c r="B2947">
        <f t="shared" si="93"/>
        <v>737</v>
      </c>
      <c r="C2947" t="str">
        <f>INDEX('VBA code_permu_wo_repettn'!$T$3:$Y$6,COUNTIF('Profile-matrices_Condorcet'!$B$2:$B2947,'Profile-matrices_Condorcet'!$B2947),MATCH(INDEX('numeric possibilities'!D$3:D$1298,VLOOKUP($B2947,'numeric possibilities'!$C$3:$G$1298,1)),'VBA code_permu_wo_repettn'!$T$2:$Y$2))</f>
        <v>D</v>
      </c>
      <c r="D2947" t="str">
        <f>INDEX('VBA code_permu_wo_repettn'!$AA$3:$AF$6,COUNTIF('Profile-matrices_Condorcet'!$B$2:$B2947,'Profile-matrices_Condorcet'!$B2947),MATCH(INDEX('numeric possibilities'!E$3:E$1298,VLOOKUP($B2947,'numeric possibilities'!$C$3:$G$1298,1)),'VBA code_permu_wo_repettn'!$AA$2:$AF$2))</f>
        <v>C</v>
      </c>
      <c r="E2947" t="str">
        <f>INDEX('VBA code_permu_wo_repettn'!$AH$3:$AM$6,COUNTIF('Profile-matrices_Condorcet'!$B$2:$B2947,'Profile-matrices_Condorcet'!$B2947),MATCH(INDEX('numeric possibilities'!F$3:F$1298,VLOOKUP($B2947,'numeric possibilities'!$C$3:$G$1298,1)),'VBA code_permu_wo_repettn'!$AH$2:$AM$2))</f>
        <v>B</v>
      </c>
      <c r="F2947" t="str">
        <f>INDEX('VBA code_permu_wo_repettn'!$AO$3:$AT$6,COUNTIF('Profile-matrices_Condorcet'!$B$2:$B2947,'Profile-matrices_Condorcet'!$B2947),MATCH(INDEX('numeric possibilities'!G$3:G$1298,VLOOKUP($B2947,'numeric possibilities'!$C$3:$G$1298,1)),'VBA code_permu_wo_repettn'!$AO$2:$AT$2))</f>
        <v>B</v>
      </c>
      <c r="H2947" t="s">
        <v>15</v>
      </c>
      <c r="I2947" t="str">
        <f>IF(I2946&gt;J2946,$I$1,IF(I2946&lt;J2946,$J$1,0))</f>
        <v>B</v>
      </c>
      <c r="K2947" t="str">
        <f>IF(K2946&gt;L2946,$K$1,IF(K2946&lt;L2946,$L$1,0))</f>
        <v>C</v>
      </c>
      <c r="M2947" t="str">
        <f>IF(M2946&gt;N2946,$M$1,IF(M2946&lt;N2946,$N$1,0))</f>
        <v>A</v>
      </c>
      <c r="O2947" t="str">
        <f>IF(O2946&gt;P2946,$O$1,IF(O2946&lt;P2946,$P$1,0))</f>
        <v>B</v>
      </c>
      <c r="Q2947" t="str">
        <f>IF(Q2946&gt;R2946,$Q$1,IF(Q2946&lt;R2946,$R$1,0))</f>
        <v>B</v>
      </c>
      <c r="S2947" t="str">
        <f>IF(S2946&gt;T2946,$S$1,IF(S2946&lt;T2946,$T$1,0))</f>
        <v>C</v>
      </c>
    </row>
    <row r="2948" spans="1:20" x14ac:dyDescent="0.25">
      <c r="A2948">
        <f t="shared" si="92"/>
        <v>2947</v>
      </c>
      <c r="B2948">
        <f t="shared" si="93"/>
        <v>737</v>
      </c>
      <c r="C2948" t="str">
        <f>INDEX('VBA code_permu_wo_repettn'!$T$3:$Y$6,COUNTIF('Profile-matrices_Condorcet'!$B$2:$B2948,'Profile-matrices_Condorcet'!$B2948),MATCH(INDEX('numeric possibilities'!D$3:D$1298,VLOOKUP($B2948,'numeric possibilities'!$C$3:$G$1298,1)),'VBA code_permu_wo_repettn'!$T$2:$Y$2))</f>
        <v>B</v>
      </c>
      <c r="D2948" t="str">
        <f>INDEX('VBA code_permu_wo_repettn'!$AA$3:$AF$6,COUNTIF('Profile-matrices_Condorcet'!$B$2:$B2948,'Profile-matrices_Condorcet'!$B2948),MATCH(INDEX('numeric possibilities'!E$3:E$1298,VLOOKUP($B2948,'numeric possibilities'!$C$3:$G$1298,1)),'VBA code_permu_wo_repettn'!$AA$2:$AF$2))</f>
        <v>A</v>
      </c>
      <c r="E2948" t="str">
        <f>INDEX('VBA code_permu_wo_repettn'!$AH$3:$AM$6,COUNTIF('Profile-matrices_Condorcet'!$B$2:$B2948,'Profile-matrices_Condorcet'!$B2948),MATCH(INDEX('numeric possibilities'!F$3:F$1298,VLOOKUP($B2948,'numeric possibilities'!$C$3:$G$1298,1)),'VBA code_permu_wo_repettn'!$AH$2:$AM$2))</f>
        <v>A</v>
      </c>
      <c r="F2948" t="str">
        <f>INDEX('VBA code_permu_wo_repettn'!$AO$3:$AT$6,COUNTIF('Profile-matrices_Condorcet'!$B$2:$B2948,'Profile-matrices_Condorcet'!$B2948),MATCH(INDEX('numeric possibilities'!G$3:G$1298,VLOOKUP($B2948,'numeric possibilities'!$C$3:$G$1298,1)),'VBA code_permu_wo_repettn'!$AO$2:$AT$2))</f>
        <v>C</v>
      </c>
      <c r="I2948" t="s">
        <v>0</v>
      </c>
      <c r="J2948" t="s">
        <v>1</v>
      </c>
      <c r="K2948" t="s">
        <v>2</v>
      </c>
      <c r="L2948" t="s">
        <v>3</v>
      </c>
    </row>
    <row r="2949" spans="1:20" x14ac:dyDescent="0.25">
      <c r="A2949">
        <f t="shared" si="92"/>
        <v>2948</v>
      </c>
      <c r="B2949">
        <f t="shared" si="93"/>
        <v>737</v>
      </c>
      <c r="C2949" t="str">
        <f>INDEX('VBA code_permu_wo_repettn'!$T$3:$Y$6,COUNTIF('Profile-matrices_Condorcet'!$B$2:$B2949,'Profile-matrices_Condorcet'!$B2949),MATCH(INDEX('numeric possibilities'!D$3:D$1298,VLOOKUP($B2949,'numeric possibilities'!$C$3:$G$1298,1)),'VBA code_permu_wo_repettn'!$T$2:$Y$2))</f>
        <v>C</v>
      </c>
      <c r="D2949" t="str">
        <f>INDEX('VBA code_permu_wo_repettn'!$AA$3:$AF$6,COUNTIF('Profile-matrices_Condorcet'!$B$2:$B2949,'Profile-matrices_Condorcet'!$B2949),MATCH(INDEX('numeric possibilities'!E$3:E$1298,VLOOKUP($B2949,'numeric possibilities'!$C$3:$G$1298,1)),'VBA code_permu_wo_repettn'!$AA$2:$AF$2))</f>
        <v>D</v>
      </c>
      <c r="E2949" t="str">
        <f>INDEX('VBA code_permu_wo_repettn'!$AH$3:$AM$6,COUNTIF('Profile-matrices_Condorcet'!$B$2:$B2949,'Profile-matrices_Condorcet'!$B2949),MATCH(INDEX('numeric possibilities'!F$3:F$1298,VLOOKUP($B2949,'numeric possibilities'!$C$3:$G$1298,1)),'VBA code_permu_wo_repettn'!$AH$2:$AM$2))</f>
        <v>D</v>
      </c>
      <c r="F2949" t="str">
        <f>INDEX('VBA code_permu_wo_repettn'!$AO$3:$AT$6,COUNTIF('Profile-matrices_Condorcet'!$B$2:$B2949,'Profile-matrices_Condorcet'!$B2949),MATCH(INDEX('numeric possibilities'!G$3:G$1298,VLOOKUP($B2949,'numeric possibilities'!$C$3:$G$1298,1)),'VBA code_permu_wo_repettn'!$AO$2:$AT$2))</f>
        <v>A</v>
      </c>
      <c r="G2949" t="str">
        <f>IF(MAX(I2949:L2949)&gt;='numeric possibilities'!$B$4/2,INDEX('Profile-matrices_Condorcet'!I2948:L2948,1,MATCH(MAX('Profile-matrices_Condorcet'!I2949:L2949),'Profile-matrices_Condorcet'!I2949:L2949,0)),"NCW")</f>
        <v>B</v>
      </c>
      <c r="H2949" t="s">
        <v>13</v>
      </c>
      <c r="I2949" s="3">
        <f>COUNTIF($I2947:$S2947,I2948)</f>
        <v>1</v>
      </c>
      <c r="J2949" s="3">
        <f>COUNTIF($I2947:$S2947,J2948)</f>
        <v>3</v>
      </c>
      <c r="K2949" s="3">
        <f>COUNTIF($I2947:$S2947,K2948)</f>
        <v>2</v>
      </c>
      <c r="L2949" s="3">
        <f>COUNTIF($I2947:$S2947,L2948)</f>
        <v>0</v>
      </c>
    </row>
    <row r="2950" spans="1:20" x14ac:dyDescent="0.25">
      <c r="A2950">
        <f t="shared" si="92"/>
        <v>2949</v>
      </c>
      <c r="B2950">
        <f t="shared" si="93"/>
        <v>738</v>
      </c>
      <c r="C2950" t="str">
        <f>INDEX('VBA code_permu_wo_repettn'!$T$3:$Y$6,COUNTIF('Profile-matrices_Condorcet'!$B$2:$B2950,'Profile-matrices_Condorcet'!$B2950),MATCH(INDEX('numeric possibilities'!D$3:D$1298,VLOOKUP($B2950,'numeric possibilities'!$C$3:$G$1298,1)),'VBA code_permu_wo_repettn'!$T$2:$Y$2))</f>
        <v>A</v>
      </c>
      <c r="D2950" t="str">
        <f>INDEX('VBA code_permu_wo_repettn'!$AA$3:$AF$6,COUNTIF('Profile-matrices_Condorcet'!$B$2:$B2950,'Profile-matrices_Condorcet'!$B2950),MATCH(INDEX('numeric possibilities'!E$3:E$1298,VLOOKUP($B2950,'numeric possibilities'!$C$3:$G$1298,1)),'VBA code_permu_wo_repettn'!$AA$2:$AF$2))</f>
        <v>B</v>
      </c>
      <c r="E2950" t="str">
        <f>INDEX('VBA code_permu_wo_repettn'!$AH$3:$AM$6,COUNTIF('Profile-matrices_Condorcet'!$B$2:$B2950,'Profile-matrices_Condorcet'!$B2950),MATCH(INDEX('numeric possibilities'!F$3:F$1298,VLOOKUP($B2950,'numeric possibilities'!$C$3:$G$1298,1)),'VBA code_permu_wo_repettn'!$AH$2:$AM$2))</f>
        <v>C</v>
      </c>
      <c r="F2950" t="str">
        <f>INDEX('VBA code_permu_wo_repettn'!$AO$3:$AT$6,COUNTIF('Profile-matrices_Condorcet'!$B$2:$B2950,'Profile-matrices_Condorcet'!$B2950),MATCH(INDEX('numeric possibilities'!G$3:G$1298,VLOOKUP($B2950,'numeric possibilities'!$C$3:$G$1298,1)),'VBA code_permu_wo_repettn'!$AO$2:$AT$2))</f>
        <v>D</v>
      </c>
      <c r="H2950" t="s">
        <v>14</v>
      </c>
      <c r="I2950" s="3">
        <f>IF(MATCH(I$1,$C2950:$C2953,0)&lt;(MATCH(J$1,$C2950:$C2953,0)),1*a_vote,0)+IF(MATCH(I$1,$D2950:$D2953,0)&lt;MATCH(J$1,$D2950:$D2953,0),1*b_vote,0)+IF(MATCH(I$1,$E2950:$E2953,0)&lt;MATCH(J$1,$E2950:$E2953,0),1*c_vote,0)+IF(MATCH(I$1,$F2950:$F2953,0)&lt;MATCH(J$1,$F2950:$F2953,0),1*d_vote,0)</f>
        <v>0.27</v>
      </c>
      <c r="J2950" s="3">
        <f>IF(MATCH(I$1,$C2950:$C2953,0)&gt;(MATCH(J$1,$C2950:$C2953,0)),1*a_vote,0)+IF(MATCH(I$1,$D2950:$D2953,0)&gt;MATCH(J$1,$D2950:$D2953,0),1*b_vote,0)+IF(MATCH(I$1,$E2950:$E2953,0)&gt;MATCH(J$1,$E2950:$E2953,0),1*c_vote,0)+IF(MATCH(I$1,$F2950:$F2953,0)&gt;MATCH(J$1,$F2950:$F2953,0),1*d_vote,0)</f>
        <v>0.73</v>
      </c>
      <c r="K2950" s="3">
        <f>IF(MATCH($K$1,$C2950:$C2953,0)&lt;(MATCH($L$1,$C2950:$C2953,0)),1*a_vote,0)+IF(MATCH($K$1,$D2950:$D2953,0)&lt;MATCH($L$1,$D2950:$D2953,0),1*b_vote,0)+IF(MATCH($K$1,$E2950:$E2953,0)&lt;MATCH($L$1,$E2950:$E2953,0),1*c_vote,0)+IF(MATCH($K$1,$F2950:$F2953,0)&lt;MATCH($L$1,$F2950:$F2953,0),1*d_vote,0)</f>
        <v>0.27</v>
      </c>
      <c r="L2950" s="3">
        <f>IF(MATCH(K$1,$C2950:$C2953,0)&gt;(MATCH(L$1,$C2950:$C2953,0)),1*a_vote,0)+IF(MATCH(K$1,$D2950:$D2953,0)&gt;MATCH(L$1,$D2950:$D2953,0),1*b_vote,0)+IF(MATCH(K$1,$E2950:$E2953,0)&gt;MATCH(L$1,$E2950:$E2953,0),1*c_vote,0)+IF(MATCH(K$1,$F2950:$F2953,0)&gt;MATCH(L$1,$F2950:$F2953,0),1*d_vote,0)</f>
        <v>0.73</v>
      </c>
      <c r="M2950" s="3">
        <f>IF(MATCH($M$1,$C2950:$C2953,0)&lt;(MATCH($N$1,$C2950:$C2953,0)),1*a_vote,0)+IF(MATCH($M$1,$D2950:$D2953,0)&lt;MATCH($N$1,$D2950:$D2953,0),1*b_vote,0)+IF(MATCH($M$1,$E2950:$E2953,0)&lt;MATCH($N$1,$E2950:$E2953,0),1*c_vote,0)+IF(MATCH($M$1,$F2950:$F2953,0)&lt;MATCH($N$1,$F2950:$F2953,0),1*d_vote,0)</f>
        <v>0.78</v>
      </c>
      <c r="N2950" s="3">
        <f>IF(MATCH(M$1,$C2950:$C2953,0)&gt;(MATCH(N$1,$C2950:$C2953,0)),1*a_vote,0)+IF(MATCH(M$1,$D2950:$D2953,0)&gt;MATCH(N$1,$D2950:$D2953,0),1*b_vote,0)+IF(MATCH(M$1,$E2950:$E2953,0)&gt;MATCH(N$1,$E2950:$E2953,0),1*c_vote,0)+IF(MATCH(M$1,$F2950:$F2953,0)&gt;MATCH(N$1,$F2950:$F2953,0),1*d_vote,0)</f>
        <v>0.21999999999999997</v>
      </c>
      <c r="O2950" s="3">
        <f>IF(MATCH($O$1,$C2950:$C2953,0)&lt;(MATCH($P$1,$C2950:$C2953,0)),1*a_vote,0)+IF(MATCH($O$1,$D2950:$D2953,0)&lt;MATCH($P$1,$D2950:$D2953,0),1*b_vote,0)+IF(MATCH($O$1,$E2950:$E2953,0)&lt;MATCH($P$1,$E2950:$E2953,0),1*c_vote,0)+IF(MATCH($O$1,$F2950:$F2953,0)&lt;MATCH($P$1,$F2950:$F2953,0),1*d_vote,0)</f>
        <v>0.48</v>
      </c>
      <c r="P2950" s="3">
        <f>IF(MATCH(O$1,$C2950:$C2953,0)&gt;(MATCH(P$1,$C2950:$C2953,0)),1*a_vote,0)+IF(MATCH(O$1,$D2950:$D2953,0)&gt;MATCH(P$1,$D2950:$D2953,0),1*b_vote,0)+IF(MATCH(O$1,$E2950:$E2953,0)&gt;MATCH(P$1,$E2950:$E2953,0),1*c_vote,0)+IF(MATCH(O$1,$F2950:$F2953,0)&gt;MATCH(P$1,$F2950:$F2953,0),1*d_vote,0)</f>
        <v>0.52</v>
      </c>
      <c r="Q2950" s="3">
        <f>IF(MATCH($Q$1,$C2950:$C2953,0)&lt;(MATCH($R$1,$C2950:$C2953,0)),1*a_vote,0)+IF(MATCH($Q$1,$D2950:$D2953,0)&lt;MATCH($R$1,$D2950:$D2953,0),1*b_vote,0)+IF(MATCH($Q$1,$E2950:$E2953,0)&lt;MATCH($R$1,$E2950:$E2953,0),1*c_vote,0)+IF(MATCH($Q$1,$F2950:$F2953,0)&lt;MATCH($R$1,$F2950:$F2953,0),1*d_vote,0)</f>
        <v>0.51</v>
      </c>
      <c r="R2950" s="3">
        <f>IF(MATCH(Q$1,$C2950:$C2953,0)&gt;(MATCH(R$1,$C2950:$C2953,0)),1*a_vote,0)+IF(MATCH(Q$1,$D2950:$D2953,0)&gt;MATCH(R$1,$D2950:$D2953,0),1*b_vote,0)+IF(MATCH(Q$1,$E2950:$E2953,0)&gt;MATCH(R$1,$E2950:$E2953,0),1*c_vote,0)+IF(MATCH(Q$1,$F2950:$F2953,0)&gt;MATCH(R$1,$F2950:$F2953,0),1*d_vote,0)</f>
        <v>0.49</v>
      </c>
      <c r="S2950" s="3">
        <f>IF(MATCH($S$1,$C2950:$C2953,0)&lt;(MATCH($T$1,$C2950:$C2953,0)),1*a_vote,0)+IF(MATCH($S$1,$D2950:$D2953,0)&lt;MATCH($T$1,$D2950:$D2953,0),1*b_vote,0)+IF(MATCH($S$1,$E2950:$E2953,0)&lt;MATCH($T$1,$E2950:$E2953,0),1*c_vote,0)+IF(MATCH($S$1,$F2950:$F2953,0)&lt;MATCH($T$1,$F2950:$F2953,0),1*d_vote,0)</f>
        <v>0.51</v>
      </c>
      <c r="T2950" s="3">
        <f>IF(MATCH(S$1,$C2950:$C2953,0)&gt;(MATCH(T$1,$C2950:$C2953,0)),1*a_vote,0)+IF(MATCH(S$1,$D2950:$D2953,0)&gt;MATCH(T$1,$D2950:$D2953,0),1*b_vote,0)+IF(MATCH(S$1,$E2950:$E2953,0)&gt;MATCH(T$1,$E2950:$E2953,0),1*c_vote,0)+IF(MATCH(S$1,$F2950:$F2953,0)&gt;MATCH(T$1,$F2950:$F2953,0),1*d_vote,0)</f>
        <v>0.49</v>
      </c>
    </row>
    <row r="2951" spans="1:20" x14ac:dyDescent="0.25">
      <c r="A2951">
        <f t="shared" si="92"/>
        <v>2950</v>
      </c>
      <c r="B2951">
        <f t="shared" si="93"/>
        <v>738</v>
      </c>
      <c r="C2951" t="str">
        <f>INDEX('VBA code_permu_wo_repettn'!$T$3:$Y$6,COUNTIF('Profile-matrices_Condorcet'!$B$2:$B2951,'Profile-matrices_Condorcet'!$B2951),MATCH(INDEX('numeric possibilities'!D$3:D$1298,VLOOKUP($B2951,'numeric possibilities'!$C$3:$G$1298,1)),'VBA code_permu_wo_repettn'!$T$2:$Y$2))</f>
        <v>D</v>
      </c>
      <c r="D2951" t="str">
        <f>INDEX('VBA code_permu_wo_repettn'!$AA$3:$AF$6,COUNTIF('Profile-matrices_Condorcet'!$B$2:$B2951,'Profile-matrices_Condorcet'!$B2951),MATCH(INDEX('numeric possibilities'!E$3:E$1298,VLOOKUP($B2951,'numeric possibilities'!$C$3:$G$1298,1)),'VBA code_permu_wo_repettn'!$AA$2:$AF$2))</f>
        <v>C</v>
      </c>
      <c r="E2951" t="str">
        <f>INDEX('VBA code_permu_wo_repettn'!$AH$3:$AM$6,COUNTIF('Profile-matrices_Condorcet'!$B$2:$B2951,'Profile-matrices_Condorcet'!$B2951),MATCH(INDEX('numeric possibilities'!F$3:F$1298,VLOOKUP($B2951,'numeric possibilities'!$C$3:$G$1298,1)),'VBA code_permu_wo_repettn'!$AH$2:$AM$2))</f>
        <v>B</v>
      </c>
      <c r="F2951" t="str">
        <f>INDEX('VBA code_permu_wo_repettn'!$AO$3:$AT$6,COUNTIF('Profile-matrices_Condorcet'!$B$2:$B2951,'Profile-matrices_Condorcet'!$B2951),MATCH(INDEX('numeric possibilities'!G$3:G$1298,VLOOKUP($B2951,'numeric possibilities'!$C$3:$G$1298,1)),'VBA code_permu_wo_repettn'!$AO$2:$AT$2))</f>
        <v>B</v>
      </c>
      <c r="H2951" t="s">
        <v>15</v>
      </c>
      <c r="I2951" t="str">
        <f>IF(I2950&gt;J2950,$I$1,IF(I2950&lt;J2950,$J$1,0))</f>
        <v>B</v>
      </c>
      <c r="K2951" t="str">
        <f>IF(K2950&gt;L2950,$K$1,IF(K2950&lt;L2950,$L$1,0))</f>
        <v>C</v>
      </c>
      <c r="M2951" t="str">
        <f>IF(M2950&gt;N2950,$M$1,IF(M2950&lt;N2950,$N$1,0))</f>
        <v>A</v>
      </c>
      <c r="O2951" t="str">
        <f>IF(O2950&gt;P2950,$O$1,IF(O2950&lt;P2950,$P$1,0))</f>
        <v>C</v>
      </c>
      <c r="Q2951" t="str">
        <f>IF(Q2950&gt;R2950,$Q$1,IF(Q2950&lt;R2950,$R$1,0))</f>
        <v>B</v>
      </c>
      <c r="S2951" t="str">
        <f>IF(S2950&gt;T2950,$S$1,IF(S2950&lt;T2950,$T$1,0))</f>
        <v>C</v>
      </c>
    </row>
    <row r="2952" spans="1:20" x14ac:dyDescent="0.25">
      <c r="A2952">
        <f t="shared" si="92"/>
        <v>2951</v>
      </c>
      <c r="B2952">
        <f t="shared" si="93"/>
        <v>738</v>
      </c>
      <c r="C2952" t="str">
        <f>INDEX('VBA code_permu_wo_repettn'!$T$3:$Y$6,COUNTIF('Profile-matrices_Condorcet'!$B$2:$B2952,'Profile-matrices_Condorcet'!$B2952),MATCH(INDEX('numeric possibilities'!D$3:D$1298,VLOOKUP($B2952,'numeric possibilities'!$C$3:$G$1298,1)),'VBA code_permu_wo_repettn'!$T$2:$Y$2))</f>
        <v>C</v>
      </c>
      <c r="D2952" t="str">
        <f>INDEX('VBA code_permu_wo_repettn'!$AA$3:$AF$6,COUNTIF('Profile-matrices_Condorcet'!$B$2:$B2952,'Profile-matrices_Condorcet'!$B2952),MATCH(INDEX('numeric possibilities'!E$3:E$1298,VLOOKUP($B2952,'numeric possibilities'!$C$3:$G$1298,1)),'VBA code_permu_wo_repettn'!$AA$2:$AF$2))</f>
        <v>A</v>
      </c>
      <c r="E2952" t="str">
        <f>INDEX('VBA code_permu_wo_repettn'!$AH$3:$AM$6,COUNTIF('Profile-matrices_Condorcet'!$B$2:$B2952,'Profile-matrices_Condorcet'!$B2952),MATCH(INDEX('numeric possibilities'!F$3:F$1298,VLOOKUP($B2952,'numeric possibilities'!$C$3:$G$1298,1)),'VBA code_permu_wo_repettn'!$AH$2:$AM$2))</f>
        <v>A</v>
      </c>
      <c r="F2952" t="str">
        <f>INDEX('VBA code_permu_wo_repettn'!$AO$3:$AT$6,COUNTIF('Profile-matrices_Condorcet'!$B$2:$B2952,'Profile-matrices_Condorcet'!$B2952),MATCH(INDEX('numeric possibilities'!G$3:G$1298,VLOOKUP($B2952,'numeric possibilities'!$C$3:$G$1298,1)),'VBA code_permu_wo_repettn'!$AO$2:$AT$2))</f>
        <v>C</v>
      </c>
      <c r="I2952" t="s">
        <v>0</v>
      </c>
      <c r="J2952" t="s">
        <v>1</v>
      </c>
      <c r="K2952" t="s">
        <v>2</v>
      </c>
      <c r="L2952" t="s">
        <v>3</v>
      </c>
    </row>
    <row r="2953" spans="1:20" x14ac:dyDescent="0.25">
      <c r="A2953">
        <f t="shared" si="92"/>
        <v>2952</v>
      </c>
      <c r="B2953">
        <f t="shared" si="93"/>
        <v>738</v>
      </c>
      <c r="C2953" t="str">
        <f>INDEX('VBA code_permu_wo_repettn'!$T$3:$Y$6,COUNTIF('Profile-matrices_Condorcet'!$B$2:$B2953,'Profile-matrices_Condorcet'!$B2953),MATCH(INDEX('numeric possibilities'!D$3:D$1298,VLOOKUP($B2953,'numeric possibilities'!$C$3:$G$1298,1)),'VBA code_permu_wo_repettn'!$T$2:$Y$2))</f>
        <v>B</v>
      </c>
      <c r="D2953" t="str">
        <f>INDEX('VBA code_permu_wo_repettn'!$AA$3:$AF$6,COUNTIF('Profile-matrices_Condorcet'!$B$2:$B2953,'Profile-matrices_Condorcet'!$B2953),MATCH(INDEX('numeric possibilities'!E$3:E$1298,VLOOKUP($B2953,'numeric possibilities'!$C$3:$G$1298,1)),'VBA code_permu_wo_repettn'!$AA$2:$AF$2))</f>
        <v>D</v>
      </c>
      <c r="E2953" t="str">
        <f>INDEX('VBA code_permu_wo_repettn'!$AH$3:$AM$6,COUNTIF('Profile-matrices_Condorcet'!$B$2:$B2953,'Profile-matrices_Condorcet'!$B2953),MATCH(INDEX('numeric possibilities'!F$3:F$1298,VLOOKUP($B2953,'numeric possibilities'!$C$3:$G$1298,1)),'VBA code_permu_wo_repettn'!$AH$2:$AM$2))</f>
        <v>D</v>
      </c>
      <c r="F2953" t="str">
        <f>INDEX('VBA code_permu_wo_repettn'!$AO$3:$AT$6,COUNTIF('Profile-matrices_Condorcet'!$B$2:$B2953,'Profile-matrices_Condorcet'!$B2953),MATCH(INDEX('numeric possibilities'!G$3:G$1298,VLOOKUP($B2953,'numeric possibilities'!$C$3:$G$1298,1)),'VBA code_permu_wo_repettn'!$AO$2:$AT$2))</f>
        <v>A</v>
      </c>
      <c r="G2953" t="str">
        <f>IF(MAX(I2953:L2953)&gt;='numeric possibilities'!$B$4/2,INDEX('Profile-matrices_Condorcet'!I2952:L2952,1,MATCH(MAX('Profile-matrices_Condorcet'!I2953:L2953),'Profile-matrices_Condorcet'!I2953:L2953,0)),"NCW")</f>
        <v>C</v>
      </c>
      <c r="H2953" t="s">
        <v>13</v>
      </c>
      <c r="I2953" s="3">
        <f>COUNTIF($I2951:$S2951,I2952)</f>
        <v>1</v>
      </c>
      <c r="J2953" s="3">
        <f>COUNTIF($I2951:$S2951,J2952)</f>
        <v>2</v>
      </c>
      <c r="K2953" s="3">
        <f>COUNTIF($I2951:$S2951,K2952)</f>
        <v>3</v>
      </c>
      <c r="L2953" s="3">
        <f>COUNTIF($I2951:$S2951,L2952)</f>
        <v>0</v>
      </c>
    </row>
    <row r="2954" spans="1:20" x14ac:dyDescent="0.25">
      <c r="A2954">
        <f t="shared" si="92"/>
        <v>2953</v>
      </c>
      <c r="B2954">
        <f t="shared" si="93"/>
        <v>739</v>
      </c>
      <c r="C2954" t="str">
        <f>INDEX('VBA code_permu_wo_repettn'!$T$3:$Y$6,COUNTIF('Profile-matrices_Condorcet'!$B$2:$B2954,'Profile-matrices_Condorcet'!$B2954),MATCH(INDEX('numeric possibilities'!D$3:D$1298,VLOOKUP($B2954,'numeric possibilities'!$C$3:$G$1298,1)),'VBA code_permu_wo_repettn'!$T$2:$Y$2))</f>
        <v>A</v>
      </c>
      <c r="D2954" t="str">
        <f>INDEX('VBA code_permu_wo_repettn'!$AA$3:$AF$6,COUNTIF('Profile-matrices_Condorcet'!$B$2:$B2954,'Profile-matrices_Condorcet'!$B2954),MATCH(INDEX('numeric possibilities'!E$3:E$1298,VLOOKUP($B2954,'numeric possibilities'!$C$3:$G$1298,1)),'VBA code_permu_wo_repettn'!$AA$2:$AF$2))</f>
        <v>B</v>
      </c>
      <c r="E2954" t="str">
        <f>INDEX('VBA code_permu_wo_repettn'!$AH$3:$AM$6,COUNTIF('Profile-matrices_Condorcet'!$B$2:$B2954,'Profile-matrices_Condorcet'!$B2954),MATCH(INDEX('numeric possibilities'!F$3:F$1298,VLOOKUP($B2954,'numeric possibilities'!$C$3:$G$1298,1)),'VBA code_permu_wo_repettn'!$AH$2:$AM$2))</f>
        <v>C</v>
      </c>
      <c r="F2954" t="str">
        <f>INDEX('VBA code_permu_wo_repettn'!$AO$3:$AT$6,COUNTIF('Profile-matrices_Condorcet'!$B$2:$B2954,'Profile-matrices_Condorcet'!$B2954),MATCH(INDEX('numeric possibilities'!G$3:G$1298,VLOOKUP($B2954,'numeric possibilities'!$C$3:$G$1298,1)),'VBA code_permu_wo_repettn'!$AO$2:$AT$2))</f>
        <v>D</v>
      </c>
      <c r="H2954" t="s">
        <v>14</v>
      </c>
      <c r="I2954" s="3">
        <f>IF(MATCH(I$1,$C2954:$C2957,0)&lt;(MATCH(J$1,$C2954:$C2957,0)),1*a_vote,0)+IF(MATCH(I$1,$D2954:$D2957,0)&lt;MATCH(J$1,$D2954:$D2957,0),1*b_vote,0)+IF(MATCH(I$1,$E2954:$E2957,0)&lt;MATCH(J$1,$E2954:$E2957,0),1*c_vote,0)+IF(MATCH(I$1,$F2954:$F2957,0)&lt;MATCH(J$1,$F2954:$F2957,0),1*d_vote,0)</f>
        <v>0.27</v>
      </c>
      <c r="J2954" s="3">
        <f>IF(MATCH(I$1,$C2954:$C2957,0)&gt;(MATCH(J$1,$C2954:$C2957,0)),1*a_vote,0)+IF(MATCH(I$1,$D2954:$D2957,0)&gt;MATCH(J$1,$D2954:$D2957,0),1*b_vote,0)+IF(MATCH(I$1,$E2954:$E2957,0)&gt;MATCH(J$1,$E2954:$E2957,0),1*c_vote,0)+IF(MATCH(I$1,$F2954:$F2957,0)&gt;MATCH(J$1,$F2954:$F2957,0),1*d_vote,0)</f>
        <v>0.73</v>
      </c>
      <c r="K2954" s="3">
        <f>IF(MATCH($K$1,$C2954:$C2957,0)&lt;(MATCH($L$1,$C2954:$C2957,0)),1*a_vote,0)+IF(MATCH($K$1,$D2954:$D2957,0)&lt;MATCH($L$1,$D2954:$D2957,0),1*b_vote,0)+IF(MATCH($K$1,$E2954:$E2957,0)&lt;MATCH($L$1,$E2954:$E2957,0),1*c_vote,0)+IF(MATCH($K$1,$F2954:$F2957,0)&lt;MATCH($L$1,$F2954:$F2957,0),1*d_vote,0)</f>
        <v>0.27</v>
      </c>
      <c r="L2954" s="3">
        <f>IF(MATCH(K$1,$C2954:$C2957,0)&gt;(MATCH(L$1,$C2954:$C2957,0)),1*a_vote,0)+IF(MATCH(K$1,$D2954:$D2957,0)&gt;MATCH(L$1,$D2954:$D2957,0),1*b_vote,0)+IF(MATCH(K$1,$E2954:$E2957,0)&gt;MATCH(L$1,$E2954:$E2957,0),1*c_vote,0)+IF(MATCH(K$1,$F2954:$F2957,0)&gt;MATCH(L$1,$F2954:$F2957,0),1*d_vote,0)</f>
        <v>0.73</v>
      </c>
      <c r="M2954" s="3">
        <f>IF(MATCH($M$1,$C2954:$C2957,0)&lt;(MATCH($N$1,$C2954:$C2957,0)),1*a_vote,0)+IF(MATCH($M$1,$D2954:$D2957,0)&lt;MATCH($N$1,$D2954:$D2957,0),1*b_vote,0)+IF(MATCH($M$1,$E2954:$E2957,0)&lt;MATCH($N$1,$E2954:$E2957,0),1*c_vote,0)+IF(MATCH($M$1,$F2954:$F2957,0)&lt;MATCH($N$1,$F2954:$F2957,0),1*d_vote,0)</f>
        <v>0.52</v>
      </c>
      <c r="N2954" s="3">
        <f>IF(MATCH(M$1,$C2954:$C2957,0)&gt;(MATCH(N$1,$C2954:$C2957,0)),1*a_vote,0)+IF(MATCH(M$1,$D2954:$D2957,0)&gt;MATCH(N$1,$D2954:$D2957,0),1*b_vote,0)+IF(MATCH(M$1,$E2954:$E2957,0)&gt;MATCH(N$1,$E2954:$E2957,0),1*c_vote,0)+IF(MATCH(M$1,$F2954:$F2957,0)&gt;MATCH(N$1,$F2954:$F2957,0),1*d_vote,0)</f>
        <v>0.48</v>
      </c>
      <c r="O2954" s="3">
        <f>IF(MATCH($O$1,$C2954:$C2957,0)&lt;(MATCH($P$1,$C2954:$C2957,0)),1*a_vote,0)+IF(MATCH($O$1,$D2954:$D2957,0)&lt;MATCH($P$1,$D2954:$D2957,0),1*b_vote,0)+IF(MATCH($O$1,$E2954:$E2957,0)&lt;MATCH($P$1,$E2954:$E2957,0),1*c_vote,0)+IF(MATCH($O$1,$F2954:$F2957,0)&lt;MATCH($P$1,$F2954:$F2957,0),1*d_vote,0)</f>
        <v>0.75</v>
      </c>
      <c r="P2954" s="3">
        <f>IF(MATCH(O$1,$C2954:$C2957,0)&gt;(MATCH(P$1,$C2954:$C2957,0)),1*a_vote,0)+IF(MATCH(O$1,$D2954:$D2957,0)&gt;MATCH(P$1,$D2954:$D2957,0),1*b_vote,0)+IF(MATCH(O$1,$E2954:$E2957,0)&gt;MATCH(P$1,$E2954:$E2957,0),1*c_vote,0)+IF(MATCH(O$1,$F2954:$F2957,0)&gt;MATCH(P$1,$F2954:$F2957,0),1*d_vote,0)</f>
        <v>0.25</v>
      </c>
      <c r="Q2954" s="3">
        <f>IF(MATCH($Q$1,$C2954:$C2957,0)&lt;(MATCH($R$1,$C2954:$C2957,0)),1*a_vote,0)+IF(MATCH($Q$1,$D2954:$D2957,0)&lt;MATCH($R$1,$D2954:$D2957,0),1*b_vote,0)+IF(MATCH($Q$1,$E2954:$E2957,0)&lt;MATCH($R$1,$E2954:$E2957,0),1*c_vote,0)+IF(MATCH($Q$1,$F2954:$F2957,0)&lt;MATCH($R$1,$F2954:$F2957,0),1*d_vote,0)</f>
        <v>0.78</v>
      </c>
      <c r="R2954" s="3">
        <f>IF(MATCH(Q$1,$C2954:$C2957,0)&gt;(MATCH(R$1,$C2954:$C2957,0)),1*a_vote,0)+IF(MATCH(Q$1,$D2954:$D2957,0)&gt;MATCH(R$1,$D2954:$D2957,0),1*b_vote,0)+IF(MATCH(Q$1,$E2954:$E2957,0)&gt;MATCH(R$1,$E2954:$E2957,0),1*c_vote,0)+IF(MATCH(Q$1,$F2954:$F2957,0)&gt;MATCH(R$1,$F2954:$F2957,0),1*d_vote,0)</f>
        <v>0.21999999999999997</v>
      </c>
      <c r="S2954" s="3">
        <f>IF(MATCH($S$1,$C2954:$C2957,0)&lt;(MATCH($T$1,$C2954:$C2957,0)),1*a_vote,0)+IF(MATCH($S$1,$D2954:$D2957,0)&lt;MATCH($T$1,$D2954:$D2957,0),1*b_vote,0)+IF(MATCH($S$1,$E2954:$E2957,0)&lt;MATCH($T$1,$E2954:$E2957,0),1*c_vote,0)+IF(MATCH($S$1,$F2954:$F2957,0)&lt;MATCH($T$1,$F2954:$F2957,0),1*d_vote,0)</f>
        <v>0.78</v>
      </c>
      <c r="T2954" s="3">
        <f>IF(MATCH(S$1,$C2954:$C2957,0)&gt;(MATCH(T$1,$C2954:$C2957,0)),1*a_vote,0)+IF(MATCH(S$1,$D2954:$D2957,0)&gt;MATCH(T$1,$D2954:$D2957,0),1*b_vote,0)+IF(MATCH(S$1,$E2954:$E2957,0)&gt;MATCH(T$1,$E2954:$E2957,0),1*c_vote,0)+IF(MATCH(S$1,$F2954:$F2957,0)&gt;MATCH(T$1,$F2954:$F2957,0),1*d_vote,0)</f>
        <v>0.21999999999999997</v>
      </c>
    </row>
    <row r="2955" spans="1:20" x14ac:dyDescent="0.25">
      <c r="A2955">
        <f t="shared" si="92"/>
        <v>2954</v>
      </c>
      <c r="B2955">
        <f t="shared" si="93"/>
        <v>739</v>
      </c>
      <c r="C2955" t="str">
        <f>INDEX('VBA code_permu_wo_repettn'!$T$3:$Y$6,COUNTIF('Profile-matrices_Condorcet'!$B$2:$B2955,'Profile-matrices_Condorcet'!$B2955),MATCH(INDEX('numeric possibilities'!D$3:D$1298,VLOOKUP($B2955,'numeric possibilities'!$C$3:$G$1298,1)),'VBA code_permu_wo_repettn'!$T$2:$Y$2))</f>
        <v>B</v>
      </c>
      <c r="D2955" t="str">
        <f>INDEX('VBA code_permu_wo_repettn'!$AA$3:$AF$6,COUNTIF('Profile-matrices_Condorcet'!$B$2:$B2955,'Profile-matrices_Condorcet'!$B2955),MATCH(INDEX('numeric possibilities'!E$3:E$1298,VLOOKUP($B2955,'numeric possibilities'!$C$3:$G$1298,1)),'VBA code_permu_wo_repettn'!$AA$2:$AF$2))</f>
        <v>C</v>
      </c>
      <c r="E2955" t="str">
        <f>INDEX('VBA code_permu_wo_repettn'!$AH$3:$AM$6,COUNTIF('Profile-matrices_Condorcet'!$B$2:$B2955,'Profile-matrices_Condorcet'!$B2955),MATCH(INDEX('numeric possibilities'!F$3:F$1298,VLOOKUP($B2955,'numeric possibilities'!$C$3:$G$1298,1)),'VBA code_permu_wo_repettn'!$AH$2:$AM$2))</f>
        <v>B</v>
      </c>
      <c r="F2955" t="str">
        <f>INDEX('VBA code_permu_wo_repettn'!$AO$3:$AT$6,COUNTIF('Profile-matrices_Condorcet'!$B$2:$B2955,'Profile-matrices_Condorcet'!$B2955),MATCH(INDEX('numeric possibilities'!G$3:G$1298,VLOOKUP($B2955,'numeric possibilities'!$C$3:$G$1298,1)),'VBA code_permu_wo_repettn'!$AO$2:$AT$2))</f>
        <v>B</v>
      </c>
      <c r="H2955" t="s">
        <v>15</v>
      </c>
      <c r="I2955" t="str">
        <f>IF(I2954&gt;J2954,$I$1,IF(I2954&lt;J2954,$J$1,0))</f>
        <v>B</v>
      </c>
      <c r="K2955" t="str">
        <f>IF(K2954&gt;L2954,$K$1,IF(K2954&lt;L2954,$L$1,0))</f>
        <v>C</v>
      </c>
      <c r="M2955" t="str">
        <f>IF(M2954&gt;N2954,$M$1,IF(M2954&lt;N2954,$N$1,0))</f>
        <v>A</v>
      </c>
      <c r="O2955" t="str">
        <f>IF(O2954&gt;P2954,$O$1,IF(O2954&lt;P2954,$P$1,0))</f>
        <v>B</v>
      </c>
      <c r="Q2955" t="str">
        <f>IF(Q2954&gt;R2954,$Q$1,IF(Q2954&lt;R2954,$R$1,0))</f>
        <v>B</v>
      </c>
      <c r="S2955" t="str">
        <f>IF(S2954&gt;T2954,$S$1,IF(S2954&lt;T2954,$T$1,0))</f>
        <v>C</v>
      </c>
    </row>
    <row r="2956" spans="1:20" x14ac:dyDescent="0.25">
      <c r="A2956">
        <f t="shared" si="92"/>
        <v>2955</v>
      </c>
      <c r="B2956">
        <f t="shared" si="93"/>
        <v>739</v>
      </c>
      <c r="C2956" t="str">
        <f>INDEX('VBA code_permu_wo_repettn'!$T$3:$Y$6,COUNTIF('Profile-matrices_Condorcet'!$B$2:$B2956,'Profile-matrices_Condorcet'!$B2956),MATCH(INDEX('numeric possibilities'!D$3:D$1298,VLOOKUP($B2956,'numeric possibilities'!$C$3:$G$1298,1)),'VBA code_permu_wo_repettn'!$T$2:$Y$2))</f>
        <v>C</v>
      </c>
      <c r="D2956" t="str">
        <f>INDEX('VBA code_permu_wo_repettn'!$AA$3:$AF$6,COUNTIF('Profile-matrices_Condorcet'!$B$2:$B2956,'Profile-matrices_Condorcet'!$B2956),MATCH(INDEX('numeric possibilities'!E$3:E$1298,VLOOKUP($B2956,'numeric possibilities'!$C$3:$G$1298,1)),'VBA code_permu_wo_repettn'!$AA$2:$AF$2))</f>
        <v>D</v>
      </c>
      <c r="E2956" t="str">
        <f>INDEX('VBA code_permu_wo_repettn'!$AH$3:$AM$6,COUNTIF('Profile-matrices_Condorcet'!$B$2:$B2956,'Profile-matrices_Condorcet'!$B2956),MATCH(INDEX('numeric possibilities'!F$3:F$1298,VLOOKUP($B2956,'numeric possibilities'!$C$3:$G$1298,1)),'VBA code_permu_wo_repettn'!$AH$2:$AM$2))</f>
        <v>A</v>
      </c>
      <c r="F2956" t="str">
        <f>INDEX('VBA code_permu_wo_repettn'!$AO$3:$AT$6,COUNTIF('Profile-matrices_Condorcet'!$B$2:$B2956,'Profile-matrices_Condorcet'!$B2956),MATCH(INDEX('numeric possibilities'!G$3:G$1298,VLOOKUP($B2956,'numeric possibilities'!$C$3:$G$1298,1)),'VBA code_permu_wo_repettn'!$AO$2:$AT$2))</f>
        <v>C</v>
      </c>
      <c r="I2956" t="s">
        <v>0</v>
      </c>
      <c r="J2956" t="s">
        <v>1</v>
      </c>
      <c r="K2956" t="s">
        <v>2</v>
      </c>
      <c r="L2956" t="s">
        <v>3</v>
      </c>
    </row>
    <row r="2957" spans="1:20" x14ac:dyDescent="0.25">
      <c r="A2957">
        <f t="shared" si="92"/>
        <v>2956</v>
      </c>
      <c r="B2957">
        <f t="shared" si="93"/>
        <v>739</v>
      </c>
      <c r="C2957" t="str">
        <f>INDEX('VBA code_permu_wo_repettn'!$T$3:$Y$6,COUNTIF('Profile-matrices_Condorcet'!$B$2:$B2957,'Profile-matrices_Condorcet'!$B2957),MATCH(INDEX('numeric possibilities'!D$3:D$1298,VLOOKUP($B2957,'numeric possibilities'!$C$3:$G$1298,1)),'VBA code_permu_wo_repettn'!$T$2:$Y$2))</f>
        <v>D</v>
      </c>
      <c r="D2957" t="str">
        <f>INDEX('VBA code_permu_wo_repettn'!$AA$3:$AF$6,COUNTIF('Profile-matrices_Condorcet'!$B$2:$B2957,'Profile-matrices_Condorcet'!$B2957),MATCH(INDEX('numeric possibilities'!E$3:E$1298,VLOOKUP($B2957,'numeric possibilities'!$C$3:$G$1298,1)),'VBA code_permu_wo_repettn'!$AA$2:$AF$2))</f>
        <v>A</v>
      </c>
      <c r="E2957" t="str">
        <f>INDEX('VBA code_permu_wo_repettn'!$AH$3:$AM$6,COUNTIF('Profile-matrices_Condorcet'!$B$2:$B2957,'Profile-matrices_Condorcet'!$B2957),MATCH(INDEX('numeric possibilities'!F$3:F$1298,VLOOKUP($B2957,'numeric possibilities'!$C$3:$G$1298,1)),'VBA code_permu_wo_repettn'!$AH$2:$AM$2))</f>
        <v>D</v>
      </c>
      <c r="F2957" t="str">
        <f>INDEX('VBA code_permu_wo_repettn'!$AO$3:$AT$6,COUNTIF('Profile-matrices_Condorcet'!$B$2:$B2957,'Profile-matrices_Condorcet'!$B2957),MATCH(INDEX('numeric possibilities'!G$3:G$1298,VLOOKUP($B2957,'numeric possibilities'!$C$3:$G$1298,1)),'VBA code_permu_wo_repettn'!$AO$2:$AT$2))</f>
        <v>A</v>
      </c>
      <c r="G2957" t="str">
        <f>IF(MAX(I2957:L2957)&gt;='numeric possibilities'!$B$4/2,INDEX('Profile-matrices_Condorcet'!I2956:L2956,1,MATCH(MAX('Profile-matrices_Condorcet'!I2957:L2957),'Profile-matrices_Condorcet'!I2957:L2957,0)),"NCW")</f>
        <v>B</v>
      </c>
      <c r="H2957" t="s">
        <v>13</v>
      </c>
      <c r="I2957" s="3">
        <f>COUNTIF($I2955:$S2955,I2956)</f>
        <v>1</v>
      </c>
      <c r="J2957" s="3">
        <f>COUNTIF($I2955:$S2955,J2956)</f>
        <v>3</v>
      </c>
      <c r="K2957" s="3">
        <f>COUNTIF($I2955:$S2955,K2956)</f>
        <v>2</v>
      </c>
      <c r="L2957" s="3">
        <f>COUNTIF($I2955:$S2955,L2956)</f>
        <v>0</v>
      </c>
    </row>
    <row r="2958" spans="1:20" x14ac:dyDescent="0.25">
      <c r="A2958">
        <f t="shared" ref="A2958:A3021" si="94">A2957+1</f>
        <v>2957</v>
      </c>
      <c r="B2958">
        <f t="shared" ref="B2958:B3021" si="95">IF((ROW()-1)&lt;=4*B2957,B2957,B2957+1)</f>
        <v>740</v>
      </c>
      <c r="C2958" t="str">
        <f>INDEX('VBA code_permu_wo_repettn'!$T$3:$Y$6,COUNTIF('Profile-matrices_Condorcet'!$B$2:$B2958,'Profile-matrices_Condorcet'!$B2958),MATCH(INDEX('numeric possibilities'!D$3:D$1298,VLOOKUP($B2958,'numeric possibilities'!$C$3:$G$1298,1)),'VBA code_permu_wo_repettn'!$T$2:$Y$2))</f>
        <v>A</v>
      </c>
      <c r="D2958" t="str">
        <f>INDEX('VBA code_permu_wo_repettn'!$AA$3:$AF$6,COUNTIF('Profile-matrices_Condorcet'!$B$2:$B2958,'Profile-matrices_Condorcet'!$B2958),MATCH(INDEX('numeric possibilities'!E$3:E$1298,VLOOKUP($B2958,'numeric possibilities'!$C$3:$G$1298,1)),'VBA code_permu_wo_repettn'!$AA$2:$AF$2))</f>
        <v>B</v>
      </c>
      <c r="E2958" t="str">
        <f>INDEX('VBA code_permu_wo_repettn'!$AH$3:$AM$6,COUNTIF('Profile-matrices_Condorcet'!$B$2:$B2958,'Profile-matrices_Condorcet'!$B2958),MATCH(INDEX('numeric possibilities'!F$3:F$1298,VLOOKUP($B2958,'numeric possibilities'!$C$3:$G$1298,1)),'VBA code_permu_wo_repettn'!$AH$2:$AM$2))</f>
        <v>C</v>
      </c>
      <c r="F2958" t="str">
        <f>INDEX('VBA code_permu_wo_repettn'!$AO$3:$AT$6,COUNTIF('Profile-matrices_Condorcet'!$B$2:$B2958,'Profile-matrices_Condorcet'!$B2958),MATCH(INDEX('numeric possibilities'!G$3:G$1298,VLOOKUP($B2958,'numeric possibilities'!$C$3:$G$1298,1)),'VBA code_permu_wo_repettn'!$AO$2:$AT$2))</f>
        <v>D</v>
      </c>
      <c r="H2958" t="s">
        <v>14</v>
      </c>
      <c r="I2958" s="3">
        <f>IF(MATCH(I$1,$C2958:$C2961,0)&lt;(MATCH(J$1,$C2958:$C2961,0)),1*a_vote,0)+IF(MATCH(I$1,$D2958:$D2961,0)&lt;MATCH(J$1,$D2958:$D2961,0),1*b_vote,0)+IF(MATCH(I$1,$E2958:$E2961,0)&lt;MATCH(J$1,$E2958:$E2961,0),1*c_vote,0)+IF(MATCH(I$1,$F2958:$F2961,0)&lt;MATCH(J$1,$F2958:$F2961,0),1*d_vote,0)</f>
        <v>0.27</v>
      </c>
      <c r="J2958" s="3">
        <f>IF(MATCH(I$1,$C2958:$C2961,0)&gt;(MATCH(J$1,$C2958:$C2961,0)),1*a_vote,0)+IF(MATCH(I$1,$D2958:$D2961,0)&gt;MATCH(J$1,$D2958:$D2961,0),1*b_vote,0)+IF(MATCH(I$1,$E2958:$E2961,0)&gt;MATCH(J$1,$E2958:$E2961,0),1*c_vote,0)+IF(MATCH(I$1,$F2958:$F2961,0)&gt;MATCH(J$1,$F2958:$F2961,0),1*d_vote,0)</f>
        <v>0.73</v>
      </c>
      <c r="K2958" s="3">
        <f>IF(MATCH($K$1,$C2958:$C2961,0)&lt;(MATCH($L$1,$C2958:$C2961,0)),1*a_vote,0)+IF(MATCH($K$1,$D2958:$D2961,0)&lt;MATCH($L$1,$D2958:$D2961,0),1*b_vote,0)+IF(MATCH($K$1,$E2958:$E2961,0)&lt;MATCH($L$1,$E2958:$E2961,0),1*c_vote,0)+IF(MATCH($K$1,$F2958:$F2961,0)&lt;MATCH($L$1,$F2958:$F2961,0),1*d_vote,0)</f>
        <v>0.27</v>
      </c>
      <c r="L2958" s="3">
        <f>IF(MATCH(K$1,$C2958:$C2961,0)&gt;(MATCH(L$1,$C2958:$C2961,0)),1*a_vote,0)+IF(MATCH(K$1,$D2958:$D2961,0)&gt;MATCH(L$1,$D2958:$D2961,0),1*b_vote,0)+IF(MATCH(K$1,$E2958:$E2961,0)&gt;MATCH(L$1,$E2958:$E2961,0),1*c_vote,0)+IF(MATCH(K$1,$F2958:$F2961,0)&gt;MATCH(L$1,$F2958:$F2961,0),1*d_vote,0)</f>
        <v>0.73</v>
      </c>
      <c r="M2958" s="3">
        <f>IF(MATCH($M$1,$C2958:$C2961,0)&lt;(MATCH($N$1,$C2958:$C2961,0)),1*a_vote,0)+IF(MATCH($M$1,$D2958:$D2961,0)&lt;MATCH($N$1,$D2958:$D2961,0),1*b_vote,0)+IF(MATCH($M$1,$E2958:$E2961,0)&lt;MATCH($N$1,$E2958:$E2961,0),1*c_vote,0)+IF(MATCH($M$1,$F2958:$F2961,0)&lt;MATCH($N$1,$F2958:$F2961,0),1*d_vote,0)</f>
        <v>0.52</v>
      </c>
      <c r="N2958" s="3">
        <f>IF(MATCH(M$1,$C2958:$C2961,0)&gt;(MATCH(N$1,$C2958:$C2961,0)),1*a_vote,0)+IF(MATCH(M$1,$D2958:$D2961,0)&gt;MATCH(N$1,$D2958:$D2961,0),1*b_vote,0)+IF(MATCH(M$1,$E2958:$E2961,0)&gt;MATCH(N$1,$E2958:$E2961,0),1*c_vote,0)+IF(MATCH(M$1,$F2958:$F2961,0)&gt;MATCH(N$1,$F2958:$F2961,0),1*d_vote,0)</f>
        <v>0.48</v>
      </c>
      <c r="O2958" s="3">
        <f>IF(MATCH($O$1,$C2958:$C2961,0)&lt;(MATCH($P$1,$C2958:$C2961,0)),1*a_vote,0)+IF(MATCH($O$1,$D2958:$D2961,0)&lt;MATCH($P$1,$D2958:$D2961,0),1*b_vote,0)+IF(MATCH($O$1,$E2958:$E2961,0)&lt;MATCH($P$1,$E2958:$E2961,0),1*c_vote,0)+IF(MATCH($O$1,$F2958:$F2961,0)&lt;MATCH($P$1,$F2958:$F2961,0),1*d_vote,0)</f>
        <v>0.75</v>
      </c>
      <c r="P2958" s="3">
        <f>IF(MATCH(O$1,$C2958:$C2961,0)&gt;(MATCH(P$1,$C2958:$C2961,0)),1*a_vote,0)+IF(MATCH(O$1,$D2958:$D2961,0)&gt;MATCH(P$1,$D2958:$D2961,0),1*b_vote,0)+IF(MATCH(O$1,$E2958:$E2961,0)&gt;MATCH(P$1,$E2958:$E2961,0),1*c_vote,0)+IF(MATCH(O$1,$F2958:$F2961,0)&gt;MATCH(P$1,$F2958:$F2961,0),1*d_vote,0)</f>
        <v>0.25</v>
      </c>
      <c r="Q2958" s="3">
        <f>IF(MATCH($Q$1,$C2958:$C2961,0)&lt;(MATCH($R$1,$C2958:$C2961,0)),1*a_vote,0)+IF(MATCH($Q$1,$D2958:$D2961,0)&lt;MATCH($R$1,$D2958:$D2961,0),1*b_vote,0)+IF(MATCH($Q$1,$E2958:$E2961,0)&lt;MATCH($R$1,$E2958:$E2961,0),1*c_vote,0)+IF(MATCH($Q$1,$F2958:$F2961,0)&lt;MATCH($R$1,$F2958:$F2961,0),1*d_vote,0)</f>
        <v>0.78</v>
      </c>
      <c r="R2958" s="3">
        <f>IF(MATCH(Q$1,$C2958:$C2961,0)&gt;(MATCH(R$1,$C2958:$C2961,0)),1*a_vote,0)+IF(MATCH(Q$1,$D2958:$D2961,0)&gt;MATCH(R$1,$D2958:$D2961,0),1*b_vote,0)+IF(MATCH(Q$1,$E2958:$E2961,0)&gt;MATCH(R$1,$E2958:$E2961,0),1*c_vote,0)+IF(MATCH(Q$1,$F2958:$F2961,0)&gt;MATCH(R$1,$F2958:$F2961,0),1*d_vote,0)</f>
        <v>0.21999999999999997</v>
      </c>
      <c r="S2958" s="3">
        <f>IF(MATCH($S$1,$C2958:$C2961,0)&lt;(MATCH($T$1,$C2958:$C2961,0)),1*a_vote,0)+IF(MATCH($S$1,$D2958:$D2961,0)&lt;MATCH($T$1,$D2958:$D2961,0),1*b_vote,0)+IF(MATCH($S$1,$E2958:$E2961,0)&lt;MATCH($T$1,$E2958:$E2961,0),1*c_vote,0)+IF(MATCH($S$1,$F2958:$F2961,0)&lt;MATCH($T$1,$F2958:$F2961,0),1*d_vote,0)</f>
        <v>0.51</v>
      </c>
      <c r="T2958" s="3">
        <f>IF(MATCH(S$1,$C2958:$C2961,0)&gt;(MATCH(T$1,$C2958:$C2961,0)),1*a_vote,0)+IF(MATCH(S$1,$D2958:$D2961,0)&gt;MATCH(T$1,$D2958:$D2961,0),1*b_vote,0)+IF(MATCH(S$1,$E2958:$E2961,0)&gt;MATCH(T$1,$E2958:$E2961,0),1*c_vote,0)+IF(MATCH(S$1,$F2958:$F2961,0)&gt;MATCH(T$1,$F2958:$F2961,0),1*d_vote,0)</f>
        <v>0.49</v>
      </c>
    </row>
    <row r="2959" spans="1:20" x14ac:dyDescent="0.25">
      <c r="A2959">
        <f t="shared" si="94"/>
        <v>2958</v>
      </c>
      <c r="B2959">
        <f t="shared" si="95"/>
        <v>740</v>
      </c>
      <c r="C2959" t="str">
        <f>INDEX('VBA code_permu_wo_repettn'!$T$3:$Y$6,COUNTIF('Profile-matrices_Condorcet'!$B$2:$B2959,'Profile-matrices_Condorcet'!$B2959),MATCH(INDEX('numeric possibilities'!D$3:D$1298,VLOOKUP($B2959,'numeric possibilities'!$C$3:$G$1298,1)),'VBA code_permu_wo_repettn'!$T$2:$Y$2))</f>
        <v>B</v>
      </c>
      <c r="D2959" t="str">
        <f>INDEX('VBA code_permu_wo_repettn'!$AA$3:$AF$6,COUNTIF('Profile-matrices_Condorcet'!$B$2:$B2959,'Profile-matrices_Condorcet'!$B2959),MATCH(INDEX('numeric possibilities'!E$3:E$1298,VLOOKUP($B2959,'numeric possibilities'!$C$3:$G$1298,1)),'VBA code_permu_wo_repettn'!$AA$2:$AF$2))</f>
        <v>C</v>
      </c>
      <c r="E2959" t="str">
        <f>INDEX('VBA code_permu_wo_repettn'!$AH$3:$AM$6,COUNTIF('Profile-matrices_Condorcet'!$B$2:$B2959,'Profile-matrices_Condorcet'!$B2959),MATCH(INDEX('numeric possibilities'!F$3:F$1298,VLOOKUP($B2959,'numeric possibilities'!$C$3:$G$1298,1)),'VBA code_permu_wo_repettn'!$AH$2:$AM$2))</f>
        <v>B</v>
      </c>
      <c r="F2959" t="str">
        <f>INDEX('VBA code_permu_wo_repettn'!$AO$3:$AT$6,COUNTIF('Profile-matrices_Condorcet'!$B$2:$B2959,'Profile-matrices_Condorcet'!$B2959),MATCH(INDEX('numeric possibilities'!G$3:G$1298,VLOOKUP($B2959,'numeric possibilities'!$C$3:$G$1298,1)),'VBA code_permu_wo_repettn'!$AO$2:$AT$2))</f>
        <v>B</v>
      </c>
      <c r="H2959" t="s">
        <v>15</v>
      </c>
      <c r="I2959" t="str">
        <f>IF(I2958&gt;J2958,$I$1,IF(I2958&lt;J2958,$J$1,0))</f>
        <v>B</v>
      </c>
      <c r="K2959" t="str">
        <f>IF(K2958&gt;L2958,$K$1,IF(K2958&lt;L2958,$L$1,0))</f>
        <v>C</v>
      </c>
      <c r="M2959" t="str">
        <f>IF(M2958&gt;N2958,$M$1,IF(M2958&lt;N2958,$N$1,0))</f>
        <v>A</v>
      </c>
      <c r="O2959" t="str">
        <f>IF(O2958&gt;P2958,$O$1,IF(O2958&lt;P2958,$P$1,0))</f>
        <v>B</v>
      </c>
      <c r="Q2959" t="str">
        <f>IF(Q2958&gt;R2958,$Q$1,IF(Q2958&lt;R2958,$R$1,0))</f>
        <v>B</v>
      </c>
      <c r="S2959" t="str">
        <f>IF(S2958&gt;T2958,$S$1,IF(S2958&lt;T2958,$T$1,0))</f>
        <v>C</v>
      </c>
    </row>
    <row r="2960" spans="1:20" x14ac:dyDescent="0.25">
      <c r="A2960">
        <f t="shared" si="94"/>
        <v>2959</v>
      </c>
      <c r="B2960">
        <f t="shared" si="95"/>
        <v>740</v>
      </c>
      <c r="C2960" t="str">
        <f>INDEX('VBA code_permu_wo_repettn'!$T$3:$Y$6,COUNTIF('Profile-matrices_Condorcet'!$B$2:$B2960,'Profile-matrices_Condorcet'!$B2960),MATCH(INDEX('numeric possibilities'!D$3:D$1298,VLOOKUP($B2960,'numeric possibilities'!$C$3:$G$1298,1)),'VBA code_permu_wo_repettn'!$T$2:$Y$2))</f>
        <v>D</v>
      </c>
      <c r="D2960" t="str">
        <f>INDEX('VBA code_permu_wo_repettn'!$AA$3:$AF$6,COUNTIF('Profile-matrices_Condorcet'!$B$2:$B2960,'Profile-matrices_Condorcet'!$B2960),MATCH(INDEX('numeric possibilities'!E$3:E$1298,VLOOKUP($B2960,'numeric possibilities'!$C$3:$G$1298,1)),'VBA code_permu_wo_repettn'!$AA$2:$AF$2))</f>
        <v>D</v>
      </c>
      <c r="E2960" t="str">
        <f>INDEX('VBA code_permu_wo_repettn'!$AH$3:$AM$6,COUNTIF('Profile-matrices_Condorcet'!$B$2:$B2960,'Profile-matrices_Condorcet'!$B2960),MATCH(INDEX('numeric possibilities'!F$3:F$1298,VLOOKUP($B2960,'numeric possibilities'!$C$3:$G$1298,1)),'VBA code_permu_wo_repettn'!$AH$2:$AM$2))</f>
        <v>A</v>
      </c>
      <c r="F2960" t="str">
        <f>INDEX('VBA code_permu_wo_repettn'!$AO$3:$AT$6,COUNTIF('Profile-matrices_Condorcet'!$B$2:$B2960,'Profile-matrices_Condorcet'!$B2960),MATCH(INDEX('numeric possibilities'!G$3:G$1298,VLOOKUP($B2960,'numeric possibilities'!$C$3:$G$1298,1)),'VBA code_permu_wo_repettn'!$AO$2:$AT$2))</f>
        <v>C</v>
      </c>
      <c r="I2960" t="s">
        <v>0</v>
      </c>
      <c r="J2960" t="s">
        <v>1</v>
      </c>
      <c r="K2960" t="s">
        <v>2</v>
      </c>
      <c r="L2960" t="s">
        <v>3</v>
      </c>
    </row>
    <row r="2961" spans="1:20" x14ac:dyDescent="0.25">
      <c r="A2961">
        <f t="shared" si="94"/>
        <v>2960</v>
      </c>
      <c r="B2961">
        <f t="shared" si="95"/>
        <v>740</v>
      </c>
      <c r="C2961" t="str">
        <f>INDEX('VBA code_permu_wo_repettn'!$T$3:$Y$6,COUNTIF('Profile-matrices_Condorcet'!$B$2:$B2961,'Profile-matrices_Condorcet'!$B2961),MATCH(INDEX('numeric possibilities'!D$3:D$1298,VLOOKUP($B2961,'numeric possibilities'!$C$3:$G$1298,1)),'VBA code_permu_wo_repettn'!$T$2:$Y$2))</f>
        <v>C</v>
      </c>
      <c r="D2961" t="str">
        <f>INDEX('VBA code_permu_wo_repettn'!$AA$3:$AF$6,COUNTIF('Profile-matrices_Condorcet'!$B$2:$B2961,'Profile-matrices_Condorcet'!$B2961),MATCH(INDEX('numeric possibilities'!E$3:E$1298,VLOOKUP($B2961,'numeric possibilities'!$C$3:$G$1298,1)),'VBA code_permu_wo_repettn'!$AA$2:$AF$2))</f>
        <v>A</v>
      </c>
      <c r="E2961" t="str">
        <f>INDEX('VBA code_permu_wo_repettn'!$AH$3:$AM$6,COUNTIF('Profile-matrices_Condorcet'!$B$2:$B2961,'Profile-matrices_Condorcet'!$B2961),MATCH(INDEX('numeric possibilities'!F$3:F$1298,VLOOKUP($B2961,'numeric possibilities'!$C$3:$G$1298,1)),'VBA code_permu_wo_repettn'!$AH$2:$AM$2))</f>
        <v>D</v>
      </c>
      <c r="F2961" t="str">
        <f>INDEX('VBA code_permu_wo_repettn'!$AO$3:$AT$6,COUNTIF('Profile-matrices_Condorcet'!$B$2:$B2961,'Profile-matrices_Condorcet'!$B2961),MATCH(INDEX('numeric possibilities'!G$3:G$1298,VLOOKUP($B2961,'numeric possibilities'!$C$3:$G$1298,1)),'VBA code_permu_wo_repettn'!$AO$2:$AT$2))</f>
        <v>A</v>
      </c>
      <c r="G2961" t="str">
        <f>IF(MAX(I2961:L2961)&gt;='numeric possibilities'!$B$4/2,INDEX('Profile-matrices_Condorcet'!I2960:L2960,1,MATCH(MAX('Profile-matrices_Condorcet'!I2961:L2961),'Profile-matrices_Condorcet'!I2961:L2961,0)),"NCW")</f>
        <v>B</v>
      </c>
      <c r="H2961" t="s">
        <v>13</v>
      </c>
      <c r="I2961" s="3">
        <f>COUNTIF($I2959:$S2959,I2960)</f>
        <v>1</v>
      </c>
      <c r="J2961" s="3">
        <f>COUNTIF($I2959:$S2959,J2960)</f>
        <v>3</v>
      </c>
      <c r="K2961" s="3">
        <f>COUNTIF($I2959:$S2959,K2960)</f>
        <v>2</v>
      </c>
      <c r="L2961" s="3">
        <f>COUNTIF($I2959:$S2959,L2960)</f>
        <v>0</v>
      </c>
    </row>
    <row r="2962" spans="1:20" x14ac:dyDescent="0.25">
      <c r="A2962">
        <f t="shared" si="94"/>
        <v>2961</v>
      </c>
      <c r="B2962">
        <f t="shared" si="95"/>
        <v>741</v>
      </c>
      <c r="C2962" t="str">
        <f>INDEX('VBA code_permu_wo_repettn'!$T$3:$Y$6,COUNTIF('Profile-matrices_Condorcet'!$B$2:$B2962,'Profile-matrices_Condorcet'!$B2962),MATCH(INDEX('numeric possibilities'!D$3:D$1298,VLOOKUP($B2962,'numeric possibilities'!$C$3:$G$1298,1)),'VBA code_permu_wo_repettn'!$T$2:$Y$2))</f>
        <v>A</v>
      </c>
      <c r="D2962" t="str">
        <f>INDEX('VBA code_permu_wo_repettn'!$AA$3:$AF$6,COUNTIF('Profile-matrices_Condorcet'!$B$2:$B2962,'Profile-matrices_Condorcet'!$B2962),MATCH(INDEX('numeric possibilities'!E$3:E$1298,VLOOKUP($B2962,'numeric possibilities'!$C$3:$G$1298,1)),'VBA code_permu_wo_repettn'!$AA$2:$AF$2))</f>
        <v>B</v>
      </c>
      <c r="E2962" t="str">
        <f>INDEX('VBA code_permu_wo_repettn'!$AH$3:$AM$6,COUNTIF('Profile-matrices_Condorcet'!$B$2:$B2962,'Profile-matrices_Condorcet'!$B2962),MATCH(INDEX('numeric possibilities'!F$3:F$1298,VLOOKUP($B2962,'numeric possibilities'!$C$3:$G$1298,1)),'VBA code_permu_wo_repettn'!$AH$2:$AM$2))</f>
        <v>C</v>
      </c>
      <c r="F2962" t="str">
        <f>INDEX('VBA code_permu_wo_repettn'!$AO$3:$AT$6,COUNTIF('Profile-matrices_Condorcet'!$B$2:$B2962,'Profile-matrices_Condorcet'!$B2962),MATCH(INDEX('numeric possibilities'!G$3:G$1298,VLOOKUP($B2962,'numeric possibilities'!$C$3:$G$1298,1)),'VBA code_permu_wo_repettn'!$AO$2:$AT$2))</f>
        <v>D</v>
      </c>
      <c r="H2962" t="s">
        <v>14</v>
      </c>
      <c r="I2962" s="3">
        <f>IF(MATCH(I$1,$C2962:$C2965,0)&lt;(MATCH(J$1,$C2962:$C2965,0)),1*a_vote,0)+IF(MATCH(I$1,$D2962:$D2965,0)&lt;MATCH(J$1,$D2962:$D2965,0),1*b_vote,0)+IF(MATCH(I$1,$E2962:$E2965,0)&lt;MATCH(J$1,$E2962:$E2965,0),1*c_vote,0)+IF(MATCH(I$1,$F2962:$F2965,0)&lt;MATCH(J$1,$F2962:$F2965,0),1*d_vote,0)</f>
        <v>0.27</v>
      </c>
      <c r="J2962" s="3">
        <f>IF(MATCH(I$1,$C2962:$C2965,0)&gt;(MATCH(J$1,$C2962:$C2965,0)),1*a_vote,0)+IF(MATCH(I$1,$D2962:$D2965,0)&gt;MATCH(J$1,$D2962:$D2965,0),1*b_vote,0)+IF(MATCH(I$1,$E2962:$E2965,0)&gt;MATCH(J$1,$E2962:$E2965,0),1*c_vote,0)+IF(MATCH(I$1,$F2962:$F2965,0)&gt;MATCH(J$1,$F2962:$F2965,0),1*d_vote,0)</f>
        <v>0.73</v>
      </c>
      <c r="K2962" s="3">
        <f>IF(MATCH($K$1,$C2962:$C2965,0)&lt;(MATCH($L$1,$C2962:$C2965,0)),1*a_vote,0)+IF(MATCH($K$1,$D2962:$D2965,0)&lt;MATCH($L$1,$D2962:$D2965,0),1*b_vote,0)+IF(MATCH($K$1,$E2962:$E2965,0)&lt;MATCH($L$1,$E2962:$E2965,0),1*c_vote,0)+IF(MATCH($K$1,$F2962:$F2965,0)&lt;MATCH($L$1,$F2962:$F2965,0),1*d_vote,0)</f>
        <v>0.27</v>
      </c>
      <c r="L2962" s="3">
        <f>IF(MATCH(K$1,$C2962:$C2965,0)&gt;(MATCH(L$1,$C2962:$C2965,0)),1*a_vote,0)+IF(MATCH(K$1,$D2962:$D2965,0)&gt;MATCH(L$1,$D2962:$D2965,0),1*b_vote,0)+IF(MATCH(K$1,$E2962:$E2965,0)&gt;MATCH(L$1,$E2962:$E2965,0),1*c_vote,0)+IF(MATCH(K$1,$F2962:$F2965,0)&gt;MATCH(L$1,$F2962:$F2965,0),1*d_vote,0)</f>
        <v>0.73</v>
      </c>
      <c r="M2962" s="3">
        <f>IF(MATCH($M$1,$C2962:$C2965,0)&lt;(MATCH($N$1,$C2962:$C2965,0)),1*a_vote,0)+IF(MATCH($M$1,$D2962:$D2965,0)&lt;MATCH($N$1,$D2962:$D2965,0),1*b_vote,0)+IF(MATCH($M$1,$E2962:$E2965,0)&lt;MATCH($N$1,$E2962:$E2965,0),1*c_vote,0)+IF(MATCH($M$1,$F2962:$F2965,0)&lt;MATCH($N$1,$F2962:$F2965,0),1*d_vote,0)</f>
        <v>0.52</v>
      </c>
      <c r="N2962" s="3">
        <f>IF(MATCH(M$1,$C2962:$C2965,0)&gt;(MATCH(N$1,$C2962:$C2965,0)),1*a_vote,0)+IF(MATCH(M$1,$D2962:$D2965,0)&gt;MATCH(N$1,$D2962:$D2965,0),1*b_vote,0)+IF(MATCH(M$1,$E2962:$E2965,0)&gt;MATCH(N$1,$E2962:$E2965,0),1*c_vote,0)+IF(MATCH(M$1,$F2962:$F2965,0)&gt;MATCH(N$1,$F2962:$F2965,0),1*d_vote,0)</f>
        <v>0.48</v>
      </c>
      <c r="O2962" s="3">
        <f>IF(MATCH($O$1,$C2962:$C2965,0)&lt;(MATCH($P$1,$C2962:$C2965,0)),1*a_vote,0)+IF(MATCH($O$1,$D2962:$D2965,0)&lt;MATCH($P$1,$D2962:$D2965,0),1*b_vote,0)+IF(MATCH($O$1,$E2962:$E2965,0)&lt;MATCH($P$1,$E2962:$E2965,0),1*c_vote,0)+IF(MATCH($O$1,$F2962:$F2965,0)&lt;MATCH($P$1,$F2962:$F2965,0),1*d_vote,0)</f>
        <v>0.48</v>
      </c>
      <c r="P2962" s="3">
        <f>IF(MATCH(O$1,$C2962:$C2965,0)&gt;(MATCH(P$1,$C2962:$C2965,0)),1*a_vote,0)+IF(MATCH(O$1,$D2962:$D2965,0)&gt;MATCH(P$1,$D2962:$D2965,0),1*b_vote,0)+IF(MATCH(O$1,$E2962:$E2965,0)&gt;MATCH(P$1,$E2962:$E2965,0),1*c_vote,0)+IF(MATCH(O$1,$F2962:$F2965,0)&gt;MATCH(P$1,$F2962:$F2965,0),1*d_vote,0)</f>
        <v>0.52</v>
      </c>
      <c r="Q2962" s="3">
        <f>IF(MATCH($Q$1,$C2962:$C2965,0)&lt;(MATCH($R$1,$C2962:$C2965,0)),1*a_vote,0)+IF(MATCH($Q$1,$D2962:$D2965,0)&lt;MATCH($R$1,$D2962:$D2965,0),1*b_vote,0)+IF(MATCH($Q$1,$E2962:$E2965,0)&lt;MATCH($R$1,$E2962:$E2965,0),1*c_vote,0)+IF(MATCH($Q$1,$F2962:$F2965,0)&lt;MATCH($R$1,$F2962:$F2965,0),1*d_vote,0)</f>
        <v>0.78</v>
      </c>
      <c r="R2962" s="3">
        <f>IF(MATCH(Q$1,$C2962:$C2965,0)&gt;(MATCH(R$1,$C2962:$C2965,0)),1*a_vote,0)+IF(MATCH(Q$1,$D2962:$D2965,0)&gt;MATCH(R$1,$D2962:$D2965,0),1*b_vote,0)+IF(MATCH(Q$1,$E2962:$E2965,0)&gt;MATCH(R$1,$E2962:$E2965,0),1*c_vote,0)+IF(MATCH(Q$1,$F2962:$F2965,0)&gt;MATCH(R$1,$F2962:$F2965,0),1*d_vote,0)</f>
        <v>0.21999999999999997</v>
      </c>
      <c r="S2962" s="3">
        <f>IF(MATCH($S$1,$C2962:$C2965,0)&lt;(MATCH($T$1,$C2962:$C2965,0)),1*a_vote,0)+IF(MATCH($S$1,$D2962:$D2965,0)&lt;MATCH($T$1,$D2962:$D2965,0),1*b_vote,0)+IF(MATCH($S$1,$E2962:$E2965,0)&lt;MATCH($T$1,$E2962:$E2965,0),1*c_vote,0)+IF(MATCH($S$1,$F2962:$F2965,0)&lt;MATCH($T$1,$F2962:$F2965,0),1*d_vote,0)</f>
        <v>0.78</v>
      </c>
      <c r="T2962" s="3">
        <f>IF(MATCH(S$1,$C2962:$C2965,0)&gt;(MATCH(T$1,$C2962:$C2965,0)),1*a_vote,0)+IF(MATCH(S$1,$D2962:$D2965,0)&gt;MATCH(T$1,$D2962:$D2965,0),1*b_vote,0)+IF(MATCH(S$1,$E2962:$E2965,0)&gt;MATCH(T$1,$E2962:$E2965,0),1*c_vote,0)+IF(MATCH(S$1,$F2962:$F2965,0)&gt;MATCH(T$1,$F2962:$F2965,0),1*d_vote,0)</f>
        <v>0.21999999999999997</v>
      </c>
    </row>
    <row r="2963" spans="1:20" x14ac:dyDescent="0.25">
      <c r="A2963">
        <f t="shared" si="94"/>
        <v>2962</v>
      </c>
      <c r="B2963">
        <f t="shared" si="95"/>
        <v>741</v>
      </c>
      <c r="C2963" t="str">
        <f>INDEX('VBA code_permu_wo_repettn'!$T$3:$Y$6,COUNTIF('Profile-matrices_Condorcet'!$B$2:$B2963,'Profile-matrices_Condorcet'!$B2963),MATCH(INDEX('numeric possibilities'!D$3:D$1298,VLOOKUP($B2963,'numeric possibilities'!$C$3:$G$1298,1)),'VBA code_permu_wo_repettn'!$T$2:$Y$2))</f>
        <v>C</v>
      </c>
      <c r="D2963" t="str">
        <f>INDEX('VBA code_permu_wo_repettn'!$AA$3:$AF$6,COUNTIF('Profile-matrices_Condorcet'!$B$2:$B2963,'Profile-matrices_Condorcet'!$B2963),MATCH(INDEX('numeric possibilities'!E$3:E$1298,VLOOKUP($B2963,'numeric possibilities'!$C$3:$G$1298,1)),'VBA code_permu_wo_repettn'!$AA$2:$AF$2))</f>
        <v>C</v>
      </c>
      <c r="E2963" t="str">
        <f>INDEX('VBA code_permu_wo_repettn'!$AH$3:$AM$6,COUNTIF('Profile-matrices_Condorcet'!$B$2:$B2963,'Profile-matrices_Condorcet'!$B2963),MATCH(INDEX('numeric possibilities'!F$3:F$1298,VLOOKUP($B2963,'numeric possibilities'!$C$3:$G$1298,1)),'VBA code_permu_wo_repettn'!$AH$2:$AM$2))</f>
        <v>B</v>
      </c>
      <c r="F2963" t="str">
        <f>INDEX('VBA code_permu_wo_repettn'!$AO$3:$AT$6,COUNTIF('Profile-matrices_Condorcet'!$B$2:$B2963,'Profile-matrices_Condorcet'!$B2963),MATCH(INDEX('numeric possibilities'!G$3:G$1298,VLOOKUP($B2963,'numeric possibilities'!$C$3:$G$1298,1)),'VBA code_permu_wo_repettn'!$AO$2:$AT$2))</f>
        <v>B</v>
      </c>
      <c r="H2963" t="s">
        <v>15</v>
      </c>
      <c r="I2963" t="str">
        <f>IF(I2962&gt;J2962,$I$1,IF(I2962&lt;J2962,$J$1,0))</f>
        <v>B</v>
      </c>
      <c r="K2963" t="str">
        <f>IF(K2962&gt;L2962,$K$1,IF(K2962&lt;L2962,$L$1,0))</f>
        <v>C</v>
      </c>
      <c r="M2963" t="str">
        <f>IF(M2962&gt;N2962,$M$1,IF(M2962&lt;N2962,$N$1,0))</f>
        <v>A</v>
      </c>
      <c r="O2963" t="str">
        <f>IF(O2962&gt;P2962,$O$1,IF(O2962&lt;P2962,$P$1,0))</f>
        <v>C</v>
      </c>
      <c r="Q2963" t="str">
        <f>IF(Q2962&gt;R2962,$Q$1,IF(Q2962&lt;R2962,$R$1,0))</f>
        <v>B</v>
      </c>
      <c r="S2963" t="str">
        <f>IF(S2962&gt;T2962,$S$1,IF(S2962&lt;T2962,$T$1,0))</f>
        <v>C</v>
      </c>
    </row>
    <row r="2964" spans="1:20" x14ac:dyDescent="0.25">
      <c r="A2964">
        <f t="shared" si="94"/>
        <v>2963</v>
      </c>
      <c r="B2964">
        <f t="shared" si="95"/>
        <v>741</v>
      </c>
      <c r="C2964" t="str">
        <f>INDEX('VBA code_permu_wo_repettn'!$T$3:$Y$6,COUNTIF('Profile-matrices_Condorcet'!$B$2:$B2964,'Profile-matrices_Condorcet'!$B2964),MATCH(INDEX('numeric possibilities'!D$3:D$1298,VLOOKUP($B2964,'numeric possibilities'!$C$3:$G$1298,1)),'VBA code_permu_wo_repettn'!$T$2:$Y$2))</f>
        <v>B</v>
      </c>
      <c r="D2964" t="str">
        <f>INDEX('VBA code_permu_wo_repettn'!$AA$3:$AF$6,COUNTIF('Profile-matrices_Condorcet'!$B$2:$B2964,'Profile-matrices_Condorcet'!$B2964),MATCH(INDEX('numeric possibilities'!E$3:E$1298,VLOOKUP($B2964,'numeric possibilities'!$C$3:$G$1298,1)),'VBA code_permu_wo_repettn'!$AA$2:$AF$2))</f>
        <v>D</v>
      </c>
      <c r="E2964" t="str">
        <f>INDEX('VBA code_permu_wo_repettn'!$AH$3:$AM$6,COUNTIF('Profile-matrices_Condorcet'!$B$2:$B2964,'Profile-matrices_Condorcet'!$B2964),MATCH(INDEX('numeric possibilities'!F$3:F$1298,VLOOKUP($B2964,'numeric possibilities'!$C$3:$G$1298,1)),'VBA code_permu_wo_repettn'!$AH$2:$AM$2))</f>
        <v>A</v>
      </c>
      <c r="F2964" t="str">
        <f>INDEX('VBA code_permu_wo_repettn'!$AO$3:$AT$6,COUNTIF('Profile-matrices_Condorcet'!$B$2:$B2964,'Profile-matrices_Condorcet'!$B2964),MATCH(INDEX('numeric possibilities'!G$3:G$1298,VLOOKUP($B2964,'numeric possibilities'!$C$3:$G$1298,1)),'VBA code_permu_wo_repettn'!$AO$2:$AT$2))</f>
        <v>C</v>
      </c>
      <c r="I2964" t="s">
        <v>0</v>
      </c>
      <c r="J2964" t="s">
        <v>1</v>
      </c>
      <c r="K2964" t="s">
        <v>2</v>
      </c>
      <c r="L2964" t="s">
        <v>3</v>
      </c>
    </row>
    <row r="2965" spans="1:20" x14ac:dyDescent="0.25">
      <c r="A2965">
        <f t="shared" si="94"/>
        <v>2964</v>
      </c>
      <c r="B2965">
        <f t="shared" si="95"/>
        <v>741</v>
      </c>
      <c r="C2965" t="str">
        <f>INDEX('VBA code_permu_wo_repettn'!$T$3:$Y$6,COUNTIF('Profile-matrices_Condorcet'!$B$2:$B2965,'Profile-matrices_Condorcet'!$B2965),MATCH(INDEX('numeric possibilities'!D$3:D$1298,VLOOKUP($B2965,'numeric possibilities'!$C$3:$G$1298,1)),'VBA code_permu_wo_repettn'!$T$2:$Y$2))</f>
        <v>D</v>
      </c>
      <c r="D2965" t="str">
        <f>INDEX('VBA code_permu_wo_repettn'!$AA$3:$AF$6,COUNTIF('Profile-matrices_Condorcet'!$B$2:$B2965,'Profile-matrices_Condorcet'!$B2965),MATCH(INDEX('numeric possibilities'!E$3:E$1298,VLOOKUP($B2965,'numeric possibilities'!$C$3:$G$1298,1)),'VBA code_permu_wo_repettn'!$AA$2:$AF$2))</f>
        <v>A</v>
      </c>
      <c r="E2965" t="str">
        <f>INDEX('VBA code_permu_wo_repettn'!$AH$3:$AM$6,COUNTIF('Profile-matrices_Condorcet'!$B$2:$B2965,'Profile-matrices_Condorcet'!$B2965),MATCH(INDEX('numeric possibilities'!F$3:F$1298,VLOOKUP($B2965,'numeric possibilities'!$C$3:$G$1298,1)),'VBA code_permu_wo_repettn'!$AH$2:$AM$2))</f>
        <v>D</v>
      </c>
      <c r="F2965" t="str">
        <f>INDEX('VBA code_permu_wo_repettn'!$AO$3:$AT$6,COUNTIF('Profile-matrices_Condorcet'!$B$2:$B2965,'Profile-matrices_Condorcet'!$B2965),MATCH(INDEX('numeric possibilities'!G$3:G$1298,VLOOKUP($B2965,'numeric possibilities'!$C$3:$G$1298,1)),'VBA code_permu_wo_repettn'!$AO$2:$AT$2))</f>
        <v>A</v>
      </c>
      <c r="G2965" t="str">
        <f>IF(MAX(I2965:L2965)&gt;='numeric possibilities'!$B$4/2,INDEX('Profile-matrices_Condorcet'!I2964:L2964,1,MATCH(MAX('Profile-matrices_Condorcet'!I2965:L2965),'Profile-matrices_Condorcet'!I2965:L2965,0)),"NCW")</f>
        <v>C</v>
      </c>
      <c r="H2965" t="s">
        <v>13</v>
      </c>
      <c r="I2965" s="3">
        <f>COUNTIF($I2963:$S2963,I2964)</f>
        <v>1</v>
      </c>
      <c r="J2965" s="3">
        <f>COUNTIF($I2963:$S2963,J2964)</f>
        <v>2</v>
      </c>
      <c r="K2965" s="3">
        <f>COUNTIF($I2963:$S2963,K2964)</f>
        <v>3</v>
      </c>
      <c r="L2965" s="3">
        <f>COUNTIF($I2963:$S2963,L2964)</f>
        <v>0</v>
      </c>
    </row>
    <row r="2966" spans="1:20" x14ac:dyDescent="0.25">
      <c r="A2966">
        <f t="shared" si="94"/>
        <v>2965</v>
      </c>
      <c r="B2966">
        <f t="shared" si="95"/>
        <v>742</v>
      </c>
      <c r="C2966" t="str">
        <f>INDEX('VBA code_permu_wo_repettn'!$T$3:$Y$6,COUNTIF('Profile-matrices_Condorcet'!$B$2:$B2966,'Profile-matrices_Condorcet'!$B2966),MATCH(INDEX('numeric possibilities'!D$3:D$1298,VLOOKUP($B2966,'numeric possibilities'!$C$3:$G$1298,1)),'VBA code_permu_wo_repettn'!$T$2:$Y$2))</f>
        <v>A</v>
      </c>
      <c r="D2966" t="str">
        <f>INDEX('VBA code_permu_wo_repettn'!$AA$3:$AF$6,COUNTIF('Profile-matrices_Condorcet'!$B$2:$B2966,'Profile-matrices_Condorcet'!$B2966),MATCH(INDEX('numeric possibilities'!E$3:E$1298,VLOOKUP($B2966,'numeric possibilities'!$C$3:$G$1298,1)),'VBA code_permu_wo_repettn'!$AA$2:$AF$2))</f>
        <v>B</v>
      </c>
      <c r="E2966" t="str">
        <f>INDEX('VBA code_permu_wo_repettn'!$AH$3:$AM$6,COUNTIF('Profile-matrices_Condorcet'!$B$2:$B2966,'Profile-matrices_Condorcet'!$B2966),MATCH(INDEX('numeric possibilities'!F$3:F$1298,VLOOKUP($B2966,'numeric possibilities'!$C$3:$G$1298,1)),'VBA code_permu_wo_repettn'!$AH$2:$AM$2))</f>
        <v>C</v>
      </c>
      <c r="F2966" t="str">
        <f>INDEX('VBA code_permu_wo_repettn'!$AO$3:$AT$6,COUNTIF('Profile-matrices_Condorcet'!$B$2:$B2966,'Profile-matrices_Condorcet'!$B2966),MATCH(INDEX('numeric possibilities'!G$3:G$1298,VLOOKUP($B2966,'numeric possibilities'!$C$3:$G$1298,1)),'VBA code_permu_wo_repettn'!$AO$2:$AT$2))</f>
        <v>D</v>
      </c>
      <c r="H2966" t="s">
        <v>14</v>
      </c>
      <c r="I2966" s="3">
        <f>IF(MATCH(I$1,$C2966:$C2969,0)&lt;(MATCH(J$1,$C2966:$C2969,0)),1*a_vote,0)+IF(MATCH(I$1,$D2966:$D2969,0)&lt;MATCH(J$1,$D2966:$D2969,0),1*b_vote,0)+IF(MATCH(I$1,$E2966:$E2969,0)&lt;MATCH(J$1,$E2966:$E2969,0),1*c_vote,0)+IF(MATCH(I$1,$F2966:$F2969,0)&lt;MATCH(J$1,$F2966:$F2969,0),1*d_vote,0)</f>
        <v>0.27</v>
      </c>
      <c r="J2966" s="3">
        <f>IF(MATCH(I$1,$C2966:$C2969,0)&gt;(MATCH(J$1,$C2966:$C2969,0)),1*a_vote,0)+IF(MATCH(I$1,$D2966:$D2969,0)&gt;MATCH(J$1,$D2966:$D2969,0),1*b_vote,0)+IF(MATCH(I$1,$E2966:$E2969,0)&gt;MATCH(J$1,$E2966:$E2969,0),1*c_vote,0)+IF(MATCH(I$1,$F2966:$F2969,0)&gt;MATCH(J$1,$F2966:$F2969,0),1*d_vote,0)</f>
        <v>0.73</v>
      </c>
      <c r="K2966" s="3">
        <f>IF(MATCH($K$1,$C2966:$C2969,0)&lt;(MATCH($L$1,$C2966:$C2969,0)),1*a_vote,0)+IF(MATCH($K$1,$D2966:$D2969,0)&lt;MATCH($L$1,$D2966:$D2969,0),1*b_vote,0)+IF(MATCH($K$1,$E2966:$E2969,0)&lt;MATCH($L$1,$E2966:$E2969,0),1*c_vote,0)+IF(MATCH($K$1,$F2966:$F2969,0)&lt;MATCH($L$1,$F2966:$F2969,0),1*d_vote,0)</f>
        <v>0.27</v>
      </c>
      <c r="L2966" s="3">
        <f>IF(MATCH(K$1,$C2966:$C2969,0)&gt;(MATCH(L$1,$C2966:$C2969,0)),1*a_vote,0)+IF(MATCH(K$1,$D2966:$D2969,0)&gt;MATCH(L$1,$D2966:$D2969,0),1*b_vote,0)+IF(MATCH(K$1,$E2966:$E2969,0)&gt;MATCH(L$1,$E2966:$E2969,0),1*c_vote,0)+IF(MATCH(K$1,$F2966:$F2969,0)&gt;MATCH(L$1,$F2966:$F2969,0),1*d_vote,0)</f>
        <v>0.73</v>
      </c>
      <c r="M2966" s="3">
        <f>IF(MATCH($M$1,$C2966:$C2969,0)&lt;(MATCH($N$1,$C2966:$C2969,0)),1*a_vote,0)+IF(MATCH($M$1,$D2966:$D2969,0)&lt;MATCH($N$1,$D2966:$D2969,0),1*b_vote,0)+IF(MATCH($M$1,$E2966:$E2969,0)&lt;MATCH($N$1,$E2966:$E2969,0),1*c_vote,0)+IF(MATCH($M$1,$F2966:$F2969,0)&lt;MATCH($N$1,$F2966:$F2969,0),1*d_vote,0)</f>
        <v>0.52</v>
      </c>
      <c r="N2966" s="3">
        <f>IF(MATCH(M$1,$C2966:$C2969,0)&gt;(MATCH(N$1,$C2966:$C2969,0)),1*a_vote,0)+IF(MATCH(M$1,$D2966:$D2969,0)&gt;MATCH(N$1,$D2966:$D2969,0),1*b_vote,0)+IF(MATCH(M$1,$E2966:$E2969,0)&gt;MATCH(N$1,$E2966:$E2969,0),1*c_vote,0)+IF(MATCH(M$1,$F2966:$F2969,0)&gt;MATCH(N$1,$F2966:$F2969,0),1*d_vote,0)</f>
        <v>0.48</v>
      </c>
      <c r="O2966" s="3">
        <f>IF(MATCH($O$1,$C2966:$C2969,0)&lt;(MATCH($P$1,$C2966:$C2969,0)),1*a_vote,0)+IF(MATCH($O$1,$D2966:$D2969,0)&lt;MATCH($P$1,$D2966:$D2969,0),1*b_vote,0)+IF(MATCH($O$1,$E2966:$E2969,0)&lt;MATCH($P$1,$E2966:$E2969,0),1*c_vote,0)+IF(MATCH($O$1,$F2966:$F2969,0)&lt;MATCH($P$1,$F2966:$F2969,0),1*d_vote,0)</f>
        <v>0.48</v>
      </c>
      <c r="P2966" s="3">
        <f>IF(MATCH(O$1,$C2966:$C2969,0)&gt;(MATCH(P$1,$C2966:$C2969,0)),1*a_vote,0)+IF(MATCH(O$1,$D2966:$D2969,0)&gt;MATCH(P$1,$D2966:$D2969,0),1*b_vote,0)+IF(MATCH(O$1,$E2966:$E2969,0)&gt;MATCH(P$1,$E2966:$E2969,0),1*c_vote,0)+IF(MATCH(O$1,$F2966:$F2969,0)&gt;MATCH(P$1,$F2966:$F2969,0),1*d_vote,0)</f>
        <v>0.52</v>
      </c>
      <c r="Q2966" s="3">
        <f>IF(MATCH($Q$1,$C2966:$C2969,0)&lt;(MATCH($R$1,$C2966:$C2969,0)),1*a_vote,0)+IF(MATCH($Q$1,$D2966:$D2969,0)&lt;MATCH($R$1,$D2966:$D2969,0),1*b_vote,0)+IF(MATCH($Q$1,$E2966:$E2969,0)&lt;MATCH($R$1,$E2966:$E2969,0),1*c_vote,0)+IF(MATCH($Q$1,$F2966:$F2969,0)&lt;MATCH($R$1,$F2966:$F2969,0),1*d_vote,0)</f>
        <v>0.51</v>
      </c>
      <c r="R2966" s="3">
        <f>IF(MATCH(Q$1,$C2966:$C2969,0)&gt;(MATCH(R$1,$C2966:$C2969,0)),1*a_vote,0)+IF(MATCH(Q$1,$D2966:$D2969,0)&gt;MATCH(R$1,$D2966:$D2969,0),1*b_vote,0)+IF(MATCH(Q$1,$E2966:$E2969,0)&gt;MATCH(R$1,$E2966:$E2969,0),1*c_vote,0)+IF(MATCH(Q$1,$F2966:$F2969,0)&gt;MATCH(R$1,$F2966:$F2969,0),1*d_vote,0)</f>
        <v>0.49</v>
      </c>
      <c r="S2966" s="3">
        <f>IF(MATCH($S$1,$C2966:$C2969,0)&lt;(MATCH($T$1,$C2966:$C2969,0)),1*a_vote,0)+IF(MATCH($S$1,$D2966:$D2969,0)&lt;MATCH($T$1,$D2966:$D2969,0),1*b_vote,0)+IF(MATCH($S$1,$E2966:$E2969,0)&lt;MATCH($T$1,$E2966:$E2969,0),1*c_vote,0)+IF(MATCH($S$1,$F2966:$F2969,0)&lt;MATCH($T$1,$F2966:$F2969,0),1*d_vote,0)</f>
        <v>0.78</v>
      </c>
      <c r="T2966" s="3">
        <f>IF(MATCH(S$1,$C2966:$C2969,0)&gt;(MATCH(T$1,$C2966:$C2969,0)),1*a_vote,0)+IF(MATCH(S$1,$D2966:$D2969,0)&gt;MATCH(T$1,$D2966:$D2969,0),1*b_vote,0)+IF(MATCH(S$1,$E2966:$E2969,0)&gt;MATCH(T$1,$E2966:$E2969,0),1*c_vote,0)+IF(MATCH(S$1,$F2966:$F2969,0)&gt;MATCH(T$1,$F2966:$F2969,0),1*d_vote,0)</f>
        <v>0.21999999999999997</v>
      </c>
    </row>
    <row r="2967" spans="1:20" x14ac:dyDescent="0.25">
      <c r="A2967">
        <f t="shared" si="94"/>
        <v>2966</v>
      </c>
      <c r="B2967">
        <f t="shared" si="95"/>
        <v>742</v>
      </c>
      <c r="C2967" t="str">
        <f>INDEX('VBA code_permu_wo_repettn'!$T$3:$Y$6,COUNTIF('Profile-matrices_Condorcet'!$B$2:$B2967,'Profile-matrices_Condorcet'!$B2967),MATCH(INDEX('numeric possibilities'!D$3:D$1298,VLOOKUP($B2967,'numeric possibilities'!$C$3:$G$1298,1)),'VBA code_permu_wo_repettn'!$T$2:$Y$2))</f>
        <v>C</v>
      </c>
      <c r="D2967" t="str">
        <f>INDEX('VBA code_permu_wo_repettn'!$AA$3:$AF$6,COUNTIF('Profile-matrices_Condorcet'!$B$2:$B2967,'Profile-matrices_Condorcet'!$B2967),MATCH(INDEX('numeric possibilities'!E$3:E$1298,VLOOKUP($B2967,'numeric possibilities'!$C$3:$G$1298,1)),'VBA code_permu_wo_repettn'!$AA$2:$AF$2))</f>
        <v>C</v>
      </c>
      <c r="E2967" t="str">
        <f>INDEX('VBA code_permu_wo_repettn'!$AH$3:$AM$6,COUNTIF('Profile-matrices_Condorcet'!$B$2:$B2967,'Profile-matrices_Condorcet'!$B2967),MATCH(INDEX('numeric possibilities'!F$3:F$1298,VLOOKUP($B2967,'numeric possibilities'!$C$3:$G$1298,1)),'VBA code_permu_wo_repettn'!$AH$2:$AM$2))</f>
        <v>B</v>
      </c>
      <c r="F2967" t="str">
        <f>INDEX('VBA code_permu_wo_repettn'!$AO$3:$AT$6,COUNTIF('Profile-matrices_Condorcet'!$B$2:$B2967,'Profile-matrices_Condorcet'!$B2967),MATCH(INDEX('numeric possibilities'!G$3:G$1298,VLOOKUP($B2967,'numeric possibilities'!$C$3:$G$1298,1)),'VBA code_permu_wo_repettn'!$AO$2:$AT$2))</f>
        <v>B</v>
      </c>
      <c r="H2967" t="s">
        <v>15</v>
      </c>
      <c r="I2967" t="str">
        <f>IF(I2966&gt;J2966,$I$1,IF(I2966&lt;J2966,$J$1,0))</f>
        <v>B</v>
      </c>
      <c r="K2967" t="str">
        <f>IF(K2966&gt;L2966,$K$1,IF(K2966&lt;L2966,$L$1,0))</f>
        <v>C</v>
      </c>
      <c r="M2967" t="str">
        <f>IF(M2966&gt;N2966,$M$1,IF(M2966&lt;N2966,$N$1,0))</f>
        <v>A</v>
      </c>
      <c r="O2967" t="str">
        <f>IF(O2966&gt;P2966,$O$1,IF(O2966&lt;P2966,$P$1,0))</f>
        <v>C</v>
      </c>
      <c r="Q2967" t="str">
        <f>IF(Q2966&gt;R2966,$Q$1,IF(Q2966&lt;R2966,$R$1,0))</f>
        <v>B</v>
      </c>
      <c r="S2967" t="str">
        <f>IF(S2966&gt;T2966,$S$1,IF(S2966&lt;T2966,$T$1,0))</f>
        <v>C</v>
      </c>
    </row>
    <row r="2968" spans="1:20" x14ac:dyDescent="0.25">
      <c r="A2968">
        <f t="shared" si="94"/>
        <v>2967</v>
      </c>
      <c r="B2968">
        <f t="shared" si="95"/>
        <v>742</v>
      </c>
      <c r="C2968" t="str">
        <f>INDEX('VBA code_permu_wo_repettn'!$T$3:$Y$6,COUNTIF('Profile-matrices_Condorcet'!$B$2:$B2968,'Profile-matrices_Condorcet'!$B2968),MATCH(INDEX('numeric possibilities'!D$3:D$1298,VLOOKUP($B2968,'numeric possibilities'!$C$3:$G$1298,1)),'VBA code_permu_wo_repettn'!$T$2:$Y$2))</f>
        <v>D</v>
      </c>
      <c r="D2968" t="str">
        <f>INDEX('VBA code_permu_wo_repettn'!$AA$3:$AF$6,COUNTIF('Profile-matrices_Condorcet'!$B$2:$B2968,'Profile-matrices_Condorcet'!$B2968),MATCH(INDEX('numeric possibilities'!E$3:E$1298,VLOOKUP($B2968,'numeric possibilities'!$C$3:$G$1298,1)),'VBA code_permu_wo_repettn'!$AA$2:$AF$2))</f>
        <v>D</v>
      </c>
      <c r="E2968" t="str">
        <f>INDEX('VBA code_permu_wo_repettn'!$AH$3:$AM$6,COUNTIF('Profile-matrices_Condorcet'!$B$2:$B2968,'Profile-matrices_Condorcet'!$B2968),MATCH(INDEX('numeric possibilities'!F$3:F$1298,VLOOKUP($B2968,'numeric possibilities'!$C$3:$G$1298,1)),'VBA code_permu_wo_repettn'!$AH$2:$AM$2))</f>
        <v>A</v>
      </c>
      <c r="F2968" t="str">
        <f>INDEX('VBA code_permu_wo_repettn'!$AO$3:$AT$6,COUNTIF('Profile-matrices_Condorcet'!$B$2:$B2968,'Profile-matrices_Condorcet'!$B2968),MATCH(INDEX('numeric possibilities'!G$3:G$1298,VLOOKUP($B2968,'numeric possibilities'!$C$3:$G$1298,1)),'VBA code_permu_wo_repettn'!$AO$2:$AT$2))</f>
        <v>C</v>
      </c>
      <c r="I2968" t="s">
        <v>0</v>
      </c>
      <c r="J2968" t="s">
        <v>1</v>
      </c>
      <c r="K2968" t="s">
        <v>2</v>
      </c>
      <c r="L2968" t="s">
        <v>3</v>
      </c>
    </row>
    <row r="2969" spans="1:20" x14ac:dyDescent="0.25">
      <c r="A2969">
        <f t="shared" si="94"/>
        <v>2968</v>
      </c>
      <c r="B2969">
        <f t="shared" si="95"/>
        <v>742</v>
      </c>
      <c r="C2969" t="str">
        <f>INDEX('VBA code_permu_wo_repettn'!$T$3:$Y$6,COUNTIF('Profile-matrices_Condorcet'!$B$2:$B2969,'Profile-matrices_Condorcet'!$B2969),MATCH(INDEX('numeric possibilities'!D$3:D$1298,VLOOKUP($B2969,'numeric possibilities'!$C$3:$G$1298,1)),'VBA code_permu_wo_repettn'!$T$2:$Y$2))</f>
        <v>B</v>
      </c>
      <c r="D2969" t="str">
        <f>INDEX('VBA code_permu_wo_repettn'!$AA$3:$AF$6,COUNTIF('Profile-matrices_Condorcet'!$B$2:$B2969,'Profile-matrices_Condorcet'!$B2969),MATCH(INDEX('numeric possibilities'!E$3:E$1298,VLOOKUP($B2969,'numeric possibilities'!$C$3:$G$1298,1)),'VBA code_permu_wo_repettn'!$AA$2:$AF$2))</f>
        <v>A</v>
      </c>
      <c r="E2969" t="str">
        <f>INDEX('VBA code_permu_wo_repettn'!$AH$3:$AM$6,COUNTIF('Profile-matrices_Condorcet'!$B$2:$B2969,'Profile-matrices_Condorcet'!$B2969),MATCH(INDEX('numeric possibilities'!F$3:F$1298,VLOOKUP($B2969,'numeric possibilities'!$C$3:$G$1298,1)),'VBA code_permu_wo_repettn'!$AH$2:$AM$2))</f>
        <v>D</v>
      </c>
      <c r="F2969" t="str">
        <f>INDEX('VBA code_permu_wo_repettn'!$AO$3:$AT$6,COUNTIF('Profile-matrices_Condorcet'!$B$2:$B2969,'Profile-matrices_Condorcet'!$B2969),MATCH(INDEX('numeric possibilities'!G$3:G$1298,VLOOKUP($B2969,'numeric possibilities'!$C$3:$G$1298,1)),'VBA code_permu_wo_repettn'!$AO$2:$AT$2))</f>
        <v>A</v>
      </c>
      <c r="G2969" t="str">
        <f>IF(MAX(I2969:L2969)&gt;='numeric possibilities'!$B$4/2,INDEX('Profile-matrices_Condorcet'!I2968:L2968,1,MATCH(MAX('Profile-matrices_Condorcet'!I2969:L2969),'Profile-matrices_Condorcet'!I2969:L2969,0)),"NCW")</f>
        <v>C</v>
      </c>
      <c r="H2969" t="s">
        <v>13</v>
      </c>
      <c r="I2969" s="3">
        <f>COUNTIF($I2967:$S2967,I2968)</f>
        <v>1</v>
      </c>
      <c r="J2969" s="3">
        <f>COUNTIF($I2967:$S2967,J2968)</f>
        <v>2</v>
      </c>
      <c r="K2969" s="3">
        <f>COUNTIF($I2967:$S2967,K2968)</f>
        <v>3</v>
      </c>
      <c r="L2969" s="3">
        <f>COUNTIF($I2967:$S2967,L2968)</f>
        <v>0</v>
      </c>
    </row>
    <row r="2970" spans="1:20" x14ac:dyDescent="0.25">
      <c r="A2970">
        <f t="shared" si="94"/>
        <v>2969</v>
      </c>
      <c r="B2970">
        <f t="shared" si="95"/>
        <v>743</v>
      </c>
      <c r="C2970" t="str">
        <f>INDEX('VBA code_permu_wo_repettn'!$T$3:$Y$6,COUNTIF('Profile-matrices_Condorcet'!$B$2:$B2970,'Profile-matrices_Condorcet'!$B2970),MATCH(INDEX('numeric possibilities'!D$3:D$1298,VLOOKUP($B2970,'numeric possibilities'!$C$3:$G$1298,1)),'VBA code_permu_wo_repettn'!$T$2:$Y$2))</f>
        <v>A</v>
      </c>
      <c r="D2970" t="str">
        <f>INDEX('VBA code_permu_wo_repettn'!$AA$3:$AF$6,COUNTIF('Profile-matrices_Condorcet'!$B$2:$B2970,'Profile-matrices_Condorcet'!$B2970),MATCH(INDEX('numeric possibilities'!E$3:E$1298,VLOOKUP($B2970,'numeric possibilities'!$C$3:$G$1298,1)),'VBA code_permu_wo_repettn'!$AA$2:$AF$2))</f>
        <v>B</v>
      </c>
      <c r="E2970" t="str">
        <f>INDEX('VBA code_permu_wo_repettn'!$AH$3:$AM$6,COUNTIF('Profile-matrices_Condorcet'!$B$2:$B2970,'Profile-matrices_Condorcet'!$B2970),MATCH(INDEX('numeric possibilities'!F$3:F$1298,VLOOKUP($B2970,'numeric possibilities'!$C$3:$G$1298,1)),'VBA code_permu_wo_repettn'!$AH$2:$AM$2))</f>
        <v>C</v>
      </c>
      <c r="F2970" t="str">
        <f>INDEX('VBA code_permu_wo_repettn'!$AO$3:$AT$6,COUNTIF('Profile-matrices_Condorcet'!$B$2:$B2970,'Profile-matrices_Condorcet'!$B2970),MATCH(INDEX('numeric possibilities'!G$3:G$1298,VLOOKUP($B2970,'numeric possibilities'!$C$3:$G$1298,1)),'VBA code_permu_wo_repettn'!$AO$2:$AT$2))</f>
        <v>D</v>
      </c>
      <c r="H2970" t="s">
        <v>14</v>
      </c>
      <c r="I2970" s="3">
        <f>IF(MATCH(I$1,$C2970:$C2973,0)&lt;(MATCH(J$1,$C2970:$C2973,0)),1*a_vote,0)+IF(MATCH(I$1,$D2970:$D2973,0)&lt;MATCH(J$1,$D2970:$D2973,0),1*b_vote,0)+IF(MATCH(I$1,$E2970:$E2973,0)&lt;MATCH(J$1,$E2970:$E2973,0),1*c_vote,0)+IF(MATCH(I$1,$F2970:$F2973,0)&lt;MATCH(J$1,$F2970:$F2973,0),1*d_vote,0)</f>
        <v>0.27</v>
      </c>
      <c r="J2970" s="3">
        <f>IF(MATCH(I$1,$C2970:$C2973,0)&gt;(MATCH(J$1,$C2970:$C2973,0)),1*a_vote,0)+IF(MATCH(I$1,$D2970:$D2973,0)&gt;MATCH(J$1,$D2970:$D2973,0),1*b_vote,0)+IF(MATCH(I$1,$E2970:$E2973,0)&gt;MATCH(J$1,$E2970:$E2973,0),1*c_vote,0)+IF(MATCH(I$1,$F2970:$F2973,0)&gt;MATCH(J$1,$F2970:$F2973,0),1*d_vote,0)</f>
        <v>0.73</v>
      </c>
      <c r="K2970" s="3">
        <f>IF(MATCH($K$1,$C2970:$C2973,0)&lt;(MATCH($L$1,$C2970:$C2973,0)),1*a_vote,0)+IF(MATCH($K$1,$D2970:$D2973,0)&lt;MATCH($L$1,$D2970:$D2973,0),1*b_vote,0)+IF(MATCH($K$1,$E2970:$E2973,0)&lt;MATCH($L$1,$E2970:$E2973,0),1*c_vote,0)+IF(MATCH($K$1,$F2970:$F2973,0)&lt;MATCH($L$1,$F2970:$F2973,0),1*d_vote,0)</f>
        <v>0.27</v>
      </c>
      <c r="L2970" s="3">
        <f>IF(MATCH(K$1,$C2970:$C2973,0)&gt;(MATCH(L$1,$C2970:$C2973,0)),1*a_vote,0)+IF(MATCH(K$1,$D2970:$D2973,0)&gt;MATCH(L$1,$D2970:$D2973,0),1*b_vote,0)+IF(MATCH(K$1,$E2970:$E2973,0)&gt;MATCH(L$1,$E2970:$E2973,0),1*c_vote,0)+IF(MATCH(K$1,$F2970:$F2973,0)&gt;MATCH(L$1,$F2970:$F2973,0),1*d_vote,0)</f>
        <v>0.73</v>
      </c>
      <c r="M2970" s="3">
        <f>IF(MATCH($M$1,$C2970:$C2973,0)&lt;(MATCH($N$1,$C2970:$C2973,0)),1*a_vote,0)+IF(MATCH($M$1,$D2970:$D2973,0)&lt;MATCH($N$1,$D2970:$D2973,0),1*b_vote,0)+IF(MATCH($M$1,$E2970:$E2973,0)&lt;MATCH($N$1,$E2970:$E2973,0),1*c_vote,0)+IF(MATCH($M$1,$F2970:$F2973,0)&lt;MATCH($N$1,$F2970:$F2973,0),1*d_vote,0)</f>
        <v>0.52</v>
      </c>
      <c r="N2970" s="3">
        <f>IF(MATCH(M$1,$C2970:$C2973,0)&gt;(MATCH(N$1,$C2970:$C2973,0)),1*a_vote,0)+IF(MATCH(M$1,$D2970:$D2973,0)&gt;MATCH(N$1,$D2970:$D2973,0),1*b_vote,0)+IF(MATCH(M$1,$E2970:$E2973,0)&gt;MATCH(N$1,$E2970:$E2973,0),1*c_vote,0)+IF(MATCH(M$1,$F2970:$F2973,0)&gt;MATCH(N$1,$F2970:$F2973,0),1*d_vote,0)</f>
        <v>0.48</v>
      </c>
      <c r="O2970" s="3">
        <f>IF(MATCH($O$1,$C2970:$C2973,0)&lt;(MATCH($P$1,$C2970:$C2973,0)),1*a_vote,0)+IF(MATCH($O$1,$D2970:$D2973,0)&lt;MATCH($P$1,$D2970:$D2973,0),1*b_vote,0)+IF(MATCH($O$1,$E2970:$E2973,0)&lt;MATCH($P$1,$E2970:$E2973,0),1*c_vote,0)+IF(MATCH($O$1,$F2970:$F2973,0)&lt;MATCH($P$1,$F2970:$F2973,0),1*d_vote,0)</f>
        <v>0.75</v>
      </c>
      <c r="P2970" s="3">
        <f>IF(MATCH(O$1,$C2970:$C2973,0)&gt;(MATCH(P$1,$C2970:$C2973,0)),1*a_vote,0)+IF(MATCH(O$1,$D2970:$D2973,0)&gt;MATCH(P$1,$D2970:$D2973,0),1*b_vote,0)+IF(MATCH(O$1,$E2970:$E2973,0)&gt;MATCH(P$1,$E2970:$E2973,0),1*c_vote,0)+IF(MATCH(O$1,$F2970:$F2973,0)&gt;MATCH(P$1,$F2970:$F2973,0),1*d_vote,0)</f>
        <v>0.25</v>
      </c>
      <c r="Q2970" s="3">
        <f>IF(MATCH($Q$1,$C2970:$C2973,0)&lt;(MATCH($R$1,$C2970:$C2973,0)),1*a_vote,0)+IF(MATCH($Q$1,$D2970:$D2973,0)&lt;MATCH($R$1,$D2970:$D2973,0),1*b_vote,0)+IF(MATCH($Q$1,$E2970:$E2973,0)&lt;MATCH($R$1,$E2970:$E2973,0),1*c_vote,0)+IF(MATCH($Q$1,$F2970:$F2973,0)&lt;MATCH($R$1,$F2970:$F2973,0),1*d_vote,0)</f>
        <v>0.51</v>
      </c>
      <c r="R2970" s="3">
        <f>IF(MATCH(Q$1,$C2970:$C2973,0)&gt;(MATCH(R$1,$C2970:$C2973,0)),1*a_vote,0)+IF(MATCH(Q$1,$D2970:$D2973,0)&gt;MATCH(R$1,$D2970:$D2973,0),1*b_vote,0)+IF(MATCH(Q$1,$E2970:$E2973,0)&gt;MATCH(R$1,$E2970:$E2973,0),1*c_vote,0)+IF(MATCH(Q$1,$F2970:$F2973,0)&gt;MATCH(R$1,$F2970:$F2973,0),1*d_vote,0)</f>
        <v>0.49</v>
      </c>
      <c r="S2970" s="3">
        <f>IF(MATCH($S$1,$C2970:$C2973,0)&lt;(MATCH($T$1,$C2970:$C2973,0)),1*a_vote,0)+IF(MATCH($S$1,$D2970:$D2973,0)&lt;MATCH($T$1,$D2970:$D2973,0),1*b_vote,0)+IF(MATCH($S$1,$E2970:$E2973,0)&lt;MATCH($T$1,$E2970:$E2973,0),1*c_vote,0)+IF(MATCH($S$1,$F2970:$F2973,0)&lt;MATCH($T$1,$F2970:$F2973,0),1*d_vote,0)</f>
        <v>0.51</v>
      </c>
      <c r="T2970" s="3">
        <f>IF(MATCH(S$1,$C2970:$C2973,0)&gt;(MATCH(T$1,$C2970:$C2973,0)),1*a_vote,0)+IF(MATCH(S$1,$D2970:$D2973,0)&gt;MATCH(T$1,$D2970:$D2973,0),1*b_vote,0)+IF(MATCH(S$1,$E2970:$E2973,0)&gt;MATCH(T$1,$E2970:$E2973,0),1*c_vote,0)+IF(MATCH(S$1,$F2970:$F2973,0)&gt;MATCH(T$1,$F2970:$F2973,0),1*d_vote,0)</f>
        <v>0.49</v>
      </c>
    </row>
    <row r="2971" spans="1:20" x14ac:dyDescent="0.25">
      <c r="A2971">
        <f t="shared" si="94"/>
        <v>2970</v>
      </c>
      <c r="B2971">
        <f t="shared" si="95"/>
        <v>743</v>
      </c>
      <c r="C2971" t="str">
        <f>INDEX('VBA code_permu_wo_repettn'!$T$3:$Y$6,COUNTIF('Profile-matrices_Condorcet'!$B$2:$B2971,'Profile-matrices_Condorcet'!$B2971),MATCH(INDEX('numeric possibilities'!D$3:D$1298,VLOOKUP($B2971,'numeric possibilities'!$C$3:$G$1298,1)),'VBA code_permu_wo_repettn'!$T$2:$Y$2))</f>
        <v>D</v>
      </c>
      <c r="D2971" t="str">
        <f>INDEX('VBA code_permu_wo_repettn'!$AA$3:$AF$6,COUNTIF('Profile-matrices_Condorcet'!$B$2:$B2971,'Profile-matrices_Condorcet'!$B2971),MATCH(INDEX('numeric possibilities'!E$3:E$1298,VLOOKUP($B2971,'numeric possibilities'!$C$3:$G$1298,1)),'VBA code_permu_wo_repettn'!$AA$2:$AF$2))</f>
        <v>C</v>
      </c>
      <c r="E2971" t="str">
        <f>INDEX('VBA code_permu_wo_repettn'!$AH$3:$AM$6,COUNTIF('Profile-matrices_Condorcet'!$B$2:$B2971,'Profile-matrices_Condorcet'!$B2971),MATCH(INDEX('numeric possibilities'!F$3:F$1298,VLOOKUP($B2971,'numeric possibilities'!$C$3:$G$1298,1)),'VBA code_permu_wo_repettn'!$AH$2:$AM$2))</f>
        <v>B</v>
      </c>
      <c r="F2971" t="str">
        <f>INDEX('VBA code_permu_wo_repettn'!$AO$3:$AT$6,COUNTIF('Profile-matrices_Condorcet'!$B$2:$B2971,'Profile-matrices_Condorcet'!$B2971),MATCH(INDEX('numeric possibilities'!G$3:G$1298,VLOOKUP($B2971,'numeric possibilities'!$C$3:$G$1298,1)),'VBA code_permu_wo_repettn'!$AO$2:$AT$2))</f>
        <v>B</v>
      </c>
      <c r="H2971" t="s">
        <v>15</v>
      </c>
      <c r="I2971" t="str">
        <f>IF(I2970&gt;J2970,$I$1,IF(I2970&lt;J2970,$J$1,0))</f>
        <v>B</v>
      </c>
      <c r="K2971" t="str">
        <f>IF(K2970&gt;L2970,$K$1,IF(K2970&lt;L2970,$L$1,0))</f>
        <v>C</v>
      </c>
      <c r="M2971" t="str">
        <f>IF(M2970&gt;N2970,$M$1,IF(M2970&lt;N2970,$N$1,0))</f>
        <v>A</v>
      </c>
      <c r="O2971" t="str">
        <f>IF(O2970&gt;P2970,$O$1,IF(O2970&lt;P2970,$P$1,0))</f>
        <v>B</v>
      </c>
      <c r="Q2971" t="str">
        <f>IF(Q2970&gt;R2970,$Q$1,IF(Q2970&lt;R2970,$R$1,0))</f>
        <v>B</v>
      </c>
      <c r="S2971" t="str">
        <f>IF(S2970&gt;T2970,$S$1,IF(S2970&lt;T2970,$T$1,0))</f>
        <v>C</v>
      </c>
    </row>
    <row r="2972" spans="1:20" x14ac:dyDescent="0.25">
      <c r="A2972">
        <f t="shared" si="94"/>
        <v>2971</v>
      </c>
      <c r="B2972">
        <f t="shared" si="95"/>
        <v>743</v>
      </c>
      <c r="C2972" t="str">
        <f>INDEX('VBA code_permu_wo_repettn'!$T$3:$Y$6,COUNTIF('Profile-matrices_Condorcet'!$B$2:$B2972,'Profile-matrices_Condorcet'!$B2972),MATCH(INDEX('numeric possibilities'!D$3:D$1298,VLOOKUP($B2972,'numeric possibilities'!$C$3:$G$1298,1)),'VBA code_permu_wo_repettn'!$T$2:$Y$2))</f>
        <v>B</v>
      </c>
      <c r="D2972" t="str">
        <f>INDEX('VBA code_permu_wo_repettn'!$AA$3:$AF$6,COUNTIF('Profile-matrices_Condorcet'!$B$2:$B2972,'Profile-matrices_Condorcet'!$B2972),MATCH(INDEX('numeric possibilities'!E$3:E$1298,VLOOKUP($B2972,'numeric possibilities'!$C$3:$G$1298,1)),'VBA code_permu_wo_repettn'!$AA$2:$AF$2))</f>
        <v>D</v>
      </c>
      <c r="E2972" t="str">
        <f>INDEX('VBA code_permu_wo_repettn'!$AH$3:$AM$6,COUNTIF('Profile-matrices_Condorcet'!$B$2:$B2972,'Profile-matrices_Condorcet'!$B2972),MATCH(INDEX('numeric possibilities'!F$3:F$1298,VLOOKUP($B2972,'numeric possibilities'!$C$3:$G$1298,1)),'VBA code_permu_wo_repettn'!$AH$2:$AM$2))</f>
        <v>A</v>
      </c>
      <c r="F2972" t="str">
        <f>INDEX('VBA code_permu_wo_repettn'!$AO$3:$AT$6,COUNTIF('Profile-matrices_Condorcet'!$B$2:$B2972,'Profile-matrices_Condorcet'!$B2972),MATCH(INDEX('numeric possibilities'!G$3:G$1298,VLOOKUP($B2972,'numeric possibilities'!$C$3:$G$1298,1)),'VBA code_permu_wo_repettn'!$AO$2:$AT$2))</f>
        <v>C</v>
      </c>
      <c r="I2972" t="s">
        <v>0</v>
      </c>
      <c r="J2972" t="s">
        <v>1</v>
      </c>
      <c r="K2972" t="s">
        <v>2</v>
      </c>
      <c r="L2972" t="s">
        <v>3</v>
      </c>
    </row>
    <row r="2973" spans="1:20" x14ac:dyDescent="0.25">
      <c r="A2973">
        <f t="shared" si="94"/>
        <v>2972</v>
      </c>
      <c r="B2973">
        <f t="shared" si="95"/>
        <v>743</v>
      </c>
      <c r="C2973" t="str">
        <f>INDEX('VBA code_permu_wo_repettn'!$T$3:$Y$6,COUNTIF('Profile-matrices_Condorcet'!$B$2:$B2973,'Profile-matrices_Condorcet'!$B2973),MATCH(INDEX('numeric possibilities'!D$3:D$1298,VLOOKUP($B2973,'numeric possibilities'!$C$3:$G$1298,1)),'VBA code_permu_wo_repettn'!$T$2:$Y$2))</f>
        <v>C</v>
      </c>
      <c r="D2973" t="str">
        <f>INDEX('VBA code_permu_wo_repettn'!$AA$3:$AF$6,COUNTIF('Profile-matrices_Condorcet'!$B$2:$B2973,'Profile-matrices_Condorcet'!$B2973),MATCH(INDEX('numeric possibilities'!E$3:E$1298,VLOOKUP($B2973,'numeric possibilities'!$C$3:$G$1298,1)),'VBA code_permu_wo_repettn'!$AA$2:$AF$2))</f>
        <v>A</v>
      </c>
      <c r="E2973" t="str">
        <f>INDEX('VBA code_permu_wo_repettn'!$AH$3:$AM$6,COUNTIF('Profile-matrices_Condorcet'!$B$2:$B2973,'Profile-matrices_Condorcet'!$B2973),MATCH(INDEX('numeric possibilities'!F$3:F$1298,VLOOKUP($B2973,'numeric possibilities'!$C$3:$G$1298,1)),'VBA code_permu_wo_repettn'!$AH$2:$AM$2))</f>
        <v>D</v>
      </c>
      <c r="F2973" t="str">
        <f>INDEX('VBA code_permu_wo_repettn'!$AO$3:$AT$6,COUNTIF('Profile-matrices_Condorcet'!$B$2:$B2973,'Profile-matrices_Condorcet'!$B2973),MATCH(INDEX('numeric possibilities'!G$3:G$1298,VLOOKUP($B2973,'numeric possibilities'!$C$3:$G$1298,1)),'VBA code_permu_wo_repettn'!$AO$2:$AT$2))</f>
        <v>A</v>
      </c>
      <c r="G2973" t="str">
        <f>IF(MAX(I2973:L2973)&gt;='numeric possibilities'!$B$4/2,INDEX('Profile-matrices_Condorcet'!I2972:L2972,1,MATCH(MAX('Profile-matrices_Condorcet'!I2973:L2973),'Profile-matrices_Condorcet'!I2973:L2973,0)),"NCW")</f>
        <v>B</v>
      </c>
      <c r="H2973" t="s">
        <v>13</v>
      </c>
      <c r="I2973" s="3">
        <f>COUNTIF($I2971:$S2971,I2972)</f>
        <v>1</v>
      </c>
      <c r="J2973" s="3">
        <f>COUNTIF($I2971:$S2971,J2972)</f>
        <v>3</v>
      </c>
      <c r="K2973" s="3">
        <f>COUNTIF($I2971:$S2971,K2972)</f>
        <v>2</v>
      </c>
      <c r="L2973" s="3">
        <f>COUNTIF($I2971:$S2971,L2972)</f>
        <v>0</v>
      </c>
    </row>
    <row r="2974" spans="1:20" x14ac:dyDescent="0.25">
      <c r="A2974">
        <f t="shared" si="94"/>
        <v>2973</v>
      </c>
      <c r="B2974">
        <f t="shared" si="95"/>
        <v>744</v>
      </c>
      <c r="C2974" t="str">
        <f>INDEX('VBA code_permu_wo_repettn'!$T$3:$Y$6,COUNTIF('Profile-matrices_Condorcet'!$B$2:$B2974,'Profile-matrices_Condorcet'!$B2974),MATCH(INDEX('numeric possibilities'!D$3:D$1298,VLOOKUP($B2974,'numeric possibilities'!$C$3:$G$1298,1)),'VBA code_permu_wo_repettn'!$T$2:$Y$2))</f>
        <v>A</v>
      </c>
      <c r="D2974" t="str">
        <f>INDEX('VBA code_permu_wo_repettn'!$AA$3:$AF$6,COUNTIF('Profile-matrices_Condorcet'!$B$2:$B2974,'Profile-matrices_Condorcet'!$B2974),MATCH(INDEX('numeric possibilities'!E$3:E$1298,VLOOKUP($B2974,'numeric possibilities'!$C$3:$G$1298,1)),'VBA code_permu_wo_repettn'!$AA$2:$AF$2))</f>
        <v>B</v>
      </c>
      <c r="E2974" t="str">
        <f>INDEX('VBA code_permu_wo_repettn'!$AH$3:$AM$6,COUNTIF('Profile-matrices_Condorcet'!$B$2:$B2974,'Profile-matrices_Condorcet'!$B2974),MATCH(INDEX('numeric possibilities'!F$3:F$1298,VLOOKUP($B2974,'numeric possibilities'!$C$3:$G$1298,1)),'VBA code_permu_wo_repettn'!$AH$2:$AM$2))</f>
        <v>C</v>
      </c>
      <c r="F2974" t="str">
        <f>INDEX('VBA code_permu_wo_repettn'!$AO$3:$AT$6,COUNTIF('Profile-matrices_Condorcet'!$B$2:$B2974,'Profile-matrices_Condorcet'!$B2974),MATCH(INDEX('numeric possibilities'!G$3:G$1298,VLOOKUP($B2974,'numeric possibilities'!$C$3:$G$1298,1)),'VBA code_permu_wo_repettn'!$AO$2:$AT$2))</f>
        <v>D</v>
      </c>
      <c r="H2974" t="s">
        <v>14</v>
      </c>
      <c r="I2974" s="3">
        <f>IF(MATCH(I$1,$C2974:$C2977,0)&lt;(MATCH(J$1,$C2974:$C2977,0)),1*a_vote,0)+IF(MATCH(I$1,$D2974:$D2977,0)&lt;MATCH(J$1,$D2974:$D2977,0),1*b_vote,0)+IF(MATCH(I$1,$E2974:$E2977,0)&lt;MATCH(J$1,$E2974:$E2977,0),1*c_vote,0)+IF(MATCH(I$1,$F2974:$F2977,0)&lt;MATCH(J$1,$F2974:$F2977,0),1*d_vote,0)</f>
        <v>0.27</v>
      </c>
      <c r="J2974" s="3">
        <f>IF(MATCH(I$1,$C2974:$C2977,0)&gt;(MATCH(J$1,$C2974:$C2977,0)),1*a_vote,0)+IF(MATCH(I$1,$D2974:$D2977,0)&gt;MATCH(J$1,$D2974:$D2977,0),1*b_vote,0)+IF(MATCH(I$1,$E2974:$E2977,0)&gt;MATCH(J$1,$E2974:$E2977,0),1*c_vote,0)+IF(MATCH(I$1,$F2974:$F2977,0)&gt;MATCH(J$1,$F2974:$F2977,0),1*d_vote,0)</f>
        <v>0.73</v>
      </c>
      <c r="K2974" s="3">
        <f>IF(MATCH($K$1,$C2974:$C2977,0)&lt;(MATCH($L$1,$C2974:$C2977,0)),1*a_vote,0)+IF(MATCH($K$1,$D2974:$D2977,0)&lt;MATCH($L$1,$D2974:$D2977,0),1*b_vote,0)+IF(MATCH($K$1,$E2974:$E2977,0)&lt;MATCH($L$1,$E2974:$E2977,0),1*c_vote,0)+IF(MATCH($K$1,$F2974:$F2977,0)&lt;MATCH($L$1,$F2974:$F2977,0),1*d_vote,0)</f>
        <v>0.27</v>
      </c>
      <c r="L2974" s="3">
        <f>IF(MATCH(K$1,$C2974:$C2977,0)&gt;(MATCH(L$1,$C2974:$C2977,0)),1*a_vote,0)+IF(MATCH(K$1,$D2974:$D2977,0)&gt;MATCH(L$1,$D2974:$D2977,0),1*b_vote,0)+IF(MATCH(K$1,$E2974:$E2977,0)&gt;MATCH(L$1,$E2974:$E2977,0),1*c_vote,0)+IF(MATCH(K$1,$F2974:$F2977,0)&gt;MATCH(L$1,$F2974:$F2977,0),1*d_vote,0)</f>
        <v>0.73</v>
      </c>
      <c r="M2974" s="3">
        <f>IF(MATCH($M$1,$C2974:$C2977,0)&lt;(MATCH($N$1,$C2974:$C2977,0)),1*a_vote,0)+IF(MATCH($M$1,$D2974:$D2977,0)&lt;MATCH($N$1,$D2974:$D2977,0),1*b_vote,0)+IF(MATCH($M$1,$E2974:$E2977,0)&lt;MATCH($N$1,$E2974:$E2977,0),1*c_vote,0)+IF(MATCH($M$1,$F2974:$F2977,0)&lt;MATCH($N$1,$F2974:$F2977,0),1*d_vote,0)</f>
        <v>0.52</v>
      </c>
      <c r="N2974" s="3">
        <f>IF(MATCH(M$1,$C2974:$C2977,0)&gt;(MATCH(N$1,$C2974:$C2977,0)),1*a_vote,0)+IF(MATCH(M$1,$D2974:$D2977,0)&gt;MATCH(N$1,$D2974:$D2977,0),1*b_vote,0)+IF(MATCH(M$1,$E2974:$E2977,0)&gt;MATCH(N$1,$E2974:$E2977,0),1*c_vote,0)+IF(MATCH(M$1,$F2974:$F2977,0)&gt;MATCH(N$1,$F2974:$F2977,0),1*d_vote,0)</f>
        <v>0.48</v>
      </c>
      <c r="O2974" s="3">
        <f>IF(MATCH($O$1,$C2974:$C2977,0)&lt;(MATCH($P$1,$C2974:$C2977,0)),1*a_vote,0)+IF(MATCH($O$1,$D2974:$D2977,0)&lt;MATCH($P$1,$D2974:$D2977,0),1*b_vote,0)+IF(MATCH($O$1,$E2974:$E2977,0)&lt;MATCH($P$1,$E2974:$E2977,0),1*c_vote,0)+IF(MATCH($O$1,$F2974:$F2977,0)&lt;MATCH($P$1,$F2974:$F2977,0),1*d_vote,0)</f>
        <v>0.48</v>
      </c>
      <c r="P2974" s="3">
        <f>IF(MATCH(O$1,$C2974:$C2977,0)&gt;(MATCH(P$1,$C2974:$C2977,0)),1*a_vote,0)+IF(MATCH(O$1,$D2974:$D2977,0)&gt;MATCH(P$1,$D2974:$D2977,0),1*b_vote,0)+IF(MATCH(O$1,$E2974:$E2977,0)&gt;MATCH(P$1,$E2974:$E2977,0),1*c_vote,0)+IF(MATCH(O$1,$F2974:$F2977,0)&gt;MATCH(P$1,$F2974:$F2977,0),1*d_vote,0)</f>
        <v>0.52</v>
      </c>
      <c r="Q2974" s="3">
        <f>IF(MATCH($Q$1,$C2974:$C2977,0)&lt;(MATCH($R$1,$C2974:$C2977,0)),1*a_vote,0)+IF(MATCH($Q$1,$D2974:$D2977,0)&lt;MATCH($R$1,$D2974:$D2977,0),1*b_vote,0)+IF(MATCH($Q$1,$E2974:$E2977,0)&lt;MATCH($R$1,$E2974:$E2977,0),1*c_vote,0)+IF(MATCH($Q$1,$F2974:$F2977,0)&lt;MATCH($R$1,$F2974:$F2977,0),1*d_vote,0)</f>
        <v>0.51</v>
      </c>
      <c r="R2974" s="3">
        <f>IF(MATCH(Q$1,$C2974:$C2977,0)&gt;(MATCH(R$1,$C2974:$C2977,0)),1*a_vote,0)+IF(MATCH(Q$1,$D2974:$D2977,0)&gt;MATCH(R$1,$D2974:$D2977,0),1*b_vote,0)+IF(MATCH(Q$1,$E2974:$E2977,0)&gt;MATCH(R$1,$E2974:$E2977,0),1*c_vote,0)+IF(MATCH(Q$1,$F2974:$F2977,0)&gt;MATCH(R$1,$F2974:$F2977,0),1*d_vote,0)</f>
        <v>0.49</v>
      </c>
      <c r="S2974" s="3">
        <f>IF(MATCH($S$1,$C2974:$C2977,0)&lt;(MATCH($T$1,$C2974:$C2977,0)),1*a_vote,0)+IF(MATCH($S$1,$D2974:$D2977,0)&lt;MATCH($T$1,$D2974:$D2977,0),1*b_vote,0)+IF(MATCH($S$1,$E2974:$E2977,0)&lt;MATCH($T$1,$E2974:$E2977,0),1*c_vote,0)+IF(MATCH($S$1,$F2974:$F2977,0)&lt;MATCH($T$1,$F2974:$F2977,0),1*d_vote,0)</f>
        <v>0.51</v>
      </c>
      <c r="T2974" s="3">
        <f>IF(MATCH(S$1,$C2974:$C2977,0)&gt;(MATCH(T$1,$C2974:$C2977,0)),1*a_vote,0)+IF(MATCH(S$1,$D2974:$D2977,0)&gt;MATCH(T$1,$D2974:$D2977,0),1*b_vote,0)+IF(MATCH(S$1,$E2974:$E2977,0)&gt;MATCH(T$1,$E2974:$E2977,0),1*c_vote,0)+IF(MATCH(S$1,$F2974:$F2977,0)&gt;MATCH(T$1,$F2974:$F2977,0),1*d_vote,0)</f>
        <v>0.49</v>
      </c>
    </row>
    <row r="2975" spans="1:20" x14ac:dyDescent="0.25">
      <c r="A2975">
        <f t="shared" si="94"/>
        <v>2974</v>
      </c>
      <c r="B2975">
        <f t="shared" si="95"/>
        <v>744</v>
      </c>
      <c r="C2975" t="str">
        <f>INDEX('VBA code_permu_wo_repettn'!$T$3:$Y$6,COUNTIF('Profile-matrices_Condorcet'!$B$2:$B2975,'Profile-matrices_Condorcet'!$B2975),MATCH(INDEX('numeric possibilities'!D$3:D$1298,VLOOKUP($B2975,'numeric possibilities'!$C$3:$G$1298,1)),'VBA code_permu_wo_repettn'!$T$2:$Y$2))</f>
        <v>D</v>
      </c>
      <c r="D2975" t="str">
        <f>INDEX('VBA code_permu_wo_repettn'!$AA$3:$AF$6,COUNTIF('Profile-matrices_Condorcet'!$B$2:$B2975,'Profile-matrices_Condorcet'!$B2975),MATCH(INDEX('numeric possibilities'!E$3:E$1298,VLOOKUP($B2975,'numeric possibilities'!$C$3:$G$1298,1)),'VBA code_permu_wo_repettn'!$AA$2:$AF$2))</f>
        <v>C</v>
      </c>
      <c r="E2975" t="str">
        <f>INDEX('VBA code_permu_wo_repettn'!$AH$3:$AM$6,COUNTIF('Profile-matrices_Condorcet'!$B$2:$B2975,'Profile-matrices_Condorcet'!$B2975),MATCH(INDEX('numeric possibilities'!F$3:F$1298,VLOOKUP($B2975,'numeric possibilities'!$C$3:$G$1298,1)),'VBA code_permu_wo_repettn'!$AH$2:$AM$2))</f>
        <v>B</v>
      </c>
      <c r="F2975" t="str">
        <f>INDEX('VBA code_permu_wo_repettn'!$AO$3:$AT$6,COUNTIF('Profile-matrices_Condorcet'!$B$2:$B2975,'Profile-matrices_Condorcet'!$B2975),MATCH(INDEX('numeric possibilities'!G$3:G$1298,VLOOKUP($B2975,'numeric possibilities'!$C$3:$G$1298,1)),'VBA code_permu_wo_repettn'!$AO$2:$AT$2))</f>
        <v>B</v>
      </c>
      <c r="H2975" t="s">
        <v>15</v>
      </c>
      <c r="I2975" t="str">
        <f>IF(I2974&gt;J2974,$I$1,IF(I2974&lt;J2974,$J$1,0))</f>
        <v>B</v>
      </c>
      <c r="K2975" t="str">
        <f>IF(K2974&gt;L2974,$K$1,IF(K2974&lt;L2974,$L$1,0))</f>
        <v>C</v>
      </c>
      <c r="M2975" t="str">
        <f>IF(M2974&gt;N2974,$M$1,IF(M2974&lt;N2974,$N$1,0))</f>
        <v>A</v>
      </c>
      <c r="O2975" t="str">
        <f>IF(O2974&gt;P2974,$O$1,IF(O2974&lt;P2974,$P$1,0))</f>
        <v>C</v>
      </c>
      <c r="Q2975" t="str">
        <f>IF(Q2974&gt;R2974,$Q$1,IF(Q2974&lt;R2974,$R$1,0))</f>
        <v>B</v>
      </c>
      <c r="S2975" t="str">
        <f>IF(S2974&gt;T2974,$S$1,IF(S2974&lt;T2974,$T$1,0))</f>
        <v>C</v>
      </c>
    </row>
    <row r="2976" spans="1:20" x14ac:dyDescent="0.25">
      <c r="A2976">
        <f t="shared" si="94"/>
        <v>2975</v>
      </c>
      <c r="B2976">
        <f t="shared" si="95"/>
        <v>744</v>
      </c>
      <c r="C2976" t="str">
        <f>INDEX('VBA code_permu_wo_repettn'!$T$3:$Y$6,COUNTIF('Profile-matrices_Condorcet'!$B$2:$B2976,'Profile-matrices_Condorcet'!$B2976),MATCH(INDEX('numeric possibilities'!D$3:D$1298,VLOOKUP($B2976,'numeric possibilities'!$C$3:$G$1298,1)),'VBA code_permu_wo_repettn'!$T$2:$Y$2))</f>
        <v>C</v>
      </c>
      <c r="D2976" t="str">
        <f>INDEX('VBA code_permu_wo_repettn'!$AA$3:$AF$6,COUNTIF('Profile-matrices_Condorcet'!$B$2:$B2976,'Profile-matrices_Condorcet'!$B2976),MATCH(INDEX('numeric possibilities'!E$3:E$1298,VLOOKUP($B2976,'numeric possibilities'!$C$3:$G$1298,1)),'VBA code_permu_wo_repettn'!$AA$2:$AF$2))</f>
        <v>D</v>
      </c>
      <c r="E2976" t="str">
        <f>INDEX('VBA code_permu_wo_repettn'!$AH$3:$AM$6,COUNTIF('Profile-matrices_Condorcet'!$B$2:$B2976,'Profile-matrices_Condorcet'!$B2976),MATCH(INDEX('numeric possibilities'!F$3:F$1298,VLOOKUP($B2976,'numeric possibilities'!$C$3:$G$1298,1)),'VBA code_permu_wo_repettn'!$AH$2:$AM$2))</f>
        <v>A</v>
      </c>
      <c r="F2976" t="str">
        <f>INDEX('VBA code_permu_wo_repettn'!$AO$3:$AT$6,COUNTIF('Profile-matrices_Condorcet'!$B$2:$B2976,'Profile-matrices_Condorcet'!$B2976),MATCH(INDEX('numeric possibilities'!G$3:G$1298,VLOOKUP($B2976,'numeric possibilities'!$C$3:$G$1298,1)),'VBA code_permu_wo_repettn'!$AO$2:$AT$2))</f>
        <v>C</v>
      </c>
      <c r="I2976" t="s">
        <v>0</v>
      </c>
      <c r="J2976" t="s">
        <v>1</v>
      </c>
      <c r="K2976" t="s">
        <v>2</v>
      </c>
      <c r="L2976" t="s">
        <v>3</v>
      </c>
    </row>
    <row r="2977" spans="1:20" x14ac:dyDescent="0.25">
      <c r="A2977">
        <f t="shared" si="94"/>
        <v>2976</v>
      </c>
      <c r="B2977">
        <f t="shared" si="95"/>
        <v>744</v>
      </c>
      <c r="C2977" t="str">
        <f>INDEX('VBA code_permu_wo_repettn'!$T$3:$Y$6,COUNTIF('Profile-matrices_Condorcet'!$B$2:$B2977,'Profile-matrices_Condorcet'!$B2977),MATCH(INDEX('numeric possibilities'!D$3:D$1298,VLOOKUP($B2977,'numeric possibilities'!$C$3:$G$1298,1)),'VBA code_permu_wo_repettn'!$T$2:$Y$2))</f>
        <v>B</v>
      </c>
      <c r="D2977" t="str">
        <f>INDEX('VBA code_permu_wo_repettn'!$AA$3:$AF$6,COUNTIF('Profile-matrices_Condorcet'!$B$2:$B2977,'Profile-matrices_Condorcet'!$B2977),MATCH(INDEX('numeric possibilities'!E$3:E$1298,VLOOKUP($B2977,'numeric possibilities'!$C$3:$G$1298,1)),'VBA code_permu_wo_repettn'!$AA$2:$AF$2))</f>
        <v>A</v>
      </c>
      <c r="E2977" t="str">
        <f>INDEX('VBA code_permu_wo_repettn'!$AH$3:$AM$6,COUNTIF('Profile-matrices_Condorcet'!$B$2:$B2977,'Profile-matrices_Condorcet'!$B2977),MATCH(INDEX('numeric possibilities'!F$3:F$1298,VLOOKUP($B2977,'numeric possibilities'!$C$3:$G$1298,1)),'VBA code_permu_wo_repettn'!$AH$2:$AM$2))</f>
        <v>D</v>
      </c>
      <c r="F2977" t="str">
        <f>INDEX('VBA code_permu_wo_repettn'!$AO$3:$AT$6,COUNTIF('Profile-matrices_Condorcet'!$B$2:$B2977,'Profile-matrices_Condorcet'!$B2977),MATCH(INDEX('numeric possibilities'!G$3:G$1298,VLOOKUP($B2977,'numeric possibilities'!$C$3:$G$1298,1)),'VBA code_permu_wo_repettn'!$AO$2:$AT$2))</f>
        <v>A</v>
      </c>
      <c r="G2977" t="str">
        <f>IF(MAX(I2977:L2977)&gt;='numeric possibilities'!$B$4/2,INDEX('Profile-matrices_Condorcet'!I2976:L2976,1,MATCH(MAX('Profile-matrices_Condorcet'!I2977:L2977),'Profile-matrices_Condorcet'!I2977:L2977,0)),"NCW")</f>
        <v>C</v>
      </c>
      <c r="H2977" t="s">
        <v>13</v>
      </c>
      <c r="I2977" s="3">
        <f>COUNTIF($I2975:$S2975,I2976)</f>
        <v>1</v>
      </c>
      <c r="J2977" s="3">
        <f>COUNTIF($I2975:$S2975,J2976)</f>
        <v>2</v>
      </c>
      <c r="K2977" s="3">
        <f>COUNTIF($I2975:$S2975,K2976)</f>
        <v>3</v>
      </c>
      <c r="L2977" s="3">
        <f>COUNTIF($I2975:$S2975,L2976)</f>
        <v>0</v>
      </c>
    </row>
    <row r="2978" spans="1:20" x14ac:dyDescent="0.25">
      <c r="A2978">
        <f t="shared" si="94"/>
        <v>2977</v>
      </c>
      <c r="B2978">
        <f t="shared" si="95"/>
        <v>745</v>
      </c>
      <c r="C2978" t="str">
        <f>INDEX('VBA code_permu_wo_repettn'!$T$3:$Y$6,COUNTIF('Profile-matrices_Condorcet'!$B$2:$B2978,'Profile-matrices_Condorcet'!$B2978),MATCH(INDEX('numeric possibilities'!D$3:D$1298,VLOOKUP($B2978,'numeric possibilities'!$C$3:$G$1298,1)),'VBA code_permu_wo_repettn'!$T$2:$Y$2))</f>
        <v>A</v>
      </c>
      <c r="D2978" t="str">
        <f>INDEX('VBA code_permu_wo_repettn'!$AA$3:$AF$6,COUNTIF('Profile-matrices_Condorcet'!$B$2:$B2978,'Profile-matrices_Condorcet'!$B2978),MATCH(INDEX('numeric possibilities'!E$3:E$1298,VLOOKUP($B2978,'numeric possibilities'!$C$3:$G$1298,1)),'VBA code_permu_wo_repettn'!$AA$2:$AF$2))</f>
        <v>B</v>
      </c>
      <c r="E2978" t="str">
        <f>INDEX('VBA code_permu_wo_repettn'!$AH$3:$AM$6,COUNTIF('Profile-matrices_Condorcet'!$B$2:$B2978,'Profile-matrices_Condorcet'!$B2978),MATCH(INDEX('numeric possibilities'!F$3:F$1298,VLOOKUP($B2978,'numeric possibilities'!$C$3:$G$1298,1)),'VBA code_permu_wo_repettn'!$AH$2:$AM$2))</f>
        <v>C</v>
      </c>
      <c r="F2978" t="str">
        <f>INDEX('VBA code_permu_wo_repettn'!$AO$3:$AT$6,COUNTIF('Profile-matrices_Condorcet'!$B$2:$B2978,'Profile-matrices_Condorcet'!$B2978),MATCH(INDEX('numeric possibilities'!G$3:G$1298,VLOOKUP($B2978,'numeric possibilities'!$C$3:$G$1298,1)),'VBA code_permu_wo_repettn'!$AO$2:$AT$2))</f>
        <v>D</v>
      </c>
      <c r="H2978" t="s">
        <v>14</v>
      </c>
      <c r="I2978" s="3">
        <f>IF(MATCH(I$1,$C2978:$C2981,0)&lt;(MATCH(J$1,$C2978:$C2981,0)),1*a_vote,0)+IF(MATCH(I$1,$D2978:$D2981,0)&lt;MATCH(J$1,$D2978:$D2981,0),1*b_vote,0)+IF(MATCH(I$1,$E2978:$E2981,0)&lt;MATCH(J$1,$E2978:$E2981,0),1*c_vote,0)+IF(MATCH(I$1,$F2978:$F2981,0)&lt;MATCH(J$1,$F2978:$F2981,0),1*d_vote,0)</f>
        <v>0.27</v>
      </c>
      <c r="J2978" s="3">
        <f>IF(MATCH(I$1,$C2978:$C2981,0)&gt;(MATCH(J$1,$C2978:$C2981,0)),1*a_vote,0)+IF(MATCH(I$1,$D2978:$D2981,0)&gt;MATCH(J$1,$D2978:$D2981,0),1*b_vote,0)+IF(MATCH(I$1,$E2978:$E2981,0)&gt;MATCH(J$1,$E2978:$E2981,0),1*c_vote,0)+IF(MATCH(I$1,$F2978:$F2981,0)&gt;MATCH(J$1,$F2978:$F2981,0),1*d_vote,0)</f>
        <v>0.73</v>
      </c>
      <c r="K2978" s="3">
        <f>IF(MATCH($K$1,$C2978:$C2981,0)&lt;(MATCH($L$1,$C2978:$C2981,0)),1*a_vote,0)+IF(MATCH($K$1,$D2978:$D2981,0)&lt;MATCH($L$1,$D2978:$D2981,0),1*b_vote,0)+IF(MATCH($K$1,$E2978:$E2981,0)&lt;MATCH($L$1,$E2978:$E2981,0),1*c_vote,0)+IF(MATCH($K$1,$F2978:$F2981,0)&lt;MATCH($L$1,$F2978:$F2981,0),1*d_vote,0)</f>
        <v>0.53</v>
      </c>
      <c r="L2978" s="3">
        <f>IF(MATCH(K$1,$C2978:$C2981,0)&gt;(MATCH(L$1,$C2978:$C2981,0)),1*a_vote,0)+IF(MATCH(K$1,$D2978:$D2981,0)&gt;MATCH(L$1,$D2978:$D2981,0),1*b_vote,0)+IF(MATCH(K$1,$E2978:$E2981,0)&gt;MATCH(L$1,$E2978:$E2981,0),1*c_vote,0)+IF(MATCH(K$1,$F2978:$F2981,0)&gt;MATCH(L$1,$F2978:$F2981,0),1*d_vote,0)</f>
        <v>0.47</v>
      </c>
      <c r="M2978" s="3">
        <f>IF(MATCH($M$1,$C2978:$C2981,0)&lt;(MATCH($N$1,$C2978:$C2981,0)),1*a_vote,0)+IF(MATCH($M$1,$D2978:$D2981,0)&lt;MATCH($N$1,$D2978:$D2981,0),1*b_vote,0)+IF(MATCH($M$1,$E2978:$E2981,0)&lt;MATCH($N$1,$E2978:$E2981,0),1*c_vote,0)+IF(MATCH($M$1,$F2978:$F2981,0)&lt;MATCH($N$1,$F2978:$F2981,0),1*d_vote,0)</f>
        <v>0.52</v>
      </c>
      <c r="N2978" s="3">
        <f>IF(MATCH(M$1,$C2978:$C2981,0)&gt;(MATCH(N$1,$C2978:$C2981,0)),1*a_vote,0)+IF(MATCH(M$1,$D2978:$D2981,0)&gt;MATCH(N$1,$D2978:$D2981,0),1*b_vote,0)+IF(MATCH(M$1,$E2978:$E2981,0)&gt;MATCH(N$1,$E2978:$E2981,0),1*c_vote,0)+IF(MATCH(M$1,$F2978:$F2981,0)&gt;MATCH(N$1,$F2978:$F2981,0),1*d_vote,0)</f>
        <v>0.48</v>
      </c>
      <c r="O2978" s="3">
        <f>IF(MATCH($O$1,$C2978:$C2981,0)&lt;(MATCH($P$1,$C2978:$C2981,0)),1*a_vote,0)+IF(MATCH($O$1,$D2978:$D2981,0)&lt;MATCH($P$1,$D2978:$D2981,0),1*b_vote,0)+IF(MATCH($O$1,$E2978:$E2981,0)&lt;MATCH($P$1,$E2978:$E2981,0),1*c_vote,0)+IF(MATCH($O$1,$F2978:$F2981,0)&lt;MATCH($P$1,$F2978:$F2981,0),1*d_vote,0)</f>
        <v>0.75</v>
      </c>
      <c r="P2978" s="3">
        <f>IF(MATCH(O$1,$C2978:$C2981,0)&gt;(MATCH(P$1,$C2978:$C2981,0)),1*a_vote,0)+IF(MATCH(O$1,$D2978:$D2981,0)&gt;MATCH(P$1,$D2978:$D2981,0),1*b_vote,0)+IF(MATCH(O$1,$E2978:$E2981,0)&gt;MATCH(P$1,$E2978:$E2981,0),1*c_vote,0)+IF(MATCH(O$1,$F2978:$F2981,0)&gt;MATCH(P$1,$F2978:$F2981,0),1*d_vote,0)</f>
        <v>0.25</v>
      </c>
      <c r="Q2978" s="3">
        <f>IF(MATCH($Q$1,$C2978:$C2981,0)&lt;(MATCH($R$1,$C2978:$C2981,0)),1*a_vote,0)+IF(MATCH($Q$1,$D2978:$D2981,0)&lt;MATCH($R$1,$D2978:$D2981,0),1*b_vote,0)+IF(MATCH($Q$1,$E2978:$E2981,0)&lt;MATCH($R$1,$E2978:$E2981,0),1*c_vote,0)+IF(MATCH($Q$1,$F2978:$F2981,0)&lt;MATCH($R$1,$F2978:$F2981,0),1*d_vote,0)</f>
        <v>0.78</v>
      </c>
      <c r="R2978" s="3">
        <f>IF(MATCH(Q$1,$C2978:$C2981,0)&gt;(MATCH(R$1,$C2978:$C2981,0)),1*a_vote,0)+IF(MATCH(Q$1,$D2978:$D2981,0)&gt;MATCH(R$1,$D2978:$D2981,0),1*b_vote,0)+IF(MATCH(Q$1,$E2978:$E2981,0)&gt;MATCH(R$1,$E2978:$E2981,0),1*c_vote,0)+IF(MATCH(Q$1,$F2978:$F2981,0)&gt;MATCH(R$1,$F2978:$F2981,0),1*d_vote,0)</f>
        <v>0.21999999999999997</v>
      </c>
      <c r="S2978" s="3">
        <f>IF(MATCH($S$1,$C2978:$C2981,0)&lt;(MATCH($T$1,$C2978:$C2981,0)),1*a_vote,0)+IF(MATCH($S$1,$D2978:$D2981,0)&lt;MATCH($T$1,$D2978:$D2981,0),1*b_vote,0)+IF(MATCH($S$1,$E2978:$E2981,0)&lt;MATCH($T$1,$E2978:$E2981,0),1*c_vote,0)+IF(MATCH($S$1,$F2978:$F2981,0)&lt;MATCH($T$1,$F2978:$F2981,0),1*d_vote,0)</f>
        <v>0.52</v>
      </c>
      <c r="T2978" s="3">
        <f>IF(MATCH(S$1,$C2978:$C2981,0)&gt;(MATCH(T$1,$C2978:$C2981,0)),1*a_vote,0)+IF(MATCH(S$1,$D2978:$D2981,0)&gt;MATCH(T$1,$D2978:$D2981,0),1*b_vote,0)+IF(MATCH(S$1,$E2978:$E2981,0)&gt;MATCH(T$1,$E2978:$E2981,0),1*c_vote,0)+IF(MATCH(S$1,$F2978:$F2981,0)&gt;MATCH(T$1,$F2978:$F2981,0),1*d_vote,0)</f>
        <v>0.48</v>
      </c>
    </row>
    <row r="2979" spans="1:20" x14ac:dyDescent="0.25">
      <c r="A2979">
        <f t="shared" si="94"/>
        <v>2978</v>
      </c>
      <c r="B2979">
        <f t="shared" si="95"/>
        <v>745</v>
      </c>
      <c r="C2979" t="str">
        <f>INDEX('VBA code_permu_wo_repettn'!$T$3:$Y$6,COUNTIF('Profile-matrices_Condorcet'!$B$2:$B2979,'Profile-matrices_Condorcet'!$B2979),MATCH(INDEX('numeric possibilities'!D$3:D$1298,VLOOKUP($B2979,'numeric possibilities'!$C$3:$G$1298,1)),'VBA code_permu_wo_repettn'!$T$2:$Y$2))</f>
        <v>B</v>
      </c>
      <c r="D2979" t="str">
        <f>INDEX('VBA code_permu_wo_repettn'!$AA$3:$AF$6,COUNTIF('Profile-matrices_Condorcet'!$B$2:$B2979,'Profile-matrices_Condorcet'!$B2979),MATCH(INDEX('numeric possibilities'!E$3:E$1298,VLOOKUP($B2979,'numeric possibilities'!$C$3:$G$1298,1)),'VBA code_permu_wo_repettn'!$AA$2:$AF$2))</f>
        <v>D</v>
      </c>
      <c r="E2979" t="str">
        <f>INDEX('VBA code_permu_wo_repettn'!$AH$3:$AM$6,COUNTIF('Profile-matrices_Condorcet'!$B$2:$B2979,'Profile-matrices_Condorcet'!$B2979),MATCH(INDEX('numeric possibilities'!F$3:F$1298,VLOOKUP($B2979,'numeric possibilities'!$C$3:$G$1298,1)),'VBA code_permu_wo_repettn'!$AH$2:$AM$2))</f>
        <v>B</v>
      </c>
      <c r="F2979" t="str">
        <f>INDEX('VBA code_permu_wo_repettn'!$AO$3:$AT$6,COUNTIF('Profile-matrices_Condorcet'!$B$2:$B2979,'Profile-matrices_Condorcet'!$B2979),MATCH(INDEX('numeric possibilities'!G$3:G$1298,VLOOKUP($B2979,'numeric possibilities'!$C$3:$G$1298,1)),'VBA code_permu_wo_repettn'!$AO$2:$AT$2))</f>
        <v>B</v>
      </c>
      <c r="H2979" t="s">
        <v>15</v>
      </c>
      <c r="I2979" t="str">
        <f>IF(I2978&gt;J2978,$I$1,IF(I2978&lt;J2978,$J$1,0))</f>
        <v>B</v>
      </c>
      <c r="K2979" t="str">
        <f>IF(K2978&gt;L2978,$K$1,IF(K2978&lt;L2978,$L$1,0))</f>
        <v>A</v>
      </c>
      <c r="M2979" t="str">
        <f>IF(M2978&gt;N2978,$M$1,IF(M2978&lt;N2978,$N$1,0))</f>
        <v>A</v>
      </c>
      <c r="O2979" t="str">
        <f>IF(O2978&gt;P2978,$O$1,IF(O2978&lt;P2978,$P$1,0))</f>
        <v>B</v>
      </c>
      <c r="Q2979" t="str">
        <f>IF(Q2978&gt;R2978,$Q$1,IF(Q2978&lt;R2978,$R$1,0))</f>
        <v>B</v>
      </c>
      <c r="S2979" t="str">
        <f>IF(S2978&gt;T2978,$S$1,IF(S2978&lt;T2978,$T$1,0))</f>
        <v>C</v>
      </c>
    </row>
    <row r="2980" spans="1:20" x14ac:dyDescent="0.25">
      <c r="A2980">
        <f t="shared" si="94"/>
        <v>2979</v>
      </c>
      <c r="B2980">
        <f t="shared" si="95"/>
        <v>745</v>
      </c>
      <c r="C2980" t="str">
        <f>INDEX('VBA code_permu_wo_repettn'!$T$3:$Y$6,COUNTIF('Profile-matrices_Condorcet'!$B$2:$B2980,'Profile-matrices_Condorcet'!$B2980),MATCH(INDEX('numeric possibilities'!D$3:D$1298,VLOOKUP($B2980,'numeric possibilities'!$C$3:$G$1298,1)),'VBA code_permu_wo_repettn'!$T$2:$Y$2))</f>
        <v>C</v>
      </c>
      <c r="D2980" t="str">
        <f>INDEX('VBA code_permu_wo_repettn'!$AA$3:$AF$6,COUNTIF('Profile-matrices_Condorcet'!$B$2:$B2980,'Profile-matrices_Condorcet'!$B2980),MATCH(INDEX('numeric possibilities'!E$3:E$1298,VLOOKUP($B2980,'numeric possibilities'!$C$3:$G$1298,1)),'VBA code_permu_wo_repettn'!$AA$2:$AF$2))</f>
        <v>A</v>
      </c>
      <c r="E2980" t="str">
        <f>INDEX('VBA code_permu_wo_repettn'!$AH$3:$AM$6,COUNTIF('Profile-matrices_Condorcet'!$B$2:$B2980,'Profile-matrices_Condorcet'!$B2980),MATCH(INDEX('numeric possibilities'!F$3:F$1298,VLOOKUP($B2980,'numeric possibilities'!$C$3:$G$1298,1)),'VBA code_permu_wo_repettn'!$AH$2:$AM$2))</f>
        <v>A</v>
      </c>
      <c r="F2980" t="str">
        <f>INDEX('VBA code_permu_wo_repettn'!$AO$3:$AT$6,COUNTIF('Profile-matrices_Condorcet'!$B$2:$B2980,'Profile-matrices_Condorcet'!$B2980),MATCH(INDEX('numeric possibilities'!G$3:G$1298,VLOOKUP($B2980,'numeric possibilities'!$C$3:$G$1298,1)),'VBA code_permu_wo_repettn'!$AO$2:$AT$2))</f>
        <v>C</v>
      </c>
      <c r="I2980" t="s">
        <v>0</v>
      </c>
      <c r="J2980" t="s">
        <v>1</v>
      </c>
      <c r="K2980" t="s">
        <v>2</v>
      </c>
      <c r="L2980" t="s">
        <v>3</v>
      </c>
    </row>
    <row r="2981" spans="1:20" x14ac:dyDescent="0.25">
      <c r="A2981">
        <f t="shared" si="94"/>
        <v>2980</v>
      </c>
      <c r="B2981">
        <f t="shared" si="95"/>
        <v>745</v>
      </c>
      <c r="C2981" t="str">
        <f>INDEX('VBA code_permu_wo_repettn'!$T$3:$Y$6,COUNTIF('Profile-matrices_Condorcet'!$B$2:$B2981,'Profile-matrices_Condorcet'!$B2981),MATCH(INDEX('numeric possibilities'!D$3:D$1298,VLOOKUP($B2981,'numeric possibilities'!$C$3:$G$1298,1)),'VBA code_permu_wo_repettn'!$T$2:$Y$2))</f>
        <v>D</v>
      </c>
      <c r="D2981" t="str">
        <f>INDEX('VBA code_permu_wo_repettn'!$AA$3:$AF$6,COUNTIF('Profile-matrices_Condorcet'!$B$2:$B2981,'Profile-matrices_Condorcet'!$B2981),MATCH(INDEX('numeric possibilities'!E$3:E$1298,VLOOKUP($B2981,'numeric possibilities'!$C$3:$G$1298,1)),'VBA code_permu_wo_repettn'!$AA$2:$AF$2))</f>
        <v>C</v>
      </c>
      <c r="E2981" t="str">
        <f>INDEX('VBA code_permu_wo_repettn'!$AH$3:$AM$6,COUNTIF('Profile-matrices_Condorcet'!$B$2:$B2981,'Profile-matrices_Condorcet'!$B2981),MATCH(INDEX('numeric possibilities'!F$3:F$1298,VLOOKUP($B2981,'numeric possibilities'!$C$3:$G$1298,1)),'VBA code_permu_wo_repettn'!$AH$2:$AM$2))</f>
        <v>D</v>
      </c>
      <c r="F2981" t="str">
        <f>INDEX('VBA code_permu_wo_repettn'!$AO$3:$AT$6,COUNTIF('Profile-matrices_Condorcet'!$B$2:$B2981,'Profile-matrices_Condorcet'!$B2981),MATCH(INDEX('numeric possibilities'!G$3:G$1298,VLOOKUP($B2981,'numeric possibilities'!$C$3:$G$1298,1)),'VBA code_permu_wo_repettn'!$AO$2:$AT$2))</f>
        <v>A</v>
      </c>
      <c r="G2981" t="str">
        <f>IF(MAX(I2981:L2981)&gt;='numeric possibilities'!$B$4/2,INDEX('Profile-matrices_Condorcet'!I2980:L2980,1,MATCH(MAX('Profile-matrices_Condorcet'!I2981:L2981),'Profile-matrices_Condorcet'!I2981:L2981,0)),"NCW")</f>
        <v>B</v>
      </c>
      <c r="H2981" t="s">
        <v>13</v>
      </c>
      <c r="I2981" s="3">
        <f>COUNTIF($I2979:$S2979,I2980)</f>
        <v>2</v>
      </c>
      <c r="J2981" s="3">
        <f>COUNTIF($I2979:$S2979,J2980)</f>
        <v>3</v>
      </c>
      <c r="K2981" s="3">
        <f>COUNTIF($I2979:$S2979,K2980)</f>
        <v>1</v>
      </c>
      <c r="L2981" s="3">
        <f>COUNTIF($I2979:$S2979,L2980)</f>
        <v>0</v>
      </c>
    </row>
    <row r="2982" spans="1:20" x14ac:dyDescent="0.25">
      <c r="A2982">
        <f t="shared" si="94"/>
        <v>2981</v>
      </c>
      <c r="B2982">
        <f t="shared" si="95"/>
        <v>746</v>
      </c>
      <c r="C2982" t="str">
        <f>INDEX('VBA code_permu_wo_repettn'!$T$3:$Y$6,COUNTIF('Profile-matrices_Condorcet'!$B$2:$B2982,'Profile-matrices_Condorcet'!$B2982),MATCH(INDEX('numeric possibilities'!D$3:D$1298,VLOOKUP($B2982,'numeric possibilities'!$C$3:$G$1298,1)),'VBA code_permu_wo_repettn'!$T$2:$Y$2))</f>
        <v>A</v>
      </c>
      <c r="D2982" t="str">
        <f>INDEX('VBA code_permu_wo_repettn'!$AA$3:$AF$6,COUNTIF('Profile-matrices_Condorcet'!$B$2:$B2982,'Profile-matrices_Condorcet'!$B2982),MATCH(INDEX('numeric possibilities'!E$3:E$1298,VLOOKUP($B2982,'numeric possibilities'!$C$3:$G$1298,1)),'VBA code_permu_wo_repettn'!$AA$2:$AF$2))</f>
        <v>B</v>
      </c>
      <c r="E2982" t="str">
        <f>INDEX('VBA code_permu_wo_repettn'!$AH$3:$AM$6,COUNTIF('Profile-matrices_Condorcet'!$B$2:$B2982,'Profile-matrices_Condorcet'!$B2982),MATCH(INDEX('numeric possibilities'!F$3:F$1298,VLOOKUP($B2982,'numeric possibilities'!$C$3:$G$1298,1)),'VBA code_permu_wo_repettn'!$AH$2:$AM$2))</f>
        <v>C</v>
      </c>
      <c r="F2982" t="str">
        <f>INDEX('VBA code_permu_wo_repettn'!$AO$3:$AT$6,COUNTIF('Profile-matrices_Condorcet'!$B$2:$B2982,'Profile-matrices_Condorcet'!$B2982),MATCH(INDEX('numeric possibilities'!G$3:G$1298,VLOOKUP($B2982,'numeric possibilities'!$C$3:$G$1298,1)),'VBA code_permu_wo_repettn'!$AO$2:$AT$2))</f>
        <v>D</v>
      </c>
      <c r="H2982" t="s">
        <v>14</v>
      </c>
      <c r="I2982" s="3">
        <f>IF(MATCH(I$1,$C2982:$C2985,0)&lt;(MATCH(J$1,$C2982:$C2985,0)),1*a_vote,0)+IF(MATCH(I$1,$D2982:$D2985,0)&lt;MATCH(J$1,$D2982:$D2985,0),1*b_vote,0)+IF(MATCH(I$1,$E2982:$E2985,0)&lt;MATCH(J$1,$E2982:$E2985,0),1*c_vote,0)+IF(MATCH(I$1,$F2982:$F2985,0)&lt;MATCH(J$1,$F2982:$F2985,0),1*d_vote,0)</f>
        <v>0.27</v>
      </c>
      <c r="J2982" s="3">
        <f>IF(MATCH(I$1,$C2982:$C2985,0)&gt;(MATCH(J$1,$C2982:$C2985,0)),1*a_vote,0)+IF(MATCH(I$1,$D2982:$D2985,0)&gt;MATCH(J$1,$D2982:$D2985,0),1*b_vote,0)+IF(MATCH(I$1,$E2982:$E2985,0)&gt;MATCH(J$1,$E2982:$E2985,0),1*c_vote,0)+IF(MATCH(I$1,$F2982:$F2985,0)&gt;MATCH(J$1,$F2982:$F2985,0),1*d_vote,0)</f>
        <v>0.73</v>
      </c>
      <c r="K2982" s="3">
        <f>IF(MATCH($K$1,$C2982:$C2985,0)&lt;(MATCH($L$1,$C2982:$C2985,0)),1*a_vote,0)+IF(MATCH($K$1,$D2982:$D2985,0)&lt;MATCH($L$1,$D2982:$D2985,0),1*b_vote,0)+IF(MATCH($K$1,$E2982:$E2985,0)&lt;MATCH($L$1,$E2982:$E2985,0),1*c_vote,0)+IF(MATCH($K$1,$F2982:$F2985,0)&lt;MATCH($L$1,$F2982:$F2985,0),1*d_vote,0)</f>
        <v>0.53</v>
      </c>
      <c r="L2982" s="3">
        <f>IF(MATCH(K$1,$C2982:$C2985,0)&gt;(MATCH(L$1,$C2982:$C2985,0)),1*a_vote,0)+IF(MATCH(K$1,$D2982:$D2985,0)&gt;MATCH(L$1,$D2982:$D2985,0),1*b_vote,0)+IF(MATCH(K$1,$E2982:$E2985,0)&gt;MATCH(L$1,$E2982:$E2985,0),1*c_vote,0)+IF(MATCH(K$1,$F2982:$F2985,0)&gt;MATCH(L$1,$F2982:$F2985,0),1*d_vote,0)</f>
        <v>0.47</v>
      </c>
      <c r="M2982" s="3">
        <f>IF(MATCH($M$1,$C2982:$C2985,0)&lt;(MATCH($N$1,$C2982:$C2985,0)),1*a_vote,0)+IF(MATCH($M$1,$D2982:$D2985,0)&lt;MATCH($N$1,$D2982:$D2985,0),1*b_vote,0)+IF(MATCH($M$1,$E2982:$E2985,0)&lt;MATCH($N$1,$E2982:$E2985,0),1*c_vote,0)+IF(MATCH($M$1,$F2982:$F2985,0)&lt;MATCH($N$1,$F2982:$F2985,0),1*d_vote,0)</f>
        <v>0.52</v>
      </c>
      <c r="N2982" s="3">
        <f>IF(MATCH(M$1,$C2982:$C2985,0)&gt;(MATCH(N$1,$C2982:$C2985,0)),1*a_vote,0)+IF(MATCH(M$1,$D2982:$D2985,0)&gt;MATCH(N$1,$D2982:$D2985,0),1*b_vote,0)+IF(MATCH(M$1,$E2982:$E2985,0)&gt;MATCH(N$1,$E2982:$E2985,0),1*c_vote,0)+IF(MATCH(M$1,$F2982:$F2985,0)&gt;MATCH(N$1,$F2982:$F2985,0),1*d_vote,0)</f>
        <v>0.48</v>
      </c>
      <c r="O2982" s="3">
        <f>IF(MATCH($O$1,$C2982:$C2985,0)&lt;(MATCH($P$1,$C2982:$C2985,0)),1*a_vote,0)+IF(MATCH($O$1,$D2982:$D2985,0)&lt;MATCH($P$1,$D2982:$D2985,0),1*b_vote,0)+IF(MATCH($O$1,$E2982:$E2985,0)&lt;MATCH($P$1,$E2982:$E2985,0),1*c_vote,0)+IF(MATCH($O$1,$F2982:$F2985,0)&lt;MATCH($P$1,$F2982:$F2985,0),1*d_vote,0)</f>
        <v>0.75</v>
      </c>
      <c r="P2982" s="3">
        <f>IF(MATCH(O$1,$C2982:$C2985,0)&gt;(MATCH(P$1,$C2982:$C2985,0)),1*a_vote,0)+IF(MATCH(O$1,$D2982:$D2985,0)&gt;MATCH(P$1,$D2982:$D2985,0),1*b_vote,0)+IF(MATCH(O$1,$E2982:$E2985,0)&gt;MATCH(P$1,$E2982:$E2985,0),1*c_vote,0)+IF(MATCH(O$1,$F2982:$F2985,0)&gt;MATCH(P$1,$F2982:$F2985,0),1*d_vote,0)</f>
        <v>0.25</v>
      </c>
      <c r="Q2982" s="3">
        <f>IF(MATCH($Q$1,$C2982:$C2985,0)&lt;(MATCH($R$1,$C2982:$C2985,0)),1*a_vote,0)+IF(MATCH($Q$1,$D2982:$D2985,0)&lt;MATCH($R$1,$D2982:$D2985,0),1*b_vote,0)+IF(MATCH($Q$1,$E2982:$E2985,0)&lt;MATCH($R$1,$E2982:$E2985,0),1*c_vote,0)+IF(MATCH($Q$1,$F2982:$F2985,0)&lt;MATCH($R$1,$F2982:$F2985,0),1*d_vote,0)</f>
        <v>0.78</v>
      </c>
      <c r="R2982" s="3">
        <f>IF(MATCH(Q$1,$C2982:$C2985,0)&gt;(MATCH(R$1,$C2982:$C2985,0)),1*a_vote,0)+IF(MATCH(Q$1,$D2982:$D2985,0)&gt;MATCH(R$1,$D2982:$D2985,0),1*b_vote,0)+IF(MATCH(Q$1,$E2982:$E2985,0)&gt;MATCH(R$1,$E2982:$E2985,0),1*c_vote,0)+IF(MATCH(Q$1,$F2982:$F2985,0)&gt;MATCH(R$1,$F2982:$F2985,0),1*d_vote,0)</f>
        <v>0.21999999999999997</v>
      </c>
      <c r="S2982" s="3">
        <f>IF(MATCH($S$1,$C2982:$C2985,0)&lt;(MATCH($T$1,$C2982:$C2985,0)),1*a_vote,0)+IF(MATCH($S$1,$D2982:$D2985,0)&lt;MATCH($T$1,$D2982:$D2985,0),1*b_vote,0)+IF(MATCH($S$1,$E2982:$E2985,0)&lt;MATCH($T$1,$E2982:$E2985,0),1*c_vote,0)+IF(MATCH($S$1,$F2982:$F2985,0)&lt;MATCH($T$1,$F2982:$F2985,0),1*d_vote,0)</f>
        <v>0.25</v>
      </c>
      <c r="T2982" s="3">
        <f>IF(MATCH(S$1,$C2982:$C2985,0)&gt;(MATCH(T$1,$C2982:$C2985,0)),1*a_vote,0)+IF(MATCH(S$1,$D2982:$D2985,0)&gt;MATCH(T$1,$D2982:$D2985,0),1*b_vote,0)+IF(MATCH(S$1,$E2982:$E2985,0)&gt;MATCH(T$1,$E2982:$E2985,0),1*c_vote,0)+IF(MATCH(S$1,$F2982:$F2985,0)&gt;MATCH(T$1,$F2982:$F2985,0),1*d_vote,0)</f>
        <v>0.75</v>
      </c>
    </row>
    <row r="2983" spans="1:20" x14ac:dyDescent="0.25">
      <c r="A2983">
        <f t="shared" si="94"/>
        <v>2982</v>
      </c>
      <c r="B2983">
        <f t="shared" si="95"/>
        <v>746</v>
      </c>
      <c r="C2983" t="str">
        <f>INDEX('VBA code_permu_wo_repettn'!$T$3:$Y$6,COUNTIF('Profile-matrices_Condorcet'!$B$2:$B2983,'Profile-matrices_Condorcet'!$B2983),MATCH(INDEX('numeric possibilities'!D$3:D$1298,VLOOKUP($B2983,'numeric possibilities'!$C$3:$G$1298,1)),'VBA code_permu_wo_repettn'!$T$2:$Y$2))</f>
        <v>B</v>
      </c>
      <c r="D2983" t="str">
        <f>INDEX('VBA code_permu_wo_repettn'!$AA$3:$AF$6,COUNTIF('Profile-matrices_Condorcet'!$B$2:$B2983,'Profile-matrices_Condorcet'!$B2983),MATCH(INDEX('numeric possibilities'!E$3:E$1298,VLOOKUP($B2983,'numeric possibilities'!$C$3:$G$1298,1)),'VBA code_permu_wo_repettn'!$AA$2:$AF$2))</f>
        <v>D</v>
      </c>
      <c r="E2983" t="str">
        <f>INDEX('VBA code_permu_wo_repettn'!$AH$3:$AM$6,COUNTIF('Profile-matrices_Condorcet'!$B$2:$B2983,'Profile-matrices_Condorcet'!$B2983),MATCH(INDEX('numeric possibilities'!F$3:F$1298,VLOOKUP($B2983,'numeric possibilities'!$C$3:$G$1298,1)),'VBA code_permu_wo_repettn'!$AH$2:$AM$2))</f>
        <v>B</v>
      </c>
      <c r="F2983" t="str">
        <f>INDEX('VBA code_permu_wo_repettn'!$AO$3:$AT$6,COUNTIF('Profile-matrices_Condorcet'!$B$2:$B2983,'Profile-matrices_Condorcet'!$B2983),MATCH(INDEX('numeric possibilities'!G$3:G$1298,VLOOKUP($B2983,'numeric possibilities'!$C$3:$G$1298,1)),'VBA code_permu_wo_repettn'!$AO$2:$AT$2))</f>
        <v>B</v>
      </c>
      <c r="H2983" t="s">
        <v>15</v>
      </c>
      <c r="I2983" t="str">
        <f>IF(I2982&gt;J2982,$I$1,IF(I2982&lt;J2982,$J$1,0))</f>
        <v>B</v>
      </c>
      <c r="K2983" t="str">
        <f>IF(K2982&gt;L2982,$K$1,IF(K2982&lt;L2982,$L$1,0))</f>
        <v>A</v>
      </c>
      <c r="M2983" t="str">
        <f>IF(M2982&gt;N2982,$M$1,IF(M2982&lt;N2982,$N$1,0))</f>
        <v>A</v>
      </c>
      <c r="O2983" t="str">
        <f>IF(O2982&gt;P2982,$O$1,IF(O2982&lt;P2982,$P$1,0))</f>
        <v>B</v>
      </c>
      <c r="Q2983" t="str">
        <f>IF(Q2982&gt;R2982,$Q$1,IF(Q2982&lt;R2982,$R$1,0))</f>
        <v>B</v>
      </c>
      <c r="S2983" t="str">
        <f>IF(S2982&gt;T2982,$S$1,IF(S2982&lt;T2982,$T$1,0))</f>
        <v>D</v>
      </c>
    </row>
    <row r="2984" spans="1:20" x14ac:dyDescent="0.25">
      <c r="A2984">
        <f t="shared" si="94"/>
        <v>2983</v>
      </c>
      <c r="B2984">
        <f t="shared" si="95"/>
        <v>746</v>
      </c>
      <c r="C2984" t="str">
        <f>INDEX('VBA code_permu_wo_repettn'!$T$3:$Y$6,COUNTIF('Profile-matrices_Condorcet'!$B$2:$B2984,'Profile-matrices_Condorcet'!$B2984),MATCH(INDEX('numeric possibilities'!D$3:D$1298,VLOOKUP($B2984,'numeric possibilities'!$C$3:$G$1298,1)),'VBA code_permu_wo_repettn'!$T$2:$Y$2))</f>
        <v>D</v>
      </c>
      <c r="D2984" t="str">
        <f>INDEX('VBA code_permu_wo_repettn'!$AA$3:$AF$6,COUNTIF('Profile-matrices_Condorcet'!$B$2:$B2984,'Profile-matrices_Condorcet'!$B2984),MATCH(INDEX('numeric possibilities'!E$3:E$1298,VLOOKUP($B2984,'numeric possibilities'!$C$3:$G$1298,1)),'VBA code_permu_wo_repettn'!$AA$2:$AF$2))</f>
        <v>A</v>
      </c>
      <c r="E2984" t="str">
        <f>INDEX('VBA code_permu_wo_repettn'!$AH$3:$AM$6,COUNTIF('Profile-matrices_Condorcet'!$B$2:$B2984,'Profile-matrices_Condorcet'!$B2984),MATCH(INDEX('numeric possibilities'!F$3:F$1298,VLOOKUP($B2984,'numeric possibilities'!$C$3:$G$1298,1)),'VBA code_permu_wo_repettn'!$AH$2:$AM$2))</f>
        <v>A</v>
      </c>
      <c r="F2984" t="str">
        <f>INDEX('VBA code_permu_wo_repettn'!$AO$3:$AT$6,COUNTIF('Profile-matrices_Condorcet'!$B$2:$B2984,'Profile-matrices_Condorcet'!$B2984),MATCH(INDEX('numeric possibilities'!G$3:G$1298,VLOOKUP($B2984,'numeric possibilities'!$C$3:$G$1298,1)),'VBA code_permu_wo_repettn'!$AO$2:$AT$2))</f>
        <v>C</v>
      </c>
      <c r="I2984" t="s">
        <v>0</v>
      </c>
      <c r="J2984" t="s">
        <v>1</v>
      </c>
      <c r="K2984" t="s">
        <v>2</v>
      </c>
      <c r="L2984" t="s">
        <v>3</v>
      </c>
    </row>
    <row r="2985" spans="1:20" x14ac:dyDescent="0.25">
      <c r="A2985">
        <f t="shared" si="94"/>
        <v>2984</v>
      </c>
      <c r="B2985">
        <f t="shared" si="95"/>
        <v>746</v>
      </c>
      <c r="C2985" t="str">
        <f>INDEX('VBA code_permu_wo_repettn'!$T$3:$Y$6,COUNTIF('Profile-matrices_Condorcet'!$B$2:$B2985,'Profile-matrices_Condorcet'!$B2985),MATCH(INDEX('numeric possibilities'!D$3:D$1298,VLOOKUP($B2985,'numeric possibilities'!$C$3:$G$1298,1)),'VBA code_permu_wo_repettn'!$T$2:$Y$2))</f>
        <v>C</v>
      </c>
      <c r="D2985" t="str">
        <f>INDEX('VBA code_permu_wo_repettn'!$AA$3:$AF$6,COUNTIF('Profile-matrices_Condorcet'!$B$2:$B2985,'Profile-matrices_Condorcet'!$B2985),MATCH(INDEX('numeric possibilities'!E$3:E$1298,VLOOKUP($B2985,'numeric possibilities'!$C$3:$G$1298,1)),'VBA code_permu_wo_repettn'!$AA$2:$AF$2))</f>
        <v>C</v>
      </c>
      <c r="E2985" t="str">
        <f>INDEX('VBA code_permu_wo_repettn'!$AH$3:$AM$6,COUNTIF('Profile-matrices_Condorcet'!$B$2:$B2985,'Profile-matrices_Condorcet'!$B2985),MATCH(INDEX('numeric possibilities'!F$3:F$1298,VLOOKUP($B2985,'numeric possibilities'!$C$3:$G$1298,1)),'VBA code_permu_wo_repettn'!$AH$2:$AM$2))</f>
        <v>D</v>
      </c>
      <c r="F2985" t="str">
        <f>INDEX('VBA code_permu_wo_repettn'!$AO$3:$AT$6,COUNTIF('Profile-matrices_Condorcet'!$B$2:$B2985,'Profile-matrices_Condorcet'!$B2985),MATCH(INDEX('numeric possibilities'!G$3:G$1298,VLOOKUP($B2985,'numeric possibilities'!$C$3:$G$1298,1)),'VBA code_permu_wo_repettn'!$AO$2:$AT$2))</f>
        <v>A</v>
      </c>
      <c r="G2985" t="str">
        <f>IF(MAX(I2985:L2985)&gt;='numeric possibilities'!$B$4/2,INDEX('Profile-matrices_Condorcet'!I2984:L2984,1,MATCH(MAX('Profile-matrices_Condorcet'!I2985:L2985),'Profile-matrices_Condorcet'!I2985:L2985,0)),"NCW")</f>
        <v>B</v>
      </c>
      <c r="H2985" t="s">
        <v>13</v>
      </c>
      <c r="I2985" s="3">
        <f>COUNTIF($I2983:$S2983,I2984)</f>
        <v>2</v>
      </c>
      <c r="J2985" s="3">
        <f>COUNTIF($I2983:$S2983,J2984)</f>
        <v>3</v>
      </c>
      <c r="K2985" s="3">
        <f>COUNTIF($I2983:$S2983,K2984)</f>
        <v>0</v>
      </c>
      <c r="L2985" s="3">
        <f>COUNTIF($I2983:$S2983,L2984)</f>
        <v>1</v>
      </c>
    </row>
    <row r="2986" spans="1:20" x14ac:dyDescent="0.25">
      <c r="A2986">
        <f t="shared" si="94"/>
        <v>2985</v>
      </c>
      <c r="B2986">
        <f t="shared" si="95"/>
        <v>747</v>
      </c>
      <c r="C2986" t="str">
        <f>INDEX('VBA code_permu_wo_repettn'!$T$3:$Y$6,COUNTIF('Profile-matrices_Condorcet'!$B$2:$B2986,'Profile-matrices_Condorcet'!$B2986),MATCH(INDEX('numeric possibilities'!D$3:D$1298,VLOOKUP($B2986,'numeric possibilities'!$C$3:$G$1298,1)),'VBA code_permu_wo_repettn'!$T$2:$Y$2))</f>
        <v>A</v>
      </c>
      <c r="D2986" t="str">
        <f>INDEX('VBA code_permu_wo_repettn'!$AA$3:$AF$6,COUNTIF('Profile-matrices_Condorcet'!$B$2:$B2986,'Profile-matrices_Condorcet'!$B2986),MATCH(INDEX('numeric possibilities'!E$3:E$1298,VLOOKUP($B2986,'numeric possibilities'!$C$3:$G$1298,1)),'VBA code_permu_wo_repettn'!$AA$2:$AF$2))</f>
        <v>B</v>
      </c>
      <c r="E2986" t="str">
        <f>INDEX('VBA code_permu_wo_repettn'!$AH$3:$AM$6,COUNTIF('Profile-matrices_Condorcet'!$B$2:$B2986,'Profile-matrices_Condorcet'!$B2986),MATCH(INDEX('numeric possibilities'!F$3:F$1298,VLOOKUP($B2986,'numeric possibilities'!$C$3:$G$1298,1)),'VBA code_permu_wo_repettn'!$AH$2:$AM$2))</f>
        <v>C</v>
      </c>
      <c r="F2986" t="str">
        <f>INDEX('VBA code_permu_wo_repettn'!$AO$3:$AT$6,COUNTIF('Profile-matrices_Condorcet'!$B$2:$B2986,'Profile-matrices_Condorcet'!$B2986),MATCH(INDEX('numeric possibilities'!G$3:G$1298,VLOOKUP($B2986,'numeric possibilities'!$C$3:$G$1298,1)),'VBA code_permu_wo_repettn'!$AO$2:$AT$2))</f>
        <v>D</v>
      </c>
      <c r="H2986" t="s">
        <v>14</v>
      </c>
      <c r="I2986" s="3">
        <f>IF(MATCH(I$1,$C2986:$C2989,0)&lt;(MATCH(J$1,$C2986:$C2989,0)),1*a_vote,0)+IF(MATCH(I$1,$D2986:$D2989,0)&lt;MATCH(J$1,$D2986:$D2989,0),1*b_vote,0)+IF(MATCH(I$1,$E2986:$E2989,0)&lt;MATCH(J$1,$E2986:$E2989,0),1*c_vote,0)+IF(MATCH(I$1,$F2986:$F2989,0)&lt;MATCH(J$1,$F2986:$F2989,0),1*d_vote,0)</f>
        <v>0.27</v>
      </c>
      <c r="J2986" s="3">
        <f>IF(MATCH(I$1,$C2986:$C2989,0)&gt;(MATCH(J$1,$C2986:$C2989,0)),1*a_vote,0)+IF(MATCH(I$1,$D2986:$D2989,0)&gt;MATCH(J$1,$D2986:$D2989,0),1*b_vote,0)+IF(MATCH(I$1,$E2986:$E2989,0)&gt;MATCH(J$1,$E2986:$E2989,0),1*c_vote,0)+IF(MATCH(I$1,$F2986:$F2989,0)&gt;MATCH(J$1,$F2986:$F2989,0),1*d_vote,0)</f>
        <v>0.73</v>
      </c>
      <c r="K2986" s="3">
        <f>IF(MATCH($K$1,$C2986:$C2989,0)&lt;(MATCH($L$1,$C2986:$C2989,0)),1*a_vote,0)+IF(MATCH($K$1,$D2986:$D2989,0)&lt;MATCH($L$1,$D2986:$D2989,0),1*b_vote,0)+IF(MATCH($K$1,$E2986:$E2989,0)&lt;MATCH($L$1,$E2986:$E2989,0),1*c_vote,0)+IF(MATCH($K$1,$F2986:$F2989,0)&lt;MATCH($L$1,$F2986:$F2989,0),1*d_vote,0)</f>
        <v>0.53</v>
      </c>
      <c r="L2986" s="3">
        <f>IF(MATCH(K$1,$C2986:$C2989,0)&gt;(MATCH(L$1,$C2986:$C2989,0)),1*a_vote,0)+IF(MATCH(K$1,$D2986:$D2989,0)&gt;MATCH(L$1,$D2986:$D2989,0),1*b_vote,0)+IF(MATCH(K$1,$E2986:$E2989,0)&gt;MATCH(L$1,$E2986:$E2989,0),1*c_vote,0)+IF(MATCH(K$1,$F2986:$F2989,0)&gt;MATCH(L$1,$F2986:$F2989,0),1*d_vote,0)</f>
        <v>0.47</v>
      </c>
      <c r="M2986" s="3">
        <f>IF(MATCH($M$1,$C2986:$C2989,0)&lt;(MATCH($N$1,$C2986:$C2989,0)),1*a_vote,0)+IF(MATCH($M$1,$D2986:$D2989,0)&lt;MATCH($N$1,$D2986:$D2989,0),1*b_vote,0)+IF(MATCH($M$1,$E2986:$E2989,0)&lt;MATCH($N$1,$E2986:$E2989,0),1*c_vote,0)+IF(MATCH($M$1,$F2986:$F2989,0)&lt;MATCH($N$1,$F2986:$F2989,0),1*d_vote,0)</f>
        <v>0.52</v>
      </c>
      <c r="N2986" s="3">
        <f>IF(MATCH(M$1,$C2986:$C2989,0)&gt;(MATCH(N$1,$C2986:$C2989,0)),1*a_vote,0)+IF(MATCH(M$1,$D2986:$D2989,0)&gt;MATCH(N$1,$D2986:$D2989,0),1*b_vote,0)+IF(MATCH(M$1,$E2986:$E2989,0)&gt;MATCH(N$1,$E2986:$E2989,0),1*c_vote,0)+IF(MATCH(M$1,$F2986:$F2989,0)&gt;MATCH(N$1,$F2986:$F2989,0),1*d_vote,0)</f>
        <v>0.48</v>
      </c>
      <c r="O2986" s="3">
        <f>IF(MATCH($O$1,$C2986:$C2989,0)&lt;(MATCH($P$1,$C2986:$C2989,0)),1*a_vote,0)+IF(MATCH($O$1,$D2986:$D2989,0)&lt;MATCH($P$1,$D2986:$D2989,0),1*b_vote,0)+IF(MATCH($O$1,$E2986:$E2989,0)&lt;MATCH($P$1,$E2986:$E2989,0),1*c_vote,0)+IF(MATCH($O$1,$F2986:$F2989,0)&lt;MATCH($P$1,$F2986:$F2989,0),1*d_vote,0)</f>
        <v>0.48</v>
      </c>
      <c r="P2986" s="3">
        <f>IF(MATCH(O$1,$C2986:$C2989,0)&gt;(MATCH(P$1,$C2986:$C2989,0)),1*a_vote,0)+IF(MATCH(O$1,$D2986:$D2989,0)&gt;MATCH(P$1,$D2986:$D2989,0),1*b_vote,0)+IF(MATCH(O$1,$E2986:$E2989,0)&gt;MATCH(P$1,$E2986:$E2989,0),1*c_vote,0)+IF(MATCH(O$1,$F2986:$F2989,0)&gt;MATCH(P$1,$F2986:$F2989,0),1*d_vote,0)</f>
        <v>0.52</v>
      </c>
      <c r="Q2986" s="3">
        <f>IF(MATCH($Q$1,$C2986:$C2989,0)&lt;(MATCH($R$1,$C2986:$C2989,0)),1*a_vote,0)+IF(MATCH($Q$1,$D2986:$D2989,0)&lt;MATCH($R$1,$D2986:$D2989,0),1*b_vote,0)+IF(MATCH($Q$1,$E2986:$E2989,0)&lt;MATCH($R$1,$E2986:$E2989,0),1*c_vote,0)+IF(MATCH($Q$1,$F2986:$F2989,0)&lt;MATCH($R$1,$F2986:$F2989,0),1*d_vote,0)</f>
        <v>0.78</v>
      </c>
      <c r="R2986" s="3">
        <f>IF(MATCH(Q$1,$C2986:$C2989,0)&gt;(MATCH(R$1,$C2986:$C2989,0)),1*a_vote,0)+IF(MATCH(Q$1,$D2986:$D2989,0)&gt;MATCH(R$1,$D2986:$D2989,0),1*b_vote,0)+IF(MATCH(Q$1,$E2986:$E2989,0)&gt;MATCH(R$1,$E2986:$E2989,0),1*c_vote,0)+IF(MATCH(Q$1,$F2986:$F2989,0)&gt;MATCH(R$1,$F2986:$F2989,0),1*d_vote,0)</f>
        <v>0.21999999999999997</v>
      </c>
      <c r="S2986" s="3">
        <f>IF(MATCH($S$1,$C2986:$C2989,0)&lt;(MATCH($T$1,$C2986:$C2989,0)),1*a_vote,0)+IF(MATCH($S$1,$D2986:$D2989,0)&lt;MATCH($T$1,$D2986:$D2989,0),1*b_vote,0)+IF(MATCH($S$1,$E2986:$E2989,0)&lt;MATCH($T$1,$E2986:$E2989,0),1*c_vote,0)+IF(MATCH($S$1,$F2986:$F2989,0)&lt;MATCH($T$1,$F2986:$F2989,0),1*d_vote,0)</f>
        <v>0.52</v>
      </c>
      <c r="T2986" s="3">
        <f>IF(MATCH(S$1,$C2986:$C2989,0)&gt;(MATCH(T$1,$C2986:$C2989,0)),1*a_vote,0)+IF(MATCH(S$1,$D2986:$D2989,0)&gt;MATCH(T$1,$D2986:$D2989,0),1*b_vote,0)+IF(MATCH(S$1,$E2986:$E2989,0)&gt;MATCH(T$1,$E2986:$E2989,0),1*c_vote,0)+IF(MATCH(S$1,$F2986:$F2989,0)&gt;MATCH(T$1,$F2986:$F2989,0),1*d_vote,0)</f>
        <v>0.48</v>
      </c>
    </row>
    <row r="2987" spans="1:20" x14ac:dyDescent="0.25">
      <c r="A2987">
        <f t="shared" si="94"/>
        <v>2986</v>
      </c>
      <c r="B2987">
        <f t="shared" si="95"/>
        <v>747</v>
      </c>
      <c r="C2987" t="str">
        <f>INDEX('VBA code_permu_wo_repettn'!$T$3:$Y$6,COUNTIF('Profile-matrices_Condorcet'!$B$2:$B2987,'Profile-matrices_Condorcet'!$B2987),MATCH(INDEX('numeric possibilities'!D$3:D$1298,VLOOKUP($B2987,'numeric possibilities'!$C$3:$G$1298,1)),'VBA code_permu_wo_repettn'!$T$2:$Y$2))</f>
        <v>C</v>
      </c>
      <c r="D2987" t="str">
        <f>INDEX('VBA code_permu_wo_repettn'!$AA$3:$AF$6,COUNTIF('Profile-matrices_Condorcet'!$B$2:$B2987,'Profile-matrices_Condorcet'!$B2987),MATCH(INDEX('numeric possibilities'!E$3:E$1298,VLOOKUP($B2987,'numeric possibilities'!$C$3:$G$1298,1)),'VBA code_permu_wo_repettn'!$AA$2:$AF$2))</f>
        <v>D</v>
      </c>
      <c r="E2987" t="str">
        <f>INDEX('VBA code_permu_wo_repettn'!$AH$3:$AM$6,COUNTIF('Profile-matrices_Condorcet'!$B$2:$B2987,'Profile-matrices_Condorcet'!$B2987),MATCH(INDEX('numeric possibilities'!F$3:F$1298,VLOOKUP($B2987,'numeric possibilities'!$C$3:$G$1298,1)),'VBA code_permu_wo_repettn'!$AH$2:$AM$2))</f>
        <v>B</v>
      </c>
      <c r="F2987" t="str">
        <f>INDEX('VBA code_permu_wo_repettn'!$AO$3:$AT$6,COUNTIF('Profile-matrices_Condorcet'!$B$2:$B2987,'Profile-matrices_Condorcet'!$B2987),MATCH(INDEX('numeric possibilities'!G$3:G$1298,VLOOKUP($B2987,'numeric possibilities'!$C$3:$G$1298,1)),'VBA code_permu_wo_repettn'!$AO$2:$AT$2))</f>
        <v>B</v>
      </c>
      <c r="H2987" t="s">
        <v>15</v>
      </c>
      <c r="I2987" t="str">
        <f>IF(I2986&gt;J2986,$I$1,IF(I2986&lt;J2986,$J$1,0))</f>
        <v>B</v>
      </c>
      <c r="K2987" t="str">
        <f>IF(K2986&gt;L2986,$K$1,IF(K2986&lt;L2986,$L$1,0))</f>
        <v>A</v>
      </c>
      <c r="M2987" t="str">
        <f>IF(M2986&gt;N2986,$M$1,IF(M2986&lt;N2986,$N$1,0))</f>
        <v>A</v>
      </c>
      <c r="O2987" t="str">
        <f>IF(O2986&gt;P2986,$O$1,IF(O2986&lt;P2986,$P$1,0))</f>
        <v>C</v>
      </c>
      <c r="Q2987" t="str">
        <f>IF(Q2986&gt;R2986,$Q$1,IF(Q2986&lt;R2986,$R$1,0))</f>
        <v>B</v>
      </c>
      <c r="S2987" t="str">
        <f>IF(S2986&gt;T2986,$S$1,IF(S2986&lt;T2986,$T$1,0))</f>
        <v>C</v>
      </c>
    </row>
    <row r="2988" spans="1:20" x14ac:dyDescent="0.25">
      <c r="A2988">
        <f t="shared" si="94"/>
        <v>2987</v>
      </c>
      <c r="B2988">
        <f t="shared" si="95"/>
        <v>747</v>
      </c>
      <c r="C2988" t="str">
        <f>INDEX('VBA code_permu_wo_repettn'!$T$3:$Y$6,COUNTIF('Profile-matrices_Condorcet'!$B$2:$B2988,'Profile-matrices_Condorcet'!$B2988),MATCH(INDEX('numeric possibilities'!D$3:D$1298,VLOOKUP($B2988,'numeric possibilities'!$C$3:$G$1298,1)),'VBA code_permu_wo_repettn'!$T$2:$Y$2))</f>
        <v>B</v>
      </c>
      <c r="D2988" t="str">
        <f>INDEX('VBA code_permu_wo_repettn'!$AA$3:$AF$6,COUNTIF('Profile-matrices_Condorcet'!$B$2:$B2988,'Profile-matrices_Condorcet'!$B2988),MATCH(INDEX('numeric possibilities'!E$3:E$1298,VLOOKUP($B2988,'numeric possibilities'!$C$3:$G$1298,1)),'VBA code_permu_wo_repettn'!$AA$2:$AF$2))</f>
        <v>A</v>
      </c>
      <c r="E2988" t="str">
        <f>INDEX('VBA code_permu_wo_repettn'!$AH$3:$AM$6,COUNTIF('Profile-matrices_Condorcet'!$B$2:$B2988,'Profile-matrices_Condorcet'!$B2988),MATCH(INDEX('numeric possibilities'!F$3:F$1298,VLOOKUP($B2988,'numeric possibilities'!$C$3:$G$1298,1)),'VBA code_permu_wo_repettn'!$AH$2:$AM$2))</f>
        <v>A</v>
      </c>
      <c r="F2988" t="str">
        <f>INDEX('VBA code_permu_wo_repettn'!$AO$3:$AT$6,COUNTIF('Profile-matrices_Condorcet'!$B$2:$B2988,'Profile-matrices_Condorcet'!$B2988),MATCH(INDEX('numeric possibilities'!G$3:G$1298,VLOOKUP($B2988,'numeric possibilities'!$C$3:$G$1298,1)),'VBA code_permu_wo_repettn'!$AO$2:$AT$2))</f>
        <v>C</v>
      </c>
      <c r="I2988" t="s">
        <v>0</v>
      </c>
      <c r="J2988" t="s">
        <v>1</v>
      </c>
      <c r="K2988" t="s">
        <v>2</v>
      </c>
      <c r="L2988" t="s">
        <v>3</v>
      </c>
    </row>
    <row r="2989" spans="1:20" x14ac:dyDescent="0.25">
      <c r="A2989">
        <f t="shared" si="94"/>
        <v>2988</v>
      </c>
      <c r="B2989">
        <f t="shared" si="95"/>
        <v>747</v>
      </c>
      <c r="C2989" t="str">
        <f>INDEX('VBA code_permu_wo_repettn'!$T$3:$Y$6,COUNTIF('Profile-matrices_Condorcet'!$B$2:$B2989,'Profile-matrices_Condorcet'!$B2989),MATCH(INDEX('numeric possibilities'!D$3:D$1298,VLOOKUP($B2989,'numeric possibilities'!$C$3:$G$1298,1)),'VBA code_permu_wo_repettn'!$T$2:$Y$2))</f>
        <v>D</v>
      </c>
      <c r="D2989" t="str">
        <f>INDEX('VBA code_permu_wo_repettn'!$AA$3:$AF$6,COUNTIF('Profile-matrices_Condorcet'!$B$2:$B2989,'Profile-matrices_Condorcet'!$B2989),MATCH(INDEX('numeric possibilities'!E$3:E$1298,VLOOKUP($B2989,'numeric possibilities'!$C$3:$G$1298,1)),'VBA code_permu_wo_repettn'!$AA$2:$AF$2))</f>
        <v>C</v>
      </c>
      <c r="E2989" t="str">
        <f>INDEX('VBA code_permu_wo_repettn'!$AH$3:$AM$6,COUNTIF('Profile-matrices_Condorcet'!$B$2:$B2989,'Profile-matrices_Condorcet'!$B2989),MATCH(INDEX('numeric possibilities'!F$3:F$1298,VLOOKUP($B2989,'numeric possibilities'!$C$3:$G$1298,1)),'VBA code_permu_wo_repettn'!$AH$2:$AM$2))</f>
        <v>D</v>
      </c>
      <c r="F2989" t="str">
        <f>INDEX('VBA code_permu_wo_repettn'!$AO$3:$AT$6,COUNTIF('Profile-matrices_Condorcet'!$B$2:$B2989,'Profile-matrices_Condorcet'!$B2989),MATCH(INDEX('numeric possibilities'!G$3:G$1298,VLOOKUP($B2989,'numeric possibilities'!$C$3:$G$1298,1)),'VBA code_permu_wo_repettn'!$AO$2:$AT$2))</f>
        <v>A</v>
      </c>
      <c r="G2989" t="str">
        <f>IF(MAX(I2989:L2989)&gt;='numeric possibilities'!$B$4/2,INDEX('Profile-matrices_Condorcet'!I2988:L2988,1,MATCH(MAX('Profile-matrices_Condorcet'!I2989:L2989),'Profile-matrices_Condorcet'!I2989:L2989,0)),"NCW")</f>
        <v>NCW</v>
      </c>
      <c r="H2989" t="s">
        <v>13</v>
      </c>
      <c r="I2989" s="3">
        <f>COUNTIF($I2987:$S2987,I2988)</f>
        <v>2</v>
      </c>
      <c r="J2989" s="3">
        <f>COUNTIF($I2987:$S2987,J2988)</f>
        <v>2</v>
      </c>
      <c r="K2989" s="3">
        <f>COUNTIF($I2987:$S2987,K2988)</f>
        <v>2</v>
      </c>
      <c r="L2989" s="3">
        <f>COUNTIF($I2987:$S2987,L2988)</f>
        <v>0</v>
      </c>
    </row>
    <row r="2990" spans="1:20" x14ac:dyDescent="0.25">
      <c r="A2990">
        <f t="shared" si="94"/>
        <v>2989</v>
      </c>
      <c r="B2990">
        <f t="shared" si="95"/>
        <v>748</v>
      </c>
      <c r="C2990" t="str">
        <f>INDEX('VBA code_permu_wo_repettn'!$T$3:$Y$6,COUNTIF('Profile-matrices_Condorcet'!$B$2:$B2990,'Profile-matrices_Condorcet'!$B2990),MATCH(INDEX('numeric possibilities'!D$3:D$1298,VLOOKUP($B2990,'numeric possibilities'!$C$3:$G$1298,1)),'VBA code_permu_wo_repettn'!$T$2:$Y$2))</f>
        <v>A</v>
      </c>
      <c r="D2990" t="str">
        <f>INDEX('VBA code_permu_wo_repettn'!$AA$3:$AF$6,COUNTIF('Profile-matrices_Condorcet'!$B$2:$B2990,'Profile-matrices_Condorcet'!$B2990),MATCH(INDEX('numeric possibilities'!E$3:E$1298,VLOOKUP($B2990,'numeric possibilities'!$C$3:$G$1298,1)),'VBA code_permu_wo_repettn'!$AA$2:$AF$2))</f>
        <v>B</v>
      </c>
      <c r="E2990" t="str">
        <f>INDEX('VBA code_permu_wo_repettn'!$AH$3:$AM$6,COUNTIF('Profile-matrices_Condorcet'!$B$2:$B2990,'Profile-matrices_Condorcet'!$B2990),MATCH(INDEX('numeric possibilities'!F$3:F$1298,VLOOKUP($B2990,'numeric possibilities'!$C$3:$G$1298,1)),'VBA code_permu_wo_repettn'!$AH$2:$AM$2))</f>
        <v>C</v>
      </c>
      <c r="F2990" t="str">
        <f>INDEX('VBA code_permu_wo_repettn'!$AO$3:$AT$6,COUNTIF('Profile-matrices_Condorcet'!$B$2:$B2990,'Profile-matrices_Condorcet'!$B2990),MATCH(INDEX('numeric possibilities'!G$3:G$1298,VLOOKUP($B2990,'numeric possibilities'!$C$3:$G$1298,1)),'VBA code_permu_wo_repettn'!$AO$2:$AT$2))</f>
        <v>D</v>
      </c>
      <c r="H2990" t="s">
        <v>14</v>
      </c>
      <c r="I2990" s="3">
        <f>IF(MATCH(I$1,$C2990:$C2993,0)&lt;(MATCH(J$1,$C2990:$C2993,0)),1*a_vote,0)+IF(MATCH(I$1,$D2990:$D2993,0)&lt;MATCH(J$1,$D2990:$D2993,0),1*b_vote,0)+IF(MATCH(I$1,$E2990:$E2993,0)&lt;MATCH(J$1,$E2990:$E2993,0),1*c_vote,0)+IF(MATCH(I$1,$F2990:$F2993,0)&lt;MATCH(J$1,$F2990:$F2993,0),1*d_vote,0)</f>
        <v>0.27</v>
      </c>
      <c r="J2990" s="3">
        <f>IF(MATCH(I$1,$C2990:$C2993,0)&gt;(MATCH(J$1,$C2990:$C2993,0)),1*a_vote,0)+IF(MATCH(I$1,$D2990:$D2993,0)&gt;MATCH(J$1,$D2990:$D2993,0),1*b_vote,0)+IF(MATCH(I$1,$E2990:$E2993,0)&gt;MATCH(J$1,$E2990:$E2993,0),1*c_vote,0)+IF(MATCH(I$1,$F2990:$F2993,0)&gt;MATCH(J$1,$F2990:$F2993,0),1*d_vote,0)</f>
        <v>0.73</v>
      </c>
      <c r="K2990" s="3">
        <f>IF(MATCH($K$1,$C2990:$C2993,0)&lt;(MATCH($L$1,$C2990:$C2993,0)),1*a_vote,0)+IF(MATCH($K$1,$D2990:$D2993,0)&lt;MATCH($L$1,$D2990:$D2993,0),1*b_vote,0)+IF(MATCH($K$1,$E2990:$E2993,0)&lt;MATCH($L$1,$E2990:$E2993,0),1*c_vote,0)+IF(MATCH($K$1,$F2990:$F2993,0)&lt;MATCH($L$1,$F2990:$F2993,0),1*d_vote,0)</f>
        <v>0.53</v>
      </c>
      <c r="L2990" s="3">
        <f>IF(MATCH(K$1,$C2990:$C2993,0)&gt;(MATCH(L$1,$C2990:$C2993,0)),1*a_vote,0)+IF(MATCH(K$1,$D2990:$D2993,0)&gt;MATCH(L$1,$D2990:$D2993,0),1*b_vote,0)+IF(MATCH(K$1,$E2990:$E2993,0)&gt;MATCH(L$1,$E2990:$E2993,0),1*c_vote,0)+IF(MATCH(K$1,$F2990:$F2993,0)&gt;MATCH(L$1,$F2990:$F2993,0),1*d_vote,0)</f>
        <v>0.47</v>
      </c>
      <c r="M2990" s="3">
        <f>IF(MATCH($M$1,$C2990:$C2993,0)&lt;(MATCH($N$1,$C2990:$C2993,0)),1*a_vote,0)+IF(MATCH($M$1,$D2990:$D2993,0)&lt;MATCH($N$1,$D2990:$D2993,0),1*b_vote,0)+IF(MATCH($M$1,$E2990:$E2993,0)&lt;MATCH($N$1,$E2990:$E2993,0),1*c_vote,0)+IF(MATCH($M$1,$F2990:$F2993,0)&lt;MATCH($N$1,$F2990:$F2993,0),1*d_vote,0)</f>
        <v>0.52</v>
      </c>
      <c r="N2990" s="3">
        <f>IF(MATCH(M$1,$C2990:$C2993,0)&gt;(MATCH(N$1,$C2990:$C2993,0)),1*a_vote,0)+IF(MATCH(M$1,$D2990:$D2993,0)&gt;MATCH(N$1,$D2990:$D2993,0),1*b_vote,0)+IF(MATCH(M$1,$E2990:$E2993,0)&gt;MATCH(N$1,$E2990:$E2993,0),1*c_vote,0)+IF(MATCH(M$1,$F2990:$F2993,0)&gt;MATCH(N$1,$F2990:$F2993,0),1*d_vote,0)</f>
        <v>0.48</v>
      </c>
      <c r="O2990" s="3">
        <f>IF(MATCH($O$1,$C2990:$C2993,0)&lt;(MATCH($P$1,$C2990:$C2993,0)),1*a_vote,0)+IF(MATCH($O$1,$D2990:$D2993,0)&lt;MATCH($P$1,$D2990:$D2993,0),1*b_vote,0)+IF(MATCH($O$1,$E2990:$E2993,0)&lt;MATCH($P$1,$E2990:$E2993,0),1*c_vote,0)+IF(MATCH($O$1,$F2990:$F2993,0)&lt;MATCH($P$1,$F2990:$F2993,0),1*d_vote,0)</f>
        <v>0.48</v>
      </c>
      <c r="P2990" s="3">
        <f>IF(MATCH(O$1,$C2990:$C2993,0)&gt;(MATCH(P$1,$C2990:$C2993,0)),1*a_vote,0)+IF(MATCH(O$1,$D2990:$D2993,0)&gt;MATCH(P$1,$D2990:$D2993,0),1*b_vote,0)+IF(MATCH(O$1,$E2990:$E2993,0)&gt;MATCH(P$1,$E2990:$E2993,0),1*c_vote,0)+IF(MATCH(O$1,$F2990:$F2993,0)&gt;MATCH(P$1,$F2990:$F2993,0),1*d_vote,0)</f>
        <v>0.52</v>
      </c>
      <c r="Q2990" s="3">
        <f>IF(MATCH($Q$1,$C2990:$C2993,0)&lt;(MATCH($R$1,$C2990:$C2993,0)),1*a_vote,0)+IF(MATCH($Q$1,$D2990:$D2993,0)&lt;MATCH($R$1,$D2990:$D2993,0),1*b_vote,0)+IF(MATCH($Q$1,$E2990:$E2993,0)&lt;MATCH($R$1,$E2990:$E2993,0),1*c_vote,0)+IF(MATCH($Q$1,$F2990:$F2993,0)&lt;MATCH($R$1,$F2990:$F2993,0),1*d_vote,0)</f>
        <v>0.51</v>
      </c>
      <c r="R2990" s="3">
        <f>IF(MATCH(Q$1,$C2990:$C2993,0)&gt;(MATCH(R$1,$C2990:$C2993,0)),1*a_vote,0)+IF(MATCH(Q$1,$D2990:$D2993,0)&gt;MATCH(R$1,$D2990:$D2993,0),1*b_vote,0)+IF(MATCH(Q$1,$E2990:$E2993,0)&gt;MATCH(R$1,$E2990:$E2993,0),1*c_vote,0)+IF(MATCH(Q$1,$F2990:$F2993,0)&gt;MATCH(R$1,$F2990:$F2993,0),1*d_vote,0)</f>
        <v>0.49</v>
      </c>
      <c r="S2990" s="3">
        <f>IF(MATCH($S$1,$C2990:$C2993,0)&lt;(MATCH($T$1,$C2990:$C2993,0)),1*a_vote,0)+IF(MATCH($S$1,$D2990:$D2993,0)&lt;MATCH($T$1,$D2990:$D2993,0),1*b_vote,0)+IF(MATCH($S$1,$E2990:$E2993,0)&lt;MATCH($T$1,$E2990:$E2993,0),1*c_vote,0)+IF(MATCH($S$1,$F2990:$F2993,0)&lt;MATCH($T$1,$F2990:$F2993,0),1*d_vote,0)</f>
        <v>0.52</v>
      </c>
      <c r="T2990" s="3">
        <f>IF(MATCH(S$1,$C2990:$C2993,0)&gt;(MATCH(T$1,$C2990:$C2993,0)),1*a_vote,0)+IF(MATCH(S$1,$D2990:$D2993,0)&gt;MATCH(T$1,$D2990:$D2993,0),1*b_vote,0)+IF(MATCH(S$1,$E2990:$E2993,0)&gt;MATCH(T$1,$E2990:$E2993,0),1*c_vote,0)+IF(MATCH(S$1,$F2990:$F2993,0)&gt;MATCH(T$1,$F2990:$F2993,0),1*d_vote,0)</f>
        <v>0.48</v>
      </c>
    </row>
    <row r="2991" spans="1:20" x14ac:dyDescent="0.25">
      <c r="A2991">
        <f t="shared" si="94"/>
        <v>2990</v>
      </c>
      <c r="B2991">
        <f t="shared" si="95"/>
        <v>748</v>
      </c>
      <c r="C2991" t="str">
        <f>INDEX('VBA code_permu_wo_repettn'!$T$3:$Y$6,COUNTIF('Profile-matrices_Condorcet'!$B$2:$B2991,'Profile-matrices_Condorcet'!$B2991),MATCH(INDEX('numeric possibilities'!D$3:D$1298,VLOOKUP($B2991,'numeric possibilities'!$C$3:$G$1298,1)),'VBA code_permu_wo_repettn'!$T$2:$Y$2))</f>
        <v>C</v>
      </c>
      <c r="D2991" t="str">
        <f>INDEX('VBA code_permu_wo_repettn'!$AA$3:$AF$6,COUNTIF('Profile-matrices_Condorcet'!$B$2:$B2991,'Profile-matrices_Condorcet'!$B2991),MATCH(INDEX('numeric possibilities'!E$3:E$1298,VLOOKUP($B2991,'numeric possibilities'!$C$3:$G$1298,1)),'VBA code_permu_wo_repettn'!$AA$2:$AF$2))</f>
        <v>D</v>
      </c>
      <c r="E2991" t="str">
        <f>INDEX('VBA code_permu_wo_repettn'!$AH$3:$AM$6,COUNTIF('Profile-matrices_Condorcet'!$B$2:$B2991,'Profile-matrices_Condorcet'!$B2991),MATCH(INDEX('numeric possibilities'!F$3:F$1298,VLOOKUP($B2991,'numeric possibilities'!$C$3:$G$1298,1)),'VBA code_permu_wo_repettn'!$AH$2:$AM$2))</f>
        <v>B</v>
      </c>
      <c r="F2991" t="str">
        <f>INDEX('VBA code_permu_wo_repettn'!$AO$3:$AT$6,COUNTIF('Profile-matrices_Condorcet'!$B$2:$B2991,'Profile-matrices_Condorcet'!$B2991),MATCH(INDEX('numeric possibilities'!G$3:G$1298,VLOOKUP($B2991,'numeric possibilities'!$C$3:$G$1298,1)),'VBA code_permu_wo_repettn'!$AO$2:$AT$2))</f>
        <v>B</v>
      </c>
      <c r="H2991" t="s">
        <v>15</v>
      </c>
      <c r="I2991" t="str">
        <f>IF(I2990&gt;J2990,$I$1,IF(I2990&lt;J2990,$J$1,0))</f>
        <v>B</v>
      </c>
      <c r="K2991" t="str">
        <f>IF(K2990&gt;L2990,$K$1,IF(K2990&lt;L2990,$L$1,0))</f>
        <v>A</v>
      </c>
      <c r="M2991" t="str">
        <f>IF(M2990&gt;N2990,$M$1,IF(M2990&lt;N2990,$N$1,0))</f>
        <v>A</v>
      </c>
      <c r="O2991" t="str">
        <f>IF(O2990&gt;P2990,$O$1,IF(O2990&lt;P2990,$P$1,0))</f>
        <v>C</v>
      </c>
      <c r="Q2991" t="str">
        <f>IF(Q2990&gt;R2990,$Q$1,IF(Q2990&lt;R2990,$R$1,0))</f>
        <v>B</v>
      </c>
      <c r="S2991" t="str">
        <f>IF(S2990&gt;T2990,$S$1,IF(S2990&lt;T2990,$T$1,0))</f>
        <v>C</v>
      </c>
    </row>
    <row r="2992" spans="1:20" x14ac:dyDescent="0.25">
      <c r="A2992">
        <f t="shared" si="94"/>
        <v>2991</v>
      </c>
      <c r="B2992">
        <f t="shared" si="95"/>
        <v>748</v>
      </c>
      <c r="C2992" t="str">
        <f>INDEX('VBA code_permu_wo_repettn'!$T$3:$Y$6,COUNTIF('Profile-matrices_Condorcet'!$B$2:$B2992,'Profile-matrices_Condorcet'!$B2992),MATCH(INDEX('numeric possibilities'!D$3:D$1298,VLOOKUP($B2992,'numeric possibilities'!$C$3:$G$1298,1)),'VBA code_permu_wo_repettn'!$T$2:$Y$2))</f>
        <v>D</v>
      </c>
      <c r="D2992" t="str">
        <f>INDEX('VBA code_permu_wo_repettn'!$AA$3:$AF$6,COUNTIF('Profile-matrices_Condorcet'!$B$2:$B2992,'Profile-matrices_Condorcet'!$B2992),MATCH(INDEX('numeric possibilities'!E$3:E$1298,VLOOKUP($B2992,'numeric possibilities'!$C$3:$G$1298,1)),'VBA code_permu_wo_repettn'!$AA$2:$AF$2))</f>
        <v>A</v>
      </c>
      <c r="E2992" t="str">
        <f>INDEX('VBA code_permu_wo_repettn'!$AH$3:$AM$6,COUNTIF('Profile-matrices_Condorcet'!$B$2:$B2992,'Profile-matrices_Condorcet'!$B2992),MATCH(INDEX('numeric possibilities'!F$3:F$1298,VLOOKUP($B2992,'numeric possibilities'!$C$3:$G$1298,1)),'VBA code_permu_wo_repettn'!$AH$2:$AM$2))</f>
        <v>A</v>
      </c>
      <c r="F2992" t="str">
        <f>INDEX('VBA code_permu_wo_repettn'!$AO$3:$AT$6,COUNTIF('Profile-matrices_Condorcet'!$B$2:$B2992,'Profile-matrices_Condorcet'!$B2992),MATCH(INDEX('numeric possibilities'!G$3:G$1298,VLOOKUP($B2992,'numeric possibilities'!$C$3:$G$1298,1)),'VBA code_permu_wo_repettn'!$AO$2:$AT$2))</f>
        <v>C</v>
      </c>
      <c r="I2992" t="s">
        <v>0</v>
      </c>
      <c r="J2992" t="s">
        <v>1</v>
      </c>
      <c r="K2992" t="s">
        <v>2</v>
      </c>
      <c r="L2992" t="s">
        <v>3</v>
      </c>
    </row>
    <row r="2993" spans="1:20" x14ac:dyDescent="0.25">
      <c r="A2993">
        <f t="shared" si="94"/>
        <v>2992</v>
      </c>
      <c r="B2993">
        <f t="shared" si="95"/>
        <v>748</v>
      </c>
      <c r="C2993" t="str">
        <f>INDEX('VBA code_permu_wo_repettn'!$T$3:$Y$6,COUNTIF('Profile-matrices_Condorcet'!$B$2:$B2993,'Profile-matrices_Condorcet'!$B2993),MATCH(INDEX('numeric possibilities'!D$3:D$1298,VLOOKUP($B2993,'numeric possibilities'!$C$3:$G$1298,1)),'VBA code_permu_wo_repettn'!$T$2:$Y$2))</f>
        <v>B</v>
      </c>
      <c r="D2993" t="str">
        <f>INDEX('VBA code_permu_wo_repettn'!$AA$3:$AF$6,COUNTIF('Profile-matrices_Condorcet'!$B$2:$B2993,'Profile-matrices_Condorcet'!$B2993),MATCH(INDEX('numeric possibilities'!E$3:E$1298,VLOOKUP($B2993,'numeric possibilities'!$C$3:$G$1298,1)),'VBA code_permu_wo_repettn'!$AA$2:$AF$2))</f>
        <v>C</v>
      </c>
      <c r="E2993" t="str">
        <f>INDEX('VBA code_permu_wo_repettn'!$AH$3:$AM$6,COUNTIF('Profile-matrices_Condorcet'!$B$2:$B2993,'Profile-matrices_Condorcet'!$B2993),MATCH(INDEX('numeric possibilities'!F$3:F$1298,VLOOKUP($B2993,'numeric possibilities'!$C$3:$G$1298,1)),'VBA code_permu_wo_repettn'!$AH$2:$AM$2))</f>
        <v>D</v>
      </c>
      <c r="F2993" t="str">
        <f>INDEX('VBA code_permu_wo_repettn'!$AO$3:$AT$6,COUNTIF('Profile-matrices_Condorcet'!$B$2:$B2993,'Profile-matrices_Condorcet'!$B2993),MATCH(INDEX('numeric possibilities'!G$3:G$1298,VLOOKUP($B2993,'numeric possibilities'!$C$3:$G$1298,1)),'VBA code_permu_wo_repettn'!$AO$2:$AT$2))</f>
        <v>A</v>
      </c>
      <c r="G2993" t="str">
        <f>IF(MAX(I2993:L2993)&gt;='numeric possibilities'!$B$4/2,INDEX('Profile-matrices_Condorcet'!I2992:L2992,1,MATCH(MAX('Profile-matrices_Condorcet'!I2993:L2993),'Profile-matrices_Condorcet'!I2993:L2993,0)),"NCW")</f>
        <v>NCW</v>
      </c>
      <c r="H2993" t="s">
        <v>13</v>
      </c>
      <c r="I2993" s="3">
        <f>COUNTIF($I2991:$S2991,I2992)</f>
        <v>2</v>
      </c>
      <c r="J2993" s="3">
        <f>COUNTIF($I2991:$S2991,J2992)</f>
        <v>2</v>
      </c>
      <c r="K2993" s="3">
        <f>COUNTIF($I2991:$S2991,K2992)</f>
        <v>2</v>
      </c>
      <c r="L2993" s="3">
        <f>COUNTIF($I2991:$S2991,L2992)</f>
        <v>0</v>
      </c>
    </row>
    <row r="2994" spans="1:20" x14ac:dyDescent="0.25">
      <c r="A2994">
        <f t="shared" si="94"/>
        <v>2993</v>
      </c>
      <c r="B2994">
        <f t="shared" si="95"/>
        <v>749</v>
      </c>
      <c r="C2994" t="str">
        <f>INDEX('VBA code_permu_wo_repettn'!$T$3:$Y$6,COUNTIF('Profile-matrices_Condorcet'!$B$2:$B2994,'Profile-matrices_Condorcet'!$B2994),MATCH(INDEX('numeric possibilities'!D$3:D$1298,VLOOKUP($B2994,'numeric possibilities'!$C$3:$G$1298,1)),'VBA code_permu_wo_repettn'!$T$2:$Y$2))</f>
        <v>A</v>
      </c>
      <c r="D2994" t="str">
        <f>INDEX('VBA code_permu_wo_repettn'!$AA$3:$AF$6,COUNTIF('Profile-matrices_Condorcet'!$B$2:$B2994,'Profile-matrices_Condorcet'!$B2994),MATCH(INDEX('numeric possibilities'!E$3:E$1298,VLOOKUP($B2994,'numeric possibilities'!$C$3:$G$1298,1)),'VBA code_permu_wo_repettn'!$AA$2:$AF$2))</f>
        <v>B</v>
      </c>
      <c r="E2994" t="str">
        <f>INDEX('VBA code_permu_wo_repettn'!$AH$3:$AM$6,COUNTIF('Profile-matrices_Condorcet'!$B$2:$B2994,'Profile-matrices_Condorcet'!$B2994),MATCH(INDEX('numeric possibilities'!F$3:F$1298,VLOOKUP($B2994,'numeric possibilities'!$C$3:$G$1298,1)),'VBA code_permu_wo_repettn'!$AH$2:$AM$2))</f>
        <v>C</v>
      </c>
      <c r="F2994" t="str">
        <f>INDEX('VBA code_permu_wo_repettn'!$AO$3:$AT$6,COUNTIF('Profile-matrices_Condorcet'!$B$2:$B2994,'Profile-matrices_Condorcet'!$B2994),MATCH(INDEX('numeric possibilities'!G$3:G$1298,VLOOKUP($B2994,'numeric possibilities'!$C$3:$G$1298,1)),'VBA code_permu_wo_repettn'!$AO$2:$AT$2))</f>
        <v>D</v>
      </c>
      <c r="H2994" t="s">
        <v>14</v>
      </c>
      <c r="I2994" s="3">
        <f>IF(MATCH(I$1,$C2994:$C2997,0)&lt;(MATCH(J$1,$C2994:$C2997,0)),1*a_vote,0)+IF(MATCH(I$1,$D2994:$D2997,0)&lt;MATCH(J$1,$D2994:$D2997,0),1*b_vote,0)+IF(MATCH(I$1,$E2994:$E2997,0)&lt;MATCH(J$1,$E2994:$E2997,0),1*c_vote,0)+IF(MATCH(I$1,$F2994:$F2997,0)&lt;MATCH(J$1,$F2994:$F2997,0),1*d_vote,0)</f>
        <v>0.27</v>
      </c>
      <c r="J2994" s="3">
        <f>IF(MATCH(I$1,$C2994:$C2997,0)&gt;(MATCH(J$1,$C2994:$C2997,0)),1*a_vote,0)+IF(MATCH(I$1,$D2994:$D2997,0)&gt;MATCH(J$1,$D2994:$D2997,0),1*b_vote,0)+IF(MATCH(I$1,$E2994:$E2997,0)&gt;MATCH(J$1,$E2994:$E2997,0),1*c_vote,0)+IF(MATCH(I$1,$F2994:$F2997,0)&gt;MATCH(J$1,$F2994:$F2997,0),1*d_vote,0)</f>
        <v>0.73</v>
      </c>
      <c r="K2994" s="3">
        <f>IF(MATCH($K$1,$C2994:$C2997,0)&lt;(MATCH($L$1,$C2994:$C2997,0)),1*a_vote,0)+IF(MATCH($K$1,$D2994:$D2997,0)&lt;MATCH($L$1,$D2994:$D2997,0),1*b_vote,0)+IF(MATCH($K$1,$E2994:$E2997,0)&lt;MATCH($L$1,$E2994:$E2997,0),1*c_vote,0)+IF(MATCH($K$1,$F2994:$F2997,0)&lt;MATCH($L$1,$F2994:$F2997,0),1*d_vote,0)</f>
        <v>0.53</v>
      </c>
      <c r="L2994" s="3">
        <f>IF(MATCH(K$1,$C2994:$C2997,0)&gt;(MATCH(L$1,$C2994:$C2997,0)),1*a_vote,0)+IF(MATCH(K$1,$D2994:$D2997,0)&gt;MATCH(L$1,$D2994:$D2997,0),1*b_vote,0)+IF(MATCH(K$1,$E2994:$E2997,0)&gt;MATCH(L$1,$E2994:$E2997,0),1*c_vote,0)+IF(MATCH(K$1,$F2994:$F2997,0)&gt;MATCH(L$1,$F2994:$F2997,0),1*d_vote,0)</f>
        <v>0.47</v>
      </c>
      <c r="M2994" s="3">
        <f>IF(MATCH($M$1,$C2994:$C2997,0)&lt;(MATCH($N$1,$C2994:$C2997,0)),1*a_vote,0)+IF(MATCH($M$1,$D2994:$D2997,0)&lt;MATCH($N$1,$D2994:$D2997,0),1*b_vote,0)+IF(MATCH($M$1,$E2994:$E2997,0)&lt;MATCH($N$1,$E2994:$E2997,0),1*c_vote,0)+IF(MATCH($M$1,$F2994:$F2997,0)&lt;MATCH($N$1,$F2994:$F2997,0),1*d_vote,0)</f>
        <v>0.52</v>
      </c>
      <c r="N2994" s="3">
        <f>IF(MATCH(M$1,$C2994:$C2997,0)&gt;(MATCH(N$1,$C2994:$C2997,0)),1*a_vote,0)+IF(MATCH(M$1,$D2994:$D2997,0)&gt;MATCH(N$1,$D2994:$D2997,0),1*b_vote,0)+IF(MATCH(M$1,$E2994:$E2997,0)&gt;MATCH(N$1,$E2994:$E2997,0),1*c_vote,0)+IF(MATCH(M$1,$F2994:$F2997,0)&gt;MATCH(N$1,$F2994:$F2997,0),1*d_vote,0)</f>
        <v>0.48</v>
      </c>
      <c r="O2994" s="3">
        <f>IF(MATCH($O$1,$C2994:$C2997,0)&lt;(MATCH($P$1,$C2994:$C2997,0)),1*a_vote,0)+IF(MATCH($O$1,$D2994:$D2997,0)&lt;MATCH($P$1,$D2994:$D2997,0),1*b_vote,0)+IF(MATCH($O$1,$E2994:$E2997,0)&lt;MATCH($P$1,$E2994:$E2997,0),1*c_vote,0)+IF(MATCH($O$1,$F2994:$F2997,0)&lt;MATCH($P$1,$F2994:$F2997,0),1*d_vote,0)</f>
        <v>0.75</v>
      </c>
      <c r="P2994" s="3">
        <f>IF(MATCH(O$1,$C2994:$C2997,0)&gt;(MATCH(P$1,$C2994:$C2997,0)),1*a_vote,0)+IF(MATCH(O$1,$D2994:$D2997,0)&gt;MATCH(P$1,$D2994:$D2997,0),1*b_vote,0)+IF(MATCH(O$1,$E2994:$E2997,0)&gt;MATCH(P$1,$E2994:$E2997,0),1*c_vote,0)+IF(MATCH(O$1,$F2994:$F2997,0)&gt;MATCH(P$1,$F2994:$F2997,0),1*d_vote,0)</f>
        <v>0.25</v>
      </c>
      <c r="Q2994" s="3">
        <f>IF(MATCH($Q$1,$C2994:$C2997,0)&lt;(MATCH($R$1,$C2994:$C2997,0)),1*a_vote,0)+IF(MATCH($Q$1,$D2994:$D2997,0)&lt;MATCH($R$1,$D2994:$D2997,0),1*b_vote,0)+IF(MATCH($Q$1,$E2994:$E2997,0)&lt;MATCH($R$1,$E2994:$E2997,0),1*c_vote,0)+IF(MATCH($Q$1,$F2994:$F2997,0)&lt;MATCH($R$1,$F2994:$F2997,0),1*d_vote,0)</f>
        <v>0.51</v>
      </c>
      <c r="R2994" s="3">
        <f>IF(MATCH(Q$1,$C2994:$C2997,0)&gt;(MATCH(R$1,$C2994:$C2997,0)),1*a_vote,0)+IF(MATCH(Q$1,$D2994:$D2997,0)&gt;MATCH(R$1,$D2994:$D2997,0),1*b_vote,0)+IF(MATCH(Q$1,$E2994:$E2997,0)&gt;MATCH(R$1,$E2994:$E2997,0),1*c_vote,0)+IF(MATCH(Q$1,$F2994:$F2997,0)&gt;MATCH(R$1,$F2994:$F2997,0),1*d_vote,0)</f>
        <v>0.49</v>
      </c>
      <c r="S2994" s="3">
        <f>IF(MATCH($S$1,$C2994:$C2997,0)&lt;(MATCH($T$1,$C2994:$C2997,0)),1*a_vote,0)+IF(MATCH($S$1,$D2994:$D2997,0)&lt;MATCH($T$1,$D2994:$D2997,0),1*b_vote,0)+IF(MATCH($S$1,$E2994:$E2997,0)&lt;MATCH($T$1,$E2994:$E2997,0),1*c_vote,0)+IF(MATCH($S$1,$F2994:$F2997,0)&lt;MATCH($T$1,$F2994:$F2997,0),1*d_vote,0)</f>
        <v>0.25</v>
      </c>
      <c r="T2994" s="3">
        <f>IF(MATCH(S$1,$C2994:$C2997,0)&gt;(MATCH(T$1,$C2994:$C2997,0)),1*a_vote,0)+IF(MATCH(S$1,$D2994:$D2997,0)&gt;MATCH(T$1,$D2994:$D2997,0),1*b_vote,0)+IF(MATCH(S$1,$E2994:$E2997,0)&gt;MATCH(T$1,$E2994:$E2997,0),1*c_vote,0)+IF(MATCH(S$1,$F2994:$F2997,0)&gt;MATCH(T$1,$F2994:$F2997,0),1*d_vote,0)</f>
        <v>0.75</v>
      </c>
    </row>
    <row r="2995" spans="1:20" x14ac:dyDescent="0.25">
      <c r="A2995">
        <f t="shared" si="94"/>
        <v>2994</v>
      </c>
      <c r="B2995">
        <f t="shared" si="95"/>
        <v>749</v>
      </c>
      <c r="C2995" t="str">
        <f>INDEX('VBA code_permu_wo_repettn'!$T$3:$Y$6,COUNTIF('Profile-matrices_Condorcet'!$B$2:$B2995,'Profile-matrices_Condorcet'!$B2995),MATCH(INDEX('numeric possibilities'!D$3:D$1298,VLOOKUP($B2995,'numeric possibilities'!$C$3:$G$1298,1)),'VBA code_permu_wo_repettn'!$T$2:$Y$2))</f>
        <v>D</v>
      </c>
      <c r="D2995" t="str">
        <f>INDEX('VBA code_permu_wo_repettn'!$AA$3:$AF$6,COUNTIF('Profile-matrices_Condorcet'!$B$2:$B2995,'Profile-matrices_Condorcet'!$B2995),MATCH(INDEX('numeric possibilities'!E$3:E$1298,VLOOKUP($B2995,'numeric possibilities'!$C$3:$G$1298,1)),'VBA code_permu_wo_repettn'!$AA$2:$AF$2))</f>
        <v>D</v>
      </c>
      <c r="E2995" t="str">
        <f>INDEX('VBA code_permu_wo_repettn'!$AH$3:$AM$6,COUNTIF('Profile-matrices_Condorcet'!$B$2:$B2995,'Profile-matrices_Condorcet'!$B2995),MATCH(INDEX('numeric possibilities'!F$3:F$1298,VLOOKUP($B2995,'numeric possibilities'!$C$3:$G$1298,1)),'VBA code_permu_wo_repettn'!$AH$2:$AM$2))</f>
        <v>B</v>
      </c>
      <c r="F2995" t="str">
        <f>INDEX('VBA code_permu_wo_repettn'!$AO$3:$AT$6,COUNTIF('Profile-matrices_Condorcet'!$B$2:$B2995,'Profile-matrices_Condorcet'!$B2995),MATCH(INDEX('numeric possibilities'!G$3:G$1298,VLOOKUP($B2995,'numeric possibilities'!$C$3:$G$1298,1)),'VBA code_permu_wo_repettn'!$AO$2:$AT$2))</f>
        <v>B</v>
      </c>
      <c r="H2995" t="s">
        <v>15</v>
      </c>
      <c r="I2995" t="str">
        <f>IF(I2994&gt;J2994,$I$1,IF(I2994&lt;J2994,$J$1,0))</f>
        <v>B</v>
      </c>
      <c r="K2995" t="str">
        <f>IF(K2994&gt;L2994,$K$1,IF(K2994&lt;L2994,$L$1,0))</f>
        <v>A</v>
      </c>
      <c r="M2995" t="str">
        <f>IF(M2994&gt;N2994,$M$1,IF(M2994&lt;N2994,$N$1,0))</f>
        <v>A</v>
      </c>
      <c r="O2995" t="str">
        <f>IF(O2994&gt;P2994,$O$1,IF(O2994&lt;P2994,$P$1,0))</f>
        <v>B</v>
      </c>
      <c r="Q2995" t="str">
        <f>IF(Q2994&gt;R2994,$Q$1,IF(Q2994&lt;R2994,$R$1,0))</f>
        <v>B</v>
      </c>
      <c r="S2995" t="str">
        <f>IF(S2994&gt;T2994,$S$1,IF(S2994&lt;T2994,$T$1,0))</f>
        <v>D</v>
      </c>
    </row>
    <row r="2996" spans="1:20" x14ac:dyDescent="0.25">
      <c r="A2996">
        <f t="shared" si="94"/>
        <v>2995</v>
      </c>
      <c r="B2996">
        <f t="shared" si="95"/>
        <v>749</v>
      </c>
      <c r="C2996" t="str">
        <f>INDEX('VBA code_permu_wo_repettn'!$T$3:$Y$6,COUNTIF('Profile-matrices_Condorcet'!$B$2:$B2996,'Profile-matrices_Condorcet'!$B2996),MATCH(INDEX('numeric possibilities'!D$3:D$1298,VLOOKUP($B2996,'numeric possibilities'!$C$3:$G$1298,1)),'VBA code_permu_wo_repettn'!$T$2:$Y$2))</f>
        <v>B</v>
      </c>
      <c r="D2996" t="str">
        <f>INDEX('VBA code_permu_wo_repettn'!$AA$3:$AF$6,COUNTIF('Profile-matrices_Condorcet'!$B$2:$B2996,'Profile-matrices_Condorcet'!$B2996),MATCH(INDEX('numeric possibilities'!E$3:E$1298,VLOOKUP($B2996,'numeric possibilities'!$C$3:$G$1298,1)),'VBA code_permu_wo_repettn'!$AA$2:$AF$2))</f>
        <v>A</v>
      </c>
      <c r="E2996" t="str">
        <f>INDEX('VBA code_permu_wo_repettn'!$AH$3:$AM$6,COUNTIF('Profile-matrices_Condorcet'!$B$2:$B2996,'Profile-matrices_Condorcet'!$B2996),MATCH(INDEX('numeric possibilities'!F$3:F$1298,VLOOKUP($B2996,'numeric possibilities'!$C$3:$G$1298,1)),'VBA code_permu_wo_repettn'!$AH$2:$AM$2))</f>
        <v>A</v>
      </c>
      <c r="F2996" t="str">
        <f>INDEX('VBA code_permu_wo_repettn'!$AO$3:$AT$6,COUNTIF('Profile-matrices_Condorcet'!$B$2:$B2996,'Profile-matrices_Condorcet'!$B2996),MATCH(INDEX('numeric possibilities'!G$3:G$1298,VLOOKUP($B2996,'numeric possibilities'!$C$3:$G$1298,1)),'VBA code_permu_wo_repettn'!$AO$2:$AT$2))</f>
        <v>C</v>
      </c>
      <c r="I2996" t="s">
        <v>0</v>
      </c>
      <c r="J2996" t="s">
        <v>1</v>
      </c>
      <c r="K2996" t="s">
        <v>2</v>
      </c>
      <c r="L2996" t="s">
        <v>3</v>
      </c>
    </row>
    <row r="2997" spans="1:20" x14ac:dyDescent="0.25">
      <c r="A2997">
        <f t="shared" si="94"/>
        <v>2996</v>
      </c>
      <c r="B2997">
        <f t="shared" si="95"/>
        <v>749</v>
      </c>
      <c r="C2997" t="str">
        <f>INDEX('VBA code_permu_wo_repettn'!$T$3:$Y$6,COUNTIF('Profile-matrices_Condorcet'!$B$2:$B2997,'Profile-matrices_Condorcet'!$B2997),MATCH(INDEX('numeric possibilities'!D$3:D$1298,VLOOKUP($B2997,'numeric possibilities'!$C$3:$G$1298,1)),'VBA code_permu_wo_repettn'!$T$2:$Y$2))</f>
        <v>C</v>
      </c>
      <c r="D2997" t="str">
        <f>INDEX('VBA code_permu_wo_repettn'!$AA$3:$AF$6,COUNTIF('Profile-matrices_Condorcet'!$B$2:$B2997,'Profile-matrices_Condorcet'!$B2997),MATCH(INDEX('numeric possibilities'!E$3:E$1298,VLOOKUP($B2997,'numeric possibilities'!$C$3:$G$1298,1)),'VBA code_permu_wo_repettn'!$AA$2:$AF$2))</f>
        <v>C</v>
      </c>
      <c r="E2997" t="str">
        <f>INDEX('VBA code_permu_wo_repettn'!$AH$3:$AM$6,COUNTIF('Profile-matrices_Condorcet'!$B$2:$B2997,'Profile-matrices_Condorcet'!$B2997),MATCH(INDEX('numeric possibilities'!F$3:F$1298,VLOOKUP($B2997,'numeric possibilities'!$C$3:$G$1298,1)),'VBA code_permu_wo_repettn'!$AH$2:$AM$2))</f>
        <v>D</v>
      </c>
      <c r="F2997" t="str">
        <f>INDEX('VBA code_permu_wo_repettn'!$AO$3:$AT$6,COUNTIF('Profile-matrices_Condorcet'!$B$2:$B2997,'Profile-matrices_Condorcet'!$B2997),MATCH(INDEX('numeric possibilities'!G$3:G$1298,VLOOKUP($B2997,'numeric possibilities'!$C$3:$G$1298,1)),'VBA code_permu_wo_repettn'!$AO$2:$AT$2))</f>
        <v>A</v>
      </c>
      <c r="G2997" t="str">
        <f>IF(MAX(I2997:L2997)&gt;='numeric possibilities'!$B$4/2,INDEX('Profile-matrices_Condorcet'!I2996:L2996,1,MATCH(MAX('Profile-matrices_Condorcet'!I2997:L2997),'Profile-matrices_Condorcet'!I2997:L2997,0)),"NCW")</f>
        <v>B</v>
      </c>
      <c r="H2997" t="s">
        <v>13</v>
      </c>
      <c r="I2997" s="3">
        <f>COUNTIF($I2995:$S2995,I2996)</f>
        <v>2</v>
      </c>
      <c r="J2997" s="3">
        <f>COUNTIF($I2995:$S2995,J2996)</f>
        <v>3</v>
      </c>
      <c r="K2997" s="3">
        <f>COUNTIF($I2995:$S2995,K2996)</f>
        <v>0</v>
      </c>
      <c r="L2997" s="3">
        <f>COUNTIF($I2995:$S2995,L2996)</f>
        <v>1</v>
      </c>
    </row>
    <row r="2998" spans="1:20" x14ac:dyDescent="0.25">
      <c r="A2998">
        <f t="shared" si="94"/>
        <v>2997</v>
      </c>
      <c r="B2998">
        <f t="shared" si="95"/>
        <v>750</v>
      </c>
      <c r="C2998" t="str">
        <f>INDEX('VBA code_permu_wo_repettn'!$T$3:$Y$6,COUNTIF('Profile-matrices_Condorcet'!$B$2:$B2998,'Profile-matrices_Condorcet'!$B2998),MATCH(INDEX('numeric possibilities'!D$3:D$1298,VLOOKUP($B2998,'numeric possibilities'!$C$3:$G$1298,1)),'VBA code_permu_wo_repettn'!$T$2:$Y$2))</f>
        <v>A</v>
      </c>
      <c r="D2998" t="str">
        <f>INDEX('VBA code_permu_wo_repettn'!$AA$3:$AF$6,COUNTIF('Profile-matrices_Condorcet'!$B$2:$B2998,'Profile-matrices_Condorcet'!$B2998),MATCH(INDEX('numeric possibilities'!E$3:E$1298,VLOOKUP($B2998,'numeric possibilities'!$C$3:$G$1298,1)),'VBA code_permu_wo_repettn'!$AA$2:$AF$2))</f>
        <v>B</v>
      </c>
      <c r="E2998" t="str">
        <f>INDEX('VBA code_permu_wo_repettn'!$AH$3:$AM$6,COUNTIF('Profile-matrices_Condorcet'!$B$2:$B2998,'Profile-matrices_Condorcet'!$B2998),MATCH(INDEX('numeric possibilities'!F$3:F$1298,VLOOKUP($B2998,'numeric possibilities'!$C$3:$G$1298,1)),'VBA code_permu_wo_repettn'!$AH$2:$AM$2))</f>
        <v>C</v>
      </c>
      <c r="F2998" t="str">
        <f>INDEX('VBA code_permu_wo_repettn'!$AO$3:$AT$6,COUNTIF('Profile-matrices_Condorcet'!$B$2:$B2998,'Profile-matrices_Condorcet'!$B2998),MATCH(INDEX('numeric possibilities'!G$3:G$1298,VLOOKUP($B2998,'numeric possibilities'!$C$3:$G$1298,1)),'VBA code_permu_wo_repettn'!$AO$2:$AT$2))</f>
        <v>D</v>
      </c>
      <c r="H2998" t="s">
        <v>14</v>
      </c>
      <c r="I2998" s="3">
        <f>IF(MATCH(I$1,$C2998:$C3001,0)&lt;(MATCH(J$1,$C2998:$C3001,0)),1*a_vote,0)+IF(MATCH(I$1,$D2998:$D3001,0)&lt;MATCH(J$1,$D2998:$D3001,0),1*b_vote,0)+IF(MATCH(I$1,$E2998:$E3001,0)&lt;MATCH(J$1,$E2998:$E3001,0),1*c_vote,0)+IF(MATCH(I$1,$F2998:$F3001,0)&lt;MATCH(J$1,$F2998:$F3001,0),1*d_vote,0)</f>
        <v>0.27</v>
      </c>
      <c r="J2998" s="3">
        <f>IF(MATCH(I$1,$C2998:$C3001,0)&gt;(MATCH(J$1,$C2998:$C3001,0)),1*a_vote,0)+IF(MATCH(I$1,$D2998:$D3001,0)&gt;MATCH(J$1,$D2998:$D3001,0),1*b_vote,0)+IF(MATCH(I$1,$E2998:$E3001,0)&gt;MATCH(J$1,$E2998:$E3001,0),1*c_vote,0)+IF(MATCH(I$1,$F2998:$F3001,0)&gt;MATCH(J$1,$F2998:$F3001,0),1*d_vote,0)</f>
        <v>0.73</v>
      </c>
      <c r="K2998" s="3">
        <f>IF(MATCH($K$1,$C2998:$C3001,0)&lt;(MATCH($L$1,$C2998:$C3001,0)),1*a_vote,0)+IF(MATCH($K$1,$D2998:$D3001,0)&lt;MATCH($L$1,$D2998:$D3001,0),1*b_vote,0)+IF(MATCH($K$1,$E2998:$E3001,0)&lt;MATCH($L$1,$E2998:$E3001,0),1*c_vote,0)+IF(MATCH($K$1,$F2998:$F3001,0)&lt;MATCH($L$1,$F2998:$F3001,0),1*d_vote,0)</f>
        <v>0.53</v>
      </c>
      <c r="L2998" s="3">
        <f>IF(MATCH(K$1,$C2998:$C3001,0)&gt;(MATCH(L$1,$C2998:$C3001,0)),1*a_vote,0)+IF(MATCH(K$1,$D2998:$D3001,0)&gt;MATCH(L$1,$D2998:$D3001,0),1*b_vote,0)+IF(MATCH(K$1,$E2998:$E3001,0)&gt;MATCH(L$1,$E2998:$E3001,0),1*c_vote,0)+IF(MATCH(K$1,$F2998:$F3001,0)&gt;MATCH(L$1,$F2998:$F3001,0),1*d_vote,0)</f>
        <v>0.47</v>
      </c>
      <c r="M2998" s="3">
        <f>IF(MATCH($M$1,$C2998:$C3001,0)&lt;(MATCH($N$1,$C2998:$C3001,0)),1*a_vote,0)+IF(MATCH($M$1,$D2998:$D3001,0)&lt;MATCH($N$1,$D2998:$D3001,0),1*b_vote,0)+IF(MATCH($M$1,$E2998:$E3001,0)&lt;MATCH($N$1,$E2998:$E3001,0),1*c_vote,0)+IF(MATCH($M$1,$F2998:$F3001,0)&lt;MATCH($N$1,$F2998:$F3001,0),1*d_vote,0)</f>
        <v>0.52</v>
      </c>
      <c r="N2998" s="3">
        <f>IF(MATCH(M$1,$C2998:$C3001,0)&gt;(MATCH(N$1,$C2998:$C3001,0)),1*a_vote,0)+IF(MATCH(M$1,$D2998:$D3001,0)&gt;MATCH(N$1,$D2998:$D3001,0),1*b_vote,0)+IF(MATCH(M$1,$E2998:$E3001,0)&gt;MATCH(N$1,$E2998:$E3001,0),1*c_vote,0)+IF(MATCH(M$1,$F2998:$F3001,0)&gt;MATCH(N$1,$F2998:$F3001,0),1*d_vote,0)</f>
        <v>0.48</v>
      </c>
      <c r="O2998" s="3">
        <f>IF(MATCH($O$1,$C2998:$C3001,0)&lt;(MATCH($P$1,$C2998:$C3001,0)),1*a_vote,0)+IF(MATCH($O$1,$D2998:$D3001,0)&lt;MATCH($P$1,$D2998:$D3001,0),1*b_vote,0)+IF(MATCH($O$1,$E2998:$E3001,0)&lt;MATCH($P$1,$E2998:$E3001,0),1*c_vote,0)+IF(MATCH($O$1,$F2998:$F3001,0)&lt;MATCH($P$1,$F2998:$F3001,0),1*d_vote,0)</f>
        <v>0.48</v>
      </c>
      <c r="P2998" s="3">
        <f>IF(MATCH(O$1,$C2998:$C3001,0)&gt;(MATCH(P$1,$C2998:$C3001,0)),1*a_vote,0)+IF(MATCH(O$1,$D2998:$D3001,0)&gt;MATCH(P$1,$D2998:$D3001,0),1*b_vote,0)+IF(MATCH(O$1,$E2998:$E3001,0)&gt;MATCH(P$1,$E2998:$E3001,0),1*c_vote,0)+IF(MATCH(O$1,$F2998:$F3001,0)&gt;MATCH(P$1,$F2998:$F3001,0),1*d_vote,0)</f>
        <v>0.52</v>
      </c>
      <c r="Q2998" s="3">
        <f>IF(MATCH($Q$1,$C2998:$C3001,0)&lt;(MATCH($R$1,$C2998:$C3001,0)),1*a_vote,0)+IF(MATCH($Q$1,$D2998:$D3001,0)&lt;MATCH($R$1,$D2998:$D3001,0),1*b_vote,0)+IF(MATCH($Q$1,$E2998:$E3001,0)&lt;MATCH($R$1,$E2998:$E3001,0),1*c_vote,0)+IF(MATCH($Q$1,$F2998:$F3001,0)&lt;MATCH($R$1,$F2998:$F3001,0),1*d_vote,0)</f>
        <v>0.51</v>
      </c>
      <c r="R2998" s="3">
        <f>IF(MATCH(Q$1,$C2998:$C3001,0)&gt;(MATCH(R$1,$C2998:$C3001,0)),1*a_vote,0)+IF(MATCH(Q$1,$D2998:$D3001,0)&gt;MATCH(R$1,$D2998:$D3001,0),1*b_vote,0)+IF(MATCH(Q$1,$E2998:$E3001,0)&gt;MATCH(R$1,$E2998:$E3001,0),1*c_vote,0)+IF(MATCH(Q$1,$F2998:$F3001,0)&gt;MATCH(R$1,$F2998:$F3001,0),1*d_vote,0)</f>
        <v>0.49</v>
      </c>
      <c r="S2998" s="3">
        <f>IF(MATCH($S$1,$C2998:$C3001,0)&lt;(MATCH($T$1,$C2998:$C3001,0)),1*a_vote,0)+IF(MATCH($S$1,$D2998:$D3001,0)&lt;MATCH($T$1,$D2998:$D3001,0),1*b_vote,0)+IF(MATCH($S$1,$E2998:$E3001,0)&lt;MATCH($T$1,$E2998:$E3001,0),1*c_vote,0)+IF(MATCH($S$1,$F2998:$F3001,0)&lt;MATCH($T$1,$F2998:$F3001,0),1*d_vote,0)</f>
        <v>0.25</v>
      </c>
      <c r="T2998" s="3">
        <f>IF(MATCH(S$1,$C2998:$C3001,0)&gt;(MATCH(T$1,$C2998:$C3001,0)),1*a_vote,0)+IF(MATCH(S$1,$D2998:$D3001,0)&gt;MATCH(T$1,$D2998:$D3001,0),1*b_vote,0)+IF(MATCH(S$1,$E2998:$E3001,0)&gt;MATCH(T$1,$E2998:$E3001,0),1*c_vote,0)+IF(MATCH(S$1,$F2998:$F3001,0)&gt;MATCH(T$1,$F2998:$F3001,0),1*d_vote,0)</f>
        <v>0.75</v>
      </c>
    </row>
    <row r="2999" spans="1:20" x14ac:dyDescent="0.25">
      <c r="A2999">
        <f t="shared" si="94"/>
        <v>2998</v>
      </c>
      <c r="B2999">
        <f t="shared" si="95"/>
        <v>750</v>
      </c>
      <c r="C2999" t="str">
        <f>INDEX('VBA code_permu_wo_repettn'!$T$3:$Y$6,COUNTIF('Profile-matrices_Condorcet'!$B$2:$B2999,'Profile-matrices_Condorcet'!$B2999),MATCH(INDEX('numeric possibilities'!D$3:D$1298,VLOOKUP($B2999,'numeric possibilities'!$C$3:$G$1298,1)),'VBA code_permu_wo_repettn'!$T$2:$Y$2))</f>
        <v>D</v>
      </c>
      <c r="D2999" t="str">
        <f>INDEX('VBA code_permu_wo_repettn'!$AA$3:$AF$6,COUNTIF('Profile-matrices_Condorcet'!$B$2:$B2999,'Profile-matrices_Condorcet'!$B2999),MATCH(INDEX('numeric possibilities'!E$3:E$1298,VLOOKUP($B2999,'numeric possibilities'!$C$3:$G$1298,1)),'VBA code_permu_wo_repettn'!$AA$2:$AF$2))</f>
        <v>D</v>
      </c>
      <c r="E2999" t="str">
        <f>INDEX('VBA code_permu_wo_repettn'!$AH$3:$AM$6,COUNTIF('Profile-matrices_Condorcet'!$B$2:$B2999,'Profile-matrices_Condorcet'!$B2999),MATCH(INDEX('numeric possibilities'!F$3:F$1298,VLOOKUP($B2999,'numeric possibilities'!$C$3:$G$1298,1)),'VBA code_permu_wo_repettn'!$AH$2:$AM$2))</f>
        <v>B</v>
      </c>
      <c r="F2999" t="str">
        <f>INDEX('VBA code_permu_wo_repettn'!$AO$3:$AT$6,COUNTIF('Profile-matrices_Condorcet'!$B$2:$B2999,'Profile-matrices_Condorcet'!$B2999),MATCH(INDEX('numeric possibilities'!G$3:G$1298,VLOOKUP($B2999,'numeric possibilities'!$C$3:$G$1298,1)),'VBA code_permu_wo_repettn'!$AO$2:$AT$2))</f>
        <v>B</v>
      </c>
      <c r="H2999" t="s">
        <v>15</v>
      </c>
      <c r="I2999" t="str">
        <f>IF(I2998&gt;J2998,$I$1,IF(I2998&lt;J2998,$J$1,0))</f>
        <v>B</v>
      </c>
      <c r="K2999" t="str">
        <f>IF(K2998&gt;L2998,$K$1,IF(K2998&lt;L2998,$L$1,0))</f>
        <v>A</v>
      </c>
      <c r="M2999" t="str">
        <f>IF(M2998&gt;N2998,$M$1,IF(M2998&lt;N2998,$N$1,0))</f>
        <v>A</v>
      </c>
      <c r="O2999" t="str">
        <f>IF(O2998&gt;P2998,$O$1,IF(O2998&lt;P2998,$P$1,0))</f>
        <v>C</v>
      </c>
      <c r="Q2999" t="str">
        <f>IF(Q2998&gt;R2998,$Q$1,IF(Q2998&lt;R2998,$R$1,0))</f>
        <v>B</v>
      </c>
      <c r="S2999" t="str">
        <f>IF(S2998&gt;T2998,$S$1,IF(S2998&lt;T2998,$T$1,0))</f>
        <v>D</v>
      </c>
    </row>
    <row r="3000" spans="1:20" x14ac:dyDescent="0.25">
      <c r="A3000">
        <f t="shared" si="94"/>
        <v>2999</v>
      </c>
      <c r="B3000">
        <f t="shared" si="95"/>
        <v>750</v>
      </c>
      <c r="C3000" t="str">
        <f>INDEX('VBA code_permu_wo_repettn'!$T$3:$Y$6,COUNTIF('Profile-matrices_Condorcet'!$B$2:$B3000,'Profile-matrices_Condorcet'!$B3000),MATCH(INDEX('numeric possibilities'!D$3:D$1298,VLOOKUP($B3000,'numeric possibilities'!$C$3:$G$1298,1)),'VBA code_permu_wo_repettn'!$T$2:$Y$2))</f>
        <v>C</v>
      </c>
      <c r="D3000" t="str">
        <f>INDEX('VBA code_permu_wo_repettn'!$AA$3:$AF$6,COUNTIF('Profile-matrices_Condorcet'!$B$2:$B3000,'Profile-matrices_Condorcet'!$B3000),MATCH(INDEX('numeric possibilities'!E$3:E$1298,VLOOKUP($B3000,'numeric possibilities'!$C$3:$G$1298,1)),'VBA code_permu_wo_repettn'!$AA$2:$AF$2))</f>
        <v>A</v>
      </c>
      <c r="E3000" t="str">
        <f>INDEX('VBA code_permu_wo_repettn'!$AH$3:$AM$6,COUNTIF('Profile-matrices_Condorcet'!$B$2:$B3000,'Profile-matrices_Condorcet'!$B3000),MATCH(INDEX('numeric possibilities'!F$3:F$1298,VLOOKUP($B3000,'numeric possibilities'!$C$3:$G$1298,1)),'VBA code_permu_wo_repettn'!$AH$2:$AM$2))</f>
        <v>A</v>
      </c>
      <c r="F3000" t="str">
        <f>INDEX('VBA code_permu_wo_repettn'!$AO$3:$AT$6,COUNTIF('Profile-matrices_Condorcet'!$B$2:$B3000,'Profile-matrices_Condorcet'!$B3000),MATCH(INDEX('numeric possibilities'!G$3:G$1298,VLOOKUP($B3000,'numeric possibilities'!$C$3:$G$1298,1)),'VBA code_permu_wo_repettn'!$AO$2:$AT$2))</f>
        <v>C</v>
      </c>
      <c r="I3000" t="s">
        <v>0</v>
      </c>
      <c r="J3000" t="s">
        <v>1</v>
      </c>
      <c r="K3000" t="s">
        <v>2</v>
      </c>
      <c r="L3000" t="s">
        <v>3</v>
      </c>
    </row>
    <row r="3001" spans="1:20" x14ac:dyDescent="0.25">
      <c r="A3001">
        <f t="shared" si="94"/>
        <v>3000</v>
      </c>
      <c r="B3001">
        <f t="shared" si="95"/>
        <v>750</v>
      </c>
      <c r="C3001" t="str">
        <f>INDEX('VBA code_permu_wo_repettn'!$T$3:$Y$6,COUNTIF('Profile-matrices_Condorcet'!$B$2:$B3001,'Profile-matrices_Condorcet'!$B3001),MATCH(INDEX('numeric possibilities'!D$3:D$1298,VLOOKUP($B3001,'numeric possibilities'!$C$3:$G$1298,1)),'VBA code_permu_wo_repettn'!$T$2:$Y$2))</f>
        <v>B</v>
      </c>
      <c r="D3001" t="str">
        <f>INDEX('VBA code_permu_wo_repettn'!$AA$3:$AF$6,COUNTIF('Profile-matrices_Condorcet'!$B$2:$B3001,'Profile-matrices_Condorcet'!$B3001),MATCH(INDEX('numeric possibilities'!E$3:E$1298,VLOOKUP($B3001,'numeric possibilities'!$C$3:$G$1298,1)),'VBA code_permu_wo_repettn'!$AA$2:$AF$2))</f>
        <v>C</v>
      </c>
      <c r="E3001" t="str">
        <f>INDEX('VBA code_permu_wo_repettn'!$AH$3:$AM$6,COUNTIF('Profile-matrices_Condorcet'!$B$2:$B3001,'Profile-matrices_Condorcet'!$B3001),MATCH(INDEX('numeric possibilities'!F$3:F$1298,VLOOKUP($B3001,'numeric possibilities'!$C$3:$G$1298,1)),'VBA code_permu_wo_repettn'!$AH$2:$AM$2))</f>
        <v>D</v>
      </c>
      <c r="F3001" t="str">
        <f>INDEX('VBA code_permu_wo_repettn'!$AO$3:$AT$6,COUNTIF('Profile-matrices_Condorcet'!$B$2:$B3001,'Profile-matrices_Condorcet'!$B3001),MATCH(INDEX('numeric possibilities'!G$3:G$1298,VLOOKUP($B3001,'numeric possibilities'!$C$3:$G$1298,1)),'VBA code_permu_wo_repettn'!$AO$2:$AT$2))</f>
        <v>A</v>
      </c>
      <c r="G3001" t="str">
        <f>IF(MAX(I3001:L3001)&gt;='numeric possibilities'!$B$4/2,INDEX('Profile-matrices_Condorcet'!I3000:L3000,1,MATCH(MAX('Profile-matrices_Condorcet'!I3001:L3001),'Profile-matrices_Condorcet'!I3001:L3001,0)),"NCW")</f>
        <v>NCW</v>
      </c>
      <c r="H3001" t="s">
        <v>13</v>
      </c>
      <c r="I3001" s="3">
        <f>COUNTIF($I2999:$S2999,I3000)</f>
        <v>2</v>
      </c>
      <c r="J3001" s="3">
        <f>COUNTIF($I2999:$S2999,J3000)</f>
        <v>2</v>
      </c>
      <c r="K3001" s="3">
        <f>COUNTIF($I2999:$S2999,K3000)</f>
        <v>1</v>
      </c>
      <c r="L3001" s="3">
        <f>COUNTIF($I2999:$S2999,L3000)</f>
        <v>1</v>
      </c>
    </row>
    <row r="3002" spans="1:20" x14ac:dyDescent="0.25">
      <c r="A3002">
        <f t="shared" si="94"/>
        <v>3001</v>
      </c>
      <c r="B3002">
        <f t="shared" si="95"/>
        <v>751</v>
      </c>
      <c r="C3002" t="str">
        <f>INDEX('VBA code_permu_wo_repettn'!$T$3:$Y$6,COUNTIF('Profile-matrices_Condorcet'!$B$2:$B3002,'Profile-matrices_Condorcet'!$B3002),MATCH(INDEX('numeric possibilities'!D$3:D$1298,VLOOKUP($B3002,'numeric possibilities'!$C$3:$G$1298,1)),'VBA code_permu_wo_repettn'!$T$2:$Y$2))</f>
        <v>A</v>
      </c>
      <c r="D3002" t="str">
        <f>INDEX('VBA code_permu_wo_repettn'!$AA$3:$AF$6,COUNTIF('Profile-matrices_Condorcet'!$B$2:$B3002,'Profile-matrices_Condorcet'!$B3002),MATCH(INDEX('numeric possibilities'!E$3:E$1298,VLOOKUP($B3002,'numeric possibilities'!$C$3:$G$1298,1)),'VBA code_permu_wo_repettn'!$AA$2:$AF$2))</f>
        <v>B</v>
      </c>
      <c r="E3002" t="str">
        <f>INDEX('VBA code_permu_wo_repettn'!$AH$3:$AM$6,COUNTIF('Profile-matrices_Condorcet'!$B$2:$B3002,'Profile-matrices_Condorcet'!$B3002),MATCH(INDEX('numeric possibilities'!F$3:F$1298,VLOOKUP($B3002,'numeric possibilities'!$C$3:$G$1298,1)),'VBA code_permu_wo_repettn'!$AH$2:$AM$2))</f>
        <v>C</v>
      </c>
      <c r="F3002" t="str">
        <f>INDEX('VBA code_permu_wo_repettn'!$AO$3:$AT$6,COUNTIF('Profile-matrices_Condorcet'!$B$2:$B3002,'Profile-matrices_Condorcet'!$B3002),MATCH(INDEX('numeric possibilities'!G$3:G$1298,VLOOKUP($B3002,'numeric possibilities'!$C$3:$G$1298,1)),'VBA code_permu_wo_repettn'!$AO$2:$AT$2))</f>
        <v>D</v>
      </c>
      <c r="H3002" t="s">
        <v>14</v>
      </c>
      <c r="I3002" s="3">
        <f>IF(MATCH(I$1,$C3002:$C3005,0)&lt;(MATCH(J$1,$C3002:$C3005,0)),1*a_vote,0)+IF(MATCH(I$1,$D3002:$D3005,0)&lt;MATCH(J$1,$D3002:$D3005,0),1*b_vote,0)+IF(MATCH(I$1,$E3002:$E3005,0)&lt;MATCH(J$1,$E3002:$E3005,0),1*c_vote,0)+IF(MATCH(I$1,$F3002:$F3005,0)&lt;MATCH(J$1,$F3002:$F3005,0),1*d_vote,0)</f>
        <v>0.27</v>
      </c>
      <c r="J3002" s="3">
        <f>IF(MATCH(I$1,$C3002:$C3005,0)&gt;(MATCH(J$1,$C3002:$C3005,0)),1*a_vote,0)+IF(MATCH(I$1,$D3002:$D3005,0)&gt;MATCH(J$1,$D3002:$D3005,0),1*b_vote,0)+IF(MATCH(I$1,$E3002:$E3005,0)&gt;MATCH(J$1,$E3002:$E3005,0),1*c_vote,0)+IF(MATCH(I$1,$F3002:$F3005,0)&gt;MATCH(J$1,$F3002:$F3005,0),1*d_vote,0)</f>
        <v>0.73</v>
      </c>
      <c r="K3002" s="3">
        <f>IF(MATCH($K$1,$C3002:$C3005,0)&lt;(MATCH($L$1,$C3002:$C3005,0)),1*a_vote,0)+IF(MATCH($K$1,$D3002:$D3005,0)&lt;MATCH($L$1,$D3002:$D3005,0),1*b_vote,0)+IF(MATCH($K$1,$E3002:$E3005,0)&lt;MATCH($L$1,$E3002:$E3005,0),1*c_vote,0)+IF(MATCH($K$1,$F3002:$F3005,0)&lt;MATCH($L$1,$F3002:$F3005,0),1*d_vote,0)</f>
        <v>0.27</v>
      </c>
      <c r="L3002" s="3">
        <f>IF(MATCH(K$1,$C3002:$C3005,0)&gt;(MATCH(L$1,$C3002:$C3005,0)),1*a_vote,0)+IF(MATCH(K$1,$D3002:$D3005,0)&gt;MATCH(L$1,$D3002:$D3005,0),1*b_vote,0)+IF(MATCH(K$1,$E3002:$E3005,0)&gt;MATCH(L$1,$E3002:$E3005,0),1*c_vote,0)+IF(MATCH(K$1,$F3002:$F3005,0)&gt;MATCH(L$1,$F3002:$F3005,0),1*d_vote,0)</f>
        <v>0.73</v>
      </c>
      <c r="M3002" s="3">
        <f>IF(MATCH($M$1,$C3002:$C3005,0)&lt;(MATCH($N$1,$C3002:$C3005,0)),1*a_vote,0)+IF(MATCH($M$1,$D3002:$D3005,0)&lt;MATCH($N$1,$D3002:$D3005,0),1*b_vote,0)+IF(MATCH($M$1,$E3002:$E3005,0)&lt;MATCH($N$1,$E3002:$E3005,0),1*c_vote,0)+IF(MATCH($M$1,$F3002:$F3005,0)&lt;MATCH($N$1,$F3002:$F3005,0),1*d_vote,0)</f>
        <v>0.52</v>
      </c>
      <c r="N3002" s="3">
        <f>IF(MATCH(M$1,$C3002:$C3005,0)&gt;(MATCH(N$1,$C3002:$C3005,0)),1*a_vote,0)+IF(MATCH(M$1,$D3002:$D3005,0)&gt;MATCH(N$1,$D3002:$D3005,0),1*b_vote,0)+IF(MATCH(M$1,$E3002:$E3005,0)&gt;MATCH(N$1,$E3002:$E3005,0),1*c_vote,0)+IF(MATCH(M$1,$F3002:$F3005,0)&gt;MATCH(N$1,$F3002:$F3005,0),1*d_vote,0)</f>
        <v>0.48</v>
      </c>
      <c r="O3002" s="3">
        <f>IF(MATCH($O$1,$C3002:$C3005,0)&lt;(MATCH($P$1,$C3002:$C3005,0)),1*a_vote,0)+IF(MATCH($O$1,$D3002:$D3005,0)&lt;MATCH($P$1,$D3002:$D3005,0),1*b_vote,0)+IF(MATCH($O$1,$E3002:$E3005,0)&lt;MATCH($P$1,$E3002:$E3005,0),1*c_vote,0)+IF(MATCH($O$1,$F3002:$F3005,0)&lt;MATCH($P$1,$F3002:$F3005,0),1*d_vote,0)</f>
        <v>0.75</v>
      </c>
      <c r="P3002" s="3">
        <f>IF(MATCH(O$1,$C3002:$C3005,0)&gt;(MATCH(P$1,$C3002:$C3005,0)),1*a_vote,0)+IF(MATCH(O$1,$D3002:$D3005,0)&gt;MATCH(P$1,$D3002:$D3005,0),1*b_vote,0)+IF(MATCH(O$1,$E3002:$E3005,0)&gt;MATCH(P$1,$E3002:$E3005,0),1*c_vote,0)+IF(MATCH(O$1,$F3002:$F3005,0)&gt;MATCH(P$1,$F3002:$F3005,0),1*d_vote,0)</f>
        <v>0.25</v>
      </c>
      <c r="Q3002" s="3">
        <f>IF(MATCH($Q$1,$C3002:$C3005,0)&lt;(MATCH($R$1,$C3002:$C3005,0)),1*a_vote,0)+IF(MATCH($Q$1,$D3002:$D3005,0)&lt;MATCH($R$1,$D3002:$D3005,0),1*b_vote,0)+IF(MATCH($Q$1,$E3002:$E3005,0)&lt;MATCH($R$1,$E3002:$E3005,0),1*c_vote,0)+IF(MATCH($Q$1,$F3002:$F3005,0)&lt;MATCH($R$1,$F3002:$F3005,0),1*d_vote,0)</f>
        <v>0.78</v>
      </c>
      <c r="R3002" s="3">
        <f>IF(MATCH(Q$1,$C3002:$C3005,0)&gt;(MATCH(R$1,$C3002:$C3005,0)),1*a_vote,0)+IF(MATCH(Q$1,$D3002:$D3005,0)&gt;MATCH(R$1,$D3002:$D3005,0),1*b_vote,0)+IF(MATCH(Q$1,$E3002:$E3005,0)&gt;MATCH(R$1,$E3002:$E3005,0),1*c_vote,0)+IF(MATCH(Q$1,$F3002:$F3005,0)&gt;MATCH(R$1,$F3002:$F3005,0),1*d_vote,0)</f>
        <v>0.21999999999999997</v>
      </c>
      <c r="S3002" s="3">
        <f>IF(MATCH($S$1,$C3002:$C3005,0)&lt;(MATCH($T$1,$C3002:$C3005,0)),1*a_vote,0)+IF(MATCH($S$1,$D3002:$D3005,0)&lt;MATCH($T$1,$D3002:$D3005,0),1*b_vote,0)+IF(MATCH($S$1,$E3002:$E3005,0)&lt;MATCH($T$1,$E3002:$E3005,0),1*c_vote,0)+IF(MATCH($S$1,$F3002:$F3005,0)&lt;MATCH($T$1,$F3002:$F3005,0),1*d_vote,0)</f>
        <v>0.52</v>
      </c>
      <c r="T3002" s="3">
        <f>IF(MATCH(S$1,$C3002:$C3005,0)&gt;(MATCH(T$1,$C3002:$C3005,0)),1*a_vote,0)+IF(MATCH(S$1,$D3002:$D3005,0)&gt;MATCH(T$1,$D3002:$D3005,0),1*b_vote,0)+IF(MATCH(S$1,$E3002:$E3005,0)&gt;MATCH(T$1,$E3002:$E3005,0),1*c_vote,0)+IF(MATCH(S$1,$F3002:$F3005,0)&gt;MATCH(T$1,$F3002:$F3005,0),1*d_vote,0)</f>
        <v>0.48</v>
      </c>
    </row>
    <row r="3003" spans="1:20" x14ac:dyDescent="0.25">
      <c r="A3003">
        <f t="shared" si="94"/>
        <v>3002</v>
      </c>
      <c r="B3003">
        <f t="shared" si="95"/>
        <v>751</v>
      </c>
      <c r="C3003" t="str">
        <f>INDEX('VBA code_permu_wo_repettn'!$T$3:$Y$6,COUNTIF('Profile-matrices_Condorcet'!$B$2:$B3003,'Profile-matrices_Condorcet'!$B3003),MATCH(INDEX('numeric possibilities'!D$3:D$1298,VLOOKUP($B3003,'numeric possibilities'!$C$3:$G$1298,1)),'VBA code_permu_wo_repettn'!$T$2:$Y$2))</f>
        <v>B</v>
      </c>
      <c r="D3003" t="str">
        <f>INDEX('VBA code_permu_wo_repettn'!$AA$3:$AF$6,COUNTIF('Profile-matrices_Condorcet'!$B$2:$B3003,'Profile-matrices_Condorcet'!$B3003),MATCH(INDEX('numeric possibilities'!E$3:E$1298,VLOOKUP($B3003,'numeric possibilities'!$C$3:$G$1298,1)),'VBA code_permu_wo_repettn'!$AA$2:$AF$2))</f>
        <v>D</v>
      </c>
      <c r="E3003" t="str">
        <f>INDEX('VBA code_permu_wo_repettn'!$AH$3:$AM$6,COUNTIF('Profile-matrices_Condorcet'!$B$2:$B3003,'Profile-matrices_Condorcet'!$B3003),MATCH(INDEX('numeric possibilities'!F$3:F$1298,VLOOKUP($B3003,'numeric possibilities'!$C$3:$G$1298,1)),'VBA code_permu_wo_repettn'!$AH$2:$AM$2))</f>
        <v>B</v>
      </c>
      <c r="F3003" t="str">
        <f>INDEX('VBA code_permu_wo_repettn'!$AO$3:$AT$6,COUNTIF('Profile-matrices_Condorcet'!$B$2:$B3003,'Profile-matrices_Condorcet'!$B3003),MATCH(INDEX('numeric possibilities'!G$3:G$1298,VLOOKUP($B3003,'numeric possibilities'!$C$3:$G$1298,1)),'VBA code_permu_wo_repettn'!$AO$2:$AT$2))</f>
        <v>B</v>
      </c>
      <c r="H3003" t="s">
        <v>15</v>
      </c>
      <c r="I3003" t="str">
        <f>IF(I3002&gt;J3002,$I$1,IF(I3002&lt;J3002,$J$1,0))</f>
        <v>B</v>
      </c>
      <c r="K3003" t="str">
        <f>IF(K3002&gt;L3002,$K$1,IF(K3002&lt;L3002,$L$1,0))</f>
        <v>C</v>
      </c>
      <c r="M3003" t="str">
        <f>IF(M3002&gt;N3002,$M$1,IF(M3002&lt;N3002,$N$1,0))</f>
        <v>A</v>
      </c>
      <c r="O3003" t="str">
        <f>IF(O3002&gt;P3002,$O$1,IF(O3002&lt;P3002,$P$1,0))</f>
        <v>B</v>
      </c>
      <c r="Q3003" t="str">
        <f>IF(Q3002&gt;R3002,$Q$1,IF(Q3002&lt;R3002,$R$1,0))</f>
        <v>B</v>
      </c>
      <c r="S3003" t="str">
        <f>IF(S3002&gt;T3002,$S$1,IF(S3002&lt;T3002,$T$1,0))</f>
        <v>C</v>
      </c>
    </row>
    <row r="3004" spans="1:20" x14ac:dyDescent="0.25">
      <c r="A3004">
        <f t="shared" si="94"/>
        <v>3003</v>
      </c>
      <c r="B3004">
        <f t="shared" si="95"/>
        <v>751</v>
      </c>
      <c r="C3004" t="str">
        <f>INDEX('VBA code_permu_wo_repettn'!$T$3:$Y$6,COUNTIF('Profile-matrices_Condorcet'!$B$2:$B3004,'Profile-matrices_Condorcet'!$B3004),MATCH(INDEX('numeric possibilities'!D$3:D$1298,VLOOKUP($B3004,'numeric possibilities'!$C$3:$G$1298,1)),'VBA code_permu_wo_repettn'!$T$2:$Y$2))</f>
        <v>C</v>
      </c>
      <c r="D3004" t="str">
        <f>INDEX('VBA code_permu_wo_repettn'!$AA$3:$AF$6,COUNTIF('Profile-matrices_Condorcet'!$B$2:$B3004,'Profile-matrices_Condorcet'!$B3004),MATCH(INDEX('numeric possibilities'!E$3:E$1298,VLOOKUP($B3004,'numeric possibilities'!$C$3:$G$1298,1)),'VBA code_permu_wo_repettn'!$AA$2:$AF$2))</f>
        <v>C</v>
      </c>
      <c r="E3004" t="str">
        <f>INDEX('VBA code_permu_wo_repettn'!$AH$3:$AM$6,COUNTIF('Profile-matrices_Condorcet'!$B$2:$B3004,'Profile-matrices_Condorcet'!$B3004),MATCH(INDEX('numeric possibilities'!F$3:F$1298,VLOOKUP($B3004,'numeric possibilities'!$C$3:$G$1298,1)),'VBA code_permu_wo_repettn'!$AH$2:$AM$2))</f>
        <v>A</v>
      </c>
      <c r="F3004" t="str">
        <f>INDEX('VBA code_permu_wo_repettn'!$AO$3:$AT$6,COUNTIF('Profile-matrices_Condorcet'!$B$2:$B3004,'Profile-matrices_Condorcet'!$B3004),MATCH(INDEX('numeric possibilities'!G$3:G$1298,VLOOKUP($B3004,'numeric possibilities'!$C$3:$G$1298,1)),'VBA code_permu_wo_repettn'!$AO$2:$AT$2))</f>
        <v>C</v>
      </c>
      <c r="I3004" t="s">
        <v>0</v>
      </c>
      <c r="J3004" t="s">
        <v>1</v>
      </c>
      <c r="K3004" t="s">
        <v>2</v>
      </c>
      <c r="L3004" t="s">
        <v>3</v>
      </c>
    </row>
    <row r="3005" spans="1:20" x14ac:dyDescent="0.25">
      <c r="A3005">
        <f t="shared" si="94"/>
        <v>3004</v>
      </c>
      <c r="B3005">
        <f t="shared" si="95"/>
        <v>751</v>
      </c>
      <c r="C3005" t="str">
        <f>INDEX('VBA code_permu_wo_repettn'!$T$3:$Y$6,COUNTIF('Profile-matrices_Condorcet'!$B$2:$B3005,'Profile-matrices_Condorcet'!$B3005),MATCH(INDEX('numeric possibilities'!D$3:D$1298,VLOOKUP($B3005,'numeric possibilities'!$C$3:$G$1298,1)),'VBA code_permu_wo_repettn'!$T$2:$Y$2))</f>
        <v>D</v>
      </c>
      <c r="D3005" t="str">
        <f>INDEX('VBA code_permu_wo_repettn'!$AA$3:$AF$6,COUNTIF('Profile-matrices_Condorcet'!$B$2:$B3005,'Profile-matrices_Condorcet'!$B3005),MATCH(INDEX('numeric possibilities'!E$3:E$1298,VLOOKUP($B3005,'numeric possibilities'!$C$3:$G$1298,1)),'VBA code_permu_wo_repettn'!$AA$2:$AF$2))</f>
        <v>A</v>
      </c>
      <c r="E3005" t="str">
        <f>INDEX('VBA code_permu_wo_repettn'!$AH$3:$AM$6,COUNTIF('Profile-matrices_Condorcet'!$B$2:$B3005,'Profile-matrices_Condorcet'!$B3005),MATCH(INDEX('numeric possibilities'!F$3:F$1298,VLOOKUP($B3005,'numeric possibilities'!$C$3:$G$1298,1)),'VBA code_permu_wo_repettn'!$AH$2:$AM$2))</f>
        <v>D</v>
      </c>
      <c r="F3005" t="str">
        <f>INDEX('VBA code_permu_wo_repettn'!$AO$3:$AT$6,COUNTIF('Profile-matrices_Condorcet'!$B$2:$B3005,'Profile-matrices_Condorcet'!$B3005),MATCH(INDEX('numeric possibilities'!G$3:G$1298,VLOOKUP($B3005,'numeric possibilities'!$C$3:$G$1298,1)),'VBA code_permu_wo_repettn'!$AO$2:$AT$2))</f>
        <v>A</v>
      </c>
      <c r="G3005" t="str">
        <f>IF(MAX(I3005:L3005)&gt;='numeric possibilities'!$B$4/2,INDEX('Profile-matrices_Condorcet'!I3004:L3004,1,MATCH(MAX('Profile-matrices_Condorcet'!I3005:L3005),'Profile-matrices_Condorcet'!I3005:L3005,0)),"NCW")</f>
        <v>B</v>
      </c>
      <c r="H3005" t="s">
        <v>13</v>
      </c>
      <c r="I3005" s="3">
        <f>COUNTIF($I3003:$S3003,I3004)</f>
        <v>1</v>
      </c>
      <c r="J3005" s="3">
        <f>COUNTIF($I3003:$S3003,J3004)</f>
        <v>3</v>
      </c>
      <c r="K3005" s="3">
        <f>COUNTIF($I3003:$S3003,K3004)</f>
        <v>2</v>
      </c>
      <c r="L3005" s="3">
        <f>COUNTIF($I3003:$S3003,L3004)</f>
        <v>0</v>
      </c>
    </row>
    <row r="3006" spans="1:20" x14ac:dyDescent="0.25">
      <c r="A3006">
        <f t="shared" si="94"/>
        <v>3005</v>
      </c>
      <c r="B3006">
        <f t="shared" si="95"/>
        <v>752</v>
      </c>
      <c r="C3006" t="str">
        <f>INDEX('VBA code_permu_wo_repettn'!$T$3:$Y$6,COUNTIF('Profile-matrices_Condorcet'!$B$2:$B3006,'Profile-matrices_Condorcet'!$B3006),MATCH(INDEX('numeric possibilities'!D$3:D$1298,VLOOKUP($B3006,'numeric possibilities'!$C$3:$G$1298,1)),'VBA code_permu_wo_repettn'!$T$2:$Y$2))</f>
        <v>A</v>
      </c>
      <c r="D3006" t="str">
        <f>INDEX('VBA code_permu_wo_repettn'!$AA$3:$AF$6,COUNTIF('Profile-matrices_Condorcet'!$B$2:$B3006,'Profile-matrices_Condorcet'!$B3006),MATCH(INDEX('numeric possibilities'!E$3:E$1298,VLOOKUP($B3006,'numeric possibilities'!$C$3:$G$1298,1)),'VBA code_permu_wo_repettn'!$AA$2:$AF$2))</f>
        <v>B</v>
      </c>
      <c r="E3006" t="str">
        <f>INDEX('VBA code_permu_wo_repettn'!$AH$3:$AM$6,COUNTIF('Profile-matrices_Condorcet'!$B$2:$B3006,'Profile-matrices_Condorcet'!$B3006),MATCH(INDEX('numeric possibilities'!F$3:F$1298,VLOOKUP($B3006,'numeric possibilities'!$C$3:$G$1298,1)),'VBA code_permu_wo_repettn'!$AH$2:$AM$2))</f>
        <v>C</v>
      </c>
      <c r="F3006" t="str">
        <f>INDEX('VBA code_permu_wo_repettn'!$AO$3:$AT$6,COUNTIF('Profile-matrices_Condorcet'!$B$2:$B3006,'Profile-matrices_Condorcet'!$B3006),MATCH(INDEX('numeric possibilities'!G$3:G$1298,VLOOKUP($B3006,'numeric possibilities'!$C$3:$G$1298,1)),'VBA code_permu_wo_repettn'!$AO$2:$AT$2))</f>
        <v>D</v>
      </c>
      <c r="H3006" t="s">
        <v>14</v>
      </c>
      <c r="I3006" s="3">
        <f>IF(MATCH(I$1,$C3006:$C3009,0)&lt;(MATCH(J$1,$C3006:$C3009,0)),1*a_vote,0)+IF(MATCH(I$1,$D3006:$D3009,0)&lt;MATCH(J$1,$D3006:$D3009,0),1*b_vote,0)+IF(MATCH(I$1,$E3006:$E3009,0)&lt;MATCH(J$1,$E3006:$E3009,0),1*c_vote,0)+IF(MATCH(I$1,$F3006:$F3009,0)&lt;MATCH(J$1,$F3006:$F3009,0),1*d_vote,0)</f>
        <v>0.27</v>
      </c>
      <c r="J3006" s="3">
        <f>IF(MATCH(I$1,$C3006:$C3009,0)&gt;(MATCH(J$1,$C3006:$C3009,0)),1*a_vote,0)+IF(MATCH(I$1,$D3006:$D3009,0)&gt;MATCH(J$1,$D3006:$D3009,0),1*b_vote,0)+IF(MATCH(I$1,$E3006:$E3009,0)&gt;MATCH(J$1,$E3006:$E3009,0),1*c_vote,0)+IF(MATCH(I$1,$F3006:$F3009,0)&gt;MATCH(J$1,$F3006:$F3009,0),1*d_vote,0)</f>
        <v>0.73</v>
      </c>
      <c r="K3006" s="3">
        <f>IF(MATCH($K$1,$C3006:$C3009,0)&lt;(MATCH($L$1,$C3006:$C3009,0)),1*a_vote,0)+IF(MATCH($K$1,$D3006:$D3009,0)&lt;MATCH($L$1,$D3006:$D3009,0),1*b_vote,0)+IF(MATCH($K$1,$E3006:$E3009,0)&lt;MATCH($L$1,$E3006:$E3009,0),1*c_vote,0)+IF(MATCH($K$1,$F3006:$F3009,0)&lt;MATCH($L$1,$F3006:$F3009,0),1*d_vote,0)</f>
        <v>0.27</v>
      </c>
      <c r="L3006" s="3">
        <f>IF(MATCH(K$1,$C3006:$C3009,0)&gt;(MATCH(L$1,$C3006:$C3009,0)),1*a_vote,0)+IF(MATCH(K$1,$D3006:$D3009,0)&gt;MATCH(L$1,$D3006:$D3009,0),1*b_vote,0)+IF(MATCH(K$1,$E3006:$E3009,0)&gt;MATCH(L$1,$E3006:$E3009,0),1*c_vote,0)+IF(MATCH(K$1,$F3006:$F3009,0)&gt;MATCH(L$1,$F3006:$F3009,0),1*d_vote,0)</f>
        <v>0.73</v>
      </c>
      <c r="M3006" s="3">
        <f>IF(MATCH($M$1,$C3006:$C3009,0)&lt;(MATCH($N$1,$C3006:$C3009,0)),1*a_vote,0)+IF(MATCH($M$1,$D3006:$D3009,0)&lt;MATCH($N$1,$D3006:$D3009,0),1*b_vote,0)+IF(MATCH($M$1,$E3006:$E3009,0)&lt;MATCH($N$1,$E3006:$E3009,0),1*c_vote,0)+IF(MATCH($M$1,$F3006:$F3009,0)&lt;MATCH($N$1,$F3006:$F3009,0),1*d_vote,0)</f>
        <v>0.52</v>
      </c>
      <c r="N3006" s="3">
        <f>IF(MATCH(M$1,$C3006:$C3009,0)&gt;(MATCH(N$1,$C3006:$C3009,0)),1*a_vote,0)+IF(MATCH(M$1,$D3006:$D3009,0)&gt;MATCH(N$1,$D3006:$D3009,0),1*b_vote,0)+IF(MATCH(M$1,$E3006:$E3009,0)&gt;MATCH(N$1,$E3006:$E3009,0),1*c_vote,0)+IF(MATCH(M$1,$F3006:$F3009,0)&gt;MATCH(N$1,$F3006:$F3009,0),1*d_vote,0)</f>
        <v>0.48</v>
      </c>
      <c r="O3006" s="3">
        <f>IF(MATCH($O$1,$C3006:$C3009,0)&lt;(MATCH($P$1,$C3006:$C3009,0)),1*a_vote,0)+IF(MATCH($O$1,$D3006:$D3009,0)&lt;MATCH($P$1,$D3006:$D3009,0),1*b_vote,0)+IF(MATCH($O$1,$E3006:$E3009,0)&lt;MATCH($P$1,$E3006:$E3009,0),1*c_vote,0)+IF(MATCH($O$1,$F3006:$F3009,0)&lt;MATCH($P$1,$F3006:$F3009,0),1*d_vote,0)</f>
        <v>0.75</v>
      </c>
      <c r="P3006" s="3">
        <f>IF(MATCH(O$1,$C3006:$C3009,0)&gt;(MATCH(P$1,$C3006:$C3009,0)),1*a_vote,0)+IF(MATCH(O$1,$D3006:$D3009,0)&gt;MATCH(P$1,$D3006:$D3009,0),1*b_vote,0)+IF(MATCH(O$1,$E3006:$E3009,0)&gt;MATCH(P$1,$E3006:$E3009,0),1*c_vote,0)+IF(MATCH(O$1,$F3006:$F3009,0)&gt;MATCH(P$1,$F3006:$F3009,0),1*d_vote,0)</f>
        <v>0.25</v>
      </c>
      <c r="Q3006" s="3">
        <f>IF(MATCH($Q$1,$C3006:$C3009,0)&lt;(MATCH($R$1,$C3006:$C3009,0)),1*a_vote,0)+IF(MATCH($Q$1,$D3006:$D3009,0)&lt;MATCH($R$1,$D3006:$D3009,0),1*b_vote,0)+IF(MATCH($Q$1,$E3006:$E3009,0)&lt;MATCH($R$1,$E3006:$E3009,0),1*c_vote,0)+IF(MATCH($Q$1,$F3006:$F3009,0)&lt;MATCH($R$1,$F3006:$F3009,0),1*d_vote,0)</f>
        <v>0.78</v>
      </c>
      <c r="R3006" s="3">
        <f>IF(MATCH(Q$1,$C3006:$C3009,0)&gt;(MATCH(R$1,$C3006:$C3009,0)),1*a_vote,0)+IF(MATCH(Q$1,$D3006:$D3009,0)&gt;MATCH(R$1,$D3006:$D3009,0),1*b_vote,0)+IF(MATCH(Q$1,$E3006:$E3009,0)&gt;MATCH(R$1,$E3006:$E3009,0),1*c_vote,0)+IF(MATCH(Q$1,$F3006:$F3009,0)&gt;MATCH(R$1,$F3006:$F3009,0),1*d_vote,0)</f>
        <v>0.21999999999999997</v>
      </c>
      <c r="S3006" s="3">
        <f>IF(MATCH($S$1,$C3006:$C3009,0)&lt;(MATCH($T$1,$C3006:$C3009,0)),1*a_vote,0)+IF(MATCH($S$1,$D3006:$D3009,0)&lt;MATCH($T$1,$D3006:$D3009,0),1*b_vote,0)+IF(MATCH($S$1,$E3006:$E3009,0)&lt;MATCH($T$1,$E3006:$E3009,0),1*c_vote,0)+IF(MATCH($S$1,$F3006:$F3009,0)&lt;MATCH($T$1,$F3006:$F3009,0),1*d_vote,0)</f>
        <v>0.25</v>
      </c>
      <c r="T3006" s="3">
        <f>IF(MATCH(S$1,$C3006:$C3009,0)&gt;(MATCH(T$1,$C3006:$C3009,0)),1*a_vote,0)+IF(MATCH(S$1,$D3006:$D3009,0)&gt;MATCH(T$1,$D3006:$D3009,0),1*b_vote,0)+IF(MATCH(S$1,$E3006:$E3009,0)&gt;MATCH(T$1,$E3006:$E3009,0),1*c_vote,0)+IF(MATCH(S$1,$F3006:$F3009,0)&gt;MATCH(T$1,$F3006:$F3009,0),1*d_vote,0)</f>
        <v>0.75</v>
      </c>
    </row>
    <row r="3007" spans="1:20" x14ac:dyDescent="0.25">
      <c r="A3007">
        <f t="shared" si="94"/>
        <v>3006</v>
      </c>
      <c r="B3007">
        <f t="shared" si="95"/>
        <v>752</v>
      </c>
      <c r="C3007" t="str">
        <f>INDEX('VBA code_permu_wo_repettn'!$T$3:$Y$6,COUNTIF('Profile-matrices_Condorcet'!$B$2:$B3007,'Profile-matrices_Condorcet'!$B3007),MATCH(INDEX('numeric possibilities'!D$3:D$1298,VLOOKUP($B3007,'numeric possibilities'!$C$3:$G$1298,1)),'VBA code_permu_wo_repettn'!$T$2:$Y$2))</f>
        <v>B</v>
      </c>
      <c r="D3007" t="str">
        <f>INDEX('VBA code_permu_wo_repettn'!$AA$3:$AF$6,COUNTIF('Profile-matrices_Condorcet'!$B$2:$B3007,'Profile-matrices_Condorcet'!$B3007),MATCH(INDEX('numeric possibilities'!E$3:E$1298,VLOOKUP($B3007,'numeric possibilities'!$C$3:$G$1298,1)),'VBA code_permu_wo_repettn'!$AA$2:$AF$2))</f>
        <v>D</v>
      </c>
      <c r="E3007" t="str">
        <f>INDEX('VBA code_permu_wo_repettn'!$AH$3:$AM$6,COUNTIF('Profile-matrices_Condorcet'!$B$2:$B3007,'Profile-matrices_Condorcet'!$B3007),MATCH(INDEX('numeric possibilities'!F$3:F$1298,VLOOKUP($B3007,'numeric possibilities'!$C$3:$G$1298,1)),'VBA code_permu_wo_repettn'!$AH$2:$AM$2))</f>
        <v>B</v>
      </c>
      <c r="F3007" t="str">
        <f>INDEX('VBA code_permu_wo_repettn'!$AO$3:$AT$6,COUNTIF('Profile-matrices_Condorcet'!$B$2:$B3007,'Profile-matrices_Condorcet'!$B3007),MATCH(INDEX('numeric possibilities'!G$3:G$1298,VLOOKUP($B3007,'numeric possibilities'!$C$3:$G$1298,1)),'VBA code_permu_wo_repettn'!$AO$2:$AT$2))</f>
        <v>B</v>
      </c>
      <c r="H3007" t="s">
        <v>15</v>
      </c>
      <c r="I3007" t="str">
        <f>IF(I3006&gt;J3006,$I$1,IF(I3006&lt;J3006,$J$1,0))</f>
        <v>B</v>
      </c>
      <c r="K3007" t="str">
        <f>IF(K3006&gt;L3006,$K$1,IF(K3006&lt;L3006,$L$1,0))</f>
        <v>C</v>
      </c>
      <c r="M3007" t="str">
        <f>IF(M3006&gt;N3006,$M$1,IF(M3006&lt;N3006,$N$1,0))</f>
        <v>A</v>
      </c>
      <c r="O3007" t="str">
        <f>IF(O3006&gt;P3006,$O$1,IF(O3006&lt;P3006,$P$1,0))</f>
        <v>B</v>
      </c>
      <c r="Q3007" t="str">
        <f>IF(Q3006&gt;R3006,$Q$1,IF(Q3006&lt;R3006,$R$1,0))</f>
        <v>B</v>
      </c>
      <c r="S3007" t="str">
        <f>IF(S3006&gt;T3006,$S$1,IF(S3006&lt;T3006,$T$1,0))</f>
        <v>D</v>
      </c>
    </row>
    <row r="3008" spans="1:20" x14ac:dyDescent="0.25">
      <c r="A3008">
        <f t="shared" si="94"/>
        <v>3007</v>
      </c>
      <c r="B3008">
        <f t="shared" si="95"/>
        <v>752</v>
      </c>
      <c r="C3008" t="str">
        <f>INDEX('VBA code_permu_wo_repettn'!$T$3:$Y$6,COUNTIF('Profile-matrices_Condorcet'!$B$2:$B3008,'Profile-matrices_Condorcet'!$B3008),MATCH(INDEX('numeric possibilities'!D$3:D$1298,VLOOKUP($B3008,'numeric possibilities'!$C$3:$G$1298,1)),'VBA code_permu_wo_repettn'!$T$2:$Y$2))</f>
        <v>D</v>
      </c>
      <c r="D3008" t="str">
        <f>INDEX('VBA code_permu_wo_repettn'!$AA$3:$AF$6,COUNTIF('Profile-matrices_Condorcet'!$B$2:$B3008,'Profile-matrices_Condorcet'!$B3008),MATCH(INDEX('numeric possibilities'!E$3:E$1298,VLOOKUP($B3008,'numeric possibilities'!$C$3:$G$1298,1)),'VBA code_permu_wo_repettn'!$AA$2:$AF$2))</f>
        <v>C</v>
      </c>
      <c r="E3008" t="str">
        <f>INDEX('VBA code_permu_wo_repettn'!$AH$3:$AM$6,COUNTIF('Profile-matrices_Condorcet'!$B$2:$B3008,'Profile-matrices_Condorcet'!$B3008),MATCH(INDEX('numeric possibilities'!F$3:F$1298,VLOOKUP($B3008,'numeric possibilities'!$C$3:$G$1298,1)),'VBA code_permu_wo_repettn'!$AH$2:$AM$2))</f>
        <v>A</v>
      </c>
      <c r="F3008" t="str">
        <f>INDEX('VBA code_permu_wo_repettn'!$AO$3:$AT$6,COUNTIF('Profile-matrices_Condorcet'!$B$2:$B3008,'Profile-matrices_Condorcet'!$B3008),MATCH(INDEX('numeric possibilities'!G$3:G$1298,VLOOKUP($B3008,'numeric possibilities'!$C$3:$G$1298,1)),'VBA code_permu_wo_repettn'!$AO$2:$AT$2))</f>
        <v>C</v>
      </c>
      <c r="I3008" t="s">
        <v>0</v>
      </c>
      <c r="J3008" t="s">
        <v>1</v>
      </c>
      <c r="K3008" t="s">
        <v>2</v>
      </c>
      <c r="L3008" t="s">
        <v>3</v>
      </c>
    </row>
    <row r="3009" spans="1:20" x14ac:dyDescent="0.25">
      <c r="A3009">
        <f t="shared" si="94"/>
        <v>3008</v>
      </c>
      <c r="B3009">
        <f t="shared" si="95"/>
        <v>752</v>
      </c>
      <c r="C3009" t="str">
        <f>INDEX('VBA code_permu_wo_repettn'!$T$3:$Y$6,COUNTIF('Profile-matrices_Condorcet'!$B$2:$B3009,'Profile-matrices_Condorcet'!$B3009),MATCH(INDEX('numeric possibilities'!D$3:D$1298,VLOOKUP($B3009,'numeric possibilities'!$C$3:$G$1298,1)),'VBA code_permu_wo_repettn'!$T$2:$Y$2))</f>
        <v>C</v>
      </c>
      <c r="D3009" t="str">
        <f>INDEX('VBA code_permu_wo_repettn'!$AA$3:$AF$6,COUNTIF('Profile-matrices_Condorcet'!$B$2:$B3009,'Profile-matrices_Condorcet'!$B3009),MATCH(INDEX('numeric possibilities'!E$3:E$1298,VLOOKUP($B3009,'numeric possibilities'!$C$3:$G$1298,1)),'VBA code_permu_wo_repettn'!$AA$2:$AF$2))</f>
        <v>A</v>
      </c>
      <c r="E3009" t="str">
        <f>INDEX('VBA code_permu_wo_repettn'!$AH$3:$AM$6,COUNTIF('Profile-matrices_Condorcet'!$B$2:$B3009,'Profile-matrices_Condorcet'!$B3009),MATCH(INDEX('numeric possibilities'!F$3:F$1298,VLOOKUP($B3009,'numeric possibilities'!$C$3:$G$1298,1)),'VBA code_permu_wo_repettn'!$AH$2:$AM$2))</f>
        <v>D</v>
      </c>
      <c r="F3009" t="str">
        <f>INDEX('VBA code_permu_wo_repettn'!$AO$3:$AT$6,COUNTIF('Profile-matrices_Condorcet'!$B$2:$B3009,'Profile-matrices_Condorcet'!$B3009),MATCH(INDEX('numeric possibilities'!G$3:G$1298,VLOOKUP($B3009,'numeric possibilities'!$C$3:$G$1298,1)),'VBA code_permu_wo_repettn'!$AO$2:$AT$2))</f>
        <v>A</v>
      </c>
      <c r="G3009" t="str">
        <f>IF(MAX(I3009:L3009)&gt;='numeric possibilities'!$B$4/2,INDEX('Profile-matrices_Condorcet'!I3008:L3008,1,MATCH(MAX('Profile-matrices_Condorcet'!I3009:L3009),'Profile-matrices_Condorcet'!I3009:L3009,0)),"NCW")</f>
        <v>B</v>
      </c>
      <c r="H3009" t="s">
        <v>13</v>
      </c>
      <c r="I3009" s="3">
        <f>COUNTIF($I3007:$S3007,I3008)</f>
        <v>1</v>
      </c>
      <c r="J3009" s="3">
        <f>COUNTIF($I3007:$S3007,J3008)</f>
        <v>3</v>
      </c>
      <c r="K3009" s="3">
        <f>COUNTIF($I3007:$S3007,K3008)</f>
        <v>1</v>
      </c>
      <c r="L3009" s="3">
        <f>COUNTIF($I3007:$S3007,L3008)</f>
        <v>1</v>
      </c>
    </row>
    <row r="3010" spans="1:20" x14ac:dyDescent="0.25">
      <c r="A3010">
        <f t="shared" si="94"/>
        <v>3009</v>
      </c>
      <c r="B3010">
        <f t="shared" si="95"/>
        <v>753</v>
      </c>
      <c r="C3010" t="str">
        <f>INDEX('VBA code_permu_wo_repettn'!$T$3:$Y$6,COUNTIF('Profile-matrices_Condorcet'!$B$2:$B3010,'Profile-matrices_Condorcet'!$B3010),MATCH(INDEX('numeric possibilities'!D$3:D$1298,VLOOKUP($B3010,'numeric possibilities'!$C$3:$G$1298,1)),'VBA code_permu_wo_repettn'!$T$2:$Y$2))</f>
        <v>A</v>
      </c>
      <c r="D3010" t="str">
        <f>INDEX('VBA code_permu_wo_repettn'!$AA$3:$AF$6,COUNTIF('Profile-matrices_Condorcet'!$B$2:$B3010,'Profile-matrices_Condorcet'!$B3010),MATCH(INDEX('numeric possibilities'!E$3:E$1298,VLOOKUP($B3010,'numeric possibilities'!$C$3:$G$1298,1)),'VBA code_permu_wo_repettn'!$AA$2:$AF$2))</f>
        <v>B</v>
      </c>
      <c r="E3010" t="str">
        <f>INDEX('VBA code_permu_wo_repettn'!$AH$3:$AM$6,COUNTIF('Profile-matrices_Condorcet'!$B$2:$B3010,'Profile-matrices_Condorcet'!$B3010),MATCH(INDEX('numeric possibilities'!F$3:F$1298,VLOOKUP($B3010,'numeric possibilities'!$C$3:$G$1298,1)),'VBA code_permu_wo_repettn'!$AH$2:$AM$2))</f>
        <v>C</v>
      </c>
      <c r="F3010" t="str">
        <f>INDEX('VBA code_permu_wo_repettn'!$AO$3:$AT$6,COUNTIF('Profile-matrices_Condorcet'!$B$2:$B3010,'Profile-matrices_Condorcet'!$B3010),MATCH(INDEX('numeric possibilities'!G$3:G$1298,VLOOKUP($B3010,'numeric possibilities'!$C$3:$G$1298,1)),'VBA code_permu_wo_repettn'!$AO$2:$AT$2))</f>
        <v>D</v>
      </c>
      <c r="H3010" t="s">
        <v>14</v>
      </c>
      <c r="I3010" s="3">
        <f>IF(MATCH(I$1,$C3010:$C3013,0)&lt;(MATCH(J$1,$C3010:$C3013,0)),1*a_vote,0)+IF(MATCH(I$1,$D3010:$D3013,0)&lt;MATCH(J$1,$D3010:$D3013,0),1*b_vote,0)+IF(MATCH(I$1,$E3010:$E3013,0)&lt;MATCH(J$1,$E3010:$E3013,0),1*c_vote,0)+IF(MATCH(I$1,$F3010:$F3013,0)&lt;MATCH(J$1,$F3010:$F3013,0),1*d_vote,0)</f>
        <v>0.27</v>
      </c>
      <c r="J3010" s="3">
        <f>IF(MATCH(I$1,$C3010:$C3013,0)&gt;(MATCH(J$1,$C3010:$C3013,0)),1*a_vote,0)+IF(MATCH(I$1,$D3010:$D3013,0)&gt;MATCH(J$1,$D3010:$D3013,0),1*b_vote,0)+IF(MATCH(I$1,$E3010:$E3013,0)&gt;MATCH(J$1,$E3010:$E3013,0),1*c_vote,0)+IF(MATCH(I$1,$F3010:$F3013,0)&gt;MATCH(J$1,$F3010:$F3013,0),1*d_vote,0)</f>
        <v>0.73</v>
      </c>
      <c r="K3010" s="3">
        <f>IF(MATCH($K$1,$C3010:$C3013,0)&lt;(MATCH($L$1,$C3010:$C3013,0)),1*a_vote,0)+IF(MATCH($K$1,$D3010:$D3013,0)&lt;MATCH($L$1,$D3010:$D3013,0),1*b_vote,0)+IF(MATCH($K$1,$E3010:$E3013,0)&lt;MATCH($L$1,$E3010:$E3013,0),1*c_vote,0)+IF(MATCH($K$1,$F3010:$F3013,0)&lt;MATCH($L$1,$F3010:$F3013,0),1*d_vote,0)</f>
        <v>0.27</v>
      </c>
      <c r="L3010" s="3">
        <f>IF(MATCH(K$1,$C3010:$C3013,0)&gt;(MATCH(L$1,$C3010:$C3013,0)),1*a_vote,0)+IF(MATCH(K$1,$D3010:$D3013,0)&gt;MATCH(L$1,$D3010:$D3013,0),1*b_vote,0)+IF(MATCH(K$1,$E3010:$E3013,0)&gt;MATCH(L$1,$E3010:$E3013,0),1*c_vote,0)+IF(MATCH(K$1,$F3010:$F3013,0)&gt;MATCH(L$1,$F3010:$F3013,0),1*d_vote,0)</f>
        <v>0.73</v>
      </c>
      <c r="M3010" s="3">
        <f>IF(MATCH($M$1,$C3010:$C3013,0)&lt;(MATCH($N$1,$C3010:$C3013,0)),1*a_vote,0)+IF(MATCH($M$1,$D3010:$D3013,0)&lt;MATCH($N$1,$D3010:$D3013,0),1*b_vote,0)+IF(MATCH($M$1,$E3010:$E3013,0)&lt;MATCH($N$1,$E3010:$E3013,0),1*c_vote,0)+IF(MATCH($M$1,$F3010:$F3013,0)&lt;MATCH($N$1,$F3010:$F3013,0),1*d_vote,0)</f>
        <v>0.52</v>
      </c>
      <c r="N3010" s="3">
        <f>IF(MATCH(M$1,$C3010:$C3013,0)&gt;(MATCH(N$1,$C3010:$C3013,0)),1*a_vote,0)+IF(MATCH(M$1,$D3010:$D3013,0)&gt;MATCH(N$1,$D3010:$D3013,0),1*b_vote,0)+IF(MATCH(M$1,$E3010:$E3013,0)&gt;MATCH(N$1,$E3010:$E3013,0),1*c_vote,0)+IF(MATCH(M$1,$F3010:$F3013,0)&gt;MATCH(N$1,$F3010:$F3013,0),1*d_vote,0)</f>
        <v>0.48</v>
      </c>
      <c r="O3010" s="3">
        <f>IF(MATCH($O$1,$C3010:$C3013,0)&lt;(MATCH($P$1,$C3010:$C3013,0)),1*a_vote,0)+IF(MATCH($O$1,$D3010:$D3013,0)&lt;MATCH($P$1,$D3010:$D3013,0),1*b_vote,0)+IF(MATCH($O$1,$E3010:$E3013,0)&lt;MATCH($P$1,$E3010:$E3013,0),1*c_vote,0)+IF(MATCH($O$1,$F3010:$F3013,0)&lt;MATCH($P$1,$F3010:$F3013,0),1*d_vote,0)</f>
        <v>0.48</v>
      </c>
      <c r="P3010" s="3">
        <f>IF(MATCH(O$1,$C3010:$C3013,0)&gt;(MATCH(P$1,$C3010:$C3013,0)),1*a_vote,0)+IF(MATCH(O$1,$D3010:$D3013,0)&gt;MATCH(P$1,$D3010:$D3013,0),1*b_vote,0)+IF(MATCH(O$1,$E3010:$E3013,0)&gt;MATCH(P$1,$E3010:$E3013,0),1*c_vote,0)+IF(MATCH(O$1,$F3010:$F3013,0)&gt;MATCH(P$1,$F3010:$F3013,0),1*d_vote,0)</f>
        <v>0.52</v>
      </c>
      <c r="Q3010" s="3">
        <f>IF(MATCH($Q$1,$C3010:$C3013,0)&lt;(MATCH($R$1,$C3010:$C3013,0)),1*a_vote,0)+IF(MATCH($Q$1,$D3010:$D3013,0)&lt;MATCH($R$1,$D3010:$D3013,0),1*b_vote,0)+IF(MATCH($Q$1,$E3010:$E3013,0)&lt;MATCH($R$1,$E3010:$E3013,0),1*c_vote,0)+IF(MATCH($Q$1,$F3010:$F3013,0)&lt;MATCH($R$1,$F3010:$F3013,0),1*d_vote,0)</f>
        <v>0.78</v>
      </c>
      <c r="R3010" s="3">
        <f>IF(MATCH(Q$1,$C3010:$C3013,0)&gt;(MATCH(R$1,$C3010:$C3013,0)),1*a_vote,0)+IF(MATCH(Q$1,$D3010:$D3013,0)&gt;MATCH(R$1,$D3010:$D3013,0),1*b_vote,0)+IF(MATCH(Q$1,$E3010:$E3013,0)&gt;MATCH(R$1,$E3010:$E3013,0),1*c_vote,0)+IF(MATCH(Q$1,$F3010:$F3013,0)&gt;MATCH(R$1,$F3010:$F3013,0),1*d_vote,0)</f>
        <v>0.21999999999999997</v>
      </c>
      <c r="S3010" s="3">
        <f>IF(MATCH($S$1,$C3010:$C3013,0)&lt;(MATCH($T$1,$C3010:$C3013,0)),1*a_vote,0)+IF(MATCH($S$1,$D3010:$D3013,0)&lt;MATCH($T$1,$D3010:$D3013,0),1*b_vote,0)+IF(MATCH($S$1,$E3010:$E3013,0)&lt;MATCH($T$1,$E3010:$E3013,0),1*c_vote,0)+IF(MATCH($S$1,$F3010:$F3013,0)&lt;MATCH($T$1,$F3010:$F3013,0),1*d_vote,0)</f>
        <v>0.52</v>
      </c>
      <c r="T3010" s="3">
        <f>IF(MATCH(S$1,$C3010:$C3013,0)&gt;(MATCH(T$1,$C3010:$C3013,0)),1*a_vote,0)+IF(MATCH(S$1,$D3010:$D3013,0)&gt;MATCH(T$1,$D3010:$D3013,0),1*b_vote,0)+IF(MATCH(S$1,$E3010:$E3013,0)&gt;MATCH(T$1,$E3010:$E3013,0),1*c_vote,0)+IF(MATCH(S$1,$F3010:$F3013,0)&gt;MATCH(T$1,$F3010:$F3013,0),1*d_vote,0)</f>
        <v>0.48</v>
      </c>
    </row>
    <row r="3011" spans="1:20" x14ac:dyDescent="0.25">
      <c r="A3011">
        <f t="shared" si="94"/>
        <v>3010</v>
      </c>
      <c r="B3011">
        <f t="shared" si="95"/>
        <v>753</v>
      </c>
      <c r="C3011" t="str">
        <f>INDEX('VBA code_permu_wo_repettn'!$T$3:$Y$6,COUNTIF('Profile-matrices_Condorcet'!$B$2:$B3011,'Profile-matrices_Condorcet'!$B3011),MATCH(INDEX('numeric possibilities'!D$3:D$1298,VLOOKUP($B3011,'numeric possibilities'!$C$3:$G$1298,1)),'VBA code_permu_wo_repettn'!$T$2:$Y$2))</f>
        <v>C</v>
      </c>
      <c r="D3011" t="str">
        <f>INDEX('VBA code_permu_wo_repettn'!$AA$3:$AF$6,COUNTIF('Profile-matrices_Condorcet'!$B$2:$B3011,'Profile-matrices_Condorcet'!$B3011),MATCH(INDEX('numeric possibilities'!E$3:E$1298,VLOOKUP($B3011,'numeric possibilities'!$C$3:$G$1298,1)),'VBA code_permu_wo_repettn'!$AA$2:$AF$2))</f>
        <v>D</v>
      </c>
      <c r="E3011" t="str">
        <f>INDEX('VBA code_permu_wo_repettn'!$AH$3:$AM$6,COUNTIF('Profile-matrices_Condorcet'!$B$2:$B3011,'Profile-matrices_Condorcet'!$B3011),MATCH(INDEX('numeric possibilities'!F$3:F$1298,VLOOKUP($B3011,'numeric possibilities'!$C$3:$G$1298,1)),'VBA code_permu_wo_repettn'!$AH$2:$AM$2))</f>
        <v>B</v>
      </c>
      <c r="F3011" t="str">
        <f>INDEX('VBA code_permu_wo_repettn'!$AO$3:$AT$6,COUNTIF('Profile-matrices_Condorcet'!$B$2:$B3011,'Profile-matrices_Condorcet'!$B3011),MATCH(INDEX('numeric possibilities'!G$3:G$1298,VLOOKUP($B3011,'numeric possibilities'!$C$3:$G$1298,1)),'VBA code_permu_wo_repettn'!$AO$2:$AT$2))</f>
        <v>B</v>
      </c>
      <c r="H3011" t="s">
        <v>15</v>
      </c>
      <c r="I3011" t="str">
        <f>IF(I3010&gt;J3010,$I$1,IF(I3010&lt;J3010,$J$1,0))</f>
        <v>B</v>
      </c>
      <c r="K3011" t="str">
        <f>IF(K3010&gt;L3010,$K$1,IF(K3010&lt;L3010,$L$1,0))</f>
        <v>C</v>
      </c>
      <c r="M3011" t="str">
        <f>IF(M3010&gt;N3010,$M$1,IF(M3010&lt;N3010,$N$1,0))</f>
        <v>A</v>
      </c>
      <c r="O3011" t="str">
        <f>IF(O3010&gt;P3010,$O$1,IF(O3010&lt;P3010,$P$1,0))</f>
        <v>C</v>
      </c>
      <c r="Q3011" t="str">
        <f>IF(Q3010&gt;R3010,$Q$1,IF(Q3010&lt;R3010,$R$1,0))</f>
        <v>B</v>
      </c>
      <c r="S3011" t="str">
        <f>IF(S3010&gt;T3010,$S$1,IF(S3010&lt;T3010,$T$1,0))</f>
        <v>C</v>
      </c>
    </row>
    <row r="3012" spans="1:20" x14ac:dyDescent="0.25">
      <c r="A3012">
        <f t="shared" si="94"/>
        <v>3011</v>
      </c>
      <c r="B3012">
        <f t="shared" si="95"/>
        <v>753</v>
      </c>
      <c r="C3012" t="str">
        <f>INDEX('VBA code_permu_wo_repettn'!$T$3:$Y$6,COUNTIF('Profile-matrices_Condorcet'!$B$2:$B3012,'Profile-matrices_Condorcet'!$B3012),MATCH(INDEX('numeric possibilities'!D$3:D$1298,VLOOKUP($B3012,'numeric possibilities'!$C$3:$G$1298,1)),'VBA code_permu_wo_repettn'!$T$2:$Y$2))</f>
        <v>B</v>
      </c>
      <c r="D3012" t="str">
        <f>INDEX('VBA code_permu_wo_repettn'!$AA$3:$AF$6,COUNTIF('Profile-matrices_Condorcet'!$B$2:$B3012,'Profile-matrices_Condorcet'!$B3012),MATCH(INDEX('numeric possibilities'!E$3:E$1298,VLOOKUP($B3012,'numeric possibilities'!$C$3:$G$1298,1)),'VBA code_permu_wo_repettn'!$AA$2:$AF$2))</f>
        <v>C</v>
      </c>
      <c r="E3012" t="str">
        <f>INDEX('VBA code_permu_wo_repettn'!$AH$3:$AM$6,COUNTIF('Profile-matrices_Condorcet'!$B$2:$B3012,'Profile-matrices_Condorcet'!$B3012),MATCH(INDEX('numeric possibilities'!F$3:F$1298,VLOOKUP($B3012,'numeric possibilities'!$C$3:$G$1298,1)),'VBA code_permu_wo_repettn'!$AH$2:$AM$2))</f>
        <v>A</v>
      </c>
      <c r="F3012" t="str">
        <f>INDEX('VBA code_permu_wo_repettn'!$AO$3:$AT$6,COUNTIF('Profile-matrices_Condorcet'!$B$2:$B3012,'Profile-matrices_Condorcet'!$B3012),MATCH(INDEX('numeric possibilities'!G$3:G$1298,VLOOKUP($B3012,'numeric possibilities'!$C$3:$G$1298,1)),'VBA code_permu_wo_repettn'!$AO$2:$AT$2))</f>
        <v>C</v>
      </c>
      <c r="I3012" t="s">
        <v>0</v>
      </c>
      <c r="J3012" t="s">
        <v>1</v>
      </c>
      <c r="K3012" t="s">
        <v>2</v>
      </c>
      <c r="L3012" t="s">
        <v>3</v>
      </c>
    </row>
    <row r="3013" spans="1:20" x14ac:dyDescent="0.25">
      <c r="A3013">
        <f t="shared" si="94"/>
        <v>3012</v>
      </c>
      <c r="B3013">
        <f t="shared" si="95"/>
        <v>753</v>
      </c>
      <c r="C3013" t="str">
        <f>INDEX('VBA code_permu_wo_repettn'!$T$3:$Y$6,COUNTIF('Profile-matrices_Condorcet'!$B$2:$B3013,'Profile-matrices_Condorcet'!$B3013),MATCH(INDEX('numeric possibilities'!D$3:D$1298,VLOOKUP($B3013,'numeric possibilities'!$C$3:$G$1298,1)),'VBA code_permu_wo_repettn'!$T$2:$Y$2))</f>
        <v>D</v>
      </c>
      <c r="D3013" t="str">
        <f>INDEX('VBA code_permu_wo_repettn'!$AA$3:$AF$6,COUNTIF('Profile-matrices_Condorcet'!$B$2:$B3013,'Profile-matrices_Condorcet'!$B3013),MATCH(INDEX('numeric possibilities'!E$3:E$1298,VLOOKUP($B3013,'numeric possibilities'!$C$3:$G$1298,1)),'VBA code_permu_wo_repettn'!$AA$2:$AF$2))</f>
        <v>A</v>
      </c>
      <c r="E3013" t="str">
        <f>INDEX('VBA code_permu_wo_repettn'!$AH$3:$AM$6,COUNTIF('Profile-matrices_Condorcet'!$B$2:$B3013,'Profile-matrices_Condorcet'!$B3013),MATCH(INDEX('numeric possibilities'!F$3:F$1298,VLOOKUP($B3013,'numeric possibilities'!$C$3:$G$1298,1)),'VBA code_permu_wo_repettn'!$AH$2:$AM$2))</f>
        <v>D</v>
      </c>
      <c r="F3013" t="str">
        <f>INDEX('VBA code_permu_wo_repettn'!$AO$3:$AT$6,COUNTIF('Profile-matrices_Condorcet'!$B$2:$B3013,'Profile-matrices_Condorcet'!$B3013),MATCH(INDEX('numeric possibilities'!G$3:G$1298,VLOOKUP($B3013,'numeric possibilities'!$C$3:$G$1298,1)),'VBA code_permu_wo_repettn'!$AO$2:$AT$2))</f>
        <v>A</v>
      </c>
      <c r="G3013" t="str">
        <f>IF(MAX(I3013:L3013)&gt;='numeric possibilities'!$B$4/2,INDEX('Profile-matrices_Condorcet'!I3012:L3012,1,MATCH(MAX('Profile-matrices_Condorcet'!I3013:L3013),'Profile-matrices_Condorcet'!I3013:L3013,0)),"NCW")</f>
        <v>C</v>
      </c>
      <c r="H3013" t="s">
        <v>13</v>
      </c>
      <c r="I3013" s="3">
        <f>COUNTIF($I3011:$S3011,I3012)</f>
        <v>1</v>
      </c>
      <c r="J3013" s="3">
        <f>COUNTIF($I3011:$S3011,J3012)</f>
        <v>2</v>
      </c>
      <c r="K3013" s="3">
        <f>COUNTIF($I3011:$S3011,K3012)</f>
        <v>3</v>
      </c>
      <c r="L3013" s="3">
        <f>COUNTIF($I3011:$S3011,L3012)</f>
        <v>0</v>
      </c>
    </row>
    <row r="3014" spans="1:20" x14ac:dyDescent="0.25">
      <c r="A3014">
        <f t="shared" si="94"/>
        <v>3013</v>
      </c>
      <c r="B3014">
        <f t="shared" si="95"/>
        <v>754</v>
      </c>
      <c r="C3014" t="str">
        <f>INDEX('VBA code_permu_wo_repettn'!$T$3:$Y$6,COUNTIF('Profile-matrices_Condorcet'!$B$2:$B3014,'Profile-matrices_Condorcet'!$B3014),MATCH(INDEX('numeric possibilities'!D$3:D$1298,VLOOKUP($B3014,'numeric possibilities'!$C$3:$G$1298,1)),'VBA code_permu_wo_repettn'!$T$2:$Y$2))</f>
        <v>A</v>
      </c>
      <c r="D3014" t="str">
        <f>INDEX('VBA code_permu_wo_repettn'!$AA$3:$AF$6,COUNTIF('Profile-matrices_Condorcet'!$B$2:$B3014,'Profile-matrices_Condorcet'!$B3014),MATCH(INDEX('numeric possibilities'!E$3:E$1298,VLOOKUP($B3014,'numeric possibilities'!$C$3:$G$1298,1)),'VBA code_permu_wo_repettn'!$AA$2:$AF$2))</f>
        <v>B</v>
      </c>
      <c r="E3014" t="str">
        <f>INDEX('VBA code_permu_wo_repettn'!$AH$3:$AM$6,COUNTIF('Profile-matrices_Condorcet'!$B$2:$B3014,'Profile-matrices_Condorcet'!$B3014),MATCH(INDEX('numeric possibilities'!F$3:F$1298,VLOOKUP($B3014,'numeric possibilities'!$C$3:$G$1298,1)),'VBA code_permu_wo_repettn'!$AH$2:$AM$2))</f>
        <v>C</v>
      </c>
      <c r="F3014" t="str">
        <f>INDEX('VBA code_permu_wo_repettn'!$AO$3:$AT$6,COUNTIF('Profile-matrices_Condorcet'!$B$2:$B3014,'Profile-matrices_Condorcet'!$B3014),MATCH(INDEX('numeric possibilities'!G$3:G$1298,VLOOKUP($B3014,'numeric possibilities'!$C$3:$G$1298,1)),'VBA code_permu_wo_repettn'!$AO$2:$AT$2))</f>
        <v>D</v>
      </c>
      <c r="H3014" t="s">
        <v>14</v>
      </c>
      <c r="I3014" s="3">
        <f>IF(MATCH(I$1,$C3014:$C3017,0)&lt;(MATCH(J$1,$C3014:$C3017,0)),1*a_vote,0)+IF(MATCH(I$1,$D3014:$D3017,0)&lt;MATCH(J$1,$D3014:$D3017,0),1*b_vote,0)+IF(MATCH(I$1,$E3014:$E3017,0)&lt;MATCH(J$1,$E3014:$E3017,0),1*c_vote,0)+IF(MATCH(I$1,$F3014:$F3017,0)&lt;MATCH(J$1,$F3014:$F3017,0),1*d_vote,0)</f>
        <v>0.27</v>
      </c>
      <c r="J3014" s="3">
        <f>IF(MATCH(I$1,$C3014:$C3017,0)&gt;(MATCH(J$1,$C3014:$C3017,0)),1*a_vote,0)+IF(MATCH(I$1,$D3014:$D3017,0)&gt;MATCH(J$1,$D3014:$D3017,0),1*b_vote,0)+IF(MATCH(I$1,$E3014:$E3017,0)&gt;MATCH(J$1,$E3014:$E3017,0),1*c_vote,0)+IF(MATCH(I$1,$F3014:$F3017,0)&gt;MATCH(J$1,$F3014:$F3017,0),1*d_vote,0)</f>
        <v>0.73</v>
      </c>
      <c r="K3014" s="3">
        <f>IF(MATCH($K$1,$C3014:$C3017,0)&lt;(MATCH($L$1,$C3014:$C3017,0)),1*a_vote,0)+IF(MATCH($K$1,$D3014:$D3017,0)&lt;MATCH($L$1,$D3014:$D3017,0),1*b_vote,0)+IF(MATCH($K$1,$E3014:$E3017,0)&lt;MATCH($L$1,$E3014:$E3017,0),1*c_vote,0)+IF(MATCH($K$1,$F3014:$F3017,0)&lt;MATCH($L$1,$F3014:$F3017,0),1*d_vote,0)</f>
        <v>0.27</v>
      </c>
      <c r="L3014" s="3">
        <f>IF(MATCH(K$1,$C3014:$C3017,0)&gt;(MATCH(L$1,$C3014:$C3017,0)),1*a_vote,0)+IF(MATCH(K$1,$D3014:$D3017,0)&gt;MATCH(L$1,$D3014:$D3017,0),1*b_vote,0)+IF(MATCH(K$1,$E3014:$E3017,0)&gt;MATCH(L$1,$E3014:$E3017,0),1*c_vote,0)+IF(MATCH(K$1,$F3014:$F3017,0)&gt;MATCH(L$1,$F3014:$F3017,0),1*d_vote,0)</f>
        <v>0.73</v>
      </c>
      <c r="M3014" s="3">
        <f>IF(MATCH($M$1,$C3014:$C3017,0)&lt;(MATCH($N$1,$C3014:$C3017,0)),1*a_vote,0)+IF(MATCH($M$1,$D3014:$D3017,0)&lt;MATCH($N$1,$D3014:$D3017,0),1*b_vote,0)+IF(MATCH($M$1,$E3014:$E3017,0)&lt;MATCH($N$1,$E3014:$E3017,0),1*c_vote,0)+IF(MATCH($M$1,$F3014:$F3017,0)&lt;MATCH($N$1,$F3014:$F3017,0),1*d_vote,0)</f>
        <v>0.52</v>
      </c>
      <c r="N3014" s="3">
        <f>IF(MATCH(M$1,$C3014:$C3017,0)&gt;(MATCH(N$1,$C3014:$C3017,0)),1*a_vote,0)+IF(MATCH(M$1,$D3014:$D3017,0)&gt;MATCH(N$1,$D3014:$D3017,0),1*b_vote,0)+IF(MATCH(M$1,$E3014:$E3017,0)&gt;MATCH(N$1,$E3014:$E3017,0),1*c_vote,0)+IF(MATCH(M$1,$F3014:$F3017,0)&gt;MATCH(N$1,$F3014:$F3017,0),1*d_vote,0)</f>
        <v>0.48</v>
      </c>
      <c r="O3014" s="3">
        <f>IF(MATCH($O$1,$C3014:$C3017,0)&lt;(MATCH($P$1,$C3014:$C3017,0)),1*a_vote,0)+IF(MATCH($O$1,$D3014:$D3017,0)&lt;MATCH($P$1,$D3014:$D3017,0),1*b_vote,0)+IF(MATCH($O$1,$E3014:$E3017,0)&lt;MATCH($P$1,$E3014:$E3017,0),1*c_vote,0)+IF(MATCH($O$1,$F3014:$F3017,0)&lt;MATCH($P$1,$F3014:$F3017,0),1*d_vote,0)</f>
        <v>0.48</v>
      </c>
      <c r="P3014" s="3">
        <f>IF(MATCH(O$1,$C3014:$C3017,0)&gt;(MATCH(P$1,$C3014:$C3017,0)),1*a_vote,0)+IF(MATCH(O$1,$D3014:$D3017,0)&gt;MATCH(P$1,$D3014:$D3017,0),1*b_vote,0)+IF(MATCH(O$1,$E3014:$E3017,0)&gt;MATCH(P$1,$E3014:$E3017,0),1*c_vote,0)+IF(MATCH(O$1,$F3014:$F3017,0)&gt;MATCH(P$1,$F3014:$F3017,0),1*d_vote,0)</f>
        <v>0.52</v>
      </c>
      <c r="Q3014" s="3">
        <f>IF(MATCH($Q$1,$C3014:$C3017,0)&lt;(MATCH($R$1,$C3014:$C3017,0)),1*a_vote,0)+IF(MATCH($Q$1,$D3014:$D3017,0)&lt;MATCH($R$1,$D3014:$D3017,0),1*b_vote,0)+IF(MATCH($Q$1,$E3014:$E3017,0)&lt;MATCH($R$1,$E3014:$E3017,0),1*c_vote,0)+IF(MATCH($Q$1,$F3014:$F3017,0)&lt;MATCH($R$1,$F3014:$F3017,0),1*d_vote,0)</f>
        <v>0.51</v>
      </c>
      <c r="R3014" s="3">
        <f>IF(MATCH(Q$1,$C3014:$C3017,0)&gt;(MATCH(R$1,$C3014:$C3017,0)),1*a_vote,0)+IF(MATCH(Q$1,$D3014:$D3017,0)&gt;MATCH(R$1,$D3014:$D3017,0),1*b_vote,0)+IF(MATCH(Q$1,$E3014:$E3017,0)&gt;MATCH(R$1,$E3014:$E3017,0),1*c_vote,0)+IF(MATCH(Q$1,$F3014:$F3017,0)&gt;MATCH(R$1,$F3014:$F3017,0),1*d_vote,0)</f>
        <v>0.49</v>
      </c>
      <c r="S3014" s="3">
        <f>IF(MATCH($S$1,$C3014:$C3017,0)&lt;(MATCH($T$1,$C3014:$C3017,0)),1*a_vote,0)+IF(MATCH($S$1,$D3014:$D3017,0)&lt;MATCH($T$1,$D3014:$D3017,0),1*b_vote,0)+IF(MATCH($S$1,$E3014:$E3017,0)&lt;MATCH($T$1,$E3014:$E3017,0),1*c_vote,0)+IF(MATCH($S$1,$F3014:$F3017,0)&lt;MATCH($T$1,$F3014:$F3017,0),1*d_vote,0)</f>
        <v>0.52</v>
      </c>
      <c r="T3014" s="3">
        <f>IF(MATCH(S$1,$C3014:$C3017,0)&gt;(MATCH(T$1,$C3014:$C3017,0)),1*a_vote,0)+IF(MATCH(S$1,$D3014:$D3017,0)&gt;MATCH(T$1,$D3014:$D3017,0),1*b_vote,0)+IF(MATCH(S$1,$E3014:$E3017,0)&gt;MATCH(T$1,$E3014:$E3017,0),1*c_vote,0)+IF(MATCH(S$1,$F3014:$F3017,0)&gt;MATCH(T$1,$F3014:$F3017,0),1*d_vote,0)</f>
        <v>0.48</v>
      </c>
    </row>
    <row r="3015" spans="1:20" x14ac:dyDescent="0.25">
      <c r="A3015">
        <f t="shared" si="94"/>
        <v>3014</v>
      </c>
      <c r="B3015">
        <f t="shared" si="95"/>
        <v>754</v>
      </c>
      <c r="C3015" t="str">
        <f>INDEX('VBA code_permu_wo_repettn'!$T$3:$Y$6,COUNTIF('Profile-matrices_Condorcet'!$B$2:$B3015,'Profile-matrices_Condorcet'!$B3015),MATCH(INDEX('numeric possibilities'!D$3:D$1298,VLOOKUP($B3015,'numeric possibilities'!$C$3:$G$1298,1)),'VBA code_permu_wo_repettn'!$T$2:$Y$2))</f>
        <v>C</v>
      </c>
      <c r="D3015" t="str">
        <f>INDEX('VBA code_permu_wo_repettn'!$AA$3:$AF$6,COUNTIF('Profile-matrices_Condorcet'!$B$2:$B3015,'Profile-matrices_Condorcet'!$B3015),MATCH(INDEX('numeric possibilities'!E$3:E$1298,VLOOKUP($B3015,'numeric possibilities'!$C$3:$G$1298,1)),'VBA code_permu_wo_repettn'!$AA$2:$AF$2))</f>
        <v>D</v>
      </c>
      <c r="E3015" t="str">
        <f>INDEX('VBA code_permu_wo_repettn'!$AH$3:$AM$6,COUNTIF('Profile-matrices_Condorcet'!$B$2:$B3015,'Profile-matrices_Condorcet'!$B3015),MATCH(INDEX('numeric possibilities'!F$3:F$1298,VLOOKUP($B3015,'numeric possibilities'!$C$3:$G$1298,1)),'VBA code_permu_wo_repettn'!$AH$2:$AM$2))</f>
        <v>B</v>
      </c>
      <c r="F3015" t="str">
        <f>INDEX('VBA code_permu_wo_repettn'!$AO$3:$AT$6,COUNTIF('Profile-matrices_Condorcet'!$B$2:$B3015,'Profile-matrices_Condorcet'!$B3015),MATCH(INDEX('numeric possibilities'!G$3:G$1298,VLOOKUP($B3015,'numeric possibilities'!$C$3:$G$1298,1)),'VBA code_permu_wo_repettn'!$AO$2:$AT$2))</f>
        <v>B</v>
      </c>
      <c r="H3015" t="s">
        <v>15</v>
      </c>
      <c r="I3015" t="str">
        <f>IF(I3014&gt;J3014,$I$1,IF(I3014&lt;J3014,$J$1,0))</f>
        <v>B</v>
      </c>
      <c r="K3015" t="str">
        <f>IF(K3014&gt;L3014,$K$1,IF(K3014&lt;L3014,$L$1,0))</f>
        <v>C</v>
      </c>
      <c r="M3015" t="str">
        <f>IF(M3014&gt;N3014,$M$1,IF(M3014&lt;N3014,$N$1,0))</f>
        <v>A</v>
      </c>
      <c r="O3015" t="str">
        <f>IF(O3014&gt;P3014,$O$1,IF(O3014&lt;P3014,$P$1,0))</f>
        <v>C</v>
      </c>
      <c r="Q3015" t="str">
        <f>IF(Q3014&gt;R3014,$Q$1,IF(Q3014&lt;R3014,$R$1,0))</f>
        <v>B</v>
      </c>
      <c r="S3015" t="str">
        <f>IF(S3014&gt;T3014,$S$1,IF(S3014&lt;T3014,$T$1,0))</f>
        <v>C</v>
      </c>
    </row>
    <row r="3016" spans="1:20" x14ac:dyDescent="0.25">
      <c r="A3016">
        <f t="shared" si="94"/>
        <v>3015</v>
      </c>
      <c r="B3016">
        <f t="shared" si="95"/>
        <v>754</v>
      </c>
      <c r="C3016" t="str">
        <f>INDEX('VBA code_permu_wo_repettn'!$T$3:$Y$6,COUNTIF('Profile-matrices_Condorcet'!$B$2:$B3016,'Profile-matrices_Condorcet'!$B3016),MATCH(INDEX('numeric possibilities'!D$3:D$1298,VLOOKUP($B3016,'numeric possibilities'!$C$3:$G$1298,1)),'VBA code_permu_wo_repettn'!$T$2:$Y$2))</f>
        <v>D</v>
      </c>
      <c r="D3016" t="str">
        <f>INDEX('VBA code_permu_wo_repettn'!$AA$3:$AF$6,COUNTIF('Profile-matrices_Condorcet'!$B$2:$B3016,'Profile-matrices_Condorcet'!$B3016),MATCH(INDEX('numeric possibilities'!E$3:E$1298,VLOOKUP($B3016,'numeric possibilities'!$C$3:$G$1298,1)),'VBA code_permu_wo_repettn'!$AA$2:$AF$2))</f>
        <v>C</v>
      </c>
      <c r="E3016" t="str">
        <f>INDEX('VBA code_permu_wo_repettn'!$AH$3:$AM$6,COUNTIF('Profile-matrices_Condorcet'!$B$2:$B3016,'Profile-matrices_Condorcet'!$B3016),MATCH(INDEX('numeric possibilities'!F$3:F$1298,VLOOKUP($B3016,'numeric possibilities'!$C$3:$G$1298,1)),'VBA code_permu_wo_repettn'!$AH$2:$AM$2))</f>
        <v>A</v>
      </c>
      <c r="F3016" t="str">
        <f>INDEX('VBA code_permu_wo_repettn'!$AO$3:$AT$6,COUNTIF('Profile-matrices_Condorcet'!$B$2:$B3016,'Profile-matrices_Condorcet'!$B3016),MATCH(INDEX('numeric possibilities'!G$3:G$1298,VLOOKUP($B3016,'numeric possibilities'!$C$3:$G$1298,1)),'VBA code_permu_wo_repettn'!$AO$2:$AT$2))</f>
        <v>C</v>
      </c>
      <c r="I3016" t="s">
        <v>0</v>
      </c>
      <c r="J3016" t="s">
        <v>1</v>
      </c>
      <c r="K3016" t="s">
        <v>2</v>
      </c>
      <c r="L3016" t="s">
        <v>3</v>
      </c>
    </row>
    <row r="3017" spans="1:20" x14ac:dyDescent="0.25">
      <c r="A3017">
        <f t="shared" si="94"/>
        <v>3016</v>
      </c>
      <c r="B3017">
        <f t="shared" si="95"/>
        <v>754</v>
      </c>
      <c r="C3017" t="str">
        <f>INDEX('VBA code_permu_wo_repettn'!$T$3:$Y$6,COUNTIF('Profile-matrices_Condorcet'!$B$2:$B3017,'Profile-matrices_Condorcet'!$B3017),MATCH(INDEX('numeric possibilities'!D$3:D$1298,VLOOKUP($B3017,'numeric possibilities'!$C$3:$G$1298,1)),'VBA code_permu_wo_repettn'!$T$2:$Y$2))</f>
        <v>B</v>
      </c>
      <c r="D3017" t="str">
        <f>INDEX('VBA code_permu_wo_repettn'!$AA$3:$AF$6,COUNTIF('Profile-matrices_Condorcet'!$B$2:$B3017,'Profile-matrices_Condorcet'!$B3017),MATCH(INDEX('numeric possibilities'!E$3:E$1298,VLOOKUP($B3017,'numeric possibilities'!$C$3:$G$1298,1)),'VBA code_permu_wo_repettn'!$AA$2:$AF$2))</f>
        <v>A</v>
      </c>
      <c r="E3017" t="str">
        <f>INDEX('VBA code_permu_wo_repettn'!$AH$3:$AM$6,COUNTIF('Profile-matrices_Condorcet'!$B$2:$B3017,'Profile-matrices_Condorcet'!$B3017),MATCH(INDEX('numeric possibilities'!F$3:F$1298,VLOOKUP($B3017,'numeric possibilities'!$C$3:$G$1298,1)),'VBA code_permu_wo_repettn'!$AH$2:$AM$2))</f>
        <v>D</v>
      </c>
      <c r="F3017" t="str">
        <f>INDEX('VBA code_permu_wo_repettn'!$AO$3:$AT$6,COUNTIF('Profile-matrices_Condorcet'!$B$2:$B3017,'Profile-matrices_Condorcet'!$B3017),MATCH(INDEX('numeric possibilities'!G$3:G$1298,VLOOKUP($B3017,'numeric possibilities'!$C$3:$G$1298,1)),'VBA code_permu_wo_repettn'!$AO$2:$AT$2))</f>
        <v>A</v>
      </c>
      <c r="G3017" t="str">
        <f>IF(MAX(I3017:L3017)&gt;='numeric possibilities'!$B$4/2,INDEX('Profile-matrices_Condorcet'!I3016:L3016,1,MATCH(MAX('Profile-matrices_Condorcet'!I3017:L3017),'Profile-matrices_Condorcet'!I3017:L3017,0)),"NCW")</f>
        <v>C</v>
      </c>
      <c r="H3017" t="s">
        <v>13</v>
      </c>
      <c r="I3017" s="3">
        <f>COUNTIF($I3015:$S3015,I3016)</f>
        <v>1</v>
      </c>
      <c r="J3017" s="3">
        <f>COUNTIF($I3015:$S3015,J3016)</f>
        <v>2</v>
      </c>
      <c r="K3017" s="3">
        <f>COUNTIF($I3015:$S3015,K3016)</f>
        <v>3</v>
      </c>
      <c r="L3017" s="3">
        <f>COUNTIF($I3015:$S3015,L3016)</f>
        <v>0</v>
      </c>
    </row>
    <row r="3018" spans="1:20" x14ac:dyDescent="0.25">
      <c r="A3018">
        <f t="shared" si="94"/>
        <v>3017</v>
      </c>
      <c r="B3018">
        <f t="shared" si="95"/>
        <v>755</v>
      </c>
      <c r="C3018" t="str">
        <f>INDEX('VBA code_permu_wo_repettn'!$T$3:$Y$6,COUNTIF('Profile-matrices_Condorcet'!$B$2:$B3018,'Profile-matrices_Condorcet'!$B3018),MATCH(INDEX('numeric possibilities'!D$3:D$1298,VLOOKUP($B3018,'numeric possibilities'!$C$3:$G$1298,1)),'VBA code_permu_wo_repettn'!$T$2:$Y$2))</f>
        <v>A</v>
      </c>
      <c r="D3018" t="str">
        <f>INDEX('VBA code_permu_wo_repettn'!$AA$3:$AF$6,COUNTIF('Profile-matrices_Condorcet'!$B$2:$B3018,'Profile-matrices_Condorcet'!$B3018),MATCH(INDEX('numeric possibilities'!E$3:E$1298,VLOOKUP($B3018,'numeric possibilities'!$C$3:$G$1298,1)),'VBA code_permu_wo_repettn'!$AA$2:$AF$2))</f>
        <v>B</v>
      </c>
      <c r="E3018" t="str">
        <f>INDEX('VBA code_permu_wo_repettn'!$AH$3:$AM$6,COUNTIF('Profile-matrices_Condorcet'!$B$2:$B3018,'Profile-matrices_Condorcet'!$B3018),MATCH(INDEX('numeric possibilities'!F$3:F$1298,VLOOKUP($B3018,'numeric possibilities'!$C$3:$G$1298,1)),'VBA code_permu_wo_repettn'!$AH$2:$AM$2))</f>
        <v>C</v>
      </c>
      <c r="F3018" t="str">
        <f>INDEX('VBA code_permu_wo_repettn'!$AO$3:$AT$6,COUNTIF('Profile-matrices_Condorcet'!$B$2:$B3018,'Profile-matrices_Condorcet'!$B3018),MATCH(INDEX('numeric possibilities'!G$3:G$1298,VLOOKUP($B3018,'numeric possibilities'!$C$3:$G$1298,1)),'VBA code_permu_wo_repettn'!$AO$2:$AT$2))</f>
        <v>D</v>
      </c>
      <c r="H3018" t="s">
        <v>14</v>
      </c>
      <c r="I3018" s="3">
        <f>IF(MATCH(I$1,$C3018:$C3021,0)&lt;(MATCH(J$1,$C3018:$C3021,0)),1*a_vote,0)+IF(MATCH(I$1,$D3018:$D3021,0)&lt;MATCH(J$1,$D3018:$D3021,0),1*b_vote,0)+IF(MATCH(I$1,$E3018:$E3021,0)&lt;MATCH(J$1,$E3018:$E3021,0),1*c_vote,0)+IF(MATCH(I$1,$F3018:$F3021,0)&lt;MATCH(J$1,$F3018:$F3021,0),1*d_vote,0)</f>
        <v>0.27</v>
      </c>
      <c r="J3018" s="3">
        <f>IF(MATCH(I$1,$C3018:$C3021,0)&gt;(MATCH(J$1,$C3018:$C3021,0)),1*a_vote,0)+IF(MATCH(I$1,$D3018:$D3021,0)&gt;MATCH(J$1,$D3018:$D3021,0),1*b_vote,0)+IF(MATCH(I$1,$E3018:$E3021,0)&gt;MATCH(J$1,$E3018:$E3021,0),1*c_vote,0)+IF(MATCH(I$1,$F3018:$F3021,0)&gt;MATCH(J$1,$F3018:$F3021,0),1*d_vote,0)</f>
        <v>0.73</v>
      </c>
      <c r="K3018" s="3">
        <f>IF(MATCH($K$1,$C3018:$C3021,0)&lt;(MATCH($L$1,$C3018:$C3021,0)),1*a_vote,0)+IF(MATCH($K$1,$D3018:$D3021,0)&lt;MATCH($L$1,$D3018:$D3021,0),1*b_vote,0)+IF(MATCH($K$1,$E3018:$E3021,0)&lt;MATCH($L$1,$E3018:$E3021,0),1*c_vote,0)+IF(MATCH($K$1,$F3018:$F3021,0)&lt;MATCH($L$1,$F3018:$F3021,0),1*d_vote,0)</f>
        <v>0.27</v>
      </c>
      <c r="L3018" s="3">
        <f>IF(MATCH(K$1,$C3018:$C3021,0)&gt;(MATCH(L$1,$C3018:$C3021,0)),1*a_vote,0)+IF(MATCH(K$1,$D3018:$D3021,0)&gt;MATCH(L$1,$D3018:$D3021,0),1*b_vote,0)+IF(MATCH(K$1,$E3018:$E3021,0)&gt;MATCH(L$1,$E3018:$E3021,0),1*c_vote,0)+IF(MATCH(K$1,$F3018:$F3021,0)&gt;MATCH(L$1,$F3018:$F3021,0),1*d_vote,0)</f>
        <v>0.73</v>
      </c>
      <c r="M3018" s="3">
        <f>IF(MATCH($M$1,$C3018:$C3021,0)&lt;(MATCH($N$1,$C3018:$C3021,0)),1*a_vote,0)+IF(MATCH($M$1,$D3018:$D3021,0)&lt;MATCH($N$1,$D3018:$D3021,0),1*b_vote,0)+IF(MATCH($M$1,$E3018:$E3021,0)&lt;MATCH($N$1,$E3018:$E3021,0),1*c_vote,0)+IF(MATCH($M$1,$F3018:$F3021,0)&lt;MATCH($N$1,$F3018:$F3021,0),1*d_vote,0)</f>
        <v>0.52</v>
      </c>
      <c r="N3018" s="3">
        <f>IF(MATCH(M$1,$C3018:$C3021,0)&gt;(MATCH(N$1,$C3018:$C3021,0)),1*a_vote,0)+IF(MATCH(M$1,$D3018:$D3021,0)&gt;MATCH(N$1,$D3018:$D3021,0),1*b_vote,0)+IF(MATCH(M$1,$E3018:$E3021,0)&gt;MATCH(N$1,$E3018:$E3021,0),1*c_vote,0)+IF(MATCH(M$1,$F3018:$F3021,0)&gt;MATCH(N$1,$F3018:$F3021,0),1*d_vote,0)</f>
        <v>0.48</v>
      </c>
      <c r="O3018" s="3">
        <f>IF(MATCH($O$1,$C3018:$C3021,0)&lt;(MATCH($P$1,$C3018:$C3021,0)),1*a_vote,0)+IF(MATCH($O$1,$D3018:$D3021,0)&lt;MATCH($P$1,$D3018:$D3021,0),1*b_vote,0)+IF(MATCH($O$1,$E3018:$E3021,0)&lt;MATCH($P$1,$E3018:$E3021,0),1*c_vote,0)+IF(MATCH($O$1,$F3018:$F3021,0)&lt;MATCH($P$1,$F3018:$F3021,0),1*d_vote,0)</f>
        <v>0.75</v>
      </c>
      <c r="P3018" s="3">
        <f>IF(MATCH(O$1,$C3018:$C3021,0)&gt;(MATCH(P$1,$C3018:$C3021,0)),1*a_vote,0)+IF(MATCH(O$1,$D3018:$D3021,0)&gt;MATCH(P$1,$D3018:$D3021,0),1*b_vote,0)+IF(MATCH(O$1,$E3018:$E3021,0)&gt;MATCH(P$1,$E3018:$E3021,0),1*c_vote,0)+IF(MATCH(O$1,$F3018:$F3021,0)&gt;MATCH(P$1,$F3018:$F3021,0),1*d_vote,0)</f>
        <v>0.25</v>
      </c>
      <c r="Q3018" s="3">
        <f>IF(MATCH($Q$1,$C3018:$C3021,0)&lt;(MATCH($R$1,$C3018:$C3021,0)),1*a_vote,0)+IF(MATCH($Q$1,$D3018:$D3021,0)&lt;MATCH($R$1,$D3018:$D3021,0),1*b_vote,0)+IF(MATCH($Q$1,$E3018:$E3021,0)&lt;MATCH($R$1,$E3018:$E3021,0),1*c_vote,0)+IF(MATCH($Q$1,$F3018:$F3021,0)&lt;MATCH($R$1,$F3018:$F3021,0),1*d_vote,0)</f>
        <v>0.51</v>
      </c>
      <c r="R3018" s="3">
        <f>IF(MATCH(Q$1,$C3018:$C3021,0)&gt;(MATCH(R$1,$C3018:$C3021,0)),1*a_vote,0)+IF(MATCH(Q$1,$D3018:$D3021,0)&gt;MATCH(R$1,$D3018:$D3021,0),1*b_vote,0)+IF(MATCH(Q$1,$E3018:$E3021,0)&gt;MATCH(R$1,$E3018:$E3021,0),1*c_vote,0)+IF(MATCH(Q$1,$F3018:$F3021,0)&gt;MATCH(R$1,$F3018:$F3021,0),1*d_vote,0)</f>
        <v>0.49</v>
      </c>
      <c r="S3018" s="3">
        <f>IF(MATCH($S$1,$C3018:$C3021,0)&lt;(MATCH($T$1,$C3018:$C3021,0)),1*a_vote,0)+IF(MATCH($S$1,$D3018:$D3021,0)&lt;MATCH($T$1,$D3018:$D3021,0),1*b_vote,0)+IF(MATCH($S$1,$E3018:$E3021,0)&lt;MATCH($T$1,$E3018:$E3021,0),1*c_vote,0)+IF(MATCH($S$1,$F3018:$F3021,0)&lt;MATCH($T$1,$F3018:$F3021,0),1*d_vote,0)</f>
        <v>0.25</v>
      </c>
      <c r="T3018" s="3">
        <f>IF(MATCH(S$1,$C3018:$C3021,0)&gt;(MATCH(T$1,$C3018:$C3021,0)),1*a_vote,0)+IF(MATCH(S$1,$D3018:$D3021,0)&gt;MATCH(T$1,$D3018:$D3021,0),1*b_vote,0)+IF(MATCH(S$1,$E3018:$E3021,0)&gt;MATCH(T$1,$E3018:$E3021,0),1*c_vote,0)+IF(MATCH(S$1,$F3018:$F3021,0)&gt;MATCH(T$1,$F3018:$F3021,0),1*d_vote,0)</f>
        <v>0.75</v>
      </c>
    </row>
    <row r="3019" spans="1:20" x14ac:dyDescent="0.25">
      <c r="A3019">
        <f t="shared" si="94"/>
        <v>3018</v>
      </c>
      <c r="B3019">
        <f t="shared" si="95"/>
        <v>755</v>
      </c>
      <c r="C3019" t="str">
        <f>INDEX('VBA code_permu_wo_repettn'!$T$3:$Y$6,COUNTIF('Profile-matrices_Condorcet'!$B$2:$B3019,'Profile-matrices_Condorcet'!$B3019),MATCH(INDEX('numeric possibilities'!D$3:D$1298,VLOOKUP($B3019,'numeric possibilities'!$C$3:$G$1298,1)),'VBA code_permu_wo_repettn'!$T$2:$Y$2))</f>
        <v>D</v>
      </c>
      <c r="D3019" t="str">
        <f>INDEX('VBA code_permu_wo_repettn'!$AA$3:$AF$6,COUNTIF('Profile-matrices_Condorcet'!$B$2:$B3019,'Profile-matrices_Condorcet'!$B3019),MATCH(INDEX('numeric possibilities'!E$3:E$1298,VLOOKUP($B3019,'numeric possibilities'!$C$3:$G$1298,1)),'VBA code_permu_wo_repettn'!$AA$2:$AF$2))</f>
        <v>D</v>
      </c>
      <c r="E3019" t="str">
        <f>INDEX('VBA code_permu_wo_repettn'!$AH$3:$AM$6,COUNTIF('Profile-matrices_Condorcet'!$B$2:$B3019,'Profile-matrices_Condorcet'!$B3019),MATCH(INDEX('numeric possibilities'!F$3:F$1298,VLOOKUP($B3019,'numeric possibilities'!$C$3:$G$1298,1)),'VBA code_permu_wo_repettn'!$AH$2:$AM$2))</f>
        <v>B</v>
      </c>
      <c r="F3019" t="str">
        <f>INDEX('VBA code_permu_wo_repettn'!$AO$3:$AT$6,COUNTIF('Profile-matrices_Condorcet'!$B$2:$B3019,'Profile-matrices_Condorcet'!$B3019),MATCH(INDEX('numeric possibilities'!G$3:G$1298,VLOOKUP($B3019,'numeric possibilities'!$C$3:$G$1298,1)),'VBA code_permu_wo_repettn'!$AO$2:$AT$2))</f>
        <v>B</v>
      </c>
      <c r="H3019" t="s">
        <v>15</v>
      </c>
      <c r="I3019" t="str">
        <f>IF(I3018&gt;J3018,$I$1,IF(I3018&lt;J3018,$J$1,0))</f>
        <v>B</v>
      </c>
      <c r="K3019" t="str">
        <f>IF(K3018&gt;L3018,$K$1,IF(K3018&lt;L3018,$L$1,0))</f>
        <v>C</v>
      </c>
      <c r="M3019" t="str">
        <f>IF(M3018&gt;N3018,$M$1,IF(M3018&lt;N3018,$N$1,0))</f>
        <v>A</v>
      </c>
      <c r="O3019" t="str">
        <f>IF(O3018&gt;P3018,$O$1,IF(O3018&lt;P3018,$P$1,0))</f>
        <v>B</v>
      </c>
      <c r="Q3019" t="str">
        <f>IF(Q3018&gt;R3018,$Q$1,IF(Q3018&lt;R3018,$R$1,0))</f>
        <v>B</v>
      </c>
      <c r="S3019" t="str">
        <f>IF(S3018&gt;T3018,$S$1,IF(S3018&lt;T3018,$T$1,0))</f>
        <v>D</v>
      </c>
    </row>
    <row r="3020" spans="1:20" x14ac:dyDescent="0.25">
      <c r="A3020">
        <f t="shared" si="94"/>
        <v>3019</v>
      </c>
      <c r="B3020">
        <f t="shared" si="95"/>
        <v>755</v>
      </c>
      <c r="C3020" t="str">
        <f>INDEX('VBA code_permu_wo_repettn'!$T$3:$Y$6,COUNTIF('Profile-matrices_Condorcet'!$B$2:$B3020,'Profile-matrices_Condorcet'!$B3020),MATCH(INDEX('numeric possibilities'!D$3:D$1298,VLOOKUP($B3020,'numeric possibilities'!$C$3:$G$1298,1)),'VBA code_permu_wo_repettn'!$T$2:$Y$2))</f>
        <v>B</v>
      </c>
      <c r="D3020" t="str">
        <f>INDEX('VBA code_permu_wo_repettn'!$AA$3:$AF$6,COUNTIF('Profile-matrices_Condorcet'!$B$2:$B3020,'Profile-matrices_Condorcet'!$B3020),MATCH(INDEX('numeric possibilities'!E$3:E$1298,VLOOKUP($B3020,'numeric possibilities'!$C$3:$G$1298,1)),'VBA code_permu_wo_repettn'!$AA$2:$AF$2))</f>
        <v>C</v>
      </c>
      <c r="E3020" t="str">
        <f>INDEX('VBA code_permu_wo_repettn'!$AH$3:$AM$6,COUNTIF('Profile-matrices_Condorcet'!$B$2:$B3020,'Profile-matrices_Condorcet'!$B3020),MATCH(INDEX('numeric possibilities'!F$3:F$1298,VLOOKUP($B3020,'numeric possibilities'!$C$3:$G$1298,1)),'VBA code_permu_wo_repettn'!$AH$2:$AM$2))</f>
        <v>A</v>
      </c>
      <c r="F3020" t="str">
        <f>INDEX('VBA code_permu_wo_repettn'!$AO$3:$AT$6,COUNTIF('Profile-matrices_Condorcet'!$B$2:$B3020,'Profile-matrices_Condorcet'!$B3020),MATCH(INDEX('numeric possibilities'!G$3:G$1298,VLOOKUP($B3020,'numeric possibilities'!$C$3:$G$1298,1)),'VBA code_permu_wo_repettn'!$AO$2:$AT$2))</f>
        <v>C</v>
      </c>
      <c r="I3020" t="s">
        <v>0</v>
      </c>
      <c r="J3020" t="s">
        <v>1</v>
      </c>
      <c r="K3020" t="s">
        <v>2</v>
      </c>
      <c r="L3020" t="s">
        <v>3</v>
      </c>
    </row>
    <row r="3021" spans="1:20" x14ac:dyDescent="0.25">
      <c r="A3021">
        <f t="shared" si="94"/>
        <v>3020</v>
      </c>
      <c r="B3021">
        <f t="shared" si="95"/>
        <v>755</v>
      </c>
      <c r="C3021" t="str">
        <f>INDEX('VBA code_permu_wo_repettn'!$T$3:$Y$6,COUNTIF('Profile-matrices_Condorcet'!$B$2:$B3021,'Profile-matrices_Condorcet'!$B3021),MATCH(INDEX('numeric possibilities'!D$3:D$1298,VLOOKUP($B3021,'numeric possibilities'!$C$3:$G$1298,1)),'VBA code_permu_wo_repettn'!$T$2:$Y$2))</f>
        <v>C</v>
      </c>
      <c r="D3021" t="str">
        <f>INDEX('VBA code_permu_wo_repettn'!$AA$3:$AF$6,COUNTIF('Profile-matrices_Condorcet'!$B$2:$B3021,'Profile-matrices_Condorcet'!$B3021),MATCH(INDEX('numeric possibilities'!E$3:E$1298,VLOOKUP($B3021,'numeric possibilities'!$C$3:$G$1298,1)),'VBA code_permu_wo_repettn'!$AA$2:$AF$2))</f>
        <v>A</v>
      </c>
      <c r="E3021" t="str">
        <f>INDEX('VBA code_permu_wo_repettn'!$AH$3:$AM$6,COUNTIF('Profile-matrices_Condorcet'!$B$2:$B3021,'Profile-matrices_Condorcet'!$B3021),MATCH(INDEX('numeric possibilities'!F$3:F$1298,VLOOKUP($B3021,'numeric possibilities'!$C$3:$G$1298,1)),'VBA code_permu_wo_repettn'!$AH$2:$AM$2))</f>
        <v>D</v>
      </c>
      <c r="F3021" t="str">
        <f>INDEX('VBA code_permu_wo_repettn'!$AO$3:$AT$6,COUNTIF('Profile-matrices_Condorcet'!$B$2:$B3021,'Profile-matrices_Condorcet'!$B3021),MATCH(INDEX('numeric possibilities'!G$3:G$1298,VLOOKUP($B3021,'numeric possibilities'!$C$3:$G$1298,1)),'VBA code_permu_wo_repettn'!$AO$2:$AT$2))</f>
        <v>A</v>
      </c>
      <c r="G3021" t="str">
        <f>IF(MAX(I3021:L3021)&gt;='numeric possibilities'!$B$4/2,INDEX('Profile-matrices_Condorcet'!I3020:L3020,1,MATCH(MAX('Profile-matrices_Condorcet'!I3021:L3021),'Profile-matrices_Condorcet'!I3021:L3021,0)),"NCW")</f>
        <v>B</v>
      </c>
      <c r="H3021" t="s">
        <v>13</v>
      </c>
      <c r="I3021" s="3">
        <f>COUNTIF($I3019:$S3019,I3020)</f>
        <v>1</v>
      </c>
      <c r="J3021" s="3">
        <f>COUNTIF($I3019:$S3019,J3020)</f>
        <v>3</v>
      </c>
      <c r="K3021" s="3">
        <f>COUNTIF($I3019:$S3019,K3020)</f>
        <v>1</v>
      </c>
      <c r="L3021" s="3">
        <f>COUNTIF($I3019:$S3019,L3020)</f>
        <v>1</v>
      </c>
    </row>
    <row r="3022" spans="1:20" x14ac:dyDescent="0.25">
      <c r="A3022">
        <f t="shared" ref="A3022:A3085" si="96">A3021+1</f>
        <v>3021</v>
      </c>
      <c r="B3022">
        <f t="shared" ref="B3022:B3085" si="97">IF((ROW()-1)&lt;=4*B3021,B3021,B3021+1)</f>
        <v>756</v>
      </c>
      <c r="C3022" t="str">
        <f>INDEX('VBA code_permu_wo_repettn'!$T$3:$Y$6,COUNTIF('Profile-matrices_Condorcet'!$B$2:$B3022,'Profile-matrices_Condorcet'!$B3022),MATCH(INDEX('numeric possibilities'!D$3:D$1298,VLOOKUP($B3022,'numeric possibilities'!$C$3:$G$1298,1)),'VBA code_permu_wo_repettn'!$T$2:$Y$2))</f>
        <v>A</v>
      </c>
      <c r="D3022" t="str">
        <f>INDEX('VBA code_permu_wo_repettn'!$AA$3:$AF$6,COUNTIF('Profile-matrices_Condorcet'!$B$2:$B3022,'Profile-matrices_Condorcet'!$B3022),MATCH(INDEX('numeric possibilities'!E$3:E$1298,VLOOKUP($B3022,'numeric possibilities'!$C$3:$G$1298,1)),'VBA code_permu_wo_repettn'!$AA$2:$AF$2))</f>
        <v>B</v>
      </c>
      <c r="E3022" t="str">
        <f>INDEX('VBA code_permu_wo_repettn'!$AH$3:$AM$6,COUNTIF('Profile-matrices_Condorcet'!$B$2:$B3022,'Profile-matrices_Condorcet'!$B3022),MATCH(INDEX('numeric possibilities'!F$3:F$1298,VLOOKUP($B3022,'numeric possibilities'!$C$3:$G$1298,1)),'VBA code_permu_wo_repettn'!$AH$2:$AM$2))</f>
        <v>C</v>
      </c>
      <c r="F3022" t="str">
        <f>INDEX('VBA code_permu_wo_repettn'!$AO$3:$AT$6,COUNTIF('Profile-matrices_Condorcet'!$B$2:$B3022,'Profile-matrices_Condorcet'!$B3022),MATCH(INDEX('numeric possibilities'!G$3:G$1298,VLOOKUP($B3022,'numeric possibilities'!$C$3:$G$1298,1)),'VBA code_permu_wo_repettn'!$AO$2:$AT$2))</f>
        <v>D</v>
      </c>
      <c r="H3022" t="s">
        <v>14</v>
      </c>
      <c r="I3022" s="3">
        <f>IF(MATCH(I$1,$C3022:$C3025,0)&lt;(MATCH(J$1,$C3022:$C3025,0)),1*a_vote,0)+IF(MATCH(I$1,$D3022:$D3025,0)&lt;MATCH(J$1,$D3022:$D3025,0),1*b_vote,0)+IF(MATCH(I$1,$E3022:$E3025,0)&lt;MATCH(J$1,$E3022:$E3025,0),1*c_vote,0)+IF(MATCH(I$1,$F3022:$F3025,0)&lt;MATCH(J$1,$F3022:$F3025,0),1*d_vote,0)</f>
        <v>0.27</v>
      </c>
      <c r="J3022" s="3">
        <f>IF(MATCH(I$1,$C3022:$C3025,0)&gt;(MATCH(J$1,$C3022:$C3025,0)),1*a_vote,0)+IF(MATCH(I$1,$D3022:$D3025,0)&gt;MATCH(J$1,$D3022:$D3025,0),1*b_vote,0)+IF(MATCH(I$1,$E3022:$E3025,0)&gt;MATCH(J$1,$E3022:$E3025,0),1*c_vote,0)+IF(MATCH(I$1,$F3022:$F3025,0)&gt;MATCH(J$1,$F3022:$F3025,0),1*d_vote,0)</f>
        <v>0.73</v>
      </c>
      <c r="K3022" s="3">
        <f>IF(MATCH($K$1,$C3022:$C3025,0)&lt;(MATCH($L$1,$C3022:$C3025,0)),1*a_vote,0)+IF(MATCH($K$1,$D3022:$D3025,0)&lt;MATCH($L$1,$D3022:$D3025,0),1*b_vote,0)+IF(MATCH($K$1,$E3022:$E3025,0)&lt;MATCH($L$1,$E3022:$E3025,0),1*c_vote,0)+IF(MATCH($K$1,$F3022:$F3025,0)&lt;MATCH($L$1,$F3022:$F3025,0),1*d_vote,0)</f>
        <v>0.27</v>
      </c>
      <c r="L3022" s="3">
        <f>IF(MATCH(K$1,$C3022:$C3025,0)&gt;(MATCH(L$1,$C3022:$C3025,0)),1*a_vote,0)+IF(MATCH(K$1,$D3022:$D3025,0)&gt;MATCH(L$1,$D3022:$D3025,0),1*b_vote,0)+IF(MATCH(K$1,$E3022:$E3025,0)&gt;MATCH(L$1,$E3022:$E3025,0),1*c_vote,0)+IF(MATCH(K$1,$F3022:$F3025,0)&gt;MATCH(L$1,$F3022:$F3025,0),1*d_vote,0)</f>
        <v>0.73</v>
      </c>
      <c r="M3022" s="3">
        <f>IF(MATCH($M$1,$C3022:$C3025,0)&lt;(MATCH($N$1,$C3022:$C3025,0)),1*a_vote,0)+IF(MATCH($M$1,$D3022:$D3025,0)&lt;MATCH($N$1,$D3022:$D3025,0),1*b_vote,0)+IF(MATCH($M$1,$E3022:$E3025,0)&lt;MATCH($N$1,$E3022:$E3025,0),1*c_vote,0)+IF(MATCH($M$1,$F3022:$F3025,0)&lt;MATCH($N$1,$F3022:$F3025,0),1*d_vote,0)</f>
        <v>0.52</v>
      </c>
      <c r="N3022" s="3">
        <f>IF(MATCH(M$1,$C3022:$C3025,0)&gt;(MATCH(N$1,$C3022:$C3025,0)),1*a_vote,0)+IF(MATCH(M$1,$D3022:$D3025,0)&gt;MATCH(N$1,$D3022:$D3025,0),1*b_vote,0)+IF(MATCH(M$1,$E3022:$E3025,0)&gt;MATCH(N$1,$E3022:$E3025,0),1*c_vote,0)+IF(MATCH(M$1,$F3022:$F3025,0)&gt;MATCH(N$1,$F3022:$F3025,0),1*d_vote,0)</f>
        <v>0.48</v>
      </c>
      <c r="O3022" s="3">
        <f>IF(MATCH($O$1,$C3022:$C3025,0)&lt;(MATCH($P$1,$C3022:$C3025,0)),1*a_vote,0)+IF(MATCH($O$1,$D3022:$D3025,0)&lt;MATCH($P$1,$D3022:$D3025,0),1*b_vote,0)+IF(MATCH($O$1,$E3022:$E3025,0)&lt;MATCH($P$1,$E3022:$E3025,0),1*c_vote,0)+IF(MATCH($O$1,$F3022:$F3025,0)&lt;MATCH($P$1,$F3022:$F3025,0),1*d_vote,0)</f>
        <v>0.48</v>
      </c>
      <c r="P3022" s="3">
        <f>IF(MATCH(O$1,$C3022:$C3025,0)&gt;(MATCH(P$1,$C3022:$C3025,0)),1*a_vote,0)+IF(MATCH(O$1,$D3022:$D3025,0)&gt;MATCH(P$1,$D3022:$D3025,0),1*b_vote,0)+IF(MATCH(O$1,$E3022:$E3025,0)&gt;MATCH(P$1,$E3022:$E3025,0),1*c_vote,0)+IF(MATCH(O$1,$F3022:$F3025,0)&gt;MATCH(P$1,$F3022:$F3025,0),1*d_vote,0)</f>
        <v>0.52</v>
      </c>
      <c r="Q3022" s="3">
        <f>IF(MATCH($Q$1,$C3022:$C3025,0)&lt;(MATCH($R$1,$C3022:$C3025,0)),1*a_vote,0)+IF(MATCH($Q$1,$D3022:$D3025,0)&lt;MATCH($R$1,$D3022:$D3025,0),1*b_vote,0)+IF(MATCH($Q$1,$E3022:$E3025,0)&lt;MATCH($R$1,$E3022:$E3025,0),1*c_vote,0)+IF(MATCH($Q$1,$F3022:$F3025,0)&lt;MATCH($R$1,$F3022:$F3025,0),1*d_vote,0)</f>
        <v>0.51</v>
      </c>
      <c r="R3022" s="3">
        <f>IF(MATCH(Q$1,$C3022:$C3025,0)&gt;(MATCH(R$1,$C3022:$C3025,0)),1*a_vote,0)+IF(MATCH(Q$1,$D3022:$D3025,0)&gt;MATCH(R$1,$D3022:$D3025,0),1*b_vote,0)+IF(MATCH(Q$1,$E3022:$E3025,0)&gt;MATCH(R$1,$E3022:$E3025,0),1*c_vote,0)+IF(MATCH(Q$1,$F3022:$F3025,0)&gt;MATCH(R$1,$F3022:$F3025,0),1*d_vote,0)</f>
        <v>0.49</v>
      </c>
      <c r="S3022" s="3">
        <f>IF(MATCH($S$1,$C3022:$C3025,0)&lt;(MATCH($T$1,$C3022:$C3025,0)),1*a_vote,0)+IF(MATCH($S$1,$D3022:$D3025,0)&lt;MATCH($T$1,$D3022:$D3025,0),1*b_vote,0)+IF(MATCH($S$1,$E3022:$E3025,0)&lt;MATCH($T$1,$E3022:$E3025,0),1*c_vote,0)+IF(MATCH($S$1,$F3022:$F3025,0)&lt;MATCH($T$1,$F3022:$F3025,0),1*d_vote,0)</f>
        <v>0.25</v>
      </c>
      <c r="T3022" s="3">
        <f>IF(MATCH(S$1,$C3022:$C3025,0)&gt;(MATCH(T$1,$C3022:$C3025,0)),1*a_vote,0)+IF(MATCH(S$1,$D3022:$D3025,0)&gt;MATCH(T$1,$D3022:$D3025,0),1*b_vote,0)+IF(MATCH(S$1,$E3022:$E3025,0)&gt;MATCH(T$1,$E3022:$E3025,0),1*c_vote,0)+IF(MATCH(S$1,$F3022:$F3025,0)&gt;MATCH(T$1,$F3022:$F3025,0),1*d_vote,0)</f>
        <v>0.75</v>
      </c>
    </row>
    <row r="3023" spans="1:20" x14ac:dyDescent="0.25">
      <c r="A3023">
        <f t="shared" si="96"/>
        <v>3022</v>
      </c>
      <c r="B3023">
        <f t="shared" si="97"/>
        <v>756</v>
      </c>
      <c r="C3023" t="str">
        <f>INDEX('VBA code_permu_wo_repettn'!$T$3:$Y$6,COUNTIF('Profile-matrices_Condorcet'!$B$2:$B3023,'Profile-matrices_Condorcet'!$B3023),MATCH(INDEX('numeric possibilities'!D$3:D$1298,VLOOKUP($B3023,'numeric possibilities'!$C$3:$G$1298,1)),'VBA code_permu_wo_repettn'!$T$2:$Y$2))</f>
        <v>D</v>
      </c>
      <c r="D3023" t="str">
        <f>INDEX('VBA code_permu_wo_repettn'!$AA$3:$AF$6,COUNTIF('Profile-matrices_Condorcet'!$B$2:$B3023,'Profile-matrices_Condorcet'!$B3023),MATCH(INDEX('numeric possibilities'!E$3:E$1298,VLOOKUP($B3023,'numeric possibilities'!$C$3:$G$1298,1)),'VBA code_permu_wo_repettn'!$AA$2:$AF$2))</f>
        <v>D</v>
      </c>
      <c r="E3023" t="str">
        <f>INDEX('VBA code_permu_wo_repettn'!$AH$3:$AM$6,COUNTIF('Profile-matrices_Condorcet'!$B$2:$B3023,'Profile-matrices_Condorcet'!$B3023),MATCH(INDEX('numeric possibilities'!F$3:F$1298,VLOOKUP($B3023,'numeric possibilities'!$C$3:$G$1298,1)),'VBA code_permu_wo_repettn'!$AH$2:$AM$2))</f>
        <v>B</v>
      </c>
      <c r="F3023" t="str">
        <f>INDEX('VBA code_permu_wo_repettn'!$AO$3:$AT$6,COUNTIF('Profile-matrices_Condorcet'!$B$2:$B3023,'Profile-matrices_Condorcet'!$B3023),MATCH(INDEX('numeric possibilities'!G$3:G$1298,VLOOKUP($B3023,'numeric possibilities'!$C$3:$G$1298,1)),'VBA code_permu_wo_repettn'!$AO$2:$AT$2))</f>
        <v>B</v>
      </c>
      <c r="H3023" t="s">
        <v>15</v>
      </c>
      <c r="I3023" t="str">
        <f>IF(I3022&gt;J3022,$I$1,IF(I3022&lt;J3022,$J$1,0))</f>
        <v>B</v>
      </c>
      <c r="K3023" t="str">
        <f>IF(K3022&gt;L3022,$K$1,IF(K3022&lt;L3022,$L$1,0))</f>
        <v>C</v>
      </c>
      <c r="M3023" t="str">
        <f>IF(M3022&gt;N3022,$M$1,IF(M3022&lt;N3022,$N$1,0))</f>
        <v>A</v>
      </c>
      <c r="O3023" t="str">
        <f>IF(O3022&gt;P3022,$O$1,IF(O3022&lt;P3022,$P$1,0))</f>
        <v>C</v>
      </c>
      <c r="Q3023" t="str">
        <f>IF(Q3022&gt;R3022,$Q$1,IF(Q3022&lt;R3022,$R$1,0))</f>
        <v>B</v>
      </c>
      <c r="S3023" t="str">
        <f>IF(S3022&gt;T3022,$S$1,IF(S3022&lt;T3022,$T$1,0))</f>
        <v>D</v>
      </c>
    </row>
    <row r="3024" spans="1:20" x14ac:dyDescent="0.25">
      <c r="A3024">
        <f t="shared" si="96"/>
        <v>3023</v>
      </c>
      <c r="B3024">
        <f t="shared" si="97"/>
        <v>756</v>
      </c>
      <c r="C3024" t="str">
        <f>INDEX('VBA code_permu_wo_repettn'!$T$3:$Y$6,COUNTIF('Profile-matrices_Condorcet'!$B$2:$B3024,'Profile-matrices_Condorcet'!$B3024),MATCH(INDEX('numeric possibilities'!D$3:D$1298,VLOOKUP($B3024,'numeric possibilities'!$C$3:$G$1298,1)),'VBA code_permu_wo_repettn'!$T$2:$Y$2))</f>
        <v>C</v>
      </c>
      <c r="D3024" t="str">
        <f>INDEX('VBA code_permu_wo_repettn'!$AA$3:$AF$6,COUNTIF('Profile-matrices_Condorcet'!$B$2:$B3024,'Profile-matrices_Condorcet'!$B3024),MATCH(INDEX('numeric possibilities'!E$3:E$1298,VLOOKUP($B3024,'numeric possibilities'!$C$3:$G$1298,1)),'VBA code_permu_wo_repettn'!$AA$2:$AF$2))</f>
        <v>C</v>
      </c>
      <c r="E3024" t="str">
        <f>INDEX('VBA code_permu_wo_repettn'!$AH$3:$AM$6,COUNTIF('Profile-matrices_Condorcet'!$B$2:$B3024,'Profile-matrices_Condorcet'!$B3024),MATCH(INDEX('numeric possibilities'!F$3:F$1298,VLOOKUP($B3024,'numeric possibilities'!$C$3:$G$1298,1)),'VBA code_permu_wo_repettn'!$AH$2:$AM$2))</f>
        <v>A</v>
      </c>
      <c r="F3024" t="str">
        <f>INDEX('VBA code_permu_wo_repettn'!$AO$3:$AT$6,COUNTIF('Profile-matrices_Condorcet'!$B$2:$B3024,'Profile-matrices_Condorcet'!$B3024),MATCH(INDEX('numeric possibilities'!G$3:G$1298,VLOOKUP($B3024,'numeric possibilities'!$C$3:$G$1298,1)),'VBA code_permu_wo_repettn'!$AO$2:$AT$2))</f>
        <v>C</v>
      </c>
      <c r="I3024" t="s">
        <v>0</v>
      </c>
      <c r="J3024" t="s">
        <v>1</v>
      </c>
      <c r="K3024" t="s">
        <v>2</v>
      </c>
      <c r="L3024" t="s">
        <v>3</v>
      </c>
    </row>
    <row r="3025" spans="1:20" x14ac:dyDescent="0.25">
      <c r="A3025">
        <f t="shared" si="96"/>
        <v>3024</v>
      </c>
      <c r="B3025">
        <f t="shared" si="97"/>
        <v>756</v>
      </c>
      <c r="C3025" t="str">
        <f>INDEX('VBA code_permu_wo_repettn'!$T$3:$Y$6,COUNTIF('Profile-matrices_Condorcet'!$B$2:$B3025,'Profile-matrices_Condorcet'!$B3025),MATCH(INDEX('numeric possibilities'!D$3:D$1298,VLOOKUP($B3025,'numeric possibilities'!$C$3:$G$1298,1)),'VBA code_permu_wo_repettn'!$T$2:$Y$2))</f>
        <v>B</v>
      </c>
      <c r="D3025" t="str">
        <f>INDEX('VBA code_permu_wo_repettn'!$AA$3:$AF$6,COUNTIF('Profile-matrices_Condorcet'!$B$2:$B3025,'Profile-matrices_Condorcet'!$B3025),MATCH(INDEX('numeric possibilities'!E$3:E$1298,VLOOKUP($B3025,'numeric possibilities'!$C$3:$G$1298,1)),'VBA code_permu_wo_repettn'!$AA$2:$AF$2))</f>
        <v>A</v>
      </c>
      <c r="E3025" t="str">
        <f>INDEX('VBA code_permu_wo_repettn'!$AH$3:$AM$6,COUNTIF('Profile-matrices_Condorcet'!$B$2:$B3025,'Profile-matrices_Condorcet'!$B3025),MATCH(INDEX('numeric possibilities'!F$3:F$1298,VLOOKUP($B3025,'numeric possibilities'!$C$3:$G$1298,1)),'VBA code_permu_wo_repettn'!$AH$2:$AM$2))</f>
        <v>D</v>
      </c>
      <c r="F3025" t="str">
        <f>INDEX('VBA code_permu_wo_repettn'!$AO$3:$AT$6,COUNTIF('Profile-matrices_Condorcet'!$B$2:$B3025,'Profile-matrices_Condorcet'!$B3025),MATCH(INDEX('numeric possibilities'!G$3:G$1298,VLOOKUP($B3025,'numeric possibilities'!$C$3:$G$1298,1)),'VBA code_permu_wo_repettn'!$AO$2:$AT$2))</f>
        <v>A</v>
      </c>
      <c r="G3025" t="str">
        <f>IF(MAX(I3025:L3025)&gt;='numeric possibilities'!$B$4/2,INDEX('Profile-matrices_Condorcet'!I3024:L3024,1,MATCH(MAX('Profile-matrices_Condorcet'!I3025:L3025),'Profile-matrices_Condorcet'!I3025:L3025,0)),"NCW")</f>
        <v>NCW</v>
      </c>
      <c r="H3025" t="s">
        <v>13</v>
      </c>
      <c r="I3025" s="3">
        <f>COUNTIF($I3023:$S3023,I3024)</f>
        <v>1</v>
      </c>
      <c r="J3025" s="3">
        <f>COUNTIF($I3023:$S3023,J3024)</f>
        <v>2</v>
      </c>
      <c r="K3025" s="3">
        <f>COUNTIF($I3023:$S3023,K3024)</f>
        <v>2</v>
      </c>
      <c r="L3025" s="3">
        <f>COUNTIF($I3023:$S3023,L3024)</f>
        <v>1</v>
      </c>
    </row>
    <row r="3026" spans="1:20" x14ac:dyDescent="0.25">
      <c r="A3026">
        <f t="shared" si="96"/>
        <v>3025</v>
      </c>
      <c r="B3026">
        <f t="shared" si="97"/>
        <v>757</v>
      </c>
      <c r="C3026" t="str">
        <f>INDEX('VBA code_permu_wo_repettn'!$T$3:$Y$6,COUNTIF('Profile-matrices_Condorcet'!$B$2:$B3026,'Profile-matrices_Condorcet'!$B3026),MATCH(INDEX('numeric possibilities'!D$3:D$1298,VLOOKUP($B3026,'numeric possibilities'!$C$3:$G$1298,1)),'VBA code_permu_wo_repettn'!$T$2:$Y$2))</f>
        <v>A</v>
      </c>
      <c r="D3026" t="str">
        <f>INDEX('VBA code_permu_wo_repettn'!$AA$3:$AF$6,COUNTIF('Profile-matrices_Condorcet'!$B$2:$B3026,'Profile-matrices_Condorcet'!$B3026),MATCH(INDEX('numeric possibilities'!E$3:E$1298,VLOOKUP($B3026,'numeric possibilities'!$C$3:$G$1298,1)),'VBA code_permu_wo_repettn'!$AA$2:$AF$2))</f>
        <v>B</v>
      </c>
      <c r="E3026" t="str">
        <f>INDEX('VBA code_permu_wo_repettn'!$AH$3:$AM$6,COUNTIF('Profile-matrices_Condorcet'!$B$2:$B3026,'Profile-matrices_Condorcet'!$B3026),MATCH(INDEX('numeric possibilities'!F$3:F$1298,VLOOKUP($B3026,'numeric possibilities'!$C$3:$G$1298,1)),'VBA code_permu_wo_repettn'!$AH$2:$AM$2))</f>
        <v>C</v>
      </c>
      <c r="F3026" t="str">
        <f>INDEX('VBA code_permu_wo_repettn'!$AO$3:$AT$6,COUNTIF('Profile-matrices_Condorcet'!$B$2:$B3026,'Profile-matrices_Condorcet'!$B3026),MATCH(INDEX('numeric possibilities'!G$3:G$1298,VLOOKUP($B3026,'numeric possibilities'!$C$3:$G$1298,1)),'VBA code_permu_wo_repettn'!$AO$2:$AT$2))</f>
        <v>D</v>
      </c>
      <c r="H3026" t="s">
        <v>14</v>
      </c>
      <c r="I3026" s="3">
        <f>IF(MATCH(I$1,$C3026:$C3029,0)&lt;(MATCH(J$1,$C3026:$C3029,0)),1*a_vote,0)+IF(MATCH(I$1,$D3026:$D3029,0)&lt;MATCH(J$1,$D3026:$D3029,0),1*b_vote,0)+IF(MATCH(I$1,$E3026:$E3029,0)&lt;MATCH(J$1,$E3026:$E3029,0),1*c_vote,0)+IF(MATCH(I$1,$F3026:$F3029,0)&lt;MATCH(J$1,$F3026:$F3029,0),1*d_vote,0)</f>
        <v>0.27</v>
      </c>
      <c r="J3026" s="3">
        <f>IF(MATCH(I$1,$C3026:$C3029,0)&gt;(MATCH(J$1,$C3026:$C3029,0)),1*a_vote,0)+IF(MATCH(I$1,$D3026:$D3029,0)&gt;MATCH(J$1,$D3026:$D3029,0),1*b_vote,0)+IF(MATCH(I$1,$E3026:$E3029,0)&gt;MATCH(J$1,$E3026:$E3029,0),1*c_vote,0)+IF(MATCH(I$1,$F3026:$F3029,0)&gt;MATCH(J$1,$F3026:$F3029,0),1*d_vote,0)</f>
        <v>0.73</v>
      </c>
      <c r="K3026" s="3">
        <f>IF(MATCH($K$1,$C3026:$C3029,0)&lt;(MATCH($L$1,$C3026:$C3029,0)),1*a_vote,0)+IF(MATCH($K$1,$D3026:$D3029,0)&lt;MATCH($L$1,$D3026:$D3029,0),1*b_vote,0)+IF(MATCH($K$1,$E3026:$E3029,0)&lt;MATCH($L$1,$E3026:$E3029,0),1*c_vote,0)+IF(MATCH($K$1,$F3026:$F3029,0)&lt;MATCH($L$1,$F3026:$F3029,0),1*d_vote,0)</f>
        <v>0.53</v>
      </c>
      <c r="L3026" s="3">
        <f>IF(MATCH(K$1,$C3026:$C3029,0)&gt;(MATCH(L$1,$C3026:$C3029,0)),1*a_vote,0)+IF(MATCH(K$1,$D3026:$D3029,0)&gt;MATCH(L$1,$D3026:$D3029,0),1*b_vote,0)+IF(MATCH(K$1,$E3026:$E3029,0)&gt;MATCH(L$1,$E3026:$E3029,0),1*c_vote,0)+IF(MATCH(K$1,$F3026:$F3029,0)&gt;MATCH(L$1,$F3026:$F3029,0),1*d_vote,0)</f>
        <v>0.47</v>
      </c>
      <c r="M3026" s="3">
        <f>IF(MATCH($M$1,$C3026:$C3029,0)&lt;(MATCH($N$1,$C3026:$C3029,0)),1*a_vote,0)+IF(MATCH($M$1,$D3026:$D3029,0)&lt;MATCH($N$1,$D3026:$D3029,0),1*b_vote,0)+IF(MATCH($M$1,$E3026:$E3029,0)&lt;MATCH($N$1,$E3026:$E3029,0),1*c_vote,0)+IF(MATCH($M$1,$F3026:$F3029,0)&lt;MATCH($N$1,$F3026:$F3029,0),1*d_vote,0)</f>
        <v>0.53</v>
      </c>
      <c r="N3026" s="3">
        <f>IF(MATCH(M$1,$C3026:$C3029,0)&gt;(MATCH(N$1,$C3026:$C3029,0)),1*a_vote,0)+IF(MATCH(M$1,$D3026:$D3029,0)&gt;MATCH(N$1,$D3026:$D3029,0),1*b_vote,0)+IF(MATCH(M$1,$E3026:$E3029,0)&gt;MATCH(N$1,$E3026:$E3029,0),1*c_vote,0)+IF(MATCH(M$1,$F3026:$F3029,0)&gt;MATCH(N$1,$F3026:$F3029,0),1*d_vote,0)</f>
        <v>0.47</v>
      </c>
      <c r="O3026" s="3">
        <f>IF(MATCH($O$1,$C3026:$C3029,0)&lt;(MATCH($P$1,$C3026:$C3029,0)),1*a_vote,0)+IF(MATCH($O$1,$D3026:$D3029,0)&lt;MATCH($P$1,$D3026:$D3029,0),1*b_vote,0)+IF(MATCH($O$1,$E3026:$E3029,0)&lt;MATCH($P$1,$E3026:$E3029,0),1*c_vote,0)+IF(MATCH($O$1,$F3026:$F3029,0)&lt;MATCH($P$1,$F3026:$F3029,0),1*d_vote,0)</f>
        <v>0.75</v>
      </c>
      <c r="P3026" s="3">
        <f>IF(MATCH(O$1,$C3026:$C3029,0)&gt;(MATCH(P$1,$C3026:$C3029,0)),1*a_vote,0)+IF(MATCH(O$1,$D3026:$D3029,0)&gt;MATCH(P$1,$D3026:$D3029,0),1*b_vote,0)+IF(MATCH(O$1,$E3026:$E3029,0)&gt;MATCH(P$1,$E3026:$E3029,0),1*c_vote,0)+IF(MATCH(O$1,$F3026:$F3029,0)&gt;MATCH(P$1,$F3026:$F3029,0),1*d_vote,0)</f>
        <v>0.25</v>
      </c>
      <c r="Q3026" s="3">
        <f>IF(MATCH($Q$1,$C3026:$C3029,0)&lt;(MATCH($R$1,$C3026:$C3029,0)),1*a_vote,0)+IF(MATCH($Q$1,$D3026:$D3029,0)&lt;MATCH($R$1,$D3026:$D3029,0),1*b_vote,0)+IF(MATCH($Q$1,$E3026:$E3029,0)&lt;MATCH($R$1,$E3026:$E3029,0),1*c_vote,0)+IF(MATCH($Q$1,$F3026:$F3029,0)&lt;MATCH($R$1,$F3026:$F3029,0),1*d_vote,0)</f>
        <v>0.78</v>
      </c>
      <c r="R3026" s="3">
        <f>IF(MATCH(Q$1,$C3026:$C3029,0)&gt;(MATCH(R$1,$C3026:$C3029,0)),1*a_vote,0)+IF(MATCH(Q$1,$D3026:$D3029,0)&gt;MATCH(R$1,$D3026:$D3029,0),1*b_vote,0)+IF(MATCH(Q$1,$E3026:$E3029,0)&gt;MATCH(R$1,$E3026:$E3029,0),1*c_vote,0)+IF(MATCH(Q$1,$F3026:$F3029,0)&gt;MATCH(R$1,$F3026:$F3029,0),1*d_vote,0)</f>
        <v>0.21999999999999997</v>
      </c>
      <c r="S3026" s="3">
        <f>IF(MATCH($S$1,$C3026:$C3029,0)&lt;(MATCH($T$1,$C3026:$C3029,0)),1*a_vote,0)+IF(MATCH($S$1,$D3026:$D3029,0)&lt;MATCH($T$1,$D3026:$D3029,0),1*b_vote,0)+IF(MATCH($S$1,$E3026:$E3029,0)&lt;MATCH($T$1,$E3026:$E3029,0),1*c_vote,0)+IF(MATCH($S$1,$F3026:$F3029,0)&lt;MATCH($T$1,$F3026:$F3029,0),1*d_vote,0)</f>
        <v>0.78</v>
      </c>
      <c r="T3026" s="3">
        <f>IF(MATCH(S$1,$C3026:$C3029,0)&gt;(MATCH(T$1,$C3026:$C3029,0)),1*a_vote,0)+IF(MATCH(S$1,$D3026:$D3029,0)&gt;MATCH(T$1,$D3026:$D3029,0),1*b_vote,0)+IF(MATCH(S$1,$E3026:$E3029,0)&gt;MATCH(T$1,$E3026:$E3029,0),1*c_vote,0)+IF(MATCH(S$1,$F3026:$F3029,0)&gt;MATCH(T$1,$F3026:$F3029,0),1*d_vote,0)</f>
        <v>0.21999999999999997</v>
      </c>
    </row>
    <row r="3027" spans="1:20" x14ac:dyDescent="0.25">
      <c r="A3027">
        <f t="shared" si="96"/>
        <v>3026</v>
      </c>
      <c r="B3027">
        <f t="shared" si="97"/>
        <v>757</v>
      </c>
      <c r="C3027" t="str">
        <f>INDEX('VBA code_permu_wo_repettn'!$T$3:$Y$6,COUNTIF('Profile-matrices_Condorcet'!$B$2:$B3027,'Profile-matrices_Condorcet'!$B3027),MATCH(INDEX('numeric possibilities'!D$3:D$1298,VLOOKUP($B3027,'numeric possibilities'!$C$3:$G$1298,1)),'VBA code_permu_wo_repettn'!$T$2:$Y$2))</f>
        <v>B</v>
      </c>
      <c r="D3027" t="str">
        <f>INDEX('VBA code_permu_wo_repettn'!$AA$3:$AF$6,COUNTIF('Profile-matrices_Condorcet'!$B$2:$B3027,'Profile-matrices_Condorcet'!$B3027),MATCH(INDEX('numeric possibilities'!E$3:E$1298,VLOOKUP($B3027,'numeric possibilities'!$C$3:$G$1298,1)),'VBA code_permu_wo_repettn'!$AA$2:$AF$2))</f>
        <v>A</v>
      </c>
      <c r="E3027" t="str">
        <f>INDEX('VBA code_permu_wo_repettn'!$AH$3:$AM$6,COUNTIF('Profile-matrices_Condorcet'!$B$2:$B3027,'Profile-matrices_Condorcet'!$B3027),MATCH(INDEX('numeric possibilities'!F$3:F$1298,VLOOKUP($B3027,'numeric possibilities'!$C$3:$G$1298,1)),'VBA code_permu_wo_repettn'!$AH$2:$AM$2))</f>
        <v>B</v>
      </c>
      <c r="F3027" t="str">
        <f>INDEX('VBA code_permu_wo_repettn'!$AO$3:$AT$6,COUNTIF('Profile-matrices_Condorcet'!$B$2:$B3027,'Profile-matrices_Condorcet'!$B3027),MATCH(INDEX('numeric possibilities'!G$3:G$1298,VLOOKUP($B3027,'numeric possibilities'!$C$3:$G$1298,1)),'VBA code_permu_wo_repettn'!$AO$2:$AT$2))</f>
        <v>B</v>
      </c>
      <c r="H3027" t="s">
        <v>15</v>
      </c>
      <c r="I3027" t="str">
        <f>IF(I3026&gt;J3026,$I$1,IF(I3026&lt;J3026,$J$1,0))</f>
        <v>B</v>
      </c>
      <c r="K3027" t="str">
        <f>IF(K3026&gt;L3026,$K$1,IF(K3026&lt;L3026,$L$1,0))</f>
        <v>A</v>
      </c>
      <c r="M3027" t="str">
        <f>IF(M3026&gt;N3026,$M$1,IF(M3026&lt;N3026,$N$1,0))</f>
        <v>A</v>
      </c>
      <c r="O3027" t="str">
        <f>IF(O3026&gt;P3026,$O$1,IF(O3026&lt;P3026,$P$1,0))</f>
        <v>B</v>
      </c>
      <c r="Q3027" t="str">
        <f>IF(Q3026&gt;R3026,$Q$1,IF(Q3026&lt;R3026,$R$1,0))</f>
        <v>B</v>
      </c>
      <c r="S3027" t="str">
        <f>IF(S3026&gt;T3026,$S$1,IF(S3026&lt;T3026,$T$1,0))</f>
        <v>C</v>
      </c>
    </row>
    <row r="3028" spans="1:20" x14ac:dyDescent="0.25">
      <c r="A3028">
        <f t="shared" si="96"/>
        <v>3027</v>
      </c>
      <c r="B3028">
        <f t="shared" si="97"/>
        <v>757</v>
      </c>
      <c r="C3028" t="str">
        <f>INDEX('VBA code_permu_wo_repettn'!$T$3:$Y$6,COUNTIF('Profile-matrices_Condorcet'!$B$2:$B3028,'Profile-matrices_Condorcet'!$B3028),MATCH(INDEX('numeric possibilities'!D$3:D$1298,VLOOKUP($B3028,'numeric possibilities'!$C$3:$G$1298,1)),'VBA code_permu_wo_repettn'!$T$2:$Y$2))</f>
        <v>C</v>
      </c>
      <c r="D3028" t="str">
        <f>INDEX('VBA code_permu_wo_repettn'!$AA$3:$AF$6,COUNTIF('Profile-matrices_Condorcet'!$B$2:$B3028,'Profile-matrices_Condorcet'!$B3028),MATCH(INDEX('numeric possibilities'!E$3:E$1298,VLOOKUP($B3028,'numeric possibilities'!$C$3:$G$1298,1)),'VBA code_permu_wo_repettn'!$AA$2:$AF$2))</f>
        <v>C</v>
      </c>
      <c r="E3028" t="str">
        <f>INDEX('VBA code_permu_wo_repettn'!$AH$3:$AM$6,COUNTIF('Profile-matrices_Condorcet'!$B$2:$B3028,'Profile-matrices_Condorcet'!$B3028),MATCH(INDEX('numeric possibilities'!F$3:F$1298,VLOOKUP($B3028,'numeric possibilities'!$C$3:$G$1298,1)),'VBA code_permu_wo_repettn'!$AH$2:$AM$2))</f>
        <v>D</v>
      </c>
      <c r="F3028" t="str">
        <f>INDEX('VBA code_permu_wo_repettn'!$AO$3:$AT$6,COUNTIF('Profile-matrices_Condorcet'!$B$2:$B3028,'Profile-matrices_Condorcet'!$B3028),MATCH(INDEX('numeric possibilities'!G$3:G$1298,VLOOKUP($B3028,'numeric possibilities'!$C$3:$G$1298,1)),'VBA code_permu_wo_repettn'!$AO$2:$AT$2))</f>
        <v>C</v>
      </c>
      <c r="I3028" t="s">
        <v>0</v>
      </c>
      <c r="J3028" t="s">
        <v>1</v>
      </c>
      <c r="K3028" t="s">
        <v>2</v>
      </c>
      <c r="L3028" t="s">
        <v>3</v>
      </c>
    </row>
    <row r="3029" spans="1:20" x14ac:dyDescent="0.25">
      <c r="A3029">
        <f t="shared" si="96"/>
        <v>3028</v>
      </c>
      <c r="B3029">
        <f t="shared" si="97"/>
        <v>757</v>
      </c>
      <c r="C3029" t="str">
        <f>INDEX('VBA code_permu_wo_repettn'!$T$3:$Y$6,COUNTIF('Profile-matrices_Condorcet'!$B$2:$B3029,'Profile-matrices_Condorcet'!$B3029),MATCH(INDEX('numeric possibilities'!D$3:D$1298,VLOOKUP($B3029,'numeric possibilities'!$C$3:$G$1298,1)),'VBA code_permu_wo_repettn'!$T$2:$Y$2))</f>
        <v>D</v>
      </c>
      <c r="D3029" t="str">
        <f>INDEX('VBA code_permu_wo_repettn'!$AA$3:$AF$6,COUNTIF('Profile-matrices_Condorcet'!$B$2:$B3029,'Profile-matrices_Condorcet'!$B3029),MATCH(INDEX('numeric possibilities'!E$3:E$1298,VLOOKUP($B3029,'numeric possibilities'!$C$3:$G$1298,1)),'VBA code_permu_wo_repettn'!$AA$2:$AF$2))</f>
        <v>D</v>
      </c>
      <c r="E3029" t="str">
        <f>INDEX('VBA code_permu_wo_repettn'!$AH$3:$AM$6,COUNTIF('Profile-matrices_Condorcet'!$B$2:$B3029,'Profile-matrices_Condorcet'!$B3029),MATCH(INDEX('numeric possibilities'!F$3:F$1298,VLOOKUP($B3029,'numeric possibilities'!$C$3:$G$1298,1)),'VBA code_permu_wo_repettn'!$AH$2:$AM$2))</f>
        <v>A</v>
      </c>
      <c r="F3029" t="str">
        <f>INDEX('VBA code_permu_wo_repettn'!$AO$3:$AT$6,COUNTIF('Profile-matrices_Condorcet'!$B$2:$B3029,'Profile-matrices_Condorcet'!$B3029),MATCH(INDEX('numeric possibilities'!G$3:G$1298,VLOOKUP($B3029,'numeric possibilities'!$C$3:$G$1298,1)),'VBA code_permu_wo_repettn'!$AO$2:$AT$2))</f>
        <v>A</v>
      </c>
      <c r="G3029" t="str">
        <f>IF(MAX(I3029:L3029)&gt;='numeric possibilities'!$B$4/2,INDEX('Profile-matrices_Condorcet'!I3028:L3028,1,MATCH(MAX('Profile-matrices_Condorcet'!I3029:L3029),'Profile-matrices_Condorcet'!I3029:L3029,0)),"NCW")</f>
        <v>B</v>
      </c>
      <c r="H3029" t="s">
        <v>13</v>
      </c>
      <c r="I3029" s="3">
        <f>COUNTIF($I3027:$S3027,I3028)</f>
        <v>2</v>
      </c>
      <c r="J3029" s="3">
        <f>COUNTIF($I3027:$S3027,J3028)</f>
        <v>3</v>
      </c>
      <c r="K3029" s="3">
        <f>COUNTIF($I3027:$S3027,K3028)</f>
        <v>1</v>
      </c>
      <c r="L3029" s="3">
        <f>COUNTIF($I3027:$S3027,L3028)</f>
        <v>0</v>
      </c>
    </row>
    <row r="3030" spans="1:20" x14ac:dyDescent="0.25">
      <c r="A3030">
        <f t="shared" si="96"/>
        <v>3029</v>
      </c>
      <c r="B3030">
        <f t="shared" si="97"/>
        <v>758</v>
      </c>
      <c r="C3030" t="str">
        <f>INDEX('VBA code_permu_wo_repettn'!$T$3:$Y$6,COUNTIF('Profile-matrices_Condorcet'!$B$2:$B3030,'Profile-matrices_Condorcet'!$B3030),MATCH(INDEX('numeric possibilities'!D$3:D$1298,VLOOKUP($B3030,'numeric possibilities'!$C$3:$G$1298,1)),'VBA code_permu_wo_repettn'!$T$2:$Y$2))</f>
        <v>A</v>
      </c>
      <c r="D3030" t="str">
        <f>INDEX('VBA code_permu_wo_repettn'!$AA$3:$AF$6,COUNTIF('Profile-matrices_Condorcet'!$B$2:$B3030,'Profile-matrices_Condorcet'!$B3030),MATCH(INDEX('numeric possibilities'!E$3:E$1298,VLOOKUP($B3030,'numeric possibilities'!$C$3:$G$1298,1)),'VBA code_permu_wo_repettn'!$AA$2:$AF$2))</f>
        <v>B</v>
      </c>
      <c r="E3030" t="str">
        <f>INDEX('VBA code_permu_wo_repettn'!$AH$3:$AM$6,COUNTIF('Profile-matrices_Condorcet'!$B$2:$B3030,'Profile-matrices_Condorcet'!$B3030),MATCH(INDEX('numeric possibilities'!F$3:F$1298,VLOOKUP($B3030,'numeric possibilities'!$C$3:$G$1298,1)),'VBA code_permu_wo_repettn'!$AH$2:$AM$2))</f>
        <v>C</v>
      </c>
      <c r="F3030" t="str">
        <f>INDEX('VBA code_permu_wo_repettn'!$AO$3:$AT$6,COUNTIF('Profile-matrices_Condorcet'!$B$2:$B3030,'Profile-matrices_Condorcet'!$B3030),MATCH(INDEX('numeric possibilities'!G$3:G$1298,VLOOKUP($B3030,'numeric possibilities'!$C$3:$G$1298,1)),'VBA code_permu_wo_repettn'!$AO$2:$AT$2))</f>
        <v>D</v>
      </c>
      <c r="H3030" t="s">
        <v>14</v>
      </c>
      <c r="I3030" s="3">
        <f>IF(MATCH(I$1,$C3030:$C3033,0)&lt;(MATCH(J$1,$C3030:$C3033,0)),1*a_vote,0)+IF(MATCH(I$1,$D3030:$D3033,0)&lt;MATCH(J$1,$D3030:$D3033,0),1*b_vote,0)+IF(MATCH(I$1,$E3030:$E3033,0)&lt;MATCH(J$1,$E3030:$E3033,0),1*c_vote,0)+IF(MATCH(I$1,$F3030:$F3033,0)&lt;MATCH(J$1,$F3030:$F3033,0),1*d_vote,0)</f>
        <v>0.27</v>
      </c>
      <c r="J3030" s="3">
        <f>IF(MATCH(I$1,$C3030:$C3033,0)&gt;(MATCH(J$1,$C3030:$C3033,0)),1*a_vote,0)+IF(MATCH(I$1,$D3030:$D3033,0)&gt;MATCH(J$1,$D3030:$D3033,0),1*b_vote,0)+IF(MATCH(I$1,$E3030:$E3033,0)&gt;MATCH(J$1,$E3030:$E3033,0),1*c_vote,0)+IF(MATCH(I$1,$F3030:$F3033,0)&gt;MATCH(J$1,$F3030:$F3033,0),1*d_vote,0)</f>
        <v>0.73</v>
      </c>
      <c r="K3030" s="3">
        <f>IF(MATCH($K$1,$C3030:$C3033,0)&lt;(MATCH($L$1,$C3030:$C3033,0)),1*a_vote,0)+IF(MATCH($K$1,$D3030:$D3033,0)&lt;MATCH($L$1,$D3030:$D3033,0),1*b_vote,0)+IF(MATCH($K$1,$E3030:$E3033,0)&lt;MATCH($L$1,$E3030:$E3033,0),1*c_vote,0)+IF(MATCH($K$1,$F3030:$F3033,0)&lt;MATCH($L$1,$F3030:$F3033,0),1*d_vote,0)</f>
        <v>0.53</v>
      </c>
      <c r="L3030" s="3">
        <f>IF(MATCH(K$1,$C3030:$C3033,0)&gt;(MATCH(L$1,$C3030:$C3033,0)),1*a_vote,0)+IF(MATCH(K$1,$D3030:$D3033,0)&gt;MATCH(L$1,$D3030:$D3033,0),1*b_vote,0)+IF(MATCH(K$1,$E3030:$E3033,0)&gt;MATCH(L$1,$E3030:$E3033,0),1*c_vote,0)+IF(MATCH(K$1,$F3030:$F3033,0)&gt;MATCH(L$1,$F3030:$F3033,0),1*d_vote,0)</f>
        <v>0.47</v>
      </c>
      <c r="M3030" s="3">
        <f>IF(MATCH($M$1,$C3030:$C3033,0)&lt;(MATCH($N$1,$C3030:$C3033,0)),1*a_vote,0)+IF(MATCH($M$1,$D3030:$D3033,0)&lt;MATCH($N$1,$D3030:$D3033,0),1*b_vote,0)+IF(MATCH($M$1,$E3030:$E3033,0)&lt;MATCH($N$1,$E3030:$E3033,0),1*c_vote,0)+IF(MATCH($M$1,$F3030:$F3033,0)&lt;MATCH($N$1,$F3030:$F3033,0),1*d_vote,0)</f>
        <v>0.53</v>
      </c>
      <c r="N3030" s="3">
        <f>IF(MATCH(M$1,$C3030:$C3033,0)&gt;(MATCH(N$1,$C3030:$C3033,0)),1*a_vote,0)+IF(MATCH(M$1,$D3030:$D3033,0)&gt;MATCH(N$1,$D3030:$D3033,0),1*b_vote,0)+IF(MATCH(M$1,$E3030:$E3033,0)&gt;MATCH(N$1,$E3030:$E3033,0),1*c_vote,0)+IF(MATCH(M$1,$F3030:$F3033,0)&gt;MATCH(N$1,$F3030:$F3033,0),1*d_vote,0)</f>
        <v>0.47</v>
      </c>
      <c r="O3030" s="3">
        <f>IF(MATCH($O$1,$C3030:$C3033,0)&lt;(MATCH($P$1,$C3030:$C3033,0)),1*a_vote,0)+IF(MATCH($O$1,$D3030:$D3033,0)&lt;MATCH($P$1,$D3030:$D3033,0),1*b_vote,0)+IF(MATCH($O$1,$E3030:$E3033,0)&lt;MATCH($P$1,$E3030:$E3033,0),1*c_vote,0)+IF(MATCH($O$1,$F3030:$F3033,0)&lt;MATCH($P$1,$F3030:$F3033,0),1*d_vote,0)</f>
        <v>0.75</v>
      </c>
      <c r="P3030" s="3">
        <f>IF(MATCH(O$1,$C3030:$C3033,0)&gt;(MATCH(P$1,$C3030:$C3033,0)),1*a_vote,0)+IF(MATCH(O$1,$D3030:$D3033,0)&gt;MATCH(P$1,$D3030:$D3033,0),1*b_vote,0)+IF(MATCH(O$1,$E3030:$E3033,0)&gt;MATCH(P$1,$E3030:$E3033,0),1*c_vote,0)+IF(MATCH(O$1,$F3030:$F3033,0)&gt;MATCH(P$1,$F3030:$F3033,0),1*d_vote,0)</f>
        <v>0.25</v>
      </c>
      <c r="Q3030" s="3">
        <f>IF(MATCH($Q$1,$C3030:$C3033,0)&lt;(MATCH($R$1,$C3030:$C3033,0)),1*a_vote,0)+IF(MATCH($Q$1,$D3030:$D3033,0)&lt;MATCH($R$1,$D3030:$D3033,0),1*b_vote,0)+IF(MATCH($Q$1,$E3030:$E3033,0)&lt;MATCH($R$1,$E3030:$E3033,0),1*c_vote,0)+IF(MATCH($Q$1,$F3030:$F3033,0)&lt;MATCH($R$1,$F3030:$F3033,0),1*d_vote,0)</f>
        <v>0.78</v>
      </c>
      <c r="R3030" s="3">
        <f>IF(MATCH(Q$1,$C3030:$C3033,0)&gt;(MATCH(R$1,$C3030:$C3033,0)),1*a_vote,0)+IF(MATCH(Q$1,$D3030:$D3033,0)&gt;MATCH(R$1,$D3030:$D3033,0),1*b_vote,0)+IF(MATCH(Q$1,$E3030:$E3033,0)&gt;MATCH(R$1,$E3030:$E3033,0),1*c_vote,0)+IF(MATCH(Q$1,$F3030:$F3033,0)&gt;MATCH(R$1,$F3030:$F3033,0),1*d_vote,0)</f>
        <v>0.21999999999999997</v>
      </c>
      <c r="S3030" s="3">
        <f>IF(MATCH($S$1,$C3030:$C3033,0)&lt;(MATCH($T$1,$C3030:$C3033,0)),1*a_vote,0)+IF(MATCH($S$1,$D3030:$D3033,0)&lt;MATCH($T$1,$D3030:$D3033,0),1*b_vote,0)+IF(MATCH($S$1,$E3030:$E3033,0)&lt;MATCH($T$1,$E3030:$E3033,0),1*c_vote,0)+IF(MATCH($S$1,$F3030:$F3033,0)&lt;MATCH($T$1,$F3030:$F3033,0),1*d_vote,0)</f>
        <v>0.51</v>
      </c>
      <c r="T3030" s="3">
        <f>IF(MATCH(S$1,$C3030:$C3033,0)&gt;(MATCH(T$1,$C3030:$C3033,0)),1*a_vote,0)+IF(MATCH(S$1,$D3030:$D3033,0)&gt;MATCH(T$1,$D3030:$D3033,0),1*b_vote,0)+IF(MATCH(S$1,$E3030:$E3033,0)&gt;MATCH(T$1,$E3030:$E3033,0),1*c_vote,0)+IF(MATCH(S$1,$F3030:$F3033,0)&gt;MATCH(T$1,$F3030:$F3033,0),1*d_vote,0)</f>
        <v>0.49</v>
      </c>
    </row>
    <row r="3031" spans="1:20" x14ac:dyDescent="0.25">
      <c r="A3031">
        <f t="shared" si="96"/>
        <v>3030</v>
      </c>
      <c r="B3031">
        <f t="shared" si="97"/>
        <v>758</v>
      </c>
      <c r="C3031" t="str">
        <f>INDEX('VBA code_permu_wo_repettn'!$T$3:$Y$6,COUNTIF('Profile-matrices_Condorcet'!$B$2:$B3031,'Profile-matrices_Condorcet'!$B3031),MATCH(INDEX('numeric possibilities'!D$3:D$1298,VLOOKUP($B3031,'numeric possibilities'!$C$3:$G$1298,1)),'VBA code_permu_wo_repettn'!$T$2:$Y$2))</f>
        <v>B</v>
      </c>
      <c r="D3031" t="str">
        <f>INDEX('VBA code_permu_wo_repettn'!$AA$3:$AF$6,COUNTIF('Profile-matrices_Condorcet'!$B$2:$B3031,'Profile-matrices_Condorcet'!$B3031),MATCH(INDEX('numeric possibilities'!E$3:E$1298,VLOOKUP($B3031,'numeric possibilities'!$C$3:$G$1298,1)),'VBA code_permu_wo_repettn'!$AA$2:$AF$2))</f>
        <v>A</v>
      </c>
      <c r="E3031" t="str">
        <f>INDEX('VBA code_permu_wo_repettn'!$AH$3:$AM$6,COUNTIF('Profile-matrices_Condorcet'!$B$2:$B3031,'Profile-matrices_Condorcet'!$B3031),MATCH(INDEX('numeric possibilities'!F$3:F$1298,VLOOKUP($B3031,'numeric possibilities'!$C$3:$G$1298,1)),'VBA code_permu_wo_repettn'!$AH$2:$AM$2))</f>
        <v>B</v>
      </c>
      <c r="F3031" t="str">
        <f>INDEX('VBA code_permu_wo_repettn'!$AO$3:$AT$6,COUNTIF('Profile-matrices_Condorcet'!$B$2:$B3031,'Profile-matrices_Condorcet'!$B3031),MATCH(INDEX('numeric possibilities'!G$3:G$1298,VLOOKUP($B3031,'numeric possibilities'!$C$3:$G$1298,1)),'VBA code_permu_wo_repettn'!$AO$2:$AT$2))</f>
        <v>B</v>
      </c>
      <c r="H3031" t="s">
        <v>15</v>
      </c>
      <c r="I3031" t="str">
        <f>IF(I3030&gt;J3030,$I$1,IF(I3030&lt;J3030,$J$1,0))</f>
        <v>B</v>
      </c>
      <c r="K3031" t="str">
        <f>IF(K3030&gt;L3030,$K$1,IF(K3030&lt;L3030,$L$1,0))</f>
        <v>A</v>
      </c>
      <c r="M3031" t="str">
        <f>IF(M3030&gt;N3030,$M$1,IF(M3030&lt;N3030,$N$1,0))</f>
        <v>A</v>
      </c>
      <c r="O3031" t="str">
        <f>IF(O3030&gt;P3030,$O$1,IF(O3030&lt;P3030,$P$1,0))</f>
        <v>B</v>
      </c>
      <c r="Q3031" t="str">
        <f>IF(Q3030&gt;R3030,$Q$1,IF(Q3030&lt;R3030,$R$1,0))</f>
        <v>B</v>
      </c>
      <c r="S3031" t="str">
        <f>IF(S3030&gt;T3030,$S$1,IF(S3030&lt;T3030,$T$1,0))</f>
        <v>C</v>
      </c>
    </row>
    <row r="3032" spans="1:20" x14ac:dyDescent="0.25">
      <c r="A3032">
        <f t="shared" si="96"/>
        <v>3031</v>
      </c>
      <c r="B3032">
        <f t="shared" si="97"/>
        <v>758</v>
      </c>
      <c r="C3032" t="str">
        <f>INDEX('VBA code_permu_wo_repettn'!$T$3:$Y$6,COUNTIF('Profile-matrices_Condorcet'!$B$2:$B3032,'Profile-matrices_Condorcet'!$B3032),MATCH(INDEX('numeric possibilities'!D$3:D$1298,VLOOKUP($B3032,'numeric possibilities'!$C$3:$G$1298,1)),'VBA code_permu_wo_repettn'!$T$2:$Y$2))</f>
        <v>D</v>
      </c>
      <c r="D3032" t="str">
        <f>INDEX('VBA code_permu_wo_repettn'!$AA$3:$AF$6,COUNTIF('Profile-matrices_Condorcet'!$B$2:$B3032,'Profile-matrices_Condorcet'!$B3032),MATCH(INDEX('numeric possibilities'!E$3:E$1298,VLOOKUP($B3032,'numeric possibilities'!$C$3:$G$1298,1)),'VBA code_permu_wo_repettn'!$AA$2:$AF$2))</f>
        <v>C</v>
      </c>
      <c r="E3032" t="str">
        <f>INDEX('VBA code_permu_wo_repettn'!$AH$3:$AM$6,COUNTIF('Profile-matrices_Condorcet'!$B$2:$B3032,'Profile-matrices_Condorcet'!$B3032),MATCH(INDEX('numeric possibilities'!F$3:F$1298,VLOOKUP($B3032,'numeric possibilities'!$C$3:$G$1298,1)),'VBA code_permu_wo_repettn'!$AH$2:$AM$2))</f>
        <v>D</v>
      </c>
      <c r="F3032" t="str">
        <f>INDEX('VBA code_permu_wo_repettn'!$AO$3:$AT$6,COUNTIF('Profile-matrices_Condorcet'!$B$2:$B3032,'Profile-matrices_Condorcet'!$B3032),MATCH(INDEX('numeric possibilities'!G$3:G$1298,VLOOKUP($B3032,'numeric possibilities'!$C$3:$G$1298,1)),'VBA code_permu_wo_repettn'!$AO$2:$AT$2))</f>
        <v>C</v>
      </c>
      <c r="I3032" t="s">
        <v>0</v>
      </c>
      <c r="J3032" t="s">
        <v>1</v>
      </c>
      <c r="K3032" t="s">
        <v>2</v>
      </c>
      <c r="L3032" t="s">
        <v>3</v>
      </c>
    </row>
    <row r="3033" spans="1:20" x14ac:dyDescent="0.25">
      <c r="A3033">
        <f t="shared" si="96"/>
        <v>3032</v>
      </c>
      <c r="B3033">
        <f t="shared" si="97"/>
        <v>758</v>
      </c>
      <c r="C3033" t="str">
        <f>INDEX('VBA code_permu_wo_repettn'!$T$3:$Y$6,COUNTIF('Profile-matrices_Condorcet'!$B$2:$B3033,'Profile-matrices_Condorcet'!$B3033),MATCH(INDEX('numeric possibilities'!D$3:D$1298,VLOOKUP($B3033,'numeric possibilities'!$C$3:$G$1298,1)),'VBA code_permu_wo_repettn'!$T$2:$Y$2))</f>
        <v>C</v>
      </c>
      <c r="D3033" t="str">
        <f>INDEX('VBA code_permu_wo_repettn'!$AA$3:$AF$6,COUNTIF('Profile-matrices_Condorcet'!$B$2:$B3033,'Profile-matrices_Condorcet'!$B3033),MATCH(INDEX('numeric possibilities'!E$3:E$1298,VLOOKUP($B3033,'numeric possibilities'!$C$3:$G$1298,1)),'VBA code_permu_wo_repettn'!$AA$2:$AF$2))</f>
        <v>D</v>
      </c>
      <c r="E3033" t="str">
        <f>INDEX('VBA code_permu_wo_repettn'!$AH$3:$AM$6,COUNTIF('Profile-matrices_Condorcet'!$B$2:$B3033,'Profile-matrices_Condorcet'!$B3033),MATCH(INDEX('numeric possibilities'!F$3:F$1298,VLOOKUP($B3033,'numeric possibilities'!$C$3:$G$1298,1)),'VBA code_permu_wo_repettn'!$AH$2:$AM$2))</f>
        <v>A</v>
      </c>
      <c r="F3033" t="str">
        <f>INDEX('VBA code_permu_wo_repettn'!$AO$3:$AT$6,COUNTIF('Profile-matrices_Condorcet'!$B$2:$B3033,'Profile-matrices_Condorcet'!$B3033),MATCH(INDEX('numeric possibilities'!G$3:G$1298,VLOOKUP($B3033,'numeric possibilities'!$C$3:$G$1298,1)),'VBA code_permu_wo_repettn'!$AO$2:$AT$2))</f>
        <v>A</v>
      </c>
      <c r="G3033" t="str">
        <f>IF(MAX(I3033:L3033)&gt;='numeric possibilities'!$B$4/2,INDEX('Profile-matrices_Condorcet'!I3032:L3032,1,MATCH(MAX('Profile-matrices_Condorcet'!I3033:L3033),'Profile-matrices_Condorcet'!I3033:L3033,0)),"NCW")</f>
        <v>B</v>
      </c>
      <c r="H3033" t="s">
        <v>13</v>
      </c>
      <c r="I3033" s="3">
        <f>COUNTIF($I3031:$S3031,I3032)</f>
        <v>2</v>
      </c>
      <c r="J3033" s="3">
        <f>COUNTIF($I3031:$S3031,J3032)</f>
        <v>3</v>
      </c>
      <c r="K3033" s="3">
        <f>COUNTIF($I3031:$S3031,K3032)</f>
        <v>1</v>
      </c>
      <c r="L3033" s="3">
        <f>COUNTIF($I3031:$S3031,L3032)</f>
        <v>0</v>
      </c>
    </row>
    <row r="3034" spans="1:20" x14ac:dyDescent="0.25">
      <c r="A3034">
        <f t="shared" si="96"/>
        <v>3033</v>
      </c>
      <c r="B3034">
        <f t="shared" si="97"/>
        <v>759</v>
      </c>
      <c r="C3034" t="str">
        <f>INDEX('VBA code_permu_wo_repettn'!$T$3:$Y$6,COUNTIF('Profile-matrices_Condorcet'!$B$2:$B3034,'Profile-matrices_Condorcet'!$B3034),MATCH(INDEX('numeric possibilities'!D$3:D$1298,VLOOKUP($B3034,'numeric possibilities'!$C$3:$G$1298,1)),'VBA code_permu_wo_repettn'!$T$2:$Y$2))</f>
        <v>A</v>
      </c>
      <c r="D3034" t="str">
        <f>INDEX('VBA code_permu_wo_repettn'!$AA$3:$AF$6,COUNTIF('Profile-matrices_Condorcet'!$B$2:$B3034,'Profile-matrices_Condorcet'!$B3034),MATCH(INDEX('numeric possibilities'!E$3:E$1298,VLOOKUP($B3034,'numeric possibilities'!$C$3:$G$1298,1)),'VBA code_permu_wo_repettn'!$AA$2:$AF$2))</f>
        <v>B</v>
      </c>
      <c r="E3034" t="str">
        <f>INDEX('VBA code_permu_wo_repettn'!$AH$3:$AM$6,COUNTIF('Profile-matrices_Condorcet'!$B$2:$B3034,'Profile-matrices_Condorcet'!$B3034),MATCH(INDEX('numeric possibilities'!F$3:F$1298,VLOOKUP($B3034,'numeric possibilities'!$C$3:$G$1298,1)),'VBA code_permu_wo_repettn'!$AH$2:$AM$2))</f>
        <v>C</v>
      </c>
      <c r="F3034" t="str">
        <f>INDEX('VBA code_permu_wo_repettn'!$AO$3:$AT$6,COUNTIF('Profile-matrices_Condorcet'!$B$2:$B3034,'Profile-matrices_Condorcet'!$B3034),MATCH(INDEX('numeric possibilities'!G$3:G$1298,VLOOKUP($B3034,'numeric possibilities'!$C$3:$G$1298,1)),'VBA code_permu_wo_repettn'!$AO$2:$AT$2))</f>
        <v>D</v>
      </c>
      <c r="H3034" t="s">
        <v>14</v>
      </c>
      <c r="I3034" s="3">
        <f>IF(MATCH(I$1,$C3034:$C3037,0)&lt;(MATCH(J$1,$C3034:$C3037,0)),1*a_vote,0)+IF(MATCH(I$1,$D3034:$D3037,0)&lt;MATCH(J$1,$D3034:$D3037,0),1*b_vote,0)+IF(MATCH(I$1,$E3034:$E3037,0)&lt;MATCH(J$1,$E3034:$E3037,0),1*c_vote,0)+IF(MATCH(I$1,$F3034:$F3037,0)&lt;MATCH(J$1,$F3034:$F3037,0),1*d_vote,0)</f>
        <v>0.27</v>
      </c>
      <c r="J3034" s="3">
        <f>IF(MATCH(I$1,$C3034:$C3037,0)&gt;(MATCH(J$1,$C3034:$C3037,0)),1*a_vote,0)+IF(MATCH(I$1,$D3034:$D3037,0)&gt;MATCH(J$1,$D3034:$D3037,0),1*b_vote,0)+IF(MATCH(I$1,$E3034:$E3037,0)&gt;MATCH(J$1,$E3034:$E3037,0),1*c_vote,0)+IF(MATCH(I$1,$F3034:$F3037,0)&gt;MATCH(J$1,$F3034:$F3037,0),1*d_vote,0)</f>
        <v>0.73</v>
      </c>
      <c r="K3034" s="3">
        <f>IF(MATCH($K$1,$C3034:$C3037,0)&lt;(MATCH($L$1,$C3034:$C3037,0)),1*a_vote,0)+IF(MATCH($K$1,$D3034:$D3037,0)&lt;MATCH($L$1,$D3034:$D3037,0),1*b_vote,0)+IF(MATCH($K$1,$E3034:$E3037,0)&lt;MATCH($L$1,$E3034:$E3037,0),1*c_vote,0)+IF(MATCH($K$1,$F3034:$F3037,0)&lt;MATCH($L$1,$F3034:$F3037,0),1*d_vote,0)</f>
        <v>0.53</v>
      </c>
      <c r="L3034" s="3">
        <f>IF(MATCH(K$1,$C3034:$C3037,0)&gt;(MATCH(L$1,$C3034:$C3037,0)),1*a_vote,0)+IF(MATCH(K$1,$D3034:$D3037,0)&gt;MATCH(L$1,$D3034:$D3037,0),1*b_vote,0)+IF(MATCH(K$1,$E3034:$E3037,0)&gt;MATCH(L$1,$E3034:$E3037,0),1*c_vote,0)+IF(MATCH(K$1,$F3034:$F3037,0)&gt;MATCH(L$1,$F3034:$F3037,0),1*d_vote,0)</f>
        <v>0.47</v>
      </c>
      <c r="M3034" s="3">
        <f>IF(MATCH($M$1,$C3034:$C3037,0)&lt;(MATCH($N$1,$C3034:$C3037,0)),1*a_vote,0)+IF(MATCH($M$1,$D3034:$D3037,0)&lt;MATCH($N$1,$D3034:$D3037,0),1*b_vote,0)+IF(MATCH($M$1,$E3034:$E3037,0)&lt;MATCH($N$1,$E3034:$E3037,0),1*c_vote,0)+IF(MATCH($M$1,$F3034:$F3037,0)&lt;MATCH($N$1,$F3034:$F3037,0),1*d_vote,0)</f>
        <v>0.53</v>
      </c>
      <c r="N3034" s="3">
        <f>IF(MATCH(M$1,$C3034:$C3037,0)&gt;(MATCH(N$1,$C3034:$C3037,0)),1*a_vote,0)+IF(MATCH(M$1,$D3034:$D3037,0)&gt;MATCH(N$1,$D3034:$D3037,0),1*b_vote,0)+IF(MATCH(M$1,$E3034:$E3037,0)&gt;MATCH(N$1,$E3034:$E3037,0),1*c_vote,0)+IF(MATCH(M$1,$F3034:$F3037,0)&gt;MATCH(N$1,$F3034:$F3037,0),1*d_vote,0)</f>
        <v>0.47</v>
      </c>
      <c r="O3034" s="3">
        <f>IF(MATCH($O$1,$C3034:$C3037,0)&lt;(MATCH($P$1,$C3034:$C3037,0)),1*a_vote,0)+IF(MATCH($O$1,$D3034:$D3037,0)&lt;MATCH($P$1,$D3034:$D3037,0),1*b_vote,0)+IF(MATCH($O$1,$E3034:$E3037,0)&lt;MATCH($P$1,$E3034:$E3037,0),1*c_vote,0)+IF(MATCH($O$1,$F3034:$F3037,0)&lt;MATCH($P$1,$F3034:$F3037,0),1*d_vote,0)</f>
        <v>0.48</v>
      </c>
      <c r="P3034" s="3">
        <f>IF(MATCH(O$1,$C3034:$C3037,0)&gt;(MATCH(P$1,$C3034:$C3037,0)),1*a_vote,0)+IF(MATCH(O$1,$D3034:$D3037,0)&gt;MATCH(P$1,$D3034:$D3037,0),1*b_vote,0)+IF(MATCH(O$1,$E3034:$E3037,0)&gt;MATCH(P$1,$E3034:$E3037,0),1*c_vote,0)+IF(MATCH(O$1,$F3034:$F3037,0)&gt;MATCH(P$1,$F3034:$F3037,0),1*d_vote,0)</f>
        <v>0.52</v>
      </c>
      <c r="Q3034" s="3">
        <f>IF(MATCH($Q$1,$C3034:$C3037,0)&lt;(MATCH($R$1,$C3034:$C3037,0)),1*a_vote,0)+IF(MATCH($Q$1,$D3034:$D3037,0)&lt;MATCH($R$1,$D3034:$D3037,0),1*b_vote,0)+IF(MATCH($Q$1,$E3034:$E3037,0)&lt;MATCH($R$1,$E3034:$E3037,0),1*c_vote,0)+IF(MATCH($Q$1,$F3034:$F3037,0)&lt;MATCH($R$1,$F3034:$F3037,0),1*d_vote,0)</f>
        <v>0.78</v>
      </c>
      <c r="R3034" s="3">
        <f>IF(MATCH(Q$1,$C3034:$C3037,0)&gt;(MATCH(R$1,$C3034:$C3037,0)),1*a_vote,0)+IF(MATCH(Q$1,$D3034:$D3037,0)&gt;MATCH(R$1,$D3034:$D3037,0),1*b_vote,0)+IF(MATCH(Q$1,$E3034:$E3037,0)&gt;MATCH(R$1,$E3034:$E3037,0),1*c_vote,0)+IF(MATCH(Q$1,$F3034:$F3037,0)&gt;MATCH(R$1,$F3034:$F3037,0),1*d_vote,0)</f>
        <v>0.21999999999999997</v>
      </c>
      <c r="S3034" s="3">
        <f>IF(MATCH($S$1,$C3034:$C3037,0)&lt;(MATCH($T$1,$C3034:$C3037,0)),1*a_vote,0)+IF(MATCH($S$1,$D3034:$D3037,0)&lt;MATCH($T$1,$D3034:$D3037,0),1*b_vote,0)+IF(MATCH($S$1,$E3034:$E3037,0)&lt;MATCH($T$1,$E3034:$E3037,0),1*c_vote,0)+IF(MATCH($S$1,$F3034:$F3037,0)&lt;MATCH($T$1,$F3034:$F3037,0),1*d_vote,0)</f>
        <v>0.78</v>
      </c>
      <c r="T3034" s="3">
        <f>IF(MATCH(S$1,$C3034:$C3037,0)&gt;(MATCH(T$1,$C3034:$C3037,0)),1*a_vote,0)+IF(MATCH(S$1,$D3034:$D3037,0)&gt;MATCH(T$1,$D3034:$D3037,0),1*b_vote,0)+IF(MATCH(S$1,$E3034:$E3037,0)&gt;MATCH(T$1,$E3034:$E3037,0),1*c_vote,0)+IF(MATCH(S$1,$F3034:$F3037,0)&gt;MATCH(T$1,$F3034:$F3037,0),1*d_vote,0)</f>
        <v>0.21999999999999997</v>
      </c>
    </row>
    <row r="3035" spans="1:20" x14ac:dyDescent="0.25">
      <c r="A3035">
        <f t="shared" si="96"/>
        <v>3034</v>
      </c>
      <c r="B3035">
        <f t="shared" si="97"/>
        <v>759</v>
      </c>
      <c r="C3035" t="str">
        <f>INDEX('VBA code_permu_wo_repettn'!$T$3:$Y$6,COUNTIF('Profile-matrices_Condorcet'!$B$2:$B3035,'Profile-matrices_Condorcet'!$B3035),MATCH(INDEX('numeric possibilities'!D$3:D$1298,VLOOKUP($B3035,'numeric possibilities'!$C$3:$G$1298,1)),'VBA code_permu_wo_repettn'!$T$2:$Y$2))</f>
        <v>C</v>
      </c>
      <c r="D3035" t="str">
        <f>INDEX('VBA code_permu_wo_repettn'!$AA$3:$AF$6,COUNTIF('Profile-matrices_Condorcet'!$B$2:$B3035,'Profile-matrices_Condorcet'!$B3035),MATCH(INDEX('numeric possibilities'!E$3:E$1298,VLOOKUP($B3035,'numeric possibilities'!$C$3:$G$1298,1)),'VBA code_permu_wo_repettn'!$AA$2:$AF$2))</f>
        <v>A</v>
      </c>
      <c r="E3035" t="str">
        <f>INDEX('VBA code_permu_wo_repettn'!$AH$3:$AM$6,COUNTIF('Profile-matrices_Condorcet'!$B$2:$B3035,'Profile-matrices_Condorcet'!$B3035),MATCH(INDEX('numeric possibilities'!F$3:F$1298,VLOOKUP($B3035,'numeric possibilities'!$C$3:$G$1298,1)),'VBA code_permu_wo_repettn'!$AH$2:$AM$2))</f>
        <v>B</v>
      </c>
      <c r="F3035" t="str">
        <f>INDEX('VBA code_permu_wo_repettn'!$AO$3:$AT$6,COUNTIF('Profile-matrices_Condorcet'!$B$2:$B3035,'Profile-matrices_Condorcet'!$B3035),MATCH(INDEX('numeric possibilities'!G$3:G$1298,VLOOKUP($B3035,'numeric possibilities'!$C$3:$G$1298,1)),'VBA code_permu_wo_repettn'!$AO$2:$AT$2))</f>
        <v>B</v>
      </c>
      <c r="H3035" t="s">
        <v>15</v>
      </c>
      <c r="I3035" t="str">
        <f>IF(I3034&gt;J3034,$I$1,IF(I3034&lt;J3034,$J$1,0))</f>
        <v>B</v>
      </c>
      <c r="K3035" t="str">
        <f>IF(K3034&gt;L3034,$K$1,IF(K3034&lt;L3034,$L$1,0))</f>
        <v>A</v>
      </c>
      <c r="M3035" t="str">
        <f>IF(M3034&gt;N3034,$M$1,IF(M3034&lt;N3034,$N$1,0))</f>
        <v>A</v>
      </c>
      <c r="O3035" t="str">
        <f>IF(O3034&gt;P3034,$O$1,IF(O3034&lt;P3034,$P$1,0))</f>
        <v>C</v>
      </c>
      <c r="Q3035" t="str">
        <f>IF(Q3034&gt;R3034,$Q$1,IF(Q3034&lt;R3034,$R$1,0))</f>
        <v>B</v>
      </c>
      <c r="S3035" t="str">
        <f>IF(S3034&gt;T3034,$S$1,IF(S3034&lt;T3034,$T$1,0))</f>
        <v>C</v>
      </c>
    </row>
    <row r="3036" spans="1:20" x14ac:dyDescent="0.25">
      <c r="A3036">
        <f t="shared" si="96"/>
        <v>3035</v>
      </c>
      <c r="B3036">
        <f t="shared" si="97"/>
        <v>759</v>
      </c>
      <c r="C3036" t="str">
        <f>INDEX('VBA code_permu_wo_repettn'!$T$3:$Y$6,COUNTIF('Profile-matrices_Condorcet'!$B$2:$B3036,'Profile-matrices_Condorcet'!$B3036),MATCH(INDEX('numeric possibilities'!D$3:D$1298,VLOOKUP($B3036,'numeric possibilities'!$C$3:$G$1298,1)),'VBA code_permu_wo_repettn'!$T$2:$Y$2))</f>
        <v>B</v>
      </c>
      <c r="D3036" t="str">
        <f>INDEX('VBA code_permu_wo_repettn'!$AA$3:$AF$6,COUNTIF('Profile-matrices_Condorcet'!$B$2:$B3036,'Profile-matrices_Condorcet'!$B3036),MATCH(INDEX('numeric possibilities'!E$3:E$1298,VLOOKUP($B3036,'numeric possibilities'!$C$3:$G$1298,1)),'VBA code_permu_wo_repettn'!$AA$2:$AF$2))</f>
        <v>C</v>
      </c>
      <c r="E3036" t="str">
        <f>INDEX('VBA code_permu_wo_repettn'!$AH$3:$AM$6,COUNTIF('Profile-matrices_Condorcet'!$B$2:$B3036,'Profile-matrices_Condorcet'!$B3036),MATCH(INDEX('numeric possibilities'!F$3:F$1298,VLOOKUP($B3036,'numeric possibilities'!$C$3:$G$1298,1)),'VBA code_permu_wo_repettn'!$AH$2:$AM$2))</f>
        <v>D</v>
      </c>
      <c r="F3036" t="str">
        <f>INDEX('VBA code_permu_wo_repettn'!$AO$3:$AT$6,COUNTIF('Profile-matrices_Condorcet'!$B$2:$B3036,'Profile-matrices_Condorcet'!$B3036),MATCH(INDEX('numeric possibilities'!G$3:G$1298,VLOOKUP($B3036,'numeric possibilities'!$C$3:$G$1298,1)),'VBA code_permu_wo_repettn'!$AO$2:$AT$2))</f>
        <v>C</v>
      </c>
      <c r="I3036" t="s">
        <v>0</v>
      </c>
      <c r="J3036" t="s">
        <v>1</v>
      </c>
      <c r="K3036" t="s">
        <v>2</v>
      </c>
      <c r="L3036" t="s">
        <v>3</v>
      </c>
    </row>
    <row r="3037" spans="1:20" x14ac:dyDescent="0.25">
      <c r="A3037">
        <f t="shared" si="96"/>
        <v>3036</v>
      </c>
      <c r="B3037">
        <f t="shared" si="97"/>
        <v>759</v>
      </c>
      <c r="C3037" t="str">
        <f>INDEX('VBA code_permu_wo_repettn'!$T$3:$Y$6,COUNTIF('Profile-matrices_Condorcet'!$B$2:$B3037,'Profile-matrices_Condorcet'!$B3037),MATCH(INDEX('numeric possibilities'!D$3:D$1298,VLOOKUP($B3037,'numeric possibilities'!$C$3:$G$1298,1)),'VBA code_permu_wo_repettn'!$T$2:$Y$2))</f>
        <v>D</v>
      </c>
      <c r="D3037" t="str">
        <f>INDEX('VBA code_permu_wo_repettn'!$AA$3:$AF$6,COUNTIF('Profile-matrices_Condorcet'!$B$2:$B3037,'Profile-matrices_Condorcet'!$B3037),MATCH(INDEX('numeric possibilities'!E$3:E$1298,VLOOKUP($B3037,'numeric possibilities'!$C$3:$G$1298,1)),'VBA code_permu_wo_repettn'!$AA$2:$AF$2))</f>
        <v>D</v>
      </c>
      <c r="E3037" t="str">
        <f>INDEX('VBA code_permu_wo_repettn'!$AH$3:$AM$6,COUNTIF('Profile-matrices_Condorcet'!$B$2:$B3037,'Profile-matrices_Condorcet'!$B3037),MATCH(INDEX('numeric possibilities'!F$3:F$1298,VLOOKUP($B3037,'numeric possibilities'!$C$3:$G$1298,1)),'VBA code_permu_wo_repettn'!$AH$2:$AM$2))</f>
        <v>A</v>
      </c>
      <c r="F3037" t="str">
        <f>INDEX('VBA code_permu_wo_repettn'!$AO$3:$AT$6,COUNTIF('Profile-matrices_Condorcet'!$B$2:$B3037,'Profile-matrices_Condorcet'!$B3037),MATCH(INDEX('numeric possibilities'!G$3:G$1298,VLOOKUP($B3037,'numeric possibilities'!$C$3:$G$1298,1)),'VBA code_permu_wo_repettn'!$AO$2:$AT$2))</f>
        <v>A</v>
      </c>
      <c r="G3037" t="str">
        <f>IF(MAX(I3037:L3037)&gt;='numeric possibilities'!$B$4/2,INDEX('Profile-matrices_Condorcet'!I3036:L3036,1,MATCH(MAX('Profile-matrices_Condorcet'!I3037:L3037),'Profile-matrices_Condorcet'!I3037:L3037,0)),"NCW")</f>
        <v>NCW</v>
      </c>
      <c r="H3037" t="s">
        <v>13</v>
      </c>
      <c r="I3037" s="3">
        <f>COUNTIF($I3035:$S3035,I3036)</f>
        <v>2</v>
      </c>
      <c r="J3037" s="3">
        <f>COUNTIF($I3035:$S3035,J3036)</f>
        <v>2</v>
      </c>
      <c r="K3037" s="3">
        <f>COUNTIF($I3035:$S3035,K3036)</f>
        <v>2</v>
      </c>
      <c r="L3037" s="3">
        <f>COUNTIF($I3035:$S3035,L3036)</f>
        <v>0</v>
      </c>
    </row>
    <row r="3038" spans="1:20" x14ac:dyDescent="0.25">
      <c r="A3038">
        <f t="shared" si="96"/>
        <v>3037</v>
      </c>
      <c r="B3038">
        <f t="shared" si="97"/>
        <v>760</v>
      </c>
      <c r="C3038" t="str">
        <f>INDEX('VBA code_permu_wo_repettn'!$T$3:$Y$6,COUNTIF('Profile-matrices_Condorcet'!$B$2:$B3038,'Profile-matrices_Condorcet'!$B3038),MATCH(INDEX('numeric possibilities'!D$3:D$1298,VLOOKUP($B3038,'numeric possibilities'!$C$3:$G$1298,1)),'VBA code_permu_wo_repettn'!$T$2:$Y$2))</f>
        <v>A</v>
      </c>
      <c r="D3038" t="str">
        <f>INDEX('VBA code_permu_wo_repettn'!$AA$3:$AF$6,COUNTIF('Profile-matrices_Condorcet'!$B$2:$B3038,'Profile-matrices_Condorcet'!$B3038),MATCH(INDEX('numeric possibilities'!E$3:E$1298,VLOOKUP($B3038,'numeric possibilities'!$C$3:$G$1298,1)),'VBA code_permu_wo_repettn'!$AA$2:$AF$2))</f>
        <v>B</v>
      </c>
      <c r="E3038" t="str">
        <f>INDEX('VBA code_permu_wo_repettn'!$AH$3:$AM$6,COUNTIF('Profile-matrices_Condorcet'!$B$2:$B3038,'Profile-matrices_Condorcet'!$B3038),MATCH(INDEX('numeric possibilities'!F$3:F$1298,VLOOKUP($B3038,'numeric possibilities'!$C$3:$G$1298,1)),'VBA code_permu_wo_repettn'!$AH$2:$AM$2))</f>
        <v>C</v>
      </c>
      <c r="F3038" t="str">
        <f>INDEX('VBA code_permu_wo_repettn'!$AO$3:$AT$6,COUNTIF('Profile-matrices_Condorcet'!$B$2:$B3038,'Profile-matrices_Condorcet'!$B3038),MATCH(INDEX('numeric possibilities'!G$3:G$1298,VLOOKUP($B3038,'numeric possibilities'!$C$3:$G$1298,1)),'VBA code_permu_wo_repettn'!$AO$2:$AT$2))</f>
        <v>D</v>
      </c>
      <c r="H3038" t="s">
        <v>14</v>
      </c>
      <c r="I3038" s="3">
        <f>IF(MATCH(I$1,$C3038:$C3041,0)&lt;(MATCH(J$1,$C3038:$C3041,0)),1*a_vote,0)+IF(MATCH(I$1,$D3038:$D3041,0)&lt;MATCH(J$1,$D3038:$D3041,0),1*b_vote,0)+IF(MATCH(I$1,$E3038:$E3041,0)&lt;MATCH(J$1,$E3038:$E3041,0),1*c_vote,0)+IF(MATCH(I$1,$F3038:$F3041,0)&lt;MATCH(J$1,$F3038:$F3041,0),1*d_vote,0)</f>
        <v>0.27</v>
      </c>
      <c r="J3038" s="3">
        <f>IF(MATCH(I$1,$C3038:$C3041,0)&gt;(MATCH(J$1,$C3038:$C3041,0)),1*a_vote,0)+IF(MATCH(I$1,$D3038:$D3041,0)&gt;MATCH(J$1,$D3038:$D3041,0),1*b_vote,0)+IF(MATCH(I$1,$E3038:$E3041,0)&gt;MATCH(J$1,$E3038:$E3041,0),1*c_vote,0)+IF(MATCH(I$1,$F3038:$F3041,0)&gt;MATCH(J$1,$F3038:$F3041,0),1*d_vote,0)</f>
        <v>0.73</v>
      </c>
      <c r="K3038" s="3">
        <f>IF(MATCH($K$1,$C3038:$C3041,0)&lt;(MATCH($L$1,$C3038:$C3041,0)),1*a_vote,0)+IF(MATCH($K$1,$D3038:$D3041,0)&lt;MATCH($L$1,$D3038:$D3041,0),1*b_vote,0)+IF(MATCH($K$1,$E3038:$E3041,0)&lt;MATCH($L$1,$E3038:$E3041,0),1*c_vote,0)+IF(MATCH($K$1,$F3038:$F3041,0)&lt;MATCH($L$1,$F3038:$F3041,0),1*d_vote,0)</f>
        <v>0.53</v>
      </c>
      <c r="L3038" s="3">
        <f>IF(MATCH(K$1,$C3038:$C3041,0)&gt;(MATCH(L$1,$C3038:$C3041,0)),1*a_vote,0)+IF(MATCH(K$1,$D3038:$D3041,0)&gt;MATCH(L$1,$D3038:$D3041,0),1*b_vote,0)+IF(MATCH(K$1,$E3038:$E3041,0)&gt;MATCH(L$1,$E3038:$E3041,0),1*c_vote,0)+IF(MATCH(K$1,$F3038:$F3041,0)&gt;MATCH(L$1,$F3038:$F3041,0),1*d_vote,0)</f>
        <v>0.47</v>
      </c>
      <c r="M3038" s="3">
        <f>IF(MATCH($M$1,$C3038:$C3041,0)&lt;(MATCH($N$1,$C3038:$C3041,0)),1*a_vote,0)+IF(MATCH($M$1,$D3038:$D3041,0)&lt;MATCH($N$1,$D3038:$D3041,0),1*b_vote,0)+IF(MATCH($M$1,$E3038:$E3041,0)&lt;MATCH($N$1,$E3038:$E3041,0),1*c_vote,0)+IF(MATCH($M$1,$F3038:$F3041,0)&lt;MATCH($N$1,$F3038:$F3041,0),1*d_vote,0)</f>
        <v>0.53</v>
      </c>
      <c r="N3038" s="3">
        <f>IF(MATCH(M$1,$C3038:$C3041,0)&gt;(MATCH(N$1,$C3038:$C3041,0)),1*a_vote,0)+IF(MATCH(M$1,$D3038:$D3041,0)&gt;MATCH(N$1,$D3038:$D3041,0),1*b_vote,0)+IF(MATCH(M$1,$E3038:$E3041,0)&gt;MATCH(N$1,$E3038:$E3041,0),1*c_vote,0)+IF(MATCH(M$1,$F3038:$F3041,0)&gt;MATCH(N$1,$F3038:$F3041,0),1*d_vote,0)</f>
        <v>0.47</v>
      </c>
      <c r="O3038" s="3">
        <f>IF(MATCH($O$1,$C3038:$C3041,0)&lt;(MATCH($P$1,$C3038:$C3041,0)),1*a_vote,0)+IF(MATCH($O$1,$D3038:$D3041,0)&lt;MATCH($P$1,$D3038:$D3041,0),1*b_vote,0)+IF(MATCH($O$1,$E3038:$E3041,0)&lt;MATCH($P$1,$E3038:$E3041,0),1*c_vote,0)+IF(MATCH($O$1,$F3038:$F3041,0)&lt;MATCH($P$1,$F3038:$F3041,0),1*d_vote,0)</f>
        <v>0.48</v>
      </c>
      <c r="P3038" s="3">
        <f>IF(MATCH(O$1,$C3038:$C3041,0)&gt;(MATCH(P$1,$C3038:$C3041,0)),1*a_vote,0)+IF(MATCH(O$1,$D3038:$D3041,0)&gt;MATCH(P$1,$D3038:$D3041,0),1*b_vote,0)+IF(MATCH(O$1,$E3038:$E3041,0)&gt;MATCH(P$1,$E3038:$E3041,0),1*c_vote,0)+IF(MATCH(O$1,$F3038:$F3041,0)&gt;MATCH(P$1,$F3038:$F3041,0),1*d_vote,0)</f>
        <v>0.52</v>
      </c>
      <c r="Q3038" s="3">
        <f>IF(MATCH($Q$1,$C3038:$C3041,0)&lt;(MATCH($R$1,$C3038:$C3041,0)),1*a_vote,0)+IF(MATCH($Q$1,$D3038:$D3041,0)&lt;MATCH($R$1,$D3038:$D3041,0),1*b_vote,0)+IF(MATCH($Q$1,$E3038:$E3041,0)&lt;MATCH($R$1,$E3038:$E3041,0),1*c_vote,0)+IF(MATCH($Q$1,$F3038:$F3041,0)&lt;MATCH($R$1,$F3038:$F3041,0),1*d_vote,0)</f>
        <v>0.51</v>
      </c>
      <c r="R3038" s="3">
        <f>IF(MATCH(Q$1,$C3038:$C3041,0)&gt;(MATCH(R$1,$C3038:$C3041,0)),1*a_vote,0)+IF(MATCH(Q$1,$D3038:$D3041,0)&gt;MATCH(R$1,$D3038:$D3041,0),1*b_vote,0)+IF(MATCH(Q$1,$E3038:$E3041,0)&gt;MATCH(R$1,$E3038:$E3041,0),1*c_vote,0)+IF(MATCH(Q$1,$F3038:$F3041,0)&gt;MATCH(R$1,$F3038:$F3041,0),1*d_vote,0)</f>
        <v>0.49</v>
      </c>
      <c r="S3038" s="3">
        <f>IF(MATCH($S$1,$C3038:$C3041,0)&lt;(MATCH($T$1,$C3038:$C3041,0)),1*a_vote,0)+IF(MATCH($S$1,$D3038:$D3041,0)&lt;MATCH($T$1,$D3038:$D3041,0),1*b_vote,0)+IF(MATCH($S$1,$E3038:$E3041,0)&lt;MATCH($T$1,$E3038:$E3041,0),1*c_vote,0)+IF(MATCH($S$1,$F3038:$F3041,0)&lt;MATCH($T$1,$F3038:$F3041,0),1*d_vote,0)</f>
        <v>0.78</v>
      </c>
      <c r="T3038" s="3">
        <f>IF(MATCH(S$1,$C3038:$C3041,0)&gt;(MATCH(T$1,$C3038:$C3041,0)),1*a_vote,0)+IF(MATCH(S$1,$D3038:$D3041,0)&gt;MATCH(T$1,$D3038:$D3041,0),1*b_vote,0)+IF(MATCH(S$1,$E3038:$E3041,0)&gt;MATCH(T$1,$E3038:$E3041,0),1*c_vote,0)+IF(MATCH(S$1,$F3038:$F3041,0)&gt;MATCH(T$1,$F3038:$F3041,0),1*d_vote,0)</f>
        <v>0.21999999999999997</v>
      </c>
    </row>
    <row r="3039" spans="1:20" x14ac:dyDescent="0.25">
      <c r="A3039">
        <f t="shared" si="96"/>
        <v>3038</v>
      </c>
      <c r="B3039">
        <f t="shared" si="97"/>
        <v>760</v>
      </c>
      <c r="C3039" t="str">
        <f>INDEX('VBA code_permu_wo_repettn'!$T$3:$Y$6,COUNTIF('Profile-matrices_Condorcet'!$B$2:$B3039,'Profile-matrices_Condorcet'!$B3039),MATCH(INDEX('numeric possibilities'!D$3:D$1298,VLOOKUP($B3039,'numeric possibilities'!$C$3:$G$1298,1)),'VBA code_permu_wo_repettn'!$T$2:$Y$2))</f>
        <v>C</v>
      </c>
      <c r="D3039" t="str">
        <f>INDEX('VBA code_permu_wo_repettn'!$AA$3:$AF$6,COUNTIF('Profile-matrices_Condorcet'!$B$2:$B3039,'Profile-matrices_Condorcet'!$B3039),MATCH(INDEX('numeric possibilities'!E$3:E$1298,VLOOKUP($B3039,'numeric possibilities'!$C$3:$G$1298,1)),'VBA code_permu_wo_repettn'!$AA$2:$AF$2))</f>
        <v>A</v>
      </c>
      <c r="E3039" t="str">
        <f>INDEX('VBA code_permu_wo_repettn'!$AH$3:$AM$6,COUNTIF('Profile-matrices_Condorcet'!$B$2:$B3039,'Profile-matrices_Condorcet'!$B3039),MATCH(INDEX('numeric possibilities'!F$3:F$1298,VLOOKUP($B3039,'numeric possibilities'!$C$3:$G$1298,1)),'VBA code_permu_wo_repettn'!$AH$2:$AM$2))</f>
        <v>B</v>
      </c>
      <c r="F3039" t="str">
        <f>INDEX('VBA code_permu_wo_repettn'!$AO$3:$AT$6,COUNTIF('Profile-matrices_Condorcet'!$B$2:$B3039,'Profile-matrices_Condorcet'!$B3039),MATCH(INDEX('numeric possibilities'!G$3:G$1298,VLOOKUP($B3039,'numeric possibilities'!$C$3:$G$1298,1)),'VBA code_permu_wo_repettn'!$AO$2:$AT$2))</f>
        <v>B</v>
      </c>
      <c r="H3039" t="s">
        <v>15</v>
      </c>
      <c r="I3039" t="str">
        <f>IF(I3038&gt;J3038,$I$1,IF(I3038&lt;J3038,$J$1,0))</f>
        <v>B</v>
      </c>
      <c r="K3039" t="str">
        <f>IF(K3038&gt;L3038,$K$1,IF(K3038&lt;L3038,$L$1,0))</f>
        <v>A</v>
      </c>
      <c r="M3039" t="str">
        <f>IF(M3038&gt;N3038,$M$1,IF(M3038&lt;N3038,$N$1,0))</f>
        <v>A</v>
      </c>
      <c r="O3039" t="str">
        <f>IF(O3038&gt;P3038,$O$1,IF(O3038&lt;P3038,$P$1,0))</f>
        <v>C</v>
      </c>
      <c r="Q3039" t="str">
        <f>IF(Q3038&gt;R3038,$Q$1,IF(Q3038&lt;R3038,$R$1,0))</f>
        <v>B</v>
      </c>
      <c r="S3039" t="str">
        <f>IF(S3038&gt;T3038,$S$1,IF(S3038&lt;T3038,$T$1,0))</f>
        <v>C</v>
      </c>
    </row>
    <row r="3040" spans="1:20" x14ac:dyDescent="0.25">
      <c r="A3040">
        <f t="shared" si="96"/>
        <v>3039</v>
      </c>
      <c r="B3040">
        <f t="shared" si="97"/>
        <v>760</v>
      </c>
      <c r="C3040" t="str">
        <f>INDEX('VBA code_permu_wo_repettn'!$T$3:$Y$6,COUNTIF('Profile-matrices_Condorcet'!$B$2:$B3040,'Profile-matrices_Condorcet'!$B3040),MATCH(INDEX('numeric possibilities'!D$3:D$1298,VLOOKUP($B3040,'numeric possibilities'!$C$3:$G$1298,1)),'VBA code_permu_wo_repettn'!$T$2:$Y$2))</f>
        <v>D</v>
      </c>
      <c r="D3040" t="str">
        <f>INDEX('VBA code_permu_wo_repettn'!$AA$3:$AF$6,COUNTIF('Profile-matrices_Condorcet'!$B$2:$B3040,'Profile-matrices_Condorcet'!$B3040),MATCH(INDEX('numeric possibilities'!E$3:E$1298,VLOOKUP($B3040,'numeric possibilities'!$C$3:$G$1298,1)),'VBA code_permu_wo_repettn'!$AA$2:$AF$2))</f>
        <v>C</v>
      </c>
      <c r="E3040" t="str">
        <f>INDEX('VBA code_permu_wo_repettn'!$AH$3:$AM$6,COUNTIF('Profile-matrices_Condorcet'!$B$2:$B3040,'Profile-matrices_Condorcet'!$B3040),MATCH(INDEX('numeric possibilities'!F$3:F$1298,VLOOKUP($B3040,'numeric possibilities'!$C$3:$G$1298,1)),'VBA code_permu_wo_repettn'!$AH$2:$AM$2))</f>
        <v>D</v>
      </c>
      <c r="F3040" t="str">
        <f>INDEX('VBA code_permu_wo_repettn'!$AO$3:$AT$6,COUNTIF('Profile-matrices_Condorcet'!$B$2:$B3040,'Profile-matrices_Condorcet'!$B3040),MATCH(INDEX('numeric possibilities'!G$3:G$1298,VLOOKUP($B3040,'numeric possibilities'!$C$3:$G$1298,1)),'VBA code_permu_wo_repettn'!$AO$2:$AT$2))</f>
        <v>C</v>
      </c>
      <c r="I3040" t="s">
        <v>0</v>
      </c>
      <c r="J3040" t="s">
        <v>1</v>
      </c>
      <c r="K3040" t="s">
        <v>2</v>
      </c>
      <c r="L3040" t="s">
        <v>3</v>
      </c>
    </row>
    <row r="3041" spans="1:20" x14ac:dyDescent="0.25">
      <c r="A3041">
        <f t="shared" si="96"/>
        <v>3040</v>
      </c>
      <c r="B3041">
        <f t="shared" si="97"/>
        <v>760</v>
      </c>
      <c r="C3041" t="str">
        <f>INDEX('VBA code_permu_wo_repettn'!$T$3:$Y$6,COUNTIF('Profile-matrices_Condorcet'!$B$2:$B3041,'Profile-matrices_Condorcet'!$B3041),MATCH(INDEX('numeric possibilities'!D$3:D$1298,VLOOKUP($B3041,'numeric possibilities'!$C$3:$G$1298,1)),'VBA code_permu_wo_repettn'!$T$2:$Y$2))</f>
        <v>B</v>
      </c>
      <c r="D3041" t="str">
        <f>INDEX('VBA code_permu_wo_repettn'!$AA$3:$AF$6,COUNTIF('Profile-matrices_Condorcet'!$B$2:$B3041,'Profile-matrices_Condorcet'!$B3041),MATCH(INDEX('numeric possibilities'!E$3:E$1298,VLOOKUP($B3041,'numeric possibilities'!$C$3:$G$1298,1)),'VBA code_permu_wo_repettn'!$AA$2:$AF$2))</f>
        <v>D</v>
      </c>
      <c r="E3041" t="str">
        <f>INDEX('VBA code_permu_wo_repettn'!$AH$3:$AM$6,COUNTIF('Profile-matrices_Condorcet'!$B$2:$B3041,'Profile-matrices_Condorcet'!$B3041),MATCH(INDEX('numeric possibilities'!F$3:F$1298,VLOOKUP($B3041,'numeric possibilities'!$C$3:$G$1298,1)),'VBA code_permu_wo_repettn'!$AH$2:$AM$2))</f>
        <v>A</v>
      </c>
      <c r="F3041" t="str">
        <f>INDEX('VBA code_permu_wo_repettn'!$AO$3:$AT$6,COUNTIF('Profile-matrices_Condorcet'!$B$2:$B3041,'Profile-matrices_Condorcet'!$B3041),MATCH(INDEX('numeric possibilities'!G$3:G$1298,VLOOKUP($B3041,'numeric possibilities'!$C$3:$G$1298,1)),'VBA code_permu_wo_repettn'!$AO$2:$AT$2))</f>
        <v>A</v>
      </c>
      <c r="G3041" t="str">
        <f>IF(MAX(I3041:L3041)&gt;='numeric possibilities'!$B$4/2,INDEX('Profile-matrices_Condorcet'!I3040:L3040,1,MATCH(MAX('Profile-matrices_Condorcet'!I3041:L3041),'Profile-matrices_Condorcet'!I3041:L3041,0)),"NCW")</f>
        <v>NCW</v>
      </c>
      <c r="H3041" t="s">
        <v>13</v>
      </c>
      <c r="I3041" s="3">
        <f>COUNTIF($I3039:$S3039,I3040)</f>
        <v>2</v>
      </c>
      <c r="J3041" s="3">
        <f>COUNTIF($I3039:$S3039,J3040)</f>
        <v>2</v>
      </c>
      <c r="K3041" s="3">
        <f>COUNTIF($I3039:$S3039,K3040)</f>
        <v>2</v>
      </c>
      <c r="L3041" s="3">
        <f>COUNTIF($I3039:$S3039,L3040)</f>
        <v>0</v>
      </c>
    </row>
    <row r="3042" spans="1:20" x14ac:dyDescent="0.25">
      <c r="A3042">
        <f t="shared" si="96"/>
        <v>3041</v>
      </c>
      <c r="B3042">
        <f t="shared" si="97"/>
        <v>761</v>
      </c>
      <c r="C3042" t="str">
        <f>INDEX('VBA code_permu_wo_repettn'!$T$3:$Y$6,COUNTIF('Profile-matrices_Condorcet'!$B$2:$B3042,'Profile-matrices_Condorcet'!$B3042),MATCH(INDEX('numeric possibilities'!D$3:D$1298,VLOOKUP($B3042,'numeric possibilities'!$C$3:$G$1298,1)),'VBA code_permu_wo_repettn'!$T$2:$Y$2))</f>
        <v>A</v>
      </c>
      <c r="D3042" t="str">
        <f>INDEX('VBA code_permu_wo_repettn'!$AA$3:$AF$6,COUNTIF('Profile-matrices_Condorcet'!$B$2:$B3042,'Profile-matrices_Condorcet'!$B3042),MATCH(INDEX('numeric possibilities'!E$3:E$1298,VLOOKUP($B3042,'numeric possibilities'!$C$3:$G$1298,1)),'VBA code_permu_wo_repettn'!$AA$2:$AF$2))</f>
        <v>B</v>
      </c>
      <c r="E3042" t="str">
        <f>INDEX('VBA code_permu_wo_repettn'!$AH$3:$AM$6,COUNTIF('Profile-matrices_Condorcet'!$B$2:$B3042,'Profile-matrices_Condorcet'!$B3042),MATCH(INDEX('numeric possibilities'!F$3:F$1298,VLOOKUP($B3042,'numeric possibilities'!$C$3:$G$1298,1)),'VBA code_permu_wo_repettn'!$AH$2:$AM$2))</f>
        <v>C</v>
      </c>
      <c r="F3042" t="str">
        <f>INDEX('VBA code_permu_wo_repettn'!$AO$3:$AT$6,COUNTIF('Profile-matrices_Condorcet'!$B$2:$B3042,'Profile-matrices_Condorcet'!$B3042),MATCH(INDEX('numeric possibilities'!G$3:G$1298,VLOOKUP($B3042,'numeric possibilities'!$C$3:$G$1298,1)),'VBA code_permu_wo_repettn'!$AO$2:$AT$2))</f>
        <v>D</v>
      </c>
      <c r="H3042" t="s">
        <v>14</v>
      </c>
      <c r="I3042" s="3">
        <f>IF(MATCH(I$1,$C3042:$C3045,0)&lt;(MATCH(J$1,$C3042:$C3045,0)),1*a_vote,0)+IF(MATCH(I$1,$D3042:$D3045,0)&lt;MATCH(J$1,$D3042:$D3045,0),1*b_vote,0)+IF(MATCH(I$1,$E3042:$E3045,0)&lt;MATCH(J$1,$E3042:$E3045,0),1*c_vote,0)+IF(MATCH(I$1,$F3042:$F3045,0)&lt;MATCH(J$1,$F3042:$F3045,0),1*d_vote,0)</f>
        <v>0.27</v>
      </c>
      <c r="J3042" s="3">
        <f>IF(MATCH(I$1,$C3042:$C3045,0)&gt;(MATCH(J$1,$C3042:$C3045,0)),1*a_vote,0)+IF(MATCH(I$1,$D3042:$D3045,0)&gt;MATCH(J$1,$D3042:$D3045,0),1*b_vote,0)+IF(MATCH(I$1,$E3042:$E3045,0)&gt;MATCH(J$1,$E3042:$E3045,0),1*c_vote,0)+IF(MATCH(I$1,$F3042:$F3045,0)&gt;MATCH(J$1,$F3042:$F3045,0),1*d_vote,0)</f>
        <v>0.73</v>
      </c>
      <c r="K3042" s="3">
        <f>IF(MATCH($K$1,$C3042:$C3045,0)&lt;(MATCH($L$1,$C3042:$C3045,0)),1*a_vote,0)+IF(MATCH($K$1,$D3042:$D3045,0)&lt;MATCH($L$1,$D3042:$D3045,0),1*b_vote,0)+IF(MATCH($K$1,$E3042:$E3045,0)&lt;MATCH($L$1,$E3042:$E3045,0),1*c_vote,0)+IF(MATCH($K$1,$F3042:$F3045,0)&lt;MATCH($L$1,$F3042:$F3045,0),1*d_vote,0)</f>
        <v>0.53</v>
      </c>
      <c r="L3042" s="3">
        <f>IF(MATCH(K$1,$C3042:$C3045,0)&gt;(MATCH(L$1,$C3042:$C3045,0)),1*a_vote,0)+IF(MATCH(K$1,$D3042:$D3045,0)&gt;MATCH(L$1,$D3042:$D3045,0),1*b_vote,0)+IF(MATCH(K$1,$E3042:$E3045,0)&gt;MATCH(L$1,$E3042:$E3045,0),1*c_vote,0)+IF(MATCH(K$1,$F3042:$F3045,0)&gt;MATCH(L$1,$F3042:$F3045,0),1*d_vote,0)</f>
        <v>0.47</v>
      </c>
      <c r="M3042" s="3">
        <f>IF(MATCH($M$1,$C3042:$C3045,0)&lt;(MATCH($N$1,$C3042:$C3045,0)),1*a_vote,0)+IF(MATCH($M$1,$D3042:$D3045,0)&lt;MATCH($N$1,$D3042:$D3045,0),1*b_vote,0)+IF(MATCH($M$1,$E3042:$E3045,0)&lt;MATCH($N$1,$E3042:$E3045,0),1*c_vote,0)+IF(MATCH($M$1,$F3042:$F3045,0)&lt;MATCH($N$1,$F3042:$F3045,0),1*d_vote,0)</f>
        <v>0.53</v>
      </c>
      <c r="N3042" s="3">
        <f>IF(MATCH(M$1,$C3042:$C3045,0)&gt;(MATCH(N$1,$C3042:$C3045,0)),1*a_vote,0)+IF(MATCH(M$1,$D3042:$D3045,0)&gt;MATCH(N$1,$D3042:$D3045,0),1*b_vote,0)+IF(MATCH(M$1,$E3042:$E3045,0)&gt;MATCH(N$1,$E3042:$E3045,0),1*c_vote,0)+IF(MATCH(M$1,$F3042:$F3045,0)&gt;MATCH(N$1,$F3042:$F3045,0),1*d_vote,0)</f>
        <v>0.47</v>
      </c>
      <c r="O3042" s="3">
        <f>IF(MATCH($O$1,$C3042:$C3045,0)&lt;(MATCH($P$1,$C3042:$C3045,0)),1*a_vote,0)+IF(MATCH($O$1,$D3042:$D3045,0)&lt;MATCH($P$1,$D3042:$D3045,0),1*b_vote,0)+IF(MATCH($O$1,$E3042:$E3045,0)&lt;MATCH($P$1,$E3042:$E3045,0),1*c_vote,0)+IF(MATCH($O$1,$F3042:$F3045,0)&lt;MATCH($P$1,$F3042:$F3045,0),1*d_vote,0)</f>
        <v>0.75</v>
      </c>
      <c r="P3042" s="3">
        <f>IF(MATCH(O$1,$C3042:$C3045,0)&gt;(MATCH(P$1,$C3042:$C3045,0)),1*a_vote,0)+IF(MATCH(O$1,$D3042:$D3045,0)&gt;MATCH(P$1,$D3042:$D3045,0),1*b_vote,0)+IF(MATCH(O$1,$E3042:$E3045,0)&gt;MATCH(P$1,$E3042:$E3045,0),1*c_vote,0)+IF(MATCH(O$1,$F3042:$F3045,0)&gt;MATCH(P$1,$F3042:$F3045,0),1*d_vote,0)</f>
        <v>0.25</v>
      </c>
      <c r="Q3042" s="3">
        <f>IF(MATCH($Q$1,$C3042:$C3045,0)&lt;(MATCH($R$1,$C3042:$C3045,0)),1*a_vote,0)+IF(MATCH($Q$1,$D3042:$D3045,0)&lt;MATCH($R$1,$D3042:$D3045,0),1*b_vote,0)+IF(MATCH($Q$1,$E3042:$E3045,0)&lt;MATCH($R$1,$E3042:$E3045,0),1*c_vote,0)+IF(MATCH($Q$1,$F3042:$F3045,0)&lt;MATCH($R$1,$F3042:$F3045,0),1*d_vote,0)</f>
        <v>0.51</v>
      </c>
      <c r="R3042" s="3">
        <f>IF(MATCH(Q$1,$C3042:$C3045,0)&gt;(MATCH(R$1,$C3042:$C3045,0)),1*a_vote,0)+IF(MATCH(Q$1,$D3042:$D3045,0)&gt;MATCH(R$1,$D3042:$D3045,0),1*b_vote,0)+IF(MATCH(Q$1,$E3042:$E3045,0)&gt;MATCH(R$1,$E3042:$E3045,0),1*c_vote,0)+IF(MATCH(Q$1,$F3042:$F3045,0)&gt;MATCH(R$1,$F3042:$F3045,0),1*d_vote,0)</f>
        <v>0.49</v>
      </c>
      <c r="S3042" s="3">
        <f>IF(MATCH($S$1,$C3042:$C3045,0)&lt;(MATCH($T$1,$C3042:$C3045,0)),1*a_vote,0)+IF(MATCH($S$1,$D3042:$D3045,0)&lt;MATCH($T$1,$D3042:$D3045,0),1*b_vote,0)+IF(MATCH($S$1,$E3042:$E3045,0)&lt;MATCH($T$1,$E3042:$E3045,0),1*c_vote,0)+IF(MATCH($S$1,$F3042:$F3045,0)&lt;MATCH($T$1,$F3042:$F3045,0),1*d_vote,0)</f>
        <v>0.51</v>
      </c>
      <c r="T3042" s="3">
        <f>IF(MATCH(S$1,$C3042:$C3045,0)&gt;(MATCH(T$1,$C3042:$C3045,0)),1*a_vote,0)+IF(MATCH(S$1,$D3042:$D3045,0)&gt;MATCH(T$1,$D3042:$D3045,0),1*b_vote,0)+IF(MATCH(S$1,$E3042:$E3045,0)&gt;MATCH(T$1,$E3042:$E3045,0),1*c_vote,0)+IF(MATCH(S$1,$F3042:$F3045,0)&gt;MATCH(T$1,$F3042:$F3045,0),1*d_vote,0)</f>
        <v>0.49</v>
      </c>
    </row>
    <row r="3043" spans="1:20" x14ac:dyDescent="0.25">
      <c r="A3043">
        <f t="shared" si="96"/>
        <v>3042</v>
      </c>
      <c r="B3043">
        <f t="shared" si="97"/>
        <v>761</v>
      </c>
      <c r="C3043" t="str">
        <f>INDEX('VBA code_permu_wo_repettn'!$T$3:$Y$6,COUNTIF('Profile-matrices_Condorcet'!$B$2:$B3043,'Profile-matrices_Condorcet'!$B3043),MATCH(INDEX('numeric possibilities'!D$3:D$1298,VLOOKUP($B3043,'numeric possibilities'!$C$3:$G$1298,1)),'VBA code_permu_wo_repettn'!$T$2:$Y$2))</f>
        <v>D</v>
      </c>
      <c r="D3043" t="str">
        <f>INDEX('VBA code_permu_wo_repettn'!$AA$3:$AF$6,COUNTIF('Profile-matrices_Condorcet'!$B$2:$B3043,'Profile-matrices_Condorcet'!$B3043),MATCH(INDEX('numeric possibilities'!E$3:E$1298,VLOOKUP($B3043,'numeric possibilities'!$C$3:$G$1298,1)),'VBA code_permu_wo_repettn'!$AA$2:$AF$2))</f>
        <v>A</v>
      </c>
      <c r="E3043" t="str">
        <f>INDEX('VBA code_permu_wo_repettn'!$AH$3:$AM$6,COUNTIF('Profile-matrices_Condorcet'!$B$2:$B3043,'Profile-matrices_Condorcet'!$B3043),MATCH(INDEX('numeric possibilities'!F$3:F$1298,VLOOKUP($B3043,'numeric possibilities'!$C$3:$G$1298,1)),'VBA code_permu_wo_repettn'!$AH$2:$AM$2))</f>
        <v>B</v>
      </c>
      <c r="F3043" t="str">
        <f>INDEX('VBA code_permu_wo_repettn'!$AO$3:$AT$6,COUNTIF('Profile-matrices_Condorcet'!$B$2:$B3043,'Profile-matrices_Condorcet'!$B3043),MATCH(INDEX('numeric possibilities'!G$3:G$1298,VLOOKUP($B3043,'numeric possibilities'!$C$3:$G$1298,1)),'VBA code_permu_wo_repettn'!$AO$2:$AT$2))</f>
        <v>B</v>
      </c>
      <c r="H3043" t="s">
        <v>15</v>
      </c>
      <c r="I3043" t="str">
        <f>IF(I3042&gt;J3042,$I$1,IF(I3042&lt;J3042,$J$1,0))</f>
        <v>B</v>
      </c>
      <c r="K3043" t="str">
        <f>IF(K3042&gt;L3042,$K$1,IF(K3042&lt;L3042,$L$1,0))</f>
        <v>A</v>
      </c>
      <c r="M3043" t="str">
        <f>IF(M3042&gt;N3042,$M$1,IF(M3042&lt;N3042,$N$1,0))</f>
        <v>A</v>
      </c>
      <c r="O3043" t="str">
        <f>IF(O3042&gt;P3042,$O$1,IF(O3042&lt;P3042,$P$1,0))</f>
        <v>B</v>
      </c>
      <c r="Q3043" t="str">
        <f>IF(Q3042&gt;R3042,$Q$1,IF(Q3042&lt;R3042,$R$1,0))</f>
        <v>B</v>
      </c>
      <c r="S3043" t="str">
        <f>IF(S3042&gt;T3042,$S$1,IF(S3042&lt;T3042,$T$1,0))</f>
        <v>C</v>
      </c>
    </row>
    <row r="3044" spans="1:20" x14ac:dyDescent="0.25">
      <c r="A3044">
        <f t="shared" si="96"/>
        <v>3043</v>
      </c>
      <c r="B3044">
        <f t="shared" si="97"/>
        <v>761</v>
      </c>
      <c r="C3044" t="str">
        <f>INDEX('VBA code_permu_wo_repettn'!$T$3:$Y$6,COUNTIF('Profile-matrices_Condorcet'!$B$2:$B3044,'Profile-matrices_Condorcet'!$B3044),MATCH(INDEX('numeric possibilities'!D$3:D$1298,VLOOKUP($B3044,'numeric possibilities'!$C$3:$G$1298,1)),'VBA code_permu_wo_repettn'!$T$2:$Y$2))</f>
        <v>B</v>
      </c>
      <c r="D3044" t="str">
        <f>INDEX('VBA code_permu_wo_repettn'!$AA$3:$AF$6,COUNTIF('Profile-matrices_Condorcet'!$B$2:$B3044,'Profile-matrices_Condorcet'!$B3044),MATCH(INDEX('numeric possibilities'!E$3:E$1298,VLOOKUP($B3044,'numeric possibilities'!$C$3:$G$1298,1)),'VBA code_permu_wo_repettn'!$AA$2:$AF$2))</f>
        <v>C</v>
      </c>
      <c r="E3044" t="str">
        <f>INDEX('VBA code_permu_wo_repettn'!$AH$3:$AM$6,COUNTIF('Profile-matrices_Condorcet'!$B$2:$B3044,'Profile-matrices_Condorcet'!$B3044),MATCH(INDEX('numeric possibilities'!F$3:F$1298,VLOOKUP($B3044,'numeric possibilities'!$C$3:$G$1298,1)),'VBA code_permu_wo_repettn'!$AH$2:$AM$2))</f>
        <v>D</v>
      </c>
      <c r="F3044" t="str">
        <f>INDEX('VBA code_permu_wo_repettn'!$AO$3:$AT$6,COUNTIF('Profile-matrices_Condorcet'!$B$2:$B3044,'Profile-matrices_Condorcet'!$B3044),MATCH(INDEX('numeric possibilities'!G$3:G$1298,VLOOKUP($B3044,'numeric possibilities'!$C$3:$G$1298,1)),'VBA code_permu_wo_repettn'!$AO$2:$AT$2))</f>
        <v>C</v>
      </c>
      <c r="I3044" t="s">
        <v>0</v>
      </c>
      <c r="J3044" t="s">
        <v>1</v>
      </c>
      <c r="K3044" t="s">
        <v>2</v>
      </c>
      <c r="L3044" t="s">
        <v>3</v>
      </c>
    </row>
    <row r="3045" spans="1:20" x14ac:dyDescent="0.25">
      <c r="A3045">
        <f t="shared" si="96"/>
        <v>3044</v>
      </c>
      <c r="B3045">
        <f t="shared" si="97"/>
        <v>761</v>
      </c>
      <c r="C3045" t="str">
        <f>INDEX('VBA code_permu_wo_repettn'!$T$3:$Y$6,COUNTIF('Profile-matrices_Condorcet'!$B$2:$B3045,'Profile-matrices_Condorcet'!$B3045),MATCH(INDEX('numeric possibilities'!D$3:D$1298,VLOOKUP($B3045,'numeric possibilities'!$C$3:$G$1298,1)),'VBA code_permu_wo_repettn'!$T$2:$Y$2))</f>
        <v>C</v>
      </c>
      <c r="D3045" t="str">
        <f>INDEX('VBA code_permu_wo_repettn'!$AA$3:$AF$6,COUNTIF('Profile-matrices_Condorcet'!$B$2:$B3045,'Profile-matrices_Condorcet'!$B3045),MATCH(INDEX('numeric possibilities'!E$3:E$1298,VLOOKUP($B3045,'numeric possibilities'!$C$3:$G$1298,1)),'VBA code_permu_wo_repettn'!$AA$2:$AF$2))</f>
        <v>D</v>
      </c>
      <c r="E3045" t="str">
        <f>INDEX('VBA code_permu_wo_repettn'!$AH$3:$AM$6,COUNTIF('Profile-matrices_Condorcet'!$B$2:$B3045,'Profile-matrices_Condorcet'!$B3045),MATCH(INDEX('numeric possibilities'!F$3:F$1298,VLOOKUP($B3045,'numeric possibilities'!$C$3:$G$1298,1)),'VBA code_permu_wo_repettn'!$AH$2:$AM$2))</f>
        <v>A</v>
      </c>
      <c r="F3045" t="str">
        <f>INDEX('VBA code_permu_wo_repettn'!$AO$3:$AT$6,COUNTIF('Profile-matrices_Condorcet'!$B$2:$B3045,'Profile-matrices_Condorcet'!$B3045),MATCH(INDEX('numeric possibilities'!G$3:G$1298,VLOOKUP($B3045,'numeric possibilities'!$C$3:$G$1298,1)),'VBA code_permu_wo_repettn'!$AO$2:$AT$2))</f>
        <v>A</v>
      </c>
      <c r="G3045" t="str">
        <f>IF(MAX(I3045:L3045)&gt;='numeric possibilities'!$B$4/2,INDEX('Profile-matrices_Condorcet'!I3044:L3044,1,MATCH(MAX('Profile-matrices_Condorcet'!I3045:L3045),'Profile-matrices_Condorcet'!I3045:L3045,0)),"NCW")</f>
        <v>B</v>
      </c>
      <c r="H3045" t="s">
        <v>13</v>
      </c>
      <c r="I3045" s="3">
        <f>COUNTIF($I3043:$S3043,I3044)</f>
        <v>2</v>
      </c>
      <c r="J3045" s="3">
        <f>COUNTIF($I3043:$S3043,J3044)</f>
        <v>3</v>
      </c>
      <c r="K3045" s="3">
        <f>COUNTIF($I3043:$S3043,K3044)</f>
        <v>1</v>
      </c>
      <c r="L3045" s="3">
        <f>COUNTIF($I3043:$S3043,L3044)</f>
        <v>0</v>
      </c>
    </row>
    <row r="3046" spans="1:20" x14ac:dyDescent="0.25">
      <c r="A3046">
        <f t="shared" si="96"/>
        <v>3045</v>
      </c>
      <c r="B3046">
        <f t="shared" si="97"/>
        <v>762</v>
      </c>
      <c r="C3046" t="str">
        <f>INDEX('VBA code_permu_wo_repettn'!$T$3:$Y$6,COUNTIF('Profile-matrices_Condorcet'!$B$2:$B3046,'Profile-matrices_Condorcet'!$B3046),MATCH(INDEX('numeric possibilities'!D$3:D$1298,VLOOKUP($B3046,'numeric possibilities'!$C$3:$G$1298,1)),'VBA code_permu_wo_repettn'!$T$2:$Y$2))</f>
        <v>A</v>
      </c>
      <c r="D3046" t="str">
        <f>INDEX('VBA code_permu_wo_repettn'!$AA$3:$AF$6,COUNTIF('Profile-matrices_Condorcet'!$B$2:$B3046,'Profile-matrices_Condorcet'!$B3046),MATCH(INDEX('numeric possibilities'!E$3:E$1298,VLOOKUP($B3046,'numeric possibilities'!$C$3:$G$1298,1)),'VBA code_permu_wo_repettn'!$AA$2:$AF$2))</f>
        <v>B</v>
      </c>
      <c r="E3046" t="str">
        <f>INDEX('VBA code_permu_wo_repettn'!$AH$3:$AM$6,COUNTIF('Profile-matrices_Condorcet'!$B$2:$B3046,'Profile-matrices_Condorcet'!$B3046),MATCH(INDEX('numeric possibilities'!F$3:F$1298,VLOOKUP($B3046,'numeric possibilities'!$C$3:$G$1298,1)),'VBA code_permu_wo_repettn'!$AH$2:$AM$2))</f>
        <v>C</v>
      </c>
      <c r="F3046" t="str">
        <f>INDEX('VBA code_permu_wo_repettn'!$AO$3:$AT$6,COUNTIF('Profile-matrices_Condorcet'!$B$2:$B3046,'Profile-matrices_Condorcet'!$B3046),MATCH(INDEX('numeric possibilities'!G$3:G$1298,VLOOKUP($B3046,'numeric possibilities'!$C$3:$G$1298,1)),'VBA code_permu_wo_repettn'!$AO$2:$AT$2))</f>
        <v>D</v>
      </c>
      <c r="H3046" t="s">
        <v>14</v>
      </c>
      <c r="I3046" s="3">
        <f>IF(MATCH(I$1,$C3046:$C3049,0)&lt;(MATCH(J$1,$C3046:$C3049,0)),1*a_vote,0)+IF(MATCH(I$1,$D3046:$D3049,0)&lt;MATCH(J$1,$D3046:$D3049,0),1*b_vote,0)+IF(MATCH(I$1,$E3046:$E3049,0)&lt;MATCH(J$1,$E3046:$E3049,0),1*c_vote,0)+IF(MATCH(I$1,$F3046:$F3049,0)&lt;MATCH(J$1,$F3046:$F3049,0),1*d_vote,0)</f>
        <v>0.27</v>
      </c>
      <c r="J3046" s="3">
        <f>IF(MATCH(I$1,$C3046:$C3049,0)&gt;(MATCH(J$1,$C3046:$C3049,0)),1*a_vote,0)+IF(MATCH(I$1,$D3046:$D3049,0)&gt;MATCH(J$1,$D3046:$D3049,0),1*b_vote,0)+IF(MATCH(I$1,$E3046:$E3049,0)&gt;MATCH(J$1,$E3046:$E3049,0),1*c_vote,0)+IF(MATCH(I$1,$F3046:$F3049,0)&gt;MATCH(J$1,$F3046:$F3049,0),1*d_vote,0)</f>
        <v>0.73</v>
      </c>
      <c r="K3046" s="3">
        <f>IF(MATCH($K$1,$C3046:$C3049,0)&lt;(MATCH($L$1,$C3046:$C3049,0)),1*a_vote,0)+IF(MATCH($K$1,$D3046:$D3049,0)&lt;MATCH($L$1,$D3046:$D3049,0),1*b_vote,0)+IF(MATCH($K$1,$E3046:$E3049,0)&lt;MATCH($L$1,$E3046:$E3049,0),1*c_vote,0)+IF(MATCH($K$1,$F3046:$F3049,0)&lt;MATCH($L$1,$F3046:$F3049,0),1*d_vote,0)</f>
        <v>0.53</v>
      </c>
      <c r="L3046" s="3">
        <f>IF(MATCH(K$1,$C3046:$C3049,0)&gt;(MATCH(L$1,$C3046:$C3049,0)),1*a_vote,0)+IF(MATCH(K$1,$D3046:$D3049,0)&gt;MATCH(L$1,$D3046:$D3049,0),1*b_vote,0)+IF(MATCH(K$1,$E3046:$E3049,0)&gt;MATCH(L$1,$E3046:$E3049,0),1*c_vote,0)+IF(MATCH(K$1,$F3046:$F3049,0)&gt;MATCH(L$1,$F3046:$F3049,0),1*d_vote,0)</f>
        <v>0.47</v>
      </c>
      <c r="M3046" s="3">
        <f>IF(MATCH($M$1,$C3046:$C3049,0)&lt;(MATCH($N$1,$C3046:$C3049,0)),1*a_vote,0)+IF(MATCH($M$1,$D3046:$D3049,0)&lt;MATCH($N$1,$D3046:$D3049,0),1*b_vote,0)+IF(MATCH($M$1,$E3046:$E3049,0)&lt;MATCH($N$1,$E3046:$E3049,0),1*c_vote,0)+IF(MATCH($M$1,$F3046:$F3049,0)&lt;MATCH($N$1,$F3046:$F3049,0),1*d_vote,0)</f>
        <v>0.53</v>
      </c>
      <c r="N3046" s="3">
        <f>IF(MATCH(M$1,$C3046:$C3049,0)&gt;(MATCH(N$1,$C3046:$C3049,0)),1*a_vote,0)+IF(MATCH(M$1,$D3046:$D3049,0)&gt;MATCH(N$1,$D3046:$D3049,0),1*b_vote,0)+IF(MATCH(M$1,$E3046:$E3049,0)&gt;MATCH(N$1,$E3046:$E3049,0),1*c_vote,0)+IF(MATCH(M$1,$F3046:$F3049,0)&gt;MATCH(N$1,$F3046:$F3049,0),1*d_vote,0)</f>
        <v>0.47</v>
      </c>
      <c r="O3046" s="3">
        <f>IF(MATCH($O$1,$C3046:$C3049,0)&lt;(MATCH($P$1,$C3046:$C3049,0)),1*a_vote,0)+IF(MATCH($O$1,$D3046:$D3049,0)&lt;MATCH($P$1,$D3046:$D3049,0),1*b_vote,0)+IF(MATCH($O$1,$E3046:$E3049,0)&lt;MATCH($P$1,$E3046:$E3049,0),1*c_vote,0)+IF(MATCH($O$1,$F3046:$F3049,0)&lt;MATCH($P$1,$F3046:$F3049,0),1*d_vote,0)</f>
        <v>0.48</v>
      </c>
      <c r="P3046" s="3">
        <f>IF(MATCH(O$1,$C3046:$C3049,0)&gt;(MATCH(P$1,$C3046:$C3049,0)),1*a_vote,0)+IF(MATCH(O$1,$D3046:$D3049,0)&gt;MATCH(P$1,$D3046:$D3049,0),1*b_vote,0)+IF(MATCH(O$1,$E3046:$E3049,0)&gt;MATCH(P$1,$E3046:$E3049,0),1*c_vote,0)+IF(MATCH(O$1,$F3046:$F3049,0)&gt;MATCH(P$1,$F3046:$F3049,0),1*d_vote,0)</f>
        <v>0.52</v>
      </c>
      <c r="Q3046" s="3">
        <f>IF(MATCH($Q$1,$C3046:$C3049,0)&lt;(MATCH($R$1,$C3046:$C3049,0)),1*a_vote,0)+IF(MATCH($Q$1,$D3046:$D3049,0)&lt;MATCH($R$1,$D3046:$D3049,0),1*b_vote,0)+IF(MATCH($Q$1,$E3046:$E3049,0)&lt;MATCH($R$1,$E3046:$E3049,0),1*c_vote,0)+IF(MATCH($Q$1,$F3046:$F3049,0)&lt;MATCH($R$1,$F3046:$F3049,0),1*d_vote,0)</f>
        <v>0.51</v>
      </c>
      <c r="R3046" s="3">
        <f>IF(MATCH(Q$1,$C3046:$C3049,0)&gt;(MATCH(R$1,$C3046:$C3049,0)),1*a_vote,0)+IF(MATCH(Q$1,$D3046:$D3049,0)&gt;MATCH(R$1,$D3046:$D3049,0),1*b_vote,0)+IF(MATCH(Q$1,$E3046:$E3049,0)&gt;MATCH(R$1,$E3046:$E3049,0),1*c_vote,0)+IF(MATCH(Q$1,$F3046:$F3049,0)&gt;MATCH(R$1,$F3046:$F3049,0),1*d_vote,0)</f>
        <v>0.49</v>
      </c>
      <c r="S3046" s="3">
        <f>IF(MATCH($S$1,$C3046:$C3049,0)&lt;(MATCH($T$1,$C3046:$C3049,0)),1*a_vote,0)+IF(MATCH($S$1,$D3046:$D3049,0)&lt;MATCH($T$1,$D3046:$D3049,0),1*b_vote,0)+IF(MATCH($S$1,$E3046:$E3049,0)&lt;MATCH($T$1,$E3046:$E3049,0),1*c_vote,0)+IF(MATCH($S$1,$F3046:$F3049,0)&lt;MATCH($T$1,$F3046:$F3049,0),1*d_vote,0)</f>
        <v>0.51</v>
      </c>
      <c r="T3046" s="3">
        <f>IF(MATCH(S$1,$C3046:$C3049,0)&gt;(MATCH(T$1,$C3046:$C3049,0)),1*a_vote,0)+IF(MATCH(S$1,$D3046:$D3049,0)&gt;MATCH(T$1,$D3046:$D3049,0),1*b_vote,0)+IF(MATCH(S$1,$E3046:$E3049,0)&gt;MATCH(T$1,$E3046:$E3049,0),1*c_vote,0)+IF(MATCH(S$1,$F3046:$F3049,0)&gt;MATCH(T$1,$F3046:$F3049,0),1*d_vote,0)</f>
        <v>0.49</v>
      </c>
    </row>
    <row r="3047" spans="1:20" x14ac:dyDescent="0.25">
      <c r="A3047">
        <f t="shared" si="96"/>
        <v>3046</v>
      </c>
      <c r="B3047">
        <f t="shared" si="97"/>
        <v>762</v>
      </c>
      <c r="C3047" t="str">
        <f>INDEX('VBA code_permu_wo_repettn'!$T$3:$Y$6,COUNTIF('Profile-matrices_Condorcet'!$B$2:$B3047,'Profile-matrices_Condorcet'!$B3047),MATCH(INDEX('numeric possibilities'!D$3:D$1298,VLOOKUP($B3047,'numeric possibilities'!$C$3:$G$1298,1)),'VBA code_permu_wo_repettn'!$T$2:$Y$2))</f>
        <v>D</v>
      </c>
      <c r="D3047" t="str">
        <f>INDEX('VBA code_permu_wo_repettn'!$AA$3:$AF$6,COUNTIF('Profile-matrices_Condorcet'!$B$2:$B3047,'Profile-matrices_Condorcet'!$B3047),MATCH(INDEX('numeric possibilities'!E$3:E$1298,VLOOKUP($B3047,'numeric possibilities'!$C$3:$G$1298,1)),'VBA code_permu_wo_repettn'!$AA$2:$AF$2))</f>
        <v>A</v>
      </c>
      <c r="E3047" t="str">
        <f>INDEX('VBA code_permu_wo_repettn'!$AH$3:$AM$6,COUNTIF('Profile-matrices_Condorcet'!$B$2:$B3047,'Profile-matrices_Condorcet'!$B3047),MATCH(INDEX('numeric possibilities'!F$3:F$1298,VLOOKUP($B3047,'numeric possibilities'!$C$3:$G$1298,1)),'VBA code_permu_wo_repettn'!$AH$2:$AM$2))</f>
        <v>B</v>
      </c>
      <c r="F3047" t="str">
        <f>INDEX('VBA code_permu_wo_repettn'!$AO$3:$AT$6,COUNTIF('Profile-matrices_Condorcet'!$B$2:$B3047,'Profile-matrices_Condorcet'!$B3047),MATCH(INDEX('numeric possibilities'!G$3:G$1298,VLOOKUP($B3047,'numeric possibilities'!$C$3:$G$1298,1)),'VBA code_permu_wo_repettn'!$AO$2:$AT$2))</f>
        <v>B</v>
      </c>
      <c r="H3047" t="s">
        <v>15</v>
      </c>
      <c r="I3047" t="str">
        <f>IF(I3046&gt;J3046,$I$1,IF(I3046&lt;J3046,$J$1,0))</f>
        <v>B</v>
      </c>
      <c r="K3047" t="str">
        <f>IF(K3046&gt;L3046,$K$1,IF(K3046&lt;L3046,$L$1,0))</f>
        <v>A</v>
      </c>
      <c r="M3047" t="str">
        <f>IF(M3046&gt;N3046,$M$1,IF(M3046&lt;N3046,$N$1,0))</f>
        <v>A</v>
      </c>
      <c r="O3047" t="str">
        <f>IF(O3046&gt;P3046,$O$1,IF(O3046&lt;P3046,$P$1,0))</f>
        <v>C</v>
      </c>
      <c r="Q3047" t="str">
        <f>IF(Q3046&gt;R3046,$Q$1,IF(Q3046&lt;R3046,$R$1,0))</f>
        <v>B</v>
      </c>
      <c r="S3047" t="str">
        <f>IF(S3046&gt;T3046,$S$1,IF(S3046&lt;T3046,$T$1,0))</f>
        <v>C</v>
      </c>
    </row>
    <row r="3048" spans="1:20" x14ac:dyDescent="0.25">
      <c r="A3048">
        <f t="shared" si="96"/>
        <v>3047</v>
      </c>
      <c r="B3048">
        <f t="shared" si="97"/>
        <v>762</v>
      </c>
      <c r="C3048" t="str">
        <f>INDEX('VBA code_permu_wo_repettn'!$T$3:$Y$6,COUNTIF('Profile-matrices_Condorcet'!$B$2:$B3048,'Profile-matrices_Condorcet'!$B3048),MATCH(INDEX('numeric possibilities'!D$3:D$1298,VLOOKUP($B3048,'numeric possibilities'!$C$3:$G$1298,1)),'VBA code_permu_wo_repettn'!$T$2:$Y$2))</f>
        <v>C</v>
      </c>
      <c r="D3048" t="str">
        <f>INDEX('VBA code_permu_wo_repettn'!$AA$3:$AF$6,COUNTIF('Profile-matrices_Condorcet'!$B$2:$B3048,'Profile-matrices_Condorcet'!$B3048),MATCH(INDEX('numeric possibilities'!E$3:E$1298,VLOOKUP($B3048,'numeric possibilities'!$C$3:$G$1298,1)),'VBA code_permu_wo_repettn'!$AA$2:$AF$2))</f>
        <v>C</v>
      </c>
      <c r="E3048" t="str">
        <f>INDEX('VBA code_permu_wo_repettn'!$AH$3:$AM$6,COUNTIF('Profile-matrices_Condorcet'!$B$2:$B3048,'Profile-matrices_Condorcet'!$B3048),MATCH(INDEX('numeric possibilities'!F$3:F$1298,VLOOKUP($B3048,'numeric possibilities'!$C$3:$G$1298,1)),'VBA code_permu_wo_repettn'!$AH$2:$AM$2))</f>
        <v>D</v>
      </c>
      <c r="F3048" t="str">
        <f>INDEX('VBA code_permu_wo_repettn'!$AO$3:$AT$6,COUNTIF('Profile-matrices_Condorcet'!$B$2:$B3048,'Profile-matrices_Condorcet'!$B3048),MATCH(INDEX('numeric possibilities'!G$3:G$1298,VLOOKUP($B3048,'numeric possibilities'!$C$3:$G$1298,1)),'VBA code_permu_wo_repettn'!$AO$2:$AT$2))</f>
        <v>C</v>
      </c>
      <c r="I3048" t="s">
        <v>0</v>
      </c>
      <c r="J3048" t="s">
        <v>1</v>
      </c>
      <c r="K3048" t="s">
        <v>2</v>
      </c>
      <c r="L3048" t="s">
        <v>3</v>
      </c>
    </row>
    <row r="3049" spans="1:20" x14ac:dyDescent="0.25">
      <c r="A3049">
        <f t="shared" si="96"/>
        <v>3048</v>
      </c>
      <c r="B3049">
        <f t="shared" si="97"/>
        <v>762</v>
      </c>
      <c r="C3049" t="str">
        <f>INDEX('VBA code_permu_wo_repettn'!$T$3:$Y$6,COUNTIF('Profile-matrices_Condorcet'!$B$2:$B3049,'Profile-matrices_Condorcet'!$B3049),MATCH(INDEX('numeric possibilities'!D$3:D$1298,VLOOKUP($B3049,'numeric possibilities'!$C$3:$G$1298,1)),'VBA code_permu_wo_repettn'!$T$2:$Y$2))</f>
        <v>B</v>
      </c>
      <c r="D3049" t="str">
        <f>INDEX('VBA code_permu_wo_repettn'!$AA$3:$AF$6,COUNTIF('Profile-matrices_Condorcet'!$B$2:$B3049,'Profile-matrices_Condorcet'!$B3049),MATCH(INDEX('numeric possibilities'!E$3:E$1298,VLOOKUP($B3049,'numeric possibilities'!$C$3:$G$1298,1)),'VBA code_permu_wo_repettn'!$AA$2:$AF$2))</f>
        <v>D</v>
      </c>
      <c r="E3049" t="str">
        <f>INDEX('VBA code_permu_wo_repettn'!$AH$3:$AM$6,COUNTIF('Profile-matrices_Condorcet'!$B$2:$B3049,'Profile-matrices_Condorcet'!$B3049),MATCH(INDEX('numeric possibilities'!F$3:F$1298,VLOOKUP($B3049,'numeric possibilities'!$C$3:$G$1298,1)),'VBA code_permu_wo_repettn'!$AH$2:$AM$2))</f>
        <v>A</v>
      </c>
      <c r="F3049" t="str">
        <f>INDEX('VBA code_permu_wo_repettn'!$AO$3:$AT$6,COUNTIF('Profile-matrices_Condorcet'!$B$2:$B3049,'Profile-matrices_Condorcet'!$B3049),MATCH(INDEX('numeric possibilities'!G$3:G$1298,VLOOKUP($B3049,'numeric possibilities'!$C$3:$G$1298,1)),'VBA code_permu_wo_repettn'!$AO$2:$AT$2))</f>
        <v>A</v>
      </c>
      <c r="G3049" t="str">
        <f>IF(MAX(I3049:L3049)&gt;='numeric possibilities'!$B$4/2,INDEX('Profile-matrices_Condorcet'!I3048:L3048,1,MATCH(MAX('Profile-matrices_Condorcet'!I3049:L3049),'Profile-matrices_Condorcet'!I3049:L3049,0)),"NCW")</f>
        <v>NCW</v>
      </c>
      <c r="H3049" t="s">
        <v>13</v>
      </c>
      <c r="I3049" s="3">
        <f>COUNTIF($I3047:$S3047,I3048)</f>
        <v>2</v>
      </c>
      <c r="J3049" s="3">
        <f>COUNTIF($I3047:$S3047,J3048)</f>
        <v>2</v>
      </c>
      <c r="K3049" s="3">
        <f>COUNTIF($I3047:$S3047,K3048)</f>
        <v>2</v>
      </c>
      <c r="L3049" s="3">
        <f>COUNTIF($I3047:$S3047,L3048)</f>
        <v>0</v>
      </c>
    </row>
    <row r="3050" spans="1:20" x14ac:dyDescent="0.25">
      <c r="A3050">
        <f t="shared" si="96"/>
        <v>3049</v>
      </c>
      <c r="B3050">
        <f t="shared" si="97"/>
        <v>763</v>
      </c>
      <c r="C3050" t="str">
        <f>INDEX('VBA code_permu_wo_repettn'!$T$3:$Y$6,COUNTIF('Profile-matrices_Condorcet'!$B$2:$B3050,'Profile-matrices_Condorcet'!$B3050),MATCH(INDEX('numeric possibilities'!D$3:D$1298,VLOOKUP($B3050,'numeric possibilities'!$C$3:$G$1298,1)),'VBA code_permu_wo_repettn'!$T$2:$Y$2))</f>
        <v>A</v>
      </c>
      <c r="D3050" t="str">
        <f>INDEX('VBA code_permu_wo_repettn'!$AA$3:$AF$6,COUNTIF('Profile-matrices_Condorcet'!$B$2:$B3050,'Profile-matrices_Condorcet'!$B3050),MATCH(INDEX('numeric possibilities'!E$3:E$1298,VLOOKUP($B3050,'numeric possibilities'!$C$3:$G$1298,1)),'VBA code_permu_wo_repettn'!$AA$2:$AF$2))</f>
        <v>B</v>
      </c>
      <c r="E3050" t="str">
        <f>INDEX('VBA code_permu_wo_repettn'!$AH$3:$AM$6,COUNTIF('Profile-matrices_Condorcet'!$B$2:$B3050,'Profile-matrices_Condorcet'!$B3050),MATCH(INDEX('numeric possibilities'!F$3:F$1298,VLOOKUP($B3050,'numeric possibilities'!$C$3:$G$1298,1)),'VBA code_permu_wo_repettn'!$AH$2:$AM$2))</f>
        <v>C</v>
      </c>
      <c r="F3050" t="str">
        <f>INDEX('VBA code_permu_wo_repettn'!$AO$3:$AT$6,COUNTIF('Profile-matrices_Condorcet'!$B$2:$B3050,'Profile-matrices_Condorcet'!$B3050),MATCH(INDEX('numeric possibilities'!G$3:G$1298,VLOOKUP($B3050,'numeric possibilities'!$C$3:$G$1298,1)),'VBA code_permu_wo_repettn'!$AO$2:$AT$2))</f>
        <v>D</v>
      </c>
      <c r="H3050" t="s">
        <v>14</v>
      </c>
      <c r="I3050" s="3">
        <f>IF(MATCH(I$1,$C3050:$C3053,0)&lt;(MATCH(J$1,$C3050:$C3053,0)),1*a_vote,0)+IF(MATCH(I$1,$D3050:$D3053,0)&lt;MATCH(J$1,$D3050:$D3053,0),1*b_vote,0)+IF(MATCH(I$1,$E3050:$E3053,0)&lt;MATCH(J$1,$E3050:$E3053,0),1*c_vote,0)+IF(MATCH(I$1,$F3050:$F3053,0)&lt;MATCH(J$1,$F3050:$F3053,0),1*d_vote,0)</f>
        <v>0.27</v>
      </c>
      <c r="J3050" s="3">
        <f>IF(MATCH(I$1,$C3050:$C3053,0)&gt;(MATCH(J$1,$C3050:$C3053,0)),1*a_vote,0)+IF(MATCH(I$1,$D3050:$D3053,0)&gt;MATCH(J$1,$D3050:$D3053,0),1*b_vote,0)+IF(MATCH(I$1,$E3050:$E3053,0)&gt;MATCH(J$1,$E3050:$E3053,0),1*c_vote,0)+IF(MATCH(I$1,$F3050:$F3053,0)&gt;MATCH(J$1,$F3050:$F3053,0),1*d_vote,0)</f>
        <v>0.73</v>
      </c>
      <c r="K3050" s="3">
        <f>IF(MATCH($K$1,$C3050:$C3053,0)&lt;(MATCH($L$1,$C3050:$C3053,0)),1*a_vote,0)+IF(MATCH($K$1,$D3050:$D3053,0)&lt;MATCH($L$1,$D3050:$D3053,0),1*b_vote,0)+IF(MATCH($K$1,$E3050:$E3053,0)&lt;MATCH($L$1,$E3050:$E3053,0),1*c_vote,0)+IF(MATCH($K$1,$F3050:$F3053,0)&lt;MATCH($L$1,$F3050:$F3053,0),1*d_vote,0)</f>
        <v>0.53</v>
      </c>
      <c r="L3050" s="3">
        <f>IF(MATCH(K$1,$C3050:$C3053,0)&gt;(MATCH(L$1,$C3050:$C3053,0)),1*a_vote,0)+IF(MATCH(K$1,$D3050:$D3053,0)&gt;MATCH(L$1,$D3050:$D3053,0),1*b_vote,0)+IF(MATCH(K$1,$E3050:$E3053,0)&gt;MATCH(L$1,$E3050:$E3053,0),1*c_vote,0)+IF(MATCH(K$1,$F3050:$F3053,0)&gt;MATCH(L$1,$F3050:$F3053,0),1*d_vote,0)</f>
        <v>0.47</v>
      </c>
      <c r="M3050" s="3">
        <f>IF(MATCH($M$1,$C3050:$C3053,0)&lt;(MATCH($N$1,$C3050:$C3053,0)),1*a_vote,0)+IF(MATCH($M$1,$D3050:$D3053,0)&lt;MATCH($N$1,$D3050:$D3053,0),1*b_vote,0)+IF(MATCH($M$1,$E3050:$E3053,0)&lt;MATCH($N$1,$E3050:$E3053,0),1*c_vote,0)+IF(MATCH($M$1,$F3050:$F3053,0)&lt;MATCH($N$1,$F3050:$F3053,0),1*d_vote,0)</f>
        <v>0.53</v>
      </c>
      <c r="N3050" s="3">
        <f>IF(MATCH(M$1,$C3050:$C3053,0)&gt;(MATCH(N$1,$C3050:$C3053,0)),1*a_vote,0)+IF(MATCH(M$1,$D3050:$D3053,0)&gt;MATCH(N$1,$D3050:$D3053,0),1*b_vote,0)+IF(MATCH(M$1,$E3050:$E3053,0)&gt;MATCH(N$1,$E3050:$E3053,0),1*c_vote,0)+IF(MATCH(M$1,$F3050:$F3053,0)&gt;MATCH(N$1,$F3050:$F3053,0),1*d_vote,0)</f>
        <v>0.47</v>
      </c>
      <c r="O3050" s="3">
        <f>IF(MATCH($O$1,$C3050:$C3053,0)&lt;(MATCH($P$1,$C3050:$C3053,0)),1*a_vote,0)+IF(MATCH($O$1,$D3050:$D3053,0)&lt;MATCH($P$1,$D3050:$D3053,0),1*b_vote,0)+IF(MATCH($O$1,$E3050:$E3053,0)&lt;MATCH($P$1,$E3050:$E3053,0),1*c_vote,0)+IF(MATCH($O$1,$F3050:$F3053,0)&lt;MATCH($P$1,$F3050:$F3053,0),1*d_vote,0)</f>
        <v>0.75</v>
      </c>
      <c r="P3050" s="3">
        <f>IF(MATCH(O$1,$C3050:$C3053,0)&gt;(MATCH(P$1,$C3050:$C3053,0)),1*a_vote,0)+IF(MATCH(O$1,$D3050:$D3053,0)&gt;MATCH(P$1,$D3050:$D3053,0),1*b_vote,0)+IF(MATCH(O$1,$E3050:$E3053,0)&gt;MATCH(P$1,$E3050:$E3053,0),1*c_vote,0)+IF(MATCH(O$1,$F3050:$F3053,0)&gt;MATCH(P$1,$F3050:$F3053,0),1*d_vote,0)</f>
        <v>0.25</v>
      </c>
      <c r="Q3050" s="3">
        <f>IF(MATCH($Q$1,$C3050:$C3053,0)&lt;(MATCH($R$1,$C3050:$C3053,0)),1*a_vote,0)+IF(MATCH($Q$1,$D3050:$D3053,0)&lt;MATCH($R$1,$D3050:$D3053,0),1*b_vote,0)+IF(MATCH($Q$1,$E3050:$E3053,0)&lt;MATCH($R$1,$E3050:$E3053,0),1*c_vote,0)+IF(MATCH($Q$1,$F3050:$F3053,0)&lt;MATCH($R$1,$F3050:$F3053,0),1*d_vote,0)</f>
        <v>0.78</v>
      </c>
      <c r="R3050" s="3">
        <f>IF(MATCH(Q$1,$C3050:$C3053,0)&gt;(MATCH(R$1,$C3050:$C3053,0)),1*a_vote,0)+IF(MATCH(Q$1,$D3050:$D3053,0)&gt;MATCH(R$1,$D3050:$D3053,0),1*b_vote,0)+IF(MATCH(Q$1,$E3050:$E3053,0)&gt;MATCH(R$1,$E3050:$E3053,0),1*c_vote,0)+IF(MATCH(Q$1,$F3050:$F3053,0)&gt;MATCH(R$1,$F3050:$F3053,0),1*d_vote,0)</f>
        <v>0.21999999999999997</v>
      </c>
      <c r="S3050" s="3">
        <f>IF(MATCH($S$1,$C3050:$C3053,0)&lt;(MATCH($T$1,$C3050:$C3053,0)),1*a_vote,0)+IF(MATCH($S$1,$D3050:$D3053,0)&lt;MATCH($T$1,$D3050:$D3053,0),1*b_vote,0)+IF(MATCH($S$1,$E3050:$E3053,0)&lt;MATCH($T$1,$E3050:$E3053,0),1*c_vote,0)+IF(MATCH($S$1,$F3050:$F3053,0)&lt;MATCH($T$1,$F3050:$F3053,0),1*d_vote,0)</f>
        <v>0.52</v>
      </c>
      <c r="T3050" s="3">
        <f>IF(MATCH(S$1,$C3050:$C3053,0)&gt;(MATCH(T$1,$C3050:$C3053,0)),1*a_vote,0)+IF(MATCH(S$1,$D3050:$D3053,0)&gt;MATCH(T$1,$D3050:$D3053,0),1*b_vote,0)+IF(MATCH(S$1,$E3050:$E3053,0)&gt;MATCH(T$1,$E3050:$E3053,0),1*c_vote,0)+IF(MATCH(S$1,$F3050:$F3053,0)&gt;MATCH(T$1,$F3050:$F3053,0),1*d_vote,0)</f>
        <v>0.48</v>
      </c>
    </row>
    <row r="3051" spans="1:20" x14ac:dyDescent="0.25">
      <c r="A3051">
        <f t="shared" si="96"/>
        <v>3050</v>
      </c>
      <c r="B3051">
        <f t="shared" si="97"/>
        <v>763</v>
      </c>
      <c r="C3051" t="str">
        <f>INDEX('VBA code_permu_wo_repettn'!$T$3:$Y$6,COUNTIF('Profile-matrices_Condorcet'!$B$2:$B3051,'Profile-matrices_Condorcet'!$B3051),MATCH(INDEX('numeric possibilities'!D$3:D$1298,VLOOKUP($B3051,'numeric possibilities'!$C$3:$G$1298,1)),'VBA code_permu_wo_repettn'!$T$2:$Y$2))</f>
        <v>B</v>
      </c>
      <c r="D3051" t="str">
        <f>INDEX('VBA code_permu_wo_repettn'!$AA$3:$AF$6,COUNTIF('Profile-matrices_Condorcet'!$B$2:$B3051,'Profile-matrices_Condorcet'!$B3051),MATCH(INDEX('numeric possibilities'!E$3:E$1298,VLOOKUP($B3051,'numeric possibilities'!$C$3:$G$1298,1)),'VBA code_permu_wo_repettn'!$AA$2:$AF$2))</f>
        <v>A</v>
      </c>
      <c r="E3051" t="str">
        <f>INDEX('VBA code_permu_wo_repettn'!$AH$3:$AM$6,COUNTIF('Profile-matrices_Condorcet'!$B$2:$B3051,'Profile-matrices_Condorcet'!$B3051),MATCH(INDEX('numeric possibilities'!F$3:F$1298,VLOOKUP($B3051,'numeric possibilities'!$C$3:$G$1298,1)),'VBA code_permu_wo_repettn'!$AH$2:$AM$2))</f>
        <v>B</v>
      </c>
      <c r="F3051" t="str">
        <f>INDEX('VBA code_permu_wo_repettn'!$AO$3:$AT$6,COUNTIF('Profile-matrices_Condorcet'!$B$2:$B3051,'Profile-matrices_Condorcet'!$B3051),MATCH(INDEX('numeric possibilities'!G$3:G$1298,VLOOKUP($B3051,'numeric possibilities'!$C$3:$G$1298,1)),'VBA code_permu_wo_repettn'!$AO$2:$AT$2))</f>
        <v>B</v>
      </c>
      <c r="H3051" t="s">
        <v>15</v>
      </c>
      <c r="I3051" t="str">
        <f>IF(I3050&gt;J3050,$I$1,IF(I3050&lt;J3050,$J$1,0))</f>
        <v>B</v>
      </c>
      <c r="K3051" t="str">
        <f>IF(K3050&gt;L3050,$K$1,IF(K3050&lt;L3050,$L$1,0))</f>
        <v>A</v>
      </c>
      <c r="M3051" t="str">
        <f>IF(M3050&gt;N3050,$M$1,IF(M3050&lt;N3050,$N$1,0))</f>
        <v>A</v>
      </c>
      <c r="O3051" t="str">
        <f>IF(O3050&gt;P3050,$O$1,IF(O3050&lt;P3050,$P$1,0))</f>
        <v>B</v>
      </c>
      <c r="Q3051" t="str">
        <f>IF(Q3050&gt;R3050,$Q$1,IF(Q3050&lt;R3050,$R$1,0))</f>
        <v>B</v>
      </c>
      <c r="S3051" t="str">
        <f>IF(S3050&gt;T3050,$S$1,IF(S3050&lt;T3050,$T$1,0))</f>
        <v>C</v>
      </c>
    </row>
    <row r="3052" spans="1:20" x14ac:dyDescent="0.25">
      <c r="A3052">
        <f t="shared" si="96"/>
        <v>3051</v>
      </c>
      <c r="B3052">
        <f t="shared" si="97"/>
        <v>763</v>
      </c>
      <c r="C3052" t="str">
        <f>INDEX('VBA code_permu_wo_repettn'!$T$3:$Y$6,COUNTIF('Profile-matrices_Condorcet'!$B$2:$B3052,'Profile-matrices_Condorcet'!$B3052),MATCH(INDEX('numeric possibilities'!D$3:D$1298,VLOOKUP($B3052,'numeric possibilities'!$C$3:$G$1298,1)),'VBA code_permu_wo_repettn'!$T$2:$Y$2))</f>
        <v>C</v>
      </c>
      <c r="D3052" t="str">
        <f>INDEX('VBA code_permu_wo_repettn'!$AA$3:$AF$6,COUNTIF('Profile-matrices_Condorcet'!$B$2:$B3052,'Profile-matrices_Condorcet'!$B3052),MATCH(INDEX('numeric possibilities'!E$3:E$1298,VLOOKUP($B3052,'numeric possibilities'!$C$3:$G$1298,1)),'VBA code_permu_wo_repettn'!$AA$2:$AF$2))</f>
        <v>D</v>
      </c>
      <c r="E3052" t="str">
        <f>INDEX('VBA code_permu_wo_repettn'!$AH$3:$AM$6,COUNTIF('Profile-matrices_Condorcet'!$B$2:$B3052,'Profile-matrices_Condorcet'!$B3052),MATCH(INDEX('numeric possibilities'!F$3:F$1298,VLOOKUP($B3052,'numeric possibilities'!$C$3:$G$1298,1)),'VBA code_permu_wo_repettn'!$AH$2:$AM$2))</f>
        <v>D</v>
      </c>
      <c r="F3052" t="str">
        <f>INDEX('VBA code_permu_wo_repettn'!$AO$3:$AT$6,COUNTIF('Profile-matrices_Condorcet'!$B$2:$B3052,'Profile-matrices_Condorcet'!$B3052),MATCH(INDEX('numeric possibilities'!G$3:G$1298,VLOOKUP($B3052,'numeric possibilities'!$C$3:$G$1298,1)),'VBA code_permu_wo_repettn'!$AO$2:$AT$2))</f>
        <v>C</v>
      </c>
      <c r="I3052" t="s">
        <v>0</v>
      </c>
      <c r="J3052" t="s">
        <v>1</v>
      </c>
      <c r="K3052" t="s">
        <v>2</v>
      </c>
      <c r="L3052" t="s">
        <v>3</v>
      </c>
    </row>
    <row r="3053" spans="1:20" x14ac:dyDescent="0.25">
      <c r="A3053">
        <f t="shared" si="96"/>
        <v>3052</v>
      </c>
      <c r="B3053">
        <f t="shared" si="97"/>
        <v>763</v>
      </c>
      <c r="C3053" t="str">
        <f>INDEX('VBA code_permu_wo_repettn'!$T$3:$Y$6,COUNTIF('Profile-matrices_Condorcet'!$B$2:$B3053,'Profile-matrices_Condorcet'!$B3053),MATCH(INDEX('numeric possibilities'!D$3:D$1298,VLOOKUP($B3053,'numeric possibilities'!$C$3:$G$1298,1)),'VBA code_permu_wo_repettn'!$T$2:$Y$2))</f>
        <v>D</v>
      </c>
      <c r="D3053" t="str">
        <f>INDEX('VBA code_permu_wo_repettn'!$AA$3:$AF$6,COUNTIF('Profile-matrices_Condorcet'!$B$2:$B3053,'Profile-matrices_Condorcet'!$B3053),MATCH(INDEX('numeric possibilities'!E$3:E$1298,VLOOKUP($B3053,'numeric possibilities'!$C$3:$G$1298,1)),'VBA code_permu_wo_repettn'!$AA$2:$AF$2))</f>
        <v>C</v>
      </c>
      <c r="E3053" t="str">
        <f>INDEX('VBA code_permu_wo_repettn'!$AH$3:$AM$6,COUNTIF('Profile-matrices_Condorcet'!$B$2:$B3053,'Profile-matrices_Condorcet'!$B3053),MATCH(INDEX('numeric possibilities'!F$3:F$1298,VLOOKUP($B3053,'numeric possibilities'!$C$3:$G$1298,1)),'VBA code_permu_wo_repettn'!$AH$2:$AM$2))</f>
        <v>A</v>
      </c>
      <c r="F3053" t="str">
        <f>INDEX('VBA code_permu_wo_repettn'!$AO$3:$AT$6,COUNTIF('Profile-matrices_Condorcet'!$B$2:$B3053,'Profile-matrices_Condorcet'!$B3053),MATCH(INDEX('numeric possibilities'!G$3:G$1298,VLOOKUP($B3053,'numeric possibilities'!$C$3:$G$1298,1)),'VBA code_permu_wo_repettn'!$AO$2:$AT$2))</f>
        <v>A</v>
      </c>
      <c r="G3053" t="str">
        <f>IF(MAX(I3053:L3053)&gt;='numeric possibilities'!$B$4/2,INDEX('Profile-matrices_Condorcet'!I3052:L3052,1,MATCH(MAX('Profile-matrices_Condorcet'!I3053:L3053),'Profile-matrices_Condorcet'!I3053:L3053,0)),"NCW")</f>
        <v>B</v>
      </c>
      <c r="H3053" t="s">
        <v>13</v>
      </c>
      <c r="I3053" s="3">
        <f>COUNTIF($I3051:$S3051,I3052)</f>
        <v>2</v>
      </c>
      <c r="J3053" s="3">
        <f>COUNTIF($I3051:$S3051,J3052)</f>
        <v>3</v>
      </c>
      <c r="K3053" s="3">
        <f>COUNTIF($I3051:$S3051,K3052)</f>
        <v>1</v>
      </c>
      <c r="L3053" s="3">
        <f>COUNTIF($I3051:$S3051,L3052)</f>
        <v>0</v>
      </c>
    </row>
    <row r="3054" spans="1:20" x14ac:dyDescent="0.25">
      <c r="A3054">
        <f t="shared" si="96"/>
        <v>3053</v>
      </c>
      <c r="B3054">
        <f t="shared" si="97"/>
        <v>764</v>
      </c>
      <c r="C3054" t="str">
        <f>INDEX('VBA code_permu_wo_repettn'!$T$3:$Y$6,COUNTIF('Profile-matrices_Condorcet'!$B$2:$B3054,'Profile-matrices_Condorcet'!$B3054),MATCH(INDEX('numeric possibilities'!D$3:D$1298,VLOOKUP($B3054,'numeric possibilities'!$C$3:$G$1298,1)),'VBA code_permu_wo_repettn'!$T$2:$Y$2))</f>
        <v>A</v>
      </c>
      <c r="D3054" t="str">
        <f>INDEX('VBA code_permu_wo_repettn'!$AA$3:$AF$6,COUNTIF('Profile-matrices_Condorcet'!$B$2:$B3054,'Profile-matrices_Condorcet'!$B3054),MATCH(INDEX('numeric possibilities'!E$3:E$1298,VLOOKUP($B3054,'numeric possibilities'!$C$3:$G$1298,1)),'VBA code_permu_wo_repettn'!$AA$2:$AF$2))</f>
        <v>B</v>
      </c>
      <c r="E3054" t="str">
        <f>INDEX('VBA code_permu_wo_repettn'!$AH$3:$AM$6,COUNTIF('Profile-matrices_Condorcet'!$B$2:$B3054,'Profile-matrices_Condorcet'!$B3054),MATCH(INDEX('numeric possibilities'!F$3:F$1298,VLOOKUP($B3054,'numeric possibilities'!$C$3:$G$1298,1)),'VBA code_permu_wo_repettn'!$AH$2:$AM$2))</f>
        <v>C</v>
      </c>
      <c r="F3054" t="str">
        <f>INDEX('VBA code_permu_wo_repettn'!$AO$3:$AT$6,COUNTIF('Profile-matrices_Condorcet'!$B$2:$B3054,'Profile-matrices_Condorcet'!$B3054),MATCH(INDEX('numeric possibilities'!G$3:G$1298,VLOOKUP($B3054,'numeric possibilities'!$C$3:$G$1298,1)),'VBA code_permu_wo_repettn'!$AO$2:$AT$2))</f>
        <v>D</v>
      </c>
      <c r="H3054" t="s">
        <v>14</v>
      </c>
      <c r="I3054" s="3">
        <f>IF(MATCH(I$1,$C3054:$C3057,0)&lt;(MATCH(J$1,$C3054:$C3057,0)),1*a_vote,0)+IF(MATCH(I$1,$D3054:$D3057,0)&lt;MATCH(J$1,$D3054:$D3057,0),1*b_vote,0)+IF(MATCH(I$1,$E3054:$E3057,0)&lt;MATCH(J$1,$E3054:$E3057,0),1*c_vote,0)+IF(MATCH(I$1,$F3054:$F3057,0)&lt;MATCH(J$1,$F3054:$F3057,0),1*d_vote,0)</f>
        <v>0.27</v>
      </c>
      <c r="J3054" s="3">
        <f>IF(MATCH(I$1,$C3054:$C3057,0)&gt;(MATCH(J$1,$C3054:$C3057,0)),1*a_vote,0)+IF(MATCH(I$1,$D3054:$D3057,0)&gt;MATCH(J$1,$D3054:$D3057,0),1*b_vote,0)+IF(MATCH(I$1,$E3054:$E3057,0)&gt;MATCH(J$1,$E3054:$E3057,0),1*c_vote,0)+IF(MATCH(I$1,$F3054:$F3057,0)&gt;MATCH(J$1,$F3054:$F3057,0),1*d_vote,0)</f>
        <v>0.73</v>
      </c>
      <c r="K3054" s="3">
        <f>IF(MATCH($K$1,$C3054:$C3057,0)&lt;(MATCH($L$1,$C3054:$C3057,0)),1*a_vote,0)+IF(MATCH($K$1,$D3054:$D3057,0)&lt;MATCH($L$1,$D3054:$D3057,0),1*b_vote,0)+IF(MATCH($K$1,$E3054:$E3057,0)&lt;MATCH($L$1,$E3054:$E3057,0),1*c_vote,0)+IF(MATCH($K$1,$F3054:$F3057,0)&lt;MATCH($L$1,$F3054:$F3057,0),1*d_vote,0)</f>
        <v>0.53</v>
      </c>
      <c r="L3054" s="3">
        <f>IF(MATCH(K$1,$C3054:$C3057,0)&gt;(MATCH(L$1,$C3054:$C3057,0)),1*a_vote,0)+IF(MATCH(K$1,$D3054:$D3057,0)&gt;MATCH(L$1,$D3054:$D3057,0),1*b_vote,0)+IF(MATCH(K$1,$E3054:$E3057,0)&gt;MATCH(L$1,$E3054:$E3057,0),1*c_vote,0)+IF(MATCH(K$1,$F3054:$F3057,0)&gt;MATCH(L$1,$F3054:$F3057,0),1*d_vote,0)</f>
        <v>0.47</v>
      </c>
      <c r="M3054" s="3">
        <f>IF(MATCH($M$1,$C3054:$C3057,0)&lt;(MATCH($N$1,$C3054:$C3057,0)),1*a_vote,0)+IF(MATCH($M$1,$D3054:$D3057,0)&lt;MATCH($N$1,$D3054:$D3057,0),1*b_vote,0)+IF(MATCH($M$1,$E3054:$E3057,0)&lt;MATCH($N$1,$E3054:$E3057,0),1*c_vote,0)+IF(MATCH($M$1,$F3054:$F3057,0)&lt;MATCH($N$1,$F3054:$F3057,0),1*d_vote,0)</f>
        <v>0.53</v>
      </c>
      <c r="N3054" s="3">
        <f>IF(MATCH(M$1,$C3054:$C3057,0)&gt;(MATCH(N$1,$C3054:$C3057,0)),1*a_vote,0)+IF(MATCH(M$1,$D3054:$D3057,0)&gt;MATCH(N$1,$D3054:$D3057,0),1*b_vote,0)+IF(MATCH(M$1,$E3054:$E3057,0)&gt;MATCH(N$1,$E3054:$E3057,0),1*c_vote,0)+IF(MATCH(M$1,$F3054:$F3057,0)&gt;MATCH(N$1,$F3054:$F3057,0),1*d_vote,0)</f>
        <v>0.47</v>
      </c>
      <c r="O3054" s="3">
        <f>IF(MATCH($O$1,$C3054:$C3057,0)&lt;(MATCH($P$1,$C3054:$C3057,0)),1*a_vote,0)+IF(MATCH($O$1,$D3054:$D3057,0)&lt;MATCH($P$1,$D3054:$D3057,0),1*b_vote,0)+IF(MATCH($O$1,$E3054:$E3057,0)&lt;MATCH($P$1,$E3054:$E3057,0),1*c_vote,0)+IF(MATCH($O$1,$F3054:$F3057,0)&lt;MATCH($P$1,$F3054:$F3057,0),1*d_vote,0)</f>
        <v>0.75</v>
      </c>
      <c r="P3054" s="3">
        <f>IF(MATCH(O$1,$C3054:$C3057,0)&gt;(MATCH(P$1,$C3054:$C3057,0)),1*a_vote,0)+IF(MATCH(O$1,$D3054:$D3057,0)&gt;MATCH(P$1,$D3054:$D3057,0),1*b_vote,0)+IF(MATCH(O$1,$E3054:$E3057,0)&gt;MATCH(P$1,$E3054:$E3057,0),1*c_vote,0)+IF(MATCH(O$1,$F3054:$F3057,0)&gt;MATCH(P$1,$F3054:$F3057,0),1*d_vote,0)</f>
        <v>0.25</v>
      </c>
      <c r="Q3054" s="3">
        <f>IF(MATCH($Q$1,$C3054:$C3057,0)&lt;(MATCH($R$1,$C3054:$C3057,0)),1*a_vote,0)+IF(MATCH($Q$1,$D3054:$D3057,0)&lt;MATCH($R$1,$D3054:$D3057,0),1*b_vote,0)+IF(MATCH($Q$1,$E3054:$E3057,0)&lt;MATCH($R$1,$E3054:$E3057,0),1*c_vote,0)+IF(MATCH($Q$1,$F3054:$F3057,0)&lt;MATCH($R$1,$F3054:$F3057,0),1*d_vote,0)</f>
        <v>0.78</v>
      </c>
      <c r="R3054" s="3">
        <f>IF(MATCH(Q$1,$C3054:$C3057,0)&gt;(MATCH(R$1,$C3054:$C3057,0)),1*a_vote,0)+IF(MATCH(Q$1,$D3054:$D3057,0)&gt;MATCH(R$1,$D3054:$D3057,0),1*b_vote,0)+IF(MATCH(Q$1,$E3054:$E3057,0)&gt;MATCH(R$1,$E3054:$E3057,0),1*c_vote,0)+IF(MATCH(Q$1,$F3054:$F3057,0)&gt;MATCH(R$1,$F3054:$F3057,0),1*d_vote,0)</f>
        <v>0.21999999999999997</v>
      </c>
      <c r="S3054" s="3">
        <f>IF(MATCH($S$1,$C3054:$C3057,0)&lt;(MATCH($T$1,$C3054:$C3057,0)),1*a_vote,0)+IF(MATCH($S$1,$D3054:$D3057,0)&lt;MATCH($T$1,$D3054:$D3057,0),1*b_vote,0)+IF(MATCH($S$1,$E3054:$E3057,0)&lt;MATCH($T$1,$E3054:$E3057,0),1*c_vote,0)+IF(MATCH($S$1,$F3054:$F3057,0)&lt;MATCH($T$1,$F3054:$F3057,0),1*d_vote,0)</f>
        <v>0.25</v>
      </c>
      <c r="T3054" s="3">
        <f>IF(MATCH(S$1,$C3054:$C3057,0)&gt;(MATCH(T$1,$C3054:$C3057,0)),1*a_vote,0)+IF(MATCH(S$1,$D3054:$D3057,0)&gt;MATCH(T$1,$D3054:$D3057,0),1*b_vote,0)+IF(MATCH(S$1,$E3054:$E3057,0)&gt;MATCH(T$1,$E3054:$E3057,0),1*c_vote,0)+IF(MATCH(S$1,$F3054:$F3057,0)&gt;MATCH(T$1,$F3054:$F3057,0),1*d_vote,0)</f>
        <v>0.75</v>
      </c>
    </row>
    <row r="3055" spans="1:20" x14ac:dyDescent="0.25">
      <c r="A3055">
        <f t="shared" si="96"/>
        <v>3054</v>
      </c>
      <c r="B3055">
        <f t="shared" si="97"/>
        <v>764</v>
      </c>
      <c r="C3055" t="str">
        <f>INDEX('VBA code_permu_wo_repettn'!$T$3:$Y$6,COUNTIF('Profile-matrices_Condorcet'!$B$2:$B3055,'Profile-matrices_Condorcet'!$B3055),MATCH(INDEX('numeric possibilities'!D$3:D$1298,VLOOKUP($B3055,'numeric possibilities'!$C$3:$G$1298,1)),'VBA code_permu_wo_repettn'!$T$2:$Y$2))</f>
        <v>B</v>
      </c>
      <c r="D3055" t="str">
        <f>INDEX('VBA code_permu_wo_repettn'!$AA$3:$AF$6,COUNTIF('Profile-matrices_Condorcet'!$B$2:$B3055,'Profile-matrices_Condorcet'!$B3055),MATCH(INDEX('numeric possibilities'!E$3:E$1298,VLOOKUP($B3055,'numeric possibilities'!$C$3:$G$1298,1)),'VBA code_permu_wo_repettn'!$AA$2:$AF$2))</f>
        <v>A</v>
      </c>
      <c r="E3055" t="str">
        <f>INDEX('VBA code_permu_wo_repettn'!$AH$3:$AM$6,COUNTIF('Profile-matrices_Condorcet'!$B$2:$B3055,'Profile-matrices_Condorcet'!$B3055),MATCH(INDEX('numeric possibilities'!F$3:F$1298,VLOOKUP($B3055,'numeric possibilities'!$C$3:$G$1298,1)),'VBA code_permu_wo_repettn'!$AH$2:$AM$2))</f>
        <v>B</v>
      </c>
      <c r="F3055" t="str">
        <f>INDEX('VBA code_permu_wo_repettn'!$AO$3:$AT$6,COUNTIF('Profile-matrices_Condorcet'!$B$2:$B3055,'Profile-matrices_Condorcet'!$B3055),MATCH(INDEX('numeric possibilities'!G$3:G$1298,VLOOKUP($B3055,'numeric possibilities'!$C$3:$G$1298,1)),'VBA code_permu_wo_repettn'!$AO$2:$AT$2))</f>
        <v>B</v>
      </c>
      <c r="H3055" t="s">
        <v>15</v>
      </c>
      <c r="I3055" t="str">
        <f>IF(I3054&gt;J3054,$I$1,IF(I3054&lt;J3054,$J$1,0))</f>
        <v>B</v>
      </c>
      <c r="K3055" t="str">
        <f>IF(K3054&gt;L3054,$K$1,IF(K3054&lt;L3054,$L$1,0))</f>
        <v>A</v>
      </c>
      <c r="M3055" t="str">
        <f>IF(M3054&gt;N3054,$M$1,IF(M3054&lt;N3054,$N$1,0))</f>
        <v>A</v>
      </c>
      <c r="O3055" t="str">
        <f>IF(O3054&gt;P3054,$O$1,IF(O3054&lt;P3054,$P$1,0))</f>
        <v>B</v>
      </c>
      <c r="Q3055" t="str">
        <f>IF(Q3054&gt;R3054,$Q$1,IF(Q3054&lt;R3054,$R$1,0))</f>
        <v>B</v>
      </c>
      <c r="S3055" t="str">
        <f>IF(S3054&gt;T3054,$S$1,IF(S3054&lt;T3054,$T$1,0))</f>
        <v>D</v>
      </c>
    </row>
    <row r="3056" spans="1:20" x14ac:dyDescent="0.25">
      <c r="A3056">
        <f t="shared" si="96"/>
        <v>3055</v>
      </c>
      <c r="B3056">
        <f t="shared" si="97"/>
        <v>764</v>
      </c>
      <c r="C3056" t="str">
        <f>INDEX('VBA code_permu_wo_repettn'!$T$3:$Y$6,COUNTIF('Profile-matrices_Condorcet'!$B$2:$B3056,'Profile-matrices_Condorcet'!$B3056),MATCH(INDEX('numeric possibilities'!D$3:D$1298,VLOOKUP($B3056,'numeric possibilities'!$C$3:$G$1298,1)),'VBA code_permu_wo_repettn'!$T$2:$Y$2))</f>
        <v>D</v>
      </c>
      <c r="D3056" t="str">
        <f>INDEX('VBA code_permu_wo_repettn'!$AA$3:$AF$6,COUNTIF('Profile-matrices_Condorcet'!$B$2:$B3056,'Profile-matrices_Condorcet'!$B3056),MATCH(INDEX('numeric possibilities'!E$3:E$1298,VLOOKUP($B3056,'numeric possibilities'!$C$3:$G$1298,1)),'VBA code_permu_wo_repettn'!$AA$2:$AF$2))</f>
        <v>D</v>
      </c>
      <c r="E3056" t="str">
        <f>INDEX('VBA code_permu_wo_repettn'!$AH$3:$AM$6,COUNTIF('Profile-matrices_Condorcet'!$B$2:$B3056,'Profile-matrices_Condorcet'!$B3056),MATCH(INDEX('numeric possibilities'!F$3:F$1298,VLOOKUP($B3056,'numeric possibilities'!$C$3:$G$1298,1)),'VBA code_permu_wo_repettn'!$AH$2:$AM$2))</f>
        <v>D</v>
      </c>
      <c r="F3056" t="str">
        <f>INDEX('VBA code_permu_wo_repettn'!$AO$3:$AT$6,COUNTIF('Profile-matrices_Condorcet'!$B$2:$B3056,'Profile-matrices_Condorcet'!$B3056),MATCH(INDEX('numeric possibilities'!G$3:G$1298,VLOOKUP($B3056,'numeric possibilities'!$C$3:$G$1298,1)),'VBA code_permu_wo_repettn'!$AO$2:$AT$2))</f>
        <v>C</v>
      </c>
      <c r="I3056" t="s">
        <v>0</v>
      </c>
      <c r="J3056" t="s">
        <v>1</v>
      </c>
      <c r="K3056" t="s">
        <v>2</v>
      </c>
      <c r="L3056" t="s">
        <v>3</v>
      </c>
    </row>
    <row r="3057" spans="1:20" x14ac:dyDescent="0.25">
      <c r="A3057">
        <f t="shared" si="96"/>
        <v>3056</v>
      </c>
      <c r="B3057">
        <f t="shared" si="97"/>
        <v>764</v>
      </c>
      <c r="C3057" t="str">
        <f>INDEX('VBA code_permu_wo_repettn'!$T$3:$Y$6,COUNTIF('Profile-matrices_Condorcet'!$B$2:$B3057,'Profile-matrices_Condorcet'!$B3057),MATCH(INDEX('numeric possibilities'!D$3:D$1298,VLOOKUP($B3057,'numeric possibilities'!$C$3:$G$1298,1)),'VBA code_permu_wo_repettn'!$T$2:$Y$2))</f>
        <v>C</v>
      </c>
      <c r="D3057" t="str">
        <f>INDEX('VBA code_permu_wo_repettn'!$AA$3:$AF$6,COUNTIF('Profile-matrices_Condorcet'!$B$2:$B3057,'Profile-matrices_Condorcet'!$B3057),MATCH(INDEX('numeric possibilities'!E$3:E$1298,VLOOKUP($B3057,'numeric possibilities'!$C$3:$G$1298,1)),'VBA code_permu_wo_repettn'!$AA$2:$AF$2))</f>
        <v>C</v>
      </c>
      <c r="E3057" t="str">
        <f>INDEX('VBA code_permu_wo_repettn'!$AH$3:$AM$6,COUNTIF('Profile-matrices_Condorcet'!$B$2:$B3057,'Profile-matrices_Condorcet'!$B3057),MATCH(INDEX('numeric possibilities'!F$3:F$1298,VLOOKUP($B3057,'numeric possibilities'!$C$3:$G$1298,1)),'VBA code_permu_wo_repettn'!$AH$2:$AM$2))</f>
        <v>A</v>
      </c>
      <c r="F3057" t="str">
        <f>INDEX('VBA code_permu_wo_repettn'!$AO$3:$AT$6,COUNTIF('Profile-matrices_Condorcet'!$B$2:$B3057,'Profile-matrices_Condorcet'!$B3057),MATCH(INDEX('numeric possibilities'!G$3:G$1298,VLOOKUP($B3057,'numeric possibilities'!$C$3:$G$1298,1)),'VBA code_permu_wo_repettn'!$AO$2:$AT$2))</f>
        <v>A</v>
      </c>
      <c r="G3057" t="str">
        <f>IF(MAX(I3057:L3057)&gt;='numeric possibilities'!$B$4/2,INDEX('Profile-matrices_Condorcet'!I3056:L3056,1,MATCH(MAX('Profile-matrices_Condorcet'!I3057:L3057),'Profile-matrices_Condorcet'!I3057:L3057,0)),"NCW")</f>
        <v>B</v>
      </c>
      <c r="H3057" t="s">
        <v>13</v>
      </c>
      <c r="I3057" s="3">
        <f>COUNTIF($I3055:$S3055,I3056)</f>
        <v>2</v>
      </c>
      <c r="J3057" s="3">
        <f>COUNTIF($I3055:$S3055,J3056)</f>
        <v>3</v>
      </c>
      <c r="K3057" s="3">
        <f>COUNTIF($I3055:$S3055,K3056)</f>
        <v>0</v>
      </c>
      <c r="L3057" s="3">
        <f>COUNTIF($I3055:$S3055,L3056)</f>
        <v>1</v>
      </c>
    </row>
    <row r="3058" spans="1:20" x14ac:dyDescent="0.25">
      <c r="A3058">
        <f t="shared" si="96"/>
        <v>3057</v>
      </c>
      <c r="B3058">
        <f t="shared" si="97"/>
        <v>765</v>
      </c>
      <c r="C3058" t="str">
        <f>INDEX('VBA code_permu_wo_repettn'!$T$3:$Y$6,COUNTIF('Profile-matrices_Condorcet'!$B$2:$B3058,'Profile-matrices_Condorcet'!$B3058),MATCH(INDEX('numeric possibilities'!D$3:D$1298,VLOOKUP($B3058,'numeric possibilities'!$C$3:$G$1298,1)),'VBA code_permu_wo_repettn'!$T$2:$Y$2))</f>
        <v>A</v>
      </c>
      <c r="D3058" t="str">
        <f>INDEX('VBA code_permu_wo_repettn'!$AA$3:$AF$6,COUNTIF('Profile-matrices_Condorcet'!$B$2:$B3058,'Profile-matrices_Condorcet'!$B3058),MATCH(INDEX('numeric possibilities'!E$3:E$1298,VLOOKUP($B3058,'numeric possibilities'!$C$3:$G$1298,1)),'VBA code_permu_wo_repettn'!$AA$2:$AF$2))</f>
        <v>B</v>
      </c>
      <c r="E3058" t="str">
        <f>INDEX('VBA code_permu_wo_repettn'!$AH$3:$AM$6,COUNTIF('Profile-matrices_Condorcet'!$B$2:$B3058,'Profile-matrices_Condorcet'!$B3058),MATCH(INDEX('numeric possibilities'!F$3:F$1298,VLOOKUP($B3058,'numeric possibilities'!$C$3:$G$1298,1)),'VBA code_permu_wo_repettn'!$AH$2:$AM$2))</f>
        <v>C</v>
      </c>
      <c r="F3058" t="str">
        <f>INDEX('VBA code_permu_wo_repettn'!$AO$3:$AT$6,COUNTIF('Profile-matrices_Condorcet'!$B$2:$B3058,'Profile-matrices_Condorcet'!$B3058),MATCH(INDEX('numeric possibilities'!G$3:G$1298,VLOOKUP($B3058,'numeric possibilities'!$C$3:$G$1298,1)),'VBA code_permu_wo_repettn'!$AO$2:$AT$2))</f>
        <v>D</v>
      </c>
      <c r="H3058" t="s">
        <v>14</v>
      </c>
      <c r="I3058" s="3">
        <f>IF(MATCH(I$1,$C3058:$C3061,0)&lt;(MATCH(J$1,$C3058:$C3061,0)),1*a_vote,0)+IF(MATCH(I$1,$D3058:$D3061,0)&lt;MATCH(J$1,$D3058:$D3061,0),1*b_vote,0)+IF(MATCH(I$1,$E3058:$E3061,0)&lt;MATCH(J$1,$E3058:$E3061,0),1*c_vote,0)+IF(MATCH(I$1,$F3058:$F3061,0)&lt;MATCH(J$1,$F3058:$F3061,0),1*d_vote,0)</f>
        <v>0.27</v>
      </c>
      <c r="J3058" s="3">
        <f>IF(MATCH(I$1,$C3058:$C3061,0)&gt;(MATCH(J$1,$C3058:$C3061,0)),1*a_vote,0)+IF(MATCH(I$1,$D3058:$D3061,0)&gt;MATCH(J$1,$D3058:$D3061,0),1*b_vote,0)+IF(MATCH(I$1,$E3058:$E3061,0)&gt;MATCH(J$1,$E3058:$E3061,0),1*c_vote,0)+IF(MATCH(I$1,$F3058:$F3061,0)&gt;MATCH(J$1,$F3058:$F3061,0),1*d_vote,0)</f>
        <v>0.73</v>
      </c>
      <c r="K3058" s="3">
        <f>IF(MATCH($K$1,$C3058:$C3061,0)&lt;(MATCH($L$1,$C3058:$C3061,0)),1*a_vote,0)+IF(MATCH($K$1,$D3058:$D3061,0)&lt;MATCH($L$1,$D3058:$D3061,0),1*b_vote,0)+IF(MATCH($K$1,$E3058:$E3061,0)&lt;MATCH($L$1,$E3058:$E3061,0),1*c_vote,0)+IF(MATCH($K$1,$F3058:$F3061,0)&lt;MATCH($L$1,$F3058:$F3061,0),1*d_vote,0)</f>
        <v>0.53</v>
      </c>
      <c r="L3058" s="3">
        <f>IF(MATCH(K$1,$C3058:$C3061,0)&gt;(MATCH(L$1,$C3058:$C3061,0)),1*a_vote,0)+IF(MATCH(K$1,$D3058:$D3061,0)&gt;MATCH(L$1,$D3058:$D3061,0),1*b_vote,0)+IF(MATCH(K$1,$E3058:$E3061,0)&gt;MATCH(L$1,$E3058:$E3061,0),1*c_vote,0)+IF(MATCH(K$1,$F3058:$F3061,0)&gt;MATCH(L$1,$F3058:$F3061,0),1*d_vote,0)</f>
        <v>0.47</v>
      </c>
      <c r="M3058" s="3">
        <f>IF(MATCH($M$1,$C3058:$C3061,0)&lt;(MATCH($N$1,$C3058:$C3061,0)),1*a_vote,0)+IF(MATCH($M$1,$D3058:$D3061,0)&lt;MATCH($N$1,$D3058:$D3061,0),1*b_vote,0)+IF(MATCH($M$1,$E3058:$E3061,0)&lt;MATCH($N$1,$E3058:$E3061,0),1*c_vote,0)+IF(MATCH($M$1,$F3058:$F3061,0)&lt;MATCH($N$1,$F3058:$F3061,0),1*d_vote,0)</f>
        <v>0.53</v>
      </c>
      <c r="N3058" s="3">
        <f>IF(MATCH(M$1,$C3058:$C3061,0)&gt;(MATCH(N$1,$C3058:$C3061,0)),1*a_vote,0)+IF(MATCH(M$1,$D3058:$D3061,0)&gt;MATCH(N$1,$D3058:$D3061,0),1*b_vote,0)+IF(MATCH(M$1,$E3058:$E3061,0)&gt;MATCH(N$1,$E3058:$E3061,0),1*c_vote,0)+IF(MATCH(M$1,$F3058:$F3061,0)&gt;MATCH(N$1,$F3058:$F3061,0),1*d_vote,0)</f>
        <v>0.47</v>
      </c>
      <c r="O3058" s="3">
        <f>IF(MATCH($O$1,$C3058:$C3061,0)&lt;(MATCH($P$1,$C3058:$C3061,0)),1*a_vote,0)+IF(MATCH($O$1,$D3058:$D3061,0)&lt;MATCH($P$1,$D3058:$D3061,0),1*b_vote,0)+IF(MATCH($O$1,$E3058:$E3061,0)&lt;MATCH($P$1,$E3058:$E3061,0),1*c_vote,0)+IF(MATCH($O$1,$F3058:$F3061,0)&lt;MATCH($P$1,$F3058:$F3061,0),1*d_vote,0)</f>
        <v>0.48</v>
      </c>
      <c r="P3058" s="3">
        <f>IF(MATCH(O$1,$C3058:$C3061,0)&gt;(MATCH(P$1,$C3058:$C3061,0)),1*a_vote,0)+IF(MATCH(O$1,$D3058:$D3061,0)&gt;MATCH(P$1,$D3058:$D3061,0),1*b_vote,0)+IF(MATCH(O$1,$E3058:$E3061,0)&gt;MATCH(P$1,$E3058:$E3061,0),1*c_vote,0)+IF(MATCH(O$1,$F3058:$F3061,0)&gt;MATCH(P$1,$F3058:$F3061,0),1*d_vote,0)</f>
        <v>0.52</v>
      </c>
      <c r="Q3058" s="3">
        <f>IF(MATCH($Q$1,$C3058:$C3061,0)&lt;(MATCH($R$1,$C3058:$C3061,0)),1*a_vote,0)+IF(MATCH($Q$1,$D3058:$D3061,0)&lt;MATCH($R$1,$D3058:$D3061,0),1*b_vote,0)+IF(MATCH($Q$1,$E3058:$E3061,0)&lt;MATCH($R$1,$E3058:$E3061,0),1*c_vote,0)+IF(MATCH($Q$1,$F3058:$F3061,0)&lt;MATCH($R$1,$F3058:$F3061,0),1*d_vote,0)</f>
        <v>0.78</v>
      </c>
      <c r="R3058" s="3">
        <f>IF(MATCH(Q$1,$C3058:$C3061,0)&gt;(MATCH(R$1,$C3058:$C3061,0)),1*a_vote,0)+IF(MATCH(Q$1,$D3058:$D3061,0)&gt;MATCH(R$1,$D3058:$D3061,0),1*b_vote,0)+IF(MATCH(Q$1,$E3058:$E3061,0)&gt;MATCH(R$1,$E3058:$E3061,0),1*c_vote,0)+IF(MATCH(Q$1,$F3058:$F3061,0)&gt;MATCH(R$1,$F3058:$F3061,0),1*d_vote,0)</f>
        <v>0.21999999999999997</v>
      </c>
      <c r="S3058" s="3">
        <f>IF(MATCH($S$1,$C3058:$C3061,0)&lt;(MATCH($T$1,$C3058:$C3061,0)),1*a_vote,0)+IF(MATCH($S$1,$D3058:$D3061,0)&lt;MATCH($T$1,$D3058:$D3061,0),1*b_vote,0)+IF(MATCH($S$1,$E3058:$E3061,0)&lt;MATCH($T$1,$E3058:$E3061,0),1*c_vote,0)+IF(MATCH($S$1,$F3058:$F3061,0)&lt;MATCH($T$1,$F3058:$F3061,0),1*d_vote,0)</f>
        <v>0.52</v>
      </c>
      <c r="T3058" s="3">
        <f>IF(MATCH(S$1,$C3058:$C3061,0)&gt;(MATCH(T$1,$C3058:$C3061,0)),1*a_vote,0)+IF(MATCH(S$1,$D3058:$D3061,0)&gt;MATCH(T$1,$D3058:$D3061,0),1*b_vote,0)+IF(MATCH(S$1,$E3058:$E3061,0)&gt;MATCH(T$1,$E3058:$E3061,0),1*c_vote,0)+IF(MATCH(S$1,$F3058:$F3061,0)&gt;MATCH(T$1,$F3058:$F3061,0),1*d_vote,0)</f>
        <v>0.48</v>
      </c>
    </row>
    <row r="3059" spans="1:20" x14ac:dyDescent="0.25">
      <c r="A3059">
        <f t="shared" si="96"/>
        <v>3058</v>
      </c>
      <c r="B3059">
        <f t="shared" si="97"/>
        <v>765</v>
      </c>
      <c r="C3059" t="str">
        <f>INDEX('VBA code_permu_wo_repettn'!$T$3:$Y$6,COUNTIF('Profile-matrices_Condorcet'!$B$2:$B3059,'Profile-matrices_Condorcet'!$B3059),MATCH(INDEX('numeric possibilities'!D$3:D$1298,VLOOKUP($B3059,'numeric possibilities'!$C$3:$G$1298,1)),'VBA code_permu_wo_repettn'!$T$2:$Y$2))</f>
        <v>C</v>
      </c>
      <c r="D3059" t="str">
        <f>INDEX('VBA code_permu_wo_repettn'!$AA$3:$AF$6,COUNTIF('Profile-matrices_Condorcet'!$B$2:$B3059,'Profile-matrices_Condorcet'!$B3059),MATCH(INDEX('numeric possibilities'!E$3:E$1298,VLOOKUP($B3059,'numeric possibilities'!$C$3:$G$1298,1)),'VBA code_permu_wo_repettn'!$AA$2:$AF$2))</f>
        <v>A</v>
      </c>
      <c r="E3059" t="str">
        <f>INDEX('VBA code_permu_wo_repettn'!$AH$3:$AM$6,COUNTIF('Profile-matrices_Condorcet'!$B$2:$B3059,'Profile-matrices_Condorcet'!$B3059),MATCH(INDEX('numeric possibilities'!F$3:F$1298,VLOOKUP($B3059,'numeric possibilities'!$C$3:$G$1298,1)),'VBA code_permu_wo_repettn'!$AH$2:$AM$2))</f>
        <v>B</v>
      </c>
      <c r="F3059" t="str">
        <f>INDEX('VBA code_permu_wo_repettn'!$AO$3:$AT$6,COUNTIF('Profile-matrices_Condorcet'!$B$2:$B3059,'Profile-matrices_Condorcet'!$B3059),MATCH(INDEX('numeric possibilities'!G$3:G$1298,VLOOKUP($B3059,'numeric possibilities'!$C$3:$G$1298,1)),'VBA code_permu_wo_repettn'!$AO$2:$AT$2))</f>
        <v>B</v>
      </c>
      <c r="H3059" t="s">
        <v>15</v>
      </c>
      <c r="I3059" t="str">
        <f>IF(I3058&gt;J3058,$I$1,IF(I3058&lt;J3058,$J$1,0))</f>
        <v>B</v>
      </c>
      <c r="K3059" t="str">
        <f>IF(K3058&gt;L3058,$K$1,IF(K3058&lt;L3058,$L$1,0))</f>
        <v>A</v>
      </c>
      <c r="M3059" t="str">
        <f>IF(M3058&gt;N3058,$M$1,IF(M3058&lt;N3058,$N$1,0))</f>
        <v>A</v>
      </c>
      <c r="O3059" t="str">
        <f>IF(O3058&gt;P3058,$O$1,IF(O3058&lt;P3058,$P$1,0))</f>
        <v>C</v>
      </c>
      <c r="Q3059" t="str">
        <f>IF(Q3058&gt;R3058,$Q$1,IF(Q3058&lt;R3058,$R$1,0))</f>
        <v>B</v>
      </c>
      <c r="S3059" t="str">
        <f>IF(S3058&gt;T3058,$S$1,IF(S3058&lt;T3058,$T$1,0))</f>
        <v>C</v>
      </c>
    </row>
    <row r="3060" spans="1:20" x14ac:dyDescent="0.25">
      <c r="A3060">
        <f t="shared" si="96"/>
        <v>3059</v>
      </c>
      <c r="B3060">
        <f t="shared" si="97"/>
        <v>765</v>
      </c>
      <c r="C3060" t="str">
        <f>INDEX('VBA code_permu_wo_repettn'!$T$3:$Y$6,COUNTIF('Profile-matrices_Condorcet'!$B$2:$B3060,'Profile-matrices_Condorcet'!$B3060),MATCH(INDEX('numeric possibilities'!D$3:D$1298,VLOOKUP($B3060,'numeric possibilities'!$C$3:$G$1298,1)),'VBA code_permu_wo_repettn'!$T$2:$Y$2))</f>
        <v>B</v>
      </c>
      <c r="D3060" t="str">
        <f>INDEX('VBA code_permu_wo_repettn'!$AA$3:$AF$6,COUNTIF('Profile-matrices_Condorcet'!$B$2:$B3060,'Profile-matrices_Condorcet'!$B3060),MATCH(INDEX('numeric possibilities'!E$3:E$1298,VLOOKUP($B3060,'numeric possibilities'!$C$3:$G$1298,1)),'VBA code_permu_wo_repettn'!$AA$2:$AF$2))</f>
        <v>D</v>
      </c>
      <c r="E3060" t="str">
        <f>INDEX('VBA code_permu_wo_repettn'!$AH$3:$AM$6,COUNTIF('Profile-matrices_Condorcet'!$B$2:$B3060,'Profile-matrices_Condorcet'!$B3060),MATCH(INDEX('numeric possibilities'!F$3:F$1298,VLOOKUP($B3060,'numeric possibilities'!$C$3:$G$1298,1)),'VBA code_permu_wo_repettn'!$AH$2:$AM$2))</f>
        <v>D</v>
      </c>
      <c r="F3060" t="str">
        <f>INDEX('VBA code_permu_wo_repettn'!$AO$3:$AT$6,COUNTIF('Profile-matrices_Condorcet'!$B$2:$B3060,'Profile-matrices_Condorcet'!$B3060),MATCH(INDEX('numeric possibilities'!G$3:G$1298,VLOOKUP($B3060,'numeric possibilities'!$C$3:$G$1298,1)),'VBA code_permu_wo_repettn'!$AO$2:$AT$2))</f>
        <v>C</v>
      </c>
      <c r="I3060" t="s">
        <v>0</v>
      </c>
      <c r="J3060" t="s">
        <v>1</v>
      </c>
      <c r="K3060" t="s">
        <v>2</v>
      </c>
      <c r="L3060" t="s">
        <v>3</v>
      </c>
    </row>
    <row r="3061" spans="1:20" x14ac:dyDescent="0.25">
      <c r="A3061">
        <f t="shared" si="96"/>
        <v>3060</v>
      </c>
      <c r="B3061">
        <f t="shared" si="97"/>
        <v>765</v>
      </c>
      <c r="C3061" t="str">
        <f>INDEX('VBA code_permu_wo_repettn'!$T$3:$Y$6,COUNTIF('Profile-matrices_Condorcet'!$B$2:$B3061,'Profile-matrices_Condorcet'!$B3061),MATCH(INDEX('numeric possibilities'!D$3:D$1298,VLOOKUP($B3061,'numeric possibilities'!$C$3:$G$1298,1)),'VBA code_permu_wo_repettn'!$T$2:$Y$2))</f>
        <v>D</v>
      </c>
      <c r="D3061" t="str">
        <f>INDEX('VBA code_permu_wo_repettn'!$AA$3:$AF$6,COUNTIF('Profile-matrices_Condorcet'!$B$2:$B3061,'Profile-matrices_Condorcet'!$B3061),MATCH(INDEX('numeric possibilities'!E$3:E$1298,VLOOKUP($B3061,'numeric possibilities'!$C$3:$G$1298,1)),'VBA code_permu_wo_repettn'!$AA$2:$AF$2))</f>
        <v>C</v>
      </c>
      <c r="E3061" t="str">
        <f>INDEX('VBA code_permu_wo_repettn'!$AH$3:$AM$6,COUNTIF('Profile-matrices_Condorcet'!$B$2:$B3061,'Profile-matrices_Condorcet'!$B3061),MATCH(INDEX('numeric possibilities'!F$3:F$1298,VLOOKUP($B3061,'numeric possibilities'!$C$3:$G$1298,1)),'VBA code_permu_wo_repettn'!$AH$2:$AM$2))</f>
        <v>A</v>
      </c>
      <c r="F3061" t="str">
        <f>INDEX('VBA code_permu_wo_repettn'!$AO$3:$AT$6,COUNTIF('Profile-matrices_Condorcet'!$B$2:$B3061,'Profile-matrices_Condorcet'!$B3061),MATCH(INDEX('numeric possibilities'!G$3:G$1298,VLOOKUP($B3061,'numeric possibilities'!$C$3:$G$1298,1)),'VBA code_permu_wo_repettn'!$AO$2:$AT$2))</f>
        <v>A</v>
      </c>
      <c r="G3061" t="str">
        <f>IF(MAX(I3061:L3061)&gt;='numeric possibilities'!$B$4/2,INDEX('Profile-matrices_Condorcet'!I3060:L3060,1,MATCH(MAX('Profile-matrices_Condorcet'!I3061:L3061),'Profile-matrices_Condorcet'!I3061:L3061,0)),"NCW")</f>
        <v>NCW</v>
      </c>
      <c r="H3061" t="s">
        <v>13</v>
      </c>
      <c r="I3061" s="3">
        <f>COUNTIF($I3059:$S3059,I3060)</f>
        <v>2</v>
      </c>
      <c r="J3061" s="3">
        <f>COUNTIF($I3059:$S3059,J3060)</f>
        <v>2</v>
      </c>
      <c r="K3061" s="3">
        <f>COUNTIF($I3059:$S3059,K3060)</f>
        <v>2</v>
      </c>
      <c r="L3061" s="3">
        <f>COUNTIF($I3059:$S3059,L3060)</f>
        <v>0</v>
      </c>
    </row>
    <row r="3062" spans="1:20" x14ac:dyDescent="0.25">
      <c r="A3062">
        <f t="shared" si="96"/>
        <v>3061</v>
      </c>
      <c r="B3062">
        <f t="shared" si="97"/>
        <v>766</v>
      </c>
      <c r="C3062" t="str">
        <f>INDEX('VBA code_permu_wo_repettn'!$T$3:$Y$6,COUNTIF('Profile-matrices_Condorcet'!$B$2:$B3062,'Profile-matrices_Condorcet'!$B3062),MATCH(INDEX('numeric possibilities'!D$3:D$1298,VLOOKUP($B3062,'numeric possibilities'!$C$3:$G$1298,1)),'VBA code_permu_wo_repettn'!$T$2:$Y$2))</f>
        <v>A</v>
      </c>
      <c r="D3062" t="str">
        <f>INDEX('VBA code_permu_wo_repettn'!$AA$3:$AF$6,COUNTIF('Profile-matrices_Condorcet'!$B$2:$B3062,'Profile-matrices_Condorcet'!$B3062),MATCH(INDEX('numeric possibilities'!E$3:E$1298,VLOOKUP($B3062,'numeric possibilities'!$C$3:$G$1298,1)),'VBA code_permu_wo_repettn'!$AA$2:$AF$2))</f>
        <v>B</v>
      </c>
      <c r="E3062" t="str">
        <f>INDEX('VBA code_permu_wo_repettn'!$AH$3:$AM$6,COUNTIF('Profile-matrices_Condorcet'!$B$2:$B3062,'Profile-matrices_Condorcet'!$B3062),MATCH(INDEX('numeric possibilities'!F$3:F$1298,VLOOKUP($B3062,'numeric possibilities'!$C$3:$G$1298,1)),'VBA code_permu_wo_repettn'!$AH$2:$AM$2))</f>
        <v>C</v>
      </c>
      <c r="F3062" t="str">
        <f>INDEX('VBA code_permu_wo_repettn'!$AO$3:$AT$6,COUNTIF('Profile-matrices_Condorcet'!$B$2:$B3062,'Profile-matrices_Condorcet'!$B3062),MATCH(INDEX('numeric possibilities'!G$3:G$1298,VLOOKUP($B3062,'numeric possibilities'!$C$3:$G$1298,1)),'VBA code_permu_wo_repettn'!$AO$2:$AT$2))</f>
        <v>D</v>
      </c>
      <c r="H3062" t="s">
        <v>14</v>
      </c>
      <c r="I3062" s="3">
        <f>IF(MATCH(I$1,$C3062:$C3065,0)&lt;(MATCH(J$1,$C3062:$C3065,0)),1*a_vote,0)+IF(MATCH(I$1,$D3062:$D3065,0)&lt;MATCH(J$1,$D3062:$D3065,0),1*b_vote,0)+IF(MATCH(I$1,$E3062:$E3065,0)&lt;MATCH(J$1,$E3062:$E3065,0),1*c_vote,0)+IF(MATCH(I$1,$F3062:$F3065,0)&lt;MATCH(J$1,$F3062:$F3065,0),1*d_vote,0)</f>
        <v>0.27</v>
      </c>
      <c r="J3062" s="3">
        <f>IF(MATCH(I$1,$C3062:$C3065,0)&gt;(MATCH(J$1,$C3062:$C3065,0)),1*a_vote,0)+IF(MATCH(I$1,$D3062:$D3065,0)&gt;MATCH(J$1,$D3062:$D3065,0),1*b_vote,0)+IF(MATCH(I$1,$E3062:$E3065,0)&gt;MATCH(J$1,$E3062:$E3065,0),1*c_vote,0)+IF(MATCH(I$1,$F3062:$F3065,0)&gt;MATCH(J$1,$F3062:$F3065,0),1*d_vote,0)</f>
        <v>0.73</v>
      </c>
      <c r="K3062" s="3">
        <f>IF(MATCH($K$1,$C3062:$C3065,0)&lt;(MATCH($L$1,$C3062:$C3065,0)),1*a_vote,0)+IF(MATCH($K$1,$D3062:$D3065,0)&lt;MATCH($L$1,$D3062:$D3065,0),1*b_vote,0)+IF(MATCH($K$1,$E3062:$E3065,0)&lt;MATCH($L$1,$E3062:$E3065,0),1*c_vote,0)+IF(MATCH($K$1,$F3062:$F3065,0)&lt;MATCH($L$1,$F3062:$F3065,0),1*d_vote,0)</f>
        <v>0.53</v>
      </c>
      <c r="L3062" s="3">
        <f>IF(MATCH(K$1,$C3062:$C3065,0)&gt;(MATCH(L$1,$C3062:$C3065,0)),1*a_vote,0)+IF(MATCH(K$1,$D3062:$D3065,0)&gt;MATCH(L$1,$D3062:$D3065,0),1*b_vote,0)+IF(MATCH(K$1,$E3062:$E3065,0)&gt;MATCH(L$1,$E3062:$E3065,0),1*c_vote,0)+IF(MATCH(K$1,$F3062:$F3065,0)&gt;MATCH(L$1,$F3062:$F3065,0),1*d_vote,0)</f>
        <v>0.47</v>
      </c>
      <c r="M3062" s="3">
        <f>IF(MATCH($M$1,$C3062:$C3065,0)&lt;(MATCH($N$1,$C3062:$C3065,0)),1*a_vote,0)+IF(MATCH($M$1,$D3062:$D3065,0)&lt;MATCH($N$1,$D3062:$D3065,0),1*b_vote,0)+IF(MATCH($M$1,$E3062:$E3065,0)&lt;MATCH($N$1,$E3062:$E3065,0),1*c_vote,0)+IF(MATCH($M$1,$F3062:$F3065,0)&lt;MATCH($N$1,$F3062:$F3065,0),1*d_vote,0)</f>
        <v>0.53</v>
      </c>
      <c r="N3062" s="3">
        <f>IF(MATCH(M$1,$C3062:$C3065,0)&gt;(MATCH(N$1,$C3062:$C3065,0)),1*a_vote,0)+IF(MATCH(M$1,$D3062:$D3065,0)&gt;MATCH(N$1,$D3062:$D3065,0),1*b_vote,0)+IF(MATCH(M$1,$E3062:$E3065,0)&gt;MATCH(N$1,$E3062:$E3065,0),1*c_vote,0)+IF(MATCH(M$1,$F3062:$F3065,0)&gt;MATCH(N$1,$F3062:$F3065,0),1*d_vote,0)</f>
        <v>0.47</v>
      </c>
      <c r="O3062" s="3">
        <f>IF(MATCH($O$1,$C3062:$C3065,0)&lt;(MATCH($P$1,$C3062:$C3065,0)),1*a_vote,0)+IF(MATCH($O$1,$D3062:$D3065,0)&lt;MATCH($P$1,$D3062:$D3065,0),1*b_vote,0)+IF(MATCH($O$1,$E3062:$E3065,0)&lt;MATCH($P$1,$E3062:$E3065,0),1*c_vote,0)+IF(MATCH($O$1,$F3062:$F3065,0)&lt;MATCH($P$1,$F3062:$F3065,0),1*d_vote,0)</f>
        <v>0.48</v>
      </c>
      <c r="P3062" s="3">
        <f>IF(MATCH(O$1,$C3062:$C3065,0)&gt;(MATCH(P$1,$C3062:$C3065,0)),1*a_vote,0)+IF(MATCH(O$1,$D3062:$D3065,0)&gt;MATCH(P$1,$D3062:$D3065,0),1*b_vote,0)+IF(MATCH(O$1,$E3062:$E3065,0)&gt;MATCH(P$1,$E3062:$E3065,0),1*c_vote,0)+IF(MATCH(O$1,$F3062:$F3065,0)&gt;MATCH(P$1,$F3062:$F3065,0),1*d_vote,0)</f>
        <v>0.52</v>
      </c>
      <c r="Q3062" s="3">
        <f>IF(MATCH($Q$1,$C3062:$C3065,0)&lt;(MATCH($R$1,$C3062:$C3065,0)),1*a_vote,0)+IF(MATCH($Q$1,$D3062:$D3065,0)&lt;MATCH($R$1,$D3062:$D3065,0),1*b_vote,0)+IF(MATCH($Q$1,$E3062:$E3065,0)&lt;MATCH($R$1,$E3062:$E3065,0),1*c_vote,0)+IF(MATCH($Q$1,$F3062:$F3065,0)&lt;MATCH($R$1,$F3062:$F3065,0),1*d_vote,0)</f>
        <v>0.51</v>
      </c>
      <c r="R3062" s="3">
        <f>IF(MATCH(Q$1,$C3062:$C3065,0)&gt;(MATCH(R$1,$C3062:$C3065,0)),1*a_vote,0)+IF(MATCH(Q$1,$D3062:$D3065,0)&gt;MATCH(R$1,$D3062:$D3065,0),1*b_vote,0)+IF(MATCH(Q$1,$E3062:$E3065,0)&gt;MATCH(R$1,$E3062:$E3065,0),1*c_vote,0)+IF(MATCH(Q$1,$F3062:$F3065,0)&gt;MATCH(R$1,$F3062:$F3065,0),1*d_vote,0)</f>
        <v>0.49</v>
      </c>
      <c r="S3062" s="3">
        <f>IF(MATCH($S$1,$C3062:$C3065,0)&lt;(MATCH($T$1,$C3062:$C3065,0)),1*a_vote,0)+IF(MATCH($S$1,$D3062:$D3065,0)&lt;MATCH($T$1,$D3062:$D3065,0),1*b_vote,0)+IF(MATCH($S$1,$E3062:$E3065,0)&lt;MATCH($T$1,$E3062:$E3065,0),1*c_vote,0)+IF(MATCH($S$1,$F3062:$F3065,0)&lt;MATCH($T$1,$F3062:$F3065,0),1*d_vote,0)</f>
        <v>0.52</v>
      </c>
      <c r="T3062" s="3">
        <f>IF(MATCH(S$1,$C3062:$C3065,0)&gt;(MATCH(T$1,$C3062:$C3065,0)),1*a_vote,0)+IF(MATCH(S$1,$D3062:$D3065,0)&gt;MATCH(T$1,$D3062:$D3065,0),1*b_vote,0)+IF(MATCH(S$1,$E3062:$E3065,0)&gt;MATCH(T$1,$E3062:$E3065,0),1*c_vote,0)+IF(MATCH(S$1,$F3062:$F3065,0)&gt;MATCH(T$1,$F3062:$F3065,0),1*d_vote,0)</f>
        <v>0.48</v>
      </c>
    </row>
    <row r="3063" spans="1:20" x14ac:dyDescent="0.25">
      <c r="A3063">
        <f t="shared" si="96"/>
        <v>3062</v>
      </c>
      <c r="B3063">
        <f t="shared" si="97"/>
        <v>766</v>
      </c>
      <c r="C3063" t="str">
        <f>INDEX('VBA code_permu_wo_repettn'!$T$3:$Y$6,COUNTIF('Profile-matrices_Condorcet'!$B$2:$B3063,'Profile-matrices_Condorcet'!$B3063),MATCH(INDEX('numeric possibilities'!D$3:D$1298,VLOOKUP($B3063,'numeric possibilities'!$C$3:$G$1298,1)),'VBA code_permu_wo_repettn'!$T$2:$Y$2))</f>
        <v>C</v>
      </c>
      <c r="D3063" t="str">
        <f>INDEX('VBA code_permu_wo_repettn'!$AA$3:$AF$6,COUNTIF('Profile-matrices_Condorcet'!$B$2:$B3063,'Profile-matrices_Condorcet'!$B3063),MATCH(INDEX('numeric possibilities'!E$3:E$1298,VLOOKUP($B3063,'numeric possibilities'!$C$3:$G$1298,1)),'VBA code_permu_wo_repettn'!$AA$2:$AF$2))</f>
        <v>A</v>
      </c>
      <c r="E3063" t="str">
        <f>INDEX('VBA code_permu_wo_repettn'!$AH$3:$AM$6,COUNTIF('Profile-matrices_Condorcet'!$B$2:$B3063,'Profile-matrices_Condorcet'!$B3063),MATCH(INDEX('numeric possibilities'!F$3:F$1298,VLOOKUP($B3063,'numeric possibilities'!$C$3:$G$1298,1)),'VBA code_permu_wo_repettn'!$AH$2:$AM$2))</f>
        <v>B</v>
      </c>
      <c r="F3063" t="str">
        <f>INDEX('VBA code_permu_wo_repettn'!$AO$3:$AT$6,COUNTIF('Profile-matrices_Condorcet'!$B$2:$B3063,'Profile-matrices_Condorcet'!$B3063),MATCH(INDEX('numeric possibilities'!G$3:G$1298,VLOOKUP($B3063,'numeric possibilities'!$C$3:$G$1298,1)),'VBA code_permu_wo_repettn'!$AO$2:$AT$2))</f>
        <v>B</v>
      </c>
      <c r="H3063" t="s">
        <v>15</v>
      </c>
      <c r="I3063" t="str">
        <f>IF(I3062&gt;J3062,$I$1,IF(I3062&lt;J3062,$J$1,0))</f>
        <v>B</v>
      </c>
      <c r="K3063" t="str">
        <f>IF(K3062&gt;L3062,$K$1,IF(K3062&lt;L3062,$L$1,0))</f>
        <v>A</v>
      </c>
      <c r="M3063" t="str">
        <f>IF(M3062&gt;N3062,$M$1,IF(M3062&lt;N3062,$N$1,0))</f>
        <v>A</v>
      </c>
      <c r="O3063" t="str">
        <f>IF(O3062&gt;P3062,$O$1,IF(O3062&lt;P3062,$P$1,0))</f>
        <v>C</v>
      </c>
      <c r="Q3063" t="str">
        <f>IF(Q3062&gt;R3062,$Q$1,IF(Q3062&lt;R3062,$R$1,0))</f>
        <v>B</v>
      </c>
      <c r="S3063" t="str">
        <f>IF(S3062&gt;T3062,$S$1,IF(S3062&lt;T3062,$T$1,0))</f>
        <v>C</v>
      </c>
    </row>
    <row r="3064" spans="1:20" x14ac:dyDescent="0.25">
      <c r="A3064">
        <f t="shared" si="96"/>
        <v>3063</v>
      </c>
      <c r="B3064">
        <f t="shared" si="97"/>
        <v>766</v>
      </c>
      <c r="C3064" t="str">
        <f>INDEX('VBA code_permu_wo_repettn'!$T$3:$Y$6,COUNTIF('Profile-matrices_Condorcet'!$B$2:$B3064,'Profile-matrices_Condorcet'!$B3064),MATCH(INDEX('numeric possibilities'!D$3:D$1298,VLOOKUP($B3064,'numeric possibilities'!$C$3:$G$1298,1)),'VBA code_permu_wo_repettn'!$T$2:$Y$2))</f>
        <v>D</v>
      </c>
      <c r="D3064" t="str">
        <f>INDEX('VBA code_permu_wo_repettn'!$AA$3:$AF$6,COUNTIF('Profile-matrices_Condorcet'!$B$2:$B3064,'Profile-matrices_Condorcet'!$B3064),MATCH(INDEX('numeric possibilities'!E$3:E$1298,VLOOKUP($B3064,'numeric possibilities'!$C$3:$G$1298,1)),'VBA code_permu_wo_repettn'!$AA$2:$AF$2))</f>
        <v>D</v>
      </c>
      <c r="E3064" t="str">
        <f>INDEX('VBA code_permu_wo_repettn'!$AH$3:$AM$6,COUNTIF('Profile-matrices_Condorcet'!$B$2:$B3064,'Profile-matrices_Condorcet'!$B3064),MATCH(INDEX('numeric possibilities'!F$3:F$1298,VLOOKUP($B3064,'numeric possibilities'!$C$3:$G$1298,1)),'VBA code_permu_wo_repettn'!$AH$2:$AM$2))</f>
        <v>D</v>
      </c>
      <c r="F3064" t="str">
        <f>INDEX('VBA code_permu_wo_repettn'!$AO$3:$AT$6,COUNTIF('Profile-matrices_Condorcet'!$B$2:$B3064,'Profile-matrices_Condorcet'!$B3064),MATCH(INDEX('numeric possibilities'!G$3:G$1298,VLOOKUP($B3064,'numeric possibilities'!$C$3:$G$1298,1)),'VBA code_permu_wo_repettn'!$AO$2:$AT$2))</f>
        <v>C</v>
      </c>
      <c r="I3064" t="s">
        <v>0</v>
      </c>
      <c r="J3064" t="s">
        <v>1</v>
      </c>
      <c r="K3064" t="s">
        <v>2</v>
      </c>
      <c r="L3064" t="s">
        <v>3</v>
      </c>
    </row>
    <row r="3065" spans="1:20" x14ac:dyDescent="0.25">
      <c r="A3065">
        <f t="shared" si="96"/>
        <v>3064</v>
      </c>
      <c r="B3065">
        <f t="shared" si="97"/>
        <v>766</v>
      </c>
      <c r="C3065" t="str">
        <f>INDEX('VBA code_permu_wo_repettn'!$T$3:$Y$6,COUNTIF('Profile-matrices_Condorcet'!$B$2:$B3065,'Profile-matrices_Condorcet'!$B3065),MATCH(INDEX('numeric possibilities'!D$3:D$1298,VLOOKUP($B3065,'numeric possibilities'!$C$3:$G$1298,1)),'VBA code_permu_wo_repettn'!$T$2:$Y$2))</f>
        <v>B</v>
      </c>
      <c r="D3065" t="str">
        <f>INDEX('VBA code_permu_wo_repettn'!$AA$3:$AF$6,COUNTIF('Profile-matrices_Condorcet'!$B$2:$B3065,'Profile-matrices_Condorcet'!$B3065),MATCH(INDEX('numeric possibilities'!E$3:E$1298,VLOOKUP($B3065,'numeric possibilities'!$C$3:$G$1298,1)),'VBA code_permu_wo_repettn'!$AA$2:$AF$2))</f>
        <v>C</v>
      </c>
      <c r="E3065" t="str">
        <f>INDEX('VBA code_permu_wo_repettn'!$AH$3:$AM$6,COUNTIF('Profile-matrices_Condorcet'!$B$2:$B3065,'Profile-matrices_Condorcet'!$B3065),MATCH(INDEX('numeric possibilities'!F$3:F$1298,VLOOKUP($B3065,'numeric possibilities'!$C$3:$G$1298,1)),'VBA code_permu_wo_repettn'!$AH$2:$AM$2))</f>
        <v>A</v>
      </c>
      <c r="F3065" t="str">
        <f>INDEX('VBA code_permu_wo_repettn'!$AO$3:$AT$6,COUNTIF('Profile-matrices_Condorcet'!$B$2:$B3065,'Profile-matrices_Condorcet'!$B3065),MATCH(INDEX('numeric possibilities'!G$3:G$1298,VLOOKUP($B3065,'numeric possibilities'!$C$3:$G$1298,1)),'VBA code_permu_wo_repettn'!$AO$2:$AT$2))</f>
        <v>A</v>
      </c>
      <c r="G3065" t="str">
        <f>IF(MAX(I3065:L3065)&gt;='numeric possibilities'!$B$4/2,INDEX('Profile-matrices_Condorcet'!I3064:L3064,1,MATCH(MAX('Profile-matrices_Condorcet'!I3065:L3065),'Profile-matrices_Condorcet'!I3065:L3065,0)),"NCW")</f>
        <v>NCW</v>
      </c>
      <c r="H3065" t="s">
        <v>13</v>
      </c>
      <c r="I3065" s="3">
        <f>COUNTIF($I3063:$S3063,I3064)</f>
        <v>2</v>
      </c>
      <c r="J3065" s="3">
        <f>COUNTIF($I3063:$S3063,J3064)</f>
        <v>2</v>
      </c>
      <c r="K3065" s="3">
        <f>COUNTIF($I3063:$S3063,K3064)</f>
        <v>2</v>
      </c>
      <c r="L3065" s="3">
        <f>COUNTIF($I3063:$S3063,L3064)</f>
        <v>0</v>
      </c>
    </row>
    <row r="3066" spans="1:20" x14ac:dyDescent="0.25">
      <c r="A3066">
        <f t="shared" si="96"/>
        <v>3065</v>
      </c>
      <c r="B3066">
        <f t="shared" si="97"/>
        <v>767</v>
      </c>
      <c r="C3066" t="str">
        <f>INDEX('VBA code_permu_wo_repettn'!$T$3:$Y$6,COUNTIF('Profile-matrices_Condorcet'!$B$2:$B3066,'Profile-matrices_Condorcet'!$B3066),MATCH(INDEX('numeric possibilities'!D$3:D$1298,VLOOKUP($B3066,'numeric possibilities'!$C$3:$G$1298,1)),'VBA code_permu_wo_repettn'!$T$2:$Y$2))</f>
        <v>A</v>
      </c>
      <c r="D3066" t="str">
        <f>INDEX('VBA code_permu_wo_repettn'!$AA$3:$AF$6,COUNTIF('Profile-matrices_Condorcet'!$B$2:$B3066,'Profile-matrices_Condorcet'!$B3066),MATCH(INDEX('numeric possibilities'!E$3:E$1298,VLOOKUP($B3066,'numeric possibilities'!$C$3:$G$1298,1)),'VBA code_permu_wo_repettn'!$AA$2:$AF$2))</f>
        <v>B</v>
      </c>
      <c r="E3066" t="str">
        <f>INDEX('VBA code_permu_wo_repettn'!$AH$3:$AM$6,COUNTIF('Profile-matrices_Condorcet'!$B$2:$B3066,'Profile-matrices_Condorcet'!$B3066),MATCH(INDEX('numeric possibilities'!F$3:F$1298,VLOOKUP($B3066,'numeric possibilities'!$C$3:$G$1298,1)),'VBA code_permu_wo_repettn'!$AH$2:$AM$2))</f>
        <v>C</v>
      </c>
      <c r="F3066" t="str">
        <f>INDEX('VBA code_permu_wo_repettn'!$AO$3:$AT$6,COUNTIF('Profile-matrices_Condorcet'!$B$2:$B3066,'Profile-matrices_Condorcet'!$B3066),MATCH(INDEX('numeric possibilities'!G$3:G$1298,VLOOKUP($B3066,'numeric possibilities'!$C$3:$G$1298,1)),'VBA code_permu_wo_repettn'!$AO$2:$AT$2))</f>
        <v>D</v>
      </c>
      <c r="H3066" t="s">
        <v>14</v>
      </c>
      <c r="I3066" s="3">
        <f>IF(MATCH(I$1,$C3066:$C3069,0)&lt;(MATCH(J$1,$C3066:$C3069,0)),1*a_vote,0)+IF(MATCH(I$1,$D3066:$D3069,0)&lt;MATCH(J$1,$D3066:$D3069,0),1*b_vote,0)+IF(MATCH(I$1,$E3066:$E3069,0)&lt;MATCH(J$1,$E3066:$E3069,0),1*c_vote,0)+IF(MATCH(I$1,$F3066:$F3069,0)&lt;MATCH(J$1,$F3066:$F3069,0),1*d_vote,0)</f>
        <v>0.27</v>
      </c>
      <c r="J3066" s="3">
        <f>IF(MATCH(I$1,$C3066:$C3069,0)&gt;(MATCH(J$1,$C3066:$C3069,0)),1*a_vote,0)+IF(MATCH(I$1,$D3066:$D3069,0)&gt;MATCH(J$1,$D3066:$D3069,0),1*b_vote,0)+IF(MATCH(I$1,$E3066:$E3069,0)&gt;MATCH(J$1,$E3066:$E3069,0),1*c_vote,0)+IF(MATCH(I$1,$F3066:$F3069,0)&gt;MATCH(J$1,$F3066:$F3069,0),1*d_vote,0)</f>
        <v>0.73</v>
      </c>
      <c r="K3066" s="3">
        <f>IF(MATCH($K$1,$C3066:$C3069,0)&lt;(MATCH($L$1,$C3066:$C3069,0)),1*a_vote,0)+IF(MATCH($K$1,$D3066:$D3069,0)&lt;MATCH($L$1,$D3066:$D3069,0),1*b_vote,0)+IF(MATCH($K$1,$E3066:$E3069,0)&lt;MATCH($L$1,$E3066:$E3069,0),1*c_vote,0)+IF(MATCH($K$1,$F3066:$F3069,0)&lt;MATCH($L$1,$F3066:$F3069,0),1*d_vote,0)</f>
        <v>0.53</v>
      </c>
      <c r="L3066" s="3">
        <f>IF(MATCH(K$1,$C3066:$C3069,0)&gt;(MATCH(L$1,$C3066:$C3069,0)),1*a_vote,0)+IF(MATCH(K$1,$D3066:$D3069,0)&gt;MATCH(L$1,$D3066:$D3069,0),1*b_vote,0)+IF(MATCH(K$1,$E3066:$E3069,0)&gt;MATCH(L$1,$E3066:$E3069,0),1*c_vote,0)+IF(MATCH(K$1,$F3066:$F3069,0)&gt;MATCH(L$1,$F3066:$F3069,0),1*d_vote,0)</f>
        <v>0.47</v>
      </c>
      <c r="M3066" s="3">
        <f>IF(MATCH($M$1,$C3066:$C3069,0)&lt;(MATCH($N$1,$C3066:$C3069,0)),1*a_vote,0)+IF(MATCH($M$1,$D3066:$D3069,0)&lt;MATCH($N$1,$D3066:$D3069,0),1*b_vote,0)+IF(MATCH($M$1,$E3066:$E3069,0)&lt;MATCH($N$1,$E3066:$E3069,0),1*c_vote,0)+IF(MATCH($M$1,$F3066:$F3069,0)&lt;MATCH($N$1,$F3066:$F3069,0),1*d_vote,0)</f>
        <v>0.53</v>
      </c>
      <c r="N3066" s="3">
        <f>IF(MATCH(M$1,$C3066:$C3069,0)&gt;(MATCH(N$1,$C3066:$C3069,0)),1*a_vote,0)+IF(MATCH(M$1,$D3066:$D3069,0)&gt;MATCH(N$1,$D3066:$D3069,0),1*b_vote,0)+IF(MATCH(M$1,$E3066:$E3069,0)&gt;MATCH(N$1,$E3066:$E3069,0),1*c_vote,0)+IF(MATCH(M$1,$F3066:$F3069,0)&gt;MATCH(N$1,$F3066:$F3069,0),1*d_vote,0)</f>
        <v>0.47</v>
      </c>
      <c r="O3066" s="3">
        <f>IF(MATCH($O$1,$C3066:$C3069,0)&lt;(MATCH($P$1,$C3066:$C3069,0)),1*a_vote,0)+IF(MATCH($O$1,$D3066:$D3069,0)&lt;MATCH($P$1,$D3066:$D3069,0),1*b_vote,0)+IF(MATCH($O$1,$E3066:$E3069,0)&lt;MATCH($P$1,$E3066:$E3069,0),1*c_vote,0)+IF(MATCH($O$1,$F3066:$F3069,0)&lt;MATCH($P$1,$F3066:$F3069,0),1*d_vote,0)</f>
        <v>0.75</v>
      </c>
      <c r="P3066" s="3">
        <f>IF(MATCH(O$1,$C3066:$C3069,0)&gt;(MATCH(P$1,$C3066:$C3069,0)),1*a_vote,0)+IF(MATCH(O$1,$D3066:$D3069,0)&gt;MATCH(P$1,$D3066:$D3069,0),1*b_vote,0)+IF(MATCH(O$1,$E3066:$E3069,0)&gt;MATCH(P$1,$E3066:$E3069,0),1*c_vote,0)+IF(MATCH(O$1,$F3066:$F3069,0)&gt;MATCH(P$1,$F3066:$F3069,0),1*d_vote,0)</f>
        <v>0.25</v>
      </c>
      <c r="Q3066" s="3">
        <f>IF(MATCH($Q$1,$C3066:$C3069,0)&lt;(MATCH($R$1,$C3066:$C3069,0)),1*a_vote,0)+IF(MATCH($Q$1,$D3066:$D3069,0)&lt;MATCH($R$1,$D3066:$D3069,0),1*b_vote,0)+IF(MATCH($Q$1,$E3066:$E3069,0)&lt;MATCH($R$1,$E3066:$E3069,0),1*c_vote,0)+IF(MATCH($Q$1,$F3066:$F3069,0)&lt;MATCH($R$1,$F3066:$F3069,0),1*d_vote,0)</f>
        <v>0.51</v>
      </c>
      <c r="R3066" s="3">
        <f>IF(MATCH(Q$1,$C3066:$C3069,0)&gt;(MATCH(R$1,$C3066:$C3069,0)),1*a_vote,0)+IF(MATCH(Q$1,$D3066:$D3069,0)&gt;MATCH(R$1,$D3066:$D3069,0),1*b_vote,0)+IF(MATCH(Q$1,$E3066:$E3069,0)&gt;MATCH(R$1,$E3066:$E3069,0),1*c_vote,0)+IF(MATCH(Q$1,$F3066:$F3069,0)&gt;MATCH(R$1,$F3066:$F3069,0),1*d_vote,0)</f>
        <v>0.49</v>
      </c>
      <c r="S3066" s="3">
        <f>IF(MATCH($S$1,$C3066:$C3069,0)&lt;(MATCH($T$1,$C3066:$C3069,0)),1*a_vote,0)+IF(MATCH($S$1,$D3066:$D3069,0)&lt;MATCH($T$1,$D3066:$D3069,0),1*b_vote,0)+IF(MATCH($S$1,$E3066:$E3069,0)&lt;MATCH($T$1,$E3066:$E3069,0),1*c_vote,0)+IF(MATCH($S$1,$F3066:$F3069,0)&lt;MATCH($T$1,$F3066:$F3069,0),1*d_vote,0)</f>
        <v>0.25</v>
      </c>
      <c r="T3066" s="3">
        <f>IF(MATCH(S$1,$C3066:$C3069,0)&gt;(MATCH(T$1,$C3066:$C3069,0)),1*a_vote,0)+IF(MATCH(S$1,$D3066:$D3069,0)&gt;MATCH(T$1,$D3066:$D3069,0),1*b_vote,0)+IF(MATCH(S$1,$E3066:$E3069,0)&gt;MATCH(T$1,$E3066:$E3069,0),1*c_vote,0)+IF(MATCH(S$1,$F3066:$F3069,0)&gt;MATCH(T$1,$F3066:$F3069,0),1*d_vote,0)</f>
        <v>0.75</v>
      </c>
    </row>
    <row r="3067" spans="1:20" x14ac:dyDescent="0.25">
      <c r="A3067">
        <f t="shared" si="96"/>
        <v>3066</v>
      </c>
      <c r="B3067">
        <f t="shared" si="97"/>
        <v>767</v>
      </c>
      <c r="C3067" t="str">
        <f>INDEX('VBA code_permu_wo_repettn'!$T$3:$Y$6,COUNTIF('Profile-matrices_Condorcet'!$B$2:$B3067,'Profile-matrices_Condorcet'!$B3067),MATCH(INDEX('numeric possibilities'!D$3:D$1298,VLOOKUP($B3067,'numeric possibilities'!$C$3:$G$1298,1)),'VBA code_permu_wo_repettn'!$T$2:$Y$2))</f>
        <v>D</v>
      </c>
      <c r="D3067" t="str">
        <f>INDEX('VBA code_permu_wo_repettn'!$AA$3:$AF$6,COUNTIF('Profile-matrices_Condorcet'!$B$2:$B3067,'Profile-matrices_Condorcet'!$B3067),MATCH(INDEX('numeric possibilities'!E$3:E$1298,VLOOKUP($B3067,'numeric possibilities'!$C$3:$G$1298,1)),'VBA code_permu_wo_repettn'!$AA$2:$AF$2))</f>
        <v>A</v>
      </c>
      <c r="E3067" t="str">
        <f>INDEX('VBA code_permu_wo_repettn'!$AH$3:$AM$6,COUNTIF('Profile-matrices_Condorcet'!$B$2:$B3067,'Profile-matrices_Condorcet'!$B3067),MATCH(INDEX('numeric possibilities'!F$3:F$1298,VLOOKUP($B3067,'numeric possibilities'!$C$3:$G$1298,1)),'VBA code_permu_wo_repettn'!$AH$2:$AM$2))</f>
        <v>B</v>
      </c>
      <c r="F3067" t="str">
        <f>INDEX('VBA code_permu_wo_repettn'!$AO$3:$AT$6,COUNTIF('Profile-matrices_Condorcet'!$B$2:$B3067,'Profile-matrices_Condorcet'!$B3067),MATCH(INDEX('numeric possibilities'!G$3:G$1298,VLOOKUP($B3067,'numeric possibilities'!$C$3:$G$1298,1)),'VBA code_permu_wo_repettn'!$AO$2:$AT$2))</f>
        <v>B</v>
      </c>
      <c r="H3067" t="s">
        <v>15</v>
      </c>
      <c r="I3067" t="str">
        <f>IF(I3066&gt;J3066,$I$1,IF(I3066&lt;J3066,$J$1,0))</f>
        <v>B</v>
      </c>
      <c r="K3067" t="str">
        <f>IF(K3066&gt;L3066,$K$1,IF(K3066&lt;L3066,$L$1,0))</f>
        <v>A</v>
      </c>
      <c r="M3067" t="str">
        <f>IF(M3066&gt;N3066,$M$1,IF(M3066&lt;N3066,$N$1,0))</f>
        <v>A</v>
      </c>
      <c r="O3067" t="str">
        <f>IF(O3066&gt;P3066,$O$1,IF(O3066&lt;P3066,$P$1,0))</f>
        <v>B</v>
      </c>
      <c r="Q3067" t="str">
        <f>IF(Q3066&gt;R3066,$Q$1,IF(Q3066&lt;R3066,$R$1,0))</f>
        <v>B</v>
      </c>
      <c r="S3067" t="str">
        <f>IF(S3066&gt;T3066,$S$1,IF(S3066&lt;T3066,$T$1,0))</f>
        <v>D</v>
      </c>
    </row>
    <row r="3068" spans="1:20" x14ac:dyDescent="0.25">
      <c r="A3068">
        <f t="shared" si="96"/>
        <v>3067</v>
      </c>
      <c r="B3068">
        <f t="shared" si="97"/>
        <v>767</v>
      </c>
      <c r="C3068" t="str">
        <f>INDEX('VBA code_permu_wo_repettn'!$T$3:$Y$6,COUNTIF('Profile-matrices_Condorcet'!$B$2:$B3068,'Profile-matrices_Condorcet'!$B3068),MATCH(INDEX('numeric possibilities'!D$3:D$1298,VLOOKUP($B3068,'numeric possibilities'!$C$3:$G$1298,1)),'VBA code_permu_wo_repettn'!$T$2:$Y$2))</f>
        <v>B</v>
      </c>
      <c r="D3068" t="str">
        <f>INDEX('VBA code_permu_wo_repettn'!$AA$3:$AF$6,COUNTIF('Profile-matrices_Condorcet'!$B$2:$B3068,'Profile-matrices_Condorcet'!$B3068),MATCH(INDEX('numeric possibilities'!E$3:E$1298,VLOOKUP($B3068,'numeric possibilities'!$C$3:$G$1298,1)),'VBA code_permu_wo_repettn'!$AA$2:$AF$2))</f>
        <v>D</v>
      </c>
      <c r="E3068" t="str">
        <f>INDEX('VBA code_permu_wo_repettn'!$AH$3:$AM$6,COUNTIF('Profile-matrices_Condorcet'!$B$2:$B3068,'Profile-matrices_Condorcet'!$B3068),MATCH(INDEX('numeric possibilities'!F$3:F$1298,VLOOKUP($B3068,'numeric possibilities'!$C$3:$G$1298,1)),'VBA code_permu_wo_repettn'!$AH$2:$AM$2))</f>
        <v>D</v>
      </c>
      <c r="F3068" t="str">
        <f>INDEX('VBA code_permu_wo_repettn'!$AO$3:$AT$6,COUNTIF('Profile-matrices_Condorcet'!$B$2:$B3068,'Profile-matrices_Condorcet'!$B3068),MATCH(INDEX('numeric possibilities'!G$3:G$1298,VLOOKUP($B3068,'numeric possibilities'!$C$3:$G$1298,1)),'VBA code_permu_wo_repettn'!$AO$2:$AT$2))</f>
        <v>C</v>
      </c>
      <c r="I3068" t="s">
        <v>0</v>
      </c>
      <c r="J3068" t="s">
        <v>1</v>
      </c>
      <c r="K3068" t="s">
        <v>2</v>
      </c>
      <c r="L3068" t="s">
        <v>3</v>
      </c>
    </row>
    <row r="3069" spans="1:20" x14ac:dyDescent="0.25">
      <c r="A3069">
        <f t="shared" si="96"/>
        <v>3068</v>
      </c>
      <c r="B3069">
        <f t="shared" si="97"/>
        <v>767</v>
      </c>
      <c r="C3069" t="str">
        <f>INDEX('VBA code_permu_wo_repettn'!$T$3:$Y$6,COUNTIF('Profile-matrices_Condorcet'!$B$2:$B3069,'Profile-matrices_Condorcet'!$B3069),MATCH(INDEX('numeric possibilities'!D$3:D$1298,VLOOKUP($B3069,'numeric possibilities'!$C$3:$G$1298,1)),'VBA code_permu_wo_repettn'!$T$2:$Y$2))</f>
        <v>C</v>
      </c>
      <c r="D3069" t="str">
        <f>INDEX('VBA code_permu_wo_repettn'!$AA$3:$AF$6,COUNTIF('Profile-matrices_Condorcet'!$B$2:$B3069,'Profile-matrices_Condorcet'!$B3069),MATCH(INDEX('numeric possibilities'!E$3:E$1298,VLOOKUP($B3069,'numeric possibilities'!$C$3:$G$1298,1)),'VBA code_permu_wo_repettn'!$AA$2:$AF$2))</f>
        <v>C</v>
      </c>
      <c r="E3069" t="str">
        <f>INDEX('VBA code_permu_wo_repettn'!$AH$3:$AM$6,COUNTIF('Profile-matrices_Condorcet'!$B$2:$B3069,'Profile-matrices_Condorcet'!$B3069),MATCH(INDEX('numeric possibilities'!F$3:F$1298,VLOOKUP($B3069,'numeric possibilities'!$C$3:$G$1298,1)),'VBA code_permu_wo_repettn'!$AH$2:$AM$2))</f>
        <v>A</v>
      </c>
      <c r="F3069" t="str">
        <f>INDEX('VBA code_permu_wo_repettn'!$AO$3:$AT$6,COUNTIF('Profile-matrices_Condorcet'!$B$2:$B3069,'Profile-matrices_Condorcet'!$B3069),MATCH(INDEX('numeric possibilities'!G$3:G$1298,VLOOKUP($B3069,'numeric possibilities'!$C$3:$G$1298,1)),'VBA code_permu_wo_repettn'!$AO$2:$AT$2))</f>
        <v>A</v>
      </c>
      <c r="G3069" t="str">
        <f>IF(MAX(I3069:L3069)&gt;='numeric possibilities'!$B$4/2,INDEX('Profile-matrices_Condorcet'!I3068:L3068,1,MATCH(MAX('Profile-matrices_Condorcet'!I3069:L3069),'Profile-matrices_Condorcet'!I3069:L3069,0)),"NCW")</f>
        <v>B</v>
      </c>
      <c r="H3069" t="s">
        <v>13</v>
      </c>
      <c r="I3069" s="3">
        <f>COUNTIF($I3067:$S3067,I3068)</f>
        <v>2</v>
      </c>
      <c r="J3069" s="3">
        <f>COUNTIF($I3067:$S3067,J3068)</f>
        <v>3</v>
      </c>
      <c r="K3069" s="3">
        <f>COUNTIF($I3067:$S3067,K3068)</f>
        <v>0</v>
      </c>
      <c r="L3069" s="3">
        <f>COUNTIF($I3067:$S3067,L3068)</f>
        <v>1</v>
      </c>
    </row>
    <row r="3070" spans="1:20" x14ac:dyDescent="0.25">
      <c r="A3070">
        <f t="shared" si="96"/>
        <v>3069</v>
      </c>
      <c r="B3070">
        <f t="shared" si="97"/>
        <v>768</v>
      </c>
      <c r="C3070" t="str">
        <f>INDEX('VBA code_permu_wo_repettn'!$T$3:$Y$6,COUNTIF('Profile-matrices_Condorcet'!$B$2:$B3070,'Profile-matrices_Condorcet'!$B3070),MATCH(INDEX('numeric possibilities'!D$3:D$1298,VLOOKUP($B3070,'numeric possibilities'!$C$3:$G$1298,1)),'VBA code_permu_wo_repettn'!$T$2:$Y$2))</f>
        <v>A</v>
      </c>
      <c r="D3070" t="str">
        <f>INDEX('VBA code_permu_wo_repettn'!$AA$3:$AF$6,COUNTIF('Profile-matrices_Condorcet'!$B$2:$B3070,'Profile-matrices_Condorcet'!$B3070),MATCH(INDEX('numeric possibilities'!E$3:E$1298,VLOOKUP($B3070,'numeric possibilities'!$C$3:$G$1298,1)),'VBA code_permu_wo_repettn'!$AA$2:$AF$2))</f>
        <v>B</v>
      </c>
      <c r="E3070" t="str">
        <f>INDEX('VBA code_permu_wo_repettn'!$AH$3:$AM$6,COUNTIF('Profile-matrices_Condorcet'!$B$2:$B3070,'Profile-matrices_Condorcet'!$B3070),MATCH(INDEX('numeric possibilities'!F$3:F$1298,VLOOKUP($B3070,'numeric possibilities'!$C$3:$G$1298,1)),'VBA code_permu_wo_repettn'!$AH$2:$AM$2))</f>
        <v>C</v>
      </c>
      <c r="F3070" t="str">
        <f>INDEX('VBA code_permu_wo_repettn'!$AO$3:$AT$6,COUNTIF('Profile-matrices_Condorcet'!$B$2:$B3070,'Profile-matrices_Condorcet'!$B3070),MATCH(INDEX('numeric possibilities'!G$3:G$1298,VLOOKUP($B3070,'numeric possibilities'!$C$3:$G$1298,1)),'VBA code_permu_wo_repettn'!$AO$2:$AT$2))</f>
        <v>D</v>
      </c>
      <c r="H3070" t="s">
        <v>14</v>
      </c>
      <c r="I3070" s="3">
        <f>IF(MATCH(I$1,$C3070:$C3073,0)&lt;(MATCH(J$1,$C3070:$C3073,0)),1*a_vote,0)+IF(MATCH(I$1,$D3070:$D3073,0)&lt;MATCH(J$1,$D3070:$D3073,0),1*b_vote,0)+IF(MATCH(I$1,$E3070:$E3073,0)&lt;MATCH(J$1,$E3070:$E3073,0),1*c_vote,0)+IF(MATCH(I$1,$F3070:$F3073,0)&lt;MATCH(J$1,$F3070:$F3073,0),1*d_vote,0)</f>
        <v>0.27</v>
      </c>
      <c r="J3070" s="3">
        <f>IF(MATCH(I$1,$C3070:$C3073,0)&gt;(MATCH(J$1,$C3070:$C3073,0)),1*a_vote,0)+IF(MATCH(I$1,$D3070:$D3073,0)&gt;MATCH(J$1,$D3070:$D3073,0),1*b_vote,0)+IF(MATCH(I$1,$E3070:$E3073,0)&gt;MATCH(J$1,$E3070:$E3073,0),1*c_vote,0)+IF(MATCH(I$1,$F3070:$F3073,0)&gt;MATCH(J$1,$F3070:$F3073,0),1*d_vote,0)</f>
        <v>0.73</v>
      </c>
      <c r="K3070" s="3">
        <f>IF(MATCH($K$1,$C3070:$C3073,0)&lt;(MATCH($L$1,$C3070:$C3073,0)),1*a_vote,0)+IF(MATCH($K$1,$D3070:$D3073,0)&lt;MATCH($L$1,$D3070:$D3073,0),1*b_vote,0)+IF(MATCH($K$1,$E3070:$E3073,0)&lt;MATCH($L$1,$E3070:$E3073,0),1*c_vote,0)+IF(MATCH($K$1,$F3070:$F3073,0)&lt;MATCH($L$1,$F3070:$F3073,0),1*d_vote,0)</f>
        <v>0.53</v>
      </c>
      <c r="L3070" s="3">
        <f>IF(MATCH(K$1,$C3070:$C3073,0)&gt;(MATCH(L$1,$C3070:$C3073,0)),1*a_vote,0)+IF(MATCH(K$1,$D3070:$D3073,0)&gt;MATCH(L$1,$D3070:$D3073,0),1*b_vote,0)+IF(MATCH(K$1,$E3070:$E3073,0)&gt;MATCH(L$1,$E3070:$E3073,0),1*c_vote,0)+IF(MATCH(K$1,$F3070:$F3073,0)&gt;MATCH(L$1,$F3070:$F3073,0),1*d_vote,0)</f>
        <v>0.47</v>
      </c>
      <c r="M3070" s="3">
        <f>IF(MATCH($M$1,$C3070:$C3073,0)&lt;(MATCH($N$1,$C3070:$C3073,0)),1*a_vote,0)+IF(MATCH($M$1,$D3070:$D3073,0)&lt;MATCH($N$1,$D3070:$D3073,0),1*b_vote,0)+IF(MATCH($M$1,$E3070:$E3073,0)&lt;MATCH($N$1,$E3070:$E3073,0),1*c_vote,0)+IF(MATCH($M$1,$F3070:$F3073,0)&lt;MATCH($N$1,$F3070:$F3073,0),1*d_vote,0)</f>
        <v>0.53</v>
      </c>
      <c r="N3070" s="3">
        <f>IF(MATCH(M$1,$C3070:$C3073,0)&gt;(MATCH(N$1,$C3070:$C3073,0)),1*a_vote,0)+IF(MATCH(M$1,$D3070:$D3073,0)&gt;MATCH(N$1,$D3070:$D3073,0),1*b_vote,0)+IF(MATCH(M$1,$E3070:$E3073,0)&gt;MATCH(N$1,$E3070:$E3073,0),1*c_vote,0)+IF(MATCH(M$1,$F3070:$F3073,0)&gt;MATCH(N$1,$F3070:$F3073,0),1*d_vote,0)</f>
        <v>0.47</v>
      </c>
      <c r="O3070" s="3">
        <f>IF(MATCH($O$1,$C3070:$C3073,0)&lt;(MATCH($P$1,$C3070:$C3073,0)),1*a_vote,0)+IF(MATCH($O$1,$D3070:$D3073,0)&lt;MATCH($P$1,$D3070:$D3073,0),1*b_vote,0)+IF(MATCH($O$1,$E3070:$E3073,0)&lt;MATCH($P$1,$E3070:$E3073,0),1*c_vote,0)+IF(MATCH($O$1,$F3070:$F3073,0)&lt;MATCH($P$1,$F3070:$F3073,0),1*d_vote,0)</f>
        <v>0.48</v>
      </c>
      <c r="P3070" s="3">
        <f>IF(MATCH(O$1,$C3070:$C3073,0)&gt;(MATCH(P$1,$C3070:$C3073,0)),1*a_vote,0)+IF(MATCH(O$1,$D3070:$D3073,0)&gt;MATCH(P$1,$D3070:$D3073,0),1*b_vote,0)+IF(MATCH(O$1,$E3070:$E3073,0)&gt;MATCH(P$1,$E3070:$E3073,0),1*c_vote,0)+IF(MATCH(O$1,$F3070:$F3073,0)&gt;MATCH(P$1,$F3070:$F3073,0),1*d_vote,0)</f>
        <v>0.52</v>
      </c>
      <c r="Q3070" s="3">
        <f>IF(MATCH($Q$1,$C3070:$C3073,0)&lt;(MATCH($R$1,$C3070:$C3073,0)),1*a_vote,0)+IF(MATCH($Q$1,$D3070:$D3073,0)&lt;MATCH($R$1,$D3070:$D3073,0),1*b_vote,0)+IF(MATCH($Q$1,$E3070:$E3073,0)&lt;MATCH($R$1,$E3070:$E3073,0),1*c_vote,0)+IF(MATCH($Q$1,$F3070:$F3073,0)&lt;MATCH($R$1,$F3070:$F3073,0),1*d_vote,0)</f>
        <v>0.51</v>
      </c>
      <c r="R3070" s="3">
        <f>IF(MATCH(Q$1,$C3070:$C3073,0)&gt;(MATCH(R$1,$C3070:$C3073,0)),1*a_vote,0)+IF(MATCH(Q$1,$D3070:$D3073,0)&gt;MATCH(R$1,$D3070:$D3073,0),1*b_vote,0)+IF(MATCH(Q$1,$E3070:$E3073,0)&gt;MATCH(R$1,$E3070:$E3073,0),1*c_vote,0)+IF(MATCH(Q$1,$F3070:$F3073,0)&gt;MATCH(R$1,$F3070:$F3073,0),1*d_vote,0)</f>
        <v>0.49</v>
      </c>
      <c r="S3070" s="3">
        <f>IF(MATCH($S$1,$C3070:$C3073,0)&lt;(MATCH($T$1,$C3070:$C3073,0)),1*a_vote,0)+IF(MATCH($S$1,$D3070:$D3073,0)&lt;MATCH($T$1,$D3070:$D3073,0),1*b_vote,0)+IF(MATCH($S$1,$E3070:$E3073,0)&lt;MATCH($T$1,$E3070:$E3073,0),1*c_vote,0)+IF(MATCH($S$1,$F3070:$F3073,0)&lt;MATCH($T$1,$F3070:$F3073,0),1*d_vote,0)</f>
        <v>0.25</v>
      </c>
      <c r="T3070" s="3">
        <f>IF(MATCH(S$1,$C3070:$C3073,0)&gt;(MATCH(T$1,$C3070:$C3073,0)),1*a_vote,0)+IF(MATCH(S$1,$D3070:$D3073,0)&gt;MATCH(T$1,$D3070:$D3073,0),1*b_vote,0)+IF(MATCH(S$1,$E3070:$E3073,0)&gt;MATCH(T$1,$E3070:$E3073,0),1*c_vote,0)+IF(MATCH(S$1,$F3070:$F3073,0)&gt;MATCH(T$1,$F3070:$F3073,0),1*d_vote,0)</f>
        <v>0.75</v>
      </c>
    </row>
    <row r="3071" spans="1:20" x14ac:dyDescent="0.25">
      <c r="A3071">
        <f t="shared" si="96"/>
        <v>3070</v>
      </c>
      <c r="B3071">
        <f t="shared" si="97"/>
        <v>768</v>
      </c>
      <c r="C3071" t="str">
        <f>INDEX('VBA code_permu_wo_repettn'!$T$3:$Y$6,COUNTIF('Profile-matrices_Condorcet'!$B$2:$B3071,'Profile-matrices_Condorcet'!$B3071),MATCH(INDEX('numeric possibilities'!D$3:D$1298,VLOOKUP($B3071,'numeric possibilities'!$C$3:$G$1298,1)),'VBA code_permu_wo_repettn'!$T$2:$Y$2))</f>
        <v>D</v>
      </c>
      <c r="D3071" t="str">
        <f>INDEX('VBA code_permu_wo_repettn'!$AA$3:$AF$6,COUNTIF('Profile-matrices_Condorcet'!$B$2:$B3071,'Profile-matrices_Condorcet'!$B3071),MATCH(INDEX('numeric possibilities'!E$3:E$1298,VLOOKUP($B3071,'numeric possibilities'!$C$3:$G$1298,1)),'VBA code_permu_wo_repettn'!$AA$2:$AF$2))</f>
        <v>A</v>
      </c>
      <c r="E3071" t="str">
        <f>INDEX('VBA code_permu_wo_repettn'!$AH$3:$AM$6,COUNTIF('Profile-matrices_Condorcet'!$B$2:$B3071,'Profile-matrices_Condorcet'!$B3071),MATCH(INDEX('numeric possibilities'!F$3:F$1298,VLOOKUP($B3071,'numeric possibilities'!$C$3:$G$1298,1)),'VBA code_permu_wo_repettn'!$AH$2:$AM$2))</f>
        <v>B</v>
      </c>
      <c r="F3071" t="str">
        <f>INDEX('VBA code_permu_wo_repettn'!$AO$3:$AT$6,COUNTIF('Profile-matrices_Condorcet'!$B$2:$B3071,'Profile-matrices_Condorcet'!$B3071),MATCH(INDEX('numeric possibilities'!G$3:G$1298,VLOOKUP($B3071,'numeric possibilities'!$C$3:$G$1298,1)),'VBA code_permu_wo_repettn'!$AO$2:$AT$2))</f>
        <v>B</v>
      </c>
      <c r="H3071" t="s">
        <v>15</v>
      </c>
      <c r="I3071" t="str">
        <f>IF(I3070&gt;J3070,$I$1,IF(I3070&lt;J3070,$J$1,0))</f>
        <v>B</v>
      </c>
      <c r="K3071" t="str">
        <f>IF(K3070&gt;L3070,$K$1,IF(K3070&lt;L3070,$L$1,0))</f>
        <v>A</v>
      </c>
      <c r="M3071" t="str">
        <f>IF(M3070&gt;N3070,$M$1,IF(M3070&lt;N3070,$N$1,0))</f>
        <v>A</v>
      </c>
      <c r="O3071" t="str">
        <f>IF(O3070&gt;P3070,$O$1,IF(O3070&lt;P3070,$P$1,0))</f>
        <v>C</v>
      </c>
      <c r="Q3071" t="str">
        <f>IF(Q3070&gt;R3070,$Q$1,IF(Q3070&lt;R3070,$R$1,0))</f>
        <v>B</v>
      </c>
      <c r="S3071" t="str">
        <f>IF(S3070&gt;T3070,$S$1,IF(S3070&lt;T3070,$T$1,0))</f>
        <v>D</v>
      </c>
    </row>
    <row r="3072" spans="1:20" x14ac:dyDescent="0.25">
      <c r="A3072">
        <f t="shared" si="96"/>
        <v>3071</v>
      </c>
      <c r="B3072">
        <f t="shared" si="97"/>
        <v>768</v>
      </c>
      <c r="C3072" t="str">
        <f>INDEX('VBA code_permu_wo_repettn'!$T$3:$Y$6,COUNTIF('Profile-matrices_Condorcet'!$B$2:$B3072,'Profile-matrices_Condorcet'!$B3072),MATCH(INDEX('numeric possibilities'!D$3:D$1298,VLOOKUP($B3072,'numeric possibilities'!$C$3:$G$1298,1)),'VBA code_permu_wo_repettn'!$T$2:$Y$2))</f>
        <v>C</v>
      </c>
      <c r="D3072" t="str">
        <f>INDEX('VBA code_permu_wo_repettn'!$AA$3:$AF$6,COUNTIF('Profile-matrices_Condorcet'!$B$2:$B3072,'Profile-matrices_Condorcet'!$B3072),MATCH(INDEX('numeric possibilities'!E$3:E$1298,VLOOKUP($B3072,'numeric possibilities'!$C$3:$G$1298,1)),'VBA code_permu_wo_repettn'!$AA$2:$AF$2))</f>
        <v>D</v>
      </c>
      <c r="E3072" t="str">
        <f>INDEX('VBA code_permu_wo_repettn'!$AH$3:$AM$6,COUNTIF('Profile-matrices_Condorcet'!$B$2:$B3072,'Profile-matrices_Condorcet'!$B3072),MATCH(INDEX('numeric possibilities'!F$3:F$1298,VLOOKUP($B3072,'numeric possibilities'!$C$3:$G$1298,1)),'VBA code_permu_wo_repettn'!$AH$2:$AM$2))</f>
        <v>D</v>
      </c>
      <c r="F3072" t="str">
        <f>INDEX('VBA code_permu_wo_repettn'!$AO$3:$AT$6,COUNTIF('Profile-matrices_Condorcet'!$B$2:$B3072,'Profile-matrices_Condorcet'!$B3072),MATCH(INDEX('numeric possibilities'!G$3:G$1298,VLOOKUP($B3072,'numeric possibilities'!$C$3:$G$1298,1)),'VBA code_permu_wo_repettn'!$AO$2:$AT$2))</f>
        <v>C</v>
      </c>
      <c r="I3072" t="s">
        <v>0</v>
      </c>
      <c r="J3072" t="s">
        <v>1</v>
      </c>
      <c r="K3072" t="s">
        <v>2</v>
      </c>
      <c r="L3072" t="s">
        <v>3</v>
      </c>
    </row>
    <row r="3073" spans="1:20" x14ac:dyDescent="0.25">
      <c r="A3073">
        <f t="shared" si="96"/>
        <v>3072</v>
      </c>
      <c r="B3073">
        <f t="shared" si="97"/>
        <v>768</v>
      </c>
      <c r="C3073" t="str">
        <f>INDEX('VBA code_permu_wo_repettn'!$T$3:$Y$6,COUNTIF('Profile-matrices_Condorcet'!$B$2:$B3073,'Profile-matrices_Condorcet'!$B3073),MATCH(INDEX('numeric possibilities'!D$3:D$1298,VLOOKUP($B3073,'numeric possibilities'!$C$3:$G$1298,1)),'VBA code_permu_wo_repettn'!$T$2:$Y$2))</f>
        <v>B</v>
      </c>
      <c r="D3073" t="str">
        <f>INDEX('VBA code_permu_wo_repettn'!$AA$3:$AF$6,COUNTIF('Profile-matrices_Condorcet'!$B$2:$B3073,'Profile-matrices_Condorcet'!$B3073),MATCH(INDEX('numeric possibilities'!E$3:E$1298,VLOOKUP($B3073,'numeric possibilities'!$C$3:$G$1298,1)),'VBA code_permu_wo_repettn'!$AA$2:$AF$2))</f>
        <v>C</v>
      </c>
      <c r="E3073" t="str">
        <f>INDEX('VBA code_permu_wo_repettn'!$AH$3:$AM$6,COUNTIF('Profile-matrices_Condorcet'!$B$2:$B3073,'Profile-matrices_Condorcet'!$B3073),MATCH(INDEX('numeric possibilities'!F$3:F$1298,VLOOKUP($B3073,'numeric possibilities'!$C$3:$G$1298,1)),'VBA code_permu_wo_repettn'!$AH$2:$AM$2))</f>
        <v>A</v>
      </c>
      <c r="F3073" t="str">
        <f>INDEX('VBA code_permu_wo_repettn'!$AO$3:$AT$6,COUNTIF('Profile-matrices_Condorcet'!$B$2:$B3073,'Profile-matrices_Condorcet'!$B3073),MATCH(INDEX('numeric possibilities'!G$3:G$1298,VLOOKUP($B3073,'numeric possibilities'!$C$3:$G$1298,1)),'VBA code_permu_wo_repettn'!$AO$2:$AT$2))</f>
        <v>A</v>
      </c>
      <c r="G3073" t="str">
        <f>IF(MAX(I3073:L3073)&gt;='numeric possibilities'!$B$4/2,INDEX('Profile-matrices_Condorcet'!I3072:L3072,1,MATCH(MAX('Profile-matrices_Condorcet'!I3073:L3073),'Profile-matrices_Condorcet'!I3073:L3073,0)),"NCW")</f>
        <v>NCW</v>
      </c>
      <c r="H3073" t="s">
        <v>13</v>
      </c>
      <c r="I3073" s="3">
        <f>COUNTIF($I3071:$S3071,I3072)</f>
        <v>2</v>
      </c>
      <c r="J3073" s="3">
        <f>COUNTIF($I3071:$S3071,J3072)</f>
        <v>2</v>
      </c>
      <c r="K3073" s="3">
        <f>COUNTIF($I3071:$S3071,K3072)</f>
        <v>1</v>
      </c>
      <c r="L3073" s="3">
        <f>COUNTIF($I3071:$S3071,L3072)</f>
        <v>1</v>
      </c>
    </row>
    <row r="3074" spans="1:20" x14ac:dyDescent="0.25">
      <c r="A3074">
        <f t="shared" si="96"/>
        <v>3073</v>
      </c>
      <c r="B3074">
        <f t="shared" si="97"/>
        <v>769</v>
      </c>
      <c r="C3074" t="str">
        <f>INDEX('VBA code_permu_wo_repettn'!$T$3:$Y$6,COUNTIF('Profile-matrices_Condorcet'!$B$2:$B3074,'Profile-matrices_Condorcet'!$B3074),MATCH(INDEX('numeric possibilities'!D$3:D$1298,VLOOKUP($B3074,'numeric possibilities'!$C$3:$G$1298,1)),'VBA code_permu_wo_repettn'!$T$2:$Y$2))</f>
        <v>A</v>
      </c>
      <c r="D3074" t="str">
        <f>INDEX('VBA code_permu_wo_repettn'!$AA$3:$AF$6,COUNTIF('Profile-matrices_Condorcet'!$B$2:$B3074,'Profile-matrices_Condorcet'!$B3074),MATCH(INDEX('numeric possibilities'!E$3:E$1298,VLOOKUP($B3074,'numeric possibilities'!$C$3:$G$1298,1)),'VBA code_permu_wo_repettn'!$AA$2:$AF$2))</f>
        <v>B</v>
      </c>
      <c r="E3074" t="str">
        <f>INDEX('VBA code_permu_wo_repettn'!$AH$3:$AM$6,COUNTIF('Profile-matrices_Condorcet'!$B$2:$B3074,'Profile-matrices_Condorcet'!$B3074),MATCH(INDEX('numeric possibilities'!F$3:F$1298,VLOOKUP($B3074,'numeric possibilities'!$C$3:$G$1298,1)),'VBA code_permu_wo_repettn'!$AH$2:$AM$2))</f>
        <v>C</v>
      </c>
      <c r="F3074" t="str">
        <f>INDEX('VBA code_permu_wo_repettn'!$AO$3:$AT$6,COUNTIF('Profile-matrices_Condorcet'!$B$2:$B3074,'Profile-matrices_Condorcet'!$B3074),MATCH(INDEX('numeric possibilities'!G$3:G$1298,VLOOKUP($B3074,'numeric possibilities'!$C$3:$G$1298,1)),'VBA code_permu_wo_repettn'!$AO$2:$AT$2))</f>
        <v>D</v>
      </c>
      <c r="H3074" t="s">
        <v>14</v>
      </c>
      <c r="I3074" s="3">
        <f>IF(MATCH(I$1,$C3074:$C3077,0)&lt;(MATCH(J$1,$C3074:$C3077,0)),1*a_vote,0)+IF(MATCH(I$1,$D3074:$D3077,0)&lt;MATCH(J$1,$D3074:$D3077,0),1*b_vote,0)+IF(MATCH(I$1,$E3074:$E3077,0)&lt;MATCH(J$1,$E3074:$E3077,0),1*c_vote,0)+IF(MATCH(I$1,$F3074:$F3077,0)&lt;MATCH(J$1,$F3074:$F3077,0),1*d_vote,0)</f>
        <v>0.27</v>
      </c>
      <c r="J3074" s="3">
        <f>IF(MATCH(I$1,$C3074:$C3077,0)&gt;(MATCH(J$1,$C3074:$C3077,0)),1*a_vote,0)+IF(MATCH(I$1,$D3074:$D3077,0)&gt;MATCH(J$1,$D3074:$D3077,0),1*b_vote,0)+IF(MATCH(I$1,$E3074:$E3077,0)&gt;MATCH(J$1,$E3074:$E3077,0),1*c_vote,0)+IF(MATCH(I$1,$F3074:$F3077,0)&gt;MATCH(J$1,$F3074:$F3077,0),1*d_vote,0)</f>
        <v>0.73</v>
      </c>
      <c r="K3074" s="3">
        <f>IF(MATCH($K$1,$C3074:$C3077,0)&lt;(MATCH($L$1,$C3074:$C3077,0)),1*a_vote,0)+IF(MATCH($K$1,$D3074:$D3077,0)&lt;MATCH($L$1,$D3074:$D3077,0),1*b_vote,0)+IF(MATCH($K$1,$E3074:$E3077,0)&lt;MATCH($L$1,$E3074:$E3077,0),1*c_vote,0)+IF(MATCH($K$1,$F3074:$F3077,0)&lt;MATCH($L$1,$F3074:$F3077,0),1*d_vote,0)</f>
        <v>0.27</v>
      </c>
      <c r="L3074" s="3">
        <f>IF(MATCH(K$1,$C3074:$C3077,0)&gt;(MATCH(L$1,$C3074:$C3077,0)),1*a_vote,0)+IF(MATCH(K$1,$D3074:$D3077,0)&gt;MATCH(L$1,$D3074:$D3077,0),1*b_vote,0)+IF(MATCH(K$1,$E3074:$E3077,0)&gt;MATCH(L$1,$E3074:$E3077,0),1*c_vote,0)+IF(MATCH(K$1,$F3074:$F3077,0)&gt;MATCH(L$1,$F3074:$F3077,0),1*d_vote,0)</f>
        <v>0.73</v>
      </c>
      <c r="M3074" s="3">
        <f>IF(MATCH($M$1,$C3074:$C3077,0)&lt;(MATCH($N$1,$C3074:$C3077,0)),1*a_vote,0)+IF(MATCH($M$1,$D3074:$D3077,0)&lt;MATCH($N$1,$D3074:$D3077,0),1*b_vote,0)+IF(MATCH($M$1,$E3074:$E3077,0)&lt;MATCH($N$1,$E3074:$E3077,0),1*c_vote,0)+IF(MATCH($M$1,$F3074:$F3077,0)&lt;MATCH($N$1,$F3074:$F3077,0),1*d_vote,0)</f>
        <v>0.53</v>
      </c>
      <c r="N3074" s="3">
        <f>IF(MATCH(M$1,$C3074:$C3077,0)&gt;(MATCH(N$1,$C3074:$C3077,0)),1*a_vote,0)+IF(MATCH(M$1,$D3074:$D3077,0)&gt;MATCH(N$1,$D3074:$D3077,0),1*b_vote,0)+IF(MATCH(M$1,$E3074:$E3077,0)&gt;MATCH(N$1,$E3074:$E3077,0),1*c_vote,0)+IF(MATCH(M$1,$F3074:$F3077,0)&gt;MATCH(N$1,$F3074:$F3077,0),1*d_vote,0)</f>
        <v>0.47</v>
      </c>
      <c r="O3074" s="3">
        <f>IF(MATCH($O$1,$C3074:$C3077,0)&lt;(MATCH($P$1,$C3074:$C3077,0)),1*a_vote,0)+IF(MATCH($O$1,$D3074:$D3077,0)&lt;MATCH($P$1,$D3074:$D3077,0),1*b_vote,0)+IF(MATCH($O$1,$E3074:$E3077,0)&lt;MATCH($P$1,$E3074:$E3077,0),1*c_vote,0)+IF(MATCH($O$1,$F3074:$F3077,0)&lt;MATCH($P$1,$F3074:$F3077,0),1*d_vote,0)</f>
        <v>0.75</v>
      </c>
      <c r="P3074" s="3">
        <f>IF(MATCH(O$1,$C3074:$C3077,0)&gt;(MATCH(P$1,$C3074:$C3077,0)),1*a_vote,0)+IF(MATCH(O$1,$D3074:$D3077,0)&gt;MATCH(P$1,$D3074:$D3077,0),1*b_vote,0)+IF(MATCH(O$1,$E3074:$E3077,0)&gt;MATCH(P$1,$E3074:$E3077,0),1*c_vote,0)+IF(MATCH(O$1,$F3074:$F3077,0)&gt;MATCH(P$1,$F3074:$F3077,0),1*d_vote,0)</f>
        <v>0.25</v>
      </c>
      <c r="Q3074" s="3">
        <f>IF(MATCH($Q$1,$C3074:$C3077,0)&lt;(MATCH($R$1,$C3074:$C3077,0)),1*a_vote,0)+IF(MATCH($Q$1,$D3074:$D3077,0)&lt;MATCH($R$1,$D3074:$D3077,0),1*b_vote,0)+IF(MATCH($Q$1,$E3074:$E3077,0)&lt;MATCH($R$1,$E3074:$E3077,0),1*c_vote,0)+IF(MATCH($Q$1,$F3074:$F3077,0)&lt;MATCH($R$1,$F3074:$F3077,0),1*d_vote,0)</f>
        <v>0.78</v>
      </c>
      <c r="R3074" s="3">
        <f>IF(MATCH(Q$1,$C3074:$C3077,0)&gt;(MATCH(R$1,$C3074:$C3077,0)),1*a_vote,0)+IF(MATCH(Q$1,$D3074:$D3077,0)&gt;MATCH(R$1,$D3074:$D3077,0),1*b_vote,0)+IF(MATCH(Q$1,$E3074:$E3077,0)&gt;MATCH(R$1,$E3074:$E3077,0),1*c_vote,0)+IF(MATCH(Q$1,$F3074:$F3077,0)&gt;MATCH(R$1,$F3074:$F3077,0),1*d_vote,0)</f>
        <v>0.21999999999999997</v>
      </c>
      <c r="S3074" s="3">
        <f>IF(MATCH($S$1,$C3074:$C3077,0)&lt;(MATCH($T$1,$C3074:$C3077,0)),1*a_vote,0)+IF(MATCH($S$1,$D3074:$D3077,0)&lt;MATCH($T$1,$D3074:$D3077,0),1*b_vote,0)+IF(MATCH($S$1,$E3074:$E3077,0)&lt;MATCH($T$1,$E3074:$E3077,0),1*c_vote,0)+IF(MATCH($S$1,$F3074:$F3077,0)&lt;MATCH($T$1,$F3074:$F3077,0),1*d_vote,0)</f>
        <v>0.78</v>
      </c>
      <c r="T3074" s="3">
        <f>IF(MATCH(S$1,$C3074:$C3077,0)&gt;(MATCH(T$1,$C3074:$C3077,0)),1*a_vote,0)+IF(MATCH(S$1,$D3074:$D3077,0)&gt;MATCH(T$1,$D3074:$D3077,0),1*b_vote,0)+IF(MATCH(S$1,$E3074:$E3077,0)&gt;MATCH(T$1,$E3074:$E3077,0),1*c_vote,0)+IF(MATCH(S$1,$F3074:$F3077,0)&gt;MATCH(T$1,$F3074:$F3077,0),1*d_vote,0)</f>
        <v>0.21999999999999997</v>
      </c>
    </row>
    <row r="3075" spans="1:20" x14ac:dyDescent="0.25">
      <c r="A3075">
        <f t="shared" si="96"/>
        <v>3074</v>
      </c>
      <c r="B3075">
        <f t="shared" si="97"/>
        <v>769</v>
      </c>
      <c r="C3075" t="str">
        <f>INDEX('VBA code_permu_wo_repettn'!$T$3:$Y$6,COUNTIF('Profile-matrices_Condorcet'!$B$2:$B3075,'Profile-matrices_Condorcet'!$B3075),MATCH(INDEX('numeric possibilities'!D$3:D$1298,VLOOKUP($B3075,'numeric possibilities'!$C$3:$G$1298,1)),'VBA code_permu_wo_repettn'!$T$2:$Y$2))</f>
        <v>B</v>
      </c>
      <c r="D3075" t="str">
        <f>INDEX('VBA code_permu_wo_repettn'!$AA$3:$AF$6,COUNTIF('Profile-matrices_Condorcet'!$B$2:$B3075,'Profile-matrices_Condorcet'!$B3075),MATCH(INDEX('numeric possibilities'!E$3:E$1298,VLOOKUP($B3075,'numeric possibilities'!$C$3:$G$1298,1)),'VBA code_permu_wo_repettn'!$AA$2:$AF$2))</f>
        <v>C</v>
      </c>
      <c r="E3075" t="str">
        <f>INDEX('VBA code_permu_wo_repettn'!$AH$3:$AM$6,COUNTIF('Profile-matrices_Condorcet'!$B$2:$B3075,'Profile-matrices_Condorcet'!$B3075),MATCH(INDEX('numeric possibilities'!F$3:F$1298,VLOOKUP($B3075,'numeric possibilities'!$C$3:$G$1298,1)),'VBA code_permu_wo_repettn'!$AH$2:$AM$2))</f>
        <v>B</v>
      </c>
      <c r="F3075" t="str">
        <f>INDEX('VBA code_permu_wo_repettn'!$AO$3:$AT$6,COUNTIF('Profile-matrices_Condorcet'!$B$2:$B3075,'Profile-matrices_Condorcet'!$B3075),MATCH(INDEX('numeric possibilities'!G$3:G$1298,VLOOKUP($B3075,'numeric possibilities'!$C$3:$G$1298,1)),'VBA code_permu_wo_repettn'!$AO$2:$AT$2))</f>
        <v>B</v>
      </c>
      <c r="H3075" t="s">
        <v>15</v>
      </c>
      <c r="I3075" t="str">
        <f>IF(I3074&gt;J3074,$I$1,IF(I3074&lt;J3074,$J$1,0))</f>
        <v>B</v>
      </c>
      <c r="K3075" t="str">
        <f>IF(K3074&gt;L3074,$K$1,IF(K3074&lt;L3074,$L$1,0))</f>
        <v>C</v>
      </c>
      <c r="M3075" t="str">
        <f>IF(M3074&gt;N3074,$M$1,IF(M3074&lt;N3074,$N$1,0))</f>
        <v>A</v>
      </c>
      <c r="O3075" t="str">
        <f>IF(O3074&gt;P3074,$O$1,IF(O3074&lt;P3074,$P$1,0))</f>
        <v>B</v>
      </c>
      <c r="Q3075" t="str">
        <f>IF(Q3074&gt;R3074,$Q$1,IF(Q3074&lt;R3074,$R$1,0))</f>
        <v>B</v>
      </c>
      <c r="S3075" t="str">
        <f>IF(S3074&gt;T3074,$S$1,IF(S3074&lt;T3074,$T$1,0))</f>
        <v>C</v>
      </c>
    </row>
    <row r="3076" spans="1:20" x14ac:dyDescent="0.25">
      <c r="A3076">
        <f t="shared" si="96"/>
        <v>3075</v>
      </c>
      <c r="B3076">
        <f t="shared" si="97"/>
        <v>769</v>
      </c>
      <c r="C3076" t="str">
        <f>INDEX('VBA code_permu_wo_repettn'!$T$3:$Y$6,COUNTIF('Profile-matrices_Condorcet'!$B$2:$B3076,'Profile-matrices_Condorcet'!$B3076),MATCH(INDEX('numeric possibilities'!D$3:D$1298,VLOOKUP($B3076,'numeric possibilities'!$C$3:$G$1298,1)),'VBA code_permu_wo_repettn'!$T$2:$Y$2))</f>
        <v>C</v>
      </c>
      <c r="D3076" t="str">
        <f>INDEX('VBA code_permu_wo_repettn'!$AA$3:$AF$6,COUNTIF('Profile-matrices_Condorcet'!$B$2:$B3076,'Profile-matrices_Condorcet'!$B3076),MATCH(INDEX('numeric possibilities'!E$3:E$1298,VLOOKUP($B3076,'numeric possibilities'!$C$3:$G$1298,1)),'VBA code_permu_wo_repettn'!$AA$2:$AF$2))</f>
        <v>A</v>
      </c>
      <c r="E3076" t="str">
        <f>INDEX('VBA code_permu_wo_repettn'!$AH$3:$AM$6,COUNTIF('Profile-matrices_Condorcet'!$B$2:$B3076,'Profile-matrices_Condorcet'!$B3076),MATCH(INDEX('numeric possibilities'!F$3:F$1298,VLOOKUP($B3076,'numeric possibilities'!$C$3:$G$1298,1)),'VBA code_permu_wo_repettn'!$AH$2:$AM$2))</f>
        <v>D</v>
      </c>
      <c r="F3076" t="str">
        <f>INDEX('VBA code_permu_wo_repettn'!$AO$3:$AT$6,COUNTIF('Profile-matrices_Condorcet'!$B$2:$B3076,'Profile-matrices_Condorcet'!$B3076),MATCH(INDEX('numeric possibilities'!G$3:G$1298,VLOOKUP($B3076,'numeric possibilities'!$C$3:$G$1298,1)),'VBA code_permu_wo_repettn'!$AO$2:$AT$2))</f>
        <v>C</v>
      </c>
      <c r="I3076" t="s">
        <v>0</v>
      </c>
      <c r="J3076" t="s">
        <v>1</v>
      </c>
      <c r="K3076" t="s">
        <v>2</v>
      </c>
      <c r="L3076" t="s">
        <v>3</v>
      </c>
    </row>
    <row r="3077" spans="1:20" x14ac:dyDescent="0.25">
      <c r="A3077">
        <f t="shared" si="96"/>
        <v>3076</v>
      </c>
      <c r="B3077">
        <f t="shared" si="97"/>
        <v>769</v>
      </c>
      <c r="C3077" t="str">
        <f>INDEX('VBA code_permu_wo_repettn'!$T$3:$Y$6,COUNTIF('Profile-matrices_Condorcet'!$B$2:$B3077,'Profile-matrices_Condorcet'!$B3077),MATCH(INDEX('numeric possibilities'!D$3:D$1298,VLOOKUP($B3077,'numeric possibilities'!$C$3:$G$1298,1)),'VBA code_permu_wo_repettn'!$T$2:$Y$2))</f>
        <v>D</v>
      </c>
      <c r="D3077" t="str">
        <f>INDEX('VBA code_permu_wo_repettn'!$AA$3:$AF$6,COUNTIF('Profile-matrices_Condorcet'!$B$2:$B3077,'Profile-matrices_Condorcet'!$B3077),MATCH(INDEX('numeric possibilities'!E$3:E$1298,VLOOKUP($B3077,'numeric possibilities'!$C$3:$G$1298,1)),'VBA code_permu_wo_repettn'!$AA$2:$AF$2))</f>
        <v>D</v>
      </c>
      <c r="E3077" t="str">
        <f>INDEX('VBA code_permu_wo_repettn'!$AH$3:$AM$6,COUNTIF('Profile-matrices_Condorcet'!$B$2:$B3077,'Profile-matrices_Condorcet'!$B3077),MATCH(INDEX('numeric possibilities'!F$3:F$1298,VLOOKUP($B3077,'numeric possibilities'!$C$3:$G$1298,1)),'VBA code_permu_wo_repettn'!$AH$2:$AM$2))</f>
        <v>A</v>
      </c>
      <c r="F3077" t="str">
        <f>INDEX('VBA code_permu_wo_repettn'!$AO$3:$AT$6,COUNTIF('Profile-matrices_Condorcet'!$B$2:$B3077,'Profile-matrices_Condorcet'!$B3077),MATCH(INDEX('numeric possibilities'!G$3:G$1298,VLOOKUP($B3077,'numeric possibilities'!$C$3:$G$1298,1)),'VBA code_permu_wo_repettn'!$AO$2:$AT$2))</f>
        <v>A</v>
      </c>
      <c r="G3077" t="str">
        <f>IF(MAX(I3077:L3077)&gt;='numeric possibilities'!$B$4/2,INDEX('Profile-matrices_Condorcet'!I3076:L3076,1,MATCH(MAX('Profile-matrices_Condorcet'!I3077:L3077),'Profile-matrices_Condorcet'!I3077:L3077,0)),"NCW")</f>
        <v>B</v>
      </c>
      <c r="H3077" t="s">
        <v>13</v>
      </c>
      <c r="I3077" s="3">
        <f>COUNTIF($I3075:$S3075,I3076)</f>
        <v>1</v>
      </c>
      <c r="J3077" s="3">
        <f>COUNTIF($I3075:$S3075,J3076)</f>
        <v>3</v>
      </c>
      <c r="K3077" s="3">
        <f>COUNTIF($I3075:$S3075,K3076)</f>
        <v>2</v>
      </c>
      <c r="L3077" s="3">
        <f>COUNTIF($I3075:$S3075,L3076)</f>
        <v>0</v>
      </c>
    </row>
    <row r="3078" spans="1:20" x14ac:dyDescent="0.25">
      <c r="A3078">
        <f t="shared" si="96"/>
        <v>3077</v>
      </c>
      <c r="B3078">
        <f t="shared" si="97"/>
        <v>770</v>
      </c>
      <c r="C3078" t="str">
        <f>INDEX('VBA code_permu_wo_repettn'!$T$3:$Y$6,COUNTIF('Profile-matrices_Condorcet'!$B$2:$B3078,'Profile-matrices_Condorcet'!$B3078),MATCH(INDEX('numeric possibilities'!D$3:D$1298,VLOOKUP($B3078,'numeric possibilities'!$C$3:$G$1298,1)),'VBA code_permu_wo_repettn'!$T$2:$Y$2))</f>
        <v>A</v>
      </c>
      <c r="D3078" t="str">
        <f>INDEX('VBA code_permu_wo_repettn'!$AA$3:$AF$6,COUNTIF('Profile-matrices_Condorcet'!$B$2:$B3078,'Profile-matrices_Condorcet'!$B3078),MATCH(INDEX('numeric possibilities'!E$3:E$1298,VLOOKUP($B3078,'numeric possibilities'!$C$3:$G$1298,1)),'VBA code_permu_wo_repettn'!$AA$2:$AF$2))</f>
        <v>B</v>
      </c>
      <c r="E3078" t="str">
        <f>INDEX('VBA code_permu_wo_repettn'!$AH$3:$AM$6,COUNTIF('Profile-matrices_Condorcet'!$B$2:$B3078,'Profile-matrices_Condorcet'!$B3078),MATCH(INDEX('numeric possibilities'!F$3:F$1298,VLOOKUP($B3078,'numeric possibilities'!$C$3:$G$1298,1)),'VBA code_permu_wo_repettn'!$AH$2:$AM$2))</f>
        <v>C</v>
      </c>
      <c r="F3078" t="str">
        <f>INDEX('VBA code_permu_wo_repettn'!$AO$3:$AT$6,COUNTIF('Profile-matrices_Condorcet'!$B$2:$B3078,'Profile-matrices_Condorcet'!$B3078),MATCH(INDEX('numeric possibilities'!G$3:G$1298,VLOOKUP($B3078,'numeric possibilities'!$C$3:$G$1298,1)),'VBA code_permu_wo_repettn'!$AO$2:$AT$2))</f>
        <v>D</v>
      </c>
      <c r="H3078" t="s">
        <v>14</v>
      </c>
      <c r="I3078" s="3">
        <f>IF(MATCH(I$1,$C3078:$C3081,0)&lt;(MATCH(J$1,$C3078:$C3081,0)),1*a_vote,0)+IF(MATCH(I$1,$D3078:$D3081,0)&lt;MATCH(J$1,$D3078:$D3081,0),1*b_vote,0)+IF(MATCH(I$1,$E3078:$E3081,0)&lt;MATCH(J$1,$E3078:$E3081,0),1*c_vote,0)+IF(MATCH(I$1,$F3078:$F3081,0)&lt;MATCH(J$1,$F3078:$F3081,0),1*d_vote,0)</f>
        <v>0.27</v>
      </c>
      <c r="J3078" s="3">
        <f>IF(MATCH(I$1,$C3078:$C3081,0)&gt;(MATCH(J$1,$C3078:$C3081,0)),1*a_vote,0)+IF(MATCH(I$1,$D3078:$D3081,0)&gt;MATCH(J$1,$D3078:$D3081,0),1*b_vote,0)+IF(MATCH(I$1,$E3078:$E3081,0)&gt;MATCH(J$1,$E3078:$E3081,0),1*c_vote,0)+IF(MATCH(I$1,$F3078:$F3081,0)&gt;MATCH(J$1,$F3078:$F3081,0),1*d_vote,0)</f>
        <v>0.73</v>
      </c>
      <c r="K3078" s="3">
        <f>IF(MATCH($K$1,$C3078:$C3081,0)&lt;(MATCH($L$1,$C3078:$C3081,0)),1*a_vote,0)+IF(MATCH($K$1,$D3078:$D3081,0)&lt;MATCH($L$1,$D3078:$D3081,0),1*b_vote,0)+IF(MATCH($K$1,$E3078:$E3081,0)&lt;MATCH($L$1,$E3078:$E3081,0),1*c_vote,0)+IF(MATCH($K$1,$F3078:$F3081,0)&lt;MATCH($L$1,$F3078:$F3081,0),1*d_vote,0)</f>
        <v>0.27</v>
      </c>
      <c r="L3078" s="3">
        <f>IF(MATCH(K$1,$C3078:$C3081,0)&gt;(MATCH(L$1,$C3078:$C3081,0)),1*a_vote,0)+IF(MATCH(K$1,$D3078:$D3081,0)&gt;MATCH(L$1,$D3078:$D3081,0),1*b_vote,0)+IF(MATCH(K$1,$E3078:$E3081,0)&gt;MATCH(L$1,$E3078:$E3081,0),1*c_vote,0)+IF(MATCH(K$1,$F3078:$F3081,0)&gt;MATCH(L$1,$F3078:$F3081,0),1*d_vote,0)</f>
        <v>0.73</v>
      </c>
      <c r="M3078" s="3">
        <f>IF(MATCH($M$1,$C3078:$C3081,0)&lt;(MATCH($N$1,$C3078:$C3081,0)),1*a_vote,0)+IF(MATCH($M$1,$D3078:$D3081,0)&lt;MATCH($N$1,$D3078:$D3081,0),1*b_vote,0)+IF(MATCH($M$1,$E3078:$E3081,0)&lt;MATCH($N$1,$E3078:$E3081,0),1*c_vote,0)+IF(MATCH($M$1,$F3078:$F3081,0)&lt;MATCH($N$1,$F3078:$F3081,0),1*d_vote,0)</f>
        <v>0.53</v>
      </c>
      <c r="N3078" s="3">
        <f>IF(MATCH(M$1,$C3078:$C3081,0)&gt;(MATCH(N$1,$C3078:$C3081,0)),1*a_vote,0)+IF(MATCH(M$1,$D3078:$D3081,0)&gt;MATCH(N$1,$D3078:$D3081,0),1*b_vote,0)+IF(MATCH(M$1,$E3078:$E3081,0)&gt;MATCH(N$1,$E3078:$E3081,0),1*c_vote,0)+IF(MATCH(M$1,$F3078:$F3081,0)&gt;MATCH(N$1,$F3078:$F3081,0),1*d_vote,0)</f>
        <v>0.47</v>
      </c>
      <c r="O3078" s="3">
        <f>IF(MATCH($O$1,$C3078:$C3081,0)&lt;(MATCH($P$1,$C3078:$C3081,0)),1*a_vote,0)+IF(MATCH($O$1,$D3078:$D3081,0)&lt;MATCH($P$1,$D3078:$D3081,0),1*b_vote,0)+IF(MATCH($O$1,$E3078:$E3081,0)&lt;MATCH($P$1,$E3078:$E3081,0),1*c_vote,0)+IF(MATCH($O$1,$F3078:$F3081,0)&lt;MATCH($P$1,$F3078:$F3081,0),1*d_vote,0)</f>
        <v>0.75</v>
      </c>
      <c r="P3078" s="3">
        <f>IF(MATCH(O$1,$C3078:$C3081,0)&gt;(MATCH(P$1,$C3078:$C3081,0)),1*a_vote,0)+IF(MATCH(O$1,$D3078:$D3081,0)&gt;MATCH(P$1,$D3078:$D3081,0),1*b_vote,0)+IF(MATCH(O$1,$E3078:$E3081,0)&gt;MATCH(P$1,$E3078:$E3081,0),1*c_vote,0)+IF(MATCH(O$1,$F3078:$F3081,0)&gt;MATCH(P$1,$F3078:$F3081,0),1*d_vote,0)</f>
        <v>0.25</v>
      </c>
      <c r="Q3078" s="3">
        <f>IF(MATCH($Q$1,$C3078:$C3081,0)&lt;(MATCH($R$1,$C3078:$C3081,0)),1*a_vote,0)+IF(MATCH($Q$1,$D3078:$D3081,0)&lt;MATCH($R$1,$D3078:$D3081,0),1*b_vote,0)+IF(MATCH($Q$1,$E3078:$E3081,0)&lt;MATCH($R$1,$E3078:$E3081,0),1*c_vote,0)+IF(MATCH($Q$1,$F3078:$F3081,0)&lt;MATCH($R$1,$F3078:$F3081,0),1*d_vote,0)</f>
        <v>0.78</v>
      </c>
      <c r="R3078" s="3">
        <f>IF(MATCH(Q$1,$C3078:$C3081,0)&gt;(MATCH(R$1,$C3078:$C3081,0)),1*a_vote,0)+IF(MATCH(Q$1,$D3078:$D3081,0)&gt;MATCH(R$1,$D3078:$D3081,0),1*b_vote,0)+IF(MATCH(Q$1,$E3078:$E3081,0)&gt;MATCH(R$1,$E3078:$E3081,0),1*c_vote,0)+IF(MATCH(Q$1,$F3078:$F3081,0)&gt;MATCH(R$1,$F3078:$F3081,0),1*d_vote,0)</f>
        <v>0.21999999999999997</v>
      </c>
      <c r="S3078" s="3">
        <f>IF(MATCH($S$1,$C3078:$C3081,0)&lt;(MATCH($T$1,$C3078:$C3081,0)),1*a_vote,0)+IF(MATCH($S$1,$D3078:$D3081,0)&lt;MATCH($T$1,$D3078:$D3081,0),1*b_vote,0)+IF(MATCH($S$1,$E3078:$E3081,0)&lt;MATCH($T$1,$E3078:$E3081,0),1*c_vote,0)+IF(MATCH($S$1,$F3078:$F3081,0)&lt;MATCH($T$1,$F3078:$F3081,0),1*d_vote,0)</f>
        <v>0.51</v>
      </c>
      <c r="T3078" s="3">
        <f>IF(MATCH(S$1,$C3078:$C3081,0)&gt;(MATCH(T$1,$C3078:$C3081,0)),1*a_vote,0)+IF(MATCH(S$1,$D3078:$D3081,0)&gt;MATCH(T$1,$D3078:$D3081,0),1*b_vote,0)+IF(MATCH(S$1,$E3078:$E3081,0)&gt;MATCH(T$1,$E3078:$E3081,0),1*c_vote,0)+IF(MATCH(S$1,$F3078:$F3081,0)&gt;MATCH(T$1,$F3078:$F3081,0),1*d_vote,0)</f>
        <v>0.49</v>
      </c>
    </row>
    <row r="3079" spans="1:20" x14ac:dyDescent="0.25">
      <c r="A3079">
        <f t="shared" si="96"/>
        <v>3078</v>
      </c>
      <c r="B3079">
        <f t="shared" si="97"/>
        <v>770</v>
      </c>
      <c r="C3079" t="str">
        <f>INDEX('VBA code_permu_wo_repettn'!$T$3:$Y$6,COUNTIF('Profile-matrices_Condorcet'!$B$2:$B3079,'Profile-matrices_Condorcet'!$B3079),MATCH(INDEX('numeric possibilities'!D$3:D$1298,VLOOKUP($B3079,'numeric possibilities'!$C$3:$G$1298,1)),'VBA code_permu_wo_repettn'!$T$2:$Y$2))</f>
        <v>B</v>
      </c>
      <c r="D3079" t="str">
        <f>INDEX('VBA code_permu_wo_repettn'!$AA$3:$AF$6,COUNTIF('Profile-matrices_Condorcet'!$B$2:$B3079,'Profile-matrices_Condorcet'!$B3079),MATCH(INDEX('numeric possibilities'!E$3:E$1298,VLOOKUP($B3079,'numeric possibilities'!$C$3:$G$1298,1)),'VBA code_permu_wo_repettn'!$AA$2:$AF$2))</f>
        <v>C</v>
      </c>
      <c r="E3079" t="str">
        <f>INDEX('VBA code_permu_wo_repettn'!$AH$3:$AM$6,COUNTIF('Profile-matrices_Condorcet'!$B$2:$B3079,'Profile-matrices_Condorcet'!$B3079),MATCH(INDEX('numeric possibilities'!F$3:F$1298,VLOOKUP($B3079,'numeric possibilities'!$C$3:$G$1298,1)),'VBA code_permu_wo_repettn'!$AH$2:$AM$2))</f>
        <v>B</v>
      </c>
      <c r="F3079" t="str">
        <f>INDEX('VBA code_permu_wo_repettn'!$AO$3:$AT$6,COUNTIF('Profile-matrices_Condorcet'!$B$2:$B3079,'Profile-matrices_Condorcet'!$B3079),MATCH(INDEX('numeric possibilities'!G$3:G$1298,VLOOKUP($B3079,'numeric possibilities'!$C$3:$G$1298,1)),'VBA code_permu_wo_repettn'!$AO$2:$AT$2))</f>
        <v>B</v>
      </c>
      <c r="H3079" t="s">
        <v>15</v>
      </c>
      <c r="I3079" t="str">
        <f>IF(I3078&gt;J3078,$I$1,IF(I3078&lt;J3078,$J$1,0))</f>
        <v>B</v>
      </c>
      <c r="K3079" t="str">
        <f>IF(K3078&gt;L3078,$K$1,IF(K3078&lt;L3078,$L$1,0))</f>
        <v>C</v>
      </c>
      <c r="M3079" t="str">
        <f>IF(M3078&gt;N3078,$M$1,IF(M3078&lt;N3078,$N$1,0))</f>
        <v>A</v>
      </c>
      <c r="O3079" t="str">
        <f>IF(O3078&gt;P3078,$O$1,IF(O3078&lt;P3078,$P$1,0))</f>
        <v>B</v>
      </c>
      <c r="Q3079" t="str">
        <f>IF(Q3078&gt;R3078,$Q$1,IF(Q3078&lt;R3078,$R$1,0))</f>
        <v>B</v>
      </c>
      <c r="S3079" t="str">
        <f>IF(S3078&gt;T3078,$S$1,IF(S3078&lt;T3078,$T$1,0))</f>
        <v>C</v>
      </c>
    </row>
    <row r="3080" spans="1:20" x14ac:dyDescent="0.25">
      <c r="A3080">
        <f t="shared" si="96"/>
        <v>3079</v>
      </c>
      <c r="B3080">
        <f t="shared" si="97"/>
        <v>770</v>
      </c>
      <c r="C3080" t="str">
        <f>INDEX('VBA code_permu_wo_repettn'!$T$3:$Y$6,COUNTIF('Profile-matrices_Condorcet'!$B$2:$B3080,'Profile-matrices_Condorcet'!$B3080),MATCH(INDEX('numeric possibilities'!D$3:D$1298,VLOOKUP($B3080,'numeric possibilities'!$C$3:$G$1298,1)),'VBA code_permu_wo_repettn'!$T$2:$Y$2))</f>
        <v>D</v>
      </c>
      <c r="D3080" t="str">
        <f>INDEX('VBA code_permu_wo_repettn'!$AA$3:$AF$6,COUNTIF('Profile-matrices_Condorcet'!$B$2:$B3080,'Profile-matrices_Condorcet'!$B3080),MATCH(INDEX('numeric possibilities'!E$3:E$1298,VLOOKUP($B3080,'numeric possibilities'!$C$3:$G$1298,1)),'VBA code_permu_wo_repettn'!$AA$2:$AF$2))</f>
        <v>A</v>
      </c>
      <c r="E3080" t="str">
        <f>INDEX('VBA code_permu_wo_repettn'!$AH$3:$AM$6,COUNTIF('Profile-matrices_Condorcet'!$B$2:$B3080,'Profile-matrices_Condorcet'!$B3080),MATCH(INDEX('numeric possibilities'!F$3:F$1298,VLOOKUP($B3080,'numeric possibilities'!$C$3:$G$1298,1)),'VBA code_permu_wo_repettn'!$AH$2:$AM$2))</f>
        <v>D</v>
      </c>
      <c r="F3080" t="str">
        <f>INDEX('VBA code_permu_wo_repettn'!$AO$3:$AT$6,COUNTIF('Profile-matrices_Condorcet'!$B$2:$B3080,'Profile-matrices_Condorcet'!$B3080),MATCH(INDEX('numeric possibilities'!G$3:G$1298,VLOOKUP($B3080,'numeric possibilities'!$C$3:$G$1298,1)),'VBA code_permu_wo_repettn'!$AO$2:$AT$2))</f>
        <v>C</v>
      </c>
      <c r="I3080" t="s">
        <v>0</v>
      </c>
      <c r="J3080" t="s">
        <v>1</v>
      </c>
      <c r="K3080" t="s">
        <v>2</v>
      </c>
      <c r="L3080" t="s">
        <v>3</v>
      </c>
    </row>
    <row r="3081" spans="1:20" x14ac:dyDescent="0.25">
      <c r="A3081">
        <f t="shared" si="96"/>
        <v>3080</v>
      </c>
      <c r="B3081">
        <f t="shared" si="97"/>
        <v>770</v>
      </c>
      <c r="C3081" t="str">
        <f>INDEX('VBA code_permu_wo_repettn'!$T$3:$Y$6,COUNTIF('Profile-matrices_Condorcet'!$B$2:$B3081,'Profile-matrices_Condorcet'!$B3081),MATCH(INDEX('numeric possibilities'!D$3:D$1298,VLOOKUP($B3081,'numeric possibilities'!$C$3:$G$1298,1)),'VBA code_permu_wo_repettn'!$T$2:$Y$2))</f>
        <v>C</v>
      </c>
      <c r="D3081" t="str">
        <f>INDEX('VBA code_permu_wo_repettn'!$AA$3:$AF$6,COUNTIF('Profile-matrices_Condorcet'!$B$2:$B3081,'Profile-matrices_Condorcet'!$B3081),MATCH(INDEX('numeric possibilities'!E$3:E$1298,VLOOKUP($B3081,'numeric possibilities'!$C$3:$G$1298,1)),'VBA code_permu_wo_repettn'!$AA$2:$AF$2))</f>
        <v>D</v>
      </c>
      <c r="E3081" t="str">
        <f>INDEX('VBA code_permu_wo_repettn'!$AH$3:$AM$6,COUNTIF('Profile-matrices_Condorcet'!$B$2:$B3081,'Profile-matrices_Condorcet'!$B3081),MATCH(INDEX('numeric possibilities'!F$3:F$1298,VLOOKUP($B3081,'numeric possibilities'!$C$3:$G$1298,1)),'VBA code_permu_wo_repettn'!$AH$2:$AM$2))</f>
        <v>A</v>
      </c>
      <c r="F3081" t="str">
        <f>INDEX('VBA code_permu_wo_repettn'!$AO$3:$AT$6,COUNTIF('Profile-matrices_Condorcet'!$B$2:$B3081,'Profile-matrices_Condorcet'!$B3081),MATCH(INDEX('numeric possibilities'!G$3:G$1298,VLOOKUP($B3081,'numeric possibilities'!$C$3:$G$1298,1)),'VBA code_permu_wo_repettn'!$AO$2:$AT$2))</f>
        <v>A</v>
      </c>
      <c r="G3081" t="str">
        <f>IF(MAX(I3081:L3081)&gt;='numeric possibilities'!$B$4/2,INDEX('Profile-matrices_Condorcet'!I3080:L3080,1,MATCH(MAX('Profile-matrices_Condorcet'!I3081:L3081),'Profile-matrices_Condorcet'!I3081:L3081,0)),"NCW")</f>
        <v>B</v>
      </c>
      <c r="H3081" t="s">
        <v>13</v>
      </c>
      <c r="I3081" s="3">
        <f>COUNTIF($I3079:$S3079,I3080)</f>
        <v>1</v>
      </c>
      <c r="J3081" s="3">
        <f>COUNTIF($I3079:$S3079,J3080)</f>
        <v>3</v>
      </c>
      <c r="K3081" s="3">
        <f>COUNTIF($I3079:$S3079,K3080)</f>
        <v>2</v>
      </c>
      <c r="L3081" s="3">
        <f>COUNTIF($I3079:$S3079,L3080)</f>
        <v>0</v>
      </c>
    </row>
    <row r="3082" spans="1:20" x14ac:dyDescent="0.25">
      <c r="A3082">
        <f t="shared" si="96"/>
        <v>3081</v>
      </c>
      <c r="B3082">
        <f t="shared" si="97"/>
        <v>771</v>
      </c>
      <c r="C3082" t="str">
        <f>INDEX('VBA code_permu_wo_repettn'!$T$3:$Y$6,COUNTIF('Profile-matrices_Condorcet'!$B$2:$B3082,'Profile-matrices_Condorcet'!$B3082),MATCH(INDEX('numeric possibilities'!D$3:D$1298,VLOOKUP($B3082,'numeric possibilities'!$C$3:$G$1298,1)),'VBA code_permu_wo_repettn'!$T$2:$Y$2))</f>
        <v>A</v>
      </c>
      <c r="D3082" t="str">
        <f>INDEX('VBA code_permu_wo_repettn'!$AA$3:$AF$6,COUNTIF('Profile-matrices_Condorcet'!$B$2:$B3082,'Profile-matrices_Condorcet'!$B3082),MATCH(INDEX('numeric possibilities'!E$3:E$1298,VLOOKUP($B3082,'numeric possibilities'!$C$3:$G$1298,1)),'VBA code_permu_wo_repettn'!$AA$2:$AF$2))</f>
        <v>B</v>
      </c>
      <c r="E3082" t="str">
        <f>INDEX('VBA code_permu_wo_repettn'!$AH$3:$AM$6,COUNTIF('Profile-matrices_Condorcet'!$B$2:$B3082,'Profile-matrices_Condorcet'!$B3082),MATCH(INDEX('numeric possibilities'!F$3:F$1298,VLOOKUP($B3082,'numeric possibilities'!$C$3:$G$1298,1)),'VBA code_permu_wo_repettn'!$AH$2:$AM$2))</f>
        <v>C</v>
      </c>
      <c r="F3082" t="str">
        <f>INDEX('VBA code_permu_wo_repettn'!$AO$3:$AT$6,COUNTIF('Profile-matrices_Condorcet'!$B$2:$B3082,'Profile-matrices_Condorcet'!$B3082),MATCH(INDEX('numeric possibilities'!G$3:G$1298,VLOOKUP($B3082,'numeric possibilities'!$C$3:$G$1298,1)),'VBA code_permu_wo_repettn'!$AO$2:$AT$2))</f>
        <v>D</v>
      </c>
      <c r="H3082" t="s">
        <v>14</v>
      </c>
      <c r="I3082" s="3">
        <f>IF(MATCH(I$1,$C3082:$C3085,0)&lt;(MATCH(J$1,$C3082:$C3085,0)),1*a_vote,0)+IF(MATCH(I$1,$D3082:$D3085,0)&lt;MATCH(J$1,$D3082:$D3085,0),1*b_vote,0)+IF(MATCH(I$1,$E3082:$E3085,0)&lt;MATCH(J$1,$E3082:$E3085,0),1*c_vote,0)+IF(MATCH(I$1,$F3082:$F3085,0)&lt;MATCH(J$1,$F3082:$F3085,0),1*d_vote,0)</f>
        <v>0.27</v>
      </c>
      <c r="J3082" s="3">
        <f>IF(MATCH(I$1,$C3082:$C3085,0)&gt;(MATCH(J$1,$C3082:$C3085,0)),1*a_vote,0)+IF(MATCH(I$1,$D3082:$D3085,0)&gt;MATCH(J$1,$D3082:$D3085,0),1*b_vote,0)+IF(MATCH(I$1,$E3082:$E3085,0)&gt;MATCH(J$1,$E3082:$E3085,0),1*c_vote,0)+IF(MATCH(I$1,$F3082:$F3085,0)&gt;MATCH(J$1,$F3082:$F3085,0),1*d_vote,0)</f>
        <v>0.73</v>
      </c>
      <c r="K3082" s="3">
        <f>IF(MATCH($K$1,$C3082:$C3085,0)&lt;(MATCH($L$1,$C3082:$C3085,0)),1*a_vote,0)+IF(MATCH($K$1,$D3082:$D3085,0)&lt;MATCH($L$1,$D3082:$D3085,0),1*b_vote,0)+IF(MATCH($K$1,$E3082:$E3085,0)&lt;MATCH($L$1,$E3082:$E3085,0),1*c_vote,0)+IF(MATCH($K$1,$F3082:$F3085,0)&lt;MATCH($L$1,$F3082:$F3085,0),1*d_vote,0)</f>
        <v>0.27</v>
      </c>
      <c r="L3082" s="3">
        <f>IF(MATCH(K$1,$C3082:$C3085,0)&gt;(MATCH(L$1,$C3082:$C3085,0)),1*a_vote,0)+IF(MATCH(K$1,$D3082:$D3085,0)&gt;MATCH(L$1,$D3082:$D3085,0),1*b_vote,0)+IF(MATCH(K$1,$E3082:$E3085,0)&gt;MATCH(L$1,$E3082:$E3085,0),1*c_vote,0)+IF(MATCH(K$1,$F3082:$F3085,0)&gt;MATCH(L$1,$F3082:$F3085,0),1*d_vote,0)</f>
        <v>0.73</v>
      </c>
      <c r="M3082" s="3">
        <f>IF(MATCH($M$1,$C3082:$C3085,0)&lt;(MATCH($N$1,$C3082:$C3085,0)),1*a_vote,0)+IF(MATCH($M$1,$D3082:$D3085,0)&lt;MATCH($N$1,$D3082:$D3085,0),1*b_vote,0)+IF(MATCH($M$1,$E3082:$E3085,0)&lt;MATCH($N$1,$E3082:$E3085,0),1*c_vote,0)+IF(MATCH($M$1,$F3082:$F3085,0)&lt;MATCH($N$1,$F3082:$F3085,0),1*d_vote,0)</f>
        <v>0.53</v>
      </c>
      <c r="N3082" s="3">
        <f>IF(MATCH(M$1,$C3082:$C3085,0)&gt;(MATCH(N$1,$C3082:$C3085,0)),1*a_vote,0)+IF(MATCH(M$1,$D3082:$D3085,0)&gt;MATCH(N$1,$D3082:$D3085,0),1*b_vote,0)+IF(MATCH(M$1,$E3082:$E3085,0)&gt;MATCH(N$1,$E3082:$E3085,0),1*c_vote,0)+IF(MATCH(M$1,$F3082:$F3085,0)&gt;MATCH(N$1,$F3082:$F3085,0),1*d_vote,0)</f>
        <v>0.47</v>
      </c>
      <c r="O3082" s="3">
        <f>IF(MATCH($O$1,$C3082:$C3085,0)&lt;(MATCH($P$1,$C3082:$C3085,0)),1*a_vote,0)+IF(MATCH($O$1,$D3082:$D3085,0)&lt;MATCH($P$1,$D3082:$D3085,0),1*b_vote,0)+IF(MATCH($O$1,$E3082:$E3085,0)&lt;MATCH($P$1,$E3082:$E3085,0),1*c_vote,0)+IF(MATCH($O$1,$F3082:$F3085,0)&lt;MATCH($P$1,$F3082:$F3085,0),1*d_vote,0)</f>
        <v>0.48</v>
      </c>
      <c r="P3082" s="3">
        <f>IF(MATCH(O$1,$C3082:$C3085,0)&gt;(MATCH(P$1,$C3082:$C3085,0)),1*a_vote,0)+IF(MATCH(O$1,$D3082:$D3085,0)&gt;MATCH(P$1,$D3082:$D3085,0),1*b_vote,0)+IF(MATCH(O$1,$E3082:$E3085,0)&gt;MATCH(P$1,$E3082:$E3085,0),1*c_vote,0)+IF(MATCH(O$1,$F3082:$F3085,0)&gt;MATCH(P$1,$F3082:$F3085,0),1*d_vote,0)</f>
        <v>0.52</v>
      </c>
      <c r="Q3082" s="3">
        <f>IF(MATCH($Q$1,$C3082:$C3085,0)&lt;(MATCH($R$1,$C3082:$C3085,0)),1*a_vote,0)+IF(MATCH($Q$1,$D3082:$D3085,0)&lt;MATCH($R$1,$D3082:$D3085,0),1*b_vote,0)+IF(MATCH($Q$1,$E3082:$E3085,0)&lt;MATCH($R$1,$E3082:$E3085,0),1*c_vote,0)+IF(MATCH($Q$1,$F3082:$F3085,0)&lt;MATCH($R$1,$F3082:$F3085,0),1*d_vote,0)</f>
        <v>0.78</v>
      </c>
      <c r="R3082" s="3">
        <f>IF(MATCH(Q$1,$C3082:$C3085,0)&gt;(MATCH(R$1,$C3082:$C3085,0)),1*a_vote,0)+IF(MATCH(Q$1,$D3082:$D3085,0)&gt;MATCH(R$1,$D3082:$D3085,0),1*b_vote,0)+IF(MATCH(Q$1,$E3082:$E3085,0)&gt;MATCH(R$1,$E3082:$E3085,0),1*c_vote,0)+IF(MATCH(Q$1,$F3082:$F3085,0)&gt;MATCH(R$1,$F3082:$F3085,0),1*d_vote,0)</f>
        <v>0.21999999999999997</v>
      </c>
      <c r="S3082" s="3">
        <f>IF(MATCH($S$1,$C3082:$C3085,0)&lt;(MATCH($T$1,$C3082:$C3085,0)),1*a_vote,0)+IF(MATCH($S$1,$D3082:$D3085,0)&lt;MATCH($T$1,$D3082:$D3085,0),1*b_vote,0)+IF(MATCH($S$1,$E3082:$E3085,0)&lt;MATCH($T$1,$E3082:$E3085,0),1*c_vote,0)+IF(MATCH($S$1,$F3082:$F3085,0)&lt;MATCH($T$1,$F3082:$F3085,0),1*d_vote,0)</f>
        <v>0.78</v>
      </c>
      <c r="T3082" s="3">
        <f>IF(MATCH(S$1,$C3082:$C3085,0)&gt;(MATCH(T$1,$C3082:$C3085,0)),1*a_vote,0)+IF(MATCH(S$1,$D3082:$D3085,0)&gt;MATCH(T$1,$D3082:$D3085,0),1*b_vote,0)+IF(MATCH(S$1,$E3082:$E3085,0)&gt;MATCH(T$1,$E3082:$E3085,0),1*c_vote,0)+IF(MATCH(S$1,$F3082:$F3085,0)&gt;MATCH(T$1,$F3082:$F3085,0),1*d_vote,0)</f>
        <v>0.21999999999999997</v>
      </c>
    </row>
    <row r="3083" spans="1:20" x14ac:dyDescent="0.25">
      <c r="A3083">
        <f t="shared" si="96"/>
        <v>3082</v>
      </c>
      <c r="B3083">
        <f t="shared" si="97"/>
        <v>771</v>
      </c>
      <c r="C3083" t="str">
        <f>INDEX('VBA code_permu_wo_repettn'!$T$3:$Y$6,COUNTIF('Profile-matrices_Condorcet'!$B$2:$B3083,'Profile-matrices_Condorcet'!$B3083),MATCH(INDEX('numeric possibilities'!D$3:D$1298,VLOOKUP($B3083,'numeric possibilities'!$C$3:$G$1298,1)),'VBA code_permu_wo_repettn'!$T$2:$Y$2))</f>
        <v>C</v>
      </c>
      <c r="D3083" t="str">
        <f>INDEX('VBA code_permu_wo_repettn'!$AA$3:$AF$6,COUNTIF('Profile-matrices_Condorcet'!$B$2:$B3083,'Profile-matrices_Condorcet'!$B3083),MATCH(INDEX('numeric possibilities'!E$3:E$1298,VLOOKUP($B3083,'numeric possibilities'!$C$3:$G$1298,1)),'VBA code_permu_wo_repettn'!$AA$2:$AF$2))</f>
        <v>C</v>
      </c>
      <c r="E3083" t="str">
        <f>INDEX('VBA code_permu_wo_repettn'!$AH$3:$AM$6,COUNTIF('Profile-matrices_Condorcet'!$B$2:$B3083,'Profile-matrices_Condorcet'!$B3083),MATCH(INDEX('numeric possibilities'!F$3:F$1298,VLOOKUP($B3083,'numeric possibilities'!$C$3:$G$1298,1)),'VBA code_permu_wo_repettn'!$AH$2:$AM$2))</f>
        <v>B</v>
      </c>
      <c r="F3083" t="str">
        <f>INDEX('VBA code_permu_wo_repettn'!$AO$3:$AT$6,COUNTIF('Profile-matrices_Condorcet'!$B$2:$B3083,'Profile-matrices_Condorcet'!$B3083),MATCH(INDEX('numeric possibilities'!G$3:G$1298,VLOOKUP($B3083,'numeric possibilities'!$C$3:$G$1298,1)),'VBA code_permu_wo_repettn'!$AO$2:$AT$2))</f>
        <v>B</v>
      </c>
      <c r="H3083" t="s">
        <v>15</v>
      </c>
      <c r="I3083" t="str">
        <f>IF(I3082&gt;J3082,$I$1,IF(I3082&lt;J3082,$J$1,0))</f>
        <v>B</v>
      </c>
      <c r="K3083" t="str">
        <f>IF(K3082&gt;L3082,$K$1,IF(K3082&lt;L3082,$L$1,0))</f>
        <v>C</v>
      </c>
      <c r="M3083" t="str">
        <f>IF(M3082&gt;N3082,$M$1,IF(M3082&lt;N3082,$N$1,0))</f>
        <v>A</v>
      </c>
      <c r="O3083" t="str">
        <f>IF(O3082&gt;P3082,$O$1,IF(O3082&lt;P3082,$P$1,0))</f>
        <v>C</v>
      </c>
      <c r="Q3083" t="str">
        <f>IF(Q3082&gt;R3082,$Q$1,IF(Q3082&lt;R3082,$R$1,0))</f>
        <v>B</v>
      </c>
      <c r="S3083" t="str">
        <f>IF(S3082&gt;T3082,$S$1,IF(S3082&lt;T3082,$T$1,0))</f>
        <v>C</v>
      </c>
    </row>
    <row r="3084" spans="1:20" x14ac:dyDescent="0.25">
      <c r="A3084">
        <f t="shared" si="96"/>
        <v>3083</v>
      </c>
      <c r="B3084">
        <f t="shared" si="97"/>
        <v>771</v>
      </c>
      <c r="C3084" t="str">
        <f>INDEX('VBA code_permu_wo_repettn'!$T$3:$Y$6,COUNTIF('Profile-matrices_Condorcet'!$B$2:$B3084,'Profile-matrices_Condorcet'!$B3084),MATCH(INDEX('numeric possibilities'!D$3:D$1298,VLOOKUP($B3084,'numeric possibilities'!$C$3:$G$1298,1)),'VBA code_permu_wo_repettn'!$T$2:$Y$2))</f>
        <v>B</v>
      </c>
      <c r="D3084" t="str">
        <f>INDEX('VBA code_permu_wo_repettn'!$AA$3:$AF$6,COUNTIF('Profile-matrices_Condorcet'!$B$2:$B3084,'Profile-matrices_Condorcet'!$B3084),MATCH(INDEX('numeric possibilities'!E$3:E$1298,VLOOKUP($B3084,'numeric possibilities'!$C$3:$G$1298,1)),'VBA code_permu_wo_repettn'!$AA$2:$AF$2))</f>
        <v>A</v>
      </c>
      <c r="E3084" t="str">
        <f>INDEX('VBA code_permu_wo_repettn'!$AH$3:$AM$6,COUNTIF('Profile-matrices_Condorcet'!$B$2:$B3084,'Profile-matrices_Condorcet'!$B3084),MATCH(INDEX('numeric possibilities'!F$3:F$1298,VLOOKUP($B3084,'numeric possibilities'!$C$3:$G$1298,1)),'VBA code_permu_wo_repettn'!$AH$2:$AM$2))</f>
        <v>D</v>
      </c>
      <c r="F3084" t="str">
        <f>INDEX('VBA code_permu_wo_repettn'!$AO$3:$AT$6,COUNTIF('Profile-matrices_Condorcet'!$B$2:$B3084,'Profile-matrices_Condorcet'!$B3084),MATCH(INDEX('numeric possibilities'!G$3:G$1298,VLOOKUP($B3084,'numeric possibilities'!$C$3:$G$1298,1)),'VBA code_permu_wo_repettn'!$AO$2:$AT$2))</f>
        <v>C</v>
      </c>
      <c r="I3084" t="s">
        <v>0</v>
      </c>
      <c r="J3084" t="s">
        <v>1</v>
      </c>
      <c r="K3084" t="s">
        <v>2</v>
      </c>
      <c r="L3084" t="s">
        <v>3</v>
      </c>
    </row>
    <row r="3085" spans="1:20" x14ac:dyDescent="0.25">
      <c r="A3085">
        <f t="shared" si="96"/>
        <v>3084</v>
      </c>
      <c r="B3085">
        <f t="shared" si="97"/>
        <v>771</v>
      </c>
      <c r="C3085" t="str">
        <f>INDEX('VBA code_permu_wo_repettn'!$T$3:$Y$6,COUNTIF('Profile-matrices_Condorcet'!$B$2:$B3085,'Profile-matrices_Condorcet'!$B3085),MATCH(INDEX('numeric possibilities'!D$3:D$1298,VLOOKUP($B3085,'numeric possibilities'!$C$3:$G$1298,1)),'VBA code_permu_wo_repettn'!$T$2:$Y$2))</f>
        <v>D</v>
      </c>
      <c r="D3085" t="str">
        <f>INDEX('VBA code_permu_wo_repettn'!$AA$3:$AF$6,COUNTIF('Profile-matrices_Condorcet'!$B$2:$B3085,'Profile-matrices_Condorcet'!$B3085),MATCH(INDEX('numeric possibilities'!E$3:E$1298,VLOOKUP($B3085,'numeric possibilities'!$C$3:$G$1298,1)),'VBA code_permu_wo_repettn'!$AA$2:$AF$2))</f>
        <v>D</v>
      </c>
      <c r="E3085" t="str">
        <f>INDEX('VBA code_permu_wo_repettn'!$AH$3:$AM$6,COUNTIF('Profile-matrices_Condorcet'!$B$2:$B3085,'Profile-matrices_Condorcet'!$B3085),MATCH(INDEX('numeric possibilities'!F$3:F$1298,VLOOKUP($B3085,'numeric possibilities'!$C$3:$G$1298,1)),'VBA code_permu_wo_repettn'!$AH$2:$AM$2))</f>
        <v>A</v>
      </c>
      <c r="F3085" t="str">
        <f>INDEX('VBA code_permu_wo_repettn'!$AO$3:$AT$6,COUNTIF('Profile-matrices_Condorcet'!$B$2:$B3085,'Profile-matrices_Condorcet'!$B3085),MATCH(INDEX('numeric possibilities'!G$3:G$1298,VLOOKUP($B3085,'numeric possibilities'!$C$3:$G$1298,1)),'VBA code_permu_wo_repettn'!$AO$2:$AT$2))</f>
        <v>A</v>
      </c>
      <c r="G3085" t="str">
        <f>IF(MAX(I3085:L3085)&gt;='numeric possibilities'!$B$4/2,INDEX('Profile-matrices_Condorcet'!I3084:L3084,1,MATCH(MAX('Profile-matrices_Condorcet'!I3085:L3085),'Profile-matrices_Condorcet'!I3085:L3085,0)),"NCW")</f>
        <v>C</v>
      </c>
      <c r="H3085" t="s">
        <v>13</v>
      </c>
      <c r="I3085" s="3">
        <f>COUNTIF($I3083:$S3083,I3084)</f>
        <v>1</v>
      </c>
      <c r="J3085" s="3">
        <f>COUNTIF($I3083:$S3083,J3084)</f>
        <v>2</v>
      </c>
      <c r="K3085" s="3">
        <f>COUNTIF($I3083:$S3083,K3084)</f>
        <v>3</v>
      </c>
      <c r="L3085" s="3">
        <f>COUNTIF($I3083:$S3083,L3084)</f>
        <v>0</v>
      </c>
    </row>
    <row r="3086" spans="1:20" x14ac:dyDescent="0.25">
      <c r="A3086">
        <f t="shared" ref="A3086:A3149" si="98">A3085+1</f>
        <v>3085</v>
      </c>
      <c r="B3086">
        <f t="shared" ref="B3086:B3149" si="99">IF((ROW()-1)&lt;=4*B3085,B3085,B3085+1)</f>
        <v>772</v>
      </c>
      <c r="C3086" t="str">
        <f>INDEX('VBA code_permu_wo_repettn'!$T$3:$Y$6,COUNTIF('Profile-matrices_Condorcet'!$B$2:$B3086,'Profile-matrices_Condorcet'!$B3086),MATCH(INDEX('numeric possibilities'!D$3:D$1298,VLOOKUP($B3086,'numeric possibilities'!$C$3:$G$1298,1)),'VBA code_permu_wo_repettn'!$T$2:$Y$2))</f>
        <v>A</v>
      </c>
      <c r="D3086" t="str">
        <f>INDEX('VBA code_permu_wo_repettn'!$AA$3:$AF$6,COUNTIF('Profile-matrices_Condorcet'!$B$2:$B3086,'Profile-matrices_Condorcet'!$B3086),MATCH(INDEX('numeric possibilities'!E$3:E$1298,VLOOKUP($B3086,'numeric possibilities'!$C$3:$G$1298,1)),'VBA code_permu_wo_repettn'!$AA$2:$AF$2))</f>
        <v>B</v>
      </c>
      <c r="E3086" t="str">
        <f>INDEX('VBA code_permu_wo_repettn'!$AH$3:$AM$6,COUNTIF('Profile-matrices_Condorcet'!$B$2:$B3086,'Profile-matrices_Condorcet'!$B3086),MATCH(INDEX('numeric possibilities'!F$3:F$1298,VLOOKUP($B3086,'numeric possibilities'!$C$3:$G$1298,1)),'VBA code_permu_wo_repettn'!$AH$2:$AM$2))</f>
        <v>C</v>
      </c>
      <c r="F3086" t="str">
        <f>INDEX('VBA code_permu_wo_repettn'!$AO$3:$AT$6,COUNTIF('Profile-matrices_Condorcet'!$B$2:$B3086,'Profile-matrices_Condorcet'!$B3086),MATCH(INDEX('numeric possibilities'!G$3:G$1298,VLOOKUP($B3086,'numeric possibilities'!$C$3:$G$1298,1)),'VBA code_permu_wo_repettn'!$AO$2:$AT$2))</f>
        <v>D</v>
      </c>
      <c r="H3086" t="s">
        <v>14</v>
      </c>
      <c r="I3086" s="3">
        <f>IF(MATCH(I$1,$C3086:$C3089,0)&lt;(MATCH(J$1,$C3086:$C3089,0)),1*a_vote,0)+IF(MATCH(I$1,$D3086:$D3089,0)&lt;MATCH(J$1,$D3086:$D3089,0),1*b_vote,0)+IF(MATCH(I$1,$E3086:$E3089,0)&lt;MATCH(J$1,$E3086:$E3089,0),1*c_vote,0)+IF(MATCH(I$1,$F3086:$F3089,0)&lt;MATCH(J$1,$F3086:$F3089,0),1*d_vote,0)</f>
        <v>0.27</v>
      </c>
      <c r="J3086" s="3">
        <f>IF(MATCH(I$1,$C3086:$C3089,0)&gt;(MATCH(J$1,$C3086:$C3089,0)),1*a_vote,0)+IF(MATCH(I$1,$D3086:$D3089,0)&gt;MATCH(J$1,$D3086:$D3089,0),1*b_vote,0)+IF(MATCH(I$1,$E3086:$E3089,0)&gt;MATCH(J$1,$E3086:$E3089,0),1*c_vote,0)+IF(MATCH(I$1,$F3086:$F3089,0)&gt;MATCH(J$1,$F3086:$F3089,0),1*d_vote,0)</f>
        <v>0.73</v>
      </c>
      <c r="K3086" s="3">
        <f>IF(MATCH($K$1,$C3086:$C3089,0)&lt;(MATCH($L$1,$C3086:$C3089,0)),1*a_vote,0)+IF(MATCH($K$1,$D3086:$D3089,0)&lt;MATCH($L$1,$D3086:$D3089,0),1*b_vote,0)+IF(MATCH($K$1,$E3086:$E3089,0)&lt;MATCH($L$1,$E3086:$E3089,0),1*c_vote,0)+IF(MATCH($K$1,$F3086:$F3089,0)&lt;MATCH($L$1,$F3086:$F3089,0),1*d_vote,0)</f>
        <v>0.27</v>
      </c>
      <c r="L3086" s="3">
        <f>IF(MATCH(K$1,$C3086:$C3089,0)&gt;(MATCH(L$1,$C3086:$C3089,0)),1*a_vote,0)+IF(MATCH(K$1,$D3086:$D3089,0)&gt;MATCH(L$1,$D3086:$D3089,0),1*b_vote,0)+IF(MATCH(K$1,$E3086:$E3089,0)&gt;MATCH(L$1,$E3086:$E3089,0),1*c_vote,0)+IF(MATCH(K$1,$F3086:$F3089,0)&gt;MATCH(L$1,$F3086:$F3089,0),1*d_vote,0)</f>
        <v>0.73</v>
      </c>
      <c r="M3086" s="3">
        <f>IF(MATCH($M$1,$C3086:$C3089,0)&lt;(MATCH($N$1,$C3086:$C3089,0)),1*a_vote,0)+IF(MATCH($M$1,$D3086:$D3089,0)&lt;MATCH($N$1,$D3086:$D3089,0),1*b_vote,0)+IF(MATCH($M$1,$E3086:$E3089,0)&lt;MATCH($N$1,$E3086:$E3089,0),1*c_vote,0)+IF(MATCH($M$1,$F3086:$F3089,0)&lt;MATCH($N$1,$F3086:$F3089,0),1*d_vote,0)</f>
        <v>0.53</v>
      </c>
      <c r="N3086" s="3">
        <f>IF(MATCH(M$1,$C3086:$C3089,0)&gt;(MATCH(N$1,$C3086:$C3089,0)),1*a_vote,0)+IF(MATCH(M$1,$D3086:$D3089,0)&gt;MATCH(N$1,$D3086:$D3089,0),1*b_vote,0)+IF(MATCH(M$1,$E3086:$E3089,0)&gt;MATCH(N$1,$E3086:$E3089,0),1*c_vote,0)+IF(MATCH(M$1,$F3086:$F3089,0)&gt;MATCH(N$1,$F3086:$F3089,0),1*d_vote,0)</f>
        <v>0.47</v>
      </c>
      <c r="O3086" s="3">
        <f>IF(MATCH($O$1,$C3086:$C3089,0)&lt;(MATCH($P$1,$C3086:$C3089,0)),1*a_vote,0)+IF(MATCH($O$1,$D3086:$D3089,0)&lt;MATCH($P$1,$D3086:$D3089,0),1*b_vote,0)+IF(MATCH($O$1,$E3086:$E3089,0)&lt;MATCH($P$1,$E3086:$E3089,0),1*c_vote,0)+IF(MATCH($O$1,$F3086:$F3089,0)&lt;MATCH($P$1,$F3086:$F3089,0),1*d_vote,0)</f>
        <v>0.48</v>
      </c>
      <c r="P3086" s="3">
        <f>IF(MATCH(O$1,$C3086:$C3089,0)&gt;(MATCH(P$1,$C3086:$C3089,0)),1*a_vote,0)+IF(MATCH(O$1,$D3086:$D3089,0)&gt;MATCH(P$1,$D3086:$D3089,0),1*b_vote,0)+IF(MATCH(O$1,$E3086:$E3089,0)&gt;MATCH(P$1,$E3086:$E3089,0),1*c_vote,0)+IF(MATCH(O$1,$F3086:$F3089,0)&gt;MATCH(P$1,$F3086:$F3089,0),1*d_vote,0)</f>
        <v>0.52</v>
      </c>
      <c r="Q3086" s="3">
        <f>IF(MATCH($Q$1,$C3086:$C3089,0)&lt;(MATCH($R$1,$C3086:$C3089,0)),1*a_vote,0)+IF(MATCH($Q$1,$D3086:$D3089,0)&lt;MATCH($R$1,$D3086:$D3089,0),1*b_vote,0)+IF(MATCH($Q$1,$E3086:$E3089,0)&lt;MATCH($R$1,$E3086:$E3089,0),1*c_vote,0)+IF(MATCH($Q$1,$F3086:$F3089,0)&lt;MATCH($R$1,$F3086:$F3089,0),1*d_vote,0)</f>
        <v>0.51</v>
      </c>
      <c r="R3086" s="3">
        <f>IF(MATCH(Q$1,$C3086:$C3089,0)&gt;(MATCH(R$1,$C3086:$C3089,0)),1*a_vote,0)+IF(MATCH(Q$1,$D3086:$D3089,0)&gt;MATCH(R$1,$D3086:$D3089,0),1*b_vote,0)+IF(MATCH(Q$1,$E3086:$E3089,0)&gt;MATCH(R$1,$E3086:$E3089,0),1*c_vote,0)+IF(MATCH(Q$1,$F3086:$F3089,0)&gt;MATCH(R$1,$F3086:$F3089,0),1*d_vote,0)</f>
        <v>0.49</v>
      </c>
      <c r="S3086" s="3">
        <f>IF(MATCH($S$1,$C3086:$C3089,0)&lt;(MATCH($T$1,$C3086:$C3089,0)),1*a_vote,0)+IF(MATCH($S$1,$D3086:$D3089,0)&lt;MATCH($T$1,$D3086:$D3089,0),1*b_vote,0)+IF(MATCH($S$1,$E3086:$E3089,0)&lt;MATCH($T$1,$E3086:$E3089,0),1*c_vote,0)+IF(MATCH($S$1,$F3086:$F3089,0)&lt;MATCH($T$1,$F3086:$F3089,0),1*d_vote,0)</f>
        <v>0.78</v>
      </c>
      <c r="T3086" s="3">
        <f>IF(MATCH(S$1,$C3086:$C3089,0)&gt;(MATCH(T$1,$C3086:$C3089,0)),1*a_vote,0)+IF(MATCH(S$1,$D3086:$D3089,0)&gt;MATCH(T$1,$D3086:$D3089,0),1*b_vote,0)+IF(MATCH(S$1,$E3086:$E3089,0)&gt;MATCH(T$1,$E3086:$E3089,0),1*c_vote,0)+IF(MATCH(S$1,$F3086:$F3089,0)&gt;MATCH(T$1,$F3086:$F3089,0),1*d_vote,0)</f>
        <v>0.21999999999999997</v>
      </c>
    </row>
    <row r="3087" spans="1:20" x14ac:dyDescent="0.25">
      <c r="A3087">
        <f t="shared" si="98"/>
        <v>3086</v>
      </c>
      <c r="B3087">
        <f t="shared" si="99"/>
        <v>772</v>
      </c>
      <c r="C3087" t="str">
        <f>INDEX('VBA code_permu_wo_repettn'!$T$3:$Y$6,COUNTIF('Profile-matrices_Condorcet'!$B$2:$B3087,'Profile-matrices_Condorcet'!$B3087),MATCH(INDEX('numeric possibilities'!D$3:D$1298,VLOOKUP($B3087,'numeric possibilities'!$C$3:$G$1298,1)),'VBA code_permu_wo_repettn'!$T$2:$Y$2))</f>
        <v>C</v>
      </c>
      <c r="D3087" t="str">
        <f>INDEX('VBA code_permu_wo_repettn'!$AA$3:$AF$6,COUNTIF('Profile-matrices_Condorcet'!$B$2:$B3087,'Profile-matrices_Condorcet'!$B3087),MATCH(INDEX('numeric possibilities'!E$3:E$1298,VLOOKUP($B3087,'numeric possibilities'!$C$3:$G$1298,1)),'VBA code_permu_wo_repettn'!$AA$2:$AF$2))</f>
        <v>C</v>
      </c>
      <c r="E3087" t="str">
        <f>INDEX('VBA code_permu_wo_repettn'!$AH$3:$AM$6,COUNTIF('Profile-matrices_Condorcet'!$B$2:$B3087,'Profile-matrices_Condorcet'!$B3087),MATCH(INDEX('numeric possibilities'!F$3:F$1298,VLOOKUP($B3087,'numeric possibilities'!$C$3:$G$1298,1)),'VBA code_permu_wo_repettn'!$AH$2:$AM$2))</f>
        <v>B</v>
      </c>
      <c r="F3087" t="str">
        <f>INDEX('VBA code_permu_wo_repettn'!$AO$3:$AT$6,COUNTIF('Profile-matrices_Condorcet'!$B$2:$B3087,'Profile-matrices_Condorcet'!$B3087),MATCH(INDEX('numeric possibilities'!G$3:G$1298,VLOOKUP($B3087,'numeric possibilities'!$C$3:$G$1298,1)),'VBA code_permu_wo_repettn'!$AO$2:$AT$2))</f>
        <v>B</v>
      </c>
      <c r="H3087" t="s">
        <v>15</v>
      </c>
      <c r="I3087" t="str">
        <f>IF(I3086&gt;J3086,$I$1,IF(I3086&lt;J3086,$J$1,0))</f>
        <v>B</v>
      </c>
      <c r="K3087" t="str">
        <f>IF(K3086&gt;L3086,$K$1,IF(K3086&lt;L3086,$L$1,0))</f>
        <v>C</v>
      </c>
      <c r="M3087" t="str">
        <f>IF(M3086&gt;N3086,$M$1,IF(M3086&lt;N3086,$N$1,0))</f>
        <v>A</v>
      </c>
      <c r="O3087" t="str">
        <f>IF(O3086&gt;P3086,$O$1,IF(O3086&lt;P3086,$P$1,0))</f>
        <v>C</v>
      </c>
      <c r="Q3087" t="str">
        <f>IF(Q3086&gt;R3086,$Q$1,IF(Q3086&lt;R3086,$R$1,0))</f>
        <v>B</v>
      </c>
      <c r="S3087" t="str">
        <f>IF(S3086&gt;T3086,$S$1,IF(S3086&lt;T3086,$T$1,0))</f>
        <v>C</v>
      </c>
    </row>
    <row r="3088" spans="1:20" x14ac:dyDescent="0.25">
      <c r="A3088">
        <f t="shared" si="98"/>
        <v>3087</v>
      </c>
      <c r="B3088">
        <f t="shared" si="99"/>
        <v>772</v>
      </c>
      <c r="C3088" t="str">
        <f>INDEX('VBA code_permu_wo_repettn'!$T$3:$Y$6,COUNTIF('Profile-matrices_Condorcet'!$B$2:$B3088,'Profile-matrices_Condorcet'!$B3088),MATCH(INDEX('numeric possibilities'!D$3:D$1298,VLOOKUP($B3088,'numeric possibilities'!$C$3:$G$1298,1)),'VBA code_permu_wo_repettn'!$T$2:$Y$2))</f>
        <v>D</v>
      </c>
      <c r="D3088" t="str">
        <f>INDEX('VBA code_permu_wo_repettn'!$AA$3:$AF$6,COUNTIF('Profile-matrices_Condorcet'!$B$2:$B3088,'Profile-matrices_Condorcet'!$B3088),MATCH(INDEX('numeric possibilities'!E$3:E$1298,VLOOKUP($B3088,'numeric possibilities'!$C$3:$G$1298,1)),'VBA code_permu_wo_repettn'!$AA$2:$AF$2))</f>
        <v>A</v>
      </c>
      <c r="E3088" t="str">
        <f>INDEX('VBA code_permu_wo_repettn'!$AH$3:$AM$6,COUNTIF('Profile-matrices_Condorcet'!$B$2:$B3088,'Profile-matrices_Condorcet'!$B3088),MATCH(INDEX('numeric possibilities'!F$3:F$1298,VLOOKUP($B3088,'numeric possibilities'!$C$3:$G$1298,1)),'VBA code_permu_wo_repettn'!$AH$2:$AM$2))</f>
        <v>D</v>
      </c>
      <c r="F3088" t="str">
        <f>INDEX('VBA code_permu_wo_repettn'!$AO$3:$AT$6,COUNTIF('Profile-matrices_Condorcet'!$B$2:$B3088,'Profile-matrices_Condorcet'!$B3088),MATCH(INDEX('numeric possibilities'!G$3:G$1298,VLOOKUP($B3088,'numeric possibilities'!$C$3:$G$1298,1)),'VBA code_permu_wo_repettn'!$AO$2:$AT$2))</f>
        <v>C</v>
      </c>
      <c r="I3088" t="s">
        <v>0</v>
      </c>
      <c r="J3088" t="s">
        <v>1</v>
      </c>
      <c r="K3088" t="s">
        <v>2</v>
      </c>
      <c r="L3088" t="s">
        <v>3</v>
      </c>
    </row>
    <row r="3089" spans="1:20" x14ac:dyDescent="0.25">
      <c r="A3089">
        <f t="shared" si="98"/>
        <v>3088</v>
      </c>
      <c r="B3089">
        <f t="shared" si="99"/>
        <v>772</v>
      </c>
      <c r="C3089" t="str">
        <f>INDEX('VBA code_permu_wo_repettn'!$T$3:$Y$6,COUNTIF('Profile-matrices_Condorcet'!$B$2:$B3089,'Profile-matrices_Condorcet'!$B3089),MATCH(INDEX('numeric possibilities'!D$3:D$1298,VLOOKUP($B3089,'numeric possibilities'!$C$3:$G$1298,1)),'VBA code_permu_wo_repettn'!$T$2:$Y$2))</f>
        <v>B</v>
      </c>
      <c r="D3089" t="str">
        <f>INDEX('VBA code_permu_wo_repettn'!$AA$3:$AF$6,COUNTIF('Profile-matrices_Condorcet'!$B$2:$B3089,'Profile-matrices_Condorcet'!$B3089),MATCH(INDEX('numeric possibilities'!E$3:E$1298,VLOOKUP($B3089,'numeric possibilities'!$C$3:$G$1298,1)),'VBA code_permu_wo_repettn'!$AA$2:$AF$2))</f>
        <v>D</v>
      </c>
      <c r="E3089" t="str">
        <f>INDEX('VBA code_permu_wo_repettn'!$AH$3:$AM$6,COUNTIF('Profile-matrices_Condorcet'!$B$2:$B3089,'Profile-matrices_Condorcet'!$B3089),MATCH(INDEX('numeric possibilities'!F$3:F$1298,VLOOKUP($B3089,'numeric possibilities'!$C$3:$G$1298,1)),'VBA code_permu_wo_repettn'!$AH$2:$AM$2))</f>
        <v>A</v>
      </c>
      <c r="F3089" t="str">
        <f>INDEX('VBA code_permu_wo_repettn'!$AO$3:$AT$6,COUNTIF('Profile-matrices_Condorcet'!$B$2:$B3089,'Profile-matrices_Condorcet'!$B3089),MATCH(INDEX('numeric possibilities'!G$3:G$1298,VLOOKUP($B3089,'numeric possibilities'!$C$3:$G$1298,1)),'VBA code_permu_wo_repettn'!$AO$2:$AT$2))</f>
        <v>A</v>
      </c>
      <c r="G3089" t="str">
        <f>IF(MAX(I3089:L3089)&gt;='numeric possibilities'!$B$4/2,INDEX('Profile-matrices_Condorcet'!I3088:L3088,1,MATCH(MAX('Profile-matrices_Condorcet'!I3089:L3089),'Profile-matrices_Condorcet'!I3089:L3089,0)),"NCW")</f>
        <v>C</v>
      </c>
      <c r="H3089" t="s">
        <v>13</v>
      </c>
      <c r="I3089" s="3">
        <f>COUNTIF($I3087:$S3087,I3088)</f>
        <v>1</v>
      </c>
      <c r="J3089" s="3">
        <f>COUNTIF($I3087:$S3087,J3088)</f>
        <v>2</v>
      </c>
      <c r="K3089" s="3">
        <f>COUNTIF($I3087:$S3087,K3088)</f>
        <v>3</v>
      </c>
      <c r="L3089" s="3">
        <f>COUNTIF($I3087:$S3087,L3088)</f>
        <v>0</v>
      </c>
    </row>
    <row r="3090" spans="1:20" x14ac:dyDescent="0.25">
      <c r="A3090">
        <f t="shared" si="98"/>
        <v>3089</v>
      </c>
      <c r="B3090">
        <f t="shared" si="99"/>
        <v>773</v>
      </c>
      <c r="C3090" t="str">
        <f>INDEX('VBA code_permu_wo_repettn'!$T$3:$Y$6,COUNTIF('Profile-matrices_Condorcet'!$B$2:$B3090,'Profile-matrices_Condorcet'!$B3090),MATCH(INDEX('numeric possibilities'!D$3:D$1298,VLOOKUP($B3090,'numeric possibilities'!$C$3:$G$1298,1)),'VBA code_permu_wo_repettn'!$T$2:$Y$2))</f>
        <v>A</v>
      </c>
      <c r="D3090" t="str">
        <f>INDEX('VBA code_permu_wo_repettn'!$AA$3:$AF$6,COUNTIF('Profile-matrices_Condorcet'!$B$2:$B3090,'Profile-matrices_Condorcet'!$B3090),MATCH(INDEX('numeric possibilities'!E$3:E$1298,VLOOKUP($B3090,'numeric possibilities'!$C$3:$G$1298,1)),'VBA code_permu_wo_repettn'!$AA$2:$AF$2))</f>
        <v>B</v>
      </c>
      <c r="E3090" t="str">
        <f>INDEX('VBA code_permu_wo_repettn'!$AH$3:$AM$6,COUNTIF('Profile-matrices_Condorcet'!$B$2:$B3090,'Profile-matrices_Condorcet'!$B3090),MATCH(INDEX('numeric possibilities'!F$3:F$1298,VLOOKUP($B3090,'numeric possibilities'!$C$3:$G$1298,1)),'VBA code_permu_wo_repettn'!$AH$2:$AM$2))</f>
        <v>C</v>
      </c>
      <c r="F3090" t="str">
        <f>INDEX('VBA code_permu_wo_repettn'!$AO$3:$AT$6,COUNTIF('Profile-matrices_Condorcet'!$B$2:$B3090,'Profile-matrices_Condorcet'!$B3090),MATCH(INDEX('numeric possibilities'!G$3:G$1298,VLOOKUP($B3090,'numeric possibilities'!$C$3:$G$1298,1)),'VBA code_permu_wo_repettn'!$AO$2:$AT$2))</f>
        <v>D</v>
      </c>
      <c r="H3090" t="s">
        <v>14</v>
      </c>
      <c r="I3090" s="3">
        <f>IF(MATCH(I$1,$C3090:$C3093,0)&lt;(MATCH(J$1,$C3090:$C3093,0)),1*a_vote,0)+IF(MATCH(I$1,$D3090:$D3093,0)&lt;MATCH(J$1,$D3090:$D3093,0),1*b_vote,0)+IF(MATCH(I$1,$E3090:$E3093,0)&lt;MATCH(J$1,$E3090:$E3093,0),1*c_vote,0)+IF(MATCH(I$1,$F3090:$F3093,0)&lt;MATCH(J$1,$F3090:$F3093,0),1*d_vote,0)</f>
        <v>0.27</v>
      </c>
      <c r="J3090" s="3">
        <f>IF(MATCH(I$1,$C3090:$C3093,0)&gt;(MATCH(J$1,$C3090:$C3093,0)),1*a_vote,0)+IF(MATCH(I$1,$D3090:$D3093,0)&gt;MATCH(J$1,$D3090:$D3093,0),1*b_vote,0)+IF(MATCH(I$1,$E3090:$E3093,0)&gt;MATCH(J$1,$E3090:$E3093,0),1*c_vote,0)+IF(MATCH(I$1,$F3090:$F3093,0)&gt;MATCH(J$1,$F3090:$F3093,0),1*d_vote,0)</f>
        <v>0.73</v>
      </c>
      <c r="K3090" s="3">
        <f>IF(MATCH($K$1,$C3090:$C3093,0)&lt;(MATCH($L$1,$C3090:$C3093,0)),1*a_vote,0)+IF(MATCH($K$1,$D3090:$D3093,0)&lt;MATCH($L$1,$D3090:$D3093,0),1*b_vote,0)+IF(MATCH($K$1,$E3090:$E3093,0)&lt;MATCH($L$1,$E3090:$E3093,0),1*c_vote,0)+IF(MATCH($K$1,$F3090:$F3093,0)&lt;MATCH($L$1,$F3090:$F3093,0),1*d_vote,0)</f>
        <v>0.27</v>
      </c>
      <c r="L3090" s="3">
        <f>IF(MATCH(K$1,$C3090:$C3093,0)&gt;(MATCH(L$1,$C3090:$C3093,0)),1*a_vote,0)+IF(MATCH(K$1,$D3090:$D3093,0)&gt;MATCH(L$1,$D3090:$D3093,0),1*b_vote,0)+IF(MATCH(K$1,$E3090:$E3093,0)&gt;MATCH(L$1,$E3090:$E3093,0),1*c_vote,0)+IF(MATCH(K$1,$F3090:$F3093,0)&gt;MATCH(L$1,$F3090:$F3093,0),1*d_vote,0)</f>
        <v>0.73</v>
      </c>
      <c r="M3090" s="3">
        <f>IF(MATCH($M$1,$C3090:$C3093,0)&lt;(MATCH($N$1,$C3090:$C3093,0)),1*a_vote,0)+IF(MATCH($M$1,$D3090:$D3093,0)&lt;MATCH($N$1,$D3090:$D3093,0),1*b_vote,0)+IF(MATCH($M$1,$E3090:$E3093,0)&lt;MATCH($N$1,$E3090:$E3093,0),1*c_vote,0)+IF(MATCH($M$1,$F3090:$F3093,0)&lt;MATCH($N$1,$F3090:$F3093,0),1*d_vote,0)</f>
        <v>0.53</v>
      </c>
      <c r="N3090" s="3">
        <f>IF(MATCH(M$1,$C3090:$C3093,0)&gt;(MATCH(N$1,$C3090:$C3093,0)),1*a_vote,0)+IF(MATCH(M$1,$D3090:$D3093,0)&gt;MATCH(N$1,$D3090:$D3093,0),1*b_vote,0)+IF(MATCH(M$1,$E3090:$E3093,0)&gt;MATCH(N$1,$E3090:$E3093,0),1*c_vote,0)+IF(MATCH(M$1,$F3090:$F3093,0)&gt;MATCH(N$1,$F3090:$F3093,0),1*d_vote,0)</f>
        <v>0.47</v>
      </c>
      <c r="O3090" s="3">
        <f>IF(MATCH($O$1,$C3090:$C3093,0)&lt;(MATCH($P$1,$C3090:$C3093,0)),1*a_vote,0)+IF(MATCH($O$1,$D3090:$D3093,0)&lt;MATCH($P$1,$D3090:$D3093,0),1*b_vote,0)+IF(MATCH($O$1,$E3090:$E3093,0)&lt;MATCH($P$1,$E3090:$E3093,0),1*c_vote,0)+IF(MATCH($O$1,$F3090:$F3093,0)&lt;MATCH($P$1,$F3090:$F3093,0),1*d_vote,0)</f>
        <v>0.75</v>
      </c>
      <c r="P3090" s="3">
        <f>IF(MATCH(O$1,$C3090:$C3093,0)&gt;(MATCH(P$1,$C3090:$C3093,0)),1*a_vote,0)+IF(MATCH(O$1,$D3090:$D3093,0)&gt;MATCH(P$1,$D3090:$D3093,0),1*b_vote,0)+IF(MATCH(O$1,$E3090:$E3093,0)&gt;MATCH(P$1,$E3090:$E3093,0),1*c_vote,0)+IF(MATCH(O$1,$F3090:$F3093,0)&gt;MATCH(P$1,$F3090:$F3093,0),1*d_vote,0)</f>
        <v>0.25</v>
      </c>
      <c r="Q3090" s="3">
        <f>IF(MATCH($Q$1,$C3090:$C3093,0)&lt;(MATCH($R$1,$C3090:$C3093,0)),1*a_vote,0)+IF(MATCH($Q$1,$D3090:$D3093,0)&lt;MATCH($R$1,$D3090:$D3093,0),1*b_vote,0)+IF(MATCH($Q$1,$E3090:$E3093,0)&lt;MATCH($R$1,$E3090:$E3093,0),1*c_vote,0)+IF(MATCH($Q$1,$F3090:$F3093,0)&lt;MATCH($R$1,$F3090:$F3093,0),1*d_vote,0)</f>
        <v>0.51</v>
      </c>
      <c r="R3090" s="3">
        <f>IF(MATCH(Q$1,$C3090:$C3093,0)&gt;(MATCH(R$1,$C3090:$C3093,0)),1*a_vote,0)+IF(MATCH(Q$1,$D3090:$D3093,0)&gt;MATCH(R$1,$D3090:$D3093,0),1*b_vote,0)+IF(MATCH(Q$1,$E3090:$E3093,0)&gt;MATCH(R$1,$E3090:$E3093,0),1*c_vote,0)+IF(MATCH(Q$1,$F3090:$F3093,0)&gt;MATCH(R$1,$F3090:$F3093,0),1*d_vote,0)</f>
        <v>0.49</v>
      </c>
      <c r="S3090" s="3">
        <f>IF(MATCH($S$1,$C3090:$C3093,0)&lt;(MATCH($T$1,$C3090:$C3093,0)),1*a_vote,0)+IF(MATCH($S$1,$D3090:$D3093,0)&lt;MATCH($T$1,$D3090:$D3093,0),1*b_vote,0)+IF(MATCH($S$1,$E3090:$E3093,0)&lt;MATCH($T$1,$E3090:$E3093,0),1*c_vote,0)+IF(MATCH($S$1,$F3090:$F3093,0)&lt;MATCH($T$1,$F3090:$F3093,0),1*d_vote,0)</f>
        <v>0.51</v>
      </c>
      <c r="T3090" s="3">
        <f>IF(MATCH(S$1,$C3090:$C3093,0)&gt;(MATCH(T$1,$C3090:$C3093,0)),1*a_vote,0)+IF(MATCH(S$1,$D3090:$D3093,0)&gt;MATCH(T$1,$D3090:$D3093,0),1*b_vote,0)+IF(MATCH(S$1,$E3090:$E3093,0)&gt;MATCH(T$1,$E3090:$E3093,0),1*c_vote,0)+IF(MATCH(S$1,$F3090:$F3093,0)&gt;MATCH(T$1,$F3090:$F3093,0),1*d_vote,0)</f>
        <v>0.49</v>
      </c>
    </row>
    <row r="3091" spans="1:20" x14ac:dyDescent="0.25">
      <c r="A3091">
        <f t="shared" si="98"/>
        <v>3090</v>
      </c>
      <c r="B3091">
        <f t="shared" si="99"/>
        <v>773</v>
      </c>
      <c r="C3091" t="str">
        <f>INDEX('VBA code_permu_wo_repettn'!$T$3:$Y$6,COUNTIF('Profile-matrices_Condorcet'!$B$2:$B3091,'Profile-matrices_Condorcet'!$B3091),MATCH(INDEX('numeric possibilities'!D$3:D$1298,VLOOKUP($B3091,'numeric possibilities'!$C$3:$G$1298,1)),'VBA code_permu_wo_repettn'!$T$2:$Y$2))</f>
        <v>D</v>
      </c>
      <c r="D3091" t="str">
        <f>INDEX('VBA code_permu_wo_repettn'!$AA$3:$AF$6,COUNTIF('Profile-matrices_Condorcet'!$B$2:$B3091,'Profile-matrices_Condorcet'!$B3091),MATCH(INDEX('numeric possibilities'!E$3:E$1298,VLOOKUP($B3091,'numeric possibilities'!$C$3:$G$1298,1)),'VBA code_permu_wo_repettn'!$AA$2:$AF$2))</f>
        <v>C</v>
      </c>
      <c r="E3091" t="str">
        <f>INDEX('VBA code_permu_wo_repettn'!$AH$3:$AM$6,COUNTIF('Profile-matrices_Condorcet'!$B$2:$B3091,'Profile-matrices_Condorcet'!$B3091),MATCH(INDEX('numeric possibilities'!F$3:F$1298,VLOOKUP($B3091,'numeric possibilities'!$C$3:$G$1298,1)),'VBA code_permu_wo_repettn'!$AH$2:$AM$2))</f>
        <v>B</v>
      </c>
      <c r="F3091" t="str">
        <f>INDEX('VBA code_permu_wo_repettn'!$AO$3:$AT$6,COUNTIF('Profile-matrices_Condorcet'!$B$2:$B3091,'Profile-matrices_Condorcet'!$B3091),MATCH(INDEX('numeric possibilities'!G$3:G$1298,VLOOKUP($B3091,'numeric possibilities'!$C$3:$G$1298,1)),'VBA code_permu_wo_repettn'!$AO$2:$AT$2))</f>
        <v>B</v>
      </c>
      <c r="H3091" t="s">
        <v>15</v>
      </c>
      <c r="I3091" t="str">
        <f>IF(I3090&gt;J3090,$I$1,IF(I3090&lt;J3090,$J$1,0))</f>
        <v>B</v>
      </c>
      <c r="K3091" t="str">
        <f>IF(K3090&gt;L3090,$K$1,IF(K3090&lt;L3090,$L$1,0))</f>
        <v>C</v>
      </c>
      <c r="M3091" t="str">
        <f>IF(M3090&gt;N3090,$M$1,IF(M3090&lt;N3090,$N$1,0))</f>
        <v>A</v>
      </c>
      <c r="O3091" t="str">
        <f>IF(O3090&gt;P3090,$O$1,IF(O3090&lt;P3090,$P$1,0))</f>
        <v>B</v>
      </c>
      <c r="Q3091" t="str">
        <f>IF(Q3090&gt;R3090,$Q$1,IF(Q3090&lt;R3090,$R$1,0))</f>
        <v>B</v>
      </c>
      <c r="S3091" t="str">
        <f>IF(S3090&gt;T3090,$S$1,IF(S3090&lt;T3090,$T$1,0))</f>
        <v>C</v>
      </c>
    </row>
    <row r="3092" spans="1:20" x14ac:dyDescent="0.25">
      <c r="A3092">
        <f t="shared" si="98"/>
        <v>3091</v>
      </c>
      <c r="B3092">
        <f t="shared" si="99"/>
        <v>773</v>
      </c>
      <c r="C3092" t="str">
        <f>INDEX('VBA code_permu_wo_repettn'!$T$3:$Y$6,COUNTIF('Profile-matrices_Condorcet'!$B$2:$B3092,'Profile-matrices_Condorcet'!$B3092),MATCH(INDEX('numeric possibilities'!D$3:D$1298,VLOOKUP($B3092,'numeric possibilities'!$C$3:$G$1298,1)),'VBA code_permu_wo_repettn'!$T$2:$Y$2))</f>
        <v>B</v>
      </c>
      <c r="D3092" t="str">
        <f>INDEX('VBA code_permu_wo_repettn'!$AA$3:$AF$6,COUNTIF('Profile-matrices_Condorcet'!$B$2:$B3092,'Profile-matrices_Condorcet'!$B3092),MATCH(INDEX('numeric possibilities'!E$3:E$1298,VLOOKUP($B3092,'numeric possibilities'!$C$3:$G$1298,1)),'VBA code_permu_wo_repettn'!$AA$2:$AF$2))</f>
        <v>A</v>
      </c>
      <c r="E3092" t="str">
        <f>INDEX('VBA code_permu_wo_repettn'!$AH$3:$AM$6,COUNTIF('Profile-matrices_Condorcet'!$B$2:$B3092,'Profile-matrices_Condorcet'!$B3092),MATCH(INDEX('numeric possibilities'!F$3:F$1298,VLOOKUP($B3092,'numeric possibilities'!$C$3:$G$1298,1)),'VBA code_permu_wo_repettn'!$AH$2:$AM$2))</f>
        <v>D</v>
      </c>
      <c r="F3092" t="str">
        <f>INDEX('VBA code_permu_wo_repettn'!$AO$3:$AT$6,COUNTIF('Profile-matrices_Condorcet'!$B$2:$B3092,'Profile-matrices_Condorcet'!$B3092),MATCH(INDEX('numeric possibilities'!G$3:G$1298,VLOOKUP($B3092,'numeric possibilities'!$C$3:$G$1298,1)),'VBA code_permu_wo_repettn'!$AO$2:$AT$2))</f>
        <v>C</v>
      </c>
      <c r="I3092" t="s">
        <v>0</v>
      </c>
      <c r="J3092" t="s">
        <v>1</v>
      </c>
      <c r="K3092" t="s">
        <v>2</v>
      </c>
      <c r="L3092" t="s">
        <v>3</v>
      </c>
    </row>
    <row r="3093" spans="1:20" x14ac:dyDescent="0.25">
      <c r="A3093">
        <f t="shared" si="98"/>
        <v>3092</v>
      </c>
      <c r="B3093">
        <f t="shared" si="99"/>
        <v>773</v>
      </c>
      <c r="C3093" t="str">
        <f>INDEX('VBA code_permu_wo_repettn'!$T$3:$Y$6,COUNTIF('Profile-matrices_Condorcet'!$B$2:$B3093,'Profile-matrices_Condorcet'!$B3093),MATCH(INDEX('numeric possibilities'!D$3:D$1298,VLOOKUP($B3093,'numeric possibilities'!$C$3:$G$1298,1)),'VBA code_permu_wo_repettn'!$T$2:$Y$2))</f>
        <v>C</v>
      </c>
      <c r="D3093" t="str">
        <f>INDEX('VBA code_permu_wo_repettn'!$AA$3:$AF$6,COUNTIF('Profile-matrices_Condorcet'!$B$2:$B3093,'Profile-matrices_Condorcet'!$B3093),MATCH(INDEX('numeric possibilities'!E$3:E$1298,VLOOKUP($B3093,'numeric possibilities'!$C$3:$G$1298,1)),'VBA code_permu_wo_repettn'!$AA$2:$AF$2))</f>
        <v>D</v>
      </c>
      <c r="E3093" t="str">
        <f>INDEX('VBA code_permu_wo_repettn'!$AH$3:$AM$6,COUNTIF('Profile-matrices_Condorcet'!$B$2:$B3093,'Profile-matrices_Condorcet'!$B3093),MATCH(INDEX('numeric possibilities'!F$3:F$1298,VLOOKUP($B3093,'numeric possibilities'!$C$3:$G$1298,1)),'VBA code_permu_wo_repettn'!$AH$2:$AM$2))</f>
        <v>A</v>
      </c>
      <c r="F3093" t="str">
        <f>INDEX('VBA code_permu_wo_repettn'!$AO$3:$AT$6,COUNTIF('Profile-matrices_Condorcet'!$B$2:$B3093,'Profile-matrices_Condorcet'!$B3093),MATCH(INDEX('numeric possibilities'!G$3:G$1298,VLOOKUP($B3093,'numeric possibilities'!$C$3:$G$1298,1)),'VBA code_permu_wo_repettn'!$AO$2:$AT$2))</f>
        <v>A</v>
      </c>
      <c r="G3093" t="str">
        <f>IF(MAX(I3093:L3093)&gt;='numeric possibilities'!$B$4/2,INDEX('Profile-matrices_Condorcet'!I3092:L3092,1,MATCH(MAX('Profile-matrices_Condorcet'!I3093:L3093),'Profile-matrices_Condorcet'!I3093:L3093,0)),"NCW")</f>
        <v>B</v>
      </c>
      <c r="H3093" t="s">
        <v>13</v>
      </c>
      <c r="I3093" s="3">
        <f>COUNTIF($I3091:$S3091,I3092)</f>
        <v>1</v>
      </c>
      <c r="J3093" s="3">
        <f>COUNTIF($I3091:$S3091,J3092)</f>
        <v>3</v>
      </c>
      <c r="K3093" s="3">
        <f>COUNTIF($I3091:$S3091,K3092)</f>
        <v>2</v>
      </c>
      <c r="L3093" s="3">
        <f>COUNTIF($I3091:$S3091,L3092)</f>
        <v>0</v>
      </c>
    </row>
    <row r="3094" spans="1:20" x14ac:dyDescent="0.25">
      <c r="A3094">
        <f t="shared" si="98"/>
        <v>3093</v>
      </c>
      <c r="B3094">
        <f t="shared" si="99"/>
        <v>774</v>
      </c>
      <c r="C3094" t="str">
        <f>INDEX('VBA code_permu_wo_repettn'!$T$3:$Y$6,COUNTIF('Profile-matrices_Condorcet'!$B$2:$B3094,'Profile-matrices_Condorcet'!$B3094),MATCH(INDEX('numeric possibilities'!D$3:D$1298,VLOOKUP($B3094,'numeric possibilities'!$C$3:$G$1298,1)),'VBA code_permu_wo_repettn'!$T$2:$Y$2))</f>
        <v>A</v>
      </c>
      <c r="D3094" t="str">
        <f>INDEX('VBA code_permu_wo_repettn'!$AA$3:$AF$6,COUNTIF('Profile-matrices_Condorcet'!$B$2:$B3094,'Profile-matrices_Condorcet'!$B3094),MATCH(INDEX('numeric possibilities'!E$3:E$1298,VLOOKUP($B3094,'numeric possibilities'!$C$3:$G$1298,1)),'VBA code_permu_wo_repettn'!$AA$2:$AF$2))</f>
        <v>B</v>
      </c>
      <c r="E3094" t="str">
        <f>INDEX('VBA code_permu_wo_repettn'!$AH$3:$AM$6,COUNTIF('Profile-matrices_Condorcet'!$B$2:$B3094,'Profile-matrices_Condorcet'!$B3094),MATCH(INDEX('numeric possibilities'!F$3:F$1298,VLOOKUP($B3094,'numeric possibilities'!$C$3:$G$1298,1)),'VBA code_permu_wo_repettn'!$AH$2:$AM$2))</f>
        <v>C</v>
      </c>
      <c r="F3094" t="str">
        <f>INDEX('VBA code_permu_wo_repettn'!$AO$3:$AT$6,COUNTIF('Profile-matrices_Condorcet'!$B$2:$B3094,'Profile-matrices_Condorcet'!$B3094),MATCH(INDEX('numeric possibilities'!G$3:G$1298,VLOOKUP($B3094,'numeric possibilities'!$C$3:$G$1298,1)),'VBA code_permu_wo_repettn'!$AO$2:$AT$2))</f>
        <v>D</v>
      </c>
      <c r="H3094" t="s">
        <v>14</v>
      </c>
      <c r="I3094" s="3">
        <f>IF(MATCH(I$1,$C3094:$C3097,0)&lt;(MATCH(J$1,$C3094:$C3097,0)),1*a_vote,0)+IF(MATCH(I$1,$D3094:$D3097,0)&lt;MATCH(J$1,$D3094:$D3097,0),1*b_vote,0)+IF(MATCH(I$1,$E3094:$E3097,0)&lt;MATCH(J$1,$E3094:$E3097,0),1*c_vote,0)+IF(MATCH(I$1,$F3094:$F3097,0)&lt;MATCH(J$1,$F3094:$F3097,0),1*d_vote,0)</f>
        <v>0.27</v>
      </c>
      <c r="J3094" s="3">
        <f>IF(MATCH(I$1,$C3094:$C3097,0)&gt;(MATCH(J$1,$C3094:$C3097,0)),1*a_vote,0)+IF(MATCH(I$1,$D3094:$D3097,0)&gt;MATCH(J$1,$D3094:$D3097,0),1*b_vote,0)+IF(MATCH(I$1,$E3094:$E3097,0)&gt;MATCH(J$1,$E3094:$E3097,0),1*c_vote,0)+IF(MATCH(I$1,$F3094:$F3097,0)&gt;MATCH(J$1,$F3094:$F3097,0),1*d_vote,0)</f>
        <v>0.73</v>
      </c>
      <c r="K3094" s="3">
        <f>IF(MATCH($K$1,$C3094:$C3097,0)&lt;(MATCH($L$1,$C3094:$C3097,0)),1*a_vote,0)+IF(MATCH($K$1,$D3094:$D3097,0)&lt;MATCH($L$1,$D3094:$D3097,0),1*b_vote,0)+IF(MATCH($K$1,$E3094:$E3097,0)&lt;MATCH($L$1,$E3094:$E3097,0),1*c_vote,0)+IF(MATCH($K$1,$F3094:$F3097,0)&lt;MATCH($L$1,$F3094:$F3097,0),1*d_vote,0)</f>
        <v>0.27</v>
      </c>
      <c r="L3094" s="3">
        <f>IF(MATCH(K$1,$C3094:$C3097,0)&gt;(MATCH(L$1,$C3094:$C3097,0)),1*a_vote,0)+IF(MATCH(K$1,$D3094:$D3097,0)&gt;MATCH(L$1,$D3094:$D3097,0),1*b_vote,0)+IF(MATCH(K$1,$E3094:$E3097,0)&gt;MATCH(L$1,$E3094:$E3097,0),1*c_vote,0)+IF(MATCH(K$1,$F3094:$F3097,0)&gt;MATCH(L$1,$F3094:$F3097,0),1*d_vote,0)</f>
        <v>0.73</v>
      </c>
      <c r="M3094" s="3">
        <f>IF(MATCH($M$1,$C3094:$C3097,0)&lt;(MATCH($N$1,$C3094:$C3097,0)),1*a_vote,0)+IF(MATCH($M$1,$D3094:$D3097,0)&lt;MATCH($N$1,$D3094:$D3097,0),1*b_vote,0)+IF(MATCH($M$1,$E3094:$E3097,0)&lt;MATCH($N$1,$E3094:$E3097,0),1*c_vote,0)+IF(MATCH($M$1,$F3094:$F3097,0)&lt;MATCH($N$1,$F3094:$F3097,0),1*d_vote,0)</f>
        <v>0.53</v>
      </c>
      <c r="N3094" s="3">
        <f>IF(MATCH(M$1,$C3094:$C3097,0)&gt;(MATCH(N$1,$C3094:$C3097,0)),1*a_vote,0)+IF(MATCH(M$1,$D3094:$D3097,0)&gt;MATCH(N$1,$D3094:$D3097,0),1*b_vote,0)+IF(MATCH(M$1,$E3094:$E3097,0)&gt;MATCH(N$1,$E3094:$E3097,0),1*c_vote,0)+IF(MATCH(M$1,$F3094:$F3097,0)&gt;MATCH(N$1,$F3094:$F3097,0),1*d_vote,0)</f>
        <v>0.47</v>
      </c>
      <c r="O3094" s="3">
        <f>IF(MATCH($O$1,$C3094:$C3097,0)&lt;(MATCH($P$1,$C3094:$C3097,0)),1*a_vote,0)+IF(MATCH($O$1,$D3094:$D3097,0)&lt;MATCH($P$1,$D3094:$D3097,0),1*b_vote,0)+IF(MATCH($O$1,$E3094:$E3097,0)&lt;MATCH($P$1,$E3094:$E3097,0),1*c_vote,0)+IF(MATCH($O$1,$F3094:$F3097,0)&lt;MATCH($P$1,$F3094:$F3097,0),1*d_vote,0)</f>
        <v>0.48</v>
      </c>
      <c r="P3094" s="3">
        <f>IF(MATCH(O$1,$C3094:$C3097,0)&gt;(MATCH(P$1,$C3094:$C3097,0)),1*a_vote,0)+IF(MATCH(O$1,$D3094:$D3097,0)&gt;MATCH(P$1,$D3094:$D3097,0),1*b_vote,0)+IF(MATCH(O$1,$E3094:$E3097,0)&gt;MATCH(P$1,$E3094:$E3097,0),1*c_vote,0)+IF(MATCH(O$1,$F3094:$F3097,0)&gt;MATCH(P$1,$F3094:$F3097,0),1*d_vote,0)</f>
        <v>0.52</v>
      </c>
      <c r="Q3094" s="3">
        <f>IF(MATCH($Q$1,$C3094:$C3097,0)&lt;(MATCH($R$1,$C3094:$C3097,0)),1*a_vote,0)+IF(MATCH($Q$1,$D3094:$D3097,0)&lt;MATCH($R$1,$D3094:$D3097,0),1*b_vote,0)+IF(MATCH($Q$1,$E3094:$E3097,0)&lt;MATCH($R$1,$E3094:$E3097,0),1*c_vote,0)+IF(MATCH($Q$1,$F3094:$F3097,0)&lt;MATCH($R$1,$F3094:$F3097,0),1*d_vote,0)</f>
        <v>0.51</v>
      </c>
      <c r="R3094" s="3">
        <f>IF(MATCH(Q$1,$C3094:$C3097,0)&gt;(MATCH(R$1,$C3094:$C3097,0)),1*a_vote,0)+IF(MATCH(Q$1,$D3094:$D3097,0)&gt;MATCH(R$1,$D3094:$D3097,0),1*b_vote,0)+IF(MATCH(Q$1,$E3094:$E3097,0)&gt;MATCH(R$1,$E3094:$E3097,0),1*c_vote,0)+IF(MATCH(Q$1,$F3094:$F3097,0)&gt;MATCH(R$1,$F3094:$F3097,0),1*d_vote,0)</f>
        <v>0.49</v>
      </c>
      <c r="S3094" s="3">
        <f>IF(MATCH($S$1,$C3094:$C3097,0)&lt;(MATCH($T$1,$C3094:$C3097,0)),1*a_vote,0)+IF(MATCH($S$1,$D3094:$D3097,0)&lt;MATCH($T$1,$D3094:$D3097,0),1*b_vote,0)+IF(MATCH($S$1,$E3094:$E3097,0)&lt;MATCH($T$1,$E3094:$E3097,0),1*c_vote,0)+IF(MATCH($S$1,$F3094:$F3097,0)&lt;MATCH($T$1,$F3094:$F3097,0),1*d_vote,0)</f>
        <v>0.51</v>
      </c>
      <c r="T3094" s="3">
        <f>IF(MATCH(S$1,$C3094:$C3097,0)&gt;(MATCH(T$1,$C3094:$C3097,0)),1*a_vote,0)+IF(MATCH(S$1,$D3094:$D3097,0)&gt;MATCH(T$1,$D3094:$D3097,0),1*b_vote,0)+IF(MATCH(S$1,$E3094:$E3097,0)&gt;MATCH(T$1,$E3094:$E3097,0),1*c_vote,0)+IF(MATCH(S$1,$F3094:$F3097,0)&gt;MATCH(T$1,$F3094:$F3097,0),1*d_vote,0)</f>
        <v>0.49</v>
      </c>
    </row>
    <row r="3095" spans="1:20" x14ac:dyDescent="0.25">
      <c r="A3095">
        <f t="shared" si="98"/>
        <v>3094</v>
      </c>
      <c r="B3095">
        <f t="shared" si="99"/>
        <v>774</v>
      </c>
      <c r="C3095" t="str">
        <f>INDEX('VBA code_permu_wo_repettn'!$T$3:$Y$6,COUNTIF('Profile-matrices_Condorcet'!$B$2:$B3095,'Profile-matrices_Condorcet'!$B3095),MATCH(INDEX('numeric possibilities'!D$3:D$1298,VLOOKUP($B3095,'numeric possibilities'!$C$3:$G$1298,1)),'VBA code_permu_wo_repettn'!$T$2:$Y$2))</f>
        <v>D</v>
      </c>
      <c r="D3095" t="str">
        <f>INDEX('VBA code_permu_wo_repettn'!$AA$3:$AF$6,COUNTIF('Profile-matrices_Condorcet'!$B$2:$B3095,'Profile-matrices_Condorcet'!$B3095),MATCH(INDEX('numeric possibilities'!E$3:E$1298,VLOOKUP($B3095,'numeric possibilities'!$C$3:$G$1298,1)),'VBA code_permu_wo_repettn'!$AA$2:$AF$2))</f>
        <v>C</v>
      </c>
      <c r="E3095" t="str">
        <f>INDEX('VBA code_permu_wo_repettn'!$AH$3:$AM$6,COUNTIF('Profile-matrices_Condorcet'!$B$2:$B3095,'Profile-matrices_Condorcet'!$B3095),MATCH(INDEX('numeric possibilities'!F$3:F$1298,VLOOKUP($B3095,'numeric possibilities'!$C$3:$G$1298,1)),'VBA code_permu_wo_repettn'!$AH$2:$AM$2))</f>
        <v>B</v>
      </c>
      <c r="F3095" t="str">
        <f>INDEX('VBA code_permu_wo_repettn'!$AO$3:$AT$6,COUNTIF('Profile-matrices_Condorcet'!$B$2:$B3095,'Profile-matrices_Condorcet'!$B3095),MATCH(INDEX('numeric possibilities'!G$3:G$1298,VLOOKUP($B3095,'numeric possibilities'!$C$3:$G$1298,1)),'VBA code_permu_wo_repettn'!$AO$2:$AT$2))</f>
        <v>B</v>
      </c>
      <c r="H3095" t="s">
        <v>15</v>
      </c>
      <c r="I3095" t="str">
        <f>IF(I3094&gt;J3094,$I$1,IF(I3094&lt;J3094,$J$1,0))</f>
        <v>B</v>
      </c>
      <c r="K3095" t="str">
        <f>IF(K3094&gt;L3094,$K$1,IF(K3094&lt;L3094,$L$1,0))</f>
        <v>C</v>
      </c>
      <c r="M3095" t="str">
        <f>IF(M3094&gt;N3094,$M$1,IF(M3094&lt;N3094,$N$1,0))</f>
        <v>A</v>
      </c>
      <c r="O3095" t="str">
        <f>IF(O3094&gt;P3094,$O$1,IF(O3094&lt;P3094,$P$1,0))</f>
        <v>C</v>
      </c>
      <c r="Q3095" t="str">
        <f>IF(Q3094&gt;R3094,$Q$1,IF(Q3094&lt;R3094,$R$1,0))</f>
        <v>B</v>
      </c>
      <c r="S3095" t="str">
        <f>IF(S3094&gt;T3094,$S$1,IF(S3094&lt;T3094,$T$1,0))</f>
        <v>C</v>
      </c>
    </row>
    <row r="3096" spans="1:20" x14ac:dyDescent="0.25">
      <c r="A3096">
        <f t="shared" si="98"/>
        <v>3095</v>
      </c>
      <c r="B3096">
        <f t="shared" si="99"/>
        <v>774</v>
      </c>
      <c r="C3096" t="str">
        <f>INDEX('VBA code_permu_wo_repettn'!$T$3:$Y$6,COUNTIF('Profile-matrices_Condorcet'!$B$2:$B3096,'Profile-matrices_Condorcet'!$B3096),MATCH(INDEX('numeric possibilities'!D$3:D$1298,VLOOKUP($B3096,'numeric possibilities'!$C$3:$G$1298,1)),'VBA code_permu_wo_repettn'!$T$2:$Y$2))</f>
        <v>C</v>
      </c>
      <c r="D3096" t="str">
        <f>INDEX('VBA code_permu_wo_repettn'!$AA$3:$AF$6,COUNTIF('Profile-matrices_Condorcet'!$B$2:$B3096,'Profile-matrices_Condorcet'!$B3096),MATCH(INDEX('numeric possibilities'!E$3:E$1298,VLOOKUP($B3096,'numeric possibilities'!$C$3:$G$1298,1)),'VBA code_permu_wo_repettn'!$AA$2:$AF$2))</f>
        <v>A</v>
      </c>
      <c r="E3096" t="str">
        <f>INDEX('VBA code_permu_wo_repettn'!$AH$3:$AM$6,COUNTIF('Profile-matrices_Condorcet'!$B$2:$B3096,'Profile-matrices_Condorcet'!$B3096),MATCH(INDEX('numeric possibilities'!F$3:F$1298,VLOOKUP($B3096,'numeric possibilities'!$C$3:$G$1298,1)),'VBA code_permu_wo_repettn'!$AH$2:$AM$2))</f>
        <v>D</v>
      </c>
      <c r="F3096" t="str">
        <f>INDEX('VBA code_permu_wo_repettn'!$AO$3:$AT$6,COUNTIF('Profile-matrices_Condorcet'!$B$2:$B3096,'Profile-matrices_Condorcet'!$B3096),MATCH(INDEX('numeric possibilities'!G$3:G$1298,VLOOKUP($B3096,'numeric possibilities'!$C$3:$G$1298,1)),'VBA code_permu_wo_repettn'!$AO$2:$AT$2))</f>
        <v>C</v>
      </c>
      <c r="I3096" t="s">
        <v>0</v>
      </c>
      <c r="J3096" t="s">
        <v>1</v>
      </c>
      <c r="K3096" t="s">
        <v>2</v>
      </c>
      <c r="L3096" t="s">
        <v>3</v>
      </c>
    </row>
    <row r="3097" spans="1:20" x14ac:dyDescent="0.25">
      <c r="A3097">
        <f t="shared" si="98"/>
        <v>3096</v>
      </c>
      <c r="B3097">
        <f t="shared" si="99"/>
        <v>774</v>
      </c>
      <c r="C3097" t="str">
        <f>INDEX('VBA code_permu_wo_repettn'!$T$3:$Y$6,COUNTIF('Profile-matrices_Condorcet'!$B$2:$B3097,'Profile-matrices_Condorcet'!$B3097),MATCH(INDEX('numeric possibilities'!D$3:D$1298,VLOOKUP($B3097,'numeric possibilities'!$C$3:$G$1298,1)),'VBA code_permu_wo_repettn'!$T$2:$Y$2))</f>
        <v>B</v>
      </c>
      <c r="D3097" t="str">
        <f>INDEX('VBA code_permu_wo_repettn'!$AA$3:$AF$6,COUNTIF('Profile-matrices_Condorcet'!$B$2:$B3097,'Profile-matrices_Condorcet'!$B3097),MATCH(INDEX('numeric possibilities'!E$3:E$1298,VLOOKUP($B3097,'numeric possibilities'!$C$3:$G$1298,1)),'VBA code_permu_wo_repettn'!$AA$2:$AF$2))</f>
        <v>D</v>
      </c>
      <c r="E3097" t="str">
        <f>INDEX('VBA code_permu_wo_repettn'!$AH$3:$AM$6,COUNTIF('Profile-matrices_Condorcet'!$B$2:$B3097,'Profile-matrices_Condorcet'!$B3097),MATCH(INDEX('numeric possibilities'!F$3:F$1298,VLOOKUP($B3097,'numeric possibilities'!$C$3:$G$1298,1)),'VBA code_permu_wo_repettn'!$AH$2:$AM$2))</f>
        <v>A</v>
      </c>
      <c r="F3097" t="str">
        <f>INDEX('VBA code_permu_wo_repettn'!$AO$3:$AT$6,COUNTIF('Profile-matrices_Condorcet'!$B$2:$B3097,'Profile-matrices_Condorcet'!$B3097),MATCH(INDEX('numeric possibilities'!G$3:G$1298,VLOOKUP($B3097,'numeric possibilities'!$C$3:$G$1298,1)),'VBA code_permu_wo_repettn'!$AO$2:$AT$2))</f>
        <v>A</v>
      </c>
      <c r="G3097" t="str">
        <f>IF(MAX(I3097:L3097)&gt;='numeric possibilities'!$B$4/2,INDEX('Profile-matrices_Condorcet'!I3096:L3096,1,MATCH(MAX('Profile-matrices_Condorcet'!I3097:L3097),'Profile-matrices_Condorcet'!I3097:L3097,0)),"NCW")</f>
        <v>C</v>
      </c>
      <c r="H3097" t="s">
        <v>13</v>
      </c>
      <c r="I3097" s="3">
        <f>COUNTIF($I3095:$S3095,I3096)</f>
        <v>1</v>
      </c>
      <c r="J3097" s="3">
        <f>COUNTIF($I3095:$S3095,J3096)</f>
        <v>2</v>
      </c>
      <c r="K3097" s="3">
        <f>COUNTIF($I3095:$S3095,K3096)</f>
        <v>3</v>
      </c>
      <c r="L3097" s="3">
        <f>COUNTIF($I3095:$S3095,L3096)</f>
        <v>0</v>
      </c>
    </row>
    <row r="3098" spans="1:20" x14ac:dyDescent="0.25">
      <c r="A3098">
        <f t="shared" si="98"/>
        <v>3097</v>
      </c>
      <c r="B3098">
        <f t="shared" si="99"/>
        <v>775</v>
      </c>
      <c r="C3098" t="str">
        <f>INDEX('VBA code_permu_wo_repettn'!$T$3:$Y$6,COUNTIF('Profile-matrices_Condorcet'!$B$2:$B3098,'Profile-matrices_Condorcet'!$B3098),MATCH(INDEX('numeric possibilities'!D$3:D$1298,VLOOKUP($B3098,'numeric possibilities'!$C$3:$G$1298,1)),'VBA code_permu_wo_repettn'!$T$2:$Y$2))</f>
        <v>A</v>
      </c>
      <c r="D3098" t="str">
        <f>INDEX('VBA code_permu_wo_repettn'!$AA$3:$AF$6,COUNTIF('Profile-matrices_Condorcet'!$B$2:$B3098,'Profile-matrices_Condorcet'!$B3098),MATCH(INDEX('numeric possibilities'!E$3:E$1298,VLOOKUP($B3098,'numeric possibilities'!$C$3:$G$1298,1)),'VBA code_permu_wo_repettn'!$AA$2:$AF$2))</f>
        <v>B</v>
      </c>
      <c r="E3098" t="str">
        <f>INDEX('VBA code_permu_wo_repettn'!$AH$3:$AM$6,COUNTIF('Profile-matrices_Condorcet'!$B$2:$B3098,'Profile-matrices_Condorcet'!$B3098),MATCH(INDEX('numeric possibilities'!F$3:F$1298,VLOOKUP($B3098,'numeric possibilities'!$C$3:$G$1298,1)),'VBA code_permu_wo_repettn'!$AH$2:$AM$2))</f>
        <v>C</v>
      </c>
      <c r="F3098" t="str">
        <f>INDEX('VBA code_permu_wo_repettn'!$AO$3:$AT$6,COUNTIF('Profile-matrices_Condorcet'!$B$2:$B3098,'Profile-matrices_Condorcet'!$B3098),MATCH(INDEX('numeric possibilities'!G$3:G$1298,VLOOKUP($B3098,'numeric possibilities'!$C$3:$G$1298,1)),'VBA code_permu_wo_repettn'!$AO$2:$AT$2))</f>
        <v>D</v>
      </c>
      <c r="H3098" t="s">
        <v>14</v>
      </c>
      <c r="I3098" s="3">
        <f>IF(MATCH(I$1,$C3098:$C3101,0)&lt;(MATCH(J$1,$C3098:$C3101,0)),1*a_vote,0)+IF(MATCH(I$1,$D3098:$D3101,0)&lt;MATCH(J$1,$D3098:$D3101,0),1*b_vote,0)+IF(MATCH(I$1,$E3098:$E3101,0)&lt;MATCH(J$1,$E3098:$E3101,0),1*c_vote,0)+IF(MATCH(I$1,$F3098:$F3101,0)&lt;MATCH(J$1,$F3098:$F3101,0),1*d_vote,0)</f>
        <v>0.27</v>
      </c>
      <c r="J3098" s="3">
        <f>IF(MATCH(I$1,$C3098:$C3101,0)&gt;(MATCH(J$1,$C3098:$C3101,0)),1*a_vote,0)+IF(MATCH(I$1,$D3098:$D3101,0)&gt;MATCH(J$1,$D3098:$D3101,0),1*b_vote,0)+IF(MATCH(I$1,$E3098:$E3101,0)&gt;MATCH(J$1,$E3098:$E3101,0),1*c_vote,0)+IF(MATCH(I$1,$F3098:$F3101,0)&gt;MATCH(J$1,$F3098:$F3101,0),1*d_vote,0)</f>
        <v>0.73</v>
      </c>
      <c r="K3098" s="3">
        <f>IF(MATCH($K$1,$C3098:$C3101,0)&lt;(MATCH($L$1,$C3098:$C3101,0)),1*a_vote,0)+IF(MATCH($K$1,$D3098:$D3101,0)&lt;MATCH($L$1,$D3098:$D3101,0),1*b_vote,0)+IF(MATCH($K$1,$E3098:$E3101,0)&lt;MATCH($L$1,$E3098:$E3101,0),1*c_vote,0)+IF(MATCH($K$1,$F3098:$F3101,0)&lt;MATCH($L$1,$F3098:$F3101,0),1*d_vote,0)</f>
        <v>0.27</v>
      </c>
      <c r="L3098" s="3">
        <f>IF(MATCH(K$1,$C3098:$C3101,0)&gt;(MATCH(L$1,$C3098:$C3101,0)),1*a_vote,0)+IF(MATCH(K$1,$D3098:$D3101,0)&gt;MATCH(L$1,$D3098:$D3101,0),1*b_vote,0)+IF(MATCH(K$1,$E3098:$E3101,0)&gt;MATCH(L$1,$E3098:$E3101,0),1*c_vote,0)+IF(MATCH(K$1,$F3098:$F3101,0)&gt;MATCH(L$1,$F3098:$F3101,0),1*d_vote,0)</f>
        <v>0.73</v>
      </c>
      <c r="M3098" s="3">
        <f>IF(MATCH($M$1,$C3098:$C3101,0)&lt;(MATCH($N$1,$C3098:$C3101,0)),1*a_vote,0)+IF(MATCH($M$1,$D3098:$D3101,0)&lt;MATCH($N$1,$D3098:$D3101,0),1*b_vote,0)+IF(MATCH($M$1,$E3098:$E3101,0)&lt;MATCH($N$1,$E3098:$E3101,0),1*c_vote,0)+IF(MATCH($M$1,$F3098:$F3101,0)&lt;MATCH($N$1,$F3098:$F3101,0),1*d_vote,0)</f>
        <v>0.27</v>
      </c>
      <c r="N3098" s="3">
        <f>IF(MATCH(M$1,$C3098:$C3101,0)&gt;(MATCH(N$1,$C3098:$C3101,0)),1*a_vote,0)+IF(MATCH(M$1,$D3098:$D3101,0)&gt;MATCH(N$1,$D3098:$D3101,0),1*b_vote,0)+IF(MATCH(M$1,$E3098:$E3101,0)&gt;MATCH(N$1,$E3098:$E3101,0),1*c_vote,0)+IF(MATCH(M$1,$F3098:$F3101,0)&gt;MATCH(N$1,$F3098:$F3101,0),1*d_vote,0)</f>
        <v>0.73</v>
      </c>
      <c r="O3098" s="3">
        <f>IF(MATCH($O$1,$C3098:$C3101,0)&lt;(MATCH($P$1,$C3098:$C3101,0)),1*a_vote,0)+IF(MATCH($O$1,$D3098:$D3101,0)&lt;MATCH($P$1,$D3098:$D3101,0),1*b_vote,0)+IF(MATCH($O$1,$E3098:$E3101,0)&lt;MATCH($P$1,$E3098:$E3101,0),1*c_vote,0)+IF(MATCH($O$1,$F3098:$F3101,0)&lt;MATCH($P$1,$F3098:$F3101,0),1*d_vote,0)</f>
        <v>0.75</v>
      </c>
      <c r="P3098" s="3">
        <f>IF(MATCH(O$1,$C3098:$C3101,0)&gt;(MATCH(P$1,$C3098:$C3101,0)),1*a_vote,0)+IF(MATCH(O$1,$D3098:$D3101,0)&gt;MATCH(P$1,$D3098:$D3101,0),1*b_vote,0)+IF(MATCH(O$1,$E3098:$E3101,0)&gt;MATCH(P$1,$E3098:$E3101,0),1*c_vote,0)+IF(MATCH(O$1,$F3098:$F3101,0)&gt;MATCH(P$1,$F3098:$F3101,0),1*d_vote,0)</f>
        <v>0.25</v>
      </c>
      <c r="Q3098" s="3">
        <f>IF(MATCH($Q$1,$C3098:$C3101,0)&lt;(MATCH($R$1,$C3098:$C3101,0)),1*a_vote,0)+IF(MATCH($Q$1,$D3098:$D3101,0)&lt;MATCH($R$1,$D3098:$D3101,0),1*b_vote,0)+IF(MATCH($Q$1,$E3098:$E3101,0)&lt;MATCH($R$1,$E3098:$E3101,0),1*c_vote,0)+IF(MATCH($Q$1,$F3098:$F3101,0)&lt;MATCH($R$1,$F3098:$F3101,0),1*d_vote,0)</f>
        <v>0.78</v>
      </c>
      <c r="R3098" s="3">
        <f>IF(MATCH(Q$1,$C3098:$C3101,0)&gt;(MATCH(R$1,$C3098:$C3101,0)),1*a_vote,0)+IF(MATCH(Q$1,$D3098:$D3101,0)&gt;MATCH(R$1,$D3098:$D3101,0),1*b_vote,0)+IF(MATCH(Q$1,$E3098:$E3101,0)&gt;MATCH(R$1,$E3098:$E3101,0),1*c_vote,0)+IF(MATCH(Q$1,$F3098:$F3101,0)&gt;MATCH(R$1,$F3098:$F3101,0),1*d_vote,0)</f>
        <v>0.21999999999999997</v>
      </c>
      <c r="S3098" s="3">
        <f>IF(MATCH($S$1,$C3098:$C3101,0)&lt;(MATCH($T$1,$C3098:$C3101,0)),1*a_vote,0)+IF(MATCH($S$1,$D3098:$D3101,0)&lt;MATCH($T$1,$D3098:$D3101,0),1*b_vote,0)+IF(MATCH($S$1,$E3098:$E3101,0)&lt;MATCH($T$1,$E3098:$E3101,0),1*c_vote,0)+IF(MATCH($S$1,$F3098:$F3101,0)&lt;MATCH($T$1,$F3098:$F3101,0),1*d_vote,0)</f>
        <v>0.78</v>
      </c>
      <c r="T3098" s="3">
        <f>IF(MATCH(S$1,$C3098:$C3101,0)&gt;(MATCH(T$1,$C3098:$C3101,0)),1*a_vote,0)+IF(MATCH(S$1,$D3098:$D3101,0)&gt;MATCH(T$1,$D3098:$D3101,0),1*b_vote,0)+IF(MATCH(S$1,$E3098:$E3101,0)&gt;MATCH(T$1,$E3098:$E3101,0),1*c_vote,0)+IF(MATCH(S$1,$F3098:$F3101,0)&gt;MATCH(T$1,$F3098:$F3101,0),1*d_vote,0)</f>
        <v>0.21999999999999997</v>
      </c>
    </row>
    <row r="3099" spans="1:20" x14ac:dyDescent="0.25">
      <c r="A3099">
        <f t="shared" si="98"/>
        <v>3098</v>
      </c>
      <c r="B3099">
        <f t="shared" si="99"/>
        <v>775</v>
      </c>
      <c r="C3099" t="str">
        <f>INDEX('VBA code_permu_wo_repettn'!$T$3:$Y$6,COUNTIF('Profile-matrices_Condorcet'!$B$2:$B3099,'Profile-matrices_Condorcet'!$B3099),MATCH(INDEX('numeric possibilities'!D$3:D$1298,VLOOKUP($B3099,'numeric possibilities'!$C$3:$G$1298,1)),'VBA code_permu_wo_repettn'!$T$2:$Y$2))</f>
        <v>B</v>
      </c>
      <c r="D3099" t="str">
        <f>INDEX('VBA code_permu_wo_repettn'!$AA$3:$AF$6,COUNTIF('Profile-matrices_Condorcet'!$B$2:$B3099,'Profile-matrices_Condorcet'!$B3099),MATCH(INDEX('numeric possibilities'!E$3:E$1298,VLOOKUP($B3099,'numeric possibilities'!$C$3:$G$1298,1)),'VBA code_permu_wo_repettn'!$AA$2:$AF$2))</f>
        <v>C</v>
      </c>
      <c r="E3099" t="str">
        <f>INDEX('VBA code_permu_wo_repettn'!$AH$3:$AM$6,COUNTIF('Profile-matrices_Condorcet'!$B$2:$B3099,'Profile-matrices_Condorcet'!$B3099),MATCH(INDEX('numeric possibilities'!F$3:F$1298,VLOOKUP($B3099,'numeric possibilities'!$C$3:$G$1298,1)),'VBA code_permu_wo_repettn'!$AH$2:$AM$2))</f>
        <v>B</v>
      </c>
      <c r="F3099" t="str">
        <f>INDEX('VBA code_permu_wo_repettn'!$AO$3:$AT$6,COUNTIF('Profile-matrices_Condorcet'!$B$2:$B3099,'Profile-matrices_Condorcet'!$B3099),MATCH(INDEX('numeric possibilities'!G$3:G$1298,VLOOKUP($B3099,'numeric possibilities'!$C$3:$G$1298,1)),'VBA code_permu_wo_repettn'!$AO$2:$AT$2))</f>
        <v>B</v>
      </c>
      <c r="H3099" t="s">
        <v>15</v>
      </c>
      <c r="I3099" t="str">
        <f>IF(I3098&gt;J3098,$I$1,IF(I3098&lt;J3098,$J$1,0))</f>
        <v>B</v>
      </c>
      <c r="K3099" t="str">
        <f>IF(K3098&gt;L3098,$K$1,IF(K3098&lt;L3098,$L$1,0))</f>
        <v>C</v>
      </c>
      <c r="M3099" t="str">
        <f>IF(M3098&gt;N3098,$M$1,IF(M3098&lt;N3098,$N$1,0))</f>
        <v>D</v>
      </c>
      <c r="O3099" t="str">
        <f>IF(O3098&gt;P3098,$O$1,IF(O3098&lt;P3098,$P$1,0))</f>
        <v>B</v>
      </c>
      <c r="Q3099" t="str">
        <f>IF(Q3098&gt;R3098,$Q$1,IF(Q3098&lt;R3098,$R$1,0))</f>
        <v>B</v>
      </c>
      <c r="S3099" t="str">
        <f>IF(S3098&gt;T3098,$S$1,IF(S3098&lt;T3098,$T$1,0))</f>
        <v>C</v>
      </c>
    </row>
    <row r="3100" spans="1:20" x14ac:dyDescent="0.25">
      <c r="A3100">
        <f t="shared" si="98"/>
        <v>3099</v>
      </c>
      <c r="B3100">
        <f t="shared" si="99"/>
        <v>775</v>
      </c>
      <c r="C3100" t="str">
        <f>INDEX('VBA code_permu_wo_repettn'!$T$3:$Y$6,COUNTIF('Profile-matrices_Condorcet'!$B$2:$B3100,'Profile-matrices_Condorcet'!$B3100),MATCH(INDEX('numeric possibilities'!D$3:D$1298,VLOOKUP($B3100,'numeric possibilities'!$C$3:$G$1298,1)),'VBA code_permu_wo_repettn'!$T$2:$Y$2))</f>
        <v>C</v>
      </c>
      <c r="D3100" t="str">
        <f>INDEX('VBA code_permu_wo_repettn'!$AA$3:$AF$6,COUNTIF('Profile-matrices_Condorcet'!$B$2:$B3100,'Profile-matrices_Condorcet'!$B3100),MATCH(INDEX('numeric possibilities'!E$3:E$1298,VLOOKUP($B3100,'numeric possibilities'!$C$3:$G$1298,1)),'VBA code_permu_wo_repettn'!$AA$2:$AF$2))</f>
        <v>D</v>
      </c>
      <c r="E3100" t="str">
        <f>INDEX('VBA code_permu_wo_repettn'!$AH$3:$AM$6,COUNTIF('Profile-matrices_Condorcet'!$B$2:$B3100,'Profile-matrices_Condorcet'!$B3100),MATCH(INDEX('numeric possibilities'!F$3:F$1298,VLOOKUP($B3100,'numeric possibilities'!$C$3:$G$1298,1)),'VBA code_permu_wo_repettn'!$AH$2:$AM$2))</f>
        <v>D</v>
      </c>
      <c r="F3100" t="str">
        <f>INDEX('VBA code_permu_wo_repettn'!$AO$3:$AT$6,COUNTIF('Profile-matrices_Condorcet'!$B$2:$B3100,'Profile-matrices_Condorcet'!$B3100),MATCH(INDEX('numeric possibilities'!G$3:G$1298,VLOOKUP($B3100,'numeric possibilities'!$C$3:$G$1298,1)),'VBA code_permu_wo_repettn'!$AO$2:$AT$2))</f>
        <v>C</v>
      </c>
      <c r="I3100" t="s">
        <v>0</v>
      </c>
      <c r="J3100" t="s">
        <v>1</v>
      </c>
      <c r="K3100" t="s">
        <v>2</v>
      </c>
      <c r="L3100" t="s">
        <v>3</v>
      </c>
    </row>
    <row r="3101" spans="1:20" x14ac:dyDescent="0.25">
      <c r="A3101">
        <f t="shared" si="98"/>
        <v>3100</v>
      </c>
      <c r="B3101">
        <f t="shared" si="99"/>
        <v>775</v>
      </c>
      <c r="C3101" t="str">
        <f>INDEX('VBA code_permu_wo_repettn'!$T$3:$Y$6,COUNTIF('Profile-matrices_Condorcet'!$B$2:$B3101,'Profile-matrices_Condorcet'!$B3101),MATCH(INDEX('numeric possibilities'!D$3:D$1298,VLOOKUP($B3101,'numeric possibilities'!$C$3:$G$1298,1)),'VBA code_permu_wo_repettn'!$T$2:$Y$2))</f>
        <v>D</v>
      </c>
      <c r="D3101" t="str">
        <f>INDEX('VBA code_permu_wo_repettn'!$AA$3:$AF$6,COUNTIF('Profile-matrices_Condorcet'!$B$2:$B3101,'Profile-matrices_Condorcet'!$B3101),MATCH(INDEX('numeric possibilities'!E$3:E$1298,VLOOKUP($B3101,'numeric possibilities'!$C$3:$G$1298,1)),'VBA code_permu_wo_repettn'!$AA$2:$AF$2))</f>
        <v>A</v>
      </c>
      <c r="E3101" t="str">
        <f>INDEX('VBA code_permu_wo_repettn'!$AH$3:$AM$6,COUNTIF('Profile-matrices_Condorcet'!$B$2:$B3101,'Profile-matrices_Condorcet'!$B3101),MATCH(INDEX('numeric possibilities'!F$3:F$1298,VLOOKUP($B3101,'numeric possibilities'!$C$3:$G$1298,1)),'VBA code_permu_wo_repettn'!$AH$2:$AM$2))</f>
        <v>A</v>
      </c>
      <c r="F3101" t="str">
        <f>INDEX('VBA code_permu_wo_repettn'!$AO$3:$AT$6,COUNTIF('Profile-matrices_Condorcet'!$B$2:$B3101,'Profile-matrices_Condorcet'!$B3101),MATCH(INDEX('numeric possibilities'!G$3:G$1298,VLOOKUP($B3101,'numeric possibilities'!$C$3:$G$1298,1)),'VBA code_permu_wo_repettn'!$AO$2:$AT$2))</f>
        <v>A</v>
      </c>
      <c r="G3101" t="str">
        <f>IF(MAX(I3101:L3101)&gt;='numeric possibilities'!$B$4/2,INDEX('Profile-matrices_Condorcet'!I3100:L3100,1,MATCH(MAX('Profile-matrices_Condorcet'!I3101:L3101),'Profile-matrices_Condorcet'!I3101:L3101,0)),"NCW")</f>
        <v>B</v>
      </c>
      <c r="H3101" t="s">
        <v>13</v>
      </c>
      <c r="I3101" s="3">
        <f>COUNTIF($I3099:$S3099,I3100)</f>
        <v>0</v>
      </c>
      <c r="J3101" s="3">
        <f>COUNTIF($I3099:$S3099,J3100)</f>
        <v>3</v>
      </c>
      <c r="K3101" s="3">
        <f>COUNTIF($I3099:$S3099,K3100)</f>
        <v>2</v>
      </c>
      <c r="L3101" s="3">
        <f>COUNTIF($I3099:$S3099,L3100)</f>
        <v>1</v>
      </c>
    </row>
    <row r="3102" spans="1:20" x14ac:dyDescent="0.25">
      <c r="A3102">
        <f t="shared" si="98"/>
        <v>3101</v>
      </c>
      <c r="B3102">
        <f t="shared" si="99"/>
        <v>776</v>
      </c>
      <c r="C3102" t="str">
        <f>INDEX('VBA code_permu_wo_repettn'!$T$3:$Y$6,COUNTIF('Profile-matrices_Condorcet'!$B$2:$B3102,'Profile-matrices_Condorcet'!$B3102),MATCH(INDEX('numeric possibilities'!D$3:D$1298,VLOOKUP($B3102,'numeric possibilities'!$C$3:$G$1298,1)),'VBA code_permu_wo_repettn'!$T$2:$Y$2))</f>
        <v>A</v>
      </c>
      <c r="D3102" t="str">
        <f>INDEX('VBA code_permu_wo_repettn'!$AA$3:$AF$6,COUNTIF('Profile-matrices_Condorcet'!$B$2:$B3102,'Profile-matrices_Condorcet'!$B3102),MATCH(INDEX('numeric possibilities'!E$3:E$1298,VLOOKUP($B3102,'numeric possibilities'!$C$3:$G$1298,1)),'VBA code_permu_wo_repettn'!$AA$2:$AF$2))</f>
        <v>B</v>
      </c>
      <c r="E3102" t="str">
        <f>INDEX('VBA code_permu_wo_repettn'!$AH$3:$AM$6,COUNTIF('Profile-matrices_Condorcet'!$B$2:$B3102,'Profile-matrices_Condorcet'!$B3102),MATCH(INDEX('numeric possibilities'!F$3:F$1298,VLOOKUP($B3102,'numeric possibilities'!$C$3:$G$1298,1)),'VBA code_permu_wo_repettn'!$AH$2:$AM$2))</f>
        <v>C</v>
      </c>
      <c r="F3102" t="str">
        <f>INDEX('VBA code_permu_wo_repettn'!$AO$3:$AT$6,COUNTIF('Profile-matrices_Condorcet'!$B$2:$B3102,'Profile-matrices_Condorcet'!$B3102),MATCH(INDEX('numeric possibilities'!G$3:G$1298,VLOOKUP($B3102,'numeric possibilities'!$C$3:$G$1298,1)),'VBA code_permu_wo_repettn'!$AO$2:$AT$2))</f>
        <v>D</v>
      </c>
      <c r="H3102" t="s">
        <v>14</v>
      </c>
      <c r="I3102" s="3">
        <f>IF(MATCH(I$1,$C3102:$C3105,0)&lt;(MATCH(J$1,$C3102:$C3105,0)),1*a_vote,0)+IF(MATCH(I$1,$D3102:$D3105,0)&lt;MATCH(J$1,$D3102:$D3105,0),1*b_vote,0)+IF(MATCH(I$1,$E3102:$E3105,0)&lt;MATCH(J$1,$E3102:$E3105,0),1*c_vote,0)+IF(MATCH(I$1,$F3102:$F3105,0)&lt;MATCH(J$1,$F3102:$F3105,0),1*d_vote,0)</f>
        <v>0.27</v>
      </c>
      <c r="J3102" s="3">
        <f>IF(MATCH(I$1,$C3102:$C3105,0)&gt;(MATCH(J$1,$C3102:$C3105,0)),1*a_vote,0)+IF(MATCH(I$1,$D3102:$D3105,0)&gt;MATCH(J$1,$D3102:$D3105,0),1*b_vote,0)+IF(MATCH(I$1,$E3102:$E3105,0)&gt;MATCH(J$1,$E3102:$E3105,0),1*c_vote,0)+IF(MATCH(I$1,$F3102:$F3105,0)&gt;MATCH(J$1,$F3102:$F3105,0),1*d_vote,0)</f>
        <v>0.73</v>
      </c>
      <c r="K3102" s="3">
        <f>IF(MATCH($K$1,$C3102:$C3105,0)&lt;(MATCH($L$1,$C3102:$C3105,0)),1*a_vote,0)+IF(MATCH($K$1,$D3102:$D3105,0)&lt;MATCH($L$1,$D3102:$D3105,0),1*b_vote,0)+IF(MATCH($K$1,$E3102:$E3105,0)&lt;MATCH($L$1,$E3102:$E3105,0),1*c_vote,0)+IF(MATCH($K$1,$F3102:$F3105,0)&lt;MATCH($L$1,$F3102:$F3105,0),1*d_vote,0)</f>
        <v>0.27</v>
      </c>
      <c r="L3102" s="3">
        <f>IF(MATCH(K$1,$C3102:$C3105,0)&gt;(MATCH(L$1,$C3102:$C3105,0)),1*a_vote,0)+IF(MATCH(K$1,$D3102:$D3105,0)&gt;MATCH(L$1,$D3102:$D3105,0),1*b_vote,0)+IF(MATCH(K$1,$E3102:$E3105,0)&gt;MATCH(L$1,$E3102:$E3105,0),1*c_vote,0)+IF(MATCH(K$1,$F3102:$F3105,0)&gt;MATCH(L$1,$F3102:$F3105,0),1*d_vote,0)</f>
        <v>0.73</v>
      </c>
      <c r="M3102" s="3">
        <f>IF(MATCH($M$1,$C3102:$C3105,0)&lt;(MATCH($N$1,$C3102:$C3105,0)),1*a_vote,0)+IF(MATCH($M$1,$D3102:$D3105,0)&lt;MATCH($N$1,$D3102:$D3105,0),1*b_vote,0)+IF(MATCH($M$1,$E3102:$E3105,0)&lt;MATCH($N$1,$E3102:$E3105,0),1*c_vote,0)+IF(MATCH($M$1,$F3102:$F3105,0)&lt;MATCH($N$1,$F3102:$F3105,0),1*d_vote,0)</f>
        <v>0.27</v>
      </c>
      <c r="N3102" s="3">
        <f>IF(MATCH(M$1,$C3102:$C3105,0)&gt;(MATCH(N$1,$C3102:$C3105,0)),1*a_vote,0)+IF(MATCH(M$1,$D3102:$D3105,0)&gt;MATCH(N$1,$D3102:$D3105,0),1*b_vote,0)+IF(MATCH(M$1,$E3102:$E3105,0)&gt;MATCH(N$1,$E3102:$E3105,0),1*c_vote,0)+IF(MATCH(M$1,$F3102:$F3105,0)&gt;MATCH(N$1,$F3102:$F3105,0),1*d_vote,0)</f>
        <v>0.73</v>
      </c>
      <c r="O3102" s="3">
        <f>IF(MATCH($O$1,$C3102:$C3105,0)&lt;(MATCH($P$1,$C3102:$C3105,0)),1*a_vote,0)+IF(MATCH($O$1,$D3102:$D3105,0)&lt;MATCH($P$1,$D3102:$D3105,0),1*b_vote,0)+IF(MATCH($O$1,$E3102:$E3105,0)&lt;MATCH($P$1,$E3102:$E3105,0),1*c_vote,0)+IF(MATCH($O$1,$F3102:$F3105,0)&lt;MATCH($P$1,$F3102:$F3105,0),1*d_vote,0)</f>
        <v>0.75</v>
      </c>
      <c r="P3102" s="3">
        <f>IF(MATCH(O$1,$C3102:$C3105,0)&gt;(MATCH(P$1,$C3102:$C3105,0)),1*a_vote,0)+IF(MATCH(O$1,$D3102:$D3105,0)&gt;MATCH(P$1,$D3102:$D3105,0),1*b_vote,0)+IF(MATCH(O$1,$E3102:$E3105,0)&gt;MATCH(P$1,$E3102:$E3105,0),1*c_vote,0)+IF(MATCH(O$1,$F3102:$F3105,0)&gt;MATCH(P$1,$F3102:$F3105,0),1*d_vote,0)</f>
        <v>0.25</v>
      </c>
      <c r="Q3102" s="3">
        <f>IF(MATCH($Q$1,$C3102:$C3105,0)&lt;(MATCH($R$1,$C3102:$C3105,0)),1*a_vote,0)+IF(MATCH($Q$1,$D3102:$D3105,0)&lt;MATCH($R$1,$D3102:$D3105,0),1*b_vote,0)+IF(MATCH($Q$1,$E3102:$E3105,0)&lt;MATCH($R$1,$E3102:$E3105,0),1*c_vote,0)+IF(MATCH($Q$1,$F3102:$F3105,0)&lt;MATCH($R$1,$F3102:$F3105,0),1*d_vote,0)</f>
        <v>0.78</v>
      </c>
      <c r="R3102" s="3">
        <f>IF(MATCH(Q$1,$C3102:$C3105,0)&gt;(MATCH(R$1,$C3102:$C3105,0)),1*a_vote,0)+IF(MATCH(Q$1,$D3102:$D3105,0)&gt;MATCH(R$1,$D3102:$D3105,0),1*b_vote,0)+IF(MATCH(Q$1,$E3102:$E3105,0)&gt;MATCH(R$1,$E3102:$E3105,0),1*c_vote,0)+IF(MATCH(Q$1,$F3102:$F3105,0)&gt;MATCH(R$1,$F3102:$F3105,0),1*d_vote,0)</f>
        <v>0.21999999999999997</v>
      </c>
      <c r="S3102" s="3">
        <f>IF(MATCH($S$1,$C3102:$C3105,0)&lt;(MATCH($T$1,$C3102:$C3105,0)),1*a_vote,0)+IF(MATCH($S$1,$D3102:$D3105,0)&lt;MATCH($T$1,$D3102:$D3105,0),1*b_vote,0)+IF(MATCH($S$1,$E3102:$E3105,0)&lt;MATCH($T$1,$E3102:$E3105,0),1*c_vote,0)+IF(MATCH($S$1,$F3102:$F3105,0)&lt;MATCH($T$1,$F3102:$F3105,0),1*d_vote,0)</f>
        <v>0.51</v>
      </c>
      <c r="T3102" s="3">
        <f>IF(MATCH(S$1,$C3102:$C3105,0)&gt;(MATCH(T$1,$C3102:$C3105,0)),1*a_vote,0)+IF(MATCH(S$1,$D3102:$D3105,0)&gt;MATCH(T$1,$D3102:$D3105,0),1*b_vote,0)+IF(MATCH(S$1,$E3102:$E3105,0)&gt;MATCH(T$1,$E3102:$E3105,0),1*c_vote,0)+IF(MATCH(S$1,$F3102:$F3105,0)&gt;MATCH(T$1,$F3102:$F3105,0),1*d_vote,0)</f>
        <v>0.49</v>
      </c>
    </row>
    <row r="3103" spans="1:20" x14ac:dyDescent="0.25">
      <c r="A3103">
        <f t="shared" si="98"/>
        <v>3102</v>
      </c>
      <c r="B3103">
        <f t="shared" si="99"/>
        <v>776</v>
      </c>
      <c r="C3103" t="str">
        <f>INDEX('VBA code_permu_wo_repettn'!$T$3:$Y$6,COUNTIF('Profile-matrices_Condorcet'!$B$2:$B3103,'Profile-matrices_Condorcet'!$B3103),MATCH(INDEX('numeric possibilities'!D$3:D$1298,VLOOKUP($B3103,'numeric possibilities'!$C$3:$G$1298,1)),'VBA code_permu_wo_repettn'!$T$2:$Y$2))</f>
        <v>B</v>
      </c>
      <c r="D3103" t="str">
        <f>INDEX('VBA code_permu_wo_repettn'!$AA$3:$AF$6,COUNTIF('Profile-matrices_Condorcet'!$B$2:$B3103,'Profile-matrices_Condorcet'!$B3103),MATCH(INDEX('numeric possibilities'!E$3:E$1298,VLOOKUP($B3103,'numeric possibilities'!$C$3:$G$1298,1)),'VBA code_permu_wo_repettn'!$AA$2:$AF$2))</f>
        <v>C</v>
      </c>
      <c r="E3103" t="str">
        <f>INDEX('VBA code_permu_wo_repettn'!$AH$3:$AM$6,COUNTIF('Profile-matrices_Condorcet'!$B$2:$B3103,'Profile-matrices_Condorcet'!$B3103),MATCH(INDEX('numeric possibilities'!F$3:F$1298,VLOOKUP($B3103,'numeric possibilities'!$C$3:$G$1298,1)),'VBA code_permu_wo_repettn'!$AH$2:$AM$2))</f>
        <v>B</v>
      </c>
      <c r="F3103" t="str">
        <f>INDEX('VBA code_permu_wo_repettn'!$AO$3:$AT$6,COUNTIF('Profile-matrices_Condorcet'!$B$2:$B3103,'Profile-matrices_Condorcet'!$B3103),MATCH(INDEX('numeric possibilities'!G$3:G$1298,VLOOKUP($B3103,'numeric possibilities'!$C$3:$G$1298,1)),'VBA code_permu_wo_repettn'!$AO$2:$AT$2))</f>
        <v>B</v>
      </c>
      <c r="H3103" t="s">
        <v>15</v>
      </c>
      <c r="I3103" t="str">
        <f>IF(I3102&gt;J3102,$I$1,IF(I3102&lt;J3102,$J$1,0))</f>
        <v>B</v>
      </c>
      <c r="K3103" t="str">
        <f>IF(K3102&gt;L3102,$K$1,IF(K3102&lt;L3102,$L$1,0))</f>
        <v>C</v>
      </c>
      <c r="M3103" t="str">
        <f>IF(M3102&gt;N3102,$M$1,IF(M3102&lt;N3102,$N$1,0))</f>
        <v>D</v>
      </c>
      <c r="O3103" t="str">
        <f>IF(O3102&gt;P3102,$O$1,IF(O3102&lt;P3102,$P$1,0))</f>
        <v>B</v>
      </c>
      <c r="Q3103" t="str">
        <f>IF(Q3102&gt;R3102,$Q$1,IF(Q3102&lt;R3102,$R$1,0))</f>
        <v>B</v>
      </c>
      <c r="S3103" t="str">
        <f>IF(S3102&gt;T3102,$S$1,IF(S3102&lt;T3102,$T$1,0))</f>
        <v>C</v>
      </c>
    </row>
    <row r="3104" spans="1:20" x14ac:dyDescent="0.25">
      <c r="A3104">
        <f t="shared" si="98"/>
        <v>3103</v>
      </c>
      <c r="B3104">
        <f t="shared" si="99"/>
        <v>776</v>
      </c>
      <c r="C3104" t="str">
        <f>INDEX('VBA code_permu_wo_repettn'!$T$3:$Y$6,COUNTIF('Profile-matrices_Condorcet'!$B$2:$B3104,'Profile-matrices_Condorcet'!$B3104),MATCH(INDEX('numeric possibilities'!D$3:D$1298,VLOOKUP($B3104,'numeric possibilities'!$C$3:$G$1298,1)),'VBA code_permu_wo_repettn'!$T$2:$Y$2))</f>
        <v>D</v>
      </c>
      <c r="D3104" t="str">
        <f>INDEX('VBA code_permu_wo_repettn'!$AA$3:$AF$6,COUNTIF('Profile-matrices_Condorcet'!$B$2:$B3104,'Profile-matrices_Condorcet'!$B3104),MATCH(INDEX('numeric possibilities'!E$3:E$1298,VLOOKUP($B3104,'numeric possibilities'!$C$3:$G$1298,1)),'VBA code_permu_wo_repettn'!$AA$2:$AF$2))</f>
        <v>D</v>
      </c>
      <c r="E3104" t="str">
        <f>INDEX('VBA code_permu_wo_repettn'!$AH$3:$AM$6,COUNTIF('Profile-matrices_Condorcet'!$B$2:$B3104,'Profile-matrices_Condorcet'!$B3104),MATCH(INDEX('numeric possibilities'!F$3:F$1298,VLOOKUP($B3104,'numeric possibilities'!$C$3:$G$1298,1)),'VBA code_permu_wo_repettn'!$AH$2:$AM$2))</f>
        <v>D</v>
      </c>
      <c r="F3104" t="str">
        <f>INDEX('VBA code_permu_wo_repettn'!$AO$3:$AT$6,COUNTIF('Profile-matrices_Condorcet'!$B$2:$B3104,'Profile-matrices_Condorcet'!$B3104),MATCH(INDEX('numeric possibilities'!G$3:G$1298,VLOOKUP($B3104,'numeric possibilities'!$C$3:$G$1298,1)),'VBA code_permu_wo_repettn'!$AO$2:$AT$2))</f>
        <v>C</v>
      </c>
      <c r="I3104" t="s">
        <v>0</v>
      </c>
      <c r="J3104" t="s">
        <v>1</v>
      </c>
      <c r="K3104" t="s">
        <v>2</v>
      </c>
      <c r="L3104" t="s">
        <v>3</v>
      </c>
    </row>
    <row r="3105" spans="1:20" x14ac:dyDescent="0.25">
      <c r="A3105">
        <f t="shared" si="98"/>
        <v>3104</v>
      </c>
      <c r="B3105">
        <f t="shared" si="99"/>
        <v>776</v>
      </c>
      <c r="C3105" t="str">
        <f>INDEX('VBA code_permu_wo_repettn'!$T$3:$Y$6,COUNTIF('Profile-matrices_Condorcet'!$B$2:$B3105,'Profile-matrices_Condorcet'!$B3105),MATCH(INDEX('numeric possibilities'!D$3:D$1298,VLOOKUP($B3105,'numeric possibilities'!$C$3:$G$1298,1)),'VBA code_permu_wo_repettn'!$T$2:$Y$2))</f>
        <v>C</v>
      </c>
      <c r="D3105" t="str">
        <f>INDEX('VBA code_permu_wo_repettn'!$AA$3:$AF$6,COUNTIF('Profile-matrices_Condorcet'!$B$2:$B3105,'Profile-matrices_Condorcet'!$B3105),MATCH(INDEX('numeric possibilities'!E$3:E$1298,VLOOKUP($B3105,'numeric possibilities'!$C$3:$G$1298,1)),'VBA code_permu_wo_repettn'!$AA$2:$AF$2))</f>
        <v>A</v>
      </c>
      <c r="E3105" t="str">
        <f>INDEX('VBA code_permu_wo_repettn'!$AH$3:$AM$6,COUNTIF('Profile-matrices_Condorcet'!$B$2:$B3105,'Profile-matrices_Condorcet'!$B3105),MATCH(INDEX('numeric possibilities'!F$3:F$1298,VLOOKUP($B3105,'numeric possibilities'!$C$3:$G$1298,1)),'VBA code_permu_wo_repettn'!$AH$2:$AM$2))</f>
        <v>A</v>
      </c>
      <c r="F3105" t="str">
        <f>INDEX('VBA code_permu_wo_repettn'!$AO$3:$AT$6,COUNTIF('Profile-matrices_Condorcet'!$B$2:$B3105,'Profile-matrices_Condorcet'!$B3105),MATCH(INDEX('numeric possibilities'!G$3:G$1298,VLOOKUP($B3105,'numeric possibilities'!$C$3:$G$1298,1)),'VBA code_permu_wo_repettn'!$AO$2:$AT$2))</f>
        <v>A</v>
      </c>
      <c r="G3105" t="str">
        <f>IF(MAX(I3105:L3105)&gt;='numeric possibilities'!$B$4/2,INDEX('Profile-matrices_Condorcet'!I3104:L3104,1,MATCH(MAX('Profile-matrices_Condorcet'!I3105:L3105),'Profile-matrices_Condorcet'!I3105:L3105,0)),"NCW")</f>
        <v>B</v>
      </c>
      <c r="H3105" t="s">
        <v>13</v>
      </c>
      <c r="I3105" s="3">
        <f>COUNTIF($I3103:$S3103,I3104)</f>
        <v>0</v>
      </c>
      <c r="J3105" s="3">
        <f>COUNTIF($I3103:$S3103,J3104)</f>
        <v>3</v>
      </c>
      <c r="K3105" s="3">
        <f>COUNTIF($I3103:$S3103,K3104)</f>
        <v>2</v>
      </c>
      <c r="L3105" s="3">
        <f>COUNTIF($I3103:$S3103,L3104)</f>
        <v>1</v>
      </c>
    </row>
    <row r="3106" spans="1:20" x14ac:dyDescent="0.25">
      <c r="A3106">
        <f t="shared" si="98"/>
        <v>3105</v>
      </c>
      <c r="B3106">
        <f t="shared" si="99"/>
        <v>777</v>
      </c>
      <c r="C3106" t="str">
        <f>INDEX('VBA code_permu_wo_repettn'!$T$3:$Y$6,COUNTIF('Profile-matrices_Condorcet'!$B$2:$B3106,'Profile-matrices_Condorcet'!$B3106),MATCH(INDEX('numeric possibilities'!D$3:D$1298,VLOOKUP($B3106,'numeric possibilities'!$C$3:$G$1298,1)),'VBA code_permu_wo_repettn'!$T$2:$Y$2))</f>
        <v>A</v>
      </c>
      <c r="D3106" t="str">
        <f>INDEX('VBA code_permu_wo_repettn'!$AA$3:$AF$6,COUNTIF('Profile-matrices_Condorcet'!$B$2:$B3106,'Profile-matrices_Condorcet'!$B3106),MATCH(INDEX('numeric possibilities'!E$3:E$1298,VLOOKUP($B3106,'numeric possibilities'!$C$3:$G$1298,1)),'VBA code_permu_wo_repettn'!$AA$2:$AF$2))</f>
        <v>B</v>
      </c>
      <c r="E3106" t="str">
        <f>INDEX('VBA code_permu_wo_repettn'!$AH$3:$AM$6,COUNTIF('Profile-matrices_Condorcet'!$B$2:$B3106,'Profile-matrices_Condorcet'!$B3106),MATCH(INDEX('numeric possibilities'!F$3:F$1298,VLOOKUP($B3106,'numeric possibilities'!$C$3:$G$1298,1)),'VBA code_permu_wo_repettn'!$AH$2:$AM$2))</f>
        <v>C</v>
      </c>
      <c r="F3106" t="str">
        <f>INDEX('VBA code_permu_wo_repettn'!$AO$3:$AT$6,COUNTIF('Profile-matrices_Condorcet'!$B$2:$B3106,'Profile-matrices_Condorcet'!$B3106),MATCH(INDEX('numeric possibilities'!G$3:G$1298,VLOOKUP($B3106,'numeric possibilities'!$C$3:$G$1298,1)),'VBA code_permu_wo_repettn'!$AO$2:$AT$2))</f>
        <v>D</v>
      </c>
      <c r="H3106" t="s">
        <v>14</v>
      </c>
      <c r="I3106" s="3">
        <f>IF(MATCH(I$1,$C3106:$C3109,0)&lt;(MATCH(J$1,$C3106:$C3109,0)),1*a_vote,0)+IF(MATCH(I$1,$D3106:$D3109,0)&lt;MATCH(J$1,$D3106:$D3109,0),1*b_vote,0)+IF(MATCH(I$1,$E3106:$E3109,0)&lt;MATCH(J$1,$E3106:$E3109,0),1*c_vote,0)+IF(MATCH(I$1,$F3106:$F3109,0)&lt;MATCH(J$1,$F3106:$F3109,0),1*d_vote,0)</f>
        <v>0.27</v>
      </c>
      <c r="J3106" s="3">
        <f>IF(MATCH(I$1,$C3106:$C3109,0)&gt;(MATCH(J$1,$C3106:$C3109,0)),1*a_vote,0)+IF(MATCH(I$1,$D3106:$D3109,0)&gt;MATCH(J$1,$D3106:$D3109,0),1*b_vote,0)+IF(MATCH(I$1,$E3106:$E3109,0)&gt;MATCH(J$1,$E3106:$E3109,0),1*c_vote,0)+IF(MATCH(I$1,$F3106:$F3109,0)&gt;MATCH(J$1,$F3106:$F3109,0),1*d_vote,0)</f>
        <v>0.73</v>
      </c>
      <c r="K3106" s="3">
        <f>IF(MATCH($K$1,$C3106:$C3109,0)&lt;(MATCH($L$1,$C3106:$C3109,0)),1*a_vote,0)+IF(MATCH($K$1,$D3106:$D3109,0)&lt;MATCH($L$1,$D3106:$D3109,0),1*b_vote,0)+IF(MATCH($K$1,$E3106:$E3109,0)&lt;MATCH($L$1,$E3106:$E3109,0),1*c_vote,0)+IF(MATCH($K$1,$F3106:$F3109,0)&lt;MATCH($L$1,$F3106:$F3109,0),1*d_vote,0)</f>
        <v>0.27</v>
      </c>
      <c r="L3106" s="3">
        <f>IF(MATCH(K$1,$C3106:$C3109,0)&gt;(MATCH(L$1,$C3106:$C3109,0)),1*a_vote,0)+IF(MATCH(K$1,$D3106:$D3109,0)&gt;MATCH(L$1,$D3106:$D3109,0),1*b_vote,0)+IF(MATCH(K$1,$E3106:$E3109,0)&gt;MATCH(L$1,$E3106:$E3109,0),1*c_vote,0)+IF(MATCH(K$1,$F3106:$F3109,0)&gt;MATCH(L$1,$F3106:$F3109,0),1*d_vote,0)</f>
        <v>0.73</v>
      </c>
      <c r="M3106" s="3">
        <f>IF(MATCH($M$1,$C3106:$C3109,0)&lt;(MATCH($N$1,$C3106:$C3109,0)),1*a_vote,0)+IF(MATCH($M$1,$D3106:$D3109,0)&lt;MATCH($N$1,$D3106:$D3109,0),1*b_vote,0)+IF(MATCH($M$1,$E3106:$E3109,0)&lt;MATCH($N$1,$E3106:$E3109,0),1*c_vote,0)+IF(MATCH($M$1,$F3106:$F3109,0)&lt;MATCH($N$1,$F3106:$F3109,0),1*d_vote,0)</f>
        <v>0.27</v>
      </c>
      <c r="N3106" s="3">
        <f>IF(MATCH(M$1,$C3106:$C3109,0)&gt;(MATCH(N$1,$C3106:$C3109,0)),1*a_vote,0)+IF(MATCH(M$1,$D3106:$D3109,0)&gt;MATCH(N$1,$D3106:$D3109,0),1*b_vote,0)+IF(MATCH(M$1,$E3106:$E3109,0)&gt;MATCH(N$1,$E3106:$E3109,0),1*c_vote,0)+IF(MATCH(M$1,$F3106:$F3109,0)&gt;MATCH(N$1,$F3106:$F3109,0),1*d_vote,0)</f>
        <v>0.73</v>
      </c>
      <c r="O3106" s="3">
        <f>IF(MATCH($O$1,$C3106:$C3109,0)&lt;(MATCH($P$1,$C3106:$C3109,0)),1*a_vote,0)+IF(MATCH($O$1,$D3106:$D3109,0)&lt;MATCH($P$1,$D3106:$D3109,0),1*b_vote,0)+IF(MATCH($O$1,$E3106:$E3109,0)&lt;MATCH($P$1,$E3106:$E3109,0),1*c_vote,0)+IF(MATCH($O$1,$F3106:$F3109,0)&lt;MATCH($P$1,$F3106:$F3109,0),1*d_vote,0)</f>
        <v>0.48</v>
      </c>
      <c r="P3106" s="3">
        <f>IF(MATCH(O$1,$C3106:$C3109,0)&gt;(MATCH(P$1,$C3106:$C3109,0)),1*a_vote,0)+IF(MATCH(O$1,$D3106:$D3109,0)&gt;MATCH(P$1,$D3106:$D3109,0),1*b_vote,0)+IF(MATCH(O$1,$E3106:$E3109,0)&gt;MATCH(P$1,$E3106:$E3109,0),1*c_vote,0)+IF(MATCH(O$1,$F3106:$F3109,0)&gt;MATCH(P$1,$F3106:$F3109,0),1*d_vote,0)</f>
        <v>0.52</v>
      </c>
      <c r="Q3106" s="3">
        <f>IF(MATCH($Q$1,$C3106:$C3109,0)&lt;(MATCH($R$1,$C3106:$C3109,0)),1*a_vote,0)+IF(MATCH($Q$1,$D3106:$D3109,0)&lt;MATCH($R$1,$D3106:$D3109,0),1*b_vote,0)+IF(MATCH($Q$1,$E3106:$E3109,0)&lt;MATCH($R$1,$E3106:$E3109,0),1*c_vote,0)+IF(MATCH($Q$1,$F3106:$F3109,0)&lt;MATCH($R$1,$F3106:$F3109,0),1*d_vote,0)</f>
        <v>0.78</v>
      </c>
      <c r="R3106" s="3">
        <f>IF(MATCH(Q$1,$C3106:$C3109,0)&gt;(MATCH(R$1,$C3106:$C3109,0)),1*a_vote,0)+IF(MATCH(Q$1,$D3106:$D3109,0)&gt;MATCH(R$1,$D3106:$D3109,0),1*b_vote,0)+IF(MATCH(Q$1,$E3106:$E3109,0)&gt;MATCH(R$1,$E3106:$E3109,0),1*c_vote,0)+IF(MATCH(Q$1,$F3106:$F3109,0)&gt;MATCH(R$1,$F3106:$F3109,0),1*d_vote,0)</f>
        <v>0.21999999999999997</v>
      </c>
      <c r="S3106" s="3">
        <f>IF(MATCH($S$1,$C3106:$C3109,0)&lt;(MATCH($T$1,$C3106:$C3109,0)),1*a_vote,0)+IF(MATCH($S$1,$D3106:$D3109,0)&lt;MATCH($T$1,$D3106:$D3109,0),1*b_vote,0)+IF(MATCH($S$1,$E3106:$E3109,0)&lt;MATCH($T$1,$E3106:$E3109,0),1*c_vote,0)+IF(MATCH($S$1,$F3106:$F3109,0)&lt;MATCH($T$1,$F3106:$F3109,0),1*d_vote,0)</f>
        <v>0.78</v>
      </c>
      <c r="T3106" s="3">
        <f>IF(MATCH(S$1,$C3106:$C3109,0)&gt;(MATCH(T$1,$C3106:$C3109,0)),1*a_vote,0)+IF(MATCH(S$1,$D3106:$D3109,0)&gt;MATCH(T$1,$D3106:$D3109,0),1*b_vote,0)+IF(MATCH(S$1,$E3106:$E3109,0)&gt;MATCH(T$1,$E3106:$E3109,0),1*c_vote,0)+IF(MATCH(S$1,$F3106:$F3109,0)&gt;MATCH(T$1,$F3106:$F3109,0),1*d_vote,0)</f>
        <v>0.21999999999999997</v>
      </c>
    </row>
    <row r="3107" spans="1:20" x14ac:dyDescent="0.25">
      <c r="A3107">
        <f t="shared" si="98"/>
        <v>3106</v>
      </c>
      <c r="B3107">
        <f t="shared" si="99"/>
        <v>777</v>
      </c>
      <c r="C3107" t="str">
        <f>INDEX('VBA code_permu_wo_repettn'!$T$3:$Y$6,COUNTIF('Profile-matrices_Condorcet'!$B$2:$B3107,'Profile-matrices_Condorcet'!$B3107),MATCH(INDEX('numeric possibilities'!D$3:D$1298,VLOOKUP($B3107,'numeric possibilities'!$C$3:$G$1298,1)),'VBA code_permu_wo_repettn'!$T$2:$Y$2))</f>
        <v>C</v>
      </c>
      <c r="D3107" t="str">
        <f>INDEX('VBA code_permu_wo_repettn'!$AA$3:$AF$6,COUNTIF('Profile-matrices_Condorcet'!$B$2:$B3107,'Profile-matrices_Condorcet'!$B3107),MATCH(INDEX('numeric possibilities'!E$3:E$1298,VLOOKUP($B3107,'numeric possibilities'!$C$3:$G$1298,1)),'VBA code_permu_wo_repettn'!$AA$2:$AF$2))</f>
        <v>C</v>
      </c>
      <c r="E3107" t="str">
        <f>INDEX('VBA code_permu_wo_repettn'!$AH$3:$AM$6,COUNTIF('Profile-matrices_Condorcet'!$B$2:$B3107,'Profile-matrices_Condorcet'!$B3107),MATCH(INDEX('numeric possibilities'!F$3:F$1298,VLOOKUP($B3107,'numeric possibilities'!$C$3:$G$1298,1)),'VBA code_permu_wo_repettn'!$AH$2:$AM$2))</f>
        <v>B</v>
      </c>
      <c r="F3107" t="str">
        <f>INDEX('VBA code_permu_wo_repettn'!$AO$3:$AT$6,COUNTIF('Profile-matrices_Condorcet'!$B$2:$B3107,'Profile-matrices_Condorcet'!$B3107),MATCH(INDEX('numeric possibilities'!G$3:G$1298,VLOOKUP($B3107,'numeric possibilities'!$C$3:$G$1298,1)),'VBA code_permu_wo_repettn'!$AO$2:$AT$2))</f>
        <v>B</v>
      </c>
      <c r="H3107" t="s">
        <v>15</v>
      </c>
      <c r="I3107" t="str">
        <f>IF(I3106&gt;J3106,$I$1,IF(I3106&lt;J3106,$J$1,0))</f>
        <v>B</v>
      </c>
      <c r="K3107" t="str">
        <f>IF(K3106&gt;L3106,$K$1,IF(K3106&lt;L3106,$L$1,0))</f>
        <v>C</v>
      </c>
      <c r="M3107" t="str">
        <f>IF(M3106&gt;N3106,$M$1,IF(M3106&lt;N3106,$N$1,0))</f>
        <v>D</v>
      </c>
      <c r="O3107" t="str">
        <f>IF(O3106&gt;P3106,$O$1,IF(O3106&lt;P3106,$P$1,0))</f>
        <v>C</v>
      </c>
      <c r="Q3107" t="str">
        <f>IF(Q3106&gt;R3106,$Q$1,IF(Q3106&lt;R3106,$R$1,0))</f>
        <v>B</v>
      </c>
      <c r="S3107" t="str">
        <f>IF(S3106&gt;T3106,$S$1,IF(S3106&lt;T3106,$T$1,0))</f>
        <v>C</v>
      </c>
    </row>
    <row r="3108" spans="1:20" x14ac:dyDescent="0.25">
      <c r="A3108">
        <f t="shared" si="98"/>
        <v>3107</v>
      </c>
      <c r="B3108">
        <f t="shared" si="99"/>
        <v>777</v>
      </c>
      <c r="C3108" t="str">
        <f>INDEX('VBA code_permu_wo_repettn'!$T$3:$Y$6,COUNTIF('Profile-matrices_Condorcet'!$B$2:$B3108,'Profile-matrices_Condorcet'!$B3108),MATCH(INDEX('numeric possibilities'!D$3:D$1298,VLOOKUP($B3108,'numeric possibilities'!$C$3:$G$1298,1)),'VBA code_permu_wo_repettn'!$T$2:$Y$2))</f>
        <v>B</v>
      </c>
      <c r="D3108" t="str">
        <f>INDEX('VBA code_permu_wo_repettn'!$AA$3:$AF$6,COUNTIF('Profile-matrices_Condorcet'!$B$2:$B3108,'Profile-matrices_Condorcet'!$B3108),MATCH(INDEX('numeric possibilities'!E$3:E$1298,VLOOKUP($B3108,'numeric possibilities'!$C$3:$G$1298,1)),'VBA code_permu_wo_repettn'!$AA$2:$AF$2))</f>
        <v>D</v>
      </c>
      <c r="E3108" t="str">
        <f>INDEX('VBA code_permu_wo_repettn'!$AH$3:$AM$6,COUNTIF('Profile-matrices_Condorcet'!$B$2:$B3108,'Profile-matrices_Condorcet'!$B3108),MATCH(INDEX('numeric possibilities'!F$3:F$1298,VLOOKUP($B3108,'numeric possibilities'!$C$3:$G$1298,1)),'VBA code_permu_wo_repettn'!$AH$2:$AM$2))</f>
        <v>D</v>
      </c>
      <c r="F3108" t="str">
        <f>INDEX('VBA code_permu_wo_repettn'!$AO$3:$AT$6,COUNTIF('Profile-matrices_Condorcet'!$B$2:$B3108,'Profile-matrices_Condorcet'!$B3108),MATCH(INDEX('numeric possibilities'!G$3:G$1298,VLOOKUP($B3108,'numeric possibilities'!$C$3:$G$1298,1)),'VBA code_permu_wo_repettn'!$AO$2:$AT$2))</f>
        <v>C</v>
      </c>
      <c r="I3108" t="s">
        <v>0</v>
      </c>
      <c r="J3108" t="s">
        <v>1</v>
      </c>
      <c r="K3108" t="s">
        <v>2</v>
      </c>
      <c r="L3108" t="s">
        <v>3</v>
      </c>
    </row>
    <row r="3109" spans="1:20" x14ac:dyDescent="0.25">
      <c r="A3109">
        <f t="shared" si="98"/>
        <v>3108</v>
      </c>
      <c r="B3109">
        <f t="shared" si="99"/>
        <v>777</v>
      </c>
      <c r="C3109" t="str">
        <f>INDEX('VBA code_permu_wo_repettn'!$T$3:$Y$6,COUNTIF('Profile-matrices_Condorcet'!$B$2:$B3109,'Profile-matrices_Condorcet'!$B3109),MATCH(INDEX('numeric possibilities'!D$3:D$1298,VLOOKUP($B3109,'numeric possibilities'!$C$3:$G$1298,1)),'VBA code_permu_wo_repettn'!$T$2:$Y$2))</f>
        <v>D</v>
      </c>
      <c r="D3109" t="str">
        <f>INDEX('VBA code_permu_wo_repettn'!$AA$3:$AF$6,COUNTIF('Profile-matrices_Condorcet'!$B$2:$B3109,'Profile-matrices_Condorcet'!$B3109),MATCH(INDEX('numeric possibilities'!E$3:E$1298,VLOOKUP($B3109,'numeric possibilities'!$C$3:$G$1298,1)),'VBA code_permu_wo_repettn'!$AA$2:$AF$2))</f>
        <v>A</v>
      </c>
      <c r="E3109" t="str">
        <f>INDEX('VBA code_permu_wo_repettn'!$AH$3:$AM$6,COUNTIF('Profile-matrices_Condorcet'!$B$2:$B3109,'Profile-matrices_Condorcet'!$B3109),MATCH(INDEX('numeric possibilities'!F$3:F$1298,VLOOKUP($B3109,'numeric possibilities'!$C$3:$G$1298,1)),'VBA code_permu_wo_repettn'!$AH$2:$AM$2))</f>
        <v>A</v>
      </c>
      <c r="F3109" t="str">
        <f>INDEX('VBA code_permu_wo_repettn'!$AO$3:$AT$6,COUNTIF('Profile-matrices_Condorcet'!$B$2:$B3109,'Profile-matrices_Condorcet'!$B3109),MATCH(INDEX('numeric possibilities'!G$3:G$1298,VLOOKUP($B3109,'numeric possibilities'!$C$3:$G$1298,1)),'VBA code_permu_wo_repettn'!$AO$2:$AT$2))</f>
        <v>A</v>
      </c>
      <c r="G3109" t="str">
        <f>IF(MAX(I3109:L3109)&gt;='numeric possibilities'!$B$4/2,INDEX('Profile-matrices_Condorcet'!I3108:L3108,1,MATCH(MAX('Profile-matrices_Condorcet'!I3109:L3109),'Profile-matrices_Condorcet'!I3109:L3109,0)),"NCW")</f>
        <v>C</v>
      </c>
      <c r="H3109" t="s">
        <v>13</v>
      </c>
      <c r="I3109" s="3">
        <f>COUNTIF($I3107:$S3107,I3108)</f>
        <v>0</v>
      </c>
      <c r="J3109" s="3">
        <f>COUNTIF($I3107:$S3107,J3108)</f>
        <v>2</v>
      </c>
      <c r="K3109" s="3">
        <f>COUNTIF($I3107:$S3107,K3108)</f>
        <v>3</v>
      </c>
      <c r="L3109" s="3">
        <f>COUNTIF($I3107:$S3107,L3108)</f>
        <v>1</v>
      </c>
    </row>
    <row r="3110" spans="1:20" x14ac:dyDescent="0.25">
      <c r="A3110">
        <f t="shared" si="98"/>
        <v>3109</v>
      </c>
      <c r="B3110">
        <f t="shared" si="99"/>
        <v>778</v>
      </c>
      <c r="C3110" t="str">
        <f>INDEX('VBA code_permu_wo_repettn'!$T$3:$Y$6,COUNTIF('Profile-matrices_Condorcet'!$B$2:$B3110,'Profile-matrices_Condorcet'!$B3110),MATCH(INDEX('numeric possibilities'!D$3:D$1298,VLOOKUP($B3110,'numeric possibilities'!$C$3:$G$1298,1)),'VBA code_permu_wo_repettn'!$T$2:$Y$2))</f>
        <v>A</v>
      </c>
      <c r="D3110" t="str">
        <f>INDEX('VBA code_permu_wo_repettn'!$AA$3:$AF$6,COUNTIF('Profile-matrices_Condorcet'!$B$2:$B3110,'Profile-matrices_Condorcet'!$B3110),MATCH(INDEX('numeric possibilities'!E$3:E$1298,VLOOKUP($B3110,'numeric possibilities'!$C$3:$G$1298,1)),'VBA code_permu_wo_repettn'!$AA$2:$AF$2))</f>
        <v>B</v>
      </c>
      <c r="E3110" t="str">
        <f>INDEX('VBA code_permu_wo_repettn'!$AH$3:$AM$6,COUNTIF('Profile-matrices_Condorcet'!$B$2:$B3110,'Profile-matrices_Condorcet'!$B3110),MATCH(INDEX('numeric possibilities'!F$3:F$1298,VLOOKUP($B3110,'numeric possibilities'!$C$3:$G$1298,1)),'VBA code_permu_wo_repettn'!$AH$2:$AM$2))</f>
        <v>C</v>
      </c>
      <c r="F3110" t="str">
        <f>INDEX('VBA code_permu_wo_repettn'!$AO$3:$AT$6,COUNTIF('Profile-matrices_Condorcet'!$B$2:$B3110,'Profile-matrices_Condorcet'!$B3110),MATCH(INDEX('numeric possibilities'!G$3:G$1298,VLOOKUP($B3110,'numeric possibilities'!$C$3:$G$1298,1)),'VBA code_permu_wo_repettn'!$AO$2:$AT$2))</f>
        <v>D</v>
      </c>
      <c r="H3110" t="s">
        <v>14</v>
      </c>
      <c r="I3110" s="3">
        <f>IF(MATCH(I$1,$C3110:$C3113,0)&lt;(MATCH(J$1,$C3110:$C3113,0)),1*a_vote,0)+IF(MATCH(I$1,$D3110:$D3113,0)&lt;MATCH(J$1,$D3110:$D3113,0),1*b_vote,0)+IF(MATCH(I$1,$E3110:$E3113,0)&lt;MATCH(J$1,$E3110:$E3113,0),1*c_vote,0)+IF(MATCH(I$1,$F3110:$F3113,0)&lt;MATCH(J$1,$F3110:$F3113,0),1*d_vote,0)</f>
        <v>0.27</v>
      </c>
      <c r="J3110" s="3">
        <f>IF(MATCH(I$1,$C3110:$C3113,0)&gt;(MATCH(J$1,$C3110:$C3113,0)),1*a_vote,0)+IF(MATCH(I$1,$D3110:$D3113,0)&gt;MATCH(J$1,$D3110:$D3113,0),1*b_vote,0)+IF(MATCH(I$1,$E3110:$E3113,0)&gt;MATCH(J$1,$E3110:$E3113,0),1*c_vote,0)+IF(MATCH(I$1,$F3110:$F3113,0)&gt;MATCH(J$1,$F3110:$F3113,0),1*d_vote,0)</f>
        <v>0.73</v>
      </c>
      <c r="K3110" s="3">
        <f>IF(MATCH($K$1,$C3110:$C3113,0)&lt;(MATCH($L$1,$C3110:$C3113,0)),1*a_vote,0)+IF(MATCH($K$1,$D3110:$D3113,0)&lt;MATCH($L$1,$D3110:$D3113,0),1*b_vote,0)+IF(MATCH($K$1,$E3110:$E3113,0)&lt;MATCH($L$1,$E3110:$E3113,0),1*c_vote,0)+IF(MATCH($K$1,$F3110:$F3113,0)&lt;MATCH($L$1,$F3110:$F3113,0),1*d_vote,0)</f>
        <v>0.27</v>
      </c>
      <c r="L3110" s="3">
        <f>IF(MATCH(K$1,$C3110:$C3113,0)&gt;(MATCH(L$1,$C3110:$C3113,0)),1*a_vote,0)+IF(MATCH(K$1,$D3110:$D3113,0)&gt;MATCH(L$1,$D3110:$D3113,0),1*b_vote,0)+IF(MATCH(K$1,$E3110:$E3113,0)&gt;MATCH(L$1,$E3110:$E3113,0),1*c_vote,0)+IF(MATCH(K$1,$F3110:$F3113,0)&gt;MATCH(L$1,$F3110:$F3113,0),1*d_vote,0)</f>
        <v>0.73</v>
      </c>
      <c r="M3110" s="3">
        <f>IF(MATCH($M$1,$C3110:$C3113,0)&lt;(MATCH($N$1,$C3110:$C3113,0)),1*a_vote,0)+IF(MATCH($M$1,$D3110:$D3113,0)&lt;MATCH($N$1,$D3110:$D3113,0),1*b_vote,0)+IF(MATCH($M$1,$E3110:$E3113,0)&lt;MATCH($N$1,$E3110:$E3113,0),1*c_vote,0)+IF(MATCH($M$1,$F3110:$F3113,0)&lt;MATCH($N$1,$F3110:$F3113,0),1*d_vote,0)</f>
        <v>0.27</v>
      </c>
      <c r="N3110" s="3">
        <f>IF(MATCH(M$1,$C3110:$C3113,0)&gt;(MATCH(N$1,$C3110:$C3113,0)),1*a_vote,0)+IF(MATCH(M$1,$D3110:$D3113,0)&gt;MATCH(N$1,$D3110:$D3113,0),1*b_vote,0)+IF(MATCH(M$1,$E3110:$E3113,0)&gt;MATCH(N$1,$E3110:$E3113,0),1*c_vote,0)+IF(MATCH(M$1,$F3110:$F3113,0)&gt;MATCH(N$1,$F3110:$F3113,0),1*d_vote,0)</f>
        <v>0.73</v>
      </c>
      <c r="O3110" s="3">
        <f>IF(MATCH($O$1,$C3110:$C3113,0)&lt;(MATCH($P$1,$C3110:$C3113,0)),1*a_vote,0)+IF(MATCH($O$1,$D3110:$D3113,0)&lt;MATCH($P$1,$D3110:$D3113,0),1*b_vote,0)+IF(MATCH($O$1,$E3110:$E3113,0)&lt;MATCH($P$1,$E3110:$E3113,0),1*c_vote,0)+IF(MATCH($O$1,$F3110:$F3113,0)&lt;MATCH($P$1,$F3110:$F3113,0),1*d_vote,0)</f>
        <v>0.48</v>
      </c>
      <c r="P3110" s="3">
        <f>IF(MATCH(O$1,$C3110:$C3113,0)&gt;(MATCH(P$1,$C3110:$C3113,0)),1*a_vote,0)+IF(MATCH(O$1,$D3110:$D3113,0)&gt;MATCH(P$1,$D3110:$D3113,0),1*b_vote,0)+IF(MATCH(O$1,$E3110:$E3113,0)&gt;MATCH(P$1,$E3110:$E3113,0),1*c_vote,0)+IF(MATCH(O$1,$F3110:$F3113,0)&gt;MATCH(P$1,$F3110:$F3113,0),1*d_vote,0)</f>
        <v>0.52</v>
      </c>
      <c r="Q3110" s="3">
        <f>IF(MATCH($Q$1,$C3110:$C3113,0)&lt;(MATCH($R$1,$C3110:$C3113,0)),1*a_vote,0)+IF(MATCH($Q$1,$D3110:$D3113,0)&lt;MATCH($R$1,$D3110:$D3113,0),1*b_vote,0)+IF(MATCH($Q$1,$E3110:$E3113,0)&lt;MATCH($R$1,$E3110:$E3113,0),1*c_vote,0)+IF(MATCH($Q$1,$F3110:$F3113,0)&lt;MATCH($R$1,$F3110:$F3113,0),1*d_vote,0)</f>
        <v>0.51</v>
      </c>
      <c r="R3110" s="3">
        <f>IF(MATCH(Q$1,$C3110:$C3113,0)&gt;(MATCH(R$1,$C3110:$C3113,0)),1*a_vote,0)+IF(MATCH(Q$1,$D3110:$D3113,0)&gt;MATCH(R$1,$D3110:$D3113,0),1*b_vote,0)+IF(MATCH(Q$1,$E3110:$E3113,0)&gt;MATCH(R$1,$E3110:$E3113,0),1*c_vote,0)+IF(MATCH(Q$1,$F3110:$F3113,0)&gt;MATCH(R$1,$F3110:$F3113,0),1*d_vote,0)</f>
        <v>0.49</v>
      </c>
      <c r="S3110" s="3">
        <f>IF(MATCH($S$1,$C3110:$C3113,0)&lt;(MATCH($T$1,$C3110:$C3113,0)),1*a_vote,0)+IF(MATCH($S$1,$D3110:$D3113,0)&lt;MATCH($T$1,$D3110:$D3113,0),1*b_vote,0)+IF(MATCH($S$1,$E3110:$E3113,0)&lt;MATCH($T$1,$E3110:$E3113,0),1*c_vote,0)+IF(MATCH($S$1,$F3110:$F3113,0)&lt;MATCH($T$1,$F3110:$F3113,0),1*d_vote,0)</f>
        <v>0.78</v>
      </c>
      <c r="T3110" s="3">
        <f>IF(MATCH(S$1,$C3110:$C3113,0)&gt;(MATCH(T$1,$C3110:$C3113,0)),1*a_vote,0)+IF(MATCH(S$1,$D3110:$D3113,0)&gt;MATCH(T$1,$D3110:$D3113,0),1*b_vote,0)+IF(MATCH(S$1,$E3110:$E3113,0)&gt;MATCH(T$1,$E3110:$E3113,0),1*c_vote,0)+IF(MATCH(S$1,$F3110:$F3113,0)&gt;MATCH(T$1,$F3110:$F3113,0),1*d_vote,0)</f>
        <v>0.21999999999999997</v>
      </c>
    </row>
    <row r="3111" spans="1:20" x14ac:dyDescent="0.25">
      <c r="A3111">
        <f t="shared" si="98"/>
        <v>3110</v>
      </c>
      <c r="B3111">
        <f t="shared" si="99"/>
        <v>778</v>
      </c>
      <c r="C3111" t="str">
        <f>INDEX('VBA code_permu_wo_repettn'!$T$3:$Y$6,COUNTIF('Profile-matrices_Condorcet'!$B$2:$B3111,'Profile-matrices_Condorcet'!$B3111),MATCH(INDEX('numeric possibilities'!D$3:D$1298,VLOOKUP($B3111,'numeric possibilities'!$C$3:$G$1298,1)),'VBA code_permu_wo_repettn'!$T$2:$Y$2))</f>
        <v>C</v>
      </c>
      <c r="D3111" t="str">
        <f>INDEX('VBA code_permu_wo_repettn'!$AA$3:$AF$6,COUNTIF('Profile-matrices_Condorcet'!$B$2:$B3111,'Profile-matrices_Condorcet'!$B3111),MATCH(INDEX('numeric possibilities'!E$3:E$1298,VLOOKUP($B3111,'numeric possibilities'!$C$3:$G$1298,1)),'VBA code_permu_wo_repettn'!$AA$2:$AF$2))</f>
        <v>C</v>
      </c>
      <c r="E3111" t="str">
        <f>INDEX('VBA code_permu_wo_repettn'!$AH$3:$AM$6,COUNTIF('Profile-matrices_Condorcet'!$B$2:$B3111,'Profile-matrices_Condorcet'!$B3111),MATCH(INDEX('numeric possibilities'!F$3:F$1298,VLOOKUP($B3111,'numeric possibilities'!$C$3:$G$1298,1)),'VBA code_permu_wo_repettn'!$AH$2:$AM$2))</f>
        <v>B</v>
      </c>
      <c r="F3111" t="str">
        <f>INDEX('VBA code_permu_wo_repettn'!$AO$3:$AT$6,COUNTIF('Profile-matrices_Condorcet'!$B$2:$B3111,'Profile-matrices_Condorcet'!$B3111),MATCH(INDEX('numeric possibilities'!G$3:G$1298,VLOOKUP($B3111,'numeric possibilities'!$C$3:$G$1298,1)),'VBA code_permu_wo_repettn'!$AO$2:$AT$2))</f>
        <v>B</v>
      </c>
      <c r="H3111" t="s">
        <v>15</v>
      </c>
      <c r="I3111" t="str">
        <f>IF(I3110&gt;J3110,$I$1,IF(I3110&lt;J3110,$J$1,0))</f>
        <v>B</v>
      </c>
      <c r="K3111" t="str">
        <f>IF(K3110&gt;L3110,$K$1,IF(K3110&lt;L3110,$L$1,0))</f>
        <v>C</v>
      </c>
      <c r="M3111" t="str">
        <f>IF(M3110&gt;N3110,$M$1,IF(M3110&lt;N3110,$N$1,0))</f>
        <v>D</v>
      </c>
      <c r="O3111" t="str">
        <f>IF(O3110&gt;P3110,$O$1,IF(O3110&lt;P3110,$P$1,0))</f>
        <v>C</v>
      </c>
      <c r="Q3111" t="str">
        <f>IF(Q3110&gt;R3110,$Q$1,IF(Q3110&lt;R3110,$R$1,0))</f>
        <v>B</v>
      </c>
      <c r="S3111" t="str">
        <f>IF(S3110&gt;T3110,$S$1,IF(S3110&lt;T3110,$T$1,0))</f>
        <v>C</v>
      </c>
    </row>
    <row r="3112" spans="1:20" x14ac:dyDescent="0.25">
      <c r="A3112">
        <f t="shared" si="98"/>
        <v>3111</v>
      </c>
      <c r="B3112">
        <f t="shared" si="99"/>
        <v>778</v>
      </c>
      <c r="C3112" t="str">
        <f>INDEX('VBA code_permu_wo_repettn'!$T$3:$Y$6,COUNTIF('Profile-matrices_Condorcet'!$B$2:$B3112,'Profile-matrices_Condorcet'!$B3112),MATCH(INDEX('numeric possibilities'!D$3:D$1298,VLOOKUP($B3112,'numeric possibilities'!$C$3:$G$1298,1)),'VBA code_permu_wo_repettn'!$T$2:$Y$2))</f>
        <v>D</v>
      </c>
      <c r="D3112" t="str">
        <f>INDEX('VBA code_permu_wo_repettn'!$AA$3:$AF$6,COUNTIF('Profile-matrices_Condorcet'!$B$2:$B3112,'Profile-matrices_Condorcet'!$B3112),MATCH(INDEX('numeric possibilities'!E$3:E$1298,VLOOKUP($B3112,'numeric possibilities'!$C$3:$G$1298,1)),'VBA code_permu_wo_repettn'!$AA$2:$AF$2))</f>
        <v>D</v>
      </c>
      <c r="E3112" t="str">
        <f>INDEX('VBA code_permu_wo_repettn'!$AH$3:$AM$6,COUNTIF('Profile-matrices_Condorcet'!$B$2:$B3112,'Profile-matrices_Condorcet'!$B3112),MATCH(INDEX('numeric possibilities'!F$3:F$1298,VLOOKUP($B3112,'numeric possibilities'!$C$3:$G$1298,1)),'VBA code_permu_wo_repettn'!$AH$2:$AM$2))</f>
        <v>D</v>
      </c>
      <c r="F3112" t="str">
        <f>INDEX('VBA code_permu_wo_repettn'!$AO$3:$AT$6,COUNTIF('Profile-matrices_Condorcet'!$B$2:$B3112,'Profile-matrices_Condorcet'!$B3112),MATCH(INDEX('numeric possibilities'!G$3:G$1298,VLOOKUP($B3112,'numeric possibilities'!$C$3:$G$1298,1)),'VBA code_permu_wo_repettn'!$AO$2:$AT$2))</f>
        <v>C</v>
      </c>
      <c r="I3112" t="s">
        <v>0</v>
      </c>
      <c r="J3112" t="s">
        <v>1</v>
      </c>
      <c r="K3112" t="s">
        <v>2</v>
      </c>
      <c r="L3112" t="s">
        <v>3</v>
      </c>
    </row>
    <row r="3113" spans="1:20" x14ac:dyDescent="0.25">
      <c r="A3113">
        <f t="shared" si="98"/>
        <v>3112</v>
      </c>
      <c r="B3113">
        <f t="shared" si="99"/>
        <v>778</v>
      </c>
      <c r="C3113" t="str">
        <f>INDEX('VBA code_permu_wo_repettn'!$T$3:$Y$6,COUNTIF('Profile-matrices_Condorcet'!$B$2:$B3113,'Profile-matrices_Condorcet'!$B3113),MATCH(INDEX('numeric possibilities'!D$3:D$1298,VLOOKUP($B3113,'numeric possibilities'!$C$3:$G$1298,1)),'VBA code_permu_wo_repettn'!$T$2:$Y$2))</f>
        <v>B</v>
      </c>
      <c r="D3113" t="str">
        <f>INDEX('VBA code_permu_wo_repettn'!$AA$3:$AF$6,COUNTIF('Profile-matrices_Condorcet'!$B$2:$B3113,'Profile-matrices_Condorcet'!$B3113),MATCH(INDEX('numeric possibilities'!E$3:E$1298,VLOOKUP($B3113,'numeric possibilities'!$C$3:$G$1298,1)),'VBA code_permu_wo_repettn'!$AA$2:$AF$2))</f>
        <v>A</v>
      </c>
      <c r="E3113" t="str">
        <f>INDEX('VBA code_permu_wo_repettn'!$AH$3:$AM$6,COUNTIF('Profile-matrices_Condorcet'!$B$2:$B3113,'Profile-matrices_Condorcet'!$B3113),MATCH(INDEX('numeric possibilities'!F$3:F$1298,VLOOKUP($B3113,'numeric possibilities'!$C$3:$G$1298,1)),'VBA code_permu_wo_repettn'!$AH$2:$AM$2))</f>
        <v>A</v>
      </c>
      <c r="F3113" t="str">
        <f>INDEX('VBA code_permu_wo_repettn'!$AO$3:$AT$6,COUNTIF('Profile-matrices_Condorcet'!$B$2:$B3113,'Profile-matrices_Condorcet'!$B3113),MATCH(INDEX('numeric possibilities'!G$3:G$1298,VLOOKUP($B3113,'numeric possibilities'!$C$3:$G$1298,1)),'VBA code_permu_wo_repettn'!$AO$2:$AT$2))</f>
        <v>A</v>
      </c>
      <c r="G3113" t="str">
        <f>IF(MAX(I3113:L3113)&gt;='numeric possibilities'!$B$4/2,INDEX('Profile-matrices_Condorcet'!I3112:L3112,1,MATCH(MAX('Profile-matrices_Condorcet'!I3113:L3113),'Profile-matrices_Condorcet'!I3113:L3113,0)),"NCW")</f>
        <v>C</v>
      </c>
      <c r="H3113" t="s">
        <v>13</v>
      </c>
      <c r="I3113" s="3">
        <f>COUNTIF($I3111:$S3111,I3112)</f>
        <v>0</v>
      </c>
      <c r="J3113" s="3">
        <f>COUNTIF($I3111:$S3111,J3112)</f>
        <v>2</v>
      </c>
      <c r="K3113" s="3">
        <f>COUNTIF($I3111:$S3111,K3112)</f>
        <v>3</v>
      </c>
      <c r="L3113" s="3">
        <f>COUNTIF($I3111:$S3111,L3112)</f>
        <v>1</v>
      </c>
    </row>
    <row r="3114" spans="1:20" x14ac:dyDescent="0.25">
      <c r="A3114">
        <f t="shared" si="98"/>
        <v>3113</v>
      </c>
      <c r="B3114">
        <f t="shared" si="99"/>
        <v>779</v>
      </c>
      <c r="C3114" t="str">
        <f>INDEX('VBA code_permu_wo_repettn'!$T$3:$Y$6,COUNTIF('Profile-matrices_Condorcet'!$B$2:$B3114,'Profile-matrices_Condorcet'!$B3114),MATCH(INDEX('numeric possibilities'!D$3:D$1298,VLOOKUP($B3114,'numeric possibilities'!$C$3:$G$1298,1)),'VBA code_permu_wo_repettn'!$T$2:$Y$2))</f>
        <v>A</v>
      </c>
      <c r="D3114" t="str">
        <f>INDEX('VBA code_permu_wo_repettn'!$AA$3:$AF$6,COUNTIF('Profile-matrices_Condorcet'!$B$2:$B3114,'Profile-matrices_Condorcet'!$B3114),MATCH(INDEX('numeric possibilities'!E$3:E$1298,VLOOKUP($B3114,'numeric possibilities'!$C$3:$G$1298,1)),'VBA code_permu_wo_repettn'!$AA$2:$AF$2))</f>
        <v>B</v>
      </c>
      <c r="E3114" t="str">
        <f>INDEX('VBA code_permu_wo_repettn'!$AH$3:$AM$6,COUNTIF('Profile-matrices_Condorcet'!$B$2:$B3114,'Profile-matrices_Condorcet'!$B3114),MATCH(INDEX('numeric possibilities'!F$3:F$1298,VLOOKUP($B3114,'numeric possibilities'!$C$3:$G$1298,1)),'VBA code_permu_wo_repettn'!$AH$2:$AM$2))</f>
        <v>C</v>
      </c>
      <c r="F3114" t="str">
        <f>INDEX('VBA code_permu_wo_repettn'!$AO$3:$AT$6,COUNTIF('Profile-matrices_Condorcet'!$B$2:$B3114,'Profile-matrices_Condorcet'!$B3114),MATCH(INDEX('numeric possibilities'!G$3:G$1298,VLOOKUP($B3114,'numeric possibilities'!$C$3:$G$1298,1)),'VBA code_permu_wo_repettn'!$AO$2:$AT$2))</f>
        <v>D</v>
      </c>
      <c r="H3114" t="s">
        <v>14</v>
      </c>
      <c r="I3114" s="3">
        <f>IF(MATCH(I$1,$C3114:$C3117,0)&lt;(MATCH(J$1,$C3114:$C3117,0)),1*a_vote,0)+IF(MATCH(I$1,$D3114:$D3117,0)&lt;MATCH(J$1,$D3114:$D3117,0),1*b_vote,0)+IF(MATCH(I$1,$E3114:$E3117,0)&lt;MATCH(J$1,$E3114:$E3117,0),1*c_vote,0)+IF(MATCH(I$1,$F3114:$F3117,0)&lt;MATCH(J$1,$F3114:$F3117,0),1*d_vote,0)</f>
        <v>0.27</v>
      </c>
      <c r="J3114" s="3">
        <f>IF(MATCH(I$1,$C3114:$C3117,0)&gt;(MATCH(J$1,$C3114:$C3117,0)),1*a_vote,0)+IF(MATCH(I$1,$D3114:$D3117,0)&gt;MATCH(J$1,$D3114:$D3117,0),1*b_vote,0)+IF(MATCH(I$1,$E3114:$E3117,0)&gt;MATCH(J$1,$E3114:$E3117,0),1*c_vote,0)+IF(MATCH(I$1,$F3114:$F3117,0)&gt;MATCH(J$1,$F3114:$F3117,0),1*d_vote,0)</f>
        <v>0.73</v>
      </c>
      <c r="K3114" s="3">
        <f>IF(MATCH($K$1,$C3114:$C3117,0)&lt;(MATCH($L$1,$C3114:$C3117,0)),1*a_vote,0)+IF(MATCH($K$1,$D3114:$D3117,0)&lt;MATCH($L$1,$D3114:$D3117,0),1*b_vote,0)+IF(MATCH($K$1,$E3114:$E3117,0)&lt;MATCH($L$1,$E3114:$E3117,0),1*c_vote,0)+IF(MATCH($K$1,$F3114:$F3117,0)&lt;MATCH($L$1,$F3114:$F3117,0),1*d_vote,0)</f>
        <v>0.27</v>
      </c>
      <c r="L3114" s="3">
        <f>IF(MATCH(K$1,$C3114:$C3117,0)&gt;(MATCH(L$1,$C3114:$C3117,0)),1*a_vote,0)+IF(MATCH(K$1,$D3114:$D3117,0)&gt;MATCH(L$1,$D3114:$D3117,0),1*b_vote,0)+IF(MATCH(K$1,$E3114:$E3117,0)&gt;MATCH(L$1,$E3114:$E3117,0),1*c_vote,0)+IF(MATCH(K$1,$F3114:$F3117,0)&gt;MATCH(L$1,$F3114:$F3117,0),1*d_vote,0)</f>
        <v>0.73</v>
      </c>
      <c r="M3114" s="3">
        <f>IF(MATCH($M$1,$C3114:$C3117,0)&lt;(MATCH($N$1,$C3114:$C3117,0)),1*a_vote,0)+IF(MATCH($M$1,$D3114:$D3117,0)&lt;MATCH($N$1,$D3114:$D3117,0),1*b_vote,0)+IF(MATCH($M$1,$E3114:$E3117,0)&lt;MATCH($N$1,$E3114:$E3117,0),1*c_vote,0)+IF(MATCH($M$1,$F3114:$F3117,0)&lt;MATCH($N$1,$F3114:$F3117,0),1*d_vote,0)</f>
        <v>0.27</v>
      </c>
      <c r="N3114" s="3">
        <f>IF(MATCH(M$1,$C3114:$C3117,0)&gt;(MATCH(N$1,$C3114:$C3117,0)),1*a_vote,0)+IF(MATCH(M$1,$D3114:$D3117,0)&gt;MATCH(N$1,$D3114:$D3117,0),1*b_vote,0)+IF(MATCH(M$1,$E3114:$E3117,0)&gt;MATCH(N$1,$E3114:$E3117,0),1*c_vote,0)+IF(MATCH(M$1,$F3114:$F3117,0)&gt;MATCH(N$1,$F3114:$F3117,0),1*d_vote,0)</f>
        <v>0.73</v>
      </c>
      <c r="O3114" s="3">
        <f>IF(MATCH($O$1,$C3114:$C3117,0)&lt;(MATCH($P$1,$C3114:$C3117,0)),1*a_vote,0)+IF(MATCH($O$1,$D3114:$D3117,0)&lt;MATCH($P$1,$D3114:$D3117,0),1*b_vote,0)+IF(MATCH($O$1,$E3114:$E3117,0)&lt;MATCH($P$1,$E3114:$E3117,0),1*c_vote,0)+IF(MATCH($O$1,$F3114:$F3117,0)&lt;MATCH($P$1,$F3114:$F3117,0),1*d_vote,0)</f>
        <v>0.75</v>
      </c>
      <c r="P3114" s="3">
        <f>IF(MATCH(O$1,$C3114:$C3117,0)&gt;(MATCH(P$1,$C3114:$C3117,0)),1*a_vote,0)+IF(MATCH(O$1,$D3114:$D3117,0)&gt;MATCH(P$1,$D3114:$D3117,0),1*b_vote,0)+IF(MATCH(O$1,$E3114:$E3117,0)&gt;MATCH(P$1,$E3114:$E3117,0),1*c_vote,0)+IF(MATCH(O$1,$F3114:$F3117,0)&gt;MATCH(P$1,$F3114:$F3117,0),1*d_vote,0)</f>
        <v>0.25</v>
      </c>
      <c r="Q3114" s="3">
        <f>IF(MATCH($Q$1,$C3114:$C3117,0)&lt;(MATCH($R$1,$C3114:$C3117,0)),1*a_vote,0)+IF(MATCH($Q$1,$D3114:$D3117,0)&lt;MATCH($R$1,$D3114:$D3117,0),1*b_vote,0)+IF(MATCH($Q$1,$E3114:$E3117,0)&lt;MATCH($R$1,$E3114:$E3117,0),1*c_vote,0)+IF(MATCH($Q$1,$F3114:$F3117,0)&lt;MATCH($R$1,$F3114:$F3117,0),1*d_vote,0)</f>
        <v>0.51</v>
      </c>
      <c r="R3114" s="3">
        <f>IF(MATCH(Q$1,$C3114:$C3117,0)&gt;(MATCH(R$1,$C3114:$C3117,0)),1*a_vote,0)+IF(MATCH(Q$1,$D3114:$D3117,0)&gt;MATCH(R$1,$D3114:$D3117,0),1*b_vote,0)+IF(MATCH(Q$1,$E3114:$E3117,0)&gt;MATCH(R$1,$E3114:$E3117,0),1*c_vote,0)+IF(MATCH(Q$1,$F3114:$F3117,0)&gt;MATCH(R$1,$F3114:$F3117,0),1*d_vote,0)</f>
        <v>0.49</v>
      </c>
      <c r="S3114" s="3">
        <f>IF(MATCH($S$1,$C3114:$C3117,0)&lt;(MATCH($T$1,$C3114:$C3117,0)),1*a_vote,0)+IF(MATCH($S$1,$D3114:$D3117,0)&lt;MATCH($T$1,$D3114:$D3117,0),1*b_vote,0)+IF(MATCH($S$1,$E3114:$E3117,0)&lt;MATCH($T$1,$E3114:$E3117,0),1*c_vote,0)+IF(MATCH($S$1,$F3114:$F3117,0)&lt;MATCH($T$1,$F3114:$F3117,0),1*d_vote,0)</f>
        <v>0.51</v>
      </c>
      <c r="T3114" s="3">
        <f>IF(MATCH(S$1,$C3114:$C3117,0)&gt;(MATCH(T$1,$C3114:$C3117,0)),1*a_vote,0)+IF(MATCH(S$1,$D3114:$D3117,0)&gt;MATCH(T$1,$D3114:$D3117,0),1*b_vote,0)+IF(MATCH(S$1,$E3114:$E3117,0)&gt;MATCH(T$1,$E3114:$E3117,0),1*c_vote,0)+IF(MATCH(S$1,$F3114:$F3117,0)&gt;MATCH(T$1,$F3114:$F3117,0),1*d_vote,0)</f>
        <v>0.49</v>
      </c>
    </row>
    <row r="3115" spans="1:20" x14ac:dyDescent="0.25">
      <c r="A3115">
        <f t="shared" si="98"/>
        <v>3114</v>
      </c>
      <c r="B3115">
        <f t="shared" si="99"/>
        <v>779</v>
      </c>
      <c r="C3115" t="str">
        <f>INDEX('VBA code_permu_wo_repettn'!$T$3:$Y$6,COUNTIF('Profile-matrices_Condorcet'!$B$2:$B3115,'Profile-matrices_Condorcet'!$B3115),MATCH(INDEX('numeric possibilities'!D$3:D$1298,VLOOKUP($B3115,'numeric possibilities'!$C$3:$G$1298,1)),'VBA code_permu_wo_repettn'!$T$2:$Y$2))</f>
        <v>D</v>
      </c>
      <c r="D3115" t="str">
        <f>INDEX('VBA code_permu_wo_repettn'!$AA$3:$AF$6,COUNTIF('Profile-matrices_Condorcet'!$B$2:$B3115,'Profile-matrices_Condorcet'!$B3115),MATCH(INDEX('numeric possibilities'!E$3:E$1298,VLOOKUP($B3115,'numeric possibilities'!$C$3:$G$1298,1)),'VBA code_permu_wo_repettn'!$AA$2:$AF$2))</f>
        <v>C</v>
      </c>
      <c r="E3115" t="str">
        <f>INDEX('VBA code_permu_wo_repettn'!$AH$3:$AM$6,COUNTIF('Profile-matrices_Condorcet'!$B$2:$B3115,'Profile-matrices_Condorcet'!$B3115),MATCH(INDEX('numeric possibilities'!F$3:F$1298,VLOOKUP($B3115,'numeric possibilities'!$C$3:$G$1298,1)),'VBA code_permu_wo_repettn'!$AH$2:$AM$2))</f>
        <v>B</v>
      </c>
      <c r="F3115" t="str">
        <f>INDEX('VBA code_permu_wo_repettn'!$AO$3:$AT$6,COUNTIF('Profile-matrices_Condorcet'!$B$2:$B3115,'Profile-matrices_Condorcet'!$B3115),MATCH(INDEX('numeric possibilities'!G$3:G$1298,VLOOKUP($B3115,'numeric possibilities'!$C$3:$G$1298,1)),'VBA code_permu_wo_repettn'!$AO$2:$AT$2))</f>
        <v>B</v>
      </c>
      <c r="H3115" t="s">
        <v>15</v>
      </c>
      <c r="I3115" t="str">
        <f>IF(I3114&gt;J3114,$I$1,IF(I3114&lt;J3114,$J$1,0))</f>
        <v>B</v>
      </c>
      <c r="K3115" t="str">
        <f>IF(K3114&gt;L3114,$K$1,IF(K3114&lt;L3114,$L$1,0))</f>
        <v>C</v>
      </c>
      <c r="M3115" t="str">
        <f>IF(M3114&gt;N3114,$M$1,IF(M3114&lt;N3114,$N$1,0))</f>
        <v>D</v>
      </c>
      <c r="O3115" t="str">
        <f>IF(O3114&gt;P3114,$O$1,IF(O3114&lt;P3114,$P$1,0))</f>
        <v>B</v>
      </c>
      <c r="Q3115" t="str">
        <f>IF(Q3114&gt;R3114,$Q$1,IF(Q3114&lt;R3114,$R$1,0))</f>
        <v>B</v>
      </c>
      <c r="S3115" t="str">
        <f>IF(S3114&gt;T3114,$S$1,IF(S3114&lt;T3114,$T$1,0))</f>
        <v>C</v>
      </c>
    </row>
    <row r="3116" spans="1:20" x14ac:dyDescent="0.25">
      <c r="A3116">
        <f t="shared" si="98"/>
        <v>3115</v>
      </c>
      <c r="B3116">
        <f t="shared" si="99"/>
        <v>779</v>
      </c>
      <c r="C3116" t="str">
        <f>INDEX('VBA code_permu_wo_repettn'!$T$3:$Y$6,COUNTIF('Profile-matrices_Condorcet'!$B$2:$B3116,'Profile-matrices_Condorcet'!$B3116),MATCH(INDEX('numeric possibilities'!D$3:D$1298,VLOOKUP($B3116,'numeric possibilities'!$C$3:$G$1298,1)),'VBA code_permu_wo_repettn'!$T$2:$Y$2))</f>
        <v>B</v>
      </c>
      <c r="D3116" t="str">
        <f>INDEX('VBA code_permu_wo_repettn'!$AA$3:$AF$6,COUNTIF('Profile-matrices_Condorcet'!$B$2:$B3116,'Profile-matrices_Condorcet'!$B3116),MATCH(INDEX('numeric possibilities'!E$3:E$1298,VLOOKUP($B3116,'numeric possibilities'!$C$3:$G$1298,1)),'VBA code_permu_wo_repettn'!$AA$2:$AF$2))</f>
        <v>D</v>
      </c>
      <c r="E3116" t="str">
        <f>INDEX('VBA code_permu_wo_repettn'!$AH$3:$AM$6,COUNTIF('Profile-matrices_Condorcet'!$B$2:$B3116,'Profile-matrices_Condorcet'!$B3116),MATCH(INDEX('numeric possibilities'!F$3:F$1298,VLOOKUP($B3116,'numeric possibilities'!$C$3:$G$1298,1)),'VBA code_permu_wo_repettn'!$AH$2:$AM$2))</f>
        <v>D</v>
      </c>
      <c r="F3116" t="str">
        <f>INDEX('VBA code_permu_wo_repettn'!$AO$3:$AT$6,COUNTIF('Profile-matrices_Condorcet'!$B$2:$B3116,'Profile-matrices_Condorcet'!$B3116),MATCH(INDEX('numeric possibilities'!G$3:G$1298,VLOOKUP($B3116,'numeric possibilities'!$C$3:$G$1298,1)),'VBA code_permu_wo_repettn'!$AO$2:$AT$2))</f>
        <v>C</v>
      </c>
      <c r="I3116" t="s">
        <v>0</v>
      </c>
      <c r="J3116" t="s">
        <v>1</v>
      </c>
      <c r="K3116" t="s">
        <v>2</v>
      </c>
      <c r="L3116" t="s">
        <v>3</v>
      </c>
    </row>
    <row r="3117" spans="1:20" x14ac:dyDescent="0.25">
      <c r="A3117">
        <f t="shared" si="98"/>
        <v>3116</v>
      </c>
      <c r="B3117">
        <f t="shared" si="99"/>
        <v>779</v>
      </c>
      <c r="C3117" t="str">
        <f>INDEX('VBA code_permu_wo_repettn'!$T$3:$Y$6,COUNTIF('Profile-matrices_Condorcet'!$B$2:$B3117,'Profile-matrices_Condorcet'!$B3117),MATCH(INDEX('numeric possibilities'!D$3:D$1298,VLOOKUP($B3117,'numeric possibilities'!$C$3:$G$1298,1)),'VBA code_permu_wo_repettn'!$T$2:$Y$2))</f>
        <v>C</v>
      </c>
      <c r="D3117" t="str">
        <f>INDEX('VBA code_permu_wo_repettn'!$AA$3:$AF$6,COUNTIF('Profile-matrices_Condorcet'!$B$2:$B3117,'Profile-matrices_Condorcet'!$B3117),MATCH(INDEX('numeric possibilities'!E$3:E$1298,VLOOKUP($B3117,'numeric possibilities'!$C$3:$G$1298,1)),'VBA code_permu_wo_repettn'!$AA$2:$AF$2))</f>
        <v>A</v>
      </c>
      <c r="E3117" t="str">
        <f>INDEX('VBA code_permu_wo_repettn'!$AH$3:$AM$6,COUNTIF('Profile-matrices_Condorcet'!$B$2:$B3117,'Profile-matrices_Condorcet'!$B3117),MATCH(INDEX('numeric possibilities'!F$3:F$1298,VLOOKUP($B3117,'numeric possibilities'!$C$3:$G$1298,1)),'VBA code_permu_wo_repettn'!$AH$2:$AM$2))</f>
        <v>A</v>
      </c>
      <c r="F3117" t="str">
        <f>INDEX('VBA code_permu_wo_repettn'!$AO$3:$AT$6,COUNTIF('Profile-matrices_Condorcet'!$B$2:$B3117,'Profile-matrices_Condorcet'!$B3117),MATCH(INDEX('numeric possibilities'!G$3:G$1298,VLOOKUP($B3117,'numeric possibilities'!$C$3:$G$1298,1)),'VBA code_permu_wo_repettn'!$AO$2:$AT$2))</f>
        <v>A</v>
      </c>
      <c r="G3117" t="str">
        <f>IF(MAX(I3117:L3117)&gt;='numeric possibilities'!$B$4/2,INDEX('Profile-matrices_Condorcet'!I3116:L3116,1,MATCH(MAX('Profile-matrices_Condorcet'!I3117:L3117),'Profile-matrices_Condorcet'!I3117:L3117,0)),"NCW")</f>
        <v>B</v>
      </c>
      <c r="H3117" t="s">
        <v>13</v>
      </c>
      <c r="I3117" s="3">
        <f>COUNTIF($I3115:$S3115,I3116)</f>
        <v>0</v>
      </c>
      <c r="J3117" s="3">
        <f>COUNTIF($I3115:$S3115,J3116)</f>
        <v>3</v>
      </c>
      <c r="K3117" s="3">
        <f>COUNTIF($I3115:$S3115,K3116)</f>
        <v>2</v>
      </c>
      <c r="L3117" s="3">
        <f>COUNTIF($I3115:$S3115,L3116)</f>
        <v>1</v>
      </c>
    </row>
    <row r="3118" spans="1:20" x14ac:dyDescent="0.25">
      <c r="A3118">
        <f t="shared" si="98"/>
        <v>3117</v>
      </c>
      <c r="B3118">
        <f t="shared" si="99"/>
        <v>780</v>
      </c>
      <c r="C3118" t="str">
        <f>INDEX('VBA code_permu_wo_repettn'!$T$3:$Y$6,COUNTIF('Profile-matrices_Condorcet'!$B$2:$B3118,'Profile-matrices_Condorcet'!$B3118),MATCH(INDEX('numeric possibilities'!D$3:D$1298,VLOOKUP($B3118,'numeric possibilities'!$C$3:$G$1298,1)),'VBA code_permu_wo_repettn'!$T$2:$Y$2))</f>
        <v>A</v>
      </c>
      <c r="D3118" t="str">
        <f>INDEX('VBA code_permu_wo_repettn'!$AA$3:$AF$6,COUNTIF('Profile-matrices_Condorcet'!$B$2:$B3118,'Profile-matrices_Condorcet'!$B3118),MATCH(INDEX('numeric possibilities'!E$3:E$1298,VLOOKUP($B3118,'numeric possibilities'!$C$3:$G$1298,1)),'VBA code_permu_wo_repettn'!$AA$2:$AF$2))</f>
        <v>B</v>
      </c>
      <c r="E3118" t="str">
        <f>INDEX('VBA code_permu_wo_repettn'!$AH$3:$AM$6,COUNTIF('Profile-matrices_Condorcet'!$B$2:$B3118,'Profile-matrices_Condorcet'!$B3118),MATCH(INDEX('numeric possibilities'!F$3:F$1298,VLOOKUP($B3118,'numeric possibilities'!$C$3:$G$1298,1)),'VBA code_permu_wo_repettn'!$AH$2:$AM$2))</f>
        <v>C</v>
      </c>
      <c r="F3118" t="str">
        <f>INDEX('VBA code_permu_wo_repettn'!$AO$3:$AT$6,COUNTIF('Profile-matrices_Condorcet'!$B$2:$B3118,'Profile-matrices_Condorcet'!$B3118),MATCH(INDEX('numeric possibilities'!G$3:G$1298,VLOOKUP($B3118,'numeric possibilities'!$C$3:$G$1298,1)),'VBA code_permu_wo_repettn'!$AO$2:$AT$2))</f>
        <v>D</v>
      </c>
      <c r="H3118" t="s">
        <v>14</v>
      </c>
      <c r="I3118" s="3">
        <f>IF(MATCH(I$1,$C3118:$C3121,0)&lt;(MATCH(J$1,$C3118:$C3121,0)),1*a_vote,0)+IF(MATCH(I$1,$D3118:$D3121,0)&lt;MATCH(J$1,$D3118:$D3121,0),1*b_vote,0)+IF(MATCH(I$1,$E3118:$E3121,0)&lt;MATCH(J$1,$E3118:$E3121,0),1*c_vote,0)+IF(MATCH(I$1,$F3118:$F3121,0)&lt;MATCH(J$1,$F3118:$F3121,0),1*d_vote,0)</f>
        <v>0.27</v>
      </c>
      <c r="J3118" s="3">
        <f>IF(MATCH(I$1,$C3118:$C3121,0)&gt;(MATCH(J$1,$C3118:$C3121,0)),1*a_vote,0)+IF(MATCH(I$1,$D3118:$D3121,0)&gt;MATCH(J$1,$D3118:$D3121,0),1*b_vote,0)+IF(MATCH(I$1,$E3118:$E3121,0)&gt;MATCH(J$1,$E3118:$E3121,0),1*c_vote,0)+IF(MATCH(I$1,$F3118:$F3121,0)&gt;MATCH(J$1,$F3118:$F3121,0),1*d_vote,0)</f>
        <v>0.73</v>
      </c>
      <c r="K3118" s="3">
        <f>IF(MATCH($K$1,$C3118:$C3121,0)&lt;(MATCH($L$1,$C3118:$C3121,0)),1*a_vote,0)+IF(MATCH($K$1,$D3118:$D3121,0)&lt;MATCH($L$1,$D3118:$D3121,0),1*b_vote,0)+IF(MATCH($K$1,$E3118:$E3121,0)&lt;MATCH($L$1,$E3118:$E3121,0),1*c_vote,0)+IF(MATCH($K$1,$F3118:$F3121,0)&lt;MATCH($L$1,$F3118:$F3121,0),1*d_vote,0)</f>
        <v>0.27</v>
      </c>
      <c r="L3118" s="3">
        <f>IF(MATCH(K$1,$C3118:$C3121,0)&gt;(MATCH(L$1,$C3118:$C3121,0)),1*a_vote,0)+IF(MATCH(K$1,$D3118:$D3121,0)&gt;MATCH(L$1,$D3118:$D3121,0),1*b_vote,0)+IF(MATCH(K$1,$E3118:$E3121,0)&gt;MATCH(L$1,$E3118:$E3121,0),1*c_vote,0)+IF(MATCH(K$1,$F3118:$F3121,0)&gt;MATCH(L$1,$F3118:$F3121,0),1*d_vote,0)</f>
        <v>0.73</v>
      </c>
      <c r="M3118" s="3">
        <f>IF(MATCH($M$1,$C3118:$C3121,0)&lt;(MATCH($N$1,$C3118:$C3121,0)),1*a_vote,0)+IF(MATCH($M$1,$D3118:$D3121,0)&lt;MATCH($N$1,$D3118:$D3121,0),1*b_vote,0)+IF(MATCH($M$1,$E3118:$E3121,0)&lt;MATCH($N$1,$E3118:$E3121,0),1*c_vote,0)+IF(MATCH($M$1,$F3118:$F3121,0)&lt;MATCH($N$1,$F3118:$F3121,0),1*d_vote,0)</f>
        <v>0.27</v>
      </c>
      <c r="N3118" s="3">
        <f>IF(MATCH(M$1,$C3118:$C3121,0)&gt;(MATCH(N$1,$C3118:$C3121,0)),1*a_vote,0)+IF(MATCH(M$1,$D3118:$D3121,0)&gt;MATCH(N$1,$D3118:$D3121,0),1*b_vote,0)+IF(MATCH(M$1,$E3118:$E3121,0)&gt;MATCH(N$1,$E3118:$E3121,0),1*c_vote,0)+IF(MATCH(M$1,$F3118:$F3121,0)&gt;MATCH(N$1,$F3118:$F3121,0),1*d_vote,0)</f>
        <v>0.73</v>
      </c>
      <c r="O3118" s="3">
        <f>IF(MATCH($O$1,$C3118:$C3121,0)&lt;(MATCH($P$1,$C3118:$C3121,0)),1*a_vote,0)+IF(MATCH($O$1,$D3118:$D3121,0)&lt;MATCH($P$1,$D3118:$D3121,0),1*b_vote,0)+IF(MATCH($O$1,$E3118:$E3121,0)&lt;MATCH($P$1,$E3118:$E3121,0),1*c_vote,0)+IF(MATCH($O$1,$F3118:$F3121,0)&lt;MATCH($P$1,$F3118:$F3121,0),1*d_vote,0)</f>
        <v>0.48</v>
      </c>
      <c r="P3118" s="3">
        <f>IF(MATCH(O$1,$C3118:$C3121,0)&gt;(MATCH(P$1,$C3118:$C3121,0)),1*a_vote,0)+IF(MATCH(O$1,$D3118:$D3121,0)&gt;MATCH(P$1,$D3118:$D3121,0),1*b_vote,0)+IF(MATCH(O$1,$E3118:$E3121,0)&gt;MATCH(P$1,$E3118:$E3121,0),1*c_vote,0)+IF(MATCH(O$1,$F3118:$F3121,0)&gt;MATCH(P$1,$F3118:$F3121,0),1*d_vote,0)</f>
        <v>0.52</v>
      </c>
      <c r="Q3118" s="3">
        <f>IF(MATCH($Q$1,$C3118:$C3121,0)&lt;(MATCH($R$1,$C3118:$C3121,0)),1*a_vote,0)+IF(MATCH($Q$1,$D3118:$D3121,0)&lt;MATCH($R$1,$D3118:$D3121,0),1*b_vote,0)+IF(MATCH($Q$1,$E3118:$E3121,0)&lt;MATCH($R$1,$E3118:$E3121,0),1*c_vote,0)+IF(MATCH($Q$1,$F3118:$F3121,0)&lt;MATCH($R$1,$F3118:$F3121,0),1*d_vote,0)</f>
        <v>0.51</v>
      </c>
      <c r="R3118" s="3">
        <f>IF(MATCH(Q$1,$C3118:$C3121,0)&gt;(MATCH(R$1,$C3118:$C3121,0)),1*a_vote,0)+IF(MATCH(Q$1,$D3118:$D3121,0)&gt;MATCH(R$1,$D3118:$D3121,0),1*b_vote,0)+IF(MATCH(Q$1,$E3118:$E3121,0)&gt;MATCH(R$1,$E3118:$E3121,0),1*c_vote,0)+IF(MATCH(Q$1,$F3118:$F3121,0)&gt;MATCH(R$1,$F3118:$F3121,0),1*d_vote,0)</f>
        <v>0.49</v>
      </c>
      <c r="S3118" s="3">
        <f>IF(MATCH($S$1,$C3118:$C3121,0)&lt;(MATCH($T$1,$C3118:$C3121,0)),1*a_vote,0)+IF(MATCH($S$1,$D3118:$D3121,0)&lt;MATCH($T$1,$D3118:$D3121,0),1*b_vote,0)+IF(MATCH($S$1,$E3118:$E3121,0)&lt;MATCH($T$1,$E3118:$E3121,0),1*c_vote,0)+IF(MATCH($S$1,$F3118:$F3121,0)&lt;MATCH($T$1,$F3118:$F3121,0),1*d_vote,0)</f>
        <v>0.51</v>
      </c>
      <c r="T3118" s="3">
        <f>IF(MATCH(S$1,$C3118:$C3121,0)&gt;(MATCH(T$1,$C3118:$C3121,0)),1*a_vote,0)+IF(MATCH(S$1,$D3118:$D3121,0)&gt;MATCH(T$1,$D3118:$D3121,0),1*b_vote,0)+IF(MATCH(S$1,$E3118:$E3121,0)&gt;MATCH(T$1,$E3118:$E3121,0),1*c_vote,0)+IF(MATCH(S$1,$F3118:$F3121,0)&gt;MATCH(T$1,$F3118:$F3121,0),1*d_vote,0)</f>
        <v>0.49</v>
      </c>
    </row>
    <row r="3119" spans="1:20" x14ac:dyDescent="0.25">
      <c r="A3119">
        <f t="shared" si="98"/>
        <v>3118</v>
      </c>
      <c r="B3119">
        <f t="shared" si="99"/>
        <v>780</v>
      </c>
      <c r="C3119" t="str">
        <f>INDEX('VBA code_permu_wo_repettn'!$T$3:$Y$6,COUNTIF('Profile-matrices_Condorcet'!$B$2:$B3119,'Profile-matrices_Condorcet'!$B3119),MATCH(INDEX('numeric possibilities'!D$3:D$1298,VLOOKUP($B3119,'numeric possibilities'!$C$3:$G$1298,1)),'VBA code_permu_wo_repettn'!$T$2:$Y$2))</f>
        <v>D</v>
      </c>
      <c r="D3119" t="str">
        <f>INDEX('VBA code_permu_wo_repettn'!$AA$3:$AF$6,COUNTIF('Profile-matrices_Condorcet'!$B$2:$B3119,'Profile-matrices_Condorcet'!$B3119),MATCH(INDEX('numeric possibilities'!E$3:E$1298,VLOOKUP($B3119,'numeric possibilities'!$C$3:$G$1298,1)),'VBA code_permu_wo_repettn'!$AA$2:$AF$2))</f>
        <v>C</v>
      </c>
      <c r="E3119" t="str">
        <f>INDEX('VBA code_permu_wo_repettn'!$AH$3:$AM$6,COUNTIF('Profile-matrices_Condorcet'!$B$2:$B3119,'Profile-matrices_Condorcet'!$B3119),MATCH(INDEX('numeric possibilities'!F$3:F$1298,VLOOKUP($B3119,'numeric possibilities'!$C$3:$G$1298,1)),'VBA code_permu_wo_repettn'!$AH$2:$AM$2))</f>
        <v>B</v>
      </c>
      <c r="F3119" t="str">
        <f>INDEX('VBA code_permu_wo_repettn'!$AO$3:$AT$6,COUNTIF('Profile-matrices_Condorcet'!$B$2:$B3119,'Profile-matrices_Condorcet'!$B3119),MATCH(INDEX('numeric possibilities'!G$3:G$1298,VLOOKUP($B3119,'numeric possibilities'!$C$3:$G$1298,1)),'VBA code_permu_wo_repettn'!$AO$2:$AT$2))</f>
        <v>B</v>
      </c>
      <c r="H3119" t="s">
        <v>15</v>
      </c>
      <c r="I3119" t="str">
        <f>IF(I3118&gt;J3118,$I$1,IF(I3118&lt;J3118,$J$1,0))</f>
        <v>B</v>
      </c>
      <c r="K3119" t="str">
        <f>IF(K3118&gt;L3118,$K$1,IF(K3118&lt;L3118,$L$1,0))</f>
        <v>C</v>
      </c>
      <c r="M3119" t="str">
        <f>IF(M3118&gt;N3118,$M$1,IF(M3118&lt;N3118,$N$1,0))</f>
        <v>D</v>
      </c>
      <c r="O3119" t="str">
        <f>IF(O3118&gt;P3118,$O$1,IF(O3118&lt;P3118,$P$1,0))</f>
        <v>C</v>
      </c>
      <c r="Q3119" t="str">
        <f>IF(Q3118&gt;R3118,$Q$1,IF(Q3118&lt;R3118,$R$1,0))</f>
        <v>B</v>
      </c>
      <c r="S3119" t="str">
        <f>IF(S3118&gt;T3118,$S$1,IF(S3118&lt;T3118,$T$1,0))</f>
        <v>C</v>
      </c>
    </row>
    <row r="3120" spans="1:20" x14ac:dyDescent="0.25">
      <c r="A3120">
        <f t="shared" si="98"/>
        <v>3119</v>
      </c>
      <c r="B3120">
        <f t="shared" si="99"/>
        <v>780</v>
      </c>
      <c r="C3120" t="str">
        <f>INDEX('VBA code_permu_wo_repettn'!$T$3:$Y$6,COUNTIF('Profile-matrices_Condorcet'!$B$2:$B3120,'Profile-matrices_Condorcet'!$B3120),MATCH(INDEX('numeric possibilities'!D$3:D$1298,VLOOKUP($B3120,'numeric possibilities'!$C$3:$G$1298,1)),'VBA code_permu_wo_repettn'!$T$2:$Y$2))</f>
        <v>C</v>
      </c>
      <c r="D3120" t="str">
        <f>INDEX('VBA code_permu_wo_repettn'!$AA$3:$AF$6,COUNTIF('Profile-matrices_Condorcet'!$B$2:$B3120,'Profile-matrices_Condorcet'!$B3120),MATCH(INDEX('numeric possibilities'!E$3:E$1298,VLOOKUP($B3120,'numeric possibilities'!$C$3:$G$1298,1)),'VBA code_permu_wo_repettn'!$AA$2:$AF$2))</f>
        <v>D</v>
      </c>
      <c r="E3120" t="str">
        <f>INDEX('VBA code_permu_wo_repettn'!$AH$3:$AM$6,COUNTIF('Profile-matrices_Condorcet'!$B$2:$B3120,'Profile-matrices_Condorcet'!$B3120),MATCH(INDEX('numeric possibilities'!F$3:F$1298,VLOOKUP($B3120,'numeric possibilities'!$C$3:$G$1298,1)),'VBA code_permu_wo_repettn'!$AH$2:$AM$2))</f>
        <v>D</v>
      </c>
      <c r="F3120" t="str">
        <f>INDEX('VBA code_permu_wo_repettn'!$AO$3:$AT$6,COUNTIF('Profile-matrices_Condorcet'!$B$2:$B3120,'Profile-matrices_Condorcet'!$B3120),MATCH(INDEX('numeric possibilities'!G$3:G$1298,VLOOKUP($B3120,'numeric possibilities'!$C$3:$G$1298,1)),'VBA code_permu_wo_repettn'!$AO$2:$AT$2))</f>
        <v>C</v>
      </c>
      <c r="I3120" t="s">
        <v>0</v>
      </c>
      <c r="J3120" t="s">
        <v>1</v>
      </c>
      <c r="K3120" t="s">
        <v>2</v>
      </c>
      <c r="L3120" t="s">
        <v>3</v>
      </c>
    </row>
    <row r="3121" spans="1:20" x14ac:dyDescent="0.25">
      <c r="A3121">
        <f t="shared" si="98"/>
        <v>3120</v>
      </c>
      <c r="B3121">
        <f t="shared" si="99"/>
        <v>780</v>
      </c>
      <c r="C3121" t="str">
        <f>INDEX('VBA code_permu_wo_repettn'!$T$3:$Y$6,COUNTIF('Profile-matrices_Condorcet'!$B$2:$B3121,'Profile-matrices_Condorcet'!$B3121),MATCH(INDEX('numeric possibilities'!D$3:D$1298,VLOOKUP($B3121,'numeric possibilities'!$C$3:$G$1298,1)),'VBA code_permu_wo_repettn'!$T$2:$Y$2))</f>
        <v>B</v>
      </c>
      <c r="D3121" t="str">
        <f>INDEX('VBA code_permu_wo_repettn'!$AA$3:$AF$6,COUNTIF('Profile-matrices_Condorcet'!$B$2:$B3121,'Profile-matrices_Condorcet'!$B3121),MATCH(INDEX('numeric possibilities'!E$3:E$1298,VLOOKUP($B3121,'numeric possibilities'!$C$3:$G$1298,1)),'VBA code_permu_wo_repettn'!$AA$2:$AF$2))</f>
        <v>A</v>
      </c>
      <c r="E3121" t="str">
        <f>INDEX('VBA code_permu_wo_repettn'!$AH$3:$AM$6,COUNTIF('Profile-matrices_Condorcet'!$B$2:$B3121,'Profile-matrices_Condorcet'!$B3121),MATCH(INDEX('numeric possibilities'!F$3:F$1298,VLOOKUP($B3121,'numeric possibilities'!$C$3:$G$1298,1)),'VBA code_permu_wo_repettn'!$AH$2:$AM$2))</f>
        <v>A</v>
      </c>
      <c r="F3121" t="str">
        <f>INDEX('VBA code_permu_wo_repettn'!$AO$3:$AT$6,COUNTIF('Profile-matrices_Condorcet'!$B$2:$B3121,'Profile-matrices_Condorcet'!$B3121),MATCH(INDEX('numeric possibilities'!G$3:G$1298,VLOOKUP($B3121,'numeric possibilities'!$C$3:$G$1298,1)),'VBA code_permu_wo_repettn'!$AO$2:$AT$2))</f>
        <v>A</v>
      </c>
      <c r="G3121" t="str">
        <f>IF(MAX(I3121:L3121)&gt;='numeric possibilities'!$B$4/2,INDEX('Profile-matrices_Condorcet'!I3120:L3120,1,MATCH(MAX('Profile-matrices_Condorcet'!I3121:L3121),'Profile-matrices_Condorcet'!I3121:L3121,0)),"NCW")</f>
        <v>C</v>
      </c>
      <c r="H3121" t="s">
        <v>13</v>
      </c>
      <c r="I3121" s="3">
        <f>COUNTIF($I3119:$S3119,I3120)</f>
        <v>0</v>
      </c>
      <c r="J3121" s="3">
        <f>COUNTIF($I3119:$S3119,J3120)</f>
        <v>2</v>
      </c>
      <c r="K3121" s="3">
        <f>COUNTIF($I3119:$S3119,K3120)</f>
        <v>3</v>
      </c>
      <c r="L3121" s="3">
        <f>COUNTIF($I3119:$S3119,L3120)</f>
        <v>1</v>
      </c>
    </row>
    <row r="3122" spans="1:20" x14ac:dyDescent="0.25">
      <c r="A3122">
        <f t="shared" si="98"/>
        <v>3121</v>
      </c>
      <c r="B3122">
        <f t="shared" si="99"/>
        <v>781</v>
      </c>
      <c r="C3122" t="str">
        <f>INDEX('VBA code_permu_wo_repettn'!$T$3:$Y$6,COUNTIF('Profile-matrices_Condorcet'!$B$2:$B3122,'Profile-matrices_Condorcet'!$B3122),MATCH(INDEX('numeric possibilities'!D$3:D$1298,VLOOKUP($B3122,'numeric possibilities'!$C$3:$G$1298,1)),'VBA code_permu_wo_repettn'!$T$2:$Y$2))</f>
        <v>A</v>
      </c>
      <c r="D3122" t="str">
        <f>INDEX('VBA code_permu_wo_repettn'!$AA$3:$AF$6,COUNTIF('Profile-matrices_Condorcet'!$B$2:$B3122,'Profile-matrices_Condorcet'!$B3122),MATCH(INDEX('numeric possibilities'!E$3:E$1298,VLOOKUP($B3122,'numeric possibilities'!$C$3:$G$1298,1)),'VBA code_permu_wo_repettn'!$AA$2:$AF$2))</f>
        <v>B</v>
      </c>
      <c r="E3122" t="str">
        <f>INDEX('VBA code_permu_wo_repettn'!$AH$3:$AM$6,COUNTIF('Profile-matrices_Condorcet'!$B$2:$B3122,'Profile-matrices_Condorcet'!$B3122),MATCH(INDEX('numeric possibilities'!F$3:F$1298,VLOOKUP($B3122,'numeric possibilities'!$C$3:$G$1298,1)),'VBA code_permu_wo_repettn'!$AH$2:$AM$2))</f>
        <v>C</v>
      </c>
      <c r="F3122" t="str">
        <f>INDEX('VBA code_permu_wo_repettn'!$AO$3:$AT$6,COUNTIF('Profile-matrices_Condorcet'!$B$2:$B3122,'Profile-matrices_Condorcet'!$B3122),MATCH(INDEX('numeric possibilities'!G$3:G$1298,VLOOKUP($B3122,'numeric possibilities'!$C$3:$G$1298,1)),'VBA code_permu_wo_repettn'!$AO$2:$AT$2))</f>
        <v>D</v>
      </c>
      <c r="H3122" t="s">
        <v>14</v>
      </c>
      <c r="I3122" s="3">
        <f>IF(MATCH(I$1,$C3122:$C3125,0)&lt;(MATCH(J$1,$C3122:$C3125,0)),1*a_vote,0)+IF(MATCH(I$1,$D3122:$D3125,0)&lt;MATCH(J$1,$D3122:$D3125,0),1*b_vote,0)+IF(MATCH(I$1,$E3122:$E3125,0)&lt;MATCH(J$1,$E3122:$E3125,0),1*c_vote,0)+IF(MATCH(I$1,$F3122:$F3125,0)&lt;MATCH(J$1,$F3122:$F3125,0),1*d_vote,0)</f>
        <v>0.27</v>
      </c>
      <c r="J3122" s="3">
        <f>IF(MATCH(I$1,$C3122:$C3125,0)&gt;(MATCH(J$1,$C3122:$C3125,0)),1*a_vote,0)+IF(MATCH(I$1,$D3122:$D3125,0)&gt;MATCH(J$1,$D3122:$D3125,0),1*b_vote,0)+IF(MATCH(I$1,$E3122:$E3125,0)&gt;MATCH(J$1,$E3122:$E3125,0),1*c_vote,0)+IF(MATCH(I$1,$F3122:$F3125,0)&gt;MATCH(J$1,$F3122:$F3125,0),1*d_vote,0)</f>
        <v>0.73</v>
      </c>
      <c r="K3122" s="3">
        <f>IF(MATCH($K$1,$C3122:$C3125,0)&lt;(MATCH($L$1,$C3122:$C3125,0)),1*a_vote,0)+IF(MATCH($K$1,$D3122:$D3125,0)&lt;MATCH($L$1,$D3122:$D3125,0),1*b_vote,0)+IF(MATCH($K$1,$E3122:$E3125,0)&lt;MATCH($L$1,$E3122:$E3125,0),1*c_vote,0)+IF(MATCH($K$1,$F3122:$F3125,0)&lt;MATCH($L$1,$F3122:$F3125,0),1*d_vote,0)</f>
        <v>0.53</v>
      </c>
      <c r="L3122" s="3">
        <f>IF(MATCH(K$1,$C3122:$C3125,0)&gt;(MATCH(L$1,$C3122:$C3125,0)),1*a_vote,0)+IF(MATCH(K$1,$D3122:$D3125,0)&gt;MATCH(L$1,$D3122:$D3125,0),1*b_vote,0)+IF(MATCH(K$1,$E3122:$E3125,0)&gt;MATCH(L$1,$E3122:$E3125,0),1*c_vote,0)+IF(MATCH(K$1,$F3122:$F3125,0)&gt;MATCH(L$1,$F3122:$F3125,0),1*d_vote,0)</f>
        <v>0.47</v>
      </c>
      <c r="M3122" s="3">
        <f>IF(MATCH($M$1,$C3122:$C3125,0)&lt;(MATCH($N$1,$C3122:$C3125,0)),1*a_vote,0)+IF(MATCH($M$1,$D3122:$D3125,0)&lt;MATCH($N$1,$D3122:$D3125,0),1*b_vote,0)+IF(MATCH($M$1,$E3122:$E3125,0)&lt;MATCH($N$1,$E3122:$E3125,0),1*c_vote,0)+IF(MATCH($M$1,$F3122:$F3125,0)&lt;MATCH($N$1,$F3122:$F3125,0),1*d_vote,0)</f>
        <v>0.27</v>
      </c>
      <c r="N3122" s="3">
        <f>IF(MATCH(M$1,$C3122:$C3125,0)&gt;(MATCH(N$1,$C3122:$C3125,0)),1*a_vote,0)+IF(MATCH(M$1,$D3122:$D3125,0)&gt;MATCH(N$1,$D3122:$D3125,0),1*b_vote,0)+IF(MATCH(M$1,$E3122:$E3125,0)&gt;MATCH(N$1,$E3122:$E3125,0),1*c_vote,0)+IF(MATCH(M$1,$F3122:$F3125,0)&gt;MATCH(N$1,$F3122:$F3125,0),1*d_vote,0)</f>
        <v>0.73</v>
      </c>
      <c r="O3122" s="3">
        <f>IF(MATCH($O$1,$C3122:$C3125,0)&lt;(MATCH($P$1,$C3122:$C3125,0)),1*a_vote,0)+IF(MATCH($O$1,$D3122:$D3125,0)&lt;MATCH($P$1,$D3122:$D3125,0),1*b_vote,0)+IF(MATCH($O$1,$E3122:$E3125,0)&lt;MATCH($P$1,$E3122:$E3125,0),1*c_vote,0)+IF(MATCH($O$1,$F3122:$F3125,0)&lt;MATCH($P$1,$F3122:$F3125,0),1*d_vote,0)</f>
        <v>0.75</v>
      </c>
      <c r="P3122" s="3">
        <f>IF(MATCH(O$1,$C3122:$C3125,0)&gt;(MATCH(P$1,$C3122:$C3125,0)),1*a_vote,0)+IF(MATCH(O$1,$D3122:$D3125,0)&gt;MATCH(P$1,$D3122:$D3125,0),1*b_vote,0)+IF(MATCH(O$1,$E3122:$E3125,0)&gt;MATCH(P$1,$E3122:$E3125,0),1*c_vote,0)+IF(MATCH(O$1,$F3122:$F3125,0)&gt;MATCH(P$1,$F3122:$F3125,0),1*d_vote,0)</f>
        <v>0.25</v>
      </c>
      <c r="Q3122" s="3">
        <f>IF(MATCH($Q$1,$C3122:$C3125,0)&lt;(MATCH($R$1,$C3122:$C3125,0)),1*a_vote,0)+IF(MATCH($Q$1,$D3122:$D3125,0)&lt;MATCH($R$1,$D3122:$D3125,0),1*b_vote,0)+IF(MATCH($Q$1,$E3122:$E3125,0)&lt;MATCH($R$1,$E3122:$E3125,0),1*c_vote,0)+IF(MATCH($Q$1,$F3122:$F3125,0)&lt;MATCH($R$1,$F3122:$F3125,0),1*d_vote,0)</f>
        <v>0.78</v>
      </c>
      <c r="R3122" s="3">
        <f>IF(MATCH(Q$1,$C3122:$C3125,0)&gt;(MATCH(R$1,$C3122:$C3125,0)),1*a_vote,0)+IF(MATCH(Q$1,$D3122:$D3125,0)&gt;MATCH(R$1,$D3122:$D3125,0),1*b_vote,0)+IF(MATCH(Q$1,$E3122:$E3125,0)&gt;MATCH(R$1,$E3122:$E3125,0),1*c_vote,0)+IF(MATCH(Q$1,$F3122:$F3125,0)&gt;MATCH(R$1,$F3122:$F3125,0),1*d_vote,0)</f>
        <v>0.21999999999999997</v>
      </c>
      <c r="S3122" s="3">
        <f>IF(MATCH($S$1,$C3122:$C3125,0)&lt;(MATCH($T$1,$C3122:$C3125,0)),1*a_vote,0)+IF(MATCH($S$1,$D3122:$D3125,0)&lt;MATCH($T$1,$D3122:$D3125,0),1*b_vote,0)+IF(MATCH($S$1,$E3122:$E3125,0)&lt;MATCH($T$1,$E3122:$E3125,0),1*c_vote,0)+IF(MATCH($S$1,$F3122:$F3125,0)&lt;MATCH($T$1,$F3122:$F3125,0),1*d_vote,0)</f>
        <v>0.52</v>
      </c>
      <c r="T3122" s="3">
        <f>IF(MATCH(S$1,$C3122:$C3125,0)&gt;(MATCH(T$1,$C3122:$C3125,0)),1*a_vote,0)+IF(MATCH(S$1,$D3122:$D3125,0)&gt;MATCH(T$1,$D3122:$D3125,0),1*b_vote,0)+IF(MATCH(S$1,$E3122:$E3125,0)&gt;MATCH(T$1,$E3122:$E3125,0),1*c_vote,0)+IF(MATCH(S$1,$F3122:$F3125,0)&gt;MATCH(T$1,$F3122:$F3125,0),1*d_vote,0)</f>
        <v>0.48</v>
      </c>
    </row>
    <row r="3123" spans="1:20" x14ac:dyDescent="0.25">
      <c r="A3123">
        <f t="shared" si="98"/>
        <v>3122</v>
      </c>
      <c r="B3123">
        <f t="shared" si="99"/>
        <v>781</v>
      </c>
      <c r="C3123" t="str">
        <f>INDEX('VBA code_permu_wo_repettn'!$T$3:$Y$6,COUNTIF('Profile-matrices_Condorcet'!$B$2:$B3123,'Profile-matrices_Condorcet'!$B3123),MATCH(INDEX('numeric possibilities'!D$3:D$1298,VLOOKUP($B3123,'numeric possibilities'!$C$3:$G$1298,1)),'VBA code_permu_wo_repettn'!$T$2:$Y$2))</f>
        <v>B</v>
      </c>
      <c r="D3123" t="str">
        <f>INDEX('VBA code_permu_wo_repettn'!$AA$3:$AF$6,COUNTIF('Profile-matrices_Condorcet'!$B$2:$B3123,'Profile-matrices_Condorcet'!$B3123),MATCH(INDEX('numeric possibilities'!E$3:E$1298,VLOOKUP($B3123,'numeric possibilities'!$C$3:$G$1298,1)),'VBA code_permu_wo_repettn'!$AA$2:$AF$2))</f>
        <v>D</v>
      </c>
      <c r="E3123" t="str">
        <f>INDEX('VBA code_permu_wo_repettn'!$AH$3:$AM$6,COUNTIF('Profile-matrices_Condorcet'!$B$2:$B3123,'Profile-matrices_Condorcet'!$B3123),MATCH(INDEX('numeric possibilities'!F$3:F$1298,VLOOKUP($B3123,'numeric possibilities'!$C$3:$G$1298,1)),'VBA code_permu_wo_repettn'!$AH$2:$AM$2))</f>
        <v>B</v>
      </c>
      <c r="F3123" t="str">
        <f>INDEX('VBA code_permu_wo_repettn'!$AO$3:$AT$6,COUNTIF('Profile-matrices_Condorcet'!$B$2:$B3123,'Profile-matrices_Condorcet'!$B3123),MATCH(INDEX('numeric possibilities'!G$3:G$1298,VLOOKUP($B3123,'numeric possibilities'!$C$3:$G$1298,1)),'VBA code_permu_wo_repettn'!$AO$2:$AT$2))</f>
        <v>B</v>
      </c>
      <c r="H3123" t="s">
        <v>15</v>
      </c>
      <c r="I3123" t="str">
        <f>IF(I3122&gt;J3122,$I$1,IF(I3122&lt;J3122,$J$1,0))</f>
        <v>B</v>
      </c>
      <c r="K3123" t="str">
        <f>IF(K3122&gt;L3122,$K$1,IF(K3122&lt;L3122,$L$1,0))</f>
        <v>A</v>
      </c>
      <c r="M3123" t="str">
        <f>IF(M3122&gt;N3122,$M$1,IF(M3122&lt;N3122,$N$1,0))</f>
        <v>D</v>
      </c>
      <c r="O3123" t="str">
        <f>IF(O3122&gt;P3122,$O$1,IF(O3122&lt;P3122,$P$1,0))</f>
        <v>B</v>
      </c>
      <c r="Q3123" t="str">
        <f>IF(Q3122&gt;R3122,$Q$1,IF(Q3122&lt;R3122,$R$1,0))</f>
        <v>B</v>
      </c>
      <c r="S3123" t="str">
        <f>IF(S3122&gt;T3122,$S$1,IF(S3122&lt;T3122,$T$1,0))</f>
        <v>C</v>
      </c>
    </row>
    <row r="3124" spans="1:20" x14ac:dyDescent="0.25">
      <c r="A3124">
        <f t="shared" si="98"/>
        <v>3123</v>
      </c>
      <c r="B3124">
        <f t="shared" si="99"/>
        <v>781</v>
      </c>
      <c r="C3124" t="str">
        <f>INDEX('VBA code_permu_wo_repettn'!$T$3:$Y$6,COUNTIF('Profile-matrices_Condorcet'!$B$2:$B3124,'Profile-matrices_Condorcet'!$B3124),MATCH(INDEX('numeric possibilities'!D$3:D$1298,VLOOKUP($B3124,'numeric possibilities'!$C$3:$G$1298,1)),'VBA code_permu_wo_repettn'!$T$2:$Y$2))</f>
        <v>C</v>
      </c>
      <c r="D3124" t="str">
        <f>INDEX('VBA code_permu_wo_repettn'!$AA$3:$AF$6,COUNTIF('Profile-matrices_Condorcet'!$B$2:$B3124,'Profile-matrices_Condorcet'!$B3124),MATCH(INDEX('numeric possibilities'!E$3:E$1298,VLOOKUP($B3124,'numeric possibilities'!$C$3:$G$1298,1)),'VBA code_permu_wo_repettn'!$AA$2:$AF$2))</f>
        <v>A</v>
      </c>
      <c r="E3124" t="str">
        <f>INDEX('VBA code_permu_wo_repettn'!$AH$3:$AM$6,COUNTIF('Profile-matrices_Condorcet'!$B$2:$B3124,'Profile-matrices_Condorcet'!$B3124),MATCH(INDEX('numeric possibilities'!F$3:F$1298,VLOOKUP($B3124,'numeric possibilities'!$C$3:$G$1298,1)),'VBA code_permu_wo_repettn'!$AH$2:$AM$2))</f>
        <v>D</v>
      </c>
      <c r="F3124" t="str">
        <f>INDEX('VBA code_permu_wo_repettn'!$AO$3:$AT$6,COUNTIF('Profile-matrices_Condorcet'!$B$2:$B3124,'Profile-matrices_Condorcet'!$B3124),MATCH(INDEX('numeric possibilities'!G$3:G$1298,VLOOKUP($B3124,'numeric possibilities'!$C$3:$G$1298,1)),'VBA code_permu_wo_repettn'!$AO$2:$AT$2))</f>
        <v>C</v>
      </c>
      <c r="I3124" t="s">
        <v>0</v>
      </c>
      <c r="J3124" t="s">
        <v>1</v>
      </c>
      <c r="K3124" t="s">
        <v>2</v>
      </c>
      <c r="L3124" t="s">
        <v>3</v>
      </c>
    </row>
    <row r="3125" spans="1:20" x14ac:dyDescent="0.25">
      <c r="A3125">
        <f t="shared" si="98"/>
        <v>3124</v>
      </c>
      <c r="B3125">
        <f t="shared" si="99"/>
        <v>781</v>
      </c>
      <c r="C3125" t="str">
        <f>INDEX('VBA code_permu_wo_repettn'!$T$3:$Y$6,COUNTIF('Profile-matrices_Condorcet'!$B$2:$B3125,'Profile-matrices_Condorcet'!$B3125),MATCH(INDEX('numeric possibilities'!D$3:D$1298,VLOOKUP($B3125,'numeric possibilities'!$C$3:$G$1298,1)),'VBA code_permu_wo_repettn'!$T$2:$Y$2))</f>
        <v>D</v>
      </c>
      <c r="D3125" t="str">
        <f>INDEX('VBA code_permu_wo_repettn'!$AA$3:$AF$6,COUNTIF('Profile-matrices_Condorcet'!$B$2:$B3125,'Profile-matrices_Condorcet'!$B3125),MATCH(INDEX('numeric possibilities'!E$3:E$1298,VLOOKUP($B3125,'numeric possibilities'!$C$3:$G$1298,1)),'VBA code_permu_wo_repettn'!$AA$2:$AF$2))</f>
        <v>C</v>
      </c>
      <c r="E3125" t="str">
        <f>INDEX('VBA code_permu_wo_repettn'!$AH$3:$AM$6,COUNTIF('Profile-matrices_Condorcet'!$B$2:$B3125,'Profile-matrices_Condorcet'!$B3125),MATCH(INDEX('numeric possibilities'!F$3:F$1298,VLOOKUP($B3125,'numeric possibilities'!$C$3:$G$1298,1)),'VBA code_permu_wo_repettn'!$AH$2:$AM$2))</f>
        <v>A</v>
      </c>
      <c r="F3125" t="str">
        <f>INDEX('VBA code_permu_wo_repettn'!$AO$3:$AT$6,COUNTIF('Profile-matrices_Condorcet'!$B$2:$B3125,'Profile-matrices_Condorcet'!$B3125),MATCH(INDEX('numeric possibilities'!G$3:G$1298,VLOOKUP($B3125,'numeric possibilities'!$C$3:$G$1298,1)),'VBA code_permu_wo_repettn'!$AO$2:$AT$2))</f>
        <v>A</v>
      </c>
      <c r="G3125" t="str">
        <f>IF(MAX(I3125:L3125)&gt;='numeric possibilities'!$B$4/2,INDEX('Profile-matrices_Condorcet'!I3124:L3124,1,MATCH(MAX('Profile-matrices_Condorcet'!I3125:L3125),'Profile-matrices_Condorcet'!I3125:L3125,0)),"NCW")</f>
        <v>B</v>
      </c>
      <c r="H3125" t="s">
        <v>13</v>
      </c>
      <c r="I3125" s="3">
        <f>COUNTIF($I3123:$S3123,I3124)</f>
        <v>1</v>
      </c>
      <c r="J3125" s="3">
        <f>COUNTIF($I3123:$S3123,J3124)</f>
        <v>3</v>
      </c>
      <c r="K3125" s="3">
        <f>COUNTIF($I3123:$S3123,K3124)</f>
        <v>1</v>
      </c>
      <c r="L3125" s="3">
        <f>COUNTIF($I3123:$S3123,L3124)</f>
        <v>1</v>
      </c>
    </row>
    <row r="3126" spans="1:20" x14ac:dyDescent="0.25">
      <c r="A3126">
        <f t="shared" si="98"/>
        <v>3125</v>
      </c>
      <c r="B3126">
        <f t="shared" si="99"/>
        <v>782</v>
      </c>
      <c r="C3126" t="str">
        <f>INDEX('VBA code_permu_wo_repettn'!$T$3:$Y$6,COUNTIF('Profile-matrices_Condorcet'!$B$2:$B3126,'Profile-matrices_Condorcet'!$B3126),MATCH(INDEX('numeric possibilities'!D$3:D$1298,VLOOKUP($B3126,'numeric possibilities'!$C$3:$G$1298,1)),'VBA code_permu_wo_repettn'!$T$2:$Y$2))</f>
        <v>A</v>
      </c>
      <c r="D3126" t="str">
        <f>INDEX('VBA code_permu_wo_repettn'!$AA$3:$AF$6,COUNTIF('Profile-matrices_Condorcet'!$B$2:$B3126,'Profile-matrices_Condorcet'!$B3126),MATCH(INDEX('numeric possibilities'!E$3:E$1298,VLOOKUP($B3126,'numeric possibilities'!$C$3:$G$1298,1)),'VBA code_permu_wo_repettn'!$AA$2:$AF$2))</f>
        <v>B</v>
      </c>
      <c r="E3126" t="str">
        <f>INDEX('VBA code_permu_wo_repettn'!$AH$3:$AM$6,COUNTIF('Profile-matrices_Condorcet'!$B$2:$B3126,'Profile-matrices_Condorcet'!$B3126),MATCH(INDEX('numeric possibilities'!F$3:F$1298,VLOOKUP($B3126,'numeric possibilities'!$C$3:$G$1298,1)),'VBA code_permu_wo_repettn'!$AH$2:$AM$2))</f>
        <v>C</v>
      </c>
      <c r="F3126" t="str">
        <f>INDEX('VBA code_permu_wo_repettn'!$AO$3:$AT$6,COUNTIF('Profile-matrices_Condorcet'!$B$2:$B3126,'Profile-matrices_Condorcet'!$B3126),MATCH(INDEX('numeric possibilities'!G$3:G$1298,VLOOKUP($B3126,'numeric possibilities'!$C$3:$G$1298,1)),'VBA code_permu_wo_repettn'!$AO$2:$AT$2))</f>
        <v>D</v>
      </c>
      <c r="H3126" t="s">
        <v>14</v>
      </c>
      <c r="I3126" s="3">
        <f>IF(MATCH(I$1,$C3126:$C3129,0)&lt;(MATCH(J$1,$C3126:$C3129,0)),1*a_vote,0)+IF(MATCH(I$1,$D3126:$D3129,0)&lt;MATCH(J$1,$D3126:$D3129,0),1*b_vote,0)+IF(MATCH(I$1,$E3126:$E3129,0)&lt;MATCH(J$1,$E3126:$E3129,0),1*c_vote,0)+IF(MATCH(I$1,$F3126:$F3129,0)&lt;MATCH(J$1,$F3126:$F3129,0),1*d_vote,0)</f>
        <v>0.27</v>
      </c>
      <c r="J3126" s="3">
        <f>IF(MATCH(I$1,$C3126:$C3129,0)&gt;(MATCH(J$1,$C3126:$C3129,0)),1*a_vote,0)+IF(MATCH(I$1,$D3126:$D3129,0)&gt;MATCH(J$1,$D3126:$D3129,0),1*b_vote,0)+IF(MATCH(I$1,$E3126:$E3129,0)&gt;MATCH(J$1,$E3126:$E3129,0),1*c_vote,0)+IF(MATCH(I$1,$F3126:$F3129,0)&gt;MATCH(J$1,$F3126:$F3129,0),1*d_vote,0)</f>
        <v>0.73</v>
      </c>
      <c r="K3126" s="3">
        <f>IF(MATCH($K$1,$C3126:$C3129,0)&lt;(MATCH($L$1,$C3126:$C3129,0)),1*a_vote,0)+IF(MATCH($K$1,$D3126:$D3129,0)&lt;MATCH($L$1,$D3126:$D3129,0),1*b_vote,0)+IF(MATCH($K$1,$E3126:$E3129,0)&lt;MATCH($L$1,$E3126:$E3129,0),1*c_vote,0)+IF(MATCH($K$1,$F3126:$F3129,0)&lt;MATCH($L$1,$F3126:$F3129,0),1*d_vote,0)</f>
        <v>0.53</v>
      </c>
      <c r="L3126" s="3">
        <f>IF(MATCH(K$1,$C3126:$C3129,0)&gt;(MATCH(L$1,$C3126:$C3129,0)),1*a_vote,0)+IF(MATCH(K$1,$D3126:$D3129,0)&gt;MATCH(L$1,$D3126:$D3129,0),1*b_vote,0)+IF(MATCH(K$1,$E3126:$E3129,0)&gt;MATCH(L$1,$E3126:$E3129,0),1*c_vote,0)+IF(MATCH(K$1,$F3126:$F3129,0)&gt;MATCH(L$1,$F3126:$F3129,0),1*d_vote,0)</f>
        <v>0.47</v>
      </c>
      <c r="M3126" s="3">
        <f>IF(MATCH($M$1,$C3126:$C3129,0)&lt;(MATCH($N$1,$C3126:$C3129,0)),1*a_vote,0)+IF(MATCH($M$1,$D3126:$D3129,0)&lt;MATCH($N$1,$D3126:$D3129,0),1*b_vote,0)+IF(MATCH($M$1,$E3126:$E3129,0)&lt;MATCH($N$1,$E3126:$E3129,0),1*c_vote,0)+IF(MATCH($M$1,$F3126:$F3129,0)&lt;MATCH($N$1,$F3126:$F3129,0),1*d_vote,0)</f>
        <v>0.27</v>
      </c>
      <c r="N3126" s="3">
        <f>IF(MATCH(M$1,$C3126:$C3129,0)&gt;(MATCH(N$1,$C3126:$C3129,0)),1*a_vote,0)+IF(MATCH(M$1,$D3126:$D3129,0)&gt;MATCH(N$1,$D3126:$D3129,0),1*b_vote,0)+IF(MATCH(M$1,$E3126:$E3129,0)&gt;MATCH(N$1,$E3126:$E3129,0),1*c_vote,0)+IF(MATCH(M$1,$F3126:$F3129,0)&gt;MATCH(N$1,$F3126:$F3129,0),1*d_vote,0)</f>
        <v>0.73</v>
      </c>
      <c r="O3126" s="3">
        <f>IF(MATCH($O$1,$C3126:$C3129,0)&lt;(MATCH($P$1,$C3126:$C3129,0)),1*a_vote,0)+IF(MATCH($O$1,$D3126:$D3129,0)&lt;MATCH($P$1,$D3126:$D3129,0),1*b_vote,0)+IF(MATCH($O$1,$E3126:$E3129,0)&lt;MATCH($P$1,$E3126:$E3129,0),1*c_vote,0)+IF(MATCH($O$1,$F3126:$F3129,0)&lt;MATCH($P$1,$F3126:$F3129,0),1*d_vote,0)</f>
        <v>0.75</v>
      </c>
      <c r="P3126" s="3">
        <f>IF(MATCH(O$1,$C3126:$C3129,0)&gt;(MATCH(P$1,$C3126:$C3129,0)),1*a_vote,0)+IF(MATCH(O$1,$D3126:$D3129,0)&gt;MATCH(P$1,$D3126:$D3129,0),1*b_vote,0)+IF(MATCH(O$1,$E3126:$E3129,0)&gt;MATCH(P$1,$E3126:$E3129,0),1*c_vote,0)+IF(MATCH(O$1,$F3126:$F3129,0)&gt;MATCH(P$1,$F3126:$F3129,0),1*d_vote,0)</f>
        <v>0.25</v>
      </c>
      <c r="Q3126" s="3">
        <f>IF(MATCH($Q$1,$C3126:$C3129,0)&lt;(MATCH($R$1,$C3126:$C3129,0)),1*a_vote,0)+IF(MATCH($Q$1,$D3126:$D3129,0)&lt;MATCH($R$1,$D3126:$D3129,0),1*b_vote,0)+IF(MATCH($Q$1,$E3126:$E3129,0)&lt;MATCH($R$1,$E3126:$E3129,0),1*c_vote,0)+IF(MATCH($Q$1,$F3126:$F3129,0)&lt;MATCH($R$1,$F3126:$F3129,0),1*d_vote,0)</f>
        <v>0.78</v>
      </c>
      <c r="R3126" s="3">
        <f>IF(MATCH(Q$1,$C3126:$C3129,0)&gt;(MATCH(R$1,$C3126:$C3129,0)),1*a_vote,0)+IF(MATCH(Q$1,$D3126:$D3129,0)&gt;MATCH(R$1,$D3126:$D3129,0),1*b_vote,0)+IF(MATCH(Q$1,$E3126:$E3129,0)&gt;MATCH(R$1,$E3126:$E3129,0),1*c_vote,0)+IF(MATCH(Q$1,$F3126:$F3129,0)&gt;MATCH(R$1,$F3126:$F3129,0),1*d_vote,0)</f>
        <v>0.21999999999999997</v>
      </c>
      <c r="S3126" s="3">
        <f>IF(MATCH($S$1,$C3126:$C3129,0)&lt;(MATCH($T$1,$C3126:$C3129,0)),1*a_vote,0)+IF(MATCH($S$1,$D3126:$D3129,0)&lt;MATCH($T$1,$D3126:$D3129,0),1*b_vote,0)+IF(MATCH($S$1,$E3126:$E3129,0)&lt;MATCH($T$1,$E3126:$E3129,0),1*c_vote,0)+IF(MATCH($S$1,$F3126:$F3129,0)&lt;MATCH($T$1,$F3126:$F3129,0),1*d_vote,0)</f>
        <v>0.25</v>
      </c>
      <c r="T3126" s="3">
        <f>IF(MATCH(S$1,$C3126:$C3129,0)&gt;(MATCH(T$1,$C3126:$C3129,0)),1*a_vote,0)+IF(MATCH(S$1,$D3126:$D3129,0)&gt;MATCH(T$1,$D3126:$D3129,0),1*b_vote,0)+IF(MATCH(S$1,$E3126:$E3129,0)&gt;MATCH(T$1,$E3126:$E3129,0),1*c_vote,0)+IF(MATCH(S$1,$F3126:$F3129,0)&gt;MATCH(T$1,$F3126:$F3129,0),1*d_vote,0)</f>
        <v>0.75</v>
      </c>
    </row>
    <row r="3127" spans="1:20" x14ac:dyDescent="0.25">
      <c r="A3127">
        <f t="shared" si="98"/>
        <v>3126</v>
      </c>
      <c r="B3127">
        <f t="shared" si="99"/>
        <v>782</v>
      </c>
      <c r="C3127" t="str">
        <f>INDEX('VBA code_permu_wo_repettn'!$T$3:$Y$6,COUNTIF('Profile-matrices_Condorcet'!$B$2:$B3127,'Profile-matrices_Condorcet'!$B3127),MATCH(INDEX('numeric possibilities'!D$3:D$1298,VLOOKUP($B3127,'numeric possibilities'!$C$3:$G$1298,1)),'VBA code_permu_wo_repettn'!$T$2:$Y$2))</f>
        <v>B</v>
      </c>
      <c r="D3127" t="str">
        <f>INDEX('VBA code_permu_wo_repettn'!$AA$3:$AF$6,COUNTIF('Profile-matrices_Condorcet'!$B$2:$B3127,'Profile-matrices_Condorcet'!$B3127),MATCH(INDEX('numeric possibilities'!E$3:E$1298,VLOOKUP($B3127,'numeric possibilities'!$C$3:$G$1298,1)),'VBA code_permu_wo_repettn'!$AA$2:$AF$2))</f>
        <v>D</v>
      </c>
      <c r="E3127" t="str">
        <f>INDEX('VBA code_permu_wo_repettn'!$AH$3:$AM$6,COUNTIF('Profile-matrices_Condorcet'!$B$2:$B3127,'Profile-matrices_Condorcet'!$B3127),MATCH(INDEX('numeric possibilities'!F$3:F$1298,VLOOKUP($B3127,'numeric possibilities'!$C$3:$G$1298,1)),'VBA code_permu_wo_repettn'!$AH$2:$AM$2))</f>
        <v>B</v>
      </c>
      <c r="F3127" t="str">
        <f>INDEX('VBA code_permu_wo_repettn'!$AO$3:$AT$6,COUNTIF('Profile-matrices_Condorcet'!$B$2:$B3127,'Profile-matrices_Condorcet'!$B3127),MATCH(INDEX('numeric possibilities'!G$3:G$1298,VLOOKUP($B3127,'numeric possibilities'!$C$3:$G$1298,1)),'VBA code_permu_wo_repettn'!$AO$2:$AT$2))</f>
        <v>B</v>
      </c>
      <c r="H3127" t="s">
        <v>15</v>
      </c>
      <c r="I3127" t="str">
        <f>IF(I3126&gt;J3126,$I$1,IF(I3126&lt;J3126,$J$1,0))</f>
        <v>B</v>
      </c>
      <c r="K3127" t="str">
        <f>IF(K3126&gt;L3126,$K$1,IF(K3126&lt;L3126,$L$1,0))</f>
        <v>A</v>
      </c>
      <c r="M3127" t="str">
        <f>IF(M3126&gt;N3126,$M$1,IF(M3126&lt;N3126,$N$1,0))</f>
        <v>D</v>
      </c>
      <c r="O3127" t="str">
        <f>IF(O3126&gt;P3126,$O$1,IF(O3126&lt;P3126,$P$1,0))</f>
        <v>B</v>
      </c>
      <c r="Q3127" t="str">
        <f>IF(Q3126&gt;R3126,$Q$1,IF(Q3126&lt;R3126,$R$1,0))</f>
        <v>B</v>
      </c>
      <c r="S3127" t="str">
        <f>IF(S3126&gt;T3126,$S$1,IF(S3126&lt;T3126,$T$1,0))</f>
        <v>D</v>
      </c>
    </row>
    <row r="3128" spans="1:20" x14ac:dyDescent="0.25">
      <c r="A3128">
        <f t="shared" si="98"/>
        <v>3127</v>
      </c>
      <c r="B3128">
        <f t="shared" si="99"/>
        <v>782</v>
      </c>
      <c r="C3128" t="str">
        <f>INDEX('VBA code_permu_wo_repettn'!$T$3:$Y$6,COUNTIF('Profile-matrices_Condorcet'!$B$2:$B3128,'Profile-matrices_Condorcet'!$B3128),MATCH(INDEX('numeric possibilities'!D$3:D$1298,VLOOKUP($B3128,'numeric possibilities'!$C$3:$G$1298,1)),'VBA code_permu_wo_repettn'!$T$2:$Y$2))</f>
        <v>D</v>
      </c>
      <c r="D3128" t="str">
        <f>INDEX('VBA code_permu_wo_repettn'!$AA$3:$AF$6,COUNTIF('Profile-matrices_Condorcet'!$B$2:$B3128,'Profile-matrices_Condorcet'!$B3128),MATCH(INDEX('numeric possibilities'!E$3:E$1298,VLOOKUP($B3128,'numeric possibilities'!$C$3:$G$1298,1)),'VBA code_permu_wo_repettn'!$AA$2:$AF$2))</f>
        <v>A</v>
      </c>
      <c r="E3128" t="str">
        <f>INDEX('VBA code_permu_wo_repettn'!$AH$3:$AM$6,COUNTIF('Profile-matrices_Condorcet'!$B$2:$B3128,'Profile-matrices_Condorcet'!$B3128),MATCH(INDEX('numeric possibilities'!F$3:F$1298,VLOOKUP($B3128,'numeric possibilities'!$C$3:$G$1298,1)),'VBA code_permu_wo_repettn'!$AH$2:$AM$2))</f>
        <v>D</v>
      </c>
      <c r="F3128" t="str">
        <f>INDEX('VBA code_permu_wo_repettn'!$AO$3:$AT$6,COUNTIF('Profile-matrices_Condorcet'!$B$2:$B3128,'Profile-matrices_Condorcet'!$B3128),MATCH(INDEX('numeric possibilities'!G$3:G$1298,VLOOKUP($B3128,'numeric possibilities'!$C$3:$G$1298,1)),'VBA code_permu_wo_repettn'!$AO$2:$AT$2))</f>
        <v>C</v>
      </c>
      <c r="I3128" t="s">
        <v>0</v>
      </c>
      <c r="J3128" t="s">
        <v>1</v>
      </c>
      <c r="K3128" t="s">
        <v>2</v>
      </c>
      <c r="L3128" t="s">
        <v>3</v>
      </c>
    </row>
    <row r="3129" spans="1:20" x14ac:dyDescent="0.25">
      <c r="A3129">
        <f t="shared" si="98"/>
        <v>3128</v>
      </c>
      <c r="B3129">
        <f t="shared" si="99"/>
        <v>782</v>
      </c>
      <c r="C3129" t="str">
        <f>INDEX('VBA code_permu_wo_repettn'!$T$3:$Y$6,COUNTIF('Profile-matrices_Condorcet'!$B$2:$B3129,'Profile-matrices_Condorcet'!$B3129),MATCH(INDEX('numeric possibilities'!D$3:D$1298,VLOOKUP($B3129,'numeric possibilities'!$C$3:$G$1298,1)),'VBA code_permu_wo_repettn'!$T$2:$Y$2))</f>
        <v>C</v>
      </c>
      <c r="D3129" t="str">
        <f>INDEX('VBA code_permu_wo_repettn'!$AA$3:$AF$6,COUNTIF('Profile-matrices_Condorcet'!$B$2:$B3129,'Profile-matrices_Condorcet'!$B3129),MATCH(INDEX('numeric possibilities'!E$3:E$1298,VLOOKUP($B3129,'numeric possibilities'!$C$3:$G$1298,1)),'VBA code_permu_wo_repettn'!$AA$2:$AF$2))</f>
        <v>C</v>
      </c>
      <c r="E3129" t="str">
        <f>INDEX('VBA code_permu_wo_repettn'!$AH$3:$AM$6,COUNTIF('Profile-matrices_Condorcet'!$B$2:$B3129,'Profile-matrices_Condorcet'!$B3129),MATCH(INDEX('numeric possibilities'!F$3:F$1298,VLOOKUP($B3129,'numeric possibilities'!$C$3:$G$1298,1)),'VBA code_permu_wo_repettn'!$AH$2:$AM$2))</f>
        <v>A</v>
      </c>
      <c r="F3129" t="str">
        <f>INDEX('VBA code_permu_wo_repettn'!$AO$3:$AT$6,COUNTIF('Profile-matrices_Condorcet'!$B$2:$B3129,'Profile-matrices_Condorcet'!$B3129),MATCH(INDEX('numeric possibilities'!G$3:G$1298,VLOOKUP($B3129,'numeric possibilities'!$C$3:$G$1298,1)),'VBA code_permu_wo_repettn'!$AO$2:$AT$2))</f>
        <v>A</v>
      </c>
      <c r="G3129" t="str">
        <f>IF(MAX(I3129:L3129)&gt;='numeric possibilities'!$B$4/2,INDEX('Profile-matrices_Condorcet'!I3128:L3128,1,MATCH(MAX('Profile-matrices_Condorcet'!I3129:L3129),'Profile-matrices_Condorcet'!I3129:L3129,0)),"NCW")</f>
        <v>B</v>
      </c>
      <c r="H3129" t="s">
        <v>13</v>
      </c>
      <c r="I3129" s="3">
        <f>COUNTIF($I3127:$S3127,I3128)</f>
        <v>1</v>
      </c>
      <c r="J3129" s="3">
        <f>COUNTIF($I3127:$S3127,J3128)</f>
        <v>3</v>
      </c>
      <c r="K3129" s="3">
        <f>COUNTIF($I3127:$S3127,K3128)</f>
        <v>0</v>
      </c>
      <c r="L3129" s="3">
        <f>COUNTIF($I3127:$S3127,L3128)</f>
        <v>2</v>
      </c>
    </row>
    <row r="3130" spans="1:20" x14ac:dyDescent="0.25">
      <c r="A3130">
        <f t="shared" si="98"/>
        <v>3129</v>
      </c>
      <c r="B3130">
        <f t="shared" si="99"/>
        <v>783</v>
      </c>
      <c r="C3130" t="str">
        <f>INDEX('VBA code_permu_wo_repettn'!$T$3:$Y$6,COUNTIF('Profile-matrices_Condorcet'!$B$2:$B3130,'Profile-matrices_Condorcet'!$B3130),MATCH(INDEX('numeric possibilities'!D$3:D$1298,VLOOKUP($B3130,'numeric possibilities'!$C$3:$G$1298,1)),'VBA code_permu_wo_repettn'!$T$2:$Y$2))</f>
        <v>A</v>
      </c>
      <c r="D3130" t="str">
        <f>INDEX('VBA code_permu_wo_repettn'!$AA$3:$AF$6,COUNTIF('Profile-matrices_Condorcet'!$B$2:$B3130,'Profile-matrices_Condorcet'!$B3130),MATCH(INDEX('numeric possibilities'!E$3:E$1298,VLOOKUP($B3130,'numeric possibilities'!$C$3:$G$1298,1)),'VBA code_permu_wo_repettn'!$AA$2:$AF$2))</f>
        <v>B</v>
      </c>
      <c r="E3130" t="str">
        <f>INDEX('VBA code_permu_wo_repettn'!$AH$3:$AM$6,COUNTIF('Profile-matrices_Condorcet'!$B$2:$B3130,'Profile-matrices_Condorcet'!$B3130),MATCH(INDEX('numeric possibilities'!F$3:F$1298,VLOOKUP($B3130,'numeric possibilities'!$C$3:$G$1298,1)),'VBA code_permu_wo_repettn'!$AH$2:$AM$2))</f>
        <v>C</v>
      </c>
      <c r="F3130" t="str">
        <f>INDEX('VBA code_permu_wo_repettn'!$AO$3:$AT$6,COUNTIF('Profile-matrices_Condorcet'!$B$2:$B3130,'Profile-matrices_Condorcet'!$B3130),MATCH(INDEX('numeric possibilities'!G$3:G$1298,VLOOKUP($B3130,'numeric possibilities'!$C$3:$G$1298,1)),'VBA code_permu_wo_repettn'!$AO$2:$AT$2))</f>
        <v>D</v>
      </c>
      <c r="H3130" t="s">
        <v>14</v>
      </c>
      <c r="I3130" s="3">
        <f>IF(MATCH(I$1,$C3130:$C3133,0)&lt;(MATCH(J$1,$C3130:$C3133,0)),1*a_vote,0)+IF(MATCH(I$1,$D3130:$D3133,0)&lt;MATCH(J$1,$D3130:$D3133,0),1*b_vote,0)+IF(MATCH(I$1,$E3130:$E3133,0)&lt;MATCH(J$1,$E3130:$E3133,0),1*c_vote,0)+IF(MATCH(I$1,$F3130:$F3133,0)&lt;MATCH(J$1,$F3130:$F3133,0),1*d_vote,0)</f>
        <v>0.27</v>
      </c>
      <c r="J3130" s="3">
        <f>IF(MATCH(I$1,$C3130:$C3133,0)&gt;(MATCH(J$1,$C3130:$C3133,0)),1*a_vote,0)+IF(MATCH(I$1,$D3130:$D3133,0)&gt;MATCH(J$1,$D3130:$D3133,0),1*b_vote,0)+IF(MATCH(I$1,$E3130:$E3133,0)&gt;MATCH(J$1,$E3130:$E3133,0),1*c_vote,0)+IF(MATCH(I$1,$F3130:$F3133,0)&gt;MATCH(J$1,$F3130:$F3133,0),1*d_vote,0)</f>
        <v>0.73</v>
      </c>
      <c r="K3130" s="3">
        <f>IF(MATCH($K$1,$C3130:$C3133,0)&lt;(MATCH($L$1,$C3130:$C3133,0)),1*a_vote,0)+IF(MATCH($K$1,$D3130:$D3133,0)&lt;MATCH($L$1,$D3130:$D3133,0),1*b_vote,0)+IF(MATCH($K$1,$E3130:$E3133,0)&lt;MATCH($L$1,$E3130:$E3133,0),1*c_vote,0)+IF(MATCH($K$1,$F3130:$F3133,0)&lt;MATCH($L$1,$F3130:$F3133,0),1*d_vote,0)</f>
        <v>0.53</v>
      </c>
      <c r="L3130" s="3">
        <f>IF(MATCH(K$1,$C3130:$C3133,0)&gt;(MATCH(L$1,$C3130:$C3133,0)),1*a_vote,0)+IF(MATCH(K$1,$D3130:$D3133,0)&gt;MATCH(L$1,$D3130:$D3133,0),1*b_vote,0)+IF(MATCH(K$1,$E3130:$E3133,0)&gt;MATCH(L$1,$E3130:$E3133,0),1*c_vote,0)+IF(MATCH(K$1,$F3130:$F3133,0)&gt;MATCH(L$1,$F3130:$F3133,0),1*d_vote,0)</f>
        <v>0.47</v>
      </c>
      <c r="M3130" s="3">
        <f>IF(MATCH($M$1,$C3130:$C3133,0)&lt;(MATCH($N$1,$C3130:$C3133,0)),1*a_vote,0)+IF(MATCH($M$1,$D3130:$D3133,0)&lt;MATCH($N$1,$D3130:$D3133,0),1*b_vote,0)+IF(MATCH($M$1,$E3130:$E3133,0)&lt;MATCH($N$1,$E3130:$E3133,0),1*c_vote,0)+IF(MATCH($M$1,$F3130:$F3133,0)&lt;MATCH($N$1,$F3130:$F3133,0),1*d_vote,0)</f>
        <v>0.27</v>
      </c>
      <c r="N3130" s="3">
        <f>IF(MATCH(M$1,$C3130:$C3133,0)&gt;(MATCH(N$1,$C3130:$C3133,0)),1*a_vote,0)+IF(MATCH(M$1,$D3130:$D3133,0)&gt;MATCH(N$1,$D3130:$D3133,0),1*b_vote,0)+IF(MATCH(M$1,$E3130:$E3133,0)&gt;MATCH(N$1,$E3130:$E3133,0),1*c_vote,0)+IF(MATCH(M$1,$F3130:$F3133,0)&gt;MATCH(N$1,$F3130:$F3133,0),1*d_vote,0)</f>
        <v>0.73</v>
      </c>
      <c r="O3130" s="3">
        <f>IF(MATCH($O$1,$C3130:$C3133,0)&lt;(MATCH($P$1,$C3130:$C3133,0)),1*a_vote,0)+IF(MATCH($O$1,$D3130:$D3133,0)&lt;MATCH($P$1,$D3130:$D3133,0),1*b_vote,0)+IF(MATCH($O$1,$E3130:$E3133,0)&lt;MATCH($P$1,$E3130:$E3133,0),1*c_vote,0)+IF(MATCH($O$1,$F3130:$F3133,0)&lt;MATCH($P$1,$F3130:$F3133,0),1*d_vote,0)</f>
        <v>0.48</v>
      </c>
      <c r="P3130" s="3">
        <f>IF(MATCH(O$1,$C3130:$C3133,0)&gt;(MATCH(P$1,$C3130:$C3133,0)),1*a_vote,0)+IF(MATCH(O$1,$D3130:$D3133,0)&gt;MATCH(P$1,$D3130:$D3133,0),1*b_vote,0)+IF(MATCH(O$1,$E3130:$E3133,0)&gt;MATCH(P$1,$E3130:$E3133,0),1*c_vote,0)+IF(MATCH(O$1,$F3130:$F3133,0)&gt;MATCH(P$1,$F3130:$F3133,0),1*d_vote,0)</f>
        <v>0.52</v>
      </c>
      <c r="Q3130" s="3">
        <f>IF(MATCH($Q$1,$C3130:$C3133,0)&lt;(MATCH($R$1,$C3130:$C3133,0)),1*a_vote,0)+IF(MATCH($Q$1,$D3130:$D3133,0)&lt;MATCH($R$1,$D3130:$D3133,0),1*b_vote,0)+IF(MATCH($Q$1,$E3130:$E3133,0)&lt;MATCH($R$1,$E3130:$E3133,0),1*c_vote,0)+IF(MATCH($Q$1,$F3130:$F3133,0)&lt;MATCH($R$1,$F3130:$F3133,0),1*d_vote,0)</f>
        <v>0.78</v>
      </c>
      <c r="R3130" s="3">
        <f>IF(MATCH(Q$1,$C3130:$C3133,0)&gt;(MATCH(R$1,$C3130:$C3133,0)),1*a_vote,0)+IF(MATCH(Q$1,$D3130:$D3133,0)&gt;MATCH(R$1,$D3130:$D3133,0),1*b_vote,0)+IF(MATCH(Q$1,$E3130:$E3133,0)&gt;MATCH(R$1,$E3130:$E3133,0),1*c_vote,0)+IF(MATCH(Q$1,$F3130:$F3133,0)&gt;MATCH(R$1,$F3130:$F3133,0),1*d_vote,0)</f>
        <v>0.21999999999999997</v>
      </c>
      <c r="S3130" s="3">
        <f>IF(MATCH($S$1,$C3130:$C3133,0)&lt;(MATCH($T$1,$C3130:$C3133,0)),1*a_vote,0)+IF(MATCH($S$1,$D3130:$D3133,0)&lt;MATCH($T$1,$D3130:$D3133,0),1*b_vote,0)+IF(MATCH($S$1,$E3130:$E3133,0)&lt;MATCH($T$1,$E3130:$E3133,0),1*c_vote,0)+IF(MATCH($S$1,$F3130:$F3133,0)&lt;MATCH($T$1,$F3130:$F3133,0),1*d_vote,0)</f>
        <v>0.52</v>
      </c>
      <c r="T3130" s="3">
        <f>IF(MATCH(S$1,$C3130:$C3133,0)&gt;(MATCH(T$1,$C3130:$C3133,0)),1*a_vote,0)+IF(MATCH(S$1,$D3130:$D3133,0)&gt;MATCH(T$1,$D3130:$D3133,0),1*b_vote,0)+IF(MATCH(S$1,$E3130:$E3133,0)&gt;MATCH(T$1,$E3130:$E3133,0),1*c_vote,0)+IF(MATCH(S$1,$F3130:$F3133,0)&gt;MATCH(T$1,$F3130:$F3133,0),1*d_vote,0)</f>
        <v>0.48</v>
      </c>
    </row>
    <row r="3131" spans="1:20" x14ac:dyDescent="0.25">
      <c r="A3131">
        <f t="shared" si="98"/>
        <v>3130</v>
      </c>
      <c r="B3131">
        <f t="shared" si="99"/>
        <v>783</v>
      </c>
      <c r="C3131" t="str">
        <f>INDEX('VBA code_permu_wo_repettn'!$T$3:$Y$6,COUNTIF('Profile-matrices_Condorcet'!$B$2:$B3131,'Profile-matrices_Condorcet'!$B3131),MATCH(INDEX('numeric possibilities'!D$3:D$1298,VLOOKUP($B3131,'numeric possibilities'!$C$3:$G$1298,1)),'VBA code_permu_wo_repettn'!$T$2:$Y$2))</f>
        <v>C</v>
      </c>
      <c r="D3131" t="str">
        <f>INDEX('VBA code_permu_wo_repettn'!$AA$3:$AF$6,COUNTIF('Profile-matrices_Condorcet'!$B$2:$B3131,'Profile-matrices_Condorcet'!$B3131),MATCH(INDEX('numeric possibilities'!E$3:E$1298,VLOOKUP($B3131,'numeric possibilities'!$C$3:$G$1298,1)),'VBA code_permu_wo_repettn'!$AA$2:$AF$2))</f>
        <v>D</v>
      </c>
      <c r="E3131" t="str">
        <f>INDEX('VBA code_permu_wo_repettn'!$AH$3:$AM$6,COUNTIF('Profile-matrices_Condorcet'!$B$2:$B3131,'Profile-matrices_Condorcet'!$B3131),MATCH(INDEX('numeric possibilities'!F$3:F$1298,VLOOKUP($B3131,'numeric possibilities'!$C$3:$G$1298,1)),'VBA code_permu_wo_repettn'!$AH$2:$AM$2))</f>
        <v>B</v>
      </c>
      <c r="F3131" t="str">
        <f>INDEX('VBA code_permu_wo_repettn'!$AO$3:$AT$6,COUNTIF('Profile-matrices_Condorcet'!$B$2:$B3131,'Profile-matrices_Condorcet'!$B3131),MATCH(INDEX('numeric possibilities'!G$3:G$1298,VLOOKUP($B3131,'numeric possibilities'!$C$3:$G$1298,1)),'VBA code_permu_wo_repettn'!$AO$2:$AT$2))</f>
        <v>B</v>
      </c>
      <c r="H3131" t="s">
        <v>15</v>
      </c>
      <c r="I3131" t="str">
        <f>IF(I3130&gt;J3130,$I$1,IF(I3130&lt;J3130,$J$1,0))</f>
        <v>B</v>
      </c>
      <c r="K3131" t="str">
        <f>IF(K3130&gt;L3130,$K$1,IF(K3130&lt;L3130,$L$1,0))</f>
        <v>A</v>
      </c>
      <c r="M3131" t="str">
        <f>IF(M3130&gt;N3130,$M$1,IF(M3130&lt;N3130,$N$1,0))</f>
        <v>D</v>
      </c>
      <c r="O3131" t="str">
        <f>IF(O3130&gt;P3130,$O$1,IF(O3130&lt;P3130,$P$1,0))</f>
        <v>C</v>
      </c>
      <c r="Q3131" t="str">
        <f>IF(Q3130&gt;R3130,$Q$1,IF(Q3130&lt;R3130,$R$1,0))</f>
        <v>B</v>
      </c>
      <c r="S3131" t="str">
        <f>IF(S3130&gt;T3130,$S$1,IF(S3130&lt;T3130,$T$1,0))</f>
        <v>C</v>
      </c>
    </row>
    <row r="3132" spans="1:20" x14ac:dyDescent="0.25">
      <c r="A3132">
        <f t="shared" si="98"/>
        <v>3131</v>
      </c>
      <c r="B3132">
        <f t="shared" si="99"/>
        <v>783</v>
      </c>
      <c r="C3132" t="str">
        <f>INDEX('VBA code_permu_wo_repettn'!$T$3:$Y$6,COUNTIF('Profile-matrices_Condorcet'!$B$2:$B3132,'Profile-matrices_Condorcet'!$B3132),MATCH(INDEX('numeric possibilities'!D$3:D$1298,VLOOKUP($B3132,'numeric possibilities'!$C$3:$G$1298,1)),'VBA code_permu_wo_repettn'!$T$2:$Y$2))</f>
        <v>B</v>
      </c>
      <c r="D3132" t="str">
        <f>INDEX('VBA code_permu_wo_repettn'!$AA$3:$AF$6,COUNTIF('Profile-matrices_Condorcet'!$B$2:$B3132,'Profile-matrices_Condorcet'!$B3132),MATCH(INDEX('numeric possibilities'!E$3:E$1298,VLOOKUP($B3132,'numeric possibilities'!$C$3:$G$1298,1)),'VBA code_permu_wo_repettn'!$AA$2:$AF$2))</f>
        <v>A</v>
      </c>
      <c r="E3132" t="str">
        <f>INDEX('VBA code_permu_wo_repettn'!$AH$3:$AM$6,COUNTIF('Profile-matrices_Condorcet'!$B$2:$B3132,'Profile-matrices_Condorcet'!$B3132),MATCH(INDEX('numeric possibilities'!F$3:F$1298,VLOOKUP($B3132,'numeric possibilities'!$C$3:$G$1298,1)),'VBA code_permu_wo_repettn'!$AH$2:$AM$2))</f>
        <v>D</v>
      </c>
      <c r="F3132" t="str">
        <f>INDEX('VBA code_permu_wo_repettn'!$AO$3:$AT$6,COUNTIF('Profile-matrices_Condorcet'!$B$2:$B3132,'Profile-matrices_Condorcet'!$B3132),MATCH(INDEX('numeric possibilities'!G$3:G$1298,VLOOKUP($B3132,'numeric possibilities'!$C$3:$G$1298,1)),'VBA code_permu_wo_repettn'!$AO$2:$AT$2))</f>
        <v>C</v>
      </c>
      <c r="I3132" t="s">
        <v>0</v>
      </c>
      <c r="J3132" t="s">
        <v>1</v>
      </c>
      <c r="K3132" t="s">
        <v>2</v>
      </c>
      <c r="L3132" t="s">
        <v>3</v>
      </c>
    </row>
    <row r="3133" spans="1:20" x14ac:dyDescent="0.25">
      <c r="A3133">
        <f t="shared" si="98"/>
        <v>3132</v>
      </c>
      <c r="B3133">
        <f t="shared" si="99"/>
        <v>783</v>
      </c>
      <c r="C3133" t="str">
        <f>INDEX('VBA code_permu_wo_repettn'!$T$3:$Y$6,COUNTIF('Profile-matrices_Condorcet'!$B$2:$B3133,'Profile-matrices_Condorcet'!$B3133),MATCH(INDEX('numeric possibilities'!D$3:D$1298,VLOOKUP($B3133,'numeric possibilities'!$C$3:$G$1298,1)),'VBA code_permu_wo_repettn'!$T$2:$Y$2))</f>
        <v>D</v>
      </c>
      <c r="D3133" t="str">
        <f>INDEX('VBA code_permu_wo_repettn'!$AA$3:$AF$6,COUNTIF('Profile-matrices_Condorcet'!$B$2:$B3133,'Profile-matrices_Condorcet'!$B3133),MATCH(INDEX('numeric possibilities'!E$3:E$1298,VLOOKUP($B3133,'numeric possibilities'!$C$3:$G$1298,1)),'VBA code_permu_wo_repettn'!$AA$2:$AF$2))</f>
        <v>C</v>
      </c>
      <c r="E3133" t="str">
        <f>INDEX('VBA code_permu_wo_repettn'!$AH$3:$AM$6,COUNTIF('Profile-matrices_Condorcet'!$B$2:$B3133,'Profile-matrices_Condorcet'!$B3133),MATCH(INDEX('numeric possibilities'!F$3:F$1298,VLOOKUP($B3133,'numeric possibilities'!$C$3:$G$1298,1)),'VBA code_permu_wo_repettn'!$AH$2:$AM$2))</f>
        <v>A</v>
      </c>
      <c r="F3133" t="str">
        <f>INDEX('VBA code_permu_wo_repettn'!$AO$3:$AT$6,COUNTIF('Profile-matrices_Condorcet'!$B$2:$B3133,'Profile-matrices_Condorcet'!$B3133),MATCH(INDEX('numeric possibilities'!G$3:G$1298,VLOOKUP($B3133,'numeric possibilities'!$C$3:$G$1298,1)),'VBA code_permu_wo_repettn'!$AO$2:$AT$2))</f>
        <v>A</v>
      </c>
      <c r="G3133" t="str">
        <f>IF(MAX(I3133:L3133)&gt;='numeric possibilities'!$B$4/2,INDEX('Profile-matrices_Condorcet'!I3132:L3132,1,MATCH(MAX('Profile-matrices_Condorcet'!I3133:L3133),'Profile-matrices_Condorcet'!I3133:L3133,0)),"NCW")</f>
        <v>NCW</v>
      </c>
      <c r="H3133" t="s">
        <v>13</v>
      </c>
      <c r="I3133" s="3">
        <f>COUNTIF($I3131:$S3131,I3132)</f>
        <v>1</v>
      </c>
      <c r="J3133" s="3">
        <f>COUNTIF($I3131:$S3131,J3132)</f>
        <v>2</v>
      </c>
      <c r="K3133" s="3">
        <f>COUNTIF($I3131:$S3131,K3132)</f>
        <v>2</v>
      </c>
      <c r="L3133" s="3">
        <f>COUNTIF($I3131:$S3131,L3132)</f>
        <v>1</v>
      </c>
    </row>
    <row r="3134" spans="1:20" x14ac:dyDescent="0.25">
      <c r="A3134">
        <f t="shared" si="98"/>
        <v>3133</v>
      </c>
      <c r="B3134">
        <f t="shared" si="99"/>
        <v>784</v>
      </c>
      <c r="C3134" t="str">
        <f>INDEX('VBA code_permu_wo_repettn'!$T$3:$Y$6,COUNTIF('Profile-matrices_Condorcet'!$B$2:$B3134,'Profile-matrices_Condorcet'!$B3134),MATCH(INDEX('numeric possibilities'!D$3:D$1298,VLOOKUP($B3134,'numeric possibilities'!$C$3:$G$1298,1)),'VBA code_permu_wo_repettn'!$T$2:$Y$2))</f>
        <v>A</v>
      </c>
      <c r="D3134" t="str">
        <f>INDEX('VBA code_permu_wo_repettn'!$AA$3:$AF$6,COUNTIF('Profile-matrices_Condorcet'!$B$2:$B3134,'Profile-matrices_Condorcet'!$B3134),MATCH(INDEX('numeric possibilities'!E$3:E$1298,VLOOKUP($B3134,'numeric possibilities'!$C$3:$G$1298,1)),'VBA code_permu_wo_repettn'!$AA$2:$AF$2))</f>
        <v>B</v>
      </c>
      <c r="E3134" t="str">
        <f>INDEX('VBA code_permu_wo_repettn'!$AH$3:$AM$6,COUNTIF('Profile-matrices_Condorcet'!$B$2:$B3134,'Profile-matrices_Condorcet'!$B3134),MATCH(INDEX('numeric possibilities'!F$3:F$1298,VLOOKUP($B3134,'numeric possibilities'!$C$3:$G$1298,1)),'VBA code_permu_wo_repettn'!$AH$2:$AM$2))</f>
        <v>C</v>
      </c>
      <c r="F3134" t="str">
        <f>INDEX('VBA code_permu_wo_repettn'!$AO$3:$AT$6,COUNTIF('Profile-matrices_Condorcet'!$B$2:$B3134,'Profile-matrices_Condorcet'!$B3134),MATCH(INDEX('numeric possibilities'!G$3:G$1298,VLOOKUP($B3134,'numeric possibilities'!$C$3:$G$1298,1)),'VBA code_permu_wo_repettn'!$AO$2:$AT$2))</f>
        <v>D</v>
      </c>
      <c r="H3134" t="s">
        <v>14</v>
      </c>
      <c r="I3134" s="3">
        <f>IF(MATCH(I$1,$C3134:$C3137,0)&lt;(MATCH(J$1,$C3134:$C3137,0)),1*a_vote,0)+IF(MATCH(I$1,$D3134:$D3137,0)&lt;MATCH(J$1,$D3134:$D3137,0),1*b_vote,0)+IF(MATCH(I$1,$E3134:$E3137,0)&lt;MATCH(J$1,$E3134:$E3137,0),1*c_vote,0)+IF(MATCH(I$1,$F3134:$F3137,0)&lt;MATCH(J$1,$F3134:$F3137,0),1*d_vote,0)</f>
        <v>0.27</v>
      </c>
      <c r="J3134" s="3">
        <f>IF(MATCH(I$1,$C3134:$C3137,0)&gt;(MATCH(J$1,$C3134:$C3137,0)),1*a_vote,0)+IF(MATCH(I$1,$D3134:$D3137,0)&gt;MATCH(J$1,$D3134:$D3137,0),1*b_vote,0)+IF(MATCH(I$1,$E3134:$E3137,0)&gt;MATCH(J$1,$E3134:$E3137,0),1*c_vote,0)+IF(MATCH(I$1,$F3134:$F3137,0)&gt;MATCH(J$1,$F3134:$F3137,0),1*d_vote,0)</f>
        <v>0.73</v>
      </c>
      <c r="K3134" s="3">
        <f>IF(MATCH($K$1,$C3134:$C3137,0)&lt;(MATCH($L$1,$C3134:$C3137,0)),1*a_vote,0)+IF(MATCH($K$1,$D3134:$D3137,0)&lt;MATCH($L$1,$D3134:$D3137,0),1*b_vote,0)+IF(MATCH($K$1,$E3134:$E3137,0)&lt;MATCH($L$1,$E3134:$E3137,0),1*c_vote,0)+IF(MATCH($K$1,$F3134:$F3137,0)&lt;MATCH($L$1,$F3134:$F3137,0),1*d_vote,0)</f>
        <v>0.53</v>
      </c>
      <c r="L3134" s="3">
        <f>IF(MATCH(K$1,$C3134:$C3137,0)&gt;(MATCH(L$1,$C3134:$C3137,0)),1*a_vote,0)+IF(MATCH(K$1,$D3134:$D3137,0)&gt;MATCH(L$1,$D3134:$D3137,0),1*b_vote,0)+IF(MATCH(K$1,$E3134:$E3137,0)&gt;MATCH(L$1,$E3134:$E3137,0),1*c_vote,0)+IF(MATCH(K$1,$F3134:$F3137,0)&gt;MATCH(L$1,$F3134:$F3137,0),1*d_vote,0)</f>
        <v>0.47</v>
      </c>
      <c r="M3134" s="3">
        <f>IF(MATCH($M$1,$C3134:$C3137,0)&lt;(MATCH($N$1,$C3134:$C3137,0)),1*a_vote,0)+IF(MATCH($M$1,$D3134:$D3137,0)&lt;MATCH($N$1,$D3134:$D3137,0),1*b_vote,0)+IF(MATCH($M$1,$E3134:$E3137,0)&lt;MATCH($N$1,$E3134:$E3137,0),1*c_vote,0)+IF(MATCH($M$1,$F3134:$F3137,0)&lt;MATCH($N$1,$F3134:$F3137,0),1*d_vote,0)</f>
        <v>0.27</v>
      </c>
      <c r="N3134" s="3">
        <f>IF(MATCH(M$1,$C3134:$C3137,0)&gt;(MATCH(N$1,$C3134:$C3137,0)),1*a_vote,0)+IF(MATCH(M$1,$D3134:$D3137,0)&gt;MATCH(N$1,$D3134:$D3137,0),1*b_vote,0)+IF(MATCH(M$1,$E3134:$E3137,0)&gt;MATCH(N$1,$E3134:$E3137,0),1*c_vote,0)+IF(MATCH(M$1,$F3134:$F3137,0)&gt;MATCH(N$1,$F3134:$F3137,0),1*d_vote,0)</f>
        <v>0.73</v>
      </c>
      <c r="O3134" s="3">
        <f>IF(MATCH($O$1,$C3134:$C3137,0)&lt;(MATCH($P$1,$C3134:$C3137,0)),1*a_vote,0)+IF(MATCH($O$1,$D3134:$D3137,0)&lt;MATCH($P$1,$D3134:$D3137,0),1*b_vote,0)+IF(MATCH($O$1,$E3134:$E3137,0)&lt;MATCH($P$1,$E3134:$E3137,0),1*c_vote,0)+IF(MATCH($O$1,$F3134:$F3137,0)&lt;MATCH($P$1,$F3134:$F3137,0),1*d_vote,0)</f>
        <v>0.48</v>
      </c>
      <c r="P3134" s="3">
        <f>IF(MATCH(O$1,$C3134:$C3137,0)&gt;(MATCH(P$1,$C3134:$C3137,0)),1*a_vote,0)+IF(MATCH(O$1,$D3134:$D3137,0)&gt;MATCH(P$1,$D3134:$D3137,0),1*b_vote,0)+IF(MATCH(O$1,$E3134:$E3137,0)&gt;MATCH(P$1,$E3134:$E3137,0),1*c_vote,0)+IF(MATCH(O$1,$F3134:$F3137,0)&gt;MATCH(P$1,$F3134:$F3137,0),1*d_vote,0)</f>
        <v>0.52</v>
      </c>
      <c r="Q3134" s="3">
        <f>IF(MATCH($Q$1,$C3134:$C3137,0)&lt;(MATCH($R$1,$C3134:$C3137,0)),1*a_vote,0)+IF(MATCH($Q$1,$D3134:$D3137,0)&lt;MATCH($R$1,$D3134:$D3137,0),1*b_vote,0)+IF(MATCH($Q$1,$E3134:$E3137,0)&lt;MATCH($R$1,$E3134:$E3137,0),1*c_vote,0)+IF(MATCH($Q$1,$F3134:$F3137,0)&lt;MATCH($R$1,$F3134:$F3137,0),1*d_vote,0)</f>
        <v>0.51</v>
      </c>
      <c r="R3134" s="3">
        <f>IF(MATCH(Q$1,$C3134:$C3137,0)&gt;(MATCH(R$1,$C3134:$C3137,0)),1*a_vote,0)+IF(MATCH(Q$1,$D3134:$D3137,0)&gt;MATCH(R$1,$D3134:$D3137,0),1*b_vote,0)+IF(MATCH(Q$1,$E3134:$E3137,0)&gt;MATCH(R$1,$E3134:$E3137,0),1*c_vote,0)+IF(MATCH(Q$1,$F3134:$F3137,0)&gt;MATCH(R$1,$F3134:$F3137,0),1*d_vote,0)</f>
        <v>0.49</v>
      </c>
      <c r="S3134" s="3">
        <f>IF(MATCH($S$1,$C3134:$C3137,0)&lt;(MATCH($T$1,$C3134:$C3137,0)),1*a_vote,0)+IF(MATCH($S$1,$D3134:$D3137,0)&lt;MATCH($T$1,$D3134:$D3137,0),1*b_vote,0)+IF(MATCH($S$1,$E3134:$E3137,0)&lt;MATCH($T$1,$E3134:$E3137,0),1*c_vote,0)+IF(MATCH($S$1,$F3134:$F3137,0)&lt;MATCH($T$1,$F3134:$F3137,0),1*d_vote,0)</f>
        <v>0.52</v>
      </c>
      <c r="T3134" s="3">
        <f>IF(MATCH(S$1,$C3134:$C3137,0)&gt;(MATCH(T$1,$C3134:$C3137,0)),1*a_vote,0)+IF(MATCH(S$1,$D3134:$D3137,0)&gt;MATCH(T$1,$D3134:$D3137,0),1*b_vote,0)+IF(MATCH(S$1,$E3134:$E3137,0)&gt;MATCH(T$1,$E3134:$E3137,0),1*c_vote,0)+IF(MATCH(S$1,$F3134:$F3137,0)&gt;MATCH(T$1,$F3134:$F3137,0),1*d_vote,0)</f>
        <v>0.48</v>
      </c>
    </row>
    <row r="3135" spans="1:20" x14ac:dyDescent="0.25">
      <c r="A3135">
        <f t="shared" si="98"/>
        <v>3134</v>
      </c>
      <c r="B3135">
        <f t="shared" si="99"/>
        <v>784</v>
      </c>
      <c r="C3135" t="str">
        <f>INDEX('VBA code_permu_wo_repettn'!$T$3:$Y$6,COUNTIF('Profile-matrices_Condorcet'!$B$2:$B3135,'Profile-matrices_Condorcet'!$B3135),MATCH(INDEX('numeric possibilities'!D$3:D$1298,VLOOKUP($B3135,'numeric possibilities'!$C$3:$G$1298,1)),'VBA code_permu_wo_repettn'!$T$2:$Y$2))</f>
        <v>C</v>
      </c>
      <c r="D3135" t="str">
        <f>INDEX('VBA code_permu_wo_repettn'!$AA$3:$AF$6,COUNTIF('Profile-matrices_Condorcet'!$B$2:$B3135,'Profile-matrices_Condorcet'!$B3135),MATCH(INDEX('numeric possibilities'!E$3:E$1298,VLOOKUP($B3135,'numeric possibilities'!$C$3:$G$1298,1)),'VBA code_permu_wo_repettn'!$AA$2:$AF$2))</f>
        <v>D</v>
      </c>
      <c r="E3135" t="str">
        <f>INDEX('VBA code_permu_wo_repettn'!$AH$3:$AM$6,COUNTIF('Profile-matrices_Condorcet'!$B$2:$B3135,'Profile-matrices_Condorcet'!$B3135),MATCH(INDEX('numeric possibilities'!F$3:F$1298,VLOOKUP($B3135,'numeric possibilities'!$C$3:$G$1298,1)),'VBA code_permu_wo_repettn'!$AH$2:$AM$2))</f>
        <v>B</v>
      </c>
      <c r="F3135" t="str">
        <f>INDEX('VBA code_permu_wo_repettn'!$AO$3:$AT$6,COUNTIF('Profile-matrices_Condorcet'!$B$2:$B3135,'Profile-matrices_Condorcet'!$B3135),MATCH(INDEX('numeric possibilities'!G$3:G$1298,VLOOKUP($B3135,'numeric possibilities'!$C$3:$G$1298,1)),'VBA code_permu_wo_repettn'!$AO$2:$AT$2))</f>
        <v>B</v>
      </c>
      <c r="H3135" t="s">
        <v>15</v>
      </c>
      <c r="I3135" t="str">
        <f>IF(I3134&gt;J3134,$I$1,IF(I3134&lt;J3134,$J$1,0))</f>
        <v>B</v>
      </c>
      <c r="K3135" t="str">
        <f>IF(K3134&gt;L3134,$K$1,IF(K3134&lt;L3134,$L$1,0))</f>
        <v>A</v>
      </c>
      <c r="M3135" t="str">
        <f>IF(M3134&gt;N3134,$M$1,IF(M3134&lt;N3134,$N$1,0))</f>
        <v>D</v>
      </c>
      <c r="O3135" t="str">
        <f>IF(O3134&gt;P3134,$O$1,IF(O3134&lt;P3134,$P$1,0))</f>
        <v>C</v>
      </c>
      <c r="Q3135" t="str">
        <f>IF(Q3134&gt;R3134,$Q$1,IF(Q3134&lt;R3134,$R$1,0))</f>
        <v>B</v>
      </c>
      <c r="S3135" t="str">
        <f>IF(S3134&gt;T3134,$S$1,IF(S3134&lt;T3134,$T$1,0))</f>
        <v>C</v>
      </c>
    </row>
    <row r="3136" spans="1:20" x14ac:dyDescent="0.25">
      <c r="A3136">
        <f t="shared" si="98"/>
        <v>3135</v>
      </c>
      <c r="B3136">
        <f t="shared" si="99"/>
        <v>784</v>
      </c>
      <c r="C3136" t="str">
        <f>INDEX('VBA code_permu_wo_repettn'!$T$3:$Y$6,COUNTIF('Profile-matrices_Condorcet'!$B$2:$B3136,'Profile-matrices_Condorcet'!$B3136),MATCH(INDEX('numeric possibilities'!D$3:D$1298,VLOOKUP($B3136,'numeric possibilities'!$C$3:$G$1298,1)),'VBA code_permu_wo_repettn'!$T$2:$Y$2))</f>
        <v>D</v>
      </c>
      <c r="D3136" t="str">
        <f>INDEX('VBA code_permu_wo_repettn'!$AA$3:$AF$6,COUNTIF('Profile-matrices_Condorcet'!$B$2:$B3136,'Profile-matrices_Condorcet'!$B3136),MATCH(INDEX('numeric possibilities'!E$3:E$1298,VLOOKUP($B3136,'numeric possibilities'!$C$3:$G$1298,1)),'VBA code_permu_wo_repettn'!$AA$2:$AF$2))</f>
        <v>A</v>
      </c>
      <c r="E3136" t="str">
        <f>INDEX('VBA code_permu_wo_repettn'!$AH$3:$AM$6,COUNTIF('Profile-matrices_Condorcet'!$B$2:$B3136,'Profile-matrices_Condorcet'!$B3136),MATCH(INDEX('numeric possibilities'!F$3:F$1298,VLOOKUP($B3136,'numeric possibilities'!$C$3:$G$1298,1)),'VBA code_permu_wo_repettn'!$AH$2:$AM$2))</f>
        <v>D</v>
      </c>
      <c r="F3136" t="str">
        <f>INDEX('VBA code_permu_wo_repettn'!$AO$3:$AT$6,COUNTIF('Profile-matrices_Condorcet'!$B$2:$B3136,'Profile-matrices_Condorcet'!$B3136),MATCH(INDEX('numeric possibilities'!G$3:G$1298,VLOOKUP($B3136,'numeric possibilities'!$C$3:$G$1298,1)),'VBA code_permu_wo_repettn'!$AO$2:$AT$2))</f>
        <v>C</v>
      </c>
      <c r="I3136" t="s">
        <v>0</v>
      </c>
      <c r="J3136" t="s">
        <v>1</v>
      </c>
      <c r="K3136" t="s">
        <v>2</v>
      </c>
      <c r="L3136" t="s">
        <v>3</v>
      </c>
    </row>
    <row r="3137" spans="1:20" x14ac:dyDescent="0.25">
      <c r="A3137">
        <f t="shared" si="98"/>
        <v>3136</v>
      </c>
      <c r="B3137">
        <f t="shared" si="99"/>
        <v>784</v>
      </c>
      <c r="C3137" t="str">
        <f>INDEX('VBA code_permu_wo_repettn'!$T$3:$Y$6,COUNTIF('Profile-matrices_Condorcet'!$B$2:$B3137,'Profile-matrices_Condorcet'!$B3137),MATCH(INDEX('numeric possibilities'!D$3:D$1298,VLOOKUP($B3137,'numeric possibilities'!$C$3:$G$1298,1)),'VBA code_permu_wo_repettn'!$T$2:$Y$2))</f>
        <v>B</v>
      </c>
      <c r="D3137" t="str">
        <f>INDEX('VBA code_permu_wo_repettn'!$AA$3:$AF$6,COUNTIF('Profile-matrices_Condorcet'!$B$2:$B3137,'Profile-matrices_Condorcet'!$B3137),MATCH(INDEX('numeric possibilities'!E$3:E$1298,VLOOKUP($B3137,'numeric possibilities'!$C$3:$G$1298,1)),'VBA code_permu_wo_repettn'!$AA$2:$AF$2))</f>
        <v>C</v>
      </c>
      <c r="E3137" t="str">
        <f>INDEX('VBA code_permu_wo_repettn'!$AH$3:$AM$6,COUNTIF('Profile-matrices_Condorcet'!$B$2:$B3137,'Profile-matrices_Condorcet'!$B3137),MATCH(INDEX('numeric possibilities'!F$3:F$1298,VLOOKUP($B3137,'numeric possibilities'!$C$3:$G$1298,1)),'VBA code_permu_wo_repettn'!$AH$2:$AM$2))</f>
        <v>A</v>
      </c>
      <c r="F3137" t="str">
        <f>INDEX('VBA code_permu_wo_repettn'!$AO$3:$AT$6,COUNTIF('Profile-matrices_Condorcet'!$B$2:$B3137,'Profile-matrices_Condorcet'!$B3137),MATCH(INDEX('numeric possibilities'!G$3:G$1298,VLOOKUP($B3137,'numeric possibilities'!$C$3:$G$1298,1)),'VBA code_permu_wo_repettn'!$AO$2:$AT$2))</f>
        <v>A</v>
      </c>
      <c r="G3137" t="str">
        <f>IF(MAX(I3137:L3137)&gt;='numeric possibilities'!$B$4/2,INDEX('Profile-matrices_Condorcet'!I3136:L3136,1,MATCH(MAX('Profile-matrices_Condorcet'!I3137:L3137),'Profile-matrices_Condorcet'!I3137:L3137,0)),"NCW")</f>
        <v>NCW</v>
      </c>
      <c r="H3137" t="s">
        <v>13</v>
      </c>
      <c r="I3137" s="3">
        <f>COUNTIF($I3135:$S3135,I3136)</f>
        <v>1</v>
      </c>
      <c r="J3137" s="3">
        <f>COUNTIF($I3135:$S3135,J3136)</f>
        <v>2</v>
      </c>
      <c r="K3137" s="3">
        <f>COUNTIF($I3135:$S3135,K3136)</f>
        <v>2</v>
      </c>
      <c r="L3137" s="3">
        <f>COUNTIF($I3135:$S3135,L3136)</f>
        <v>1</v>
      </c>
    </row>
    <row r="3138" spans="1:20" x14ac:dyDescent="0.25">
      <c r="A3138">
        <f t="shared" si="98"/>
        <v>3137</v>
      </c>
      <c r="B3138">
        <f t="shared" si="99"/>
        <v>785</v>
      </c>
      <c r="C3138" t="str">
        <f>INDEX('VBA code_permu_wo_repettn'!$T$3:$Y$6,COUNTIF('Profile-matrices_Condorcet'!$B$2:$B3138,'Profile-matrices_Condorcet'!$B3138),MATCH(INDEX('numeric possibilities'!D$3:D$1298,VLOOKUP($B3138,'numeric possibilities'!$C$3:$G$1298,1)),'VBA code_permu_wo_repettn'!$T$2:$Y$2))</f>
        <v>A</v>
      </c>
      <c r="D3138" t="str">
        <f>INDEX('VBA code_permu_wo_repettn'!$AA$3:$AF$6,COUNTIF('Profile-matrices_Condorcet'!$B$2:$B3138,'Profile-matrices_Condorcet'!$B3138),MATCH(INDEX('numeric possibilities'!E$3:E$1298,VLOOKUP($B3138,'numeric possibilities'!$C$3:$G$1298,1)),'VBA code_permu_wo_repettn'!$AA$2:$AF$2))</f>
        <v>B</v>
      </c>
      <c r="E3138" t="str">
        <f>INDEX('VBA code_permu_wo_repettn'!$AH$3:$AM$6,COUNTIF('Profile-matrices_Condorcet'!$B$2:$B3138,'Profile-matrices_Condorcet'!$B3138),MATCH(INDEX('numeric possibilities'!F$3:F$1298,VLOOKUP($B3138,'numeric possibilities'!$C$3:$G$1298,1)),'VBA code_permu_wo_repettn'!$AH$2:$AM$2))</f>
        <v>C</v>
      </c>
      <c r="F3138" t="str">
        <f>INDEX('VBA code_permu_wo_repettn'!$AO$3:$AT$6,COUNTIF('Profile-matrices_Condorcet'!$B$2:$B3138,'Profile-matrices_Condorcet'!$B3138),MATCH(INDEX('numeric possibilities'!G$3:G$1298,VLOOKUP($B3138,'numeric possibilities'!$C$3:$G$1298,1)),'VBA code_permu_wo_repettn'!$AO$2:$AT$2))</f>
        <v>D</v>
      </c>
      <c r="H3138" t="s">
        <v>14</v>
      </c>
      <c r="I3138" s="3">
        <f>IF(MATCH(I$1,$C3138:$C3141,0)&lt;(MATCH(J$1,$C3138:$C3141,0)),1*a_vote,0)+IF(MATCH(I$1,$D3138:$D3141,0)&lt;MATCH(J$1,$D3138:$D3141,0),1*b_vote,0)+IF(MATCH(I$1,$E3138:$E3141,0)&lt;MATCH(J$1,$E3138:$E3141,0),1*c_vote,0)+IF(MATCH(I$1,$F3138:$F3141,0)&lt;MATCH(J$1,$F3138:$F3141,0),1*d_vote,0)</f>
        <v>0.27</v>
      </c>
      <c r="J3138" s="3">
        <f>IF(MATCH(I$1,$C3138:$C3141,0)&gt;(MATCH(J$1,$C3138:$C3141,0)),1*a_vote,0)+IF(MATCH(I$1,$D3138:$D3141,0)&gt;MATCH(J$1,$D3138:$D3141,0),1*b_vote,0)+IF(MATCH(I$1,$E3138:$E3141,0)&gt;MATCH(J$1,$E3138:$E3141,0),1*c_vote,0)+IF(MATCH(I$1,$F3138:$F3141,0)&gt;MATCH(J$1,$F3138:$F3141,0),1*d_vote,0)</f>
        <v>0.73</v>
      </c>
      <c r="K3138" s="3">
        <f>IF(MATCH($K$1,$C3138:$C3141,0)&lt;(MATCH($L$1,$C3138:$C3141,0)),1*a_vote,0)+IF(MATCH($K$1,$D3138:$D3141,0)&lt;MATCH($L$1,$D3138:$D3141,0),1*b_vote,0)+IF(MATCH($K$1,$E3138:$E3141,0)&lt;MATCH($L$1,$E3138:$E3141,0),1*c_vote,0)+IF(MATCH($K$1,$F3138:$F3141,0)&lt;MATCH($L$1,$F3138:$F3141,0),1*d_vote,0)</f>
        <v>0.53</v>
      </c>
      <c r="L3138" s="3">
        <f>IF(MATCH(K$1,$C3138:$C3141,0)&gt;(MATCH(L$1,$C3138:$C3141,0)),1*a_vote,0)+IF(MATCH(K$1,$D3138:$D3141,0)&gt;MATCH(L$1,$D3138:$D3141,0),1*b_vote,0)+IF(MATCH(K$1,$E3138:$E3141,0)&gt;MATCH(L$1,$E3138:$E3141,0),1*c_vote,0)+IF(MATCH(K$1,$F3138:$F3141,0)&gt;MATCH(L$1,$F3138:$F3141,0),1*d_vote,0)</f>
        <v>0.47</v>
      </c>
      <c r="M3138" s="3">
        <f>IF(MATCH($M$1,$C3138:$C3141,0)&lt;(MATCH($N$1,$C3138:$C3141,0)),1*a_vote,0)+IF(MATCH($M$1,$D3138:$D3141,0)&lt;MATCH($N$1,$D3138:$D3141,0),1*b_vote,0)+IF(MATCH($M$1,$E3138:$E3141,0)&lt;MATCH($N$1,$E3138:$E3141,0),1*c_vote,0)+IF(MATCH($M$1,$F3138:$F3141,0)&lt;MATCH($N$1,$F3138:$F3141,0),1*d_vote,0)</f>
        <v>0.27</v>
      </c>
      <c r="N3138" s="3">
        <f>IF(MATCH(M$1,$C3138:$C3141,0)&gt;(MATCH(N$1,$C3138:$C3141,0)),1*a_vote,0)+IF(MATCH(M$1,$D3138:$D3141,0)&gt;MATCH(N$1,$D3138:$D3141,0),1*b_vote,0)+IF(MATCH(M$1,$E3138:$E3141,0)&gt;MATCH(N$1,$E3138:$E3141,0),1*c_vote,0)+IF(MATCH(M$1,$F3138:$F3141,0)&gt;MATCH(N$1,$F3138:$F3141,0),1*d_vote,0)</f>
        <v>0.73</v>
      </c>
      <c r="O3138" s="3">
        <f>IF(MATCH($O$1,$C3138:$C3141,0)&lt;(MATCH($P$1,$C3138:$C3141,0)),1*a_vote,0)+IF(MATCH($O$1,$D3138:$D3141,0)&lt;MATCH($P$1,$D3138:$D3141,0),1*b_vote,0)+IF(MATCH($O$1,$E3138:$E3141,0)&lt;MATCH($P$1,$E3138:$E3141,0),1*c_vote,0)+IF(MATCH($O$1,$F3138:$F3141,0)&lt;MATCH($P$1,$F3138:$F3141,0),1*d_vote,0)</f>
        <v>0.75</v>
      </c>
      <c r="P3138" s="3">
        <f>IF(MATCH(O$1,$C3138:$C3141,0)&gt;(MATCH(P$1,$C3138:$C3141,0)),1*a_vote,0)+IF(MATCH(O$1,$D3138:$D3141,0)&gt;MATCH(P$1,$D3138:$D3141,0),1*b_vote,0)+IF(MATCH(O$1,$E3138:$E3141,0)&gt;MATCH(P$1,$E3138:$E3141,0),1*c_vote,0)+IF(MATCH(O$1,$F3138:$F3141,0)&gt;MATCH(P$1,$F3138:$F3141,0),1*d_vote,0)</f>
        <v>0.25</v>
      </c>
      <c r="Q3138" s="3">
        <f>IF(MATCH($Q$1,$C3138:$C3141,0)&lt;(MATCH($R$1,$C3138:$C3141,0)),1*a_vote,0)+IF(MATCH($Q$1,$D3138:$D3141,0)&lt;MATCH($R$1,$D3138:$D3141,0),1*b_vote,0)+IF(MATCH($Q$1,$E3138:$E3141,0)&lt;MATCH($R$1,$E3138:$E3141,0),1*c_vote,0)+IF(MATCH($Q$1,$F3138:$F3141,0)&lt;MATCH($R$1,$F3138:$F3141,0),1*d_vote,0)</f>
        <v>0.51</v>
      </c>
      <c r="R3138" s="3">
        <f>IF(MATCH(Q$1,$C3138:$C3141,0)&gt;(MATCH(R$1,$C3138:$C3141,0)),1*a_vote,0)+IF(MATCH(Q$1,$D3138:$D3141,0)&gt;MATCH(R$1,$D3138:$D3141,0),1*b_vote,0)+IF(MATCH(Q$1,$E3138:$E3141,0)&gt;MATCH(R$1,$E3138:$E3141,0),1*c_vote,0)+IF(MATCH(Q$1,$F3138:$F3141,0)&gt;MATCH(R$1,$F3138:$F3141,0),1*d_vote,0)</f>
        <v>0.49</v>
      </c>
      <c r="S3138" s="3">
        <f>IF(MATCH($S$1,$C3138:$C3141,0)&lt;(MATCH($T$1,$C3138:$C3141,0)),1*a_vote,0)+IF(MATCH($S$1,$D3138:$D3141,0)&lt;MATCH($T$1,$D3138:$D3141,0),1*b_vote,0)+IF(MATCH($S$1,$E3138:$E3141,0)&lt;MATCH($T$1,$E3138:$E3141,0),1*c_vote,0)+IF(MATCH($S$1,$F3138:$F3141,0)&lt;MATCH($T$1,$F3138:$F3141,0),1*d_vote,0)</f>
        <v>0.25</v>
      </c>
      <c r="T3138" s="3">
        <f>IF(MATCH(S$1,$C3138:$C3141,0)&gt;(MATCH(T$1,$C3138:$C3141,0)),1*a_vote,0)+IF(MATCH(S$1,$D3138:$D3141,0)&gt;MATCH(T$1,$D3138:$D3141,0),1*b_vote,0)+IF(MATCH(S$1,$E3138:$E3141,0)&gt;MATCH(T$1,$E3138:$E3141,0),1*c_vote,0)+IF(MATCH(S$1,$F3138:$F3141,0)&gt;MATCH(T$1,$F3138:$F3141,0),1*d_vote,0)</f>
        <v>0.75</v>
      </c>
    </row>
    <row r="3139" spans="1:20" x14ac:dyDescent="0.25">
      <c r="A3139">
        <f t="shared" si="98"/>
        <v>3138</v>
      </c>
      <c r="B3139">
        <f t="shared" si="99"/>
        <v>785</v>
      </c>
      <c r="C3139" t="str">
        <f>INDEX('VBA code_permu_wo_repettn'!$T$3:$Y$6,COUNTIF('Profile-matrices_Condorcet'!$B$2:$B3139,'Profile-matrices_Condorcet'!$B3139),MATCH(INDEX('numeric possibilities'!D$3:D$1298,VLOOKUP($B3139,'numeric possibilities'!$C$3:$G$1298,1)),'VBA code_permu_wo_repettn'!$T$2:$Y$2))</f>
        <v>D</v>
      </c>
      <c r="D3139" t="str">
        <f>INDEX('VBA code_permu_wo_repettn'!$AA$3:$AF$6,COUNTIF('Profile-matrices_Condorcet'!$B$2:$B3139,'Profile-matrices_Condorcet'!$B3139),MATCH(INDEX('numeric possibilities'!E$3:E$1298,VLOOKUP($B3139,'numeric possibilities'!$C$3:$G$1298,1)),'VBA code_permu_wo_repettn'!$AA$2:$AF$2))</f>
        <v>D</v>
      </c>
      <c r="E3139" t="str">
        <f>INDEX('VBA code_permu_wo_repettn'!$AH$3:$AM$6,COUNTIF('Profile-matrices_Condorcet'!$B$2:$B3139,'Profile-matrices_Condorcet'!$B3139),MATCH(INDEX('numeric possibilities'!F$3:F$1298,VLOOKUP($B3139,'numeric possibilities'!$C$3:$G$1298,1)),'VBA code_permu_wo_repettn'!$AH$2:$AM$2))</f>
        <v>B</v>
      </c>
      <c r="F3139" t="str">
        <f>INDEX('VBA code_permu_wo_repettn'!$AO$3:$AT$6,COUNTIF('Profile-matrices_Condorcet'!$B$2:$B3139,'Profile-matrices_Condorcet'!$B3139),MATCH(INDEX('numeric possibilities'!G$3:G$1298,VLOOKUP($B3139,'numeric possibilities'!$C$3:$G$1298,1)),'VBA code_permu_wo_repettn'!$AO$2:$AT$2))</f>
        <v>B</v>
      </c>
      <c r="H3139" t="s">
        <v>15</v>
      </c>
      <c r="I3139" t="str">
        <f>IF(I3138&gt;J3138,$I$1,IF(I3138&lt;J3138,$J$1,0))</f>
        <v>B</v>
      </c>
      <c r="K3139" t="str">
        <f>IF(K3138&gt;L3138,$K$1,IF(K3138&lt;L3138,$L$1,0))</f>
        <v>A</v>
      </c>
      <c r="M3139" t="str">
        <f>IF(M3138&gt;N3138,$M$1,IF(M3138&lt;N3138,$N$1,0))</f>
        <v>D</v>
      </c>
      <c r="O3139" t="str">
        <f>IF(O3138&gt;P3138,$O$1,IF(O3138&lt;P3138,$P$1,0))</f>
        <v>B</v>
      </c>
      <c r="Q3139" t="str">
        <f>IF(Q3138&gt;R3138,$Q$1,IF(Q3138&lt;R3138,$R$1,0))</f>
        <v>B</v>
      </c>
      <c r="S3139" t="str">
        <f>IF(S3138&gt;T3138,$S$1,IF(S3138&lt;T3138,$T$1,0))</f>
        <v>D</v>
      </c>
    </row>
    <row r="3140" spans="1:20" x14ac:dyDescent="0.25">
      <c r="A3140">
        <f t="shared" si="98"/>
        <v>3139</v>
      </c>
      <c r="B3140">
        <f t="shared" si="99"/>
        <v>785</v>
      </c>
      <c r="C3140" t="str">
        <f>INDEX('VBA code_permu_wo_repettn'!$T$3:$Y$6,COUNTIF('Profile-matrices_Condorcet'!$B$2:$B3140,'Profile-matrices_Condorcet'!$B3140),MATCH(INDEX('numeric possibilities'!D$3:D$1298,VLOOKUP($B3140,'numeric possibilities'!$C$3:$G$1298,1)),'VBA code_permu_wo_repettn'!$T$2:$Y$2))</f>
        <v>B</v>
      </c>
      <c r="D3140" t="str">
        <f>INDEX('VBA code_permu_wo_repettn'!$AA$3:$AF$6,COUNTIF('Profile-matrices_Condorcet'!$B$2:$B3140,'Profile-matrices_Condorcet'!$B3140),MATCH(INDEX('numeric possibilities'!E$3:E$1298,VLOOKUP($B3140,'numeric possibilities'!$C$3:$G$1298,1)),'VBA code_permu_wo_repettn'!$AA$2:$AF$2))</f>
        <v>A</v>
      </c>
      <c r="E3140" t="str">
        <f>INDEX('VBA code_permu_wo_repettn'!$AH$3:$AM$6,COUNTIF('Profile-matrices_Condorcet'!$B$2:$B3140,'Profile-matrices_Condorcet'!$B3140),MATCH(INDEX('numeric possibilities'!F$3:F$1298,VLOOKUP($B3140,'numeric possibilities'!$C$3:$G$1298,1)),'VBA code_permu_wo_repettn'!$AH$2:$AM$2))</f>
        <v>D</v>
      </c>
      <c r="F3140" t="str">
        <f>INDEX('VBA code_permu_wo_repettn'!$AO$3:$AT$6,COUNTIF('Profile-matrices_Condorcet'!$B$2:$B3140,'Profile-matrices_Condorcet'!$B3140),MATCH(INDEX('numeric possibilities'!G$3:G$1298,VLOOKUP($B3140,'numeric possibilities'!$C$3:$G$1298,1)),'VBA code_permu_wo_repettn'!$AO$2:$AT$2))</f>
        <v>C</v>
      </c>
      <c r="I3140" t="s">
        <v>0</v>
      </c>
      <c r="J3140" t="s">
        <v>1</v>
      </c>
      <c r="K3140" t="s">
        <v>2</v>
      </c>
      <c r="L3140" t="s">
        <v>3</v>
      </c>
    </row>
    <row r="3141" spans="1:20" x14ac:dyDescent="0.25">
      <c r="A3141">
        <f t="shared" si="98"/>
        <v>3140</v>
      </c>
      <c r="B3141">
        <f t="shared" si="99"/>
        <v>785</v>
      </c>
      <c r="C3141" t="str">
        <f>INDEX('VBA code_permu_wo_repettn'!$T$3:$Y$6,COUNTIF('Profile-matrices_Condorcet'!$B$2:$B3141,'Profile-matrices_Condorcet'!$B3141),MATCH(INDEX('numeric possibilities'!D$3:D$1298,VLOOKUP($B3141,'numeric possibilities'!$C$3:$G$1298,1)),'VBA code_permu_wo_repettn'!$T$2:$Y$2))</f>
        <v>C</v>
      </c>
      <c r="D3141" t="str">
        <f>INDEX('VBA code_permu_wo_repettn'!$AA$3:$AF$6,COUNTIF('Profile-matrices_Condorcet'!$B$2:$B3141,'Profile-matrices_Condorcet'!$B3141),MATCH(INDEX('numeric possibilities'!E$3:E$1298,VLOOKUP($B3141,'numeric possibilities'!$C$3:$G$1298,1)),'VBA code_permu_wo_repettn'!$AA$2:$AF$2))</f>
        <v>C</v>
      </c>
      <c r="E3141" t="str">
        <f>INDEX('VBA code_permu_wo_repettn'!$AH$3:$AM$6,COUNTIF('Profile-matrices_Condorcet'!$B$2:$B3141,'Profile-matrices_Condorcet'!$B3141),MATCH(INDEX('numeric possibilities'!F$3:F$1298,VLOOKUP($B3141,'numeric possibilities'!$C$3:$G$1298,1)),'VBA code_permu_wo_repettn'!$AH$2:$AM$2))</f>
        <v>A</v>
      </c>
      <c r="F3141" t="str">
        <f>INDEX('VBA code_permu_wo_repettn'!$AO$3:$AT$6,COUNTIF('Profile-matrices_Condorcet'!$B$2:$B3141,'Profile-matrices_Condorcet'!$B3141),MATCH(INDEX('numeric possibilities'!G$3:G$1298,VLOOKUP($B3141,'numeric possibilities'!$C$3:$G$1298,1)),'VBA code_permu_wo_repettn'!$AO$2:$AT$2))</f>
        <v>A</v>
      </c>
      <c r="G3141" t="str">
        <f>IF(MAX(I3141:L3141)&gt;='numeric possibilities'!$B$4/2,INDEX('Profile-matrices_Condorcet'!I3140:L3140,1,MATCH(MAX('Profile-matrices_Condorcet'!I3141:L3141),'Profile-matrices_Condorcet'!I3141:L3141,0)),"NCW")</f>
        <v>B</v>
      </c>
      <c r="H3141" t="s">
        <v>13</v>
      </c>
      <c r="I3141" s="3">
        <f>COUNTIF($I3139:$S3139,I3140)</f>
        <v>1</v>
      </c>
      <c r="J3141" s="3">
        <f>COUNTIF($I3139:$S3139,J3140)</f>
        <v>3</v>
      </c>
      <c r="K3141" s="3">
        <f>COUNTIF($I3139:$S3139,K3140)</f>
        <v>0</v>
      </c>
      <c r="L3141" s="3">
        <f>COUNTIF($I3139:$S3139,L3140)</f>
        <v>2</v>
      </c>
    </row>
    <row r="3142" spans="1:20" x14ac:dyDescent="0.25">
      <c r="A3142">
        <f t="shared" si="98"/>
        <v>3141</v>
      </c>
      <c r="B3142">
        <f t="shared" si="99"/>
        <v>786</v>
      </c>
      <c r="C3142" t="str">
        <f>INDEX('VBA code_permu_wo_repettn'!$T$3:$Y$6,COUNTIF('Profile-matrices_Condorcet'!$B$2:$B3142,'Profile-matrices_Condorcet'!$B3142),MATCH(INDEX('numeric possibilities'!D$3:D$1298,VLOOKUP($B3142,'numeric possibilities'!$C$3:$G$1298,1)),'VBA code_permu_wo_repettn'!$T$2:$Y$2))</f>
        <v>A</v>
      </c>
      <c r="D3142" t="str">
        <f>INDEX('VBA code_permu_wo_repettn'!$AA$3:$AF$6,COUNTIF('Profile-matrices_Condorcet'!$B$2:$B3142,'Profile-matrices_Condorcet'!$B3142),MATCH(INDEX('numeric possibilities'!E$3:E$1298,VLOOKUP($B3142,'numeric possibilities'!$C$3:$G$1298,1)),'VBA code_permu_wo_repettn'!$AA$2:$AF$2))</f>
        <v>B</v>
      </c>
      <c r="E3142" t="str">
        <f>INDEX('VBA code_permu_wo_repettn'!$AH$3:$AM$6,COUNTIF('Profile-matrices_Condorcet'!$B$2:$B3142,'Profile-matrices_Condorcet'!$B3142),MATCH(INDEX('numeric possibilities'!F$3:F$1298,VLOOKUP($B3142,'numeric possibilities'!$C$3:$G$1298,1)),'VBA code_permu_wo_repettn'!$AH$2:$AM$2))</f>
        <v>C</v>
      </c>
      <c r="F3142" t="str">
        <f>INDEX('VBA code_permu_wo_repettn'!$AO$3:$AT$6,COUNTIF('Profile-matrices_Condorcet'!$B$2:$B3142,'Profile-matrices_Condorcet'!$B3142),MATCH(INDEX('numeric possibilities'!G$3:G$1298,VLOOKUP($B3142,'numeric possibilities'!$C$3:$G$1298,1)),'VBA code_permu_wo_repettn'!$AO$2:$AT$2))</f>
        <v>D</v>
      </c>
      <c r="H3142" t="s">
        <v>14</v>
      </c>
      <c r="I3142" s="3">
        <f>IF(MATCH(I$1,$C3142:$C3145,0)&lt;(MATCH(J$1,$C3142:$C3145,0)),1*a_vote,0)+IF(MATCH(I$1,$D3142:$D3145,0)&lt;MATCH(J$1,$D3142:$D3145,0),1*b_vote,0)+IF(MATCH(I$1,$E3142:$E3145,0)&lt;MATCH(J$1,$E3142:$E3145,0),1*c_vote,0)+IF(MATCH(I$1,$F3142:$F3145,0)&lt;MATCH(J$1,$F3142:$F3145,0),1*d_vote,0)</f>
        <v>0.27</v>
      </c>
      <c r="J3142" s="3">
        <f>IF(MATCH(I$1,$C3142:$C3145,0)&gt;(MATCH(J$1,$C3142:$C3145,0)),1*a_vote,0)+IF(MATCH(I$1,$D3142:$D3145,0)&gt;MATCH(J$1,$D3142:$D3145,0),1*b_vote,0)+IF(MATCH(I$1,$E3142:$E3145,0)&gt;MATCH(J$1,$E3142:$E3145,0),1*c_vote,0)+IF(MATCH(I$1,$F3142:$F3145,0)&gt;MATCH(J$1,$F3142:$F3145,0),1*d_vote,0)</f>
        <v>0.73</v>
      </c>
      <c r="K3142" s="3">
        <f>IF(MATCH($K$1,$C3142:$C3145,0)&lt;(MATCH($L$1,$C3142:$C3145,0)),1*a_vote,0)+IF(MATCH($K$1,$D3142:$D3145,0)&lt;MATCH($L$1,$D3142:$D3145,0),1*b_vote,0)+IF(MATCH($K$1,$E3142:$E3145,0)&lt;MATCH($L$1,$E3142:$E3145,0),1*c_vote,0)+IF(MATCH($K$1,$F3142:$F3145,0)&lt;MATCH($L$1,$F3142:$F3145,0),1*d_vote,0)</f>
        <v>0.53</v>
      </c>
      <c r="L3142" s="3">
        <f>IF(MATCH(K$1,$C3142:$C3145,0)&gt;(MATCH(L$1,$C3142:$C3145,0)),1*a_vote,0)+IF(MATCH(K$1,$D3142:$D3145,0)&gt;MATCH(L$1,$D3142:$D3145,0),1*b_vote,0)+IF(MATCH(K$1,$E3142:$E3145,0)&gt;MATCH(L$1,$E3142:$E3145,0),1*c_vote,0)+IF(MATCH(K$1,$F3142:$F3145,0)&gt;MATCH(L$1,$F3142:$F3145,0),1*d_vote,0)</f>
        <v>0.47</v>
      </c>
      <c r="M3142" s="3">
        <f>IF(MATCH($M$1,$C3142:$C3145,0)&lt;(MATCH($N$1,$C3142:$C3145,0)),1*a_vote,0)+IF(MATCH($M$1,$D3142:$D3145,0)&lt;MATCH($N$1,$D3142:$D3145,0),1*b_vote,0)+IF(MATCH($M$1,$E3142:$E3145,0)&lt;MATCH($N$1,$E3142:$E3145,0),1*c_vote,0)+IF(MATCH($M$1,$F3142:$F3145,0)&lt;MATCH($N$1,$F3142:$F3145,0),1*d_vote,0)</f>
        <v>0.27</v>
      </c>
      <c r="N3142" s="3">
        <f>IF(MATCH(M$1,$C3142:$C3145,0)&gt;(MATCH(N$1,$C3142:$C3145,0)),1*a_vote,0)+IF(MATCH(M$1,$D3142:$D3145,0)&gt;MATCH(N$1,$D3142:$D3145,0),1*b_vote,0)+IF(MATCH(M$1,$E3142:$E3145,0)&gt;MATCH(N$1,$E3142:$E3145,0),1*c_vote,0)+IF(MATCH(M$1,$F3142:$F3145,0)&gt;MATCH(N$1,$F3142:$F3145,0),1*d_vote,0)</f>
        <v>0.73</v>
      </c>
      <c r="O3142" s="3">
        <f>IF(MATCH($O$1,$C3142:$C3145,0)&lt;(MATCH($P$1,$C3142:$C3145,0)),1*a_vote,0)+IF(MATCH($O$1,$D3142:$D3145,0)&lt;MATCH($P$1,$D3142:$D3145,0),1*b_vote,0)+IF(MATCH($O$1,$E3142:$E3145,0)&lt;MATCH($P$1,$E3142:$E3145,0),1*c_vote,0)+IF(MATCH($O$1,$F3142:$F3145,0)&lt;MATCH($P$1,$F3142:$F3145,0),1*d_vote,0)</f>
        <v>0.48</v>
      </c>
      <c r="P3142" s="3">
        <f>IF(MATCH(O$1,$C3142:$C3145,0)&gt;(MATCH(P$1,$C3142:$C3145,0)),1*a_vote,0)+IF(MATCH(O$1,$D3142:$D3145,0)&gt;MATCH(P$1,$D3142:$D3145,0),1*b_vote,0)+IF(MATCH(O$1,$E3142:$E3145,0)&gt;MATCH(P$1,$E3142:$E3145,0),1*c_vote,0)+IF(MATCH(O$1,$F3142:$F3145,0)&gt;MATCH(P$1,$F3142:$F3145,0),1*d_vote,0)</f>
        <v>0.52</v>
      </c>
      <c r="Q3142" s="3">
        <f>IF(MATCH($Q$1,$C3142:$C3145,0)&lt;(MATCH($R$1,$C3142:$C3145,0)),1*a_vote,0)+IF(MATCH($Q$1,$D3142:$D3145,0)&lt;MATCH($R$1,$D3142:$D3145,0),1*b_vote,0)+IF(MATCH($Q$1,$E3142:$E3145,0)&lt;MATCH($R$1,$E3142:$E3145,0),1*c_vote,0)+IF(MATCH($Q$1,$F3142:$F3145,0)&lt;MATCH($R$1,$F3142:$F3145,0),1*d_vote,0)</f>
        <v>0.51</v>
      </c>
      <c r="R3142" s="3">
        <f>IF(MATCH(Q$1,$C3142:$C3145,0)&gt;(MATCH(R$1,$C3142:$C3145,0)),1*a_vote,0)+IF(MATCH(Q$1,$D3142:$D3145,0)&gt;MATCH(R$1,$D3142:$D3145,0),1*b_vote,0)+IF(MATCH(Q$1,$E3142:$E3145,0)&gt;MATCH(R$1,$E3142:$E3145,0),1*c_vote,0)+IF(MATCH(Q$1,$F3142:$F3145,0)&gt;MATCH(R$1,$F3142:$F3145,0),1*d_vote,0)</f>
        <v>0.49</v>
      </c>
      <c r="S3142" s="3">
        <f>IF(MATCH($S$1,$C3142:$C3145,0)&lt;(MATCH($T$1,$C3142:$C3145,0)),1*a_vote,0)+IF(MATCH($S$1,$D3142:$D3145,0)&lt;MATCH($T$1,$D3142:$D3145,0),1*b_vote,0)+IF(MATCH($S$1,$E3142:$E3145,0)&lt;MATCH($T$1,$E3142:$E3145,0),1*c_vote,0)+IF(MATCH($S$1,$F3142:$F3145,0)&lt;MATCH($T$1,$F3142:$F3145,0),1*d_vote,0)</f>
        <v>0.25</v>
      </c>
      <c r="T3142" s="3">
        <f>IF(MATCH(S$1,$C3142:$C3145,0)&gt;(MATCH(T$1,$C3142:$C3145,0)),1*a_vote,0)+IF(MATCH(S$1,$D3142:$D3145,0)&gt;MATCH(T$1,$D3142:$D3145,0),1*b_vote,0)+IF(MATCH(S$1,$E3142:$E3145,0)&gt;MATCH(T$1,$E3142:$E3145,0),1*c_vote,0)+IF(MATCH(S$1,$F3142:$F3145,0)&gt;MATCH(T$1,$F3142:$F3145,0),1*d_vote,0)</f>
        <v>0.75</v>
      </c>
    </row>
    <row r="3143" spans="1:20" x14ac:dyDescent="0.25">
      <c r="A3143">
        <f t="shared" si="98"/>
        <v>3142</v>
      </c>
      <c r="B3143">
        <f t="shared" si="99"/>
        <v>786</v>
      </c>
      <c r="C3143" t="str">
        <f>INDEX('VBA code_permu_wo_repettn'!$T$3:$Y$6,COUNTIF('Profile-matrices_Condorcet'!$B$2:$B3143,'Profile-matrices_Condorcet'!$B3143),MATCH(INDEX('numeric possibilities'!D$3:D$1298,VLOOKUP($B3143,'numeric possibilities'!$C$3:$G$1298,1)),'VBA code_permu_wo_repettn'!$T$2:$Y$2))</f>
        <v>D</v>
      </c>
      <c r="D3143" t="str">
        <f>INDEX('VBA code_permu_wo_repettn'!$AA$3:$AF$6,COUNTIF('Profile-matrices_Condorcet'!$B$2:$B3143,'Profile-matrices_Condorcet'!$B3143),MATCH(INDEX('numeric possibilities'!E$3:E$1298,VLOOKUP($B3143,'numeric possibilities'!$C$3:$G$1298,1)),'VBA code_permu_wo_repettn'!$AA$2:$AF$2))</f>
        <v>D</v>
      </c>
      <c r="E3143" t="str">
        <f>INDEX('VBA code_permu_wo_repettn'!$AH$3:$AM$6,COUNTIF('Profile-matrices_Condorcet'!$B$2:$B3143,'Profile-matrices_Condorcet'!$B3143),MATCH(INDEX('numeric possibilities'!F$3:F$1298,VLOOKUP($B3143,'numeric possibilities'!$C$3:$G$1298,1)),'VBA code_permu_wo_repettn'!$AH$2:$AM$2))</f>
        <v>B</v>
      </c>
      <c r="F3143" t="str">
        <f>INDEX('VBA code_permu_wo_repettn'!$AO$3:$AT$6,COUNTIF('Profile-matrices_Condorcet'!$B$2:$B3143,'Profile-matrices_Condorcet'!$B3143),MATCH(INDEX('numeric possibilities'!G$3:G$1298,VLOOKUP($B3143,'numeric possibilities'!$C$3:$G$1298,1)),'VBA code_permu_wo_repettn'!$AO$2:$AT$2))</f>
        <v>B</v>
      </c>
      <c r="H3143" t="s">
        <v>15</v>
      </c>
      <c r="I3143" t="str">
        <f>IF(I3142&gt;J3142,$I$1,IF(I3142&lt;J3142,$J$1,0))</f>
        <v>B</v>
      </c>
      <c r="K3143" t="str">
        <f>IF(K3142&gt;L3142,$K$1,IF(K3142&lt;L3142,$L$1,0))</f>
        <v>A</v>
      </c>
      <c r="M3143" t="str">
        <f>IF(M3142&gt;N3142,$M$1,IF(M3142&lt;N3142,$N$1,0))</f>
        <v>D</v>
      </c>
      <c r="O3143" t="str">
        <f>IF(O3142&gt;P3142,$O$1,IF(O3142&lt;P3142,$P$1,0))</f>
        <v>C</v>
      </c>
      <c r="Q3143" t="str">
        <f>IF(Q3142&gt;R3142,$Q$1,IF(Q3142&lt;R3142,$R$1,0))</f>
        <v>B</v>
      </c>
      <c r="S3143" t="str">
        <f>IF(S3142&gt;T3142,$S$1,IF(S3142&lt;T3142,$T$1,0))</f>
        <v>D</v>
      </c>
    </row>
    <row r="3144" spans="1:20" x14ac:dyDescent="0.25">
      <c r="A3144">
        <f t="shared" si="98"/>
        <v>3143</v>
      </c>
      <c r="B3144">
        <f t="shared" si="99"/>
        <v>786</v>
      </c>
      <c r="C3144" t="str">
        <f>INDEX('VBA code_permu_wo_repettn'!$T$3:$Y$6,COUNTIF('Profile-matrices_Condorcet'!$B$2:$B3144,'Profile-matrices_Condorcet'!$B3144),MATCH(INDEX('numeric possibilities'!D$3:D$1298,VLOOKUP($B3144,'numeric possibilities'!$C$3:$G$1298,1)),'VBA code_permu_wo_repettn'!$T$2:$Y$2))</f>
        <v>C</v>
      </c>
      <c r="D3144" t="str">
        <f>INDEX('VBA code_permu_wo_repettn'!$AA$3:$AF$6,COUNTIF('Profile-matrices_Condorcet'!$B$2:$B3144,'Profile-matrices_Condorcet'!$B3144),MATCH(INDEX('numeric possibilities'!E$3:E$1298,VLOOKUP($B3144,'numeric possibilities'!$C$3:$G$1298,1)),'VBA code_permu_wo_repettn'!$AA$2:$AF$2))</f>
        <v>A</v>
      </c>
      <c r="E3144" t="str">
        <f>INDEX('VBA code_permu_wo_repettn'!$AH$3:$AM$6,COUNTIF('Profile-matrices_Condorcet'!$B$2:$B3144,'Profile-matrices_Condorcet'!$B3144),MATCH(INDEX('numeric possibilities'!F$3:F$1298,VLOOKUP($B3144,'numeric possibilities'!$C$3:$G$1298,1)),'VBA code_permu_wo_repettn'!$AH$2:$AM$2))</f>
        <v>D</v>
      </c>
      <c r="F3144" t="str">
        <f>INDEX('VBA code_permu_wo_repettn'!$AO$3:$AT$6,COUNTIF('Profile-matrices_Condorcet'!$B$2:$B3144,'Profile-matrices_Condorcet'!$B3144),MATCH(INDEX('numeric possibilities'!G$3:G$1298,VLOOKUP($B3144,'numeric possibilities'!$C$3:$G$1298,1)),'VBA code_permu_wo_repettn'!$AO$2:$AT$2))</f>
        <v>C</v>
      </c>
      <c r="I3144" t="s">
        <v>0</v>
      </c>
      <c r="J3144" t="s">
        <v>1</v>
      </c>
      <c r="K3144" t="s">
        <v>2</v>
      </c>
      <c r="L3144" t="s">
        <v>3</v>
      </c>
    </row>
    <row r="3145" spans="1:20" x14ac:dyDescent="0.25">
      <c r="A3145">
        <f t="shared" si="98"/>
        <v>3144</v>
      </c>
      <c r="B3145">
        <f t="shared" si="99"/>
        <v>786</v>
      </c>
      <c r="C3145" t="str">
        <f>INDEX('VBA code_permu_wo_repettn'!$T$3:$Y$6,COUNTIF('Profile-matrices_Condorcet'!$B$2:$B3145,'Profile-matrices_Condorcet'!$B3145),MATCH(INDEX('numeric possibilities'!D$3:D$1298,VLOOKUP($B3145,'numeric possibilities'!$C$3:$G$1298,1)),'VBA code_permu_wo_repettn'!$T$2:$Y$2))</f>
        <v>B</v>
      </c>
      <c r="D3145" t="str">
        <f>INDEX('VBA code_permu_wo_repettn'!$AA$3:$AF$6,COUNTIF('Profile-matrices_Condorcet'!$B$2:$B3145,'Profile-matrices_Condorcet'!$B3145),MATCH(INDEX('numeric possibilities'!E$3:E$1298,VLOOKUP($B3145,'numeric possibilities'!$C$3:$G$1298,1)),'VBA code_permu_wo_repettn'!$AA$2:$AF$2))</f>
        <v>C</v>
      </c>
      <c r="E3145" t="str">
        <f>INDEX('VBA code_permu_wo_repettn'!$AH$3:$AM$6,COUNTIF('Profile-matrices_Condorcet'!$B$2:$B3145,'Profile-matrices_Condorcet'!$B3145),MATCH(INDEX('numeric possibilities'!F$3:F$1298,VLOOKUP($B3145,'numeric possibilities'!$C$3:$G$1298,1)),'VBA code_permu_wo_repettn'!$AH$2:$AM$2))</f>
        <v>A</v>
      </c>
      <c r="F3145" t="str">
        <f>INDEX('VBA code_permu_wo_repettn'!$AO$3:$AT$6,COUNTIF('Profile-matrices_Condorcet'!$B$2:$B3145,'Profile-matrices_Condorcet'!$B3145),MATCH(INDEX('numeric possibilities'!G$3:G$1298,VLOOKUP($B3145,'numeric possibilities'!$C$3:$G$1298,1)),'VBA code_permu_wo_repettn'!$AO$2:$AT$2))</f>
        <v>A</v>
      </c>
      <c r="G3145" t="str">
        <f>IF(MAX(I3145:L3145)&gt;='numeric possibilities'!$B$4/2,INDEX('Profile-matrices_Condorcet'!I3144:L3144,1,MATCH(MAX('Profile-matrices_Condorcet'!I3145:L3145),'Profile-matrices_Condorcet'!I3145:L3145,0)),"NCW")</f>
        <v>NCW</v>
      </c>
      <c r="H3145" t="s">
        <v>13</v>
      </c>
      <c r="I3145" s="3">
        <f>COUNTIF($I3143:$S3143,I3144)</f>
        <v>1</v>
      </c>
      <c r="J3145" s="3">
        <f>COUNTIF($I3143:$S3143,J3144)</f>
        <v>2</v>
      </c>
      <c r="K3145" s="3">
        <f>COUNTIF($I3143:$S3143,K3144)</f>
        <v>1</v>
      </c>
      <c r="L3145" s="3">
        <f>COUNTIF($I3143:$S3143,L3144)</f>
        <v>2</v>
      </c>
    </row>
    <row r="3146" spans="1:20" x14ac:dyDescent="0.25">
      <c r="A3146">
        <f t="shared" si="98"/>
        <v>3145</v>
      </c>
      <c r="B3146">
        <f t="shared" si="99"/>
        <v>787</v>
      </c>
      <c r="C3146" t="str">
        <f>INDEX('VBA code_permu_wo_repettn'!$T$3:$Y$6,COUNTIF('Profile-matrices_Condorcet'!$B$2:$B3146,'Profile-matrices_Condorcet'!$B3146),MATCH(INDEX('numeric possibilities'!D$3:D$1298,VLOOKUP($B3146,'numeric possibilities'!$C$3:$G$1298,1)),'VBA code_permu_wo_repettn'!$T$2:$Y$2))</f>
        <v>A</v>
      </c>
      <c r="D3146" t="str">
        <f>INDEX('VBA code_permu_wo_repettn'!$AA$3:$AF$6,COUNTIF('Profile-matrices_Condorcet'!$B$2:$B3146,'Profile-matrices_Condorcet'!$B3146),MATCH(INDEX('numeric possibilities'!E$3:E$1298,VLOOKUP($B3146,'numeric possibilities'!$C$3:$G$1298,1)),'VBA code_permu_wo_repettn'!$AA$2:$AF$2))</f>
        <v>B</v>
      </c>
      <c r="E3146" t="str">
        <f>INDEX('VBA code_permu_wo_repettn'!$AH$3:$AM$6,COUNTIF('Profile-matrices_Condorcet'!$B$2:$B3146,'Profile-matrices_Condorcet'!$B3146),MATCH(INDEX('numeric possibilities'!F$3:F$1298,VLOOKUP($B3146,'numeric possibilities'!$C$3:$G$1298,1)),'VBA code_permu_wo_repettn'!$AH$2:$AM$2))</f>
        <v>C</v>
      </c>
      <c r="F3146" t="str">
        <f>INDEX('VBA code_permu_wo_repettn'!$AO$3:$AT$6,COUNTIF('Profile-matrices_Condorcet'!$B$2:$B3146,'Profile-matrices_Condorcet'!$B3146),MATCH(INDEX('numeric possibilities'!G$3:G$1298,VLOOKUP($B3146,'numeric possibilities'!$C$3:$G$1298,1)),'VBA code_permu_wo_repettn'!$AO$2:$AT$2))</f>
        <v>D</v>
      </c>
      <c r="H3146" t="s">
        <v>14</v>
      </c>
      <c r="I3146" s="3">
        <f>IF(MATCH(I$1,$C3146:$C3149,0)&lt;(MATCH(J$1,$C3146:$C3149,0)),1*a_vote,0)+IF(MATCH(I$1,$D3146:$D3149,0)&lt;MATCH(J$1,$D3146:$D3149,0),1*b_vote,0)+IF(MATCH(I$1,$E3146:$E3149,0)&lt;MATCH(J$1,$E3146:$E3149,0),1*c_vote,0)+IF(MATCH(I$1,$F3146:$F3149,0)&lt;MATCH(J$1,$F3146:$F3149,0),1*d_vote,0)</f>
        <v>0.27</v>
      </c>
      <c r="J3146" s="3">
        <f>IF(MATCH(I$1,$C3146:$C3149,0)&gt;(MATCH(J$1,$C3146:$C3149,0)),1*a_vote,0)+IF(MATCH(I$1,$D3146:$D3149,0)&gt;MATCH(J$1,$D3146:$D3149,0),1*b_vote,0)+IF(MATCH(I$1,$E3146:$E3149,0)&gt;MATCH(J$1,$E3146:$E3149,0),1*c_vote,0)+IF(MATCH(I$1,$F3146:$F3149,0)&gt;MATCH(J$1,$F3146:$F3149,0),1*d_vote,0)</f>
        <v>0.73</v>
      </c>
      <c r="K3146" s="3">
        <f>IF(MATCH($K$1,$C3146:$C3149,0)&lt;(MATCH($L$1,$C3146:$C3149,0)),1*a_vote,0)+IF(MATCH($K$1,$D3146:$D3149,0)&lt;MATCH($L$1,$D3146:$D3149,0),1*b_vote,0)+IF(MATCH($K$1,$E3146:$E3149,0)&lt;MATCH($L$1,$E3146:$E3149,0),1*c_vote,0)+IF(MATCH($K$1,$F3146:$F3149,0)&lt;MATCH($L$1,$F3146:$F3149,0),1*d_vote,0)</f>
        <v>0.27</v>
      </c>
      <c r="L3146" s="3">
        <f>IF(MATCH(K$1,$C3146:$C3149,0)&gt;(MATCH(L$1,$C3146:$C3149,0)),1*a_vote,0)+IF(MATCH(K$1,$D3146:$D3149,0)&gt;MATCH(L$1,$D3146:$D3149,0),1*b_vote,0)+IF(MATCH(K$1,$E3146:$E3149,0)&gt;MATCH(L$1,$E3146:$E3149,0),1*c_vote,0)+IF(MATCH(K$1,$F3146:$F3149,0)&gt;MATCH(L$1,$F3146:$F3149,0),1*d_vote,0)</f>
        <v>0.73</v>
      </c>
      <c r="M3146" s="3">
        <f>IF(MATCH($M$1,$C3146:$C3149,0)&lt;(MATCH($N$1,$C3146:$C3149,0)),1*a_vote,0)+IF(MATCH($M$1,$D3146:$D3149,0)&lt;MATCH($N$1,$D3146:$D3149,0),1*b_vote,0)+IF(MATCH($M$1,$E3146:$E3149,0)&lt;MATCH($N$1,$E3146:$E3149,0),1*c_vote,0)+IF(MATCH($M$1,$F3146:$F3149,0)&lt;MATCH($N$1,$F3146:$F3149,0),1*d_vote,0)</f>
        <v>0.27</v>
      </c>
      <c r="N3146" s="3">
        <f>IF(MATCH(M$1,$C3146:$C3149,0)&gt;(MATCH(N$1,$C3146:$C3149,0)),1*a_vote,0)+IF(MATCH(M$1,$D3146:$D3149,0)&gt;MATCH(N$1,$D3146:$D3149,0),1*b_vote,0)+IF(MATCH(M$1,$E3146:$E3149,0)&gt;MATCH(N$1,$E3146:$E3149,0),1*c_vote,0)+IF(MATCH(M$1,$F3146:$F3149,0)&gt;MATCH(N$1,$F3146:$F3149,0),1*d_vote,0)</f>
        <v>0.73</v>
      </c>
      <c r="O3146" s="3">
        <f>IF(MATCH($O$1,$C3146:$C3149,0)&lt;(MATCH($P$1,$C3146:$C3149,0)),1*a_vote,0)+IF(MATCH($O$1,$D3146:$D3149,0)&lt;MATCH($P$1,$D3146:$D3149,0),1*b_vote,0)+IF(MATCH($O$1,$E3146:$E3149,0)&lt;MATCH($P$1,$E3146:$E3149,0),1*c_vote,0)+IF(MATCH($O$1,$F3146:$F3149,0)&lt;MATCH($P$1,$F3146:$F3149,0),1*d_vote,0)</f>
        <v>0.75</v>
      </c>
      <c r="P3146" s="3">
        <f>IF(MATCH(O$1,$C3146:$C3149,0)&gt;(MATCH(P$1,$C3146:$C3149,0)),1*a_vote,0)+IF(MATCH(O$1,$D3146:$D3149,0)&gt;MATCH(P$1,$D3146:$D3149,0),1*b_vote,0)+IF(MATCH(O$1,$E3146:$E3149,0)&gt;MATCH(P$1,$E3146:$E3149,0),1*c_vote,0)+IF(MATCH(O$1,$F3146:$F3149,0)&gt;MATCH(P$1,$F3146:$F3149,0),1*d_vote,0)</f>
        <v>0.25</v>
      </c>
      <c r="Q3146" s="3">
        <f>IF(MATCH($Q$1,$C3146:$C3149,0)&lt;(MATCH($R$1,$C3146:$C3149,0)),1*a_vote,0)+IF(MATCH($Q$1,$D3146:$D3149,0)&lt;MATCH($R$1,$D3146:$D3149,0),1*b_vote,0)+IF(MATCH($Q$1,$E3146:$E3149,0)&lt;MATCH($R$1,$E3146:$E3149,0),1*c_vote,0)+IF(MATCH($Q$1,$F3146:$F3149,0)&lt;MATCH($R$1,$F3146:$F3149,0),1*d_vote,0)</f>
        <v>0.78</v>
      </c>
      <c r="R3146" s="3">
        <f>IF(MATCH(Q$1,$C3146:$C3149,0)&gt;(MATCH(R$1,$C3146:$C3149,0)),1*a_vote,0)+IF(MATCH(Q$1,$D3146:$D3149,0)&gt;MATCH(R$1,$D3146:$D3149,0),1*b_vote,0)+IF(MATCH(Q$1,$E3146:$E3149,0)&gt;MATCH(R$1,$E3146:$E3149,0),1*c_vote,0)+IF(MATCH(Q$1,$F3146:$F3149,0)&gt;MATCH(R$1,$F3146:$F3149,0),1*d_vote,0)</f>
        <v>0.21999999999999997</v>
      </c>
      <c r="S3146" s="3">
        <f>IF(MATCH($S$1,$C3146:$C3149,0)&lt;(MATCH($T$1,$C3146:$C3149,0)),1*a_vote,0)+IF(MATCH($S$1,$D3146:$D3149,0)&lt;MATCH($T$1,$D3146:$D3149,0),1*b_vote,0)+IF(MATCH($S$1,$E3146:$E3149,0)&lt;MATCH($T$1,$E3146:$E3149,0),1*c_vote,0)+IF(MATCH($S$1,$F3146:$F3149,0)&lt;MATCH($T$1,$F3146:$F3149,0),1*d_vote,0)</f>
        <v>0.52</v>
      </c>
      <c r="T3146" s="3">
        <f>IF(MATCH(S$1,$C3146:$C3149,0)&gt;(MATCH(T$1,$C3146:$C3149,0)),1*a_vote,0)+IF(MATCH(S$1,$D3146:$D3149,0)&gt;MATCH(T$1,$D3146:$D3149,0),1*b_vote,0)+IF(MATCH(S$1,$E3146:$E3149,0)&gt;MATCH(T$1,$E3146:$E3149,0),1*c_vote,0)+IF(MATCH(S$1,$F3146:$F3149,0)&gt;MATCH(T$1,$F3146:$F3149,0),1*d_vote,0)</f>
        <v>0.48</v>
      </c>
    </row>
    <row r="3147" spans="1:20" x14ac:dyDescent="0.25">
      <c r="A3147">
        <f t="shared" si="98"/>
        <v>3146</v>
      </c>
      <c r="B3147">
        <f t="shared" si="99"/>
        <v>787</v>
      </c>
      <c r="C3147" t="str">
        <f>INDEX('VBA code_permu_wo_repettn'!$T$3:$Y$6,COUNTIF('Profile-matrices_Condorcet'!$B$2:$B3147,'Profile-matrices_Condorcet'!$B3147),MATCH(INDEX('numeric possibilities'!D$3:D$1298,VLOOKUP($B3147,'numeric possibilities'!$C$3:$G$1298,1)),'VBA code_permu_wo_repettn'!$T$2:$Y$2))</f>
        <v>B</v>
      </c>
      <c r="D3147" t="str">
        <f>INDEX('VBA code_permu_wo_repettn'!$AA$3:$AF$6,COUNTIF('Profile-matrices_Condorcet'!$B$2:$B3147,'Profile-matrices_Condorcet'!$B3147),MATCH(INDEX('numeric possibilities'!E$3:E$1298,VLOOKUP($B3147,'numeric possibilities'!$C$3:$G$1298,1)),'VBA code_permu_wo_repettn'!$AA$2:$AF$2))</f>
        <v>D</v>
      </c>
      <c r="E3147" t="str">
        <f>INDEX('VBA code_permu_wo_repettn'!$AH$3:$AM$6,COUNTIF('Profile-matrices_Condorcet'!$B$2:$B3147,'Profile-matrices_Condorcet'!$B3147),MATCH(INDEX('numeric possibilities'!F$3:F$1298,VLOOKUP($B3147,'numeric possibilities'!$C$3:$G$1298,1)),'VBA code_permu_wo_repettn'!$AH$2:$AM$2))</f>
        <v>B</v>
      </c>
      <c r="F3147" t="str">
        <f>INDEX('VBA code_permu_wo_repettn'!$AO$3:$AT$6,COUNTIF('Profile-matrices_Condorcet'!$B$2:$B3147,'Profile-matrices_Condorcet'!$B3147),MATCH(INDEX('numeric possibilities'!G$3:G$1298,VLOOKUP($B3147,'numeric possibilities'!$C$3:$G$1298,1)),'VBA code_permu_wo_repettn'!$AO$2:$AT$2))</f>
        <v>B</v>
      </c>
      <c r="H3147" t="s">
        <v>15</v>
      </c>
      <c r="I3147" t="str">
        <f>IF(I3146&gt;J3146,$I$1,IF(I3146&lt;J3146,$J$1,0))</f>
        <v>B</v>
      </c>
      <c r="K3147" t="str">
        <f>IF(K3146&gt;L3146,$K$1,IF(K3146&lt;L3146,$L$1,0))</f>
        <v>C</v>
      </c>
      <c r="M3147" t="str">
        <f>IF(M3146&gt;N3146,$M$1,IF(M3146&lt;N3146,$N$1,0))</f>
        <v>D</v>
      </c>
      <c r="O3147" t="str">
        <f>IF(O3146&gt;P3146,$O$1,IF(O3146&lt;P3146,$P$1,0))</f>
        <v>B</v>
      </c>
      <c r="Q3147" t="str">
        <f>IF(Q3146&gt;R3146,$Q$1,IF(Q3146&lt;R3146,$R$1,0))</f>
        <v>B</v>
      </c>
      <c r="S3147" t="str">
        <f>IF(S3146&gt;T3146,$S$1,IF(S3146&lt;T3146,$T$1,0))</f>
        <v>C</v>
      </c>
    </row>
    <row r="3148" spans="1:20" x14ac:dyDescent="0.25">
      <c r="A3148">
        <f t="shared" si="98"/>
        <v>3147</v>
      </c>
      <c r="B3148">
        <f t="shared" si="99"/>
        <v>787</v>
      </c>
      <c r="C3148" t="str">
        <f>INDEX('VBA code_permu_wo_repettn'!$T$3:$Y$6,COUNTIF('Profile-matrices_Condorcet'!$B$2:$B3148,'Profile-matrices_Condorcet'!$B3148),MATCH(INDEX('numeric possibilities'!D$3:D$1298,VLOOKUP($B3148,'numeric possibilities'!$C$3:$G$1298,1)),'VBA code_permu_wo_repettn'!$T$2:$Y$2))</f>
        <v>C</v>
      </c>
      <c r="D3148" t="str">
        <f>INDEX('VBA code_permu_wo_repettn'!$AA$3:$AF$6,COUNTIF('Profile-matrices_Condorcet'!$B$2:$B3148,'Profile-matrices_Condorcet'!$B3148),MATCH(INDEX('numeric possibilities'!E$3:E$1298,VLOOKUP($B3148,'numeric possibilities'!$C$3:$G$1298,1)),'VBA code_permu_wo_repettn'!$AA$2:$AF$2))</f>
        <v>C</v>
      </c>
      <c r="E3148" t="str">
        <f>INDEX('VBA code_permu_wo_repettn'!$AH$3:$AM$6,COUNTIF('Profile-matrices_Condorcet'!$B$2:$B3148,'Profile-matrices_Condorcet'!$B3148),MATCH(INDEX('numeric possibilities'!F$3:F$1298,VLOOKUP($B3148,'numeric possibilities'!$C$3:$G$1298,1)),'VBA code_permu_wo_repettn'!$AH$2:$AM$2))</f>
        <v>D</v>
      </c>
      <c r="F3148" t="str">
        <f>INDEX('VBA code_permu_wo_repettn'!$AO$3:$AT$6,COUNTIF('Profile-matrices_Condorcet'!$B$2:$B3148,'Profile-matrices_Condorcet'!$B3148),MATCH(INDEX('numeric possibilities'!G$3:G$1298,VLOOKUP($B3148,'numeric possibilities'!$C$3:$G$1298,1)),'VBA code_permu_wo_repettn'!$AO$2:$AT$2))</f>
        <v>C</v>
      </c>
      <c r="I3148" t="s">
        <v>0</v>
      </c>
      <c r="J3148" t="s">
        <v>1</v>
      </c>
      <c r="K3148" t="s">
        <v>2</v>
      </c>
      <c r="L3148" t="s">
        <v>3</v>
      </c>
    </row>
    <row r="3149" spans="1:20" x14ac:dyDescent="0.25">
      <c r="A3149">
        <f t="shared" si="98"/>
        <v>3148</v>
      </c>
      <c r="B3149">
        <f t="shared" si="99"/>
        <v>787</v>
      </c>
      <c r="C3149" t="str">
        <f>INDEX('VBA code_permu_wo_repettn'!$T$3:$Y$6,COUNTIF('Profile-matrices_Condorcet'!$B$2:$B3149,'Profile-matrices_Condorcet'!$B3149),MATCH(INDEX('numeric possibilities'!D$3:D$1298,VLOOKUP($B3149,'numeric possibilities'!$C$3:$G$1298,1)),'VBA code_permu_wo_repettn'!$T$2:$Y$2))</f>
        <v>D</v>
      </c>
      <c r="D3149" t="str">
        <f>INDEX('VBA code_permu_wo_repettn'!$AA$3:$AF$6,COUNTIF('Profile-matrices_Condorcet'!$B$2:$B3149,'Profile-matrices_Condorcet'!$B3149),MATCH(INDEX('numeric possibilities'!E$3:E$1298,VLOOKUP($B3149,'numeric possibilities'!$C$3:$G$1298,1)),'VBA code_permu_wo_repettn'!$AA$2:$AF$2))</f>
        <v>A</v>
      </c>
      <c r="E3149" t="str">
        <f>INDEX('VBA code_permu_wo_repettn'!$AH$3:$AM$6,COUNTIF('Profile-matrices_Condorcet'!$B$2:$B3149,'Profile-matrices_Condorcet'!$B3149),MATCH(INDEX('numeric possibilities'!F$3:F$1298,VLOOKUP($B3149,'numeric possibilities'!$C$3:$G$1298,1)),'VBA code_permu_wo_repettn'!$AH$2:$AM$2))</f>
        <v>A</v>
      </c>
      <c r="F3149" t="str">
        <f>INDEX('VBA code_permu_wo_repettn'!$AO$3:$AT$6,COUNTIF('Profile-matrices_Condorcet'!$B$2:$B3149,'Profile-matrices_Condorcet'!$B3149),MATCH(INDEX('numeric possibilities'!G$3:G$1298,VLOOKUP($B3149,'numeric possibilities'!$C$3:$G$1298,1)),'VBA code_permu_wo_repettn'!$AO$2:$AT$2))</f>
        <v>A</v>
      </c>
      <c r="G3149" t="str">
        <f>IF(MAX(I3149:L3149)&gt;='numeric possibilities'!$B$4/2,INDEX('Profile-matrices_Condorcet'!I3148:L3148,1,MATCH(MAX('Profile-matrices_Condorcet'!I3149:L3149),'Profile-matrices_Condorcet'!I3149:L3149,0)),"NCW")</f>
        <v>B</v>
      </c>
      <c r="H3149" t="s">
        <v>13</v>
      </c>
      <c r="I3149" s="3">
        <f>COUNTIF($I3147:$S3147,I3148)</f>
        <v>0</v>
      </c>
      <c r="J3149" s="3">
        <f>COUNTIF($I3147:$S3147,J3148)</f>
        <v>3</v>
      </c>
      <c r="K3149" s="3">
        <f>COUNTIF($I3147:$S3147,K3148)</f>
        <v>2</v>
      </c>
      <c r="L3149" s="3">
        <f>COUNTIF($I3147:$S3147,L3148)</f>
        <v>1</v>
      </c>
    </row>
    <row r="3150" spans="1:20" x14ac:dyDescent="0.25">
      <c r="A3150">
        <f t="shared" ref="A3150:A3213" si="100">A3149+1</f>
        <v>3149</v>
      </c>
      <c r="B3150">
        <f t="shared" ref="B3150:B3213" si="101">IF((ROW()-1)&lt;=4*B3149,B3149,B3149+1)</f>
        <v>788</v>
      </c>
      <c r="C3150" t="str">
        <f>INDEX('VBA code_permu_wo_repettn'!$T$3:$Y$6,COUNTIF('Profile-matrices_Condorcet'!$B$2:$B3150,'Profile-matrices_Condorcet'!$B3150),MATCH(INDEX('numeric possibilities'!D$3:D$1298,VLOOKUP($B3150,'numeric possibilities'!$C$3:$G$1298,1)),'VBA code_permu_wo_repettn'!$T$2:$Y$2))</f>
        <v>A</v>
      </c>
      <c r="D3150" t="str">
        <f>INDEX('VBA code_permu_wo_repettn'!$AA$3:$AF$6,COUNTIF('Profile-matrices_Condorcet'!$B$2:$B3150,'Profile-matrices_Condorcet'!$B3150),MATCH(INDEX('numeric possibilities'!E$3:E$1298,VLOOKUP($B3150,'numeric possibilities'!$C$3:$G$1298,1)),'VBA code_permu_wo_repettn'!$AA$2:$AF$2))</f>
        <v>B</v>
      </c>
      <c r="E3150" t="str">
        <f>INDEX('VBA code_permu_wo_repettn'!$AH$3:$AM$6,COUNTIF('Profile-matrices_Condorcet'!$B$2:$B3150,'Profile-matrices_Condorcet'!$B3150),MATCH(INDEX('numeric possibilities'!F$3:F$1298,VLOOKUP($B3150,'numeric possibilities'!$C$3:$G$1298,1)),'VBA code_permu_wo_repettn'!$AH$2:$AM$2))</f>
        <v>C</v>
      </c>
      <c r="F3150" t="str">
        <f>INDEX('VBA code_permu_wo_repettn'!$AO$3:$AT$6,COUNTIF('Profile-matrices_Condorcet'!$B$2:$B3150,'Profile-matrices_Condorcet'!$B3150),MATCH(INDEX('numeric possibilities'!G$3:G$1298,VLOOKUP($B3150,'numeric possibilities'!$C$3:$G$1298,1)),'VBA code_permu_wo_repettn'!$AO$2:$AT$2))</f>
        <v>D</v>
      </c>
      <c r="H3150" t="s">
        <v>14</v>
      </c>
      <c r="I3150" s="3">
        <f>IF(MATCH(I$1,$C3150:$C3153,0)&lt;(MATCH(J$1,$C3150:$C3153,0)),1*a_vote,0)+IF(MATCH(I$1,$D3150:$D3153,0)&lt;MATCH(J$1,$D3150:$D3153,0),1*b_vote,0)+IF(MATCH(I$1,$E3150:$E3153,0)&lt;MATCH(J$1,$E3150:$E3153,0),1*c_vote,0)+IF(MATCH(I$1,$F3150:$F3153,0)&lt;MATCH(J$1,$F3150:$F3153,0),1*d_vote,0)</f>
        <v>0.27</v>
      </c>
      <c r="J3150" s="3">
        <f>IF(MATCH(I$1,$C3150:$C3153,0)&gt;(MATCH(J$1,$C3150:$C3153,0)),1*a_vote,0)+IF(MATCH(I$1,$D3150:$D3153,0)&gt;MATCH(J$1,$D3150:$D3153,0),1*b_vote,0)+IF(MATCH(I$1,$E3150:$E3153,0)&gt;MATCH(J$1,$E3150:$E3153,0),1*c_vote,0)+IF(MATCH(I$1,$F3150:$F3153,0)&gt;MATCH(J$1,$F3150:$F3153,0),1*d_vote,0)</f>
        <v>0.73</v>
      </c>
      <c r="K3150" s="3">
        <f>IF(MATCH($K$1,$C3150:$C3153,0)&lt;(MATCH($L$1,$C3150:$C3153,0)),1*a_vote,0)+IF(MATCH($K$1,$D3150:$D3153,0)&lt;MATCH($L$1,$D3150:$D3153,0),1*b_vote,0)+IF(MATCH($K$1,$E3150:$E3153,0)&lt;MATCH($L$1,$E3150:$E3153,0),1*c_vote,0)+IF(MATCH($K$1,$F3150:$F3153,0)&lt;MATCH($L$1,$F3150:$F3153,0),1*d_vote,0)</f>
        <v>0.27</v>
      </c>
      <c r="L3150" s="3">
        <f>IF(MATCH(K$1,$C3150:$C3153,0)&gt;(MATCH(L$1,$C3150:$C3153,0)),1*a_vote,0)+IF(MATCH(K$1,$D3150:$D3153,0)&gt;MATCH(L$1,$D3150:$D3153,0),1*b_vote,0)+IF(MATCH(K$1,$E3150:$E3153,0)&gt;MATCH(L$1,$E3150:$E3153,0),1*c_vote,0)+IF(MATCH(K$1,$F3150:$F3153,0)&gt;MATCH(L$1,$F3150:$F3153,0),1*d_vote,0)</f>
        <v>0.73</v>
      </c>
      <c r="M3150" s="3">
        <f>IF(MATCH($M$1,$C3150:$C3153,0)&lt;(MATCH($N$1,$C3150:$C3153,0)),1*a_vote,0)+IF(MATCH($M$1,$D3150:$D3153,0)&lt;MATCH($N$1,$D3150:$D3153,0),1*b_vote,0)+IF(MATCH($M$1,$E3150:$E3153,0)&lt;MATCH($N$1,$E3150:$E3153,0),1*c_vote,0)+IF(MATCH($M$1,$F3150:$F3153,0)&lt;MATCH($N$1,$F3150:$F3153,0),1*d_vote,0)</f>
        <v>0.27</v>
      </c>
      <c r="N3150" s="3">
        <f>IF(MATCH(M$1,$C3150:$C3153,0)&gt;(MATCH(N$1,$C3150:$C3153,0)),1*a_vote,0)+IF(MATCH(M$1,$D3150:$D3153,0)&gt;MATCH(N$1,$D3150:$D3153,0),1*b_vote,0)+IF(MATCH(M$1,$E3150:$E3153,0)&gt;MATCH(N$1,$E3150:$E3153,0),1*c_vote,0)+IF(MATCH(M$1,$F3150:$F3153,0)&gt;MATCH(N$1,$F3150:$F3153,0),1*d_vote,0)</f>
        <v>0.73</v>
      </c>
      <c r="O3150" s="3">
        <f>IF(MATCH($O$1,$C3150:$C3153,0)&lt;(MATCH($P$1,$C3150:$C3153,0)),1*a_vote,0)+IF(MATCH($O$1,$D3150:$D3153,0)&lt;MATCH($P$1,$D3150:$D3153,0),1*b_vote,0)+IF(MATCH($O$1,$E3150:$E3153,0)&lt;MATCH($P$1,$E3150:$E3153,0),1*c_vote,0)+IF(MATCH($O$1,$F3150:$F3153,0)&lt;MATCH($P$1,$F3150:$F3153,0),1*d_vote,0)</f>
        <v>0.75</v>
      </c>
      <c r="P3150" s="3">
        <f>IF(MATCH(O$1,$C3150:$C3153,0)&gt;(MATCH(P$1,$C3150:$C3153,0)),1*a_vote,0)+IF(MATCH(O$1,$D3150:$D3153,0)&gt;MATCH(P$1,$D3150:$D3153,0),1*b_vote,0)+IF(MATCH(O$1,$E3150:$E3153,0)&gt;MATCH(P$1,$E3150:$E3153,0),1*c_vote,0)+IF(MATCH(O$1,$F3150:$F3153,0)&gt;MATCH(P$1,$F3150:$F3153,0),1*d_vote,0)</f>
        <v>0.25</v>
      </c>
      <c r="Q3150" s="3">
        <f>IF(MATCH($Q$1,$C3150:$C3153,0)&lt;(MATCH($R$1,$C3150:$C3153,0)),1*a_vote,0)+IF(MATCH($Q$1,$D3150:$D3153,0)&lt;MATCH($R$1,$D3150:$D3153,0),1*b_vote,0)+IF(MATCH($Q$1,$E3150:$E3153,0)&lt;MATCH($R$1,$E3150:$E3153,0),1*c_vote,0)+IF(MATCH($Q$1,$F3150:$F3153,0)&lt;MATCH($R$1,$F3150:$F3153,0),1*d_vote,0)</f>
        <v>0.78</v>
      </c>
      <c r="R3150" s="3">
        <f>IF(MATCH(Q$1,$C3150:$C3153,0)&gt;(MATCH(R$1,$C3150:$C3153,0)),1*a_vote,0)+IF(MATCH(Q$1,$D3150:$D3153,0)&gt;MATCH(R$1,$D3150:$D3153,0),1*b_vote,0)+IF(MATCH(Q$1,$E3150:$E3153,0)&gt;MATCH(R$1,$E3150:$E3153,0),1*c_vote,0)+IF(MATCH(Q$1,$F3150:$F3153,0)&gt;MATCH(R$1,$F3150:$F3153,0),1*d_vote,0)</f>
        <v>0.21999999999999997</v>
      </c>
      <c r="S3150" s="3">
        <f>IF(MATCH($S$1,$C3150:$C3153,0)&lt;(MATCH($T$1,$C3150:$C3153,0)),1*a_vote,0)+IF(MATCH($S$1,$D3150:$D3153,0)&lt;MATCH($T$1,$D3150:$D3153,0),1*b_vote,0)+IF(MATCH($S$1,$E3150:$E3153,0)&lt;MATCH($T$1,$E3150:$E3153,0),1*c_vote,0)+IF(MATCH($S$1,$F3150:$F3153,0)&lt;MATCH($T$1,$F3150:$F3153,0),1*d_vote,0)</f>
        <v>0.25</v>
      </c>
      <c r="T3150" s="3">
        <f>IF(MATCH(S$1,$C3150:$C3153,0)&gt;(MATCH(T$1,$C3150:$C3153,0)),1*a_vote,0)+IF(MATCH(S$1,$D3150:$D3153,0)&gt;MATCH(T$1,$D3150:$D3153,0),1*b_vote,0)+IF(MATCH(S$1,$E3150:$E3153,0)&gt;MATCH(T$1,$E3150:$E3153,0),1*c_vote,0)+IF(MATCH(S$1,$F3150:$F3153,0)&gt;MATCH(T$1,$F3150:$F3153,0),1*d_vote,0)</f>
        <v>0.75</v>
      </c>
    </row>
    <row r="3151" spans="1:20" x14ac:dyDescent="0.25">
      <c r="A3151">
        <f t="shared" si="100"/>
        <v>3150</v>
      </c>
      <c r="B3151">
        <f t="shared" si="101"/>
        <v>788</v>
      </c>
      <c r="C3151" t="str">
        <f>INDEX('VBA code_permu_wo_repettn'!$T$3:$Y$6,COUNTIF('Profile-matrices_Condorcet'!$B$2:$B3151,'Profile-matrices_Condorcet'!$B3151),MATCH(INDEX('numeric possibilities'!D$3:D$1298,VLOOKUP($B3151,'numeric possibilities'!$C$3:$G$1298,1)),'VBA code_permu_wo_repettn'!$T$2:$Y$2))</f>
        <v>B</v>
      </c>
      <c r="D3151" t="str">
        <f>INDEX('VBA code_permu_wo_repettn'!$AA$3:$AF$6,COUNTIF('Profile-matrices_Condorcet'!$B$2:$B3151,'Profile-matrices_Condorcet'!$B3151),MATCH(INDEX('numeric possibilities'!E$3:E$1298,VLOOKUP($B3151,'numeric possibilities'!$C$3:$G$1298,1)),'VBA code_permu_wo_repettn'!$AA$2:$AF$2))</f>
        <v>D</v>
      </c>
      <c r="E3151" t="str">
        <f>INDEX('VBA code_permu_wo_repettn'!$AH$3:$AM$6,COUNTIF('Profile-matrices_Condorcet'!$B$2:$B3151,'Profile-matrices_Condorcet'!$B3151),MATCH(INDEX('numeric possibilities'!F$3:F$1298,VLOOKUP($B3151,'numeric possibilities'!$C$3:$G$1298,1)),'VBA code_permu_wo_repettn'!$AH$2:$AM$2))</f>
        <v>B</v>
      </c>
      <c r="F3151" t="str">
        <f>INDEX('VBA code_permu_wo_repettn'!$AO$3:$AT$6,COUNTIF('Profile-matrices_Condorcet'!$B$2:$B3151,'Profile-matrices_Condorcet'!$B3151),MATCH(INDEX('numeric possibilities'!G$3:G$1298,VLOOKUP($B3151,'numeric possibilities'!$C$3:$G$1298,1)),'VBA code_permu_wo_repettn'!$AO$2:$AT$2))</f>
        <v>B</v>
      </c>
      <c r="H3151" t="s">
        <v>15</v>
      </c>
      <c r="I3151" t="str">
        <f>IF(I3150&gt;J3150,$I$1,IF(I3150&lt;J3150,$J$1,0))</f>
        <v>B</v>
      </c>
      <c r="K3151" t="str">
        <f>IF(K3150&gt;L3150,$K$1,IF(K3150&lt;L3150,$L$1,0))</f>
        <v>C</v>
      </c>
      <c r="M3151" t="str">
        <f>IF(M3150&gt;N3150,$M$1,IF(M3150&lt;N3150,$N$1,0))</f>
        <v>D</v>
      </c>
      <c r="O3151" t="str">
        <f>IF(O3150&gt;P3150,$O$1,IF(O3150&lt;P3150,$P$1,0))</f>
        <v>B</v>
      </c>
      <c r="Q3151" t="str">
        <f>IF(Q3150&gt;R3150,$Q$1,IF(Q3150&lt;R3150,$R$1,0))</f>
        <v>B</v>
      </c>
      <c r="S3151" t="str">
        <f>IF(S3150&gt;T3150,$S$1,IF(S3150&lt;T3150,$T$1,0))</f>
        <v>D</v>
      </c>
    </row>
    <row r="3152" spans="1:20" x14ac:dyDescent="0.25">
      <c r="A3152">
        <f t="shared" si="100"/>
        <v>3151</v>
      </c>
      <c r="B3152">
        <f t="shared" si="101"/>
        <v>788</v>
      </c>
      <c r="C3152" t="str">
        <f>INDEX('VBA code_permu_wo_repettn'!$T$3:$Y$6,COUNTIF('Profile-matrices_Condorcet'!$B$2:$B3152,'Profile-matrices_Condorcet'!$B3152),MATCH(INDEX('numeric possibilities'!D$3:D$1298,VLOOKUP($B3152,'numeric possibilities'!$C$3:$G$1298,1)),'VBA code_permu_wo_repettn'!$T$2:$Y$2))</f>
        <v>D</v>
      </c>
      <c r="D3152" t="str">
        <f>INDEX('VBA code_permu_wo_repettn'!$AA$3:$AF$6,COUNTIF('Profile-matrices_Condorcet'!$B$2:$B3152,'Profile-matrices_Condorcet'!$B3152),MATCH(INDEX('numeric possibilities'!E$3:E$1298,VLOOKUP($B3152,'numeric possibilities'!$C$3:$G$1298,1)),'VBA code_permu_wo_repettn'!$AA$2:$AF$2))</f>
        <v>C</v>
      </c>
      <c r="E3152" t="str">
        <f>INDEX('VBA code_permu_wo_repettn'!$AH$3:$AM$6,COUNTIF('Profile-matrices_Condorcet'!$B$2:$B3152,'Profile-matrices_Condorcet'!$B3152),MATCH(INDEX('numeric possibilities'!F$3:F$1298,VLOOKUP($B3152,'numeric possibilities'!$C$3:$G$1298,1)),'VBA code_permu_wo_repettn'!$AH$2:$AM$2))</f>
        <v>D</v>
      </c>
      <c r="F3152" t="str">
        <f>INDEX('VBA code_permu_wo_repettn'!$AO$3:$AT$6,COUNTIF('Profile-matrices_Condorcet'!$B$2:$B3152,'Profile-matrices_Condorcet'!$B3152),MATCH(INDEX('numeric possibilities'!G$3:G$1298,VLOOKUP($B3152,'numeric possibilities'!$C$3:$G$1298,1)),'VBA code_permu_wo_repettn'!$AO$2:$AT$2))</f>
        <v>C</v>
      </c>
      <c r="I3152" t="s">
        <v>0</v>
      </c>
      <c r="J3152" t="s">
        <v>1</v>
      </c>
      <c r="K3152" t="s">
        <v>2</v>
      </c>
      <c r="L3152" t="s">
        <v>3</v>
      </c>
    </row>
    <row r="3153" spans="1:20" x14ac:dyDescent="0.25">
      <c r="A3153">
        <f t="shared" si="100"/>
        <v>3152</v>
      </c>
      <c r="B3153">
        <f t="shared" si="101"/>
        <v>788</v>
      </c>
      <c r="C3153" t="str">
        <f>INDEX('VBA code_permu_wo_repettn'!$T$3:$Y$6,COUNTIF('Profile-matrices_Condorcet'!$B$2:$B3153,'Profile-matrices_Condorcet'!$B3153),MATCH(INDEX('numeric possibilities'!D$3:D$1298,VLOOKUP($B3153,'numeric possibilities'!$C$3:$G$1298,1)),'VBA code_permu_wo_repettn'!$T$2:$Y$2))</f>
        <v>C</v>
      </c>
      <c r="D3153" t="str">
        <f>INDEX('VBA code_permu_wo_repettn'!$AA$3:$AF$6,COUNTIF('Profile-matrices_Condorcet'!$B$2:$B3153,'Profile-matrices_Condorcet'!$B3153),MATCH(INDEX('numeric possibilities'!E$3:E$1298,VLOOKUP($B3153,'numeric possibilities'!$C$3:$G$1298,1)),'VBA code_permu_wo_repettn'!$AA$2:$AF$2))</f>
        <v>A</v>
      </c>
      <c r="E3153" t="str">
        <f>INDEX('VBA code_permu_wo_repettn'!$AH$3:$AM$6,COUNTIF('Profile-matrices_Condorcet'!$B$2:$B3153,'Profile-matrices_Condorcet'!$B3153),MATCH(INDEX('numeric possibilities'!F$3:F$1298,VLOOKUP($B3153,'numeric possibilities'!$C$3:$G$1298,1)),'VBA code_permu_wo_repettn'!$AH$2:$AM$2))</f>
        <v>A</v>
      </c>
      <c r="F3153" t="str">
        <f>INDEX('VBA code_permu_wo_repettn'!$AO$3:$AT$6,COUNTIF('Profile-matrices_Condorcet'!$B$2:$B3153,'Profile-matrices_Condorcet'!$B3153),MATCH(INDEX('numeric possibilities'!G$3:G$1298,VLOOKUP($B3153,'numeric possibilities'!$C$3:$G$1298,1)),'VBA code_permu_wo_repettn'!$AO$2:$AT$2))</f>
        <v>A</v>
      </c>
      <c r="G3153" t="str">
        <f>IF(MAX(I3153:L3153)&gt;='numeric possibilities'!$B$4/2,INDEX('Profile-matrices_Condorcet'!I3152:L3152,1,MATCH(MAX('Profile-matrices_Condorcet'!I3153:L3153),'Profile-matrices_Condorcet'!I3153:L3153,0)),"NCW")</f>
        <v>B</v>
      </c>
      <c r="H3153" t="s">
        <v>13</v>
      </c>
      <c r="I3153" s="3">
        <f>COUNTIF($I3151:$S3151,I3152)</f>
        <v>0</v>
      </c>
      <c r="J3153" s="3">
        <f>COUNTIF($I3151:$S3151,J3152)</f>
        <v>3</v>
      </c>
      <c r="K3153" s="3">
        <f>COUNTIF($I3151:$S3151,K3152)</f>
        <v>1</v>
      </c>
      <c r="L3153" s="3">
        <f>COUNTIF($I3151:$S3151,L3152)</f>
        <v>2</v>
      </c>
    </row>
    <row r="3154" spans="1:20" x14ac:dyDescent="0.25">
      <c r="A3154">
        <f t="shared" si="100"/>
        <v>3153</v>
      </c>
      <c r="B3154">
        <f t="shared" si="101"/>
        <v>789</v>
      </c>
      <c r="C3154" t="str">
        <f>INDEX('VBA code_permu_wo_repettn'!$T$3:$Y$6,COUNTIF('Profile-matrices_Condorcet'!$B$2:$B3154,'Profile-matrices_Condorcet'!$B3154),MATCH(INDEX('numeric possibilities'!D$3:D$1298,VLOOKUP($B3154,'numeric possibilities'!$C$3:$G$1298,1)),'VBA code_permu_wo_repettn'!$T$2:$Y$2))</f>
        <v>A</v>
      </c>
      <c r="D3154" t="str">
        <f>INDEX('VBA code_permu_wo_repettn'!$AA$3:$AF$6,COUNTIF('Profile-matrices_Condorcet'!$B$2:$B3154,'Profile-matrices_Condorcet'!$B3154),MATCH(INDEX('numeric possibilities'!E$3:E$1298,VLOOKUP($B3154,'numeric possibilities'!$C$3:$G$1298,1)),'VBA code_permu_wo_repettn'!$AA$2:$AF$2))</f>
        <v>B</v>
      </c>
      <c r="E3154" t="str">
        <f>INDEX('VBA code_permu_wo_repettn'!$AH$3:$AM$6,COUNTIF('Profile-matrices_Condorcet'!$B$2:$B3154,'Profile-matrices_Condorcet'!$B3154),MATCH(INDEX('numeric possibilities'!F$3:F$1298,VLOOKUP($B3154,'numeric possibilities'!$C$3:$G$1298,1)),'VBA code_permu_wo_repettn'!$AH$2:$AM$2))</f>
        <v>C</v>
      </c>
      <c r="F3154" t="str">
        <f>INDEX('VBA code_permu_wo_repettn'!$AO$3:$AT$6,COUNTIF('Profile-matrices_Condorcet'!$B$2:$B3154,'Profile-matrices_Condorcet'!$B3154),MATCH(INDEX('numeric possibilities'!G$3:G$1298,VLOOKUP($B3154,'numeric possibilities'!$C$3:$G$1298,1)),'VBA code_permu_wo_repettn'!$AO$2:$AT$2))</f>
        <v>D</v>
      </c>
      <c r="H3154" t="s">
        <v>14</v>
      </c>
      <c r="I3154" s="3">
        <f>IF(MATCH(I$1,$C3154:$C3157,0)&lt;(MATCH(J$1,$C3154:$C3157,0)),1*a_vote,0)+IF(MATCH(I$1,$D3154:$D3157,0)&lt;MATCH(J$1,$D3154:$D3157,0),1*b_vote,0)+IF(MATCH(I$1,$E3154:$E3157,0)&lt;MATCH(J$1,$E3154:$E3157,0),1*c_vote,0)+IF(MATCH(I$1,$F3154:$F3157,0)&lt;MATCH(J$1,$F3154:$F3157,0),1*d_vote,0)</f>
        <v>0.27</v>
      </c>
      <c r="J3154" s="3">
        <f>IF(MATCH(I$1,$C3154:$C3157,0)&gt;(MATCH(J$1,$C3154:$C3157,0)),1*a_vote,0)+IF(MATCH(I$1,$D3154:$D3157,0)&gt;MATCH(J$1,$D3154:$D3157,0),1*b_vote,0)+IF(MATCH(I$1,$E3154:$E3157,0)&gt;MATCH(J$1,$E3154:$E3157,0),1*c_vote,0)+IF(MATCH(I$1,$F3154:$F3157,0)&gt;MATCH(J$1,$F3154:$F3157,0),1*d_vote,0)</f>
        <v>0.73</v>
      </c>
      <c r="K3154" s="3">
        <f>IF(MATCH($K$1,$C3154:$C3157,0)&lt;(MATCH($L$1,$C3154:$C3157,0)),1*a_vote,0)+IF(MATCH($K$1,$D3154:$D3157,0)&lt;MATCH($L$1,$D3154:$D3157,0),1*b_vote,0)+IF(MATCH($K$1,$E3154:$E3157,0)&lt;MATCH($L$1,$E3154:$E3157,0),1*c_vote,0)+IF(MATCH($K$1,$F3154:$F3157,0)&lt;MATCH($L$1,$F3154:$F3157,0),1*d_vote,0)</f>
        <v>0.27</v>
      </c>
      <c r="L3154" s="3">
        <f>IF(MATCH(K$1,$C3154:$C3157,0)&gt;(MATCH(L$1,$C3154:$C3157,0)),1*a_vote,0)+IF(MATCH(K$1,$D3154:$D3157,0)&gt;MATCH(L$1,$D3154:$D3157,0),1*b_vote,0)+IF(MATCH(K$1,$E3154:$E3157,0)&gt;MATCH(L$1,$E3154:$E3157,0),1*c_vote,0)+IF(MATCH(K$1,$F3154:$F3157,0)&gt;MATCH(L$1,$F3154:$F3157,0),1*d_vote,0)</f>
        <v>0.73</v>
      </c>
      <c r="M3154" s="3">
        <f>IF(MATCH($M$1,$C3154:$C3157,0)&lt;(MATCH($N$1,$C3154:$C3157,0)),1*a_vote,0)+IF(MATCH($M$1,$D3154:$D3157,0)&lt;MATCH($N$1,$D3154:$D3157,0),1*b_vote,0)+IF(MATCH($M$1,$E3154:$E3157,0)&lt;MATCH($N$1,$E3154:$E3157,0),1*c_vote,0)+IF(MATCH($M$1,$F3154:$F3157,0)&lt;MATCH($N$1,$F3154:$F3157,0),1*d_vote,0)</f>
        <v>0.27</v>
      </c>
      <c r="N3154" s="3">
        <f>IF(MATCH(M$1,$C3154:$C3157,0)&gt;(MATCH(N$1,$C3154:$C3157,0)),1*a_vote,0)+IF(MATCH(M$1,$D3154:$D3157,0)&gt;MATCH(N$1,$D3154:$D3157,0),1*b_vote,0)+IF(MATCH(M$1,$E3154:$E3157,0)&gt;MATCH(N$1,$E3154:$E3157,0),1*c_vote,0)+IF(MATCH(M$1,$F3154:$F3157,0)&gt;MATCH(N$1,$F3154:$F3157,0),1*d_vote,0)</f>
        <v>0.73</v>
      </c>
      <c r="O3154" s="3">
        <f>IF(MATCH($O$1,$C3154:$C3157,0)&lt;(MATCH($P$1,$C3154:$C3157,0)),1*a_vote,0)+IF(MATCH($O$1,$D3154:$D3157,0)&lt;MATCH($P$1,$D3154:$D3157,0),1*b_vote,0)+IF(MATCH($O$1,$E3154:$E3157,0)&lt;MATCH($P$1,$E3154:$E3157,0),1*c_vote,0)+IF(MATCH($O$1,$F3154:$F3157,0)&lt;MATCH($P$1,$F3154:$F3157,0),1*d_vote,0)</f>
        <v>0.48</v>
      </c>
      <c r="P3154" s="3">
        <f>IF(MATCH(O$1,$C3154:$C3157,0)&gt;(MATCH(P$1,$C3154:$C3157,0)),1*a_vote,0)+IF(MATCH(O$1,$D3154:$D3157,0)&gt;MATCH(P$1,$D3154:$D3157,0),1*b_vote,0)+IF(MATCH(O$1,$E3154:$E3157,0)&gt;MATCH(P$1,$E3154:$E3157,0),1*c_vote,0)+IF(MATCH(O$1,$F3154:$F3157,0)&gt;MATCH(P$1,$F3154:$F3157,0),1*d_vote,0)</f>
        <v>0.52</v>
      </c>
      <c r="Q3154" s="3">
        <f>IF(MATCH($Q$1,$C3154:$C3157,0)&lt;(MATCH($R$1,$C3154:$C3157,0)),1*a_vote,0)+IF(MATCH($Q$1,$D3154:$D3157,0)&lt;MATCH($R$1,$D3154:$D3157,0),1*b_vote,0)+IF(MATCH($Q$1,$E3154:$E3157,0)&lt;MATCH($R$1,$E3154:$E3157,0),1*c_vote,0)+IF(MATCH($Q$1,$F3154:$F3157,0)&lt;MATCH($R$1,$F3154:$F3157,0),1*d_vote,0)</f>
        <v>0.78</v>
      </c>
      <c r="R3154" s="3">
        <f>IF(MATCH(Q$1,$C3154:$C3157,0)&gt;(MATCH(R$1,$C3154:$C3157,0)),1*a_vote,0)+IF(MATCH(Q$1,$D3154:$D3157,0)&gt;MATCH(R$1,$D3154:$D3157,0),1*b_vote,0)+IF(MATCH(Q$1,$E3154:$E3157,0)&gt;MATCH(R$1,$E3154:$E3157,0),1*c_vote,0)+IF(MATCH(Q$1,$F3154:$F3157,0)&gt;MATCH(R$1,$F3154:$F3157,0),1*d_vote,0)</f>
        <v>0.21999999999999997</v>
      </c>
      <c r="S3154" s="3">
        <f>IF(MATCH($S$1,$C3154:$C3157,0)&lt;(MATCH($T$1,$C3154:$C3157,0)),1*a_vote,0)+IF(MATCH($S$1,$D3154:$D3157,0)&lt;MATCH($T$1,$D3154:$D3157,0),1*b_vote,0)+IF(MATCH($S$1,$E3154:$E3157,0)&lt;MATCH($T$1,$E3154:$E3157,0),1*c_vote,0)+IF(MATCH($S$1,$F3154:$F3157,0)&lt;MATCH($T$1,$F3154:$F3157,0),1*d_vote,0)</f>
        <v>0.52</v>
      </c>
      <c r="T3154" s="3">
        <f>IF(MATCH(S$1,$C3154:$C3157,0)&gt;(MATCH(T$1,$C3154:$C3157,0)),1*a_vote,0)+IF(MATCH(S$1,$D3154:$D3157,0)&gt;MATCH(T$1,$D3154:$D3157,0),1*b_vote,0)+IF(MATCH(S$1,$E3154:$E3157,0)&gt;MATCH(T$1,$E3154:$E3157,0),1*c_vote,0)+IF(MATCH(S$1,$F3154:$F3157,0)&gt;MATCH(T$1,$F3154:$F3157,0),1*d_vote,0)</f>
        <v>0.48</v>
      </c>
    </row>
    <row r="3155" spans="1:20" x14ac:dyDescent="0.25">
      <c r="A3155">
        <f t="shared" si="100"/>
        <v>3154</v>
      </c>
      <c r="B3155">
        <f t="shared" si="101"/>
        <v>789</v>
      </c>
      <c r="C3155" t="str">
        <f>INDEX('VBA code_permu_wo_repettn'!$T$3:$Y$6,COUNTIF('Profile-matrices_Condorcet'!$B$2:$B3155,'Profile-matrices_Condorcet'!$B3155),MATCH(INDEX('numeric possibilities'!D$3:D$1298,VLOOKUP($B3155,'numeric possibilities'!$C$3:$G$1298,1)),'VBA code_permu_wo_repettn'!$T$2:$Y$2))</f>
        <v>C</v>
      </c>
      <c r="D3155" t="str">
        <f>INDEX('VBA code_permu_wo_repettn'!$AA$3:$AF$6,COUNTIF('Profile-matrices_Condorcet'!$B$2:$B3155,'Profile-matrices_Condorcet'!$B3155),MATCH(INDEX('numeric possibilities'!E$3:E$1298,VLOOKUP($B3155,'numeric possibilities'!$C$3:$G$1298,1)),'VBA code_permu_wo_repettn'!$AA$2:$AF$2))</f>
        <v>D</v>
      </c>
      <c r="E3155" t="str">
        <f>INDEX('VBA code_permu_wo_repettn'!$AH$3:$AM$6,COUNTIF('Profile-matrices_Condorcet'!$B$2:$B3155,'Profile-matrices_Condorcet'!$B3155),MATCH(INDEX('numeric possibilities'!F$3:F$1298,VLOOKUP($B3155,'numeric possibilities'!$C$3:$G$1298,1)),'VBA code_permu_wo_repettn'!$AH$2:$AM$2))</f>
        <v>B</v>
      </c>
      <c r="F3155" t="str">
        <f>INDEX('VBA code_permu_wo_repettn'!$AO$3:$AT$6,COUNTIF('Profile-matrices_Condorcet'!$B$2:$B3155,'Profile-matrices_Condorcet'!$B3155),MATCH(INDEX('numeric possibilities'!G$3:G$1298,VLOOKUP($B3155,'numeric possibilities'!$C$3:$G$1298,1)),'VBA code_permu_wo_repettn'!$AO$2:$AT$2))</f>
        <v>B</v>
      </c>
      <c r="H3155" t="s">
        <v>15</v>
      </c>
      <c r="I3155" t="str">
        <f>IF(I3154&gt;J3154,$I$1,IF(I3154&lt;J3154,$J$1,0))</f>
        <v>B</v>
      </c>
      <c r="K3155" t="str">
        <f>IF(K3154&gt;L3154,$K$1,IF(K3154&lt;L3154,$L$1,0))</f>
        <v>C</v>
      </c>
      <c r="M3155" t="str">
        <f>IF(M3154&gt;N3154,$M$1,IF(M3154&lt;N3154,$N$1,0))</f>
        <v>D</v>
      </c>
      <c r="O3155" t="str">
        <f>IF(O3154&gt;P3154,$O$1,IF(O3154&lt;P3154,$P$1,0))</f>
        <v>C</v>
      </c>
      <c r="Q3155" t="str">
        <f>IF(Q3154&gt;R3154,$Q$1,IF(Q3154&lt;R3154,$R$1,0))</f>
        <v>B</v>
      </c>
      <c r="S3155" t="str">
        <f>IF(S3154&gt;T3154,$S$1,IF(S3154&lt;T3154,$T$1,0))</f>
        <v>C</v>
      </c>
    </row>
    <row r="3156" spans="1:20" x14ac:dyDescent="0.25">
      <c r="A3156">
        <f t="shared" si="100"/>
        <v>3155</v>
      </c>
      <c r="B3156">
        <f t="shared" si="101"/>
        <v>789</v>
      </c>
      <c r="C3156" t="str">
        <f>INDEX('VBA code_permu_wo_repettn'!$T$3:$Y$6,COUNTIF('Profile-matrices_Condorcet'!$B$2:$B3156,'Profile-matrices_Condorcet'!$B3156),MATCH(INDEX('numeric possibilities'!D$3:D$1298,VLOOKUP($B3156,'numeric possibilities'!$C$3:$G$1298,1)),'VBA code_permu_wo_repettn'!$T$2:$Y$2))</f>
        <v>B</v>
      </c>
      <c r="D3156" t="str">
        <f>INDEX('VBA code_permu_wo_repettn'!$AA$3:$AF$6,COUNTIF('Profile-matrices_Condorcet'!$B$2:$B3156,'Profile-matrices_Condorcet'!$B3156),MATCH(INDEX('numeric possibilities'!E$3:E$1298,VLOOKUP($B3156,'numeric possibilities'!$C$3:$G$1298,1)),'VBA code_permu_wo_repettn'!$AA$2:$AF$2))</f>
        <v>C</v>
      </c>
      <c r="E3156" t="str">
        <f>INDEX('VBA code_permu_wo_repettn'!$AH$3:$AM$6,COUNTIF('Profile-matrices_Condorcet'!$B$2:$B3156,'Profile-matrices_Condorcet'!$B3156),MATCH(INDEX('numeric possibilities'!F$3:F$1298,VLOOKUP($B3156,'numeric possibilities'!$C$3:$G$1298,1)),'VBA code_permu_wo_repettn'!$AH$2:$AM$2))</f>
        <v>D</v>
      </c>
      <c r="F3156" t="str">
        <f>INDEX('VBA code_permu_wo_repettn'!$AO$3:$AT$6,COUNTIF('Profile-matrices_Condorcet'!$B$2:$B3156,'Profile-matrices_Condorcet'!$B3156),MATCH(INDEX('numeric possibilities'!G$3:G$1298,VLOOKUP($B3156,'numeric possibilities'!$C$3:$G$1298,1)),'VBA code_permu_wo_repettn'!$AO$2:$AT$2))</f>
        <v>C</v>
      </c>
      <c r="I3156" t="s">
        <v>0</v>
      </c>
      <c r="J3156" t="s">
        <v>1</v>
      </c>
      <c r="K3156" t="s">
        <v>2</v>
      </c>
      <c r="L3156" t="s">
        <v>3</v>
      </c>
    </row>
    <row r="3157" spans="1:20" x14ac:dyDescent="0.25">
      <c r="A3157">
        <f t="shared" si="100"/>
        <v>3156</v>
      </c>
      <c r="B3157">
        <f t="shared" si="101"/>
        <v>789</v>
      </c>
      <c r="C3157" t="str">
        <f>INDEX('VBA code_permu_wo_repettn'!$T$3:$Y$6,COUNTIF('Profile-matrices_Condorcet'!$B$2:$B3157,'Profile-matrices_Condorcet'!$B3157),MATCH(INDEX('numeric possibilities'!D$3:D$1298,VLOOKUP($B3157,'numeric possibilities'!$C$3:$G$1298,1)),'VBA code_permu_wo_repettn'!$T$2:$Y$2))</f>
        <v>D</v>
      </c>
      <c r="D3157" t="str">
        <f>INDEX('VBA code_permu_wo_repettn'!$AA$3:$AF$6,COUNTIF('Profile-matrices_Condorcet'!$B$2:$B3157,'Profile-matrices_Condorcet'!$B3157),MATCH(INDEX('numeric possibilities'!E$3:E$1298,VLOOKUP($B3157,'numeric possibilities'!$C$3:$G$1298,1)),'VBA code_permu_wo_repettn'!$AA$2:$AF$2))</f>
        <v>A</v>
      </c>
      <c r="E3157" t="str">
        <f>INDEX('VBA code_permu_wo_repettn'!$AH$3:$AM$6,COUNTIF('Profile-matrices_Condorcet'!$B$2:$B3157,'Profile-matrices_Condorcet'!$B3157),MATCH(INDEX('numeric possibilities'!F$3:F$1298,VLOOKUP($B3157,'numeric possibilities'!$C$3:$G$1298,1)),'VBA code_permu_wo_repettn'!$AH$2:$AM$2))</f>
        <v>A</v>
      </c>
      <c r="F3157" t="str">
        <f>INDEX('VBA code_permu_wo_repettn'!$AO$3:$AT$6,COUNTIF('Profile-matrices_Condorcet'!$B$2:$B3157,'Profile-matrices_Condorcet'!$B3157),MATCH(INDEX('numeric possibilities'!G$3:G$1298,VLOOKUP($B3157,'numeric possibilities'!$C$3:$G$1298,1)),'VBA code_permu_wo_repettn'!$AO$2:$AT$2))</f>
        <v>A</v>
      </c>
      <c r="G3157" t="str">
        <f>IF(MAX(I3157:L3157)&gt;='numeric possibilities'!$B$4/2,INDEX('Profile-matrices_Condorcet'!I3156:L3156,1,MATCH(MAX('Profile-matrices_Condorcet'!I3157:L3157),'Profile-matrices_Condorcet'!I3157:L3157,0)),"NCW")</f>
        <v>C</v>
      </c>
      <c r="H3157" t="s">
        <v>13</v>
      </c>
      <c r="I3157" s="3">
        <f>COUNTIF($I3155:$S3155,I3156)</f>
        <v>0</v>
      </c>
      <c r="J3157" s="3">
        <f>COUNTIF($I3155:$S3155,J3156)</f>
        <v>2</v>
      </c>
      <c r="K3157" s="3">
        <f>COUNTIF($I3155:$S3155,K3156)</f>
        <v>3</v>
      </c>
      <c r="L3157" s="3">
        <f>COUNTIF($I3155:$S3155,L3156)</f>
        <v>1</v>
      </c>
    </row>
    <row r="3158" spans="1:20" x14ac:dyDescent="0.25">
      <c r="A3158">
        <f t="shared" si="100"/>
        <v>3157</v>
      </c>
      <c r="B3158">
        <f t="shared" si="101"/>
        <v>790</v>
      </c>
      <c r="C3158" t="str">
        <f>INDEX('VBA code_permu_wo_repettn'!$T$3:$Y$6,COUNTIF('Profile-matrices_Condorcet'!$B$2:$B3158,'Profile-matrices_Condorcet'!$B3158),MATCH(INDEX('numeric possibilities'!D$3:D$1298,VLOOKUP($B3158,'numeric possibilities'!$C$3:$G$1298,1)),'VBA code_permu_wo_repettn'!$T$2:$Y$2))</f>
        <v>A</v>
      </c>
      <c r="D3158" t="str">
        <f>INDEX('VBA code_permu_wo_repettn'!$AA$3:$AF$6,COUNTIF('Profile-matrices_Condorcet'!$B$2:$B3158,'Profile-matrices_Condorcet'!$B3158),MATCH(INDEX('numeric possibilities'!E$3:E$1298,VLOOKUP($B3158,'numeric possibilities'!$C$3:$G$1298,1)),'VBA code_permu_wo_repettn'!$AA$2:$AF$2))</f>
        <v>B</v>
      </c>
      <c r="E3158" t="str">
        <f>INDEX('VBA code_permu_wo_repettn'!$AH$3:$AM$6,COUNTIF('Profile-matrices_Condorcet'!$B$2:$B3158,'Profile-matrices_Condorcet'!$B3158),MATCH(INDEX('numeric possibilities'!F$3:F$1298,VLOOKUP($B3158,'numeric possibilities'!$C$3:$G$1298,1)),'VBA code_permu_wo_repettn'!$AH$2:$AM$2))</f>
        <v>C</v>
      </c>
      <c r="F3158" t="str">
        <f>INDEX('VBA code_permu_wo_repettn'!$AO$3:$AT$6,COUNTIF('Profile-matrices_Condorcet'!$B$2:$B3158,'Profile-matrices_Condorcet'!$B3158),MATCH(INDEX('numeric possibilities'!G$3:G$1298,VLOOKUP($B3158,'numeric possibilities'!$C$3:$G$1298,1)),'VBA code_permu_wo_repettn'!$AO$2:$AT$2))</f>
        <v>D</v>
      </c>
      <c r="H3158" t="s">
        <v>14</v>
      </c>
      <c r="I3158" s="3">
        <f>IF(MATCH(I$1,$C3158:$C3161,0)&lt;(MATCH(J$1,$C3158:$C3161,0)),1*a_vote,0)+IF(MATCH(I$1,$D3158:$D3161,0)&lt;MATCH(J$1,$D3158:$D3161,0),1*b_vote,0)+IF(MATCH(I$1,$E3158:$E3161,0)&lt;MATCH(J$1,$E3158:$E3161,0),1*c_vote,0)+IF(MATCH(I$1,$F3158:$F3161,0)&lt;MATCH(J$1,$F3158:$F3161,0),1*d_vote,0)</f>
        <v>0.27</v>
      </c>
      <c r="J3158" s="3">
        <f>IF(MATCH(I$1,$C3158:$C3161,0)&gt;(MATCH(J$1,$C3158:$C3161,0)),1*a_vote,0)+IF(MATCH(I$1,$D3158:$D3161,0)&gt;MATCH(J$1,$D3158:$D3161,0),1*b_vote,0)+IF(MATCH(I$1,$E3158:$E3161,0)&gt;MATCH(J$1,$E3158:$E3161,0),1*c_vote,0)+IF(MATCH(I$1,$F3158:$F3161,0)&gt;MATCH(J$1,$F3158:$F3161,0),1*d_vote,0)</f>
        <v>0.73</v>
      </c>
      <c r="K3158" s="3">
        <f>IF(MATCH($K$1,$C3158:$C3161,0)&lt;(MATCH($L$1,$C3158:$C3161,0)),1*a_vote,0)+IF(MATCH($K$1,$D3158:$D3161,0)&lt;MATCH($L$1,$D3158:$D3161,0),1*b_vote,0)+IF(MATCH($K$1,$E3158:$E3161,0)&lt;MATCH($L$1,$E3158:$E3161,0),1*c_vote,0)+IF(MATCH($K$1,$F3158:$F3161,0)&lt;MATCH($L$1,$F3158:$F3161,0),1*d_vote,0)</f>
        <v>0.27</v>
      </c>
      <c r="L3158" s="3">
        <f>IF(MATCH(K$1,$C3158:$C3161,0)&gt;(MATCH(L$1,$C3158:$C3161,0)),1*a_vote,0)+IF(MATCH(K$1,$D3158:$D3161,0)&gt;MATCH(L$1,$D3158:$D3161,0),1*b_vote,0)+IF(MATCH(K$1,$E3158:$E3161,0)&gt;MATCH(L$1,$E3158:$E3161,0),1*c_vote,0)+IF(MATCH(K$1,$F3158:$F3161,0)&gt;MATCH(L$1,$F3158:$F3161,0),1*d_vote,0)</f>
        <v>0.73</v>
      </c>
      <c r="M3158" s="3">
        <f>IF(MATCH($M$1,$C3158:$C3161,0)&lt;(MATCH($N$1,$C3158:$C3161,0)),1*a_vote,0)+IF(MATCH($M$1,$D3158:$D3161,0)&lt;MATCH($N$1,$D3158:$D3161,0),1*b_vote,0)+IF(MATCH($M$1,$E3158:$E3161,0)&lt;MATCH($N$1,$E3158:$E3161,0),1*c_vote,0)+IF(MATCH($M$1,$F3158:$F3161,0)&lt;MATCH($N$1,$F3158:$F3161,0),1*d_vote,0)</f>
        <v>0.27</v>
      </c>
      <c r="N3158" s="3">
        <f>IF(MATCH(M$1,$C3158:$C3161,0)&gt;(MATCH(N$1,$C3158:$C3161,0)),1*a_vote,0)+IF(MATCH(M$1,$D3158:$D3161,0)&gt;MATCH(N$1,$D3158:$D3161,0),1*b_vote,0)+IF(MATCH(M$1,$E3158:$E3161,0)&gt;MATCH(N$1,$E3158:$E3161,0),1*c_vote,0)+IF(MATCH(M$1,$F3158:$F3161,0)&gt;MATCH(N$1,$F3158:$F3161,0),1*d_vote,0)</f>
        <v>0.73</v>
      </c>
      <c r="O3158" s="3">
        <f>IF(MATCH($O$1,$C3158:$C3161,0)&lt;(MATCH($P$1,$C3158:$C3161,0)),1*a_vote,0)+IF(MATCH($O$1,$D3158:$D3161,0)&lt;MATCH($P$1,$D3158:$D3161,0),1*b_vote,0)+IF(MATCH($O$1,$E3158:$E3161,0)&lt;MATCH($P$1,$E3158:$E3161,0),1*c_vote,0)+IF(MATCH($O$1,$F3158:$F3161,0)&lt;MATCH($P$1,$F3158:$F3161,0),1*d_vote,0)</f>
        <v>0.48</v>
      </c>
      <c r="P3158" s="3">
        <f>IF(MATCH(O$1,$C3158:$C3161,0)&gt;(MATCH(P$1,$C3158:$C3161,0)),1*a_vote,0)+IF(MATCH(O$1,$D3158:$D3161,0)&gt;MATCH(P$1,$D3158:$D3161,0),1*b_vote,0)+IF(MATCH(O$1,$E3158:$E3161,0)&gt;MATCH(P$1,$E3158:$E3161,0),1*c_vote,0)+IF(MATCH(O$1,$F3158:$F3161,0)&gt;MATCH(P$1,$F3158:$F3161,0),1*d_vote,0)</f>
        <v>0.52</v>
      </c>
      <c r="Q3158" s="3">
        <f>IF(MATCH($Q$1,$C3158:$C3161,0)&lt;(MATCH($R$1,$C3158:$C3161,0)),1*a_vote,0)+IF(MATCH($Q$1,$D3158:$D3161,0)&lt;MATCH($R$1,$D3158:$D3161,0),1*b_vote,0)+IF(MATCH($Q$1,$E3158:$E3161,0)&lt;MATCH($R$1,$E3158:$E3161,0),1*c_vote,0)+IF(MATCH($Q$1,$F3158:$F3161,0)&lt;MATCH($R$1,$F3158:$F3161,0),1*d_vote,0)</f>
        <v>0.51</v>
      </c>
      <c r="R3158" s="3">
        <f>IF(MATCH(Q$1,$C3158:$C3161,0)&gt;(MATCH(R$1,$C3158:$C3161,0)),1*a_vote,0)+IF(MATCH(Q$1,$D3158:$D3161,0)&gt;MATCH(R$1,$D3158:$D3161,0),1*b_vote,0)+IF(MATCH(Q$1,$E3158:$E3161,0)&gt;MATCH(R$1,$E3158:$E3161,0),1*c_vote,0)+IF(MATCH(Q$1,$F3158:$F3161,0)&gt;MATCH(R$1,$F3158:$F3161,0),1*d_vote,0)</f>
        <v>0.49</v>
      </c>
      <c r="S3158" s="3">
        <f>IF(MATCH($S$1,$C3158:$C3161,0)&lt;(MATCH($T$1,$C3158:$C3161,0)),1*a_vote,0)+IF(MATCH($S$1,$D3158:$D3161,0)&lt;MATCH($T$1,$D3158:$D3161,0),1*b_vote,0)+IF(MATCH($S$1,$E3158:$E3161,0)&lt;MATCH($T$1,$E3158:$E3161,0),1*c_vote,0)+IF(MATCH($S$1,$F3158:$F3161,0)&lt;MATCH($T$1,$F3158:$F3161,0),1*d_vote,0)</f>
        <v>0.52</v>
      </c>
      <c r="T3158" s="3">
        <f>IF(MATCH(S$1,$C3158:$C3161,0)&gt;(MATCH(T$1,$C3158:$C3161,0)),1*a_vote,0)+IF(MATCH(S$1,$D3158:$D3161,0)&gt;MATCH(T$1,$D3158:$D3161,0),1*b_vote,0)+IF(MATCH(S$1,$E3158:$E3161,0)&gt;MATCH(T$1,$E3158:$E3161,0),1*c_vote,0)+IF(MATCH(S$1,$F3158:$F3161,0)&gt;MATCH(T$1,$F3158:$F3161,0),1*d_vote,0)</f>
        <v>0.48</v>
      </c>
    </row>
    <row r="3159" spans="1:20" x14ac:dyDescent="0.25">
      <c r="A3159">
        <f t="shared" si="100"/>
        <v>3158</v>
      </c>
      <c r="B3159">
        <f t="shared" si="101"/>
        <v>790</v>
      </c>
      <c r="C3159" t="str">
        <f>INDEX('VBA code_permu_wo_repettn'!$T$3:$Y$6,COUNTIF('Profile-matrices_Condorcet'!$B$2:$B3159,'Profile-matrices_Condorcet'!$B3159),MATCH(INDEX('numeric possibilities'!D$3:D$1298,VLOOKUP($B3159,'numeric possibilities'!$C$3:$G$1298,1)),'VBA code_permu_wo_repettn'!$T$2:$Y$2))</f>
        <v>C</v>
      </c>
      <c r="D3159" t="str">
        <f>INDEX('VBA code_permu_wo_repettn'!$AA$3:$AF$6,COUNTIF('Profile-matrices_Condorcet'!$B$2:$B3159,'Profile-matrices_Condorcet'!$B3159),MATCH(INDEX('numeric possibilities'!E$3:E$1298,VLOOKUP($B3159,'numeric possibilities'!$C$3:$G$1298,1)),'VBA code_permu_wo_repettn'!$AA$2:$AF$2))</f>
        <v>D</v>
      </c>
      <c r="E3159" t="str">
        <f>INDEX('VBA code_permu_wo_repettn'!$AH$3:$AM$6,COUNTIF('Profile-matrices_Condorcet'!$B$2:$B3159,'Profile-matrices_Condorcet'!$B3159),MATCH(INDEX('numeric possibilities'!F$3:F$1298,VLOOKUP($B3159,'numeric possibilities'!$C$3:$G$1298,1)),'VBA code_permu_wo_repettn'!$AH$2:$AM$2))</f>
        <v>B</v>
      </c>
      <c r="F3159" t="str">
        <f>INDEX('VBA code_permu_wo_repettn'!$AO$3:$AT$6,COUNTIF('Profile-matrices_Condorcet'!$B$2:$B3159,'Profile-matrices_Condorcet'!$B3159),MATCH(INDEX('numeric possibilities'!G$3:G$1298,VLOOKUP($B3159,'numeric possibilities'!$C$3:$G$1298,1)),'VBA code_permu_wo_repettn'!$AO$2:$AT$2))</f>
        <v>B</v>
      </c>
      <c r="H3159" t="s">
        <v>15</v>
      </c>
      <c r="I3159" t="str">
        <f>IF(I3158&gt;J3158,$I$1,IF(I3158&lt;J3158,$J$1,0))</f>
        <v>B</v>
      </c>
      <c r="K3159" t="str">
        <f>IF(K3158&gt;L3158,$K$1,IF(K3158&lt;L3158,$L$1,0))</f>
        <v>C</v>
      </c>
      <c r="M3159" t="str">
        <f>IF(M3158&gt;N3158,$M$1,IF(M3158&lt;N3158,$N$1,0))</f>
        <v>D</v>
      </c>
      <c r="O3159" t="str">
        <f>IF(O3158&gt;P3158,$O$1,IF(O3158&lt;P3158,$P$1,0))</f>
        <v>C</v>
      </c>
      <c r="Q3159" t="str">
        <f>IF(Q3158&gt;R3158,$Q$1,IF(Q3158&lt;R3158,$R$1,0))</f>
        <v>B</v>
      </c>
      <c r="S3159" t="str">
        <f>IF(S3158&gt;T3158,$S$1,IF(S3158&lt;T3158,$T$1,0))</f>
        <v>C</v>
      </c>
    </row>
    <row r="3160" spans="1:20" x14ac:dyDescent="0.25">
      <c r="A3160">
        <f t="shared" si="100"/>
        <v>3159</v>
      </c>
      <c r="B3160">
        <f t="shared" si="101"/>
        <v>790</v>
      </c>
      <c r="C3160" t="str">
        <f>INDEX('VBA code_permu_wo_repettn'!$T$3:$Y$6,COUNTIF('Profile-matrices_Condorcet'!$B$2:$B3160,'Profile-matrices_Condorcet'!$B3160),MATCH(INDEX('numeric possibilities'!D$3:D$1298,VLOOKUP($B3160,'numeric possibilities'!$C$3:$G$1298,1)),'VBA code_permu_wo_repettn'!$T$2:$Y$2))</f>
        <v>D</v>
      </c>
      <c r="D3160" t="str">
        <f>INDEX('VBA code_permu_wo_repettn'!$AA$3:$AF$6,COUNTIF('Profile-matrices_Condorcet'!$B$2:$B3160,'Profile-matrices_Condorcet'!$B3160),MATCH(INDEX('numeric possibilities'!E$3:E$1298,VLOOKUP($B3160,'numeric possibilities'!$C$3:$G$1298,1)),'VBA code_permu_wo_repettn'!$AA$2:$AF$2))</f>
        <v>C</v>
      </c>
      <c r="E3160" t="str">
        <f>INDEX('VBA code_permu_wo_repettn'!$AH$3:$AM$6,COUNTIF('Profile-matrices_Condorcet'!$B$2:$B3160,'Profile-matrices_Condorcet'!$B3160),MATCH(INDEX('numeric possibilities'!F$3:F$1298,VLOOKUP($B3160,'numeric possibilities'!$C$3:$G$1298,1)),'VBA code_permu_wo_repettn'!$AH$2:$AM$2))</f>
        <v>D</v>
      </c>
      <c r="F3160" t="str">
        <f>INDEX('VBA code_permu_wo_repettn'!$AO$3:$AT$6,COUNTIF('Profile-matrices_Condorcet'!$B$2:$B3160,'Profile-matrices_Condorcet'!$B3160),MATCH(INDEX('numeric possibilities'!G$3:G$1298,VLOOKUP($B3160,'numeric possibilities'!$C$3:$G$1298,1)),'VBA code_permu_wo_repettn'!$AO$2:$AT$2))</f>
        <v>C</v>
      </c>
      <c r="I3160" t="s">
        <v>0</v>
      </c>
      <c r="J3160" t="s">
        <v>1</v>
      </c>
      <c r="K3160" t="s">
        <v>2</v>
      </c>
      <c r="L3160" t="s">
        <v>3</v>
      </c>
    </row>
    <row r="3161" spans="1:20" x14ac:dyDescent="0.25">
      <c r="A3161">
        <f t="shared" si="100"/>
        <v>3160</v>
      </c>
      <c r="B3161">
        <f t="shared" si="101"/>
        <v>790</v>
      </c>
      <c r="C3161" t="str">
        <f>INDEX('VBA code_permu_wo_repettn'!$T$3:$Y$6,COUNTIF('Profile-matrices_Condorcet'!$B$2:$B3161,'Profile-matrices_Condorcet'!$B3161),MATCH(INDEX('numeric possibilities'!D$3:D$1298,VLOOKUP($B3161,'numeric possibilities'!$C$3:$G$1298,1)),'VBA code_permu_wo_repettn'!$T$2:$Y$2))</f>
        <v>B</v>
      </c>
      <c r="D3161" t="str">
        <f>INDEX('VBA code_permu_wo_repettn'!$AA$3:$AF$6,COUNTIF('Profile-matrices_Condorcet'!$B$2:$B3161,'Profile-matrices_Condorcet'!$B3161),MATCH(INDEX('numeric possibilities'!E$3:E$1298,VLOOKUP($B3161,'numeric possibilities'!$C$3:$G$1298,1)),'VBA code_permu_wo_repettn'!$AA$2:$AF$2))</f>
        <v>A</v>
      </c>
      <c r="E3161" t="str">
        <f>INDEX('VBA code_permu_wo_repettn'!$AH$3:$AM$6,COUNTIF('Profile-matrices_Condorcet'!$B$2:$B3161,'Profile-matrices_Condorcet'!$B3161),MATCH(INDEX('numeric possibilities'!F$3:F$1298,VLOOKUP($B3161,'numeric possibilities'!$C$3:$G$1298,1)),'VBA code_permu_wo_repettn'!$AH$2:$AM$2))</f>
        <v>A</v>
      </c>
      <c r="F3161" t="str">
        <f>INDEX('VBA code_permu_wo_repettn'!$AO$3:$AT$6,COUNTIF('Profile-matrices_Condorcet'!$B$2:$B3161,'Profile-matrices_Condorcet'!$B3161),MATCH(INDEX('numeric possibilities'!G$3:G$1298,VLOOKUP($B3161,'numeric possibilities'!$C$3:$G$1298,1)),'VBA code_permu_wo_repettn'!$AO$2:$AT$2))</f>
        <v>A</v>
      </c>
      <c r="G3161" t="str">
        <f>IF(MAX(I3161:L3161)&gt;='numeric possibilities'!$B$4/2,INDEX('Profile-matrices_Condorcet'!I3160:L3160,1,MATCH(MAX('Profile-matrices_Condorcet'!I3161:L3161),'Profile-matrices_Condorcet'!I3161:L3161,0)),"NCW")</f>
        <v>C</v>
      </c>
      <c r="H3161" t="s">
        <v>13</v>
      </c>
      <c r="I3161" s="3">
        <f>COUNTIF($I3159:$S3159,I3160)</f>
        <v>0</v>
      </c>
      <c r="J3161" s="3">
        <f>COUNTIF($I3159:$S3159,J3160)</f>
        <v>2</v>
      </c>
      <c r="K3161" s="3">
        <f>COUNTIF($I3159:$S3159,K3160)</f>
        <v>3</v>
      </c>
      <c r="L3161" s="3">
        <f>COUNTIF($I3159:$S3159,L3160)</f>
        <v>1</v>
      </c>
    </row>
    <row r="3162" spans="1:20" x14ac:dyDescent="0.25">
      <c r="A3162">
        <f t="shared" si="100"/>
        <v>3161</v>
      </c>
      <c r="B3162">
        <f t="shared" si="101"/>
        <v>791</v>
      </c>
      <c r="C3162" t="str">
        <f>INDEX('VBA code_permu_wo_repettn'!$T$3:$Y$6,COUNTIF('Profile-matrices_Condorcet'!$B$2:$B3162,'Profile-matrices_Condorcet'!$B3162),MATCH(INDEX('numeric possibilities'!D$3:D$1298,VLOOKUP($B3162,'numeric possibilities'!$C$3:$G$1298,1)),'VBA code_permu_wo_repettn'!$T$2:$Y$2))</f>
        <v>A</v>
      </c>
      <c r="D3162" t="str">
        <f>INDEX('VBA code_permu_wo_repettn'!$AA$3:$AF$6,COUNTIF('Profile-matrices_Condorcet'!$B$2:$B3162,'Profile-matrices_Condorcet'!$B3162),MATCH(INDEX('numeric possibilities'!E$3:E$1298,VLOOKUP($B3162,'numeric possibilities'!$C$3:$G$1298,1)),'VBA code_permu_wo_repettn'!$AA$2:$AF$2))</f>
        <v>B</v>
      </c>
      <c r="E3162" t="str">
        <f>INDEX('VBA code_permu_wo_repettn'!$AH$3:$AM$6,COUNTIF('Profile-matrices_Condorcet'!$B$2:$B3162,'Profile-matrices_Condorcet'!$B3162),MATCH(INDEX('numeric possibilities'!F$3:F$1298,VLOOKUP($B3162,'numeric possibilities'!$C$3:$G$1298,1)),'VBA code_permu_wo_repettn'!$AH$2:$AM$2))</f>
        <v>C</v>
      </c>
      <c r="F3162" t="str">
        <f>INDEX('VBA code_permu_wo_repettn'!$AO$3:$AT$6,COUNTIF('Profile-matrices_Condorcet'!$B$2:$B3162,'Profile-matrices_Condorcet'!$B3162),MATCH(INDEX('numeric possibilities'!G$3:G$1298,VLOOKUP($B3162,'numeric possibilities'!$C$3:$G$1298,1)),'VBA code_permu_wo_repettn'!$AO$2:$AT$2))</f>
        <v>D</v>
      </c>
      <c r="H3162" t="s">
        <v>14</v>
      </c>
      <c r="I3162" s="3">
        <f>IF(MATCH(I$1,$C3162:$C3165,0)&lt;(MATCH(J$1,$C3162:$C3165,0)),1*a_vote,0)+IF(MATCH(I$1,$D3162:$D3165,0)&lt;MATCH(J$1,$D3162:$D3165,0),1*b_vote,0)+IF(MATCH(I$1,$E3162:$E3165,0)&lt;MATCH(J$1,$E3162:$E3165,0),1*c_vote,0)+IF(MATCH(I$1,$F3162:$F3165,0)&lt;MATCH(J$1,$F3162:$F3165,0),1*d_vote,0)</f>
        <v>0.27</v>
      </c>
      <c r="J3162" s="3">
        <f>IF(MATCH(I$1,$C3162:$C3165,0)&gt;(MATCH(J$1,$C3162:$C3165,0)),1*a_vote,0)+IF(MATCH(I$1,$D3162:$D3165,0)&gt;MATCH(J$1,$D3162:$D3165,0),1*b_vote,0)+IF(MATCH(I$1,$E3162:$E3165,0)&gt;MATCH(J$1,$E3162:$E3165,0),1*c_vote,0)+IF(MATCH(I$1,$F3162:$F3165,0)&gt;MATCH(J$1,$F3162:$F3165,0),1*d_vote,0)</f>
        <v>0.73</v>
      </c>
      <c r="K3162" s="3">
        <f>IF(MATCH($K$1,$C3162:$C3165,0)&lt;(MATCH($L$1,$C3162:$C3165,0)),1*a_vote,0)+IF(MATCH($K$1,$D3162:$D3165,0)&lt;MATCH($L$1,$D3162:$D3165,0),1*b_vote,0)+IF(MATCH($K$1,$E3162:$E3165,0)&lt;MATCH($L$1,$E3162:$E3165,0),1*c_vote,0)+IF(MATCH($K$1,$F3162:$F3165,0)&lt;MATCH($L$1,$F3162:$F3165,0),1*d_vote,0)</f>
        <v>0.27</v>
      </c>
      <c r="L3162" s="3">
        <f>IF(MATCH(K$1,$C3162:$C3165,0)&gt;(MATCH(L$1,$C3162:$C3165,0)),1*a_vote,0)+IF(MATCH(K$1,$D3162:$D3165,0)&gt;MATCH(L$1,$D3162:$D3165,0),1*b_vote,0)+IF(MATCH(K$1,$E3162:$E3165,0)&gt;MATCH(L$1,$E3162:$E3165,0),1*c_vote,0)+IF(MATCH(K$1,$F3162:$F3165,0)&gt;MATCH(L$1,$F3162:$F3165,0),1*d_vote,0)</f>
        <v>0.73</v>
      </c>
      <c r="M3162" s="3">
        <f>IF(MATCH($M$1,$C3162:$C3165,0)&lt;(MATCH($N$1,$C3162:$C3165,0)),1*a_vote,0)+IF(MATCH($M$1,$D3162:$D3165,0)&lt;MATCH($N$1,$D3162:$D3165,0),1*b_vote,0)+IF(MATCH($M$1,$E3162:$E3165,0)&lt;MATCH($N$1,$E3162:$E3165,0),1*c_vote,0)+IF(MATCH($M$1,$F3162:$F3165,0)&lt;MATCH($N$1,$F3162:$F3165,0),1*d_vote,0)</f>
        <v>0.27</v>
      </c>
      <c r="N3162" s="3">
        <f>IF(MATCH(M$1,$C3162:$C3165,0)&gt;(MATCH(N$1,$C3162:$C3165,0)),1*a_vote,0)+IF(MATCH(M$1,$D3162:$D3165,0)&gt;MATCH(N$1,$D3162:$D3165,0),1*b_vote,0)+IF(MATCH(M$1,$E3162:$E3165,0)&gt;MATCH(N$1,$E3162:$E3165,0),1*c_vote,0)+IF(MATCH(M$1,$F3162:$F3165,0)&gt;MATCH(N$1,$F3162:$F3165,0),1*d_vote,0)</f>
        <v>0.73</v>
      </c>
      <c r="O3162" s="3">
        <f>IF(MATCH($O$1,$C3162:$C3165,0)&lt;(MATCH($P$1,$C3162:$C3165,0)),1*a_vote,0)+IF(MATCH($O$1,$D3162:$D3165,0)&lt;MATCH($P$1,$D3162:$D3165,0),1*b_vote,0)+IF(MATCH($O$1,$E3162:$E3165,0)&lt;MATCH($P$1,$E3162:$E3165,0),1*c_vote,0)+IF(MATCH($O$1,$F3162:$F3165,0)&lt;MATCH($P$1,$F3162:$F3165,0),1*d_vote,0)</f>
        <v>0.75</v>
      </c>
      <c r="P3162" s="3">
        <f>IF(MATCH(O$1,$C3162:$C3165,0)&gt;(MATCH(P$1,$C3162:$C3165,0)),1*a_vote,0)+IF(MATCH(O$1,$D3162:$D3165,0)&gt;MATCH(P$1,$D3162:$D3165,0),1*b_vote,0)+IF(MATCH(O$1,$E3162:$E3165,0)&gt;MATCH(P$1,$E3162:$E3165,0),1*c_vote,0)+IF(MATCH(O$1,$F3162:$F3165,0)&gt;MATCH(P$1,$F3162:$F3165,0),1*d_vote,0)</f>
        <v>0.25</v>
      </c>
      <c r="Q3162" s="3">
        <f>IF(MATCH($Q$1,$C3162:$C3165,0)&lt;(MATCH($R$1,$C3162:$C3165,0)),1*a_vote,0)+IF(MATCH($Q$1,$D3162:$D3165,0)&lt;MATCH($R$1,$D3162:$D3165,0),1*b_vote,0)+IF(MATCH($Q$1,$E3162:$E3165,0)&lt;MATCH($R$1,$E3162:$E3165,0),1*c_vote,0)+IF(MATCH($Q$1,$F3162:$F3165,0)&lt;MATCH($R$1,$F3162:$F3165,0),1*d_vote,0)</f>
        <v>0.51</v>
      </c>
      <c r="R3162" s="3">
        <f>IF(MATCH(Q$1,$C3162:$C3165,0)&gt;(MATCH(R$1,$C3162:$C3165,0)),1*a_vote,0)+IF(MATCH(Q$1,$D3162:$D3165,0)&gt;MATCH(R$1,$D3162:$D3165,0),1*b_vote,0)+IF(MATCH(Q$1,$E3162:$E3165,0)&gt;MATCH(R$1,$E3162:$E3165,0),1*c_vote,0)+IF(MATCH(Q$1,$F3162:$F3165,0)&gt;MATCH(R$1,$F3162:$F3165,0),1*d_vote,0)</f>
        <v>0.49</v>
      </c>
      <c r="S3162" s="3">
        <f>IF(MATCH($S$1,$C3162:$C3165,0)&lt;(MATCH($T$1,$C3162:$C3165,0)),1*a_vote,0)+IF(MATCH($S$1,$D3162:$D3165,0)&lt;MATCH($T$1,$D3162:$D3165,0),1*b_vote,0)+IF(MATCH($S$1,$E3162:$E3165,0)&lt;MATCH($T$1,$E3162:$E3165,0),1*c_vote,0)+IF(MATCH($S$1,$F3162:$F3165,0)&lt;MATCH($T$1,$F3162:$F3165,0),1*d_vote,0)</f>
        <v>0.25</v>
      </c>
      <c r="T3162" s="3">
        <f>IF(MATCH(S$1,$C3162:$C3165,0)&gt;(MATCH(T$1,$C3162:$C3165,0)),1*a_vote,0)+IF(MATCH(S$1,$D3162:$D3165,0)&gt;MATCH(T$1,$D3162:$D3165,0),1*b_vote,0)+IF(MATCH(S$1,$E3162:$E3165,0)&gt;MATCH(T$1,$E3162:$E3165,0),1*c_vote,0)+IF(MATCH(S$1,$F3162:$F3165,0)&gt;MATCH(T$1,$F3162:$F3165,0),1*d_vote,0)</f>
        <v>0.75</v>
      </c>
    </row>
    <row r="3163" spans="1:20" x14ac:dyDescent="0.25">
      <c r="A3163">
        <f t="shared" si="100"/>
        <v>3162</v>
      </c>
      <c r="B3163">
        <f t="shared" si="101"/>
        <v>791</v>
      </c>
      <c r="C3163" t="str">
        <f>INDEX('VBA code_permu_wo_repettn'!$T$3:$Y$6,COUNTIF('Profile-matrices_Condorcet'!$B$2:$B3163,'Profile-matrices_Condorcet'!$B3163),MATCH(INDEX('numeric possibilities'!D$3:D$1298,VLOOKUP($B3163,'numeric possibilities'!$C$3:$G$1298,1)),'VBA code_permu_wo_repettn'!$T$2:$Y$2))</f>
        <v>D</v>
      </c>
      <c r="D3163" t="str">
        <f>INDEX('VBA code_permu_wo_repettn'!$AA$3:$AF$6,COUNTIF('Profile-matrices_Condorcet'!$B$2:$B3163,'Profile-matrices_Condorcet'!$B3163),MATCH(INDEX('numeric possibilities'!E$3:E$1298,VLOOKUP($B3163,'numeric possibilities'!$C$3:$G$1298,1)),'VBA code_permu_wo_repettn'!$AA$2:$AF$2))</f>
        <v>D</v>
      </c>
      <c r="E3163" t="str">
        <f>INDEX('VBA code_permu_wo_repettn'!$AH$3:$AM$6,COUNTIF('Profile-matrices_Condorcet'!$B$2:$B3163,'Profile-matrices_Condorcet'!$B3163),MATCH(INDEX('numeric possibilities'!F$3:F$1298,VLOOKUP($B3163,'numeric possibilities'!$C$3:$G$1298,1)),'VBA code_permu_wo_repettn'!$AH$2:$AM$2))</f>
        <v>B</v>
      </c>
      <c r="F3163" t="str">
        <f>INDEX('VBA code_permu_wo_repettn'!$AO$3:$AT$6,COUNTIF('Profile-matrices_Condorcet'!$B$2:$B3163,'Profile-matrices_Condorcet'!$B3163),MATCH(INDEX('numeric possibilities'!G$3:G$1298,VLOOKUP($B3163,'numeric possibilities'!$C$3:$G$1298,1)),'VBA code_permu_wo_repettn'!$AO$2:$AT$2))</f>
        <v>B</v>
      </c>
      <c r="H3163" t="s">
        <v>15</v>
      </c>
      <c r="I3163" t="str">
        <f>IF(I3162&gt;J3162,$I$1,IF(I3162&lt;J3162,$J$1,0))</f>
        <v>B</v>
      </c>
      <c r="K3163" t="str">
        <f>IF(K3162&gt;L3162,$K$1,IF(K3162&lt;L3162,$L$1,0))</f>
        <v>C</v>
      </c>
      <c r="M3163" t="str">
        <f>IF(M3162&gt;N3162,$M$1,IF(M3162&lt;N3162,$N$1,0))</f>
        <v>D</v>
      </c>
      <c r="O3163" t="str">
        <f>IF(O3162&gt;P3162,$O$1,IF(O3162&lt;P3162,$P$1,0))</f>
        <v>B</v>
      </c>
      <c r="Q3163" t="str">
        <f>IF(Q3162&gt;R3162,$Q$1,IF(Q3162&lt;R3162,$R$1,0))</f>
        <v>B</v>
      </c>
      <c r="S3163" t="str">
        <f>IF(S3162&gt;T3162,$S$1,IF(S3162&lt;T3162,$T$1,0))</f>
        <v>D</v>
      </c>
    </row>
    <row r="3164" spans="1:20" x14ac:dyDescent="0.25">
      <c r="A3164">
        <f t="shared" si="100"/>
        <v>3163</v>
      </c>
      <c r="B3164">
        <f t="shared" si="101"/>
        <v>791</v>
      </c>
      <c r="C3164" t="str">
        <f>INDEX('VBA code_permu_wo_repettn'!$T$3:$Y$6,COUNTIF('Profile-matrices_Condorcet'!$B$2:$B3164,'Profile-matrices_Condorcet'!$B3164),MATCH(INDEX('numeric possibilities'!D$3:D$1298,VLOOKUP($B3164,'numeric possibilities'!$C$3:$G$1298,1)),'VBA code_permu_wo_repettn'!$T$2:$Y$2))</f>
        <v>B</v>
      </c>
      <c r="D3164" t="str">
        <f>INDEX('VBA code_permu_wo_repettn'!$AA$3:$AF$6,COUNTIF('Profile-matrices_Condorcet'!$B$2:$B3164,'Profile-matrices_Condorcet'!$B3164),MATCH(INDEX('numeric possibilities'!E$3:E$1298,VLOOKUP($B3164,'numeric possibilities'!$C$3:$G$1298,1)),'VBA code_permu_wo_repettn'!$AA$2:$AF$2))</f>
        <v>C</v>
      </c>
      <c r="E3164" t="str">
        <f>INDEX('VBA code_permu_wo_repettn'!$AH$3:$AM$6,COUNTIF('Profile-matrices_Condorcet'!$B$2:$B3164,'Profile-matrices_Condorcet'!$B3164),MATCH(INDEX('numeric possibilities'!F$3:F$1298,VLOOKUP($B3164,'numeric possibilities'!$C$3:$G$1298,1)),'VBA code_permu_wo_repettn'!$AH$2:$AM$2))</f>
        <v>D</v>
      </c>
      <c r="F3164" t="str">
        <f>INDEX('VBA code_permu_wo_repettn'!$AO$3:$AT$6,COUNTIF('Profile-matrices_Condorcet'!$B$2:$B3164,'Profile-matrices_Condorcet'!$B3164),MATCH(INDEX('numeric possibilities'!G$3:G$1298,VLOOKUP($B3164,'numeric possibilities'!$C$3:$G$1298,1)),'VBA code_permu_wo_repettn'!$AO$2:$AT$2))</f>
        <v>C</v>
      </c>
      <c r="I3164" t="s">
        <v>0</v>
      </c>
      <c r="J3164" t="s">
        <v>1</v>
      </c>
      <c r="K3164" t="s">
        <v>2</v>
      </c>
      <c r="L3164" t="s">
        <v>3</v>
      </c>
    </row>
    <row r="3165" spans="1:20" x14ac:dyDescent="0.25">
      <c r="A3165">
        <f t="shared" si="100"/>
        <v>3164</v>
      </c>
      <c r="B3165">
        <f t="shared" si="101"/>
        <v>791</v>
      </c>
      <c r="C3165" t="str">
        <f>INDEX('VBA code_permu_wo_repettn'!$T$3:$Y$6,COUNTIF('Profile-matrices_Condorcet'!$B$2:$B3165,'Profile-matrices_Condorcet'!$B3165),MATCH(INDEX('numeric possibilities'!D$3:D$1298,VLOOKUP($B3165,'numeric possibilities'!$C$3:$G$1298,1)),'VBA code_permu_wo_repettn'!$T$2:$Y$2))</f>
        <v>C</v>
      </c>
      <c r="D3165" t="str">
        <f>INDEX('VBA code_permu_wo_repettn'!$AA$3:$AF$6,COUNTIF('Profile-matrices_Condorcet'!$B$2:$B3165,'Profile-matrices_Condorcet'!$B3165),MATCH(INDEX('numeric possibilities'!E$3:E$1298,VLOOKUP($B3165,'numeric possibilities'!$C$3:$G$1298,1)),'VBA code_permu_wo_repettn'!$AA$2:$AF$2))</f>
        <v>A</v>
      </c>
      <c r="E3165" t="str">
        <f>INDEX('VBA code_permu_wo_repettn'!$AH$3:$AM$6,COUNTIF('Profile-matrices_Condorcet'!$B$2:$B3165,'Profile-matrices_Condorcet'!$B3165),MATCH(INDEX('numeric possibilities'!F$3:F$1298,VLOOKUP($B3165,'numeric possibilities'!$C$3:$G$1298,1)),'VBA code_permu_wo_repettn'!$AH$2:$AM$2))</f>
        <v>A</v>
      </c>
      <c r="F3165" t="str">
        <f>INDEX('VBA code_permu_wo_repettn'!$AO$3:$AT$6,COUNTIF('Profile-matrices_Condorcet'!$B$2:$B3165,'Profile-matrices_Condorcet'!$B3165),MATCH(INDEX('numeric possibilities'!G$3:G$1298,VLOOKUP($B3165,'numeric possibilities'!$C$3:$G$1298,1)),'VBA code_permu_wo_repettn'!$AO$2:$AT$2))</f>
        <v>A</v>
      </c>
      <c r="G3165" t="str">
        <f>IF(MAX(I3165:L3165)&gt;='numeric possibilities'!$B$4/2,INDEX('Profile-matrices_Condorcet'!I3164:L3164,1,MATCH(MAX('Profile-matrices_Condorcet'!I3165:L3165),'Profile-matrices_Condorcet'!I3165:L3165,0)),"NCW")</f>
        <v>B</v>
      </c>
      <c r="H3165" t="s">
        <v>13</v>
      </c>
      <c r="I3165" s="3">
        <f>COUNTIF($I3163:$S3163,I3164)</f>
        <v>0</v>
      </c>
      <c r="J3165" s="3">
        <f>COUNTIF($I3163:$S3163,J3164)</f>
        <v>3</v>
      </c>
      <c r="K3165" s="3">
        <f>COUNTIF($I3163:$S3163,K3164)</f>
        <v>1</v>
      </c>
      <c r="L3165" s="3">
        <f>COUNTIF($I3163:$S3163,L3164)</f>
        <v>2</v>
      </c>
    </row>
    <row r="3166" spans="1:20" x14ac:dyDescent="0.25">
      <c r="A3166">
        <f t="shared" si="100"/>
        <v>3165</v>
      </c>
      <c r="B3166">
        <f t="shared" si="101"/>
        <v>792</v>
      </c>
      <c r="C3166" t="str">
        <f>INDEX('VBA code_permu_wo_repettn'!$T$3:$Y$6,COUNTIF('Profile-matrices_Condorcet'!$B$2:$B3166,'Profile-matrices_Condorcet'!$B3166),MATCH(INDEX('numeric possibilities'!D$3:D$1298,VLOOKUP($B3166,'numeric possibilities'!$C$3:$G$1298,1)),'VBA code_permu_wo_repettn'!$T$2:$Y$2))</f>
        <v>A</v>
      </c>
      <c r="D3166" t="str">
        <f>INDEX('VBA code_permu_wo_repettn'!$AA$3:$AF$6,COUNTIF('Profile-matrices_Condorcet'!$B$2:$B3166,'Profile-matrices_Condorcet'!$B3166),MATCH(INDEX('numeric possibilities'!E$3:E$1298,VLOOKUP($B3166,'numeric possibilities'!$C$3:$G$1298,1)),'VBA code_permu_wo_repettn'!$AA$2:$AF$2))</f>
        <v>B</v>
      </c>
      <c r="E3166" t="str">
        <f>INDEX('VBA code_permu_wo_repettn'!$AH$3:$AM$6,COUNTIF('Profile-matrices_Condorcet'!$B$2:$B3166,'Profile-matrices_Condorcet'!$B3166),MATCH(INDEX('numeric possibilities'!F$3:F$1298,VLOOKUP($B3166,'numeric possibilities'!$C$3:$G$1298,1)),'VBA code_permu_wo_repettn'!$AH$2:$AM$2))</f>
        <v>C</v>
      </c>
      <c r="F3166" t="str">
        <f>INDEX('VBA code_permu_wo_repettn'!$AO$3:$AT$6,COUNTIF('Profile-matrices_Condorcet'!$B$2:$B3166,'Profile-matrices_Condorcet'!$B3166),MATCH(INDEX('numeric possibilities'!G$3:G$1298,VLOOKUP($B3166,'numeric possibilities'!$C$3:$G$1298,1)),'VBA code_permu_wo_repettn'!$AO$2:$AT$2))</f>
        <v>D</v>
      </c>
      <c r="H3166" t="s">
        <v>14</v>
      </c>
      <c r="I3166" s="3">
        <f>IF(MATCH(I$1,$C3166:$C3169,0)&lt;(MATCH(J$1,$C3166:$C3169,0)),1*a_vote,0)+IF(MATCH(I$1,$D3166:$D3169,0)&lt;MATCH(J$1,$D3166:$D3169,0),1*b_vote,0)+IF(MATCH(I$1,$E3166:$E3169,0)&lt;MATCH(J$1,$E3166:$E3169,0),1*c_vote,0)+IF(MATCH(I$1,$F3166:$F3169,0)&lt;MATCH(J$1,$F3166:$F3169,0),1*d_vote,0)</f>
        <v>0.27</v>
      </c>
      <c r="J3166" s="3">
        <f>IF(MATCH(I$1,$C3166:$C3169,0)&gt;(MATCH(J$1,$C3166:$C3169,0)),1*a_vote,0)+IF(MATCH(I$1,$D3166:$D3169,0)&gt;MATCH(J$1,$D3166:$D3169,0),1*b_vote,0)+IF(MATCH(I$1,$E3166:$E3169,0)&gt;MATCH(J$1,$E3166:$E3169,0),1*c_vote,0)+IF(MATCH(I$1,$F3166:$F3169,0)&gt;MATCH(J$1,$F3166:$F3169,0),1*d_vote,0)</f>
        <v>0.73</v>
      </c>
      <c r="K3166" s="3">
        <f>IF(MATCH($K$1,$C3166:$C3169,0)&lt;(MATCH($L$1,$C3166:$C3169,0)),1*a_vote,0)+IF(MATCH($K$1,$D3166:$D3169,0)&lt;MATCH($L$1,$D3166:$D3169,0),1*b_vote,0)+IF(MATCH($K$1,$E3166:$E3169,0)&lt;MATCH($L$1,$E3166:$E3169,0),1*c_vote,0)+IF(MATCH($K$1,$F3166:$F3169,0)&lt;MATCH($L$1,$F3166:$F3169,0),1*d_vote,0)</f>
        <v>0.27</v>
      </c>
      <c r="L3166" s="3">
        <f>IF(MATCH(K$1,$C3166:$C3169,0)&gt;(MATCH(L$1,$C3166:$C3169,0)),1*a_vote,0)+IF(MATCH(K$1,$D3166:$D3169,0)&gt;MATCH(L$1,$D3166:$D3169,0),1*b_vote,0)+IF(MATCH(K$1,$E3166:$E3169,0)&gt;MATCH(L$1,$E3166:$E3169,0),1*c_vote,0)+IF(MATCH(K$1,$F3166:$F3169,0)&gt;MATCH(L$1,$F3166:$F3169,0),1*d_vote,0)</f>
        <v>0.73</v>
      </c>
      <c r="M3166" s="3">
        <f>IF(MATCH($M$1,$C3166:$C3169,0)&lt;(MATCH($N$1,$C3166:$C3169,0)),1*a_vote,0)+IF(MATCH($M$1,$D3166:$D3169,0)&lt;MATCH($N$1,$D3166:$D3169,0),1*b_vote,0)+IF(MATCH($M$1,$E3166:$E3169,0)&lt;MATCH($N$1,$E3166:$E3169,0),1*c_vote,0)+IF(MATCH($M$1,$F3166:$F3169,0)&lt;MATCH($N$1,$F3166:$F3169,0),1*d_vote,0)</f>
        <v>0.27</v>
      </c>
      <c r="N3166" s="3">
        <f>IF(MATCH(M$1,$C3166:$C3169,0)&gt;(MATCH(N$1,$C3166:$C3169,0)),1*a_vote,0)+IF(MATCH(M$1,$D3166:$D3169,0)&gt;MATCH(N$1,$D3166:$D3169,0),1*b_vote,0)+IF(MATCH(M$1,$E3166:$E3169,0)&gt;MATCH(N$1,$E3166:$E3169,0),1*c_vote,0)+IF(MATCH(M$1,$F3166:$F3169,0)&gt;MATCH(N$1,$F3166:$F3169,0),1*d_vote,0)</f>
        <v>0.73</v>
      </c>
      <c r="O3166" s="3">
        <f>IF(MATCH($O$1,$C3166:$C3169,0)&lt;(MATCH($P$1,$C3166:$C3169,0)),1*a_vote,0)+IF(MATCH($O$1,$D3166:$D3169,0)&lt;MATCH($P$1,$D3166:$D3169,0),1*b_vote,0)+IF(MATCH($O$1,$E3166:$E3169,0)&lt;MATCH($P$1,$E3166:$E3169,0),1*c_vote,0)+IF(MATCH($O$1,$F3166:$F3169,0)&lt;MATCH($P$1,$F3166:$F3169,0),1*d_vote,0)</f>
        <v>0.48</v>
      </c>
      <c r="P3166" s="3">
        <f>IF(MATCH(O$1,$C3166:$C3169,0)&gt;(MATCH(P$1,$C3166:$C3169,0)),1*a_vote,0)+IF(MATCH(O$1,$D3166:$D3169,0)&gt;MATCH(P$1,$D3166:$D3169,0),1*b_vote,0)+IF(MATCH(O$1,$E3166:$E3169,0)&gt;MATCH(P$1,$E3166:$E3169,0),1*c_vote,0)+IF(MATCH(O$1,$F3166:$F3169,0)&gt;MATCH(P$1,$F3166:$F3169,0),1*d_vote,0)</f>
        <v>0.52</v>
      </c>
      <c r="Q3166" s="3">
        <f>IF(MATCH($Q$1,$C3166:$C3169,0)&lt;(MATCH($R$1,$C3166:$C3169,0)),1*a_vote,0)+IF(MATCH($Q$1,$D3166:$D3169,0)&lt;MATCH($R$1,$D3166:$D3169,0),1*b_vote,0)+IF(MATCH($Q$1,$E3166:$E3169,0)&lt;MATCH($R$1,$E3166:$E3169,0),1*c_vote,0)+IF(MATCH($Q$1,$F3166:$F3169,0)&lt;MATCH($R$1,$F3166:$F3169,0),1*d_vote,0)</f>
        <v>0.51</v>
      </c>
      <c r="R3166" s="3">
        <f>IF(MATCH(Q$1,$C3166:$C3169,0)&gt;(MATCH(R$1,$C3166:$C3169,0)),1*a_vote,0)+IF(MATCH(Q$1,$D3166:$D3169,0)&gt;MATCH(R$1,$D3166:$D3169,0),1*b_vote,0)+IF(MATCH(Q$1,$E3166:$E3169,0)&gt;MATCH(R$1,$E3166:$E3169,0),1*c_vote,0)+IF(MATCH(Q$1,$F3166:$F3169,0)&gt;MATCH(R$1,$F3166:$F3169,0),1*d_vote,0)</f>
        <v>0.49</v>
      </c>
      <c r="S3166" s="3">
        <f>IF(MATCH($S$1,$C3166:$C3169,0)&lt;(MATCH($T$1,$C3166:$C3169,0)),1*a_vote,0)+IF(MATCH($S$1,$D3166:$D3169,0)&lt;MATCH($T$1,$D3166:$D3169,0),1*b_vote,0)+IF(MATCH($S$1,$E3166:$E3169,0)&lt;MATCH($T$1,$E3166:$E3169,0),1*c_vote,0)+IF(MATCH($S$1,$F3166:$F3169,0)&lt;MATCH($T$1,$F3166:$F3169,0),1*d_vote,0)</f>
        <v>0.25</v>
      </c>
      <c r="T3166" s="3">
        <f>IF(MATCH(S$1,$C3166:$C3169,0)&gt;(MATCH(T$1,$C3166:$C3169,0)),1*a_vote,0)+IF(MATCH(S$1,$D3166:$D3169,0)&gt;MATCH(T$1,$D3166:$D3169,0),1*b_vote,0)+IF(MATCH(S$1,$E3166:$E3169,0)&gt;MATCH(T$1,$E3166:$E3169,0),1*c_vote,0)+IF(MATCH(S$1,$F3166:$F3169,0)&gt;MATCH(T$1,$F3166:$F3169,0),1*d_vote,0)</f>
        <v>0.75</v>
      </c>
    </row>
    <row r="3167" spans="1:20" x14ac:dyDescent="0.25">
      <c r="A3167">
        <f t="shared" si="100"/>
        <v>3166</v>
      </c>
      <c r="B3167">
        <f t="shared" si="101"/>
        <v>792</v>
      </c>
      <c r="C3167" t="str">
        <f>INDEX('VBA code_permu_wo_repettn'!$T$3:$Y$6,COUNTIF('Profile-matrices_Condorcet'!$B$2:$B3167,'Profile-matrices_Condorcet'!$B3167),MATCH(INDEX('numeric possibilities'!D$3:D$1298,VLOOKUP($B3167,'numeric possibilities'!$C$3:$G$1298,1)),'VBA code_permu_wo_repettn'!$T$2:$Y$2))</f>
        <v>D</v>
      </c>
      <c r="D3167" t="str">
        <f>INDEX('VBA code_permu_wo_repettn'!$AA$3:$AF$6,COUNTIF('Profile-matrices_Condorcet'!$B$2:$B3167,'Profile-matrices_Condorcet'!$B3167),MATCH(INDEX('numeric possibilities'!E$3:E$1298,VLOOKUP($B3167,'numeric possibilities'!$C$3:$G$1298,1)),'VBA code_permu_wo_repettn'!$AA$2:$AF$2))</f>
        <v>D</v>
      </c>
      <c r="E3167" t="str">
        <f>INDEX('VBA code_permu_wo_repettn'!$AH$3:$AM$6,COUNTIF('Profile-matrices_Condorcet'!$B$2:$B3167,'Profile-matrices_Condorcet'!$B3167),MATCH(INDEX('numeric possibilities'!F$3:F$1298,VLOOKUP($B3167,'numeric possibilities'!$C$3:$G$1298,1)),'VBA code_permu_wo_repettn'!$AH$2:$AM$2))</f>
        <v>B</v>
      </c>
      <c r="F3167" t="str">
        <f>INDEX('VBA code_permu_wo_repettn'!$AO$3:$AT$6,COUNTIF('Profile-matrices_Condorcet'!$B$2:$B3167,'Profile-matrices_Condorcet'!$B3167),MATCH(INDEX('numeric possibilities'!G$3:G$1298,VLOOKUP($B3167,'numeric possibilities'!$C$3:$G$1298,1)),'VBA code_permu_wo_repettn'!$AO$2:$AT$2))</f>
        <v>B</v>
      </c>
      <c r="H3167" t="s">
        <v>15</v>
      </c>
      <c r="I3167" t="str">
        <f>IF(I3166&gt;J3166,$I$1,IF(I3166&lt;J3166,$J$1,0))</f>
        <v>B</v>
      </c>
      <c r="K3167" t="str">
        <f>IF(K3166&gt;L3166,$K$1,IF(K3166&lt;L3166,$L$1,0))</f>
        <v>C</v>
      </c>
      <c r="M3167" t="str">
        <f>IF(M3166&gt;N3166,$M$1,IF(M3166&lt;N3166,$N$1,0))</f>
        <v>D</v>
      </c>
      <c r="O3167" t="str">
        <f>IF(O3166&gt;P3166,$O$1,IF(O3166&lt;P3166,$P$1,0))</f>
        <v>C</v>
      </c>
      <c r="Q3167" t="str">
        <f>IF(Q3166&gt;R3166,$Q$1,IF(Q3166&lt;R3166,$R$1,0))</f>
        <v>B</v>
      </c>
      <c r="S3167" t="str">
        <f>IF(S3166&gt;T3166,$S$1,IF(S3166&lt;T3166,$T$1,0))</f>
        <v>D</v>
      </c>
    </row>
    <row r="3168" spans="1:20" x14ac:dyDescent="0.25">
      <c r="A3168">
        <f t="shared" si="100"/>
        <v>3167</v>
      </c>
      <c r="B3168">
        <f t="shared" si="101"/>
        <v>792</v>
      </c>
      <c r="C3168" t="str">
        <f>INDEX('VBA code_permu_wo_repettn'!$T$3:$Y$6,COUNTIF('Profile-matrices_Condorcet'!$B$2:$B3168,'Profile-matrices_Condorcet'!$B3168),MATCH(INDEX('numeric possibilities'!D$3:D$1298,VLOOKUP($B3168,'numeric possibilities'!$C$3:$G$1298,1)),'VBA code_permu_wo_repettn'!$T$2:$Y$2))</f>
        <v>C</v>
      </c>
      <c r="D3168" t="str">
        <f>INDEX('VBA code_permu_wo_repettn'!$AA$3:$AF$6,COUNTIF('Profile-matrices_Condorcet'!$B$2:$B3168,'Profile-matrices_Condorcet'!$B3168),MATCH(INDEX('numeric possibilities'!E$3:E$1298,VLOOKUP($B3168,'numeric possibilities'!$C$3:$G$1298,1)),'VBA code_permu_wo_repettn'!$AA$2:$AF$2))</f>
        <v>C</v>
      </c>
      <c r="E3168" t="str">
        <f>INDEX('VBA code_permu_wo_repettn'!$AH$3:$AM$6,COUNTIF('Profile-matrices_Condorcet'!$B$2:$B3168,'Profile-matrices_Condorcet'!$B3168),MATCH(INDEX('numeric possibilities'!F$3:F$1298,VLOOKUP($B3168,'numeric possibilities'!$C$3:$G$1298,1)),'VBA code_permu_wo_repettn'!$AH$2:$AM$2))</f>
        <v>D</v>
      </c>
      <c r="F3168" t="str">
        <f>INDEX('VBA code_permu_wo_repettn'!$AO$3:$AT$6,COUNTIF('Profile-matrices_Condorcet'!$B$2:$B3168,'Profile-matrices_Condorcet'!$B3168),MATCH(INDEX('numeric possibilities'!G$3:G$1298,VLOOKUP($B3168,'numeric possibilities'!$C$3:$G$1298,1)),'VBA code_permu_wo_repettn'!$AO$2:$AT$2))</f>
        <v>C</v>
      </c>
      <c r="I3168" t="s">
        <v>0</v>
      </c>
      <c r="J3168" t="s">
        <v>1</v>
      </c>
      <c r="K3168" t="s">
        <v>2</v>
      </c>
      <c r="L3168" t="s">
        <v>3</v>
      </c>
    </row>
    <row r="3169" spans="1:20" x14ac:dyDescent="0.25">
      <c r="A3169">
        <f t="shared" si="100"/>
        <v>3168</v>
      </c>
      <c r="B3169">
        <f t="shared" si="101"/>
        <v>792</v>
      </c>
      <c r="C3169" t="str">
        <f>INDEX('VBA code_permu_wo_repettn'!$T$3:$Y$6,COUNTIF('Profile-matrices_Condorcet'!$B$2:$B3169,'Profile-matrices_Condorcet'!$B3169),MATCH(INDEX('numeric possibilities'!D$3:D$1298,VLOOKUP($B3169,'numeric possibilities'!$C$3:$G$1298,1)),'VBA code_permu_wo_repettn'!$T$2:$Y$2))</f>
        <v>B</v>
      </c>
      <c r="D3169" t="str">
        <f>INDEX('VBA code_permu_wo_repettn'!$AA$3:$AF$6,COUNTIF('Profile-matrices_Condorcet'!$B$2:$B3169,'Profile-matrices_Condorcet'!$B3169),MATCH(INDEX('numeric possibilities'!E$3:E$1298,VLOOKUP($B3169,'numeric possibilities'!$C$3:$G$1298,1)),'VBA code_permu_wo_repettn'!$AA$2:$AF$2))</f>
        <v>A</v>
      </c>
      <c r="E3169" t="str">
        <f>INDEX('VBA code_permu_wo_repettn'!$AH$3:$AM$6,COUNTIF('Profile-matrices_Condorcet'!$B$2:$B3169,'Profile-matrices_Condorcet'!$B3169),MATCH(INDEX('numeric possibilities'!F$3:F$1298,VLOOKUP($B3169,'numeric possibilities'!$C$3:$G$1298,1)),'VBA code_permu_wo_repettn'!$AH$2:$AM$2))</f>
        <v>A</v>
      </c>
      <c r="F3169" t="str">
        <f>INDEX('VBA code_permu_wo_repettn'!$AO$3:$AT$6,COUNTIF('Profile-matrices_Condorcet'!$B$2:$B3169,'Profile-matrices_Condorcet'!$B3169),MATCH(INDEX('numeric possibilities'!G$3:G$1298,VLOOKUP($B3169,'numeric possibilities'!$C$3:$G$1298,1)),'VBA code_permu_wo_repettn'!$AO$2:$AT$2))</f>
        <v>A</v>
      </c>
      <c r="G3169" t="str">
        <f>IF(MAX(I3169:L3169)&gt;='numeric possibilities'!$B$4/2,INDEX('Profile-matrices_Condorcet'!I3168:L3168,1,MATCH(MAX('Profile-matrices_Condorcet'!I3169:L3169),'Profile-matrices_Condorcet'!I3169:L3169,0)),"NCW")</f>
        <v>NCW</v>
      </c>
      <c r="H3169" t="s">
        <v>13</v>
      </c>
      <c r="I3169" s="3">
        <f>COUNTIF($I3167:$S3167,I3168)</f>
        <v>0</v>
      </c>
      <c r="J3169" s="3">
        <f>COUNTIF($I3167:$S3167,J3168)</f>
        <v>2</v>
      </c>
      <c r="K3169" s="3">
        <f>COUNTIF($I3167:$S3167,K3168)</f>
        <v>2</v>
      </c>
      <c r="L3169" s="3">
        <f>COUNTIF($I3167:$S3167,L3168)</f>
        <v>2</v>
      </c>
    </row>
    <row r="3170" spans="1:20" x14ac:dyDescent="0.25">
      <c r="A3170">
        <f t="shared" si="100"/>
        <v>3169</v>
      </c>
      <c r="B3170">
        <f t="shared" si="101"/>
        <v>793</v>
      </c>
      <c r="C3170" t="str">
        <f>INDEX('VBA code_permu_wo_repettn'!$T$3:$Y$6,COUNTIF('Profile-matrices_Condorcet'!$B$2:$B3170,'Profile-matrices_Condorcet'!$B3170),MATCH(INDEX('numeric possibilities'!D$3:D$1298,VLOOKUP($B3170,'numeric possibilities'!$C$3:$G$1298,1)),'VBA code_permu_wo_repettn'!$T$2:$Y$2))</f>
        <v>A</v>
      </c>
      <c r="D3170" t="str">
        <f>INDEX('VBA code_permu_wo_repettn'!$AA$3:$AF$6,COUNTIF('Profile-matrices_Condorcet'!$B$2:$B3170,'Profile-matrices_Condorcet'!$B3170),MATCH(INDEX('numeric possibilities'!E$3:E$1298,VLOOKUP($B3170,'numeric possibilities'!$C$3:$G$1298,1)),'VBA code_permu_wo_repettn'!$AA$2:$AF$2))</f>
        <v>B</v>
      </c>
      <c r="E3170" t="str">
        <f>INDEX('VBA code_permu_wo_repettn'!$AH$3:$AM$6,COUNTIF('Profile-matrices_Condorcet'!$B$2:$B3170,'Profile-matrices_Condorcet'!$B3170),MATCH(INDEX('numeric possibilities'!F$3:F$1298,VLOOKUP($B3170,'numeric possibilities'!$C$3:$G$1298,1)),'VBA code_permu_wo_repettn'!$AH$2:$AM$2))</f>
        <v>C</v>
      </c>
      <c r="F3170" t="str">
        <f>INDEX('VBA code_permu_wo_repettn'!$AO$3:$AT$6,COUNTIF('Profile-matrices_Condorcet'!$B$2:$B3170,'Profile-matrices_Condorcet'!$B3170),MATCH(INDEX('numeric possibilities'!G$3:G$1298,VLOOKUP($B3170,'numeric possibilities'!$C$3:$G$1298,1)),'VBA code_permu_wo_repettn'!$AO$2:$AT$2))</f>
        <v>D</v>
      </c>
      <c r="H3170" t="s">
        <v>14</v>
      </c>
      <c r="I3170" s="3">
        <f>IF(MATCH(I$1,$C3170:$C3173,0)&lt;(MATCH(J$1,$C3170:$C3173,0)),1*a_vote,0)+IF(MATCH(I$1,$D3170:$D3173,0)&lt;MATCH(J$1,$D3170:$D3173,0),1*b_vote,0)+IF(MATCH(I$1,$E3170:$E3173,0)&lt;MATCH(J$1,$E3170:$E3173,0),1*c_vote,0)+IF(MATCH(I$1,$F3170:$F3173,0)&lt;MATCH(J$1,$F3170:$F3173,0),1*d_vote,0)</f>
        <v>0.52</v>
      </c>
      <c r="J3170" s="3">
        <f>IF(MATCH(I$1,$C3170:$C3173,0)&gt;(MATCH(J$1,$C3170:$C3173,0)),1*a_vote,0)+IF(MATCH(I$1,$D3170:$D3173,0)&gt;MATCH(J$1,$D3170:$D3173,0),1*b_vote,0)+IF(MATCH(I$1,$E3170:$E3173,0)&gt;MATCH(J$1,$E3170:$E3173,0),1*c_vote,0)+IF(MATCH(I$1,$F3170:$F3173,0)&gt;MATCH(J$1,$F3170:$F3173,0),1*d_vote,0)</f>
        <v>0.48</v>
      </c>
      <c r="K3170" s="3">
        <f>IF(MATCH($K$1,$C3170:$C3173,0)&lt;(MATCH($L$1,$C3170:$C3173,0)),1*a_vote,0)+IF(MATCH($K$1,$D3170:$D3173,0)&lt;MATCH($L$1,$D3170:$D3173,0),1*b_vote,0)+IF(MATCH($K$1,$E3170:$E3173,0)&lt;MATCH($L$1,$E3170:$E3173,0),1*c_vote,0)+IF(MATCH($K$1,$F3170:$F3173,0)&lt;MATCH($L$1,$F3170:$F3173,0),1*d_vote,0)</f>
        <v>0.53</v>
      </c>
      <c r="L3170" s="3">
        <f>IF(MATCH(K$1,$C3170:$C3173,0)&gt;(MATCH(L$1,$C3170:$C3173,0)),1*a_vote,0)+IF(MATCH(K$1,$D3170:$D3173,0)&gt;MATCH(L$1,$D3170:$D3173,0),1*b_vote,0)+IF(MATCH(K$1,$E3170:$E3173,0)&gt;MATCH(L$1,$E3170:$E3173,0),1*c_vote,0)+IF(MATCH(K$1,$F3170:$F3173,0)&gt;MATCH(L$1,$F3170:$F3173,0),1*d_vote,0)</f>
        <v>0.47</v>
      </c>
      <c r="M3170" s="3">
        <f>IF(MATCH($M$1,$C3170:$C3173,0)&lt;(MATCH($N$1,$C3170:$C3173,0)),1*a_vote,0)+IF(MATCH($M$1,$D3170:$D3173,0)&lt;MATCH($N$1,$D3170:$D3173,0),1*b_vote,0)+IF(MATCH($M$1,$E3170:$E3173,0)&lt;MATCH($N$1,$E3170:$E3173,0),1*c_vote,0)+IF(MATCH($M$1,$F3170:$F3173,0)&lt;MATCH($N$1,$F3170:$F3173,0),1*d_vote,0)</f>
        <v>0.53</v>
      </c>
      <c r="N3170" s="3">
        <f>IF(MATCH(M$1,$C3170:$C3173,0)&gt;(MATCH(N$1,$C3170:$C3173,0)),1*a_vote,0)+IF(MATCH(M$1,$D3170:$D3173,0)&gt;MATCH(N$1,$D3170:$D3173,0),1*b_vote,0)+IF(MATCH(M$1,$E3170:$E3173,0)&gt;MATCH(N$1,$E3170:$E3173,0),1*c_vote,0)+IF(MATCH(M$1,$F3170:$F3173,0)&gt;MATCH(N$1,$F3170:$F3173,0),1*d_vote,0)</f>
        <v>0.47</v>
      </c>
      <c r="O3170" s="3">
        <f>IF(MATCH($O$1,$C3170:$C3173,0)&lt;(MATCH($P$1,$C3170:$C3173,0)),1*a_vote,0)+IF(MATCH($O$1,$D3170:$D3173,0)&lt;MATCH($P$1,$D3170:$D3173,0),1*b_vote,0)+IF(MATCH($O$1,$E3170:$E3173,0)&lt;MATCH($P$1,$E3170:$E3173,0),1*c_vote,0)+IF(MATCH($O$1,$F3170:$F3173,0)&lt;MATCH($P$1,$F3170:$F3173,0),1*d_vote,0)</f>
        <v>0.75</v>
      </c>
      <c r="P3170" s="3">
        <f>IF(MATCH(O$1,$C3170:$C3173,0)&gt;(MATCH(P$1,$C3170:$C3173,0)),1*a_vote,0)+IF(MATCH(O$1,$D3170:$D3173,0)&gt;MATCH(P$1,$D3170:$D3173,0),1*b_vote,0)+IF(MATCH(O$1,$E3170:$E3173,0)&gt;MATCH(P$1,$E3170:$E3173,0),1*c_vote,0)+IF(MATCH(O$1,$F3170:$F3173,0)&gt;MATCH(P$1,$F3170:$F3173,0),1*d_vote,0)</f>
        <v>0.25</v>
      </c>
      <c r="Q3170" s="3">
        <f>IF(MATCH($Q$1,$C3170:$C3173,0)&lt;(MATCH($R$1,$C3170:$C3173,0)),1*a_vote,0)+IF(MATCH($Q$1,$D3170:$D3173,0)&lt;MATCH($R$1,$D3170:$D3173,0),1*b_vote,0)+IF(MATCH($Q$1,$E3170:$E3173,0)&lt;MATCH($R$1,$E3170:$E3173,0),1*c_vote,0)+IF(MATCH($Q$1,$F3170:$F3173,0)&lt;MATCH($R$1,$F3170:$F3173,0),1*d_vote,0)</f>
        <v>0.53</v>
      </c>
      <c r="R3170" s="3">
        <f>IF(MATCH(Q$1,$C3170:$C3173,0)&gt;(MATCH(R$1,$C3170:$C3173,0)),1*a_vote,0)+IF(MATCH(Q$1,$D3170:$D3173,0)&gt;MATCH(R$1,$D3170:$D3173,0),1*b_vote,0)+IF(MATCH(Q$1,$E3170:$E3173,0)&gt;MATCH(R$1,$E3170:$E3173,0),1*c_vote,0)+IF(MATCH(Q$1,$F3170:$F3173,0)&gt;MATCH(R$1,$F3170:$F3173,0),1*d_vote,0)</f>
        <v>0.47</v>
      </c>
      <c r="S3170" s="3">
        <f>IF(MATCH($S$1,$C3170:$C3173,0)&lt;(MATCH($T$1,$C3170:$C3173,0)),1*a_vote,0)+IF(MATCH($S$1,$D3170:$D3173,0)&lt;MATCH($T$1,$D3170:$D3173,0),1*b_vote,0)+IF(MATCH($S$1,$E3170:$E3173,0)&lt;MATCH($T$1,$E3170:$E3173,0),1*c_vote,0)+IF(MATCH($S$1,$F3170:$F3173,0)&lt;MATCH($T$1,$F3170:$F3173,0),1*d_vote,0)</f>
        <v>0.78</v>
      </c>
      <c r="T3170" s="3">
        <f>IF(MATCH(S$1,$C3170:$C3173,0)&gt;(MATCH(T$1,$C3170:$C3173,0)),1*a_vote,0)+IF(MATCH(S$1,$D3170:$D3173,0)&gt;MATCH(T$1,$D3170:$D3173,0),1*b_vote,0)+IF(MATCH(S$1,$E3170:$E3173,0)&gt;MATCH(T$1,$E3170:$E3173,0),1*c_vote,0)+IF(MATCH(S$1,$F3170:$F3173,0)&gt;MATCH(T$1,$F3170:$F3173,0),1*d_vote,0)</f>
        <v>0.21999999999999997</v>
      </c>
    </row>
    <row r="3171" spans="1:20" x14ac:dyDescent="0.25">
      <c r="A3171">
        <f t="shared" si="100"/>
        <v>3170</v>
      </c>
      <c r="B3171">
        <f t="shared" si="101"/>
        <v>793</v>
      </c>
      <c r="C3171" t="str">
        <f>INDEX('VBA code_permu_wo_repettn'!$T$3:$Y$6,COUNTIF('Profile-matrices_Condorcet'!$B$2:$B3171,'Profile-matrices_Condorcet'!$B3171),MATCH(INDEX('numeric possibilities'!D$3:D$1298,VLOOKUP($B3171,'numeric possibilities'!$C$3:$G$1298,1)),'VBA code_permu_wo_repettn'!$T$2:$Y$2))</f>
        <v>B</v>
      </c>
      <c r="D3171" t="str">
        <f>INDEX('VBA code_permu_wo_repettn'!$AA$3:$AF$6,COUNTIF('Profile-matrices_Condorcet'!$B$2:$B3171,'Profile-matrices_Condorcet'!$B3171),MATCH(INDEX('numeric possibilities'!E$3:E$1298,VLOOKUP($B3171,'numeric possibilities'!$C$3:$G$1298,1)),'VBA code_permu_wo_repettn'!$AA$2:$AF$2))</f>
        <v>A</v>
      </c>
      <c r="E3171" t="str">
        <f>INDEX('VBA code_permu_wo_repettn'!$AH$3:$AM$6,COUNTIF('Profile-matrices_Condorcet'!$B$2:$B3171,'Profile-matrices_Condorcet'!$B3171),MATCH(INDEX('numeric possibilities'!F$3:F$1298,VLOOKUP($B3171,'numeric possibilities'!$C$3:$G$1298,1)),'VBA code_permu_wo_repettn'!$AH$2:$AM$2))</f>
        <v>D</v>
      </c>
      <c r="F3171" t="str">
        <f>INDEX('VBA code_permu_wo_repettn'!$AO$3:$AT$6,COUNTIF('Profile-matrices_Condorcet'!$B$2:$B3171,'Profile-matrices_Condorcet'!$B3171),MATCH(INDEX('numeric possibilities'!G$3:G$1298,VLOOKUP($B3171,'numeric possibilities'!$C$3:$G$1298,1)),'VBA code_permu_wo_repettn'!$AO$2:$AT$2))</f>
        <v>B</v>
      </c>
      <c r="H3171" t="s">
        <v>15</v>
      </c>
      <c r="I3171" t="str">
        <f>IF(I3170&gt;J3170,$I$1,IF(I3170&lt;J3170,$J$1,0))</f>
        <v>A</v>
      </c>
      <c r="K3171" t="str">
        <f>IF(K3170&gt;L3170,$K$1,IF(K3170&lt;L3170,$L$1,0))</f>
        <v>A</v>
      </c>
      <c r="M3171" t="str">
        <f>IF(M3170&gt;N3170,$M$1,IF(M3170&lt;N3170,$N$1,0))</f>
        <v>A</v>
      </c>
      <c r="O3171" t="str">
        <f>IF(O3170&gt;P3170,$O$1,IF(O3170&lt;P3170,$P$1,0))</f>
        <v>B</v>
      </c>
      <c r="Q3171" t="str">
        <f>IF(Q3170&gt;R3170,$Q$1,IF(Q3170&lt;R3170,$R$1,0))</f>
        <v>B</v>
      </c>
      <c r="S3171" t="str">
        <f>IF(S3170&gt;T3170,$S$1,IF(S3170&lt;T3170,$T$1,0))</f>
        <v>C</v>
      </c>
    </row>
    <row r="3172" spans="1:20" x14ac:dyDescent="0.25">
      <c r="A3172">
        <f t="shared" si="100"/>
        <v>3171</v>
      </c>
      <c r="B3172">
        <f t="shared" si="101"/>
        <v>793</v>
      </c>
      <c r="C3172" t="str">
        <f>INDEX('VBA code_permu_wo_repettn'!$T$3:$Y$6,COUNTIF('Profile-matrices_Condorcet'!$B$2:$B3172,'Profile-matrices_Condorcet'!$B3172),MATCH(INDEX('numeric possibilities'!D$3:D$1298,VLOOKUP($B3172,'numeric possibilities'!$C$3:$G$1298,1)),'VBA code_permu_wo_repettn'!$T$2:$Y$2))</f>
        <v>C</v>
      </c>
      <c r="D3172" t="str">
        <f>INDEX('VBA code_permu_wo_repettn'!$AA$3:$AF$6,COUNTIF('Profile-matrices_Condorcet'!$B$2:$B3172,'Profile-matrices_Condorcet'!$B3172),MATCH(INDEX('numeric possibilities'!E$3:E$1298,VLOOKUP($B3172,'numeric possibilities'!$C$3:$G$1298,1)),'VBA code_permu_wo_repettn'!$AA$2:$AF$2))</f>
        <v>C</v>
      </c>
      <c r="E3172" t="str">
        <f>INDEX('VBA code_permu_wo_repettn'!$AH$3:$AM$6,COUNTIF('Profile-matrices_Condorcet'!$B$2:$B3172,'Profile-matrices_Condorcet'!$B3172),MATCH(INDEX('numeric possibilities'!F$3:F$1298,VLOOKUP($B3172,'numeric possibilities'!$C$3:$G$1298,1)),'VBA code_permu_wo_repettn'!$AH$2:$AM$2))</f>
        <v>A</v>
      </c>
      <c r="F3172" t="str">
        <f>INDEX('VBA code_permu_wo_repettn'!$AO$3:$AT$6,COUNTIF('Profile-matrices_Condorcet'!$B$2:$B3172,'Profile-matrices_Condorcet'!$B3172),MATCH(INDEX('numeric possibilities'!G$3:G$1298,VLOOKUP($B3172,'numeric possibilities'!$C$3:$G$1298,1)),'VBA code_permu_wo_repettn'!$AO$2:$AT$2))</f>
        <v>C</v>
      </c>
      <c r="I3172" t="s">
        <v>0</v>
      </c>
      <c r="J3172" t="s">
        <v>1</v>
      </c>
      <c r="K3172" t="s">
        <v>2</v>
      </c>
      <c r="L3172" t="s">
        <v>3</v>
      </c>
    </row>
    <row r="3173" spans="1:20" x14ac:dyDescent="0.25">
      <c r="A3173">
        <f t="shared" si="100"/>
        <v>3172</v>
      </c>
      <c r="B3173">
        <f t="shared" si="101"/>
        <v>793</v>
      </c>
      <c r="C3173" t="str">
        <f>INDEX('VBA code_permu_wo_repettn'!$T$3:$Y$6,COUNTIF('Profile-matrices_Condorcet'!$B$2:$B3173,'Profile-matrices_Condorcet'!$B3173),MATCH(INDEX('numeric possibilities'!D$3:D$1298,VLOOKUP($B3173,'numeric possibilities'!$C$3:$G$1298,1)),'VBA code_permu_wo_repettn'!$T$2:$Y$2))</f>
        <v>D</v>
      </c>
      <c r="D3173" t="str">
        <f>INDEX('VBA code_permu_wo_repettn'!$AA$3:$AF$6,COUNTIF('Profile-matrices_Condorcet'!$B$2:$B3173,'Profile-matrices_Condorcet'!$B3173),MATCH(INDEX('numeric possibilities'!E$3:E$1298,VLOOKUP($B3173,'numeric possibilities'!$C$3:$G$1298,1)),'VBA code_permu_wo_repettn'!$AA$2:$AF$2))</f>
        <v>D</v>
      </c>
      <c r="E3173" t="str">
        <f>INDEX('VBA code_permu_wo_repettn'!$AH$3:$AM$6,COUNTIF('Profile-matrices_Condorcet'!$B$2:$B3173,'Profile-matrices_Condorcet'!$B3173),MATCH(INDEX('numeric possibilities'!F$3:F$1298,VLOOKUP($B3173,'numeric possibilities'!$C$3:$G$1298,1)),'VBA code_permu_wo_repettn'!$AH$2:$AM$2))</f>
        <v>B</v>
      </c>
      <c r="F3173" t="str">
        <f>INDEX('VBA code_permu_wo_repettn'!$AO$3:$AT$6,COUNTIF('Profile-matrices_Condorcet'!$B$2:$B3173,'Profile-matrices_Condorcet'!$B3173),MATCH(INDEX('numeric possibilities'!G$3:G$1298,VLOOKUP($B3173,'numeric possibilities'!$C$3:$G$1298,1)),'VBA code_permu_wo_repettn'!$AO$2:$AT$2))</f>
        <v>A</v>
      </c>
      <c r="G3173" t="str">
        <f>IF(MAX(I3173:L3173)&gt;='numeric possibilities'!$B$4/2,INDEX('Profile-matrices_Condorcet'!I3172:L3172,1,MATCH(MAX('Profile-matrices_Condorcet'!I3173:L3173),'Profile-matrices_Condorcet'!I3173:L3173,0)),"NCW")</f>
        <v>A</v>
      </c>
      <c r="H3173" t="s">
        <v>13</v>
      </c>
      <c r="I3173" s="3">
        <f>COUNTIF($I3171:$S3171,I3172)</f>
        <v>3</v>
      </c>
      <c r="J3173" s="3">
        <f>COUNTIF($I3171:$S3171,J3172)</f>
        <v>2</v>
      </c>
      <c r="K3173" s="3">
        <f>COUNTIF($I3171:$S3171,K3172)</f>
        <v>1</v>
      </c>
      <c r="L3173" s="3">
        <f>COUNTIF($I3171:$S3171,L3172)</f>
        <v>0</v>
      </c>
    </row>
    <row r="3174" spans="1:20" x14ac:dyDescent="0.25">
      <c r="A3174">
        <f t="shared" si="100"/>
        <v>3173</v>
      </c>
      <c r="B3174">
        <f t="shared" si="101"/>
        <v>794</v>
      </c>
      <c r="C3174" t="str">
        <f>INDEX('VBA code_permu_wo_repettn'!$T$3:$Y$6,COUNTIF('Profile-matrices_Condorcet'!$B$2:$B3174,'Profile-matrices_Condorcet'!$B3174),MATCH(INDEX('numeric possibilities'!D$3:D$1298,VLOOKUP($B3174,'numeric possibilities'!$C$3:$G$1298,1)),'VBA code_permu_wo_repettn'!$T$2:$Y$2))</f>
        <v>A</v>
      </c>
      <c r="D3174" t="str">
        <f>INDEX('VBA code_permu_wo_repettn'!$AA$3:$AF$6,COUNTIF('Profile-matrices_Condorcet'!$B$2:$B3174,'Profile-matrices_Condorcet'!$B3174),MATCH(INDEX('numeric possibilities'!E$3:E$1298,VLOOKUP($B3174,'numeric possibilities'!$C$3:$G$1298,1)),'VBA code_permu_wo_repettn'!$AA$2:$AF$2))</f>
        <v>B</v>
      </c>
      <c r="E3174" t="str">
        <f>INDEX('VBA code_permu_wo_repettn'!$AH$3:$AM$6,COUNTIF('Profile-matrices_Condorcet'!$B$2:$B3174,'Profile-matrices_Condorcet'!$B3174),MATCH(INDEX('numeric possibilities'!F$3:F$1298,VLOOKUP($B3174,'numeric possibilities'!$C$3:$G$1298,1)),'VBA code_permu_wo_repettn'!$AH$2:$AM$2))</f>
        <v>C</v>
      </c>
      <c r="F3174" t="str">
        <f>INDEX('VBA code_permu_wo_repettn'!$AO$3:$AT$6,COUNTIF('Profile-matrices_Condorcet'!$B$2:$B3174,'Profile-matrices_Condorcet'!$B3174),MATCH(INDEX('numeric possibilities'!G$3:G$1298,VLOOKUP($B3174,'numeric possibilities'!$C$3:$G$1298,1)),'VBA code_permu_wo_repettn'!$AO$2:$AT$2))</f>
        <v>D</v>
      </c>
      <c r="H3174" t="s">
        <v>14</v>
      </c>
      <c r="I3174" s="3">
        <f>IF(MATCH(I$1,$C3174:$C3177,0)&lt;(MATCH(J$1,$C3174:$C3177,0)),1*a_vote,0)+IF(MATCH(I$1,$D3174:$D3177,0)&lt;MATCH(J$1,$D3174:$D3177,0),1*b_vote,0)+IF(MATCH(I$1,$E3174:$E3177,0)&lt;MATCH(J$1,$E3174:$E3177,0),1*c_vote,0)+IF(MATCH(I$1,$F3174:$F3177,0)&lt;MATCH(J$1,$F3174:$F3177,0),1*d_vote,0)</f>
        <v>0.52</v>
      </c>
      <c r="J3174" s="3">
        <f>IF(MATCH(I$1,$C3174:$C3177,0)&gt;(MATCH(J$1,$C3174:$C3177,0)),1*a_vote,0)+IF(MATCH(I$1,$D3174:$D3177,0)&gt;MATCH(J$1,$D3174:$D3177,0),1*b_vote,0)+IF(MATCH(I$1,$E3174:$E3177,0)&gt;MATCH(J$1,$E3174:$E3177,0),1*c_vote,0)+IF(MATCH(I$1,$F3174:$F3177,0)&gt;MATCH(J$1,$F3174:$F3177,0),1*d_vote,0)</f>
        <v>0.48</v>
      </c>
      <c r="K3174" s="3">
        <f>IF(MATCH($K$1,$C3174:$C3177,0)&lt;(MATCH($L$1,$C3174:$C3177,0)),1*a_vote,0)+IF(MATCH($K$1,$D3174:$D3177,0)&lt;MATCH($L$1,$D3174:$D3177,0),1*b_vote,0)+IF(MATCH($K$1,$E3174:$E3177,0)&lt;MATCH($L$1,$E3174:$E3177,0),1*c_vote,0)+IF(MATCH($K$1,$F3174:$F3177,0)&lt;MATCH($L$1,$F3174:$F3177,0),1*d_vote,0)</f>
        <v>0.53</v>
      </c>
      <c r="L3174" s="3">
        <f>IF(MATCH(K$1,$C3174:$C3177,0)&gt;(MATCH(L$1,$C3174:$C3177,0)),1*a_vote,0)+IF(MATCH(K$1,$D3174:$D3177,0)&gt;MATCH(L$1,$D3174:$D3177,0),1*b_vote,0)+IF(MATCH(K$1,$E3174:$E3177,0)&gt;MATCH(L$1,$E3174:$E3177,0),1*c_vote,0)+IF(MATCH(K$1,$F3174:$F3177,0)&gt;MATCH(L$1,$F3174:$F3177,0),1*d_vote,0)</f>
        <v>0.47</v>
      </c>
      <c r="M3174" s="3">
        <f>IF(MATCH($M$1,$C3174:$C3177,0)&lt;(MATCH($N$1,$C3174:$C3177,0)),1*a_vote,0)+IF(MATCH($M$1,$D3174:$D3177,0)&lt;MATCH($N$1,$D3174:$D3177,0),1*b_vote,0)+IF(MATCH($M$1,$E3174:$E3177,0)&lt;MATCH($N$1,$E3174:$E3177,0),1*c_vote,0)+IF(MATCH($M$1,$F3174:$F3177,0)&lt;MATCH($N$1,$F3174:$F3177,0),1*d_vote,0)</f>
        <v>0.53</v>
      </c>
      <c r="N3174" s="3">
        <f>IF(MATCH(M$1,$C3174:$C3177,0)&gt;(MATCH(N$1,$C3174:$C3177,0)),1*a_vote,0)+IF(MATCH(M$1,$D3174:$D3177,0)&gt;MATCH(N$1,$D3174:$D3177,0),1*b_vote,0)+IF(MATCH(M$1,$E3174:$E3177,0)&gt;MATCH(N$1,$E3174:$E3177,0),1*c_vote,0)+IF(MATCH(M$1,$F3174:$F3177,0)&gt;MATCH(N$1,$F3174:$F3177,0),1*d_vote,0)</f>
        <v>0.47</v>
      </c>
      <c r="O3174" s="3">
        <f>IF(MATCH($O$1,$C3174:$C3177,0)&lt;(MATCH($P$1,$C3174:$C3177,0)),1*a_vote,0)+IF(MATCH($O$1,$D3174:$D3177,0)&lt;MATCH($P$1,$D3174:$D3177,0),1*b_vote,0)+IF(MATCH($O$1,$E3174:$E3177,0)&lt;MATCH($P$1,$E3174:$E3177,0),1*c_vote,0)+IF(MATCH($O$1,$F3174:$F3177,0)&lt;MATCH($P$1,$F3174:$F3177,0),1*d_vote,0)</f>
        <v>0.75</v>
      </c>
      <c r="P3174" s="3">
        <f>IF(MATCH(O$1,$C3174:$C3177,0)&gt;(MATCH(P$1,$C3174:$C3177,0)),1*a_vote,0)+IF(MATCH(O$1,$D3174:$D3177,0)&gt;MATCH(P$1,$D3174:$D3177,0),1*b_vote,0)+IF(MATCH(O$1,$E3174:$E3177,0)&gt;MATCH(P$1,$E3174:$E3177,0),1*c_vote,0)+IF(MATCH(O$1,$F3174:$F3177,0)&gt;MATCH(P$1,$F3174:$F3177,0),1*d_vote,0)</f>
        <v>0.25</v>
      </c>
      <c r="Q3174" s="3">
        <f>IF(MATCH($Q$1,$C3174:$C3177,0)&lt;(MATCH($R$1,$C3174:$C3177,0)),1*a_vote,0)+IF(MATCH($Q$1,$D3174:$D3177,0)&lt;MATCH($R$1,$D3174:$D3177,0),1*b_vote,0)+IF(MATCH($Q$1,$E3174:$E3177,0)&lt;MATCH($R$1,$E3174:$E3177,0),1*c_vote,0)+IF(MATCH($Q$1,$F3174:$F3177,0)&lt;MATCH($R$1,$F3174:$F3177,0),1*d_vote,0)</f>
        <v>0.53</v>
      </c>
      <c r="R3174" s="3">
        <f>IF(MATCH(Q$1,$C3174:$C3177,0)&gt;(MATCH(R$1,$C3174:$C3177,0)),1*a_vote,0)+IF(MATCH(Q$1,$D3174:$D3177,0)&gt;MATCH(R$1,$D3174:$D3177,0),1*b_vote,0)+IF(MATCH(Q$1,$E3174:$E3177,0)&gt;MATCH(R$1,$E3174:$E3177,0),1*c_vote,0)+IF(MATCH(Q$1,$F3174:$F3177,0)&gt;MATCH(R$1,$F3174:$F3177,0),1*d_vote,0)</f>
        <v>0.47</v>
      </c>
      <c r="S3174" s="3">
        <f>IF(MATCH($S$1,$C3174:$C3177,0)&lt;(MATCH($T$1,$C3174:$C3177,0)),1*a_vote,0)+IF(MATCH($S$1,$D3174:$D3177,0)&lt;MATCH($T$1,$D3174:$D3177,0),1*b_vote,0)+IF(MATCH($S$1,$E3174:$E3177,0)&lt;MATCH($T$1,$E3174:$E3177,0),1*c_vote,0)+IF(MATCH($S$1,$F3174:$F3177,0)&lt;MATCH($T$1,$F3174:$F3177,0),1*d_vote,0)</f>
        <v>0.51</v>
      </c>
      <c r="T3174" s="3">
        <f>IF(MATCH(S$1,$C3174:$C3177,0)&gt;(MATCH(T$1,$C3174:$C3177,0)),1*a_vote,0)+IF(MATCH(S$1,$D3174:$D3177,0)&gt;MATCH(T$1,$D3174:$D3177,0),1*b_vote,0)+IF(MATCH(S$1,$E3174:$E3177,0)&gt;MATCH(T$1,$E3174:$E3177,0),1*c_vote,0)+IF(MATCH(S$1,$F3174:$F3177,0)&gt;MATCH(T$1,$F3174:$F3177,0),1*d_vote,0)</f>
        <v>0.49</v>
      </c>
    </row>
    <row r="3175" spans="1:20" x14ac:dyDescent="0.25">
      <c r="A3175">
        <f t="shared" si="100"/>
        <v>3174</v>
      </c>
      <c r="B3175">
        <f t="shared" si="101"/>
        <v>794</v>
      </c>
      <c r="C3175" t="str">
        <f>INDEX('VBA code_permu_wo_repettn'!$T$3:$Y$6,COUNTIF('Profile-matrices_Condorcet'!$B$2:$B3175,'Profile-matrices_Condorcet'!$B3175),MATCH(INDEX('numeric possibilities'!D$3:D$1298,VLOOKUP($B3175,'numeric possibilities'!$C$3:$G$1298,1)),'VBA code_permu_wo_repettn'!$T$2:$Y$2))</f>
        <v>B</v>
      </c>
      <c r="D3175" t="str">
        <f>INDEX('VBA code_permu_wo_repettn'!$AA$3:$AF$6,COUNTIF('Profile-matrices_Condorcet'!$B$2:$B3175,'Profile-matrices_Condorcet'!$B3175),MATCH(INDEX('numeric possibilities'!E$3:E$1298,VLOOKUP($B3175,'numeric possibilities'!$C$3:$G$1298,1)),'VBA code_permu_wo_repettn'!$AA$2:$AF$2))</f>
        <v>A</v>
      </c>
      <c r="E3175" t="str">
        <f>INDEX('VBA code_permu_wo_repettn'!$AH$3:$AM$6,COUNTIF('Profile-matrices_Condorcet'!$B$2:$B3175,'Profile-matrices_Condorcet'!$B3175),MATCH(INDEX('numeric possibilities'!F$3:F$1298,VLOOKUP($B3175,'numeric possibilities'!$C$3:$G$1298,1)),'VBA code_permu_wo_repettn'!$AH$2:$AM$2))</f>
        <v>D</v>
      </c>
      <c r="F3175" t="str">
        <f>INDEX('VBA code_permu_wo_repettn'!$AO$3:$AT$6,COUNTIF('Profile-matrices_Condorcet'!$B$2:$B3175,'Profile-matrices_Condorcet'!$B3175),MATCH(INDEX('numeric possibilities'!G$3:G$1298,VLOOKUP($B3175,'numeric possibilities'!$C$3:$G$1298,1)),'VBA code_permu_wo_repettn'!$AO$2:$AT$2))</f>
        <v>B</v>
      </c>
      <c r="H3175" t="s">
        <v>15</v>
      </c>
      <c r="I3175" t="str">
        <f>IF(I3174&gt;J3174,$I$1,IF(I3174&lt;J3174,$J$1,0))</f>
        <v>A</v>
      </c>
      <c r="K3175" t="str">
        <f>IF(K3174&gt;L3174,$K$1,IF(K3174&lt;L3174,$L$1,0))</f>
        <v>A</v>
      </c>
      <c r="M3175" t="str">
        <f>IF(M3174&gt;N3174,$M$1,IF(M3174&lt;N3174,$N$1,0))</f>
        <v>A</v>
      </c>
      <c r="O3175" t="str">
        <f>IF(O3174&gt;P3174,$O$1,IF(O3174&lt;P3174,$P$1,0))</f>
        <v>B</v>
      </c>
      <c r="Q3175" t="str">
        <f>IF(Q3174&gt;R3174,$Q$1,IF(Q3174&lt;R3174,$R$1,0))</f>
        <v>B</v>
      </c>
      <c r="S3175" t="str">
        <f>IF(S3174&gt;T3174,$S$1,IF(S3174&lt;T3174,$T$1,0))</f>
        <v>C</v>
      </c>
    </row>
    <row r="3176" spans="1:20" x14ac:dyDescent="0.25">
      <c r="A3176">
        <f t="shared" si="100"/>
        <v>3175</v>
      </c>
      <c r="B3176">
        <f t="shared" si="101"/>
        <v>794</v>
      </c>
      <c r="C3176" t="str">
        <f>INDEX('VBA code_permu_wo_repettn'!$T$3:$Y$6,COUNTIF('Profile-matrices_Condorcet'!$B$2:$B3176,'Profile-matrices_Condorcet'!$B3176),MATCH(INDEX('numeric possibilities'!D$3:D$1298,VLOOKUP($B3176,'numeric possibilities'!$C$3:$G$1298,1)),'VBA code_permu_wo_repettn'!$T$2:$Y$2))</f>
        <v>D</v>
      </c>
      <c r="D3176" t="str">
        <f>INDEX('VBA code_permu_wo_repettn'!$AA$3:$AF$6,COUNTIF('Profile-matrices_Condorcet'!$B$2:$B3176,'Profile-matrices_Condorcet'!$B3176),MATCH(INDEX('numeric possibilities'!E$3:E$1298,VLOOKUP($B3176,'numeric possibilities'!$C$3:$G$1298,1)),'VBA code_permu_wo_repettn'!$AA$2:$AF$2))</f>
        <v>C</v>
      </c>
      <c r="E3176" t="str">
        <f>INDEX('VBA code_permu_wo_repettn'!$AH$3:$AM$6,COUNTIF('Profile-matrices_Condorcet'!$B$2:$B3176,'Profile-matrices_Condorcet'!$B3176),MATCH(INDEX('numeric possibilities'!F$3:F$1298,VLOOKUP($B3176,'numeric possibilities'!$C$3:$G$1298,1)),'VBA code_permu_wo_repettn'!$AH$2:$AM$2))</f>
        <v>A</v>
      </c>
      <c r="F3176" t="str">
        <f>INDEX('VBA code_permu_wo_repettn'!$AO$3:$AT$6,COUNTIF('Profile-matrices_Condorcet'!$B$2:$B3176,'Profile-matrices_Condorcet'!$B3176),MATCH(INDEX('numeric possibilities'!G$3:G$1298,VLOOKUP($B3176,'numeric possibilities'!$C$3:$G$1298,1)),'VBA code_permu_wo_repettn'!$AO$2:$AT$2))</f>
        <v>C</v>
      </c>
      <c r="I3176" t="s">
        <v>0</v>
      </c>
      <c r="J3176" t="s">
        <v>1</v>
      </c>
      <c r="K3176" t="s">
        <v>2</v>
      </c>
      <c r="L3176" t="s">
        <v>3</v>
      </c>
    </row>
    <row r="3177" spans="1:20" x14ac:dyDescent="0.25">
      <c r="A3177">
        <f t="shared" si="100"/>
        <v>3176</v>
      </c>
      <c r="B3177">
        <f t="shared" si="101"/>
        <v>794</v>
      </c>
      <c r="C3177" t="str">
        <f>INDEX('VBA code_permu_wo_repettn'!$T$3:$Y$6,COUNTIF('Profile-matrices_Condorcet'!$B$2:$B3177,'Profile-matrices_Condorcet'!$B3177),MATCH(INDEX('numeric possibilities'!D$3:D$1298,VLOOKUP($B3177,'numeric possibilities'!$C$3:$G$1298,1)),'VBA code_permu_wo_repettn'!$T$2:$Y$2))</f>
        <v>C</v>
      </c>
      <c r="D3177" t="str">
        <f>INDEX('VBA code_permu_wo_repettn'!$AA$3:$AF$6,COUNTIF('Profile-matrices_Condorcet'!$B$2:$B3177,'Profile-matrices_Condorcet'!$B3177),MATCH(INDEX('numeric possibilities'!E$3:E$1298,VLOOKUP($B3177,'numeric possibilities'!$C$3:$G$1298,1)),'VBA code_permu_wo_repettn'!$AA$2:$AF$2))</f>
        <v>D</v>
      </c>
      <c r="E3177" t="str">
        <f>INDEX('VBA code_permu_wo_repettn'!$AH$3:$AM$6,COUNTIF('Profile-matrices_Condorcet'!$B$2:$B3177,'Profile-matrices_Condorcet'!$B3177),MATCH(INDEX('numeric possibilities'!F$3:F$1298,VLOOKUP($B3177,'numeric possibilities'!$C$3:$G$1298,1)),'VBA code_permu_wo_repettn'!$AH$2:$AM$2))</f>
        <v>B</v>
      </c>
      <c r="F3177" t="str">
        <f>INDEX('VBA code_permu_wo_repettn'!$AO$3:$AT$6,COUNTIF('Profile-matrices_Condorcet'!$B$2:$B3177,'Profile-matrices_Condorcet'!$B3177),MATCH(INDEX('numeric possibilities'!G$3:G$1298,VLOOKUP($B3177,'numeric possibilities'!$C$3:$G$1298,1)),'VBA code_permu_wo_repettn'!$AO$2:$AT$2))</f>
        <v>A</v>
      </c>
      <c r="G3177" t="str">
        <f>IF(MAX(I3177:L3177)&gt;='numeric possibilities'!$B$4/2,INDEX('Profile-matrices_Condorcet'!I3176:L3176,1,MATCH(MAX('Profile-matrices_Condorcet'!I3177:L3177),'Profile-matrices_Condorcet'!I3177:L3177,0)),"NCW")</f>
        <v>A</v>
      </c>
      <c r="H3177" t="s">
        <v>13</v>
      </c>
      <c r="I3177" s="3">
        <f>COUNTIF($I3175:$S3175,I3176)</f>
        <v>3</v>
      </c>
      <c r="J3177" s="3">
        <f>COUNTIF($I3175:$S3175,J3176)</f>
        <v>2</v>
      </c>
      <c r="K3177" s="3">
        <f>COUNTIF($I3175:$S3175,K3176)</f>
        <v>1</v>
      </c>
      <c r="L3177" s="3">
        <f>COUNTIF($I3175:$S3175,L3176)</f>
        <v>0</v>
      </c>
    </row>
    <row r="3178" spans="1:20" x14ac:dyDescent="0.25">
      <c r="A3178">
        <f t="shared" si="100"/>
        <v>3177</v>
      </c>
      <c r="B3178">
        <f t="shared" si="101"/>
        <v>795</v>
      </c>
      <c r="C3178" t="str">
        <f>INDEX('VBA code_permu_wo_repettn'!$T$3:$Y$6,COUNTIF('Profile-matrices_Condorcet'!$B$2:$B3178,'Profile-matrices_Condorcet'!$B3178),MATCH(INDEX('numeric possibilities'!D$3:D$1298,VLOOKUP($B3178,'numeric possibilities'!$C$3:$G$1298,1)),'VBA code_permu_wo_repettn'!$T$2:$Y$2))</f>
        <v>A</v>
      </c>
      <c r="D3178" t="str">
        <f>INDEX('VBA code_permu_wo_repettn'!$AA$3:$AF$6,COUNTIF('Profile-matrices_Condorcet'!$B$2:$B3178,'Profile-matrices_Condorcet'!$B3178),MATCH(INDEX('numeric possibilities'!E$3:E$1298,VLOOKUP($B3178,'numeric possibilities'!$C$3:$G$1298,1)),'VBA code_permu_wo_repettn'!$AA$2:$AF$2))</f>
        <v>B</v>
      </c>
      <c r="E3178" t="str">
        <f>INDEX('VBA code_permu_wo_repettn'!$AH$3:$AM$6,COUNTIF('Profile-matrices_Condorcet'!$B$2:$B3178,'Profile-matrices_Condorcet'!$B3178),MATCH(INDEX('numeric possibilities'!F$3:F$1298,VLOOKUP($B3178,'numeric possibilities'!$C$3:$G$1298,1)),'VBA code_permu_wo_repettn'!$AH$2:$AM$2))</f>
        <v>C</v>
      </c>
      <c r="F3178" t="str">
        <f>INDEX('VBA code_permu_wo_repettn'!$AO$3:$AT$6,COUNTIF('Profile-matrices_Condorcet'!$B$2:$B3178,'Profile-matrices_Condorcet'!$B3178),MATCH(INDEX('numeric possibilities'!G$3:G$1298,VLOOKUP($B3178,'numeric possibilities'!$C$3:$G$1298,1)),'VBA code_permu_wo_repettn'!$AO$2:$AT$2))</f>
        <v>D</v>
      </c>
      <c r="H3178" t="s">
        <v>14</v>
      </c>
      <c r="I3178" s="3">
        <f>IF(MATCH(I$1,$C3178:$C3181,0)&lt;(MATCH(J$1,$C3178:$C3181,0)),1*a_vote,0)+IF(MATCH(I$1,$D3178:$D3181,0)&lt;MATCH(J$1,$D3178:$D3181,0),1*b_vote,0)+IF(MATCH(I$1,$E3178:$E3181,0)&lt;MATCH(J$1,$E3178:$E3181,0),1*c_vote,0)+IF(MATCH(I$1,$F3178:$F3181,0)&lt;MATCH(J$1,$F3178:$F3181,0),1*d_vote,0)</f>
        <v>0.52</v>
      </c>
      <c r="J3178" s="3">
        <f>IF(MATCH(I$1,$C3178:$C3181,0)&gt;(MATCH(J$1,$C3178:$C3181,0)),1*a_vote,0)+IF(MATCH(I$1,$D3178:$D3181,0)&gt;MATCH(J$1,$D3178:$D3181,0),1*b_vote,0)+IF(MATCH(I$1,$E3178:$E3181,0)&gt;MATCH(J$1,$E3178:$E3181,0),1*c_vote,0)+IF(MATCH(I$1,$F3178:$F3181,0)&gt;MATCH(J$1,$F3178:$F3181,0),1*d_vote,0)</f>
        <v>0.48</v>
      </c>
      <c r="K3178" s="3">
        <f>IF(MATCH($K$1,$C3178:$C3181,0)&lt;(MATCH($L$1,$C3178:$C3181,0)),1*a_vote,0)+IF(MATCH($K$1,$D3178:$D3181,0)&lt;MATCH($L$1,$D3178:$D3181,0),1*b_vote,0)+IF(MATCH($K$1,$E3178:$E3181,0)&lt;MATCH($L$1,$E3178:$E3181,0),1*c_vote,0)+IF(MATCH($K$1,$F3178:$F3181,0)&lt;MATCH($L$1,$F3178:$F3181,0),1*d_vote,0)</f>
        <v>0.53</v>
      </c>
      <c r="L3178" s="3">
        <f>IF(MATCH(K$1,$C3178:$C3181,0)&gt;(MATCH(L$1,$C3178:$C3181,0)),1*a_vote,0)+IF(MATCH(K$1,$D3178:$D3181,0)&gt;MATCH(L$1,$D3178:$D3181,0),1*b_vote,0)+IF(MATCH(K$1,$E3178:$E3181,0)&gt;MATCH(L$1,$E3178:$E3181,0),1*c_vote,0)+IF(MATCH(K$1,$F3178:$F3181,0)&gt;MATCH(L$1,$F3178:$F3181,0),1*d_vote,0)</f>
        <v>0.47</v>
      </c>
      <c r="M3178" s="3">
        <f>IF(MATCH($M$1,$C3178:$C3181,0)&lt;(MATCH($N$1,$C3178:$C3181,0)),1*a_vote,0)+IF(MATCH($M$1,$D3178:$D3181,0)&lt;MATCH($N$1,$D3178:$D3181,0),1*b_vote,0)+IF(MATCH($M$1,$E3178:$E3181,0)&lt;MATCH($N$1,$E3178:$E3181,0),1*c_vote,0)+IF(MATCH($M$1,$F3178:$F3181,0)&lt;MATCH($N$1,$F3178:$F3181,0),1*d_vote,0)</f>
        <v>0.53</v>
      </c>
      <c r="N3178" s="3">
        <f>IF(MATCH(M$1,$C3178:$C3181,0)&gt;(MATCH(N$1,$C3178:$C3181,0)),1*a_vote,0)+IF(MATCH(M$1,$D3178:$D3181,0)&gt;MATCH(N$1,$D3178:$D3181,0),1*b_vote,0)+IF(MATCH(M$1,$E3178:$E3181,0)&gt;MATCH(N$1,$E3178:$E3181,0),1*c_vote,0)+IF(MATCH(M$1,$F3178:$F3181,0)&gt;MATCH(N$1,$F3178:$F3181,0),1*d_vote,0)</f>
        <v>0.47</v>
      </c>
      <c r="O3178" s="3">
        <f>IF(MATCH($O$1,$C3178:$C3181,0)&lt;(MATCH($P$1,$C3178:$C3181,0)),1*a_vote,0)+IF(MATCH($O$1,$D3178:$D3181,0)&lt;MATCH($P$1,$D3178:$D3181,0),1*b_vote,0)+IF(MATCH($O$1,$E3178:$E3181,0)&lt;MATCH($P$1,$E3178:$E3181,0),1*c_vote,0)+IF(MATCH($O$1,$F3178:$F3181,0)&lt;MATCH($P$1,$F3178:$F3181,0),1*d_vote,0)</f>
        <v>0.48</v>
      </c>
      <c r="P3178" s="3">
        <f>IF(MATCH(O$1,$C3178:$C3181,0)&gt;(MATCH(P$1,$C3178:$C3181,0)),1*a_vote,0)+IF(MATCH(O$1,$D3178:$D3181,0)&gt;MATCH(P$1,$D3178:$D3181,0),1*b_vote,0)+IF(MATCH(O$1,$E3178:$E3181,0)&gt;MATCH(P$1,$E3178:$E3181,0),1*c_vote,0)+IF(MATCH(O$1,$F3178:$F3181,0)&gt;MATCH(P$1,$F3178:$F3181,0),1*d_vote,0)</f>
        <v>0.52</v>
      </c>
      <c r="Q3178" s="3">
        <f>IF(MATCH($Q$1,$C3178:$C3181,0)&lt;(MATCH($R$1,$C3178:$C3181,0)),1*a_vote,0)+IF(MATCH($Q$1,$D3178:$D3181,0)&lt;MATCH($R$1,$D3178:$D3181,0),1*b_vote,0)+IF(MATCH($Q$1,$E3178:$E3181,0)&lt;MATCH($R$1,$E3178:$E3181,0),1*c_vote,0)+IF(MATCH($Q$1,$F3178:$F3181,0)&lt;MATCH($R$1,$F3178:$F3181,0),1*d_vote,0)</f>
        <v>0.53</v>
      </c>
      <c r="R3178" s="3">
        <f>IF(MATCH(Q$1,$C3178:$C3181,0)&gt;(MATCH(R$1,$C3178:$C3181,0)),1*a_vote,0)+IF(MATCH(Q$1,$D3178:$D3181,0)&gt;MATCH(R$1,$D3178:$D3181,0),1*b_vote,0)+IF(MATCH(Q$1,$E3178:$E3181,0)&gt;MATCH(R$1,$E3178:$E3181,0),1*c_vote,0)+IF(MATCH(Q$1,$F3178:$F3181,0)&gt;MATCH(R$1,$F3178:$F3181,0),1*d_vote,0)</f>
        <v>0.47</v>
      </c>
      <c r="S3178" s="3">
        <f>IF(MATCH($S$1,$C3178:$C3181,0)&lt;(MATCH($T$1,$C3178:$C3181,0)),1*a_vote,0)+IF(MATCH($S$1,$D3178:$D3181,0)&lt;MATCH($T$1,$D3178:$D3181,0),1*b_vote,0)+IF(MATCH($S$1,$E3178:$E3181,0)&lt;MATCH($T$1,$E3178:$E3181,0),1*c_vote,0)+IF(MATCH($S$1,$F3178:$F3181,0)&lt;MATCH($T$1,$F3178:$F3181,0),1*d_vote,0)</f>
        <v>0.78</v>
      </c>
      <c r="T3178" s="3">
        <f>IF(MATCH(S$1,$C3178:$C3181,0)&gt;(MATCH(T$1,$C3178:$C3181,0)),1*a_vote,0)+IF(MATCH(S$1,$D3178:$D3181,0)&gt;MATCH(T$1,$D3178:$D3181,0),1*b_vote,0)+IF(MATCH(S$1,$E3178:$E3181,0)&gt;MATCH(T$1,$E3178:$E3181,0),1*c_vote,0)+IF(MATCH(S$1,$F3178:$F3181,0)&gt;MATCH(T$1,$F3178:$F3181,0),1*d_vote,0)</f>
        <v>0.21999999999999997</v>
      </c>
    </row>
    <row r="3179" spans="1:20" x14ac:dyDescent="0.25">
      <c r="A3179">
        <f t="shared" si="100"/>
        <v>3178</v>
      </c>
      <c r="B3179">
        <f t="shared" si="101"/>
        <v>795</v>
      </c>
      <c r="C3179" t="str">
        <f>INDEX('VBA code_permu_wo_repettn'!$T$3:$Y$6,COUNTIF('Profile-matrices_Condorcet'!$B$2:$B3179,'Profile-matrices_Condorcet'!$B3179),MATCH(INDEX('numeric possibilities'!D$3:D$1298,VLOOKUP($B3179,'numeric possibilities'!$C$3:$G$1298,1)),'VBA code_permu_wo_repettn'!$T$2:$Y$2))</f>
        <v>C</v>
      </c>
      <c r="D3179" t="str">
        <f>INDEX('VBA code_permu_wo_repettn'!$AA$3:$AF$6,COUNTIF('Profile-matrices_Condorcet'!$B$2:$B3179,'Profile-matrices_Condorcet'!$B3179),MATCH(INDEX('numeric possibilities'!E$3:E$1298,VLOOKUP($B3179,'numeric possibilities'!$C$3:$G$1298,1)),'VBA code_permu_wo_repettn'!$AA$2:$AF$2))</f>
        <v>A</v>
      </c>
      <c r="E3179" t="str">
        <f>INDEX('VBA code_permu_wo_repettn'!$AH$3:$AM$6,COUNTIF('Profile-matrices_Condorcet'!$B$2:$B3179,'Profile-matrices_Condorcet'!$B3179),MATCH(INDEX('numeric possibilities'!F$3:F$1298,VLOOKUP($B3179,'numeric possibilities'!$C$3:$G$1298,1)),'VBA code_permu_wo_repettn'!$AH$2:$AM$2))</f>
        <v>D</v>
      </c>
      <c r="F3179" t="str">
        <f>INDEX('VBA code_permu_wo_repettn'!$AO$3:$AT$6,COUNTIF('Profile-matrices_Condorcet'!$B$2:$B3179,'Profile-matrices_Condorcet'!$B3179),MATCH(INDEX('numeric possibilities'!G$3:G$1298,VLOOKUP($B3179,'numeric possibilities'!$C$3:$G$1298,1)),'VBA code_permu_wo_repettn'!$AO$2:$AT$2))</f>
        <v>B</v>
      </c>
      <c r="H3179" t="s">
        <v>15</v>
      </c>
      <c r="I3179" t="str">
        <f>IF(I3178&gt;J3178,$I$1,IF(I3178&lt;J3178,$J$1,0))</f>
        <v>A</v>
      </c>
      <c r="K3179" t="str">
        <f>IF(K3178&gt;L3178,$K$1,IF(K3178&lt;L3178,$L$1,0))</f>
        <v>A</v>
      </c>
      <c r="M3179" t="str">
        <f>IF(M3178&gt;N3178,$M$1,IF(M3178&lt;N3178,$N$1,0))</f>
        <v>A</v>
      </c>
      <c r="O3179" t="str">
        <f>IF(O3178&gt;P3178,$O$1,IF(O3178&lt;P3178,$P$1,0))</f>
        <v>C</v>
      </c>
      <c r="Q3179" t="str">
        <f>IF(Q3178&gt;R3178,$Q$1,IF(Q3178&lt;R3178,$R$1,0))</f>
        <v>B</v>
      </c>
      <c r="S3179" t="str">
        <f>IF(S3178&gt;T3178,$S$1,IF(S3178&lt;T3178,$T$1,0))</f>
        <v>C</v>
      </c>
    </row>
    <row r="3180" spans="1:20" x14ac:dyDescent="0.25">
      <c r="A3180">
        <f t="shared" si="100"/>
        <v>3179</v>
      </c>
      <c r="B3180">
        <f t="shared" si="101"/>
        <v>795</v>
      </c>
      <c r="C3180" t="str">
        <f>INDEX('VBA code_permu_wo_repettn'!$T$3:$Y$6,COUNTIF('Profile-matrices_Condorcet'!$B$2:$B3180,'Profile-matrices_Condorcet'!$B3180),MATCH(INDEX('numeric possibilities'!D$3:D$1298,VLOOKUP($B3180,'numeric possibilities'!$C$3:$G$1298,1)),'VBA code_permu_wo_repettn'!$T$2:$Y$2))</f>
        <v>B</v>
      </c>
      <c r="D3180" t="str">
        <f>INDEX('VBA code_permu_wo_repettn'!$AA$3:$AF$6,COUNTIF('Profile-matrices_Condorcet'!$B$2:$B3180,'Profile-matrices_Condorcet'!$B3180),MATCH(INDEX('numeric possibilities'!E$3:E$1298,VLOOKUP($B3180,'numeric possibilities'!$C$3:$G$1298,1)),'VBA code_permu_wo_repettn'!$AA$2:$AF$2))</f>
        <v>C</v>
      </c>
      <c r="E3180" t="str">
        <f>INDEX('VBA code_permu_wo_repettn'!$AH$3:$AM$6,COUNTIF('Profile-matrices_Condorcet'!$B$2:$B3180,'Profile-matrices_Condorcet'!$B3180),MATCH(INDEX('numeric possibilities'!F$3:F$1298,VLOOKUP($B3180,'numeric possibilities'!$C$3:$G$1298,1)),'VBA code_permu_wo_repettn'!$AH$2:$AM$2))</f>
        <v>A</v>
      </c>
      <c r="F3180" t="str">
        <f>INDEX('VBA code_permu_wo_repettn'!$AO$3:$AT$6,COUNTIF('Profile-matrices_Condorcet'!$B$2:$B3180,'Profile-matrices_Condorcet'!$B3180),MATCH(INDEX('numeric possibilities'!G$3:G$1298,VLOOKUP($B3180,'numeric possibilities'!$C$3:$G$1298,1)),'VBA code_permu_wo_repettn'!$AO$2:$AT$2))</f>
        <v>C</v>
      </c>
      <c r="I3180" t="s">
        <v>0</v>
      </c>
      <c r="J3180" t="s">
        <v>1</v>
      </c>
      <c r="K3180" t="s">
        <v>2</v>
      </c>
      <c r="L3180" t="s">
        <v>3</v>
      </c>
    </row>
    <row r="3181" spans="1:20" x14ac:dyDescent="0.25">
      <c r="A3181">
        <f t="shared" si="100"/>
        <v>3180</v>
      </c>
      <c r="B3181">
        <f t="shared" si="101"/>
        <v>795</v>
      </c>
      <c r="C3181" t="str">
        <f>INDEX('VBA code_permu_wo_repettn'!$T$3:$Y$6,COUNTIF('Profile-matrices_Condorcet'!$B$2:$B3181,'Profile-matrices_Condorcet'!$B3181),MATCH(INDEX('numeric possibilities'!D$3:D$1298,VLOOKUP($B3181,'numeric possibilities'!$C$3:$G$1298,1)),'VBA code_permu_wo_repettn'!$T$2:$Y$2))</f>
        <v>D</v>
      </c>
      <c r="D3181" t="str">
        <f>INDEX('VBA code_permu_wo_repettn'!$AA$3:$AF$6,COUNTIF('Profile-matrices_Condorcet'!$B$2:$B3181,'Profile-matrices_Condorcet'!$B3181),MATCH(INDEX('numeric possibilities'!E$3:E$1298,VLOOKUP($B3181,'numeric possibilities'!$C$3:$G$1298,1)),'VBA code_permu_wo_repettn'!$AA$2:$AF$2))</f>
        <v>D</v>
      </c>
      <c r="E3181" t="str">
        <f>INDEX('VBA code_permu_wo_repettn'!$AH$3:$AM$6,COUNTIF('Profile-matrices_Condorcet'!$B$2:$B3181,'Profile-matrices_Condorcet'!$B3181),MATCH(INDEX('numeric possibilities'!F$3:F$1298,VLOOKUP($B3181,'numeric possibilities'!$C$3:$G$1298,1)),'VBA code_permu_wo_repettn'!$AH$2:$AM$2))</f>
        <v>B</v>
      </c>
      <c r="F3181" t="str">
        <f>INDEX('VBA code_permu_wo_repettn'!$AO$3:$AT$6,COUNTIF('Profile-matrices_Condorcet'!$B$2:$B3181,'Profile-matrices_Condorcet'!$B3181),MATCH(INDEX('numeric possibilities'!G$3:G$1298,VLOOKUP($B3181,'numeric possibilities'!$C$3:$G$1298,1)),'VBA code_permu_wo_repettn'!$AO$2:$AT$2))</f>
        <v>A</v>
      </c>
      <c r="G3181" t="str">
        <f>IF(MAX(I3181:L3181)&gt;='numeric possibilities'!$B$4/2,INDEX('Profile-matrices_Condorcet'!I3180:L3180,1,MATCH(MAX('Profile-matrices_Condorcet'!I3181:L3181),'Profile-matrices_Condorcet'!I3181:L3181,0)),"NCW")</f>
        <v>A</v>
      </c>
      <c r="H3181" t="s">
        <v>13</v>
      </c>
      <c r="I3181" s="3">
        <f>COUNTIF($I3179:$S3179,I3180)</f>
        <v>3</v>
      </c>
      <c r="J3181" s="3">
        <f>COUNTIF($I3179:$S3179,J3180)</f>
        <v>1</v>
      </c>
      <c r="K3181" s="3">
        <f>COUNTIF($I3179:$S3179,K3180)</f>
        <v>2</v>
      </c>
      <c r="L3181" s="3">
        <f>COUNTIF($I3179:$S3179,L3180)</f>
        <v>0</v>
      </c>
    </row>
    <row r="3182" spans="1:20" x14ac:dyDescent="0.25">
      <c r="A3182">
        <f t="shared" si="100"/>
        <v>3181</v>
      </c>
      <c r="B3182">
        <f t="shared" si="101"/>
        <v>796</v>
      </c>
      <c r="C3182" t="str">
        <f>INDEX('VBA code_permu_wo_repettn'!$T$3:$Y$6,COUNTIF('Profile-matrices_Condorcet'!$B$2:$B3182,'Profile-matrices_Condorcet'!$B3182),MATCH(INDEX('numeric possibilities'!D$3:D$1298,VLOOKUP($B3182,'numeric possibilities'!$C$3:$G$1298,1)),'VBA code_permu_wo_repettn'!$T$2:$Y$2))</f>
        <v>A</v>
      </c>
      <c r="D3182" t="str">
        <f>INDEX('VBA code_permu_wo_repettn'!$AA$3:$AF$6,COUNTIF('Profile-matrices_Condorcet'!$B$2:$B3182,'Profile-matrices_Condorcet'!$B3182),MATCH(INDEX('numeric possibilities'!E$3:E$1298,VLOOKUP($B3182,'numeric possibilities'!$C$3:$G$1298,1)),'VBA code_permu_wo_repettn'!$AA$2:$AF$2))</f>
        <v>B</v>
      </c>
      <c r="E3182" t="str">
        <f>INDEX('VBA code_permu_wo_repettn'!$AH$3:$AM$6,COUNTIF('Profile-matrices_Condorcet'!$B$2:$B3182,'Profile-matrices_Condorcet'!$B3182),MATCH(INDEX('numeric possibilities'!F$3:F$1298,VLOOKUP($B3182,'numeric possibilities'!$C$3:$G$1298,1)),'VBA code_permu_wo_repettn'!$AH$2:$AM$2))</f>
        <v>C</v>
      </c>
      <c r="F3182" t="str">
        <f>INDEX('VBA code_permu_wo_repettn'!$AO$3:$AT$6,COUNTIF('Profile-matrices_Condorcet'!$B$2:$B3182,'Profile-matrices_Condorcet'!$B3182),MATCH(INDEX('numeric possibilities'!G$3:G$1298,VLOOKUP($B3182,'numeric possibilities'!$C$3:$G$1298,1)),'VBA code_permu_wo_repettn'!$AO$2:$AT$2))</f>
        <v>D</v>
      </c>
      <c r="H3182" t="s">
        <v>14</v>
      </c>
      <c r="I3182" s="3">
        <f>IF(MATCH(I$1,$C3182:$C3185,0)&lt;(MATCH(J$1,$C3182:$C3185,0)),1*a_vote,0)+IF(MATCH(I$1,$D3182:$D3185,0)&lt;MATCH(J$1,$D3182:$D3185,0),1*b_vote,0)+IF(MATCH(I$1,$E3182:$E3185,0)&lt;MATCH(J$1,$E3182:$E3185,0),1*c_vote,0)+IF(MATCH(I$1,$F3182:$F3185,0)&lt;MATCH(J$1,$F3182:$F3185,0),1*d_vote,0)</f>
        <v>0.52</v>
      </c>
      <c r="J3182" s="3">
        <f>IF(MATCH(I$1,$C3182:$C3185,0)&gt;(MATCH(J$1,$C3182:$C3185,0)),1*a_vote,0)+IF(MATCH(I$1,$D3182:$D3185,0)&gt;MATCH(J$1,$D3182:$D3185,0),1*b_vote,0)+IF(MATCH(I$1,$E3182:$E3185,0)&gt;MATCH(J$1,$E3182:$E3185,0),1*c_vote,0)+IF(MATCH(I$1,$F3182:$F3185,0)&gt;MATCH(J$1,$F3182:$F3185,0),1*d_vote,0)</f>
        <v>0.48</v>
      </c>
      <c r="K3182" s="3">
        <f>IF(MATCH($K$1,$C3182:$C3185,0)&lt;(MATCH($L$1,$C3182:$C3185,0)),1*a_vote,0)+IF(MATCH($K$1,$D3182:$D3185,0)&lt;MATCH($L$1,$D3182:$D3185,0),1*b_vote,0)+IF(MATCH($K$1,$E3182:$E3185,0)&lt;MATCH($L$1,$E3182:$E3185,0),1*c_vote,0)+IF(MATCH($K$1,$F3182:$F3185,0)&lt;MATCH($L$1,$F3182:$F3185,0),1*d_vote,0)</f>
        <v>0.53</v>
      </c>
      <c r="L3182" s="3">
        <f>IF(MATCH(K$1,$C3182:$C3185,0)&gt;(MATCH(L$1,$C3182:$C3185,0)),1*a_vote,0)+IF(MATCH(K$1,$D3182:$D3185,0)&gt;MATCH(L$1,$D3182:$D3185,0),1*b_vote,0)+IF(MATCH(K$1,$E3182:$E3185,0)&gt;MATCH(L$1,$E3182:$E3185,0),1*c_vote,0)+IF(MATCH(K$1,$F3182:$F3185,0)&gt;MATCH(L$1,$F3182:$F3185,0),1*d_vote,0)</f>
        <v>0.47</v>
      </c>
      <c r="M3182" s="3">
        <f>IF(MATCH($M$1,$C3182:$C3185,0)&lt;(MATCH($N$1,$C3182:$C3185,0)),1*a_vote,0)+IF(MATCH($M$1,$D3182:$D3185,0)&lt;MATCH($N$1,$D3182:$D3185,0),1*b_vote,0)+IF(MATCH($M$1,$E3182:$E3185,0)&lt;MATCH($N$1,$E3182:$E3185,0),1*c_vote,0)+IF(MATCH($M$1,$F3182:$F3185,0)&lt;MATCH($N$1,$F3182:$F3185,0),1*d_vote,0)</f>
        <v>0.53</v>
      </c>
      <c r="N3182" s="3">
        <f>IF(MATCH(M$1,$C3182:$C3185,0)&gt;(MATCH(N$1,$C3182:$C3185,0)),1*a_vote,0)+IF(MATCH(M$1,$D3182:$D3185,0)&gt;MATCH(N$1,$D3182:$D3185,0),1*b_vote,0)+IF(MATCH(M$1,$E3182:$E3185,0)&gt;MATCH(N$1,$E3182:$E3185,0),1*c_vote,0)+IF(MATCH(M$1,$F3182:$F3185,0)&gt;MATCH(N$1,$F3182:$F3185,0),1*d_vote,0)</f>
        <v>0.47</v>
      </c>
      <c r="O3182" s="3">
        <f>IF(MATCH($O$1,$C3182:$C3185,0)&lt;(MATCH($P$1,$C3182:$C3185,0)),1*a_vote,0)+IF(MATCH($O$1,$D3182:$D3185,0)&lt;MATCH($P$1,$D3182:$D3185,0),1*b_vote,0)+IF(MATCH($O$1,$E3182:$E3185,0)&lt;MATCH($P$1,$E3182:$E3185,0),1*c_vote,0)+IF(MATCH($O$1,$F3182:$F3185,0)&lt;MATCH($P$1,$F3182:$F3185,0),1*d_vote,0)</f>
        <v>0.48</v>
      </c>
      <c r="P3182" s="3">
        <f>IF(MATCH(O$1,$C3182:$C3185,0)&gt;(MATCH(P$1,$C3182:$C3185,0)),1*a_vote,0)+IF(MATCH(O$1,$D3182:$D3185,0)&gt;MATCH(P$1,$D3182:$D3185,0),1*b_vote,0)+IF(MATCH(O$1,$E3182:$E3185,0)&gt;MATCH(P$1,$E3182:$E3185,0),1*c_vote,0)+IF(MATCH(O$1,$F3182:$F3185,0)&gt;MATCH(P$1,$F3182:$F3185,0),1*d_vote,0)</f>
        <v>0.52</v>
      </c>
      <c r="Q3182" s="3">
        <f>IF(MATCH($Q$1,$C3182:$C3185,0)&lt;(MATCH($R$1,$C3182:$C3185,0)),1*a_vote,0)+IF(MATCH($Q$1,$D3182:$D3185,0)&lt;MATCH($R$1,$D3182:$D3185,0),1*b_vote,0)+IF(MATCH($Q$1,$E3182:$E3185,0)&lt;MATCH($R$1,$E3182:$E3185,0),1*c_vote,0)+IF(MATCH($Q$1,$F3182:$F3185,0)&lt;MATCH($R$1,$F3182:$F3185,0),1*d_vote,0)</f>
        <v>0.26</v>
      </c>
      <c r="R3182" s="3">
        <f>IF(MATCH(Q$1,$C3182:$C3185,0)&gt;(MATCH(R$1,$C3182:$C3185,0)),1*a_vote,0)+IF(MATCH(Q$1,$D3182:$D3185,0)&gt;MATCH(R$1,$D3182:$D3185,0),1*b_vote,0)+IF(MATCH(Q$1,$E3182:$E3185,0)&gt;MATCH(R$1,$E3182:$E3185,0),1*c_vote,0)+IF(MATCH(Q$1,$F3182:$F3185,0)&gt;MATCH(R$1,$F3182:$F3185,0),1*d_vote,0)</f>
        <v>0.74</v>
      </c>
      <c r="S3182" s="3">
        <f>IF(MATCH($S$1,$C3182:$C3185,0)&lt;(MATCH($T$1,$C3182:$C3185,0)),1*a_vote,0)+IF(MATCH($S$1,$D3182:$D3185,0)&lt;MATCH($T$1,$D3182:$D3185,0),1*b_vote,0)+IF(MATCH($S$1,$E3182:$E3185,0)&lt;MATCH($T$1,$E3182:$E3185,0),1*c_vote,0)+IF(MATCH($S$1,$F3182:$F3185,0)&lt;MATCH($T$1,$F3182:$F3185,0),1*d_vote,0)</f>
        <v>0.78</v>
      </c>
      <c r="T3182" s="3">
        <f>IF(MATCH(S$1,$C3182:$C3185,0)&gt;(MATCH(T$1,$C3182:$C3185,0)),1*a_vote,0)+IF(MATCH(S$1,$D3182:$D3185,0)&gt;MATCH(T$1,$D3182:$D3185,0),1*b_vote,0)+IF(MATCH(S$1,$E3182:$E3185,0)&gt;MATCH(T$1,$E3182:$E3185,0),1*c_vote,0)+IF(MATCH(S$1,$F3182:$F3185,0)&gt;MATCH(T$1,$F3182:$F3185,0),1*d_vote,0)</f>
        <v>0.21999999999999997</v>
      </c>
    </row>
    <row r="3183" spans="1:20" x14ac:dyDescent="0.25">
      <c r="A3183">
        <f t="shared" si="100"/>
        <v>3182</v>
      </c>
      <c r="B3183">
        <f t="shared" si="101"/>
        <v>796</v>
      </c>
      <c r="C3183" t="str">
        <f>INDEX('VBA code_permu_wo_repettn'!$T$3:$Y$6,COUNTIF('Profile-matrices_Condorcet'!$B$2:$B3183,'Profile-matrices_Condorcet'!$B3183),MATCH(INDEX('numeric possibilities'!D$3:D$1298,VLOOKUP($B3183,'numeric possibilities'!$C$3:$G$1298,1)),'VBA code_permu_wo_repettn'!$T$2:$Y$2))</f>
        <v>C</v>
      </c>
      <c r="D3183" t="str">
        <f>INDEX('VBA code_permu_wo_repettn'!$AA$3:$AF$6,COUNTIF('Profile-matrices_Condorcet'!$B$2:$B3183,'Profile-matrices_Condorcet'!$B3183),MATCH(INDEX('numeric possibilities'!E$3:E$1298,VLOOKUP($B3183,'numeric possibilities'!$C$3:$G$1298,1)),'VBA code_permu_wo_repettn'!$AA$2:$AF$2))</f>
        <v>A</v>
      </c>
      <c r="E3183" t="str">
        <f>INDEX('VBA code_permu_wo_repettn'!$AH$3:$AM$6,COUNTIF('Profile-matrices_Condorcet'!$B$2:$B3183,'Profile-matrices_Condorcet'!$B3183),MATCH(INDEX('numeric possibilities'!F$3:F$1298,VLOOKUP($B3183,'numeric possibilities'!$C$3:$G$1298,1)),'VBA code_permu_wo_repettn'!$AH$2:$AM$2))</f>
        <v>D</v>
      </c>
      <c r="F3183" t="str">
        <f>INDEX('VBA code_permu_wo_repettn'!$AO$3:$AT$6,COUNTIF('Profile-matrices_Condorcet'!$B$2:$B3183,'Profile-matrices_Condorcet'!$B3183),MATCH(INDEX('numeric possibilities'!G$3:G$1298,VLOOKUP($B3183,'numeric possibilities'!$C$3:$G$1298,1)),'VBA code_permu_wo_repettn'!$AO$2:$AT$2))</f>
        <v>B</v>
      </c>
      <c r="H3183" t="s">
        <v>15</v>
      </c>
      <c r="I3183" t="str">
        <f>IF(I3182&gt;J3182,$I$1,IF(I3182&lt;J3182,$J$1,0))</f>
        <v>A</v>
      </c>
      <c r="K3183" t="str">
        <f>IF(K3182&gt;L3182,$K$1,IF(K3182&lt;L3182,$L$1,0))</f>
        <v>A</v>
      </c>
      <c r="M3183" t="str">
        <f>IF(M3182&gt;N3182,$M$1,IF(M3182&lt;N3182,$N$1,0))</f>
        <v>A</v>
      </c>
      <c r="O3183" t="str">
        <f>IF(O3182&gt;P3182,$O$1,IF(O3182&lt;P3182,$P$1,0))</f>
        <v>C</v>
      </c>
      <c r="Q3183" t="str">
        <f>IF(Q3182&gt;R3182,$Q$1,IF(Q3182&lt;R3182,$R$1,0))</f>
        <v>D</v>
      </c>
      <c r="S3183" t="str">
        <f>IF(S3182&gt;T3182,$S$1,IF(S3182&lt;T3182,$T$1,0))</f>
        <v>C</v>
      </c>
    </row>
    <row r="3184" spans="1:20" x14ac:dyDescent="0.25">
      <c r="A3184">
        <f t="shared" si="100"/>
        <v>3183</v>
      </c>
      <c r="B3184">
        <f t="shared" si="101"/>
        <v>796</v>
      </c>
      <c r="C3184" t="str">
        <f>INDEX('VBA code_permu_wo_repettn'!$T$3:$Y$6,COUNTIF('Profile-matrices_Condorcet'!$B$2:$B3184,'Profile-matrices_Condorcet'!$B3184),MATCH(INDEX('numeric possibilities'!D$3:D$1298,VLOOKUP($B3184,'numeric possibilities'!$C$3:$G$1298,1)),'VBA code_permu_wo_repettn'!$T$2:$Y$2))</f>
        <v>D</v>
      </c>
      <c r="D3184" t="str">
        <f>INDEX('VBA code_permu_wo_repettn'!$AA$3:$AF$6,COUNTIF('Profile-matrices_Condorcet'!$B$2:$B3184,'Profile-matrices_Condorcet'!$B3184),MATCH(INDEX('numeric possibilities'!E$3:E$1298,VLOOKUP($B3184,'numeric possibilities'!$C$3:$G$1298,1)),'VBA code_permu_wo_repettn'!$AA$2:$AF$2))</f>
        <v>C</v>
      </c>
      <c r="E3184" t="str">
        <f>INDEX('VBA code_permu_wo_repettn'!$AH$3:$AM$6,COUNTIF('Profile-matrices_Condorcet'!$B$2:$B3184,'Profile-matrices_Condorcet'!$B3184),MATCH(INDEX('numeric possibilities'!F$3:F$1298,VLOOKUP($B3184,'numeric possibilities'!$C$3:$G$1298,1)),'VBA code_permu_wo_repettn'!$AH$2:$AM$2))</f>
        <v>A</v>
      </c>
      <c r="F3184" t="str">
        <f>INDEX('VBA code_permu_wo_repettn'!$AO$3:$AT$6,COUNTIF('Profile-matrices_Condorcet'!$B$2:$B3184,'Profile-matrices_Condorcet'!$B3184),MATCH(INDEX('numeric possibilities'!G$3:G$1298,VLOOKUP($B3184,'numeric possibilities'!$C$3:$G$1298,1)),'VBA code_permu_wo_repettn'!$AO$2:$AT$2))</f>
        <v>C</v>
      </c>
      <c r="I3184" t="s">
        <v>0</v>
      </c>
      <c r="J3184" t="s">
        <v>1</v>
      </c>
      <c r="K3184" t="s">
        <v>2</v>
      </c>
      <c r="L3184" t="s">
        <v>3</v>
      </c>
    </row>
    <row r="3185" spans="1:20" x14ac:dyDescent="0.25">
      <c r="A3185">
        <f t="shared" si="100"/>
        <v>3184</v>
      </c>
      <c r="B3185">
        <f t="shared" si="101"/>
        <v>796</v>
      </c>
      <c r="C3185" t="str">
        <f>INDEX('VBA code_permu_wo_repettn'!$T$3:$Y$6,COUNTIF('Profile-matrices_Condorcet'!$B$2:$B3185,'Profile-matrices_Condorcet'!$B3185),MATCH(INDEX('numeric possibilities'!D$3:D$1298,VLOOKUP($B3185,'numeric possibilities'!$C$3:$G$1298,1)),'VBA code_permu_wo_repettn'!$T$2:$Y$2))</f>
        <v>B</v>
      </c>
      <c r="D3185" t="str">
        <f>INDEX('VBA code_permu_wo_repettn'!$AA$3:$AF$6,COUNTIF('Profile-matrices_Condorcet'!$B$2:$B3185,'Profile-matrices_Condorcet'!$B3185),MATCH(INDEX('numeric possibilities'!E$3:E$1298,VLOOKUP($B3185,'numeric possibilities'!$C$3:$G$1298,1)),'VBA code_permu_wo_repettn'!$AA$2:$AF$2))</f>
        <v>D</v>
      </c>
      <c r="E3185" t="str">
        <f>INDEX('VBA code_permu_wo_repettn'!$AH$3:$AM$6,COUNTIF('Profile-matrices_Condorcet'!$B$2:$B3185,'Profile-matrices_Condorcet'!$B3185),MATCH(INDEX('numeric possibilities'!F$3:F$1298,VLOOKUP($B3185,'numeric possibilities'!$C$3:$G$1298,1)),'VBA code_permu_wo_repettn'!$AH$2:$AM$2))</f>
        <v>B</v>
      </c>
      <c r="F3185" t="str">
        <f>INDEX('VBA code_permu_wo_repettn'!$AO$3:$AT$6,COUNTIF('Profile-matrices_Condorcet'!$B$2:$B3185,'Profile-matrices_Condorcet'!$B3185),MATCH(INDEX('numeric possibilities'!G$3:G$1298,VLOOKUP($B3185,'numeric possibilities'!$C$3:$G$1298,1)),'VBA code_permu_wo_repettn'!$AO$2:$AT$2))</f>
        <v>A</v>
      </c>
      <c r="G3185" t="str">
        <f>IF(MAX(I3185:L3185)&gt;='numeric possibilities'!$B$4/2,INDEX('Profile-matrices_Condorcet'!I3184:L3184,1,MATCH(MAX('Profile-matrices_Condorcet'!I3185:L3185),'Profile-matrices_Condorcet'!I3185:L3185,0)),"NCW")</f>
        <v>A</v>
      </c>
      <c r="H3185" t="s">
        <v>13</v>
      </c>
      <c r="I3185" s="3">
        <f>COUNTIF($I3183:$S3183,I3184)</f>
        <v>3</v>
      </c>
      <c r="J3185" s="3">
        <f>COUNTIF($I3183:$S3183,J3184)</f>
        <v>0</v>
      </c>
      <c r="K3185" s="3">
        <f>COUNTIF($I3183:$S3183,K3184)</f>
        <v>2</v>
      </c>
      <c r="L3185" s="3">
        <f>COUNTIF($I3183:$S3183,L3184)</f>
        <v>1</v>
      </c>
    </row>
    <row r="3186" spans="1:20" x14ac:dyDescent="0.25">
      <c r="A3186">
        <f t="shared" si="100"/>
        <v>3185</v>
      </c>
      <c r="B3186">
        <f t="shared" si="101"/>
        <v>797</v>
      </c>
      <c r="C3186" t="str">
        <f>INDEX('VBA code_permu_wo_repettn'!$T$3:$Y$6,COUNTIF('Profile-matrices_Condorcet'!$B$2:$B3186,'Profile-matrices_Condorcet'!$B3186),MATCH(INDEX('numeric possibilities'!D$3:D$1298,VLOOKUP($B3186,'numeric possibilities'!$C$3:$G$1298,1)),'VBA code_permu_wo_repettn'!$T$2:$Y$2))</f>
        <v>A</v>
      </c>
      <c r="D3186" t="str">
        <f>INDEX('VBA code_permu_wo_repettn'!$AA$3:$AF$6,COUNTIF('Profile-matrices_Condorcet'!$B$2:$B3186,'Profile-matrices_Condorcet'!$B3186),MATCH(INDEX('numeric possibilities'!E$3:E$1298,VLOOKUP($B3186,'numeric possibilities'!$C$3:$G$1298,1)),'VBA code_permu_wo_repettn'!$AA$2:$AF$2))</f>
        <v>B</v>
      </c>
      <c r="E3186" t="str">
        <f>INDEX('VBA code_permu_wo_repettn'!$AH$3:$AM$6,COUNTIF('Profile-matrices_Condorcet'!$B$2:$B3186,'Profile-matrices_Condorcet'!$B3186),MATCH(INDEX('numeric possibilities'!F$3:F$1298,VLOOKUP($B3186,'numeric possibilities'!$C$3:$G$1298,1)),'VBA code_permu_wo_repettn'!$AH$2:$AM$2))</f>
        <v>C</v>
      </c>
      <c r="F3186" t="str">
        <f>INDEX('VBA code_permu_wo_repettn'!$AO$3:$AT$6,COUNTIF('Profile-matrices_Condorcet'!$B$2:$B3186,'Profile-matrices_Condorcet'!$B3186),MATCH(INDEX('numeric possibilities'!G$3:G$1298,VLOOKUP($B3186,'numeric possibilities'!$C$3:$G$1298,1)),'VBA code_permu_wo_repettn'!$AO$2:$AT$2))</f>
        <v>D</v>
      </c>
      <c r="H3186" t="s">
        <v>14</v>
      </c>
      <c r="I3186" s="3">
        <f>IF(MATCH(I$1,$C3186:$C3189,0)&lt;(MATCH(J$1,$C3186:$C3189,0)),1*a_vote,0)+IF(MATCH(I$1,$D3186:$D3189,0)&lt;MATCH(J$1,$D3186:$D3189,0),1*b_vote,0)+IF(MATCH(I$1,$E3186:$E3189,0)&lt;MATCH(J$1,$E3186:$E3189,0),1*c_vote,0)+IF(MATCH(I$1,$F3186:$F3189,0)&lt;MATCH(J$1,$F3186:$F3189,0),1*d_vote,0)</f>
        <v>0.52</v>
      </c>
      <c r="J3186" s="3">
        <f>IF(MATCH(I$1,$C3186:$C3189,0)&gt;(MATCH(J$1,$C3186:$C3189,0)),1*a_vote,0)+IF(MATCH(I$1,$D3186:$D3189,0)&gt;MATCH(J$1,$D3186:$D3189,0),1*b_vote,0)+IF(MATCH(I$1,$E3186:$E3189,0)&gt;MATCH(J$1,$E3186:$E3189,0),1*c_vote,0)+IF(MATCH(I$1,$F3186:$F3189,0)&gt;MATCH(J$1,$F3186:$F3189,0),1*d_vote,0)</f>
        <v>0.48</v>
      </c>
      <c r="K3186" s="3">
        <f>IF(MATCH($K$1,$C3186:$C3189,0)&lt;(MATCH($L$1,$C3186:$C3189,0)),1*a_vote,0)+IF(MATCH($K$1,$D3186:$D3189,0)&lt;MATCH($L$1,$D3186:$D3189,0),1*b_vote,0)+IF(MATCH($K$1,$E3186:$E3189,0)&lt;MATCH($L$1,$E3186:$E3189,0),1*c_vote,0)+IF(MATCH($K$1,$F3186:$F3189,0)&lt;MATCH($L$1,$F3186:$F3189,0),1*d_vote,0)</f>
        <v>0.53</v>
      </c>
      <c r="L3186" s="3">
        <f>IF(MATCH(K$1,$C3186:$C3189,0)&gt;(MATCH(L$1,$C3186:$C3189,0)),1*a_vote,0)+IF(MATCH(K$1,$D3186:$D3189,0)&gt;MATCH(L$1,$D3186:$D3189,0),1*b_vote,0)+IF(MATCH(K$1,$E3186:$E3189,0)&gt;MATCH(L$1,$E3186:$E3189,0),1*c_vote,0)+IF(MATCH(K$1,$F3186:$F3189,0)&gt;MATCH(L$1,$F3186:$F3189,0),1*d_vote,0)</f>
        <v>0.47</v>
      </c>
      <c r="M3186" s="3">
        <f>IF(MATCH($M$1,$C3186:$C3189,0)&lt;(MATCH($N$1,$C3186:$C3189,0)),1*a_vote,0)+IF(MATCH($M$1,$D3186:$D3189,0)&lt;MATCH($N$1,$D3186:$D3189,0),1*b_vote,0)+IF(MATCH($M$1,$E3186:$E3189,0)&lt;MATCH($N$1,$E3186:$E3189,0),1*c_vote,0)+IF(MATCH($M$1,$F3186:$F3189,0)&lt;MATCH($N$1,$F3186:$F3189,0),1*d_vote,0)</f>
        <v>0.53</v>
      </c>
      <c r="N3186" s="3">
        <f>IF(MATCH(M$1,$C3186:$C3189,0)&gt;(MATCH(N$1,$C3186:$C3189,0)),1*a_vote,0)+IF(MATCH(M$1,$D3186:$D3189,0)&gt;MATCH(N$1,$D3186:$D3189,0),1*b_vote,0)+IF(MATCH(M$1,$E3186:$E3189,0)&gt;MATCH(N$1,$E3186:$E3189,0),1*c_vote,0)+IF(MATCH(M$1,$F3186:$F3189,0)&gt;MATCH(N$1,$F3186:$F3189,0),1*d_vote,0)</f>
        <v>0.47</v>
      </c>
      <c r="O3186" s="3">
        <f>IF(MATCH($O$1,$C3186:$C3189,0)&lt;(MATCH($P$1,$C3186:$C3189,0)),1*a_vote,0)+IF(MATCH($O$1,$D3186:$D3189,0)&lt;MATCH($P$1,$D3186:$D3189,0),1*b_vote,0)+IF(MATCH($O$1,$E3186:$E3189,0)&lt;MATCH($P$1,$E3186:$E3189,0),1*c_vote,0)+IF(MATCH($O$1,$F3186:$F3189,0)&lt;MATCH($P$1,$F3186:$F3189,0),1*d_vote,0)</f>
        <v>0.75</v>
      </c>
      <c r="P3186" s="3">
        <f>IF(MATCH(O$1,$C3186:$C3189,0)&gt;(MATCH(P$1,$C3186:$C3189,0)),1*a_vote,0)+IF(MATCH(O$1,$D3186:$D3189,0)&gt;MATCH(P$1,$D3186:$D3189,0),1*b_vote,0)+IF(MATCH(O$1,$E3186:$E3189,0)&gt;MATCH(P$1,$E3186:$E3189,0),1*c_vote,0)+IF(MATCH(O$1,$F3186:$F3189,0)&gt;MATCH(P$1,$F3186:$F3189,0),1*d_vote,0)</f>
        <v>0.25</v>
      </c>
      <c r="Q3186" s="3">
        <f>IF(MATCH($Q$1,$C3186:$C3189,0)&lt;(MATCH($R$1,$C3186:$C3189,0)),1*a_vote,0)+IF(MATCH($Q$1,$D3186:$D3189,0)&lt;MATCH($R$1,$D3186:$D3189,0),1*b_vote,0)+IF(MATCH($Q$1,$E3186:$E3189,0)&lt;MATCH($R$1,$E3186:$E3189,0),1*c_vote,0)+IF(MATCH($Q$1,$F3186:$F3189,0)&lt;MATCH($R$1,$F3186:$F3189,0),1*d_vote,0)</f>
        <v>0.26</v>
      </c>
      <c r="R3186" s="3">
        <f>IF(MATCH(Q$1,$C3186:$C3189,0)&gt;(MATCH(R$1,$C3186:$C3189,0)),1*a_vote,0)+IF(MATCH(Q$1,$D3186:$D3189,0)&gt;MATCH(R$1,$D3186:$D3189,0),1*b_vote,0)+IF(MATCH(Q$1,$E3186:$E3189,0)&gt;MATCH(R$1,$E3186:$E3189,0),1*c_vote,0)+IF(MATCH(Q$1,$F3186:$F3189,0)&gt;MATCH(R$1,$F3186:$F3189,0),1*d_vote,0)</f>
        <v>0.74</v>
      </c>
      <c r="S3186" s="3">
        <f>IF(MATCH($S$1,$C3186:$C3189,0)&lt;(MATCH($T$1,$C3186:$C3189,0)),1*a_vote,0)+IF(MATCH($S$1,$D3186:$D3189,0)&lt;MATCH($T$1,$D3186:$D3189,0),1*b_vote,0)+IF(MATCH($S$1,$E3186:$E3189,0)&lt;MATCH($T$1,$E3186:$E3189,0),1*c_vote,0)+IF(MATCH($S$1,$F3186:$F3189,0)&lt;MATCH($T$1,$F3186:$F3189,0),1*d_vote,0)</f>
        <v>0.51</v>
      </c>
      <c r="T3186" s="3">
        <f>IF(MATCH(S$1,$C3186:$C3189,0)&gt;(MATCH(T$1,$C3186:$C3189,0)),1*a_vote,0)+IF(MATCH(S$1,$D3186:$D3189,0)&gt;MATCH(T$1,$D3186:$D3189,0),1*b_vote,0)+IF(MATCH(S$1,$E3186:$E3189,0)&gt;MATCH(T$1,$E3186:$E3189,0),1*c_vote,0)+IF(MATCH(S$1,$F3186:$F3189,0)&gt;MATCH(T$1,$F3186:$F3189,0),1*d_vote,0)</f>
        <v>0.49</v>
      </c>
    </row>
    <row r="3187" spans="1:20" x14ac:dyDescent="0.25">
      <c r="A3187">
        <f t="shared" si="100"/>
        <v>3186</v>
      </c>
      <c r="B3187">
        <f t="shared" si="101"/>
        <v>797</v>
      </c>
      <c r="C3187" t="str">
        <f>INDEX('VBA code_permu_wo_repettn'!$T$3:$Y$6,COUNTIF('Profile-matrices_Condorcet'!$B$2:$B3187,'Profile-matrices_Condorcet'!$B3187),MATCH(INDEX('numeric possibilities'!D$3:D$1298,VLOOKUP($B3187,'numeric possibilities'!$C$3:$G$1298,1)),'VBA code_permu_wo_repettn'!$T$2:$Y$2))</f>
        <v>D</v>
      </c>
      <c r="D3187" t="str">
        <f>INDEX('VBA code_permu_wo_repettn'!$AA$3:$AF$6,COUNTIF('Profile-matrices_Condorcet'!$B$2:$B3187,'Profile-matrices_Condorcet'!$B3187),MATCH(INDEX('numeric possibilities'!E$3:E$1298,VLOOKUP($B3187,'numeric possibilities'!$C$3:$G$1298,1)),'VBA code_permu_wo_repettn'!$AA$2:$AF$2))</f>
        <v>A</v>
      </c>
      <c r="E3187" t="str">
        <f>INDEX('VBA code_permu_wo_repettn'!$AH$3:$AM$6,COUNTIF('Profile-matrices_Condorcet'!$B$2:$B3187,'Profile-matrices_Condorcet'!$B3187),MATCH(INDEX('numeric possibilities'!F$3:F$1298,VLOOKUP($B3187,'numeric possibilities'!$C$3:$G$1298,1)),'VBA code_permu_wo_repettn'!$AH$2:$AM$2))</f>
        <v>D</v>
      </c>
      <c r="F3187" t="str">
        <f>INDEX('VBA code_permu_wo_repettn'!$AO$3:$AT$6,COUNTIF('Profile-matrices_Condorcet'!$B$2:$B3187,'Profile-matrices_Condorcet'!$B3187),MATCH(INDEX('numeric possibilities'!G$3:G$1298,VLOOKUP($B3187,'numeric possibilities'!$C$3:$G$1298,1)),'VBA code_permu_wo_repettn'!$AO$2:$AT$2))</f>
        <v>B</v>
      </c>
      <c r="H3187" t="s">
        <v>15</v>
      </c>
      <c r="I3187" t="str">
        <f>IF(I3186&gt;J3186,$I$1,IF(I3186&lt;J3186,$J$1,0))</f>
        <v>A</v>
      </c>
      <c r="K3187" t="str">
        <f>IF(K3186&gt;L3186,$K$1,IF(K3186&lt;L3186,$L$1,0))</f>
        <v>A</v>
      </c>
      <c r="M3187" t="str">
        <f>IF(M3186&gt;N3186,$M$1,IF(M3186&lt;N3186,$N$1,0))</f>
        <v>A</v>
      </c>
      <c r="O3187" t="str">
        <f>IF(O3186&gt;P3186,$O$1,IF(O3186&lt;P3186,$P$1,0))</f>
        <v>B</v>
      </c>
      <c r="Q3187" t="str">
        <f>IF(Q3186&gt;R3186,$Q$1,IF(Q3186&lt;R3186,$R$1,0))</f>
        <v>D</v>
      </c>
      <c r="S3187" t="str">
        <f>IF(S3186&gt;T3186,$S$1,IF(S3186&lt;T3186,$T$1,0))</f>
        <v>C</v>
      </c>
    </row>
    <row r="3188" spans="1:20" x14ac:dyDescent="0.25">
      <c r="A3188">
        <f t="shared" si="100"/>
        <v>3187</v>
      </c>
      <c r="B3188">
        <f t="shared" si="101"/>
        <v>797</v>
      </c>
      <c r="C3188" t="str">
        <f>INDEX('VBA code_permu_wo_repettn'!$T$3:$Y$6,COUNTIF('Profile-matrices_Condorcet'!$B$2:$B3188,'Profile-matrices_Condorcet'!$B3188),MATCH(INDEX('numeric possibilities'!D$3:D$1298,VLOOKUP($B3188,'numeric possibilities'!$C$3:$G$1298,1)),'VBA code_permu_wo_repettn'!$T$2:$Y$2))</f>
        <v>B</v>
      </c>
      <c r="D3188" t="str">
        <f>INDEX('VBA code_permu_wo_repettn'!$AA$3:$AF$6,COUNTIF('Profile-matrices_Condorcet'!$B$2:$B3188,'Profile-matrices_Condorcet'!$B3188),MATCH(INDEX('numeric possibilities'!E$3:E$1298,VLOOKUP($B3188,'numeric possibilities'!$C$3:$G$1298,1)),'VBA code_permu_wo_repettn'!$AA$2:$AF$2))</f>
        <v>C</v>
      </c>
      <c r="E3188" t="str">
        <f>INDEX('VBA code_permu_wo_repettn'!$AH$3:$AM$6,COUNTIF('Profile-matrices_Condorcet'!$B$2:$B3188,'Profile-matrices_Condorcet'!$B3188),MATCH(INDEX('numeric possibilities'!F$3:F$1298,VLOOKUP($B3188,'numeric possibilities'!$C$3:$G$1298,1)),'VBA code_permu_wo_repettn'!$AH$2:$AM$2))</f>
        <v>A</v>
      </c>
      <c r="F3188" t="str">
        <f>INDEX('VBA code_permu_wo_repettn'!$AO$3:$AT$6,COUNTIF('Profile-matrices_Condorcet'!$B$2:$B3188,'Profile-matrices_Condorcet'!$B3188),MATCH(INDEX('numeric possibilities'!G$3:G$1298,VLOOKUP($B3188,'numeric possibilities'!$C$3:$G$1298,1)),'VBA code_permu_wo_repettn'!$AO$2:$AT$2))</f>
        <v>C</v>
      </c>
      <c r="I3188" t="s">
        <v>0</v>
      </c>
      <c r="J3188" t="s">
        <v>1</v>
      </c>
      <c r="K3188" t="s">
        <v>2</v>
      </c>
      <c r="L3188" t="s">
        <v>3</v>
      </c>
    </row>
    <row r="3189" spans="1:20" x14ac:dyDescent="0.25">
      <c r="A3189">
        <f t="shared" si="100"/>
        <v>3188</v>
      </c>
      <c r="B3189">
        <f t="shared" si="101"/>
        <v>797</v>
      </c>
      <c r="C3189" t="str">
        <f>INDEX('VBA code_permu_wo_repettn'!$T$3:$Y$6,COUNTIF('Profile-matrices_Condorcet'!$B$2:$B3189,'Profile-matrices_Condorcet'!$B3189),MATCH(INDEX('numeric possibilities'!D$3:D$1298,VLOOKUP($B3189,'numeric possibilities'!$C$3:$G$1298,1)),'VBA code_permu_wo_repettn'!$T$2:$Y$2))</f>
        <v>C</v>
      </c>
      <c r="D3189" t="str">
        <f>INDEX('VBA code_permu_wo_repettn'!$AA$3:$AF$6,COUNTIF('Profile-matrices_Condorcet'!$B$2:$B3189,'Profile-matrices_Condorcet'!$B3189),MATCH(INDEX('numeric possibilities'!E$3:E$1298,VLOOKUP($B3189,'numeric possibilities'!$C$3:$G$1298,1)),'VBA code_permu_wo_repettn'!$AA$2:$AF$2))</f>
        <v>D</v>
      </c>
      <c r="E3189" t="str">
        <f>INDEX('VBA code_permu_wo_repettn'!$AH$3:$AM$6,COUNTIF('Profile-matrices_Condorcet'!$B$2:$B3189,'Profile-matrices_Condorcet'!$B3189),MATCH(INDEX('numeric possibilities'!F$3:F$1298,VLOOKUP($B3189,'numeric possibilities'!$C$3:$G$1298,1)),'VBA code_permu_wo_repettn'!$AH$2:$AM$2))</f>
        <v>B</v>
      </c>
      <c r="F3189" t="str">
        <f>INDEX('VBA code_permu_wo_repettn'!$AO$3:$AT$6,COUNTIF('Profile-matrices_Condorcet'!$B$2:$B3189,'Profile-matrices_Condorcet'!$B3189),MATCH(INDEX('numeric possibilities'!G$3:G$1298,VLOOKUP($B3189,'numeric possibilities'!$C$3:$G$1298,1)),'VBA code_permu_wo_repettn'!$AO$2:$AT$2))</f>
        <v>A</v>
      </c>
      <c r="G3189" t="str">
        <f>IF(MAX(I3189:L3189)&gt;='numeric possibilities'!$B$4/2,INDEX('Profile-matrices_Condorcet'!I3188:L3188,1,MATCH(MAX('Profile-matrices_Condorcet'!I3189:L3189),'Profile-matrices_Condorcet'!I3189:L3189,0)),"NCW")</f>
        <v>A</v>
      </c>
      <c r="H3189" t="s">
        <v>13</v>
      </c>
      <c r="I3189" s="3">
        <f>COUNTIF($I3187:$S3187,I3188)</f>
        <v>3</v>
      </c>
      <c r="J3189" s="3">
        <f>COUNTIF($I3187:$S3187,J3188)</f>
        <v>1</v>
      </c>
      <c r="K3189" s="3">
        <f>COUNTIF($I3187:$S3187,K3188)</f>
        <v>1</v>
      </c>
      <c r="L3189" s="3">
        <f>COUNTIF($I3187:$S3187,L3188)</f>
        <v>1</v>
      </c>
    </row>
    <row r="3190" spans="1:20" x14ac:dyDescent="0.25">
      <c r="A3190">
        <f t="shared" si="100"/>
        <v>3189</v>
      </c>
      <c r="B3190">
        <f t="shared" si="101"/>
        <v>798</v>
      </c>
      <c r="C3190" t="str">
        <f>INDEX('VBA code_permu_wo_repettn'!$T$3:$Y$6,COUNTIF('Profile-matrices_Condorcet'!$B$2:$B3190,'Profile-matrices_Condorcet'!$B3190),MATCH(INDEX('numeric possibilities'!D$3:D$1298,VLOOKUP($B3190,'numeric possibilities'!$C$3:$G$1298,1)),'VBA code_permu_wo_repettn'!$T$2:$Y$2))</f>
        <v>A</v>
      </c>
      <c r="D3190" t="str">
        <f>INDEX('VBA code_permu_wo_repettn'!$AA$3:$AF$6,COUNTIF('Profile-matrices_Condorcet'!$B$2:$B3190,'Profile-matrices_Condorcet'!$B3190),MATCH(INDEX('numeric possibilities'!E$3:E$1298,VLOOKUP($B3190,'numeric possibilities'!$C$3:$G$1298,1)),'VBA code_permu_wo_repettn'!$AA$2:$AF$2))</f>
        <v>B</v>
      </c>
      <c r="E3190" t="str">
        <f>INDEX('VBA code_permu_wo_repettn'!$AH$3:$AM$6,COUNTIF('Profile-matrices_Condorcet'!$B$2:$B3190,'Profile-matrices_Condorcet'!$B3190),MATCH(INDEX('numeric possibilities'!F$3:F$1298,VLOOKUP($B3190,'numeric possibilities'!$C$3:$G$1298,1)),'VBA code_permu_wo_repettn'!$AH$2:$AM$2))</f>
        <v>C</v>
      </c>
      <c r="F3190" t="str">
        <f>INDEX('VBA code_permu_wo_repettn'!$AO$3:$AT$6,COUNTIF('Profile-matrices_Condorcet'!$B$2:$B3190,'Profile-matrices_Condorcet'!$B3190),MATCH(INDEX('numeric possibilities'!G$3:G$1298,VLOOKUP($B3190,'numeric possibilities'!$C$3:$G$1298,1)),'VBA code_permu_wo_repettn'!$AO$2:$AT$2))</f>
        <v>D</v>
      </c>
      <c r="H3190" t="s">
        <v>14</v>
      </c>
      <c r="I3190" s="3">
        <f>IF(MATCH(I$1,$C3190:$C3193,0)&lt;(MATCH(J$1,$C3190:$C3193,0)),1*a_vote,0)+IF(MATCH(I$1,$D3190:$D3193,0)&lt;MATCH(J$1,$D3190:$D3193,0),1*b_vote,0)+IF(MATCH(I$1,$E3190:$E3193,0)&lt;MATCH(J$1,$E3190:$E3193,0),1*c_vote,0)+IF(MATCH(I$1,$F3190:$F3193,0)&lt;MATCH(J$1,$F3190:$F3193,0),1*d_vote,0)</f>
        <v>0.52</v>
      </c>
      <c r="J3190" s="3">
        <f>IF(MATCH(I$1,$C3190:$C3193,0)&gt;(MATCH(J$1,$C3190:$C3193,0)),1*a_vote,0)+IF(MATCH(I$1,$D3190:$D3193,0)&gt;MATCH(J$1,$D3190:$D3193,0),1*b_vote,0)+IF(MATCH(I$1,$E3190:$E3193,0)&gt;MATCH(J$1,$E3190:$E3193,0),1*c_vote,0)+IF(MATCH(I$1,$F3190:$F3193,0)&gt;MATCH(J$1,$F3190:$F3193,0),1*d_vote,0)</f>
        <v>0.48</v>
      </c>
      <c r="K3190" s="3">
        <f>IF(MATCH($K$1,$C3190:$C3193,0)&lt;(MATCH($L$1,$C3190:$C3193,0)),1*a_vote,0)+IF(MATCH($K$1,$D3190:$D3193,0)&lt;MATCH($L$1,$D3190:$D3193,0),1*b_vote,0)+IF(MATCH($K$1,$E3190:$E3193,0)&lt;MATCH($L$1,$E3190:$E3193,0),1*c_vote,0)+IF(MATCH($K$1,$F3190:$F3193,0)&lt;MATCH($L$1,$F3190:$F3193,0),1*d_vote,0)</f>
        <v>0.53</v>
      </c>
      <c r="L3190" s="3">
        <f>IF(MATCH(K$1,$C3190:$C3193,0)&gt;(MATCH(L$1,$C3190:$C3193,0)),1*a_vote,0)+IF(MATCH(K$1,$D3190:$D3193,0)&gt;MATCH(L$1,$D3190:$D3193,0),1*b_vote,0)+IF(MATCH(K$1,$E3190:$E3193,0)&gt;MATCH(L$1,$E3190:$E3193,0),1*c_vote,0)+IF(MATCH(K$1,$F3190:$F3193,0)&gt;MATCH(L$1,$F3190:$F3193,0),1*d_vote,0)</f>
        <v>0.47</v>
      </c>
      <c r="M3190" s="3">
        <f>IF(MATCH($M$1,$C3190:$C3193,0)&lt;(MATCH($N$1,$C3190:$C3193,0)),1*a_vote,0)+IF(MATCH($M$1,$D3190:$D3193,0)&lt;MATCH($N$1,$D3190:$D3193,0),1*b_vote,0)+IF(MATCH($M$1,$E3190:$E3193,0)&lt;MATCH($N$1,$E3190:$E3193,0),1*c_vote,0)+IF(MATCH($M$1,$F3190:$F3193,0)&lt;MATCH($N$1,$F3190:$F3193,0),1*d_vote,0)</f>
        <v>0.53</v>
      </c>
      <c r="N3190" s="3">
        <f>IF(MATCH(M$1,$C3190:$C3193,0)&gt;(MATCH(N$1,$C3190:$C3193,0)),1*a_vote,0)+IF(MATCH(M$1,$D3190:$D3193,0)&gt;MATCH(N$1,$D3190:$D3193,0),1*b_vote,0)+IF(MATCH(M$1,$E3190:$E3193,0)&gt;MATCH(N$1,$E3190:$E3193,0),1*c_vote,0)+IF(MATCH(M$1,$F3190:$F3193,0)&gt;MATCH(N$1,$F3190:$F3193,0),1*d_vote,0)</f>
        <v>0.47</v>
      </c>
      <c r="O3190" s="3">
        <f>IF(MATCH($O$1,$C3190:$C3193,0)&lt;(MATCH($P$1,$C3190:$C3193,0)),1*a_vote,0)+IF(MATCH($O$1,$D3190:$D3193,0)&lt;MATCH($P$1,$D3190:$D3193,0),1*b_vote,0)+IF(MATCH($O$1,$E3190:$E3193,0)&lt;MATCH($P$1,$E3190:$E3193,0),1*c_vote,0)+IF(MATCH($O$1,$F3190:$F3193,0)&lt;MATCH($P$1,$F3190:$F3193,0),1*d_vote,0)</f>
        <v>0.48</v>
      </c>
      <c r="P3190" s="3">
        <f>IF(MATCH(O$1,$C3190:$C3193,0)&gt;(MATCH(P$1,$C3190:$C3193,0)),1*a_vote,0)+IF(MATCH(O$1,$D3190:$D3193,0)&gt;MATCH(P$1,$D3190:$D3193,0),1*b_vote,0)+IF(MATCH(O$1,$E3190:$E3193,0)&gt;MATCH(P$1,$E3190:$E3193,0),1*c_vote,0)+IF(MATCH(O$1,$F3190:$F3193,0)&gt;MATCH(P$1,$F3190:$F3193,0),1*d_vote,0)</f>
        <v>0.52</v>
      </c>
      <c r="Q3190" s="3">
        <f>IF(MATCH($Q$1,$C3190:$C3193,0)&lt;(MATCH($R$1,$C3190:$C3193,0)),1*a_vote,0)+IF(MATCH($Q$1,$D3190:$D3193,0)&lt;MATCH($R$1,$D3190:$D3193,0),1*b_vote,0)+IF(MATCH($Q$1,$E3190:$E3193,0)&lt;MATCH($R$1,$E3190:$E3193,0),1*c_vote,0)+IF(MATCH($Q$1,$F3190:$F3193,0)&lt;MATCH($R$1,$F3190:$F3193,0),1*d_vote,0)</f>
        <v>0.26</v>
      </c>
      <c r="R3190" s="3">
        <f>IF(MATCH(Q$1,$C3190:$C3193,0)&gt;(MATCH(R$1,$C3190:$C3193,0)),1*a_vote,0)+IF(MATCH(Q$1,$D3190:$D3193,0)&gt;MATCH(R$1,$D3190:$D3193,0),1*b_vote,0)+IF(MATCH(Q$1,$E3190:$E3193,0)&gt;MATCH(R$1,$E3190:$E3193,0),1*c_vote,0)+IF(MATCH(Q$1,$F3190:$F3193,0)&gt;MATCH(R$1,$F3190:$F3193,0),1*d_vote,0)</f>
        <v>0.74</v>
      </c>
      <c r="S3190" s="3">
        <f>IF(MATCH($S$1,$C3190:$C3193,0)&lt;(MATCH($T$1,$C3190:$C3193,0)),1*a_vote,0)+IF(MATCH($S$1,$D3190:$D3193,0)&lt;MATCH($T$1,$D3190:$D3193,0),1*b_vote,0)+IF(MATCH($S$1,$E3190:$E3193,0)&lt;MATCH($T$1,$E3190:$E3193,0),1*c_vote,0)+IF(MATCH($S$1,$F3190:$F3193,0)&lt;MATCH($T$1,$F3190:$F3193,0),1*d_vote,0)</f>
        <v>0.51</v>
      </c>
      <c r="T3190" s="3">
        <f>IF(MATCH(S$1,$C3190:$C3193,0)&gt;(MATCH(T$1,$C3190:$C3193,0)),1*a_vote,0)+IF(MATCH(S$1,$D3190:$D3193,0)&gt;MATCH(T$1,$D3190:$D3193,0),1*b_vote,0)+IF(MATCH(S$1,$E3190:$E3193,0)&gt;MATCH(T$1,$E3190:$E3193,0),1*c_vote,0)+IF(MATCH(S$1,$F3190:$F3193,0)&gt;MATCH(T$1,$F3190:$F3193,0),1*d_vote,0)</f>
        <v>0.49</v>
      </c>
    </row>
    <row r="3191" spans="1:20" x14ac:dyDescent="0.25">
      <c r="A3191">
        <f t="shared" si="100"/>
        <v>3190</v>
      </c>
      <c r="B3191">
        <f t="shared" si="101"/>
        <v>798</v>
      </c>
      <c r="C3191" t="str">
        <f>INDEX('VBA code_permu_wo_repettn'!$T$3:$Y$6,COUNTIF('Profile-matrices_Condorcet'!$B$2:$B3191,'Profile-matrices_Condorcet'!$B3191),MATCH(INDEX('numeric possibilities'!D$3:D$1298,VLOOKUP($B3191,'numeric possibilities'!$C$3:$G$1298,1)),'VBA code_permu_wo_repettn'!$T$2:$Y$2))</f>
        <v>D</v>
      </c>
      <c r="D3191" t="str">
        <f>INDEX('VBA code_permu_wo_repettn'!$AA$3:$AF$6,COUNTIF('Profile-matrices_Condorcet'!$B$2:$B3191,'Profile-matrices_Condorcet'!$B3191),MATCH(INDEX('numeric possibilities'!E$3:E$1298,VLOOKUP($B3191,'numeric possibilities'!$C$3:$G$1298,1)),'VBA code_permu_wo_repettn'!$AA$2:$AF$2))</f>
        <v>A</v>
      </c>
      <c r="E3191" t="str">
        <f>INDEX('VBA code_permu_wo_repettn'!$AH$3:$AM$6,COUNTIF('Profile-matrices_Condorcet'!$B$2:$B3191,'Profile-matrices_Condorcet'!$B3191),MATCH(INDEX('numeric possibilities'!F$3:F$1298,VLOOKUP($B3191,'numeric possibilities'!$C$3:$G$1298,1)),'VBA code_permu_wo_repettn'!$AH$2:$AM$2))</f>
        <v>D</v>
      </c>
      <c r="F3191" t="str">
        <f>INDEX('VBA code_permu_wo_repettn'!$AO$3:$AT$6,COUNTIF('Profile-matrices_Condorcet'!$B$2:$B3191,'Profile-matrices_Condorcet'!$B3191),MATCH(INDEX('numeric possibilities'!G$3:G$1298,VLOOKUP($B3191,'numeric possibilities'!$C$3:$G$1298,1)),'VBA code_permu_wo_repettn'!$AO$2:$AT$2))</f>
        <v>B</v>
      </c>
      <c r="H3191" t="s">
        <v>15</v>
      </c>
      <c r="I3191" t="str">
        <f>IF(I3190&gt;J3190,$I$1,IF(I3190&lt;J3190,$J$1,0))</f>
        <v>A</v>
      </c>
      <c r="K3191" t="str">
        <f>IF(K3190&gt;L3190,$K$1,IF(K3190&lt;L3190,$L$1,0))</f>
        <v>A</v>
      </c>
      <c r="M3191" t="str">
        <f>IF(M3190&gt;N3190,$M$1,IF(M3190&lt;N3190,$N$1,0))</f>
        <v>A</v>
      </c>
      <c r="O3191" t="str">
        <f>IF(O3190&gt;P3190,$O$1,IF(O3190&lt;P3190,$P$1,0))</f>
        <v>C</v>
      </c>
      <c r="Q3191" t="str">
        <f>IF(Q3190&gt;R3190,$Q$1,IF(Q3190&lt;R3190,$R$1,0))</f>
        <v>D</v>
      </c>
      <c r="S3191" t="str">
        <f>IF(S3190&gt;T3190,$S$1,IF(S3190&lt;T3190,$T$1,0))</f>
        <v>C</v>
      </c>
    </row>
    <row r="3192" spans="1:20" x14ac:dyDescent="0.25">
      <c r="A3192">
        <f t="shared" si="100"/>
        <v>3191</v>
      </c>
      <c r="B3192">
        <f t="shared" si="101"/>
        <v>798</v>
      </c>
      <c r="C3192" t="str">
        <f>INDEX('VBA code_permu_wo_repettn'!$T$3:$Y$6,COUNTIF('Profile-matrices_Condorcet'!$B$2:$B3192,'Profile-matrices_Condorcet'!$B3192),MATCH(INDEX('numeric possibilities'!D$3:D$1298,VLOOKUP($B3192,'numeric possibilities'!$C$3:$G$1298,1)),'VBA code_permu_wo_repettn'!$T$2:$Y$2))</f>
        <v>C</v>
      </c>
      <c r="D3192" t="str">
        <f>INDEX('VBA code_permu_wo_repettn'!$AA$3:$AF$6,COUNTIF('Profile-matrices_Condorcet'!$B$2:$B3192,'Profile-matrices_Condorcet'!$B3192),MATCH(INDEX('numeric possibilities'!E$3:E$1298,VLOOKUP($B3192,'numeric possibilities'!$C$3:$G$1298,1)),'VBA code_permu_wo_repettn'!$AA$2:$AF$2))</f>
        <v>C</v>
      </c>
      <c r="E3192" t="str">
        <f>INDEX('VBA code_permu_wo_repettn'!$AH$3:$AM$6,COUNTIF('Profile-matrices_Condorcet'!$B$2:$B3192,'Profile-matrices_Condorcet'!$B3192),MATCH(INDEX('numeric possibilities'!F$3:F$1298,VLOOKUP($B3192,'numeric possibilities'!$C$3:$G$1298,1)),'VBA code_permu_wo_repettn'!$AH$2:$AM$2))</f>
        <v>A</v>
      </c>
      <c r="F3192" t="str">
        <f>INDEX('VBA code_permu_wo_repettn'!$AO$3:$AT$6,COUNTIF('Profile-matrices_Condorcet'!$B$2:$B3192,'Profile-matrices_Condorcet'!$B3192),MATCH(INDEX('numeric possibilities'!G$3:G$1298,VLOOKUP($B3192,'numeric possibilities'!$C$3:$G$1298,1)),'VBA code_permu_wo_repettn'!$AO$2:$AT$2))</f>
        <v>C</v>
      </c>
      <c r="I3192" t="s">
        <v>0</v>
      </c>
      <c r="J3192" t="s">
        <v>1</v>
      </c>
      <c r="K3192" t="s">
        <v>2</v>
      </c>
      <c r="L3192" t="s">
        <v>3</v>
      </c>
    </row>
    <row r="3193" spans="1:20" x14ac:dyDescent="0.25">
      <c r="A3193">
        <f t="shared" si="100"/>
        <v>3192</v>
      </c>
      <c r="B3193">
        <f t="shared" si="101"/>
        <v>798</v>
      </c>
      <c r="C3193" t="str">
        <f>INDEX('VBA code_permu_wo_repettn'!$T$3:$Y$6,COUNTIF('Profile-matrices_Condorcet'!$B$2:$B3193,'Profile-matrices_Condorcet'!$B3193),MATCH(INDEX('numeric possibilities'!D$3:D$1298,VLOOKUP($B3193,'numeric possibilities'!$C$3:$G$1298,1)),'VBA code_permu_wo_repettn'!$T$2:$Y$2))</f>
        <v>B</v>
      </c>
      <c r="D3193" t="str">
        <f>INDEX('VBA code_permu_wo_repettn'!$AA$3:$AF$6,COUNTIF('Profile-matrices_Condorcet'!$B$2:$B3193,'Profile-matrices_Condorcet'!$B3193),MATCH(INDEX('numeric possibilities'!E$3:E$1298,VLOOKUP($B3193,'numeric possibilities'!$C$3:$G$1298,1)),'VBA code_permu_wo_repettn'!$AA$2:$AF$2))</f>
        <v>D</v>
      </c>
      <c r="E3193" t="str">
        <f>INDEX('VBA code_permu_wo_repettn'!$AH$3:$AM$6,COUNTIF('Profile-matrices_Condorcet'!$B$2:$B3193,'Profile-matrices_Condorcet'!$B3193),MATCH(INDEX('numeric possibilities'!F$3:F$1298,VLOOKUP($B3193,'numeric possibilities'!$C$3:$G$1298,1)),'VBA code_permu_wo_repettn'!$AH$2:$AM$2))</f>
        <v>B</v>
      </c>
      <c r="F3193" t="str">
        <f>INDEX('VBA code_permu_wo_repettn'!$AO$3:$AT$6,COUNTIF('Profile-matrices_Condorcet'!$B$2:$B3193,'Profile-matrices_Condorcet'!$B3193),MATCH(INDEX('numeric possibilities'!G$3:G$1298,VLOOKUP($B3193,'numeric possibilities'!$C$3:$G$1298,1)),'VBA code_permu_wo_repettn'!$AO$2:$AT$2))</f>
        <v>A</v>
      </c>
      <c r="G3193" t="str">
        <f>IF(MAX(I3193:L3193)&gt;='numeric possibilities'!$B$4/2,INDEX('Profile-matrices_Condorcet'!I3192:L3192,1,MATCH(MAX('Profile-matrices_Condorcet'!I3193:L3193),'Profile-matrices_Condorcet'!I3193:L3193,0)),"NCW")</f>
        <v>A</v>
      </c>
      <c r="H3193" t="s">
        <v>13</v>
      </c>
      <c r="I3193" s="3">
        <f>COUNTIF($I3191:$S3191,I3192)</f>
        <v>3</v>
      </c>
      <c r="J3193" s="3">
        <f>COUNTIF($I3191:$S3191,J3192)</f>
        <v>0</v>
      </c>
      <c r="K3193" s="3">
        <f>COUNTIF($I3191:$S3191,K3192)</f>
        <v>2</v>
      </c>
      <c r="L3193" s="3">
        <f>COUNTIF($I3191:$S3191,L3192)</f>
        <v>1</v>
      </c>
    </row>
    <row r="3194" spans="1:20" x14ac:dyDescent="0.25">
      <c r="A3194">
        <f t="shared" si="100"/>
        <v>3193</v>
      </c>
      <c r="B3194">
        <f t="shared" si="101"/>
        <v>799</v>
      </c>
      <c r="C3194" t="str">
        <f>INDEX('VBA code_permu_wo_repettn'!$T$3:$Y$6,COUNTIF('Profile-matrices_Condorcet'!$B$2:$B3194,'Profile-matrices_Condorcet'!$B3194),MATCH(INDEX('numeric possibilities'!D$3:D$1298,VLOOKUP($B3194,'numeric possibilities'!$C$3:$G$1298,1)),'VBA code_permu_wo_repettn'!$T$2:$Y$2))</f>
        <v>A</v>
      </c>
      <c r="D3194" t="str">
        <f>INDEX('VBA code_permu_wo_repettn'!$AA$3:$AF$6,COUNTIF('Profile-matrices_Condorcet'!$B$2:$B3194,'Profile-matrices_Condorcet'!$B3194),MATCH(INDEX('numeric possibilities'!E$3:E$1298,VLOOKUP($B3194,'numeric possibilities'!$C$3:$G$1298,1)),'VBA code_permu_wo_repettn'!$AA$2:$AF$2))</f>
        <v>B</v>
      </c>
      <c r="E3194" t="str">
        <f>INDEX('VBA code_permu_wo_repettn'!$AH$3:$AM$6,COUNTIF('Profile-matrices_Condorcet'!$B$2:$B3194,'Profile-matrices_Condorcet'!$B3194),MATCH(INDEX('numeric possibilities'!F$3:F$1298,VLOOKUP($B3194,'numeric possibilities'!$C$3:$G$1298,1)),'VBA code_permu_wo_repettn'!$AH$2:$AM$2))</f>
        <v>C</v>
      </c>
      <c r="F3194" t="str">
        <f>INDEX('VBA code_permu_wo_repettn'!$AO$3:$AT$6,COUNTIF('Profile-matrices_Condorcet'!$B$2:$B3194,'Profile-matrices_Condorcet'!$B3194),MATCH(INDEX('numeric possibilities'!G$3:G$1298,VLOOKUP($B3194,'numeric possibilities'!$C$3:$G$1298,1)),'VBA code_permu_wo_repettn'!$AO$2:$AT$2))</f>
        <v>D</v>
      </c>
      <c r="H3194" t="s">
        <v>14</v>
      </c>
      <c r="I3194" s="3">
        <f>IF(MATCH(I$1,$C3194:$C3197,0)&lt;(MATCH(J$1,$C3194:$C3197,0)),1*a_vote,0)+IF(MATCH(I$1,$D3194:$D3197,0)&lt;MATCH(J$1,$D3194:$D3197,0),1*b_vote,0)+IF(MATCH(I$1,$E3194:$E3197,0)&lt;MATCH(J$1,$E3194:$E3197,0),1*c_vote,0)+IF(MATCH(I$1,$F3194:$F3197,0)&lt;MATCH(J$1,$F3194:$F3197,0),1*d_vote,0)</f>
        <v>0.52</v>
      </c>
      <c r="J3194" s="3">
        <f>IF(MATCH(I$1,$C3194:$C3197,0)&gt;(MATCH(J$1,$C3194:$C3197,0)),1*a_vote,0)+IF(MATCH(I$1,$D3194:$D3197,0)&gt;MATCH(J$1,$D3194:$D3197,0),1*b_vote,0)+IF(MATCH(I$1,$E3194:$E3197,0)&gt;MATCH(J$1,$E3194:$E3197,0),1*c_vote,0)+IF(MATCH(I$1,$F3194:$F3197,0)&gt;MATCH(J$1,$F3194:$F3197,0),1*d_vote,0)</f>
        <v>0.48</v>
      </c>
      <c r="K3194" s="3">
        <f>IF(MATCH($K$1,$C3194:$C3197,0)&lt;(MATCH($L$1,$C3194:$C3197,0)),1*a_vote,0)+IF(MATCH($K$1,$D3194:$D3197,0)&lt;MATCH($L$1,$D3194:$D3197,0),1*b_vote,0)+IF(MATCH($K$1,$E3194:$E3197,0)&lt;MATCH($L$1,$E3194:$E3197,0),1*c_vote,0)+IF(MATCH($K$1,$F3194:$F3197,0)&lt;MATCH($L$1,$F3194:$F3197,0),1*d_vote,0)</f>
        <v>0.53</v>
      </c>
      <c r="L3194" s="3">
        <f>IF(MATCH(K$1,$C3194:$C3197,0)&gt;(MATCH(L$1,$C3194:$C3197,0)),1*a_vote,0)+IF(MATCH(K$1,$D3194:$D3197,0)&gt;MATCH(L$1,$D3194:$D3197,0),1*b_vote,0)+IF(MATCH(K$1,$E3194:$E3197,0)&gt;MATCH(L$1,$E3194:$E3197,0),1*c_vote,0)+IF(MATCH(K$1,$F3194:$F3197,0)&gt;MATCH(L$1,$F3194:$F3197,0),1*d_vote,0)</f>
        <v>0.47</v>
      </c>
      <c r="M3194" s="3">
        <f>IF(MATCH($M$1,$C3194:$C3197,0)&lt;(MATCH($N$1,$C3194:$C3197,0)),1*a_vote,0)+IF(MATCH($M$1,$D3194:$D3197,0)&lt;MATCH($N$1,$D3194:$D3197,0),1*b_vote,0)+IF(MATCH($M$1,$E3194:$E3197,0)&lt;MATCH($N$1,$E3194:$E3197,0),1*c_vote,0)+IF(MATCH($M$1,$F3194:$F3197,0)&lt;MATCH($N$1,$F3194:$F3197,0),1*d_vote,0)</f>
        <v>0.53</v>
      </c>
      <c r="N3194" s="3">
        <f>IF(MATCH(M$1,$C3194:$C3197,0)&gt;(MATCH(N$1,$C3194:$C3197,0)),1*a_vote,0)+IF(MATCH(M$1,$D3194:$D3197,0)&gt;MATCH(N$1,$D3194:$D3197,0),1*b_vote,0)+IF(MATCH(M$1,$E3194:$E3197,0)&gt;MATCH(N$1,$E3194:$E3197,0),1*c_vote,0)+IF(MATCH(M$1,$F3194:$F3197,0)&gt;MATCH(N$1,$F3194:$F3197,0),1*d_vote,0)</f>
        <v>0.47</v>
      </c>
      <c r="O3194" s="3">
        <f>IF(MATCH($O$1,$C3194:$C3197,0)&lt;(MATCH($P$1,$C3194:$C3197,0)),1*a_vote,0)+IF(MATCH($O$1,$D3194:$D3197,0)&lt;MATCH($P$1,$D3194:$D3197,0),1*b_vote,0)+IF(MATCH($O$1,$E3194:$E3197,0)&lt;MATCH($P$1,$E3194:$E3197,0),1*c_vote,0)+IF(MATCH($O$1,$F3194:$F3197,0)&lt;MATCH($P$1,$F3194:$F3197,0),1*d_vote,0)</f>
        <v>0.75</v>
      </c>
      <c r="P3194" s="3">
        <f>IF(MATCH(O$1,$C3194:$C3197,0)&gt;(MATCH(P$1,$C3194:$C3197,0)),1*a_vote,0)+IF(MATCH(O$1,$D3194:$D3197,0)&gt;MATCH(P$1,$D3194:$D3197,0),1*b_vote,0)+IF(MATCH(O$1,$E3194:$E3197,0)&gt;MATCH(P$1,$E3194:$E3197,0),1*c_vote,0)+IF(MATCH(O$1,$F3194:$F3197,0)&gt;MATCH(P$1,$F3194:$F3197,0),1*d_vote,0)</f>
        <v>0.25</v>
      </c>
      <c r="Q3194" s="3">
        <f>IF(MATCH($Q$1,$C3194:$C3197,0)&lt;(MATCH($R$1,$C3194:$C3197,0)),1*a_vote,0)+IF(MATCH($Q$1,$D3194:$D3197,0)&lt;MATCH($R$1,$D3194:$D3197,0),1*b_vote,0)+IF(MATCH($Q$1,$E3194:$E3197,0)&lt;MATCH($R$1,$E3194:$E3197,0),1*c_vote,0)+IF(MATCH($Q$1,$F3194:$F3197,0)&lt;MATCH($R$1,$F3194:$F3197,0),1*d_vote,0)</f>
        <v>0.53</v>
      </c>
      <c r="R3194" s="3">
        <f>IF(MATCH(Q$1,$C3194:$C3197,0)&gt;(MATCH(R$1,$C3194:$C3197,0)),1*a_vote,0)+IF(MATCH(Q$1,$D3194:$D3197,0)&gt;MATCH(R$1,$D3194:$D3197,0),1*b_vote,0)+IF(MATCH(Q$1,$E3194:$E3197,0)&gt;MATCH(R$1,$E3194:$E3197,0),1*c_vote,0)+IF(MATCH(Q$1,$F3194:$F3197,0)&gt;MATCH(R$1,$F3194:$F3197,0),1*d_vote,0)</f>
        <v>0.47</v>
      </c>
      <c r="S3194" s="3">
        <f>IF(MATCH($S$1,$C3194:$C3197,0)&lt;(MATCH($T$1,$C3194:$C3197,0)),1*a_vote,0)+IF(MATCH($S$1,$D3194:$D3197,0)&lt;MATCH($T$1,$D3194:$D3197,0),1*b_vote,0)+IF(MATCH($S$1,$E3194:$E3197,0)&lt;MATCH($T$1,$E3194:$E3197,0),1*c_vote,0)+IF(MATCH($S$1,$F3194:$F3197,0)&lt;MATCH($T$1,$F3194:$F3197,0),1*d_vote,0)</f>
        <v>0.52</v>
      </c>
      <c r="T3194" s="3">
        <f>IF(MATCH(S$1,$C3194:$C3197,0)&gt;(MATCH(T$1,$C3194:$C3197,0)),1*a_vote,0)+IF(MATCH(S$1,$D3194:$D3197,0)&gt;MATCH(T$1,$D3194:$D3197,0),1*b_vote,0)+IF(MATCH(S$1,$E3194:$E3197,0)&gt;MATCH(T$1,$E3194:$E3197,0),1*c_vote,0)+IF(MATCH(S$1,$F3194:$F3197,0)&gt;MATCH(T$1,$F3194:$F3197,0),1*d_vote,0)</f>
        <v>0.48</v>
      </c>
    </row>
    <row r="3195" spans="1:20" x14ac:dyDescent="0.25">
      <c r="A3195">
        <f t="shared" si="100"/>
        <v>3194</v>
      </c>
      <c r="B3195">
        <f t="shared" si="101"/>
        <v>799</v>
      </c>
      <c r="C3195" t="str">
        <f>INDEX('VBA code_permu_wo_repettn'!$T$3:$Y$6,COUNTIF('Profile-matrices_Condorcet'!$B$2:$B3195,'Profile-matrices_Condorcet'!$B3195),MATCH(INDEX('numeric possibilities'!D$3:D$1298,VLOOKUP($B3195,'numeric possibilities'!$C$3:$G$1298,1)),'VBA code_permu_wo_repettn'!$T$2:$Y$2))</f>
        <v>B</v>
      </c>
      <c r="D3195" t="str">
        <f>INDEX('VBA code_permu_wo_repettn'!$AA$3:$AF$6,COUNTIF('Profile-matrices_Condorcet'!$B$2:$B3195,'Profile-matrices_Condorcet'!$B3195),MATCH(INDEX('numeric possibilities'!E$3:E$1298,VLOOKUP($B3195,'numeric possibilities'!$C$3:$G$1298,1)),'VBA code_permu_wo_repettn'!$AA$2:$AF$2))</f>
        <v>A</v>
      </c>
      <c r="E3195" t="str">
        <f>INDEX('VBA code_permu_wo_repettn'!$AH$3:$AM$6,COUNTIF('Profile-matrices_Condorcet'!$B$2:$B3195,'Profile-matrices_Condorcet'!$B3195),MATCH(INDEX('numeric possibilities'!F$3:F$1298,VLOOKUP($B3195,'numeric possibilities'!$C$3:$G$1298,1)),'VBA code_permu_wo_repettn'!$AH$2:$AM$2))</f>
        <v>D</v>
      </c>
      <c r="F3195" t="str">
        <f>INDEX('VBA code_permu_wo_repettn'!$AO$3:$AT$6,COUNTIF('Profile-matrices_Condorcet'!$B$2:$B3195,'Profile-matrices_Condorcet'!$B3195),MATCH(INDEX('numeric possibilities'!G$3:G$1298,VLOOKUP($B3195,'numeric possibilities'!$C$3:$G$1298,1)),'VBA code_permu_wo_repettn'!$AO$2:$AT$2))</f>
        <v>B</v>
      </c>
      <c r="H3195" t="s">
        <v>15</v>
      </c>
      <c r="I3195" t="str">
        <f>IF(I3194&gt;J3194,$I$1,IF(I3194&lt;J3194,$J$1,0))</f>
        <v>A</v>
      </c>
      <c r="K3195" t="str">
        <f>IF(K3194&gt;L3194,$K$1,IF(K3194&lt;L3194,$L$1,0))</f>
        <v>A</v>
      </c>
      <c r="M3195" t="str">
        <f>IF(M3194&gt;N3194,$M$1,IF(M3194&lt;N3194,$N$1,0))</f>
        <v>A</v>
      </c>
      <c r="O3195" t="str">
        <f>IF(O3194&gt;P3194,$O$1,IF(O3194&lt;P3194,$P$1,0))</f>
        <v>B</v>
      </c>
      <c r="Q3195" t="str">
        <f>IF(Q3194&gt;R3194,$Q$1,IF(Q3194&lt;R3194,$R$1,0))</f>
        <v>B</v>
      </c>
      <c r="S3195" t="str">
        <f>IF(S3194&gt;T3194,$S$1,IF(S3194&lt;T3194,$T$1,0))</f>
        <v>C</v>
      </c>
    </row>
    <row r="3196" spans="1:20" x14ac:dyDescent="0.25">
      <c r="A3196">
        <f t="shared" si="100"/>
        <v>3195</v>
      </c>
      <c r="B3196">
        <f t="shared" si="101"/>
        <v>799</v>
      </c>
      <c r="C3196" t="str">
        <f>INDEX('VBA code_permu_wo_repettn'!$T$3:$Y$6,COUNTIF('Profile-matrices_Condorcet'!$B$2:$B3196,'Profile-matrices_Condorcet'!$B3196),MATCH(INDEX('numeric possibilities'!D$3:D$1298,VLOOKUP($B3196,'numeric possibilities'!$C$3:$G$1298,1)),'VBA code_permu_wo_repettn'!$T$2:$Y$2))</f>
        <v>C</v>
      </c>
      <c r="D3196" t="str">
        <f>INDEX('VBA code_permu_wo_repettn'!$AA$3:$AF$6,COUNTIF('Profile-matrices_Condorcet'!$B$2:$B3196,'Profile-matrices_Condorcet'!$B3196),MATCH(INDEX('numeric possibilities'!E$3:E$1298,VLOOKUP($B3196,'numeric possibilities'!$C$3:$G$1298,1)),'VBA code_permu_wo_repettn'!$AA$2:$AF$2))</f>
        <v>D</v>
      </c>
      <c r="E3196" t="str">
        <f>INDEX('VBA code_permu_wo_repettn'!$AH$3:$AM$6,COUNTIF('Profile-matrices_Condorcet'!$B$2:$B3196,'Profile-matrices_Condorcet'!$B3196),MATCH(INDEX('numeric possibilities'!F$3:F$1298,VLOOKUP($B3196,'numeric possibilities'!$C$3:$G$1298,1)),'VBA code_permu_wo_repettn'!$AH$2:$AM$2))</f>
        <v>A</v>
      </c>
      <c r="F3196" t="str">
        <f>INDEX('VBA code_permu_wo_repettn'!$AO$3:$AT$6,COUNTIF('Profile-matrices_Condorcet'!$B$2:$B3196,'Profile-matrices_Condorcet'!$B3196),MATCH(INDEX('numeric possibilities'!G$3:G$1298,VLOOKUP($B3196,'numeric possibilities'!$C$3:$G$1298,1)),'VBA code_permu_wo_repettn'!$AO$2:$AT$2))</f>
        <v>C</v>
      </c>
      <c r="I3196" t="s">
        <v>0</v>
      </c>
      <c r="J3196" t="s">
        <v>1</v>
      </c>
      <c r="K3196" t="s">
        <v>2</v>
      </c>
      <c r="L3196" t="s">
        <v>3</v>
      </c>
    </row>
    <row r="3197" spans="1:20" x14ac:dyDescent="0.25">
      <c r="A3197">
        <f t="shared" si="100"/>
        <v>3196</v>
      </c>
      <c r="B3197">
        <f t="shared" si="101"/>
        <v>799</v>
      </c>
      <c r="C3197" t="str">
        <f>INDEX('VBA code_permu_wo_repettn'!$T$3:$Y$6,COUNTIF('Profile-matrices_Condorcet'!$B$2:$B3197,'Profile-matrices_Condorcet'!$B3197),MATCH(INDEX('numeric possibilities'!D$3:D$1298,VLOOKUP($B3197,'numeric possibilities'!$C$3:$G$1298,1)),'VBA code_permu_wo_repettn'!$T$2:$Y$2))</f>
        <v>D</v>
      </c>
      <c r="D3197" t="str">
        <f>INDEX('VBA code_permu_wo_repettn'!$AA$3:$AF$6,COUNTIF('Profile-matrices_Condorcet'!$B$2:$B3197,'Profile-matrices_Condorcet'!$B3197),MATCH(INDEX('numeric possibilities'!E$3:E$1298,VLOOKUP($B3197,'numeric possibilities'!$C$3:$G$1298,1)),'VBA code_permu_wo_repettn'!$AA$2:$AF$2))</f>
        <v>C</v>
      </c>
      <c r="E3197" t="str">
        <f>INDEX('VBA code_permu_wo_repettn'!$AH$3:$AM$6,COUNTIF('Profile-matrices_Condorcet'!$B$2:$B3197,'Profile-matrices_Condorcet'!$B3197),MATCH(INDEX('numeric possibilities'!F$3:F$1298,VLOOKUP($B3197,'numeric possibilities'!$C$3:$G$1298,1)),'VBA code_permu_wo_repettn'!$AH$2:$AM$2))</f>
        <v>B</v>
      </c>
      <c r="F3197" t="str">
        <f>INDEX('VBA code_permu_wo_repettn'!$AO$3:$AT$6,COUNTIF('Profile-matrices_Condorcet'!$B$2:$B3197,'Profile-matrices_Condorcet'!$B3197),MATCH(INDEX('numeric possibilities'!G$3:G$1298,VLOOKUP($B3197,'numeric possibilities'!$C$3:$G$1298,1)),'VBA code_permu_wo_repettn'!$AO$2:$AT$2))</f>
        <v>A</v>
      </c>
      <c r="G3197" t="str">
        <f>IF(MAX(I3197:L3197)&gt;='numeric possibilities'!$B$4/2,INDEX('Profile-matrices_Condorcet'!I3196:L3196,1,MATCH(MAX('Profile-matrices_Condorcet'!I3197:L3197),'Profile-matrices_Condorcet'!I3197:L3197,0)),"NCW")</f>
        <v>A</v>
      </c>
      <c r="H3197" t="s">
        <v>13</v>
      </c>
      <c r="I3197" s="3">
        <f>COUNTIF($I3195:$S3195,I3196)</f>
        <v>3</v>
      </c>
      <c r="J3197" s="3">
        <f>COUNTIF($I3195:$S3195,J3196)</f>
        <v>2</v>
      </c>
      <c r="K3197" s="3">
        <f>COUNTIF($I3195:$S3195,K3196)</f>
        <v>1</v>
      </c>
      <c r="L3197" s="3">
        <f>COUNTIF($I3195:$S3195,L3196)</f>
        <v>0</v>
      </c>
    </row>
    <row r="3198" spans="1:20" x14ac:dyDescent="0.25">
      <c r="A3198">
        <f t="shared" si="100"/>
        <v>3197</v>
      </c>
      <c r="B3198">
        <f t="shared" si="101"/>
        <v>800</v>
      </c>
      <c r="C3198" t="str">
        <f>INDEX('VBA code_permu_wo_repettn'!$T$3:$Y$6,COUNTIF('Profile-matrices_Condorcet'!$B$2:$B3198,'Profile-matrices_Condorcet'!$B3198),MATCH(INDEX('numeric possibilities'!D$3:D$1298,VLOOKUP($B3198,'numeric possibilities'!$C$3:$G$1298,1)),'VBA code_permu_wo_repettn'!$T$2:$Y$2))</f>
        <v>A</v>
      </c>
      <c r="D3198" t="str">
        <f>INDEX('VBA code_permu_wo_repettn'!$AA$3:$AF$6,COUNTIF('Profile-matrices_Condorcet'!$B$2:$B3198,'Profile-matrices_Condorcet'!$B3198),MATCH(INDEX('numeric possibilities'!E$3:E$1298,VLOOKUP($B3198,'numeric possibilities'!$C$3:$G$1298,1)),'VBA code_permu_wo_repettn'!$AA$2:$AF$2))</f>
        <v>B</v>
      </c>
      <c r="E3198" t="str">
        <f>INDEX('VBA code_permu_wo_repettn'!$AH$3:$AM$6,COUNTIF('Profile-matrices_Condorcet'!$B$2:$B3198,'Profile-matrices_Condorcet'!$B3198),MATCH(INDEX('numeric possibilities'!F$3:F$1298,VLOOKUP($B3198,'numeric possibilities'!$C$3:$G$1298,1)),'VBA code_permu_wo_repettn'!$AH$2:$AM$2))</f>
        <v>C</v>
      </c>
      <c r="F3198" t="str">
        <f>INDEX('VBA code_permu_wo_repettn'!$AO$3:$AT$6,COUNTIF('Profile-matrices_Condorcet'!$B$2:$B3198,'Profile-matrices_Condorcet'!$B3198),MATCH(INDEX('numeric possibilities'!G$3:G$1298,VLOOKUP($B3198,'numeric possibilities'!$C$3:$G$1298,1)),'VBA code_permu_wo_repettn'!$AO$2:$AT$2))</f>
        <v>D</v>
      </c>
      <c r="H3198" t="s">
        <v>14</v>
      </c>
      <c r="I3198" s="3">
        <f>IF(MATCH(I$1,$C3198:$C3201,0)&lt;(MATCH(J$1,$C3198:$C3201,0)),1*a_vote,0)+IF(MATCH(I$1,$D3198:$D3201,0)&lt;MATCH(J$1,$D3198:$D3201,0),1*b_vote,0)+IF(MATCH(I$1,$E3198:$E3201,0)&lt;MATCH(J$1,$E3198:$E3201,0),1*c_vote,0)+IF(MATCH(I$1,$F3198:$F3201,0)&lt;MATCH(J$1,$F3198:$F3201,0),1*d_vote,0)</f>
        <v>0.52</v>
      </c>
      <c r="J3198" s="3">
        <f>IF(MATCH(I$1,$C3198:$C3201,0)&gt;(MATCH(J$1,$C3198:$C3201,0)),1*a_vote,0)+IF(MATCH(I$1,$D3198:$D3201,0)&gt;MATCH(J$1,$D3198:$D3201,0),1*b_vote,0)+IF(MATCH(I$1,$E3198:$E3201,0)&gt;MATCH(J$1,$E3198:$E3201,0),1*c_vote,0)+IF(MATCH(I$1,$F3198:$F3201,0)&gt;MATCH(J$1,$F3198:$F3201,0),1*d_vote,0)</f>
        <v>0.48</v>
      </c>
      <c r="K3198" s="3">
        <f>IF(MATCH($K$1,$C3198:$C3201,0)&lt;(MATCH($L$1,$C3198:$C3201,0)),1*a_vote,0)+IF(MATCH($K$1,$D3198:$D3201,0)&lt;MATCH($L$1,$D3198:$D3201,0),1*b_vote,0)+IF(MATCH($K$1,$E3198:$E3201,0)&lt;MATCH($L$1,$E3198:$E3201,0),1*c_vote,0)+IF(MATCH($K$1,$F3198:$F3201,0)&lt;MATCH($L$1,$F3198:$F3201,0),1*d_vote,0)</f>
        <v>0.53</v>
      </c>
      <c r="L3198" s="3">
        <f>IF(MATCH(K$1,$C3198:$C3201,0)&gt;(MATCH(L$1,$C3198:$C3201,0)),1*a_vote,0)+IF(MATCH(K$1,$D3198:$D3201,0)&gt;MATCH(L$1,$D3198:$D3201,0),1*b_vote,0)+IF(MATCH(K$1,$E3198:$E3201,0)&gt;MATCH(L$1,$E3198:$E3201,0),1*c_vote,0)+IF(MATCH(K$1,$F3198:$F3201,0)&gt;MATCH(L$1,$F3198:$F3201,0),1*d_vote,0)</f>
        <v>0.47</v>
      </c>
      <c r="M3198" s="3">
        <f>IF(MATCH($M$1,$C3198:$C3201,0)&lt;(MATCH($N$1,$C3198:$C3201,0)),1*a_vote,0)+IF(MATCH($M$1,$D3198:$D3201,0)&lt;MATCH($N$1,$D3198:$D3201,0),1*b_vote,0)+IF(MATCH($M$1,$E3198:$E3201,0)&lt;MATCH($N$1,$E3198:$E3201,0),1*c_vote,0)+IF(MATCH($M$1,$F3198:$F3201,0)&lt;MATCH($N$1,$F3198:$F3201,0),1*d_vote,0)</f>
        <v>0.53</v>
      </c>
      <c r="N3198" s="3">
        <f>IF(MATCH(M$1,$C3198:$C3201,0)&gt;(MATCH(N$1,$C3198:$C3201,0)),1*a_vote,0)+IF(MATCH(M$1,$D3198:$D3201,0)&gt;MATCH(N$1,$D3198:$D3201,0),1*b_vote,0)+IF(MATCH(M$1,$E3198:$E3201,0)&gt;MATCH(N$1,$E3198:$E3201,0),1*c_vote,0)+IF(MATCH(M$1,$F3198:$F3201,0)&gt;MATCH(N$1,$F3198:$F3201,0),1*d_vote,0)</f>
        <v>0.47</v>
      </c>
      <c r="O3198" s="3">
        <f>IF(MATCH($O$1,$C3198:$C3201,0)&lt;(MATCH($P$1,$C3198:$C3201,0)),1*a_vote,0)+IF(MATCH($O$1,$D3198:$D3201,0)&lt;MATCH($P$1,$D3198:$D3201,0),1*b_vote,0)+IF(MATCH($O$1,$E3198:$E3201,0)&lt;MATCH($P$1,$E3198:$E3201,0),1*c_vote,0)+IF(MATCH($O$1,$F3198:$F3201,0)&lt;MATCH($P$1,$F3198:$F3201,0),1*d_vote,0)</f>
        <v>0.75</v>
      </c>
      <c r="P3198" s="3">
        <f>IF(MATCH(O$1,$C3198:$C3201,0)&gt;(MATCH(P$1,$C3198:$C3201,0)),1*a_vote,0)+IF(MATCH(O$1,$D3198:$D3201,0)&gt;MATCH(P$1,$D3198:$D3201,0),1*b_vote,0)+IF(MATCH(O$1,$E3198:$E3201,0)&gt;MATCH(P$1,$E3198:$E3201,0),1*c_vote,0)+IF(MATCH(O$1,$F3198:$F3201,0)&gt;MATCH(P$1,$F3198:$F3201,0),1*d_vote,0)</f>
        <v>0.25</v>
      </c>
      <c r="Q3198" s="3">
        <f>IF(MATCH($Q$1,$C3198:$C3201,0)&lt;(MATCH($R$1,$C3198:$C3201,0)),1*a_vote,0)+IF(MATCH($Q$1,$D3198:$D3201,0)&lt;MATCH($R$1,$D3198:$D3201,0),1*b_vote,0)+IF(MATCH($Q$1,$E3198:$E3201,0)&lt;MATCH($R$1,$E3198:$E3201,0),1*c_vote,0)+IF(MATCH($Q$1,$F3198:$F3201,0)&lt;MATCH($R$1,$F3198:$F3201,0),1*d_vote,0)</f>
        <v>0.53</v>
      </c>
      <c r="R3198" s="3">
        <f>IF(MATCH(Q$1,$C3198:$C3201,0)&gt;(MATCH(R$1,$C3198:$C3201,0)),1*a_vote,0)+IF(MATCH(Q$1,$D3198:$D3201,0)&gt;MATCH(R$1,$D3198:$D3201,0),1*b_vote,0)+IF(MATCH(Q$1,$E3198:$E3201,0)&gt;MATCH(R$1,$E3198:$E3201,0),1*c_vote,0)+IF(MATCH(Q$1,$F3198:$F3201,0)&gt;MATCH(R$1,$F3198:$F3201,0),1*d_vote,0)</f>
        <v>0.47</v>
      </c>
      <c r="S3198" s="3">
        <f>IF(MATCH($S$1,$C3198:$C3201,0)&lt;(MATCH($T$1,$C3198:$C3201,0)),1*a_vote,0)+IF(MATCH($S$1,$D3198:$D3201,0)&lt;MATCH($T$1,$D3198:$D3201,0),1*b_vote,0)+IF(MATCH($S$1,$E3198:$E3201,0)&lt;MATCH($T$1,$E3198:$E3201,0),1*c_vote,0)+IF(MATCH($S$1,$F3198:$F3201,0)&lt;MATCH($T$1,$F3198:$F3201,0),1*d_vote,0)</f>
        <v>0.25</v>
      </c>
      <c r="T3198" s="3">
        <f>IF(MATCH(S$1,$C3198:$C3201,0)&gt;(MATCH(T$1,$C3198:$C3201,0)),1*a_vote,0)+IF(MATCH(S$1,$D3198:$D3201,0)&gt;MATCH(T$1,$D3198:$D3201,0),1*b_vote,0)+IF(MATCH(S$1,$E3198:$E3201,0)&gt;MATCH(T$1,$E3198:$E3201,0),1*c_vote,0)+IF(MATCH(S$1,$F3198:$F3201,0)&gt;MATCH(T$1,$F3198:$F3201,0),1*d_vote,0)</f>
        <v>0.75</v>
      </c>
    </row>
    <row r="3199" spans="1:20" x14ac:dyDescent="0.25">
      <c r="A3199">
        <f t="shared" si="100"/>
        <v>3198</v>
      </c>
      <c r="B3199">
        <f t="shared" si="101"/>
        <v>800</v>
      </c>
      <c r="C3199" t="str">
        <f>INDEX('VBA code_permu_wo_repettn'!$T$3:$Y$6,COUNTIF('Profile-matrices_Condorcet'!$B$2:$B3199,'Profile-matrices_Condorcet'!$B3199),MATCH(INDEX('numeric possibilities'!D$3:D$1298,VLOOKUP($B3199,'numeric possibilities'!$C$3:$G$1298,1)),'VBA code_permu_wo_repettn'!$T$2:$Y$2))</f>
        <v>B</v>
      </c>
      <c r="D3199" t="str">
        <f>INDEX('VBA code_permu_wo_repettn'!$AA$3:$AF$6,COUNTIF('Profile-matrices_Condorcet'!$B$2:$B3199,'Profile-matrices_Condorcet'!$B3199),MATCH(INDEX('numeric possibilities'!E$3:E$1298,VLOOKUP($B3199,'numeric possibilities'!$C$3:$G$1298,1)),'VBA code_permu_wo_repettn'!$AA$2:$AF$2))</f>
        <v>A</v>
      </c>
      <c r="E3199" t="str">
        <f>INDEX('VBA code_permu_wo_repettn'!$AH$3:$AM$6,COUNTIF('Profile-matrices_Condorcet'!$B$2:$B3199,'Profile-matrices_Condorcet'!$B3199),MATCH(INDEX('numeric possibilities'!F$3:F$1298,VLOOKUP($B3199,'numeric possibilities'!$C$3:$G$1298,1)),'VBA code_permu_wo_repettn'!$AH$2:$AM$2))</f>
        <v>D</v>
      </c>
      <c r="F3199" t="str">
        <f>INDEX('VBA code_permu_wo_repettn'!$AO$3:$AT$6,COUNTIF('Profile-matrices_Condorcet'!$B$2:$B3199,'Profile-matrices_Condorcet'!$B3199),MATCH(INDEX('numeric possibilities'!G$3:G$1298,VLOOKUP($B3199,'numeric possibilities'!$C$3:$G$1298,1)),'VBA code_permu_wo_repettn'!$AO$2:$AT$2))</f>
        <v>B</v>
      </c>
      <c r="H3199" t="s">
        <v>15</v>
      </c>
      <c r="I3199" t="str">
        <f>IF(I3198&gt;J3198,$I$1,IF(I3198&lt;J3198,$J$1,0))</f>
        <v>A</v>
      </c>
      <c r="K3199" t="str">
        <f>IF(K3198&gt;L3198,$K$1,IF(K3198&lt;L3198,$L$1,0))</f>
        <v>A</v>
      </c>
      <c r="M3199" t="str">
        <f>IF(M3198&gt;N3198,$M$1,IF(M3198&lt;N3198,$N$1,0))</f>
        <v>A</v>
      </c>
      <c r="O3199" t="str">
        <f>IF(O3198&gt;P3198,$O$1,IF(O3198&lt;P3198,$P$1,0))</f>
        <v>B</v>
      </c>
      <c r="Q3199" t="str">
        <f>IF(Q3198&gt;R3198,$Q$1,IF(Q3198&lt;R3198,$R$1,0))</f>
        <v>B</v>
      </c>
      <c r="S3199" t="str">
        <f>IF(S3198&gt;T3198,$S$1,IF(S3198&lt;T3198,$T$1,0))</f>
        <v>D</v>
      </c>
    </row>
    <row r="3200" spans="1:20" x14ac:dyDescent="0.25">
      <c r="A3200">
        <f t="shared" si="100"/>
        <v>3199</v>
      </c>
      <c r="B3200">
        <f t="shared" si="101"/>
        <v>800</v>
      </c>
      <c r="C3200" t="str">
        <f>INDEX('VBA code_permu_wo_repettn'!$T$3:$Y$6,COUNTIF('Profile-matrices_Condorcet'!$B$2:$B3200,'Profile-matrices_Condorcet'!$B3200),MATCH(INDEX('numeric possibilities'!D$3:D$1298,VLOOKUP($B3200,'numeric possibilities'!$C$3:$G$1298,1)),'VBA code_permu_wo_repettn'!$T$2:$Y$2))</f>
        <v>D</v>
      </c>
      <c r="D3200" t="str">
        <f>INDEX('VBA code_permu_wo_repettn'!$AA$3:$AF$6,COUNTIF('Profile-matrices_Condorcet'!$B$2:$B3200,'Profile-matrices_Condorcet'!$B3200),MATCH(INDEX('numeric possibilities'!E$3:E$1298,VLOOKUP($B3200,'numeric possibilities'!$C$3:$G$1298,1)),'VBA code_permu_wo_repettn'!$AA$2:$AF$2))</f>
        <v>D</v>
      </c>
      <c r="E3200" t="str">
        <f>INDEX('VBA code_permu_wo_repettn'!$AH$3:$AM$6,COUNTIF('Profile-matrices_Condorcet'!$B$2:$B3200,'Profile-matrices_Condorcet'!$B3200),MATCH(INDEX('numeric possibilities'!F$3:F$1298,VLOOKUP($B3200,'numeric possibilities'!$C$3:$G$1298,1)),'VBA code_permu_wo_repettn'!$AH$2:$AM$2))</f>
        <v>A</v>
      </c>
      <c r="F3200" t="str">
        <f>INDEX('VBA code_permu_wo_repettn'!$AO$3:$AT$6,COUNTIF('Profile-matrices_Condorcet'!$B$2:$B3200,'Profile-matrices_Condorcet'!$B3200),MATCH(INDEX('numeric possibilities'!G$3:G$1298,VLOOKUP($B3200,'numeric possibilities'!$C$3:$G$1298,1)),'VBA code_permu_wo_repettn'!$AO$2:$AT$2))</f>
        <v>C</v>
      </c>
      <c r="I3200" t="s">
        <v>0</v>
      </c>
      <c r="J3200" t="s">
        <v>1</v>
      </c>
      <c r="K3200" t="s">
        <v>2</v>
      </c>
      <c r="L3200" t="s">
        <v>3</v>
      </c>
    </row>
    <row r="3201" spans="1:20" x14ac:dyDescent="0.25">
      <c r="A3201">
        <f t="shared" si="100"/>
        <v>3200</v>
      </c>
      <c r="B3201">
        <f t="shared" si="101"/>
        <v>800</v>
      </c>
      <c r="C3201" t="str">
        <f>INDEX('VBA code_permu_wo_repettn'!$T$3:$Y$6,COUNTIF('Profile-matrices_Condorcet'!$B$2:$B3201,'Profile-matrices_Condorcet'!$B3201),MATCH(INDEX('numeric possibilities'!D$3:D$1298,VLOOKUP($B3201,'numeric possibilities'!$C$3:$G$1298,1)),'VBA code_permu_wo_repettn'!$T$2:$Y$2))</f>
        <v>C</v>
      </c>
      <c r="D3201" t="str">
        <f>INDEX('VBA code_permu_wo_repettn'!$AA$3:$AF$6,COUNTIF('Profile-matrices_Condorcet'!$B$2:$B3201,'Profile-matrices_Condorcet'!$B3201),MATCH(INDEX('numeric possibilities'!E$3:E$1298,VLOOKUP($B3201,'numeric possibilities'!$C$3:$G$1298,1)),'VBA code_permu_wo_repettn'!$AA$2:$AF$2))</f>
        <v>C</v>
      </c>
      <c r="E3201" t="str">
        <f>INDEX('VBA code_permu_wo_repettn'!$AH$3:$AM$6,COUNTIF('Profile-matrices_Condorcet'!$B$2:$B3201,'Profile-matrices_Condorcet'!$B3201),MATCH(INDEX('numeric possibilities'!F$3:F$1298,VLOOKUP($B3201,'numeric possibilities'!$C$3:$G$1298,1)),'VBA code_permu_wo_repettn'!$AH$2:$AM$2))</f>
        <v>B</v>
      </c>
      <c r="F3201" t="str">
        <f>INDEX('VBA code_permu_wo_repettn'!$AO$3:$AT$6,COUNTIF('Profile-matrices_Condorcet'!$B$2:$B3201,'Profile-matrices_Condorcet'!$B3201),MATCH(INDEX('numeric possibilities'!G$3:G$1298,VLOOKUP($B3201,'numeric possibilities'!$C$3:$G$1298,1)),'VBA code_permu_wo_repettn'!$AO$2:$AT$2))</f>
        <v>A</v>
      </c>
      <c r="G3201" t="str">
        <f>IF(MAX(I3201:L3201)&gt;='numeric possibilities'!$B$4/2,INDEX('Profile-matrices_Condorcet'!I3200:L3200,1,MATCH(MAX('Profile-matrices_Condorcet'!I3201:L3201),'Profile-matrices_Condorcet'!I3201:L3201,0)),"NCW")</f>
        <v>A</v>
      </c>
      <c r="H3201" t="s">
        <v>13</v>
      </c>
      <c r="I3201" s="3">
        <f>COUNTIF($I3199:$S3199,I3200)</f>
        <v>3</v>
      </c>
      <c r="J3201" s="3">
        <f>COUNTIF($I3199:$S3199,J3200)</f>
        <v>2</v>
      </c>
      <c r="K3201" s="3">
        <f>COUNTIF($I3199:$S3199,K3200)</f>
        <v>0</v>
      </c>
      <c r="L3201" s="3">
        <f>COUNTIF($I3199:$S3199,L3200)</f>
        <v>1</v>
      </c>
    </row>
    <row r="3202" spans="1:20" x14ac:dyDescent="0.25">
      <c r="A3202">
        <f t="shared" si="100"/>
        <v>3201</v>
      </c>
      <c r="B3202">
        <f t="shared" si="101"/>
        <v>801</v>
      </c>
      <c r="C3202" t="str">
        <f>INDEX('VBA code_permu_wo_repettn'!$T$3:$Y$6,COUNTIF('Profile-matrices_Condorcet'!$B$2:$B3202,'Profile-matrices_Condorcet'!$B3202),MATCH(INDEX('numeric possibilities'!D$3:D$1298,VLOOKUP($B3202,'numeric possibilities'!$C$3:$G$1298,1)),'VBA code_permu_wo_repettn'!$T$2:$Y$2))</f>
        <v>A</v>
      </c>
      <c r="D3202" t="str">
        <f>INDEX('VBA code_permu_wo_repettn'!$AA$3:$AF$6,COUNTIF('Profile-matrices_Condorcet'!$B$2:$B3202,'Profile-matrices_Condorcet'!$B3202),MATCH(INDEX('numeric possibilities'!E$3:E$1298,VLOOKUP($B3202,'numeric possibilities'!$C$3:$G$1298,1)),'VBA code_permu_wo_repettn'!$AA$2:$AF$2))</f>
        <v>B</v>
      </c>
      <c r="E3202" t="str">
        <f>INDEX('VBA code_permu_wo_repettn'!$AH$3:$AM$6,COUNTIF('Profile-matrices_Condorcet'!$B$2:$B3202,'Profile-matrices_Condorcet'!$B3202),MATCH(INDEX('numeric possibilities'!F$3:F$1298,VLOOKUP($B3202,'numeric possibilities'!$C$3:$G$1298,1)),'VBA code_permu_wo_repettn'!$AH$2:$AM$2))</f>
        <v>C</v>
      </c>
      <c r="F3202" t="str">
        <f>INDEX('VBA code_permu_wo_repettn'!$AO$3:$AT$6,COUNTIF('Profile-matrices_Condorcet'!$B$2:$B3202,'Profile-matrices_Condorcet'!$B3202),MATCH(INDEX('numeric possibilities'!G$3:G$1298,VLOOKUP($B3202,'numeric possibilities'!$C$3:$G$1298,1)),'VBA code_permu_wo_repettn'!$AO$2:$AT$2))</f>
        <v>D</v>
      </c>
      <c r="H3202" t="s">
        <v>14</v>
      </c>
      <c r="I3202" s="3">
        <f>IF(MATCH(I$1,$C3202:$C3205,0)&lt;(MATCH(J$1,$C3202:$C3205,0)),1*a_vote,0)+IF(MATCH(I$1,$D3202:$D3205,0)&lt;MATCH(J$1,$D3202:$D3205,0),1*b_vote,0)+IF(MATCH(I$1,$E3202:$E3205,0)&lt;MATCH(J$1,$E3202:$E3205,0),1*c_vote,0)+IF(MATCH(I$1,$F3202:$F3205,0)&lt;MATCH(J$1,$F3202:$F3205,0),1*d_vote,0)</f>
        <v>0.52</v>
      </c>
      <c r="J3202" s="3">
        <f>IF(MATCH(I$1,$C3202:$C3205,0)&gt;(MATCH(J$1,$C3202:$C3205,0)),1*a_vote,0)+IF(MATCH(I$1,$D3202:$D3205,0)&gt;MATCH(J$1,$D3202:$D3205,0),1*b_vote,0)+IF(MATCH(I$1,$E3202:$E3205,0)&gt;MATCH(J$1,$E3202:$E3205,0),1*c_vote,0)+IF(MATCH(I$1,$F3202:$F3205,0)&gt;MATCH(J$1,$F3202:$F3205,0),1*d_vote,0)</f>
        <v>0.48</v>
      </c>
      <c r="K3202" s="3">
        <f>IF(MATCH($K$1,$C3202:$C3205,0)&lt;(MATCH($L$1,$C3202:$C3205,0)),1*a_vote,0)+IF(MATCH($K$1,$D3202:$D3205,0)&lt;MATCH($L$1,$D3202:$D3205,0),1*b_vote,0)+IF(MATCH($K$1,$E3202:$E3205,0)&lt;MATCH($L$1,$E3202:$E3205,0),1*c_vote,0)+IF(MATCH($K$1,$F3202:$F3205,0)&lt;MATCH($L$1,$F3202:$F3205,0),1*d_vote,0)</f>
        <v>0.53</v>
      </c>
      <c r="L3202" s="3">
        <f>IF(MATCH(K$1,$C3202:$C3205,0)&gt;(MATCH(L$1,$C3202:$C3205,0)),1*a_vote,0)+IF(MATCH(K$1,$D3202:$D3205,0)&gt;MATCH(L$1,$D3202:$D3205,0),1*b_vote,0)+IF(MATCH(K$1,$E3202:$E3205,0)&gt;MATCH(L$1,$E3202:$E3205,0),1*c_vote,0)+IF(MATCH(K$1,$F3202:$F3205,0)&gt;MATCH(L$1,$F3202:$F3205,0),1*d_vote,0)</f>
        <v>0.47</v>
      </c>
      <c r="M3202" s="3">
        <f>IF(MATCH($M$1,$C3202:$C3205,0)&lt;(MATCH($N$1,$C3202:$C3205,0)),1*a_vote,0)+IF(MATCH($M$1,$D3202:$D3205,0)&lt;MATCH($N$1,$D3202:$D3205,0),1*b_vote,0)+IF(MATCH($M$1,$E3202:$E3205,0)&lt;MATCH($N$1,$E3202:$E3205,0),1*c_vote,0)+IF(MATCH($M$1,$F3202:$F3205,0)&lt;MATCH($N$1,$F3202:$F3205,0),1*d_vote,0)</f>
        <v>0.53</v>
      </c>
      <c r="N3202" s="3">
        <f>IF(MATCH(M$1,$C3202:$C3205,0)&gt;(MATCH(N$1,$C3202:$C3205,0)),1*a_vote,0)+IF(MATCH(M$1,$D3202:$D3205,0)&gt;MATCH(N$1,$D3202:$D3205,0),1*b_vote,0)+IF(MATCH(M$1,$E3202:$E3205,0)&gt;MATCH(N$1,$E3202:$E3205,0),1*c_vote,0)+IF(MATCH(M$1,$F3202:$F3205,0)&gt;MATCH(N$1,$F3202:$F3205,0),1*d_vote,0)</f>
        <v>0.47</v>
      </c>
      <c r="O3202" s="3">
        <f>IF(MATCH($O$1,$C3202:$C3205,0)&lt;(MATCH($P$1,$C3202:$C3205,0)),1*a_vote,0)+IF(MATCH($O$1,$D3202:$D3205,0)&lt;MATCH($P$1,$D3202:$D3205,0),1*b_vote,0)+IF(MATCH($O$1,$E3202:$E3205,0)&lt;MATCH($P$1,$E3202:$E3205,0),1*c_vote,0)+IF(MATCH($O$1,$F3202:$F3205,0)&lt;MATCH($P$1,$F3202:$F3205,0),1*d_vote,0)</f>
        <v>0.48</v>
      </c>
      <c r="P3202" s="3">
        <f>IF(MATCH(O$1,$C3202:$C3205,0)&gt;(MATCH(P$1,$C3202:$C3205,0)),1*a_vote,0)+IF(MATCH(O$1,$D3202:$D3205,0)&gt;MATCH(P$1,$D3202:$D3205,0),1*b_vote,0)+IF(MATCH(O$1,$E3202:$E3205,0)&gt;MATCH(P$1,$E3202:$E3205,0),1*c_vote,0)+IF(MATCH(O$1,$F3202:$F3205,0)&gt;MATCH(P$1,$F3202:$F3205,0),1*d_vote,0)</f>
        <v>0.52</v>
      </c>
      <c r="Q3202" s="3">
        <f>IF(MATCH($Q$1,$C3202:$C3205,0)&lt;(MATCH($R$1,$C3202:$C3205,0)),1*a_vote,0)+IF(MATCH($Q$1,$D3202:$D3205,0)&lt;MATCH($R$1,$D3202:$D3205,0),1*b_vote,0)+IF(MATCH($Q$1,$E3202:$E3205,0)&lt;MATCH($R$1,$E3202:$E3205,0),1*c_vote,0)+IF(MATCH($Q$1,$F3202:$F3205,0)&lt;MATCH($R$1,$F3202:$F3205,0),1*d_vote,0)</f>
        <v>0.53</v>
      </c>
      <c r="R3202" s="3">
        <f>IF(MATCH(Q$1,$C3202:$C3205,0)&gt;(MATCH(R$1,$C3202:$C3205,0)),1*a_vote,0)+IF(MATCH(Q$1,$D3202:$D3205,0)&gt;MATCH(R$1,$D3202:$D3205,0),1*b_vote,0)+IF(MATCH(Q$1,$E3202:$E3205,0)&gt;MATCH(R$1,$E3202:$E3205,0),1*c_vote,0)+IF(MATCH(Q$1,$F3202:$F3205,0)&gt;MATCH(R$1,$F3202:$F3205,0),1*d_vote,0)</f>
        <v>0.47</v>
      </c>
      <c r="S3202" s="3">
        <f>IF(MATCH($S$1,$C3202:$C3205,0)&lt;(MATCH($T$1,$C3202:$C3205,0)),1*a_vote,0)+IF(MATCH($S$1,$D3202:$D3205,0)&lt;MATCH($T$1,$D3202:$D3205,0),1*b_vote,0)+IF(MATCH($S$1,$E3202:$E3205,0)&lt;MATCH($T$1,$E3202:$E3205,0),1*c_vote,0)+IF(MATCH($S$1,$F3202:$F3205,0)&lt;MATCH($T$1,$F3202:$F3205,0),1*d_vote,0)</f>
        <v>0.52</v>
      </c>
      <c r="T3202" s="3">
        <f>IF(MATCH(S$1,$C3202:$C3205,0)&gt;(MATCH(T$1,$C3202:$C3205,0)),1*a_vote,0)+IF(MATCH(S$1,$D3202:$D3205,0)&gt;MATCH(T$1,$D3202:$D3205,0),1*b_vote,0)+IF(MATCH(S$1,$E3202:$E3205,0)&gt;MATCH(T$1,$E3202:$E3205,0),1*c_vote,0)+IF(MATCH(S$1,$F3202:$F3205,0)&gt;MATCH(T$1,$F3202:$F3205,0),1*d_vote,0)</f>
        <v>0.48</v>
      </c>
    </row>
    <row r="3203" spans="1:20" x14ac:dyDescent="0.25">
      <c r="A3203">
        <f t="shared" si="100"/>
        <v>3202</v>
      </c>
      <c r="B3203">
        <f t="shared" si="101"/>
        <v>801</v>
      </c>
      <c r="C3203" t="str">
        <f>INDEX('VBA code_permu_wo_repettn'!$T$3:$Y$6,COUNTIF('Profile-matrices_Condorcet'!$B$2:$B3203,'Profile-matrices_Condorcet'!$B3203),MATCH(INDEX('numeric possibilities'!D$3:D$1298,VLOOKUP($B3203,'numeric possibilities'!$C$3:$G$1298,1)),'VBA code_permu_wo_repettn'!$T$2:$Y$2))</f>
        <v>C</v>
      </c>
      <c r="D3203" t="str">
        <f>INDEX('VBA code_permu_wo_repettn'!$AA$3:$AF$6,COUNTIF('Profile-matrices_Condorcet'!$B$2:$B3203,'Profile-matrices_Condorcet'!$B3203),MATCH(INDEX('numeric possibilities'!E$3:E$1298,VLOOKUP($B3203,'numeric possibilities'!$C$3:$G$1298,1)),'VBA code_permu_wo_repettn'!$AA$2:$AF$2))</f>
        <v>A</v>
      </c>
      <c r="E3203" t="str">
        <f>INDEX('VBA code_permu_wo_repettn'!$AH$3:$AM$6,COUNTIF('Profile-matrices_Condorcet'!$B$2:$B3203,'Profile-matrices_Condorcet'!$B3203),MATCH(INDEX('numeric possibilities'!F$3:F$1298,VLOOKUP($B3203,'numeric possibilities'!$C$3:$G$1298,1)),'VBA code_permu_wo_repettn'!$AH$2:$AM$2))</f>
        <v>D</v>
      </c>
      <c r="F3203" t="str">
        <f>INDEX('VBA code_permu_wo_repettn'!$AO$3:$AT$6,COUNTIF('Profile-matrices_Condorcet'!$B$2:$B3203,'Profile-matrices_Condorcet'!$B3203),MATCH(INDEX('numeric possibilities'!G$3:G$1298,VLOOKUP($B3203,'numeric possibilities'!$C$3:$G$1298,1)),'VBA code_permu_wo_repettn'!$AO$2:$AT$2))</f>
        <v>B</v>
      </c>
      <c r="H3203" t="s">
        <v>15</v>
      </c>
      <c r="I3203" t="str">
        <f>IF(I3202&gt;J3202,$I$1,IF(I3202&lt;J3202,$J$1,0))</f>
        <v>A</v>
      </c>
      <c r="K3203" t="str">
        <f>IF(K3202&gt;L3202,$K$1,IF(K3202&lt;L3202,$L$1,0))</f>
        <v>A</v>
      </c>
      <c r="M3203" t="str">
        <f>IF(M3202&gt;N3202,$M$1,IF(M3202&lt;N3202,$N$1,0))</f>
        <v>A</v>
      </c>
      <c r="O3203" t="str">
        <f>IF(O3202&gt;P3202,$O$1,IF(O3202&lt;P3202,$P$1,0))</f>
        <v>C</v>
      </c>
      <c r="Q3203" t="str">
        <f>IF(Q3202&gt;R3202,$Q$1,IF(Q3202&lt;R3202,$R$1,0))</f>
        <v>B</v>
      </c>
      <c r="S3203" t="str">
        <f>IF(S3202&gt;T3202,$S$1,IF(S3202&lt;T3202,$T$1,0))</f>
        <v>C</v>
      </c>
    </row>
    <row r="3204" spans="1:20" x14ac:dyDescent="0.25">
      <c r="A3204">
        <f t="shared" si="100"/>
        <v>3203</v>
      </c>
      <c r="B3204">
        <f t="shared" si="101"/>
        <v>801</v>
      </c>
      <c r="C3204" t="str">
        <f>INDEX('VBA code_permu_wo_repettn'!$T$3:$Y$6,COUNTIF('Profile-matrices_Condorcet'!$B$2:$B3204,'Profile-matrices_Condorcet'!$B3204),MATCH(INDEX('numeric possibilities'!D$3:D$1298,VLOOKUP($B3204,'numeric possibilities'!$C$3:$G$1298,1)),'VBA code_permu_wo_repettn'!$T$2:$Y$2))</f>
        <v>B</v>
      </c>
      <c r="D3204" t="str">
        <f>INDEX('VBA code_permu_wo_repettn'!$AA$3:$AF$6,COUNTIF('Profile-matrices_Condorcet'!$B$2:$B3204,'Profile-matrices_Condorcet'!$B3204),MATCH(INDEX('numeric possibilities'!E$3:E$1298,VLOOKUP($B3204,'numeric possibilities'!$C$3:$G$1298,1)),'VBA code_permu_wo_repettn'!$AA$2:$AF$2))</f>
        <v>D</v>
      </c>
      <c r="E3204" t="str">
        <f>INDEX('VBA code_permu_wo_repettn'!$AH$3:$AM$6,COUNTIF('Profile-matrices_Condorcet'!$B$2:$B3204,'Profile-matrices_Condorcet'!$B3204),MATCH(INDEX('numeric possibilities'!F$3:F$1298,VLOOKUP($B3204,'numeric possibilities'!$C$3:$G$1298,1)),'VBA code_permu_wo_repettn'!$AH$2:$AM$2))</f>
        <v>A</v>
      </c>
      <c r="F3204" t="str">
        <f>INDEX('VBA code_permu_wo_repettn'!$AO$3:$AT$6,COUNTIF('Profile-matrices_Condorcet'!$B$2:$B3204,'Profile-matrices_Condorcet'!$B3204),MATCH(INDEX('numeric possibilities'!G$3:G$1298,VLOOKUP($B3204,'numeric possibilities'!$C$3:$G$1298,1)),'VBA code_permu_wo_repettn'!$AO$2:$AT$2))</f>
        <v>C</v>
      </c>
      <c r="I3204" t="s">
        <v>0</v>
      </c>
      <c r="J3204" t="s">
        <v>1</v>
      </c>
      <c r="K3204" t="s">
        <v>2</v>
      </c>
      <c r="L3204" t="s">
        <v>3</v>
      </c>
    </row>
    <row r="3205" spans="1:20" x14ac:dyDescent="0.25">
      <c r="A3205">
        <f t="shared" si="100"/>
        <v>3204</v>
      </c>
      <c r="B3205">
        <f t="shared" si="101"/>
        <v>801</v>
      </c>
      <c r="C3205" t="str">
        <f>INDEX('VBA code_permu_wo_repettn'!$T$3:$Y$6,COUNTIF('Profile-matrices_Condorcet'!$B$2:$B3205,'Profile-matrices_Condorcet'!$B3205),MATCH(INDEX('numeric possibilities'!D$3:D$1298,VLOOKUP($B3205,'numeric possibilities'!$C$3:$G$1298,1)),'VBA code_permu_wo_repettn'!$T$2:$Y$2))</f>
        <v>D</v>
      </c>
      <c r="D3205" t="str">
        <f>INDEX('VBA code_permu_wo_repettn'!$AA$3:$AF$6,COUNTIF('Profile-matrices_Condorcet'!$B$2:$B3205,'Profile-matrices_Condorcet'!$B3205),MATCH(INDEX('numeric possibilities'!E$3:E$1298,VLOOKUP($B3205,'numeric possibilities'!$C$3:$G$1298,1)),'VBA code_permu_wo_repettn'!$AA$2:$AF$2))</f>
        <v>C</v>
      </c>
      <c r="E3205" t="str">
        <f>INDEX('VBA code_permu_wo_repettn'!$AH$3:$AM$6,COUNTIF('Profile-matrices_Condorcet'!$B$2:$B3205,'Profile-matrices_Condorcet'!$B3205),MATCH(INDEX('numeric possibilities'!F$3:F$1298,VLOOKUP($B3205,'numeric possibilities'!$C$3:$G$1298,1)),'VBA code_permu_wo_repettn'!$AH$2:$AM$2))</f>
        <v>B</v>
      </c>
      <c r="F3205" t="str">
        <f>INDEX('VBA code_permu_wo_repettn'!$AO$3:$AT$6,COUNTIF('Profile-matrices_Condorcet'!$B$2:$B3205,'Profile-matrices_Condorcet'!$B3205),MATCH(INDEX('numeric possibilities'!G$3:G$1298,VLOOKUP($B3205,'numeric possibilities'!$C$3:$G$1298,1)),'VBA code_permu_wo_repettn'!$AO$2:$AT$2))</f>
        <v>A</v>
      </c>
      <c r="G3205" t="str">
        <f>IF(MAX(I3205:L3205)&gt;='numeric possibilities'!$B$4/2,INDEX('Profile-matrices_Condorcet'!I3204:L3204,1,MATCH(MAX('Profile-matrices_Condorcet'!I3205:L3205),'Profile-matrices_Condorcet'!I3205:L3205,0)),"NCW")</f>
        <v>A</v>
      </c>
      <c r="H3205" t="s">
        <v>13</v>
      </c>
      <c r="I3205" s="3">
        <f>COUNTIF($I3203:$S3203,I3204)</f>
        <v>3</v>
      </c>
      <c r="J3205" s="3">
        <f>COUNTIF($I3203:$S3203,J3204)</f>
        <v>1</v>
      </c>
      <c r="K3205" s="3">
        <f>COUNTIF($I3203:$S3203,K3204)</f>
        <v>2</v>
      </c>
      <c r="L3205" s="3">
        <f>COUNTIF($I3203:$S3203,L3204)</f>
        <v>0</v>
      </c>
    </row>
    <row r="3206" spans="1:20" x14ac:dyDescent="0.25">
      <c r="A3206">
        <f t="shared" si="100"/>
        <v>3205</v>
      </c>
      <c r="B3206">
        <f t="shared" si="101"/>
        <v>802</v>
      </c>
      <c r="C3206" t="str">
        <f>INDEX('VBA code_permu_wo_repettn'!$T$3:$Y$6,COUNTIF('Profile-matrices_Condorcet'!$B$2:$B3206,'Profile-matrices_Condorcet'!$B3206),MATCH(INDEX('numeric possibilities'!D$3:D$1298,VLOOKUP($B3206,'numeric possibilities'!$C$3:$G$1298,1)),'VBA code_permu_wo_repettn'!$T$2:$Y$2))</f>
        <v>A</v>
      </c>
      <c r="D3206" t="str">
        <f>INDEX('VBA code_permu_wo_repettn'!$AA$3:$AF$6,COUNTIF('Profile-matrices_Condorcet'!$B$2:$B3206,'Profile-matrices_Condorcet'!$B3206),MATCH(INDEX('numeric possibilities'!E$3:E$1298,VLOOKUP($B3206,'numeric possibilities'!$C$3:$G$1298,1)),'VBA code_permu_wo_repettn'!$AA$2:$AF$2))</f>
        <v>B</v>
      </c>
      <c r="E3206" t="str">
        <f>INDEX('VBA code_permu_wo_repettn'!$AH$3:$AM$6,COUNTIF('Profile-matrices_Condorcet'!$B$2:$B3206,'Profile-matrices_Condorcet'!$B3206),MATCH(INDEX('numeric possibilities'!F$3:F$1298,VLOOKUP($B3206,'numeric possibilities'!$C$3:$G$1298,1)),'VBA code_permu_wo_repettn'!$AH$2:$AM$2))</f>
        <v>C</v>
      </c>
      <c r="F3206" t="str">
        <f>INDEX('VBA code_permu_wo_repettn'!$AO$3:$AT$6,COUNTIF('Profile-matrices_Condorcet'!$B$2:$B3206,'Profile-matrices_Condorcet'!$B3206),MATCH(INDEX('numeric possibilities'!G$3:G$1298,VLOOKUP($B3206,'numeric possibilities'!$C$3:$G$1298,1)),'VBA code_permu_wo_repettn'!$AO$2:$AT$2))</f>
        <v>D</v>
      </c>
      <c r="H3206" t="s">
        <v>14</v>
      </c>
      <c r="I3206" s="3">
        <f>IF(MATCH(I$1,$C3206:$C3209,0)&lt;(MATCH(J$1,$C3206:$C3209,0)),1*a_vote,0)+IF(MATCH(I$1,$D3206:$D3209,0)&lt;MATCH(J$1,$D3206:$D3209,0),1*b_vote,0)+IF(MATCH(I$1,$E3206:$E3209,0)&lt;MATCH(J$1,$E3206:$E3209,0),1*c_vote,0)+IF(MATCH(I$1,$F3206:$F3209,0)&lt;MATCH(J$1,$F3206:$F3209,0),1*d_vote,0)</f>
        <v>0.52</v>
      </c>
      <c r="J3206" s="3">
        <f>IF(MATCH(I$1,$C3206:$C3209,0)&gt;(MATCH(J$1,$C3206:$C3209,0)),1*a_vote,0)+IF(MATCH(I$1,$D3206:$D3209,0)&gt;MATCH(J$1,$D3206:$D3209,0),1*b_vote,0)+IF(MATCH(I$1,$E3206:$E3209,0)&gt;MATCH(J$1,$E3206:$E3209,0),1*c_vote,0)+IF(MATCH(I$1,$F3206:$F3209,0)&gt;MATCH(J$1,$F3206:$F3209,0),1*d_vote,0)</f>
        <v>0.48</v>
      </c>
      <c r="K3206" s="3">
        <f>IF(MATCH($K$1,$C3206:$C3209,0)&lt;(MATCH($L$1,$C3206:$C3209,0)),1*a_vote,0)+IF(MATCH($K$1,$D3206:$D3209,0)&lt;MATCH($L$1,$D3206:$D3209,0),1*b_vote,0)+IF(MATCH($K$1,$E3206:$E3209,0)&lt;MATCH($L$1,$E3206:$E3209,0),1*c_vote,0)+IF(MATCH($K$1,$F3206:$F3209,0)&lt;MATCH($L$1,$F3206:$F3209,0),1*d_vote,0)</f>
        <v>0.53</v>
      </c>
      <c r="L3206" s="3">
        <f>IF(MATCH(K$1,$C3206:$C3209,0)&gt;(MATCH(L$1,$C3206:$C3209,0)),1*a_vote,0)+IF(MATCH(K$1,$D3206:$D3209,0)&gt;MATCH(L$1,$D3206:$D3209,0),1*b_vote,0)+IF(MATCH(K$1,$E3206:$E3209,0)&gt;MATCH(L$1,$E3206:$E3209,0),1*c_vote,0)+IF(MATCH(K$1,$F3206:$F3209,0)&gt;MATCH(L$1,$F3206:$F3209,0),1*d_vote,0)</f>
        <v>0.47</v>
      </c>
      <c r="M3206" s="3">
        <f>IF(MATCH($M$1,$C3206:$C3209,0)&lt;(MATCH($N$1,$C3206:$C3209,0)),1*a_vote,0)+IF(MATCH($M$1,$D3206:$D3209,0)&lt;MATCH($N$1,$D3206:$D3209,0),1*b_vote,0)+IF(MATCH($M$1,$E3206:$E3209,0)&lt;MATCH($N$1,$E3206:$E3209,0),1*c_vote,0)+IF(MATCH($M$1,$F3206:$F3209,0)&lt;MATCH($N$1,$F3206:$F3209,0),1*d_vote,0)</f>
        <v>0.53</v>
      </c>
      <c r="N3206" s="3">
        <f>IF(MATCH(M$1,$C3206:$C3209,0)&gt;(MATCH(N$1,$C3206:$C3209,0)),1*a_vote,0)+IF(MATCH(M$1,$D3206:$D3209,0)&gt;MATCH(N$1,$D3206:$D3209,0),1*b_vote,0)+IF(MATCH(M$1,$E3206:$E3209,0)&gt;MATCH(N$1,$E3206:$E3209,0),1*c_vote,0)+IF(MATCH(M$1,$F3206:$F3209,0)&gt;MATCH(N$1,$F3206:$F3209,0),1*d_vote,0)</f>
        <v>0.47</v>
      </c>
      <c r="O3206" s="3">
        <f>IF(MATCH($O$1,$C3206:$C3209,0)&lt;(MATCH($P$1,$C3206:$C3209,0)),1*a_vote,0)+IF(MATCH($O$1,$D3206:$D3209,0)&lt;MATCH($P$1,$D3206:$D3209,0),1*b_vote,0)+IF(MATCH($O$1,$E3206:$E3209,0)&lt;MATCH($P$1,$E3206:$E3209,0),1*c_vote,0)+IF(MATCH($O$1,$F3206:$F3209,0)&lt;MATCH($P$1,$F3206:$F3209,0),1*d_vote,0)</f>
        <v>0.48</v>
      </c>
      <c r="P3206" s="3">
        <f>IF(MATCH(O$1,$C3206:$C3209,0)&gt;(MATCH(P$1,$C3206:$C3209,0)),1*a_vote,0)+IF(MATCH(O$1,$D3206:$D3209,0)&gt;MATCH(P$1,$D3206:$D3209,0),1*b_vote,0)+IF(MATCH(O$1,$E3206:$E3209,0)&gt;MATCH(P$1,$E3206:$E3209,0),1*c_vote,0)+IF(MATCH(O$1,$F3206:$F3209,0)&gt;MATCH(P$1,$F3206:$F3209,0),1*d_vote,0)</f>
        <v>0.52</v>
      </c>
      <c r="Q3206" s="3">
        <f>IF(MATCH($Q$1,$C3206:$C3209,0)&lt;(MATCH($R$1,$C3206:$C3209,0)),1*a_vote,0)+IF(MATCH($Q$1,$D3206:$D3209,0)&lt;MATCH($R$1,$D3206:$D3209,0),1*b_vote,0)+IF(MATCH($Q$1,$E3206:$E3209,0)&lt;MATCH($R$1,$E3206:$E3209,0),1*c_vote,0)+IF(MATCH($Q$1,$F3206:$F3209,0)&lt;MATCH($R$1,$F3206:$F3209,0),1*d_vote,0)</f>
        <v>0.26</v>
      </c>
      <c r="R3206" s="3">
        <f>IF(MATCH(Q$1,$C3206:$C3209,0)&gt;(MATCH(R$1,$C3206:$C3209,0)),1*a_vote,0)+IF(MATCH(Q$1,$D3206:$D3209,0)&gt;MATCH(R$1,$D3206:$D3209,0),1*b_vote,0)+IF(MATCH(Q$1,$E3206:$E3209,0)&gt;MATCH(R$1,$E3206:$E3209,0),1*c_vote,0)+IF(MATCH(Q$1,$F3206:$F3209,0)&gt;MATCH(R$1,$F3206:$F3209,0),1*d_vote,0)</f>
        <v>0.74</v>
      </c>
      <c r="S3206" s="3">
        <f>IF(MATCH($S$1,$C3206:$C3209,0)&lt;(MATCH($T$1,$C3206:$C3209,0)),1*a_vote,0)+IF(MATCH($S$1,$D3206:$D3209,0)&lt;MATCH($T$1,$D3206:$D3209,0),1*b_vote,0)+IF(MATCH($S$1,$E3206:$E3209,0)&lt;MATCH($T$1,$E3206:$E3209,0),1*c_vote,0)+IF(MATCH($S$1,$F3206:$F3209,0)&lt;MATCH($T$1,$F3206:$F3209,0),1*d_vote,0)</f>
        <v>0.52</v>
      </c>
      <c r="T3206" s="3">
        <f>IF(MATCH(S$1,$C3206:$C3209,0)&gt;(MATCH(T$1,$C3206:$C3209,0)),1*a_vote,0)+IF(MATCH(S$1,$D3206:$D3209,0)&gt;MATCH(T$1,$D3206:$D3209,0),1*b_vote,0)+IF(MATCH(S$1,$E3206:$E3209,0)&gt;MATCH(T$1,$E3206:$E3209,0),1*c_vote,0)+IF(MATCH(S$1,$F3206:$F3209,0)&gt;MATCH(T$1,$F3206:$F3209,0),1*d_vote,0)</f>
        <v>0.48</v>
      </c>
    </row>
    <row r="3207" spans="1:20" x14ac:dyDescent="0.25">
      <c r="A3207">
        <f t="shared" si="100"/>
        <v>3206</v>
      </c>
      <c r="B3207">
        <f t="shared" si="101"/>
        <v>802</v>
      </c>
      <c r="C3207" t="str">
        <f>INDEX('VBA code_permu_wo_repettn'!$T$3:$Y$6,COUNTIF('Profile-matrices_Condorcet'!$B$2:$B3207,'Profile-matrices_Condorcet'!$B3207),MATCH(INDEX('numeric possibilities'!D$3:D$1298,VLOOKUP($B3207,'numeric possibilities'!$C$3:$G$1298,1)),'VBA code_permu_wo_repettn'!$T$2:$Y$2))</f>
        <v>C</v>
      </c>
      <c r="D3207" t="str">
        <f>INDEX('VBA code_permu_wo_repettn'!$AA$3:$AF$6,COUNTIF('Profile-matrices_Condorcet'!$B$2:$B3207,'Profile-matrices_Condorcet'!$B3207),MATCH(INDEX('numeric possibilities'!E$3:E$1298,VLOOKUP($B3207,'numeric possibilities'!$C$3:$G$1298,1)),'VBA code_permu_wo_repettn'!$AA$2:$AF$2))</f>
        <v>A</v>
      </c>
      <c r="E3207" t="str">
        <f>INDEX('VBA code_permu_wo_repettn'!$AH$3:$AM$6,COUNTIF('Profile-matrices_Condorcet'!$B$2:$B3207,'Profile-matrices_Condorcet'!$B3207),MATCH(INDEX('numeric possibilities'!F$3:F$1298,VLOOKUP($B3207,'numeric possibilities'!$C$3:$G$1298,1)),'VBA code_permu_wo_repettn'!$AH$2:$AM$2))</f>
        <v>D</v>
      </c>
      <c r="F3207" t="str">
        <f>INDEX('VBA code_permu_wo_repettn'!$AO$3:$AT$6,COUNTIF('Profile-matrices_Condorcet'!$B$2:$B3207,'Profile-matrices_Condorcet'!$B3207),MATCH(INDEX('numeric possibilities'!G$3:G$1298,VLOOKUP($B3207,'numeric possibilities'!$C$3:$G$1298,1)),'VBA code_permu_wo_repettn'!$AO$2:$AT$2))</f>
        <v>B</v>
      </c>
      <c r="H3207" t="s">
        <v>15</v>
      </c>
      <c r="I3207" t="str">
        <f>IF(I3206&gt;J3206,$I$1,IF(I3206&lt;J3206,$J$1,0))</f>
        <v>A</v>
      </c>
      <c r="K3207" t="str">
        <f>IF(K3206&gt;L3206,$K$1,IF(K3206&lt;L3206,$L$1,0))</f>
        <v>A</v>
      </c>
      <c r="M3207" t="str">
        <f>IF(M3206&gt;N3206,$M$1,IF(M3206&lt;N3206,$N$1,0))</f>
        <v>A</v>
      </c>
      <c r="O3207" t="str">
        <f>IF(O3206&gt;P3206,$O$1,IF(O3206&lt;P3206,$P$1,0))</f>
        <v>C</v>
      </c>
      <c r="Q3207" t="str">
        <f>IF(Q3206&gt;R3206,$Q$1,IF(Q3206&lt;R3206,$R$1,0))</f>
        <v>D</v>
      </c>
      <c r="S3207" t="str">
        <f>IF(S3206&gt;T3206,$S$1,IF(S3206&lt;T3206,$T$1,0))</f>
        <v>C</v>
      </c>
    </row>
    <row r="3208" spans="1:20" x14ac:dyDescent="0.25">
      <c r="A3208">
        <f t="shared" si="100"/>
        <v>3207</v>
      </c>
      <c r="B3208">
        <f t="shared" si="101"/>
        <v>802</v>
      </c>
      <c r="C3208" t="str">
        <f>INDEX('VBA code_permu_wo_repettn'!$T$3:$Y$6,COUNTIF('Profile-matrices_Condorcet'!$B$2:$B3208,'Profile-matrices_Condorcet'!$B3208),MATCH(INDEX('numeric possibilities'!D$3:D$1298,VLOOKUP($B3208,'numeric possibilities'!$C$3:$G$1298,1)),'VBA code_permu_wo_repettn'!$T$2:$Y$2))</f>
        <v>D</v>
      </c>
      <c r="D3208" t="str">
        <f>INDEX('VBA code_permu_wo_repettn'!$AA$3:$AF$6,COUNTIF('Profile-matrices_Condorcet'!$B$2:$B3208,'Profile-matrices_Condorcet'!$B3208),MATCH(INDEX('numeric possibilities'!E$3:E$1298,VLOOKUP($B3208,'numeric possibilities'!$C$3:$G$1298,1)),'VBA code_permu_wo_repettn'!$AA$2:$AF$2))</f>
        <v>D</v>
      </c>
      <c r="E3208" t="str">
        <f>INDEX('VBA code_permu_wo_repettn'!$AH$3:$AM$6,COUNTIF('Profile-matrices_Condorcet'!$B$2:$B3208,'Profile-matrices_Condorcet'!$B3208),MATCH(INDEX('numeric possibilities'!F$3:F$1298,VLOOKUP($B3208,'numeric possibilities'!$C$3:$G$1298,1)),'VBA code_permu_wo_repettn'!$AH$2:$AM$2))</f>
        <v>A</v>
      </c>
      <c r="F3208" t="str">
        <f>INDEX('VBA code_permu_wo_repettn'!$AO$3:$AT$6,COUNTIF('Profile-matrices_Condorcet'!$B$2:$B3208,'Profile-matrices_Condorcet'!$B3208),MATCH(INDEX('numeric possibilities'!G$3:G$1298,VLOOKUP($B3208,'numeric possibilities'!$C$3:$G$1298,1)),'VBA code_permu_wo_repettn'!$AO$2:$AT$2))</f>
        <v>C</v>
      </c>
      <c r="I3208" t="s">
        <v>0</v>
      </c>
      <c r="J3208" t="s">
        <v>1</v>
      </c>
      <c r="K3208" t="s">
        <v>2</v>
      </c>
      <c r="L3208" t="s">
        <v>3</v>
      </c>
    </row>
    <row r="3209" spans="1:20" x14ac:dyDescent="0.25">
      <c r="A3209">
        <f t="shared" si="100"/>
        <v>3208</v>
      </c>
      <c r="B3209">
        <f t="shared" si="101"/>
        <v>802</v>
      </c>
      <c r="C3209" t="str">
        <f>INDEX('VBA code_permu_wo_repettn'!$T$3:$Y$6,COUNTIF('Profile-matrices_Condorcet'!$B$2:$B3209,'Profile-matrices_Condorcet'!$B3209),MATCH(INDEX('numeric possibilities'!D$3:D$1298,VLOOKUP($B3209,'numeric possibilities'!$C$3:$G$1298,1)),'VBA code_permu_wo_repettn'!$T$2:$Y$2))</f>
        <v>B</v>
      </c>
      <c r="D3209" t="str">
        <f>INDEX('VBA code_permu_wo_repettn'!$AA$3:$AF$6,COUNTIF('Profile-matrices_Condorcet'!$B$2:$B3209,'Profile-matrices_Condorcet'!$B3209),MATCH(INDEX('numeric possibilities'!E$3:E$1298,VLOOKUP($B3209,'numeric possibilities'!$C$3:$G$1298,1)),'VBA code_permu_wo_repettn'!$AA$2:$AF$2))</f>
        <v>C</v>
      </c>
      <c r="E3209" t="str">
        <f>INDEX('VBA code_permu_wo_repettn'!$AH$3:$AM$6,COUNTIF('Profile-matrices_Condorcet'!$B$2:$B3209,'Profile-matrices_Condorcet'!$B3209),MATCH(INDEX('numeric possibilities'!F$3:F$1298,VLOOKUP($B3209,'numeric possibilities'!$C$3:$G$1298,1)),'VBA code_permu_wo_repettn'!$AH$2:$AM$2))</f>
        <v>B</v>
      </c>
      <c r="F3209" t="str">
        <f>INDEX('VBA code_permu_wo_repettn'!$AO$3:$AT$6,COUNTIF('Profile-matrices_Condorcet'!$B$2:$B3209,'Profile-matrices_Condorcet'!$B3209),MATCH(INDEX('numeric possibilities'!G$3:G$1298,VLOOKUP($B3209,'numeric possibilities'!$C$3:$G$1298,1)),'VBA code_permu_wo_repettn'!$AO$2:$AT$2))</f>
        <v>A</v>
      </c>
      <c r="G3209" t="str">
        <f>IF(MAX(I3209:L3209)&gt;='numeric possibilities'!$B$4/2,INDEX('Profile-matrices_Condorcet'!I3208:L3208,1,MATCH(MAX('Profile-matrices_Condorcet'!I3209:L3209),'Profile-matrices_Condorcet'!I3209:L3209,0)),"NCW")</f>
        <v>A</v>
      </c>
      <c r="H3209" t="s">
        <v>13</v>
      </c>
      <c r="I3209" s="3">
        <f>COUNTIF($I3207:$S3207,I3208)</f>
        <v>3</v>
      </c>
      <c r="J3209" s="3">
        <f>COUNTIF($I3207:$S3207,J3208)</f>
        <v>0</v>
      </c>
      <c r="K3209" s="3">
        <f>COUNTIF($I3207:$S3207,K3208)</f>
        <v>2</v>
      </c>
      <c r="L3209" s="3">
        <f>COUNTIF($I3207:$S3207,L3208)</f>
        <v>1</v>
      </c>
    </row>
    <row r="3210" spans="1:20" x14ac:dyDescent="0.25">
      <c r="A3210">
        <f t="shared" si="100"/>
        <v>3209</v>
      </c>
      <c r="B3210">
        <f t="shared" si="101"/>
        <v>803</v>
      </c>
      <c r="C3210" t="str">
        <f>INDEX('VBA code_permu_wo_repettn'!$T$3:$Y$6,COUNTIF('Profile-matrices_Condorcet'!$B$2:$B3210,'Profile-matrices_Condorcet'!$B3210),MATCH(INDEX('numeric possibilities'!D$3:D$1298,VLOOKUP($B3210,'numeric possibilities'!$C$3:$G$1298,1)),'VBA code_permu_wo_repettn'!$T$2:$Y$2))</f>
        <v>A</v>
      </c>
      <c r="D3210" t="str">
        <f>INDEX('VBA code_permu_wo_repettn'!$AA$3:$AF$6,COUNTIF('Profile-matrices_Condorcet'!$B$2:$B3210,'Profile-matrices_Condorcet'!$B3210),MATCH(INDEX('numeric possibilities'!E$3:E$1298,VLOOKUP($B3210,'numeric possibilities'!$C$3:$G$1298,1)),'VBA code_permu_wo_repettn'!$AA$2:$AF$2))</f>
        <v>B</v>
      </c>
      <c r="E3210" t="str">
        <f>INDEX('VBA code_permu_wo_repettn'!$AH$3:$AM$6,COUNTIF('Profile-matrices_Condorcet'!$B$2:$B3210,'Profile-matrices_Condorcet'!$B3210),MATCH(INDEX('numeric possibilities'!F$3:F$1298,VLOOKUP($B3210,'numeric possibilities'!$C$3:$G$1298,1)),'VBA code_permu_wo_repettn'!$AH$2:$AM$2))</f>
        <v>C</v>
      </c>
      <c r="F3210" t="str">
        <f>INDEX('VBA code_permu_wo_repettn'!$AO$3:$AT$6,COUNTIF('Profile-matrices_Condorcet'!$B$2:$B3210,'Profile-matrices_Condorcet'!$B3210),MATCH(INDEX('numeric possibilities'!G$3:G$1298,VLOOKUP($B3210,'numeric possibilities'!$C$3:$G$1298,1)),'VBA code_permu_wo_repettn'!$AO$2:$AT$2))</f>
        <v>D</v>
      </c>
      <c r="H3210" t="s">
        <v>14</v>
      </c>
      <c r="I3210" s="3">
        <f>IF(MATCH(I$1,$C3210:$C3213,0)&lt;(MATCH(J$1,$C3210:$C3213,0)),1*a_vote,0)+IF(MATCH(I$1,$D3210:$D3213,0)&lt;MATCH(J$1,$D3210:$D3213,0),1*b_vote,0)+IF(MATCH(I$1,$E3210:$E3213,0)&lt;MATCH(J$1,$E3210:$E3213,0),1*c_vote,0)+IF(MATCH(I$1,$F3210:$F3213,0)&lt;MATCH(J$1,$F3210:$F3213,0),1*d_vote,0)</f>
        <v>0.52</v>
      </c>
      <c r="J3210" s="3">
        <f>IF(MATCH(I$1,$C3210:$C3213,0)&gt;(MATCH(J$1,$C3210:$C3213,0)),1*a_vote,0)+IF(MATCH(I$1,$D3210:$D3213,0)&gt;MATCH(J$1,$D3210:$D3213,0),1*b_vote,0)+IF(MATCH(I$1,$E3210:$E3213,0)&gt;MATCH(J$1,$E3210:$E3213,0),1*c_vote,0)+IF(MATCH(I$1,$F3210:$F3213,0)&gt;MATCH(J$1,$F3210:$F3213,0),1*d_vote,0)</f>
        <v>0.48</v>
      </c>
      <c r="K3210" s="3">
        <f>IF(MATCH($K$1,$C3210:$C3213,0)&lt;(MATCH($L$1,$C3210:$C3213,0)),1*a_vote,0)+IF(MATCH($K$1,$D3210:$D3213,0)&lt;MATCH($L$1,$D3210:$D3213,0),1*b_vote,0)+IF(MATCH($K$1,$E3210:$E3213,0)&lt;MATCH($L$1,$E3210:$E3213,0),1*c_vote,0)+IF(MATCH($K$1,$F3210:$F3213,0)&lt;MATCH($L$1,$F3210:$F3213,0),1*d_vote,0)</f>
        <v>0.53</v>
      </c>
      <c r="L3210" s="3">
        <f>IF(MATCH(K$1,$C3210:$C3213,0)&gt;(MATCH(L$1,$C3210:$C3213,0)),1*a_vote,0)+IF(MATCH(K$1,$D3210:$D3213,0)&gt;MATCH(L$1,$D3210:$D3213,0),1*b_vote,0)+IF(MATCH(K$1,$E3210:$E3213,0)&gt;MATCH(L$1,$E3210:$E3213,0),1*c_vote,0)+IF(MATCH(K$1,$F3210:$F3213,0)&gt;MATCH(L$1,$F3210:$F3213,0),1*d_vote,0)</f>
        <v>0.47</v>
      </c>
      <c r="M3210" s="3">
        <f>IF(MATCH($M$1,$C3210:$C3213,0)&lt;(MATCH($N$1,$C3210:$C3213,0)),1*a_vote,0)+IF(MATCH($M$1,$D3210:$D3213,0)&lt;MATCH($N$1,$D3210:$D3213,0),1*b_vote,0)+IF(MATCH($M$1,$E3210:$E3213,0)&lt;MATCH($N$1,$E3210:$E3213,0),1*c_vote,0)+IF(MATCH($M$1,$F3210:$F3213,0)&lt;MATCH($N$1,$F3210:$F3213,0),1*d_vote,0)</f>
        <v>0.53</v>
      </c>
      <c r="N3210" s="3">
        <f>IF(MATCH(M$1,$C3210:$C3213,0)&gt;(MATCH(N$1,$C3210:$C3213,0)),1*a_vote,0)+IF(MATCH(M$1,$D3210:$D3213,0)&gt;MATCH(N$1,$D3210:$D3213,0),1*b_vote,0)+IF(MATCH(M$1,$E3210:$E3213,0)&gt;MATCH(N$1,$E3210:$E3213,0),1*c_vote,0)+IF(MATCH(M$1,$F3210:$F3213,0)&gt;MATCH(N$1,$F3210:$F3213,0),1*d_vote,0)</f>
        <v>0.47</v>
      </c>
      <c r="O3210" s="3">
        <f>IF(MATCH($O$1,$C3210:$C3213,0)&lt;(MATCH($P$1,$C3210:$C3213,0)),1*a_vote,0)+IF(MATCH($O$1,$D3210:$D3213,0)&lt;MATCH($P$1,$D3210:$D3213,0),1*b_vote,0)+IF(MATCH($O$1,$E3210:$E3213,0)&lt;MATCH($P$1,$E3210:$E3213,0),1*c_vote,0)+IF(MATCH($O$1,$F3210:$F3213,0)&lt;MATCH($P$1,$F3210:$F3213,0),1*d_vote,0)</f>
        <v>0.75</v>
      </c>
      <c r="P3210" s="3">
        <f>IF(MATCH(O$1,$C3210:$C3213,0)&gt;(MATCH(P$1,$C3210:$C3213,0)),1*a_vote,0)+IF(MATCH(O$1,$D3210:$D3213,0)&gt;MATCH(P$1,$D3210:$D3213,0),1*b_vote,0)+IF(MATCH(O$1,$E3210:$E3213,0)&gt;MATCH(P$1,$E3210:$E3213,0),1*c_vote,0)+IF(MATCH(O$1,$F3210:$F3213,0)&gt;MATCH(P$1,$F3210:$F3213,0),1*d_vote,0)</f>
        <v>0.25</v>
      </c>
      <c r="Q3210" s="3">
        <f>IF(MATCH($Q$1,$C3210:$C3213,0)&lt;(MATCH($R$1,$C3210:$C3213,0)),1*a_vote,0)+IF(MATCH($Q$1,$D3210:$D3213,0)&lt;MATCH($R$1,$D3210:$D3213,0),1*b_vote,0)+IF(MATCH($Q$1,$E3210:$E3213,0)&lt;MATCH($R$1,$E3210:$E3213,0),1*c_vote,0)+IF(MATCH($Q$1,$F3210:$F3213,0)&lt;MATCH($R$1,$F3210:$F3213,0),1*d_vote,0)</f>
        <v>0.26</v>
      </c>
      <c r="R3210" s="3">
        <f>IF(MATCH(Q$1,$C3210:$C3213,0)&gt;(MATCH(R$1,$C3210:$C3213,0)),1*a_vote,0)+IF(MATCH(Q$1,$D3210:$D3213,0)&gt;MATCH(R$1,$D3210:$D3213,0),1*b_vote,0)+IF(MATCH(Q$1,$E3210:$E3213,0)&gt;MATCH(R$1,$E3210:$E3213,0),1*c_vote,0)+IF(MATCH(Q$1,$F3210:$F3213,0)&gt;MATCH(R$1,$F3210:$F3213,0),1*d_vote,0)</f>
        <v>0.74</v>
      </c>
      <c r="S3210" s="3">
        <f>IF(MATCH($S$1,$C3210:$C3213,0)&lt;(MATCH($T$1,$C3210:$C3213,0)),1*a_vote,0)+IF(MATCH($S$1,$D3210:$D3213,0)&lt;MATCH($T$1,$D3210:$D3213,0),1*b_vote,0)+IF(MATCH($S$1,$E3210:$E3213,0)&lt;MATCH($T$1,$E3210:$E3213,0),1*c_vote,0)+IF(MATCH($S$1,$F3210:$F3213,0)&lt;MATCH($T$1,$F3210:$F3213,0),1*d_vote,0)</f>
        <v>0.25</v>
      </c>
      <c r="T3210" s="3">
        <f>IF(MATCH(S$1,$C3210:$C3213,0)&gt;(MATCH(T$1,$C3210:$C3213,0)),1*a_vote,0)+IF(MATCH(S$1,$D3210:$D3213,0)&gt;MATCH(T$1,$D3210:$D3213,0),1*b_vote,0)+IF(MATCH(S$1,$E3210:$E3213,0)&gt;MATCH(T$1,$E3210:$E3213,0),1*c_vote,0)+IF(MATCH(S$1,$F3210:$F3213,0)&gt;MATCH(T$1,$F3210:$F3213,0),1*d_vote,0)</f>
        <v>0.75</v>
      </c>
    </row>
    <row r="3211" spans="1:20" x14ac:dyDescent="0.25">
      <c r="A3211">
        <f t="shared" si="100"/>
        <v>3210</v>
      </c>
      <c r="B3211">
        <f t="shared" si="101"/>
        <v>803</v>
      </c>
      <c r="C3211" t="str">
        <f>INDEX('VBA code_permu_wo_repettn'!$T$3:$Y$6,COUNTIF('Profile-matrices_Condorcet'!$B$2:$B3211,'Profile-matrices_Condorcet'!$B3211),MATCH(INDEX('numeric possibilities'!D$3:D$1298,VLOOKUP($B3211,'numeric possibilities'!$C$3:$G$1298,1)),'VBA code_permu_wo_repettn'!$T$2:$Y$2))</f>
        <v>D</v>
      </c>
      <c r="D3211" t="str">
        <f>INDEX('VBA code_permu_wo_repettn'!$AA$3:$AF$6,COUNTIF('Profile-matrices_Condorcet'!$B$2:$B3211,'Profile-matrices_Condorcet'!$B3211),MATCH(INDEX('numeric possibilities'!E$3:E$1298,VLOOKUP($B3211,'numeric possibilities'!$C$3:$G$1298,1)),'VBA code_permu_wo_repettn'!$AA$2:$AF$2))</f>
        <v>A</v>
      </c>
      <c r="E3211" t="str">
        <f>INDEX('VBA code_permu_wo_repettn'!$AH$3:$AM$6,COUNTIF('Profile-matrices_Condorcet'!$B$2:$B3211,'Profile-matrices_Condorcet'!$B3211),MATCH(INDEX('numeric possibilities'!F$3:F$1298,VLOOKUP($B3211,'numeric possibilities'!$C$3:$G$1298,1)),'VBA code_permu_wo_repettn'!$AH$2:$AM$2))</f>
        <v>D</v>
      </c>
      <c r="F3211" t="str">
        <f>INDEX('VBA code_permu_wo_repettn'!$AO$3:$AT$6,COUNTIF('Profile-matrices_Condorcet'!$B$2:$B3211,'Profile-matrices_Condorcet'!$B3211),MATCH(INDEX('numeric possibilities'!G$3:G$1298,VLOOKUP($B3211,'numeric possibilities'!$C$3:$G$1298,1)),'VBA code_permu_wo_repettn'!$AO$2:$AT$2))</f>
        <v>B</v>
      </c>
      <c r="H3211" t="s">
        <v>15</v>
      </c>
      <c r="I3211" t="str">
        <f>IF(I3210&gt;J3210,$I$1,IF(I3210&lt;J3210,$J$1,0))</f>
        <v>A</v>
      </c>
      <c r="K3211" t="str">
        <f>IF(K3210&gt;L3210,$K$1,IF(K3210&lt;L3210,$L$1,0))</f>
        <v>A</v>
      </c>
      <c r="M3211" t="str">
        <f>IF(M3210&gt;N3210,$M$1,IF(M3210&lt;N3210,$N$1,0))</f>
        <v>A</v>
      </c>
      <c r="O3211" t="str">
        <f>IF(O3210&gt;P3210,$O$1,IF(O3210&lt;P3210,$P$1,0))</f>
        <v>B</v>
      </c>
      <c r="Q3211" t="str">
        <f>IF(Q3210&gt;R3210,$Q$1,IF(Q3210&lt;R3210,$R$1,0))</f>
        <v>D</v>
      </c>
      <c r="S3211" t="str">
        <f>IF(S3210&gt;T3210,$S$1,IF(S3210&lt;T3210,$T$1,0))</f>
        <v>D</v>
      </c>
    </row>
    <row r="3212" spans="1:20" x14ac:dyDescent="0.25">
      <c r="A3212">
        <f t="shared" si="100"/>
        <v>3211</v>
      </c>
      <c r="B3212">
        <f t="shared" si="101"/>
        <v>803</v>
      </c>
      <c r="C3212" t="str">
        <f>INDEX('VBA code_permu_wo_repettn'!$T$3:$Y$6,COUNTIF('Profile-matrices_Condorcet'!$B$2:$B3212,'Profile-matrices_Condorcet'!$B3212),MATCH(INDEX('numeric possibilities'!D$3:D$1298,VLOOKUP($B3212,'numeric possibilities'!$C$3:$G$1298,1)),'VBA code_permu_wo_repettn'!$T$2:$Y$2))</f>
        <v>B</v>
      </c>
      <c r="D3212" t="str">
        <f>INDEX('VBA code_permu_wo_repettn'!$AA$3:$AF$6,COUNTIF('Profile-matrices_Condorcet'!$B$2:$B3212,'Profile-matrices_Condorcet'!$B3212),MATCH(INDEX('numeric possibilities'!E$3:E$1298,VLOOKUP($B3212,'numeric possibilities'!$C$3:$G$1298,1)),'VBA code_permu_wo_repettn'!$AA$2:$AF$2))</f>
        <v>D</v>
      </c>
      <c r="E3212" t="str">
        <f>INDEX('VBA code_permu_wo_repettn'!$AH$3:$AM$6,COUNTIF('Profile-matrices_Condorcet'!$B$2:$B3212,'Profile-matrices_Condorcet'!$B3212),MATCH(INDEX('numeric possibilities'!F$3:F$1298,VLOOKUP($B3212,'numeric possibilities'!$C$3:$G$1298,1)),'VBA code_permu_wo_repettn'!$AH$2:$AM$2))</f>
        <v>A</v>
      </c>
      <c r="F3212" t="str">
        <f>INDEX('VBA code_permu_wo_repettn'!$AO$3:$AT$6,COUNTIF('Profile-matrices_Condorcet'!$B$2:$B3212,'Profile-matrices_Condorcet'!$B3212),MATCH(INDEX('numeric possibilities'!G$3:G$1298,VLOOKUP($B3212,'numeric possibilities'!$C$3:$G$1298,1)),'VBA code_permu_wo_repettn'!$AO$2:$AT$2))</f>
        <v>C</v>
      </c>
      <c r="I3212" t="s">
        <v>0</v>
      </c>
      <c r="J3212" t="s">
        <v>1</v>
      </c>
      <c r="K3212" t="s">
        <v>2</v>
      </c>
      <c r="L3212" t="s">
        <v>3</v>
      </c>
    </row>
    <row r="3213" spans="1:20" x14ac:dyDescent="0.25">
      <c r="A3213">
        <f t="shared" si="100"/>
        <v>3212</v>
      </c>
      <c r="B3213">
        <f t="shared" si="101"/>
        <v>803</v>
      </c>
      <c r="C3213" t="str">
        <f>INDEX('VBA code_permu_wo_repettn'!$T$3:$Y$6,COUNTIF('Profile-matrices_Condorcet'!$B$2:$B3213,'Profile-matrices_Condorcet'!$B3213),MATCH(INDEX('numeric possibilities'!D$3:D$1298,VLOOKUP($B3213,'numeric possibilities'!$C$3:$G$1298,1)),'VBA code_permu_wo_repettn'!$T$2:$Y$2))</f>
        <v>C</v>
      </c>
      <c r="D3213" t="str">
        <f>INDEX('VBA code_permu_wo_repettn'!$AA$3:$AF$6,COUNTIF('Profile-matrices_Condorcet'!$B$2:$B3213,'Profile-matrices_Condorcet'!$B3213),MATCH(INDEX('numeric possibilities'!E$3:E$1298,VLOOKUP($B3213,'numeric possibilities'!$C$3:$G$1298,1)),'VBA code_permu_wo_repettn'!$AA$2:$AF$2))</f>
        <v>C</v>
      </c>
      <c r="E3213" t="str">
        <f>INDEX('VBA code_permu_wo_repettn'!$AH$3:$AM$6,COUNTIF('Profile-matrices_Condorcet'!$B$2:$B3213,'Profile-matrices_Condorcet'!$B3213),MATCH(INDEX('numeric possibilities'!F$3:F$1298,VLOOKUP($B3213,'numeric possibilities'!$C$3:$G$1298,1)),'VBA code_permu_wo_repettn'!$AH$2:$AM$2))</f>
        <v>B</v>
      </c>
      <c r="F3213" t="str">
        <f>INDEX('VBA code_permu_wo_repettn'!$AO$3:$AT$6,COUNTIF('Profile-matrices_Condorcet'!$B$2:$B3213,'Profile-matrices_Condorcet'!$B3213),MATCH(INDEX('numeric possibilities'!G$3:G$1298,VLOOKUP($B3213,'numeric possibilities'!$C$3:$G$1298,1)),'VBA code_permu_wo_repettn'!$AO$2:$AT$2))</f>
        <v>A</v>
      </c>
      <c r="G3213" t="str">
        <f>IF(MAX(I3213:L3213)&gt;='numeric possibilities'!$B$4/2,INDEX('Profile-matrices_Condorcet'!I3212:L3212,1,MATCH(MAX('Profile-matrices_Condorcet'!I3213:L3213),'Profile-matrices_Condorcet'!I3213:L3213,0)),"NCW")</f>
        <v>A</v>
      </c>
      <c r="H3213" t="s">
        <v>13</v>
      </c>
      <c r="I3213" s="3">
        <f>COUNTIF($I3211:$S3211,I3212)</f>
        <v>3</v>
      </c>
      <c r="J3213" s="3">
        <f>COUNTIF($I3211:$S3211,J3212)</f>
        <v>1</v>
      </c>
      <c r="K3213" s="3">
        <f>COUNTIF($I3211:$S3211,K3212)</f>
        <v>0</v>
      </c>
      <c r="L3213" s="3">
        <f>COUNTIF($I3211:$S3211,L3212)</f>
        <v>2</v>
      </c>
    </row>
    <row r="3214" spans="1:20" x14ac:dyDescent="0.25">
      <c r="A3214">
        <f t="shared" ref="A3214:A3277" si="102">A3213+1</f>
        <v>3213</v>
      </c>
      <c r="B3214">
        <f t="shared" ref="B3214:B3277" si="103">IF((ROW()-1)&lt;=4*B3213,B3213,B3213+1)</f>
        <v>804</v>
      </c>
      <c r="C3214" t="str">
        <f>INDEX('VBA code_permu_wo_repettn'!$T$3:$Y$6,COUNTIF('Profile-matrices_Condorcet'!$B$2:$B3214,'Profile-matrices_Condorcet'!$B3214),MATCH(INDEX('numeric possibilities'!D$3:D$1298,VLOOKUP($B3214,'numeric possibilities'!$C$3:$G$1298,1)),'VBA code_permu_wo_repettn'!$T$2:$Y$2))</f>
        <v>A</v>
      </c>
      <c r="D3214" t="str">
        <f>INDEX('VBA code_permu_wo_repettn'!$AA$3:$AF$6,COUNTIF('Profile-matrices_Condorcet'!$B$2:$B3214,'Profile-matrices_Condorcet'!$B3214),MATCH(INDEX('numeric possibilities'!E$3:E$1298,VLOOKUP($B3214,'numeric possibilities'!$C$3:$G$1298,1)),'VBA code_permu_wo_repettn'!$AA$2:$AF$2))</f>
        <v>B</v>
      </c>
      <c r="E3214" t="str">
        <f>INDEX('VBA code_permu_wo_repettn'!$AH$3:$AM$6,COUNTIF('Profile-matrices_Condorcet'!$B$2:$B3214,'Profile-matrices_Condorcet'!$B3214),MATCH(INDEX('numeric possibilities'!F$3:F$1298,VLOOKUP($B3214,'numeric possibilities'!$C$3:$G$1298,1)),'VBA code_permu_wo_repettn'!$AH$2:$AM$2))</f>
        <v>C</v>
      </c>
      <c r="F3214" t="str">
        <f>INDEX('VBA code_permu_wo_repettn'!$AO$3:$AT$6,COUNTIF('Profile-matrices_Condorcet'!$B$2:$B3214,'Profile-matrices_Condorcet'!$B3214),MATCH(INDEX('numeric possibilities'!G$3:G$1298,VLOOKUP($B3214,'numeric possibilities'!$C$3:$G$1298,1)),'VBA code_permu_wo_repettn'!$AO$2:$AT$2))</f>
        <v>D</v>
      </c>
      <c r="H3214" t="s">
        <v>14</v>
      </c>
      <c r="I3214" s="3">
        <f>IF(MATCH(I$1,$C3214:$C3217,0)&lt;(MATCH(J$1,$C3214:$C3217,0)),1*a_vote,0)+IF(MATCH(I$1,$D3214:$D3217,0)&lt;MATCH(J$1,$D3214:$D3217,0),1*b_vote,0)+IF(MATCH(I$1,$E3214:$E3217,0)&lt;MATCH(J$1,$E3214:$E3217,0),1*c_vote,0)+IF(MATCH(I$1,$F3214:$F3217,0)&lt;MATCH(J$1,$F3214:$F3217,0),1*d_vote,0)</f>
        <v>0.52</v>
      </c>
      <c r="J3214" s="3">
        <f>IF(MATCH(I$1,$C3214:$C3217,0)&gt;(MATCH(J$1,$C3214:$C3217,0)),1*a_vote,0)+IF(MATCH(I$1,$D3214:$D3217,0)&gt;MATCH(J$1,$D3214:$D3217,0),1*b_vote,0)+IF(MATCH(I$1,$E3214:$E3217,0)&gt;MATCH(J$1,$E3214:$E3217,0),1*c_vote,0)+IF(MATCH(I$1,$F3214:$F3217,0)&gt;MATCH(J$1,$F3214:$F3217,0),1*d_vote,0)</f>
        <v>0.48</v>
      </c>
      <c r="K3214" s="3">
        <f>IF(MATCH($K$1,$C3214:$C3217,0)&lt;(MATCH($L$1,$C3214:$C3217,0)),1*a_vote,0)+IF(MATCH($K$1,$D3214:$D3217,0)&lt;MATCH($L$1,$D3214:$D3217,0),1*b_vote,0)+IF(MATCH($K$1,$E3214:$E3217,0)&lt;MATCH($L$1,$E3214:$E3217,0),1*c_vote,0)+IF(MATCH($K$1,$F3214:$F3217,0)&lt;MATCH($L$1,$F3214:$F3217,0),1*d_vote,0)</f>
        <v>0.53</v>
      </c>
      <c r="L3214" s="3">
        <f>IF(MATCH(K$1,$C3214:$C3217,0)&gt;(MATCH(L$1,$C3214:$C3217,0)),1*a_vote,0)+IF(MATCH(K$1,$D3214:$D3217,0)&gt;MATCH(L$1,$D3214:$D3217,0),1*b_vote,0)+IF(MATCH(K$1,$E3214:$E3217,0)&gt;MATCH(L$1,$E3214:$E3217,0),1*c_vote,0)+IF(MATCH(K$1,$F3214:$F3217,0)&gt;MATCH(L$1,$F3214:$F3217,0),1*d_vote,0)</f>
        <v>0.47</v>
      </c>
      <c r="M3214" s="3">
        <f>IF(MATCH($M$1,$C3214:$C3217,0)&lt;(MATCH($N$1,$C3214:$C3217,0)),1*a_vote,0)+IF(MATCH($M$1,$D3214:$D3217,0)&lt;MATCH($N$1,$D3214:$D3217,0),1*b_vote,0)+IF(MATCH($M$1,$E3214:$E3217,0)&lt;MATCH($N$1,$E3214:$E3217,0),1*c_vote,0)+IF(MATCH($M$1,$F3214:$F3217,0)&lt;MATCH($N$1,$F3214:$F3217,0),1*d_vote,0)</f>
        <v>0.53</v>
      </c>
      <c r="N3214" s="3">
        <f>IF(MATCH(M$1,$C3214:$C3217,0)&gt;(MATCH(N$1,$C3214:$C3217,0)),1*a_vote,0)+IF(MATCH(M$1,$D3214:$D3217,0)&gt;MATCH(N$1,$D3214:$D3217,0),1*b_vote,0)+IF(MATCH(M$1,$E3214:$E3217,0)&gt;MATCH(N$1,$E3214:$E3217,0),1*c_vote,0)+IF(MATCH(M$1,$F3214:$F3217,0)&gt;MATCH(N$1,$F3214:$F3217,0),1*d_vote,0)</f>
        <v>0.47</v>
      </c>
      <c r="O3214" s="3">
        <f>IF(MATCH($O$1,$C3214:$C3217,0)&lt;(MATCH($P$1,$C3214:$C3217,0)),1*a_vote,0)+IF(MATCH($O$1,$D3214:$D3217,0)&lt;MATCH($P$1,$D3214:$D3217,0),1*b_vote,0)+IF(MATCH($O$1,$E3214:$E3217,0)&lt;MATCH($P$1,$E3214:$E3217,0),1*c_vote,0)+IF(MATCH($O$1,$F3214:$F3217,0)&lt;MATCH($P$1,$F3214:$F3217,0),1*d_vote,0)</f>
        <v>0.48</v>
      </c>
      <c r="P3214" s="3">
        <f>IF(MATCH(O$1,$C3214:$C3217,0)&gt;(MATCH(P$1,$C3214:$C3217,0)),1*a_vote,0)+IF(MATCH(O$1,$D3214:$D3217,0)&gt;MATCH(P$1,$D3214:$D3217,0),1*b_vote,0)+IF(MATCH(O$1,$E3214:$E3217,0)&gt;MATCH(P$1,$E3214:$E3217,0),1*c_vote,0)+IF(MATCH(O$1,$F3214:$F3217,0)&gt;MATCH(P$1,$F3214:$F3217,0),1*d_vote,0)</f>
        <v>0.52</v>
      </c>
      <c r="Q3214" s="3">
        <f>IF(MATCH($Q$1,$C3214:$C3217,0)&lt;(MATCH($R$1,$C3214:$C3217,0)),1*a_vote,0)+IF(MATCH($Q$1,$D3214:$D3217,0)&lt;MATCH($R$1,$D3214:$D3217,0),1*b_vote,0)+IF(MATCH($Q$1,$E3214:$E3217,0)&lt;MATCH($R$1,$E3214:$E3217,0),1*c_vote,0)+IF(MATCH($Q$1,$F3214:$F3217,0)&lt;MATCH($R$1,$F3214:$F3217,0),1*d_vote,0)</f>
        <v>0.26</v>
      </c>
      <c r="R3214" s="3">
        <f>IF(MATCH(Q$1,$C3214:$C3217,0)&gt;(MATCH(R$1,$C3214:$C3217,0)),1*a_vote,0)+IF(MATCH(Q$1,$D3214:$D3217,0)&gt;MATCH(R$1,$D3214:$D3217,0),1*b_vote,0)+IF(MATCH(Q$1,$E3214:$E3217,0)&gt;MATCH(R$1,$E3214:$E3217,0),1*c_vote,0)+IF(MATCH(Q$1,$F3214:$F3217,0)&gt;MATCH(R$1,$F3214:$F3217,0),1*d_vote,0)</f>
        <v>0.74</v>
      </c>
      <c r="S3214" s="3">
        <f>IF(MATCH($S$1,$C3214:$C3217,0)&lt;(MATCH($T$1,$C3214:$C3217,0)),1*a_vote,0)+IF(MATCH($S$1,$D3214:$D3217,0)&lt;MATCH($T$1,$D3214:$D3217,0),1*b_vote,0)+IF(MATCH($S$1,$E3214:$E3217,0)&lt;MATCH($T$1,$E3214:$E3217,0),1*c_vote,0)+IF(MATCH($S$1,$F3214:$F3217,0)&lt;MATCH($T$1,$F3214:$F3217,0),1*d_vote,0)</f>
        <v>0.25</v>
      </c>
      <c r="T3214" s="3">
        <f>IF(MATCH(S$1,$C3214:$C3217,0)&gt;(MATCH(T$1,$C3214:$C3217,0)),1*a_vote,0)+IF(MATCH(S$1,$D3214:$D3217,0)&gt;MATCH(T$1,$D3214:$D3217,0),1*b_vote,0)+IF(MATCH(S$1,$E3214:$E3217,0)&gt;MATCH(T$1,$E3214:$E3217,0),1*c_vote,0)+IF(MATCH(S$1,$F3214:$F3217,0)&gt;MATCH(T$1,$F3214:$F3217,0),1*d_vote,0)</f>
        <v>0.75</v>
      </c>
    </row>
    <row r="3215" spans="1:20" x14ac:dyDescent="0.25">
      <c r="A3215">
        <f t="shared" si="102"/>
        <v>3214</v>
      </c>
      <c r="B3215">
        <f t="shared" si="103"/>
        <v>804</v>
      </c>
      <c r="C3215" t="str">
        <f>INDEX('VBA code_permu_wo_repettn'!$T$3:$Y$6,COUNTIF('Profile-matrices_Condorcet'!$B$2:$B3215,'Profile-matrices_Condorcet'!$B3215),MATCH(INDEX('numeric possibilities'!D$3:D$1298,VLOOKUP($B3215,'numeric possibilities'!$C$3:$G$1298,1)),'VBA code_permu_wo_repettn'!$T$2:$Y$2))</f>
        <v>D</v>
      </c>
      <c r="D3215" t="str">
        <f>INDEX('VBA code_permu_wo_repettn'!$AA$3:$AF$6,COUNTIF('Profile-matrices_Condorcet'!$B$2:$B3215,'Profile-matrices_Condorcet'!$B3215),MATCH(INDEX('numeric possibilities'!E$3:E$1298,VLOOKUP($B3215,'numeric possibilities'!$C$3:$G$1298,1)),'VBA code_permu_wo_repettn'!$AA$2:$AF$2))</f>
        <v>A</v>
      </c>
      <c r="E3215" t="str">
        <f>INDEX('VBA code_permu_wo_repettn'!$AH$3:$AM$6,COUNTIF('Profile-matrices_Condorcet'!$B$2:$B3215,'Profile-matrices_Condorcet'!$B3215),MATCH(INDEX('numeric possibilities'!F$3:F$1298,VLOOKUP($B3215,'numeric possibilities'!$C$3:$G$1298,1)),'VBA code_permu_wo_repettn'!$AH$2:$AM$2))</f>
        <v>D</v>
      </c>
      <c r="F3215" t="str">
        <f>INDEX('VBA code_permu_wo_repettn'!$AO$3:$AT$6,COUNTIF('Profile-matrices_Condorcet'!$B$2:$B3215,'Profile-matrices_Condorcet'!$B3215),MATCH(INDEX('numeric possibilities'!G$3:G$1298,VLOOKUP($B3215,'numeric possibilities'!$C$3:$G$1298,1)),'VBA code_permu_wo_repettn'!$AO$2:$AT$2))</f>
        <v>B</v>
      </c>
      <c r="H3215" t="s">
        <v>15</v>
      </c>
      <c r="I3215" t="str">
        <f>IF(I3214&gt;J3214,$I$1,IF(I3214&lt;J3214,$J$1,0))</f>
        <v>A</v>
      </c>
      <c r="K3215" t="str">
        <f>IF(K3214&gt;L3214,$K$1,IF(K3214&lt;L3214,$L$1,0))</f>
        <v>A</v>
      </c>
      <c r="M3215" t="str">
        <f>IF(M3214&gt;N3214,$M$1,IF(M3214&lt;N3214,$N$1,0))</f>
        <v>A</v>
      </c>
      <c r="O3215" t="str">
        <f>IF(O3214&gt;P3214,$O$1,IF(O3214&lt;P3214,$P$1,0))</f>
        <v>C</v>
      </c>
      <c r="Q3215" t="str">
        <f>IF(Q3214&gt;R3214,$Q$1,IF(Q3214&lt;R3214,$R$1,0))</f>
        <v>D</v>
      </c>
      <c r="S3215" t="str">
        <f>IF(S3214&gt;T3214,$S$1,IF(S3214&lt;T3214,$T$1,0))</f>
        <v>D</v>
      </c>
    </row>
    <row r="3216" spans="1:20" x14ac:dyDescent="0.25">
      <c r="A3216">
        <f t="shared" si="102"/>
        <v>3215</v>
      </c>
      <c r="B3216">
        <f t="shared" si="103"/>
        <v>804</v>
      </c>
      <c r="C3216" t="str">
        <f>INDEX('VBA code_permu_wo_repettn'!$T$3:$Y$6,COUNTIF('Profile-matrices_Condorcet'!$B$2:$B3216,'Profile-matrices_Condorcet'!$B3216),MATCH(INDEX('numeric possibilities'!D$3:D$1298,VLOOKUP($B3216,'numeric possibilities'!$C$3:$G$1298,1)),'VBA code_permu_wo_repettn'!$T$2:$Y$2))</f>
        <v>C</v>
      </c>
      <c r="D3216" t="str">
        <f>INDEX('VBA code_permu_wo_repettn'!$AA$3:$AF$6,COUNTIF('Profile-matrices_Condorcet'!$B$2:$B3216,'Profile-matrices_Condorcet'!$B3216),MATCH(INDEX('numeric possibilities'!E$3:E$1298,VLOOKUP($B3216,'numeric possibilities'!$C$3:$G$1298,1)),'VBA code_permu_wo_repettn'!$AA$2:$AF$2))</f>
        <v>D</v>
      </c>
      <c r="E3216" t="str">
        <f>INDEX('VBA code_permu_wo_repettn'!$AH$3:$AM$6,COUNTIF('Profile-matrices_Condorcet'!$B$2:$B3216,'Profile-matrices_Condorcet'!$B3216),MATCH(INDEX('numeric possibilities'!F$3:F$1298,VLOOKUP($B3216,'numeric possibilities'!$C$3:$G$1298,1)),'VBA code_permu_wo_repettn'!$AH$2:$AM$2))</f>
        <v>A</v>
      </c>
      <c r="F3216" t="str">
        <f>INDEX('VBA code_permu_wo_repettn'!$AO$3:$AT$6,COUNTIF('Profile-matrices_Condorcet'!$B$2:$B3216,'Profile-matrices_Condorcet'!$B3216),MATCH(INDEX('numeric possibilities'!G$3:G$1298,VLOOKUP($B3216,'numeric possibilities'!$C$3:$G$1298,1)),'VBA code_permu_wo_repettn'!$AO$2:$AT$2))</f>
        <v>C</v>
      </c>
      <c r="I3216" t="s">
        <v>0</v>
      </c>
      <c r="J3216" t="s">
        <v>1</v>
      </c>
      <c r="K3216" t="s">
        <v>2</v>
      </c>
      <c r="L3216" t="s">
        <v>3</v>
      </c>
    </row>
    <row r="3217" spans="1:20" x14ac:dyDescent="0.25">
      <c r="A3217">
        <f t="shared" si="102"/>
        <v>3216</v>
      </c>
      <c r="B3217">
        <f t="shared" si="103"/>
        <v>804</v>
      </c>
      <c r="C3217" t="str">
        <f>INDEX('VBA code_permu_wo_repettn'!$T$3:$Y$6,COUNTIF('Profile-matrices_Condorcet'!$B$2:$B3217,'Profile-matrices_Condorcet'!$B3217),MATCH(INDEX('numeric possibilities'!D$3:D$1298,VLOOKUP($B3217,'numeric possibilities'!$C$3:$G$1298,1)),'VBA code_permu_wo_repettn'!$T$2:$Y$2))</f>
        <v>B</v>
      </c>
      <c r="D3217" t="str">
        <f>INDEX('VBA code_permu_wo_repettn'!$AA$3:$AF$6,COUNTIF('Profile-matrices_Condorcet'!$B$2:$B3217,'Profile-matrices_Condorcet'!$B3217),MATCH(INDEX('numeric possibilities'!E$3:E$1298,VLOOKUP($B3217,'numeric possibilities'!$C$3:$G$1298,1)),'VBA code_permu_wo_repettn'!$AA$2:$AF$2))</f>
        <v>C</v>
      </c>
      <c r="E3217" t="str">
        <f>INDEX('VBA code_permu_wo_repettn'!$AH$3:$AM$6,COUNTIF('Profile-matrices_Condorcet'!$B$2:$B3217,'Profile-matrices_Condorcet'!$B3217),MATCH(INDEX('numeric possibilities'!F$3:F$1298,VLOOKUP($B3217,'numeric possibilities'!$C$3:$G$1298,1)),'VBA code_permu_wo_repettn'!$AH$2:$AM$2))</f>
        <v>B</v>
      </c>
      <c r="F3217" t="str">
        <f>INDEX('VBA code_permu_wo_repettn'!$AO$3:$AT$6,COUNTIF('Profile-matrices_Condorcet'!$B$2:$B3217,'Profile-matrices_Condorcet'!$B3217),MATCH(INDEX('numeric possibilities'!G$3:G$1298,VLOOKUP($B3217,'numeric possibilities'!$C$3:$G$1298,1)),'VBA code_permu_wo_repettn'!$AO$2:$AT$2))</f>
        <v>A</v>
      </c>
      <c r="G3217" t="str">
        <f>IF(MAX(I3217:L3217)&gt;='numeric possibilities'!$B$4/2,INDEX('Profile-matrices_Condorcet'!I3216:L3216,1,MATCH(MAX('Profile-matrices_Condorcet'!I3217:L3217),'Profile-matrices_Condorcet'!I3217:L3217,0)),"NCW")</f>
        <v>A</v>
      </c>
      <c r="H3217" t="s">
        <v>13</v>
      </c>
      <c r="I3217" s="3">
        <f>COUNTIF($I3215:$S3215,I3216)</f>
        <v>3</v>
      </c>
      <c r="J3217" s="3">
        <f>COUNTIF($I3215:$S3215,J3216)</f>
        <v>0</v>
      </c>
      <c r="K3217" s="3">
        <f>COUNTIF($I3215:$S3215,K3216)</f>
        <v>1</v>
      </c>
      <c r="L3217" s="3">
        <f>COUNTIF($I3215:$S3215,L3216)</f>
        <v>2</v>
      </c>
    </row>
    <row r="3218" spans="1:20" x14ac:dyDescent="0.25">
      <c r="A3218">
        <f t="shared" si="102"/>
        <v>3217</v>
      </c>
      <c r="B3218">
        <f t="shared" si="103"/>
        <v>805</v>
      </c>
      <c r="C3218" t="str">
        <f>INDEX('VBA code_permu_wo_repettn'!$T$3:$Y$6,COUNTIF('Profile-matrices_Condorcet'!$B$2:$B3218,'Profile-matrices_Condorcet'!$B3218),MATCH(INDEX('numeric possibilities'!D$3:D$1298,VLOOKUP($B3218,'numeric possibilities'!$C$3:$G$1298,1)),'VBA code_permu_wo_repettn'!$T$2:$Y$2))</f>
        <v>A</v>
      </c>
      <c r="D3218" t="str">
        <f>INDEX('VBA code_permu_wo_repettn'!$AA$3:$AF$6,COUNTIF('Profile-matrices_Condorcet'!$B$2:$B3218,'Profile-matrices_Condorcet'!$B3218),MATCH(INDEX('numeric possibilities'!E$3:E$1298,VLOOKUP($B3218,'numeric possibilities'!$C$3:$G$1298,1)),'VBA code_permu_wo_repettn'!$AA$2:$AF$2))</f>
        <v>B</v>
      </c>
      <c r="E3218" t="str">
        <f>INDEX('VBA code_permu_wo_repettn'!$AH$3:$AM$6,COUNTIF('Profile-matrices_Condorcet'!$B$2:$B3218,'Profile-matrices_Condorcet'!$B3218),MATCH(INDEX('numeric possibilities'!F$3:F$1298,VLOOKUP($B3218,'numeric possibilities'!$C$3:$G$1298,1)),'VBA code_permu_wo_repettn'!$AH$2:$AM$2))</f>
        <v>C</v>
      </c>
      <c r="F3218" t="str">
        <f>INDEX('VBA code_permu_wo_repettn'!$AO$3:$AT$6,COUNTIF('Profile-matrices_Condorcet'!$B$2:$B3218,'Profile-matrices_Condorcet'!$B3218),MATCH(INDEX('numeric possibilities'!G$3:G$1298,VLOOKUP($B3218,'numeric possibilities'!$C$3:$G$1298,1)),'VBA code_permu_wo_repettn'!$AO$2:$AT$2))</f>
        <v>D</v>
      </c>
      <c r="H3218" t="s">
        <v>14</v>
      </c>
      <c r="I3218" s="3">
        <f>IF(MATCH(I$1,$C3218:$C3221,0)&lt;(MATCH(J$1,$C3218:$C3221,0)),1*a_vote,0)+IF(MATCH(I$1,$D3218:$D3221,0)&lt;MATCH(J$1,$D3218:$D3221,0),1*b_vote,0)+IF(MATCH(I$1,$E3218:$E3221,0)&lt;MATCH(J$1,$E3218:$E3221,0),1*c_vote,0)+IF(MATCH(I$1,$F3218:$F3221,0)&lt;MATCH(J$1,$F3218:$F3221,0),1*d_vote,0)</f>
        <v>0.52</v>
      </c>
      <c r="J3218" s="3">
        <f>IF(MATCH(I$1,$C3218:$C3221,0)&gt;(MATCH(J$1,$C3218:$C3221,0)),1*a_vote,0)+IF(MATCH(I$1,$D3218:$D3221,0)&gt;MATCH(J$1,$D3218:$D3221,0),1*b_vote,0)+IF(MATCH(I$1,$E3218:$E3221,0)&gt;MATCH(J$1,$E3218:$E3221,0),1*c_vote,0)+IF(MATCH(I$1,$F3218:$F3221,0)&gt;MATCH(J$1,$F3218:$F3221,0),1*d_vote,0)</f>
        <v>0.48</v>
      </c>
      <c r="K3218" s="3">
        <f>IF(MATCH($K$1,$C3218:$C3221,0)&lt;(MATCH($L$1,$C3218:$C3221,0)),1*a_vote,0)+IF(MATCH($K$1,$D3218:$D3221,0)&lt;MATCH($L$1,$D3218:$D3221,0),1*b_vote,0)+IF(MATCH($K$1,$E3218:$E3221,0)&lt;MATCH($L$1,$E3218:$E3221,0),1*c_vote,0)+IF(MATCH($K$1,$F3218:$F3221,0)&lt;MATCH($L$1,$F3218:$F3221,0),1*d_vote,0)</f>
        <v>0.27</v>
      </c>
      <c r="L3218" s="3">
        <f>IF(MATCH(K$1,$C3218:$C3221,0)&gt;(MATCH(L$1,$C3218:$C3221,0)),1*a_vote,0)+IF(MATCH(K$1,$D3218:$D3221,0)&gt;MATCH(L$1,$D3218:$D3221,0),1*b_vote,0)+IF(MATCH(K$1,$E3218:$E3221,0)&gt;MATCH(L$1,$E3218:$E3221,0),1*c_vote,0)+IF(MATCH(K$1,$F3218:$F3221,0)&gt;MATCH(L$1,$F3218:$F3221,0),1*d_vote,0)</f>
        <v>0.73</v>
      </c>
      <c r="M3218" s="3">
        <f>IF(MATCH($M$1,$C3218:$C3221,0)&lt;(MATCH($N$1,$C3218:$C3221,0)),1*a_vote,0)+IF(MATCH($M$1,$D3218:$D3221,0)&lt;MATCH($N$1,$D3218:$D3221,0),1*b_vote,0)+IF(MATCH($M$1,$E3218:$E3221,0)&lt;MATCH($N$1,$E3218:$E3221,0),1*c_vote,0)+IF(MATCH($M$1,$F3218:$F3221,0)&lt;MATCH($N$1,$F3218:$F3221,0),1*d_vote,0)</f>
        <v>0.53</v>
      </c>
      <c r="N3218" s="3">
        <f>IF(MATCH(M$1,$C3218:$C3221,0)&gt;(MATCH(N$1,$C3218:$C3221,0)),1*a_vote,0)+IF(MATCH(M$1,$D3218:$D3221,0)&gt;MATCH(N$1,$D3218:$D3221,0),1*b_vote,0)+IF(MATCH(M$1,$E3218:$E3221,0)&gt;MATCH(N$1,$E3218:$E3221,0),1*c_vote,0)+IF(MATCH(M$1,$F3218:$F3221,0)&gt;MATCH(N$1,$F3218:$F3221,0),1*d_vote,0)</f>
        <v>0.47</v>
      </c>
      <c r="O3218" s="3">
        <f>IF(MATCH($O$1,$C3218:$C3221,0)&lt;(MATCH($P$1,$C3218:$C3221,0)),1*a_vote,0)+IF(MATCH($O$1,$D3218:$D3221,0)&lt;MATCH($P$1,$D3218:$D3221,0),1*b_vote,0)+IF(MATCH($O$1,$E3218:$E3221,0)&lt;MATCH($P$1,$E3218:$E3221,0),1*c_vote,0)+IF(MATCH($O$1,$F3218:$F3221,0)&lt;MATCH($P$1,$F3218:$F3221,0),1*d_vote,0)</f>
        <v>0.75</v>
      </c>
      <c r="P3218" s="3">
        <f>IF(MATCH(O$1,$C3218:$C3221,0)&gt;(MATCH(P$1,$C3218:$C3221,0)),1*a_vote,0)+IF(MATCH(O$1,$D3218:$D3221,0)&gt;MATCH(P$1,$D3218:$D3221,0),1*b_vote,0)+IF(MATCH(O$1,$E3218:$E3221,0)&gt;MATCH(P$1,$E3218:$E3221,0),1*c_vote,0)+IF(MATCH(O$1,$F3218:$F3221,0)&gt;MATCH(P$1,$F3218:$F3221,0),1*d_vote,0)</f>
        <v>0.25</v>
      </c>
      <c r="Q3218" s="3">
        <f>IF(MATCH($Q$1,$C3218:$C3221,0)&lt;(MATCH($R$1,$C3218:$C3221,0)),1*a_vote,0)+IF(MATCH($Q$1,$D3218:$D3221,0)&lt;MATCH($R$1,$D3218:$D3221,0),1*b_vote,0)+IF(MATCH($Q$1,$E3218:$E3221,0)&lt;MATCH($R$1,$E3218:$E3221,0),1*c_vote,0)+IF(MATCH($Q$1,$F3218:$F3221,0)&lt;MATCH($R$1,$F3218:$F3221,0),1*d_vote,0)</f>
        <v>0.53</v>
      </c>
      <c r="R3218" s="3">
        <f>IF(MATCH(Q$1,$C3218:$C3221,0)&gt;(MATCH(R$1,$C3218:$C3221,0)),1*a_vote,0)+IF(MATCH(Q$1,$D3218:$D3221,0)&gt;MATCH(R$1,$D3218:$D3221,0),1*b_vote,0)+IF(MATCH(Q$1,$E3218:$E3221,0)&gt;MATCH(R$1,$E3218:$E3221,0),1*c_vote,0)+IF(MATCH(Q$1,$F3218:$F3221,0)&gt;MATCH(R$1,$F3218:$F3221,0),1*d_vote,0)</f>
        <v>0.47</v>
      </c>
      <c r="S3218" s="3">
        <f>IF(MATCH($S$1,$C3218:$C3221,0)&lt;(MATCH($T$1,$C3218:$C3221,0)),1*a_vote,0)+IF(MATCH($S$1,$D3218:$D3221,0)&lt;MATCH($T$1,$D3218:$D3221,0),1*b_vote,0)+IF(MATCH($S$1,$E3218:$E3221,0)&lt;MATCH($T$1,$E3218:$E3221,0),1*c_vote,0)+IF(MATCH($S$1,$F3218:$F3221,0)&lt;MATCH($T$1,$F3218:$F3221,0),1*d_vote,0)</f>
        <v>0.78</v>
      </c>
      <c r="T3218" s="3">
        <f>IF(MATCH(S$1,$C3218:$C3221,0)&gt;(MATCH(T$1,$C3218:$C3221,0)),1*a_vote,0)+IF(MATCH(S$1,$D3218:$D3221,0)&gt;MATCH(T$1,$D3218:$D3221,0),1*b_vote,0)+IF(MATCH(S$1,$E3218:$E3221,0)&gt;MATCH(T$1,$E3218:$E3221,0),1*c_vote,0)+IF(MATCH(S$1,$F3218:$F3221,0)&gt;MATCH(T$1,$F3218:$F3221,0),1*d_vote,0)</f>
        <v>0.21999999999999997</v>
      </c>
    </row>
    <row r="3219" spans="1:20" x14ac:dyDescent="0.25">
      <c r="A3219">
        <f t="shared" si="102"/>
        <v>3218</v>
      </c>
      <c r="B3219">
        <f t="shared" si="103"/>
        <v>805</v>
      </c>
      <c r="C3219" t="str">
        <f>INDEX('VBA code_permu_wo_repettn'!$T$3:$Y$6,COUNTIF('Profile-matrices_Condorcet'!$B$2:$B3219,'Profile-matrices_Condorcet'!$B3219),MATCH(INDEX('numeric possibilities'!D$3:D$1298,VLOOKUP($B3219,'numeric possibilities'!$C$3:$G$1298,1)),'VBA code_permu_wo_repettn'!$T$2:$Y$2))</f>
        <v>B</v>
      </c>
      <c r="D3219" t="str">
        <f>INDEX('VBA code_permu_wo_repettn'!$AA$3:$AF$6,COUNTIF('Profile-matrices_Condorcet'!$B$2:$B3219,'Profile-matrices_Condorcet'!$B3219),MATCH(INDEX('numeric possibilities'!E$3:E$1298,VLOOKUP($B3219,'numeric possibilities'!$C$3:$G$1298,1)),'VBA code_permu_wo_repettn'!$AA$2:$AF$2))</f>
        <v>C</v>
      </c>
      <c r="E3219" t="str">
        <f>INDEX('VBA code_permu_wo_repettn'!$AH$3:$AM$6,COUNTIF('Profile-matrices_Condorcet'!$B$2:$B3219,'Profile-matrices_Condorcet'!$B3219),MATCH(INDEX('numeric possibilities'!F$3:F$1298,VLOOKUP($B3219,'numeric possibilities'!$C$3:$G$1298,1)),'VBA code_permu_wo_repettn'!$AH$2:$AM$2))</f>
        <v>D</v>
      </c>
      <c r="F3219" t="str">
        <f>INDEX('VBA code_permu_wo_repettn'!$AO$3:$AT$6,COUNTIF('Profile-matrices_Condorcet'!$B$2:$B3219,'Profile-matrices_Condorcet'!$B3219),MATCH(INDEX('numeric possibilities'!G$3:G$1298,VLOOKUP($B3219,'numeric possibilities'!$C$3:$G$1298,1)),'VBA code_permu_wo_repettn'!$AO$2:$AT$2))</f>
        <v>B</v>
      </c>
      <c r="H3219" t="s">
        <v>15</v>
      </c>
      <c r="I3219" t="str">
        <f>IF(I3218&gt;J3218,$I$1,IF(I3218&lt;J3218,$J$1,0))</f>
        <v>A</v>
      </c>
      <c r="K3219" t="str">
        <f>IF(K3218&gt;L3218,$K$1,IF(K3218&lt;L3218,$L$1,0))</f>
        <v>C</v>
      </c>
      <c r="M3219" t="str">
        <f>IF(M3218&gt;N3218,$M$1,IF(M3218&lt;N3218,$N$1,0))</f>
        <v>A</v>
      </c>
      <c r="O3219" t="str">
        <f>IF(O3218&gt;P3218,$O$1,IF(O3218&lt;P3218,$P$1,0))</f>
        <v>B</v>
      </c>
      <c r="Q3219" t="str">
        <f>IF(Q3218&gt;R3218,$Q$1,IF(Q3218&lt;R3218,$R$1,0))</f>
        <v>B</v>
      </c>
      <c r="S3219" t="str">
        <f>IF(S3218&gt;T3218,$S$1,IF(S3218&lt;T3218,$T$1,0))</f>
        <v>C</v>
      </c>
    </row>
    <row r="3220" spans="1:20" x14ac:dyDescent="0.25">
      <c r="A3220">
        <f t="shared" si="102"/>
        <v>3219</v>
      </c>
      <c r="B3220">
        <f t="shared" si="103"/>
        <v>805</v>
      </c>
      <c r="C3220" t="str">
        <f>INDEX('VBA code_permu_wo_repettn'!$T$3:$Y$6,COUNTIF('Profile-matrices_Condorcet'!$B$2:$B3220,'Profile-matrices_Condorcet'!$B3220),MATCH(INDEX('numeric possibilities'!D$3:D$1298,VLOOKUP($B3220,'numeric possibilities'!$C$3:$G$1298,1)),'VBA code_permu_wo_repettn'!$T$2:$Y$2))</f>
        <v>C</v>
      </c>
      <c r="D3220" t="str">
        <f>INDEX('VBA code_permu_wo_repettn'!$AA$3:$AF$6,COUNTIF('Profile-matrices_Condorcet'!$B$2:$B3220,'Profile-matrices_Condorcet'!$B3220),MATCH(INDEX('numeric possibilities'!E$3:E$1298,VLOOKUP($B3220,'numeric possibilities'!$C$3:$G$1298,1)),'VBA code_permu_wo_repettn'!$AA$2:$AF$2))</f>
        <v>A</v>
      </c>
      <c r="E3220" t="str">
        <f>INDEX('VBA code_permu_wo_repettn'!$AH$3:$AM$6,COUNTIF('Profile-matrices_Condorcet'!$B$2:$B3220,'Profile-matrices_Condorcet'!$B3220),MATCH(INDEX('numeric possibilities'!F$3:F$1298,VLOOKUP($B3220,'numeric possibilities'!$C$3:$G$1298,1)),'VBA code_permu_wo_repettn'!$AH$2:$AM$2))</f>
        <v>A</v>
      </c>
      <c r="F3220" t="str">
        <f>INDEX('VBA code_permu_wo_repettn'!$AO$3:$AT$6,COUNTIF('Profile-matrices_Condorcet'!$B$2:$B3220,'Profile-matrices_Condorcet'!$B3220),MATCH(INDEX('numeric possibilities'!G$3:G$1298,VLOOKUP($B3220,'numeric possibilities'!$C$3:$G$1298,1)),'VBA code_permu_wo_repettn'!$AO$2:$AT$2))</f>
        <v>C</v>
      </c>
      <c r="I3220" t="s">
        <v>0</v>
      </c>
      <c r="J3220" t="s">
        <v>1</v>
      </c>
      <c r="K3220" t="s">
        <v>2</v>
      </c>
      <c r="L3220" t="s">
        <v>3</v>
      </c>
    </row>
    <row r="3221" spans="1:20" x14ac:dyDescent="0.25">
      <c r="A3221">
        <f t="shared" si="102"/>
        <v>3220</v>
      </c>
      <c r="B3221">
        <f t="shared" si="103"/>
        <v>805</v>
      </c>
      <c r="C3221" t="str">
        <f>INDEX('VBA code_permu_wo_repettn'!$T$3:$Y$6,COUNTIF('Profile-matrices_Condorcet'!$B$2:$B3221,'Profile-matrices_Condorcet'!$B3221),MATCH(INDEX('numeric possibilities'!D$3:D$1298,VLOOKUP($B3221,'numeric possibilities'!$C$3:$G$1298,1)),'VBA code_permu_wo_repettn'!$T$2:$Y$2))</f>
        <v>D</v>
      </c>
      <c r="D3221" t="str">
        <f>INDEX('VBA code_permu_wo_repettn'!$AA$3:$AF$6,COUNTIF('Profile-matrices_Condorcet'!$B$2:$B3221,'Profile-matrices_Condorcet'!$B3221),MATCH(INDEX('numeric possibilities'!E$3:E$1298,VLOOKUP($B3221,'numeric possibilities'!$C$3:$G$1298,1)),'VBA code_permu_wo_repettn'!$AA$2:$AF$2))</f>
        <v>D</v>
      </c>
      <c r="E3221" t="str">
        <f>INDEX('VBA code_permu_wo_repettn'!$AH$3:$AM$6,COUNTIF('Profile-matrices_Condorcet'!$B$2:$B3221,'Profile-matrices_Condorcet'!$B3221),MATCH(INDEX('numeric possibilities'!F$3:F$1298,VLOOKUP($B3221,'numeric possibilities'!$C$3:$G$1298,1)),'VBA code_permu_wo_repettn'!$AH$2:$AM$2))</f>
        <v>B</v>
      </c>
      <c r="F3221" t="str">
        <f>INDEX('VBA code_permu_wo_repettn'!$AO$3:$AT$6,COUNTIF('Profile-matrices_Condorcet'!$B$2:$B3221,'Profile-matrices_Condorcet'!$B3221),MATCH(INDEX('numeric possibilities'!G$3:G$1298,VLOOKUP($B3221,'numeric possibilities'!$C$3:$G$1298,1)),'VBA code_permu_wo_repettn'!$AO$2:$AT$2))</f>
        <v>A</v>
      </c>
      <c r="G3221" t="str">
        <f>IF(MAX(I3221:L3221)&gt;='numeric possibilities'!$B$4/2,INDEX('Profile-matrices_Condorcet'!I3220:L3220,1,MATCH(MAX('Profile-matrices_Condorcet'!I3221:L3221),'Profile-matrices_Condorcet'!I3221:L3221,0)),"NCW")</f>
        <v>NCW</v>
      </c>
      <c r="H3221" t="s">
        <v>13</v>
      </c>
      <c r="I3221" s="3">
        <f>COUNTIF($I3219:$S3219,I3220)</f>
        <v>2</v>
      </c>
      <c r="J3221" s="3">
        <f>COUNTIF($I3219:$S3219,J3220)</f>
        <v>2</v>
      </c>
      <c r="K3221" s="3">
        <f>COUNTIF($I3219:$S3219,K3220)</f>
        <v>2</v>
      </c>
      <c r="L3221" s="3">
        <f>COUNTIF($I3219:$S3219,L3220)</f>
        <v>0</v>
      </c>
    </row>
    <row r="3222" spans="1:20" x14ac:dyDescent="0.25">
      <c r="A3222">
        <f t="shared" si="102"/>
        <v>3221</v>
      </c>
      <c r="B3222">
        <f t="shared" si="103"/>
        <v>806</v>
      </c>
      <c r="C3222" t="str">
        <f>INDEX('VBA code_permu_wo_repettn'!$T$3:$Y$6,COUNTIF('Profile-matrices_Condorcet'!$B$2:$B3222,'Profile-matrices_Condorcet'!$B3222),MATCH(INDEX('numeric possibilities'!D$3:D$1298,VLOOKUP($B3222,'numeric possibilities'!$C$3:$G$1298,1)),'VBA code_permu_wo_repettn'!$T$2:$Y$2))</f>
        <v>A</v>
      </c>
      <c r="D3222" t="str">
        <f>INDEX('VBA code_permu_wo_repettn'!$AA$3:$AF$6,COUNTIF('Profile-matrices_Condorcet'!$B$2:$B3222,'Profile-matrices_Condorcet'!$B3222),MATCH(INDEX('numeric possibilities'!E$3:E$1298,VLOOKUP($B3222,'numeric possibilities'!$C$3:$G$1298,1)),'VBA code_permu_wo_repettn'!$AA$2:$AF$2))</f>
        <v>B</v>
      </c>
      <c r="E3222" t="str">
        <f>INDEX('VBA code_permu_wo_repettn'!$AH$3:$AM$6,COUNTIF('Profile-matrices_Condorcet'!$B$2:$B3222,'Profile-matrices_Condorcet'!$B3222),MATCH(INDEX('numeric possibilities'!F$3:F$1298,VLOOKUP($B3222,'numeric possibilities'!$C$3:$G$1298,1)),'VBA code_permu_wo_repettn'!$AH$2:$AM$2))</f>
        <v>C</v>
      </c>
      <c r="F3222" t="str">
        <f>INDEX('VBA code_permu_wo_repettn'!$AO$3:$AT$6,COUNTIF('Profile-matrices_Condorcet'!$B$2:$B3222,'Profile-matrices_Condorcet'!$B3222),MATCH(INDEX('numeric possibilities'!G$3:G$1298,VLOOKUP($B3222,'numeric possibilities'!$C$3:$G$1298,1)),'VBA code_permu_wo_repettn'!$AO$2:$AT$2))</f>
        <v>D</v>
      </c>
      <c r="H3222" t="s">
        <v>14</v>
      </c>
      <c r="I3222" s="3">
        <f>IF(MATCH(I$1,$C3222:$C3225,0)&lt;(MATCH(J$1,$C3222:$C3225,0)),1*a_vote,0)+IF(MATCH(I$1,$D3222:$D3225,0)&lt;MATCH(J$1,$D3222:$D3225,0),1*b_vote,0)+IF(MATCH(I$1,$E3222:$E3225,0)&lt;MATCH(J$1,$E3222:$E3225,0),1*c_vote,0)+IF(MATCH(I$1,$F3222:$F3225,0)&lt;MATCH(J$1,$F3222:$F3225,0),1*d_vote,0)</f>
        <v>0.52</v>
      </c>
      <c r="J3222" s="3">
        <f>IF(MATCH(I$1,$C3222:$C3225,0)&gt;(MATCH(J$1,$C3222:$C3225,0)),1*a_vote,0)+IF(MATCH(I$1,$D3222:$D3225,0)&gt;MATCH(J$1,$D3222:$D3225,0),1*b_vote,0)+IF(MATCH(I$1,$E3222:$E3225,0)&gt;MATCH(J$1,$E3222:$E3225,0),1*c_vote,0)+IF(MATCH(I$1,$F3222:$F3225,0)&gt;MATCH(J$1,$F3222:$F3225,0),1*d_vote,0)</f>
        <v>0.48</v>
      </c>
      <c r="K3222" s="3">
        <f>IF(MATCH($K$1,$C3222:$C3225,0)&lt;(MATCH($L$1,$C3222:$C3225,0)),1*a_vote,0)+IF(MATCH($K$1,$D3222:$D3225,0)&lt;MATCH($L$1,$D3222:$D3225,0),1*b_vote,0)+IF(MATCH($K$1,$E3222:$E3225,0)&lt;MATCH($L$1,$E3222:$E3225,0),1*c_vote,0)+IF(MATCH($K$1,$F3222:$F3225,0)&lt;MATCH($L$1,$F3222:$F3225,0),1*d_vote,0)</f>
        <v>0.27</v>
      </c>
      <c r="L3222" s="3">
        <f>IF(MATCH(K$1,$C3222:$C3225,0)&gt;(MATCH(L$1,$C3222:$C3225,0)),1*a_vote,0)+IF(MATCH(K$1,$D3222:$D3225,0)&gt;MATCH(L$1,$D3222:$D3225,0),1*b_vote,0)+IF(MATCH(K$1,$E3222:$E3225,0)&gt;MATCH(L$1,$E3222:$E3225,0),1*c_vote,0)+IF(MATCH(K$1,$F3222:$F3225,0)&gt;MATCH(L$1,$F3222:$F3225,0),1*d_vote,0)</f>
        <v>0.73</v>
      </c>
      <c r="M3222" s="3">
        <f>IF(MATCH($M$1,$C3222:$C3225,0)&lt;(MATCH($N$1,$C3222:$C3225,0)),1*a_vote,0)+IF(MATCH($M$1,$D3222:$D3225,0)&lt;MATCH($N$1,$D3222:$D3225,0),1*b_vote,0)+IF(MATCH($M$1,$E3222:$E3225,0)&lt;MATCH($N$1,$E3222:$E3225,0),1*c_vote,0)+IF(MATCH($M$1,$F3222:$F3225,0)&lt;MATCH($N$1,$F3222:$F3225,0),1*d_vote,0)</f>
        <v>0.53</v>
      </c>
      <c r="N3222" s="3">
        <f>IF(MATCH(M$1,$C3222:$C3225,0)&gt;(MATCH(N$1,$C3222:$C3225,0)),1*a_vote,0)+IF(MATCH(M$1,$D3222:$D3225,0)&gt;MATCH(N$1,$D3222:$D3225,0),1*b_vote,0)+IF(MATCH(M$1,$E3222:$E3225,0)&gt;MATCH(N$1,$E3222:$E3225,0),1*c_vote,0)+IF(MATCH(M$1,$F3222:$F3225,0)&gt;MATCH(N$1,$F3222:$F3225,0),1*d_vote,0)</f>
        <v>0.47</v>
      </c>
      <c r="O3222" s="3">
        <f>IF(MATCH($O$1,$C3222:$C3225,0)&lt;(MATCH($P$1,$C3222:$C3225,0)),1*a_vote,0)+IF(MATCH($O$1,$D3222:$D3225,0)&lt;MATCH($P$1,$D3222:$D3225,0),1*b_vote,0)+IF(MATCH($O$1,$E3222:$E3225,0)&lt;MATCH($P$1,$E3222:$E3225,0),1*c_vote,0)+IF(MATCH($O$1,$F3222:$F3225,0)&lt;MATCH($P$1,$F3222:$F3225,0),1*d_vote,0)</f>
        <v>0.75</v>
      </c>
      <c r="P3222" s="3">
        <f>IF(MATCH(O$1,$C3222:$C3225,0)&gt;(MATCH(P$1,$C3222:$C3225,0)),1*a_vote,0)+IF(MATCH(O$1,$D3222:$D3225,0)&gt;MATCH(P$1,$D3222:$D3225,0),1*b_vote,0)+IF(MATCH(O$1,$E3222:$E3225,0)&gt;MATCH(P$1,$E3222:$E3225,0),1*c_vote,0)+IF(MATCH(O$1,$F3222:$F3225,0)&gt;MATCH(P$1,$F3222:$F3225,0),1*d_vote,0)</f>
        <v>0.25</v>
      </c>
      <c r="Q3222" s="3">
        <f>IF(MATCH($Q$1,$C3222:$C3225,0)&lt;(MATCH($R$1,$C3222:$C3225,0)),1*a_vote,0)+IF(MATCH($Q$1,$D3222:$D3225,0)&lt;MATCH($R$1,$D3222:$D3225,0),1*b_vote,0)+IF(MATCH($Q$1,$E3222:$E3225,0)&lt;MATCH($R$1,$E3222:$E3225,0),1*c_vote,0)+IF(MATCH($Q$1,$F3222:$F3225,0)&lt;MATCH($R$1,$F3222:$F3225,0),1*d_vote,0)</f>
        <v>0.53</v>
      </c>
      <c r="R3222" s="3">
        <f>IF(MATCH(Q$1,$C3222:$C3225,0)&gt;(MATCH(R$1,$C3222:$C3225,0)),1*a_vote,0)+IF(MATCH(Q$1,$D3222:$D3225,0)&gt;MATCH(R$1,$D3222:$D3225,0),1*b_vote,0)+IF(MATCH(Q$1,$E3222:$E3225,0)&gt;MATCH(R$1,$E3222:$E3225,0),1*c_vote,0)+IF(MATCH(Q$1,$F3222:$F3225,0)&gt;MATCH(R$1,$F3222:$F3225,0),1*d_vote,0)</f>
        <v>0.47</v>
      </c>
      <c r="S3222" s="3">
        <f>IF(MATCH($S$1,$C3222:$C3225,0)&lt;(MATCH($T$1,$C3222:$C3225,0)),1*a_vote,0)+IF(MATCH($S$1,$D3222:$D3225,0)&lt;MATCH($T$1,$D3222:$D3225,0),1*b_vote,0)+IF(MATCH($S$1,$E3222:$E3225,0)&lt;MATCH($T$1,$E3222:$E3225,0),1*c_vote,0)+IF(MATCH($S$1,$F3222:$F3225,0)&lt;MATCH($T$1,$F3222:$F3225,0),1*d_vote,0)</f>
        <v>0.51</v>
      </c>
      <c r="T3222" s="3">
        <f>IF(MATCH(S$1,$C3222:$C3225,0)&gt;(MATCH(T$1,$C3222:$C3225,0)),1*a_vote,0)+IF(MATCH(S$1,$D3222:$D3225,0)&gt;MATCH(T$1,$D3222:$D3225,0),1*b_vote,0)+IF(MATCH(S$1,$E3222:$E3225,0)&gt;MATCH(T$1,$E3222:$E3225,0),1*c_vote,0)+IF(MATCH(S$1,$F3222:$F3225,0)&gt;MATCH(T$1,$F3222:$F3225,0),1*d_vote,0)</f>
        <v>0.49</v>
      </c>
    </row>
    <row r="3223" spans="1:20" x14ac:dyDescent="0.25">
      <c r="A3223">
        <f t="shared" si="102"/>
        <v>3222</v>
      </c>
      <c r="B3223">
        <f t="shared" si="103"/>
        <v>806</v>
      </c>
      <c r="C3223" t="str">
        <f>INDEX('VBA code_permu_wo_repettn'!$T$3:$Y$6,COUNTIF('Profile-matrices_Condorcet'!$B$2:$B3223,'Profile-matrices_Condorcet'!$B3223),MATCH(INDEX('numeric possibilities'!D$3:D$1298,VLOOKUP($B3223,'numeric possibilities'!$C$3:$G$1298,1)),'VBA code_permu_wo_repettn'!$T$2:$Y$2))</f>
        <v>B</v>
      </c>
      <c r="D3223" t="str">
        <f>INDEX('VBA code_permu_wo_repettn'!$AA$3:$AF$6,COUNTIF('Profile-matrices_Condorcet'!$B$2:$B3223,'Profile-matrices_Condorcet'!$B3223),MATCH(INDEX('numeric possibilities'!E$3:E$1298,VLOOKUP($B3223,'numeric possibilities'!$C$3:$G$1298,1)),'VBA code_permu_wo_repettn'!$AA$2:$AF$2))</f>
        <v>C</v>
      </c>
      <c r="E3223" t="str">
        <f>INDEX('VBA code_permu_wo_repettn'!$AH$3:$AM$6,COUNTIF('Profile-matrices_Condorcet'!$B$2:$B3223,'Profile-matrices_Condorcet'!$B3223),MATCH(INDEX('numeric possibilities'!F$3:F$1298,VLOOKUP($B3223,'numeric possibilities'!$C$3:$G$1298,1)),'VBA code_permu_wo_repettn'!$AH$2:$AM$2))</f>
        <v>D</v>
      </c>
      <c r="F3223" t="str">
        <f>INDEX('VBA code_permu_wo_repettn'!$AO$3:$AT$6,COUNTIF('Profile-matrices_Condorcet'!$B$2:$B3223,'Profile-matrices_Condorcet'!$B3223),MATCH(INDEX('numeric possibilities'!G$3:G$1298,VLOOKUP($B3223,'numeric possibilities'!$C$3:$G$1298,1)),'VBA code_permu_wo_repettn'!$AO$2:$AT$2))</f>
        <v>B</v>
      </c>
      <c r="H3223" t="s">
        <v>15</v>
      </c>
      <c r="I3223" t="str">
        <f>IF(I3222&gt;J3222,$I$1,IF(I3222&lt;J3222,$J$1,0))</f>
        <v>A</v>
      </c>
      <c r="K3223" t="str">
        <f>IF(K3222&gt;L3222,$K$1,IF(K3222&lt;L3222,$L$1,0))</f>
        <v>C</v>
      </c>
      <c r="M3223" t="str">
        <f>IF(M3222&gt;N3222,$M$1,IF(M3222&lt;N3222,$N$1,0))</f>
        <v>A</v>
      </c>
      <c r="O3223" t="str">
        <f>IF(O3222&gt;P3222,$O$1,IF(O3222&lt;P3222,$P$1,0))</f>
        <v>B</v>
      </c>
      <c r="Q3223" t="str">
        <f>IF(Q3222&gt;R3222,$Q$1,IF(Q3222&lt;R3222,$R$1,0))</f>
        <v>B</v>
      </c>
      <c r="S3223" t="str">
        <f>IF(S3222&gt;T3222,$S$1,IF(S3222&lt;T3222,$T$1,0))</f>
        <v>C</v>
      </c>
    </row>
    <row r="3224" spans="1:20" x14ac:dyDescent="0.25">
      <c r="A3224">
        <f t="shared" si="102"/>
        <v>3223</v>
      </c>
      <c r="B3224">
        <f t="shared" si="103"/>
        <v>806</v>
      </c>
      <c r="C3224" t="str">
        <f>INDEX('VBA code_permu_wo_repettn'!$T$3:$Y$6,COUNTIF('Profile-matrices_Condorcet'!$B$2:$B3224,'Profile-matrices_Condorcet'!$B3224),MATCH(INDEX('numeric possibilities'!D$3:D$1298,VLOOKUP($B3224,'numeric possibilities'!$C$3:$G$1298,1)),'VBA code_permu_wo_repettn'!$T$2:$Y$2))</f>
        <v>D</v>
      </c>
      <c r="D3224" t="str">
        <f>INDEX('VBA code_permu_wo_repettn'!$AA$3:$AF$6,COUNTIF('Profile-matrices_Condorcet'!$B$2:$B3224,'Profile-matrices_Condorcet'!$B3224),MATCH(INDEX('numeric possibilities'!E$3:E$1298,VLOOKUP($B3224,'numeric possibilities'!$C$3:$G$1298,1)),'VBA code_permu_wo_repettn'!$AA$2:$AF$2))</f>
        <v>A</v>
      </c>
      <c r="E3224" t="str">
        <f>INDEX('VBA code_permu_wo_repettn'!$AH$3:$AM$6,COUNTIF('Profile-matrices_Condorcet'!$B$2:$B3224,'Profile-matrices_Condorcet'!$B3224),MATCH(INDEX('numeric possibilities'!F$3:F$1298,VLOOKUP($B3224,'numeric possibilities'!$C$3:$G$1298,1)),'VBA code_permu_wo_repettn'!$AH$2:$AM$2))</f>
        <v>A</v>
      </c>
      <c r="F3224" t="str">
        <f>INDEX('VBA code_permu_wo_repettn'!$AO$3:$AT$6,COUNTIF('Profile-matrices_Condorcet'!$B$2:$B3224,'Profile-matrices_Condorcet'!$B3224),MATCH(INDEX('numeric possibilities'!G$3:G$1298,VLOOKUP($B3224,'numeric possibilities'!$C$3:$G$1298,1)),'VBA code_permu_wo_repettn'!$AO$2:$AT$2))</f>
        <v>C</v>
      </c>
      <c r="I3224" t="s">
        <v>0</v>
      </c>
      <c r="J3224" t="s">
        <v>1</v>
      </c>
      <c r="K3224" t="s">
        <v>2</v>
      </c>
      <c r="L3224" t="s">
        <v>3</v>
      </c>
    </row>
    <row r="3225" spans="1:20" x14ac:dyDescent="0.25">
      <c r="A3225">
        <f t="shared" si="102"/>
        <v>3224</v>
      </c>
      <c r="B3225">
        <f t="shared" si="103"/>
        <v>806</v>
      </c>
      <c r="C3225" t="str">
        <f>INDEX('VBA code_permu_wo_repettn'!$T$3:$Y$6,COUNTIF('Profile-matrices_Condorcet'!$B$2:$B3225,'Profile-matrices_Condorcet'!$B3225),MATCH(INDEX('numeric possibilities'!D$3:D$1298,VLOOKUP($B3225,'numeric possibilities'!$C$3:$G$1298,1)),'VBA code_permu_wo_repettn'!$T$2:$Y$2))</f>
        <v>C</v>
      </c>
      <c r="D3225" t="str">
        <f>INDEX('VBA code_permu_wo_repettn'!$AA$3:$AF$6,COUNTIF('Profile-matrices_Condorcet'!$B$2:$B3225,'Profile-matrices_Condorcet'!$B3225),MATCH(INDEX('numeric possibilities'!E$3:E$1298,VLOOKUP($B3225,'numeric possibilities'!$C$3:$G$1298,1)),'VBA code_permu_wo_repettn'!$AA$2:$AF$2))</f>
        <v>D</v>
      </c>
      <c r="E3225" t="str">
        <f>INDEX('VBA code_permu_wo_repettn'!$AH$3:$AM$6,COUNTIF('Profile-matrices_Condorcet'!$B$2:$B3225,'Profile-matrices_Condorcet'!$B3225),MATCH(INDEX('numeric possibilities'!F$3:F$1298,VLOOKUP($B3225,'numeric possibilities'!$C$3:$G$1298,1)),'VBA code_permu_wo_repettn'!$AH$2:$AM$2))</f>
        <v>B</v>
      </c>
      <c r="F3225" t="str">
        <f>INDEX('VBA code_permu_wo_repettn'!$AO$3:$AT$6,COUNTIF('Profile-matrices_Condorcet'!$B$2:$B3225,'Profile-matrices_Condorcet'!$B3225),MATCH(INDEX('numeric possibilities'!G$3:G$1298,VLOOKUP($B3225,'numeric possibilities'!$C$3:$G$1298,1)),'VBA code_permu_wo_repettn'!$AO$2:$AT$2))</f>
        <v>A</v>
      </c>
      <c r="G3225" t="str">
        <f>IF(MAX(I3225:L3225)&gt;='numeric possibilities'!$B$4/2,INDEX('Profile-matrices_Condorcet'!I3224:L3224,1,MATCH(MAX('Profile-matrices_Condorcet'!I3225:L3225),'Profile-matrices_Condorcet'!I3225:L3225,0)),"NCW")</f>
        <v>NCW</v>
      </c>
      <c r="H3225" t="s">
        <v>13</v>
      </c>
      <c r="I3225" s="3">
        <f>COUNTIF($I3223:$S3223,I3224)</f>
        <v>2</v>
      </c>
      <c r="J3225" s="3">
        <f>COUNTIF($I3223:$S3223,J3224)</f>
        <v>2</v>
      </c>
      <c r="K3225" s="3">
        <f>COUNTIF($I3223:$S3223,K3224)</f>
        <v>2</v>
      </c>
      <c r="L3225" s="3">
        <f>COUNTIF($I3223:$S3223,L3224)</f>
        <v>0</v>
      </c>
    </row>
    <row r="3226" spans="1:20" x14ac:dyDescent="0.25">
      <c r="A3226">
        <f t="shared" si="102"/>
        <v>3225</v>
      </c>
      <c r="B3226">
        <f t="shared" si="103"/>
        <v>807</v>
      </c>
      <c r="C3226" t="str">
        <f>INDEX('VBA code_permu_wo_repettn'!$T$3:$Y$6,COUNTIF('Profile-matrices_Condorcet'!$B$2:$B3226,'Profile-matrices_Condorcet'!$B3226),MATCH(INDEX('numeric possibilities'!D$3:D$1298,VLOOKUP($B3226,'numeric possibilities'!$C$3:$G$1298,1)),'VBA code_permu_wo_repettn'!$T$2:$Y$2))</f>
        <v>A</v>
      </c>
      <c r="D3226" t="str">
        <f>INDEX('VBA code_permu_wo_repettn'!$AA$3:$AF$6,COUNTIF('Profile-matrices_Condorcet'!$B$2:$B3226,'Profile-matrices_Condorcet'!$B3226),MATCH(INDEX('numeric possibilities'!E$3:E$1298,VLOOKUP($B3226,'numeric possibilities'!$C$3:$G$1298,1)),'VBA code_permu_wo_repettn'!$AA$2:$AF$2))</f>
        <v>B</v>
      </c>
      <c r="E3226" t="str">
        <f>INDEX('VBA code_permu_wo_repettn'!$AH$3:$AM$6,COUNTIF('Profile-matrices_Condorcet'!$B$2:$B3226,'Profile-matrices_Condorcet'!$B3226),MATCH(INDEX('numeric possibilities'!F$3:F$1298,VLOOKUP($B3226,'numeric possibilities'!$C$3:$G$1298,1)),'VBA code_permu_wo_repettn'!$AH$2:$AM$2))</f>
        <v>C</v>
      </c>
      <c r="F3226" t="str">
        <f>INDEX('VBA code_permu_wo_repettn'!$AO$3:$AT$6,COUNTIF('Profile-matrices_Condorcet'!$B$2:$B3226,'Profile-matrices_Condorcet'!$B3226),MATCH(INDEX('numeric possibilities'!G$3:G$1298,VLOOKUP($B3226,'numeric possibilities'!$C$3:$G$1298,1)),'VBA code_permu_wo_repettn'!$AO$2:$AT$2))</f>
        <v>D</v>
      </c>
      <c r="H3226" t="s">
        <v>14</v>
      </c>
      <c r="I3226" s="3">
        <f>IF(MATCH(I$1,$C3226:$C3229,0)&lt;(MATCH(J$1,$C3226:$C3229,0)),1*a_vote,0)+IF(MATCH(I$1,$D3226:$D3229,0)&lt;MATCH(J$1,$D3226:$D3229,0),1*b_vote,0)+IF(MATCH(I$1,$E3226:$E3229,0)&lt;MATCH(J$1,$E3226:$E3229,0),1*c_vote,0)+IF(MATCH(I$1,$F3226:$F3229,0)&lt;MATCH(J$1,$F3226:$F3229,0),1*d_vote,0)</f>
        <v>0.52</v>
      </c>
      <c r="J3226" s="3">
        <f>IF(MATCH(I$1,$C3226:$C3229,0)&gt;(MATCH(J$1,$C3226:$C3229,0)),1*a_vote,0)+IF(MATCH(I$1,$D3226:$D3229,0)&gt;MATCH(J$1,$D3226:$D3229,0),1*b_vote,0)+IF(MATCH(I$1,$E3226:$E3229,0)&gt;MATCH(J$1,$E3226:$E3229,0),1*c_vote,0)+IF(MATCH(I$1,$F3226:$F3229,0)&gt;MATCH(J$1,$F3226:$F3229,0),1*d_vote,0)</f>
        <v>0.48</v>
      </c>
      <c r="K3226" s="3">
        <f>IF(MATCH($K$1,$C3226:$C3229,0)&lt;(MATCH($L$1,$C3226:$C3229,0)),1*a_vote,0)+IF(MATCH($K$1,$D3226:$D3229,0)&lt;MATCH($L$1,$D3226:$D3229,0),1*b_vote,0)+IF(MATCH($K$1,$E3226:$E3229,0)&lt;MATCH($L$1,$E3226:$E3229,0),1*c_vote,0)+IF(MATCH($K$1,$F3226:$F3229,0)&lt;MATCH($L$1,$F3226:$F3229,0),1*d_vote,0)</f>
        <v>0.27</v>
      </c>
      <c r="L3226" s="3">
        <f>IF(MATCH(K$1,$C3226:$C3229,0)&gt;(MATCH(L$1,$C3226:$C3229,0)),1*a_vote,0)+IF(MATCH(K$1,$D3226:$D3229,0)&gt;MATCH(L$1,$D3226:$D3229,0),1*b_vote,0)+IF(MATCH(K$1,$E3226:$E3229,0)&gt;MATCH(L$1,$E3226:$E3229,0),1*c_vote,0)+IF(MATCH(K$1,$F3226:$F3229,0)&gt;MATCH(L$1,$F3226:$F3229,0),1*d_vote,0)</f>
        <v>0.73</v>
      </c>
      <c r="M3226" s="3">
        <f>IF(MATCH($M$1,$C3226:$C3229,0)&lt;(MATCH($N$1,$C3226:$C3229,0)),1*a_vote,0)+IF(MATCH($M$1,$D3226:$D3229,0)&lt;MATCH($N$1,$D3226:$D3229,0),1*b_vote,0)+IF(MATCH($M$1,$E3226:$E3229,0)&lt;MATCH($N$1,$E3226:$E3229,0),1*c_vote,0)+IF(MATCH($M$1,$F3226:$F3229,0)&lt;MATCH($N$1,$F3226:$F3229,0),1*d_vote,0)</f>
        <v>0.53</v>
      </c>
      <c r="N3226" s="3">
        <f>IF(MATCH(M$1,$C3226:$C3229,0)&gt;(MATCH(N$1,$C3226:$C3229,0)),1*a_vote,0)+IF(MATCH(M$1,$D3226:$D3229,0)&gt;MATCH(N$1,$D3226:$D3229,0),1*b_vote,0)+IF(MATCH(M$1,$E3226:$E3229,0)&gt;MATCH(N$1,$E3226:$E3229,0),1*c_vote,0)+IF(MATCH(M$1,$F3226:$F3229,0)&gt;MATCH(N$1,$F3226:$F3229,0),1*d_vote,0)</f>
        <v>0.47</v>
      </c>
      <c r="O3226" s="3">
        <f>IF(MATCH($O$1,$C3226:$C3229,0)&lt;(MATCH($P$1,$C3226:$C3229,0)),1*a_vote,0)+IF(MATCH($O$1,$D3226:$D3229,0)&lt;MATCH($P$1,$D3226:$D3229,0),1*b_vote,0)+IF(MATCH($O$1,$E3226:$E3229,0)&lt;MATCH($P$1,$E3226:$E3229,0),1*c_vote,0)+IF(MATCH($O$1,$F3226:$F3229,0)&lt;MATCH($P$1,$F3226:$F3229,0),1*d_vote,0)</f>
        <v>0.48</v>
      </c>
      <c r="P3226" s="3">
        <f>IF(MATCH(O$1,$C3226:$C3229,0)&gt;(MATCH(P$1,$C3226:$C3229,0)),1*a_vote,0)+IF(MATCH(O$1,$D3226:$D3229,0)&gt;MATCH(P$1,$D3226:$D3229,0),1*b_vote,0)+IF(MATCH(O$1,$E3226:$E3229,0)&gt;MATCH(P$1,$E3226:$E3229,0),1*c_vote,0)+IF(MATCH(O$1,$F3226:$F3229,0)&gt;MATCH(P$1,$F3226:$F3229,0),1*d_vote,0)</f>
        <v>0.52</v>
      </c>
      <c r="Q3226" s="3">
        <f>IF(MATCH($Q$1,$C3226:$C3229,0)&lt;(MATCH($R$1,$C3226:$C3229,0)),1*a_vote,0)+IF(MATCH($Q$1,$D3226:$D3229,0)&lt;MATCH($R$1,$D3226:$D3229,0),1*b_vote,0)+IF(MATCH($Q$1,$E3226:$E3229,0)&lt;MATCH($R$1,$E3226:$E3229,0),1*c_vote,0)+IF(MATCH($Q$1,$F3226:$F3229,0)&lt;MATCH($R$1,$F3226:$F3229,0),1*d_vote,0)</f>
        <v>0.53</v>
      </c>
      <c r="R3226" s="3">
        <f>IF(MATCH(Q$1,$C3226:$C3229,0)&gt;(MATCH(R$1,$C3226:$C3229,0)),1*a_vote,0)+IF(MATCH(Q$1,$D3226:$D3229,0)&gt;MATCH(R$1,$D3226:$D3229,0),1*b_vote,0)+IF(MATCH(Q$1,$E3226:$E3229,0)&gt;MATCH(R$1,$E3226:$E3229,0),1*c_vote,0)+IF(MATCH(Q$1,$F3226:$F3229,0)&gt;MATCH(R$1,$F3226:$F3229,0),1*d_vote,0)</f>
        <v>0.47</v>
      </c>
      <c r="S3226" s="3">
        <f>IF(MATCH($S$1,$C3226:$C3229,0)&lt;(MATCH($T$1,$C3226:$C3229,0)),1*a_vote,0)+IF(MATCH($S$1,$D3226:$D3229,0)&lt;MATCH($T$1,$D3226:$D3229,0),1*b_vote,0)+IF(MATCH($S$1,$E3226:$E3229,0)&lt;MATCH($T$1,$E3226:$E3229,0),1*c_vote,0)+IF(MATCH($S$1,$F3226:$F3229,0)&lt;MATCH($T$1,$F3226:$F3229,0),1*d_vote,0)</f>
        <v>0.78</v>
      </c>
      <c r="T3226" s="3">
        <f>IF(MATCH(S$1,$C3226:$C3229,0)&gt;(MATCH(T$1,$C3226:$C3229,0)),1*a_vote,0)+IF(MATCH(S$1,$D3226:$D3229,0)&gt;MATCH(T$1,$D3226:$D3229,0),1*b_vote,0)+IF(MATCH(S$1,$E3226:$E3229,0)&gt;MATCH(T$1,$E3226:$E3229,0),1*c_vote,0)+IF(MATCH(S$1,$F3226:$F3229,0)&gt;MATCH(T$1,$F3226:$F3229,0),1*d_vote,0)</f>
        <v>0.21999999999999997</v>
      </c>
    </row>
    <row r="3227" spans="1:20" x14ac:dyDescent="0.25">
      <c r="A3227">
        <f t="shared" si="102"/>
        <v>3226</v>
      </c>
      <c r="B3227">
        <f t="shared" si="103"/>
        <v>807</v>
      </c>
      <c r="C3227" t="str">
        <f>INDEX('VBA code_permu_wo_repettn'!$T$3:$Y$6,COUNTIF('Profile-matrices_Condorcet'!$B$2:$B3227,'Profile-matrices_Condorcet'!$B3227),MATCH(INDEX('numeric possibilities'!D$3:D$1298,VLOOKUP($B3227,'numeric possibilities'!$C$3:$G$1298,1)),'VBA code_permu_wo_repettn'!$T$2:$Y$2))</f>
        <v>C</v>
      </c>
      <c r="D3227" t="str">
        <f>INDEX('VBA code_permu_wo_repettn'!$AA$3:$AF$6,COUNTIF('Profile-matrices_Condorcet'!$B$2:$B3227,'Profile-matrices_Condorcet'!$B3227),MATCH(INDEX('numeric possibilities'!E$3:E$1298,VLOOKUP($B3227,'numeric possibilities'!$C$3:$G$1298,1)),'VBA code_permu_wo_repettn'!$AA$2:$AF$2))</f>
        <v>C</v>
      </c>
      <c r="E3227" t="str">
        <f>INDEX('VBA code_permu_wo_repettn'!$AH$3:$AM$6,COUNTIF('Profile-matrices_Condorcet'!$B$2:$B3227,'Profile-matrices_Condorcet'!$B3227),MATCH(INDEX('numeric possibilities'!F$3:F$1298,VLOOKUP($B3227,'numeric possibilities'!$C$3:$G$1298,1)),'VBA code_permu_wo_repettn'!$AH$2:$AM$2))</f>
        <v>D</v>
      </c>
      <c r="F3227" t="str">
        <f>INDEX('VBA code_permu_wo_repettn'!$AO$3:$AT$6,COUNTIF('Profile-matrices_Condorcet'!$B$2:$B3227,'Profile-matrices_Condorcet'!$B3227),MATCH(INDEX('numeric possibilities'!G$3:G$1298,VLOOKUP($B3227,'numeric possibilities'!$C$3:$G$1298,1)),'VBA code_permu_wo_repettn'!$AO$2:$AT$2))</f>
        <v>B</v>
      </c>
      <c r="H3227" t="s">
        <v>15</v>
      </c>
      <c r="I3227" t="str">
        <f>IF(I3226&gt;J3226,$I$1,IF(I3226&lt;J3226,$J$1,0))</f>
        <v>A</v>
      </c>
      <c r="K3227" t="str">
        <f>IF(K3226&gt;L3226,$K$1,IF(K3226&lt;L3226,$L$1,0))</f>
        <v>C</v>
      </c>
      <c r="M3227" t="str">
        <f>IF(M3226&gt;N3226,$M$1,IF(M3226&lt;N3226,$N$1,0))</f>
        <v>A</v>
      </c>
      <c r="O3227" t="str">
        <f>IF(O3226&gt;P3226,$O$1,IF(O3226&lt;P3226,$P$1,0))</f>
        <v>C</v>
      </c>
      <c r="Q3227" t="str">
        <f>IF(Q3226&gt;R3226,$Q$1,IF(Q3226&lt;R3226,$R$1,0))</f>
        <v>B</v>
      </c>
      <c r="S3227" t="str">
        <f>IF(S3226&gt;T3226,$S$1,IF(S3226&lt;T3226,$T$1,0))</f>
        <v>C</v>
      </c>
    </row>
    <row r="3228" spans="1:20" x14ac:dyDescent="0.25">
      <c r="A3228">
        <f t="shared" si="102"/>
        <v>3227</v>
      </c>
      <c r="B3228">
        <f t="shared" si="103"/>
        <v>807</v>
      </c>
      <c r="C3228" t="str">
        <f>INDEX('VBA code_permu_wo_repettn'!$T$3:$Y$6,COUNTIF('Profile-matrices_Condorcet'!$B$2:$B3228,'Profile-matrices_Condorcet'!$B3228),MATCH(INDEX('numeric possibilities'!D$3:D$1298,VLOOKUP($B3228,'numeric possibilities'!$C$3:$G$1298,1)),'VBA code_permu_wo_repettn'!$T$2:$Y$2))</f>
        <v>B</v>
      </c>
      <c r="D3228" t="str">
        <f>INDEX('VBA code_permu_wo_repettn'!$AA$3:$AF$6,COUNTIF('Profile-matrices_Condorcet'!$B$2:$B3228,'Profile-matrices_Condorcet'!$B3228),MATCH(INDEX('numeric possibilities'!E$3:E$1298,VLOOKUP($B3228,'numeric possibilities'!$C$3:$G$1298,1)),'VBA code_permu_wo_repettn'!$AA$2:$AF$2))</f>
        <v>A</v>
      </c>
      <c r="E3228" t="str">
        <f>INDEX('VBA code_permu_wo_repettn'!$AH$3:$AM$6,COUNTIF('Profile-matrices_Condorcet'!$B$2:$B3228,'Profile-matrices_Condorcet'!$B3228),MATCH(INDEX('numeric possibilities'!F$3:F$1298,VLOOKUP($B3228,'numeric possibilities'!$C$3:$G$1298,1)),'VBA code_permu_wo_repettn'!$AH$2:$AM$2))</f>
        <v>A</v>
      </c>
      <c r="F3228" t="str">
        <f>INDEX('VBA code_permu_wo_repettn'!$AO$3:$AT$6,COUNTIF('Profile-matrices_Condorcet'!$B$2:$B3228,'Profile-matrices_Condorcet'!$B3228),MATCH(INDEX('numeric possibilities'!G$3:G$1298,VLOOKUP($B3228,'numeric possibilities'!$C$3:$G$1298,1)),'VBA code_permu_wo_repettn'!$AO$2:$AT$2))</f>
        <v>C</v>
      </c>
      <c r="I3228" t="s">
        <v>0</v>
      </c>
      <c r="J3228" t="s">
        <v>1</v>
      </c>
      <c r="K3228" t="s">
        <v>2</v>
      </c>
      <c r="L3228" t="s">
        <v>3</v>
      </c>
    </row>
    <row r="3229" spans="1:20" x14ac:dyDescent="0.25">
      <c r="A3229">
        <f t="shared" si="102"/>
        <v>3228</v>
      </c>
      <c r="B3229">
        <f t="shared" si="103"/>
        <v>807</v>
      </c>
      <c r="C3229" t="str">
        <f>INDEX('VBA code_permu_wo_repettn'!$T$3:$Y$6,COUNTIF('Profile-matrices_Condorcet'!$B$2:$B3229,'Profile-matrices_Condorcet'!$B3229),MATCH(INDEX('numeric possibilities'!D$3:D$1298,VLOOKUP($B3229,'numeric possibilities'!$C$3:$G$1298,1)),'VBA code_permu_wo_repettn'!$T$2:$Y$2))</f>
        <v>D</v>
      </c>
      <c r="D3229" t="str">
        <f>INDEX('VBA code_permu_wo_repettn'!$AA$3:$AF$6,COUNTIF('Profile-matrices_Condorcet'!$B$2:$B3229,'Profile-matrices_Condorcet'!$B3229),MATCH(INDEX('numeric possibilities'!E$3:E$1298,VLOOKUP($B3229,'numeric possibilities'!$C$3:$G$1298,1)),'VBA code_permu_wo_repettn'!$AA$2:$AF$2))</f>
        <v>D</v>
      </c>
      <c r="E3229" t="str">
        <f>INDEX('VBA code_permu_wo_repettn'!$AH$3:$AM$6,COUNTIF('Profile-matrices_Condorcet'!$B$2:$B3229,'Profile-matrices_Condorcet'!$B3229),MATCH(INDEX('numeric possibilities'!F$3:F$1298,VLOOKUP($B3229,'numeric possibilities'!$C$3:$G$1298,1)),'VBA code_permu_wo_repettn'!$AH$2:$AM$2))</f>
        <v>B</v>
      </c>
      <c r="F3229" t="str">
        <f>INDEX('VBA code_permu_wo_repettn'!$AO$3:$AT$6,COUNTIF('Profile-matrices_Condorcet'!$B$2:$B3229,'Profile-matrices_Condorcet'!$B3229),MATCH(INDEX('numeric possibilities'!G$3:G$1298,VLOOKUP($B3229,'numeric possibilities'!$C$3:$G$1298,1)),'VBA code_permu_wo_repettn'!$AO$2:$AT$2))</f>
        <v>A</v>
      </c>
      <c r="G3229" t="str">
        <f>IF(MAX(I3229:L3229)&gt;='numeric possibilities'!$B$4/2,INDEX('Profile-matrices_Condorcet'!I3228:L3228,1,MATCH(MAX('Profile-matrices_Condorcet'!I3229:L3229),'Profile-matrices_Condorcet'!I3229:L3229,0)),"NCW")</f>
        <v>C</v>
      </c>
      <c r="H3229" t="s">
        <v>13</v>
      </c>
      <c r="I3229" s="3">
        <f>COUNTIF($I3227:$S3227,I3228)</f>
        <v>2</v>
      </c>
      <c r="J3229" s="3">
        <f>COUNTIF($I3227:$S3227,J3228)</f>
        <v>1</v>
      </c>
      <c r="K3229" s="3">
        <f>COUNTIF($I3227:$S3227,K3228)</f>
        <v>3</v>
      </c>
      <c r="L3229" s="3">
        <f>COUNTIF($I3227:$S3227,L3228)</f>
        <v>0</v>
      </c>
    </row>
    <row r="3230" spans="1:20" x14ac:dyDescent="0.25">
      <c r="A3230">
        <f t="shared" si="102"/>
        <v>3229</v>
      </c>
      <c r="B3230">
        <f t="shared" si="103"/>
        <v>808</v>
      </c>
      <c r="C3230" t="str">
        <f>INDEX('VBA code_permu_wo_repettn'!$T$3:$Y$6,COUNTIF('Profile-matrices_Condorcet'!$B$2:$B3230,'Profile-matrices_Condorcet'!$B3230),MATCH(INDEX('numeric possibilities'!D$3:D$1298,VLOOKUP($B3230,'numeric possibilities'!$C$3:$G$1298,1)),'VBA code_permu_wo_repettn'!$T$2:$Y$2))</f>
        <v>A</v>
      </c>
      <c r="D3230" t="str">
        <f>INDEX('VBA code_permu_wo_repettn'!$AA$3:$AF$6,COUNTIF('Profile-matrices_Condorcet'!$B$2:$B3230,'Profile-matrices_Condorcet'!$B3230),MATCH(INDEX('numeric possibilities'!E$3:E$1298,VLOOKUP($B3230,'numeric possibilities'!$C$3:$G$1298,1)),'VBA code_permu_wo_repettn'!$AA$2:$AF$2))</f>
        <v>B</v>
      </c>
      <c r="E3230" t="str">
        <f>INDEX('VBA code_permu_wo_repettn'!$AH$3:$AM$6,COUNTIF('Profile-matrices_Condorcet'!$B$2:$B3230,'Profile-matrices_Condorcet'!$B3230),MATCH(INDEX('numeric possibilities'!F$3:F$1298,VLOOKUP($B3230,'numeric possibilities'!$C$3:$G$1298,1)),'VBA code_permu_wo_repettn'!$AH$2:$AM$2))</f>
        <v>C</v>
      </c>
      <c r="F3230" t="str">
        <f>INDEX('VBA code_permu_wo_repettn'!$AO$3:$AT$6,COUNTIF('Profile-matrices_Condorcet'!$B$2:$B3230,'Profile-matrices_Condorcet'!$B3230),MATCH(INDEX('numeric possibilities'!G$3:G$1298,VLOOKUP($B3230,'numeric possibilities'!$C$3:$G$1298,1)),'VBA code_permu_wo_repettn'!$AO$2:$AT$2))</f>
        <v>D</v>
      </c>
      <c r="H3230" t="s">
        <v>14</v>
      </c>
      <c r="I3230" s="3">
        <f>IF(MATCH(I$1,$C3230:$C3233,0)&lt;(MATCH(J$1,$C3230:$C3233,0)),1*a_vote,0)+IF(MATCH(I$1,$D3230:$D3233,0)&lt;MATCH(J$1,$D3230:$D3233,0),1*b_vote,0)+IF(MATCH(I$1,$E3230:$E3233,0)&lt;MATCH(J$1,$E3230:$E3233,0),1*c_vote,0)+IF(MATCH(I$1,$F3230:$F3233,0)&lt;MATCH(J$1,$F3230:$F3233,0),1*d_vote,0)</f>
        <v>0.52</v>
      </c>
      <c r="J3230" s="3">
        <f>IF(MATCH(I$1,$C3230:$C3233,0)&gt;(MATCH(J$1,$C3230:$C3233,0)),1*a_vote,0)+IF(MATCH(I$1,$D3230:$D3233,0)&gt;MATCH(J$1,$D3230:$D3233,0),1*b_vote,0)+IF(MATCH(I$1,$E3230:$E3233,0)&gt;MATCH(J$1,$E3230:$E3233,0),1*c_vote,0)+IF(MATCH(I$1,$F3230:$F3233,0)&gt;MATCH(J$1,$F3230:$F3233,0),1*d_vote,0)</f>
        <v>0.48</v>
      </c>
      <c r="K3230" s="3">
        <f>IF(MATCH($K$1,$C3230:$C3233,0)&lt;(MATCH($L$1,$C3230:$C3233,0)),1*a_vote,0)+IF(MATCH($K$1,$D3230:$D3233,0)&lt;MATCH($L$1,$D3230:$D3233,0),1*b_vote,0)+IF(MATCH($K$1,$E3230:$E3233,0)&lt;MATCH($L$1,$E3230:$E3233,0),1*c_vote,0)+IF(MATCH($K$1,$F3230:$F3233,0)&lt;MATCH($L$1,$F3230:$F3233,0),1*d_vote,0)</f>
        <v>0.27</v>
      </c>
      <c r="L3230" s="3">
        <f>IF(MATCH(K$1,$C3230:$C3233,0)&gt;(MATCH(L$1,$C3230:$C3233,0)),1*a_vote,0)+IF(MATCH(K$1,$D3230:$D3233,0)&gt;MATCH(L$1,$D3230:$D3233,0),1*b_vote,0)+IF(MATCH(K$1,$E3230:$E3233,0)&gt;MATCH(L$1,$E3230:$E3233,0),1*c_vote,0)+IF(MATCH(K$1,$F3230:$F3233,0)&gt;MATCH(L$1,$F3230:$F3233,0),1*d_vote,0)</f>
        <v>0.73</v>
      </c>
      <c r="M3230" s="3">
        <f>IF(MATCH($M$1,$C3230:$C3233,0)&lt;(MATCH($N$1,$C3230:$C3233,0)),1*a_vote,0)+IF(MATCH($M$1,$D3230:$D3233,0)&lt;MATCH($N$1,$D3230:$D3233,0),1*b_vote,0)+IF(MATCH($M$1,$E3230:$E3233,0)&lt;MATCH($N$1,$E3230:$E3233,0),1*c_vote,0)+IF(MATCH($M$1,$F3230:$F3233,0)&lt;MATCH($N$1,$F3230:$F3233,0),1*d_vote,0)</f>
        <v>0.53</v>
      </c>
      <c r="N3230" s="3">
        <f>IF(MATCH(M$1,$C3230:$C3233,0)&gt;(MATCH(N$1,$C3230:$C3233,0)),1*a_vote,0)+IF(MATCH(M$1,$D3230:$D3233,0)&gt;MATCH(N$1,$D3230:$D3233,0),1*b_vote,0)+IF(MATCH(M$1,$E3230:$E3233,0)&gt;MATCH(N$1,$E3230:$E3233,0),1*c_vote,0)+IF(MATCH(M$1,$F3230:$F3233,0)&gt;MATCH(N$1,$F3230:$F3233,0),1*d_vote,0)</f>
        <v>0.47</v>
      </c>
      <c r="O3230" s="3">
        <f>IF(MATCH($O$1,$C3230:$C3233,0)&lt;(MATCH($P$1,$C3230:$C3233,0)),1*a_vote,0)+IF(MATCH($O$1,$D3230:$D3233,0)&lt;MATCH($P$1,$D3230:$D3233,0),1*b_vote,0)+IF(MATCH($O$1,$E3230:$E3233,0)&lt;MATCH($P$1,$E3230:$E3233,0),1*c_vote,0)+IF(MATCH($O$1,$F3230:$F3233,0)&lt;MATCH($P$1,$F3230:$F3233,0),1*d_vote,0)</f>
        <v>0.48</v>
      </c>
      <c r="P3230" s="3">
        <f>IF(MATCH(O$1,$C3230:$C3233,0)&gt;(MATCH(P$1,$C3230:$C3233,0)),1*a_vote,0)+IF(MATCH(O$1,$D3230:$D3233,0)&gt;MATCH(P$1,$D3230:$D3233,0),1*b_vote,0)+IF(MATCH(O$1,$E3230:$E3233,0)&gt;MATCH(P$1,$E3230:$E3233,0),1*c_vote,0)+IF(MATCH(O$1,$F3230:$F3233,0)&gt;MATCH(P$1,$F3230:$F3233,0),1*d_vote,0)</f>
        <v>0.52</v>
      </c>
      <c r="Q3230" s="3">
        <f>IF(MATCH($Q$1,$C3230:$C3233,0)&lt;(MATCH($R$1,$C3230:$C3233,0)),1*a_vote,0)+IF(MATCH($Q$1,$D3230:$D3233,0)&lt;MATCH($R$1,$D3230:$D3233,0),1*b_vote,0)+IF(MATCH($Q$1,$E3230:$E3233,0)&lt;MATCH($R$1,$E3230:$E3233,0),1*c_vote,0)+IF(MATCH($Q$1,$F3230:$F3233,0)&lt;MATCH($R$1,$F3230:$F3233,0),1*d_vote,0)</f>
        <v>0.26</v>
      </c>
      <c r="R3230" s="3">
        <f>IF(MATCH(Q$1,$C3230:$C3233,0)&gt;(MATCH(R$1,$C3230:$C3233,0)),1*a_vote,0)+IF(MATCH(Q$1,$D3230:$D3233,0)&gt;MATCH(R$1,$D3230:$D3233,0),1*b_vote,0)+IF(MATCH(Q$1,$E3230:$E3233,0)&gt;MATCH(R$1,$E3230:$E3233,0),1*c_vote,0)+IF(MATCH(Q$1,$F3230:$F3233,0)&gt;MATCH(R$1,$F3230:$F3233,0),1*d_vote,0)</f>
        <v>0.74</v>
      </c>
      <c r="S3230" s="3">
        <f>IF(MATCH($S$1,$C3230:$C3233,0)&lt;(MATCH($T$1,$C3230:$C3233,0)),1*a_vote,0)+IF(MATCH($S$1,$D3230:$D3233,0)&lt;MATCH($T$1,$D3230:$D3233,0),1*b_vote,0)+IF(MATCH($S$1,$E3230:$E3233,0)&lt;MATCH($T$1,$E3230:$E3233,0),1*c_vote,0)+IF(MATCH($S$1,$F3230:$F3233,0)&lt;MATCH($T$1,$F3230:$F3233,0),1*d_vote,0)</f>
        <v>0.78</v>
      </c>
      <c r="T3230" s="3">
        <f>IF(MATCH(S$1,$C3230:$C3233,0)&gt;(MATCH(T$1,$C3230:$C3233,0)),1*a_vote,0)+IF(MATCH(S$1,$D3230:$D3233,0)&gt;MATCH(T$1,$D3230:$D3233,0),1*b_vote,0)+IF(MATCH(S$1,$E3230:$E3233,0)&gt;MATCH(T$1,$E3230:$E3233,0),1*c_vote,0)+IF(MATCH(S$1,$F3230:$F3233,0)&gt;MATCH(T$1,$F3230:$F3233,0),1*d_vote,0)</f>
        <v>0.21999999999999997</v>
      </c>
    </row>
    <row r="3231" spans="1:20" x14ac:dyDescent="0.25">
      <c r="A3231">
        <f t="shared" si="102"/>
        <v>3230</v>
      </c>
      <c r="B3231">
        <f t="shared" si="103"/>
        <v>808</v>
      </c>
      <c r="C3231" t="str">
        <f>INDEX('VBA code_permu_wo_repettn'!$T$3:$Y$6,COUNTIF('Profile-matrices_Condorcet'!$B$2:$B3231,'Profile-matrices_Condorcet'!$B3231),MATCH(INDEX('numeric possibilities'!D$3:D$1298,VLOOKUP($B3231,'numeric possibilities'!$C$3:$G$1298,1)),'VBA code_permu_wo_repettn'!$T$2:$Y$2))</f>
        <v>C</v>
      </c>
      <c r="D3231" t="str">
        <f>INDEX('VBA code_permu_wo_repettn'!$AA$3:$AF$6,COUNTIF('Profile-matrices_Condorcet'!$B$2:$B3231,'Profile-matrices_Condorcet'!$B3231),MATCH(INDEX('numeric possibilities'!E$3:E$1298,VLOOKUP($B3231,'numeric possibilities'!$C$3:$G$1298,1)),'VBA code_permu_wo_repettn'!$AA$2:$AF$2))</f>
        <v>C</v>
      </c>
      <c r="E3231" t="str">
        <f>INDEX('VBA code_permu_wo_repettn'!$AH$3:$AM$6,COUNTIF('Profile-matrices_Condorcet'!$B$2:$B3231,'Profile-matrices_Condorcet'!$B3231),MATCH(INDEX('numeric possibilities'!F$3:F$1298,VLOOKUP($B3231,'numeric possibilities'!$C$3:$G$1298,1)),'VBA code_permu_wo_repettn'!$AH$2:$AM$2))</f>
        <v>D</v>
      </c>
      <c r="F3231" t="str">
        <f>INDEX('VBA code_permu_wo_repettn'!$AO$3:$AT$6,COUNTIF('Profile-matrices_Condorcet'!$B$2:$B3231,'Profile-matrices_Condorcet'!$B3231),MATCH(INDEX('numeric possibilities'!G$3:G$1298,VLOOKUP($B3231,'numeric possibilities'!$C$3:$G$1298,1)),'VBA code_permu_wo_repettn'!$AO$2:$AT$2))</f>
        <v>B</v>
      </c>
      <c r="H3231" t="s">
        <v>15</v>
      </c>
      <c r="I3231" t="str">
        <f>IF(I3230&gt;J3230,$I$1,IF(I3230&lt;J3230,$J$1,0))</f>
        <v>A</v>
      </c>
      <c r="K3231" t="str">
        <f>IF(K3230&gt;L3230,$K$1,IF(K3230&lt;L3230,$L$1,0))</f>
        <v>C</v>
      </c>
      <c r="M3231" t="str">
        <f>IF(M3230&gt;N3230,$M$1,IF(M3230&lt;N3230,$N$1,0))</f>
        <v>A</v>
      </c>
      <c r="O3231" t="str">
        <f>IF(O3230&gt;P3230,$O$1,IF(O3230&lt;P3230,$P$1,0))</f>
        <v>C</v>
      </c>
      <c r="Q3231" t="str">
        <f>IF(Q3230&gt;R3230,$Q$1,IF(Q3230&lt;R3230,$R$1,0))</f>
        <v>D</v>
      </c>
      <c r="S3231" t="str">
        <f>IF(S3230&gt;T3230,$S$1,IF(S3230&lt;T3230,$T$1,0))</f>
        <v>C</v>
      </c>
    </row>
    <row r="3232" spans="1:20" x14ac:dyDescent="0.25">
      <c r="A3232">
        <f t="shared" si="102"/>
        <v>3231</v>
      </c>
      <c r="B3232">
        <f t="shared" si="103"/>
        <v>808</v>
      </c>
      <c r="C3232" t="str">
        <f>INDEX('VBA code_permu_wo_repettn'!$T$3:$Y$6,COUNTIF('Profile-matrices_Condorcet'!$B$2:$B3232,'Profile-matrices_Condorcet'!$B3232),MATCH(INDEX('numeric possibilities'!D$3:D$1298,VLOOKUP($B3232,'numeric possibilities'!$C$3:$G$1298,1)),'VBA code_permu_wo_repettn'!$T$2:$Y$2))</f>
        <v>D</v>
      </c>
      <c r="D3232" t="str">
        <f>INDEX('VBA code_permu_wo_repettn'!$AA$3:$AF$6,COUNTIF('Profile-matrices_Condorcet'!$B$2:$B3232,'Profile-matrices_Condorcet'!$B3232),MATCH(INDEX('numeric possibilities'!E$3:E$1298,VLOOKUP($B3232,'numeric possibilities'!$C$3:$G$1298,1)),'VBA code_permu_wo_repettn'!$AA$2:$AF$2))</f>
        <v>A</v>
      </c>
      <c r="E3232" t="str">
        <f>INDEX('VBA code_permu_wo_repettn'!$AH$3:$AM$6,COUNTIF('Profile-matrices_Condorcet'!$B$2:$B3232,'Profile-matrices_Condorcet'!$B3232),MATCH(INDEX('numeric possibilities'!F$3:F$1298,VLOOKUP($B3232,'numeric possibilities'!$C$3:$G$1298,1)),'VBA code_permu_wo_repettn'!$AH$2:$AM$2))</f>
        <v>A</v>
      </c>
      <c r="F3232" t="str">
        <f>INDEX('VBA code_permu_wo_repettn'!$AO$3:$AT$6,COUNTIF('Profile-matrices_Condorcet'!$B$2:$B3232,'Profile-matrices_Condorcet'!$B3232),MATCH(INDEX('numeric possibilities'!G$3:G$1298,VLOOKUP($B3232,'numeric possibilities'!$C$3:$G$1298,1)),'VBA code_permu_wo_repettn'!$AO$2:$AT$2))</f>
        <v>C</v>
      </c>
      <c r="I3232" t="s">
        <v>0</v>
      </c>
      <c r="J3232" t="s">
        <v>1</v>
      </c>
      <c r="K3232" t="s">
        <v>2</v>
      </c>
      <c r="L3232" t="s">
        <v>3</v>
      </c>
    </row>
    <row r="3233" spans="1:20" x14ac:dyDescent="0.25">
      <c r="A3233">
        <f t="shared" si="102"/>
        <v>3232</v>
      </c>
      <c r="B3233">
        <f t="shared" si="103"/>
        <v>808</v>
      </c>
      <c r="C3233" t="str">
        <f>INDEX('VBA code_permu_wo_repettn'!$T$3:$Y$6,COUNTIF('Profile-matrices_Condorcet'!$B$2:$B3233,'Profile-matrices_Condorcet'!$B3233),MATCH(INDEX('numeric possibilities'!D$3:D$1298,VLOOKUP($B3233,'numeric possibilities'!$C$3:$G$1298,1)),'VBA code_permu_wo_repettn'!$T$2:$Y$2))</f>
        <v>B</v>
      </c>
      <c r="D3233" t="str">
        <f>INDEX('VBA code_permu_wo_repettn'!$AA$3:$AF$6,COUNTIF('Profile-matrices_Condorcet'!$B$2:$B3233,'Profile-matrices_Condorcet'!$B3233),MATCH(INDEX('numeric possibilities'!E$3:E$1298,VLOOKUP($B3233,'numeric possibilities'!$C$3:$G$1298,1)),'VBA code_permu_wo_repettn'!$AA$2:$AF$2))</f>
        <v>D</v>
      </c>
      <c r="E3233" t="str">
        <f>INDEX('VBA code_permu_wo_repettn'!$AH$3:$AM$6,COUNTIF('Profile-matrices_Condorcet'!$B$2:$B3233,'Profile-matrices_Condorcet'!$B3233),MATCH(INDEX('numeric possibilities'!F$3:F$1298,VLOOKUP($B3233,'numeric possibilities'!$C$3:$G$1298,1)),'VBA code_permu_wo_repettn'!$AH$2:$AM$2))</f>
        <v>B</v>
      </c>
      <c r="F3233" t="str">
        <f>INDEX('VBA code_permu_wo_repettn'!$AO$3:$AT$6,COUNTIF('Profile-matrices_Condorcet'!$B$2:$B3233,'Profile-matrices_Condorcet'!$B3233),MATCH(INDEX('numeric possibilities'!G$3:G$1298,VLOOKUP($B3233,'numeric possibilities'!$C$3:$G$1298,1)),'VBA code_permu_wo_repettn'!$AO$2:$AT$2))</f>
        <v>A</v>
      </c>
      <c r="G3233" t="str">
        <f>IF(MAX(I3233:L3233)&gt;='numeric possibilities'!$B$4/2,INDEX('Profile-matrices_Condorcet'!I3232:L3232,1,MATCH(MAX('Profile-matrices_Condorcet'!I3233:L3233),'Profile-matrices_Condorcet'!I3233:L3233,0)),"NCW")</f>
        <v>C</v>
      </c>
      <c r="H3233" t="s">
        <v>13</v>
      </c>
      <c r="I3233" s="3">
        <f>COUNTIF($I3231:$S3231,I3232)</f>
        <v>2</v>
      </c>
      <c r="J3233" s="3">
        <f>COUNTIF($I3231:$S3231,J3232)</f>
        <v>0</v>
      </c>
      <c r="K3233" s="3">
        <f>COUNTIF($I3231:$S3231,K3232)</f>
        <v>3</v>
      </c>
      <c r="L3233" s="3">
        <f>COUNTIF($I3231:$S3231,L3232)</f>
        <v>1</v>
      </c>
    </row>
    <row r="3234" spans="1:20" x14ac:dyDescent="0.25">
      <c r="A3234">
        <f t="shared" si="102"/>
        <v>3233</v>
      </c>
      <c r="B3234">
        <f t="shared" si="103"/>
        <v>809</v>
      </c>
      <c r="C3234" t="str">
        <f>INDEX('VBA code_permu_wo_repettn'!$T$3:$Y$6,COUNTIF('Profile-matrices_Condorcet'!$B$2:$B3234,'Profile-matrices_Condorcet'!$B3234),MATCH(INDEX('numeric possibilities'!D$3:D$1298,VLOOKUP($B3234,'numeric possibilities'!$C$3:$G$1298,1)),'VBA code_permu_wo_repettn'!$T$2:$Y$2))</f>
        <v>A</v>
      </c>
      <c r="D3234" t="str">
        <f>INDEX('VBA code_permu_wo_repettn'!$AA$3:$AF$6,COUNTIF('Profile-matrices_Condorcet'!$B$2:$B3234,'Profile-matrices_Condorcet'!$B3234),MATCH(INDEX('numeric possibilities'!E$3:E$1298,VLOOKUP($B3234,'numeric possibilities'!$C$3:$G$1298,1)),'VBA code_permu_wo_repettn'!$AA$2:$AF$2))</f>
        <v>B</v>
      </c>
      <c r="E3234" t="str">
        <f>INDEX('VBA code_permu_wo_repettn'!$AH$3:$AM$6,COUNTIF('Profile-matrices_Condorcet'!$B$2:$B3234,'Profile-matrices_Condorcet'!$B3234),MATCH(INDEX('numeric possibilities'!F$3:F$1298,VLOOKUP($B3234,'numeric possibilities'!$C$3:$G$1298,1)),'VBA code_permu_wo_repettn'!$AH$2:$AM$2))</f>
        <v>C</v>
      </c>
      <c r="F3234" t="str">
        <f>INDEX('VBA code_permu_wo_repettn'!$AO$3:$AT$6,COUNTIF('Profile-matrices_Condorcet'!$B$2:$B3234,'Profile-matrices_Condorcet'!$B3234),MATCH(INDEX('numeric possibilities'!G$3:G$1298,VLOOKUP($B3234,'numeric possibilities'!$C$3:$G$1298,1)),'VBA code_permu_wo_repettn'!$AO$2:$AT$2))</f>
        <v>D</v>
      </c>
      <c r="H3234" t="s">
        <v>14</v>
      </c>
      <c r="I3234" s="3">
        <f>IF(MATCH(I$1,$C3234:$C3237,0)&lt;(MATCH(J$1,$C3234:$C3237,0)),1*a_vote,0)+IF(MATCH(I$1,$D3234:$D3237,0)&lt;MATCH(J$1,$D3234:$D3237,0),1*b_vote,0)+IF(MATCH(I$1,$E3234:$E3237,0)&lt;MATCH(J$1,$E3234:$E3237,0),1*c_vote,0)+IF(MATCH(I$1,$F3234:$F3237,0)&lt;MATCH(J$1,$F3234:$F3237,0),1*d_vote,0)</f>
        <v>0.52</v>
      </c>
      <c r="J3234" s="3">
        <f>IF(MATCH(I$1,$C3234:$C3237,0)&gt;(MATCH(J$1,$C3234:$C3237,0)),1*a_vote,0)+IF(MATCH(I$1,$D3234:$D3237,0)&gt;MATCH(J$1,$D3234:$D3237,0),1*b_vote,0)+IF(MATCH(I$1,$E3234:$E3237,0)&gt;MATCH(J$1,$E3234:$E3237,0),1*c_vote,0)+IF(MATCH(I$1,$F3234:$F3237,0)&gt;MATCH(J$1,$F3234:$F3237,0),1*d_vote,0)</f>
        <v>0.48</v>
      </c>
      <c r="K3234" s="3">
        <f>IF(MATCH($K$1,$C3234:$C3237,0)&lt;(MATCH($L$1,$C3234:$C3237,0)),1*a_vote,0)+IF(MATCH($K$1,$D3234:$D3237,0)&lt;MATCH($L$1,$D3234:$D3237,0),1*b_vote,0)+IF(MATCH($K$1,$E3234:$E3237,0)&lt;MATCH($L$1,$E3234:$E3237,0),1*c_vote,0)+IF(MATCH($K$1,$F3234:$F3237,0)&lt;MATCH($L$1,$F3234:$F3237,0),1*d_vote,0)</f>
        <v>0.27</v>
      </c>
      <c r="L3234" s="3">
        <f>IF(MATCH(K$1,$C3234:$C3237,0)&gt;(MATCH(L$1,$C3234:$C3237,0)),1*a_vote,0)+IF(MATCH(K$1,$D3234:$D3237,0)&gt;MATCH(L$1,$D3234:$D3237,0),1*b_vote,0)+IF(MATCH(K$1,$E3234:$E3237,0)&gt;MATCH(L$1,$E3234:$E3237,0),1*c_vote,0)+IF(MATCH(K$1,$F3234:$F3237,0)&gt;MATCH(L$1,$F3234:$F3237,0),1*d_vote,0)</f>
        <v>0.73</v>
      </c>
      <c r="M3234" s="3">
        <f>IF(MATCH($M$1,$C3234:$C3237,0)&lt;(MATCH($N$1,$C3234:$C3237,0)),1*a_vote,0)+IF(MATCH($M$1,$D3234:$D3237,0)&lt;MATCH($N$1,$D3234:$D3237,0),1*b_vote,0)+IF(MATCH($M$1,$E3234:$E3237,0)&lt;MATCH($N$1,$E3234:$E3237,0),1*c_vote,0)+IF(MATCH($M$1,$F3234:$F3237,0)&lt;MATCH($N$1,$F3234:$F3237,0),1*d_vote,0)</f>
        <v>0.53</v>
      </c>
      <c r="N3234" s="3">
        <f>IF(MATCH(M$1,$C3234:$C3237,0)&gt;(MATCH(N$1,$C3234:$C3237,0)),1*a_vote,0)+IF(MATCH(M$1,$D3234:$D3237,0)&gt;MATCH(N$1,$D3234:$D3237,0),1*b_vote,0)+IF(MATCH(M$1,$E3234:$E3237,0)&gt;MATCH(N$1,$E3234:$E3237,0),1*c_vote,0)+IF(MATCH(M$1,$F3234:$F3237,0)&gt;MATCH(N$1,$F3234:$F3237,0),1*d_vote,0)</f>
        <v>0.47</v>
      </c>
      <c r="O3234" s="3">
        <f>IF(MATCH($O$1,$C3234:$C3237,0)&lt;(MATCH($P$1,$C3234:$C3237,0)),1*a_vote,0)+IF(MATCH($O$1,$D3234:$D3237,0)&lt;MATCH($P$1,$D3234:$D3237,0),1*b_vote,0)+IF(MATCH($O$1,$E3234:$E3237,0)&lt;MATCH($P$1,$E3234:$E3237,0),1*c_vote,0)+IF(MATCH($O$1,$F3234:$F3237,0)&lt;MATCH($P$1,$F3234:$F3237,0),1*d_vote,0)</f>
        <v>0.75</v>
      </c>
      <c r="P3234" s="3">
        <f>IF(MATCH(O$1,$C3234:$C3237,0)&gt;(MATCH(P$1,$C3234:$C3237,0)),1*a_vote,0)+IF(MATCH(O$1,$D3234:$D3237,0)&gt;MATCH(P$1,$D3234:$D3237,0),1*b_vote,0)+IF(MATCH(O$1,$E3234:$E3237,0)&gt;MATCH(P$1,$E3234:$E3237,0),1*c_vote,0)+IF(MATCH(O$1,$F3234:$F3237,0)&gt;MATCH(P$1,$F3234:$F3237,0),1*d_vote,0)</f>
        <v>0.25</v>
      </c>
      <c r="Q3234" s="3">
        <f>IF(MATCH($Q$1,$C3234:$C3237,0)&lt;(MATCH($R$1,$C3234:$C3237,0)),1*a_vote,0)+IF(MATCH($Q$1,$D3234:$D3237,0)&lt;MATCH($R$1,$D3234:$D3237,0),1*b_vote,0)+IF(MATCH($Q$1,$E3234:$E3237,0)&lt;MATCH($R$1,$E3234:$E3237,0),1*c_vote,0)+IF(MATCH($Q$1,$F3234:$F3237,0)&lt;MATCH($R$1,$F3234:$F3237,0),1*d_vote,0)</f>
        <v>0.26</v>
      </c>
      <c r="R3234" s="3">
        <f>IF(MATCH(Q$1,$C3234:$C3237,0)&gt;(MATCH(R$1,$C3234:$C3237,0)),1*a_vote,0)+IF(MATCH(Q$1,$D3234:$D3237,0)&gt;MATCH(R$1,$D3234:$D3237,0),1*b_vote,0)+IF(MATCH(Q$1,$E3234:$E3237,0)&gt;MATCH(R$1,$E3234:$E3237,0),1*c_vote,0)+IF(MATCH(Q$1,$F3234:$F3237,0)&gt;MATCH(R$1,$F3234:$F3237,0),1*d_vote,0)</f>
        <v>0.74</v>
      </c>
      <c r="S3234" s="3">
        <f>IF(MATCH($S$1,$C3234:$C3237,0)&lt;(MATCH($T$1,$C3234:$C3237,0)),1*a_vote,0)+IF(MATCH($S$1,$D3234:$D3237,0)&lt;MATCH($T$1,$D3234:$D3237,0),1*b_vote,0)+IF(MATCH($S$1,$E3234:$E3237,0)&lt;MATCH($T$1,$E3234:$E3237,0),1*c_vote,0)+IF(MATCH($S$1,$F3234:$F3237,0)&lt;MATCH($T$1,$F3234:$F3237,0),1*d_vote,0)</f>
        <v>0.51</v>
      </c>
      <c r="T3234" s="3">
        <f>IF(MATCH(S$1,$C3234:$C3237,0)&gt;(MATCH(T$1,$C3234:$C3237,0)),1*a_vote,0)+IF(MATCH(S$1,$D3234:$D3237,0)&gt;MATCH(T$1,$D3234:$D3237,0),1*b_vote,0)+IF(MATCH(S$1,$E3234:$E3237,0)&gt;MATCH(T$1,$E3234:$E3237,0),1*c_vote,0)+IF(MATCH(S$1,$F3234:$F3237,0)&gt;MATCH(T$1,$F3234:$F3237,0),1*d_vote,0)</f>
        <v>0.49</v>
      </c>
    </row>
    <row r="3235" spans="1:20" x14ac:dyDescent="0.25">
      <c r="A3235">
        <f t="shared" si="102"/>
        <v>3234</v>
      </c>
      <c r="B3235">
        <f t="shared" si="103"/>
        <v>809</v>
      </c>
      <c r="C3235" t="str">
        <f>INDEX('VBA code_permu_wo_repettn'!$T$3:$Y$6,COUNTIF('Profile-matrices_Condorcet'!$B$2:$B3235,'Profile-matrices_Condorcet'!$B3235),MATCH(INDEX('numeric possibilities'!D$3:D$1298,VLOOKUP($B3235,'numeric possibilities'!$C$3:$G$1298,1)),'VBA code_permu_wo_repettn'!$T$2:$Y$2))</f>
        <v>D</v>
      </c>
      <c r="D3235" t="str">
        <f>INDEX('VBA code_permu_wo_repettn'!$AA$3:$AF$6,COUNTIF('Profile-matrices_Condorcet'!$B$2:$B3235,'Profile-matrices_Condorcet'!$B3235),MATCH(INDEX('numeric possibilities'!E$3:E$1298,VLOOKUP($B3235,'numeric possibilities'!$C$3:$G$1298,1)),'VBA code_permu_wo_repettn'!$AA$2:$AF$2))</f>
        <v>C</v>
      </c>
      <c r="E3235" t="str">
        <f>INDEX('VBA code_permu_wo_repettn'!$AH$3:$AM$6,COUNTIF('Profile-matrices_Condorcet'!$B$2:$B3235,'Profile-matrices_Condorcet'!$B3235),MATCH(INDEX('numeric possibilities'!F$3:F$1298,VLOOKUP($B3235,'numeric possibilities'!$C$3:$G$1298,1)),'VBA code_permu_wo_repettn'!$AH$2:$AM$2))</f>
        <v>D</v>
      </c>
      <c r="F3235" t="str">
        <f>INDEX('VBA code_permu_wo_repettn'!$AO$3:$AT$6,COUNTIF('Profile-matrices_Condorcet'!$B$2:$B3235,'Profile-matrices_Condorcet'!$B3235),MATCH(INDEX('numeric possibilities'!G$3:G$1298,VLOOKUP($B3235,'numeric possibilities'!$C$3:$G$1298,1)),'VBA code_permu_wo_repettn'!$AO$2:$AT$2))</f>
        <v>B</v>
      </c>
      <c r="H3235" t="s">
        <v>15</v>
      </c>
      <c r="I3235" t="str">
        <f>IF(I3234&gt;J3234,$I$1,IF(I3234&lt;J3234,$J$1,0))</f>
        <v>A</v>
      </c>
      <c r="K3235" t="str">
        <f>IF(K3234&gt;L3234,$K$1,IF(K3234&lt;L3234,$L$1,0))</f>
        <v>C</v>
      </c>
      <c r="M3235" t="str">
        <f>IF(M3234&gt;N3234,$M$1,IF(M3234&lt;N3234,$N$1,0))</f>
        <v>A</v>
      </c>
      <c r="O3235" t="str">
        <f>IF(O3234&gt;P3234,$O$1,IF(O3234&lt;P3234,$P$1,0))</f>
        <v>B</v>
      </c>
      <c r="Q3235" t="str">
        <f>IF(Q3234&gt;R3234,$Q$1,IF(Q3234&lt;R3234,$R$1,0))</f>
        <v>D</v>
      </c>
      <c r="S3235" t="str">
        <f>IF(S3234&gt;T3234,$S$1,IF(S3234&lt;T3234,$T$1,0))</f>
        <v>C</v>
      </c>
    </row>
    <row r="3236" spans="1:20" x14ac:dyDescent="0.25">
      <c r="A3236">
        <f t="shared" si="102"/>
        <v>3235</v>
      </c>
      <c r="B3236">
        <f t="shared" si="103"/>
        <v>809</v>
      </c>
      <c r="C3236" t="str">
        <f>INDEX('VBA code_permu_wo_repettn'!$T$3:$Y$6,COUNTIF('Profile-matrices_Condorcet'!$B$2:$B3236,'Profile-matrices_Condorcet'!$B3236),MATCH(INDEX('numeric possibilities'!D$3:D$1298,VLOOKUP($B3236,'numeric possibilities'!$C$3:$G$1298,1)),'VBA code_permu_wo_repettn'!$T$2:$Y$2))</f>
        <v>B</v>
      </c>
      <c r="D3236" t="str">
        <f>INDEX('VBA code_permu_wo_repettn'!$AA$3:$AF$6,COUNTIF('Profile-matrices_Condorcet'!$B$2:$B3236,'Profile-matrices_Condorcet'!$B3236),MATCH(INDEX('numeric possibilities'!E$3:E$1298,VLOOKUP($B3236,'numeric possibilities'!$C$3:$G$1298,1)),'VBA code_permu_wo_repettn'!$AA$2:$AF$2))</f>
        <v>A</v>
      </c>
      <c r="E3236" t="str">
        <f>INDEX('VBA code_permu_wo_repettn'!$AH$3:$AM$6,COUNTIF('Profile-matrices_Condorcet'!$B$2:$B3236,'Profile-matrices_Condorcet'!$B3236),MATCH(INDEX('numeric possibilities'!F$3:F$1298,VLOOKUP($B3236,'numeric possibilities'!$C$3:$G$1298,1)),'VBA code_permu_wo_repettn'!$AH$2:$AM$2))</f>
        <v>A</v>
      </c>
      <c r="F3236" t="str">
        <f>INDEX('VBA code_permu_wo_repettn'!$AO$3:$AT$6,COUNTIF('Profile-matrices_Condorcet'!$B$2:$B3236,'Profile-matrices_Condorcet'!$B3236),MATCH(INDEX('numeric possibilities'!G$3:G$1298,VLOOKUP($B3236,'numeric possibilities'!$C$3:$G$1298,1)),'VBA code_permu_wo_repettn'!$AO$2:$AT$2))</f>
        <v>C</v>
      </c>
      <c r="I3236" t="s">
        <v>0</v>
      </c>
      <c r="J3236" t="s">
        <v>1</v>
      </c>
      <c r="K3236" t="s">
        <v>2</v>
      </c>
      <c r="L3236" t="s">
        <v>3</v>
      </c>
    </row>
    <row r="3237" spans="1:20" x14ac:dyDescent="0.25">
      <c r="A3237">
        <f t="shared" si="102"/>
        <v>3236</v>
      </c>
      <c r="B3237">
        <f t="shared" si="103"/>
        <v>809</v>
      </c>
      <c r="C3237" t="str">
        <f>INDEX('VBA code_permu_wo_repettn'!$T$3:$Y$6,COUNTIF('Profile-matrices_Condorcet'!$B$2:$B3237,'Profile-matrices_Condorcet'!$B3237),MATCH(INDEX('numeric possibilities'!D$3:D$1298,VLOOKUP($B3237,'numeric possibilities'!$C$3:$G$1298,1)),'VBA code_permu_wo_repettn'!$T$2:$Y$2))</f>
        <v>C</v>
      </c>
      <c r="D3237" t="str">
        <f>INDEX('VBA code_permu_wo_repettn'!$AA$3:$AF$6,COUNTIF('Profile-matrices_Condorcet'!$B$2:$B3237,'Profile-matrices_Condorcet'!$B3237),MATCH(INDEX('numeric possibilities'!E$3:E$1298,VLOOKUP($B3237,'numeric possibilities'!$C$3:$G$1298,1)),'VBA code_permu_wo_repettn'!$AA$2:$AF$2))</f>
        <v>D</v>
      </c>
      <c r="E3237" t="str">
        <f>INDEX('VBA code_permu_wo_repettn'!$AH$3:$AM$6,COUNTIF('Profile-matrices_Condorcet'!$B$2:$B3237,'Profile-matrices_Condorcet'!$B3237),MATCH(INDEX('numeric possibilities'!F$3:F$1298,VLOOKUP($B3237,'numeric possibilities'!$C$3:$G$1298,1)),'VBA code_permu_wo_repettn'!$AH$2:$AM$2))</f>
        <v>B</v>
      </c>
      <c r="F3237" t="str">
        <f>INDEX('VBA code_permu_wo_repettn'!$AO$3:$AT$6,COUNTIF('Profile-matrices_Condorcet'!$B$2:$B3237,'Profile-matrices_Condorcet'!$B3237),MATCH(INDEX('numeric possibilities'!G$3:G$1298,VLOOKUP($B3237,'numeric possibilities'!$C$3:$G$1298,1)),'VBA code_permu_wo_repettn'!$AO$2:$AT$2))</f>
        <v>A</v>
      </c>
      <c r="G3237" t="str">
        <f>IF(MAX(I3237:L3237)&gt;='numeric possibilities'!$B$4/2,INDEX('Profile-matrices_Condorcet'!I3236:L3236,1,MATCH(MAX('Profile-matrices_Condorcet'!I3237:L3237),'Profile-matrices_Condorcet'!I3237:L3237,0)),"NCW")</f>
        <v>NCW</v>
      </c>
      <c r="H3237" t="s">
        <v>13</v>
      </c>
      <c r="I3237" s="3">
        <f>COUNTIF($I3235:$S3235,I3236)</f>
        <v>2</v>
      </c>
      <c r="J3237" s="3">
        <f>COUNTIF($I3235:$S3235,J3236)</f>
        <v>1</v>
      </c>
      <c r="K3237" s="3">
        <f>COUNTIF($I3235:$S3235,K3236)</f>
        <v>2</v>
      </c>
      <c r="L3237" s="3">
        <f>COUNTIF($I3235:$S3235,L3236)</f>
        <v>1</v>
      </c>
    </row>
    <row r="3238" spans="1:20" x14ac:dyDescent="0.25">
      <c r="A3238">
        <f t="shared" si="102"/>
        <v>3237</v>
      </c>
      <c r="B3238">
        <f t="shared" si="103"/>
        <v>810</v>
      </c>
      <c r="C3238" t="str">
        <f>INDEX('VBA code_permu_wo_repettn'!$T$3:$Y$6,COUNTIF('Profile-matrices_Condorcet'!$B$2:$B3238,'Profile-matrices_Condorcet'!$B3238),MATCH(INDEX('numeric possibilities'!D$3:D$1298,VLOOKUP($B3238,'numeric possibilities'!$C$3:$G$1298,1)),'VBA code_permu_wo_repettn'!$T$2:$Y$2))</f>
        <v>A</v>
      </c>
      <c r="D3238" t="str">
        <f>INDEX('VBA code_permu_wo_repettn'!$AA$3:$AF$6,COUNTIF('Profile-matrices_Condorcet'!$B$2:$B3238,'Profile-matrices_Condorcet'!$B3238),MATCH(INDEX('numeric possibilities'!E$3:E$1298,VLOOKUP($B3238,'numeric possibilities'!$C$3:$G$1298,1)),'VBA code_permu_wo_repettn'!$AA$2:$AF$2))</f>
        <v>B</v>
      </c>
      <c r="E3238" t="str">
        <f>INDEX('VBA code_permu_wo_repettn'!$AH$3:$AM$6,COUNTIF('Profile-matrices_Condorcet'!$B$2:$B3238,'Profile-matrices_Condorcet'!$B3238),MATCH(INDEX('numeric possibilities'!F$3:F$1298,VLOOKUP($B3238,'numeric possibilities'!$C$3:$G$1298,1)),'VBA code_permu_wo_repettn'!$AH$2:$AM$2))</f>
        <v>C</v>
      </c>
      <c r="F3238" t="str">
        <f>INDEX('VBA code_permu_wo_repettn'!$AO$3:$AT$6,COUNTIF('Profile-matrices_Condorcet'!$B$2:$B3238,'Profile-matrices_Condorcet'!$B3238),MATCH(INDEX('numeric possibilities'!G$3:G$1298,VLOOKUP($B3238,'numeric possibilities'!$C$3:$G$1298,1)),'VBA code_permu_wo_repettn'!$AO$2:$AT$2))</f>
        <v>D</v>
      </c>
      <c r="H3238" t="s">
        <v>14</v>
      </c>
      <c r="I3238" s="3">
        <f>IF(MATCH(I$1,$C3238:$C3241,0)&lt;(MATCH(J$1,$C3238:$C3241,0)),1*a_vote,0)+IF(MATCH(I$1,$D3238:$D3241,0)&lt;MATCH(J$1,$D3238:$D3241,0),1*b_vote,0)+IF(MATCH(I$1,$E3238:$E3241,0)&lt;MATCH(J$1,$E3238:$E3241,0),1*c_vote,0)+IF(MATCH(I$1,$F3238:$F3241,0)&lt;MATCH(J$1,$F3238:$F3241,0),1*d_vote,0)</f>
        <v>0.52</v>
      </c>
      <c r="J3238" s="3">
        <f>IF(MATCH(I$1,$C3238:$C3241,0)&gt;(MATCH(J$1,$C3238:$C3241,0)),1*a_vote,0)+IF(MATCH(I$1,$D3238:$D3241,0)&gt;MATCH(J$1,$D3238:$D3241,0),1*b_vote,0)+IF(MATCH(I$1,$E3238:$E3241,0)&gt;MATCH(J$1,$E3238:$E3241,0),1*c_vote,0)+IF(MATCH(I$1,$F3238:$F3241,0)&gt;MATCH(J$1,$F3238:$F3241,0),1*d_vote,0)</f>
        <v>0.48</v>
      </c>
      <c r="K3238" s="3">
        <f>IF(MATCH($K$1,$C3238:$C3241,0)&lt;(MATCH($L$1,$C3238:$C3241,0)),1*a_vote,0)+IF(MATCH($K$1,$D3238:$D3241,0)&lt;MATCH($L$1,$D3238:$D3241,0),1*b_vote,0)+IF(MATCH($K$1,$E3238:$E3241,0)&lt;MATCH($L$1,$E3238:$E3241,0),1*c_vote,0)+IF(MATCH($K$1,$F3238:$F3241,0)&lt;MATCH($L$1,$F3238:$F3241,0),1*d_vote,0)</f>
        <v>0.27</v>
      </c>
      <c r="L3238" s="3">
        <f>IF(MATCH(K$1,$C3238:$C3241,0)&gt;(MATCH(L$1,$C3238:$C3241,0)),1*a_vote,0)+IF(MATCH(K$1,$D3238:$D3241,0)&gt;MATCH(L$1,$D3238:$D3241,0),1*b_vote,0)+IF(MATCH(K$1,$E3238:$E3241,0)&gt;MATCH(L$1,$E3238:$E3241,0),1*c_vote,0)+IF(MATCH(K$1,$F3238:$F3241,0)&gt;MATCH(L$1,$F3238:$F3241,0),1*d_vote,0)</f>
        <v>0.73</v>
      </c>
      <c r="M3238" s="3">
        <f>IF(MATCH($M$1,$C3238:$C3241,0)&lt;(MATCH($N$1,$C3238:$C3241,0)),1*a_vote,0)+IF(MATCH($M$1,$D3238:$D3241,0)&lt;MATCH($N$1,$D3238:$D3241,0),1*b_vote,0)+IF(MATCH($M$1,$E3238:$E3241,0)&lt;MATCH($N$1,$E3238:$E3241,0),1*c_vote,0)+IF(MATCH($M$1,$F3238:$F3241,0)&lt;MATCH($N$1,$F3238:$F3241,0),1*d_vote,0)</f>
        <v>0.53</v>
      </c>
      <c r="N3238" s="3">
        <f>IF(MATCH(M$1,$C3238:$C3241,0)&gt;(MATCH(N$1,$C3238:$C3241,0)),1*a_vote,0)+IF(MATCH(M$1,$D3238:$D3241,0)&gt;MATCH(N$1,$D3238:$D3241,0),1*b_vote,0)+IF(MATCH(M$1,$E3238:$E3241,0)&gt;MATCH(N$1,$E3238:$E3241,0),1*c_vote,0)+IF(MATCH(M$1,$F3238:$F3241,0)&gt;MATCH(N$1,$F3238:$F3241,0),1*d_vote,0)</f>
        <v>0.47</v>
      </c>
      <c r="O3238" s="3">
        <f>IF(MATCH($O$1,$C3238:$C3241,0)&lt;(MATCH($P$1,$C3238:$C3241,0)),1*a_vote,0)+IF(MATCH($O$1,$D3238:$D3241,0)&lt;MATCH($P$1,$D3238:$D3241,0),1*b_vote,0)+IF(MATCH($O$1,$E3238:$E3241,0)&lt;MATCH($P$1,$E3238:$E3241,0),1*c_vote,0)+IF(MATCH($O$1,$F3238:$F3241,0)&lt;MATCH($P$1,$F3238:$F3241,0),1*d_vote,0)</f>
        <v>0.48</v>
      </c>
      <c r="P3238" s="3">
        <f>IF(MATCH(O$1,$C3238:$C3241,0)&gt;(MATCH(P$1,$C3238:$C3241,0)),1*a_vote,0)+IF(MATCH(O$1,$D3238:$D3241,0)&gt;MATCH(P$1,$D3238:$D3241,0),1*b_vote,0)+IF(MATCH(O$1,$E3238:$E3241,0)&gt;MATCH(P$1,$E3238:$E3241,0),1*c_vote,0)+IF(MATCH(O$1,$F3238:$F3241,0)&gt;MATCH(P$1,$F3238:$F3241,0),1*d_vote,0)</f>
        <v>0.52</v>
      </c>
      <c r="Q3238" s="3">
        <f>IF(MATCH($Q$1,$C3238:$C3241,0)&lt;(MATCH($R$1,$C3238:$C3241,0)),1*a_vote,0)+IF(MATCH($Q$1,$D3238:$D3241,0)&lt;MATCH($R$1,$D3238:$D3241,0),1*b_vote,0)+IF(MATCH($Q$1,$E3238:$E3241,0)&lt;MATCH($R$1,$E3238:$E3241,0),1*c_vote,0)+IF(MATCH($Q$1,$F3238:$F3241,0)&lt;MATCH($R$1,$F3238:$F3241,0),1*d_vote,0)</f>
        <v>0.26</v>
      </c>
      <c r="R3238" s="3">
        <f>IF(MATCH(Q$1,$C3238:$C3241,0)&gt;(MATCH(R$1,$C3238:$C3241,0)),1*a_vote,0)+IF(MATCH(Q$1,$D3238:$D3241,0)&gt;MATCH(R$1,$D3238:$D3241,0),1*b_vote,0)+IF(MATCH(Q$1,$E3238:$E3241,0)&gt;MATCH(R$1,$E3238:$E3241,0),1*c_vote,0)+IF(MATCH(Q$1,$F3238:$F3241,0)&gt;MATCH(R$1,$F3238:$F3241,0),1*d_vote,0)</f>
        <v>0.74</v>
      </c>
      <c r="S3238" s="3">
        <f>IF(MATCH($S$1,$C3238:$C3241,0)&lt;(MATCH($T$1,$C3238:$C3241,0)),1*a_vote,0)+IF(MATCH($S$1,$D3238:$D3241,0)&lt;MATCH($T$1,$D3238:$D3241,0),1*b_vote,0)+IF(MATCH($S$1,$E3238:$E3241,0)&lt;MATCH($T$1,$E3238:$E3241,0),1*c_vote,0)+IF(MATCH($S$1,$F3238:$F3241,0)&lt;MATCH($T$1,$F3238:$F3241,0),1*d_vote,0)</f>
        <v>0.51</v>
      </c>
      <c r="T3238" s="3">
        <f>IF(MATCH(S$1,$C3238:$C3241,0)&gt;(MATCH(T$1,$C3238:$C3241,0)),1*a_vote,0)+IF(MATCH(S$1,$D3238:$D3241,0)&gt;MATCH(T$1,$D3238:$D3241,0),1*b_vote,0)+IF(MATCH(S$1,$E3238:$E3241,0)&gt;MATCH(T$1,$E3238:$E3241,0),1*c_vote,0)+IF(MATCH(S$1,$F3238:$F3241,0)&gt;MATCH(T$1,$F3238:$F3241,0),1*d_vote,0)</f>
        <v>0.49</v>
      </c>
    </row>
    <row r="3239" spans="1:20" x14ac:dyDescent="0.25">
      <c r="A3239">
        <f t="shared" si="102"/>
        <v>3238</v>
      </c>
      <c r="B3239">
        <f t="shared" si="103"/>
        <v>810</v>
      </c>
      <c r="C3239" t="str">
        <f>INDEX('VBA code_permu_wo_repettn'!$T$3:$Y$6,COUNTIF('Profile-matrices_Condorcet'!$B$2:$B3239,'Profile-matrices_Condorcet'!$B3239),MATCH(INDEX('numeric possibilities'!D$3:D$1298,VLOOKUP($B3239,'numeric possibilities'!$C$3:$G$1298,1)),'VBA code_permu_wo_repettn'!$T$2:$Y$2))</f>
        <v>D</v>
      </c>
      <c r="D3239" t="str">
        <f>INDEX('VBA code_permu_wo_repettn'!$AA$3:$AF$6,COUNTIF('Profile-matrices_Condorcet'!$B$2:$B3239,'Profile-matrices_Condorcet'!$B3239),MATCH(INDEX('numeric possibilities'!E$3:E$1298,VLOOKUP($B3239,'numeric possibilities'!$C$3:$G$1298,1)),'VBA code_permu_wo_repettn'!$AA$2:$AF$2))</f>
        <v>C</v>
      </c>
      <c r="E3239" t="str">
        <f>INDEX('VBA code_permu_wo_repettn'!$AH$3:$AM$6,COUNTIF('Profile-matrices_Condorcet'!$B$2:$B3239,'Profile-matrices_Condorcet'!$B3239),MATCH(INDEX('numeric possibilities'!F$3:F$1298,VLOOKUP($B3239,'numeric possibilities'!$C$3:$G$1298,1)),'VBA code_permu_wo_repettn'!$AH$2:$AM$2))</f>
        <v>D</v>
      </c>
      <c r="F3239" t="str">
        <f>INDEX('VBA code_permu_wo_repettn'!$AO$3:$AT$6,COUNTIF('Profile-matrices_Condorcet'!$B$2:$B3239,'Profile-matrices_Condorcet'!$B3239),MATCH(INDEX('numeric possibilities'!G$3:G$1298,VLOOKUP($B3239,'numeric possibilities'!$C$3:$G$1298,1)),'VBA code_permu_wo_repettn'!$AO$2:$AT$2))</f>
        <v>B</v>
      </c>
      <c r="H3239" t="s">
        <v>15</v>
      </c>
      <c r="I3239" t="str">
        <f>IF(I3238&gt;J3238,$I$1,IF(I3238&lt;J3238,$J$1,0))</f>
        <v>A</v>
      </c>
      <c r="K3239" t="str">
        <f>IF(K3238&gt;L3238,$K$1,IF(K3238&lt;L3238,$L$1,0))</f>
        <v>C</v>
      </c>
      <c r="M3239" t="str">
        <f>IF(M3238&gt;N3238,$M$1,IF(M3238&lt;N3238,$N$1,0))</f>
        <v>A</v>
      </c>
      <c r="O3239" t="str">
        <f>IF(O3238&gt;P3238,$O$1,IF(O3238&lt;P3238,$P$1,0))</f>
        <v>C</v>
      </c>
      <c r="Q3239" t="str">
        <f>IF(Q3238&gt;R3238,$Q$1,IF(Q3238&lt;R3238,$R$1,0))</f>
        <v>D</v>
      </c>
      <c r="S3239" t="str">
        <f>IF(S3238&gt;T3238,$S$1,IF(S3238&lt;T3238,$T$1,0))</f>
        <v>C</v>
      </c>
    </row>
    <row r="3240" spans="1:20" x14ac:dyDescent="0.25">
      <c r="A3240">
        <f t="shared" si="102"/>
        <v>3239</v>
      </c>
      <c r="B3240">
        <f t="shared" si="103"/>
        <v>810</v>
      </c>
      <c r="C3240" t="str">
        <f>INDEX('VBA code_permu_wo_repettn'!$T$3:$Y$6,COUNTIF('Profile-matrices_Condorcet'!$B$2:$B3240,'Profile-matrices_Condorcet'!$B3240),MATCH(INDEX('numeric possibilities'!D$3:D$1298,VLOOKUP($B3240,'numeric possibilities'!$C$3:$G$1298,1)),'VBA code_permu_wo_repettn'!$T$2:$Y$2))</f>
        <v>C</v>
      </c>
      <c r="D3240" t="str">
        <f>INDEX('VBA code_permu_wo_repettn'!$AA$3:$AF$6,COUNTIF('Profile-matrices_Condorcet'!$B$2:$B3240,'Profile-matrices_Condorcet'!$B3240),MATCH(INDEX('numeric possibilities'!E$3:E$1298,VLOOKUP($B3240,'numeric possibilities'!$C$3:$G$1298,1)),'VBA code_permu_wo_repettn'!$AA$2:$AF$2))</f>
        <v>A</v>
      </c>
      <c r="E3240" t="str">
        <f>INDEX('VBA code_permu_wo_repettn'!$AH$3:$AM$6,COUNTIF('Profile-matrices_Condorcet'!$B$2:$B3240,'Profile-matrices_Condorcet'!$B3240),MATCH(INDEX('numeric possibilities'!F$3:F$1298,VLOOKUP($B3240,'numeric possibilities'!$C$3:$G$1298,1)),'VBA code_permu_wo_repettn'!$AH$2:$AM$2))</f>
        <v>A</v>
      </c>
      <c r="F3240" t="str">
        <f>INDEX('VBA code_permu_wo_repettn'!$AO$3:$AT$6,COUNTIF('Profile-matrices_Condorcet'!$B$2:$B3240,'Profile-matrices_Condorcet'!$B3240),MATCH(INDEX('numeric possibilities'!G$3:G$1298,VLOOKUP($B3240,'numeric possibilities'!$C$3:$G$1298,1)),'VBA code_permu_wo_repettn'!$AO$2:$AT$2))</f>
        <v>C</v>
      </c>
      <c r="I3240" t="s">
        <v>0</v>
      </c>
      <c r="J3240" t="s">
        <v>1</v>
      </c>
      <c r="K3240" t="s">
        <v>2</v>
      </c>
      <c r="L3240" t="s">
        <v>3</v>
      </c>
    </row>
    <row r="3241" spans="1:20" x14ac:dyDescent="0.25">
      <c r="A3241">
        <f t="shared" si="102"/>
        <v>3240</v>
      </c>
      <c r="B3241">
        <f t="shared" si="103"/>
        <v>810</v>
      </c>
      <c r="C3241" t="str">
        <f>INDEX('VBA code_permu_wo_repettn'!$T$3:$Y$6,COUNTIF('Profile-matrices_Condorcet'!$B$2:$B3241,'Profile-matrices_Condorcet'!$B3241),MATCH(INDEX('numeric possibilities'!D$3:D$1298,VLOOKUP($B3241,'numeric possibilities'!$C$3:$G$1298,1)),'VBA code_permu_wo_repettn'!$T$2:$Y$2))</f>
        <v>B</v>
      </c>
      <c r="D3241" t="str">
        <f>INDEX('VBA code_permu_wo_repettn'!$AA$3:$AF$6,COUNTIF('Profile-matrices_Condorcet'!$B$2:$B3241,'Profile-matrices_Condorcet'!$B3241),MATCH(INDEX('numeric possibilities'!E$3:E$1298,VLOOKUP($B3241,'numeric possibilities'!$C$3:$G$1298,1)),'VBA code_permu_wo_repettn'!$AA$2:$AF$2))</f>
        <v>D</v>
      </c>
      <c r="E3241" t="str">
        <f>INDEX('VBA code_permu_wo_repettn'!$AH$3:$AM$6,COUNTIF('Profile-matrices_Condorcet'!$B$2:$B3241,'Profile-matrices_Condorcet'!$B3241),MATCH(INDEX('numeric possibilities'!F$3:F$1298,VLOOKUP($B3241,'numeric possibilities'!$C$3:$G$1298,1)),'VBA code_permu_wo_repettn'!$AH$2:$AM$2))</f>
        <v>B</v>
      </c>
      <c r="F3241" t="str">
        <f>INDEX('VBA code_permu_wo_repettn'!$AO$3:$AT$6,COUNTIF('Profile-matrices_Condorcet'!$B$2:$B3241,'Profile-matrices_Condorcet'!$B3241),MATCH(INDEX('numeric possibilities'!G$3:G$1298,VLOOKUP($B3241,'numeric possibilities'!$C$3:$G$1298,1)),'VBA code_permu_wo_repettn'!$AO$2:$AT$2))</f>
        <v>A</v>
      </c>
      <c r="G3241" t="str">
        <f>IF(MAX(I3241:L3241)&gt;='numeric possibilities'!$B$4/2,INDEX('Profile-matrices_Condorcet'!I3240:L3240,1,MATCH(MAX('Profile-matrices_Condorcet'!I3241:L3241),'Profile-matrices_Condorcet'!I3241:L3241,0)),"NCW")</f>
        <v>C</v>
      </c>
      <c r="H3241" t="s">
        <v>13</v>
      </c>
      <c r="I3241" s="3">
        <f>COUNTIF($I3239:$S3239,I3240)</f>
        <v>2</v>
      </c>
      <c r="J3241" s="3">
        <f>COUNTIF($I3239:$S3239,J3240)</f>
        <v>0</v>
      </c>
      <c r="K3241" s="3">
        <f>COUNTIF($I3239:$S3239,K3240)</f>
        <v>3</v>
      </c>
      <c r="L3241" s="3">
        <f>COUNTIF($I3239:$S3239,L3240)</f>
        <v>1</v>
      </c>
    </row>
    <row r="3242" spans="1:20" x14ac:dyDescent="0.25">
      <c r="A3242">
        <f t="shared" si="102"/>
        <v>3241</v>
      </c>
      <c r="B3242">
        <f t="shared" si="103"/>
        <v>811</v>
      </c>
      <c r="C3242" t="str">
        <f>INDEX('VBA code_permu_wo_repettn'!$T$3:$Y$6,COUNTIF('Profile-matrices_Condorcet'!$B$2:$B3242,'Profile-matrices_Condorcet'!$B3242),MATCH(INDEX('numeric possibilities'!D$3:D$1298,VLOOKUP($B3242,'numeric possibilities'!$C$3:$G$1298,1)),'VBA code_permu_wo_repettn'!$T$2:$Y$2))</f>
        <v>A</v>
      </c>
      <c r="D3242" t="str">
        <f>INDEX('VBA code_permu_wo_repettn'!$AA$3:$AF$6,COUNTIF('Profile-matrices_Condorcet'!$B$2:$B3242,'Profile-matrices_Condorcet'!$B3242),MATCH(INDEX('numeric possibilities'!E$3:E$1298,VLOOKUP($B3242,'numeric possibilities'!$C$3:$G$1298,1)),'VBA code_permu_wo_repettn'!$AA$2:$AF$2))</f>
        <v>B</v>
      </c>
      <c r="E3242" t="str">
        <f>INDEX('VBA code_permu_wo_repettn'!$AH$3:$AM$6,COUNTIF('Profile-matrices_Condorcet'!$B$2:$B3242,'Profile-matrices_Condorcet'!$B3242),MATCH(INDEX('numeric possibilities'!F$3:F$1298,VLOOKUP($B3242,'numeric possibilities'!$C$3:$G$1298,1)),'VBA code_permu_wo_repettn'!$AH$2:$AM$2))</f>
        <v>C</v>
      </c>
      <c r="F3242" t="str">
        <f>INDEX('VBA code_permu_wo_repettn'!$AO$3:$AT$6,COUNTIF('Profile-matrices_Condorcet'!$B$2:$B3242,'Profile-matrices_Condorcet'!$B3242),MATCH(INDEX('numeric possibilities'!G$3:G$1298,VLOOKUP($B3242,'numeric possibilities'!$C$3:$G$1298,1)),'VBA code_permu_wo_repettn'!$AO$2:$AT$2))</f>
        <v>D</v>
      </c>
      <c r="H3242" t="s">
        <v>14</v>
      </c>
      <c r="I3242" s="3">
        <f>IF(MATCH(I$1,$C3242:$C3245,0)&lt;(MATCH(J$1,$C3242:$C3245,0)),1*a_vote,0)+IF(MATCH(I$1,$D3242:$D3245,0)&lt;MATCH(J$1,$D3242:$D3245,0),1*b_vote,0)+IF(MATCH(I$1,$E3242:$E3245,0)&lt;MATCH(J$1,$E3242:$E3245,0),1*c_vote,0)+IF(MATCH(I$1,$F3242:$F3245,0)&lt;MATCH(J$1,$F3242:$F3245,0),1*d_vote,0)</f>
        <v>0.52</v>
      </c>
      <c r="J3242" s="3">
        <f>IF(MATCH(I$1,$C3242:$C3245,0)&gt;(MATCH(J$1,$C3242:$C3245,0)),1*a_vote,0)+IF(MATCH(I$1,$D3242:$D3245,0)&gt;MATCH(J$1,$D3242:$D3245,0),1*b_vote,0)+IF(MATCH(I$1,$E3242:$E3245,0)&gt;MATCH(J$1,$E3242:$E3245,0),1*c_vote,0)+IF(MATCH(I$1,$F3242:$F3245,0)&gt;MATCH(J$1,$F3242:$F3245,0),1*d_vote,0)</f>
        <v>0.48</v>
      </c>
      <c r="K3242" s="3">
        <f>IF(MATCH($K$1,$C3242:$C3245,0)&lt;(MATCH($L$1,$C3242:$C3245,0)),1*a_vote,0)+IF(MATCH($K$1,$D3242:$D3245,0)&lt;MATCH($L$1,$D3242:$D3245,0),1*b_vote,0)+IF(MATCH($K$1,$E3242:$E3245,0)&lt;MATCH($L$1,$E3242:$E3245,0),1*c_vote,0)+IF(MATCH($K$1,$F3242:$F3245,0)&lt;MATCH($L$1,$F3242:$F3245,0),1*d_vote,0)</f>
        <v>0.27</v>
      </c>
      <c r="L3242" s="3">
        <f>IF(MATCH(K$1,$C3242:$C3245,0)&gt;(MATCH(L$1,$C3242:$C3245,0)),1*a_vote,0)+IF(MATCH(K$1,$D3242:$D3245,0)&gt;MATCH(L$1,$D3242:$D3245,0),1*b_vote,0)+IF(MATCH(K$1,$E3242:$E3245,0)&gt;MATCH(L$1,$E3242:$E3245,0),1*c_vote,0)+IF(MATCH(K$1,$F3242:$F3245,0)&gt;MATCH(L$1,$F3242:$F3245,0),1*d_vote,0)</f>
        <v>0.73</v>
      </c>
      <c r="M3242" s="3">
        <f>IF(MATCH($M$1,$C3242:$C3245,0)&lt;(MATCH($N$1,$C3242:$C3245,0)),1*a_vote,0)+IF(MATCH($M$1,$D3242:$D3245,0)&lt;MATCH($N$1,$D3242:$D3245,0),1*b_vote,0)+IF(MATCH($M$1,$E3242:$E3245,0)&lt;MATCH($N$1,$E3242:$E3245,0),1*c_vote,0)+IF(MATCH($M$1,$F3242:$F3245,0)&lt;MATCH($N$1,$F3242:$F3245,0),1*d_vote,0)</f>
        <v>0.27</v>
      </c>
      <c r="N3242" s="3">
        <f>IF(MATCH(M$1,$C3242:$C3245,0)&gt;(MATCH(N$1,$C3242:$C3245,0)),1*a_vote,0)+IF(MATCH(M$1,$D3242:$D3245,0)&gt;MATCH(N$1,$D3242:$D3245,0),1*b_vote,0)+IF(MATCH(M$1,$E3242:$E3245,0)&gt;MATCH(N$1,$E3242:$E3245,0),1*c_vote,0)+IF(MATCH(M$1,$F3242:$F3245,0)&gt;MATCH(N$1,$F3242:$F3245,0),1*d_vote,0)</f>
        <v>0.73</v>
      </c>
      <c r="O3242" s="3">
        <f>IF(MATCH($O$1,$C3242:$C3245,0)&lt;(MATCH($P$1,$C3242:$C3245,0)),1*a_vote,0)+IF(MATCH($O$1,$D3242:$D3245,0)&lt;MATCH($P$1,$D3242:$D3245,0),1*b_vote,0)+IF(MATCH($O$1,$E3242:$E3245,0)&lt;MATCH($P$1,$E3242:$E3245,0),1*c_vote,0)+IF(MATCH($O$1,$F3242:$F3245,0)&lt;MATCH($P$1,$F3242:$F3245,0),1*d_vote,0)</f>
        <v>0.75</v>
      </c>
      <c r="P3242" s="3">
        <f>IF(MATCH(O$1,$C3242:$C3245,0)&gt;(MATCH(P$1,$C3242:$C3245,0)),1*a_vote,0)+IF(MATCH(O$1,$D3242:$D3245,0)&gt;MATCH(P$1,$D3242:$D3245,0),1*b_vote,0)+IF(MATCH(O$1,$E3242:$E3245,0)&gt;MATCH(P$1,$E3242:$E3245,0),1*c_vote,0)+IF(MATCH(O$1,$F3242:$F3245,0)&gt;MATCH(P$1,$F3242:$F3245,0),1*d_vote,0)</f>
        <v>0.25</v>
      </c>
      <c r="Q3242" s="3">
        <f>IF(MATCH($Q$1,$C3242:$C3245,0)&lt;(MATCH($R$1,$C3242:$C3245,0)),1*a_vote,0)+IF(MATCH($Q$1,$D3242:$D3245,0)&lt;MATCH($R$1,$D3242:$D3245,0),1*b_vote,0)+IF(MATCH($Q$1,$E3242:$E3245,0)&lt;MATCH($R$1,$E3242:$E3245,0),1*c_vote,0)+IF(MATCH($Q$1,$F3242:$F3245,0)&lt;MATCH($R$1,$F3242:$F3245,0),1*d_vote,0)</f>
        <v>0.53</v>
      </c>
      <c r="R3242" s="3">
        <f>IF(MATCH(Q$1,$C3242:$C3245,0)&gt;(MATCH(R$1,$C3242:$C3245,0)),1*a_vote,0)+IF(MATCH(Q$1,$D3242:$D3245,0)&gt;MATCH(R$1,$D3242:$D3245,0),1*b_vote,0)+IF(MATCH(Q$1,$E3242:$E3245,0)&gt;MATCH(R$1,$E3242:$E3245,0),1*c_vote,0)+IF(MATCH(Q$1,$F3242:$F3245,0)&gt;MATCH(R$1,$F3242:$F3245,0),1*d_vote,0)</f>
        <v>0.47</v>
      </c>
      <c r="S3242" s="3">
        <f>IF(MATCH($S$1,$C3242:$C3245,0)&lt;(MATCH($T$1,$C3242:$C3245,0)),1*a_vote,0)+IF(MATCH($S$1,$D3242:$D3245,0)&lt;MATCH($T$1,$D3242:$D3245,0),1*b_vote,0)+IF(MATCH($S$1,$E3242:$E3245,0)&lt;MATCH($T$1,$E3242:$E3245,0),1*c_vote,0)+IF(MATCH($S$1,$F3242:$F3245,0)&lt;MATCH($T$1,$F3242:$F3245,0),1*d_vote,0)</f>
        <v>0.78</v>
      </c>
      <c r="T3242" s="3">
        <f>IF(MATCH(S$1,$C3242:$C3245,0)&gt;(MATCH(T$1,$C3242:$C3245,0)),1*a_vote,0)+IF(MATCH(S$1,$D3242:$D3245,0)&gt;MATCH(T$1,$D3242:$D3245,0),1*b_vote,0)+IF(MATCH(S$1,$E3242:$E3245,0)&gt;MATCH(T$1,$E3242:$E3245,0),1*c_vote,0)+IF(MATCH(S$1,$F3242:$F3245,0)&gt;MATCH(T$1,$F3242:$F3245,0),1*d_vote,0)</f>
        <v>0.21999999999999997</v>
      </c>
    </row>
    <row r="3243" spans="1:20" x14ac:dyDescent="0.25">
      <c r="A3243">
        <f t="shared" si="102"/>
        <v>3242</v>
      </c>
      <c r="B3243">
        <f t="shared" si="103"/>
        <v>811</v>
      </c>
      <c r="C3243" t="str">
        <f>INDEX('VBA code_permu_wo_repettn'!$T$3:$Y$6,COUNTIF('Profile-matrices_Condorcet'!$B$2:$B3243,'Profile-matrices_Condorcet'!$B3243),MATCH(INDEX('numeric possibilities'!D$3:D$1298,VLOOKUP($B3243,'numeric possibilities'!$C$3:$G$1298,1)),'VBA code_permu_wo_repettn'!$T$2:$Y$2))</f>
        <v>B</v>
      </c>
      <c r="D3243" t="str">
        <f>INDEX('VBA code_permu_wo_repettn'!$AA$3:$AF$6,COUNTIF('Profile-matrices_Condorcet'!$B$2:$B3243,'Profile-matrices_Condorcet'!$B3243),MATCH(INDEX('numeric possibilities'!E$3:E$1298,VLOOKUP($B3243,'numeric possibilities'!$C$3:$G$1298,1)),'VBA code_permu_wo_repettn'!$AA$2:$AF$2))</f>
        <v>C</v>
      </c>
      <c r="E3243" t="str">
        <f>INDEX('VBA code_permu_wo_repettn'!$AH$3:$AM$6,COUNTIF('Profile-matrices_Condorcet'!$B$2:$B3243,'Profile-matrices_Condorcet'!$B3243),MATCH(INDEX('numeric possibilities'!F$3:F$1298,VLOOKUP($B3243,'numeric possibilities'!$C$3:$G$1298,1)),'VBA code_permu_wo_repettn'!$AH$2:$AM$2))</f>
        <v>D</v>
      </c>
      <c r="F3243" t="str">
        <f>INDEX('VBA code_permu_wo_repettn'!$AO$3:$AT$6,COUNTIF('Profile-matrices_Condorcet'!$B$2:$B3243,'Profile-matrices_Condorcet'!$B3243),MATCH(INDEX('numeric possibilities'!G$3:G$1298,VLOOKUP($B3243,'numeric possibilities'!$C$3:$G$1298,1)),'VBA code_permu_wo_repettn'!$AO$2:$AT$2))</f>
        <v>B</v>
      </c>
      <c r="H3243" t="s">
        <v>15</v>
      </c>
      <c r="I3243" t="str">
        <f>IF(I3242&gt;J3242,$I$1,IF(I3242&lt;J3242,$J$1,0))</f>
        <v>A</v>
      </c>
      <c r="K3243" t="str">
        <f>IF(K3242&gt;L3242,$K$1,IF(K3242&lt;L3242,$L$1,0))</f>
        <v>C</v>
      </c>
      <c r="M3243" t="str">
        <f>IF(M3242&gt;N3242,$M$1,IF(M3242&lt;N3242,$N$1,0))</f>
        <v>D</v>
      </c>
      <c r="O3243" t="str">
        <f>IF(O3242&gt;P3242,$O$1,IF(O3242&lt;P3242,$P$1,0))</f>
        <v>B</v>
      </c>
      <c r="Q3243" t="str">
        <f>IF(Q3242&gt;R3242,$Q$1,IF(Q3242&lt;R3242,$R$1,0))</f>
        <v>B</v>
      </c>
      <c r="S3243" t="str">
        <f>IF(S3242&gt;T3242,$S$1,IF(S3242&lt;T3242,$T$1,0))</f>
        <v>C</v>
      </c>
    </row>
    <row r="3244" spans="1:20" x14ac:dyDescent="0.25">
      <c r="A3244">
        <f t="shared" si="102"/>
        <v>3243</v>
      </c>
      <c r="B3244">
        <f t="shared" si="103"/>
        <v>811</v>
      </c>
      <c r="C3244" t="str">
        <f>INDEX('VBA code_permu_wo_repettn'!$T$3:$Y$6,COUNTIF('Profile-matrices_Condorcet'!$B$2:$B3244,'Profile-matrices_Condorcet'!$B3244),MATCH(INDEX('numeric possibilities'!D$3:D$1298,VLOOKUP($B3244,'numeric possibilities'!$C$3:$G$1298,1)),'VBA code_permu_wo_repettn'!$T$2:$Y$2))</f>
        <v>C</v>
      </c>
      <c r="D3244" t="str">
        <f>INDEX('VBA code_permu_wo_repettn'!$AA$3:$AF$6,COUNTIF('Profile-matrices_Condorcet'!$B$2:$B3244,'Profile-matrices_Condorcet'!$B3244),MATCH(INDEX('numeric possibilities'!E$3:E$1298,VLOOKUP($B3244,'numeric possibilities'!$C$3:$G$1298,1)),'VBA code_permu_wo_repettn'!$AA$2:$AF$2))</f>
        <v>D</v>
      </c>
      <c r="E3244" t="str">
        <f>INDEX('VBA code_permu_wo_repettn'!$AH$3:$AM$6,COUNTIF('Profile-matrices_Condorcet'!$B$2:$B3244,'Profile-matrices_Condorcet'!$B3244),MATCH(INDEX('numeric possibilities'!F$3:F$1298,VLOOKUP($B3244,'numeric possibilities'!$C$3:$G$1298,1)),'VBA code_permu_wo_repettn'!$AH$2:$AM$2))</f>
        <v>A</v>
      </c>
      <c r="F3244" t="str">
        <f>INDEX('VBA code_permu_wo_repettn'!$AO$3:$AT$6,COUNTIF('Profile-matrices_Condorcet'!$B$2:$B3244,'Profile-matrices_Condorcet'!$B3244),MATCH(INDEX('numeric possibilities'!G$3:G$1298,VLOOKUP($B3244,'numeric possibilities'!$C$3:$G$1298,1)),'VBA code_permu_wo_repettn'!$AO$2:$AT$2))</f>
        <v>C</v>
      </c>
      <c r="I3244" t="s">
        <v>0</v>
      </c>
      <c r="J3244" t="s">
        <v>1</v>
      </c>
      <c r="K3244" t="s">
        <v>2</v>
      </c>
      <c r="L3244" t="s">
        <v>3</v>
      </c>
    </row>
    <row r="3245" spans="1:20" x14ac:dyDescent="0.25">
      <c r="A3245">
        <f t="shared" si="102"/>
        <v>3244</v>
      </c>
      <c r="B3245">
        <f t="shared" si="103"/>
        <v>811</v>
      </c>
      <c r="C3245" t="str">
        <f>INDEX('VBA code_permu_wo_repettn'!$T$3:$Y$6,COUNTIF('Profile-matrices_Condorcet'!$B$2:$B3245,'Profile-matrices_Condorcet'!$B3245),MATCH(INDEX('numeric possibilities'!D$3:D$1298,VLOOKUP($B3245,'numeric possibilities'!$C$3:$G$1298,1)),'VBA code_permu_wo_repettn'!$T$2:$Y$2))</f>
        <v>D</v>
      </c>
      <c r="D3245" t="str">
        <f>INDEX('VBA code_permu_wo_repettn'!$AA$3:$AF$6,COUNTIF('Profile-matrices_Condorcet'!$B$2:$B3245,'Profile-matrices_Condorcet'!$B3245),MATCH(INDEX('numeric possibilities'!E$3:E$1298,VLOOKUP($B3245,'numeric possibilities'!$C$3:$G$1298,1)),'VBA code_permu_wo_repettn'!$AA$2:$AF$2))</f>
        <v>A</v>
      </c>
      <c r="E3245" t="str">
        <f>INDEX('VBA code_permu_wo_repettn'!$AH$3:$AM$6,COUNTIF('Profile-matrices_Condorcet'!$B$2:$B3245,'Profile-matrices_Condorcet'!$B3245),MATCH(INDEX('numeric possibilities'!F$3:F$1298,VLOOKUP($B3245,'numeric possibilities'!$C$3:$G$1298,1)),'VBA code_permu_wo_repettn'!$AH$2:$AM$2))</f>
        <v>B</v>
      </c>
      <c r="F3245" t="str">
        <f>INDEX('VBA code_permu_wo_repettn'!$AO$3:$AT$6,COUNTIF('Profile-matrices_Condorcet'!$B$2:$B3245,'Profile-matrices_Condorcet'!$B3245),MATCH(INDEX('numeric possibilities'!G$3:G$1298,VLOOKUP($B3245,'numeric possibilities'!$C$3:$G$1298,1)),'VBA code_permu_wo_repettn'!$AO$2:$AT$2))</f>
        <v>A</v>
      </c>
      <c r="G3245" t="str">
        <f>IF(MAX(I3245:L3245)&gt;='numeric possibilities'!$B$4/2,INDEX('Profile-matrices_Condorcet'!I3244:L3244,1,MATCH(MAX('Profile-matrices_Condorcet'!I3245:L3245),'Profile-matrices_Condorcet'!I3245:L3245,0)),"NCW")</f>
        <v>NCW</v>
      </c>
      <c r="H3245" t="s">
        <v>13</v>
      </c>
      <c r="I3245" s="3">
        <f>COUNTIF($I3243:$S3243,I3244)</f>
        <v>1</v>
      </c>
      <c r="J3245" s="3">
        <f>COUNTIF($I3243:$S3243,J3244)</f>
        <v>2</v>
      </c>
      <c r="K3245" s="3">
        <f>COUNTIF($I3243:$S3243,K3244)</f>
        <v>2</v>
      </c>
      <c r="L3245" s="3">
        <f>COUNTIF($I3243:$S3243,L3244)</f>
        <v>1</v>
      </c>
    </row>
    <row r="3246" spans="1:20" x14ac:dyDescent="0.25">
      <c r="A3246">
        <f t="shared" si="102"/>
        <v>3245</v>
      </c>
      <c r="B3246">
        <f t="shared" si="103"/>
        <v>812</v>
      </c>
      <c r="C3246" t="str">
        <f>INDEX('VBA code_permu_wo_repettn'!$T$3:$Y$6,COUNTIF('Profile-matrices_Condorcet'!$B$2:$B3246,'Profile-matrices_Condorcet'!$B3246),MATCH(INDEX('numeric possibilities'!D$3:D$1298,VLOOKUP($B3246,'numeric possibilities'!$C$3:$G$1298,1)),'VBA code_permu_wo_repettn'!$T$2:$Y$2))</f>
        <v>A</v>
      </c>
      <c r="D3246" t="str">
        <f>INDEX('VBA code_permu_wo_repettn'!$AA$3:$AF$6,COUNTIF('Profile-matrices_Condorcet'!$B$2:$B3246,'Profile-matrices_Condorcet'!$B3246),MATCH(INDEX('numeric possibilities'!E$3:E$1298,VLOOKUP($B3246,'numeric possibilities'!$C$3:$G$1298,1)),'VBA code_permu_wo_repettn'!$AA$2:$AF$2))</f>
        <v>B</v>
      </c>
      <c r="E3246" t="str">
        <f>INDEX('VBA code_permu_wo_repettn'!$AH$3:$AM$6,COUNTIF('Profile-matrices_Condorcet'!$B$2:$B3246,'Profile-matrices_Condorcet'!$B3246),MATCH(INDEX('numeric possibilities'!F$3:F$1298,VLOOKUP($B3246,'numeric possibilities'!$C$3:$G$1298,1)),'VBA code_permu_wo_repettn'!$AH$2:$AM$2))</f>
        <v>C</v>
      </c>
      <c r="F3246" t="str">
        <f>INDEX('VBA code_permu_wo_repettn'!$AO$3:$AT$6,COUNTIF('Profile-matrices_Condorcet'!$B$2:$B3246,'Profile-matrices_Condorcet'!$B3246),MATCH(INDEX('numeric possibilities'!G$3:G$1298,VLOOKUP($B3246,'numeric possibilities'!$C$3:$G$1298,1)),'VBA code_permu_wo_repettn'!$AO$2:$AT$2))</f>
        <v>D</v>
      </c>
      <c r="H3246" t="s">
        <v>14</v>
      </c>
      <c r="I3246" s="3">
        <f>IF(MATCH(I$1,$C3246:$C3249,0)&lt;(MATCH(J$1,$C3246:$C3249,0)),1*a_vote,0)+IF(MATCH(I$1,$D3246:$D3249,0)&lt;MATCH(J$1,$D3246:$D3249,0),1*b_vote,0)+IF(MATCH(I$1,$E3246:$E3249,0)&lt;MATCH(J$1,$E3246:$E3249,0),1*c_vote,0)+IF(MATCH(I$1,$F3246:$F3249,0)&lt;MATCH(J$1,$F3246:$F3249,0),1*d_vote,0)</f>
        <v>0.52</v>
      </c>
      <c r="J3246" s="3">
        <f>IF(MATCH(I$1,$C3246:$C3249,0)&gt;(MATCH(J$1,$C3246:$C3249,0)),1*a_vote,0)+IF(MATCH(I$1,$D3246:$D3249,0)&gt;MATCH(J$1,$D3246:$D3249,0),1*b_vote,0)+IF(MATCH(I$1,$E3246:$E3249,0)&gt;MATCH(J$1,$E3246:$E3249,0),1*c_vote,0)+IF(MATCH(I$1,$F3246:$F3249,0)&gt;MATCH(J$1,$F3246:$F3249,0),1*d_vote,0)</f>
        <v>0.48</v>
      </c>
      <c r="K3246" s="3">
        <f>IF(MATCH($K$1,$C3246:$C3249,0)&lt;(MATCH($L$1,$C3246:$C3249,0)),1*a_vote,0)+IF(MATCH($K$1,$D3246:$D3249,0)&lt;MATCH($L$1,$D3246:$D3249,0),1*b_vote,0)+IF(MATCH($K$1,$E3246:$E3249,0)&lt;MATCH($L$1,$E3246:$E3249,0),1*c_vote,0)+IF(MATCH($K$1,$F3246:$F3249,0)&lt;MATCH($L$1,$F3246:$F3249,0),1*d_vote,0)</f>
        <v>0.27</v>
      </c>
      <c r="L3246" s="3">
        <f>IF(MATCH(K$1,$C3246:$C3249,0)&gt;(MATCH(L$1,$C3246:$C3249,0)),1*a_vote,0)+IF(MATCH(K$1,$D3246:$D3249,0)&gt;MATCH(L$1,$D3246:$D3249,0),1*b_vote,0)+IF(MATCH(K$1,$E3246:$E3249,0)&gt;MATCH(L$1,$E3246:$E3249,0),1*c_vote,0)+IF(MATCH(K$1,$F3246:$F3249,0)&gt;MATCH(L$1,$F3246:$F3249,0),1*d_vote,0)</f>
        <v>0.73</v>
      </c>
      <c r="M3246" s="3">
        <f>IF(MATCH($M$1,$C3246:$C3249,0)&lt;(MATCH($N$1,$C3246:$C3249,0)),1*a_vote,0)+IF(MATCH($M$1,$D3246:$D3249,0)&lt;MATCH($N$1,$D3246:$D3249,0),1*b_vote,0)+IF(MATCH($M$1,$E3246:$E3249,0)&lt;MATCH($N$1,$E3246:$E3249,0),1*c_vote,0)+IF(MATCH($M$1,$F3246:$F3249,0)&lt;MATCH($N$1,$F3246:$F3249,0),1*d_vote,0)</f>
        <v>0.27</v>
      </c>
      <c r="N3246" s="3">
        <f>IF(MATCH(M$1,$C3246:$C3249,0)&gt;(MATCH(N$1,$C3246:$C3249,0)),1*a_vote,0)+IF(MATCH(M$1,$D3246:$D3249,0)&gt;MATCH(N$1,$D3246:$D3249,0),1*b_vote,0)+IF(MATCH(M$1,$E3246:$E3249,0)&gt;MATCH(N$1,$E3246:$E3249,0),1*c_vote,0)+IF(MATCH(M$1,$F3246:$F3249,0)&gt;MATCH(N$1,$F3246:$F3249,0),1*d_vote,0)</f>
        <v>0.73</v>
      </c>
      <c r="O3246" s="3">
        <f>IF(MATCH($O$1,$C3246:$C3249,0)&lt;(MATCH($P$1,$C3246:$C3249,0)),1*a_vote,0)+IF(MATCH($O$1,$D3246:$D3249,0)&lt;MATCH($P$1,$D3246:$D3249,0),1*b_vote,0)+IF(MATCH($O$1,$E3246:$E3249,0)&lt;MATCH($P$1,$E3246:$E3249,0),1*c_vote,0)+IF(MATCH($O$1,$F3246:$F3249,0)&lt;MATCH($P$1,$F3246:$F3249,0),1*d_vote,0)</f>
        <v>0.75</v>
      </c>
      <c r="P3246" s="3">
        <f>IF(MATCH(O$1,$C3246:$C3249,0)&gt;(MATCH(P$1,$C3246:$C3249,0)),1*a_vote,0)+IF(MATCH(O$1,$D3246:$D3249,0)&gt;MATCH(P$1,$D3246:$D3249,0),1*b_vote,0)+IF(MATCH(O$1,$E3246:$E3249,0)&gt;MATCH(P$1,$E3246:$E3249,0),1*c_vote,0)+IF(MATCH(O$1,$F3246:$F3249,0)&gt;MATCH(P$1,$F3246:$F3249,0),1*d_vote,0)</f>
        <v>0.25</v>
      </c>
      <c r="Q3246" s="3">
        <f>IF(MATCH($Q$1,$C3246:$C3249,0)&lt;(MATCH($R$1,$C3246:$C3249,0)),1*a_vote,0)+IF(MATCH($Q$1,$D3246:$D3249,0)&lt;MATCH($R$1,$D3246:$D3249,0),1*b_vote,0)+IF(MATCH($Q$1,$E3246:$E3249,0)&lt;MATCH($R$1,$E3246:$E3249,0),1*c_vote,0)+IF(MATCH($Q$1,$F3246:$F3249,0)&lt;MATCH($R$1,$F3246:$F3249,0),1*d_vote,0)</f>
        <v>0.53</v>
      </c>
      <c r="R3246" s="3">
        <f>IF(MATCH(Q$1,$C3246:$C3249,0)&gt;(MATCH(R$1,$C3246:$C3249,0)),1*a_vote,0)+IF(MATCH(Q$1,$D3246:$D3249,0)&gt;MATCH(R$1,$D3246:$D3249,0),1*b_vote,0)+IF(MATCH(Q$1,$E3246:$E3249,0)&gt;MATCH(R$1,$E3246:$E3249,0),1*c_vote,0)+IF(MATCH(Q$1,$F3246:$F3249,0)&gt;MATCH(R$1,$F3246:$F3249,0),1*d_vote,0)</f>
        <v>0.47</v>
      </c>
      <c r="S3246" s="3">
        <f>IF(MATCH($S$1,$C3246:$C3249,0)&lt;(MATCH($T$1,$C3246:$C3249,0)),1*a_vote,0)+IF(MATCH($S$1,$D3246:$D3249,0)&lt;MATCH($T$1,$D3246:$D3249,0),1*b_vote,0)+IF(MATCH($S$1,$E3246:$E3249,0)&lt;MATCH($T$1,$E3246:$E3249,0),1*c_vote,0)+IF(MATCH($S$1,$F3246:$F3249,0)&lt;MATCH($T$1,$F3246:$F3249,0),1*d_vote,0)</f>
        <v>0.51</v>
      </c>
      <c r="T3246" s="3">
        <f>IF(MATCH(S$1,$C3246:$C3249,0)&gt;(MATCH(T$1,$C3246:$C3249,0)),1*a_vote,0)+IF(MATCH(S$1,$D3246:$D3249,0)&gt;MATCH(T$1,$D3246:$D3249,0),1*b_vote,0)+IF(MATCH(S$1,$E3246:$E3249,0)&gt;MATCH(T$1,$E3246:$E3249,0),1*c_vote,0)+IF(MATCH(S$1,$F3246:$F3249,0)&gt;MATCH(T$1,$F3246:$F3249,0),1*d_vote,0)</f>
        <v>0.49</v>
      </c>
    </row>
    <row r="3247" spans="1:20" x14ac:dyDescent="0.25">
      <c r="A3247">
        <f t="shared" si="102"/>
        <v>3246</v>
      </c>
      <c r="B3247">
        <f t="shared" si="103"/>
        <v>812</v>
      </c>
      <c r="C3247" t="str">
        <f>INDEX('VBA code_permu_wo_repettn'!$T$3:$Y$6,COUNTIF('Profile-matrices_Condorcet'!$B$2:$B3247,'Profile-matrices_Condorcet'!$B3247),MATCH(INDEX('numeric possibilities'!D$3:D$1298,VLOOKUP($B3247,'numeric possibilities'!$C$3:$G$1298,1)),'VBA code_permu_wo_repettn'!$T$2:$Y$2))</f>
        <v>B</v>
      </c>
      <c r="D3247" t="str">
        <f>INDEX('VBA code_permu_wo_repettn'!$AA$3:$AF$6,COUNTIF('Profile-matrices_Condorcet'!$B$2:$B3247,'Profile-matrices_Condorcet'!$B3247),MATCH(INDEX('numeric possibilities'!E$3:E$1298,VLOOKUP($B3247,'numeric possibilities'!$C$3:$G$1298,1)),'VBA code_permu_wo_repettn'!$AA$2:$AF$2))</f>
        <v>C</v>
      </c>
      <c r="E3247" t="str">
        <f>INDEX('VBA code_permu_wo_repettn'!$AH$3:$AM$6,COUNTIF('Profile-matrices_Condorcet'!$B$2:$B3247,'Profile-matrices_Condorcet'!$B3247),MATCH(INDEX('numeric possibilities'!F$3:F$1298,VLOOKUP($B3247,'numeric possibilities'!$C$3:$G$1298,1)),'VBA code_permu_wo_repettn'!$AH$2:$AM$2))</f>
        <v>D</v>
      </c>
      <c r="F3247" t="str">
        <f>INDEX('VBA code_permu_wo_repettn'!$AO$3:$AT$6,COUNTIF('Profile-matrices_Condorcet'!$B$2:$B3247,'Profile-matrices_Condorcet'!$B3247),MATCH(INDEX('numeric possibilities'!G$3:G$1298,VLOOKUP($B3247,'numeric possibilities'!$C$3:$G$1298,1)),'VBA code_permu_wo_repettn'!$AO$2:$AT$2))</f>
        <v>B</v>
      </c>
      <c r="H3247" t="s">
        <v>15</v>
      </c>
      <c r="I3247" t="str">
        <f>IF(I3246&gt;J3246,$I$1,IF(I3246&lt;J3246,$J$1,0))</f>
        <v>A</v>
      </c>
      <c r="K3247" t="str">
        <f>IF(K3246&gt;L3246,$K$1,IF(K3246&lt;L3246,$L$1,0))</f>
        <v>C</v>
      </c>
      <c r="M3247" t="str">
        <f>IF(M3246&gt;N3246,$M$1,IF(M3246&lt;N3246,$N$1,0))</f>
        <v>D</v>
      </c>
      <c r="O3247" t="str">
        <f>IF(O3246&gt;P3246,$O$1,IF(O3246&lt;P3246,$P$1,0))</f>
        <v>B</v>
      </c>
      <c r="Q3247" t="str">
        <f>IF(Q3246&gt;R3246,$Q$1,IF(Q3246&lt;R3246,$R$1,0))</f>
        <v>B</v>
      </c>
      <c r="S3247" t="str">
        <f>IF(S3246&gt;T3246,$S$1,IF(S3246&lt;T3246,$T$1,0))</f>
        <v>C</v>
      </c>
    </row>
    <row r="3248" spans="1:20" x14ac:dyDescent="0.25">
      <c r="A3248">
        <f t="shared" si="102"/>
        <v>3247</v>
      </c>
      <c r="B3248">
        <f t="shared" si="103"/>
        <v>812</v>
      </c>
      <c r="C3248" t="str">
        <f>INDEX('VBA code_permu_wo_repettn'!$T$3:$Y$6,COUNTIF('Profile-matrices_Condorcet'!$B$2:$B3248,'Profile-matrices_Condorcet'!$B3248),MATCH(INDEX('numeric possibilities'!D$3:D$1298,VLOOKUP($B3248,'numeric possibilities'!$C$3:$G$1298,1)),'VBA code_permu_wo_repettn'!$T$2:$Y$2))</f>
        <v>D</v>
      </c>
      <c r="D3248" t="str">
        <f>INDEX('VBA code_permu_wo_repettn'!$AA$3:$AF$6,COUNTIF('Profile-matrices_Condorcet'!$B$2:$B3248,'Profile-matrices_Condorcet'!$B3248),MATCH(INDEX('numeric possibilities'!E$3:E$1298,VLOOKUP($B3248,'numeric possibilities'!$C$3:$G$1298,1)),'VBA code_permu_wo_repettn'!$AA$2:$AF$2))</f>
        <v>D</v>
      </c>
      <c r="E3248" t="str">
        <f>INDEX('VBA code_permu_wo_repettn'!$AH$3:$AM$6,COUNTIF('Profile-matrices_Condorcet'!$B$2:$B3248,'Profile-matrices_Condorcet'!$B3248),MATCH(INDEX('numeric possibilities'!F$3:F$1298,VLOOKUP($B3248,'numeric possibilities'!$C$3:$G$1298,1)),'VBA code_permu_wo_repettn'!$AH$2:$AM$2))</f>
        <v>A</v>
      </c>
      <c r="F3248" t="str">
        <f>INDEX('VBA code_permu_wo_repettn'!$AO$3:$AT$6,COUNTIF('Profile-matrices_Condorcet'!$B$2:$B3248,'Profile-matrices_Condorcet'!$B3248),MATCH(INDEX('numeric possibilities'!G$3:G$1298,VLOOKUP($B3248,'numeric possibilities'!$C$3:$G$1298,1)),'VBA code_permu_wo_repettn'!$AO$2:$AT$2))</f>
        <v>C</v>
      </c>
      <c r="I3248" t="s">
        <v>0</v>
      </c>
      <c r="J3248" t="s">
        <v>1</v>
      </c>
      <c r="K3248" t="s">
        <v>2</v>
      </c>
      <c r="L3248" t="s">
        <v>3</v>
      </c>
    </row>
    <row r="3249" spans="1:20" x14ac:dyDescent="0.25">
      <c r="A3249">
        <f t="shared" si="102"/>
        <v>3248</v>
      </c>
      <c r="B3249">
        <f t="shared" si="103"/>
        <v>812</v>
      </c>
      <c r="C3249" t="str">
        <f>INDEX('VBA code_permu_wo_repettn'!$T$3:$Y$6,COUNTIF('Profile-matrices_Condorcet'!$B$2:$B3249,'Profile-matrices_Condorcet'!$B3249),MATCH(INDEX('numeric possibilities'!D$3:D$1298,VLOOKUP($B3249,'numeric possibilities'!$C$3:$G$1298,1)),'VBA code_permu_wo_repettn'!$T$2:$Y$2))</f>
        <v>C</v>
      </c>
      <c r="D3249" t="str">
        <f>INDEX('VBA code_permu_wo_repettn'!$AA$3:$AF$6,COUNTIF('Profile-matrices_Condorcet'!$B$2:$B3249,'Profile-matrices_Condorcet'!$B3249),MATCH(INDEX('numeric possibilities'!E$3:E$1298,VLOOKUP($B3249,'numeric possibilities'!$C$3:$G$1298,1)),'VBA code_permu_wo_repettn'!$AA$2:$AF$2))</f>
        <v>A</v>
      </c>
      <c r="E3249" t="str">
        <f>INDEX('VBA code_permu_wo_repettn'!$AH$3:$AM$6,COUNTIF('Profile-matrices_Condorcet'!$B$2:$B3249,'Profile-matrices_Condorcet'!$B3249),MATCH(INDEX('numeric possibilities'!F$3:F$1298,VLOOKUP($B3249,'numeric possibilities'!$C$3:$G$1298,1)),'VBA code_permu_wo_repettn'!$AH$2:$AM$2))</f>
        <v>B</v>
      </c>
      <c r="F3249" t="str">
        <f>INDEX('VBA code_permu_wo_repettn'!$AO$3:$AT$6,COUNTIF('Profile-matrices_Condorcet'!$B$2:$B3249,'Profile-matrices_Condorcet'!$B3249),MATCH(INDEX('numeric possibilities'!G$3:G$1298,VLOOKUP($B3249,'numeric possibilities'!$C$3:$G$1298,1)),'VBA code_permu_wo_repettn'!$AO$2:$AT$2))</f>
        <v>A</v>
      </c>
      <c r="G3249" t="str">
        <f>IF(MAX(I3249:L3249)&gt;='numeric possibilities'!$B$4/2,INDEX('Profile-matrices_Condorcet'!I3248:L3248,1,MATCH(MAX('Profile-matrices_Condorcet'!I3249:L3249),'Profile-matrices_Condorcet'!I3249:L3249,0)),"NCW")</f>
        <v>NCW</v>
      </c>
      <c r="H3249" t="s">
        <v>13</v>
      </c>
      <c r="I3249" s="3">
        <f>COUNTIF($I3247:$S3247,I3248)</f>
        <v>1</v>
      </c>
      <c r="J3249" s="3">
        <f>COUNTIF($I3247:$S3247,J3248)</f>
        <v>2</v>
      </c>
      <c r="K3249" s="3">
        <f>COUNTIF($I3247:$S3247,K3248)</f>
        <v>2</v>
      </c>
      <c r="L3249" s="3">
        <f>COUNTIF($I3247:$S3247,L3248)</f>
        <v>1</v>
      </c>
    </row>
    <row r="3250" spans="1:20" x14ac:dyDescent="0.25">
      <c r="A3250">
        <f t="shared" si="102"/>
        <v>3249</v>
      </c>
      <c r="B3250">
        <f t="shared" si="103"/>
        <v>813</v>
      </c>
      <c r="C3250" t="str">
        <f>INDEX('VBA code_permu_wo_repettn'!$T$3:$Y$6,COUNTIF('Profile-matrices_Condorcet'!$B$2:$B3250,'Profile-matrices_Condorcet'!$B3250),MATCH(INDEX('numeric possibilities'!D$3:D$1298,VLOOKUP($B3250,'numeric possibilities'!$C$3:$G$1298,1)),'VBA code_permu_wo_repettn'!$T$2:$Y$2))</f>
        <v>A</v>
      </c>
      <c r="D3250" t="str">
        <f>INDEX('VBA code_permu_wo_repettn'!$AA$3:$AF$6,COUNTIF('Profile-matrices_Condorcet'!$B$2:$B3250,'Profile-matrices_Condorcet'!$B3250),MATCH(INDEX('numeric possibilities'!E$3:E$1298,VLOOKUP($B3250,'numeric possibilities'!$C$3:$G$1298,1)),'VBA code_permu_wo_repettn'!$AA$2:$AF$2))</f>
        <v>B</v>
      </c>
      <c r="E3250" t="str">
        <f>INDEX('VBA code_permu_wo_repettn'!$AH$3:$AM$6,COUNTIF('Profile-matrices_Condorcet'!$B$2:$B3250,'Profile-matrices_Condorcet'!$B3250),MATCH(INDEX('numeric possibilities'!F$3:F$1298,VLOOKUP($B3250,'numeric possibilities'!$C$3:$G$1298,1)),'VBA code_permu_wo_repettn'!$AH$2:$AM$2))</f>
        <v>C</v>
      </c>
      <c r="F3250" t="str">
        <f>INDEX('VBA code_permu_wo_repettn'!$AO$3:$AT$6,COUNTIF('Profile-matrices_Condorcet'!$B$2:$B3250,'Profile-matrices_Condorcet'!$B3250),MATCH(INDEX('numeric possibilities'!G$3:G$1298,VLOOKUP($B3250,'numeric possibilities'!$C$3:$G$1298,1)),'VBA code_permu_wo_repettn'!$AO$2:$AT$2))</f>
        <v>D</v>
      </c>
      <c r="H3250" t="s">
        <v>14</v>
      </c>
      <c r="I3250" s="3">
        <f>IF(MATCH(I$1,$C3250:$C3253,0)&lt;(MATCH(J$1,$C3250:$C3253,0)),1*a_vote,0)+IF(MATCH(I$1,$D3250:$D3253,0)&lt;MATCH(J$1,$D3250:$D3253,0),1*b_vote,0)+IF(MATCH(I$1,$E3250:$E3253,0)&lt;MATCH(J$1,$E3250:$E3253,0),1*c_vote,0)+IF(MATCH(I$1,$F3250:$F3253,0)&lt;MATCH(J$1,$F3250:$F3253,0),1*d_vote,0)</f>
        <v>0.52</v>
      </c>
      <c r="J3250" s="3">
        <f>IF(MATCH(I$1,$C3250:$C3253,0)&gt;(MATCH(J$1,$C3250:$C3253,0)),1*a_vote,0)+IF(MATCH(I$1,$D3250:$D3253,0)&gt;MATCH(J$1,$D3250:$D3253,0),1*b_vote,0)+IF(MATCH(I$1,$E3250:$E3253,0)&gt;MATCH(J$1,$E3250:$E3253,0),1*c_vote,0)+IF(MATCH(I$1,$F3250:$F3253,0)&gt;MATCH(J$1,$F3250:$F3253,0),1*d_vote,0)</f>
        <v>0.48</v>
      </c>
      <c r="K3250" s="3">
        <f>IF(MATCH($K$1,$C3250:$C3253,0)&lt;(MATCH($L$1,$C3250:$C3253,0)),1*a_vote,0)+IF(MATCH($K$1,$D3250:$D3253,0)&lt;MATCH($L$1,$D3250:$D3253,0),1*b_vote,0)+IF(MATCH($K$1,$E3250:$E3253,0)&lt;MATCH($L$1,$E3250:$E3253,0),1*c_vote,0)+IF(MATCH($K$1,$F3250:$F3253,0)&lt;MATCH($L$1,$F3250:$F3253,0),1*d_vote,0)</f>
        <v>0.27</v>
      </c>
      <c r="L3250" s="3">
        <f>IF(MATCH(K$1,$C3250:$C3253,0)&gt;(MATCH(L$1,$C3250:$C3253,0)),1*a_vote,0)+IF(MATCH(K$1,$D3250:$D3253,0)&gt;MATCH(L$1,$D3250:$D3253,0),1*b_vote,0)+IF(MATCH(K$1,$E3250:$E3253,0)&gt;MATCH(L$1,$E3250:$E3253,0),1*c_vote,0)+IF(MATCH(K$1,$F3250:$F3253,0)&gt;MATCH(L$1,$F3250:$F3253,0),1*d_vote,0)</f>
        <v>0.73</v>
      </c>
      <c r="M3250" s="3">
        <f>IF(MATCH($M$1,$C3250:$C3253,0)&lt;(MATCH($N$1,$C3250:$C3253,0)),1*a_vote,0)+IF(MATCH($M$1,$D3250:$D3253,0)&lt;MATCH($N$1,$D3250:$D3253,0),1*b_vote,0)+IF(MATCH($M$1,$E3250:$E3253,0)&lt;MATCH($N$1,$E3250:$E3253,0),1*c_vote,0)+IF(MATCH($M$1,$F3250:$F3253,0)&lt;MATCH($N$1,$F3250:$F3253,0),1*d_vote,0)</f>
        <v>0.27</v>
      </c>
      <c r="N3250" s="3">
        <f>IF(MATCH(M$1,$C3250:$C3253,0)&gt;(MATCH(N$1,$C3250:$C3253,0)),1*a_vote,0)+IF(MATCH(M$1,$D3250:$D3253,0)&gt;MATCH(N$1,$D3250:$D3253,0),1*b_vote,0)+IF(MATCH(M$1,$E3250:$E3253,0)&gt;MATCH(N$1,$E3250:$E3253,0),1*c_vote,0)+IF(MATCH(M$1,$F3250:$F3253,0)&gt;MATCH(N$1,$F3250:$F3253,0),1*d_vote,0)</f>
        <v>0.73</v>
      </c>
      <c r="O3250" s="3">
        <f>IF(MATCH($O$1,$C3250:$C3253,0)&lt;(MATCH($P$1,$C3250:$C3253,0)),1*a_vote,0)+IF(MATCH($O$1,$D3250:$D3253,0)&lt;MATCH($P$1,$D3250:$D3253,0),1*b_vote,0)+IF(MATCH($O$1,$E3250:$E3253,0)&lt;MATCH($P$1,$E3250:$E3253,0),1*c_vote,0)+IF(MATCH($O$1,$F3250:$F3253,0)&lt;MATCH($P$1,$F3250:$F3253,0),1*d_vote,0)</f>
        <v>0.48</v>
      </c>
      <c r="P3250" s="3">
        <f>IF(MATCH(O$1,$C3250:$C3253,0)&gt;(MATCH(P$1,$C3250:$C3253,0)),1*a_vote,0)+IF(MATCH(O$1,$D3250:$D3253,0)&gt;MATCH(P$1,$D3250:$D3253,0),1*b_vote,0)+IF(MATCH(O$1,$E3250:$E3253,0)&gt;MATCH(P$1,$E3250:$E3253,0),1*c_vote,0)+IF(MATCH(O$1,$F3250:$F3253,0)&gt;MATCH(P$1,$F3250:$F3253,0),1*d_vote,0)</f>
        <v>0.52</v>
      </c>
      <c r="Q3250" s="3">
        <f>IF(MATCH($Q$1,$C3250:$C3253,0)&lt;(MATCH($R$1,$C3250:$C3253,0)),1*a_vote,0)+IF(MATCH($Q$1,$D3250:$D3253,0)&lt;MATCH($R$1,$D3250:$D3253,0),1*b_vote,0)+IF(MATCH($Q$1,$E3250:$E3253,0)&lt;MATCH($R$1,$E3250:$E3253,0),1*c_vote,0)+IF(MATCH($Q$1,$F3250:$F3253,0)&lt;MATCH($R$1,$F3250:$F3253,0),1*d_vote,0)</f>
        <v>0.53</v>
      </c>
      <c r="R3250" s="3">
        <f>IF(MATCH(Q$1,$C3250:$C3253,0)&gt;(MATCH(R$1,$C3250:$C3253,0)),1*a_vote,0)+IF(MATCH(Q$1,$D3250:$D3253,0)&gt;MATCH(R$1,$D3250:$D3253,0),1*b_vote,0)+IF(MATCH(Q$1,$E3250:$E3253,0)&gt;MATCH(R$1,$E3250:$E3253,0),1*c_vote,0)+IF(MATCH(Q$1,$F3250:$F3253,0)&gt;MATCH(R$1,$F3250:$F3253,0),1*d_vote,0)</f>
        <v>0.47</v>
      </c>
      <c r="S3250" s="3">
        <f>IF(MATCH($S$1,$C3250:$C3253,0)&lt;(MATCH($T$1,$C3250:$C3253,0)),1*a_vote,0)+IF(MATCH($S$1,$D3250:$D3253,0)&lt;MATCH($T$1,$D3250:$D3253,0),1*b_vote,0)+IF(MATCH($S$1,$E3250:$E3253,0)&lt;MATCH($T$1,$E3250:$E3253,0),1*c_vote,0)+IF(MATCH($S$1,$F3250:$F3253,0)&lt;MATCH($T$1,$F3250:$F3253,0),1*d_vote,0)</f>
        <v>0.78</v>
      </c>
      <c r="T3250" s="3">
        <f>IF(MATCH(S$1,$C3250:$C3253,0)&gt;(MATCH(T$1,$C3250:$C3253,0)),1*a_vote,0)+IF(MATCH(S$1,$D3250:$D3253,0)&gt;MATCH(T$1,$D3250:$D3253,0),1*b_vote,0)+IF(MATCH(S$1,$E3250:$E3253,0)&gt;MATCH(T$1,$E3250:$E3253,0),1*c_vote,0)+IF(MATCH(S$1,$F3250:$F3253,0)&gt;MATCH(T$1,$F3250:$F3253,0),1*d_vote,0)</f>
        <v>0.21999999999999997</v>
      </c>
    </row>
    <row r="3251" spans="1:20" x14ac:dyDescent="0.25">
      <c r="A3251">
        <f t="shared" si="102"/>
        <v>3250</v>
      </c>
      <c r="B3251">
        <f t="shared" si="103"/>
        <v>813</v>
      </c>
      <c r="C3251" t="str">
        <f>INDEX('VBA code_permu_wo_repettn'!$T$3:$Y$6,COUNTIF('Profile-matrices_Condorcet'!$B$2:$B3251,'Profile-matrices_Condorcet'!$B3251),MATCH(INDEX('numeric possibilities'!D$3:D$1298,VLOOKUP($B3251,'numeric possibilities'!$C$3:$G$1298,1)),'VBA code_permu_wo_repettn'!$T$2:$Y$2))</f>
        <v>C</v>
      </c>
      <c r="D3251" t="str">
        <f>INDEX('VBA code_permu_wo_repettn'!$AA$3:$AF$6,COUNTIF('Profile-matrices_Condorcet'!$B$2:$B3251,'Profile-matrices_Condorcet'!$B3251),MATCH(INDEX('numeric possibilities'!E$3:E$1298,VLOOKUP($B3251,'numeric possibilities'!$C$3:$G$1298,1)),'VBA code_permu_wo_repettn'!$AA$2:$AF$2))</f>
        <v>C</v>
      </c>
      <c r="E3251" t="str">
        <f>INDEX('VBA code_permu_wo_repettn'!$AH$3:$AM$6,COUNTIF('Profile-matrices_Condorcet'!$B$2:$B3251,'Profile-matrices_Condorcet'!$B3251),MATCH(INDEX('numeric possibilities'!F$3:F$1298,VLOOKUP($B3251,'numeric possibilities'!$C$3:$G$1298,1)),'VBA code_permu_wo_repettn'!$AH$2:$AM$2))</f>
        <v>D</v>
      </c>
      <c r="F3251" t="str">
        <f>INDEX('VBA code_permu_wo_repettn'!$AO$3:$AT$6,COUNTIF('Profile-matrices_Condorcet'!$B$2:$B3251,'Profile-matrices_Condorcet'!$B3251),MATCH(INDEX('numeric possibilities'!G$3:G$1298,VLOOKUP($B3251,'numeric possibilities'!$C$3:$G$1298,1)),'VBA code_permu_wo_repettn'!$AO$2:$AT$2))</f>
        <v>B</v>
      </c>
      <c r="H3251" t="s">
        <v>15</v>
      </c>
      <c r="I3251" t="str">
        <f>IF(I3250&gt;J3250,$I$1,IF(I3250&lt;J3250,$J$1,0))</f>
        <v>A</v>
      </c>
      <c r="K3251" t="str">
        <f>IF(K3250&gt;L3250,$K$1,IF(K3250&lt;L3250,$L$1,0))</f>
        <v>C</v>
      </c>
      <c r="M3251" t="str">
        <f>IF(M3250&gt;N3250,$M$1,IF(M3250&lt;N3250,$N$1,0))</f>
        <v>D</v>
      </c>
      <c r="O3251" t="str">
        <f>IF(O3250&gt;P3250,$O$1,IF(O3250&lt;P3250,$P$1,0))</f>
        <v>C</v>
      </c>
      <c r="Q3251" t="str">
        <f>IF(Q3250&gt;R3250,$Q$1,IF(Q3250&lt;R3250,$R$1,0))</f>
        <v>B</v>
      </c>
      <c r="S3251" t="str">
        <f>IF(S3250&gt;T3250,$S$1,IF(S3250&lt;T3250,$T$1,0))</f>
        <v>C</v>
      </c>
    </row>
    <row r="3252" spans="1:20" x14ac:dyDescent="0.25">
      <c r="A3252">
        <f t="shared" si="102"/>
        <v>3251</v>
      </c>
      <c r="B3252">
        <f t="shared" si="103"/>
        <v>813</v>
      </c>
      <c r="C3252" t="str">
        <f>INDEX('VBA code_permu_wo_repettn'!$T$3:$Y$6,COUNTIF('Profile-matrices_Condorcet'!$B$2:$B3252,'Profile-matrices_Condorcet'!$B3252),MATCH(INDEX('numeric possibilities'!D$3:D$1298,VLOOKUP($B3252,'numeric possibilities'!$C$3:$G$1298,1)),'VBA code_permu_wo_repettn'!$T$2:$Y$2))</f>
        <v>B</v>
      </c>
      <c r="D3252" t="str">
        <f>INDEX('VBA code_permu_wo_repettn'!$AA$3:$AF$6,COUNTIF('Profile-matrices_Condorcet'!$B$2:$B3252,'Profile-matrices_Condorcet'!$B3252),MATCH(INDEX('numeric possibilities'!E$3:E$1298,VLOOKUP($B3252,'numeric possibilities'!$C$3:$G$1298,1)),'VBA code_permu_wo_repettn'!$AA$2:$AF$2))</f>
        <v>D</v>
      </c>
      <c r="E3252" t="str">
        <f>INDEX('VBA code_permu_wo_repettn'!$AH$3:$AM$6,COUNTIF('Profile-matrices_Condorcet'!$B$2:$B3252,'Profile-matrices_Condorcet'!$B3252),MATCH(INDEX('numeric possibilities'!F$3:F$1298,VLOOKUP($B3252,'numeric possibilities'!$C$3:$G$1298,1)),'VBA code_permu_wo_repettn'!$AH$2:$AM$2))</f>
        <v>A</v>
      </c>
      <c r="F3252" t="str">
        <f>INDEX('VBA code_permu_wo_repettn'!$AO$3:$AT$6,COUNTIF('Profile-matrices_Condorcet'!$B$2:$B3252,'Profile-matrices_Condorcet'!$B3252),MATCH(INDEX('numeric possibilities'!G$3:G$1298,VLOOKUP($B3252,'numeric possibilities'!$C$3:$G$1298,1)),'VBA code_permu_wo_repettn'!$AO$2:$AT$2))</f>
        <v>C</v>
      </c>
      <c r="I3252" t="s">
        <v>0</v>
      </c>
      <c r="J3252" t="s">
        <v>1</v>
      </c>
      <c r="K3252" t="s">
        <v>2</v>
      </c>
      <c r="L3252" t="s">
        <v>3</v>
      </c>
    </row>
    <row r="3253" spans="1:20" x14ac:dyDescent="0.25">
      <c r="A3253">
        <f t="shared" si="102"/>
        <v>3252</v>
      </c>
      <c r="B3253">
        <f t="shared" si="103"/>
        <v>813</v>
      </c>
      <c r="C3253" t="str">
        <f>INDEX('VBA code_permu_wo_repettn'!$T$3:$Y$6,COUNTIF('Profile-matrices_Condorcet'!$B$2:$B3253,'Profile-matrices_Condorcet'!$B3253),MATCH(INDEX('numeric possibilities'!D$3:D$1298,VLOOKUP($B3253,'numeric possibilities'!$C$3:$G$1298,1)),'VBA code_permu_wo_repettn'!$T$2:$Y$2))</f>
        <v>D</v>
      </c>
      <c r="D3253" t="str">
        <f>INDEX('VBA code_permu_wo_repettn'!$AA$3:$AF$6,COUNTIF('Profile-matrices_Condorcet'!$B$2:$B3253,'Profile-matrices_Condorcet'!$B3253),MATCH(INDEX('numeric possibilities'!E$3:E$1298,VLOOKUP($B3253,'numeric possibilities'!$C$3:$G$1298,1)),'VBA code_permu_wo_repettn'!$AA$2:$AF$2))</f>
        <v>A</v>
      </c>
      <c r="E3253" t="str">
        <f>INDEX('VBA code_permu_wo_repettn'!$AH$3:$AM$6,COUNTIF('Profile-matrices_Condorcet'!$B$2:$B3253,'Profile-matrices_Condorcet'!$B3253),MATCH(INDEX('numeric possibilities'!F$3:F$1298,VLOOKUP($B3253,'numeric possibilities'!$C$3:$G$1298,1)),'VBA code_permu_wo_repettn'!$AH$2:$AM$2))</f>
        <v>B</v>
      </c>
      <c r="F3253" t="str">
        <f>INDEX('VBA code_permu_wo_repettn'!$AO$3:$AT$6,COUNTIF('Profile-matrices_Condorcet'!$B$2:$B3253,'Profile-matrices_Condorcet'!$B3253),MATCH(INDEX('numeric possibilities'!G$3:G$1298,VLOOKUP($B3253,'numeric possibilities'!$C$3:$G$1298,1)),'VBA code_permu_wo_repettn'!$AO$2:$AT$2))</f>
        <v>A</v>
      </c>
      <c r="G3253" t="str">
        <f>IF(MAX(I3253:L3253)&gt;='numeric possibilities'!$B$4/2,INDEX('Profile-matrices_Condorcet'!I3252:L3252,1,MATCH(MAX('Profile-matrices_Condorcet'!I3253:L3253),'Profile-matrices_Condorcet'!I3253:L3253,0)),"NCW")</f>
        <v>C</v>
      </c>
      <c r="H3253" t="s">
        <v>13</v>
      </c>
      <c r="I3253" s="3">
        <f>COUNTIF($I3251:$S3251,I3252)</f>
        <v>1</v>
      </c>
      <c r="J3253" s="3">
        <f>COUNTIF($I3251:$S3251,J3252)</f>
        <v>1</v>
      </c>
      <c r="K3253" s="3">
        <f>COUNTIF($I3251:$S3251,K3252)</f>
        <v>3</v>
      </c>
      <c r="L3253" s="3">
        <f>COUNTIF($I3251:$S3251,L3252)</f>
        <v>1</v>
      </c>
    </row>
    <row r="3254" spans="1:20" x14ac:dyDescent="0.25">
      <c r="A3254">
        <f t="shared" si="102"/>
        <v>3253</v>
      </c>
      <c r="B3254">
        <f t="shared" si="103"/>
        <v>814</v>
      </c>
      <c r="C3254" t="str">
        <f>INDEX('VBA code_permu_wo_repettn'!$T$3:$Y$6,COUNTIF('Profile-matrices_Condorcet'!$B$2:$B3254,'Profile-matrices_Condorcet'!$B3254),MATCH(INDEX('numeric possibilities'!D$3:D$1298,VLOOKUP($B3254,'numeric possibilities'!$C$3:$G$1298,1)),'VBA code_permu_wo_repettn'!$T$2:$Y$2))</f>
        <v>A</v>
      </c>
      <c r="D3254" t="str">
        <f>INDEX('VBA code_permu_wo_repettn'!$AA$3:$AF$6,COUNTIF('Profile-matrices_Condorcet'!$B$2:$B3254,'Profile-matrices_Condorcet'!$B3254),MATCH(INDEX('numeric possibilities'!E$3:E$1298,VLOOKUP($B3254,'numeric possibilities'!$C$3:$G$1298,1)),'VBA code_permu_wo_repettn'!$AA$2:$AF$2))</f>
        <v>B</v>
      </c>
      <c r="E3254" t="str">
        <f>INDEX('VBA code_permu_wo_repettn'!$AH$3:$AM$6,COUNTIF('Profile-matrices_Condorcet'!$B$2:$B3254,'Profile-matrices_Condorcet'!$B3254),MATCH(INDEX('numeric possibilities'!F$3:F$1298,VLOOKUP($B3254,'numeric possibilities'!$C$3:$G$1298,1)),'VBA code_permu_wo_repettn'!$AH$2:$AM$2))</f>
        <v>C</v>
      </c>
      <c r="F3254" t="str">
        <f>INDEX('VBA code_permu_wo_repettn'!$AO$3:$AT$6,COUNTIF('Profile-matrices_Condorcet'!$B$2:$B3254,'Profile-matrices_Condorcet'!$B3254),MATCH(INDEX('numeric possibilities'!G$3:G$1298,VLOOKUP($B3254,'numeric possibilities'!$C$3:$G$1298,1)),'VBA code_permu_wo_repettn'!$AO$2:$AT$2))</f>
        <v>D</v>
      </c>
      <c r="H3254" t="s">
        <v>14</v>
      </c>
      <c r="I3254" s="3">
        <f>IF(MATCH(I$1,$C3254:$C3257,0)&lt;(MATCH(J$1,$C3254:$C3257,0)),1*a_vote,0)+IF(MATCH(I$1,$D3254:$D3257,0)&lt;MATCH(J$1,$D3254:$D3257,0),1*b_vote,0)+IF(MATCH(I$1,$E3254:$E3257,0)&lt;MATCH(J$1,$E3254:$E3257,0),1*c_vote,0)+IF(MATCH(I$1,$F3254:$F3257,0)&lt;MATCH(J$1,$F3254:$F3257,0),1*d_vote,0)</f>
        <v>0.52</v>
      </c>
      <c r="J3254" s="3">
        <f>IF(MATCH(I$1,$C3254:$C3257,0)&gt;(MATCH(J$1,$C3254:$C3257,0)),1*a_vote,0)+IF(MATCH(I$1,$D3254:$D3257,0)&gt;MATCH(J$1,$D3254:$D3257,0),1*b_vote,0)+IF(MATCH(I$1,$E3254:$E3257,0)&gt;MATCH(J$1,$E3254:$E3257,0),1*c_vote,0)+IF(MATCH(I$1,$F3254:$F3257,0)&gt;MATCH(J$1,$F3254:$F3257,0),1*d_vote,0)</f>
        <v>0.48</v>
      </c>
      <c r="K3254" s="3">
        <f>IF(MATCH($K$1,$C3254:$C3257,0)&lt;(MATCH($L$1,$C3254:$C3257,0)),1*a_vote,0)+IF(MATCH($K$1,$D3254:$D3257,0)&lt;MATCH($L$1,$D3254:$D3257,0),1*b_vote,0)+IF(MATCH($K$1,$E3254:$E3257,0)&lt;MATCH($L$1,$E3254:$E3257,0),1*c_vote,0)+IF(MATCH($K$1,$F3254:$F3257,0)&lt;MATCH($L$1,$F3254:$F3257,0),1*d_vote,0)</f>
        <v>0.27</v>
      </c>
      <c r="L3254" s="3">
        <f>IF(MATCH(K$1,$C3254:$C3257,0)&gt;(MATCH(L$1,$C3254:$C3257,0)),1*a_vote,0)+IF(MATCH(K$1,$D3254:$D3257,0)&gt;MATCH(L$1,$D3254:$D3257,0),1*b_vote,0)+IF(MATCH(K$1,$E3254:$E3257,0)&gt;MATCH(L$1,$E3254:$E3257,0),1*c_vote,0)+IF(MATCH(K$1,$F3254:$F3257,0)&gt;MATCH(L$1,$F3254:$F3257,0),1*d_vote,0)</f>
        <v>0.73</v>
      </c>
      <c r="M3254" s="3">
        <f>IF(MATCH($M$1,$C3254:$C3257,0)&lt;(MATCH($N$1,$C3254:$C3257,0)),1*a_vote,0)+IF(MATCH($M$1,$D3254:$D3257,0)&lt;MATCH($N$1,$D3254:$D3257,0),1*b_vote,0)+IF(MATCH($M$1,$E3254:$E3257,0)&lt;MATCH($N$1,$E3254:$E3257,0),1*c_vote,0)+IF(MATCH($M$1,$F3254:$F3257,0)&lt;MATCH($N$1,$F3254:$F3257,0),1*d_vote,0)</f>
        <v>0.27</v>
      </c>
      <c r="N3254" s="3">
        <f>IF(MATCH(M$1,$C3254:$C3257,0)&gt;(MATCH(N$1,$C3254:$C3257,0)),1*a_vote,0)+IF(MATCH(M$1,$D3254:$D3257,0)&gt;MATCH(N$1,$D3254:$D3257,0),1*b_vote,0)+IF(MATCH(M$1,$E3254:$E3257,0)&gt;MATCH(N$1,$E3254:$E3257,0),1*c_vote,0)+IF(MATCH(M$1,$F3254:$F3257,0)&gt;MATCH(N$1,$F3254:$F3257,0),1*d_vote,0)</f>
        <v>0.73</v>
      </c>
      <c r="O3254" s="3">
        <f>IF(MATCH($O$1,$C3254:$C3257,0)&lt;(MATCH($P$1,$C3254:$C3257,0)),1*a_vote,0)+IF(MATCH($O$1,$D3254:$D3257,0)&lt;MATCH($P$1,$D3254:$D3257,0),1*b_vote,0)+IF(MATCH($O$1,$E3254:$E3257,0)&lt;MATCH($P$1,$E3254:$E3257,0),1*c_vote,0)+IF(MATCH($O$1,$F3254:$F3257,0)&lt;MATCH($P$1,$F3254:$F3257,0),1*d_vote,0)</f>
        <v>0.48</v>
      </c>
      <c r="P3254" s="3">
        <f>IF(MATCH(O$1,$C3254:$C3257,0)&gt;(MATCH(P$1,$C3254:$C3257,0)),1*a_vote,0)+IF(MATCH(O$1,$D3254:$D3257,0)&gt;MATCH(P$1,$D3254:$D3257,0),1*b_vote,0)+IF(MATCH(O$1,$E3254:$E3257,0)&gt;MATCH(P$1,$E3254:$E3257,0),1*c_vote,0)+IF(MATCH(O$1,$F3254:$F3257,0)&gt;MATCH(P$1,$F3254:$F3257,0),1*d_vote,0)</f>
        <v>0.52</v>
      </c>
      <c r="Q3254" s="3">
        <f>IF(MATCH($Q$1,$C3254:$C3257,0)&lt;(MATCH($R$1,$C3254:$C3257,0)),1*a_vote,0)+IF(MATCH($Q$1,$D3254:$D3257,0)&lt;MATCH($R$1,$D3254:$D3257,0),1*b_vote,0)+IF(MATCH($Q$1,$E3254:$E3257,0)&lt;MATCH($R$1,$E3254:$E3257,0),1*c_vote,0)+IF(MATCH($Q$1,$F3254:$F3257,0)&lt;MATCH($R$1,$F3254:$F3257,0),1*d_vote,0)</f>
        <v>0.26</v>
      </c>
      <c r="R3254" s="3">
        <f>IF(MATCH(Q$1,$C3254:$C3257,0)&gt;(MATCH(R$1,$C3254:$C3257,0)),1*a_vote,0)+IF(MATCH(Q$1,$D3254:$D3257,0)&gt;MATCH(R$1,$D3254:$D3257,0),1*b_vote,0)+IF(MATCH(Q$1,$E3254:$E3257,0)&gt;MATCH(R$1,$E3254:$E3257,0),1*c_vote,0)+IF(MATCH(Q$1,$F3254:$F3257,0)&gt;MATCH(R$1,$F3254:$F3257,0),1*d_vote,0)</f>
        <v>0.74</v>
      </c>
      <c r="S3254" s="3">
        <f>IF(MATCH($S$1,$C3254:$C3257,0)&lt;(MATCH($T$1,$C3254:$C3257,0)),1*a_vote,0)+IF(MATCH($S$1,$D3254:$D3257,0)&lt;MATCH($T$1,$D3254:$D3257,0),1*b_vote,0)+IF(MATCH($S$1,$E3254:$E3257,0)&lt;MATCH($T$1,$E3254:$E3257,0),1*c_vote,0)+IF(MATCH($S$1,$F3254:$F3257,0)&lt;MATCH($T$1,$F3254:$F3257,0),1*d_vote,0)</f>
        <v>0.78</v>
      </c>
      <c r="T3254" s="3">
        <f>IF(MATCH(S$1,$C3254:$C3257,0)&gt;(MATCH(T$1,$C3254:$C3257,0)),1*a_vote,0)+IF(MATCH(S$1,$D3254:$D3257,0)&gt;MATCH(T$1,$D3254:$D3257,0),1*b_vote,0)+IF(MATCH(S$1,$E3254:$E3257,0)&gt;MATCH(T$1,$E3254:$E3257,0),1*c_vote,0)+IF(MATCH(S$1,$F3254:$F3257,0)&gt;MATCH(T$1,$F3254:$F3257,0),1*d_vote,0)</f>
        <v>0.21999999999999997</v>
      </c>
    </row>
    <row r="3255" spans="1:20" x14ac:dyDescent="0.25">
      <c r="A3255">
        <f t="shared" si="102"/>
        <v>3254</v>
      </c>
      <c r="B3255">
        <f t="shared" si="103"/>
        <v>814</v>
      </c>
      <c r="C3255" t="str">
        <f>INDEX('VBA code_permu_wo_repettn'!$T$3:$Y$6,COUNTIF('Profile-matrices_Condorcet'!$B$2:$B3255,'Profile-matrices_Condorcet'!$B3255),MATCH(INDEX('numeric possibilities'!D$3:D$1298,VLOOKUP($B3255,'numeric possibilities'!$C$3:$G$1298,1)),'VBA code_permu_wo_repettn'!$T$2:$Y$2))</f>
        <v>C</v>
      </c>
      <c r="D3255" t="str">
        <f>INDEX('VBA code_permu_wo_repettn'!$AA$3:$AF$6,COUNTIF('Profile-matrices_Condorcet'!$B$2:$B3255,'Profile-matrices_Condorcet'!$B3255),MATCH(INDEX('numeric possibilities'!E$3:E$1298,VLOOKUP($B3255,'numeric possibilities'!$C$3:$G$1298,1)),'VBA code_permu_wo_repettn'!$AA$2:$AF$2))</f>
        <v>C</v>
      </c>
      <c r="E3255" t="str">
        <f>INDEX('VBA code_permu_wo_repettn'!$AH$3:$AM$6,COUNTIF('Profile-matrices_Condorcet'!$B$2:$B3255,'Profile-matrices_Condorcet'!$B3255),MATCH(INDEX('numeric possibilities'!F$3:F$1298,VLOOKUP($B3255,'numeric possibilities'!$C$3:$G$1298,1)),'VBA code_permu_wo_repettn'!$AH$2:$AM$2))</f>
        <v>D</v>
      </c>
      <c r="F3255" t="str">
        <f>INDEX('VBA code_permu_wo_repettn'!$AO$3:$AT$6,COUNTIF('Profile-matrices_Condorcet'!$B$2:$B3255,'Profile-matrices_Condorcet'!$B3255),MATCH(INDEX('numeric possibilities'!G$3:G$1298,VLOOKUP($B3255,'numeric possibilities'!$C$3:$G$1298,1)),'VBA code_permu_wo_repettn'!$AO$2:$AT$2))</f>
        <v>B</v>
      </c>
      <c r="H3255" t="s">
        <v>15</v>
      </c>
      <c r="I3255" t="str">
        <f>IF(I3254&gt;J3254,$I$1,IF(I3254&lt;J3254,$J$1,0))</f>
        <v>A</v>
      </c>
      <c r="K3255" t="str">
        <f>IF(K3254&gt;L3254,$K$1,IF(K3254&lt;L3254,$L$1,0))</f>
        <v>C</v>
      </c>
      <c r="M3255" t="str">
        <f>IF(M3254&gt;N3254,$M$1,IF(M3254&lt;N3254,$N$1,0))</f>
        <v>D</v>
      </c>
      <c r="O3255" t="str">
        <f>IF(O3254&gt;P3254,$O$1,IF(O3254&lt;P3254,$P$1,0))</f>
        <v>C</v>
      </c>
      <c r="Q3255" t="str">
        <f>IF(Q3254&gt;R3254,$Q$1,IF(Q3254&lt;R3254,$R$1,0))</f>
        <v>D</v>
      </c>
      <c r="S3255" t="str">
        <f>IF(S3254&gt;T3254,$S$1,IF(S3254&lt;T3254,$T$1,0))</f>
        <v>C</v>
      </c>
    </row>
    <row r="3256" spans="1:20" x14ac:dyDescent="0.25">
      <c r="A3256">
        <f t="shared" si="102"/>
        <v>3255</v>
      </c>
      <c r="B3256">
        <f t="shared" si="103"/>
        <v>814</v>
      </c>
      <c r="C3256" t="str">
        <f>INDEX('VBA code_permu_wo_repettn'!$T$3:$Y$6,COUNTIF('Profile-matrices_Condorcet'!$B$2:$B3256,'Profile-matrices_Condorcet'!$B3256),MATCH(INDEX('numeric possibilities'!D$3:D$1298,VLOOKUP($B3256,'numeric possibilities'!$C$3:$G$1298,1)),'VBA code_permu_wo_repettn'!$T$2:$Y$2))</f>
        <v>D</v>
      </c>
      <c r="D3256" t="str">
        <f>INDEX('VBA code_permu_wo_repettn'!$AA$3:$AF$6,COUNTIF('Profile-matrices_Condorcet'!$B$2:$B3256,'Profile-matrices_Condorcet'!$B3256),MATCH(INDEX('numeric possibilities'!E$3:E$1298,VLOOKUP($B3256,'numeric possibilities'!$C$3:$G$1298,1)),'VBA code_permu_wo_repettn'!$AA$2:$AF$2))</f>
        <v>D</v>
      </c>
      <c r="E3256" t="str">
        <f>INDEX('VBA code_permu_wo_repettn'!$AH$3:$AM$6,COUNTIF('Profile-matrices_Condorcet'!$B$2:$B3256,'Profile-matrices_Condorcet'!$B3256),MATCH(INDEX('numeric possibilities'!F$3:F$1298,VLOOKUP($B3256,'numeric possibilities'!$C$3:$G$1298,1)),'VBA code_permu_wo_repettn'!$AH$2:$AM$2))</f>
        <v>A</v>
      </c>
      <c r="F3256" t="str">
        <f>INDEX('VBA code_permu_wo_repettn'!$AO$3:$AT$6,COUNTIF('Profile-matrices_Condorcet'!$B$2:$B3256,'Profile-matrices_Condorcet'!$B3256),MATCH(INDEX('numeric possibilities'!G$3:G$1298,VLOOKUP($B3256,'numeric possibilities'!$C$3:$G$1298,1)),'VBA code_permu_wo_repettn'!$AO$2:$AT$2))</f>
        <v>C</v>
      </c>
      <c r="I3256" t="s">
        <v>0</v>
      </c>
      <c r="J3256" t="s">
        <v>1</v>
      </c>
      <c r="K3256" t="s">
        <v>2</v>
      </c>
      <c r="L3256" t="s">
        <v>3</v>
      </c>
    </row>
    <row r="3257" spans="1:20" x14ac:dyDescent="0.25">
      <c r="A3257">
        <f t="shared" si="102"/>
        <v>3256</v>
      </c>
      <c r="B3257">
        <f t="shared" si="103"/>
        <v>814</v>
      </c>
      <c r="C3257" t="str">
        <f>INDEX('VBA code_permu_wo_repettn'!$T$3:$Y$6,COUNTIF('Profile-matrices_Condorcet'!$B$2:$B3257,'Profile-matrices_Condorcet'!$B3257),MATCH(INDEX('numeric possibilities'!D$3:D$1298,VLOOKUP($B3257,'numeric possibilities'!$C$3:$G$1298,1)),'VBA code_permu_wo_repettn'!$T$2:$Y$2))</f>
        <v>B</v>
      </c>
      <c r="D3257" t="str">
        <f>INDEX('VBA code_permu_wo_repettn'!$AA$3:$AF$6,COUNTIF('Profile-matrices_Condorcet'!$B$2:$B3257,'Profile-matrices_Condorcet'!$B3257),MATCH(INDEX('numeric possibilities'!E$3:E$1298,VLOOKUP($B3257,'numeric possibilities'!$C$3:$G$1298,1)),'VBA code_permu_wo_repettn'!$AA$2:$AF$2))</f>
        <v>A</v>
      </c>
      <c r="E3257" t="str">
        <f>INDEX('VBA code_permu_wo_repettn'!$AH$3:$AM$6,COUNTIF('Profile-matrices_Condorcet'!$B$2:$B3257,'Profile-matrices_Condorcet'!$B3257),MATCH(INDEX('numeric possibilities'!F$3:F$1298,VLOOKUP($B3257,'numeric possibilities'!$C$3:$G$1298,1)),'VBA code_permu_wo_repettn'!$AH$2:$AM$2))</f>
        <v>B</v>
      </c>
      <c r="F3257" t="str">
        <f>INDEX('VBA code_permu_wo_repettn'!$AO$3:$AT$6,COUNTIF('Profile-matrices_Condorcet'!$B$2:$B3257,'Profile-matrices_Condorcet'!$B3257),MATCH(INDEX('numeric possibilities'!G$3:G$1298,VLOOKUP($B3257,'numeric possibilities'!$C$3:$G$1298,1)),'VBA code_permu_wo_repettn'!$AO$2:$AT$2))</f>
        <v>A</v>
      </c>
      <c r="G3257" t="str">
        <f>IF(MAX(I3257:L3257)&gt;='numeric possibilities'!$B$4/2,INDEX('Profile-matrices_Condorcet'!I3256:L3256,1,MATCH(MAX('Profile-matrices_Condorcet'!I3257:L3257),'Profile-matrices_Condorcet'!I3257:L3257,0)),"NCW")</f>
        <v>C</v>
      </c>
      <c r="H3257" t="s">
        <v>13</v>
      </c>
      <c r="I3257" s="3">
        <f>COUNTIF($I3255:$S3255,I3256)</f>
        <v>1</v>
      </c>
      <c r="J3257" s="3">
        <f>COUNTIF($I3255:$S3255,J3256)</f>
        <v>0</v>
      </c>
      <c r="K3257" s="3">
        <f>COUNTIF($I3255:$S3255,K3256)</f>
        <v>3</v>
      </c>
      <c r="L3257" s="3">
        <f>COUNTIF($I3255:$S3255,L3256)</f>
        <v>2</v>
      </c>
    </row>
    <row r="3258" spans="1:20" x14ac:dyDescent="0.25">
      <c r="A3258">
        <f t="shared" si="102"/>
        <v>3257</v>
      </c>
      <c r="B3258">
        <f t="shared" si="103"/>
        <v>815</v>
      </c>
      <c r="C3258" t="str">
        <f>INDEX('VBA code_permu_wo_repettn'!$T$3:$Y$6,COUNTIF('Profile-matrices_Condorcet'!$B$2:$B3258,'Profile-matrices_Condorcet'!$B3258),MATCH(INDEX('numeric possibilities'!D$3:D$1298,VLOOKUP($B3258,'numeric possibilities'!$C$3:$G$1298,1)),'VBA code_permu_wo_repettn'!$T$2:$Y$2))</f>
        <v>A</v>
      </c>
      <c r="D3258" t="str">
        <f>INDEX('VBA code_permu_wo_repettn'!$AA$3:$AF$6,COUNTIF('Profile-matrices_Condorcet'!$B$2:$B3258,'Profile-matrices_Condorcet'!$B3258),MATCH(INDEX('numeric possibilities'!E$3:E$1298,VLOOKUP($B3258,'numeric possibilities'!$C$3:$G$1298,1)),'VBA code_permu_wo_repettn'!$AA$2:$AF$2))</f>
        <v>B</v>
      </c>
      <c r="E3258" t="str">
        <f>INDEX('VBA code_permu_wo_repettn'!$AH$3:$AM$6,COUNTIF('Profile-matrices_Condorcet'!$B$2:$B3258,'Profile-matrices_Condorcet'!$B3258),MATCH(INDEX('numeric possibilities'!F$3:F$1298,VLOOKUP($B3258,'numeric possibilities'!$C$3:$G$1298,1)),'VBA code_permu_wo_repettn'!$AH$2:$AM$2))</f>
        <v>C</v>
      </c>
      <c r="F3258" t="str">
        <f>INDEX('VBA code_permu_wo_repettn'!$AO$3:$AT$6,COUNTIF('Profile-matrices_Condorcet'!$B$2:$B3258,'Profile-matrices_Condorcet'!$B3258),MATCH(INDEX('numeric possibilities'!G$3:G$1298,VLOOKUP($B3258,'numeric possibilities'!$C$3:$G$1298,1)),'VBA code_permu_wo_repettn'!$AO$2:$AT$2))</f>
        <v>D</v>
      </c>
      <c r="H3258" t="s">
        <v>14</v>
      </c>
      <c r="I3258" s="3">
        <f>IF(MATCH(I$1,$C3258:$C3261,0)&lt;(MATCH(J$1,$C3258:$C3261,0)),1*a_vote,0)+IF(MATCH(I$1,$D3258:$D3261,0)&lt;MATCH(J$1,$D3258:$D3261,0),1*b_vote,0)+IF(MATCH(I$1,$E3258:$E3261,0)&lt;MATCH(J$1,$E3258:$E3261,0),1*c_vote,0)+IF(MATCH(I$1,$F3258:$F3261,0)&lt;MATCH(J$1,$F3258:$F3261,0),1*d_vote,0)</f>
        <v>0.52</v>
      </c>
      <c r="J3258" s="3">
        <f>IF(MATCH(I$1,$C3258:$C3261,0)&gt;(MATCH(J$1,$C3258:$C3261,0)),1*a_vote,0)+IF(MATCH(I$1,$D3258:$D3261,0)&gt;MATCH(J$1,$D3258:$D3261,0),1*b_vote,0)+IF(MATCH(I$1,$E3258:$E3261,0)&gt;MATCH(J$1,$E3258:$E3261,0),1*c_vote,0)+IF(MATCH(I$1,$F3258:$F3261,0)&gt;MATCH(J$1,$F3258:$F3261,0),1*d_vote,0)</f>
        <v>0.48</v>
      </c>
      <c r="K3258" s="3">
        <f>IF(MATCH($K$1,$C3258:$C3261,0)&lt;(MATCH($L$1,$C3258:$C3261,0)),1*a_vote,0)+IF(MATCH($K$1,$D3258:$D3261,0)&lt;MATCH($L$1,$D3258:$D3261,0),1*b_vote,0)+IF(MATCH($K$1,$E3258:$E3261,0)&lt;MATCH($L$1,$E3258:$E3261,0),1*c_vote,0)+IF(MATCH($K$1,$F3258:$F3261,0)&lt;MATCH($L$1,$F3258:$F3261,0),1*d_vote,0)</f>
        <v>0.27</v>
      </c>
      <c r="L3258" s="3">
        <f>IF(MATCH(K$1,$C3258:$C3261,0)&gt;(MATCH(L$1,$C3258:$C3261,0)),1*a_vote,0)+IF(MATCH(K$1,$D3258:$D3261,0)&gt;MATCH(L$1,$D3258:$D3261,0),1*b_vote,0)+IF(MATCH(K$1,$E3258:$E3261,0)&gt;MATCH(L$1,$E3258:$E3261,0),1*c_vote,0)+IF(MATCH(K$1,$F3258:$F3261,0)&gt;MATCH(L$1,$F3258:$F3261,0),1*d_vote,0)</f>
        <v>0.73</v>
      </c>
      <c r="M3258" s="3">
        <f>IF(MATCH($M$1,$C3258:$C3261,0)&lt;(MATCH($N$1,$C3258:$C3261,0)),1*a_vote,0)+IF(MATCH($M$1,$D3258:$D3261,0)&lt;MATCH($N$1,$D3258:$D3261,0),1*b_vote,0)+IF(MATCH($M$1,$E3258:$E3261,0)&lt;MATCH($N$1,$E3258:$E3261,0),1*c_vote,0)+IF(MATCH($M$1,$F3258:$F3261,0)&lt;MATCH($N$1,$F3258:$F3261,0),1*d_vote,0)</f>
        <v>0.27</v>
      </c>
      <c r="N3258" s="3">
        <f>IF(MATCH(M$1,$C3258:$C3261,0)&gt;(MATCH(N$1,$C3258:$C3261,0)),1*a_vote,0)+IF(MATCH(M$1,$D3258:$D3261,0)&gt;MATCH(N$1,$D3258:$D3261,0),1*b_vote,0)+IF(MATCH(M$1,$E3258:$E3261,0)&gt;MATCH(N$1,$E3258:$E3261,0),1*c_vote,0)+IF(MATCH(M$1,$F3258:$F3261,0)&gt;MATCH(N$1,$F3258:$F3261,0),1*d_vote,0)</f>
        <v>0.73</v>
      </c>
      <c r="O3258" s="3">
        <f>IF(MATCH($O$1,$C3258:$C3261,0)&lt;(MATCH($P$1,$C3258:$C3261,0)),1*a_vote,0)+IF(MATCH($O$1,$D3258:$D3261,0)&lt;MATCH($P$1,$D3258:$D3261,0),1*b_vote,0)+IF(MATCH($O$1,$E3258:$E3261,0)&lt;MATCH($P$1,$E3258:$E3261,0),1*c_vote,0)+IF(MATCH($O$1,$F3258:$F3261,0)&lt;MATCH($P$1,$F3258:$F3261,0),1*d_vote,0)</f>
        <v>0.75</v>
      </c>
      <c r="P3258" s="3">
        <f>IF(MATCH(O$1,$C3258:$C3261,0)&gt;(MATCH(P$1,$C3258:$C3261,0)),1*a_vote,0)+IF(MATCH(O$1,$D3258:$D3261,0)&gt;MATCH(P$1,$D3258:$D3261,0),1*b_vote,0)+IF(MATCH(O$1,$E3258:$E3261,0)&gt;MATCH(P$1,$E3258:$E3261,0),1*c_vote,0)+IF(MATCH(O$1,$F3258:$F3261,0)&gt;MATCH(P$1,$F3258:$F3261,0),1*d_vote,0)</f>
        <v>0.25</v>
      </c>
      <c r="Q3258" s="3">
        <f>IF(MATCH($Q$1,$C3258:$C3261,0)&lt;(MATCH($R$1,$C3258:$C3261,0)),1*a_vote,0)+IF(MATCH($Q$1,$D3258:$D3261,0)&lt;MATCH($R$1,$D3258:$D3261,0),1*b_vote,0)+IF(MATCH($Q$1,$E3258:$E3261,0)&lt;MATCH($R$1,$E3258:$E3261,0),1*c_vote,0)+IF(MATCH($Q$1,$F3258:$F3261,0)&lt;MATCH($R$1,$F3258:$F3261,0),1*d_vote,0)</f>
        <v>0.26</v>
      </c>
      <c r="R3258" s="3">
        <f>IF(MATCH(Q$1,$C3258:$C3261,0)&gt;(MATCH(R$1,$C3258:$C3261,0)),1*a_vote,0)+IF(MATCH(Q$1,$D3258:$D3261,0)&gt;MATCH(R$1,$D3258:$D3261,0),1*b_vote,0)+IF(MATCH(Q$1,$E3258:$E3261,0)&gt;MATCH(R$1,$E3258:$E3261,0),1*c_vote,0)+IF(MATCH(Q$1,$F3258:$F3261,0)&gt;MATCH(R$1,$F3258:$F3261,0),1*d_vote,0)</f>
        <v>0.74</v>
      </c>
      <c r="S3258" s="3">
        <f>IF(MATCH($S$1,$C3258:$C3261,0)&lt;(MATCH($T$1,$C3258:$C3261,0)),1*a_vote,0)+IF(MATCH($S$1,$D3258:$D3261,0)&lt;MATCH($T$1,$D3258:$D3261,0),1*b_vote,0)+IF(MATCH($S$1,$E3258:$E3261,0)&lt;MATCH($T$1,$E3258:$E3261,0),1*c_vote,0)+IF(MATCH($S$1,$F3258:$F3261,0)&lt;MATCH($T$1,$F3258:$F3261,0),1*d_vote,0)</f>
        <v>0.51</v>
      </c>
      <c r="T3258" s="3">
        <f>IF(MATCH(S$1,$C3258:$C3261,0)&gt;(MATCH(T$1,$C3258:$C3261,0)),1*a_vote,0)+IF(MATCH(S$1,$D3258:$D3261,0)&gt;MATCH(T$1,$D3258:$D3261,0),1*b_vote,0)+IF(MATCH(S$1,$E3258:$E3261,0)&gt;MATCH(T$1,$E3258:$E3261,0),1*c_vote,0)+IF(MATCH(S$1,$F3258:$F3261,0)&gt;MATCH(T$1,$F3258:$F3261,0),1*d_vote,0)</f>
        <v>0.49</v>
      </c>
    </row>
    <row r="3259" spans="1:20" x14ac:dyDescent="0.25">
      <c r="A3259">
        <f t="shared" si="102"/>
        <v>3258</v>
      </c>
      <c r="B3259">
        <f t="shared" si="103"/>
        <v>815</v>
      </c>
      <c r="C3259" t="str">
        <f>INDEX('VBA code_permu_wo_repettn'!$T$3:$Y$6,COUNTIF('Profile-matrices_Condorcet'!$B$2:$B3259,'Profile-matrices_Condorcet'!$B3259),MATCH(INDEX('numeric possibilities'!D$3:D$1298,VLOOKUP($B3259,'numeric possibilities'!$C$3:$G$1298,1)),'VBA code_permu_wo_repettn'!$T$2:$Y$2))</f>
        <v>D</v>
      </c>
      <c r="D3259" t="str">
        <f>INDEX('VBA code_permu_wo_repettn'!$AA$3:$AF$6,COUNTIF('Profile-matrices_Condorcet'!$B$2:$B3259,'Profile-matrices_Condorcet'!$B3259),MATCH(INDEX('numeric possibilities'!E$3:E$1298,VLOOKUP($B3259,'numeric possibilities'!$C$3:$G$1298,1)),'VBA code_permu_wo_repettn'!$AA$2:$AF$2))</f>
        <v>C</v>
      </c>
      <c r="E3259" t="str">
        <f>INDEX('VBA code_permu_wo_repettn'!$AH$3:$AM$6,COUNTIF('Profile-matrices_Condorcet'!$B$2:$B3259,'Profile-matrices_Condorcet'!$B3259),MATCH(INDEX('numeric possibilities'!F$3:F$1298,VLOOKUP($B3259,'numeric possibilities'!$C$3:$G$1298,1)),'VBA code_permu_wo_repettn'!$AH$2:$AM$2))</f>
        <v>D</v>
      </c>
      <c r="F3259" t="str">
        <f>INDEX('VBA code_permu_wo_repettn'!$AO$3:$AT$6,COUNTIF('Profile-matrices_Condorcet'!$B$2:$B3259,'Profile-matrices_Condorcet'!$B3259),MATCH(INDEX('numeric possibilities'!G$3:G$1298,VLOOKUP($B3259,'numeric possibilities'!$C$3:$G$1298,1)),'VBA code_permu_wo_repettn'!$AO$2:$AT$2))</f>
        <v>B</v>
      </c>
      <c r="H3259" t="s">
        <v>15</v>
      </c>
      <c r="I3259" t="str">
        <f>IF(I3258&gt;J3258,$I$1,IF(I3258&lt;J3258,$J$1,0))</f>
        <v>A</v>
      </c>
      <c r="K3259" t="str">
        <f>IF(K3258&gt;L3258,$K$1,IF(K3258&lt;L3258,$L$1,0))</f>
        <v>C</v>
      </c>
      <c r="M3259" t="str">
        <f>IF(M3258&gt;N3258,$M$1,IF(M3258&lt;N3258,$N$1,0))</f>
        <v>D</v>
      </c>
      <c r="O3259" t="str">
        <f>IF(O3258&gt;P3258,$O$1,IF(O3258&lt;P3258,$P$1,0))</f>
        <v>B</v>
      </c>
      <c r="Q3259" t="str">
        <f>IF(Q3258&gt;R3258,$Q$1,IF(Q3258&lt;R3258,$R$1,0))</f>
        <v>D</v>
      </c>
      <c r="S3259" t="str">
        <f>IF(S3258&gt;T3258,$S$1,IF(S3258&lt;T3258,$T$1,0))</f>
        <v>C</v>
      </c>
    </row>
    <row r="3260" spans="1:20" x14ac:dyDescent="0.25">
      <c r="A3260">
        <f t="shared" si="102"/>
        <v>3259</v>
      </c>
      <c r="B3260">
        <f t="shared" si="103"/>
        <v>815</v>
      </c>
      <c r="C3260" t="str">
        <f>INDEX('VBA code_permu_wo_repettn'!$T$3:$Y$6,COUNTIF('Profile-matrices_Condorcet'!$B$2:$B3260,'Profile-matrices_Condorcet'!$B3260),MATCH(INDEX('numeric possibilities'!D$3:D$1298,VLOOKUP($B3260,'numeric possibilities'!$C$3:$G$1298,1)),'VBA code_permu_wo_repettn'!$T$2:$Y$2))</f>
        <v>B</v>
      </c>
      <c r="D3260" t="str">
        <f>INDEX('VBA code_permu_wo_repettn'!$AA$3:$AF$6,COUNTIF('Profile-matrices_Condorcet'!$B$2:$B3260,'Profile-matrices_Condorcet'!$B3260),MATCH(INDEX('numeric possibilities'!E$3:E$1298,VLOOKUP($B3260,'numeric possibilities'!$C$3:$G$1298,1)),'VBA code_permu_wo_repettn'!$AA$2:$AF$2))</f>
        <v>D</v>
      </c>
      <c r="E3260" t="str">
        <f>INDEX('VBA code_permu_wo_repettn'!$AH$3:$AM$6,COUNTIF('Profile-matrices_Condorcet'!$B$2:$B3260,'Profile-matrices_Condorcet'!$B3260),MATCH(INDEX('numeric possibilities'!F$3:F$1298,VLOOKUP($B3260,'numeric possibilities'!$C$3:$G$1298,1)),'VBA code_permu_wo_repettn'!$AH$2:$AM$2))</f>
        <v>A</v>
      </c>
      <c r="F3260" t="str">
        <f>INDEX('VBA code_permu_wo_repettn'!$AO$3:$AT$6,COUNTIF('Profile-matrices_Condorcet'!$B$2:$B3260,'Profile-matrices_Condorcet'!$B3260),MATCH(INDEX('numeric possibilities'!G$3:G$1298,VLOOKUP($B3260,'numeric possibilities'!$C$3:$G$1298,1)),'VBA code_permu_wo_repettn'!$AO$2:$AT$2))</f>
        <v>C</v>
      </c>
      <c r="I3260" t="s">
        <v>0</v>
      </c>
      <c r="J3260" t="s">
        <v>1</v>
      </c>
      <c r="K3260" t="s">
        <v>2</v>
      </c>
      <c r="L3260" t="s">
        <v>3</v>
      </c>
    </row>
    <row r="3261" spans="1:20" x14ac:dyDescent="0.25">
      <c r="A3261">
        <f t="shared" si="102"/>
        <v>3260</v>
      </c>
      <c r="B3261">
        <f t="shared" si="103"/>
        <v>815</v>
      </c>
      <c r="C3261" t="str">
        <f>INDEX('VBA code_permu_wo_repettn'!$T$3:$Y$6,COUNTIF('Profile-matrices_Condorcet'!$B$2:$B3261,'Profile-matrices_Condorcet'!$B3261),MATCH(INDEX('numeric possibilities'!D$3:D$1298,VLOOKUP($B3261,'numeric possibilities'!$C$3:$G$1298,1)),'VBA code_permu_wo_repettn'!$T$2:$Y$2))</f>
        <v>C</v>
      </c>
      <c r="D3261" t="str">
        <f>INDEX('VBA code_permu_wo_repettn'!$AA$3:$AF$6,COUNTIF('Profile-matrices_Condorcet'!$B$2:$B3261,'Profile-matrices_Condorcet'!$B3261),MATCH(INDEX('numeric possibilities'!E$3:E$1298,VLOOKUP($B3261,'numeric possibilities'!$C$3:$G$1298,1)),'VBA code_permu_wo_repettn'!$AA$2:$AF$2))</f>
        <v>A</v>
      </c>
      <c r="E3261" t="str">
        <f>INDEX('VBA code_permu_wo_repettn'!$AH$3:$AM$6,COUNTIF('Profile-matrices_Condorcet'!$B$2:$B3261,'Profile-matrices_Condorcet'!$B3261),MATCH(INDEX('numeric possibilities'!F$3:F$1298,VLOOKUP($B3261,'numeric possibilities'!$C$3:$G$1298,1)),'VBA code_permu_wo_repettn'!$AH$2:$AM$2))</f>
        <v>B</v>
      </c>
      <c r="F3261" t="str">
        <f>INDEX('VBA code_permu_wo_repettn'!$AO$3:$AT$6,COUNTIF('Profile-matrices_Condorcet'!$B$2:$B3261,'Profile-matrices_Condorcet'!$B3261),MATCH(INDEX('numeric possibilities'!G$3:G$1298,VLOOKUP($B3261,'numeric possibilities'!$C$3:$G$1298,1)),'VBA code_permu_wo_repettn'!$AO$2:$AT$2))</f>
        <v>A</v>
      </c>
      <c r="G3261" t="str">
        <f>IF(MAX(I3261:L3261)&gt;='numeric possibilities'!$B$4/2,INDEX('Profile-matrices_Condorcet'!I3260:L3260,1,MATCH(MAX('Profile-matrices_Condorcet'!I3261:L3261),'Profile-matrices_Condorcet'!I3261:L3261,0)),"NCW")</f>
        <v>NCW</v>
      </c>
      <c r="H3261" t="s">
        <v>13</v>
      </c>
      <c r="I3261" s="3">
        <f>COUNTIF($I3259:$S3259,I3260)</f>
        <v>1</v>
      </c>
      <c r="J3261" s="3">
        <f>COUNTIF($I3259:$S3259,J3260)</f>
        <v>1</v>
      </c>
      <c r="K3261" s="3">
        <f>COUNTIF($I3259:$S3259,K3260)</f>
        <v>2</v>
      </c>
      <c r="L3261" s="3">
        <f>COUNTIF($I3259:$S3259,L3260)</f>
        <v>2</v>
      </c>
    </row>
    <row r="3262" spans="1:20" x14ac:dyDescent="0.25">
      <c r="A3262">
        <f t="shared" si="102"/>
        <v>3261</v>
      </c>
      <c r="B3262">
        <f t="shared" si="103"/>
        <v>816</v>
      </c>
      <c r="C3262" t="str">
        <f>INDEX('VBA code_permu_wo_repettn'!$T$3:$Y$6,COUNTIF('Profile-matrices_Condorcet'!$B$2:$B3262,'Profile-matrices_Condorcet'!$B3262),MATCH(INDEX('numeric possibilities'!D$3:D$1298,VLOOKUP($B3262,'numeric possibilities'!$C$3:$G$1298,1)),'VBA code_permu_wo_repettn'!$T$2:$Y$2))</f>
        <v>A</v>
      </c>
      <c r="D3262" t="str">
        <f>INDEX('VBA code_permu_wo_repettn'!$AA$3:$AF$6,COUNTIF('Profile-matrices_Condorcet'!$B$2:$B3262,'Profile-matrices_Condorcet'!$B3262),MATCH(INDEX('numeric possibilities'!E$3:E$1298,VLOOKUP($B3262,'numeric possibilities'!$C$3:$G$1298,1)),'VBA code_permu_wo_repettn'!$AA$2:$AF$2))</f>
        <v>B</v>
      </c>
      <c r="E3262" t="str">
        <f>INDEX('VBA code_permu_wo_repettn'!$AH$3:$AM$6,COUNTIF('Profile-matrices_Condorcet'!$B$2:$B3262,'Profile-matrices_Condorcet'!$B3262),MATCH(INDEX('numeric possibilities'!F$3:F$1298,VLOOKUP($B3262,'numeric possibilities'!$C$3:$G$1298,1)),'VBA code_permu_wo_repettn'!$AH$2:$AM$2))</f>
        <v>C</v>
      </c>
      <c r="F3262" t="str">
        <f>INDEX('VBA code_permu_wo_repettn'!$AO$3:$AT$6,COUNTIF('Profile-matrices_Condorcet'!$B$2:$B3262,'Profile-matrices_Condorcet'!$B3262),MATCH(INDEX('numeric possibilities'!G$3:G$1298,VLOOKUP($B3262,'numeric possibilities'!$C$3:$G$1298,1)),'VBA code_permu_wo_repettn'!$AO$2:$AT$2))</f>
        <v>D</v>
      </c>
      <c r="H3262" t="s">
        <v>14</v>
      </c>
      <c r="I3262" s="3">
        <f>IF(MATCH(I$1,$C3262:$C3265,0)&lt;(MATCH(J$1,$C3262:$C3265,0)),1*a_vote,0)+IF(MATCH(I$1,$D3262:$D3265,0)&lt;MATCH(J$1,$D3262:$D3265,0),1*b_vote,0)+IF(MATCH(I$1,$E3262:$E3265,0)&lt;MATCH(J$1,$E3262:$E3265,0),1*c_vote,0)+IF(MATCH(I$1,$F3262:$F3265,0)&lt;MATCH(J$1,$F3262:$F3265,0),1*d_vote,0)</f>
        <v>0.52</v>
      </c>
      <c r="J3262" s="3">
        <f>IF(MATCH(I$1,$C3262:$C3265,0)&gt;(MATCH(J$1,$C3262:$C3265,0)),1*a_vote,0)+IF(MATCH(I$1,$D3262:$D3265,0)&gt;MATCH(J$1,$D3262:$D3265,0),1*b_vote,0)+IF(MATCH(I$1,$E3262:$E3265,0)&gt;MATCH(J$1,$E3262:$E3265,0),1*c_vote,0)+IF(MATCH(I$1,$F3262:$F3265,0)&gt;MATCH(J$1,$F3262:$F3265,0),1*d_vote,0)</f>
        <v>0.48</v>
      </c>
      <c r="K3262" s="3">
        <f>IF(MATCH($K$1,$C3262:$C3265,0)&lt;(MATCH($L$1,$C3262:$C3265,0)),1*a_vote,0)+IF(MATCH($K$1,$D3262:$D3265,0)&lt;MATCH($L$1,$D3262:$D3265,0),1*b_vote,0)+IF(MATCH($K$1,$E3262:$E3265,0)&lt;MATCH($L$1,$E3262:$E3265,0),1*c_vote,0)+IF(MATCH($K$1,$F3262:$F3265,0)&lt;MATCH($L$1,$F3262:$F3265,0),1*d_vote,0)</f>
        <v>0.27</v>
      </c>
      <c r="L3262" s="3">
        <f>IF(MATCH(K$1,$C3262:$C3265,0)&gt;(MATCH(L$1,$C3262:$C3265,0)),1*a_vote,0)+IF(MATCH(K$1,$D3262:$D3265,0)&gt;MATCH(L$1,$D3262:$D3265,0),1*b_vote,0)+IF(MATCH(K$1,$E3262:$E3265,0)&gt;MATCH(L$1,$E3262:$E3265,0),1*c_vote,0)+IF(MATCH(K$1,$F3262:$F3265,0)&gt;MATCH(L$1,$F3262:$F3265,0),1*d_vote,0)</f>
        <v>0.73</v>
      </c>
      <c r="M3262" s="3">
        <f>IF(MATCH($M$1,$C3262:$C3265,0)&lt;(MATCH($N$1,$C3262:$C3265,0)),1*a_vote,0)+IF(MATCH($M$1,$D3262:$D3265,0)&lt;MATCH($N$1,$D3262:$D3265,0),1*b_vote,0)+IF(MATCH($M$1,$E3262:$E3265,0)&lt;MATCH($N$1,$E3262:$E3265,0),1*c_vote,0)+IF(MATCH($M$1,$F3262:$F3265,0)&lt;MATCH($N$1,$F3262:$F3265,0),1*d_vote,0)</f>
        <v>0.27</v>
      </c>
      <c r="N3262" s="3">
        <f>IF(MATCH(M$1,$C3262:$C3265,0)&gt;(MATCH(N$1,$C3262:$C3265,0)),1*a_vote,0)+IF(MATCH(M$1,$D3262:$D3265,0)&gt;MATCH(N$1,$D3262:$D3265,0),1*b_vote,0)+IF(MATCH(M$1,$E3262:$E3265,0)&gt;MATCH(N$1,$E3262:$E3265,0),1*c_vote,0)+IF(MATCH(M$1,$F3262:$F3265,0)&gt;MATCH(N$1,$F3262:$F3265,0),1*d_vote,0)</f>
        <v>0.73</v>
      </c>
      <c r="O3262" s="3">
        <f>IF(MATCH($O$1,$C3262:$C3265,0)&lt;(MATCH($P$1,$C3262:$C3265,0)),1*a_vote,0)+IF(MATCH($O$1,$D3262:$D3265,0)&lt;MATCH($P$1,$D3262:$D3265,0),1*b_vote,0)+IF(MATCH($O$1,$E3262:$E3265,0)&lt;MATCH($P$1,$E3262:$E3265,0),1*c_vote,0)+IF(MATCH($O$1,$F3262:$F3265,0)&lt;MATCH($P$1,$F3262:$F3265,0),1*d_vote,0)</f>
        <v>0.48</v>
      </c>
      <c r="P3262" s="3">
        <f>IF(MATCH(O$1,$C3262:$C3265,0)&gt;(MATCH(P$1,$C3262:$C3265,0)),1*a_vote,0)+IF(MATCH(O$1,$D3262:$D3265,0)&gt;MATCH(P$1,$D3262:$D3265,0),1*b_vote,0)+IF(MATCH(O$1,$E3262:$E3265,0)&gt;MATCH(P$1,$E3262:$E3265,0),1*c_vote,0)+IF(MATCH(O$1,$F3262:$F3265,0)&gt;MATCH(P$1,$F3262:$F3265,0),1*d_vote,0)</f>
        <v>0.52</v>
      </c>
      <c r="Q3262" s="3">
        <f>IF(MATCH($Q$1,$C3262:$C3265,0)&lt;(MATCH($R$1,$C3262:$C3265,0)),1*a_vote,0)+IF(MATCH($Q$1,$D3262:$D3265,0)&lt;MATCH($R$1,$D3262:$D3265,0),1*b_vote,0)+IF(MATCH($Q$1,$E3262:$E3265,0)&lt;MATCH($R$1,$E3262:$E3265,0),1*c_vote,0)+IF(MATCH($Q$1,$F3262:$F3265,0)&lt;MATCH($R$1,$F3262:$F3265,0),1*d_vote,0)</f>
        <v>0.26</v>
      </c>
      <c r="R3262" s="3">
        <f>IF(MATCH(Q$1,$C3262:$C3265,0)&gt;(MATCH(R$1,$C3262:$C3265,0)),1*a_vote,0)+IF(MATCH(Q$1,$D3262:$D3265,0)&gt;MATCH(R$1,$D3262:$D3265,0),1*b_vote,0)+IF(MATCH(Q$1,$E3262:$E3265,0)&gt;MATCH(R$1,$E3262:$E3265,0),1*c_vote,0)+IF(MATCH(Q$1,$F3262:$F3265,0)&gt;MATCH(R$1,$F3262:$F3265,0),1*d_vote,0)</f>
        <v>0.74</v>
      </c>
      <c r="S3262" s="3">
        <f>IF(MATCH($S$1,$C3262:$C3265,0)&lt;(MATCH($T$1,$C3262:$C3265,0)),1*a_vote,0)+IF(MATCH($S$1,$D3262:$D3265,0)&lt;MATCH($T$1,$D3262:$D3265,0),1*b_vote,0)+IF(MATCH($S$1,$E3262:$E3265,0)&lt;MATCH($T$1,$E3262:$E3265,0),1*c_vote,0)+IF(MATCH($S$1,$F3262:$F3265,0)&lt;MATCH($T$1,$F3262:$F3265,0),1*d_vote,0)</f>
        <v>0.51</v>
      </c>
      <c r="T3262" s="3">
        <f>IF(MATCH(S$1,$C3262:$C3265,0)&gt;(MATCH(T$1,$C3262:$C3265,0)),1*a_vote,0)+IF(MATCH(S$1,$D3262:$D3265,0)&gt;MATCH(T$1,$D3262:$D3265,0),1*b_vote,0)+IF(MATCH(S$1,$E3262:$E3265,0)&gt;MATCH(T$1,$E3262:$E3265,0),1*c_vote,0)+IF(MATCH(S$1,$F3262:$F3265,0)&gt;MATCH(T$1,$F3262:$F3265,0),1*d_vote,0)</f>
        <v>0.49</v>
      </c>
    </row>
    <row r="3263" spans="1:20" x14ac:dyDescent="0.25">
      <c r="A3263">
        <f t="shared" si="102"/>
        <v>3262</v>
      </c>
      <c r="B3263">
        <f t="shared" si="103"/>
        <v>816</v>
      </c>
      <c r="C3263" t="str">
        <f>INDEX('VBA code_permu_wo_repettn'!$T$3:$Y$6,COUNTIF('Profile-matrices_Condorcet'!$B$2:$B3263,'Profile-matrices_Condorcet'!$B3263),MATCH(INDEX('numeric possibilities'!D$3:D$1298,VLOOKUP($B3263,'numeric possibilities'!$C$3:$G$1298,1)),'VBA code_permu_wo_repettn'!$T$2:$Y$2))</f>
        <v>D</v>
      </c>
      <c r="D3263" t="str">
        <f>INDEX('VBA code_permu_wo_repettn'!$AA$3:$AF$6,COUNTIF('Profile-matrices_Condorcet'!$B$2:$B3263,'Profile-matrices_Condorcet'!$B3263),MATCH(INDEX('numeric possibilities'!E$3:E$1298,VLOOKUP($B3263,'numeric possibilities'!$C$3:$G$1298,1)),'VBA code_permu_wo_repettn'!$AA$2:$AF$2))</f>
        <v>C</v>
      </c>
      <c r="E3263" t="str">
        <f>INDEX('VBA code_permu_wo_repettn'!$AH$3:$AM$6,COUNTIF('Profile-matrices_Condorcet'!$B$2:$B3263,'Profile-matrices_Condorcet'!$B3263),MATCH(INDEX('numeric possibilities'!F$3:F$1298,VLOOKUP($B3263,'numeric possibilities'!$C$3:$G$1298,1)),'VBA code_permu_wo_repettn'!$AH$2:$AM$2))</f>
        <v>D</v>
      </c>
      <c r="F3263" t="str">
        <f>INDEX('VBA code_permu_wo_repettn'!$AO$3:$AT$6,COUNTIF('Profile-matrices_Condorcet'!$B$2:$B3263,'Profile-matrices_Condorcet'!$B3263),MATCH(INDEX('numeric possibilities'!G$3:G$1298,VLOOKUP($B3263,'numeric possibilities'!$C$3:$G$1298,1)),'VBA code_permu_wo_repettn'!$AO$2:$AT$2))</f>
        <v>B</v>
      </c>
      <c r="H3263" t="s">
        <v>15</v>
      </c>
      <c r="I3263" t="str">
        <f>IF(I3262&gt;J3262,$I$1,IF(I3262&lt;J3262,$J$1,0))</f>
        <v>A</v>
      </c>
      <c r="K3263" t="str">
        <f>IF(K3262&gt;L3262,$K$1,IF(K3262&lt;L3262,$L$1,0))</f>
        <v>C</v>
      </c>
      <c r="M3263" t="str">
        <f>IF(M3262&gt;N3262,$M$1,IF(M3262&lt;N3262,$N$1,0))</f>
        <v>D</v>
      </c>
      <c r="O3263" t="str">
        <f>IF(O3262&gt;P3262,$O$1,IF(O3262&lt;P3262,$P$1,0))</f>
        <v>C</v>
      </c>
      <c r="Q3263" t="str">
        <f>IF(Q3262&gt;R3262,$Q$1,IF(Q3262&lt;R3262,$R$1,0))</f>
        <v>D</v>
      </c>
      <c r="S3263" t="str">
        <f>IF(S3262&gt;T3262,$S$1,IF(S3262&lt;T3262,$T$1,0))</f>
        <v>C</v>
      </c>
    </row>
    <row r="3264" spans="1:20" x14ac:dyDescent="0.25">
      <c r="A3264">
        <f t="shared" si="102"/>
        <v>3263</v>
      </c>
      <c r="B3264">
        <f t="shared" si="103"/>
        <v>816</v>
      </c>
      <c r="C3264" t="str">
        <f>INDEX('VBA code_permu_wo_repettn'!$T$3:$Y$6,COUNTIF('Profile-matrices_Condorcet'!$B$2:$B3264,'Profile-matrices_Condorcet'!$B3264),MATCH(INDEX('numeric possibilities'!D$3:D$1298,VLOOKUP($B3264,'numeric possibilities'!$C$3:$G$1298,1)),'VBA code_permu_wo_repettn'!$T$2:$Y$2))</f>
        <v>C</v>
      </c>
      <c r="D3264" t="str">
        <f>INDEX('VBA code_permu_wo_repettn'!$AA$3:$AF$6,COUNTIF('Profile-matrices_Condorcet'!$B$2:$B3264,'Profile-matrices_Condorcet'!$B3264),MATCH(INDEX('numeric possibilities'!E$3:E$1298,VLOOKUP($B3264,'numeric possibilities'!$C$3:$G$1298,1)),'VBA code_permu_wo_repettn'!$AA$2:$AF$2))</f>
        <v>D</v>
      </c>
      <c r="E3264" t="str">
        <f>INDEX('VBA code_permu_wo_repettn'!$AH$3:$AM$6,COUNTIF('Profile-matrices_Condorcet'!$B$2:$B3264,'Profile-matrices_Condorcet'!$B3264),MATCH(INDEX('numeric possibilities'!F$3:F$1298,VLOOKUP($B3264,'numeric possibilities'!$C$3:$G$1298,1)),'VBA code_permu_wo_repettn'!$AH$2:$AM$2))</f>
        <v>A</v>
      </c>
      <c r="F3264" t="str">
        <f>INDEX('VBA code_permu_wo_repettn'!$AO$3:$AT$6,COUNTIF('Profile-matrices_Condorcet'!$B$2:$B3264,'Profile-matrices_Condorcet'!$B3264),MATCH(INDEX('numeric possibilities'!G$3:G$1298,VLOOKUP($B3264,'numeric possibilities'!$C$3:$G$1298,1)),'VBA code_permu_wo_repettn'!$AO$2:$AT$2))</f>
        <v>C</v>
      </c>
      <c r="I3264" t="s">
        <v>0</v>
      </c>
      <c r="J3264" t="s">
        <v>1</v>
      </c>
      <c r="K3264" t="s">
        <v>2</v>
      </c>
      <c r="L3264" t="s">
        <v>3</v>
      </c>
    </row>
    <row r="3265" spans="1:20" x14ac:dyDescent="0.25">
      <c r="A3265">
        <f t="shared" si="102"/>
        <v>3264</v>
      </c>
      <c r="B3265">
        <f t="shared" si="103"/>
        <v>816</v>
      </c>
      <c r="C3265" t="str">
        <f>INDEX('VBA code_permu_wo_repettn'!$T$3:$Y$6,COUNTIF('Profile-matrices_Condorcet'!$B$2:$B3265,'Profile-matrices_Condorcet'!$B3265),MATCH(INDEX('numeric possibilities'!D$3:D$1298,VLOOKUP($B3265,'numeric possibilities'!$C$3:$G$1298,1)),'VBA code_permu_wo_repettn'!$T$2:$Y$2))</f>
        <v>B</v>
      </c>
      <c r="D3265" t="str">
        <f>INDEX('VBA code_permu_wo_repettn'!$AA$3:$AF$6,COUNTIF('Profile-matrices_Condorcet'!$B$2:$B3265,'Profile-matrices_Condorcet'!$B3265),MATCH(INDEX('numeric possibilities'!E$3:E$1298,VLOOKUP($B3265,'numeric possibilities'!$C$3:$G$1298,1)),'VBA code_permu_wo_repettn'!$AA$2:$AF$2))</f>
        <v>A</v>
      </c>
      <c r="E3265" t="str">
        <f>INDEX('VBA code_permu_wo_repettn'!$AH$3:$AM$6,COUNTIF('Profile-matrices_Condorcet'!$B$2:$B3265,'Profile-matrices_Condorcet'!$B3265),MATCH(INDEX('numeric possibilities'!F$3:F$1298,VLOOKUP($B3265,'numeric possibilities'!$C$3:$G$1298,1)),'VBA code_permu_wo_repettn'!$AH$2:$AM$2))</f>
        <v>B</v>
      </c>
      <c r="F3265" t="str">
        <f>INDEX('VBA code_permu_wo_repettn'!$AO$3:$AT$6,COUNTIF('Profile-matrices_Condorcet'!$B$2:$B3265,'Profile-matrices_Condorcet'!$B3265),MATCH(INDEX('numeric possibilities'!G$3:G$1298,VLOOKUP($B3265,'numeric possibilities'!$C$3:$G$1298,1)),'VBA code_permu_wo_repettn'!$AO$2:$AT$2))</f>
        <v>A</v>
      </c>
      <c r="G3265" t="str">
        <f>IF(MAX(I3265:L3265)&gt;='numeric possibilities'!$B$4/2,INDEX('Profile-matrices_Condorcet'!I3264:L3264,1,MATCH(MAX('Profile-matrices_Condorcet'!I3265:L3265),'Profile-matrices_Condorcet'!I3265:L3265,0)),"NCW")</f>
        <v>C</v>
      </c>
      <c r="H3265" t="s">
        <v>13</v>
      </c>
      <c r="I3265" s="3">
        <f>COUNTIF($I3263:$S3263,I3264)</f>
        <v>1</v>
      </c>
      <c r="J3265" s="3">
        <f>COUNTIF($I3263:$S3263,J3264)</f>
        <v>0</v>
      </c>
      <c r="K3265" s="3">
        <f>COUNTIF($I3263:$S3263,K3264)</f>
        <v>3</v>
      </c>
      <c r="L3265" s="3">
        <f>COUNTIF($I3263:$S3263,L3264)</f>
        <v>2</v>
      </c>
    </row>
    <row r="3266" spans="1:20" x14ac:dyDescent="0.25">
      <c r="A3266">
        <f t="shared" si="102"/>
        <v>3265</v>
      </c>
      <c r="B3266">
        <f t="shared" si="103"/>
        <v>817</v>
      </c>
      <c r="C3266" t="str">
        <f>INDEX('VBA code_permu_wo_repettn'!$T$3:$Y$6,COUNTIF('Profile-matrices_Condorcet'!$B$2:$B3266,'Profile-matrices_Condorcet'!$B3266),MATCH(INDEX('numeric possibilities'!D$3:D$1298,VLOOKUP($B3266,'numeric possibilities'!$C$3:$G$1298,1)),'VBA code_permu_wo_repettn'!$T$2:$Y$2))</f>
        <v>A</v>
      </c>
      <c r="D3266" t="str">
        <f>INDEX('VBA code_permu_wo_repettn'!$AA$3:$AF$6,COUNTIF('Profile-matrices_Condorcet'!$B$2:$B3266,'Profile-matrices_Condorcet'!$B3266),MATCH(INDEX('numeric possibilities'!E$3:E$1298,VLOOKUP($B3266,'numeric possibilities'!$C$3:$G$1298,1)),'VBA code_permu_wo_repettn'!$AA$2:$AF$2))</f>
        <v>B</v>
      </c>
      <c r="E3266" t="str">
        <f>INDEX('VBA code_permu_wo_repettn'!$AH$3:$AM$6,COUNTIF('Profile-matrices_Condorcet'!$B$2:$B3266,'Profile-matrices_Condorcet'!$B3266),MATCH(INDEX('numeric possibilities'!F$3:F$1298,VLOOKUP($B3266,'numeric possibilities'!$C$3:$G$1298,1)),'VBA code_permu_wo_repettn'!$AH$2:$AM$2))</f>
        <v>C</v>
      </c>
      <c r="F3266" t="str">
        <f>INDEX('VBA code_permu_wo_repettn'!$AO$3:$AT$6,COUNTIF('Profile-matrices_Condorcet'!$B$2:$B3266,'Profile-matrices_Condorcet'!$B3266),MATCH(INDEX('numeric possibilities'!G$3:G$1298,VLOOKUP($B3266,'numeric possibilities'!$C$3:$G$1298,1)),'VBA code_permu_wo_repettn'!$AO$2:$AT$2))</f>
        <v>D</v>
      </c>
      <c r="H3266" t="s">
        <v>14</v>
      </c>
      <c r="I3266" s="3">
        <f>IF(MATCH(I$1,$C3266:$C3269,0)&lt;(MATCH(J$1,$C3266:$C3269,0)),1*a_vote,0)+IF(MATCH(I$1,$D3266:$D3269,0)&lt;MATCH(J$1,$D3266:$D3269,0),1*b_vote,0)+IF(MATCH(I$1,$E3266:$E3269,0)&lt;MATCH(J$1,$E3266:$E3269,0),1*c_vote,0)+IF(MATCH(I$1,$F3266:$F3269,0)&lt;MATCH(J$1,$F3266:$F3269,0),1*d_vote,0)</f>
        <v>0.52</v>
      </c>
      <c r="J3266" s="3">
        <f>IF(MATCH(I$1,$C3266:$C3269,0)&gt;(MATCH(J$1,$C3266:$C3269,0)),1*a_vote,0)+IF(MATCH(I$1,$D3266:$D3269,0)&gt;MATCH(J$1,$D3266:$D3269,0),1*b_vote,0)+IF(MATCH(I$1,$E3266:$E3269,0)&gt;MATCH(J$1,$E3266:$E3269,0),1*c_vote,0)+IF(MATCH(I$1,$F3266:$F3269,0)&gt;MATCH(J$1,$F3266:$F3269,0),1*d_vote,0)</f>
        <v>0.48</v>
      </c>
      <c r="K3266" s="3">
        <f>IF(MATCH($K$1,$C3266:$C3269,0)&lt;(MATCH($L$1,$C3266:$C3269,0)),1*a_vote,0)+IF(MATCH($K$1,$D3266:$D3269,0)&lt;MATCH($L$1,$D3266:$D3269,0),1*b_vote,0)+IF(MATCH($K$1,$E3266:$E3269,0)&lt;MATCH($L$1,$E3266:$E3269,0),1*c_vote,0)+IF(MATCH($K$1,$F3266:$F3269,0)&lt;MATCH($L$1,$F3266:$F3269,0),1*d_vote,0)</f>
        <v>0.53</v>
      </c>
      <c r="L3266" s="3">
        <f>IF(MATCH(K$1,$C3266:$C3269,0)&gt;(MATCH(L$1,$C3266:$C3269,0)),1*a_vote,0)+IF(MATCH(K$1,$D3266:$D3269,0)&gt;MATCH(L$1,$D3266:$D3269,0),1*b_vote,0)+IF(MATCH(K$1,$E3266:$E3269,0)&gt;MATCH(L$1,$E3266:$E3269,0),1*c_vote,0)+IF(MATCH(K$1,$F3266:$F3269,0)&gt;MATCH(L$1,$F3266:$F3269,0),1*d_vote,0)</f>
        <v>0.47</v>
      </c>
      <c r="M3266" s="3">
        <f>IF(MATCH($M$1,$C3266:$C3269,0)&lt;(MATCH($N$1,$C3266:$C3269,0)),1*a_vote,0)+IF(MATCH($M$1,$D3266:$D3269,0)&lt;MATCH($N$1,$D3266:$D3269,0),1*b_vote,0)+IF(MATCH($M$1,$E3266:$E3269,0)&lt;MATCH($N$1,$E3266:$E3269,0),1*c_vote,0)+IF(MATCH($M$1,$F3266:$F3269,0)&lt;MATCH($N$1,$F3266:$F3269,0),1*d_vote,0)</f>
        <v>0.27</v>
      </c>
      <c r="N3266" s="3">
        <f>IF(MATCH(M$1,$C3266:$C3269,0)&gt;(MATCH(N$1,$C3266:$C3269,0)),1*a_vote,0)+IF(MATCH(M$1,$D3266:$D3269,0)&gt;MATCH(N$1,$D3266:$D3269,0),1*b_vote,0)+IF(MATCH(M$1,$E3266:$E3269,0)&gt;MATCH(N$1,$E3266:$E3269,0),1*c_vote,0)+IF(MATCH(M$1,$F3266:$F3269,0)&gt;MATCH(N$1,$F3266:$F3269,0),1*d_vote,0)</f>
        <v>0.73</v>
      </c>
      <c r="O3266" s="3">
        <f>IF(MATCH($O$1,$C3266:$C3269,0)&lt;(MATCH($P$1,$C3266:$C3269,0)),1*a_vote,0)+IF(MATCH($O$1,$D3266:$D3269,0)&lt;MATCH($P$1,$D3266:$D3269,0),1*b_vote,0)+IF(MATCH($O$1,$E3266:$E3269,0)&lt;MATCH($P$1,$E3266:$E3269,0),1*c_vote,0)+IF(MATCH($O$1,$F3266:$F3269,0)&lt;MATCH($P$1,$F3266:$F3269,0),1*d_vote,0)</f>
        <v>0.75</v>
      </c>
      <c r="P3266" s="3">
        <f>IF(MATCH(O$1,$C3266:$C3269,0)&gt;(MATCH(P$1,$C3266:$C3269,0)),1*a_vote,0)+IF(MATCH(O$1,$D3266:$D3269,0)&gt;MATCH(P$1,$D3266:$D3269,0),1*b_vote,0)+IF(MATCH(O$1,$E3266:$E3269,0)&gt;MATCH(P$1,$E3266:$E3269,0),1*c_vote,0)+IF(MATCH(O$1,$F3266:$F3269,0)&gt;MATCH(P$1,$F3266:$F3269,0),1*d_vote,0)</f>
        <v>0.25</v>
      </c>
      <c r="Q3266" s="3">
        <f>IF(MATCH($Q$1,$C3266:$C3269,0)&lt;(MATCH($R$1,$C3266:$C3269,0)),1*a_vote,0)+IF(MATCH($Q$1,$D3266:$D3269,0)&lt;MATCH($R$1,$D3266:$D3269,0),1*b_vote,0)+IF(MATCH($Q$1,$E3266:$E3269,0)&lt;MATCH($R$1,$E3266:$E3269,0),1*c_vote,0)+IF(MATCH($Q$1,$F3266:$F3269,0)&lt;MATCH($R$1,$F3266:$F3269,0),1*d_vote,0)</f>
        <v>0.53</v>
      </c>
      <c r="R3266" s="3">
        <f>IF(MATCH(Q$1,$C3266:$C3269,0)&gt;(MATCH(R$1,$C3266:$C3269,0)),1*a_vote,0)+IF(MATCH(Q$1,$D3266:$D3269,0)&gt;MATCH(R$1,$D3266:$D3269,0),1*b_vote,0)+IF(MATCH(Q$1,$E3266:$E3269,0)&gt;MATCH(R$1,$E3266:$E3269,0),1*c_vote,0)+IF(MATCH(Q$1,$F3266:$F3269,0)&gt;MATCH(R$1,$F3266:$F3269,0),1*d_vote,0)</f>
        <v>0.47</v>
      </c>
      <c r="S3266" s="3">
        <f>IF(MATCH($S$1,$C3266:$C3269,0)&lt;(MATCH($T$1,$C3266:$C3269,0)),1*a_vote,0)+IF(MATCH($S$1,$D3266:$D3269,0)&lt;MATCH($T$1,$D3266:$D3269,0),1*b_vote,0)+IF(MATCH($S$1,$E3266:$E3269,0)&lt;MATCH($T$1,$E3266:$E3269,0),1*c_vote,0)+IF(MATCH($S$1,$F3266:$F3269,0)&lt;MATCH($T$1,$F3266:$F3269,0),1*d_vote,0)</f>
        <v>0.52</v>
      </c>
      <c r="T3266" s="3">
        <f>IF(MATCH(S$1,$C3266:$C3269,0)&gt;(MATCH(T$1,$C3266:$C3269,0)),1*a_vote,0)+IF(MATCH(S$1,$D3266:$D3269,0)&gt;MATCH(T$1,$D3266:$D3269,0),1*b_vote,0)+IF(MATCH(S$1,$E3266:$E3269,0)&gt;MATCH(T$1,$E3266:$E3269,0),1*c_vote,0)+IF(MATCH(S$1,$F3266:$F3269,0)&gt;MATCH(T$1,$F3266:$F3269,0),1*d_vote,0)</f>
        <v>0.48</v>
      </c>
    </row>
    <row r="3267" spans="1:20" x14ac:dyDescent="0.25">
      <c r="A3267">
        <f t="shared" si="102"/>
        <v>3266</v>
      </c>
      <c r="B3267">
        <f t="shared" si="103"/>
        <v>817</v>
      </c>
      <c r="C3267" t="str">
        <f>INDEX('VBA code_permu_wo_repettn'!$T$3:$Y$6,COUNTIF('Profile-matrices_Condorcet'!$B$2:$B3267,'Profile-matrices_Condorcet'!$B3267),MATCH(INDEX('numeric possibilities'!D$3:D$1298,VLOOKUP($B3267,'numeric possibilities'!$C$3:$G$1298,1)),'VBA code_permu_wo_repettn'!$T$2:$Y$2))</f>
        <v>B</v>
      </c>
      <c r="D3267" t="str">
        <f>INDEX('VBA code_permu_wo_repettn'!$AA$3:$AF$6,COUNTIF('Profile-matrices_Condorcet'!$B$2:$B3267,'Profile-matrices_Condorcet'!$B3267),MATCH(INDEX('numeric possibilities'!E$3:E$1298,VLOOKUP($B3267,'numeric possibilities'!$C$3:$G$1298,1)),'VBA code_permu_wo_repettn'!$AA$2:$AF$2))</f>
        <v>D</v>
      </c>
      <c r="E3267" t="str">
        <f>INDEX('VBA code_permu_wo_repettn'!$AH$3:$AM$6,COUNTIF('Profile-matrices_Condorcet'!$B$2:$B3267,'Profile-matrices_Condorcet'!$B3267),MATCH(INDEX('numeric possibilities'!F$3:F$1298,VLOOKUP($B3267,'numeric possibilities'!$C$3:$G$1298,1)),'VBA code_permu_wo_repettn'!$AH$2:$AM$2))</f>
        <v>D</v>
      </c>
      <c r="F3267" t="str">
        <f>INDEX('VBA code_permu_wo_repettn'!$AO$3:$AT$6,COUNTIF('Profile-matrices_Condorcet'!$B$2:$B3267,'Profile-matrices_Condorcet'!$B3267),MATCH(INDEX('numeric possibilities'!G$3:G$1298,VLOOKUP($B3267,'numeric possibilities'!$C$3:$G$1298,1)),'VBA code_permu_wo_repettn'!$AO$2:$AT$2))</f>
        <v>B</v>
      </c>
      <c r="H3267" t="s">
        <v>15</v>
      </c>
      <c r="I3267" t="str">
        <f>IF(I3266&gt;J3266,$I$1,IF(I3266&lt;J3266,$J$1,0))</f>
        <v>A</v>
      </c>
      <c r="K3267" t="str">
        <f>IF(K3266&gt;L3266,$K$1,IF(K3266&lt;L3266,$L$1,0))</f>
        <v>A</v>
      </c>
      <c r="M3267" t="str">
        <f>IF(M3266&gt;N3266,$M$1,IF(M3266&lt;N3266,$N$1,0))</f>
        <v>D</v>
      </c>
      <c r="O3267" t="str">
        <f>IF(O3266&gt;P3266,$O$1,IF(O3266&lt;P3266,$P$1,0))</f>
        <v>B</v>
      </c>
      <c r="Q3267" t="str">
        <f>IF(Q3266&gt;R3266,$Q$1,IF(Q3266&lt;R3266,$R$1,0))</f>
        <v>B</v>
      </c>
      <c r="S3267" t="str">
        <f>IF(S3266&gt;T3266,$S$1,IF(S3266&lt;T3266,$T$1,0))</f>
        <v>C</v>
      </c>
    </row>
    <row r="3268" spans="1:20" x14ac:dyDescent="0.25">
      <c r="A3268">
        <f t="shared" si="102"/>
        <v>3267</v>
      </c>
      <c r="B3268">
        <f t="shared" si="103"/>
        <v>817</v>
      </c>
      <c r="C3268" t="str">
        <f>INDEX('VBA code_permu_wo_repettn'!$T$3:$Y$6,COUNTIF('Profile-matrices_Condorcet'!$B$2:$B3268,'Profile-matrices_Condorcet'!$B3268),MATCH(INDEX('numeric possibilities'!D$3:D$1298,VLOOKUP($B3268,'numeric possibilities'!$C$3:$G$1298,1)),'VBA code_permu_wo_repettn'!$T$2:$Y$2))</f>
        <v>C</v>
      </c>
      <c r="D3268" t="str">
        <f>INDEX('VBA code_permu_wo_repettn'!$AA$3:$AF$6,COUNTIF('Profile-matrices_Condorcet'!$B$2:$B3268,'Profile-matrices_Condorcet'!$B3268),MATCH(INDEX('numeric possibilities'!E$3:E$1298,VLOOKUP($B3268,'numeric possibilities'!$C$3:$G$1298,1)),'VBA code_permu_wo_repettn'!$AA$2:$AF$2))</f>
        <v>A</v>
      </c>
      <c r="E3268" t="str">
        <f>INDEX('VBA code_permu_wo_repettn'!$AH$3:$AM$6,COUNTIF('Profile-matrices_Condorcet'!$B$2:$B3268,'Profile-matrices_Condorcet'!$B3268),MATCH(INDEX('numeric possibilities'!F$3:F$1298,VLOOKUP($B3268,'numeric possibilities'!$C$3:$G$1298,1)),'VBA code_permu_wo_repettn'!$AH$2:$AM$2))</f>
        <v>A</v>
      </c>
      <c r="F3268" t="str">
        <f>INDEX('VBA code_permu_wo_repettn'!$AO$3:$AT$6,COUNTIF('Profile-matrices_Condorcet'!$B$2:$B3268,'Profile-matrices_Condorcet'!$B3268),MATCH(INDEX('numeric possibilities'!G$3:G$1298,VLOOKUP($B3268,'numeric possibilities'!$C$3:$G$1298,1)),'VBA code_permu_wo_repettn'!$AO$2:$AT$2))</f>
        <v>C</v>
      </c>
      <c r="I3268" t="s">
        <v>0</v>
      </c>
      <c r="J3268" t="s">
        <v>1</v>
      </c>
      <c r="K3268" t="s">
        <v>2</v>
      </c>
      <c r="L3268" t="s">
        <v>3</v>
      </c>
    </row>
    <row r="3269" spans="1:20" x14ac:dyDescent="0.25">
      <c r="A3269">
        <f t="shared" si="102"/>
        <v>3268</v>
      </c>
      <c r="B3269">
        <f t="shared" si="103"/>
        <v>817</v>
      </c>
      <c r="C3269" t="str">
        <f>INDEX('VBA code_permu_wo_repettn'!$T$3:$Y$6,COUNTIF('Profile-matrices_Condorcet'!$B$2:$B3269,'Profile-matrices_Condorcet'!$B3269),MATCH(INDEX('numeric possibilities'!D$3:D$1298,VLOOKUP($B3269,'numeric possibilities'!$C$3:$G$1298,1)),'VBA code_permu_wo_repettn'!$T$2:$Y$2))</f>
        <v>D</v>
      </c>
      <c r="D3269" t="str">
        <f>INDEX('VBA code_permu_wo_repettn'!$AA$3:$AF$6,COUNTIF('Profile-matrices_Condorcet'!$B$2:$B3269,'Profile-matrices_Condorcet'!$B3269),MATCH(INDEX('numeric possibilities'!E$3:E$1298,VLOOKUP($B3269,'numeric possibilities'!$C$3:$G$1298,1)),'VBA code_permu_wo_repettn'!$AA$2:$AF$2))</f>
        <v>C</v>
      </c>
      <c r="E3269" t="str">
        <f>INDEX('VBA code_permu_wo_repettn'!$AH$3:$AM$6,COUNTIF('Profile-matrices_Condorcet'!$B$2:$B3269,'Profile-matrices_Condorcet'!$B3269),MATCH(INDEX('numeric possibilities'!F$3:F$1298,VLOOKUP($B3269,'numeric possibilities'!$C$3:$G$1298,1)),'VBA code_permu_wo_repettn'!$AH$2:$AM$2))</f>
        <v>B</v>
      </c>
      <c r="F3269" t="str">
        <f>INDEX('VBA code_permu_wo_repettn'!$AO$3:$AT$6,COUNTIF('Profile-matrices_Condorcet'!$B$2:$B3269,'Profile-matrices_Condorcet'!$B3269),MATCH(INDEX('numeric possibilities'!G$3:G$1298,VLOOKUP($B3269,'numeric possibilities'!$C$3:$G$1298,1)),'VBA code_permu_wo_repettn'!$AO$2:$AT$2))</f>
        <v>A</v>
      </c>
      <c r="G3269" t="str">
        <f>IF(MAX(I3269:L3269)&gt;='numeric possibilities'!$B$4/2,INDEX('Profile-matrices_Condorcet'!I3268:L3268,1,MATCH(MAX('Profile-matrices_Condorcet'!I3269:L3269),'Profile-matrices_Condorcet'!I3269:L3269,0)),"NCW")</f>
        <v>NCW</v>
      </c>
      <c r="H3269" t="s">
        <v>13</v>
      </c>
      <c r="I3269" s="3">
        <f>COUNTIF($I3267:$S3267,I3268)</f>
        <v>2</v>
      </c>
      <c r="J3269" s="3">
        <f>COUNTIF($I3267:$S3267,J3268)</f>
        <v>2</v>
      </c>
      <c r="K3269" s="3">
        <f>COUNTIF($I3267:$S3267,K3268)</f>
        <v>1</v>
      </c>
      <c r="L3269" s="3">
        <f>COUNTIF($I3267:$S3267,L3268)</f>
        <v>1</v>
      </c>
    </row>
    <row r="3270" spans="1:20" x14ac:dyDescent="0.25">
      <c r="A3270">
        <f t="shared" si="102"/>
        <v>3269</v>
      </c>
      <c r="B3270">
        <f t="shared" si="103"/>
        <v>818</v>
      </c>
      <c r="C3270" t="str">
        <f>INDEX('VBA code_permu_wo_repettn'!$T$3:$Y$6,COUNTIF('Profile-matrices_Condorcet'!$B$2:$B3270,'Profile-matrices_Condorcet'!$B3270),MATCH(INDEX('numeric possibilities'!D$3:D$1298,VLOOKUP($B3270,'numeric possibilities'!$C$3:$G$1298,1)),'VBA code_permu_wo_repettn'!$T$2:$Y$2))</f>
        <v>A</v>
      </c>
      <c r="D3270" t="str">
        <f>INDEX('VBA code_permu_wo_repettn'!$AA$3:$AF$6,COUNTIF('Profile-matrices_Condorcet'!$B$2:$B3270,'Profile-matrices_Condorcet'!$B3270),MATCH(INDEX('numeric possibilities'!E$3:E$1298,VLOOKUP($B3270,'numeric possibilities'!$C$3:$G$1298,1)),'VBA code_permu_wo_repettn'!$AA$2:$AF$2))</f>
        <v>B</v>
      </c>
      <c r="E3270" t="str">
        <f>INDEX('VBA code_permu_wo_repettn'!$AH$3:$AM$6,COUNTIF('Profile-matrices_Condorcet'!$B$2:$B3270,'Profile-matrices_Condorcet'!$B3270),MATCH(INDEX('numeric possibilities'!F$3:F$1298,VLOOKUP($B3270,'numeric possibilities'!$C$3:$G$1298,1)),'VBA code_permu_wo_repettn'!$AH$2:$AM$2))</f>
        <v>C</v>
      </c>
      <c r="F3270" t="str">
        <f>INDEX('VBA code_permu_wo_repettn'!$AO$3:$AT$6,COUNTIF('Profile-matrices_Condorcet'!$B$2:$B3270,'Profile-matrices_Condorcet'!$B3270),MATCH(INDEX('numeric possibilities'!G$3:G$1298,VLOOKUP($B3270,'numeric possibilities'!$C$3:$G$1298,1)),'VBA code_permu_wo_repettn'!$AO$2:$AT$2))</f>
        <v>D</v>
      </c>
      <c r="H3270" t="s">
        <v>14</v>
      </c>
      <c r="I3270" s="3">
        <f>IF(MATCH(I$1,$C3270:$C3273,0)&lt;(MATCH(J$1,$C3270:$C3273,0)),1*a_vote,0)+IF(MATCH(I$1,$D3270:$D3273,0)&lt;MATCH(J$1,$D3270:$D3273,0),1*b_vote,0)+IF(MATCH(I$1,$E3270:$E3273,0)&lt;MATCH(J$1,$E3270:$E3273,0),1*c_vote,0)+IF(MATCH(I$1,$F3270:$F3273,0)&lt;MATCH(J$1,$F3270:$F3273,0),1*d_vote,0)</f>
        <v>0.52</v>
      </c>
      <c r="J3270" s="3">
        <f>IF(MATCH(I$1,$C3270:$C3273,0)&gt;(MATCH(J$1,$C3270:$C3273,0)),1*a_vote,0)+IF(MATCH(I$1,$D3270:$D3273,0)&gt;MATCH(J$1,$D3270:$D3273,0),1*b_vote,0)+IF(MATCH(I$1,$E3270:$E3273,0)&gt;MATCH(J$1,$E3270:$E3273,0),1*c_vote,0)+IF(MATCH(I$1,$F3270:$F3273,0)&gt;MATCH(J$1,$F3270:$F3273,0),1*d_vote,0)</f>
        <v>0.48</v>
      </c>
      <c r="K3270" s="3">
        <f>IF(MATCH($K$1,$C3270:$C3273,0)&lt;(MATCH($L$1,$C3270:$C3273,0)),1*a_vote,0)+IF(MATCH($K$1,$D3270:$D3273,0)&lt;MATCH($L$1,$D3270:$D3273,0),1*b_vote,0)+IF(MATCH($K$1,$E3270:$E3273,0)&lt;MATCH($L$1,$E3270:$E3273,0),1*c_vote,0)+IF(MATCH($K$1,$F3270:$F3273,0)&lt;MATCH($L$1,$F3270:$F3273,0),1*d_vote,0)</f>
        <v>0.53</v>
      </c>
      <c r="L3270" s="3">
        <f>IF(MATCH(K$1,$C3270:$C3273,0)&gt;(MATCH(L$1,$C3270:$C3273,0)),1*a_vote,0)+IF(MATCH(K$1,$D3270:$D3273,0)&gt;MATCH(L$1,$D3270:$D3273,0),1*b_vote,0)+IF(MATCH(K$1,$E3270:$E3273,0)&gt;MATCH(L$1,$E3270:$E3273,0),1*c_vote,0)+IF(MATCH(K$1,$F3270:$F3273,0)&gt;MATCH(L$1,$F3270:$F3273,0),1*d_vote,0)</f>
        <v>0.47</v>
      </c>
      <c r="M3270" s="3">
        <f>IF(MATCH($M$1,$C3270:$C3273,0)&lt;(MATCH($N$1,$C3270:$C3273,0)),1*a_vote,0)+IF(MATCH($M$1,$D3270:$D3273,0)&lt;MATCH($N$1,$D3270:$D3273,0),1*b_vote,0)+IF(MATCH($M$1,$E3270:$E3273,0)&lt;MATCH($N$1,$E3270:$E3273,0),1*c_vote,0)+IF(MATCH($M$1,$F3270:$F3273,0)&lt;MATCH($N$1,$F3270:$F3273,0),1*d_vote,0)</f>
        <v>0.27</v>
      </c>
      <c r="N3270" s="3">
        <f>IF(MATCH(M$1,$C3270:$C3273,0)&gt;(MATCH(N$1,$C3270:$C3273,0)),1*a_vote,0)+IF(MATCH(M$1,$D3270:$D3273,0)&gt;MATCH(N$1,$D3270:$D3273,0),1*b_vote,0)+IF(MATCH(M$1,$E3270:$E3273,0)&gt;MATCH(N$1,$E3270:$E3273,0),1*c_vote,0)+IF(MATCH(M$1,$F3270:$F3273,0)&gt;MATCH(N$1,$F3270:$F3273,0),1*d_vote,0)</f>
        <v>0.73</v>
      </c>
      <c r="O3270" s="3">
        <f>IF(MATCH($O$1,$C3270:$C3273,0)&lt;(MATCH($P$1,$C3270:$C3273,0)),1*a_vote,0)+IF(MATCH($O$1,$D3270:$D3273,0)&lt;MATCH($P$1,$D3270:$D3273,0),1*b_vote,0)+IF(MATCH($O$1,$E3270:$E3273,0)&lt;MATCH($P$1,$E3270:$E3273,0),1*c_vote,0)+IF(MATCH($O$1,$F3270:$F3273,0)&lt;MATCH($P$1,$F3270:$F3273,0),1*d_vote,0)</f>
        <v>0.75</v>
      </c>
      <c r="P3270" s="3">
        <f>IF(MATCH(O$1,$C3270:$C3273,0)&gt;(MATCH(P$1,$C3270:$C3273,0)),1*a_vote,0)+IF(MATCH(O$1,$D3270:$D3273,0)&gt;MATCH(P$1,$D3270:$D3273,0),1*b_vote,0)+IF(MATCH(O$1,$E3270:$E3273,0)&gt;MATCH(P$1,$E3270:$E3273,0),1*c_vote,0)+IF(MATCH(O$1,$F3270:$F3273,0)&gt;MATCH(P$1,$F3270:$F3273,0),1*d_vote,0)</f>
        <v>0.25</v>
      </c>
      <c r="Q3270" s="3">
        <f>IF(MATCH($Q$1,$C3270:$C3273,0)&lt;(MATCH($R$1,$C3270:$C3273,0)),1*a_vote,0)+IF(MATCH($Q$1,$D3270:$D3273,0)&lt;MATCH($R$1,$D3270:$D3273,0),1*b_vote,0)+IF(MATCH($Q$1,$E3270:$E3273,0)&lt;MATCH($R$1,$E3270:$E3273,0),1*c_vote,0)+IF(MATCH($Q$1,$F3270:$F3273,0)&lt;MATCH($R$1,$F3270:$F3273,0),1*d_vote,0)</f>
        <v>0.53</v>
      </c>
      <c r="R3270" s="3">
        <f>IF(MATCH(Q$1,$C3270:$C3273,0)&gt;(MATCH(R$1,$C3270:$C3273,0)),1*a_vote,0)+IF(MATCH(Q$1,$D3270:$D3273,0)&gt;MATCH(R$1,$D3270:$D3273,0),1*b_vote,0)+IF(MATCH(Q$1,$E3270:$E3273,0)&gt;MATCH(R$1,$E3270:$E3273,0),1*c_vote,0)+IF(MATCH(Q$1,$F3270:$F3273,0)&gt;MATCH(R$1,$F3270:$F3273,0),1*d_vote,0)</f>
        <v>0.47</v>
      </c>
      <c r="S3270" s="3">
        <f>IF(MATCH($S$1,$C3270:$C3273,0)&lt;(MATCH($T$1,$C3270:$C3273,0)),1*a_vote,0)+IF(MATCH($S$1,$D3270:$D3273,0)&lt;MATCH($T$1,$D3270:$D3273,0),1*b_vote,0)+IF(MATCH($S$1,$E3270:$E3273,0)&lt;MATCH($T$1,$E3270:$E3273,0),1*c_vote,0)+IF(MATCH($S$1,$F3270:$F3273,0)&lt;MATCH($T$1,$F3270:$F3273,0),1*d_vote,0)</f>
        <v>0.25</v>
      </c>
      <c r="T3270" s="3">
        <f>IF(MATCH(S$1,$C3270:$C3273,0)&gt;(MATCH(T$1,$C3270:$C3273,0)),1*a_vote,0)+IF(MATCH(S$1,$D3270:$D3273,0)&gt;MATCH(T$1,$D3270:$D3273,0),1*b_vote,0)+IF(MATCH(S$1,$E3270:$E3273,0)&gt;MATCH(T$1,$E3270:$E3273,0),1*c_vote,0)+IF(MATCH(S$1,$F3270:$F3273,0)&gt;MATCH(T$1,$F3270:$F3273,0),1*d_vote,0)</f>
        <v>0.75</v>
      </c>
    </row>
    <row r="3271" spans="1:20" x14ac:dyDescent="0.25">
      <c r="A3271">
        <f t="shared" si="102"/>
        <v>3270</v>
      </c>
      <c r="B3271">
        <f t="shared" si="103"/>
        <v>818</v>
      </c>
      <c r="C3271" t="str">
        <f>INDEX('VBA code_permu_wo_repettn'!$T$3:$Y$6,COUNTIF('Profile-matrices_Condorcet'!$B$2:$B3271,'Profile-matrices_Condorcet'!$B3271),MATCH(INDEX('numeric possibilities'!D$3:D$1298,VLOOKUP($B3271,'numeric possibilities'!$C$3:$G$1298,1)),'VBA code_permu_wo_repettn'!$T$2:$Y$2))</f>
        <v>B</v>
      </c>
      <c r="D3271" t="str">
        <f>INDEX('VBA code_permu_wo_repettn'!$AA$3:$AF$6,COUNTIF('Profile-matrices_Condorcet'!$B$2:$B3271,'Profile-matrices_Condorcet'!$B3271),MATCH(INDEX('numeric possibilities'!E$3:E$1298,VLOOKUP($B3271,'numeric possibilities'!$C$3:$G$1298,1)),'VBA code_permu_wo_repettn'!$AA$2:$AF$2))</f>
        <v>D</v>
      </c>
      <c r="E3271" t="str">
        <f>INDEX('VBA code_permu_wo_repettn'!$AH$3:$AM$6,COUNTIF('Profile-matrices_Condorcet'!$B$2:$B3271,'Profile-matrices_Condorcet'!$B3271),MATCH(INDEX('numeric possibilities'!F$3:F$1298,VLOOKUP($B3271,'numeric possibilities'!$C$3:$G$1298,1)),'VBA code_permu_wo_repettn'!$AH$2:$AM$2))</f>
        <v>D</v>
      </c>
      <c r="F3271" t="str">
        <f>INDEX('VBA code_permu_wo_repettn'!$AO$3:$AT$6,COUNTIF('Profile-matrices_Condorcet'!$B$2:$B3271,'Profile-matrices_Condorcet'!$B3271),MATCH(INDEX('numeric possibilities'!G$3:G$1298,VLOOKUP($B3271,'numeric possibilities'!$C$3:$G$1298,1)),'VBA code_permu_wo_repettn'!$AO$2:$AT$2))</f>
        <v>B</v>
      </c>
      <c r="H3271" t="s">
        <v>15</v>
      </c>
      <c r="I3271" t="str">
        <f>IF(I3270&gt;J3270,$I$1,IF(I3270&lt;J3270,$J$1,0))</f>
        <v>A</v>
      </c>
      <c r="K3271" t="str">
        <f>IF(K3270&gt;L3270,$K$1,IF(K3270&lt;L3270,$L$1,0))</f>
        <v>A</v>
      </c>
      <c r="M3271" t="str">
        <f>IF(M3270&gt;N3270,$M$1,IF(M3270&lt;N3270,$N$1,0))</f>
        <v>D</v>
      </c>
      <c r="O3271" t="str">
        <f>IF(O3270&gt;P3270,$O$1,IF(O3270&lt;P3270,$P$1,0))</f>
        <v>B</v>
      </c>
      <c r="Q3271" t="str">
        <f>IF(Q3270&gt;R3270,$Q$1,IF(Q3270&lt;R3270,$R$1,0))</f>
        <v>B</v>
      </c>
      <c r="S3271" t="str">
        <f>IF(S3270&gt;T3270,$S$1,IF(S3270&lt;T3270,$T$1,0))</f>
        <v>D</v>
      </c>
    </row>
    <row r="3272" spans="1:20" x14ac:dyDescent="0.25">
      <c r="A3272">
        <f t="shared" si="102"/>
        <v>3271</v>
      </c>
      <c r="B3272">
        <f t="shared" si="103"/>
        <v>818</v>
      </c>
      <c r="C3272" t="str">
        <f>INDEX('VBA code_permu_wo_repettn'!$T$3:$Y$6,COUNTIF('Profile-matrices_Condorcet'!$B$2:$B3272,'Profile-matrices_Condorcet'!$B3272),MATCH(INDEX('numeric possibilities'!D$3:D$1298,VLOOKUP($B3272,'numeric possibilities'!$C$3:$G$1298,1)),'VBA code_permu_wo_repettn'!$T$2:$Y$2))</f>
        <v>D</v>
      </c>
      <c r="D3272" t="str">
        <f>INDEX('VBA code_permu_wo_repettn'!$AA$3:$AF$6,COUNTIF('Profile-matrices_Condorcet'!$B$2:$B3272,'Profile-matrices_Condorcet'!$B3272),MATCH(INDEX('numeric possibilities'!E$3:E$1298,VLOOKUP($B3272,'numeric possibilities'!$C$3:$G$1298,1)),'VBA code_permu_wo_repettn'!$AA$2:$AF$2))</f>
        <v>A</v>
      </c>
      <c r="E3272" t="str">
        <f>INDEX('VBA code_permu_wo_repettn'!$AH$3:$AM$6,COUNTIF('Profile-matrices_Condorcet'!$B$2:$B3272,'Profile-matrices_Condorcet'!$B3272),MATCH(INDEX('numeric possibilities'!F$3:F$1298,VLOOKUP($B3272,'numeric possibilities'!$C$3:$G$1298,1)),'VBA code_permu_wo_repettn'!$AH$2:$AM$2))</f>
        <v>A</v>
      </c>
      <c r="F3272" t="str">
        <f>INDEX('VBA code_permu_wo_repettn'!$AO$3:$AT$6,COUNTIF('Profile-matrices_Condorcet'!$B$2:$B3272,'Profile-matrices_Condorcet'!$B3272),MATCH(INDEX('numeric possibilities'!G$3:G$1298,VLOOKUP($B3272,'numeric possibilities'!$C$3:$G$1298,1)),'VBA code_permu_wo_repettn'!$AO$2:$AT$2))</f>
        <v>C</v>
      </c>
      <c r="I3272" t="s">
        <v>0</v>
      </c>
      <c r="J3272" t="s">
        <v>1</v>
      </c>
      <c r="K3272" t="s">
        <v>2</v>
      </c>
      <c r="L3272" t="s">
        <v>3</v>
      </c>
    </row>
    <row r="3273" spans="1:20" x14ac:dyDescent="0.25">
      <c r="A3273">
        <f t="shared" si="102"/>
        <v>3272</v>
      </c>
      <c r="B3273">
        <f t="shared" si="103"/>
        <v>818</v>
      </c>
      <c r="C3273" t="str">
        <f>INDEX('VBA code_permu_wo_repettn'!$T$3:$Y$6,COUNTIF('Profile-matrices_Condorcet'!$B$2:$B3273,'Profile-matrices_Condorcet'!$B3273),MATCH(INDEX('numeric possibilities'!D$3:D$1298,VLOOKUP($B3273,'numeric possibilities'!$C$3:$G$1298,1)),'VBA code_permu_wo_repettn'!$T$2:$Y$2))</f>
        <v>C</v>
      </c>
      <c r="D3273" t="str">
        <f>INDEX('VBA code_permu_wo_repettn'!$AA$3:$AF$6,COUNTIF('Profile-matrices_Condorcet'!$B$2:$B3273,'Profile-matrices_Condorcet'!$B3273),MATCH(INDEX('numeric possibilities'!E$3:E$1298,VLOOKUP($B3273,'numeric possibilities'!$C$3:$G$1298,1)),'VBA code_permu_wo_repettn'!$AA$2:$AF$2))</f>
        <v>C</v>
      </c>
      <c r="E3273" t="str">
        <f>INDEX('VBA code_permu_wo_repettn'!$AH$3:$AM$6,COUNTIF('Profile-matrices_Condorcet'!$B$2:$B3273,'Profile-matrices_Condorcet'!$B3273),MATCH(INDEX('numeric possibilities'!F$3:F$1298,VLOOKUP($B3273,'numeric possibilities'!$C$3:$G$1298,1)),'VBA code_permu_wo_repettn'!$AH$2:$AM$2))</f>
        <v>B</v>
      </c>
      <c r="F3273" t="str">
        <f>INDEX('VBA code_permu_wo_repettn'!$AO$3:$AT$6,COUNTIF('Profile-matrices_Condorcet'!$B$2:$B3273,'Profile-matrices_Condorcet'!$B3273),MATCH(INDEX('numeric possibilities'!G$3:G$1298,VLOOKUP($B3273,'numeric possibilities'!$C$3:$G$1298,1)),'VBA code_permu_wo_repettn'!$AO$2:$AT$2))</f>
        <v>A</v>
      </c>
      <c r="G3273" t="str">
        <f>IF(MAX(I3273:L3273)&gt;='numeric possibilities'!$B$4/2,INDEX('Profile-matrices_Condorcet'!I3272:L3272,1,MATCH(MAX('Profile-matrices_Condorcet'!I3273:L3273),'Profile-matrices_Condorcet'!I3273:L3273,0)),"NCW")</f>
        <v>NCW</v>
      </c>
      <c r="H3273" t="s">
        <v>13</v>
      </c>
      <c r="I3273" s="3">
        <f>COUNTIF($I3271:$S3271,I3272)</f>
        <v>2</v>
      </c>
      <c r="J3273" s="3">
        <f>COUNTIF($I3271:$S3271,J3272)</f>
        <v>2</v>
      </c>
      <c r="K3273" s="3">
        <f>COUNTIF($I3271:$S3271,K3272)</f>
        <v>0</v>
      </c>
      <c r="L3273" s="3">
        <f>COUNTIF($I3271:$S3271,L3272)</f>
        <v>2</v>
      </c>
    </row>
    <row r="3274" spans="1:20" x14ac:dyDescent="0.25">
      <c r="A3274">
        <f t="shared" si="102"/>
        <v>3273</v>
      </c>
      <c r="B3274">
        <f t="shared" si="103"/>
        <v>819</v>
      </c>
      <c r="C3274" t="str">
        <f>INDEX('VBA code_permu_wo_repettn'!$T$3:$Y$6,COUNTIF('Profile-matrices_Condorcet'!$B$2:$B3274,'Profile-matrices_Condorcet'!$B3274),MATCH(INDEX('numeric possibilities'!D$3:D$1298,VLOOKUP($B3274,'numeric possibilities'!$C$3:$G$1298,1)),'VBA code_permu_wo_repettn'!$T$2:$Y$2))</f>
        <v>A</v>
      </c>
      <c r="D3274" t="str">
        <f>INDEX('VBA code_permu_wo_repettn'!$AA$3:$AF$6,COUNTIF('Profile-matrices_Condorcet'!$B$2:$B3274,'Profile-matrices_Condorcet'!$B3274),MATCH(INDEX('numeric possibilities'!E$3:E$1298,VLOOKUP($B3274,'numeric possibilities'!$C$3:$G$1298,1)),'VBA code_permu_wo_repettn'!$AA$2:$AF$2))</f>
        <v>B</v>
      </c>
      <c r="E3274" t="str">
        <f>INDEX('VBA code_permu_wo_repettn'!$AH$3:$AM$6,COUNTIF('Profile-matrices_Condorcet'!$B$2:$B3274,'Profile-matrices_Condorcet'!$B3274),MATCH(INDEX('numeric possibilities'!F$3:F$1298,VLOOKUP($B3274,'numeric possibilities'!$C$3:$G$1298,1)),'VBA code_permu_wo_repettn'!$AH$2:$AM$2))</f>
        <v>C</v>
      </c>
      <c r="F3274" t="str">
        <f>INDEX('VBA code_permu_wo_repettn'!$AO$3:$AT$6,COUNTIF('Profile-matrices_Condorcet'!$B$2:$B3274,'Profile-matrices_Condorcet'!$B3274),MATCH(INDEX('numeric possibilities'!G$3:G$1298,VLOOKUP($B3274,'numeric possibilities'!$C$3:$G$1298,1)),'VBA code_permu_wo_repettn'!$AO$2:$AT$2))</f>
        <v>D</v>
      </c>
      <c r="H3274" t="s">
        <v>14</v>
      </c>
      <c r="I3274" s="3">
        <f>IF(MATCH(I$1,$C3274:$C3277,0)&lt;(MATCH(J$1,$C3274:$C3277,0)),1*a_vote,0)+IF(MATCH(I$1,$D3274:$D3277,0)&lt;MATCH(J$1,$D3274:$D3277,0),1*b_vote,0)+IF(MATCH(I$1,$E3274:$E3277,0)&lt;MATCH(J$1,$E3274:$E3277,0),1*c_vote,0)+IF(MATCH(I$1,$F3274:$F3277,0)&lt;MATCH(J$1,$F3274:$F3277,0),1*d_vote,0)</f>
        <v>0.52</v>
      </c>
      <c r="J3274" s="3">
        <f>IF(MATCH(I$1,$C3274:$C3277,0)&gt;(MATCH(J$1,$C3274:$C3277,0)),1*a_vote,0)+IF(MATCH(I$1,$D3274:$D3277,0)&gt;MATCH(J$1,$D3274:$D3277,0),1*b_vote,0)+IF(MATCH(I$1,$E3274:$E3277,0)&gt;MATCH(J$1,$E3274:$E3277,0),1*c_vote,0)+IF(MATCH(I$1,$F3274:$F3277,0)&gt;MATCH(J$1,$F3274:$F3277,0),1*d_vote,0)</f>
        <v>0.48</v>
      </c>
      <c r="K3274" s="3">
        <f>IF(MATCH($K$1,$C3274:$C3277,0)&lt;(MATCH($L$1,$C3274:$C3277,0)),1*a_vote,0)+IF(MATCH($K$1,$D3274:$D3277,0)&lt;MATCH($L$1,$D3274:$D3277,0),1*b_vote,0)+IF(MATCH($K$1,$E3274:$E3277,0)&lt;MATCH($L$1,$E3274:$E3277,0),1*c_vote,0)+IF(MATCH($K$1,$F3274:$F3277,0)&lt;MATCH($L$1,$F3274:$F3277,0),1*d_vote,0)</f>
        <v>0.53</v>
      </c>
      <c r="L3274" s="3">
        <f>IF(MATCH(K$1,$C3274:$C3277,0)&gt;(MATCH(L$1,$C3274:$C3277,0)),1*a_vote,0)+IF(MATCH(K$1,$D3274:$D3277,0)&gt;MATCH(L$1,$D3274:$D3277,0),1*b_vote,0)+IF(MATCH(K$1,$E3274:$E3277,0)&gt;MATCH(L$1,$E3274:$E3277,0),1*c_vote,0)+IF(MATCH(K$1,$F3274:$F3277,0)&gt;MATCH(L$1,$F3274:$F3277,0),1*d_vote,0)</f>
        <v>0.47</v>
      </c>
      <c r="M3274" s="3">
        <f>IF(MATCH($M$1,$C3274:$C3277,0)&lt;(MATCH($N$1,$C3274:$C3277,0)),1*a_vote,0)+IF(MATCH($M$1,$D3274:$D3277,0)&lt;MATCH($N$1,$D3274:$D3277,0),1*b_vote,0)+IF(MATCH($M$1,$E3274:$E3277,0)&lt;MATCH($N$1,$E3274:$E3277,0),1*c_vote,0)+IF(MATCH($M$1,$F3274:$F3277,0)&lt;MATCH($N$1,$F3274:$F3277,0),1*d_vote,0)</f>
        <v>0.27</v>
      </c>
      <c r="N3274" s="3">
        <f>IF(MATCH(M$1,$C3274:$C3277,0)&gt;(MATCH(N$1,$C3274:$C3277,0)),1*a_vote,0)+IF(MATCH(M$1,$D3274:$D3277,0)&gt;MATCH(N$1,$D3274:$D3277,0),1*b_vote,0)+IF(MATCH(M$1,$E3274:$E3277,0)&gt;MATCH(N$1,$E3274:$E3277,0),1*c_vote,0)+IF(MATCH(M$1,$F3274:$F3277,0)&gt;MATCH(N$1,$F3274:$F3277,0),1*d_vote,0)</f>
        <v>0.73</v>
      </c>
      <c r="O3274" s="3">
        <f>IF(MATCH($O$1,$C3274:$C3277,0)&lt;(MATCH($P$1,$C3274:$C3277,0)),1*a_vote,0)+IF(MATCH($O$1,$D3274:$D3277,0)&lt;MATCH($P$1,$D3274:$D3277,0),1*b_vote,0)+IF(MATCH($O$1,$E3274:$E3277,0)&lt;MATCH($P$1,$E3274:$E3277,0),1*c_vote,0)+IF(MATCH($O$1,$F3274:$F3277,0)&lt;MATCH($P$1,$F3274:$F3277,0),1*d_vote,0)</f>
        <v>0.48</v>
      </c>
      <c r="P3274" s="3">
        <f>IF(MATCH(O$1,$C3274:$C3277,0)&gt;(MATCH(P$1,$C3274:$C3277,0)),1*a_vote,0)+IF(MATCH(O$1,$D3274:$D3277,0)&gt;MATCH(P$1,$D3274:$D3277,0),1*b_vote,0)+IF(MATCH(O$1,$E3274:$E3277,0)&gt;MATCH(P$1,$E3274:$E3277,0),1*c_vote,0)+IF(MATCH(O$1,$F3274:$F3277,0)&gt;MATCH(P$1,$F3274:$F3277,0),1*d_vote,0)</f>
        <v>0.52</v>
      </c>
      <c r="Q3274" s="3">
        <f>IF(MATCH($Q$1,$C3274:$C3277,0)&lt;(MATCH($R$1,$C3274:$C3277,0)),1*a_vote,0)+IF(MATCH($Q$1,$D3274:$D3277,0)&lt;MATCH($R$1,$D3274:$D3277,0),1*b_vote,0)+IF(MATCH($Q$1,$E3274:$E3277,0)&lt;MATCH($R$1,$E3274:$E3277,0),1*c_vote,0)+IF(MATCH($Q$1,$F3274:$F3277,0)&lt;MATCH($R$1,$F3274:$F3277,0),1*d_vote,0)</f>
        <v>0.53</v>
      </c>
      <c r="R3274" s="3">
        <f>IF(MATCH(Q$1,$C3274:$C3277,0)&gt;(MATCH(R$1,$C3274:$C3277,0)),1*a_vote,0)+IF(MATCH(Q$1,$D3274:$D3277,0)&gt;MATCH(R$1,$D3274:$D3277,0),1*b_vote,0)+IF(MATCH(Q$1,$E3274:$E3277,0)&gt;MATCH(R$1,$E3274:$E3277,0),1*c_vote,0)+IF(MATCH(Q$1,$F3274:$F3277,0)&gt;MATCH(R$1,$F3274:$F3277,0),1*d_vote,0)</f>
        <v>0.47</v>
      </c>
      <c r="S3274" s="3">
        <f>IF(MATCH($S$1,$C3274:$C3277,0)&lt;(MATCH($T$1,$C3274:$C3277,0)),1*a_vote,0)+IF(MATCH($S$1,$D3274:$D3277,0)&lt;MATCH($T$1,$D3274:$D3277,0),1*b_vote,0)+IF(MATCH($S$1,$E3274:$E3277,0)&lt;MATCH($T$1,$E3274:$E3277,0),1*c_vote,0)+IF(MATCH($S$1,$F3274:$F3277,0)&lt;MATCH($T$1,$F3274:$F3277,0),1*d_vote,0)</f>
        <v>0.52</v>
      </c>
      <c r="T3274" s="3">
        <f>IF(MATCH(S$1,$C3274:$C3277,0)&gt;(MATCH(T$1,$C3274:$C3277,0)),1*a_vote,0)+IF(MATCH(S$1,$D3274:$D3277,0)&gt;MATCH(T$1,$D3274:$D3277,0),1*b_vote,0)+IF(MATCH(S$1,$E3274:$E3277,0)&gt;MATCH(T$1,$E3274:$E3277,0),1*c_vote,0)+IF(MATCH(S$1,$F3274:$F3277,0)&gt;MATCH(T$1,$F3274:$F3277,0),1*d_vote,0)</f>
        <v>0.48</v>
      </c>
    </row>
    <row r="3275" spans="1:20" x14ac:dyDescent="0.25">
      <c r="A3275">
        <f t="shared" si="102"/>
        <v>3274</v>
      </c>
      <c r="B3275">
        <f t="shared" si="103"/>
        <v>819</v>
      </c>
      <c r="C3275" t="str">
        <f>INDEX('VBA code_permu_wo_repettn'!$T$3:$Y$6,COUNTIF('Profile-matrices_Condorcet'!$B$2:$B3275,'Profile-matrices_Condorcet'!$B3275),MATCH(INDEX('numeric possibilities'!D$3:D$1298,VLOOKUP($B3275,'numeric possibilities'!$C$3:$G$1298,1)),'VBA code_permu_wo_repettn'!$T$2:$Y$2))</f>
        <v>C</v>
      </c>
      <c r="D3275" t="str">
        <f>INDEX('VBA code_permu_wo_repettn'!$AA$3:$AF$6,COUNTIF('Profile-matrices_Condorcet'!$B$2:$B3275,'Profile-matrices_Condorcet'!$B3275),MATCH(INDEX('numeric possibilities'!E$3:E$1298,VLOOKUP($B3275,'numeric possibilities'!$C$3:$G$1298,1)),'VBA code_permu_wo_repettn'!$AA$2:$AF$2))</f>
        <v>D</v>
      </c>
      <c r="E3275" t="str">
        <f>INDEX('VBA code_permu_wo_repettn'!$AH$3:$AM$6,COUNTIF('Profile-matrices_Condorcet'!$B$2:$B3275,'Profile-matrices_Condorcet'!$B3275),MATCH(INDEX('numeric possibilities'!F$3:F$1298,VLOOKUP($B3275,'numeric possibilities'!$C$3:$G$1298,1)),'VBA code_permu_wo_repettn'!$AH$2:$AM$2))</f>
        <v>D</v>
      </c>
      <c r="F3275" t="str">
        <f>INDEX('VBA code_permu_wo_repettn'!$AO$3:$AT$6,COUNTIF('Profile-matrices_Condorcet'!$B$2:$B3275,'Profile-matrices_Condorcet'!$B3275),MATCH(INDEX('numeric possibilities'!G$3:G$1298,VLOOKUP($B3275,'numeric possibilities'!$C$3:$G$1298,1)),'VBA code_permu_wo_repettn'!$AO$2:$AT$2))</f>
        <v>B</v>
      </c>
      <c r="H3275" t="s">
        <v>15</v>
      </c>
      <c r="I3275" t="str">
        <f>IF(I3274&gt;J3274,$I$1,IF(I3274&lt;J3274,$J$1,0))</f>
        <v>A</v>
      </c>
      <c r="K3275" t="str">
        <f>IF(K3274&gt;L3274,$K$1,IF(K3274&lt;L3274,$L$1,0))</f>
        <v>A</v>
      </c>
      <c r="M3275" t="str">
        <f>IF(M3274&gt;N3274,$M$1,IF(M3274&lt;N3274,$N$1,0))</f>
        <v>D</v>
      </c>
      <c r="O3275" t="str">
        <f>IF(O3274&gt;P3274,$O$1,IF(O3274&lt;P3274,$P$1,0))</f>
        <v>C</v>
      </c>
      <c r="Q3275" t="str">
        <f>IF(Q3274&gt;R3274,$Q$1,IF(Q3274&lt;R3274,$R$1,0))</f>
        <v>B</v>
      </c>
      <c r="S3275" t="str">
        <f>IF(S3274&gt;T3274,$S$1,IF(S3274&lt;T3274,$T$1,0))</f>
        <v>C</v>
      </c>
    </row>
    <row r="3276" spans="1:20" x14ac:dyDescent="0.25">
      <c r="A3276">
        <f t="shared" si="102"/>
        <v>3275</v>
      </c>
      <c r="B3276">
        <f t="shared" si="103"/>
        <v>819</v>
      </c>
      <c r="C3276" t="str">
        <f>INDEX('VBA code_permu_wo_repettn'!$T$3:$Y$6,COUNTIF('Profile-matrices_Condorcet'!$B$2:$B3276,'Profile-matrices_Condorcet'!$B3276),MATCH(INDEX('numeric possibilities'!D$3:D$1298,VLOOKUP($B3276,'numeric possibilities'!$C$3:$G$1298,1)),'VBA code_permu_wo_repettn'!$T$2:$Y$2))</f>
        <v>B</v>
      </c>
      <c r="D3276" t="str">
        <f>INDEX('VBA code_permu_wo_repettn'!$AA$3:$AF$6,COUNTIF('Profile-matrices_Condorcet'!$B$2:$B3276,'Profile-matrices_Condorcet'!$B3276),MATCH(INDEX('numeric possibilities'!E$3:E$1298,VLOOKUP($B3276,'numeric possibilities'!$C$3:$G$1298,1)),'VBA code_permu_wo_repettn'!$AA$2:$AF$2))</f>
        <v>A</v>
      </c>
      <c r="E3276" t="str">
        <f>INDEX('VBA code_permu_wo_repettn'!$AH$3:$AM$6,COUNTIF('Profile-matrices_Condorcet'!$B$2:$B3276,'Profile-matrices_Condorcet'!$B3276),MATCH(INDEX('numeric possibilities'!F$3:F$1298,VLOOKUP($B3276,'numeric possibilities'!$C$3:$G$1298,1)),'VBA code_permu_wo_repettn'!$AH$2:$AM$2))</f>
        <v>A</v>
      </c>
      <c r="F3276" t="str">
        <f>INDEX('VBA code_permu_wo_repettn'!$AO$3:$AT$6,COUNTIF('Profile-matrices_Condorcet'!$B$2:$B3276,'Profile-matrices_Condorcet'!$B3276),MATCH(INDEX('numeric possibilities'!G$3:G$1298,VLOOKUP($B3276,'numeric possibilities'!$C$3:$G$1298,1)),'VBA code_permu_wo_repettn'!$AO$2:$AT$2))</f>
        <v>C</v>
      </c>
      <c r="I3276" t="s">
        <v>0</v>
      </c>
      <c r="J3276" t="s">
        <v>1</v>
      </c>
      <c r="K3276" t="s">
        <v>2</v>
      </c>
      <c r="L3276" t="s">
        <v>3</v>
      </c>
    </row>
    <row r="3277" spans="1:20" x14ac:dyDescent="0.25">
      <c r="A3277">
        <f t="shared" si="102"/>
        <v>3276</v>
      </c>
      <c r="B3277">
        <f t="shared" si="103"/>
        <v>819</v>
      </c>
      <c r="C3277" t="str">
        <f>INDEX('VBA code_permu_wo_repettn'!$T$3:$Y$6,COUNTIF('Profile-matrices_Condorcet'!$B$2:$B3277,'Profile-matrices_Condorcet'!$B3277),MATCH(INDEX('numeric possibilities'!D$3:D$1298,VLOOKUP($B3277,'numeric possibilities'!$C$3:$G$1298,1)),'VBA code_permu_wo_repettn'!$T$2:$Y$2))</f>
        <v>D</v>
      </c>
      <c r="D3277" t="str">
        <f>INDEX('VBA code_permu_wo_repettn'!$AA$3:$AF$6,COUNTIF('Profile-matrices_Condorcet'!$B$2:$B3277,'Profile-matrices_Condorcet'!$B3277),MATCH(INDEX('numeric possibilities'!E$3:E$1298,VLOOKUP($B3277,'numeric possibilities'!$C$3:$G$1298,1)),'VBA code_permu_wo_repettn'!$AA$2:$AF$2))</f>
        <v>C</v>
      </c>
      <c r="E3277" t="str">
        <f>INDEX('VBA code_permu_wo_repettn'!$AH$3:$AM$6,COUNTIF('Profile-matrices_Condorcet'!$B$2:$B3277,'Profile-matrices_Condorcet'!$B3277),MATCH(INDEX('numeric possibilities'!F$3:F$1298,VLOOKUP($B3277,'numeric possibilities'!$C$3:$G$1298,1)),'VBA code_permu_wo_repettn'!$AH$2:$AM$2))</f>
        <v>B</v>
      </c>
      <c r="F3277" t="str">
        <f>INDEX('VBA code_permu_wo_repettn'!$AO$3:$AT$6,COUNTIF('Profile-matrices_Condorcet'!$B$2:$B3277,'Profile-matrices_Condorcet'!$B3277),MATCH(INDEX('numeric possibilities'!G$3:G$1298,VLOOKUP($B3277,'numeric possibilities'!$C$3:$G$1298,1)),'VBA code_permu_wo_repettn'!$AO$2:$AT$2))</f>
        <v>A</v>
      </c>
      <c r="G3277" t="str">
        <f>IF(MAX(I3277:L3277)&gt;='numeric possibilities'!$B$4/2,INDEX('Profile-matrices_Condorcet'!I3276:L3276,1,MATCH(MAX('Profile-matrices_Condorcet'!I3277:L3277),'Profile-matrices_Condorcet'!I3277:L3277,0)),"NCW")</f>
        <v>NCW</v>
      </c>
      <c r="H3277" t="s">
        <v>13</v>
      </c>
      <c r="I3277" s="3">
        <f>COUNTIF($I3275:$S3275,I3276)</f>
        <v>2</v>
      </c>
      <c r="J3277" s="3">
        <f>COUNTIF($I3275:$S3275,J3276)</f>
        <v>1</v>
      </c>
      <c r="K3277" s="3">
        <f>COUNTIF($I3275:$S3275,K3276)</f>
        <v>2</v>
      </c>
      <c r="L3277" s="3">
        <f>COUNTIF($I3275:$S3275,L3276)</f>
        <v>1</v>
      </c>
    </row>
    <row r="3278" spans="1:20" x14ac:dyDescent="0.25">
      <c r="A3278">
        <f t="shared" ref="A3278:A3341" si="104">A3277+1</f>
        <v>3277</v>
      </c>
      <c r="B3278">
        <f t="shared" ref="B3278:B3341" si="105">IF((ROW()-1)&lt;=4*B3277,B3277,B3277+1)</f>
        <v>820</v>
      </c>
      <c r="C3278" t="str">
        <f>INDEX('VBA code_permu_wo_repettn'!$T$3:$Y$6,COUNTIF('Profile-matrices_Condorcet'!$B$2:$B3278,'Profile-matrices_Condorcet'!$B3278),MATCH(INDEX('numeric possibilities'!D$3:D$1298,VLOOKUP($B3278,'numeric possibilities'!$C$3:$G$1298,1)),'VBA code_permu_wo_repettn'!$T$2:$Y$2))</f>
        <v>A</v>
      </c>
      <c r="D3278" t="str">
        <f>INDEX('VBA code_permu_wo_repettn'!$AA$3:$AF$6,COUNTIF('Profile-matrices_Condorcet'!$B$2:$B3278,'Profile-matrices_Condorcet'!$B3278),MATCH(INDEX('numeric possibilities'!E$3:E$1298,VLOOKUP($B3278,'numeric possibilities'!$C$3:$G$1298,1)),'VBA code_permu_wo_repettn'!$AA$2:$AF$2))</f>
        <v>B</v>
      </c>
      <c r="E3278" t="str">
        <f>INDEX('VBA code_permu_wo_repettn'!$AH$3:$AM$6,COUNTIF('Profile-matrices_Condorcet'!$B$2:$B3278,'Profile-matrices_Condorcet'!$B3278),MATCH(INDEX('numeric possibilities'!F$3:F$1298,VLOOKUP($B3278,'numeric possibilities'!$C$3:$G$1298,1)),'VBA code_permu_wo_repettn'!$AH$2:$AM$2))</f>
        <v>C</v>
      </c>
      <c r="F3278" t="str">
        <f>INDEX('VBA code_permu_wo_repettn'!$AO$3:$AT$6,COUNTIF('Profile-matrices_Condorcet'!$B$2:$B3278,'Profile-matrices_Condorcet'!$B3278),MATCH(INDEX('numeric possibilities'!G$3:G$1298,VLOOKUP($B3278,'numeric possibilities'!$C$3:$G$1298,1)),'VBA code_permu_wo_repettn'!$AO$2:$AT$2))</f>
        <v>D</v>
      </c>
      <c r="H3278" t="s">
        <v>14</v>
      </c>
      <c r="I3278" s="3">
        <f>IF(MATCH(I$1,$C3278:$C3281,0)&lt;(MATCH(J$1,$C3278:$C3281,0)),1*a_vote,0)+IF(MATCH(I$1,$D3278:$D3281,0)&lt;MATCH(J$1,$D3278:$D3281,0),1*b_vote,0)+IF(MATCH(I$1,$E3278:$E3281,0)&lt;MATCH(J$1,$E3278:$E3281,0),1*c_vote,0)+IF(MATCH(I$1,$F3278:$F3281,0)&lt;MATCH(J$1,$F3278:$F3281,0),1*d_vote,0)</f>
        <v>0.52</v>
      </c>
      <c r="J3278" s="3">
        <f>IF(MATCH(I$1,$C3278:$C3281,0)&gt;(MATCH(J$1,$C3278:$C3281,0)),1*a_vote,0)+IF(MATCH(I$1,$D3278:$D3281,0)&gt;MATCH(J$1,$D3278:$D3281,0),1*b_vote,0)+IF(MATCH(I$1,$E3278:$E3281,0)&gt;MATCH(J$1,$E3278:$E3281,0),1*c_vote,0)+IF(MATCH(I$1,$F3278:$F3281,0)&gt;MATCH(J$1,$F3278:$F3281,0),1*d_vote,0)</f>
        <v>0.48</v>
      </c>
      <c r="K3278" s="3">
        <f>IF(MATCH($K$1,$C3278:$C3281,0)&lt;(MATCH($L$1,$C3278:$C3281,0)),1*a_vote,0)+IF(MATCH($K$1,$D3278:$D3281,0)&lt;MATCH($L$1,$D3278:$D3281,0),1*b_vote,0)+IF(MATCH($K$1,$E3278:$E3281,0)&lt;MATCH($L$1,$E3278:$E3281,0),1*c_vote,0)+IF(MATCH($K$1,$F3278:$F3281,0)&lt;MATCH($L$1,$F3278:$F3281,0),1*d_vote,0)</f>
        <v>0.53</v>
      </c>
      <c r="L3278" s="3">
        <f>IF(MATCH(K$1,$C3278:$C3281,0)&gt;(MATCH(L$1,$C3278:$C3281,0)),1*a_vote,0)+IF(MATCH(K$1,$D3278:$D3281,0)&gt;MATCH(L$1,$D3278:$D3281,0),1*b_vote,0)+IF(MATCH(K$1,$E3278:$E3281,0)&gt;MATCH(L$1,$E3278:$E3281,0),1*c_vote,0)+IF(MATCH(K$1,$F3278:$F3281,0)&gt;MATCH(L$1,$F3278:$F3281,0),1*d_vote,0)</f>
        <v>0.47</v>
      </c>
      <c r="M3278" s="3">
        <f>IF(MATCH($M$1,$C3278:$C3281,0)&lt;(MATCH($N$1,$C3278:$C3281,0)),1*a_vote,0)+IF(MATCH($M$1,$D3278:$D3281,0)&lt;MATCH($N$1,$D3278:$D3281,0),1*b_vote,0)+IF(MATCH($M$1,$E3278:$E3281,0)&lt;MATCH($N$1,$E3278:$E3281,0),1*c_vote,0)+IF(MATCH($M$1,$F3278:$F3281,0)&lt;MATCH($N$1,$F3278:$F3281,0),1*d_vote,0)</f>
        <v>0.27</v>
      </c>
      <c r="N3278" s="3">
        <f>IF(MATCH(M$1,$C3278:$C3281,0)&gt;(MATCH(N$1,$C3278:$C3281,0)),1*a_vote,0)+IF(MATCH(M$1,$D3278:$D3281,0)&gt;MATCH(N$1,$D3278:$D3281,0),1*b_vote,0)+IF(MATCH(M$1,$E3278:$E3281,0)&gt;MATCH(N$1,$E3278:$E3281,0),1*c_vote,0)+IF(MATCH(M$1,$F3278:$F3281,0)&gt;MATCH(N$1,$F3278:$F3281,0),1*d_vote,0)</f>
        <v>0.73</v>
      </c>
      <c r="O3278" s="3">
        <f>IF(MATCH($O$1,$C3278:$C3281,0)&lt;(MATCH($P$1,$C3278:$C3281,0)),1*a_vote,0)+IF(MATCH($O$1,$D3278:$D3281,0)&lt;MATCH($P$1,$D3278:$D3281,0),1*b_vote,0)+IF(MATCH($O$1,$E3278:$E3281,0)&lt;MATCH($P$1,$E3278:$E3281,0),1*c_vote,0)+IF(MATCH($O$1,$F3278:$F3281,0)&lt;MATCH($P$1,$F3278:$F3281,0),1*d_vote,0)</f>
        <v>0.48</v>
      </c>
      <c r="P3278" s="3">
        <f>IF(MATCH(O$1,$C3278:$C3281,0)&gt;(MATCH(P$1,$C3278:$C3281,0)),1*a_vote,0)+IF(MATCH(O$1,$D3278:$D3281,0)&gt;MATCH(P$1,$D3278:$D3281,0),1*b_vote,0)+IF(MATCH(O$1,$E3278:$E3281,0)&gt;MATCH(P$1,$E3278:$E3281,0),1*c_vote,0)+IF(MATCH(O$1,$F3278:$F3281,0)&gt;MATCH(P$1,$F3278:$F3281,0),1*d_vote,0)</f>
        <v>0.52</v>
      </c>
      <c r="Q3278" s="3">
        <f>IF(MATCH($Q$1,$C3278:$C3281,0)&lt;(MATCH($R$1,$C3278:$C3281,0)),1*a_vote,0)+IF(MATCH($Q$1,$D3278:$D3281,0)&lt;MATCH($R$1,$D3278:$D3281,0),1*b_vote,0)+IF(MATCH($Q$1,$E3278:$E3281,0)&lt;MATCH($R$1,$E3278:$E3281,0),1*c_vote,0)+IF(MATCH($Q$1,$F3278:$F3281,0)&lt;MATCH($R$1,$F3278:$F3281,0),1*d_vote,0)</f>
        <v>0.26</v>
      </c>
      <c r="R3278" s="3">
        <f>IF(MATCH(Q$1,$C3278:$C3281,0)&gt;(MATCH(R$1,$C3278:$C3281,0)),1*a_vote,0)+IF(MATCH(Q$1,$D3278:$D3281,0)&gt;MATCH(R$1,$D3278:$D3281,0),1*b_vote,0)+IF(MATCH(Q$1,$E3278:$E3281,0)&gt;MATCH(R$1,$E3278:$E3281,0),1*c_vote,0)+IF(MATCH(Q$1,$F3278:$F3281,0)&gt;MATCH(R$1,$F3278:$F3281,0),1*d_vote,0)</f>
        <v>0.74</v>
      </c>
      <c r="S3278" s="3">
        <f>IF(MATCH($S$1,$C3278:$C3281,0)&lt;(MATCH($T$1,$C3278:$C3281,0)),1*a_vote,0)+IF(MATCH($S$1,$D3278:$D3281,0)&lt;MATCH($T$1,$D3278:$D3281,0),1*b_vote,0)+IF(MATCH($S$1,$E3278:$E3281,0)&lt;MATCH($T$1,$E3278:$E3281,0),1*c_vote,0)+IF(MATCH($S$1,$F3278:$F3281,0)&lt;MATCH($T$1,$F3278:$F3281,0),1*d_vote,0)</f>
        <v>0.52</v>
      </c>
      <c r="T3278" s="3">
        <f>IF(MATCH(S$1,$C3278:$C3281,0)&gt;(MATCH(T$1,$C3278:$C3281,0)),1*a_vote,0)+IF(MATCH(S$1,$D3278:$D3281,0)&gt;MATCH(T$1,$D3278:$D3281,0),1*b_vote,0)+IF(MATCH(S$1,$E3278:$E3281,0)&gt;MATCH(T$1,$E3278:$E3281,0),1*c_vote,0)+IF(MATCH(S$1,$F3278:$F3281,0)&gt;MATCH(T$1,$F3278:$F3281,0),1*d_vote,0)</f>
        <v>0.48</v>
      </c>
    </row>
    <row r="3279" spans="1:20" x14ac:dyDescent="0.25">
      <c r="A3279">
        <f t="shared" si="104"/>
        <v>3278</v>
      </c>
      <c r="B3279">
        <f t="shared" si="105"/>
        <v>820</v>
      </c>
      <c r="C3279" t="str">
        <f>INDEX('VBA code_permu_wo_repettn'!$T$3:$Y$6,COUNTIF('Profile-matrices_Condorcet'!$B$2:$B3279,'Profile-matrices_Condorcet'!$B3279),MATCH(INDEX('numeric possibilities'!D$3:D$1298,VLOOKUP($B3279,'numeric possibilities'!$C$3:$G$1298,1)),'VBA code_permu_wo_repettn'!$T$2:$Y$2))</f>
        <v>C</v>
      </c>
      <c r="D3279" t="str">
        <f>INDEX('VBA code_permu_wo_repettn'!$AA$3:$AF$6,COUNTIF('Profile-matrices_Condorcet'!$B$2:$B3279,'Profile-matrices_Condorcet'!$B3279),MATCH(INDEX('numeric possibilities'!E$3:E$1298,VLOOKUP($B3279,'numeric possibilities'!$C$3:$G$1298,1)),'VBA code_permu_wo_repettn'!$AA$2:$AF$2))</f>
        <v>D</v>
      </c>
      <c r="E3279" t="str">
        <f>INDEX('VBA code_permu_wo_repettn'!$AH$3:$AM$6,COUNTIF('Profile-matrices_Condorcet'!$B$2:$B3279,'Profile-matrices_Condorcet'!$B3279),MATCH(INDEX('numeric possibilities'!F$3:F$1298,VLOOKUP($B3279,'numeric possibilities'!$C$3:$G$1298,1)),'VBA code_permu_wo_repettn'!$AH$2:$AM$2))</f>
        <v>D</v>
      </c>
      <c r="F3279" t="str">
        <f>INDEX('VBA code_permu_wo_repettn'!$AO$3:$AT$6,COUNTIF('Profile-matrices_Condorcet'!$B$2:$B3279,'Profile-matrices_Condorcet'!$B3279),MATCH(INDEX('numeric possibilities'!G$3:G$1298,VLOOKUP($B3279,'numeric possibilities'!$C$3:$G$1298,1)),'VBA code_permu_wo_repettn'!$AO$2:$AT$2))</f>
        <v>B</v>
      </c>
      <c r="H3279" t="s">
        <v>15</v>
      </c>
      <c r="I3279" t="str">
        <f>IF(I3278&gt;J3278,$I$1,IF(I3278&lt;J3278,$J$1,0))</f>
        <v>A</v>
      </c>
      <c r="K3279" t="str">
        <f>IF(K3278&gt;L3278,$K$1,IF(K3278&lt;L3278,$L$1,0))</f>
        <v>A</v>
      </c>
      <c r="M3279" t="str">
        <f>IF(M3278&gt;N3278,$M$1,IF(M3278&lt;N3278,$N$1,0))</f>
        <v>D</v>
      </c>
      <c r="O3279" t="str">
        <f>IF(O3278&gt;P3278,$O$1,IF(O3278&lt;P3278,$P$1,0))</f>
        <v>C</v>
      </c>
      <c r="Q3279" t="str">
        <f>IF(Q3278&gt;R3278,$Q$1,IF(Q3278&lt;R3278,$R$1,0))</f>
        <v>D</v>
      </c>
      <c r="S3279" t="str">
        <f>IF(S3278&gt;T3278,$S$1,IF(S3278&lt;T3278,$T$1,0))</f>
        <v>C</v>
      </c>
    </row>
    <row r="3280" spans="1:20" x14ac:dyDescent="0.25">
      <c r="A3280">
        <f t="shared" si="104"/>
        <v>3279</v>
      </c>
      <c r="B3280">
        <f t="shared" si="105"/>
        <v>820</v>
      </c>
      <c r="C3280" t="str">
        <f>INDEX('VBA code_permu_wo_repettn'!$T$3:$Y$6,COUNTIF('Profile-matrices_Condorcet'!$B$2:$B3280,'Profile-matrices_Condorcet'!$B3280),MATCH(INDEX('numeric possibilities'!D$3:D$1298,VLOOKUP($B3280,'numeric possibilities'!$C$3:$G$1298,1)),'VBA code_permu_wo_repettn'!$T$2:$Y$2))</f>
        <v>D</v>
      </c>
      <c r="D3280" t="str">
        <f>INDEX('VBA code_permu_wo_repettn'!$AA$3:$AF$6,COUNTIF('Profile-matrices_Condorcet'!$B$2:$B3280,'Profile-matrices_Condorcet'!$B3280),MATCH(INDEX('numeric possibilities'!E$3:E$1298,VLOOKUP($B3280,'numeric possibilities'!$C$3:$G$1298,1)),'VBA code_permu_wo_repettn'!$AA$2:$AF$2))</f>
        <v>A</v>
      </c>
      <c r="E3280" t="str">
        <f>INDEX('VBA code_permu_wo_repettn'!$AH$3:$AM$6,COUNTIF('Profile-matrices_Condorcet'!$B$2:$B3280,'Profile-matrices_Condorcet'!$B3280),MATCH(INDEX('numeric possibilities'!F$3:F$1298,VLOOKUP($B3280,'numeric possibilities'!$C$3:$G$1298,1)),'VBA code_permu_wo_repettn'!$AH$2:$AM$2))</f>
        <v>A</v>
      </c>
      <c r="F3280" t="str">
        <f>INDEX('VBA code_permu_wo_repettn'!$AO$3:$AT$6,COUNTIF('Profile-matrices_Condorcet'!$B$2:$B3280,'Profile-matrices_Condorcet'!$B3280),MATCH(INDEX('numeric possibilities'!G$3:G$1298,VLOOKUP($B3280,'numeric possibilities'!$C$3:$G$1298,1)),'VBA code_permu_wo_repettn'!$AO$2:$AT$2))</f>
        <v>C</v>
      </c>
      <c r="I3280" t="s">
        <v>0</v>
      </c>
      <c r="J3280" t="s">
        <v>1</v>
      </c>
      <c r="K3280" t="s">
        <v>2</v>
      </c>
      <c r="L3280" t="s">
        <v>3</v>
      </c>
    </row>
    <row r="3281" spans="1:20" x14ac:dyDescent="0.25">
      <c r="A3281">
        <f t="shared" si="104"/>
        <v>3280</v>
      </c>
      <c r="B3281">
        <f t="shared" si="105"/>
        <v>820</v>
      </c>
      <c r="C3281" t="str">
        <f>INDEX('VBA code_permu_wo_repettn'!$T$3:$Y$6,COUNTIF('Profile-matrices_Condorcet'!$B$2:$B3281,'Profile-matrices_Condorcet'!$B3281),MATCH(INDEX('numeric possibilities'!D$3:D$1298,VLOOKUP($B3281,'numeric possibilities'!$C$3:$G$1298,1)),'VBA code_permu_wo_repettn'!$T$2:$Y$2))</f>
        <v>B</v>
      </c>
      <c r="D3281" t="str">
        <f>INDEX('VBA code_permu_wo_repettn'!$AA$3:$AF$6,COUNTIF('Profile-matrices_Condorcet'!$B$2:$B3281,'Profile-matrices_Condorcet'!$B3281),MATCH(INDEX('numeric possibilities'!E$3:E$1298,VLOOKUP($B3281,'numeric possibilities'!$C$3:$G$1298,1)),'VBA code_permu_wo_repettn'!$AA$2:$AF$2))</f>
        <v>C</v>
      </c>
      <c r="E3281" t="str">
        <f>INDEX('VBA code_permu_wo_repettn'!$AH$3:$AM$6,COUNTIF('Profile-matrices_Condorcet'!$B$2:$B3281,'Profile-matrices_Condorcet'!$B3281),MATCH(INDEX('numeric possibilities'!F$3:F$1298,VLOOKUP($B3281,'numeric possibilities'!$C$3:$G$1298,1)),'VBA code_permu_wo_repettn'!$AH$2:$AM$2))</f>
        <v>B</v>
      </c>
      <c r="F3281" t="str">
        <f>INDEX('VBA code_permu_wo_repettn'!$AO$3:$AT$6,COUNTIF('Profile-matrices_Condorcet'!$B$2:$B3281,'Profile-matrices_Condorcet'!$B3281),MATCH(INDEX('numeric possibilities'!G$3:G$1298,VLOOKUP($B3281,'numeric possibilities'!$C$3:$G$1298,1)),'VBA code_permu_wo_repettn'!$AO$2:$AT$2))</f>
        <v>A</v>
      </c>
      <c r="G3281" t="str">
        <f>IF(MAX(I3281:L3281)&gt;='numeric possibilities'!$B$4/2,INDEX('Profile-matrices_Condorcet'!I3280:L3280,1,MATCH(MAX('Profile-matrices_Condorcet'!I3281:L3281),'Profile-matrices_Condorcet'!I3281:L3281,0)),"NCW")</f>
        <v>NCW</v>
      </c>
      <c r="H3281" t="s">
        <v>13</v>
      </c>
      <c r="I3281" s="3">
        <f>COUNTIF($I3279:$S3279,I3280)</f>
        <v>2</v>
      </c>
      <c r="J3281" s="3">
        <f>COUNTIF($I3279:$S3279,J3280)</f>
        <v>0</v>
      </c>
      <c r="K3281" s="3">
        <f>COUNTIF($I3279:$S3279,K3280)</f>
        <v>2</v>
      </c>
      <c r="L3281" s="3">
        <f>COUNTIF($I3279:$S3279,L3280)</f>
        <v>2</v>
      </c>
    </row>
    <row r="3282" spans="1:20" x14ac:dyDescent="0.25">
      <c r="A3282">
        <f t="shared" si="104"/>
        <v>3281</v>
      </c>
      <c r="B3282">
        <f t="shared" si="105"/>
        <v>821</v>
      </c>
      <c r="C3282" t="str">
        <f>INDEX('VBA code_permu_wo_repettn'!$T$3:$Y$6,COUNTIF('Profile-matrices_Condorcet'!$B$2:$B3282,'Profile-matrices_Condorcet'!$B3282),MATCH(INDEX('numeric possibilities'!D$3:D$1298,VLOOKUP($B3282,'numeric possibilities'!$C$3:$G$1298,1)),'VBA code_permu_wo_repettn'!$T$2:$Y$2))</f>
        <v>A</v>
      </c>
      <c r="D3282" t="str">
        <f>INDEX('VBA code_permu_wo_repettn'!$AA$3:$AF$6,COUNTIF('Profile-matrices_Condorcet'!$B$2:$B3282,'Profile-matrices_Condorcet'!$B3282),MATCH(INDEX('numeric possibilities'!E$3:E$1298,VLOOKUP($B3282,'numeric possibilities'!$C$3:$G$1298,1)),'VBA code_permu_wo_repettn'!$AA$2:$AF$2))</f>
        <v>B</v>
      </c>
      <c r="E3282" t="str">
        <f>INDEX('VBA code_permu_wo_repettn'!$AH$3:$AM$6,COUNTIF('Profile-matrices_Condorcet'!$B$2:$B3282,'Profile-matrices_Condorcet'!$B3282),MATCH(INDEX('numeric possibilities'!F$3:F$1298,VLOOKUP($B3282,'numeric possibilities'!$C$3:$G$1298,1)),'VBA code_permu_wo_repettn'!$AH$2:$AM$2))</f>
        <v>C</v>
      </c>
      <c r="F3282" t="str">
        <f>INDEX('VBA code_permu_wo_repettn'!$AO$3:$AT$6,COUNTIF('Profile-matrices_Condorcet'!$B$2:$B3282,'Profile-matrices_Condorcet'!$B3282),MATCH(INDEX('numeric possibilities'!G$3:G$1298,VLOOKUP($B3282,'numeric possibilities'!$C$3:$G$1298,1)),'VBA code_permu_wo_repettn'!$AO$2:$AT$2))</f>
        <v>D</v>
      </c>
      <c r="H3282" t="s">
        <v>14</v>
      </c>
      <c r="I3282" s="3">
        <f>IF(MATCH(I$1,$C3282:$C3285,0)&lt;(MATCH(J$1,$C3282:$C3285,0)),1*a_vote,0)+IF(MATCH(I$1,$D3282:$D3285,0)&lt;MATCH(J$1,$D3282:$D3285,0),1*b_vote,0)+IF(MATCH(I$1,$E3282:$E3285,0)&lt;MATCH(J$1,$E3282:$E3285,0),1*c_vote,0)+IF(MATCH(I$1,$F3282:$F3285,0)&lt;MATCH(J$1,$F3282:$F3285,0),1*d_vote,0)</f>
        <v>0.52</v>
      </c>
      <c r="J3282" s="3">
        <f>IF(MATCH(I$1,$C3282:$C3285,0)&gt;(MATCH(J$1,$C3282:$C3285,0)),1*a_vote,0)+IF(MATCH(I$1,$D3282:$D3285,0)&gt;MATCH(J$1,$D3282:$D3285,0),1*b_vote,0)+IF(MATCH(I$1,$E3282:$E3285,0)&gt;MATCH(J$1,$E3282:$E3285,0),1*c_vote,0)+IF(MATCH(I$1,$F3282:$F3285,0)&gt;MATCH(J$1,$F3282:$F3285,0),1*d_vote,0)</f>
        <v>0.48</v>
      </c>
      <c r="K3282" s="3">
        <f>IF(MATCH($K$1,$C3282:$C3285,0)&lt;(MATCH($L$1,$C3282:$C3285,0)),1*a_vote,0)+IF(MATCH($K$1,$D3282:$D3285,0)&lt;MATCH($L$1,$D3282:$D3285,0),1*b_vote,0)+IF(MATCH($K$1,$E3282:$E3285,0)&lt;MATCH($L$1,$E3282:$E3285,0),1*c_vote,0)+IF(MATCH($K$1,$F3282:$F3285,0)&lt;MATCH($L$1,$F3282:$F3285,0),1*d_vote,0)</f>
        <v>0.53</v>
      </c>
      <c r="L3282" s="3">
        <f>IF(MATCH(K$1,$C3282:$C3285,0)&gt;(MATCH(L$1,$C3282:$C3285,0)),1*a_vote,0)+IF(MATCH(K$1,$D3282:$D3285,0)&gt;MATCH(L$1,$D3282:$D3285,0),1*b_vote,0)+IF(MATCH(K$1,$E3282:$E3285,0)&gt;MATCH(L$1,$E3282:$E3285,0),1*c_vote,0)+IF(MATCH(K$1,$F3282:$F3285,0)&gt;MATCH(L$1,$F3282:$F3285,0),1*d_vote,0)</f>
        <v>0.47</v>
      </c>
      <c r="M3282" s="3">
        <f>IF(MATCH($M$1,$C3282:$C3285,0)&lt;(MATCH($N$1,$C3282:$C3285,0)),1*a_vote,0)+IF(MATCH($M$1,$D3282:$D3285,0)&lt;MATCH($N$1,$D3282:$D3285,0),1*b_vote,0)+IF(MATCH($M$1,$E3282:$E3285,0)&lt;MATCH($N$1,$E3282:$E3285,0),1*c_vote,0)+IF(MATCH($M$1,$F3282:$F3285,0)&lt;MATCH($N$1,$F3282:$F3285,0),1*d_vote,0)</f>
        <v>0.27</v>
      </c>
      <c r="N3282" s="3">
        <f>IF(MATCH(M$1,$C3282:$C3285,0)&gt;(MATCH(N$1,$C3282:$C3285,0)),1*a_vote,0)+IF(MATCH(M$1,$D3282:$D3285,0)&gt;MATCH(N$1,$D3282:$D3285,0),1*b_vote,0)+IF(MATCH(M$1,$E3282:$E3285,0)&gt;MATCH(N$1,$E3282:$E3285,0),1*c_vote,0)+IF(MATCH(M$1,$F3282:$F3285,0)&gt;MATCH(N$1,$F3282:$F3285,0),1*d_vote,0)</f>
        <v>0.73</v>
      </c>
      <c r="O3282" s="3">
        <f>IF(MATCH($O$1,$C3282:$C3285,0)&lt;(MATCH($P$1,$C3282:$C3285,0)),1*a_vote,0)+IF(MATCH($O$1,$D3282:$D3285,0)&lt;MATCH($P$1,$D3282:$D3285,0),1*b_vote,0)+IF(MATCH($O$1,$E3282:$E3285,0)&lt;MATCH($P$1,$E3282:$E3285,0),1*c_vote,0)+IF(MATCH($O$1,$F3282:$F3285,0)&lt;MATCH($P$1,$F3282:$F3285,0),1*d_vote,0)</f>
        <v>0.75</v>
      </c>
      <c r="P3282" s="3">
        <f>IF(MATCH(O$1,$C3282:$C3285,0)&gt;(MATCH(P$1,$C3282:$C3285,0)),1*a_vote,0)+IF(MATCH(O$1,$D3282:$D3285,0)&gt;MATCH(P$1,$D3282:$D3285,0),1*b_vote,0)+IF(MATCH(O$1,$E3282:$E3285,0)&gt;MATCH(P$1,$E3282:$E3285,0),1*c_vote,0)+IF(MATCH(O$1,$F3282:$F3285,0)&gt;MATCH(P$1,$F3282:$F3285,0),1*d_vote,0)</f>
        <v>0.25</v>
      </c>
      <c r="Q3282" s="3">
        <f>IF(MATCH($Q$1,$C3282:$C3285,0)&lt;(MATCH($R$1,$C3282:$C3285,0)),1*a_vote,0)+IF(MATCH($Q$1,$D3282:$D3285,0)&lt;MATCH($R$1,$D3282:$D3285,0),1*b_vote,0)+IF(MATCH($Q$1,$E3282:$E3285,0)&lt;MATCH($R$1,$E3282:$E3285,0),1*c_vote,0)+IF(MATCH($Q$1,$F3282:$F3285,0)&lt;MATCH($R$1,$F3282:$F3285,0),1*d_vote,0)</f>
        <v>0.26</v>
      </c>
      <c r="R3282" s="3">
        <f>IF(MATCH(Q$1,$C3282:$C3285,0)&gt;(MATCH(R$1,$C3282:$C3285,0)),1*a_vote,0)+IF(MATCH(Q$1,$D3282:$D3285,0)&gt;MATCH(R$1,$D3282:$D3285,0),1*b_vote,0)+IF(MATCH(Q$1,$E3282:$E3285,0)&gt;MATCH(R$1,$E3282:$E3285,0),1*c_vote,0)+IF(MATCH(Q$1,$F3282:$F3285,0)&gt;MATCH(R$1,$F3282:$F3285,0),1*d_vote,0)</f>
        <v>0.74</v>
      </c>
      <c r="S3282" s="3">
        <f>IF(MATCH($S$1,$C3282:$C3285,0)&lt;(MATCH($T$1,$C3282:$C3285,0)),1*a_vote,0)+IF(MATCH($S$1,$D3282:$D3285,0)&lt;MATCH($T$1,$D3282:$D3285,0),1*b_vote,0)+IF(MATCH($S$1,$E3282:$E3285,0)&lt;MATCH($T$1,$E3282:$E3285,0),1*c_vote,0)+IF(MATCH($S$1,$F3282:$F3285,0)&lt;MATCH($T$1,$F3282:$F3285,0),1*d_vote,0)</f>
        <v>0.25</v>
      </c>
      <c r="T3282" s="3">
        <f>IF(MATCH(S$1,$C3282:$C3285,0)&gt;(MATCH(T$1,$C3282:$C3285,0)),1*a_vote,0)+IF(MATCH(S$1,$D3282:$D3285,0)&gt;MATCH(T$1,$D3282:$D3285,0),1*b_vote,0)+IF(MATCH(S$1,$E3282:$E3285,0)&gt;MATCH(T$1,$E3282:$E3285,0),1*c_vote,0)+IF(MATCH(S$1,$F3282:$F3285,0)&gt;MATCH(T$1,$F3282:$F3285,0),1*d_vote,0)</f>
        <v>0.75</v>
      </c>
    </row>
    <row r="3283" spans="1:20" x14ac:dyDescent="0.25">
      <c r="A3283">
        <f t="shared" si="104"/>
        <v>3282</v>
      </c>
      <c r="B3283">
        <f t="shared" si="105"/>
        <v>821</v>
      </c>
      <c r="C3283" t="str">
        <f>INDEX('VBA code_permu_wo_repettn'!$T$3:$Y$6,COUNTIF('Profile-matrices_Condorcet'!$B$2:$B3283,'Profile-matrices_Condorcet'!$B3283),MATCH(INDEX('numeric possibilities'!D$3:D$1298,VLOOKUP($B3283,'numeric possibilities'!$C$3:$G$1298,1)),'VBA code_permu_wo_repettn'!$T$2:$Y$2))</f>
        <v>D</v>
      </c>
      <c r="D3283" t="str">
        <f>INDEX('VBA code_permu_wo_repettn'!$AA$3:$AF$6,COUNTIF('Profile-matrices_Condorcet'!$B$2:$B3283,'Profile-matrices_Condorcet'!$B3283),MATCH(INDEX('numeric possibilities'!E$3:E$1298,VLOOKUP($B3283,'numeric possibilities'!$C$3:$G$1298,1)),'VBA code_permu_wo_repettn'!$AA$2:$AF$2))</f>
        <v>D</v>
      </c>
      <c r="E3283" t="str">
        <f>INDEX('VBA code_permu_wo_repettn'!$AH$3:$AM$6,COUNTIF('Profile-matrices_Condorcet'!$B$2:$B3283,'Profile-matrices_Condorcet'!$B3283),MATCH(INDEX('numeric possibilities'!F$3:F$1298,VLOOKUP($B3283,'numeric possibilities'!$C$3:$G$1298,1)),'VBA code_permu_wo_repettn'!$AH$2:$AM$2))</f>
        <v>D</v>
      </c>
      <c r="F3283" t="str">
        <f>INDEX('VBA code_permu_wo_repettn'!$AO$3:$AT$6,COUNTIF('Profile-matrices_Condorcet'!$B$2:$B3283,'Profile-matrices_Condorcet'!$B3283),MATCH(INDEX('numeric possibilities'!G$3:G$1298,VLOOKUP($B3283,'numeric possibilities'!$C$3:$G$1298,1)),'VBA code_permu_wo_repettn'!$AO$2:$AT$2))</f>
        <v>B</v>
      </c>
      <c r="H3283" t="s">
        <v>15</v>
      </c>
      <c r="I3283" t="str">
        <f>IF(I3282&gt;J3282,$I$1,IF(I3282&lt;J3282,$J$1,0))</f>
        <v>A</v>
      </c>
      <c r="K3283" t="str">
        <f>IF(K3282&gt;L3282,$K$1,IF(K3282&lt;L3282,$L$1,0))</f>
        <v>A</v>
      </c>
      <c r="M3283" t="str">
        <f>IF(M3282&gt;N3282,$M$1,IF(M3282&lt;N3282,$N$1,0))</f>
        <v>D</v>
      </c>
      <c r="O3283" t="str">
        <f>IF(O3282&gt;P3282,$O$1,IF(O3282&lt;P3282,$P$1,0))</f>
        <v>B</v>
      </c>
      <c r="Q3283" t="str">
        <f>IF(Q3282&gt;R3282,$Q$1,IF(Q3282&lt;R3282,$R$1,0))</f>
        <v>D</v>
      </c>
      <c r="S3283" t="str">
        <f>IF(S3282&gt;T3282,$S$1,IF(S3282&lt;T3282,$T$1,0))</f>
        <v>D</v>
      </c>
    </row>
    <row r="3284" spans="1:20" x14ac:dyDescent="0.25">
      <c r="A3284">
        <f t="shared" si="104"/>
        <v>3283</v>
      </c>
      <c r="B3284">
        <f t="shared" si="105"/>
        <v>821</v>
      </c>
      <c r="C3284" t="str">
        <f>INDEX('VBA code_permu_wo_repettn'!$T$3:$Y$6,COUNTIF('Profile-matrices_Condorcet'!$B$2:$B3284,'Profile-matrices_Condorcet'!$B3284),MATCH(INDEX('numeric possibilities'!D$3:D$1298,VLOOKUP($B3284,'numeric possibilities'!$C$3:$G$1298,1)),'VBA code_permu_wo_repettn'!$T$2:$Y$2))</f>
        <v>B</v>
      </c>
      <c r="D3284" t="str">
        <f>INDEX('VBA code_permu_wo_repettn'!$AA$3:$AF$6,COUNTIF('Profile-matrices_Condorcet'!$B$2:$B3284,'Profile-matrices_Condorcet'!$B3284),MATCH(INDEX('numeric possibilities'!E$3:E$1298,VLOOKUP($B3284,'numeric possibilities'!$C$3:$G$1298,1)),'VBA code_permu_wo_repettn'!$AA$2:$AF$2))</f>
        <v>A</v>
      </c>
      <c r="E3284" t="str">
        <f>INDEX('VBA code_permu_wo_repettn'!$AH$3:$AM$6,COUNTIF('Profile-matrices_Condorcet'!$B$2:$B3284,'Profile-matrices_Condorcet'!$B3284),MATCH(INDEX('numeric possibilities'!F$3:F$1298,VLOOKUP($B3284,'numeric possibilities'!$C$3:$G$1298,1)),'VBA code_permu_wo_repettn'!$AH$2:$AM$2))</f>
        <v>A</v>
      </c>
      <c r="F3284" t="str">
        <f>INDEX('VBA code_permu_wo_repettn'!$AO$3:$AT$6,COUNTIF('Profile-matrices_Condorcet'!$B$2:$B3284,'Profile-matrices_Condorcet'!$B3284),MATCH(INDEX('numeric possibilities'!G$3:G$1298,VLOOKUP($B3284,'numeric possibilities'!$C$3:$G$1298,1)),'VBA code_permu_wo_repettn'!$AO$2:$AT$2))</f>
        <v>C</v>
      </c>
      <c r="I3284" t="s">
        <v>0</v>
      </c>
      <c r="J3284" t="s">
        <v>1</v>
      </c>
      <c r="K3284" t="s">
        <v>2</v>
      </c>
      <c r="L3284" t="s">
        <v>3</v>
      </c>
    </row>
    <row r="3285" spans="1:20" x14ac:dyDescent="0.25">
      <c r="A3285">
        <f t="shared" si="104"/>
        <v>3284</v>
      </c>
      <c r="B3285">
        <f t="shared" si="105"/>
        <v>821</v>
      </c>
      <c r="C3285" t="str">
        <f>INDEX('VBA code_permu_wo_repettn'!$T$3:$Y$6,COUNTIF('Profile-matrices_Condorcet'!$B$2:$B3285,'Profile-matrices_Condorcet'!$B3285),MATCH(INDEX('numeric possibilities'!D$3:D$1298,VLOOKUP($B3285,'numeric possibilities'!$C$3:$G$1298,1)),'VBA code_permu_wo_repettn'!$T$2:$Y$2))</f>
        <v>C</v>
      </c>
      <c r="D3285" t="str">
        <f>INDEX('VBA code_permu_wo_repettn'!$AA$3:$AF$6,COUNTIF('Profile-matrices_Condorcet'!$B$2:$B3285,'Profile-matrices_Condorcet'!$B3285),MATCH(INDEX('numeric possibilities'!E$3:E$1298,VLOOKUP($B3285,'numeric possibilities'!$C$3:$G$1298,1)),'VBA code_permu_wo_repettn'!$AA$2:$AF$2))</f>
        <v>C</v>
      </c>
      <c r="E3285" t="str">
        <f>INDEX('VBA code_permu_wo_repettn'!$AH$3:$AM$6,COUNTIF('Profile-matrices_Condorcet'!$B$2:$B3285,'Profile-matrices_Condorcet'!$B3285),MATCH(INDEX('numeric possibilities'!F$3:F$1298,VLOOKUP($B3285,'numeric possibilities'!$C$3:$G$1298,1)),'VBA code_permu_wo_repettn'!$AH$2:$AM$2))</f>
        <v>B</v>
      </c>
      <c r="F3285" t="str">
        <f>INDEX('VBA code_permu_wo_repettn'!$AO$3:$AT$6,COUNTIF('Profile-matrices_Condorcet'!$B$2:$B3285,'Profile-matrices_Condorcet'!$B3285),MATCH(INDEX('numeric possibilities'!G$3:G$1298,VLOOKUP($B3285,'numeric possibilities'!$C$3:$G$1298,1)),'VBA code_permu_wo_repettn'!$AO$2:$AT$2))</f>
        <v>A</v>
      </c>
      <c r="G3285" t="str">
        <f>IF(MAX(I3285:L3285)&gt;='numeric possibilities'!$B$4/2,INDEX('Profile-matrices_Condorcet'!I3284:L3284,1,MATCH(MAX('Profile-matrices_Condorcet'!I3285:L3285),'Profile-matrices_Condorcet'!I3285:L3285,0)),"NCW")</f>
        <v>D</v>
      </c>
      <c r="H3285" t="s">
        <v>13</v>
      </c>
      <c r="I3285" s="3">
        <f>COUNTIF($I3283:$S3283,I3284)</f>
        <v>2</v>
      </c>
      <c r="J3285" s="3">
        <f>COUNTIF($I3283:$S3283,J3284)</f>
        <v>1</v>
      </c>
      <c r="K3285" s="3">
        <f>COUNTIF($I3283:$S3283,K3284)</f>
        <v>0</v>
      </c>
      <c r="L3285" s="3">
        <f>COUNTIF($I3283:$S3283,L3284)</f>
        <v>3</v>
      </c>
    </row>
    <row r="3286" spans="1:20" x14ac:dyDescent="0.25">
      <c r="A3286">
        <f t="shared" si="104"/>
        <v>3285</v>
      </c>
      <c r="B3286">
        <f t="shared" si="105"/>
        <v>822</v>
      </c>
      <c r="C3286" t="str">
        <f>INDEX('VBA code_permu_wo_repettn'!$T$3:$Y$6,COUNTIF('Profile-matrices_Condorcet'!$B$2:$B3286,'Profile-matrices_Condorcet'!$B3286),MATCH(INDEX('numeric possibilities'!D$3:D$1298,VLOOKUP($B3286,'numeric possibilities'!$C$3:$G$1298,1)),'VBA code_permu_wo_repettn'!$T$2:$Y$2))</f>
        <v>A</v>
      </c>
      <c r="D3286" t="str">
        <f>INDEX('VBA code_permu_wo_repettn'!$AA$3:$AF$6,COUNTIF('Profile-matrices_Condorcet'!$B$2:$B3286,'Profile-matrices_Condorcet'!$B3286),MATCH(INDEX('numeric possibilities'!E$3:E$1298,VLOOKUP($B3286,'numeric possibilities'!$C$3:$G$1298,1)),'VBA code_permu_wo_repettn'!$AA$2:$AF$2))</f>
        <v>B</v>
      </c>
      <c r="E3286" t="str">
        <f>INDEX('VBA code_permu_wo_repettn'!$AH$3:$AM$6,COUNTIF('Profile-matrices_Condorcet'!$B$2:$B3286,'Profile-matrices_Condorcet'!$B3286),MATCH(INDEX('numeric possibilities'!F$3:F$1298,VLOOKUP($B3286,'numeric possibilities'!$C$3:$G$1298,1)),'VBA code_permu_wo_repettn'!$AH$2:$AM$2))</f>
        <v>C</v>
      </c>
      <c r="F3286" t="str">
        <f>INDEX('VBA code_permu_wo_repettn'!$AO$3:$AT$6,COUNTIF('Profile-matrices_Condorcet'!$B$2:$B3286,'Profile-matrices_Condorcet'!$B3286),MATCH(INDEX('numeric possibilities'!G$3:G$1298,VLOOKUP($B3286,'numeric possibilities'!$C$3:$G$1298,1)),'VBA code_permu_wo_repettn'!$AO$2:$AT$2))</f>
        <v>D</v>
      </c>
      <c r="H3286" t="s">
        <v>14</v>
      </c>
      <c r="I3286" s="3">
        <f>IF(MATCH(I$1,$C3286:$C3289,0)&lt;(MATCH(J$1,$C3286:$C3289,0)),1*a_vote,0)+IF(MATCH(I$1,$D3286:$D3289,0)&lt;MATCH(J$1,$D3286:$D3289,0),1*b_vote,0)+IF(MATCH(I$1,$E3286:$E3289,0)&lt;MATCH(J$1,$E3286:$E3289,0),1*c_vote,0)+IF(MATCH(I$1,$F3286:$F3289,0)&lt;MATCH(J$1,$F3286:$F3289,0),1*d_vote,0)</f>
        <v>0.52</v>
      </c>
      <c r="J3286" s="3">
        <f>IF(MATCH(I$1,$C3286:$C3289,0)&gt;(MATCH(J$1,$C3286:$C3289,0)),1*a_vote,0)+IF(MATCH(I$1,$D3286:$D3289,0)&gt;MATCH(J$1,$D3286:$D3289,0),1*b_vote,0)+IF(MATCH(I$1,$E3286:$E3289,0)&gt;MATCH(J$1,$E3286:$E3289,0),1*c_vote,0)+IF(MATCH(I$1,$F3286:$F3289,0)&gt;MATCH(J$1,$F3286:$F3289,0),1*d_vote,0)</f>
        <v>0.48</v>
      </c>
      <c r="K3286" s="3">
        <f>IF(MATCH($K$1,$C3286:$C3289,0)&lt;(MATCH($L$1,$C3286:$C3289,0)),1*a_vote,0)+IF(MATCH($K$1,$D3286:$D3289,0)&lt;MATCH($L$1,$D3286:$D3289,0),1*b_vote,0)+IF(MATCH($K$1,$E3286:$E3289,0)&lt;MATCH($L$1,$E3286:$E3289,0),1*c_vote,0)+IF(MATCH($K$1,$F3286:$F3289,0)&lt;MATCH($L$1,$F3286:$F3289,0),1*d_vote,0)</f>
        <v>0.53</v>
      </c>
      <c r="L3286" s="3">
        <f>IF(MATCH(K$1,$C3286:$C3289,0)&gt;(MATCH(L$1,$C3286:$C3289,0)),1*a_vote,0)+IF(MATCH(K$1,$D3286:$D3289,0)&gt;MATCH(L$1,$D3286:$D3289,0),1*b_vote,0)+IF(MATCH(K$1,$E3286:$E3289,0)&gt;MATCH(L$1,$E3286:$E3289,0),1*c_vote,0)+IF(MATCH(K$1,$F3286:$F3289,0)&gt;MATCH(L$1,$F3286:$F3289,0),1*d_vote,0)</f>
        <v>0.47</v>
      </c>
      <c r="M3286" s="3">
        <f>IF(MATCH($M$1,$C3286:$C3289,0)&lt;(MATCH($N$1,$C3286:$C3289,0)),1*a_vote,0)+IF(MATCH($M$1,$D3286:$D3289,0)&lt;MATCH($N$1,$D3286:$D3289,0),1*b_vote,0)+IF(MATCH($M$1,$E3286:$E3289,0)&lt;MATCH($N$1,$E3286:$E3289,0),1*c_vote,0)+IF(MATCH($M$1,$F3286:$F3289,0)&lt;MATCH($N$1,$F3286:$F3289,0),1*d_vote,0)</f>
        <v>0.27</v>
      </c>
      <c r="N3286" s="3">
        <f>IF(MATCH(M$1,$C3286:$C3289,0)&gt;(MATCH(N$1,$C3286:$C3289,0)),1*a_vote,0)+IF(MATCH(M$1,$D3286:$D3289,0)&gt;MATCH(N$1,$D3286:$D3289,0),1*b_vote,0)+IF(MATCH(M$1,$E3286:$E3289,0)&gt;MATCH(N$1,$E3286:$E3289,0),1*c_vote,0)+IF(MATCH(M$1,$F3286:$F3289,0)&gt;MATCH(N$1,$F3286:$F3289,0),1*d_vote,0)</f>
        <v>0.73</v>
      </c>
      <c r="O3286" s="3">
        <f>IF(MATCH($O$1,$C3286:$C3289,0)&lt;(MATCH($P$1,$C3286:$C3289,0)),1*a_vote,0)+IF(MATCH($O$1,$D3286:$D3289,0)&lt;MATCH($P$1,$D3286:$D3289,0),1*b_vote,0)+IF(MATCH($O$1,$E3286:$E3289,0)&lt;MATCH($P$1,$E3286:$E3289,0),1*c_vote,0)+IF(MATCH($O$1,$F3286:$F3289,0)&lt;MATCH($P$1,$F3286:$F3289,0),1*d_vote,0)</f>
        <v>0.48</v>
      </c>
      <c r="P3286" s="3">
        <f>IF(MATCH(O$1,$C3286:$C3289,0)&gt;(MATCH(P$1,$C3286:$C3289,0)),1*a_vote,0)+IF(MATCH(O$1,$D3286:$D3289,0)&gt;MATCH(P$1,$D3286:$D3289,0),1*b_vote,0)+IF(MATCH(O$1,$E3286:$E3289,0)&gt;MATCH(P$1,$E3286:$E3289,0),1*c_vote,0)+IF(MATCH(O$1,$F3286:$F3289,0)&gt;MATCH(P$1,$F3286:$F3289,0),1*d_vote,0)</f>
        <v>0.52</v>
      </c>
      <c r="Q3286" s="3">
        <f>IF(MATCH($Q$1,$C3286:$C3289,0)&lt;(MATCH($R$1,$C3286:$C3289,0)),1*a_vote,0)+IF(MATCH($Q$1,$D3286:$D3289,0)&lt;MATCH($R$1,$D3286:$D3289,0),1*b_vote,0)+IF(MATCH($Q$1,$E3286:$E3289,0)&lt;MATCH($R$1,$E3286:$E3289,0),1*c_vote,0)+IF(MATCH($Q$1,$F3286:$F3289,0)&lt;MATCH($R$1,$F3286:$F3289,0),1*d_vote,0)</f>
        <v>0.26</v>
      </c>
      <c r="R3286" s="3">
        <f>IF(MATCH(Q$1,$C3286:$C3289,0)&gt;(MATCH(R$1,$C3286:$C3289,0)),1*a_vote,0)+IF(MATCH(Q$1,$D3286:$D3289,0)&gt;MATCH(R$1,$D3286:$D3289,0),1*b_vote,0)+IF(MATCH(Q$1,$E3286:$E3289,0)&gt;MATCH(R$1,$E3286:$E3289,0),1*c_vote,0)+IF(MATCH(Q$1,$F3286:$F3289,0)&gt;MATCH(R$1,$F3286:$F3289,0),1*d_vote,0)</f>
        <v>0.74</v>
      </c>
      <c r="S3286" s="3">
        <f>IF(MATCH($S$1,$C3286:$C3289,0)&lt;(MATCH($T$1,$C3286:$C3289,0)),1*a_vote,0)+IF(MATCH($S$1,$D3286:$D3289,0)&lt;MATCH($T$1,$D3286:$D3289,0),1*b_vote,0)+IF(MATCH($S$1,$E3286:$E3289,0)&lt;MATCH($T$1,$E3286:$E3289,0),1*c_vote,0)+IF(MATCH($S$1,$F3286:$F3289,0)&lt;MATCH($T$1,$F3286:$F3289,0),1*d_vote,0)</f>
        <v>0.25</v>
      </c>
      <c r="T3286" s="3">
        <f>IF(MATCH(S$1,$C3286:$C3289,0)&gt;(MATCH(T$1,$C3286:$C3289,0)),1*a_vote,0)+IF(MATCH(S$1,$D3286:$D3289,0)&gt;MATCH(T$1,$D3286:$D3289,0),1*b_vote,0)+IF(MATCH(S$1,$E3286:$E3289,0)&gt;MATCH(T$1,$E3286:$E3289,0),1*c_vote,0)+IF(MATCH(S$1,$F3286:$F3289,0)&gt;MATCH(T$1,$F3286:$F3289,0),1*d_vote,0)</f>
        <v>0.75</v>
      </c>
    </row>
    <row r="3287" spans="1:20" x14ac:dyDescent="0.25">
      <c r="A3287">
        <f t="shared" si="104"/>
        <v>3286</v>
      </c>
      <c r="B3287">
        <f t="shared" si="105"/>
        <v>822</v>
      </c>
      <c r="C3287" t="str">
        <f>INDEX('VBA code_permu_wo_repettn'!$T$3:$Y$6,COUNTIF('Profile-matrices_Condorcet'!$B$2:$B3287,'Profile-matrices_Condorcet'!$B3287),MATCH(INDEX('numeric possibilities'!D$3:D$1298,VLOOKUP($B3287,'numeric possibilities'!$C$3:$G$1298,1)),'VBA code_permu_wo_repettn'!$T$2:$Y$2))</f>
        <v>D</v>
      </c>
      <c r="D3287" t="str">
        <f>INDEX('VBA code_permu_wo_repettn'!$AA$3:$AF$6,COUNTIF('Profile-matrices_Condorcet'!$B$2:$B3287,'Profile-matrices_Condorcet'!$B3287),MATCH(INDEX('numeric possibilities'!E$3:E$1298,VLOOKUP($B3287,'numeric possibilities'!$C$3:$G$1298,1)),'VBA code_permu_wo_repettn'!$AA$2:$AF$2))</f>
        <v>D</v>
      </c>
      <c r="E3287" t="str">
        <f>INDEX('VBA code_permu_wo_repettn'!$AH$3:$AM$6,COUNTIF('Profile-matrices_Condorcet'!$B$2:$B3287,'Profile-matrices_Condorcet'!$B3287),MATCH(INDEX('numeric possibilities'!F$3:F$1298,VLOOKUP($B3287,'numeric possibilities'!$C$3:$G$1298,1)),'VBA code_permu_wo_repettn'!$AH$2:$AM$2))</f>
        <v>D</v>
      </c>
      <c r="F3287" t="str">
        <f>INDEX('VBA code_permu_wo_repettn'!$AO$3:$AT$6,COUNTIF('Profile-matrices_Condorcet'!$B$2:$B3287,'Profile-matrices_Condorcet'!$B3287),MATCH(INDEX('numeric possibilities'!G$3:G$1298,VLOOKUP($B3287,'numeric possibilities'!$C$3:$G$1298,1)),'VBA code_permu_wo_repettn'!$AO$2:$AT$2))</f>
        <v>B</v>
      </c>
      <c r="H3287" t="s">
        <v>15</v>
      </c>
      <c r="I3287" t="str">
        <f>IF(I3286&gt;J3286,$I$1,IF(I3286&lt;J3286,$J$1,0))</f>
        <v>A</v>
      </c>
      <c r="K3287" t="str">
        <f>IF(K3286&gt;L3286,$K$1,IF(K3286&lt;L3286,$L$1,0))</f>
        <v>A</v>
      </c>
      <c r="M3287" t="str">
        <f>IF(M3286&gt;N3286,$M$1,IF(M3286&lt;N3286,$N$1,0))</f>
        <v>D</v>
      </c>
      <c r="O3287" t="str">
        <f>IF(O3286&gt;P3286,$O$1,IF(O3286&lt;P3286,$P$1,0))</f>
        <v>C</v>
      </c>
      <c r="Q3287" t="str">
        <f>IF(Q3286&gt;R3286,$Q$1,IF(Q3286&lt;R3286,$R$1,0))</f>
        <v>D</v>
      </c>
      <c r="S3287" t="str">
        <f>IF(S3286&gt;T3286,$S$1,IF(S3286&lt;T3286,$T$1,0))</f>
        <v>D</v>
      </c>
    </row>
    <row r="3288" spans="1:20" x14ac:dyDescent="0.25">
      <c r="A3288">
        <f t="shared" si="104"/>
        <v>3287</v>
      </c>
      <c r="B3288">
        <f t="shared" si="105"/>
        <v>822</v>
      </c>
      <c r="C3288" t="str">
        <f>INDEX('VBA code_permu_wo_repettn'!$T$3:$Y$6,COUNTIF('Profile-matrices_Condorcet'!$B$2:$B3288,'Profile-matrices_Condorcet'!$B3288),MATCH(INDEX('numeric possibilities'!D$3:D$1298,VLOOKUP($B3288,'numeric possibilities'!$C$3:$G$1298,1)),'VBA code_permu_wo_repettn'!$T$2:$Y$2))</f>
        <v>C</v>
      </c>
      <c r="D3288" t="str">
        <f>INDEX('VBA code_permu_wo_repettn'!$AA$3:$AF$6,COUNTIF('Profile-matrices_Condorcet'!$B$2:$B3288,'Profile-matrices_Condorcet'!$B3288),MATCH(INDEX('numeric possibilities'!E$3:E$1298,VLOOKUP($B3288,'numeric possibilities'!$C$3:$G$1298,1)),'VBA code_permu_wo_repettn'!$AA$2:$AF$2))</f>
        <v>A</v>
      </c>
      <c r="E3288" t="str">
        <f>INDEX('VBA code_permu_wo_repettn'!$AH$3:$AM$6,COUNTIF('Profile-matrices_Condorcet'!$B$2:$B3288,'Profile-matrices_Condorcet'!$B3288),MATCH(INDEX('numeric possibilities'!F$3:F$1298,VLOOKUP($B3288,'numeric possibilities'!$C$3:$G$1298,1)),'VBA code_permu_wo_repettn'!$AH$2:$AM$2))</f>
        <v>A</v>
      </c>
      <c r="F3288" t="str">
        <f>INDEX('VBA code_permu_wo_repettn'!$AO$3:$AT$6,COUNTIF('Profile-matrices_Condorcet'!$B$2:$B3288,'Profile-matrices_Condorcet'!$B3288),MATCH(INDEX('numeric possibilities'!G$3:G$1298,VLOOKUP($B3288,'numeric possibilities'!$C$3:$G$1298,1)),'VBA code_permu_wo_repettn'!$AO$2:$AT$2))</f>
        <v>C</v>
      </c>
      <c r="I3288" t="s">
        <v>0</v>
      </c>
      <c r="J3288" t="s">
        <v>1</v>
      </c>
      <c r="K3288" t="s">
        <v>2</v>
      </c>
      <c r="L3288" t="s">
        <v>3</v>
      </c>
    </row>
    <row r="3289" spans="1:20" x14ac:dyDescent="0.25">
      <c r="A3289">
        <f t="shared" si="104"/>
        <v>3288</v>
      </c>
      <c r="B3289">
        <f t="shared" si="105"/>
        <v>822</v>
      </c>
      <c r="C3289" t="str">
        <f>INDEX('VBA code_permu_wo_repettn'!$T$3:$Y$6,COUNTIF('Profile-matrices_Condorcet'!$B$2:$B3289,'Profile-matrices_Condorcet'!$B3289),MATCH(INDEX('numeric possibilities'!D$3:D$1298,VLOOKUP($B3289,'numeric possibilities'!$C$3:$G$1298,1)),'VBA code_permu_wo_repettn'!$T$2:$Y$2))</f>
        <v>B</v>
      </c>
      <c r="D3289" t="str">
        <f>INDEX('VBA code_permu_wo_repettn'!$AA$3:$AF$6,COUNTIF('Profile-matrices_Condorcet'!$B$2:$B3289,'Profile-matrices_Condorcet'!$B3289),MATCH(INDEX('numeric possibilities'!E$3:E$1298,VLOOKUP($B3289,'numeric possibilities'!$C$3:$G$1298,1)),'VBA code_permu_wo_repettn'!$AA$2:$AF$2))</f>
        <v>C</v>
      </c>
      <c r="E3289" t="str">
        <f>INDEX('VBA code_permu_wo_repettn'!$AH$3:$AM$6,COUNTIF('Profile-matrices_Condorcet'!$B$2:$B3289,'Profile-matrices_Condorcet'!$B3289),MATCH(INDEX('numeric possibilities'!F$3:F$1298,VLOOKUP($B3289,'numeric possibilities'!$C$3:$G$1298,1)),'VBA code_permu_wo_repettn'!$AH$2:$AM$2))</f>
        <v>B</v>
      </c>
      <c r="F3289" t="str">
        <f>INDEX('VBA code_permu_wo_repettn'!$AO$3:$AT$6,COUNTIF('Profile-matrices_Condorcet'!$B$2:$B3289,'Profile-matrices_Condorcet'!$B3289),MATCH(INDEX('numeric possibilities'!G$3:G$1298,VLOOKUP($B3289,'numeric possibilities'!$C$3:$G$1298,1)),'VBA code_permu_wo_repettn'!$AO$2:$AT$2))</f>
        <v>A</v>
      </c>
      <c r="G3289" t="str">
        <f>IF(MAX(I3289:L3289)&gt;='numeric possibilities'!$B$4/2,INDEX('Profile-matrices_Condorcet'!I3288:L3288,1,MATCH(MAX('Profile-matrices_Condorcet'!I3289:L3289),'Profile-matrices_Condorcet'!I3289:L3289,0)),"NCW")</f>
        <v>D</v>
      </c>
      <c r="H3289" t="s">
        <v>13</v>
      </c>
      <c r="I3289" s="3">
        <f>COUNTIF($I3287:$S3287,I3288)</f>
        <v>2</v>
      </c>
      <c r="J3289" s="3">
        <f>COUNTIF($I3287:$S3287,J3288)</f>
        <v>0</v>
      </c>
      <c r="K3289" s="3">
        <f>COUNTIF($I3287:$S3287,K3288)</f>
        <v>1</v>
      </c>
      <c r="L3289" s="3">
        <f>COUNTIF($I3287:$S3287,L3288)</f>
        <v>3</v>
      </c>
    </row>
    <row r="3290" spans="1:20" x14ac:dyDescent="0.25">
      <c r="A3290">
        <f t="shared" si="104"/>
        <v>3289</v>
      </c>
      <c r="B3290">
        <f t="shared" si="105"/>
        <v>823</v>
      </c>
      <c r="C3290" t="str">
        <f>INDEX('VBA code_permu_wo_repettn'!$T$3:$Y$6,COUNTIF('Profile-matrices_Condorcet'!$B$2:$B3290,'Profile-matrices_Condorcet'!$B3290),MATCH(INDEX('numeric possibilities'!D$3:D$1298,VLOOKUP($B3290,'numeric possibilities'!$C$3:$G$1298,1)),'VBA code_permu_wo_repettn'!$T$2:$Y$2))</f>
        <v>A</v>
      </c>
      <c r="D3290" t="str">
        <f>INDEX('VBA code_permu_wo_repettn'!$AA$3:$AF$6,COUNTIF('Profile-matrices_Condorcet'!$B$2:$B3290,'Profile-matrices_Condorcet'!$B3290),MATCH(INDEX('numeric possibilities'!E$3:E$1298,VLOOKUP($B3290,'numeric possibilities'!$C$3:$G$1298,1)),'VBA code_permu_wo_repettn'!$AA$2:$AF$2))</f>
        <v>B</v>
      </c>
      <c r="E3290" t="str">
        <f>INDEX('VBA code_permu_wo_repettn'!$AH$3:$AM$6,COUNTIF('Profile-matrices_Condorcet'!$B$2:$B3290,'Profile-matrices_Condorcet'!$B3290),MATCH(INDEX('numeric possibilities'!F$3:F$1298,VLOOKUP($B3290,'numeric possibilities'!$C$3:$G$1298,1)),'VBA code_permu_wo_repettn'!$AH$2:$AM$2))</f>
        <v>C</v>
      </c>
      <c r="F3290" t="str">
        <f>INDEX('VBA code_permu_wo_repettn'!$AO$3:$AT$6,COUNTIF('Profile-matrices_Condorcet'!$B$2:$B3290,'Profile-matrices_Condorcet'!$B3290),MATCH(INDEX('numeric possibilities'!G$3:G$1298,VLOOKUP($B3290,'numeric possibilities'!$C$3:$G$1298,1)),'VBA code_permu_wo_repettn'!$AO$2:$AT$2))</f>
        <v>D</v>
      </c>
      <c r="H3290" t="s">
        <v>14</v>
      </c>
      <c r="I3290" s="3">
        <f>IF(MATCH(I$1,$C3290:$C3293,0)&lt;(MATCH(J$1,$C3290:$C3293,0)),1*a_vote,0)+IF(MATCH(I$1,$D3290:$D3293,0)&lt;MATCH(J$1,$D3290:$D3293,0),1*b_vote,0)+IF(MATCH(I$1,$E3290:$E3293,0)&lt;MATCH(J$1,$E3290:$E3293,0),1*c_vote,0)+IF(MATCH(I$1,$F3290:$F3293,0)&lt;MATCH(J$1,$F3290:$F3293,0),1*d_vote,0)</f>
        <v>0.52</v>
      </c>
      <c r="J3290" s="3">
        <f>IF(MATCH(I$1,$C3290:$C3293,0)&gt;(MATCH(J$1,$C3290:$C3293,0)),1*a_vote,0)+IF(MATCH(I$1,$D3290:$D3293,0)&gt;MATCH(J$1,$D3290:$D3293,0),1*b_vote,0)+IF(MATCH(I$1,$E3290:$E3293,0)&gt;MATCH(J$1,$E3290:$E3293,0),1*c_vote,0)+IF(MATCH(I$1,$F3290:$F3293,0)&gt;MATCH(J$1,$F3290:$F3293,0),1*d_vote,0)</f>
        <v>0.48</v>
      </c>
      <c r="K3290" s="3">
        <f>IF(MATCH($K$1,$C3290:$C3293,0)&lt;(MATCH($L$1,$C3290:$C3293,0)),1*a_vote,0)+IF(MATCH($K$1,$D3290:$D3293,0)&lt;MATCH($L$1,$D3290:$D3293,0),1*b_vote,0)+IF(MATCH($K$1,$E3290:$E3293,0)&lt;MATCH($L$1,$E3290:$E3293,0),1*c_vote,0)+IF(MATCH($K$1,$F3290:$F3293,0)&lt;MATCH($L$1,$F3290:$F3293,0),1*d_vote,0)</f>
        <v>0.27</v>
      </c>
      <c r="L3290" s="3">
        <f>IF(MATCH(K$1,$C3290:$C3293,0)&gt;(MATCH(L$1,$C3290:$C3293,0)),1*a_vote,0)+IF(MATCH(K$1,$D3290:$D3293,0)&gt;MATCH(L$1,$D3290:$D3293,0),1*b_vote,0)+IF(MATCH(K$1,$E3290:$E3293,0)&gt;MATCH(L$1,$E3290:$E3293,0),1*c_vote,0)+IF(MATCH(K$1,$F3290:$F3293,0)&gt;MATCH(L$1,$F3290:$F3293,0),1*d_vote,0)</f>
        <v>0.73</v>
      </c>
      <c r="M3290" s="3">
        <f>IF(MATCH($M$1,$C3290:$C3293,0)&lt;(MATCH($N$1,$C3290:$C3293,0)),1*a_vote,0)+IF(MATCH($M$1,$D3290:$D3293,0)&lt;MATCH($N$1,$D3290:$D3293,0),1*b_vote,0)+IF(MATCH($M$1,$E3290:$E3293,0)&lt;MATCH($N$1,$E3290:$E3293,0),1*c_vote,0)+IF(MATCH($M$1,$F3290:$F3293,0)&lt;MATCH($N$1,$F3290:$F3293,0),1*d_vote,0)</f>
        <v>0.27</v>
      </c>
      <c r="N3290" s="3">
        <f>IF(MATCH(M$1,$C3290:$C3293,0)&gt;(MATCH(N$1,$C3290:$C3293,0)),1*a_vote,0)+IF(MATCH(M$1,$D3290:$D3293,0)&gt;MATCH(N$1,$D3290:$D3293,0),1*b_vote,0)+IF(MATCH(M$1,$E3290:$E3293,0)&gt;MATCH(N$1,$E3290:$E3293,0),1*c_vote,0)+IF(MATCH(M$1,$F3290:$F3293,0)&gt;MATCH(N$1,$F3290:$F3293,0),1*d_vote,0)</f>
        <v>0.73</v>
      </c>
      <c r="O3290" s="3">
        <f>IF(MATCH($O$1,$C3290:$C3293,0)&lt;(MATCH($P$1,$C3290:$C3293,0)),1*a_vote,0)+IF(MATCH($O$1,$D3290:$D3293,0)&lt;MATCH($P$1,$D3290:$D3293,0),1*b_vote,0)+IF(MATCH($O$1,$E3290:$E3293,0)&lt;MATCH($P$1,$E3290:$E3293,0),1*c_vote,0)+IF(MATCH($O$1,$F3290:$F3293,0)&lt;MATCH($P$1,$F3290:$F3293,0),1*d_vote,0)</f>
        <v>0.75</v>
      </c>
      <c r="P3290" s="3">
        <f>IF(MATCH(O$1,$C3290:$C3293,0)&gt;(MATCH(P$1,$C3290:$C3293,0)),1*a_vote,0)+IF(MATCH(O$1,$D3290:$D3293,0)&gt;MATCH(P$1,$D3290:$D3293,0),1*b_vote,0)+IF(MATCH(O$1,$E3290:$E3293,0)&gt;MATCH(P$1,$E3290:$E3293,0),1*c_vote,0)+IF(MATCH(O$1,$F3290:$F3293,0)&gt;MATCH(P$1,$F3290:$F3293,0),1*d_vote,0)</f>
        <v>0.25</v>
      </c>
      <c r="Q3290" s="3">
        <f>IF(MATCH($Q$1,$C3290:$C3293,0)&lt;(MATCH($R$1,$C3290:$C3293,0)),1*a_vote,0)+IF(MATCH($Q$1,$D3290:$D3293,0)&lt;MATCH($R$1,$D3290:$D3293,0),1*b_vote,0)+IF(MATCH($Q$1,$E3290:$E3293,0)&lt;MATCH($R$1,$E3290:$E3293,0),1*c_vote,0)+IF(MATCH($Q$1,$F3290:$F3293,0)&lt;MATCH($R$1,$F3290:$F3293,0),1*d_vote,0)</f>
        <v>0.53</v>
      </c>
      <c r="R3290" s="3">
        <f>IF(MATCH(Q$1,$C3290:$C3293,0)&gt;(MATCH(R$1,$C3290:$C3293,0)),1*a_vote,0)+IF(MATCH(Q$1,$D3290:$D3293,0)&gt;MATCH(R$1,$D3290:$D3293,0),1*b_vote,0)+IF(MATCH(Q$1,$E3290:$E3293,0)&gt;MATCH(R$1,$E3290:$E3293,0),1*c_vote,0)+IF(MATCH(Q$1,$F3290:$F3293,0)&gt;MATCH(R$1,$F3290:$F3293,0),1*d_vote,0)</f>
        <v>0.47</v>
      </c>
      <c r="S3290" s="3">
        <f>IF(MATCH($S$1,$C3290:$C3293,0)&lt;(MATCH($T$1,$C3290:$C3293,0)),1*a_vote,0)+IF(MATCH($S$1,$D3290:$D3293,0)&lt;MATCH($T$1,$D3290:$D3293,0),1*b_vote,0)+IF(MATCH($S$1,$E3290:$E3293,0)&lt;MATCH($T$1,$E3290:$E3293,0),1*c_vote,0)+IF(MATCH($S$1,$F3290:$F3293,0)&lt;MATCH($T$1,$F3290:$F3293,0),1*d_vote,0)</f>
        <v>0.52</v>
      </c>
      <c r="T3290" s="3">
        <f>IF(MATCH(S$1,$C3290:$C3293,0)&gt;(MATCH(T$1,$C3290:$C3293,0)),1*a_vote,0)+IF(MATCH(S$1,$D3290:$D3293,0)&gt;MATCH(T$1,$D3290:$D3293,0),1*b_vote,0)+IF(MATCH(S$1,$E3290:$E3293,0)&gt;MATCH(T$1,$E3290:$E3293,0),1*c_vote,0)+IF(MATCH(S$1,$F3290:$F3293,0)&gt;MATCH(T$1,$F3290:$F3293,0),1*d_vote,0)</f>
        <v>0.48</v>
      </c>
    </row>
    <row r="3291" spans="1:20" x14ac:dyDescent="0.25">
      <c r="A3291">
        <f t="shared" si="104"/>
        <v>3290</v>
      </c>
      <c r="B3291">
        <f t="shared" si="105"/>
        <v>823</v>
      </c>
      <c r="C3291" t="str">
        <f>INDEX('VBA code_permu_wo_repettn'!$T$3:$Y$6,COUNTIF('Profile-matrices_Condorcet'!$B$2:$B3291,'Profile-matrices_Condorcet'!$B3291),MATCH(INDEX('numeric possibilities'!D$3:D$1298,VLOOKUP($B3291,'numeric possibilities'!$C$3:$G$1298,1)),'VBA code_permu_wo_repettn'!$T$2:$Y$2))</f>
        <v>B</v>
      </c>
      <c r="D3291" t="str">
        <f>INDEX('VBA code_permu_wo_repettn'!$AA$3:$AF$6,COUNTIF('Profile-matrices_Condorcet'!$B$2:$B3291,'Profile-matrices_Condorcet'!$B3291),MATCH(INDEX('numeric possibilities'!E$3:E$1298,VLOOKUP($B3291,'numeric possibilities'!$C$3:$G$1298,1)),'VBA code_permu_wo_repettn'!$AA$2:$AF$2))</f>
        <v>D</v>
      </c>
      <c r="E3291" t="str">
        <f>INDEX('VBA code_permu_wo_repettn'!$AH$3:$AM$6,COUNTIF('Profile-matrices_Condorcet'!$B$2:$B3291,'Profile-matrices_Condorcet'!$B3291),MATCH(INDEX('numeric possibilities'!F$3:F$1298,VLOOKUP($B3291,'numeric possibilities'!$C$3:$G$1298,1)),'VBA code_permu_wo_repettn'!$AH$2:$AM$2))</f>
        <v>D</v>
      </c>
      <c r="F3291" t="str">
        <f>INDEX('VBA code_permu_wo_repettn'!$AO$3:$AT$6,COUNTIF('Profile-matrices_Condorcet'!$B$2:$B3291,'Profile-matrices_Condorcet'!$B3291),MATCH(INDEX('numeric possibilities'!G$3:G$1298,VLOOKUP($B3291,'numeric possibilities'!$C$3:$G$1298,1)),'VBA code_permu_wo_repettn'!$AO$2:$AT$2))</f>
        <v>B</v>
      </c>
      <c r="H3291" t="s">
        <v>15</v>
      </c>
      <c r="I3291" t="str">
        <f>IF(I3290&gt;J3290,$I$1,IF(I3290&lt;J3290,$J$1,0))</f>
        <v>A</v>
      </c>
      <c r="K3291" t="str">
        <f>IF(K3290&gt;L3290,$K$1,IF(K3290&lt;L3290,$L$1,0))</f>
        <v>C</v>
      </c>
      <c r="M3291" t="str">
        <f>IF(M3290&gt;N3290,$M$1,IF(M3290&lt;N3290,$N$1,0))</f>
        <v>D</v>
      </c>
      <c r="O3291" t="str">
        <f>IF(O3290&gt;P3290,$O$1,IF(O3290&lt;P3290,$P$1,0))</f>
        <v>B</v>
      </c>
      <c r="Q3291" t="str">
        <f>IF(Q3290&gt;R3290,$Q$1,IF(Q3290&lt;R3290,$R$1,0))</f>
        <v>B</v>
      </c>
      <c r="S3291" t="str">
        <f>IF(S3290&gt;T3290,$S$1,IF(S3290&lt;T3290,$T$1,0))</f>
        <v>C</v>
      </c>
    </row>
    <row r="3292" spans="1:20" x14ac:dyDescent="0.25">
      <c r="A3292">
        <f t="shared" si="104"/>
        <v>3291</v>
      </c>
      <c r="B3292">
        <f t="shared" si="105"/>
        <v>823</v>
      </c>
      <c r="C3292" t="str">
        <f>INDEX('VBA code_permu_wo_repettn'!$T$3:$Y$6,COUNTIF('Profile-matrices_Condorcet'!$B$2:$B3292,'Profile-matrices_Condorcet'!$B3292),MATCH(INDEX('numeric possibilities'!D$3:D$1298,VLOOKUP($B3292,'numeric possibilities'!$C$3:$G$1298,1)),'VBA code_permu_wo_repettn'!$T$2:$Y$2))</f>
        <v>C</v>
      </c>
      <c r="D3292" t="str">
        <f>INDEX('VBA code_permu_wo_repettn'!$AA$3:$AF$6,COUNTIF('Profile-matrices_Condorcet'!$B$2:$B3292,'Profile-matrices_Condorcet'!$B3292),MATCH(INDEX('numeric possibilities'!E$3:E$1298,VLOOKUP($B3292,'numeric possibilities'!$C$3:$G$1298,1)),'VBA code_permu_wo_repettn'!$AA$2:$AF$2))</f>
        <v>C</v>
      </c>
      <c r="E3292" t="str">
        <f>INDEX('VBA code_permu_wo_repettn'!$AH$3:$AM$6,COUNTIF('Profile-matrices_Condorcet'!$B$2:$B3292,'Profile-matrices_Condorcet'!$B3292),MATCH(INDEX('numeric possibilities'!F$3:F$1298,VLOOKUP($B3292,'numeric possibilities'!$C$3:$G$1298,1)),'VBA code_permu_wo_repettn'!$AH$2:$AM$2))</f>
        <v>A</v>
      </c>
      <c r="F3292" t="str">
        <f>INDEX('VBA code_permu_wo_repettn'!$AO$3:$AT$6,COUNTIF('Profile-matrices_Condorcet'!$B$2:$B3292,'Profile-matrices_Condorcet'!$B3292),MATCH(INDEX('numeric possibilities'!G$3:G$1298,VLOOKUP($B3292,'numeric possibilities'!$C$3:$G$1298,1)),'VBA code_permu_wo_repettn'!$AO$2:$AT$2))</f>
        <v>C</v>
      </c>
      <c r="I3292" t="s">
        <v>0</v>
      </c>
      <c r="J3292" t="s">
        <v>1</v>
      </c>
      <c r="K3292" t="s">
        <v>2</v>
      </c>
      <c r="L3292" t="s">
        <v>3</v>
      </c>
    </row>
    <row r="3293" spans="1:20" x14ac:dyDescent="0.25">
      <c r="A3293">
        <f t="shared" si="104"/>
        <v>3292</v>
      </c>
      <c r="B3293">
        <f t="shared" si="105"/>
        <v>823</v>
      </c>
      <c r="C3293" t="str">
        <f>INDEX('VBA code_permu_wo_repettn'!$T$3:$Y$6,COUNTIF('Profile-matrices_Condorcet'!$B$2:$B3293,'Profile-matrices_Condorcet'!$B3293),MATCH(INDEX('numeric possibilities'!D$3:D$1298,VLOOKUP($B3293,'numeric possibilities'!$C$3:$G$1298,1)),'VBA code_permu_wo_repettn'!$T$2:$Y$2))</f>
        <v>D</v>
      </c>
      <c r="D3293" t="str">
        <f>INDEX('VBA code_permu_wo_repettn'!$AA$3:$AF$6,COUNTIF('Profile-matrices_Condorcet'!$B$2:$B3293,'Profile-matrices_Condorcet'!$B3293),MATCH(INDEX('numeric possibilities'!E$3:E$1298,VLOOKUP($B3293,'numeric possibilities'!$C$3:$G$1298,1)),'VBA code_permu_wo_repettn'!$AA$2:$AF$2))</f>
        <v>A</v>
      </c>
      <c r="E3293" t="str">
        <f>INDEX('VBA code_permu_wo_repettn'!$AH$3:$AM$6,COUNTIF('Profile-matrices_Condorcet'!$B$2:$B3293,'Profile-matrices_Condorcet'!$B3293),MATCH(INDEX('numeric possibilities'!F$3:F$1298,VLOOKUP($B3293,'numeric possibilities'!$C$3:$G$1298,1)),'VBA code_permu_wo_repettn'!$AH$2:$AM$2))</f>
        <v>B</v>
      </c>
      <c r="F3293" t="str">
        <f>INDEX('VBA code_permu_wo_repettn'!$AO$3:$AT$6,COUNTIF('Profile-matrices_Condorcet'!$B$2:$B3293,'Profile-matrices_Condorcet'!$B3293),MATCH(INDEX('numeric possibilities'!G$3:G$1298,VLOOKUP($B3293,'numeric possibilities'!$C$3:$G$1298,1)),'VBA code_permu_wo_repettn'!$AO$2:$AT$2))</f>
        <v>A</v>
      </c>
      <c r="G3293" t="str">
        <f>IF(MAX(I3293:L3293)&gt;='numeric possibilities'!$B$4/2,INDEX('Profile-matrices_Condorcet'!I3292:L3292,1,MATCH(MAX('Profile-matrices_Condorcet'!I3293:L3293),'Profile-matrices_Condorcet'!I3293:L3293,0)),"NCW")</f>
        <v>NCW</v>
      </c>
      <c r="H3293" t="s">
        <v>13</v>
      </c>
      <c r="I3293" s="3">
        <f>COUNTIF($I3291:$S3291,I3292)</f>
        <v>1</v>
      </c>
      <c r="J3293" s="3">
        <f>COUNTIF($I3291:$S3291,J3292)</f>
        <v>2</v>
      </c>
      <c r="K3293" s="3">
        <f>COUNTIF($I3291:$S3291,K3292)</f>
        <v>2</v>
      </c>
      <c r="L3293" s="3">
        <f>COUNTIF($I3291:$S3291,L3292)</f>
        <v>1</v>
      </c>
    </row>
    <row r="3294" spans="1:20" x14ac:dyDescent="0.25">
      <c r="A3294">
        <f t="shared" si="104"/>
        <v>3293</v>
      </c>
      <c r="B3294">
        <f t="shared" si="105"/>
        <v>824</v>
      </c>
      <c r="C3294" t="str">
        <f>INDEX('VBA code_permu_wo_repettn'!$T$3:$Y$6,COUNTIF('Profile-matrices_Condorcet'!$B$2:$B3294,'Profile-matrices_Condorcet'!$B3294),MATCH(INDEX('numeric possibilities'!D$3:D$1298,VLOOKUP($B3294,'numeric possibilities'!$C$3:$G$1298,1)),'VBA code_permu_wo_repettn'!$T$2:$Y$2))</f>
        <v>A</v>
      </c>
      <c r="D3294" t="str">
        <f>INDEX('VBA code_permu_wo_repettn'!$AA$3:$AF$6,COUNTIF('Profile-matrices_Condorcet'!$B$2:$B3294,'Profile-matrices_Condorcet'!$B3294),MATCH(INDEX('numeric possibilities'!E$3:E$1298,VLOOKUP($B3294,'numeric possibilities'!$C$3:$G$1298,1)),'VBA code_permu_wo_repettn'!$AA$2:$AF$2))</f>
        <v>B</v>
      </c>
      <c r="E3294" t="str">
        <f>INDEX('VBA code_permu_wo_repettn'!$AH$3:$AM$6,COUNTIF('Profile-matrices_Condorcet'!$B$2:$B3294,'Profile-matrices_Condorcet'!$B3294),MATCH(INDEX('numeric possibilities'!F$3:F$1298,VLOOKUP($B3294,'numeric possibilities'!$C$3:$G$1298,1)),'VBA code_permu_wo_repettn'!$AH$2:$AM$2))</f>
        <v>C</v>
      </c>
      <c r="F3294" t="str">
        <f>INDEX('VBA code_permu_wo_repettn'!$AO$3:$AT$6,COUNTIF('Profile-matrices_Condorcet'!$B$2:$B3294,'Profile-matrices_Condorcet'!$B3294),MATCH(INDEX('numeric possibilities'!G$3:G$1298,VLOOKUP($B3294,'numeric possibilities'!$C$3:$G$1298,1)),'VBA code_permu_wo_repettn'!$AO$2:$AT$2))</f>
        <v>D</v>
      </c>
      <c r="H3294" t="s">
        <v>14</v>
      </c>
      <c r="I3294" s="3">
        <f>IF(MATCH(I$1,$C3294:$C3297,0)&lt;(MATCH(J$1,$C3294:$C3297,0)),1*a_vote,0)+IF(MATCH(I$1,$D3294:$D3297,0)&lt;MATCH(J$1,$D3294:$D3297,0),1*b_vote,0)+IF(MATCH(I$1,$E3294:$E3297,0)&lt;MATCH(J$1,$E3294:$E3297,0),1*c_vote,0)+IF(MATCH(I$1,$F3294:$F3297,0)&lt;MATCH(J$1,$F3294:$F3297,0),1*d_vote,0)</f>
        <v>0.52</v>
      </c>
      <c r="J3294" s="3">
        <f>IF(MATCH(I$1,$C3294:$C3297,0)&gt;(MATCH(J$1,$C3294:$C3297,0)),1*a_vote,0)+IF(MATCH(I$1,$D3294:$D3297,0)&gt;MATCH(J$1,$D3294:$D3297,0),1*b_vote,0)+IF(MATCH(I$1,$E3294:$E3297,0)&gt;MATCH(J$1,$E3294:$E3297,0),1*c_vote,0)+IF(MATCH(I$1,$F3294:$F3297,0)&gt;MATCH(J$1,$F3294:$F3297,0),1*d_vote,0)</f>
        <v>0.48</v>
      </c>
      <c r="K3294" s="3">
        <f>IF(MATCH($K$1,$C3294:$C3297,0)&lt;(MATCH($L$1,$C3294:$C3297,0)),1*a_vote,0)+IF(MATCH($K$1,$D3294:$D3297,0)&lt;MATCH($L$1,$D3294:$D3297,0),1*b_vote,0)+IF(MATCH($K$1,$E3294:$E3297,0)&lt;MATCH($L$1,$E3294:$E3297,0),1*c_vote,0)+IF(MATCH($K$1,$F3294:$F3297,0)&lt;MATCH($L$1,$F3294:$F3297,0),1*d_vote,0)</f>
        <v>0.27</v>
      </c>
      <c r="L3294" s="3">
        <f>IF(MATCH(K$1,$C3294:$C3297,0)&gt;(MATCH(L$1,$C3294:$C3297,0)),1*a_vote,0)+IF(MATCH(K$1,$D3294:$D3297,0)&gt;MATCH(L$1,$D3294:$D3297,0),1*b_vote,0)+IF(MATCH(K$1,$E3294:$E3297,0)&gt;MATCH(L$1,$E3294:$E3297,0),1*c_vote,0)+IF(MATCH(K$1,$F3294:$F3297,0)&gt;MATCH(L$1,$F3294:$F3297,0),1*d_vote,0)</f>
        <v>0.73</v>
      </c>
      <c r="M3294" s="3">
        <f>IF(MATCH($M$1,$C3294:$C3297,0)&lt;(MATCH($N$1,$C3294:$C3297,0)),1*a_vote,0)+IF(MATCH($M$1,$D3294:$D3297,0)&lt;MATCH($N$1,$D3294:$D3297,0),1*b_vote,0)+IF(MATCH($M$1,$E3294:$E3297,0)&lt;MATCH($N$1,$E3294:$E3297,0),1*c_vote,0)+IF(MATCH($M$1,$F3294:$F3297,0)&lt;MATCH($N$1,$F3294:$F3297,0),1*d_vote,0)</f>
        <v>0.27</v>
      </c>
      <c r="N3294" s="3">
        <f>IF(MATCH(M$1,$C3294:$C3297,0)&gt;(MATCH(N$1,$C3294:$C3297,0)),1*a_vote,0)+IF(MATCH(M$1,$D3294:$D3297,0)&gt;MATCH(N$1,$D3294:$D3297,0),1*b_vote,0)+IF(MATCH(M$1,$E3294:$E3297,0)&gt;MATCH(N$1,$E3294:$E3297,0),1*c_vote,0)+IF(MATCH(M$1,$F3294:$F3297,0)&gt;MATCH(N$1,$F3294:$F3297,0),1*d_vote,0)</f>
        <v>0.73</v>
      </c>
      <c r="O3294" s="3">
        <f>IF(MATCH($O$1,$C3294:$C3297,0)&lt;(MATCH($P$1,$C3294:$C3297,0)),1*a_vote,0)+IF(MATCH($O$1,$D3294:$D3297,0)&lt;MATCH($P$1,$D3294:$D3297,0),1*b_vote,0)+IF(MATCH($O$1,$E3294:$E3297,0)&lt;MATCH($P$1,$E3294:$E3297,0),1*c_vote,0)+IF(MATCH($O$1,$F3294:$F3297,0)&lt;MATCH($P$1,$F3294:$F3297,0),1*d_vote,0)</f>
        <v>0.75</v>
      </c>
      <c r="P3294" s="3">
        <f>IF(MATCH(O$1,$C3294:$C3297,0)&gt;(MATCH(P$1,$C3294:$C3297,0)),1*a_vote,0)+IF(MATCH(O$1,$D3294:$D3297,0)&gt;MATCH(P$1,$D3294:$D3297,0),1*b_vote,0)+IF(MATCH(O$1,$E3294:$E3297,0)&gt;MATCH(P$1,$E3294:$E3297,0),1*c_vote,0)+IF(MATCH(O$1,$F3294:$F3297,0)&gt;MATCH(P$1,$F3294:$F3297,0),1*d_vote,0)</f>
        <v>0.25</v>
      </c>
      <c r="Q3294" s="3">
        <f>IF(MATCH($Q$1,$C3294:$C3297,0)&lt;(MATCH($R$1,$C3294:$C3297,0)),1*a_vote,0)+IF(MATCH($Q$1,$D3294:$D3297,0)&lt;MATCH($R$1,$D3294:$D3297,0),1*b_vote,0)+IF(MATCH($Q$1,$E3294:$E3297,0)&lt;MATCH($R$1,$E3294:$E3297,0),1*c_vote,0)+IF(MATCH($Q$1,$F3294:$F3297,0)&lt;MATCH($R$1,$F3294:$F3297,0),1*d_vote,0)</f>
        <v>0.53</v>
      </c>
      <c r="R3294" s="3">
        <f>IF(MATCH(Q$1,$C3294:$C3297,0)&gt;(MATCH(R$1,$C3294:$C3297,0)),1*a_vote,0)+IF(MATCH(Q$1,$D3294:$D3297,0)&gt;MATCH(R$1,$D3294:$D3297,0),1*b_vote,0)+IF(MATCH(Q$1,$E3294:$E3297,0)&gt;MATCH(R$1,$E3294:$E3297,0),1*c_vote,0)+IF(MATCH(Q$1,$F3294:$F3297,0)&gt;MATCH(R$1,$F3294:$F3297,0),1*d_vote,0)</f>
        <v>0.47</v>
      </c>
      <c r="S3294" s="3">
        <f>IF(MATCH($S$1,$C3294:$C3297,0)&lt;(MATCH($T$1,$C3294:$C3297,0)),1*a_vote,0)+IF(MATCH($S$1,$D3294:$D3297,0)&lt;MATCH($T$1,$D3294:$D3297,0),1*b_vote,0)+IF(MATCH($S$1,$E3294:$E3297,0)&lt;MATCH($T$1,$E3294:$E3297,0),1*c_vote,0)+IF(MATCH($S$1,$F3294:$F3297,0)&lt;MATCH($T$1,$F3294:$F3297,0),1*d_vote,0)</f>
        <v>0.25</v>
      </c>
      <c r="T3294" s="3">
        <f>IF(MATCH(S$1,$C3294:$C3297,0)&gt;(MATCH(T$1,$C3294:$C3297,0)),1*a_vote,0)+IF(MATCH(S$1,$D3294:$D3297,0)&gt;MATCH(T$1,$D3294:$D3297,0),1*b_vote,0)+IF(MATCH(S$1,$E3294:$E3297,0)&gt;MATCH(T$1,$E3294:$E3297,0),1*c_vote,0)+IF(MATCH(S$1,$F3294:$F3297,0)&gt;MATCH(T$1,$F3294:$F3297,0),1*d_vote,0)</f>
        <v>0.75</v>
      </c>
    </row>
    <row r="3295" spans="1:20" x14ac:dyDescent="0.25">
      <c r="A3295">
        <f t="shared" si="104"/>
        <v>3294</v>
      </c>
      <c r="B3295">
        <f t="shared" si="105"/>
        <v>824</v>
      </c>
      <c r="C3295" t="str">
        <f>INDEX('VBA code_permu_wo_repettn'!$T$3:$Y$6,COUNTIF('Profile-matrices_Condorcet'!$B$2:$B3295,'Profile-matrices_Condorcet'!$B3295),MATCH(INDEX('numeric possibilities'!D$3:D$1298,VLOOKUP($B3295,'numeric possibilities'!$C$3:$G$1298,1)),'VBA code_permu_wo_repettn'!$T$2:$Y$2))</f>
        <v>B</v>
      </c>
      <c r="D3295" t="str">
        <f>INDEX('VBA code_permu_wo_repettn'!$AA$3:$AF$6,COUNTIF('Profile-matrices_Condorcet'!$B$2:$B3295,'Profile-matrices_Condorcet'!$B3295),MATCH(INDEX('numeric possibilities'!E$3:E$1298,VLOOKUP($B3295,'numeric possibilities'!$C$3:$G$1298,1)),'VBA code_permu_wo_repettn'!$AA$2:$AF$2))</f>
        <v>D</v>
      </c>
      <c r="E3295" t="str">
        <f>INDEX('VBA code_permu_wo_repettn'!$AH$3:$AM$6,COUNTIF('Profile-matrices_Condorcet'!$B$2:$B3295,'Profile-matrices_Condorcet'!$B3295),MATCH(INDEX('numeric possibilities'!F$3:F$1298,VLOOKUP($B3295,'numeric possibilities'!$C$3:$G$1298,1)),'VBA code_permu_wo_repettn'!$AH$2:$AM$2))</f>
        <v>D</v>
      </c>
      <c r="F3295" t="str">
        <f>INDEX('VBA code_permu_wo_repettn'!$AO$3:$AT$6,COUNTIF('Profile-matrices_Condorcet'!$B$2:$B3295,'Profile-matrices_Condorcet'!$B3295),MATCH(INDEX('numeric possibilities'!G$3:G$1298,VLOOKUP($B3295,'numeric possibilities'!$C$3:$G$1298,1)),'VBA code_permu_wo_repettn'!$AO$2:$AT$2))</f>
        <v>B</v>
      </c>
      <c r="H3295" t="s">
        <v>15</v>
      </c>
      <c r="I3295" t="str">
        <f>IF(I3294&gt;J3294,$I$1,IF(I3294&lt;J3294,$J$1,0))</f>
        <v>A</v>
      </c>
      <c r="K3295" t="str">
        <f>IF(K3294&gt;L3294,$K$1,IF(K3294&lt;L3294,$L$1,0))</f>
        <v>C</v>
      </c>
      <c r="M3295" t="str">
        <f>IF(M3294&gt;N3294,$M$1,IF(M3294&lt;N3294,$N$1,0))</f>
        <v>D</v>
      </c>
      <c r="O3295" t="str">
        <f>IF(O3294&gt;P3294,$O$1,IF(O3294&lt;P3294,$P$1,0))</f>
        <v>B</v>
      </c>
      <c r="Q3295" t="str">
        <f>IF(Q3294&gt;R3294,$Q$1,IF(Q3294&lt;R3294,$R$1,0))</f>
        <v>B</v>
      </c>
      <c r="S3295" t="str">
        <f>IF(S3294&gt;T3294,$S$1,IF(S3294&lt;T3294,$T$1,0))</f>
        <v>D</v>
      </c>
    </row>
    <row r="3296" spans="1:20" x14ac:dyDescent="0.25">
      <c r="A3296">
        <f t="shared" si="104"/>
        <v>3295</v>
      </c>
      <c r="B3296">
        <f t="shared" si="105"/>
        <v>824</v>
      </c>
      <c r="C3296" t="str">
        <f>INDEX('VBA code_permu_wo_repettn'!$T$3:$Y$6,COUNTIF('Profile-matrices_Condorcet'!$B$2:$B3296,'Profile-matrices_Condorcet'!$B3296),MATCH(INDEX('numeric possibilities'!D$3:D$1298,VLOOKUP($B3296,'numeric possibilities'!$C$3:$G$1298,1)),'VBA code_permu_wo_repettn'!$T$2:$Y$2))</f>
        <v>D</v>
      </c>
      <c r="D3296" t="str">
        <f>INDEX('VBA code_permu_wo_repettn'!$AA$3:$AF$6,COUNTIF('Profile-matrices_Condorcet'!$B$2:$B3296,'Profile-matrices_Condorcet'!$B3296),MATCH(INDEX('numeric possibilities'!E$3:E$1298,VLOOKUP($B3296,'numeric possibilities'!$C$3:$G$1298,1)),'VBA code_permu_wo_repettn'!$AA$2:$AF$2))</f>
        <v>C</v>
      </c>
      <c r="E3296" t="str">
        <f>INDEX('VBA code_permu_wo_repettn'!$AH$3:$AM$6,COUNTIF('Profile-matrices_Condorcet'!$B$2:$B3296,'Profile-matrices_Condorcet'!$B3296),MATCH(INDEX('numeric possibilities'!F$3:F$1298,VLOOKUP($B3296,'numeric possibilities'!$C$3:$G$1298,1)),'VBA code_permu_wo_repettn'!$AH$2:$AM$2))</f>
        <v>A</v>
      </c>
      <c r="F3296" t="str">
        <f>INDEX('VBA code_permu_wo_repettn'!$AO$3:$AT$6,COUNTIF('Profile-matrices_Condorcet'!$B$2:$B3296,'Profile-matrices_Condorcet'!$B3296),MATCH(INDEX('numeric possibilities'!G$3:G$1298,VLOOKUP($B3296,'numeric possibilities'!$C$3:$G$1298,1)),'VBA code_permu_wo_repettn'!$AO$2:$AT$2))</f>
        <v>C</v>
      </c>
      <c r="I3296" t="s">
        <v>0</v>
      </c>
      <c r="J3296" t="s">
        <v>1</v>
      </c>
      <c r="K3296" t="s">
        <v>2</v>
      </c>
      <c r="L3296" t="s">
        <v>3</v>
      </c>
    </row>
    <row r="3297" spans="1:20" x14ac:dyDescent="0.25">
      <c r="A3297">
        <f t="shared" si="104"/>
        <v>3296</v>
      </c>
      <c r="B3297">
        <f t="shared" si="105"/>
        <v>824</v>
      </c>
      <c r="C3297" t="str">
        <f>INDEX('VBA code_permu_wo_repettn'!$T$3:$Y$6,COUNTIF('Profile-matrices_Condorcet'!$B$2:$B3297,'Profile-matrices_Condorcet'!$B3297),MATCH(INDEX('numeric possibilities'!D$3:D$1298,VLOOKUP($B3297,'numeric possibilities'!$C$3:$G$1298,1)),'VBA code_permu_wo_repettn'!$T$2:$Y$2))</f>
        <v>C</v>
      </c>
      <c r="D3297" t="str">
        <f>INDEX('VBA code_permu_wo_repettn'!$AA$3:$AF$6,COUNTIF('Profile-matrices_Condorcet'!$B$2:$B3297,'Profile-matrices_Condorcet'!$B3297),MATCH(INDEX('numeric possibilities'!E$3:E$1298,VLOOKUP($B3297,'numeric possibilities'!$C$3:$G$1298,1)),'VBA code_permu_wo_repettn'!$AA$2:$AF$2))</f>
        <v>A</v>
      </c>
      <c r="E3297" t="str">
        <f>INDEX('VBA code_permu_wo_repettn'!$AH$3:$AM$6,COUNTIF('Profile-matrices_Condorcet'!$B$2:$B3297,'Profile-matrices_Condorcet'!$B3297),MATCH(INDEX('numeric possibilities'!F$3:F$1298,VLOOKUP($B3297,'numeric possibilities'!$C$3:$G$1298,1)),'VBA code_permu_wo_repettn'!$AH$2:$AM$2))</f>
        <v>B</v>
      </c>
      <c r="F3297" t="str">
        <f>INDEX('VBA code_permu_wo_repettn'!$AO$3:$AT$6,COUNTIF('Profile-matrices_Condorcet'!$B$2:$B3297,'Profile-matrices_Condorcet'!$B3297),MATCH(INDEX('numeric possibilities'!G$3:G$1298,VLOOKUP($B3297,'numeric possibilities'!$C$3:$G$1298,1)),'VBA code_permu_wo_repettn'!$AO$2:$AT$2))</f>
        <v>A</v>
      </c>
      <c r="G3297" t="str">
        <f>IF(MAX(I3297:L3297)&gt;='numeric possibilities'!$B$4/2,INDEX('Profile-matrices_Condorcet'!I3296:L3296,1,MATCH(MAX('Profile-matrices_Condorcet'!I3297:L3297),'Profile-matrices_Condorcet'!I3297:L3297,0)),"NCW")</f>
        <v>NCW</v>
      </c>
      <c r="H3297" t="s">
        <v>13</v>
      </c>
      <c r="I3297" s="3">
        <f>COUNTIF($I3295:$S3295,I3296)</f>
        <v>1</v>
      </c>
      <c r="J3297" s="3">
        <f>COUNTIF($I3295:$S3295,J3296)</f>
        <v>2</v>
      </c>
      <c r="K3297" s="3">
        <f>COUNTIF($I3295:$S3295,K3296)</f>
        <v>1</v>
      </c>
      <c r="L3297" s="3">
        <f>COUNTIF($I3295:$S3295,L3296)</f>
        <v>2</v>
      </c>
    </row>
    <row r="3298" spans="1:20" x14ac:dyDescent="0.25">
      <c r="A3298">
        <f t="shared" si="104"/>
        <v>3297</v>
      </c>
      <c r="B3298">
        <f t="shared" si="105"/>
        <v>825</v>
      </c>
      <c r="C3298" t="str">
        <f>INDEX('VBA code_permu_wo_repettn'!$T$3:$Y$6,COUNTIF('Profile-matrices_Condorcet'!$B$2:$B3298,'Profile-matrices_Condorcet'!$B3298),MATCH(INDEX('numeric possibilities'!D$3:D$1298,VLOOKUP($B3298,'numeric possibilities'!$C$3:$G$1298,1)),'VBA code_permu_wo_repettn'!$T$2:$Y$2))</f>
        <v>A</v>
      </c>
      <c r="D3298" t="str">
        <f>INDEX('VBA code_permu_wo_repettn'!$AA$3:$AF$6,COUNTIF('Profile-matrices_Condorcet'!$B$2:$B3298,'Profile-matrices_Condorcet'!$B3298),MATCH(INDEX('numeric possibilities'!E$3:E$1298,VLOOKUP($B3298,'numeric possibilities'!$C$3:$G$1298,1)),'VBA code_permu_wo_repettn'!$AA$2:$AF$2))</f>
        <v>B</v>
      </c>
      <c r="E3298" t="str">
        <f>INDEX('VBA code_permu_wo_repettn'!$AH$3:$AM$6,COUNTIF('Profile-matrices_Condorcet'!$B$2:$B3298,'Profile-matrices_Condorcet'!$B3298),MATCH(INDEX('numeric possibilities'!F$3:F$1298,VLOOKUP($B3298,'numeric possibilities'!$C$3:$G$1298,1)),'VBA code_permu_wo_repettn'!$AH$2:$AM$2))</f>
        <v>C</v>
      </c>
      <c r="F3298" t="str">
        <f>INDEX('VBA code_permu_wo_repettn'!$AO$3:$AT$6,COUNTIF('Profile-matrices_Condorcet'!$B$2:$B3298,'Profile-matrices_Condorcet'!$B3298),MATCH(INDEX('numeric possibilities'!G$3:G$1298,VLOOKUP($B3298,'numeric possibilities'!$C$3:$G$1298,1)),'VBA code_permu_wo_repettn'!$AO$2:$AT$2))</f>
        <v>D</v>
      </c>
      <c r="H3298" t="s">
        <v>14</v>
      </c>
      <c r="I3298" s="3">
        <f>IF(MATCH(I$1,$C3298:$C3301,0)&lt;(MATCH(J$1,$C3298:$C3301,0)),1*a_vote,0)+IF(MATCH(I$1,$D3298:$D3301,0)&lt;MATCH(J$1,$D3298:$D3301,0),1*b_vote,0)+IF(MATCH(I$1,$E3298:$E3301,0)&lt;MATCH(J$1,$E3298:$E3301,0),1*c_vote,0)+IF(MATCH(I$1,$F3298:$F3301,0)&lt;MATCH(J$1,$F3298:$F3301,0),1*d_vote,0)</f>
        <v>0.52</v>
      </c>
      <c r="J3298" s="3">
        <f>IF(MATCH(I$1,$C3298:$C3301,0)&gt;(MATCH(J$1,$C3298:$C3301,0)),1*a_vote,0)+IF(MATCH(I$1,$D3298:$D3301,0)&gt;MATCH(J$1,$D3298:$D3301,0),1*b_vote,0)+IF(MATCH(I$1,$E3298:$E3301,0)&gt;MATCH(J$1,$E3298:$E3301,0),1*c_vote,0)+IF(MATCH(I$1,$F3298:$F3301,0)&gt;MATCH(J$1,$F3298:$F3301,0),1*d_vote,0)</f>
        <v>0.48</v>
      </c>
      <c r="K3298" s="3">
        <f>IF(MATCH($K$1,$C3298:$C3301,0)&lt;(MATCH($L$1,$C3298:$C3301,0)),1*a_vote,0)+IF(MATCH($K$1,$D3298:$D3301,0)&lt;MATCH($L$1,$D3298:$D3301,0),1*b_vote,0)+IF(MATCH($K$1,$E3298:$E3301,0)&lt;MATCH($L$1,$E3298:$E3301,0),1*c_vote,0)+IF(MATCH($K$1,$F3298:$F3301,0)&lt;MATCH($L$1,$F3298:$F3301,0),1*d_vote,0)</f>
        <v>0.27</v>
      </c>
      <c r="L3298" s="3">
        <f>IF(MATCH(K$1,$C3298:$C3301,0)&gt;(MATCH(L$1,$C3298:$C3301,0)),1*a_vote,0)+IF(MATCH(K$1,$D3298:$D3301,0)&gt;MATCH(L$1,$D3298:$D3301,0),1*b_vote,0)+IF(MATCH(K$1,$E3298:$E3301,0)&gt;MATCH(L$1,$E3298:$E3301,0),1*c_vote,0)+IF(MATCH(K$1,$F3298:$F3301,0)&gt;MATCH(L$1,$F3298:$F3301,0),1*d_vote,0)</f>
        <v>0.73</v>
      </c>
      <c r="M3298" s="3">
        <f>IF(MATCH($M$1,$C3298:$C3301,0)&lt;(MATCH($N$1,$C3298:$C3301,0)),1*a_vote,0)+IF(MATCH($M$1,$D3298:$D3301,0)&lt;MATCH($N$1,$D3298:$D3301,0),1*b_vote,0)+IF(MATCH($M$1,$E3298:$E3301,0)&lt;MATCH($N$1,$E3298:$E3301,0),1*c_vote,0)+IF(MATCH($M$1,$F3298:$F3301,0)&lt;MATCH($N$1,$F3298:$F3301,0),1*d_vote,0)</f>
        <v>0.27</v>
      </c>
      <c r="N3298" s="3">
        <f>IF(MATCH(M$1,$C3298:$C3301,0)&gt;(MATCH(N$1,$C3298:$C3301,0)),1*a_vote,0)+IF(MATCH(M$1,$D3298:$D3301,0)&gt;MATCH(N$1,$D3298:$D3301,0),1*b_vote,0)+IF(MATCH(M$1,$E3298:$E3301,0)&gt;MATCH(N$1,$E3298:$E3301,0),1*c_vote,0)+IF(MATCH(M$1,$F3298:$F3301,0)&gt;MATCH(N$1,$F3298:$F3301,0),1*d_vote,0)</f>
        <v>0.73</v>
      </c>
      <c r="O3298" s="3">
        <f>IF(MATCH($O$1,$C3298:$C3301,0)&lt;(MATCH($P$1,$C3298:$C3301,0)),1*a_vote,0)+IF(MATCH($O$1,$D3298:$D3301,0)&lt;MATCH($P$1,$D3298:$D3301,0),1*b_vote,0)+IF(MATCH($O$1,$E3298:$E3301,0)&lt;MATCH($P$1,$E3298:$E3301,0),1*c_vote,0)+IF(MATCH($O$1,$F3298:$F3301,0)&lt;MATCH($P$1,$F3298:$F3301,0),1*d_vote,0)</f>
        <v>0.48</v>
      </c>
      <c r="P3298" s="3">
        <f>IF(MATCH(O$1,$C3298:$C3301,0)&gt;(MATCH(P$1,$C3298:$C3301,0)),1*a_vote,0)+IF(MATCH(O$1,$D3298:$D3301,0)&gt;MATCH(P$1,$D3298:$D3301,0),1*b_vote,0)+IF(MATCH(O$1,$E3298:$E3301,0)&gt;MATCH(P$1,$E3298:$E3301,0),1*c_vote,0)+IF(MATCH(O$1,$F3298:$F3301,0)&gt;MATCH(P$1,$F3298:$F3301,0),1*d_vote,0)</f>
        <v>0.52</v>
      </c>
      <c r="Q3298" s="3">
        <f>IF(MATCH($Q$1,$C3298:$C3301,0)&lt;(MATCH($R$1,$C3298:$C3301,0)),1*a_vote,0)+IF(MATCH($Q$1,$D3298:$D3301,0)&lt;MATCH($R$1,$D3298:$D3301,0),1*b_vote,0)+IF(MATCH($Q$1,$E3298:$E3301,0)&lt;MATCH($R$1,$E3298:$E3301,0),1*c_vote,0)+IF(MATCH($Q$1,$F3298:$F3301,0)&lt;MATCH($R$1,$F3298:$F3301,0),1*d_vote,0)</f>
        <v>0.53</v>
      </c>
      <c r="R3298" s="3">
        <f>IF(MATCH(Q$1,$C3298:$C3301,0)&gt;(MATCH(R$1,$C3298:$C3301,0)),1*a_vote,0)+IF(MATCH(Q$1,$D3298:$D3301,0)&gt;MATCH(R$1,$D3298:$D3301,0),1*b_vote,0)+IF(MATCH(Q$1,$E3298:$E3301,0)&gt;MATCH(R$1,$E3298:$E3301,0),1*c_vote,0)+IF(MATCH(Q$1,$F3298:$F3301,0)&gt;MATCH(R$1,$F3298:$F3301,0),1*d_vote,0)</f>
        <v>0.47</v>
      </c>
      <c r="S3298" s="3">
        <f>IF(MATCH($S$1,$C3298:$C3301,0)&lt;(MATCH($T$1,$C3298:$C3301,0)),1*a_vote,0)+IF(MATCH($S$1,$D3298:$D3301,0)&lt;MATCH($T$1,$D3298:$D3301,0),1*b_vote,0)+IF(MATCH($S$1,$E3298:$E3301,0)&lt;MATCH($T$1,$E3298:$E3301,0),1*c_vote,0)+IF(MATCH($S$1,$F3298:$F3301,0)&lt;MATCH($T$1,$F3298:$F3301,0),1*d_vote,0)</f>
        <v>0.52</v>
      </c>
      <c r="T3298" s="3">
        <f>IF(MATCH(S$1,$C3298:$C3301,0)&gt;(MATCH(T$1,$C3298:$C3301,0)),1*a_vote,0)+IF(MATCH(S$1,$D3298:$D3301,0)&gt;MATCH(T$1,$D3298:$D3301,0),1*b_vote,0)+IF(MATCH(S$1,$E3298:$E3301,0)&gt;MATCH(T$1,$E3298:$E3301,0),1*c_vote,0)+IF(MATCH(S$1,$F3298:$F3301,0)&gt;MATCH(T$1,$F3298:$F3301,0),1*d_vote,0)</f>
        <v>0.48</v>
      </c>
    </row>
    <row r="3299" spans="1:20" x14ac:dyDescent="0.25">
      <c r="A3299">
        <f t="shared" si="104"/>
        <v>3298</v>
      </c>
      <c r="B3299">
        <f t="shared" si="105"/>
        <v>825</v>
      </c>
      <c r="C3299" t="str">
        <f>INDEX('VBA code_permu_wo_repettn'!$T$3:$Y$6,COUNTIF('Profile-matrices_Condorcet'!$B$2:$B3299,'Profile-matrices_Condorcet'!$B3299),MATCH(INDEX('numeric possibilities'!D$3:D$1298,VLOOKUP($B3299,'numeric possibilities'!$C$3:$G$1298,1)),'VBA code_permu_wo_repettn'!$T$2:$Y$2))</f>
        <v>C</v>
      </c>
      <c r="D3299" t="str">
        <f>INDEX('VBA code_permu_wo_repettn'!$AA$3:$AF$6,COUNTIF('Profile-matrices_Condorcet'!$B$2:$B3299,'Profile-matrices_Condorcet'!$B3299),MATCH(INDEX('numeric possibilities'!E$3:E$1298,VLOOKUP($B3299,'numeric possibilities'!$C$3:$G$1298,1)),'VBA code_permu_wo_repettn'!$AA$2:$AF$2))</f>
        <v>D</v>
      </c>
      <c r="E3299" t="str">
        <f>INDEX('VBA code_permu_wo_repettn'!$AH$3:$AM$6,COUNTIF('Profile-matrices_Condorcet'!$B$2:$B3299,'Profile-matrices_Condorcet'!$B3299),MATCH(INDEX('numeric possibilities'!F$3:F$1298,VLOOKUP($B3299,'numeric possibilities'!$C$3:$G$1298,1)),'VBA code_permu_wo_repettn'!$AH$2:$AM$2))</f>
        <v>D</v>
      </c>
      <c r="F3299" t="str">
        <f>INDEX('VBA code_permu_wo_repettn'!$AO$3:$AT$6,COUNTIF('Profile-matrices_Condorcet'!$B$2:$B3299,'Profile-matrices_Condorcet'!$B3299),MATCH(INDEX('numeric possibilities'!G$3:G$1298,VLOOKUP($B3299,'numeric possibilities'!$C$3:$G$1298,1)),'VBA code_permu_wo_repettn'!$AO$2:$AT$2))</f>
        <v>B</v>
      </c>
      <c r="H3299" t="s">
        <v>15</v>
      </c>
      <c r="I3299" t="str">
        <f>IF(I3298&gt;J3298,$I$1,IF(I3298&lt;J3298,$J$1,0))</f>
        <v>A</v>
      </c>
      <c r="K3299" t="str">
        <f>IF(K3298&gt;L3298,$K$1,IF(K3298&lt;L3298,$L$1,0))</f>
        <v>C</v>
      </c>
      <c r="M3299" t="str">
        <f>IF(M3298&gt;N3298,$M$1,IF(M3298&lt;N3298,$N$1,0))</f>
        <v>D</v>
      </c>
      <c r="O3299" t="str">
        <f>IF(O3298&gt;P3298,$O$1,IF(O3298&lt;P3298,$P$1,0))</f>
        <v>C</v>
      </c>
      <c r="Q3299" t="str">
        <f>IF(Q3298&gt;R3298,$Q$1,IF(Q3298&lt;R3298,$R$1,0))</f>
        <v>B</v>
      </c>
      <c r="S3299" t="str">
        <f>IF(S3298&gt;T3298,$S$1,IF(S3298&lt;T3298,$T$1,0))</f>
        <v>C</v>
      </c>
    </row>
    <row r="3300" spans="1:20" x14ac:dyDescent="0.25">
      <c r="A3300">
        <f t="shared" si="104"/>
        <v>3299</v>
      </c>
      <c r="B3300">
        <f t="shared" si="105"/>
        <v>825</v>
      </c>
      <c r="C3300" t="str">
        <f>INDEX('VBA code_permu_wo_repettn'!$T$3:$Y$6,COUNTIF('Profile-matrices_Condorcet'!$B$2:$B3300,'Profile-matrices_Condorcet'!$B3300),MATCH(INDEX('numeric possibilities'!D$3:D$1298,VLOOKUP($B3300,'numeric possibilities'!$C$3:$G$1298,1)),'VBA code_permu_wo_repettn'!$T$2:$Y$2))</f>
        <v>B</v>
      </c>
      <c r="D3300" t="str">
        <f>INDEX('VBA code_permu_wo_repettn'!$AA$3:$AF$6,COUNTIF('Profile-matrices_Condorcet'!$B$2:$B3300,'Profile-matrices_Condorcet'!$B3300),MATCH(INDEX('numeric possibilities'!E$3:E$1298,VLOOKUP($B3300,'numeric possibilities'!$C$3:$G$1298,1)),'VBA code_permu_wo_repettn'!$AA$2:$AF$2))</f>
        <v>C</v>
      </c>
      <c r="E3300" t="str">
        <f>INDEX('VBA code_permu_wo_repettn'!$AH$3:$AM$6,COUNTIF('Profile-matrices_Condorcet'!$B$2:$B3300,'Profile-matrices_Condorcet'!$B3300),MATCH(INDEX('numeric possibilities'!F$3:F$1298,VLOOKUP($B3300,'numeric possibilities'!$C$3:$G$1298,1)),'VBA code_permu_wo_repettn'!$AH$2:$AM$2))</f>
        <v>A</v>
      </c>
      <c r="F3300" t="str">
        <f>INDEX('VBA code_permu_wo_repettn'!$AO$3:$AT$6,COUNTIF('Profile-matrices_Condorcet'!$B$2:$B3300,'Profile-matrices_Condorcet'!$B3300),MATCH(INDEX('numeric possibilities'!G$3:G$1298,VLOOKUP($B3300,'numeric possibilities'!$C$3:$G$1298,1)),'VBA code_permu_wo_repettn'!$AO$2:$AT$2))</f>
        <v>C</v>
      </c>
      <c r="I3300" t="s">
        <v>0</v>
      </c>
      <c r="J3300" t="s">
        <v>1</v>
      </c>
      <c r="K3300" t="s">
        <v>2</v>
      </c>
      <c r="L3300" t="s">
        <v>3</v>
      </c>
    </row>
    <row r="3301" spans="1:20" x14ac:dyDescent="0.25">
      <c r="A3301">
        <f t="shared" si="104"/>
        <v>3300</v>
      </c>
      <c r="B3301">
        <f t="shared" si="105"/>
        <v>825</v>
      </c>
      <c r="C3301" t="str">
        <f>INDEX('VBA code_permu_wo_repettn'!$T$3:$Y$6,COUNTIF('Profile-matrices_Condorcet'!$B$2:$B3301,'Profile-matrices_Condorcet'!$B3301),MATCH(INDEX('numeric possibilities'!D$3:D$1298,VLOOKUP($B3301,'numeric possibilities'!$C$3:$G$1298,1)),'VBA code_permu_wo_repettn'!$T$2:$Y$2))</f>
        <v>D</v>
      </c>
      <c r="D3301" t="str">
        <f>INDEX('VBA code_permu_wo_repettn'!$AA$3:$AF$6,COUNTIF('Profile-matrices_Condorcet'!$B$2:$B3301,'Profile-matrices_Condorcet'!$B3301),MATCH(INDEX('numeric possibilities'!E$3:E$1298,VLOOKUP($B3301,'numeric possibilities'!$C$3:$G$1298,1)),'VBA code_permu_wo_repettn'!$AA$2:$AF$2))</f>
        <v>A</v>
      </c>
      <c r="E3301" t="str">
        <f>INDEX('VBA code_permu_wo_repettn'!$AH$3:$AM$6,COUNTIF('Profile-matrices_Condorcet'!$B$2:$B3301,'Profile-matrices_Condorcet'!$B3301),MATCH(INDEX('numeric possibilities'!F$3:F$1298,VLOOKUP($B3301,'numeric possibilities'!$C$3:$G$1298,1)),'VBA code_permu_wo_repettn'!$AH$2:$AM$2))</f>
        <v>B</v>
      </c>
      <c r="F3301" t="str">
        <f>INDEX('VBA code_permu_wo_repettn'!$AO$3:$AT$6,COUNTIF('Profile-matrices_Condorcet'!$B$2:$B3301,'Profile-matrices_Condorcet'!$B3301),MATCH(INDEX('numeric possibilities'!G$3:G$1298,VLOOKUP($B3301,'numeric possibilities'!$C$3:$G$1298,1)),'VBA code_permu_wo_repettn'!$AO$2:$AT$2))</f>
        <v>A</v>
      </c>
      <c r="G3301" t="str">
        <f>IF(MAX(I3301:L3301)&gt;='numeric possibilities'!$B$4/2,INDEX('Profile-matrices_Condorcet'!I3300:L3300,1,MATCH(MAX('Profile-matrices_Condorcet'!I3301:L3301),'Profile-matrices_Condorcet'!I3301:L3301,0)),"NCW")</f>
        <v>C</v>
      </c>
      <c r="H3301" t="s">
        <v>13</v>
      </c>
      <c r="I3301" s="3">
        <f>COUNTIF($I3299:$S3299,I3300)</f>
        <v>1</v>
      </c>
      <c r="J3301" s="3">
        <f>COUNTIF($I3299:$S3299,J3300)</f>
        <v>1</v>
      </c>
      <c r="K3301" s="3">
        <f>COUNTIF($I3299:$S3299,K3300)</f>
        <v>3</v>
      </c>
      <c r="L3301" s="3">
        <f>COUNTIF($I3299:$S3299,L3300)</f>
        <v>1</v>
      </c>
    </row>
    <row r="3302" spans="1:20" x14ac:dyDescent="0.25">
      <c r="A3302">
        <f t="shared" si="104"/>
        <v>3301</v>
      </c>
      <c r="B3302">
        <f t="shared" si="105"/>
        <v>826</v>
      </c>
      <c r="C3302" t="str">
        <f>INDEX('VBA code_permu_wo_repettn'!$T$3:$Y$6,COUNTIF('Profile-matrices_Condorcet'!$B$2:$B3302,'Profile-matrices_Condorcet'!$B3302),MATCH(INDEX('numeric possibilities'!D$3:D$1298,VLOOKUP($B3302,'numeric possibilities'!$C$3:$G$1298,1)),'VBA code_permu_wo_repettn'!$T$2:$Y$2))</f>
        <v>A</v>
      </c>
      <c r="D3302" t="str">
        <f>INDEX('VBA code_permu_wo_repettn'!$AA$3:$AF$6,COUNTIF('Profile-matrices_Condorcet'!$B$2:$B3302,'Profile-matrices_Condorcet'!$B3302),MATCH(INDEX('numeric possibilities'!E$3:E$1298,VLOOKUP($B3302,'numeric possibilities'!$C$3:$G$1298,1)),'VBA code_permu_wo_repettn'!$AA$2:$AF$2))</f>
        <v>B</v>
      </c>
      <c r="E3302" t="str">
        <f>INDEX('VBA code_permu_wo_repettn'!$AH$3:$AM$6,COUNTIF('Profile-matrices_Condorcet'!$B$2:$B3302,'Profile-matrices_Condorcet'!$B3302),MATCH(INDEX('numeric possibilities'!F$3:F$1298,VLOOKUP($B3302,'numeric possibilities'!$C$3:$G$1298,1)),'VBA code_permu_wo_repettn'!$AH$2:$AM$2))</f>
        <v>C</v>
      </c>
      <c r="F3302" t="str">
        <f>INDEX('VBA code_permu_wo_repettn'!$AO$3:$AT$6,COUNTIF('Profile-matrices_Condorcet'!$B$2:$B3302,'Profile-matrices_Condorcet'!$B3302),MATCH(INDEX('numeric possibilities'!G$3:G$1298,VLOOKUP($B3302,'numeric possibilities'!$C$3:$G$1298,1)),'VBA code_permu_wo_repettn'!$AO$2:$AT$2))</f>
        <v>D</v>
      </c>
      <c r="H3302" t="s">
        <v>14</v>
      </c>
      <c r="I3302" s="3">
        <f>IF(MATCH(I$1,$C3302:$C3305,0)&lt;(MATCH(J$1,$C3302:$C3305,0)),1*a_vote,0)+IF(MATCH(I$1,$D3302:$D3305,0)&lt;MATCH(J$1,$D3302:$D3305,0),1*b_vote,0)+IF(MATCH(I$1,$E3302:$E3305,0)&lt;MATCH(J$1,$E3302:$E3305,0),1*c_vote,0)+IF(MATCH(I$1,$F3302:$F3305,0)&lt;MATCH(J$1,$F3302:$F3305,0),1*d_vote,0)</f>
        <v>0.52</v>
      </c>
      <c r="J3302" s="3">
        <f>IF(MATCH(I$1,$C3302:$C3305,0)&gt;(MATCH(J$1,$C3302:$C3305,0)),1*a_vote,0)+IF(MATCH(I$1,$D3302:$D3305,0)&gt;MATCH(J$1,$D3302:$D3305,0),1*b_vote,0)+IF(MATCH(I$1,$E3302:$E3305,0)&gt;MATCH(J$1,$E3302:$E3305,0),1*c_vote,0)+IF(MATCH(I$1,$F3302:$F3305,0)&gt;MATCH(J$1,$F3302:$F3305,0),1*d_vote,0)</f>
        <v>0.48</v>
      </c>
      <c r="K3302" s="3">
        <f>IF(MATCH($K$1,$C3302:$C3305,0)&lt;(MATCH($L$1,$C3302:$C3305,0)),1*a_vote,0)+IF(MATCH($K$1,$D3302:$D3305,0)&lt;MATCH($L$1,$D3302:$D3305,0),1*b_vote,0)+IF(MATCH($K$1,$E3302:$E3305,0)&lt;MATCH($L$1,$E3302:$E3305,0),1*c_vote,0)+IF(MATCH($K$1,$F3302:$F3305,0)&lt;MATCH($L$1,$F3302:$F3305,0),1*d_vote,0)</f>
        <v>0.27</v>
      </c>
      <c r="L3302" s="3">
        <f>IF(MATCH(K$1,$C3302:$C3305,0)&gt;(MATCH(L$1,$C3302:$C3305,0)),1*a_vote,0)+IF(MATCH(K$1,$D3302:$D3305,0)&gt;MATCH(L$1,$D3302:$D3305,0),1*b_vote,0)+IF(MATCH(K$1,$E3302:$E3305,0)&gt;MATCH(L$1,$E3302:$E3305,0),1*c_vote,0)+IF(MATCH(K$1,$F3302:$F3305,0)&gt;MATCH(L$1,$F3302:$F3305,0),1*d_vote,0)</f>
        <v>0.73</v>
      </c>
      <c r="M3302" s="3">
        <f>IF(MATCH($M$1,$C3302:$C3305,0)&lt;(MATCH($N$1,$C3302:$C3305,0)),1*a_vote,0)+IF(MATCH($M$1,$D3302:$D3305,0)&lt;MATCH($N$1,$D3302:$D3305,0),1*b_vote,0)+IF(MATCH($M$1,$E3302:$E3305,0)&lt;MATCH($N$1,$E3302:$E3305,0),1*c_vote,0)+IF(MATCH($M$1,$F3302:$F3305,0)&lt;MATCH($N$1,$F3302:$F3305,0),1*d_vote,0)</f>
        <v>0.27</v>
      </c>
      <c r="N3302" s="3">
        <f>IF(MATCH(M$1,$C3302:$C3305,0)&gt;(MATCH(N$1,$C3302:$C3305,0)),1*a_vote,0)+IF(MATCH(M$1,$D3302:$D3305,0)&gt;MATCH(N$1,$D3302:$D3305,0),1*b_vote,0)+IF(MATCH(M$1,$E3302:$E3305,0)&gt;MATCH(N$1,$E3302:$E3305,0),1*c_vote,0)+IF(MATCH(M$1,$F3302:$F3305,0)&gt;MATCH(N$1,$F3302:$F3305,0),1*d_vote,0)</f>
        <v>0.73</v>
      </c>
      <c r="O3302" s="3">
        <f>IF(MATCH($O$1,$C3302:$C3305,0)&lt;(MATCH($P$1,$C3302:$C3305,0)),1*a_vote,0)+IF(MATCH($O$1,$D3302:$D3305,0)&lt;MATCH($P$1,$D3302:$D3305,0),1*b_vote,0)+IF(MATCH($O$1,$E3302:$E3305,0)&lt;MATCH($P$1,$E3302:$E3305,0),1*c_vote,0)+IF(MATCH($O$1,$F3302:$F3305,0)&lt;MATCH($P$1,$F3302:$F3305,0),1*d_vote,0)</f>
        <v>0.48</v>
      </c>
      <c r="P3302" s="3">
        <f>IF(MATCH(O$1,$C3302:$C3305,0)&gt;(MATCH(P$1,$C3302:$C3305,0)),1*a_vote,0)+IF(MATCH(O$1,$D3302:$D3305,0)&gt;MATCH(P$1,$D3302:$D3305,0),1*b_vote,0)+IF(MATCH(O$1,$E3302:$E3305,0)&gt;MATCH(P$1,$E3302:$E3305,0),1*c_vote,0)+IF(MATCH(O$1,$F3302:$F3305,0)&gt;MATCH(P$1,$F3302:$F3305,0),1*d_vote,0)</f>
        <v>0.52</v>
      </c>
      <c r="Q3302" s="3">
        <f>IF(MATCH($Q$1,$C3302:$C3305,0)&lt;(MATCH($R$1,$C3302:$C3305,0)),1*a_vote,0)+IF(MATCH($Q$1,$D3302:$D3305,0)&lt;MATCH($R$1,$D3302:$D3305,0),1*b_vote,0)+IF(MATCH($Q$1,$E3302:$E3305,0)&lt;MATCH($R$1,$E3302:$E3305,0),1*c_vote,0)+IF(MATCH($Q$1,$F3302:$F3305,0)&lt;MATCH($R$1,$F3302:$F3305,0),1*d_vote,0)</f>
        <v>0.26</v>
      </c>
      <c r="R3302" s="3">
        <f>IF(MATCH(Q$1,$C3302:$C3305,0)&gt;(MATCH(R$1,$C3302:$C3305,0)),1*a_vote,0)+IF(MATCH(Q$1,$D3302:$D3305,0)&gt;MATCH(R$1,$D3302:$D3305,0),1*b_vote,0)+IF(MATCH(Q$1,$E3302:$E3305,0)&gt;MATCH(R$1,$E3302:$E3305,0),1*c_vote,0)+IF(MATCH(Q$1,$F3302:$F3305,0)&gt;MATCH(R$1,$F3302:$F3305,0),1*d_vote,0)</f>
        <v>0.74</v>
      </c>
      <c r="S3302" s="3">
        <f>IF(MATCH($S$1,$C3302:$C3305,0)&lt;(MATCH($T$1,$C3302:$C3305,0)),1*a_vote,0)+IF(MATCH($S$1,$D3302:$D3305,0)&lt;MATCH($T$1,$D3302:$D3305,0),1*b_vote,0)+IF(MATCH($S$1,$E3302:$E3305,0)&lt;MATCH($T$1,$E3302:$E3305,0),1*c_vote,0)+IF(MATCH($S$1,$F3302:$F3305,0)&lt;MATCH($T$1,$F3302:$F3305,0),1*d_vote,0)</f>
        <v>0.52</v>
      </c>
      <c r="T3302" s="3">
        <f>IF(MATCH(S$1,$C3302:$C3305,0)&gt;(MATCH(T$1,$C3302:$C3305,0)),1*a_vote,0)+IF(MATCH(S$1,$D3302:$D3305,0)&gt;MATCH(T$1,$D3302:$D3305,0),1*b_vote,0)+IF(MATCH(S$1,$E3302:$E3305,0)&gt;MATCH(T$1,$E3302:$E3305,0),1*c_vote,0)+IF(MATCH(S$1,$F3302:$F3305,0)&gt;MATCH(T$1,$F3302:$F3305,0),1*d_vote,0)</f>
        <v>0.48</v>
      </c>
    </row>
    <row r="3303" spans="1:20" x14ac:dyDescent="0.25">
      <c r="A3303">
        <f t="shared" si="104"/>
        <v>3302</v>
      </c>
      <c r="B3303">
        <f t="shared" si="105"/>
        <v>826</v>
      </c>
      <c r="C3303" t="str">
        <f>INDEX('VBA code_permu_wo_repettn'!$T$3:$Y$6,COUNTIF('Profile-matrices_Condorcet'!$B$2:$B3303,'Profile-matrices_Condorcet'!$B3303),MATCH(INDEX('numeric possibilities'!D$3:D$1298,VLOOKUP($B3303,'numeric possibilities'!$C$3:$G$1298,1)),'VBA code_permu_wo_repettn'!$T$2:$Y$2))</f>
        <v>C</v>
      </c>
      <c r="D3303" t="str">
        <f>INDEX('VBA code_permu_wo_repettn'!$AA$3:$AF$6,COUNTIF('Profile-matrices_Condorcet'!$B$2:$B3303,'Profile-matrices_Condorcet'!$B3303),MATCH(INDEX('numeric possibilities'!E$3:E$1298,VLOOKUP($B3303,'numeric possibilities'!$C$3:$G$1298,1)),'VBA code_permu_wo_repettn'!$AA$2:$AF$2))</f>
        <v>D</v>
      </c>
      <c r="E3303" t="str">
        <f>INDEX('VBA code_permu_wo_repettn'!$AH$3:$AM$6,COUNTIF('Profile-matrices_Condorcet'!$B$2:$B3303,'Profile-matrices_Condorcet'!$B3303),MATCH(INDEX('numeric possibilities'!F$3:F$1298,VLOOKUP($B3303,'numeric possibilities'!$C$3:$G$1298,1)),'VBA code_permu_wo_repettn'!$AH$2:$AM$2))</f>
        <v>D</v>
      </c>
      <c r="F3303" t="str">
        <f>INDEX('VBA code_permu_wo_repettn'!$AO$3:$AT$6,COUNTIF('Profile-matrices_Condorcet'!$B$2:$B3303,'Profile-matrices_Condorcet'!$B3303),MATCH(INDEX('numeric possibilities'!G$3:G$1298,VLOOKUP($B3303,'numeric possibilities'!$C$3:$G$1298,1)),'VBA code_permu_wo_repettn'!$AO$2:$AT$2))</f>
        <v>B</v>
      </c>
      <c r="H3303" t="s">
        <v>15</v>
      </c>
      <c r="I3303" t="str">
        <f>IF(I3302&gt;J3302,$I$1,IF(I3302&lt;J3302,$J$1,0))</f>
        <v>A</v>
      </c>
      <c r="K3303" t="str">
        <f>IF(K3302&gt;L3302,$K$1,IF(K3302&lt;L3302,$L$1,0))</f>
        <v>C</v>
      </c>
      <c r="M3303" t="str">
        <f>IF(M3302&gt;N3302,$M$1,IF(M3302&lt;N3302,$N$1,0))</f>
        <v>D</v>
      </c>
      <c r="O3303" t="str">
        <f>IF(O3302&gt;P3302,$O$1,IF(O3302&lt;P3302,$P$1,0))</f>
        <v>C</v>
      </c>
      <c r="Q3303" t="str">
        <f>IF(Q3302&gt;R3302,$Q$1,IF(Q3302&lt;R3302,$R$1,0))</f>
        <v>D</v>
      </c>
      <c r="S3303" t="str">
        <f>IF(S3302&gt;T3302,$S$1,IF(S3302&lt;T3302,$T$1,0))</f>
        <v>C</v>
      </c>
    </row>
    <row r="3304" spans="1:20" x14ac:dyDescent="0.25">
      <c r="A3304">
        <f t="shared" si="104"/>
        <v>3303</v>
      </c>
      <c r="B3304">
        <f t="shared" si="105"/>
        <v>826</v>
      </c>
      <c r="C3304" t="str">
        <f>INDEX('VBA code_permu_wo_repettn'!$T$3:$Y$6,COUNTIF('Profile-matrices_Condorcet'!$B$2:$B3304,'Profile-matrices_Condorcet'!$B3304),MATCH(INDEX('numeric possibilities'!D$3:D$1298,VLOOKUP($B3304,'numeric possibilities'!$C$3:$G$1298,1)),'VBA code_permu_wo_repettn'!$T$2:$Y$2))</f>
        <v>D</v>
      </c>
      <c r="D3304" t="str">
        <f>INDEX('VBA code_permu_wo_repettn'!$AA$3:$AF$6,COUNTIF('Profile-matrices_Condorcet'!$B$2:$B3304,'Profile-matrices_Condorcet'!$B3304),MATCH(INDEX('numeric possibilities'!E$3:E$1298,VLOOKUP($B3304,'numeric possibilities'!$C$3:$G$1298,1)),'VBA code_permu_wo_repettn'!$AA$2:$AF$2))</f>
        <v>C</v>
      </c>
      <c r="E3304" t="str">
        <f>INDEX('VBA code_permu_wo_repettn'!$AH$3:$AM$6,COUNTIF('Profile-matrices_Condorcet'!$B$2:$B3304,'Profile-matrices_Condorcet'!$B3304),MATCH(INDEX('numeric possibilities'!F$3:F$1298,VLOOKUP($B3304,'numeric possibilities'!$C$3:$G$1298,1)),'VBA code_permu_wo_repettn'!$AH$2:$AM$2))</f>
        <v>A</v>
      </c>
      <c r="F3304" t="str">
        <f>INDEX('VBA code_permu_wo_repettn'!$AO$3:$AT$6,COUNTIF('Profile-matrices_Condorcet'!$B$2:$B3304,'Profile-matrices_Condorcet'!$B3304),MATCH(INDEX('numeric possibilities'!G$3:G$1298,VLOOKUP($B3304,'numeric possibilities'!$C$3:$G$1298,1)),'VBA code_permu_wo_repettn'!$AO$2:$AT$2))</f>
        <v>C</v>
      </c>
      <c r="I3304" t="s">
        <v>0</v>
      </c>
      <c r="J3304" t="s">
        <v>1</v>
      </c>
      <c r="K3304" t="s">
        <v>2</v>
      </c>
      <c r="L3304" t="s">
        <v>3</v>
      </c>
    </row>
    <row r="3305" spans="1:20" x14ac:dyDescent="0.25">
      <c r="A3305">
        <f t="shared" si="104"/>
        <v>3304</v>
      </c>
      <c r="B3305">
        <f t="shared" si="105"/>
        <v>826</v>
      </c>
      <c r="C3305" t="str">
        <f>INDEX('VBA code_permu_wo_repettn'!$T$3:$Y$6,COUNTIF('Profile-matrices_Condorcet'!$B$2:$B3305,'Profile-matrices_Condorcet'!$B3305),MATCH(INDEX('numeric possibilities'!D$3:D$1298,VLOOKUP($B3305,'numeric possibilities'!$C$3:$G$1298,1)),'VBA code_permu_wo_repettn'!$T$2:$Y$2))</f>
        <v>B</v>
      </c>
      <c r="D3305" t="str">
        <f>INDEX('VBA code_permu_wo_repettn'!$AA$3:$AF$6,COUNTIF('Profile-matrices_Condorcet'!$B$2:$B3305,'Profile-matrices_Condorcet'!$B3305),MATCH(INDEX('numeric possibilities'!E$3:E$1298,VLOOKUP($B3305,'numeric possibilities'!$C$3:$G$1298,1)),'VBA code_permu_wo_repettn'!$AA$2:$AF$2))</f>
        <v>A</v>
      </c>
      <c r="E3305" t="str">
        <f>INDEX('VBA code_permu_wo_repettn'!$AH$3:$AM$6,COUNTIF('Profile-matrices_Condorcet'!$B$2:$B3305,'Profile-matrices_Condorcet'!$B3305),MATCH(INDEX('numeric possibilities'!F$3:F$1298,VLOOKUP($B3305,'numeric possibilities'!$C$3:$G$1298,1)),'VBA code_permu_wo_repettn'!$AH$2:$AM$2))</f>
        <v>B</v>
      </c>
      <c r="F3305" t="str">
        <f>INDEX('VBA code_permu_wo_repettn'!$AO$3:$AT$6,COUNTIF('Profile-matrices_Condorcet'!$B$2:$B3305,'Profile-matrices_Condorcet'!$B3305),MATCH(INDEX('numeric possibilities'!G$3:G$1298,VLOOKUP($B3305,'numeric possibilities'!$C$3:$G$1298,1)),'VBA code_permu_wo_repettn'!$AO$2:$AT$2))</f>
        <v>A</v>
      </c>
      <c r="G3305" t="str">
        <f>IF(MAX(I3305:L3305)&gt;='numeric possibilities'!$B$4/2,INDEX('Profile-matrices_Condorcet'!I3304:L3304,1,MATCH(MAX('Profile-matrices_Condorcet'!I3305:L3305),'Profile-matrices_Condorcet'!I3305:L3305,0)),"NCW")</f>
        <v>C</v>
      </c>
      <c r="H3305" t="s">
        <v>13</v>
      </c>
      <c r="I3305" s="3">
        <f>COUNTIF($I3303:$S3303,I3304)</f>
        <v>1</v>
      </c>
      <c r="J3305" s="3">
        <f>COUNTIF($I3303:$S3303,J3304)</f>
        <v>0</v>
      </c>
      <c r="K3305" s="3">
        <f>COUNTIF($I3303:$S3303,K3304)</f>
        <v>3</v>
      </c>
      <c r="L3305" s="3">
        <f>COUNTIF($I3303:$S3303,L3304)</f>
        <v>2</v>
      </c>
    </row>
    <row r="3306" spans="1:20" x14ac:dyDescent="0.25">
      <c r="A3306">
        <f t="shared" si="104"/>
        <v>3305</v>
      </c>
      <c r="B3306">
        <f t="shared" si="105"/>
        <v>827</v>
      </c>
      <c r="C3306" t="str">
        <f>INDEX('VBA code_permu_wo_repettn'!$T$3:$Y$6,COUNTIF('Profile-matrices_Condorcet'!$B$2:$B3306,'Profile-matrices_Condorcet'!$B3306),MATCH(INDEX('numeric possibilities'!D$3:D$1298,VLOOKUP($B3306,'numeric possibilities'!$C$3:$G$1298,1)),'VBA code_permu_wo_repettn'!$T$2:$Y$2))</f>
        <v>A</v>
      </c>
      <c r="D3306" t="str">
        <f>INDEX('VBA code_permu_wo_repettn'!$AA$3:$AF$6,COUNTIF('Profile-matrices_Condorcet'!$B$2:$B3306,'Profile-matrices_Condorcet'!$B3306),MATCH(INDEX('numeric possibilities'!E$3:E$1298,VLOOKUP($B3306,'numeric possibilities'!$C$3:$G$1298,1)),'VBA code_permu_wo_repettn'!$AA$2:$AF$2))</f>
        <v>B</v>
      </c>
      <c r="E3306" t="str">
        <f>INDEX('VBA code_permu_wo_repettn'!$AH$3:$AM$6,COUNTIF('Profile-matrices_Condorcet'!$B$2:$B3306,'Profile-matrices_Condorcet'!$B3306),MATCH(INDEX('numeric possibilities'!F$3:F$1298,VLOOKUP($B3306,'numeric possibilities'!$C$3:$G$1298,1)),'VBA code_permu_wo_repettn'!$AH$2:$AM$2))</f>
        <v>C</v>
      </c>
      <c r="F3306" t="str">
        <f>INDEX('VBA code_permu_wo_repettn'!$AO$3:$AT$6,COUNTIF('Profile-matrices_Condorcet'!$B$2:$B3306,'Profile-matrices_Condorcet'!$B3306),MATCH(INDEX('numeric possibilities'!G$3:G$1298,VLOOKUP($B3306,'numeric possibilities'!$C$3:$G$1298,1)),'VBA code_permu_wo_repettn'!$AO$2:$AT$2))</f>
        <v>D</v>
      </c>
      <c r="H3306" t="s">
        <v>14</v>
      </c>
      <c r="I3306" s="3">
        <f>IF(MATCH(I$1,$C3306:$C3309,0)&lt;(MATCH(J$1,$C3306:$C3309,0)),1*a_vote,0)+IF(MATCH(I$1,$D3306:$D3309,0)&lt;MATCH(J$1,$D3306:$D3309,0),1*b_vote,0)+IF(MATCH(I$1,$E3306:$E3309,0)&lt;MATCH(J$1,$E3306:$E3309,0),1*c_vote,0)+IF(MATCH(I$1,$F3306:$F3309,0)&lt;MATCH(J$1,$F3306:$F3309,0),1*d_vote,0)</f>
        <v>0.52</v>
      </c>
      <c r="J3306" s="3">
        <f>IF(MATCH(I$1,$C3306:$C3309,0)&gt;(MATCH(J$1,$C3306:$C3309,0)),1*a_vote,0)+IF(MATCH(I$1,$D3306:$D3309,0)&gt;MATCH(J$1,$D3306:$D3309,0),1*b_vote,0)+IF(MATCH(I$1,$E3306:$E3309,0)&gt;MATCH(J$1,$E3306:$E3309,0),1*c_vote,0)+IF(MATCH(I$1,$F3306:$F3309,0)&gt;MATCH(J$1,$F3306:$F3309,0),1*d_vote,0)</f>
        <v>0.48</v>
      </c>
      <c r="K3306" s="3">
        <f>IF(MATCH($K$1,$C3306:$C3309,0)&lt;(MATCH($L$1,$C3306:$C3309,0)),1*a_vote,0)+IF(MATCH($K$1,$D3306:$D3309,0)&lt;MATCH($L$1,$D3306:$D3309,0),1*b_vote,0)+IF(MATCH($K$1,$E3306:$E3309,0)&lt;MATCH($L$1,$E3306:$E3309,0),1*c_vote,0)+IF(MATCH($K$1,$F3306:$F3309,0)&lt;MATCH($L$1,$F3306:$F3309,0),1*d_vote,0)</f>
        <v>0.27</v>
      </c>
      <c r="L3306" s="3">
        <f>IF(MATCH(K$1,$C3306:$C3309,0)&gt;(MATCH(L$1,$C3306:$C3309,0)),1*a_vote,0)+IF(MATCH(K$1,$D3306:$D3309,0)&gt;MATCH(L$1,$D3306:$D3309,0),1*b_vote,0)+IF(MATCH(K$1,$E3306:$E3309,0)&gt;MATCH(L$1,$E3306:$E3309,0),1*c_vote,0)+IF(MATCH(K$1,$F3306:$F3309,0)&gt;MATCH(L$1,$F3306:$F3309,0),1*d_vote,0)</f>
        <v>0.73</v>
      </c>
      <c r="M3306" s="3">
        <f>IF(MATCH($M$1,$C3306:$C3309,0)&lt;(MATCH($N$1,$C3306:$C3309,0)),1*a_vote,0)+IF(MATCH($M$1,$D3306:$D3309,0)&lt;MATCH($N$1,$D3306:$D3309,0),1*b_vote,0)+IF(MATCH($M$1,$E3306:$E3309,0)&lt;MATCH($N$1,$E3306:$E3309,0),1*c_vote,0)+IF(MATCH($M$1,$F3306:$F3309,0)&lt;MATCH($N$1,$F3306:$F3309,0),1*d_vote,0)</f>
        <v>0.27</v>
      </c>
      <c r="N3306" s="3">
        <f>IF(MATCH(M$1,$C3306:$C3309,0)&gt;(MATCH(N$1,$C3306:$C3309,0)),1*a_vote,0)+IF(MATCH(M$1,$D3306:$D3309,0)&gt;MATCH(N$1,$D3306:$D3309,0),1*b_vote,0)+IF(MATCH(M$1,$E3306:$E3309,0)&gt;MATCH(N$1,$E3306:$E3309,0),1*c_vote,0)+IF(MATCH(M$1,$F3306:$F3309,0)&gt;MATCH(N$1,$F3306:$F3309,0),1*d_vote,0)</f>
        <v>0.73</v>
      </c>
      <c r="O3306" s="3">
        <f>IF(MATCH($O$1,$C3306:$C3309,0)&lt;(MATCH($P$1,$C3306:$C3309,0)),1*a_vote,0)+IF(MATCH($O$1,$D3306:$D3309,0)&lt;MATCH($P$1,$D3306:$D3309,0),1*b_vote,0)+IF(MATCH($O$1,$E3306:$E3309,0)&lt;MATCH($P$1,$E3306:$E3309,0),1*c_vote,0)+IF(MATCH($O$1,$F3306:$F3309,0)&lt;MATCH($P$1,$F3306:$F3309,0),1*d_vote,0)</f>
        <v>0.75</v>
      </c>
      <c r="P3306" s="3">
        <f>IF(MATCH(O$1,$C3306:$C3309,0)&gt;(MATCH(P$1,$C3306:$C3309,0)),1*a_vote,0)+IF(MATCH(O$1,$D3306:$D3309,0)&gt;MATCH(P$1,$D3306:$D3309,0),1*b_vote,0)+IF(MATCH(O$1,$E3306:$E3309,0)&gt;MATCH(P$1,$E3306:$E3309,0),1*c_vote,0)+IF(MATCH(O$1,$F3306:$F3309,0)&gt;MATCH(P$1,$F3306:$F3309,0),1*d_vote,0)</f>
        <v>0.25</v>
      </c>
      <c r="Q3306" s="3">
        <f>IF(MATCH($Q$1,$C3306:$C3309,0)&lt;(MATCH($R$1,$C3306:$C3309,0)),1*a_vote,0)+IF(MATCH($Q$1,$D3306:$D3309,0)&lt;MATCH($R$1,$D3306:$D3309,0),1*b_vote,0)+IF(MATCH($Q$1,$E3306:$E3309,0)&lt;MATCH($R$1,$E3306:$E3309,0),1*c_vote,0)+IF(MATCH($Q$1,$F3306:$F3309,0)&lt;MATCH($R$1,$F3306:$F3309,0),1*d_vote,0)</f>
        <v>0.26</v>
      </c>
      <c r="R3306" s="3">
        <f>IF(MATCH(Q$1,$C3306:$C3309,0)&gt;(MATCH(R$1,$C3306:$C3309,0)),1*a_vote,0)+IF(MATCH(Q$1,$D3306:$D3309,0)&gt;MATCH(R$1,$D3306:$D3309,0),1*b_vote,0)+IF(MATCH(Q$1,$E3306:$E3309,0)&gt;MATCH(R$1,$E3306:$E3309,0),1*c_vote,0)+IF(MATCH(Q$1,$F3306:$F3309,0)&gt;MATCH(R$1,$F3306:$F3309,0),1*d_vote,0)</f>
        <v>0.74</v>
      </c>
      <c r="S3306" s="3">
        <f>IF(MATCH($S$1,$C3306:$C3309,0)&lt;(MATCH($T$1,$C3306:$C3309,0)),1*a_vote,0)+IF(MATCH($S$1,$D3306:$D3309,0)&lt;MATCH($T$1,$D3306:$D3309,0),1*b_vote,0)+IF(MATCH($S$1,$E3306:$E3309,0)&lt;MATCH($T$1,$E3306:$E3309,0),1*c_vote,0)+IF(MATCH($S$1,$F3306:$F3309,0)&lt;MATCH($T$1,$F3306:$F3309,0),1*d_vote,0)</f>
        <v>0.25</v>
      </c>
      <c r="T3306" s="3">
        <f>IF(MATCH(S$1,$C3306:$C3309,0)&gt;(MATCH(T$1,$C3306:$C3309,0)),1*a_vote,0)+IF(MATCH(S$1,$D3306:$D3309,0)&gt;MATCH(T$1,$D3306:$D3309,0),1*b_vote,0)+IF(MATCH(S$1,$E3306:$E3309,0)&gt;MATCH(T$1,$E3306:$E3309,0),1*c_vote,0)+IF(MATCH(S$1,$F3306:$F3309,0)&gt;MATCH(T$1,$F3306:$F3309,0),1*d_vote,0)</f>
        <v>0.75</v>
      </c>
    </row>
    <row r="3307" spans="1:20" x14ac:dyDescent="0.25">
      <c r="A3307">
        <f t="shared" si="104"/>
        <v>3306</v>
      </c>
      <c r="B3307">
        <f t="shared" si="105"/>
        <v>827</v>
      </c>
      <c r="C3307" t="str">
        <f>INDEX('VBA code_permu_wo_repettn'!$T$3:$Y$6,COUNTIF('Profile-matrices_Condorcet'!$B$2:$B3307,'Profile-matrices_Condorcet'!$B3307),MATCH(INDEX('numeric possibilities'!D$3:D$1298,VLOOKUP($B3307,'numeric possibilities'!$C$3:$G$1298,1)),'VBA code_permu_wo_repettn'!$T$2:$Y$2))</f>
        <v>D</v>
      </c>
      <c r="D3307" t="str">
        <f>INDEX('VBA code_permu_wo_repettn'!$AA$3:$AF$6,COUNTIF('Profile-matrices_Condorcet'!$B$2:$B3307,'Profile-matrices_Condorcet'!$B3307),MATCH(INDEX('numeric possibilities'!E$3:E$1298,VLOOKUP($B3307,'numeric possibilities'!$C$3:$G$1298,1)),'VBA code_permu_wo_repettn'!$AA$2:$AF$2))</f>
        <v>D</v>
      </c>
      <c r="E3307" t="str">
        <f>INDEX('VBA code_permu_wo_repettn'!$AH$3:$AM$6,COUNTIF('Profile-matrices_Condorcet'!$B$2:$B3307,'Profile-matrices_Condorcet'!$B3307),MATCH(INDEX('numeric possibilities'!F$3:F$1298,VLOOKUP($B3307,'numeric possibilities'!$C$3:$G$1298,1)),'VBA code_permu_wo_repettn'!$AH$2:$AM$2))</f>
        <v>D</v>
      </c>
      <c r="F3307" t="str">
        <f>INDEX('VBA code_permu_wo_repettn'!$AO$3:$AT$6,COUNTIF('Profile-matrices_Condorcet'!$B$2:$B3307,'Profile-matrices_Condorcet'!$B3307),MATCH(INDEX('numeric possibilities'!G$3:G$1298,VLOOKUP($B3307,'numeric possibilities'!$C$3:$G$1298,1)),'VBA code_permu_wo_repettn'!$AO$2:$AT$2))</f>
        <v>B</v>
      </c>
      <c r="H3307" t="s">
        <v>15</v>
      </c>
      <c r="I3307" t="str">
        <f>IF(I3306&gt;J3306,$I$1,IF(I3306&lt;J3306,$J$1,0))</f>
        <v>A</v>
      </c>
      <c r="K3307" t="str">
        <f>IF(K3306&gt;L3306,$K$1,IF(K3306&lt;L3306,$L$1,0))</f>
        <v>C</v>
      </c>
      <c r="M3307" t="str">
        <f>IF(M3306&gt;N3306,$M$1,IF(M3306&lt;N3306,$N$1,0))</f>
        <v>D</v>
      </c>
      <c r="O3307" t="str">
        <f>IF(O3306&gt;P3306,$O$1,IF(O3306&lt;P3306,$P$1,0))</f>
        <v>B</v>
      </c>
      <c r="Q3307" t="str">
        <f>IF(Q3306&gt;R3306,$Q$1,IF(Q3306&lt;R3306,$R$1,0))</f>
        <v>D</v>
      </c>
      <c r="S3307" t="str">
        <f>IF(S3306&gt;T3306,$S$1,IF(S3306&lt;T3306,$T$1,0))</f>
        <v>D</v>
      </c>
    </row>
    <row r="3308" spans="1:20" x14ac:dyDescent="0.25">
      <c r="A3308">
        <f t="shared" si="104"/>
        <v>3307</v>
      </c>
      <c r="B3308">
        <f t="shared" si="105"/>
        <v>827</v>
      </c>
      <c r="C3308" t="str">
        <f>INDEX('VBA code_permu_wo_repettn'!$T$3:$Y$6,COUNTIF('Profile-matrices_Condorcet'!$B$2:$B3308,'Profile-matrices_Condorcet'!$B3308),MATCH(INDEX('numeric possibilities'!D$3:D$1298,VLOOKUP($B3308,'numeric possibilities'!$C$3:$G$1298,1)),'VBA code_permu_wo_repettn'!$T$2:$Y$2))</f>
        <v>B</v>
      </c>
      <c r="D3308" t="str">
        <f>INDEX('VBA code_permu_wo_repettn'!$AA$3:$AF$6,COUNTIF('Profile-matrices_Condorcet'!$B$2:$B3308,'Profile-matrices_Condorcet'!$B3308),MATCH(INDEX('numeric possibilities'!E$3:E$1298,VLOOKUP($B3308,'numeric possibilities'!$C$3:$G$1298,1)),'VBA code_permu_wo_repettn'!$AA$2:$AF$2))</f>
        <v>C</v>
      </c>
      <c r="E3308" t="str">
        <f>INDEX('VBA code_permu_wo_repettn'!$AH$3:$AM$6,COUNTIF('Profile-matrices_Condorcet'!$B$2:$B3308,'Profile-matrices_Condorcet'!$B3308),MATCH(INDEX('numeric possibilities'!F$3:F$1298,VLOOKUP($B3308,'numeric possibilities'!$C$3:$G$1298,1)),'VBA code_permu_wo_repettn'!$AH$2:$AM$2))</f>
        <v>A</v>
      </c>
      <c r="F3308" t="str">
        <f>INDEX('VBA code_permu_wo_repettn'!$AO$3:$AT$6,COUNTIF('Profile-matrices_Condorcet'!$B$2:$B3308,'Profile-matrices_Condorcet'!$B3308),MATCH(INDEX('numeric possibilities'!G$3:G$1298,VLOOKUP($B3308,'numeric possibilities'!$C$3:$G$1298,1)),'VBA code_permu_wo_repettn'!$AO$2:$AT$2))</f>
        <v>C</v>
      </c>
      <c r="I3308" t="s">
        <v>0</v>
      </c>
      <c r="J3308" t="s">
        <v>1</v>
      </c>
      <c r="K3308" t="s">
        <v>2</v>
      </c>
      <c r="L3308" t="s">
        <v>3</v>
      </c>
    </row>
    <row r="3309" spans="1:20" x14ac:dyDescent="0.25">
      <c r="A3309">
        <f t="shared" si="104"/>
        <v>3308</v>
      </c>
      <c r="B3309">
        <f t="shared" si="105"/>
        <v>827</v>
      </c>
      <c r="C3309" t="str">
        <f>INDEX('VBA code_permu_wo_repettn'!$T$3:$Y$6,COUNTIF('Profile-matrices_Condorcet'!$B$2:$B3309,'Profile-matrices_Condorcet'!$B3309),MATCH(INDEX('numeric possibilities'!D$3:D$1298,VLOOKUP($B3309,'numeric possibilities'!$C$3:$G$1298,1)),'VBA code_permu_wo_repettn'!$T$2:$Y$2))</f>
        <v>C</v>
      </c>
      <c r="D3309" t="str">
        <f>INDEX('VBA code_permu_wo_repettn'!$AA$3:$AF$6,COUNTIF('Profile-matrices_Condorcet'!$B$2:$B3309,'Profile-matrices_Condorcet'!$B3309),MATCH(INDEX('numeric possibilities'!E$3:E$1298,VLOOKUP($B3309,'numeric possibilities'!$C$3:$G$1298,1)),'VBA code_permu_wo_repettn'!$AA$2:$AF$2))</f>
        <v>A</v>
      </c>
      <c r="E3309" t="str">
        <f>INDEX('VBA code_permu_wo_repettn'!$AH$3:$AM$6,COUNTIF('Profile-matrices_Condorcet'!$B$2:$B3309,'Profile-matrices_Condorcet'!$B3309),MATCH(INDEX('numeric possibilities'!F$3:F$1298,VLOOKUP($B3309,'numeric possibilities'!$C$3:$G$1298,1)),'VBA code_permu_wo_repettn'!$AH$2:$AM$2))</f>
        <v>B</v>
      </c>
      <c r="F3309" t="str">
        <f>INDEX('VBA code_permu_wo_repettn'!$AO$3:$AT$6,COUNTIF('Profile-matrices_Condorcet'!$B$2:$B3309,'Profile-matrices_Condorcet'!$B3309),MATCH(INDEX('numeric possibilities'!G$3:G$1298,VLOOKUP($B3309,'numeric possibilities'!$C$3:$G$1298,1)),'VBA code_permu_wo_repettn'!$AO$2:$AT$2))</f>
        <v>A</v>
      </c>
      <c r="G3309" t="str">
        <f>IF(MAX(I3309:L3309)&gt;='numeric possibilities'!$B$4/2,INDEX('Profile-matrices_Condorcet'!I3308:L3308,1,MATCH(MAX('Profile-matrices_Condorcet'!I3309:L3309),'Profile-matrices_Condorcet'!I3309:L3309,0)),"NCW")</f>
        <v>D</v>
      </c>
      <c r="H3309" t="s">
        <v>13</v>
      </c>
      <c r="I3309" s="3">
        <f>COUNTIF($I3307:$S3307,I3308)</f>
        <v>1</v>
      </c>
      <c r="J3309" s="3">
        <f>COUNTIF($I3307:$S3307,J3308)</f>
        <v>1</v>
      </c>
      <c r="K3309" s="3">
        <f>COUNTIF($I3307:$S3307,K3308)</f>
        <v>1</v>
      </c>
      <c r="L3309" s="3">
        <f>COUNTIF($I3307:$S3307,L3308)</f>
        <v>3</v>
      </c>
    </row>
    <row r="3310" spans="1:20" x14ac:dyDescent="0.25">
      <c r="A3310">
        <f t="shared" si="104"/>
        <v>3309</v>
      </c>
      <c r="B3310">
        <f t="shared" si="105"/>
        <v>828</v>
      </c>
      <c r="C3310" t="str">
        <f>INDEX('VBA code_permu_wo_repettn'!$T$3:$Y$6,COUNTIF('Profile-matrices_Condorcet'!$B$2:$B3310,'Profile-matrices_Condorcet'!$B3310),MATCH(INDEX('numeric possibilities'!D$3:D$1298,VLOOKUP($B3310,'numeric possibilities'!$C$3:$G$1298,1)),'VBA code_permu_wo_repettn'!$T$2:$Y$2))</f>
        <v>A</v>
      </c>
      <c r="D3310" t="str">
        <f>INDEX('VBA code_permu_wo_repettn'!$AA$3:$AF$6,COUNTIF('Profile-matrices_Condorcet'!$B$2:$B3310,'Profile-matrices_Condorcet'!$B3310),MATCH(INDEX('numeric possibilities'!E$3:E$1298,VLOOKUP($B3310,'numeric possibilities'!$C$3:$G$1298,1)),'VBA code_permu_wo_repettn'!$AA$2:$AF$2))</f>
        <v>B</v>
      </c>
      <c r="E3310" t="str">
        <f>INDEX('VBA code_permu_wo_repettn'!$AH$3:$AM$6,COUNTIF('Profile-matrices_Condorcet'!$B$2:$B3310,'Profile-matrices_Condorcet'!$B3310),MATCH(INDEX('numeric possibilities'!F$3:F$1298,VLOOKUP($B3310,'numeric possibilities'!$C$3:$G$1298,1)),'VBA code_permu_wo_repettn'!$AH$2:$AM$2))</f>
        <v>C</v>
      </c>
      <c r="F3310" t="str">
        <f>INDEX('VBA code_permu_wo_repettn'!$AO$3:$AT$6,COUNTIF('Profile-matrices_Condorcet'!$B$2:$B3310,'Profile-matrices_Condorcet'!$B3310),MATCH(INDEX('numeric possibilities'!G$3:G$1298,VLOOKUP($B3310,'numeric possibilities'!$C$3:$G$1298,1)),'VBA code_permu_wo_repettn'!$AO$2:$AT$2))</f>
        <v>D</v>
      </c>
      <c r="H3310" t="s">
        <v>14</v>
      </c>
      <c r="I3310" s="3">
        <f>IF(MATCH(I$1,$C3310:$C3313,0)&lt;(MATCH(J$1,$C3310:$C3313,0)),1*a_vote,0)+IF(MATCH(I$1,$D3310:$D3313,0)&lt;MATCH(J$1,$D3310:$D3313,0),1*b_vote,0)+IF(MATCH(I$1,$E3310:$E3313,0)&lt;MATCH(J$1,$E3310:$E3313,0),1*c_vote,0)+IF(MATCH(I$1,$F3310:$F3313,0)&lt;MATCH(J$1,$F3310:$F3313,0),1*d_vote,0)</f>
        <v>0.52</v>
      </c>
      <c r="J3310" s="3">
        <f>IF(MATCH(I$1,$C3310:$C3313,0)&gt;(MATCH(J$1,$C3310:$C3313,0)),1*a_vote,0)+IF(MATCH(I$1,$D3310:$D3313,0)&gt;MATCH(J$1,$D3310:$D3313,0),1*b_vote,0)+IF(MATCH(I$1,$E3310:$E3313,0)&gt;MATCH(J$1,$E3310:$E3313,0),1*c_vote,0)+IF(MATCH(I$1,$F3310:$F3313,0)&gt;MATCH(J$1,$F3310:$F3313,0),1*d_vote,0)</f>
        <v>0.48</v>
      </c>
      <c r="K3310" s="3">
        <f>IF(MATCH($K$1,$C3310:$C3313,0)&lt;(MATCH($L$1,$C3310:$C3313,0)),1*a_vote,0)+IF(MATCH($K$1,$D3310:$D3313,0)&lt;MATCH($L$1,$D3310:$D3313,0),1*b_vote,0)+IF(MATCH($K$1,$E3310:$E3313,0)&lt;MATCH($L$1,$E3310:$E3313,0),1*c_vote,0)+IF(MATCH($K$1,$F3310:$F3313,0)&lt;MATCH($L$1,$F3310:$F3313,0),1*d_vote,0)</f>
        <v>0.27</v>
      </c>
      <c r="L3310" s="3">
        <f>IF(MATCH(K$1,$C3310:$C3313,0)&gt;(MATCH(L$1,$C3310:$C3313,0)),1*a_vote,0)+IF(MATCH(K$1,$D3310:$D3313,0)&gt;MATCH(L$1,$D3310:$D3313,0),1*b_vote,0)+IF(MATCH(K$1,$E3310:$E3313,0)&gt;MATCH(L$1,$E3310:$E3313,0),1*c_vote,0)+IF(MATCH(K$1,$F3310:$F3313,0)&gt;MATCH(L$1,$F3310:$F3313,0),1*d_vote,0)</f>
        <v>0.73</v>
      </c>
      <c r="M3310" s="3">
        <f>IF(MATCH($M$1,$C3310:$C3313,0)&lt;(MATCH($N$1,$C3310:$C3313,0)),1*a_vote,0)+IF(MATCH($M$1,$D3310:$D3313,0)&lt;MATCH($N$1,$D3310:$D3313,0),1*b_vote,0)+IF(MATCH($M$1,$E3310:$E3313,0)&lt;MATCH($N$1,$E3310:$E3313,0),1*c_vote,0)+IF(MATCH($M$1,$F3310:$F3313,0)&lt;MATCH($N$1,$F3310:$F3313,0),1*d_vote,0)</f>
        <v>0.27</v>
      </c>
      <c r="N3310" s="3">
        <f>IF(MATCH(M$1,$C3310:$C3313,0)&gt;(MATCH(N$1,$C3310:$C3313,0)),1*a_vote,0)+IF(MATCH(M$1,$D3310:$D3313,0)&gt;MATCH(N$1,$D3310:$D3313,0),1*b_vote,0)+IF(MATCH(M$1,$E3310:$E3313,0)&gt;MATCH(N$1,$E3310:$E3313,0),1*c_vote,0)+IF(MATCH(M$1,$F3310:$F3313,0)&gt;MATCH(N$1,$F3310:$F3313,0),1*d_vote,0)</f>
        <v>0.73</v>
      </c>
      <c r="O3310" s="3">
        <f>IF(MATCH($O$1,$C3310:$C3313,0)&lt;(MATCH($P$1,$C3310:$C3313,0)),1*a_vote,0)+IF(MATCH($O$1,$D3310:$D3313,0)&lt;MATCH($P$1,$D3310:$D3313,0),1*b_vote,0)+IF(MATCH($O$1,$E3310:$E3313,0)&lt;MATCH($P$1,$E3310:$E3313,0),1*c_vote,0)+IF(MATCH($O$1,$F3310:$F3313,0)&lt;MATCH($P$1,$F3310:$F3313,0),1*d_vote,0)</f>
        <v>0.48</v>
      </c>
      <c r="P3310" s="3">
        <f>IF(MATCH(O$1,$C3310:$C3313,0)&gt;(MATCH(P$1,$C3310:$C3313,0)),1*a_vote,0)+IF(MATCH(O$1,$D3310:$D3313,0)&gt;MATCH(P$1,$D3310:$D3313,0),1*b_vote,0)+IF(MATCH(O$1,$E3310:$E3313,0)&gt;MATCH(P$1,$E3310:$E3313,0),1*c_vote,0)+IF(MATCH(O$1,$F3310:$F3313,0)&gt;MATCH(P$1,$F3310:$F3313,0),1*d_vote,0)</f>
        <v>0.52</v>
      </c>
      <c r="Q3310" s="3">
        <f>IF(MATCH($Q$1,$C3310:$C3313,0)&lt;(MATCH($R$1,$C3310:$C3313,0)),1*a_vote,0)+IF(MATCH($Q$1,$D3310:$D3313,0)&lt;MATCH($R$1,$D3310:$D3313,0),1*b_vote,0)+IF(MATCH($Q$1,$E3310:$E3313,0)&lt;MATCH($R$1,$E3310:$E3313,0),1*c_vote,0)+IF(MATCH($Q$1,$F3310:$F3313,0)&lt;MATCH($R$1,$F3310:$F3313,0),1*d_vote,0)</f>
        <v>0.26</v>
      </c>
      <c r="R3310" s="3">
        <f>IF(MATCH(Q$1,$C3310:$C3313,0)&gt;(MATCH(R$1,$C3310:$C3313,0)),1*a_vote,0)+IF(MATCH(Q$1,$D3310:$D3313,0)&gt;MATCH(R$1,$D3310:$D3313,0),1*b_vote,0)+IF(MATCH(Q$1,$E3310:$E3313,0)&gt;MATCH(R$1,$E3310:$E3313,0),1*c_vote,0)+IF(MATCH(Q$1,$F3310:$F3313,0)&gt;MATCH(R$1,$F3310:$F3313,0),1*d_vote,0)</f>
        <v>0.74</v>
      </c>
      <c r="S3310" s="3">
        <f>IF(MATCH($S$1,$C3310:$C3313,0)&lt;(MATCH($T$1,$C3310:$C3313,0)),1*a_vote,0)+IF(MATCH($S$1,$D3310:$D3313,0)&lt;MATCH($T$1,$D3310:$D3313,0),1*b_vote,0)+IF(MATCH($S$1,$E3310:$E3313,0)&lt;MATCH($T$1,$E3310:$E3313,0),1*c_vote,0)+IF(MATCH($S$1,$F3310:$F3313,0)&lt;MATCH($T$1,$F3310:$F3313,0),1*d_vote,0)</f>
        <v>0.25</v>
      </c>
      <c r="T3310" s="3">
        <f>IF(MATCH(S$1,$C3310:$C3313,0)&gt;(MATCH(T$1,$C3310:$C3313,0)),1*a_vote,0)+IF(MATCH(S$1,$D3310:$D3313,0)&gt;MATCH(T$1,$D3310:$D3313,0),1*b_vote,0)+IF(MATCH(S$1,$E3310:$E3313,0)&gt;MATCH(T$1,$E3310:$E3313,0),1*c_vote,0)+IF(MATCH(S$1,$F3310:$F3313,0)&gt;MATCH(T$1,$F3310:$F3313,0),1*d_vote,0)</f>
        <v>0.75</v>
      </c>
    </row>
    <row r="3311" spans="1:20" x14ac:dyDescent="0.25">
      <c r="A3311">
        <f t="shared" si="104"/>
        <v>3310</v>
      </c>
      <c r="B3311">
        <f t="shared" si="105"/>
        <v>828</v>
      </c>
      <c r="C3311" t="str">
        <f>INDEX('VBA code_permu_wo_repettn'!$T$3:$Y$6,COUNTIF('Profile-matrices_Condorcet'!$B$2:$B3311,'Profile-matrices_Condorcet'!$B3311),MATCH(INDEX('numeric possibilities'!D$3:D$1298,VLOOKUP($B3311,'numeric possibilities'!$C$3:$G$1298,1)),'VBA code_permu_wo_repettn'!$T$2:$Y$2))</f>
        <v>D</v>
      </c>
      <c r="D3311" t="str">
        <f>INDEX('VBA code_permu_wo_repettn'!$AA$3:$AF$6,COUNTIF('Profile-matrices_Condorcet'!$B$2:$B3311,'Profile-matrices_Condorcet'!$B3311),MATCH(INDEX('numeric possibilities'!E$3:E$1298,VLOOKUP($B3311,'numeric possibilities'!$C$3:$G$1298,1)),'VBA code_permu_wo_repettn'!$AA$2:$AF$2))</f>
        <v>D</v>
      </c>
      <c r="E3311" t="str">
        <f>INDEX('VBA code_permu_wo_repettn'!$AH$3:$AM$6,COUNTIF('Profile-matrices_Condorcet'!$B$2:$B3311,'Profile-matrices_Condorcet'!$B3311),MATCH(INDEX('numeric possibilities'!F$3:F$1298,VLOOKUP($B3311,'numeric possibilities'!$C$3:$G$1298,1)),'VBA code_permu_wo_repettn'!$AH$2:$AM$2))</f>
        <v>D</v>
      </c>
      <c r="F3311" t="str">
        <f>INDEX('VBA code_permu_wo_repettn'!$AO$3:$AT$6,COUNTIF('Profile-matrices_Condorcet'!$B$2:$B3311,'Profile-matrices_Condorcet'!$B3311),MATCH(INDEX('numeric possibilities'!G$3:G$1298,VLOOKUP($B3311,'numeric possibilities'!$C$3:$G$1298,1)),'VBA code_permu_wo_repettn'!$AO$2:$AT$2))</f>
        <v>B</v>
      </c>
      <c r="H3311" t="s">
        <v>15</v>
      </c>
      <c r="I3311" t="str">
        <f>IF(I3310&gt;J3310,$I$1,IF(I3310&lt;J3310,$J$1,0))</f>
        <v>A</v>
      </c>
      <c r="K3311" t="str">
        <f>IF(K3310&gt;L3310,$K$1,IF(K3310&lt;L3310,$L$1,0))</f>
        <v>C</v>
      </c>
      <c r="M3311" t="str">
        <f>IF(M3310&gt;N3310,$M$1,IF(M3310&lt;N3310,$N$1,0))</f>
        <v>D</v>
      </c>
      <c r="O3311" t="str">
        <f>IF(O3310&gt;P3310,$O$1,IF(O3310&lt;P3310,$P$1,0))</f>
        <v>C</v>
      </c>
      <c r="Q3311" t="str">
        <f>IF(Q3310&gt;R3310,$Q$1,IF(Q3310&lt;R3310,$R$1,0))</f>
        <v>D</v>
      </c>
      <c r="S3311" t="str">
        <f>IF(S3310&gt;T3310,$S$1,IF(S3310&lt;T3310,$T$1,0))</f>
        <v>D</v>
      </c>
    </row>
    <row r="3312" spans="1:20" x14ac:dyDescent="0.25">
      <c r="A3312">
        <f t="shared" si="104"/>
        <v>3311</v>
      </c>
      <c r="B3312">
        <f t="shared" si="105"/>
        <v>828</v>
      </c>
      <c r="C3312" t="str">
        <f>INDEX('VBA code_permu_wo_repettn'!$T$3:$Y$6,COUNTIF('Profile-matrices_Condorcet'!$B$2:$B3312,'Profile-matrices_Condorcet'!$B3312),MATCH(INDEX('numeric possibilities'!D$3:D$1298,VLOOKUP($B3312,'numeric possibilities'!$C$3:$G$1298,1)),'VBA code_permu_wo_repettn'!$T$2:$Y$2))</f>
        <v>C</v>
      </c>
      <c r="D3312" t="str">
        <f>INDEX('VBA code_permu_wo_repettn'!$AA$3:$AF$6,COUNTIF('Profile-matrices_Condorcet'!$B$2:$B3312,'Profile-matrices_Condorcet'!$B3312),MATCH(INDEX('numeric possibilities'!E$3:E$1298,VLOOKUP($B3312,'numeric possibilities'!$C$3:$G$1298,1)),'VBA code_permu_wo_repettn'!$AA$2:$AF$2))</f>
        <v>C</v>
      </c>
      <c r="E3312" t="str">
        <f>INDEX('VBA code_permu_wo_repettn'!$AH$3:$AM$6,COUNTIF('Profile-matrices_Condorcet'!$B$2:$B3312,'Profile-matrices_Condorcet'!$B3312),MATCH(INDEX('numeric possibilities'!F$3:F$1298,VLOOKUP($B3312,'numeric possibilities'!$C$3:$G$1298,1)),'VBA code_permu_wo_repettn'!$AH$2:$AM$2))</f>
        <v>A</v>
      </c>
      <c r="F3312" t="str">
        <f>INDEX('VBA code_permu_wo_repettn'!$AO$3:$AT$6,COUNTIF('Profile-matrices_Condorcet'!$B$2:$B3312,'Profile-matrices_Condorcet'!$B3312),MATCH(INDEX('numeric possibilities'!G$3:G$1298,VLOOKUP($B3312,'numeric possibilities'!$C$3:$G$1298,1)),'VBA code_permu_wo_repettn'!$AO$2:$AT$2))</f>
        <v>C</v>
      </c>
      <c r="I3312" t="s">
        <v>0</v>
      </c>
      <c r="J3312" t="s">
        <v>1</v>
      </c>
      <c r="K3312" t="s">
        <v>2</v>
      </c>
      <c r="L3312" t="s">
        <v>3</v>
      </c>
    </row>
    <row r="3313" spans="1:20" x14ac:dyDescent="0.25">
      <c r="A3313">
        <f t="shared" si="104"/>
        <v>3312</v>
      </c>
      <c r="B3313">
        <f t="shared" si="105"/>
        <v>828</v>
      </c>
      <c r="C3313" t="str">
        <f>INDEX('VBA code_permu_wo_repettn'!$T$3:$Y$6,COUNTIF('Profile-matrices_Condorcet'!$B$2:$B3313,'Profile-matrices_Condorcet'!$B3313),MATCH(INDEX('numeric possibilities'!D$3:D$1298,VLOOKUP($B3313,'numeric possibilities'!$C$3:$G$1298,1)),'VBA code_permu_wo_repettn'!$T$2:$Y$2))</f>
        <v>B</v>
      </c>
      <c r="D3313" t="str">
        <f>INDEX('VBA code_permu_wo_repettn'!$AA$3:$AF$6,COUNTIF('Profile-matrices_Condorcet'!$B$2:$B3313,'Profile-matrices_Condorcet'!$B3313),MATCH(INDEX('numeric possibilities'!E$3:E$1298,VLOOKUP($B3313,'numeric possibilities'!$C$3:$G$1298,1)),'VBA code_permu_wo_repettn'!$AA$2:$AF$2))</f>
        <v>A</v>
      </c>
      <c r="E3313" t="str">
        <f>INDEX('VBA code_permu_wo_repettn'!$AH$3:$AM$6,COUNTIF('Profile-matrices_Condorcet'!$B$2:$B3313,'Profile-matrices_Condorcet'!$B3313),MATCH(INDEX('numeric possibilities'!F$3:F$1298,VLOOKUP($B3313,'numeric possibilities'!$C$3:$G$1298,1)),'VBA code_permu_wo_repettn'!$AH$2:$AM$2))</f>
        <v>B</v>
      </c>
      <c r="F3313" t="str">
        <f>INDEX('VBA code_permu_wo_repettn'!$AO$3:$AT$6,COUNTIF('Profile-matrices_Condorcet'!$B$2:$B3313,'Profile-matrices_Condorcet'!$B3313),MATCH(INDEX('numeric possibilities'!G$3:G$1298,VLOOKUP($B3313,'numeric possibilities'!$C$3:$G$1298,1)),'VBA code_permu_wo_repettn'!$AO$2:$AT$2))</f>
        <v>A</v>
      </c>
      <c r="G3313" t="str">
        <f>IF(MAX(I3313:L3313)&gt;='numeric possibilities'!$B$4/2,INDEX('Profile-matrices_Condorcet'!I3312:L3312,1,MATCH(MAX('Profile-matrices_Condorcet'!I3313:L3313),'Profile-matrices_Condorcet'!I3313:L3313,0)),"NCW")</f>
        <v>D</v>
      </c>
      <c r="H3313" t="s">
        <v>13</v>
      </c>
      <c r="I3313" s="3">
        <f>COUNTIF($I3311:$S3311,I3312)</f>
        <v>1</v>
      </c>
      <c r="J3313" s="3">
        <f>COUNTIF($I3311:$S3311,J3312)</f>
        <v>0</v>
      </c>
      <c r="K3313" s="3">
        <f>COUNTIF($I3311:$S3311,K3312)</f>
        <v>2</v>
      </c>
      <c r="L3313" s="3">
        <f>COUNTIF($I3311:$S3311,L3312)</f>
        <v>3</v>
      </c>
    </row>
    <row r="3314" spans="1:20" x14ac:dyDescent="0.25">
      <c r="A3314">
        <f t="shared" si="104"/>
        <v>3313</v>
      </c>
      <c r="B3314">
        <f t="shared" si="105"/>
        <v>829</v>
      </c>
      <c r="C3314" t="str">
        <f>INDEX('VBA code_permu_wo_repettn'!$T$3:$Y$6,COUNTIF('Profile-matrices_Condorcet'!$B$2:$B3314,'Profile-matrices_Condorcet'!$B3314),MATCH(INDEX('numeric possibilities'!D$3:D$1298,VLOOKUP($B3314,'numeric possibilities'!$C$3:$G$1298,1)),'VBA code_permu_wo_repettn'!$T$2:$Y$2))</f>
        <v>A</v>
      </c>
      <c r="D3314" t="str">
        <f>INDEX('VBA code_permu_wo_repettn'!$AA$3:$AF$6,COUNTIF('Profile-matrices_Condorcet'!$B$2:$B3314,'Profile-matrices_Condorcet'!$B3314),MATCH(INDEX('numeric possibilities'!E$3:E$1298,VLOOKUP($B3314,'numeric possibilities'!$C$3:$G$1298,1)),'VBA code_permu_wo_repettn'!$AA$2:$AF$2))</f>
        <v>B</v>
      </c>
      <c r="E3314" t="str">
        <f>INDEX('VBA code_permu_wo_repettn'!$AH$3:$AM$6,COUNTIF('Profile-matrices_Condorcet'!$B$2:$B3314,'Profile-matrices_Condorcet'!$B3314),MATCH(INDEX('numeric possibilities'!F$3:F$1298,VLOOKUP($B3314,'numeric possibilities'!$C$3:$G$1298,1)),'VBA code_permu_wo_repettn'!$AH$2:$AM$2))</f>
        <v>C</v>
      </c>
      <c r="F3314" t="str">
        <f>INDEX('VBA code_permu_wo_repettn'!$AO$3:$AT$6,COUNTIF('Profile-matrices_Condorcet'!$B$2:$B3314,'Profile-matrices_Condorcet'!$B3314),MATCH(INDEX('numeric possibilities'!G$3:G$1298,VLOOKUP($B3314,'numeric possibilities'!$C$3:$G$1298,1)),'VBA code_permu_wo_repettn'!$AO$2:$AT$2))</f>
        <v>D</v>
      </c>
      <c r="H3314" t="s">
        <v>14</v>
      </c>
      <c r="I3314" s="3">
        <f>IF(MATCH(I$1,$C3314:$C3317,0)&lt;(MATCH(J$1,$C3314:$C3317,0)),1*a_vote,0)+IF(MATCH(I$1,$D3314:$D3317,0)&lt;MATCH(J$1,$D3314:$D3317,0),1*b_vote,0)+IF(MATCH(I$1,$E3314:$E3317,0)&lt;MATCH(J$1,$E3314:$E3317,0),1*c_vote,0)+IF(MATCH(I$1,$F3314:$F3317,0)&lt;MATCH(J$1,$F3314:$F3317,0),1*d_vote,0)</f>
        <v>0.27</v>
      </c>
      <c r="J3314" s="3">
        <f>IF(MATCH(I$1,$C3314:$C3317,0)&gt;(MATCH(J$1,$C3314:$C3317,0)),1*a_vote,0)+IF(MATCH(I$1,$D3314:$D3317,0)&gt;MATCH(J$1,$D3314:$D3317,0),1*b_vote,0)+IF(MATCH(I$1,$E3314:$E3317,0)&gt;MATCH(J$1,$E3314:$E3317,0),1*c_vote,0)+IF(MATCH(I$1,$F3314:$F3317,0)&gt;MATCH(J$1,$F3314:$F3317,0),1*d_vote,0)</f>
        <v>0.73</v>
      </c>
      <c r="K3314" s="3">
        <f>IF(MATCH($K$1,$C3314:$C3317,0)&lt;(MATCH($L$1,$C3314:$C3317,0)),1*a_vote,0)+IF(MATCH($K$1,$D3314:$D3317,0)&lt;MATCH($L$1,$D3314:$D3317,0),1*b_vote,0)+IF(MATCH($K$1,$E3314:$E3317,0)&lt;MATCH($L$1,$E3314:$E3317,0),1*c_vote,0)+IF(MATCH($K$1,$F3314:$F3317,0)&lt;MATCH($L$1,$F3314:$F3317,0),1*d_vote,0)</f>
        <v>0.53</v>
      </c>
      <c r="L3314" s="3">
        <f>IF(MATCH(K$1,$C3314:$C3317,0)&gt;(MATCH(L$1,$C3314:$C3317,0)),1*a_vote,0)+IF(MATCH(K$1,$D3314:$D3317,0)&gt;MATCH(L$1,$D3314:$D3317,0),1*b_vote,0)+IF(MATCH(K$1,$E3314:$E3317,0)&gt;MATCH(L$1,$E3314:$E3317,0),1*c_vote,0)+IF(MATCH(K$1,$F3314:$F3317,0)&gt;MATCH(L$1,$F3314:$F3317,0),1*d_vote,0)</f>
        <v>0.47</v>
      </c>
      <c r="M3314" s="3">
        <f>IF(MATCH($M$1,$C3314:$C3317,0)&lt;(MATCH($N$1,$C3314:$C3317,0)),1*a_vote,0)+IF(MATCH($M$1,$D3314:$D3317,0)&lt;MATCH($N$1,$D3314:$D3317,0),1*b_vote,0)+IF(MATCH($M$1,$E3314:$E3317,0)&lt;MATCH($N$1,$E3314:$E3317,0),1*c_vote,0)+IF(MATCH($M$1,$F3314:$F3317,0)&lt;MATCH($N$1,$F3314:$F3317,0),1*d_vote,0)</f>
        <v>0.53</v>
      </c>
      <c r="N3314" s="3">
        <f>IF(MATCH(M$1,$C3314:$C3317,0)&gt;(MATCH(N$1,$C3314:$C3317,0)),1*a_vote,0)+IF(MATCH(M$1,$D3314:$D3317,0)&gt;MATCH(N$1,$D3314:$D3317,0),1*b_vote,0)+IF(MATCH(M$1,$E3314:$E3317,0)&gt;MATCH(N$1,$E3314:$E3317,0),1*c_vote,0)+IF(MATCH(M$1,$F3314:$F3317,0)&gt;MATCH(N$1,$F3314:$F3317,0),1*d_vote,0)</f>
        <v>0.47</v>
      </c>
      <c r="O3314" s="3">
        <f>IF(MATCH($O$1,$C3314:$C3317,0)&lt;(MATCH($P$1,$C3314:$C3317,0)),1*a_vote,0)+IF(MATCH($O$1,$D3314:$D3317,0)&lt;MATCH($P$1,$D3314:$D3317,0),1*b_vote,0)+IF(MATCH($O$1,$E3314:$E3317,0)&lt;MATCH($P$1,$E3314:$E3317,0),1*c_vote,0)+IF(MATCH($O$1,$F3314:$F3317,0)&lt;MATCH($P$1,$F3314:$F3317,0),1*d_vote,0)</f>
        <v>0.75</v>
      </c>
      <c r="P3314" s="3">
        <f>IF(MATCH(O$1,$C3314:$C3317,0)&gt;(MATCH(P$1,$C3314:$C3317,0)),1*a_vote,0)+IF(MATCH(O$1,$D3314:$D3317,0)&gt;MATCH(P$1,$D3314:$D3317,0),1*b_vote,0)+IF(MATCH(O$1,$E3314:$E3317,0)&gt;MATCH(P$1,$E3314:$E3317,0),1*c_vote,0)+IF(MATCH(O$1,$F3314:$F3317,0)&gt;MATCH(P$1,$F3314:$F3317,0),1*d_vote,0)</f>
        <v>0.25</v>
      </c>
      <c r="Q3314" s="3">
        <f>IF(MATCH($Q$1,$C3314:$C3317,0)&lt;(MATCH($R$1,$C3314:$C3317,0)),1*a_vote,0)+IF(MATCH($Q$1,$D3314:$D3317,0)&lt;MATCH($R$1,$D3314:$D3317,0),1*b_vote,0)+IF(MATCH($Q$1,$E3314:$E3317,0)&lt;MATCH($R$1,$E3314:$E3317,0),1*c_vote,0)+IF(MATCH($Q$1,$F3314:$F3317,0)&lt;MATCH($R$1,$F3314:$F3317,0),1*d_vote,0)</f>
        <v>0.53</v>
      </c>
      <c r="R3314" s="3">
        <f>IF(MATCH(Q$1,$C3314:$C3317,0)&gt;(MATCH(R$1,$C3314:$C3317,0)),1*a_vote,0)+IF(MATCH(Q$1,$D3314:$D3317,0)&gt;MATCH(R$1,$D3314:$D3317,0),1*b_vote,0)+IF(MATCH(Q$1,$E3314:$E3317,0)&gt;MATCH(R$1,$E3314:$E3317,0),1*c_vote,0)+IF(MATCH(Q$1,$F3314:$F3317,0)&gt;MATCH(R$1,$F3314:$F3317,0),1*d_vote,0)</f>
        <v>0.47</v>
      </c>
      <c r="S3314" s="3">
        <f>IF(MATCH($S$1,$C3314:$C3317,0)&lt;(MATCH($T$1,$C3314:$C3317,0)),1*a_vote,0)+IF(MATCH($S$1,$D3314:$D3317,0)&lt;MATCH($T$1,$D3314:$D3317,0),1*b_vote,0)+IF(MATCH($S$1,$E3314:$E3317,0)&lt;MATCH($T$1,$E3314:$E3317,0),1*c_vote,0)+IF(MATCH($S$1,$F3314:$F3317,0)&lt;MATCH($T$1,$F3314:$F3317,0),1*d_vote,0)</f>
        <v>0.78</v>
      </c>
      <c r="T3314" s="3">
        <f>IF(MATCH(S$1,$C3314:$C3317,0)&gt;(MATCH(T$1,$C3314:$C3317,0)),1*a_vote,0)+IF(MATCH(S$1,$D3314:$D3317,0)&gt;MATCH(T$1,$D3314:$D3317,0),1*b_vote,0)+IF(MATCH(S$1,$E3314:$E3317,0)&gt;MATCH(T$1,$E3314:$E3317,0),1*c_vote,0)+IF(MATCH(S$1,$F3314:$F3317,0)&gt;MATCH(T$1,$F3314:$F3317,0),1*d_vote,0)</f>
        <v>0.21999999999999997</v>
      </c>
    </row>
    <row r="3315" spans="1:20" x14ac:dyDescent="0.25">
      <c r="A3315">
        <f t="shared" si="104"/>
        <v>3314</v>
      </c>
      <c r="B3315">
        <f t="shared" si="105"/>
        <v>829</v>
      </c>
      <c r="C3315" t="str">
        <f>INDEX('VBA code_permu_wo_repettn'!$T$3:$Y$6,COUNTIF('Profile-matrices_Condorcet'!$B$2:$B3315,'Profile-matrices_Condorcet'!$B3315),MATCH(INDEX('numeric possibilities'!D$3:D$1298,VLOOKUP($B3315,'numeric possibilities'!$C$3:$G$1298,1)),'VBA code_permu_wo_repettn'!$T$2:$Y$2))</f>
        <v>B</v>
      </c>
      <c r="D3315" t="str">
        <f>INDEX('VBA code_permu_wo_repettn'!$AA$3:$AF$6,COUNTIF('Profile-matrices_Condorcet'!$B$2:$B3315,'Profile-matrices_Condorcet'!$B3315),MATCH(INDEX('numeric possibilities'!E$3:E$1298,VLOOKUP($B3315,'numeric possibilities'!$C$3:$G$1298,1)),'VBA code_permu_wo_repettn'!$AA$2:$AF$2))</f>
        <v>A</v>
      </c>
      <c r="E3315" t="str">
        <f>INDEX('VBA code_permu_wo_repettn'!$AH$3:$AM$6,COUNTIF('Profile-matrices_Condorcet'!$B$2:$B3315,'Profile-matrices_Condorcet'!$B3315),MATCH(INDEX('numeric possibilities'!F$3:F$1298,VLOOKUP($B3315,'numeric possibilities'!$C$3:$G$1298,1)),'VBA code_permu_wo_repettn'!$AH$2:$AM$2))</f>
        <v>D</v>
      </c>
      <c r="F3315" t="str">
        <f>INDEX('VBA code_permu_wo_repettn'!$AO$3:$AT$6,COUNTIF('Profile-matrices_Condorcet'!$B$2:$B3315,'Profile-matrices_Condorcet'!$B3315),MATCH(INDEX('numeric possibilities'!G$3:G$1298,VLOOKUP($B3315,'numeric possibilities'!$C$3:$G$1298,1)),'VBA code_permu_wo_repettn'!$AO$2:$AT$2))</f>
        <v>B</v>
      </c>
      <c r="H3315" t="s">
        <v>15</v>
      </c>
      <c r="I3315" t="str">
        <f>IF(I3314&gt;J3314,$I$1,IF(I3314&lt;J3314,$J$1,0))</f>
        <v>B</v>
      </c>
      <c r="K3315" t="str">
        <f>IF(K3314&gt;L3314,$K$1,IF(K3314&lt;L3314,$L$1,0))</f>
        <v>A</v>
      </c>
      <c r="M3315" t="str">
        <f>IF(M3314&gt;N3314,$M$1,IF(M3314&lt;N3314,$N$1,0))</f>
        <v>A</v>
      </c>
      <c r="O3315" t="str">
        <f>IF(O3314&gt;P3314,$O$1,IF(O3314&lt;P3314,$P$1,0))</f>
        <v>B</v>
      </c>
      <c r="Q3315" t="str">
        <f>IF(Q3314&gt;R3314,$Q$1,IF(Q3314&lt;R3314,$R$1,0))</f>
        <v>B</v>
      </c>
      <c r="S3315" t="str">
        <f>IF(S3314&gt;T3314,$S$1,IF(S3314&lt;T3314,$T$1,0))</f>
        <v>C</v>
      </c>
    </row>
    <row r="3316" spans="1:20" x14ac:dyDescent="0.25">
      <c r="A3316">
        <f t="shared" si="104"/>
        <v>3315</v>
      </c>
      <c r="B3316">
        <f t="shared" si="105"/>
        <v>829</v>
      </c>
      <c r="C3316" t="str">
        <f>INDEX('VBA code_permu_wo_repettn'!$T$3:$Y$6,COUNTIF('Profile-matrices_Condorcet'!$B$2:$B3316,'Profile-matrices_Condorcet'!$B3316),MATCH(INDEX('numeric possibilities'!D$3:D$1298,VLOOKUP($B3316,'numeric possibilities'!$C$3:$G$1298,1)),'VBA code_permu_wo_repettn'!$T$2:$Y$2))</f>
        <v>C</v>
      </c>
      <c r="D3316" t="str">
        <f>INDEX('VBA code_permu_wo_repettn'!$AA$3:$AF$6,COUNTIF('Profile-matrices_Condorcet'!$B$2:$B3316,'Profile-matrices_Condorcet'!$B3316),MATCH(INDEX('numeric possibilities'!E$3:E$1298,VLOOKUP($B3316,'numeric possibilities'!$C$3:$G$1298,1)),'VBA code_permu_wo_repettn'!$AA$2:$AF$2))</f>
        <v>C</v>
      </c>
      <c r="E3316" t="str">
        <f>INDEX('VBA code_permu_wo_repettn'!$AH$3:$AM$6,COUNTIF('Profile-matrices_Condorcet'!$B$2:$B3316,'Profile-matrices_Condorcet'!$B3316),MATCH(INDEX('numeric possibilities'!F$3:F$1298,VLOOKUP($B3316,'numeric possibilities'!$C$3:$G$1298,1)),'VBA code_permu_wo_repettn'!$AH$2:$AM$2))</f>
        <v>B</v>
      </c>
      <c r="F3316" t="str">
        <f>INDEX('VBA code_permu_wo_repettn'!$AO$3:$AT$6,COUNTIF('Profile-matrices_Condorcet'!$B$2:$B3316,'Profile-matrices_Condorcet'!$B3316),MATCH(INDEX('numeric possibilities'!G$3:G$1298,VLOOKUP($B3316,'numeric possibilities'!$C$3:$G$1298,1)),'VBA code_permu_wo_repettn'!$AO$2:$AT$2))</f>
        <v>C</v>
      </c>
      <c r="I3316" t="s">
        <v>0</v>
      </c>
      <c r="J3316" t="s">
        <v>1</v>
      </c>
      <c r="K3316" t="s">
        <v>2</v>
      </c>
      <c r="L3316" t="s">
        <v>3</v>
      </c>
    </row>
    <row r="3317" spans="1:20" x14ac:dyDescent="0.25">
      <c r="A3317">
        <f t="shared" si="104"/>
        <v>3316</v>
      </c>
      <c r="B3317">
        <f t="shared" si="105"/>
        <v>829</v>
      </c>
      <c r="C3317" t="str">
        <f>INDEX('VBA code_permu_wo_repettn'!$T$3:$Y$6,COUNTIF('Profile-matrices_Condorcet'!$B$2:$B3317,'Profile-matrices_Condorcet'!$B3317),MATCH(INDEX('numeric possibilities'!D$3:D$1298,VLOOKUP($B3317,'numeric possibilities'!$C$3:$G$1298,1)),'VBA code_permu_wo_repettn'!$T$2:$Y$2))</f>
        <v>D</v>
      </c>
      <c r="D3317" t="str">
        <f>INDEX('VBA code_permu_wo_repettn'!$AA$3:$AF$6,COUNTIF('Profile-matrices_Condorcet'!$B$2:$B3317,'Profile-matrices_Condorcet'!$B3317),MATCH(INDEX('numeric possibilities'!E$3:E$1298,VLOOKUP($B3317,'numeric possibilities'!$C$3:$G$1298,1)),'VBA code_permu_wo_repettn'!$AA$2:$AF$2))</f>
        <v>D</v>
      </c>
      <c r="E3317" t="str">
        <f>INDEX('VBA code_permu_wo_repettn'!$AH$3:$AM$6,COUNTIF('Profile-matrices_Condorcet'!$B$2:$B3317,'Profile-matrices_Condorcet'!$B3317),MATCH(INDEX('numeric possibilities'!F$3:F$1298,VLOOKUP($B3317,'numeric possibilities'!$C$3:$G$1298,1)),'VBA code_permu_wo_repettn'!$AH$2:$AM$2))</f>
        <v>A</v>
      </c>
      <c r="F3317" t="str">
        <f>INDEX('VBA code_permu_wo_repettn'!$AO$3:$AT$6,COUNTIF('Profile-matrices_Condorcet'!$B$2:$B3317,'Profile-matrices_Condorcet'!$B3317),MATCH(INDEX('numeric possibilities'!G$3:G$1298,VLOOKUP($B3317,'numeric possibilities'!$C$3:$G$1298,1)),'VBA code_permu_wo_repettn'!$AO$2:$AT$2))</f>
        <v>A</v>
      </c>
      <c r="G3317" t="str">
        <f>IF(MAX(I3317:L3317)&gt;='numeric possibilities'!$B$4/2,INDEX('Profile-matrices_Condorcet'!I3316:L3316,1,MATCH(MAX('Profile-matrices_Condorcet'!I3317:L3317),'Profile-matrices_Condorcet'!I3317:L3317,0)),"NCW")</f>
        <v>B</v>
      </c>
      <c r="H3317" t="s">
        <v>13</v>
      </c>
      <c r="I3317" s="3">
        <f>COUNTIF($I3315:$S3315,I3316)</f>
        <v>2</v>
      </c>
      <c r="J3317" s="3">
        <f>COUNTIF($I3315:$S3315,J3316)</f>
        <v>3</v>
      </c>
      <c r="K3317" s="3">
        <f>COUNTIF($I3315:$S3315,K3316)</f>
        <v>1</v>
      </c>
      <c r="L3317" s="3">
        <f>COUNTIF($I3315:$S3315,L3316)</f>
        <v>0</v>
      </c>
    </row>
    <row r="3318" spans="1:20" x14ac:dyDescent="0.25">
      <c r="A3318">
        <f t="shared" si="104"/>
        <v>3317</v>
      </c>
      <c r="B3318">
        <f t="shared" si="105"/>
        <v>830</v>
      </c>
      <c r="C3318" t="str">
        <f>INDEX('VBA code_permu_wo_repettn'!$T$3:$Y$6,COUNTIF('Profile-matrices_Condorcet'!$B$2:$B3318,'Profile-matrices_Condorcet'!$B3318),MATCH(INDEX('numeric possibilities'!D$3:D$1298,VLOOKUP($B3318,'numeric possibilities'!$C$3:$G$1298,1)),'VBA code_permu_wo_repettn'!$T$2:$Y$2))</f>
        <v>A</v>
      </c>
      <c r="D3318" t="str">
        <f>INDEX('VBA code_permu_wo_repettn'!$AA$3:$AF$6,COUNTIF('Profile-matrices_Condorcet'!$B$2:$B3318,'Profile-matrices_Condorcet'!$B3318),MATCH(INDEX('numeric possibilities'!E$3:E$1298,VLOOKUP($B3318,'numeric possibilities'!$C$3:$G$1298,1)),'VBA code_permu_wo_repettn'!$AA$2:$AF$2))</f>
        <v>B</v>
      </c>
      <c r="E3318" t="str">
        <f>INDEX('VBA code_permu_wo_repettn'!$AH$3:$AM$6,COUNTIF('Profile-matrices_Condorcet'!$B$2:$B3318,'Profile-matrices_Condorcet'!$B3318),MATCH(INDEX('numeric possibilities'!F$3:F$1298,VLOOKUP($B3318,'numeric possibilities'!$C$3:$G$1298,1)),'VBA code_permu_wo_repettn'!$AH$2:$AM$2))</f>
        <v>C</v>
      </c>
      <c r="F3318" t="str">
        <f>INDEX('VBA code_permu_wo_repettn'!$AO$3:$AT$6,COUNTIF('Profile-matrices_Condorcet'!$B$2:$B3318,'Profile-matrices_Condorcet'!$B3318),MATCH(INDEX('numeric possibilities'!G$3:G$1298,VLOOKUP($B3318,'numeric possibilities'!$C$3:$G$1298,1)),'VBA code_permu_wo_repettn'!$AO$2:$AT$2))</f>
        <v>D</v>
      </c>
      <c r="H3318" t="s">
        <v>14</v>
      </c>
      <c r="I3318" s="3">
        <f>IF(MATCH(I$1,$C3318:$C3321,0)&lt;(MATCH(J$1,$C3318:$C3321,0)),1*a_vote,0)+IF(MATCH(I$1,$D3318:$D3321,0)&lt;MATCH(J$1,$D3318:$D3321,0),1*b_vote,0)+IF(MATCH(I$1,$E3318:$E3321,0)&lt;MATCH(J$1,$E3318:$E3321,0),1*c_vote,0)+IF(MATCH(I$1,$F3318:$F3321,0)&lt;MATCH(J$1,$F3318:$F3321,0),1*d_vote,0)</f>
        <v>0.27</v>
      </c>
      <c r="J3318" s="3">
        <f>IF(MATCH(I$1,$C3318:$C3321,0)&gt;(MATCH(J$1,$C3318:$C3321,0)),1*a_vote,0)+IF(MATCH(I$1,$D3318:$D3321,0)&gt;MATCH(J$1,$D3318:$D3321,0),1*b_vote,0)+IF(MATCH(I$1,$E3318:$E3321,0)&gt;MATCH(J$1,$E3318:$E3321,0),1*c_vote,0)+IF(MATCH(I$1,$F3318:$F3321,0)&gt;MATCH(J$1,$F3318:$F3321,0),1*d_vote,0)</f>
        <v>0.73</v>
      </c>
      <c r="K3318" s="3">
        <f>IF(MATCH($K$1,$C3318:$C3321,0)&lt;(MATCH($L$1,$C3318:$C3321,0)),1*a_vote,0)+IF(MATCH($K$1,$D3318:$D3321,0)&lt;MATCH($L$1,$D3318:$D3321,0),1*b_vote,0)+IF(MATCH($K$1,$E3318:$E3321,0)&lt;MATCH($L$1,$E3318:$E3321,0),1*c_vote,0)+IF(MATCH($K$1,$F3318:$F3321,0)&lt;MATCH($L$1,$F3318:$F3321,0),1*d_vote,0)</f>
        <v>0.53</v>
      </c>
      <c r="L3318" s="3">
        <f>IF(MATCH(K$1,$C3318:$C3321,0)&gt;(MATCH(L$1,$C3318:$C3321,0)),1*a_vote,0)+IF(MATCH(K$1,$D3318:$D3321,0)&gt;MATCH(L$1,$D3318:$D3321,0),1*b_vote,0)+IF(MATCH(K$1,$E3318:$E3321,0)&gt;MATCH(L$1,$E3318:$E3321,0),1*c_vote,0)+IF(MATCH(K$1,$F3318:$F3321,0)&gt;MATCH(L$1,$F3318:$F3321,0),1*d_vote,0)</f>
        <v>0.47</v>
      </c>
      <c r="M3318" s="3">
        <f>IF(MATCH($M$1,$C3318:$C3321,0)&lt;(MATCH($N$1,$C3318:$C3321,0)),1*a_vote,0)+IF(MATCH($M$1,$D3318:$D3321,0)&lt;MATCH($N$1,$D3318:$D3321,0),1*b_vote,0)+IF(MATCH($M$1,$E3318:$E3321,0)&lt;MATCH($N$1,$E3318:$E3321,0),1*c_vote,0)+IF(MATCH($M$1,$F3318:$F3321,0)&lt;MATCH($N$1,$F3318:$F3321,0),1*d_vote,0)</f>
        <v>0.53</v>
      </c>
      <c r="N3318" s="3">
        <f>IF(MATCH(M$1,$C3318:$C3321,0)&gt;(MATCH(N$1,$C3318:$C3321,0)),1*a_vote,0)+IF(MATCH(M$1,$D3318:$D3321,0)&gt;MATCH(N$1,$D3318:$D3321,0),1*b_vote,0)+IF(MATCH(M$1,$E3318:$E3321,0)&gt;MATCH(N$1,$E3318:$E3321,0),1*c_vote,0)+IF(MATCH(M$1,$F3318:$F3321,0)&gt;MATCH(N$1,$F3318:$F3321,0),1*d_vote,0)</f>
        <v>0.47</v>
      </c>
      <c r="O3318" s="3">
        <f>IF(MATCH($O$1,$C3318:$C3321,0)&lt;(MATCH($P$1,$C3318:$C3321,0)),1*a_vote,0)+IF(MATCH($O$1,$D3318:$D3321,0)&lt;MATCH($P$1,$D3318:$D3321,0),1*b_vote,0)+IF(MATCH($O$1,$E3318:$E3321,0)&lt;MATCH($P$1,$E3318:$E3321,0),1*c_vote,0)+IF(MATCH($O$1,$F3318:$F3321,0)&lt;MATCH($P$1,$F3318:$F3321,0),1*d_vote,0)</f>
        <v>0.75</v>
      </c>
      <c r="P3318" s="3">
        <f>IF(MATCH(O$1,$C3318:$C3321,0)&gt;(MATCH(P$1,$C3318:$C3321,0)),1*a_vote,0)+IF(MATCH(O$1,$D3318:$D3321,0)&gt;MATCH(P$1,$D3318:$D3321,0),1*b_vote,0)+IF(MATCH(O$1,$E3318:$E3321,0)&gt;MATCH(P$1,$E3318:$E3321,0),1*c_vote,0)+IF(MATCH(O$1,$F3318:$F3321,0)&gt;MATCH(P$1,$F3318:$F3321,0),1*d_vote,0)</f>
        <v>0.25</v>
      </c>
      <c r="Q3318" s="3">
        <f>IF(MATCH($Q$1,$C3318:$C3321,0)&lt;(MATCH($R$1,$C3318:$C3321,0)),1*a_vote,0)+IF(MATCH($Q$1,$D3318:$D3321,0)&lt;MATCH($R$1,$D3318:$D3321,0),1*b_vote,0)+IF(MATCH($Q$1,$E3318:$E3321,0)&lt;MATCH($R$1,$E3318:$E3321,0),1*c_vote,0)+IF(MATCH($Q$1,$F3318:$F3321,0)&lt;MATCH($R$1,$F3318:$F3321,0),1*d_vote,0)</f>
        <v>0.53</v>
      </c>
      <c r="R3318" s="3">
        <f>IF(MATCH(Q$1,$C3318:$C3321,0)&gt;(MATCH(R$1,$C3318:$C3321,0)),1*a_vote,0)+IF(MATCH(Q$1,$D3318:$D3321,0)&gt;MATCH(R$1,$D3318:$D3321,0),1*b_vote,0)+IF(MATCH(Q$1,$E3318:$E3321,0)&gt;MATCH(R$1,$E3318:$E3321,0),1*c_vote,0)+IF(MATCH(Q$1,$F3318:$F3321,0)&gt;MATCH(R$1,$F3318:$F3321,0),1*d_vote,0)</f>
        <v>0.47</v>
      </c>
      <c r="S3318" s="3">
        <f>IF(MATCH($S$1,$C3318:$C3321,0)&lt;(MATCH($T$1,$C3318:$C3321,0)),1*a_vote,0)+IF(MATCH($S$1,$D3318:$D3321,0)&lt;MATCH($T$1,$D3318:$D3321,0),1*b_vote,0)+IF(MATCH($S$1,$E3318:$E3321,0)&lt;MATCH($T$1,$E3318:$E3321,0),1*c_vote,0)+IF(MATCH($S$1,$F3318:$F3321,0)&lt;MATCH($T$1,$F3318:$F3321,0),1*d_vote,0)</f>
        <v>0.51</v>
      </c>
      <c r="T3318" s="3">
        <f>IF(MATCH(S$1,$C3318:$C3321,0)&gt;(MATCH(T$1,$C3318:$C3321,0)),1*a_vote,0)+IF(MATCH(S$1,$D3318:$D3321,0)&gt;MATCH(T$1,$D3318:$D3321,0),1*b_vote,0)+IF(MATCH(S$1,$E3318:$E3321,0)&gt;MATCH(T$1,$E3318:$E3321,0),1*c_vote,0)+IF(MATCH(S$1,$F3318:$F3321,0)&gt;MATCH(T$1,$F3318:$F3321,0),1*d_vote,0)</f>
        <v>0.49</v>
      </c>
    </row>
    <row r="3319" spans="1:20" x14ac:dyDescent="0.25">
      <c r="A3319">
        <f t="shared" si="104"/>
        <v>3318</v>
      </c>
      <c r="B3319">
        <f t="shared" si="105"/>
        <v>830</v>
      </c>
      <c r="C3319" t="str">
        <f>INDEX('VBA code_permu_wo_repettn'!$T$3:$Y$6,COUNTIF('Profile-matrices_Condorcet'!$B$2:$B3319,'Profile-matrices_Condorcet'!$B3319),MATCH(INDEX('numeric possibilities'!D$3:D$1298,VLOOKUP($B3319,'numeric possibilities'!$C$3:$G$1298,1)),'VBA code_permu_wo_repettn'!$T$2:$Y$2))</f>
        <v>B</v>
      </c>
      <c r="D3319" t="str">
        <f>INDEX('VBA code_permu_wo_repettn'!$AA$3:$AF$6,COUNTIF('Profile-matrices_Condorcet'!$B$2:$B3319,'Profile-matrices_Condorcet'!$B3319),MATCH(INDEX('numeric possibilities'!E$3:E$1298,VLOOKUP($B3319,'numeric possibilities'!$C$3:$G$1298,1)),'VBA code_permu_wo_repettn'!$AA$2:$AF$2))</f>
        <v>A</v>
      </c>
      <c r="E3319" t="str">
        <f>INDEX('VBA code_permu_wo_repettn'!$AH$3:$AM$6,COUNTIF('Profile-matrices_Condorcet'!$B$2:$B3319,'Profile-matrices_Condorcet'!$B3319),MATCH(INDEX('numeric possibilities'!F$3:F$1298,VLOOKUP($B3319,'numeric possibilities'!$C$3:$G$1298,1)),'VBA code_permu_wo_repettn'!$AH$2:$AM$2))</f>
        <v>D</v>
      </c>
      <c r="F3319" t="str">
        <f>INDEX('VBA code_permu_wo_repettn'!$AO$3:$AT$6,COUNTIF('Profile-matrices_Condorcet'!$B$2:$B3319,'Profile-matrices_Condorcet'!$B3319),MATCH(INDEX('numeric possibilities'!G$3:G$1298,VLOOKUP($B3319,'numeric possibilities'!$C$3:$G$1298,1)),'VBA code_permu_wo_repettn'!$AO$2:$AT$2))</f>
        <v>B</v>
      </c>
      <c r="H3319" t="s">
        <v>15</v>
      </c>
      <c r="I3319" t="str">
        <f>IF(I3318&gt;J3318,$I$1,IF(I3318&lt;J3318,$J$1,0))</f>
        <v>B</v>
      </c>
      <c r="K3319" t="str">
        <f>IF(K3318&gt;L3318,$K$1,IF(K3318&lt;L3318,$L$1,0))</f>
        <v>A</v>
      </c>
      <c r="M3319" t="str">
        <f>IF(M3318&gt;N3318,$M$1,IF(M3318&lt;N3318,$N$1,0))</f>
        <v>A</v>
      </c>
      <c r="O3319" t="str">
        <f>IF(O3318&gt;P3318,$O$1,IF(O3318&lt;P3318,$P$1,0))</f>
        <v>B</v>
      </c>
      <c r="Q3319" t="str">
        <f>IF(Q3318&gt;R3318,$Q$1,IF(Q3318&lt;R3318,$R$1,0))</f>
        <v>B</v>
      </c>
      <c r="S3319" t="str">
        <f>IF(S3318&gt;T3318,$S$1,IF(S3318&lt;T3318,$T$1,0))</f>
        <v>C</v>
      </c>
    </row>
    <row r="3320" spans="1:20" x14ac:dyDescent="0.25">
      <c r="A3320">
        <f t="shared" si="104"/>
        <v>3319</v>
      </c>
      <c r="B3320">
        <f t="shared" si="105"/>
        <v>830</v>
      </c>
      <c r="C3320" t="str">
        <f>INDEX('VBA code_permu_wo_repettn'!$T$3:$Y$6,COUNTIF('Profile-matrices_Condorcet'!$B$2:$B3320,'Profile-matrices_Condorcet'!$B3320),MATCH(INDEX('numeric possibilities'!D$3:D$1298,VLOOKUP($B3320,'numeric possibilities'!$C$3:$G$1298,1)),'VBA code_permu_wo_repettn'!$T$2:$Y$2))</f>
        <v>D</v>
      </c>
      <c r="D3320" t="str">
        <f>INDEX('VBA code_permu_wo_repettn'!$AA$3:$AF$6,COUNTIF('Profile-matrices_Condorcet'!$B$2:$B3320,'Profile-matrices_Condorcet'!$B3320),MATCH(INDEX('numeric possibilities'!E$3:E$1298,VLOOKUP($B3320,'numeric possibilities'!$C$3:$G$1298,1)),'VBA code_permu_wo_repettn'!$AA$2:$AF$2))</f>
        <v>C</v>
      </c>
      <c r="E3320" t="str">
        <f>INDEX('VBA code_permu_wo_repettn'!$AH$3:$AM$6,COUNTIF('Profile-matrices_Condorcet'!$B$2:$B3320,'Profile-matrices_Condorcet'!$B3320),MATCH(INDEX('numeric possibilities'!F$3:F$1298,VLOOKUP($B3320,'numeric possibilities'!$C$3:$G$1298,1)),'VBA code_permu_wo_repettn'!$AH$2:$AM$2))</f>
        <v>B</v>
      </c>
      <c r="F3320" t="str">
        <f>INDEX('VBA code_permu_wo_repettn'!$AO$3:$AT$6,COUNTIF('Profile-matrices_Condorcet'!$B$2:$B3320,'Profile-matrices_Condorcet'!$B3320),MATCH(INDEX('numeric possibilities'!G$3:G$1298,VLOOKUP($B3320,'numeric possibilities'!$C$3:$G$1298,1)),'VBA code_permu_wo_repettn'!$AO$2:$AT$2))</f>
        <v>C</v>
      </c>
      <c r="I3320" t="s">
        <v>0</v>
      </c>
      <c r="J3320" t="s">
        <v>1</v>
      </c>
      <c r="K3320" t="s">
        <v>2</v>
      </c>
      <c r="L3320" t="s">
        <v>3</v>
      </c>
    </row>
    <row r="3321" spans="1:20" x14ac:dyDescent="0.25">
      <c r="A3321">
        <f t="shared" si="104"/>
        <v>3320</v>
      </c>
      <c r="B3321">
        <f t="shared" si="105"/>
        <v>830</v>
      </c>
      <c r="C3321" t="str">
        <f>INDEX('VBA code_permu_wo_repettn'!$T$3:$Y$6,COUNTIF('Profile-matrices_Condorcet'!$B$2:$B3321,'Profile-matrices_Condorcet'!$B3321),MATCH(INDEX('numeric possibilities'!D$3:D$1298,VLOOKUP($B3321,'numeric possibilities'!$C$3:$G$1298,1)),'VBA code_permu_wo_repettn'!$T$2:$Y$2))</f>
        <v>C</v>
      </c>
      <c r="D3321" t="str">
        <f>INDEX('VBA code_permu_wo_repettn'!$AA$3:$AF$6,COUNTIF('Profile-matrices_Condorcet'!$B$2:$B3321,'Profile-matrices_Condorcet'!$B3321),MATCH(INDEX('numeric possibilities'!E$3:E$1298,VLOOKUP($B3321,'numeric possibilities'!$C$3:$G$1298,1)),'VBA code_permu_wo_repettn'!$AA$2:$AF$2))</f>
        <v>D</v>
      </c>
      <c r="E3321" t="str">
        <f>INDEX('VBA code_permu_wo_repettn'!$AH$3:$AM$6,COUNTIF('Profile-matrices_Condorcet'!$B$2:$B3321,'Profile-matrices_Condorcet'!$B3321),MATCH(INDEX('numeric possibilities'!F$3:F$1298,VLOOKUP($B3321,'numeric possibilities'!$C$3:$G$1298,1)),'VBA code_permu_wo_repettn'!$AH$2:$AM$2))</f>
        <v>A</v>
      </c>
      <c r="F3321" t="str">
        <f>INDEX('VBA code_permu_wo_repettn'!$AO$3:$AT$6,COUNTIF('Profile-matrices_Condorcet'!$B$2:$B3321,'Profile-matrices_Condorcet'!$B3321),MATCH(INDEX('numeric possibilities'!G$3:G$1298,VLOOKUP($B3321,'numeric possibilities'!$C$3:$G$1298,1)),'VBA code_permu_wo_repettn'!$AO$2:$AT$2))</f>
        <v>A</v>
      </c>
      <c r="G3321" t="str">
        <f>IF(MAX(I3321:L3321)&gt;='numeric possibilities'!$B$4/2,INDEX('Profile-matrices_Condorcet'!I3320:L3320,1,MATCH(MAX('Profile-matrices_Condorcet'!I3321:L3321),'Profile-matrices_Condorcet'!I3321:L3321,0)),"NCW")</f>
        <v>B</v>
      </c>
      <c r="H3321" t="s">
        <v>13</v>
      </c>
      <c r="I3321" s="3">
        <f>COUNTIF($I3319:$S3319,I3320)</f>
        <v>2</v>
      </c>
      <c r="J3321" s="3">
        <f>COUNTIF($I3319:$S3319,J3320)</f>
        <v>3</v>
      </c>
      <c r="K3321" s="3">
        <f>COUNTIF($I3319:$S3319,K3320)</f>
        <v>1</v>
      </c>
      <c r="L3321" s="3">
        <f>COUNTIF($I3319:$S3319,L3320)</f>
        <v>0</v>
      </c>
    </row>
    <row r="3322" spans="1:20" x14ac:dyDescent="0.25">
      <c r="A3322">
        <f t="shared" si="104"/>
        <v>3321</v>
      </c>
      <c r="B3322">
        <f t="shared" si="105"/>
        <v>831</v>
      </c>
      <c r="C3322" t="str">
        <f>INDEX('VBA code_permu_wo_repettn'!$T$3:$Y$6,COUNTIF('Profile-matrices_Condorcet'!$B$2:$B3322,'Profile-matrices_Condorcet'!$B3322),MATCH(INDEX('numeric possibilities'!D$3:D$1298,VLOOKUP($B3322,'numeric possibilities'!$C$3:$G$1298,1)),'VBA code_permu_wo_repettn'!$T$2:$Y$2))</f>
        <v>A</v>
      </c>
      <c r="D3322" t="str">
        <f>INDEX('VBA code_permu_wo_repettn'!$AA$3:$AF$6,COUNTIF('Profile-matrices_Condorcet'!$B$2:$B3322,'Profile-matrices_Condorcet'!$B3322),MATCH(INDEX('numeric possibilities'!E$3:E$1298,VLOOKUP($B3322,'numeric possibilities'!$C$3:$G$1298,1)),'VBA code_permu_wo_repettn'!$AA$2:$AF$2))</f>
        <v>B</v>
      </c>
      <c r="E3322" t="str">
        <f>INDEX('VBA code_permu_wo_repettn'!$AH$3:$AM$6,COUNTIF('Profile-matrices_Condorcet'!$B$2:$B3322,'Profile-matrices_Condorcet'!$B3322),MATCH(INDEX('numeric possibilities'!F$3:F$1298,VLOOKUP($B3322,'numeric possibilities'!$C$3:$G$1298,1)),'VBA code_permu_wo_repettn'!$AH$2:$AM$2))</f>
        <v>C</v>
      </c>
      <c r="F3322" t="str">
        <f>INDEX('VBA code_permu_wo_repettn'!$AO$3:$AT$6,COUNTIF('Profile-matrices_Condorcet'!$B$2:$B3322,'Profile-matrices_Condorcet'!$B3322),MATCH(INDEX('numeric possibilities'!G$3:G$1298,VLOOKUP($B3322,'numeric possibilities'!$C$3:$G$1298,1)),'VBA code_permu_wo_repettn'!$AO$2:$AT$2))</f>
        <v>D</v>
      </c>
      <c r="H3322" t="s">
        <v>14</v>
      </c>
      <c r="I3322" s="3">
        <f>IF(MATCH(I$1,$C3322:$C3325,0)&lt;(MATCH(J$1,$C3322:$C3325,0)),1*a_vote,0)+IF(MATCH(I$1,$D3322:$D3325,0)&lt;MATCH(J$1,$D3322:$D3325,0),1*b_vote,0)+IF(MATCH(I$1,$E3322:$E3325,0)&lt;MATCH(J$1,$E3322:$E3325,0),1*c_vote,0)+IF(MATCH(I$1,$F3322:$F3325,0)&lt;MATCH(J$1,$F3322:$F3325,0),1*d_vote,0)</f>
        <v>0.27</v>
      </c>
      <c r="J3322" s="3">
        <f>IF(MATCH(I$1,$C3322:$C3325,0)&gt;(MATCH(J$1,$C3322:$C3325,0)),1*a_vote,0)+IF(MATCH(I$1,$D3322:$D3325,0)&gt;MATCH(J$1,$D3322:$D3325,0),1*b_vote,0)+IF(MATCH(I$1,$E3322:$E3325,0)&gt;MATCH(J$1,$E3322:$E3325,0),1*c_vote,0)+IF(MATCH(I$1,$F3322:$F3325,0)&gt;MATCH(J$1,$F3322:$F3325,0),1*d_vote,0)</f>
        <v>0.73</v>
      </c>
      <c r="K3322" s="3">
        <f>IF(MATCH($K$1,$C3322:$C3325,0)&lt;(MATCH($L$1,$C3322:$C3325,0)),1*a_vote,0)+IF(MATCH($K$1,$D3322:$D3325,0)&lt;MATCH($L$1,$D3322:$D3325,0),1*b_vote,0)+IF(MATCH($K$1,$E3322:$E3325,0)&lt;MATCH($L$1,$E3322:$E3325,0),1*c_vote,0)+IF(MATCH($K$1,$F3322:$F3325,0)&lt;MATCH($L$1,$F3322:$F3325,0),1*d_vote,0)</f>
        <v>0.53</v>
      </c>
      <c r="L3322" s="3">
        <f>IF(MATCH(K$1,$C3322:$C3325,0)&gt;(MATCH(L$1,$C3322:$C3325,0)),1*a_vote,0)+IF(MATCH(K$1,$D3322:$D3325,0)&gt;MATCH(L$1,$D3322:$D3325,0),1*b_vote,0)+IF(MATCH(K$1,$E3322:$E3325,0)&gt;MATCH(L$1,$E3322:$E3325,0),1*c_vote,0)+IF(MATCH(K$1,$F3322:$F3325,0)&gt;MATCH(L$1,$F3322:$F3325,0),1*d_vote,0)</f>
        <v>0.47</v>
      </c>
      <c r="M3322" s="3">
        <f>IF(MATCH($M$1,$C3322:$C3325,0)&lt;(MATCH($N$1,$C3322:$C3325,0)),1*a_vote,0)+IF(MATCH($M$1,$D3322:$D3325,0)&lt;MATCH($N$1,$D3322:$D3325,0),1*b_vote,0)+IF(MATCH($M$1,$E3322:$E3325,0)&lt;MATCH($N$1,$E3322:$E3325,0),1*c_vote,0)+IF(MATCH($M$1,$F3322:$F3325,0)&lt;MATCH($N$1,$F3322:$F3325,0),1*d_vote,0)</f>
        <v>0.53</v>
      </c>
      <c r="N3322" s="3">
        <f>IF(MATCH(M$1,$C3322:$C3325,0)&gt;(MATCH(N$1,$C3322:$C3325,0)),1*a_vote,0)+IF(MATCH(M$1,$D3322:$D3325,0)&gt;MATCH(N$1,$D3322:$D3325,0),1*b_vote,0)+IF(MATCH(M$1,$E3322:$E3325,0)&gt;MATCH(N$1,$E3322:$E3325,0),1*c_vote,0)+IF(MATCH(M$1,$F3322:$F3325,0)&gt;MATCH(N$1,$F3322:$F3325,0),1*d_vote,0)</f>
        <v>0.47</v>
      </c>
      <c r="O3322" s="3">
        <f>IF(MATCH($O$1,$C3322:$C3325,0)&lt;(MATCH($P$1,$C3322:$C3325,0)),1*a_vote,0)+IF(MATCH($O$1,$D3322:$D3325,0)&lt;MATCH($P$1,$D3322:$D3325,0),1*b_vote,0)+IF(MATCH($O$1,$E3322:$E3325,0)&lt;MATCH($P$1,$E3322:$E3325,0),1*c_vote,0)+IF(MATCH($O$1,$F3322:$F3325,0)&lt;MATCH($P$1,$F3322:$F3325,0),1*d_vote,0)</f>
        <v>0.48</v>
      </c>
      <c r="P3322" s="3">
        <f>IF(MATCH(O$1,$C3322:$C3325,0)&gt;(MATCH(P$1,$C3322:$C3325,0)),1*a_vote,0)+IF(MATCH(O$1,$D3322:$D3325,0)&gt;MATCH(P$1,$D3322:$D3325,0),1*b_vote,0)+IF(MATCH(O$1,$E3322:$E3325,0)&gt;MATCH(P$1,$E3322:$E3325,0),1*c_vote,0)+IF(MATCH(O$1,$F3322:$F3325,0)&gt;MATCH(P$1,$F3322:$F3325,0),1*d_vote,0)</f>
        <v>0.52</v>
      </c>
      <c r="Q3322" s="3">
        <f>IF(MATCH($Q$1,$C3322:$C3325,0)&lt;(MATCH($R$1,$C3322:$C3325,0)),1*a_vote,0)+IF(MATCH($Q$1,$D3322:$D3325,0)&lt;MATCH($R$1,$D3322:$D3325,0),1*b_vote,0)+IF(MATCH($Q$1,$E3322:$E3325,0)&lt;MATCH($R$1,$E3322:$E3325,0),1*c_vote,0)+IF(MATCH($Q$1,$F3322:$F3325,0)&lt;MATCH($R$1,$F3322:$F3325,0),1*d_vote,0)</f>
        <v>0.53</v>
      </c>
      <c r="R3322" s="3">
        <f>IF(MATCH(Q$1,$C3322:$C3325,0)&gt;(MATCH(R$1,$C3322:$C3325,0)),1*a_vote,0)+IF(MATCH(Q$1,$D3322:$D3325,0)&gt;MATCH(R$1,$D3322:$D3325,0),1*b_vote,0)+IF(MATCH(Q$1,$E3322:$E3325,0)&gt;MATCH(R$1,$E3322:$E3325,0),1*c_vote,0)+IF(MATCH(Q$1,$F3322:$F3325,0)&gt;MATCH(R$1,$F3322:$F3325,0),1*d_vote,0)</f>
        <v>0.47</v>
      </c>
      <c r="S3322" s="3">
        <f>IF(MATCH($S$1,$C3322:$C3325,0)&lt;(MATCH($T$1,$C3322:$C3325,0)),1*a_vote,0)+IF(MATCH($S$1,$D3322:$D3325,0)&lt;MATCH($T$1,$D3322:$D3325,0),1*b_vote,0)+IF(MATCH($S$1,$E3322:$E3325,0)&lt;MATCH($T$1,$E3322:$E3325,0),1*c_vote,0)+IF(MATCH($S$1,$F3322:$F3325,0)&lt;MATCH($T$1,$F3322:$F3325,0),1*d_vote,0)</f>
        <v>0.78</v>
      </c>
      <c r="T3322" s="3">
        <f>IF(MATCH(S$1,$C3322:$C3325,0)&gt;(MATCH(T$1,$C3322:$C3325,0)),1*a_vote,0)+IF(MATCH(S$1,$D3322:$D3325,0)&gt;MATCH(T$1,$D3322:$D3325,0),1*b_vote,0)+IF(MATCH(S$1,$E3322:$E3325,0)&gt;MATCH(T$1,$E3322:$E3325,0),1*c_vote,0)+IF(MATCH(S$1,$F3322:$F3325,0)&gt;MATCH(T$1,$F3322:$F3325,0),1*d_vote,0)</f>
        <v>0.21999999999999997</v>
      </c>
    </row>
    <row r="3323" spans="1:20" x14ac:dyDescent="0.25">
      <c r="A3323">
        <f t="shared" si="104"/>
        <v>3322</v>
      </c>
      <c r="B3323">
        <f t="shared" si="105"/>
        <v>831</v>
      </c>
      <c r="C3323" t="str">
        <f>INDEX('VBA code_permu_wo_repettn'!$T$3:$Y$6,COUNTIF('Profile-matrices_Condorcet'!$B$2:$B3323,'Profile-matrices_Condorcet'!$B3323),MATCH(INDEX('numeric possibilities'!D$3:D$1298,VLOOKUP($B3323,'numeric possibilities'!$C$3:$G$1298,1)),'VBA code_permu_wo_repettn'!$T$2:$Y$2))</f>
        <v>C</v>
      </c>
      <c r="D3323" t="str">
        <f>INDEX('VBA code_permu_wo_repettn'!$AA$3:$AF$6,COUNTIF('Profile-matrices_Condorcet'!$B$2:$B3323,'Profile-matrices_Condorcet'!$B3323),MATCH(INDEX('numeric possibilities'!E$3:E$1298,VLOOKUP($B3323,'numeric possibilities'!$C$3:$G$1298,1)),'VBA code_permu_wo_repettn'!$AA$2:$AF$2))</f>
        <v>A</v>
      </c>
      <c r="E3323" t="str">
        <f>INDEX('VBA code_permu_wo_repettn'!$AH$3:$AM$6,COUNTIF('Profile-matrices_Condorcet'!$B$2:$B3323,'Profile-matrices_Condorcet'!$B3323),MATCH(INDEX('numeric possibilities'!F$3:F$1298,VLOOKUP($B3323,'numeric possibilities'!$C$3:$G$1298,1)),'VBA code_permu_wo_repettn'!$AH$2:$AM$2))</f>
        <v>D</v>
      </c>
      <c r="F3323" t="str">
        <f>INDEX('VBA code_permu_wo_repettn'!$AO$3:$AT$6,COUNTIF('Profile-matrices_Condorcet'!$B$2:$B3323,'Profile-matrices_Condorcet'!$B3323),MATCH(INDEX('numeric possibilities'!G$3:G$1298,VLOOKUP($B3323,'numeric possibilities'!$C$3:$G$1298,1)),'VBA code_permu_wo_repettn'!$AO$2:$AT$2))</f>
        <v>B</v>
      </c>
      <c r="H3323" t="s">
        <v>15</v>
      </c>
      <c r="I3323" t="str">
        <f>IF(I3322&gt;J3322,$I$1,IF(I3322&lt;J3322,$J$1,0))</f>
        <v>B</v>
      </c>
      <c r="K3323" t="str">
        <f>IF(K3322&gt;L3322,$K$1,IF(K3322&lt;L3322,$L$1,0))</f>
        <v>A</v>
      </c>
      <c r="M3323" t="str">
        <f>IF(M3322&gt;N3322,$M$1,IF(M3322&lt;N3322,$N$1,0))</f>
        <v>A</v>
      </c>
      <c r="O3323" t="str">
        <f>IF(O3322&gt;P3322,$O$1,IF(O3322&lt;P3322,$P$1,0))</f>
        <v>C</v>
      </c>
      <c r="Q3323" t="str">
        <f>IF(Q3322&gt;R3322,$Q$1,IF(Q3322&lt;R3322,$R$1,0))</f>
        <v>B</v>
      </c>
      <c r="S3323" t="str">
        <f>IF(S3322&gt;T3322,$S$1,IF(S3322&lt;T3322,$T$1,0))</f>
        <v>C</v>
      </c>
    </row>
    <row r="3324" spans="1:20" x14ac:dyDescent="0.25">
      <c r="A3324">
        <f t="shared" si="104"/>
        <v>3323</v>
      </c>
      <c r="B3324">
        <f t="shared" si="105"/>
        <v>831</v>
      </c>
      <c r="C3324" t="str">
        <f>INDEX('VBA code_permu_wo_repettn'!$T$3:$Y$6,COUNTIF('Profile-matrices_Condorcet'!$B$2:$B3324,'Profile-matrices_Condorcet'!$B3324),MATCH(INDEX('numeric possibilities'!D$3:D$1298,VLOOKUP($B3324,'numeric possibilities'!$C$3:$G$1298,1)),'VBA code_permu_wo_repettn'!$T$2:$Y$2))</f>
        <v>B</v>
      </c>
      <c r="D3324" t="str">
        <f>INDEX('VBA code_permu_wo_repettn'!$AA$3:$AF$6,COUNTIF('Profile-matrices_Condorcet'!$B$2:$B3324,'Profile-matrices_Condorcet'!$B3324),MATCH(INDEX('numeric possibilities'!E$3:E$1298,VLOOKUP($B3324,'numeric possibilities'!$C$3:$G$1298,1)),'VBA code_permu_wo_repettn'!$AA$2:$AF$2))</f>
        <v>C</v>
      </c>
      <c r="E3324" t="str">
        <f>INDEX('VBA code_permu_wo_repettn'!$AH$3:$AM$6,COUNTIF('Profile-matrices_Condorcet'!$B$2:$B3324,'Profile-matrices_Condorcet'!$B3324),MATCH(INDEX('numeric possibilities'!F$3:F$1298,VLOOKUP($B3324,'numeric possibilities'!$C$3:$G$1298,1)),'VBA code_permu_wo_repettn'!$AH$2:$AM$2))</f>
        <v>B</v>
      </c>
      <c r="F3324" t="str">
        <f>INDEX('VBA code_permu_wo_repettn'!$AO$3:$AT$6,COUNTIF('Profile-matrices_Condorcet'!$B$2:$B3324,'Profile-matrices_Condorcet'!$B3324),MATCH(INDEX('numeric possibilities'!G$3:G$1298,VLOOKUP($B3324,'numeric possibilities'!$C$3:$G$1298,1)),'VBA code_permu_wo_repettn'!$AO$2:$AT$2))</f>
        <v>C</v>
      </c>
      <c r="I3324" t="s">
        <v>0</v>
      </c>
      <c r="J3324" t="s">
        <v>1</v>
      </c>
      <c r="K3324" t="s">
        <v>2</v>
      </c>
      <c r="L3324" t="s">
        <v>3</v>
      </c>
    </row>
    <row r="3325" spans="1:20" x14ac:dyDescent="0.25">
      <c r="A3325">
        <f t="shared" si="104"/>
        <v>3324</v>
      </c>
      <c r="B3325">
        <f t="shared" si="105"/>
        <v>831</v>
      </c>
      <c r="C3325" t="str">
        <f>INDEX('VBA code_permu_wo_repettn'!$T$3:$Y$6,COUNTIF('Profile-matrices_Condorcet'!$B$2:$B3325,'Profile-matrices_Condorcet'!$B3325),MATCH(INDEX('numeric possibilities'!D$3:D$1298,VLOOKUP($B3325,'numeric possibilities'!$C$3:$G$1298,1)),'VBA code_permu_wo_repettn'!$T$2:$Y$2))</f>
        <v>D</v>
      </c>
      <c r="D3325" t="str">
        <f>INDEX('VBA code_permu_wo_repettn'!$AA$3:$AF$6,COUNTIF('Profile-matrices_Condorcet'!$B$2:$B3325,'Profile-matrices_Condorcet'!$B3325),MATCH(INDEX('numeric possibilities'!E$3:E$1298,VLOOKUP($B3325,'numeric possibilities'!$C$3:$G$1298,1)),'VBA code_permu_wo_repettn'!$AA$2:$AF$2))</f>
        <v>D</v>
      </c>
      <c r="E3325" t="str">
        <f>INDEX('VBA code_permu_wo_repettn'!$AH$3:$AM$6,COUNTIF('Profile-matrices_Condorcet'!$B$2:$B3325,'Profile-matrices_Condorcet'!$B3325),MATCH(INDEX('numeric possibilities'!F$3:F$1298,VLOOKUP($B3325,'numeric possibilities'!$C$3:$G$1298,1)),'VBA code_permu_wo_repettn'!$AH$2:$AM$2))</f>
        <v>A</v>
      </c>
      <c r="F3325" t="str">
        <f>INDEX('VBA code_permu_wo_repettn'!$AO$3:$AT$6,COUNTIF('Profile-matrices_Condorcet'!$B$2:$B3325,'Profile-matrices_Condorcet'!$B3325),MATCH(INDEX('numeric possibilities'!G$3:G$1298,VLOOKUP($B3325,'numeric possibilities'!$C$3:$G$1298,1)),'VBA code_permu_wo_repettn'!$AO$2:$AT$2))</f>
        <v>A</v>
      </c>
      <c r="G3325" t="str">
        <f>IF(MAX(I3325:L3325)&gt;='numeric possibilities'!$B$4/2,INDEX('Profile-matrices_Condorcet'!I3324:L3324,1,MATCH(MAX('Profile-matrices_Condorcet'!I3325:L3325),'Profile-matrices_Condorcet'!I3325:L3325,0)),"NCW")</f>
        <v>NCW</v>
      </c>
      <c r="H3325" t="s">
        <v>13</v>
      </c>
      <c r="I3325" s="3">
        <f>COUNTIF($I3323:$S3323,I3324)</f>
        <v>2</v>
      </c>
      <c r="J3325" s="3">
        <f>COUNTIF($I3323:$S3323,J3324)</f>
        <v>2</v>
      </c>
      <c r="K3325" s="3">
        <f>COUNTIF($I3323:$S3323,K3324)</f>
        <v>2</v>
      </c>
      <c r="L3325" s="3">
        <f>COUNTIF($I3323:$S3323,L3324)</f>
        <v>0</v>
      </c>
    </row>
    <row r="3326" spans="1:20" x14ac:dyDescent="0.25">
      <c r="A3326">
        <f t="shared" si="104"/>
        <v>3325</v>
      </c>
      <c r="B3326">
        <f t="shared" si="105"/>
        <v>832</v>
      </c>
      <c r="C3326" t="str">
        <f>INDEX('VBA code_permu_wo_repettn'!$T$3:$Y$6,COUNTIF('Profile-matrices_Condorcet'!$B$2:$B3326,'Profile-matrices_Condorcet'!$B3326),MATCH(INDEX('numeric possibilities'!D$3:D$1298,VLOOKUP($B3326,'numeric possibilities'!$C$3:$G$1298,1)),'VBA code_permu_wo_repettn'!$T$2:$Y$2))</f>
        <v>A</v>
      </c>
      <c r="D3326" t="str">
        <f>INDEX('VBA code_permu_wo_repettn'!$AA$3:$AF$6,COUNTIF('Profile-matrices_Condorcet'!$B$2:$B3326,'Profile-matrices_Condorcet'!$B3326),MATCH(INDEX('numeric possibilities'!E$3:E$1298,VLOOKUP($B3326,'numeric possibilities'!$C$3:$G$1298,1)),'VBA code_permu_wo_repettn'!$AA$2:$AF$2))</f>
        <v>B</v>
      </c>
      <c r="E3326" t="str">
        <f>INDEX('VBA code_permu_wo_repettn'!$AH$3:$AM$6,COUNTIF('Profile-matrices_Condorcet'!$B$2:$B3326,'Profile-matrices_Condorcet'!$B3326),MATCH(INDEX('numeric possibilities'!F$3:F$1298,VLOOKUP($B3326,'numeric possibilities'!$C$3:$G$1298,1)),'VBA code_permu_wo_repettn'!$AH$2:$AM$2))</f>
        <v>C</v>
      </c>
      <c r="F3326" t="str">
        <f>INDEX('VBA code_permu_wo_repettn'!$AO$3:$AT$6,COUNTIF('Profile-matrices_Condorcet'!$B$2:$B3326,'Profile-matrices_Condorcet'!$B3326),MATCH(INDEX('numeric possibilities'!G$3:G$1298,VLOOKUP($B3326,'numeric possibilities'!$C$3:$G$1298,1)),'VBA code_permu_wo_repettn'!$AO$2:$AT$2))</f>
        <v>D</v>
      </c>
      <c r="H3326" t="s">
        <v>14</v>
      </c>
      <c r="I3326" s="3">
        <f>IF(MATCH(I$1,$C3326:$C3329,0)&lt;(MATCH(J$1,$C3326:$C3329,0)),1*a_vote,0)+IF(MATCH(I$1,$D3326:$D3329,0)&lt;MATCH(J$1,$D3326:$D3329,0),1*b_vote,0)+IF(MATCH(I$1,$E3326:$E3329,0)&lt;MATCH(J$1,$E3326:$E3329,0),1*c_vote,0)+IF(MATCH(I$1,$F3326:$F3329,0)&lt;MATCH(J$1,$F3326:$F3329,0),1*d_vote,0)</f>
        <v>0.27</v>
      </c>
      <c r="J3326" s="3">
        <f>IF(MATCH(I$1,$C3326:$C3329,0)&gt;(MATCH(J$1,$C3326:$C3329,0)),1*a_vote,0)+IF(MATCH(I$1,$D3326:$D3329,0)&gt;MATCH(J$1,$D3326:$D3329,0),1*b_vote,0)+IF(MATCH(I$1,$E3326:$E3329,0)&gt;MATCH(J$1,$E3326:$E3329,0),1*c_vote,0)+IF(MATCH(I$1,$F3326:$F3329,0)&gt;MATCH(J$1,$F3326:$F3329,0),1*d_vote,0)</f>
        <v>0.73</v>
      </c>
      <c r="K3326" s="3">
        <f>IF(MATCH($K$1,$C3326:$C3329,0)&lt;(MATCH($L$1,$C3326:$C3329,0)),1*a_vote,0)+IF(MATCH($K$1,$D3326:$D3329,0)&lt;MATCH($L$1,$D3326:$D3329,0),1*b_vote,0)+IF(MATCH($K$1,$E3326:$E3329,0)&lt;MATCH($L$1,$E3326:$E3329,0),1*c_vote,0)+IF(MATCH($K$1,$F3326:$F3329,0)&lt;MATCH($L$1,$F3326:$F3329,0),1*d_vote,0)</f>
        <v>0.53</v>
      </c>
      <c r="L3326" s="3">
        <f>IF(MATCH(K$1,$C3326:$C3329,0)&gt;(MATCH(L$1,$C3326:$C3329,0)),1*a_vote,0)+IF(MATCH(K$1,$D3326:$D3329,0)&gt;MATCH(L$1,$D3326:$D3329,0),1*b_vote,0)+IF(MATCH(K$1,$E3326:$E3329,0)&gt;MATCH(L$1,$E3326:$E3329,0),1*c_vote,0)+IF(MATCH(K$1,$F3326:$F3329,0)&gt;MATCH(L$1,$F3326:$F3329,0),1*d_vote,0)</f>
        <v>0.47</v>
      </c>
      <c r="M3326" s="3">
        <f>IF(MATCH($M$1,$C3326:$C3329,0)&lt;(MATCH($N$1,$C3326:$C3329,0)),1*a_vote,0)+IF(MATCH($M$1,$D3326:$D3329,0)&lt;MATCH($N$1,$D3326:$D3329,0),1*b_vote,0)+IF(MATCH($M$1,$E3326:$E3329,0)&lt;MATCH($N$1,$E3326:$E3329,0),1*c_vote,0)+IF(MATCH($M$1,$F3326:$F3329,0)&lt;MATCH($N$1,$F3326:$F3329,0),1*d_vote,0)</f>
        <v>0.53</v>
      </c>
      <c r="N3326" s="3">
        <f>IF(MATCH(M$1,$C3326:$C3329,0)&gt;(MATCH(N$1,$C3326:$C3329,0)),1*a_vote,0)+IF(MATCH(M$1,$D3326:$D3329,0)&gt;MATCH(N$1,$D3326:$D3329,0),1*b_vote,0)+IF(MATCH(M$1,$E3326:$E3329,0)&gt;MATCH(N$1,$E3326:$E3329,0),1*c_vote,0)+IF(MATCH(M$1,$F3326:$F3329,0)&gt;MATCH(N$1,$F3326:$F3329,0),1*d_vote,0)</f>
        <v>0.47</v>
      </c>
      <c r="O3326" s="3">
        <f>IF(MATCH($O$1,$C3326:$C3329,0)&lt;(MATCH($P$1,$C3326:$C3329,0)),1*a_vote,0)+IF(MATCH($O$1,$D3326:$D3329,0)&lt;MATCH($P$1,$D3326:$D3329,0),1*b_vote,0)+IF(MATCH($O$1,$E3326:$E3329,0)&lt;MATCH($P$1,$E3326:$E3329,0),1*c_vote,0)+IF(MATCH($O$1,$F3326:$F3329,0)&lt;MATCH($P$1,$F3326:$F3329,0),1*d_vote,0)</f>
        <v>0.48</v>
      </c>
      <c r="P3326" s="3">
        <f>IF(MATCH(O$1,$C3326:$C3329,0)&gt;(MATCH(P$1,$C3326:$C3329,0)),1*a_vote,0)+IF(MATCH(O$1,$D3326:$D3329,0)&gt;MATCH(P$1,$D3326:$D3329,0),1*b_vote,0)+IF(MATCH(O$1,$E3326:$E3329,0)&gt;MATCH(P$1,$E3326:$E3329,0),1*c_vote,0)+IF(MATCH(O$1,$F3326:$F3329,0)&gt;MATCH(P$1,$F3326:$F3329,0),1*d_vote,0)</f>
        <v>0.52</v>
      </c>
      <c r="Q3326" s="3">
        <f>IF(MATCH($Q$1,$C3326:$C3329,0)&lt;(MATCH($R$1,$C3326:$C3329,0)),1*a_vote,0)+IF(MATCH($Q$1,$D3326:$D3329,0)&lt;MATCH($R$1,$D3326:$D3329,0),1*b_vote,0)+IF(MATCH($Q$1,$E3326:$E3329,0)&lt;MATCH($R$1,$E3326:$E3329,0),1*c_vote,0)+IF(MATCH($Q$1,$F3326:$F3329,0)&lt;MATCH($R$1,$F3326:$F3329,0),1*d_vote,0)</f>
        <v>0.26</v>
      </c>
      <c r="R3326" s="3">
        <f>IF(MATCH(Q$1,$C3326:$C3329,0)&gt;(MATCH(R$1,$C3326:$C3329,0)),1*a_vote,0)+IF(MATCH(Q$1,$D3326:$D3329,0)&gt;MATCH(R$1,$D3326:$D3329,0),1*b_vote,0)+IF(MATCH(Q$1,$E3326:$E3329,0)&gt;MATCH(R$1,$E3326:$E3329,0),1*c_vote,0)+IF(MATCH(Q$1,$F3326:$F3329,0)&gt;MATCH(R$1,$F3326:$F3329,0),1*d_vote,0)</f>
        <v>0.74</v>
      </c>
      <c r="S3326" s="3">
        <f>IF(MATCH($S$1,$C3326:$C3329,0)&lt;(MATCH($T$1,$C3326:$C3329,0)),1*a_vote,0)+IF(MATCH($S$1,$D3326:$D3329,0)&lt;MATCH($T$1,$D3326:$D3329,0),1*b_vote,0)+IF(MATCH($S$1,$E3326:$E3329,0)&lt;MATCH($T$1,$E3326:$E3329,0),1*c_vote,0)+IF(MATCH($S$1,$F3326:$F3329,0)&lt;MATCH($T$1,$F3326:$F3329,0),1*d_vote,0)</f>
        <v>0.78</v>
      </c>
      <c r="T3326" s="3">
        <f>IF(MATCH(S$1,$C3326:$C3329,0)&gt;(MATCH(T$1,$C3326:$C3329,0)),1*a_vote,0)+IF(MATCH(S$1,$D3326:$D3329,0)&gt;MATCH(T$1,$D3326:$D3329,0),1*b_vote,0)+IF(MATCH(S$1,$E3326:$E3329,0)&gt;MATCH(T$1,$E3326:$E3329,0),1*c_vote,0)+IF(MATCH(S$1,$F3326:$F3329,0)&gt;MATCH(T$1,$F3326:$F3329,0),1*d_vote,0)</f>
        <v>0.21999999999999997</v>
      </c>
    </row>
    <row r="3327" spans="1:20" x14ac:dyDescent="0.25">
      <c r="A3327">
        <f t="shared" si="104"/>
        <v>3326</v>
      </c>
      <c r="B3327">
        <f t="shared" si="105"/>
        <v>832</v>
      </c>
      <c r="C3327" t="str">
        <f>INDEX('VBA code_permu_wo_repettn'!$T$3:$Y$6,COUNTIF('Profile-matrices_Condorcet'!$B$2:$B3327,'Profile-matrices_Condorcet'!$B3327),MATCH(INDEX('numeric possibilities'!D$3:D$1298,VLOOKUP($B3327,'numeric possibilities'!$C$3:$G$1298,1)),'VBA code_permu_wo_repettn'!$T$2:$Y$2))</f>
        <v>C</v>
      </c>
      <c r="D3327" t="str">
        <f>INDEX('VBA code_permu_wo_repettn'!$AA$3:$AF$6,COUNTIF('Profile-matrices_Condorcet'!$B$2:$B3327,'Profile-matrices_Condorcet'!$B3327),MATCH(INDEX('numeric possibilities'!E$3:E$1298,VLOOKUP($B3327,'numeric possibilities'!$C$3:$G$1298,1)),'VBA code_permu_wo_repettn'!$AA$2:$AF$2))</f>
        <v>A</v>
      </c>
      <c r="E3327" t="str">
        <f>INDEX('VBA code_permu_wo_repettn'!$AH$3:$AM$6,COUNTIF('Profile-matrices_Condorcet'!$B$2:$B3327,'Profile-matrices_Condorcet'!$B3327),MATCH(INDEX('numeric possibilities'!F$3:F$1298,VLOOKUP($B3327,'numeric possibilities'!$C$3:$G$1298,1)),'VBA code_permu_wo_repettn'!$AH$2:$AM$2))</f>
        <v>D</v>
      </c>
      <c r="F3327" t="str">
        <f>INDEX('VBA code_permu_wo_repettn'!$AO$3:$AT$6,COUNTIF('Profile-matrices_Condorcet'!$B$2:$B3327,'Profile-matrices_Condorcet'!$B3327),MATCH(INDEX('numeric possibilities'!G$3:G$1298,VLOOKUP($B3327,'numeric possibilities'!$C$3:$G$1298,1)),'VBA code_permu_wo_repettn'!$AO$2:$AT$2))</f>
        <v>B</v>
      </c>
      <c r="H3327" t="s">
        <v>15</v>
      </c>
      <c r="I3327" t="str">
        <f>IF(I3326&gt;J3326,$I$1,IF(I3326&lt;J3326,$J$1,0))</f>
        <v>B</v>
      </c>
      <c r="K3327" t="str">
        <f>IF(K3326&gt;L3326,$K$1,IF(K3326&lt;L3326,$L$1,0))</f>
        <v>A</v>
      </c>
      <c r="M3327" t="str">
        <f>IF(M3326&gt;N3326,$M$1,IF(M3326&lt;N3326,$N$1,0))</f>
        <v>A</v>
      </c>
      <c r="O3327" t="str">
        <f>IF(O3326&gt;P3326,$O$1,IF(O3326&lt;P3326,$P$1,0))</f>
        <v>C</v>
      </c>
      <c r="Q3327" t="str">
        <f>IF(Q3326&gt;R3326,$Q$1,IF(Q3326&lt;R3326,$R$1,0))</f>
        <v>D</v>
      </c>
      <c r="S3327" t="str">
        <f>IF(S3326&gt;T3326,$S$1,IF(S3326&lt;T3326,$T$1,0))</f>
        <v>C</v>
      </c>
    </row>
    <row r="3328" spans="1:20" x14ac:dyDescent="0.25">
      <c r="A3328">
        <f t="shared" si="104"/>
        <v>3327</v>
      </c>
      <c r="B3328">
        <f t="shared" si="105"/>
        <v>832</v>
      </c>
      <c r="C3328" t="str">
        <f>INDEX('VBA code_permu_wo_repettn'!$T$3:$Y$6,COUNTIF('Profile-matrices_Condorcet'!$B$2:$B3328,'Profile-matrices_Condorcet'!$B3328),MATCH(INDEX('numeric possibilities'!D$3:D$1298,VLOOKUP($B3328,'numeric possibilities'!$C$3:$G$1298,1)),'VBA code_permu_wo_repettn'!$T$2:$Y$2))</f>
        <v>D</v>
      </c>
      <c r="D3328" t="str">
        <f>INDEX('VBA code_permu_wo_repettn'!$AA$3:$AF$6,COUNTIF('Profile-matrices_Condorcet'!$B$2:$B3328,'Profile-matrices_Condorcet'!$B3328),MATCH(INDEX('numeric possibilities'!E$3:E$1298,VLOOKUP($B3328,'numeric possibilities'!$C$3:$G$1298,1)),'VBA code_permu_wo_repettn'!$AA$2:$AF$2))</f>
        <v>C</v>
      </c>
      <c r="E3328" t="str">
        <f>INDEX('VBA code_permu_wo_repettn'!$AH$3:$AM$6,COUNTIF('Profile-matrices_Condorcet'!$B$2:$B3328,'Profile-matrices_Condorcet'!$B3328),MATCH(INDEX('numeric possibilities'!F$3:F$1298,VLOOKUP($B3328,'numeric possibilities'!$C$3:$G$1298,1)),'VBA code_permu_wo_repettn'!$AH$2:$AM$2))</f>
        <v>B</v>
      </c>
      <c r="F3328" t="str">
        <f>INDEX('VBA code_permu_wo_repettn'!$AO$3:$AT$6,COUNTIF('Profile-matrices_Condorcet'!$B$2:$B3328,'Profile-matrices_Condorcet'!$B3328),MATCH(INDEX('numeric possibilities'!G$3:G$1298,VLOOKUP($B3328,'numeric possibilities'!$C$3:$G$1298,1)),'VBA code_permu_wo_repettn'!$AO$2:$AT$2))</f>
        <v>C</v>
      </c>
      <c r="I3328" t="s">
        <v>0</v>
      </c>
      <c r="J3328" t="s">
        <v>1</v>
      </c>
      <c r="K3328" t="s">
        <v>2</v>
      </c>
      <c r="L3328" t="s">
        <v>3</v>
      </c>
    </row>
    <row r="3329" spans="1:20" x14ac:dyDescent="0.25">
      <c r="A3329">
        <f t="shared" si="104"/>
        <v>3328</v>
      </c>
      <c r="B3329">
        <f t="shared" si="105"/>
        <v>832</v>
      </c>
      <c r="C3329" t="str">
        <f>INDEX('VBA code_permu_wo_repettn'!$T$3:$Y$6,COUNTIF('Profile-matrices_Condorcet'!$B$2:$B3329,'Profile-matrices_Condorcet'!$B3329),MATCH(INDEX('numeric possibilities'!D$3:D$1298,VLOOKUP($B3329,'numeric possibilities'!$C$3:$G$1298,1)),'VBA code_permu_wo_repettn'!$T$2:$Y$2))</f>
        <v>B</v>
      </c>
      <c r="D3329" t="str">
        <f>INDEX('VBA code_permu_wo_repettn'!$AA$3:$AF$6,COUNTIF('Profile-matrices_Condorcet'!$B$2:$B3329,'Profile-matrices_Condorcet'!$B3329),MATCH(INDEX('numeric possibilities'!E$3:E$1298,VLOOKUP($B3329,'numeric possibilities'!$C$3:$G$1298,1)),'VBA code_permu_wo_repettn'!$AA$2:$AF$2))</f>
        <v>D</v>
      </c>
      <c r="E3329" t="str">
        <f>INDEX('VBA code_permu_wo_repettn'!$AH$3:$AM$6,COUNTIF('Profile-matrices_Condorcet'!$B$2:$B3329,'Profile-matrices_Condorcet'!$B3329),MATCH(INDEX('numeric possibilities'!F$3:F$1298,VLOOKUP($B3329,'numeric possibilities'!$C$3:$G$1298,1)),'VBA code_permu_wo_repettn'!$AH$2:$AM$2))</f>
        <v>A</v>
      </c>
      <c r="F3329" t="str">
        <f>INDEX('VBA code_permu_wo_repettn'!$AO$3:$AT$6,COUNTIF('Profile-matrices_Condorcet'!$B$2:$B3329,'Profile-matrices_Condorcet'!$B3329),MATCH(INDEX('numeric possibilities'!G$3:G$1298,VLOOKUP($B3329,'numeric possibilities'!$C$3:$G$1298,1)),'VBA code_permu_wo_repettn'!$AO$2:$AT$2))</f>
        <v>A</v>
      </c>
      <c r="G3329" t="str">
        <f>IF(MAX(I3329:L3329)&gt;='numeric possibilities'!$B$4/2,INDEX('Profile-matrices_Condorcet'!I3328:L3328,1,MATCH(MAX('Profile-matrices_Condorcet'!I3329:L3329),'Profile-matrices_Condorcet'!I3329:L3329,0)),"NCW")</f>
        <v>NCW</v>
      </c>
      <c r="H3329" t="s">
        <v>13</v>
      </c>
      <c r="I3329" s="3">
        <f>COUNTIF($I3327:$S3327,I3328)</f>
        <v>2</v>
      </c>
      <c r="J3329" s="3">
        <f>COUNTIF($I3327:$S3327,J3328)</f>
        <v>1</v>
      </c>
      <c r="K3329" s="3">
        <f>COUNTIF($I3327:$S3327,K3328)</f>
        <v>2</v>
      </c>
      <c r="L3329" s="3">
        <f>COUNTIF($I3327:$S3327,L3328)</f>
        <v>1</v>
      </c>
    </row>
    <row r="3330" spans="1:20" x14ac:dyDescent="0.25">
      <c r="A3330">
        <f t="shared" si="104"/>
        <v>3329</v>
      </c>
      <c r="B3330">
        <f t="shared" si="105"/>
        <v>833</v>
      </c>
      <c r="C3330" t="str">
        <f>INDEX('VBA code_permu_wo_repettn'!$T$3:$Y$6,COUNTIF('Profile-matrices_Condorcet'!$B$2:$B3330,'Profile-matrices_Condorcet'!$B3330),MATCH(INDEX('numeric possibilities'!D$3:D$1298,VLOOKUP($B3330,'numeric possibilities'!$C$3:$G$1298,1)),'VBA code_permu_wo_repettn'!$T$2:$Y$2))</f>
        <v>A</v>
      </c>
      <c r="D3330" t="str">
        <f>INDEX('VBA code_permu_wo_repettn'!$AA$3:$AF$6,COUNTIF('Profile-matrices_Condorcet'!$B$2:$B3330,'Profile-matrices_Condorcet'!$B3330),MATCH(INDEX('numeric possibilities'!E$3:E$1298,VLOOKUP($B3330,'numeric possibilities'!$C$3:$G$1298,1)),'VBA code_permu_wo_repettn'!$AA$2:$AF$2))</f>
        <v>B</v>
      </c>
      <c r="E3330" t="str">
        <f>INDEX('VBA code_permu_wo_repettn'!$AH$3:$AM$6,COUNTIF('Profile-matrices_Condorcet'!$B$2:$B3330,'Profile-matrices_Condorcet'!$B3330),MATCH(INDEX('numeric possibilities'!F$3:F$1298,VLOOKUP($B3330,'numeric possibilities'!$C$3:$G$1298,1)),'VBA code_permu_wo_repettn'!$AH$2:$AM$2))</f>
        <v>C</v>
      </c>
      <c r="F3330" t="str">
        <f>INDEX('VBA code_permu_wo_repettn'!$AO$3:$AT$6,COUNTIF('Profile-matrices_Condorcet'!$B$2:$B3330,'Profile-matrices_Condorcet'!$B3330),MATCH(INDEX('numeric possibilities'!G$3:G$1298,VLOOKUP($B3330,'numeric possibilities'!$C$3:$G$1298,1)),'VBA code_permu_wo_repettn'!$AO$2:$AT$2))</f>
        <v>D</v>
      </c>
      <c r="H3330" t="s">
        <v>14</v>
      </c>
      <c r="I3330" s="3">
        <f>IF(MATCH(I$1,$C3330:$C3333,0)&lt;(MATCH(J$1,$C3330:$C3333,0)),1*a_vote,0)+IF(MATCH(I$1,$D3330:$D3333,0)&lt;MATCH(J$1,$D3330:$D3333,0),1*b_vote,0)+IF(MATCH(I$1,$E3330:$E3333,0)&lt;MATCH(J$1,$E3330:$E3333,0),1*c_vote,0)+IF(MATCH(I$1,$F3330:$F3333,0)&lt;MATCH(J$1,$F3330:$F3333,0),1*d_vote,0)</f>
        <v>0.27</v>
      </c>
      <c r="J3330" s="3">
        <f>IF(MATCH(I$1,$C3330:$C3333,0)&gt;(MATCH(J$1,$C3330:$C3333,0)),1*a_vote,0)+IF(MATCH(I$1,$D3330:$D3333,0)&gt;MATCH(J$1,$D3330:$D3333,0),1*b_vote,0)+IF(MATCH(I$1,$E3330:$E3333,0)&gt;MATCH(J$1,$E3330:$E3333,0),1*c_vote,0)+IF(MATCH(I$1,$F3330:$F3333,0)&gt;MATCH(J$1,$F3330:$F3333,0),1*d_vote,0)</f>
        <v>0.73</v>
      </c>
      <c r="K3330" s="3">
        <f>IF(MATCH($K$1,$C3330:$C3333,0)&lt;(MATCH($L$1,$C3330:$C3333,0)),1*a_vote,0)+IF(MATCH($K$1,$D3330:$D3333,0)&lt;MATCH($L$1,$D3330:$D3333,0),1*b_vote,0)+IF(MATCH($K$1,$E3330:$E3333,0)&lt;MATCH($L$1,$E3330:$E3333,0),1*c_vote,0)+IF(MATCH($K$1,$F3330:$F3333,0)&lt;MATCH($L$1,$F3330:$F3333,0),1*d_vote,0)</f>
        <v>0.53</v>
      </c>
      <c r="L3330" s="3">
        <f>IF(MATCH(K$1,$C3330:$C3333,0)&gt;(MATCH(L$1,$C3330:$C3333,0)),1*a_vote,0)+IF(MATCH(K$1,$D3330:$D3333,0)&gt;MATCH(L$1,$D3330:$D3333,0),1*b_vote,0)+IF(MATCH(K$1,$E3330:$E3333,0)&gt;MATCH(L$1,$E3330:$E3333,0),1*c_vote,0)+IF(MATCH(K$1,$F3330:$F3333,0)&gt;MATCH(L$1,$F3330:$F3333,0),1*d_vote,0)</f>
        <v>0.47</v>
      </c>
      <c r="M3330" s="3">
        <f>IF(MATCH($M$1,$C3330:$C3333,0)&lt;(MATCH($N$1,$C3330:$C3333,0)),1*a_vote,0)+IF(MATCH($M$1,$D3330:$D3333,0)&lt;MATCH($N$1,$D3330:$D3333,0),1*b_vote,0)+IF(MATCH($M$1,$E3330:$E3333,0)&lt;MATCH($N$1,$E3330:$E3333,0),1*c_vote,0)+IF(MATCH($M$1,$F3330:$F3333,0)&lt;MATCH($N$1,$F3330:$F3333,0),1*d_vote,0)</f>
        <v>0.53</v>
      </c>
      <c r="N3330" s="3">
        <f>IF(MATCH(M$1,$C3330:$C3333,0)&gt;(MATCH(N$1,$C3330:$C3333,0)),1*a_vote,0)+IF(MATCH(M$1,$D3330:$D3333,0)&gt;MATCH(N$1,$D3330:$D3333,0),1*b_vote,0)+IF(MATCH(M$1,$E3330:$E3333,0)&gt;MATCH(N$1,$E3330:$E3333,0),1*c_vote,0)+IF(MATCH(M$1,$F3330:$F3333,0)&gt;MATCH(N$1,$F3330:$F3333,0),1*d_vote,0)</f>
        <v>0.47</v>
      </c>
      <c r="O3330" s="3">
        <f>IF(MATCH($O$1,$C3330:$C3333,0)&lt;(MATCH($P$1,$C3330:$C3333,0)),1*a_vote,0)+IF(MATCH($O$1,$D3330:$D3333,0)&lt;MATCH($P$1,$D3330:$D3333,0),1*b_vote,0)+IF(MATCH($O$1,$E3330:$E3333,0)&lt;MATCH($P$1,$E3330:$E3333,0),1*c_vote,0)+IF(MATCH($O$1,$F3330:$F3333,0)&lt;MATCH($P$1,$F3330:$F3333,0),1*d_vote,0)</f>
        <v>0.75</v>
      </c>
      <c r="P3330" s="3">
        <f>IF(MATCH(O$1,$C3330:$C3333,0)&gt;(MATCH(P$1,$C3330:$C3333,0)),1*a_vote,0)+IF(MATCH(O$1,$D3330:$D3333,0)&gt;MATCH(P$1,$D3330:$D3333,0),1*b_vote,0)+IF(MATCH(O$1,$E3330:$E3333,0)&gt;MATCH(P$1,$E3330:$E3333,0),1*c_vote,0)+IF(MATCH(O$1,$F3330:$F3333,0)&gt;MATCH(P$1,$F3330:$F3333,0),1*d_vote,0)</f>
        <v>0.25</v>
      </c>
      <c r="Q3330" s="3">
        <f>IF(MATCH($Q$1,$C3330:$C3333,0)&lt;(MATCH($R$1,$C3330:$C3333,0)),1*a_vote,0)+IF(MATCH($Q$1,$D3330:$D3333,0)&lt;MATCH($R$1,$D3330:$D3333,0),1*b_vote,0)+IF(MATCH($Q$1,$E3330:$E3333,0)&lt;MATCH($R$1,$E3330:$E3333,0),1*c_vote,0)+IF(MATCH($Q$1,$F3330:$F3333,0)&lt;MATCH($R$1,$F3330:$F3333,0),1*d_vote,0)</f>
        <v>0.26</v>
      </c>
      <c r="R3330" s="3">
        <f>IF(MATCH(Q$1,$C3330:$C3333,0)&gt;(MATCH(R$1,$C3330:$C3333,0)),1*a_vote,0)+IF(MATCH(Q$1,$D3330:$D3333,0)&gt;MATCH(R$1,$D3330:$D3333,0),1*b_vote,0)+IF(MATCH(Q$1,$E3330:$E3333,0)&gt;MATCH(R$1,$E3330:$E3333,0),1*c_vote,0)+IF(MATCH(Q$1,$F3330:$F3333,0)&gt;MATCH(R$1,$F3330:$F3333,0),1*d_vote,0)</f>
        <v>0.74</v>
      </c>
      <c r="S3330" s="3">
        <f>IF(MATCH($S$1,$C3330:$C3333,0)&lt;(MATCH($T$1,$C3330:$C3333,0)),1*a_vote,0)+IF(MATCH($S$1,$D3330:$D3333,0)&lt;MATCH($T$1,$D3330:$D3333,0),1*b_vote,0)+IF(MATCH($S$1,$E3330:$E3333,0)&lt;MATCH($T$1,$E3330:$E3333,0),1*c_vote,0)+IF(MATCH($S$1,$F3330:$F3333,0)&lt;MATCH($T$1,$F3330:$F3333,0),1*d_vote,0)</f>
        <v>0.51</v>
      </c>
      <c r="T3330" s="3">
        <f>IF(MATCH(S$1,$C3330:$C3333,0)&gt;(MATCH(T$1,$C3330:$C3333,0)),1*a_vote,0)+IF(MATCH(S$1,$D3330:$D3333,0)&gt;MATCH(T$1,$D3330:$D3333,0),1*b_vote,0)+IF(MATCH(S$1,$E3330:$E3333,0)&gt;MATCH(T$1,$E3330:$E3333,0),1*c_vote,0)+IF(MATCH(S$1,$F3330:$F3333,0)&gt;MATCH(T$1,$F3330:$F3333,0),1*d_vote,0)</f>
        <v>0.49</v>
      </c>
    </row>
    <row r="3331" spans="1:20" x14ac:dyDescent="0.25">
      <c r="A3331">
        <f t="shared" si="104"/>
        <v>3330</v>
      </c>
      <c r="B3331">
        <f t="shared" si="105"/>
        <v>833</v>
      </c>
      <c r="C3331" t="str">
        <f>INDEX('VBA code_permu_wo_repettn'!$T$3:$Y$6,COUNTIF('Profile-matrices_Condorcet'!$B$2:$B3331,'Profile-matrices_Condorcet'!$B3331),MATCH(INDEX('numeric possibilities'!D$3:D$1298,VLOOKUP($B3331,'numeric possibilities'!$C$3:$G$1298,1)),'VBA code_permu_wo_repettn'!$T$2:$Y$2))</f>
        <v>D</v>
      </c>
      <c r="D3331" t="str">
        <f>INDEX('VBA code_permu_wo_repettn'!$AA$3:$AF$6,COUNTIF('Profile-matrices_Condorcet'!$B$2:$B3331,'Profile-matrices_Condorcet'!$B3331),MATCH(INDEX('numeric possibilities'!E$3:E$1298,VLOOKUP($B3331,'numeric possibilities'!$C$3:$G$1298,1)),'VBA code_permu_wo_repettn'!$AA$2:$AF$2))</f>
        <v>A</v>
      </c>
      <c r="E3331" t="str">
        <f>INDEX('VBA code_permu_wo_repettn'!$AH$3:$AM$6,COUNTIF('Profile-matrices_Condorcet'!$B$2:$B3331,'Profile-matrices_Condorcet'!$B3331),MATCH(INDEX('numeric possibilities'!F$3:F$1298,VLOOKUP($B3331,'numeric possibilities'!$C$3:$G$1298,1)),'VBA code_permu_wo_repettn'!$AH$2:$AM$2))</f>
        <v>D</v>
      </c>
      <c r="F3331" t="str">
        <f>INDEX('VBA code_permu_wo_repettn'!$AO$3:$AT$6,COUNTIF('Profile-matrices_Condorcet'!$B$2:$B3331,'Profile-matrices_Condorcet'!$B3331),MATCH(INDEX('numeric possibilities'!G$3:G$1298,VLOOKUP($B3331,'numeric possibilities'!$C$3:$G$1298,1)),'VBA code_permu_wo_repettn'!$AO$2:$AT$2))</f>
        <v>B</v>
      </c>
      <c r="H3331" t="s">
        <v>15</v>
      </c>
      <c r="I3331" t="str">
        <f>IF(I3330&gt;J3330,$I$1,IF(I3330&lt;J3330,$J$1,0))</f>
        <v>B</v>
      </c>
      <c r="K3331" t="str">
        <f>IF(K3330&gt;L3330,$K$1,IF(K3330&lt;L3330,$L$1,0))</f>
        <v>A</v>
      </c>
      <c r="M3331" t="str">
        <f>IF(M3330&gt;N3330,$M$1,IF(M3330&lt;N3330,$N$1,0))</f>
        <v>A</v>
      </c>
      <c r="O3331" t="str">
        <f>IF(O3330&gt;P3330,$O$1,IF(O3330&lt;P3330,$P$1,0))</f>
        <v>B</v>
      </c>
      <c r="Q3331" t="str">
        <f>IF(Q3330&gt;R3330,$Q$1,IF(Q3330&lt;R3330,$R$1,0))</f>
        <v>D</v>
      </c>
      <c r="S3331" t="str">
        <f>IF(S3330&gt;T3330,$S$1,IF(S3330&lt;T3330,$T$1,0))</f>
        <v>C</v>
      </c>
    </row>
    <row r="3332" spans="1:20" x14ac:dyDescent="0.25">
      <c r="A3332">
        <f t="shared" si="104"/>
        <v>3331</v>
      </c>
      <c r="B3332">
        <f t="shared" si="105"/>
        <v>833</v>
      </c>
      <c r="C3332" t="str">
        <f>INDEX('VBA code_permu_wo_repettn'!$T$3:$Y$6,COUNTIF('Profile-matrices_Condorcet'!$B$2:$B3332,'Profile-matrices_Condorcet'!$B3332),MATCH(INDEX('numeric possibilities'!D$3:D$1298,VLOOKUP($B3332,'numeric possibilities'!$C$3:$G$1298,1)),'VBA code_permu_wo_repettn'!$T$2:$Y$2))</f>
        <v>B</v>
      </c>
      <c r="D3332" t="str">
        <f>INDEX('VBA code_permu_wo_repettn'!$AA$3:$AF$6,COUNTIF('Profile-matrices_Condorcet'!$B$2:$B3332,'Profile-matrices_Condorcet'!$B3332),MATCH(INDEX('numeric possibilities'!E$3:E$1298,VLOOKUP($B3332,'numeric possibilities'!$C$3:$G$1298,1)),'VBA code_permu_wo_repettn'!$AA$2:$AF$2))</f>
        <v>C</v>
      </c>
      <c r="E3332" t="str">
        <f>INDEX('VBA code_permu_wo_repettn'!$AH$3:$AM$6,COUNTIF('Profile-matrices_Condorcet'!$B$2:$B3332,'Profile-matrices_Condorcet'!$B3332),MATCH(INDEX('numeric possibilities'!F$3:F$1298,VLOOKUP($B3332,'numeric possibilities'!$C$3:$G$1298,1)),'VBA code_permu_wo_repettn'!$AH$2:$AM$2))</f>
        <v>B</v>
      </c>
      <c r="F3332" t="str">
        <f>INDEX('VBA code_permu_wo_repettn'!$AO$3:$AT$6,COUNTIF('Profile-matrices_Condorcet'!$B$2:$B3332,'Profile-matrices_Condorcet'!$B3332),MATCH(INDEX('numeric possibilities'!G$3:G$1298,VLOOKUP($B3332,'numeric possibilities'!$C$3:$G$1298,1)),'VBA code_permu_wo_repettn'!$AO$2:$AT$2))</f>
        <v>C</v>
      </c>
      <c r="I3332" t="s">
        <v>0</v>
      </c>
      <c r="J3332" t="s">
        <v>1</v>
      </c>
      <c r="K3332" t="s">
        <v>2</v>
      </c>
      <c r="L3332" t="s">
        <v>3</v>
      </c>
    </row>
    <row r="3333" spans="1:20" x14ac:dyDescent="0.25">
      <c r="A3333">
        <f t="shared" si="104"/>
        <v>3332</v>
      </c>
      <c r="B3333">
        <f t="shared" si="105"/>
        <v>833</v>
      </c>
      <c r="C3333" t="str">
        <f>INDEX('VBA code_permu_wo_repettn'!$T$3:$Y$6,COUNTIF('Profile-matrices_Condorcet'!$B$2:$B3333,'Profile-matrices_Condorcet'!$B3333),MATCH(INDEX('numeric possibilities'!D$3:D$1298,VLOOKUP($B3333,'numeric possibilities'!$C$3:$G$1298,1)),'VBA code_permu_wo_repettn'!$T$2:$Y$2))</f>
        <v>C</v>
      </c>
      <c r="D3333" t="str">
        <f>INDEX('VBA code_permu_wo_repettn'!$AA$3:$AF$6,COUNTIF('Profile-matrices_Condorcet'!$B$2:$B3333,'Profile-matrices_Condorcet'!$B3333),MATCH(INDEX('numeric possibilities'!E$3:E$1298,VLOOKUP($B3333,'numeric possibilities'!$C$3:$G$1298,1)),'VBA code_permu_wo_repettn'!$AA$2:$AF$2))</f>
        <v>D</v>
      </c>
      <c r="E3333" t="str">
        <f>INDEX('VBA code_permu_wo_repettn'!$AH$3:$AM$6,COUNTIF('Profile-matrices_Condorcet'!$B$2:$B3333,'Profile-matrices_Condorcet'!$B3333),MATCH(INDEX('numeric possibilities'!F$3:F$1298,VLOOKUP($B3333,'numeric possibilities'!$C$3:$G$1298,1)),'VBA code_permu_wo_repettn'!$AH$2:$AM$2))</f>
        <v>A</v>
      </c>
      <c r="F3333" t="str">
        <f>INDEX('VBA code_permu_wo_repettn'!$AO$3:$AT$6,COUNTIF('Profile-matrices_Condorcet'!$B$2:$B3333,'Profile-matrices_Condorcet'!$B3333),MATCH(INDEX('numeric possibilities'!G$3:G$1298,VLOOKUP($B3333,'numeric possibilities'!$C$3:$G$1298,1)),'VBA code_permu_wo_repettn'!$AO$2:$AT$2))</f>
        <v>A</v>
      </c>
      <c r="G3333" t="str">
        <f>IF(MAX(I3333:L3333)&gt;='numeric possibilities'!$B$4/2,INDEX('Profile-matrices_Condorcet'!I3332:L3332,1,MATCH(MAX('Profile-matrices_Condorcet'!I3333:L3333),'Profile-matrices_Condorcet'!I3333:L3333,0)),"NCW")</f>
        <v>NCW</v>
      </c>
      <c r="H3333" t="s">
        <v>13</v>
      </c>
      <c r="I3333" s="3">
        <f>COUNTIF($I3331:$S3331,I3332)</f>
        <v>2</v>
      </c>
      <c r="J3333" s="3">
        <f>COUNTIF($I3331:$S3331,J3332)</f>
        <v>2</v>
      </c>
      <c r="K3333" s="3">
        <f>COUNTIF($I3331:$S3331,K3332)</f>
        <v>1</v>
      </c>
      <c r="L3333" s="3">
        <f>COUNTIF($I3331:$S3331,L3332)</f>
        <v>1</v>
      </c>
    </row>
    <row r="3334" spans="1:20" x14ac:dyDescent="0.25">
      <c r="A3334">
        <f t="shared" si="104"/>
        <v>3333</v>
      </c>
      <c r="B3334">
        <f t="shared" si="105"/>
        <v>834</v>
      </c>
      <c r="C3334" t="str">
        <f>INDEX('VBA code_permu_wo_repettn'!$T$3:$Y$6,COUNTIF('Profile-matrices_Condorcet'!$B$2:$B3334,'Profile-matrices_Condorcet'!$B3334),MATCH(INDEX('numeric possibilities'!D$3:D$1298,VLOOKUP($B3334,'numeric possibilities'!$C$3:$G$1298,1)),'VBA code_permu_wo_repettn'!$T$2:$Y$2))</f>
        <v>A</v>
      </c>
      <c r="D3334" t="str">
        <f>INDEX('VBA code_permu_wo_repettn'!$AA$3:$AF$6,COUNTIF('Profile-matrices_Condorcet'!$B$2:$B3334,'Profile-matrices_Condorcet'!$B3334),MATCH(INDEX('numeric possibilities'!E$3:E$1298,VLOOKUP($B3334,'numeric possibilities'!$C$3:$G$1298,1)),'VBA code_permu_wo_repettn'!$AA$2:$AF$2))</f>
        <v>B</v>
      </c>
      <c r="E3334" t="str">
        <f>INDEX('VBA code_permu_wo_repettn'!$AH$3:$AM$6,COUNTIF('Profile-matrices_Condorcet'!$B$2:$B3334,'Profile-matrices_Condorcet'!$B3334),MATCH(INDEX('numeric possibilities'!F$3:F$1298,VLOOKUP($B3334,'numeric possibilities'!$C$3:$G$1298,1)),'VBA code_permu_wo_repettn'!$AH$2:$AM$2))</f>
        <v>C</v>
      </c>
      <c r="F3334" t="str">
        <f>INDEX('VBA code_permu_wo_repettn'!$AO$3:$AT$6,COUNTIF('Profile-matrices_Condorcet'!$B$2:$B3334,'Profile-matrices_Condorcet'!$B3334),MATCH(INDEX('numeric possibilities'!G$3:G$1298,VLOOKUP($B3334,'numeric possibilities'!$C$3:$G$1298,1)),'VBA code_permu_wo_repettn'!$AO$2:$AT$2))</f>
        <v>D</v>
      </c>
      <c r="H3334" t="s">
        <v>14</v>
      </c>
      <c r="I3334" s="3">
        <f>IF(MATCH(I$1,$C3334:$C3337,0)&lt;(MATCH(J$1,$C3334:$C3337,0)),1*a_vote,0)+IF(MATCH(I$1,$D3334:$D3337,0)&lt;MATCH(J$1,$D3334:$D3337,0),1*b_vote,0)+IF(MATCH(I$1,$E3334:$E3337,0)&lt;MATCH(J$1,$E3334:$E3337,0),1*c_vote,0)+IF(MATCH(I$1,$F3334:$F3337,0)&lt;MATCH(J$1,$F3334:$F3337,0),1*d_vote,0)</f>
        <v>0.27</v>
      </c>
      <c r="J3334" s="3">
        <f>IF(MATCH(I$1,$C3334:$C3337,0)&gt;(MATCH(J$1,$C3334:$C3337,0)),1*a_vote,0)+IF(MATCH(I$1,$D3334:$D3337,0)&gt;MATCH(J$1,$D3334:$D3337,0),1*b_vote,0)+IF(MATCH(I$1,$E3334:$E3337,0)&gt;MATCH(J$1,$E3334:$E3337,0),1*c_vote,0)+IF(MATCH(I$1,$F3334:$F3337,0)&gt;MATCH(J$1,$F3334:$F3337,0),1*d_vote,0)</f>
        <v>0.73</v>
      </c>
      <c r="K3334" s="3">
        <f>IF(MATCH($K$1,$C3334:$C3337,0)&lt;(MATCH($L$1,$C3334:$C3337,0)),1*a_vote,0)+IF(MATCH($K$1,$D3334:$D3337,0)&lt;MATCH($L$1,$D3334:$D3337,0),1*b_vote,0)+IF(MATCH($K$1,$E3334:$E3337,0)&lt;MATCH($L$1,$E3334:$E3337,0),1*c_vote,0)+IF(MATCH($K$1,$F3334:$F3337,0)&lt;MATCH($L$1,$F3334:$F3337,0),1*d_vote,0)</f>
        <v>0.53</v>
      </c>
      <c r="L3334" s="3">
        <f>IF(MATCH(K$1,$C3334:$C3337,0)&gt;(MATCH(L$1,$C3334:$C3337,0)),1*a_vote,0)+IF(MATCH(K$1,$D3334:$D3337,0)&gt;MATCH(L$1,$D3334:$D3337,0),1*b_vote,0)+IF(MATCH(K$1,$E3334:$E3337,0)&gt;MATCH(L$1,$E3334:$E3337,0),1*c_vote,0)+IF(MATCH(K$1,$F3334:$F3337,0)&gt;MATCH(L$1,$F3334:$F3337,0),1*d_vote,0)</f>
        <v>0.47</v>
      </c>
      <c r="M3334" s="3">
        <f>IF(MATCH($M$1,$C3334:$C3337,0)&lt;(MATCH($N$1,$C3334:$C3337,0)),1*a_vote,0)+IF(MATCH($M$1,$D3334:$D3337,0)&lt;MATCH($N$1,$D3334:$D3337,0),1*b_vote,0)+IF(MATCH($M$1,$E3334:$E3337,0)&lt;MATCH($N$1,$E3334:$E3337,0),1*c_vote,0)+IF(MATCH($M$1,$F3334:$F3337,0)&lt;MATCH($N$1,$F3334:$F3337,0),1*d_vote,0)</f>
        <v>0.53</v>
      </c>
      <c r="N3334" s="3">
        <f>IF(MATCH(M$1,$C3334:$C3337,0)&gt;(MATCH(N$1,$C3334:$C3337,0)),1*a_vote,0)+IF(MATCH(M$1,$D3334:$D3337,0)&gt;MATCH(N$1,$D3334:$D3337,0),1*b_vote,0)+IF(MATCH(M$1,$E3334:$E3337,0)&gt;MATCH(N$1,$E3334:$E3337,0),1*c_vote,0)+IF(MATCH(M$1,$F3334:$F3337,0)&gt;MATCH(N$1,$F3334:$F3337,0),1*d_vote,0)</f>
        <v>0.47</v>
      </c>
      <c r="O3334" s="3">
        <f>IF(MATCH($O$1,$C3334:$C3337,0)&lt;(MATCH($P$1,$C3334:$C3337,0)),1*a_vote,0)+IF(MATCH($O$1,$D3334:$D3337,0)&lt;MATCH($P$1,$D3334:$D3337,0),1*b_vote,0)+IF(MATCH($O$1,$E3334:$E3337,0)&lt;MATCH($P$1,$E3334:$E3337,0),1*c_vote,0)+IF(MATCH($O$1,$F3334:$F3337,0)&lt;MATCH($P$1,$F3334:$F3337,0),1*d_vote,0)</f>
        <v>0.48</v>
      </c>
      <c r="P3334" s="3">
        <f>IF(MATCH(O$1,$C3334:$C3337,0)&gt;(MATCH(P$1,$C3334:$C3337,0)),1*a_vote,0)+IF(MATCH(O$1,$D3334:$D3337,0)&gt;MATCH(P$1,$D3334:$D3337,0),1*b_vote,0)+IF(MATCH(O$1,$E3334:$E3337,0)&gt;MATCH(P$1,$E3334:$E3337,0),1*c_vote,0)+IF(MATCH(O$1,$F3334:$F3337,0)&gt;MATCH(P$1,$F3334:$F3337,0),1*d_vote,0)</f>
        <v>0.52</v>
      </c>
      <c r="Q3334" s="3">
        <f>IF(MATCH($Q$1,$C3334:$C3337,0)&lt;(MATCH($R$1,$C3334:$C3337,0)),1*a_vote,0)+IF(MATCH($Q$1,$D3334:$D3337,0)&lt;MATCH($R$1,$D3334:$D3337,0),1*b_vote,0)+IF(MATCH($Q$1,$E3334:$E3337,0)&lt;MATCH($R$1,$E3334:$E3337,0),1*c_vote,0)+IF(MATCH($Q$1,$F3334:$F3337,0)&lt;MATCH($R$1,$F3334:$F3337,0),1*d_vote,0)</f>
        <v>0.26</v>
      </c>
      <c r="R3334" s="3">
        <f>IF(MATCH(Q$1,$C3334:$C3337,0)&gt;(MATCH(R$1,$C3334:$C3337,0)),1*a_vote,0)+IF(MATCH(Q$1,$D3334:$D3337,0)&gt;MATCH(R$1,$D3334:$D3337,0),1*b_vote,0)+IF(MATCH(Q$1,$E3334:$E3337,0)&gt;MATCH(R$1,$E3334:$E3337,0),1*c_vote,0)+IF(MATCH(Q$1,$F3334:$F3337,0)&gt;MATCH(R$1,$F3334:$F3337,0),1*d_vote,0)</f>
        <v>0.74</v>
      </c>
      <c r="S3334" s="3">
        <f>IF(MATCH($S$1,$C3334:$C3337,0)&lt;(MATCH($T$1,$C3334:$C3337,0)),1*a_vote,0)+IF(MATCH($S$1,$D3334:$D3337,0)&lt;MATCH($T$1,$D3334:$D3337,0),1*b_vote,0)+IF(MATCH($S$1,$E3334:$E3337,0)&lt;MATCH($T$1,$E3334:$E3337,0),1*c_vote,0)+IF(MATCH($S$1,$F3334:$F3337,0)&lt;MATCH($T$1,$F3334:$F3337,0),1*d_vote,0)</f>
        <v>0.51</v>
      </c>
      <c r="T3334" s="3">
        <f>IF(MATCH(S$1,$C3334:$C3337,0)&gt;(MATCH(T$1,$C3334:$C3337,0)),1*a_vote,0)+IF(MATCH(S$1,$D3334:$D3337,0)&gt;MATCH(T$1,$D3334:$D3337,0),1*b_vote,0)+IF(MATCH(S$1,$E3334:$E3337,0)&gt;MATCH(T$1,$E3334:$E3337,0),1*c_vote,0)+IF(MATCH(S$1,$F3334:$F3337,0)&gt;MATCH(T$1,$F3334:$F3337,0),1*d_vote,0)</f>
        <v>0.49</v>
      </c>
    </row>
    <row r="3335" spans="1:20" x14ac:dyDescent="0.25">
      <c r="A3335">
        <f t="shared" si="104"/>
        <v>3334</v>
      </c>
      <c r="B3335">
        <f t="shared" si="105"/>
        <v>834</v>
      </c>
      <c r="C3335" t="str">
        <f>INDEX('VBA code_permu_wo_repettn'!$T$3:$Y$6,COUNTIF('Profile-matrices_Condorcet'!$B$2:$B3335,'Profile-matrices_Condorcet'!$B3335),MATCH(INDEX('numeric possibilities'!D$3:D$1298,VLOOKUP($B3335,'numeric possibilities'!$C$3:$G$1298,1)),'VBA code_permu_wo_repettn'!$T$2:$Y$2))</f>
        <v>D</v>
      </c>
      <c r="D3335" t="str">
        <f>INDEX('VBA code_permu_wo_repettn'!$AA$3:$AF$6,COUNTIF('Profile-matrices_Condorcet'!$B$2:$B3335,'Profile-matrices_Condorcet'!$B3335),MATCH(INDEX('numeric possibilities'!E$3:E$1298,VLOOKUP($B3335,'numeric possibilities'!$C$3:$G$1298,1)),'VBA code_permu_wo_repettn'!$AA$2:$AF$2))</f>
        <v>A</v>
      </c>
      <c r="E3335" t="str">
        <f>INDEX('VBA code_permu_wo_repettn'!$AH$3:$AM$6,COUNTIF('Profile-matrices_Condorcet'!$B$2:$B3335,'Profile-matrices_Condorcet'!$B3335),MATCH(INDEX('numeric possibilities'!F$3:F$1298,VLOOKUP($B3335,'numeric possibilities'!$C$3:$G$1298,1)),'VBA code_permu_wo_repettn'!$AH$2:$AM$2))</f>
        <v>D</v>
      </c>
      <c r="F3335" t="str">
        <f>INDEX('VBA code_permu_wo_repettn'!$AO$3:$AT$6,COUNTIF('Profile-matrices_Condorcet'!$B$2:$B3335,'Profile-matrices_Condorcet'!$B3335),MATCH(INDEX('numeric possibilities'!G$3:G$1298,VLOOKUP($B3335,'numeric possibilities'!$C$3:$G$1298,1)),'VBA code_permu_wo_repettn'!$AO$2:$AT$2))</f>
        <v>B</v>
      </c>
      <c r="H3335" t="s">
        <v>15</v>
      </c>
      <c r="I3335" t="str">
        <f>IF(I3334&gt;J3334,$I$1,IF(I3334&lt;J3334,$J$1,0))</f>
        <v>B</v>
      </c>
      <c r="K3335" t="str">
        <f>IF(K3334&gt;L3334,$K$1,IF(K3334&lt;L3334,$L$1,0))</f>
        <v>A</v>
      </c>
      <c r="M3335" t="str">
        <f>IF(M3334&gt;N3334,$M$1,IF(M3334&lt;N3334,$N$1,0))</f>
        <v>A</v>
      </c>
      <c r="O3335" t="str">
        <f>IF(O3334&gt;P3334,$O$1,IF(O3334&lt;P3334,$P$1,0))</f>
        <v>C</v>
      </c>
      <c r="Q3335" t="str">
        <f>IF(Q3334&gt;R3334,$Q$1,IF(Q3334&lt;R3334,$R$1,0))</f>
        <v>D</v>
      </c>
      <c r="S3335" t="str">
        <f>IF(S3334&gt;T3334,$S$1,IF(S3334&lt;T3334,$T$1,0))</f>
        <v>C</v>
      </c>
    </row>
    <row r="3336" spans="1:20" x14ac:dyDescent="0.25">
      <c r="A3336">
        <f t="shared" si="104"/>
        <v>3335</v>
      </c>
      <c r="B3336">
        <f t="shared" si="105"/>
        <v>834</v>
      </c>
      <c r="C3336" t="str">
        <f>INDEX('VBA code_permu_wo_repettn'!$T$3:$Y$6,COUNTIF('Profile-matrices_Condorcet'!$B$2:$B3336,'Profile-matrices_Condorcet'!$B3336),MATCH(INDEX('numeric possibilities'!D$3:D$1298,VLOOKUP($B3336,'numeric possibilities'!$C$3:$G$1298,1)),'VBA code_permu_wo_repettn'!$T$2:$Y$2))</f>
        <v>C</v>
      </c>
      <c r="D3336" t="str">
        <f>INDEX('VBA code_permu_wo_repettn'!$AA$3:$AF$6,COUNTIF('Profile-matrices_Condorcet'!$B$2:$B3336,'Profile-matrices_Condorcet'!$B3336),MATCH(INDEX('numeric possibilities'!E$3:E$1298,VLOOKUP($B3336,'numeric possibilities'!$C$3:$G$1298,1)),'VBA code_permu_wo_repettn'!$AA$2:$AF$2))</f>
        <v>C</v>
      </c>
      <c r="E3336" t="str">
        <f>INDEX('VBA code_permu_wo_repettn'!$AH$3:$AM$6,COUNTIF('Profile-matrices_Condorcet'!$B$2:$B3336,'Profile-matrices_Condorcet'!$B3336),MATCH(INDEX('numeric possibilities'!F$3:F$1298,VLOOKUP($B3336,'numeric possibilities'!$C$3:$G$1298,1)),'VBA code_permu_wo_repettn'!$AH$2:$AM$2))</f>
        <v>B</v>
      </c>
      <c r="F3336" t="str">
        <f>INDEX('VBA code_permu_wo_repettn'!$AO$3:$AT$6,COUNTIF('Profile-matrices_Condorcet'!$B$2:$B3336,'Profile-matrices_Condorcet'!$B3336),MATCH(INDEX('numeric possibilities'!G$3:G$1298,VLOOKUP($B3336,'numeric possibilities'!$C$3:$G$1298,1)),'VBA code_permu_wo_repettn'!$AO$2:$AT$2))</f>
        <v>C</v>
      </c>
      <c r="I3336" t="s">
        <v>0</v>
      </c>
      <c r="J3336" t="s">
        <v>1</v>
      </c>
      <c r="K3336" t="s">
        <v>2</v>
      </c>
      <c r="L3336" t="s">
        <v>3</v>
      </c>
    </row>
    <row r="3337" spans="1:20" x14ac:dyDescent="0.25">
      <c r="A3337">
        <f t="shared" si="104"/>
        <v>3336</v>
      </c>
      <c r="B3337">
        <f t="shared" si="105"/>
        <v>834</v>
      </c>
      <c r="C3337" t="str">
        <f>INDEX('VBA code_permu_wo_repettn'!$T$3:$Y$6,COUNTIF('Profile-matrices_Condorcet'!$B$2:$B3337,'Profile-matrices_Condorcet'!$B3337),MATCH(INDEX('numeric possibilities'!D$3:D$1298,VLOOKUP($B3337,'numeric possibilities'!$C$3:$G$1298,1)),'VBA code_permu_wo_repettn'!$T$2:$Y$2))</f>
        <v>B</v>
      </c>
      <c r="D3337" t="str">
        <f>INDEX('VBA code_permu_wo_repettn'!$AA$3:$AF$6,COUNTIF('Profile-matrices_Condorcet'!$B$2:$B3337,'Profile-matrices_Condorcet'!$B3337),MATCH(INDEX('numeric possibilities'!E$3:E$1298,VLOOKUP($B3337,'numeric possibilities'!$C$3:$G$1298,1)),'VBA code_permu_wo_repettn'!$AA$2:$AF$2))</f>
        <v>D</v>
      </c>
      <c r="E3337" t="str">
        <f>INDEX('VBA code_permu_wo_repettn'!$AH$3:$AM$6,COUNTIF('Profile-matrices_Condorcet'!$B$2:$B3337,'Profile-matrices_Condorcet'!$B3337),MATCH(INDEX('numeric possibilities'!F$3:F$1298,VLOOKUP($B3337,'numeric possibilities'!$C$3:$G$1298,1)),'VBA code_permu_wo_repettn'!$AH$2:$AM$2))</f>
        <v>A</v>
      </c>
      <c r="F3337" t="str">
        <f>INDEX('VBA code_permu_wo_repettn'!$AO$3:$AT$6,COUNTIF('Profile-matrices_Condorcet'!$B$2:$B3337,'Profile-matrices_Condorcet'!$B3337),MATCH(INDEX('numeric possibilities'!G$3:G$1298,VLOOKUP($B3337,'numeric possibilities'!$C$3:$G$1298,1)),'VBA code_permu_wo_repettn'!$AO$2:$AT$2))</f>
        <v>A</v>
      </c>
      <c r="G3337" t="str">
        <f>IF(MAX(I3337:L3337)&gt;='numeric possibilities'!$B$4/2,INDEX('Profile-matrices_Condorcet'!I3336:L3336,1,MATCH(MAX('Profile-matrices_Condorcet'!I3337:L3337),'Profile-matrices_Condorcet'!I3337:L3337,0)),"NCW")</f>
        <v>NCW</v>
      </c>
      <c r="H3337" t="s">
        <v>13</v>
      </c>
      <c r="I3337" s="3">
        <f>COUNTIF($I3335:$S3335,I3336)</f>
        <v>2</v>
      </c>
      <c r="J3337" s="3">
        <f>COUNTIF($I3335:$S3335,J3336)</f>
        <v>1</v>
      </c>
      <c r="K3337" s="3">
        <f>COUNTIF($I3335:$S3335,K3336)</f>
        <v>2</v>
      </c>
      <c r="L3337" s="3">
        <f>COUNTIF($I3335:$S3335,L3336)</f>
        <v>1</v>
      </c>
    </row>
    <row r="3338" spans="1:20" x14ac:dyDescent="0.25">
      <c r="A3338">
        <f t="shared" si="104"/>
        <v>3337</v>
      </c>
      <c r="B3338">
        <f t="shared" si="105"/>
        <v>835</v>
      </c>
      <c r="C3338" t="str">
        <f>INDEX('VBA code_permu_wo_repettn'!$T$3:$Y$6,COUNTIF('Profile-matrices_Condorcet'!$B$2:$B3338,'Profile-matrices_Condorcet'!$B3338),MATCH(INDEX('numeric possibilities'!D$3:D$1298,VLOOKUP($B3338,'numeric possibilities'!$C$3:$G$1298,1)),'VBA code_permu_wo_repettn'!$T$2:$Y$2))</f>
        <v>A</v>
      </c>
      <c r="D3338" t="str">
        <f>INDEX('VBA code_permu_wo_repettn'!$AA$3:$AF$6,COUNTIF('Profile-matrices_Condorcet'!$B$2:$B3338,'Profile-matrices_Condorcet'!$B3338),MATCH(INDEX('numeric possibilities'!E$3:E$1298,VLOOKUP($B3338,'numeric possibilities'!$C$3:$G$1298,1)),'VBA code_permu_wo_repettn'!$AA$2:$AF$2))</f>
        <v>B</v>
      </c>
      <c r="E3338" t="str">
        <f>INDEX('VBA code_permu_wo_repettn'!$AH$3:$AM$6,COUNTIF('Profile-matrices_Condorcet'!$B$2:$B3338,'Profile-matrices_Condorcet'!$B3338),MATCH(INDEX('numeric possibilities'!F$3:F$1298,VLOOKUP($B3338,'numeric possibilities'!$C$3:$G$1298,1)),'VBA code_permu_wo_repettn'!$AH$2:$AM$2))</f>
        <v>C</v>
      </c>
      <c r="F3338" t="str">
        <f>INDEX('VBA code_permu_wo_repettn'!$AO$3:$AT$6,COUNTIF('Profile-matrices_Condorcet'!$B$2:$B3338,'Profile-matrices_Condorcet'!$B3338),MATCH(INDEX('numeric possibilities'!G$3:G$1298,VLOOKUP($B3338,'numeric possibilities'!$C$3:$G$1298,1)),'VBA code_permu_wo_repettn'!$AO$2:$AT$2))</f>
        <v>D</v>
      </c>
      <c r="H3338" t="s">
        <v>14</v>
      </c>
      <c r="I3338" s="3">
        <f>IF(MATCH(I$1,$C3338:$C3341,0)&lt;(MATCH(J$1,$C3338:$C3341,0)),1*a_vote,0)+IF(MATCH(I$1,$D3338:$D3341,0)&lt;MATCH(J$1,$D3338:$D3341,0),1*b_vote,0)+IF(MATCH(I$1,$E3338:$E3341,0)&lt;MATCH(J$1,$E3338:$E3341,0),1*c_vote,0)+IF(MATCH(I$1,$F3338:$F3341,0)&lt;MATCH(J$1,$F3338:$F3341,0),1*d_vote,0)</f>
        <v>0.27</v>
      </c>
      <c r="J3338" s="3">
        <f>IF(MATCH(I$1,$C3338:$C3341,0)&gt;(MATCH(J$1,$C3338:$C3341,0)),1*a_vote,0)+IF(MATCH(I$1,$D3338:$D3341,0)&gt;MATCH(J$1,$D3338:$D3341,0),1*b_vote,0)+IF(MATCH(I$1,$E3338:$E3341,0)&gt;MATCH(J$1,$E3338:$E3341,0),1*c_vote,0)+IF(MATCH(I$1,$F3338:$F3341,0)&gt;MATCH(J$1,$F3338:$F3341,0),1*d_vote,0)</f>
        <v>0.73</v>
      </c>
      <c r="K3338" s="3">
        <f>IF(MATCH($K$1,$C3338:$C3341,0)&lt;(MATCH($L$1,$C3338:$C3341,0)),1*a_vote,0)+IF(MATCH($K$1,$D3338:$D3341,0)&lt;MATCH($L$1,$D3338:$D3341,0),1*b_vote,0)+IF(MATCH($K$1,$E3338:$E3341,0)&lt;MATCH($L$1,$E3338:$E3341,0),1*c_vote,0)+IF(MATCH($K$1,$F3338:$F3341,0)&lt;MATCH($L$1,$F3338:$F3341,0),1*d_vote,0)</f>
        <v>0.53</v>
      </c>
      <c r="L3338" s="3">
        <f>IF(MATCH(K$1,$C3338:$C3341,0)&gt;(MATCH(L$1,$C3338:$C3341,0)),1*a_vote,0)+IF(MATCH(K$1,$D3338:$D3341,0)&gt;MATCH(L$1,$D3338:$D3341,0),1*b_vote,0)+IF(MATCH(K$1,$E3338:$E3341,0)&gt;MATCH(L$1,$E3338:$E3341,0),1*c_vote,0)+IF(MATCH(K$1,$F3338:$F3341,0)&gt;MATCH(L$1,$F3338:$F3341,0),1*d_vote,0)</f>
        <v>0.47</v>
      </c>
      <c r="M3338" s="3">
        <f>IF(MATCH($M$1,$C3338:$C3341,0)&lt;(MATCH($N$1,$C3338:$C3341,0)),1*a_vote,0)+IF(MATCH($M$1,$D3338:$D3341,0)&lt;MATCH($N$1,$D3338:$D3341,0),1*b_vote,0)+IF(MATCH($M$1,$E3338:$E3341,0)&lt;MATCH($N$1,$E3338:$E3341,0),1*c_vote,0)+IF(MATCH($M$1,$F3338:$F3341,0)&lt;MATCH($N$1,$F3338:$F3341,0),1*d_vote,0)</f>
        <v>0.53</v>
      </c>
      <c r="N3338" s="3">
        <f>IF(MATCH(M$1,$C3338:$C3341,0)&gt;(MATCH(N$1,$C3338:$C3341,0)),1*a_vote,0)+IF(MATCH(M$1,$D3338:$D3341,0)&gt;MATCH(N$1,$D3338:$D3341,0),1*b_vote,0)+IF(MATCH(M$1,$E3338:$E3341,0)&gt;MATCH(N$1,$E3338:$E3341,0),1*c_vote,0)+IF(MATCH(M$1,$F3338:$F3341,0)&gt;MATCH(N$1,$F3338:$F3341,0),1*d_vote,0)</f>
        <v>0.47</v>
      </c>
      <c r="O3338" s="3">
        <f>IF(MATCH($O$1,$C3338:$C3341,0)&lt;(MATCH($P$1,$C3338:$C3341,0)),1*a_vote,0)+IF(MATCH($O$1,$D3338:$D3341,0)&lt;MATCH($P$1,$D3338:$D3341,0),1*b_vote,0)+IF(MATCH($O$1,$E3338:$E3341,0)&lt;MATCH($P$1,$E3338:$E3341,0),1*c_vote,0)+IF(MATCH($O$1,$F3338:$F3341,0)&lt;MATCH($P$1,$F3338:$F3341,0),1*d_vote,0)</f>
        <v>0.75</v>
      </c>
      <c r="P3338" s="3">
        <f>IF(MATCH(O$1,$C3338:$C3341,0)&gt;(MATCH(P$1,$C3338:$C3341,0)),1*a_vote,0)+IF(MATCH(O$1,$D3338:$D3341,0)&gt;MATCH(P$1,$D3338:$D3341,0),1*b_vote,0)+IF(MATCH(O$1,$E3338:$E3341,0)&gt;MATCH(P$1,$E3338:$E3341,0),1*c_vote,0)+IF(MATCH(O$1,$F3338:$F3341,0)&gt;MATCH(P$1,$F3338:$F3341,0),1*d_vote,0)</f>
        <v>0.25</v>
      </c>
      <c r="Q3338" s="3">
        <f>IF(MATCH($Q$1,$C3338:$C3341,0)&lt;(MATCH($R$1,$C3338:$C3341,0)),1*a_vote,0)+IF(MATCH($Q$1,$D3338:$D3341,0)&lt;MATCH($R$1,$D3338:$D3341,0),1*b_vote,0)+IF(MATCH($Q$1,$E3338:$E3341,0)&lt;MATCH($R$1,$E3338:$E3341,0),1*c_vote,0)+IF(MATCH($Q$1,$F3338:$F3341,0)&lt;MATCH($R$1,$F3338:$F3341,0),1*d_vote,0)</f>
        <v>0.53</v>
      </c>
      <c r="R3338" s="3">
        <f>IF(MATCH(Q$1,$C3338:$C3341,0)&gt;(MATCH(R$1,$C3338:$C3341,0)),1*a_vote,0)+IF(MATCH(Q$1,$D3338:$D3341,0)&gt;MATCH(R$1,$D3338:$D3341,0),1*b_vote,0)+IF(MATCH(Q$1,$E3338:$E3341,0)&gt;MATCH(R$1,$E3338:$E3341,0),1*c_vote,0)+IF(MATCH(Q$1,$F3338:$F3341,0)&gt;MATCH(R$1,$F3338:$F3341,0),1*d_vote,0)</f>
        <v>0.47</v>
      </c>
      <c r="S3338" s="3">
        <f>IF(MATCH($S$1,$C3338:$C3341,0)&lt;(MATCH($T$1,$C3338:$C3341,0)),1*a_vote,0)+IF(MATCH($S$1,$D3338:$D3341,0)&lt;MATCH($T$1,$D3338:$D3341,0),1*b_vote,0)+IF(MATCH($S$1,$E3338:$E3341,0)&lt;MATCH($T$1,$E3338:$E3341,0),1*c_vote,0)+IF(MATCH($S$1,$F3338:$F3341,0)&lt;MATCH($T$1,$F3338:$F3341,0),1*d_vote,0)</f>
        <v>0.52</v>
      </c>
      <c r="T3338" s="3">
        <f>IF(MATCH(S$1,$C3338:$C3341,0)&gt;(MATCH(T$1,$C3338:$C3341,0)),1*a_vote,0)+IF(MATCH(S$1,$D3338:$D3341,0)&gt;MATCH(T$1,$D3338:$D3341,0),1*b_vote,0)+IF(MATCH(S$1,$E3338:$E3341,0)&gt;MATCH(T$1,$E3338:$E3341,0),1*c_vote,0)+IF(MATCH(S$1,$F3338:$F3341,0)&gt;MATCH(T$1,$F3338:$F3341,0),1*d_vote,0)</f>
        <v>0.48</v>
      </c>
    </row>
    <row r="3339" spans="1:20" x14ac:dyDescent="0.25">
      <c r="A3339">
        <f t="shared" si="104"/>
        <v>3338</v>
      </c>
      <c r="B3339">
        <f t="shared" si="105"/>
        <v>835</v>
      </c>
      <c r="C3339" t="str">
        <f>INDEX('VBA code_permu_wo_repettn'!$T$3:$Y$6,COUNTIF('Profile-matrices_Condorcet'!$B$2:$B3339,'Profile-matrices_Condorcet'!$B3339),MATCH(INDEX('numeric possibilities'!D$3:D$1298,VLOOKUP($B3339,'numeric possibilities'!$C$3:$G$1298,1)),'VBA code_permu_wo_repettn'!$T$2:$Y$2))</f>
        <v>B</v>
      </c>
      <c r="D3339" t="str">
        <f>INDEX('VBA code_permu_wo_repettn'!$AA$3:$AF$6,COUNTIF('Profile-matrices_Condorcet'!$B$2:$B3339,'Profile-matrices_Condorcet'!$B3339),MATCH(INDEX('numeric possibilities'!E$3:E$1298,VLOOKUP($B3339,'numeric possibilities'!$C$3:$G$1298,1)),'VBA code_permu_wo_repettn'!$AA$2:$AF$2))</f>
        <v>A</v>
      </c>
      <c r="E3339" t="str">
        <f>INDEX('VBA code_permu_wo_repettn'!$AH$3:$AM$6,COUNTIF('Profile-matrices_Condorcet'!$B$2:$B3339,'Profile-matrices_Condorcet'!$B3339),MATCH(INDEX('numeric possibilities'!F$3:F$1298,VLOOKUP($B3339,'numeric possibilities'!$C$3:$G$1298,1)),'VBA code_permu_wo_repettn'!$AH$2:$AM$2))</f>
        <v>D</v>
      </c>
      <c r="F3339" t="str">
        <f>INDEX('VBA code_permu_wo_repettn'!$AO$3:$AT$6,COUNTIF('Profile-matrices_Condorcet'!$B$2:$B3339,'Profile-matrices_Condorcet'!$B3339),MATCH(INDEX('numeric possibilities'!G$3:G$1298,VLOOKUP($B3339,'numeric possibilities'!$C$3:$G$1298,1)),'VBA code_permu_wo_repettn'!$AO$2:$AT$2))</f>
        <v>B</v>
      </c>
      <c r="H3339" t="s">
        <v>15</v>
      </c>
      <c r="I3339" t="str">
        <f>IF(I3338&gt;J3338,$I$1,IF(I3338&lt;J3338,$J$1,0))</f>
        <v>B</v>
      </c>
      <c r="K3339" t="str">
        <f>IF(K3338&gt;L3338,$K$1,IF(K3338&lt;L3338,$L$1,0))</f>
        <v>A</v>
      </c>
      <c r="M3339" t="str">
        <f>IF(M3338&gt;N3338,$M$1,IF(M3338&lt;N3338,$N$1,0))</f>
        <v>A</v>
      </c>
      <c r="O3339" t="str">
        <f>IF(O3338&gt;P3338,$O$1,IF(O3338&lt;P3338,$P$1,0))</f>
        <v>B</v>
      </c>
      <c r="Q3339" t="str">
        <f>IF(Q3338&gt;R3338,$Q$1,IF(Q3338&lt;R3338,$R$1,0))</f>
        <v>B</v>
      </c>
      <c r="S3339" t="str">
        <f>IF(S3338&gt;T3338,$S$1,IF(S3338&lt;T3338,$T$1,0))</f>
        <v>C</v>
      </c>
    </row>
    <row r="3340" spans="1:20" x14ac:dyDescent="0.25">
      <c r="A3340">
        <f t="shared" si="104"/>
        <v>3339</v>
      </c>
      <c r="B3340">
        <f t="shared" si="105"/>
        <v>835</v>
      </c>
      <c r="C3340" t="str">
        <f>INDEX('VBA code_permu_wo_repettn'!$T$3:$Y$6,COUNTIF('Profile-matrices_Condorcet'!$B$2:$B3340,'Profile-matrices_Condorcet'!$B3340),MATCH(INDEX('numeric possibilities'!D$3:D$1298,VLOOKUP($B3340,'numeric possibilities'!$C$3:$G$1298,1)),'VBA code_permu_wo_repettn'!$T$2:$Y$2))</f>
        <v>C</v>
      </c>
      <c r="D3340" t="str">
        <f>INDEX('VBA code_permu_wo_repettn'!$AA$3:$AF$6,COUNTIF('Profile-matrices_Condorcet'!$B$2:$B3340,'Profile-matrices_Condorcet'!$B3340),MATCH(INDEX('numeric possibilities'!E$3:E$1298,VLOOKUP($B3340,'numeric possibilities'!$C$3:$G$1298,1)),'VBA code_permu_wo_repettn'!$AA$2:$AF$2))</f>
        <v>D</v>
      </c>
      <c r="E3340" t="str">
        <f>INDEX('VBA code_permu_wo_repettn'!$AH$3:$AM$6,COUNTIF('Profile-matrices_Condorcet'!$B$2:$B3340,'Profile-matrices_Condorcet'!$B3340),MATCH(INDEX('numeric possibilities'!F$3:F$1298,VLOOKUP($B3340,'numeric possibilities'!$C$3:$G$1298,1)),'VBA code_permu_wo_repettn'!$AH$2:$AM$2))</f>
        <v>B</v>
      </c>
      <c r="F3340" t="str">
        <f>INDEX('VBA code_permu_wo_repettn'!$AO$3:$AT$6,COUNTIF('Profile-matrices_Condorcet'!$B$2:$B3340,'Profile-matrices_Condorcet'!$B3340),MATCH(INDEX('numeric possibilities'!G$3:G$1298,VLOOKUP($B3340,'numeric possibilities'!$C$3:$G$1298,1)),'VBA code_permu_wo_repettn'!$AO$2:$AT$2))</f>
        <v>C</v>
      </c>
      <c r="I3340" t="s">
        <v>0</v>
      </c>
      <c r="J3340" t="s">
        <v>1</v>
      </c>
      <c r="K3340" t="s">
        <v>2</v>
      </c>
      <c r="L3340" t="s">
        <v>3</v>
      </c>
    </row>
    <row r="3341" spans="1:20" x14ac:dyDescent="0.25">
      <c r="A3341">
        <f t="shared" si="104"/>
        <v>3340</v>
      </c>
      <c r="B3341">
        <f t="shared" si="105"/>
        <v>835</v>
      </c>
      <c r="C3341" t="str">
        <f>INDEX('VBA code_permu_wo_repettn'!$T$3:$Y$6,COUNTIF('Profile-matrices_Condorcet'!$B$2:$B3341,'Profile-matrices_Condorcet'!$B3341),MATCH(INDEX('numeric possibilities'!D$3:D$1298,VLOOKUP($B3341,'numeric possibilities'!$C$3:$G$1298,1)),'VBA code_permu_wo_repettn'!$T$2:$Y$2))</f>
        <v>D</v>
      </c>
      <c r="D3341" t="str">
        <f>INDEX('VBA code_permu_wo_repettn'!$AA$3:$AF$6,COUNTIF('Profile-matrices_Condorcet'!$B$2:$B3341,'Profile-matrices_Condorcet'!$B3341),MATCH(INDEX('numeric possibilities'!E$3:E$1298,VLOOKUP($B3341,'numeric possibilities'!$C$3:$G$1298,1)),'VBA code_permu_wo_repettn'!$AA$2:$AF$2))</f>
        <v>C</v>
      </c>
      <c r="E3341" t="str">
        <f>INDEX('VBA code_permu_wo_repettn'!$AH$3:$AM$6,COUNTIF('Profile-matrices_Condorcet'!$B$2:$B3341,'Profile-matrices_Condorcet'!$B3341),MATCH(INDEX('numeric possibilities'!F$3:F$1298,VLOOKUP($B3341,'numeric possibilities'!$C$3:$G$1298,1)),'VBA code_permu_wo_repettn'!$AH$2:$AM$2))</f>
        <v>A</v>
      </c>
      <c r="F3341" t="str">
        <f>INDEX('VBA code_permu_wo_repettn'!$AO$3:$AT$6,COUNTIF('Profile-matrices_Condorcet'!$B$2:$B3341,'Profile-matrices_Condorcet'!$B3341),MATCH(INDEX('numeric possibilities'!G$3:G$1298,VLOOKUP($B3341,'numeric possibilities'!$C$3:$G$1298,1)),'VBA code_permu_wo_repettn'!$AO$2:$AT$2))</f>
        <v>A</v>
      </c>
      <c r="G3341" t="str">
        <f>IF(MAX(I3341:L3341)&gt;='numeric possibilities'!$B$4/2,INDEX('Profile-matrices_Condorcet'!I3340:L3340,1,MATCH(MAX('Profile-matrices_Condorcet'!I3341:L3341),'Profile-matrices_Condorcet'!I3341:L3341,0)),"NCW")</f>
        <v>B</v>
      </c>
      <c r="H3341" t="s">
        <v>13</v>
      </c>
      <c r="I3341" s="3">
        <f>COUNTIF($I3339:$S3339,I3340)</f>
        <v>2</v>
      </c>
      <c r="J3341" s="3">
        <f>COUNTIF($I3339:$S3339,J3340)</f>
        <v>3</v>
      </c>
      <c r="K3341" s="3">
        <f>COUNTIF($I3339:$S3339,K3340)</f>
        <v>1</v>
      </c>
      <c r="L3341" s="3">
        <f>COUNTIF($I3339:$S3339,L3340)</f>
        <v>0</v>
      </c>
    </row>
    <row r="3342" spans="1:20" x14ac:dyDescent="0.25">
      <c r="A3342">
        <f t="shared" ref="A3342:A3405" si="106">A3341+1</f>
        <v>3341</v>
      </c>
      <c r="B3342">
        <f t="shared" ref="B3342:B3405" si="107">IF((ROW()-1)&lt;=4*B3341,B3341,B3341+1)</f>
        <v>836</v>
      </c>
      <c r="C3342" t="str">
        <f>INDEX('VBA code_permu_wo_repettn'!$T$3:$Y$6,COUNTIF('Profile-matrices_Condorcet'!$B$2:$B3342,'Profile-matrices_Condorcet'!$B3342),MATCH(INDEX('numeric possibilities'!D$3:D$1298,VLOOKUP($B3342,'numeric possibilities'!$C$3:$G$1298,1)),'VBA code_permu_wo_repettn'!$T$2:$Y$2))</f>
        <v>A</v>
      </c>
      <c r="D3342" t="str">
        <f>INDEX('VBA code_permu_wo_repettn'!$AA$3:$AF$6,COUNTIF('Profile-matrices_Condorcet'!$B$2:$B3342,'Profile-matrices_Condorcet'!$B3342),MATCH(INDEX('numeric possibilities'!E$3:E$1298,VLOOKUP($B3342,'numeric possibilities'!$C$3:$G$1298,1)),'VBA code_permu_wo_repettn'!$AA$2:$AF$2))</f>
        <v>B</v>
      </c>
      <c r="E3342" t="str">
        <f>INDEX('VBA code_permu_wo_repettn'!$AH$3:$AM$6,COUNTIF('Profile-matrices_Condorcet'!$B$2:$B3342,'Profile-matrices_Condorcet'!$B3342),MATCH(INDEX('numeric possibilities'!F$3:F$1298,VLOOKUP($B3342,'numeric possibilities'!$C$3:$G$1298,1)),'VBA code_permu_wo_repettn'!$AH$2:$AM$2))</f>
        <v>C</v>
      </c>
      <c r="F3342" t="str">
        <f>INDEX('VBA code_permu_wo_repettn'!$AO$3:$AT$6,COUNTIF('Profile-matrices_Condorcet'!$B$2:$B3342,'Profile-matrices_Condorcet'!$B3342),MATCH(INDEX('numeric possibilities'!G$3:G$1298,VLOOKUP($B3342,'numeric possibilities'!$C$3:$G$1298,1)),'VBA code_permu_wo_repettn'!$AO$2:$AT$2))</f>
        <v>D</v>
      </c>
      <c r="H3342" t="s">
        <v>14</v>
      </c>
      <c r="I3342" s="3">
        <f>IF(MATCH(I$1,$C3342:$C3345,0)&lt;(MATCH(J$1,$C3342:$C3345,0)),1*a_vote,0)+IF(MATCH(I$1,$D3342:$D3345,0)&lt;MATCH(J$1,$D3342:$D3345,0),1*b_vote,0)+IF(MATCH(I$1,$E3342:$E3345,0)&lt;MATCH(J$1,$E3342:$E3345,0),1*c_vote,0)+IF(MATCH(I$1,$F3342:$F3345,0)&lt;MATCH(J$1,$F3342:$F3345,0),1*d_vote,0)</f>
        <v>0.27</v>
      </c>
      <c r="J3342" s="3">
        <f>IF(MATCH(I$1,$C3342:$C3345,0)&gt;(MATCH(J$1,$C3342:$C3345,0)),1*a_vote,0)+IF(MATCH(I$1,$D3342:$D3345,0)&gt;MATCH(J$1,$D3342:$D3345,0),1*b_vote,0)+IF(MATCH(I$1,$E3342:$E3345,0)&gt;MATCH(J$1,$E3342:$E3345,0),1*c_vote,0)+IF(MATCH(I$1,$F3342:$F3345,0)&gt;MATCH(J$1,$F3342:$F3345,0),1*d_vote,0)</f>
        <v>0.73</v>
      </c>
      <c r="K3342" s="3">
        <f>IF(MATCH($K$1,$C3342:$C3345,0)&lt;(MATCH($L$1,$C3342:$C3345,0)),1*a_vote,0)+IF(MATCH($K$1,$D3342:$D3345,0)&lt;MATCH($L$1,$D3342:$D3345,0),1*b_vote,0)+IF(MATCH($K$1,$E3342:$E3345,0)&lt;MATCH($L$1,$E3342:$E3345,0),1*c_vote,0)+IF(MATCH($K$1,$F3342:$F3345,0)&lt;MATCH($L$1,$F3342:$F3345,0),1*d_vote,0)</f>
        <v>0.53</v>
      </c>
      <c r="L3342" s="3">
        <f>IF(MATCH(K$1,$C3342:$C3345,0)&gt;(MATCH(L$1,$C3342:$C3345,0)),1*a_vote,0)+IF(MATCH(K$1,$D3342:$D3345,0)&gt;MATCH(L$1,$D3342:$D3345,0),1*b_vote,0)+IF(MATCH(K$1,$E3342:$E3345,0)&gt;MATCH(L$1,$E3342:$E3345,0),1*c_vote,0)+IF(MATCH(K$1,$F3342:$F3345,0)&gt;MATCH(L$1,$F3342:$F3345,0),1*d_vote,0)</f>
        <v>0.47</v>
      </c>
      <c r="M3342" s="3">
        <f>IF(MATCH($M$1,$C3342:$C3345,0)&lt;(MATCH($N$1,$C3342:$C3345,0)),1*a_vote,0)+IF(MATCH($M$1,$D3342:$D3345,0)&lt;MATCH($N$1,$D3342:$D3345,0),1*b_vote,0)+IF(MATCH($M$1,$E3342:$E3345,0)&lt;MATCH($N$1,$E3342:$E3345,0),1*c_vote,0)+IF(MATCH($M$1,$F3342:$F3345,0)&lt;MATCH($N$1,$F3342:$F3345,0),1*d_vote,0)</f>
        <v>0.53</v>
      </c>
      <c r="N3342" s="3">
        <f>IF(MATCH(M$1,$C3342:$C3345,0)&gt;(MATCH(N$1,$C3342:$C3345,0)),1*a_vote,0)+IF(MATCH(M$1,$D3342:$D3345,0)&gt;MATCH(N$1,$D3342:$D3345,0),1*b_vote,0)+IF(MATCH(M$1,$E3342:$E3345,0)&gt;MATCH(N$1,$E3342:$E3345,0),1*c_vote,0)+IF(MATCH(M$1,$F3342:$F3345,0)&gt;MATCH(N$1,$F3342:$F3345,0),1*d_vote,0)</f>
        <v>0.47</v>
      </c>
      <c r="O3342" s="3">
        <f>IF(MATCH($O$1,$C3342:$C3345,0)&lt;(MATCH($P$1,$C3342:$C3345,0)),1*a_vote,0)+IF(MATCH($O$1,$D3342:$D3345,0)&lt;MATCH($P$1,$D3342:$D3345,0),1*b_vote,0)+IF(MATCH($O$1,$E3342:$E3345,0)&lt;MATCH($P$1,$E3342:$E3345,0),1*c_vote,0)+IF(MATCH($O$1,$F3342:$F3345,0)&lt;MATCH($P$1,$F3342:$F3345,0),1*d_vote,0)</f>
        <v>0.75</v>
      </c>
      <c r="P3342" s="3">
        <f>IF(MATCH(O$1,$C3342:$C3345,0)&gt;(MATCH(P$1,$C3342:$C3345,0)),1*a_vote,0)+IF(MATCH(O$1,$D3342:$D3345,0)&gt;MATCH(P$1,$D3342:$D3345,0),1*b_vote,0)+IF(MATCH(O$1,$E3342:$E3345,0)&gt;MATCH(P$1,$E3342:$E3345,0),1*c_vote,0)+IF(MATCH(O$1,$F3342:$F3345,0)&gt;MATCH(P$1,$F3342:$F3345,0),1*d_vote,0)</f>
        <v>0.25</v>
      </c>
      <c r="Q3342" s="3">
        <f>IF(MATCH($Q$1,$C3342:$C3345,0)&lt;(MATCH($R$1,$C3342:$C3345,0)),1*a_vote,0)+IF(MATCH($Q$1,$D3342:$D3345,0)&lt;MATCH($R$1,$D3342:$D3345,0),1*b_vote,0)+IF(MATCH($Q$1,$E3342:$E3345,0)&lt;MATCH($R$1,$E3342:$E3345,0),1*c_vote,0)+IF(MATCH($Q$1,$F3342:$F3345,0)&lt;MATCH($R$1,$F3342:$F3345,0),1*d_vote,0)</f>
        <v>0.53</v>
      </c>
      <c r="R3342" s="3">
        <f>IF(MATCH(Q$1,$C3342:$C3345,0)&gt;(MATCH(R$1,$C3342:$C3345,0)),1*a_vote,0)+IF(MATCH(Q$1,$D3342:$D3345,0)&gt;MATCH(R$1,$D3342:$D3345,0),1*b_vote,0)+IF(MATCH(Q$1,$E3342:$E3345,0)&gt;MATCH(R$1,$E3342:$E3345,0),1*c_vote,0)+IF(MATCH(Q$1,$F3342:$F3345,0)&gt;MATCH(R$1,$F3342:$F3345,0),1*d_vote,0)</f>
        <v>0.47</v>
      </c>
      <c r="S3342" s="3">
        <f>IF(MATCH($S$1,$C3342:$C3345,0)&lt;(MATCH($T$1,$C3342:$C3345,0)),1*a_vote,0)+IF(MATCH($S$1,$D3342:$D3345,0)&lt;MATCH($T$1,$D3342:$D3345,0),1*b_vote,0)+IF(MATCH($S$1,$E3342:$E3345,0)&lt;MATCH($T$1,$E3342:$E3345,0),1*c_vote,0)+IF(MATCH($S$1,$F3342:$F3345,0)&lt;MATCH($T$1,$F3342:$F3345,0),1*d_vote,0)</f>
        <v>0.25</v>
      </c>
      <c r="T3342" s="3">
        <f>IF(MATCH(S$1,$C3342:$C3345,0)&gt;(MATCH(T$1,$C3342:$C3345,0)),1*a_vote,0)+IF(MATCH(S$1,$D3342:$D3345,0)&gt;MATCH(T$1,$D3342:$D3345,0),1*b_vote,0)+IF(MATCH(S$1,$E3342:$E3345,0)&gt;MATCH(T$1,$E3342:$E3345,0),1*c_vote,0)+IF(MATCH(S$1,$F3342:$F3345,0)&gt;MATCH(T$1,$F3342:$F3345,0),1*d_vote,0)</f>
        <v>0.75</v>
      </c>
    </row>
    <row r="3343" spans="1:20" x14ac:dyDescent="0.25">
      <c r="A3343">
        <f t="shared" si="106"/>
        <v>3342</v>
      </c>
      <c r="B3343">
        <f t="shared" si="107"/>
        <v>836</v>
      </c>
      <c r="C3343" t="str">
        <f>INDEX('VBA code_permu_wo_repettn'!$T$3:$Y$6,COUNTIF('Profile-matrices_Condorcet'!$B$2:$B3343,'Profile-matrices_Condorcet'!$B3343),MATCH(INDEX('numeric possibilities'!D$3:D$1298,VLOOKUP($B3343,'numeric possibilities'!$C$3:$G$1298,1)),'VBA code_permu_wo_repettn'!$T$2:$Y$2))</f>
        <v>B</v>
      </c>
      <c r="D3343" t="str">
        <f>INDEX('VBA code_permu_wo_repettn'!$AA$3:$AF$6,COUNTIF('Profile-matrices_Condorcet'!$B$2:$B3343,'Profile-matrices_Condorcet'!$B3343),MATCH(INDEX('numeric possibilities'!E$3:E$1298,VLOOKUP($B3343,'numeric possibilities'!$C$3:$G$1298,1)),'VBA code_permu_wo_repettn'!$AA$2:$AF$2))</f>
        <v>A</v>
      </c>
      <c r="E3343" t="str">
        <f>INDEX('VBA code_permu_wo_repettn'!$AH$3:$AM$6,COUNTIF('Profile-matrices_Condorcet'!$B$2:$B3343,'Profile-matrices_Condorcet'!$B3343),MATCH(INDEX('numeric possibilities'!F$3:F$1298,VLOOKUP($B3343,'numeric possibilities'!$C$3:$G$1298,1)),'VBA code_permu_wo_repettn'!$AH$2:$AM$2))</f>
        <v>D</v>
      </c>
      <c r="F3343" t="str">
        <f>INDEX('VBA code_permu_wo_repettn'!$AO$3:$AT$6,COUNTIF('Profile-matrices_Condorcet'!$B$2:$B3343,'Profile-matrices_Condorcet'!$B3343),MATCH(INDEX('numeric possibilities'!G$3:G$1298,VLOOKUP($B3343,'numeric possibilities'!$C$3:$G$1298,1)),'VBA code_permu_wo_repettn'!$AO$2:$AT$2))</f>
        <v>B</v>
      </c>
      <c r="H3343" t="s">
        <v>15</v>
      </c>
      <c r="I3343" t="str">
        <f>IF(I3342&gt;J3342,$I$1,IF(I3342&lt;J3342,$J$1,0))</f>
        <v>B</v>
      </c>
      <c r="K3343" t="str">
        <f>IF(K3342&gt;L3342,$K$1,IF(K3342&lt;L3342,$L$1,0))</f>
        <v>A</v>
      </c>
      <c r="M3343" t="str">
        <f>IF(M3342&gt;N3342,$M$1,IF(M3342&lt;N3342,$N$1,0))</f>
        <v>A</v>
      </c>
      <c r="O3343" t="str">
        <f>IF(O3342&gt;P3342,$O$1,IF(O3342&lt;P3342,$P$1,0))</f>
        <v>B</v>
      </c>
      <c r="Q3343" t="str">
        <f>IF(Q3342&gt;R3342,$Q$1,IF(Q3342&lt;R3342,$R$1,0))</f>
        <v>B</v>
      </c>
      <c r="S3343" t="str">
        <f>IF(S3342&gt;T3342,$S$1,IF(S3342&lt;T3342,$T$1,0))</f>
        <v>D</v>
      </c>
    </row>
    <row r="3344" spans="1:20" x14ac:dyDescent="0.25">
      <c r="A3344">
        <f t="shared" si="106"/>
        <v>3343</v>
      </c>
      <c r="B3344">
        <f t="shared" si="107"/>
        <v>836</v>
      </c>
      <c r="C3344" t="str">
        <f>INDEX('VBA code_permu_wo_repettn'!$T$3:$Y$6,COUNTIF('Profile-matrices_Condorcet'!$B$2:$B3344,'Profile-matrices_Condorcet'!$B3344),MATCH(INDEX('numeric possibilities'!D$3:D$1298,VLOOKUP($B3344,'numeric possibilities'!$C$3:$G$1298,1)),'VBA code_permu_wo_repettn'!$T$2:$Y$2))</f>
        <v>D</v>
      </c>
      <c r="D3344" t="str">
        <f>INDEX('VBA code_permu_wo_repettn'!$AA$3:$AF$6,COUNTIF('Profile-matrices_Condorcet'!$B$2:$B3344,'Profile-matrices_Condorcet'!$B3344),MATCH(INDEX('numeric possibilities'!E$3:E$1298,VLOOKUP($B3344,'numeric possibilities'!$C$3:$G$1298,1)),'VBA code_permu_wo_repettn'!$AA$2:$AF$2))</f>
        <v>D</v>
      </c>
      <c r="E3344" t="str">
        <f>INDEX('VBA code_permu_wo_repettn'!$AH$3:$AM$6,COUNTIF('Profile-matrices_Condorcet'!$B$2:$B3344,'Profile-matrices_Condorcet'!$B3344),MATCH(INDEX('numeric possibilities'!F$3:F$1298,VLOOKUP($B3344,'numeric possibilities'!$C$3:$G$1298,1)),'VBA code_permu_wo_repettn'!$AH$2:$AM$2))</f>
        <v>B</v>
      </c>
      <c r="F3344" t="str">
        <f>INDEX('VBA code_permu_wo_repettn'!$AO$3:$AT$6,COUNTIF('Profile-matrices_Condorcet'!$B$2:$B3344,'Profile-matrices_Condorcet'!$B3344),MATCH(INDEX('numeric possibilities'!G$3:G$1298,VLOOKUP($B3344,'numeric possibilities'!$C$3:$G$1298,1)),'VBA code_permu_wo_repettn'!$AO$2:$AT$2))</f>
        <v>C</v>
      </c>
      <c r="I3344" t="s">
        <v>0</v>
      </c>
      <c r="J3344" t="s">
        <v>1</v>
      </c>
      <c r="K3344" t="s">
        <v>2</v>
      </c>
      <c r="L3344" t="s">
        <v>3</v>
      </c>
    </row>
    <row r="3345" spans="1:20" x14ac:dyDescent="0.25">
      <c r="A3345">
        <f t="shared" si="106"/>
        <v>3344</v>
      </c>
      <c r="B3345">
        <f t="shared" si="107"/>
        <v>836</v>
      </c>
      <c r="C3345" t="str">
        <f>INDEX('VBA code_permu_wo_repettn'!$T$3:$Y$6,COUNTIF('Profile-matrices_Condorcet'!$B$2:$B3345,'Profile-matrices_Condorcet'!$B3345),MATCH(INDEX('numeric possibilities'!D$3:D$1298,VLOOKUP($B3345,'numeric possibilities'!$C$3:$G$1298,1)),'VBA code_permu_wo_repettn'!$T$2:$Y$2))</f>
        <v>C</v>
      </c>
      <c r="D3345" t="str">
        <f>INDEX('VBA code_permu_wo_repettn'!$AA$3:$AF$6,COUNTIF('Profile-matrices_Condorcet'!$B$2:$B3345,'Profile-matrices_Condorcet'!$B3345),MATCH(INDEX('numeric possibilities'!E$3:E$1298,VLOOKUP($B3345,'numeric possibilities'!$C$3:$G$1298,1)),'VBA code_permu_wo_repettn'!$AA$2:$AF$2))</f>
        <v>C</v>
      </c>
      <c r="E3345" t="str">
        <f>INDEX('VBA code_permu_wo_repettn'!$AH$3:$AM$6,COUNTIF('Profile-matrices_Condorcet'!$B$2:$B3345,'Profile-matrices_Condorcet'!$B3345),MATCH(INDEX('numeric possibilities'!F$3:F$1298,VLOOKUP($B3345,'numeric possibilities'!$C$3:$G$1298,1)),'VBA code_permu_wo_repettn'!$AH$2:$AM$2))</f>
        <v>A</v>
      </c>
      <c r="F3345" t="str">
        <f>INDEX('VBA code_permu_wo_repettn'!$AO$3:$AT$6,COUNTIF('Profile-matrices_Condorcet'!$B$2:$B3345,'Profile-matrices_Condorcet'!$B3345),MATCH(INDEX('numeric possibilities'!G$3:G$1298,VLOOKUP($B3345,'numeric possibilities'!$C$3:$G$1298,1)),'VBA code_permu_wo_repettn'!$AO$2:$AT$2))</f>
        <v>A</v>
      </c>
      <c r="G3345" t="str">
        <f>IF(MAX(I3345:L3345)&gt;='numeric possibilities'!$B$4/2,INDEX('Profile-matrices_Condorcet'!I3344:L3344,1,MATCH(MAX('Profile-matrices_Condorcet'!I3345:L3345),'Profile-matrices_Condorcet'!I3345:L3345,0)),"NCW")</f>
        <v>B</v>
      </c>
      <c r="H3345" t="s">
        <v>13</v>
      </c>
      <c r="I3345" s="3">
        <f>COUNTIF($I3343:$S3343,I3344)</f>
        <v>2</v>
      </c>
      <c r="J3345" s="3">
        <f>COUNTIF($I3343:$S3343,J3344)</f>
        <v>3</v>
      </c>
      <c r="K3345" s="3">
        <f>COUNTIF($I3343:$S3343,K3344)</f>
        <v>0</v>
      </c>
      <c r="L3345" s="3">
        <f>COUNTIF($I3343:$S3343,L3344)</f>
        <v>1</v>
      </c>
    </row>
    <row r="3346" spans="1:20" x14ac:dyDescent="0.25">
      <c r="A3346">
        <f t="shared" si="106"/>
        <v>3345</v>
      </c>
      <c r="B3346">
        <f t="shared" si="107"/>
        <v>837</v>
      </c>
      <c r="C3346" t="str">
        <f>INDEX('VBA code_permu_wo_repettn'!$T$3:$Y$6,COUNTIF('Profile-matrices_Condorcet'!$B$2:$B3346,'Profile-matrices_Condorcet'!$B3346),MATCH(INDEX('numeric possibilities'!D$3:D$1298,VLOOKUP($B3346,'numeric possibilities'!$C$3:$G$1298,1)),'VBA code_permu_wo_repettn'!$T$2:$Y$2))</f>
        <v>A</v>
      </c>
      <c r="D3346" t="str">
        <f>INDEX('VBA code_permu_wo_repettn'!$AA$3:$AF$6,COUNTIF('Profile-matrices_Condorcet'!$B$2:$B3346,'Profile-matrices_Condorcet'!$B3346),MATCH(INDEX('numeric possibilities'!E$3:E$1298,VLOOKUP($B3346,'numeric possibilities'!$C$3:$G$1298,1)),'VBA code_permu_wo_repettn'!$AA$2:$AF$2))</f>
        <v>B</v>
      </c>
      <c r="E3346" t="str">
        <f>INDEX('VBA code_permu_wo_repettn'!$AH$3:$AM$6,COUNTIF('Profile-matrices_Condorcet'!$B$2:$B3346,'Profile-matrices_Condorcet'!$B3346),MATCH(INDEX('numeric possibilities'!F$3:F$1298,VLOOKUP($B3346,'numeric possibilities'!$C$3:$G$1298,1)),'VBA code_permu_wo_repettn'!$AH$2:$AM$2))</f>
        <v>C</v>
      </c>
      <c r="F3346" t="str">
        <f>INDEX('VBA code_permu_wo_repettn'!$AO$3:$AT$6,COUNTIF('Profile-matrices_Condorcet'!$B$2:$B3346,'Profile-matrices_Condorcet'!$B3346),MATCH(INDEX('numeric possibilities'!G$3:G$1298,VLOOKUP($B3346,'numeric possibilities'!$C$3:$G$1298,1)),'VBA code_permu_wo_repettn'!$AO$2:$AT$2))</f>
        <v>D</v>
      </c>
      <c r="H3346" t="s">
        <v>14</v>
      </c>
      <c r="I3346" s="3">
        <f>IF(MATCH(I$1,$C3346:$C3349,0)&lt;(MATCH(J$1,$C3346:$C3349,0)),1*a_vote,0)+IF(MATCH(I$1,$D3346:$D3349,0)&lt;MATCH(J$1,$D3346:$D3349,0),1*b_vote,0)+IF(MATCH(I$1,$E3346:$E3349,0)&lt;MATCH(J$1,$E3346:$E3349,0),1*c_vote,0)+IF(MATCH(I$1,$F3346:$F3349,0)&lt;MATCH(J$1,$F3346:$F3349,0),1*d_vote,0)</f>
        <v>0.27</v>
      </c>
      <c r="J3346" s="3">
        <f>IF(MATCH(I$1,$C3346:$C3349,0)&gt;(MATCH(J$1,$C3346:$C3349,0)),1*a_vote,0)+IF(MATCH(I$1,$D3346:$D3349,0)&gt;MATCH(J$1,$D3346:$D3349,0),1*b_vote,0)+IF(MATCH(I$1,$E3346:$E3349,0)&gt;MATCH(J$1,$E3346:$E3349,0),1*c_vote,0)+IF(MATCH(I$1,$F3346:$F3349,0)&gt;MATCH(J$1,$F3346:$F3349,0),1*d_vote,0)</f>
        <v>0.73</v>
      </c>
      <c r="K3346" s="3">
        <f>IF(MATCH($K$1,$C3346:$C3349,0)&lt;(MATCH($L$1,$C3346:$C3349,0)),1*a_vote,0)+IF(MATCH($K$1,$D3346:$D3349,0)&lt;MATCH($L$1,$D3346:$D3349,0),1*b_vote,0)+IF(MATCH($K$1,$E3346:$E3349,0)&lt;MATCH($L$1,$E3346:$E3349,0),1*c_vote,0)+IF(MATCH($K$1,$F3346:$F3349,0)&lt;MATCH($L$1,$F3346:$F3349,0),1*d_vote,0)</f>
        <v>0.53</v>
      </c>
      <c r="L3346" s="3">
        <f>IF(MATCH(K$1,$C3346:$C3349,0)&gt;(MATCH(L$1,$C3346:$C3349,0)),1*a_vote,0)+IF(MATCH(K$1,$D3346:$D3349,0)&gt;MATCH(L$1,$D3346:$D3349,0),1*b_vote,0)+IF(MATCH(K$1,$E3346:$E3349,0)&gt;MATCH(L$1,$E3346:$E3349,0),1*c_vote,0)+IF(MATCH(K$1,$F3346:$F3349,0)&gt;MATCH(L$1,$F3346:$F3349,0),1*d_vote,0)</f>
        <v>0.47</v>
      </c>
      <c r="M3346" s="3">
        <f>IF(MATCH($M$1,$C3346:$C3349,0)&lt;(MATCH($N$1,$C3346:$C3349,0)),1*a_vote,0)+IF(MATCH($M$1,$D3346:$D3349,0)&lt;MATCH($N$1,$D3346:$D3349,0),1*b_vote,0)+IF(MATCH($M$1,$E3346:$E3349,0)&lt;MATCH($N$1,$E3346:$E3349,0),1*c_vote,0)+IF(MATCH($M$1,$F3346:$F3349,0)&lt;MATCH($N$1,$F3346:$F3349,0),1*d_vote,0)</f>
        <v>0.53</v>
      </c>
      <c r="N3346" s="3">
        <f>IF(MATCH(M$1,$C3346:$C3349,0)&gt;(MATCH(N$1,$C3346:$C3349,0)),1*a_vote,0)+IF(MATCH(M$1,$D3346:$D3349,0)&gt;MATCH(N$1,$D3346:$D3349,0),1*b_vote,0)+IF(MATCH(M$1,$E3346:$E3349,0)&gt;MATCH(N$1,$E3346:$E3349,0),1*c_vote,0)+IF(MATCH(M$1,$F3346:$F3349,0)&gt;MATCH(N$1,$F3346:$F3349,0),1*d_vote,0)</f>
        <v>0.47</v>
      </c>
      <c r="O3346" s="3">
        <f>IF(MATCH($O$1,$C3346:$C3349,0)&lt;(MATCH($P$1,$C3346:$C3349,0)),1*a_vote,0)+IF(MATCH($O$1,$D3346:$D3349,0)&lt;MATCH($P$1,$D3346:$D3349,0),1*b_vote,0)+IF(MATCH($O$1,$E3346:$E3349,0)&lt;MATCH($P$1,$E3346:$E3349,0),1*c_vote,0)+IF(MATCH($O$1,$F3346:$F3349,0)&lt;MATCH($P$1,$F3346:$F3349,0),1*d_vote,0)</f>
        <v>0.48</v>
      </c>
      <c r="P3346" s="3">
        <f>IF(MATCH(O$1,$C3346:$C3349,0)&gt;(MATCH(P$1,$C3346:$C3349,0)),1*a_vote,0)+IF(MATCH(O$1,$D3346:$D3349,0)&gt;MATCH(P$1,$D3346:$D3349,0),1*b_vote,0)+IF(MATCH(O$1,$E3346:$E3349,0)&gt;MATCH(P$1,$E3346:$E3349,0),1*c_vote,0)+IF(MATCH(O$1,$F3346:$F3349,0)&gt;MATCH(P$1,$F3346:$F3349,0),1*d_vote,0)</f>
        <v>0.52</v>
      </c>
      <c r="Q3346" s="3">
        <f>IF(MATCH($Q$1,$C3346:$C3349,0)&lt;(MATCH($R$1,$C3346:$C3349,0)),1*a_vote,0)+IF(MATCH($Q$1,$D3346:$D3349,0)&lt;MATCH($R$1,$D3346:$D3349,0),1*b_vote,0)+IF(MATCH($Q$1,$E3346:$E3349,0)&lt;MATCH($R$1,$E3346:$E3349,0),1*c_vote,0)+IF(MATCH($Q$1,$F3346:$F3349,0)&lt;MATCH($R$1,$F3346:$F3349,0),1*d_vote,0)</f>
        <v>0.53</v>
      </c>
      <c r="R3346" s="3">
        <f>IF(MATCH(Q$1,$C3346:$C3349,0)&gt;(MATCH(R$1,$C3346:$C3349,0)),1*a_vote,0)+IF(MATCH(Q$1,$D3346:$D3349,0)&gt;MATCH(R$1,$D3346:$D3349,0),1*b_vote,0)+IF(MATCH(Q$1,$E3346:$E3349,0)&gt;MATCH(R$1,$E3346:$E3349,0),1*c_vote,0)+IF(MATCH(Q$1,$F3346:$F3349,0)&gt;MATCH(R$1,$F3346:$F3349,0),1*d_vote,0)</f>
        <v>0.47</v>
      </c>
      <c r="S3346" s="3">
        <f>IF(MATCH($S$1,$C3346:$C3349,0)&lt;(MATCH($T$1,$C3346:$C3349,0)),1*a_vote,0)+IF(MATCH($S$1,$D3346:$D3349,0)&lt;MATCH($T$1,$D3346:$D3349,0),1*b_vote,0)+IF(MATCH($S$1,$E3346:$E3349,0)&lt;MATCH($T$1,$E3346:$E3349,0),1*c_vote,0)+IF(MATCH($S$1,$F3346:$F3349,0)&lt;MATCH($T$1,$F3346:$F3349,0),1*d_vote,0)</f>
        <v>0.52</v>
      </c>
      <c r="T3346" s="3">
        <f>IF(MATCH(S$1,$C3346:$C3349,0)&gt;(MATCH(T$1,$C3346:$C3349,0)),1*a_vote,0)+IF(MATCH(S$1,$D3346:$D3349,0)&gt;MATCH(T$1,$D3346:$D3349,0),1*b_vote,0)+IF(MATCH(S$1,$E3346:$E3349,0)&gt;MATCH(T$1,$E3346:$E3349,0),1*c_vote,0)+IF(MATCH(S$1,$F3346:$F3349,0)&gt;MATCH(T$1,$F3346:$F3349,0),1*d_vote,0)</f>
        <v>0.48</v>
      </c>
    </row>
    <row r="3347" spans="1:20" x14ac:dyDescent="0.25">
      <c r="A3347">
        <f t="shared" si="106"/>
        <v>3346</v>
      </c>
      <c r="B3347">
        <f t="shared" si="107"/>
        <v>837</v>
      </c>
      <c r="C3347" t="str">
        <f>INDEX('VBA code_permu_wo_repettn'!$T$3:$Y$6,COUNTIF('Profile-matrices_Condorcet'!$B$2:$B3347,'Profile-matrices_Condorcet'!$B3347),MATCH(INDEX('numeric possibilities'!D$3:D$1298,VLOOKUP($B3347,'numeric possibilities'!$C$3:$G$1298,1)),'VBA code_permu_wo_repettn'!$T$2:$Y$2))</f>
        <v>C</v>
      </c>
      <c r="D3347" t="str">
        <f>INDEX('VBA code_permu_wo_repettn'!$AA$3:$AF$6,COUNTIF('Profile-matrices_Condorcet'!$B$2:$B3347,'Profile-matrices_Condorcet'!$B3347),MATCH(INDEX('numeric possibilities'!E$3:E$1298,VLOOKUP($B3347,'numeric possibilities'!$C$3:$G$1298,1)),'VBA code_permu_wo_repettn'!$AA$2:$AF$2))</f>
        <v>A</v>
      </c>
      <c r="E3347" t="str">
        <f>INDEX('VBA code_permu_wo_repettn'!$AH$3:$AM$6,COUNTIF('Profile-matrices_Condorcet'!$B$2:$B3347,'Profile-matrices_Condorcet'!$B3347),MATCH(INDEX('numeric possibilities'!F$3:F$1298,VLOOKUP($B3347,'numeric possibilities'!$C$3:$G$1298,1)),'VBA code_permu_wo_repettn'!$AH$2:$AM$2))</f>
        <v>D</v>
      </c>
      <c r="F3347" t="str">
        <f>INDEX('VBA code_permu_wo_repettn'!$AO$3:$AT$6,COUNTIF('Profile-matrices_Condorcet'!$B$2:$B3347,'Profile-matrices_Condorcet'!$B3347),MATCH(INDEX('numeric possibilities'!G$3:G$1298,VLOOKUP($B3347,'numeric possibilities'!$C$3:$G$1298,1)),'VBA code_permu_wo_repettn'!$AO$2:$AT$2))</f>
        <v>B</v>
      </c>
      <c r="H3347" t="s">
        <v>15</v>
      </c>
      <c r="I3347" t="str">
        <f>IF(I3346&gt;J3346,$I$1,IF(I3346&lt;J3346,$J$1,0))</f>
        <v>B</v>
      </c>
      <c r="K3347" t="str">
        <f>IF(K3346&gt;L3346,$K$1,IF(K3346&lt;L3346,$L$1,0))</f>
        <v>A</v>
      </c>
      <c r="M3347" t="str">
        <f>IF(M3346&gt;N3346,$M$1,IF(M3346&lt;N3346,$N$1,0))</f>
        <v>A</v>
      </c>
      <c r="O3347" t="str">
        <f>IF(O3346&gt;P3346,$O$1,IF(O3346&lt;P3346,$P$1,0))</f>
        <v>C</v>
      </c>
      <c r="Q3347" t="str">
        <f>IF(Q3346&gt;R3346,$Q$1,IF(Q3346&lt;R3346,$R$1,0))</f>
        <v>B</v>
      </c>
      <c r="S3347" t="str">
        <f>IF(S3346&gt;T3346,$S$1,IF(S3346&lt;T3346,$T$1,0))</f>
        <v>C</v>
      </c>
    </row>
    <row r="3348" spans="1:20" x14ac:dyDescent="0.25">
      <c r="A3348">
        <f t="shared" si="106"/>
        <v>3347</v>
      </c>
      <c r="B3348">
        <f t="shared" si="107"/>
        <v>837</v>
      </c>
      <c r="C3348" t="str">
        <f>INDEX('VBA code_permu_wo_repettn'!$T$3:$Y$6,COUNTIF('Profile-matrices_Condorcet'!$B$2:$B3348,'Profile-matrices_Condorcet'!$B3348),MATCH(INDEX('numeric possibilities'!D$3:D$1298,VLOOKUP($B3348,'numeric possibilities'!$C$3:$G$1298,1)),'VBA code_permu_wo_repettn'!$T$2:$Y$2))</f>
        <v>B</v>
      </c>
      <c r="D3348" t="str">
        <f>INDEX('VBA code_permu_wo_repettn'!$AA$3:$AF$6,COUNTIF('Profile-matrices_Condorcet'!$B$2:$B3348,'Profile-matrices_Condorcet'!$B3348),MATCH(INDEX('numeric possibilities'!E$3:E$1298,VLOOKUP($B3348,'numeric possibilities'!$C$3:$G$1298,1)),'VBA code_permu_wo_repettn'!$AA$2:$AF$2))</f>
        <v>D</v>
      </c>
      <c r="E3348" t="str">
        <f>INDEX('VBA code_permu_wo_repettn'!$AH$3:$AM$6,COUNTIF('Profile-matrices_Condorcet'!$B$2:$B3348,'Profile-matrices_Condorcet'!$B3348),MATCH(INDEX('numeric possibilities'!F$3:F$1298,VLOOKUP($B3348,'numeric possibilities'!$C$3:$G$1298,1)),'VBA code_permu_wo_repettn'!$AH$2:$AM$2))</f>
        <v>B</v>
      </c>
      <c r="F3348" t="str">
        <f>INDEX('VBA code_permu_wo_repettn'!$AO$3:$AT$6,COUNTIF('Profile-matrices_Condorcet'!$B$2:$B3348,'Profile-matrices_Condorcet'!$B3348),MATCH(INDEX('numeric possibilities'!G$3:G$1298,VLOOKUP($B3348,'numeric possibilities'!$C$3:$G$1298,1)),'VBA code_permu_wo_repettn'!$AO$2:$AT$2))</f>
        <v>C</v>
      </c>
      <c r="I3348" t="s">
        <v>0</v>
      </c>
      <c r="J3348" t="s">
        <v>1</v>
      </c>
      <c r="K3348" t="s">
        <v>2</v>
      </c>
      <c r="L3348" t="s">
        <v>3</v>
      </c>
    </row>
    <row r="3349" spans="1:20" x14ac:dyDescent="0.25">
      <c r="A3349">
        <f t="shared" si="106"/>
        <v>3348</v>
      </c>
      <c r="B3349">
        <f t="shared" si="107"/>
        <v>837</v>
      </c>
      <c r="C3349" t="str">
        <f>INDEX('VBA code_permu_wo_repettn'!$T$3:$Y$6,COUNTIF('Profile-matrices_Condorcet'!$B$2:$B3349,'Profile-matrices_Condorcet'!$B3349),MATCH(INDEX('numeric possibilities'!D$3:D$1298,VLOOKUP($B3349,'numeric possibilities'!$C$3:$G$1298,1)),'VBA code_permu_wo_repettn'!$T$2:$Y$2))</f>
        <v>D</v>
      </c>
      <c r="D3349" t="str">
        <f>INDEX('VBA code_permu_wo_repettn'!$AA$3:$AF$6,COUNTIF('Profile-matrices_Condorcet'!$B$2:$B3349,'Profile-matrices_Condorcet'!$B3349),MATCH(INDEX('numeric possibilities'!E$3:E$1298,VLOOKUP($B3349,'numeric possibilities'!$C$3:$G$1298,1)),'VBA code_permu_wo_repettn'!$AA$2:$AF$2))</f>
        <v>C</v>
      </c>
      <c r="E3349" t="str">
        <f>INDEX('VBA code_permu_wo_repettn'!$AH$3:$AM$6,COUNTIF('Profile-matrices_Condorcet'!$B$2:$B3349,'Profile-matrices_Condorcet'!$B3349),MATCH(INDEX('numeric possibilities'!F$3:F$1298,VLOOKUP($B3349,'numeric possibilities'!$C$3:$G$1298,1)),'VBA code_permu_wo_repettn'!$AH$2:$AM$2))</f>
        <v>A</v>
      </c>
      <c r="F3349" t="str">
        <f>INDEX('VBA code_permu_wo_repettn'!$AO$3:$AT$6,COUNTIF('Profile-matrices_Condorcet'!$B$2:$B3349,'Profile-matrices_Condorcet'!$B3349),MATCH(INDEX('numeric possibilities'!G$3:G$1298,VLOOKUP($B3349,'numeric possibilities'!$C$3:$G$1298,1)),'VBA code_permu_wo_repettn'!$AO$2:$AT$2))</f>
        <v>A</v>
      </c>
      <c r="G3349" t="str">
        <f>IF(MAX(I3349:L3349)&gt;='numeric possibilities'!$B$4/2,INDEX('Profile-matrices_Condorcet'!I3348:L3348,1,MATCH(MAX('Profile-matrices_Condorcet'!I3349:L3349),'Profile-matrices_Condorcet'!I3349:L3349,0)),"NCW")</f>
        <v>NCW</v>
      </c>
      <c r="H3349" t="s">
        <v>13</v>
      </c>
      <c r="I3349" s="3">
        <f>COUNTIF($I3347:$S3347,I3348)</f>
        <v>2</v>
      </c>
      <c r="J3349" s="3">
        <f>COUNTIF($I3347:$S3347,J3348)</f>
        <v>2</v>
      </c>
      <c r="K3349" s="3">
        <f>COUNTIF($I3347:$S3347,K3348)</f>
        <v>2</v>
      </c>
      <c r="L3349" s="3">
        <f>COUNTIF($I3347:$S3347,L3348)</f>
        <v>0</v>
      </c>
    </row>
    <row r="3350" spans="1:20" x14ac:dyDescent="0.25">
      <c r="A3350">
        <f t="shared" si="106"/>
        <v>3349</v>
      </c>
      <c r="B3350">
        <f t="shared" si="107"/>
        <v>838</v>
      </c>
      <c r="C3350" t="str">
        <f>INDEX('VBA code_permu_wo_repettn'!$T$3:$Y$6,COUNTIF('Profile-matrices_Condorcet'!$B$2:$B3350,'Profile-matrices_Condorcet'!$B3350),MATCH(INDEX('numeric possibilities'!D$3:D$1298,VLOOKUP($B3350,'numeric possibilities'!$C$3:$G$1298,1)),'VBA code_permu_wo_repettn'!$T$2:$Y$2))</f>
        <v>A</v>
      </c>
      <c r="D3350" t="str">
        <f>INDEX('VBA code_permu_wo_repettn'!$AA$3:$AF$6,COUNTIF('Profile-matrices_Condorcet'!$B$2:$B3350,'Profile-matrices_Condorcet'!$B3350),MATCH(INDEX('numeric possibilities'!E$3:E$1298,VLOOKUP($B3350,'numeric possibilities'!$C$3:$G$1298,1)),'VBA code_permu_wo_repettn'!$AA$2:$AF$2))</f>
        <v>B</v>
      </c>
      <c r="E3350" t="str">
        <f>INDEX('VBA code_permu_wo_repettn'!$AH$3:$AM$6,COUNTIF('Profile-matrices_Condorcet'!$B$2:$B3350,'Profile-matrices_Condorcet'!$B3350),MATCH(INDEX('numeric possibilities'!F$3:F$1298,VLOOKUP($B3350,'numeric possibilities'!$C$3:$G$1298,1)),'VBA code_permu_wo_repettn'!$AH$2:$AM$2))</f>
        <v>C</v>
      </c>
      <c r="F3350" t="str">
        <f>INDEX('VBA code_permu_wo_repettn'!$AO$3:$AT$6,COUNTIF('Profile-matrices_Condorcet'!$B$2:$B3350,'Profile-matrices_Condorcet'!$B3350),MATCH(INDEX('numeric possibilities'!G$3:G$1298,VLOOKUP($B3350,'numeric possibilities'!$C$3:$G$1298,1)),'VBA code_permu_wo_repettn'!$AO$2:$AT$2))</f>
        <v>D</v>
      </c>
      <c r="H3350" t="s">
        <v>14</v>
      </c>
      <c r="I3350" s="3">
        <f>IF(MATCH(I$1,$C3350:$C3353,0)&lt;(MATCH(J$1,$C3350:$C3353,0)),1*a_vote,0)+IF(MATCH(I$1,$D3350:$D3353,0)&lt;MATCH(J$1,$D3350:$D3353,0),1*b_vote,0)+IF(MATCH(I$1,$E3350:$E3353,0)&lt;MATCH(J$1,$E3350:$E3353,0),1*c_vote,0)+IF(MATCH(I$1,$F3350:$F3353,0)&lt;MATCH(J$1,$F3350:$F3353,0),1*d_vote,0)</f>
        <v>0.27</v>
      </c>
      <c r="J3350" s="3">
        <f>IF(MATCH(I$1,$C3350:$C3353,0)&gt;(MATCH(J$1,$C3350:$C3353,0)),1*a_vote,0)+IF(MATCH(I$1,$D3350:$D3353,0)&gt;MATCH(J$1,$D3350:$D3353,0),1*b_vote,0)+IF(MATCH(I$1,$E3350:$E3353,0)&gt;MATCH(J$1,$E3350:$E3353,0),1*c_vote,0)+IF(MATCH(I$1,$F3350:$F3353,0)&gt;MATCH(J$1,$F3350:$F3353,0),1*d_vote,0)</f>
        <v>0.73</v>
      </c>
      <c r="K3350" s="3">
        <f>IF(MATCH($K$1,$C3350:$C3353,0)&lt;(MATCH($L$1,$C3350:$C3353,0)),1*a_vote,0)+IF(MATCH($K$1,$D3350:$D3353,0)&lt;MATCH($L$1,$D3350:$D3353,0),1*b_vote,0)+IF(MATCH($K$1,$E3350:$E3353,0)&lt;MATCH($L$1,$E3350:$E3353,0),1*c_vote,0)+IF(MATCH($K$1,$F3350:$F3353,0)&lt;MATCH($L$1,$F3350:$F3353,0),1*d_vote,0)</f>
        <v>0.53</v>
      </c>
      <c r="L3350" s="3">
        <f>IF(MATCH(K$1,$C3350:$C3353,0)&gt;(MATCH(L$1,$C3350:$C3353,0)),1*a_vote,0)+IF(MATCH(K$1,$D3350:$D3353,0)&gt;MATCH(L$1,$D3350:$D3353,0),1*b_vote,0)+IF(MATCH(K$1,$E3350:$E3353,0)&gt;MATCH(L$1,$E3350:$E3353,0),1*c_vote,0)+IF(MATCH(K$1,$F3350:$F3353,0)&gt;MATCH(L$1,$F3350:$F3353,0),1*d_vote,0)</f>
        <v>0.47</v>
      </c>
      <c r="M3350" s="3">
        <f>IF(MATCH($M$1,$C3350:$C3353,0)&lt;(MATCH($N$1,$C3350:$C3353,0)),1*a_vote,0)+IF(MATCH($M$1,$D3350:$D3353,0)&lt;MATCH($N$1,$D3350:$D3353,0),1*b_vote,0)+IF(MATCH($M$1,$E3350:$E3353,0)&lt;MATCH($N$1,$E3350:$E3353,0),1*c_vote,0)+IF(MATCH($M$1,$F3350:$F3353,0)&lt;MATCH($N$1,$F3350:$F3353,0),1*d_vote,0)</f>
        <v>0.53</v>
      </c>
      <c r="N3350" s="3">
        <f>IF(MATCH(M$1,$C3350:$C3353,0)&gt;(MATCH(N$1,$C3350:$C3353,0)),1*a_vote,0)+IF(MATCH(M$1,$D3350:$D3353,0)&gt;MATCH(N$1,$D3350:$D3353,0),1*b_vote,0)+IF(MATCH(M$1,$E3350:$E3353,0)&gt;MATCH(N$1,$E3350:$E3353,0),1*c_vote,0)+IF(MATCH(M$1,$F3350:$F3353,0)&gt;MATCH(N$1,$F3350:$F3353,0),1*d_vote,0)</f>
        <v>0.47</v>
      </c>
      <c r="O3350" s="3">
        <f>IF(MATCH($O$1,$C3350:$C3353,0)&lt;(MATCH($P$1,$C3350:$C3353,0)),1*a_vote,0)+IF(MATCH($O$1,$D3350:$D3353,0)&lt;MATCH($P$1,$D3350:$D3353,0),1*b_vote,0)+IF(MATCH($O$1,$E3350:$E3353,0)&lt;MATCH($P$1,$E3350:$E3353,0),1*c_vote,0)+IF(MATCH($O$1,$F3350:$F3353,0)&lt;MATCH($P$1,$F3350:$F3353,0),1*d_vote,0)</f>
        <v>0.48</v>
      </c>
      <c r="P3350" s="3">
        <f>IF(MATCH(O$1,$C3350:$C3353,0)&gt;(MATCH(P$1,$C3350:$C3353,0)),1*a_vote,0)+IF(MATCH(O$1,$D3350:$D3353,0)&gt;MATCH(P$1,$D3350:$D3353,0),1*b_vote,0)+IF(MATCH(O$1,$E3350:$E3353,0)&gt;MATCH(P$1,$E3350:$E3353,0),1*c_vote,0)+IF(MATCH(O$1,$F3350:$F3353,0)&gt;MATCH(P$1,$F3350:$F3353,0),1*d_vote,0)</f>
        <v>0.52</v>
      </c>
      <c r="Q3350" s="3">
        <f>IF(MATCH($Q$1,$C3350:$C3353,0)&lt;(MATCH($R$1,$C3350:$C3353,0)),1*a_vote,0)+IF(MATCH($Q$1,$D3350:$D3353,0)&lt;MATCH($R$1,$D3350:$D3353,0),1*b_vote,0)+IF(MATCH($Q$1,$E3350:$E3353,0)&lt;MATCH($R$1,$E3350:$E3353,0),1*c_vote,0)+IF(MATCH($Q$1,$F3350:$F3353,0)&lt;MATCH($R$1,$F3350:$F3353,0),1*d_vote,0)</f>
        <v>0.26</v>
      </c>
      <c r="R3350" s="3">
        <f>IF(MATCH(Q$1,$C3350:$C3353,0)&gt;(MATCH(R$1,$C3350:$C3353,0)),1*a_vote,0)+IF(MATCH(Q$1,$D3350:$D3353,0)&gt;MATCH(R$1,$D3350:$D3353,0),1*b_vote,0)+IF(MATCH(Q$1,$E3350:$E3353,0)&gt;MATCH(R$1,$E3350:$E3353,0),1*c_vote,0)+IF(MATCH(Q$1,$F3350:$F3353,0)&gt;MATCH(R$1,$F3350:$F3353,0),1*d_vote,0)</f>
        <v>0.74</v>
      </c>
      <c r="S3350" s="3">
        <f>IF(MATCH($S$1,$C3350:$C3353,0)&lt;(MATCH($T$1,$C3350:$C3353,0)),1*a_vote,0)+IF(MATCH($S$1,$D3350:$D3353,0)&lt;MATCH($T$1,$D3350:$D3353,0),1*b_vote,0)+IF(MATCH($S$1,$E3350:$E3353,0)&lt;MATCH($T$1,$E3350:$E3353,0),1*c_vote,0)+IF(MATCH($S$1,$F3350:$F3353,0)&lt;MATCH($T$1,$F3350:$F3353,0),1*d_vote,0)</f>
        <v>0.52</v>
      </c>
      <c r="T3350" s="3">
        <f>IF(MATCH(S$1,$C3350:$C3353,0)&gt;(MATCH(T$1,$C3350:$C3353,0)),1*a_vote,0)+IF(MATCH(S$1,$D3350:$D3353,0)&gt;MATCH(T$1,$D3350:$D3353,0),1*b_vote,0)+IF(MATCH(S$1,$E3350:$E3353,0)&gt;MATCH(T$1,$E3350:$E3353,0),1*c_vote,0)+IF(MATCH(S$1,$F3350:$F3353,0)&gt;MATCH(T$1,$F3350:$F3353,0),1*d_vote,0)</f>
        <v>0.48</v>
      </c>
    </row>
    <row r="3351" spans="1:20" x14ac:dyDescent="0.25">
      <c r="A3351">
        <f t="shared" si="106"/>
        <v>3350</v>
      </c>
      <c r="B3351">
        <f t="shared" si="107"/>
        <v>838</v>
      </c>
      <c r="C3351" t="str">
        <f>INDEX('VBA code_permu_wo_repettn'!$T$3:$Y$6,COUNTIF('Profile-matrices_Condorcet'!$B$2:$B3351,'Profile-matrices_Condorcet'!$B3351),MATCH(INDEX('numeric possibilities'!D$3:D$1298,VLOOKUP($B3351,'numeric possibilities'!$C$3:$G$1298,1)),'VBA code_permu_wo_repettn'!$T$2:$Y$2))</f>
        <v>C</v>
      </c>
      <c r="D3351" t="str">
        <f>INDEX('VBA code_permu_wo_repettn'!$AA$3:$AF$6,COUNTIF('Profile-matrices_Condorcet'!$B$2:$B3351,'Profile-matrices_Condorcet'!$B3351),MATCH(INDEX('numeric possibilities'!E$3:E$1298,VLOOKUP($B3351,'numeric possibilities'!$C$3:$G$1298,1)),'VBA code_permu_wo_repettn'!$AA$2:$AF$2))</f>
        <v>A</v>
      </c>
      <c r="E3351" t="str">
        <f>INDEX('VBA code_permu_wo_repettn'!$AH$3:$AM$6,COUNTIF('Profile-matrices_Condorcet'!$B$2:$B3351,'Profile-matrices_Condorcet'!$B3351),MATCH(INDEX('numeric possibilities'!F$3:F$1298,VLOOKUP($B3351,'numeric possibilities'!$C$3:$G$1298,1)),'VBA code_permu_wo_repettn'!$AH$2:$AM$2))</f>
        <v>D</v>
      </c>
      <c r="F3351" t="str">
        <f>INDEX('VBA code_permu_wo_repettn'!$AO$3:$AT$6,COUNTIF('Profile-matrices_Condorcet'!$B$2:$B3351,'Profile-matrices_Condorcet'!$B3351),MATCH(INDEX('numeric possibilities'!G$3:G$1298,VLOOKUP($B3351,'numeric possibilities'!$C$3:$G$1298,1)),'VBA code_permu_wo_repettn'!$AO$2:$AT$2))</f>
        <v>B</v>
      </c>
      <c r="H3351" t="s">
        <v>15</v>
      </c>
      <c r="I3351" t="str">
        <f>IF(I3350&gt;J3350,$I$1,IF(I3350&lt;J3350,$J$1,0))</f>
        <v>B</v>
      </c>
      <c r="K3351" t="str">
        <f>IF(K3350&gt;L3350,$K$1,IF(K3350&lt;L3350,$L$1,0))</f>
        <v>A</v>
      </c>
      <c r="M3351" t="str">
        <f>IF(M3350&gt;N3350,$M$1,IF(M3350&lt;N3350,$N$1,0))</f>
        <v>A</v>
      </c>
      <c r="O3351" t="str">
        <f>IF(O3350&gt;P3350,$O$1,IF(O3350&lt;P3350,$P$1,0))</f>
        <v>C</v>
      </c>
      <c r="Q3351" t="str">
        <f>IF(Q3350&gt;R3350,$Q$1,IF(Q3350&lt;R3350,$R$1,0))</f>
        <v>D</v>
      </c>
      <c r="S3351" t="str">
        <f>IF(S3350&gt;T3350,$S$1,IF(S3350&lt;T3350,$T$1,0))</f>
        <v>C</v>
      </c>
    </row>
    <row r="3352" spans="1:20" x14ac:dyDescent="0.25">
      <c r="A3352">
        <f t="shared" si="106"/>
        <v>3351</v>
      </c>
      <c r="B3352">
        <f t="shared" si="107"/>
        <v>838</v>
      </c>
      <c r="C3352" t="str">
        <f>INDEX('VBA code_permu_wo_repettn'!$T$3:$Y$6,COUNTIF('Profile-matrices_Condorcet'!$B$2:$B3352,'Profile-matrices_Condorcet'!$B3352),MATCH(INDEX('numeric possibilities'!D$3:D$1298,VLOOKUP($B3352,'numeric possibilities'!$C$3:$G$1298,1)),'VBA code_permu_wo_repettn'!$T$2:$Y$2))</f>
        <v>D</v>
      </c>
      <c r="D3352" t="str">
        <f>INDEX('VBA code_permu_wo_repettn'!$AA$3:$AF$6,COUNTIF('Profile-matrices_Condorcet'!$B$2:$B3352,'Profile-matrices_Condorcet'!$B3352),MATCH(INDEX('numeric possibilities'!E$3:E$1298,VLOOKUP($B3352,'numeric possibilities'!$C$3:$G$1298,1)),'VBA code_permu_wo_repettn'!$AA$2:$AF$2))</f>
        <v>D</v>
      </c>
      <c r="E3352" t="str">
        <f>INDEX('VBA code_permu_wo_repettn'!$AH$3:$AM$6,COUNTIF('Profile-matrices_Condorcet'!$B$2:$B3352,'Profile-matrices_Condorcet'!$B3352),MATCH(INDEX('numeric possibilities'!F$3:F$1298,VLOOKUP($B3352,'numeric possibilities'!$C$3:$G$1298,1)),'VBA code_permu_wo_repettn'!$AH$2:$AM$2))</f>
        <v>B</v>
      </c>
      <c r="F3352" t="str">
        <f>INDEX('VBA code_permu_wo_repettn'!$AO$3:$AT$6,COUNTIF('Profile-matrices_Condorcet'!$B$2:$B3352,'Profile-matrices_Condorcet'!$B3352),MATCH(INDEX('numeric possibilities'!G$3:G$1298,VLOOKUP($B3352,'numeric possibilities'!$C$3:$G$1298,1)),'VBA code_permu_wo_repettn'!$AO$2:$AT$2))</f>
        <v>C</v>
      </c>
      <c r="I3352" t="s">
        <v>0</v>
      </c>
      <c r="J3352" t="s">
        <v>1</v>
      </c>
      <c r="K3352" t="s">
        <v>2</v>
      </c>
      <c r="L3352" t="s">
        <v>3</v>
      </c>
    </row>
    <row r="3353" spans="1:20" x14ac:dyDescent="0.25">
      <c r="A3353">
        <f t="shared" si="106"/>
        <v>3352</v>
      </c>
      <c r="B3353">
        <f t="shared" si="107"/>
        <v>838</v>
      </c>
      <c r="C3353" t="str">
        <f>INDEX('VBA code_permu_wo_repettn'!$T$3:$Y$6,COUNTIF('Profile-matrices_Condorcet'!$B$2:$B3353,'Profile-matrices_Condorcet'!$B3353),MATCH(INDEX('numeric possibilities'!D$3:D$1298,VLOOKUP($B3353,'numeric possibilities'!$C$3:$G$1298,1)),'VBA code_permu_wo_repettn'!$T$2:$Y$2))</f>
        <v>B</v>
      </c>
      <c r="D3353" t="str">
        <f>INDEX('VBA code_permu_wo_repettn'!$AA$3:$AF$6,COUNTIF('Profile-matrices_Condorcet'!$B$2:$B3353,'Profile-matrices_Condorcet'!$B3353),MATCH(INDEX('numeric possibilities'!E$3:E$1298,VLOOKUP($B3353,'numeric possibilities'!$C$3:$G$1298,1)),'VBA code_permu_wo_repettn'!$AA$2:$AF$2))</f>
        <v>C</v>
      </c>
      <c r="E3353" t="str">
        <f>INDEX('VBA code_permu_wo_repettn'!$AH$3:$AM$6,COUNTIF('Profile-matrices_Condorcet'!$B$2:$B3353,'Profile-matrices_Condorcet'!$B3353),MATCH(INDEX('numeric possibilities'!F$3:F$1298,VLOOKUP($B3353,'numeric possibilities'!$C$3:$G$1298,1)),'VBA code_permu_wo_repettn'!$AH$2:$AM$2))</f>
        <v>A</v>
      </c>
      <c r="F3353" t="str">
        <f>INDEX('VBA code_permu_wo_repettn'!$AO$3:$AT$6,COUNTIF('Profile-matrices_Condorcet'!$B$2:$B3353,'Profile-matrices_Condorcet'!$B3353),MATCH(INDEX('numeric possibilities'!G$3:G$1298,VLOOKUP($B3353,'numeric possibilities'!$C$3:$G$1298,1)),'VBA code_permu_wo_repettn'!$AO$2:$AT$2))</f>
        <v>A</v>
      </c>
      <c r="G3353" t="str">
        <f>IF(MAX(I3353:L3353)&gt;='numeric possibilities'!$B$4/2,INDEX('Profile-matrices_Condorcet'!I3352:L3352,1,MATCH(MAX('Profile-matrices_Condorcet'!I3353:L3353),'Profile-matrices_Condorcet'!I3353:L3353,0)),"NCW")</f>
        <v>NCW</v>
      </c>
      <c r="H3353" t="s">
        <v>13</v>
      </c>
      <c r="I3353" s="3">
        <f>COUNTIF($I3351:$S3351,I3352)</f>
        <v>2</v>
      </c>
      <c r="J3353" s="3">
        <f>COUNTIF($I3351:$S3351,J3352)</f>
        <v>1</v>
      </c>
      <c r="K3353" s="3">
        <f>COUNTIF($I3351:$S3351,K3352)</f>
        <v>2</v>
      </c>
      <c r="L3353" s="3">
        <f>COUNTIF($I3351:$S3351,L3352)</f>
        <v>1</v>
      </c>
    </row>
    <row r="3354" spans="1:20" x14ac:dyDescent="0.25">
      <c r="A3354">
        <f t="shared" si="106"/>
        <v>3353</v>
      </c>
      <c r="B3354">
        <f t="shared" si="107"/>
        <v>839</v>
      </c>
      <c r="C3354" t="str">
        <f>INDEX('VBA code_permu_wo_repettn'!$T$3:$Y$6,COUNTIF('Profile-matrices_Condorcet'!$B$2:$B3354,'Profile-matrices_Condorcet'!$B3354),MATCH(INDEX('numeric possibilities'!D$3:D$1298,VLOOKUP($B3354,'numeric possibilities'!$C$3:$G$1298,1)),'VBA code_permu_wo_repettn'!$T$2:$Y$2))</f>
        <v>A</v>
      </c>
      <c r="D3354" t="str">
        <f>INDEX('VBA code_permu_wo_repettn'!$AA$3:$AF$6,COUNTIF('Profile-matrices_Condorcet'!$B$2:$B3354,'Profile-matrices_Condorcet'!$B3354),MATCH(INDEX('numeric possibilities'!E$3:E$1298,VLOOKUP($B3354,'numeric possibilities'!$C$3:$G$1298,1)),'VBA code_permu_wo_repettn'!$AA$2:$AF$2))</f>
        <v>B</v>
      </c>
      <c r="E3354" t="str">
        <f>INDEX('VBA code_permu_wo_repettn'!$AH$3:$AM$6,COUNTIF('Profile-matrices_Condorcet'!$B$2:$B3354,'Profile-matrices_Condorcet'!$B3354),MATCH(INDEX('numeric possibilities'!F$3:F$1298,VLOOKUP($B3354,'numeric possibilities'!$C$3:$G$1298,1)),'VBA code_permu_wo_repettn'!$AH$2:$AM$2))</f>
        <v>C</v>
      </c>
      <c r="F3354" t="str">
        <f>INDEX('VBA code_permu_wo_repettn'!$AO$3:$AT$6,COUNTIF('Profile-matrices_Condorcet'!$B$2:$B3354,'Profile-matrices_Condorcet'!$B3354),MATCH(INDEX('numeric possibilities'!G$3:G$1298,VLOOKUP($B3354,'numeric possibilities'!$C$3:$G$1298,1)),'VBA code_permu_wo_repettn'!$AO$2:$AT$2))</f>
        <v>D</v>
      </c>
      <c r="H3354" t="s">
        <v>14</v>
      </c>
      <c r="I3354" s="3">
        <f>IF(MATCH(I$1,$C3354:$C3357,0)&lt;(MATCH(J$1,$C3354:$C3357,0)),1*a_vote,0)+IF(MATCH(I$1,$D3354:$D3357,0)&lt;MATCH(J$1,$D3354:$D3357,0),1*b_vote,0)+IF(MATCH(I$1,$E3354:$E3357,0)&lt;MATCH(J$1,$E3354:$E3357,0),1*c_vote,0)+IF(MATCH(I$1,$F3354:$F3357,0)&lt;MATCH(J$1,$F3354:$F3357,0),1*d_vote,0)</f>
        <v>0.27</v>
      </c>
      <c r="J3354" s="3">
        <f>IF(MATCH(I$1,$C3354:$C3357,0)&gt;(MATCH(J$1,$C3354:$C3357,0)),1*a_vote,0)+IF(MATCH(I$1,$D3354:$D3357,0)&gt;MATCH(J$1,$D3354:$D3357,0),1*b_vote,0)+IF(MATCH(I$1,$E3354:$E3357,0)&gt;MATCH(J$1,$E3354:$E3357,0),1*c_vote,0)+IF(MATCH(I$1,$F3354:$F3357,0)&gt;MATCH(J$1,$F3354:$F3357,0),1*d_vote,0)</f>
        <v>0.73</v>
      </c>
      <c r="K3354" s="3">
        <f>IF(MATCH($K$1,$C3354:$C3357,0)&lt;(MATCH($L$1,$C3354:$C3357,0)),1*a_vote,0)+IF(MATCH($K$1,$D3354:$D3357,0)&lt;MATCH($L$1,$D3354:$D3357,0),1*b_vote,0)+IF(MATCH($K$1,$E3354:$E3357,0)&lt;MATCH($L$1,$E3354:$E3357,0),1*c_vote,0)+IF(MATCH($K$1,$F3354:$F3357,0)&lt;MATCH($L$1,$F3354:$F3357,0),1*d_vote,0)</f>
        <v>0.53</v>
      </c>
      <c r="L3354" s="3">
        <f>IF(MATCH(K$1,$C3354:$C3357,0)&gt;(MATCH(L$1,$C3354:$C3357,0)),1*a_vote,0)+IF(MATCH(K$1,$D3354:$D3357,0)&gt;MATCH(L$1,$D3354:$D3357,0),1*b_vote,0)+IF(MATCH(K$1,$E3354:$E3357,0)&gt;MATCH(L$1,$E3354:$E3357,0),1*c_vote,0)+IF(MATCH(K$1,$F3354:$F3357,0)&gt;MATCH(L$1,$F3354:$F3357,0),1*d_vote,0)</f>
        <v>0.47</v>
      </c>
      <c r="M3354" s="3">
        <f>IF(MATCH($M$1,$C3354:$C3357,0)&lt;(MATCH($N$1,$C3354:$C3357,0)),1*a_vote,0)+IF(MATCH($M$1,$D3354:$D3357,0)&lt;MATCH($N$1,$D3354:$D3357,0),1*b_vote,0)+IF(MATCH($M$1,$E3354:$E3357,0)&lt;MATCH($N$1,$E3354:$E3357,0),1*c_vote,0)+IF(MATCH($M$1,$F3354:$F3357,0)&lt;MATCH($N$1,$F3354:$F3357,0),1*d_vote,0)</f>
        <v>0.53</v>
      </c>
      <c r="N3354" s="3">
        <f>IF(MATCH(M$1,$C3354:$C3357,0)&gt;(MATCH(N$1,$C3354:$C3357,0)),1*a_vote,0)+IF(MATCH(M$1,$D3354:$D3357,0)&gt;MATCH(N$1,$D3354:$D3357,0),1*b_vote,0)+IF(MATCH(M$1,$E3354:$E3357,0)&gt;MATCH(N$1,$E3354:$E3357,0),1*c_vote,0)+IF(MATCH(M$1,$F3354:$F3357,0)&gt;MATCH(N$1,$F3354:$F3357,0),1*d_vote,0)</f>
        <v>0.47</v>
      </c>
      <c r="O3354" s="3">
        <f>IF(MATCH($O$1,$C3354:$C3357,0)&lt;(MATCH($P$1,$C3354:$C3357,0)),1*a_vote,0)+IF(MATCH($O$1,$D3354:$D3357,0)&lt;MATCH($P$1,$D3354:$D3357,0),1*b_vote,0)+IF(MATCH($O$1,$E3354:$E3357,0)&lt;MATCH($P$1,$E3354:$E3357,0),1*c_vote,0)+IF(MATCH($O$1,$F3354:$F3357,0)&lt;MATCH($P$1,$F3354:$F3357,0),1*d_vote,0)</f>
        <v>0.75</v>
      </c>
      <c r="P3354" s="3">
        <f>IF(MATCH(O$1,$C3354:$C3357,0)&gt;(MATCH(P$1,$C3354:$C3357,0)),1*a_vote,0)+IF(MATCH(O$1,$D3354:$D3357,0)&gt;MATCH(P$1,$D3354:$D3357,0),1*b_vote,0)+IF(MATCH(O$1,$E3354:$E3357,0)&gt;MATCH(P$1,$E3354:$E3357,0),1*c_vote,0)+IF(MATCH(O$1,$F3354:$F3357,0)&gt;MATCH(P$1,$F3354:$F3357,0),1*d_vote,0)</f>
        <v>0.25</v>
      </c>
      <c r="Q3354" s="3">
        <f>IF(MATCH($Q$1,$C3354:$C3357,0)&lt;(MATCH($R$1,$C3354:$C3357,0)),1*a_vote,0)+IF(MATCH($Q$1,$D3354:$D3357,0)&lt;MATCH($R$1,$D3354:$D3357,0),1*b_vote,0)+IF(MATCH($Q$1,$E3354:$E3357,0)&lt;MATCH($R$1,$E3354:$E3357,0),1*c_vote,0)+IF(MATCH($Q$1,$F3354:$F3357,0)&lt;MATCH($R$1,$F3354:$F3357,0),1*d_vote,0)</f>
        <v>0.26</v>
      </c>
      <c r="R3354" s="3">
        <f>IF(MATCH(Q$1,$C3354:$C3357,0)&gt;(MATCH(R$1,$C3354:$C3357,0)),1*a_vote,0)+IF(MATCH(Q$1,$D3354:$D3357,0)&gt;MATCH(R$1,$D3354:$D3357,0),1*b_vote,0)+IF(MATCH(Q$1,$E3354:$E3357,0)&gt;MATCH(R$1,$E3354:$E3357,0),1*c_vote,0)+IF(MATCH(Q$1,$F3354:$F3357,0)&gt;MATCH(R$1,$F3354:$F3357,0),1*d_vote,0)</f>
        <v>0.74</v>
      </c>
      <c r="S3354" s="3">
        <f>IF(MATCH($S$1,$C3354:$C3357,0)&lt;(MATCH($T$1,$C3354:$C3357,0)),1*a_vote,0)+IF(MATCH($S$1,$D3354:$D3357,0)&lt;MATCH($T$1,$D3354:$D3357,0),1*b_vote,0)+IF(MATCH($S$1,$E3354:$E3357,0)&lt;MATCH($T$1,$E3354:$E3357,0),1*c_vote,0)+IF(MATCH($S$1,$F3354:$F3357,0)&lt;MATCH($T$1,$F3354:$F3357,0),1*d_vote,0)</f>
        <v>0.25</v>
      </c>
      <c r="T3354" s="3">
        <f>IF(MATCH(S$1,$C3354:$C3357,0)&gt;(MATCH(T$1,$C3354:$C3357,0)),1*a_vote,0)+IF(MATCH(S$1,$D3354:$D3357,0)&gt;MATCH(T$1,$D3354:$D3357,0),1*b_vote,0)+IF(MATCH(S$1,$E3354:$E3357,0)&gt;MATCH(T$1,$E3354:$E3357,0),1*c_vote,0)+IF(MATCH(S$1,$F3354:$F3357,0)&gt;MATCH(T$1,$F3354:$F3357,0),1*d_vote,0)</f>
        <v>0.75</v>
      </c>
    </row>
    <row r="3355" spans="1:20" x14ac:dyDescent="0.25">
      <c r="A3355">
        <f t="shared" si="106"/>
        <v>3354</v>
      </c>
      <c r="B3355">
        <f t="shared" si="107"/>
        <v>839</v>
      </c>
      <c r="C3355" t="str">
        <f>INDEX('VBA code_permu_wo_repettn'!$T$3:$Y$6,COUNTIF('Profile-matrices_Condorcet'!$B$2:$B3355,'Profile-matrices_Condorcet'!$B3355),MATCH(INDEX('numeric possibilities'!D$3:D$1298,VLOOKUP($B3355,'numeric possibilities'!$C$3:$G$1298,1)),'VBA code_permu_wo_repettn'!$T$2:$Y$2))</f>
        <v>D</v>
      </c>
      <c r="D3355" t="str">
        <f>INDEX('VBA code_permu_wo_repettn'!$AA$3:$AF$6,COUNTIF('Profile-matrices_Condorcet'!$B$2:$B3355,'Profile-matrices_Condorcet'!$B3355),MATCH(INDEX('numeric possibilities'!E$3:E$1298,VLOOKUP($B3355,'numeric possibilities'!$C$3:$G$1298,1)),'VBA code_permu_wo_repettn'!$AA$2:$AF$2))</f>
        <v>A</v>
      </c>
      <c r="E3355" t="str">
        <f>INDEX('VBA code_permu_wo_repettn'!$AH$3:$AM$6,COUNTIF('Profile-matrices_Condorcet'!$B$2:$B3355,'Profile-matrices_Condorcet'!$B3355),MATCH(INDEX('numeric possibilities'!F$3:F$1298,VLOOKUP($B3355,'numeric possibilities'!$C$3:$G$1298,1)),'VBA code_permu_wo_repettn'!$AH$2:$AM$2))</f>
        <v>D</v>
      </c>
      <c r="F3355" t="str">
        <f>INDEX('VBA code_permu_wo_repettn'!$AO$3:$AT$6,COUNTIF('Profile-matrices_Condorcet'!$B$2:$B3355,'Profile-matrices_Condorcet'!$B3355),MATCH(INDEX('numeric possibilities'!G$3:G$1298,VLOOKUP($B3355,'numeric possibilities'!$C$3:$G$1298,1)),'VBA code_permu_wo_repettn'!$AO$2:$AT$2))</f>
        <v>B</v>
      </c>
      <c r="H3355" t="s">
        <v>15</v>
      </c>
      <c r="I3355" t="str">
        <f>IF(I3354&gt;J3354,$I$1,IF(I3354&lt;J3354,$J$1,0))</f>
        <v>B</v>
      </c>
      <c r="K3355" t="str">
        <f>IF(K3354&gt;L3354,$K$1,IF(K3354&lt;L3354,$L$1,0))</f>
        <v>A</v>
      </c>
      <c r="M3355" t="str">
        <f>IF(M3354&gt;N3354,$M$1,IF(M3354&lt;N3354,$N$1,0))</f>
        <v>A</v>
      </c>
      <c r="O3355" t="str">
        <f>IF(O3354&gt;P3354,$O$1,IF(O3354&lt;P3354,$P$1,0))</f>
        <v>B</v>
      </c>
      <c r="Q3355" t="str">
        <f>IF(Q3354&gt;R3354,$Q$1,IF(Q3354&lt;R3354,$R$1,0))</f>
        <v>D</v>
      </c>
      <c r="S3355" t="str">
        <f>IF(S3354&gt;T3354,$S$1,IF(S3354&lt;T3354,$T$1,0))</f>
        <v>D</v>
      </c>
    </row>
    <row r="3356" spans="1:20" x14ac:dyDescent="0.25">
      <c r="A3356">
        <f t="shared" si="106"/>
        <v>3355</v>
      </c>
      <c r="B3356">
        <f t="shared" si="107"/>
        <v>839</v>
      </c>
      <c r="C3356" t="str">
        <f>INDEX('VBA code_permu_wo_repettn'!$T$3:$Y$6,COUNTIF('Profile-matrices_Condorcet'!$B$2:$B3356,'Profile-matrices_Condorcet'!$B3356),MATCH(INDEX('numeric possibilities'!D$3:D$1298,VLOOKUP($B3356,'numeric possibilities'!$C$3:$G$1298,1)),'VBA code_permu_wo_repettn'!$T$2:$Y$2))</f>
        <v>B</v>
      </c>
      <c r="D3356" t="str">
        <f>INDEX('VBA code_permu_wo_repettn'!$AA$3:$AF$6,COUNTIF('Profile-matrices_Condorcet'!$B$2:$B3356,'Profile-matrices_Condorcet'!$B3356),MATCH(INDEX('numeric possibilities'!E$3:E$1298,VLOOKUP($B3356,'numeric possibilities'!$C$3:$G$1298,1)),'VBA code_permu_wo_repettn'!$AA$2:$AF$2))</f>
        <v>D</v>
      </c>
      <c r="E3356" t="str">
        <f>INDEX('VBA code_permu_wo_repettn'!$AH$3:$AM$6,COUNTIF('Profile-matrices_Condorcet'!$B$2:$B3356,'Profile-matrices_Condorcet'!$B3356),MATCH(INDEX('numeric possibilities'!F$3:F$1298,VLOOKUP($B3356,'numeric possibilities'!$C$3:$G$1298,1)),'VBA code_permu_wo_repettn'!$AH$2:$AM$2))</f>
        <v>B</v>
      </c>
      <c r="F3356" t="str">
        <f>INDEX('VBA code_permu_wo_repettn'!$AO$3:$AT$6,COUNTIF('Profile-matrices_Condorcet'!$B$2:$B3356,'Profile-matrices_Condorcet'!$B3356),MATCH(INDEX('numeric possibilities'!G$3:G$1298,VLOOKUP($B3356,'numeric possibilities'!$C$3:$G$1298,1)),'VBA code_permu_wo_repettn'!$AO$2:$AT$2))</f>
        <v>C</v>
      </c>
      <c r="I3356" t="s">
        <v>0</v>
      </c>
      <c r="J3356" t="s">
        <v>1</v>
      </c>
      <c r="K3356" t="s">
        <v>2</v>
      </c>
      <c r="L3356" t="s">
        <v>3</v>
      </c>
    </row>
    <row r="3357" spans="1:20" x14ac:dyDescent="0.25">
      <c r="A3357">
        <f t="shared" si="106"/>
        <v>3356</v>
      </c>
      <c r="B3357">
        <f t="shared" si="107"/>
        <v>839</v>
      </c>
      <c r="C3357" t="str">
        <f>INDEX('VBA code_permu_wo_repettn'!$T$3:$Y$6,COUNTIF('Profile-matrices_Condorcet'!$B$2:$B3357,'Profile-matrices_Condorcet'!$B3357),MATCH(INDEX('numeric possibilities'!D$3:D$1298,VLOOKUP($B3357,'numeric possibilities'!$C$3:$G$1298,1)),'VBA code_permu_wo_repettn'!$T$2:$Y$2))</f>
        <v>C</v>
      </c>
      <c r="D3357" t="str">
        <f>INDEX('VBA code_permu_wo_repettn'!$AA$3:$AF$6,COUNTIF('Profile-matrices_Condorcet'!$B$2:$B3357,'Profile-matrices_Condorcet'!$B3357),MATCH(INDEX('numeric possibilities'!E$3:E$1298,VLOOKUP($B3357,'numeric possibilities'!$C$3:$G$1298,1)),'VBA code_permu_wo_repettn'!$AA$2:$AF$2))</f>
        <v>C</v>
      </c>
      <c r="E3357" t="str">
        <f>INDEX('VBA code_permu_wo_repettn'!$AH$3:$AM$6,COUNTIF('Profile-matrices_Condorcet'!$B$2:$B3357,'Profile-matrices_Condorcet'!$B3357),MATCH(INDEX('numeric possibilities'!F$3:F$1298,VLOOKUP($B3357,'numeric possibilities'!$C$3:$G$1298,1)),'VBA code_permu_wo_repettn'!$AH$2:$AM$2))</f>
        <v>A</v>
      </c>
      <c r="F3357" t="str">
        <f>INDEX('VBA code_permu_wo_repettn'!$AO$3:$AT$6,COUNTIF('Profile-matrices_Condorcet'!$B$2:$B3357,'Profile-matrices_Condorcet'!$B3357),MATCH(INDEX('numeric possibilities'!G$3:G$1298,VLOOKUP($B3357,'numeric possibilities'!$C$3:$G$1298,1)),'VBA code_permu_wo_repettn'!$AO$2:$AT$2))</f>
        <v>A</v>
      </c>
      <c r="G3357" t="str">
        <f>IF(MAX(I3357:L3357)&gt;='numeric possibilities'!$B$4/2,INDEX('Profile-matrices_Condorcet'!I3356:L3356,1,MATCH(MAX('Profile-matrices_Condorcet'!I3357:L3357),'Profile-matrices_Condorcet'!I3357:L3357,0)),"NCW")</f>
        <v>NCW</v>
      </c>
      <c r="H3357" t="s">
        <v>13</v>
      </c>
      <c r="I3357" s="3">
        <f>COUNTIF($I3355:$S3355,I3356)</f>
        <v>2</v>
      </c>
      <c r="J3357" s="3">
        <f>COUNTIF($I3355:$S3355,J3356)</f>
        <v>2</v>
      </c>
      <c r="K3357" s="3">
        <f>COUNTIF($I3355:$S3355,K3356)</f>
        <v>0</v>
      </c>
      <c r="L3357" s="3">
        <f>COUNTIF($I3355:$S3355,L3356)</f>
        <v>2</v>
      </c>
    </row>
    <row r="3358" spans="1:20" x14ac:dyDescent="0.25">
      <c r="A3358">
        <f t="shared" si="106"/>
        <v>3357</v>
      </c>
      <c r="B3358">
        <f t="shared" si="107"/>
        <v>840</v>
      </c>
      <c r="C3358" t="str">
        <f>INDEX('VBA code_permu_wo_repettn'!$T$3:$Y$6,COUNTIF('Profile-matrices_Condorcet'!$B$2:$B3358,'Profile-matrices_Condorcet'!$B3358),MATCH(INDEX('numeric possibilities'!D$3:D$1298,VLOOKUP($B3358,'numeric possibilities'!$C$3:$G$1298,1)),'VBA code_permu_wo_repettn'!$T$2:$Y$2))</f>
        <v>A</v>
      </c>
      <c r="D3358" t="str">
        <f>INDEX('VBA code_permu_wo_repettn'!$AA$3:$AF$6,COUNTIF('Profile-matrices_Condorcet'!$B$2:$B3358,'Profile-matrices_Condorcet'!$B3358),MATCH(INDEX('numeric possibilities'!E$3:E$1298,VLOOKUP($B3358,'numeric possibilities'!$C$3:$G$1298,1)),'VBA code_permu_wo_repettn'!$AA$2:$AF$2))</f>
        <v>B</v>
      </c>
      <c r="E3358" t="str">
        <f>INDEX('VBA code_permu_wo_repettn'!$AH$3:$AM$6,COUNTIF('Profile-matrices_Condorcet'!$B$2:$B3358,'Profile-matrices_Condorcet'!$B3358),MATCH(INDEX('numeric possibilities'!F$3:F$1298,VLOOKUP($B3358,'numeric possibilities'!$C$3:$G$1298,1)),'VBA code_permu_wo_repettn'!$AH$2:$AM$2))</f>
        <v>C</v>
      </c>
      <c r="F3358" t="str">
        <f>INDEX('VBA code_permu_wo_repettn'!$AO$3:$AT$6,COUNTIF('Profile-matrices_Condorcet'!$B$2:$B3358,'Profile-matrices_Condorcet'!$B3358),MATCH(INDEX('numeric possibilities'!G$3:G$1298,VLOOKUP($B3358,'numeric possibilities'!$C$3:$G$1298,1)),'VBA code_permu_wo_repettn'!$AO$2:$AT$2))</f>
        <v>D</v>
      </c>
      <c r="H3358" t="s">
        <v>14</v>
      </c>
      <c r="I3358" s="3">
        <f>IF(MATCH(I$1,$C3358:$C3361,0)&lt;(MATCH(J$1,$C3358:$C3361,0)),1*a_vote,0)+IF(MATCH(I$1,$D3358:$D3361,0)&lt;MATCH(J$1,$D3358:$D3361,0),1*b_vote,0)+IF(MATCH(I$1,$E3358:$E3361,0)&lt;MATCH(J$1,$E3358:$E3361,0),1*c_vote,0)+IF(MATCH(I$1,$F3358:$F3361,0)&lt;MATCH(J$1,$F3358:$F3361,0),1*d_vote,0)</f>
        <v>0.27</v>
      </c>
      <c r="J3358" s="3">
        <f>IF(MATCH(I$1,$C3358:$C3361,0)&gt;(MATCH(J$1,$C3358:$C3361,0)),1*a_vote,0)+IF(MATCH(I$1,$D3358:$D3361,0)&gt;MATCH(J$1,$D3358:$D3361,0),1*b_vote,0)+IF(MATCH(I$1,$E3358:$E3361,0)&gt;MATCH(J$1,$E3358:$E3361,0),1*c_vote,0)+IF(MATCH(I$1,$F3358:$F3361,0)&gt;MATCH(J$1,$F3358:$F3361,0),1*d_vote,0)</f>
        <v>0.73</v>
      </c>
      <c r="K3358" s="3">
        <f>IF(MATCH($K$1,$C3358:$C3361,0)&lt;(MATCH($L$1,$C3358:$C3361,0)),1*a_vote,0)+IF(MATCH($K$1,$D3358:$D3361,0)&lt;MATCH($L$1,$D3358:$D3361,0),1*b_vote,0)+IF(MATCH($K$1,$E3358:$E3361,0)&lt;MATCH($L$1,$E3358:$E3361,0),1*c_vote,0)+IF(MATCH($K$1,$F3358:$F3361,0)&lt;MATCH($L$1,$F3358:$F3361,0),1*d_vote,0)</f>
        <v>0.53</v>
      </c>
      <c r="L3358" s="3">
        <f>IF(MATCH(K$1,$C3358:$C3361,0)&gt;(MATCH(L$1,$C3358:$C3361,0)),1*a_vote,0)+IF(MATCH(K$1,$D3358:$D3361,0)&gt;MATCH(L$1,$D3358:$D3361,0),1*b_vote,0)+IF(MATCH(K$1,$E3358:$E3361,0)&gt;MATCH(L$1,$E3358:$E3361,0),1*c_vote,0)+IF(MATCH(K$1,$F3358:$F3361,0)&gt;MATCH(L$1,$F3358:$F3361,0),1*d_vote,0)</f>
        <v>0.47</v>
      </c>
      <c r="M3358" s="3">
        <f>IF(MATCH($M$1,$C3358:$C3361,0)&lt;(MATCH($N$1,$C3358:$C3361,0)),1*a_vote,0)+IF(MATCH($M$1,$D3358:$D3361,0)&lt;MATCH($N$1,$D3358:$D3361,0),1*b_vote,0)+IF(MATCH($M$1,$E3358:$E3361,0)&lt;MATCH($N$1,$E3358:$E3361,0),1*c_vote,0)+IF(MATCH($M$1,$F3358:$F3361,0)&lt;MATCH($N$1,$F3358:$F3361,0),1*d_vote,0)</f>
        <v>0.53</v>
      </c>
      <c r="N3358" s="3">
        <f>IF(MATCH(M$1,$C3358:$C3361,0)&gt;(MATCH(N$1,$C3358:$C3361,0)),1*a_vote,0)+IF(MATCH(M$1,$D3358:$D3361,0)&gt;MATCH(N$1,$D3358:$D3361,0),1*b_vote,0)+IF(MATCH(M$1,$E3358:$E3361,0)&gt;MATCH(N$1,$E3358:$E3361,0),1*c_vote,0)+IF(MATCH(M$1,$F3358:$F3361,0)&gt;MATCH(N$1,$F3358:$F3361,0),1*d_vote,0)</f>
        <v>0.47</v>
      </c>
      <c r="O3358" s="3">
        <f>IF(MATCH($O$1,$C3358:$C3361,0)&lt;(MATCH($P$1,$C3358:$C3361,0)),1*a_vote,0)+IF(MATCH($O$1,$D3358:$D3361,0)&lt;MATCH($P$1,$D3358:$D3361,0),1*b_vote,0)+IF(MATCH($O$1,$E3358:$E3361,0)&lt;MATCH($P$1,$E3358:$E3361,0),1*c_vote,0)+IF(MATCH($O$1,$F3358:$F3361,0)&lt;MATCH($P$1,$F3358:$F3361,0),1*d_vote,0)</f>
        <v>0.48</v>
      </c>
      <c r="P3358" s="3">
        <f>IF(MATCH(O$1,$C3358:$C3361,0)&gt;(MATCH(P$1,$C3358:$C3361,0)),1*a_vote,0)+IF(MATCH(O$1,$D3358:$D3361,0)&gt;MATCH(P$1,$D3358:$D3361,0),1*b_vote,0)+IF(MATCH(O$1,$E3358:$E3361,0)&gt;MATCH(P$1,$E3358:$E3361,0),1*c_vote,0)+IF(MATCH(O$1,$F3358:$F3361,0)&gt;MATCH(P$1,$F3358:$F3361,0),1*d_vote,0)</f>
        <v>0.52</v>
      </c>
      <c r="Q3358" s="3">
        <f>IF(MATCH($Q$1,$C3358:$C3361,0)&lt;(MATCH($R$1,$C3358:$C3361,0)),1*a_vote,0)+IF(MATCH($Q$1,$D3358:$D3361,0)&lt;MATCH($R$1,$D3358:$D3361,0),1*b_vote,0)+IF(MATCH($Q$1,$E3358:$E3361,0)&lt;MATCH($R$1,$E3358:$E3361,0),1*c_vote,0)+IF(MATCH($Q$1,$F3358:$F3361,0)&lt;MATCH($R$1,$F3358:$F3361,0),1*d_vote,0)</f>
        <v>0.26</v>
      </c>
      <c r="R3358" s="3">
        <f>IF(MATCH(Q$1,$C3358:$C3361,0)&gt;(MATCH(R$1,$C3358:$C3361,0)),1*a_vote,0)+IF(MATCH(Q$1,$D3358:$D3361,0)&gt;MATCH(R$1,$D3358:$D3361,0),1*b_vote,0)+IF(MATCH(Q$1,$E3358:$E3361,0)&gt;MATCH(R$1,$E3358:$E3361,0),1*c_vote,0)+IF(MATCH(Q$1,$F3358:$F3361,0)&gt;MATCH(R$1,$F3358:$F3361,0),1*d_vote,0)</f>
        <v>0.74</v>
      </c>
      <c r="S3358" s="3">
        <f>IF(MATCH($S$1,$C3358:$C3361,0)&lt;(MATCH($T$1,$C3358:$C3361,0)),1*a_vote,0)+IF(MATCH($S$1,$D3358:$D3361,0)&lt;MATCH($T$1,$D3358:$D3361,0),1*b_vote,0)+IF(MATCH($S$1,$E3358:$E3361,0)&lt;MATCH($T$1,$E3358:$E3361,0),1*c_vote,0)+IF(MATCH($S$1,$F3358:$F3361,0)&lt;MATCH($T$1,$F3358:$F3361,0),1*d_vote,0)</f>
        <v>0.25</v>
      </c>
      <c r="T3358" s="3">
        <f>IF(MATCH(S$1,$C3358:$C3361,0)&gt;(MATCH(T$1,$C3358:$C3361,0)),1*a_vote,0)+IF(MATCH(S$1,$D3358:$D3361,0)&gt;MATCH(T$1,$D3358:$D3361,0),1*b_vote,0)+IF(MATCH(S$1,$E3358:$E3361,0)&gt;MATCH(T$1,$E3358:$E3361,0),1*c_vote,0)+IF(MATCH(S$1,$F3358:$F3361,0)&gt;MATCH(T$1,$F3358:$F3361,0),1*d_vote,0)</f>
        <v>0.75</v>
      </c>
    </row>
    <row r="3359" spans="1:20" x14ac:dyDescent="0.25">
      <c r="A3359">
        <f t="shared" si="106"/>
        <v>3358</v>
      </c>
      <c r="B3359">
        <f t="shared" si="107"/>
        <v>840</v>
      </c>
      <c r="C3359" t="str">
        <f>INDEX('VBA code_permu_wo_repettn'!$T$3:$Y$6,COUNTIF('Profile-matrices_Condorcet'!$B$2:$B3359,'Profile-matrices_Condorcet'!$B3359),MATCH(INDEX('numeric possibilities'!D$3:D$1298,VLOOKUP($B3359,'numeric possibilities'!$C$3:$G$1298,1)),'VBA code_permu_wo_repettn'!$T$2:$Y$2))</f>
        <v>D</v>
      </c>
      <c r="D3359" t="str">
        <f>INDEX('VBA code_permu_wo_repettn'!$AA$3:$AF$6,COUNTIF('Profile-matrices_Condorcet'!$B$2:$B3359,'Profile-matrices_Condorcet'!$B3359),MATCH(INDEX('numeric possibilities'!E$3:E$1298,VLOOKUP($B3359,'numeric possibilities'!$C$3:$G$1298,1)),'VBA code_permu_wo_repettn'!$AA$2:$AF$2))</f>
        <v>A</v>
      </c>
      <c r="E3359" t="str">
        <f>INDEX('VBA code_permu_wo_repettn'!$AH$3:$AM$6,COUNTIF('Profile-matrices_Condorcet'!$B$2:$B3359,'Profile-matrices_Condorcet'!$B3359),MATCH(INDEX('numeric possibilities'!F$3:F$1298,VLOOKUP($B3359,'numeric possibilities'!$C$3:$G$1298,1)),'VBA code_permu_wo_repettn'!$AH$2:$AM$2))</f>
        <v>D</v>
      </c>
      <c r="F3359" t="str">
        <f>INDEX('VBA code_permu_wo_repettn'!$AO$3:$AT$6,COUNTIF('Profile-matrices_Condorcet'!$B$2:$B3359,'Profile-matrices_Condorcet'!$B3359),MATCH(INDEX('numeric possibilities'!G$3:G$1298,VLOOKUP($B3359,'numeric possibilities'!$C$3:$G$1298,1)),'VBA code_permu_wo_repettn'!$AO$2:$AT$2))</f>
        <v>B</v>
      </c>
      <c r="H3359" t="s">
        <v>15</v>
      </c>
      <c r="I3359" t="str">
        <f>IF(I3358&gt;J3358,$I$1,IF(I3358&lt;J3358,$J$1,0))</f>
        <v>B</v>
      </c>
      <c r="K3359" t="str">
        <f>IF(K3358&gt;L3358,$K$1,IF(K3358&lt;L3358,$L$1,0))</f>
        <v>A</v>
      </c>
      <c r="M3359" t="str">
        <f>IF(M3358&gt;N3358,$M$1,IF(M3358&lt;N3358,$N$1,0))</f>
        <v>A</v>
      </c>
      <c r="O3359" t="str">
        <f>IF(O3358&gt;P3358,$O$1,IF(O3358&lt;P3358,$P$1,0))</f>
        <v>C</v>
      </c>
      <c r="Q3359" t="str">
        <f>IF(Q3358&gt;R3358,$Q$1,IF(Q3358&lt;R3358,$R$1,0))</f>
        <v>D</v>
      </c>
      <c r="S3359" t="str">
        <f>IF(S3358&gt;T3358,$S$1,IF(S3358&lt;T3358,$T$1,0))</f>
        <v>D</v>
      </c>
    </row>
    <row r="3360" spans="1:20" x14ac:dyDescent="0.25">
      <c r="A3360">
        <f t="shared" si="106"/>
        <v>3359</v>
      </c>
      <c r="B3360">
        <f t="shared" si="107"/>
        <v>840</v>
      </c>
      <c r="C3360" t="str">
        <f>INDEX('VBA code_permu_wo_repettn'!$T$3:$Y$6,COUNTIF('Profile-matrices_Condorcet'!$B$2:$B3360,'Profile-matrices_Condorcet'!$B3360),MATCH(INDEX('numeric possibilities'!D$3:D$1298,VLOOKUP($B3360,'numeric possibilities'!$C$3:$G$1298,1)),'VBA code_permu_wo_repettn'!$T$2:$Y$2))</f>
        <v>C</v>
      </c>
      <c r="D3360" t="str">
        <f>INDEX('VBA code_permu_wo_repettn'!$AA$3:$AF$6,COUNTIF('Profile-matrices_Condorcet'!$B$2:$B3360,'Profile-matrices_Condorcet'!$B3360),MATCH(INDEX('numeric possibilities'!E$3:E$1298,VLOOKUP($B3360,'numeric possibilities'!$C$3:$G$1298,1)),'VBA code_permu_wo_repettn'!$AA$2:$AF$2))</f>
        <v>D</v>
      </c>
      <c r="E3360" t="str">
        <f>INDEX('VBA code_permu_wo_repettn'!$AH$3:$AM$6,COUNTIF('Profile-matrices_Condorcet'!$B$2:$B3360,'Profile-matrices_Condorcet'!$B3360),MATCH(INDEX('numeric possibilities'!F$3:F$1298,VLOOKUP($B3360,'numeric possibilities'!$C$3:$G$1298,1)),'VBA code_permu_wo_repettn'!$AH$2:$AM$2))</f>
        <v>B</v>
      </c>
      <c r="F3360" t="str">
        <f>INDEX('VBA code_permu_wo_repettn'!$AO$3:$AT$6,COUNTIF('Profile-matrices_Condorcet'!$B$2:$B3360,'Profile-matrices_Condorcet'!$B3360),MATCH(INDEX('numeric possibilities'!G$3:G$1298,VLOOKUP($B3360,'numeric possibilities'!$C$3:$G$1298,1)),'VBA code_permu_wo_repettn'!$AO$2:$AT$2))</f>
        <v>C</v>
      </c>
      <c r="I3360" t="s">
        <v>0</v>
      </c>
      <c r="J3360" t="s">
        <v>1</v>
      </c>
      <c r="K3360" t="s">
        <v>2</v>
      </c>
      <c r="L3360" t="s">
        <v>3</v>
      </c>
    </row>
    <row r="3361" spans="1:20" x14ac:dyDescent="0.25">
      <c r="A3361">
        <f t="shared" si="106"/>
        <v>3360</v>
      </c>
      <c r="B3361">
        <f t="shared" si="107"/>
        <v>840</v>
      </c>
      <c r="C3361" t="str">
        <f>INDEX('VBA code_permu_wo_repettn'!$T$3:$Y$6,COUNTIF('Profile-matrices_Condorcet'!$B$2:$B3361,'Profile-matrices_Condorcet'!$B3361),MATCH(INDEX('numeric possibilities'!D$3:D$1298,VLOOKUP($B3361,'numeric possibilities'!$C$3:$G$1298,1)),'VBA code_permu_wo_repettn'!$T$2:$Y$2))</f>
        <v>B</v>
      </c>
      <c r="D3361" t="str">
        <f>INDEX('VBA code_permu_wo_repettn'!$AA$3:$AF$6,COUNTIF('Profile-matrices_Condorcet'!$B$2:$B3361,'Profile-matrices_Condorcet'!$B3361),MATCH(INDEX('numeric possibilities'!E$3:E$1298,VLOOKUP($B3361,'numeric possibilities'!$C$3:$G$1298,1)),'VBA code_permu_wo_repettn'!$AA$2:$AF$2))</f>
        <v>C</v>
      </c>
      <c r="E3361" t="str">
        <f>INDEX('VBA code_permu_wo_repettn'!$AH$3:$AM$6,COUNTIF('Profile-matrices_Condorcet'!$B$2:$B3361,'Profile-matrices_Condorcet'!$B3361),MATCH(INDEX('numeric possibilities'!F$3:F$1298,VLOOKUP($B3361,'numeric possibilities'!$C$3:$G$1298,1)),'VBA code_permu_wo_repettn'!$AH$2:$AM$2))</f>
        <v>A</v>
      </c>
      <c r="F3361" t="str">
        <f>INDEX('VBA code_permu_wo_repettn'!$AO$3:$AT$6,COUNTIF('Profile-matrices_Condorcet'!$B$2:$B3361,'Profile-matrices_Condorcet'!$B3361),MATCH(INDEX('numeric possibilities'!G$3:G$1298,VLOOKUP($B3361,'numeric possibilities'!$C$3:$G$1298,1)),'VBA code_permu_wo_repettn'!$AO$2:$AT$2))</f>
        <v>A</v>
      </c>
      <c r="G3361" t="str">
        <f>IF(MAX(I3361:L3361)&gt;='numeric possibilities'!$B$4/2,INDEX('Profile-matrices_Condorcet'!I3360:L3360,1,MATCH(MAX('Profile-matrices_Condorcet'!I3361:L3361),'Profile-matrices_Condorcet'!I3361:L3361,0)),"NCW")</f>
        <v>NCW</v>
      </c>
      <c r="H3361" t="s">
        <v>13</v>
      </c>
      <c r="I3361" s="3">
        <f>COUNTIF($I3359:$S3359,I3360)</f>
        <v>2</v>
      </c>
      <c r="J3361" s="3">
        <f>COUNTIF($I3359:$S3359,J3360)</f>
        <v>1</v>
      </c>
      <c r="K3361" s="3">
        <f>COUNTIF($I3359:$S3359,K3360)</f>
        <v>1</v>
      </c>
      <c r="L3361" s="3">
        <f>COUNTIF($I3359:$S3359,L3360)</f>
        <v>2</v>
      </c>
    </row>
    <row r="3362" spans="1:20" x14ac:dyDescent="0.25">
      <c r="A3362">
        <f t="shared" si="106"/>
        <v>3361</v>
      </c>
      <c r="B3362">
        <f t="shared" si="107"/>
        <v>841</v>
      </c>
      <c r="C3362" t="str">
        <f>INDEX('VBA code_permu_wo_repettn'!$T$3:$Y$6,COUNTIF('Profile-matrices_Condorcet'!$B$2:$B3362,'Profile-matrices_Condorcet'!$B3362),MATCH(INDEX('numeric possibilities'!D$3:D$1298,VLOOKUP($B3362,'numeric possibilities'!$C$3:$G$1298,1)),'VBA code_permu_wo_repettn'!$T$2:$Y$2))</f>
        <v>A</v>
      </c>
      <c r="D3362" t="str">
        <f>INDEX('VBA code_permu_wo_repettn'!$AA$3:$AF$6,COUNTIF('Profile-matrices_Condorcet'!$B$2:$B3362,'Profile-matrices_Condorcet'!$B3362),MATCH(INDEX('numeric possibilities'!E$3:E$1298,VLOOKUP($B3362,'numeric possibilities'!$C$3:$G$1298,1)),'VBA code_permu_wo_repettn'!$AA$2:$AF$2))</f>
        <v>B</v>
      </c>
      <c r="E3362" t="str">
        <f>INDEX('VBA code_permu_wo_repettn'!$AH$3:$AM$6,COUNTIF('Profile-matrices_Condorcet'!$B$2:$B3362,'Profile-matrices_Condorcet'!$B3362),MATCH(INDEX('numeric possibilities'!F$3:F$1298,VLOOKUP($B3362,'numeric possibilities'!$C$3:$G$1298,1)),'VBA code_permu_wo_repettn'!$AH$2:$AM$2))</f>
        <v>C</v>
      </c>
      <c r="F3362" t="str">
        <f>INDEX('VBA code_permu_wo_repettn'!$AO$3:$AT$6,COUNTIF('Profile-matrices_Condorcet'!$B$2:$B3362,'Profile-matrices_Condorcet'!$B3362),MATCH(INDEX('numeric possibilities'!G$3:G$1298,VLOOKUP($B3362,'numeric possibilities'!$C$3:$G$1298,1)),'VBA code_permu_wo_repettn'!$AO$2:$AT$2))</f>
        <v>D</v>
      </c>
      <c r="H3362" t="s">
        <v>14</v>
      </c>
      <c r="I3362" s="3">
        <f>IF(MATCH(I$1,$C3362:$C3365,0)&lt;(MATCH(J$1,$C3362:$C3365,0)),1*a_vote,0)+IF(MATCH(I$1,$D3362:$D3365,0)&lt;MATCH(J$1,$D3362:$D3365,0),1*b_vote,0)+IF(MATCH(I$1,$E3362:$E3365,0)&lt;MATCH(J$1,$E3362:$E3365,0),1*c_vote,0)+IF(MATCH(I$1,$F3362:$F3365,0)&lt;MATCH(J$1,$F3362:$F3365,0),1*d_vote,0)</f>
        <v>0.27</v>
      </c>
      <c r="J3362" s="3">
        <f>IF(MATCH(I$1,$C3362:$C3365,0)&gt;(MATCH(J$1,$C3362:$C3365,0)),1*a_vote,0)+IF(MATCH(I$1,$D3362:$D3365,0)&gt;MATCH(J$1,$D3362:$D3365,0),1*b_vote,0)+IF(MATCH(I$1,$E3362:$E3365,0)&gt;MATCH(J$1,$E3362:$E3365,0),1*c_vote,0)+IF(MATCH(I$1,$F3362:$F3365,0)&gt;MATCH(J$1,$F3362:$F3365,0),1*d_vote,0)</f>
        <v>0.73</v>
      </c>
      <c r="K3362" s="3">
        <f>IF(MATCH($K$1,$C3362:$C3365,0)&lt;(MATCH($L$1,$C3362:$C3365,0)),1*a_vote,0)+IF(MATCH($K$1,$D3362:$D3365,0)&lt;MATCH($L$1,$D3362:$D3365,0),1*b_vote,0)+IF(MATCH($K$1,$E3362:$E3365,0)&lt;MATCH($L$1,$E3362:$E3365,0),1*c_vote,0)+IF(MATCH($K$1,$F3362:$F3365,0)&lt;MATCH($L$1,$F3362:$F3365,0),1*d_vote,0)</f>
        <v>0.27</v>
      </c>
      <c r="L3362" s="3">
        <f>IF(MATCH(K$1,$C3362:$C3365,0)&gt;(MATCH(L$1,$C3362:$C3365,0)),1*a_vote,0)+IF(MATCH(K$1,$D3362:$D3365,0)&gt;MATCH(L$1,$D3362:$D3365,0),1*b_vote,0)+IF(MATCH(K$1,$E3362:$E3365,0)&gt;MATCH(L$1,$E3362:$E3365,0),1*c_vote,0)+IF(MATCH(K$1,$F3362:$F3365,0)&gt;MATCH(L$1,$F3362:$F3365,0),1*d_vote,0)</f>
        <v>0.73</v>
      </c>
      <c r="M3362" s="3">
        <f>IF(MATCH($M$1,$C3362:$C3365,0)&lt;(MATCH($N$1,$C3362:$C3365,0)),1*a_vote,0)+IF(MATCH($M$1,$D3362:$D3365,0)&lt;MATCH($N$1,$D3362:$D3365,0),1*b_vote,0)+IF(MATCH($M$1,$E3362:$E3365,0)&lt;MATCH($N$1,$E3362:$E3365,0),1*c_vote,0)+IF(MATCH($M$1,$F3362:$F3365,0)&lt;MATCH($N$1,$F3362:$F3365,0),1*d_vote,0)</f>
        <v>0.53</v>
      </c>
      <c r="N3362" s="3">
        <f>IF(MATCH(M$1,$C3362:$C3365,0)&gt;(MATCH(N$1,$C3362:$C3365,0)),1*a_vote,0)+IF(MATCH(M$1,$D3362:$D3365,0)&gt;MATCH(N$1,$D3362:$D3365,0),1*b_vote,0)+IF(MATCH(M$1,$E3362:$E3365,0)&gt;MATCH(N$1,$E3362:$E3365,0),1*c_vote,0)+IF(MATCH(M$1,$F3362:$F3365,0)&gt;MATCH(N$1,$F3362:$F3365,0),1*d_vote,0)</f>
        <v>0.47</v>
      </c>
      <c r="O3362" s="3">
        <f>IF(MATCH($O$1,$C3362:$C3365,0)&lt;(MATCH($P$1,$C3362:$C3365,0)),1*a_vote,0)+IF(MATCH($O$1,$D3362:$D3365,0)&lt;MATCH($P$1,$D3362:$D3365,0),1*b_vote,0)+IF(MATCH($O$1,$E3362:$E3365,0)&lt;MATCH($P$1,$E3362:$E3365,0),1*c_vote,0)+IF(MATCH($O$1,$F3362:$F3365,0)&lt;MATCH($P$1,$F3362:$F3365,0),1*d_vote,0)</f>
        <v>0.75</v>
      </c>
      <c r="P3362" s="3">
        <f>IF(MATCH(O$1,$C3362:$C3365,0)&gt;(MATCH(P$1,$C3362:$C3365,0)),1*a_vote,0)+IF(MATCH(O$1,$D3362:$D3365,0)&gt;MATCH(P$1,$D3362:$D3365,0),1*b_vote,0)+IF(MATCH(O$1,$E3362:$E3365,0)&gt;MATCH(P$1,$E3362:$E3365,0),1*c_vote,0)+IF(MATCH(O$1,$F3362:$F3365,0)&gt;MATCH(P$1,$F3362:$F3365,0),1*d_vote,0)</f>
        <v>0.25</v>
      </c>
      <c r="Q3362" s="3">
        <f>IF(MATCH($Q$1,$C3362:$C3365,0)&lt;(MATCH($R$1,$C3362:$C3365,0)),1*a_vote,0)+IF(MATCH($Q$1,$D3362:$D3365,0)&lt;MATCH($R$1,$D3362:$D3365,0),1*b_vote,0)+IF(MATCH($Q$1,$E3362:$E3365,0)&lt;MATCH($R$1,$E3362:$E3365,0),1*c_vote,0)+IF(MATCH($Q$1,$F3362:$F3365,0)&lt;MATCH($R$1,$F3362:$F3365,0),1*d_vote,0)</f>
        <v>0.53</v>
      </c>
      <c r="R3362" s="3">
        <f>IF(MATCH(Q$1,$C3362:$C3365,0)&gt;(MATCH(R$1,$C3362:$C3365,0)),1*a_vote,0)+IF(MATCH(Q$1,$D3362:$D3365,0)&gt;MATCH(R$1,$D3362:$D3365,0),1*b_vote,0)+IF(MATCH(Q$1,$E3362:$E3365,0)&gt;MATCH(R$1,$E3362:$E3365,0),1*c_vote,0)+IF(MATCH(Q$1,$F3362:$F3365,0)&gt;MATCH(R$1,$F3362:$F3365,0),1*d_vote,0)</f>
        <v>0.47</v>
      </c>
      <c r="S3362" s="3">
        <f>IF(MATCH($S$1,$C3362:$C3365,0)&lt;(MATCH($T$1,$C3362:$C3365,0)),1*a_vote,0)+IF(MATCH($S$1,$D3362:$D3365,0)&lt;MATCH($T$1,$D3362:$D3365,0),1*b_vote,0)+IF(MATCH($S$1,$E3362:$E3365,0)&lt;MATCH($T$1,$E3362:$E3365,0),1*c_vote,0)+IF(MATCH($S$1,$F3362:$F3365,0)&lt;MATCH($T$1,$F3362:$F3365,0),1*d_vote,0)</f>
        <v>0.78</v>
      </c>
      <c r="T3362" s="3">
        <f>IF(MATCH(S$1,$C3362:$C3365,0)&gt;(MATCH(T$1,$C3362:$C3365,0)),1*a_vote,0)+IF(MATCH(S$1,$D3362:$D3365,0)&gt;MATCH(T$1,$D3362:$D3365,0),1*b_vote,0)+IF(MATCH(S$1,$E3362:$E3365,0)&gt;MATCH(T$1,$E3362:$E3365,0),1*c_vote,0)+IF(MATCH(S$1,$F3362:$F3365,0)&gt;MATCH(T$1,$F3362:$F3365,0),1*d_vote,0)</f>
        <v>0.21999999999999997</v>
      </c>
    </row>
    <row r="3363" spans="1:20" x14ac:dyDescent="0.25">
      <c r="A3363">
        <f t="shared" si="106"/>
        <v>3362</v>
      </c>
      <c r="B3363">
        <f t="shared" si="107"/>
        <v>841</v>
      </c>
      <c r="C3363" t="str">
        <f>INDEX('VBA code_permu_wo_repettn'!$T$3:$Y$6,COUNTIF('Profile-matrices_Condorcet'!$B$2:$B3363,'Profile-matrices_Condorcet'!$B3363),MATCH(INDEX('numeric possibilities'!D$3:D$1298,VLOOKUP($B3363,'numeric possibilities'!$C$3:$G$1298,1)),'VBA code_permu_wo_repettn'!$T$2:$Y$2))</f>
        <v>B</v>
      </c>
      <c r="D3363" t="str">
        <f>INDEX('VBA code_permu_wo_repettn'!$AA$3:$AF$6,COUNTIF('Profile-matrices_Condorcet'!$B$2:$B3363,'Profile-matrices_Condorcet'!$B3363),MATCH(INDEX('numeric possibilities'!E$3:E$1298,VLOOKUP($B3363,'numeric possibilities'!$C$3:$G$1298,1)),'VBA code_permu_wo_repettn'!$AA$2:$AF$2))</f>
        <v>C</v>
      </c>
      <c r="E3363" t="str">
        <f>INDEX('VBA code_permu_wo_repettn'!$AH$3:$AM$6,COUNTIF('Profile-matrices_Condorcet'!$B$2:$B3363,'Profile-matrices_Condorcet'!$B3363),MATCH(INDEX('numeric possibilities'!F$3:F$1298,VLOOKUP($B3363,'numeric possibilities'!$C$3:$G$1298,1)),'VBA code_permu_wo_repettn'!$AH$2:$AM$2))</f>
        <v>D</v>
      </c>
      <c r="F3363" t="str">
        <f>INDEX('VBA code_permu_wo_repettn'!$AO$3:$AT$6,COUNTIF('Profile-matrices_Condorcet'!$B$2:$B3363,'Profile-matrices_Condorcet'!$B3363),MATCH(INDEX('numeric possibilities'!G$3:G$1298,VLOOKUP($B3363,'numeric possibilities'!$C$3:$G$1298,1)),'VBA code_permu_wo_repettn'!$AO$2:$AT$2))</f>
        <v>B</v>
      </c>
      <c r="H3363" t="s">
        <v>15</v>
      </c>
      <c r="I3363" t="str">
        <f>IF(I3362&gt;J3362,$I$1,IF(I3362&lt;J3362,$J$1,0))</f>
        <v>B</v>
      </c>
      <c r="K3363" t="str">
        <f>IF(K3362&gt;L3362,$K$1,IF(K3362&lt;L3362,$L$1,0))</f>
        <v>C</v>
      </c>
      <c r="M3363" t="str">
        <f>IF(M3362&gt;N3362,$M$1,IF(M3362&lt;N3362,$N$1,0))</f>
        <v>A</v>
      </c>
      <c r="O3363" t="str">
        <f>IF(O3362&gt;P3362,$O$1,IF(O3362&lt;P3362,$P$1,0))</f>
        <v>B</v>
      </c>
      <c r="Q3363" t="str">
        <f>IF(Q3362&gt;R3362,$Q$1,IF(Q3362&lt;R3362,$R$1,0))</f>
        <v>B</v>
      </c>
      <c r="S3363" t="str">
        <f>IF(S3362&gt;T3362,$S$1,IF(S3362&lt;T3362,$T$1,0))</f>
        <v>C</v>
      </c>
    </row>
    <row r="3364" spans="1:20" x14ac:dyDescent="0.25">
      <c r="A3364">
        <f t="shared" si="106"/>
        <v>3363</v>
      </c>
      <c r="B3364">
        <f t="shared" si="107"/>
        <v>841</v>
      </c>
      <c r="C3364" t="str">
        <f>INDEX('VBA code_permu_wo_repettn'!$T$3:$Y$6,COUNTIF('Profile-matrices_Condorcet'!$B$2:$B3364,'Profile-matrices_Condorcet'!$B3364),MATCH(INDEX('numeric possibilities'!D$3:D$1298,VLOOKUP($B3364,'numeric possibilities'!$C$3:$G$1298,1)),'VBA code_permu_wo_repettn'!$T$2:$Y$2))</f>
        <v>C</v>
      </c>
      <c r="D3364" t="str">
        <f>INDEX('VBA code_permu_wo_repettn'!$AA$3:$AF$6,COUNTIF('Profile-matrices_Condorcet'!$B$2:$B3364,'Profile-matrices_Condorcet'!$B3364),MATCH(INDEX('numeric possibilities'!E$3:E$1298,VLOOKUP($B3364,'numeric possibilities'!$C$3:$G$1298,1)),'VBA code_permu_wo_repettn'!$AA$2:$AF$2))</f>
        <v>A</v>
      </c>
      <c r="E3364" t="str">
        <f>INDEX('VBA code_permu_wo_repettn'!$AH$3:$AM$6,COUNTIF('Profile-matrices_Condorcet'!$B$2:$B3364,'Profile-matrices_Condorcet'!$B3364),MATCH(INDEX('numeric possibilities'!F$3:F$1298,VLOOKUP($B3364,'numeric possibilities'!$C$3:$G$1298,1)),'VBA code_permu_wo_repettn'!$AH$2:$AM$2))</f>
        <v>B</v>
      </c>
      <c r="F3364" t="str">
        <f>INDEX('VBA code_permu_wo_repettn'!$AO$3:$AT$6,COUNTIF('Profile-matrices_Condorcet'!$B$2:$B3364,'Profile-matrices_Condorcet'!$B3364),MATCH(INDEX('numeric possibilities'!G$3:G$1298,VLOOKUP($B3364,'numeric possibilities'!$C$3:$G$1298,1)),'VBA code_permu_wo_repettn'!$AO$2:$AT$2))</f>
        <v>C</v>
      </c>
      <c r="I3364" t="s">
        <v>0</v>
      </c>
      <c r="J3364" t="s">
        <v>1</v>
      </c>
      <c r="K3364" t="s">
        <v>2</v>
      </c>
      <c r="L3364" t="s">
        <v>3</v>
      </c>
    </row>
    <row r="3365" spans="1:20" x14ac:dyDescent="0.25">
      <c r="A3365">
        <f t="shared" si="106"/>
        <v>3364</v>
      </c>
      <c r="B3365">
        <f t="shared" si="107"/>
        <v>841</v>
      </c>
      <c r="C3365" t="str">
        <f>INDEX('VBA code_permu_wo_repettn'!$T$3:$Y$6,COUNTIF('Profile-matrices_Condorcet'!$B$2:$B3365,'Profile-matrices_Condorcet'!$B3365),MATCH(INDEX('numeric possibilities'!D$3:D$1298,VLOOKUP($B3365,'numeric possibilities'!$C$3:$G$1298,1)),'VBA code_permu_wo_repettn'!$T$2:$Y$2))</f>
        <v>D</v>
      </c>
      <c r="D3365" t="str">
        <f>INDEX('VBA code_permu_wo_repettn'!$AA$3:$AF$6,COUNTIF('Profile-matrices_Condorcet'!$B$2:$B3365,'Profile-matrices_Condorcet'!$B3365),MATCH(INDEX('numeric possibilities'!E$3:E$1298,VLOOKUP($B3365,'numeric possibilities'!$C$3:$G$1298,1)),'VBA code_permu_wo_repettn'!$AA$2:$AF$2))</f>
        <v>D</v>
      </c>
      <c r="E3365" t="str">
        <f>INDEX('VBA code_permu_wo_repettn'!$AH$3:$AM$6,COUNTIF('Profile-matrices_Condorcet'!$B$2:$B3365,'Profile-matrices_Condorcet'!$B3365),MATCH(INDEX('numeric possibilities'!F$3:F$1298,VLOOKUP($B3365,'numeric possibilities'!$C$3:$G$1298,1)),'VBA code_permu_wo_repettn'!$AH$2:$AM$2))</f>
        <v>A</v>
      </c>
      <c r="F3365" t="str">
        <f>INDEX('VBA code_permu_wo_repettn'!$AO$3:$AT$6,COUNTIF('Profile-matrices_Condorcet'!$B$2:$B3365,'Profile-matrices_Condorcet'!$B3365),MATCH(INDEX('numeric possibilities'!G$3:G$1298,VLOOKUP($B3365,'numeric possibilities'!$C$3:$G$1298,1)),'VBA code_permu_wo_repettn'!$AO$2:$AT$2))</f>
        <v>A</v>
      </c>
      <c r="G3365" t="str">
        <f>IF(MAX(I3365:L3365)&gt;='numeric possibilities'!$B$4/2,INDEX('Profile-matrices_Condorcet'!I3364:L3364,1,MATCH(MAX('Profile-matrices_Condorcet'!I3365:L3365),'Profile-matrices_Condorcet'!I3365:L3365,0)),"NCW")</f>
        <v>B</v>
      </c>
      <c r="H3365" t="s">
        <v>13</v>
      </c>
      <c r="I3365" s="3">
        <f>COUNTIF($I3363:$S3363,I3364)</f>
        <v>1</v>
      </c>
      <c r="J3365" s="3">
        <f>COUNTIF($I3363:$S3363,J3364)</f>
        <v>3</v>
      </c>
      <c r="K3365" s="3">
        <f>COUNTIF($I3363:$S3363,K3364)</f>
        <v>2</v>
      </c>
      <c r="L3365" s="3">
        <f>COUNTIF($I3363:$S3363,L3364)</f>
        <v>0</v>
      </c>
    </row>
    <row r="3366" spans="1:20" x14ac:dyDescent="0.25">
      <c r="A3366">
        <f t="shared" si="106"/>
        <v>3365</v>
      </c>
      <c r="B3366">
        <f t="shared" si="107"/>
        <v>842</v>
      </c>
      <c r="C3366" t="str">
        <f>INDEX('VBA code_permu_wo_repettn'!$T$3:$Y$6,COUNTIF('Profile-matrices_Condorcet'!$B$2:$B3366,'Profile-matrices_Condorcet'!$B3366),MATCH(INDEX('numeric possibilities'!D$3:D$1298,VLOOKUP($B3366,'numeric possibilities'!$C$3:$G$1298,1)),'VBA code_permu_wo_repettn'!$T$2:$Y$2))</f>
        <v>A</v>
      </c>
      <c r="D3366" t="str">
        <f>INDEX('VBA code_permu_wo_repettn'!$AA$3:$AF$6,COUNTIF('Profile-matrices_Condorcet'!$B$2:$B3366,'Profile-matrices_Condorcet'!$B3366),MATCH(INDEX('numeric possibilities'!E$3:E$1298,VLOOKUP($B3366,'numeric possibilities'!$C$3:$G$1298,1)),'VBA code_permu_wo_repettn'!$AA$2:$AF$2))</f>
        <v>B</v>
      </c>
      <c r="E3366" t="str">
        <f>INDEX('VBA code_permu_wo_repettn'!$AH$3:$AM$6,COUNTIF('Profile-matrices_Condorcet'!$B$2:$B3366,'Profile-matrices_Condorcet'!$B3366),MATCH(INDEX('numeric possibilities'!F$3:F$1298,VLOOKUP($B3366,'numeric possibilities'!$C$3:$G$1298,1)),'VBA code_permu_wo_repettn'!$AH$2:$AM$2))</f>
        <v>C</v>
      </c>
      <c r="F3366" t="str">
        <f>INDEX('VBA code_permu_wo_repettn'!$AO$3:$AT$6,COUNTIF('Profile-matrices_Condorcet'!$B$2:$B3366,'Profile-matrices_Condorcet'!$B3366),MATCH(INDEX('numeric possibilities'!G$3:G$1298,VLOOKUP($B3366,'numeric possibilities'!$C$3:$G$1298,1)),'VBA code_permu_wo_repettn'!$AO$2:$AT$2))</f>
        <v>D</v>
      </c>
      <c r="H3366" t="s">
        <v>14</v>
      </c>
      <c r="I3366" s="3">
        <f>IF(MATCH(I$1,$C3366:$C3369,0)&lt;(MATCH(J$1,$C3366:$C3369,0)),1*a_vote,0)+IF(MATCH(I$1,$D3366:$D3369,0)&lt;MATCH(J$1,$D3366:$D3369,0),1*b_vote,0)+IF(MATCH(I$1,$E3366:$E3369,0)&lt;MATCH(J$1,$E3366:$E3369,0),1*c_vote,0)+IF(MATCH(I$1,$F3366:$F3369,0)&lt;MATCH(J$1,$F3366:$F3369,0),1*d_vote,0)</f>
        <v>0.27</v>
      </c>
      <c r="J3366" s="3">
        <f>IF(MATCH(I$1,$C3366:$C3369,0)&gt;(MATCH(J$1,$C3366:$C3369,0)),1*a_vote,0)+IF(MATCH(I$1,$D3366:$D3369,0)&gt;MATCH(J$1,$D3366:$D3369,0),1*b_vote,0)+IF(MATCH(I$1,$E3366:$E3369,0)&gt;MATCH(J$1,$E3366:$E3369,0),1*c_vote,0)+IF(MATCH(I$1,$F3366:$F3369,0)&gt;MATCH(J$1,$F3366:$F3369,0),1*d_vote,0)</f>
        <v>0.73</v>
      </c>
      <c r="K3366" s="3">
        <f>IF(MATCH($K$1,$C3366:$C3369,0)&lt;(MATCH($L$1,$C3366:$C3369,0)),1*a_vote,0)+IF(MATCH($K$1,$D3366:$D3369,0)&lt;MATCH($L$1,$D3366:$D3369,0),1*b_vote,0)+IF(MATCH($K$1,$E3366:$E3369,0)&lt;MATCH($L$1,$E3366:$E3369,0),1*c_vote,0)+IF(MATCH($K$1,$F3366:$F3369,0)&lt;MATCH($L$1,$F3366:$F3369,0),1*d_vote,0)</f>
        <v>0.27</v>
      </c>
      <c r="L3366" s="3">
        <f>IF(MATCH(K$1,$C3366:$C3369,0)&gt;(MATCH(L$1,$C3366:$C3369,0)),1*a_vote,0)+IF(MATCH(K$1,$D3366:$D3369,0)&gt;MATCH(L$1,$D3366:$D3369,0),1*b_vote,0)+IF(MATCH(K$1,$E3366:$E3369,0)&gt;MATCH(L$1,$E3366:$E3369,0),1*c_vote,0)+IF(MATCH(K$1,$F3366:$F3369,0)&gt;MATCH(L$1,$F3366:$F3369,0),1*d_vote,0)</f>
        <v>0.73</v>
      </c>
      <c r="M3366" s="3">
        <f>IF(MATCH($M$1,$C3366:$C3369,0)&lt;(MATCH($N$1,$C3366:$C3369,0)),1*a_vote,0)+IF(MATCH($M$1,$D3366:$D3369,0)&lt;MATCH($N$1,$D3366:$D3369,0),1*b_vote,0)+IF(MATCH($M$1,$E3366:$E3369,0)&lt;MATCH($N$1,$E3366:$E3369,0),1*c_vote,0)+IF(MATCH($M$1,$F3366:$F3369,0)&lt;MATCH($N$1,$F3366:$F3369,0),1*d_vote,0)</f>
        <v>0.53</v>
      </c>
      <c r="N3366" s="3">
        <f>IF(MATCH(M$1,$C3366:$C3369,0)&gt;(MATCH(N$1,$C3366:$C3369,0)),1*a_vote,0)+IF(MATCH(M$1,$D3366:$D3369,0)&gt;MATCH(N$1,$D3366:$D3369,0),1*b_vote,0)+IF(MATCH(M$1,$E3366:$E3369,0)&gt;MATCH(N$1,$E3366:$E3369,0),1*c_vote,0)+IF(MATCH(M$1,$F3366:$F3369,0)&gt;MATCH(N$1,$F3366:$F3369,0),1*d_vote,0)</f>
        <v>0.47</v>
      </c>
      <c r="O3366" s="3">
        <f>IF(MATCH($O$1,$C3366:$C3369,0)&lt;(MATCH($P$1,$C3366:$C3369,0)),1*a_vote,0)+IF(MATCH($O$1,$D3366:$D3369,0)&lt;MATCH($P$1,$D3366:$D3369,0),1*b_vote,0)+IF(MATCH($O$1,$E3366:$E3369,0)&lt;MATCH($P$1,$E3366:$E3369,0),1*c_vote,0)+IF(MATCH($O$1,$F3366:$F3369,0)&lt;MATCH($P$1,$F3366:$F3369,0),1*d_vote,0)</f>
        <v>0.75</v>
      </c>
      <c r="P3366" s="3">
        <f>IF(MATCH(O$1,$C3366:$C3369,0)&gt;(MATCH(P$1,$C3366:$C3369,0)),1*a_vote,0)+IF(MATCH(O$1,$D3366:$D3369,0)&gt;MATCH(P$1,$D3366:$D3369,0),1*b_vote,0)+IF(MATCH(O$1,$E3366:$E3369,0)&gt;MATCH(P$1,$E3366:$E3369,0),1*c_vote,0)+IF(MATCH(O$1,$F3366:$F3369,0)&gt;MATCH(P$1,$F3366:$F3369,0),1*d_vote,0)</f>
        <v>0.25</v>
      </c>
      <c r="Q3366" s="3">
        <f>IF(MATCH($Q$1,$C3366:$C3369,0)&lt;(MATCH($R$1,$C3366:$C3369,0)),1*a_vote,0)+IF(MATCH($Q$1,$D3366:$D3369,0)&lt;MATCH($R$1,$D3366:$D3369,0),1*b_vote,0)+IF(MATCH($Q$1,$E3366:$E3369,0)&lt;MATCH($R$1,$E3366:$E3369,0),1*c_vote,0)+IF(MATCH($Q$1,$F3366:$F3369,0)&lt;MATCH($R$1,$F3366:$F3369,0),1*d_vote,0)</f>
        <v>0.53</v>
      </c>
      <c r="R3366" s="3">
        <f>IF(MATCH(Q$1,$C3366:$C3369,0)&gt;(MATCH(R$1,$C3366:$C3369,0)),1*a_vote,0)+IF(MATCH(Q$1,$D3366:$D3369,0)&gt;MATCH(R$1,$D3366:$D3369,0),1*b_vote,0)+IF(MATCH(Q$1,$E3366:$E3369,0)&gt;MATCH(R$1,$E3366:$E3369,0),1*c_vote,0)+IF(MATCH(Q$1,$F3366:$F3369,0)&gt;MATCH(R$1,$F3366:$F3369,0),1*d_vote,0)</f>
        <v>0.47</v>
      </c>
      <c r="S3366" s="3">
        <f>IF(MATCH($S$1,$C3366:$C3369,0)&lt;(MATCH($T$1,$C3366:$C3369,0)),1*a_vote,0)+IF(MATCH($S$1,$D3366:$D3369,0)&lt;MATCH($T$1,$D3366:$D3369,0),1*b_vote,0)+IF(MATCH($S$1,$E3366:$E3369,0)&lt;MATCH($T$1,$E3366:$E3369,0),1*c_vote,0)+IF(MATCH($S$1,$F3366:$F3369,0)&lt;MATCH($T$1,$F3366:$F3369,0),1*d_vote,0)</f>
        <v>0.51</v>
      </c>
      <c r="T3366" s="3">
        <f>IF(MATCH(S$1,$C3366:$C3369,0)&gt;(MATCH(T$1,$C3366:$C3369,0)),1*a_vote,0)+IF(MATCH(S$1,$D3366:$D3369,0)&gt;MATCH(T$1,$D3366:$D3369,0),1*b_vote,0)+IF(MATCH(S$1,$E3366:$E3369,0)&gt;MATCH(T$1,$E3366:$E3369,0),1*c_vote,0)+IF(MATCH(S$1,$F3366:$F3369,0)&gt;MATCH(T$1,$F3366:$F3369,0),1*d_vote,0)</f>
        <v>0.49</v>
      </c>
    </row>
    <row r="3367" spans="1:20" x14ac:dyDescent="0.25">
      <c r="A3367">
        <f t="shared" si="106"/>
        <v>3366</v>
      </c>
      <c r="B3367">
        <f t="shared" si="107"/>
        <v>842</v>
      </c>
      <c r="C3367" t="str">
        <f>INDEX('VBA code_permu_wo_repettn'!$T$3:$Y$6,COUNTIF('Profile-matrices_Condorcet'!$B$2:$B3367,'Profile-matrices_Condorcet'!$B3367),MATCH(INDEX('numeric possibilities'!D$3:D$1298,VLOOKUP($B3367,'numeric possibilities'!$C$3:$G$1298,1)),'VBA code_permu_wo_repettn'!$T$2:$Y$2))</f>
        <v>B</v>
      </c>
      <c r="D3367" t="str">
        <f>INDEX('VBA code_permu_wo_repettn'!$AA$3:$AF$6,COUNTIF('Profile-matrices_Condorcet'!$B$2:$B3367,'Profile-matrices_Condorcet'!$B3367),MATCH(INDEX('numeric possibilities'!E$3:E$1298,VLOOKUP($B3367,'numeric possibilities'!$C$3:$G$1298,1)),'VBA code_permu_wo_repettn'!$AA$2:$AF$2))</f>
        <v>C</v>
      </c>
      <c r="E3367" t="str">
        <f>INDEX('VBA code_permu_wo_repettn'!$AH$3:$AM$6,COUNTIF('Profile-matrices_Condorcet'!$B$2:$B3367,'Profile-matrices_Condorcet'!$B3367),MATCH(INDEX('numeric possibilities'!F$3:F$1298,VLOOKUP($B3367,'numeric possibilities'!$C$3:$G$1298,1)),'VBA code_permu_wo_repettn'!$AH$2:$AM$2))</f>
        <v>D</v>
      </c>
      <c r="F3367" t="str">
        <f>INDEX('VBA code_permu_wo_repettn'!$AO$3:$AT$6,COUNTIF('Profile-matrices_Condorcet'!$B$2:$B3367,'Profile-matrices_Condorcet'!$B3367),MATCH(INDEX('numeric possibilities'!G$3:G$1298,VLOOKUP($B3367,'numeric possibilities'!$C$3:$G$1298,1)),'VBA code_permu_wo_repettn'!$AO$2:$AT$2))</f>
        <v>B</v>
      </c>
      <c r="H3367" t="s">
        <v>15</v>
      </c>
      <c r="I3367" t="str">
        <f>IF(I3366&gt;J3366,$I$1,IF(I3366&lt;J3366,$J$1,0))</f>
        <v>B</v>
      </c>
      <c r="K3367" t="str">
        <f>IF(K3366&gt;L3366,$K$1,IF(K3366&lt;L3366,$L$1,0))</f>
        <v>C</v>
      </c>
      <c r="M3367" t="str">
        <f>IF(M3366&gt;N3366,$M$1,IF(M3366&lt;N3366,$N$1,0))</f>
        <v>A</v>
      </c>
      <c r="O3367" t="str">
        <f>IF(O3366&gt;P3366,$O$1,IF(O3366&lt;P3366,$P$1,0))</f>
        <v>B</v>
      </c>
      <c r="Q3367" t="str">
        <f>IF(Q3366&gt;R3366,$Q$1,IF(Q3366&lt;R3366,$R$1,0))</f>
        <v>B</v>
      </c>
      <c r="S3367" t="str">
        <f>IF(S3366&gt;T3366,$S$1,IF(S3366&lt;T3366,$T$1,0))</f>
        <v>C</v>
      </c>
    </row>
    <row r="3368" spans="1:20" x14ac:dyDescent="0.25">
      <c r="A3368">
        <f t="shared" si="106"/>
        <v>3367</v>
      </c>
      <c r="B3368">
        <f t="shared" si="107"/>
        <v>842</v>
      </c>
      <c r="C3368" t="str">
        <f>INDEX('VBA code_permu_wo_repettn'!$T$3:$Y$6,COUNTIF('Profile-matrices_Condorcet'!$B$2:$B3368,'Profile-matrices_Condorcet'!$B3368),MATCH(INDEX('numeric possibilities'!D$3:D$1298,VLOOKUP($B3368,'numeric possibilities'!$C$3:$G$1298,1)),'VBA code_permu_wo_repettn'!$T$2:$Y$2))</f>
        <v>D</v>
      </c>
      <c r="D3368" t="str">
        <f>INDEX('VBA code_permu_wo_repettn'!$AA$3:$AF$6,COUNTIF('Profile-matrices_Condorcet'!$B$2:$B3368,'Profile-matrices_Condorcet'!$B3368),MATCH(INDEX('numeric possibilities'!E$3:E$1298,VLOOKUP($B3368,'numeric possibilities'!$C$3:$G$1298,1)),'VBA code_permu_wo_repettn'!$AA$2:$AF$2))</f>
        <v>A</v>
      </c>
      <c r="E3368" t="str">
        <f>INDEX('VBA code_permu_wo_repettn'!$AH$3:$AM$6,COUNTIF('Profile-matrices_Condorcet'!$B$2:$B3368,'Profile-matrices_Condorcet'!$B3368),MATCH(INDEX('numeric possibilities'!F$3:F$1298,VLOOKUP($B3368,'numeric possibilities'!$C$3:$G$1298,1)),'VBA code_permu_wo_repettn'!$AH$2:$AM$2))</f>
        <v>B</v>
      </c>
      <c r="F3368" t="str">
        <f>INDEX('VBA code_permu_wo_repettn'!$AO$3:$AT$6,COUNTIF('Profile-matrices_Condorcet'!$B$2:$B3368,'Profile-matrices_Condorcet'!$B3368),MATCH(INDEX('numeric possibilities'!G$3:G$1298,VLOOKUP($B3368,'numeric possibilities'!$C$3:$G$1298,1)),'VBA code_permu_wo_repettn'!$AO$2:$AT$2))</f>
        <v>C</v>
      </c>
      <c r="I3368" t="s">
        <v>0</v>
      </c>
      <c r="J3368" t="s">
        <v>1</v>
      </c>
      <c r="K3368" t="s">
        <v>2</v>
      </c>
      <c r="L3368" t="s">
        <v>3</v>
      </c>
    </row>
    <row r="3369" spans="1:20" x14ac:dyDescent="0.25">
      <c r="A3369">
        <f t="shared" si="106"/>
        <v>3368</v>
      </c>
      <c r="B3369">
        <f t="shared" si="107"/>
        <v>842</v>
      </c>
      <c r="C3369" t="str">
        <f>INDEX('VBA code_permu_wo_repettn'!$T$3:$Y$6,COUNTIF('Profile-matrices_Condorcet'!$B$2:$B3369,'Profile-matrices_Condorcet'!$B3369),MATCH(INDEX('numeric possibilities'!D$3:D$1298,VLOOKUP($B3369,'numeric possibilities'!$C$3:$G$1298,1)),'VBA code_permu_wo_repettn'!$T$2:$Y$2))</f>
        <v>C</v>
      </c>
      <c r="D3369" t="str">
        <f>INDEX('VBA code_permu_wo_repettn'!$AA$3:$AF$6,COUNTIF('Profile-matrices_Condorcet'!$B$2:$B3369,'Profile-matrices_Condorcet'!$B3369),MATCH(INDEX('numeric possibilities'!E$3:E$1298,VLOOKUP($B3369,'numeric possibilities'!$C$3:$G$1298,1)),'VBA code_permu_wo_repettn'!$AA$2:$AF$2))</f>
        <v>D</v>
      </c>
      <c r="E3369" t="str">
        <f>INDEX('VBA code_permu_wo_repettn'!$AH$3:$AM$6,COUNTIF('Profile-matrices_Condorcet'!$B$2:$B3369,'Profile-matrices_Condorcet'!$B3369),MATCH(INDEX('numeric possibilities'!F$3:F$1298,VLOOKUP($B3369,'numeric possibilities'!$C$3:$G$1298,1)),'VBA code_permu_wo_repettn'!$AH$2:$AM$2))</f>
        <v>A</v>
      </c>
      <c r="F3369" t="str">
        <f>INDEX('VBA code_permu_wo_repettn'!$AO$3:$AT$6,COUNTIF('Profile-matrices_Condorcet'!$B$2:$B3369,'Profile-matrices_Condorcet'!$B3369),MATCH(INDEX('numeric possibilities'!G$3:G$1298,VLOOKUP($B3369,'numeric possibilities'!$C$3:$G$1298,1)),'VBA code_permu_wo_repettn'!$AO$2:$AT$2))</f>
        <v>A</v>
      </c>
      <c r="G3369" t="str">
        <f>IF(MAX(I3369:L3369)&gt;='numeric possibilities'!$B$4/2,INDEX('Profile-matrices_Condorcet'!I3368:L3368,1,MATCH(MAX('Profile-matrices_Condorcet'!I3369:L3369),'Profile-matrices_Condorcet'!I3369:L3369,0)),"NCW")</f>
        <v>B</v>
      </c>
      <c r="H3369" t="s">
        <v>13</v>
      </c>
      <c r="I3369" s="3">
        <f>COUNTIF($I3367:$S3367,I3368)</f>
        <v>1</v>
      </c>
      <c r="J3369" s="3">
        <f>COUNTIF($I3367:$S3367,J3368)</f>
        <v>3</v>
      </c>
      <c r="K3369" s="3">
        <f>COUNTIF($I3367:$S3367,K3368)</f>
        <v>2</v>
      </c>
      <c r="L3369" s="3">
        <f>COUNTIF($I3367:$S3367,L3368)</f>
        <v>0</v>
      </c>
    </row>
    <row r="3370" spans="1:20" x14ac:dyDescent="0.25">
      <c r="A3370">
        <f t="shared" si="106"/>
        <v>3369</v>
      </c>
      <c r="B3370">
        <f t="shared" si="107"/>
        <v>843</v>
      </c>
      <c r="C3370" t="str">
        <f>INDEX('VBA code_permu_wo_repettn'!$T$3:$Y$6,COUNTIF('Profile-matrices_Condorcet'!$B$2:$B3370,'Profile-matrices_Condorcet'!$B3370),MATCH(INDEX('numeric possibilities'!D$3:D$1298,VLOOKUP($B3370,'numeric possibilities'!$C$3:$G$1298,1)),'VBA code_permu_wo_repettn'!$T$2:$Y$2))</f>
        <v>A</v>
      </c>
      <c r="D3370" t="str">
        <f>INDEX('VBA code_permu_wo_repettn'!$AA$3:$AF$6,COUNTIF('Profile-matrices_Condorcet'!$B$2:$B3370,'Profile-matrices_Condorcet'!$B3370),MATCH(INDEX('numeric possibilities'!E$3:E$1298,VLOOKUP($B3370,'numeric possibilities'!$C$3:$G$1298,1)),'VBA code_permu_wo_repettn'!$AA$2:$AF$2))</f>
        <v>B</v>
      </c>
      <c r="E3370" t="str">
        <f>INDEX('VBA code_permu_wo_repettn'!$AH$3:$AM$6,COUNTIF('Profile-matrices_Condorcet'!$B$2:$B3370,'Profile-matrices_Condorcet'!$B3370),MATCH(INDEX('numeric possibilities'!F$3:F$1298,VLOOKUP($B3370,'numeric possibilities'!$C$3:$G$1298,1)),'VBA code_permu_wo_repettn'!$AH$2:$AM$2))</f>
        <v>C</v>
      </c>
      <c r="F3370" t="str">
        <f>INDEX('VBA code_permu_wo_repettn'!$AO$3:$AT$6,COUNTIF('Profile-matrices_Condorcet'!$B$2:$B3370,'Profile-matrices_Condorcet'!$B3370),MATCH(INDEX('numeric possibilities'!G$3:G$1298,VLOOKUP($B3370,'numeric possibilities'!$C$3:$G$1298,1)),'VBA code_permu_wo_repettn'!$AO$2:$AT$2))</f>
        <v>D</v>
      </c>
      <c r="H3370" t="s">
        <v>14</v>
      </c>
      <c r="I3370" s="3">
        <f>IF(MATCH(I$1,$C3370:$C3373,0)&lt;(MATCH(J$1,$C3370:$C3373,0)),1*a_vote,0)+IF(MATCH(I$1,$D3370:$D3373,0)&lt;MATCH(J$1,$D3370:$D3373,0),1*b_vote,0)+IF(MATCH(I$1,$E3370:$E3373,0)&lt;MATCH(J$1,$E3370:$E3373,0),1*c_vote,0)+IF(MATCH(I$1,$F3370:$F3373,0)&lt;MATCH(J$1,$F3370:$F3373,0),1*d_vote,0)</f>
        <v>0.27</v>
      </c>
      <c r="J3370" s="3">
        <f>IF(MATCH(I$1,$C3370:$C3373,0)&gt;(MATCH(J$1,$C3370:$C3373,0)),1*a_vote,0)+IF(MATCH(I$1,$D3370:$D3373,0)&gt;MATCH(J$1,$D3370:$D3373,0),1*b_vote,0)+IF(MATCH(I$1,$E3370:$E3373,0)&gt;MATCH(J$1,$E3370:$E3373,0),1*c_vote,0)+IF(MATCH(I$1,$F3370:$F3373,0)&gt;MATCH(J$1,$F3370:$F3373,0),1*d_vote,0)</f>
        <v>0.73</v>
      </c>
      <c r="K3370" s="3">
        <f>IF(MATCH($K$1,$C3370:$C3373,0)&lt;(MATCH($L$1,$C3370:$C3373,0)),1*a_vote,0)+IF(MATCH($K$1,$D3370:$D3373,0)&lt;MATCH($L$1,$D3370:$D3373,0),1*b_vote,0)+IF(MATCH($K$1,$E3370:$E3373,0)&lt;MATCH($L$1,$E3370:$E3373,0),1*c_vote,0)+IF(MATCH($K$1,$F3370:$F3373,0)&lt;MATCH($L$1,$F3370:$F3373,0),1*d_vote,0)</f>
        <v>0.27</v>
      </c>
      <c r="L3370" s="3">
        <f>IF(MATCH(K$1,$C3370:$C3373,0)&gt;(MATCH(L$1,$C3370:$C3373,0)),1*a_vote,0)+IF(MATCH(K$1,$D3370:$D3373,0)&gt;MATCH(L$1,$D3370:$D3373,0),1*b_vote,0)+IF(MATCH(K$1,$E3370:$E3373,0)&gt;MATCH(L$1,$E3370:$E3373,0),1*c_vote,0)+IF(MATCH(K$1,$F3370:$F3373,0)&gt;MATCH(L$1,$F3370:$F3373,0),1*d_vote,0)</f>
        <v>0.73</v>
      </c>
      <c r="M3370" s="3">
        <f>IF(MATCH($M$1,$C3370:$C3373,0)&lt;(MATCH($N$1,$C3370:$C3373,0)),1*a_vote,0)+IF(MATCH($M$1,$D3370:$D3373,0)&lt;MATCH($N$1,$D3370:$D3373,0),1*b_vote,0)+IF(MATCH($M$1,$E3370:$E3373,0)&lt;MATCH($N$1,$E3370:$E3373,0),1*c_vote,0)+IF(MATCH($M$1,$F3370:$F3373,0)&lt;MATCH($N$1,$F3370:$F3373,0),1*d_vote,0)</f>
        <v>0.53</v>
      </c>
      <c r="N3370" s="3">
        <f>IF(MATCH(M$1,$C3370:$C3373,0)&gt;(MATCH(N$1,$C3370:$C3373,0)),1*a_vote,0)+IF(MATCH(M$1,$D3370:$D3373,0)&gt;MATCH(N$1,$D3370:$D3373,0),1*b_vote,0)+IF(MATCH(M$1,$E3370:$E3373,0)&gt;MATCH(N$1,$E3370:$E3373,0),1*c_vote,0)+IF(MATCH(M$1,$F3370:$F3373,0)&gt;MATCH(N$1,$F3370:$F3373,0),1*d_vote,0)</f>
        <v>0.47</v>
      </c>
      <c r="O3370" s="3">
        <f>IF(MATCH($O$1,$C3370:$C3373,0)&lt;(MATCH($P$1,$C3370:$C3373,0)),1*a_vote,0)+IF(MATCH($O$1,$D3370:$D3373,0)&lt;MATCH($P$1,$D3370:$D3373,0),1*b_vote,0)+IF(MATCH($O$1,$E3370:$E3373,0)&lt;MATCH($P$1,$E3370:$E3373,0),1*c_vote,0)+IF(MATCH($O$1,$F3370:$F3373,0)&lt;MATCH($P$1,$F3370:$F3373,0),1*d_vote,0)</f>
        <v>0.48</v>
      </c>
      <c r="P3370" s="3">
        <f>IF(MATCH(O$1,$C3370:$C3373,0)&gt;(MATCH(P$1,$C3370:$C3373,0)),1*a_vote,0)+IF(MATCH(O$1,$D3370:$D3373,0)&gt;MATCH(P$1,$D3370:$D3373,0),1*b_vote,0)+IF(MATCH(O$1,$E3370:$E3373,0)&gt;MATCH(P$1,$E3370:$E3373,0),1*c_vote,0)+IF(MATCH(O$1,$F3370:$F3373,0)&gt;MATCH(P$1,$F3370:$F3373,0),1*d_vote,0)</f>
        <v>0.52</v>
      </c>
      <c r="Q3370" s="3">
        <f>IF(MATCH($Q$1,$C3370:$C3373,0)&lt;(MATCH($R$1,$C3370:$C3373,0)),1*a_vote,0)+IF(MATCH($Q$1,$D3370:$D3373,0)&lt;MATCH($R$1,$D3370:$D3373,0),1*b_vote,0)+IF(MATCH($Q$1,$E3370:$E3373,0)&lt;MATCH($R$1,$E3370:$E3373,0),1*c_vote,0)+IF(MATCH($Q$1,$F3370:$F3373,0)&lt;MATCH($R$1,$F3370:$F3373,0),1*d_vote,0)</f>
        <v>0.53</v>
      </c>
      <c r="R3370" s="3">
        <f>IF(MATCH(Q$1,$C3370:$C3373,0)&gt;(MATCH(R$1,$C3370:$C3373,0)),1*a_vote,0)+IF(MATCH(Q$1,$D3370:$D3373,0)&gt;MATCH(R$1,$D3370:$D3373,0),1*b_vote,0)+IF(MATCH(Q$1,$E3370:$E3373,0)&gt;MATCH(R$1,$E3370:$E3373,0),1*c_vote,0)+IF(MATCH(Q$1,$F3370:$F3373,0)&gt;MATCH(R$1,$F3370:$F3373,0),1*d_vote,0)</f>
        <v>0.47</v>
      </c>
      <c r="S3370" s="3">
        <f>IF(MATCH($S$1,$C3370:$C3373,0)&lt;(MATCH($T$1,$C3370:$C3373,0)),1*a_vote,0)+IF(MATCH($S$1,$D3370:$D3373,0)&lt;MATCH($T$1,$D3370:$D3373,0),1*b_vote,0)+IF(MATCH($S$1,$E3370:$E3373,0)&lt;MATCH($T$1,$E3370:$E3373,0),1*c_vote,0)+IF(MATCH($S$1,$F3370:$F3373,0)&lt;MATCH($T$1,$F3370:$F3373,0),1*d_vote,0)</f>
        <v>0.78</v>
      </c>
      <c r="T3370" s="3">
        <f>IF(MATCH(S$1,$C3370:$C3373,0)&gt;(MATCH(T$1,$C3370:$C3373,0)),1*a_vote,0)+IF(MATCH(S$1,$D3370:$D3373,0)&gt;MATCH(T$1,$D3370:$D3373,0),1*b_vote,0)+IF(MATCH(S$1,$E3370:$E3373,0)&gt;MATCH(T$1,$E3370:$E3373,0),1*c_vote,0)+IF(MATCH(S$1,$F3370:$F3373,0)&gt;MATCH(T$1,$F3370:$F3373,0),1*d_vote,0)</f>
        <v>0.21999999999999997</v>
      </c>
    </row>
    <row r="3371" spans="1:20" x14ac:dyDescent="0.25">
      <c r="A3371">
        <f t="shared" si="106"/>
        <v>3370</v>
      </c>
      <c r="B3371">
        <f t="shared" si="107"/>
        <v>843</v>
      </c>
      <c r="C3371" t="str">
        <f>INDEX('VBA code_permu_wo_repettn'!$T$3:$Y$6,COUNTIF('Profile-matrices_Condorcet'!$B$2:$B3371,'Profile-matrices_Condorcet'!$B3371),MATCH(INDEX('numeric possibilities'!D$3:D$1298,VLOOKUP($B3371,'numeric possibilities'!$C$3:$G$1298,1)),'VBA code_permu_wo_repettn'!$T$2:$Y$2))</f>
        <v>C</v>
      </c>
      <c r="D3371" t="str">
        <f>INDEX('VBA code_permu_wo_repettn'!$AA$3:$AF$6,COUNTIF('Profile-matrices_Condorcet'!$B$2:$B3371,'Profile-matrices_Condorcet'!$B3371),MATCH(INDEX('numeric possibilities'!E$3:E$1298,VLOOKUP($B3371,'numeric possibilities'!$C$3:$G$1298,1)),'VBA code_permu_wo_repettn'!$AA$2:$AF$2))</f>
        <v>C</v>
      </c>
      <c r="E3371" t="str">
        <f>INDEX('VBA code_permu_wo_repettn'!$AH$3:$AM$6,COUNTIF('Profile-matrices_Condorcet'!$B$2:$B3371,'Profile-matrices_Condorcet'!$B3371),MATCH(INDEX('numeric possibilities'!F$3:F$1298,VLOOKUP($B3371,'numeric possibilities'!$C$3:$G$1298,1)),'VBA code_permu_wo_repettn'!$AH$2:$AM$2))</f>
        <v>D</v>
      </c>
      <c r="F3371" t="str">
        <f>INDEX('VBA code_permu_wo_repettn'!$AO$3:$AT$6,COUNTIF('Profile-matrices_Condorcet'!$B$2:$B3371,'Profile-matrices_Condorcet'!$B3371),MATCH(INDEX('numeric possibilities'!G$3:G$1298,VLOOKUP($B3371,'numeric possibilities'!$C$3:$G$1298,1)),'VBA code_permu_wo_repettn'!$AO$2:$AT$2))</f>
        <v>B</v>
      </c>
      <c r="H3371" t="s">
        <v>15</v>
      </c>
      <c r="I3371" t="str">
        <f>IF(I3370&gt;J3370,$I$1,IF(I3370&lt;J3370,$J$1,0))</f>
        <v>B</v>
      </c>
      <c r="K3371" t="str">
        <f>IF(K3370&gt;L3370,$K$1,IF(K3370&lt;L3370,$L$1,0))</f>
        <v>C</v>
      </c>
      <c r="M3371" t="str">
        <f>IF(M3370&gt;N3370,$M$1,IF(M3370&lt;N3370,$N$1,0))</f>
        <v>A</v>
      </c>
      <c r="O3371" t="str">
        <f>IF(O3370&gt;P3370,$O$1,IF(O3370&lt;P3370,$P$1,0))</f>
        <v>C</v>
      </c>
      <c r="Q3371" t="str">
        <f>IF(Q3370&gt;R3370,$Q$1,IF(Q3370&lt;R3370,$R$1,0))</f>
        <v>B</v>
      </c>
      <c r="S3371" t="str">
        <f>IF(S3370&gt;T3370,$S$1,IF(S3370&lt;T3370,$T$1,0))</f>
        <v>C</v>
      </c>
    </row>
    <row r="3372" spans="1:20" x14ac:dyDescent="0.25">
      <c r="A3372">
        <f t="shared" si="106"/>
        <v>3371</v>
      </c>
      <c r="B3372">
        <f t="shared" si="107"/>
        <v>843</v>
      </c>
      <c r="C3372" t="str">
        <f>INDEX('VBA code_permu_wo_repettn'!$T$3:$Y$6,COUNTIF('Profile-matrices_Condorcet'!$B$2:$B3372,'Profile-matrices_Condorcet'!$B3372),MATCH(INDEX('numeric possibilities'!D$3:D$1298,VLOOKUP($B3372,'numeric possibilities'!$C$3:$G$1298,1)),'VBA code_permu_wo_repettn'!$T$2:$Y$2))</f>
        <v>B</v>
      </c>
      <c r="D3372" t="str">
        <f>INDEX('VBA code_permu_wo_repettn'!$AA$3:$AF$6,COUNTIF('Profile-matrices_Condorcet'!$B$2:$B3372,'Profile-matrices_Condorcet'!$B3372),MATCH(INDEX('numeric possibilities'!E$3:E$1298,VLOOKUP($B3372,'numeric possibilities'!$C$3:$G$1298,1)),'VBA code_permu_wo_repettn'!$AA$2:$AF$2))</f>
        <v>A</v>
      </c>
      <c r="E3372" t="str">
        <f>INDEX('VBA code_permu_wo_repettn'!$AH$3:$AM$6,COUNTIF('Profile-matrices_Condorcet'!$B$2:$B3372,'Profile-matrices_Condorcet'!$B3372),MATCH(INDEX('numeric possibilities'!F$3:F$1298,VLOOKUP($B3372,'numeric possibilities'!$C$3:$G$1298,1)),'VBA code_permu_wo_repettn'!$AH$2:$AM$2))</f>
        <v>B</v>
      </c>
      <c r="F3372" t="str">
        <f>INDEX('VBA code_permu_wo_repettn'!$AO$3:$AT$6,COUNTIF('Profile-matrices_Condorcet'!$B$2:$B3372,'Profile-matrices_Condorcet'!$B3372),MATCH(INDEX('numeric possibilities'!G$3:G$1298,VLOOKUP($B3372,'numeric possibilities'!$C$3:$G$1298,1)),'VBA code_permu_wo_repettn'!$AO$2:$AT$2))</f>
        <v>C</v>
      </c>
      <c r="I3372" t="s">
        <v>0</v>
      </c>
      <c r="J3372" t="s">
        <v>1</v>
      </c>
      <c r="K3372" t="s">
        <v>2</v>
      </c>
      <c r="L3372" t="s">
        <v>3</v>
      </c>
    </row>
    <row r="3373" spans="1:20" x14ac:dyDescent="0.25">
      <c r="A3373">
        <f t="shared" si="106"/>
        <v>3372</v>
      </c>
      <c r="B3373">
        <f t="shared" si="107"/>
        <v>843</v>
      </c>
      <c r="C3373" t="str">
        <f>INDEX('VBA code_permu_wo_repettn'!$T$3:$Y$6,COUNTIF('Profile-matrices_Condorcet'!$B$2:$B3373,'Profile-matrices_Condorcet'!$B3373),MATCH(INDEX('numeric possibilities'!D$3:D$1298,VLOOKUP($B3373,'numeric possibilities'!$C$3:$G$1298,1)),'VBA code_permu_wo_repettn'!$T$2:$Y$2))</f>
        <v>D</v>
      </c>
      <c r="D3373" t="str">
        <f>INDEX('VBA code_permu_wo_repettn'!$AA$3:$AF$6,COUNTIF('Profile-matrices_Condorcet'!$B$2:$B3373,'Profile-matrices_Condorcet'!$B3373),MATCH(INDEX('numeric possibilities'!E$3:E$1298,VLOOKUP($B3373,'numeric possibilities'!$C$3:$G$1298,1)),'VBA code_permu_wo_repettn'!$AA$2:$AF$2))</f>
        <v>D</v>
      </c>
      <c r="E3373" t="str">
        <f>INDEX('VBA code_permu_wo_repettn'!$AH$3:$AM$6,COUNTIF('Profile-matrices_Condorcet'!$B$2:$B3373,'Profile-matrices_Condorcet'!$B3373),MATCH(INDEX('numeric possibilities'!F$3:F$1298,VLOOKUP($B3373,'numeric possibilities'!$C$3:$G$1298,1)),'VBA code_permu_wo_repettn'!$AH$2:$AM$2))</f>
        <v>A</v>
      </c>
      <c r="F3373" t="str">
        <f>INDEX('VBA code_permu_wo_repettn'!$AO$3:$AT$6,COUNTIF('Profile-matrices_Condorcet'!$B$2:$B3373,'Profile-matrices_Condorcet'!$B3373),MATCH(INDEX('numeric possibilities'!G$3:G$1298,VLOOKUP($B3373,'numeric possibilities'!$C$3:$G$1298,1)),'VBA code_permu_wo_repettn'!$AO$2:$AT$2))</f>
        <v>A</v>
      </c>
      <c r="G3373" t="str">
        <f>IF(MAX(I3373:L3373)&gt;='numeric possibilities'!$B$4/2,INDEX('Profile-matrices_Condorcet'!I3372:L3372,1,MATCH(MAX('Profile-matrices_Condorcet'!I3373:L3373),'Profile-matrices_Condorcet'!I3373:L3373,0)),"NCW")</f>
        <v>C</v>
      </c>
      <c r="H3373" t="s">
        <v>13</v>
      </c>
      <c r="I3373" s="3">
        <f>COUNTIF($I3371:$S3371,I3372)</f>
        <v>1</v>
      </c>
      <c r="J3373" s="3">
        <f>COUNTIF($I3371:$S3371,J3372)</f>
        <v>2</v>
      </c>
      <c r="K3373" s="3">
        <f>COUNTIF($I3371:$S3371,K3372)</f>
        <v>3</v>
      </c>
      <c r="L3373" s="3">
        <f>COUNTIF($I3371:$S3371,L3372)</f>
        <v>0</v>
      </c>
    </row>
    <row r="3374" spans="1:20" x14ac:dyDescent="0.25">
      <c r="A3374">
        <f t="shared" si="106"/>
        <v>3373</v>
      </c>
      <c r="B3374">
        <f t="shared" si="107"/>
        <v>844</v>
      </c>
      <c r="C3374" t="str">
        <f>INDEX('VBA code_permu_wo_repettn'!$T$3:$Y$6,COUNTIF('Profile-matrices_Condorcet'!$B$2:$B3374,'Profile-matrices_Condorcet'!$B3374),MATCH(INDEX('numeric possibilities'!D$3:D$1298,VLOOKUP($B3374,'numeric possibilities'!$C$3:$G$1298,1)),'VBA code_permu_wo_repettn'!$T$2:$Y$2))</f>
        <v>A</v>
      </c>
      <c r="D3374" t="str">
        <f>INDEX('VBA code_permu_wo_repettn'!$AA$3:$AF$6,COUNTIF('Profile-matrices_Condorcet'!$B$2:$B3374,'Profile-matrices_Condorcet'!$B3374),MATCH(INDEX('numeric possibilities'!E$3:E$1298,VLOOKUP($B3374,'numeric possibilities'!$C$3:$G$1298,1)),'VBA code_permu_wo_repettn'!$AA$2:$AF$2))</f>
        <v>B</v>
      </c>
      <c r="E3374" t="str">
        <f>INDEX('VBA code_permu_wo_repettn'!$AH$3:$AM$6,COUNTIF('Profile-matrices_Condorcet'!$B$2:$B3374,'Profile-matrices_Condorcet'!$B3374),MATCH(INDEX('numeric possibilities'!F$3:F$1298,VLOOKUP($B3374,'numeric possibilities'!$C$3:$G$1298,1)),'VBA code_permu_wo_repettn'!$AH$2:$AM$2))</f>
        <v>C</v>
      </c>
      <c r="F3374" t="str">
        <f>INDEX('VBA code_permu_wo_repettn'!$AO$3:$AT$6,COUNTIF('Profile-matrices_Condorcet'!$B$2:$B3374,'Profile-matrices_Condorcet'!$B3374),MATCH(INDEX('numeric possibilities'!G$3:G$1298,VLOOKUP($B3374,'numeric possibilities'!$C$3:$G$1298,1)),'VBA code_permu_wo_repettn'!$AO$2:$AT$2))</f>
        <v>D</v>
      </c>
      <c r="H3374" t="s">
        <v>14</v>
      </c>
      <c r="I3374" s="3">
        <f>IF(MATCH(I$1,$C3374:$C3377,0)&lt;(MATCH(J$1,$C3374:$C3377,0)),1*a_vote,0)+IF(MATCH(I$1,$D3374:$D3377,0)&lt;MATCH(J$1,$D3374:$D3377,0),1*b_vote,0)+IF(MATCH(I$1,$E3374:$E3377,0)&lt;MATCH(J$1,$E3374:$E3377,0),1*c_vote,0)+IF(MATCH(I$1,$F3374:$F3377,0)&lt;MATCH(J$1,$F3374:$F3377,0),1*d_vote,0)</f>
        <v>0.27</v>
      </c>
      <c r="J3374" s="3">
        <f>IF(MATCH(I$1,$C3374:$C3377,0)&gt;(MATCH(J$1,$C3374:$C3377,0)),1*a_vote,0)+IF(MATCH(I$1,$D3374:$D3377,0)&gt;MATCH(J$1,$D3374:$D3377,0),1*b_vote,0)+IF(MATCH(I$1,$E3374:$E3377,0)&gt;MATCH(J$1,$E3374:$E3377,0),1*c_vote,0)+IF(MATCH(I$1,$F3374:$F3377,0)&gt;MATCH(J$1,$F3374:$F3377,0),1*d_vote,0)</f>
        <v>0.73</v>
      </c>
      <c r="K3374" s="3">
        <f>IF(MATCH($K$1,$C3374:$C3377,0)&lt;(MATCH($L$1,$C3374:$C3377,0)),1*a_vote,0)+IF(MATCH($K$1,$D3374:$D3377,0)&lt;MATCH($L$1,$D3374:$D3377,0),1*b_vote,0)+IF(MATCH($K$1,$E3374:$E3377,0)&lt;MATCH($L$1,$E3374:$E3377,0),1*c_vote,0)+IF(MATCH($K$1,$F3374:$F3377,0)&lt;MATCH($L$1,$F3374:$F3377,0),1*d_vote,0)</f>
        <v>0.27</v>
      </c>
      <c r="L3374" s="3">
        <f>IF(MATCH(K$1,$C3374:$C3377,0)&gt;(MATCH(L$1,$C3374:$C3377,0)),1*a_vote,0)+IF(MATCH(K$1,$D3374:$D3377,0)&gt;MATCH(L$1,$D3374:$D3377,0),1*b_vote,0)+IF(MATCH(K$1,$E3374:$E3377,0)&gt;MATCH(L$1,$E3374:$E3377,0),1*c_vote,0)+IF(MATCH(K$1,$F3374:$F3377,0)&gt;MATCH(L$1,$F3374:$F3377,0),1*d_vote,0)</f>
        <v>0.73</v>
      </c>
      <c r="M3374" s="3">
        <f>IF(MATCH($M$1,$C3374:$C3377,0)&lt;(MATCH($N$1,$C3374:$C3377,0)),1*a_vote,0)+IF(MATCH($M$1,$D3374:$D3377,0)&lt;MATCH($N$1,$D3374:$D3377,0),1*b_vote,0)+IF(MATCH($M$1,$E3374:$E3377,0)&lt;MATCH($N$1,$E3374:$E3377,0),1*c_vote,0)+IF(MATCH($M$1,$F3374:$F3377,0)&lt;MATCH($N$1,$F3374:$F3377,0),1*d_vote,0)</f>
        <v>0.53</v>
      </c>
      <c r="N3374" s="3">
        <f>IF(MATCH(M$1,$C3374:$C3377,0)&gt;(MATCH(N$1,$C3374:$C3377,0)),1*a_vote,0)+IF(MATCH(M$1,$D3374:$D3377,0)&gt;MATCH(N$1,$D3374:$D3377,0),1*b_vote,0)+IF(MATCH(M$1,$E3374:$E3377,0)&gt;MATCH(N$1,$E3374:$E3377,0),1*c_vote,0)+IF(MATCH(M$1,$F3374:$F3377,0)&gt;MATCH(N$1,$F3374:$F3377,0),1*d_vote,0)</f>
        <v>0.47</v>
      </c>
      <c r="O3374" s="3">
        <f>IF(MATCH($O$1,$C3374:$C3377,0)&lt;(MATCH($P$1,$C3374:$C3377,0)),1*a_vote,0)+IF(MATCH($O$1,$D3374:$D3377,0)&lt;MATCH($P$1,$D3374:$D3377,0),1*b_vote,0)+IF(MATCH($O$1,$E3374:$E3377,0)&lt;MATCH($P$1,$E3374:$E3377,0),1*c_vote,0)+IF(MATCH($O$1,$F3374:$F3377,0)&lt;MATCH($P$1,$F3374:$F3377,0),1*d_vote,0)</f>
        <v>0.48</v>
      </c>
      <c r="P3374" s="3">
        <f>IF(MATCH(O$1,$C3374:$C3377,0)&gt;(MATCH(P$1,$C3374:$C3377,0)),1*a_vote,0)+IF(MATCH(O$1,$D3374:$D3377,0)&gt;MATCH(P$1,$D3374:$D3377,0),1*b_vote,0)+IF(MATCH(O$1,$E3374:$E3377,0)&gt;MATCH(P$1,$E3374:$E3377,0),1*c_vote,0)+IF(MATCH(O$1,$F3374:$F3377,0)&gt;MATCH(P$1,$F3374:$F3377,0),1*d_vote,0)</f>
        <v>0.52</v>
      </c>
      <c r="Q3374" s="3">
        <f>IF(MATCH($Q$1,$C3374:$C3377,0)&lt;(MATCH($R$1,$C3374:$C3377,0)),1*a_vote,0)+IF(MATCH($Q$1,$D3374:$D3377,0)&lt;MATCH($R$1,$D3374:$D3377,0),1*b_vote,0)+IF(MATCH($Q$1,$E3374:$E3377,0)&lt;MATCH($R$1,$E3374:$E3377,0),1*c_vote,0)+IF(MATCH($Q$1,$F3374:$F3377,0)&lt;MATCH($R$1,$F3374:$F3377,0),1*d_vote,0)</f>
        <v>0.26</v>
      </c>
      <c r="R3374" s="3">
        <f>IF(MATCH(Q$1,$C3374:$C3377,0)&gt;(MATCH(R$1,$C3374:$C3377,0)),1*a_vote,0)+IF(MATCH(Q$1,$D3374:$D3377,0)&gt;MATCH(R$1,$D3374:$D3377,0),1*b_vote,0)+IF(MATCH(Q$1,$E3374:$E3377,0)&gt;MATCH(R$1,$E3374:$E3377,0),1*c_vote,0)+IF(MATCH(Q$1,$F3374:$F3377,0)&gt;MATCH(R$1,$F3374:$F3377,0),1*d_vote,0)</f>
        <v>0.74</v>
      </c>
      <c r="S3374" s="3">
        <f>IF(MATCH($S$1,$C3374:$C3377,0)&lt;(MATCH($T$1,$C3374:$C3377,0)),1*a_vote,0)+IF(MATCH($S$1,$D3374:$D3377,0)&lt;MATCH($T$1,$D3374:$D3377,0),1*b_vote,0)+IF(MATCH($S$1,$E3374:$E3377,0)&lt;MATCH($T$1,$E3374:$E3377,0),1*c_vote,0)+IF(MATCH($S$1,$F3374:$F3377,0)&lt;MATCH($T$1,$F3374:$F3377,0),1*d_vote,0)</f>
        <v>0.78</v>
      </c>
      <c r="T3374" s="3">
        <f>IF(MATCH(S$1,$C3374:$C3377,0)&gt;(MATCH(T$1,$C3374:$C3377,0)),1*a_vote,0)+IF(MATCH(S$1,$D3374:$D3377,0)&gt;MATCH(T$1,$D3374:$D3377,0),1*b_vote,0)+IF(MATCH(S$1,$E3374:$E3377,0)&gt;MATCH(T$1,$E3374:$E3377,0),1*c_vote,0)+IF(MATCH(S$1,$F3374:$F3377,0)&gt;MATCH(T$1,$F3374:$F3377,0),1*d_vote,0)</f>
        <v>0.21999999999999997</v>
      </c>
    </row>
    <row r="3375" spans="1:20" x14ac:dyDescent="0.25">
      <c r="A3375">
        <f t="shared" si="106"/>
        <v>3374</v>
      </c>
      <c r="B3375">
        <f t="shared" si="107"/>
        <v>844</v>
      </c>
      <c r="C3375" t="str">
        <f>INDEX('VBA code_permu_wo_repettn'!$T$3:$Y$6,COUNTIF('Profile-matrices_Condorcet'!$B$2:$B3375,'Profile-matrices_Condorcet'!$B3375),MATCH(INDEX('numeric possibilities'!D$3:D$1298,VLOOKUP($B3375,'numeric possibilities'!$C$3:$G$1298,1)),'VBA code_permu_wo_repettn'!$T$2:$Y$2))</f>
        <v>C</v>
      </c>
      <c r="D3375" t="str">
        <f>INDEX('VBA code_permu_wo_repettn'!$AA$3:$AF$6,COUNTIF('Profile-matrices_Condorcet'!$B$2:$B3375,'Profile-matrices_Condorcet'!$B3375),MATCH(INDEX('numeric possibilities'!E$3:E$1298,VLOOKUP($B3375,'numeric possibilities'!$C$3:$G$1298,1)),'VBA code_permu_wo_repettn'!$AA$2:$AF$2))</f>
        <v>C</v>
      </c>
      <c r="E3375" t="str">
        <f>INDEX('VBA code_permu_wo_repettn'!$AH$3:$AM$6,COUNTIF('Profile-matrices_Condorcet'!$B$2:$B3375,'Profile-matrices_Condorcet'!$B3375),MATCH(INDEX('numeric possibilities'!F$3:F$1298,VLOOKUP($B3375,'numeric possibilities'!$C$3:$G$1298,1)),'VBA code_permu_wo_repettn'!$AH$2:$AM$2))</f>
        <v>D</v>
      </c>
      <c r="F3375" t="str">
        <f>INDEX('VBA code_permu_wo_repettn'!$AO$3:$AT$6,COUNTIF('Profile-matrices_Condorcet'!$B$2:$B3375,'Profile-matrices_Condorcet'!$B3375),MATCH(INDEX('numeric possibilities'!G$3:G$1298,VLOOKUP($B3375,'numeric possibilities'!$C$3:$G$1298,1)),'VBA code_permu_wo_repettn'!$AO$2:$AT$2))</f>
        <v>B</v>
      </c>
      <c r="H3375" t="s">
        <v>15</v>
      </c>
      <c r="I3375" t="str">
        <f>IF(I3374&gt;J3374,$I$1,IF(I3374&lt;J3374,$J$1,0))</f>
        <v>B</v>
      </c>
      <c r="K3375" t="str">
        <f>IF(K3374&gt;L3374,$K$1,IF(K3374&lt;L3374,$L$1,0))</f>
        <v>C</v>
      </c>
      <c r="M3375" t="str">
        <f>IF(M3374&gt;N3374,$M$1,IF(M3374&lt;N3374,$N$1,0))</f>
        <v>A</v>
      </c>
      <c r="O3375" t="str">
        <f>IF(O3374&gt;P3374,$O$1,IF(O3374&lt;P3374,$P$1,0))</f>
        <v>C</v>
      </c>
      <c r="Q3375" t="str">
        <f>IF(Q3374&gt;R3374,$Q$1,IF(Q3374&lt;R3374,$R$1,0))</f>
        <v>D</v>
      </c>
      <c r="S3375" t="str">
        <f>IF(S3374&gt;T3374,$S$1,IF(S3374&lt;T3374,$T$1,0))</f>
        <v>C</v>
      </c>
    </row>
    <row r="3376" spans="1:20" x14ac:dyDescent="0.25">
      <c r="A3376">
        <f t="shared" si="106"/>
        <v>3375</v>
      </c>
      <c r="B3376">
        <f t="shared" si="107"/>
        <v>844</v>
      </c>
      <c r="C3376" t="str">
        <f>INDEX('VBA code_permu_wo_repettn'!$T$3:$Y$6,COUNTIF('Profile-matrices_Condorcet'!$B$2:$B3376,'Profile-matrices_Condorcet'!$B3376),MATCH(INDEX('numeric possibilities'!D$3:D$1298,VLOOKUP($B3376,'numeric possibilities'!$C$3:$G$1298,1)),'VBA code_permu_wo_repettn'!$T$2:$Y$2))</f>
        <v>D</v>
      </c>
      <c r="D3376" t="str">
        <f>INDEX('VBA code_permu_wo_repettn'!$AA$3:$AF$6,COUNTIF('Profile-matrices_Condorcet'!$B$2:$B3376,'Profile-matrices_Condorcet'!$B3376),MATCH(INDEX('numeric possibilities'!E$3:E$1298,VLOOKUP($B3376,'numeric possibilities'!$C$3:$G$1298,1)),'VBA code_permu_wo_repettn'!$AA$2:$AF$2))</f>
        <v>A</v>
      </c>
      <c r="E3376" t="str">
        <f>INDEX('VBA code_permu_wo_repettn'!$AH$3:$AM$6,COUNTIF('Profile-matrices_Condorcet'!$B$2:$B3376,'Profile-matrices_Condorcet'!$B3376),MATCH(INDEX('numeric possibilities'!F$3:F$1298,VLOOKUP($B3376,'numeric possibilities'!$C$3:$G$1298,1)),'VBA code_permu_wo_repettn'!$AH$2:$AM$2))</f>
        <v>B</v>
      </c>
      <c r="F3376" t="str">
        <f>INDEX('VBA code_permu_wo_repettn'!$AO$3:$AT$6,COUNTIF('Profile-matrices_Condorcet'!$B$2:$B3376,'Profile-matrices_Condorcet'!$B3376),MATCH(INDEX('numeric possibilities'!G$3:G$1298,VLOOKUP($B3376,'numeric possibilities'!$C$3:$G$1298,1)),'VBA code_permu_wo_repettn'!$AO$2:$AT$2))</f>
        <v>C</v>
      </c>
      <c r="I3376" t="s">
        <v>0</v>
      </c>
      <c r="J3376" t="s">
        <v>1</v>
      </c>
      <c r="K3376" t="s">
        <v>2</v>
      </c>
      <c r="L3376" t="s">
        <v>3</v>
      </c>
    </row>
    <row r="3377" spans="1:20" x14ac:dyDescent="0.25">
      <c r="A3377">
        <f t="shared" si="106"/>
        <v>3376</v>
      </c>
      <c r="B3377">
        <f t="shared" si="107"/>
        <v>844</v>
      </c>
      <c r="C3377" t="str">
        <f>INDEX('VBA code_permu_wo_repettn'!$T$3:$Y$6,COUNTIF('Profile-matrices_Condorcet'!$B$2:$B3377,'Profile-matrices_Condorcet'!$B3377),MATCH(INDEX('numeric possibilities'!D$3:D$1298,VLOOKUP($B3377,'numeric possibilities'!$C$3:$G$1298,1)),'VBA code_permu_wo_repettn'!$T$2:$Y$2))</f>
        <v>B</v>
      </c>
      <c r="D3377" t="str">
        <f>INDEX('VBA code_permu_wo_repettn'!$AA$3:$AF$6,COUNTIF('Profile-matrices_Condorcet'!$B$2:$B3377,'Profile-matrices_Condorcet'!$B3377),MATCH(INDEX('numeric possibilities'!E$3:E$1298,VLOOKUP($B3377,'numeric possibilities'!$C$3:$G$1298,1)),'VBA code_permu_wo_repettn'!$AA$2:$AF$2))</f>
        <v>D</v>
      </c>
      <c r="E3377" t="str">
        <f>INDEX('VBA code_permu_wo_repettn'!$AH$3:$AM$6,COUNTIF('Profile-matrices_Condorcet'!$B$2:$B3377,'Profile-matrices_Condorcet'!$B3377),MATCH(INDEX('numeric possibilities'!F$3:F$1298,VLOOKUP($B3377,'numeric possibilities'!$C$3:$G$1298,1)),'VBA code_permu_wo_repettn'!$AH$2:$AM$2))</f>
        <v>A</v>
      </c>
      <c r="F3377" t="str">
        <f>INDEX('VBA code_permu_wo_repettn'!$AO$3:$AT$6,COUNTIF('Profile-matrices_Condorcet'!$B$2:$B3377,'Profile-matrices_Condorcet'!$B3377),MATCH(INDEX('numeric possibilities'!G$3:G$1298,VLOOKUP($B3377,'numeric possibilities'!$C$3:$G$1298,1)),'VBA code_permu_wo_repettn'!$AO$2:$AT$2))</f>
        <v>A</v>
      </c>
      <c r="G3377" t="str">
        <f>IF(MAX(I3377:L3377)&gt;='numeric possibilities'!$B$4/2,INDEX('Profile-matrices_Condorcet'!I3376:L3376,1,MATCH(MAX('Profile-matrices_Condorcet'!I3377:L3377),'Profile-matrices_Condorcet'!I3377:L3377,0)),"NCW")</f>
        <v>C</v>
      </c>
      <c r="H3377" t="s">
        <v>13</v>
      </c>
      <c r="I3377" s="3">
        <f>COUNTIF($I3375:$S3375,I3376)</f>
        <v>1</v>
      </c>
      <c r="J3377" s="3">
        <f>COUNTIF($I3375:$S3375,J3376)</f>
        <v>1</v>
      </c>
      <c r="K3377" s="3">
        <f>COUNTIF($I3375:$S3375,K3376)</f>
        <v>3</v>
      </c>
      <c r="L3377" s="3">
        <f>COUNTIF($I3375:$S3375,L3376)</f>
        <v>1</v>
      </c>
    </row>
    <row r="3378" spans="1:20" x14ac:dyDescent="0.25">
      <c r="A3378">
        <f t="shared" si="106"/>
        <v>3377</v>
      </c>
      <c r="B3378">
        <f t="shared" si="107"/>
        <v>845</v>
      </c>
      <c r="C3378" t="str">
        <f>INDEX('VBA code_permu_wo_repettn'!$T$3:$Y$6,COUNTIF('Profile-matrices_Condorcet'!$B$2:$B3378,'Profile-matrices_Condorcet'!$B3378),MATCH(INDEX('numeric possibilities'!D$3:D$1298,VLOOKUP($B3378,'numeric possibilities'!$C$3:$G$1298,1)),'VBA code_permu_wo_repettn'!$T$2:$Y$2))</f>
        <v>A</v>
      </c>
      <c r="D3378" t="str">
        <f>INDEX('VBA code_permu_wo_repettn'!$AA$3:$AF$6,COUNTIF('Profile-matrices_Condorcet'!$B$2:$B3378,'Profile-matrices_Condorcet'!$B3378),MATCH(INDEX('numeric possibilities'!E$3:E$1298,VLOOKUP($B3378,'numeric possibilities'!$C$3:$G$1298,1)),'VBA code_permu_wo_repettn'!$AA$2:$AF$2))</f>
        <v>B</v>
      </c>
      <c r="E3378" t="str">
        <f>INDEX('VBA code_permu_wo_repettn'!$AH$3:$AM$6,COUNTIF('Profile-matrices_Condorcet'!$B$2:$B3378,'Profile-matrices_Condorcet'!$B3378),MATCH(INDEX('numeric possibilities'!F$3:F$1298,VLOOKUP($B3378,'numeric possibilities'!$C$3:$G$1298,1)),'VBA code_permu_wo_repettn'!$AH$2:$AM$2))</f>
        <v>C</v>
      </c>
      <c r="F3378" t="str">
        <f>INDEX('VBA code_permu_wo_repettn'!$AO$3:$AT$6,COUNTIF('Profile-matrices_Condorcet'!$B$2:$B3378,'Profile-matrices_Condorcet'!$B3378),MATCH(INDEX('numeric possibilities'!G$3:G$1298,VLOOKUP($B3378,'numeric possibilities'!$C$3:$G$1298,1)),'VBA code_permu_wo_repettn'!$AO$2:$AT$2))</f>
        <v>D</v>
      </c>
      <c r="H3378" t="s">
        <v>14</v>
      </c>
      <c r="I3378" s="3">
        <f>IF(MATCH(I$1,$C3378:$C3381,0)&lt;(MATCH(J$1,$C3378:$C3381,0)),1*a_vote,0)+IF(MATCH(I$1,$D3378:$D3381,0)&lt;MATCH(J$1,$D3378:$D3381,0),1*b_vote,0)+IF(MATCH(I$1,$E3378:$E3381,0)&lt;MATCH(J$1,$E3378:$E3381,0),1*c_vote,0)+IF(MATCH(I$1,$F3378:$F3381,0)&lt;MATCH(J$1,$F3378:$F3381,0),1*d_vote,0)</f>
        <v>0.27</v>
      </c>
      <c r="J3378" s="3">
        <f>IF(MATCH(I$1,$C3378:$C3381,0)&gt;(MATCH(J$1,$C3378:$C3381,0)),1*a_vote,0)+IF(MATCH(I$1,$D3378:$D3381,0)&gt;MATCH(J$1,$D3378:$D3381,0),1*b_vote,0)+IF(MATCH(I$1,$E3378:$E3381,0)&gt;MATCH(J$1,$E3378:$E3381,0),1*c_vote,0)+IF(MATCH(I$1,$F3378:$F3381,0)&gt;MATCH(J$1,$F3378:$F3381,0),1*d_vote,0)</f>
        <v>0.73</v>
      </c>
      <c r="K3378" s="3">
        <f>IF(MATCH($K$1,$C3378:$C3381,0)&lt;(MATCH($L$1,$C3378:$C3381,0)),1*a_vote,0)+IF(MATCH($K$1,$D3378:$D3381,0)&lt;MATCH($L$1,$D3378:$D3381,0),1*b_vote,0)+IF(MATCH($K$1,$E3378:$E3381,0)&lt;MATCH($L$1,$E3378:$E3381,0),1*c_vote,0)+IF(MATCH($K$1,$F3378:$F3381,0)&lt;MATCH($L$1,$F3378:$F3381,0),1*d_vote,0)</f>
        <v>0.27</v>
      </c>
      <c r="L3378" s="3">
        <f>IF(MATCH(K$1,$C3378:$C3381,0)&gt;(MATCH(L$1,$C3378:$C3381,0)),1*a_vote,0)+IF(MATCH(K$1,$D3378:$D3381,0)&gt;MATCH(L$1,$D3378:$D3381,0),1*b_vote,0)+IF(MATCH(K$1,$E3378:$E3381,0)&gt;MATCH(L$1,$E3378:$E3381,0),1*c_vote,0)+IF(MATCH(K$1,$F3378:$F3381,0)&gt;MATCH(L$1,$F3378:$F3381,0),1*d_vote,0)</f>
        <v>0.73</v>
      </c>
      <c r="M3378" s="3">
        <f>IF(MATCH($M$1,$C3378:$C3381,0)&lt;(MATCH($N$1,$C3378:$C3381,0)),1*a_vote,0)+IF(MATCH($M$1,$D3378:$D3381,0)&lt;MATCH($N$1,$D3378:$D3381,0),1*b_vote,0)+IF(MATCH($M$1,$E3378:$E3381,0)&lt;MATCH($N$1,$E3378:$E3381,0),1*c_vote,0)+IF(MATCH($M$1,$F3378:$F3381,0)&lt;MATCH($N$1,$F3378:$F3381,0),1*d_vote,0)</f>
        <v>0.53</v>
      </c>
      <c r="N3378" s="3">
        <f>IF(MATCH(M$1,$C3378:$C3381,0)&gt;(MATCH(N$1,$C3378:$C3381,0)),1*a_vote,0)+IF(MATCH(M$1,$D3378:$D3381,0)&gt;MATCH(N$1,$D3378:$D3381,0),1*b_vote,0)+IF(MATCH(M$1,$E3378:$E3381,0)&gt;MATCH(N$1,$E3378:$E3381,0),1*c_vote,0)+IF(MATCH(M$1,$F3378:$F3381,0)&gt;MATCH(N$1,$F3378:$F3381,0),1*d_vote,0)</f>
        <v>0.47</v>
      </c>
      <c r="O3378" s="3">
        <f>IF(MATCH($O$1,$C3378:$C3381,0)&lt;(MATCH($P$1,$C3378:$C3381,0)),1*a_vote,0)+IF(MATCH($O$1,$D3378:$D3381,0)&lt;MATCH($P$1,$D3378:$D3381,0),1*b_vote,0)+IF(MATCH($O$1,$E3378:$E3381,0)&lt;MATCH($P$1,$E3378:$E3381,0),1*c_vote,0)+IF(MATCH($O$1,$F3378:$F3381,0)&lt;MATCH($P$1,$F3378:$F3381,0),1*d_vote,0)</f>
        <v>0.75</v>
      </c>
      <c r="P3378" s="3">
        <f>IF(MATCH(O$1,$C3378:$C3381,0)&gt;(MATCH(P$1,$C3378:$C3381,0)),1*a_vote,0)+IF(MATCH(O$1,$D3378:$D3381,0)&gt;MATCH(P$1,$D3378:$D3381,0),1*b_vote,0)+IF(MATCH(O$1,$E3378:$E3381,0)&gt;MATCH(P$1,$E3378:$E3381,0),1*c_vote,0)+IF(MATCH(O$1,$F3378:$F3381,0)&gt;MATCH(P$1,$F3378:$F3381,0),1*d_vote,0)</f>
        <v>0.25</v>
      </c>
      <c r="Q3378" s="3">
        <f>IF(MATCH($Q$1,$C3378:$C3381,0)&lt;(MATCH($R$1,$C3378:$C3381,0)),1*a_vote,0)+IF(MATCH($Q$1,$D3378:$D3381,0)&lt;MATCH($R$1,$D3378:$D3381,0),1*b_vote,0)+IF(MATCH($Q$1,$E3378:$E3381,0)&lt;MATCH($R$1,$E3378:$E3381,0),1*c_vote,0)+IF(MATCH($Q$1,$F3378:$F3381,0)&lt;MATCH($R$1,$F3378:$F3381,0),1*d_vote,0)</f>
        <v>0.26</v>
      </c>
      <c r="R3378" s="3">
        <f>IF(MATCH(Q$1,$C3378:$C3381,0)&gt;(MATCH(R$1,$C3378:$C3381,0)),1*a_vote,0)+IF(MATCH(Q$1,$D3378:$D3381,0)&gt;MATCH(R$1,$D3378:$D3381,0),1*b_vote,0)+IF(MATCH(Q$1,$E3378:$E3381,0)&gt;MATCH(R$1,$E3378:$E3381,0),1*c_vote,0)+IF(MATCH(Q$1,$F3378:$F3381,0)&gt;MATCH(R$1,$F3378:$F3381,0),1*d_vote,0)</f>
        <v>0.74</v>
      </c>
      <c r="S3378" s="3">
        <f>IF(MATCH($S$1,$C3378:$C3381,0)&lt;(MATCH($T$1,$C3378:$C3381,0)),1*a_vote,0)+IF(MATCH($S$1,$D3378:$D3381,0)&lt;MATCH($T$1,$D3378:$D3381,0),1*b_vote,0)+IF(MATCH($S$1,$E3378:$E3381,0)&lt;MATCH($T$1,$E3378:$E3381,0),1*c_vote,0)+IF(MATCH($S$1,$F3378:$F3381,0)&lt;MATCH($T$1,$F3378:$F3381,0),1*d_vote,0)</f>
        <v>0.51</v>
      </c>
      <c r="T3378" s="3">
        <f>IF(MATCH(S$1,$C3378:$C3381,0)&gt;(MATCH(T$1,$C3378:$C3381,0)),1*a_vote,0)+IF(MATCH(S$1,$D3378:$D3381,0)&gt;MATCH(T$1,$D3378:$D3381,0),1*b_vote,0)+IF(MATCH(S$1,$E3378:$E3381,0)&gt;MATCH(T$1,$E3378:$E3381,0),1*c_vote,0)+IF(MATCH(S$1,$F3378:$F3381,0)&gt;MATCH(T$1,$F3378:$F3381,0),1*d_vote,0)</f>
        <v>0.49</v>
      </c>
    </row>
    <row r="3379" spans="1:20" x14ac:dyDescent="0.25">
      <c r="A3379">
        <f t="shared" si="106"/>
        <v>3378</v>
      </c>
      <c r="B3379">
        <f t="shared" si="107"/>
        <v>845</v>
      </c>
      <c r="C3379" t="str">
        <f>INDEX('VBA code_permu_wo_repettn'!$T$3:$Y$6,COUNTIF('Profile-matrices_Condorcet'!$B$2:$B3379,'Profile-matrices_Condorcet'!$B3379),MATCH(INDEX('numeric possibilities'!D$3:D$1298,VLOOKUP($B3379,'numeric possibilities'!$C$3:$G$1298,1)),'VBA code_permu_wo_repettn'!$T$2:$Y$2))</f>
        <v>D</v>
      </c>
      <c r="D3379" t="str">
        <f>INDEX('VBA code_permu_wo_repettn'!$AA$3:$AF$6,COUNTIF('Profile-matrices_Condorcet'!$B$2:$B3379,'Profile-matrices_Condorcet'!$B3379),MATCH(INDEX('numeric possibilities'!E$3:E$1298,VLOOKUP($B3379,'numeric possibilities'!$C$3:$G$1298,1)),'VBA code_permu_wo_repettn'!$AA$2:$AF$2))</f>
        <v>C</v>
      </c>
      <c r="E3379" t="str">
        <f>INDEX('VBA code_permu_wo_repettn'!$AH$3:$AM$6,COUNTIF('Profile-matrices_Condorcet'!$B$2:$B3379,'Profile-matrices_Condorcet'!$B3379),MATCH(INDEX('numeric possibilities'!F$3:F$1298,VLOOKUP($B3379,'numeric possibilities'!$C$3:$G$1298,1)),'VBA code_permu_wo_repettn'!$AH$2:$AM$2))</f>
        <v>D</v>
      </c>
      <c r="F3379" t="str">
        <f>INDEX('VBA code_permu_wo_repettn'!$AO$3:$AT$6,COUNTIF('Profile-matrices_Condorcet'!$B$2:$B3379,'Profile-matrices_Condorcet'!$B3379),MATCH(INDEX('numeric possibilities'!G$3:G$1298,VLOOKUP($B3379,'numeric possibilities'!$C$3:$G$1298,1)),'VBA code_permu_wo_repettn'!$AO$2:$AT$2))</f>
        <v>B</v>
      </c>
      <c r="H3379" t="s">
        <v>15</v>
      </c>
      <c r="I3379" t="str">
        <f>IF(I3378&gt;J3378,$I$1,IF(I3378&lt;J3378,$J$1,0))</f>
        <v>B</v>
      </c>
      <c r="K3379" t="str">
        <f>IF(K3378&gt;L3378,$K$1,IF(K3378&lt;L3378,$L$1,0))</f>
        <v>C</v>
      </c>
      <c r="M3379" t="str">
        <f>IF(M3378&gt;N3378,$M$1,IF(M3378&lt;N3378,$N$1,0))</f>
        <v>A</v>
      </c>
      <c r="O3379" t="str">
        <f>IF(O3378&gt;P3378,$O$1,IF(O3378&lt;P3378,$P$1,0))</f>
        <v>B</v>
      </c>
      <c r="Q3379" t="str">
        <f>IF(Q3378&gt;R3378,$Q$1,IF(Q3378&lt;R3378,$R$1,0))</f>
        <v>D</v>
      </c>
      <c r="S3379" t="str">
        <f>IF(S3378&gt;T3378,$S$1,IF(S3378&lt;T3378,$T$1,0))</f>
        <v>C</v>
      </c>
    </row>
    <row r="3380" spans="1:20" x14ac:dyDescent="0.25">
      <c r="A3380">
        <f t="shared" si="106"/>
        <v>3379</v>
      </c>
      <c r="B3380">
        <f t="shared" si="107"/>
        <v>845</v>
      </c>
      <c r="C3380" t="str">
        <f>INDEX('VBA code_permu_wo_repettn'!$T$3:$Y$6,COUNTIF('Profile-matrices_Condorcet'!$B$2:$B3380,'Profile-matrices_Condorcet'!$B3380),MATCH(INDEX('numeric possibilities'!D$3:D$1298,VLOOKUP($B3380,'numeric possibilities'!$C$3:$G$1298,1)),'VBA code_permu_wo_repettn'!$T$2:$Y$2))</f>
        <v>B</v>
      </c>
      <c r="D3380" t="str">
        <f>INDEX('VBA code_permu_wo_repettn'!$AA$3:$AF$6,COUNTIF('Profile-matrices_Condorcet'!$B$2:$B3380,'Profile-matrices_Condorcet'!$B3380),MATCH(INDEX('numeric possibilities'!E$3:E$1298,VLOOKUP($B3380,'numeric possibilities'!$C$3:$G$1298,1)),'VBA code_permu_wo_repettn'!$AA$2:$AF$2))</f>
        <v>A</v>
      </c>
      <c r="E3380" t="str">
        <f>INDEX('VBA code_permu_wo_repettn'!$AH$3:$AM$6,COUNTIF('Profile-matrices_Condorcet'!$B$2:$B3380,'Profile-matrices_Condorcet'!$B3380),MATCH(INDEX('numeric possibilities'!F$3:F$1298,VLOOKUP($B3380,'numeric possibilities'!$C$3:$G$1298,1)),'VBA code_permu_wo_repettn'!$AH$2:$AM$2))</f>
        <v>B</v>
      </c>
      <c r="F3380" t="str">
        <f>INDEX('VBA code_permu_wo_repettn'!$AO$3:$AT$6,COUNTIF('Profile-matrices_Condorcet'!$B$2:$B3380,'Profile-matrices_Condorcet'!$B3380),MATCH(INDEX('numeric possibilities'!G$3:G$1298,VLOOKUP($B3380,'numeric possibilities'!$C$3:$G$1298,1)),'VBA code_permu_wo_repettn'!$AO$2:$AT$2))</f>
        <v>C</v>
      </c>
      <c r="I3380" t="s">
        <v>0</v>
      </c>
      <c r="J3380" t="s">
        <v>1</v>
      </c>
      <c r="K3380" t="s">
        <v>2</v>
      </c>
      <c r="L3380" t="s">
        <v>3</v>
      </c>
    </row>
    <row r="3381" spans="1:20" x14ac:dyDescent="0.25">
      <c r="A3381">
        <f t="shared" si="106"/>
        <v>3380</v>
      </c>
      <c r="B3381">
        <f t="shared" si="107"/>
        <v>845</v>
      </c>
      <c r="C3381" t="str">
        <f>INDEX('VBA code_permu_wo_repettn'!$T$3:$Y$6,COUNTIF('Profile-matrices_Condorcet'!$B$2:$B3381,'Profile-matrices_Condorcet'!$B3381),MATCH(INDEX('numeric possibilities'!D$3:D$1298,VLOOKUP($B3381,'numeric possibilities'!$C$3:$G$1298,1)),'VBA code_permu_wo_repettn'!$T$2:$Y$2))</f>
        <v>C</v>
      </c>
      <c r="D3381" t="str">
        <f>INDEX('VBA code_permu_wo_repettn'!$AA$3:$AF$6,COUNTIF('Profile-matrices_Condorcet'!$B$2:$B3381,'Profile-matrices_Condorcet'!$B3381),MATCH(INDEX('numeric possibilities'!E$3:E$1298,VLOOKUP($B3381,'numeric possibilities'!$C$3:$G$1298,1)),'VBA code_permu_wo_repettn'!$AA$2:$AF$2))</f>
        <v>D</v>
      </c>
      <c r="E3381" t="str">
        <f>INDEX('VBA code_permu_wo_repettn'!$AH$3:$AM$6,COUNTIF('Profile-matrices_Condorcet'!$B$2:$B3381,'Profile-matrices_Condorcet'!$B3381),MATCH(INDEX('numeric possibilities'!F$3:F$1298,VLOOKUP($B3381,'numeric possibilities'!$C$3:$G$1298,1)),'VBA code_permu_wo_repettn'!$AH$2:$AM$2))</f>
        <v>A</v>
      </c>
      <c r="F3381" t="str">
        <f>INDEX('VBA code_permu_wo_repettn'!$AO$3:$AT$6,COUNTIF('Profile-matrices_Condorcet'!$B$2:$B3381,'Profile-matrices_Condorcet'!$B3381),MATCH(INDEX('numeric possibilities'!G$3:G$1298,VLOOKUP($B3381,'numeric possibilities'!$C$3:$G$1298,1)),'VBA code_permu_wo_repettn'!$AO$2:$AT$2))</f>
        <v>A</v>
      </c>
      <c r="G3381" t="str">
        <f>IF(MAX(I3381:L3381)&gt;='numeric possibilities'!$B$4/2,INDEX('Profile-matrices_Condorcet'!I3380:L3380,1,MATCH(MAX('Profile-matrices_Condorcet'!I3381:L3381),'Profile-matrices_Condorcet'!I3381:L3381,0)),"NCW")</f>
        <v>NCW</v>
      </c>
      <c r="H3381" t="s">
        <v>13</v>
      </c>
      <c r="I3381" s="3">
        <f>COUNTIF($I3379:$S3379,I3380)</f>
        <v>1</v>
      </c>
      <c r="J3381" s="3">
        <f>COUNTIF($I3379:$S3379,J3380)</f>
        <v>2</v>
      </c>
      <c r="K3381" s="3">
        <f>COUNTIF($I3379:$S3379,K3380)</f>
        <v>2</v>
      </c>
      <c r="L3381" s="3">
        <f>COUNTIF($I3379:$S3379,L3380)</f>
        <v>1</v>
      </c>
    </row>
    <row r="3382" spans="1:20" x14ac:dyDescent="0.25">
      <c r="A3382">
        <f t="shared" si="106"/>
        <v>3381</v>
      </c>
      <c r="B3382">
        <f t="shared" si="107"/>
        <v>846</v>
      </c>
      <c r="C3382" t="str">
        <f>INDEX('VBA code_permu_wo_repettn'!$T$3:$Y$6,COUNTIF('Profile-matrices_Condorcet'!$B$2:$B3382,'Profile-matrices_Condorcet'!$B3382),MATCH(INDEX('numeric possibilities'!D$3:D$1298,VLOOKUP($B3382,'numeric possibilities'!$C$3:$G$1298,1)),'VBA code_permu_wo_repettn'!$T$2:$Y$2))</f>
        <v>A</v>
      </c>
      <c r="D3382" t="str">
        <f>INDEX('VBA code_permu_wo_repettn'!$AA$3:$AF$6,COUNTIF('Profile-matrices_Condorcet'!$B$2:$B3382,'Profile-matrices_Condorcet'!$B3382),MATCH(INDEX('numeric possibilities'!E$3:E$1298,VLOOKUP($B3382,'numeric possibilities'!$C$3:$G$1298,1)),'VBA code_permu_wo_repettn'!$AA$2:$AF$2))</f>
        <v>B</v>
      </c>
      <c r="E3382" t="str">
        <f>INDEX('VBA code_permu_wo_repettn'!$AH$3:$AM$6,COUNTIF('Profile-matrices_Condorcet'!$B$2:$B3382,'Profile-matrices_Condorcet'!$B3382),MATCH(INDEX('numeric possibilities'!F$3:F$1298,VLOOKUP($B3382,'numeric possibilities'!$C$3:$G$1298,1)),'VBA code_permu_wo_repettn'!$AH$2:$AM$2))</f>
        <v>C</v>
      </c>
      <c r="F3382" t="str">
        <f>INDEX('VBA code_permu_wo_repettn'!$AO$3:$AT$6,COUNTIF('Profile-matrices_Condorcet'!$B$2:$B3382,'Profile-matrices_Condorcet'!$B3382),MATCH(INDEX('numeric possibilities'!G$3:G$1298,VLOOKUP($B3382,'numeric possibilities'!$C$3:$G$1298,1)),'VBA code_permu_wo_repettn'!$AO$2:$AT$2))</f>
        <v>D</v>
      </c>
      <c r="H3382" t="s">
        <v>14</v>
      </c>
      <c r="I3382" s="3">
        <f>IF(MATCH(I$1,$C3382:$C3385,0)&lt;(MATCH(J$1,$C3382:$C3385,0)),1*a_vote,0)+IF(MATCH(I$1,$D3382:$D3385,0)&lt;MATCH(J$1,$D3382:$D3385,0),1*b_vote,0)+IF(MATCH(I$1,$E3382:$E3385,0)&lt;MATCH(J$1,$E3382:$E3385,0),1*c_vote,0)+IF(MATCH(I$1,$F3382:$F3385,0)&lt;MATCH(J$1,$F3382:$F3385,0),1*d_vote,0)</f>
        <v>0.27</v>
      </c>
      <c r="J3382" s="3">
        <f>IF(MATCH(I$1,$C3382:$C3385,0)&gt;(MATCH(J$1,$C3382:$C3385,0)),1*a_vote,0)+IF(MATCH(I$1,$D3382:$D3385,0)&gt;MATCH(J$1,$D3382:$D3385,0),1*b_vote,0)+IF(MATCH(I$1,$E3382:$E3385,0)&gt;MATCH(J$1,$E3382:$E3385,0),1*c_vote,0)+IF(MATCH(I$1,$F3382:$F3385,0)&gt;MATCH(J$1,$F3382:$F3385,0),1*d_vote,0)</f>
        <v>0.73</v>
      </c>
      <c r="K3382" s="3">
        <f>IF(MATCH($K$1,$C3382:$C3385,0)&lt;(MATCH($L$1,$C3382:$C3385,0)),1*a_vote,0)+IF(MATCH($K$1,$D3382:$D3385,0)&lt;MATCH($L$1,$D3382:$D3385,0),1*b_vote,0)+IF(MATCH($K$1,$E3382:$E3385,0)&lt;MATCH($L$1,$E3382:$E3385,0),1*c_vote,0)+IF(MATCH($K$1,$F3382:$F3385,0)&lt;MATCH($L$1,$F3382:$F3385,0),1*d_vote,0)</f>
        <v>0.27</v>
      </c>
      <c r="L3382" s="3">
        <f>IF(MATCH(K$1,$C3382:$C3385,0)&gt;(MATCH(L$1,$C3382:$C3385,0)),1*a_vote,0)+IF(MATCH(K$1,$D3382:$D3385,0)&gt;MATCH(L$1,$D3382:$D3385,0),1*b_vote,0)+IF(MATCH(K$1,$E3382:$E3385,0)&gt;MATCH(L$1,$E3382:$E3385,0),1*c_vote,0)+IF(MATCH(K$1,$F3382:$F3385,0)&gt;MATCH(L$1,$F3382:$F3385,0),1*d_vote,0)</f>
        <v>0.73</v>
      </c>
      <c r="M3382" s="3">
        <f>IF(MATCH($M$1,$C3382:$C3385,0)&lt;(MATCH($N$1,$C3382:$C3385,0)),1*a_vote,0)+IF(MATCH($M$1,$D3382:$D3385,0)&lt;MATCH($N$1,$D3382:$D3385,0),1*b_vote,0)+IF(MATCH($M$1,$E3382:$E3385,0)&lt;MATCH($N$1,$E3382:$E3385,0),1*c_vote,0)+IF(MATCH($M$1,$F3382:$F3385,0)&lt;MATCH($N$1,$F3382:$F3385,0),1*d_vote,0)</f>
        <v>0.53</v>
      </c>
      <c r="N3382" s="3">
        <f>IF(MATCH(M$1,$C3382:$C3385,0)&gt;(MATCH(N$1,$C3382:$C3385,0)),1*a_vote,0)+IF(MATCH(M$1,$D3382:$D3385,0)&gt;MATCH(N$1,$D3382:$D3385,0),1*b_vote,0)+IF(MATCH(M$1,$E3382:$E3385,0)&gt;MATCH(N$1,$E3382:$E3385,0),1*c_vote,0)+IF(MATCH(M$1,$F3382:$F3385,0)&gt;MATCH(N$1,$F3382:$F3385,0),1*d_vote,0)</f>
        <v>0.47</v>
      </c>
      <c r="O3382" s="3">
        <f>IF(MATCH($O$1,$C3382:$C3385,0)&lt;(MATCH($P$1,$C3382:$C3385,0)),1*a_vote,0)+IF(MATCH($O$1,$D3382:$D3385,0)&lt;MATCH($P$1,$D3382:$D3385,0),1*b_vote,0)+IF(MATCH($O$1,$E3382:$E3385,0)&lt;MATCH($P$1,$E3382:$E3385,0),1*c_vote,0)+IF(MATCH($O$1,$F3382:$F3385,0)&lt;MATCH($P$1,$F3382:$F3385,0),1*d_vote,0)</f>
        <v>0.48</v>
      </c>
      <c r="P3382" s="3">
        <f>IF(MATCH(O$1,$C3382:$C3385,0)&gt;(MATCH(P$1,$C3382:$C3385,0)),1*a_vote,0)+IF(MATCH(O$1,$D3382:$D3385,0)&gt;MATCH(P$1,$D3382:$D3385,0),1*b_vote,0)+IF(MATCH(O$1,$E3382:$E3385,0)&gt;MATCH(P$1,$E3382:$E3385,0),1*c_vote,0)+IF(MATCH(O$1,$F3382:$F3385,0)&gt;MATCH(P$1,$F3382:$F3385,0),1*d_vote,0)</f>
        <v>0.52</v>
      </c>
      <c r="Q3382" s="3">
        <f>IF(MATCH($Q$1,$C3382:$C3385,0)&lt;(MATCH($R$1,$C3382:$C3385,0)),1*a_vote,0)+IF(MATCH($Q$1,$D3382:$D3385,0)&lt;MATCH($R$1,$D3382:$D3385,0),1*b_vote,0)+IF(MATCH($Q$1,$E3382:$E3385,0)&lt;MATCH($R$1,$E3382:$E3385,0),1*c_vote,0)+IF(MATCH($Q$1,$F3382:$F3385,0)&lt;MATCH($R$1,$F3382:$F3385,0),1*d_vote,0)</f>
        <v>0.26</v>
      </c>
      <c r="R3382" s="3">
        <f>IF(MATCH(Q$1,$C3382:$C3385,0)&gt;(MATCH(R$1,$C3382:$C3385,0)),1*a_vote,0)+IF(MATCH(Q$1,$D3382:$D3385,0)&gt;MATCH(R$1,$D3382:$D3385,0),1*b_vote,0)+IF(MATCH(Q$1,$E3382:$E3385,0)&gt;MATCH(R$1,$E3382:$E3385,0),1*c_vote,0)+IF(MATCH(Q$1,$F3382:$F3385,0)&gt;MATCH(R$1,$F3382:$F3385,0),1*d_vote,0)</f>
        <v>0.74</v>
      </c>
      <c r="S3382" s="3">
        <f>IF(MATCH($S$1,$C3382:$C3385,0)&lt;(MATCH($T$1,$C3382:$C3385,0)),1*a_vote,0)+IF(MATCH($S$1,$D3382:$D3385,0)&lt;MATCH($T$1,$D3382:$D3385,0),1*b_vote,0)+IF(MATCH($S$1,$E3382:$E3385,0)&lt;MATCH($T$1,$E3382:$E3385,0),1*c_vote,0)+IF(MATCH($S$1,$F3382:$F3385,0)&lt;MATCH($T$1,$F3382:$F3385,0),1*d_vote,0)</f>
        <v>0.51</v>
      </c>
      <c r="T3382" s="3">
        <f>IF(MATCH(S$1,$C3382:$C3385,0)&gt;(MATCH(T$1,$C3382:$C3385,0)),1*a_vote,0)+IF(MATCH(S$1,$D3382:$D3385,0)&gt;MATCH(T$1,$D3382:$D3385,0),1*b_vote,0)+IF(MATCH(S$1,$E3382:$E3385,0)&gt;MATCH(T$1,$E3382:$E3385,0),1*c_vote,0)+IF(MATCH(S$1,$F3382:$F3385,0)&gt;MATCH(T$1,$F3382:$F3385,0),1*d_vote,0)</f>
        <v>0.49</v>
      </c>
    </row>
    <row r="3383" spans="1:20" x14ac:dyDescent="0.25">
      <c r="A3383">
        <f t="shared" si="106"/>
        <v>3382</v>
      </c>
      <c r="B3383">
        <f t="shared" si="107"/>
        <v>846</v>
      </c>
      <c r="C3383" t="str">
        <f>INDEX('VBA code_permu_wo_repettn'!$T$3:$Y$6,COUNTIF('Profile-matrices_Condorcet'!$B$2:$B3383,'Profile-matrices_Condorcet'!$B3383),MATCH(INDEX('numeric possibilities'!D$3:D$1298,VLOOKUP($B3383,'numeric possibilities'!$C$3:$G$1298,1)),'VBA code_permu_wo_repettn'!$T$2:$Y$2))</f>
        <v>D</v>
      </c>
      <c r="D3383" t="str">
        <f>INDEX('VBA code_permu_wo_repettn'!$AA$3:$AF$6,COUNTIF('Profile-matrices_Condorcet'!$B$2:$B3383,'Profile-matrices_Condorcet'!$B3383),MATCH(INDEX('numeric possibilities'!E$3:E$1298,VLOOKUP($B3383,'numeric possibilities'!$C$3:$G$1298,1)),'VBA code_permu_wo_repettn'!$AA$2:$AF$2))</f>
        <v>C</v>
      </c>
      <c r="E3383" t="str">
        <f>INDEX('VBA code_permu_wo_repettn'!$AH$3:$AM$6,COUNTIF('Profile-matrices_Condorcet'!$B$2:$B3383,'Profile-matrices_Condorcet'!$B3383),MATCH(INDEX('numeric possibilities'!F$3:F$1298,VLOOKUP($B3383,'numeric possibilities'!$C$3:$G$1298,1)),'VBA code_permu_wo_repettn'!$AH$2:$AM$2))</f>
        <v>D</v>
      </c>
      <c r="F3383" t="str">
        <f>INDEX('VBA code_permu_wo_repettn'!$AO$3:$AT$6,COUNTIF('Profile-matrices_Condorcet'!$B$2:$B3383,'Profile-matrices_Condorcet'!$B3383),MATCH(INDEX('numeric possibilities'!G$3:G$1298,VLOOKUP($B3383,'numeric possibilities'!$C$3:$G$1298,1)),'VBA code_permu_wo_repettn'!$AO$2:$AT$2))</f>
        <v>B</v>
      </c>
      <c r="H3383" t="s">
        <v>15</v>
      </c>
      <c r="I3383" t="str">
        <f>IF(I3382&gt;J3382,$I$1,IF(I3382&lt;J3382,$J$1,0))</f>
        <v>B</v>
      </c>
      <c r="K3383" t="str">
        <f>IF(K3382&gt;L3382,$K$1,IF(K3382&lt;L3382,$L$1,0))</f>
        <v>C</v>
      </c>
      <c r="M3383" t="str">
        <f>IF(M3382&gt;N3382,$M$1,IF(M3382&lt;N3382,$N$1,0))</f>
        <v>A</v>
      </c>
      <c r="O3383" t="str">
        <f>IF(O3382&gt;P3382,$O$1,IF(O3382&lt;P3382,$P$1,0))</f>
        <v>C</v>
      </c>
      <c r="Q3383" t="str">
        <f>IF(Q3382&gt;R3382,$Q$1,IF(Q3382&lt;R3382,$R$1,0))</f>
        <v>D</v>
      </c>
      <c r="S3383" t="str">
        <f>IF(S3382&gt;T3382,$S$1,IF(S3382&lt;T3382,$T$1,0))</f>
        <v>C</v>
      </c>
    </row>
    <row r="3384" spans="1:20" x14ac:dyDescent="0.25">
      <c r="A3384">
        <f t="shared" si="106"/>
        <v>3383</v>
      </c>
      <c r="B3384">
        <f t="shared" si="107"/>
        <v>846</v>
      </c>
      <c r="C3384" t="str">
        <f>INDEX('VBA code_permu_wo_repettn'!$T$3:$Y$6,COUNTIF('Profile-matrices_Condorcet'!$B$2:$B3384,'Profile-matrices_Condorcet'!$B3384),MATCH(INDEX('numeric possibilities'!D$3:D$1298,VLOOKUP($B3384,'numeric possibilities'!$C$3:$G$1298,1)),'VBA code_permu_wo_repettn'!$T$2:$Y$2))</f>
        <v>C</v>
      </c>
      <c r="D3384" t="str">
        <f>INDEX('VBA code_permu_wo_repettn'!$AA$3:$AF$6,COUNTIF('Profile-matrices_Condorcet'!$B$2:$B3384,'Profile-matrices_Condorcet'!$B3384),MATCH(INDEX('numeric possibilities'!E$3:E$1298,VLOOKUP($B3384,'numeric possibilities'!$C$3:$G$1298,1)),'VBA code_permu_wo_repettn'!$AA$2:$AF$2))</f>
        <v>A</v>
      </c>
      <c r="E3384" t="str">
        <f>INDEX('VBA code_permu_wo_repettn'!$AH$3:$AM$6,COUNTIF('Profile-matrices_Condorcet'!$B$2:$B3384,'Profile-matrices_Condorcet'!$B3384),MATCH(INDEX('numeric possibilities'!F$3:F$1298,VLOOKUP($B3384,'numeric possibilities'!$C$3:$G$1298,1)),'VBA code_permu_wo_repettn'!$AH$2:$AM$2))</f>
        <v>B</v>
      </c>
      <c r="F3384" t="str">
        <f>INDEX('VBA code_permu_wo_repettn'!$AO$3:$AT$6,COUNTIF('Profile-matrices_Condorcet'!$B$2:$B3384,'Profile-matrices_Condorcet'!$B3384),MATCH(INDEX('numeric possibilities'!G$3:G$1298,VLOOKUP($B3384,'numeric possibilities'!$C$3:$G$1298,1)),'VBA code_permu_wo_repettn'!$AO$2:$AT$2))</f>
        <v>C</v>
      </c>
      <c r="I3384" t="s">
        <v>0</v>
      </c>
      <c r="J3384" t="s">
        <v>1</v>
      </c>
      <c r="K3384" t="s">
        <v>2</v>
      </c>
      <c r="L3384" t="s">
        <v>3</v>
      </c>
    </row>
    <row r="3385" spans="1:20" x14ac:dyDescent="0.25">
      <c r="A3385">
        <f t="shared" si="106"/>
        <v>3384</v>
      </c>
      <c r="B3385">
        <f t="shared" si="107"/>
        <v>846</v>
      </c>
      <c r="C3385" t="str">
        <f>INDEX('VBA code_permu_wo_repettn'!$T$3:$Y$6,COUNTIF('Profile-matrices_Condorcet'!$B$2:$B3385,'Profile-matrices_Condorcet'!$B3385),MATCH(INDEX('numeric possibilities'!D$3:D$1298,VLOOKUP($B3385,'numeric possibilities'!$C$3:$G$1298,1)),'VBA code_permu_wo_repettn'!$T$2:$Y$2))</f>
        <v>B</v>
      </c>
      <c r="D3385" t="str">
        <f>INDEX('VBA code_permu_wo_repettn'!$AA$3:$AF$6,COUNTIF('Profile-matrices_Condorcet'!$B$2:$B3385,'Profile-matrices_Condorcet'!$B3385),MATCH(INDEX('numeric possibilities'!E$3:E$1298,VLOOKUP($B3385,'numeric possibilities'!$C$3:$G$1298,1)),'VBA code_permu_wo_repettn'!$AA$2:$AF$2))</f>
        <v>D</v>
      </c>
      <c r="E3385" t="str">
        <f>INDEX('VBA code_permu_wo_repettn'!$AH$3:$AM$6,COUNTIF('Profile-matrices_Condorcet'!$B$2:$B3385,'Profile-matrices_Condorcet'!$B3385),MATCH(INDEX('numeric possibilities'!F$3:F$1298,VLOOKUP($B3385,'numeric possibilities'!$C$3:$G$1298,1)),'VBA code_permu_wo_repettn'!$AH$2:$AM$2))</f>
        <v>A</v>
      </c>
      <c r="F3385" t="str">
        <f>INDEX('VBA code_permu_wo_repettn'!$AO$3:$AT$6,COUNTIF('Profile-matrices_Condorcet'!$B$2:$B3385,'Profile-matrices_Condorcet'!$B3385),MATCH(INDEX('numeric possibilities'!G$3:G$1298,VLOOKUP($B3385,'numeric possibilities'!$C$3:$G$1298,1)),'VBA code_permu_wo_repettn'!$AO$2:$AT$2))</f>
        <v>A</v>
      </c>
      <c r="G3385" t="str">
        <f>IF(MAX(I3385:L3385)&gt;='numeric possibilities'!$B$4/2,INDEX('Profile-matrices_Condorcet'!I3384:L3384,1,MATCH(MAX('Profile-matrices_Condorcet'!I3385:L3385),'Profile-matrices_Condorcet'!I3385:L3385,0)),"NCW")</f>
        <v>C</v>
      </c>
      <c r="H3385" t="s">
        <v>13</v>
      </c>
      <c r="I3385" s="3">
        <f>COUNTIF($I3383:$S3383,I3384)</f>
        <v>1</v>
      </c>
      <c r="J3385" s="3">
        <f>COUNTIF($I3383:$S3383,J3384)</f>
        <v>1</v>
      </c>
      <c r="K3385" s="3">
        <f>COUNTIF($I3383:$S3383,K3384)</f>
        <v>3</v>
      </c>
      <c r="L3385" s="3">
        <f>COUNTIF($I3383:$S3383,L3384)</f>
        <v>1</v>
      </c>
    </row>
    <row r="3386" spans="1:20" x14ac:dyDescent="0.25">
      <c r="A3386">
        <f t="shared" si="106"/>
        <v>3385</v>
      </c>
      <c r="B3386">
        <f t="shared" si="107"/>
        <v>847</v>
      </c>
      <c r="C3386" t="str">
        <f>INDEX('VBA code_permu_wo_repettn'!$T$3:$Y$6,COUNTIF('Profile-matrices_Condorcet'!$B$2:$B3386,'Profile-matrices_Condorcet'!$B3386),MATCH(INDEX('numeric possibilities'!D$3:D$1298,VLOOKUP($B3386,'numeric possibilities'!$C$3:$G$1298,1)),'VBA code_permu_wo_repettn'!$T$2:$Y$2))</f>
        <v>A</v>
      </c>
      <c r="D3386" t="str">
        <f>INDEX('VBA code_permu_wo_repettn'!$AA$3:$AF$6,COUNTIF('Profile-matrices_Condorcet'!$B$2:$B3386,'Profile-matrices_Condorcet'!$B3386),MATCH(INDEX('numeric possibilities'!E$3:E$1298,VLOOKUP($B3386,'numeric possibilities'!$C$3:$G$1298,1)),'VBA code_permu_wo_repettn'!$AA$2:$AF$2))</f>
        <v>B</v>
      </c>
      <c r="E3386" t="str">
        <f>INDEX('VBA code_permu_wo_repettn'!$AH$3:$AM$6,COUNTIF('Profile-matrices_Condorcet'!$B$2:$B3386,'Profile-matrices_Condorcet'!$B3386),MATCH(INDEX('numeric possibilities'!F$3:F$1298,VLOOKUP($B3386,'numeric possibilities'!$C$3:$G$1298,1)),'VBA code_permu_wo_repettn'!$AH$2:$AM$2))</f>
        <v>C</v>
      </c>
      <c r="F3386" t="str">
        <f>INDEX('VBA code_permu_wo_repettn'!$AO$3:$AT$6,COUNTIF('Profile-matrices_Condorcet'!$B$2:$B3386,'Profile-matrices_Condorcet'!$B3386),MATCH(INDEX('numeric possibilities'!G$3:G$1298,VLOOKUP($B3386,'numeric possibilities'!$C$3:$G$1298,1)),'VBA code_permu_wo_repettn'!$AO$2:$AT$2))</f>
        <v>D</v>
      </c>
      <c r="H3386" t="s">
        <v>14</v>
      </c>
      <c r="I3386" s="3">
        <f>IF(MATCH(I$1,$C3386:$C3389,0)&lt;(MATCH(J$1,$C3386:$C3389,0)),1*a_vote,0)+IF(MATCH(I$1,$D3386:$D3389,0)&lt;MATCH(J$1,$D3386:$D3389,0),1*b_vote,0)+IF(MATCH(I$1,$E3386:$E3389,0)&lt;MATCH(J$1,$E3386:$E3389,0),1*c_vote,0)+IF(MATCH(I$1,$F3386:$F3389,0)&lt;MATCH(J$1,$F3386:$F3389,0),1*d_vote,0)</f>
        <v>0.27</v>
      </c>
      <c r="J3386" s="3">
        <f>IF(MATCH(I$1,$C3386:$C3389,0)&gt;(MATCH(J$1,$C3386:$C3389,0)),1*a_vote,0)+IF(MATCH(I$1,$D3386:$D3389,0)&gt;MATCH(J$1,$D3386:$D3389,0),1*b_vote,0)+IF(MATCH(I$1,$E3386:$E3389,0)&gt;MATCH(J$1,$E3386:$E3389,0),1*c_vote,0)+IF(MATCH(I$1,$F3386:$F3389,0)&gt;MATCH(J$1,$F3386:$F3389,0),1*d_vote,0)</f>
        <v>0.73</v>
      </c>
      <c r="K3386" s="3">
        <f>IF(MATCH($K$1,$C3386:$C3389,0)&lt;(MATCH($L$1,$C3386:$C3389,0)),1*a_vote,0)+IF(MATCH($K$1,$D3386:$D3389,0)&lt;MATCH($L$1,$D3386:$D3389,0),1*b_vote,0)+IF(MATCH($K$1,$E3386:$E3389,0)&lt;MATCH($L$1,$E3386:$E3389,0),1*c_vote,0)+IF(MATCH($K$1,$F3386:$F3389,0)&lt;MATCH($L$1,$F3386:$F3389,0),1*d_vote,0)</f>
        <v>0.27</v>
      </c>
      <c r="L3386" s="3">
        <f>IF(MATCH(K$1,$C3386:$C3389,0)&gt;(MATCH(L$1,$C3386:$C3389,0)),1*a_vote,0)+IF(MATCH(K$1,$D3386:$D3389,0)&gt;MATCH(L$1,$D3386:$D3389,0),1*b_vote,0)+IF(MATCH(K$1,$E3386:$E3389,0)&gt;MATCH(L$1,$E3386:$E3389,0),1*c_vote,0)+IF(MATCH(K$1,$F3386:$F3389,0)&gt;MATCH(L$1,$F3386:$F3389,0),1*d_vote,0)</f>
        <v>0.73</v>
      </c>
      <c r="M3386" s="3">
        <f>IF(MATCH($M$1,$C3386:$C3389,0)&lt;(MATCH($N$1,$C3386:$C3389,0)),1*a_vote,0)+IF(MATCH($M$1,$D3386:$D3389,0)&lt;MATCH($N$1,$D3386:$D3389,0),1*b_vote,0)+IF(MATCH($M$1,$E3386:$E3389,0)&lt;MATCH($N$1,$E3386:$E3389,0),1*c_vote,0)+IF(MATCH($M$1,$F3386:$F3389,0)&lt;MATCH($N$1,$F3386:$F3389,0),1*d_vote,0)</f>
        <v>0.27</v>
      </c>
      <c r="N3386" s="3">
        <f>IF(MATCH(M$1,$C3386:$C3389,0)&gt;(MATCH(N$1,$C3386:$C3389,0)),1*a_vote,0)+IF(MATCH(M$1,$D3386:$D3389,0)&gt;MATCH(N$1,$D3386:$D3389,0),1*b_vote,0)+IF(MATCH(M$1,$E3386:$E3389,0)&gt;MATCH(N$1,$E3386:$E3389,0),1*c_vote,0)+IF(MATCH(M$1,$F3386:$F3389,0)&gt;MATCH(N$1,$F3386:$F3389,0),1*d_vote,0)</f>
        <v>0.73</v>
      </c>
      <c r="O3386" s="3">
        <f>IF(MATCH($O$1,$C3386:$C3389,0)&lt;(MATCH($P$1,$C3386:$C3389,0)),1*a_vote,0)+IF(MATCH($O$1,$D3386:$D3389,0)&lt;MATCH($P$1,$D3386:$D3389,0),1*b_vote,0)+IF(MATCH($O$1,$E3386:$E3389,0)&lt;MATCH($P$1,$E3386:$E3389,0),1*c_vote,0)+IF(MATCH($O$1,$F3386:$F3389,0)&lt;MATCH($P$1,$F3386:$F3389,0),1*d_vote,0)</f>
        <v>0.75</v>
      </c>
      <c r="P3386" s="3">
        <f>IF(MATCH(O$1,$C3386:$C3389,0)&gt;(MATCH(P$1,$C3386:$C3389,0)),1*a_vote,0)+IF(MATCH(O$1,$D3386:$D3389,0)&gt;MATCH(P$1,$D3386:$D3389,0),1*b_vote,0)+IF(MATCH(O$1,$E3386:$E3389,0)&gt;MATCH(P$1,$E3386:$E3389,0),1*c_vote,0)+IF(MATCH(O$1,$F3386:$F3389,0)&gt;MATCH(P$1,$F3386:$F3389,0),1*d_vote,0)</f>
        <v>0.25</v>
      </c>
      <c r="Q3386" s="3">
        <f>IF(MATCH($Q$1,$C3386:$C3389,0)&lt;(MATCH($R$1,$C3386:$C3389,0)),1*a_vote,0)+IF(MATCH($Q$1,$D3386:$D3389,0)&lt;MATCH($R$1,$D3386:$D3389,0),1*b_vote,0)+IF(MATCH($Q$1,$E3386:$E3389,0)&lt;MATCH($R$1,$E3386:$E3389,0),1*c_vote,0)+IF(MATCH($Q$1,$F3386:$F3389,0)&lt;MATCH($R$1,$F3386:$F3389,0),1*d_vote,0)</f>
        <v>0.53</v>
      </c>
      <c r="R3386" s="3">
        <f>IF(MATCH(Q$1,$C3386:$C3389,0)&gt;(MATCH(R$1,$C3386:$C3389,0)),1*a_vote,0)+IF(MATCH(Q$1,$D3386:$D3389,0)&gt;MATCH(R$1,$D3386:$D3389,0),1*b_vote,0)+IF(MATCH(Q$1,$E3386:$E3389,0)&gt;MATCH(R$1,$E3386:$E3389,0),1*c_vote,0)+IF(MATCH(Q$1,$F3386:$F3389,0)&gt;MATCH(R$1,$F3386:$F3389,0),1*d_vote,0)</f>
        <v>0.47</v>
      </c>
      <c r="S3386" s="3">
        <f>IF(MATCH($S$1,$C3386:$C3389,0)&lt;(MATCH($T$1,$C3386:$C3389,0)),1*a_vote,0)+IF(MATCH($S$1,$D3386:$D3389,0)&lt;MATCH($T$1,$D3386:$D3389,0),1*b_vote,0)+IF(MATCH($S$1,$E3386:$E3389,0)&lt;MATCH($T$1,$E3386:$E3389,0),1*c_vote,0)+IF(MATCH($S$1,$F3386:$F3389,0)&lt;MATCH($T$1,$F3386:$F3389,0),1*d_vote,0)</f>
        <v>0.78</v>
      </c>
      <c r="T3386" s="3">
        <f>IF(MATCH(S$1,$C3386:$C3389,0)&gt;(MATCH(T$1,$C3386:$C3389,0)),1*a_vote,0)+IF(MATCH(S$1,$D3386:$D3389,0)&gt;MATCH(T$1,$D3386:$D3389,0),1*b_vote,0)+IF(MATCH(S$1,$E3386:$E3389,0)&gt;MATCH(T$1,$E3386:$E3389,0),1*c_vote,0)+IF(MATCH(S$1,$F3386:$F3389,0)&gt;MATCH(T$1,$F3386:$F3389,0),1*d_vote,0)</f>
        <v>0.21999999999999997</v>
      </c>
    </row>
    <row r="3387" spans="1:20" x14ac:dyDescent="0.25">
      <c r="A3387">
        <f t="shared" si="106"/>
        <v>3386</v>
      </c>
      <c r="B3387">
        <f t="shared" si="107"/>
        <v>847</v>
      </c>
      <c r="C3387" t="str">
        <f>INDEX('VBA code_permu_wo_repettn'!$T$3:$Y$6,COUNTIF('Profile-matrices_Condorcet'!$B$2:$B3387,'Profile-matrices_Condorcet'!$B3387),MATCH(INDEX('numeric possibilities'!D$3:D$1298,VLOOKUP($B3387,'numeric possibilities'!$C$3:$G$1298,1)),'VBA code_permu_wo_repettn'!$T$2:$Y$2))</f>
        <v>B</v>
      </c>
      <c r="D3387" t="str">
        <f>INDEX('VBA code_permu_wo_repettn'!$AA$3:$AF$6,COUNTIF('Profile-matrices_Condorcet'!$B$2:$B3387,'Profile-matrices_Condorcet'!$B3387),MATCH(INDEX('numeric possibilities'!E$3:E$1298,VLOOKUP($B3387,'numeric possibilities'!$C$3:$G$1298,1)),'VBA code_permu_wo_repettn'!$AA$2:$AF$2))</f>
        <v>C</v>
      </c>
      <c r="E3387" t="str">
        <f>INDEX('VBA code_permu_wo_repettn'!$AH$3:$AM$6,COUNTIF('Profile-matrices_Condorcet'!$B$2:$B3387,'Profile-matrices_Condorcet'!$B3387),MATCH(INDEX('numeric possibilities'!F$3:F$1298,VLOOKUP($B3387,'numeric possibilities'!$C$3:$G$1298,1)),'VBA code_permu_wo_repettn'!$AH$2:$AM$2))</f>
        <v>D</v>
      </c>
      <c r="F3387" t="str">
        <f>INDEX('VBA code_permu_wo_repettn'!$AO$3:$AT$6,COUNTIF('Profile-matrices_Condorcet'!$B$2:$B3387,'Profile-matrices_Condorcet'!$B3387),MATCH(INDEX('numeric possibilities'!G$3:G$1298,VLOOKUP($B3387,'numeric possibilities'!$C$3:$G$1298,1)),'VBA code_permu_wo_repettn'!$AO$2:$AT$2))</f>
        <v>B</v>
      </c>
      <c r="H3387" t="s">
        <v>15</v>
      </c>
      <c r="I3387" t="str">
        <f>IF(I3386&gt;J3386,$I$1,IF(I3386&lt;J3386,$J$1,0))</f>
        <v>B</v>
      </c>
      <c r="K3387" t="str">
        <f>IF(K3386&gt;L3386,$K$1,IF(K3386&lt;L3386,$L$1,0))</f>
        <v>C</v>
      </c>
      <c r="M3387" t="str">
        <f>IF(M3386&gt;N3386,$M$1,IF(M3386&lt;N3386,$N$1,0))</f>
        <v>D</v>
      </c>
      <c r="O3387" t="str">
        <f>IF(O3386&gt;P3386,$O$1,IF(O3386&lt;P3386,$P$1,0))</f>
        <v>B</v>
      </c>
      <c r="Q3387" t="str">
        <f>IF(Q3386&gt;R3386,$Q$1,IF(Q3386&lt;R3386,$R$1,0))</f>
        <v>B</v>
      </c>
      <c r="S3387" t="str">
        <f>IF(S3386&gt;T3386,$S$1,IF(S3386&lt;T3386,$T$1,0))</f>
        <v>C</v>
      </c>
    </row>
    <row r="3388" spans="1:20" x14ac:dyDescent="0.25">
      <c r="A3388">
        <f t="shared" si="106"/>
        <v>3387</v>
      </c>
      <c r="B3388">
        <f t="shared" si="107"/>
        <v>847</v>
      </c>
      <c r="C3388" t="str">
        <f>INDEX('VBA code_permu_wo_repettn'!$T$3:$Y$6,COUNTIF('Profile-matrices_Condorcet'!$B$2:$B3388,'Profile-matrices_Condorcet'!$B3388),MATCH(INDEX('numeric possibilities'!D$3:D$1298,VLOOKUP($B3388,'numeric possibilities'!$C$3:$G$1298,1)),'VBA code_permu_wo_repettn'!$T$2:$Y$2))</f>
        <v>C</v>
      </c>
      <c r="D3388" t="str">
        <f>INDEX('VBA code_permu_wo_repettn'!$AA$3:$AF$6,COUNTIF('Profile-matrices_Condorcet'!$B$2:$B3388,'Profile-matrices_Condorcet'!$B3388),MATCH(INDEX('numeric possibilities'!E$3:E$1298,VLOOKUP($B3388,'numeric possibilities'!$C$3:$G$1298,1)),'VBA code_permu_wo_repettn'!$AA$2:$AF$2))</f>
        <v>D</v>
      </c>
      <c r="E3388" t="str">
        <f>INDEX('VBA code_permu_wo_repettn'!$AH$3:$AM$6,COUNTIF('Profile-matrices_Condorcet'!$B$2:$B3388,'Profile-matrices_Condorcet'!$B3388),MATCH(INDEX('numeric possibilities'!F$3:F$1298,VLOOKUP($B3388,'numeric possibilities'!$C$3:$G$1298,1)),'VBA code_permu_wo_repettn'!$AH$2:$AM$2))</f>
        <v>B</v>
      </c>
      <c r="F3388" t="str">
        <f>INDEX('VBA code_permu_wo_repettn'!$AO$3:$AT$6,COUNTIF('Profile-matrices_Condorcet'!$B$2:$B3388,'Profile-matrices_Condorcet'!$B3388),MATCH(INDEX('numeric possibilities'!G$3:G$1298,VLOOKUP($B3388,'numeric possibilities'!$C$3:$G$1298,1)),'VBA code_permu_wo_repettn'!$AO$2:$AT$2))</f>
        <v>C</v>
      </c>
      <c r="I3388" t="s">
        <v>0</v>
      </c>
      <c r="J3388" t="s">
        <v>1</v>
      </c>
      <c r="K3388" t="s">
        <v>2</v>
      </c>
      <c r="L3388" t="s">
        <v>3</v>
      </c>
    </row>
    <row r="3389" spans="1:20" x14ac:dyDescent="0.25">
      <c r="A3389">
        <f t="shared" si="106"/>
        <v>3388</v>
      </c>
      <c r="B3389">
        <f t="shared" si="107"/>
        <v>847</v>
      </c>
      <c r="C3389" t="str">
        <f>INDEX('VBA code_permu_wo_repettn'!$T$3:$Y$6,COUNTIF('Profile-matrices_Condorcet'!$B$2:$B3389,'Profile-matrices_Condorcet'!$B3389),MATCH(INDEX('numeric possibilities'!D$3:D$1298,VLOOKUP($B3389,'numeric possibilities'!$C$3:$G$1298,1)),'VBA code_permu_wo_repettn'!$T$2:$Y$2))</f>
        <v>D</v>
      </c>
      <c r="D3389" t="str">
        <f>INDEX('VBA code_permu_wo_repettn'!$AA$3:$AF$6,COUNTIF('Profile-matrices_Condorcet'!$B$2:$B3389,'Profile-matrices_Condorcet'!$B3389),MATCH(INDEX('numeric possibilities'!E$3:E$1298,VLOOKUP($B3389,'numeric possibilities'!$C$3:$G$1298,1)),'VBA code_permu_wo_repettn'!$AA$2:$AF$2))</f>
        <v>A</v>
      </c>
      <c r="E3389" t="str">
        <f>INDEX('VBA code_permu_wo_repettn'!$AH$3:$AM$6,COUNTIF('Profile-matrices_Condorcet'!$B$2:$B3389,'Profile-matrices_Condorcet'!$B3389),MATCH(INDEX('numeric possibilities'!F$3:F$1298,VLOOKUP($B3389,'numeric possibilities'!$C$3:$G$1298,1)),'VBA code_permu_wo_repettn'!$AH$2:$AM$2))</f>
        <v>A</v>
      </c>
      <c r="F3389" t="str">
        <f>INDEX('VBA code_permu_wo_repettn'!$AO$3:$AT$6,COUNTIF('Profile-matrices_Condorcet'!$B$2:$B3389,'Profile-matrices_Condorcet'!$B3389),MATCH(INDEX('numeric possibilities'!G$3:G$1298,VLOOKUP($B3389,'numeric possibilities'!$C$3:$G$1298,1)),'VBA code_permu_wo_repettn'!$AO$2:$AT$2))</f>
        <v>A</v>
      </c>
      <c r="G3389" t="str">
        <f>IF(MAX(I3389:L3389)&gt;='numeric possibilities'!$B$4/2,INDEX('Profile-matrices_Condorcet'!I3388:L3388,1,MATCH(MAX('Profile-matrices_Condorcet'!I3389:L3389),'Profile-matrices_Condorcet'!I3389:L3389,0)),"NCW")</f>
        <v>B</v>
      </c>
      <c r="H3389" t="s">
        <v>13</v>
      </c>
      <c r="I3389" s="3">
        <f>COUNTIF($I3387:$S3387,I3388)</f>
        <v>0</v>
      </c>
      <c r="J3389" s="3">
        <f>COUNTIF($I3387:$S3387,J3388)</f>
        <v>3</v>
      </c>
      <c r="K3389" s="3">
        <f>COUNTIF($I3387:$S3387,K3388)</f>
        <v>2</v>
      </c>
      <c r="L3389" s="3">
        <f>COUNTIF($I3387:$S3387,L3388)</f>
        <v>1</v>
      </c>
    </row>
    <row r="3390" spans="1:20" x14ac:dyDescent="0.25">
      <c r="A3390">
        <f t="shared" si="106"/>
        <v>3389</v>
      </c>
      <c r="B3390">
        <f t="shared" si="107"/>
        <v>848</v>
      </c>
      <c r="C3390" t="str">
        <f>INDEX('VBA code_permu_wo_repettn'!$T$3:$Y$6,COUNTIF('Profile-matrices_Condorcet'!$B$2:$B3390,'Profile-matrices_Condorcet'!$B3390),MATCH(INDEX('numeric possibilities'!D$3:D$1298,VLOOKUP($B3390,'numeric possibilities'!$C$3:$G$1298,1)),'VBA code_permu_wo_repettn'!$T$2:$Y$2))</f>
        <v>A</v>
      </c>
      <c r="D3390" t="str">
        <f>INDEX('VBA code_permu_wo_repettn'!$AA$3:$AF$6,COUNTIF('Profile-matrices_Condorcet'!$B$2:$B3390,'Profile-matrices_Condorcet'!$B3390),MATCH(INDEX('numeric possibilities'!E$3:E$1298,VLOOKUP($B3390,'numeric possibilities'!$C$3:$G$1298,1)),'VBA code_permu_wo_repettn'!$AA$2:$AF$2))</f>
        <v>B</v>
      </c>
      <c r="E3390" t="str">
        <f>INDEX('VBA code_permu_wo_repettn'!$AH$3:$AM$6,COUNTIF('Profile-matrices_Condorcet'!$B$2:$B3390,'Profile-matrices_Condorcet'!$B3390),MATCH(INDEX('numeric possibilities'!F$3:F$1298,VLOOKUP($B3390,'numeric possibilities'!$C$3:$G$1298,1)),'VBA code_permu_wo_repettn'!$AH$2:$AM$2))</f>
        <v>C</v>
      </c>
      <c r="F3390" t="str">
        <f>INDEX('VBA code_permu_wo_repettn'!$AO$3:$AT$6,COUNTIF('Profile-matrices_Condorcet'!$B$2:$B3390,'Profile-matrices_Condorcet'!$B3390),MATCH(INDEX('numeric possibilities'!G$3:G$1298,VLOOKUP($B3390,'numeric possibilities'!$C$3:$G$1298,1)),'VBA code_permu_wo_repettn'!$AO$2:$AT$2))</f>
        <v>D</v>
      </c>
      <c r="H3390" t="s">
        <v>14</v>
      </c>
      <c r="I3390" s="3">
        <f>IF(MATCH(I$1,$C3390:$C3393,0)&lt;(MATCH(J$1,$C3390:$C3393,0)),1*a_vote,0)+IF(MATCH(I$1,$D3390:$D3393,0)&lt;MATCH(J$1,$D3390:$D3393,0),1*b_vote,0)+IF(MATCH(I$1,$E3390:$E3393,0)&lt;MATCH(J$1,$E3390:$E3393,0),1*c_vote,0)+IF(MATCH(I$1,$F3390:$F3393,0)&lt;MATCH(J$1,$F3390:$F3393,0),1*d_vote,0)</f>
        <v>0.27</v>
      </c>
      <c r="J3390" s="3">
        <f>IF(MATCH(I$1,$C3390:$C3393,0)&gt;(MATCH(J$1,$C3390:$C3393,0)),1*a_vote,0)+IF(MATCH(I$1,$D3390:$D3393,0)&gt;MATCH(J$1,$D3390:$D3393,0),1*b_vote,0)+IF(MATCH(I$1,$E3390:$E3393,0)&gt;MATCH(J$1,$E3390:$E3393,0),1*c_vote,0)+IF(MATCH(I$1,$F3390:$F3393,0)&gt;MATCH(J$1,$F3390:$F3393,0),1*d_vote,0)</f>
        <v>0.73</v>
      </c>
      <c r="K3390" s="3">
        <f>IF(MATCH($K$1,$C3390:$C3393,0)&lt;(MATCH($L$1,$C3390:$C3393,0)),1*a_vote,0)+IF(MATCH($K$1,$D3390:$D3393,0)&lt;MATCH($L$1,$D3390:$D3393,0),1*b_vote,0)+IF(MATCH($K$1,$E3390:$E3393,0)&lt;MATCH($L$1,$E3390:$E3393,0),1*c_vote,0)+IF(MATCH($K$1,$F3390:$F3393,0)&lt;MATCH($L$1,$F3390:$F3393,0),1*d_vote,0)</f>
        <v>0.27</v>
      </c>
      <c r="L3390" s="3">
        <f>IF(MATCH(K$1,$C3390:$C3393,0)&gt;(MATCH(L$1,$C3390:$C3393,0)),1*a_vote,0)+IF(MATCH(K$1,$D3390:$D3393,0)&gt;MATCH(L$1,$D3390:$D3393,0),1*b_vote,0)+IF(MATCH(K$1,$E3390:$E3393,0)&gt;MATCH(L$1,$E3390:$E3393,0),1*c_vote,0)+IF(MATCH(K$1,$F3390:$F3393,0)&gt;MATCH(L$1,$F3390:$F3393,0),1*d_vote,0)</f>
        <v>0.73</v>
      </c>
      <c r="M3390" s="3">
        <f>IF(MATCH($M$1,$C3390:$C3393,0)&lt;(MATCH($N$1,$C3390:$C3393,0)),1*a_vote,0)+IF(MATCH($M$1,$D3390:$D3393,0)&lt;MATCH($N$1,$D3390:$D3393,0),1*b_vote,0)+IF(MATCH($M$1,$E3390:$E3393,0)&lt;MATCH($N$1,$E3390:$E3393,0),1*c_vote,0)+IF(MATCH($M$1,$F3390:$F3393,0)&lt;MATCH($N$1,$F3390:$F3393,0),1*d_vote,0)</f>
        <v>0.27</v>
      </c>
      <c r="N3390" s="3">
        <f>IF(MATCH(M$1,$C3390:$C3393,0)&gt;(MATCH(N$1,$C3390:$C3393,0)),1*a_vote,0)+IF(MATCH(M$1,$D3390:$D3393,0)&gt;MATCH(N$1,$D3390:$D3393,0),1*b_vote,0)+IF(MATCH(M$1,$E3390:$E3393,0)&gt;MATCH(N$1,$E3390:$E3393,0),1*c_vote,0)+IF(MATCH(M$1,$F3390:$F3393,0)&gt;MATCH(N$1,$F3390:$F3393,0),1*d_vote,0)</f>
        <v>0.73</v>
      </c>
      <c r="O3390" s="3">
        <f>IF(MATCH($O$1,$C3390:$C3393,0)&lt;(MATCH($P$1,$C3390:$C3393,0)),1*a_vote,0)+IF(MATCH($O$1,$D3390:$D3393,0)&lt;MATCH($P$1,$D3390:$D3393,0),1*b_vote,0)+IF(MATCH($O$1,$E3390:$E3393,0)&lt;MATCH($P$1,$E3390:$E3393,0),1*c_vote,0)+IF(MATCH($O$1,$F3390:$F3393,0)&lt;MATCH($P$1,$F3390:$F3393,0),1*d_vote,0)</f>
        <v>0.75</v>
      </c>
      <c r="P3390" s="3">
        <f>IF(MATCH(O$1,$C3390:$C3393,0)&gt;(MATCH(P$1,$C3390:$C3393,0)),1*a_vote,0)+IF(MATCH(O$1,$D3390:$D3393,0)&gt;MATCH(P$1,$D3390:$D3393,0),1*b_vote,0)+IF(MATCH(O$1,$E3390:$E3393,0)&gt;MATCH(P$1,$E3390:$E3393,0),1*c_vote,0)+IF(MATCH(O$1,$F3390:$F3393,0)&gt;MATCH(P$1,$F3390:$F3393,0),1*d_vote,0)</f>
        <v>0.25</v>
      </c>
      <c r="Q3390" s="3">
        <f>IF(MATCH($Q$1,$C3390:$C3393,0)&lt;(MATCH($R$1,$C3390:$C3393,0)),1*a_vote,0)+IF(MATCH($Q$1,$D3390:$D3393,0)&lt;MATCH($R$1,$D3390:$D3393,0),1*b_vote,0)+IF(MATCH($Q$1,$E3390:$E3393,0)&lt;MATCH($R$1,$E3390:$E3393,0),1*c_vote,0)+IF(MATCH($Q$1,$F3390:$F3393,0)&lt;MATCH($R$1,$F3390:$F3393,0),1*d_vote,0)</f>
        <v>0.53</v>
      </c>
      <c r="R3390" s="3">
        <f>IF(MATCH(Q$1,$C3390:$C3393,0)&gt;(MATCH(R$1,$C3390:$C3393,0)),1*a_vote,0)+IF(MATCH(Q$1,$D3390:$D3393,0)&gt;MATCH(R$1,$D3390:$D3393,0),1*b_vote,0)+IF(MATCH(Q$1,$E3390:$E3393,0)&gt;MATCH(R$1,$E3390:$E3393,0),1*c_vote,0)+IF(MATCH(Q$1,$F3390:$F3393,0)&gt;MATCH(R$1,$F3390:$F3393,0),1*d_vote,0)</f>
        <v>0.47</v>
      </c>
      <c r="S3390" s="3">
        <f>IF(MATCH($S$1,$C3390:$C3393,0)&lt;(MATCH($T$1,$C3390:$C3393,0)),1*a_vote,0)+IF(MATCH($S$1,$D3390:$D3393,0)&lt;MATCH($T$1,$D3390:$D3393,0),1*b_vote,0)+IF(MATCH($S$1,$E3390:$E3393,0)&lt;MATCH($T$1,$E3390:$E3393,0),1*c_vote,0)+IF(MATCH($S$1,$F3390:$F3393,0)&lt;MATCH($T$1,$F3390:$F3393,0),1*d_vote,0)</f>
        <v>0.51</v>
      </c>
      <c r="T3390" s="3">
        <f>IF(MATCH(S$1,$C3390:$C3393,0)&gt;(MATCH(T$1,$C3390:$C3393,0)),1*a_vote,0)+IF(MATCH(S$1,$D3390:$D3393,0)&gt;MATCH(T$1,$D3390:$D3393,0),1*b_vote,0)+IF(MATCH(S$1,$E3390:$E3393,0)&gt;MATCH(T$1,$E3390:$E3393,0),1*c_vote,0)+IF(MATCH(S$1,$F3390:$F3393,0)&gt;MATCH(T$1,$F3390:$F3393,0),1*d_vote,0)</f>
        <v>0.49</v>
      </c>
    </row>
    <row r="3391" spans="1:20" x14ac:dyDescent="0.25">
      <c r="A3391">
        <f t="shared" si="106"/>
        <v>3390</v>
      </c>
      <c r="B3391">
        <f t="shared" si="107"/>
        <v>848</v>
      </c>
      <c r="C3391" t="str">
        <f>INDEX('VBA code_permu_wo_repettn'!$T$3:$Y$6,COUNTIF('Profile-matrices_Condorcet'!$B$2:$B3391,'Profile-matrices_Condorcet'!$B3391),MATCH(INDEX('numeric possibilities'!D$3:D$1298,VLOOKUP($B3391,'numeric possibilities'!$C$3:$G$1298,1)),'VBA code_permu_wo_repettn'!$T$2:$Y$2))</f>
        <v>B</v>
      </c>
      <c r="D3391" t="str">
        <f>INDEX('VBA code_permu_wo_repettn'!$AA$3:$AF$6,COUNTIF('Profile-matrices_Condorcet'!$B$2:$B3391,'Profile-matrices_Condorcet'!$B3391),MATCH(INDEX('numeric possibilities'!E$3:E$1298,VLOOKUP($B3391,'numeric possibilities'!$C$3:$G$1298,1)),'VBA code_permu_wo_repettn'!$AA$2:$AF$2))</f>
        <v>C</v>
      </c>
      <c r="E3391" t="str">
        <f>INDEX('VBA code_permu_wo_repettn'!$AH$3:$AM$6,COUNTIF('Profile-matrices_Condorcet'!$B$2:$B3391,'Profile-matrices_Condorcet'!$B3391),MATCH(INDEX('numeric possibilities'!F$3:F$1298,VLOOKUP($B3391,'numeric possibilities'!$C$3:$G$1298,1)),'VBA code_permu_wo_repettn'!$AH$2:$AM$2))</f>
        <v>D</v>
      </c>
      <c r="F3391" t="str">
        <f>INDEX('VBA code_permu_wo_repettn'!$AO$3:$AT$6,COUNTIF('Profile-matrices_Condorcet'!$B$2:$B3391,'Profile-matrices_Condorcet'!$B3391),MATCH(INDEX('numeric possibilities'!G$3:G$1298,VLOOKUP($B3391,'numeric possibilities'!$C$3:$G$1298,1)),'VBA code_permu_wo_repettn'!$AO$2:$AT$2))</f>
        <v>B</v>
      </c>
      <c r="H3391" t="s">
        <v>15</v>
      </c>
      <c r="I3391" t="str">
        <f>IF(I3390&gt;J3390,$I$1,IF(I3390&lt;J3390,$J$1,0))</f>
        <v>B</v>
      </c>
      <c r="K3391" t="str">
        <f>IF(K3390&gt;L3390,$K$1,IF(K3390&lt;L3390,$L$1,0))</f>
        <v>C</v>
      </c>
      <c r="M3391" t="str">
        <f>IF(M3390&gt;N3390,$M$1,IF(M3390&lt;N3390,$N$1,0))</f>
        <v>D</v>
      </c>
      <c r="O3391" t="str">
        <f>IF(O3390&gt;P3390,$O$1,IF(O3390&lt;P3390,$P$1,0))</f>
        <v>B</v>
      </c>
      <c r="Q3391" t="str">
        <f>IF(Q3390&gt;R3390,$Q$1,IF(Q3390&lt;R3390,$R$1,0))</f>
        <v>B</v>
      </c>
      <c r="S3391" t="str">
        <f>IF(S3390&gt;T3390,$S$1,IF(S3390&lt;T3390,$T$1,0))</f>
        <v>C</v>
      </c>
    </row>
    <row r="3392" spans="1:20" x14ac:dyDescent="0.25">
      <c r="A3392">
        <f t="shared" si="106"/>
        <v>3391</v>
      </c>
      <c r="B3392">
        <f t="shared" si="107"/>
        <v>848</v>
      </c>
      <c r="C3392" t="str">
        <f>INDEX('VBA code_permu_wo_repettn'!$T$3:$Y$6,COUNTIF('Profile-matrices_Condorcet'!$B$2:$B3392,'Profile-matrices_Condorcet'!$B3392),MATCH(INDEX('numeric possibilities'!D$3:D$1298,VLOOKUP($B3392,'numeric possibilities'!$C$3:$G$1298,1)),'VBA code_permu_wo_repettn'!$T$2:$Y$2))</f>
        <v>D</v>
      </c>
      <c r="D3392" t="str">
        <f>INDEX('VBA code_permu_wo_repettn'!$AA$3:$AF$6,COUNTIF('Profile-matrices_Condorcet'!$B$2:$B3392,'Profile-matrices_Condorcet'!$B3392),MATCH(INDEX('numeric possibilities'!E$3:E$1298,VLOOKUP($B3392,'numeric possibilities'!$C$3:$G$1298,1)),'VBA code_permu_wo_repettn'!$AA$2:$AF$2))</f>
        <v>D</v>
      </c>
      <c r="E3392" t="str">
        <f>INDEX('VBA code_permu_wo_repettn'!$AH$3:$AM$6,COUNTIF('Profile-matrices_Condorcet'!$B$2:$B3392,'Profile-matrices_Condorcet'!$B3392),MATCH(INDEX('numeric possibilities'!F$3:F$1298,VLOOKUP($B3392,'numeric possibilities'!$C$3:$G$1298,1)),'VBA code_permu_wo_repettn'!$AH$2:$AM$2))</f>
        <v>B</v>
      </c>
      <c r="F3392" t="str">
        <f>INDEX('VBA code_permu_wo_repettn'!$AO$3:$AT$6,COUNTIF('Profile-matrices_Condorcet'!$B$2:$B3392,'Profile-matrices_Condorcet'!$B3392),MATCH(INDEX('numeric possibilities'!G$3:G$1298,VLOOKUP($B3392,'numeric possibilities'!$C$3:$G$1298,1)),'VBA code_permu_wo_repettn'!$AO$2:$AT$2))</f>
        <v>C</v>
      </c>
      <c r="I3392" t="s">
        <v>0</v>
      </c>
      <c r="J3392" t="s">
        <v>1</v>
      </c>
      <c r="K3392" t="s">
        <v>2</v>
      </c>
      <c r="L3392" t="s">
        <v>3</v>
      </c>
    </row>
    <row r="3393" spans="1:20" x14ac:dyDescent="0.25">
      <c r="A3393">
        <f t="shared" si="106"/>
        <v>3392</v>
      </c>
      <c r="B3393">
        <f t="shared" si="107"/>
        <v>848</v>
      </c>
      <c r="C3393" t="str">
        <f>INDEX('VBA code_permu_wo_repettn'!$T$3:$Y$6,COUNTIF('Profile-matrices_Condorcet'!$B$2:$B3393,'Profile-matrices_Condorcet'!$B3393),MATCH(INDEX('numeric possibilities'!D$3:D$1298,VLOOKUP($B3393,'numeric possibilities'!$C$3:$G$1298,1)),'VBA code_permu_wo_repettn'!$T$2:$Y$2))</f>
        <v>C</v>
      </c>
      <c r="D3393" t="str">
        <f>INDEX('VBA code_permu_wo_repettn'!$AA$3:$AF$6,COUNTIF('Profile-matrices_Condorcet'!$B$2:$B3393,'Profile-matrices_Condorcet'!$B3393),MATCH(INDEX('numeric possibilities'!E$3:E$1298,VLOOKUP($B3393,'numeric possibilities'!$C$3:$G$1298,1)),'VBA code_permu_wo_repettn'!$AA$2:$AF$2))</f>
        <v>A</v>
      </c>
      <c r="E3393" t="str">
        <f>INDEX('VBA code_permu_wo_repettn'!$AH$3:$AM$6,COUNTIF('Profile-matrices_Condorcet'!$B$2:$B3393,'Profile-matrices_Condorcet'!$B3393),MATCH(INDEX('numeric possibilities'!F$3:F$1298,VLOOKUP($B3393,'numeric possibilities'!$C$3:$G$1298,1)),'VBA code_permu_wo_repettn'!$AH$2:$AM$2))</f>
        <v>A</v>
      </c>
      <c r="F3393" t="str">
        <f>INDEX('VBA code_permu_wo_repettn'!$AO$3:$AT$6,COUNTIF('Profile-matrices_Condorcet'!$B$2:$B3393,'Profile-matrices_Condorcet'!$B3393),MATCH(INDEX('numeric possibilities'!G$3:G$1298,VLOOKUP($B3393,'numeric possibilities'!$C$3:$G$1298,1)),'VBA code_permu_wo_repettn'!$AO$2:$AT$2))</f>
        <v>A</v>
      </c>
      <c r="G3393" t="str">
        <f>IF(MAX(I3393:L3393)&gt;='numeric possibilities'!$B$4/2,INDEX('Profile-matrices_Condorcet'!I3392:L3392,1,MATCH(MAX('Profile-matrices_Condorcet'!I3393:L3393),'Profile-matrices_Condorcet'!I3393:L3393,0)),"NCW")</f>
        <v>B</v>
      </c>
      <c r="H3393" t="s">
        <v>13</v>
      </c>
      <c r="I3393" s="3">
        <f>COUNTIF($I3391:$S3391,I3392)</f>
        <v>0</v>
      </c>
      <c r="J3393" s="3">
        <f>COUNTIF($I3391:$S3391,J3392)</f>
        <v>3</v>
      </c>
      <c r="K3393" s="3">
        <f>COUNTIF($I3391:$S3391,K3392)</f>
        <v>2</v>
      </c>
      <c r="L3393" s="3">
        <f>COUNTIF($I3391:$S3391,L3392)</f>
        <v>1</v>
      </c>
    </row>
    <row r="3394" spans="1:20" x14ac:dyDescent="0.25">
      <c r="A3394">
        <f t="shared" si="106"/>
        <v>3393</v>
      </c>
      <c r="B3394">
        <f t="shared" si="107"/>
        <v>849</v>
      </c>
      <c r="C3394" t="str">
        <f>INDEX('VBA code_permu_wo_repettn'!$T$3:$Y$6,COUNTIF('Profile-matrices_Condorcet'!$B$2:$B3394,'Profile-matrices_Condorcet'!$B3394),MATCH(INDEX('numeric possibilities'!D$3:D$1298,VLOOKUP($B3394,'numeric possibilities'!$C$3:$G$1298,1)),'VBA code_permu_wo_repettn'!$T$2:$Y$2))</f>
        <v>A</v>
      </c>
      <c r="D3394" t="str">
        <f>INDEX('VBA code_permu_wo_repettn'!$AA$3:$AF$6,COUNTIF('Profile-matrices_Condorcet'!$B$2:$B3394,'Profile-matrices_Condorcet'!$B3394),MATCH(INDEX('numeric possibilities'!E$3:E$1298,VLOOKUP($B3394,'numeric possibilities'!$C$3:$G$1298,1)),'VBA code_permu_wo_repettn'!$AA$2:$AF$2))</f>
        <v>B</v>
      </c>
      <c r="E3394" t="str">
        <f>INDEX('VBA code_permu_wo_repettn'!$AH$3:$AM$6,COUNTIF('Profile-matrices_Condorcet'!$B$2:$B3394,'Profile-matrices_Condorcet'!$B3394),MATCH(INDEX('numeric possibilities'!F$3:F$1298,VLOOKUP($B3394,'numeric possibilities'!$C$3:$G$1298,1)),'VBA code_permu_wo_repettn'!$AH$2:$AM$2))</f>
        <v>C</v>
      </c>
      <c r="F3394" t="str">
        <f>INDEX('VBA code_permu_wo_repettn'!$AO$3:$AT$6,COUNTIF('Profile-matrices_Condorcet'!$B$2:$B3394,'Profile-matrices_Condorcet'!$B3394),MATCH(INDEX('numeric possibilities'!G$3:G$1298,VLOOKUP($B3394,'numeric possibilities'!$C$3:$G$1298,1)),'VBA code_permu_wo_repettn'!$AO$2:$AT$2))</f>
        <v>D</v>
      </c>
      <c r="H3394" t="s">
        <v>14</v>
      </c>
      <c r="I3394" s="3">
        <f>IF(MATCH(I$1,$C3394:$C3397,0)&lt;(MATCH(J$1,$C3394:$C3397,0)),1*a_vote,0)+IF(MATCH(I$1,$D3394:$D3397,0)&lt;MATCH(J$1,$D3394:$D3397,0),1*b_vote,0)+IF(MATCH(I$1,$E3394:$E3397,0)&lt;MATCH(J$1,$E3394:$E3397,0),1*c_vote,0)+IF(MATCH(I$1,$F3394:$F3397,0)&lt;MATCH(J$1,$F3394:$F3397,0),1*d_vote,0)</f>
        <v>0.27</v>
      </c>
      <c r="J3394" s="3">
        <f>IF(MATCH(I$1,$C3394:$C3397,0)&gt;(MATCH(J$1,$C3394:$C3397,0)),1*a_vote,0)+IF(MATCH(I$1,$D3394:$D3397,0)&gt;MATCH(J$1,$D3394:$D3397,0),1*b_vote,0)+IF(MATCH(I$1,$E3394:$E3397,0)&gt;MATCH(J$1,$E3394:$E3397,0),1*c_vote,0)+IF(MATCH(I$1,$F3394:$F3397,0)&gt;MATCH(J$1,$F3394:$F3397,0),1*d_vote,0)</f>
        <v>0.73</v>
      </c>
      <c r="K3394" s="3">
        <f>IF(MATCH($K$1,$C3394:$C3397,0)&lt;(MATCH($L$1,$C3394:$C3397,0)),1*a_vote,0)+IF(MATCH($K$1,$D3394:$D3397,0)&lt;MATCH($L$1,$D3394:$D3397,0),1*b_vote,0)+IF(MATCH($K$1,$E3394:$E3397,0)&lt;MATCH($L$1,$E3394:$E3397,0),1*c_vote,0)+IF(MATCH($K$1,$F3394:$F3397,0)&lt;MATCH($L$1,$F3394:$F3397,0),1*d_vote,0)</f>
        <v>0.27</v>
      </c>
      <c r="L3394" s="3">
        <f>IF(MATCH(K$1,$C3394:$C3397,0)&gt;(MATCH(L$1,$C3394:$C3397,0)),1*a_vote,0)+IF(MATCH(K$1,$D3394:$D3397,0)&gt;MATCH(L$1,$D3394:$D3397,0),1*b_vote,0)+IF(MATCH(K$1,$E3394:$E3397,0)&gt;MATCH(L$1,$E3394:$E3397,0),1*c_vote,0)+IF(MATCH(K$1,$F3394:$F3397,0)&gt;MATCH(L$1,$F3394:$F3397,0),1*d_vote,0)</f>
        <v>0.73</v>
      </c>
      <c r="M3394" s="3">
        <f>IF(MATCH($M$1,$C3394:$C3397,0)&lt;(MATCH($N$1,$C3394:$C3397,0)),1*a_vote,0)+IF(MATCH($M$1,$D3394:$D3397,0)&lt;MATCH($N$1,$D3394:$D3397,0),1*b_vote,0)+IF(MATCH($M$1,$E3394:$E3397,0)&lt;MATCH($N$1,$E3394:$E3397,0),1*c_vote,0)+IF(MATCH($M$1,$F3394:$F3397,0)&lt;MATCH($N$1,$F3394:$F3397,0),1*d_vote,0)</f>
        <v>0.27</v>
      </c>
      <c r="N3394" s="3">
        <f>IF(MATCH(M$1,$C3394:$C3397,0)&gt;(MATCH(N$1,$C3394:$C3397,0)),1*a_vote,0)+IF(MATCH(M$1,$D3394:$D3397,0)&gt;MATCH(N$1,$D3394:$D3397,0),1*b_vote,0)+IF(MATCH(M$1,$E3394:$E3397,0)&gt;MATCH(N$1,$E3394:$E3397,0),1*c_vote,0)+IF(MATCH(M$1,$F3394:$F3397,0)&gt;MATCH(N$1,$F3394:$F3397,0),1*d_vote,0)</f>
        <v>0.73</v>
      </c>
      <c r="O3394" s="3">
        <f>IF(MATCH($O$1,$C3394:$C3397,0)&lt;(MATCH($P$1,$C3394:$C3397,0)),1*a_vote,0)+IF(MATCH($O$1,$D3394:$D3397,0)&lt;MATCH($P$1,$D3394:$D3397,0),1*b_vote,0)+IF(MATCH($O$1,$E3394:$E3397,0)&lt;MATCH($P$1,$E3394:$E3397,0),1*c_vote,0)+IF(MATCH($O$1,$F3394:$F3397,0)&lt;MATCH($P$1,$F3394:$F3397,0),1*d_vote,0)</f>
        <v>0.48</v>
      </c>
      <c r="P3394" s="3">
        <f>IF(MATCH(O$1,$C3394:$C3397,0)&gt;(MATCH(P$1,$C3394:$C3397,0)),1*a_vote,0)+IF(MATCH(O$1,$D3394:$D3397,0)&gt;MATCH(P$1,$D3394:$D3397,0),1*b_vote,0)+IF(MATCH(O$1,$E3394:$E3397,0)&gt;MATCH(P$1,$E3394:$E3397,0),1*c_vote,0)+IF(MATCH(O$1,$F3394:$F3397,0)&gt;MATCH(P$1,$F3394:$F3397,0),1*d_vote,0)</f>
        <v>0.52</v>
      </c>
      <c r="Q3394" s="3">
        <f>IF(MATCH($Q$1,$C3394:$C3397,0)&lt;(MATCH($R$1,$C3394:$C3397,0)),1*a_vote,0)+IF(MATCH($Q$1,$D3394:$D3397,0)&lt;MATCH($R$1,$D3394:$D3397,0),1*b_vote,0)+IF(MATCH($Q$1,$E3394:$E3397,0)&lt;MATCH($R$1,$E3394:$E3397,0),1*c_vote,0)+IF(MATCH($Q$1,$F3394:$F3397,0)&lt;MATCH($R$1,$F3394:$F3397,0),1*d_vote,0)</f>
        <v>0.53</v>
      </c>
      <c r="R3394" s="3">
        <f>IF(MATCH(Q$1,$C3394:$C3397,0)&gt;(MATCH(R$1,$C3394:$C3397,0)),1*a_vote,0)+IF(MATCH(Q$1,$D3394:$D3397,0)&gt;MATCH(R$1,$D3394:$D3397,0),1*b_vote,0)+IF(MATCH(Q$1,$E3394:$E3397,0)&gt;MATCH(R$1,$E3394:$E3397,0),1*c_vote,0)+IF(MATCH(Q$1,$F3394:$F3397,0)&gt;MATCH(R$1,$F3394:$F3397,0),1*d_vote,0)</f>
        <v>0.47</v>
      </c>
      <c r="S3394" s="3">
        <f>IF(MATCH($S$1,$C3394:$C3397,0)&lt;(MATCH($T$1,$C3394:$C3397,0)),1*a_vote,0)+IF(MATCH($S$1,$D3394:$D3397,0)&lt;MATCH($T$1,$D3394:$D3397,0),1*b_vote,0)+IF(MATCH($S$1,$E3394:$E3397,0)&lt;MATCH($T$1,$E3394:$E3397,0),1*c_vote,0)+IF(MATCH($S$1,$F3394:$F3397,0)&lt;MATCH($T$1,$F3394:$F3397,0),1*d_vote,0)</f>
        <v>0.78</v>
      </c>
      <c r="T3394" s="3">
        <f>IF(MATCH(S$1,$C3394:$C3397,0)&gt;(MATCH(T$1,$C3394:$C3397,0)),1*a_vote,0)+IF(MATCH(S$1,$D3394:$D3397,0)&gt;MATCH(T$1,$D3394:$D3397,0),1*b_vote,0)+IF(MATCH(S$1,$E3394:$E3397,0)&gt;MATCH(T$1,$E3394:$E3397,0),1*c_vote,0)+IF(MATCH(S$1,$F3394:$F3397,0)&gt;MATCH(T$1,$F3394:$F3397,0),1*d_vote,0)</f>
        <v>0.21999999999999997</v>
      </c>
    </row>
    <row r="3395" spans="1:20" x14ac:dyDescent="0.25">
      <c r="A3395">
        <f t="shared" si="106"/>
        <v>3394</v>
      </c>
      <c r="B3395">
        <f t="shared" si="107"/>
        <v>849</v>
      </c>
      <c r="C3395" t="str">
        <f>INDEX('VBA code_permu_wo_repettn'!$T$3:$Y$6,COUNTIF('Profile-matrices_Condorcet'!$B$2:$B3395,'Profile-matrices_Condorcet'!$B3395),MATCH(INDEX('numeric possibilities'!D$3:D$1298,VLOOKUP($B3395,'numeric possibilities'!$C$3:$G$1298,1)),'VBA code_permu_wo_repettn'!$T$2:$Y$2))</f>
        <v>C</v>
      </c>
      <c r="D3395" t="str">
        <f>INDEX('VBA code_permu_wo_repettn'!$AA$3:$AF$6,COUNTIF('Profile-matrices_Condorcet'!$B$2:$B3395,'Profile-matrices_Condorcet'!$B3395),MATCH(INDEX('numeric possibilities'!E$3:E$1298,VLOOKUP($B3395,'numeric possibilities'!$C$3:$G$1298,1)),'VBA code_permu_wo_repettn'!$AA$2:$AF$2))</f>
        <v>C</v>
      </c>
      <c r="E3395" t="str">
        <f>INDEX('VBA code_permu_wo_repettn'!$AH$3:$AM$6,COUNTIF('Profile-matrices_Condorcet'!$B$2:$B3395,'Profile-matrices_Condorcet'!$B3395),MATCH(INDEX('numeric possibilities'!F$3:F$1298,VLOOKUP($B3395,'numeric possibilities'!$C$3:$G$1298,1)),'VBA code_permu_wo_repettn'!$AH$2:$AM$2))</f>
        <v>D</v>
      </c>
      <c r="F3395" t="str">
        <f>INDEX('VBA code_permu_wo_repettn'!$AO$3:$AT$6,COUNTIF('Profile-matrices_Condorcet'!$B$2:$B3395,'Profile-matrices_Condorcet'!$B3395),MATCH(INDEX('numeric possibilities'!G$3:G$1298,VLOOKUP($B3395,'numeric possibilities'!$C$3:$G$1298,1)),'VBA code_permu_wo_repettn'!$AO$2:$AT$2))</f>
        <v>B</v>
      </c>
      <c r="H3395" t="s">
        <v>15</v>
      </c>
      <c r="I3395" t="str">
        <f>IF(I3394&gt;J3394,$I$1,IF(I3394&lt;J3394,$J$1,0))</f>
        <v>B</v>
      </c>
      <c r="K3395" t="str">
        <f>IF(K3394&gt;L3394,$K$1,IF(K3394&lt;L3394,$L$1,0))</f>
        <v>C</v>
      </c>
      <c r="M3395" t="str">
        <f>IF(M3394&gt;N3394,$M$1,IF(M3394&lt;N3394,$N$1,0))</f>
        <v>D</v>
      </c>
      <c r="O3395" t="str">
        <f>IF(O3394&gt;P3394,$O$1,IF(O3394&lt;P3394,$P$1,0))</f>
        <v>C</v>
      </c>
      <c r="Q3395" t="str">
        <f>IF(Q3394&gt;R3394,$Q$1,IF(Q3394&lt;R3394,$R$1,0))</f>
        <v>B</v>
      </c>
      <c r="S3395" t="str">
        <f>IF(S3394&gt;T3394,$S$1,IF(S3394&lt;T3394,$T$1,0))</f>
        <v>C</v>
      </c>
    </row>
    <row r="3396" spans="1:20" x14ac:dyDescent="0.25">
      <c r="A3396">
        <f t="shared" si="106"/>
        <v>3395</v>
      </c>
      <c r="B3396">
        <f t="shared" si="107"/>
        <v>849</v>
      </c>
      <c r="C3396" t="str">
        <f>INDEX('VBA code_permu_wo_repettn'!$T$3:$Y$6,COUNTIF('Profile-matrices_Condorcet'!$B$2:$B3396,'Profile-matrices_Condorcet'!$B3396),MATCH(INDEX('numeric possibilities'!D$3:D$1298,VLOOKUP($B3396,'numeric possibilities'!$C$3:$G$1298,1)),'VBA code_permu_wo_repettn'!$T$2:$Y$2))</f>
        <v>B</v>
      </c>
      <c r="D3396" t="str">
        <f>INDEX('VBA code_permu_wo_repettn'!$AA$3:$AF$6,COUNTIF('Profile-matrices_Condorcet'!$B$2:$B3396,'Profile-matrices_Condorcet'!$B3396),MATCH(INDEX('numeric possibilities'!E$3:E$1298,VLOOKUP($B3396,'numeric possibilities'!$C$3:$G$1298,1)),'VBA code_permu_wo_repettn'!$AA$2:$AF$2))</f>
        <v>D</v>
      </c>
      <c r="E3396" t="str">
        <f>INDEX('VBA code_permu_wo_repettn'!$AH$3:$AM$6,COUNTIF('Profile-matrices_Condorcet'!$B$2:$B3396,'Profile-matrices_Condorcet'!$B3396),MATCH(INDEX('numeric possibilities'!F$3:F$1298,VLOOKUP($B3396,'numeric possibilities'!$C$3:$G$1298,1)),'VBA code_permu_wo_repettn'!$AH$2:$AM$2))</f>
        <v>B</v>
      </c>
      <c r="F3396" t="str">
        <f>INDEX('VBA code_permu_wo_repettn'!$AO$3:$AT$6,COUNTIF('Profile-matrices_Condorcet'!$B$2:$B3396,'Profile-matrices_Condorcet'!$B3396),MATCH(INDEX('numeric possibilities'!G$3:G$1298,VLOOKUP($B3396,'numeric possibilities'!$C$3:$G$1298,1)),'VBA code_permu_wo_repettn'!$AO$2:$AT$2))</f>
        <v>C</v>
      </c>
      <c r="I3396" t="s">
        <v>0</v>
      </c>
      <c r="J3396" t="s">
        <v>1</v>
      </c>
      <c r="K3396" t="s">
        <v>2</v>
      </c>
      <c r="L3396" t="s">
        <v>3</v>
      </c>
    </row>
    <row r="3397" spans="1:20" x14ac:dyDescent="0.25">
      <c r="A3397">
        <f t="shared" si="106"/>
        <v>3396</v>
      </c>
      <c r="B3397">
        <f t="shared" si="107"/>
        <v>849</v>
      </c>
      <c r="C3397" t="str">
        <f>INDEX('VBA code_permu_wo_repettn'!$T$3:$Y$6,COUNTIF('Profile-matrices_Condorcet'!$B$2:$B3397,'Profile-matrices_Condorcet'!$B3397),MATCH(INDEX('numeric possibilities'!D$3:D$1298,VLOOKUP($B3397,'numeric possibilities'!$C$3:$G$1298,1)),'VBA code_permu_wo_repettn'!$T$2:$Y$2))</f>
        <v>D</v>
      </c>
      <c r="D3397" t="str">
        <f>INDEX('VBA code_permu_wo_repettn'!$AA$3:$AF$6,COUNTIF('Profile-matrices_Condorcet'!$B$2:$B3397,'Profile-matrices_Condorcet'!$B3397),MATCH(INDEX('numeric possibilities'!E$3:E$1298,VLOOKUP($B3397,'numeric possibilities'!$C$3:$G$1298,1)),'VBA code_permu_wo_repettn'!$AA$2:$AF$2))</f>
        <v>A</v>
      </c>
      <c r="E3397" t="str">
        <f>INDEX('VBA code_permu_wo_repettn'!$AH$3:$AM$6,COUNTIF('Profile-matrices_Condorcet'!$B$2:$B3397,'Profile-matrices_Condorcet'!$B3397),MATCH(INDEX('numeric possibilities'!F$3:F$1298,VLOOKUP($B3397,'numeric possibilities'!$C$3:$G$1298,1)),'VBA code_permu_wo_repettn'!$AH$2:$AM$2))</f>
        <v>A</v>
      </c>
      <c r="F3397" t="str">
        <f>INDEX('VBA code_permu_wo_repettn'!$AO$3:$AT$6,COUNTIF('Profile-matrices_Condorcet'!$B$2:$B3397,'Profile-matrices_Condorcet'!$B3397),MATCH(INDEX('numeric possibilities'!G$3:G$1298,VLOOKUP($B3397,'numeric possibilities'!$C$3:$G$1298,1)),'VBA code_permu_wo_repettn'!$AO$2:$AT$2))</f>
        <v>A</v>
      </c>
      <c r="G3397" t="str">
        <f>IF(MAX(I3397:L3397)&gt;='numeric possibilities'!$B$4/2,INDEX('Profile-matrices_Condorcet'!I3396:L3396,1,MATCH(MAX('Profile-matrices_Condorcet'!I3397:L3397),'Profile-matrices_Condorcet'!I3397:L3397,0)),"NCW")</f>
        <v>C</v>
      </c>
      <c r="H3397" t="s">
        <v>13</v>
      </c>
      <c r="I3397" s="3">
        <f>COUNTIF($I3395:$S3395,I3396)</f>
        <v>0</v>
      </c>
      <c r="J3397" s="3">
        <f>COUNTIF($I3395:$S3395,J3396)</f>
        <v>2</v>
      </c>
      <c r="K3397" s="3">
        <f>COUNTIF($I3395:$S3395,K3396)</f>
        <v>3</v>
      </c>
      <c r="L3397" s="3">
        <f>COUNTIF($I3395:$S3395,L3396)</f>
        <v>1</v>
      </c>
    </row>
    <row r="3398" spans="1:20" x14ac:dyDescent="0.25">
      <c r="A3398">
        <f t="shared" si="106"/>
        <v>3397</v>
      </c>
      <c r="B3398">
        <f t="shared" si="107"/>
        <v>850</v>
      </c>
      <c r="C3398" t="str">
        <f>INDEX('VBA code_permu_wo_repettn'!$T$3:$Y$6,COUNTIF('Profile-matrices_Condorcet'!$B$2:$B3398,'Profile-matrices_Condorcet'!$B3398),MATCH(INDEX('numeric possibilities'!D$3:D$1298,VLOOKUP($B3398,'numeric possibilities'!$C$3:$G$1298,1)),'VBA code_permu_wo_repettn'!$T$2:$Y$2))</f>
        <v>A</v>
      </c>
      <c r="D3398" t="str">
        <f>INDEX('VBA code_permu_wo_repettn'!$AA$3:$AF$6,COUNTIF('Profile-matrices_Condorcet'!$B$2:$B3398,'Profile-matrices_Condorcet'!$B3398),MATCH(INDEX('numeric possibilities'!E$3:E$1298,VLOOKUP($B3398,'numeric possibilities'!$C$3:$G$1298,1)),'VBA code_permu_wo_repettn'!$AA$2:$AF$2))</f>
        <v>B</v>
      </c>
      <c r="E3398" t="str">
        <f>INDEX('VBA code_permu_wo_repettn'!$AH$3:$AM$6,COUNTIF('Profile-matrices_Condorcet'!$B$2:$B3398,'Profile-matrices_Condorcet'!$B3398),MATCH(INDEX('numeric possibilities'!F$3:F$1298,VLOOKUP($B3398,'numeric possibilities'!$C$3:$G$1298,1)),'VBA code_permu_wo_repettn'!$AH$2:$AM$2))</f>
        <v>C</v>
      </c>
      <c r="F3398" t="str">
        <f>INDEX('VBA code_permu_wo_repettn'!$AO$3:$AT$6,COUNTIF('Profile-matrices_Condorcet'!$B$2:$B3398,'Profile-matrices_Condorcet'!$B3398),MATCH(INDEX('numeric possibilities'!G$3:G$1298,VLOOKUP($B3398,'numeric possibilities'!$C$3:$G$1298,1)),'VBA code_permu_wo_repettn'!$AO$2:$AT$2))</f>
        <v>D</v>
      </c>
      <c r="H3398" t="s">
        <v>14</v>
      </c>
      <c r="I3398" s="3">
        <f>IF(MATCH(I$1,$C3398:$C3401,0)&lt;(MATCH(J$1,$C3398:$C3401,0)),1*a_vote,0)+IF(MATCH(I$1,$D3398:$D3401,0)&lt;MATCH(J$1,$D3398:$D3401,0),1*b_vote,0)+IF(MATCH(I$1,$E3398:$E3401,0)&lt;MATCH(J$1,$E3398:$E3401,0),1*c_vote,0)+IF(MATCH(I$1,$F3398:$F3401,0)&lt;MATCH(J$1,$F3398:$F3401,0),1*d_vote,0)</f>
        <v>0.27</v>
      </c>
      <c r="J3398" s="3">
        <f>IF(MATCH(I$1,$C3398:$C3401,0)&gt;(MATCH(J$1,$C3398:$C3401,0)),1*a_vote,0)+IF(MATCH(I$1,$D3398:$D3401,0)&gt;MATCH(J$1,$D3398:$D3401,0),1*b_vote,0)+IF(MATCH(I$1,$E3398:$E3401,0)&gt;MATCH(J$1,$E3398:$E3401,0),1*c_vote,0)+IF(MATCH(I$1,$F3398:$F3401,0)&gt;MATCH(J$1,$F3398:$F3401,0),1*d_vote,0)</f>
        <v>0.73</v>
      </c>
      <c r="K3398" s="3">
        <f>IF(MATCH($K$1,$C3398:$C3401,0)&lt;(MATCH($L$1,$C3398:$C3401,0)),1*a_vote,0)+IF(MATCH($K$1,$D3398:$D3401,0)&lt;MATCH($L$1,$D3398:$D3401,0),1*b_vote,0)+IF(MATCH($K$1,$E3398:$E3401,0)&lt;MATCH($L$1,$E3398:$E3401,0),1*c_vote,0)+IF(MATCH($K$1,$F3398:$F3401,0)&lt;MATCH($L$1,$F3398:$F3401,0),1*d_vote,0)</f>
        <v>0.27</v>
      </c>
      <c r="L3398" s="3">
        <f>IF(MATCH(K$1,$C3398:$C3401,0)&gt;(MATCH(L$1,$C3398:$C3401,0)),1*a_vote,0)+IF(MATCH(K$1,$D3398:$D3401,0)&gt;MATCH(L$1,$D3398:$D3401,0),1*b_vote,0)+IF(MATCH(K$1,$E3398:$E3401,0)&gt;MATCH(L$1,$E3398:$E3401,0),1*c_vote,0)+IF(MATCH(K$1,$F3398:$F3401,0)&gt;MATCH(L$1,$F3398:$F3401,0),1*d_vote,0)</f>
        <v>0.73</v>
      </c>
      <c r="M3398" s="3">
        <f>IF(MATCH($M$1,$C3398:$C3401,0)&lt;(MATCH($N$1,$C3398:$C3401,0)),1*a_vote,0)+IF(MATCH($M$1,$D3398:$D3401,0)&lt;MATCH($N$1,$D3398:$D3401,0),1*b_vote,0)+IF(MATCH($M$1,$E3398:$E3401,0)&lt;MATCH($N$1,$E3398:$E3401,0),1*c_vote,0)+IF(MATCH($M$1,$F3398:$F3401,0)&lt;MATCH($N$1,$F3398:$F3401,0),1*d_vote,0)</f>
        <v>0.27</v>
      </c>
      <c r="N3398" s="3">
        <f>IF(MATCH(M$1,$C3398:$C3401,0)&gt;(MATCH(N$1,$C3398:$C3401,0)),1*a_vote,0)+IF(MATCH(M$1,$D3398:$D3401,0)&gt;MATCH(N$1,$D3398:$D3401,0),1*b_vote,0)+IF(MATCH(M$1,$E3398:$E3401,0)&gt;MATCH(N$1,$E3398:$E3401,0),1*c_vote,0)+IF(MATCH(M$1,$F3398:$F3401,0)&gt;MATCH(N$1,$F3398:$F3401,0),1*d_vote,0)</f>
        <v>0.73</v>
      </c>
      <c r="O3398" s="3">
        <f>IF(MATCH($O$1,$C3398:$C3401,0)&lt;(MATCH($P$1,$C3398:$C3401,0)),1*a_vote,0)+IF(MATCH($O$1,$D3398:$D3401,0)&lt;MATCH($P$1,$D3398:$D3401,0),1*b_vote,0)+IF(MATCH($O$1,$E3398:$E3401,0)&lt;MATCH($P$1,$E3398:$E3401,0),1*c_vote,0)+IF(MATCH($O$1,$F3398:$F3401,0)&lt;MATCH($P$1,$F3398:$F3401,0),1*d_vote,0)</f>
        <v>0.48</v>
      </c>
      <c r="P3398" s="3">
        <f>IF(MATCH(O$1,$C3398:$C3401,0)&gt;(MATCH(P$1,$C3398:$C3401,0)),1*a_vote,0)+IF(MATCH(O$1,$D3398:$D3401,0)&gt;MATCH(P$1,$D3398:$D3401,0),1*b_vote,0)+IF(MATCH(O$1,$E3398:$E3401,0)&gt;MATCH(P$1,$E3398:$E3401,0),1*c_vote,0)+IF(MATCH(O$1,$F3398:$F3401,0)&gt;MATCH(P$1,$F3398:$F3401,0),1*d_vote,0)</f>
        <v>0.52</v>
      </c>
      <c r="Q3398" s="3">
        <f>IF(MATCH($Q$1,$C3398:$C3401,0)&lt;(MATCH($R$1,$C3398:$C3401,0)),1*a_vote,0)+IF(MATCH($Q$1,$D3398:$D3401,0)&lt;MATCH($R$1,$D3398:$D3401,0),1*b_vote,0)+IF(MATCH($Q$1,$E3398:$E3401,0)&lt;MATCH($R$1,$E3398:$E3401,0),1*c_vote,0)+IF(MATCH($Q$1,$F3398:$F3401,0)&lt;MATCH($R$1,$F3398:$F3401,0),1*d_vote,0)</f>
        <v>0.26</v>
      </c>
      <c r="R3398" s="3">
        <f>IF(MATCH(Q$1,$C3398:$C3401,0)&gt;(MATCH(R$1,$C3398:$C3401,0)),1*a_vote,0)+IF(MATCH(Q$1,$D3398:$D3401,0)&gt;MATCH(R$1,$D3398:$D3401,0),1*b_vote,0)+IF(MATCH(Q$1,$E3398:$E3401,0)&gt;MATCH(R$1,$E3398:$E3401,0),1*c_vote,0)+IF(MATCH(Q$1,$F3398:$F3401,0)&gt;MATCH(R$1,$F3398:$F3401,0),1*d_vote,0)</f>
        <v>0.74</v>
      </c>
      <c r="S3398" s="3">
        <f>IF(MATCH($S$1,$C3398:$C3401,0)&lt;(MATCH($T$1,$C3398:$C3401,0)),1*a_vote,0)+IF(MATCH($S$1,$D3398:$D3401,0)&lt;MATCH($T$1,$D3398:$D3401,0),1*b_vote,0)+IF(MATCH($S$1,$E3398:$E3401,0)&lt;MATCH($T$1,$E3398:$E3401,0),1*c_vote,0)+IF(MATCH($S$1,$F3398:$F3401,0)&lt;MATCH($T$1,$F3398:$F3401,0),1*d_vote,0)</f>
        <v>0.78</v>
      </c>
      <c r="T3398" s="3">
        <f>IF(MATCH(S$1,$C3398:$C3401,0)&gt;(MATCH(T$1,$C3398:$C3401,0)),1*a_vote,0)+IF(MATCH(S$1,$D3398:$D3401,0)&gt;MATCH(T$1,$D3398:$D3401,0),1*b_vote,0)+IF(MATCH(S$1,$E3398:$E3401,0)&gt;MATCH(T$1,$E3398:$E3401,0),1*c_vote,0)+IF(MATCH(S$1,$F3398:$F3401,0)&gt;MATCH(T$1,$F3398:$F3401,0),1*d_vote,0)</f>
        <v>0.21999999999999997</v>
      </c>
    </row>
    <row r="3399" spans="1:20" x14ac:dyDescent="0.25">
      <c r="A3399">
        <f t="shared" si="106"/>
        <v>3398</v>
      </c>
      <c r="B3399">
        <f t="shared" si="107"/>
        <v>850</v>
      </c>
      <c r="C3399" t="str">
        <f>INDEX('VBA code_permu_wo_repettn'!$T$3:$Y$6,COUNTIF('Profile-matrices_Condorcet'!$B$2:$B3399,'Profile-matrices_Condorcet'!$B3399),MATCH(INDEX('numeric possibilities'!D$3:D$1298,VLOOKUP($B3399,'numeric possibilities'!$C$3:$G$1298,1)),'VBA code_permu_wo_repettn'!$T$2:$Y$2))</f>
        <v>C</v>
      </c>
      <c r="D3399" t="str">
        <f>INDEX('VBA code_permu_wo_repettn'!$AA$3:$AF$6,COUNTIF('Profile-matrices_Condorcet'!$B$2:$B3399,'Profile-matrices_Condorcet'!$B3399),MATCH(INDEX('numeric possibilities'!E$3:E$1298,VLOOKUP($B3399,'numeric possibilities'!$C$3:$G$1298,1)),'VBA code_permu_wo_repettn'!$AA$2:$AF$2))</f>
        <v>C</v>
      </c>
      <c r="E3399" t="str">
        <f>INDEX('VBA code_permu_wo_repettn'!$AH$3:$AM$6,COUNTIF('Profile-matrices_Condorcet'!$B$2:$B3399,'Profile-matrices_Condorcet'!$B3399),MATCH(INDEX('numeric possibilities'!F$3:F$1298,VLOOKUP($B3399,'numeric possibilities'!$C$3:$G$1298,1)),'VBA code_permu_wo_repettn'!$AH$2:$AM$2))</f>
        <v>D</v>
      </c>
      <c r="F3399" t="str">
        <f>INDEX('VBA code_permu_wo_repettn'!$AO$3:$AT$6,COUNTIF('Profile-matrices_Condorcet'!$B$2:$B3399,'Profile-matrices_Condorcet'!$B3399),MATCH(INDEX('numeric possibilities'!G$3:G$1298,VLOOKUP($B3399,'numeric possibilities'!$C$3:$G$1298,1)),'VBA code_permu_wo_repettn'!$AO$2:$AT$2))</f>
        <v>B</v>
      </c>
      <c r="H3399" t="s">
        <v>15</v>
      </c>
      <c r="I3399" t="str">
        <f>IF(I3398&gt;J3398,$I$1,IF(I3398&lt;J3398,$J$1,0))</f>
        <v>B</v>
      </c>
      <c r="K3399" t="str">
        <f>IF(K3398&gt;L3398,$K$1,IF(K3398&lt;L3398,$L$1,0))</f>
        <v>C</v>
      </c>
      <c r="M3399" t="str">
        <f>IF(M3398&gt;N3398,$M$1,IF(M3398&lt;N3398,$N$1,0))</f>
        <v>D</v>
      </c>
      <c r="O3399" t="str">
        <f>IF(O3398&gt;P3398,$O$1,IF(O3398&lt;P3398,$P$1,0))</f>
        <v>C</v>
      </c>
      <c r="Q3399" t="str">
        <f>IF(Q3398&gt;R3398,$Q$1,IF(Q3398&lt;R3398,$R$1,0))</f>
        <v>D</v>
      </c>
      <c r="S3399" t="str">
        <f>IF(S3398&gt;T3398,$S$1,IF(S3398&lt;T3398,$T$1,0))</f>
        <v>C</v>
      </c>
    </row>
    <row r="3400" spans="1:20" x14ac:dyDescent="0.25">
      <c r="A3400">
        <f t="shared" si="106"/>
        <v>3399</v>
      </c>
      <c r="B3400">
        <f t="shared" si="107"/>
        <v>850</v>
      </c>
      <c r="C3400" t="str">
        <f>INDEX('VBA code_permu_wo_repettn'!$T$3:$Y$6,COUNTIF('Profile-matrices_Condorcet'!$B$2:$B3400,'Profile-matrices_Condorcet'!$B3400),MATCH(INDEX('numeric possibilities'!D$3:D$1298,VLOOKUP($B3400,'numeric possibilities'!$C$3:$G$1298,1)),'VBA code_permu_wo_repettn'!$T$2:$Y$2))</f>
        <v>D</v>
      </c>
      <c r="D3400" t="str">
        <f>INDEX('VBA code_permu_wo_repettn'!$AA$3:$AF$6,COUNTIF('Profile-matrices_Condorcet'!$B$2:$B3400,'Profile-matrices_Condorcet'!$B3400),MATCH(INDEX('numeric possibilities'!E$3:E$1298,VLOOKUP($B3400,'numeric possibilities'!$C$3:$G$1298,1)),'VBA code_permu_wo_repettn'!$AA$2:$AF$2))</f>
        <v>D</v>
      </c>
      <c r="E3400" t="str">
        <f>INDEX('VBA code_permu_wo_repettn'!$AH$3:$AM$6,COUNTIF('Profile-matrices_Condorcet'!$B$2:$B3400,'Profile-matrices_Condorcet'!$B3400),MATCH(INDEX('numeric possibilities'!F$3:F$1298,VLOOKUP($B3400,'numeric possibilities'!$C$3:$G$1298,1)),'VBA code_permu_wo_repettn'!$AH$2:$AM$2))</f>
        <v>B</v>
      </c>
      <c r="F3400" t="str">
        <f>INDEX('VBA code_permu_wo_repettn'!$AO$3:$AT$6,COUNTIF('Profile-matrices_Condorcet'!$B$2:$B3400,'Profile-matrices_Condorcet'!$B3400),MATCH(INDEX('numeric possibilities'!G$3:G$1298,VLOOKUP($B3400,'numeric possibilities'!$C$3:$G$1298,1)),'VBA code_permu_wo_repettn'!$AO$2:$AT$2))</f>
        <v>C</v>
      </c>
      <c r="I3400" t="s">
        <v>0</v>
      </c>
      <c r="J3400" t="s">
        <v>1</v>
      </c>
      <c r="K3400" t="s">
        <v>2</v>
      </c>
      <c r="L3400" t="s">
        <v>3</v>
      </c>
    </row>
    <row r="3401" spans="1:20" x14ac:dyDescent="0.25">
      <c r="A3401">
        <f t="shared" si="106"/>
        <v>3400</v>
      </c>
      <c r="B3401">
        <f t="shared" si="107"/>
        <v>850</v>
      </c>
      <c r="C3401" t="str">
        <f>INDEX('VBA code_permu_wo_repettn'!$T$3:$Y$6,COUNTIF('Profile-matrices_Condorcet'!$B$2:$B3401,'Profile-matrices_Condorcet'!$B3401),MATCH(INDEX('numeric possibilities'!D$3:D$1298,VLOOKUP($B3401,'numeric possibilities'!$C$3:$G$1298,1)),'VBA code_permu_wo_repettn'!$T$2:$Y$2))</f>
        <v>B</v>
      </c>
      <c r="D3401" t="str">
        <f>INDEX('VBA code_permu_wo_repettn'!$AA$3:$AF$6,COUNTIF('Profile-matrices_Condorcet'!$B$2:$B3401,'Profile-matrices_Condorcet'!$B3401),MATCH(INDEX('numeric possibilities'!E$3:E$1298,VLOOKUP($B3401,'numeric possibilities'!$C$3:$G$1298,1)),'VBA code_permu_wo_repettn'!$AA$2:$AF$2))</f>
        <v>A</v>
      </c>
      <c r="E3401" t="str">
        <f>INDEX('VBA code_permu_wo_repettn'!$AH$3:$AM$6,COUNTIF('Profile-matrices_Condorcet'!$B$2:$B3401,'Profile-matrices_Condorcet'!$B3401),MATCH(INDEX('numeric possibilities'!F$3:F$1298,VLOOKUP($B3401,'numeric possibilities'!$C$3:$G$1298,1)),'VBA code_permu_wo_repettn'!$AH$2:$AM$2))</f>
        <v>A</v>
      </c>
      <c r="F3401" t="str">
        <f>INDEX('VBA code_permu_wo_repettn'!$AO$3:$AT$6,COUNTIF('Profile-matrices_Condorcet'!$B$2:$B3401,'Profile-matrices_Condorcet'!$B3401),MATCH(INDEX('numeric possibilities'!G$3:G$1298,VLOOKUP($B3401,'numeric possibilities'!$C$3:$G$1298,1)),'VBA code_permu_wo_repettn'!$AO$2:$AT$2))</f>
        <v>A</v>
      </c>
      <c r="G3401" t="str">
        <f>IF(MAX(I3401:L3401)&gt;='numeric possibilities'!$B$4/2,INDEX('Profile-matrices_Condorcet'!I3400:L3400,1,MATCH(MAX('Profile-matrices_Condorcet'!I3401:L3401),'Profile-matrices_Condorcet'!I3401:L3401,0)),"NCW")</f>
        <v>C</v>
      </c>
      <c r="H3401" t="s">
        <v>13</v>
      </c>
      <c r="I3401" s="3">
        <f>COUNTIF($I3399:$S3399,I3400)</f>
        <v>0</v>
      </c>
      <c r="J3401" s="3">
        <f>COUNTIF($I3399:$S3399,J3400)</f>
        <v>1</v>
      </c>
      <c r="K3401" s="3">
        <f>COUNTIF($I3399:$S3399,K3400)</f>
        <v>3</v>
      </c>
      <c r="L3401" s="3">
        <f>COUNTIF($I3399:$S3399,L3400)</f>
        <v>2</v>
      </c>
    </row>
    <row r="3402" spans="1:20" x14ac:dyDescent="0.25">
      <c r="A3402">
        <f t="shared" si="106"/>
        <v>3401</v>
      </c>
      <c r="B3402">
        <f t="shared" si="107"/>
        <v>851</v>
      </c>
      <c r="C3402" t="str">
        <f>INDEX('VBA code_permu_wo_repettn'!$T$3:$Y$6,COUNTIF('Profile-matrices_Condorcet'!$B$2:$B3402,'Profile-matrices_Condorcet'!$B3402),MATCH(INDEX('numeric possibilities'!D$3:D$1298,VLOOKUP($B3402,'numeric possibilities'!$C$3:$G$1298,1)),'VBA code_permu_wo_repettn'!$T$2:$Y$2))</f>
        <v>A</v>
      </c>
      <c r="D3402" t="str">
        <f>INDEX('VBA code_permu_wo_repettn'!$AA$3:$AF$6,COUNTIF('Profile-matrices_Condorcet'!$B$2:$B3402,'Profile-matrices_Condorcet'!$B3402),MATCH(INDEX('numeric possibilities'!E$3:E$1298,VLOOKUP($B3402,'numeric possibilities'!$C$3:$G$1298,1)),'VBA code_permu_wo_repettn'!$AA$2:$AF$2))</f>
        <v>B</v>
      </c>
      <c r="E3402" t="str">
        <f>INDEX('VBA code_permu_wo_repettn'!$AH$3:$AM$6,COUNTIF('Profile-matrices_Condorcet'!$B$2:$B3402,'Profile-matrices_Condorcet'!$B3402),MATCH(INDEX('numeric possibilities'!F$3:F$1298,VLOOKUP($B3402,'numeric possibilities'!$C$3:$G$1298,1)),'VBA code_permu_wo_repettn'!$AH$2:$AM$2))</f>
        <v>C</v>
      </c>
      <c r="F3402" t="str">
        <f>INDEX('VBA code_permu_wo_repettn'!$AO$3:$AT$6,COUNTIF('Profile-matrices_Condorcet'!$B$2:$B3402,'Profile-matrices_Condorcet'!$B3402),MATCH(INDEX('numeric possibilities'!G$3:G$1298,VLOOKUP($B3402,'numeric possibilities'!$C$3:$G$1298,1)),'VBA code_permu_wo_repettn'!$AO$2:$AT$2))</f>
        <v>D</v>
      </c>
      <c r="H3402" t="s">
        <v>14</v>
      </c>
      <c r="I3402" s="3">
        <f>IF(MATCH(I$1,$C3402:$C3405,0)&lt;(MATCH(J$1,$C3402:$C3405,0)),1*a_vote,0)+IF(MATCH(I$1,$D3402:$D3405,0)&lt;MATCH(J$1,$D3402:$D3405,0),1*b_vote,0)+IF(MATCH(I$1,$E3402:$E3405,0)&lt;MATCH(J$1,$E3402:$E3405,0),1*c_vote,0)+IF(MATCH(I$1,$F3402:$F3405,0)&lt;MATCH(J$1,$F3402:$F3405,0),1*d_vote,0)</f>
        <v>0.27</v>
      </c>
      <c r="J3402" s="3">
        <f>IF(MATCH(I$1,$C3402:$C3405,0)&gt;(MATCH(J$1,$C3402:$C3405,0)),1*a_vote,0)+IF(MATCH(I$1,$D3402:$D3405,0)&gt;MATCH(J$1,$D3402:$D3405,0),1*b_vote,0)+IF(MATCH(I$1,$E3402:$E3405,0)&gt;MATCH(J$1,$E3402:$E3405,0),1*c_vote,0)+IF(MATCH(I$1,$F3402:$F3405,0)&gt;MATCH(J$1,$F3402:$F3405,0),1*d_vote,0)</f>
        <v>0.73</v>
      </c>
      <c r="K3402" s="3">
        <f>IF(MATCH($K$1,$C3402:$C3405,0)&lt;(MATCH($L$1,$C3402:$C3405,0)),1*a_vote,0)+IF(MATCH($K$1,$D3402:$D3405,0)&lt;MATCH($L$1,$D3402:$D3405,0),1*b_vote,0)+IF(MATCH($K$1,$E3402:$E3405,0)&lt;MATCH($L$1,$E3402:$E3405,0),1*c_vote,0)+IF(MATCH($K$1,$F3402:$F3405,0)&lt;MATCH($L$1,$F3402:$F3405,0),1*d_vote,0)</f>
        <v>0.27</v>
      </c>
      <c r="L3402" s="3">
        <f>IF(MATCH(K$1,$C3402:$C3405,0)&gt;(MATCH(L$1,$C3402:$C3405,0)),1*a_vote,0)+IF(MATCH(K$1,$D3402:$D3405,0)&gt;MATCH(L$1,$D3402:$D3405,0),1*b_vote,0)+IF(MATCH(K$1,$E3402:$E3405,0)&gt;MATCH(L$1,$E3402:$E3405,0),1*c_vote,0)+IF(MATCH(K$1,$F3402:$F3405,0)&gt;MATCH(L$1,$F3402:$F3405,0),1*d_vote,0)</f>
        <v>0.73</v>
      </c>
      <c r="M3402" s="3">
        <f>IF(MATCH($M$1,$C3402:$C3405,0)&lt;(MATCH($N$1,$C3402:$C3405,0)),1*a_vote,0)+IF(MATCH($M$1,$D3402:$D3405,0)&lt;MATCH($N$1,$D3402:$D3405,0),1*b_vote,0)+IF(MATCH($M$1,$E3402:$E3405,0)&lt;MATCH($N$1,$E3402:$E3405,0),1*c_vote,0)+IF(MATCH($M$1,$F3402:$F3405,0)&lt;MATCH($N$1,$F3402:$F3405,0),1*d_vote,0)</f>
        <v>0.27</v>
      </c>
      <c r="N3402" s="3">
        <f>IF(MATCH(M$1,$C3402:$C3405,0)&gt;(MATCH(N$1,$C3402:$C3405,0)),1*a_vote,0)+IF(MATCH(M$1,$D3402:$D3405,0)&gt;MATCH(N$1,$D3402:$D3405,0),1*b_vote,0)+IF(MATCH(M$1,$E3402:$E3405,0)&gt;MATCH(N$1,$E3402:$E3405,0),1*c_vote,0)+IF(MATCH(M$1,$F3402:$F3405,0)&gt;MATCH(N$1,$F3402:$F3405,0),1*d_vote,0)</f>
        <v>0.73</v>
      </c>
      <c r="O3402" s="3">
        <f>IF(MATCH($O$1,$C3402:$C3405,0)&lt;(MATCH($P$1,$C3402:$C3405,0)),1*a_vote,0)+IF(MATCH($O$1,$D3402:$D3405,0)&lt;MATCH($P$1,$D3402:$D3405,0),1*b_vote,0)+IF(MATCH($O$1,$E3402:$E3405,0)&lt;MATCH($P$1,$E3402:$E3405,0),1*c_vote,0)+IF(MATCH($O$1,$F3402:$F3405,0)&lt;MATCH($P$1,$F3402:$F3405,0),1*d_vote,0)</f>
        <v>0.75</v>
      </c>
      <c r="P3402" s="3">
        <f>IF(MATCH(O$1,$C3402:$C3405,0)&gt;(MATCH(P$1,$C3402:$C3405,0)),1*a_vote,0)+IF(MATCH(O$1,$D3402:$D3405,0)&gt;MATCH(P$1,$D3402:$D3405,0),1*b_vote,0)+IF(MATCH(O$1,$E3402:$E3405,0)&gt;MATCH(P$1,$E3402:$E3405,0),1*c_vote,0)+IF(MATCH(O$1,$F3402:$F3405,0)&gt;MATCH(P$1,$F3402:$F3405,0),1*d_vote,0)</f>
        <v>0.25</v>
      </c>
      <c r="Q3402" s="3">
        <f>IF(MATCH($Q$1,$C3402:$C3405,0)&lt;(MATCH($R$1,$C3402:$C3405,0)),1*a_vote,0)+IF(MATCH($Q$1,$D3402:$D3405,0)&lt;MATCH($R$1,$D3402:$D3405,0),1*b_vote,0)+IF(MATCH($Q$1,$E3402:$E3405,0)&lt;MATCH($R$1,$E3402:$E3405,0),1*c_vote,0)+IF(MATCH($Q$1,$F3402:$F3405,0)&lt;MATCH($R$1,$F3402:$F3405,0),1*d_vote,0)</f>
        <v>0.26</v>
      </c>
      <c r="R3402" s="3">
        <f>IF(MATCH(Q$1,$C3402:$C3405,0)&gt;(MATCH(R$1,$C3402:$C3405,0)),1*a_vote,0)+IF(MATCH(Q$1,$D3402:$D3405,0)&gt;MATCH(R$1,$D3402:$D3405,0),1*b_vote,0)+IF(MATCH(Q$1,$E3402:$E3405,0)&gt;MATCH(R$1,$E3402:$E3405,0),1*c_vote,0)+IF(MATCH(Q$1,$F3402:$F3405,0)&gt;MATCH(R$1,$F3402:$F3405,0),1*d_vote,0)</f>
        <v>0.74</v>
      </c>
      <c r="S3402" s="3">
        <f>IF(MATCH($S$1,$C3402:$C3405,0)&lt;(MATCH($T$1,$C3402:$C3405,0)),1*a_vote,0)+IF(MATCH($S$1,$D3402:$D3405,0)&lt;MATCH($T$1,$D3402:$D3405,0),1*b_vote,0)+IF(MATCH($S$1,$E3402:$E3405,0)&lt;MATCH($T$1,$E3402:$E3405,0),1*c_vote,0)+IF(MATCH($S$1,$F3402:$F3405,0)&lt;MATCH($T$1,$F3402:$F3405,0),1*d_vote,0)</f>
        <v>0.51</v>
      </c>
      <c r="T3402" s="3">
        <f>IF(MATCH(S$1,$C3402:$C3405,0)&gt;(MATCH(T$1,$C3402:$C3405,0)),1*a_vote,0)+IF(MATCH(S$1,$D3402:$D3405,0)&gt;MATCH(T$1,$D3402:$D3405,0),1*b_vote,0)+IF(MATCH(S$1,$E3402:$E3405,0)&gt;MATCH(T$1,$E3402:$E3405,0),1*c_vote,0)+IF(MATCH(S$1,$F3402:$F3405,0)&gt;MATCH(T$1,$F3402:$F3405,0),1*d_vote,0)</f>
        <v>0.49</v>
      </c>
    </row>
    <row r="3403" spans="1:20" x14ac:dyDescent="0.25">
      <c r="A3403">
        <f t="shared" si="106"/>
        <v>3402</v>
      </c>
      <c r="B3403">
        <f t="shared" si="107"/>
        <v>851</v>
      </c>
      <c r="C3403" t="str">
        <f>INDEX('VBA code_permu_wo_repettn'!$T$3:$Y$6,COUNTIF('Profile-matrices_Condorcet'!$B$2:$B3403,'Profile-matrices_Condorcet'!$B3403),MATCH(INDEX('numeric possibilities'!D$3:D$1298,VLOOKUP($B3403,'numeric possibilities'!$C$3:$G$1298,1)),'VBA code_permu_wo_repettn'!$T$2:$Y$2))</f>
        <v>D</v>
      </c>
      <c r="D3403" t="str">
        <f>INDEX('VBA code_permu_wo_repettn'!$AA$3:$AF$6,COUNTIF('Profile-matrices_Condorcet'!$B$2:$B3403,'Profile-matrices_Condorcet'!$B3403),MATCH(INDEX('numeric possibilities'!E$3:E$1298,VLOOKUP($B3403,'numeric possibilities'!$C$3:$G$1298,1)),'VBA code_permu_wo_repettn'!$AA$2:$AF$2))</f>
        <v>C</v>
      </c>
      <c r="E3403" t="str">
        <f>INDEX('VBA code_permu_wo_repettn'!$AH$3:$AM$6,COUNTIF('Profile-matrices_Condorcet'!$B$2:$B3403,'Profile-matrices_Condorcet'!$B3403),MATCH(INDEX('numeric possibilities'!F$3:F$1298,VLOOKUP($B3403,'numeric possibilities'!$C$3:$G$1298,1)),'VBA code_permu_wo_repettn'!$AH$2:$AM$2))</f>
        <v>D</v>
      </c>
      <c r="F3403" t="str">
        <f>INDEX('VBA code_permu_wo_repettn'!$AO$3:$AT$6,COUNTIF('Profile-matrices_Condorcet'!$B$2:$B3403,'Profile-matrices_Condorcet'!$B3403),MATCH(INDEX('numeric possibilities'!G$3:G$1298,VLOOKUP($B3403,'numeric possibilities'!$C$3:$G$1298,1)),'VBA code_permu_wo_repettn'!$AO$2:$AT$2))</f>
        <v>B</v>
      </c>
      <c r="H3403" t="s">
        <v>15</v>
      </c>
      <c r="I3403" t="str">
        <f>IF(I3402&gt;J3402,$I$1,IF(I3402&lt;J3402,$J$1,0))</f>
        <v>B</v>
      </c>
      <c r="K3403" t="str">
        <f>IF(K3402&gt;L3402,$K$1,IF(K3402&lt;L3402,$L$1,0))</f>
        <v>C</v>
      </c>
      <c r="M3403" t="str">
        <f>IF(M3402&gt;N3402,$M$1,IF(M3402&lt;N3402,$N$1,0))</f>
        <v>D</v>
      </c>
      <c r="O3403" t="str">
        <f>IF(O3402&gt;P3402,$O$1,IF(O3402&lt;P3402,$P$1,0))</f>
        <v>B</v>
      </c>
      <c r="Q3403" t="str">
        <f>IF(Q3402&gt;R3402,$Q$1,IF(Q3402&lt;R3402,$R$1,0))</f>
        <v>D</v>
      </c>
      <c r="S3403" t="str">
        <f>IF(S3402&gt;T3402,$S$1,IF(S3402&lt;T3402,$T$1,0))</f>
        <v>C</v>
      </c>
    </row>
    <row r="3404" spans="1:20" x14ac:dyDescent="0.25">
      <c r="A3404">
        <f t="shared" si="106"/>
        <v>3403</v>
      </c>
      <c r="B3404">
        <f t="shared" si="107"/>
        <v>851</v>
      </c>
      <c r="C3404" t="str">
        <f>INDEX('VBA code_permu_wo_repettn'!$T$3:$Y$6,COUNTIF('Profile-matrices_Condorcet'!$B$2:$B3404,'Profile-matrices_Condorcet'!$B3404),MATCH(INDEX('numeric possibilities'!D$3:D$1298,VLOOKUP($B3404,'numeric possibilities'!$C$3:$G$1298,1)),'VBA code_permu_wo_repettn'!$T$2:$Y$2))</f>
        <v>B</v>
      </c>
      <c r="D3404" t="str">
        <f>INDEX('VBA code_permu_wo_repettn'!$AA$3:$AF$6,COUNTIF('Profile-matrices_Condorcet'!$B$2:$B3404,'Profile-matrices_Condorcet'!$B3404),MATCH(INDEX('numeric possibilities'!E$3:E$1298,VLOOKUP($B3404,'numeric possibilities'!$C$3:$G$1298,1)),'VBA code_permu_wo_repettn'!$AA$2:$AF$2))</f>
        <v>D</v>
      </c>
      <c r="E3404" t="str">
        <f>INDEX('VBA code_permu_wo_repettn'!$AH$3:$AM$6,COUNTIF('Profile-matrices_Condorcet'!$B$2:$B3404,'Profile-matrices_Condorcet'!$B3404),MATCH(INDEX('numeric possibilities'!F$3:F$1298,VLOOKUP($B3404,'numeric possibilities'!$C$3:$G$1298,1)),'VBA code_permu_wo_repettn'!$AH$2:$AM$2))</f>
        <v>B</v>
      </c>
      <c r="F3404" t="str">
        <f>INDEX('VBA code_permu_wo_repettn'!$AO$3:$AT$6,COUNTIF('Profile-matrices_Condorcet'!$B$2:$B3404,'Profile-matrices_Condorcet'!$B3404),MATCH(INDEX('numeric possibilities'!G$3:G$1298,VLOOKUP($B3404,'numeric possibilities'!$C$3:$G$1298,1)),'VBA code_permu_wo_repettn'!$AO$2:$AT$2))</f>
        <v>C</v>
      </c>
      <c r="I3404" t="s">
        <v>0</v>
      </c>
      <c r="J3404" t="s">
        <v>1</v>
      </c>
      <c r="K3404" t="s">
        <v>2</v>
      </c>
      <c r="L3404" t="s">
        <v>3</v>
      </c>
    </row>
    <row r="3405" spans="1:20" x14ac:dyDescent="0.25">
      <c r="A3405">
        <f t="shared" si="106"/>
        <v>3404</v>
      </c>
      <c r="B3405">
        <f t="shared" si="107"/>
        <v>851</v>
      </c>
      <c r="C3405" t="str">
        <f>INDEX('VBA code_permu_wo_repettn'!$T$3:$Y$6,COUNTIF('Profile-matrices_Condorcet'!$B$2:$B3405,'Profile-matrices_Condorcet'!$B3405),MATCH(INDEX('numeric possibilities'!D$3:D$1298,VLOOKUP($B3405,'numeric possibilities'!$C$3:$G$1298,1)),'VBA code_permu_wo_repettn'!$T$2:$Y$2))</f>
        <v>C</v>
      </c>
      <c r="D3405" t="str">
        <f>INDEX('VBA code_permu_wo_repettn'!$AA$3:$AF$6,COUNTIF('Profile-matrices_Condorcet'!$B$2:$B3405,'Profile-matrices_Condorcet'!$B3405),MATCH(INDEX('numeric possibilities'!E$3:E$1298,VLOOKUP($B3405,'numeric possibilities'!$C$3:$G$1298,1)),'VBA code_permu_wo_repettn'!$AA$2:$AF$2))</f>
        <v>A</v>
      </c>
      <c r="E3405" t="str">
        <f>INDEX('VBA code_permu_wo_repettn'!$AH$3:$AM$6,COUNTIF('Profile-matrices_Condorcet'!$B$2:$B3405,'Profile-matrices_Condorcet'!$B3405),MATCH(INDEX('numeric possibilities'!F$3:F$1298,VLOOKUP($B3405,'numeric possibilities'!$C$3:$G$1298,1)),'VBA code_permu_wo_repettn'!$AH$2:$AM$2))</f>
        <v>A</v>
      </c>
      <c r="F3405" t="str">
        <f>INDEX('VBA code_permu_wo_repettn'!$AO$3:$AT$6,COUNTIF('Profile-matrices_Condorcet'!$B$2:$B3405,'Profile-matrices_Condorcet'!$B3405),MATCH(INDEX('numeric possibilities'!G$3:G$1298,VLOOKUP($B3405,'numeric possibilities'!$C$3:$G$1298,1)),'VBA code_permu_wo_repettn'!$AO$2:$AT$2))</f>
        <v>A</v>
      </c>
      <c r="G3405" t="str">
        <f>IF(MAX(I3405:L3405)&gt;='numeric possibilities'!$B$4/2,INDEX('Profile-matrices_Condorcet'!I3404:L3404,1,MATCH(MAX('Profile-matrices_Condorcet'!I3405:L3405),'Profile-matrices_Condorcet'!I3405:L3405,0)),"NCW")</f>
        <v>NCW</v>
      </c>
      <c r="H3405" t="s">
        <v>13</v>
      </c>
      <c r="I3405" s="3">
        <f>COUNTIF($I3403:$S3403,I3404)</f>
        <v>0</v>
      </c>
      <c r="J3405" s="3">
        <f>COUNTIF($I3403:$S3403,J3404)</f>
        <v>2</v>
      </c>
      <c r="K3405" s="3">
        <f>COUNTIF($I3403:$S3403,K3404)</f>
        <v>2</v>
      </c>
      <c r="L3405" s="3">
        <f>COUNTIF($I3403:$S3403,L3404)</f>
        <v>2</v>
      </c>
    </row>
    <row r="3406" spans="1:20" x14ac:dyDescent="0.25">
      <c r="A3406">
        <f t="shared" ref="A3406:A3469" si="108">A3405+1</f>
        <v>3405</v>
      </c>
      <c r="B3406">
        <f t="shared" ref="B3406:B3469" si="109">IF((ROW()-1)&lt;=4*B3405,B3405,B3405+1)</f>
        <v>852</v>
      </c>
      <c r="C3406" t="str">
        <f>INDEX('VBA code_permu_wo_repettn'!$T$3:$Y$6,COUNTIF('Profile-matrices_Condorcet'!$B$2:$B3406,'Profile-matrices_Condorcet'!$B3406),MATCH(INDEX('numeric possibilities'!D$3:D$1298,VLOOKUP($B3406,'numeric possibilities'!$C$3:$G$1298,1)),'VBA code_permu_wo_repettn'!$T$2:$Y$2))</f>
        <v>A</v>
      </c>
      <c r="D3406" t="str">
        <f>INDEX('VBA code_permu_wo_repettn'!$AA$3:$AF$6,COUNTIF('Profile-matrices_Condorcet'!$B$2:$B3406,'Profile-matrices_Condorcet'!$B3406),MATCH(INDEX('numeric possibilities'!E$3:E$1298,VLOOKUP($B3406,'numeric possibilities'!$C$3:$G$1298,1)),'VBA code_permu_wo_repettn'!$AA$2:$AF$2))</f>
        <v>B</v>
      </c>
      <c r="E3406" t="str">
        <f>INDEX('VBA code_permu_wo_repettn'!$AH$3:$AM$6,COUNTIF('Profile-matrices_Condorcet'!$B$2:$B3406,'Profile-matrices_Condorcet'!$B3406),MATCH(INDEX('numeric possibilities'!F$3:F$1298,VLOOKUP($B3406,'numeric possibilities'!$C$3:$G$1298,1)),'VBA code_permu_wo_repettn'!$AH$2:$AM$2))</f>
        <v>C</v>
      </c>
      <c r="F3406" t="str">
        <f>INDEX('VBA code_permu_wo_repettn'!$AO$3:$AT$6,COUNTIF('Profile-matrices_Condorcet'!$B$2:$B3406,'Profile-matrices_Condorcet'!$B3406),MATCH(INDEX('numeric possibilities'!G$3:G$1298,VLOOKUP($B3406,'numeric possibilities'!$C$3:$G$1298,1)),'VBA code_permu_wo_repettn'!$AO$2:$AT$2))</f>
        <v>D</v>
      </c>
      <c r="H3406" t="s">
        <v>14</v>
      </c>
      <c r="I3406" s="3">
        <f>IF(MATCH(I$1,$C3406:$C3409,0)&lt;(MATCH(J$1,$C3406:$C3409,0)),1*a_vote,0)+IF(MATCH(I$1,$D3406:$D3409,0)&lt;MATCH(J$1,$D3406:$D3409,0),1*b_vote,0)+IF(MATCH(I$1,$E3406:$E3409,0)&lt;MATCH(J$1,$E3406:$E3409,0),1*c_vote,0)+IF(MATCH(I$1,$F3406:$F3409,0)&lt;MATCH(J$1,$F3406:$F3409,0),1*d_vote,0)</f>
        <v>0.27</v>
      </c>
      <c r="J3406" s="3">
        <f>IF(MATCH(I$1,$C3406:$C3409,0)&gt;(MATCH(J$1,$C3406:$C3409,0)),1*a_vote,0)+IF(MATCH(I$1,$D3406:$D3409,0)&gt;MATCH(J$1,$D3406:$D3409,0),1*b_vote,0)+IF(MATCH(I$1,$E3406:$E3409,0)&gt;MATCH(J$1,$E3406:$E3409,0),1*c_vote,0)+IF(MATCH(I$1,$F3406:$F3409,0)&gt;MATCH(J$1,$F3406:$F3409,0),1*d_vote,0)</f>
        <v>0.73</v>
      </c>
      <c r="K3406" s="3">
        <f>IF(MATCH($K$1,$C3406:$C3409,0)&lt;(MATCH($L$1,$C3406:$C3409,0)),1*a_vote,0)+IF(MATCH($K$1,$D3406:$D3409,0)&lt;MATCH($L$1,$D3406:$D3409,0),1*b_vote,0)+IF(MATCH($K$1,$E3406:$E3409,0)&lt;MATCH($L$1,$E3406:$E3409,0),1*c_vote,0)+IF(MATCH($K$1,$F3406:$F3409,0)&lt;MATCH($L$1,$F3406:$F3409,0),1*d_vote,0)</f>
        <v>0.27</v>
      </c>
      <c r="L3406" s="3">
        <f>IF(MATCH(K$1,$C3406:$C3409,0)&gt;(MATCH(L$1,$C3406:$C3409,0)),1*a_vote,0)+IF(MATCH(K$1,$D3406:$D3409,0)&gt;MATCH(L$1,$D3406:$D3409,0),1*b_vote,0)+IF(MATCH(K$1,$E3406:$E3409,0)&gt;MATCH(L$1,$E3406:$E3409,0),1*c_vote,0)+IF(MATCH(K$1,$F3406:$F3409,0)&gt;MATCH(L$1,$F3406:$F3409,0),1*d_vote,0)</f>
        <v>0.73</v>
      </c>
      <c r="M3406" s="3">
        <f>IF(MATCH($M$1,$C3406:$C3409,0)&lt;(MATCH($N$1,$C3406:$C3409,0)),1*a_vote,0)+IF(MATCH($M$1,$D3406:$D3409,0)&lt;MATCH($N$1,$D3406:$D3409,0),1*b_vote,0)+IF(MATCH($M$1,$E3406:$E3409,0)&lt;MATCH($N$1,$E3406:$E3409,0),1*c_vote,0)+IF(MATCH($M$1,$F3406:$F3409,0)&lt;MATCH($N$1,$F3406:$F3409,0),1*d_vote,0)</f>
        <v>0.27</v>
      </c>
      <c r="N3406" s="3">
        <f>IF(MATCH(M$1,$C3406:$C3409,0)&gt;(MATCH(N$1,$C3406:$C3409,0)),1*a_vote,0)+IF(MATCH(M$1,$D3406:$D3409,0)&gt;MATCH(N$1,$D3406:$D3409,0),1*b_vote,0)+IF(MATCH(M$1,$E3406:$E3409,0)&gt;MATCH(N$1,$E3406:$E3409,0),1*c_vote,0)+IF(MATCH(M$1,$F3406:$F3409,0)&gt;MATCH(N$1,$F3406:$F3409,0),1*d_vote,0)</f>
        <v>0.73</v>
      </c>
      <c r="O3406" s="3">
        <f>IF(MATCH($O$1,$C3406:$C3409,0)&lt;(MATCH($P$1,$C3406:$C3409,0)),1*a_vote,0)+IF(MATCH($O$1,$D3406:$D3409,0)&lt;MATCH($P$1,$D3406:$D3409,0),1*b_vote,0)+IF(MATCH($O$1,$E3406:$E3409,0)&lt;MATCH($P$1,$E3406:$E3409,0),1*c_vote,0)+IF(MATCH($O$1,$F3406:$F3409,0)&lt;MATCH($P$1,$F3406:$F3409,0),1*d_vote,0)</f>
        <v>0.48</v>
      </c>
      <c r="P3406" s="3">
        <f>IF(MATCH(O$1,$C3406:$C3409,0)&gt;(MATCH(P$1,$C3406:$C3409,0)),1*a_vote,0)+IF(MATCH(O$1,$D3406:$D3409,0)&gt;MATCH(P$1,$D3406:$D3409,0),1*b_vote,0)+IF(MATCH(O$1,$E3406:$E3409,0)&gt;MATCH(P$1,$E3406:$E3409,0),1*c_vote,0)+IF(MATCH(O$1,$F3406:$F3409,0)&gt;MATCH(P$1,$F3406:$F3409,0),1*d_vote,0)</f>
        <v>0.52</v>
      </c>
      <c r="Q3406" s="3">
        <f>IF(MATCH($Q$1,$C3406:$C3409,0)&lt;(MATCH($R$1,$C3406:$C3409,0)),1*a_vote,0)+IF(MATCH($Q$1,$D3406:$D3409,0)&lt;MATCH($R$1,$D3406:$D3409,0),1*b_vote,0)+IF(MATCH($Q$1,$E3406:$E3409,0)&lt;MATCH($R$1,$E3406:$E3409,0),1*c_vote,0)+IF(MATCH($Q$1,$F3406:$F3409,0)&lt;MATCH($R$1,$F3406:$F3409,0),1*d_vote,0)</f>
        <v>0.26</v>
      </c>
      <c r="R3406" s="3">
        <f>IF(MATCH(Q$1,$C3406:$C3409,0)&gt;(MATCH(R$1,$C3406:$C3409,0)),1*a_vote,0)+IF(MATCH(Q$1,$D3406:$D3409,0)&gt;MATCH(R$1,$D3406:$D3409,0),1*b_vote,0)+IF(MATCH(Q$1,$E3406:$E3409,0)&gt;MATCH(R$1,$E3406:$E3409,0),1*c_vote,0)+IF(MATCH(Q$1,$F3406:$F3409,0)&gt;MATCH(R$1,$F3406:$F3409,0),1*d_vote,0)</f>
        <v>0.74</v>
      </c>
      <c r="S3406" s="3">
        <f>IF(MATCH($S$1,$C3406:$C3409,0)&lt;(MATCH($T$1,$C3406:$C3409,0)),1*a_vote,0)+IF(MATCH($S$1,$D3406:$D3409,0)&lt;MATCH($T$1,$D3406:$D3409,0),1*b_vote,0)+IF(MATCH($S$1,$E3406:$E3409,0)&lt;MATCH($T$1,$E3406:$E3409,0),1*c_vote,0)+IF(MATCH($S$1,$F3406:$F3409,0)&lt;MATCH($T$1,$F3406:$F3409,0),1*d_vote,0)</f>
        <v>0.51</v>
      </c>
      <c r="T3406" s="3">
        <f>IF(MATCH(S$1,$C3406:$C3409,0)&gt;(MATCH(T$1,$C3406:$C3409,0)),1*a_vote,0)+IF(MATCH(S$1,$D3406:$D3409,0)&gt;MATCH(T$1,$D3406:$D3409,0),1*b_vote,0)+IF(MATCH(S$1,$E3406:$E3409,0)&gt;MATCH(T$1,$E3406:$E3409,0),1*c_vote,0)+IF(MATCH(S$1,$F3406:$F3409,0)&gt;MATCH(T$1,$F3406:$F3409,0),1*d_vote,0)</f>
        <v>0.49</v>
      </c>
    </row>
    <row r="3407" spans="1:20" x14ac:dyDescent="0.25">
      <c r="A3407">
        <f t="shared" si="108"/>
        <v>3406</v>
      </c>
      <c r="B3407">
        <f t="shared" si="109"/>
        <v>852</v>
      </c>
      <c r="C3407" t="str">
        <f>INDEX('VBA code_permu_wo_repettn'!$T$3:$Y$6,COUNTIF('Profile-matrices_Condorcet'!$B$2:$B3407,'Profile-matrices_Condorcet'!$B3407),MATCH(INDEX('numeric possibilities'!D$3:D$1298,VLOOKUP($B3407,'numeric possibilities'!$C$3:$G$1298,1)),'VBA code_permu_wo_repettn'!$T$2:$Y$2))</f>
        <v>D</v>
      </c>
      <c r="D3407" t="str">
        <f>INDEX('VBA code_permu_wo_repettn'!$AA$3:$AF$6,COUNTIF('Profile-matrices_Condorcet'!$B$2:$B3407,'Profile-matrices_Condorcet'!$B3407),MATCH(INDEX('numeric possibilities'!E$3:E$1298,VLOOKUP($B3407,'numeric possibilities'!$C$3:$G$1298,1)),'VBA code_permu_wo_repettn'!$AA$2:$AF$2))</f>
        <v>C</v>
      </c>
      <c r="E3407" t="str">
        <f>INDEX('VBA code_permu_wo_repettn'!$AH$3:$AM$6,COUNTIF('Profile-matrices_Condorcet'!$B$2:$B3407,'Profile-matrices_Condorcet'!$B3407),MATCH(INDEX('numeric possibilities'!F$3:F$1298,VLOOKUP($B3407,'numeric possibilities'!$C$3:$G$1298,1)),'VBA code_permu_wo_repettn'!$AH$2:$AM$2))</f>
        <v>D</v>
      </c>
      <c r="F3407" t="str">
        <f>INDEX('VBA code_permu_wo_repettn'!$AO$3:$AT$6,COUNTIF('Profile-matrices_Condorcet'!$B$2:$B3407,'Profile-matrices_Condorcet'!$B3407),MATCH(INDEX('numeric possibilities'!G$3:G$1298,VLOOKUP($B3407,'numeric possibilities'!$C$3:$G$1298,1)),'VBA code_permu_wo_repettn'!$AO$2:$AT$2))</f>
        <v>B</v>
      </c>
      <c r="H3407" t="s">
        <v>15</v>
      </c>
      <c r="I3407" t="str">
        <f>IF(I3406&gt;J3406,$I$1,IF(I3406&lt;J3406,$J$1,0))</f>
        <v>B</v>
      </c>
      <c r="K3407" t="str">
        <f>IF(K3406&gt;L3406,$K$1,IF(K3406&lt;L3406,$L$1,0))</f>
        <v>C</v>
      </c>
      <c r="M3407" t="str">
        <f>IF(M3406&gt;N3406,$M$1,IF(M3406&lt;N3406,$N$1,0))</f>
        <v>D</v>
      </c>
      <c r="O3407" t="str">
        <f>IF(O3406&gt;P3406,$O$1,IF(O3406&lt;P3406,$P$1,0))</f>
        <v>C</v>
      </c>
      <c r="Q3407" t="str">
        <f>IF(Q3406&gt;R3406,$Q$1,IF(Q3406&lt;R3406,$R$1,0))</f>
        <v>D</v>
      </c>
      <c r="S3407" t="str">
        <f>IF(S3406&gt;T3406,$S$1,IF(S3406&lt;T3406,$T$1,0))</f>
        <v>C</v>
      </c>
    </row>
    <row r="3408" spans="1:20" x14ac:dyDescent="0.25">
      <c r="A3408">
        <f t="shared" si="108"/>
        <v>3407</v>
      </c>
      <c r="B3408">
        <f t="shared" si="109"/>
        <v>852</v>
      </c>
      <c r="C3408" t="str">
        <f>INDEX('VBA code_permu_wo_repettn'!$T$3:$Y$6,COUNTIF('Profile-matrices_Condorcet'!$B$2:$B3408,'Profile-matrices_Condorcet'!$B3408),MATCH(INDEX('numeric possibilities'!D$3:D$1298,VLOOKUP($B3408,'numeric possibilities'!$C$3:$G$1298,1)),'VBA code_permu_wo_repettn'!$T$2:$Y$2))</f>
        <v>C</v>
      </c>
      <c r="D3408" t="str">
        <f>INDEX('VBA code_permu_wo_repettn'!$AA$3:$AF$6,COUNTIF('Profile-matrices_Condorcet'!$B$2:$B3408,'Profile-matrices_Condorcet'!$B3408),MATCH(INDEX('numeric possibilities'!E$3:E$1298,VLOOKUP($B3408,'numeric possibilities'!$C$3:$G$1298,1)),'VBA code_permu_wo_repettn'!$AA$2:$AF$2))</f>
        <v>D</v>
      </c>
      <c r="E3408" t="str">
        <f>INDEX('VBA code_permu_wo_repettn'!$AH$3:$AM$6,COUNTIF('Profile-matrices_Condorcet'!$B$2:$B3408,'Profile-matrices_Condorcet'!$B3408),MATCH(INDEX('numeric possibilities'!F$3:F$1298,VLOOKUP($B3408,'numeric possibilities'!$C$3:$G$1298,1)),'VBA code_permu_wo_repettn'!$AH$2:$AM$2))</f>
        <v>B</v>
      </c>
      <c r="F3408" t="str">
        <f>INDEX('VBA code_permu_wo_repettn'!$AO$3:$AT$6,COUNTIF('Profile-matrices_Condorcet'!$B$2:$B3408,'Profile-matrices_Condorcet'!$B3408),MATCH(INDEX('numeric possibilities'!G$3:G$1298,VLOOKUP($B3408,'numeric possibilities'!$C$3:$G$1298,1)),'VBA code_permu_wo_repettn'!$AO$2:$AT$2))</f>
        <v>C</v>
      </c>
      <c r="I3408" t="s">
        <v>0</v>
      </c>
      <c r="J3408" t="s">
        <v>1</v>
      </c>
      <c r="K3408" t="s">
        <v>2</v>
      </c>
      <c r="L3408" t="s">
        <v>3</v>
      </c>
    </row>
    <row r="3409" spans="1:20" x14ac:dyDescent="0.25">
      <c r="A3409">
        <f t="shared" si="108"/>
        <v>3408</v>
      </c>
      <c r="B3409">
        <f t="shared" si="109"/>
        <v>852</v>
      </c>
      <c r="C3409" t="str">
        <f>INDEX('VBA code_permu_wo_repettn'!$T$3:$Y$6,COUNTIF('Profile-matrices_Condorcet'!$B$2:$B3409,'Profile-matrices_Condorcet'!$B3409),MATCH(INDEX('numeric possibilities'!D$3:D$1298,VLOOKUP($B3409,'numeric possibilities'!$C$3:$G$1298,1)),'VBA code_permu_wo_repettn'!$T$2:$Y$2))</f>
        <v>B</v>
      </c>
      <c r="D3409" t="str">
        <f>INDEX('VBA code_permu_wo_repettn'!$AA$3:$AF$6,COUNTIF('Profile-matrices_Condorcet'!$B$2:$B3409,'Profile-matrices_Condorcet'!$B3409),MATCH(INDEX('numeric possibilities'!E$3:E$1298,VLOOKUP($B3409,'numeric possibilities'!$C$3:$G$1298,1)),'VBA code_permu_wo_repettn'!$AA$2:$AF$2))</f>
        <v>A</v>
      </c>
      <c r="E3409" t="str">
        <f>INDEX('VBA code_permu_wo_repettn'!$AH$3:$AM$6,COUNTIF('Profile-matrices_Condorcet'!$B$2:$B3409,'Profile-matrices_Condorcet'!$B3409),MATCH(INDEX('numeric possibilities'!F$3:F$1298,VLOOKUP($B3409,'numeric possibilities'!$C$3:$G$1298,1)),'VBA code_permu_wo_repettn'!$AH$2:$AM$2))</f>
        <v>A</v>
      </c>
      <c r="F3409" t="str">
        <f>INDEX('VBA code_permu_wo_repettn'!$AO$3:$AT$6,COUNTIF('Profile-matrices_Condorcet'!$B$2:$B3409,'Profile-matrices_Condorcet'!$B3409),MATCH(INDEX('numeric possibilities'!G$3:G$1298,VLOOKUP($B3409,'numeric possibilities'!$C$3:$G$1298,1)),'VBA code_permu_wo_repettn'!$AO$2:$AT$2))</f>
        <v>A</v>
      </c>
      <c r="G3409" t="str">
        <f>IF(MAX(I3409:L3409)&gt;='numeric possibilities'!$B$4/2,INDEX('Profile-matrices_Condorcet'!I3408:L3408,1,MATCH(MAX('Profile-matrices_Condorcet'!I3409:L3409),'Profile-matrices_Condorcet'!I3409:L3409,0)),"NCW")</f>
        <v>C</v>
      </c>
      <c r="H3409" t="s">
        <v>13</v>
      </c>
      <c r="I3409" s="3">
        <f>COUNTIF($I3407:$S3407,I3408)</f>
        <v>0</v>
      </c>
      <c r="J3409" s="3">
        <f>COUNTIF($I3407:$S3407,J3408)</f>
        <v>1</v>
      </c>
      <c r="K3409" s="3">
        <f>COUNTIF($I3407:$S3407,K3408)</f>
        <v>3</v>
      </c>
      <c r="L3409" s="3">
        <f>COUNTIF($I3407:$S3407,L3408)</f>
        <v>2</v>
      </c>
    </row>
    <row r="3410" spans="1:20" x14ac:dyDescent="0.25">
      <c r="A3410">
        <f t="shared" si="108"/>
        <v>3409</v>
      </c>
      <c r="B3410">
        <f t="shared" si="109"/>
        <v>853</v>
      </c>
      <c r="C3410" t="str">
        <f>INDEX('VBA code_permu_wo_repettn'!$T$3:$Y$6,COUNTIF('Profile-matrices_Condorcet'!$B$2:$B3410,'Profile-matrices_Condorcet'!$B3410),MATCH(INDEX('numeric possibilities'!D$3:D$1298,VLOOKUP($B3410,'numeric possibilities'!$C$3:$G$1298,1)),'VBA code_permu_wo_repettn'!$T$2:$Y$2))</f>
        <v>A</v>
      </c>
      <c r="D3410" t="str">
        <f>INDEX('VBA code_permu_wo_repettn'!$AA$3:$AF$6,COUNTIF('Profile-matrices_Condorcet'!$B$2:$B3410,'Profile-matrices_Condorcet'!$B3410),MATCH(INDEX('numeric possibilities'!E$3:E$1298,VLOOKUP($B3410,'numeric possibilities'!$C$3:$G$1298,1)),'VBA code_permu_wo_repettn'!$AA$2:$AF$2))</f>
        <v>B</v>
      </c>
      <c r="E3410" t="str">
        <f>INDEX('VBA code_permu_wo_repettn'!$AH$3:$AM$6,COUNTIF('Profile-matrices_Condorcet'!$B$2:$B3410,'Profile-matrices_Condorcet'!$B3410),MATCH(INDEX('numeric possibilities'!F$3:F$1298,VLOOKUP($B3410,'numeric possibilities'!$C$3:$G$1298,1)),'VBA code_permu_wo_repettn'!$AH$2:$AM$2))</f>
        <v>C</v>
      </c>
      <c r="F3410" t="str">
        <f>INDEX('VBA code_permu_wo_repettn'!$AO$3:$AT$6,COUNTIF('Profile-matrices_Condorcet'!$B$2:$B3410,'Profile-matrices_Condorcet'!$B3410),MATCH(INDEX('numeric possibilities'!G$3:G$1298,VLOOKUP($B3410,'numeric possibilities'!$C$3:$G$1298,1)),'VBA code_permu_wo_repettn'!$AO$2:$AT$2))</f>
        <v>D</v>
      </c>
      <c r="H3410" t="s">
        <v>14</v>
      </c>
      <c r="I3410" s="3">
        <f>IF(MATCH(I$1,$C3410:$C3413,0)&lt;(MATCH(J$1,$C3410:$C3413,0)),1*a_vote,0)+IF(MATCH(I$1,$D3410:$D3413,0)&lt;MATCH(J$1,$D3410:$D3413,0),1*b_vote,0)+IF(MATCH(I$1,$E3410:$E3413,0)&lt;MATCH(J$1,$E3410:$E3413,0),1*c_vote,0)+IF(MATCH(I$1,$F3410:$F3413,0)&lt;MATCH(J$1,$F3410:$F3413,0),1*d_vote,0)</f>
        <v>0.27</v>
      </c>
      <c r="J3410" s="3">
        <f>IF(MATCH(I$1,$C3410:$C3413,0)&gt;(MATCH(J$1,$C3410:$C3413,0)),1*a_vote,0)+IF(MATCH(I$1,$D3410:$D3413,0)&gt;MATCH(J$1,$D3410:$D3413,0),1*b_vote,0)+IF(MATCH(I$1,$E3410:$E3413,0)&gt;MATCH(J$1,$E3410:$E3413,0),1*c_vote,0)+IF(MATCH(I$1,$F3410:$F3413,0)&gt;MATCH(J$1,$F3410:$F3413,0),1*d_vote,0)</f>
        <v>0.73</v>
      </c>
      <c r="K3410" s="3">
        <f>IF(MATCH($K$1,$C3410:$C3413,0)&lt;(MATCH($L$1,$C3410:$C3413,0)),1*a_vote,0)+IF(MATCH($K$1,$D3410:$D3413,0)&lt;MATCH($L$1,$D3410:$D3413,0),1*b_vote,0)+IF(MATCH($K$1,$E3410:$E3413,0)&lt;MATCH($L$1,$E3410:$E3413,0),1*c_vote,0)+IF(MATCH($K$1,$F3410:$F3413,0)&lt;MATCH($L$1,$F3410:$F3413,0),1*d_vote,0)</f>
        <v>0.53</v>
      </c>
      <c r="L3410" s="3">
        <f>IF(MATCH(K$1,$C3410:$C3413,0)&gt;(MATCH(L$1,$C3410:$C3413,0)),1*a_vote,0)+IF(MATCH(K$1,$D3410:$D3413,0)&gt;MATCH(L$1,$D3410:$D3413,0),1*b_vote,0)+IF(MATCH(K$1,$E3410:$E3413,0)&gt;MATCH(L$1,$E3410:$E3413,0),1*c_vote,0)+IF(MATCH(K$1,$F3410:$F3413,0)&gt;MATCH(L$1,$F3410:$F3413,0),1*d_vote,0)</f>
        <v>0.47</v>
      </c>
      <c r="M3410" s="3">
        <f>IF(MATCH($M$1,$C3410:$C3413,0)&lt;(MATCH($N$1,$C3410:$C3413,0)),1*a_vote,0)+IF(MATCH($M$1,$D3410:$D3413,0)&lt;MATCH($N$1,$D3410:$D3413,0),1*b_vote,0)+IF(MATCH($M$1,$E3410:$E3413,0)&lt;MATCH($N$1,$E3410:$E3413,0),1*c_vote,0)+IF(MATCH($M$1,$F3410:$F3413,0)&lt;MATCH($N$1,$F3410:$F3413,0),1*d_vote,0)</f>
        <v>0.27</v>
      </c>
      <c r="N3410" s="3">
        <f>IF(MATCH(M$1,$C3410:$C3413,0)&gt;(MATCH(N$1,$C3410:$C3413,0)),1*a_vote,0)+IF(MATCH(M$1,$D3410:$D3413,0)&gt;MATCH(N$1,$D3410:$D3413,0),1*b_vote,0)+IF(MATCH(M$1,$E3410:$E3413,0)&gt;MATCH(N$1,$E3410:$E3413,0),1*c_vote,0)+IF(MATCH(M$1,$F3410:$F3413,0)&gt;MATCH(N$1,$F3410:$F3413,0),1*d_vote,0)</f>
        <v>0.73</v>
      </c>
      <c r="O3410" s="3">
        <f>IF(MATCH($O$1,$C3410:$C3413,0)&lt;(MATCH($P$1,$C3410:$C3413,0)),1*a_vote,0)+IF(MATCH($O$1,$D3410:$D3413,0)&lt;MATCH($P$1,$D3410:$D3413,0),1*b_vote,0)+IF(MATCH($O$1,$E3410:$E3413,0)&lt;MATCH($P$1,$E3410:$E3413,0),1*c_vote,0)+IF(MATCH($O$1,$F3410:$F3413,0)&lt;MATCH($P$1,$F3410:$F3413,0),1*d_vote,0)</f>
        <v>0.75</v>
      </c>
      <c r="P3410" s="3">
        <f>IF(MATCH(O$1,$C3410:$C3413,0)&gt;(MATCH(P$1,$C3410:$C3413,0)),1*a_vote,0)+IF(MATCH(O$1,$D3410:$D3413,0)&gt;MATCH(P$1,$D3410:$D3413,0),1*b_vote,0)+IF(MATCH(O$1,$E3410:$E3413,0)&gt;MATCH(P$1,$E3410:$E3413,0),1*c_vote,0)+IF(MATCH(O$1,$F3410:$F3413,0)&gt;MATCH(P$1,$F3410:$F3413,0),1*d_vote,0)</f>
        <v>0.25</v>
      </c>
      <c r="Q3410" s="3">
        <f>IF(MATCH($Q$1,$C3410:$C3413,0)&lt;(MATCH($R$1,$C3410:$C3413,0)),1*a_vote,0)+IF(MATCH($Q$1,$D3410:$D3413,0)&lt;MATCH($R$1,$D3410:$D3413,0),1*b_vote,0)+IF(MATCH($Q$1,$E3410:$E3413,0)&lt;MATCH($R$1,$E3410:$E3413,0),1*c_vote,0)+IF(MATCH($Q$1,$F3410:$F3413,0)&lt;MATCH($R$1,$F3410:$F3413,0),1*d_vote,0)</f>
        <v>0.53</v>
      </c>
      <c r="R3410" s="3">
        <f>IF(MATCH(Q$1,$C3410:$C3413,0)&gt;(MATCH(R$1,$C3410:$C3413,0)),1*a_vote,0)+IF(MATCH(Q$1,$D3410:$D3413,0)&gt;MATCH(R$1,$D3410:$D3413,0),1*b_vote,0)+IF(MATCH(Q$1,$E3410:$E3413,0)&gt;MATCH(R$1,$E3410:$E3413,0),1*c_vote,0)+IF(MATCH(Q$1,$F3410:$F3413,0)&gt;MATCH(R$1,$F3410:$F3413,0),1*d_vote,0)</f>
        <v>0.47</v>
      </c>
      <c r="S3410" s="3">
        <f>IF(MATCH($S$1,$C3410:$C3413,0)&lt;(MATCH($T$1,$C3410:$C3413,0)),1*a_vote,0)+IF(MATCH($S$1,$D3410:$D3413,0)&lt;MATCH($T$1,$D3410:$D3413,0),1*b_vote,0)+IF(MATCH($S$1,$E3410:$E3413,0)&lt;MATCH($T$1,$E3410:$E3413,0),1*c_vote,0)+IF(MATCH($S$1,$F3410:$F3413,0)&lt;MATCH($T$1,$F3410:$F3413,0),1*d_vote,0)</f>
        <v>0.52</v>
      </c>
      <c r="T3410" s="3">
        <f>IF(MATCH(S$1,$C3410:$C3413,0)&gt;(MATCH(T$1,$C3410:$C3413,0)),1*a_vote,0)+IF(MATCH(S$1,$D3410:$D3413,0)&gt;MATCH(T$1,$D3410:$D3413,0),1*b_vote,0)+IF(MATCH(S$1,$E3410:$E3413,0)&gt;MATCH(T$1,$E3410:$E3413,0),1*c_vote,0)+IF(MATCH(S$1,$F3410:$F3413,0)&gt;MATCH(T$1,$F3410:$F3413,0),1*d_vote,0)</f>
        <v>0.48</v>
      </c>
    </row>
    <row r="3411" spans="1:20" x14ac:dyDescent="0.25">
      <c r="A3411">
        <f t="shared" si="108"/>
        <v>3410</v>
      </c>
      <c r="B3411">
        <f t="shared" si="109"/>
        <v>853</v>
      </c>
      <c r="C3411" t="str">
        <f>INDEX('VBA code_permu_wo_repettn'!$T$3:$Y$6,COUNTIF('Profile-matrices_Condorcet'!$B$2:$B3411,'Profile-matrices_Condorcet'!$B3411),MATCH(INDEX('numeric possibilities'!D$3:D$1298,VLOOKUP($B3411,'numeric possibilities'!$C$3:$G$1298,1)),'VBA code_permu_wo_repettn'!$T$2:$Y$2))</f>
        <v>B</v>
      </c>
      <c r="D3411" t="str">
        <f>INDEX('VBA code_permu_wo_repettn'!$AA$3:$AF$6,COUNTIF('Profile-matrices_Condorcet'!$B$2:$B3411,'Profile-matrices_Condorcet'!$B3411),MATCH(INDEX('numeric possibilities'!E$3:E$1298,VLOOKUP($B3411,'numeric possibilities'!$C$3:$G$1298,1)),'VBA code_permu_wo_repettn'!$AA$2:$AF$2))</f>
        <v>D</v>
      </c>
      <c r="E3411" t="str">
        <f>INDEX('VBA code_permu_wo_repettn'!$AH$3:$AM$6,COUNTIF('Profile-matrices_Condorcet'!$B$2:$B3411,'Profile-matrices_Condorcet'!$B3411),MATCH(INDEX('numeric possibilities'!F$3:F$1298,VLOOKUP($B3411,'numeric possibilities'!$C$3:$G$1298,1)),'VBA code_permu_wo_repettn'!$AH$2:$AM$2))</f>
        <v>D</v>
      </c>
      <c r="F3411" t="str">
        <f>INDEX('VBA code_permu_wo_repettn'!$AO$3:$AT$6,COUNTIF('Profile-matrices_Condorcet'!$B$2:$B3411,'Profile-matrices_Condorcet'!$B3411),MATCH(INDEX('numeric possibilities'!G$3:G$1298,VLOOKUP($B3411,'numeric possibilities'!$C$3:$G$1298,1)),'VBA code_permu_wo_repettn'!$AO$2:$AT$2))</f>
        <v>B</v>
      </c>
      <c r="H3411" t="s">
        <v>15</v>
      </c>
      <c r="I3411" t="str">
        <f>IF(I3410&gt;J3410,$I$1,IF(I3410&lt;J3410,$J$1,0))</f>
        <v>B</v>
      </c>
      <c r="K3411" t="str">
        <f>IF(K3410&gt;L3410,$K$1,IF(K3410&lt;L3410,$L$1,0))</f>
        <v>A</v>
      </c>
      <c r="M3411" t="str">
        <f>IF(M3410&gt;N3410,$M$1,IF(M3410&lt;N3410,$N$1,0))</f>
        <v>D</v>
      </c>
      <c r="O3411" t="str">
        <f>IF(O3410&gt;P3410,$O$1,IF(O3410&lt;P3410,$P$1,0))</f>
        <v>B</v>
      </c>
      <c r="Q3411" t="str">
        <f>IF(Q3410&gt;R3410,$Q$1,IF(Q3410&lt;R3410,$R$1,0))</f>
        <v>B</v>
      </c>
      <c r="S3411" t="str">
        <f>IF(S3410&gt;T3410,$S$1,IF(S3410&lt;T3410,$T$1,0))</f>
        <v>C</v>
      </c>
    </row>
    <row r="3412" spans="1:20" x14ac:dyDescent="0.25">
      <c r="A3412">
        <f t="shared" si="108"/>
        <v>3411</v>
      </c>
      <c r="B3412">
        <f t="shared" si="109"/>
        <v>853</v>
      </c>
      <c r="C3412" t="str">
        <f>INDEX('VBA code_permu_wo_repettn'!$T$3:$Y$6,COUNTIF('Profile-matrices_Condorcet'!$B$2:$B3412,'Profile-matrices_Condorcet'!$B3412),MATCH(INDEX('numeric possibilities'!D$3:D$1298,VLOOKUP($B3412,'numeric possibilities'!$C$3:$G$1298,1)),'VBA code_permu_wo_repettn'!$T$2:$Y$2))</f>
        <v>C</v>
      </c>
      <c r="D3412" t="str">
        <f>INDEX('VBA code_permu_wo_repettn'!$AA$3:$AF$6,COUNTIF('Profile-matrices_Condorcet'!$B$2:$B3412,'Profile-matrices_Condorcet'!$B3412),MATCH(INDEX('numeric possibilities'!E$3:E$1298,VLOOKUP($B3412,'numeric possibilities'!$C$3:$G$1298,1)),'VBA code_permu_wo_repettn'!$AA$2:$AF$2))</f>
        <v>A</v>
      </c>
      <c r="E3412" t="str">
        <f>INDEX('VBA code_permu_wo_repettn'!$AH$3:$AM$6,COUNTIF('Profile-matrices_Condorcet'!$B$2:$B3412,'Profile-matrices_Condorcet'!$B3412),MATCH(INDEX('numeric possibilities'!F$3:F$1298,VLOOKUP($B3412,'numeric possibilities'!$C$3:$G$1298,1)),'VBA code_permu_wo_repettn'!$AH$2:$AM$2))</f>
        <v>B</v>
      </c>
      <c r="F3412" t="str">
        <f>INDEX('VBA code_permu_wo_repettn'!$AO$3:$AT$6,COUNTIF('Profile-matrices_Condorcet'!$B$2:$B3412,'Profile-matrices_Condorcet'!$B3412),MATCH(INDEX('numeric possibilities'!G$3:G$1298,VLOOKUP($B3412,'numeric possibilities'!$C$3:$G$1298,1)),'VBA code_permu_wo_repettn'!$AO$2:$AT$2))</f>
        <v>C</v>
      </c>
      <c r="I3412" t="s">
        <v>0</v>
      </c>
      <c r="J3412" t="s">
        <v>1</v>
      </c>
      <c r="K3412" t="s">
        <v>2</v>
      </c>
      <c r="L3412" t="s">
        <v>3</v>
      </c>
    </row>
    <row r="3413" spans="1:20" x14ac:dyDescent="0.25">
      <c r="A3413">
        <f t="shared" si="108"/>
        <v>3412</v>
      </c>
      <c r="B3413">
        <f t="shared" si="109"/>
        <v>853</v>
      </c>
      <c r="C3413" t="str">
        <f>INDEX('VBA code_permu_wo_repettn'!$T$3:$Y$6,COUNTIF('Profile-matrices_Condorcet'!$B$2:$B3413,'Profile-matrices_Condorcet'!$B3413),MATCH(INDEX('numeric possibilities'!D$3:D$1298,VLOOKUP($B3413,'numeric possibilities'!$C$3:$G$1298,1)),'VBA code_permu_wo_repettn'!$T$2:$Y$2))</f>
        <v>D</v>
      </c>
      <c r="D3413" t="str">
        <f>INDEX('VBA code_permu_wo_repettn'!$AA$3:$AF$6,COUNTIF('Profile-matrices_Condorcet'!$B$2:$B3413,'Profile-matrices_Condorcet'!$B3413),MATCH(INDEX('numeric possibilities'!E$3:E$1298,VLOOKUP($B3413,'numeric possibilities'!$C$3:$G$1298,1)),'VBA code_permu_wo_repettn'!$AA$2:$AF$2))</f>
        <v>C</v>
      </c>
      <c r="E3413" t="str">
        <f>INDEX('VBA code_permu_wo_repettn'!$AH$3:$AM$6,COUNTIF('Profile-matrices_Condorcet'!$B$2:$B3413,'Profile-matrices_Condorcet'!$B3413),MATCH(INDEX('numeric possibilities'!F$3:F$1298,VLOOKUP($B3413,'numeric possibilities'!$C$3:$G$1298,1)),'VBA code_permu_wo_repettn'!$AH$2:$AM$2))</f>
        <v>A</v>
      </c>
      <c r="F3413" t="str">
        <f>INDEX('VBA code_permu_wo_repettn'!$AO$3:$AT$6,COUNTIF('Profile-matrices_Condorcet'!$B$2:$B3413,'Profile-matrices_Condorcet'!$B3413),MATCH(INDEX('numeric possibilities'!G$3:G$1298,VLOOKUP($B3413,'numeric possibilities'!$C$3:$G$1298,1)),'VBA code_permu_wo_repettn'!$AO$2:$AT$2))</f>
        <v>A</v>
      </c>
      <c r="G3413" t="str">
        <f>IF(MAX(I3413:L3413)&gt;='numeric possibilities'!$B$4/2,INDEX('Profile-matrices_Condorcet'!I3412:L3412,1,MATCH(MAX('Profile-matrices_Condorcet'!I3413:L3413),'Profile-matrices_Condorcet'!I3413:L3413,0)),"NCW")</f>
        <v>B</v>
      </c>
      <c r="H3413" t="s">
        <v>13</v>
      </c>
      <c r="I3413" s="3">
        <f>COUNTIF($I3411:$S3411,I3412)</f>
        <v>1</v>
      </c>
      <c r="J3413" s="3">
        <f>COUNTIF($I3411:$S3411,J3412)</f>
        <v>3</v>
      </c>
      <c r="K3413" s="3">
        <f>COUNTIF($I3411:$S3411,K3412)</f>
        <v>1</v>
      </c>
      <c r="L3413" s="3">
        <f>COUNTIF($I3411:$S3411,L3412)</f>
        <v>1</v>
      </c>
    </row>
    <row r="3414" spans="1:20" x14ac:dyDescent="0.25">
      <c r="A3414">
        <f t="shared" si="108"/>
        <v>3413</v>
      </c>
      <c r="B3414">
        <f t="shared" si="109"/>
        <v>854</v>
      </c>
      <c r="C3414" t="str">
        <f>INDEX('VBA code_permu_wo_repettn'!$T$3:$Y$6,COUNTIF('Profile-matrices_Condorcet'!$B$2:$B3414,'Profile-matrices_Condorcet'!$B3414),MATCH(INDEX('numeric possibilities'!D$3:D$1298,VLOOKUP($B3414,'numeric possibilities'!$C$3:$G$1298,1)),'VBA code_permu_wo_repettn'!$T$2:$Y$2))</f>
        <v>A</v>
      </c>
      <c r="D3414" t="str">
        <f>INDEX('VBA code_permu_wo_repettn'!$AA$3:$AF$6,COUNTIF('Profile-matrices_Condorcet'!$B$2:$B3414,'Profile-matrices_Condorcet'!$B3414),MATCH(INDEX('numeric possibilities'!E$3:E$1298,VLOOKUP($B3414,'numeric possibilities'!$C$3:$G$1298,1)),'VBA code_permu_wo_repettn'!$AA$2:$AF$2))</f>
        <v>B</v>
      </c>
      <c r="E3414" t="str">
        <f>INDEX('VBA code_permu_wo_repettn'!$AH$3:$AM$6,COUNTIF('Profile-matrices_Condorcet'!$B$2:$B3414,'Profile-matrices_Condorcet'!$B3414),MATCH(INDEX('numeric possibilities'!F$3:F$1298,VLOOKUP($B3414,'numeric possibilities'!$C$3:$G$1298,1)),'VBA code_permu_wo_repettn'!$AH$2:$AM$2))</f>
        <v>C</v>
      </c>
      <c r="F3414" t="str">
        <f>INDEX('VBA code_permu_wo_repettn'!$AO$3:$AT$6,COUNTIF('Profile-matrices_Condorcet'!$B$2:$B3414,'Profile-matrices_Condorcet'!$B3414),MATCH(INDEX('numeric possibilities'!G$3:G$1298,VLOOKUP($B3414,'numeric possibilities'!$C$3:$G$1298,1)),'VBA code_permu_wo_repettn'!$AO$2:$AT$2))</f>
        <v>D</v>
      </c>
      <c r="H3414" t="s">
        <v>14</v>
      </c>
      <c r="I3414" s="3">
        <f>IF(MATCH(I$1,$C3414:$C3417,0)&lt;(MATCH(J$1,$C3414:$C3417,0)),1*a_vote,0)+IF(MATCH(I$1,$D3414:$D3417,0)&lt;MATCH(J$1,$D3414:$D3417,0),1*b_vote,0)+IF(MATCH(I$1,$E3414:$E3417,0)&lt;MATCH(J$1,$E3414:$E3417,0),1*c_vote,0)+IF(MATCH(I$1,$F3414:$F3417,0)&lt;MATCH(J$1,$F3414:$F3417,0),1*d_vote,0)</f>
        <v>0.27</v>
      </c>
      <c r="J3414" s="3">
        <f>IF(MATCH(I$1,$C3414:$C3417,0)&gt;(MATCH(J$1,$C3414:$C3417,0)),1*a_vote,0)+IF(MATCH(I$1,$D3414:$D3417,0)&gt;MATCH(J$1,$D3414:$D3417,0),1*b_vote,0)+IF(MATCH(I$1,$E3414:$E3417,0)&gt;MATCH(J$1,$E3414:$E3417,0),1*c_vote,0)+IF(MATCH(I$1,$F3414:$F3417,0)&gt;MATCH(J$1,$F3414:$F3417,0),1*d_vote,0)</f>
        <v>0.73</v>
      </c>
      <c r="K3414" s="3">
        <f>IF(MATCH($K$1,$C3414:$C3417,0)&lt;(MATCH($L$1,$C3414:$C3417,0)),1*a_vote,0)+IF(MATCH($K$1,$D3414:$D3417,0)&lt;MATCH($L$1,$D3414:$D3417,0),1*b_vote,0)+IF(MATCH($K$1,$E3414:$E3417,0)&lt;MATCH($L$1,$E3414:$E3417,0),1*c_vote,0)+IF(MATCH($K$1,$F3414:$F3417,0)&lt;MATCH($L$1,$F3414:$F3417,0),1*d_vote,0)</f>
        <v>0.53</v>
      </c>
      <c r="L3414" s="3">
        <f>IF(MATCH(K$1,$C3414:$C3417,0)&gt;(MATCH(L$1,$C3414:$C3417,0)),1*a_vote,0)+IF(MATCH(K$1,$D3414:$D3417,0)&gt;MATCH(L$1,$D3414:$D3417,0),1*b_vote,0)+IF(MATCH(K$1,$E3414:$E3417,0)&gt;MATCH(L$1,$E3414:$E3417,0),1*c_vote,0)+IF(MATCH(K$1,$F3414:$F3417,0)&gt;MATCH(L$1,$F3414:$F3417,0),1*d_vote,0)</f>
        <v>0.47</v>
      </c>
      <c r="M3414" s="3">
        <f>IF(MATCH($M$1,$C3414:$C3417,0)&lt;(MATCH($N$1,$C3414:$C3417,0)),1*a_vote,0)+IF(MATCH($M$1,$D3414:$D3417,0)&lt;MATCH($N$1,$D3414:$D3417,0),1*b_vote,0)+IF(MATCH($M$1,$E3414:$E3417,0)&lt;MATCH($N$1,$E3414:$E3417,0),1*c_vote,0)+IF(MATCH($M$1,$F3414:$F3417,0)&lt;MATCH($N$1,$F3414:$F3417,0),1*d_vote,0)</f>
        <v>0.27</v>
      </c>
      <c r="N3414" s="3">
        <f>IF(MATCH(M$1,$C3414:$C3417,0)&gt;(MATCH(N$1,$C3414:$C3417,0)),1*a_vote,0)+IF(MATCH(M$1,$D3414:$D3417,0)&gt;MATCH(N$1,$D3414:$D3417,0),1*b_vote,0)+IF(MATCH(M$1,$E3414:$E3417,0)&gt;MATCH(N$1,$E3414:$E3417,0),1*c_vote,0)+IF(MATCH(M$1,$F3414:$F3417,0)&gt;MATCH(N$1,$F3414:$F3417,0),1*d_vote,0)</f>
        <v>0.73</v>
      </c>
      <c r="O3414" s="3">
        <f>IF(MATCH($O$1,$C3414:$C3417,0)&lt;(MATCH($P$1,$C3414:$C3417,0)),1*a_vote,0)+IF(MATCH($O$1,$D3414:$D3417,0)&lt;MATCH($P$1,$D3414:$D3417,0),1*b_vote,0)+IF(MATCH($O$1,$E3414:$E3417,0)&lt;MATCH($P$1,$E3414:$E3417,0),1*c_vote,0)+IF(MATCH($O$1,$F3414:$F3417,0)&lt;MATCH($P$1,$F3414:$F3417,0),1*d_vote,0)</f>
        <v>0.75</v>
      </c>
      <c r="P3414" s="3">
        <f>IF(MATCH(O$1,$C3414:$C3417,0)&gt;(MATCH(P$1,$C3414:$C3417,0)),1*a_vote,0)+IF(MATCH(O$1,$D3414:$D3417,0)&gt;MATCH(P$1,$D3414:$D3417,0),1*b_vote,0)+IF(MATCH(O$1,$E3414:$E3417,0)&gt;MATCH(P$1,$E3414:$E3417,0),1*c_vote,0)+IF(MATCH(O$1,$F3414:$F3417,0)&gt;MATCH(P$1,$F3414:$F3417,0),1*d_vote,0)</f>
        <v>0.25</v>
      </c>
      <c r="Q3414" s="3">
        <f>IF(MATCH($Q$1,$C3414:$C3417,0)&lt;(MATCH($R$1,$C3414:$C3417,0)),1*a_vote,0)+IF(MATCH($Q$1,$D3414:$D3417,0)&lt;MATCH($R$1,$D3414:$D3417,0),1*b_vote,0)+IF(MATCH($Q$1,$E3414:$E3417,0)&lt;MATCH($R$1,$E3414:$E3417,0),1*c_vote,0)+IF(MATCH($Q$1,$F3414:$F3417,0)&lt;MATCH($R$1,$F3414:$F3417,0),1*d_vote,0)</f>
        <v>0.53</v>
      </c>
      <c r="R3414" s="3">
        <f>IF(MATCH(Q$1,$C3414:$C3417,0)&gt;(MATCH(R$1,$C3414:$C3417,0)),1*a_vote,0)+IF(MATCH(Q$1,$D3414:$D3417,0)&gt;MATCH(R$1,$D3414:$D3417,0),1*b_vote,0)+IF(MATCH(Q$1,$E3414:$E3417,0)&gt;MATCH(R$1,$E3414:$E3417,0),1*c_vote,0)+IF(MATCH(Q$1,$F3414:$F3417,0)&gt;MATCH(R$1,$F3414:$F3417,0),1*d_vote,0)</f>
        <v>0.47</v>
      </c>
      <c r="S3414" s="3">
        <f>IF(MATCH($S$1,$C3414:$C3417,0)&lt;(MATCH($T$1,$C3414:$C3417,0)),1*a_vote,0)+IF(MATCH($S$1,$D3414:$D3417,0)&lt;MATCH($T$1,$D3414:$D3417,0),1*b_vote,0)+IF(MATCH($S$1,$E3414:$E3417,0)&lt;MATCH($T$1,$E3414:$E3417,0),1*c_vote,0)+IF(MATCH($S$1,$F3414:$F3417,0)&lt;MATCH($T$1,$F3414:$F3417,0),1*d_vote,0)</f>
        <v>0.25</v>
      </c>
      <c r="T3414" s="3">
        <f>IF(MATCH(S$1,$C3414:$C3417,0)&gt;(MATCH(T$1,$C3414:$C3417,0)),1*a_vote,0)+IF(MATCH(S$1,$D3414:$D3417,0)&gt;MATCH(T$1,$D3414:$D3417,0),1*b_vote,0)+IF(MATCH(S$1,$E3414:$E3417,0)&gt;MATCH(T$1,$E3414:$E3417,0),1*c_vote,0)+IF(MATCH(S$1,$F3414:$F3417,0)&gt;MATCH(T$1,$F3414:$F3417,0),1*d_vote,0)</f>
        <v>0.75</v>
      </c>
    </row>
    <row r="3415" spans="1:20" x14ac:dyDescent="0.25">
      <c r="A3415">
        <f t="shared" si="108"/>
        <v>3414</v>
      </c>
      <c r="B3415">
        <f t="shared" si="109"/>
        <v>854</v>
      </c>
      <c r="C3415" t="str">
        <f>INDEX('VBA code_permu_wo_repettn'!$T$3:$Y$6,COUNTIF('Profile-matrices_Condorcet'!$B$2:$B3415,'Profile-matrices_Condorcet'!$B3415),MATCH(INDEX('numeric possibilities'!D$3:D$1298,VLOOKUP($B3415,'numeric possibilities'!$C$3:$G$1298,1)),'VBA code_permu_wo_repettn'!$T$2:$Y$2))</f>
        <v>B</v>
      </c>
      <c r="D3415" t="str">
        <f>INDEX('VBA code_permu_wo_repettn'!$AA$3:$AF$6,COUNTIF('Profile-matrices_Condorcet'!$B$2:$B3415,'Profile-matrices_Condorcet'!$B3415),MATCH(INDEX('numeric possibilities'!E$3:E$1298,VLOOKUP($B3415,'numeric possibilities'!$C$3:$G$1298,1)),'VBA code_permu_wo_repettn'!$AA$2:$AF$2))</f>
        <v>D</v>
      </c>
      <c r="E3415" t="str">
        <f>INDEX('VBA code_permu_wo_repettn'!$AH$3:$AM$6,COUNTIF('Profile-matrices_Condorcet'!$B$2:$B3415,'Profile-matrices_Condorcet'!$B3415),MATCH(INDEX('numeric possibilities'!F$3:F$1298,VLOOKUP($B3415,'numeric possibilities'!$C$3:$G$1298,1)),'VBA code_permu_wo_repettn'!$AH$2:$AM$2))</f>
        <v>D</v>
      </c>
      <c r="F3415" t="str">
        <f>INDEX('VBA code_permu_wo_repettn'!$AO$3:$AT$6,COUNTIF('Profile-matrices_Condorcet'!$B$2:$B3415,'Profile-matrices_Condorcet'!$B3415),MATCH(INDEX('numeric possibilities'!G$3:G$1298,VLOOKUP($B3415,'numeric possibilities'!$C$3:$G$1298,1)),'VBA code_permu_wo_repettn'!$AO$2:$AT$2))</f>
        <v>B</v>
      </c>
      <c r="H3415" t="s">
        <v>15</v>
      </c>
      <c r="I3415" t="str">
        <f>IF(I3414&gt;J3414,$I$1,IF(I3414&lt;J3414,$J$1,0))</f>
        <v>B</v>
      </c>
      <c r="K3415" t="str">
        <f>IF(K3414&gt;L3414,$K$1,IF(K3414&lt;L3414,$L$1,0))</f>
        <v>A</v>
      </c>
      <c r="M3415" t="str">
        <f>IF(M3414&gt;N3414,$M$1,IF(M3414&lt;N3414,$N$1,0))</f>
        <v>D</v>
      </c>
      <c r="O3415" t="str">
        <f>IF(O3414&gt;P3414,$O$1,IF(O3414&lt;P3414,$P$1,0))</f>
        <v>B</v>
      </c>
      <c r="Q3415" t="str">
        <f>IF(Q3414&gt;R3414,$Q$1,IF(Q3414&lt;R3414,$R$1,0))</f>
        <v>B</v>
      </c>
      <c r="S3415" t="str">
        <f>IF(S3414&gt;T3414,$S$1,IF(S3414&lt;T3414,$T$1,0))</f>
        <v>D</v>
      </c>
    </row>
    <row r="3416" spans="1:20" x14ac:dyDescent="0.25">
      <c r="A3416">
        <f t="shared" si="108"/>
        <v>3415</v>
      </c>
      <c r="B3416">
        <f t="shared" si="109"/>
        <v>854</v>
      </c>
      <c r="C3416" t="str">
        <f>INDEX('VBA code_permu_wo_repettn'!$T$3:$Y$6,COUNTIF('Profile-matrices_Condorcet'!$B$2:$B3416,'Profile-matrices_Condorcet'!$B3416),MATCH(INDEX('numeric possibilities'!D$3:D$1298,VLOOKUP($B3416,'numeric possibilities'!$C$3:$G$1298,1)),'VBA code_permu_wo_repettn'!$T$2:$Y$2))</f>
        <v>D</v>
      </c>
      <c r="D3416" t="str">
        <f>INDEX('VBA code_permu_wo_repettn'!$AA$3:$AF$6,COUNTIF('Profile-matrices_Condorcet'!$B$2:$B3416,'Profile-matrices_Condorcet'!$B3416),MATCH(INDEX('numeric possibilities'!E$3:E$1298,VLOOKUP($B3416,'numeric possibilities'!$C$3:$G$1298,1)),'VBA code_permu_wo_repettn'!$AA$2:$AF$2))</f>
        <v>A</v>
      </c>
      <c r="E3416" t="str">
        <f>INDEX('VBA code_permu_wo_repettn'!$AH$3:$AM$6,COUNTIF('Profile-matrices_Condorcet'!$B$2:$B3416,'Profile-matrices_Condorcet'!$B3416),MATCH(INDEX('numeric possibilities'!F$3:F$1298,VLOOKUP($B3416,'numeric possibilities'!$C$3:$G$1298,1)),'VBA code_permu_wo_repettn'!$AH$2:$AM$2))</f>
        <v>B</v>
      </c>
      <c r="F3416" t="str">
        <f>INDEX('VBA code_permu_wo_repettn'!$AO$3:$AT$6,COUNTIF('Profile-matrices_Condorcet'!$B$2:$B3416,'Profile-matrices_Condorcet'!$B3416),MATCH(INDEX('numeric possibilities'!G$3:G$1298,VLOOKUP($B3416,'numeric possibilities'!$C$3:$G$1298,1)),'VBA code_permu_wo_repettn'!$AO$2:$AT$2))</f>
        <v>C</v>
      </c>
      <c r="I3416" t="s">
        <v>0</v>
      </c>
      <c r="J3416" t="s">
        <v>1</v>
      </c>
      <c r="K3416" t="s">
        <v>2</v>
      </c>
      <c r="L3416" t="s">
        <v>3</v>
      </c>
    </row>
    <row r="3417" spans="1:20" x14ac:dyDescent="0.25">
      <c r="A3417">
        <f t="shared" si="108"/>
        <v>3416</v>
      </c>
      <c r="B3417">
        <f t="shared" si="109"/>
        <v>854</v>
      </c>
      <c r="C3417" t="str">
        <f>INDEX('VBA code_permu_wo_repettn'!$T$3:$Y$6,COUNTIF('Profile-matrices_Condorcet'!$B$2:$B3417,'Profile-matrices_Condorcet'!$B3417),MATCH(INDEX('numeric possibilities'!D$3:D$1298,VLOOKUP($B3417,'numeric possibilities'!$C$3:$G$1298,1)),'VBA code_permu_wo_repettn'!$T$2:$Y$2))</f>
        <v>C</v>
      </c>
      <c r="D3417" t="str">
        <f>INDEX('VBA code_permu_wo_repettn'!$AA$3:$AF$6,COUNTIF('Profile-matrices_Condorcet'!$B$2:$B3417,'Profile-matrices_Condorcet'!$B3417),MATCH(INDEX('numeric possibilities'!E$3:E$1298,VLOOKUP($B3417,'numeric possibilities'!$C$3:$G$1298,1)),'VBA code_permu_wo_repettn'!$AA$2:$AF$2))</f>
        <v>C</v>
      </c>
      <c r="E3417" t="str">
        <f>INDEX('VBA code_permu_wo_repettn'!$AH$3:$AM$6,COUNTIF('Profile-matrices_Condorcet'!$B$2:$B3417,'Profile-matrices_Condorcet'!$B3417),MATCH(INDEX('numeric possibilities'!F$3:F$1298,VLOOKUP($B3417,'numeric possibilities'!$C$3:$G$1298,1)),'VBA code_permu_wo_repettn'!$AH$2:$AM$2))</f>
        <v>A</v>
      </c>
      <c r="F3417" t="str">
        <f>INDEX('VBA code_permu_wo_repettn'!$AO$3:$AT$6,COUNTIF('Profile-matrices_Condorcet'!$B$2:$B3417,'Profile-matrices_Condorcet'!$B3417),MATCH(INDEX('numeric possibilities'!G$3:G$1298,VLOOKUP($B3417,'numeric possibilities'!$C$3:$G$1298,1)),'VBA code_permu_wo_repettn'!$AO$2:$AT$2))</f>
        <v>A</v>
      </c>
      <c r="G3417" t="str">
        <f>IF(MAX(I3417:L3417)&gt;='numeric possibilities'!$B$4/2,INDEX('Profile-matrices_Condorcet'!I3416:L3416,1,MATCH(MAX('Profile-matrices_Condorcet'!I3417:L3417),'Profile-matrices_Condorcet'!I3417:L3417,0)),"NCW")</f>
        <v>B</v>
      </c>
      <c r="H3417" t="s">
        <v>13</v>
      </c>
      <c r="I3417" s="3">
        <f>COUNTIF($I3415:$S3415,I3416)</f>
        <v>1</v>
      </c>
      <c r="J3417" s="3">
        <f>COUNTIF($I3415:$S3415,J3416)</f>
        <v>3</v>
      </c>
      <c r="K3417" s="3">
        <f>COUNTIF($I3415:$S3415,K3416)</f>
        <v>0</v>
      </c>
      <c r="L3417" s="3">
        <f>COUNTIF($I3415:$S3415,L3416)</f>
        <v>2</v>
      </c>
    </row>
    <row r="3418" spans="1:20" x14ac:dyDescent="0.25">
      <c r="A3418">
        <f t="shared" si="108"/>
        <v>3417</v>
      </c>
      <c r="B3418">
        <f t="shared" si="109"/>
        <v>855</v>
      </c>
      <c r="C3418" t="str">
        <f>INDEX('VBA code_permu_wo_repettn'!$T$3:$Y$6,COUNTIF('Profile-matrices_Condorcet'!$B$2:$B3418,'Profile-matrices_Condorcet'!$B3418),MATCH(INDEX('numeric possibilities'!D$3:D$1298,VLOOKUP($B3418,'numeric possibilities'!$C$3:$G$1298,1)),'VBA code_permu_wo_repettn'!$T$2:$Y$2))</f>
        <v>A</v>
      </c>
      <c r="D3418" t="str">
        <f>INDEX('VBA code_permu_wo_repettn'!$AA$3:$AF$6,COUNTIF('Profile-matrices_Condorcet'!$B$2:$B3418,'Profile-matrices_Condorcet'!$B3418),MATCH(INDEX('numeric possibilities'!E$3:E$1298,VLOOKUP($B3418,'numeric possibilities'!$C$3:$G$1298,1)),'VBA code_permu_wo_repettn'!$AA$2:$AF$2))</f>
        <v>B</v>
      </c>
      <c r="E3418" t="str">
        <f>INDEX('VBA code_permu_wo_repettn'!$AH$3:$AM$6,COUNTIF('Profile-matrices_Condorcet'!$B$2:$B3418,'Profile-matrices_Condorcet'!$B3418),MATCH(INDEX('numeric possibilities'!F$3:F$1298,VLOOKUP($B3418,'numeric possibilities'!$C$3:$G$1298,1)),'VBA code_permu_wo_repettn'!$AH$2:$AM$2))</f>
        <v>C</v>
      </c>
      <c r="F3418" t="str">
        <f>INDEX('VBA code_permu_wo_repettn'!$AO$3:$AT$6,COUNTIF('Profile-matrices_Condorcet'!$B$2:$B3418,'Profile-matrices_Condorcet'!$B3418),MATCH(INDEX('numeric possibilities'!G$3:G$1298,VLOOKUP($B3418,'numeric possibilities'!$C$3:$G$1298,1)),'VBA code_permu_wo_repettn'!$AO$2:$AT$2))</f>
        <v>D</v>
      </c>
      <c r="H3418" t="s">
        <v>14</v>
      </c>
      <c r="I3418" s="3">
        <f>IF(MATCH(I$1,$C3418:$C3421,0)&lt;(MATCH(J$1,$C3418:$C3421,0)),1*a_vote,0)+IF(MATCH(I$1,$D3418:$D3421,0)&lt;MATCH(J$1,$D3418:$D3421,0),1*b_vote,0)+IF(MATCH(I$1,$E3418:$E3421,0)&lt;MATCH(J$1,$E3418:$E3421,0),1*c_vote,0)+IF(MATCH(I$1,$F3418:$F3421,0)&lt;MATCH(J$1,$F3418:$F3421,0),1*d_vote,0)</f>
        <v>0.27</v>
      </c>
      <c r="J3418" s="3">
        <f>IF(MATCH(I$1,$C3418:$C3421,0)&gt;(MATCH(J$1,$C3418:$C3421,0)),1*a_vote,0)+IF(MATCH(I$1,$D3418:$D3421,0)&gt;MATCH(J$1,$D3418:$D3421,0),1*b_vote,0)+IF(MATCH(I$1,$E3418:$E3421,0)&gt;MATCH(J$1,$E3418:$E3421,0),1*c_vote,0)+IF(MATCH(I$1,$F3418:$F3421,0)&gt;MATCH(J$1,$F3418:$F3421,0),1*d_vote,0)</f>
        <v>0.73</v>
      </c>
      <c r="K3418" s="3">
        <f>IF(MATCH($K$1,$C3418:$C3421,0)&lt;(MATCH($L$1,$C3418:$C3421,0)),1*a_vote,0)+IF(MATCH($K$1,$D3418:$D3421,0)&lt;MATCH($L$1,$D3418:$D3421,0),1*b_vote,0)+IF(MATCH($K$1,$E3418:$E3421,0)&lt;MATCH($L$1,$E3418:$E3421,0),1*c_vote,0)+IF(MATCH($K$1,$F3418:$F3421,0)&lt;MATCH($L$1,$F3418:$F3421,0),1*d_vote,0)</f>
        <v>0.53</v>
      </c>
      <c r="L3418" s="3">
        <f>IF(MATCH(K$1,$C3418:$C3421,0)&gt;(MATCH(L$1,$C3418:$C3421,0)),1*a_vote,0)+IF(MATCH(K$1,$D3418:$D3421,0)&gt;MATCH(L$1,$D3418:$D3421,0),1*b_vote,0)+IF(MATCH(K$1,$E3418:$E3421,0)&gt;MATCH(L$1,$E3418:$E3421,0),1*c_vote,0)+IF(MATCH(K$1,$F3418:$F3421,0)&gt;MATCH(L$1,$F3418:$F3421,0),1*d_vote,0)</f>
        <v>0.47</v>
      </c>
      <c r="M3418" s="3">
        <f>IF(MATCH($M$1,$C3418:$C3421,0)&lt;(MATCH($N$1,$C3418:$C3421,0)),1*a_vote,0)+IF(MATCH($M$1,$D3418:$D3421,0)&lt;MATCH($N$1,$D3418:$D3421,0),1*b_vote,0)+IF(MATCH($M$1,$E3418:$E3421,0)&lt;MATCH($N$1,$E3418:$E3421,0),1*c_vote,0)+IF(MATCH($M$1,$F3418:$F3421,0)&lt;MATCH($N$1,$F3418:$F3421,0),1*d_vote,0)</f>
        <v>0.27</v>
      </c>
      <c r="N3418" s="3">
        <f>IF(MATCH(M$1,$C3418:$C3421,0)&gt;(MATCH(N$1,$C3418:$C3421,0)),1*a_vote,0)+IF(MATCH(M$1,$D3418:$D3421,0)&gt;MATCH(N$1,$D3418:$D3421,0),1*b_vote,0)+IF(MATCH(M$1,$E3418:$E3421,0)&gt;MATCH(N$1,$E3418:$E3421,0),1*c_vote,0)+IF(MATCH(M$1,$F3418:$F3421,0)&gt;MATCH(N$1,$F3418:$F3421,0),1*d_vote,0)</f>
        <v>0.73</v>
      </c>
      <c r="O3418" s="3">
        <f>IF(MATCH($O$1,$C3418:$C3421,0)&lt;(MATCH($P$1,$C3418:$C3421,0)),1*a_vote,0)+IF(MATCH($O$1,$D3418:$D3421,0)&lt;MATCH($P$1,$D3418:$D3421,0),1*b_vote,0)+IF(MATCH($O$1,$E3418:$E3421,0)&lt;MATCH($P$1,$E3418:$E3421,0),1*c_vote,0)+IF(MATCH($O$1,$F3418:$F3421,0)&lt;MATCH($P$1,$F3418:$F3421,0),1*d_vote,0)</f>
        <v>0.48</v>
      </c>
      <c r="P3418" s="3">
        <f>IF(MATCH(O$1,$C3418:$C3421,0)&gt;(MATCH(P$1,$C3418:$C3421,0)),1*a_vote,0)+IF(MATCH(O$1,$D3418:$D3421,0)&gt;MATCH(P$1,$D3418:$D3421,0),1*b_vote,0)+IF(MATCH(O$1,$E3418:$E3421,0)&gt;MATCH(P$1,$E3418:$E3421,0),1*c_vote,0)+IF(MATCH(O$1,$F3418:$F3421,0)&gt;MATCH(P$1,$F3418:$F3421,0),1*d_vote,0)</f>
        <v>0.52</v>
      </c>
      <c r="Q3418" s="3">
        <f>IF(MATCH($Q$1,$C3418:$C3421,0)&lt;(MATCH($R$1,$C3418:$C3421,0)),1*a_vote,0)+IF(MATCH($Q$1,$D3418:$D3421,0)&lt;MATCH($R$1,$D3418:$D3421,0),1*b_vote,0)+IF(MATCH($Q$1,$E3418:$E3421,0)&lt;MATCH($R$1,$E3418:$E3421,0),1*c_vote,0)+IF(MATCH($Q$1,$F3418:$F3421,0)&lt;MATCH($R$1,$F3418:$F3421,0),1*d_vote,0)</f>
        <v>0.53</v>
      </c>
      <c r="R3418" s="3">
        <f>IF(MATCH(Q$1,$C3418:$C3421,0)&gt;(MATCH(R$1,$C3418:$C3421,0)),1*a_vote,0)+IF(MATCH(Q$1,$D3418:$D3421,0)&gt;MATCH(R$1,$D3418:$D3421,0),1*b_vote,0)+IF(MATCH(Q$1,$E3418:$E3421,0)&gt;MATCH(R$1,$E3418:$E3421,0),1*c_vote,0)+IF(MATCH(Q$1,$F3418:$F3421,0)&gt;MATCH(R$1,$F3418:$F3421,0),1*d_vote,0)</f>
        <v>0.47</v>
      </c>
      <c r="S3418" s="3">
        <f>IF(MATCH($S$1,$C3418:$C3421,0)&lt;(MATCH($T$1,$C3418:$C3421,0)),1*a_vote,0)+IF(MATCH($S$1,$D3418:$D3421,0)&lt;MATCH($T$1,$D3418:$D3421,0),1*b_vote,0)+IF(MATCH($S$1,$E3418:$E3421,0)&lt;MATCH($T$1,$E3418:$E3421,0),1*c_vote,0)+IF(MATCH($S$1,$F3418:$F3421,0)&lt;MATCH($T$1,$F3418:$F3421,0),1*d_vote,0)</f>
        <v>0.52</v>
      </c>
      <c r="T3418" s="3">
        <f>IF(MATCH(S$1,$C3418:$C3421,0)&gt;(MATCH(T$1,$C3418:$C3421,0)),1*a_vote,0)+IF(MATCH(S$1,$D3418:$D3421,0)&gt;MATCH(T$1,$D3418:$D3421,0),1*b_vote,0)+IF(MATCH(S$1,$E3418:$E3421,0)&gt;MATCH(T$1,$E3418:$E3421,0),1*c_vote,0)+IF(MATCH(S$1,$F3418:$F3421,0)&gt;MATCH(T$1,$F3418:$F3421,0),1*d_vote,0)</f>
        <v>0.48</v>
      </c>
    </row>
    <row r="3419" spans="1:20" x14ac:dyDescent="0.25">
      <c r="A3419">
        <f t="shared" si="108"/>
        <v>3418</v>
      </c>
      <c r="B3419">
        <f t="shared" si="109"/>
        <v>855</v>
      </c>
      <c r="C3419" t="str">
        <f>INDEX('VBA code_permu_wo_repettn'!$T$3:$Y$6,COUNTIF('Profile-matrices_Condorcet'!$B$2:$B3419,'Profile-matrices_Condorcet'!$B3419),MATCH(INDEX('numeric possibilities'!D$3:D$1298,VLOOKUP($B3419,'numeric possibilities'!$C$3:$G$1298,1)),'VBA code_permu_wo_repettn'!$T$2:$Y$2))</f>
        <v>C</v>
      </c>
      <c r="D3419" t="str">
        <f>INDEX('VBA code_permu_wo_repettn'!$AA$3:$AF$6,COUNTIF('Profile-matrices_Condorcet'!$B$2:$B3419,'Profile-matrices_Condorcet'!$B3419),MATCH(INDEX('numeric possibilities'!E$3:E$1298,VLOOKUP($B3419,'numeric possibilities'!$C$3:$G$1298,1)),'VBA code_permu_wo_repettn'!$AA$2:$AF$2))</f>
        <v>D</v>
      </c>
      <c r="E3419" t="str">
        <f>INDEX('VBA code_permu_wo_repettn'!$AH$3:$AM$6,COUNTIF('Profile-matrices_Condorcet'!$B$2:$B3419,'Profile-matrices_Condorcet'!$B3419),MATCH(INDEX('numeric possibilities'!F$3:F$1298,VLOOKUP($B3419,'numeric possibilities'!$C$3:$G$1298,1)),'VBA code_permu_wo_repettn'!$AH$2:$AM$2))</f>
        <v>D</v>
      </c>
      <c r="F3419" t="str">
        <f>INDEX('VBA code_permu_wo_repettn'!$AO$3:$AT$6,COUNTIF('Profile-matrices_Condorcet'!$B$2:$B3419,'Profile-matrices_Condorcet'!$B3419),MATCH(INDEX('numeric possibilities'!G$3:G$1298,VLOOKUP($B3419,'numeric possibilities'!$C$3:$G$1298,1)),'VBA code_permu_wo_repettn'!$AO$2:$AT$2))</f>
        <v>B</v>
      </c>
      <c r="H3419" t="s">
        <v>15</v>
      </c>
      <c r="I3419" t="str">
        <f>IF(I3418&gt;J3418,$I$1,IF(I3418&lt;J3418,$J$1,0))</f>
        <v>B</v>
      </c>
      <c r="K3419" t="str">
        <f>IF(K3418&gt;L3418,$K$1,IF(K3418&lt;L3418,$L$1,0))</f>
        <v>A</v>
      </c>
      <c r="M3419" t="str">
        <f>IF(M3418&gt;N3418,$M$1,IF(M3418&lt;N3418,$N$1,0))</f>
        <v>D</v>
      </c>
      <c r="O3419" t="str">
        <f>IF(O3418&gt;P3418,$O$1,IF(O3418&lt;P3418,$P$1,0))</f>
        <v>C</v>
      </c>
      <c r="Q3419" t="str">
        <f>IF(Q3418&gt;R3418,$Q$1,IF(Q3418&lt;R3418,$R$1,0))</f>
        <v>B</v>
      </c>
      <c r="S3419" t="str">
        <f>IF(S3418&gt;T3418,$S$1,IF(S3418&lt;T3418,$T$1,0))</f>
        <v>C</v>
      </c>
    </row>
    <row r="3420" spans="1:20" x14ac:dyDescent="0.25">
      <c r="A3420">
        <f t="shared" si="108"/>
        <v>3419</v>
      </c>
      <c r="B3420">
        <f t="shared" si="109"/>
        <v>855</v>
      </c>
      <c r="C3420" t="str">
        <f>INDEX('VBA code_permu_wo_repettn'!$T$3:$Y$6,COUNTIF('Profile-matrices_Condorcet'!$B$2:$B3420,'Profile-matrices_Condorcet'!$B3420),MATCH(INDEX('numeric possibilities'!D$3:D$1298,VLOOKUP($B3420,'numeric possibilities'!$C$3:$G$1298,1)),'VBA code_permu_wo_repettn'!$T$2:$Y$2))</f>
        <v>B</v>
      </c>
      <c r="D3420" t="str">
        <f>INDEX('VBA code_permu_wo_repettn'!$AA$3:$AF$6,COUNTIF('Profile-matrices_Condorcet'!$B$2:$B3420,'Profile-matrices_Condorcet'!$B3420),MATCH(INDEX('numeric possibilities'!E$3:E$1298,VLOOKUP($B3420,'numeric possibilities'!$C$3:$G$1298,1)),'VBA code_permu_wo_repettn'!$AA$2:$AF$2))</f>
        <v>A</v>
      </c>
      <c r="E3420" t="str">
        <f>INDEX('VBA code_permu_wo_repettn'!$AH$3:$AM$6,COUNTIF('Profile-matrices_Condorcet'!$B$2:$B3420,'Profile-matrices_Condorcet'!$B3420),MATCH(INDEX('numeric possibilities'!F$3:F$1298,VLOOKUP($B3420,'numeric possibilities'!$C$3:$G$1298,1)),'VBA code_permu_wo_repettn'!$AH$2:$AM$2))</f>
        <v>B</v>
      </c>
      <c r="F3420" t="str">
        <f>INDEX('VBA code_permu_wo_repettn'!$AO$3:$AT$6,COUNTIF('Profile-matrices_Condorcet'!$B$2:$B3420,'Profile-matrices_Condorcet'!$B3420),MATCH(INDEX('numeric possibilities'!G$3:G$1298,VLOOKUP($B3420,'numeric possibilities'!$C$3:$G$1298,1)),'VBA code_permu_wo_repettn'!$AO$2:$AT$2))</f>
        <v>C</v>
      </c>
      <c r="I3420" t="s">
        <v>0</v>
      </c>
      <c r="J3420" t="s">
        <v>1</v>
      </c>
      <c r="K3420" t="s">
        <v>2</v>
      </c>
      <c r="L3420" t="s">
        <v>3</v>
      </c>
    </row>
    <row r="3421" spans="1:20" x14ac:dyDescent="0.25">
      <c r="A3421">
        <f t="shared" si="108"/>
        <v>3420</v>
      </c>
      <c r="B3421">
        <f t="shared" si="109"/>
        <v>855</v>
      </c>
      <c r="C3421" t="str">
        <f>INDEX('VBA code_permu_wo_repettn'!$T$3:$Y$6,COUNTIF('Profile-matrices_Condorcet'!$B$2:$B3421,'Profile-matrices_Condorcet'!$B3421),MATCH(INDEX('numeric possibilities'!D$3:D$1298,VLOOKUP($B3421,'numeric possibilities'!$C$3:$G$1298,1)),'VBA code_permu_wo_repettn'!$T$2:$Y$2))</f>
        <v>D</v>
      </c>
      <c r="D3421" t="str">
        <f>INDEX('VBA code_permu_wo_repettn'!$AA$3:$AF$6,COUNTIF('Profile-matrices_Condorcet'!$B$2:$B3421,'Profile-matrices_Condorcet'!$B3421),MATCH(INDEX('numeric possibilities'!E$3:E$1298,VLOOKUP($B3421,'numeric possibilities'!$C$3:$G$1298,1)),'VBA code_permu_wo_repettn'!$AA$2:$AF$2))</f>
        <v>C</v>
      </c>
      <c r="E3421" t="str">
        <f>INDEX('VBA code_permu_wo_repettn'!$AH$3:$AM$6,COUNTIF('Profile-matrices_Condorcet'!$B$2:$B3421,'Profile-matrices_Condorcet'!$B3421),MATCH(INDEX('numeric possibilities'!F$3:F$1298,VLOOKUP($B3421,'numeric possibilities'!$C$3:$G$1298,1)),'VBA code_permu_wo_repettn'!$AH$2:$AM$2))</f>
        <v>A</v>
      </c>
      <c r="F3421" t="str">
        <f>INDEX('VBA code_permu_wo_repettn'!$AO$3:$AT$6,COUNTIF('Profile-matrices_Condorcet'!$B$2:$B3421,'Profile-matrices_Condorcet'!$B3421),MATCH(INDEX('numeric possibilities'!G$3:G$1298,VLOOKUP($B3421,'numeric possibilities'!$C$3:$G$1298,1)),'VBA code_permu_wo_repettn'!$AO$2:$AT$2))</f>
        <v>A</v>
      </c>
      <c r="G3421" t="str">
        <f>IF(MAX(I3421:L3421)&gt;='numeric possibilities'!$B$4/2,INDEX('Profile-matrices_Condorcet'!I3420:L3420,1,MATCH(MAX('Profile-matrices_Condorcet'!I3421:L3421),'Profile-matrices_Condorcet'!I3421:L3421,0)),"NCW")</f>
        <v>NCW</v>
      </c>
      <c r="H3421" t="s">
        <v>13</v>
      </c>
      <c r="I3421" s="3">
        <f>COUNTIF($I3419:$S3419,I3420)</f>
        <v>1</v>
      </c>
      <c r="J3421" s="3">
        <f>COUNTIF($I3419:$S3419,J3420)</f>
        <v>2</v>
      </c>
      <c r="K3421" s="3">
        <f>COUNTIF($I3419:$S3419,K3420)</f>
        <v>2</v>
      </c>
      <c r="L3421" s="3">
        <f>COUNTIF($I3419:$S3419,L3420)</f>
        <v>1</v>
      </c>
    </row>
    <row r="3422" spans="1:20" x14ac:dyDescent="0.25">
      <c r="A3422">
        <f t="shared" si="108"/>
        <v>3421</v>
      </c>
      <c r="B3422">
        <f t="shared" si="109"/>
        <v>856</v>
      </c>
      <c r="C3422" t="str">
        <f>INDEX('VBA code_permu_wo_repettn'!$T$3:$Y$6,COUNTIF('Profile-matrices_Condorcet'!$B$2:$B3422,'Profile-matrices_Condorcet'!$B3422),MATCH(INDEX('numeric possibilities'!D$3:D$1298,VLOOKUP($B3422,'numeric possibilities'!$C$3:$G$1298,1)),'VBA code_permu_wo_repettn'!$T$2:$Y$2))</f>
        <v>A</v>
      </c>
      <c r="D3422" t="str">
        <f>INDEX('VBA code_permu_wo_repettn'!$AA$3:$AF$6,COUNTIF('Profile-matrices_Condorcet'!$B$2:$B3422,'Profile-matrices_Condorcet'!$B3422),MATCH(INDEX('numeric possibilities'!E$3:E$1298,VLOOKUP($B3422,'numeric possibilities'!$C$3:$G$1298,1)),'VBA code_permu_wo_repettn'!$AA$2:$AF$2))</f>
        <v>B</v>
      </c>
      <c r="E3422" t="str">
        <f>INDEX('VBA code_permu_wo_repettn'!$AH$3:$AM$6,COUNTIF('Profile-matrices_Condorcet'!$B$2:$B3422,'Profile-matrices_Condorcet'!$B3422),MATCH(INDEX('numeric possibilities'!F$3:F$1298,VLOOKUP($B3422,'numeric possibilities'!$C$3:$G$1298,1)),'VBA code_permu_wo_repettn'!$AH$2:$AM$2))</f>
        <v>C</v>
      </c>
      <c r="F3422" t="str">
        <f>INDEX('VBA code_permu_wo_repettn'!$AO$3:$AT$6,COUNTIF('Profile-matrices_Condorcet'!$B$2:$B3422,'Profile-matrices_Condorcet'!$B3422),MATCH(INDEX('numeric possibilities'!G$3:G$1298,VLOOKUP($B3422,'numeric possibilities'!$C$3:$G$1298,1)),'VBA code_permu_wo_repettn'!$AO$2:$AT$2))</f>
        <v>D</v>
      </c>
      <c r="H3422" t="s">
        <v>14</v>
      </c>
      <c r="I3422" s="3">
        <f>IF(MATCH(I$1,$C3422:$C3425,0)&lt;(MATCH(J$1,$C3422:$C3425,0)),1*a_vote,0)+IF(MATCH(I$1,$D3422:$D3425,0)&lt;MATCH(J$1,$D3422:$D3425,0),1*b_vote,0)+IF(MATCH(I$1,$E3422:$E3425,0)&lt;MATCH(J$1,$E3422:$E3425,0),1*c_vote,0)+IF(MATCH(I$1,$F3422:$F3425,0)&lt;MATCH(J$1,$F3422:$F3425,0),1*d_vote,0)</f>
        <v>0.27</v>
      </c>
      <c r="J3422" s="3">
        <f>IF(MATCH(I$1,$C3422:$C3425,0)&gt;(MATCH(J$1,$C3422:$C3425,0)),1*a_vote,0)+IF(MATCH(I$1,$D3422:$D3425,0)&gt;MATCH(J$1,$D3422:$D3425,0),1*b_vote,0)+IF(MATCH(I$1,$E3422:$E3425,0)&gt;MATCH(J$1,$E3422:$E3425,0),1*c_vote,0)+IF(MATCH(I$1,$F3422:$F3425,0)&gt;MATCH(J$1,$F3422:$F3425,0),1*d_vote,0)</f>
        <v>0.73</v>
      </c>
      <c r="K3422" s="3">
        <f>IF(MATCH($K$1,$C3422:$C3425,0)&lt;(MATCH($L$1,$C3422:$C3425,0)),1*a_vote,0)+IF(MATCH($K$1,$D3422:$D3425,0)&lt;MATCH($L$1,$D3422:$D3425,0),1*b_vote,0)+IF(MATCH($K$1,$E3422:$E3425,0)&lt;MATCH($L$1,$E3422:$E3425,0),1*c_vote,0)+IF(MATCH($K$1,$F3422:$F3425,0)&lt;MATCH($L$1,$F3422:$F3425,0),1*d_vote,0)</f>
        <v>0.53</v>
      </c>
      <c r="L3422" s="3">
        <f>IF(MATCH(K$1,$C3422:$C3425,0)&gt;(MATCH(L$1,$C3422:$C3425,0)),1*a_vote,0)+IF(MATCH(K$1,$D3422:$D3425,0)&gt;MATCH(L$1,$D3422:$D3425,0),1*b_vote,0)+IF(MATCH(K$1,$E3422:$E3425,0)&gt;MATCH(L$1,$E3422:$E3425,0),1*c_vote,0)+IF(MATCH(K$1,$F3422:$F3425,0)&gt;MATCH(L$1,$F3422:$F3425,0),1*d_vote,0)</f>
        <v>0.47</v>
      </c>
      <c r="M3422" s="3">
        <f>IF(MATCH($M$1,$C3422:$C3425,0)&lt;(MATCH($N$1,$C3422:$C3425,0)),1*a_vote,0)+IF(MATCH($M$1,$D3422:$D3425,0)&lt;MATCH($N$1,$D3422:$D3425,0),1*b_vote,0)+IF(MATCH($M$1,$E3422:$E3425,0)&lt;MATCH($N$1,$E3422:$E3425,0),1*c_vote,0)+IF(MATCH($M$1,$F3422:$F3425,0)&lt;MATCH($N$1,$F3422:$F3425,0),1*d_vote,0)</f>
        <v>0.27</v>
      </c>
      <c r="N3422" s="3">
        <f>IF(MATCH(M$1,$C3422:$C3425,0)&gt;(MATCH(N$1,$C3422:$C3425,0)),1*a_vote,0)+IF(MATCH(M$1,$D3422:$D3425,0)&gt;MATCH(N$1,$D3422:$D3425,0),1*b_vote,0)+IF(MATCH(M$1,$E3422:$E3425,0)&gt;MATCH(N$1,$E3422:$E3425,0),1*c_vote,0)+IF(MATCH(M$1,$F3422:$F3425,0)&gt;MATCH(N$1,$F3422:$F3425,0),1*d_vote,0)</f>
        <v>0.73</v>
      </c>
      <c r="O3422" s="3">
        <f>IF(MATCH($O$1,$C3422:$C3425,0)&lt;(MATCH($P$1,$C3422:$C3425,0)),1*a_vote,0)+IF(MATCH($O$1,$D3422:$D3425,0)&lt;MATCH($P$1,$D3422:$D3425,0),1*b_vote,0)+IF(MATCH($O$1,$E3422:$E3425,0)&lt;MATCH($P$1,$E3422:$E3425,0),1*c_vote,0)+IF(MATCH($O$1,$F3422:$F3425,0)&lt;MATCH($P$1,$F3422:$F3425,0),1*d_vote,0)</f>
        <v>0.48</v>
      </c>
      <c r="P3422" s="3">
        <f>IF(MATCH(O$1,$C3422:$C3425,0)&gt;(MATCH(P$1,$C3422:$C3425,0)),1*a_vote,0)+IF(MATCH(O$1,$D3422:$D3425,0)&gt;MATCH(P$1,$D3422:$D3425,0),1*b_vote,0)+IF(MATCH(O$1,$E3422:$E3425,0)&gt;MATCH(P$1,$E3422:$E3425,0),1*c_vote,0)+IF(MATCH(O$1,$F3422:$F3425,0)&gt;MATCH(P$1,$F3422:$F3425,0),1*d_vote,0)</f>
        <v>0.52</v>
      </c>
      <c r="Q3422" s="3">
        <f>IF(MATCH($Q$1,$C3422:$C3425,0)&lt;(MATCH($R$1,$C3422:$C3425,0)),1*a_vote,0)+IF(MATCH($Q$1,$D3422:$D3425,0)&lt;MATCH($R$1,$D3422:$D3425,0),1*b_vote,0)+IF(MATCH($Q$1,$E3422:$E3425,0)&lt;MATCH($R$1,$E3422:$E3425,0),1*c_vote,0)+IF(MATCH($Q$1,$F3422:$F3425,0)&lt;MATCH($R$1,$F3422:$F3425,0),1*d_vote,0)</f>
        <v>0.26</v>
      </c>
      <c r="R3422" s="3">
        <f>IF(MATCH(Q$1,$C3422:$C3425,0)&gt;(MATCH(R$1,$C3422:$C3425,0)),1*a_vote,0)+IF(MATCH(Q$1,$D3422:$D3425,0)&gt;MATCH(R$1,$D3422:$D3425,0),1*b_vote,0)+IF(MATCH(Q$1,$E3422:$E3425,0)&gt;MATCH(R$1,$E3422:$E3425,0),1*c_vote,0)+IF(MATCH(Q$1,$F3422:$F3425,0)&gt;MATCH(R$1,$F3422:$F3425,0),1*d_vote,0)</f>
        <v>0.74</v>
      </c>
      <c r="S3422" s="3">
        <f>IF(MATCH($S$1,$C3422:$C3425,0)&lt;(MATCH($T$1,$C3422:$C3425,0)),1*a_vote,0)+IF(MATCH($S$1,$D3422:$D3425,0)&lt;MATCH($T$1,$D3422:$D3425,0),1*b_vote,0)+IF(MATCH($S$1,$E3422:$E3425,0)&lt;MATCH($T$1,$E3422:$E3425,0),1*c_vote,0)+IF(MATCH($S$1,$F3422:$F3425,0)&lt;MATCH($T$1,$F3422:$F3425,0),1*d_vote,0)</f>
        <v>0.52</v>
      </c>
      <c r="T3422" s="3">
        <f>IF(MATCH(S$1,$C3422:$C3425,0)&gt;(MATCH(T$1,$C3422:$C3425,0)),1*a_vote,0)+IF(MATCH(S$1,$D3422:$D3425,0)&gt;MATCH(T$1,$D3422:$D3425,0),1*b_vote,0)+IF(MATCH(S$1,$E3422:$E3425,0)&gt;MATCH(T$1,$E3422:$E3425,0),1*c_vote,0)+IF(MATCH(S$1,$F3422:$F3425,0)&gt;MATCH(T$1,$F3422:$F3425,0),1*d_vote,0)</f>
        <v>0.48</v>
      </c>
    </row>
    <row r="3423" spans="1:20" x14ac:dyDescent="0.25">
      <c r="A3423">
        <f t="shared" si="108"/>
        <v>3422</v>
      </c>
      <c r="B3423">
        <f t="shared" si="109"/>
        <v>856</v>
      </c>
      <c r="C3423" t="str">
        <f>INDEX('VBA code_permu_wo_repettn'!$T$3:$Y$6,COUNTIF('Profile-matrices_Condorcet'!$B$2:$B3423,'Profile-matrices_Condorcet'!$B3423),MATCH(INDEX('numeric possibilities'!D$3:D$1298,VLOOKUP($B3423,'numeric possibilities'!$C$3:$G$1298,1)),'VBA code_permu_wo_repettn'!$T$2:$Y$2))</f>
        <v>C</v>
      </c>
      <c r="D3423" t="str">
        <f>INDEX('VBA code_permu_wo_repettn'!$AA$3:$AF$6,COUNTIF('Profile-matrices_Condorcet'!$B$2:$B3423,'Profile-matrices_Condorcet'!$B3423),MATCH(INDEX('numeric possibilities'!E$3:E$1298,VLOOKUP($B3423,'numeric possibilities'!$C$3:$G$1298,1)),'VBA code_permu_wo_repettn'!$AA$2:$AF$2))</f>
        <v>D</v>
      </c>
      <c r="E3423" t="str">
        <f>INDEX('VBA code_permu_wo_repettn'!$AH$3:$AM$6,COUNTIF('Profile-matrices_Condorcet'!$B$2:$B3423,'Profile-matrices_Condorcet'!$B3423),MATCH(INDEX('numeric possibilities'!F$3:F$1298,VLOOKUP($B3423,'numeric possibilities'!$C$3:$G$1298,1)),'VBA code_permu_wo_repettn'!$AH$2:$AM$2))</f>
        <v>D</v>
      </c>
      <c r="F3423" t="str">
        <f>INDEX('VBA code_permu_wo_repettn'!$AO$3:$AT$6,COUNTIF('Profile-matrices_Condorcet'!$B$2:$B3423,'Profile-matrices_Condorcet'!$B3423),MATCH(INDEX('numeric possibilities'!G$3:G$1298,VLOOKUP($B3423,'numeric possibilities'!$C$3:$G$1298,1)),'VBA code_permu_wo_repettn'!$AO$2:$AT$2))</f>
        <v>B</v>
      </c>
      <c r="H3423" t="s">
        <v>15</v>
      </c>
      <c r="I3423" t="str">
        <f>IF(I3422&gt;J3422,$I$1,IF(I3422&lt;J3422,$J$1,0))</f>
        <v>B</v>
      </c>
      <c r="K3423" t="str">
        <f>IF(K3422&gt;L3422,$K$1,IF(K3422&lt;L3422,$L$1,0))</f>
        <v>A</v>
      </c>
      <c r="M3423" t="str">
        <f>IF(M3422&gt;N3422,$M$1,IF(M3422&lt;N3422,$N$1,0))</f>
        <v>D</v>
      </c>
      <c r="O3423" t="str">
        <f>IF(O3422&gt;P3422,$O$1,IF(O3422&lt;P3422,$P$1,0))</f>
        <v>C</v>
      </c>
      <c r="Q3423" t="str">
        <f>IF(Q3422&gt;R3422,$Q$1,IF(Q3422&lt;R3422,$R$1,0))</f>
        <v>D</v>
      </c>
      <c r="S3423" t="str">
        <f>IF(S3422&gt;T3422,$S$1,IF(S3422&lt;T3422,$T$1,0))</f>
        <v>C</v>
      </c>
    </row>
    <row r="3424" spans="1:20" x14ac:dyDescent="0.25">
      <c r="A3424">
        <f t="shared" si="108"/>
        <v>3423</v>
      </c>
      <c r="B3424">
        <f t="shared" si="109"/>
        <v>856</v>
      </c>
      <c r="C3424" t="str">
        <f>INDEX('VBA code_permu_wo_repettn'!$T$3:$Y$6,COUNTIF('Profile-matrices_Condorcet'!$B$2:$B3424,'Profile-matrices_Condorcet'!$B3424),MATCH(INDEX('numeric possibilities'!D$3:D$1298,VLOOKUP($B3424,'numeric possibilities'!$C$3:$G$1298,1)),'VBA code_permu_wo_repettn'!$T$2:$Y$2))</f>
        <v>D</v>
      </c>
      <c r="D3424" t="str">
        <f>INDEX('VBA code_permu_wo_repettn'!$AA$3:$AF$6,COUNTIF('Profile-matrices_Condorcet'!$B$2:$B3424,'Profile-matrices_Condorcet'!$B3424),MATCH(INDEX('numeric possibilities'!E$3:E$1298,VLOOKUP($B3424,'numeric possibilities'!$C$3:$G$1298,1)),'VBA code_permu_wo_repettn'!$AA$2:$AF$2))</f>
        <v>A</v>
      </c>
      <c r="E3424" t="str">
        <f>INDEX('VBA code_permu_wo_repettn'!$AH$3:$AM$6,COUNTIF('Profile-matrices_Condorcet'!$B$2:$B3424,'Profile-matrices_Condorcet'!$B3424),MATCH(INDEX('numeric possibilities'!F$3:F$1298,VLOOKUP($B3424,'numeric possibilities'!$C$3:$G$1298,1)),'VBA code_permu_wo_repettn'!$AH$2:$AM$2))</f>
        <v>B</v>
      </c>
      <c r="F3424" t="str">
        <f>INDEX('VBA code_permu_wo_repettn'!$AO$3:$AT$6,COUNTIF('Profile-matrices_Condorcet'!$B$2:$B3424,'Profile-matrices_Condorcet'!$B3424),MATCH(INDEX('numeric possibilities'!G$3:G$1298,VLOOKUP($B3424,'numeric possibilities'!$C$3:$G$1298,1)),'VBA code_permu_wo_repettn'!$AO$2:$AT$2))</f>
        <v>C</v>
      </c>
      <c r="I3424" t="s">
        <v>0</v>
      </c>
      <c r="J3424" t="s">
        <v>1</v>
      </c>
      <c r="K3424" t="s">
        <v>2</v>
      </c>
      <c r="L3424" t="s">
        <v>3</v>
      </c>
    </row>
    <row r="3425" spans="1:20" x14ac:dyDescent="0.25">
      <c r="A3425">
        <f t="shared" si="108"/>
        <v>3424</v>
      </c>
      <c r="B3425">
        <f t="shared" si="109"/>
        <v>856</v>
      </c>
      <c r="C3425" t="str">
        <f>INDEX('VBA code_permu_wo_repettn'!$T$3:$Y$6,COUNTIF('Profile-matrices_Condorcet'!$B$2:$B3425,'Profile-matrices_Condorcet'!$B3425),MATCH(INDEX('numeric possibilities'!D$3:D$1298,VLOOKUP($B3425,'numeric possibilities'!$C$3:$G$1298,1)),'VBA code_permu_wo_repettn'!$T$2:$Y$2))</f>
        <v>B</v>
      </c>
      <c r="D3425" t="str">
        <f>INDEX('VBA code_permu_wo_repettn'!$AA$3:$AF$6,COUNTIF('Profile-matrices_Condorcet'!$B$2:$B3425,'Profile-matrices_Condorcet'!$B3425),MATCH(INDEX('numeric possibilities'!E$3:E$1298,VLOOKUP($B3425,'numeric possibilities'!$C$3:$G$1298,1)),'VBA code_permu_wo_repettn'!$AA$2:$AF$2))</f>
        <v>C</v>
      </c>
      <c r="E3425" t="str">
        <f>INDEX('VBA code_permu_wo_repettn'!$AH$3:$AM$6,COUNTIF('Profile-matrices_Condorcet'!$B$2:$B3425,'Profile-matrices_Condorcet'!$B3425),MATCH(INDEX('numeric possibilities'!F$3:F$1298,VLOOKUP($B3425,'numeric possibilities'!$C$3:$G$1298,1)),'VBA code_permu_wo_repettn'!$AH$2:$AM$2))</f>
        <v>A</v>
      </c>
      <c r="F3425" t="str">
        <f>INDEX('VBA code_permu_wo_repettn'!$AO$3:$AT$6,COUNTIF('Profile-matrices_Condorcet'!$B$2:$B3425,'Profile-matrices_Condorcet'!$B3425),MATCH(INDEX('numeric possibilities'!G$3:G$1298,VLOOKUP($B3425,'numeric possibilities'!$C$3:$G$1298,1)),'VBA code_permu_wo_repettn'!$AO$2:$AT$2))</f>
        <v>A</v>
      </c>
      <c r="G3425" t="str">
        <f>IF(MAX(I3425:L3425)&gt;='numeric possibilities'!$B$4/2,INDEX('Profile-matrices_Condorcet'!I3424:L3424,1,MATCH(MAX('Profile-matrices_Condorcet'!I3425:L3425),'Profile-matrices_Condorcet'!I3425:L3425,0)),"NCW")</f>
        <v>NCW</v>
      </c>
      <c r="H3425" t="s">
        <v>13</v>
      </c>
      <c r="I3425" s="3">
        <f>COUNTIF($I3423:$S3423,I3424)</f>
        <v>1</v>
      </c>
      <c r="J3425" s="3">
        <f>COUNTIF($I3423:$S3423,J3424)</f>
        <v>1</v>
      </c>
      <c r="K3425" s="3">
        <f>COUNTIF($I3423:$S3423,K3424)</f>
        <v>2</v>
      </c>
      <c r="L3425" s="3">
        <f>COUNTIF($I3423:$S3423,L3424)</f>
        <v>2</v>
      </c>
    </row>
    <row r="3426" spans="1:20" x14ac:dyDescent="0.25">
      <c r="A3426">
        <f t="shared" si="108"/>
        <v>3425</v>
      </c>
      <c r="B3426">
        <f t="shared" si="109"/>
        <v>857</v>
      </c>
      <c r="C3426" t="str">
        <f>INDEX('VBA code_permu_wo_repettn'!$T$3:$Y$6,COUNTIF('Profile-matrices_Condorcet'!$B$2:$B3426,'Profile-matrices_Condorcet'!$B3426),MATCH(INDEX('numeric possibilities'!D$3:D$1298,VLOOKUP($B3426,'numeric possibilities'!$C$3:$G$1298,1)),'VBA code_permu_wo_repettn'!$T$2:$Y$2))</f>
        <v>A</v>
      </c>
      <c r="D3426" t="str">
        <f>INDEX('VBA code_permu_wo_repettn'!$AA$3:$AF$6,COUNTIF('Profile-matrices_Condorcet'!$B$2:$B3426,'Profile-matrices_Condorcet'!$B3426),MATCH(INDEX('numeric possibilities'!E$3:E$1298,VLOOKUP($B3426,'numeric possibilities'!$C$3:$G$1298,1)),'VBA code_permu_wo_repettn'!$AA$2:$AF$2))</f>
        <v>B</v>
      </c>
      <c r="E3426" t="str">
        <f>INDEX('VBA code_permu_wo_repettn'!$AH$3:$AM$6,COUNTIF('Profile-matrices_Condorcet'!$B$2:$B3426,'Profile-matrices_Condorcet'!$B3426),MATCH(INDEX('numeric possibilities'!F$3:F$1298,VLOOKUP($B3426,'numeric possibilities'!$C$3:$G$1298,1)),'VBA code_permu_wo_repettn'!$AH$2:$AM$2))</f>
        <v>C</v>
      </c>
      <c r="F3426" t="str">
        <f>INDEX('VBA code_permu_wo_repettn'!$AO$3:$AT$6,COUNTIF('Profile-matrices_Condorcet'!$B$2:$B3426,'Profile-matrices_Condorcet'!$B3426),MATCH(INDEX('numeric possibilities'!G$3:G$1298,VLOOKUP($B3426,'numeric possibilities'!$C$3:$G$1298,1)),'VBA code_permu_wo_repettn'!$AO$2:$AT$2))</f>
        <v>D</v>
      </c>
      <c r="H3426" t="s">
        <v>14</v>
      </c>
      <c r="I3426" s="3">
        <f>IF(MATCH(I$1,$C3426:$C3429,0)&lt;(MATCH(J$1,$C3426:$C3429,0)),1*a_vote,0)+IF(MATCH(I$1,$D3426:$D3429,0)&lt;MATCH(J$1,$D3426:$D3429,0),1*b_vote,0)+IF(MATCH(I$1,$E3426:$E3429,0)&lt;MATCH(J$1,$E3426:$E3429,0),1*c_vote,0)+IF(MATCH(I$1,$F3426:$F3429,0)&lt;MATCH(J$1,$F3426:$F3429,0),1*d_vote,0)</f>
        <v>0.27</v>
      </c>
      <c r="J3426" s="3">
        <f>IF(MATCH(I$1,$C3426:$C3429,0)&gt;(MATCH(J$1,$C3426:$C3429,0)),1*a_vote,0)+IF(MATCH(I$1,$D3426:$D3429,0)&gt;MATCH(J$1,$D3426:$D3429,0),1*b_vote,0)+IF(MATCH(I$1,$E3426:$E3429,0)&gt;MATCH(J$1,$E3426:$E3429,0),1*c_vote,0)+IF(MATCH(I$1,$F3426:$F3429,0)&gt;MATCH(J$1,$F3426:$F3429,0),1*d_vote,0)</f>
        <v>0.73</v>
      </c>
      <c r="K3426" s="3">
        <f>IF(MATCH($K$1,$C3426:$C3429,0)&lt;(MATCH($L$1,$C3426:$C3429,0)),1*a_vote,0)+IF(MATCH($K$1,$D3426:$D3429,0)&lt;MATCH($L$1,$D3426:$D3429,0),1*b_vote,0)+IF(MATCH($K$1,$E3426:$E3429,0)&lt;MATCH($L$1,$E3426:$E3429,0),1*c_vote,0)+IF(MATCH($K$1,$F3426:$F3429,0)&lt;MATCH($L$1,$F3426:$F3429,0),1*d_vote,0)</f>
        <v>0.53</v>
      </c>
      <c r="L3426" s="3">
        <f>IF(MATCH(K$1,$C3426:$C3429,0)&gt;(MATCH(L$1,$C3426:$C3429,0)),1*a_vote,0)+IF(MATCH(K$1,$D3426:$D3429,0)&gt;MATCH(L$1,$D3426:$D3429,0),1*b_vote,0)+IF(MATCH(K$1,$E3426:$E3429,0)&gt;MATCH(L$1,$E3426:$E3429,0),1*c_vote,0)+IF(MATCH(K$1,$F3426:$F3429,0)&gt;MATCH(L$1,$F3426:$F3429,0),1*d_vote,0)</f>
        <v>0.47</v>
      </c>
      <c r="M3426" s="3">
        <f>IF(MATCH($M$1,$C3426:$C3429,0)&lt;(MATCH($N$1,$C3426:$C3429,0)),1*a_vote,0)+IF(MATCH($M$1,$D3426:$D3429,0)&lt;MATCH($N$1,$D3426:$D3429,0),1*b_vote,0)+IF(MATCH($M$1,$E3426:$E3429,0)&lt;MATCH($N$1,$E3426:$E3429,0),1*c_vote,0)+IF(MATCH($M$1,$F3426:$F3429,0)&lt;MATCH($N$1,$F3426:$F3429,0),1*d_vote,0)</f>
        <v>0.27</v>
      </c>
      <c r="N3426" s="3">
        <f>IF(MATCH(M$1,$C3426:$C3429,0)&gt;(MATCH(N$1,$C3426:$C3429,0)),1*a_vote,0)+IF(MATCH(M$1,$D3426:$D3429,0)&gt;MATCH(N$1,$D3426:$D3429,0),1*b_vote,0)+IF(MATCH(M$1,$E3426:$E3429,0)&gt;MATCH(N$1,$E3426:$E3429,0),1*c_vote,0)+IF(MATCH(M$1,$F3426:$F3429,0)&gt;MATCH(N$1,$F3426:$F3429,0),1*d_vote,0)</f>
        <v>0.73</v>
      </c>
      <c r="O3426" s="3">
        <f>IF(MATCH($O$1,$C3426:$C3429,0)&lt;(MATCH($P$1,$C3426:$C3429,0)),1*a_vote,0)+IF(MATCH($O$1,$D3426:$D3429,0)&lt;MATCH($P$1,$D3426:$D3429,0),1*b_vote,0)+IF(MATCH($O$1,$E3426:$E3429,0)&lt;MATCH($P$1,$E3426:$E3429,0),1*c_vote,0)+IF(MATCH($O$1,$F3426:$F3429,0)&lt;MATCH($P$1,$F3426:$F3429,0),1*d_vote,0)</f>
        <v>0.75</v>
      </c>
      <c r="P3426" s="3">
        <f>IF(MATCH(O$1,$C3426:$C3429,0)&gt;(MATCH(P$1,$C3426:$C3429,0)),1*a_vote,0)+IF(MATCH(O$1,$D3426:$D3429,0)&gt;MATCH(P$1,$D3426:$D3429,0),1*b_vote,0)+IF(MATCH(O$1,$E3426:$E3429,0)&gt;MATCH(P$1,$E3426:$E3429,0),1*c_vote,0)+IF(MATCH(O$1,$F3426:$F3429,0)&gt;MATCH(P$1,$F3426:$F3429,0),1*d_vote,0)</f>
        <v>0.25</v>
      </c>
      <c r="Q3426" s="3">
        <f>IF(MATCH($Q$1,$C3426:$C3429,0)&lt;(MATCH($R$1,$C3426:$C3429,0)),1*a_vote,0)+IF(MATCH($Q$1,$D3426:$D3429,0)&lt;MATCH($R$1,$D3426:$D3429,0),1*b_vote,0)+IF(MATCH($Q$1,$E3426:$E3429,0)&lt;MATCH($R$1,$E3426:$E3429,0),1*c_vote,0)+IF(MATCH($Q$1,$F3426:$F3429,0)&lt;MATCH($R$1,$F3426:$F3429,0),1*d_vote,0)</f>
        <v>0.26</v>
      </c>
      <c r="R3426" s="3">
        <f>IF(MATCH(Q$1,$C3426:$C3429,0)&gt;(MATCH(R$1,$C3426:$C3429,0)),1*a_vote,0)+IF(MATCH(Q$1,$D3426:$D3429,0)&gt;MATCH(R$1,$D3426:$D3429,0),1*b_vote,0)+IF(MATCH(Q$1,$E3426:$E3429,0)&gt;MATCH(R$1,$E3426:$E3429,0),1*c_vote,0)+IF(MATCH(Q$1,$F3426:$F3429,0)&gt;MATCH(R$1,$F3426:$F3429,0),1*d_vote,0)</f>
        <v>0.74</v>
      </c>
      <c r="S3426" s="3">
        <f>IF(MATCH($S$1,$C3426:$C3429,0)&lt;(MATCH($T$1,$C3426:$C3429,0)),1*a_vote,0)+IF(MATCH($S$1,$D3426:$D3429,0)&lt;MATCH($T$1,$D3426:$D3429,0),1*b_vote,0)+IF(MATCH($S$1,$E3426:$E3429,0)&lt;MATCH($T$1,$E3426:$E3429,0),1*c_vote,0)+IF(MATCH($S$1,$F3426:$F3429,0)&lt;MATCH($T$1,$F3426:$F3429,0),1*d_vote,0)</f>
        <v>0.25</v>
      </c>
      <c r="T3426" s="3">
        <f>IF(MATCH(S$1,$C3426:$C3429,0)&gt;(MATCH(T$1,$C3426:$C3429,0)),1*a_vote,0)+IF(MATCH(S$1,$D3426:$D3429,0)&gt;MATCH(T$1,$D3426:$D3429,0),1*b_vote,0)+IF(MATCH(S$1,$E3426:$E3429,0)&gt;MATCH(T$1,$E3426:$E3429,0),1*c_vote,0)+IF(MATCH(S$1,$F3426:$F3429,0)&gt;MATCH(T$1,$F3426:$F3429,0),1*d_vote,0)</f>
        <v>0.75</v>
      </c>
    </row>
    <row r="3427" spans="1:20" x14ac:dyDescent="0.25">
      <c r="A3427">
        <f t="shared" si="108"/>
        <v>3426</v>
      </c>
      <c r="B3427">
        <f t="shared" si="109"/>
        <v>857</v>
      </c>
      <c r="C3427" t="str">
        <f>INDEX('VBA code_permu_wo_repettn'!$T$3:$Y$6,COUNTIF('Profile-matrices_Condorcet'!$B$2:$B3427,'Profile-matrices_Condorcet'!$B3427),MATCH(INDEX('numeric possibilities'!D$3:D$1298,VLOOKUP($B3427,'numeric possibilities'!$C$3:$G$1298,1)),'VBA code_permu_wo_repettn'!$T$2:$Y$2))</f>
        <v>D</v>
      </c>
      <c r="D3427" t="str">
        <f>INDEX('VBA code_permu_wo_repettn'!$AA$3:$AF$6,COUNTIF('Profile-matrices_Condorcet'!$B$2:$B3427,'Profile-matrices_Condorcet'!$B3427),MATCH(INDEX('numeric possibilities'!E$3:E$1298,VLOOKUP($B3427,'numeric possibilities'!$C$3:$G$1298,1)),'VBA code_permu_wo_repettn'!$AA$2:$AF$2))</f>
        <v>D</v>
      </c>
      <c r="E3427" t="str">
        <f>INDEX('VBA code_permu_wo_repettn'!$AH$3:$AM$6,COUNTIF('Profile-matrices_Condorcet'!$B$2:$B3427,'Profile-matrices_Condorcet'!$B3427),MATCH(INDEX('numeric possibilities'!F$3:F$1298,VLOOKUP($B3427,'numeric possibilities'!$C$3:$G$1298,1)),'VBA code_permu_wo_repettn'!$AH$2:$AM$2))</f>
        <v>D</v>
      </c>
      <c r="F3427" t="str">
        <f>INDEX('VBA code_permu_wo_repettn'!$AO$3:$AT$6,COUNTIF('Profile-matrices_Condorcet'!$B$2:$B3427,'Profile-matrices_Condorcet'!$B3427),MATCH(INDEX('numeric possibilities'!G$3:G$1298,VLOOKUP($B3427,'numeric possibilities'!$C$3:$G$1298,1)),'VBA code_permu_wo_repettn'!$AO$2:$AT$2))</f>
        <v>B</v>
      </c>
      <c r="H3427" t="s">
        <v>15</v>
      </c>
      <c r="I3427" t="str">
        <f>IF(I3426&gt;J3426,$I$1,IF(I3426&lt;J3426,$J$1,0))</f>
        <v>B</v>
      </c>
      <c r="K3427" t="str">
        <f>IF(K3426&gt;L3426,$K$1,IF(K3426&lt;L3426,$L$1,0))</f>
        <v>A</v>
      </c>
      <c r="M3427" t="str">
        <f>IF(M3426&gt;N3426,$M$1,IF(M3426&lt;N3426,$N$1,0))</f>
        <v>D</v>
      </c>
      <c r="O3427" t="str">
        <f>IF(O3426&gt;P3426,$O$1,IF(O3426&lt;P3426,$P$1,0))</f>
        <v>B</v>
      </c>
      <c r="Q3427" t="str">
        <f>IF(Q3426&gt;R3426,$Q$1,IF(Q3426&lt;R3426,$R$1,0))</f>
        <v>D</v>
      </c>
      <c r="S3427" t="str">
        <f>IF(S3426&gt;T3426,$S$1,IF(S3426&lt;T3426,$T$1,0))</f>
        <v>D</v>
      </c>
    </row>
    <row r="3428" spans="1:20" x14ac:dyDescent="0.25">
      <c r="A3428">
        <f t="shared" si="108"/>
        <v>3427</v>
      </c>
      <c r="B3428">
        <f t="shared" si="109"/>
        <v>857</v>
      </c>
      <c r="C3428" t="str">
        <f>INDEX('VBA code_permu_wo_repettn'!$T$3:$Y$6,COUNTIF('Profile-matrices_Condorcet'!$B$2:$B3428,'Profile-matrices_Condorcet'!$B3428),MATCH(INDEX('numeric possibilities'!D$3:D$1298,VLOOKUP($B3428,'numeric possibilities'!$C$3:$G$1298,1)),'VBA code_permu_wo_repettn'!$T$2:$Y$2))</f>
        <v>B</v>
      </c>
      <c r="D3428" t="str">
        <f>INDEX('VBA code_permu_wo_repettn'!$AA$3:$AF$6,COUNTIF('Profile-matrices_Condorcet'!$B$2:$B3428,'Profile-matrices_Condorcet'!$B3428),MATCH(INDEX('numeric possibilities'!E$3:E$1298,VLOOKUP($B3428,'numeric possibilities'!$C$3:$G$1298,1)),'VBA code_permu_wo_repettn'!$AA$2:$AF$2))</f>
        <v>A</v>
      </c>
      <c r="E3428" t="str">
        <f>INDEX('VBA code_permu_wo_repettn'!$AH$3:$AM$6,COUNTIF('Profile-matrices_Condorcet'!$B$2:$B3428,'Profile-matrices_Condorcet'!$B3428),MATCH(INDEX('numeric possibilities'!F$3:F$1298,VLOOKUP($B3428,'numeric possibilities'!$C$3:$G$1298,1)),'VBA code_permu_wo_repettn'!$AH$2:$AM$2))</f>
        <v>B</v>
      </c>
      <c r="F3428" t="str">
        <f>INDEX('VBA code_permu_wo_repettn'!$AO$3:$AT$6,COUNTIF('Profile-matrices_Condorcet'!$B$2:$B3428,'Profile-matrices_Condorcet'!$B3428),MATCH(INDEX('numeric possibilities'!G$3:G$1298,VLOOKUP($B3428,'numeric possibilities'!$C$3:$G$1298,1)),'VBA code_permu_wo_repettn'!$AO$2:$AT$2))</f>
        <v>C</v>
      </c>
      <c r="I3428" t="s">
        <v>0</v>
      </c>
      <c r="J3428" t="s">
        <v>1</v>
      </c>
      <c r="K3428" t="s">
        <v>2</v>
      </c>
      <c r="L3428" t="s">
        <v>3</v>
      </c>
    </row>
    <row r="3429" spans="1:20" x14ac:dyDescent="0.25">
      <c r="A3429">
        <f t="shared" si="108"/>
        <v>3428</v>
      </c>
      <c r="B3429">
        <f t="shared" si="109"/>
        <v>857</v>
      </c>
      <c r="C3429" t="str">
        <f>INDEX('VBA code_permu_wo_repettn'!$T$3:$Y$6,COUNTIF('Profile-matrices_Condorcet'!$B$2:$B3429,'Profile-matrices_Condorcet'!$B3429),MATCH(INDEX('numeric possibilities'!D$3:D$1298,VLOOKUP($B3429,'numeric possibilities'!$C$3:$G$1298,1)),'VBA code_permu_wo_repettn'!$T$2:$Y$2))</f>
        <v>C</v>
      </c>
      <c r="D3429" t="str">
        <f>INDEX('VBA code_permu_wo_repettn'!$AA$3:$AF$6,COUNTIF('Profile-matrices_Condorcet'!$B$2:$B3429,'Profile-matrices_Condorcet'!$B3429),MATCH(INDEX('numeric possibilities'!E$3:E$1298,VLOOKUP($B3429,'numeric possibilities'!$C$3:$G$1298,1)),'VBA code_permu_wo_repettn'!$AA$2:$AF$2))</f>
        <v>C</v>
      </c>
      <c r="E3429" t="str">
        <f>INDEX('VBA code_permu_wo_repettn'!$AH$3:$AM$6,COUNTIF('Profile-matrices_Condorcet'!$B$2:$B3429,'Profile-matrices_Condorcet'!$B3429),MATCH(INDEX('numeric possibilities'!F$3:F$1298,VLOOKUP($B3429,'numeric possibilities'!$C$3:$G$1298,1)),'VBA code_permu_wo_repettn'!$AH$2:$AM$2))</f>
        <v>A</v>
      </c>
      <c r="F3429" t="str">
        <f>INDEX('VBA code_permu_wo_repettn'!$AO$3:$AT$6,COUNTIF('Profile-matrices_Condorcet'!$B$2:$B3429,'Profile-matrices_Condorcet'!$B3429),MATCH(INDEX('numeric possibilities'!G$3:G$1298,VLOOKUP($B3429,'numeric possibilities'!$C$3:$G$1298,1)),'VBA code_permu_wo_repettn'!$AO$2:$AT$2))</f>
        <v>A</v>
      </c>
      <c r="G3429" t="str">
        <f>IF(MAX(I3429:L3429)&gt;='numeric possibilities'!$B$4/2,INDEX('Profile-matrices_Condorcet'!I3428:L3428,1,MATCH(MAX('Profile-matrices_Condorcet'!I3429:L3429),'Profile-matrices_Condorcet'!I3429:L3429,0)),"NCW")</f>
        <v>D</v>
      </c>
      <c r="H3429" t="s">
        <v>13</v>
      </c>
      <c r="I3429" s="3">
        <f>COUNTIF($I3427:$S3427,I3428)</f>
        <v>1</v>
      </c>
      <c r="J3429" s="3">
        <f>COUNTIF($I3427:$S3427,J3428)</f>
        <v>2</v>
      </c>
      <c r="K3429" s="3">
        <f>COUNTIF($I3427:$S3427,K3428)</f>
        <v>0</v>
      </c>
      <c r="L3429" s="3">
        <f>COUNTIF($I3427:$S3427,L3428)</f>
        <v>3</v>
      </c>
    </row>
    <row r="3430" spans="1:20" x14ac:dyDescent="0.25">
      <c r="A3430">
        <f t="shared" si="108"/>
        <v>3429</v>
      </c>
      <c r="B3430">
        <f t="shared" si="109"/>
        <v>858</v>
      </c>
      <c r="C3430" t="str">
        <f>INDEX('VBA code_permu_wo_repettn'!$T$3:$Y$6,COUNTIF('Profile-matrices_Condorcet'!$B$2:$B3430,'Profile-matrices_Condorcet'!$B3430),MATCH(INDEX('numeric possibilities'!D$3:D$1298,VLOOKUP($B3430,'numeric possibilities'!$C$3:$G$1298,1)),'VBA code_permu_wo_repettn'!$T$2:$Y$2))</f>
        <v>A</v>
      </c>
      <c r="D3430" t="str">
        <f>INDEX('VBA code_permu_wo_repettn'!$AA$3:$AF$6,COUNTIF('Profile-matrices_Condorcet'!$B$2:$B3430,'Profile-matrices_Condorcet'!$B3430),MATCH(INDEX('numeric possibilities'!E$3:E$1298,VLOOKUP($B3430,'numeric possibilities'!$C$3:$G$1298,1)),'VBA code_permu_wo_repettn'!$AA$2:$AF$2))</f>
        <v>B</v>
      </c>
      <c r="E3430" t="str">
        <f>INDEX('VBA code_permu_wo_repettn'!$AH$3:$AM$6,COUNTIF('Profile-matrices_Condorcet'!$B$2:$B3430,'Profile-matrices_Condorcet'!$B3430),MATCH(INDEX('numeric possibilities'!F$3:F$1298,VLOOKUP($B3430,'numeric possibilities'!$C$3:$G$1298,1)),'VBA code_permu_wo_repettn'!$AH$2:$AM$2))</f>
        <v>C</v>
      </c>
      <c r="F3430" t="str">
        <f>INDEX('VBA code_permu_wo_repettn'!$AO$3:$AT$6,COUNTIF('Profile-matrices_Condorcet'!$B$2:$B3430,'Profile-matrices_Condorcet'!$B3430),MATCH(INDEX('numeric possibilities'!G$3:G$1298,VLOOKUP($B3430,'numeric possibilities'!$C$3:$G$1298,1)),'VBA code_permu_wo_repettn'!$AO$2:$AT$2))</f>
        <v>D</v>
      </c>
      <c r="H3430" t="s">
        <v>14</v>
      </c>
      <c r="I3430" s="3">
        <f>IF(MATCH(I$1,$C3430:$C3433,0)&lt;(MATCH(J$1,$C3430:$C3433,0)),1*a_vote,0)+IF(MATCH(I$1,$D3430:$D3433,0)&lt;MATCH(J$1,$D3430:$D3433,0),1*b_vote,0)+IF(MATCH(I$1,$E3430:$E3433,0)&lt;MATCH(J$1,$E3430:$E3433,0),1*c_vote,0)+IF(MATCH(I$1,$F3430:$F3433,0)&lt;MATCH(J$1,$F3430:$F3433,0),1*d_vote,0)</f>
        <v>0.27</v>
      </c>
      <c r="J3430" s="3">
        <f>IF(MATCH(I$1,$C3430:$C3433,0)&gt;(MATCH(J$1,$C3430:$C3433,0)),1*a_vote,0)+IF(MATCH(I$1,$D3430:$D3433,0)&gt;MATCH(J$1,$D3430:$D3433,0),1*b_vote,0)+IF(MATCH(I$1,$E3430:$E3433,0)&gt;MATCH(J$1,$E3430:$E3433,0),1*c_vote,0)+IF(MATCH(I$1,$F3430:$F3433,0)&gt;MATCH(J$1,$F3430:$F3433,0),1*d_vote,0)</f>
        <v>0.73</v>
      </c>
      <c r="K3430" s="3">
        <f>IF(MATCH($K$1,$C3430:$C3433,0)&lt;(MATCH($L$1,$C3430:$C3433,0)),1*a_vote,0)+IF(MATCH($K$1,$D3430:$D3433,0)&lt;MATCH($L$1,$D3430:$D3433,0),1*b_vote,0)+IF(MATCH($K$1,$E3430:$E3433,0)&lt;MATCH($L$1,$E3430:$E3433,0),1*c_vote,0)+IF(MATCH($K$1,$F3430:$F3433,0)&lt;MATCH($L$1,$F3430:$F3433,0),1*d_vote,0)</f>
        <v>0.53</v>
      </c>
      <c r="L3430" s="3">
        <f>IF(MATCH(K$1,$C3430:$C3433,0)&gt;(MATCH(L$1,$C3430:$C3433,0)),1*a_vote,0)+IF(MATCH(K$1,$D3430:$D3433,0)&gt;MATCH(L$1,$D3430:$D3433,0),1*b_vote,0)+IF(MATCH(K$1,$E3430:$E3433,0)&gt;MATCH(L$1,$E3430:$E3433,0),1*c_vote,0)+IF(MATCH(K$1,$F3430:$F3433,0)&gt;MATCH(L$1,$F3430:$F3433,0),1*d_vote,0)</f>
        <v>0.47</v>
      </c>
      <c r="M3430" s="3">
        <f>IF(MATCH($M$1,$C3430:$C3433,0)&lt;(MATCH($N$1,$C3430:$C3433,0)),1*a_vote,0)+IF(MATCH($M$1,$D3430:$D3433,0)&lt;MATCH($N$1,$D3430:$D3433,0),1*b_vote,0)+IF(MATCH($M$1,$E3430:$E3433,0)&lt;MATCH($N$1,$E3430:$E3433,0),1*c_vote,0)+IF(MATCH($M$1,$F3430:$F3433,0)&lt;MATCH($N$1,$F3430:$F3433,0),1*d_vote,0)</f>
        <v>0.27</v>
      </c>
      <c r="N3430" s="3">
        <f>IF(MATCH(M$1,$C3430:$C3433,0)&gt;(MATCH(N$1,$C3430:$C3433,0)),1*a_vote,0)+IF(MATCH(M$1,$D3430:$D3433,0)&gt;MATCH(N$1,$D3430:$D3433,0),1*b_vote,0)+IF(MATCH(M$1,$E3430:$E3433,0)&gt;MATCH(N$1,$E3430:$E3433,0),1*c_vote,0)+IF(MATCH(M$1,$F3430:$F3433,0)&gt;MATCH(N$1,$F3430:$F3433,0),1*d_vote,0)</f>
        <v>0.73</v>
      </c>
      <c r="O3430" s="3">
        <f>IF(MATCH($O$1,$C3430:$C3433,0)&lt;(MATCH($P$1,$C3430:$C3433,0)),1*a_vote,0)+IF(MATCH($O$1,$D3430:$D3433,0)&lt;MATCH($P$1,$D3430:$D3433,0),1*b_vote,0)+IF(MATCH($O$1,$E3430:$E3433,0)&lt;MATCH($P$1,$E3430:$E3433,0),1*c_vote,0)+IF(MATCH($O$1,$F3430:$F3433,0)&lt;MATCH($P$1,$F3430:$F3433,0),1*d_vote,0)</f>
        <v>0.48</v>
      </c>
      <c r="P3430" s="3">
        <f>IF(MATCH(O$1,$C3430:$C3433,0)&gt;(MATCH(P$1,$C3430:$C3433,0)),1*a_vote,0)+IF(MATCH(O$1,$D3430:$D3433,0)&gt;MATCH(P$1,$D3430:$D3433,0),1*b_vote,0)+IF(MATCH(O$1,$E3430:$E3433,0)&gt;MATCH(P$1,$E3430:$E3433,0),1*c_vote,0)+IF(MATCH(O$1,$F3430:$F3433,0)&gt;MATCH(P$1,$F3430:$F3433,0),1*d_vote,0)</f>
        <v>0.52</v>
      </c>
      <c r="Q3430" s="3">
        <f>IF(MATCH($Q$1,$C3430:$C3433,0)&lt;(MATCH($R$1,$C3430:$C3433,0)),1*a_vote,0)+IF(MATCH($Q$1,$D3430:$D3433,0)&lt;MATCH($R$1,$D3430:$D3433,0),1*b_vote,0)+IF(MATCH($Q$1,$E3430:$E3433,0)&lt;MATCH($R$1,$E3430:$E3433,0),1*c_vote,0)+IF(MATCH($Q$1,$F3430:$F3433,0)&lt;MATCH($R$1,$F3430:$F3433,0),1*d_vote,0)</f>
        <v>0.26</v>
      </c>
      <c r="R3430" s="3">
        <f>IF(MATCH(Q$1,$C3430:$C3433,0)&gt;(MATCH(R$1,$C3430:$C3433,0)),1*a_vote,0)+IF(MATCH(Q$1,$D3430:$D3433,0)&gt;MATCH(R$1,$D3430:$D3433,0),1*b_vote,0)+IF(MATCH(Q$1,$E3430:$E3433,0)&gt;MATCH(R$1,$E3430:$E3433,0),1*c_vote,0)+IF(MATCH(Q$1,$F3430:$F3433,0)&gt;MATCH(R$1,$F3430:$F3433,0),1*d_vote,0)</f>
        <v>0.74</v>
      </c>
      <c r="S3430" s="3">
        <f>IF(MATCH($S$1,$C3430:$C3433,0)&lt;(MATCH($T$1,$C3430:$C3433,0)),1*a_vote,0)+IF(MATCH($S$1,$D3430:$D3433,0)&lt;MATCH($T$1,$D3430:$D3433,0),1*b_vote,0)+IF(MATCH($S$1,$E3430:$E3433,0)&lt;MATCH($T$1,$E3430:$E3433,0),1*c_vote,0)+IF(MATCH($S$1,$F3430:$F3433,0)&lt;MATCH($T$1,$F3430:$F3433,0),1*d_vote,0)</f>
        <v>0.25</v>
      </c>
      <c r="T3430" s="3">
        <f>IF(MATCH(S$1,$C3430:$C3433,0)&gt;(MATCH(T$1,$C3430:$C3433,0)),1*a_vote,0)+IF(MATCH(S$1,$D3430:$D3433,0)&gt;MATCH(T$1,$D3430:$D3433,0),1*b_vote,0)+IF(MATCH(S$1,$E3430:$E3433,0)&gt;MATCH(T$1,$E3430:$E3433,0),1*c_vote,0)+IF(MATCH(S$1,$F3430:$F3433,0)&gt;MATCH(T$1,$F3430:$F3433,0),1*d_vote,0)</f>
        <v>0.75</v>
      </c>
    </row>
    <row r="3431" spans="1:20" x14ac:dyDescent="0.25">
      <c r="A3431">
        <f t="shared" si="108"/>
        <v>3430</v>
      </c>
      <c r="B3431">
        <f t="shared" si="109"/>
        <v>858</v>
      </c>
      <c r="C3431" t="str">
        <f>INDEX('VBA code_permu_wo_repettn'!$T$3:$Y$6,COUNTIF('Profile-matrices_Condorcet'!$B$2:$B3431,'Profile-matrices_Condorcet'!$B3431),MATCH(INDEX('numeric possibilities'!D$3:D$1298,VLOOKUP($B3431,'numeric possibilities'!$C$3:$G$1298,1)),'VBA code_permu_wo_repettn'!$T$2:$Y$2))</f>
        <v>D</v>
      </c>
      <c r="D3431" t="str">
        <f>INDEX('VBA code_permu_wo_repettn'!$AA$3:$AF$6,COUNTIF('Profile-matrices_Condorcet'!$B$2:$B3431,'Profile-matrices_Condorcet'!$B3431),MATCH(INDEX('numeric possibilities'!E$3:E$1298,VLOOKUP($B3431,'numeric possibilities'!$C$3:$G$1298,1)),'VBA code_permu_wo_repettn'!$AA$2:$AF$2))</f>
        <v>D</v>
      </c>
      <c r="E3431" t="str">
        <f>INDEX('VBA code_permu_wo_repettn'!$AH$3:$AM$6,COUNTIF('Profile-matrices_Condorcet'!$B$2:$B3431,'Profile-matrices_Condorcet'!$B3431),MATCH(INDEX('numeric possibilities'!F$3:F$1298,VLOOKUP($B3431,'numeric possibilities'!$C$3:$G$1298,1)),'VBA code_permu_wo_repettn'!$AH$2:$AM$2))</f>
        <v>D</v>
      </c>
      <c r="F3431" t="str">
        <f>INDEX('VBA code_permu_wo_repettn'!$AO$3:$AT$6,COUNTIF('Profile-matrices_Condorcet'!$B$2:$B3431,'Profile-matrices_Condorcet'!$B3431),MATCH(INDEX('numeric possibilities'!G$3:G$1298,VLOOKUP($B3431,'numeric possibilities'!$C$3:$G$1298,1)),'VBA code_permu_wo_repettn'!$AO$2:$AT$2))</f>
        <v>B</v>
      </c>
      <c r="H3431" t="s">
        <v>15</v>
      </c>
      <c r="I3431" t="str">
        <f>IF(I3430&gt;J3430,$I$1,IF(I3430&lt;J3430,$J$1,0))</f>
        <v>B</v>
      </c>
      <c r="K3431" t="str">
        <f>IF(K3430&gt;L3430,$K$1,IF(K3430&lt;L3430,$L$1,0))</f>
        <v>A</v>
      </c>
      <c r="M3431" t="str">
        <f>IF(M3430&gt;N3430,$M$1,IF(M3430&lt;N3430,$N$1,0))</f>
        <v>D</v>
      </c>
      <c r="O3431" t="str">
        <f>IF(O3430&gt;P3430,$O$1,IF(O3430&lt;P3430,$P$1,0))</f>
        <v>C</v>
      </c>
      <c r="Q3431" t="str">
        <f>IF(Q3430&gt;R3430,$Q$1,IF(Q3430&lt;R3430,$R$1,0))</f>
        <v>D</v>
      </c>
      <c r="S3431" t="str">
        <f>IF(S3430&gt;T3430,$S$1,IF(S3430&lt;T3430,$T$1,0))</f>
        <v>D</v>
      </c>
    </row>
    <row r="3432" spans="1:20" x14ac:dyDescent="0.25">
      <c r="A3432">
        <f t="shared" si="108"/>
        <v>3431</v>
      </c>
      <c r="B3432">
        <f t="shared" si="109"/>
        <v>858</v>
      </c>
      <c r="C3432" t="str">
        <f>INDEX('VBA code_permu_wo_repettn'!$T$3:$Y$6,COUNTIF('Profile-matrices_Condorcet'!$B$2:$B3432,'Profile-matrices_Condorcet'!$B3432),MATCH(INDEX('numeric possibilities'!D$3:D$1298,VLOOKUP($B3432,'numeric possibilities'!$C$3:$G$1298,1)),'VBA code_permu_wo_repettn'!$T$2:$Y$2))</f>
        <v>C</v>
      </c>
      <c r="D3432" t="str">
        <f>INDEX('VBA code_permu_wo_repettn'!$AA$3:$AF$6,COUNTIF('Profile-matrices_Condorcet'!$B$2:$B3432,'Profile-matrices_Condorcet'!$B3432),MATCH(INDEX('numeric possibilities'!E$3:E$1298,VLOOKUP($B3432,'numeric possibilities'!$C$3:$G$1298,1)),'VBA code_permu_wo_repettn'!$AA$2:$AF$2))</f>
        <v>A</v>
      </c>
      <c r="E3432" t="str">
        <f>INDEX('VBA code_permu_wo_repettn'!$AH$3:$AM$6,COUNTIF('Profile-matrices_Condorcet'!$B$2:$B3432,'Profile-matrices_Condorcet'!$B3432),MATCH(INDEX('numeric possibilities'!F$3:F$1298,VLOOKUP($B3432,'numeric possibilities'!$C$3:$G$1298,1)),'VBA code_permu_wo_repettn'!$AH$2:$AM$2))</f>
        <v>B</v>
      </c>
      <c r="F3432" t="str">
        <f>INDEX('VBA code_permu_wo_repettn'!$AO$3:$AT$6,COUNTIF('Profile-matrices_Condorcet'!$B$2:$B3432,'Profile-matrices_Condorcet'!$B3432),MATCH(INDEX('numeric possibilities'!G$3:G$1298,VLOOKUP($B3432,'numeric possibilities'!$C$3:$G$1298,1)),'VBA code_permu_wo_repettn'!$AO$2:$AT$2))</f>
        <v>C</v>
      </c>
      <c r="I3432" t="s">
        <v>0</v>
      </c>
      <c r="J3432" t="s">
        <v>1</v>
      </c>
      <c r="K3432" t="s">
        <v>2</v>
      </c>
      <c r="L3432" t="s">
        <v>3</v>
      </c>
    </row>
    <row r="3433" spans="1:20" x14ac:dyDescent="0.25">
      <c r="A3433">
        <f t="shared" si="108"/>
        <v>3432</v>
      </c>
      <c r="B3433">
        <f t="shared" si="109"/>
        <v>858</v>
      </c>
      <c r="C3433" t="str">
        <f>INDEX('VBA code_permu_wo_repettn'!$T$3:$Y$6,COUNTIF('Profile-matrices_Condorcet'!$B$2:$B3433,'Profile-matrices_Condorcet'!$B3433),MATCH(INDEX('numeric possibilities'!D$3:D$1298,VLOOKUP($B3433,'numeric possibilities'!$C$3:$G$1298,1)),'VBA code_permu_wo_repettn'!$T$2:$Y$2))</f>
        <v>B</v>
      </c>
      <c r="D3433" t="str">
        <f>INDEX('VBA code_permu_wo_repettn'!$AA$3:$AF$6,COUNTIF('Profile-matrices_Condorcet'!$B$2:$B3433,'Profile-matrices_Condorcet'!$B3433),MATCH(INDEX('numeric possibilities'!E$3:E$1298,VLOOKUP($B3433,'numeric possibilities'!$C$3:$G$1298,1)),'VBA code_permu_wo_repettn'!$AA$2:$AF$2))</f>
        <v>C</v>
      </c>
      <c r="E3433" t="str">
        <f>INDEX('VBA code_permu_wo_repettn'!$AH$3:$AM$6,COUNTIF('Profile-matrices_Condorcet'!$B$2:$B3433,'Profile-matrices_Condorcet'!$B3433),MATCH(INDEX('numeric possibilities'!F$3:F$1298,VLOOKUP($B3433,'numeric possibilities'!$C$3:$G$1298,1)),'VBA code_permu_wo_repettn'!$AH$2:$AM$2))</f>
        <v>A</v>
      </c>
      <c r="F3433" t="str">
        <f>INDEX('VBA code_permu_wo_repettn'!$AO$3:$AT$6,COUNTIF('Profile-matrices_Condorcet'!$B$2:$B3433,'Profile-matrices_Condorcet'!$B3433),MATCH(INDEX('numeric possibilities'!G$3:G$1298,VLOOKUP($B3433,'numeric possibilities'!$C$3:$G$1298,1)),'VBA code_permu_wo_repettn'!$AO$2:$AT$2))</f>
        <v>A</v>
      </c>
      <c r="G3433" t="str">
        <f>IF(MAX(I3433:L3433)&gt;='numeric possibilities'!$B$4/2,INDEX('Profile-matrices_Condorcet'!I3432:L3432,1,MATCH(MAX('Profile-matrices_Condorcet'!I3433:L3433),'Profile-matrices_Condorcet'!I3433:L3433,0)),"NCW")</f>
        <v>D</v>
      </c>
      <c r="H3433" t="s">
        <v>13</v>
      </c>
      <c r="I3433" s="3">
        <f>COUNTIF($I3431:$S3431,I3432)</f>
        <v>1</v>
      </c>
      <c r="J3433" s="3">
        <f>COUNTIF($I3431:$S3431,J3432)</f>
        <v>1</v>
      </c>
      <c r="K3433" s="3">
        <f>COUNTIF($I3431:$S3431,K3432)</f>
        <v>1</v>
      </c>
      <c r="L3433" s="3">
        <f>COUNTIF($I3431:$S3431,L3432)</f>
        <v>3</v>
      </c>
    </row>
    <row r="3434" spans="1:20" x14ac:dyDescent="0.25">
      <c r="A3434">
        <f t="shared" si="108"/>
        <v>3433</v>
      </c>
      <c r="B3434">
        <f t="shared" si="109"/>
        <v>859</v>
      </c>
      <c r="C3434" t="str">
        <f>INDEX('VBA code_permu_wo_repettn'!$T$3:$Y$6,COUNTIF('Profile-matrices_Condorcet'!$B$2:$B3434,'Profile-matrices_Condorcet'!$B3434),MATCH(INDEX('numeric possibilities'!D$3:D$1298,VLOOKUP($B3434,'numeric possibilities'!$C$3:$G$1298,1)),'VBA code_permu_wo_repettn'!$T$2:$Y$2))</f>
        <v>A</v>
      </c>
      <c r="D3434" t="str">
        <f>INDEX('VBA code_permu_wo_repettn'!$AA$3:$AF$6,COUNTIF('Profile-matrices_Condorcet'!$B$2:$B3434,'Profile-matrices_Condorcet'!$B3434),MATCH(INDEX('numeric possibilities'!E$3:E$1298,VLOOKUP($B3434,'numeric possibilities'!$C$3:$G$1298,1)),'VBA code_permu_wo_repettn'!$AA$2:$AF$2))</f>
        <v>B</v>
      </c>
      <c r="E3434" t="str">
        <f>INDEX('VBA code_permu_wo_repettn'!$AH$3:$AM$6,COUNTIF('Profile-matrices_Condorcet'!$B$2:$B3434,'Profile-matrices_Condorcet'!$B3434),MATCH(INDEX('numeric possibilities'!F$3:F$1298,VLOOKUP($B3434,'numeric possibilities'!$C$3:$G$1298,1)),'VBA code_permu_wo_repettn'!$AH$2:$AM$2))</f>
        <v>C</v>
      </c>
      <c r="F3434" t="str">
        <f>INDEX('VBA code_permu_wo_repettn'!$AO$3:$AT$6,COUNTIF('Profile-matrices_Condorcet'!$B$2:$B3434,'Profile-matrices_Condorcet'!$B3434),MATCH(INDEX('numeric possibilities'!G$3:G$1298,VLOOKUP($B3434,'numeric possibilities'!$C$3:$G$1298,1)),'VBA code_permu_wo_repettn'!$AO$2:$AT$2))</f>
        <v>D</v>
      </c>
      <c r="H3434" t="s">
        <v>14</v>
      </c>
      <c r="I3434" s="3">
        <f>IF(MATCH(I$1,$C3434:$C3437,0)&lt;(MATCH(J$1,$C3434:$C3437,0)),1*a_vote,0)+IF(MATCH(I$1,$D3434:$D3437,0)&lt;MATCH(J$1,$D3434:$D3437,0),1*b_vote,0)+IF(MATCH(I$1,$E3434:$E3437,0)&lt;MATCH(J$1,$E3434:$E3437,0),1*c_vote,0)+IF(MATCH(I$1,$F3434:$F3437,0)&lt;MATCH(J$1,$F3434:$F3437,0),1*d_vote,0)</f>
        <v>0.27</v>
      </c>
      <c r="J3434" s="3">
        <f>IF(MATCH(I$1,$C3434:$C3437,0)&gt;(MATCH(J$1,$C3434:$C3437,0)),1*a_vote,0)+IF(MATCH(I$1,$D3434:$D3437,0)&gt;MATCH(J$1,$D3434:$D3437,0),1*b_vote,0)+IF(MATCH(I$1,$E3434:$E3437,0)&gt;MATCH(J$1,$E3434:$E3437,0),1*c_vote,0)+IF(MATCH(I$1,$F3434:$F3437,0)&gt;MATCH(J$1,$F3434:$F3437,0),1*d_vote,0)</f>
        <v>0.73</v>
      </c>
      <c r="K3434" s="3">
        <f>IF(MATCH($K$1,$C3434:$C3437,0)&lt;(MATCH($L$1,$C3434:$C3437,0)),1*a_vote,0)+IF(MATCH($K$1,$D3434:$D3437,0)&lt;MATCH($L$1,$D3434:$D3437,0),1*b_vote,0)+IF(MATCH($K$1,$E3434:$E3437,0)&lt;MATCH($L$1,$E3434:$E3437,0),1*c_vote,0)+IF(MATCH($K$1,$F3434:$F3437,0)&lt;MATCH($L$1,$F3434:$F3437,0),1*d_vote,0)</f>
        <v>0.27</v>
      </c>
      <c r="L3434" s="3">
        <f>IF(MATCH(K$1,$C3434:$C3437,0)&gt;(MATCH(L$1,$C3434:$C3437,0)),1*a_vote,0)+IF(MATCH(K$1,$D3434:$D3437,0)&gt;MATCH(L$1,$D3434:$D3437,0),1*b_vote,0)+IF(MATCH(K$1,$E3434:$E3437,0)&gt;MATCH(L$1,$E3434:$E3437,0),1*c_vote,0)+IF(MATCH(K$1,$F3434:$F3437,0)&gt;MATCH(L$1,$F3434:$F3437,0),1*d_vote,0)</f>
        <v>0.73</v>
      </c>
      <c r="M3434" s="3">
        <f>IF(MATCH($M$1,$C3434:$C3437,0)&lt;(MATCH($N$1,$C3434:$C3437,0)),1*a_vote,0)+IF(MATCH($M$1,$D3434:$D3437,0)&lt;MATCH($N$1,$D3434:$D3437,0),1*b_vote,0)+IF(MATCH($M$1,$E3434:$E3437,0)&lt;MATCH($N$1,$E3434:$E3437,0),1*c_vote,0)+IF(MATCH($M$1,$F3434:$F3437,0)&lt;MATCH($N$1,$F3434:$F3437,0),1*d_vote,0)</f>
        <v>0.27</v>
      </c>
      <c r="N3434" s="3">
        <f>IF(MATCH(M$1,$C3434:$C3437,0)&gt;(MATCH(N$1,$C3434:$C3437,0)),1*a_vote,0)+IF(MATCH(M$1,$D3434:$D3437,0)&gt;MATCH(N$1,$D3434:$D3437,0),1*b_vote,0)+IF(MATCH(M$1,$E3434:$E3437,0)&gt;MATCH(N$1,$E3434:$E3437,0),1*c_vote,0)+IF(MATCH(M$1,$F3434:$F3437,0)&gt;MATCH(N$1,$F3434:$F3437,0),1*d_vote,0)</f>
        <v>0.73</v>
      </c>
      <c r="O3434" s="3">
        <f>IF(MATCH($O$1,$C3434:$C3437,0)&lt;(MATCH($P$1,$C3434:$C3437,0)),1*a_vote,0)+IF(MATCH($O$1,$D3434:$D3437,0)&lt;MATCH($P$1,$D3434:$D3437,0),1*b_vote,0)+IF(MATCH($O$1,$E3434:$E3437,0)&lt;MATCH($P$1,$E3434:$E3437,0),1*c_vote,0)+IF(MATCH($O$1,$F3434:$F3437,0)&lt;MATCH($P$1,$F3434:$F3437,0),1*d_vote,0)</f>
        <v>0.75</v>
      </c>
      <c r="P3434" s="3">
        <f>IF(MATCH(O$1,$C3434:$C3437,0)&gt;(MATCH(P$1,$C3434:$C3437,0)),1*a_vote,0)+IF(MATCH(O$1,$D3434:$D3437,0)&gt;MATCH(P$1,$D3434:$D3437,0),1*b_vote,0)+IF(MATCH(O$1,$E3434:$E3437,0)&gt;MATCH(P$1,$E3434:$E3437,0),1*c_vote,0)+IF(MATCH(O$1,$F3434:$F3437,0)&gt;MATCH(P$1,$F3434:$F3437,0),1*d_vote,0)</f>
        <v>0.25</v>
      </c>
      <c r="Q3434" s="3">
        <f>IF(MATCH($Q$1,$C3434:$C3437,0)&lt;(MATCH($R$1,$C3434:$C3437,0)),1*a_vote,0)+IF(MATCH($Q$1,$D3434:$D3437,0)&lt;MATCH($R$1,$D3434:$D3437,0),1*b_vote,0)+IF(MATCH($Q$1,$E3434:$E3437,0)&lt;MATCH($R$1,$E3434:$E3437,0),1*c_vote,0)+IF(MATCH($Q$1,$F3434:$F3437,0)&lt;MATCH($R$1,$F3434:$F3437,0),1*d_vote,0)</f>
        <v>0.53</v>
      </c>
      <c r="R3434" s="3">
        <f>IF(MATCH(Q$1,$C3434:$C3437,0)&gt;(MATCH(R$1,$C3434:$C3437,0)),1*a_vote,0)+IF(MATCH(Q$1,$D3434:$D3437,0)&gt;MATCH(R$1,$D3434:$D3437,0),1*b_vote,0)+IF(MATCH(Q$1,$E3434:$E3437,0)&gt;MATCH(R$1,$E3434:$E3437,0),1*c_vote,0)+IF(MATCH(Q$1,$F3434:$F3437,0)&gt;MATCH(R$1,$F3434:$F3437,0),1*d_vote,0)</f>
        <v>0.47</v>
      </c>
      <c r="S3434" s="3">
        <f>IF(MATCH($S$1,$C3434:$C3437,0)&lt;(MATCH($T$1,$C3434:$C3437,0)),1*a_vote,0)+IF(MATCH($S$1,$D3434:$D3437,0)&lt;MATCH($T$1,$D3434:$D3437,0),1*b_vote,0)+IF(MATCH($S$1,$E3434:$E3437,0)&lt;MATCH($T$1,$E3434:$E3437,0),1*c_vote,0)+IF(MATCH($S$1,$F3434:$F3437,0)&lt;MATCH($T$1,$F3434:$F3437,0),1*d_vote,0)</f>
        <v>0.52</v>
      </c>
      <c r="T3434" s="3">
        <f>IF(MATCH(S$1,$C3434:$C3437,0)&gt;(MATCH(T$1,$C3434:$C3437,0)),1*a_vote,0)+IF(MATCH(S$1,$D3434:$D3437,0)&gt;MATCH(T$1,$D3434:$D3437,0),1*b_vote,0)+IF(MATCH(S$1,$E3434:$E3437,0)&gt;MATCH(T$1,$E3434:$E3437,0),1*c_vote,0)+IF(MATCH(S$1,$F3434:$F3437,0)&gt;MATCH(T$1,$F3434:$F3437,0),1*d_vote,0)</f>
        <v>0.48</v>
      </c>
    </row>
    <row r="3435" spans="1:20" x14ac:dyDescent="0.25">
      <c r="A3435">
        <f t="shared" si="108"/>
        <v>3434</v>
      </c>
      <c r="B3435">
        <f t="shared" si="109"/>
        <v>859</v>
      </c>
      <c r="C3435" t="str">
        <f>INDEX('VBA code_permu_wo_repettn'!$T$3:$Y$6,COUNTIF('Profile-matrices_Condorcet'!$B$2:$B3435,'Profile-matrices_Condorcet'!$B3435),MATCH(INDEX('numeric possibilities'!D$3:D$1298,VLOOKUP($B3435,'numeric possibilities'!$C$3:$G$1298,1)),'VBA code_permu_wo_repettn'!$T$2:$Y$2))</f>
        <v>B</v>
      </c>
      <c r="D3435" t="str">
        <f>INDEX('VBA code_permu_wo_repettn'!$AA$3:$AF$6,COUNTIF('Profile-matrices_Condorcet'!$B$2:$B3435,'Profile-matrices_Condorcet'!$B3435),MATCH(INDEX('numeric possibilities'!E$3:E$1298,VLOOKUP($B3435,'numeric possibilities'!$C$3:$G$1298,1)),'VBA code_permu_wo_repettn'!$AA$2:$AF$2))</f>
        <v>D</v>
      </c>
      <c r="E3435" t="str">
        <f>INDEX('VBA code_permu_wo_repettn'!$AH$3:$AM$6,COUNTIF('Profile-matrices_Condorcet'!$B$2:$B3435,'Profile-matrices_Condorcet'!$B3435),MATCH(INDEX('numeric possibilities'!F$3:F$1298,VLOOKUP($B3435,'numeric possibilities'!$C$3:$G$1298,1)),'VBA code_permu_wo_repettn'!$AH$2:$AM$2))</f>
        <v>D</v>
      </c>
      <c r="F3435" t="str">
        <f>INDEX('VBA code_permu_wo_repettn'!$AO$3:$AT$6,COUNTIF('Profile-matrices_Condorcet'!$B$2:$B3435,'Profile-matrices_Condorcet'!$B3435),MATCH(INDEX('numeric possibilities'!G$3:G$1298,VLOOKUP($B3435,'numeric possibilities'!$C$3:$G$1298,1)),'VBA code_permu_wo_repettn'!$AO$2:$AT$2))</f>
        <v>B</v>
      </c>
      <c r="H3435" t="s">
        <v>15</v>
      </c>
      <c r="I3435" t="str">
        <f>IF(I3434&gt;J3434,$I$1,IF(I3434&lt;J3434,$J$1,0))</f>
        <v>B</v>
      </c>
      <c r="K3435" t="str">
        <f>IF(K3434&gt;L3434,$K$1,IF(K3434&lt;L3434,$L$1,0))</f>
        <v>C</v>
      </c>
      <c r="M3435" t="str">
        <f>IF(M3434&gt;N3434,$M$1,IF(M3434&lt;N3434,$N$1,0))</f>
        <v>D</v>
      </c>
      <c r="O3435" t="str">
        <f>IF(O3434&gt;P3434,$O$1,IF(O3434&lt;P3434,$P$1,0))</f>
        <v>B</v>
      </c>
      <c r="Q3435" t="str">
        <f>IF(Q3434&gt;R3434,$Q$1,IF(Q3434&lt;R3434,$R$1,0))</f>
        <v>B</v>
      </c>
      <c r="S3435" t="str">
        <f>IF(S3434&gt;T3434,$S$1,IF(S3434&lt;T3434,$T$1,0))</f>
        <v>C</v>
      </c>
    </row>
    <row r="3436" spans="1:20" x14ac:dyDescent="0.25">
      <c r="A3436">
        <f t="shared" si="108"/>
        <v>3435</v>
      </c>
      <c r="B3436">
        <f t="shared" si="109"/>
        <v>859</v>
      </c>
      <c r="C3436" t="str">
        <f>INDEX('VBA code_permu_wo_repettn'!$T$3:$Y$6,COUNTIF('Profile-matrices_Condorcet'!$B$2:$B3436,'Profile-matrices_Condorcet'!$B3436),MATCH(INDEX('numeric possibilities'!D$3:D$1298,VLOOKUP($B3436,'numeric possibilities'!$C$3:$G$1298,1)),'VBA code_permu_wo_repettn'!$T$2:$Y$2))</f>
        <v>C</v>
      </c>
      <c r="D3436" t="str">
        <f>INDEX('VBA code_permu_wo_repettn'!$AA$3:$AF$6,COUNTIF('Profile-matrices_Condorcet'!$B$2:$B3436,'Profile-matrices_Condorcet'!$B3436),MATCH(INDEX('numeric possibilities'!E$3:E$1298,VLOOKUP($B3436,'numeric possibilities'!$C$3:$G$1298,1)),'VBA code_permu_wo_repettn'!$AA$2:$AF$2))</f>
        <v>C</v>
      </c>
      <c r="E3436" t="str">
        <f>INDEX('VBA code_permu_wo_repettn'!$AH$3:$AM$6,COUNTIF('Profile-matrices_Condorcet'!$B$2:$B3436,'Profile-matrices_Condorcet'!$B3436),MATCH(INDEX('numeric possibilities'!F$3:F$1298,VLOOKUP($B3436,'numeric possibilities'!$C$3:$G$1298,1)),'VBA code_permu_wo_repettn'!$AH$2:$AM$2))</f>
        <v>B</v>
      </c>
      <c r="F3436" t="str">
        <f>INDEX('VBA code_permu_wo_repettn'!$AO$3:$AT$6,COUNTIF('Profile-matrices_Condorcet'!$B$2:$B3436,'Profile-matrices_Condorcet'!$B3436),MATCH(INDEX('numeric possibilities'!G$3:G$1298,VLOOKUP($B3436,'numeric possibilities'!$C$3:$G$1298,1)),'VBA code_permu_wo_repettn'!$AO$2:$AT$2))</f>
        <v>C</v>
      </c>
      <c r="I3436" t="s">
        <v>0</v>
      </c>
      <c r="J3436" t="s">
        <v>1</v>
      </c>
      <c r="K3436" t="s">
        <v>2</v>
      </c>
      <c r="L3436" t="s">
        <v>3</v>
      </c>
    </row>
    <row r="3437" spans="1:20" x14ac:dyDescent="0.25">
      <c r="A3437">
        <f t="shared" si="108"/>
        <v>3436</v>
      </c>
      <c r="B3437">
        <f t="shared" si="109"/>
        <v>859</v>
      </c>
      <c r="C3437" t="str">
        <f>INDEX('VBA code_permu_wo_repettn'!$T$3:$Y$6,COUNTIF('Profile-matrices_Condorcet'!$B$2:$B3437,'Profile-matrices_Condorcet'!$B3437),MATCH(INDEX('numeric possibilities'!D$3:D$1298,VLOOKUP($B3437,'numeric possibilities'!$C$3:$G$1298,1)),'VBA code_permu_wo_repettn'!$T$2:$Y$2))</f>
        <v>D</v>
      </c>
      <c r="D3437" t="str">
        <f>INDEX('VBA code_permu_wo_repettn'!$AA$3:$AF$6,COUNTIF('Profile-matrices_Condorcet'!$B$2:$B3437,'Profile-matrices_Condorcet'!$B3437),MATCH(INDEX('numeric possibilities'!E$3:E$1298,VLOOKUP($B3437,'numeric possibilities'!$C$3:$G$1298,1)),'VBA code_permu_wo_repettn'!$AA$2:$AF$2))</f>
        <v>A</v>
      </c>
      <c r="E3437" t="str">
        <f>INDEX('VBA code_permu_wo_repettn'!$AH$3:$AM$6,COUNTIF('Profile-matrices_Condorcet'!$B$2:$B3437,'Profile-matrices_Condorcet'!$B3437),MATCH(INDEX('numeric possibilities'!F$3:F$1298,VLOOKUP($B3437,'numeric possibilities'!$C$3:$G$1298,1)),'VBA code_permu_wo_repettn'!$AH$2:$AM$2))</f>
        <v>A</v>
      </c>
      <c r="F3437" t="str">
        <f>INDEX('VBA code_permu_wo_repettn'!$AO$3:$AT$6,COUNTIF('Profile-matrices_Condorcet'!$B$2:$B3437,'Profile-matrices_Condorcet'!$B3437),MATCH(INDEX('numeric possibilities'!G$3:G$1298,VLOOKUP($B3437,'numeric possibilities'!$C$3:$G$1298,1)),'VBA code_permu_wo_repettn'!$AO$2:$AT$2))</f>
        <v>A</v>
      </c>
      <c r="G3437" t="str">
        <f>IF(MAX(I3437:L3437)&gt;='numeric possibilities'!$B$4/2,INDEX('Profile-matrices_Condorcet'!I3436:L3436,1,MATCH(MAX('Profile-matrices_Condorcet'!I3437:L3437),'Profile-matrices_Condorcet'!I3437:L3437,0)),"NCW")</f>
        <v>B</v>
      </c>
      <c r="H3437" t="s">
        <v>13</v>
      </c>
      <c r="I3437" s="3">
        <f>COUNTIF($I3435:$S3435,I3436)</f>
        <v>0</v>
      </c>
      <c r="J3437" s="3">
        <f>COUNTIF($I3435:$S3435,J3436)</f>
        <v>3</v>
      </c>
      <c r="K3437" s="3">
        <f>COUNTIF($I3435:$S3435,K3436)</f>
        <v>2</v>
      </c>
      <c r="L3437" s="3">
        <f>COUNTIF($I3435:$S3435,L3436)</f>
        <v>1</v>
      </c>
    </row>
    <row r="3438" spans="1:20" x14ac:dyDescent="0.25">
      <c r="A3438">
        <f t="shared" si="108"/>
        <v>3437</v>
      </c>
      <c r="B3438">
        <f t="shared" si="109"/>
        <v>860</v>
      </c>
      <c r="C3438" t="str">
        <f>INDEX('VBA code_permu_wo_repettn'!$T$3:$Y$6,COUNTIF('Profile-matrices_Condorcet'!$B$2:$B3438,'Profile-matrices_Condorcet'!$B3438),MATCH(INDEX('numeric possibilities'!D$3:D$1298,VLOOKUP($B3438,'numeric possibilities'!$C$3:$G$1298,1)),'VBA code_permu_wo_repettn'!$T$2:$Y$2))</f>
        <v>A</v>
      </c>
      <c r="D3438" t="str">
        <f>INDEX('VBA code_permu_wo_repettn'!$AA$3:$AF$6,COUNTIF('Profile-matrices_Condorcet'!$B$2:$B3438,'Profile-matrices_Condorcet'!$B3438),MATCH(INDEX('numeric possibilities'!E$3:E$1298,VLOOKUP($B3438,'numeric possibilities'!$C$3:$G$1298,1)),'VBA code_permu_wo_repettn'!$AA$2:$AF$2))</f>
        <v>B</v>
      </c>
      <c r="E3438" t="str">
        <f>INDEX('VBA code_permu_wo_repettn'!$AH$3:$AM$6,COUNTIF('Profile-matrices_Condorcet'!$B$2:$B3438,'Profile-matrices_Condorcet'!$B3438),MATCH(INDEX('numeric possibilities'!F$3:F$1298,VLOOKUP($B3438,'numeric possibilities'!$C$3:$G$1298,1)),'VBA code_permu_wo_repettn'!$AH$2:$AM$2))</f>
        <v>C</v>
      </c>
      <c r="F3438" t="str">
        <f>INDEX('VBA code_permu_wo_repettn'!$AO$3:$AT$6,COUNTIF('Profile-matrices_Condorcet'!$B$2:$B3438,'Profile-matrices_Condorcet'!$B3438),MATCH(INDEX('numeric possibilities'!G$3:G$1298,VLOOKUP($B3438,'numeric possibilities'!$C$3:$G$1298,1)),'VBA code_permu_wo_repettn'!$AO$2:$AT$2))</f>
        <v>D</v>
      </c>
      <c r="H3438" t="s">
        <v>14</v>
      </c>
      <c r="I3438" s="3">
        <f>IF(MATCH(I$1,$C3438:$C3441,0)&lt;(MATCH(J$1,$C3438:$C3441,0)),1*a_vote,0)+IF(MATCH(I$1,$D3438:$D3441,0)&lt;MATCH(J$1,$D3438:$D3441,0),1*b_vote,0)+IF(MATCH(I$1,$E3438:$E3441,0)&lt;MATCH(J$1,$E3438:$E3441,0),1*c_vote,0)+IF(MATCH(I$1,$F3438:$F3441,0)&lt;MATCH(J$1,$F3438:$F3441,0),1*d_vote,0)</f>
        <v>0.27</v>
      </c>
      <c r="J3438" s="3">
        <f>IF(MATCH(I$1,$C3438:$C3441,0)&gt;(MATCH(J$1,$C3438:$C3441,0)),1*a_vote,0)+IF(MATCH(I$1,$D3438:$D3441,0)&gt;MATCH(J$1,$D3438:$D3441,0),1*b_vote,0)+IF(MATCH(I$1,$E3438:$E3441,0)&gt;MATCH(J$1,$E3438:$E3441,0),1*c_vote,0)+IF(MATCH(I$1,$F3438:$F3441,0)&gt;MATCH(J$1,$F3438:$F3441,0),1*d_vote,0)</f>
        <v>0.73</v>
      </c>
      <c r="K3438" s="3">
        <f>IF(MATCH($K$1,$C3438:$C3441,0)&lt;(MATCH($L$1,$C3438:$C3441,0)),1*a_vote,0)+IF(MATCH($K$1,$D3438:$D3441,0)&lt;MATCH($L$1,$D3438:$D3441,0),1*b_vote,0)+IF(MATCH($K$1,$E3438:$E3441,0)&lt;MATCH($L$1,$E3438:$E3441,0),1*c_vote,0)+IF(MATCH($K$1,$F3438:$F3441,0)&lt;MATCH($L$1,$F3438:$F3441,0),1*d_vote,0)</f>
        <v>0.27</v>
      </c>
      <c r="L3438" s="3">
        <f>IF(MATCH(K$1,$C3438:$C3441,0)&gt;(MATCH(L$1,$C3438:$C3441,0)),1*a_vote,0)+IF(MATCH(K$1,$D3438:$D3441,0)&gt;MATCH(L$1,$D3438:$D3441,0),1*b_vote,0)+IF(MATCH(K$1,$E3438:$E3441,0)&gt;MATCH(L$1,$E3438:$E3441,0),1*c_vote,0)+IF(MATCH(K$1,$F3438:$F3441,0)&gt;MATCH(L$1,$F3438:$F3441,0),1*d_vote,0)</f>
        <v>0.73</v>
      </c>
      <c r="M3438" s="3">
        <f>IF(MATCH($M$1,$C3438:$C3441,0)&lt;(MATCH($N$1,$C3438:$C3441,0)),1*a_vote,0)+IF(MATCH($M$1,$D3438:$D3441,0)&lt;MATCH($N$1,$D3438:$D3441,0),1*b_vote,0)+IF(MATCH($M$1,$E3438:$E3441,0)&lt;MATCH($N$1,$E3438:$E3441,0),1*c_vote,0)+IF(MATCH($M$1,$F3438:$F3441,0)&lt;MATCH($N$1,$F3438:$F3441,0),1*d_vote,0)</f>
        <v>0.27</v>
      </c>
      <c r="N3438" s="3">
        <f>IF(MATCH(M$1,$C3438:$C3441,0)&gt;(MATCH(N$1,$C3438:$C3441,0)),1*a_vote,0)+IF(MATCH(M$1,$D3438:$D3441,0)&gt;MATCH(N$1,$D3438:$D3441,0),1*b_vote,0)+IF(MATCH(M$1,$E3438:$E3441,0)&gt;MATCH(N$1,$E3438:$E3441,0),1*c_vote,0)+IF(MATCH(M$1,$F3438:$F3441,0)&gt;MATCH(N$1,$F3438:$F3441,0),1*d_vote,0)</f>
        <v>0.73</v>
      </c>
      <c r="O3438" s="3">
        <f>IF(MATCH($O$1,$C3438:$C3441,0)&lt;(MATCH($P$1,$C3438:$C3441,0)),1*a_vote,0)+IF(MATCH($O$1,$D3438:$D3441,0)&lt;MATCH($P$1,$D3438:$D3441,0),1*b_vote,0)+IF(MATCH($O$1,$E3438:$E3441,0)&lt;MATCH($P$1,$E3438:$E3441,0),1*c_vote,0)+IF(MATCH($O$1,$F3438:$F3441,0)&lt;MATCH($P$1,$F3438:$F3441,0),1*d_vote,0)</f>
        <v>0.75</v>
      </c>
      <c r="P3438" s="3">
        <f>IF(MATCH(O$1,$C3438:$C3441,0)&gt;(MATCH(P$1,$C3438:$C3441,0)),1*a_vote,0)+IF(MATCH(O$1,$D3438:$D3441,0)&gt;MATCH(P$1,$D3438:$D3441,0),1*b_vote,0)+IF(MATCH(O$1,$E3438:$E3441,0)&gt;MATCH(P$1,$E3438:$E3441,0),1*c_vote,0)+IF(MATCH(O$1,$F3438:$F3441,0)&gt;MATCH(P$1,$F3438:$F3441,0),1*d_vote,0)</f>
        <v>0.25</v>
      </c>
      <c r="Q3438" s="3">
        <f>IF(MATCH($Q$1,$C3438:$C3441,0)&lt;(MATCH($R$1,$C3438:$C3441,0)),1*a_vote,0)+IF(MATCH($Q$1,$D3438:$D3441,0)&lt;MATCH($R$1,$D3438:$D3441,0),1*b_vote,0)+IF(MATCH($Q$1,$E3438:$E3441,0)&lt;MATCH($R$1,$E3438:$E3441,0),1*c_vote,0)+IF(MATCH($Q$1,$F3438:$F3441,0)&lt;MATCH($R$1,$F3438:$F3441,0),1*d_vote,0)</f>
        <v>0.53</v>
      </c>
      <c r="R3438" s="3">
        <f>IF(MATCH(Q$1,$C3438:$C3441,0)&gt;(MATCH(R$1,$C3438:$C3441,0)),1*a_vote,0)+IF(MATCH(Q$1,$D3438:$D3441,0)&gt;MATCH(R$1,$D3438:$D3441,0),1*b_vote,0)+IF(MATCH(Q$1,$E3438:$E3441,0)&gt;MATCH(R$1,$E3438:$E3441,0),1*c_vote,0)+IF(MATCH(Q$1,$F3438:$F3441,0)&gt;MATCH(R$1,$F3438:$F3441,0),1*d_vote,0)</f>
        <v>0.47</v>
      </c>
      <c r="S3438" s="3">
        <f>IF(MATCH($S$1,$C3438:$C3441,0)&lt;(MATCH($T$1,$C3438:$C3441,0)),1*a_vote,0)+IF(MATCH($S$1,$D3438:$D3441,0)&lt;MATCH($T$1,$D3438:$D3441,0),1*b_vote,0)+IF(MATCH($S$1,$E3438:$E3441,0)&lt;MATCH($T$1,$E3438:$E3441,0),1*c_vote,0)+IF(MATCH($S$1,$F3438:$F3441,0)&lt;MATCH($T$1,$F3438:$F3441,0),1*d_vote,0)</f>
        <v>0.25</v>
      </c>
      <c r="T3438" s="3">
        <f>IF(MATCH(S$1,$C3438:$C3441,0)&gt;(MATCH(T$1,$C3438:$C3441,0)),1*a_vote,0)+IF(MATCH(S$1,$D3438:$D3441,0)&gt;MATCH(T$1,$D3438:$D3441,0),1*b_vote,0)+IF(MATCH(S$1,$E3438:$E3441,0)&gt;MATCH(T$1,$E3438:$E3441,0),1*c_vote,0)+IF(MATCH(S$1,$F3438:$F3441,0)&gt;MATCH(T$1,$F3438:$F3441,0),1*d_vote,0)</f>
        <v>0.75</v>
      </c>
    </row>
    <row r="3439" spans="1:20" x14ac:dyDescent="0.25">
      <c r="A3439">
        <f t="shared" si="108"/>
        <v>3438</v>
      </c>
      <c r="B3439">
        <f t="shared" si="109"/>
        <v>860</v>
      </c>
      <c r="C3439" t="str">
        <f>INDEX('VBA code_permu_wo_repettn'!$T$3:$Y$6,COUNTIF('Profile-matrices_Condorcet'!$B$2:$B3439,'Profile-matrices_Condorcet'!$B3439),MATCH(INDEX('numeric possibilities'!D$3:D$1298,VLOOKUP($B3439,'numeric possibilities'!$C$3:$G$1298,1)),'VBA code_permu_wo_repettn'!$T$2:$Y$2))</f>
        <v>B</v>
      </c>
      <c r="D3439" t="str">
        <f>INDEX('VBA code_permu_wo_repettn'!$AA$3:$AF$6,COUNTIF('Profile-matrices_Condorcet'!$B$2:$B3439,'Profile-matrices_Condorcet'!$B3439),MATCH(INDEX('numeric possibilities'!E$3:E$1298,VLOOKUP($B3439,'numeric possibilities'!$C$3:$G$1298,1)),'VBA code_permu_wo_repettn'!$AA$2:$AF$2))</f>
        <v>D</v>
      </c>
      <c r="E3439" t="str">
        <f>INDEX('VBA code_permu_wo_repettn'!$AH$3:$AM$6,COUNTIF('Profile-matrices_Condorcet'!$B$2:$B3439,'Profile-matrices_Condorcet'!$B3439),MATCH(INDEX('numeric possibilities'!F$3:F$1298,VLOOKUP($B3439,'numeric possibilities'!$C$3:$G$1298,1)),'VBA code_permu_wo_repettn'!$AH$2:$AM$2))</f>
        <v>D</v>
      </c>
      <c r="F3439" t="str">
        <f>INDEX('VBA code_permu_wo_repettn'!$AO$3:$AT$6,COUNTIF('Profile-matrices_Condorcet'!$B$2:$B3439,'Profile-matrices_Condorcet'!$B3439),MATCH(INDEX('numeric possibilities'!G$3:G$1298,VLOOKUP($B3439,'numeric possibilities'!$C$3:$G$1298,1)),'VBA code_permu_wo_repettn'!$AO$2:$AT$2))</f>
        <v>B</v>
      </c>
      <c r="H3439" t="s">
        <v>15</v>
      </c>
      <c r="I3439" t="str">
        <f>IF(I3438&gt;J3438,$I$1,IF(I3438&lt;J3438,$J$1,0))</f>
        <v>B</v>
      </c>
      <c r="K3439" t="str">
        <f>IF(K3438&gt;L3438,$K$1,IF(K3438&lt;L3438,$L$1,0))</f>
        <v>C</v>
      </c>
      <c r="M3439" t="str">
        <f>IF(M3438&gt;N3438,$M$1,IF(M3438&lt;N3438,$N$1,0))</f>
        <v>D</v>
      </c>
      <c r="O3439" t="str">
        <f>IF(O3438&gt;P3438,$O$1,IF(O3438&lt;P3438,$P$1,0))</f>
        <v>B</v>
      </c>
      <c r="Q3439" t="str">
        <f>IF(Q3438&gt;R3438,$Q$1,IF(Q3438&lt;R3438,$R$1,0))</f>
        <v>B</v>
      </c>
      <c r="S3439" t="str">
        <f>IF(S3438&gt;T3438,$S$1,IF(S3438&lt;T3438,$T$1,0))</f>
        <v>D</v>
      </c>
    </row>
    <row r="3440" spans="1:20" x14ac:dyDescent="0.25">
      <c r="A3440">
        <f t="shared" si="108"/>
        <v>3439</v>
      </c>
      <c r="B3440">
        <f t="shared" si="109"/>
        <v>860</v>
      </c>
      <c r="C3440" t="str">
        <f>INDEX('VBA code_permu_wo_repettn'!$T$3:$Y$6,COUNTIF('Profile-matrices_Condorcet'!$B$2:$B3440,'Profile-matrices_Condorcet'!$B3440),MATCH(INDEX('numeric possibilities'!D$3:D$1298,VLOOKUP($B3440,'numeric possibilities'!$C$3:$G$1298,1)),'VBA code_permu_wo_repettn'!$T$2:$Y$2))</f>
        <v>D</v>
      </c>
      <c r="D3440" t="str">
        <f>INDEX('VBA code_permu_wo_repettn'!$AA$3:$AF$6,COUNTIF('Profile-matrices_Condorcet'!$B$2:$B3440,'Profile-matrices_Condorcet'!$B3440),MATCH(INDEX('numeric possibilities'!E$3:E$1298,VLOOKUP($B3440,'numeric possibilities'!$C$3:$G$1298,1)),'VBA code_permu_wo_repettn'!$AA$2:$AF$2))</f>
        <v>C</v>
      </c>
      <c r="E3440" t="str">
        <f>INDEX('VBA code_permu_wo_repettn'!$AH$3:$AM$6,COUNTIF('Profile-matrices_Condorcet'!$B$2:$B3440,'Profile-matrices_Condorcet'!$B3440),MATCH(INDEX('numeric possibilities'!F$3:F$1298,VLOOKUP($B3440,'numeric possibilities'!$C$3:$G$1298,1)),'VBA code_permu_wo_repettn'!$AH$2:$AM$2))</f>
        <v>B</v>
      </c>
      <c r="F3440" t="str">
        <f>INDEX('VBA code_permu_wo_repettn'!$AO$3:$AT$6,COUNTIF('Profile-matrices_Condorcet'!$B$2:$B3440,'Profile-matrices_Condorcet'!$B3440),MATCH(INDEX('numeric possibilities'!G$3:G$1298,VLOOKUP($B3440,'numeric possibilities'!$C$3:$G$1298,1)),'VBA code_permu_wo_repettn'!$AO$2:$AT$2))</f>
        <v>C</v>
      </c>
      <c r="I3440" t="s">
        <v>0</v>
      </c>
      <c r="J3440" t="s">
        <v>1</v>
      </c>
      <c r="K3440" t="s">
        <v>2</v>
      </c>
      <c r="L3440" t="s">
        <v>3</v>
      </c>
    </row>
    <row r="3441" spans="1:20" x14ac:dyDescent="0.25">
      <c r="A3441">
        <f t="shared" si="108"/>
        <v>3440</v>
      </c>
      <c r="B3441">
        <f t="shared" si="109"/>
        <v>860</v>
      </c>
      <c r="C3441" t="str">
        <f>INDEX('VBA code_permu_wo_repettn'!$T$3:$Y$6,COUNTIF('Profile-matrices_Condorcet'!$B$2:$B3441,'Profile-matrices_Condorcet'!$B3441),MATCH(INDEX('numeric possibilities'!D$3:D$1298,VLOOKUP($B3441,'numeric possibilities'!$C$3:$G$1298,1)),'VBA code_permu_wo_repettn'!$T$2:$Y$2))</f>
        <v>C</v>
      </c>
      <c r="D3441" t="str">
        <f>INDEX('VBA code_permu_wo_repettn'!$AA$3:$AF$6,COUNTIF('Profile-matrices_Condorcet'!$B$2:$B3441,'Profile-matrices_Condorcet'!$B3441),MATCH(INDEX('numeric possibilities'!E$3:E$1298,VLOOKUP($B3441,'numeric possibilities'!$C$3:$G$1298,1)),'VBA code_permu_wo_repettn'!$AA$2:$AF$2))</f>
        <v>A</v>
      </c>
      <c r="E3441" t="str">
        <f>INDEX('VBA code_permu_wo_repettn'!$AH$3:$AM$6,COUNTIF('Profile-matrices_Condorcet'!$B$2:$B3441,'Profile-matrices_Condorcet'!$B3441),MATCH(INDEX('numeric possibilities'!F$3:F$1298,VLOOKUP($B3441,'numeric possibilities'!$C$3:$G$1298,1)),'VBA code_permu_wo_repettn'!$AH$2:$AM$2))</f>
        <v>A</v>
      </c>
      <c r="F3441" t="str">
        <f>INDEX('VBA code_permu_wo_repettn'!$AO$3:$AT$6,COUNTIF('Profile-matrices_Condorcet'!$B$2:$B3441,'Profile-matrices_Condorcet'!$B3441),MATCH(INDEX('numeric possibilities'!G$3:G$1298,VLOOKUP($B3441,'numeric possibilities'!$C$3:$G$1298,1)),'VBA code_permu_wo_repettn'!$AO$2:$AT$2))</f>
        <v>A</v>
      </c>
      <c r="G3441" t="str">
        <f>IF(MAX(I3441:L3441)&gt;='numeric possibilities'!$B$4/2,INDEX('Profile-matrices_Condorcet'!I3440:L3440,1,MATCH(MAX('Profile-matrices_Condorcet'!I3441:L3441),'Profile-matrices_Condorcet'!I3441:L3441,0)),"NCW")</f>
        <v>B</v>
      </c>
      <c r="H3441" t="s">
        <v>13</v>
      </c>
      <c r="I3441" s="3">
        <f>COUNTIF($I3439:$S3439,I3440)</f>
        <v>0</v>
      </c>
      <c r="J3441" s="3">
        <f>COUNTIF($I3439:$S3439,J3440)</f>
        <v>3</v>
      </c>
      <c r="K3441" s="3">
        <f>COUNTIF($I3439:$S3439,K3440)</f>
        <v>1</v>
      </c>
      <c r="L3441" s="3">
        <f>COUNTIF($I3439:$S3439,L3440)</f>
        <v>2</v>
      </c>
    </row>
    <row r="3442" spans="1:20" x14ac:dyDescent="0.25">
      <c r="A3442">
        <f t="shared" si="108"/>
        <v>3441</v>
      </c>
      <c r="B3442">
        <f t="shared" si="109"/>
        <v>861</v>
      </c>
      <c r="C3442" t="str">
        <f>INDEX('VBA code_permu_wo_repettn'!$T$3:$Y$6,COUNTIF('Profile-matrices_Condorcet'!$B$2:$B3442,'Profile-matrices_Condorcet'!$B3442),MATCH(INDEX('numeric possibilities'!D$3:D$1298,VLOOKUP($B3442,'numeric possibilities'!$C$3:$G$1298,1)),'VBA code_permu_wo_repettn'!$T$2:$Y$2))</f>
        <v>A</v>
      </c>
      <c r="D3442" t="str">
        <f>INDEX('VBA code_permu_wo_repettn'!$AA$3:$AF$6,COUNTIF('Profile-matrices_Condorcet'!$B$2:$B3442,'Profile-matrices_Condorcet'!$B3442),MATCH(INDEX('numeric possibilities'!E$3:E$1298,VLOOKUP($B3442,'numeric possibilities'!$C$3:$G$1298,1)),'VBA code_permu_wo_repettn'!$AA$2:$AF$2))</f>
        <v>B</v>
      </c>
      <c r="E3442" t="str">
        <f>INDEX('VBA code_permu_wo_repettn'!$AH$3:$AM$6,COUNTIF('Profile-matrices_Condorcet'!$B$2:$B3442,'Profile-matrices_Condorcet'!$B3442),MATCH(INDEX('numeric possibilities'!F$3:F$1298,VLOOKUP($B3442,'numeric possibilities'!$C$3:$G$1298,1)),'VBA code_permu_wo_repettn'!$AH$2:$AM$2))</f>
        <v>C</v>
      </c>
      <c r="F3442" t="str">
        <f>INDEX('VBA code_permu_wo_repettn'!$AO$3:$AT$6,COUNTIF('Profile-matrices_Condorcet'!$B$2:$B3442,'Profile-matrices_Condorcet'!$B3442),MATCH(INDEX('numeric possibilities'!G$3:G$1298,VLOOKUP($B3442,'numeric possibilities'!$C$3:$G$1298,1)),'VBA code_permu_wo_repettn'!$AO$2:$AT$2))</f>
        <v>D</v>
      </c>
      <c r="H3442" t="s">
        <v>14</v>
      </c>
      <c r="I3442" s="3">
        <f>IF(MATCH(I$1,$C3442:$C3445,0)&lt;(MATCH(J$1,$C3442:$C3445,0)),1*a_vote,0)+IF(MATCH(I$1,$D3442:$D3445,0)&lt;MATCH(J$1,$D3442:$D3445,0),1*b_vote,0)+IF(MATCH(I$1,$E3442:$E3445,0)&lt;MATCH(J$1,$E3442:$E3445,0),1*c_vote,0)+IF(MATCH(I$1,$F3442:$F3445,0)&lt;MATCH(J$1,$F3442:$F3445,0),1*d_vote,0)</f>
        <v>0.27</v>
      </c>
      <c r="J3442" s="3">
        <f>IF(MATCH(I$1,$C3442:$C3445,0)&gt;(MATCH(J$1,$C3442:$C3445,0)),1*a_vote,0)+IF(MATCH(I$1,$D3442:$D3445,0)&gt;MATCH(J$1,$D3442:$D3445,0),1*b_vote,0)+IF(MATCH(I$1,$E3442:$E3445,0)&gt;MATCH(J$1,$E3442:$E3445,0),1*c_vote,0)+IF(MATCH(I$1,$F3442:$F3445,0)&gt;MATCH(J$1,$F3442:$F3445,0),1*d_vote,0)</f>
        <v>0.73</v>
      </c>
      <c r="K3442" s="3">
        <f>IF(MATCH($K$1,$C3442:$C3445,0)&lt;(MATCH($L$1,$C3442:$C3445,0)),1*a_vote,0)+IF(MATCH($K$1,$D3442:$D3445,0)&lt;MATCH($L$1,$D3442:$D3445,0),1*b_vote,0)+IF(MATCH($K$1,$E3442:$E3445,0)&lt;MATCH($L$1,$E3442:$E3445,0),1*c_vote,0)+IF(MATCH($K$1,$F3442:$F3445,0)&lt;MATCH($L$1,$F3442:$F3445,0),1*d_vote,0)</f>
        <v>0.27</v>
      </c>
      <c r="L3442" s="3">
        <f>IF(MATCH(K$1,$C3442:$C3445,0)&gt;(MATCH(L$1,$C3442:$C3445,0)),1*a_vote,0)+IF(MATCH(K$1,$D3442:$D3445,0)&gt;MATCH(L$1,$D3442:$D3445,0),1*b_vote,0)+IF(MATCH(K$1,$E3442:$E3445,0)&gt;MATCH(L$1,$E3442:$E3445,0),1*c_vote,0)+IF(MATCH(K$1,$F3442:$F3445,0)&gt;MATCH(L$1,$F3442:$F3445,0),1*d_vote,0)</f>
        <v>0.73</v>
      </c>
      <c r="M3442" s="3">
        <f>IF(MATCH($M$1,$C3442:$C3445,0)&lt;(MATCH($N$1,$C3442:$C3445,0)),1*a_vote,0)+IF(MATCH($M$1,$D3442:$D3445,0)&lt;MATCH($N$1,$D3442:$D3445,0),1*b_vote,0)+IF(MATCH($M$1,$E3442:$E3445,0)&lt;MATCH($N$1,$E3442:$E3445,0),1*c_vote,0)+IF(MATCH($M$1,$F3442:$F3445,0)&lt;MATCH($N$1,$F3442:$F3445,0),1*d_vote,0)</f>
        <v>0.27</v>
      </c>
      <c r="N3442" s="3">
        <f>IF(MATCH(M$1,$C3442:$C3445,0)&gt;(MATCH(N$1,$C3442:$C3445,0)),1*a_vote,0)+IF(MATCH(M$1,$D3442:$D3445,0)&gt;MATCH(N$1,$D3442:$D3445,0),1*b_vote,0)+IF(MATCH(M$1,$E3442:$E3445,0)&gt;MATCH(N$1,$E3442:$E3445,0),1*c_vote,0)+IF(MATCH(M$1,$F3442:$F3445,0)&gt;MATCH(N$1,$F3442:$F3445,0),1*d_vote,0)</f>
        <v>0.73</v>
      </c>
      <c r="O3442" s="3">
        <f>IF(MATCH($O$1,$C3442:$C3445,0)&lt;(MATCH($P$1,$C3442:$C3445,0)),1*a_vote,0)+IF(MATCH($O$1,$D3442:$D3445,0)&lt;MATCH($P$1,$D3442:$D3445,0),1*b_vote,0)+IF(MATCH($O$1,$E3442:$E3445,0)&lt;MATCH($P$1,$E3442:$E3445,0),1*c_vote,0)+IF(MATCH($O$1,$F3442:$F3445,0)&lt;MATCH($P$1,$F3442:$F3445,0),1*d_vote,0)</f>
        <v>0.48</v>
      </c>
      <c r="P3442" s="3">
        <f>IF(MATCH(O$1,$C3442:$C3445,0)&gt;(MATCH(P$1,$C3442:$C3445,0)),1*a_vote,0)+IF(MATCH(O$1,$D3442:$D3445,0)&gt;MATCH(P$1,$D3442:$D3445,0),1*b_vote,0)+IF(MATCH(O$1,$E3442:$E3445,0)&gt;MATCH(P$1,$E3442:$E3445,0),1*c_vote,0)+IF(MATCH(O$1,$F3442:$F3445,0)&gt;MATCH(P$1,$F3442:$F3445,0),1*d_vote,0)</f>
        <v>0.52</v>
      </c>
      <c r="Q3442" s="3">
        <f>IF(MATCH($Q$1,$C3442:$C3445,0)&lt;(MATCH($R$1,$C3442:$C3445,0)),1*a_vote,0)+IF(MATCH($Q$1,$D3442:$D3445,0)&lt;MATCH($R$1,$D3442:$D3445,0),1*b_vote,0)+IF(MATCH($Q$1,$E3442:$E3445,0)&lt;MATCH($R$1,$E3442:$E3445,0),1*c_vote,0)+IF(MATCH($Q$1,$F3442:$F3445,0)&lt;MATCH($R$1,$F3442:$F3445,0),1*d_vote,0)</f>
        <v>0.53</v>
      </c>
      <c r="R3442" s="3">
        <f>IF(MATCH(Q$1,$C3442:$C3445,0)&gt;(MATCH(R$1,$C3442:$C3445,0)),1*a_vote,0)+IF(MATCH(Q$1,$D3442:$D3445,0)&gt;MATCH(R$1,$D3442:$D3445,0),1*b_vote,0)+IF(MATCH(Q$1,$E3442:$E3445,0)&gt;MATCH(R$1,$E3442:$E3445,0),1*c_vote,0)+IF(MATCH(Q$1,$F3442:$F3445,0)&gt;MATCH(R$1,$F3442:$F3445,0),1*d_vote,0)</f>
        <v>0.47</v>
      </c>
      <c r="S3442" s="3">
        <f>IF(MATCH($S$1,$C3442:$C3445,0)&lt;(MATCH($T$1,$C3442:$C3445,0)),1*a_vote,0)+IF(MATCH($S$1,$D3442:$D3445,0)&lt;MATCH($T$1,$D3442:$D3445,0),1*b_vote,0)+IF(MATCH($S$1,$E3442:$E3445,0)&lt;MATCH($T$1,$E3442:$E3445,0),1*c_vote,0)+IF(MATCH($S$1,$F3442:$F3445,0)&lt;MATCH($T$1,$F3442:$F3445,0),1*d_vote,0)</f>
        <v>0.52</v>
      </c>
      <c r="T3442" s="3">
        <f>IF(MATCH(S$1,$C3442:$C3445,0)&gt;(MATCH(T$1,$C3442:$C3445,0)),1*a_vote,0)+IF(MATCH(S$1,$D3442:$D3445,0)&gt;MATCH(T$1,$D3442:$D3445,0),1*b_vote,0)+IF(MATCH(S$1,$E3442:$E3445,0)&gt;MATCH(T$1,$E3442:$E3445,0),1*c_vote,0)+IF(MATCH(S$1,$F3442:$F3445,0)&gt;MATCH(T$1,$F3442:$F3445,0),1*d_vote,0)</f>
        <v>0.48</v>
      </c>
    </row>
    <row r="3443" spans="1:20" x14ac:dyDescent="0.25">
      <c r="A3443">
        <f t="shared" si="108"/>
        <v>3442</v>
      </c>
      <c r="B3443">
        <f t="shared" si="109"/>
        <v>861</v>
      </c>
      <c r="C3443" t="str">
        <f>INDEX('VBA code_permu_wo_repettn'!$T$3:$Y$6,COUNTIF('Profile-matrices_Condorcet'!$B$2:$B3443,'Profile-matrices_Condorcet'!$B3443),MATCH(INDEX('numeric possibilities'!D$3:D$1298,VLOOKUP($B3443,'numeric possibilities'!$C$3:$G$1298,1)),'VBA code_permu_wo_repettn'!$T$2:$Y$2))</f>
        <v>C</v>
      </c>
      <c r="D3443" t="str">
        <f>INDEX('VBA code_permu_wo_repettn'!$AA$3:$AF$6,COUNTIF('Profile-matrices_Condorcet'!$B$2:$B3443,'Profile-matrices_Condorcet'!$B3443),MATCH(INDEX('numeric possibilities'!E$3:E$1298,VLOOKUP($B3443,'numeric possibilities'!$C$3:$G$1298,1)),'VBA code_permu_wo_repettn'!$AA$2:$AF$2))</f>
        <v>D</v>
      </c>
      <c r="E3443" t="str">
        <f>INDEX('VBA code_permu_wo_repettn'!$AH$3:$AM$6,COUNTIF('Profile-matrices_Condorcet'!$B$2:$B3443,'Profile-matrices_Condorcet'!$B3443),MATCH(INDEX('numeric possibilities'!F$3:F$1298,VLOOKUP($B3443,'numeric possibilities'!$C$3:$G$1298,1)),'VBA code_permu_wo_repettn'!$AH$2:$AM$2))</f>
        <v>D</v>
      </c>
      <c r="F3443" t="str">
        <f>INDEX('VBA code_permu_wo_repettn'!$AO$3:$AT$6,COUNTIF('Profile-matrices_Condorcet'!$B$2:$B3443,'Profile-matrices_Condorcet'!$B3443),MATCH(INDEX('numeric possibilities'!G$3:G$1298,VLOOKUP($B3443,'numeric possibilities'!$C$3:$G$1298,1)),'VBA code_permu_wo_repettn'!$AO$2:$AT$2))</f>
        <v>B</v>
      </c>
      <c r="H3443" t="s">
        <v>15</v>
      </c>
      <c r="I3443" t="str">
        <f>IF(I3442&gt;J3442,$I$1,IF(I3442&lt;J3442,$J$1,0))</f>
        <v>B</v>
      </c>
      <c r="K3443" t="str">
        <f>IF(K3442&gt;L3442,$K$1,IF(K3442&lt;L3442,$L$1,0))</f>
        <v>C</v>
      </c>
      <c r="M3443" t="str">
        <f>IF(M3442&gt;N3442,$M$1,IF(M3442&lt;N3442,$N$1,0))</f>
        <v>D</v>
      </c>
      <c r="O3443" t="str">
        <f>IF(O3442&gt;P3442,$O$1,IF(O3442&lt;P3442,$P$1,0))</f>
        <v>C</v>
      </c>
      <c r="Q3443" t="str">
        <f>IF(Q3442&gt;R3442,$Q$1,IF(Q3442&lt;R3442,$R$1,0))</f>
        <v>B</v>
      </c>
      <c r="S3443" t="str">
        <f>IF(S3442&gt;T3442,$S$1,IF(S3442&lt;T3442,$T$1,0))</f>
        <v>C</v>
      </c>
    </row>
    <row r="3444" spans="1:20" x14ac:dyDescent="0.25">
      <c r="A3444">
        <f t="shared" si="108"/>
        <v>3443</v>
      </c>
      <c r="B3444">
        <f t="shared" si="109"/>
        <v>861</v>
      </c>
      <c r="C3444" t="str">
        <f>INDEX('VBA code_permu_wo_repettn'!$T$3:$Y$6,COUNTIF('Profile-matrices_Condorcet'!$B$2:$B3444,'Profile-matrices_Condorcet'!$B3444),MATCH(INDEX('numeric possibilities'!D$3:D$1298,VLOOKUP($B3444,'numeric possibilities'!$C$3:$G$1298,1)),'VBA code_permu_wo_repettn'!$T$2:$Y$2))</f>
        <v>B</v>
      </c>
      <c r="D3444" t="str">
        <f>INDEX('VBA code_permu_wo_repettn'!$AA$3:$AF$6,COUNTIF('Profile-matrices_Condorcet'!$B$2:$B3444,'Profile-matrices_Condorcet'!$B3444),MATCH(INDEX('numeric possibilities'!E$3:E$1298,VLOOKUP($B3444,'numeric possibilities'!$C$3:$G$1298,1)),'VBA code_permu_wo_repettn'!$AA$2:$AF$2))</f>
        <v>C</v>
      </c>
      <c r="E3444" t="str">
        <f>INDEX('VBA code_permu_wo_repettn'!$AH$3:$AM$6,COUNTIF('Profile-matrices_Condorcet'!$B$2:$B3444,'Profile-matrices_Condorcet'!$B3444),MATCH(INDEX('numeric possibilities'!F$3:F$1298,VLOOKUP($B3444,'numeric possibilities'!$C$3:$G$1298,1)),'VBA code_permu_wo_repettn'!$AH$2:$AM$2))</f>
        <v>B</v>
      </c>
      <c r="F3444" t="str">
        <f>INDEX('VBA code_permu_wo_repettn'!$AO$3:$AT$6,COUNTIF('Profile-matrices_Condorcet'!$B$2:$B3444,'Profile-matrices_Condorcet'!$B3444),MATCH(INDEX('numeric possibilities'!G$3:G$1298,VLOOKUP($B3444,'numeric possibilities'!$C$3:$G$1298,1)),'VBA code_permu_wo_repettn'!$AO$2:$AT$2))</f>
        <v>C</v>
      </c>
      <c r="I3444" t="s">
        <v>0</v>
      </c>
      <c r="J3444" t="s">
        <v>1</v>
      </c>
      <c r="K3444" t="s">
        <v>2</v>
      </c>
      <c r="L3444" t="s">
        <v>3</v>
      </c>
    </row>
    <row r="3445" spans="1:20" x14ac:dyDescent="0.25">
      <c r="A3445">
        <f t="shared" si="108"/>
        <v>3444</v>
      </c>
      <c r="B3445">
        <f t="shared" si="109"/>
        <v>861</v>
      </c>
      <c r="C3445" t="str">
        <f>INDEX('VBA code_permu_wo_repettn'!$T$3:$Y$6,COUNTIF('Profile-matrices_Condorcet'!$B$2:$B3445,'Profile-matrices_Condorcet'!$B3445),MATCH(INDEX('numeric possibilities'!D$3:D$1298,VLOOKUP($B3445,'numeric possibilities'!$C$3:$G$1298,1)),'VBA code_permu_wo_repettn'!$T$2:$Y$2))</f>
        <v>D</v>
      </c>
      <c r="D3445" t="str">
        <f>INDEX('VBA code_permu_wo_repettn'!$AA$3:$AF$6,COUNTIF('Profile-matrices_Condorcet'!$B$2:$B3445,'Profile-matrices_Condorcet'!$B3445),MATCH(INDEX('numeric possibilities'!E$3:E$1298,VLOOKUP($B3445,'numeric possibilities'!$C$3:$G$1298,1)),'VBA code_permu_wo_repettn'!$AA$2:$AF$2))</f>
        <v>A</v>
      </c>
      <c r="E3445" t="str">
        <f>INDEX('VBA code_permu_wo_repettn'!$AH$3:$AM$6,COUNTIF('Profile-matrices_Condorcet'!$B$2:$B3445,'Profile-matrices_Condorcet'!$B3445),MATCH(INDEX('numeric possibilities'!F$3:F$1298,VLOOKUP($B3445,'numeric possibilities'!$C$3:$G$1298,1)),'VBA code_permu_wo_repettn'!$AH$2:$AM$2))</f>
        <v>A</v>
      </c>
      <c r="F3445" t="str">
        <f>INDEX('VBA code_permu_wo_repettn'!$AO$3:$AT$6,COUNTIF('Profile-matrices_Condorcet'!$B$2:$B3445,'Profile-matrices_Condorcet'!$B3445),MATCH(INDEX('numeric possibilities'!G$3:G$1298,VLOOKUP($B3445,'numeric possibilities'!$C$3:$G$1298,1)),'VBA code_permu_wo_repettn'!$AO$2:$AT$2))</f>
        <v>A</v>
      </c>
      <c r="G3445" t="str">
        <f>IF(MAX(I3445:L3445)&gt;='numeric possibilities'!$B$4/2,INDEX('Profile-matrices_Condorcet'!I3444:L3444,1,MATCH(MAX('Profile-matrices_Condorcet'!I3445:L3445),'Profile-matrices_Condorcet'!I3445:L3445,0)),"NCW")</f>
        <v>C</v>
      </c>
      <c r="H3445" t="s">
        <v>13</v>
      </c>
      <c r="I3445" s="3">
        <f>COUNTIF($I3443:$S3443,I3444)</f>
        <v>0</v>
      </c>
      <c r="J3445" s="3">
        <f>COUNTIF($I3443:$S3443,J3444)</f>
        <v>2</v>
      </c>
      <c r="K3445" s="3">
        <f>COUNTIF($I3443:$S3443,K3444)</f>
        <v>3</v>
      </c>
      <c r="L3445" s="3">
        <f>COUNTIF($I3443:$S3443,L3444)</f>
        <v>1</v>
      </c>
    </row>
    <row r="3446" spans="1:20" x14ac:dyDescent="0.25">
      <c r="A3446">
        <f t="shared" si="108"/>
        <v>3445</v>
      </c>
      <c r="B3446">
        <f t="shared" si="109"/>
        <v>862</v>
      </c>
      <c r="C3446" t="str">
        <f>INDEX('VBA code_permu_wo_repettn'!$T$3:$Y$6,COUNTIF('Profile-matrices_Condorcet'!$B$2:$B3446,'Profile-matrices_Condorcet'!$B3446),MATCH(INDEX('numeric possibilities'!D$3:D$1298,VLOOKUP($B3446,'numeric possibilities'!$C$3:$G$1298,1)),'VBA code_permu_wo_repettn'!$T$2:$Y$2))</f>
        <v>A</v>
      </c>
      <c r="D3446" t="str">
        <f>INDEX('VBA code_permu_wo_repettn'!$AA$3:$AF$6,COUNTIF('Profile-matrices_Condorcet'!$B$2:$B3446,'Profile-matrices_Condorcet'!$B3446),MATCH(INDEX('numeric possibilities'!E$3:E$1298,VLOOKUP($B3446,'numeric possibilities'!$C$3:$G$1298,1)),'VBA code_permu_wo_repettn'!$AA$2:$AF$2))</f>
        <v>B</v>
      </c>
      <c r="E3446" t="str">
        <f>INDEX('VBA code_permu_wo_repettn'!$AH$3:$AM$6,COUNTIF('Profile-matrices_Condorcet'!$B$2:$B3446,'Profile-matrices_Condorcet'!$B3446),MATCH(INDEX('numeric possibilities'!F$3:F$1298,VLOOKUP($B3446,'numeric possibilities'!$C$3:$G$1298,1)),'VBA code_permu_wo_repettn'!$AH$2:$AM$2))</f>
        <v>C</v>
      </c>
      <c r="F3446" t="str">
        <f>INDEX('VBA code_permu_wo_repettn'!$AO$3:$AT$6,COUNTIF('Profile-matrices_Condorcet'!$B$2:$B3446,'Profile-matrices_Condorcet'!$B3446),MATCH(INDEX('numeric possibilities'!G$3:G$1298,VLOOKUP($B3446,'numeric possibilities'!$C$3:$G$1298,1)),'VBA code_permu_wo_repettn'!$AO$2:$AT$2))</f>
        <v>D</v>
      </c>
      <c r="H3446" t="s">
        <v>14</v>
      </c>
      <c r="I3446" s="3">
        <f>IF(MATCH(I$1,$C3446:$C3449,0)&lt;(MATCH(J$1,$C3446:$C3449,0)),1*a_vote,0)+IF(MATCH(I$1,$D3446:$D3449,0)&lt;MATCH(J$1,$D3446:$D3449,0),1*b_vote,0)+IF(MATCH(I$1,$E3446:$E3449,0)&lt;MATCH(J$1,$E3446:$E3449,0),1*c_vote,0)+IF(MATCH(I$1,$F3446:$F3449,0)&lt;MATCH(J$1,$F3446:$F3449,0),1*d_vote,0)</f>
        <v>0.27</v>
      </c>
      <c r="J3446" s="3">
        <f>IF(MATCH(I$1,$C3446:$C3449,0)&gt;(MATCH(J$1,$C3446:$C3449,0)),1*a_vote,0)+IF(MATCH(I$1,$D3446:$D3449,0)&gt;MATCH(J$1,$D3446:$D3449,0),1*b_vote,0)+IF(MATCH(I$1,$E3446:$E3449,0)&gt;MATCH(J$1,$E3446:$E3449,0),1*c_vote,0)+IF(MATCH(I$1,$F3446:$F3449,0)&gt;MATCH(J$1,$F3446:$F3449,0),1*d_vote,0)</f>
        <v>0.73</v>
      </c>
      <c r="K3446" s="3">
        <f>IF(MATCH($K$1,$C3446:$C3449,0)&lt;(MATCH($L$1,$C3446:$C3449,0)),1*a_vote,0)+IF(MATCH($K$1,$D3446:$D3449,0)&lt;MATCH($L$1,$D3446:$D3449,0),1*b_vote,0)+IF(MATCH($K$1,$E3446:$E3449,0)&lt;MATCH($L$1,$E3446:$E3449,0),1*c_vote,0)+IF(MATCH($K$1,$F3446:$F3449,0)&lt;MATCH($L$1,$F3446:$F3449,0),1*d_vote,0)</f>
        <v>0.27</v>
      </c>
      <c r="L3446" s="3">
        <f>IF(MATCH(K$1,$C3446:$C3449,0)&gt;(MATCH(L$1,$C3446:$C3449,0)),1*a_vote,0)+IF(MATCH(K$1,$D3446:$D3449,0)&gt;MATCH(L$1,$D3446:$D3449,0),1*b_vote,0)+IF(MATCH(K$1,$E3446:$E3449,0)&gt;MATCH(L$1,$E3446:$E3449,0),1*c_vote,0)+IF(MATCH(K$1,$F3446:$F3449,0)&gt;MATCH(L$1,$F3446:$F3449,0),1*d_vote,0)</f>
        <v>0.73</v>
      </c>
      <c r="M3446" s="3">
        <f>IF(MATCH($M$1,$C3446:$C3449,0)&lt;(MATCH($N$1,$C3446:$C3449,0)),1*a_vote,0)+IF(MATCH($M$1,$D3446:$D3449,0)&lt;MATCH($N$1,$D3446:$D3449,0),1*b_vote,0)+IF(MATCH($M$1,$E3446:$E3449,0)&lt;MATCH($N$1,$E3446:$E3449,0),1*c_vote,0)+IF(MATCH($M$1,$F3446:$F3449,0)&lt;MATCH($N$1,$F3446:$F3449,0),1*d_vote,0)</f>
        <v>0.27</v>
      </c>
      <c r="N3446" s="3">
        <f>IF(MATCH(M$1,$C3446:$C3449,0)&gt;(MATCH(N$1,$C3446:$C3449,0)),1*a_vote,0)+IF(MATCH(M$1,$D3446:$D3449,0)&gt;MATCH(N$1,$D3446:$D3449,0),1*b_vote,0)+IF(MATCH(M$1,$E3446:$E3449,0)&gt;MATCH(N$1,$E3446:$E3449,0),1*c_vote,0)+IF(MATCH(M$1,$F3446:$F3449,0)&gt;MATCH(N$1,$F3446:$F3449,0),1*d_vote,0)</f>
        <v>0.73</v>
      </c>
      <c r="O3446" s="3">
        <f>IF(MATCH($O$1,$C3446:$C3449,0)&lt;(MATCH($P$1,$C3446:$C3449,0)),1*a_vote,0)+IF(MATCH($O$1,$D3446:$D3449,0)&lt;MATCH($P$1,$D3446:$D3449,0),1*b_vote,0)+IF(MATCH($O$1,$E3446:$E3449,0)&lt;MATCH($P$1,$E3446:$E3449,0),1*c_vote,0)+IF(MATCH($O$1,$F3446:$F3449,0)&lt;MATCH($P$1,$F3446:$F3449,0),1*d_vote,0)</f>
        <v>0.48</v>
      </c>
      <c r="P3446" s="3">
        <f>IF(MATCH(O$1,$C3446:$C3449,0)&gt;(MATCH(P$1,$C3446:$C3449,0)),1*a_vote,0)+IF(MATCH(O$1,$D3446:$D3449,0)&gt;MATCH(P$1,$D3446:$D3449,0),1*b_vote,0)+IF(MATCH(O$1,$E3446:$E3449,0)&gt;MATCH(P$1,$E3446:$E3449,0),1*c_vote,0)+IF(MATCH(O$1,$F3446:$F3449,0)&gt;MATCH(P$1,$F3446:$F3449,0),1*d_vote,0)</f>
        <v>0.52</v>
      </c>
      <c r="Q3446" s="3">
        <f>IF(MATCH($Q$1,$C3446:$C3449,0)&lt;(MATCH($R$1,$C3446:$C3449,0)),1*a_vote,0)+IF(MATCH($Q$1,$D3446:$D3449,0)&lt;MATCH($R$1,$D3446:$D3449,0),1*b_vote,0)+IF(MATCH($Q$1,$E3446:$E3449,0)&lt;MATCH($R$1,$E3446:$E3449,0),1*c_vote,0)+IF(MATCH($Q$1,$F3446:$F3449,0)&lt;MATCH($R$1,$F3446:$F3449,0),1*d_vote,0)</f>
        <v>0.26</v>
      </c>
      <c r="R3446" s="3">
        <f>IF(MATCH(Q$1,$C3446:$C3449,0)&gt;(MATCH(R$1,$C3446:$C3449,0)),1*a_vote,0)+IF(MATCH(Q$1,$D3446:$D3449,0)&gt;MATCH(R$1,$D3446:$D3449,0),1*b_vote,0)+IF(MATCH(Q$1,$E3446:$E3449,0)&gt;MATCH(R$1,$E3446:$E3449,0),1*c_vote,0)+IF(MATCH(Q$1,$F3446:$F3449,0)&gt;MATCH(R$1,$F3446:$F3449,0),1*d_vote,0)</f>
        <v>0.74</v>
      </c>
      <c r="S3446" s="3">
        <f>IF(MATCH($S$1,$C3446:$C3449,0)&lt;(MATCH($T$1,$C3446:$C3449,0)),1*a_vote,0)+IF(MATCH($S$1,$D3446:$D3449,0)&lt;MATCH($T$1,$D3446:$D3449,0),1*b_vote,0)+IF(MATCH($S$1,$E3446:$E3449,0)&lt;MATCH($T$1,$E3446:$E3449,0),1*c_vote,0)+IF(MATCH($S$1,$F3446:$F3449,0)&lt;MATCH($T$1,$F3446:$F3449,0),1*d_vote,0)</f>
        <v>0.52</v>
      </c>
      <c r="T3446" s="3">
        <f>IF(MATCH(S$1,$C3446:$C3449,0)&gt;(MATCH(T$1,$C3446:$C3449,0)),1*a_vote,0)+IF(MATCH(S$1,$D3446:$D3449,0)&gt;MATCH(T$1,$D3446:$D3449,0),1*b_vote,0)+IF(MATCH(S$1,$E3446:$E3449,0)&gt;MATCH(T$1,$E3446:$E3449,0),1*c_vote,0)+IF(MATCH(S$1,$F3446:$F3449,0)&gt;MATCH(T$1,$F3446:$F3449,0),1*d_vote,0)</f>
        <v>0.48</v>
      </c>
    </row>
    <row r="3447" spans="1:20" x14ac:dyDescent="0.25">
      <c r="A3447">
        <f t="shared" si="108"/>
        <v>3446</v>
      </c>
      <c r="B3447">
        <f t="shared" si="109"/>
        <v>862</v>
      </c>
      <c r="C3447" t="str">
        <f>INDEX('VBA code_permu_wo_repettn'!$T$3:$Y$6,COUNTIF('Profile-matrices_Condorcet'!$B$2:$B3447,'Profile-matrices_Condorcet'!$B3447),MATCH(INDEX('numeric possibilities'!D$3:D$1298,VLOOKUP($B3447,'numeric possibilities'!$C$3:$G$1298,1)),'VBA code_permu_wo_repettn'!$T$2:$Y$2))</f>
        <v>C</v>
      </c>
      <c r="D3447" t="str">
        <f>INDEX('VBA code_permu_wo_repettn'!$AA$3:$AF$6,COUNTIF('Profile-matrices_Condorcet'!$B$2:$B3447,'Profile-matrices_Condorcet'!$B3447),MATCH(INDEX('numeric possibilities'!E$3:E$1298,VLOOKUP($B3447,'numeric possibilities'!$C$3:$G$1298,1)),'VBA code_permu_wo_repettn'!$AA$2:$AF$2))</f>
        <v>D</v>
      </c>
      <c r="E3447" t="str">
        <f>INDEX('VBA code_permu_wo_repettn'!$AH$3:$AM$6,COUNTIF('Profile-matrices_Condorcet'!$B$2:$B3447,'Profile-matrices_Condorcet'!$B3447),MATCH(INDEX('numeric possibilities'!F$3:F$1298,VLOOKUP($B3447,'numeric possibilities'!$C$3:$G$1298,1)),'VBA code_permu_wo_repettn'!$AH$2:$AM$2))</f>
        <v>D</v>
      </c>
      <c r="F3447" t="str">
        <f>INDEX('VBA code_permu_wo_repettn'!$AO$3:$AT$6,COUNTIF('Profile-matrices_Condorcet'!$B$2:$B3447,'Profile-matrices_Condorcet'!$B3447),MATCH(INDEX('numeric possibilities'!G$3:G$1298,VLOOKUP($B3447,'numeric possibilities'!$C$3:$G$1298,1)),'VBA code_permu_wo_repettn'!$AO$2:$AT$2))</f>
        <v>B</v>
      </c>
      <c r="H3447" t="s">
        <v>15</v>
      </c>
      <c r="I3447" t="str">
        <f>IF(I3446&gt;J3446,$I$1,IF(I3446&lt;J3446,$J$1,0))</f>
        <v>B</v>
      </c>
      <c r="K3447" t="str">
        <f>IF(K3446&gt;L3446,$K$1,IF(K3446&lt;L3446,$L$1,0))</f>
        <v>C</v>
      </c>
      <c r="M3447" t="str">
        <f>IF(M3446&gt;N3446,$M$1,IF(M3446&lt;N3446,$N$1,0))</f>
        <v>D</v>
      </c>
      <c r="O3447" t="str">
        <f>IF(O3446&gt;P3446,$O$1,IF(O3446&lt;P3446,$P$1,0))</f>
        <v>C</v>
      </c>
      <c r="Q3447" t="str">
        <f>IF(Q3446&gt;R3446,$Q$1,IF(Q3446&lt;R3446,$R$1,0))</f>
        <v>D</v>
      </c>
      <c r="S3447" t="str">
        <f>IF(S3446&gt;T3446,$S$1,IF(S3446&lt;T3446,$T$1,0))</f>
        <v>C</v>
      </c>
    </row>
    <row r="3448" spans="1:20" x14ac:dyDescent="0.25">
      <c r="A3448">
        <f t="shared" si="108"/>
        <v>3447</v>
      </c>
      <c r="B3448">
        <f t="shared" si="109"/>
        <v>862</v>
      </c>
      <c r="C3448" t="str">
        <f>INDEX('VBA code_permu_wo_repettn'!$T$3:$Y$6,COUNTIF('Profile-matrices_Condorcet'!$B$2:$B3448,'Profile-matrices_Condorcet'!$B3448),MATCH(INDEX('numeric possibilities'!D$3:D$1298,VLOOKUP($B3448,'numeric possibilities'!$C$3:$G$1298,1)),'VBA code_permu_wo_repettn'!$T$2:$Y$2))</f>
        <v>D</v>
      </c>
      <c r="D3448" t="str">
        <f>INDEX('VBA code_permu_wo_repettn'!$AA$3:$AF$6,COUNTIF('Profile-matrices_Condorcet'!$B$2:$B3448,'Profile-matrices_Condorcet'!$B3448),MATCH(INDEX('numeric possibilities'!E$3:E$1298,VLOOKUP($B3448,'numeric possibilities'!$C$3:$G$1298,1)),'VBA code_permu_wo_repettn'!$AA$2:$AF$2))</f>
        <v>C</v>
      </c>
      <c r="E3448" t="str">
        <f>INDEX('VBA code_permu_wo_repettn'!$AH$3:$AM$6,COUNTIF('Profile-matrices_Condorcet'!$B$2:$B3448,'Profile-matrices_Condorcet'!$B3448),MATCH(INDEX('numeric possibilities'!F$3:F$1298,VLOOKUP($B3448,'numeric possibilities'!$C$3:$G$1298,1)),'VBA code_permu_wo_repettn'!$AH$2:$AM$2))</f>
        <v>B</v>
      </c>
      <c r="F3448" t="str">
        <f>INDEX('VBA code_permu_wo_repettn'!$AO$3:$AT$6,COUNTIF('Profile-matrices_Condorcet'!$B$2:$B3448,'Profile-matrices_Condorcet'!$B3448),MATCH(INDEX('numeric possibilities'!G$3:G$1298,VLOOKUP($B3448,'numeric possibilities'!$C$3:$G$1298,1)),'VBA code_permu_wo_repettn'!$AO$2:$AT$2))</f>
        <v>C</v>
      </c>
      <c r="I3448" t="s">
        <v>0</v>
      </c>
      <c r="J3448" t="s">
        <v>1</v>
      </c>
      <c r="K3448" t="s">
        <v>2</v>
      </c>
      <c r="L3448" t="s">
        <v>3</v>
      </c>
    </row>
    <row r="3449" spans="1:20" x14ac:dyDescent="0.25">
      <c r="A3449">
        <f t="shared" si="108"/>
        <v>3448</v>
      </c>
      <c r="B3449">
        <f t="shared" si="109"/>
        <v>862</v>
      </c>
      <c r="C3449" t="str">
        <f>INDEX('VBA code_permu_wo_repettn'!$T$3:$Y$6,COUNTIF('Profile-matrices_Condorcet'!$B$2:$B3449,'Profile-matrices_Condorcet'!$B3449),MATCH(INDEX('numeric possibilities'!D$3:D$1298,VLOOKUP($B3449,'numeric possibilities'!$C$3:$G$1298,1)),'VBA code_permu_wo_repettn'!$T$2:$Y$2))</f>
        <v>B</v>
      </c>
      <c r="D3449" t="str">
        <f>INDEX('VBA code_permu_wo_repettn'!$AA$3:$AF$6,COUNTIF('Profile-matrices_Condorcet'!$B$2:$B3449,'Profile-matrices_Condorcet'!$B3449),MATCH(INDEX('numeric possibilities'!E$3:E$1298,VLOOKUP($B3449,'numeric possibilities'!$C$3:$G$1298,1)),'VBA code_permu_wo_repettn'!$AA$2:$AF$2))</f>
        <v>A</v>
      </c>
      <c r="E3449" t="str">
        <f>INDEX('VBA code_permu_wo_repettn'!$AH$3:$AM$6,COUNTIF('Profile-matrices_Condorcet'!$B$2:$B3449,'Profile-matrices_Condorcet'!$B3449),MATCH(INDEX('numeric possibilities'!F$3:F$1298,VLOOKUP($B3449,'numeric possibilities'!$C$3:$G$1298,1)),'VBA code_permu_wo_repettn'!$AH$2:$AM$2))</f>
        <v>A</v>
      </c>
      <c r="F3449" t="str">
        <f>INDEX('VBA code_permu_wo_repettn'!$AO$3:$AT$6,COUNTIF('Profile-matrices_Condorcet'!$B$2:$B3449,'Profile-matrices_Condorcet'!$B3449),MATCH(INDEX('numeric possibilities'!G$3:G$1298,VLOOKUP($B3449,'numeric possibilities'!$C$3:$G$1298,1)),'VBA code_permu_wo_repettn'!$AO$2:$AT$2))</f>
        <v>A</v>
      </c>
      <c r="G3449" t="str">
        <f>IF(MAX(I3449:L3449)&gt;='numeric possibilities'!$B$4/2,INDEX('Profile-matrices_Condorcet'!I3448:L3448,1,MATCH(MAX('Profile-matrices_Condorcet'!I3449:L3449),'Profile-matrices_Condorcet'!I3449:L3449,0)),"NCW")</f>
        <v>C</v>
      </c>
      <c r="H3449" t="s">
        <v>13</v>
      </c>
      <c r="I3449" s="3">
        <f>COUNTIF($I3447:$S3447,I3448)</f>
        <v>0</v>
      </c>
      <c r="J3449" s="3">
        <f>COUNTIF($I3447:$S3447,J3448)</f>
        <v>1</v>
      </c>
      <c r="K3449" s="3">
        <f>COUNTIF($I3447:$S3447,K3448)</f>
        <v>3</v>
      </c>
      <c r="L3449" s="3">
        <f>COUNTIF($I3447:$S3447,L3448)</f>
        <v>2</v>
      </c>
    </row>
    <row r="3450" spans="1:20" x14ac:dyDescent="0.25">
      <c r="A3450">
        <f t="shared" si="108"/>
        <v>3449</v>
      </c>
      <c r="B3450">
        <f t="shared" si="109"/>
        <v>863</v>
      </c>
      <c r="C3450" t="str">
        <f>INDEX('VBA code_permu_wo_repettn'!$T$3:$Y$6,COUNTIF('Profile-matrices_Condorcet'!$B$2:$B3450,'Profile-matrices_Condorcet'!$B3450),MATCH(INDEX('numeric possibilities'!D$3:D$1298,VLOOKUP($B3450,'numeric possibilities'!$C$3:$G$1298,1)),'VBA code_permu_wo_repettn'!$T$2:$Y$2))</f>
        <v>A</v>
      </c>
      <c r="D3450" t="str">
        <f>INDEX('VBA code_permu_wo_repettn'!$AA$3:$AF$6,COUNTIF('Profile-matrices_Condorcet'!$B$2:$B3450,'Profile-matrices_Condorcet'!$B3450),MATCH(INDEX('numeric possibilities'!E$3:E$1298,VLOOKUP($B3450,'numeric possibilities'!$C$3:$G$1298,1)),'VBA code_permu_wo_repettn'!$AA$2:$AF$2))</f>
        <v>B</v>
      </c>
      <c r="E3450" t="str">
        <f>INDEX('VBA code_permu_wo_repettn'!$AH$3:$AM$6,COUNTIF('Profile-matrices_Condorcet'!$B$2:$B3450,'Profile-matrices_Condorcet'!$B3450),MATCH(INDEX('numeric possibilities'!F$3:F$1298,VLOOKUP($B3450,'numeric possibilities'!$C$3:$G$1298,1)),'VBA code_permu_wo_repettn'!$AH$2:$AM$2))</f>
        <v>C</v>
      </c>
      <c r="F3450" t="str">
        <f>INDEX('VBA code_permu_wo_repettn'!$AO$3:$AT$6,COUNTIF('Profile-matrices_Condorcet'!$B$2:$B3450,'Profile-matrices_Condorcet'!$B3450),MATCH(INDEX('numeric possibilities'!G$3:G$1298,VLOOKUP($B3450,'numeric possibilities'!$C$3:$G$1298,1)),'VBA code_permu_wo_repettn'!$AO$2:$AT$2))</f>
        <v>D</v>
      </c>
      <c r="H3450" t="s">
        <v>14</v>
      </c>
      <c r="I3450" s="3">
        <f>IF(MATCH(I$1,$C3450:$C3453,0)&lt;(MATCH(J$1,$C3450:$C3453,0)),1*a_vote,0)+IF(MATCH(I$1,$D3450:$D3453,0)&lt;MATCH(J$1,$D3450:$D3453,0),1*b_vote,0)+IF(MATCH(I$1,$E3450:$E3453,0)&lt;MATCH(J$1,$E3450:$E3453,0),1*c_vote,0)+IF(MATCH(I$1,$F3450:$F3453,0)&lt;MATCH(J$1,$F3450:$F3453,0),1*d_vote,0)</f>
        <v>0.27</v>
      </c>
      <c r="J3450" s="3">
        <f>IF(MATCH(I$1,$C3450:$C3453,0)&gt;(MATCH(J$1,$C3450:$C3453,0)),1*a_vote,0)+IF(MATCH(I$1,$D3450:$D3453,0)&gt;MATCH(J$1,$D3450:$D3453,0),1*b_vote,0)+IF(MATCH(I$1,$E3450:$E3453,0)&gt;MATCH(J$1,$E3450:$E3453,0),1*c_vote,0)+IF(MATCH(I$1,$F3450:$F3453,0)&gt;MATCH(J$1,$F3450:$F3453,0),1*d_vote,0)</f>
        <v>0.73</v>
      </c>
      <c r="K3450" s="3">
        <f>IF(MATCH($K$1,$C3450:$C3453,0)&lt;(MATCH($L$1,$C3450:$C3453,0)),1*a_vote,0)+IF(MATCH($K$1,$D3450:$D3453,0)&lt;MATCH($L$1,$D3450:$D3453,0),1*b_vote,0)+IF(MATCH($K$1,$E3450:$E3453,0)&lt;MATCH($L$1,$E3450:$E3453,0),1*c_vote,0)+IF(MATCH($K$1,$F3450:$F3453,0)&lt;MATCH($L$1,$F3450:$F3453,0),1*d_vote,0)</f>
        <v>0.27</v>
      </c>
      <c r="L3450" s="3">
        <f>IF(MATCH(K$1,$C3450:$C3453,0)&gt;(MATCH(L$1,$C3450:$C3453,0)),1*a_vote,0)+IF(MATCH(K$1,$D3450:$D3453,0)&gt;MATCH(L$1,$D3450:$D3453,0),1*b_vote,0)+IF(MATCH(K$1,$E3450:$E3453,0)&gt;MATCH(L$1,$E3450:$E3453,0),1*c_vote,0)+IF(MATCH(K$1,$F3450:$F3453,0)&gt;MATCH(L$1,$F3450:$F3453,0),1*d_vote,0)</f>
        <v>0.73</v>
      </c>
      <c r="M3450" s="3">
        <f>IF(MATCH($M$1,$C3450:$C3453,0)&lt;(MATCH($N$1,$C3450:$C3453,0)),1*a_vote,0)+IF(MATCH($M$1,$D3450:$D3453,0)&lt;MATCH($N$1,$D3450:$D3453,0),1*b_vote,0)+IF(MATCH($M$1,$E3450:$E3453,0)&lt;MATCH($N$1,$E3450:$E3453,0),1*c_vote,0)+IF(MATCH($M$1,$F3450:$F3453,0)&lt;MATCH($N$1,$F3450:$F3453,0),1*d_vote,0)</f>
        <v>0.27</v>
      </c>
      <c r="N3450" s="3">
        <f>IF(MATCH(M$1,$C3450:$C3453,0)&gt;(MATCH(N$1,$C3450:$C3453,0)),1*a_vote,0)+IF(MATCH(M$1,$D3450:$D3453,0)&gt;MATCH(N$1,$D3450:$D3453,0),1*b_vote,0)+IF(MATCH(M$1,$E3450:$E3453,0)&gt;MATCH(N$1,$E3450:$E3453,0),1*c_vote,0)+IF(MATCH(M$1,$F3450:$F3453,0)&gt;MATCH(N$1,$F3450:$F3453,0),1*d_vote,0)</f>
        <v>0.73</v>
      </c>
      <c r="O3450" s="3">
        <f>IF(MATCH($O$1,$C3450:$C3453,0)&lt;(MATCH($P$1,$C3450:$C3453,0)),1*a_vote,0)+IF(MATCH($O$1,$D3450:$D3453,0)&lt;MATCH($P$1,$D3450:$D3453,0),1*b_vote,0)+IF(MATCH($O$1,$E3450:$E3453,0)&lt;MATCH($P$1,$E3450:$E3453,0),1*c_vote,0)+IF(MATCH($O$1,$F3450:$F3453,0)&lt;MATCH($P$1,$F3450:$F3453,0),1*d_vote,0)</f>
        <v>0.75</v>
      </c>
      <c r="P3450" s="3">
        <f>IF(MATCH(O$1,$C3450:$C3453,0)&gt;(MATCH(P$1,$C3450:$C3453,0)),1*a_vote,0)+IF(MATCH(O$1,$D3450:$D3453,0)&gt;MATCH(P$1,$D3450:$D3453,0),1*b_vote,0)+IF(MATCH(O$1,$E3450:$E3453,0)&gt;MATCH(P$1,$E3450:$E3453,0),1*c_vote,0)+IF(MATCH(O$1,$F3450:$F3453,0)&gt;MATCH(P$1,$F3450:$F3453,0),1*d_vote,0)</f>
        <v>0.25</v>
      </c>
      <c r="Q3450" s="3">
        <f>IF(MATCH($Q$1,$C3450:$C3453,0)&lt;(MATCH($R$1,$C3450:$C3453,0)),1*a_vote,0)+IF(MATCH($Q$1,$D3450:$D3453,0)&lt;MATCH($R$1,$D3450:$D3453,0),1*b_vote,0)+IF(MATCH($Q$1,$E3450:$E3453,0)&lt;MATCH($R$1,$E3450:$E3453,0),1*c_vote,0)+IF(MATCH($Q$1,$F3450:$F3453,0)&lt;MATCH($R$1,$F3450:$F3453,0),1*d_vote,0)</f>
        <v>0.26</v>
      </c>
      <c r="R3450" s="3">
        <f>IF(MATCH(Q$1,$C3450:$C3453,0)&gt;(MATCH(R$1,$C3450:$C3453,0)),1*a_vote,0)+IF(MATCH(Q$1,$D3450:$D3453,0)&gt;MATCH(R$1,$D3450:$D3453,0),1*b_vote,0)+IF(MATCH(Q$1,$E3450:$E3453,0)&gt;MATCH(R$1,$E3450:$E3453,0),1*c_vote,0)+IF(MATCH(Q$1,$F3450:$F3453,0)&gt;MATCH(R$1,$F3450:$F3453,0),1*d_vote,0)</f>
        <v>0.74</v>
      </c>
      <c r="S3450" s="3">
        <f>IF(MATCH($S$1,$C3450:$C3453,0)&lt;(MATCH($T$1,$C3450:$C3453,0)),1*a_vote,0)+IF(MATCH($S$1,$D3450:$D3453,0)&lt;MATCH($T$1,$D3450:$D3453,0),1*b_vote,0)+IF(MATCH($S$1,$E3450:$E3453,0)&lt;MATCH($T$1,$E3450:$E3453,0),1*c_vote,0)+IF(MATCH($S$1,$F3450:$F3453,0)&lt;MATCH($T$1,$F3450:$F3453,0),1*d_vote,0)</f>
        <v>0.25</v>
      </c>
      <c r="T3450" s="3">
        <f>IF(MATCH(S$1,$C3450:$C3453,0)&gt;(MATCH(T$1,$C3450:$C3453,0)),1*a_vote,0)+IF(MATCH(S$1,$D3450:$D3453,0)&gt;MATCH(T$1,$D3450:$D3453,0),1*b_vote,0)+IF(MATCH(S$1,$E3450:$E3453,0)&gt;MATCH(T$1,$E3450:$E3453,0),1*c_vote,0)+IF(MATCH(S$1,$F3450:$F3453,0)&gt;MATCH(T$1,$F3450:$F3453,0),1*d_vote,0)</f>
        <v>0.75</v>
      </c>
    </row>
    <row r="3451" spans="1:20" x14ac:dyDescent="0.25">
      <c r="A3451">
        <f t="shared" si="108"/>
        <v>3450</v>
      </c>
      <c r="B3451">
        <f t="shared" si="109"/>
        <v>863</v>
      </c>
      <c r="C3451" t="str">
        <f>INDEX('VBA code_permu_wo_repettn'!$T$3:$Y$6,COUNTIF('Profile-matrices_Condorcet'!$B$2:$B3451,'Profile-matrices_Condorcet'!$B3451),MATCH(INDEX('numeric possibilities'!D$3:D$1298,VLOOKUP($B3451,'numeric possibilities'!$C$3:$G$1298,1)),'VBA code_permu_wo_repettn'!$T$2:$Y$2))</f>
        <v>D</v>
      </c>
      <c r="D3451" t="str">
        <f>INDEX('VBA code_permu_wo_repettn'!$AA$3:$AF$6,COUNTIF('Profile-matrices_Condorcet'!$B$2:$B3451,'Profile-matrices_Condorcet'!$B3451),MATCH(INDEX('numeric possibilities'!E$3:E$1298,VLOOKUP($B3451,'numeric possibilities'!$C$3:$G$1298,1)),'VBA code_permu_wo_repettn'!$AA$2:$AF$2))</f>
        <v>D</v>
      </c>
      <c r="E3451" t="str">
        <f>INDEX('VBA code_permu_wo_repettn'!$AH$3:$AM$6,COUNTIF('Profile-matrices_Condorcet'!$B$2:$B3451,'Profile-matrices_Condorcet'!$B3451),MATCH(INDEX('numeric possibilities'!F$3:F$1298,VLOOKUP($B3451,'numeric possibilities'!$C$3:$G$1298,1)),'VBA code_permu_wo_repettn'!$AH$2:$AM$2))</f>
        <v>D</v>
      </c>
      <c r="F3451" t="str">
        <f>INDEX('VBA code_permu_wo_repettn'!$AO$3:$AT$6,COUNTIF('Profile-matrices_Condorcet'!$B$2:$B3451,'Profile-matrices_Condorcet'!$B3451),MATCH(INDEX('numeric possibilities'!G$3:G$1298,VLOOKUP($B3451,'numeric possibilities'!$C$3:$G$1298,1)),'VBA code_permu_wo_repettn'!$AO$2:$AT$2))</f>
        <v>B</v>
      </c>
      <c r="H3451" t="s">
        <v>15</v>
      </c>
      <c r="I3451" t="str">
        <f>IF(I3450&gt;J3450,$I$1,IF(I3450&lt;J3450,$J$1,0))</f>
        <v>B</v>
      </c>
      <c r="K3451" t="str">
        <f>IF(K3450&gt;L3450,$K$1,IF(K3450&lt;L3450,$L$1,0))</f>
        <v>C</v>
      </c>
      <c r="M3451" t="str">
        <f>IF(M3450&gt;N3450,$M$1,IF(M3450&lt;N3450,$N$1,0))</f>
        <v>D</v>
      </c>
      <c r="O3451" t="str">
        <f>IF(O3450&gt;P3450,$O$1,IF(O3450&lt;P3450,$P$1,0))</f>
        <v>B</v>
      </c>
      <c r="Q3451" t="str">
        <f>IF(Q3450&gt;R3450,$Q$1,IF(Q3450&lt;R3450,$R$1,0))</f>
        <v>D</v>
      </c>
      <c r="S3451" t="str">
        <f>IF(S3450&gt;T3450,$S$1,IF(S3450&lt;T3450,$T$1,0))</f>
        <v>D</v>
      </c>
    </row>
    <row r="3452" spans="1:20" x14ac:dyDescent="0.25">
      <c r="A3452">
        <f t="shared" si="108"/>
        <v>3451</v>
      </c>
      <c r="B3452">
        <f t="shared" si="109"/>
        <v>863</v>
      </c>
      <c r="C3452" t="str">
        <f>INDEX('VBA code_permu_wo_repettn'!$T$3:$Y$6,COUNTIF('Profile-matrices_Condorcet'!$B$2:$B3452,'Profile-matrices_Condorcet'!$B3452),MATCH(INDEX('numeric possibilities'!D$3:D$1298,VLOOKUP($B3452,'numeric possibilities'!$C$3:$G$1298,1)),'VBA code_permu_wo_repettn'!$T$2:$Y$2))</f>
        <v>B</v>
      </c>
      <c r="D3452" t="str">
        <f>INDEX('VBA code_permu_wo_repettn'!$AA$3:$AF$6,COUNTIF('Profile-matrices_Condorcet'!$B$2:$B3452,'Profile-matrices_Condorcet'!$B3452),MATCH(INDEX('numeric possibilities'!E$3:E$1298,VLOOKUP($B3452,'numeric possibilities'!$C$3:$G$1298,1)),'VBA code_permu_wo_repettn'!$AA$2:$AF$2))</f>
        <v>C</v>
      </c>
      <c r="E3452" t="str">
        <f>INDEX('VBA code_permu_wo_repettn'!$AH$3:$AM$6,COUNTIF('Profile-matrices_Condorcet'!$B$2:$B3452,'Profile-matrices_Condorcet'!$B3452),MATCH(INDEX('numeric possibilities'!F$3:F$1298,VLOOKUP($B3452,'numeric possibilities'!$C$3:$G$1298,1)),'VBA code_permu_wo_repettn'!$AH$2:$AM$2))</f>
        <v>B</v>
      </c>
      <c r="F3452" t="str">
        <f>INDEX('VBA code_permu_wo_repettn'!$AO$3:$AT$6,COUNTIF('Profile-matrices_Condorcet'!$B$2:$B3452,'Profile-matrices_Condorcet'!$B3452),MATCH(INDEX('numeric possibilities'!G$3:G$1298,VLOOKUP($B3452,'numeric possibilities'!$C$3:$G$1298,1)),'VBA code_permu_wo_repettn'!$AO$2:$AT$2))</f>
        <v>C</v>
      </c>
      <c r="I3452" t="s">
        <v>0</v>
      </c>
      <c r="J3452" t="s">
        <v>1</v>
      </c>
      <c r="K3452" t="s">
        <v>2</v>
      </c>
      <c r="L3452" t="s">
        <v>3</v>
      </c>
    </row>
    <row r="3453" spans="1:20" x14ac:dyDescent="0.25">
      <c r="A3453">
        <f t="shared" si="108"/>
        <v>3452</v>
      </c>
      <c r="B3453">
        <f t="shared" si="109"/>
        <v>863</v>
      </c>
      <c r="C3453" t="str">
        <f>INDEX('VBA code_permu_wo_repettn'!$T$3:$Y$6,COUNTIF('Profile-matrices_Condorcet'!$B$2:$B3453,'Profile-matrices_Condorcet'!$B3453),MATCH(INDEX('numeric possibilities'!D$3:D$1298,VLOOKUP($B3453,'numeric possibilities'!$C$3:$G$1298,1)),'VBA code_permu_wo_repettn'!$T$2:$Y$2))</f>
        <v>C</v>
      </c>
      <c r="D3453" t="str">
        <f>INDEX('VBA code_permu_wo_repettn'!$AA$3:$AF$6,COUNTIF('Profile-matrices_Condorcet'!$B$2:$B3453,'Profile-matrices_Condorcet'!$B3453),MATCH(INDEX('numeric possibilities'!E$3:E$1298,VLOOKUP($B3453,'numeric possibilities'!$C$3:$G$1298,1)),'VBA code_permu_wo_repettn'!$AA$2:$AF$2))</f>
        <v>A</v>
      </c>
      <c r="E3453" t="str">
        <f>INDEX('VBA code_permu_wo_repettn'!$AH$3:$AM$6,COUNTIF('Profile-matrices_Condorcet'!$B$2:$B3453,'Profile-matrices_Condorcet'!$B3453),MATCH(INDEX('numeric possibilities'!F$3:F$1298,VLOOKUP($B3453,'numeric possibilities'!$C$3:$G$1298,1)),'VBA code_permu_wo_repettn'!$AH$2:$AM$2))</f>
        <v>A</v>
      </c>
      <c r="F3453" t="str">
        <f>INDEX('VBA code_permu_wo_repettn'!$AO$3:$AT$6,COUNTIF('Profile-matrices_Condorcet'!$B$2:$B3453,'Profile-matrices_Condorcet'!$B3453),MATCH(INDEX('numeric possibilities'!G$3:G$1298,VLOOKUP($B3453,'numeric possibilities'!$C$3:$G$1298,1)),'VBA code_permu_wo_repettn'!$AO$2:$AT$2))</f>
        <v>A</v>
      </c>
      <c r="G3453" t="str">
        <f>IF(MAX(I3453:L3453)&gt;='numeric possibilities'!$B$4/2,INDEX('Profile-matrices_Condorcet'!I3452:L3452,1,MATCH(MAX('Profile-matrices_Condorcet'!I3453:L3453),'Profile-matrices_Condorcet'!I3453:L3453,0)),"NCW")</f>
        <v>D</v>
      </c>
      <c r="H3453" t="s">
        <v>13</v>
      </c>
      <c r="I3453" s="3">
        <f>COUNTIF($I3451:$S3451,I3452)</f>
        <v>0</v>
      </c>
      <c r="J3453" s="3">
        <f>COUNTIF($I3451:$S3451,J3452)</f>
        <v>2</v>
      </c>
      <c r="K3453" s="3">
        <f>COUNTIF($I3451:$S3451,K3452)</f>
        <v>1</v>
      </c>
      <c r="L3453" s="3">
        <f>COUNTIF($I3451:$S3451,L3452)</f>
        <v>3</v>
      </c>
    </row>
    <row r="3454" spans="1:20" x14ac:dyDescent="0.25">
      <c r="A3454">
        <f t="shared" si="108"/>
        <v>3453</v>
      </c>
      <c r="B3454">
        <f t="shared" si="109"/>
        <v>864</v>
      </c>
      <c r="C3454" t="str">
        <f>INDEX('VBA code_permu_wo_repettn'!$T$3:$Y$6,COUNTIF('Profile-matrices_Condorcet'!$B$2:$B3454,'Profile-matrices_Condorcet'!$B3454),MATCH(INDEX('numeric possibilities'!D$3:D$1298,VLOOKUP($B3454,'numeric possibilities'!$C$3:$G$1298,1)),'VBA code_permu_wo_repettn'!$T$2:$Y$2))</f>
        <v>A</v>
      </c>
      <c r="D3454" t="str">
        <f>INDEX('VBA code_permu_wo_repettn'!$AA$3:$AF$6,COUNTIF('Profile-matrices_Condorcet'!$B$2:$B3454,'Profile-matrices_Condorcet'!$B3454),MATCH(INDEX('numeric possibilities'!E$3:E$1298,VLOOKUP($B3454,'numeric possibilities'!$C$3:$G$1298,1)),'VBA code_permu_wo_repettn'!$AA$2:$AF$2))</f>
        <v>B</v>
      </c>
      <c r="E3454" t="str">
        <f>INDEX('VBA code_permu_wo_repettn'!$AH$3:$AM$6,COUNTIF('Profile-matrices_Condorcet'!$B$2:$B3454,'Profile-matrices_Condorcet'!$B3454),MATCH(INDEX('numeric possibilities'!F$3:F$1298,VLOOKUP($B3454,'numeric possibilities'!$C$3:$G$1298,1)),'VBA code_permu_wo_repettn'!$AH$2:$AM$2))</f>
        <v>C</v>
      </c>
      <c r="F3454" t="str">
        <f>INDEX('VBA code_permu_wo_repettn'!$AO$3:$AT$6,COUNTIF('Profile-matrices_Condorcet'!$B$2:$B3454,'Profile-matrices_Condorcet'!$B3454),MATCH(INDEX('numeric possibilities'!G$3:G$1298,VLOOKUP($B3454,'numeric possibilities'!$C$3:$G$1298,1)),'VBA code_permu_wo_repettn'!$AO$2:$AT$2))</f>
        <v>D</v>
      </c>
      <c r="H3454" t="s">
        <v>14</v>
      </c>
      <c r="I3454" s="3">
        <f>IF(MATCH(I$1,$C3454:$C3457,0)&lt;(MATCH(J$1,$C3454:$C3457,0)),1*a_vote,0)+IF(MATCH(I$1,$D3454:$D3457,0)&lt;MATCH(J$1,$D3454:$D3457,0),1*b_vote,0)+IF(MATCH(I$1,$E3454:$E3457,0)&lt;MATCH(J$1,$E3454:$E3457,0),1*c_vote,0)+IF(MATCH(I$1,$F3454:$F3457,0)&lt;MATCH(J$1,$F3454:$F3457,0),1*d_vote,0)</f>
        <v>0.27</v>
      </c>
      <c r="J3454" s="3">
        <f>IF(MATCH(I$1,$C3454:$C3457,0)&gt;(MATCH(J$1,$C3454:$C3457,0)),1*a_vote,0)+IF(MATCH(I$1,$D3454:$D3457,0)&gt;MATCH(J$1,$D3454:$D3457,0),1*b_vote,0)+IF(MATCH(I$1,$E3454:$E3457,0)&gt;MATCH(J$1,$E3454:$E3457,0),1*c_vote,0)+IF(MATCH(I$1,$F3454:$F3457,0)&gt;MATCH(J$1,$F3454:$F3457,0),1*d_vote,0)</f>
        <v>0.73</v>
      </c>
      <c r="K3454" s="3">
        <f>IF(MATCH($K$1,$C3454:$C3457,0)&lt;(MATCH($L$1,$C3454:$C3457,0)),1*a_vote,0)+IF(MATCH($K$1,$D3454:$D3457,0)&lt;MATCH($L$1,$D3454:$D3457,0),1*b_vote,0)+IF(MATCH($K$1,$E3454:$E3457,0)&lt;MATCH($L$1,$E3454:$E3457,0),1*c_vote,0)+IF(MATCH($K$1,$F3454:$F3457,0)&lt;MATCH($L$1,$F3454:$F3457,0),1*d_vote,0)</f>
        <v>0.27</v>
      </c>
      <c r="L3454" s="3">
        <f>IF(MATCH(K$1,$C3454:$C3457,0)&gt;(MATCH(L$1,$C3454:$C3457,0)),1*a_vote,0)+IF(MATCH(K$1,$D3454:$D3457,0)&gt;MATCH(L$1,$D3454:$D3457,0),1*b_vote,0)+IF(MATCH(K$1,$E3454:$E3457,0)&gt;MATCH(L$1,$E3454:$E3457,0),1*c_vote,0)+IF(MATCH(K$1,$F3454:$F3457,0)&gt;MATCH(L$1,$F3454:$F3457,0),1*d_vote,0)</f>
        <v>0.73</v>
      </c>
      <c r="M3454" s="3">
        <f>IF(MATCH($M$1,$C3454:$C3457,0)&lt;(MATCH($N$1,$C3454:$C3457,0)),1*a_vote,0)+IF(MATCH($M$1,$D3454:$D3457,0)&lt;MATCH($N$1,$D3454:$D3457,0),1*b_vote,0)+IF(MATCH($M$1,$E3454:$E3457,0)&lt;MATCH($N$1,$E3454:$E3457,0),1*c_vote,0)+IF(MATCH($M$1,$F3454:$F3457,0)&lt;MATCH($N$1,$F3454:$F3457,0),1*d_vote,0)</f>
        <v>0.27</v>
      </c>
      <c r="N3454" s="3">
        <f>IF(MATCH(M$1,$C3454:$C3457,0)&gt;(MATCH(N$1,$C3454:$C3457,0)),1*a_vote,0)+IF(MATCH(M$1,$D3454:$D3457,0)&gt;MATCH(N$1,$D3454:$D3457,0),1*b_vote,0)+IF(MATCH(M$1,$E3454:$E3457,0)&gt;MATCH(N$1,$E3454:$E3457,0),1*c_vote,0)+IF(MATCH(M$1,$F3454:$F3457,0)&gt;MATCH(N$1,$F3454:$F3457,0),1*d_vote,0)</f>
        <v>0.73</v>
      </c>
      <c r="O3454" s="3">
        <f>IF(MATCH($O$1,$C3454:$C3457,0)&lt;(MATCH($P$1,$C3454:$C3457,0)),1*a_vote,0)+IF(MATCH($O$1,$D3454:$D3457,0)&lt;MATCH($P$1,$D3454:$D3457,0),1*b_vote,0)+IF(MATCH($O$1,$E3454:$E3457,0)&lt;MATCH($P$1,$E3454:$E3457,0),1*c_vote,0)+IF(MATCH($O$1,$F3454:$F3457,0)&lt;MATCH($P$1,$F3454:$F3457,0),1*d_vote,0)</f>
        <v>0.48</v>
      </c>
      <c r="P3454" s="3">
        <f>IF(MATCH(O$1,$C3454:$C3457,0)&gt;(MATCH(P$1,$C3454:$C3457,0)),1*a_vote,0)+IF(MATCH(O$1,$D3454:$D3457,0)&gt;MATCH(P$1,$D3454:$D3457,0),1*b_vote,0)+IF(MATCH(O$1,$E3454:$E3457,0)&gt;MATCH(P$1,$E3454:$E3457,0),1*c_vote,0)+IF(MATCH(O$1,$F3454:$F3457,0)&gt;MATCH(P$1,$F3454:$F3457,0),1*d_vote,0)</f>
        <v>0.52</v>
      </c>
      <c r="Q3454" s="3">
        <f>IF(MATCH($Q$1,$C3454:$C3457,0)&lt;(MATCH($R$1,$C3454:$C3457,0)),1*a_vote,0)+IF(MATCH($Q$1,$D3454:$D3457,0)&lt;MATCH($R$1,$D3454:$D3457,0),1*b_vote,0)+IF(MATCH($Q$1,$E3454:$E3457,0)&lt;MATCH($R$1,$E3454:$E3457,0),1*c_vote,0)+IF(MATCH($Q$1,$F3454:$F3457,0)&lt;MATCH($R$1,$F3454:$F3457,0),1*d_vote,0)</f>
        <v>0.26</v>
      </c>
      <c r="R3454" s="3">
        <f>IF(MATCH(Q$1,$C3454:$C3457,0)&gt;(MATCH(R$1,$C3454:$C3457,0)),1*a_vote,0)+IF(MATCH(Q$1,$D3454:$D3457,0)&gt;MATCH(R$1,$D3454:$D3457,0),1*b_vote,0)+IF(MATCH(Q$1,$E3454:$E3457,0)&gt;MATCH(R$1,$E3454:$E3457,0),1*c_vote,0)+IF(MATCH(Q$1,$F3454:$F3457,0)&gt;MATCH(R$1,$F3454:$F3457,0),1*d_vote,0)</f>
        <v>0.74</v>
      </c>
      <c r="S3454" s="3">
        <f>IF(MATCH($S$1,$C3454:$C3457,0)&lt;(MATCH($T$1,$C3454:$C3457,0)),1*a_vote,0)+IF(MATCH($S$1,$D3454:$D3457,0)&lt;MATCH($T$1,$D3454:$D3457,0),1*b_vote,0)+IF(MATCH($S$1,$E3454:$E3457,0)&lt;MATCH($T$1,$E3454:$E3457,0),1*c_vote,0)+IF(MATCH($S$1,$F3454:$F3457,0)&lt;MATCH($T$1,$F3454:$F3457,0),1*d_vote,0)</f>
        <v>0.25</v>
      </c>
      <c r="T3454" s="3">
        <f>IF(MATCH(S$1,$C3454:$C3457,0)&gt;(MATCH(T$1,$C3454:$C3457,0)),1*a_vote,0)+IF(MATCH(S$1,$D3454:$D3457,0)&gt;MATCH(T$1,$D3454:$D3457,0),1*b_vote,0)+IF(MATCH(S$1,$E3454:$E3457,0)&gt;MATCH(T$1,$E3454:$E3457,0),1*c_vote,0)+IF(MATCH(S$1,$F3454:$F3457,0)&gt;MATCH(T$1,$F3454:$F3457,0),1*d_vote,0)</f>
        <v>0.75</v>
      </c>
    </row>
    <row r="3455" spans="1:20" x14ac:dyDescent="0.25">
      <c r="A3455">
        <f t="shared" si="108"/>
        <v>3454</v>
      </c>
      <c r="B3455">
        <f t="shared" si="109"/>
        <v>864</v>
      </c>
      <c r="C3455" t="str">
        <f>INDEX('VBA code_permu_wo_repettn'!$T$3:$Y$6,COUNTIF('Profile-matrices_Condorcet'!$B$2:$B3455,'Profile-matrices_Condorcet'!$B3455),MATCH(INDEX('numeric possibilities'!D$3:D$1298,VLOOKUP($B3455,'numeric possibilities'!$C$3:$G$1298,1)),'VBA code_permu_wo_repettn'!$T$2:$Y$2))</f>
        <v>D</v>
      </c>
      <c r="D3455" t="str">
        <f>INDEX('VBA code_permu_wo_repettn'!$AA$3:$AF$6,COUNTIF('Profile-matrices_Condorcet'!$B$2:$B3455,'Profile-matrices_Condorcet'!$B3455),MATCH(INDEX('numeric possibilities'!E$3:E$1298,VLOOKUP($B3455,'numeric possibilities'!$C$3:$G$1298,1)),'VBA code_permu_wo_repettn'!$AA$2:$AF$2))</f>
        <v>D</v>
      </c>
      <c r="E3455" t="str">
        <f>INDEX('VBA code_permu_wo_repettn'!$AH$3:$AM$6,COUNTIF('Profile-matrices_Condorcet'!$B$2:$B3455,'Profile-matrices_Condorcet'!$B3455),MATCH(INDEX('numeric possibilities'!F$3:F$1298,VLOOKUP($B3455,'numeric possibilities'!$C$3:$G$1298,1)),'VBA code_permu_wo_repettn'!$AH$2:$AM$2))</f>
        <v>D</v>
      </c>
      <c r="F3455" t="str">
        <f>INDEX('VBA code_permu_wo_repettn'!$AO$3:$AT$6,COUNTIF('Profile-matrices_Condorcet'!$B$2:$B3455,'Profile-matrices_Condorcet'!$B3455),MATCH(INDEX('numeric possibilities'!G$3:G$1298,VLOOKUP($B3455,'numeric possibilities'!$C$3:$G$1298,1)),'VBA code_permu_wo_repettn'!$AO$2:$AT$2))</f>
        <v>B</v>
      </c>
      <c r="H3455" t="s">
        <v>15</v>
      </c>
      <c r="I3455" t="str">
        <f>IF(I3454&gt;J3454,$I$1,IF(I3454&lt;J3454,$J$1,0))</f>
        <v>B</v>
      </c>
      <c r="K3455" t="str">
        <f>IF(K3454&gt;L3454,$K$1,IF(K3454&lt;L3454,$L$1,0))</f>
        <v>C</v>
      </c>
      <c r="M3455" t="str">
        <f>IF(M3454&gt;N3454,$M$1,IF(M3454&lt;N3454,$N$1,0))</f>
        <v>D</v>
      </c>
      <c r="O3455" t="str">
        <f>IF(O3454&gt;P3454,$O$1,IF(O3454&lt;P3454,$P$1,0))</f>
        <v>C</v>
      </c>
      <c r="Q3455" t="str">
        <f>IF(Q3454&gt;R3454,$Q$1,IF(Q3454&lt;R3454,$R$1,0))</f>
        <v>D</v>
      </c>
      <c r="S3455" t="str">
        <f>IF(S3454&gt;T3454,$S$1,IF(S3454&lt;T3454,$T$1,0))</f>
        <v>D</v>
      </c>
    </row>
    <row r="3456" spans="1:20" x14ac:dyDescent="0.25">
      <c r="A3456">
        <f t="shared" si="108"/>
        <v>3455</v>
      </c>
      <c r="B3456">
        <f t="shared" si="109"/>
        <v>864</v>
      </c>
      <c r="C3456" t="str">
        <f>INDEX('VBA code_permu_wo_repettn'!$T$3:$Y$6,COUNTIF('Profile-matrices_Condorcet'!$B$2:$B3456,'Profile-matrices_Condorcet'!$B3456),MATCH(INDEX('numeric possibilities'!D$3:D$1298,VLOOKUP($B3456,'numeric possibilities'!$C$3:$G$1298,1)),'VBA code_permu_wo_repettn'!$T$2:$Y$2))</f>
        <v>C</v>
      </c>
      <c r="D3456" t="str">
        <f>INDEX('VBA code_permu_wo_repettn'!$AA$3:$AF$6,COUNTIF('Profile-matrices_Condorcet'!$B$2:$B3456,'Profile-matrices_Condorcet'!$B3456),MATCH(INDEX('numeric possibilities'!E$3:E$1298,VLOOKUP($B3456,'numeric possibilities'!$C$3:$G$1298,1)),'VBA code_permu_wo_repettn'!$AA$2:$AF$2))</f>
        <v>C</v>
      </c>
      <c r="E3456" t="str">
        <f>INDEX('VBA code_permu_wo_repettn'!$AH$3:$AM$6,COUNTIF('Profile-matrices_Condorcet'!$B$2:$B3456,'Profile-matrices_Condorcet'!$B3456),MATCH(INDEX('numeric possibilities'!F$3:F$1298,VLOOKUP($B3456,'numeric possibilities'!$C$3:$G$1298,1)),'VBA code_permu_wo_repettn'!$AH$2:$AM$2))</f>
        <v>B</v>
      </c>
      <c r="F3456" t="str">
        <f>INDEX('VBA code_permu_wo_repettn'!$AO$3:$AT$6,COUNTIF('Profile-matrices_Condorcet'!$B$2:$B3456,'Profile-matrices_Condorcet'!$B3456),MATCH(INDEX('numeric possibilities'!G$3:G$1298,VLOOKUP($B3456,'numeric possibilities'!$C$3:$G$1298,1)),'VBA code_permu_wo_repettn'!$AO$2:$AT$2))</f>
        <v>C</v>
      </c>
      <c r="I3456" t="s">
        <v>0</v>
      </c>
      <c r="J3456" t="s">
        <v>1</v>
      </c>
      <c r="K3456" t="s">
        <v>2</v>
      </c>
      <c r="L3456" t="s">
        <v>3</v>
      </c>
    </row>
    <row r="3457" spans="1:20" x14ac:dyDescent="0.25">
      <c r="A3457">
        <f t="shared" si="108"/>
        <v>3456</v>
      </c>
      <c r="B3457">
        <f t="shared" si="109"/>
        <v>864</v>
      </c>
      <c r="C3457" t="str">
        <f>INDEX('VBA code_permu_wo_repettn'!$T$3:$Y$6,COUNTIF('Profile-matrices_Condorcet'!$B$2:$B3457,'Profile-matrices_Condorcet'!$B3457),MATCH(INDEX('numeric possibilities'!D$3:D$1298,VLOOKUP($B3457,'numeric possibilities'!$C$3:$G$1298,1)),'VBA code_permu_wo_repettn'!$T$2:$Y$2))</f>
        <v>B</v>
      </c>
      <c r="D3457" t="str">
        <f>INDEX('VBA code_permu_wo_repettn'!$AA$3:$AF$6,COUNTIF('Profile-matrices_Condorcet'!$B$2:$B3457,'Profile-matrices_Condorcet'!$B3457),MATCH(INDEX('numeric possibilities'!E$3:E$1298,VLOOKUP($B3457,'numeric possibilities'!$C$3:$G$1298,1)),'VBA code_permu_wo_repettn'!$AA$2:$AF$2))</f>
        <v>A</v>
      </c>
      <c r="E3457" t="str">
        <f>INDEX('VBA code_permu_wo_repettn'!$AH$3:$AM$6,COUNTIF('Profile-matrices_Condorcet'!$B$2:$B3457,'Profile-matrices_Condorcet'!$B3457),MATCH(INDEX('numeric possibilities'!F$3:F$1298,VLOOKUP($B3457,'numeric possibilities'!$C$3:$G$1298,1)),'VBA code_permu_wo_repettn'!$AH$2:$AM$2))</f>
        <v>A</v>
      </c>
      <c r="F3457" t="str">
        <f>INDEX('VBA code_permu_wo_repettn'!$AO$3:$AT$6,COUNTIF('Profile-matrices_Condorcet'!$B$2:$B3457,'Profile-matrices_Condorcet'!$B3457),MATCH(INDEX('numeric possibilities'!G$3:G$1298,VLOOKUP($B3457,'numeric possibilities'!$C$3:$G$1298,1)),'VBA code_permu_wo_repettn'!$AO$2:$AT$2))</f>
        <v>A</v>
      </c>
      <c r="G3457" t="str">
        <f>IF(MAX(I3457:L3457)&gt;='numeric possibilities'!$B$4/2,INDEX('Profile-matrices_Condorcet'!I3456:L3456,1,MATCH(MAX('Profile-matrices_Condorcet'!I3457:L3457),'Profile-matrices_Condorcet'!I3457:L3457,0)),"NCW")</f>
        <v>D</v>
      </c>
      <c r="H3457" t="s">
        <v>13</v>
      </c>
      <c r="I3457" s="3">
        <f>COUNTIF($I3455:$S3455,I3456)</f>
        <v>0</v>
      </c>
      <c r="J3457" s="3">
        <f>COUNTIF($I3455:$S3455,J3456)</f>
        <v>1</v>
      </c>
      <c r="K3457" s="3">
        <f>COUNTIF($I3455:$S3455,K3456)</f>
        <v>2</v>
      </c>
      <c r="L3457" s="3">
        <f>COUNTIF($I3455:$S3455,L3456)</f>
        <v>3</v>
      </c>
    </row>
    <row r="3458" spans="1:20" x14ac:dyDescent="0.25">
      <c r="A3458">
        <f t="shared" si="108"/>
        <v>3457</v>
      </c>
      <c r="B3458">
        <f t="shared" si="109"/>
        <v>865</v>
      </c>
      <c r="C3458" t="str">
        <f>INDEX('VBA code_permu_wo_repettn'!$T$3:$Y$6,COUNTIF('Profile-matrices_Condorcet'!$B$2:$B3458,'Profile-matrices_Condorcet'!$B3458),MATCH(INDEX('numeric possibilities'!D$3:D$1298,VLOOKUP($B3458,'numeric possibilities'!$C$3:$G$1298,1)),'VBA code_permu_wo_repettn'!$T$2:$Y$2))</f>
        <v>A</v>
      </c>
      <c r="D3458" t="str">
        <f>INDEX('VBA code_permu_wo_repettn'!$AA$3:$AF$6,COUNTIF('Profile-matrices_Condorcet'!$B$2:$B3458,'Profile-matrices_Condorcet'!$B3458),MATCH(INDEX('numeric possibilities'!E$3:E$1298,VLOOKUP($B3458,'numeric possibilities'!$C$3:$G$1298,1)),'VBA code_permu_wo_repettn'!$AA$2:$AF$2))</f>
        <v>B</v>
      </c>
      <c r="E3458" t="str">
        <f>INDEX('VBA code_permu_wo_repettn'!$AH$3:$AM$6,COUNTIF('Profile-matrices_Condorcet'!$B$2:$B3458,'Profile-matrices_Condorcet'!$B3458),MATCH(INDEX('numeric possibilities'!F$3:F$1298,VLOOKUP($B3458,'numeric possibilities'!$C$3:$G$1298,1)),'VBA code_permu_wo_repettn'!$AH$2:$AM$2))</f>
        <v>C</v>
      </c>
      <c r="F3458" t="str">
        <f>INDEX('VBA code_permu_wo_repettn'!$AO$3:$AT$6,COUNTIF('Profile-matrices_Condorcet'!$B$2:$B3458,'Profile-matrices_Condorcet'!$B3458),MATCH(INDEX('numeric possibilities'!G$3:G$1298,VLOOKUP($B3458,'numeric possibilities'!$C$3:$G$1298,1)),'VBA code_permu_wo_repettn'!$AO$2:$AT$2))</f>
        <v>D</v>
      </c>
      <c r="H3458" t="s">
        <v>14</v>
      </c>
      <c r="I3458" s="3">
        <f>IF(MATCH(I$1,$C3458:$C3461,0)&lt;(MATCH(J$1,$C3458:$C3461,0)),1*a_vote,0)+IF(MATCH(I$1,$D3458:$D3461,0)&lt;MATCH(J$1,$D3458:$D3461,0),1*b_vote,0)+IF(MATCH(I$1,$E3458:$E3461,0)&lt;MATCH(J$1,$E3458:$E3461,0),1*c_vote,0)+IF(MATCH(I$1,$F3458:$F3461,0)&lt;MATCH(J$1,$F3458:$F3461,0),1*d_vote,0)</f>
        <v>0.74</v>
      </c>
      <c r="J3458" s="3">
        <f>IF(MATCH(I$1,$C3458:$C3461,0)&gt;(MATCH(J$1,$C3458:$C3461,0)),1*a_vote,0)+IF(MATCH(I$1,$D3458:$D3461,0)&gt;MATCH(J$1,$D3458:$D3461,0),1*b_vote,0)+IF(MATCH(I$1,$E3458:$E3461,0)&gt;MATCH(J$1,$E3458:$E3461,0),1*c_vote,0)+IF(MATCH(I$1,$F3458:$F3461,0)&gt;MATCH(J$1,$F3458:$F3461,0),1*d_vote,0)</f>
        <v>0.26</v>
      </c>
      <c r="K3458" s="3">
        <f>IF(MATCH($K$1,$C3458:$C3461,0)&lt;(MATCH($L$1,$C3458:$C3461,0)),1*a_vote,0)+IF(MATCH($K$1,$D3458:$D3461,0)&lt;MATCH($L$1,$D3458:$D3461,0),1*b_vote,0)+IF(MATCH($K$1,$E3458:$E3461,0)&lt;MATCH($L$1,$E3458:$E3461,0),1*c_vote,0)+IF(MATCH($K$1,$F3458:$F3461,0)&lt;MATCH($L$1,$F3458:$F3461,0),1*d_vote,0)</f>
        <v>0.53</v>
      </c>
      <c r="L3458" s="3">
        <f>IF(MATCH(K$1,$C3458:$C3461,0)&gt;(MATCH(L$1,$C3458:$C3461,0)),1*a_vote,0)+IF(MATCH(K$1,$D3458:$D3461,0)&gt;MATCH(L$1,$D3458:$D3461,0),1*b_vote,0)+IF(MATCH(K$1,$E3458:$E3461,0)&gt;MATCH(L$1,$E3458:$E3461,0),1*c_vote,0)+IF(MATCH(K$1,$F3458:$F3461,0)&gt;MATCH(L$1,$F3458:$F3461,0),1*d_vote,0)</f>
        <v>0.47</v>
      </c>
      <c r="M3458" s="3">
        <f>IF(MATCH($M$1,$C3458:$C3461,0)&lt;(MATCH($N$1,$C3458:$C3461,0)),1*a_vote,0)+IF(MATCH($M$1,$D3458:$D3461,0)&lt;MATCH($N$1,$D3458:$D3461,0),1*b_vote,0)+IF(MATCH($M$1,$E3458:$E3461,0)&lt;MATCH($N$1,$E3458:$E3461,0),1*c_vote,0)+IF(MATCH($M$1,$F3458:$F3461,0)&lt;MATCH($N$1,$F3458:$F3461,0),1*d_vote,0)</f>
        <v>0.78</v>
      </c>
      <c r="N3458" s="3">
        <f>IF(MATCH(M$1,$C3458:$C3461,0)&gt;(MATCH(N$1,$C3458:$C3461,0)),1*a_vote,0)+IF(MATCH(M$1,$D3458:$D3461,0)&gt;MATCH(N$1,$D3458:$D3461,0),1*b_vote,0)+IF(MATCH(M$1,$E3458:$E3461,0)&gt;MATCH(N$1,$E3458:$E3461,0),1*c_vote,0)+IF(MATCH(M$1,$F3458:$F3461,0)&gt;MATCH(N$1,$F3458:$F3461,0),1*d_vote,0)</f>
        <v>0.21999999999999997</v>
      </c>
      <c r="O3458" s="3">
        <f>IF(MATCH($O$1,$C3458:$C3461,0)&lt;(MATCH($P$1,$C3458:$C3461,0)),1*a_vote,0)+IF(MATCH($O$1,$D3458:$D3461,0)&lt;MATCH($P$1,$D3458:$D3461,0),1*b_vote,0)+IF(MATCH($O$1,$E3458:$E3461,0)&lt;MATCH($P$1,$E3458:$E3461,0),1*c_vote,0)+IF(MATCH($O$1,$F3458:$F3461,0)&lt;MATCH($P$1,$F3458:$F3461,0),1*d_vote,0)</f>
        <v>0.53</v>
      </c>
      <c r="P3458" s="3">
        <f>IF(MATCH(O$1,$C3458:$C3461,0)&gt;(MATCH(P$1,$C3458:$C3461,0)),1*a_vote,0)+IF(MATCH(O$1,$D3458:$D3461,0)&gt;MATCH(P$1,$D3458:$D3461,0),1*b_vote,0)+IF(MATCH(O$1,$E3458:$E3461,0)&gt;MATCH(P$1,$E3458:$E3461,0),1*c_vote,0)+IF(MATCH(O$1,$F3458:$F3461,0)&gt;MATCH(P$1,$F3458:$F3461,0),1*d_vote,0)</f>
        <v>0.47</v>
      </c>
      <c r="Q3458" s="3">
        <f>IF(MATCH($Q$1,$C3458:$C3461,0)&lt;(MATCH($R$1,$C3458:$C3461,0)),1*a_vote,0)+IF(MATCH($Q$1,$D3458:$D3461,0)&lt;MATCH($R$1,$D3458:$D3461,0),1*b_vote,0)+IF(MATCH($Q$1,$E3458:$E3461,0)&lt;MATCH($R$1,$E3458:$E3461,0),1*c_vote,0)+IF(MATCH($Q$1,$F3458:$F3461,0)&lt;MATCH($R$1,$F3458:$F3461,0),1*d_vote,0)</f>
        <v>0.78</v>
      </c>
      <c r="R3458" s="3">
        <f>IF(MATCH(Q$1,$C3458:$C3461,0)&gt;(MATCH(R$1,$C3458:$C3461,0)),1*a_vote,0)+IF(MATCH(Q$1,$D3458:$D3461,0)&gt;MATCH(R$1,$D3458:$D3461,0),1*b_vote,0)+IF(MATCH(Q$1,$E3458:$E3461,0)&gt;MATCH(R$1,$E3458:$E3461,0),1*c_vote,0)+IF(MATCH(Q$1,$F3458:$F3461,0)&gt;MATCH(R$1,$F3458:$F3461,0),1*d_vote,0)</f>
        <v>0.21999999999999997</v>
      </c>
      <c r="S3458" s="3">
        <f>IF(MATCH($S$1,$C3458:$C3461,0)&lt;(MATCH($T$1,$C3458:$C3461,0)),1*a_vote,0)+IF(MATCH($S$1,$D3458:$D3461,0)&lt;MATCH($T$1,$D3458:$D3461,0),1*b_vote,0)+IF(MATCH($S$1,$E3458:$E3461,0)&lt;MATCH($T$1,$E3458:$E3461,0),1*c_vote,0)+IF(MATCH($S$1,$F3458:$F3461,0)&lt;MATCH($T$1,$F3458:$F3461,0),1*d_vote,0)</f>
        <v>0.78</v>
      </c>
      <c r="T3458" s="3">
        <f>IF(MATCH(S$1,$C3458:$C3461,0)&gt;(MATCH(T$1,$C3458:$C3461,0)),1*a_vote,0)+IF(MATCH(S$1,$D3458:$D3461,0)&gt;MATCH(T$1,$D3458:$D3461,0),1*b_vote,0)+IF(MATCH(S$1,$E3458:$E3461,0)&gt;MATCH(T$1,$E3458:$E3461,0),1*c_vote,0)+IF(MATCH(S$1,$F3458:$F3461,0)&gt;MATCH(T$1,$F3458:$F3461,0),1*d_vote,0)</f>
        <v>0.21999999999999997</v>
      </c>
    </row>
    <row r="3459" spans="1:20" x14ac:dyDescent="0.25">
      <c r="A3459">
        <f t="shared" si="108"/>
        <v>3458</v>
      </c>
      <c r="B3459">
        <f t="shared" si="109"/>
        <v>865</v>
      </c>
      <c r="C3459" t="str">
        <f>INDEX('VBA code_permu_wo_repettn'!$T$3:$Y$6,COUNTIF('Profile-matrices_Condorcet'!$B$2:$B3459,'Profile-matrices_Condorcet'!$B3459),MATCH(INDEX('numeric possibilities'!D$3:D$1298,VLOOKUP($B3459,'numeric possibilities'!$C$3:$G$1298,1)),'VBA code_permu_wo_repettn'!$T$2:$Y$2))</f>
        <v>B</v>
      </c>
      <c r="D3459" t="str">
        <f>INDEX('VBA code_permu_wo_repettn'!$AA$3:$AF$6,COUNTIF('Profile-matrices_Condorcet'!$B$2:$B3459,'Profile-matrices_Condorcet'!$B3459),MATCH(INDEX('numeric possibilities'!E$3:E$1298,VLOOKUP($B3459,'numeric possibilities'!$C$3:$G$1298,1)),'VBA code_permu_wo_repettn'!$AA$2:$AF$2))</f>
        <v>A</v>
      </c>
      <c r="E3459" t="str">
        <f>INDEX('VBA code_permu_wo_repettn'!$AH$3:$AM$6,COUNTIF('Profile-matrices_Condorcet'!$B$2:$B3459,'Profile-matrices_Condorcet'!$B3459),MATCH(INDEX('numeric possibilities'!F$3:F$1298,VLOOKUP($B3459,'numeric possibilities'!$C$3:$G$1298,1)),'VBA code_permu_wo_repettn'!$AH$2:$AM$2))</f>
        <v>A</v>
      </c>
      <c r="F3459" t="str">
        <f>INDEX('VBA code_permu_wo_repettn'!$AO$3:$AT$6,COUNTIF('Profile-matrices_Condorcet'!$B$2:$B3459,'Profile-matrices_Condorcet'!$B3459),MATCH(INDEX('numeric possibilities'!G$3:G$1298,VLOOKUP($B3459,'numeric possibilities'!$C$3:$G$1298,1)),'VBA code_permu_wo_repettn'!$AO$2:$AT$2))</f>
        <v>C</v>
      </c>
      <c r="H3459" t="s">
        <v>15</v>
      </c>
      <c r="I3459" t="str">
        <f>IF(I3458&gt;J3458,$I$1,IF(I3458&lt;J3458,$J$1,0))</f>
        <v>A</v>
      </c>
      <c r="K3459" t="str">
        <f>IF(K3458&gt;L3458,$K$1,IF(K3458&lt;L3458,$L$1,0))</f>
        <v>A</v>
      </c>
      <c r="M3459" t="str">
        <f>IF(M3458&gt;N3458,$M$1,IF(M3458&lt;N3458,$N$1,0))</f>
        <v>A</v>
      </c>
      <c r="O3459" t="str">
        <f>IF(O3458&gt;P3458,$O$1,IF(O3458&lt;P3458,$P$1,0))</f>
        <v>B</v>
      </c>
      <c r="Q3459" t="str">
        <f>IF(Q3458&gt;R3458,$Q$1,IF(Q3458&lt;R3458,$R$1,0))</f>
        <v>B</v>
      </c>
      <c r="S3459" t="str">
        <f>IF(S3458&gt;T3458,$S$1,IF(S3458&lt;T3458,$T$1,0))</f>
        <v>C</v>
      </c>
    </row>
    <row r="3460" spans="1:20" x14ac:dyDescent="0.25">
      <c r="A3460">
        <f t="shared" si="108"/>
        <v>3459</v>
      </c>
      <c r="B3460">
        <f t="shared" si="109"/>
        <v>865</v>
      </c>
      <c r="C3460" t="str">
        <f>INDEX('VBA code_permu_wo_repettn'!$T$3:$Y$6,COUNTIF('Profile-matrices_Condorcet'!$B$2:$B3460,'Profile-matrices_Condorcet'!$B3460),MATCH(INDEX('numeric possibilities'!D$3:D$1298,VLOOKUP($B3460,'numeric possibilities'!$C$3:$G$1298,1)),'VBA code_permu_wo_repettn'!$T$2:$Y$2))</f>
        <v>C</v>
      </c>
      <c r="D3460" t="str">
        <f>INDEX('VBA code_permu_wo_repettn'!$AA$3:$AF$6,COUNTIF('Profile-matrices_Condorcet'!$B$2:$B3460,'Profile-matrices_Condorcet'!$B3460),MATCH(INDEX('numeric possibilities'!E$3:E$1298,VLOOKUP($B3460,'numeric possibilities'!$C$3:$G$1298,1)),'VBA code_permu_wo_repettn'!$AA$2:$AF$2))</f>
        <v>C</v>
      </c>
      <c r="E3460" t="str">
        <f>INDEX('VBA code_permu_wo_repettn'!$AH$3:$AM$6,COUNTIF('Profile-matrices_Condorcet'!$B$2:$B3460,'Profile-matrices_Condorcet'!$B3460),MATCH(INDEX('numeric possibilities'!F$3:F$1298,VLOOKUP($B3460,'numeric possibilities'!$C$3:$G$1298,1)),'VBA code_permu_wo_repettn'!$AH$2:$AM$2))</f>
        <v>B</v>
      </c>
      <c r="F3460" t="str">
        <f>INDEX('VBA code_permu_wo_repettn'!$AO$3:$AT$6,COUNTIF('Profile-matrices_Condorcet'!$B$2:$B3460,'Profile-matrices_Condorcet'!$B3460),MATCH(INDEX('numeric possibilities'!G$3:G$1298,VLOOKUP($B3460,'numeric possibilities'!$C$3:$G$1298,1)),'VBA code_permu_wo_repettn'!$AO$2:$AT$2))</f>
        <v>A</v>
      </c>
      <c r="I3460" t="s">
        <v>0</v>
      </c>
      <c r="J3460" t="s">
        <v>1</v>
      </c>
      <c r="K3460" t="s">
        <v>2</v>
      </c>
      <c r="L3460" t="s">
        <v>3</v>
      </c>
    </row>
    <row r="3461" spans="1:20" x14ac:dyDescent="0.25">
      <c r="A3461">
        <f t="shared" si="108"/>
        <v>3460</v>
      </c>
      <c r="B3461">
        <f t="shared" si="109"/>
        <v>865</v>
      </c>
      <c r="C3461" t="str">
        <f>INDEX('VBA code_permu_wo_repettn'!$T$3:$Y$6,COUNTIF('Profile-matrices_Condorcet'!$B$2:$B3461,'Profile-matrices_Condorcet'!$B3461),MATCH(INDEX('numeric possibilities'!D$3:D$1298,VLOOKUP($B3461,'numeric possibilities'!$C$3:$G$1298,1)),'VBA code_permu_wo_repettn'!$T$2:$Y$2))</f>
        <v>D</v>
      </c>
      <c r="D3461" t="str">
        <f>INDEX('VBA code_permu_wo_repettn'!$AA$3:$AF$6,COUNTIF('Profile-matrices_Condorcet'!$B$2:$B3461,'Profile-matrices_Condorcet'!$B3461),MATCH(INDEX('numeric possibilities'!E$3:E$1298,VLOOKUP($B3461,'numeric possibilities'!$C$3:$G$1298,1)),'VBA code_permu_wo_repettn'!$AA$2:$AF$2))</f>
        <v>D</v>
      </c>
      <c r="E3461" t="str">
        <f>INDEX('VBA code_permu_wo_repettn'!$AH$3:$AM$6,COUNTIF('Profile-matrices_Condorcet'!$B$2:$B3461,'Profile-matrices_Condorcet'!$B3461),MATCH(INDEX('numeric possibilities'!F$3:F$1298,VLOOKUP($B3461,'numeric possibilities'!$C$3:$G$1298,1)),'VBA code_permu_wo_repettn'!$AH$2:$AM$2))</f>
        <v>D</v>
      </c>
      <c r="F3461" t="str">
        <f>INDEX('VBA code_permu_wo_repettn'!$AO$3:$AT$6,COUNTIF('Profile-matrices_Condorcet'!$B$2:$B3461,'Profile-matrices_Condorcet'!$B3461),MATCH(INDEX('numeric possibilities'!G$3:G$1298,VLOOKUP($B3461,'numeric possibilities'!$C$3:$G$1298,1)),'VBA code_permu_wo_repettn'!$AO$2:$AT$2))</f>
        <v>B</v>
      </c>
      <c r="G3461" t="str">
        <f>IF(MAX(I3461:L3461)&gt;='numeric possibilities'!$B$4/2,INDEX('Profile-matrices_Condorcet'!I3460:L3460,1,MATCH(MAX('Profile-matrices_Condorcet'!I3461:L3461),'Profile-matrices_Condorcet'!I3461:L3461,0)),"NCW")</f>
        <v>A</v>
      </c>
      <c r="H3461" t="s">
        <v>13</v>
      </c>
      <c r="I3461" s="3">
        <f>COUNTIF($I3459:$S3459,I3460)</f>
        <v>3</v>
      </c>
      <c r="J3461" s="3">
        <f>COUNTIF($I3459:$S3459,J3460)</f>
        <v>2</v>
      </c>
      <c r="K3461" s="3">
        <f>COUNTIF($I3459:$S3459,K3460)</f>
        <v>1</v>
      </c>
      <c r="L3461" s="3">
        <f>COUNTIF($I3459:$S3459,L3460)</f>
        <v>0</v>
      </c>
    </row>
    <row r="3462" spans="1:20" x14ac:dyDescent="0.25">
      <c r="A3462">
        <f t="shared" si="108"/>
        <v>3461</v>
      </c>
      <c r="B3462">
        <f t="shared" si="109"/>
        <v>866</v>
      </c>
      <c r="C3462" t="str">
        <f>INDEX('VBA code_permu_wo_repettn'!$T$3:$Y$6,COUNTIF('Profile-matrices_Condorcet'!$B$2:$B3462,'Profile-matrices_Condorcet'!$B3462),MATCH(INDEX('numeric possibilities'!D$3:D$1298,VLOOKUP($B3462,'numeric possibilities'!$C$3:$G$1298,1)),'VBA code_permu_wo_repettn'!$T$2:$Y$2))</f>
        <v>A</v>
      </c>
      <c r="D3462" t="str">
        <f>INDEX('VBA code_permu_wo_repettn'!$AA$3:$AF$6,COUNTIF('Profile-matrices_Condorcet'!$B$2:$B3462,'Profile-matrices_Condorcet'!$B3462),MATCH(INDEX('numeric possibilities'!E$3:E$1298,VLOOKUP($B3462,'numeric possibilities'!$C$3:$G$1298,1)),'VBA code_permu_wo_repettn'!$AA$2:$AF$2))</f>
        <v>B</v>
      </c>
      <c r="E3462" t="str">
        <f>INDEX('VBA code_permu_wo_repettn'!$AH$3:$AM$6,COUNTIF('Profile-matrices_Condorcet'!$B$2:$B3462,'Profile-matrices_Condorcet'!$B3462),MATCH(INDEX('numeric possibilities'!F$3:F$1298,VLOOKUP($B3462,'numeric possibilities'!$C$3:$G$1298,1)),'VBA code_permu_wo_repettn'!$AH$2:$AM$2))</f>
        <v>C</v>
      </c>
      <c r="F3462" t="str">
        <f>INDEX('VBA code_permu_wo_repettn'!$AO$3:$AT$6,COUNTIF('Profile-matrices_Condorcet'!$B$2:$B3462,'Profile-matrices_Condorcet'!$B3462),MATCH(INDEX('numeric possibilities'!G$3:G$1298,VLOOKUP($B3462,'numeric possibilities'!$C$3:$G$1298,1)),'VBA code_permu_wo_repettn'!$AO$2:$AT$2))</f>
        <v>D</v>
      </c>
      <c r="H3462" t="s">
        <v>14</v>
      </c>
      <c r="I3462" s="3">
        <f>IF(MATCH(I$1,$C3462:$C3465,0)&lt;(MATCH(J$1,$C3462:$C3465,0)),1*a_vote,0)+IF(MATCH(I$1,$D3462:$D3465,0)&lt;MATCH(J$1,$D3462:$D3465,0),1*b_vote,0)+IF(MATCH(I$1,$E3462:$E3465,0)&lt;MATCH(J$1,$E3462:$E3465,0),1*c_vote,0)+IF(MATCH(I$1,$F3462:$F3465,0)&lt;MATCH(J$1,$F3462:$F3465,0),1*d_vote,0)</f>
        <v>0.74</v>
      </c>
      <c r="J3462" s="3">
        <f>IF(MATCH(I$1,$C3462:$C3465,0)&gt;(MATCH(J$1,$C3462:$C3465,0)),1*a_vote,0)+IF(MATCH(I$1,$D3462:$D3465,0)&gt;MATCH(J$1,$D3462:$D3465,0),1*b_vote,0)+IF(MATCH(I$1,$E3462:$E3465,0)&gt;MATCH(J$1,$E3462:$E3465,0),1*c_vote,0)+IF(MATCH(I$1,$F3462:$F3465,0)&gt;MATCH(J$1,$F3462:$F3465,0),1*d_vote,0)</f>
        <v>0.26</v>
      </c>
      <c r="K3462" s="3">
        <f>IF(MATCH($K$1,$C3462:$C3465,0)&lt;(MATCH($L$1,$C3462:$C3465,0)),1*a_vote,0)+IF(MATCH($K$1,$D3462:$D3465,0)&lt;MATCH($L$1,$D3462:$D3465,0),1*b_vote,0)+IF(MATCH($K$1,$E3462:$E3465,0)&lt;MATCH($L$1,$E3462:$E3465,0),1*c_vote,0)+IF(MATCH($K$1,$F3462:$F3465,0)&lt;MATCH($L$1,$F3462:$F3465,0),1*d_vote,0)</f>
        <v>0.53</v>
      </c>
      <c r="L3462" s="3">
        <f>IF(MATCH(K$1,$C3462:$C3465,0)&gt;(MATCH(L$1,$C3462:$C3465,0)),1*a_vote,0)+IF(MATCH(K$1,$D3462:$D3465,0)&gt;MATCH(L$1,$D3462:$D3465,0),1*b_vote,0)+IF(MATCH(K$1,$E3462:$E3465,0)&gt;MATCH(L$1,$E3462:$E3465,0),1*c_vote,0)+IF(MATCH(K$1,$F3462:$F3465,0)&gt;MATCH(L$1,$F3462:$F3465,0),1*d_vote,0)</f>
        <v>0.47</v>
      </c>
      <c r="M3462" s="3">
        <f>IF(MATCH($M$1,$C3462:$C3465,0)&lt;(MATCH($N$1,$C3462:$C3465,0)),1*a_vote,0)+IF(MATCH($M$1,$D3462:$D3465,0)&lt;MATCH($N$1,$D3462:$D3465,0),1*b_vote,0)+IF(MATCH($M$1,$E3462:$E3465,0)&lt;MATCH($N$1,$E3462:$E3465,0),1*c_vote,0)+IF(MATCH($M$1,$F3462:$F3465,0)&lt;MATCH($N$1,$F3462:$F3465,0),1*d_vote,0)</f>
        <v>0.78</v>
      </c>
      <c r="N3462" s="3">
        <f>IF(MATCH(M$1,$C3462:$C3465,0)&gt;(MATCH(N$1,$C3462:$C3465,0)),1*a_vote,0)+IF(MATCH(M$1,$D3462:$D3465,0)&gt;MATCH(N$1,$D3462:$D3465,0),1*b_vote,0)+IF(MATCH(M$1,$E3462:$E3465,0)&gt;MATCH(N$1,$E3462:$E3465,0),1*c_vote,0)+IF(MATCH(M$1,$F3462:$F3465,0)&gt;MATCH(N$1,$F3462:$F3465,0),1*d_vote,0)</f>
        <v>0.21999999999999997</v>
      </c>
      <c r="O3462" s="3">
        <f>IF(MATCH($O$1,$C3462:$C3465,0)&lt;(MATCH($P$1,$C3462:$C3465,0)),1*a_vote,0)+IF(MATCH($O$1,$D3462:$D3465,0)&lt;MATCH($P$1,$D3462:$D3465,0),1*b_vote,0)+IF(MATCH($O$1,$E3462:$E3465,0)&lt;MATCH($P$1,$E3462:$E3465,0),1*c_vote,0)+IF(MATCH($O$1,$F3462:$F3465,0)&lt;MATCH($P$1,$F3462:$F3465,0),1*d_vote,0)</f>
        <v>0.53</v>
      </c>
      <c r="P3462" s="3">
        <f>IF(MATCH(O$1,$C3462:$C3465,0)&gt;(MATCH(P$1,$C3462:$C3465,0)),1*a_vote,0)+IF(MATCH(O$1,$D3462:$D3465,0)&gt;MATCH(P$1,$D3462:$D3465,0),1*b_vote,0)+IF(MATCH(O$1,$E3462:$E3465,0)&gt;MATCH(P$1,$E3462:$E3465,0),1*c_vote,0)+IF(MATCH(O$1,$F3462:$F3465,0)&gt;MATCH(P$1,$F3462:$F3465,0),1*d_vote,0)</f>
        <v>0.47</v>
      </c>
      <c r="Q3462" s="3">
        <f>IF(MATCH($Q$1,$C3462:$C3465,0)&lt;(MATCH($R$1,$C3462:$C3465,0)),1*a_vote,0)+IF(MATCH($Q$1,$D3462:$D3465,0)&lt;MATCH($R$1,$D3462:$D3465,0),1*b_vote,0)+IF(MATCH($Q$1,$E3462:$E3465,0)&lt;MATCH($R$1,$E3462:$E3465,0),1*c_vote,0)+IF(MATCH($Q$1,$F3462:$F3465,0)&lt;MATCH($R$1,$F3462:$F3465,0),1*d_vote,0)</f>
        <v>0.78</v>
      </c>
      <c r="R3462" s="3">
        <f>IF(MATCH(Q$1,$C3462:$C3465,0)&gt;(MATCH(R$1,$C3462:$C3465,0)),1*a_vote,0)+IF(MATCH(Q$1,$D3462:$D3465,0)&gt;MATCH(R$1,$D3462:$D3465,0),1*b_vote,0)+IF(MATCH(Q$1,$E3462:$E3465,0)&gt;MATCH(R$1,$E3462:$E3465,0),1*c_vote,0)+IF(MATCH(Q$1,$F3462:$F3465,0)&gt;MATCH(R$1,$F3462:$F3465,0),1*d_vote,0)</f>
        <v>0.21999999999999997</v>
      </c>
      <c r="S3462" s="3">
        <f>IF(MATCH($S$1,$C3462:$C3465,0)&lt;(MATCH($T$1,$C3462:$C3465,0)),1*a_vote,0)+IF(MATCH($S$1,$D3462:$D3465,0)&lt;MATCH($T$1,$D3462:$D3465,0),1*b_vote,0)+IF(MATCH($S$1,$E3462:$E3465,0)&lt;MATCH($T$1,$E3462:$E3465,0),1*c_vote,0)+IF(MATCH($S$1,$F3462:$F3465,0)&lt;MATCH($T$1,$F3462:$F3465,0),1*d_vote,0)</f>
        <v>0.51</v>
      </c>
      <c r="T3462" s="3">
        <f>IF(MATCH(S$1,$C3462:$C3465,0)&gt;(MATCH(T$1,$C3462:$C3465,0)),1*a_vote,0)+IF(MATCH(S$1,$D3462:$D3465,0)&gt;MATCH(T$1,$D3462:$D3465,0),1*b_vote,0)+IF(MATCH(S$1,$E3462:$E3465,0)&gt;MATCH(T$1,$E3462:$E3465,0),1*c_vote,0)+IF(MATCH(S$1,$F3462:$F3465,0)&gt;MATCH(T$1,$F3462:$F3465,0),1*d_vote,0)</f>
        <v>0.49</v>
      </c>
    </row>
    <row r="3463" spans="1:20" x14ac:dyDescent="0.25">
      <c r="A3463">
        <f t="shared" si="108"/>
        <v>3462</v>
      </c>
      <c r="B3463">
        <f t="shared" si="109"/>
        <v>866</v>
      </c>
      <c r="C3463" t="str">
        <f>INDEX('VBA code_permu_wo_repettn'!$T$3:$Y$6,COUNTIF('Profile-matrices_Condorcet'!$B$2:$B3463,'Profile-matrices_Condorcet'!$B3463),MATCH(INDEX('numeric possibilities'!D$3:D$1298,VLOOKUP($B3463,'numeric possibilities'!$C$3:$G$1298,1)),'VBA code_permu_wo_repettn'!$T$2:$Y$2))</f>
        <v>B</v>
      </c>
      <c r="D3463" t="str">
        <f>INDEX('VBA code_permu_wo_repettn'!$AA$3:$AF$6,COUNTIF('Profile-matrices_Condorcet'!$B$2:$B3463,'Profile-matrices_Condorcet'!$B3463),MATCH(INDEX('numeric possibilities'!E$3:E$1298,VLOOKUP($B3463,'numeric possibilities'!$C$3:$G$1298,1)),'VBA code_permu_wo_repettn'!$AA$2:$AF$2))</f>
        <v>A</v>
      </c>
      <c r="E3463" t="str">
        <f>INDEX('VBA code_permu_wo_repettn'!$AH$3:$AM$6,COUNTIF('Profile-matrices_Condorcet'!$B$2:$B3463,'Profile-matrices_Condorcet'!$B3463),MATCH(INDEX('numeric possibilities'!F$3:F$1298,VLOOKUP($B3463,'numeric possibilities'!$C$3:$G$1298,1)),'VBA code_permu_wo_repettn'!$AH$2:$AM$2))</f>
        <v>A</v>
      </c>
      <c r="F3463" t="str">
        <f>INDEX('VBA code_permu_wo_repettn'!$AO$3:$AT$6,COUNTIF('Profile-matrices_Condorcet'!$B$2:$B3463,'Profile-matrices_Condorcet'!$B3463),MATCH(INDEX('numeric possibilities'!G$3:G$1298,VLOOKUP($B3463,'numeric possibilities'!$C$3:$G$1298,1)),'VBA code_permu_wo_repettn'!$AO$2:$AT$2))</f>
        <v>C</v>
      </c>
      <c r="H3463" t="s">
        <v>15</v>
      </c>
      <c r="I3463" t="str">
        <f>IF(I3462&gt;J3462,$I$1,IF(I3462&lt;J3462,$J$1,0))</f>
        <v>A</v>
      </c>
      <c r="K3463" t="str">
        <f>IF(K3462&gt;L3462,$K$1,IF(K3462&lt;L3462,$L$1,0))</f>
        <v>A</v>
      </c>
      <c r="M3463" t="str">
        <f>IF(M3462&gt;N3462,$M$1,IF(M3462&lt;N3462,$N$1,0))</f>
        <v>A</v>
      </c>
      <c r="O3463" t="str">
        <f>IF(O3462&gt;P3462,$O$1,IF(O3462&lt;P3462,$P$1,0))</f>
        <v>B</v>
      </c>
      <c r="Q3463" t="str">
        <f>IF(Q3462&gt;R3462,$Q$1,IF(Q3462&lt;R3462,$R$1,0))</f>
        <v>B</v>
      </c>
      <c r="S3463" t="str">
        <f>IF(S3462&gt;T3462,$S$1,IF(S3462&lt;T3462,$T$1,0))</f>
        <v>C</v>
      </c>
    </row>
    <row r="3464" spans="1:20" x14ac:dyDescent="0.25">
      <c r="A3464">
        <f t="shared" si="108"/>
        <v>3463</v>
      </c>
      <c r="B3464">
        <f t="shared" si="109"/>
        <v>866</v>
      </c>
      <c r="C3464" t="str">
        <f>INDEX('VBA code_permu_wo_repettn'!$T$3:$Y$6,COUNTIF('Profile-matrices_Condorcet'!$B$2:$B3464,'Profile-matrices_Condorcet'!$B3464),MATCH(INDEX('numeric possibilities'!D$3:D$1298,VLOOKUP($B3464,'numeric possibilities'!$C$3:$G$1298,1)),'VBA code_permu_wo_repettn'!$T$2:$Y$2))</f>
        <v>D</v>
      </c>
      <c r="D3464" t="str">
        <f>INDEX('VBA code_permu_wo_repettn'!$AA$3:$AF$6,COUNTIF('Profile-matrices_Condorcet'!$B$2:$B3464,'Profile-matrices_Condorcet'!$B3464),MATCH(INDEX('numeric possibilities'!E$3:E$1298,VLOOKUP($B3464,'numeric possibilities'!$C$3:$G$1298,1)),'VBA code_permu_wo_repettn'!$AA$2:$AF$2))</f>
        <v>C</v>
      </c>
      <c r="E3464" t="str">
        <f>INDEX('VBA code_permu_wo_repettn'!$AH$3:$AM$6,COUNTIF('Profile-matrices_Condorcet'!$B$2:$B3464,'Profile-matrices_Condorcet'!$B3464),MATCH(INDEX('numeric possibilities'!F$3:F$1298,VLOOKUP($B3464,'numeric possibilities'!$C$3:$G$1298,1)),'VBA code_permu_wo_repettn'!$AH$2:$AM$2))</f>
        <v>B</v>
      </c>
      <c r="F3464" t="str">
        <f>INDEX('VBA code_permu_wo_repettn'!$AO$3:$AT$6,COUNTIF('Profile-matrices_Condorcet'!$B$2:$B3464,'Profile-matrices_Condorcet'!$B3464),MATCH(INDEX('numeric possibilities'!G$3:G$1298,VLOOKUP($B3464,'numeric possibilities'!$C$3:$G$1298,1)),'VBA code_permu_wo_repettn'!$AO$2:$AT$2))</f>
        <v>A</v>
      </c>
      <c r="I3464" t="s">
        <v>0</v>
      </c>
      <c r="J3464" t="s">
        <v>1</v>
      </c>
      <c r="K3464" t="s">
        <v>2</v>
      </c>
      <c r="L3464" t="s">
        <v>3</v>
      </c>
    </row>
    <row r="3465" spans="1:20" x14ac:dyDescent="0.25">
      <c r="A3465">
        <f t="shared" si="108"/>
        <v>3464</v>
      </c>
      <c r="B3465">
        <f t="shared" si="109"/>
        <v>866</v>
      </c>
      <c r="C3465" t="str">
        <f>INDEX('VBA code_permu_wo_repettn'!$T$3:$Y$6,COUNTIF('Profile-matrices_Condorcet'!$B$2:$B3465,'Profile-matrices_Condorcet'!$B3465),MATCH(INDEX('numeric possibilities'!D$3:D$1298,VLOOKUP($B3465,'numeric possibilities'!$C$3:$G$1298,1)),'VBA code_permu_wo_repettn'!$T$2:$Y$2))</f>
        <v>C</v>
      </c>
      <c r="D3465" t="str">
        <f>INDEX('VBA code_permu_wo_repettn'!$AA$3:$AF$6,COUNTIF('Profile-matrices_Condorcet'!$B$2:$B3465,'Profile-matrices_Condorcet'!$B3465),MATCH(INDEX('numeric possibilities'!E$3:E$1298,VLOOKUP($B3465,'numeric possibilities'!$C$3:$G$1298,1)),'VBA code_permu_wo_repettn'!$AA$2:$AF$2))</f>
        <v>D</v>
      </c>
      <c r="E3465" t="str">
        <f>INDEX('VBA code_permu_wo_repettn'!$AH$3:$AM$6,COUNTIF('Profile-matrices_Condorcet'!$B$2:$B3465,'Profile-matrices_Condorcet'!$B3465),MATCH(INDEX('numeric possibilities'!F$3:F$1298,VLOOKUP($B3465,'numeric possibilities'!$C$3:$G$1298,1)),'VBA code_permu_wo_repettn'!$AH$2:$AM$2))</f>
        <v>D</v>
      </c>
      <c r="F3465" t="str">
        <f>INDEX('VBA code_permu_wo_repettn'!$AO$3:$AT$6,COUNTIF('Profile-matrices_Condorcet'!$B$2:$B3465,'Profile-matrices_Condorcet'!$B3465),MATCH(INDEX('numeric possibilities'!G$3:G$1298,VLOOKUP($B3465,'numeric possibilities'!$C$3:$G$1298,1)),'VBA code_permu_wo_repettn'!$AO$2:$AT$2))</f>
        <v>B</v>
      </c>
      <c r="G3465" t="str">
        <f>IF(MAX(I3465:L3465)&gt;='numeric possibilities'!$B$4/2,INDEX('Profile-matrices_Condorcet'!I3464:L3464,1,MATCH(MAX('Profile-matrices_Condorcet'!I3465:L3465),'Profile-matrices_Condorcet'!I3465:L3465,0)),"NCW")</f>
        <v>A</v>
      </c>
      <c r="H3465" t="s">
        <v>13</v>
      </c>
      <c r="I3465" s="3">
        <f>COUNTIF($I3463:$S3463,I3464)</f>
        <v>3</v>
      </c>
      <c r="J3465" s="3">
        <f>COUNTIF($I3463:$S3463,J3464)</f>
        <v>2</v>
      </c>
      <c r="K3465" s="3">
        <f>COUNTIF($I3463:$S3463,K3464)</f>
        <v>1</v>
      </c>
      <c r="L3465" s="3">
        <f>COUNTIF($I3463:$S3463,L3464)</f>
        <v>0</v>
      </c>
    </row>
    <row r="3466" spans="1:20" x14ac:dyDescent="0.25">
      <c r="A3466">
        <f t="shared" si="108"/>
        <v>3465</v>
      </c>
      <c r="B3466">
        <f t="shared" si="109"/>
        <v>867</v>
      </c>
      <c r="C3466" t="str">
        <f>INDEX('VBA code_permu_wo_repettn'!$T$3:$Y$6,COUNTIF('Profile-matrices_Condorcet'!$B$2:$B3466,'Profile-matrices_Condorcet'!$B3466),MATCH(INDEX('numeric possibilities'!D$3:D$1298,VLOOKUP($B3466,'numeric possibilities'!$C$3:$G$1298,1)),'VBA code_permu_wo_repettn'!$T$2:$Y$2))</f>
        <v>A</v>
      </c>
      <c r="D3466" t="str">
        <f>INDEX('VBA code_permu_wo_repettn'!$AA$3:$AF$6,COUNTIF('Profile-matrices_Condorcet'!$B$2:$B3466,'Profile-matrices_Condorcet'!$B3466),MATCH(INDEX('numeric possibilities'!E$3:E$1298,VLOOKUP($B3466,'numeric possibilities'!$C$3:$G$1298,1)),'VBA code_permu_wo_repettn'!$AA$2:$AF$2))</f>
        <v>B</v>
      </c>
      <c r="E3466" t="str">
        <f>INDEX('VBA code_permu_wo_repettn'!$AH$3:$AM$6,COUNTIF('Profile-matrices_Condorcet'!$B$2:$B3466,'Profile-matrices_Condorcet'!$B3466),MATCH(INDEX('numeric possibilities'!F$3:F$1298,VLOOKUP($B3466,'numeric possibilities'!$C$3:$G$1298,1)),'VBA code_permu_wo_repettn'!$AH$2:$AM$2))</f>
        <v>C</v>
      </c>
      <c r="F3466" t="str">
        <f>INDEX('VBA code_permu_wo_repettn'!$AO$3:$AT$6,COUNTIF('Profile-matrices_Condorcet'!$B$2:$B3466,'Profile-matrices_Condorcet'!$B3466),MATCH(INDEX('numeric possibilities'!G$3:G$1298,VLOOKUP($B3466,'numeric possibilities'!$C$3:$G$1298,1)),'VBA code_permu_wo_repettn'!$AO$2:$AT$2))</f>
        <v>D</v>
      </c>
      <c r="H3466" t="s">
        <v>14</v>
      </c>
      <c r="I3466" s="3">
        <f>IF(MATCH(I$1,$C3466:$C3469,0)&lt;(MATCH(J$1,$C3466:$C3469,0)),1*a_vote,0)+IF(MATCH(I$1,$D3466:$D3469,0)&lt;MATCH(J$1,$D3466:$D3469,0),1*b_vote,0)+IF(MATCH(I$1,$E3466:$E3469,0)&lt;MATCH(J$1,$E3466:$E3469,0),1*c_vote,0)+IF(MATCH(I$1,$F3466:$F3469,0)&lt;MATCH(J$1,$F3466:$F3469,0),1*d_vote,0)</f>
        <v>0.74</v>
      </c>
      <c r="J3466" s="3">
        <f>IF(MATCH(I$1,$C3466:$C3469,0)&gt;(MATCH(J$1,$C3466:$C3469,0)),1*a_vote,0)+IF(MATCH(I$1,$D3466:$D3469,0)&gt;MATCH(J$1,$D3466:$D3469,0),1*b_vote,0)+IF(MATCH(I$1,$E3466:$E3469,0)&gt;MATCH(J$1,$E3466:$E3469,0),1*c_vote,0)+IF(MATCH(I$1,$F3466:$F3469,0)&gt;MATCH(J$1,$F3466:$F3469,0),1*d_vote,0)</f>
        <v>0.26</v>
      </c>
      <c r="K3466" s="3">
        <f>IF(MATCH($K$1,$C3466:$C3469,0)&lt;(MATCH($L$1,$C3466:$C3469,0)),1*a_vote,0)+IF(MATCH($K$1,$D3466:$D3469,0)&lt;MATCH($L$1,$D3466:$D3469,0),1*b_vote,0)+IF(MATCH($K$1,$E3466:$E3469,0)&lt;MATCH($L$1,$E3466:$E3469,0),1*c_vote,0)+IF(MATCH($K$1,$F3466:$F3469,0)&lt;MATCH($L$1,$F3466:$F3469,0),1*d_vote,0)</f>
        <v>0.53</v>
      </c>
      <c r="L3466" s="3">
        <f>IF(MATCH(K$1,$C3466:$C3469,0)&gt;(MATCH(L$1,$C3466:$C3469,0)),1*a_vote,0)+IF(MATCH(K$1,$D3466:$D3469,0)&gt;MATCH(L$1,$D3466:$D3469,0),1*b_vote,0)+IF(MATCH(K$1,$E3466:$E3469,0)&gt;MATCH(L$1,$E3466:$E3469,0),1*c_vote,0)+IF(MATCH(K$1,$F3466:$F3469,0)&gt;MATCH(L$1,$F3466:$F3469,0),1*d_vote,0)</f>
        <v>0.47</v>
      </c>
      <c r="M3466" s="3">
        <f>IF(MATCH($M$1,$C3466:$C3469,0)&lt;(MATCH($N$1,$C3466:$C3469,0)),1*a_vote,0)+IF(MATCH($M$1,$D3466:$D3469,0)&lt;MATCH($N$1,$D3466:$D3469,0),1*b_vote,0)+IF(MATCH($M$1,$E3466:$E3469,0)&lt;MATCH($N$1,$E3466:$E3469,0),1*c_vote,0)+IF(MATCH($M$1,$F3466:$F3469,0)&lt;MATCH($N$1,$F3466:$F3469,0),1*d_vote,0)</f>
        <v>0.78</v>
      </c>
      <c r="N3466" s="3">
        <f>IF(MATCH(M$1,$C3466:$C3469,0)&gt;(MATCH(N$1,$C3466:$C3469,0)),1*a_vote,0)+IF(MATCH(M$1,$D3466:$D3469,0)&gt;MATCH(N$1,$D3466:$D3469,0),1*b_vote,0)+IF(MATCH(M$1,$E3466:$E3469,0)&gt;MATCH(N$1,$E3466:$E3469,0),1*c_vote,0)+IF(MATCH(M$1,$F3466:$F3469,0)&gt;MATCH(N$1,$F3466:$F3469,0),1*d_vote,0)</f>
        <v>0.21999999999999997</v>
      </c>
      <c r="O3466" s="3">
        <f>IF(MATCH($O$1,$C3466:$C3469,0)&lt;(MATCH($P$1,$C3466:$C3469,0)),1*a_vote,0)+IF(MATCH($O$1,$D3466:$D3469,0)&lt;MATCH($P$1,$D3466:$D3469,0),1*b_vote,0)+IF(MATCH($O$1,$E3466:$E3469,0)&lt;MATCH($P$1,$E3466:$E3469,0),1*c_vote,0)+IF(MATCH($O$1,$F3466:$F3469,0)&lt;MATCH($P$1,$F3466:$F3469,0),1*d_vote,0)</f>
        <v>0.26</v>
      </c>
      <c r="P3466" s="3">
        <f>IF(MATCH(O$1,$C3466:$C3469,0)&gt;(MATCH(P$1,$C3466:$C3469,0)),1*a_vote,0)+IF(MATCH(O$1,$D3466:$D3469,0)&gt;MATCH(P$1,$D3466:$D3469,0),1*b_vote,0)+IF(MATCH(O$1,$E3466:$E3469,0)&gt;MATCH(P$1,$E3466:$E3469,0),1*c_vote,0)+IF(MATCH(O$1,$F3466:$F3469,0)&gt;MATCH(P$1,$F3466:$F3469,0),1*d_vote,0)</f>
        <v>0.74</v>
      </c>
      <c r="Q3466" s="3">
        <f>IF(MATCH($Q$1,$C3466:$C3469,0)&lt;(MATCH($R$1,$C3466:$C3469,0)),1*a_vote,0)+IF(MATCH($Q$1,$D3466:$D3469,0)&lt;MATCH($R$1,$D3466:$D3469,0),1*b_vote,0)+IF(MATCH($Q$1,$E3466:$E3469,0)&lt;MATCH($R$1,$E3466:$E3469,0),1*c_vote,0)+IF(MATCH($Q$1,$F3466:$F3469,0)&lt;MATCH($R$1,$F3466:$F3469,0),1*d_vote,0)</f>
        <v>0.78</v>
      </c>
      <c r="R3466" s="3">
        <f>IF(MATCH(Q$1,$C3466:$C3469,0)&gt;(MATCH(R$1,$C3466:$C3469,0)),1*a_vote,0)+IF(MATCH(Q$1,$D3466:$D3469,0)&gt;MATCH(R$1,$D3466:$D3469,0),1*b_vote,0)+IF(MATCH(Q$1,$E3466:$E3469,0)&gt;MATCH(R$1,$E3466:$E3469,0),1*c_vote,0)+IF(MATCH(Q$1,$F3466:$F3469,0)&gt;MATCH(R$1,$F3466:$F3469,0),1*d_vote,0)</f>
        <v>0.21999999999999997</v>
      </c>
      <c r="S3466" s="3">
        <f>IF(MATCH($S$1,$C3466:$C3469,0)&lt;(MATCH($T$1,$C3466:$C3469,0)),1*a_vote,0)+IF(MATCH($S$1,$D3466:$D3469,0)&lt;MATCH($T$1,$D3466:$D3469,0),1*b_vote,0)+IF(MATCH($S$1,$E3466:$E3469,0)&lt;MATCH($T$1,$E3466:$E3469,0),1*c_vote,0)+IF(MATCH($S$1,$F3466:$F3469,0)&lt;MATCH($T$1,$F3466:$F3469,0),1*d_vote,0)</f>
        <v>0.78</v>
      </c>
      <c r="T3466" s="3">
        <f>IF(MATCH(S$1,$C3466:$C3469,0)&gt;(MATCH(T$1,$C3466:$C3469,0)),1*a_vote,0)+IF(MATCH(S$1,$D3466:$D3469,0)&gt;MATCH(T$1,$D3466:$D3469,0),1*b_vote,0)+IF(MATCH(S$1,$E3466:$E3469,0)&gt;MATCH(T$1,$E3466:$E3469,0),1*c_vote,0)+IF(MATCH(S$1,$F3466:$F3469,0)&gt;MATCH(T$1,$F3466:$F3469,0),1*d_vote,0)</f>
        <v>0.21999999999999997</v>
      </c>
    </row>
    <row r="3467" spans="1:20" x14ac:dyDescent="0.25">
      <c r="A3467">
        <f t="shared" si="108"/>
        <v>3466</v>
      </c>
      <c r="B3467">
        <f t="shared" si="109"/>
        <v>867</v>
      </c>
      <c r="C3467" t="str">
        <f>INDEX('VBA code_permu_wo_repettn'!$T$3:$Y$6,COUNTIF('Profile-matrices_Condorcet'!$B$2:$B3467,'Profile-matrices_Condorcet'!$B3467),MATCH(INDEX('numeric possibilities'!D$3:D$1298,VLOOKUP($B3467,'numeric possibilities'!$C$3:$G$1298,1)),'VBA code_permu_wo_repettn'!$T$2:$Y$2))</f>
        <v>C</v>
      </c>
      <c r="D3467" t="str">
        <f>INDEX('VBA code_permu_wo_repettn'!$AA$3:$AF$6,COUNTIF('Profile-matrices_Condorcet'!$B$2:$B3467,'Profile-matrices_Condorcet'!$B3467),MATCH(INDEX('numeric possibilities'!E$3:E$1298,VLOOKUP($B3467,'numeric possibilities'!$C$3:$G$1298,1)),'VBA code_permu_wo_repettn'!$AA$2:$AF$2))</f>
        <v>A</v>
      </c>
      <c r="E3467" t="str">
        <f>INDEX('VBA code_permu_wo_repettn'!$AH$3:$AM$6,COUNTIF('Profile-matrices_Condorcet'!$B$2:$B3467,'Profile-matrices_Condorcet'!$B3467),MATCH(INDEX('numeric possibilities'!F$3:F$1298,VLOOKUP($B3467,'numeric possibilities'!$C$3:$G$1298,1)),'VBA code_permu_wo_repettn'!$AH$2:$AM$2))</f>
        <v>A</v>
      </c>
      <c r="F3467" t="str">
        <f>INDEX('VBA code_permu_wo_repettn'!$AO$3:$AT$6,COUNTIF('Profile-matrices_Condorcet'!$B$2:$B3467,'Profile-matrices_Condorcet'!$B3467),MATCH(INDEX('numeric possibilities'!G$3:G$1298,VLOOKUP($B3467,'numeric possibilities'!$C$3:$G$1298,1)),'VBA code_permu_wo_repettn'!$AO$2:$AT$2))</f>
        <v>C</v>
      </c>
      <c r="H3467" t="s">
        <v>15</v>
      </c>
      <c r="I3467" t="str">
        <f>IF(I3466&gt;J3466,$I$1,IF(I3466&lt;J3466,$J$1,0))</f>
        <v>A</v>
      </c>
      <c r="K3467" t="str">
        <f>IF(K3466&gt;L3466,$K$1,IF(K3466&lt;L3466,$L$1,0))</f>
        <v>A</v>
      </c>
      <c r="M3467" t="str">
        <f>IF(M3466&gt;N3466,$M$1,IF(M3466&lt;N3466,$N$1,0))</f>
        <v>A</v>
      </c>
      <c r="O3467" t="str">
        <f>IF(O3466&gt;P3466,$O$1,IF(O3466&lt;P3466,$P$1,0))</f>
        <v>C</v>
      </c>
      <c r="Q3467" t="str">
        <f>IF(Q3466&gt;R3466,$Q$1,IF(Q3466&lt;R3466,$R$1,0))</f>
        <v>B</v>
      </c>
      <c r="S3467" t="str">
        <f>IF(S3466&gt;T3466,$S$1,IF(S3466&lt;T3466,$T$1,0))</f>
        <v>C</v>
      </c>
    </row>
    <row r="3468" spans="1:20" x14ac:dyDescent="0.25">
      <c r="A3468">
        <f t="shared" si="108"/>
        <v>3467</v>
      </c>
      <c r="B3468">
        <f t="shared" si="109"/>
        <v>867</v>
      </c>
      <c r="C3468" t="str">
        <f>INDEX('VBA code_permu_wo_repettn'!$T$3:$Y$6,COUNTIF('Profile-matrices_Condorcet'!$B$2:$B3468,'Profile-matrices_Condorcet'!$B3468),MATCH(INDEX('numeric possibilities'!D$3:D$1298,VLOOKUP($B3468,'numeric possibilities'!$C$3:$G$1298,1)),'VBA code_permu_wo_repettn'!$T$2:$Y$2))</f>
        <v>B</v>
      </c>
      <c r="D3468" t="str">
        <f>INDEX('VBA code_permu_wo_repettn'!$AA$3:$AF$6,COUNTIF('Profile-matrices_Condorcet'!$B$2:$B3468,'Profile-matrices_Condorcet'!$B3468),MATCH(INDEX('numeric possibilities'!E$3:E$1298,VLOOKUP($B3468,'numeric possibilities'!$C$3:$G$1298,1)),'VBA code_permu_wo_repettn'!$AA$2:$AF$2))</f>
        <v>C</v>
      </c>
      <c r="E3468" t="str">
        <f>INDEX('VBA code_permu_wo_repettn'!$AH$3:$AM$6,COUNTIF('Profile-matrices_Condorcet'!$B$2:$B3468,'Profile-matrices_Condorcet'!$B3468),MATCH(INDEX('numeric possibilities'!F$3:F$1298,VLOOKUP($B3468,'numeric possibilities'!$C$3:$G$1298,1)),'VBA code_permu_wo_repettn'!$AH$2:$AM$2))</f>
        <v>B</v>
      </c>
      <c r="F3468" t="str">
        <f>INDEX('VBA code_permu_wo_repettn'!$AO$3:$AT$6,COUNTIF('Profile-matrices_Condorcet'!$B$2:$B3468,'Profile-matrices_Condorcet'!$B3468),MATCH(INDEX('numeric possibilities'!G$3:G$1298,VLOOKUP($B3468,'numeric possibilities'!$C$3:$G$1298,1)),'VBA code_permu_wo_repettn'!$AO$2:$AT$2))</f>
        <v>A</v>
      </c>
      <c r="I3468" t="s">
        <v>0</v>
      </c>
      <c r="J3468" t="s">
        <v>1</v>
      </c>
      <c r="K3468" t="s">
        <v>2</v>
      </c>
      <c r="L3468" t="s">
        <v>3</v>
      </c>
    </row>
    <row r="3469" spans="1:20" x14ac:dyDescent="0.25">
      <c r="A3469">
        <f t="shared" si="108"/>
        <v>3468</v>
      </c>
      <c r="B3469">
        <f t="shared" si="109"/>
        <v>867</v>
      </c>
      <c r="C3469" t="str">
        <f>INDEX('VBA code_permu_wo_repettn'!$T$3:$Y$6,COUNTIF('Profile-matrices_Condorcet'!$B$2:$B3469,'Profile-matrices_Condorcet'!$B3469),MATCH(INDEX('numeric possibilities'!D$3:D$1298,VLOOKUP($B3469,'numeric possibilities'!$C$3:$G$1298,1)),'VBA code_permu_wo_repettn'!$T$2:$Y$2))</f>
        <v>D</v>
      </c>
      <c r="D3469" t="str">
        <f>INDEX('VBA code_permu_wo_repettn'!$AA$3:$AF$6,COUNTIF('Profile-matrices_Condorcet'!$B$2:$B3469,'Profile-matrices_Condorcet'!$B3469),MATCH(INDEX('numeric possibilities'!E$3:E$1298,VLOOKUP($B3469,'numeric possibilities'!$C$3:$G$1298,1)),'VBA code_permu_wo_repettn'!$AA$2:$AF$2))</f>
        <v>D</v>
      </c>
      <c r="E3469" t="str">
        <f>INDEX('VBA code_permu_wo_repettn'!$AH$3:$AM$6,COUNTIF('Profile-matrices_Condorcet'!$B$2:$B3469,'Profile-matrices_Condorcet'!$B3469),MATCH(INDEX('numeric possibilities'!F$3:F$1298,VLOOKUP($B3469,'numeric possibilities'!$C$3:$G$1298,1)),'VBA code_permu_wo_repettn'!$AH$2:$AM$2))</f>
        <v>D</v>
      </c>
      <c r="F3469" t="str">
        <f>INDEX('VBA code_permu_wo_repettn'!$AO$3:$AT$6,COUNTIF('Profile-matrices_Condorcet'!$B$2:$B3469,'Profile-matrices_Condorcet'!$B3469),MATCH(INDEX('numeric possibilities'!G$3:G$1298,VLOOKUP($B3469,'numeric possibilities'!$C$3:$G$1298,1)),'VBA code_permu_wo_repettn'!$AO$2:$AT$2))</f>
        <v>B</v>
      </c>
      <c r="G3469" t="str">
        <f>IF(MAX(I3469:L3469)&gt;='numeric possibilities'!$B$4/2,INDEX('Profile-matrices_Condorcet'!I3468:L3468,1,MATCH(MAX('Profile-matrices_Condorcet'!I3469:L3469),'Profile-matrices_Condorcet'!I3469:L3469,0)),"NCW")</f>
        <v>A</v>
      </c>
      <c r="H3469" t="s">
        <v>13</v>
      </c>
      <c r="I3469" s="3">
        <f>COUNTIF($I3467:$S3467,I3468)</f>
        <v>3</v>
      </c>
      <c r="J3469" s="3">
        <f>COUNTIF($I3467:$S3467,J3468)</f>
        <v>1</v>
      </c>
      <c r="K3469" s="3">
        <f>COUNTIF($I3467:$S3467,K3468)</f>
        <v>2</v>
      </c>
      <c r="L3469" s="3">
        <f>COUNTIF($I3467:$S3467,L3468)</f>
        <v>0</v>
      </c>
    </row>
    <row r="3470" spans="1:20" x14ac:dyDescent="0.25">
      <c r="A3470">
        <f t="shared" ref="A3470:A3533" si="110">A3469+1</f>
        <v>3469</v>
      </c>
      <c r="B3470">
        <f t="shared" ref="B3470:B3533" si="111">IF((ROW()-1)&lt;=4*B3469,B3469,B3469+1)</f>
        <v>868</v>
      </c>
      <c r="C3470" t="str">
        <f>INDEX('VBA code_permu_wo_repettn'!$T$3:$Y$6,COUNTIF('Profile-matrices_Condorcet'!$B$2:$B3470,'Profile-matrices_Condorcet'!$B3470),MATCH(INDEX('numeric possibilities'!D$3:D$1298,VLOOKUP($B3470,'numeric possibilities'!$C$3:$G$1298,1)),'VBA code_permu_wo_repettn'!$T$2:$Y$2))</f>
        <v>A</v>
      </c>
      <c r="D3470" t="str">
        <f>INDEX('VBA code_permu_wo_repettn'!$AA$3:$AF$6,COUNTIF('Profile-matrices_Condorcet'!$B$2:$B3470,'Profile-matrices_Condorcet'!$B3470),MATCH(INDEX('numeric possibilities'!E$3:E$1298,VLOOKUP($B3470,'numeric possibilities'!$C$3:$G$1298,1)),'VBA code_permu_wo_repettn'!$AA$2:$AF$2))</f>
        <v>B</v>
      </c>
      <c r="E3470" t="str">
        <f>INDEX('VBA code_permu_wo_repettn'!$AH$3:$AM$6,COUNTIF('Profile-matrices_Condorcet'!$B$2:$B3470,'Profile-matrices_Condorcet'!$B3470),MATCH(INDEX('numeric possibilities'!F$3:F$1298,VLOOKUP($B3470,'numeric possibilities'!$C$3:$G$1298,1)),'VBA code_permu_wo_repettn'!$AH$2:$AM$2))</f>
        <v>C</v>
      </c>
      <c r="F3470" t="str">
        <f>INDEX('VBA code_permu_wo_repettn'!$AO$3:$AT$6,COUNTIF('Profile-matrices_Condorcet'!$B$2:$B3470,'Profile-matrices_Condorcet'!$B3470),MATCH(INDEX('numeric possibilities'!G$3:G$1298,VLOOKUP($B3470,'numeric possibilities'!$C$3:$G$1298,1)),'VBA code_permu_wo_repettn'!$AO$2:$AT$2))</f>
        <v>D</v>
      </c>
      <c r="H3470" t="s">
        <v>14</v>
      </c>
      <c r="I3470" s="3">
        <f>IF(MATCH(I$1,$C3470:$C3473,0)&lt;(MATCH(J$1,$C3470:$C3473,0)),1*a_vote,0)+IF(MATCH(I$1,$D3470:$D3473,0)&lt;MATCH(J$1,$D3470:$D3473,0),1*b_vote,0)+IF(MATCH(I$1,$E3470:$E3473,0)&lt;MATCH(J$1,$E3470:$E3473,0),1*c_vote,0)+IF(MATCH(I$1,$F3470:$F3473,0)&lt;MATCH(J$1,$F3470:$F3473,0),1*d_vote,0)</f>
        <v>0.74</v>
      </c>
      <c r="J3470" s="3">
        <f>IF(MATCH(I$1,$C3470:$C3473,0)&gt;(MATCH(J$1,$C3470:$C3473,0)),1*a_vote,0)+IF(MATCH(I$1,$D3470:$D3473,0)&gt;MATCH(J$1,$D3470:$D3473,0),1*b_vote,0)+IF(MATCH(I$1,$E3470:$E3473,0)&gt;MATCH(J$1,$E3470:$E3473,0),1*c_vote,0)+IF(MATCH(I$1,$F3470:$F3473,0)&gt;MATCH(J$1,$F3470:$F3473,0),1*d_vote,0)</f>
        <v>0.26</v>
      </c>
      <c r="K3470" s="3">
        <f>IF(MATCH($K$1,$C3470:$C3473,0)&lt;(MATCH($L$1,$C3470:$C3473,0)),1*a_vote,0)+IF(MATCH($K$1,$D3470:$D3473,0)&lt;MATCH($L$1,$D3470:$D3473,0),1*b_vote,0)+IF(MATCH($K$1,$E3470:$E3473,0)&lt;MATCH($L$1,$E3470:$E3473,0),1*c_vote,0)+IF(MATCH($K$1,$F3470:$F3473,0)&lt;MATCH($L$1,$F3470:$F3473,0),1*d_vote,0)</f>
        <v>0.53</v>
      </c>
      <c r="L3470" s="3">
        <f>IF(MATCH(K$1,$C3470:$C3473,0)&gt;(MATCH(L$1,$C3470:$C3473,0)),1*a_vote,0)+IF(MATCH(K$1,$D3470:$D3473,0)&gt;MATCH(L$1,$D3470:$D3473,0),1*b_vote,0)+IF(MATCH(K$1,$E3470:$E3473,0)&gt;MATCH(L$1,$E3470:$E3473,0),1*c_vote,0)+IF(MATCH(K$1,$F3470:$F3473,0)&gt;MATCH(L$1,$F3470:$F3473,0),1*d_vote,0)</f>
        <v>0.47</v>
      </c>
      <c r="M3470" s="3">
        <f>IF(MATCH($M$1,$C3470:$C3473,0)&lt;(MATCH($N$1,$C3470:$C3473,0)),1*a_vote,0)+IF(MATCH($M$1,$D3470:$D3473,0)&lt;MATCH($N$1,$D3470:$D3473,0),1*b_vote,0)+IF(MATCH($M$1,$E3470:$E3473,0)&lt;MATCH($N$1,$E3470:$E3473,0),1*c_vote,0)+IF(MATCH($M$1,$F3470:$F3473,0)&lt;MATCH($N$1,$F3470:$F3473,0),1*d_vote,0)</f>
        <v>0.78</v>
      </c>
      <c r="N3470" s="3">
        <f>IF(MATCH(M$1,$C3470:$C3473,0)&gt;(MATCH(N$1,$C3470:$C3473,0)),1*a_vote,0)+IF(MATCH(M$1,$D3470:$D3473,0)&gt;MATCH(N$1,$D3470:$D3473,0),1*b_vote,0)+IF(MATCH(M$1,$E3470:$E3473,0)&gt;MATCH(N$1,$E3470:$E3473,0),1*c_vote,0)+IF(MATCH(M$1,$F3470:$F3473,0)&gt;MATCH(N$1,$F3470:$F3473,0),1*d_vote,0)</f>
        <v>0.21999999999999997</v>
      </c>
      <c r="O3470" s="3">
        <f>IF(MATCH($O$1,$C3470:$C3473,0)&lt;(MATCH($P$1,$C3470:$C3473,0)),1*a_vote,0)+IF(MATCH($O$1,$D3470:$D3473,0)&lt;MATCH($P$1,$D3470:$D3473,0),1*b_vote,0)+IF(MATCH($O$1,$E3470:$E3473,0)&lt;MATCH($P$1,$E3470:$E3473,0),1*c_vote,0)+IF(MATCH($O$1,$F3470:$F3473,0)&lt;MATCH($P$1,$F3470:$F3473,0),1*d_vote,0)</f>
        <v>0.26</v>
      </c>
      <c r="P3470" s="3">
        <f>IF(MATCH(O$1,$C3470:$C3473,0)&gt;(MATCH(P$1,$C3470:$C3473,0)),1*a_vote,0)+IF(MATCH(O$1,$D3470:$D3473,0)&gt;MATCH(P$1,$D3470:$D3473,0),1*b_vote,0)+IF(MATCH(O$1,$E3470:$E3473,0)&gt;MATCH(P$1,$E3470:$E3473,0),1*c_vote,0)+IF(MATCH(O$1,$F3470:$F3473,0)&gt;MATCH(P$1,$F3470:$F3473,0),1*d_vote,0)</f>
        <v>0.74</v>
      </c>
      <c r="Q3470" s="3">
        <f>IF(MATCH($Q$1,$C3470:$C3473,0)&lt;(MATCH($R$1,$C3470:$C3473,0)),1*a_vote,0)+IF(MATCH($Q$1,$D3470:$D3473,0)&lt;MATCH($R$1,$D3470:$D3473,0),1*b_vote,0)+IF(MATCH($Q$1,$E3470:$E3473,0)&lt;MATCH($R$1,$E3470:$E3473,0),1*c_vote,0)+IF(MATCH($Q$1,$F3470:$F3473,0)&lt;MATCH($R$1,$F3470:$F3473,0),1*d_vote,0)</f>
        <v>0.51</v>
      </c>
      <c r="R3470" s="3">
        <f>IF(MATCH(Q$1,$C3470:$C3473,0)&gt;(MATCH(R$1,$C3470:$C3473,0)),1*a_vote,0)+IF(MATCH(Q$1,$D3470:$D3473,0)&gt;MATCH(R$1,$D3470:$D3473,0),1*b_vote,0)+IF(MATCH(Q$1,$E3470:$E3473,0)&gt;MATCH(R$1,$E3470:$E3473,0),1*c_vote,0)+IF(MATCH(Q$1,$F3470:$F3473,0)&gt;MATCH(R$1,$F3470:$F3473,0),1*d_vote,0)</f>
        <v>0.49</v>
      </c>
      <c r="S3470" s="3">
        <f>IF(MATCH($S$1,$C3470:$C3473,0)&lt;(MATCH($T$1,$C3470:$C3473,0)),1*a_vote,0)+IF(MATCH($S$1,$D3470:$D3473,0)&lt;MATCH($T$1,$D3470:$D3473,0),1*b_vote,0)+IF(MATCH($S$1,$E3470:$E3473,0)&lt;MATCH($T$1,$E3470:$E3473,0),1*c_vote,0)+IF(MATCH($S$1,$F3470:$F3473,0)&lt;MATCH($T$1,$F3470:$F3473,0),1*d_vote,0)</f>
        <v>0.78</v>
      </c>
      <c r="T3470" s="3">
        <f>IF(MATCH(S$1,$C3470:$C3473,0)&gt;(MATCH(T$1,$C3470:$C3473,0)),1*a_vote,0)+IF(MATCH(S$1,$D3470:$D3473,0)&gt;MATCH(T$1,$D3470:$D3473,0),1*b_vote,0)+IF(MATCH(S$1,$E3470:$E3473,0)&gt;MATCH(T$1,$E3470:$E3473,0),1*c_vote,0)+IF(MATCH(S$1,$F3470:$F3473,0)&gt;MATCH(T$1,$F3470:$F3473,0),1*d_vote,0)</f>
        <v>0.21999999999999997</v>
      </c>
    </row>
    <row r="3471" spans="1:20" x14ac:dyDescent="0.25">
      <c r="A3471">
        <f t="shared" si="110"/>
        <v>3470</v>
      </c>
      <c r="B3471">
        <f t="shared" si="111"/>
        <v>868</v>
      </c>
      <c r="C3471" t="str">
        <f>INDEX('VBA code_permu_wo_repettn'!$T$3:$Y$6,COUNTIF('Profile-matrices_Condorcet'!$B$2:$B3471,'Profile-matrices_Condorcet'!$B3471),MATCH(INDEX('numeric possibilities'!D$3:D$1298,VLOOKUP($B3471,'numeric possibilities'!$C$3:$G$1298,1)),'VBA code_permu_wo_repettn'!$T$2:$Y$2))</f>
        <v>C</v>
      </c>
      <c r="D3471" t="str">
        <f>INDEX('VBA code_permu_wo_repettn'!$AA$3:$AF$6,COUNTIF('Profile-matrices_Condorcet'!$B$2:$B3471,'Profile-matrices_Condorcet'!$B3471),MATCH(INDEX('numeric possibilities'!E$3:E$1298,VLOOKUP($B3471,'numeric possibilities'!$C$3:$G$1298,1)),'VBA code_permu_wo_repettn'!$AA$2:$AF$2))</f>
        <v>A</v>
      </c>
      <c r="E3471" t="str">
        <f>INDEX('VBA code_permu_wo_repettn'!$AH$3:$AM$6,COUNTIF('Profile-matrices_Condorcet'!$B$2:$B3471,'Profile-matrices_Condorcet'!$B3471),MATCH(INDEX('numeric possibilities'!F$3:F$1298,VLOOKUP($B3471,'numeric possibilities'!$C$3:$G$1298,1)),'VBA code_permu_wo_repettn'!$AH$2:$AM$2))</f>
        <v>A</v>
      </c>
      <c r="F3471" t="str">
        <f>INDEX('VBA code_permu_wo_repettn'!$AO$3:$AT$6,COUNTIF('Profile-matrices_Condorcet'!$B$2:$B3471,'Profile-matrices_Condorcet'!$B3471),MATCH(INDEX('numeric possibilities'!G$3:G$1298,VLOOKUP($B3471,'numeric possibilities'!$C$3:$G$1298,1)),'VBA code_permu_wo_repettn'!$AO$2:$AT$2))</f>
        <v>C</v>
      </c>
      <c r="H3471" t="s">
        <v>15</v>
      </c>
      <c r="I3471" t="str">
        <f>IF(I3470&gt;J3470,$I$1,IF(I3470&lt;J3470,$J$1,0))</f>
        <v>A</v>
      </c>
      <c r="K3471" t="str">
        <f>IF(K3470&gt;L3470,$K$1,IF(K3470&lt;L3470,$L$1,0))</f>
        <v>A</v>
      </c>
      <c r="M3471" t="str">
        <f>IF(M3470&gt;N3470,$M$1,IF(M3470&lt;N3470,$N$1,0))</f>
        <v>A</v>
      </c>
      <c r="O3471" t="str">
        <f>IF(O3470&gt;P3470,$O$1,IF(O3470&lt;P3470,$P$1,0))</f>
        <v>C</v>
      </c>
      <c r="Q3471" t="str">
        <f>IF(Q3470&gt;R3470,$Q$1,IF(Q3470&lt;R3470,$R$1,0))</f>
        <v>B</v>
      </c>
      <c r="S3471" t="str">
        <f>IF(S3470&gt;T3470,$S$1,IF(S3470&lt;T3470,$T$1,0))</f>
        <v>C</v>
      </c>
    </row>
    <row r="3472" spans="1:20" x14ac:dyDescent="0.25">
      <c r="A3472">
        <f t="shared" si="110"/>
        <v>3471</v>
      </c>
      <c r="B3472">
        <f t="shared" si="111"/>
        <v>868</v>
      </c>
      <c r="C3472" t="str">
        <f>INDEX('VBA code_permu_wo_repettn'!$T$3:$Y$6,COUNTIF('Profile-matrices_Condorcet'!$B$2:$B3472,'Profile-matrices_Condorcet'!$B3472),MATCH(INDEX('numeric possibilities'!D$3:D$1298,VLOOKUP($B3472,'numeric possibilities'!$C$3:$G$1298,1)),'VBA code_permu_wo_repettn'!$T$2:$Y$2))</f>
        <v>D</v>
      </c>
      <c r="D3472" t="str">
        <f>INDEX('VBA code_permu_wo_repettn'!$AA$3:$AF$6,COUNTIF('Profile-matrices_Condorcet'!$B$2:$B3472,'Profile-matrices_Condorcet'!$B3472),MATCH(INDEX('numeric possibilities'!E$3:E$1298,VLOOKUP($B3472,'numeric possibilities'!$C$3:$G$1298,1)),'VBA code_permu_wo_repettn'!$AA$2:$AF$2))</f>
        <v>C</v>
      </c>
      <c r="E3472" t="str">
        <f>INDEX('VBA code_permu_wo_repettn'!$AH$3:$AM$6,COUNTIF('Profile-matrices_Condorcet'!$B$2:$B3472,'Profile-matrices_Condorcet'!$B3472),MATCH(INDEX('numeric possibilities'!F$3:F$1298,VLOOKUP($B3472,'numeric possibilities'!$C$3:$G$1298,1)),'VBA code_permu_wo_repettn'!$AH$2:$AM$2))</f>
        <v>B</v>
      </c>
      <c r="F3472" t="str">
        <f>INDEX('VBA code_permu_wo_repettn'!$AO$3:$AT$6,COUNTIF('Profile-matrices_Condorcet'!$B$2:$B3472,'Profile-matrices_Condorcet'!$B3472),MATCH(INDEX('numeric possibilities'!G$3:G$1298,VLOOKUP($B3472,'numeric possibilities'!$C$3:$G$1298,1)),'VBA code_permu_wo_repettn'!$AO$2:$AT$2))</f>
        <v>A</v>
      </c>
      <c r="I3472" t="s">
        <v>0</v>
      </c>
      <c r="J3472" t="s">
        <v>1</v>
      </c>
      <c r="K3472" t="s">
        <v>2</v>
      </c>
      <c r="L3472" t="s">
        <v>3</v>
      </c>
    </row>
    <row r="3473" spans="1:20" x14ac:dyDescent="0.25">
      <c r="A3473">
        <f t="shared" si="110"/>
        <v>3472</v>
      </c>
      <c r="B3473">
        <f t="shared" si="111"/>
        <v>868</v>
      </c>
      <c r="C3473" t="str">
        <f>INDEX('VBA code_permu_wo_repettn'!$T$3:$Y$6,COUNTIF('Profile-matrices_Condorcet'!$B$2:$B3473,'Profile-matrices_Condorcet'!$B3473),MATCH(INDEX('numeric possibilities'!D$3:D$1298,VLOOKUP($B3473,'numeric possibilities'!$C$3:$G$1298,1)),'VBA code_permu_wo_repettn'!$T$2:$Y$2))</f>
        <v>B</v>
      </c>
      <c r="D3473" t="str">
        <f>INDEX('VBA code_permu_wo_repettn'!$AA$3:$AF$6,COUNTIF('Profile-matrices_Condorcet'!$B$2:$B3473,'Profile-matrices_Condorcet'!$B3473),MATCH(INDEX('numeric possibilities'!E$3:E$1298,VLOOKUP($B3473,'numeric possibilities'!$C$3:$G$1298,1)),'VBA code_permu_wo_repettn'!$AA$2:$AF$2))</f>
        <v>D</v>
      </c>
      <c r="E3473" t="str">
        <f>INDEX('VBA code_permu_wo_repettn'!$AH$3:$AM$6,COUNTIF('Profile-matrices_Condorcet'!$B$2:$B3473,'Profile-matrices_Condorcet'!$B3473),MATCH(INDEX('numeric possibilities'!F$3:F$1298,VLOOKUP($B3473,'numeric possibilities'!$C$3:$G$1298,1)),'VBA code_permu_wo_repettn'!$AH$2:$AM$2))</f>
        <v>D</v>
      </c>
      <c r="F3473" t="str">
        <f>INDEX('VBA code_permu_wo_repettn'!$AO$3:$AT$6,COUNTIF('Profile-matrices_Condorcet'!$B$2:$B3473,'Profile-matrices_Condorcet'!$B3473),MATCH(INDEX('numeric possibilities'!G$3:G$1298,VLOOKUP($B3473,'numeric possibilities'!$C$3:$G$1298,1)),'VBA code_permu_wo_repettn'!$AO$2:$AT$2))</f>
        <v>B</v>
      </c>
      <c r="G3473" t="str">
        <f>IF(MAX(I3473:L3473)&gt;='numeric possibilities'!$B$4/2,INDEX('Profile-matrices_Condorcet'!I3472:L3472,1,MATCH(MAX('Profile-matrices_Condorcet'!I3473:L3473),'Profile-matrices_Condorcet'!I3473:L3473,0)),"NCW")</f>
        <v>A</v>
      </c>
      <c r="H3473" t="s">
        <v>13</v>
      </c>
      <c r="I3473" s="3">
        <f>COUNTIF($I3471:$S3471,I3472)</f>
        <v>3</v>
      </c>
      <c r="J3473" s="3">
        <f>COUNTIF($I3471:$S3471,J3472)</f>
        <v>1</v>
      </c>
      <c r="K3473" s="3">
        <f>COUNTIF($I3471:$S3471,K3472)</f>
        <v>2</v>
      </c>
      <c r="L3473" s="3">
        <f>COUNTIF($I3471:$S3471,L3472)</f>
        <v>0</v>
      </c>
    </row>
    <row r="3474" spans="1:20" x14ac:dyDescent="0.25">
      <c r="A3474">
        <f t="shared" si="110"/>
        <v>3473</v>
      </c>
      <c r="B3474">
        <f t="shared" si="111"/>
        <v>869</v>
      </c>
      <c r="C3474" t="str">
        <f>INDEX('VBA code_permu_wo_repettn'!$T$3:$Y$6,COUNTIF('Profile-matrices_Condorcet'!$B$2:$B3474,'Profile-matrices_Condorcet'!$B3474),MATCH(INDEX('numeric possibilities'!D$3:D$1298,VLOOKUP($B3474,'numeric possibilities'!$C$3:$G$1298,1)),'VBA code_permu_wo_repettn'!$T$2:$Y$2))</f>
        <v>A</v>
      </c>
      <c r="D3474" t="str">
        <f>INDEX('VBA code_permu_wo_repettn'!$AA$3:$AF$6,COUNTIF('Profile-matrices_Condorcet'!$B$2:$B3474,'Profile-matrices_Condorcet'!$B3474),MATCH(INDEX('numeric possibilities'!E$3:E$1298,VLOOKUP($B3474,'numeric possibilities'!$C$3:$G$1298,1)),'VBA code_permu_wo_repettn'!$AA$2:$AF$2))</f>
        <v>B</v>
      </c>
      <c r="E3474" t="str">
        <f>INDEX('VBA code_permu_wo_repettn'!$AH$3:$AM$6,COUNTIF('Profile-matrices_Condorcet'!$B$2:$B3474,'Profile-matrices_Condorcet'!$B3474),MATCH(INDEX('numeric possibilities'!F$3:F$1298,VLOOKUP($B3474,'numeric possibilities'!$C$3:$G$1298,1)),'VBA code_permu_wo_repettn'!$AH$2:$AM$2))</f>
        <v>C</v>
      </c>
      <c r="F3474" t="str">
        <f>INDEX('VBA code_permu_wo_repettn'!$AO$3:$AT$6,COUNTIF('Profile-matrices_Condorcet'!$B$2:$B3474,'Profile-matrices_Condorcet'!$B3474),MATCH(INDEX('numeric possibilities'!G$3:G$1298,VLOOKUP($B3474,'numeric possibilities'!$C$3:$G$1298,1)),'VBA code_permu_wo_repettn'!$AO$2:$AT$2))</f>
        <v>D</v>
      </c>
      <c r="H3474" t="s">
        <v>14</v>
      </c>
      <c r="I3474" s="3">
        <f>IF(MATCH(I$1,$C3474:$C3477,0)&lt;(MATCH(J$1,$C3474:$C3477,0)),1*a_vote,0)+IF(MATCH(I$1,$D3474:$D3477,0)&lt;MATCH(J$1,$D3474:$D3477,0),1*b_vote,0)+IF(MATCH(I$1,$E3474:$E3477,0)&lt;MATCH(J$1,$E3474:$E3477,0),1*c_vote,0)+IF(MATCH(I$1,$F3474:$F3477,0)&lt;MATCH(J$1,$F3474:$F3477,0),1*d_vote,0)</f>
        <v>0.74</v>
      </c>
      <c r="J3474" s="3">
        <f>IF(MATCH(I$1,$C3474:$C3477,0)&gt;(MATCH(J$1,$C3474:$C3477,0)),1*a_vote,0)+IF(MATCH(I$1,$D3474:$D3477,0)&gt;MATCH(J$1,$D3474:$D3477,0),1*b_vote,0)+IF(MATCH(I$1,$E3474:$E3477,0)&gt;MATCH(J$1,$E3474:$E3477,0),1*c_vote,0)+IF(MATCH(I$1,$F3474:$F3477,0)&gt;MATCH(J$1,$F3474:$F3477,0),1*d_vote,0)</f>
        <v>0.26</v>
      </c>
      <c r="K3474" s="3">
        <f>IF(MATCH($K$1,$C3474:$C3477,0)&lt;(MATCH($L$1,$C3474:$C3477,0)),1*a_vote,0)+IF(MATCH($K$1,$D3474:$D3477,0)&lt;MATCH($L$1,$D3474:$D3477,0),1*b_vote,0)+IF(MATCH($K$1,$E3474:$E3477,0)&lt;MATCH($L$1,$E3474:$E3477,0),1*c_vote,0)+IF(MATCH($K$1,$F3474:$F3477,0)&lt;MATCH($L$1,$F3474:$F3477,0),1*d_vote,0)</f>
        <v>0.53</v>
      </c>
      <c r="L3474" s="3">
        <f>IF(MATCH(K$1,$C3474:$C3477,0)&gt;(MATCH(L$1,$C3474:$C3477,0)),1*a_vote,0)+IF(MATCH(K$1,$D3474:$D3477,0)&gt;MATCH(L$1,$D3474:$D3477,0),1*b_vote,0)+IF(MATCH(K$1,$E3474:$E3477,0)&gt;MATCH(L$1,$E3474:$E3477,0),1*c_vote,0)+IF(MATCH(K$1,$F3474:$F3477,0)&gt;MATCH(L$1,$F3474:$F3477,0),1*d_vote,0)</f>
        <v>0.47</v>
      </c>
      <c r="M3474" s="3">
        <f>IF(MATCH($M$1,$C3474:$C3477,0)&lt;(MATCH($N$1,$C3474:$C3477,0)),1*a_vote,0)+IF(MATCH($M$1,$D3474:$D3477,0)&lt;MATCH($N$1,$D3474:$D3477,0),1*b_vote,0)+IF(MATCH($M$1,$E3474:$E3477,0)&lt;MATCH($N$1,$E3474:$E3477,0),1*c_vote,0)+IF(MATCH($M$1,$F3474:$F3477,0)&lt;MATCH($N$1,$F3474:$F3477,0),1*d_vote,0)</f>
        <v>0.78</v>
      </c>
      <c r="N3474" s="3">
        <f>IF(MATCH(M$1,$C3474:$C3477,0)&gt;(MATCH(N$1,$C3474:$C3477,0)),1*a_vote,0)+IF(MATCH(M$1,$D3474:$D3477,0)&gt;MATCH(N$1,$D3474:$D3477,0),1*b_vote,0)+IF(MATCH(M$1,$E3474:$E3477,0)&gt;MATCH(N$1,$E3474:$E3477,0),1*c_vote,0)+IF(MATCH(M$1,$F3474:$F3477,0)&gt;MATCH(N$1,$F3474:$F3477,0),1*d_vote,0)</f>
        <v>0.21999999999999997</v>
      </c>
      <c r="O3474" s="3">
        <f>IF(MATCH($O$1,$C3474:$C3477,0)&lt;(MATCH($P$1,$C3474:$C3477,0)),1*a_vote,0)+IF(MATCH($O$1,$D3474:$D3477,0)&lt;MATCH($P$1,$D3474:$D3477,0),1*b_vote,0)+IF(MATCH($O$1,$E3474:$E3477,0)&lt;MATCH($P$1,$E3474:$E3477,0),1*c_vote,0)+IF(MATCH($O$1,$F3474:$F3477,0)&lt;MATCH($P$1,$F3474:$F3477,0),1*d_vote,0)</f>
        <v>0.53</v>
      </c>
      <c r="P3474" s="3">
        <f>IF(MATCH(O$1,$C3474:$C3477,0)&gt;(MATCH(P$1,$C3474:$C3477,0)),1*a_vote,0)+IF(MATCH(O$1,$D3474:$D3477,0)&gt;MATCH(P$1,$D3474:$D3477,0),1*b_vote,0)+IF(MATCH(O$1,$E3474:$E3477,0)&gt;MATCH(P$1,$E3474:$E3477,0),1*c_vote,0)+IF(MATCH(O$1,$F3474:$F3477,0)&gt;MATCH(P$1,$F3474:$F3477,0),1*d_vote,0)</f>
        <v>0.47</v>
      </c>
      <c r="Q3474" s="3">
        <f>IF(MATCH($Q$1,$C3474:$C3477,0)&lt;(MATCH($R$1,$C3474:$C3477,0)),1*a_vote,0)+IF(MATCH($Q$1,$D3474:$D3477,0)&lt;MATCH($R$1,$D3474:$D3477,0),1*b_vote,0)+IF(MATCH($Q$1,$E3474:$E3477,0)&lt;MATCH($R$1,$E3474:$E3477,0),1*c_vote,0)+IF(MATCH($Q$1,$F3474:$F3477,0)&lt;MATCH($R$1,$F3474:$F3477,0),1*d_vote,0)</f>
        <v>0.51</v>
      </c>
      <c r="R3474" s="3">
        <f>IF(MATCH(Q$1,$C3474:$C3477,0)&gt;(MATCH(R$1,$C3474:$C3477,0)),1*a_vote,0)+IF(MATCH(Q$1,$D3474:$D3477,0)&gt;MATCH(R$1,$D3474:$D3477,0),1*b_vote,0)+IF(MATCH(Q$1,$E3474:$E3477,0)&gt;MATCH(R$1,$E3474:$E3477,0),1*c_vote,0)+IF(MATCH(Q$1,$F3474:$F3477,0)&gt;MATCH(R$1,$F3474:$F3477,0),1*d_vote,0)</f>
        <v>0.49</v>
      </c>
      <c r="S3474" s="3">
        <f>IF(MATCH($S$1,$C3474:$C3477,0)&lt;(MATCH($T$1,$C3474:$C3477,0)),1*a_vote,0)+IF(MATCH($S$1,$D3474:$D3477,0)&lt;MATCH($T$1,$D3474:$D3477,0),1*b_vote,0)+IF(MATCH($S$1,$E3474:$E3477,0)&lt;MATCH($T$1,$E3474:$E3477,0),1*c_vote,0)+IF(MATCH($S$1,$F3474:$F3477,0)&lt;MATCH($T$1,$F3474:$F3477,0),1*d_vote,0)</f>
        <v>0.51</v>
      </c>
      <c r="T3474" s="3">
        <f>IF(MATCH(S$1,$C3474:$C3477,0)&gt;(MATCH(T$1,$C3474:$C3477,0)),1*a_vote,0)+IF(MATCH(S$1,$D3474:$D3477,0)&gt;MATCH(T$1,$D3474:$D3477,0),1*b_vote,0)+IF(MATCH(S$1,$E3474:$E3477,0)&gt;MATCH(T$1,$E3474:$E3477,0),1*c_vote,0)+IF(MATCH(S$1,$F3474:$F3477,0)&gt;MATCH(T$1,$F3474:$F3477,0),1*d_vote,0)</f>
        <v>0.49</v>
      </c>
    </row>
    <row r="3475" spans="1:20" x14ac:dyDescent="0.25">
      <c r="A3475">
        <f t="shared" si="110"/>
        <v>3474</v>
      </c>
      <c r="B3475">
        <f t="shared" si="111"/>
        <v>869</v>
      </c>
      <c r="C3475" t="str">
        <f>INDEX('VBA code_permu_wo_repettn'!$T$3:$Y$6,COUNTIF('Profile-matrices_Condorcet'!$B$2:$B3475,'Profile-matrices_Condorcet'!$B3475),MATCH(INDEX('numeric possibilities'!D$3:D$1298,VLOOKUP($B3475,'numeric possibilities'!$C$3:$G$1298,1)),'VBA code_permu_wo_repettn'!$T$2:$Y$2))</f>
        <v>D</v>
      </c>
      <c r="D3475" t="str">
        <f>INDEX('VBA code_permu_wo_repettn'!$AA$3:$AF$6,COUNTIF('Profile-matrices_Condorcet'!$B$2:$B3475,'Profile-matrices_Condorcet'!$B3475),MATCH(INDEX('numeric possibilities'!E$3:E$1298,VLOOKUP($B3475,'numeric possibilities'!$C$3:$G$1298,1)),'VBA code_permu_wo_repettn'!$AA$2:$AF$2))</f>
        <v>A</v>
      </c>
      <c r="E3475" t="str">
        <f>INDEX('VBA code_permu_wo_repettn'!$AH$3:$AM$6,COUNTIF('Profile-matrices_Condorcet'!$B$2:$B3475,'Profile-matrices_Condorcet'!$B3475),MATCH(INDEX('numeric possibilities'!F$3:F$1298,VLOOKUP($B3475,'numeric possibilities'!$C$3:$G$1298,1)),'VBA code_permu_wo_repettn'!$AH$2:$AM$2))</f>
        <v>A</v>
      </c>
      <c r="F3475" t="str">
        <f>INDEX('VBA code_permu_wo_repettn'!$AO$3:$AT$6,COUNTIF('Profile-matrices_Condorcet'!$B$2:$B3475,'Profile-matrices_Condorcet'!$B3475),MATCH(INDEX('numeric possibilities'!G$3:G$1298,VLOOKUP($B3475,'numeric possibilities'!$C$3:$G$1298,1)),'VBA code_permu_wo_repettn'!$AO$2:$AT$2))</f>
        <v>C</v>
      </c>
      <c r="H3475" t="s">
        <v>15</v>
      </c>
      <c r="I3475" t="str">
        <f>IF(I3474&gt;J3474,$I$1,IF(I3474&lt;J3474,$J$1,0))</f>
        <v>A</v>
      </c>
      <c r="K3475" t="str">
        <f>IF(K3474&gt;L3474,$K$1,IF(K3474&lt;L3474,$L$1,0))</f>
        <v>A</v>
      </c>
      <c r="M3475" t="str">
        <f>IF(M3474&gt;N3474,$M$1,IF(M3474&lt;N3474,$N$1,0))</f>
        <v>A</v>
      </c>
      <c r="O3475" t="str">
        <f>IF(O3474&gt;P3474,$O$1,IF(O3474&lt;P3474,$P$1,0))</f>
        <v>B</v>
      </c>
      <c r="Q3475" t="str">
        <f>IF(Q3474&gt;R3474,$Q$1,IF(Q3474&lt;R3474,$R$1,0))</f>
        <v>B</v>
      </c>
      <c r="S3475" t="str">
        <f>IF(S3474&gt;T3474,$S$1,IF(S3474&lt;T3474,$T$1,0))</f>
        <v>C</v>
      </c>
    </row>
    <row r="3476" spans="1:20" x14ac:dyDescent="0.25">
      <c r="A3476">
        <f t="shared" si="110"/>
        <v>3475</v>
      </c>
      <c r="B3476">
        <f t="shared" si="111"/>
        <v>869</v>
      </c>
      <c r="C3476" t="str">
        <f>INDEX('VBA code_permu_wo_repettn'!$T$3:$Y$6,COUNTIF('Profile-matrices_Condorcet'!$B$2:$B3476,'Profile-matrices_Condorcet'!$B3476),MATCH(INDEX('numeric possibilities'!D$3:D$1298,VLOOKUP($B3476,'numeric possibilities'!$C$3:$G$1298,1)),'VBA code_permu_wo_repettn'!$T$2:$Y$2))</f>
        <v>B</v>
      </c>
      <c r="D3476" t="str">
        <f>INDEX('VBA code_permu_wo_repettn'!$AA$3:$AF$6,COUNTIF('Profile-matrices_Condorcet'!$B$2:$B3476,'Profile-matrices_Condorcet'!$B3476),MATCH(INDEX('numeric possibilities'!E$3:E$1298,VLOOKUP($B3476,'numeric possibilities'!$C$3:$G$1298,1)),'VBA code_permu_wo_repettn'!$AA$2:$AF$2))</f>
        <v>C</v>
      </c>
      <c r="E3476" t="str">
        <f>INDEX('VBA code_permu_wo_repettn'!$AH$3:$AM$6,COUNTIF('Profile-matrices_Condorcet'!$B$2:$B3476,'Profile-matrices_Condorcet'!$B3476),MATCH(INDEX('numeric possibilities'!F$3:F$1298,VLOOKUP($B3476,'numeric possibilities'!$C$3:$G$1298,1)),'VBA code_permu_wo_repettn'!$AH$2:$AM$2))</f>
        <v>B</v>
      </c>
      <c r="F3476" t="str">
        <f>INDEX('VBA code_permu_wo_repettn'!$AO$3:$AT$6,COUNTIF('Profile-matrices_Condorcet'!$B$2:$B3476,'Profile-matrices_Condorcet'!$B3476),MATCH(INDEX('numeric possibilities'!G$3:G$1298,VLOOKUP($B3476,'numeric possibilities'!$C$3:$G$1298,1)),'VBA code_permu_wo_repettn'!$AO$2:$AT$2))</f>
        <v>A</v>
      </c>
      <c r="I3476" t="s">
        <v>0</v>
      </c>
      <c r="J3476" t="s">
        <v>1</v>
      </c>
      <c r="K3476" t="s">
        <v>2</v>
      </c>
      <c r="L3476" t="s">
        <v>3</v>
      </c>
    </row>
    <row r="3477" spans="1:20" x14ac:dyDescent="0.25">
      <c r="A3477">
        <f t="shared" si="110"/>
        <v>3476</v>
      </c>
      <c r="B3477">
        <f t="shared" si="111"/>
        <v>869</v>
      </c>
      <c r="C3477" t="str">
        <f>INDEX('VBA code_permu_wo_repettn'!$T$3:$Y$6,COUNTIF('Profile-matrices_Condorcet'!$B$2:$B3477,'Profile-matrices_Condorcet'!$B3477),MATCH(INDEX('numeric possibilities'!D$3:D$1298,VLOOKUP($B3477,'numeric possibilities'!$C$3:$G$1298,1)),'VBA code_permu_wo_repettn'!$T$2:$Y$2))</f>
        <v>C</v>
      </c>
      <c r="D3477" t="str">
        <f>INDEX('VBA code_permu_wo_repettn'!$AA$3:$AF$6,COUNTIF('Profile-matrices_Condorcet'!$B$2:$B3477,'Profile-matrices_Condorcet'!$B3477),MATCH(INDEX('numeric possibilities'!E$3:E$1298,VLOOKUP($B3477,'numeric possibilities'!$C$3:$G$1298,1)),'VBA code_permu_wo_repettn'!$AA$2:$AF$2))</f>
        <v>D</v>
      </c>
      <c r="E3477" t="str">
        <f>INDEX('VBA code_permu_wo_repettn'!$AH$3:$AM$6,COUNTIF('Profile-matrices_Condorcet'!$B$2:$B3477,'Profile-matrices_Condorcet'!$B3477),MATCH(INDEX('numeric possibilities'!F$3:F$1298,VLOOKUP($B3477,'numeric possibilities'!$C$3:$G$1298,1)),'VBA code_permu_wo_repettn'!$AH$2:$AM$2))</f>
        <v>D</v>
      </c>
      <c r="F3477" t="str">
        <f>INDEX('VBA code_permu_wo_repettn'!$AO$3:$AT$6,COUNTIF('Profile-matrices_Condorcet'!$B$2:$B3477,'Profile-matrices_Condorcet'!$B3477),MATCH(INDEX('numeric possibilities'!G$3:G$1298,VLOOKUP($B3477,'numeric possibilities'!$C$3:$G$1298,1)),'VBA code_permu_wo_repettn'!$AO$2:$AT$2))</f>
        <v>B</v>
      </c>
      <c r="G3477" t="str">
        <f>IF(MAX(I3477:L3477)&gt;='numeric possibilities'!$B$4/2,INDEX('Profile-matrices_Condorcet'!I3476:L3476,1,MATCH(MAX('Profile-matrices_Condorcet'!I3477:L3477),'Profile-matrices_Condorcet'!I3477:L3477,0)),"NCW")</f>
        <v>A</v>
      </c>
      <c r="H3477" t="s">
        <v>13</v>
      </c>
      <c r="I3477" s="3">
        <f>COUNTIF($I3475:$S3475,I3476)</f>
        <v>3</v>
      </c>
      <c r="J3477" s="3">
        <f>COUNTIF($I3475:$S3475,J3476)</f>
        <v>2</v>
      </c>
      <c r="K3477" s="3">
        <f>COUNTIF($I3475:$S3475,K3476)</f>
        <v>1</v>
      </c>
      <c r="L3477" s="3">
        <f>COUNTIF($I3475:$S3475,L3476)</f>
        <v>0</v>
      </c>
    </row>
    <row r="3478" spans="1:20" x14ac:dyDescent="0.25">
      <c r="A3478">
        <f t="shared" si="110"/>
        <v>3477</v>
      </c>
      <c r="B3478">
        <f t="shared" si="111"/>
        <v>870</v>
      </c>
      <c r="C3478" t="str">
        <f>INDEX('VBA code_permu_wo_repettn'!$T$3:$Y$6,COUNTIF('Profile-matrices_Condorcet'!$B$2:$B3478,'Profile-matrices_Condorcet'!$B3478),MATCH(INDEX('numeric possibilities'!D$3:D$1298,VLOOKUP($B3478,'numeric possibilities'!$C$3:$G$1298,1)),'VBA code_permu_wo_repettn'!$T$2:$Y$2))</f>
        <v>A</v>
      </c>
      <c r="D3478" t="str">
        <f>INDEX('VBA code_permu_wo_repettn'!$AA$3:$AF$6,COUNTIF('Profile-matrices_Condorcet'!$B$2:$B3478,'Profile-matrices_Condorcet'!$B3478),MATCH(INDEX('numeric possibilities'!E$3:E$1298,VLOOKUP($B3478,'numeric possibilities'!$C$3:$G$1298,1)),'VBA code_permu_wo_repettn'!$AA$2:$AF$2))</f>
        <v>B</v>
      </c>
      <c r="E3478" t="str">
        <f>INDEX('VBA code_permu_wo_repettn'!$AH$3:$AM$6,COUNTIF('Profile-matrices_Condorcet'!$B$2:$B3478,'Profile-matrices_Condorcet'!$B3478),MATCH(INDEX('numeric possibilities'!F$3:F$1298,VLOOKUP($B3478,'numeric possibilities'!$C$3:$G$1298,1)),'VBA code_permu_wo_repettn'!$AH$2:$AM$2))</f>
        <v>C</v>
      </c>
      <c r="F3478" t="str">
        <f>INDEX('VBA code_permu_wo_repettn'!$AO$3:$AT$6,COUNTIF('Profile-matrices_Condorcet'!$B$2:$B3478,'Profile-matrices_Condorcet'!$B3478),MATCH(INDEX('numeric possibilities'!G$3:G$1298,VLOOKUP($B3478,'numeric possibilities'!$C$3:$G$1298,1)),'VBA code_permu_wo_repettn'!$AO$2:$AT$2))</f>
        <v>D</v>
      </c>
      <c r="H3478" t="s">
        <v>14</v>
      </c>
      <c r="I3478" s="3">
        <f>IF(MATCH(I$1,$C3478:$C3481,0)&lt;(MATCH(J$1,$C3478:$C3481,0)),1*a_vote,0)+IF(MATCH(I$1,$D3478:$D3481,0)&lt;MATCH(J$1,$D3478:$D3481,0),1*b_vote,0)+IF(MATCH(I$1,$E3478:$E3481,0)&lt;MATCH(J$1,$E3478:$E3481,0),1*c_vote,0)+IF(MATCH(I$1,$F3478:$F3481,0)&lt;MATCH(J$1,$F3478:$F3481,0),1*d_vote,0)</f>
        <v>0.74</v>
      </c>
      <c r="J3478" s="3">
        <f>IF(MATCH(I$1,$C3478:$C3481,0)&gt;(MATCH(J$1,$C3478:$C3481,0)),1*a_vote,0)+IF(MATCH(I$1,$D3478:$D3481,0)&gt;MATCH(J$1,$D3478:$D3481,0),1*b_vote,0)+IF(MATCH(I$1,$E3478:$E3481,0)&gt;MATCH(J$1,$E3478:$E3481,0),1*c_vote,0)+IF(MATCH(I$1,$F3478:$F3481,0)&gt;MATCH(J$1,$F3478:$F3481,0),1*d_vote,0)</f>
        <v>0.26</v>
      </c>
      <c r="K3478" s="3">
        <f>IF(MATCH($K$1,$C3478:$C3481,0)&lt;(MATCH($L$1,$C3478:$C3481,0)),1*a_vote,0)+IF(MATCH($K$1,$D3478:$D3481,0)&lt;MATCH($L$1,$D3478:$D3481,0),1*b_vote,0)+IF(MATCH($K$1,$E3478:$E3481,0)&lt;MATCH($L$1,$E3478:$E3481,0),1*c_vote,0)+IF(MATCH($K$1,$F3478:$F3481,0)&lt;MATCH($L$1,$F3478:$F3481,0),1*d_vote,0)</f>
        <v>0.53</v>
      </c>
      <c r="L3478" s="3">
        <f>IF(MATCH(K$1,$C3478:$C3481,0)&gt;(MATCH(L$1,$C3478:$C3481,0)),1*a_vote,0)+IF(MATCH(K$1,$D3478:$D3481,0)&gt;MATCH(L$1,$D3478:$D3481,0),1*b_vote,0)+IF(MATCH(K$1,$E3478:$E3481,0)&gt;MATCH(L$1,$E3478:$E3481,0),1*c_vote,0)+IF(MATCH(K$1,$F3478:$F3481,0)&gt;MATCH(L$1,$F3478:$F3481,0),1*d_vote,0)</f>
        <v>0.47</v>
      </c>
      <c r="M3478" s="3">
        <f>IF(MATCH($M$1,$C3478:$C3481,0)&lt;(MATCH($N$1,$C3478:$C3481,0)),1*a_vote,0)+IF(MATCH($M$1,$D3478:$D3481,0)&lt;MATCH($N$1,$D3478:$D3481,0),1*b_vote,0)+IF(MATCH($M$1,$E3478:$E3481,0)&lt;MATCH($N$1,$E3478:$E3481,0),1*c_vote,0)+IF(MATCH($M$1,$F3478:$F3481,0)&lt;MATCH($N$1,$F3478:$F3481,0),1*d_vote,0)</f>
        <v>0.78</v>
      </c>
      <c r="N3478" s="3">
        <f>IF(MATCH(M$1,$C3478:$C3481,0)&gt;(MATCH(N$1,$C3478:$C3481,0)),1*a_vote,0)+IF(MATCH(M$1,$D3478:$D3481,0)&gt;MATCH(N$1,$D3478:$D3481,0),1*b_vote,0)+IF(MATCH(M$1,$E3478:$E3481,0)&gt;MATCH(N$1,$E3478:$E3481,0),1*c_vote,0)+IF(MATCH(M$1,$F3478:$F3481,0)&gt;MATCH(N$1,$F3478:$F3481,0),1*d_vote,0)</f>
        <v>0.21999999999999997</v>
      </c>
      <c r="O3478" s="3">
        <f>IF(MATCH($O$1,$C3478:$C3481,0)&lt;(MATCH($P$1,$C3478:$C3481,0)),1*a_vote,0)+IF(MATCH($O$1,$D3478:$D3481,0)&lt;MATCH($P$1,$D3478:$D3481,0),1*b_vote,0)+IF(MATCH($O$1,$E3478:$E3481,0)&lt;MATCH($P$1,$E3478:$E3481,0),1*c_vote,0)+IF(MATCH($O$1,$F3478:$F3481,0)&lt;MATCH($P$1,$F3478:$F3481,0),1*d_vote,0)</f>
        <v>0.26</v>
      </c>
      <c r="P3478" s="3">
        <f>IF(MATCH(O$1,$C3478:$C3481,0)&gt;(MATCH(P$1,$C3478:$C3481,0)),1*a_vote,0)+IF(MATCH(O$1,$D3478:$D3481,0)&gt;MATCH(P$1,$D3478:$D3481,0),1*b_vote,0)+IF(MATCH(O$1,$E3478:$E3481,0)&gt;MATCH(P$1,$E3478:$E3481,0),1*c_vote,0)+IF(MATCH(O$1,$F3478:$F3481,0)&gt;MATCH(P$1,$F3478:$F3481,0),1*d_vote,0)</f>
        <v>0.74</v>
      </c>
      <c r="Q3478" s="3">
        <f>IF(MATCH($Q$1,$C3478:$C3481,0)&lt;(MATCH($R$1,$C3478:$C3481,0)),1*a_vote,0)+IF(MATCH($Q$1,$D3478:$D3481,0)&lt;MATCH($R$1,$D3478:$D3481,0),1*b_vote,0)+IF(MATCH($Q$1,$E3478:$E3481,0)&lt;MATCH($R$1,$E3478:$E3481,0),1*c_vote,0)+IF(MATCH($Q$1,$F3478:$F3481,0)&lt;MATCH($R$1,$F3478:$F3481,0),1*d_vote,0)</f>
        <v>0.51</v>
      </c>
      <c r="R3478" s="3">
        <f>IF(MATCH(Q$1,$C3478:$C3481,0)&gt;(MATCH(R$1,$C3478:$C3481,0)),1*a_vote,0)+IF(MATCH(Q$1,$D3478:$D3481,0)&gt;MATCH(R$1,$D3478:$D3481,0),1*b_vote,0)+IF(MATCH(Q$1,$E3478:$E3481,0)&gt;MATCH(R$1,$E3478:$E3481,0),1*c_vote,0)+IF(MATCH(Q$1,$F3478:$F3481,0)&gt;MATCH(R$1,$F3478:$F3481,0),1*d_vote,0)</f>
        <v>0.49</v>
      </c>
      <c r="S3478" s="3">
        <f>IF(MATCH($S$1,$C3478:$C3481,0)&lt;(MATCH($T$1,$C3478:$C3481,0)),1*a_vote,0)+IF(MATCH($S$1,$D3478:$D3481,0)&lt;MATCH($T$1,$D3478:$D3481,0),1*b_vote,0)+IF(MATCH($S$1,$E3478:$E3481,0)&lt;MATCH($T$1,$E3478:$E3481,0),1*c_vote,0)+IF(MATCH($S$1,$F3478:$F3481,0)&lt;MATCH($T$1,$F3478:$F3481,0),1*d_vote,0)</f>
        <v>0.51</v>
      </c>
      <c r="T3478" s="3">
        <f>IF(MATCH(S$1,$C3478:$C3481,0)&gt;(MATCH(T$1,$C3478:$C3481,0)),1*a_vote,0)+IF(MATCH(S$1,$D3478:$D3481,0)&gt;MATCH(T$1,$D3478:$D3481,0),1*b_vote,0)+IF(MATCH(S$1,$E3478:$E3481,0)&gt;MATCH(T$1,$E3478:$E3481,0),1*c_vote,0)+IF(MATCH(S$1,$F3478:$F3481,0)&gt;MATCH(T$1,$F3478:$F3481,0),1*d_vote,0)</f>
        <v>0.49</v>
      </c>
    </row>
    <row r="3479" spans="1:20" x14ac:dyDescent="0.25">
      <c r="A3479">
        <f t="shared" si="110"/>
        <v>3478</v>
      </c>
      <c r="B3479">
        <f t="shared" si="111"/>
        <v>870</v>
      </c>
      <c r="C3479" t="str">
        <f>INDEX('VBA code_permu_wo_repettn'!$T$3:$Y$6,COUNTIF('Profile-matrices_Condorcet'!$B$2:$B3479,'Profile-matrices_Condorcet'!$B3479),MATCH(INDEX('numeric possibilities'!D$3:D$1298,VLOOKUP($B3479,'numeric possibilities'!$C$3:$G$1298,1)),'VBA code_permu_wo_repettn'!$T$2:$Y$2))</f>
        <v>D</v>
      </c>
      <c r="D3479" t="str">
        <f>INDEX('VBA code_permu_wo_repettn'!$AA$3:$AF$6,COUNTIF('Profile-matrices_Condorcet'!$B$2:$B3479,'Profile-matrices_Condorcet'!$B3479),MATCH(INDEX('numeric possibilities'!E$3:E$1298,VLOOKUP($B3479,'numeric possibilities'!$C$3:$G$1298,1)),'VBA code_permu_wo_repettn'!$AA$2:$AF$2))</f>
        <v>A</v>
      </c>
      <c r="E3479" t="str">
        <f>INDEX('VBA code_permu_wo_repettn'!$AH$3:$AM$6,COUNTIF('Profile-matrices_Condorcet'!$B$2:$B3479,'Profile-matrices_Condorcet'!$B3479),MATCH(INDEX('numeric possibilities'!F$3:F$1298,VLOOKUP($B3479,'numeric possibilities'!$C$3:$G$1298,1)),'VBA code_permu_wo_repettn'!$AH$2:$AM$2))</f>
        <v>A</v>
      </c>
      <c r="F3479" t="str">
        <f>INDEX('VBA code_permu_wo_repettn'!$AO$3:$AT$6,COUNTIF('Profile-matrices_Condorcet'!$B$2:$B3479,'Profile-matrices_Condorcet'!$B3479),MATCH(INDEX('numeric possibilities'!G$3:G$1298,VLOOKUP($B3479,'numeric possibilities'!$C$3:$G$1298,1)),'VBA code_permu_wo_repettn'!$AO$2:$AT$2))</f>
        <v>C</v>
      </c>
      <c r="H3479" t="s">
        <v>15</v>
      </c>
      <c r="I3479" t="str">
        <f>IF(I3478&gt;J3478,$I$1,IF(I3478&lt;J3478,$J$1,0))</f>
        <v>A</v>
      </c>
      <c r="K3479" t="str">
        <f>IF(K3478&gt;L3478,$K$1,IF(K3478&lt;L3478,$L$1,0))</f>
        <v>A</v>
      </c>
      <c r="M3479" t="str">
        <f>IF(M3478&gt;N3478,$M$1,IF(M3478&lt;N3478,$N$1,0))</f>
        <v>A</v>
      </c>
      <c r="O3479" t="str">
        <f>IF(O3478&gt;P3478,$O$1,IF(O3478&lt;P3478,$P$1,0))</f>
        <v>C</v>
      </c>
      <c r="Q3479" t="str">
        <f>IF(Q3478&gt;R3478,$Q$1,IF(Q3478&lt;R3478,$R$1,0))</f>
        <v>B</v>
      </c>
      <c r="S3479" t="str">
        <f>IF(S3478&gt;T3478,$S$1,IF(S3478&lt;T3478,$T$1,0))</f>
        <v>C</v>
      </c>
    </row>
    <row r="3480" spans="1:20" x14ac:dyDescent="0.25">
      <c r="A3480">
        <f t="shared" si="110"/>
        <v>3479</v>
      </c>
      <c r="B3480">
        <f t="shared" si="111"/>
        <v>870</v>
      </c>
      <c r="C3480" t="str">
        <f>INDEX('VBA code_permu_wo_repettn'!$T$3:$Y$6,COUNTIF('Profile-matrices_Condorcet'!$B$2:$B3480,'Profile-matrices_Condorcet'!$B3480),MATCH(INDEX('numeric possibilities'!D$3:D$1298,VLOOKUP($B3480,'numeric possibilities'!$C$3:$G$1298,1)),'VBA code_permu_wo_repettn'!$T$2:$Y$2))</f>
        <v>C</v>
      </c>
      <c r="D3480" t="str">
        <f>INDEX('VBA code_permu_wo_repettn'!$AA$3:$AF$6,COUNTIF('Profile-matrices_Condorcet'!$B$2:$B3480,'Profile-matrices_Condorcet'!$B3480),MATCH(INDEX('numeric possibilities'!E$3:E$1298,VLOOKUP($B3480,'numeric possibilities'!$C$3:$G$1298,1)),'VBA code_permu_wo_repettn'!$AA$2:$AF$2))</f>
        <v>C</v>
      </c>
      <c r="E3480" t="str">
        <f>INDEX('VBA code_permu_wo_repettn'!$AH$3:$AM$6,COUNTIF('Profile-matrices_Condorcet'!$B$2:$B3480,'Profile-matrices_Condorcet'!$B3480),MATCH(INDEX('numeric possibilities'!F$3:F$1298,VLOOKUP($B3480,'numeric possibilities'!$C$3:$G$1298,1)),'VBA code_permu_wo_repettn'!$AH$2:$AM$2))</f>
        <v>B</v>
      </c>
      <c r="F3480" t="str">
        <f>INDEX('VBA code_permu_wo_repettn'!$AO$3:$AT$6,COUNTIF('Profile-matrices_Condorcet'!$B$2:$B3480,'Profile-matrices_Condorcet'!$B3480),MATCH(INDEX('numeric possibilities'!G$3:G$1298,VLOOKUP($B3480,'numeric possibilities'!$C$3:$G$1298,1)),'VBA code_permu_wo_repettn'!$AO$2:$AT$2))</f>
        <v>A</v>
      </c>
      <c r="I3480" t="s">
        <v>0</v>
      </c>
      <c r="J3480" t="s">
        <v>1</v>
      </c>
      <c r="K3480" t="s">
        <v>2</v>
      </c>
      <c r="L3480" t="s">
        <v>3</v>
      </c>
    </row>
    <row r="3481" spans="1:20" x14ac:dyDescent="0.25">
      <c r="A3481">
        <f t="shared" si="110"/>
        <v>3480</v>
      </c>
      <c r="B3481">
        <f t="shared" si="111"/>
        <v>870</v>
      </c>
      <c r="C3481" t="str">
        <f>INDEX('VBA code_permu_wo_repettn'!$T$3:$Y$6,COUNTIF('Profile-matrices_Condorcet'!$B$2:$B3481,'Profile-matrices_Condorcet'!$B3481),MATCH(INDEX('numeric possibilities'!D$3:D$1298,VLOOKUP($B3481,'numeric possibilities'!$C$3:$G$1298,1)),'VBA code_permu_wo_repettn'!$T$2:$Y$2))</f>
        <v>B</v>
      </c>
      <c r="D3481" t="str">
        <f>INDEX('VBA code_permu_wo_repettn'!$AA$3:$AF$6,COUNTIF('Profile-matrices_Condorcet'!$B$2:$B3481,'Profile-matrices_Condorcet'!$B3481),MATCH(INDEX('numeric possibilities'!E$3:E$1298,VLOOKUP($B3481,'numeric possibilities'!$C$3:$G$1298,1)),'VBA code_permu_wo_repettn'!$AA$2:$AF$2))</f>
        <v>D</v>
      </c>
      <c r="E3481" t="str">
        <f>INDEX('VBA code_permu_wo_repettn'!$AH$3:$AM$6,COUNTIF('Profile-matrices_Condorcet'!$B$2:$B3481,'Profile-matrices_Condorcet'!$B3481),MATCH(INDEX('numeric possibilities'!F$3:F$1298,VLOOKUP($B3481,'numeric possibilities'!$C$3:$G$1298,1)),'VBA code_permu_wo_repettn'!$AH$2:$AM$2))</f>
        <v>D</v>
      </c>
      <c r="F3481" t="str">
        <f>INDEX('VBA code_permu_wo_repettn'!$AO$3:$AT$6,COUNTIF('Profile-matrices_Condorcet'!$B$2:$B3481,'Profile-matrices_Condorcet'!$B3481),MATCH(INDEX('numeric possibilities'!G$3:G$1298,VLOOKUP($B3481,'numeric possibilities'!$C$3:$G$1298,1)),'VBA code_permu_wo_repettn'!$AO$2:$AT$2))</f>
        <v>B</v>
      </c>
      <c r="G3481" t="str">
        <f>IF(MAX(I3481:L3481)&gt;='numeric possibilities'!$B$4/2,INDEX('Profile-matrices_Condorcet'!I3480:L3480,1,MATCH(MAX('Profile-matrices_Condorcet'!I3481:L3481),'Profile-matrices_Condorcet'!I3481:L3481,0)),"NCW")</f>
        <v>A</v>
      </c>
      <c r="H3481" t="s">
        <v>13</v>
      </c>
      <c r="I3481" s="3">
        <f>COUNTIF($I3479:$S3479,I3480)</f>
        <v>3</v>
      </c>
      <c r="J3481" s="3">
        <f>COUNTIF($I3479:$S3479,J3480)</f>
        <v>1</v>
      </c>
      <c r="K3481" s="3">
        <f>COUNTIF($I3479:$S3479,K3480)</f>
        <v>2</v>
      </c>
      <c r="L3481" s="3">
        <f>COUNTIF($I3479:$S3479,L3480)</f>
        <v>0</v>
      </c>
    </row>
    <row r="3482" spans="1:20" x14ac:dyDescent="0.25">
      <c r="A3482">
        <f t="shared" si="110"/>
        <v>3481</v>
      </c>
      <c r="B3482">
        <f t="shared" si="111"/>
        <v>871</v>
      </c>
      <c r="C3482" t="str">
        <f>INDEX('VBA code_permu_wo_repettn'!$T$3:$Y$6,COUNTIF('Profile-matrices_Condorcet'!$B$2:$B3482,'Profile-matrices_Condorcet'!$B3482),MATCH(INDEX('numeric possibilities'!D$3:D$1298,VLOOKUP($B3482,'numeric possibilities'!$C$3:$G$1298,1)),'VBA code_permu_wo_repettn'!$T$2:$Y$2))</f>
        <v>A</v>
      </c>
      <c r="D3482" t="str">
        <f>INDEX('VBA code_permu_wo_repettn'!$AA$3:$AF$6,COUNTIF('Profile-matrices_Condorcet'!$B$2:$B3482,'Profile-matrices_Condorcet'!$B3482),MATCH(INDEX('numeric possibilities'!E$3:E$1298,VLOOKUP($B3482,'numeric possibilities'!$C$3:$G$1298,1)),'VBA code_permu_wo_repettn'!$AA$2:$AF$2))</f>
        <v>B</v>
      </c>
      <c r="E3482" t="str">
        <f>INDEX('VBA code_permu_wo_repettn'!$AH$3:$AM$6,COUNTIF('Profile-matrices_Condorcet'!$B$2:$B3482,'Profile-matrices_Condorcet'!$B3482),MATCH(INDEX('numeric possibilities'!F$3:F$1298,VLOOKUP($B3482,'numeric possibilities'!$C$3:$G$1298,1)),'VBA code_permu_wo_repettn'!$AH$2:$AM$2))</f>
        <v>C</v>
      </c>
      <c r="F3482" t="str">
        <f>INDEX('VBA code_permu_wo_repettn'!$AO$3:$AT$6,COUNTIF('Profile-matrices_Condorcet'!$B$2:$B3482,'Profile-matrices_Condorcet'!$B3482),MATCH(INDEX('numeric possibilities'!G$3:G$1298,VLOOKUP($B3482,'numeric possibilities'!$C$3:$G$1298,1)),'VBA code_permu_wo_repettn'!$AO$2:$AT$2))</f>
        <v>D</v>
      </c>
      <c r="H3482" t="s">
        <v>14</v>
      </c>
      <c r="I3482" s="3">
        <f>IF(MATCH(I$1,$C3482:$C3485,0)&lt;(MATCH(J$1,$C3482:$C3485,0)),1*a_vote,0)+IF(MATCH(I$1,$D3482:$D3485,0)&lt;MATCH(J$1,$D3482:$D3485,0),1*b_vote,0)+IF(MATCH(I$1,$E3482:$E3485,0)&lt;MATCH(J$1,$E3482:$E3485,0),1*c_vote,0)+IF(MATCH(I$1,$F3482:$F3485,0)&lt;MATCH(J$1,$F3482:$F3485,0),1*d_vote,0)</f>
        <v>0.74</v>
      </c>
      <c r="J3482" s="3">
        <f>IF(MATCH(I$1,$C3482:$C3485,0)&gt;(MATCH(J$1,$C3482:$C3485,0)),1*a_vote,0)+IF(MATCH(I$1,$D3482:$D3485,0)&gt;MATCH(J$1,$D3482:$D3485,0),1*b_vote,0)+IF(MATCH(I$1,$E3482:$E3485,0)&gt;MATCH(J$1,$E3482:$E3485,0),1*c_vote,0)+IF(MATCH(I$1,$F3482:$F3485,0)&gt;MATCH(J$1,$F3482:$F3485,0),1*d_vote,0)</f>
        <v>0.26</v>
      </c>
      <c r="K3482" s="3">
        <f>IF(MATCH($K$1,$C3482:$C3485,0)&lt;(MATCH($L$1,$C3482:$C3485,0)),1*a_vote,0)+IF(MATCH($K$1,$D3482:$D3485,0)&lt;MATCH($L$1,$D3482:$D3485,0),1*b_vote,0)+IF(MATCH($K$1,$E3482:$E3485,0)&lt;MATCH($L$1,$E3482:$E3485,0),1*c_vote,0)+IF(MATCH($K$1,$F3482:$F3485,0)&lt;MATCH($L$1,$F3482:$F3485,0),1*d_vote,0)</f>
        <v>0.53</v>
      </c>
      <c r="L3482" s="3">
        <f>IF(MATCH(K$1,$C3482:$C3485,0)&gt;(MATCH(L$1,$C3482:$C3485,0)),1*a_vote,0)+IF(MATCH(K$1,$D3482:$D3485,0)&gt;MATCH(L$1,$D3482:$D3485,0),1*b_vote,0)+IF(MATCH(K$1,$E3482:$E3485,0)&gt;MATCH(L$1,$E3482:$E3485,0),1*c_vote,0)+IF(MATCH(K$1,$F3482:$F3485,0)&gt;MATCH(L$1,$F3482:$F3485,0),1*d_vote,0)</f>
        <v>0.47</v>
      </c>
      <c r="M3482" s="3">
        <f>IF(MATCH($M$1,$C3482:$C3485,0)&lt;(MATCH($N$1,$C3482:$C3485,0)),1*a_vote,0)+IF(MATCH($M$1,$D3482:$D3485,0)&lt;MATCH($N$1,$D3482:$D3485,0),1*b_vote,0)+IF(MATCH($M$1,$E3482:$E3485,0)&lt;MATCH($N$1,$E3482:$E3485,0),1*c_vote,0)+IF(MATCH($M$1,$F3482:$F3485,0)&lt;MATCH($N$1,$F3482:$F3485,0),1*d_vote,0)</f>
        <v>0.78</v>
      </c>
      <c r="N3482" s="3">
        <f>IF(MATCH(M$1,$C3482:$C3485,0)&gt;(MATCH(N$1,$C3482:$C3485,0)),1*a_vote,0)+IF(MATCH(M$1,$D3482:$D3485,0)&gt;MATCH(N$1,$D3482:$D3485,0),1*b_vote,0)+IF(MATCH(M$1,$E3482:$E3485,0)&gt;MATCH(N$1,$E3482:$E3485,0),1*c_vote,0)+IF(MATCH(M$1,$F3482:$F3485,0)&gt;MATCH(N$1,$F3482:$F3485,0),1*d_vote,0)</f>
        <v>0.21999999999999997</v>
      </c>
      <c r="O3482" s="3">
        <f>IF(MATCH($O$1,$C3482:$C3485,0)&lt;(MATCH($P$1,$C3482:$C3485,0)),1*a_vote,0)+IF(MATCH($O$1,$D3482:$D3485,0)&lt;MATCH($P$1,$D3482:$D3485,0),1*b_vote,0)+IF(MATCH($O$1,$E3482:$E3485,0)&lt;MATCH($P$1,$E3482:$E3485,0),1*c_vote,0)+IF(MATCH($O$1,$F3482:$F3485,0)&lt;MATCH($P$1,$F3482:$F3485,0),1*d_vote,0)</f>
        <v>0.53</v>
      </c>
      <c r="P3482" s="3">
        <f>IF(MATCH(O$1,$C3482:$C3485,0)&gt;(MATCH(P$1,$C3482:$C3485,0)),1*a_vote,0)+IF(MATCH(O$1,$D3482:$D3485,0)&gt;MATCH(P$1,$D3482:$D3485,0),1*b_vote,0)+IF(MATCH(O$1,$E3482:$E3485,0)&gt;MATCH(P$1,$E3482:$E3485,0),1*c_vote,0)+IF(MATCH(O$1,$F3482:$F3485,0)&gt;MATCH(P$1,$F3482:$F3485,0),1*d_vote,0)</f>
        <v>0.47</v>
      </c>
      <c r="Q3482" s="3">
        <f>IF(MATCH($Q$1,$C3482:$C3485,0)&lt;(MATCH($R$1,$C3482:$C3485,0)),1*a_vote,0)+IF(MATCH($Q$1,$D3482:$D3485,0)&lt;MATCH($R$1,$D3482:$D3485,0),1*b_vote,0)+IF(MATCH($Q$1,$E3482:$E3485,0)&lt;MATCH($R$1,$E3482:$E3485,0),1*c_vote,0)+IF(MATCH($Q$1,$F3482:$F3485,0)&lt;MATCH($R$1,$F3482:$F3485,0),1*d_vote,0)</f>
        <v>0.78</v>
      </c>
      <c r="R3482" s="3">
        <f>IF(MATCH(Q$1,$C3482:$C3485,0)&gt;(MATCH(R$1,$C3482:$C3485,0)),1*a_vote,0)+IF(MATCH(Q$1,$D3482:$D3485,0)&gt;MATCH(R$1,$D3482:$D3485,0),1*b_vote,0)+IF(MATCH(Q$1,$E3482:$E3485,0)&gt;MATCH(R$1,$E3482:$E3485,0),1*c_vote,0)+IF(MATCH(Q$1,$F3482:$F3485,0)&gt;MATCH(R$1,$F3482:$F3485,0),1*d_vote,0)</f>
        <v>0.21999999999999997</v>
      </c>
      <c r="S3482" s="3">
        <f>IF(MATCH($S$1,$C3482:$C3485,0)&lt;(MATCH($T$1,$C3482:$C3485,0)),1*a_vote,0)+IF(MATCH($S$1,$D3482:$D3485,0)&lt;MATCH($T$1,$D3482:$D3485,0),1*b_vote,0)+IF(MATCH($S$1,$E3482:$E3485,0)&lt;MATCH($T$1,$E3482:$E3485,0),1*c_vote,0)+IF(MATCH($S$1,$F3482:$F3485,0)&lt;MATCH($T$1,$F3482:$F3485,0),1*d_vote,0)</f>
        <v>0.52</v>
      </c>
      <c r="T3482" s="3">
        <f>IF(MATCH(S$1,$C3482:$C3485,0)&gt;(MATCH(T$1,$C3482:$C3485,0)),1*a_vote,0)+IF(MATCH(S$1,$D3482:$D3485,0)&gt;MATCH(T$1,$D3482:$D3485,0),1*b_vote,0)+IF(MATCH(S$1,$E3482:$E3485,0)&gt;MATCH(T$1,$E3482:$E3485,0),1*c_vote,0)+IF(MATCH(S$1,$F3482:$F3485,0)&gt;MATCH(T$1,$F3482:$F3485,0),1*d_vote,0)</f>
        <v>0.48</v>
      </c>
    </row>
    <row r="3483" spans="1:20" x14ac:dyDescent="0.25">
      <c r="A3483">
        <f t="shared" si="110"/>
        <v>3482</v>
      </c>
      <c r="B3483">
        <f t="shared" si="111"/>
        <v>871</v>
      </c>
      <c r="C3483" t="str">
        <f>INDEX('VBA code_permu_wo_repettn'!$T$3:$Y$6,COUNTIF('Profile-matrices_Condorcet'!$B$2:$B3483,'Profile-matrices_Condorcet'!$B3483),MATCH(INDEX('numeric possibilities'!D$3:D$1298,VLOOKUP($B3483,'numeric possibilities'!$C$3:$G$1298,1)),'VBA code_permu_wo_repettn'!$T$2:$Y$2))</f>
        <v>B</v>
      </c>
      <c r="D3483" t="str">
        <f>INDEX('VBA code_permu_wo_repettn'!$AA$3:$AF$6,COUNTIF('Profile-matrices_Condorcet'!$B$2:$B3483,'Profile-matrices_Condorcet'!$B3483),MATCH(INDEX('numeric possibilities'!E$3:E$1298,VLOOKUP($B3483,'numeric possibilities'!$C$3:$G$1298,1)),'VBA code_permu_wo_repettn'!$AA$2:$AF$2))</f>
        <v>A</v>
      </c>
      <c r="E3483" t="str">
        <f>INDEX('VBA code_permu_wo_repettn'!$AH$3:$AM$6,COUNTIF('Profile-matrices_Condorcet'!$B$2:$B3483,'Profile-matrices_Condorcet'!$B3483),MATCH(INDEX('numeric possibilities'!F$3:F$1298,VLOOKUP($B3483,'numeric possibilities'!$C$3:$G$1298,1)),'VBA code_permu_wo_repettn'!$AH$2:$AM$2))</f>
        <v>A</v>
      </c>
      <c r="F3483" t="str">
        <f>INDEX('VBA code_permu_wo_repettn'!$AO$3:$AT$6,COUNTIF('Profile-matrices_Condorcet'!$B$2:$B3483,'Profile-matrices_Condorcet'!$B3483),MATCH(INDEX('numeric possibilities'!G$3:G$1298,VLOOKUP($B3483,'numeric possibilities'!$C$3:$G$1298,1)),'VBA code_permu_wo_repettn'!$AO$2:$AT$2))</f>
        <v>C</v>
      </c>
      <c r="H3483" t="s">
        <v>15</v>
      </c>
      <c r="I3483" t="str">
        <f>IF(I3482&gt;J3482,$I$1,IF(I3482&lt;J3482,$J$1,0))</f>
        <v>A</v>
      </c>
      <c r="K3483" t="str">
        <f>IF(K3482&gt;L3482,$K$1,IF(K3482&lt;L3482,$L$1,0))</f>
        <v>A</v>
      </c>
      <c r="M3483" t="str">
        <f>IF(M3482&gt;N3482,$M$1,IF(M3482&lt;N3482,$N$1,0))</f>
        <v>A</v>
      </c>
      <c r="O3483" t="str">
        <f>IF(O3482&gt;P3482,$O$1,IF(O3482&lt;P3482,$P$1,0))</f>
        <v>B</v>
      </c>
      <c r="Q3483" t="str">
        <f>IF(Q3482&gt;R3482,$Q$1,IF(Q3482&lt;R3482,$R$1,0))</f>
        <v>B</v>
      </c>
      <c r="S3483" t="str">
        <f>IF(S3482&gt;T3482,$S$1,IF(S3482&lt;T3482,$T$1,0))</f>
        <v>C</v>
      </c>
    </row>
    <row r="3484" spans="1:20" x14ac:dyDescent="0.25">
      <c r="A3484">
        <f t="shared" si="110"/>
        <v>3483</v>
      </c>
      <c r="B3484">
        <f t="shared" si="111"/>
        <v>871</v>
      </c>
      <c r="C3484" t="str">
        <f>INDEX('VBA code_permu_wo_repettn'!$T$3:$Y$6,COUNTIF('Profile-matrices_Condorcet'!$B$2:$B3484,'Profile-matrices_Condorcet'!$B3484),MATCH(INDEX('numeric possibilities'!D$3:D$1298,VLOOKUP($B3484,'numeric possibilities'!$C$3:$G$1298,1)),'VBA code_permu_wo_repettn'!$T$2:$Y$2))</f>
        <v>C</v>
      </c>
      <c r="D3484" t="str">
        <f>INDEX('VBA code_permu_wo_repettn'!$AA$3:$AF$6,COUNTIF('Profile-matrices_Condorcet'!$B$2:$B3484,'Profile-matrices_Condorcet'!$B3484),MATCH(INDEX('numeric possibilities'!E$3:E$1298,VLOOKUP($B3484,'numeric possibilities'!$C$3:$G$1298,1)),'VBA code_permu_wo_repettn'!$AA$2:$AF$2))</f>
        <v>D</v>
      </c>
      <c r="E3484" t="str">
        <f>INDEX('VBA code_permu_wo_repettn'!$AH$3:$AM$6,COUNTIF('Profile-matrices_Condorcet'!$B$2:$B3484,'Profile-matrices_Condorcet'!$B3484),MATCH(INDEX('numeric possibilities'!F$3:F$1298,VLOOKUP($B3484,'numeric possibilities'!$C$3:$G$1298,1)),'VBA code_permu_wo_repettn'!$AH$2:$AM$2))</f>
        <v>B</v>
      </c>
      <c r="F3484" t="str">
        <f>INDEX('VBA code_permu_wo_repettn'!$AO$3:$AT$6,COUNTIF('Profile-matrices_Condorcet'!$B$2:$B3484,'Profile-matrices_Condorcet'!$B3484),MATCH(INDEX('numeric possibilities'!G$3:G$1298,VLOOKUP($B3484,'numeric possibilities'!$C$3:$G$1298,1)),'VBA code_permu_wo_repettn'!$AO$2:$AT$2))</f>
        <v>A</v>
      </c>
      <c r="I3484" t="s">
        <v>0</v>
      </c>
      <c r="J3484" t="s">
        <v>1</v>
      </c>
      <c r="K3484" t="s">
        <v>2</v>
      </c>
      <c r="L3484" t="s">
        <v>3</v>
      </c>
    </row>
    <row r="3485" spans="1:20" x14ac:dyDescent="0.25">
      <c r="A3485">
        <f t="shared" si="110"/>
        <v>3484</v>
      </c>
      <c r="B3485">
        <f t="shared" si="111"/>
        <v>871</v>
      </c>
      <c r="C3485" t="str">
        <f>INDEX('VBA code_permu_wo_repettn'!$T$3:$Y$6,COUNTIF('Profile-matrices_Condorcet'!$B$2:$B3485,'Profile-matrices_Condorcet'!$B3485),MATCH(INDEX('numeric possibilities'!D$3:D$1298,VLOOKUP($B3485,'numeric possibilities'!$C$3:$G$1298,1)),'VBA code_permu_wo_repettn'!$T$2:$Y$2))</f>
        <v>D</v>
      </c>
      <c r="D3485" t="str">
        <f>INDEX('VBA code_permu_wo_repettn'!$AA$3:$AF$6,COUNTIF('Profile-matrices_Condorcet'!$B$2:$B3485,'Profile-matrices_Condorcet'!$B3485),MATCH(INDEX('numeric possibilities'!E$3:E$1298,VLOOKUP($B3485,'numeric possibilities'!$C$3:$G$1298,1)),'VBA code_permu_wo_repettn'!$AA$2:$AF$2))</f>
        <v>C</v>
      </c>
      <c r="E3485" t="str">
        <f>INDEX('VBA code_permu_wo_repettn'!$AH$3:$AM$6,COUNTIF('Profile-matrices_Condorcet'!$B$2:$B3485,'Profile-matrices_Condorcet'!$B3485),MATCH(INDEX('numeric possibilities'!F$3:F$1298,VLOOKUP($B3485,'numeric possibilities'!$C$3:$G$1298,1)),'VBA code_permu_wo_repettn'!$AH$2:$AM$2))</f>
        <v>D</v>
      </c>
      <c r="F3485" t="str">
        <f>INDEX('VBA code_permu_wo_repettn'!$AO$3:$AT$6,COUNTIF('Profile-matrices_Condorcet'!$B$2:$B3485,'Profile-matrices_Condorcet'!$B3485),MATCH(INDEX('numeric possibilities'!G$3:G$1298,VLOOKUP($B3485,'numeric possibilities'!$C$3:$G$1298,1)),'VBA code_permu_wo_repettn'!$AO$2:$AT$2))</f>
        <v>B</v>
      </c>
      <c r="G3485" t="str">
        <f>IF(MAX(I3485:L3485)&gt;='numeric possibilities'!$B$4/2,INDEX('Profile-matrices_Condorcet'!I3484:L3484,1,MATCH(MAX('Profile-matrices_Condorcet'!I3485:L3485),'Profile-matrices_Condorcet'!I3485:L3485,0)),"NCW")</f>
        <v>A</v>
      </c>
      <c r="H3485" t="s">
        <v>13</v>
      </c>
      <c r="I3485" s="3">
        <f>COUNTIF($I3483:$S3483,I3484)</f>
        <v>3</v>
      </c>
      <c r="J3485" s="3">
        <f>COUNTIF($I3483:$S3483,J3484)</f>
        <v>2</v>
      </c>
      <c r="K3485" s="3">
        <f>COUNTIF($I3483:$S3483,K3484)</f>
        <v>1</v>
      </c>
      <c r="L3485" s="3">
        <f>COUNTIF($I3483:$S3483,L3484)</f>
        <v>0</v>
      </c>
    </row>
    <row r="3486" spans="1:20" x14ac:dyDescent="0.25">
      <c r="A3486">
        <f t="shared" si="110"/>
        <v>3485</v>
      </c>
      <c r="B3486">
        <f t="shared" si="111"/>
        <v>872</v>
      </c>
      <c r="C3486" t="str">
        <f>INDEX('VBA code_permu_wo_repettn'!$T$3:$Y$6,COUNTIF('Profile-matrices_Condorcet'!$B$2:$B3486,'Profile-matrices_Condorcet'!$B3486),MATCH(INDEX('numeric possibilities'!D$3:D$1298,VLOOKUP($B3486,'numeric possibilities'!$C$3:$G$1298,1)),'VBA code_permu_wo_repettn'!$T$2:$Y$2))</f>
        <v>A</v>
      </c>
      <c r="D3486" t="str">
        <f>INDEX('VBA code_permu_wo_repettn'!$AA$3:$AF$6,COUNTIF('Profile-matrices_Condorcet'!$B$2:$B3486,'Profile-matrices_Condorcet'!$B3486),MATCH(INDEX('numeric possibilities'!E$3:E$1298,VLOOKUP($B3486,'numeric possibilities'!$C$3:$G$1298,1)),'VBA code_permu_wo_repettn'!$AA$2:$AF$2))</f>
        <v>B</v>
      </c>
      <c r="E3486" t="str">
        <f>INDEX('VBA code_permu_wo_repettn'!$AH$3:$AM$6,COUNTIF('Profile-matrices_Condorcet'!$B$2:$B3486,'Profile-matrices_Condorcet'!$B3486),MATCH(INDEX('numeric possibilities'!F$3:F$1298,VLOOKUP($B3486,'numeric possibilities'!$C$3:$G$1298,1)),'VBA code_permu_wo_repettn'!$AH$2:$AM$2))</f>
        <v>C</v>
      </c>
      <c r="F3486" t="str">
        <f>INDEX('VBA code_permu_wo_repettn'!$AO$3:$AT$6,COUNTIF('Profile-matrices_Condorcet'!$B$2:$B3486,'Profile-matrices_Condorcet'!$B3486),MATCH(INDEX('numeric possibilities'!G$3:G$1298,VLOOKUP($B3486,'numeric possibilities'!$C$3:$G$1298,1)),'VBA code_permu_wo_repettn'!$AO$2:$AT$2))</f>
        <v>D</v>
      </c>
      <c r="H3486" t="s">
        <v>14</v>
      </c>
      <c r="I3486" s="3">
        <f>IF(MATCH(I$1,$C3486:$C3489,0)&lt;(MATCH(J$1,$C3486:$C3489,0)),1*a_vote,0)+IF(MATCH(I$1,$D3486:$D3489,0)&lt;MATCH(J$1,$D3486:$D3489,0),1*b_vote,0)+IF(MATCH(I$1,$E3486:$E3489,0)&lt;MATCH(J$1,$E3486:$E3489,0),1*c_vote,0)+IF(MATCH(I$1,$F3486:$F3489,0)&lt;MATCH(J$1,$F3486:$F3489,0),1*d_vote,0)</f>
        <v>0.74</v>
      </c>
      <c r="J3486" s="3">
        <f>IF(MATCH(I$1,$C3486:$C3489,0)&gt;(MATCH(J$1,$C3486:$C3489,0)),1*a_vote,0)+IF(MATCH(I$1,$D3486:$D3489,0)&gt;MATCH(J$1,$D3486:$D3489,0),1*b_vote,0)+IF(MATCH(I$1,$E3486:$E3489,0)&gt;MATCH(J$1,$E3486:$E3489,0),1*c_vote,0)+IF(MATCH(I$1,$F3486:$F3489,0)&gt;MATCH(J$1,$F3486:$F3489,0),1*d_vote,0)</f>
        <v>0.26</v>
      </c>
      <c r="K3486" s="3">
        <f>IF(MATCH($K$1,$C3486:$C3489,0)&lt;(MATCH($L$1,$C3486:$C3489,0)),1*a_vote,0)+IF(MATCH($K$1,$D3486:$D3489,0)&lt;MATCH($L$1,$D3486:$D3489,0),1*b_vote,0)+IF(MATCH($K$1,$E3486:$E3489,0)&lt;MATCH($L$1,$E3486:$E3489,0),1*c_vote,0)+IF(MATCH($K$1,$F3486:$F3489,0)&lt;MATCH($L$1,$F3486:$F3489,0),1*d_vote,0)</f>
        <v>0.53</v>
      </c>
      <c r="L3486" s="3">
        <f>IF(MATCH(K$1,$C3486:$C3489,0)&gt;(MATCH(L$1,$C3486:$C3489,0)),1*a_vote,0)+IF(MATCH(K$1,$D3486:$D3489,0)&gt;MATCH(L$1,$D3486:$D3489,0),1*b_vote,0)+IF(MATCH(K$1,$E3486:$E3489,0)&gt;MATCH(L$1,$E3486:$E3489,0),1*c_vote,0)+IF(MATCH(K$1,$F3486:$F3489,0)&gt;MATCH(L$1,$F3486:$F3489,0),1*d_vote,0)</f>
        <v>0.47</v>
      </c>
      <c r="M3486" s="3">
        <f>IF(MATCH($M$1,$C3486:$C3489,0)&lt;(MATCH($N$1,$C3486:$C3489,0)),1*a_vote,0)+IF(MATCH($M$1,$D3486:$D3489,0)&lt;MATCH($N$1,$D3486:$D3489,0),1*b_vote,0)+IF(MATCH($M$1,$E3486:$E3489,0)&lt;MATCH($N$1,$E3486:$E3489,0),1*c_vote,0)+IF(MATCH($M$1,$F3486:$F3489,0)&lt;MATCH($N$1,$F3486:$F3489,0),1*d_vote,0)</f>
        <v>0.78</v>
      </c>
      <c r="N3486" s="3">
        <f>IF(MATCH(M$1,$C3486:$C3489,0)&gt;(MATCH(N$1,$C3486:$C3489,0)),1*a_vote,0)+IF(MATCH(M$1,$D3486:$D3489,0)&gt;MATCH(N$1,$D3486:$D3489,0),1*b_vote,0)+IF(MATCH(M$1,$E3486:$E3489,0)&gt;MATCH(N$1,$E3486:$E3489,0),1*c_vote,0)+IF(MATCH(M$1,$F3486:$F3489,0)&gt;MATCH(N$1,$F3486:$F3489,0),1*d_vote,0)</f>
        <v>0.21999999999999997</v>
      </c>
      <c r="O3486" s="3">
        <f>IF(MATCH($O$1,$C3486:$C3489,0)&lt;(MATCH($P$1,$C3486:$C3489,0)),1*a_vote,0)+IF(MATCH($O$1,$D3486:$D3489,0)&lt;MATCH($P$1,$D3486:$D3489,0),1*b_vote,0)+IF(MATCH($O$1,$E3486:$E3489,0)&lt;MATCH($P$1,$E3486:$E3489,0),1*c_vote,0)+IF(MATCH($O$1,$F3486:$F3489,0)&lt;MATCH($P$1,$F3486:$F3489,0),1*d_vote,0)</f>
        <v>0.53</v>
      </c>
      <c r="P3486" s="3">
        <f>IF(MATCH(O$1,$C3486:$C3489,0)&gt;(MATCH(P$1,$C3486:$C3489,0)),1*a_vote,0)+IF(MATCH(O$1,$D3486:$D3489,0)&gt;MATCH(P$1,$D3486:$D3489,0),1*b_vote,0)+IF(MATCH(O$1,$E3486:$E3489,0)&gt;MATCH(P$1,$E3486:$E3489,0),1*c_vote,0)+IF(MATCH(O$1,$F3486:$F3489,0)&gt;MATCH(P$1,$F3486:$F3489,0),1*d_vote,0)</f>
        <v>0.47</v>
      </c>
      <c r="Q3486" s="3">
        <f>IF(MATCH($Q$1,$C3486:$C3489,0)&lt;(MATCH($R$1,$C3486:$C3489,0)),1*a_vote,0)+IF(MATCH($Q$1,$D3486:$D3489,0)&lt;MATCH($R$1,$D3486:$D3489,0),1*b_vote,0)+IF(MATCH($Q$1,$E3486:$E3489,0)&lt;MATCH($R$1,$E3486:$E3489,0),1*c_vote,0)+IF(MATCH($Q$1,$F3486:$F3489,0)&lt;MATCH($R$1,$F3486:$F3489,0),1*d_vote,0)</f>
        <v>0.78</v>
      </c>
      <c r="R3486" s="3">
        <f>IF(MATCH(Q$1,$C3486:$C3489,0)&gt;(MATCH(R$1,$C3486:$C3489,0)),1*a_vote,0)+IF(MATCH(Q$1,$D3486:$D3489,0)&gt;MATCH(R$1,$D3486:$D3489,0),1*b_vote,0)+IF(MATCH(Q$1,$E3486:$E3489,0)&gt;MATCH(R$1,$E3486:$E3489,0),1*c_vote,0)+IF(MATCH(Q$1,$F3486:$F3489,0)&gt;MATCH(R$1,$F3486:$F3489,0),1*d_vote,0)</f>
        <v>0.21999999999999997</v>
      </c>
      <c r="S3486" s="3">
        <f>IF(MATCH($S$1,$C3486:$C3489,0)&lt;(MATCH($T$1,$C3486:$C3489,0)),1*a_vote,0)+IF(MATCH($S$1,$D3486:$D3489,0)&lt;MATCH($T$1,$D3486:$D3489,0),1*b_vote,0)+IF(MATCH($S$1,$E3486:$E3489,0)&lt;MATCH($T$1,$E3486:$E3489,0),1*c_vote,0)+IF(MATCH($S$1,$F3486:$F3489,0)&lt;MATCH($T$1,$F3486:$F3489,0),1*d_vote,0)</f>
        <v>0.25</v>
      </c>
      <c r="T3486" s="3">
        <f>IF(MATCH(S$1,$C3486:$C3489,0)&gt;(MATCH(T$1,$C3486:$C3489,0)),1*a_vote,0)+IF(MATCH(S$1,$D3486:$D3489,0)&gt;MATCH(T$1,$D3486:$D3489,0),1*b_vote,0)+IF(MATCH(S$1,$E3486:$E3489,0)&gt;MATCH(T$1,$E3486:$E3489,0),1*c_vote,0)+IF(MATCH(S$1,$F3486:$F3489,0)&gt;MATCH(T$1,$F3486:$F3489,0),1*d_vote,0)</f>
        <v>0.75</v>
      </c>
    </row>
    <row r="3487" spans="1:20" x14ac:dyDescent="0.25">
      <c r="A3487">
        <f t="shared" si="110"/>
        <v>3486</v>
      </c>
      <c r="B3487">
        <f t="shared" si="111"/>
        <v>872</v>
      </c>
      <c r="C3487" t="str">
        <f>INDEX('VBA code_permu_wo_repettn'!$T$3:$Y$6,COUNTIF('Profile-matrices_Condorcet'!$B$2:$B3487,'Profile-matrices_Condorcet'!$B3487),MATCH(INDEX('numeric possibilities'!D$3:D$1298,VLOOKUP($B3487,'numeric possibilities'!$C$3:$G$1298,1)),'VBA code_permu_wo_repettn'!$T$2:$Y$2))</f>
        <v>B</v>
      </c>
      <c r="D3487" t="str">
        <f>INDEX('VBA code_permu_wo_repettn'!$AA$3:$AF$6,COUNTIF('Profile-matrices_Condorcet'!$B$2:$B3487,'Profile-matrices_Condorcet'!$B3487),MATCH(INDEX('numeric possibilities'!E$3:E$1298,VLOOKUP($B3487,'numeric possibilities'!$C$3:$G$1298,1)),'VBA code_permu_wo_repettn'!$AA$2:$AF$2))</f>
        <v>A</v>
      </c>
      <c r="E3487" t="str">
        <f>INDEX('VBA code_permu_wo_repettn'!$AH$3:$AM$6,COUNTIF('Profile-matrices_Condorcet'!$B$2:$B3487,'Profile-matrices_Condorcet'!$B3487),MATCH(INDEX('numeric possibilities'!F$3:F$1298,VLOOKUP($B3487,'numeric possibilities'!$C$3:$G$1298,1)),'VBA code_permu_wo_repettn'!$AH$2:$AM$2))</f>
        <v>A</v>
      </c>
      <c r="F3487" t="str">
        <f>INDEX('VBA code_permu_wo_repettn'!$AO$3:$AT$6,COUNTIF('Profile-matrices_Condorcet'!$B$2:$B3487,'Profile-matrices_Condorcet'!$B3487),MATCH(INDEX('numeric possibilities'!G$3:G$1298,VLOOKUP($B3487,'numeric possibilities'!$C$3:$G$1298,1)),'VBA code_permu_wo_repettn'!$AO$2:$AT$2))</f>
        <v>C</v>
      </c>
      <c r="H3487" t="s">
        <v>15</v>
      </c>
      <c r="I3487" t="str">
        <f>IF(I3486&gt;J3486,$I$1,IF(I3486&lt;J3486,$J$1,0))</f>
        <v>A</v>
      </c>
      <c r="K3487" t="str">
        <f>IF(K3486&gt;L3486,$K$1,IF(K3486&lt;L3486,$L$1,0))</f>
        <v>A</v>
      </c>
      <c r="M3487" t="str">
        <f>IF(M3486&gt;N3486,$M$1,IF(M3486&lt;N3486,$N$1,0))</f>
        <v>A</v>
      </c>
      <c r="O3487" t="str">
        <f>IF(O3486&gt;P3486,$O$1,IF(O3486&lt;P3486,$P$1,0))</f>
        <v>B</v>
      </c>
      <c r="Q3487" t="str">
        <f>IF(Q3486&gt;R3486,$Q$1,IF(Q3486&lt;R3486,$R$1,0))</f>
        <v>B</v>
      </c>
      <c r="S3487" t="str">
        <f>IF(S3486&gt;T3486,$S$1,IF(S3486&lt;T3486,$T$1,0))</f>
        <v>D</v>
      </c>
    </row>
    <row r="3488" spans="1:20" x14ac:dyDescent="0.25">
      <c r="A3488">
        <f t="shared" si="110"/>
        <v>3487</v>
      </c>
      <c r="B3488">
        <f t="shared" si="111"/>
        <v>872</v>
      </c>
      <c r="C3488" t="str">
        <f>INDEX('VBA code_permu_wo_repettn'!$T$3:$Y$6,COUNTIF('Profile-matrices_Condorcet'!$B$2:$B3488,'Profile-matrices_Condorcet'!$B3488),MATCH(INDEX('numeric possibilities'!D$3:D$1298,VLOOKUP($B3488,'numeric possibilities'!$C$3:$G$1298,1)),'VBA code_permu_wo_repettn'!$T$2:$Y$2))</f>
        <v>D</v>
      </c>
      <c r="D3488" t="str">
        <f>INDEX('VBA code_permu_wo_repettn'!$AA$3:$AF$6,COUNTIF('Profile-matrices_Condorcet'!$B$2:$B3488,'Profile-matrices_Condorcet'!$B3488),MATCH(INDEX('numeric possibilities'!E$3:E$1298,VLOOKUP($B3488,'numeric possibilities'!$C$3:$G$1298,1)),'VBA code_permu_wo_repettn'!$AA$2:$AF$2))</f>
        <v>D</v>
      </c>
      <c r="E3488" t="str">
        <f>INDEX('VBA code_permu_wo_repettn'!$AH$3:$AM$6,COUNTIF('Profile-matrices_Condorcet'!$B$2:$B3488,'Profile-matrices_Condorcet'!$B3488),MATCH(INDEX('numeric possibilities'!F$3:F$1298,VLOOKUP($B3488,'numeric possibilities'!$C$3:$G$1298,1)),'VBA code_permu_wo_repettn'!$AH$2:$AM$2))</f>
        <v>B</v>
      </c>
      <c r="F3488" t="str">
        <f>INDEX('VBA code_permu_wo_repettn'!$AO$3:$AT$6,COUNTIF('Profile-matrices_Condorcet'!$B$2:$B3488,'Profile-matrices_Condorcet'!$B3488),MATCH(INDEX('numeric possibilities'!G$3:G$1298,VLOOKUP($B3488,'numeric possibilities'!$C$3:$G$1298,1)),'VBA code_permu_wo_repettn'!$AO$2:$AT$2))</f>
        <v>A</v>
      </c>
      <c r="I3488" t="s">
        <v>0</v>
      </c>
      <c r="J3488" t="s">
        <v>1</v>
      </c>
      <c r="K3488" t="s">
        <v>2</v>
      </c>
      <c r="L3488" t="s">
        <v>3</v>
      </c>
    </row>
    <row r="3489" spans="1:20" x14ac:dyDescent="0.25">
      <c r="A3489">
        <f t="shared" si="110"/>
        <v>3488</v>
      </c>
      <c r="B3489">
        <f t="shared" si="111"/>
        <v>872</v>
      </c>
      <c r="C3489" t="str">
        <f>INDEX('VBA code_permu_wo_repettn'!$T$3:$Y$6,COUNTIF('Profile-matrices_Condorcet'!$B$2:$B3489,'Profile-matrices_Condorcet'!$B3489),MATCH(INDEX('numeric possibilities'!D$3:D$1298,VLOOKUP($B3489,'numeric possibilities'!$C$3:$G$1298,1)),'VBA code_permu_wo_repettn'!$T$2:$Y$2))</f>
        <v>C</v>
      </c>
      <c r="D3489" t="str">
        <f>INDEX('VBA code_permu_wo_repettn'!$AA$3:$AF$6,COUNTIF('Profile-matrices_Condorcet'!$B$2:$B3489,'Profile-matrices_Condorcet'!$B3489),MATCH(INDEX('numeric possibilities'!E$3:E$1298,VLOOKUP($B3489,'numeric possibilities'!$C$3:$G$1298,1)),'VBA code_permu_wo_repettn'!$AA$2:$AF$2))</f>
        <v>C</v>
      </c>
      <c r="E3489" t="str">
        <f>INDEX('VBA code_permu_wo_repettn'!$AH$3:$AM$6,COUNTIF('Profile-matrices_Condorcet'!$B$2:$B3489,'Profile-matrices_Condorcet'!$B3489),MATCH(INDEX('numeric possibilities'!F$3:F$1298,VLOOKUP($B3489,'numeric possibilities'!$C$3:$G$1298,1)),'VBA code_permu_wo_repettn'!$AH$2:$AM$2))</f>
        <v>D</v>
      </c>
      <c r="F3489" t="str">
        <f>INDEX('VBA code_permu_wo_repettn'!$AO$3:$AT$6,COUNTIF('Profile-matrices_Condorcet'!$B$2:$B3489,'Profile-matrices_Condorcet'!$B3489),MATCH(INDEX('numeric possibilities'!G$3:G$1298,VLOOKUP($B3489,'numeric possibilities'!$C$3:$G$1298,1)),'VBA code_permu_wo_repettn'!$AO$2:$AT$2))</f>
        <v>B</v>
      </c>
      <c r="G3489" t="str">
        <f>IF(MAX(I3489:L3489)&gt;='numeric possibilities'!$B$4/2,INDEX('Profile-matrices_Condorcet'!I3488:L3488,1,MATCH(MAX('Profile-matrices_Condorcet'!I3489:L3489),'Profile-matrices_Condorcet'!I3489:L3489,0)),"NCW")</f>
        <v>A</v>
      </c>
      <c r="H3489" t="s">
        <v>13</v>
      </c>
      <c r="I3489" s="3">
        <f>COUNTIF($I3487:$S3487,I3488)</f>
        <v>3</v>
      </c>
      <c r="J3489" s="3">
        <f>COUNTIF($I3487:$S3487,J3488)</f>
        <v>2</v>
      </c>
      <c r="K3489" s="3">
        <f>COUNTIF($I3487:$S3487,K3488)</f>
        <v>0</v>
      </c>
      <c r="L3489" s="3">
        <f>COUNTIF($I3487:$S3487,L3488)</f>
        <v>1</v>
      </c>
    </row>
    <row r="3490" spans="1:20" x14ac:dyDescent="0.25">
      <c r="A3490">
        <f t="shared" si="110"/>
        <v>3489</v>
      </c>
      <c r="B3490">
        <f t="shared" si="111"/>
        <v>873</v>
      </c>
      <c r="C3490" t="str">
        <f>INDEX('VBA code_permu_wo_repettn'!$T$3:$Y$6,COUNTIF('Profile-matrices_Condorcet'!$B$2:$B3490,'Profile-matrices_Condorcet'!$B3490),MATCH(INDEX('numeric possibilities'!D$3:D$1298,VLOOKUP($B3490,'numeric possibilities'!$C$3:$G$1298,1)),'VBA code_permu_wo_repettn'!$T$2:$Y$2))</f>
        <v>A</v>
      </c>
      <c r="D3490" t="str">
        <f>INDEX('VBA code_permu_wo_repettn'!$AA$3:$AF$6,COUNTIF('Profile-matrices_Condorcet'!$B$2:$B3490,'Profile-matrices_Condorcet'!$B3490),MATCH(INDEX('numeric possibilities'!E$3:E$1298,VLOOKUP($B3490,'numeric possibilities'!$C$3:$G$1298,1)),'VBA code_permu_wo_repettn'!$AA$2:$AF$2))</f>
        <v>B</v>
      </c>
      <c r="E3490" t="str">
        <f>INDEX('VBA code_permu_wo_repettn'!$AH$3:$AM$6,COUNTIF('Profile-matrices_Condorcet'!$B$2:$B3490,'Profile-matrices_Condorcet'!$B3490),MATCH(INDEX('numeric possibilities'!F$3:F$1298,VLOOKUP($B3490,'numeric possibilities'!$C$3:$G$1298,1)),'VBA code_permu_wo_repettn'!$AH$2:$AM$2))</f>
        <v>C</v>
      </c>
      <c r="F3490" t="str">
        <f>INDEX('VBA code_permu_wo_repettn'!$AO$3:$AT$6,COUNTIF('Profile-matrices_Condorcet'!$B$2:$B3490,'Profile-matrices_Condorcet'!$B3490),MATCH(INDEX('numeric possibilities'!G$3:G$1298,VLOOKUP($B3490,'numeric possibilities'!$C$3:$G$1298,1)),'VBA code_permu_wo_repettn'!$AO$2:$AT$2))</f>
        <v>D</v>
      </c>
      <c r="H3490" t="s">
        <v>14</v>
      </c>
      <c r="I3490" s="3">
        <f>IF(MATCH(I$1,$C3490:$C3493,0)&lt;(MATCH(J$1,$C3490:$C3493,0)),1*a_vote,0)+IF(MATCH(I$1,$D3490:$D3493,0)&lt;MATCH(J$1,$D3490:$D3493,0),1*b_vote,0)+IF(MATCH(I$1,$E3490:$E3493,0)&lt;MATCH(J$1,$E3490:$E3493,0),1*c_vote,0)+IF(MATCH(I$1,$F3490:$F3493,0)&lt;MATCH(J$1,$F3490:$F3493,0),1*d_vote,0)</f>
        <v>0.74</v>
      </c>
      <c r="J3490" s="3">
        <f>IF(MATCH(I$1,$C3490:$C3493,0)&gt;(MATCH(J$1,$C3490:$C3493,0)),1*a_vote,0)+IF(MATCH(I$1,$D3490:$D3493,0)&gt;MATCH(J$1,$D3490:$D3493,0),1*b_vote,0)+IF(MATCH(I$1,$E3490:$E3493,0)&gt;MATCH(J$1,$E3490:$E3493,0),1*c_vote,0)+IF(MATCH(I$1,$F3490:$F3493,0)&gt;MATCH(J$1,$F3490:$F3493,0),1*d_vote,0)</f>
        <v>0.26</v>
      </c>
      <c r="K3490" s="3">
        <f>IF(MATCH($K$1,$C3490:$C3493,0)&lt;(MATCH($L$1,$C3490:$C3493,0)),1*a_vote,0)+IF(MATCH($K$1,$D3490:$D3493,0)&lt;MATCH($L$1,$D3490:$D3493,0),1*b_vote,0)+IF(MATCH($K$1,$E3490:$E3493,0)&lt;MATCH($L$1,$E3490:$E3493,0),1*c_vote,0)+IF(MATCH($K$1,$F3490:$F3493,0)&lt;MATCH($L$1,$F3490:$F3493,0),1*d_vote,0)</f>
        <v>0.53</v>
      </c>
      <c r="L3490" s="3">
        <f>IF(MATCH(K$1,$C3490:$C3493,0)&gt;(MATCH(L$1,$C3490:$C3493,0)),1*a_vote,0)+IF(MATCH(K$1,$D3490:$D3493,0)&gt;MATCH(L$1,$D3490:$D3493,0),1*b_vote,0)+IF(MATCH(K$1,$E3490:$E3493,0)&gt;MATCH(L$1,$E3490:$E3493,0),1*c_vote,0)+IF(MATCH(K$1,$F3490:$F3493,0)&gt;MATCH(L$1,$F3490:$F3493,0),1*d_vote,0)</f>
        <v>0.47</v>
      </c>
      <c r="M3490" s="3">
        <f>IF(MATCH($M$1,$C3490:$C3493,0)&lt;(MATCH($N$1,$C3490:$C3493,0)),1*a_vote,0)+IF(MATCH($M$1,$D3490:$D3493,0)&lt;MATCH($N$1,$D3490:$D3493,0),1*b_vote,0)+IF(MATCH($M$1,$E3490:$E3493,0)&lt;MATCH($N$1,$E3490:$E3493,0),1*c_vote,0)+IF(MATCH($M$1,$F3490:$F3493,0)&lt;MATCH($N$1,$F3490:$F3493,0),1*d_vote,0)</f>
        <v>0.78</v>
      </c>
      <c r="N3490" s="3">
        <f>IF(MATCH(M$1,$C3490:$C3493,0)&gt;(MATCH(N$1,$C3490:$C3493,0)),1*a_vote,0)+IF(MATCH(M$1,$D3490:$D3493,0)&gt;MATCH(N$1,$D3490:$D3493,0),1*b_vote,0)+IF(MATCH(M$1,$E3490:$E3493,0)&gt;MATCH(N$1,$E3490:$E3493,0),1*c_vote,0)+IF(MATCH(M$1,$F3490:$F3493,0)&gt;MATCH(N$1,$F3490:$F3493,0),1*d_vote,0)</f>
        <v>0.21999999999999997</v>
      </c>
      <c r="O3490" s="3">
        <f>IF(MATCH($O$1,$C3490:$C3493,0)&lt;(MATCH($P$1,$C3490:$C3493,0)),1*a_vote,0)+IF(MATCH($O$1,$D3490:$D3493,0)&lt;MATCH($P$1,$D3490:$D3493,0),1*b_vote,0)+IF(MATCH($O$1,$E3490:$E3493,0)&lt;MATCH($P$1,$E3490:$E3493,0),1*c_vote,0)+IF(MATCH($O$1,$F3490:$F3493,0)&lt;MATCH($P$1,$F3490:$F3493,0),1*d_vote,0)</f>
        <v>0.26</v>
      </c>
      <c r="P3490" s="3">
        <f>IF(MATCH(O$1,$C3490:$C3493,0)&gt;(MATCH(P$1,$C3490:$C3493,0)),1*a_vote,0)+IF(MATCH(O$1,$D3490:$D3493,0)&gt;MATCH(P$1,$D3490:$D3493,0),1*b_vote,0)+IF(MATCH(O$1,$E3490:$E3493,0)&gt;MATCH(P$1,$E3490:$E3493,0),1*c_vote,0)+IF(MATCH(O$1,$F3490:$F3493,0)&gt;MATCH(P$1,$F3490:$F3493,0),1*d_vote,0)</f>
        <v>0.74</v>
      </c>
      <c r="Q3490" s="3">
        <f>IF(MATCH($Q$1,$C3490:$C3493,0)&lt;(MATCH($R$1,$C3490:$C3493,0)),1*a_vote,0)+IF(MATCH($Q$1,$D3490:$D3493,0)&lt;MATCH($R$1,$D3490:$D3493,0),1*b_vote,0)+IF(MATCH($Q$1,$E3490:$E3493,0)&lt;MATCH($R$1,$E3490:$E3493,0),1*c_vote,0)+IF(MATCH($Q$1,$F3490:$F3493,0)&lt;MATCH($R$1,$F3490:$F3493,0),1*d_vote,0)</f>
        <v>0.78</v>
      </c>
      <c r="R3490" s="3">
        <f>IF(MATCH(Q$1,$C3490:$C3493,0)&gt;(MATCH(R$1,$C3490:$C3493,0)),1*a_vote,0)+IF(MATCH(Q$1,$D3490:$D3493,0)&gt;MATCH(R$1,$D3490:$D3493,0),1*b_vote,0)+IF(MATCH(Q$1,$E3490:$E3493,0)&gt;MATCH(R$1,$E3490:$E3493,0),1*c_vote,0)+IF(MATCH(Q$1,$F3490:$F3493,0)&gt;MATCH(R$1,$F3490:$F3493,0),1*d_vote,0)</f>
        <v>0.21999999999999997</v>
      </c>
      <c r="S3490" s="3">
        <f>IF(MATCH($S$1,$C3490:$C3493,0)&lt;(MATCH($T$1,$C3490:$C3493,0)),1*a_vote,0)+IF(MATCH($S$1,$D3490:$D3493,0)&lt;MATCH($T$1,$D3490:$D3493,0),1*b_vote,0)+IF(MATCH($S$1,$E3490:$E3493,0)&lt;MATCH($T$1,$E3490:$E3493,0),1*c_vote,0)+IF(MATCH($S$1,$F3490:$F3493,0)&lt;MATCH($T$1,$F3490:$F3493,0),1*d_vote,0)</f>
        <v>0.52</v>
      </c>
      <c r="T3490" s="3">
        <f>IF(MATCH(S$1,$C3490:$C3493,0)&gt;(MATCH(T$1,$C3490:$C3493,0)),1*a_vote,0)+IF(MATCH(S$1,$D3490:$D3493,0)&gt;MATCH(T$1,$D3490:$D3493,0),1*b_vote,0)+IF(MATCH(S$1,$E3490:$E3493,0)&gt;MATCH(T$1,$E3490:$E3493,0),1*c_vote,0)+IF(MATCH(S$1,$F3490:$F3493,0)&gt;MATCH(T$1,$F3490:$F3493,0),1*d_vote,0)</f>
        <v>0.48</v>
      </c>
    </row>
    <row r="3491" spans="1:20" x14ac:dyDescent="0.25">
      <c r="A3491">
        <f t="shared" si="110"/>
        <v>3490</v>
      </c>
      <c r="B3491">
        <f t="shared" si="111"/>
        <v>873</v>
      </c>
      <c r="C3491" t="str">
        <f>INDEX('VBA code_permu_wo_repettn'!$T$3:$Y$6,COUNTIF('Profile-matrices_Condorcet'!$B$2:$B3491,'Profile-matrices_Condorcet'!$B3491),MATCH(INDEX('numeric possibilities'!D$3:D$1298,VLOOKUP($B3491,'numeric possibilities'!$C$3:$G$1298,1)),'VBA code_permu_wo_repettn'!$T$2:$Y$2))</f>
        <v>C</v>
      </c>
      <c r="D3491" t="str">
        <f>INDEX('VBA code_permu_wo_repettn'!$AA$3:$AF$6,COUNTIF('Profile-matrices_Condorcet'!$B$2:$B3491,'Profile-matrices_Condorcet'!$B3491),MATCH(INDEX('numeric possibilities'!E$3:E$1298,VLOOKUP($B3491,'numeric possibilities'!$C$3:$G$1298,1)),'VBA code_permu_wo_repettn'!$AA$2:$AF$2))</f>
        <v>A</v>
      </c>
      <c r="E3491" t="str">
        <f>INDEX('VBA code_permu_wo_repettn'!$AH$3:$AM$6,COUNTIF('Profile-matrices_Condorcet'!$B$2:$B3491,'Profile-matrices_Condorcet'!$B3491),MATCH(INDEX('numeric possibilities'!F$3:F$1298,VLOOKUP($B3491,'numeric possibilities'!$C$3:$G$1298,1)),'VBA code_permu_wo_repettn'!$AH$2:$AM$2))</f>
        <v>A</v>
      </c>
      <c r="F3491" t="str">
        <f>INDEX('VBA code_permu_wo_repettn'!$AO$3:$AT$6,COUNTIF('Profile-matrices_Condorcet'!$B$2:$B3491,'Profile-matrices_Condorcet'!$B3491),MATCH(INDEX('numeric possibilities'!G$3:G$1298,VLOOKUP($B3491,'numeric possibilities'!$C$3:$G$1298,1)),'VBA code_permu_wo_repettn'!$AO$2:$AT$2))</f>
        <v>C</v>
      </c>
      <c r="H3491" t="s">
        <v>15</v>
      </c>
      <c r="I3491" t="str">
        <f>IF(I3490&gt;J3490,$I$1,IF(I3490&lt;J3490,$J$1,0))</f>
        <v>A</v>
      </c>
      <c r="K3491" t="str">
        <f>IF(K3490&gt;L3490,$K$1,IF(K3490&lt;L3490,$L$1,0))</f>
        <v>A</v>
      </c>
      <c r="M3491" t="str">
        <f>IF(M3490&gt;N3490,$M$1,IF(M3490&lt;N3490,$N$1,0))</f>
        <v>A</v>
      </c>
      <c r="O3491" t="str">
        <f>IF(O3490&gt;P3490,$O$1,IF(O3490&lt;P3490,$P$1,0))</f>
        <v>C</v>
      </c>
      <c r="Q3491" t="str">
        <f>IF(Q3490&gt;R3490,$Q$1,IF(Q3490&lt;R3490,$R$1,0))</f>
        <v>B</v>
      </c>
      <c r="S3491" t="str">
        <f>IF(S3490&gt;T3490,$S$1,IF(S3490&lt;T3490,$T$1,0))</f>
        <v>C</v>
      </c>
    </row>
    <row r="3492" spans="1:20" x14ac:dyDescent="0.25">
      <c r="A3492">
        <f t="shared" si="110"/>
        <v>3491</v>
      </c>
      <c r="B3492">
        <f t="shared" si="111"/>
        <v>873</v>
      </c>
      <c r="C3492" t="str">
        <f>INDEX('VBA code_permu_wo_repettn'!$T$3:$Y$6,COUNTIF('Profile-matrices_Condorcet'!$B$2:$B3492,'Profile-matrices_Condorcet'!$B3492),MATCH(INDEX('numeric possibilities'!D$3:D$1298,VLOOKUP($B3492,'numeric possibilities'!$C$3:$G$1298,1)),'VBA code_permu_wo_repettn'!$T$2:$Y$2))</f>
        <v>B</v>
      </c>
      <c r="D3492" t="str">
        <f>INDEX('VBA code_permu_wo_repettn'!$AA$3:$AF$6,COUNTIF('Profile-matrices_Condorcet'!$B$2:$B3492,'Profile-matrices_Condorcet'!$B3492),MATCH(INDEX('numeric possibilities'!E$3:E$1298,VLOOKUP($B3492,'numeric possibilities'!$C$3:$G$1298,1)),'VBA code_permu_wo_repettn'!$AA$2:$AF$2))</f>
        <v>D</v>
      </c>
      <c r="E3492" t="str">
        <f>INDEX('VBA code_permu_wo_repettn'!$AH$3:$AM$6,COUNTIF('Profile-matrices_Condorcet'!$B$2:$B3492,'Profile-matrices_Condorcet'!$B3492),MATCH(INDEX('numeric possibilities'!F$3:F$1298,VLOOKUP($B3492,'numeric possibilities'!$C$3:$G$1298,1)),'VBA code_permu_wo_repettn'!$AH$2:$AM$2))</f>
        <v>B</v>
      </c>
      <c r="F3492" t="str">
        <f>INDEX('VBA code_permu_wo_repettn'!$AO$3:$AT$6,COUNTIF('Profile-matrices_Condorcet'!$B$2:$B3492,'Profile-matrices_Condorcet'!$B3492),MATCH(INDEX('numeric possibilities'!G$3:G$1298,VLOOKUP($B3492,'numeric possibilities'!$C$3:$G$1298,1)),'VBA code_permu_wo_repettn'!$AO$2:$AT$2))</f>
        <v>A</v>
      </c>
      <c r="I3492" t="s">
        <v>0</v>
      </c>
      <c r="J3492" t="s">
        <v>1</v>
      </c>
      <c r="K3492" t="s">
        <v>2</v>
      </c>
      <c r="L3492" t="s">
        <v>3</v>
      </c>
    </row>
    <row r="3493" spans="1:20" x14ac:dyDescent="0.25">
      <c r="A3493">
        <f t="shared" si="110"/>
        <v>3492</v>
      </c>
      <c r="B3493">
        <f t="shared" si="111"/>
        <v>873</v>
      </c>
      <c r="C3493" t="str">
        <f>INDEX('VBA code_permu_wo_repettn'!$T$3:$Y$6,COUNTIF('Profile-matrices_Condorcet'!$B$2:$B3493,'Profile-matrices_Condorcet'!$B3493),MATCH(INDEX('numeric possibilities'!D$3:D$1298,VLOOKUP($B3493,'numeric possibilities'!$C$3:$G$1298,1)),'VBA code_permu_wo_repettn'!$T$2:$Y$2))</f>
        <v>D</v>
      </c>
      <c r="D3493" t="str">
        <f>INDEX('VBA code_permu_wo_repettn'!$AA$3:$AF$6,COUNTIF('Profile-matrices_Condorcet'!$B$2:$B3493,'Profile-matrices_Condorcet'!$B3493),MATCH(INDEX('numeric possibilities'!E$3:E$1298,VLOOKUP($B3493,'numeric possibilities'!$C$3:$G$1298,1)),'VBA code_permu_wo_repettn'!$AA$2:$AF$2))</f>
        <v>C</v>
      </c>
      <c r="E3493" t="str">
        <f>INDEX('VBA code_permu_wo_repettn'!$AH$3:$AM$6,COUNTIF('Profile-matrices_Condorcet'!$B$2:$B3493,'Profile-matrices_Condorcet'!$B3493),MATCH(INDEX('numeric possibilities'!F$3:F$1298,VLOOKUP($B3493,'numeric possibilities'!$C$3:$G$1298,1)),'VBA code_permu_wo_repettn'!$AH$2:$AM$2))</f>
        <v>D</v>
      </c>
      <c r="F3493" t="str">
        <f>INDEX('VBA code_permu_wo_repettn'!$AO$3:$AT$6,COUNTIF('Profile-matrices_Condorcet'!$B$2:$B3493,'Profile-matrices_Condorcet'!$B3493),MATCH(INDEX('numeric possibilities'!G$3:G$1298,VLOOKUP($B3493,'numeric possibilities'!$C$3:$G$1298,1)),'VBA code_permu_wo_repettn'!$AO$2:$AT$2))</f>
        <v>B</v>
      </c>
      <c r="G3493" t="str">
        <f>IF(MAX(I3493:L3493)&gt;='numeric possibilities'!$B$4/2,INDEX('Profile-matrices_Condorcet'!I3492:L3492,1,MATCH(MAX('Profile-matrices_Condorcet'!I3493:L3493),'Profile-matrices_Condorcet'!I3493:L3493,0)),"NCW")</f>
        <v>A</v>
      </c>
      <c r="H3493" t="s">
        <v>13</v>
      </c>
      <c r="I3493" s="3">
        <f>COUNTIF($I3491:$S3491,I3492)</f>
        <v>3</v>
      </c>
      <c r="J3493" s="3">
        <f>COUNTIF($I3491:$S3491,J3492)</f>
        <v>1</v>
      </c>
      <c r="K3493" s="3">
        <f>COUNTIF($I3491:$S3491,K3492)</f>
        <v>2</v>
      </c>
      <c r="L3493" s="3">
        <f>COUNTIF($I3491:$S3491,L3492)</f>
        <v>0</v>
      </c>
    </row>
    <row r="3494" spans="1:20" x14ac:dyDescent="0.25">
      <c r="A3494">
        <f t="shared" si="110"/>
        <v>3493</v>
      </c>
      <c r="B3494">
        <f t="shared" si="111"/>
        <v>874</v>
      </c>
      <c r="C3494" t="str">
        <f>INDEX('VBA code_permu_wo_repettn'!$T$3:$Y$6,COUNTIF('Profile-matrices_Condorcet'!$B$2:$B3494,'Profile-matrices_Condorcet'!$B3494),MATCH(INDEX('numeric possibilities'!D$3:D$1298,VLOOKUP($B3494,'numeric possibilities'!$C$3:$G$1298,1)),'VBA code_permu_wo_repettn'!$T$2:$Y$2))</f>
        <v>A</v>
      </c>
      <c r="D3494" t="str">
        <f>INDEX('VBA code_permu_wo_repettn'!$AA$3:$AF$6,COUNTIF('Profile-matrices_Condorcet'!$B$2:$B3494,'Profile-matrices_Condorcet'!$B3494),MATCH(INDEX('numeric possibilities'!E$3:E$1298,VLOOKUP($B3494,'numeric possibilities'!$C$3:$G$1298,1)),'VBA code_permu_wo_repettn'!$AA$2:$AF$2))</f>
        <v>B</v>
      </c>
      <c r="E3494" t="str">
        <f>INDEX('VBA code_permu_wo_repettn'!$AH$3:$AM$6,COUNTIF('Profile-matrices_Condorcet'!$B$2:$B3494,'Profile-matrices_Condorcet'!$B3494),MATCH(INDEX('numeric possibilities'!F$3:F$1298,VLOOKUP($B3494,'numeric possibilities'!$C$3:$G$1298,1)),'VBA code_permu_wo_repettn'!$AH$2:$AM$2))</f>
        <v>C</v>
      </c>
      <c r="F3494" t="str">
        <f>INDEX('VBA code_permu_wo_repettn'!$AO$3:$AT$6,COUNTIF('Profile-matrices_Condorcet'!$B$2:$B3494,'Profile-matrices_Condorcet'!$B3494),MATCH(INDEX('numeric possibilities'!G$3:G$1298,VLOOKUP($B3494,'numeric possibilities'!$C$3:$G$1298,1)),'VBA code_permu_wo_repettn'!$AO$2:$AT$2))</f>
        <v>D</v>
      </c>
      <c r="H3494" t="s">
        <v>14</v>
      </c>
      <c r="I3494" s="3">
        <f>IF(MATCH(I$1,$C3494:$C3497,0)&lt;(MATCH(J$1,$C3494:$C3497,0)),1*a_vote,0)+IF(MATCH(I$1,$D3494:$D3497,0)&lt;MATCH(J$1,$D3494:$D3497,0),1*b_vote,0)+IF(MATCH(I$1,$E3494:$E3497,0)&lt;MATCH(J$1,$E3494:$E3497,0),1*c_vote,0)+IF(MATCH(I$1,$F3494:$F3497,0)&lt;MATCH(J$1,$F3494:$F3497,0),1*d_vote,0)</f>
        <v>0.74</v>
      </c>
      <c r="J3494" s="3">
        <f>IF(MATCH(I$1,$C3494:$C3497,0)&gt;(MATCH(J$1,$C3494:$C3497,0)),1*a_vote,0)+IF(MATCH(I$1,$D3494:$D3497,0)&gt;MATCH(J$1,$D3494:$D3497,0),1*b_vote,0)+IF(MATCH(I$1,$E3494:$E3497,0)&gt;MATCH(J$1,$E3494:$E3497,0),1*c_vote,0)+IF(MATCH(I$1,$F3494:$F3497,0)&gt;MATCH(J$1,$F3494:$F3497,0),1*d_vote,0)</f>
        <v>0.26</v>
      </c>
      <c r="K3494" s="3">
        <f>IF(MATCH($K$1,$C3494:$C3497,0)&lt;(MATCH($L$1,$C3494:$C3497,0)),1*a_vote,0)+IF(MATCH($K$1,$D3494:$D3497,0)&lt;MATCH($L$1,$D3494:$D3497,0),1*b_vote,0)+IF(MATCH($K$1,$E3494:$E3497,0)&lt;MATCH($L$1,$E3494:$E3497,0),1*c_vote,0)+IF(MATCH($K$1,$F3494:$F3497,0)&lt;MATCH($L$1,$F3494:$F3497,0),1*d_vote,0)</f>
        <v>0.53</v>
      </c>
      <c r="L3494" s="3">
        <f>IF(MATCH(K$1,$C3494:$C3497,0)&gt;(MATCH(L$1,$C3494:$C3497,0)),1*a_vote,0)+IF(MATCH(K$1,$D3494:$D3497,0)&gt;MATCH(L$1,$D3494:$D3497,0),1*b_vote,0)+IF(MATCH(K$1,$E3494:$E3497,0)&gt;MATCH(L$1,$E3494:$E3497,0),1*c_vote,0)+IF(MATCH(K$1,$F3494:$F3497,0)&gt;MATCH(L$1,$F3494:$F3497,0),1*d_vote,0)</f>
        <v>0.47</v>
      </c>
      <c r="M3494" s="3">
        <f>IF(MATCH($M$1,$C3494:$C3497,0)&lt;(MATCH($N$1,$C3494:$C3497,0)),1*a_vote,0)+IF(MATCH($M$1,$D3494:$D3497,0)&lt;MATCH($N$1,$D3494:$D3497,0),1*b_vote,0)+IF(MATCH($M$1,$E3494:$E3497,0)&lt;MATCH($N$1,$E3494:$E3497,0),1*c_vote,0)+IF(MATCH($M$1,$F3494:$F3497,0)&lt;MATCH($N$1,$F3494:$F3497,0),1*d_vote,0)</f>
        <v>0.78</v>
      </c>
      <c r="N3494" s="3">
        <f>IF(MATCH(M$1,$C3494:$C3497,0)&gt;(MATCH(N$1,$C3494:$C3497,0)),1*a_vote,0)+IF(MATCH(M$1,$D3494:$D3497,0)&gt;MATCH(N$1,$D3494:$D3497,0),1*b_vote,0)+IF(MATCH(M$1,$E3494:$E3497,0)&gt;MATCH(N$1,$E3494:$E3497,0),1*c_vote,0)+IF(MATCH(M$1,$F3494:$F3497,0)&gt;MATCH(N$1,$F3494:$F3497,0),1*d_vote,0)</f>
        <v>0.21999999999999997</v>
      </c>
      <c r="O3494" s="3">
        <f>IF(MATCH($O$1,$C3494:$C3497,0)&lt;(MATCH($P$1,$C3494:$C3497,0)),1*a_vote,0)+IF(MATCH($O$1,$D3494:$D3497,0)&lt;MATCH($P$1,$D3494:$D3497,0),1*b_vote,0)+IF(MATCH($O$1,$E3494:$E3497,0)&lt;MATCH($P$1,$E3494:$E3497,0),1*c_vote,0)+IF(MATCH($O$1,$F3494:$F3497,0)&lt;MATCH($P$1,$F3494:$F3497,0),1*d_vote,0)</f>
        <v>0.26</v>
      </c>
      <c r="P3494" s="3">
        <f>IF(MATCH(O$1,$C3494:$C3497,0)&gt;(MATCH(P$1,$C3494:$C3497,0)),1*a_vote,0)+IF(MATCH(O$1,$D3494:$D3497,0)&gt;MATCH(P$1,$D3494:$D3497,0),1*b_vote,0)+IF(MATCH(O$1,$E3494:$E3497,0)&gt;MATCH(P$1,$E3494:$E3497,0),1*c_vote,0)+IF(MATCH(O$1,$F3494:$F3497,0)&gt;MATCH(P$1,$F3494:$F3497,0),1*d_vote,0)</f>
        <v>0.74</v>
      </c>
      <c r="Q3494" s="3">
        <f>IF(MATCH($Q$1,$C3494:$C3497,0)&lt;(MATCH($R$1,$C3494:$C3497,0)),1*a_vote,0)+IF(MATCH($Q$1,$D3494:$D3497,0)&lt;MATCH($R$1,$D3494:$D3497,0),1*b_vote,0)+IF(MATCH($Q$1,$E3494:$E3497,0)&lt;MATCH($R$1,$E3494:$E3497,0),1*c_vote,0)+IF(MATCH($Q$1,$F3494:$F3497,0)&lt;MATCH($R$1,$F3494:$F3497,0),1*d_vote,0)</f>
        <v>0.51</v>
      </c>
      <c r="R3494" s="3">
        <f>IF(MATCH(Q$1,$C3494:$C3497,0)&gt;(MATCH(R$1,$C3494:$C3497,0)),1*a_vote,0)+IF(MATCH(Q$1,$D3494:$D3497,0)&gt;MATCH(R$1,$D3494:$D3497,0),1*b_vote,0)+IF(MATCH(Q$1,$E3494:$E3497,0)&gt;MATCH(R$1,$E3494:$E3497,0),1*c_vote,0)+IF(MATCH(Q$1,$F3494:$F3497,0)&gt;MATCH(R$1,$F3494:$F3497,0),1*d_vote,0)</f>
        <v>0.49</v>
      </c>
      <c r="S3494" s="3">
        <f>IF(MATCH($S$1,$C3494:$C3497,0)&lt;(MATCH($T$1,$C3494:$C3497,0)),1*a_vote,0)+IF(MATCH($S$1,$D3494:$D3497,0)&lt;MATCH($T$1,$D3494:$D3497,0),1*b_vote,0)+IF(MATCH($S$1,$E3494:$E3497,0)&lt;MATCH($T$1,$E3494:$E3497,0),1*c_vote,0)+IF(MATCH($S$1,$F3494:$F3497,0)&lt;MATCH($T$1,$F3494:$F3497,0),1*d_vote,0)</f>
        <v>0.52</v>
      </c>
      <c r="T3494" s="3">
        <f>IF(MATCH(S$1,$C3494:$C3497,0)&gt;(MATCH(T$1,$C3494:$C3497,0)),1*a_vote,0)+IF(MATCH(S$1,$D3494:$D3497,0)&gt;MATCH(T$1,$D3494:$D3497,0),1*b_vote,0)+IF(MATCH(S$1,$E3494:$E3497,0)&gt;MATCH(T$1,$E3494:$E3497,0),1*c_vote,0)+IF(MATCH(S$1,$F3494:$F3497,0)&gt;MATCH(T$1,$F3494:$F3497,0),1*d_vote,0)</f>
        <v>0.48</v>
      </c>
    </row>
    <row r="3495" spans="1:20" x14ac:dyDescent="0.25">
      <c r="A3495">
        <f t="shared" si="110"/>
        <v>3494</v>
      </c>
      <c r="B3495">
        <f t="shared" si="111"/>
        <v>874</v>
      </c>
      <c r="C3495" t="str">
        <f>INDEX('VBA code_permu_wo_repettn'!$T$3:$Y$6,COUNTIF('Profile-matrices_Condorcet'!$B$2:$B3495,'Profile-matrices_Condorcet'!$B3495),MATCH(INDEX('numeric possibilities'!D$3:D$1298,VLOOKUP($B3495,'numeric possibilities'!$C$3:$G$1298,1)),'VBA code_permu_wo_repettn'!$T$2:$Y$2))</f>
        <v>C</v>
      </c>
      <c r="D3495" t="str">
        <f>INDEX('VBA code_permu_wo_repettn'!$AA$3:$AF$6,COUNTIF('Profile-matrices_Condorcet'!$B$2:$B3495,'Profile-matrices_Condorcet'!$B3495),MATCH(INDEX('numeric possibilities'!E$3:E$1298,VLOOKUP($B3495,'numeric possibilities'!$C$3:$G$1298,1)),'VBA code_permu_wo_repettn'!$AA$2:$AF$2))</f>
        <v>A</v>
      </c>
      <c r="E3495" t="str">
        <f>INDEX('VBA code_permu_wo_repettn'!$AH$3:$AM$6,COUNTIF('Profile-matrices_Condorcet'!$B$2:$B3495,'Profile-matrices_Condorcet'!$B3495),MATCH(INDEX('numeric possibilities'!F$3:F$1298,VLOOKUP($B3495,'numeric possibilities'!$C$3:$G$1298,1)),'VBA code_permu_wo_repettn'!$AH$2:$AM$2))</f>
        <v>A</v>
      </c>
      <c r="F3495" t="str">
        <f>INDEX('VBA code_permu_wo_repettn'!$AO$3:$AT$6,COUNTIF('Profile-matrices_Condorcet'!$B$2:$B3495,'Profile-matrices_Condorcet'!$B3495),MATCH(INDEX('numeric possibilities'!G$3:G$1298,VLOOKUP($B3495,'numeric possibilities'!$C$3:$G$1298,1)),'VBA code_permu_wo_repettn'!$AO$2:$AT$2))</f>
        <v>C</v>
      </c>
      <c r="H3495" t="s">
        <v>15</v>
      </c>
      <c r="I3495" t="str">
        <f>IF(I3494&gt;J3494,$I$1,IF(I3494&lt;J3494,$J$1,0))</f>
        <v>A</v>
      </c>
      <c r="K3495" t="str">
        <f>IF(K3494&gt;L3494,$K$1,IF(K3494&lt;L3494,$L$1,0))</f>
        <v>A</v>
      </c>
      <c r="M3495" t="str">
        <f>IF(M3494&gt;N3494,$M$1,IF(M3494&lt;N3494,$N$1,0))</f>
        <v>A</v>
      </c>
      <c r="O3495" t="str">
        <f>IF(O3494&gt;P3494,$O$1,IF(O3494&lt;P3494,$P$1,0))</f>
        <v>C</v>
      </c>
      <c r="Q3495" t="str">
        <f>IF(Q3494&gt;R3494,$Q$1,IF(Q3494&lt;R3494,$R$1,0))</f>
        <v>B</v>
      </c>
      <c r="S3495" t="str">
        <f>IF(S3494&gt;T3494,$S$1,IF(S3494&lt;T3494,$T$1,0))</f>
        <v>C</v>
      </c>
    </row>
    <row r="3496" spans="1:20" x14ac:dyDescent="0.25">
      <c r="A3496">
        <f t="shared" si="110"/>
        <v>3495</v>
      </c>
      <c r="B3496">
        <f t="shared" si="111"/>
        <v>874</v>
      </c>
      <c r="C3496" t="str">
        <f>INDEX('VBA code_permu_wo_repettn'!$T$3:$Y$6,COUNTIF('Profile-matrices_Condorcet'!$B$2:$B3496,'Profile-matrices_Condorcet'!$B3496),MATCH(INDEX('numeric possibilities'!D$3:D$1298,VLOOKUP($B3496,'numeric possibilities'!$C$3:$G$1298,1)),'VBA code_permu_wo_repettn'!$T$2:$Y$2))</f>
        <v>D</v>
      </c>
      <c r="D3496" t="str">
        <f>INDEX('VBA code_permu_wo_repettn'!$AA$3:$AF$6,COUNTIF('Profile-matrices_Condorcet'!$B$2:$B3496,'Profile-matrices_Condorcet'!$B3496),MATCH(INDEX('numeric possibilities'!E$3:E$1298,VLOOKUP($B3496,'numeric possibilities'!$C$3:$G$1298,1)),'VBA code_permu_wo_repettn'!$AA$2:$AF$2))</f>
        <v>D</v>
      </c>
      <c r="E3496" t="str">
        <f>INDEX('VBA code_permu_wo_repettn'!$AH$3:$AM$6,COUNTIF('Profile-matrices_Condorcet'!$B$2:$B3496,'Profile-matrices_Condorcet'!$B3496),MATCH(INDEX('numeric possibilities'!F$3:F$1298,VLOOKUP($B3496,'numeric possibilities'!$C$3:$G$1298,1)),'VBA code_permu_wo_repettn'!$AH$2:$AM$2))</f>
        <v>B</v>
      </c>
      <c r="F3496" t="str">
        <f>INDEX('VBA code_permu_wo_repettn'!$AO$3:$AT$6,COUNTIF('Profile-matrices_Condorcet'!$B$2:$B3496,'Profile-matrices_Condorcet'!$B3496),MATCH(INDEX('numeric possibilities'!G$3:G$1298,VLOOKUP($B3496,'numeric possibilities'!$C$3:$G$1298,1)),'VBA code_permu_wo_repettn'!$AO$2:$AT$2))</f>
        <v>A</v>
      </c>
      <c r="I3496" t="s">
        <v>0</v>
      </c>
      <c r="J3496" t="s">
        <v>1</v>
      </c>
      <c r="K3496" t="s">
        <v>2</v>
      </c>
      <c r="L3496" t="s">
        <v>3</v>
      </c>
    </row>
    <row r="3497" spans="1:20" x14ac:dyDescent="0.25">
      <c r="A3497">
        <f t="shared" si="110"/>
        <v>3496</v>
      </c>
      <c r="B3497">
        <f t="shared" si="111"/>
        <v>874</v>
      </c>
      <c r="C3497" t="str">
        <f>INDEX('VBA code_permu_wo_repettn'!$T$3:$Y$6,COUNTIF('Profile-matrices_Condorcet'!$B$2:$B3497,'Profile-matrices_Condorcet'!$B3497),MATCH(INDEX('numeric possibilities'!D$3:D$1298,VLOOKUP($B3497,'numeric possibilities'!$C$3:$G$1298,1)),'VBA code_permu_wo_repettn'!$T$2:$Y$2))</f>
        <v>B</v>
      </c>
      <c r="D3497" t="str">
        <f>INDEX('VBA code_permu_wo_repettn'!$AA$3:$AF$6,COUNTIF('Profile-matrices_Condorcet'!$B$2:$B3497,'Profile-matrices_Condorcet'!$B3497),MATCH(INDEX('numeric possibilities'!E$3:E$1298,VLOOKUP($B3497,'numeric possibilities'!$C$3:$G$1298,1)),'VBA code_permu_wo_repettn'!$AA$2:$AF$2))</f>
        <v>C</v>
      </c>
      <c r="E3497" t="str">
        <f>INDEX('VBA code_permu_wo_repettn'!$AH$3:$AM$6,COUNTIF('Profile-matrices_Condorcet'!$B$2:$B3497,'Profile-matrices_Condorcet'!$B3497),MATCH(INDEX('numeric possibilities'!F$3:F$1298,VLOOKUP($B3497,'numeric possibilities'!$C$3:$G$1298,1)),'VBA code_permu_wo_repettn'!$AH$2:$AM$2))</f>
        <v>D</v>
      </c>
      <c r="F3497" t="str">
        <f>INDEX('VBA code_permu_wo_repettn'!$AO$3:$AT$6,COUNTIF('Profile-matrices_Condorcet'!$B$2:$B3497,'Profile-matrices_Condorcet'!$B3497),MATCH(INDEX('numeric possibilities'!G$3:G$1298,VLOOKUP($B3497,'numeric possibilities'!$C$3:$G$1298,1)),'VBA code_permu_wo_repettn'!$AO$2:$AT$2))</f>
        <v>B</v>
      </c>
      <c r="G3497" t="str">
        <f>IF(MAX(I3497:L3497)&gt;='numeric possibilities'!$B$4/2,INDEX('Profile-matrices_Condorcet'!I3496:L3496,1,MATCH(MAX('Profile-matrices_Condorcet'!I3497:L3497),'Profile-matrices_Condorcet'!I3497:L3497,0)),"NCW")</f>
        <v>A</v>
      </c>
      <c r="H3497" t="s">
        <v>13</v>
      </c>
      <c r="I3497" s="3">
        <f>COUNTIF($I3495:$S3495,I3496)</f>
        <v>3</v>
      </c>
      <c r="J3497" s="3">
        <f>COUNTIF($I3495:$S3495,J3496)</f>
        <v>1</v>
      </c>
      <c r="K3497" s="3">
        <f>COUNTIF($I3495:$S3495,K3496)</f>
        <v>2</v>
      </c>
      <c r="L3497" s="3">
        <f>COUNTIF($I3495:$S3495,L3496)</f>
        <v>0</v>
      </c>
    </row>
    <row r="3498" spans="1:20" x14ac:dyDescent="0.25">
      <c r="A3498">
        <f t="shared" si="110"/>
        <v>3497</v>
      </c>
      <c r="B3498">
        <f t="shared" si="111"/>
        <v>875</v>
      </c>
      <c r="C3498" t="str">
        <f>INDEX('VBA code_permu_wo_repettn'!$T$3:$Y$6,COUNTIF('Profile-matrices_Condorcet'!$B$2:$B3498,'Profile-matrices_Condorcet'!$B3498),MATCH(INDEX('numeric possibilities'!D$3:D$1298,VLOOKUP($B3498,'numeric possibilities'!$C$3:$G$1298,1)),'VBA code_permu_wo_repettn'!$T$2:$Y$2))</f>
        <v>A</v>
      </c>
      <c r="D3498" t="str">
        <f>INDEX('VBA code_permu_wo_repettn'!$AA$3:$AF$6,COUNTIF('Profile-matrices_Condorcet'!$B$2:$B3498,'Profile-matrices_Condorcet'!$B3498),MATCH(INDEX('numeric possibilities'!E$3:E$1298,VLOOKUP($B3498,'numeric possibilities'!$C$3:$G$1298,1)),'VBA code_permu_wo_repettn'!$AA$2:$AF$2))</f>
        <v>B</v>
      </c>
      <c r="E3498" t="str">
        <f>INDEX('VBA code_permu_wo_repettn'!$AH$3:$AM$6,COUNTIF('Profile-matrices_Condorcet'!$B$2:$B3498,'Profile-matrices_Condorcet'!$B3498),MATCH(INDEX('numeric possibilities'!F$3:F$1298,VLOOKUP($B3498,'numeric possibilities'!$C$3:$G$1298,1)),'VBA code_permu_wo_repettn'!$AH$2:$AM$2))</f>
        <v>C</v>
      </c>
      <c r="F3498" t="str">
        <f>INDEX('VBA code_permu_wo_repettn'!$AO$3:$AT$6,COUNTIF('Profile-matrices_Condorcet'!$B$2:$B3498,'Profile-matrices_Condorcet'!$B3498),MATCH(INDEX('numeric possibilities'!G$3:G$1298,VLOOKUP($B3498,'numeric possibilities'!$C$3:$G$1298,1)),'VBA code_permu_wo_repettn'!$AO$2:$AT$2))</f>
        <v>D</v>
      </c>
      <c r="H3498" t="s">
        <v>14</v>
      </c>
      <c r="I3498" s="3">
        <f>IF(MATCH(I$1,$C3498:$C3501,0)&lt;(MATCH(J$1,$C3498:$C3501,0)),1*a_vote,0)+IF(MATCH(I$1,$D3498:$D3501,0)&lt;MATCH(J$1,$D3498:$D3501,0),1*b_vote,0)+IF(MATCH(I$1,$E3498:$E3501,0)&lt;MATCH(J$1,$E3498:$E3501,0),1*c_vote,0)+IF(MATCH(I$1,$F3498:$F3501,0)&lt;MATCH(J$1,$F3498:$F3501,0),1*d_vote,0)</f>
        <v>0.74</v>
      </c>
      <c r="J3498" s="3">
        <f>IF(MATCH(I$1,$C3498:$C3501,0)&gt;(MATCH(J$1,$C3498:$C3501,0)),1*a_vote,0)+IF(MATCH(I$1,$D3498:$D3501,0)&gt;MATCH(J$1,$D3498:$D3501,0),1*b_vote,0)+IF(MATCH(I$1,$E3498:$E3501,0)&gt;MATCH(J$1,$E3498:$E3501,0),1*c_vote,0)+IF(MATCH(I$1,$F3498:$F3501,0)&gt;MATCH(J$1,$F3498:$F3501,0),1*d_vote,0)</f>
        <v>0.26</v>
      </c>
      <c r="K3498" s="3">
        <f>IF(MATCH($K$1,$C3498:$C3501,0)&lt;(MATCH($L$1,$C3498:$C3501,0)),1*a_vote,0)+IF(MATCH($K$1,$D3498:$D3501,0)&lt;MATCH($L$1,$D3498:$D3501,0),1*b_vote,0)+IF(MATCH($K$1,$E3498:$E3501,0)&lt;MATCH($L$1,$E3498:$E3501,0),1*c_vote,0)+IF(MATCH($K$1,$F3498:$F3501,0)&lt;MATCH($L$1,$F3498:$F3501,0),1*d_vote,0)</f>
        <v>0.53</v>
      </c>
      <c r="L3498" s="3">
        <f>IF(MATCH(K$1,$C3498:$C3501,0)&gt;(MATCH(L$1,$C3498:$C3501,0)),1*a_vote,0)+IF(MATCH(K$1,$D3498:$D3501,0)&gt;MATCH(L$1,$D3498:$D3501,0),1*b_vote,0)+IF(MATCH(K$1,$E3498:$E3501,0)&gt;MATCH(L$1,$E3498:$E3501,0),1*c_vote,0)+IF(MATCH(K$1,$F3498:$F3501,0)&gt;MATCH(L$1,$F3498:$F3501,0),1*d_vote,0)</f>
        <v>0.47</v>
      </c>
      <c r="M3498" s="3">
        <f>IF(MATCH($M$1,$C3498:$C3501,0)&lt;(MATCH($N$1,$C3498:$C3501,0)),1*a_vote,0)+IF(MATCH($M$1,$D3498:$D3501,0)&lt;MATCH($N$1,$D3498:$D3501,0),1*b_vote,0)+IF(MATCH($M$1,$E3498:$E3501,0)&lt;MATCH($N$1,$E3498:$E3501,0),1*c_vote,0)+IF(MATCH($M$1,$F3498:$F3501,0)&lt;MATCH($N$1,$F3498:$F3501,0),1*d_vote,0)</f>
        <v>0.78</v>
      </c>
      <c r="N3498" s="3">
        <f>IF(MATCH(M$1,$C3498:$C3501,0)&gt;(MATCH(N$1,$C3498:$C3501,0)),1*a_vote,0)+IF(MATCH(M$1,$D3498:$D3501,0)&gt;MATCH(N$1,$D3498:$D3501,0),1*b_vote,0)+IF(MATCH(M$1,$E3498:$E3501,0)&gt;MATCH(N$1,$E3498:$E3501,0),1*c_vote,0)+IF(MATCH(M$1,$F3498:$F3501,0)&gt;MATCH(N$1,$F3498:$F3501,0),1*d_vote,0)</f>
        <v>0.21999999999999997</v>
      </c>
      <c r="O3498" s="3">
        <f>IF(MATCH($O$1,$C3498:$C3501,0)&lt;(MATCH($P$1,$C3498:$C3501,0)),1*a_vote,0)+IF(MATCH($O$1,$D3498:$D3501,0)&lt;MATCH($P$1,$D3498:$D3501,0),1*b_vote,0)+IF(MATCH($O$1,$E3498:$E3501,0)&lt;MATCH($P$1,$E3498:$E3501,0),1*c_vote,0)+IF(MATCH($O$1,$F3498:$F3501,0)&lt;MATCH($P$1,$F3498:$F3501,0),1*d_vote,0)</f>
        <v>0.53</v>
      </c>
      <c r="P3498" s="3">
        <f>IF(MATCH(O$1,$C3498:$C3501,0)&gt;(MATCH(P$1,$C3498:$C3501,0)),1*a_vote,0)+IF(MATCH(O$1,$D3498:$D3501,0)&gt;MATCH(P$1,$D3498:$D3501,0),1*b_vote,0)+IF(MATCH(O$1,$E3498:$E3501,0)&gt;MATCH(P$1,$E3498:$E3501,0),1*c_vote,0)+IF(MATCH(O$1,$F3498:$F3501,0)&gt;MATCH(P$1,$F3498:$F3501,0),1*d_vote,0)</f>
        <v>0.47</v>
      </c>
      <c r="Q3498" s="3">
        <f>IF(MATCH($Q$1,$C3498:$C3501,0)&lt;(MATCH($R$1,$C3498:$C3501,0)),1*a_vote,0)+IF(MATCH($Q$1,$D3498:$D3501,0)&lt;MATCH($R$1,$D3498:$D3501,0),1*b_vote,0)+IF(MATCH($Q$1,$E3498:$E3501,0)&lt;MATCH($R$1,$E3498:$E3501,0),1*c_vote,0)+IF(MATCH($Q$1,$F3498:$F3501,0)&lt;MATCH($R$1,$F3498:$F3501,0),1*d_vote,0)</f>
        <v>0.51</v>
      </c>
      <c r="R3498" s="3">
        <f>IF(MATCH(Q$1,$C3498:$C3501,0)&gt;(MATCH(R$1,$C3498:$C3501,0)),1*a_vote,0)+IF(MATCH(Q$1,$D3498:$D3501,0)&gt;MATCH(R$1,$D3498:$D3501,0),1*b_vote,0)+IF(MATCH(Q$1,$E3498:$E3501,0)&gt;MATCH(R$1,$E3498:$E3501,0),1*c_vote,0)+IF(MATCH(Q$1,$F3498:$F3501,0)&gt;MATCH(R$1,$F3498:$F3501,0),1*d_vote,0)</f>
        <v>0.49</v>
      </c>
      <c r="S3498" s="3">
        <f>IF(MATCH($S$1,$C3498:$C3501,0)&lt;(MATCH($T$1,$C3498:$C3501,0)),1*a_vote,0)+IF(MATCH($S$1,$D3498:$D3501,0)&lt;MATCH($T$1,$D3498:$D3501,0),1*b_vote,0)+IF(MATCH($S$1,$E3498:$E3501,0)&lt;MATCH($T$1,$E3498:$E3501,0),1*c_vote,0)+IF(MATCH($S$1,$F3498:$F3501,0)&lt;MATCH($T$1,$F3498:$F3501,0),1*d_vote,0)</f>
        <v>0.25</v>
      </c>
      <c r="T3498" s="3">
        <f>IF(MATCH(S$1,$C3498:$C3501,0)&gt;(MATCH(T$1,$C3498:$C3501,0)),1*a_vote,0)+IF(MATCH(S$1,$D3498:$D3501,0)&gt;MATCH(T$1,$D3498:$D3501,0),1*b_vote,0)+IF(MATCH(S$1,$E3498:$E3501,0)&gt;MATCH(T$1,$E3498:$E3501,0),1*c_vote,0)+IF(MATCH(S$1,$F3498:$F3501,0)&gt;MATCH(T$1,$F3498:$F3501,0),1*d_vote,0)</f>
        <v>0.75</v>
      </c>
    </row>
    <row r="3499" spans="1:20" x14ac:dyDescent="0.25">
      <c r="A3499">
        <f t="shared" si="110"/>
        <v>3498</v>
      </c>
      <c r="B3499">
        <f t="shared" si="111"/>
        <v>875</v>
      </c>
      <c r="C3499" t="str">
        <f>INDEX('VBA code_permu_wo_repettn'!$T$3:$Y$6,COUNTIF('Profile-matrices_Condorcet'!$B$2:$B3499,'Profile-matrices_Condorcet'!$B3499),MATCH(INDEX('numeric possibilities'!D$3:D$1298,VLOOKUP($B3499,'numeric possibilities'!$C$3:$G$1298,1)),'VBA code_permu_wo_repettn'!$T$2:$Y$2))</f>
        <v>D</v>
      </c>
      <c r="D3499" t="str">
        <f>INDEX('VBA code_permu_wo_repettn'!$AA$3:$AF$6,COUNTIF('Profile-matrices_Condorcet'!$B$2:$B3499,'Profile-matrices_Condorcet'!$B3499),MATCH(INDEX('numeric possibilities'!E$3:E$1298,VLOOKUP($B3499,'numeric possibilities'!$C$3:$G$1298,1)),'VBA code_permu_wo_repettn'!$AA$2:$AF$2))</f>
        <v>A</v>
      </c>
      <c r="E3499" t="str">
        <f>INDEX('VBA code_permu_wo_repettn'!$AH$3:$AM$6,COUNTIF('Profile-matrices_Condorcet'!$B$2:$B3499,'Profile-matrices_Condorcet'!$B3499),MATCH(INDEX('numeric possibilities'!F$3:F$1298,VLOOKUP($B3499,'numeric possibilities'!$C$3:$G$1298,1)),'VBA code_permu_wo_repettn'!$AH$2:$AM$2))</f>
        <v>A</v>
      </c>
      <c r="F3499" t="str">
        <f>INDEX('VBA code_permu_wo_repettn'!$AO$3:$AT$6,COUNTIF('Profile-matrices_Condorcet'!$B$2:$B3499,'Profile-matrices_Condorcet'!$B3499),MATCH(INDEX('numeric possibilities'!G$3:G$1298,VLOOKUP($B3499,'numeric possibilities'!$C$3:$G$1298,1)),'VBA code_permu_wo_repettn'!$AO$2:$AT$2))</f>
        <v>C</v>
      </c>
      <c r="H3499" t="s">
        <v>15</v>
      </c>
      <c r="I3499" t="str">
        <f>IF(I3498&gt;J3498,$I$1,IF(I3498&lt;J3498,$J$1,0))</f>
        <v>A</v>
      </c>
      <c r="K3499" t="str">
        <f>IF(K3498&gt;L3498,$K$1,IF(K3498&lt;L3498,$L$1,0))</f>
        <v>A</v>
      </c>
      <c r="M3499" t="str">
        <f>IF(M3498&gt;N3498,$M$1,IF(M3498&lt;N3498,$N$1,0))</f>
        <v>A</v>
      </c>
      <c r="O3499" t="str">
        <f>IF(O3498&gt;P3498,$O$1,IF(O3498&lt;P3498,$P$1,0))</f>
        <v>B</v>
      </c>
      <c r="Q3499" t="str">
        <f>IF(Q3498&gt;R3498,$Q$1,IF(Q3498&lt;R3498,$R$1,0))</f>
        <v>B</v>
      </c>
      <c r="S3499" t="str">
        <f>IF(S3498&gt;T3498,$S$1,IF(S3498&lt;T3498,$T$1,0))</f>
        <v>D</v>
      </c>
    </row>
    <row r="3500" spans="1:20" x14ac:dyDescent="0.25">
      <c r="A3500">
        <f t="shared" si="110"/>
        <v>3499</v>
      </c>
      <c r="B3500">
        <f t="shared" si="111"/>
        <v>875</v>
      </c>
      <c r="C3500" t="str">
        <f>INDEX('VBA code_permu_wo_repettn'!$T$3:$Y$6,COUNTIF('Profile-matrices_Condorcet'!$B$2:$B3500,'Profile-matrices_Condorcet'!$B3500),MATCH(INDEX('numeric possibilities'!D$3:D$1298,VLOOKUP($B3500,'numeric possibilities'!$C$3:$G$1298,1)),'VBA code_permu_wo_repettn'!$T$2:$Y$2))</f>
        <v>B</v>
      </c>
      <c r="D3500" t="str">
        <f>INDEX('VBA code_permu_wo_repettn'!$AA$3:$AF$6,COUNTIF('Profile-matrices_Condorcet'!$B$2:$B3500,'Profile-matrices_Condorcet'!$B3500),MATCH(INDEX('numeric possibilities'!E$3:E$1298,VLOOKUP($B3500,'numeric possibilities'!$C$3:$G$1298,1)),'VBA code_permu_wo_repettn'!$AA$2:$AF$2))</f>
        <v>D</v>
      </c>
      <c r="E3500" t="str">
        <f>INDEX('VBA code_permu_wo_repettn'!$AH$3:$AM$6,COUNTIF('Profile-matrices_Condorcet'!$B$2:$B3500,'Profile-matrices_Condorcet'!$B3500),MATCH(INDEX('numeric possibilities'!F$3:F$1298,VLOOKUP($B3500,'numeric possibilities'!$C$3:$G$1298,1)),'VBA code_permu_wo_repettn'!$AH$2:$AM$2))</f>
        <v>B</v>
      </c>
      <c r="F3500" t="str">
        <f>INDEX('VBA code_permu_wo_repettn'!$AO$3:$AT$6,COUNTIF('Profile-matrices_Condorcet'!$B$2:$B3500,'Profile-matrices_Condorcet'!$B3500),MATCH(INDEX('numeric possibilities'!G$3:G$1298,VLOOKUP($B3500,'numeric possibilities'!$C$3:$G$1298,1)),'VBA code_permu_wo_repettn'!$AO$2:$AT$2))</f>
        <v>A</v>
      </c>
      <c r="I3500" t="s">
        <v>0</v>
      </c>
      <c r="J3500" t="s">
        <v>1</v>
      </c>
      <c r="K3500" t="s">
        <v>2</v>
      </c>
      <c r="L3500" t="s">
        <v>3</v>
      </c>
    </row>
    <row r="3501" spans="1:20" x14ac:dyDescent="0.25">
      <c r="A3501">
        <f t="shared" si="110"/>
        <v>3500</v>
      </c>
      <c r="B3501">
        <f t="shared" si="111"/>
        <v>875</v>
      </c>
      <c r="C3501" t="str">
        <f>INDEX('VBA code_permu_wo_repettn'!$T$3:$Y$6,COUNTIF('Profile-matrices_Condorcet'!$B$2:$B3501,'Profile-matrices_Condorcet'!$B3501),MATCH(INDEX('numeric possibilities'!D$3:D$1298,VLOOKUP($B3501,'numeric possibilities'!$C$3:$G$1298,1)),'VBA code_permu_wo_repettn'!$T$2:$Y$2))</f>
        <v>C</v>
      </c>
      <c r="D3501" t="str">
        <f>INDEX('VBA code_permu_wo_repettn'!$AA$3:$AF$6,COUNTIF('Profile-matrices_Condorcet'!$B$2:$B3501,'Profile-matrices_Condorcet'!$B3501),MATCH(INDEX('numeric possibilities'!E$3:E$1298,VLOOKUP($B3501,'numeric possibilities'!$C$3:$G$1298,1)),'VBA code_permu_wo_repettn'!$AA$2:$AF$2))</f>
        <v>C</v>
      </c>
      <c r="E3501" t="str">
        <f>INDEX('VBA code_permu_wo_repettn'!$AH$3:$AM$6,COUNTIF('Profile-matrices_Condorcet'!$B$2:$B3501,'Profile-matrices_Condorcet'!$B3501),MATCH(INDEX('numeric possibilities'!F$3:F$1298,VLOOKUP($B3501,'numeric possibilities'!$C$3:$G$1298,1)),'VBA code_permu_wo_repettn'!$AH$2:$AM$2))</f>
        <v>D</v>
      </c>
      <c r="F3501" t="str">
        <f>INDEX('VBA code_permu_wo_repettn'!$AO$3:$AT$6,COUNTIF('Profile-matrices_Condorcet'!$B$2:$B3501,'Profile-matrices_Condorcet'!$B3501),MATCH(INDEX('numeric possibilities'!G$3:G$1298,VLOOKUP($B3501,'numeric possibilities'!$C$3:$G$1298,1)),'VBA code_permu_wo_repettn'!$AO$2:$AT$2))</f>
        <v>B</v>
      </c>
      <c r="G3501" t="str">
        <f>IF(MAX(I3501:L3501)&gt;='numeric possibilities'!$B$4/2,INDEX('Profile-matrices_Condorcet'!I3500:L3500,1,MATCH(MAX('Profile-matrices_Condorcet'!I3501:L3501),'Profile-matrices_Condorcet'!I3501:L3501,0)),"NCW")</f>
        <v>A</v>
      </c>
      <c r="H3501" t="s">
        <v>13</v>
      </c>
      <c r="I3501" s="3">
        <f>COUNTIF($I3499:$S3499,I3500)</f>
        <v>3</v>
      </c>
      <c r="J3501" s="3">
        <f>COUNTIF($I3499:$S3499,J3500)</f>
        <v>2</v>
      </c>
      <c r="K3501" s="3">
        <f>COUNTIF($I3499:$S3499,K3500)</f>
        <v>0</v>
      </c>
      <c r="L3501" s="3">
        <f>COUNTIF($I3499:$S3499,L3500)</f>
        <v>1</v>
      </c>
    </row>
    <row r="3502" spans="1:20" x14ac:dyDescent="0.25">
      <c r="A3502">
        <f t="shared" si="110"/>
        <v>3501</v>
      </c>
      <c r="B3502">
        <f t="shared" si="111"/>
        <v>876</v>
      </c>
      <c r="C3502" t="str">
        <f>INDEX('VBA code_permu_wo_repettn'!$T$3:$Y$6,COUNTIF('Profile-matrices_Condorcet'!$B$2:$B3502,'Profile-matrices_Condorcet'!$B3502),MATCH(INDEX('numeric possibilities'!D$3:D$1298,VLOOKUP($B3502,'numeric possibilities'!$C$3:$G$1298,1)),'VBA code_permu_wo_repettn'!$T$2:$Y$2))</f>
        <v>A</v>
      </c>
      <c r="D3502" t="str">
        <f>INDEX('VBA code_permu_wo_repettn'!$AA$3:$AF$6,COUNTIF('Profile-matrices_Condorcet'!$B$2:$B3502,'Profile-matrices_Condorcet'!$B3502),MATCH(INDEX('numeric possibilities'!E$3:E$1298,VLOOKUP($B3502,'numeric possibilities'!$C$3:$G$1298,1)),'VBA code_permu_wo_repettn'!$AA$2:$AF$2))</f>
        <v>B</v>
      </c>
      <c r="E3502" t="str">
        <f>INDEX('VBA code_permu_wo_repettn'!$AH$3:$AM$6,COUNTIF('Profile-matrices_Condorcet'!$B$2:$B3502,'Profile-matrices_Condorcet'!$B3502),MATCH(INDEX('numeric possibilities'!F$3:F$1298,VLOOKUP($B3502,'numeric possibilities'!$C$3:$G$1298,1)),'VBA code_permu_wo_repettn'!$AH$2:$AM$2))</f>
        <v>C</v>
      </c>
      <c r="F3502" t="str">
        <f>INDEX('VBA code_permu_wo_repettn'!$AO$3:$AT$6,COUNTIF('Profile-matrices_Condorcet'!$B$2:$B3502,'Profile-matrices_Condorcet'!$B3502),MATCH(INDEX('numeric possibilities'!G$3:G$1298,VLOOKUP($B3502,'numeric possibilities'!$C$3:$G$1298,1)),'VBA code_permu_wo_repettn'!$AO$2:$AT$2))</f>
        <v>D</v>
      </c>
      <c r="H3502" t="s">
        <v>14</v>
      </c>
      <c r="I3502" s="3">
        <f>IF(MATCH(I$1,$C3502:$C3505,0)&lt;(MATCH(J$1,$C3502:$C3505,0)),1*a_vote,0)+IF(MATCH(I$1,$D3502:$D3505,0)&lt;MATCH(J$1,$D3502:$D3505,0),1*b_vote,0)+IF(MATCH(I$1,$E3502:$E3505,0)&lt;MATCH(J$1,$E3502:$E3505,0),1*c_vote,0)+IF(MATCH(I$1,$F3502:$F3505,0)&lt;MATCH(J$1,$F3502:$F3505,0),1*d_vote,0)</f>
        <v>0.74</v>
      </c>
      <c r="J3502" s="3">
        <f>IF(MATCH(I$1,$C3502:$C3505,0)&gt;(MATCH(J$1,$C3502:$C3505,0)),1*a_vote,0)+IF(MATCH(I$1,$D3502:$D3505,0)&gt;MATCH(J$1,$D3502:$D3505,0),1*b_vote,0)+IF(MATCH(I$1,$E3502:$E3505,0)&gt;MATCH(J$1,$E3502:$E3505,0),1*c_vote,0)+IF(MATCH(I$1,$F3502:$F3505,0)&gt;MATCH(J$1,$F3502:$F3505,0),1*d_vote,0)</f>
        <v>0.26</v>
      </c>
      <c r="K3502" s="3">
        <f>IF(MATCH($K$1,$C3502:$C3505,0)&lt;(MATCH($L$1,$C3502:$C3505,0)),1*a_vote,0)+IF(MATCH($K$1,$D3502:$D3505,0)&lt;MATCH($L$1,$D3502:$D3505,0),1*b_vote,0)+IF(MATCH($K$1,$E3502:$E3505,0)&lt;MATCH($L$1,$E3502:$E3505,0),1*c_vote,0)+IF(MATCH($K$1,$F3502:$F3505,0)&lt;MATCH($L$1,$F3502:$F3505,0),1*d_vote,0)</f>
        <v>0.53</v>
      </c>
      <c r="L3502" s="3">
        <f>IF(MATCH(K$1,$C3502:$C3505,0)&gt;(MATCH(L$1,$C3502:$C3505,0)),1*a_vote,0)+IF(MATCH(K$1,$D3502:$D3505,0)&gt;MATCH(L$1,$D3502:$D3505,0),1*b_vote,0)+IF(MATCH(K$1,$E3502:$E3505,0)&gt;MATCH(L$1,$E3502:$E3505,0),1*c_vote,0)+IF(MATCH(K$1,$F3502:$F3505,0)&gt;MATCH(L$1,$F3502:$F3505,0),1*d_vote,0)</f>
        <v>0.47</v>
      </c>
      <c r="M3502" s="3">
        <f>IF(MATCH($M$1,$C3502:$C3505,0)&lt;(MATCH($N$1,$C3502:$C3505,0)),1*a_vote,0)+IF(MATCH($M$1,$D3502:$D3505,0)&lt;MATCH($N$1,$D3502:$D3505,0),1*b_vote,0)+IF(MATCH($M$1,$E3502:$E3505,0)&lt;MATCH($N$1,$E3502:$E3505,0),1*c_vote,0)+IF(MATCH($M$1,$F3502:$F3505,0)&lt;MATCH($N$1,$F3502:$F3505,0),1*d_vote,0)</f>
        <v>0.78</v>
      </c>
      <c r="N3502" s="3">
        <f>IF(MATCH(M$1,$C3502:$C3505,0)&gt;(MATCH(N$1,$C3502:$C3505,0)),1*a_vote,0)+IF(MATCH(M$1,$D3502:$D3505,0)&gt;MATCH(N$1,$D3502:$D3505,0),1*b_vote,0)+IF(MATCH(M$1,$E3502:$E3505,0)&gt;MATCH(N$1,$E3502:$E3505,0),1*c_vote,0)+IF(MATCH(M$1,$F3502:$F3505,0)&gt;MATCH(N$1,$F3502:$F3505,0),1*d_vote,0)</f>
        <v>0.21999999999999997</v>
      </c>
      <c r="O3502" s="3">
        <f>IF(MATCH($O$1,$C3502:$C3505,0)&lt;(MATCH($P$1,$C3502:$C3505,0)),1*a_vote,0)+IF(MATCH($O$1,$D3502:$D3505,0)&lt;MATCH($P$1,$D3502:$D3505,0),1*b_vote,0)+IF(MATCH($O$1,$E3502:$E3505,0)&lt;MATCH($P$1,$E3502:$E3505,0),1*c_vote,0)+IF(MATCH($O$1,$F3502:$F3505,0)&lt;MATCH($P$1,$F3502:$F3505,0),1*d_vote,0)</f>
        <v>0.26</v>
      </c>
      <c r="P3502" s="3">
        <f>IF(MATCH(O$1,$C3502:$C3505,0)&gt;(MATCH(P$1,$C3502:$C3505,0)),1*a_vote,0)+IF(MATCH(O$1,$D3502:$D3505,0)&gt;MATCH(P$1,$D3502:$D3505,0),1*b_vote,0)+IF(MATCH(O$1,$E3502:$E3505,0)&gt;MATCH(P$1,$E3502:$E3505,0),1*c_vote,0)+IF(MATCH(O$1,$F3502:$F3505,0)&gt;MATCH(P$1,$F3502:$F3505,0),1*d_vote,0)</f>
        <v>0.74</v>
      </c>
      <c r="Q3502" s="3">
        <f>IF(MATCH($Q$1,$C3502:$C3505,0)&lt;(MATCH($R$1,$C3502:$C3505,0)),1*a_vote,0)+IF(MATCH($Q$1,$D3502:$D3505,0)&lt;MATCH($R$1,$D3502:$D3505,0),1*b_vote,0)+IF(MATCH($Q$1,$E3502:$E3505,0)&lt;MATCH($R$1,$E3502:$E3505,0),1*c_vote,0)+IF(MATCH($Q$1,$F3502:$F3505,0)&lt;MATCH($R$1,$F3502:$F3505,0),1*d_vote,0)</f>
        <v>0.51</v>
      </c>
      <c r="R3502" s="3">
        <f>IF(MATCH(Q$1,$C3502:$C3505,0)&gt;(MATCH(R$1,$C3502:$C3505,0)),1*a_vote,0)+IF(MATCH(Q$1,$D3502:$D3505,0)&gt;MATCH(R$1,$D3502:$D3505,0),1*b_vote,0)+IF(MATCH(Q$1,$E3502:$E3505,0)&gt;MATCH(R$1,$E3502:$E3505,0),1*c_vote,0)+IF(MATCH(Q$1,$F3502:$F3505,0)&gt;MATCH(R$1,$F3502:$F3505,0),1*d_vote,0)</f>
        <v>0.49</v>
      </c>
      <c r="S3502" s="3">
        <f>IF(MATCH($S$1,$C3502:$C3505,0)&lt;(MATCH($T$1,$C3502:$C3505,0)),1*a_vote,0)+IF(MATCH($S$1,$D3502:$D3505,0)&lt;MATCH($T$1,$D3502:$D3505,0),1*b_vote,0)+IF(MATCH($S$1,$E3502:$E3505,0)&lt;MATCH($T$1,$E3502:$E3505,0),1*c_vote,0)+IF(MATCH($S$1,$F3502:$F3505,0)&lt;MATCH($T$1,$F3502:$F3505,0),1*d_vote,0)</f>
        <v>0.25</v>
      </c>
      <c r="T3502" s="3">
        <f>IF(MATCH(S$1,$C3502:$C3505,0)&gt;(MATCH(T$1,$C3502:$C3505,0)),1*a_vote,0)+IF(MATCH(S$1,$D3502:$D3505,0)&gt;MATCH(T$1,$D3502:$D3505,0),1*b_vote,0)+IF(MATCH(S$1,$E3502:$E3505,0)&gt;MATCH(T$1,$E3502:$E3505,0),1*c_vote,0)+IF(MATCH(S$1,$F3502:$F3505,0)&gt;MATCH(T$1,$F3502:$F3505,0),1*d_vote,0)</f>
        <v>0.75</v>
      </c>
    </row>
    <row r="3503" spans="1:20" x14ac:dyDescent="0.25">
      <c r="A3503">
        <f t="shared" si="110"/>
        <v>3502</v>
      </c>
      <c r="B3503">
        <f t="shared" si="111"/>
        <v>876</v>
      </c>
      <c r="C3503" t="str">
        <f>INDEX('VBA code_permu_wo_repettn'!$T$3:$Y$6,COUNTIF('Profile-matrices_Condorcet'!$B$2:$B3503,'Profile-matrices_Condorcet'!$B3503),MATCH(INDEX('numeric possibilities'!D$3:D$1298,VLOOKUP($B3503,'numeric possibilities'!$C$3:$G$1298,1)),'VBA code_permu_wo_repettn'!$T$2:$Y$2))</f>
        <v>D</v>
      </c>
      <c r="D3503" t="str">
        <f>INDEX('VBA code_permu_wo_repettn'!$AA$3:$AF$6,COUNTIF('Profile-matrices_Condorcet'!$B$2:$B3503,'Profile-matrices_Condorcet'!$B3503),MATCH(INDEX('numeric possibilities'!E$3:E$1298,VLOOKUP($B3503,'numeric possibilities'!$C$3:$G$1298,1)),'VBA code_permu_wo_repettn'!$AA$2:$AF$2))</f>
        <v>A</v>
      </c>
      <c r="E3503" t="str">
        <f>INDEX('VBA code_permu_wo_repettn'!$AH$3:$AM$6,COUNTIF('Profile-matrices_Condorcet'!$B$2:$B3503,'Profile-matrices_Condorcet'!$B3503),MATCH(INDEX('numeric possibilities'!F$3:F$1298,VLOOKUP($B3503,'numeric possibilities'!$C$3:$G$1298,1)),'VBA code_permu_wo_repettn'!$AH$2:$AM$2))</f>
        <v>A</v>
      </c>
      <c r="F3503" t="str">
        <f>INDEX('VBA code_permu_wo_repettn'!$AO$3:$AT$6,COUNTIF('Profile-matrices_Condorcet'!$B$2:$B3503,'Profile-matrices_Condorcet'!$B3503),MATCH(INDEX('numeric possibilities'!G$3:G$1298,VLOOKUP($B3503,'numeric possibilities'!$C$3:$G$1298,1)),'VBA code_permu_wo_repettn'!$AO$2:$AT$2))</f>
        <v>C</v>
      </c>
      <c r="H3503" t="s">
        <v>15</v>
      </c>
      <c r="I3503" t="str">
        <f>IF(I3502&gt;J3502,$I$1,IF(I3502&lt;J3502,$J$1,0))</f>
        <v>A</v>
      </c>
      <c r="K3503" t="str">
        <f>IF(K3502&gt;L3502,$K$1,IF(K3502&lt;L3502,$L$1,0))</f>
        <v>A</v>
      </c>
      <c r="M3503" t="str">
        <f>IF(M3502&gt;N3502,$M$1,IF(M3502&lt;N3502,$N$1,0))</f>
        <v>A</v>
      </c>
      <c r="O3503" t="str">
        <f>IF(O3502&gt;P3502,$O$1,IF(O3502&lt;P3502,$P$1,0))</f>
        <v>C</v>
      </c>
      <c r="Q3503" t="str">
        <f>IF(Q3502&gt;R3502,$Q$1,IF(Q3502&lt;R3502,$R$1,0))</f>
        <v>B</v>
      </c>
      <c r="S3503" t="str">
        <f>IF(S3502&gt;T3502,$S$1,IF(S3502&lt;T3502,$T$1,0))</f>
        <v>D</v>
      </c>
    </row>
    <row r="3504" spans="1:20" x14ac:dyDescent="0.25">
      <c r="A3504">
        <f t="shared" si="110"/>
        <v>3503</v>
      </c>
      <c r="B3504">
        <f t="shared" si="111"/>
        <v>876</v>
      </c>
      <c r="C3504" t="str">
        <f>INDEX('VBA code_permu_wo_repettn'!$T$3:$Y$6,COUNTIF('Profile-matrices_Condorcet'!$B$2:$B3504,'Profile-matrices_Condorcet'!$B3504),MATCH(INDEX('numeric possibilities'!D$3:D$1298,VLOOKUP($B3504,'numeric possibilities'!$C$3:$G$1298,1)),'VBA code_permu_wo_repettn'!$T$2:$Y$2))</f>
        <v>C</v>
      </c>
      <c r="D3504" t="str">
        <f>INDEX('VBA code_permu_wo_repettn'!$AA$3:$AF$6,COUNTIF('Profile-matrices_Condorcet'!$B$2:$B3504,'Profile-matrices_Condorcet'!$B3504),MATCH(INDEX('numeric possibilities'!E$3:E$1298,VLOOKUP($B3504,'numeric possibilities'!$C$3:$G$1298,1)),'VBA code_permu_wo_repettn'!$AA$2:$AF$2))</f>
        <v>D</v>
      </c>
      <c r="E3504" t="str">
        <f>INDEX('VBA code_permu_wo_repettn'!$AH$3:$AM$6,COUNTIF('Profile-matrices_Condorcet'!$B$2:$B3504,'Profile-matrices_Condorcet'!$B3504),MATCH(INDEX('numeric possibilities'!F$3:F$1298,VLOOKUP($B3504,'numeric possibilities'!$C$3:$G$1298,1)),'VBA code_permu_wo_repettn'!$AH$2:$AM$2))</f>
        <v>B</v>
      </c>
      <c r="F3504" t="str">
        <f>INDEX('VBA code_permu_wo_repettn'!$AO$3:$AT$6,COUNTIF('Profile-matrices_Condorcet'!$B$2:$B3504,'Profile-matrices_Condorcet'!$B3504),MATCH(INDEX('numeric possibilities'!G$3:G$1298,VLOOKUP($B3504,'numeric possibilities'!$C$3:$G$1298,1)),'VBA code_permu_wo_repettn'!$AO$2:$AT$2))</f>
        <v>A</v>
      </c>
      <c r="I3504" t="s">
        <v>0</v>
      </c>
      <c r="J3504" t="s">
        <v>1</v>
      </c>
      <c r="K3504" t="s">
        <v>2</v>
      </c>
      <c r="L3504" t="s">
        <v>3</v>
      </c>
    </row>
    <row r="3505" spans="1:20" x14ac:dyDescent="0.25">
      <c r="A3505">
        <f t="shared" si="110"/>
        <v>3504</v>
      </c>
      <c r="B3505">
        <f t="shared" si="111"/>
        <v>876</v>
      </c>
      <c r="C3505" t="str">
        <f>INDEX('VBA code_permu_wo_repettn'!$T$3:$Y$6,COUNTIF('Profile-matrices_Condorcet'!$B$2:$B3505,'Profile-matrices_Condorcet'!$B3505),MATCH(INDEX('numeric possibilities'!D$3:D$1298,VLOOKUP($B3505,'numeric possibilities'!$C$3:$G$1298,1)),'VBA code_permu_wo_repettn'!$T$2:$Y$2))</f>
        <v>B</v>
      </c>
      <c r="D3505" t="str">
        <f>INDEX('VBA code_permu_wo_repettn'!$AA$3:$AF$6,COUNTIF('Profile-matrices_Condorcet'!$B$2:$B3505,'Profile-matrices_Condorcet'!$B3505),MATCH(INDEX('numeric possibilities'!E$3:E$1298,VLOOKUP($B3505,'numeric possibilities'!$C$3:$G$1298,1)),'VBA code_permu_wo_repettn'!$AA$2:$AF$2))</f>
        <v>C</v>
      </c>
      <c r="E3505" t="str">
        <f>INDEX('VBA code_permu_wo_repettn'!$AH$3:$AM$6,COUNTIF('Profile-matrices_Condorcet'!$B$2:$B3505,'Profile-matrices_Condorcet'!$B3505),MATCH(INDEX('numeric possibilities'!F$3:F$1298,VLOOKUP($B3505,'numeric possibilities'!$C$3:$G$1298,1)),'VBA code_permu_wo_repettn'!$AH$2:$AM$2))</f>
        <v>D</v>
      </c>
      <c r="F3505" t="str">
        <f>INDEX('VBA code_permu_wo_repettn'!$AO$3:$AT$6,COUNTIF('Profile-matrices_Condorcet'!$B$2:$B3505,'Profile-matrices_Condorcet'!$B3505),MATCH(INDEX('numeric possibilities'!G$3:G$1298,VLOOKUP($B3505,'numeric possibilities'!$C$3:$G$1298,1)),'VBA code_permu_wo_repettn'!$AO$2:$AT$2))</f>
        <v>B</v>
      </c>
      <c r="G3505" t="str">
        <f>IF(MAX(I3505:L3505)&gt;='numeric possibilities'!$B$4/2,INDEX('Profile-matrices_Condorcet'!I3504:L3504,1,MATCH(MAX('Profile-matrices_Condorcet'!I3505:L3505),'Profile-matrices_Condorcet'!I3505:L3505,0)),"NCW")</f>
        <v>A</v>
      </c>
      <c r="H3505" t="s">
        <v>13</v>
      </c>
      <c r="I3505" s="3">
        <f>COUNTIF($I3503:$S3503,I3504)</f>
        <v>3</v>
      </c>
      <c r="J3505" s="3">
        <f>COUNTIF($I3503:$S3503,J3504)</f>
        <v>1</v>
      </c>
      <c r="K3505" s="3">
        <f>COUNTIF($I3503:$S3503,K3504)</f>
        <v>1</v>
      </c>
      <c r="L3505" s="3">
        <f>COUNTIF($I3503:$S3503,L3504)</f>
        <v>1</v>
      </c>
    </row>
    <row r="3506" spans="1:20" x14ac:dyDescent="0.25">
      <c r="A3506">
        <f t="shared" si="110"/>
        <v>3505</v>
      </c>
      <c r="B3506">
        <f t="shared" si="111"/>
        <v>877</v>
      </c>
      <c r="C3506" t="str">
        <f>INDEX('VBA code_permu_wo_repettn'!$T$3:$Y$6,COUNTIF('Profile-matrices_Condorcet'!$B$2:$B3506,'Profile-matrices_Condorcet'!$B3506),MATCH(INDEX('numeric possibilities'!D$3:D$1298,VLOOKUP($B3506,'numeric possibilities'!$C$3:$G$1298,1)),'VBA code_permu_wo_repettn'!$T$2:$Y$2))</f>
        <v>A</v>
      </c>
      <c r="D3506" t="str">
        <f>INDEX('VBA code_permu_wo_repettn'!$AA$3:$AF$6,COUNTIF('Profile-matrices_Condorcet'!$B$2:$B3506,'Profile-matrices_Condorcet'!$B3506),MATCH(INDEX('numeric possibilities'!E$3:E$1298,VLOOKUP($B3506,'numeric possibilities'!$C$3:$G$1298,1)),'VBA code_permu_wo_repettn'!$AA$2:$AF$2))</f>
        <v>B</v>
      </c>
      <c r="E3506" t="str">
        <f>INDEX('VBA code_permu_wo_repettn'!$AH$3:$AM$6,COUNTIF('Profile-matrices_Condorcet'!$B$2:$B3506,'Profile-matrices_Condorcet'!$B3506),MATCH(INDEX('numeric possibilities'!F$3:F$1298,VLOOKUP($B3506,'numeric possibilities'!$C$3:$G$1298,1)),'VBA code_permu_wo_repettn'!$AH$2:$AM$2))</f>
        <v>C</v>
      </c>
      <c r="F3506" t="str">
        <f>INDEX('VBA code_permu_wo_repettn'!$AO$3:$AT$6,COUNTIF('Profile-matrices_Condorcet'!$B$2:$B3506,'Profile-matrices_Condorcet'!$B3506),MATCH(INDEX('numeric possibilities'!G$3:G$1298,VLOOKUP($B3506,'numeric possibilities'!$C$3:$G$1298,1)),'VBA code_permu_wo_repettn'!$AO$2:$AT$2))</f>
        <v>D</v>
      </c>
      <c r="H3506" t="s">
        <v>14</v>
      </c>
      <c r="I3506" s="3">
        <f>IF(MATCH(I$1,$C3506:$C3509,0)&lt;(MATCH(J$1,$C3506:$C3509,0)),1*a_vote,0)+IF(MATCH(I$1,$D3506:$D3509,0)&lt;MATCH(J$1,$D3506:$D3509,0),1*b_vote,0)+IF(MATCH(I$1,$E3506:$E3509,0)&lt;MATCH(J$1,$E3506:$E3509,0),1*c_vote,0)+IF(MATCH(I$1,$F3506:$F3509,0)&lt;MATCH(J$1,$F3506:$F3509,0),1*d_vote,0)</f>
        <v>0.74</v>
      </c>
      <c r="J3506" s="3">
        <f>IF(MATCH(I$1,$C3506:$C3509,0)&gt;(MATCH(J$1,$C3506:$C3509,0)),1*a_vote,0)+IF(MATCH(I$1,$D3506:$D3509,0)&gt;MATCH(J$1,$D3506:$D3509,0),1*b_vote,0)+IF(MATCH(I$1,$E3506:$E3509,0)&gt;MATCH(J$1,$E3506:$E3509,0),1*c_vote,0)+IF(MATCH(I$1,$F3506:$F3509,0)&gt;MATCH(J$1,$F3506:$F3509,0),1*d_vote,0)</f>
        <v>0.26</v>
      </c>
      <c r="K3506" s="3">
        <f>IF(MATCH($K$1,$C3506:$C3509,0)&lt;(MATCH($L$1,$C3506:$C3509,0)),1*a_vote,0)+IF(MATCH($K$1,$D3506:$D3509,0)&lt;MATCH($L$1,$D3506:$D3509,0),1*b_vote,0)+IF(MATCH($K$1,$E3506:$E3509,0)&lt;MATCH($L$1,$E3506:$E3509,0),1*c_vote,0)+IF(MATCH($K$1,$F3506:$F3509,0)&lt;MATCH($L$1,$F3506:$F3509,0),1*d_vote,0)</f>
        <v>0.27</v>
      </c>
      <c r="L3506" s="3">
        <f>IF(MATCH(K$1,$C3506:$C3509,0)&gt;(MATCH(L$1,$C3506:$C3509,0)),1*a_vote,0)+IF(MATCH(K$1,$D3506:$D3509,0)&gt;MATCH(L$1,$D3506:$D3509,0),1*b_vote,0)+IF(MATCH(K$1,$E3506:$E3509,0)&gt;MATCH(L$1,$E3506:$E3509,0),1*c_vote,0)+IF(MATCH(K$1,$F3506:$F3509,0)&gt;MATCH(L$1,$F3506:$F3509,0),1*d_vote,0)</f>
        <v>0.73</v>
      </c>
      <c r="M3506" s="3">
        <f>IF(MATCH($M$1,$C3506:$C3509,0)&lt;(MATCH($N$1,$C3506:$C3509,0)),1*a_vote,0)+IF(MATCH($M$1,$D3506:$D3509,0)&lt;MATCH($N$1,$D3506:$D3509,0),1*b_vote,0)+IF(MATCH($M$1,$E3506:$E3509,0)&lt;MATCH($N$1,$E3506:$E3509,0),1*c_vote,0)+IF(MATCH($M$1,$F3506:$F3509,0)&lt;MATCH($N$1,$F3506:$F3509,0),1*d_vote,0)</f>
        <v>0.78</v>
      </c>
      <c r="N3506" s="3">
        <f>IF(MATCH(M$1,$C3506:$C3509,0)&gt;(MATCH(N$1,$C3506:$C3509,0)),1*a_vote,0)+IF(MATCH(M$1,$D3506:$D3509,0)&gt;MATCH(N$1,$D3506:$D3509,0),1*b_vote,0)+IF(MATCH(M$1,$E3506:$E3509,0)&gt;MATCH(N$1,$E3506:$E3509,0),1*c_vote,0)+IF(MATCH(M$1,$F3506:$F3509,0)&gt;MATCH(N$1,$F3506:$F3509,0),1*d_vote,0)</f>
        <v>0.21999999999999997</v>
      </c>
      <c r="O3506" s="3">
        <f>IF(MATCH($O$1,$C3506:$C3509,0)&lt;(MATCH($P$1,$C3506:$C3509,0)),1*a_vote,0)+IF(MATCH($O$1,$D3506:$D3509,0)&lt;MATCH($P$1,$D3506:$D3509,0),1*b_vote,0)+IF(MATCH($O$1,$E3506:$E3509,0)&lt;MATCH($P$1,$E3506:$E3509,0),1*c_vote,0)+IF(MATCH($O$1,$F3506:$F3509,0)&lt;MATCH($P$1,$F3506:$F3509,0),1*d_vote,0)</f>
        <v>0.53</v>
      </c>
      <c r="P3506" s="3">
        <f>IF(MATCH(O$1,$C3506:$C3509,0)&gt;(MATCH(P$1,$C3506:$C3509,0)),1*a_vote,0)+IF(MATCH(O$1,$D3506:$D3509,0)&gt;MATCH(P$1,$D3506:$D3509,0),1*b_vote,0)+IF(MATCH(O$1,$E3506:$E3509,0)&gt;MATCH(P$1,$E3506:$E3509,0),1*c_vote,0)+IF(MATCH(O$1,$F3506:$F3509,0)&gt;MATCH(P$1,$F3506:$F3509,0),1*d_vote,0)</f>
        <v>0.47</v>
      </c>
      <c r="Q3506" s="3">
        <f>IF(MATCH($Q$1,$C3506:$C3509,0)&lt;(MATCH($R$1,$C3506:$C3509,0)),1*a_vote,0)+IF(MATCH($Q$1,$D3506:$D3509,0)&lt;MATCH($R$1,$D3506:$D3509,0),1*b_vote,0)+IF(MATCH($Q$1,$E3506:$E3509,0)&lt;MATCH($R$1,$E3506:$E3509,0),1*c_vote,0)+IF(MATCH($Q$1,$F3506:$F3509,0)&lt;MATCH($R$1,$F3506:$F3509,0),1*d_vote,0)</f>
        <v>0.78</v>
      </c>
      <c r="R3506" s="3">
        <f>IF(MATCH(Q$1,$C3506:$C3509,0)&gt;(MATCH(R$1,$C3506:$C3509,0)),1*a_vote,0)+IF(MATCH(Q$1,$D3506:$D3509,0)&gt;MATCH(R$1,$D3506:$D3509,0),1*b_vote,0)+IF(MATCH(Q$1,$E3506:$E3509,0)&gt;MATCH(R$1,$E3506:$E3509,0),1*c_vote,0)+IF(MATCH(Q$1,$F3506:$F3509,0)&gt;MATCH(R$1,$F3506:$F3509,0),1*d_vote,0)</f>
        <v>0.21999999999999997</v>
      </c>
      <c r="S3506" s="3">
        <f>IF(MATCH($S$1,$C3506:$C3509,0)&lt;(MATCH($T$1,$C3506:$C3509,0)),1*a_vote,0)+IF(MATCH($S$1,$D3506:$D3509,0)&lt;MATCH($T$1,$D3506:$D3509,0),1*b_vote,0)+IF(MATCH($S$1,$E3506:$E3509,0)&lt;MATCH($T$1,$E3506:$E3509,0),1*c_vote,0)+IF(MATCH($S$1,$F3506:$F3509,0)&lt;MATCH($T$1,$F3506:$F3509,0),1*d_vote,0)</f>
        <v>0.78</v>
      </c>
      <c r="T3506" s="3">
        <f>IF(MATCH(S$1,$C3506:$C3509,0)&gt;(MATCH(T$1,$C3506:$C3509,0)),1*a_vote,0)+IF(MATCH(S$1,$D3506:$D3509,0)&gt;MATCH(T$1,$D3506:$D3509,0),1*b_vote,0)+IF(MATCH(S$1,$E3506:$E3509,0)&gt;MATCH(T$1,$E3506:$E3509,0),1*c_vote,0)+IF(MATCH(S$1,$F3506:$F3509,0)&gt;MATCH(T$1,$F3506:$F3509,0),1*d_vote,0)</f>
        <v>0.21999999999999997</v>
      </c>
    </row>
    <row r="3507" spans="1:20" x14ac:dyDescent="0.25">
      <c r="A3507">
        <f t="shared" si="110"/>
        <v>3506</v>
      </c>
      <c r="B3507">
        <f t="shared" si="111"/>
        <v>877</v>
      </c>
      <c r="C3507" t="str">
        <f>INDEX('VBA code_permu_wo_repettn'!$T$3:$Y$6,COUNTIF('Profile-matrices_Condorcet'!$B$2:$B3507,'Profile-matrices_Condorcet'!$B3507),MATCH(INDEX('numeric possibilities'!D$3:D$1298,VLOOKUP($B3507,'numeric possibilities'!$C$3:$G$1298,1)),'VBA code_permu_wo_repettn'!$T$2:$Y$2))</f>
        <v>B</v>
      </c>
      <c r="D3507" t="str">
        <f>INDEX('VBA code_permu_wo_repettn'!$AA$3:$AF$6,COUNTIF('Profile-matrices_Condorcet'!$B$2:$B3507,'Profile-matrices_Condorcet'!$B3507),MATCH(INDEX('numeric possibilities'!E$3:E$1298,VLOOKUP($B3507,'numeric possibilities'!$C$3:$G$1298,1)),'VBA code_permu_wo_repettn'!$AA$2:$AF$2))</f>
        <v>C</v>
      </c>
      <c r="E3507" t="str">
        <f>INDEX('VBA code_permu_wo_repettn'!$AH$3:$AM$6,COUNTIF('Profile-matrices_Condorcet'!$B$2:$B3507,'Profile-matrices_Condorcet'!$B3507),MATCH(INDEX('numeric possibilities'!F$3:F$1298,VLOOKUP($B3507,'numeric possibilities'!$C$3:$G$1298,1)),'VBA code_permu_wo_repettn'!$AH$2:$AM$2))</f>
        <v>A</v>
      </c>
      <c r="F3507" t="str">
        <f>INDEX('VBA code_permu_wo_repettn'!$AO$3:$AT$6,COUNTIF('Profile-matrices_Condorcet'!$B$2:$B3507,'Profile-matrices_Condorcet'!$B3507),MATCH(INDEX('numeric possibilities'!G$3:G$1298,VLOOKUP($B3507,'numeric possibilities'!$C$3:$G$1298,1)),'VBA code_permu_wo_repettn'!$AO$2:$AT$2))</f>
        <v>C</v>
      </c>
      <c r="H3507" t="s">
        <v>15</v>
      </c>
      <c r="I3507" t="str">
        <f>IF(I3506&gt;J3506,$I$1,IF(I3506&lt;J3506,$J$1,0))</f>
        <v>A</v>
      </c>
      <c r="K3507" t="str">
        <f>IF(K3506&gt;L3506,$K$1,IF(K3506&lt;L3506,$L$1,0))</f>
        <v>C</v>
      </c>
      <c r="M3507" t="str">
        <f>IF(M3506&gt;N3506,$M$1,IF(M3506&lt;N3506,$N$1,0))</f>
        <v>A</v>
      </c>
      <c r="O3507" t="str">
        <f>IF(O3506&gt;P3506,$O$1,IF(O3506&lt;P3506,$P$1,0))</f>
        <v>B</v>
      </c>
      <c r="Q3507" t="str">
        <f>IF(Q3506&gt;R3506,$Q$1,IF(Q3506&lt;R3506,$R$1,0))</f>
        <v>B</v>
      </c>
      <c r="S3507" t="str">
        <f>IF(S3506&gt;T3506,$S$1,IF(S3506&lt;T3506,$T$1,0))</f>
        <v>C</v>
      </c>
    </row>
    <row r="3508" spans="1:20" x14ac:dyDescent="0.25">
      <c r="A3508">
        <f t="shared" si="110"/>
        <v>3507</v>
      </c>
      <c r="B3508">
        <f t="shared" si="111"/>
        <v>877</v>
      </c>
      <c r="C3508" t="str">
        <f>INDEX('VBA code_permu_wo_repettn'!$T$3:$Y$6,COUNTIF('Profile-matrices_Condorcet'!$B$2:$B3508,'Profile-matrices_Condorcet'!$B3508),MATCH(INDEX('numeric possibilities'!D$3:D$1298,VLOOKUP($B3508,'numeric possibilities'!$C$3:$G$1298,1)),'VBA code_permu_wo_repettn'!$T$2:$Y$2))</f>
        <v>C</v>
      </c>
      <c r="D3508" t="str">
        <f>INDEX('VBA code_permu_wo_repettn'!$AA$3:$AF$6,COUNTIF('Profile-matrices_Condorcet'!$B$2:$B3508,'Profile-matrices_Condorcet'!$B3508),MATCH(INDEX('numeric possibilities'!E$3:E$1298,VLOOKUP($B3508,'numeric possibilities'!$C$3:$G$1298,1)),'VBA code_permu_wo_repettn'!$AA$2:$AF$2))</f>
        <v>A</v>
      </c>
      <c r="E3508" t="str">
        <f>INDEX('VBA code_permu_wo_repettn'!$AH$3:$AM$6,COUNTIF('Profile-matrices_Condorcet'!$B$2:$B3508,'Profile-matrices_Condorcet'!$B3508),MATCH(INDEX('numeric possibilities'!F$3:F$1298,VLOOKUP($B3508,'numeric possibilities'!$C$3:$G$1298,1)),'VBA code_permu_wo_repettn'!$AH$2:$AM$2))</f>
        <v>B</v>
      </c>
      <c r="F3508" t="str">
        <f>INDEX('VBA code_permu_wo_repettn'!$AO$3:$AT$6,COUNTIF('Profile-matrices_Condorcet'!$B$2:$B3508,'Profile-matrices_Condorcet'!$B3508),MATCH(INDEX('numeric possibilities'!G$3:G$1298,VLOOKUP($B3508,'numeric possibilities'!$C$3:$G$1298,1)),'VBA code_permu_wo_repettn'!$AO$2:$AT$2))</f>
        <v>A</v>
      </c>
      <c r="I3508" t="s">
        <v>0</v>
      </c>
      <c r="J3508" t="s">
        <v>1</v>
      </c>
      <c r="K3508" t="s">
        <v>2</v>
      </c>
      <c r="L3508" t="s">
        <v>3</v>
      </c>
    </row>
    <row r="3509" spans="1:20" x14ac:dyDescent="0.25">
      <c r="A3509">
        <f t="shared" si="110"/>
        <v>3508</v>
      </c>
      <c r="B3509">
        <f t="shared" si="111"/>
        <v>877</v>
      </c>
      <c r="C3509" t="str">
        <f>INDEX('VBA code_permu_wo_repettn'!$T$3:$Y$6,COUNTIF('Profile-matrices_Condorcet'!$B$2:$B3509,'Profile-matrices_Condorcet'!$B3509),MATCH(INDEX('numeric possibilities'!D$3:D$1298,VLOOKUP($B3509,'numeric possibilities'!$C$3:$G$1298,1)),'VBA code_permu_wo_repettn'!$T$2:$Y$2))</f>
        <v>D</v>
      </c>
      <c r="D3509" t="str">
        <f>INDEX('VBA code_permu_wo_repettn'!$AA$3:$AF$6,COUNTIF('Profile-matrices_Condorcet'!$B$2:$B3509,'Profile-matrices_Condorcet'!$B3509),MATCH(INDEX('numeric possibilities'!E$3:E$1298,VLOOKUP($B3509,'numeric possibilities'!$C$3:$G$1298,1)),'VBA code_permu_wo_repettn'!$AA$2:$AF$2))</f>
        <v>D</v>
      </c>
      <c r="E3509" t="str">
        <f>INDEX('VBA code_permu_wo_repettn'!$AH$3:$AM$6,COUNTIF('Profile-matrices_Condorcet'!$B$2:$B3509,'Profile-matrices_Condorcet'!$B3509),MATCH(INDEX('numeric possibilities'!F$3:F$1298,VLOOKUP($B3509,'numeric possibilities'!$C$3:$G$1298,1)),'VBA code_permu_wo_repettn'!$AH$2:$AM$2))</f>
        <v>D</v>
      </c>
      <c r="F3509" t="str">
        <f>INDEX('VBA code_permu_wo_repettn'!$AO$3:$AT$6,COUNTIF('Profile-matrices_Condorcet'!$B$2:$B3509,'Profile-matrices_Condorcet'!$B3509),MATCH(INDEX('numeric possibilities'!G$3:G$1298,VLOOKUP($B3509,'numeric possibilities'!$C$3:$G$1298,1)),'VBA code_permu_wo_repettn'!$AO$2:$AT$2))</f>
        <v>B</v>
      </c>
      <c r="G3509" t="str">
        <f>IF(MAX(I3509:L3509)&gt;='numeric possibilities'!$B$4/2,INDEX('Profile-matrices_Condorcet'!I3508:L3508,1,MATCH(MAX('Profile-matrices_Condorcet'!I3509:L3509),'Profile-matrices_Condorcet'!I3509:L3509,0)),"NCW")</f>
        <v>NCW</v>
      </c>
      <c r="H3509" t="s">
        <v>13</v>
      </c>
      <c r="I3509" s="3">
        <f>COUNTIF($I3507:$S3507,I3508)</f>
        <v>2</v>
      </c>
      <c r="J3509" s="3">
        <f>COUNTIF($I3507:$S3507,J3508)</f>
        <v>2</v>
      </c>
      <c r="K3509" s="3">
        <f>COUNTIF($I3507:$S3507,K3508)</f>
        <v>2</v>
      </c>
      <c r="L3509" s="3">
        <f>COUNTIF($I3507:$S3507,L3508)</f>
        <v>0</v>
      </c>
    </row>
    <row r="3510" spans="1:20" x14ac:dyDescent="0.25">
      <c r="A3510">
        <f t="shared" si="110"/>
        <v>3509</v>
      </c>
      <c r="B3510">
        <f t="shared" si="111"/>
        <v>878</v>
      </c>
      <c r="C3510" t="str">
        <f>INDEX('VBA code_permu_wo_repettn'!$T$3:$Y$6,COUNTIF('Profile-matrices_Condorcet'!$B$2:$B3510,'Profile-matrices_Condorcet'!$B3510),MATCH(INDEX('numeric possibilities'!D$3:D$1298,VLOOKUP($B3510,'numeric possibilities'!$C$3:$G$1298,1)),'VBA code_permu_wo_repettn'!$T$2:$Y$2))</f>
        <v>A</v>
      </c>
      <c r="D3510" t="str">
        <f>INDEX('VBA code_permu_wo_repettn'!$AA$3:$AF$6,COUNTIF('Profile-matrices_Condorcet'!$B$2:$B3510,'Profile-matrices_Condorcet'!$B3510),MATCH(INDEX('numeric possibilities'!E$3:E$1298,VLOOKUP($B3510,'numeric possibilities'!$C$3:$G$1298,1)),'VBA code_permu_wo_repettn'!$AA$2:$AF$2))</f>
        <v>B</v>
      </c>
      <c r="E3510" t="str">
        <f>INDEX('VBA code_permu_wo_repettn'!$AH$3:$AM$6,COUNTIF('Profile-matrices_Condorcet'!$B$2:$B3510,'Profile-matrices_Condorcet'!$B3510),MATCH(INDEX('numeric possibilities'!F$3:F$1298,VLOOKUP($B3510,'numeric possibilities'!$C$3:$G$1298,1)),'VBA code_permu_wo_repettn'!$AH$2:$AM$2))</f>
        <v>C</v>
      </c>
      <c r="F3510" t="str">
        <f>INDEX('VBA code_permu_wo_repettn'!$AO$3:$AT$6,COUNTIF('Profile-matrices_Condorcet'!$B$2:$B3510,'Profile-matrices_Condorcet'!$B3510),MATCH(INDEX('numeric possibilities'!G$3:G$1298,VLOOKUP($B3510,'numeric possibilities'!$C$3:$G$1298,1)),'VBA code_permu_wo_repettn'!$AO$2:$AT$2))</f>
        <v>D</v>
      </c>
      <c r="H3510" t="s">
        <v>14</v>
      </c>
      <c r="I3510" s="3">
        <f>IF(MATCH(I$1,$C3510:$C3513,0)&lt;(MATCH(J$1,$C3510:$C3513,0)),1*a_vote,0)+IF(MATCH(I$1,$D3510:$D3513,0)&lt;MATCH(J$1,$D3510:$D3513,0),1*b_vote,0)+IF(MATCH(I$1,$E3510:$E3513,0)&lt;MATCH(J$1,$E3510:$E3513,0),1*c_vote,0)+IF(MATCH(I$1,$F3510:$F3513,0)&lt;MATCH(J$1,$F3510:$F3513,0),1*d_vote,0)</f>
        <v>0.74</v>
      </c>
      <c r="J3510" s="3">
        <f>IF(MATCH(I$1,$C3510:$C3513,0)&gt;(MATCH(J$1,$C3510:$C3513,0)),1*a_vote,0)+IF(MATCH(I$1,$D3510:$D3513,0)&gt;MATCH(J$1,$D3510:$D3513,0),1*b_vote,0)+IF(MATCH(I$1,$E3510:$E3513,0)&gt;MATCH(J$1,$E3510:$E3513,0),1*c_vote,0)+IF(MATCH(I$1,$F3510:$F3513,0)&gt;MATCH(J$1,$F3510:$F3513,0),1*d_vote,0)</f>
        <v>0.26</v>
      </c>
      <c r="K3510" s="3">
        <f>IF(MATCH($K$1,$C3510:$C3513,0)&lt;(MATCH($L$1,$C3510:$C3513,0)),1*a_vote,0)+IF(MATCH($K$1,$D3510:$D3513,0)&lt;MATCH($L$1,$D3510:$D3513,0),1*b_vote,0)+IF(MATCH($K$1,$E3510:$E3513,0)&lt;MATCH($L$1,$E3510:$E3513,0),1*c_vote,0)+IF(MATCH($K$1,$F3510:$F3513,0)&lt;MATCH($L$1,$F3510:$F3513,0),1*d_vote,0)</f>
        <v>0.27</v>
      </c>
      <c r="L3510" s="3">
        <f>IF(MATCH(K$1,$C3510:$C3513,0)&gt;(MATCH(L$1,$C3510:$C3513,0)),1*a_vote,0)+IF(MATCH(K$1,$D3510:$D3513,0)&gt;MATCH(L$1,$D3510:$D3513,0),1*b_vote,0)+IF(MATCH(K$1,$E3510:$E3513,0)&gt;MATCH(L$1,$E3510:$E3513,0),1*c_vote,0)+IF(MATCH(K$1,$F3510:$F3513,0)&gt;MATCH(L$1,$F3510:$F3513,0),1*d_vote,0)</f>
        <v>0.73</v>
      </c>
      <c r="M3510" s="3">
        <f>IF(MATCH($M$1,$C3510:$C3513,0)&lt;(MATCH($N$1,$C3510:$C3513,0)),1*a_vote,0)+IF(MATCH($M$1,$D3510:$D3513,0)&lt;MATCH($N$1,$D3510:$D3513,0),1*b_vote,0)+IF(MATCH($M$1,$E3510:$E3513,0)&lt;MATCH($N$1,$E3510:$E3513,0),1*c_vote,0)+IF(MATCH($M$1,$F3510:$F3513,0)&lt;MATCH($N$1,$F3510:$F3513,0),1*d_vote,0)</f>
        <v>0.78</v>
      </c>
      <c r="N3510" s="3">
        <f>IF(MATCH(M$1,$C3510:$C3513,0)&gt;(MATCH(N$1,$C3510:$C3513,0)),1*a_vote,0)+IF(MATCH(M$1,$D3510:$D3513,0)&gt;MATCH(N$1,$D3510:$D3513,0),1*b_vote,0)+IF(MATCH(M$1,$E3510:$E3513,0)&gt;MATCH(N$1,$E3510:$E3513,0),1*c_vote,0)+IF(MATCH(M$1,$F3510:$F3513,0)&gt;MATCH(N$1,$F3510:$F3513,0),1*d_vote,0)</f>
        <v>0.21999999999999997</v>
      </c>
      <c r="O3510" s="3">
        <f>IF(MATCH($O$1,$C3510:$C3513,0)&lt;(MATCH($P$1,$C3510:$C3513,0)),1*a_vote,0)+IF(MATCH($O$1,$D3510:$D3513,0)&lt;MATCH($P$1,$D3510:$D3513,0),1*b_vote,0)+IF(MATCH($O$1,$E3510:$E3513,0)&lt;MATCH($P$1,$E3510:$E3513,0),1*c_vote,0)+IF(MATCH($O$1,$F3510:$F3513,0)&lt;MATCH($P$1,$F3510:$F3513,0),1*d_vote,0)</f>
        <v>0.53</v>
      </c>
      <c r="P3510" s="3">
        <f>IF(MATCH(O$1,$C3510:$C3513,0)&gt;(MATCH(P$1,$C3510:$C3513,0)),1*a_vote,0)+IF(MATCH(O$1,$D3510:$D3513,0)&gt;MATCH(P$1,$D3510:$D3513,0),1*b_vote,0)+IF(MATCH(O$1,$E3510:$E3513,0)&gt;MATCH(P$1,$E3510:$E3513,0),1*c_vote,0)+IF(MATCH(O$1,$F3510:$F3513,0)&gt;MATCH(P$1,$F3510:$F3513,0),1*d_vote,0)</f>
        <v>0.47</v>
      </c>
      <c r="Q3510" s="3">
        <f>IF(MATCH($Q$1,$C3510:$C3513,0)&lt;(MATCH($R$1,$C3510:$C3513,0)),1*a_vote,0)+IF(MATCH($Q$1,$D3510:$D3513,0)&lt;MATCH($R$1,$D3510:$D3513,0),1*b_vote,0)+IF(MATCH($Q$1,$E3510:$E3513,0)&lt;MATCH($R$1,$E3510:$E3513,0),1*c_vote,0)+IF(MATCH($Q$1,$F3510:$F3513,0)&lt;MATCH($R$1,$F3510:$F3513,0),1*d_vote,0)</f>
        <v>0.78</v>
      </c>
      <c r="R3510" s="3">
        <f>IF(MATCH(Q$1,$C3510:$C3513,0)&gt;(MATCH(R$1,$C3510:$C3513,0)),1*a_vote,0)+IF(MATCH(Q$1,$D3510:$D3513,0)&gt;MATCH(R$1,$D3510:$D3513,0),1*b_vote,0)+IF(MATCH(Q$1,$E3510:$E3513,0)&gt;MATCH(R$1,$E3510:$E3513,0),1*c_vote,0)+IF(MATCH(Q$1,$F3510:$F3513,0)&gt;MATCH(R$1,$F3510:$F3513,0),1*d_vote,0)</f>
        <v>0.21999999999999997</v>
      </c>
      <c r="S3510" s="3">
        <f>IF(MATCH($S$1,$C3510:$C3513,0)&lt;(MATCH($T$1,$C3510:$C3513,0)),1*a_vote,0)+IF(MATCH($S$1,$D3510:$D3513,0)&lt;MATCH($T$1,$D3510:$D3513,0),1*b_vote,0)+IF(MATCH($S$1,$E3510:$E3513,0)&lt;MATCH($T$1,$E3510:$E3513,0),1*c_vote,0)+IF(MATCH($S$1,$F3510:$F3513,0)&lt;MATCH($T$1,$F3510:$F3513,0),1*d_vote,0)</f>
        <v>0.51</v>
      </c>
      <c r="T3510" s="3">
        <f>IF(MATCH(S$1,$C3510:$C3513,0)&gt;(MATCH(T$1,$C3510:$C3513,0)),1*a_vote,0)+IF(MATCH(S$1,$D3510:$D3513,0)&gt;MATCH(T$1,$D3510:$D3513,0),1*b_vote,0)+IF(MATCH(S$1,$E3510:$E3513,0)&gt;MATCH(T$1,$E3510:$E3513,0),1*c_vote,0)+IF(MATCH(S$1,$F3510:$F3513,0)&gt;MATCH(T$1,$F3510:$F3513,0),1*d_vote,0)</f>
        <v>0.49</v>
      </c>
    </row>
    <row r="3511" spans="1:20" x14ac:dyDescent="0.25">
      <c r="A3511">
        <f t="shared" si="110"/>
        <v>3510</v>
      </c>
      <c r="B3511">
        <f t="shared" si="111"/>
        <v>878</v>
      </c>
      <c r="C3511" t="str">
        <f>INDEX('VBA code_permu_wo_repettn'!$T$3:$Y$6,COUNTIF('Profile-matrices_Condorcet'!$B$2:$B3511,'Profile-matrices_Condorcet'!$B3511),MATCH(INDEX('numeric possibilities'!D$3:D$1298,VLOOKUP($B3511,'numeric possibilities'!$C$3:$G$1298,1)),'VBA code_permu_wo_repettn'!$T$2:$Y$2))</f>
        <v>B</v>
      </c>
      <c r="D3511" t="str">
        <f>INDEX('VBA code_permu_wo_repettn'!$AA$3:$AF$6,COUNTIF('Profile-matrices_Condorcet'!$B$2:$B3511,'Profile-matrices_Condorcet'!$B3511),MATCH(INDEX('numeric possibilities'!E$3:E$1298,VLOOKUP($B3511,'numeric possibilities'!$C$3:$G$1298,1)),'VBA code_permu_wo_repettn'!$AA$2:$AF$2))</f>
        <v>C</v>
      </c>
      <c r="E3511" t="str">
        <f>INDEX('VBA code_permu_wo_repettn'!$AH$3:$AM$6,COUNTIF('Profile-matrices_Condorcet'!$B$2:$B3511,'Profile-matrices_Condorcet'!$B3511),MATCH(INDEX('numeric possibilities'!F$3:F$1298,VLOOKUP($B3511,'numeric possibilities'!$C$3:$G$1298,1)),'VBA code_permu_wo_repettn'!$AH$2:$AM$2))</f>
        <v>A</v>
      </c>
      <c r="F3511" t="str">
        <f>INDEX('VBA code_permu_wo_repettn'!$AO$3:$AT$6,COUNTIF('Profile-matrices_Condorcet'!$B$2:$B3511,'Profile-matrices_Condorcet'!$B3511),MATCH(INDEX('numeric possibilities'!G$3:G$1298,VLOOKUP($B3511,'numeric possibilities'!$C$3:$G$1298,1)),'VBA code_permu_wo_repettn'!$AO$2:$AT$2))</f>
        <v>C</v>
      </c>
      <c r="H3511" t="s">
        <v>15</v>
      </c>
      <c r="I3511" t="str">
        <f>IF(I3510&gt;J3510,$I$1,IF(I3510&lt;J3510,$J$1,0))</f>
        <v>A</v>
      </c>
      <c r="K3511" t="str">
        <f>IF(K3510&gt;L3510,$K$1,IF(K3510&lt;L3510,$L$1,0))</f>
        <v>C</v>
      </c>
      <c r="M3511" t="str">
        <f>IF(M3510&gt;N3510,$M$1,IF(M3510&lt;N3510,$N$1,0))</f>
        <v>A</v>
      </c>
      <c r="O3511" t="str">
        <f>IF(O3510&gt;P3510,$O$1,IF(O3510&lt;P3510,$P$1,0))</f>
        <v>B</v>
      </c>
      <c r="Q3511" t="str">
        <f>IF(Q3510&gt;R3510,$Q$1,IF(Q3510&lt;R3510,$R$1,0))</f>
        <v>B</v>
      </c>
      <c r="S3511" t="str">
        <f>IF(S3510&gt;T3510,$S$1,IF(S3510&lt;T3510,$T$1,0))</f>
        <v>C</v>
      </c>
    </row>
    <row r="3512" spans="1:20" x14ac:dyDescent="0.25">
      <c r="A3512">
        <f t="shared" si="110"/>
        <v>3511</v>
      </c>
      <c r="B3512">
        <f t="shared" si="111"/>
        <v>878</v>
      </c>
      <c r="C3512" t="str">
        <f>INDEX('VBA code_permu_wo_repettn'!$T$3:$Y$6,COUNTIF('Profile-matrices_Condorcet'!$B$2:$B3512,'Profile-matrices_Condorcet'!$B3512),MATCH(INDEX('numeric possibilities'!D$3:D$1298,VLOOKUP($B3512,'numeric possibilities'!$C$3:$G$1298,1)),'VBA code_permu_wo_repettn'!$T$2:$Y$2))</f>
        <v>D</v>
      </c>
      <c r="D3512" t="str">
        <f>INDEX('VBA code_permu_wo_repettn'!$AA$3:$AF$6,COUNTIF('Profile-matrices_Condorcet'!$B$2:$B3512,'Profile-matrices_Condorcet'!$B3512),MATCH(INDEX('numeric possibilities'!E$3:E$1298,VLOOKUP($B3512,'numeric possibilities'!$C$3:$G$1298,1)),'VBA code_permu_wo_repettn'!$AA$2:$AF$2))</f>
        <v>A</v>
      </c>
      <c r="E3512" t="str">
        <f>INDEX('VBA code_permu_wo_repettn'!$AH$3:$AM$6,COUNTIF('Profile-matrices_Condorcet'!$B$2:$B3512,'Profile-matrices_Condorcet'!$B3512),MATCH(INDEX('numeric possibilities'!F$3:F$1298,VLOOKUP($B3512,'numeric possibilities'!$C$3:$G$1298,1)),'VBA code_permu_wo_repettn'!$AH$2:$AM$2))</f>
        <v>B</v>
      </c>
      <c r="F3512" t="str">
        <f>INDEX('VBA code_permu_wo_repettn'!$AO$3:$AT$6,COUNTIF('Profile-matrices_Condorcet'!$B$2:$B3512,'Profile-matrices_Condorcet'!$B3512),MATCH(INDEX('numeric possibilities'!G$3:G$1298,VLOOKUP($B3512,'numeric possibilities'!$C$3:$G$1298,1)),'VBA code_permu_wo_repettn'!$AO$2:$AT$2))</f>
        <v>A</v>
      </c>
      <c r="I3512" t="s">
        <v>0</v>
      </c>
      <c r="J3512" t="s">
        <v>1</v>
      </c>
      <c r="K3512" t="s">
        <v>2</v>
      </c>
      <c r="L3512" t="s">
        <v>3</v>
      </c>
    </row>
    <row r="3513" spans="1:20" x14ac:dyDescent="0.25">
      <c r="A3513">
        <f t="shared" si="110"/>
        <v>3512</v>
      </c>
      <c r="B3513">
        <f t="shared" si="111"/>
        <v>878</v>
      </c>
      <c r="C3513" t="str">
        <f>INDEX('VBA code_permu_wo_repettn'!$T$3:$Y$6,COUNTIF('Profile-matrices_Condorcet'!$B$2:$B3513,'Profile-matrices_Condorcet'!$B3513),MATCH(INDEX('numeric possibilities'!D$3:D$1298,VLOOKUP($B3513,'numeric possibilities'!$C$3:$G$1298,1)),'VBA code_permu_wo_repettn'!$T$2:$Y$2))</f>
        <v>C</v>
      </c>
      <c r="D3513" t="str">
        <f>INDEX('VBA code_permu_wo_repettn'!$AA$3:$AF$6,COUNTIF('Profile-matrices_Condorcet'!$B$2:$B3513,'Profile-matrices_Condorcet'!$B3513),MATCH(INDEX('numeric possibilities'!E$3:E$1298,VLOOKUP($B3513,'numeric possibilities'!$C$3:$G$1298,1)),'VBA code_permu_wo_repettn'!$AA$2:$AF$2))</f>
        <v>D</v>
      </c>
      <c r="E3513" t="str">
        <f>INDEX('VBA code_permu_wo_repettn'!$AH$3:$AM$6,COUNTIF('Profile-matrices_Condorcet'!$B$2:$B3513,'Profile-matrices_Condorcet'!$B3513),MATCH(INDEX('numeric possibilities'!F$3:F$1298,VLOOKUP($B3513,'numeric possibilities'!$C$3:$G$1298,1)),'VBA code_permu_wo_repettn'!$AH$2:$AM$2))</f>
        <v>D</v>
      </c>
      <c r="F3513" t="str">
        <f>INDEX('VBA code_permu_wo_repettn'!$AO$3:$AT$6,COUNTIF('Profile-matrices_Condorcet'!$B$2:$B3513,'Profile-matrices_Condorcet'!$B3513),MATCH(INDEX('numeric possibilities'!G$3:G$1298,VLOOKUP($B3513,'numeric possibilities'!$C$3:$G$1298,1)),'VBA code_permu_wo_repettn'!$AO$2:$AT$2))</f>
        <v>B</v>
      </c>
      <c r="G3513" t="str">
        <f>IF(MAX(I3513:L3513)&gt;='numeric possibilities'!$B$4/2,INDEX('Profile-matrices_Condorcet'!I3512:L3512,1,MATCH(MAX('Profile-matrices_Condorcet'!I3513:L3513),'Profile-matrices_Condorcet'!I3513:L3513,0)),"NCW")</f>
        <v>NCW</v>
      </c>
      <c r="H3513" t="s">
        <v>13</v>
      </c>
      <c r="I3513" s="3">
        <f>COUNTIF($I3511:$S3511,I3512)</f>
        <v>2</v>
      </c>
      <c r="J3513" s="3">
        <f>COUNTIF($I3511:$S3511,J3512)</f>
        <v>2</v>
      </c>
      <c r="K3513" s="3">
        <f>COUNTIF($I3511:$S3511,K3512)</f>
        <v>2</v>
      </c>
      <c r="L3513" s="3">
        <f>COUNTIF($I3511:$S3511,L3512)</f>
        <v>0</v>
      </c>
    </row>
    <row r="3514" spans="1:20" x14ac:dyDescent="0.25">
      <c r="A3514">
        <f t="shared" si="110"/>
        <v>3513</v>
      </c>
      <c r="B3514">
        <f t="shared" si="111"/>
        <v>879</v>
      </c>
      <c r="C3514" t="str">
        <f>INDEX('VBA code_permu_wo_repettn'!$T$3:$Y$6,COUNTIF('Profile-matrices_Condorcet'!$B$2:$B3514,'Profile-matrices_Condorcet'!$B3514),MATCH(INDEX('numeric possibilities'!D$3:D$1298,VLOOKUP($B3514,'numeric possibilities'!$C$3:$G$1298,1)),'VBA code_permu_wo_repettn'!$T$2:$Y$2))</f>
        <v>A</v>
      </c>
      <c r="D3514" t="str">
        <f>INDEX('VBA code_permu_wo_repettn'!$AA$3:$AF$6,COUNTIF('Profile-matrices_Condorcet'!$B$2:$B3514,'Profile-matrices_Condorcet'!$B3514),MATCH(INDEX('numeric possibilities'!E$3:E$1298,VLOOKUP($B3514,'numeric possibilities'!$C$3:$G$1298,1)),'VBA code_permu_wo_repettn'!$AA$2:$AF$2))</f>
        <v>B</v>
      </c>
      <c r="E3514" t="str">
        <f>INDEX('VBA code_permu_wo_repettn'!$AH$3:$AM$6,COUNTIF('Profile-matrices_Condorcet'!$B$2:$B3514,'Profile-matrices_Condorcet'!$B3514),MATCH(INDEX('numeric possibilities'!F$3:F$1298,VLOOKUP($B3514,'numeric possibilities'!$C$3:$G$1298,1)),'VBA code_permu_wo_repettn'!$AH$2:$AM$2))</f>
        <v>C</v>
      </c>
      <c r="F3514" t="str">
        <f>INDEX('VBA code_permu_wo_repettn'!$AO$3:$AT$6,COUNTIF('Profile-matrices_Condorcet'!$B$2:$B3514,'Profile-matrices_Condorcet'!$B3514),MATCH(INDEX('numeric possibilities'!G$3:G$1298,VLOOKUP($B3514,'numeric possibilities'!$C$3:$G$1298,1)),'VBA code_permu_wo_repettn'!$AO$2:$AT$2))</f>
        <v>D</v>
      </c>
      <c r="H3514" t="s">
        <v>14</v>
      </c>
      <c r="I3514" s="3">
        <f>IF(MATCH(I$1,$C3514:$C3517,0)&lt;(MATCH(J$1,$C3514:$C3517,0)),1*a_vote,0)+IF(MATCH(I$1,$D3514:$D3517,0)&lt;MATCH(J$1,$D3514:$D3517,0),1*b_vote,0)+IF(MATCH(I$1,$E3514:$E3517,0)&lt;MATCH(J$1,$E3514:$E3517,0),1*c_vote,0)+IF(MATCH(I$1,$F3514:$F3517,0)&lt;MATCH(J$1,$F3514:$F3517,0),1*d_vote,0)</f>
        <v>0.74</v>
      </c>
      <c r="J3514" s="3">
        <f>IF(MATCH(I$1,$C3514:$C3517,0)&gt;(MATCH(J$1,$C3514:$C3517,0)),1*a_vote,0)+IF(MATCH(I$1,$D3514:$D3517,0)&gt;MATCH(J$1,$D3514:$D3517,0),1*b_vote,0)+IF(MATCH(I$1,$E3514:$E3517,0)&gt;MATCH(J$1,$E3514:$E3517,0),1*c_vote,0)+IF(MATCH(I$1,$F3514:$F3517,0)&gt;MATCH(J$1,$F3514:$F3517,0),1*d_vote,0)</f>
        <v>0.26</v>
      </c>
      <c r="K3514" s="3">
        <f>IF(MATCH($K$1,$C3514:$C3517,0)&lt;(MATCH($L$1,$C3514:$C3517,0)),1*a_vote,0)+IF(MATCH($K$1,$D3514:$D3517,0)&lt;MATCH($L$1,$D3514:$D3517,0),1*b_vote,0)+IF(MATCH($K$1,$E3514:$E3517,0)&lt;MATCH($L$1,$E3514:$E3517,0),1*c_vote,0)+IF(MATCH($K$1,$F3514:$F3517,0)&lt;MATCH($L$1,$F3514:$F3517,0),1*d_vote,0)</f>
        <v>0.27</v>
      </c>
      <c r="L3514" s="3">
        <f>IF(MATCH(K$1,$C3514:$C3517,0)&gt;(MATCH(L$1,$C3514:$C3517,0)),1*a_vote,0)+IF(MATCH(K$1,$D3514:$D3517,0)&gt;MATCH(L$1,$D3514:$D3517,0),1*b_vote,0)+IF(MATCH(K$1,$E3514:$E3517,0)&gt;MATCH(L$1,$E3514:$E3517,0),1*c_vote,0)+IF(MATCH(K$1,$F3514:$F3517,0)&gt;MATCH(L$1,$F3514:$F3517,0),1*d_vote,0)</f>
        <v>0.73</v>
      </c>
      <c r="M3514" s="3">
        <f>IF(MATCH($M$1,$C3514:$C3517,0)&lt;(MATCH($N$1,$C3514:$C3517,0)),1*a_vote,0)+IF(MATCH($M$1,$D3514:$D3517,0)&lt;MATCH($N$1,$D3514:$D3517,0),1*b_vote,0)+IF(MATCH($M$1,$E3514:$E3517,0)&lt;MATCH($N$1,$E3514:$E3517,0),1*c_vote,0)+IF(MATCH($M$1,$F3514:$F3517,0)&lt;MATCH($N$1,$F3514:$F3517,0),1*d_vote,0)</f>
        <v>0.78</v>
      </c>
      <c r="N3514" s="3">
        <f>IF(MATCH(M$1,$C3514:$C3517,0)&gt;(MATCH(N$1,$C3514:$C3517,0)),1*a_vote,0)+IF(MATCH(M$1,$D3514:$D3517,0)&gt;MATCH(N$1,$D3514:$D3517,0),1*b_vote,0)+IF(MATCH(M$1,$E3514:$E3517,0)&gt;MATCH(N$1,$E3514:$E3517,0),1*c_vote,0)+IF(MATCH(M$1,$F3514:$F3517,0)&gt;MATCH(N$1,$F3514:$F3517,0),1*d_vote,0)</f>
        <v>0.21999999999999997</v>
      </c>
      <c r="O3514" s="3">
        <f>IF(MATCH($O$1,$C3514:$C3517,0)&lt;(MATCH($P$1,$C3514:$C3517,0)),1*a_vote,0)+IF(MATCH($O$1,$D3514:$D3517,0)&lt;MATCH($P$1,$D3514:$D3517,0),1*b_vote,0)+IF(MATCH($O$1,$E3514:$E3517,0)&lt;MATCH($P$1,$E3514:$E3517,0),1*c_vote,0)+IF(MATCH($O$1,$F3514:$F3517,0)&lt;MATCH($P$1,$F3514:$F3517,0),1*d_vote,0)</f>
        <v>0.26</v>
      </c>
      <c r="P3514" s="3">
        <f>IF(MATCH(O$1,$C3514:$C3517,0)&gt;(MATCH(P$1,$C3514:$C3517,0)),1*a_vote,0)+IF(MATCH(O$1,$D3514:$D3517,0)&gt;MATCH(P$1,$D3514:$D3517,0),1*b_vote,0)+IF(MATCH(O$1,$E3514:$E3517,0)&gt;MATCH(P$1,$E3514:$E3517,0),1*c_vote,0)+IF(MATCH(O$1,$F3514:$F3517,0)&gt;MATCH(P$1,$F3514:$F3517,0),1*d_vote,0)</f>
        <v>0.74</v>
      </c>
      <c r="Q3514" s="3">
        <f>IF(MATCH($Q$1,$C3514:$C3517,0)&lt;(MATCH($R$1,$C3514:$C3517,0)),1*a_vote,0)+IF(MATCH($Q$1,$D3514:$D3517,0)&lt;MATCH($R$1,$D3514:$D3517,0),1*b_vote,0)+IF(MATCH($Q$1,$E3514:$E3517,0)&lt;MATCH($R$1,$E3514:$E3517,0),1*c_vote,0)+IF(MATCH($Q$1,$F3514:$F3517,0)&lt;MATCH($R$1,$F3514:$F3517,0),1*d_vote,0)</f>
        <v>0.78</v>
      </c>
      <c r="R3514" s="3">
        <f>IF(MATCH(Q$1,$C3514:$C3517,0)&gt;(MATCH(R$1,$C3514:$C3517,0)),1*a_vote,0)+IF(MATCH(Q$1,$D3514:$D3517,0)&gt;MATCH(R$1,$D3514:$D3517,0),1*b_vote,0)+IF(MATCH(Q$1,$E3514:$E3517,0)&gt;MATCH(R$1,$E3514:$E3517,0),1*c_vote,0)+IF(MATCH(Q$1,$F3514:$F3517,0)&gt;MATCH(R$1,$F3514:$F3517,0),1*d_vote,0)</f>
        <v>0.21999999999999997</v>
      </c>
      <c r="S3514" s="3">
        <f>IF(MATCH($S$1,$C3514:$C3517,0)&lt;(MATCH($T$1,$C3514:$C3517,0)),1*a_vote,0)+IF(MATCH($S$1,$D3514:$D3517,0)&lt;MATCH($T$1,$D3514:$D3517,0),1*b_vote,0)+IF(MATCH($S$1,$E3514:$E3517,0)&lt;MATCH($T$1,$E3514:$E3517,0),1*c_vote,0)+IF(MATCH($S$1,$F3514:$F3517,0)&lt;MATCH($T$1,$F3514:$F3517,0),1*d_vote,0)</f>
        <v>0.78</v>
      </c>
      <c r="T3514" s="3">
        <f>IF(MATCH(S$1,$C3514:$C3517,0)&gt;(MATCH(T$1,$C3514:$C3517,0)),1*a_vote,0)+IF(MATCH(S$1,$D3514:$D3517,0)&gt;MATCH(T$1,$D3514:$D3517,0),1*b_vote,0)+IF(MATCH(S$1,$E3514:$E3517,0)&gt;MATCH(T$1,$E3514:$E3517,0),1*c_vote,0)+IF(MATCH(S$1,$F3514:$F3517,0)&gt;MATCH(T$1,$F3514:$F3517,0),1*d_vote,0)</f>
        <v>0.21999999999999997</v>
      </c>
    </row>
    <row r="3515" spans="1:20" x14ac:dyDescent="0.25">
      <c r="A3515">
        <f t="shared" si="110"/>
        <v>3514</v>
      </c>
      <c r="B3515">
        <f t="shared" si="111"/>
        <v>879</v>
      </c>
      <c r="C3515" t="str">
        <f>INDEX('VBA code_permu_wo_repettn'!$T$3:$Y$6,COUNTIF('Profile-matrices_Condorcet'!$B$2:$B3515,'Profile-matrices_Condorcet'!$B3515),MATCH(INDEX('numeric possibilities'!D$3:D$1298,VLOOKUP($B3515,'numeric possibilities'!$C$3:$G$1298,1)),'VBA code_permu_wo_repettn'!$T$2:$Y$2))</f>
        <v>C</v>
      </c>
      <c r="D3515" t="str">
        <f>INDEX('VBA code_permu_wo_repettn'!$AA$3:$AF$6,COUNTIF('Profile-matrices_Condorcet'!$B$2:$B3515,'Profile-matrices_Condorcet'!$B3515),MATCH(INDEX('numeric possibilities'!E$3:E$1298,VLOOKUP($B3515,'numeric possibilities'!$C$3:$G$1298,1)),'VBA code_permu_wo_repettn'!$AA$2:$AF$2))</f>
        <v>C</v>
      </c>
      <c r="E3515" t="str">
        <f>INDEX('VBA code_permu_wo_repettn'!$AH$3:$AM$6,COUNTIF('Profile-matrices_Condorcet'!$B$2:$B3515,'Profile-matrices_Condorcet'!$B3515),MATCH(INDEX('numeric possibilities'!F$3:F$1298,VLOOKUP($B3515,'numeric possibilities'!$C$3:$G$1298,1)),'VBA code_permu_wo_repettn'!$AH$2:$AM$2))</f>
        <v>A</v>
      </c>
      <c r="F3515" t="str">
        <f>INDEX('VBA code_permu_wo_repettn'!$AO$3:$AT$6,COUNTIF('Profile-matrices_Condorcet'!$B$2:$B3515,'Profile-matrices_Condorcet'!$B3515),MATCH(INDEX('numeric possibilities'!G$3:G$1298,VLOOKUP($B3515,'numeric possibilities'!$C$3:$G$1298,1)),'VBA code_permu_wo_repettn'!$AO$2:$AT$2))</f>
        <v>C</v>
      </c>
      <c r="H3515" t="s">
        <v>15</v>
      </c>
      <c r="I3515" t="str">
        <f>IF(I3514&gt;J3514,$I$1,IF(I3514&lt;J3514,$J$1,0))</f>
        <v>A</v>
      </c>
      <c r="K3515" t="str">
        <f>IF(K3514&gt;L3514,$K$1,IF(K3514&lt;L3514,$L$1,0))</f>
        <v>C</v>
      </c>
      <c r="M3515" t="str">
        <f>IF(M3514&gt;N3514,$M$1,IF(M3514&lt;N3514,$N$1,0))</f>
        <v>A</v>
      </c>
      <c r="O3515" t="str">
        <f>IF(O3514&gt;P3514,$O$1,IF(O3514&lt;P3514,$P$1,0))</f>
        <v>C</v>
      </c>
      <c r="Q3515" t="str">
        <f>IF(Q3514&gt;R3514,$Q$1,IF(Q3514&lt;R3514,$R$1,0))</f>
        <v>B</v>
      </c>
      <c r="S3515" t="str">
        <f>IF(S3514&gt;T3514,$S$1,IF(S3514&lt;T3514,$T$1,0))</f>
        <v>C</v>
      </c>
    </row>
    <row r="3516" spans="1:20" x14ac:dyDescent="0.25">
      <c r="A3516">
        <f t="shared" si="110"/>
        <v>3515</v>
      </c>
      <c r="B3516">
        <f t="shared" si="111"/>
        <v>879</v>
      </c>
      <c r="C3516" t="str">
        <f>INDEX('VBA code_permu_wo_repettn'!$T$3:$Y$6,COUNTIF('Profile-matrices_Condorcet'!$B$2:$B3516,'Profile-matrices_Condorcet'!$B3516),MATCH(INDEX('numeric possibilities'!D$3:D$1298,VLOOKUP($B3516,'numeric possibilities'!$C$3:$G$1298,1)),'VBA code_permu_wo_repettn'!$T$2:$Y$2))</f>
        <v>B</v>
      </c>
      <c r="D3516" t="str">
        <f>INDEX('VBA code_permu_wo_repettn'!$AA$3:$AF$6,COUNTIF('Profile-matrices_Condorcet'!$B$2:$B3516,'Profile-matrices_Condorcet'!$B3516),MATCH(INDEX('numeric possibilities'!E$3:E$1298,VLOOKUP($B3516,'numeric possibilities'!$C$3:$G$1298,1)),'VBA code_permu_wo_repettn'!$AA$2:$AF$2))</f>
        <v>A</v>
      </c>
      <c r="E3516" t="str">
        <f>INDEX('VBA code_permu_wo_repettn'!$AH$3:$AM$6,COUNTIF('Profile-matrices_Condorcet'!$B$2:$B3516,'Profile-matrices_Condorcet'!$B3516),MATCH(INDEX('numeric possibilities'!F$3:F$1298,VLOOKUP($B3516,'numeric possibilities'!$C$3:$G$1298,1)),'VBA code_permu_wo_repettn'!$AH$2:$AM$2))</f>
        <v>B</v>
      </c>
      <c r="F3516" t="str">
        <f>INDEX('VBA code_permu_wo_repettn'!$AO$3:$AT$6,COUNTIF('Profile-matrices_Condorcet'!$B$2:$B3516,'Profile-matrices_Condorcet'!$B3516),MATCH(INDEX('numeric possibilities'!G$3:G$1298,VLOOKUP($B3516,'numeric possibilities'!$C$3:$G$1298,1)),'VBA code_permu_wo_repettn'!$AO$2:$AT$2))</f>
        <v>A</v>
      </c>
      <c r="I3516" t="s">
        <v>0</v>
      </c>
      <c r="J3516" t="s">
        <v>1</v>
      </c>
      <c r="K3516" t="s">
        <v>2</v>
      </c>
      <c r="L3516" t="s">
        <v>3</v>
      </c>
    </row>
    <row r="3517" spans="1:20" x14ac:dyDescent="0.25">
      <c r="A3517">
        <f t="shared" si="110"/>
        <v>3516</v>
      </c>
      <c r="B3517">
        <f t="shared" si="111"/>
        <v>879</v>
      </c>
      <c r="C3517" t="str">
        <f>INDEX('VBA code_permu_wo_repettn'!$T$3:$Y$6,COUNTIF('Profile-matrices_Condorcet'!$B$2:$B3517,'Profile-matrices_Condorcet'!$B3517),MATCH(INDEX('numeric possibilities'!D$3:D$1298,VLOOKUP($B3517,'numeric possibilities'!$C$3:$G$1298,1)),'VBA code_permu_wo_repettn'!$T$2:$Y$2))</f>
        <v>D</v>
      </c>
      <c r="D3517" t="str">
        <f>INDEX('VBA code_permu_wo_repettn'!$AA$3:$AF$6,COUNTIF('Profile-matrices_Condorcet'!$B$2:$B3517,'Profile-matrices_Condorcet'!$B3517),MATCH(INDEX('numeric possibilities'!E$3:E$1298,VLOOKUP($B3517,'numeric possibilities'!$C$3:$G$1298,1)),'VBA code_permu_wo_repettn'!$AA$2:$AF$2))</f>
        <v>D</v>
      </c>
      <c r="E3517" t="str">
        <f>INDEX('VBA code_permu_wo_repettn'!$AH$3:$AM$6,COUNTIF('Profile-matrices_Condorcet'!$B$2:$B3517,'Profile-matrices_Condorcet'!$B3517),MATCH(INDEX('numeric possibilities'!F$3:F$1298,VLOOKUP($B3517,'numeric possibilities'!$C$3:$G$1298,1)),'VBA code_permu_wo_repettn'!$AH$2:$AM$2))</f>
        <v>D</v>
      </c>
      <c r="F3517" t="str">
        <f>INDEX('VBA code_permu_wo_repettn'!$AO$3:$AT$6,COUNTIF('Profile-matrices_Condorcet'!$B$2:$B3517,'Profile-matrices_Condorcet'!$B3517),MATCH(INDEX('numeric possibilities'!G$3:G$1298,VLOOKUP($B3517,'numeric possibilities'!$C$3:$G$1298,1)),'VBA code_permu_wo_repettn'!$AO$2:$AT$2))</f>
        <v>B</v>
      </c>
      <c r="G3517" t="str">
        <f>IF(MAX(I3517:L3517)&gt;='numeric possibilities'!$B$4/2,INDEX('Profile-matrices_Condorcet'!I3516:L3516,1,MATCH(MAX('Profile-matrices_Condorcet'!I3517:L3517),'Profile-matrices_Condorcet'!I3517:L3517,0)),"NCW")</f>
        <v>C</v>
      </c>
      <c r="H3517" t="s">
        <v>13</v>
      </c>
      <c r="I3517" s="3">
        <f>COUNTIF($I3515:$S3515,I3516)</f>
        <v>2</v>
      </c>
      <c r="J3517" s="3">
        <f>COUNTIF($I3515:$S3515,J3516)</f>
        <v>1</v>
      </c>
      <c r="K3517" s="3">
        <f>COUNTIF($I3515:$S3515,K3516)</f>
        <v>3</v>
      </c>
      <c r="L3517" s="3">
        <f>COUNTIF($I3515:$S3515,L3516)</f>
        <v>0</v>
      </c>
    </row>
    <row r="3518" spans="1:20" x14ac:dyDescent="0.25">
      <c r="A3518">
        <f t="shared" si="110"/>
        <v>3517</v>
      </c>
      <c r="B3518">
        <f t="shared" si="111"/>
        <v>880</v>
      </c>
      <c r="C3518" t="str">
        <f>INDEX('VBA code_permu_wo_repettn'!$T$3:$Y$6,COUNTIF('Profile-matrices_Condorcet'!$B$2:$B3518,'Profile-matrices_Condorcet'!$B3518),MATCH(INDEX('numeric possibilities'!D$3:D$1298,VLOOKUP($B3518,'numeric possibilities'!$C$3:$G$1298,1)),'VBA code_permu_wo_repettn'!$T$2:$Y$2))</f>
        <v>A</v>
      </c>
      <c r="D3518" t="str">
        <f>INDEX('VBA code_permu_wo_repettn'!$AA$3:$AF$6,COUNTIF('Profile-matrices_Condorcet'!$B$2:$B3518,'Profile-matrices_Condorcet'!$B3518),MATCH(INDEX('numeric possibilities'!E$3:E$1298,VLOOKUP($B3518,'numeric possibilities'!$C$3:$G$1298,1)),'VBA code_permu_wo_repettn'!$AA$2:$AF$2))</f>
        <v>B</v>
      </c>
      <c r="E3518" t="str">
        <f>INDEX('VBA code_permu_wo_repettn'!$AH$3:$AM$6,COUNTIF('Profile-matrices_Condorcet'!$B$2:$B3518,'Profile-matrices_Condorcet'!$B3518),MATCH(INDEX('numeric possibilities'!F$3:F$1298,VLOOKUP($B3518,'numeric possibilities'!$C$3:$G$1298,1)),'VBA code_permu_wo_repettn'!$AH$2:$AM$2))</f>
        <v>C</v>
      </c>
      <c r="F3518" t="str">
        <f>INDEX('VBA code_permu_wo_repettn'!$AO$3:$AT$6,COUNTIF('Profile-matrices_Condorcet'!$B$2:$B3518,'Profile-matrices_Condorcet'!$B3518),MATCH(INDEX('numeric possibilities'!G$3:G$1298,VLOOKUP($B3518,'numeric possibilities'!$C$3:$G$1298,1)),'VBA code_permu_wo_repettn'!$AO$2:$AT$2))</f>
        <v>D</v>
      </c>
      <c r="H3518" t="s">
        <v>14</v>
      </c>
      <c r="I3518" s="3">
        <f>IF(MATCH(I$1,$C3518:$C3521,0)&lt;(MATCH(J$1,$C3518:$C3521,0)),1*a_vote,0)+IF(MATCH(I$1,$D3518:$D3521,0)&lt;MATCH(J$1,$D3518:$D3521,0),1*b_vote,0)+IF(MATCH(I$1,$E3518:$E3521,0)&lt;MATCH(J$1,$E3518:$E3521,0),1*c_vote,0)+IF(MATCH(I$1,$F3518:$F3521,0)&lt;MATCH(J$1,$F3518:$F3521,0),1*d_vote,0)</f>
        <v>0.74</v>
      </c>
      <c r="J3518" s="3">
        <f>IF(MATCH(I$1,$C3518:$C3521,0)&gt;(MATCH(J$1,$C3518:$C3521,0)),1*a_vote,0)+IF(MATCH(I$1,$D3518:$D3521,0)&gt;MATCH(J$1,$D3518:$D3521,0),1*b_vote,0)+IF(MATCH(I$1,$E3518:$E3521,0)&gt;MATCH(J$1,$E3518:$E3521,0),1*c_vote,0)+IF(MATCH(I$1,$F3518:$F3521,0)&gt;MATCH(J$1,$F3518:$F3521,0),1*d_vote,0)</f>
        <v>0.26</v>
      </c>
      <c r="K3518" s="3">
        <f>IF(MATCH($K$1,$C3518:$C3521,0)&lt;(MATCH($L$1,$C3518:$C3521,0)),1*a_vote,0)+IF(MATCH($K$1,$D3518:$D3521,0)&lt;MATCH($L$1,$D3518:$D3521,0),1*b_vote,0)+IF(MATCH($K$1,$E3518:$E3521,0)&lt;MATCH($L$1,$E3518:$E3521,0),1*c_vote,0)+IF(MATCH($K$1,$F3518:$F3521,0)&lt;MATCH($L$1,$F3518:$F3521,0),1*d_vote,0)</f>
        <v>0.27</v>
      </c>
      <c r="L3518" s="3">
        <f>IF(MATCH(K$1,$C3518:$C3521,0)&gt;(MATCH(L$1,$C3518:$C3521,0)),1*a_vote,0)+IF(MATCH(K$1,$D3518:$D3521,0)&gt;MATCH(L$1,$D3518:$D3521,0),1*b_vote,0)+IF(MATCH(K$1,$E3518:$E3521,0)&gt;MATCH(L$1,$E3518:$E3521,0),1*c_vote,0)+IF(MATCH(K$1,$F3518:$F3521,0)&gt;MATCH(L$1,$F3518:$F3521,0),1*d_vote,0)</f>
        <v>0.73</v>
      </c>
      <c r="M3518" s="3">
        <f>IF(MATCH($M$1,$C3518:$C3521,0)&lt;(MATCH($N$1,$C3518:$C3521,0)),1*a_vote,0)+IF(MATCH($M$1,$D3518:$D3521,0)&lt;MATCH($N$1,$D3518:$D3521,0),1*b_vote,0)+IF(MATCH($M$1,$E3518:$E3521,0)&lt;MATCH($N$1,$E3518:$E3521,0),1*c_vote,0)+IF(MATCH($M$1,$F3518:$F3521,0)&lt;MATCH($N$1,$F3518:$F3521,0),1*d_vote,0)</f>
        <v>0.78</v>
      </c>
      <c r="N3518" s="3">
        <f>IF(MATCH(M$1,$C3518:$C3521,0)&gt;(MATCH(N$1,$C3518:$C3521,0)),1*a_vote,0)+IF(MATCH(M$1,$D3518:$D3521,0)&gt;MATCH(N$1,$D3518:$D3521,0),1*b_vote,0)+IF(MATCH(M$1,$E3518:$E3521,0)&gt;MATCH(N$1,$E3518:$E3521,0),1*c_vote,0)+IF(MATCH(M$1,$F3518:$F3521,0)&gt;MATCH(N$1,$F3518:$F3521,0),1*d_vote,0)</f>
        <v>0.21999999999999997</v>
      </c>
      <c r="O3518" s="3">
        <f>IF(MATCH($O$1,$C3518:$C3521,0)&lt;(MATCH($P$1,$C3518:$C3521,0)),1*a_vote,0)+IF(MATCH($O$1,$D3518:$D3521,0)&lt;MATCH($P$1,$D3518:$D3521,0),1*b_vote,0)+IF(MATCH($O$1,$E3518:$E3521,0)&lt;MATCH($P$1,$E3518:$E3521,0),1*c_vote,0)+IF(MATCH($O$1,$F3518:$F3521,0)&lt;MATCH($P$1,$F3518:$F3521,0),1*d_vote,0)</f>
        <v>0.26</v>
      </c>
      <c r="P3518" s="3">
        <f>IF(MATCH(O$1,$C3518:$C3521,0)&gt;(MATCH(P$1,$C3518:$C3521,0)),1*a_vote,0)+IF(MATCH(O$1,$D3518:$D3521,0)&gt;MATCH(P$1,$D3518:$D3521,0),1*b_vote,0)+IF(MATCH(O$1,$E3518:$E3521,0)&gt;MATCH(P$1,$E3518:$E3521,0),1*c_vote,0)+IF(MATCH(O$1,$F3518:$F3521,0)&gt;MATCH(P$1,$F3518:$F3521,0),1*d_vote,0)</f>
        <v>0.74</v>
      </c>
      <c r="Q3518" s="3">
        <f>IF(MATCH($Q$1,$C3518:$C3521,0)&lt;(MATCH($R$1,$C3518:$C3521,0)),1*a_vote,0)+IF(MATCH($Q$1,$D3518:$D3521,0)&lt;MATCH($R$1,$D3518:$D3521,0),1*b_vote,0)+IF(MATCH($Q$1,$E3518:$E3521,0)&lt;MATCH($R$1,$E3518:$E3521,0),1*c_vote,0)+IF(MATCH($Q$1,$F3518:$F3521,0)&lt;MATCH($R$1,$F3518:$F3521,0),1*d_vote,0)</f>
        <v>0.51</v>
      </c>
      <c r="R3518" s="3">
        <f>IF(MATCH(Q$1,$C3518:$C3521,0)&gt;(MATCH(R$1,$C3518:$C3521,0)),1*a_vote,0)+IF(MATCH(Q$1,$D3518:$D3521,0)&gt;MATCH(R$1,$D3518:$D3521,0),1*b_vote,0)+IF(MATCH(Q$1,$E3518:$E3521,0)&gt;MATCH(R$1,$E3518:$E3521,0),1*c_vote,0)+IF(MATCH(Q$1,$F3518:$F3521,0)&gt;MATCH(R$1,$F3518:$F3521,0),1*d_vote,0)</f>
        <v>0.49</v>
      </c>
      <c r="S3518" s="3">
        <f>IF(MATCH($S$1,$C3518:$C3521,0)&lt;(MATCH($T$1,$C3518:$C3521,0)),1*a_vote,0)+IF(MATCH($S$1,$D3518:$D3521,0)&lt;MATCH($T$1,$D3518:$D3521,0),1*b_vote,0)+IF(MATCH($S$1,$E3518:$E3521,0)&lt;MATCH($T$1,$E3518:$E3521,0),1*c_vote,0)+IF(MATCH($S$1,$F3518:$F3521,0)&lt;MATCH($T$1,$F3518:$F3521,0),1*d_vote,0)</f>
        <v>0.78</v>
      </c>
      <c r="T3518" s="3">
        <f>IF(MATCH(S$1,$C3518:$C3521,0)&gt;(MATCH(T$1,$C3518:$C3521,0)),1*a_vote,0)+IF(MATCH(S$1,$D3518:$D3521,0)&gt;MATCH(T$1,$D3518:$D3521,0),1*b_vote,0)+IF(MATCH(S$1,$E3518:$E3521,0)&gt;MATCH(T$1,$E3518:$E3521,0),1*c_vote,0)+IF(MATCH(S$1,$F3518:$F3521,0)&gt;MATCH(T$1,$F3518:$F3521,0),1*d_vote,0)</f>
        <v>0.21999999999999997</v>
      </c>
    </row>
    <row r="3519" spans="1:20" x14ac:dyDescent="0.25">
      <c r="A3519">
        <f t="shared" si="110"/>
        <v>3518</v>
      </c>
      <c r="B3519">
        <f t="shared" si="111"/>
        <v>880</v>
      </c>
      <c r="C3519" t="str">
        <f>INDEX('VBA code_permu_wo_repettn'!$T$3:$Y$6,COUNTIF('Profile-matrices_Condorcet'!$B$2:$B3519,'Profile-matrices_Condorcet'!$B3519),MATCH(INDEX('numeric possibilities'!D$3:D$1298,VLOOKUP($B3519,'numeric possibilities'!$C$3:$G$1298,1)),'VBA code_permu_wo_repettn'!$T$2:$Y$2))</f>
        <v>C</v>
      </c>
      <c r="D3519" t="str">
        <f>INDEX('VBA code_permu_wo_repettn'!$AA$3:$AF$6,COUNTIF('Profile-matrices_Condorcet'!$B$2:$B3519,'Profile-matrices_Condorcet'!$B3519),MATCH(INDEX('numeric possibilities'!E$3:E$1298,VLOOKUP($B3519,'numeric possibilities'!$C$3:$G$1298,1)),'VBA code_permu_wo_repettn'!$AA$2:$AF$2))</f>
        <v>C</v>
      </c>
      <c r="E3519" t="str">
        <f>INDEX('VBA code_permu_wo_repettn'!$AH$3:$AM$6,COUNTIF('Profile-matrices_Condorcet'!$B$2:$B3519,'Profile-matrices_Condorcet'!$B3519),MATCH(INDEX('numeric possibilities'!F$3:F$1298,VLOOKUP($B3519,'numeric possibilities'!$C$3:$G$1298,1)),'VBA code_permu_wo_repettn'!$AH$2:$AM$2))</f>
        <v>A</v>
      </c>
      <c r="F3519" t="str">
        <f>INDEX('VBA code_permu_wo_repettn'!$AO$3:$AT$6,COUNTIF('Profile-matrices_Condorcet'!$B$2:$B3519,'Profile-matrices_Condorcet'!$B3519),MATCH(INDEX('numeric possibilities'!G$3:G$1298,VLOOKUP($B3519,'numeric possibilities'!$C$3:$G$1298,1)),'VBA code_permu_wo_repettn'!$AO$2:$AT$2))</f>
        <v>C</v>
      </c>
      <c r="H3519" t="s">
        <v>15</v>
      </c>
      <c r="I3519" t="str">
        <f>IF(I3518&gt;J3518,$I$1,IF(I3518&lt;J3518,$J$1,0))</f>
        <v>A</v>
      </c>
      <c r="K3519" t="str">
        <f>IF(K3518&gt;L3518,$K$1,IF(K3518&lt;L3518,$L$1,0))</f>
        <v>C</v>
      </c>
      <c r="M3519" t="str">
        <f>IF(M3518&gt;N3518,$M$1,IF(M3518&lt;N3518,$N$1,0))</f>
        <v>A</v>
      </c>
      <c r="O3519" t="str">
        <f>IF(O3518&gt;P3518,$O$1,IF(O3518&lt;P3518,$P$1,0))</f>
        <v>C</v>
      </c>
      <c r="Q3519" t="str">
        <f>IF(Q3518&gt;R3518,$Q$1,IF(Q3518&lt;R3518,$R$1,0))</f>
        <v>B</v>
      </c>
      <c r="S3519" t="str">
        <f>IF(S3518&gt;T3518,$S$1,IF(S3518&lt;T3518,$T$1,0))</f>
        <v>C</v>
      </c>
    </row>
    <row r="3520" spans="1:20" x14ac:dyDescent="0.25">
      <c r="A3520">
        <f t="shared" si="110"/>
        <v>3519</v>
      </c>
      <c r="B3520">
        <f t="shared" si="111"/>
        <v>880</v>
      </c>
      <c r="C3520" t="str">
        <f>INDEX('VBA code_permu_wo_repettn'!$T$3:$Y$6,COUNTIF('Profile-matrices_Condorcet'!$B$2:$B3520,'Profile-matrices_Condorcet'!$B3520),MATCH(INDEX('numeric possibilities'!D$3:D$1298,VLOOKUP($B3520,'numeric possibilities'!$C$3:$G$1298,1)),'VBA code_permu_wo_repettn'!$T$2:$Y$2))</f>
        <v>D</v>
      </c>
      <c r="D3520" t="str">
        <f>INDEX('VBA code_permu_wo_repettn'!$AA$3:$AF$6,COUNTIF('Profile-matrices_Condorcet'!$B$2:$B3520,'Profile-matrices_Condorcet'!$B3520),MATCH(INDEX('numeric possibilities'!E$3:E$1298,VLOOKUP($B3520,'numeric possibilities'!$C$3:$G$1298,1)),'VBA code_permu_wo_repettn'!$AA$2:$AF$2))</f>
        <v>A</v>
      </c>
      <c r="E3520" t="str">
        <f>INDEX('VBA code_permu_wo_repettn'!$AH$3:$AM$6,COUNTIF('Profile-matrices_Condorcet'!$B$2:$B3520,'Profile-matrices_Condorcet'!$B3520),MATCH(INDEX('numeric possibilities'!F$3:F$1298,VLOOKUP($B3520,'numeric possibilities'!$C$3:$G$1298,1)),'VBA code_permu_wo_repettn'!$AH$2:$AM$2))</f>
        <v>B</v>
      </c>
      <c r="F3520" t="str">
        <f>INDEX('VBA code_permu_wo_repettn'!$AO$3:$AT$6,COUNTIF('Profile-matrices_Condorcet'!$B$2:$B3520,'Profile-matrices_Condorcet'!$B3520),MATCH(INDEX('numeric possibilities'!G$3:G$1298,VLOOKUP($B3520,'numeric possibilities'!$C$3:$G$1298,1)),'VBA code_permu_wo_repettn'!$AO$2:$AT$2))</f>
        <v>A</v>
      </c>
      <c r="I3520" t="s">
        <v>0</v>
      </c>
      <c r="J3520" t="s">
        <v>1</v>
      </c>
      <c r="K3520" t="s">
        <v>2</v>
      </c>
      <c r="L3520" t="s">
        <v>3</v>
      </c>
    </row>
    <row r="3521" spans="1:20" x14ac:dyDescent="0.25">
      <c r="A3521">
        <f t="shared" si="110"/>
        <v>3520</v>
      </c>
      <c r="B3521">
        <f t="shared" si="111"/>
        <v>880</v>
      </c>
      <c r="C3521" t="str">
        <f>INDEX('VBA code_permu_wo_repettn'!$T$3:$Y$6,COUNTIF('Profile-matrices_Condorcet'!$B$2:$B3521,'Profile-matrices_Condorcet'!$B3521),MATCH(INDEX('numeric possibilities'!D$3:D$1298,VLOOKUP($B3521,'numeric possibilities'!$C$3:$G$1298,1)),'VBA code_permu_wo_repettn'!$T$2:$Y$2))</f>
        <v>B</v>
      </c>
      <c r="D3521" t="str">
        <f>INDEX('VBA code_permu_wo_repettn'!$AA$3:$AF$6,COUNTIF('Profile-matrices_Condorcet'!$B$2:$B3521,'Profile-matrices_Condorcet'!$B3521),MATCH(INDEX('numeric possibilities'!E$3:E$1298,VLOOKUP($B3521,'numeric possibilities'!$C$3:$G$1298,1)),'VBA code_permu_wo_repettn'!$AA$2:$AF$2))</f>
        <v>D</v>
      </c>
      <c r="E3521" t="str">
        <f>INDEX('VBA code_permu_wo_repettn'!$AH$3:$AM$6,COUNTIF('Profile-matrices_Condorcet'!$B$2:$B3521,'Profile-matrices_Condorcet'!$B3521),MATCH(INDEX('numeric possibilities'!F$3:F$1298,VLOOKUP($B3521,'numeric possibilities'!$C$3:$G$1298,1)),'VBA code_permu_wo_repettn'!$AH$2:$AM$2))</f>
        <v>D</v>
      </c>
      <c r="F3521" t="str">
        <f>INDEX('VBA code_permu_wo_repettn'!$AO$3:$AT$6,COUNTIF('Profile-matrices_Condorcet'!$B$2:$B3521,'Profile-matrices_Condorcet'!$B3521),MATCH(INDEX('numeric possibilities'!G$3:G$1298,VLOOKUP($B3521,'numeric possibilities'!$C$3:$G$1298,1)),'VBA code_permu_wo_repettn'!$AO$2:$AT$2))</f>
        <v>B</v>
      </c>
      <c r="G3521" t="str">
        <f>IF(MAX(I3521:L3521)&gt;='numeric possibilities'!$B$4/2,INDEX('Profile-matrices_Condorcet'!I3520:L3520,1,MATCH(MAX('Profile-matrices_Condorcet'!I3521:L3521),'Profile-matrices_Condorcet'!I3521:L3521,0)),"NCW")</f>
        <v>C</v>
      </c>
      <c r="H3521" t="s">
        <v>13</v>
      </c>
      <c r="I3521" s="3">
        <f>COUNTIF($I3519:$S3519,I3520)</f>
        <v>2</v>
      </c>
      <c r="J3521" s="3">
        <f>COUNTIF($I3519:$S3519,J3520)</f>
        <v>1</v>
      </c>
      <c r="K3521" s="3">
        <f>COUNTIF($I3519:$S3519,K3520)</f>
        <v>3</v>
      </c>
      <c r="L3521" s="3">
        <f>COUNTIF($I3519:$S3519,L3520)</f>
        <v>0</v>
      </c>
    </row>
    <row r="3522" spans="1:20" x14ac:dyDescent="0.25">
      <c r="A3522">
        <f t="shared" si="110"/>
        <v>3521</v>
      </c>
      <c r="B3522">
        <f t="shared" si="111"/>
        <v>881</v>
      </c>
      <c r="C3522" t="str">
        <f>INDEX('VBA code_permu_wo_repettn'!$T$3:$Y$6,COUNTIF('Profile-matrices_Condorcet'!$B$2:$B3522,'Profile-matrices_Condorcet'!$B3522),MATCH(INDEX('numeric possibilities'!D$3:D$1298,VLOOKUP($B3522,'numeric possibilities'!$C$3:$G$1298,1)),'VBA code_permu_wo_repettn'!$T$2:$Y$2))</f>
        <v>A</v>
      </c>
      <c r="D3522" t="str">
        <f>INDEX('VBA code_permu_wo_repettn'!$AA$3:$AF$6,COUNTIF('Profile-matrices_Condorcet'!$B$2:$B3522,'Profile-matrices_Condorcet'!$B3522),MATCH(INDEX('numeric possibilities'!E$3:E$1298,VLOOKUP($B3522,'numeric possibilities'!$C$3:$G$1298,1)),'VBA code_permu_wo_repettn'!$AA$2:$AF$2))</f>
        <v>B</v>
      </c>
      <c r="E3522" t="str">
        <f>INDEX('VBA code_permu_wo_repettn'!$AH$3:$AM$6,COUNTIF('Profile-matrices_Condorcet'!$B$2:$B3522,'Profile-matrices_Condorcet'!$B3522),MATCH(INDEX('numeric possibilities'!F$3:F$1298,VLOOKUP($B3522,'numeric possibilities'!$C$3:$G$1298,1)),'VBA code_permu_wo_repettn'!$AH$2:$AM$2))</f>
        <v>C</v>
      </c>
      <c r="F3522" t="str">
        <f>INDEX('VBA code_permu_wo_repettn'!$AO$3:$AT$6,COUNTIF('Profile-matrices_Condorcet'!$B$2:$B3522,'Profile-matrices_Condorcet'!$B3522),MATCH(INDEX('numeric possibilities'!G$3:G$1298,VLOOKUP($B3522,'numeric possibilities'!$C$3:$G$1298,1)),'VBA code_permu_wo_repettn'!$AO$2:$AT$2))</f>
        <v>D</v>
      </c>
      <c r="H3522" t="s">
        <v>14</v>
      </c>
      <c r="I3522" s="3">
        <f>IF(MATCH(I$1,$C3522:$C3525,0)&lt;(MATCH(J$1,$C3522:$C3525,0)),1*a_vote,0)+IF(MATCH(I$1,$D3522:$D3525,0)&lt;MATCH(J$1,$D3522:$D3525,0),1*b_vote,0)+IF(MATCH(I$1,$E3522:$E3525,0)&lt;MATCH(J$1,$E3522:$E3525,0),1*c_vote,0)+IF(MATCH(I$1,$F3522:$F3525,0)&lt;MATCH(J$1,$F3522:$F3525,0),1*d_vote,0)</f>
        <v>0.74</v>
      </c>
      <c r="J3522" s="3">
        <f>IF(MATCH(I$1,$C3522:$C3525,0)&gt;(MATCH(J$1,$C3522:$C3525,0)),1*a_vote,0)+IF(MATCH(I$1,$D3522:$D3525,0)&gt;MATCH(J$1,$D3522:$D3525,0),1*b_vote,0)+IF(MATCH(I$1,$E3522:$E3525,0)&gt;MATCH(J$1,$E3522:$E3525,0),1*c_vote,0)+IF(MATCH(I$1,$F3522:$F3525,0)&gt;MATCH(J$1,$F3522:$F3525,0),1*d_vote,0)</f>
        <v>0.26</v>
      </c>
      <c r="K3522" s="3">
        <f>IF(MATCH($K$1,$C3522:$C3525,0)&lt;(MATCH($L$1,$C3522:$C3525,0)),1*a_vote,0)+IF(MATCH($K$1,$D3522:$D3525,0)&lt;MATCH($L$1,$D3522:$D3525,0),1*b_vote,0)+IF(MATCH($K$1,$E3522:$E3525,0)&lt;MATCH($L$1,$E3522:$E3525,0),1*c_vote,0)+IF(MATCH($K$1,$F3522:$F3525,0)&lt;MATCH($L$1,$F3522:$F3525,0),1*d_vote,0)</f>
        <v>0.27</v>
      </c>
      <c r="L3522" s="3">
        <f>IF(MATCH(K$1,$C3522:$C3525,0)&gt;(MATCH(L$1,$C3522:$C3525,0)),1*a_vote,0)+IF(MATCH(K$1,$D3522:$D3525,0)&gt;MATCH(L$1,$D3522:$D3525,0),1*b_vote,0)+IF(MATCH(K$1,$E3522:$E3525,0)&gt;MATCH(L$1,$E3522:$E3525,0),1*c_vote,0)+IF(MATCH(K$1,$F3522:$F3525,0)&gt;MATCH(L$1,$F3522:$F3525,0),1*d_vote,0)</f>
        <v>0.73</v>
      </c>
      <c r="M3522" s="3">
        <f>IF(MATCH($M$1,$C3522:$C3525,0)&lt;(MATCH($N$1,$C3522:$C3525,0)),1*a_vote,0)+IF(MATCH($M$1,$D3522:$D3525,0)&lt;MATCH($N$1,$D3522:$D3525,0),1*b_vote,0)+IF(MATCH($M$1,$E3522:$E3525,0)&lt;MATCH($N$1,$E3522:$E3525,0),1*c_vote,0)+IF(MATCH($M$1,$F3522:$F3525,0)&lt;MATCH($N$1,$F3522:$F3525,0),1*d_vote,0)</f>
        <v>0.78</v>
      </c>
      <c r="N3522" s="3">
        <f>IF(MATCH(M$1,$C3522:$C3525,0)&gt;(MATCH(N$1,$C3522:$C3525,0)),1*a_vote,0)+IF(MATCH(M$1,$D3522:$D3525,0)&gt;MATCH(N$1,$D3522:$D3525,0),1*b_vote,0)+IF(MATCH(M$1,$E3522:$E3525,0)&gt;MATCH(N$1,$E3522:$E3525,0),1*c_vote,0)+IF(MATCH(M$1,$F3522:$F3525,0)&gt;MATCH(N$1,$F3522:$F3525,0),1*d_vote,0)</f>
        <v>0.21999999999999997</v>
      </c>
      <c r="O3522" s="3">
        <f>IF(MATCH($O$1,$C3522:$C3525,0)&lt;(MATCH($P$1,$C3522:$C3525,0)),1*a_vote,0)+IF(MATCH($O$1,$D3522:$D3525,0)&lt;MATCH($P$1,$D3522:$D3525,0),1*b_vote,0)+IF(MATCH($O$1,$E3522:$E3525,0)&lt;MATCH($P$1,$E3522:$E3525,0),1*c_vote,0)+IF(MATCH($O$1,$F3522:$F3525,0)&lt;MATCH($P$1,$F3522:$F3525,0),1*d_vote,0)</f>
        <v>0.53</v>
      </c>
      <c r="P3522" s="3">
        <f>IF(MATCH(O$1,$C3522:$C3525,0)&gt;(MATCH(P$1,$C3522:$C3525,0)),1*a_vote,0)+IF(MATCH(O$1,$D3522:$D3525,0)&gt;MATCH(P$1,$D3522:$D3525,0),1*b_vote,0)+IF(MATCH(O$1,$E3522:$E3525,0)&gt;MATCH(P$1,$E3522:$E3525,0),1*c_vote,0)+IF(MATCH(O$1,$F3522:$F3525,0)&gt;MATCH(P$1,$F3522:$F3525,0),1*d_vote,0)</f>
        <v>0.47</v>
      </c>
      <c r="Q3522" s="3">
        <f>IF(MATCH($Q$1,$C3522:$C3525,0)&lt;(MATCH($R$1,$C3522:$C3525,0)),1*a_vote,0)+IF(MATCH($Q$1,$D3522:$D3525,0)&lt;MATCH($R$1,$D3522:$D3525,0),1*b_vote,0)+IF(MATCH($Q$1,$E3522:$E3525,0)&lt;MATCH($R$1,$E3522:$E3525,0),1*c_vote,0)+IF(MATCH($Q$1,$F3522:$F3525,0)&lt;MATCH($R$1,$F3522:$F3525,0),1*d_vote,0)</f>
        <v>0.51</v>
      </c>
      <c r="R3522" s="3">
        <f>IF(MATCH(Q$1,$C3522:$C3525,0)&gt;(MATCH(R$1,$C3522:$C3525,0)),1*a_vote,0)+IF(MATCH(Q$1,$D3522:$D3525,0)&gt;MATCH(R$1,$D3522:$D3525,0),1*b_vote,0)+IF(MATCH(Q$1,$E3522:$E3525,0)&gt;MATCH(R$1,$E3522:$E3525,0),1*c_vote,0)+IF(MATCH(Q$1,$F3522:$F3525,0)&gt;MATCH(R$1,$F3522:$F3525,0),1*d_vote,0)</f>
        <v>0.49</v>
      </c>
      <c r="S3522" s="3">
        <f>IF(MATCH($S$1,$C3522:$C3525,0)&lt;(MATCH($T$1,$C3522:$C3525,0)),1*a_vote,0)+IF(MATCH($S$1,$D3522:$D3525,0)&lt;MATCH($T$1,$D3522:$D3525,0),1*b_vote,0)+IF(MATCH($S$1,$E3522:$E3525,0)&lt;MATCH($T$1,$E3522:$E3525,0),1*c_vote,0)+IF(MATCH($S$1,$F3522:$F3525,0)&lt;MATCH($T$1,$F3522:$F3525,0),1*d_vote,0)</f>
        <v>0.51</v>
      </c>
      <c r="T3522" s="3">
        <f>IF(MATCH(S$1,$C3522:$C3525,0)&gt;(MATCH(T$1,$C3522:$C3525,0)),1*a_vote,0)+IF(MATCH(S$1,$D3522:$D3525,0)&gt;MATCH(T$1,$D3522:$D3525,0),1*b_vote,0)+IF(MATCH(S$1,$E3522:$E3525,0)&gt;MATCH(T$1,$E3522:$E3525,0),1*c_vote,0)+IF(MATCH(S$1,$F3522:$F3525,0)&gt;MATCH(T$1,$F3522:$F3525,0),1*d_vote,0)</f>
        <v>0.49</v>
      </c>
    </row>
    <row r="3523" spans="1:20" x14ac:dyDescent="0.25">
      <c r="A3523">
        <f t="shared" si="110"/>
        <v>3522</v>
      </c>
      <c r="B3523">
        <f t="shared" si="111"/>
        <v>881</v>
      </c>
      <c r="C3523" t="str">
        <f>INDEX('VBA code_permu_wo_repettn'!$T$3:$Y$6,COUNTIF('Profile-matrices_Condorcet'!$B$2:$B3523,'Profile-matrices_Condorcet'!$B3523),MATCH(INDEX('numeric possibilities'!D$3:D$1298,VLOOKUP($B3523,'numeric possibilities'!$C$3:$G$1298,1)),'VBA code_permu_wo_repettn'!$T$2:$Y$2))</f>
        <v>D</v>
      </c>
      <c r="D3523" t="str">
        <f>INDEX('VBA code_permu_wo_repettn'!$AA$3:$AF$6,COUNTIF('Profile-matrices_Condorcet'!$B$2:$B3523,'Profile-matrices_Condorcet'!$B3523),MATCH(INDEX('numeric possibilities'!E$3:E$1298,VLOOKUP($B3523,'numeric possibilities'!$C$3:$G$1298,1)),'VBA code_permu_wo_repettn'!$AA$2:$AF$2))</f>
        <v>C</v>
      </c>
      <c r="E3523" t="str">
        <f>INDEX('VBA code_permu_wo_repettn'!$AH$3:$AM$6,COUNTIF('Profile-matrices_Condorcet'!$B$2:$B3523,'Profile-matrices_Condorcet'!$B3523),MATCH(INDEX('numeric possibilities'!F$3:F$1298,VLOOKUP($B3523,'numeric possibilities'!$C$3:$G$1298,1)),'VBA code_permu_wo_repettn'!$AH$2:$AM$2))</f>
        <v>A</v>
      </c>
      <c r="F3523" t="str">
        <f>INDEX('VBA code_permu_wo_repettn'!$AO$3:$AT$6,COUNTIF('Profile-matrices_Condorcet'!$B$2:$B3523,'Profile-matrices_Condorcet'!$B3523),MATCH(INDEX('numeric possibilities'!G$3:G$1298,VLOOKUP($B3523,'numeric possibilities'!$C$3:$G$1298,1)),'VBA code_permu_wo_repettn'!$AO$2:$AT$2))</f>
        <v>C</v>
      </c>
      <c r="H3523" t="s">
        <v>15</v>
      </c>
      <c r="I3523" t="str">
        <f>IF(I3522&gt;J3522,$I$1,IF(I3522&lt;J3522,$J$1,0))</f>
        <v>A</v>
      </c>
      <c r="K3523" t="str">
        <f>IF(K3522&gt;L3522,$K$1,IF(K3522&lt;L3522,$L$1,0))</f>
        <v>C</v>
      </c>
      <c r="M3523" t="str">
        <f>IF(M3522&gt;N3522,$M$1,IF(M3522&lt;N3522,$N$1,0))</f>
        <v>A</v>
      </c>
      <c r="O3523" t="str">
        <f>IF(O3522&gt;P3522,$O$1,IF(O3522&lt;P3522,$P$1,0))</f>
        <v>B</v>
      </c>
      <c r="Q3523" t="str">
        <f>IF(Q3522&gt;R3522,$Q$1,IF(Q3522&lt;R3522,$R$1,0))</f>
        <v>B</v>
      </c>
      <c r="S3523" t="str">
        <f>IF(S3522&gt;T3522,$S$1,IF(S3522&lt;T3522,$T$1,0))</f>
        <v>C</v>
      </c>
    </row>
    <row r="3524" spans="1:20" x14ac:dyDescent="0.25">
      <c r="A3524">
        <f t="shared" si="110"/>
        <v>3523</v>
      </c>
      <c r="B3524">
        <f t="shared" si="111"/>
        <v>881</v>
      </c>
      <c r="C3524" t="str">
        <f>INDEX('VBA code_permu_wo_repettn'!$T$3:$Y$6,COUNTIF('Profile-matrices_Condorcet'!$B$2:$B3524,'Profile-matrices_Condorcet'!$B3524),MATCH(INDEX('numeric possibilities'!D$3:D$1298,VLOOKUP($B3524,'numeric possibilities'!$C$3:$G$1298,1)),'VBA code_permu_wo_repettn'!$T$2:$Y$2))</f>
        <v>B</v>
      </c>
      <c r="D3524" t="str">
        <f>INDEX('VBA code_permu_wo_repettn'!$AA$3:$AF$6,COUNTIF('Profile-matrices_Condorcet'!$B$2:$B3524,'Profile-matrices_Condorcet'!$B3524),MATCH(INDEX('numeric possibilities'!E$3:E$1298,VLOOKUP($B3524,'numeric possibilities'!$C$3:$G$1298,1)),'VBA code_permu_wo_repettn'!$AA$2:$AF$2))</f>
        <v>A</v>
      </c>
      <c r="E3524" t="str">
        <f>INDEX('VBA code_permu_wo_repettn'!$AH$3:$AM$6,COUNTIF('Profile-matrices_Condorcet'!$B$2:$B3524,'Profile-matrices_Condorcet'!$B3524),MATCH(INDEX('numeric possibilities'!F$3:F$1298,VLOOKUP($B3524,'numeric possibilities'!$C$3:$G$1298,1)),'VBA code_permu_wo_repettn'!$AH$2:$AM$2))</f>
        <v>B</v>
      </c>
      <c r="F3524" t="str">
        <f>INDEX('VBA code_permu_wo_repettn'!$AO$3:$AT$6,COUNTIF('Profile-matrices_Condorcet'!$B$2:$B3524,'Profile-matrices_Condorcet'!$B3524),MATCH(INDEX('numeric possibilities'!G$3:G$1298,VLOOKUP($B3524,'numeric possibilities'!$C$3:$G$1298,1)),'VBA code_permu_wo_repettn'!$AO$2:$AT$2))</f>
        <v>A</v>
      </c>
      <c r="I3524" t="s">
        <v>0</v>
      </c>
      <c r="J3524" t="s">
        <v>1</v>
      </c>
      <c r="K3524" t="s">
        <v>2</v>
      </c>
      <c r="L3524" t="s">
        <v>3</v>
      </c>
    </row>
    <row r="3525" spans="1:20" x14ac:dyDescent="0.25">
      <c r="A3525">
        <f t="shared" si="110"/>
        <v>3524</v>
      </c>
      <c r="B3525">
        <f t="shared" si="111"/>
        <v>881</v>
      </c>
      <c r="C3525" t="str">
        <f>INDEX('VBA code_permu_wo_repettn'!$T$3:$Y$6,COUNTIF('Profile-matrices_Condorcet'!$B$2:$B3525,'Profile-matrices_Condorcet'!$B3525),MATCH(INDEX('numeric possibilities'!D$3:D$1298,VLOOKUP($B3525,'numeric possibilities'!$C$3:$G$1298,1)),'VBA code_permu_wo_repettn'!$T$2:$Y$2))</f>
        <v>C</v>
      </c>
      <c r="D3525" t="str">
        <f>INDEX('VBA code_permu_wo_repettn'!$AA$3:$AF$6,COUNTIF('Profile-matrices_Condorcet'!$B$2:$B3525,'Profile-matrices_Condorcet'!$B3525),MATCH(INDEX('numeric possibilities'!E$3:E$1298,VLOOKUP($B3525,'numeric possibilities'!$C$3:$G$1298,1)),'VBA code_permu_wo_repettn'!$AA$2:$AF$2))</f>
        <v>D</v>
      </c>
      <c r="E3525" t="str">
        <f>INDEX('VBA code_permu_wo_repettn'!$AH$3:$AM$6,COUNTIF('Profile-matrices_Condorcet'!$B$2:$B3525,'Profile-matrices_Condorcet'!$B3525),MATCH(INDEX('numeric possibilities'!F$3:F$1298,VLOOKUP($B3525,'numeric possibilities'!$C$3:$G$1298,1)),'VBA code_permu_wo_repettn'!$AH$2:$AM$2))</f>
        <v>D</v>
      </c>
      <c r="F3525" t="str">
        <f>INDEX('VBA code_permu_wo_repettn'!$AO$3:$AT$6,COUNTIF('Profile-matrices_Condorcet'!$B$2:$B3525,'Profile-matrices_Condorcet'!$B3525),MATCH(INDEX('numeric possibilities'!G$3:G$1298,VLOOKUP($B3525,'numeric possibilities'!$C$3:$G$1298,1)),'VBA code_permu_wo_repettn'!$AO$2:$AT$2))</f>
        <v>B</v>
      </c>
      <c r="G3525" t="str">
        <f>IF(MAX(I3525:L3525)&gt;='numeric possibilities'!$B$4/2,INDEX('Profile-matrices_Condorcet'!I3524:L3524,1,MATCH(MAX('Profile-matrices_Condorcet'!I3525:L3525),'Profile-matrices_Condorcet'!I3525:L3525,0)),"NCW")</f>
        <v>NCW</v>
      </c>
      <c r="H3525" t="s">
        <v>13</v>
      </c>
      <c r="I3525" s="3">
        <f>COUNTIF($I3523:$S3523,I3524)</f>
        <v>2</v>
      </c>
      <c r="J3525" s="3">
        <f>COUNTIF($I3523:$S3523,J3524)</f>
        <v>2</v>
      </c>
      <c r="K3525" s="3">
        <f>COUNTIF($I3523:$S3523,K3524)</f>
        <v>2</v>
      </c>
      <c r="L3525" s="3">
        <f>COUNTIF($I3523:$S3523,L3524)</f>
        <v>0</v>
      </c>
    </row>
    <row r="3526" spans="1:20" x14ac:dyDescent="0.25">
      <c r="A3526">
        <f t="shared" si="110"/>
        <v>3525</v>
      </c>
      <c r="B3526">
        <f t="shared" si="111"/>
        <v>882</v>
      </c>
      <c r="C3526" t="str">
        <f>INDEX('VBA code_permu_wo_repettn'!$T$3:$Y$6,COUNTIF('Profile-matrices_Condorcet'!$B$2:$B3526,'Profile-matrices_Condorcet'!$B3526),MATCH(INDEX('numeric possibilities'!D$3:D$1298,VLOOKUP($B3526,'numeric possibilities'!$C$3:$G$1298,1)),'VBA code_permu_wo_repettn'!$T$2:$Y$2))</f>
        <v>A</v>
      </c>
      <c r="D3526" t="str">
        <f>INDEX('VBA code_permu_wo_repettn'!$AA$3:$AF$6,COUNTIF('Profile-matrices_Condorcet'!$B$2:$B3526,'Profile-matrices_Condorcet'!$B3526),MATCH(INDEX('numeric possibilities'!E$3:E$1298,VLOOKUP($B3526,'numeric possibilities'!$C$3:$G$1298,1)),'VBA code_permu_wo_repettn'!$AA$2:$AF$2))</f>
        <v>B</v>
      </c>
      <c r="E3526" t="str">
        <f>INDEX('VBA code_permu_wo_repettn'!$AH$3:$AM$6,COUNTIF('Profile-matrices_Condorcet'!$B$2:$B3526,'Profile-matrices_Condorcet'!$B3526),MATCH(INDEX('numeric possibilities'!F$3:F$1298,VLOOKUP($B3526,'numeric possibilities'!$C$3:$G$1298,1)),'VBA code_permu_wo_repettn'!$AH$2:$AM$2))</f>
        <v>C</v>
      </c>
      <c r="F3526" t="str">
        <f>INDEX('VBA code_permu_wo_repettn'!$AO$3:$AT$6,COUNTIF('Profile-matrices_Condorcet'!$B$2:$B3526,'Profile-matrices_Condorcet'!$B3526),MATCH(INDEX('numeric possibilities'!G$3:G$1298,VLOOKUP($B3526,'numeric possibilities'!$C$3:$G$1298,1)),'VBA code_permu_wo_repettn'!$AO$2:$AT$2))</f>
        <v>D</v>
      </c>
      <c r="H3526" t="s">
        <v>14</v>
      </c>
      <c r="I3526" s="3">
        <f>IF(MATCH(I$1,$C3526:$C3529,0)&lt;(MATCH(J$1,$C3526:$C3529,0)),1*a_vote,0)+IF(MATCH(I$1,$D3526:$D3529,0)&lt;MATCH(J$1,$D3526:$D3529,0),1*b_vote,0)+IF(MATCH(I$1,$E3526:$E3529,0)&lt;MATCH(J$1,$E3526:$E3529,0),1*c_vote,0)+IF(MATCH(I$1,$F3526:$F3529,0)&lt;MATCH(J$1,$F3526:$F3529,0),1*d_vote,0)</f>
        <v>0.74</v>
      </c>
      <c r="J3526" s="3">
        <f>IF(MATCH(I$1,$C3526:$C3529,0)&gt;(MATCH(J$1,$C3526:$C3529,0)),1*a_vote,0)+IF(MATCH(I$1,$D3526:$D3529,0)&gt;MATCH(J$1,$D3526:$D3529,0),1*b_vote,0)+IF(MATCH(I$1,$E3526:$E3529,0)&gt;MATCH(J$1,$E3526:$E3529,0),1*c_vote,0)+IF(MATCH(I$1,$F3526:$F3529,0)&gt;MATCH(J$1,$F3526:$F3529,0),1*d_vote,0)</f>
        <v>0.26</v>
      </c>
      <c r="K3526" s="3">
        <f>IF(MATCH($K$1,$C3526:$C3529,0)&lt;(MATCH($L$1,$C3526:$C3529,0)),1*a_vote,0)+IF(MATCH($K$1,$D3526:$D3529,0)&lt;MATCH($L$1,$D3526:$D3529,0),1*b_vote,0)+IF(MATCH($K$1,$E3526:$E3529,0)&lt;MATCH($L$1,$E3526:$E3529,0),1*c_vote,0)+IF(MATCH($K$1,$F3526:$F3529,0)&lt;MATCH($L$1,$F3526:$F3529,0),1*d_vote,0)</f>
        <v>0.27</v>
      </c>
      <c r="L3526" s="3">
        <f>IF(MATCH(K$1,$C3526:$C3529,0)&gt;(MATCH(L$1,$C3526:$C3529,0)),1*a_vote,0)+IF(MATCH(K$1,$D3526:$D3529,0)&gt;MATCH(L$1,$D3526:$D3529,0),1*b_vote,0)+IF(MATCH(K$1,$E3526:$E3529,0)&gt;MATCH(L$1,$E3526:$E3529,0),1*c_vote,0)+IF(MATCH(K$1,$F3526:$F3529,0)&gt;MATCH(L$1,$F3526:$F3529,0),1*d_vote,0)</f>
        <v>0.73</v>
      </c>
      <c r="M3526" s="3">
        <f>IF(MATCH($M$1,$C3526:$C3529,0)&lt;(MATCH($N$1,$C3526:$C3529,0)),1*a_vote,0)+IF(MATCH($M$1,$D3526:$D3529,0)&lt;MATCH($N$1,$D3526:$D3529,0),1*b_vote,0)+IF(MATCH($M$1,$E3526:$E3529,0)&lt;MATCH($N$1,$E3526:$E3529,0),1*c_vote,0)+IF(MATCH($M$1,$F3526:$F3529,0)&lt;MATCH($N$1,$F3526:$F3529,0),1*d_vote,0)</f>
        <v>0.78</v>
      </c>
      <c r="N3526" s="3">
        <f>IF(MATCH(M$1,$C3526:$C3529,0)&gt;(MATCH(N$1,$C3526:$C3529,0)),1*a_vote,0)+IF(MATCH(M$1,$D3526:$D3529,0)&gt;MATCH(N$1,$D3526:$D3529,0),1*b_vote,0)+IF(MATCH(M$1,$E3526:$E3529,0)&gt;MATCH(N$1,$E3526:$E3529,0),1*c_vote,0)+IF(MATCH(M$1,$F3526:$F3529,0)&gt;MATCH(N$1,$F3526:$F3529,0),1*d_vote,0)</f>
        <v>0.21999999999999997</v>
      </c>
      <c r="O3526" s="3">
        <f>IF(MATCH($O$1,$C3526:$C3529,0)&lt;(MATCH($P$1,$C3526:$C3529,0)),1*a_vote,0)+IF(MATCH($O$1,$D3526:$D3529,0)&lt;MATCH($P$1,$D3526:$D3529,0),1*b_vote,0)+IF(MATCH($O$1,$E3526:$E3529,0)&lt;MATCH($P$1,$E3526:$E3529,0),1*c_vote,0)+IF(MATCH($O$1,$F3526:$F3529,0)&lt;MATCH($P$1,$F3526:$F3529,0),1*d_vote,0)</f>
        <v>0.26</v>
      </c>
      <c r="P3526" s="3">
        <f>IF(MATCH(O$1,$C3526:$C3529,0)&gt;(MATCH(P$1,$C3526:$C3529,0)),1*a_vote,0)+IF(MATCH(O$1,$D3526:$D3529,0)&gt;MATCH(P$1,$D3526:$D3529,0),1*b_vote,0)+IF(MATCH(O$1,$E3526:$E3529,0)&gt;MATCH(P$1,$E3526:$E3529,0),1*c_vote,0)+IF(MATCH(O$1,$F3526:$F3529,0)&gt;MATCH(P$1,$F3526:$F3529,0),1*d_vote,0)</f>
        <v>0.74</v>
      </c>
      <c r="Q3526" s="3">
        <f>IF(MATCH($Q$1,$C3526:$C3529,0)&lt;(MATCH($R$1,$C3526:$C3529,0)),1*a_vote,0)+IF(MATCH($Q$1,$D3526:$D3529,0)&lt;MATCH($R$1,$D3526:$D3529,0),1*b_vote,0)+IF(MATCH($Q$1,$E3526:$E3529,0)&lt;MATCH($R$1,$E3526:$E3529,0),1*c_vote,0)+IF(MATCH($Q$1,$F3526:$F3529,0)&lt;MATCH($R$1,$F3526:$F3529,0),1*d_vote,0)</f>
        <v>0.51</v>
      </c>
      <c r="R3526" s="3">
        <f>IF(MATCH(Q$1,$C3526:$C3529,0)&gt;(MATCH(R$1,$C3526:$C3529,0)),1*a_vote,0)+IF(MATCH(Q$1,$D3526:$D3529,0)&gt;MATCH(R$1,$D3526:$D3529,0),1*b_vote,0)+IF(MATCH(Q$1,$E3526:$E3529,0)&gt;MATCH(R$1,$E3526:$E3529,0),1*c_vote,0)+IF(MATCH(Q$1,$F3526:$F3529,0)&gt;MATCH(R$1,$F3526:$F3529,0),1*d_vote,0)</f>
        <v>0.49</v>
      </c>
      <c r="S3526" s="3">
        <f>IF(MATCH($S$1,$C3526:$C3529,0)&lt;(MATCH($T$1,$C3526:$C3529,0)),1*a_vote,0)+IF(MATCH($S$1,$D3526:$D3529,0)&lt;MATCH($T$1,$D3526:$D3529,0),1*b_vote,0)+IF(MATCH($S$1,$E3526:$E3529,0)&lt;MATCH($T$1,$E3526:$E3529,0),1*c_vote,0)+IF(MATCH($S$1,$F3526:$F3529,0)&lt;MATCH($T$1,$F3526:$F3529,0),1*d_vote,0)</f>
        <v>0.51</v>
      </c>
      <c r="T3526" s="3">
        <f>IF(MATCH(S$1,$C3526:$C3529,0)&gt;(MATCH(T$1,$C3526:$C3529,0)),1*a_vote,0)+IF(MATCH(S$1,$D3526:$D3529,0)&gt;MATCH(T$1,$D3526:$D3529,0),1*b_vote,0)+IF(MATCH(S$1,$E3526:$E3529,0)&gt;MATCH(T$1,$E3526:$E3529,0),1*c_vote,0)+IF(MATCH(S$1,$F3526:$F3529,0)&gt;MATCH(T$1,$F3526:$F3529,0),1*d_vote,0)</f>
        <v>0.49</v>
      </c>
    </row>
    <row r="3527" spans="1:20" x14ac:dyDescent="0.25">
      <c r="A3527">
        <f t="shared" si="110"/>
        <v>3526</v>
      </c>
      <c r="B3527">
        <f t="shared" si="111"/>
        <v>882</v>
      </c>
      <c r="C3527" t="str">
        <f>INDEX('VBA code_permu_wo_repettn'!$T$3:$Y$6,COUNTIF('Profile-matrices_Condorcet'!$B$2:$B3527,'Profile-matrices_Condorcet'!$B3527),MATCH(INDEX('numeric possibilities'!D$3:D$1298,VLOOKUP($B3527,'numeric possibilities'!$C$3:$G$1298,1)),'VBA code_permu_wo_repettn'!$T$2:$Y$2))</f>
        <v>D</v>
      </c>
      <c r="D3527" t="str">
        <f>INDEX('VBA code_permu_wo_repettn'!$AA$3:$AF$6,COUNTIF('Profile-matrices_Condorcet'!$B$2:$B3527,'Profile-matrices_Condorcet'!$B3527),MATCH(INDEX('numeric possibilities'!E$3:E$1298,VLOOKUP($B3527,'numeric possibilities'!$C$3:$G$1298,1)),'VBA code_permu_wo_repettn'!$AA$2:$AF$2))</f>
        <v>C</v>
      </c>
      <c r="E3527" t="str">
        <f>INDEX('VBA code_permu_wo_repettn'!$AH$3:$AM$6,COUNTIF('Profile-matrices_Condorcet'!$B$2:$B3527,'Profile-matrices_Condorcet'!$B3527),MATCH(INDEX('numeric possibilities'!F$3:F$1298,VLOOKUP($B3527,'numeric possibilities'!$C$3:$G$1298,1)),'VBA code_permu_wo_repettn'!$AH$2:$AM$2))</f>
        <v>A</v>
      </c>
      <c r="F3527" t="str">
        <f>INDEX('VBA code_permu_wo_repettn'!$AO$3:$AT$6,COUNTIF('Profile-matrices_Condorcet'!$B$2:$B3527,'Profile-matrices_Condorcet'!$B3527),MATCH(INDEX('numeric possibilities'!G$3:G$1298,VLOOKUP($B3527,'numeric possibilities'!$C$3:$G$1298,1)),'VBA code_permu_wo_repettn'!$AO$2:$AT$2))</f>
        <v>C</v>
      </c>
      <c r="H3527" t="s">
        <v>15</v>
      </c>
      <c r="I3527" t="str">
        <f>IF(I3526&gt;J3526,$I$1,IF(I3526&lt;J3526,$J$1,0))</f>
        <v>A</v>
      </c>
      <c r="K3527" t="str">
        <f>IF(K3526&gt;L3526,$K$1,IF(K3526&lt;L3526,$L$1,0))</f>
        <v>C</v>
      </c>
      <c r="M3527" t="str">
        <f>IF(M3526&gt;N3526,$M$1,IF(M3526&lt;N3526,$N$1,0))</f>
        <v>A</v>
      </c>
      <c r="O3527" t="str">
        <f>IF(O3526&gt;P3526,$O$1,IF(O3526&lt;P3526,$P$1,0))</f>
        <v>C</v>
      </c>
      <c r="Q3527" t="str">
        <f>IF(Q3526&gt;R3526,$Q$1,IF(Q3526&lt;R3526,$R$1,0))</f>
        <v>B</v>
      </c>
      <c r="S3527" t="str">
        <f>IF(S3526&gt;T3526,$S$1,IF(S3526&lt;T3526,$T$1,0))</f>
        <v>C</v>
      </c>
    </row>
    <row r="3528" spans="1:20" x14ac:dyDescent="0.25">
      <c r="A3528">
        <f t="shared" si="110"/>
        <v>3527</v>
      </c>
      <c r="B3528">
        <f t="shared" si="111"/>
        <v>882</v>
      </c>
      <c r="C3528" t="str">
        <f>INDEX('VBA code_permu_wo_repettn'!$T$3:$Y$6,COUNTIF('Profile-matrices_Condorcet'!$B$2:$B3528,'Profile-matrices_Condorcet'!$B3528),MATCH(INDEX('numeric possibilities'!D$3:D$1298,VLOOKUP($B3528,'numeric possibilities'!$C$3:$G$1298,1)),'VBA code_permu_wo_repettn'!$T$2:$Y$2))</f>
        <v>C</v>
      </c>
      <c r="D3528" t="str">
        <f>INDEX('VBA code_permu_wo_repettn'!$AA$3:$AF$6,COUNTIF('Profile-matrices_Condorcet'!$B$2:$B3528,'Profile-matrices_Condorcet'!$B3528),MATCH(INDEX('numeric possibilities'!E$3:E$1298,VLOOKUP($B3528,'numeric possibilities'!$C$3:$G$1298,1)),'VBA code_permu_wo_repettn'!$AA$2:$AF$2))</f>
        <v>A</v>
      </c>
      <c r="E3528" t="str">
        <f>INDEX('VBA code_permu_wo_repettn'!$AH$3:$AM$6,COUNTIF('Profile-matrices_Condorcet'!$B$2:$B3528,'Profile-matrices_Condorcet'!$B3528),MATCH(INDEX('numeric possibilities'!F$3:F$1298,VLOOKUP($B3528,'numeric possibilities'!$C$3:$G$1298,1)),'VBA code_permu_wo_repettn'!$AH$2:$AM$2))</f>
        <v>B</v>
      </c>
      <c r="F3528" t="str">
        <f>INDEX('VBA code_permu_wo_repettn'!$AO$3:$AT$6,COUNTIF('Profile-matrices_Condorcet'!$B$2:$B3528,'Profile-matrices_Condorcet'!$B3528),MATCH(INDEX('numeric possibilities'!G$3:G$1298,VLOOKUP($B3528,'numeric possibilities'!$C$3:$G$1298,1)),'VBA code_permu_wo_repettn'!$AO$2:$AT$2))</f>
        <v>A</v>
      </c>
      <c r="I3528" t="s">
        <v>0</v>
      </c>
      <c r="J3528" t="s">
        <v>1</v>
      </c>
      <c r="K3528" t="s">
        <v>2</v>
      </c>
      <c r="L3528" t="s">
        <v>3</v>
      </c>
    </row>
    <row r="3529" spans="1:20" x14ac:dyDescent="0.25">
      <c r="A3529">
        <f t="shared" si="110"/>
        <v>3528</v>
      </c>
      <c r="B3529">
        <f t="shared" si="111"/>
        <v>882</v>
      </c>
      <c r="C3529" t="str">
        <f>INDEX('VBA code_permu_wo_repettn'!$T$3:$Y$6,COUNTIF('Profile-matrices_Condorcet'!$B$2:$B3529,'Profile-matrices_Condorcet'!$B3529),MATCH(INDEX('numeric possibilities'!D$3:D$1298,VLOOKUP($B3529,'numeric possibilities'!$C$3:$G$1298,1)),'VBA code_permu_wo_repettn'!$T$2:$Y$2))</f>
        <v>B</v>
      </c>
      <c r="D3529" t="str">
        <f>INDEX('VBA code_permu_wo_repettn'!$AA$3:$AF$6,COUNTIF('Profile-matrices_Condorcet'!$B$2:$B3529,'Profile-matrices_Condorcet'!$B3529),MATCH(INDEX('numeric possibilities'!E$3:E$1298,VLOOKUP($B3529,'numeric possibilities'!$C$3:$G$1298,1)),'VBA code_permu_wo_repettn'!$AA$2:$AF$2))</f>
        <v>D</v>
      </c>
      <c r="E3529" t="str">
        <f>INDEX('VBA code_permu_wo_repettn'!$AH$3:$AM$6,COUNTIF('Profile-matrices_Condorcet'!$B$2:$B3529,'Profile-matrices_Condorcet'!$B3529),MATCH(INDEX('numeric possibilities'!F$3:F$1298,VLOOKUP($B3529,'numeric possibilities'!$C$3:$G$1298,1)),'VBA code_permu_wo_repettn'!$AH$2:$AM$2))</f>
        <v>D</v>
      </c>
      <c r="F3529" t="str">
        <f>INDEX('VBA code_permu_wo_repettn'!$AO$3:$AT$6,COUNTIF('Profile-matrices_Condorcet'!$B$2:$B3529,'Profile-matrices_Condorcet'!$B3529),MATCH(INDEX('numeric possibilities'!G$3:G$1298,VLOOKUP($B3529,'numeric possibilities'!$C$3:$G$1298,1)),'VBA code_permu_wo_repettn'!$AO$2:$AT$2))</f>
        <v>B</v>
      </c>
      <c r="G3529" t="str">
        <f>IF(MAX(I3529:L3529)&gt;='numeric possibilities'!$B$4/2,INDEX('Profile-matrices_Condorcet'!I3528:L3528,1,MATCH(MAX('Profile-matrices_Condorcet'!I3529:L3529),'Profile-matrices_Condorcet'!I3529:L3529,0)),"NCW")</f>
        <v>C</v>
      </c>
      <c r="H3529" t="s">
        <v>13</v>
      </c>
      <c r="I3529" s="3">
        <f>COUNTIF($I3527:$S3527,I3528)</f>
        <v>2</v>
      </c>
      <c r="J3529" s="3">
        <f>COUNTIF($I3527:$S3527,J3528)</f>
        <v>1</v>
      </c>
      <c r="K3529" s="3">
        <f>COUNTIF($I3527:$S3527,K3528)</f>
        <v>3</v>
      </c>
      <c r="L3529" s="3">
        <f>COUNTIF($I3527:$S3527,L3528)</f>
        <v>0</v>
      </c>
    </row>
    <row r="3530" spans="1:20" x14ac:dyDescent="0.25">
      <c r="A3530">
        <f t="shared" si="110"/>
        <v>3529</v>
      </c>
      <c r="B3530">
        <f t="shared" si="111"/>
        <v>883</v>
      </c>
      <c r="C3530" t="str">
        <f>INDEX('VBA code_permu_wo_repettn'!$T$3:$Y$6,COUNTIF('Profile-matrices_Condorcet'!$B$2:$B3530,'Profile-matrices_Condorcet'!$B3530),MATCH(INDEX('numeric possibilities'!D$3:D$1298,VLOOKUP($B3530,'numeric possibilities'!$C$3:$G$1298,1)),'VBA code_permu_wo_repettn'!$T$2:$Y$2))</f>
        <v>A</v>
      </c>
      <c r="D3530" t="str">
        <f>INDEX('VBA code_permu_wo_repettn'!$AA$3:$AF$6,COUNTIF('Profile-matrices_Condorcet'!$B$2:$B3530,'Profile-matrices_Condorcet'!$B3530),MATCH(INDEX('numeric possibilities'!E$3:E$1298,VLOOKUP($B3530,'numeric possibilities'!$C$3:$G$1298,1)),'VBA code_permu_wo_repettn'!$AA$2:$AF$2))</f>
        <v>B</v>
      </c>
      <c r="E3530" t="str">
        <f>INDEX('VBA code_permu_wo_repettn'!$AH$3:$AM$6,COUNTIF('Profile-matrices_Condorcet'!$B$2:$B3530,'Profile-matrices_Condorcet'!$B3530),MATCH(INDEX('numeric possibilities'!F$3:F$1298,VLOOKUP($B3530,'numeric possibilities'!$C$3:$G$1298,1)),'VBA code_permu_wo_repettn'!$AH$2:$AM$2))</f>
        <v>C</v>
      </c>
      <c r="F3530" t="str">
        <f>INDEX('VBA code_permu_wo_repettn'!$AO$3:$AT$6,COUNTIF('Profile-matrices_Condorcet'!$B$2:$B3530,'Profile-matrices_Condorcet'!$B3530),MATCH(INDEX('numeric possibilities'!G$3:G$1298,VLOOKUP($B3530,'numeric possibilities'!$C$3:$G$1298,1)),'VBA code_permu_wo_repettn'!$AO$2:$AT$2))</f>
        <v>D</v>
      </c>
      <c r="H3530" t="s">
        <v>14</v>
      </c>
      <c r="I3530" s="3">
        <f>IF(MATCH(I$1,$C3530:$C3533,0)&lt;(MATCH(J$1,$C3530:$C3533,0)),1*a_vote,0)+IF(MATCH(I$1,$D3530:$D3533,0)&lt;MATCH(J$1,$D3530:$D3533,0),1*b_vote,0)+IF(MATCH(I$1,$E3530:$E3533,0)&lt;MATCH(J$1,$E3530:$E3533,0),1*c_vote,0)+IF(MATCH(I$1,$F3530:$F3533,0)&lt;MATCH(J$1,$F3530:$F3533,0),1*d_vote,0)</f>
        <v>0.74</v>
      </c>
      <c r="J3530" s="3">
        <f>IF(MATCH(I$1,$C3530:$C3533,0)&gt;(MATCH(J$1,$C3530:$C3533,0)),1*a_vote,0)+IF(MATCH(I$1,$D3530:$D3533,0)&gt;MATCH(J$1,$D3530:$D3533,0),1*b_vote,0)+IF(MATCH(I$1,$E3530:$E3533,0)&gt;MATCH(J$1,$E3530:$E3533,0),1*c_vote,0)+IF(MATCH(I$1,$F3530:$F3533,0)&gt;MATCH(J$1,$F3530:$F3533,0),1*d_vote,0)</f>
        <v>0.26</v>
      </c>
      <c r="K3530" s="3">
        <f>IF(MATCH($K$1,$C3530:$C3533,0)&lt;(MATCH($L$1,$C3530:$C3533,0)),1*a_vote,0)+IF(MATCH($K$1,$D3530:$D3533,0)&lt;MATCH($L$1,$D3530:$D3533,0),1*b_vote,0)+IF(MATCH($K$1,$E3530:$E3533,0)&lt;MATCH($L$1,$E3530:$E3533,0),1*c_vote,0)+IF(MATCH($K$1,$F3530:$F3533,0)&lt;MATCH($L$1,$F3530:$F3533,0),1*d_vote,0)</f>
        <v>0.27</v>
      </c>
      <c r="L3530" s="3">
        <f>IF(MATCH(K$1,$C3530:$C3533,0)&gt;(MATCH(L$1,$C3530:$C3533,0)),1*a_vote,0)+IF(MATCH(K$1,$D3530:$D3533,0)&gt;MATCH(L$1,$D3530:$D3533,0),1*b_vote,0)+IF(MATCH(K$1,$E3530:$E3533,0)&gt;MATCH(L$1,$E3530:$E3533,0),1*c_vote,0)+IF(MATCH(K$1,$F3530:$F3533,0)&gt;MATCH(L$1,$F3530:$F3533,0),1*d_vote,0)</f>
        <v>0.73</v>
      </c>
      <c r="M3530" s="3">
        <f>IF(MATCH($M$1,$C3530:$C3533,0)&lt;(MATCH($N$1,$C3530:$C3533,0)),1*a_vote,0)+IF(MATCH($M$1,$D3530:$D3533,0)&lt;MATCH($N$1,$D3530:$D3533,0),1*b_vote,0)+IF(MATCH($M$1,$E3530:$E3533,0)&lt;MATCH($N$1,$E3530:$E3533,0),1*c_vote,0)+IF(MATCH($M$1,$F3530:$F3533,0)&lt;MATCH($N$1,$F3530:$F3533,0),1*d_vote,0)</f>
        <v>0.52</v>
      </c>
      <c r="N3530" s="3">
        <f>IF(MATCH(M$1,$C3530:$C3533,0)&gt;(MATCH(N$1,$C3530:$C3533,0)),1*a_vote,0)+IF(MATCH(M$1,$D3530:$D3533,0)&gt;MATCH(N$1,$D3530:$D3533,0),1*b_vote,0)+IF(MATCH(M$1,$E3530:$E3533,0)&gt;MATCH(N$1,$E3530:$E3533,0),1*c_vote,0)+IF(MATCH(M$1,$F3530:$F3533,0)&gt;MATCH(N$1,$F3530:$F3533,0),1*d_vote,0)</f>
        <v>0.48</v>
      </c>
      <c r="O3530" s="3">
        <f>IF(MATCH($O$1,$C3530:$C3533,0)&lt;(MATCH($P$1,$C3530:$C3533,0)),1*a_vote,0)+IF(MATCH($O$1,$D3530:$D3533,0)&lt;MATCH($P$1,$D3530:$D3533,0),1*b_vote,0)+IF(MATCH($O$1,$E3530:$E3533,0)&lt;MATCH($P$1,$E3530:$E3533,0),1*c_vote,0)+IF(MATCH($O$1,$F3530:$F3533,0)&lt;MATCH($P$1,$F3530:$F3533,0),1*d_vote,0)</f>
        <v>0.53</v>
      </c>
      <c r="P3530" s="3">
        <f>IF(MATCH(O$1,$C3530:$C3533,0)&gt;(MATCH(P$1,$C3530:$C3533,0)),1*a_vote,0)+IF(MATCH(O$1,$D3530:$D3533,0)&gt;MATCH(P$1,$D3530:$D3533,0),1*b_vote,0)+IF(MATCH(O$1,$E3530:$E3533,0)&gt;MATCH(P$1,$E3530:$E3533,0),1*c_vote,0)+IF(MATCH(O$1,$F3530:$F3533,0)&gt;MATCH(P$1,$F3530:$F3533,0),1*d_vote,0)</f>
        <v>0.47</v>
      </c>
      <c r="Q3530" s="3">
        <f>IF(MATCH($Q$1,$C3530:$C3533,0)&lt;(MATCH($R$1,$C3530:$C3533,0)),1*a_vote,0)+IF(MATCH($Q$1,$D3530:$D3533,0)&lt;MATCH($R$1,$D3530:$D3533,0),1*b_vote,0)+IF(MATCH($Q$1,$E3530:$E3533,0)&lt;MATCH($R$1,$E3530:$E3533,0),1*c_vote,0)+IF(MATCH($Q$1,$F3530:$F3533,0)&lt;MATCH($R$1,$F3530:$F3533,0),1*d_vote,0)</f>
        <v>0.78</v>
      </c>
      <c r="R3530" s="3">
        <f>IF(MATCH(Q$1,$C3530:$C3533,0)&gt;(MATCH(R$1,$C3530:$C3533,0)),1*a_vote,0)+IF(MATCH(Q$1,$D3530:$D3533,0)&gt;MATCH(R$1,$D3530:$D3533,0),1*b_vote,0)+IF(MATCH(Q$1,$E3530:$E3533,0)&gt;MATCH(R$1,$E3530:$E3533,0),1*c_vote,0)+IF(MATCH(Q$1,$F3530:$F3533,0)&gt;MATCH(R$1,$F3530:$F3533,0),1*d_vote,0)</f>
        <v>0.21999999999999997</v>
      </c>
      <c r="S3530" s="3">
        <f>IF(MATCH($S$1,$C3530:$C3533,0)&lt;(MATCH($T$1,$C3530:$C3533,0)),1*a_vote,0)+IF(MATCH($S$1,$D3530:$D3533,0)&lt;MATCH($T$1,$D3530:$D3533,0),1*b_vote,0)+IF(MATCH($S$1,$E3530:$E3533,0)&lt;MATCH($T$1,$E3530:$E3533,0),1*c_vote,0)+IF(MATCH($S$1,$F3530:$F3533,0)&lt;MATCH($T$1,$F3530:$F3533,0),1*d_vote,0)</f>
        <v>0.78</v>
      </c>
      <c r="T3530" s="3">
        <f>IF(MATCH(S$1,$C3530:$C3533,0)&gt;(MATCH(T$1,$C3530:$C3533,0)),1*a_vote,0)+IF(MATCH(S$1,$D3530:$D3533,0)&gt;MATCH(T$1,$D3530:$D3533,0),1*b_vote,0)+IF(MATCH(S$1,$E3530:$E3533,0)&gt;MATCH(T$1,$E3530:$E3533,0),1*c_vote,0)+IF(MATCH(S$1,$F3530:$F3533,0)&gt;MATCH(T$1,$F3530:$F3533,0),1*d_vote,0)</f>
        <v>0.21999999999999997</v>
      </c>
    </row>
    <row r="3531" spans="1:20" x14ac:dyDescent="0.25">
      <c r="A3531">
        <f t="shared" si="110"/>
        <v>3530</v>
      </c>
      <c r="B3531">
        <f t="shared" si="111"/>
        <v>883</v>
      </c>
      <c r="C3531" t="str">
        <f>INDEX('VBA code_permu_wo_repettn'!$T$3:$Y$6,COUNTIF('Profile-matrices_Condorcet'!$B$2:$B3531,'Profile-matrices_Condorcet'!$B3531),MATCH(INDEX('numeric possibilities'!D$3:D$1298,VLOOKUP($B3531,'numeric possibilities'!$C$3:$G$1298,1)),'VBA code_permu_wo_repettn'!$T$2:$Y$2))</f>
        <v>B</v>
      </c>
      <c r="D3531" t="str">
        <f>INDEX('VBA code_permu_wo_repettn'!$AA$3:$AF$6,COUNTIF('Profile-matrices_Condorcet'!$B$2:$B3531,'Profile-matrices_Condorcet'!$B3531),MATCH(INDEX('numeric possibilities'!E$3:E$1298,VLOOKUP($B3531,'numeric possibilities'!$C$3:$G$1298,1)),'VBA code_permu_wo_repettn'!$AA$2:$AF$2))</f>
        <v>C</v>
      </c>
      <c r="E3531" t="str">
        <f>INDEX('VBA code_permu_wo_repettn'!$AH$3:$AM$6,COUNTIF('Profile-matrices_Condorcet'!$B$2:$B3531,'Profile-matrices_Condorcet'!$B3531),MATCH(INDEX('numeric possibilities'!F$3:F$1298,VLOOKUP($B3531,'numeric possibilities'!$C$3:$G$1298,1)),'VBA code_permu_wo_repettn'!$AH$2:$AM$2))</f>
        <v>A</v>
      </c>
      <c r="F3531" t="str">
        <f>INDEX('VBA code_permu_wo_repettn'!$AO$3:$AT$6,COUNTIF('Profile-matrices_Condorcet'!$B$2:$B3531,'Profile-matrices_Condorcet'!$B3531),MATCH(INDEX('numeric possibilities'!G$3:G$1298,VLOOKUP($B3531,'numeric possibilities'!$C$3:$G$1298,1)),'VBA code_permu_wo_repettn'!$AO$2:$AT$2))</f>
        <v>C</v>
      </c>
      <c r="H3531" t="s">
        <v>15</v>
      </c>
      <c r="I3531" t="str">
        <f>IF(I3530&gt;J3530,$I$1,IF(I3530&lt;J3530,$J$1,0))</f>
        <v>A</v>
      </c>
      <c r="K3531" t="str">
        <f>IF(K3530&gt;L3530,$K$1,IF(K3530&lt;L3530,$L$1,0))</f>
        <v>C</v>
      </c>
      <c r="M3531" t="str">
        <f>IF(M3530&gt;N3530,$M$1,IF(M3530&lt;N3530,$N$1,0))</f>
        <v>A</v>
      </c>
      <c r="O3531" t="str">
        <f>IF(O3530&gt;P3530,$O$1,IF(O3530&lt;P3530,$P$1,0))</f>
        <v>B</v>
      </c>
      <c r="Q3531" t="str">
        <f>IF(Q3530&gt;R3530,$Q$1,IF(Q3530&lt;R3530,$R$1,0))</f>
        <v>B</v>
      </c>
      <c r="S3531" t="str">
        <f>IF(S3530&gt;T3530,$S$1,IF(S3530&lt;T3530,$T$1,0))</f>
        <v>C</v>
      </c>
    </row>
    <row r="3532" spans="1:20" x14ac:dyDescent="0.25">
      <c r="A3532">
        <f t="shared" si="110"/>
        <v>3531</v>
      </c>
      <c r="B3532">
        <f t="shared" si="111"/>
        <v>883</v>
      </c>
      <c r="C3532" t="str">
        <f>INDEX('VBA code_permu_wo_repettn'!$T$3:$Y$6,COUNTIF('Profile-matrices_Condorcet'!$B$2:$B3532,'Profile-matrices_Condorcet'!$B3532),MATCH(INDEX('numeric possibilities'!D$3:D$1298,VLOOKUP($B3532,'numeric possibilities'!$C$3:$G$1298,1)),'VBA code_permu_wo_repettn'!$T$2:$Y$2))</f>
        <v>C</v>
      </c>
      <c r="D3532" t="str">
        <f>INDEX('VBA code_permu_wo_repettn'!$AA$3:$AF$6,COUNTIF('Profile-matrices_Condorcet'!$B$2:$B3532,'Profile-matrices_Condorcet'!$B3532),MATCH(INDEX('numeric possibilities'!E$3:E$1298,VLOOKUP($B3532,'numeric possibilities'!$C$3:$G$1298,1)),'VBA code_permu_wo_repettn'!$AA$2:$AF$2))</f>
        <v>D</v>
      </c>
      <c r="E3532" t="str">
        <f>INDEX('VBA code_permu_wo_repettn'!$AH$3:$AM$6,COUNTIF('Profile-matrices_Condorcet'!$B$2:$B3532,'Profile-matrices_Condorcet'!$B3532),MATCH(INDEX('numeric possibilities'!F$3:F$1298,VLOOKUP($B3532,'numeric possibilities'!$C$3:$G$1298,1)),'VBA code_permu_wo_repettn'!$AH$2:$AM$2))</f>
        <v>B</v>
      </c>
      <c r="F3532" t="str">
        <f>INDEX('VBA code_permu_wo_repettn'!$AO$3:$AT$6,COUNTIF('Profile-matrices_Condorcet'!$B$2:$B3532,'Profile-matrices_Condorcet'!$B3532),MATCH(INDEX('numeric possibilities'!G$3:G$1298,VLOOKUP($B3532,'numeric possibilities'!$C$3:$G$1298,1)),'VBA code_permu_wo_repettn'!$AO$2:$AT$2))</f>
        <v>A</v>
      </c>
      <c r="I3532" t="s">
        <v>0</v>
      </c>
      <c r="J3532" t="s">
        <v>1</v>
      </c>
      <c r="K3532" t="s">
        <v>2</v>
      </c>
      <c r="L3532" t="s">
        <v>3</v>
      </c>
    </row>
    <row r="3533" spans="1:20" x14ac:dyDescent="0.25">
      <c r="A3533">
        <f t="shared" si="110"/>
        <v>3532</v>
      </c>
      <c r="B3533">
        <f t="shared" si="111"/>
        <v>883</v>
      </c>
      <c r="C3533" t="str">
        <f>INDEX('VBA code_permu_wo_repettn'!$T$3:$Y$6,COUNTIF('Profile-matrices_Condorcet'!$B$2:$B3533,'Profile-matrices_Condorcet'!$B3533),MATCH(INDEX('numeric possibilities'!D$3:D$1298,VLOOKUP($B3533,'numeric possibilities'!$C$3:$G$1298,1)),'VBA code_permu_wo_repettn'!$T$2:$Y$2))</f>
        <v>D</v>
      </c>
      <c r="D3533" t="str">
        <f>INDEX('VBA code_permu_wo_repettn'!$AA$3:$AF$6,COUNTIF('Profile-matrices_Condorcet'!$B$2:$B3533,'Profile-matrices_Condorcet'!$B3533),MATCH(INDEX('numeric possibilities'!E$3:E$1298,VLOOKUP($B3533,'numeric possibilities'!$C$3:$G$1298,1)),'VBA code_permu_wo_repettn'!$AA$2:$AF$2))</f>
        <v>A</v>
      </c>
      <c r="E3533" t="str">
        <f>INDEX('VBA code_permu_wo_repettn'!$AH$3:$AM$6,COUNTIF('Profile-matrices_Condorcet'!$B$2:$B3533,'Profile-matrices_Condorcet'!$B3533),MATCH(INDEX('numeric possibilities'!F$3:F$1298,VLOOKUP($B3533,'numeric possibilities'!$C$3:$G$1298,1)),'VBA code_permu_wo_repettn'!$AH$2:$AM$2))</f>
        <v>D</v>
      </c>
      <c r="F3533" t="str">
        <f>INDEX('VBA code_permu_wo_repettn'!$AO$3:$AT$6,COUNTIF('Profile-matrices_Condorcet'!$B$2:$B3533,'Profile-matrices_Condorcet'!$B3533),MATCH(INDEX('numeric possibilities'!G$3:G$1298,VLOOKUP($B3533,'numeric possibilities'!$C$3:$G$1298,1)),'VBA code_permu_wo_repettn'!$AO$2:$AT$2))</f>
        <v>B</v>
      </c>
      <c r="G3533" t="str">
        <f>IF(MAX(I3533:L3533)&gt;='numeric possibilities'!$B$4/2,INDEX('Profile-matrices_Condorcet'!I3532:L3532,1,MATCH(MAX('Profile-matrices_Condorcet'!I3533:L3533),'Profile-matrices_Condorcet'!I3533:L3533,0)),"NCW")</f>
        <v>NCW</v>
      </c>
      <c r="H3533" t="s">
        <v>13</v>
      </c>
      <c r="I3533" s="3">
        <f>COUNTIF($I3531:$S3531,I3532)</f>
        <v>2</v>
      </c>
      <c r="J3533" s="3">
        <f>COUNTIF($I3531:$S3531,J3532)</f>
        <v>2</v>
      </c>
      <c r="K3533" s="3">
        <f>COUNTIF($I3531:$S3531,K3532)</f>
        <v>2</v>
      </c>
      <c r="L3533" s="3">
        <f>COUNTIF($I3531:$S3531,L3532)</f>
        <v>0</v>
      </c>
    </row>
    <row r="3534" spans="1:20" x14ac:dyDescent="0.25">
      <c r="A3534">
        <f t="shared" ref="A3534:A3597" si="112">A3533+1</f>
        <v>3533</v>
      </c>
      <c r="B3534">
        <f t="shared" ref="B3534:B3597" si="113">IF((ROW()-1)&lt;=4*B3533,B3533,B3533+1)</f>
        <v>884</v>
      </c>
      <c r="C3534" t="str">
        <f>INDEX('VBA code_permu_wo_repettn'!$T$3:$Y$6,COUNTIF('Profile-matrices_Condorcet'!$B$2:$B3534,'Profile-matrices_Condorcet'!$B3534),MATCH(INDEX('numeric possibilities'!D$3:D$1298,VLOOKUP($B3534,'numeric possibilities'!$C$3:$G$1298,1)),'VBA code_permu_wo_repettn'!$T$2:$Y$2))</f>
        <v>A</v>
      </c>
      <c r="D3534" t="str">
        <f>INDEX('VBA code_permu_wo_repettn'!$AA$3:$AF$6,COUNTIF('Profile-matrices_Condorcet'!$B$2:$B3534,'Profile-matrices_Condorcet'!$B3534),MATCH(INDEX('numeric possibilities'!E$3:E$1298,VLOOKUP($B3534,'numeric possibilities'!$C$3:$G$1298,1)),'VBA code_permu_wo_repettn'!$AA$2:$AF$2))</f>
        <v>B</v>
      </c>
      <c r="E3534" t="str">
        <f>INDEX('VBA code_permu_wo_repettn'!$AH$3:$AM$6,COUNTIF('Profile-matrices_Condorcet'!$B$2:$B3534,'Profile-matrices_Condorcet'!$B3534),MATCH(INDEX('numeric possibilities'!F$3:F$1298,VLOOKUP($B3534,'numeric possibilities'!$C$3:$G$1298,1)),'VBA code_permu_wo_repettn'!$AH$2:$AM$2))</f>
        <v>C</v>
      </c>
      <c r="F3534" t="str">
        <f>INDEX('VBA code_permu_wo_repettn'!$AO$3:$AT$6,COUNTIF('Profile-matrices_Condorcet'!$B$2:$B3534,'Profile-matrices_Condorcet'!$B3534),MATCH(INDEX('numeric possibilities'!G$3:G$1298,VLOOKUP($B3534,'numeric possibilities'!$C$3:$G$1298,1)),'VBA code_permu_wo_repettn'!$AO$2:$AT$2))</f>
        <v>D</v>
      </c>
      <c r="H3534" t="s">
        <v>14</v>
      </c>
      <c r="I3534" s="3">
        <f>IF(MATCH(I$1,$C3534:$C3537,0)&lt;(MATCH(J$1,$C3534:$C3537,0)),1*a_vote,0)+IF(MATCH(I$1,$D3534:$D3537,0)&lt;MATCH(J$1,$D3534:$D3537,0),1*b_vote,0)+IF(MATCH(I$1,$E3534:$E3537,0)&lt;MATCH(J$1,$E3534:$E3537,0),1*c_vote,0)+IF(MATCH(I$1,$F3534:$F3537,0)&lt;MATCH(J$1,$F3534:$F3537,0),1*d_vote,0)</f>
        <v>0.74</v>
      </c>
      <c r="J3534" s="3">
        <f>IF(MATCH(I$1,$C3534:$C3537,0)&gt;(MATCH(J$1,$C3534:$C3537,0)),1*a_vote,0)+IF(MATCH(I$1,$D3534:$D3537,0)&gt;MATCH(J$1,$D3534:$D3537,0),1*b_vote,0)+IF(MATCH(I$1,$E3534:$E3537,0)&gt;MATCH(J$1,$E3534:$E3537,0),1*c_vote,0)+IF(MATCH(I$1,$F3534:$F3537,0)&gt;MATCH(J$1,$F3534:$F3537,0),1*d_vote,0)</f>
        <v>0.26</v>
      </c>
      <c r="K3534" s="3">
        <f>IF(MATCH($K$1,$C3534:$C3537,0)&lt;(MATCH($L$1,$C3534:$C3537,0)),1*a_vote,0)+IF(MATCH($K$1,$D3534:$D3537,0)&lt;MATCH($L$1,$D3534:$D3537,0),1*b_vote,0)+IF(MATCH($K$1,$E3534:$E3537,0)&lt;MATCH($L$1,$E3534:$E3537,0),1*c_vote,0)+IF(MATCH($K$1,$F3534:$F3537,0)&lt;MATCH($L$1,$F3534:$F3537,0),1*d_vote,0)</f>
        <v>0.27</v>
      </c>
      <c r="L3534" s="3">
        <f>IF(MATCH(K$1,$C3534:$C3537,0)&gt;(MATCH(L$1,$C3534:$C3537,0)),1*a_vote,0)+IF(MATCH(K$1,$D3534:$D3537,0)&gt;MATCH(L$1,$D3534:$D3537,0),1*b_vote,0)+IF(MATCH(K$1,$E3534:$E3537,0)&gt;MATCH(L$1,$E3534:$E3537,0),1*c_vote,0)+IF(MATCH(K$1,$F3534:$F3537,0)&gt;MATCH(L$1,$F3534:$F3537,0),1*d_vote,0)</f>
        <v>0.73</v>
      </c>
      <c r="M3534" s="3">
        <f>IF(MATCH($M$1,$C3534:$C3537,0)&lt;(MATCH($N$1,$C3534:$C3537,0)),1*a_vote,0)+IF(MATCH($M$1,$D3534:$D3537,0)&lt;MATCH($N$1,$D3534:$D3537,0),1*b_vote,0)+IF(MATCH($M$1,$E3534:$E3537,0)&lt;MATCH($N$1,$E3534:$E3537,0),1*c_vote,0)+IF(MATCH($M$1,$F3534:$F3537,0)&lt;MATCH($N$1,$F3534:$F3537,0),1*d_vote,0)</f>
        <v>0.52</v>
      </c>
      <c r="N3534" s="3">
        <f>IF(MATCH(M$1,$C3534:$C3537,0)&gt;(MATCH(N$1,$C3534:$C3537,0)),1*a_vote,0)+IF(MATCH(M$1,$D3534:$D3537,0)&gt;MATCH(N$1,$D3534:$D3537,0),1*b_vote,0)+IF(MATCH(M$1,$E3534:$E3537,0)&gt;MATCH(N$1,$E3534:$E3537,0),1*c_vote,0)+IF(MATCH(M$1,$F3534:$F3537,0)&gt;MATCH(N$1,$F3534:$F3537,0),1*d_vote,0)</f>
        <v>0.48</v>
      </c>
      <c r="O3534" s="3">
        <f>IF(MATCH($O$1,$C3534:$C3537,0)&lt;(MATCH($P$1,$C3534:$C3537,0)),1*a_vote,0)+IF(MATCH($O$1,$D3534:$D3537,0)&lt;MATCH($P$1,$D3534:$D3537,0),1*b_vote,0)+IF(MATCH($O$1,$E3534:$E3537,0)&lt;MATCH($P$1,$E3534:$E3537,0),1*c_vote,0)+IF(MATCH($O$1,$F3534:$F3537,0)&lt;MATCH($P$1,$F3534:$F3537,0),1*d_vote,0)</f>
        <v>0.53</v>
      </c>
      <c r="P3534" s="3">
        <f>IF(MATCH(O$1,$C3534:$C3537,0)&gt;(MATCH(P$1,$C3534:$C3537,0)),1*a_vote,0)+IF(MATCH(O$1,$D3534:$D3537,0)&gt;MATCH(P$1,$D3534:$D3537,0),1*b_vote,0)+IF(MATCH(O$1,$E3534:$E3537,0)&gt;MATCH(P$1,$E3534:$E3537,0),1*c_vote,0)+IF(MATCH(O$1,$F3534:$F3537,0)&gt;MATCH(P$1,$F3534:$F3537,0),1*d_vote,0)</f>
        <v>0.47</v>
      </c>
      <c r="Q3534" s="3">
        <f>IF(MATCH($Q$1,$C3534:$C3537,0)&lt;(MATCH($R$1,$C3534:$C3537,0)),1*a_vote,0)+IF(MATCH($Q$1,$D3534:$D3537,0)&lt;MATCH($R$1,$D3534:$D3537,0),1*b_vote,0)+IF(MATCH($Q$1,$E3534:$E3537,0)&lt;MATCH($R$1,$E3534:$E3537,0),1*c_vote,0)+IF(MATCH($Q$1,$F3534:$F3537,0)&lt;MATCH($R$1,$F3534:$F3537,0),1*d_vote,0)</f>
        <v>0.78</v>
      </c>
      <c r="R3534" s="3">
        <f>IF(MATCH(Q$1,$C3534:$C3537,0)&gt;(MATCH(R$1,$C3534:$C3537,0)),1*a_vote,0)+IF(MATCH(Q$1,$D3534:$D3537,0)&gt;MATCH(R$1,$D3534:$D3537,0),1*b_vote,0)+IF(MATCH(Q$1,$E3534:$E3537,0)&gt;MATCH(R$1,$E3534:$E3537,0),1*c_vote,0)+IF(MATCH(Q$1,$F3534:$F3537,0)&gt;MATCH(R$1,$F3534:$F3537,0),1*d_vote,0)</f>
        <v>0.21999999999999997</v>
      </c>
      <c r="S3534" s="3">
        <f>IF(MATCH($S$1,$C3534:$C3537,0)&lt;(MATCH($T$1,$C3534:$C3537,0)),1*a_vote,0)+IF(MATCH($S$1,$D3534:$D3537,0)&lt;MATCH($T$1,$D3534:$D3537,0),1*b_vote,0)+IF(MATCH($S$1,$E3534:$E3537,0)&lt;MATCH($T$1,$E3534:$E3537,0),1*c_vote,0)+IF(MATCH($S$1,$F3534:$F3537,0)&lt;MATCH($T$1,$F3534:$F3537,0),1*d_vote,0)</f>
        <v>0.51</v>
      </c>
      <c r="T3534" s="3">
        <f>IF(MATCH(S$1,$C3534:$C3537,0)&gt;(MATCH(T$1,$C3534:$C3537,0)),1*a_vote,0)+IF(MATCH(S$1,$D3534:$D3537,0)&gt;MATCH(T$1,$D3534:$D3537,0),1*b_vote,0)+IF(MATCH(S$1,$E3534:$E3537,0)&gt;MATCH(T$1,$E3534:$E3537,0),1*c_vote,0)+IF(MATCH(S$1,$F3534:$F3537,0)&gt;MATCH(T$1,$F3534:$F3537,0),1*d_vote,0)</f>
        <v>0.49</v>
      </c>
    </row>
    <row r="3535" spans="1:20" x14ac:dyDescent="0.25">
      <c r="A3535">
        <f t="shared" si="112"/>
        <v>3534</v>
      </c>
      <c r="B3535">
        <f t="shared" si="113"/>
        <v>884</v>
      </c>
      <c r="C3535" t="str">
        <f>INDEX('VBA code_permu_wo_repettn'!$T$3:$Y$6,COUNTIF('Profile-matrices_Condorcet'!$B$2:$B3535,'Profile-matrices_Condorcet'!$B3535),MATCH(INDEX('numeric possibilities'!D$3:D$1298,VLOOKUP($B3535,'numeric possibilities'!$C$3:$G$1298,1)),'VBA code_permu_wo_repettn'!$T$2:$Y$2))</f>
        <v>B</v>
      </c>
      <c r="D3535" t="str">
        <f>INDEX('VBA code_permu_wo_repettn'!$AA$3:$AF$6,COUNTIF('Profile-matrices_Condorcet'!$B$2:$B3535,'Profile-matrices_Condorcet'!$B3535),MATCH(INDEX('numeric possibilities'!E$3:E$1298,VLOOKUP($B3535,'numeric possibilities'!$C$3:$G$1298,1)),'VBA code_permu_wo_repettn'!$AA$2:$AF$2))</f>
        <v>C</v>
      </c>
      <c r="E3535" t="str">
        <f>INDEX('VBA code_permu_wo_repettn'!$AH$3:$AM$6,COUNTIF('Profile-matrices_Condorcet'!$B$2:$B3535,'Profile-matrices_Condorcet'!$B3535),MATCH(INDEX('numeric possibilities'!F$3:F$1298,VLOOKUP($B3535,'numeric possibilities'!$C$3:$G$1298,1)),'VBA code_permu_wo_repettn'!$AH$2:$AM$2))</f>
        <v>A</v>
      </c>
      <c r="F3535" t="str">
        <f>INDEX('VBA code_permu_wo_repettn'!$AO$3:$AT$6,COUNTIF('Profile-matrices_Condorcet'!$B$2:$B3535,'Profile-matrices_Condorcet'!$B3535),MATCH(INDEX('numeric possibilities'!G$3:G$1298,VLOOKUP($B3535,'numeric possibilities'!$C$3:$G$1298,1)),'VBA code_permu_wo_repettn'!$AO$2:$AT$2))</f>
        <v>C</v>
      </c>
      <c r="H3535" t="s">
        <v>15</v>
      </c>
      <c r="I3535" t="str">
        <f>IF(I3534&gt;J3534,$I$1,IF(I3534&lt;J3534,$J$1,0))</f>
        <v>A</v>
      </c>
      <c r="K3535" t="str">
        <f>IF(K3534&gt;L3534,$K$1,IF(K3534&lt;L3534,$L$1,0))</f>
        <v>C</v>
      </c>
      <c r="M3535" t="str">
        <f>IF(M3534&gt;N3534,$M$1,IF(M3534&lt;N3534,$N$1,0))</f>
        <v>A</v>
      </c>
      <c r="O3535" t="str">
        <f>IF(O3534&gt;P3534,$O$1,IF(O3534&lt;P3534,$P$1,0))</f>
        <v>B</v>
      </c>
      <c r="Q3535" t="str">
        <f>IF(Q3534&gt;R3534,$Q$1,IF(Q3534&lt;R3534,$R$1,0))</f>
        <v>B</v>
      </c>
      <c r="S3535" t="str">
        <f>IF(S3534&gt;T3534,$S$1,IF(S3534&lt;T3534,$T$1,0))</f>
        <v>C</v>
      </c>
    </row>
    <row r="3536" spans="1:20" x14ac:dyDescent="0.25">
      <c r="A3536">
        <f t="shared" si="112"/>
        <v>3535</v>
      </c>
      <c r="B3536">
        <f t="shared" si="113"/>
        <v>884</v>
      </c>
      <c r="C3536" t="str">
        <f>INDEX('VBA code_permu_wo_repettn'!$T$3:$Y$6,COUNTIF('Profile-matrices_Condorcet'!$B$2:$B3536,'Profile-matrices_Condorcet'!$B3536),MATCH(INDEX('numeric possibilities'!D$3:D$1298,VLOOKUP($B3536,'numeric possibilities'!$C$3:$G$1298,1)),'VBA code_permu_wo_repettn'!$T$2:$Y$2))</f>
        <v>D</v>
      </c>
      <c r="D3536" t="str">
        <f>INDEX('VBA code_permu_wo_repettn'!$AA$3:$AF$6,COUNTIF('Profile-matrices_Condorcet'!$B$2:$B3536,'Profile-matrices_Condorcet'!$B3536),MATCH(INDEX('numeric possibilities'!E$3:E$1298,VLOOKUP($B3536,'numeric possibilities'!$C$3:$G$1298,1)),'VBA code_permu_wo_repettn'!$AA$2:$AF$2))</f>
        <v>D</v>
      </c>
      <c r="E3536" t="str">
        <f>INDEX('VBA code_permu_wo_repettn'!$AH$3:$AM$6,COUNTIF('Profile-matrices_Condorcet'!$B$2:$B3536,'Profile-matrices_Condorcet'!$B3536),MATCH(INDEX('numeric possibilities'!F$3:F$1298,VLOOKUP($B3536,'numeric possibilities'!$C$3:$G$1298,1)),'VBA code_permu_wo_repettn'!$AH$2:$AM$2))</f>
        <v>B</v>
      </c>
      <c r="F3536" t="str">
        <f>INDEX('VBA code_permu_wo_repettn'!$AO$3:$AT$6,COUNTIF('Profile-matrices_Condorcet'!$B$2:$B3536,'Profile-matrices_Condorcet'!$B3536),MATCH(INDEX('numeric possibilities'!G$3:G$1298,VLOOKUP($B3536,'numeric possibilities'!$C$3:$G$1298,1)),'VBA code_permu_wo_repettn'!$AO$2:$AT$2))</f>
        <v>A</v>
      </c>
      <c r="I3536" t="s">
        <v>0</v>
      </c>
      <c r="J3536" t="s">
        <v>1</v>
      </c>
      <c r="K3536" t="s">
        <v>2</v>
      </c>
      <c r="L3536" t="s">
        <v>3</v>
      </c>
    </row>
    <row r="3537" spans="1:20" x14ac:dyDescent="0.25">
      <c r="A3537">
        <f t="shared" si="112"/>
        <v>3536</v>
      </c>
      <c r="B3537">
        <f t="shared" si="113"/>
        <v>884</v>
      </c>
      <c r="C3537" t="str">
        <f>INDEX('VBA code_permu_wo_repettn'!$T$3:$Y$6,COUNTIF('Profile-matrices_Condorcet'!$B$2:$B3537,'Profile-matrices_Condorcet'!$B3537),MATCH(INDEX('numeric possibilities'!D$3:D$1298,VLOOKUP($B3537,'numeric possibilities'!$C$3:$G$1298,1)),'VBA code_permu_wo_repettn'!$T$2:$Y$2))</f>
        <v>C</v>
      </c>
      <c r="D3537" t="str">
        <f>INDEX('VBA code_permu_wo_repettn'!$AA$3:$AF$6,COUNTIF('Profile-matrices_Condorcet'!$B$2:$B3537,'Profile-matrices_Condorcet'!$B3537),MATCH(INDEX('numeric possibilities'!E$3:E$1298,VLOOKUP($B3537,'numeric possibilities'!$C$3:$G$1298,1)),'VBA code_permu_wo_repettn'!$AA$2:$AF$2))</f>
        <v>A</v>
      </c>
      <c r="E3537" t="str">
        <f>INDEX('VBA code_permu_wo_repettn'!$AH$3:$AM$6,COUNTIF('Profile-matrices_Condorcet'!$B$2:$B3537,'Profile-matrices_Condorcet'!$B3537),MATCH(INDEX('numeric possibilities'!F$3:F$1298,VLOOKUP($B3537,'numeric possibilities'!$C$3:$G$1298,1)),'VBA code_permu_wo_repettn'!$AH$2:$AM$2))</f>
        <v>D</v>
      </c>
      <c r="F3537" t="str">
        <f>INDEX('VBA code_permu_wo_repettn'!$AO$3:$AT$6,COUNTIF('Profile-matrices_Condorcet'!$B$2:$B3537,'Profile-matrices_Condorcet'!$B3537),MATCH(INDEX('numeric possibilities'!G$3:G$1298,VLOOKUP($B3537,'numeric possibilities'!$C$3:$G$1298,1)),'VBA code_permu_wo_repettn'!$AO$2:$AT$2))</f>
        <v>B</v>
      </c>
      <c r="G3537" t="str">
        <f>IF(MAX(I3537:L3537)&gt;='numeric possibilities'!$B$4/2,INDEX('Profile-matrices_Condorcet'!I3536:L3536,1,MATCH(MAX('Profile-matrices_Condorcet'!I3537:L3537),'Profile-matrices_Condorcet'!I3537:L3537,0)),"NCW")</f>
        <v>NCW</v>
      </c>
      <c r="H3537" t="s">
        <v>13</v>
      </c>
      <c r="I3537" s="3">
        <f>COUNTIF($I3535:$S3535,I3536)</f>
        <v>2</v>
      </c>
      <c r="J3537" s="3">
        <f>COUNTIF($I3535:$S3535,J3536)</f>
        <v>2</v>
      </c>
      <c r="K3537" s="3">
        <f>COUNTIF($I3535:$S3535,K3536)</f>
        <v>2</v>
      </c>
      <c r="L3537" s="3">
        <f>COUNTIF($I3535:$S3535,L3536)</f>
        <v>0</v>
      </c>
    </row>
    <row r="3538" spans="1:20" x14ac:dyDescent="0.25">
      <c r="A3538">
        <f t="shared" si="112"/>
        <v>3537</v>
      </c>
      <c r="B3538">
        <f t="shared" si="113"/>
        <v>885</v>
      </c>
      <c r="C3538" t="str">
        <f>INDEX('VBA code_permu_wo_repettn'!$T$3:$Y$6,COUNTIF('Profile-matrices_Condorcet'!$B$2:$B3538,'Profile-matrices_Condorcet'!$B3538),MATCH(INDEX('numeric possibilities'!D$3:D$1298,VLOOKUP($B3538,'numeric possibilities'!$C$3:$G$1298,1)),'VBA code_permu_wo_repettn'!$T$2:$Y$2))</f>
        <v>A</v>
      </c>
      <c r="D3538" t="str">
        <f>INDEX('VBA code_permu_wo_repettn'!$AA$3:$AF$6,COUNTIF('Profile-matrices_Condorcet'!$B$2:$B3538,'Profile-matrices_Condorcet'!$B3538),MATCH(INDEX('numeric possibilities'!E$3:E$1298,VLOOKUP($B3538,'numeric possibilities'!$C$3:$G$1298,1)),'VBA code_permu_wo_repettn'!$AA$2:$AF$2))</f>
        <v>B</v>
      </c>
      <c r="E3538" t="str">
        <f>INDEX('VBA code_permu_wo_repettn'!$AH$3:$AM$6,COUNTIF('Profile-matrices_Condorcet'!$B$2:$B3538,'Profile-matrices_Condorcet'!$B3538),MATCH(INDEX('numeric possibilities'!F$3:F$1298,VLOOKUP($B3538,'numeric possibilities'!$C$3:$G$1298,1)),'VBA code_permu_wo_repettn'!$AH$2:$AM$2))</f>
        <v>C</v>
      </c>
      <c r="F3538" t="str">
        <f>INDEX('VBA code_permu_wo_repettn'!$AO$3:$AT$6,COUNTIF('Profile-matrices_Condorcet'!$B$2:$B3538,'Profile-matrices_Condorcet'!$B3538),MATCH(INDEX('numeric possibilities'!G$3:G$1298,VLOOKUP($B3538,'numeric possibilities'!$C$3:$G$1298,1)),'VBA code_permu_wo_repettn'!$AO$2:$AT$2))</f>
        <v>D</v>
      </c>
      <c r="H3538" t="s">
        <v>14</v>
      </c>
      <c r="I3538" s="3">
        <f>IF(MATCH(I$1,$C3538:$C3541,0)&lt;(MATCH(J$1,$C3538:$C3541,0)),1*a_vote,0)+IF(MATCH(I$1,$D3538:$D3541,0)&lt;MATCH(J$1,$D3538:$D3541,0),1*b_vote,0)+IF(MATCH(I$1,$E3538:$E3541,0)&lt;MATCH(J$1,$E3538:$E3541,0),1*c_vote,0)+IF(MATCH(I$1,$F3538:$F3541,0)&lt;MATCH(J$1,$F3538:$F3541,0),1*d_vote,0)</f>
        <v>0.74</v>
      </c>
      <c r="J3538" s="3">
        <f>IF(MATCH(I$1,$C3538:$C3541,0)&gt;(MATCH(J$1,$C3538:$C3541,0)),1*a_vote,0)+IF(MATCH(I$1,$D3538:$D3541,0)&gt;MATCH(J$1,$D3538:$D3541,0),1*b_vote,0)+IF(MATCH(I$1,$E3538:$E3541,0)&gt;MATCH(J$1,$E3538:$E3541,0),1*c_vote,0)+IF(MATCH(I$1,$F3538:$F3541,0)&gt;MATCH(J$1,$F3538:$F3541,0),1*d_vote,0)</f>
        <v>0.26</v>
      </c>
      <c r="K3538" s="3">
        <f>IF(MATCH($K$1,$C3538:$C3541,0)&lt;(MATCH($L$1,$C3538:$C3541,0)),1*a_vote,0)+IF(MATCH($K$1,$D3538:$D3541,0)&lt;MATCH($L$1,$D3538:$D3541,0),1*b_vote,0)+IF(MATCH($K$1,$E3538:$E3541,0)&lt;MATCH($L$1,$E3538:$E3541,0),1*c_vote,0)+IF(MATCH($K$1,$F3538:$F3541,0)&lt;MATCH($L$1,$F3538:$F3541,0),1*d_vote,0)</f>
        <v>0.27</v>
      </c>
      <c r="L3538" s="3">
        <f>IF(MATCH(K$1,$C3538:$C3541,0)&gt;(MATCH(L$1,$C3538:$C3541,0)),1*a_vote,0)+IF(MATCH(K$1,$D3538:$D3541,0)&gt;MATCH(L$1,$D3538:$D3541,0),1*b_vote,0)+IF(MATCH(K$1,$E3538:$E3541,0)&gt;MATCH(L$1,$E3538:$E3541,0),1*c_vote,0)+IF(MATCH(K$1,$F3538:$F3541,0)&gt;MATCH(L$1,$F3538:$F3541,0),1*d_vote,0)</f>
        <v>0.73</v>
      </c>
      <c r="M3538" s="3">
        <f>IF(MATCH($M$1,$C3538:$C3541,0)&lt;(MATCH($N$1,$C3538:$C3541,0)),1*a_vote,0)+IF(MATCH($M$1,$D3538:$D3541,0)&lt;MATCH($N$1,$D3538:$D3541,0),1*b_vote,0)+IF(MATCH($M$1,$E3538:$E3541,0)&lt;MATCH($N$1,$E3538:$E3541,0),1*c_vote,0)+IF(MATCH($M$1,$F3538:$F3541,0)&lt;MATCH($N$1,$F3538:$F3541,0),1*d_vote,0)</f>
        <v>0.52</v>
      </c>
      <c r="N3538" s="3">
        <f>IF(MATCH(M$1,$C3538:$C3541,0)&gt;(MATCH(N$1,$C3538:$C3541,0)),1*a_vote,0)+IF(MATCH(M$1,$D3538:$D3541,0)&gt;MATCH(N$1,$D3538:$D3541,0),1*b_vote,0)+IF(MATCH(M$1,$E3538:$E3541,0)&gt;MATCH(N$1,$E3538:$E3541,0),1*c_vote,0)+IF(MATCH(M$1,$F3538:$F3541,0)&gt;MATCH(N$1,$F3538:$F3541,0),1*d_vote,0)</f>
        <v>0.48</v>
      </c>
      <c r="O3538" s="3">
        <f>IF(MATCH($O$1,$C3538:$C3541,0)&lt;(MATCH($P$1,$C3538:$C3541,0)),1*a_vote,0)+IF(MATCH($O$1,$D3538:$D3541,0)&lt;MATCH($P$1,$D3538:$D3541,0),1*b_vote,0)+IF(MATCH($O$1,$E3538:$E3541,0)&lt;MATCH($P$1,$E3538:$E3541,0),1*c_vote,0)+IF(MATCH($O$1,$F3538:$F3541,0)&lt;MATCH($P$1,$F3538:$F3541,0),1*d_vote,0)</f>
        <v>0.26</v>
      </c>
      <c r="P3538" s="3">
        <f>IF(MATCH(O$1,$C3538:$C3541,0)&gt;(MATCH(P$1,$C3538:$C3541,0)),1*a_vote,0)+IF(MATCH(O$1,$D3538:$D3541,0)&gt;MATCH(P$1,$D3538:$D3541,0),1*b_vote,0)+IF(MATCH(O$1,$E3538:$E3541,0)&gt;MATCH(P$1,$E3538:$E3541,0),1*c_vote,0)+IF(MATCH(O$1,$F3538:$F3541,0)&gt;MATCH(P$1,$F3538:$F3541,0),1*d_vote,0)</f>
        <v>0.74</v>
      </c>
      <c r="Q3538" s="3">
        <f>IF(MATCH($Q$1,$C3538:$C3541,0)&lt;(MATCH($R$1,$C3538:$C3541,0)),1*a_vote,0)+IF(MATCH($Q$1,$D3538:$D3541,0)&lt;MATCH($R$1,$D3538:$D3541,0),1*b_vote,0)+IF(MATCH($Q$1,$E3538:$E3541,0)&lt;MATCH($R$1,$E3538:$E3541,0),1*c_vote,0)+IF(MATCH($Q$1,$F3538:$F3541,0)&lt;MATCH($R$1,$F3538:$F3541,0),1*d_vote,0)</f>
        <v>0.78</v>
      </c>
      <c r="R3538" s="3">
        <f>IF(MATCH(Q$1,$C3538:$C3541,0)&gt;(MATCH(R$1,$C3538:$C3541,0)),1*a_vote,0)+IF(MATCH(Q$1,$D3538:$D3541,0)&gt;MATCH(R$1,$D3538:$D3541,0),1*b_vote,0)+IF(MATCH(Q$1,$E3538:$E3541,0)&gt;MATCH(R$1,$E3538:$E3541,0),1*c_vote,0)+IF(MATCH(Q$1,$F3538:$F3541,0)&gt;MATCH(R$1,$F3538:$F3541,0),1*d_vote,0)</f>
        <v>0.21999999999999997</v>
      </c>
      <c r="S3538" s="3">
        <f>IF(MATCH($S$1,$C3538:$C3541,0)&lt;(MATCH($T$1,$C3538:$C3541,0)),1*a_vote,0)+IF(MATCH($S$1,$D3538:$D3541,0)&lt;MATCH($T$1,$D3538:$D3541,0),1*b_vote,0)+IF(MATCH($S$1,$E3538:$E3541,0)&lt;MATCH($T$1,$E3538:$E3541,0),1*c_vote,0)+IF(MATCH($S$1,$F3538:$F3541,0)&lt;MATCH($T$1,$F3538:$F3541,0),1*d_vote,0)</f>
        <v>0.78</v>
      </c>
      <c r="T3538" s="3">
        <f>IF(MATCH(S$1,$C3538:$C3541,0)&gt;(MATCH(T$1,$C3538:$C3541,0)),1*a_vote,0)+IF(MATCH(S$1,$D3538:$D3541,0)&gt;MATCH(T$1,$D3538:$D3541,0),1*b_vote,0)+IF(MATCH(S$1,$E3538:$E3541,0)&gt;MATCH(T$1,$E3538:$E3541,0),1*c_vote,0)+IF(MATCH(S$1,$F3538:$F3541,0)&gt;MATCH(T$1,$F3538:$F3541,0),1*d_vote,0)</f>
        <v>0.21999999999999997</v>
      </c>
    </row>
    <row r="3539" spans="1:20" x14ac:dyDescent="0.25">
      <c r="A3539">
        <f t="shared" si="112"/>
        <v>3538</v>
      </c>
      <c r="B3539">
        <f t="shared" si="113"/>
        <v>885</v>
      </c>
      <c r="C3539" t="str">
        <f>INDEX('VBA code_permu_wo_repettn'!$T$3:$Y$6,COUNTIF('Profile-matrices_Condorcet'!$B$2:$B3539,'Profile-matrices_Condorcet'!$B3539),MATCH(INDEX('numeric possibilities'!D$3:D$1298,VLOOKUP($B3539,'numeric possibilities'!$C$3:$G$1298,1)),'VBA code_permu_wo_repettn'!$T$2:$Y$2))</f>
        <v>C</v>
      </c>
      <c r="D3539" t="str">
        <f>INDEX('VBA code_permu_wo_repettn'!$AA$3:$AF$6,COUNTIF('Profile-matrices_Condorcet'!$B$2:$B3539,'Profile-matrices_Condorcet'!$B3539),MATCH(INDEX('numeric possibilities'!E$3:E$1298,VLOOKUP($B3539,'numeric possibilities'!$C$3:$G$1298,1)),'VBA code_permu_wo_repettn'!$AA$2:$AF$2))</f>
        <v>C</v>
      </c>
      <c r="E3539" t="str">
        <f>INDEX('VBA code_permu_wo_repettn'!$AH$3:$AM$6,COUNTIF('Profile-matrices_Condorcet'!$B$2:$B3539,'Profile-matrices_Condorcet'!$B3539),MATCH(INDEX('numeric possibilities'!F$3:F$1298,VLOOKUP($B3539,'numeric possibilities'!$C$3:$G$1298,1)),'VBA code_permu_wo_repettn'!$AH$2:$AM$2))</f>
        <v>A</v>
      </c>
      <c r="F3539" t="str">
        <f>INDEX('VBA code_permu_wo_repettn'!$AO$3:$AT$6,COUNTIF('Profile-matrices_Condorcet'!$B$2:$B3539,'Profile-matrices_Condorcet'!$B3539),MATCH(INDEX('numeric possibilities'!G$3:G$1298,VLOOKUP($B3539,'numeric possibilities'!$C$3:$G$1298,1)),'VBA code_permu_wo_repettn'!$AO$2:$AT$2))</f>
        <v>C</v>
      </c>
      <c r="H3539" t="s">
        <v>15</v>
      </c>
      <c r="I3539" t="str">
        <f>IF(I3538&gt;J3538,$I$1,IF(I3538&lt;J3538,$J$1,0))</f>
        <v>A</v>
      </c>
      <c r="K3539" t="str">
        <f>IF(K3538&gt;L3538,$K$1,IF(K3538&lt;L3538,$L$1,0))</f>
        <v>C</v>
      </c>
      <c r="M3539" t="str">
        <f>IF(M3538&gt;N3538,$M$1,IF(M3538&lt;N3538,$N$1,0))</f>
        <v>A</v>
      </c>
      <c r="O3539" t="str">
        <f>IF(O3538&gt;P3538,$O$1,IF(O3538&lt;P3538,$P$1,0))</f>
        <v>C</v>
      </c>
      <c r="Q3539" t="str">
        <f>IF(Q3538&gt;R3538,$Q$1,IF(Q3538&lt;R3538,$R$1,0))</f>
        <v>B</v>
      </c>
      <c r="S3539" t="str">
        <f>IF(S3538&gt;T3538,$S$1,IF(S3538&lt;T3538,$T$1,0))</f>
        <v>C</v>
      </c>
    </row>
    <row r="3540" spans="1:20" x14ac:dyDescent="0.25">
      <c r="A3540">
        <f t="shared" si="112"/>
        <v>3539</v>
      </c>
      <c r="B3540">
        <f t="shared" si="113"/>
        <v>885</v>
      </c>
      <c r="C3540" t="str">
        <f>INDEX('VBA code_permu_wo_repettn'!$T$3:$Y$6,COUNTIF('Profile-matrices_Condorcet'!$B$2:$B3540,'Profile-matrices_Condorcet'!$B3540),MATCH(INDEX('numeric possibilities'!D$3:D$1298,VLOOKUP($B3540,'numeric possibilities'!$C$3:$G$1298,1)),'VBA code_permu_wo_repettn'!$T$2:$Y$2))</f>
        <v>B</v>
      </c>
      <c r="D3540" t="str">
        <f>INDEX('VBA code_permu_wo_repettn'!$AA$3:$AF$6,COUNTIF('Profile-matrices_Condorcet'!$B$2:$B3540,'Profile-matrices_Condorcet'!$B3540),MATCH(INDEX('numeric possibilities'!E$3:E$1298,VLOOKUP($B3540,'numeric possibilities'!$C$3:$G$1298,1)),'VBA code_permu_wo_repettn'!$AA$2:$AF$2))</f>
        <v>D</v>
      </c>
      <c r="E3540" t="str">
        <f>INDEX('VBA code_permu_wo_repettn'!$AH$3:$AM$6,COUNTIF('Profile-matrices_Condorcet'!$B$2:$B3540,'Profile-matrices_Condorcet'!$B3540),MATCH(INDEX('numeric possibilities'!F$3:F$1298,VLOOKUP($B3540,'numeric possibilities'!$C$3:$G$1298,1)),'VBA code_permu_wo_repettn'!$AH$2:$AM$2))</f>
        <v>B</v>
      </c>
      <c r="F3540" t="str">
        <f>INDEX('VBA code_permu_wo_repettn'!$AO$3:$AT$6,COUNTIF('Profile-matrices_Condorcet'!$B$2:$B3540,'Profile-matrices_Condorcet'!$B3540),MATCH(INDEX('numeric possibilities'!G$3:G$1298,VLOOKUP($B3540,'numeric possibilities'!$C$3:$G$1298,1)),'VBA code_permu_wo_repettn'!$AO$2:$AT$2))</f>
        <v>A</v>
      </c>
      <c r="I3540" t="s">
        <v>0</v>
      </c>
      <c r="J3540" t="s">
        <v>1</v>
      </c>
      <c r="K3540" t="s">
        <v>2</v>
      </c>
      <c r="L3540" t="s">
        <v>3</v>
      </c>
    </row>
    <row r="3541" spans="1:20" x14ac:dyDescent="0.25">
      <c r="A3541">
        <f t="shared" si="112"/>
        <v>3540</v>
      </c>
      <c r="B3541">
        <f t="shared" si="113"/>
        <v>885</v>
      </c>
      <c r="C3541" t="str">
        <f>INDEX('VBA code_permu_wo_repettn'!$T$3:$Y$6,COUNTIF('Profile-matrices_Condorcet'!$B$2:$B3541,'Profile-matrices_Condorcet'!$B3541),MATCH(INDEX('numeric possibilities'!D$3:D$1298,VLOOKUP($B3541,'numeric possibilities'!$C$3:$G$1298,1)),'VBA code_permu_wo_repettn'!$T$2:$Y$2))</f>
        <v>D</v>
      </c>
      <c r="D3541" t="str">
        <f>INDEX('VBA code_permu_wo_repettn'!$AA$3:$AF$6,COUNTIF('Profile-matrices_Condorcet'!$B$2:$B3541,'Profile-matrices_Condorcet'!$B3541),MATCH(INDEX('numeric possibilities'!E$3:E$1298,VLOOKUP($B3541,'numeric possibilities'!$C$3:$G$1298,1)),'VBA code_permu_wo_repettn'!$AA$2:$AF$2))</f>
        <v>A</v>
      </c>
      <c r="E3541" t="str">
        <f>INDEX('VBA code_permu_wo_repettn'!$AH$3:$AM$6,COUNTIF('Profile-matrices_Condorcet'!$B$2:$B3541,'Profile-matrices_Condorcet'!$B3541),MATCH(INDEX('numeric possibilities'!F$3:F$1298,VLOOKUP($B3541,'numeric possibilities'!$C$3:$G$1298,1)),'VBA code_permu_wo_repettn'!$AH$2:$AM$2))</f>
        <v>D</v>
      </c>
      <c r="F3541" t="str">
        <f>INDEX('VBA code_permu_wo_repettn'!$AO$3:$AT$6,COUNTIF('Profile-matrices_Condorcet'!$B$2:$B3541,'Profile-matrices_Condorcet'!$B3541),MATCH(INDEX('numeric possibilities'!G$3:G$1298,VLOOKUP($B3541,'numeric possibilities'!$C$3:$G$1298,1)),'VBA code_permu_wo_repettn'!$AO$2:$AT$2))</f>
        <v>B</v>
      </c>
      <c r="G3541" t="str">
        <f>IF(MAX(I3541:L3541)&gt;='numeric possibilities'!$B$4/2,INDEX('Profile-matrices_Condorcet'!I3540:L3540,1,MATCH(MAX('Profile-matrices_Condorcet'!I3541:L3541),'Profile-matrices_Condorcet'!I3541:L3541,0)),"NCW")</f>
        <v>C</v>
      </c>
      <c r="H3541" t="s">
        <v>13</v>
      </c>
      <c r="I3541" s="3">
        <f>COUNTIF($I3539:$S3539,I3540)</f>
        <v>2</v>
      </c>
      <c r="J3541" s="3">
        <f>COUNTIF($I3539:$S3539,J3540)</f>
        <v>1</v>
      </c>
      <c r="K3541" s="3">
        <f>COUNTIF($I3539:$S3539,K3540)</f>
        <v>3</v>
      </c>
      <c r="L3541" s="3">
        <f>COUNTIF($I3539:$S3539,L3540)</f>
        <v>0</v>
      </c>
    </row>
    <row r="3542" spans="1:20" x14ac:dyDescent="0.25">
      <c r="A3542">
        <f t="shared" si="112"/>
        <v>3541</v>
      </c>
      <c r="B3542">
        <f t="shared" si="113"/>
        <v>886</v>
      </c>
      <c r="C3542" t="str">
        <f>INDEX('VBA code_permu_wo_repettn'!$T$3:$Y$6,COUNTIF('Profile-matrices_Condorcet'!$B$2:$B3542,'Profile-matrices_Condorcet'!$B3542),MATCH(INDEX('numeric possibilities'!D$3:D$1298,VLOOKUP($B3542,'numeric possibilities'!$C$3:$G$1298,1)),'VBA code_permu_wo_repettn'!$T$2:$Y$2))</f>
        <v>A</v>
      </c>
      <c r="D3542" t="str">
        <f>INDEX('VBA code_permu_wo_repettn'!$AA$3:$AF$6,COUNTIF('Profile-matrices_Condorcet'!$B$2:$B3542,'Profile-matrices_Condorcet'!$B3542),MATCH(INDEX('numeric possibilities'!E$3:E$1298,VLOOKUP($B3542,'numeric possibilities'!$C$3:$G$1298,1)),'VBA code_permu_wo_repettn'!$AA$2:$AF$2))</f>
        <v>B</v>
      </c>
      <c r="E3542" t="str">
        <f>INDEX('VBA code_permu_wo_repettn'!$AH$3:$AM$6,COUNTIF('Profile-matrices_Condorcet'!$B$2:$B3542,'Profile-matrices_Condorcet'!$B3542),MATCH(INDEX('numeric possibilities'!F$3:F$1298,VLOOKUP($B3542,'numeric possibilities'!$C$3:$G$1298,1)),'VBA code_permu_wo_repettn'!$AH$2:$AM$2))</f>
        <v>C</v>
      </c>
      <c r="F3542" t="str">
        <f>INDEX('VBA code_permu_wo_repettn'!$AO$3:$AT$6,COUNTIF('Profile-matrices_Condorcet'!$B$2:$B3542,'Profile-matrices_Condorcet'!$B3542),MATCH(INDEX('numeric possibilities'!G$3:G$1298,VLOOKUP($B3542,'numeric possibilities'!$C$3:$G$1298,1)),'VBA code_permu_wo_repettn'!$AO$2:$AT$2))</f>
        <v>D</v>
      </c>
      <c r="H3542" t="s">
        <v>14</v>
      </c>
      <c r="I3542" s="3">
        <f>IF(MATCH(I$1,$C3542:$C3545,0)&lt;(MATCH(J$1,$C3542:$C3545,0)),1*a_vote,0)+IF(MATCH(I$1,$D3542:$D3545,0)&lt;MATCH(J$1,$D3542:$D3545,0),1*b_vote,0)+IF(MATCH(I$1,$E3542:$E3545,0)&lt;MATCH(J$1,$E3542:$E3545,0),1*c_vote,0)+IF(MATCH(I$1,$F3542:$F3545,0)&lt;MATCH(J$1,$F3542:$F3545,0),1*d_vote,0)</f>
        <v>0.74</v>
      </c>
      <c r="J3542" s="3">
        <f>IF(MATCH(I$1,$C3542:$C3545,0)&gt;(MATCH(J$1,$C3542:$C3545,0)),1*a_vote,0)+IF(MATCH(I$1,$D3542:$D3545,0)&gt;MATCH(J$1,$D3542:$D3545,0),1*b_vote,0)+IF(MATCH(I$1,$E3542:$E3545,0)&gt;MATCH(J$1,$E3542:$E3545,0),1*c_vote,0)+IF(MATCH(I$1,$F3542:$F3545,0)&gt;MATCH(J$1,$F3542:$F3545,0),1*d_vote,0)</f>
        <v>0.26</v>
      </c>
      <c r="K3542" s="3">
        <f>IF(MATCH($K$1,$C3542:$C3545,0)&lt;(MATCH($L$1,$C3542:$C3545,0)),1*a_vote,0)+IF(MATCH($K$1,$D3542:$D3545,0)&lt;MATCH($L$1,$D3542:$D3545,0),1*b_vote,0)+IF(MATCH($K$1,$E3542:$E3545,0)&lt;MATCH($L$1,$E3542:$E3545,0),1*c_vote,0)+IF(MATCH($K$1,$F3542:$F3545,0)&lt;MATCH($L$1,$F3542:$F3545,0),1*d_vote,0)</f>
        <v>0.27</v>
      </c>
      <c r="L3542" s="3">
        <f>IF(MATCH(K$1,$C3542:$C3545,0)&gt;(MATCH(L$1,$C3542:$C3545,0)),1*a_vote,0)+IF(MATCH(K$1,$D3542:$D3545,0)&gt;MATCH(L$1,$D3542:$D3545,0),1*b_vote,0)+IF(MATCH(K$1,$E3542:$E3545,0)&gt;MATCH(L$1,$E3542:$E3545,0),1*c_vote,0)+IF(MATCH(K$1,$F3542:$F3545,0)&gt;MATCH(L$1,$F3542:$F3545,0),1*d_vote,0)</f>
        <v>0.73</v>
      </c>
      <c r="M3542" s="3">
        <f>IF(MATCH($M$1,$C3542:$C3545,0)&lt;(MATCH($N$1,$C3542:$C3545,0)),1*a_vote,0)+IF(MATCH($M$1,$D3542:$D3545,0)&lt;MATCH($N$1,$D3542:$D3545,0),1*b_vote,0)+IF(MATCH($M$1,$E3542:$E3545,0)&lt;MATCH($N$1,$E3542:$E3545,0),1*c_vote,0)+IF(MATCH($M$1,$F3542:$F3545,0)&lt;MATCH($N$1,$F3542:$F3545,0),1*d_vote,0)</f>
        <v>0.52</v>
      </c>
      <c r="N3542" s="3">
        <f>IF(MATCH(M$1,$C3542:$C3545,0)&gt;(MATCH(N$1,$C3542:$C3545,0)),1*a_vote,0)+IF(MATCH(M$1,$D3542:$D3545,0)&gt;MATCH(N$1,$D3542:$D3545,0),1*b_vote,0)+IF(MATCH(M$1,$E3542:$E3545,0)&gt;MATCH(N$1,$E3542:$E3545,0),1*c_vote,0)+IF(MATCH(M$1,$F3542:$F3545,0)&gt;MATCH(N$1,$F3542:$F3545,0),1*d_vote,0)</f>
        <v>0.48</v>
      </c>
      <c r="O3542" s="3">
        <f>IF(MATCH($O$1,$C3542:$C3545,0)&lt;(MATCH($P$1,$C3542:$C3545,0)),1*a_vote,0)+IF(MATCH($O$1,$D3542:$D3545,0)&lt;MATCH($P$1,$D3542:$D3545,0),1*b_vote,0)+IF(MATCH($O$1,$E3542:$E3545,0)&lt;MATCH($P$1,$E3542:$E3545,0),1*c_vote,0)+IF(MATCH($O$1,$F3542:$F3545,0)&lt;MATCH($P$1,$F3542:$F3545,0),1*d_vote,0)</f>
        <v>0.26</v>
      </c>
      <c r="P3542" s="3">
        <f>IF(MATCH(O$1,$C3542:$C3545,0)&gt;(MATCH(P$1,$C3542:$C3545,0)),1*a_vote,0)+IF(MATCH(O$1,$D3542:$D3545,0)&gt;MATCH(P$1,$D3542:$D3545,0),1*b_vote,0)+IF(MATCH(O$1,$E3542:$E3545,0)&gt;MATCH(P$1,$E3542:$E3545,0),1*c_vote,0)+IF(MATCH(O$1,$F3542:$F3545,0)&gt;MATCH(P$1,$F3542:$F3545,0),1*d_vote,0)</f>
        <v>0.74</v>
      </c>
      <c r="Q3542" s="3">
        <f>IF(MATCH($Q$1,$C3542:$C3545,0)&lt;(MATCH($R$1,$C3542:$C3545,0)),1*a_vote,0)+IF(MATCH($Q$1,$D3542:$D3545,0)&lt;MATCH($R$1,$D3542:$D3545,0),1*b_vote,0)+IF(MATCH($Q$1,$E3542:$E3545,0)&lt;MATCH($R$1,$E3542:$E3545,0),1*c_vote,0)+IF(MATCH($Q$1,$F3542:$F3545,0)&lt;MATCH($R$1,$F3542:$F3545,0),1*d_vote,0)</f>
        <v>0.51</v>
      </c>
      <c r="R3542" s="3">
        <f>IF(MATCH(Q$1,$C3542:$C3545,0)&gt;(MATCH(R$1,$C3542:$C3545,0)),1*a_vote,0)+IF(MATCH(Q$1,$D3542:$D3545,0)&gt;MATCH(R$1,$D3542:$D3545,0),1*b_vote,0)+IF(MATCH(Q$1,$E3542:$E3545,0)&gt;MATCH(R$1,$E3542:$E3545,0),1*c_vote,0)+IF(MATCH(Q$1,$F3542:$F3545,0)&gt;MATCH(R$1,$F3542:$F3545,0),1*d_vote,0)</f>
        <v>0.49</v>
      </c>
      <c r="S3542" s="3">
        <f>IF(MATCH($S$1,$C3542:$C3545,0)&lt;(MATCH($T$1,$C3542:$C3545,0)),1*a_vote,0)+IF(MATCH($S$1,$D3542:$D3545,0)&lt;MATCH($T$1,$D3542:$D3545,0),1*b_vote,0)+IF(MATCH($S$1,$E3542:$E3545,0)&lt;MATCH($T$1,$E3542:$E3545,0),1*c_vote,0)+IF(MATCH($S$1,$F3542:$F3545,0)&lt;MATCH($T$1,$F3542:$F3545,0),1*d_vote,0)</f>
        <v>0.78</v>
      </c>
      <c r="T3542" s="3">
        <f>IF(MATCH(S$1,$C3542:$C3545,0)&gt;(MATCH(T$1,$C3542:$C3545,0)),1*a_vote,0)+IF(MATCH(S$1,$D3542:$D3545,0)&gt;MATCH(T$1,$D3542:$D3545,0),1*b_vote,0)+IF(MATCH(S$1,$E3542:$E3545,0)&gt;MATCH(T$1,$E3542:$E3545,0),1*c_vote,0)+IF(MATCH(S$1,$F3542:$F3545,0)&gt;MATCH(T$1,$F3542:$F3545,0),1*d_vote,0)</f>
        <v>0.21999999999999997</v>
      </c>
    </row>
    <row r="3543" spans="1:20" x14ac:dyDescent="0.25">
      <c r="A3543">
        <f t="shared" si="112"/>
        <v>3542</v>
      </c>
      <c r="B3543">
        <f t="shared" si="113"/>
        <v>886</v>
      </c>
      <c r="C3543" t="str">
        <f>INDEX('VBA code_permu_wo_repettn'!$T$3:$Y$6,COUNTIF('Profile-matrices_Condorcet'!$B$2:$B3543,'Profile-matrices_Condorcet'!$B3543),MATCH(INDEX('numeric possibilities'!D$3:D$1298,VLOOKUP($B3543,'numeric possibilities'!$C$3:$G$1298,1)),'VBA code_permu_wo_repettn'!$T$2:$Y$2))</f>
        <v>C</v>
      </c>
      <c r="D3543" t="str">
        <f>INDEX('VBA code_permu_wo_repettn'!$AA$3:$AF$6,COUNTIF('Profile-matrices_Condorcet'!$B$2:$B3543,'Profile-matrices_Condorcet'!$B3543),MATCH(INDEX('numeric possibilities'!E$3:E$1298,VLOOKUP($B3543,'numeric possibilities'!$C$3:$G$1298,1)),'VBA code_permu_wo_repettn'!$AA$2:$AF$2))</f>
        <v>C</v>
      </c>
      <c r="E3543" t="str">
        <f>INDEX('VBA code_permu_wo_repettn'!$AH$3:$AM$6,COUNTIF('Profile-matrices_Condorcet'!$B$2:$B3543,'Profile-matrices_Condorcet'!$B3543),MATCH(INDEX('numeric possibilities'!F$3:F$1298,VLOOKUP($B3543,'numeric possibilities'!$C$3:$G$1298,1)),'VBA code_permu_wo_repettn'!$AH$2:$AM$2))</f>
        <v>A</v>
      </c>
      <c r="F3543" t="str">
        <f>INDEX('VBA code_permu_wo_repettn'!$AO$3:$AT$6,COUNTIF('Profile-matrices_Condorcet'!$B$2:$B3543,'Profile-matrices_Condorcet'!$B3543),MATCH(INDEX('numeric possibilities'!G$3:G$1298,VLOOKUP($B3543,'numeric possibilities'!$C$3:$G$1298,1)),'VBA code_permu_wo_repettn'!$AO$2:$AT$2))</f>
        <v>C</v>
      </c>
      <c r="H3543" t="s">
        <v>15</v>
      </c>
      <c r="I3543" t="str">
        <f>IF(I3542&gt;J3542,$I$1,IF(I3542&lt;J3542,$J$1,0))</f>
        <v>A</v>
      </c>
      <c r="K3543" t="str">
        <f>IF(K3542&gt;L3542,$K$1,IF(K3542&lt;L3542,$L$1,0))</f>
        <v>C</v>
      </c>
      <c r="M3543" t="str">
        <f>IF(M3542&gt;N3542,$M$1,IF(M3542&lt;N3542,$N$1,0))</f>
        <v>A</v>
      </c>
      <c r="O3543" t="str">
        <f>IF(O3542&gt;P3542,$O$1,IF(O3542&lt;P3542,$P$1,0))</f>
        <v>C</v>
      </c>
      <c r="Q3543" t="str">
        <f>IF(Q3542&gt;R3542,$Q$1,IF(Q3542&lt;R3542,$R$1,0))</f>
        <v>B</v>
      </c>
      <c r="S3543" t="str">
        <f>IF(S3542&gt;T3542,$S$1,IF(S3542&lt;T3542,$T$1,0))</f>
        <v>C</v>
      </c>
    </row>
    <row r="3544" spans="1:20" x14ac:dyDescent="0.25">
      <c r="A3544">
        <f t="shared" si="112"/>
        <v>3543</v>
      </c>
      <c r="B3544">
        <f t="shared" si="113"/>
        <v>886</v>
      </c>
      <c r="C3544" t="str">
        <f>INDEX('VBA code_permu_wo_repettn'!$T$3:$Y$6,COUNTIF('Profile-matrices_Condorcet'!$B$2:$B3544,'Profile-matrices_Condorcet'!$B3544),MATCH(INDEX('numeric possibilities'!D$3:D$1298,VLOOKUP($B3544,'numeric possibilities'!$C$3:$G$1298,1)),'VBA code_permu_wo_repettn'!$T$2:$Y$2))</f>
        <v>D</v>
      </c>
      <c r="D3544" t="str">
        <f>INDEX('VBA code_permu_wo_repettn'!$AA$3:$AF$6,COUNTIF('Profile-matrices_Condorcet'!$B$2:$B3544,'Profile-matrices_Condorcet'!$B3544),MATCH(INDEX('numeric possibilities'!E$3:E$1298,VLOOKUP($B3544,'numeric possibilities'!$C$3:$G$1298,1)),'VBA code_permu_wo_repettn'!$AA$2:$AF$2))</f>
        <v>D</v>
      </c>
      <c r="E3544" t="str">
        <f>INDEX('VBA code_permu_wo_repettn'!$AH$3:$AM$6,COUNTIF('Profile-matrices_Condorcet'!$B$2:$B3544,'Profile-matrices_Condorcet'!$B3544),MATCH(INDEX('numeric possibilities'!F$3:F$1298,VLOOKUP($B3544,'numeric possibilities'!$C$3:$G$1298,1)),'VBA code_permu_wo_repettn'!$AH$2:$AM$2))</f>
        <v>B</v>
      </c>
      <c r="F3544" t="str">
        <f>INDEX('VBA code_permu_wo_repettn'!$AO$3:$AT$6,COUNTIF('Profile-matrices_Condorcet'!$B$2:$B3544,'Profile-matrices_Condorcet'!$B3544),MATCH(INDEX('numeric possibilities'!G$3:G$1298,VLOOKUP($B3544,'numeric possibilities'!$C$3:$G$1298,1)),'VBA code_permu_wo_repettn'!$AO$2:$AT$2))</f>
        <v>A</v>
      </c>
      <c r="I3544" t="s">
        <v>0</v>
      </c>
      <c r="J3544" t="s">
        <v>1</v>
      </c>
      <c r="K3544" t="s">
        <v>2</v>
      </c>
      <c r="L3544" t="s">
        <v>3</v>
      </c>
    </row>
    <row r="3545" spans="1:20" x14ac:dyDescent="0.25">
      <c r="A3545">
        <f t="shared" si="112"/>
        <v>3544</v>
      </c>
      <c r="B3545">
        <f t="shared" si="113"/>
        <v>886</v>
      </c>
      <c r="C3545" t="str">
        <f>INDEX('VBA code_permu_wo_repettn'!$T$3:$Y$6,COUNTIF('Profile-matrices_Condorcet'!$B$2:$B3545,'Profile-matrices_Condorcet'!$B3545),MATCH(INDEX('numeric possibilities'!D$3:D$1298,VLOOKUP($B3545,'numeric possibilities'!$C$3:$G$1298,1)),'VBA code_permu_wo_repettn'!$T$2:$Y$2))</f>
        <v>B</v>
      </c>
      <c r="D3545" t="str">
        <f>INDEX('VBA code_permu_wo_repettn'!$AA$3:$AF$6,COUNTIF('Profile-matrices_Condorcet'!$B$2:$B3545,'Profile-matrices_Condorcet'!$B3545),MATCH(INDEX('numeric possibilities'!E$3:E$1298,VLOOKUP($B3545,'numeric possibilities'!$C$3:$G$1298,1)),'VBA code_permu_wo_repettn'!$AA$2:$AF$2))</f>
        <v>A</v>
      </c>
      <c r="E3545" t="str">
        <f>INDEX('VBA code_permu_wo_repettn'!$AH$3:$AM$6,COUNTIF('Profile-matrices_Condorcet'!$B$2:$B3545,'Profile-matrices_Condorcet'!$B3545),MATCH(INDEX('numeric possibilities'!F$3:F$1298,VLOOKUP($B3545,'numeric possibilities'!$C$3:$G$1298,1)),'VBA code_permu_wo_repettn'!$AH$2:$AM$2))</f>
        <v>D</v>
      </c>
      <c r="F3545" t="str">
        <f>INDEX('VBA code_permu_wo_repettn'!$AO$3:$AT$6,COUNTIF('Profile-matrices_Condorcet'!$B$2:$B3545,'Profile-matrices_Condorcet'!$B3545),MATCH(INDEX('numeric possibilities'!G$3:G$1298,VLOOKUP($B3545,'numeric possibilities'!$C$3:$G$1298,1)),'VBA code_permu_wo_repettn'!$AO$2:$AT$2))</f>
        <v>B</v>
      </c>
      <c r="G3545" t="str">
        <f>IF(MAX(I3545:L3545)&gt;='numeric possibilities'!$B$4/2,INDEX('Profile-matrices_Condorcet'!I3544:L3544,1,MATCH(MAX('Profile-matrices_Condorcet'!I3545:L3545),'Profile-matrices_Condorcet'!I3545:L3545,0)),"NCW")</f>
        <v>C</v>
      </c>
      <c r="H3545" t="s">
        <v>13</v>
      </c>
      <c r="I3545" s="3">
        <f>COUNTIF($I3543:$S3543,I3544)</f>
        <v>2</v>
      </c>
      <c r="J3545" s="3">
        <f>COUNTIF($I3543:$S3543,J3544)</f>
        <v>1</v>
      </c>
      <c r="K3545" s="3">
        <f>COUNTIF($I3543:$S3543,K3544)</f>
        <v>3</v>
      </c>
      <c r="L3545" s="3">
        <f>COUNTIF($I3543:$S3543,L3544)</f>
        <v>0</v>
      </c>
    </row>
    <row r="3546" spans="1:20" x14ac:dyDescent="0.25">
      <c r="A3546">
        <f t="shared" si="112"/>
        <v>3545</v>
      </c>
      <c r="B3546">
        <f t="shared" si="113"/>
        <v>887</v>
      </c>
      <c r="C3546" t="str">
        <f>INDEX('VBA code_permu_wo_repettn'!$T$3:$Y$6,COUNTIF('Profile-matrices_Condorcet'!$B$2:$B3546,'Profile-matrices_Condorcet'!$B3546),MATCH(INDEX('numeric possibilities'!D$3:D$1298,VLOOKUP($B3546,'numeric possibilities'!$C$3:$G$1298,1)),'VBA code_permu_wo_repettn'!$T$2:$Y$2))</f>
        <v>A</v>
      </c>
      <c r="D3546" t="str">
        <f>INDEX('VBA code_permu_wo_repettn'!$AA$3:$AF$6,COUNTIF('Profile-matrices_Condorcet'!$B$2:$B3546,'Profile-matrices_Condorcet'!$B3546),MATCH(INDEX('numeric possibilities'!E$3:E$1298,VLOOKUP($B3546,'numeric possibilities'!$C$3:$G$1298,1)),'VBA code_permu_wo_repettn'!$AA$2:$AF$2))</f>
        <v>B</v>
      </c>
      <c r="E3546" t="str">
        <f>INDEX('VBA code_permu_wo_repettn'!$AH$3:$AM$6,COUNTIF('Profile-matrices_Condorcet'!$B$2:$B3546,'Profile-matrices_Condorcet'!$B3546),MATCH(INDEX('numeric possibilities'!F$3:F$1298,VLOOKUP($B3546,'numeric possibilities'!$C$3:$G$1298,1)),'VBA code_permu_wo_repettn'!$AH$2:$AM$2))</f>
        <v>C</v>
      </c>
      <c r="F3546" t="str">
        <f>INDEX('VBA code_permu_wo_repettn'!$AO$3:$AT$6,COUNTIF('Profile-matrices_Condorcet'!$B$2:$B3546,'Profile-matrices_Condorcet'!$B3546),MATCH(INDEX('numeric possibilities'!G$3:G$1298,VLOOKUP($B3546,'numeric possibilities'!$C$3:$G$1298,1)),'VBA code_permu_wo_repettn'!$AO$2:$AT$2))</f>
        <v>D</v>
      </c>
      <c r="H3546" t="s">
        <v>14</v>
      </c>
      <c r="I3546" s="3">
        <f>IF(MATCH(I$1,$C3546:$C3549,0)&lt;(MATCH(J$1,$C3546:$C3549,0)),1*a_vote,0)+IF(MATCH(I$1,$D3546:$D3549,0)&lt;MATCH(J$1,$D3546:$D3549,0),1*b_vote,0)+IF(MATCH(I$1,$E3546:$E3549,0)&lt;MATCH(J$1,$E3546:$E3549,0),1*c_vote,0)+IF(MATCH(I$1,$F3546:$F3549,0)&lt;MATCH(J$1,$F3546:$F3549,0),1*d_vote,0)</f>
        <v>0.74</v>
      </c>
      <c r="J3546" s="3">
        <f>IF(MATCH(I$1,$C3546:$C3549,0)&gt;(MATCH(J$1,$C3546:$C3549,0)),1*a_vote,0)+IF(MATCH(I$1,$D3546:$D3549,0)&gt;MATCH(J$1,$D3546:$D3549,0),1*b_vote,0)+IF(MATCH(I$1,$E3546:$E3549,0)&gt;MATCH(J$1,$E3546:$E3549,0),1*c_vote,0)+IF(MATCH(I$1,$F3546:$F3549,0)&gt;MATCH(J$1,$F3546:$F3549,0),1*d_vote,0)</f>
        <v>0.26</v>
      </c>
      <c r="K3546" s="3">
        <f>IF(MATCH($K$1,$C3546:$C3549,0)&lt;(MATCH($L$1,$C3546:$C3549,0)),1*a_vote,0)+IF(MATCH($K$1,$D3546:$D3549,0)&lt;MATCH($L$1,$D3546:$D3549,0),1*b_vote,0)+IF(MATCH($K$1,$E3546:$E3549,0)&lt;MATCH($L$1,$E3546:$E3549,0),1*c_vote,0)+IF(MATCH($K$1,$F3546:$F3549,0)&lt;MATCH($L$1,$F3546:$F3549,0),1*d_vote,0)</f>
        <v>0.27</v>
      </c>
      <c r="L3546" s="3">
        <f>IF(MATCH(K$1,$C3546:$C3549,0)&gt;(MATCH(L$1,$C3546:$C3549,0)),1*a_vote,0)+IF(MATCH(K$1,$D3546:$D3549,0)&gt;MATCH(L$1,$D3546:$D3549,0),1*b_vote,0)+IF(MATCH(K$1,$E3546:$E3549,0)&gt;MATCH(L$1,$E3546:$E3549,0),1*c_vote,0)+IF(MATCH(K$1,$F3546:$F3549,0)&gt;MATCH(L$1,$F3546:$F3549,0),1*d_vote,0)</f>
        <v>0.73</v>
      </c>
      <c r="M3546" s="3">
        <f>IF(MATCH($M$1,$C3546:$C3549,0)&lt;(MATCH($N$1,$C3546:$C3549,0)),1*a_vote,0)+IF(MATCH($M$1,$D3546:$D3549,0)&lt;MATCH($N$1,$D3546:$D3549,0),1*b_vote,0)+IF(MATCH($M$1,$E3546:$E3549,0)&lt;MATCH($N$1,$E3546:$E3549,0),1*c_vote,0)+IF(MATCH($M$1,$F3546:$F3549,0)&lt;MATCH($N$1,$F3546:$F3549,0),1*d_vote,0)</f>
        <v>0.52</v>
      </c>
      <c r="N3546" s="3">
        <f>IF(MATCH(M$1,$C3546:$C3549,0)&gt;(MATCH(N$1,$C3546:$C3549,0)),1*a_vote,0)+IF(MATCH(M$1,$D3546:$D3549,0)&gt;MATCH(N$1,$D3546:$D3549,0),1*b_vote,0)+IF(MATCH(M$1,$E3546:$E3549,0)&gt;MATCH(N$1,$E3546:$E3549,0),1*c_vote,0)+IF(MATCH(M$1,$F3546:$F3549,0)&gt;MATCH(N$1,$F3546:$F3549,0),1*d_vote,0)</f>
        <v>0.48</v>
      </c>
      <c r="O3546" s="3">
        <f>IF(MATCH($O$1,$C3546:$C3549,0)&lt;(MATCH($P$1,$C3546:$C3549,0)),1*a_vote,0)+IF(MATCH($O$1,$D3546:$D3549,0)&lt;MATCH($P$1,$D3546:$D3549,0),1*b_vote,0)+IF(MATCH($O$1,$E3546:$E3549,0)&lt;MATCH($P$1,$E3546:$E3549,0),1*c_vote,0)+IF(MATCH($O$1,$F3546:$F3549,0)&lt;MATCH($P$1,$F3546:$F3549,0),1*d_vote,0)</f>
        <v>0.53</v>
      </c>
      <c r="P3546" s="3">
        <f>IF(MATCH(O$1,$C3546:$C3549,0)&gt;(MATCH(P$1,$C3546:$C3549,0)),1*a_vote,0)+IF(MATCH(O$1,$D3546:$D3549,0)&gt;MATCH(P$1,$D3546:$D3549,0),1*b_vote,0)+IF(MATCH(O$1,$E3546:$E3549,0)&gt;MATCH(P$1,$E3546:$E3549,0),1*c_vote,0)+IF(MATCH(O$1,$F3546:$F3549,0)&gt;MATCH(P$1,$F3546:$F3549,0),1*d_vote,0)</f>
        <v>0.47</v>
      </c>
      <c r="Q3546" s="3">
        <f>IF(MATCH($Q$1,$C3546:$C3549,0)&lt;(MATCH($R$1,$C3546:$C3549,0)),1*a_vote,0)+IF(MATCH($Q$1,$D3546:$D3549,0)&lt;MATCH($R$1,$D3546:$D3549,0),1*b_vote,0)+IF(MATCH($Q$1,$E3546:$E3549,0)&lt;MATCH($R$1,$E3546:$E3549,0),1*c_vote,0)+IF(MATCH($Q$1,$F3546:$F3549,0)&lt;MATCH($R$1,$F3546:$F3549,0),1*d_vote,0)</f>
        <v>0.51</v>
      </c>
      <c r="R3546" s="3">
        <f>IF(MATCH(Q$1,$C3546:$C3549,0)&gt;(MATCH(R$1,$C3546:$C3549,0)),1*a_vote,0)+IF(MATCH(Q$1,$D3546:$D3549,0)&gt;MATCH(R$1,$D3546:$D3549,0),1*b_vote,0)+IF(MATCH(Q$1,$E3546:$E3549,0)&gt;MATCH(R$1,$E3546:$E3549,0),1*c_vote,0)+IF(MATCH(Q$1,$F3546:$F3549,0)&gt;MATCH(R$1,$F3546:$F3549,0),1*d_vote,0)</f>
        <v>0.49</v>
      </c>
      <c r="S3546" s="3">
        <f>IF(MATCH($S$1,$C3546:$C3549,0)&lt;(MATCH($T$1,$C3546:$C3549,0)),1*a_vote,0)+IF(MATCH($S$1,$D3546:$D3549,0)&lt;MATCH($T$1,$D3546:$D3549,0),1*b_vote,0)+IF(MATCH($S$1,$E3546:$E3549,0)&lt;MATCH($T$1,$E3546:$E3549,0),1*c_vote,0)+IF(MATCH($S$1,$F3546:$F3549,0)&lt;MATCH($T$1,$F3546:$F3549,0),1*d_vote,0)</f>
        <v>0.51</v>
      </c>
      <c r="T3546" s="3">
        <f>IF(MATCH(S$1,$C3546:$C3549,0)&gt;(MATCH(T$1,$C3546:$C3549,0)),1*a_vote,0)+IF(MATCH(S$1,$D3546:$D3549,0)&gt;MATCH(T$1,$D3546:$D3549,0),1*b_vote,0)+IF(MATCH(S$1,$E3546:$E3549,0)&gt;MATCH(T$1,$E3546:$E3549,0),1*c_vote,0)+IF(MATCH(S$1,$F3546:$F3549,0)&gt;MATCH(T$1,$F3546:$F3549,0),1*d_vote,0)</f>
        <v>0.49</v>
      </c>
    </row>
    <row r="3547" spans="1:20" x14ac:dyDescent="0.25">
      <c r="A3547">
        <f t="shared" si="112"/>
        <v>3546</v>
      </c>
      <c r="B3547">
        <f t="shared" si="113"/>
        <v>887</v>
      </c>
      <c r="C3547" t="str">
        <f>INDEX('VBA code_permu_wo_repettn'!$T$3:$Y$6,COUNTIF('Profile-matrices_Condorcet'!$B$2:$B3547,'Profile-matrices_Condorcet'!$B3547),MATCH(INDEX('numeric possibilities'!D$3:D$1298,VLOOKUP($B3547,'numeric possibilities'!$C$3:$G$1298,1)),'VBA code_permu_wo_repettn'!$T$2:$Y$2))</f>
        <v>D</v>
      </c>
      <c r="D3547" t="str">
        <f>INDEX('VBA code_permu_wo_repettn'!$AA$3:$AF$6,COUNTIF('Profile-matrices_Condorcet'!$B$2:$B3547,'Profile-matrices_Condorcet'!$B3547),MATCH(INDEX('numeric possibilities'!E$3:E$1298,VLOOKUP($B3547,'numeric possibilities'!$C$3:$G$1298,1)),'VBA code_permu_wo_repettn'!$AA$2:$AF$2))</f>
        <v>C</v>
      </c>
      <c r="E3547" t="str">
        <f>INDEX('VBA code_permu_wo_repettn'!$AH$3:$AM$6,COUNTIF('Profile-matrices_Condorcet'!$B$2:$B3547,'Profile-matrices_Condorcet'!$B3547),MATCH(INDEX('numeric possibilities'!F$3:F$1298,VLOOKUP($B3547,'numeric possibilities'!$C$3:$G$1298,1)),'VBA code_permu_wo_repettn'!$AH$2:$AM$2))</f>
        <v>A</v>
      </c>
      <c r="F3547" t="str">
        <f>INDEX('VBA code_permu_wo_repettn'!$AO$3:$AT$6,COUNTIF('Profile-matrices_Condorcet'!$B$2:$B3547,'Profile-matrices_Condorcet'!$B3547),MATCH(INDEX('numeric possibilities'!G$3:G$1298,VLOOKUP($B3547,'numeric possibilities'!$C$3:$G$1298,1)),'VBA code_permu_wo_repettn'!$AO$2:$AT$2))</f>
        <v>C</v>
      </c>
      <c r="H3547" t="s">
        <v>15</v>
      </c>
      <c r="I3547" t="str">
        <f>IF(I3546&gt;J3546,$I$1,IF(I3546&lt;J3546,$J$1,0))</f>
        <v>A</v>
      </c>
      <c r="K3547" t="str">
        <f>IF(K3546&gt;L3546,$K$1,IF(K3546&lt;L3546,$L$1,0))</f>
        <v>C</v>
      </c>
      <c r="M3547" t="str">
        <f>IF(M3546&gt;N3546,$M$1,IF(M3546&lt;N3546,$N$1,0))</f>
        <v>A</v>
      </c>
      <c r="O3547" t="str">
        <f>IF(O3546&gt;P3546,$O$1,IF(O3546&lt;P3546,$P$1,0))</f>
        <v>B</v>
      </c>
      <c r="Q3547" t="str">
        <f>IF(Q3546&gt;R3546,$Q$1,IF(Q3546&lt;R3546,$R$1,0))</f>
        <v>B</v>
      </c>
      <c r="S3547" t="str">
        <f>IF(S3546&gt;T3546,$S$1,IF(S3546&lt;T3546,$T$1,0))</f>
        <v>C</v>
      </c>
    </row>
    <row r="3548" spans="1:20" x14ac:dyDescent="0.25">
      <c r="A3548">
        <f t="shared" si="112"/>
        <v>3547</v>
      </c>
      <c r="B3548">
        <f t="shared" si="113"/>
        <v>887</v>
      </c>
      <c r="C3548" t="str">
        <f>INDEX('VBA code_permu_wo_repettn'!$T$3:$Y$6,COUNTIF('Profile-matrices_Condorcet'!$B$2:$B3548,'Profile-matrices_Condorcet'!$B3548),MATCH(INDEX('numeric possibilities'!D$3:D$1298,VLOOKUP($B3548,'numeric possibilities'!$C$3:$G$1298,1)),'VBA code_permu_wo_repettn'!$T$2:$Y$2))</f>
        <v>B</v>
      </c>
      <c r="D3548" t="str">
        <f>INDEX('VBA code_permu_wo_repettn'!$AA$3:$AF$6,COUNTIF('Profile-matrices_Condorcet'!$B$2:$B3548,'Profile-matrices_Condorcet'!$B3548),MATCH(INDEX('numeric possibilities'!E$3:E$1298,VLOOKUP($B3548,'numeric possibilities'!$C$3:$G$1298,1)),'VBA code_permu_wo_repettn'!$AA$2:$AF$2))</f>
        <v>D</v>
      </c>
      <c r="E3548" t="str">
        <f>INDEX('VBA code_permu_wo_repettn'!$AH$3:$AM$6,COUNTIF('Profile-matrices_Condorcet'!$B$2:$B3548,'Profile-matrices_Condorcet'!$B3548),MATCH(INDEX('numeric possibilities'!F$3:F$1298,VLOOKUP($B3548,'numeric possibilities'!$C$3:$G$1298,1)),'VBA code_permu_wo_repettn'!$AH$2:$AM$2))</f>
        <v>B</v>
      </c>
      <c r="F3548" t="str">
        <f>INDEX('VBA code_permu_wo_repettn'!$AO$3:$AT$6,COUNTIF('Profile-matrices_Condorcet'!$B$2:$B3548,'Profile-matrices_Condorcet'!$B3548),MATCH(INDEX('numeric possibilities'!G$3:G$1298,VLOOKUP($B3548,'numeric possibilities'!$C$3:$G$1298,1)),'VBA code_permu_wo_repettn'!$AO$2:$AT$2))</f>
        <v>A</v>
      </c>
      <c r="I3548" t="s">
        <v>0</v>
      </c>
      <c r="J3548" t="s">
        <v>1</v>
      </c>
      <c r="K3548" t="s">
        <v>2</v>
      </c>
      <c r="L3548" t="s">
        <v>3</v>
      </c>
    </row>
    <row r="3549" spans="1:20" x14ac:dyDescent="0.25">
      <c r="A3549">
        <f t="shared" si="112"/>
        <v>3548</v>
      </c>
      <c r="B3549">
        <f t="shared" si="113"/>
        <v>887</v>
      </c>
      <c r="C3549" t="str">
        <f>INDEX('VBA code_permu_wo_repettn'!$T$3:$Y$6,COUNTIF('Profile-matrices_Condorcet'!$B$2:$B3549,'Profile-matrices_Condorcet'!$B3549),MATCH(INDEX('numeric possibilities'!D$3:D$1298,VLOOKUP($B3549,'numeric possibilities'!$C$3:$G$1298,1)),'VBA code_permu_wo_repettn'!$T$2:$Y$2))</f>
        <v>C</v>
      </c>
      <c r="D3549" t="str">
        <f>INDEX('VBA code_permu_wo_repettn'!$AA$3:$AF$6,COUNTIF('Profile-matrices_Condorcet'!$B$2:$B3549,'Profile-matrices_Condorcet'!$B3549),MATCH(INDEX('numeric possibilities'!E$3:E$1298,VLOOKUP($B3549,'numeric possibilities'!$C$3:$G$1298,1)),'VBA code_permu_wo_repettn'!$AA$2:$AF$2))</f>
        <v>A</v>
      </c>
      <c r="E3549" t="str">
        <f>INDEX('VBA code_permu_wo_repettn'!$AH$3:$AM$6,COUNTIF('Profile-matrices_Condorcet'!$B$2:$B3549,'Profile-matrices_Condorcet'!$B3549),MATCH(INDEX('numeric possibilities'!F$3:F$1298,VLOOKUP($B3549,'numeric possibilities'!$C$3:$G$1298,1)),'VBA code_permu_wo_repettn'!$AH$2:$AM$2))</f>
        <v>D</v>
      </c>
      <c r="F3549" t="str">
        <f>INDEX('VBA code_permu_wo_repettn'!$AO$3:$AT$6,COUNTIF('Profile-matrices_Condorcet'!$B$2:$B3549,'Profile-matrices_Condorcet'!$B3549),MATCH(INDEX('numeric possibilities'!G$3:G$1298,VLOOKUP($B3549,'numeric possibilities'!$C$3:$G$1298,1)),'VBA code_permu_wo_repettn'!$AO$2:$AT$2))</f>
        <v>B</v>
      </c>
      <c r="G3549" t="str">
        <f>IF(MAX(I3549:L3549)&gt;='numeric possibilities'!$B$4/2,INDEX('Profile-matrices_Condorcet'!I3548:L3548,1,MATCH(MAX('Profile-matrices_Condorcet'!I3549:L3549),'Profile-matrices_Condorcet'!I3549:L3549,0)),"NCW")</f>
        <v>NCW</v>
      </c>
      <c r="H3549" t="s">
        <v>13</v>
      </c>
      <c r="I3549" s="3">
        <f>COUNTIF($I3547:$S3547,I3548)</f>
        <v>2</v>
      </c>
      <c r="J3549" s="3">
        <f>COUNTIF($I3547:$S3547,J3548)</f>
        <v>2</v>
      </c>
      <c r="K3549" s="3">
        <f>COUNTIF($I3547:$S3547,K3548)</f>
        <v>2</v>
      </c>
      <c r="L3549" s="3">
        <f>COUNTIF($I3547:$S3547,L3548)</f>
        <v>0</v>
      </c>
    </row>
    <row r="3550" spans="1:20" x14ac:dyDescent="0.25">
      <c r="A3550">
        <f t="shared" si="112"/>
        <v>3549</v>
      </c>
      <c r="B3550">
        <f t="shared" si="113"/>
        <v>888</v>
      </c>
      <c r="C3550" t="str">
        <f>INDEX('VBA code_permu_wo_repettn'!$T$3:$Y$6,COUNTIF('Profile-matrices_Condorcet'!$B$2:$B3550,'Profile-matrices_Condorcet'!$B3550),MATCH(INDEX('numeric possibilities'!D$3:D$1298,VLOOKUP($B3550,'numeric possibilities'!$C$3:$G$1298,1)),'VBA code_permu_wo_repettn'!$T$2:$Y$2))</f>
        <v>A</v>
      </c>
      <c r="D3550" t="str">
        <f>INDEX('VBA code_permu_wo_repettn'!$AA$3:$AF$6,COUNTIF('Profile-matrices_Condorcet'!$B$2:$B3550,'Profile-matrices_Condorcet'!$B3550),MATCH(INDEX('numeric possibilities'!E$3:E$1298,VLOOKUP($B3550,'numeric possibilities'!$C$3:$G$1298,1)),'VBA code_permu_wo_repettn'!$AA$2:$AF$2))</f>
        <v>B</v>
      </c>
      <c r="E3550" t="str">
        <f>INDEX('VBA code_permu_wo_repettn'!$AH$3:$AM$6,COUNTIF('Profile-matrices_Condorcet'!$B$2:$B3550,'Profile-matrices_Condorcet'!$B3550),MATCH(INDEX('numeric possibilities'!F$3:F$1298,VLOOKUP($B3550,'numeric possibilities'!$C$3:$G$1298,1)),'VBA code_permu_wo_repettn'!$AH$2:$AM$2))</f>
        <v>C</v>
      </c>
      <c r="F3550" t="str">
        <f>INDEX('VBA code_permu_wo_repettn'!$AO$3:$AT$6,COUNTIF('Profile-matrices_Condorcet'!$B$2:$B3550,'Profile-matrices_Condorcet'!$B3550),MATCH(INDEX('numeric possibilities'!G$3:G$1298,VLOOKUP($B3550,'numeric possibilities'!$C$3:$G$1298,1)),'VBA code_permu_wo_repettn'!$AO$2:$AT$2))</f>
        <v>D</v>
      </c>
      <c r="H3550" t="s">
        <v>14</v>
      </c>
      <c r="I3550" s="3">
        <f>IF(MATCH(I$1,$C3550:$C3553,0)&lt;(MATCH(J$1,$C3550:$C3553,0)),1*a_vote,0)+IF(MATCH(I$1,$D3550:$D3553,0)&lt;MATCH(J$1,$D3550:$D3553,0),1*b_vote,0)+IF(MATCH(I$1,$E3550:$E3553,0)&lt;MATCH(J$1,$E3550:$E3553,0),1*c_vote,0)+IF(MATCH(I$1,$F3550:$F3553,0)&lt;MATCH(J$1,$F3550:$F3553,0),1*d_vote,0)</f>
        <v>0.74</v>
      </c>
      <c r="J3550" s="3">
        <f>IF(MATCH(I$1,$C3550:$C3553,0)&gt;(MATCH(J$1,$C3550:$C3553,0)),1*a_vote,0)+IF(MATCH(I$1,$D3550:$D3553,0)&gt;MATCH(J$1,$D3550:$D3553,0),1*b_vote,0)+IF(MATCH(I$1,$E3550:$E3553,0)&gt;MATCH(J$1,$E3550:$E3553,0),1*c_vote,0)+IF(MATCH(I$1,$F3550:$F3553,0)&gt;MATCH(J$1,$F3550:$F3553,0),1*d_vote,0)</f>
        <v>0.26</v>
      </c>
      <c r="K3550" s="3">
        <f>IF(MATCH($K$1,$C3550:$C3553,0)&lt;(MATCH($L$1,$C3550:$C3553,0)),1*a_vote,0)+IF(MATCH($K$1,$D3550:$D3553,0)&lt;MATCH($L$1,$D3550:$D3553,0),1*b_vote,0)+IF(MATCH($K$1,$E3550:$E3553,0)&lt;MATCH($L$1,$E3550:$E3553,0),1*c_vote,0)+IF(MATCH($K$1,$F3550:$F3553,0)&lt;MATCH($L$1,$F3550:$F3553,0),1*d_vote,0)</f>
        <v>0.27</v>
      </c>
      <c r="L3550" s="3">
        <f>IF(MATCH(K$1,$C3550:$C3553,0)&gt;(MATCH(L$1,$C3550:$C3553,0)),1*a_vote,0)+IF(MATCH(K$1,$D3550:$D3553,0)&gt;MATCH(L$1,$D3550:$D3553,0),1*b_vote,0)+IF(MATCH(K$1,$E3550:$E3553,0)&gt;MATCH(L$1,$E3550:$E3553,0),1*c_vote,0)+IF(MATCH(K$1,$F3550:$F3553,0)&gt;MATCH(L$1,$F3550:$F3553,0),1*d_vote,0)</f>
        <v>0.73</v>
      </c>
      <c r="M3550" s="3">
        <f>IF(MATCH($M$1,$C3550:$C3553,0)&lt;(MATCH($N$1,$C3550:$C3553,0)),1*a_vote,0)+IF(MATCH($M$1,$D3550:$D3553,0)&lt;MATCH($N$1,$D3550:$D3553,0),1*b_vote,0)+IF(MATCH($M$1,$E3550:$E3553,0)&lt;MATCH($N$1,$E3550:$E3553,0),1*c_vote,0)+IF(MATCH($M$1,$F3550:$F3553,0)&lt;MATCH($N$1,$F3550:$F3553,0),1*d_vote,0)</f>
        <v>0.52</v>
      </c>
      <c r="N3550" s="3">
        <f>IF(MATCH(M$1,$C3550:$C3553,0)&gt;(MATCH(N$1,$C3550:$C3553,0)),1*a_vote,0)+IF(MATCH(M$1,$D3550:$D3553,0)&gt;MATCH(N$1,$D3550:$D3553,0),1*b_vote,0)+IF(MATCH(M$1,$E3550:$E3553,0)&gt;MATCH(N$1,$E3550:$E3553,0),1*c_vote,0)+IF(MATCH(M$1,$F3550:$F3553,0)&gt;MATCH(N$1,$F3550:$F3553,0),1*d_vote,0)</f>
        <v>0.48</v>
      </c>
      <c r="O3550" s="3">
        <f>IF(MATCH($O$1,$C3550:$C3553,0)&lt;(MATCH($P$1,$C3550:$C3553,0)),1*a_vote,0)+IF(MATCH($O$1,$D3550:$D3553,0)&lt;MATCH($P$1,$D3550:$D3553,0),1*b_vote,0)+IF(MATCH($O$1,$E3550:$E3553,0)&lt;MATCH($P$1,$E3550:$E3553,0),1*c_vote,0)+IF(MATCH($O$1,$F3550:$F3553,0)&lt;MATCH($P$1,$F3550:$F3553,0),1*d_vote,0)</f>
        <v>0.26</v>
      </c>
      <c r="P3550" s="3">
        <f>IF(MATCH(O$1,$C3550:$C3553,0)&gt;(MATCH(P$1,$C3550:$C3553,0)),1*a_vote,0)+IF(MATCH(O$1,$D3550:$D3553,0)&gt;MATCH(P$1,$D3550:$D3553,0),1*b_vote,0)+IF(MATCH(O$1,$E3550:$E3553,0)&gt;MATCH(P$1,$E3550:$E3553,0),1*c_vote,0)+IF(MATCH(O$1,$F3550:$F3553,0)&gt;MATCH(P$1,$F3550:$F3553,0),1*d_vote,0)</f>
        <v>0.74</v>
      </c>
      <c r="Q3550" s="3">
        <f>IF(MATCH($Q$1,$C3550:$C3553,0)&lt;(MATCH($R$1,$C3550:$C3553,0)),1*a_vote,0)+IF(MATCH($Q$1,$D3550:$D3553,0)&lt;MATCH($R$1,$D3550:$D3553,0),1*b_vote,0)+IF(MATCH($Q$1,$E3550:$E3553,0)&lt;MATCH($R$1,$E3550:$E3553,0),1*c_vote,0)+IF(MATCH($Q$1,$F3550:$F3553,0)&lt;MATCH($R$1,$F3550:$F3553,0),1*d_vote,0)</f>
        <v>0.51</v>
      </c>
      <c r="R3550" s="3">
        <f>IF(MATCH(Q$1,$C3550:$C3553,0)&gt;(MATCH(R$1,$C3550:$C3553,0)),1*a_vote,0)+IF(MATCH(Q$1,$D3550:$D3553,0)&gt;MATCH(R$1,$D3550:$D3553,0),1*b_vote,0)+IF(MATCH(Q$1,$E3550:$E3553,0)&gt;MATCH(R$1,$E3550:$E3553,0),1*c_vote,0)+IF(MATCH(Q$1,$F3550:$F3553,0)&gt;MATCH(R$1,$F3550:$F3553,0),1*d_vote,0)</f>
        <v>0.49</v>
      </c>
      <c r="S3550" s="3">
        <f>IF(MATCH($S$1,$C3550:$C3553,0)&lt;(MATCH($T$1,$C3550:$C3553,0)),1*a_vote,0)+IF(MATCH($S$1,$D3550:$D3553,0)&lt;MATCH($T$1,$D3550:$D3553,0),1*b_vote,0)+IF(MATCH($S$1,$E3550:$E3553,0)&lt;MATCH($T$1,$E3550:$E3553,0),1*c_vote,0)+IF(MATCH($S$1,$F3550:$F3553,0)&lt;MATCH($T$1,$F3550:$F3553,0),1*d_vote,0)</f>
        <v>0.51</v>
      </c>
      <c r="T3550" s="3">
        <f>IF(MATCH(S$1,$C3550:$C3553,0)&gt;(MATCH(T$1,$C3550:$C3553,0)),1*a_vote,0)+IF(MATCH(S$1,$D3550:$D3553,0)&gt;MATCH(T$1,$D3550:$D3553,0),1*b_vote,0)+IF(MATCH(S$1,$E3550:$E3553,0)&gt;MATCH(T$1,$E3550:$E3553,0),1*c_vote,0)+IF(MATCH(S$1,$F3550:$F3553,0)&gt;MATCH(T$1,$F3550:$F3553,0),1*d_vote,0)</f>
        <v>0.49</v>
      </c>
    </row>
    <row r="3551" spans="1:20" x14ac:dyDescent="0.25">
      <c r="A3551">
        <f t="shared" si="112"/>
        <v>3550</v>
      </c>
      <c r="B3551">
        <f t="shared" si="113"/>
        <v>888</v>
      </c>
      <c r="C3551" t="str">
        <f>INDEX('VBA code_permu_wo_repettn'!$T$3:$Y$6,COUNTIF('Profile-matrices_Condorcet'!$B$2:$B3551,'Profile-matrices_Condorcet'!$B3551),MATCH(INDEX('numeric possibilities'!D$3:D$1298,VLOOKUP($B3551,'numeric possibilities'!$C$3:$G$1298,1)),'VBA code_permu_wo_repettn'!$T$2:$Y$2))</f>
        <v>D</v>
      </c>
      <c r="D3551" t="str">
        <f>INDEX('VBA code_permu_wo_repettn'!$AA$3:$AF$6,COUNTIF('Profile-matrices_Condorcet'!$B$2:$B3551,'Profile-matrices_Condorcet'!$B3551),MATCH(INDEX('numeric possibilities'!E$3:E$1298,VLOOKUP($B3551,'numeric possibilities'!$C$3:$G$1298,1)),'VBA code_permu_wo_repettn'!$AA$2:$AF$2))</f>
        <v>C</v>
      </c>
      <c r="E3551" t="str">
        <f>INDEX('VBA code_permu_wo_repettn'!$AH$3:$AM$6,COUNTIF('Profile-matrices_Condorcet'!$B$2:$B3551,'Profile-matrices_Condorcet'!$B3551),MATCH(INDEX('numeric possibilities'!F$3:F$1298,VLOOKUP($B3551,'numeric possibilities'!$C$3:$G$1298,1)),'VBA code_permu_wo_repettn'!$AH$2:$AM$2))</f>
        <v>A</v>
      </c>
      <c r="F3551" t="str">
        <f>INDEX('VBA code_permu_wo_repettn'!$AO$3:$AT$6,COUNTIF('Profile-matrices_Condorcet'!$B$2:$B3551,'Profile-matrices_Condorcet'!$B3551),MATCH(INDEX('numeric possibilities'!G$3:G$1298,VLOOKUP($B3551,'numeric possibilities'!$C$3:$G$1298,1)),'VBA code_permu_wo_repettn'!$AO$2:$AT$2))</f>
        <v>C</v>
      </c>
      <c r="H3551" t="s">
        <v>15</v>
      </c>
      <c r="I3551" t="str">
        <f>IF(I3550&gt;J3550,$I$1,IF(I3550&lt;J3550,$J$1,0))</f>
        <v>A</v>
      </c>
      <c r="K3551" t="str">
        <f>IF(K3550&gt;L3550,$K$1,IF(K3550&lt;L3550,$L$1,0))</f>
        <v>C</v>
      </c>
      <c r="M3551" t="str">
        <f>IF(M3550&gt;N3550,$M$1,IF(M3550&lt;N3550,$N$1,0))</f>
        <v>A</v>
      </c>
      <c r="O3551" t="str">
        <f>IF(O3550&gt;P3550,$O$1,IF(O3550&lt;P3550,$P$1,0))</f>
        <v>C</v>
      </c>
      <c r="Q3551" t="str">
        <f>IF(Q3550&gt;R3550,$Q$1,IF(Q3550&lt;R3550,$R$1,0))</f>
        <v>B</v>
      </c>
      <c r="S3551" t="str">
        <f>IF(S3550&gt;T3550,$S$1,IF(S3550&lt;T3550,$T$1,0))</f>
        <v>C</v>
      </c>
    </row>
    <row r="3552" spans="1:20" x14ac:dyDescent="0.25">
      <c r="A3552">
        <f t="shared" si="112"/>
        <v>3551</v>
      </c>
      <c r="B3552">
        <f t="shared" si="113"/>
        <v>888</v>
      </c>
      <c r="C3552" t="str">
        <f>INDEX('VBA code_permu_wo_repettn'!$T$3:$Y$6,COUNTIF('Profile-matrices_Condorcet'!$B$2:$B3552,'Profile-matrices_Condorcet'!$B3552),MATCH(INDEX('numeric possibilities'!D$3:D$1298,VLOOKUP($B3552,'numeric possibilities'!$C$3:$G$1298,1)),'VBA code_permu_wo_repettn'!$T$2:$Y$2))</f>
        <v>C</v>
      </c>
      <c r="D3552" t="str">
        <f>INDEX('VBA code_permu_wo_repettn'!$AA$3:$AF$6,COUNTIF('Profile-matrices_Condorcet'!$B$2:$B3552,'Profile-matrices_Condorcet'!$B3552),MATCH(INDEX('numeric possibilities'!E$3:E$1298,VLOOKUP($B3552,'numeric possibilities'!$C$3:$G$1298,1)),'VBA code_permu_wo_repettn'!$AA$2:$AF$2))</f>
        <v>D</v>
      </c>
      <c r="E3552" t="str">
        <f>INDEX('VBA code_permu_wo_repettn'!$AH$3:$AM$6,COUNTIF('Profile-matrices_Condorcet'!$B$2:$B3552,'Profile-matrices_Condorcet'!$B3552),MATCH(INDEX('numeric possibilities'!F$3:F$1298,VLOOKUP($B3552,'numeric possibilities'!$C$3:$G$1298,1)),'VBA code_permu_wo_repettn'!$AH$2:$AM$2))</f>
        <v>B</v>
      </c>
      <c r="F3552" t="str">
        <f>INDEX('VBA code_permu_wo_repettn'!$AO$3:$AT$6,COUNTIF('Profile-matrices_Condorcet'!$B$2:$B3552,'Profile-matrices_Condorcet'!$B3552),MATCH(INDEX('numeric possibilities'!G$3:G$1298,VLOOKUP($B3552,'numeric possibilities'!$C$3:$G$1298,1)),'VBA code_permu_wo_repettn'!$AO$2:$AT$2))</f>
        <v>A</v>
      </c>
      <c r="I3552" t="s">
        <v>0</v>
      </c>
      <c r="J3552" t="s">
        <v>1</v>
      </c>
      <c r="K3552" t="s">
        <v>2</v>
      </c>
      <c r="L3552" t="s">
        <v>3</v>
      </c>
    </row>
    <row r="3553" spans="1:20" x14ac:dyDescent="0.25">
      <c r="A3553">
        <f t="shared" si="112"/>
        <v>3552</v>
      </c>
      <c r="B3553">
        <f t="shared" si="113"/>
        <v>888</v>
      </c>
      <c r="C3553" t="str">
        <f>INDEX('VBA code_permu_wo_repettn'!$T$3:$Y$6,COUNTIF('Profile-matrices_Condorcet'!$B$2:$B3553,'Profile-matrices_Condorcet'!$B3553),MATCH(INDEX('numeric possibilities'!D$3:D$1298,VLOOKUP($B3553,'numeric possibilities'!$C$3:$G$1298,1)),'VBA code_permu_wo_repettn'!$T$2:$Y$2))</f>
        <v>B</v>
      </c>
      <c r="D3553" t="str">
        <f>INDEX('VBA code_permu_wo_repettn'!$AA$3:$AF$6,COUNTIF('Profile-matrices_Condorcet'!$B$2:$B3553,'Profile-matrices_Condorcet'!$B3553),MATCH(INDEX('numeric possibilities'!E$3:E$1298,VLOOKUP($B3553,'numeric possibilities'!$C$3:$G$1298,1)),'VBA code_permu_wo_repettn'!$AA$2:$AF$2))</f>
        <v>A</v>
      </c>
      <c r="E3553" t="str">
        <f>INDEX('VBA code_permu_wo_repettn'!$AH$3:$AM$6,COUNTIF('Profile-matrices_Condorcet'!$B$2:$B3553,'Profile-matrices_Condorcet'!$B3553),MATCH(INDEX('numeric possibilities'!F$3:F$1298,VLOOKUP($B3553,'numeric possibilities'!$C$3:$G$1298,1)),'VBA code_permu_wo_repettn'!$AH$2:$AM$2))</f>
        <v>D</v>
      </c>
      <c r="F3553" t="str">
        <f>INDEX('VBA code_permu_wo_repettn'!$AO$3:$AT$6,COUNTIF('Profile-matrices_Condorcet'!$B$2:$B3553,'Profile-matrices_Condorcet'!$B3553),MATCH(INDEX('numeric possibilities'!G$3:G$1298,VLOOKUP($B3553,'numeric possibilities'!$C$3:$G$1298,1)),'VBA code_permu_wo_repettn'!$AO$2:$AT$2))</f>
        <v>B</v>
      </c>
      <c r="G3553" t="str">
        <f>IF(MAX(I3553:L3553)&gt;='numeric possibilities'!$B$4/2,INDEX('Profile-matrices_Condorcet'!I3552:L3552,1,MATCH(MAX('Profile-matrices_Condorcet'!I3553:L3553),'Profile-matrices_Condorcet'!I3553:L3553,0)),"NCW")</f>
        <v>C</v>
      </c>
      <c r="H3553" t="s">
        <v>13</v>
      </c>
      <c r="I3553" s="3">
        <f>COUNTIF($I3551:$S3551,I3552)</f>
        <v>2</v>
      </c>
      <c r="J3553" s="3">
        <f>COUNTIF($I3551:$S3551,J3552)</f>
        <v>1</v>
      </c>
      <c r="K3553" s="3">
        <f>COUNTIF($I3551:$S3551,K3552)</f>
        <v>3</v>
      </c>
      <c r="L3553" s="3">
        <f>COUNTIF($I3551:$S3551,L3552)</f>
        <v>0</v>
      </c>
    </row>
    <row r="3554" spans="1:20" x14ac:dyDescent="0.25">
      <c r="A3554">
        <f t="shared" si="112"/>
        <v>3553</v>
      </c>
      <c r="B3554">
        <f t="shared" si="113"/>
        <v>889</v>
      </c>
      <c r="C3554" t="str">
        <f>INDEX('VBA code_permu_wo_repettn'!$T$3:$Y$6,COUNTIF('Profile-matrices_Condorcet'!$B$2:$B3554,'Profile-matrices_Condorcet'!$B3554),MATCH(INDEX('numeric possibilities'!D$3:D$1298,VLOOKUP($B3554,'numeric possibilities'!$C$3:$G$1298,1)),'VBA code_permu_wo_repettn'!$T$2:$Y$2))</f>
        <v>A</v>
      </c>
      <c r="D3554" t="str">
        <f>INDEX('VBA code_permu_wo_repettn'!$AA$3:$AF$6,COUNTIF('Profile-matrices_Condorcet'!$B$2:$B3554,'Profile-matrices_Condorcet'!$B3554),MATCH(INDEX('numeric possibilities'!E$3:E$1298,VLOOKUP($B3554,'numeric possibilities'!$C$3:$G$1298,1)),'VBA code_permu_wo_repettn'!$AA$2:$AF$2))</f>
        <v>B</v>
      </c>
      <c r="E3554" t="str">
        <f>INDEX('VBA code_permu_wo_repettn'!$AH$3:$AM$6,COUNTIF('Profile-matrices_Condorcet'!$B$2:$B3554,'Profile-matrices_Condorcet'!$B3554),MATCH(INDEX('numeric possibilities'!F$3:F$1298,VLOOKUP($B3554,'numeric possibilities'!$C$3:$G$1298,1)),'VBA code_permu_wo_repettn'!$AH$2:$AM$2))</f>
        <v>C</v>
      </c>
      <c r="F3554" t="str">
        <f>INDEX('VBA code_permu_wo_repettn'!$AO$3:$AT$6,COUNTIF('Profile-matrices_Condorcet'!$B$2:$B3554,'Profile-matrices_Condorcet'!$B3554),MATCH(INDEX('numeric possibilities'!G$3:G$1298,VLOOKUP($B3554,'numeric possibilities'!$C$3:$G$1298,1)),'VBA code_permu_wo_repettn'!$AO$2:$AT$2))</f>
        <v>D</v>
      </c>
      <c r="H3554" t="s">
        <v>14</v>
      </c>
      <c r="I3554" s="3">
        <f>IF(MATCH(I$1,$C3554:$C3557,0)&lt;(MATCH(J$1,$C3554:$C3557,0)),1*a_vote,0)+IF(MATCH(I$1,$D3554:$D3557,0)&lt;MATCH(J$1,$D3554:$D3557,0),1*b_vote,0)+IF(MATCH(I$1,$E3554:$E3557,0)&lt;MATCH(J$1,$E3554:$E3557,0),1*c_vote,0)+IF(MATCH(I$1,$F3554:$F3557,0)&lt;MATCH(J$1,$F3554:$F3557,0),1*d_vote,0)</f>
        <v>0.74</v>
      </c>
      <c r="J3554" s="3">
        <f>IF(MATCH(I$1,$C3554:$C3557,0)&gt;(MATCH(J$1,$C3554:$C3557,0)),1*a_vote,0)+IF(MATCH(I$1,$D3554:$D3557,0)&gt;MATCH(J$1,$D3554:$D3557,0),1*b_vote,0)+IF(MATCH(I$1,$E3554:$E3557,0)&gt;MATCH(J$1,$E3554:$E3557,0),1*c_vote,0)+IF(MATCH(I$1,$F3554:$F3557,0)&gt;MATCH(J$1,$F3554:$F3557,0),1*d_vote,0)</f>
        <v>0.26</v>
      </c>
      <c r="K3554" s="3">
        <f>IF(MATCH($K$1,$C3554:$C3557,0)&lt;(MATCH($L$1,$C3554:$C3557,0)),1*a_vote,0)+IF(MATCH($K$1,$D3554:$D3557,0)&lt;MATCH($L$1,$D3554:$D3557,0),1*b_vote,0)+IF(MATCH($K$1,$E3554:$E3557,0)&lt;MATCH($L$1,$E3554:$E3557,0),1*c_vote,0)+IF(MATCH($K$1,$F3554:$F3557,0)&lt;MATCH($L$1,$F3554:$F3557,0),1*d_vote,0)</f>
        <v>0.53</v>
      </c>
      <c r="L3554" s="3">
        <f>IF(MATCH(K$1,$C3554:$C3557,0)&gt;(MATCH(L$1,$C3554:$C3557,0)),1*a_vote,0)+IF(MATCH(K$1,$D3554:$D3557,0)&gt;MATCH(L$1,$D3554:$D3557,0),1*b_vote,0)+IF(MATCH(K$1,$E3554:$E3557,0)&gt;MATCH(L$1,$E3554:$E3557,0),1*c_vote,0)+IF(MATCH(K$1,$F3554:$F3557,0)&gt;MATCH(L$1,$F3554:$F3557,0),1*d_vote,0)</f>
        <v>0.47</v>
      </c>
      <c r="M3554" s="3">
        <f>IF(MATCH($M$1,$C3554:$C3557,0)&lt;(MATCH($N$1,$C3554:$C3557,0)),1*a_vote,0)+IF(MATCH($M$1,$D3554:$D3557,0)&lt;MATCH($N$1,$D3554:$D3557,0),1*b_vote,0)+IF(MATCH($M$1,$E3554:$E3557,0)&lt;MATCH($N$1,$E3554:$E3557,0),1*c_vote,0)+IF(MATCH($M$1,$F3554:$F3557,0)&lt;MATCH($N$1,$F3554:$F3557,0),1*d_vote,0)</f>
        <v>0.52</v>
      </c>
      <c r="N3554" s="3">
        <f>IF(MATCH(M$1,$C3554:$C3557,0)&gt;(MATCH(N$1,$C3554:$C3557,0)),1*a_vote,0)+IF(MATCH(M$1,$D3554:$D3557,0)&gt;MATCH(N$1,$D3554:$D3557,0),1*b_vote,0)+IF(MATCH(M$1,$E3554:$E3557,0)&gt;MATCH(N$1,$E3554:$E3557,0),1*c_vote,0)+IF(MATCH(M$1,$F3554:$F3557,0)&gt;MATCH(N$1,$F3554:$F3557,0),1*d_vote,0)</f>
        <v>0.48</v>
      </c>
      <c r="O3554" s="3">
        <f>IF(MATCH($O$1,$C3554:$C3557,0)&lt;(MATCH($P$1,$C3554:$C3557,0)),1*a_vote,0)+IF(MATCH($O$1,$D3554:$D3557,0)&lt;MATCH($P$1,$D3554:$D3557,0),1*b_vote,0)+IF(MATCH($O$1,$E3554:$E3557,0)&lt;MATCH($P$1,$E3554:$E3557,0),1*c_vote,0)+IF(MATCH($O$1,$F3554:$F3557,0)&lt;MATCH($P$1,$F3554:$F3557,0),1*d_vote,0)</f>
        <v>0.53</v>
      </c>
      <c r="P3554" s="3">
        <f>IF(MATCH(O$1,$C3554:$C3557,0)&gt;(MATCH(P$1,$C3554:$C3557,0)),1*a_vote,0)+IF(MATCH(O$1,$D3554:$D3557,0)&gt;MATCH(P$1,$D3554:$D3557,0),1*b_vote,0)+IF(MATCH(O$1,$E3554:$E3557,0)&gt;MATCH(P$1,$E3554:$E3557,0),1*c_vote,0)+IF(MATCH(O$1,$F3554:$F3557,0)&gt;MATCH(P$1,$F3554:$F3557,0),1*d_vote,0)</f>
        <v>0.47</v>
      </c>
      <c r="Q3554" s="3">
        <f>IF(MATCH($Q$1,$C3554:$C3557,0)&lt;(MATCH($R$1,$C3554:$C3557,0)),1*a_vote,0)+IF(MATCH($Q$1,$D3554:$D3557,0)&lt;MATCH($R$1,$D3554:$D3557,0),1*b_vote,0)+IF(MATCH($Q$1,$E3554:$E3557,0)&lt;MATCH($R$1,$E3554:$E3557,0),1*c_vote,0)+IF(MATCH($Q$1,$F3554:$F3557,0)&lt;MATCH($R$1,$F3554:$F3557,0),1*d_vote,0)</f>
        <v>0.78</v>
      </c>
      <c r="R3554" s="3">
        <f>IF(MATCH(Q$1,$C3554:$C3557,0)&gt;(MATCH(R$1,$C3554:$C3557,0)),1*a_vote,0)+IF(MATCH(Q$1,$D3554:$D3557,0)&gt;MATCH(R$1,$D3554:$D3557,0),1*b_vote,0)+IF(MATCH(Q$1,$E3554:$E3557,0)&gt;MATCH(R$1,$E3554:$E3557,0),1*c_vote,0)+IF(MATCH(Q$1,$F3554:$F3557,0)&gt;MATCH(R$1,$F3554:$F3557,0),1*d_vote,0)</f>
        <v>0.21999999999999997</v>
      </c>
      <c r="S3554" s="3">
        <f>IF(MATCH($S$1,$C3554:$C3557,0)&lt;(MATCH($T$1,$C3554:$C3557,0)),1*a_vote,0)+IF(MATCH($S$1,$D3554:$D3557,0)&lt;MATCH($T$1,$D3554:$D3557,0),1*b_vote,0)+IF(MATCH($S$1,$E3554:$E3557,0)&lt;MATCH($T$1,$E3554:$E3557,0),1*c_vote,0)+IF(MATCH($S$1,$F3554:$F3557,0)&lt;MATCH($T$1,$F3554:$F3557,0),1*d_vote,0)</f>
        <v>0.52</v>
      </c>
      <c r="T3554" s="3">
        <f>IF(MATCH(S$1,$C3554:$C3557,0)&gt;(MATCH(T$1,$C3554:$C3557,0)),1*a_vote,0)+IF(MATCH(S$1,$D3554:$D3557,0)&gt;MATCH(T$1,$D3554:$D3557,0),1*b_vote,0)+IF(MATCH(S$1,$E3554:$E3557,0)&gt;MATCH(T$1,$E3554:$E3557,0),1*c_vote,0)+IF(MATCH(S$1,$F3554:$F3557,0)&gt;MATCH(T$1,$F3554:$F3557,0),1*d_vote,0)</f>
        <v>0.48</v>
      </c>
    </row>
    <row r="3555" spans="1:20" x14ac:dyDescent="0.25">
      <c r="A3555">
        <f t="shared" si="112"/>
        <v>3554</v>
      </c>
      <c r="B3555">
        <f t="shared" si="113"/>
        <v>889</v>
      </c>
      <c r="C3555" t="str">
        <f>INDEX('VBA code_permu_wo_repettn'!$T$3:$Y$6,COUNTIF('Profile-matrices_Condorcet'!$B$2:$B3555,'Profile-matrices_Condorcet'!$B3555),MATCH(INDEX('numeric possibilities'!D$3:D$1298,VLOOKUP($B3555,'numeric possibilities'!$C$3:$G$1298,1)),'VBA code_permu_wo_repettn'!$T$2:$Y$2))</f>
        <v>B</v>
      </c>
      <c r="D3555" t="str">
        <f>INDEX('VBA code_permu_wo_repettn'!$AA$3:$AF$6,COUNTIF('Profile-matrices_Condorcet'!$B$2:$B3555,'Profile-matrices_Condorcet'!$B3555),MATCH(INDEX('numeric possibilities'!E$3:E$1298,VLOOKUP($B3555,'numeric possibilities'!$C$3:$G$1298,1)),'VBA code_permu_wo_repettn'!$AA$2:$AF$2))</f>
        <v>D</v>
      </c>
      <c r="E3555" t="str">
        <f>INDEX('VBA code_permu_wo_repettn'!$AH$3:$AM$6,COUNTIF('Profile-matrices_Condorcet'!$B$2:$B3555,'Profile-matrices_Condorcet'!$B3555),MATCH(INDEX('numeric possibilities'!F$3:F$1298,VLOOKUP($B3555,'numeric possibilities'!$C$3:$G$1298,1)),'VBA code_permu_wo_repettn'!$AH$2:$AM$2))</f>
        <v>A</v>
      </c>
      <c r="F3555" t="str">
        <f>INDEX('VBA code_permu_wo_repettn'!$AO$3:$AT$6,COUNTIF('Profile-matrices_Condorcet'!$B$2:$B3555,'Profile-matrices_Condorcet'!$B3555),MATCH(INDEX('numeric possibilities'!G$3:G$1298,VLOOKUP($B3555,'numeric possibilities'!$C$3:$G$1298,1)),'VBA code_permu_wo_repettn'!$AO$2:$AT$2))</f>
        <v>C</v>
      </c>
      <c r="H3555" t="s">
        <v>15</v>
      </c>
      <c r="I3555" t="str">
        <f>IF(I3554&gt;J3554,$I$1,IF(I3554&lt;J3554,$J$1,0))</f>
        <v>A</v>
      </c>
      <c r="K3555" t="str">
        <f>IF(K3554&gt;L3554,$K$1,IF(K3554&lt;L3554,$L$1,0))</f>
        <v>A</v>
      </c>
      <c r="M3555" t="str">
        <f>IF(M3554&gt;N3554,$M$1,IF(M3554&lt;N3554,$N$1,0))</f>
        <v>A</v>
      </c>
      <c r="O3555" t="str">
        <f>IF(O3554&gt;P3554,$O$1,IF(O3554&lt;P3554,$P$1,0))</f>
        <v>B</v>
      </c>
      <c r="Q3555" t="str">
        <f>IF(Q3554&gt;R3554,$Q$1,IF(Q3554&lt;R3554,$R$1,0))</f>
        <v>B</v>
      </c>
      <c r="S3555" t="str">
        <f>IF(S3554&gt;T3554,$S$1,IF(S3554&lt;T3554,$T$1,0))</f>
        <v>C</v>
      </c>
    </row>
    <row r="3556" spans="1:20" x14ac:dyDescent="0.25">
      <c r="A3556">
        <f t="shared" si="112"/>
        <v>3555</v>
      </c>
      <c r="B3556">
        <f t="shared" si="113"/>
        <v>889</v>
      </c>
      <c r="C3556" t="str">
        <f>INDEX('VBA code_permu_wo_repettn'!$T$3:$Y$6,COUNTIF('Profile-matrices_Condorcet'!$B$2:$B3556,'Profile-matrices_Condorcet'!$B3556),MATCH(INDEX('numeric possibilities'!D$3:D$1298,VLOOKUP($B3556,'numeric possibilities'!$C$3:$G$1298,1)),'VBA code_permu_wo_repettn'!$T$2:$Y$2))</f>
        <v>C</v>
      </c>
      <c r="D3556" t="str">
        <f>INDEX('VBA code_permu_wo_repettn'!$AA$3:$AF$6,COUNTIF('Profile-matrices_Condorcet'!$B$2:$B3556,'Profile-matrices_Condorcet'!$B3556),MATCH(INDEX('numeric possibilities'!E$3:E$1298,VLOOKUP($B3556,'numeric possibilities'!$C$3:$G$1298,1)),'VBA code_permu_wo_repettn'!$AA$2:$AF$2))</f>
        <v>A</v>
      </c>
      <c r="E3556" t="str">
        <f>INDEX('VBA code_permu_wo_repettn'!$AH$3:$AM$6,COUNTIF('Profile-matrices_Condorcet'!$B$2:$B3556,'Profile-matrices_Condorcet'!$B3556),MATCH(INDEX('numeric possibilities'!F$3:F$1298,VLOOKUP($B3556,'numeric possibilities'!$C$3:$G$1298,1)),'VBA code_permu_wo_repettn'!$AH$2:$AM$2))</f>
        <v>B</v>
      </c>
      <c r="F3556" t="str">
        <f>INDEX('VBA code_permu_wo_repettn'!$AO$3:$AT$6,COUNTIF('Profile-matrices_Condorcet'!$B$2:$B3556,'Profile-matrices_Condorcet'!$B3556),MATCH(INDEX('numeric possibilities'!G$3:G$1298,VLOOKUP($B3556,'numeric possibilities'!$C$3:$G$1298,1)),'VBA code_permu_wo_repettn'!$AO$2:$AT$2))</f>
        <v>A</v>
      </c>
      <c r="I3556" t="s">
        <v>0</v>
      </c>
      <c r="J3556" t="s">
        <v>1</v>
      </c>
      <c r="K3556" t="s">
        <v>2</v>
      </c>
      <c r="L3556" t="s">
        <v>3</v>
      </c>
    </row>
    <row r="3557" spans="1:20" x14ac:dyDescent="0.25">
      <c r="A3557">
        <f t="shared" si="112"/>
        <v>3556</v>
      </c>
      <c r="B3557">
        <f t="shared" si="113"/>
        <v>889</v>
      </c>
      <c r="C3557" t="str">
        <f>INDEX('VBA code_permu_wo_repettn'!$T$3:$Y$6,COUNTIF('Profile-matrices_Condorcet'!$B$2:$B3557,'Profile-matrices_Condorcet'!$B3557),MATCH(INDEX('numeric possibilities'!D$3:D$1298,VLOOKUP($B3557,'numeric possibilities'!$C$3:$G$1298,1)),'VBA code_permu_wo_repettn'!$T$2:$Y$2))</f>
        <v>D</v>
      </c>
      <c r="D3557" t="str">
        <f>INDEX('VBA code_permu_wo_repettn'!$AA$3:$AF$6,COUNTIF('Profile-matrices_Condorcet'!$B$2:$B3557,'Profile-matrices_Condorcet'!$B3557),MATCH(INDEX('numeric possibilities'!E$3:E$1298,VLOOKUP($B3557,'numeric possibilities'!$C$3:$G$1298,1)),'VBA code_permu_wo_repettn'!$AA$2:$AF$2))</f>
        <v>C</v>
      </c>
      <c r="E3557" t="str">
        <f>INDEX('VBA code_permu_wo_repettn'!$AH$3:$AM$6,COUNTIF('Profile-matrices_Condorcet'!$B$2:$B3557,'Profile-matrices_Condorcet'!$B3557),MATCH(INDEX('numeric possibilities'!F$3:F$1298,VLOOKUP($B3557,'numeric possibilities'!$C$3:$G$1298,1)),'VBA code_permu_wo_repettn'!$AH$2:$AM$2))</f>
        <v>D</v>
      </c>
      <c r="F3557" t="str">
        <f>INDEX('VBA code_permu_wo_repettn'!$AO$3:$AT$6,COUNTIF('Profile-matrices_Condorcet'!$B$2:$B3557,'Profile-matrices_Condorcet'!$B3557),MATCH(INDEX('numeric possibilities'!G$3:G$1298,VLOOKUP($B3557,'numeric possibilities'!$C$3:$G$1298,1)),'VBA code_permu_wo_repettn'!$AO$2:$AT$2))</f>
        <v>B</v>
      </c>
      <c r="G3557" t="str">
        <f>IF(MAX(I3557:L3557)&gt;='numeric possibilities'!$B$4/2,INDEX('Profile-matrices_Condorcet'!I3556:L3556,1,MATCH(MAX('Profile-matrices_Condorcet'!I3557:L3557),'Profile-matrices_Condorcet'!I3557:L3557,0)),"NCW")</f>
        <v>A</v>
      </c>
      <c r="H3557" t="s">
        <v>13</v>
      </c>
      <c r="I3557" s="3">
        <f>COUNTIF($I3555:$S3555,I3556)</f>
        <v>3</v>
      </c>
      <c r="J3557" s="3">
        <f>COUNTIF($I3555:$S3555,J3556)</f>
        <v>2</v>
      </c>
      <c r="K3557" s="3">
        <f>COUNTIF($I3555:$S3555,K3556)</f>
        <v>1</v>
      </c>
      <c r="L3557" s="3">
        <f>COUNTIF($I3555:$S3555,L3556)</f>
        <v>0</v>
      </c>
    </row>
    <row r="3558" spans="1:20" x14ac:dyDescent="0.25">
      <c r="A3558">
        <f t="shared" si="112"/>
        <v>3557</v>
      </c>
      <c r="B3558">
        <f t="shared" si="113"/>
        <v>890</v>
      </c>
      <c r="C3558" t="str">
        <f>INDEX('VBA code_permu_wo_repettn'!$T$3:$Y$6,COUNTIF('Profile-matrices_Condorcet'!$B$2:$B3558,'Profile-matrices_Condorcet'!$B3558),MATCH(INDEX('numeric possibilities'!D$3:D$1298,VLOOKUP($B3558,'numeric possibilities'!$C$3:$G$1298,1)),'VBA code_permu_wo_repettn'!$T$2:$Y$2))</f>
        <v>A</v>
      </c>
      <c r="D3558" t="str">
        <f>INDEX('VBA code_permu_wo_repettn'!$AA$3:$AF$6,COUNTIF('Profile-matrices_Condorcet'!$B$2:$B3558,'Profile-matrices_Condorcet'!$B3558),MATCH(INDEX('numeric possibilities'!E$3:E$1298,VLOOKUP($B3558,'numeric possibilities'!$C$3:$G$1298,1)),'VBA code_permu_wo_repettn'!$AA$2:$AF$2))</f>
        <v>B</v>
      </c>
      <c r="E3558" t="str">
        <f>INDEX('VBA code_permu_wo_repettn'!$AH$3:$AM$6,COUNTIF('Profile-matrices_Condorcet'!$B$2:$B3558,'Profile-matrices_Condorcet'!$B3558),MATCH(INDEX('numeric possibilities'!F$3:F$1298,VLOOKUP($B3558,'numeric possibilities'!$C$3:$G$1298,1)),'VBA code_permu_wo_repettn'!$AH$2:$AM$2))</f>
        <v>C</v>
      </c>
      <c r="F3558" t="str">
        <f>INDEX('VBA code_permu_wo_repettn'!$AO$3:$AT$6,COUNTIF('Profile-matrices_Condorcet'!$B$2:$B3558,'Profile-matrices_Condorcet'!$B3558),MATCH(INDEX('numeric possibilities'!G$3:G$1298,VLOOKUP($B3558,'numeric possibilities'!$C$3:$G$1298,1)),'VBA code_permu_wo_repettn'!$AO$2:$AT$2))</f>
        <v>D</v>
      </c>
      <c r="H3558" t="s">
        <v>14</v>
      </c>
      <c r="I3558" s="3">
        <f>IF(MATCH(I$1,$C3558:$C3561,0)&lt;(MATCH(J$1,$C3558:$C3561,0)),1*a_vote,0)+IF(MATCH(I$1,$D3558:$D3561,0)&lt;MATCH(J$1,$D3558:$D3561,0),1*b_vote,0)+IF(MATCH(I$1,$E3558:$E3561,0)&lt;MATCH(J$1,$E3558:$E3561,0),1*c_vote,0)+IF(MATCH(I$1,$F3558:$F3561,0)&lt;MATCH(J$1,$F3558:$F3561,0),1*d_vote,0)</f>
        <v>0.74</v>
      </c>
      <c r="J3558" s="3">
        <f>IF(MATCH(I$1,$C3558:$C3561,0)&gt;(MATCH(J$1,$C3558:$C3561,0)),1*a_vote,0)+IF(MATCH(I$1,$D3558:$D3561,0)&gt;MATCH(J$1,$D3558:$D3561,0),1*b_vote,0)+IF(MATCH(I$1,$E3558:$E3561,0)&gt;MATCH(J$1,$E3558:$E3561,0),1*c_vote,0)+IF(MATCH(I$1,$F3558:$F3561,0)&gt;MATCH(J$1,$F3558:$F3561,0),1*d_vote,0)</f>
        <v>0.26</v>
      </c>
      <c r="K3558" s="3">
        <f>IF(MATCH($K$1,$C3558:$C3561,0)&lt;(MATCH($L$1,$C3558:$C3561,0)),1*a_vote,0)+IF(MATCH($K$1,$D3558:$D3561,0)&lt;MATCH($L$1,$D3558:$D3561,0),1*b_vote,0)+IF(MATCH($K$1,$E3558:$E3561,0)&lt;MATCH($L$1,$E3558:$E3561,0),1*c_vote,0)+IF(MATCH($K$1,$F3558:$F3561,0)&lt;MATCH($L$1,$F3558:$F3561,0),1*d_vote,0)</f>
        <v>0.53</v>
      </c>
      <c r="L3558" s="3">
        <f>IF(MATCH(K$1,$C3558:$C3561,0)&gt;(MATCH(L$1,$C3558:$C3561,0)),1*a_vote,0)+IF(MATCH(K$1,$D3558:$D3561,0)&gt;MATCH(L$1,$D3558:$D3561,0),1*b_vote,0)+IF(MATCH(K$1,$E3558:$E3561,0)&gt;MATCH(L$1,$E3558:$E3561,0),1*c_vote,0)+IF(MATCH(K$1,$F3558:$F3561,0)&gt;MATCH(L$1,$F3558:$F3561,0),1*d_vote,0)</f>
        <v>0.47</v>
      </c>
      <c r="M3558" s="3">
        <f>IF(MATCH($M$1,$C3558:$C3561,0)&lt;(MATCH($N$1,$C3558:$C3561,0)),1*a_vote,0)+IF(MATCH($M$1,$D3558:$D3561,0)&lt;MATCH($N$1,$D3558:$D3561,0),1*b_vote,0)+IF(MATCH($M$1,$E3558:$E3561,0)&lt;MATCH($N$1,$E3558:$E3561,0),1*c_vote,0)+IF(MATCH($M$1,$F3558:$F3561,0)&lt;MATCH($N$1,$F3558:$F3561,0),1*d_vote,0)</f>
        <v>0.52</v>
      </c>
      <c r="N3558" s="3">
        <f>IF(MATCH(M$1,$C3558:$C3561,0)&gt;(MATCH(N$1,$C3558:$C3561,0)),1*a_vote,0)+IF(MATCH(M$1,$D3558:$D3561,0)&gt;MATCH(N$1,$D3558:$D3561,0),1*b_vote,0)+IF(MATCH(M$1,$E3558:$E3561,0)&gt;MATCH(N$1,$E3558:$E3561,0),1*c_vote,0)+IF(MATCH(M$1,$F3558:$F3561,0)&gt;MATCH(N$1,$F3558:$F3561,0),1*d_vote,0)</f>
        <v>0.48</v>
      </c>
      <c r="O3558" s="3">
        <f>IF(MATCH($O$1,$C3558:$C3561,0)&lt;(MATCH($P$1,$C3558:$C3561,0)),1*a_vote,0)+IF(MATCH($O$1,$D3558:$D3561,0)&lt;MATCH($P$1,$D3558:$D3561,0),1*b_vote,0)+IF(MATCH($O$1,$E3558:$E3561,0)&lt;MATCH($P$1,$E3558:$E3561,0),1*c_vote,0)+IF(MATCH($O$1,$F3558:$F3561,0)&lt;MATCH($P$1,$F3558:$F3561,0),1*d_vote,0)</f>
        <v>0.53</v>
      </c>
      <c r="P3558" s="3">
        <f>IF(MATCH(O$1,$C3558:$C3561,0)&gt;(MATCH(P$1,$C3558:$C3561,0)),1*a_vote,0)+IF(MATCH(O$1,$D3558:$D3561,0)&gt;MATCH(P$1,$D3558:$D3561,0),1*b_vote,0)+IF(MATCH(O$1,$E3558:$E3561,0)&gt;MATCH(P$1,$E3558:$E3561,0),1*c_vote,0)+IF(MATCH(O$1,$F3558:$F3561,0)&gt;MATCH(P$1,$F3558:$F3561,0),1*d_vote,0)</f>
        <v>0.47</v>
      </c>
      <c r="Q3558" s="3">
        <f>IF(MATCH($Q$1,$C3558:$C3561,0)&lt;(MATCH($R$1,$C3558:$C3561,0)),1*a_vote,0)+IF(MATCH($Q$1,$D3558:$D3561,0)&lt;MATCH($R$1,$D3558:$D3561,0),1*b_vote,0)+IF(MATCH($Q$1,$E3558:$E3561,0)&lt;MATCH($R$1,$E3558:$E3561,0),1*c_vote,0)+IF(MATCH($Q$1,$F3558:$F3561,0)&lt;MATCH($R$1,$F3558:$F3561,0),1*d_vote,0)</f>
        <v>0.78</v>
      </c>
      <c r="R3558" s="3">
        <f>IF(MATCH(Q$1,$C3558:$C3561,0)&gt;(MATCH(R$1,$C3558:$C3561,0)),1*a_vote,0)+IF(MATCH(Q$1,$D3558:$D3561,0)&gt;MATCH(R$1,$D3558:$D3561,0),1*b_vote,0)+IF(MATCH(Q$1,$E3558:$E3561,0)&gt;MATCH(R$1,$E3558:$E3561,0),1*c_vote,0)+IF(MATCH(Q$1,$F3558:$F3561,0)&gt;MATCH(R$1,$F3558:$F3561,0),1*d_vote,0)</f>
        <v>0.21999999999999997</v>
      </c>
      <c r="S3558" s="3">
        <f>IF(MATCH($S$1,$C3558:$C3561,0)&lt;(MATCH($T$1,$C3558:$C3561,0)),1*a_vote,0)+IF(MATCH($S$1,$D3558:$D3561,0)&lt;MATCH($T$1,$D3558:$D3561,0),1*b_vote,0)+IF(MATCH($S$1,$E3558:$E3561,0)&lt;MATCH($T$1,$E3558:$E3561,0),1*c_vote,0)+IF(MATCH($S$1,$F3558:$F3561,0)&lt;MATCH($T$1,$F3558:$F3561,0),1*d_vote,0)</f>
        <v>0.25</v>
      </c>
      <c r="T3558" s="3">
        <f>IF(MATCH(S$1,$C3558:$C3561,0)&gt;(MATCH(T$1,$C3558:$C3561,0)),1*a_vote,0)+IF(MATCH(S$1,$D3558:$D3561,0)&gt;MATCH(T$1,$D3558:$D3561,0),1*b_vote,0)+IF(MATCH(S$1,$E3558:$E3561,0)&gt;MATCH(T$1,$E3558:$E3561,0),1*c_vote,0)+IF(MATCH(S$1,$F3558:$F3561,0)&gt;MATCH(T$1,$F3558:$F3561,0),1*d_vote,0)</f>
        <v>0.75</v>
      </c>
    </row>
    <row r="3559" spans="1:20" x14ac:dyDescent="0.25">
      <c r="A3559">
        <f t="shared" si="112"/>
        <v>3558</v>
      </c>
      <c r="B3559">
        <f t="shared" si="113"/>
        <v>890</v>
      </c>
      <c r="C3559" t="str">
        <f>INDEX('VBA code_permu_wo_repettn'!$T$3:$Y$6,COUNTIF('Profile-matrices_Condorcet'!$B$2:$B3559,'Profile-matrices_Condorcet'!$B3559),MATCH(INDEX('numeric possibilities'!D$3:D$1298,VLOOKUP($B3559,'numeric possibilities'!$C$3:$G$1298,1)),'VBA code_permu_wo_repettn'!$T$2:$Y$2))</f>
        <v>B</v>
      </c>
      <c r="D3559" t="str">
        <f>INDEX('VBA code_permu_wo_repettn'!$AA$3:$AF$6,COUNTIF('Profile-matrices_Condorcet'!$B$2:$B3559,'Profile-matrices_Condorcet'!$B3559),MATCH(INDEX('numeric possibilities'!E$3:E$1298,VLOOKUP($B3559,'numeric possibilities'!$C$3:$G$1298,1)),'VBA code_permu_wo_repettn'!$AA$2:$AF$2))</f>
        <v>D</v>
      </c>
      <c r="E3559" t="str">
        <f>INDEX('VBA code_permu_wo_repettn'!$AH$3:$AM$6,COUNTIF('Profile-matrices_Condorcet'!$B$2:$B3559,'Profile-matrices_Condorcet'!$B3559),MATCH(INDEX('numeric possibilities'!F$3:F$1298,VLOOKUP($B3559,'numeric possibilities'!$C$3:$G$1298,1)),'VBA code_permu_wo_repettn'!$AH$2:$AM$2))</f>
        <v>A</v>
      </c>
      <c r="F3559" t="str">
        <f>INDEX('VBA code_permu_wo_repettn'!$AO$3:$AT$6,COUNTIF('Profile-matrices_Condorcet'!$B$2:$B3559,'Profile-matrices_Condorcet'!$B3559),MATCH(INDEX('numeric possibilities'!G$3:G$1298,VLOOKUP($B3559,'numeric possibilities'!$C$3:$G$1298,1)),'VBA code_permu_wo_repettn'!$AO$2:$AT$2))</f>
        <v>C</v>
      </c>
      <c r="H3559" t="s">
        <v>15</v>
      </c>
      <c r="I3559" t="str">
        <f>IF(I3558&gt;J3558,$I$1,IF(I3558&lt;J3558,$J$1,0))</f>
        <v>A</v>
      </c>
      <c r="K3559" t="str">
        <f>IF(K3558&gt;L3558,$K$1,IF(K3558&lt;L3558,$L$1,0))</f>
        <v>A</v>
      </c>
      <c r="M3559" t="str">
        <f>IF(M3558&gt;N3558,$M$1,IF(M3558&lt;N3558,$N$1,0))</f>
        <v>A</v>
      </c>
      <c r="O3559" t="str">
        <f>IF(O3558&gt;P3558,$O$1,IF(O3558&lt;P3558,$P$1,0))</f>
        <v>B</v>
      </c>
      <c r="Q3559" t="str">
        <f>IF(Q3558&gt;R3558,$Q$1,IF(Q3558&lt;R3558,$R$1,0))</f>
        <v>B</v>
      </c>
      <c r="S3559" t="str">
        <f>IF(S3558&gt;T3558,$S$1,IF(S3558&lt;T3558,$T$1,0))</f>
        <v>D</v>
      </c>
    </row>
    <row r="3560" spans="1:20" x14ac:dyDescent="0.25">
      <c r="A3560">
        <f t="shared" si="112"/>
        <v>3559</v>
      </c>
      <c r="B3560">
        <f t="shared" si="113"/>
        <v>890</v>
      </c>
      <c r="C3560" t="str">
        <f>INDEX('VBA code_permu_wo_repettn'!$T$3:$Y$6,COUNTIF('Profile-matrices_Condorcet'!$B$2:$B3560,'Profile-matrices_Condorcet'!$B3560),MATCH(INDEX('numeric possibilities'!D$3:D$1298,VLOOKUP($B3560,'numeric possibilities'!$C$3:$G$1298,1)),'VBA code_permu_wo_repettn'!$T$2:$Y$2))</f>
        <v>D</v>
      </c>
      <c r="D3560" t="str">
        <f>INDEX('VBA code_permu_wo_repettn'!$AA$3:$AF$6,COUNTIF('Profile-matrices_Condorcet'!$B$2:$B3560,'Profile-matrices_Condorcet'!$B3560),MATCH(INDEX('numeric possibilities'!E$3:E$1298,VLOOKUP($B3560,'numeric possibilities'!$C$3:$G$1298,1)),'VBA code_permu_wo_repettn'!$AA$2:$AF$2))</f>
        <v>A</v>
      </c>
      <c r="E3560" t="str">
        <f>INDEX('VBA code_permu_wo_repettn'!$AH$3:$AM$6,COUNTIF('Profile-matrices_Condorcet'!$B$2:$B3560,'Profile-matrices_Condorcet'!$B3560),MATCH(INDEX('numeric possibilities'!F$3:F$1298,VLOOKUP($B3560,'numeric possibilities'!$C$3:$G$1298,1)),'VBA code_permu_wo_repettn'!$AH$2:$AM$2))</f>
        <v>B</v>
      </c>
      <c r="F3560" t="str">
        <f>INDEX('VBA code_permu_wo_repettn'!$AO$3:$AT$6,COUNTIF('Profile-matrices_Condorcet'!$B$2:$B3560,'Profile-matrices_Condorcet'!$B3560),MATCH(INDEX('numeric possibilities'!G$3:G$1298,VLOOKUP($B3560,'numeric possibilities'!$C$3:$G$1298,1)),'VBA code_permu_wo_repettn'!$AO$2:$AT$2))</f>
        <v>A</v>
      </c>
      <c r="I3560" t="s">
        <v>0</v>
      </c>
      <c r="J3560" t="s">
        <v>1</v>
      </c>
      <c r="K3560" t="s">
        <v>2</v>
      </c>
      <c r="L3560" t="s">
        <v>3</v>
      </c>
    </row>
    <row r="3561" spans="1:20" x14ac:dyDescent="0.25">
      <c r="A3561">
        <f t="shared" si="112"/>
        <v>3560</v>
      </c>
      <c r="B3561">
        <f t="shared" si="113"/>
        <v>890</v>
      </c>
      <c r="C3561" t="str">
        <f>INDEX('VBA code_permu_wo_repettn'!$T$3:$Y$6,COUNTIF('Profile-matrices_Condorcet'!$B$2:$B3561,'Profile-matrices_Condorcet'!$B3561),MATCH(INDEX('numeric possibilities'!D$3:D$1298,VLOOKUP($B3561,'numeric possibilities'!$C$3:$G$1298,1)),'VBA code_permu_wo_repettn'!$T$2:$Y$2))</f>
        <v>C</v>
      </c>
      <c r="D3561" t="str">
        <f>INDEX('VBA code_permu_wo_repettn'!$AA$3:$AF$6,COUNTIF('Profile-matrices_Condorcet'!$B$2:$B3561,'Profile-matrices_Condorcet'!$B3561),MATCH(INDEX('numeric possibilities'!E$3:E$1298,VLOOKUP($B3561,'numeric possibilities'!$C$3:$G$1298,1)),'VBA code_permu_wo_repettn'!$AA$2:$AF$2))</f>
        <v>C</v>
      </c>
      <c r="E3561" t="str">
        <f>INDEX('VBA code_permu_wo_repettn'!$AH$3:$AM$6,COUNTIF('Profile-matrices_Condorcet'!$B$2:$B3561,'Profile-matrices_Condorcet'!$B3561),MATCH(INDEX('numeric possibilities'!F$3:F$1298,VLOOKUP($B3561,'numeric possibilities'!$C$3:$G$1298,1)),'VBA code_permu_wo_repettn'!$AH$2:$AM$2))</f>
        <v>D</v>
      </c>
      <c r="F3561" t="str">
        <f>INDEX('VBA code_permu_wo_repettn'!$AO$3:$AT$6,COUNTIF('Profile-matrices_Condorcet'!$B$2:$B3561,'Profile-matrices_Condorcet'!$B3561),MATCH(INDEX('numeric possibilities'!G$3:G$1298,VLOOKUP($B3561,'numeric possibilities'!$C$3:$G$1298,1)),'VBA code_permu_wo_repettn'!$AO$2:$AT$2))</f>
        <v>B</v>
      </c>
      <c r="G3561" t="str">
        <f>IF(MAX(I3561:L3561)&gt;='numeric possibilities'!$B$4/2,INDEX('Profile-matrices_Condorcet'!I3560:L3560,1,MATCH(MAX('Profile-matrices_Condorcet'!I3561:L3561),'Profile-matrices_Condorcet'!I3561:L3561,0)),"NCW")</f>
        <v>A</v>
      </c>
      <c r="H3561" t="s">
        <v>13</v>
      </c>
      <c r="I3561" s="3">
        <f>COUNTIF($I3559:$S3559,I3560)</f>
        <v>3</v>
      </c>
      <c r="J3561" s="3">
        <f>COUNTIF($I3559:$S3559,J3560)</f>
        <v>2</v>
      </c>
      <c r="K3561" s="3">
        <f>COUNTIF($I3559:$S3559,K3560)</f>
        <v>0</v>
      </c>
      <c r="L3561" s="3">
        <f>COUNTIF($I3559:$S3559,L3560)</f>
        <v>1</v>
      </c>
    </row>
    <row r="3562" spans="1:20" x14ac:dyDescent="0.25">
      <c r="A3562">
        <f t="shared" si="112"/>
        <v>3561</v>
      </c>
      <c r="B3562">
        <f t="shared" si="113"/>
        <v>891</v>
      </c>
      <c r="C3562" t="str">
        <f>INDEX('VBA code_permu_wo_repettn'!$T$3:$Y$6,COUNTIF('Profile-matrices_Condorcet'!$B$2:$B3562,'Profile-matrices_Condorcet'!$B3562),MATCH(INDEX('numeric possibilities'!D$3:D$1298,VLOOKUP($B3562,'numeric possibilities'!$C$3:$G$1298,1)),'VBA code_permu_wo_repettn'!$T$2:$Y$2))</f>
        <v>A</v>
      </c>
      <c r="D3562" t="str">
        <f>INDEX('VBA code_permu_wo_repettn'!$AA$3:$AF$6,COUNTIF('Profile-matrices_Condorcet'!$B$2:$B3562,'Profile-matrices_Condorcet'!$B3562),MATCH(INDEX('numeric possibilities'!E$3:E$1298,VLOOKUP($B3562,'numeric possibilities'!$C$3:$G$1298,1)),'VBA code_permu_wo_repettn'!$AA$2:$AF$2))</f>
        <v>B</v>
      </c>
      <c r="E3562" t="str">
        <f>INDEX('VBA code_permu_wo_repettn'!$AH$3:$AM$6,COUNTIF('Profile-matrices_Condorcet'!$B$2:$B3562,'Profile-matrices_Condorcet'!$B3562),MATCH(INDEX('numeric possibilities'!F$3:F$1298,VLOOKUP($B3562,'numeric possibilities'!$C$3:$G$1298,1)),'VBA code_permu_wo_repettn'!$AH$2:$AM$2))</f>
        <v>C</v>
      </c>
      <c r="F3562" t="str">
        <f>INDEX('VBA code_permu_wo_repettn'!$AO$3:$AT$6,COUNTIF('Profile-matrices_Condorcet'!$B$2:$B3562,'Profile-matrices_Condorcet'!$B3562),MATCH(INDEX('numeric possibilities'!G$3:G$1298,VLOOKUP($B3562,'numeric possibilities'!$C$3:$G$1298,1)),'VBA code_permu_wo_repettn'!$AO$2:$AT$2))</f>
        <v>D</v>
      </c>
      <c r="H3562" t="s">
        <v>14</v>
      </c>
      <c r="I3562" s="3">
        <f>IF(MATCH(I$1,$C3562:$C3565,0)&lt;(MATCH(J$1,$C3562:$C3565,0)),1*a_vote,0)+IF(MATCH(I$1,$D3562:$D3565,0)&lt;MATCH(J$1,$D3562:$D3565,0),1*b_vote,0)+IF(MATCH(I$1,$E3562:$E3565,0)&lt;MATCH(J$1,$E3562:$E3565,0),1*c_vote,0)+IF(MATCH(I$1,$F3562:$F3565,0)&lt;MATCH(J$1,$F3562:$F3565,0),1*d_vote,0)</f>
        <v>0.74</v>
      </c>
      <c r="J3562" s="3">
        <f>IF(MATCH(I$1,$C3562:$C3565,0)&gt;(MATCH(J$1,$C3562:$C3565,0)),1*a_vote,0)+IF(MATCH(I$1,$D3562:$D3565,0)&gt;MATCH(J$1,$D3562:$D3565,0),1*b_vote,0)+IF(MATCH(I$1,$E3562:$E3565,0)&gt;MATCH(J$1,$E3562:$E3565,0),1*c_vote,0)+IF(MATCH(I$1,$F3562:$F3565,0)&gt;MATCH(J$1,$F3562:$F3565,0),1*d_vote,0)</f>
        <v>0.26</v>
      </c>
      <c r="K3562" s="3">
        <f>IF(MATCH($K$1,$C3562:$C3565,0)&lt;(MATCH($L$1,$C3562:$C3565,0)),1*a_vote,0)+IF(MATCH($K$1,$D3562:$D3565,0)&lt;MATCH($L$1,$D3562:$D3565,0),1*b_vote,0)+IF(MATCH($K$1,$E3562:$E3565,0)&lt;MATCH($L$1,$E3562:$E3565,0),1*c_vote,0)+IF(MATCH($K$1,$F3562:$F3565,0)&lt;MATCH($L$1,$F3562:$F3565,0),1*d_vote,0)</f>
        <v>0.53</v>
      </c>
      <c r="L3562" s="3">
        <f>IF(MATCH(K$1,$C3562:$C3565,0)&gt;(MATCH(L$1,$C3562:$C3565,0)),1*a_vote,0)+IF(MATCH(K$1,$D3562:$D3565,0)&gt;MATCH(L$1,$D3562:$D3565,0),1*b_vote,0)+IF(MATCH(K$1,$E3562:$E3565,0)&gt;MATCH(L$1,$E3562:$E3565,0),1*c_vote,0)+IF(MATCH(K$1,$F3562:$F3565,0)&gt;MATCH(L$1,$F3562:$F3565,0),1*d_vote,0)</f>
        <v>0.47</v>
      </c>
      <c r="M3562" s="3">
        <f>IF(MATCH($M$1,$C3562:$C3565,0)&lt;(MATCH($N$1,$C3562:$C3565,0)),1*a_vote,0)+IF(MATCH($M$1,$D3562:$D3565,0)&lt;MATCH($N$1,$D3562:$D3565,0),1*b_vote,0)+IF(MATCH($M$1,$E3562:$E3565,0)&lt;MATCH($N$1,$E3562:$E3565,0),1*c_vote,0)+IF(MATCH($M$1,$F3562:$F3565,0)&lt;MATCH($N$1,$F3562:$F3565,0),1*d_vote,0)</f>
        <v>0.52</v>
      </c>
      <c r="N3562" s="3">
        <f>IF(MATCH(M$1,$C3562:$C3565,0)&gt;(MATCH(N$1,$C3562:$C3565,0)),1*a_vote,0)+IF(MATCH(M$1,$D3562:$D3565,0)&gt;MATCH(N$1,$D3562:$D3565,0),1*b_vote,0)+IF(MATCH(M$1,$E3562:$E3565,0)&gt;MATCH(N$1,$E3562:$E3565,0),1*c_vote,0)+IF(MATCH(M$1,$F3562:$F3565,0)&gt;MATCH(N$1,$F3562:$F3565,0),1*d_vote,0)</f>
        <v>0.48</v>
      </c>
      <c r="O3562" s="3">
        <f>IF(MATCH($O$1,$C3562:$C3565,0)&lt;(MATCH($P$1,$C3562:$C3565,0)),1*a_vote,0)+IF(MATCH($O$1,$D3562:$D3565,0)&lt;MATCH($P$1,$D3562:$D3565,0),1*b_vote,0)+IF(MATCH($O$1,$E3562:$E3565,0)&lt;MATCH($P$1,$E3562:$E3565,0),1*c_vote,0)+IF(MATCH($O$1,$F3562:$F3565,0)&lt;MATCH($P$1,$F3562:$F3565,0),1*d_vote,0)</f>
        <v>0.26</v>
      </c>
      <c r="P3562" s="3">
        <f>IF(MATCH(O$1,$C3562:$C3565,0)&gt;(MATCH(P$1,$C3562:$C3565,0)),1*a_vote,0)+IF(MATCH(O$1,$D3562:$D3565,0)&gt;MATCH(P$1,$D3562:$D3565,0),1*b_vote,0)+IF(MATCH(O$1,$E3562:$E3565,0)&gt;MATCH(P$1,$E3562:$E3565,0),1*c_vote,0)+IF(MATCH(O$1,$F3562:$F3565,0)&gt;MATCH(P$1,$F3562:$F3565,0),1*d_vote,0)</f>
        <v>0.74</v>
      </c>
      <c r="Q3562" s="3">
        <f>IF(MATCH($Q$1,$C3562:$C3565,0)&lt;(MATCH($R$1,$C3562:$C3565,0)),1*a_vote,0)+IF(MATCH($Q$1,$D3562:$D3565,0)&lt;MATCH($R$1,$D3562:$D3565,0),1*b_vote,0)+IF(MATCH($Q$1,$E3562:$E3565,0)&lt;MATCH($R$1,$E3562:$E3565,0),1*c_vote,0)+IF(MATCH($Q$1,$F3562:$F3565,0)&lt;MATCH($R$1,$F3562:$F3565,0),1*d_vote,0)</f>
        <v>0.78</v>
      </c>
      <c r="R3562" s="3">
        <f>IF(MATCH(Q$1,$C3562:$C3565,0)&gt;(MATCH(R$1,$C3562:$C3565,0)),1*a_vote,0)+IF(MATCH(Q$1,$D3562:$D3565,0)&gt;MATCH(R$1,$D3562:$D3565,0),1*b_vote,0)+IF(MATCH(Q$1,$E3562:$E3565,0)&gt;MATCH(R$1,$E3562:$E3565,0),1*c_vote,0)+IF(MATCH(Q$1,$F3562:$F3565,0)&gt;MATCH(R$1,$F3562:$F3565,0),1*d_vote,0)</f>
        <v>0.21999999999999997</v>
      </c>
      <c r="S3562" s="3">
        <f>IF(MATCH($S$1,$C3562:$C3565,0)&lt;(MATCH($T$1,$C3562:$C3565,0)),1*a_vote,0)+IF(MATCH($S$1,$D3562:$D3565,0)&lt;MATCH($T$1,$D3562:$D3565,0),1*b_vote,0)+IF(MATCH($S$1,$E3562:$E3565,0)&lt;MATCH($T$1,$E3562:$E3565,0),1*c_vote,0)+IF(MATCH($S$1,$F3562:$F3565,0)&lt;MATCH($T$1,$F3562:$F3565,0),1*d_vote,0)</f>
        <v>0.52</v>
      </c>
      <c r="T3562" s="3">
        <f>IF(MATCH(S$1,$C3562:$C3565,0)&gt;(MATCH(T$1,$C3562:$C3565,0)),1*a_vote,0)+IF(MATCH(S$1,$D3562:$D3565,0)&gt;MATCH(T$1,$D3562:$D3565,0),1*b_vote,0)+IF(MATCH(S$1,$E3562:$E3565,0)&gt;MATCH(T$1,$E3562:$E3565,0),1*c_vote,0)+IF(MATCH(S$1,$F3562:$F3565,0)&gt;MATCH(T$1,$F3562:$F3565,0),1*d_vote,0)</f>
        <v>0.48</v>
      </c>
    </row>
    <row r="3563" spans="1:20" x14ac:dyDescent="0.25">
      <c r="A3563">
        <f t="shared" si="112"/>
        <v>3562</v>
      </c>
      <c r="B3563">
        <f t="shared" si="113"/>
        <v>891</v>
      </c>
      <c r="C3563" t="str">
        <f>INDEX('VBA code_permu_wo_repettn'!$T$3:$Y$6,COUNTIF('Profile-matrices_Condorcet'!$B$2:$B3563,'Profile-matrices_Condorcet'!$B3563),MATCH(INDEX('numeric possibilities'!D$3:D$1298,VLOOKUP($B3563,'numeric possibilities'!$C$3:$G$1298,1)),'VBA code_permu_wo_repettn'!$T$2:$Y$2))</f>
        <v>C</v>
      </c>
      <c r="D3563" t="str">
        <f>INDEX('VBA code_permu_wo_repettn'!$AA$3:$AF$6,COUNTIF('Profile-matrices_Condorcet'!$B$2:$B3563,'Profile-matrices_Condorcet'!$B3563),MATCH(INDEX('numeric possibilities'!E$3:E$1298,VLOOKUP($B3563,'numeric possibilities'!$C$3:$G$1298,1)),'VBA code_permu_wo_repettn'!$AA$2:$AF$2))</f>
        <v>D</v>
      </c>
      <c r="E3563" t="str">
        <f>INDEX('VBA code_permu_wo_repettn'!$AH$3:$AM$6,COUNTIF('Profile-matrices_Condorcet'!$B$2:$B3563,'Profile-matrices_Condorcet'!$B3563),MATCH(INDEX('numeric possibilities'!F$3:F$1298,VLOOKUP($B3563,'numeric possibilities'!$C$3:$G$1298,1)),'VBA code_permu_wo_repettn'!$AH$2:$AM$2))</f>
        <v>A</v>
      </c>
      <c r="F3563" t="str">
        <f>INDEX('VBA code_permu_wo_repettn'!$AO$3:$AT$6,COUNTIF('Profile-matrices_Condorcet'!$B$2:$B3563,'Profile-matrices_Condorcet'!$B3563),MATCH(INDEX('numeric possibilities'!G$3:G$1298,VLOOKUP($B3563,'numeric possibilities'!$C$3:$G$1298,1)),'VBA code_permu_wo_repettn'!$AO$2:$AT$2))</f>
        <v>C</v>
      </c>
      <c r="H3563" t="s">
        <v>15</v>
      </c>
      <c r="I3563" t="str">
        <f>IF(I3562&gt;J3562,$I$1,IF(I3562&lt;J3562,$J$1,0))</f>
        <v>A</v>
      </c>
      <c r="K3563" t="str">
        <f>IF(K3562&gt;L3562,$K$1,IF(K3562&lt;L3562,$L$1,0))</f>
        <v>A</v>
      </c>
      <c r="M3563" t="str">
        <f>IF(M3562&gt;N3562,$M$1,IF(M3562&lt;N3562,$N$1,0))</f>
        <v>A</v>
      </c>
      <c r="O3563" t="str">
        <f>IF(O3562&gt;P3562,$O$1,IF(O3562&lt;P3562,$P$1,0))</f>
        <v>C</v>
      </c>
      <c r="Q3563" t="str">
        <f>IF(Q3562&gt;R3562,$Q$1,IF(Q3562&lt;R3562,$R$1,0))</f>
        <v>B</v>
      </c>
      <c r="S3563" t="str">
        <f>IF(S3562&gt;T3562,$S$1,IF(S3562&lt;T3562,$T$1,0))</f>
        <v>C</v>
      </c>
    </row>
    <row r="3564" spans="1:20" x14ac:dyDescent="0.25">
      <c r="A3564">
        <f t="shared" si="112"/>
        <v>3563</v>
      </c>
      <c r="B3564">
        <f t="shared" si="113"/>
        <v>891</v>
      </c>
      <c r="C3564" t="str">
        <f>INDEX('VBA code_permu_wo_repettn'!$T$3:$Y$6,COUNTIF('Profile-matrices_Condorcet'!$B$2:$B3564,'Profile-matrices_Condorcet'!$B3564),MATCH(INDEX('numeric possibilities'!D$3:D$1298,VLOOKUP($B3564,'numeric possibilities'!$C$3:$G$1298,1)),'VBA code_permu_wo_repettn'!$T$2:$Y$2))</f>
        <v>B</v>
      </c>
      <c r="D3564" t="str">
        <f>INDEX('VBA code_permu_wo_repettn'!$AA$3:$AF$6,COUNTIF('Profile-matrices_Condorcet'!$B$2:$B3564,'Profile-matrices_Condorcet'!$B3564),MATCH(INDEX('numeric possibilities'!E$3:E$1298,VLOOKUP($B3564,'numeric possibilities'!$C$3:$G$1298,1)),'VBA code_permu_wo_repettn'!$AA$2:$AF$2))</f>
        <v>A</v>
      </c>
      <c r="E3564" t="str">
        <f>INDEX('VBA code_permu_wo_repettn'!$AH$3:$AM$6,COUNTIF('Profile-matrices_Condorcet'!$B$2:$B3564,'Profile-matrices_Condorcet'!$B3564),MATCH(INDEX('numeric possibilities'!F$3:F$1298,VLOOKUP($B3564,'numeric possibilities'!$C$3:$G$1298,1)),'VBA code_permu_wo_repettn'!$AH$2:$AM$2))</f>
        <v>B</v>
      </c>
      <c r="F3564" t="str">
        <f>INDEX('VBA code_permu_wo_repettn'!$AO$3:$AT$6,COUNTIF('Profile-matrices_Condorcet'!$B$2:$B3564,'Profile-matrices_Condorcet'!$B3564),MATCH(INDEX('numeric possibilities'!G$3:G$1298,VLOOKUP($B3564,'numeric possibilities'!$C$3:$G$1298,1)),'VBA code_permu_wo_repettn'!$AO$2:$AT$2))</f>
        <v>A</v>
      </c>
      <c r="I3564" t="s">
        <v>0</v>
      </c>
      <c r="J3564" t="s">
        <v>1</v>
      </c>
      <c r="K3564" t="s">
        <v>2</v>
      </c>
      <c r="L3564" t="s">
        <v>3</v>
      </c>
    </row>
    <row r="3565" spans="1:20" x14ac:dyDescent="0.25">
      <c r="A3565">
        <f t="shared" si="112"/>
        <v>3564</v>
      </c>
      <c r="B3565">
        <f t="shared" si="113"/>
        <v>891</v>
      </c>
      <c r="C3565" t="str">
        <f>INDEX('VBA code_permu_wo_repettn'!$T$3:$Y$6,COUNTIF('Profile-matrices_Condorcet'!$B$2:$B3565,'Profile-matrices_Condorcet'!$B3565),MATCH(INDEX('numeric possibilities'!D$3:D$1298,VLOOKUP($B3565,'numeric possibilities'!$C$3:$G$1298,1)),'VBA code_permu_wo_repettn'!$T$2:$Y$2))</f>
        <v>D</v>
      </c>
      <c r="D3565" t="str">
        <f>INDEX('VBA code_permu_wo_repettn'!$AA$3:$AF$6,COUNTIF('Profile-matrices_Condorcet'!$B$2:$B3565,'Profile-matrices_Condorcet'!$B3565),MATCH(INDEX('numeric possibilities'!E$3:E$1298,VLOOKUP($B3565,'numeric possibilities'!$C$3:$G$1298,1)),'VBA code_permu_wo_repettn'!$AA$2:$AF$2))</f>
        <v>C</v>
      </c>
      <c r="E3565" t="str">
        <f>INDEX('VBA code_permu_wo_repettn'!$AH$3:$AM$6,COUNTIF('Profile-matrices_Condorcet'!$B$2:$B3565,'Profile-matrices_Condorcet'!$B3565),MATCH(INDEX('numeric possibilities'!F$3:F$1298,VLOOKUP($B3565,'numeric possibilities'!$C$3:$G$1298,1)),'VBA code_permu_wo_repettn'!$AH$2:$AM$2))</f>
        <v>D</v>
      </c>
      <c r="F3565" t="str">
        <f>INDEX('VBA code_permu_wo_repettn'!$AO$3:$AT$6,COUNTIF('Profile-matrices_Condorcet'!$B$2:$B3565,'Profile-matrices_Condorcet'!$B3565),MATCH(INDEX('numeric possibilities'!G$3:G$1298,VLOOKUP($B3565,'numeric possibilities'!$C$3:$G$1298,1)),'VBA code_permu_wo_repettn'!$AO$2:$AT$2))</f>
        <v>B</v>
      </c>
      <c r="G3565" t="str">
        <f>IF(MAX(I3565:L3565)&gt;='numeric possibilities'!$B$4/2,INDEX('Profile-matrices_Condorcet'!I3564:L3564,1,MATCH(MAX('Profile-matrices_Condorcet'!I3565:L3565),'Profile-matrices_Condorcet'!I3565:L3565,0)),"NCW")</f>
        <v>A</v>
      </c>
      <c r="H3565" t="s">
        <v>13</v>
      </c>
      <c r="I3565" s="3">
        <f>COUNTIF($I3563:$S3563,I3564)</f>
        <v>3</v>
      </c>
      <c r="J3565" s="3">
        <f>COUNTIF($I3563:$S3563,J3564)</f>
        <v>1</v>
      </c>
      <c r="K3565" s="3">
        <f>COUNTIF($I3563:$S3563,K3564)</f>
        <v>2</v>
      </c>
      <c r="L3565" s="3">
        <f>COUNTIF($I3563:$S3563,L3564)</f>
        <v>0</v>
      </c>
    </row>
    <row r="3566" spans="1:20" x14ac:dyDescent="0.25">
      <c r="A3566">
        <f t="shared" si="112"/>
        <v>3565</v>
      </c>
      <c r="B3566">
        <f t="shared" si="113"/>
        <v>892</v>
      </c>
      <c r="C3566" t="str">
        <f>INDEX('VBA code_permu_wo_repettn'!$T$3:$Y$6,COUNTIF('Profile-matrices_Condorcet'!$B$2:$B3566,'Profile-matrices_Condorcet'!$B3566),MATCH(INDEX('numeric possibilities'!D$3:D$1298,VLOOKUP($B3566,'numeric possibilities'!$C$3:$G$1298,1)),'VBA code_permu_wo_repettn'!$T$2:$Y$2))</f>
        <v>A</v>
      </c>
      <c r="D3566" t="str">
        <f>INDEX('VBA code_permu_wo_repettn'!$AA$3:$AF$6,COUNTIF('Profile-matrices_Condorcet'!$B$2:$B3566,'Profile-matrices_Condorcet'!$B3566),MATCH(INDEX('numeric possibilities'!E$3:E$1298,VLOOKUP($B3566,'numeric possibilities'!$C$3:$G$1298,1)),'VBA code_permu_wo_repettn'!$AA$2:$AF$2))</f>
        <v>B</v>
      </c>
      <c r="E3566" t="str">
        <f>INDEX('VBA code_permu_wo_repettn'!$AH$3:$AM$6,COUNTIF('Profile-matrices_Condorcet'!$B$2:$B3566,'Profile-matrices_Condorcet'!$B3566),MATCH(INDEX('numeric possibilities'!F$3:F$1298,VLOOKUP($B3566,'numeric possibilities'!$C$3:$G$1298,1)),'VBA code_permu_wo_repettn'!$AH$2:$AM$2))</f>
        <v>C</v>
      </c>
      <c r="F3566" t="str">
        <f>INDEX('VBA code_permu_wo_repettn'!$AO$3:$AT$6,COUNTIF('Profile-matrices_Condorcet'!$B$2:$B3566,'Profile-matrices_Condorcet'!$B3566),MATCH(INDEX('numeric possibilities'!G$3:G$1298,VLOOKUP($B3566,'numeric possibilities'!$C$3:$G$1298,1)),'VBA code_permu_wo_repettn'!$AO$2:$AT$2))</f>
        <v>D</v>
      </c>
      <c r="H3566" t="s">
        <v>14</v>
      </c>
      <c r="I3566" s="3">
        <f>IF(MATCH(I$1,$C3566:$C3569,0)&lt;(MATCH(J$1,$C3566:$C3569,0)),1*a_vote,0)+IF(MATCH(I$1,$D3566:$D3569,0)&lt;MATCH(J$1,$D3566:$D3569,0),1*b_vote,0)+IF(MATCH(I$1,$E3566:$E3569,0)&lt;MATCH(J$1,$E3566:$E3569,0),1*c_vote,0)+IF(MATCH(I$1,$F3566:$F3569,0)&lt;MATCH(J$1,$F3566:$F3569,0),1*d_vote,0)</f>
        <v>0.74</v>
      </c>
      <c r="J3566" s="3">
        <f>IF(MATCH(I$1,$C3566:$C3569,0)&gt;(MATCH(J$1,$C3566:$C3569,0)),1*a_vote,0)+IF(MATCH(I$1,$D3566:$D3569,0)&gt;MATCH(J$1,$D3566:$D3569,0),1*b_vote,0)+IF(MATCH(I$1,$E3566:$E3569,0)&gt;MATCH(J$1,$E3566:$E3569,0),1*c_vote,0)+IF(MATCH(I$1,$F3566:$F3569,0)&gt;MATCH(J$1,$F3566:$F3569,0),1*d_vote,0)</f>
        <v>0.26</v>
      </c>
      <c r="K3566" s="3">
        <f>IF(MATCH($K$1,$C3566:$C3569,0)&lt;(MATCH($L$1,$C3566:$C3569,0)),1*a_vote,0)+IF(MATCH($K$1,$D3566:$D3569,0)&lt;MATCH($L$1,$D3566:$D3569,0),1*b_vote,0)+IF(MATCH($K$1,$E3566:$E3569,0)&lt;MATCH($L$1,$E3566:$E3569,0),1*c_vote,0)+IF(MATCH($K$1,$F3566:$F3569,0)&lt;MATCH($L$1,$F3566:$F3569,0),1*d_vote,0)</f>
        <v>0.53</v>
      </c>
      <c r="L3566" s="3">
        <f>IF(MATCH(K$1,$C3566:$C3569,0)&gt;(MATCH(L$1,$C3566:$C3569,0)),1*a_vote,0)+IF(MATCH(K$1,$D3566:$D3569,0)&gt;MATCH(L$1,$D3566:$D3569,0),1*b_vote,0)+IF(MATCH(K$1,$E3566:$E3569,0)&gt;MATCH(L$1,$E3566:$E3569,0),1*c_vote,0)+IF(MATCH(K$1,$F3566:$F3569,0)&gt;MATCH(L$1,$F3566:$F3569,0),1*d_vote,0)</f>
        <v>0.47</v>
      </c>
      <c r="M3566" s="3">
        <f>IF(MATCH($M$1,$C3566:$C3569,0)&lt;(MATCH($N$1,$C3566:$C3569,0)),1*a_vote,0)+IF(MATCH($M$1,$D3566:$D3569,0)&lt;MATCH($N$1,$D3566:$D3569,0),1*b_vote,0)+IF(MATCH($M$1,$E3566:$E3569,0)&lt;MATCH($N$1,$E3566:$E3569,0),1*c_vote,0)+IF(MATCH($M$1,$F3566:$F3569,0)&lt;MATCH($N$1,$F3566:$F3569,0),1*d_vote,0)</f>
        <v>0.52</v>
      </c>
      <c r="N3566" s="3">
        <f>IF(MATCH(M$1,$C3566:$C3569,0)&gt;(MATCH(N$1,$C3566:$C3569,0)),1*a_vote,0)+IF(MATCH(M$1,$D3566:$D3569,0)&gt;MATCH(N$1,$D3566:$D3569,0),1*b_vote,0)+IF(MATCH(M$1,$E3566:$E3569,0)&gt;MATCH(N$1,$E3566:$E3569,0),1*c_vote,0)+IF(MATCH(M$1,$F3566:$F3569,0)&gt;MATCH(N$1,$F3566:$F3569,0),1*d_vote,0)</f>
        <v>0.48</v>
      </c>
      <c r="O3566" s="3">
        <f>IF(MATCH($O$1,$C3566:$C3569,0)&lt;(MATCH($P$1,$C3566:$C3569,0)),1*a_vote,0)+IF(MATCH($O$1,$D3566:$D3569,0)&lt;MATCH($P$1,$D3566:$D3569,0),1*b_vote,0)+IF(MATCH($O$1,$E3566:$E3569,0)&lt;MATCH($P$1,$E3566:$E3569,0),1*c_vote,0)+IF(MATCH($O$1,$F3566:$F3569,0)&lt;MATCH($P$1,$F3566:$F3569,0),1*d_vote,0)</f>
        <v>0.26</v>
      </c>
      <c r="P3566" s="3">
        <f>IF(MATCH(O$1,$C3566:$C3569,0)&gt;(MATCH(P$1,$C3566:$C3569,0)),1*a_vote,0)+IF(MATCH(O$1,$D3566:$D3569,0)&gt;MATCH(P$1,$D3566:$D3569,0),1*b_vote,0)+IF(MATCH(O$1,$E3566:$E3569,0)&gt;MATCH(P$1,$E3566:$E3569,0),1*c_vote,0)+IF(MATCH(O$1,$F3566:$F3569,0)&gt;MATCH(P$1,$F3566:$F3569,0),1*d_vote,0)</f>
        <v>0.74</v>
      </c>
      <c r="Q3566" s="3">
        <f>IF(MATCH($Q$1,$C3566:$C3569,0)&lt;(MATCH($R$1,$C3566:$C3569,0)),1*a_vote,0)+IF(MATCH($Q$1,$D3566:$D3569,0)&lt;MATCH($R$1,$D3566:$D3569,0),1*b_vote,0)+IF(MATCH($Q$1,$E3566:$E3569,0)&lt;MATCH($R$1,$E3566:$E3569,0),1*c_vote,0)+IF(MATCH($Q$1,$F3566:$F3569,0)&lt;MATCH($R$1,$F3566:$F3569,0),1*d_vote,0)</f>
        <v>0.51</v>
      </c>
      <c r="R3566" s="3">
        <f>IF(MATCH(Q$1,$C3566:$C3569,0)&gt;(MATCH(R$1,$C3566:$C3569,0)),1*a_vote,0)+IF(MATCH(Q$1,$D3566:$D3569,0)&gt;MATCH(R$1,$D3566:$D3569,0),1*b_vote,0)+IF(MATCH(Q$1,$E3566:$E3569,0)&gt;MATCH(R$1,$E3566:$E3569,0),1*c_vote,0)+IF(MATCH(Q$1,$F3566:$F3569,0)&gt;MATCH(R$1,$F3566:$F3569,0),1*d_vote,0)</f>
        <v>0.49</v>
      </c>
      <c r="S3566" s="3">
        <f>IF(MATCH($S$1,$C3566:$C3569,0)&lt;(MATCH($T$1,$C3566:$C3569,0)),1*a_vote,0)+IF(MATCH($S$1,$D3566:$D3569,0)&lt;MATCH($T$1,$D3566:$D3569,0),1*b_vote,0)+IF(MATCH($S$1,$E3566:$E3569,0)&lt;MATCH($T$1,$E3566:$E3569,0),1*c_vote,0)+IF(MATCH($S$1,$F3566:$F3569,0)&lt;MATCH($T$1,$F3566:$F3569,0),1*d_vote,0)</f>
        <v>0.52</v>
      </c>
      <c r="T3566" s="3">
        <f>IF(MATCH(S$1,$C3566:$C3569,0)&gt;(MATCH(T$1,$C3566:$C3569,0)),1*a_vote,0)+IF(MATCH(S$1,$D3566:$D3569,0)&gt;MATCH(T$1,$D3566:$D3569,0),1*b_vote,0)+IF(MATCH(S$1,$E3566:$E3569,0)&gt;MATCH(T$1,$E3566:$E3569,0),1*c_vote,0)+IF(MATCH(S$1,$F3566:$F3569,0)&gt;MATCH(T$1,$F3566:$F3569,0),1*d_vote,0)</f>
        <v>0.48</v>
      </c>
    </row>
    <row r="3567" spans="1:20" x14ac:dyDescent="0.25">
      <c r="A3567">
        <f t="shared" si="112"/>
        <v>3566</v>
      </c>
      <c r="B3567">
        <f t="shared" si="113"/>
        <v>892</v>
      </c>
      <c r="C3567" t="str">
        <f>INDEX('VBA code_permu_wo_repettn'!$T$3:$Y$6,COUNTIF('Profile-matrices_Condorcet'!$B$2:$B3567,'Profile-matrices_Condorcet'!$B3567),MATCH(INDEX('numeric possibilities'!D$3:D$1298,VLOOKUP($B3567,'numeric possibilities'!$C$3:$G$1298,1)),'VBA code_permu_wo_repettn'!$T$2:$Y$2))</f>
        <v>C</v>
      </c>
      <c r="D3567" t="str">
        <f>INDEX('VBA code_permu_wo_repettn'!$AA$3:$AF$6,COUNTIF('Profile-matrices_Condorcet'!$B$2:$B3567,'Profile-matrices_Condorcet'!$B3567),MATCH(INDEX('numeric possibilities'!E$3:E$1298,VLOOKUP($B3567,'numeric possibilities'!$C$3:$G$1298,1)),'VBA code_permu_wo_repettn'!$AA$2:$AF$2))</f>
        <v>D</v>
      </c>
      <c r="E3567" t="str">
        <f>INDEX('VBA code_permu_wo_repettn'!$AH$3:$AM$6,COUNTIF('Profile-matrices_Condorcet'!$B$2:$B3567,'Profile-matrices_Condorcet'!$B3567),MATCH(INDEX('numeric possibilities'!F$3:F$1298,VLOOKUP($B3567,'numeric possibilities'!$C$3:$G$1298,1)),'VBA code_permu_wo_repettn'!$AH$2:$AM$2))</f>
        <v>A</v>
      </c>
      <c r="F3567" t="str">
        <f>INDEX('VBA code_permu_wo_repettn'!$AO$3:$AT$6,COUNTIF('Profile-matrices_Condorcet'!$B$2:$B3567,'Profile-matrices_Condorcet'!$B3567),MATCH(INDEX('numeric possibilities'!G$3:G$1298,VLOOKUP($B3567,'numeric possibilities'!$C$3:$G$1298,1)),'VBA code_permu_wo_repettn'!$AO$2:$AT$2))</f>
        <v>C</v>
      </c>
      <c r="H3567" t="s">
        <v>15</v>
      </c>
      <c r="I3567" t="str">
        <f>IF(I3566&gt;J3566,$I$1,IF(I3566&lt;J3566,$J$1,0))</f>
        <v>A</v>
      </c>
      <c r="K3567" t="str">
        <f>IF(K3566&gt;L3566,$K$1,IF(K3566&lt;L3566,$L$1,0))</f>
        <v>A</v>
      </c>
      <c r="M3567" t="str">
        <f>IF(M3566&gt;N3566,$M$1,IF(M3566&lt;N3566,$N$1,0))</f>
        <v>A</v>
      </c>
      <c r="O3567" t="str">
        <f>IF(O3566&gt;P3566,$O$1,IF(O3566&lt;P3566,$P$1,0))</f>
        <v>C</v>
      </c>
      <c r="Q3567" t="str">
        <f>IF(Q3566&gt;R3566,$Q$1,IF(Q3566&lt;R3566,$R$1,0))</f>
        <v>B</v>
      </c>
      <c r="S3567" t="str">
        <f>IF(S3566&gt;T3566,$S$1,IF(S3566&lt;T3566,$T$1,0))</f>
        <v>C</v>
      </c>
    </row>
    <row r="3568" spans="1:20" x14ac:dyDescent="0.25">
      <c r="A3568">
        <f t="shared" si="112"/>
        <v>3567</v>
      </c>
      <c r="B3568">
        <f t="shared" si="113"/>
        <v>892</v>
      </c>
      <c r="C3568" t="str">
        <f>INDEX('VBA code_permu_wo_repettn'!$T$3:$Y$6,COUNTIF('Profile-matrices_Condorcet'!$B$2:$B3568,'Profile-matrices_Condorcet'!$B3568),MATCH(INDEX('numeric possibilities'!D$3:D$1298,VLOOKUP($B3568,'numeric possibilities'!$C$3:$G$1298,1)),'VBA code_permu_wo_repettn'!$T$2:$Y$2))</f>
        <v>D</v>
      </c>
      <c r="D3568" t="str">
        <f>INDEX('VBA code_permu_wo_repettn'!$AA$3:$AF$6,COUNTIF('Profile-matrices_Condorcet'!$B$2:$B3568,'Profile-matrices_Condorcet'!$B3568),MATCH(INDEX('numeric possibilities'!E$3:E$1298,VLOOKUP($B3568,'numeric possibilities'!$C$3:$G$1298,1)),'VBA code_permu_wo_repettn'!$AA$2:$AF$2))</f>
        <v>A</v>
      </c>
      <c r="E3568" t="str">
        <f>INDEX('VBA code_permu_wo_repettn'!$AH$3:$AM$6,COUNTIF('Profile-matrices_Condorcet'!$B$2:$B3568,'Profile-matrices_Condorcet'!$B3568),MATCH(INDEX('numeric possibilities'!F$3:F$1298,VLOOKUP($B3568,'numeric possibilities'!$C$3:$G$1298,1)),'VBA code_permu_wo_repettn'!$AH$2:$AM$2))</f>
        <v>B</v>
      </c>
      <c r="F3568" t="str">
        <f>INDEX('VBA code_permu_wo_repettn'!$AO$3:$AT$6,COUNTIF('Profile-matrices_Condorcet'!$B$2:$B3568,'Profile-matrices_Condorcet'!$B3568),MATCH(INDEX('numeric possibilities'!G$3:G$1298,VLOOKUP($B3568,'numeric possibilities'!$C$3:$G$1298,1)),'VBA code_permu_wo_repettn'!$AO$2:$AT$2))</f>
        <v>A</v>
      </c>
      <c r="I3568" t="s">
        <v>0</v>
      </c>
      <c r="J3568" t="s">
        <v>1</v>
      </c>
      <c r="K3568" t="s">
        <v>2</v>
      </c>
      <c r="L3568" t="s">
        <v>3</v>
      </c>
    </row>
    <row r="3569" spans="1:20" x14ac:dyDescent="0.25">
      <c r="A3569">
        <f t="shared" si="112"/>
        <v>3568</v>
      </c>
      <c r="B3569">
        <f t="shared" si="113"/>
        <v>892</v>
      </c>
      <c r="C3569" t="str">
        <f>INDEX('VBA code_permu_wo_repettn'!$T$3:$Y$6,COUNTIF('Profile-matrices_Condorcet'!$B$2:$B3569,'Profile-matrices_Condorcet'!$B3569),MATCH(INDEX('numeric possibilities'!D$3:D$1298,VLOOKUP($B3569,'numeric possibilities'!$C$3:$G$1298,1)),'VBA code_permu_wo_repettn'!$T$2:$Y$2))</f>
        <v>B</v>
      </c>
      <c r="D3569" t="str">
        <f>INDEX('VBA code_permu_wo_repettn'!$AA$3:$AF$6,COUNTIF('Profile-matrices_Condorcet'!$B$2:$B3569,'Profile-matrices_Condorcet'!$B3569),MATCH(INDEX('numeric possibilities'!E$3:E$1298,VLOOKUP($B3569,'numeric possibilities'!$C$3:$G$1298,1)),'VBA code_permu_wo_repettn'!$AA$2:$AF$2))</f>
        <v>C</v>
      </c>
      <c r="E3569" t="str">
        <f>INDEX('VBA code_permu_wo_repettn'!$AH$3:$AM$6,COUNTIF('Profile-matrices_Condorcet'!$B$2:$B3569,'Profile-matrices_Condorcet'!$B3569),MATCH(INDEX('numeric possibilities'!F$3:F$1298,VLOOKUP($B3569,'numeric possibilities'!$C$3:$G$1298,1)),'VBA code_permu_wo_repettn'!$AH$2:$AM$2))</f>
        <v>D</v>
      </c>
      <c r="F3569" t="str">
        <f>INDEX('VBA code_permu_wo_repettn'!$AO$3:$AT$6,COUNTIF('Profile-matrices_Condorcet'!$B$2:$B3569,'Profile-matrices_Condorcet'!$B3569),MATCH(INDEX('numeric possibilities'!G$3:G$1298,VLOOKUP($B3569,'numeric possibilities'!$C$3:$G$1298,1)),'VBA code_permu_wo_repettn'!$AO$2:$AT$2))</f>
        <v>B</v>
      </c>
      <c r="G3569" t="str">
        <f>IF(MAX(I3569:L3569)&gt;='numeric possibilities'!$B$4/2,INDEX('Profile-matrices_Condorcet'!I3568:L3568,1,MATCH(MAX('Profile-matrices_Condorcet'!I3569:L3569),'Profile-matrices_Condorcet'!I3569:L3569,0)),"NCW")</f>
        <v>A</v>
      </c>
      <c r="H3569" t="s">
        <v>13</v>
      </c>
      <c r="I3569" s="3">
        <f>COUNTIF($I3567:$S3567,I3568)</f>
        <v>3</v>
      </c>
      <c r="J3569" s="3">
        <f>COUNTIF($I3567:$S3567,J3568)</f>
        <v>1</v>
      </c>
      <c r="K3569" s="3">
        <f>COUNTIF($I3567:$S3567,K3568)</f>
        <v>2</v>
      </c>
      <c r="L3569" s="3">
        <f>COUNTIF($I3567:$S3567,L3568)</f>
        <v>0</v>
      </c>
    </row>
    <row r="3570" spans="1:20" x14ac:dyDescent="0.25">
      <c r="A3570">
        <f t="shared" si="112"/>
        <v>3569</v>
      </c>
      <c r="B3570">
        <f t="shared" si="113"/>
        <v>893</v>
      </c>
      <c r="C3570" t="str">
        <f>INDEX('VBA code_permu_wo_repettn'!$T$3:$Y$6,COUNTIF('Profile-matrices_Condorcet'!$B$2:$B3570,'Profile-matrices_Condorcet'!$B3570),MATCH(INDEX('numeric possibilities'!D$3:D$1298,VLOOKUP($B3570,'numeric possibilities'!$C$3:$G$1298,1)),'VBA code_permu_wo_repettn'!$T$2:$Y$2))</f>
        <v>A</v>
      </c>
      <c r="D3570" t="str">
        <f>INDEX('VBA code_permu_wo_repettn'!$AA$3:$AF$6,COUNTIF('Profile-matrices_Condorcet'!$B$2:$B3570,'Profile-matrices_Condorcet'!$B3570),MATCH(INDEX('numeric possibilities'!E$3:E$1298,VLOOKUP($B3570,'numeric possibilities'!$C$3:$G$1298,1)),'VBA code_permu_wo_repettn'!$AA$2:$AF$2))</f>
        <v>B</v>
      </c>
      <c r="E3570" t="str">
        <f>INDEX('VBA code_permu_wo_repettn'!$AH$3:$AM$6,COUNTIF('Profile-matrices_Condorcet'!$B$2:$B3570,'Profile-matrices_Condorcet'!$B3570),MATCH(INDEX('numeric possibilities'!F$3:F$1298,VLOOKUP($B3570,'numeric possibilities'!$C$3:$G$1298,1)),'VBA code_permu_wo_repettn'!$AH$2:$AM$2))</f>
        <v>C</v>
      </c>
      <c r="F3570" t="str">
        <f>INDEX('VBA code_permu_wo_repettn'!$AO$3:$AT$6,COUNTIF('Profile-matrices_Condorcet'!$B$2:$B3570,'Profile-matrices_Condorcet'!$B3570),MATCH(INDEX('numeric possibilities'!G$3:G$1298,VLOOKUP($B3570,'numeric possibilities'!$C$3:$G$1298,1)),'VBA code_permu_wo_repettn'!$AO$2:$AT$2))</f>
        <v>D</v>
      </c>
      <c r="H3570" t="s">
        <v>14</v>
      </c>
      <c r="I3570" s="3">
        <f>IF(MATCH(I$1,$C3570:$C3573,0)&lt;(MATCH(J$1,$C3570:$C3573,0)),1*a_vote,0)+IF(MATCH(I$1,$D3570:$D3573,0)&lt;MATCH(J$1,$D3570:$D3573,0),1*b_vote,0)+IF(MATCH(I$1,$E3570:$E3573,0)&lt;MATCH(J$1,$E3570:$E3573,0),1*c_vote,0)+IF(MATCH(I$1,$F3570:$F3573,0)&lt;MATCH(J$1,$F3570:$F3573,0),1*d_vote,0)</f>
        <v>0.74</v>
      </c>
      <c r="J3570" s="3">
        <f>IF(MATCH(I$1,$C3570:$C3573,0)&gt;(MATCH(J$1,$C3570:$C3573,0)),1*a_vote,0)+IF(MATCH(I$1,$D3570:$D3573,0)&gt;MATCH(J$1,$D3570:$D3573,0),1*b_vote,0)+IF(MATCH(I$1,$E3570:$E3573,0)&gt;MATCH(J$1,$E3570:$E3573,0),1*c_vote,0)+IF(MATCH(I$1,$F3570:$F3573,0)&gt;MATCH(J$1,$F3570:$F3573,0),1*d_vote,0)</f>
        <v>0.26</v>
      </c>
      <c r="K3570" s="3">
        <f>IF(MATCH($K$1,$C3570:$C3573,0)&lt;(MATCH($L$1,$C3570:$C3573,0)),1*a_vote,0)+IF(MATCH($K$1,$D3570:$D3573,0)&lt;MATCH($L$1,$D3570:$D3573,0),1*b_vote,0)+IF(MATCH($K$1,$E3570:$E3573,0)&lt;MATCH($L$1,$E3570:$E3573,0),1*c_vote,0)+IF(MATCH($K$1,$F3570:$F3573,0)&lt;MATCH($L$1,$F3570:$F3573,0),1*d_vote,0)</f>
        <v>0.53</v>
      </c>
      <c r="L3570" s="3">
        <f>IF(MATCH(K$1,$C3570:$C3573,0)&gt;(MATCH(L$1,$C3570:$C3573,0)),1*a_vote,0)+IF(MATCH(K$1,$D3570:$D3573,0)&gt;MATCH(L$1,$D3570:$D3573,0),1*b_vote,0)+IF(MATCH(K$1,$E3570:$E3573,0)&gt;MATCH(L$1,$E3570:$E3573,0),1*c_vote,0)+IF(MATCH(K$1,$F3570:$F3573,0)&gt;MATCH(L$1,$F3570:$F3573,0),1*d_vote,0)</f>
        <v>0.47</v>
      </c>
      <c r="M3570" s="3">
        <f>IF(MATCH($M$1,$C3570:$C3573,0)&lt;(MATCH($N$1,$C3570:$C3573,0)),1*a_vote,0)+IF(MATCH($M$1,$D3570:$D3573,0)&lt;MATCH($N$1,$D3570:$D3573,0),1*b_vote,0)+IF(MATCH($M$1,$E3570:$E3573,0)&lt;MATCH($N$1,$E3570:$E3573,0),1*c_vote,0)+IF(MATCH($M$1,$F3570:$F3573,0)&lt;MATCH($N$1,$F3570:$F3573,0),1*d_vote,0)</f>
        <v>0.52</v>
      </c>
      <c r="N3570" s="3">
        <f>IF(MATCH(M$1,$C3570:$C3573,0)&gt;(MATCH(N$1,$C3570:$C3573,0)),1*a_vote,0)+IF(MATCH(M$1,$D3570:$D3573,0)&gt;MATCH(N$1,$D3570:$D3573,0),1*b_vote,0)+IF(MATCH(M$1,$E3570:$E3573,0)&gt;MATCH(N$1,$E3570:$E3573,0),1*c_vote,0)+IF(MATCH(M$1,$F3570:$F3573,0)&gt;MATCH(N$1,$F3570:$F3573,0),1*d_vote,0)</f>
        <v>0.48</v>
      </c>
      <c r="O3570" s="3">
        <f>IF(MATCH($O$1,$C3570:$C3573,0)&lt;(MATCH($P$1,$C3570:$C3573,0)),1*a_vote,0)+IF(MATCH($O$1,$D3570:$D3573,0)&lt;MATCH($P$1,$D3570:$D3573,0),1*b_vote,0)+IF(MATCH($O$1,$E3570:$E3573,0)&lt;MATCH($P$1,$E3570:$E3573,0),1*c_vote,0)+IF(MATCH($O$1,$F3570:$F3573,0)&lt;MATCH($P$1,$F3570:$F3573,0),1*d_vote,0)</f>
        <v>0.53</v>
      </c>
      <c r="P3570" s="3">
        <f>IF(MATCH(O$1,$C3570:$C3573,0)&gt;(MATCH(P$1,$C3570:$C3573,0)),1*a_vote,0)+IF(MATCH(O$1,$D3570:$D3573,0)&gt;MATCH(P$1,$D3570:$D3573,0),1*b_vote,0)+IF(MATCH(O$1,$E3570:$E3573,0)&gt;MATCH(P$1,$E3570:$E3573,0),1*c_vote,0)+IF(MATCH(O$1,$F3570:$F3573,0)&gt;MATCH(P$1,$F3570:$F3573,0),1*d_vote,0)</f>
        <v>0.47</v>
      </c>
      <c r="Q3570" s="3">
        <f>IF(MATCH($Q$1,$C3570:$C3573,0)&lt;(MATCH($R$1,$C3570:$C3573,0)),1*a_vote,0)+IF(MATCH($Q$1,$D3570:$D3573,0)&lt;MATCH($R$1,$D3570:$D3573,0),1*b_vote,0)+IF(MATCH($Q$1,$E3570:$E3573,0)&lt;MATCH($R$1,$E3570:$E3573,0),1*c_vote,0)+IF(MATCH($Q$1,$F3570:$F3573,0)&lt;MATCH($R$1,$F3570:$F3573,0),1*d_vote,0)</f>
        <v>0.51</v>
      </c>
      <c r="R3570" s="3">
        <f>IF(MATCH(Q$1,$C3570:$C3573,0)&gt;(MATCH(R$1,$C3570:$C3573,0)),1*a_vote,0)+IF(MATCH(Q$1,$D3570:$D3573,0)&gt;MATCH(R$1,$D3570:$D3573,0),1*b_vote,0)+IF(MATCH(Q$1,$E3570:$E3573,0)&gt;MATCH(R$1,$E3570:$E3573,0),1*c_vote,0)+IF(MATCH(Q$1,$F3570:$F3573,0)&gt;MATCH(R$1,$F3570:$F3573,0),1*d_vote,0)</f>
        <v>0.49</v>
      </c>
      <c r="S3570" s="3">
        <f>IF(MATCH($S$1,$C3570:$C3573,0)&lt;(MATCH($T$1,$C3570:$C3573,0)),1*a_vote,0)+IF(MATCH($S$1,$D3570:$D3573,0)&lt;MATCH($T$1,$D3570:$D3573,0),1*b_vote,0)+IF(MATCH($S$1,$E3570:$E3573,0)&lt;MATCH($T$1,$E3570:$E3573,0),1*c_vote,0)+IF(MATCH($S$1,$F3570:$F3573,0)&lt;MATCH($T$1,$F3570:$F3573,0),1*d_vote,0)</f>
        <v>0.25</v>
      </c>
      <c r="T3570" s="3">
        <f>IF(MATCH(S$1,$C3570:$C3573,0)&gt;(MATCH(T$1,$C3570:$C3573,0)),1*a_vote,0)+IF(MATCH(S$1,$D3570:$D3573,0)&gt;MATCH(T$1,$D3570:$D3573,0),1*b_vote,0)+IF(MATCH(S$1,$E3570:$E3573,0)&gt;MATCH(T$1,$E3570:$E3573,0),1*c_vote,0)+IF(MATCH(S$1,$F3570:$F3573,0)&gt;MATCH(T$1,$F3570:$F3573,0),1*d_vote,0)</f>
        <v>0.75</v>
      </c>
    </row>
    <row r="3571" spans="1:20" x14ac:dyDescent="0.25">
      <c r="A3571">
        <f t="shared" si="112"/>
        <v>3570</v>
      </c>
      <c r="B3571">
        <f t="shared" si="113"/>
        <v>893</v>
      </c>
      <c r="C3571" t="str">
        <f>INDEX('VBA code_permu_wo_repettn'!$T$3:$Y$6,COUNTIF('Profile-matrices_Condorcet'!$B$2:$B3571,'Profile-matrices_Condorcet'!$B3571),MATCH(INDEX('numeric possibilities'!D$3:D$1298,VLOOKUP($B3571,'numeric possibilities'!$C$3:$G$1298,1)),'VBA code_permu_wo_repettn'!$T$2:$Y$2))</f>
        <v>D</v>
      </c>
      <c r="D3571" t="str">
        <f>INDEX('VBA code_permu_wo_repettn'!$AA$3:$AF$6,COUNTIF('Profile-matrices_Condorcet'!$B$2:$B3571,'Profile-matrices_Condorcet'!$B3571),MATCH(INDEX('numeric possibilities'!E$3:E$1298,VLOOKUP($B3571,'numeric possibilities'!$C$3:$G$1298,1)),'VBA code_permu_wo_repettn'!$AA$2:$AF$2))</f>
        <v>D</v>
      </c>
      <c r="E3571" t="str">
        <f>INDEX('VBA code_permu_wo_repettn'!$AH$3:$AM$6,COUNTIF('Profile-matrices_Condorcet'!$B$2:$B3571,'Profile-matrices_Condorcet'!$B3571),MATCH(INDEX('numeric possibilities'!F$3:F$1298,VLOOKUP($B3571,'numeric possibilities'!$C$3:$G$1298,1)),'VBA code_permu_wo_repettn'!$AH$2:$AM$2))</f>
        <v>A</v>
      </c>
      <c r="F3571" t="str">
        <f>INDEX('VBA code_permu_wo_repettn'!$AO$3:$AT$6,COUNTIF('Profile-matrices_Condorcet'!$B$2:$B3571,'Profile-matrices_Condorcet'!$B3571),MATCH(INDEX('numeric possibilities'!G$3:G$1298,VLOOKUP($B3571,'numeric possibilities'!$C$3:$G$1298,1)),'VBA code_permu_wo_repettn'!$AO$2:$AT$2))</f>
        <v>C</v>
      </c>
      <c r="H3571" t="s">
        <v>15</v>
      </c>
      <c r="I3571" t="str">
        <f>IF(I3570&gt;J3570,$I$1,IF(I3570&lt;J3570,$J$1,0))</f>
        <v>A</v>
      </c>
      <c r="K3571" t="str">
        <f>IF(K3570&gt;L3570,$K$1,IF(K3570&lt;L3570,$L$1,0))</f>
        <v>A</v>
      </c>
      <c r="M3571" t="str">
        <f>IF(M3570&gt;N3570,$M$1,IF(M3570&lt;N3570,$N$1,0))</f>
        <v>A</v>
      </c>
      <c r="O3571" t="str">
        <f>IF(O3570&gt;P3570,$O$1,IF(O3570&lt;P3570,$P$1,0))</f>
        <v>B</v>
      </c>
      <c r="Q3571" t="str">
        <f>IF(Q3570&gt;R3570,$Q$1,IF(Q3570&lt;R3570,$R$1,0))</f>
        <v>B</v>
      </c>
      <c r="S3571" t="str">
        <f>IF(S3570&gt;T3570,$S$1,IF(S3570&lt;T3570,$T$1,0))</f>
        <v>D</v>
      </c>
    </row>
    <row r="3572" spans="1:20" x14ac:dyDescent="0.25">
      <c r="A3572">
        <f t="shared" si="112"/>
        <v>3571</v>
      </c>
      <c r="B3572">
        <f t="shared" si="113"/>
        <v>893</v>
      </c>
      <c r="C3572" t="str">
        <f>INDEX('VBA code_permu_wo_repettn'!$T$3:$Y$6,COUNTIF('Profile-matrices_Condorcet'!$B$2:$B3572,'Profile-matrices_Condorcet'!$B3572),MATCH(INDEX('numeric possibilities'!D$3:D$1298,VLOOKUP($B3572,'numeric possibilities'!$C$3:$G$1298,1)),'VBA code_permu_wo_repettn'!$T$2:$Y$2))</f>
        <v>B</v>
      </c>
      <c r="D3572" t="str">
        <f>INDEX('VBA code_permu_wo_repettn'!$AA$3:$AF$6,COUNTIF('Profile-matrices_Condorcet'!$B$2:$B3572,'Profile-matrices_Condorcet'!$B3572),MATCH(INDEX('numeric possibilities'!E$3:E$1298,VLOOKUP($B3572,'numeric possibilities'!$C$3:$G$1298,1)),'VBA code_permu_wo_repettn'!$AA$2:$AF$2))</f>
        <v>A</v>
      </c>
      <c r="E3572" t="str">
        <f>INDEX('VBA code_permu_wo_repettn'!$AH$3:$AM$6,COUNTIF('Profile-matrices_Condorcet'!$B$2:$B3572,'Profile-matrices_Condorcet'!$B3572),MATCH(INDEX('numeric possibilities'!F$3:F$1298,VLOOKUP($B3572,'numeric possibilities'!$C$3:$G$1298,1)),'VBA code_permu_wo_repettn'!$AH$2:$AM$2))</f>
        <v>B</v>
      </c>
      <c r="F3572" t="str">
        <f>INDEX('VBA code_permu_wo_repettn'!$AO$3:$AT$6,COUNTIF('Profile-matrices_Condorcet'!$B$2:$B3572,'Profile-matrices_Condorcet'!$B3572),MATCH(INDEX('numeric possibilities'!G$3:G$1298,VLOOKUP($B3572,'numeric possibilities'!$C$3:$G$1298,1)),'VBA code_permu_wo_repettn'!$AO$2:$AT$2))</f>
        <v>A</v>
      </c>
      <c r="I3572" t="s">
        <v>0</v>
      </c>
      <c r="J3572" t="s">
        <v>1</v>
      </c>
      <c r="K3572" t="s">
        <v>2</v>
      </c>
      <c r="L3572" t="s">
        <v>3</v>
      </c>
    </row>
    <row r="3573" spans="1:20" x14ac:dyDescent="0.25">
      <c r="A3573">
        <f t="shared" si="112"/>
        <v>3572</v>
      </c>
      <c r="B3573">
        <f t="shared" si="113"/>
        <v>893</v>
      </c>
      <c r="C3573" t="str">
        <f>INDEX('VBA code_permu_wo_repettn'!$T$3:$Y$6,COUNTIF('Profile-matrices_Condorcet'!$B$2:$B3573,'Profile-matrices_Condorcet'!$B3573),MATCH(INDEX('numeric possibilities'!D$3:D$1298,VLOOKUP($B3573,'numeric possibilities'!$C$3:$G$1298,1)),'VBA code_permu_wo_repettn'!$T$2:$Y$2))</f>
        <v>C</v>
      </c>
      <c r="D3573" t="str">
        <f>INDEX('VBA code_permu_wo_repettn'!$AA$3:$AF$6,COUNTIF('Profile-matrices_Condorcet'!$B$2:$B3573,'Profile-matrices_Condorcet'!$B3573),MATCH(INDEX('numeric possibilities'!E$3:E$1298,VLOOKUP($B3573,'numeric possibilities'!$C$3:$G$1298,1)),'VBA code_permu_wo_repettn'!$AA$2:$AF$2))</f>
        <v>C</v>
      </c>
      <c r="E3573" t="str">
        <f>INDEX('VBA code_permu_wo_repettn'!$AH$3:$AM$6,COUNTIF('Profile-matrices_Condorcet'!$B$2:$B3573,'Profile-matrices_Condorcet'!$B3573),MATCH(INDEX('numeric possibilities'!F$3:F$1298,VLOOKUP($B3573,'numeric possibilities'!$C$3:$G$1298,1)),'VBA code_permu_wo_repettn'!$AH$2:$AM$2))</f>
        <v>D</v>
      </c>
      <c r="F3573" t="str">
        <f>INDEX('VBA code_permu_wo_repettn'!$AO$3:$AT$6,COUNTIF('Profile-matrices_Condorcet'!$B$2:$B3573,'Profile-matrices_Condorcet'!$B3573),MATCH(INDEX('numeric possibilities'!G$3:G$1298,VLOOKUP($B3573,'numeric possibilities'!$C$3:$G$1298,1)),'VBA code_permu_wo_repettn'!$AO$2:$AT$2))</f>
        <v>B</v>
      </c>
      <c r="G3573" t="str">
        <f>IF(MAX(I3573:L3573)&gt;='numeric possibilities'!$B$4/2,INDEX('Profile-matrices_Condorcet'!I3572:L3572,1,MATCH(MAX('Profile-matrices_Condorcet'!I3573:L3573),'Profile-matrices_Condorcet'!I3573:L3573,0)),"NCW")</f>
        <v>A</v>
      </c>
      <c r="H3573" t="s">
        <v>13</v>
      </c>
      <c r="I3573" s="3">
        <f>COUNTIF($I3571:$S3571,I3572)</f>
        <v>3</v>
      </c>
      <c r="J3573" s="3">
        <f>COUNTIF($I3571:$S3571,J3572)</f>
        <v>2</v>
      </c>
      <c r="K3573" s="3">
        <f>COUNTIF($I3571:$S3571,K3572)</f>
        <v>0</v>
      </c>
      <c r="L3573" s="3">
        <f>COUNTIF($I3571:$S3571,L3572)</f>
        <v>1</v>
      </c>
    </row>
    <row r="3574" spans="1:20" x14ac:dyDescent="0.25">
      <c r="A3574">
        <f t="shared" si="112"/>
        <v>3573</v>
      </c>
      <c r="B3574">
        <f t="shared" si="113"/>
        <v>894</v>
      </c>
      <c r="C3574" t="str">
        <f>INDEX('VBA code_permu_wo_repettn'!$T$3:$Y$6,COUNTIF('Profile-matrices_Condorcet'!$B$2:$B3574,'Profile-matrices_Condorcet'!$B3574),MATCH(INDEX('numeric possibilities'!D$3:D$1298,VLOOKUP($B3574,'numeric possibilities'!$C$3:$G$1298,1)),'VBA code_permu_wo_repettn'!$T$2:$Y$2))</f>
        <v>A</v>
      </c>
      <c r="D3574" t="str">
        <f>INDEX('VBA code_permu_wo_repettn'!$AA$3:$AF$6,COUNTIF('Profile-matrices_Condorcet'!$B$2:$B3574,'Profile-matrices_Condorcet'!$B3574),MATCH(INDEX('numeric possibilities'!E$3:E$1298,VLOOKUP($B3574,'numeric possibilities'!$C$3:$G$1298,1)),'VBA code_permu_wo_repettn'!$AA$2:$AF$2))</f>
        <v>B</v>
      </c>
      <c r="E3574" t="str">
        <f>INDEX('VBA code_permu_wo_repettn'!$AH$3:$AM$6,COUNTIF('Profile-matrices_Condorcet'!$B$2:$B3574,'Profile-matrices_Condorcet'!$B3574),MATCH(INDEX('numeric possibilities'!F$3:F$1298,VLOOKUP($B3574,'numeric possibilities'!$C$3:$G$1298,1)),'VBA code_permu_wo_repettn'!$AH$2:$AM$2))</f>
        <v>C</v>
      </c>
      <c r="F3574" t="str">
        <f>INDEX('VBA code_permu_wo_repettn'!$AO$3:$AT$6,COUNTIF('Profile-matrices_Condorcet'!$B$2:$B3574,'Profile-matrices_Condorcet'!$B3574),MATCH(INDEX('numeric possibilities'!G$3:G$1298,VLOOKUP($B3574,'numeric possibilities'!$C$3:$G$1298,1)),'VBA code_permu_wo_repettn'!$AO$2:$AT$2))</f>
        <v>D</v>
      </c>
      <c r="H3574" t="s">
        <v>14</v>
      </c>
      <c r="I3574" s="3">
        <f>IF(MATCH(I$1,$C3574:$C3577,0)&lt;(MATCH(J$1,$C3574:$C3577,0)),1*a_vote,0)+IF(MATCH(I$1,$D3574:$D3577,0)&lt;MATCH(J$1,$D3574:$D3577,0),1*b_vote,0)+IF(MATCH(I$1,$E3574:$E3577,0)&lt;MATCH(J$1,$E3574:$E3577,0),1*c_vote,0)+IF(MATCH(I$1,$F3574:$F3577,0)&lt;MATCH(J$1,$F3574:$F3577,0),1*d_vote,0)</f>
        <v>0.74</v>
      </c>
      <c r="J3574" s="3">
        <f>IF(MATCH(I$1,$C3574:$C3577,0)&gt;(MATCH(J$1,$C3574:$C3577,0)),1*a_vote,0)+IF(MATCH(I$1,$D3574:$D3577,0)&gt;MATCH(J$1,$D3574:$D3577,0),1*b_vote,0)+IF(MATCH(I$1,$E3574:$E3577,0)&gt;MATCH(J$1,$E3574:$E3577,0),1*c_vote,0)+IF(MATCH(I$1,$F3574:$F3577,0)&gt;MATCH(J$1,$F3574:$F3577,0),1*d_vote,0)</f>
        <v>0.26</v>
      </c>
      <c r="K3574" s="3">
        <f>IF(MATCH($K$1,$C3574:$C3577,0)&lt;(MATCH($L$1,$C3574:$C3577,0)),1*a_vote,0)+IF(MATCH($K$1,$D3574:$D3577,0)&lt;MATCH($L$1,$D3574:$D3577,0),1*b_vote,0)+IF(MATCH($K$1,$E3574:$E3577,0)&lt;MATCH($L$1,$E3574:$E3577,0),1*c_vote,0)+IF(MATCH($K$1,$F3574:$F3577,0)&lt;MATCH($L$1,$F3574:$F3577,0),1*d_vote,0)</f>
        <v>0.53</v>
      </c>
      <c r="L3574" s="3">
        <f>IF(MATCH(K$1,$C3574:$C3577,0)&gt;(MATCH(L$1,$C3574:$C3577,0)),1*a_vote,0)+IF(MATCH(K$1,$D3574:$D3577,0)&gt;MATCH(L$1,$D3574:$D3577,0),1*b_vote,0)+IF(MATCH(K$1,$E3574:$E3577,0)&gt;MATCH(L$1,$E3574:$E3577,0),1*c_vote,0)+IF(MATCH(K$1,$F3574:$F3577,0)&gt;MATCH(L$1,$F3574:$F3577,0),1*d_vote,0)</f>
        <v>0.47</v>
      </c>
      <c r="M3574" s="3">
        <f>IF(MATCH($M$1,$C3574:$C3577,0)&lt;(MATCH($N$1,$C3574:$C3577,0)),1*a_vote,0)+IF(MATCH($M$1,$D3574:$D3577,0)&lt;MATCH($N$1,$D3574:$D3577,0),1*b_vote,0)+IF(MATCH($M$1,$E3574:$E3577,0)&lt;MATCH($N$1,$E3574:$E3577,0),1*c_vote,0)+IF(MATCH($M$1,$F3574:$F3577,0)&lt;MATCH($N$1,$F3574:$F3577,0),1*d_vote,0)</f>
        <v>0.52</v>
      </c>
      <c r="N3574" s="3">
        <f>IF(MATCH(M$1,$C3574:$C3577,0)&gt;(MATCH(N$1,$C3574:$C3577,0)),1*a_vote,0)+IF(MATCH(M$1,$D3574:$D3577,0)&gt;MATCH(N$1,$D3574:$D3577,0),1*b_vote,0)+IF(MATCH(M$1,$E3574:$E3577,0)&gt;MATCH(N$1,$E3574:$E3577,0),1*c_vote,0)+IF(MATCH(M$1,$F3574:$F3577,0)&gt;MATCH(N$1,$F3574:$F3577,0),1*d_vote,0)</f>
        <v>0.48</v>
      </c>
      <c r="O3574" s="3">
        <f>IF(MATCH($O$1,$C3574:$C3577,0)&lt;(MATCH($P$1,$C3574:$C3577,0)),1*a_vote,0)+IF(MATCH($O$1,$D3574:$D3577,0)&lt;MATCH($P$1,$D3574:$D3577,0),1*b_vote,0)+IF(MATCH($O$1,$E3574:$E3577,0)&lt;MATCH($P$1,$E3574:$E3577,0),1*c_vote,0)+IF(MATCH($O$1,$F3574:$F3577,0)&lt;MATCH($P$1,$F3574:$F3577,0),1*d_vote,0)</f>
        <v>0.26</v>
      </c>
      <c r="P3574" s="3">
        <f>IF(MATCH(O$1,$C3574:$C3577,0)&gt;(MATCH(P$1,$C3574:$C3577,0)),1*a_vote,0)+IF(MATCH(O$1,$D3574:$D3577,0)&gt;MATCH(P$1,$D3574:$D3577,0),1*b_vote,0)+IF(MATCH(O$1,$E3574:$E3577,0)&gt;MATCH(P$1,$E3574:$E3577,0),1*c_vote,0)+IF(MATCH(O$1,$F3574:$F3577,0)&gt;MATCH(P$1,$F3574:$F3577,0),1*d_vote,0)</f>
        <v>0.74</v>
      </c>
      <c r="Q3574" s="3">
        <f>IF(MATCH($Q$1,$C3574:$C3577,0)&lt;(MATCH($R$1,$C3574:$C3577,0)),1*a_vote,0)+IF(MATCH($Q$1,$D3574:$D3577,0)&lt;MATCH($R$1,$D3574:$D3577,0),1*b_vote,0)+IF(MATCH($Q$1,$E3574:$E3577,0)&lt;MATCH($R$1,$E3574:$E3577,0),1*c_vote,0)+IF(MATCH($Q$1,$F3574:$F3577,0)&lt;MATCH($R$1,$F3574:$F3577,0),1*d_vote,0)</f>
        <v>0.51</v>
      </c>
      <c r="R3574" s="3">
        <f>IF(MATCH(Q$1,$C3574:$C3577,0)&gt;(MATCH(R$1,$C3574:$C3577,0)),1*a_vote,0)+IF(MATCH(Q$1,$D3574:$D3577,0)&gt;MATCH(R$1,$D3574:$D3577,0),1*b_vote,0)+IF(MATCH(Q$1,$E3574:$E3577,0)&gt;MATCH(R$1,$E3574:$E3577,0),1*c_vote,0)+IF(MATCH(Q$1,$F3574:$F3577,0)&gt;MATCH(R$1,$F3574:$F3577,0),1*d_vote,0)</f>
        <v>0.49</v>
      </c>
      <c r="S3574" s="3">
        <f>IF(MATCH($S$1,$C3574:$C3577,0)&lt;(MATCH($T$1,$C3574:$C3577,0)),1*a_vote,0)+IF(MATCH($S$1,$D3574:$D3577,0)&lt;MATCH($T$1,$D3574:$D3577,0),1*b_vote,0)+IF(MATCH($S$1,$E3574:$E3577,0)&lt;MATCH($T$1,$E3574:$E3577,0),1*c_vote,0)+IF(MATCH($S$1,$F3574:$F3577,0)&lt;MATCH($T$1,$F3574:$F3577,0),1*d_vote,0)</f>
        <v>0.25</v>
      </c>
      <c r="T3574" s="3">
        <f>IF(MATCH(S$1,$C3574:$C3577,0)&gt;(MATCH(T$1,$C3574:$C3577,0)),1*a_vote,0)+IF(MATCH(S$1,$D3574:$D3577,0)&gt;MATCH(T$1,$D3574:$D3577,0),1*b_vote,0)+IF(MATCH(S$1,$E3574:$E3577,0)&gt;MATCH(T$1,$E3574:$E3577,0),1*c_vote,0)+IF(MATCH(S$1,$F3574:$F3577,0)&gt;MATCH(T$1,$F3574:$F3577,0),1*d_vote,0)</f>
        <v>0.75</v>
      </c>
    </row>
    <row r="3575" spans="1:20" x14ac:dyDescent="0.25">
      <c r="A3575">
        <f t="shared" si="112"/>
        <v>3574</v>
      </c>
      <c r="B3575">
        <f t="shared" si="113"/>
        <v>894</v>
      </c>
      <c r="C3575" t="str">
        <f>INDEX('VBA code_permu_wo_repettn'!$T$3:$Y$6,COUNTIF('Profile-matrices_Condorcet'!$B$2:$B3575,'Profile-matrices_Condorcet'!$B3575),MATCH(INDEX('numeric possibilities'!D$3:D$1298,VLOOKUP($B3575,'numeric possibilities'!$C$3:$G$1298,1)),'VBA code_permu_wo_repettn'!$T$2:$Y$2))</f>
        <v>D</v>
      </c>
      <c r="D3575" t="str">
        <f>INDEX('VBA code_permu_wo_repettn'!$AA$3:$AF$6,COUNTIF('Profile-matrices_Condorcet'!$B$2:$B3575,'Profile-matrices_Condorcet'!$B3575),MATCH(INDEX('numeric possibilities'!E$3:E$1298,VLOOKUP($B3575,'numeric possibilities'!$C$3:$G$1298,1)),'VBA code_permu_wo_repettn'!$AA$2:$AF$2))</f>
        <v>D</v>
      </c>
      <c r="E3575" t="str">
        <f>INDEX('VBA code_permu_wo_repettn'!$AH$3:$AM$6,COUNTIF('Profile-matrices_Condorcet'!$B$2:$B3575,'Profile-matrices_Condorcet'!$B3575),MATCH(INDEX('numeric possibilities'!F$3:F$1298,VLOOKUP($B3575,'numeric possibilities'!$C$3:$G$1298,1)),'VBA code_permu_wo_repettn'!$AH$2:$AM$2))</f>
        <v>A</v>
      </c>
      <c r="F3575" t="str">
        <f>INDEX('VBA code_permu_wo_repettn'!$AO$3:$AT$6,COUNTIF('Profile-matrices_Condorcet'!$B$2:$B3575,'Profile-matrices_Condorcet'!$B3575),MATCH(INDEX('numeric possibilities'!G$3:G$1298,VLOOKUP($B3575,'numeric possibilities'!$C$3:$G$1298,1)),'VBA code_permu_wo_repettn'!$AO$2:$AT$2))</f>
        <v>C</v>
      </c>
      <c r="H3575" t="s">
        <v>15</v>
      </c>
      <c r="I3575" t="str">
        <f>IF(I3574&gt;J3574,$I$1,IF(I3574&lt;J3574,$J$1,0))</f>
        <v>A</v>
      </c>
      <c r="K3575" t="str">
        <f>IF(K3574&gt;L3574,$K$1,IF(K3574&lt;L3574,$L$1,0))</f>
        <v>A</v>
      </c>
      <c r="M3575" t="str">
        <f>IF(M3574&gt;N3574,$M$1,IF(M3574&lt;N3574,$N$1,0))</f>
        <v>A</v>
      </c>
      <c r="O3575" t="str">
        <f>IF(O3574&gt;P3574,$O$1,IF(O3574&lt;P3574,$P$1,0))</f>
        <v>C</v>
      </c>
      <c r="Q3575" t="str">
        <f>IF(Q3574&gt;R3574,$Q$1,IF(Q3574&lt;R3574,$R$1,0))</f>
        <v>B</v>
      </c>
      <c r="S3575" t="str">
        <f>IF(S3574&gt;T3574,$S$1,IF(S3574&lt;T3574,$T$1,0))</f>
        <v>D</v>
      </c>
    </row>
    <row r="3576" spans="1:20" x14ac:dyDescent="0.25">
      <c r="A3576">
        <f t="shared" si="112"/>
        <v>3575</v>
      </c>
      <c r="B3576">
        <f t="shared" si="113"/>
        <v>894</v>
      </c>
      <c r="C3576" t="str">
        <f>INDEX('VBA code_permu_wo_repettn'!$T$3:$Y$6,COUNTIF('Profile-matrices_Condorcet'!$B$2:$B3576,'Profile-matrices_Condorcet'!$B3576),MATCH(INDEX('numeric possibilities'!D$3:D$1298,VLOOKUP($B3576,'numeric possibilities'!$C$3:$G$1298,1)),'VBA code_permu_wo_repettn'!$T$2:$Y$2))</f>
        <v>C</v>
      </c>
      <c r="D3576" t="str">
        <f>INDEX('VBA code_permu_wo_repettn'!$AA$3:$AF$6,COUNTIF('Profile-matrices_Condorcet'!$B$2:$B3576,'Profile-matrices_Condorcet'!$B3576),MATCH(INDEX('numeric possibilities'!E$3:E$1298,VLOOKUP($B3576,'numeric possibilities'!$C$3:$G$1298,1)),'VBA code_permu_wo_repettn'!$AA$2:$AF$2))</f>
        <v>A</v>
      </c>
      <c r="E3576" t="str">
        <f>INDEX('VBA code_permu_wo_repettn'!$AH$3:$AM$6,COUNTIF('Profile-matrices_Condorcet'!$B$2:$B3576,'Profile-matrices_Condorcet'!$B3576),MATCH(INDEX('numeric possibilities'!F$3:F$1298,VLOOKUP($B3576,'numeric possibilities'!$C$3:$G$1298,1)),'VBA code_permu_wo_repettn'!$AH$2:$AM$2))</f>
        <v>B</v>
      </c>
      <c r="F3576" t="str">
        <f>INDEX('VBA code_permu_wo_repettn'!$AO$3:$AT$6,COUNTIF('Profile-matrices_Condorcet'!$B$2:$B3576,'Profile-matrices_Condorcet'!$B3576),MATCH(INDEX('numeric possibilities'!G$3:G$1298,VLOOKUP($B3576,'numeric possibilities'!$C$3:$G$1298,1)),'VBA code_permu_wo_repettn'!$AO$2:$AT$2))</f>
        <v>A</v>
      </c>
      <c r="I3576" t="s">
        <v>0</v>
      </c>
      <c r="J3576" t="s">
        <v>1</v>
      </c>
      <c r="K3576" t="s">
        <v>2</v>
      </c>
      <c r="L3576" t="s">
        <v>3</v>
      </c>
    </row>
    <row r="3577" spans="1:20" x14ac:dyDescent="0.25">
      <c r="A3577">
        <f t="shared" si="112"/>
        <v>3576</v>
      </c>
      <c r="B3577">
        <f t="shared" si="113"/>
        <v>894</v>
      </c>
      <c r="C3577" t="str">
        <f>INDEX('VBA code_permu_wo_repettn'!$T$3:$Y$6,COUNTIF('Profile-matrices_Condorcet'!$B$2:$B3577,'Profile-matrices_Condorcet'!$B3577),MATCH(INDEX('numeric possibilities'!D$3:D$1298,VLOOKUP($B3577,'numeric possibilities'!$C$3:$G$1298,1)),'VBA code_permu_wo_repettn'!$T$2:$Y$2))</f>
        <v>B</v>
      </c>
      <c r="D3577" t="str">
        <f>INDEX('VBA code_permu_wo_repettn'!$AA$3:$AF$6,COUNTIF('Profile-matrices_Condorcet'!$B$2:$B3577,'Profile-matrices_Condorcet'!$B3577),MATCH(INDEX('numeric possibilities'!E$3:E$1298,VLOOKUP($B3577,'numeric possibilities'!$C$3:$G$1298,1)),'VBA code_permu_wo_repettn'!$AA$2:$AF$2))</f>
        <v>C</v>
      </c>
      <c r="E3577" t="str">
        <f>INDEX('VBA code_permu_wo_repettn'!$AH$3:$AM$6,COUNTIF('Profile-matrices_Condorcet'!$B$2:$B3577,'Profile-matrices_Condorcet'!$B3577),MATCH(INDEX('numeric possibilities'!F$3:F$1298,VLOOKUP($B3577,'numeric possibilities'!$C$3:$G$1298,1)),'VBA code_permu_wo_repettn'!$AH$2:$AM$2))</f>
        <v>D</v>
      </c>
      <c r="F3577" t="str">
        <f>INDEX('VBA code_permu_wo_repettn'!$AO$3:$AT$6,COUNTIF('Profile-matrices_Condorcet'!$B$2:$B3577,'Profile-matrices_Condorcet'!$B3577),MATCH(INDEX('numeric possibilities'!G$3:G$1298,VLOOKUP($B3577,'numeric possibilities'!$C$3:$G$1298,1)),'VBA code_permu_wo_repettn'!$AO$2:$AT$2))</f>
        <v>B</v>
      </c>
      <c r="G3577" t="str">
        <f>IF(MAX(I3577:L3577)&gt;='numeric possibilities'!$B$4/2,INDEX('Profile-matrices_Condorcet'!I3576:L3576,1,MATCH(MAX('Profile-matrices_Condorcet'!I3577:L3577),'Profile-matrices_Condorcet'!I3577:L3577,0)),"NCW")</f>
        <v>A</v>
      </c>
      <c r="H3577" t="s">
        <v>13</v>
      </c>
      <c r="I3577" s="3">
        <f>COUNTIF($I3575:$S3575,I3576)</f>
        <v>3</v>
      </c>
      <c r="J3577" s="3">
        <f>COUNTIF($I3575:$S3575,J3576)</f>
        <v>1</v>
      </c>
      <c r="K3577" s="3">
        <f>COUNTIF($I3575:$S3575,K3576)</f>
        <v>1</v>
      </c>
      <c r="L3577" s="3">
        <f>COUNTIF($I3575:$S3575,L3576)</f>
        <v>1</v>
      </c>
    </row>
    <row r="3578" spans="1:20" x14ac:dyDescent="0.25">
      <c r="A3578">
        <f t="shared" si="112"/>
        <v>3577</v>
      </c>
      <c r="B3578">
        <f t="shared" si="113"/>
        <v>895</v>
      </c>
      <c r="C3578" t="str">
        <f>INDEX('VBA code_permu_wo_repettn'!$T$3:$Y$6,COUNTIF('Profile-matrices_Condorcet'!$B$2:$B3578,'Profile-matrices_Condorcet'!$B3578),MATCH(INDEX('numeric possibilities'!D$3:D$1298,VLOOKUP($B3578,'numeric possibilities'!$C$3:$G$1298,1)),'VBA code_permu_wo_repettn'!$T$2:$Y$2))</f>
        <v>A</v>
      </c>
      <c r="D3578" t="str">
        <f>INDEX('VBA code_permu_wo_repettn'!$AA$3:$AF$6,COUNTIF('Profile-matrices_Condorcet'!$B$2:$B3578,'Profile-matrices_Condorcet'!$B3578),MATCH(INDEX('numeric possibilities'!E$3:E$1298,VLOOKUP($B3578,'numeric possibilities'!$C$3:$G$1298,1)),'VBA code_permu_wo_repettn'!$AA$2:$AF$2))</f>
        <v>B</v>
      </c>
      <c r="E3578" t="str">
        <f>INDEX('VBA code_permu_wo_repettn'!$AH$3:$AM$6,COUNTIF('Profile-matrices_Condorcet'!$B$2:$B3578,'Profile-matrices_Condorcet'!$B3578),MATCH(INDEX('numeric possibilities'!F$3:F$1298,VLOOKUP($B3578,'numeric possibilities'!$C$3:$G$1298,1)),'VBA code_permu_wo_repettn'!$AH$2:$AM$2))</f>
        <v>C</v>
      </c>
      <c r="F3578" t="str">
        <f>INDEX('VBA code_permu_wo_repettn'!$AO$3:$AT$6,COUNTIF('Profile-matrices_Condorcet'!$B$2:$B3578,'Profile-matrices_Condorcet'!$B3578),MATCH(INDEX('numeric possibilities'!G$3:G$1298,VLOOKUP($B3578,'numeric possibilities'!$C$3:$G$1298,1)),'VBA code_permu_wo_repettn'!$AO$2:$AT$2))</f>
        <v>D</v>
      </c>
      <c r="H3578" t="s">
        <v>14</v>
      </c>
      <c r="I3578" s="3">
        <f>IF(MATCH(I$1,$C3578:$C3581,0)&lt;(MATCH(J$1,$C3578:$C3581,0)),1*a_vote,0)+IF(MATCH(I$1,$D3578:$D3581,0)&lt;MATCH(J$1,$D3578:$D3581,0),1*b_vote,0)+IF(MATCH(I$1,$E3578:$E3581,0)&lt;MATCH(J$1,$E3578:$E3581,0),1*c_vote,0)+IF(MATCH(I$1,$F3578:$F3581,0)&lt;MATCH(J$1,$F3578:$F3581,0),1*d_vote,0)</f>
        <v>0.74</v>
      </c>
      <c r="J3578" s="3">
        <f>IF(MATCH(I$1,$C3578:$C3581,0)&gt;(MATCH(J$1,$C3578:$C3581,0)),1*a_vote,0)+IF(MATCH(I$1,$D3578:$D3581,0)&gt;MATCH(J$1,$D3578:$D3581,0),1*b_vote,0)+IF(MATCH(I$1,$E3578:$E3581,0)&gt;MATCH(J$1,$E3578:$E3581,0),1*c_vote,0)+IF(MATCH(I$1,$F3578:$F3581,0)&gt;MATCH(J$1,$F3578:$F3581,0),1*d_vote,0)</f>
        <v>0.26</v>
      </c>
      <c r="K3578" s="3">
        <f>IF(MATCH($K$1,$C3578:$C3581,0)&lt;(MATCH($L$1,$C3578:$C3581,0)),1*a_vote,0)+IF(MATCH($K$1,$D3578:$D3581,0)&lt;MATCH($L$1,$D3578:$D3581,0),1*b_vote,0)+IF(MATCH($K$1,$E3578:$E3581,0)&lt;MATCH($L$1,$E3578:$E3581,0),1*c_vote,0)+IF(MATCH($K$1,$F3578:$F3581,0)&lt;MATCH($L$1,$F3578:$F3581,0),1*d_vote,0)</f>
        <v>0.27</v>
      </c>
      <c r="L3578" s="3">
        <f>IF(MATCH(K$1,$C3578:$C3581,0)&gt;(MATCH(L$1,$C3578:$C3581,0)),1*a_vote,0)+IF(MATCH(K$1,$D3578:$D3581,0)&gt;MATCH(L$1,$D3578:$D3581,0),1*b_vote,0)+IF(MATCH(K$1,$E3578:$E3581,0)&gt;MATCH(L$1,$E3578:$E3581,0),1*c_vote,0)+IF(MATCH(K$1,$F3578:$F3581,0)&gt;MATCH(L$1,$F3578:$F3581,0),1*d_vote,0)</f>
        <v>0.73</v>
      </c>
      <c r="M3578" s="3">
        <f>IF(MATCH($M$1,$C3578:$C3581,0)&lt;(MATCH($N$1,$C3578:$C3581,0)),1*a_vote,0)+IF(MATCH($M$1,$D3578:$D3581,0)&lt;MATCH($N$1,$D3578:$D3581,0),1*b_vote,0)+IF(MATCH($M$1,$E3578:$E3581,0)&lt;MATCH($N$1,$E3578:$E3581,0),1*c_vote,0)+IF(MATCH($M$1,$F3578:$F3581,0)&lt;MATCH($N$1,$F3578:$F3581,0),1*d_vote,0)</f>
        <v>0.52</v>
      </c>
      <c r="N3578" s="3">
        <f>IF(MATCH(M$1,$C3578:$C3581,0)&gt;(MATCH(N$1,$C3578:$C3581,0)),1*a_vote,0)+IF(MATCH(M$1,$D3578:$D3581,0)&gt;MATCH(N$1,$D3578:$D3581,0),1*b_vote,0)+IF(MATCH(M$1,$E3578:$E3581,0)&gt;MATCH(N$1,$E3578:$E3581,0),1*c_vote,0)+IF(MATCH(M$1,$F3578:$F3581,0)&gt;MATCH(N$1,$F3578:$F3581,0),1*d_vote,0)</f>
        <v>0.48</v>
      </c>
      <c r="O3578" s="3">
        <f>IF(MATCH($O$1,$C3578:$C3581,0)&lt;(MATCH($P$1,$C3578:$C3581,0)),1*a_vote,0)+IF(MATCH($O$1,$D3578:$D3581,0)&lt;MATCH($P$1,$D3578:$D3581,0),1*b_vote,0)+IF(MATCH($O$1,$E3578:$E3581,0)&lt;MATCH($P$1,$E3578:$E3581,0),1*c_vote,0)+IF(MATCH($O$1,$F3578:$F3581,0)&lt;MATCH($P$1,$F3578:$F3581,0),1*d_vote,0)</f>
        <v>0.53</v>
      </c>
      <c r="P3578" s="3">
        <f>IF(MATCH(O$1,$C3578:$C3581,0)&gt;(MATCH(P$1,$C3578:$C3581,0)),1*a_vote,0)+IF(MATCH(O$1,$D3578:$D3581,0)&gt;MATCH(P$1,$D3578:$D3581,0),1*b_vote,0)+IF(MATCH(O$1,$E3578:$E3581,0)&gt;MATCH(P$1,$E3578:$E3581,0),1*c_vote,0)+IF(MATCH(O$1,$F3578:$F3581,0)&gt;MATCH(P$1,$F3578:$F3581,0),1*d_vote,0)</f>
        <v>0.47</v>
      </c>
      <c r="Q3578" s="3">
        <f>IF(MATCH($Q$1,$C3578:$C3581,0)&lt;(MATCH($R$1,$C3578:$C3581,0)),1*a_vote,0)+IF(MATCH($Q$1,$D3578:$D3581,0)&lt;MATCH($R$1,$D3578:$D3581,0),1*b_vote,0)+IF(MATCH($Q$1,$E3578:$E3581,0)&lt;MATCH($R$1,$E3578:$E3581,0),1*c_vote,0)+IF(MATCH($Q$1,$F3578:$F3581,0)&lt;MATCH($R$1,$F3578:$F3581,0),1*d_vote,0)</f>
        <v>0.78</v>
      </c>
      <c r="R3578" s="3">
        <f>IF(MATCH(Q$1,$C3578:$C3581,0)&gt;(MATCH(R$1,$C3578:$C3581,0)),1*a_vote,0)+IF(MATCH(Q$1,$D3578:$D3581,0)&gt;MATCH(R$1,$D3578:$D3581,0),1*b_vote,0)+IF(MATCH(Q$1,$E3578:$E3581,0)&gt;MATCH(R$1,$E3578:$E3581,0),1*c_vote,0)+IF(MATCH(Q$1,$F3578:$F3581,0)&gt;MATCH(R$1,$F3578:$F3581,0),1*d_vote,0)</f>
        <v>0.21999999999999997</v>
      </c>
      <c r="S3578" s="3">
        <f>IF(MATCH($S$1,$C3578:$C3581,0)&lt;(MATCH($T$1,$C3578:$C3581,0)),1*a_vote,0)+IF(MATCH($S$1,$D3578:$D3581,0)&lt;MATCH($T$1,$D3578:$D3581,0),1*b_vote,0)+IF(MATCH($S$1,$E3578:$E3581,0)&lt;MATCH($T$1,$E3578:$E3581,0),1*c_vote,0)+IF(MATCH($S$1,$F3578:$F3581,0)&lt;MATCH($T$1,$F3578:$F3581,0),1*d_vote,0)</f>
        <v>0.52</v>
      </c>
      <c r="T3578" s="3">
        <f>IF(MATCH(S$1,$C3578:$C3581,0)&gt;(MATCH(T$1,$C3578:$C3581,0)),1*a_vote,0)+IF(MATCH(S$1,$D3578:$D3581,0)&gt;MATCH(T$1,$D3578:$D3581,0),1*b_vote,0)+IF(MATCH(S$1,$E3578:$E3581,0)&gt;MATCH(T$1,$E3578:$E3581,0),1*c_vote,0)+IF(MATCH(S$1,$F3578:$F3581,0)&gt;MATCH(T$1,$F3578:$F3581,0),1*d_vote,0)</f>
        <v>0.48</v>
      </c>
    </row>
    <row r="3579" spans="1:20" x14ac:dyDescent="0.25">
      <c r="A3579">
        <f t="shared" si="112"/>
        <v>3578</v>
      </c>
      <c r="B3579">
        <f t="shared" si="113"/>
        <v>895</v>
      </c>
      <c r="C3579" t="str">
        <f>INDEX('VBA code_permu_wo_repettn'!$T$3:$Y$6,COUNTIF('Profile-matrices_Condorcet'!$B$2:$B3579,'Profile-matrices_Condorcet'!$B3579),MATCH(INDEX('numeric possibilities'!D$3:D$1298,VLOOKUP($B3579,'numeric possibilities'!$C$3:$G$1298,1)),'VBA code_permu_wo_repettn'!$T$2:$Y$2))</f>
        <v>B</v>
      </c>
      <c r="D3579" t="str">
        <f>INDEX('VBA code_permu_wo_repettn'!$AA$3:$AF$6,COUNTIF('Profile-matrices_Condorcet'!$B$2:$B3579,'Profile-matrices_Condorcet'!$B3579),MATCH(INDEX('numeric possibilities'!E$3:E$1298,VLOOKUP($B3579,'numeric possibilities'!$C$3:$G$1298,1)),'VBA code_permu_wo_repettn'!$AA$2:$AF$2))</f>
        <v>D</v>
      </c>
      <c r="E3579" t="str">
        <f>INDEX('VBA code_permu_wo_repettn'!$AH$3:$AM$6,COUNTIF('Profile-matrices_Condorcet'!$B$2:$B3579,'Profile-matrices_Condorcet'!$B3579),MATCH(INDEX('numeric possibilities'!F$3:F$1298,VLOOKUP($B3579,'numeric possibilities'!$C$3:$G$1298,1)),'VBA code_permu_wo_repettn'!$AH$2:$AM$2))</f>
        <v>A</v>
      </c>
      <c r="F3579" t="str">
        <f>INDEX('VBA code_permu_wo_repettn'!$AO$3:$AT$6,COUNTIF('Profile-matrices_Condorcet'!$B$2:$B3579,'Profile-matrices_Condorcet'!$B3579),MATCH(INDEX('numeric possibilities'!G$3:G$1298,VLOOKUP($B3579,'numeric possibilities'!$C$3:$G$1298,1)),'VBA code_permu_wo_repettn'!$AO$2:$AT$2))</f>
        <v>C</v>
      </c>
      <c r="H3579" t="s">
        <v>15</v>
      </c>
      <c r="I3579" t="str">
        <f>IF(I3578&gt;J3578,$I$1,IF(I3578&lt;J3578,$J$1,0))</f>
        <v>A</v>
      </c>
      <c r="K3579" t="str">
        <f>IF(K3578&gt;L3578,$K$1,IF(K3578&lt;L3578,$L$1,0))</f>
        <v>C</v>
      </c>
      <c r="M3579" t="str">
        <f>IF(M3578&gt;N3578,$M$1,IF(M3578&lt;N3578,$N$1,0))</f>
        <v>A</v>
      </c>
      <c r="O3579" t="str">
        <f>IF(O3578&gt;P3578,$O$1,IF(O3578&lt;P3578,$P$1,0))</f>
        <v>B</v>
      </c>
      <c r="Q3579" t="str">
        <f>IF(Q3578&gt;R3578,$Q$1,IF(Q3578&lt;R3578,$R$1,0))</f>
        <v>B</v>
      </c>
      <c r="S3579" t="str">
        <f>IF(S3578&gt;T3578,$S$1,IF(S3578&lt;T3578,$T$1,0))</f>
        <v>C</v>
      </c>
    </row>
    <row r="3580" spans="1:20" x14ac:dyDescent="0.25">
      <c r="A3580">
        <f t="shared" si="112"/>
        <v>3579</v>
      </c>
      <c r="B3580">
        <f t="shared" si="113"/>
        <v>895</v>
      </c>
      <c r="C3580" t="str">
        <f>INDEX('VBA code_permu_wo_repettn'!$T$3:$Y$6,COUNTIF('Profile-matrices_Condorcet'!$B$2:$B3580,'Profile-matrices_Condorcet'!$B3580),MATCH(INDEX('numeric possibilities'!D$3:D$1298,VLOOKUP($B3580,'numeric possibilities'!$C$3:$G$1298,1)),'VBA code_permu_wo_repettn'!$T$2:$Y$2))</f>
        <v>C</v>
      </c>
      <c r="D3580" t="str">
        <f>INDEX('VBA code_permu_wo_repettn'!$AA$3:$AF$6,COUNTIF('Profile-matrices_Condorcet'!$B$2:$B3580,'Profile-matrices_Condorcet'!$B3580),MATCH(INDEX('numeric possibilities'!E$3:E$1298,VLOOKUP($B3580,'numeric possibilities'!$C$3:$G$1298,1)),'VBA code_permu_wo_repettn'!$AA$2:$AF$2))</f>
        <v>C</v>
      </c>
      <c r="E3580" t="str">
        <f>INDEX('VBA code_permu_wo_repettn'!$AH$3:$AM$6,COUNTIF('Profile-matrices_Condorcet'!$B$2:$B3580,'Profile-matrices_Condorcet'!$B3580),MATCH(INDEX('numeric possibilities'!F$3:F$1298,VLOOKUP($B3580,'numeric possibilities'!$C$3:$G$1298,1)),'VBA code_permu_wo_repettn'!$AH$2:$AM$2))</f>
        <v>B</v>
      </c>
      <c r="F3580" t="str">
        <f>INDEX('VBA code_permu_wo_repettn'!$AO$3:$AT$6,COUNTIF('Profile-matrices_Condorcet'!$B$2:$B3580,'Profile-matrices_Condorcet'!$B3580),MATCH(INDEX('numeric possibilities'!G$3:G$1298,VLOOKUP($B3580,'numeric possibilities'!$C$3:$G$1298,1)),'VBA code_permu_wo_repettn'!$AO$2:$AT$2))</f>
        <v>A</v>
      </c>
      <c r="I3580" t="s">
        <v>0</v>
      </c>
      <c r="J3580" t="s">
        <v>1</v>
      </c>
      <c r="K3580" t="s">
        <v>2</v>
      </c>
      <c r="L3580" t="s">
        <v>3</v>
      </c>
    </row>
    <row r="3581" spans="1:20" x14ac:dyDescent="0.25">
      <c r="A3581">
        <f t="shared" si="112"/>
        <v>3580</v>
      </c>
      <c r="B3581">
        <f t="shared" si="113"/>
        <v>895</v>
      </c>
      <c r="C3581" t="str">
        <f>INDEX('VBA code_permu_wo_repettn'!$T$3:$Y$6,COUNTIF('Profile-matrices_Condorcet'!$B$2:$B3581,'Profile-matrices_Condorcet'!$B3581),MATCH(INDEX('numeric possibilities'!D$3:D$1298,VLOOKUP($B3581,'numeric possibilities'!$C$3:$G$1298,1)),'VBA code_permu_wo_repettn'!$T$2:$Y$2))</f>
        <v>D</v>
      </c>
      <c r="D3581" t="str">
        <f>INDEX('VBA code_permu_wo_repettn'!$AA$3:$AF$6,COUNTIF('Profile-matrices_Condorcet'!$B$2:$B3581,'Profile-matrices_Condorcet'!$B3581),MATCH(INDEX('numeric possibilities'!E$3:E$1298,VLOOKUP($B3581,'numeric possibilities'!$C$3:$G$1298,1)),'VBA code_permu_wo_repettn'!$AA$2:$AF$2))</f>
        <v>A</v>
      </c>
      <c r="E3581" t="str">
        <f>INDEX('VBA code_permu_wo_repettn'!$AH$3:$AM$6,COUNTIF('Profile-matrices_Condorcet'!$B$2:$B3581,'Profile-matrices_Condorcet'!$B3581),MATCH(INDEX('numeric possibilities'!F$3:F$1298,VLOOKUP($B3581,'numeric possibilities'!$C$3:$G$1298,1)),'VBA code_permu_wo_repettn'!$AH$2:$AM$2))</f>
        <v>D</v>
      </c>
      <c r="F3581" t="str">
        <f>INDEX('VBA code_permu_wo_repettn'!$AO$3:$AT$6,COUNTIF('Profile-matrices_Condorcet'!$B$2:$B3581,'Profile-matrices_Condorcet'!$B3581),MATCH(INDEX('numeric possibilities'!G$3:G$1298,VLOOKUP($B3581,'numeric possibilities'!$C$3:$G$1298,1)),'VBA code_permu_wo_repettn'!$AO$2:$AT$2))</f>
        <v>B</v>
      </c>
      <c r="G3581" t="str">
        <f>IF(MAX(I3581:L3581)&gt;='numeric possibilities'!$B$4/2,INDEX('Profile-matrices_Condorcet'!I3580:L3580,1,MATCH(MAX('Profile-matrices_Condorcet'!I3581:L3581),'Profile-matrices_Condorcet'!I3581:L3581,0)),"NCW")</f>
        <v>NCW</v>
      </c>
      <c r="H3581" t="s">
        <v>13</v>
      </c>
      <c r="I3581" s="3">
        <f>COUNTIF($I3579:$S3579,I3580)</f>
        <v>2</v>
      </c>
      <c r="J3581" s="3">
        <f>COUNTIF($I3579:$S3579,J3580)</f>
        <v>2</v>
      </c>
      <c r="K3581" s="3">
        <f>COUNTIF($I3579:$S3579,K3580)</f>
        <v>2</v>
      </c>
      <c r="L3581" s="3">
        <f>COUNTIF($I3579:$S3579,L3580)</f>
        <v>0</v>
      </c>
    </row>
    <row r="3582" spans="1:20" x14ac:dyDescent="0.25">
      <c r="A3582">
        <f t="shared" si="112"/>
        <v>3581</v>
      </c>
      <c r="B3582">
        <f t="shared" si="113"/>
        <v>896</v>
      </c>
      <c r="C3582" t="str">
        <f>INDEX('VBA code_permu_wo_repettn'!$T$3:$Y$6,COUNTIF('Profile-matrices_Condorcet'!$B$2:$B3582,'Profile-matrices_Condorcet'!$B3582),MATCH(INDEX('numeric possibilities'!D$3:D$1298,VLOOKUP($B3582,'numeric possibilities'!$C$3:$G$1298,1)),'VBA code_permu_wo_repettn'!$T$2:$Y$2))</f>
        <v>A</v>
      </c>
      <c r="D3582" t="str">
        <f>INDEX('VBA code_permu_wo_repettn'!$AA$3:$AF$6,COUNTIF('Profile-matrices_Condorcet'!$B$2:$B3582,'Profile-matrices_Condorcet'!$B3582),MATCH(INDEX('numeric possibilities'!E$3:E$1298,VLOOKUP($B3582,'numeric possibilities'!$C$3:$G$1298,1)),'VBA code_permu_wo_repettn'!$AA$2:$AF$2))</f>
        <v>B</v>
      </c>
      <c r="E3582" t="str">
        <f>INDEX('VBA code_permu_wo_repettn'!$AH$3:$AM$6,COUNTIF('Profile-matrices_Condorcet'!$B$2:$B3582,'Profile-matrices_Condorcet'!$B3582),MATCH(INDEX('numeric possibilities'!F$3:F$1298,VLOOKUP($B3582,'numeric possibilities'!$C$3:$G$1298,1)),'VBA code_permu_wo_repettn'!$AH$2:$AM$2))</f>
        <v>C</v>
      </c>
      <c r="F3582" t="str">
        <f>INDEX('VBA code_permu_wo_repettn'!$AO$3:$AT$6,COUNTIF('Profile-matrices_Condorcet'!$B$2:$B3582,'Profile-matrices_Condorcet'!$B3582),MATCH(INDEX('numeric possibilities'!G$3:G$1298,VLOOKUP($B3582,'numeric possibilities'!$C$3:$G$1298,1)),'VBA code_permu_wo_repettn'!$AO$2:$AT$2))</f>
        <v>D</v>
      </c>
      <c r="H3582" t="s">
        <v>14</v>
      </c>
      <c r="I3582" s="3">
        <f>IF(MATCH(I$1,$C3582:$C3585,0)&lt;(MATCH(J$1,$C3582:$C3585,0)),1*a_vote,0)+IF(MATCH(I$1,$D3582:$D3585,0)&lt;MATCH(J$1,$D3582:$D3585,0),1*b_vote,0)+IF(MATCH(I$1,$E3582:$E3585,0)&lt;MATCH(J$1,$E3582:$E3585,0),1*c_vote,0)+IF(MATCH(I$1,$F3582:$F3585,0)&lt;MATCH(J$1,$F3582:$F3585,0),1*d_vote,0)</f>
        <v>0.74</v>
      </c>
      <c r="J3582" s="3">
        <f>IF(MATCH(I$1,$C3582:$C3585,0)&gt;(MATCH(J$1,$C3582:$C3585,0)),1*a_vote,0)+IF(MATCH(I$1,$D3582:$D3585,0)&gt;MATCH(J$1,$D3582:$D3585,0),1*b_vote,0)+IF(MATCH(I$1,$E3582:$E3585,0)&gt;MATCH(J$1,$E3582:$E3585,0),1*c_vote,0)+IF(MATCH(I$1,$F3582:$F3585,0)&gt;MATCH(J$1,$F3582:$F3585,0),1*d_vote,0)</f>
        <v>0.26</v>
      </c>
      <c r="K3582" s="3">
        <f>IF(MATCH($K$1,$C3582:$C3585,0)&lt;(MATCH($L$1,$C3582:$C3585,0)),1*a_vote,0)+IF(MATCH($K$1,$D3582:$D3585,0)&lt;MATCH($L$1,$D3582:$D3585,0),1*b_vote,0)+IF(MATCH($K$1,$E3582:$E3585,0)&lt;MATCH($L$1,$E3582:$E3585,0),1*c_vote,0)+IF(MATCH($K$1,$F3582:$F3585,0)&lt;MATCH($L$1,$F3582:$F3585,0),1*d_vote,0)</f>
        <v>0.27</v>
      </c>
      <c r="L3582" s="3">
        <f>IF(MATCH(K$1,$C3582:$C3585,0)&gt;(MATCH(L$1,$C3582:$C3585,0)),1*a_vote,0)+IF(MATCH(K$1,$D3582:$D3585,0)&gt;MATCH(L$1,$D3582:$D3585,0),1*b_vote,0)+IF(MATCH(K$1,$E3582:$E3585,0)&gt;MATCH(L$1,$E3582:$E3585,0),1*c_vote,0)+IF(MATCH(K$1,$F3582:$F3585,0)&gt;MATCH(L$1,$F3582:$F3585,0),1*d_vote,0)</f>
        <v>0.73</v>
      </c>
      <c r="M3582" s="3">
        <f>IF(MATCH($M$1,$C3582:$C3585,0)&lt;(MATCH($N$1,$C3582:$C3585,0)),1*a_vote,0)+IF(MATCH($M$1,$D3582:$D3585,0)&lt;MATCH($N$1,$D3582:$D3585,0),1*b_vote,0)+IF(MATCH($M$1,$E3582:$E3585,0)&lt;MATCH($N$1,$E3582:$E3585,0),1*c_vote,0)+IF(MATCH($M$1,$F3582:$F3585,0)&lt;MATCH($N$1,$F3582:$F3585,0),1*d_vote,0)</f>
        <v>0.52</v>
      </c>
      <c r="N3582" s="3">
        <f>IF(MATCH(M$1,$C3582:$C3585,0)&gt;(MATCH(N$1,$C3582:$C3585,0)),1*a_vote,0)+IF(MATCH(M$1,$D3582:$D3585,0)&gt;MATCH(N$1,$D3582:$D3585,0),1*b_vote,0)+IF(MATCH(M$1,$E3582:$E3585,0)&gt;MATCH(N$1,$E3582:$E3585,0),1*c_vote,0)+IF(MATCH(M$1,$F3582:$F3585,0)&gt;MATCH(N$1,$F3582:$F3585,0),1*d_vote,0)</f>
        <v>0.48</v>
      </c>
      <c r="O3582" s="3">
        <f>IF(MATCH($O$1,$C3582:$C3585,0)&lt;(MATCH($P$1,$C3582:$C3585,0)),1*a_vote,0)+IF(MATCH($O$1,$D3582:$D3585,0)&lt;MATCH($P$1,$D3582:$D3585,0),1*b_vote,0)+IF(MATCH($O$1,$E3582:$E3585,0)&lt;MATCH($P$1,$E3582:$E3585,0),1*c_vote,0)+IF(MATCH($O$1,$F3582:$F3585,0)&lt;MATCH($P$1,$F3582:$F3585,0),1*d_vote,0)</f>
        <v>0.53</v>
      </c>
      <c r="P3582" s="3">
        <f>IF(MATCH(O$1,$C3582:$C3585,0)&gt;(MATCH(P$1,$C3582:$C3585,0)),1*a_vote,0)+IF(MATCH(O$1,$D3582:$D3585,0)&gt;MATCH(P$1,$D3582:$D3585,0),1*b_vote,0)+IF(MATCH(O$1,$E3582:$E3585,0)&gt;MATCH(P$1,$E3582:$E3585,0),1*c_vote,0)+IF(MATCH(O$1,$F3582:$F3585,0)&gt;MATCH(P$1,$F3582:$F3585,0),1*d_vote,0)</f>
        <v>0.47</v>
      </c>
      <c r="Q3582" s="3">
        <f>IF(MATCH($Q$1,$C3582:$C3585,0)&lt;(MATCH($R$1,$C3582:$C3585,0)),1*a_vote,0)+IF(MATCH($Q$1,$D3582:$D3585,0)&lt;MATCH($R$1,$D3582:$D3585,0),1*b_vote,0)+IF(MATCH($Q$1,$E3582:$E3585,0)&lt;MATCH($R$1,$E3582:$E3585,0),1*c_vote,0)+IF(MATCH($Q$1,$F3582:$F3585,0)&lt;MATCH($R$1,$F3582:$F3585,0),1*d_vote,0)</f>
        <v>0.78</v>
      </c>
      <c r="R3582" s="3">
        <f>IF(MATCH(Q$1,$C3582:$C3585,0)&gt;(MATCH(R$1,$C3582:$C3585,0)),1*a_vote,0)+IF(MATCH(Q$1,$D3582:$D3585,0)&gt;MATCH(R$1,$D3582:$D3585,0),1*b_vote,0)+IF(MATCH(Q$1,$E3582:$E3585,0)&gt;MATCH(R$1,$E3582:$E3585,0),1*c_vote,0)+IF(MATCH(Q$1,$F3582:$F3585,0)&gt;MATCH(R$1,$F3582:$F3585,0),1*d_vote,0)</f>
        <v>0.21999999999999997</v>
      </c>
      <c r="S3582" s="3">
        <f>IF(MATCH($S$1,$C3582:$C3585,0)&lt;(MATCH($T$1,$C3582:$C3585,0)),1*a_vote,0)+IF(MATCH($S$1,$D3582:$D3585,0)&lt;MATCH($T$1,$D3582:$D3585,0),1*b_vote,0)+IF(MATCH($S$1,$E3582:$E3585,0)&lt;MATCH($T$1,$E3582:$E3585,0),1*c_vote,0)+IF(MATCH($S$1,$F3582:$F3585,0)&lt;MATCH($T$1,$F3582:$F3585,0),1*d_vote,0)</f>
        <v>0.25</v>
      </c>
      <c r="T3582" s="3">
        <f>IF(MATCH(S$1,$C3582:$C3585,0)&gt;(MATCH(T$1,$C3582:$C3585,0)),1*a_vote,0)+IF(MATCH(S$1,$D3582:$D3585,0)&gt;MATCH(T$1,$D3582:$D3585,0),1*b_vote,0)+IF(MATCH(S$1,$E3582:$E3585,0)&gt;MATCH(T$1,$E3582:$E3585,0),1*c_vote,0)+IF(MATCH(S$1,$F3582:$F3585,0)&gt;MATCH(T$1,$F3582:$F3585,0),1*d_vote,0)</f>
        <v>0.75</v>
      </c>
    </row>
    <row r="3583" spans="1:20" x14ac:dyDescent="0.25">
      <c r="A3583">
        <f t="shared" si="112"/>
        <v>3582</v>
      </c>
      <c r="B3583">
        <f t="shared" si="113"/>
        <v>896</v>
      </c>
      <c r="C3583" t="str">
        <f>INDEX('VBA code_permu_wo_repettn'!$T$3:$Y$6,COUNTIF('Profile-matrices_Condorcet'!$B$2:$B3583,'Profile-matrices_Condorcet'!$B3583),MATCH(INDEX('numeric possibilities'!D$3:D$1298,VLOOKUP($B3583,'numeric possibilities'!$C$3:$G$1298,1)),'VBA code_permu_wo_repettn'!$T$2:$Y$2))</f>
        <v>B</v>
      </c>
      <c r="D3583" t="str">
        <f>INDEX('VBA code_permu_wo_repettn'!$AA$3:$AF$6,COUNTIF('Profile-matrices_Condorcet'!$B$2:$B3583,'Profile-matrices_Condorcet'!$B3583),MATCH(INDEX('numeric possibilities'!E$3:E$1298,VLOOKUP($B3583,'numeric possibilities'!$C$3:$G$1298,1)),'VBA code_permu_wo_repettn'!$AA$2:$AF$2))</f>
        <v>D</v>
      </c>
      <c r="E3583" t="str">
        <f>INDEX('VBA code_permu_wo_repettn'!$AH$3:$AM$6,COUNTIF('Profile-matrices_Condorcet'!$B$2:$B3583,'Profile-matrices_Condorcet'!$B3583),MATCH(INDEX('numeric possibilities'!F$3:F$1298,VLOOKUP($B3583,'numeric possibilities'!$C$3:$G$1298,1)),'VBA code_permu_wo_repettn'!$AH$2:$AM$2))</f>
        <v>A</v>
      </c>
      <c r="F3583" t="str">
        <f>INDEX('VBA code_permu_wo_repettn'!$AO$3:$AT$6,COUNTIF('Profile-matrices_Condorcet'!$B$2:$B3583,'Profile-matrices_Condorcet'!$B3583),MATCH(INDEX('numeric possibilities'!G$3:G$1298,VLOOKUP($B3583,'numeric possibilities'!$C$3:$G$1298,1)),'VBA code_permu_wo_repettn'!$AO$2:$AT$2))</f>
        <v>C</v>
      </c>
      <c r="H3583" t="s">
        <v>15</v>
      </c>
      <c r="I3583" t="str">
        <f>IF(I3582&gt;J3582,$I$1,IF(I3582&lt;J3582,$J$1,0))</f>
        <v>A</v>
      </c>
      <c r="K3583" t="str">
        <f>IF(K3582&gt;L3582,$K$1,IF(K3582&lt;L3582,$L$1,0))</f>
        <v>C</v>
      </c>
      <c r="M3583" t="str">
        <f>IF(M3582&gt;N3582,$M$1,IF(M3582&lt;N3582,$N$1,0))</f>
        <v>A</v>
      </c>
      <c r="O3583" t="str">
        <f>IF(O3582&gt;P3582,$O$1,IF(O3582&lt;P3582,$P$1,0))</f>
        <v>B</v>
      </c>
      <c r="Q3583" t="str">
        <f>IF(Q3582&gt;R3582,$Q$1,IF(Q3582&lt;R3582,$R$1,0))</f>
        <v>B</v>
      </c>
      <c r="S3583" t="str">
        <f>IF(S3582&gt;T3582,$S$1,IF(S3582&lt;T3582,$T$1,0))</f>
        <v>D</v>
      </c>
    </row>
    <row r="3584" spans="1:20" x14ac:dyDescent="0.25">
      <c r="A3584">
        <f t="shared" si="112"/>
        <v>3583</v>
      </c>
      <c r="B3584">
        <f t="shared" si="113"/>
        <v>896</v>
      </c>
      <c r="C3584" t="str">
        <f>INDEX('VBA code_permu_wo_repettn'!$T$3:$Y$6,COUNTIF('Profile-matrices_Condorcet'!$B$2:$B3584,'Profile-matrices_Condorcet'!$B3584),MATCH(INDEX('numeric possibilities'!D$3:D$1298,VLOOKUP($B3584,'numeric possibilities'!$C$3:$G$1298,1)),'VBA code_permu_wo_repettn'!$T$2:$Y$2))</f>
        <v>D</v>
      </c>
      <c r="D3584" t="str">
        <f>INDEX('VBA code_permu_wo_repettn'!$AA$3:$AF$6,COUNTIF('Profile-matrices_Condorcet'!$B$2:$B3584,'Profile-matrices_Condorcet'!$B3584),MATCH(INDEX('numeric possibilities'!E$3:E$1298,VLOOKUP($B3584,'numeric possibilities'!$C$3:$G$1298,1)),'VBA code_permu_wo_repettn'!$AA$2:$AF$2))</f>
        <v>C</v>
      </c>
      <c r="E3584" t="str">
        <f>INDEX('VBA code_permu_wo_repettn'!$AH$3:$AM$6,COUNTIF('Profile-matrices_Condorcet'!$B$2:$B3584,'Profile-matrices_Condorcet'!$B3584),MATCH(INDEX('numeric possibilities'!F$3:F$1298,VLOOKUP($B3584,'numeric possibilities'!$C$3:$G$1298,1)),'VBA code_permu_wo_repettn'!$AH$2:$AM$2))</f>
        <v>B</v>
      </c>
      <c r="F3584" t="str">
        <f>INDEX('VBA code_permu_wo_repettn'!$AO$3:$AT$6,COUNTIF('Profile-matrices_Condorcet'!$B$2:$B3584,'Profile-matrices_Condorcet'!$B3584),MATCH(INDEX('numeric possibilities'!G$3:G$1298,VLOOKUP($B3584,'numeric possibilities'!$C$3:$G$1298,1)),'VBA code_permu_wo_repettn'!$AO$2:$AT$2))</f>
        <v>A</v>
      </c>
      <c r="I3584" t="s">
        <v>0</v>
      </c>
      <c r="J3584" t="s">
        <v>1</v>
      </c>
      <c r="K3584" t="s">
        <v>2</v>
      </c>
      <c r="L3584" t="s">
        <v>3</v>
      </c>
    </row>
    <row r="3585" spans="1:20" x14ac:dyDescent="0.25">
      <c r="A3585">
        <f t="shared" si="112"/>
        <v>3584</v>
      </c>
      <c r="B3585">
        <f t="shared" si="113"/>
        <v>896</v>
      </c>
      <c r="C3585" t="str">
        <f>INDEX('VBA code_permu_wo_repettn'!$T$3:$Y$6,COUNTIF('Profile-matrices_Condorcet'!$B$2:$B3585,'Profile-matrices_Condorcet'!$B3585),MATCH(INDEX('numeric possibilities'!D$3:D$1298,VLOOKUP($B3585,'numeric possibilities'!$C$3:$G$1298,1)),'VBA code_permu_wo_repettn'!$T$2:$Y$2))</f>
        <v>C</v>
      </c>
      <c r="D3585" t="str">
        <f>INDEX('VBA code_permu_wo_repettn'!$AA$3:$AF$6,COUNTIF('Profile-matrices_Condorcet'!$B$2:$B3585,'Profile-matrices_Condorcet'!$B3585),MATCH(INDEX('numeric possibilities'!E$3:E$1298,VLOOKUP($B3585,'numeric possibilities'!$C$3:$G$1298,1)),'VBA code_permu_wo_repettn'!$AA$2:$AF$2))</f>
        <v>A</v>
      </c>
      <c r="E3585" t="str">
        <f>INDEX('VBA code_permu_wo_repettn'!$AH$3:$AM$6,COUNTIF('Profile-matrices_Condorcet'!$B$2:$B3585,'Profile-matrices_Condorcet'!$B3585),MATCH(INDEX('numeric possibilities'!F$3:F$1298,VLOOKUP($B3585,'numeric possibilities'!$C$3:$G$1298,1)),'VBA code_permu_wo_repettn'!$AH$2:$AM$2))</f>
        <v>D</v>
      </c>
      <c r="F3585" t="str">
        <f>INDEX('VBA code_permu_wo_repettn'!$AO$3:$AT$6,COUNTIF('Profile-matrices_Condorcet'!$B$2:$B3585,'Profile-matrices_Condorcet'!$B3585),MATCH(INDEX('numeric possibilities'!G$3:G$1298,VLOOKUP($B3585,'numeric possibilities'!$C$3:$G$1298,1)),'VBA code_permu_wo_repettn'!$AO$2:$AT$2))</f>
        <v>B</v>
      </c>
      <c r="G3585" t="str">
        <f>IF(MAX(I3585:L3585)&gt;='numeric possibilities'!$B$4/2,INDEX('Profile-matrices_Condorcet'!I3584:L3584,1,MATCH(MAX('Profile-matrices_Condorcet'!I3585:L3585),'Profile-matrices_Condorcet'!I3585:L3585,0)),"NCW")</f>
        <v>NCW</v>
      </c>
      <c r="H3585" t="s">
        <v>13</v>
      </c>
      <c r="I3585" s="3">
        <f>COUNTIF($I3583:$S3583,I3584)</f>
        <v>2</v>
      </c>
      <c r="J3585" s="3">
        <f>COUNTIF($I3583:$S3583,J3584)</f>
        <v>2</v>
      </c>
      <c r="K3585" s="3">
        <f>COUNTIF($I3583:$S3583,K3584)</f>
        <v>1</v>
      </c>
      <c r="L3585" s="3">
        <f>COUNTIF($I3583:$S3583,L3584)</f>
        <v>1</v>
      </c>
    </row>
    <row r="3586" spans="1:20" x14ac:dyDescent="0.25">
      <c r="A3586">
        <f t="shared" si="112"/>
        <v>3585</v>
      </c>
      <c r="B3586">
        <f t="shared" si="113"/>
        <v>897</v>
      </c>
      <c r="C3586" t="str">
        <f>INDEX('VBA code_permu_wo_repettn'!$T$3:$Y$6,COUNTIF('Profile-matrices_Condorcet'!$B$2:$B3586,'Profile-matrices_Condorcet'!$B3586),MATCH(INDEX('numeric possibilities'!D$3:D$1298,VLOOKUP($B3586,'numeric possibilities'!$C$3:$G$1298,1)),'VBA code_permu_wo_repettn'!$T$2:$Y$2))</f>
        <v>A</v>
      </c>
      <c r="D3586" t="str">
        <f>INDEX('VBA code_permu_wo_repettn'!$AA$3:$AF$6,COUNTIF('Profile-matrices_Condorcet'!$B$2:$B3586,'Profile-matrices_Condorcet'!$B3586),MATCH(INDEX('numeric possibilities'!E$3:E$1298,VLOOKUP($B3586,'numeric possibilities'!$C$3:$G$1298,1)),'VBA code_permu_wo_repettn'!$AA$2:$AF$2))</f>
        <v>B</v>
      </c>
      <c r="E3586" t="str">
        <f>INDEX('VBA code_permu_wo_repettn'!$AH$3:$AM$6,COUNTIF('Profile-matrices_Condorcet'!$B$2:$B3586,'Profile-matrices_Condorcet'!$B3586),MATCH(INDEX('numeric possibilities'!F$3:F$1298,VLOOKUP($B3586,'numeric possibilities'!$C$3:$G$1298,1)),'VBA code_permu_wo_repettn'!$AH$2:$AM$2))</f>
        <v>C</v>
      </c>
      <c r="F3586" t="str">
        <f>INDEX('VBA code_permu_wo_repettn'!$AO$3:$AT$6,COUNTIF('Profile-matrices_Condorcet'!$B$2:$B3586,'Profile-matrices_Condorcet'!$B3586),MATCH(INDEX('numeric possibilities'!G$3:G$1298,VLOOKUP($B3586,'numeric possibilities'!$C$3:$G$1298,1)),'VBA code_permu_wo_repettn'!$AO$2:$AT$2))</f>
        <v>D</v>
      </c>
      <c r="H3586" t="s">
        <v>14</v>
      </c>
      <c r="I3586" s="3">
        <f>IF(MATCH(I$1,$C3586:$C3589,0)&lt;(MATCH(J$1,$C3586:$C3589,0)),1*a_vote,0)+IF(MATCH(I$1,$D3586:$D3589,0)&lt;MATCH(J$1,$D3586:$D3589,0),1*b_vote,0)+IF(MATCH(I$1,$E3586:$E3589,0)&lt;MATCH(J$1,$E3586:$E3589,0),1*c_vote,0)+IF(MATCH(I$1,$F3586:$F3589,0)&lt;MATCH(J$1,$F3586:$F3589,0),1*d_vote,0)</f>
        <v>0.74</v>
      </c>
      <c r="J3586" s="3">
        <f>IF(MATCH(I$1,$C3586:$C3589,0)&gt;(MATCH(J$1,$C3586:$C3589,0)),1*a_vote,0)+IF(MATCH(I$1,$D3586:$D3589,0)&gt;MATCH(J$1,$D3586:$D3589,0),1*b_vote,0)+IF(MATCH(I$1,$E3586:$E3589,0)&gt;MATCH(J$1,$E3586:$E3589,0),1*c_vote,0)+IF(MATCH(I$1,$F3586:$F3589,0)&gt;MATCH(J$1,$F3586:$F3589,0),1*d_vote,0)</f>
        <v>0.26</v>
      </c>
      <c r="K3586" s="3">
        <f>IF(MATCH($K$1,$C3586:$C3589,0)&lt;(MATCH($L$1,$C3586:$C3589,0)),1*a_vote,0)+IF(MATCH($K$1,$D3586:$D3589,0)&lt;MATCH($L$1,$D3586:$D3589,0),1*b_vote,0)+IF(MATCH($K$1,$E3586:$E3589,0)&lt;MATCH($L$1,$E3586:$E3589,0),1*c_vote,0)+IF(MATCH($K$1,$F3586:$F3589,0)&lt;MATCH($L$1,$F3586:$F3589,0),1*d_vote,0)</f>
        <v>0.27</v>
      </c>
      <c r="L3586" s="3">
        <f>IF(MATCH(K$1,$C3586:$C3589,0)&gt;(MATCH(L$1,$C3586:$C3589,0)),1*a_vote,0)+IF(MATCH(K$1,$D3586:$D3589,0)&gt;MATCH(L$1,$D3586:$D3589,0),1*b_vote,0)+IF(MATCH(K$1,$E3586:$E3589,0)&gt;MATCH(L$1,$E3586:$E3589,0),1*c_vote,0)+IF(MATCH(K$1,$F3586:$F3589,0)&gt;MATCH(L$1,$F3586:$F3589,0),1*d_vote,0)</f>
        <v>0.73</v>
      </c>
      <c r="M3586" s="3">
        <f>IF(MATCH($M$1,$C3586:$C3589,0)&lt;(MATCH($N$1,$C3586:$C3589,0)),1*a_vote,0)+IF(MATCH($M$1,$D3586:$D3589,0)&lt;MATCH($N$1,$D3586:$D3589,0),1*b_vote,0)+IF(MATCH($M$1,$E3586:$E3589,0)&lt;MATCH($N$1,$E3586:$E3589,0),1*c_vote,0)+IF(MATCH($M$1,$F3586:$F3589,0)&lt;MATCH($N$1,$F3586:$F3589,0),1*d_vote,0)</f>
        <v>0.52</v>
      </c>
      <c r="N3586" s="3">
        <f>IF(MATCH(M$1,$C3586:$C3589,0)&gt;(MATCH(N$1,$C3586:$C3589,0)),1*a_vote,0)+IF(MATCH(M$1,$D3586:$D3589,0)&gt;MATCH(N$1,$D3586:$D3589,0),1*b_vote,0)+IF(MATCH(M$1,$E3586:$E3589,0)&gt;MATCH(N$1,$E3586:$E3589,0),1*c_vote,0)+IF(MATCH(M$1,$F3586:$F3589,0)&gt;MATCH(N$1,$F3586:$F3589,0),1*d_vote,0)</f>
        <v>0.48</v>
      </c>
      <c r="O3586" s="3">
        <f>IF(MATCH($O$1,$C3586:$C3589,0)&lt;(MATCH($P$1,$C3586:$C3589,0)),1*a_vote,0)+IF(MATCH($O$1,$D3586:$D3589,0)&lt;MATCH($P$1,$D3586:$D3589,0),1*b_vote,0)+IF(MATCH($O$1,$E3586:$E3589,0)&lt;MATCH($P$1,$E3586:$E3589,0),1*c_vote,0)+IF(MATCH($O$1,$F3586:$F3589,0)&lt;MATCH($P$1,$F3586:$F3589,0),1*d_vote,0)</f>
        <v>0.26</v>
      </c>
      <c r="P3586" s="3">
        <f>IF(MATCH(O$1,$C3586:$C3589,0)&gt;(MATCH(P$1,$C3586:$C3589,0)),1*a_vote,0)+IF(MATCH(O$1,$D3586:$D3589,0)&gt;MATCH(P$1,$D3586:$D3589,0),1*b_vote,0)+IF(MATCH(O$1,$E3586:$E3589,0)&gt;MATCH(P$1,$E3586:$E3589,0),1*c_vote,0)+IF(MATCH(O$1,$F3586:$F3589,0)&gt;MATCH(P$1,$F3586:$F3589,0),1*d_vote,0)</f>
        <v>0.74</v>
      </c>
      <c r="Q3586" s="3">
        <f>IF(MATCH($Q$1,$C3586:$C3589,0)&lt;(MATCH($R$1,$C3586:$C3589,0)),1*a_vote,0)+IF(MATCH($Q$1,$D3586:$D3589,0)&lt;MATCH($R$1,$D3586:$D3589,0),1*b_vote,0)+IF(MATCH($Q$1,$E3586:$E3589,0)&lt;MATCH($R$1,$E3586:$E3589,0),1*c_vote,0)+IF(MATCH($Q$1,$F3586:$F3589,0)&lt;MATCH($R$1,$F3586:$F3589,0),1*d_vote,0)</f>
        <v>0.78</v>
      </c>
      <c r="R3586" s="3">
        <f>IF(MATCH(Q$1,$C3586:$C3589,0)&gt;(MATCH(R$1,$C3586:$C3589,0)),1*a_vote,0)+IF(MATCH(Q$1,$D3586:$D3589,0)&gt;MATCH(R$1,$D3586:$D3589,0),1*b_vote,0)+IF(MATCH(Q$1,$E3586:$E3589,0)&gt;MATCH(R$1,$E3586:$E3589,0),1*c_vote,0)+IF(MATCH(Q$1,$F3586:$F3589,0)&gt;MATCH(R$1,$F3586:$F3589,0),1*d_vote,0)</f>
        <v>0.21999999999999997</v>
      </c>
      <c r="S3586" s="3">
        <f>IF(MATCH($S$1,$C3586:$C3589,0)&lt;(MATCH($T$1,$C3586:$C3589,0)),1*a_vote,0)+IF(MATCH($S$1,$D3586:$D3589,0)&lt;MATCH($T$1,$D3586:$D3589,0),1*b_vote,0)+IF(MATCH($S$1,$E3586:$E3589,0)&lt;MATCH($T$1,$E3586:$E3589,0),1*c_vote,0)+IF(MATCH($S$1,$F3586:$F3589,0)&lt;MATCH($T$1,$F3586:$F3589,0),1*d_vote,0)</f>
        <v>0.52</v>
      </c>
      <c r="T3586" s="3">
        <f>IF(MATCH(S$1,$C3586:$C3589,0)&gt;(MATCH(T$1,$C3586:$C3589,0)),1*a_vote,0)+IF(MATCH(S$1,$D3586:$D3589,0)&gt;MATCH(T$1,$D3586:$D3589,0),1*b_vote,0)+IF(MATCH(S$1,$E3586:$E3589,0)&gt;MATCH(T$1,$E3586:$E3589,0),1*c_vote,0)+IF(MATCH(S$1,$F3586:$F3589,0)&gt;MATCH(T$1,$F3586:$F3589,0),1*d_vote,0)</f>
        <v>0.48</v>
      </c>
    </row>
    <row r="3587" spans="1:20" x14ac:dyDescent="0.25">
      <c r="A3587">
        <f t="shared" si="112"/>
        <v>3586</v>
      </c>
      <c r="B3587">
        <f t="shared" si="113"/>
        <v>897</v>
      </c>
      <c r="C3587" t="str">
        <f>INDEX('VBA code_permu_wo_repettn'!$T$3:$Y$6,COUNTIF('Profile-matrices_Condorcet'!$B$2:$B3587,'Profile-matrices_Condorcet'!$B3587),MATCH(INDEX('numeric possibilities'!D$3:D$1298,VLOOKUP($B3587,'numeric possibilities'!$C$3:$G$1298,1)),'VBA code_permu_wo_repettn'!$T$2:$Y$2))</f>
        <v>C</v>
      </c>
      <c r="D3587" t="str">
        <f>INDEX('VBA code_permu_wo_repettn'!$AA$3:$AF$6,COUNTIF('Profile-matrices_Condorcet'!$B$2:$B3587,'Profile-matrices_Condorcet'!$B3587),MATCH(INDEX('numeric possibilities'!E$3:E$1298,VLOOKUP($B3587,'numeric possibilities'!$C$3:$G$1298,1)),'VBA code_permu_wo_repettn'!$AA$2:$AF$2))</f>
        <v>D</v>
      </c>
      <c r="E3587" t="str">
        <f>INDEX('VBA code_permu_wo_repettn'!$AH$3:$AM$6,COUNTIF('Profile-matrices_Condorcet'!$B$2:$B3587,'Profile-matrices_Condorcet'!$B3587),MATCH(INDEX('numeric possibilities'!F$3:F$1298,VLOOKUP($B3587,'numeric possibilities'!$C$3:$G$1298,1)),'VBA code_permu_wo_repettn'!$AH$2:$AM$2))</f>
        <v>A</v>
      </c>
      <c r="F3587" t="str">
        <f>INDEX('VBA code_permu_wo_repettn'!$AO$3:$AT$6,COUNTIF('Profile-matrices_Condorcet'!$B$2:$B3587,'Profile-matrices_Condorcet'!$B3587),MATCH(INDEX('numeric possibilities'!G$3:G$1298,VLOOKUP($B3587,'numeric possibilities'!$C$3:$G$1298,1)),'VBA code_permu_wo_repettn'!$AO$2:$AT$2))</f>
        <v>C</v>
      </c>
      <c r="H3587" t="s">
        <v>15</v>
      </c>
      <c r="I3587" t="str">
        <f>IF(I3586&gt;J3586,$I$1,IF(I3586&lt;J3586,$J$1,0))</f>
        <v>A</v>
      </c>
      <c r="K3587" t="str">
        <f>IF(K3586&gt;L3586,$K$1,IF(K3586&lt;L3586,$L$1,0))</f>
        <v>C</v>
      </c>
      <c r="M3587" t="str">
        <f>IF(M3586&gt;N3586,$M$1,IF(M3586&lt;N3586,$N$1,0))</f>
        <v>A</v>
      </c>
      <c r="O3587" t="str">
        <f>IF(O3586&gt;P3586,$O$1,IF(O3586&lt;P3586,$P$1,0))</f>
        <v>C</v>
      </c>
      <c r="Q3587" t="str">
        <f>IF(Q3586&gt;R3586,$Q$1,IF(Q3586&lt;R3586,$R$1,0))</f>
        <v>B</v>
      </c>
      <c r="S3587" t="str">
        <f>IF(S3586&gt;T3586,$S$1,IF(S3586&lt;T3586,$T$1,0))</f>
        <v>C</v>
      </c>
    </row>
    <row r="3588" spans="1:20" x14ac:dyDescent="0.25">
      <c r="A3588">
        <f t="shared" si="112"/>
        <v>3587</v>
      </c>
      <c r="B3588">
        <f t="shared" si="113"/>
        <v>897</v>
      </c>
      <c r="C3588" t="str">
        <f>INDEX('VBA code_permu_wo_repettn'!$T$3:$Y$6,COUNTIF('Profile-matrices_Condorcet'!$B$2:$B3588,'Profile-matrices_Condorcet'!$B3588),MATCH(INDEX('numeric possibilities'!D$3:D$1298,VLOOKUP($B3588,'numeric possibilities'!$C$3:$G$1298,1)),'VBA code_permu_wo_repettn'!$T$2:$Y$2))</f>
        <v>B</v>
      </c>
      <c r="D3588" t="str">
        <f>INDEX('VBA code_permu_wo_repettn'!$AA$3:$AF$6,COUNTIF('Profile-matrices_Condorcet'!$B$2:$B3588,'Profile-matrices_Condorcet'!$B3588),MATCH(INDEX('numeric possibilities'!E$3:E$1298,VLOOKUP($B3588,'numeric possibilities'!$C$3:$G$1298,1)),'VBA code_permu_wo_repettn'!$AA$2:$AF$2))</f>
        <v>C</v>
      </c>
      <c r="E3588" t="str">
        <f>INDEX('VBA code_permu_wo_repettn'!$AH$3:$AM$6,COUNTIF('Profile-matrices_Condorcet'!$B$2:$B3588,'Profile-matrices_Condorcet'!$B3588),MATCH(INDEX('numeric possibilities'!F$3:F$1298,VLOOKUP($B3588,'numeric possibilities'!$C$3:$G$1298,1)),'VBA code_permu_wo_repettn'!$AH$2:$AM$2))</f>
        <v>B</v>
      </c>
      <c r="F3588" t="str">
        <f>INDEX('VBA code_permu_wo_repettn'!$AO$3:$AT$6,COUNTIF('Profile-matrices_Condorcet'!$B$2:$B3588,'Profile-matrices_Condorcet'!$B3588),MATCH(INDEX('numeric possibilities'!G$3:G$1298,VLOOKUP($B3588,'numeric possibilities'!$C$3:$G$1298,1)),'VBA code_permu_wo_repettn'!$AO$2:$AT$2))</f>
        <v>A</v>
      </c>
      <c r="I3588" t="s">
        <v>0</v>
      </c>
      <c r="J3588" t="s">
        <v>1</v>
      </c>
      <c r="K3588" t="s">
        <v>2</v>
      </c>
      <c r="L3588" t="s">
        <v>3</v>
      </c>
    </row>
    <row r="3589" spans="1:20" x14ac:dyDescent="0.25">
      <c r="A3589">
        <f t="shared" si="112"/>
        <v>3588</v>
      </c>
      <c r="B3589">
        <f t="shared" si="113"/>
        <v>897</v>
      </c>
      <c r="C3589" t="str">
        <f>INDEX('VBA code_permu_wo_repettn'!$T$3:$Y$6,COUNTIF('Profile-matrices_Condorcet'!$B$2:$B3589,'Profile-matrices_Condorcet'!$B3589),MATCH(INDEX('numeric possibilities'!D$3:D$1298,VLOOKUP($B3589,'numeric possibilities'!$C$3:$G$1298,1)),'VBA code_permu_wo_repettn'!$T$2:$Y$2))</f>
        <v>D</v>
      </c>
      <c r="D3589" t="str">
        <f>INDEX('VBA code_permu_wo_repettn'!$AA$3:$AF$6,COUNTIF('Profile-matrices_Condorcet'!$B$2:$B3589,'Profile-matrices_Condorcet'!$B3589),MATCH(INDEX('numeric possibilities'!E$3:E$1298,VLOOKUP($B3589,'numeric possibilities'!$C$3:$G$1298,1)),'VBA code_permu_wo_repettn'!$AA$2:$AF$2))</f>
        <v>A</v>
      </c>
      <c r="E3589" t="str">
        <f>INDEX('VBA code_permu_wo_repettn'!$AH$3:$AM$6,COUNTIF('Profile-matrices_Condorcet'!$B$2:$B3589,'Profile-matrices_Condorcet'!$B3589),MATCH(INDEX('numeric possibilities'!F$3:F$1298,VLOOKUP($B3589,'numeric possibilities'!$C$3:$G$1298,1)),'VBA code_permu_wo_repettn'!$AH$2:$AM$2))</f>
        <v>D</v>
      </c>
      <c r="F3589" t="str">
        <f>INDEX('VBA code_permu_wo_repettn'!$AO$3:$AT$6,COUNTIF('Profile-matrices_Condorcet'!$B$2:$B3589,'Profile-matrices_Condorcet'!$B3589),MATCH(INDEX('numeric possibilities'!G$3:G$1298,VLOOKUP($B3589,'numeric possibilities'!$C$3:$G$1298,1)),'VBA code_permu_wo_repettn'!$AO$2:$AT$2))</f>
        <v>B</v>
      </c>
      <c r="G3589" t="str">
        <f>IF(MAX(I3589:L3589)&gt;='numeric possibilities'!$B$4/2,INDEX('Profile-matrices_Condorcet'!I3588:L3588,1,MATCH(MAX('Profile-matrices_Condorcet'!I3589:L3589),'Profile-matrices_Condorcet'!I3589:L3589,0)),"NCW")</f>
        <v>C</v>
      </c>
      <c r="H3589" t="s">
        <v>13</v>
      </c>
      <c r="I3589" s="3">
        <f>COUNTIF($I3587:$S3587,I3588)</f>
        <v>2</v>
      </c>
      <c r="J3589" s="3">
        <f>COUNTIF($I3587:$S3587,J3588)</f>
        <v>1</v>
      </c>
      <c r="K3589" s="3">
        <f>COUNTIF($I3587:$S3587,K3588)</f>
        <v>3</v>
      </c>
      <c r="L3589" s="3">
        <f>COUNTIF($I3587:$S3587,L3588)</f>
        <v>0</v>
      </c>
    </row>
    <row r="3590" spans="1:20" x14ac:dyDescent="0.25">
      <c r="A3590">
        <f t="shared" si="112"/>
        <v>3589</v>
      </c>
      <c r="B3590">
        <f t="shared" si="113"/>
        <v>898</v>
      </c>
      <c r="C3590" t="str">
        <f>INDEX('VBA code_permu_wo_repettn'!$T$3:$Y$6,COUNTIF('Profile-matrices_Condorcet'!$B$2:$B3590,'Profile-matrices_Condorcet'!$B3590),MATCH(INDEX('numeric possibilities'!D$3:D$1298,VLOOKUP($B3590,'numeric possibilities'!$C$3:$G$1298,1)),'VBA code_permu_wo_repettn'!$T$2:$Y$2))</f>
        <v>A</v>
      </c>
      <c r="D3590" t="str">
        <f>INDEX('VBA code_permu_wo_repettn'!$AA$3:$AF$6,COUNTIF('Profile-matrices_Condorcet'!$B$2:$B3590,'Profile-matrices_Condorcet'!$B3590),MATCH(INDEX('numeric possibilities'!E$3:E$1298,VLOOKUP($B3590,'numeric possibilities'!$C$3:$G$1298,1)),'VBA code_permu_wo_repettn'!$AA$2:$AF$2))</f>
        <v>B</v>
      </c>
      <c r="E3590" t="str">
        <f>INDEX('VBA code_permu_wo_repettn'!$AH$3:$AM$6,COUNTIF('Profile-matrices_Condorcet'!$B$2:$B3590,'Profile-matrices_Condorcet'!$B3590),MATCH(INDEX('numeric possibilities'!F$3:F$1298,VLOOKUP($B3590,'numeric possibilities'!$C$3:$G$1298,1)),'VBA code_permu_wo_repettn'!$AH$2:$AM$2))</f>
        <v>C</v>
      </c>
      <c r="F3590" t="str">
        <f>INDEX('VBA code_permu_wo_repettn'!$AO$3:$AT$6,COUNTIF('Profile-matrices_Condorcet'!$B$2:$B3590,'Profile-matrices_Condorcet'!$B3590),MATCH(INDEX('numeric possibilities'!G$3:G$1298,VLOOKUP($B3590,'numeric possibilities'!$C$3:$G$1298,1)),'VBA code_permu_wo_repettn'!$AO$2:$AT$2))</f>
        <v>D</v>
      </c>
      <c r="H3590" t="s">
        <v>14</v>
      </c>
      <c r="I3590" s="3">
        <f>IF(MATCH(I$1,$C3590:$C3593,0)&lt;(MATCH(J$1,$C3590:$C3593,0)),1*a_vote,0)+IF(MATCH(I$1,$D3590:$D3593,0)&lt;MATCH(J$1,$D3590:$D3593,0),1*b_vote,0)+IF(MATCH(I$1,$E3590:$E3593,0)&lt;MATCH(J$1,$E3590:$E3593,0),1*c_vote,0)+IF(MATCH(I$1,$F3590:$F3593,0)&lt;MATCH(J$1,$F3590:$F3593,0),1*d_vote,0)</f>
        <v>0.74</v>
      </c>
      <c r="J3590" s="3">
        <f>IF(MATCH(I$1,$C3590:$C3593,0)&gt;(MATCH(J$1,$C3590:$C3593,0)),1*a_vote,0)+IF(MATCH(I$1,$D3590:$D3593,0)&gt;MATCH(J$1,$D3590:$D3593,0),1*b_vote,0)+IF(MATCH(I$1,$E3590:$E3593,0)&gt;MATCH(J$1,$E3590:$E3593,0),1*c_vote,0)+IF(MATCH(I$1,$F3590:$F3593,0)&gt;MATCH(J$1,$F3590:$F3593,0),1*d_vote,0)</f>
        <v>0.26</v>
      </c>
      <c r="K3590" s="3">
        <f>IF(MATCH($K$1,$C3590:$C3593,0)&lt;(MATCH($L$1,$C3590:$C3593,0)),1*a_vote,0)+IF(MATCH($K$1,$D3590:$D3593,0)&lt;MATCH($L$1,$D3590:$D3593,0),1*b_vote,0)+IF(MATCH($K$1,$E3590:$E3593,0)&lt;MATCH($L$1,$E3590:$E3593,0),1*c_vote,0)+IF(MATCH($K$1,$F3590:$F3593,0)&lt;MATCH($L$1,$F3590:$F3593,0),1*d_vote,0)</f>
        <v>0.27</v>
      </c>
      <c r="L3590" s="3">
        <f>IF(MATCH(K$1,$C3590:$C3593,0)&gt;(MATCH(L$1,$C3590:$C3593,0)),1*a_vote,0)+IF(MATCH(K$1,$D3590:$D3593,0)&gt;MATCH(L$1,$D3590:$D3593,0),1*b_vote,0)+IF(MATCH(K$1,$E3590:$E3593,0)&gt;MATCH(L$1,$E3590:$E3593,0),1*c_vote,0)+IF(MATCH(K$1,$F3590:$F3593,0)&gt;MATCH(L$1,$F3590:$F3593,0),1*d_vote,0)</f>
        <v>0.73</v>
      </c>
      <c r="M3590" s="3">
        <f>IF(MATCH($M$1,$C3590:$C3593,0)&lt;(MATCH($N$1,$C3590:$C3593,0)),1*a_vote,0)+IF(MATCH($M$1,$D3590:$D3593,0)&lt;MATCH($N$1,$D3590:$D3593,0),1*b_vote,0)+IF(MATCH($M$1,$E3590:$E3593,0)&lt;MATCH($N$1,$E3590:$E3593,0),1*c_vote,0)+IF(MATCH($M$1,$F3590:$F3593,0)&lt;MATCH($N$1,$F3590:$F3593,0),1*d_vote,0)</f>
        <v>0.52</v>
      </c>
      <c r="N3590" s="3">
        <f>IF(MATCH(M$1,$C3590:$C3593,0)&gt;(MATCH(N$1,$C3590:$C3593,0)),1*a_vote,0)+IF(MATCH(M$1,$D3590:$D3593,0)&gt;MATCH(N$1,$D3590:$D3593,0),1*b_vote,0)+IF(MATCH(M$1,$E3590:$E3593,0)&gt;MATCH(N$1,$E3590:$E3593,0),1*c_vote,0)+IF(MATCH(M$1,$F3590:$F3593,0)&gt;MATCH(N$1,$F3590:$F3593,0),1*d_vote,0)</f>
        <v>0.48</v>
      </c>
      <c r="O3590" s="3">
        <f>IF(MATCH($O$1,$C3590:$C3593,0)&lt;(MATCH($P$1,$C3590:$C3593,0)),1*a_vote,0)+IF(MATCH($O$1,$D3590:$D3593,0)&lt;MATCH($P$1,$D3590:$D3593,0),1*b_vote,0)+IF(MATCH($O$1,$E3590:$E3593,0)&lt;MATCH($P$1,$E3590:$E3593,0),1*c_vote,0)+IF(MATCH($O$1,$F3590:$F3593,0)&lt;MATCH($P$1,$F3590:$F3593,0),1*d_vote,0)</f>
        <v>0.26</v>
      </c>
      <c r="P3590" s="3">
        <f>IF(MATCH(O$1,$C3590:$C3593,0)&gt;(MATCH(P$1,$C3590:$C3593,0)),1*a_vote,0)+IF(MATCH(O$1,$D3590:$D3593,0)&gt;MATCH(P$1,$D3590:$D3593,0),1*b_vote,0)+IF(MATCH(O$1,$E3590:$E3593,0)&gt;MATCH(P$1,$E3590:$E3593,0),1*c_vote,0)+IF(MATCH(O$1,$F3590:$F3593,0)&gt;MATCH(P$1,$F3590:$F3593,0),1*d_vote,0)</f>
        <v>0.74</v>
      </c>
      <c r="Q3590" s="3">
        <f>IF(MATCH($Q$1,$C3590:$C3593,0)&lt;(MATCH($R$1,$C3590:$C3593,0)),1*a_vote,0)+IF(MATCH($Q$1,$D3590:$D3593,0)&lt;MATCH($R$1,$D3590:$D3593,0),1*b_vote,0)+IF(MATCH($Q$1,$E3590:$E3593,0)&lt;MATCH($R$1,$E3590:$E3593,0),1*c_vote,0)+IF(MATCH($Q$1,$F3590:$F3593,0)&lt;MATCH($R$1,$F3590:$F3593,0),1*d_vote,0)</f>
        <v>0.51</v>
      </c>
      <c r="R3590" s="3">
        <f>IF(MATCH(Q$1,$C3590:$C3593,0)&gt;(MATCH(R$1,$C3590:$C3593,0)),1*a_vote,0)+IF(MATCH(Q$1,$D3590:$D3593,0)&gt;MATCH(R$1,$D3590:$D3593,0),1*b_vote,0)+IF(MATCH(Q$1,$E3590:$E3593,0)&gt;MATCH(R$1,$E3590:$E3593,0),1*c_vote,0)+IF(MATCH(Q$1,$F3590:$F3593,0)&gt;MATCH(R$1,$F3590:$F3593,0),1*d_vote,0)</f>
        <v>0.49</v>
      </c>
      <c r="S3590" s="3">
        <f>IF(MATCH($S$1,$C3590:$C3593,0)&lt;(MATCH($T$1,$C3590:$C3593,0)),1*a_vote,0)+IF(MATCH($S$1,$D3590:$D3593,0)&lt;MATCH($T$1,$D3590:$D3593,0),1*b_vote,0)+IF(MATCH($S$1,$E3590:$E3593,0)&lt;MATCH($T$1,$E3590:$E3593,0),1*c_vote,0)+IF(MATCH($S$1,$F3590:$F3593,0)&lt;MATCH($T$1,$F3590:$F3593,0),1*d_vote,0)</f>
        <v>0.52</v>
      </c>
      <c r="T3590" s="3">
        <f>IF(MATCH(S$1,$C3590:$C3593,0)&gt;(MATCH(T$1,$C3590:$C3593,0)),1*a_vote,0)+IF(MATCH(S$1,$D3590:$D3593,0)&gt;MATCH(T$1,$D3590:$D3593,0),1*b_vote,0)+IF(MATCH(S$1,$E3590:$E3593,0)&gt;MATCH(T$1,$E3590:$E3593,0),1*c_vote,0)+IF(MATCH(S$1,$F3590:$F3593,0)&gt;MATCH(T$1,$F3590:$F3593,0),1*d_vote,0)</f>
        <v>0.48</v>
      </c>
    </row>
    <row r="3591" spans="1:20" x14ac:dyDescent="0.25">
      <c r="A3591">
        <f t="shared" si="112"/>
        <v>3590</v>
      </c>
      <c r="B3591">
        <f t="shared" si="113"/>
        <v>898</v>
      </c>
      <c r="C3591" t="str">
        <f>INDEX('VBA code_permu_wo_repettn'!$T$3:$Y$6,COUNTIF('Profile-matrices_Condorcet'!$B$2:$B3591,'Profile-matrices_Condorcet'!$B3591),MATCH(INDEX('numeric possibilities'!D$3:D$1298,VLOOKUP($B3591,'numeric possibilities'!$C$3:$G$1298,1)),'VBA code_permu_wo_repettn'!$T$2:$Y$2))</f>
        <v>C</v>
      </c>
      <c r="D3591" t="str">
        <f>INDEX('VBA code_permu_wo_repettn'!$AA$3:$AF$6,COUNTIF('Profile-matrices_Condorcet'!$B$2:$B3591,'Profile-matrices_Condorcet'!$B3591),MATCH(INDEX('numeric possibilities'!E$3:E$1298,VLOOKUP($B3591,'numeric possibilities'!$C$3:$G$1298,1)),'VBA code_permu_wo_repettn'!$AA$2:$AF$2))</f>
        <v>D</v>
      </c>
      <c r="E3591" t="str">
        <f>INDEX('VBA code_permu_wo_repettn'!$AH$3:$AM$6,COUNTIF('Profile-matrices_Condorcet'!$B$2:$B3591,'Profile-matrices_Condorcet'!$B3591),MATCH(INDEX('numeric possibilities'!F$3:F$1298,VLOOKUP($B3591,'numeric possibilities'!$C$3:$G$1298,1)),'VBA code_permu_wo_repettn'!$AH$2:$AM$2))</f>
        <v>A</v>
      </c>
      <c r="F3591" t="str">
        <f>INDEX('VBA code_permu_wo_repettn'!$AO$3:$AT$6,COUNTIF('Profile-matrices_Condorcet'!$B$2:$B3591,'Profile-matrices_Condorcet'!$B3591),MATCH(INDEX('numeric possibilities'!G$3:G$1298,VLOOKUP($B3591,'numeric possibilities'!$C$3:$G$1298,1)),'VBA code_permu_wo_repettn'!$AO$2:$AT$2))</f>
        <v>C</v>
      </c>
      <c r="H3591" t="s">
        <v>15</v>
      </c>
      <c r="I3591" t="str">
        <f>IF(I3590&gt;J3590,$I$1,IF(I3590&lt;J3590,$J$1,0))</f>
        <v>A</v>
      </c>
      <c r="K3591" t="str">
        <f>IF(K3590&gt;L3590,$K$1,IF(K3590&lt;L3590,$L$1,0))</f>
        <v>C</v>
      </c>
      <c r="M3591" t="str">
        <f>IF(M3590&gt;N3590,$M$1,IF(M3590&lt;N3590,$N$1,0))</f>
        <v>A</v>
      </c>
      <c r="O3591" t="str">
        <f>IF(O3590&gt;P3590,$O$1,IF(O3590&lt;P3590,$P$1,0))</f>
        <v>C</v>
      </c>
      <c r="Q3591" t="str">
        <f>IF(Q3590&gt;R3590,$Q$1,IF(Q3590&lt;R3590,$R$1,0))</f>
        <v>B</v>
      </c>
      <c r="S3591" t="str">
        <f>IF(S3590&gt;T3590,$S$1,IF(S3590&lt;T3590,$T$1,0))</f>
        <v>C</v>
      </c>
    </row>
    <row r="3592" spans="1:20" x14ac:dyDescent="0.25">
      <c r="A3592">
        <f t="shared" si="112"/>
        <v>3591</v>
      </c>
      <c r="B3592">
        <f t="shared" si="113"/>
        <v>898</v>
      </c>
      <c r="C3592" t="str">
        <f>INDEX('VBA code_permu_wo_repettn'!$T$3:$Y$6,COUNTIF('Profile-matrices_Condorcet'!$B$2:$B3592,'Profile-matrices_Condorcet'!$B3592),MATCH(INDEX('numeric possibilities'!D$3:D$1298,VLOOKUP($B3592,'numeric possibilities'!$C$3:$G$1298,1)),'VBA code_permu_wo_repettn'!$T$2:$Y$2))</f>
        <v>D</v>
      </c>
      <c r="D3592" t="str">
        <f>INDEX('VBA code_permu_wo_repettn'!$AA$3:$AF$6,COUNTIF('Profile-matrices_Condorcet'!$B$2:$B3592,'Profile-matrices_Condorcet'!$B3592),MATCH(INDEX('numeric possibilities'!E$3:E$1298,VLOOKUP($B3592,'numeric possibilities'!$C$3:$G$1298,1)),'VBA code_permu_wo_repettn'!$AA$2:$AF$2))</f>
        <v>C</v>
      </c>
      <c r="E3592" t="str">
        <f>INDEX('VBA code_permu_wo_repettn'!$AH$3:$AM$6,COUNTIF('Profile-matrices_Condorcet'!$B$2:$B3592,'Profile-matrices_Condorcet'!$B3592),MATCH(INDEX('numeric possibilities'!F$3:F$1298,VLOOKUP($B3592,'numeric possibilities'!$C$3:$G$1298,1)),'VBA code_permu_wo_repettn'!$AH$2:$AM$2))</f>
        <v>B</v>
      </c>
      <c r="F3592" t="str">
        <f>INDEX('VBA code_permu_wo_repettn'!$AO$3:$AT$6,COUNTIF('Profile-matrices_Condorcet'!$B$2:$B3592,'Profile-matrices_Condorcet'!$B3592),MATCH(INDEX('numeric possibilities'!G$3:G$1298,VLOOKUP($B3592,'numeric possibilities'!$C$3:$G$1298,1)),'VBA code_permu_wo_repettn'!$AO$2:$AT$2))</f>
        <v>A</v>
      </c>
      <c r="I3592" t="s">
        <v>0</v>
      </c>
      <c r="J3592" t="s">
        <v>1</v>
      </c>
      <c r="K3592" t="s">
        <v>2</v>
      </c>
      <c r="L3592" t="s">
        <v>3</v>
      </c>
    </row>
    <row r="3593" spans="1:20" x14ac:dyDescent="0.25">
      <c r="A3593">
        <f t="shared" si="112"/>
        <v>3592</v>
      </c>
      <c r="B3593">
        <f t="shared" si="113"/>
        <v>898</v>
      </c>
      <c r="C3593" t="str">
        <f>INDEX('VBA code_permu_wo_repettn'!$T$3:$Y$6,COUNTIF('Profile-matrices_Condorcet'!$B$2:$B3593,'Profile-matrices_Condorcet'!$B3593),MATCH(INDEX('numeric possibilities'!D$3:D$1298,VLOOKUP($B3593,'numeric possibilities'!$C$3:$G$1298,1)),'VBA code_permu_wo_repettn'!$T$2:$Y$2))</f>
        <v>B</v>
      </c>
      <c r="D3593" t="str">
        <f>INDEX('VBA code_permu_wo_repettn'!$AA$3:$AF$6,COUNTIF('Profile-matrices_Condorcet'!$B$2:$B3593,'Profile-matrices_Condorcet'!$B3593),MATCH(INDEX('numeric possibilities'!E$3:E$1298,VLOOKUP($B3593,'numeric possibilities'!$C$3:$G$1298,1)),'VBA code_permu_wo_repettn'!$AA$2:$AF$2))</f>
        <v>A</v>
      </c>
      <c r="E3593" t="str">
        <f>INDEX('VBA code_permu_wo_repettn'!$AH$3:$AM$6,COUNTIF('Profile-matrices_Condorcet'!$B$2:$B3593,'Profile-matrices_Condorcet'!$B3593),MATCH(INDEX('numeric possibilities'!F$3:F$1298,VLOOKUP($B3593,'numeric possibilities'!$C$3:$G$1298,1)),'VBA code_permu_wo_repettn'!$AH$2:$AM$2))</f>
        <v>D</v>
      </c>
      <c r="F3593" t="str">
        <f>INDEX('VBA code_permu_wo_repettn'!$AO$3:$AT$6,COUNTIF('Profile-matrices_Condorcet'!$B$2:$B3593,'Profile-matrices_Condorcet'!$B3593),MATCH(INDEX('numeric possibilities'!G$3:G$1298,VLOOKUP($B3593,'numeric possibilities'!$C$3:$G$1298,1)),'VBA code_permu_wo_repettn'!$AO$2:$AT$2))</f>
        <v>B</v>
      </c>
      <c r="G3593" t="str">
        <f>IF(MAX(I3593:L3593)&gt;='numeric possibilities'!$B$4/2,INDEX('Profile-matrices_Condorcet'!I3592:L3592,1,MATCH(MAX('Profile-matrices_Condorcet'!I3593:L3593),'Profile-matrices_Condorcet'!I3593:L3593,0)),"NCW")</f>
        <v>C</v>
      </c>
      <c r="H3593" t="s">
        <v>13</v>
      </c>
      <c r="I3593" s="3">
        <f>COUNTIF($I3591:$S3591,I3592)</f>
        <v>2</v>
      </c>
      <c r="J3593" s="3">
        <f>COUNTIF($I3591:$S3591,J3592)</f>
        <v>1</v>
      </c>
      <c r="K3593" s="3">
        <f>COUNTIF($I3591:$S3591,K3592)</f>
        <v>3</v>
      </c>
      <c r="L3593" s="3">
        <f>COUNTIF($I3591:$S3591,L3592)</f>
        <v>0</v>
      </c>
    </row>
    <row r="3594" spans="1:20" x14ac:dyDescent="0.25">
      <c r="A3594">
        <f t="shared" si="112"/>
        <v>3593</v>
      </c>
      <c r="B3594">
        <f t="shared" si="113"/>
        <v>899</v>
      </c>
      <c r="C3594" t="str">
        <f>INDEX('VBA code_permu_wo_repettn'!$T$3:$Y$6,COUNTIF('Profile-matrices_Condorcet'!$B$2:$B3594,'Profile-matrices_Condorcet'!$B3594),MATCH(INDEX('numeric possibilities'!D$3:D$1298,VLOOKUP($B3594,'numeric possibilities'!$C$3:$G$1298,1)),'VBA code_permu_wo_repettn'!$T$2:$Y$2))</f>
        <v>A</v>
      </c>
      <c r="D3594" t="str">
        <f>INDEX('VBA code_permu_wo_repettn'!$AA$3:$AF$6,COUNTIF('Profile-matrices_Condorcet'!$B$2:$B3594,'Profile-matrices_Condorcet'!$B3594),MATCH(INDEX('numeric possibilities'!E$3:E$1298,VLOOKUP($B3594,'numeric possibilities'!$C$3:$G$1298,1)),'VBA code_permu_wo_repettn'!$AA$2:$AF$2))</f>
        <v>B</v>
      </c>
      <c r="E3594" t="str">
        <f>INDEX('VBA code_permu_wo_repettn'!$AH$3:$AM$6,COUNTIF('Profile-matrices_Condorcet'!$B$2:$B3594,'Profile-matrices_Condorcet'!$B3594),MATCH(INDEX('numeric possibilities'!F$3:F$1298,VLOOKUP($B3594,'numeric possibilities'!$C$3:$G$1298,1)),'VBA code_permu_wo_repettn'!$AH$2:$AM$2))</f>
        <v>C</v>
      </c>
      <c r="F3594" t="str">
        <f>INDEX('VBA code_permu_wo_repettn'!$AO$3:$AT$6,COUNTIF('Profile-matrices_Condorcet'!$B$2:$B3594,'Profile-matrices_Condorcet'!$B3594),MATCH(INDEX('numeric possibilities'!G$3:G$1298,VLOOKUP($B3594,'numeric possibilities'!$C$3:$G$1298,1)),'VBA code_permu_wo_repettn'!$AO$2:$AT$2))</f>
        <v>D</v>
      </c>
      <c r="H3594" t="s">
        <v>14</v>
      </c>
      <c r="I3594" s="3">
        <f>IF(MATCH(I$1,$C3594:$C3597,0)&lt;(MATCH(J$1,$C3594:$C3597,0)),1*a_vote,0)+IF(MATCH(I$1,$D3594:$D3597,0)&lt;MATCH(J$1,$D3594:$D3597,0),1*b_vote,0)+IF(MATCH(I$1,$E3594:$E3597,0)&lt;MATCH(J$1,$E3594:$E3597,0),1*c_vote,0)+IF(MATCH(I$1,$F3594:$F3597,0)&lt;MATCH(J$1,$F3594:$F3597,0),1*d_vote,0)</f>
        <v>0.74</v>
      </c>
      <c r="J3594" s="3">
        <f>IF(MATCH(I$1,$C3594:$C3597,0)&gt;(MATCH(J$1,$C3594:$C3597,0)),1*a_vote,0)+IF(MATCH(I$1,$D3594:$D3597,0)&gt;MATCH(J$1,$D3594:$D3597,0),1*b_vote,0)+IF(MATCH(I$1,$E3594:$E3597,0)&gt;MATCH(J$1,$E3594:$E3597,0),1*c_vote,0)+IF(MATCH(I$1,$F3594:$F3597,0)&gt;MATCH(J$1,$F3594:$F3597,0),1*d_vote,0)</f>
        <v>0.26</v>
      </c>
      <c r="K3594" s="3">
        <f>IF(MATCH($K$1,$C3594:$C3597,0)&lt;(MATCH($L$1,$C3594:$C3597,0)),1*a_vote,0)+IF(MATCH($K$1,$D3594:$D3597,0)&lt;MATCH($L$1,$D3594:$D3597,0),1*b_vote,0)+IF(MATCH($K$1,$E3594:$E3597,0)&lt;MATCH($L$1,$E3594:$E3597,0),1*c_vote,0)+IF(MATCH($K$1,$F3594:$F3597,0)&lt;MATCH($L$1,$F3594:$F3597,0),1*d_vote,0)</f>
        <v>0.27</v>
      </c>
      <c r="L3594" s="3">
        <f>IF(MATCH(K$1,$C3594:$C3597,0)&gt;(MATCH(L$1,$C3594:$C3597,0)),1*a_vote,0)+IF(MATCH(K$1,$D3594:$D3597,0)&gt;MATCH(L$1,$D3594:$D3597,0),1*b_vote,0)+IF(MATCH(K$1,$E3594:$E3597,0)&gt;MATCH(L$1,$E3594:$E3597,0),1*c_vote,0)+IF(MATCH(K$1,$F3594:$F3597,0)&gt;MATCH(L$1,$F3594:$F3597,0),1*d_vote,0)</f>
        <v>0.73</v>
      </c>
      <c r="M3594" s="3">
        <f>IF(MATCH($M$1,$C3594:$C3597,0)&lt;(MATCH($N$1,$C3594:$C3597,0)),1*a_vote,0)+IF(MATCH($M$1,$D3594:$D3597,0)&lt;MATCH($N$1,$D3594:$D3597,0),1*b_vote,0)+IF(MATCH($M$1,$E3594:$E3597,0)&lt;MATCH($N$1,$E3594:$E3597,0),1*c_vote,0)+IF(MATCH($M$1,$F3594:$F3597,0)&lt;MATCH($N$1,$F3594:$F3597,0),1*d_vote,0)</f>
        <v>0.52</v>
      </c>
      <c r="N3594" s="3">
        <f>IF(MATCH(M$1,$C3594:$C3597,0)&gt;(MATCH(N$1,$C3594:$C3597,0)),1*a_vote,0)+IF(MATCH(M$1,$D3594:$D3597,0)&gt;MATCH(N$1,$D3594:$D3597,0),1*b_vote,0)+IF(MATCH(M$1,$E3594:$E3597,0)&gt;MATCH(N$1,$E3594:$E3597,0),1*c_vote,0)+IF(MATCH(M$1,$F3594:$F3597,0)&gt;MATCH(N$1,$F3594:$F3597,0),1*d_vote,0)</f>
        <v>0.48</v>
      </c>
      <c r="O3594" s="3">
        <f>IF(MATCH($O$1,$C3594:$C3597,0)&lt;(MATCH($P$1,$C3594:$C3597,0)),1*a_vote,0)+IF(MATCH($O$1,$D3594:$D3597,0)&lt;MATCH($P$1,$D3594:$D3597,0),1*b_vote,0)+IF(MATCH($O$1,$E3594:$E3597,0)&lt;MATCH($P$1,$E3594:$E3597,0),1*c_vote,0)+IF(MATCH($O$1,$F3594:$F3597,0)&lt;MATCH($P$1,$F3594:$F3597,0),1*d_vote,0)</f>
        <v>0.53</v>
      </c>
      <c r="P3594" s="3">
        <f>IF(MATCH(O$1,$C3594:$C3597,0)&gt;(MATCH(P$1,$C3594:$C3597,0)),1*a_vote,0)+IF(MATCH(O$1,$D3594:$D3597,0)&gt;MATCH(P$1,$D3594:$D3597,0),1*b_vote,0)+IF(MATCH(O$1,$E3594:$E3597,0)&gt;MATCH(P$1,$E3594:$E3597,0),1*c_vote,0)+IF(MATCH(O$1,$F3594:$F3597,0)&gt;MATCH(P$1,$F3594:$F3597,0),1*d_vote,0)</f>
        <v>0.47</v>
      </c>
      <c r="Q3594" s="3">
        <f>IF(MATCH($Q$1,$C3594:$C3597,0)&lt;(MATCH($R$1,$C3594:$C3597,0)),1*a_vote,0)+IF(MATCH($Q$1,$D3594:$D3597,0)&lt;MATCH($R$1,$D3594:$D3597,0),1*b_vote,0)+IF(MATCH($Q$1,$E3594:$E3597,0)&lt;MATCH($R$1,$E3594:$E3597,0),1*c_vote,0)+IF(MATCH($Q$1,$F3594:$F3597,0)&lt;MATCH($R$1,$F3594:$F3597,0),1*d_vote,0)</f>
        <v>0.51</v>
      </c>
      <c r="R3594" s="3">
        <f>IF(MATCH(Q$1,$C3594:$C3597,0)&gt;(MATCH(R$1,$C3594:$C3597,0)),1*a_vote,0)+IF(MATCH(Q$1,$D3594:$D3597,0)&gt;MATCH(R$1,$D3594:$D3597,0),1*b_vote,0)+IF(MATCH(Q$1,$E3594:$E3597,0)&gt;MATCH(R$1,$E3594:$E3597,0),1*c_vote,0)+IF(MATCH(Q$1,$F3594:$F3597,0)&gt;MATCH(R$1,$F3594:$F3597,0),1*d_vote,0)</f>
        <v>0.49</v>
      </c>
      <c r="S3594" s="3">
        <f>IF(MATCH($S$1,$C3594:$C3597,0)&lt;(MATCH($T$1,$C3594:$C3597,0)),1*a_vote,0)+IF(MATCH($S$1,$D3594:$D3597,0)&lt;MATCH($T$1,$D3594:$D3597,0),1*b_vote,0)+IF(MATCH($S$1,$E3594:$E3597,0)&lt;MATCH($T$1,$E3594:$E3597,0),1*c_vote,0)+IF(MATCH($S$1,$F3594:$F3597,0)&lt;MATCH($T$1,$F3594:$F3597,0),1*d_vote,0)</f>
        <v>0.25</v>
      </c>
      <c r="T3594" s="3">
        <f>IF(MATCH(S$1,$C3594:$C3597,0)&gt;(MATCH(T$1,$C3594:$C3597,0)),1*a_vote,0)+IF(MATCH(S$1,$D3594:$D3597,0)&gt;MATCH(T$1,$D3594:$D3597,0),1*b_vote,0)+IF(MATCH(S$1,$E3594:$E3597,0)&gt;MATCH(T$1,$E3594:$E3597,0),1*c_vote,0)+IF(MATCH(S$1,$F3594:$F3597,0)&gt;MATCH(T$1,$F3594:$F3597,0),1*d_vote,0)</f>
        <v>0.75</v>
      </c>
    </row>
    <row r="3595" spans="1:20" x14ac:dyDescent="0.25">
      <c r="A3595">
        <f t="shared" si="112"/>
        <v>3594</v>
      </c>
      <c r="B3595">
        <f t="shared" si="113"/>
        <v>899</v>
      </c>
      <c r="C3595" t="str">
        <f>INDEX('VBA code_permu_wo_repettn'!$T$3:$Y$6,COUNTIF('Profile-matrices_Condorcet'!$B$2:$B3595,'Profile-matrices_Condorcet'!$B3595),MATCH(INDEX('numeric possibilities'!D$3:D$1298,VLOOKUP($B3595,'numeric possibilities'!$C$3:$G$1298,1)),'VBA code_permu_wo_repettn'!$T$2:$Y$2))</f>
        <v>D</v>
      </c>
      <c r="D3595" t="str">
        <f>INDEX('VBA code_permu_wo_repettn'!$AA$3:$AF$6,COUNTIF('Profile-matrices_Condorcet'!$B$2:$B3595,'Profile-matrices_Condorcet'!$B3595),MATCH(INDEX('numeric possibilities'!E$3:E$1298,VLOOKUP($B3595,'numeric possibilities'!$C$3:$G$1298,1)),'VBA code_permu_wo_repettn'!$AA$2:$AF$2))</f>
        <v>D</v>
      </c>
      <c r="E3595" t="str">
        <f>INDEX('VBA code_permu_wo_repettn'!$AH$3:$AM$6,COUNTIF('Profile-matrices_Condorcet'!$B$2:$B3595,'Profile-matrices_Condorcet'!$B3595),MATCH(INDEX('numeric possibilities'!F$3:F$1298,VLOOKUP($B3595,'numeric possibilities'!$C$3:$G$1298,1)),'VBA code_permu_wo_repettn'!$AH$2:$AM$2))</f>
        <v>A</v>
      </c>
      <c r="F3595" t="str">
        <f>INDEX('VBA code_permu_wo_repettn'!$AO$3:$AT$6,COUNTIF('Profile-matrices_Condorcet'!$B$2:$B3595,'Profile-matrices_Condorcet'!$B3595),MATCH(INDEX('numeric possibilities'!G$3:G$1298,VLOOKUP($B3595,'numeric possibilities'!$C$3:$G$1298,1)),'VBA code_permu_wo_repettn'!$AO$2:$AT$2))</f>
        <v>C</v>
      </c>
      <c r="H3595" t="s">
        <v>15</v>
      </c>
      <c r="I3595" t="str">
        <f>IF(I3594&gt;J3594,$I$1,IF(I3594&lt;J3594,$J$1,0))</f>
        <v>A</v>
      </c>
      <c r="K3595" t="str">
        <f>IF(K3594&gt;L3594,$K$1,IF(K3594&lt;L3594,$L$1,0))</f>
        <v>C</v>
      </c>
      <c r="M3595" t="str">
        <f>IF(M3594&gt;N3594,$M$1,IF(M3594&lt;N3594,$N$1,0))</f>
        <v>A</v>
      </c>
      <c r="O3595" t="str">
        <f>IF(O3594&gt;P3594,$O$1,IF(O3594&lt;P3594,$P$1,0))</f>
        <v>B</v>
      </c>
      <c r="Q3595" t="str">
        <f>IF(Q3594&gt;R3594,$Q$1,IF(Q3594&lt;R3594,$R$1,0))</f>
        <v>B</v>
      </c>
      <c r="S3595" t="str">
        <f>IF(S3594&gt;T3594,$S$1,IF(S3594&lt;T3594,$T$1,0))</f>
        <v>D</v>
      </c>
    </row>
    <row r="3596" spans="1:20" x14ac:dyDescent="0.25">
      <c r="A3596">
        <f t="shared" si="112"/>
        <v>3595</v>
      </c>
      <c r="B3596">
        <f t="shared" si="113"/>
        <v>899</v>
      </c>
      <c r="C3596" t="str">
        <f>INDEX('VBA code_permu_wo_repettn'!$T$3:$Y$6,COUNTIF('Profile-matrices_Condorcet'!$B$2:$B3596,'Profile-matrices_Condorcet'!$B3596),MATCH(INDEX('numeric possibilities'!D$3:D$1298,VLOOKUP($B3596,'numeric possibilities'!$C$3:$G$1298,1)),'VBA code_permu_wo_repettn'!$T$2:$Y$2))</f>
        <v>B</v>
      </c>
      <c r="D3596" t="str">
        <f>INDEX('VBA code_permu_wo_repettn'!$AA$3:$AF$6,COUNTIF('Profile-matrices_Condorcet'!$B$2:$B3596,'Profile-matrices_Condorcet'!$B3596),MATCH(INDEX('numeric possibilities'!E$3:E$1298,VLOOKUP($B3596,'numeric possibilities'!$C$3:$G$1298,1)),'VBA code_permu_wo_repettn'!$AA$2:$AF$2))</f>
        <v>C</v>
      </c>
      <c r="E3596" t="str">
        <f>INDEX('VBA code_permu_wo_repettn'!$AH$3:$AM$6,COUNTIF('Profile-matrices_Condorcet'!$B$2:$B3596,'Profile-matrices_Condorcet'!$B3596),MATCH(INDEX('numeric possibilities'!F$3:F$1298,VLOOKUP($B3596,'numeric possibilities'!$C$3:$G$1298,1)),'VBA code_permu_wo_repettn'!$AH$2:$AM$2))</f>
        <v>B</v>
      </c>
      <c r="F3596" t="str">
        <f>INDEX('VBA code_permu_wo_repettn'!$AO$3:$AT$6,COUNTIF('Profile-matrices_Condorcet'!$B$2:$B3596,'Profile-matrices_Condorcet'!$B3596),MATCH(INDEX('numeric possibilities'!G$3:G$1298,VLOOKUP($B3596,'numeric possibilities'!$C$3:$G$1298,1)),'VBA code_permu_wo_repettn'!$AO$2:$AT$2))</f>
        <v>A</v>
      </c>
      <c r="I3596" t="s">
        <v>0</v>
      </c>
      <c r="J3596" t="s">
        <v>1</v>
      </c>
      <c r="K3596" t="s">
        <v>2</v>
      </c>
      <c r="L3596" t="s">
        <v>3</v>
      </c>
    </row>
    <row r="3597" spans="1:20" x14ac:dyDescent="0.25">
      <c r="A3597">
        <f t="shared" si="112"/>
        <v>3596</v>
      </c>
      <c r="B3597">
        <f t="shared" si="113"/>
        <v>899</v>
      </c>
      <c r="C3597" t="str">
        <f>INDEX('VBA code_permu_wo_repettn'!$T$3:$Y$6,COUNTIF('Profile-matrices_Condorcet'!$B$2:$B3597,'Profile-matrices_Condorcet'!$B3597),MATCH(INDEX('numeric possibilities'!D$3:D$1298,VLOOKUP($B3597,'numeric possibilities'!$C$3:$G$1298,1)),'VBA code_permu_wo_repettn'!$T$2:$Y$2))</f>
        <v>C</v>
      </c>
      <c r="D3597" t="str">
        <f>INDEX('VBA code_permu_wo_repettn'!$AA$3:$AF$6,COUNTIF('Profile-matrices_Condorcet'!$B$2:$B3597,'Profile-matrices_Condorcet'!$B3597),MATCH(INDEX('numeric possibilities'!E$3:E$1298,VLOOKUP($B3597,'numeric possibilities'!$C$3:$G$1298,1)),'VBA code_permu_wo_repettn'!$AA$2:$AF$2))</f>
        <v>A</v>
      </c>
      <c r="E3597" t="str">
        <f>INDEX('VBA code_permu_wo_repettn'!$AH$3:$AM$6,COUNTIF('Profile-matrices_Condorcet'!$B$2:$B3597,'Profile-matrices_Condorcet'!$B3597),MATCH(INDEX('numeric possibilities'!F$3:F$1298,VLOOKUP($B3597,'numeric possibilities'!$C$3:$G$1298,1)),'VBA code_permu_wo_repettn'!$AH$2:$AM$2))</f>
        <v>D</v>
      </c>
      <c r="F3597" t="str">
        <f>INDEX('VBA code_permu_wo_repettn'!$AO$3:$AT$6,COUNTIF('Profile-matrices_Condorcet'!$B$2:$B3597,'Profile-matrices_Condorcet'!$B3597),MATCH(INDEX('numeric possibilities'!G$3:G$1298,VLOOKUP($B3597,'numeric possibilities'!$C$3:$G$1298,1)),'VBA code_permu_wo_repettn'!$AO$2:$AT$2))</f>
        <v>B</v>
      </c>
      <c r="G3597" t="str">
        <f>IF(MAX(I3597:L3597)&gt;='numeric possibilities'!$B$4/2,INDEX('Profile-matrices_Condorcet'!I3596:L3596,1,MATCH(MAX('Profile-matrices_Condorcet'!I3597:L3597),'Profile-matrices_Condorcet'!I3597:L3597,0)),"NCW")</f>
        <v>NCW</v>
      </c>
      <c r="H3597" t="s">
        <v>13</v>
      </c>
      <c r="I3597" s="3">
        <f>COUNTIF($I3595:$S3595,I3596)</f>
        <v>2</v>
      </c>
      <c r="J3597" s="3">
        <f>COUNTIF($I3595:$S3595,J3596)</f>
        <v>2</v>
      </c>
      <c r="K3597" s="3">
        <f>COUNTIF($I3595:$S3595,K3596)</f>
        <v>1</v>
      </c>
      <c r="L3597" s="3">
        <f>COUNTIF($I3595:$S3595,L3596)</f>
        <v>1</v>
      </c>
    </row>
    <row r="3598" spans="1:20" x14ac:dyDescent="0.25">
      <c r="A3598">
        <f t="shared" ref="A3598:A3661" si="114">A3597+1</f>
        <v>3597</v>
      </c>
      <c r="B3598">
        <f t="shared" ref="B3598:B3661" si="115">IF((ROW()-1)&lt;=4*B3597,B3597,B3597+1)</f>
        <v>900</v>
      </c>
      <c r="C3598" t="str">
        <f>INDEX('VBA code_permu_wo_repettn'!$T$3:$Y$6,COUNTIF('Profile-matrices_Condorcet'!$B$2:$B3598,'Profile-matrices_Condorcet'!$B3598),MATCH(INDEX('numeric possibilities'!D$3:D$1298,VLOOKUP($B3598,'numeric possibilities'!$C$3:$G$1298,1)),'VBA code_permu_wo_repettn'!$T$2:$Y$2))</f>
        <v>A</v>
      </c>
      <c r="D3598" t="str">
        <f>INDEX('VBA code_permu_wo_repettn'!$AA$3:$AF$6,COUNTIF('Profile-matrices_Condorcet'!$B$2:$B3598,'Profile-matrices_Condorcet'!$B3598),MATCH(INDEX('numeric possibilities'!E$3:E$1298,VLOOKUP($B3598,'numeric possibilities'!$C$3:$G$1298,1)),'VBA code_permu_wo_repettn'!$AA$2:$AF$2))</f>
        <v>B</v>
      </c>
      <c r="E3598" t="str">
        <f>INDEX('VBA code_permu_wo_repettn'!$AH$3:$AM$6,COUNTIF('Profile-matrices_Condorcet'!$B$2:$B3598,'Profile-matrices_Condorcet'!$B3598),MATCH(INDEX('numeric possibilities'!F$3:F$1298,VLOOKUP($B3598,'numeric possibilities'!$C$3:$G$1298,1)),'VBA code_permu_wo_repettn'!$AH$2:$AM$2))</f>
        <v>C</v>
      </c>
      <c r="F3598" t="str">
        <f>INDEX('VBA code_permu_wo_repettn'!$AO$3:$AT$6,COUNTIF('Profile-matrices_Condorcet'!$B$2:$B3598,'Profile-matrices_Condorcet'!$B3598),MATCH(INDEX('numeric possibilities'!G$3:G$1298,VLOOKUP($B3598,'numeric possibilities'!$C$3:$G$1298,1)),'VBA code_permu_wo_repettn'!$AO$2:$AT$2))</f>
        <v>D</v>
      </c>
      <c r="H3598" t="s">
        <v>14</v>
      </c>
      <c r="I3598" s="3">
        <f>IF(MATCH(I$1,$C3598:$C3601,0)&lt;(MATCH(J$1,$C3598:$C3601,0)),1*a_vote,0)+IF(MATCH(I$1,$D3598:$D3601,0)&lt;MATCH(J$1,$D3598:$D3601,0),1*b_vote,0)+IF(MATCH(I$1,$E3598:$E3601,0)&lt;MATCH(J$1,$E3598:$E3601,0),1*c_vote,0)+IF(MATCH(I$1,$F3598:$F3601,0)&lt;MATCH(J$1,$F3598:$F3601,0),1*d_vote,0)</f>
        <v>0.74</v>
      </c>
      <c r="J3598" s="3">
        <f>IF(MATCH(I$1,$C3598:$C3601,0)&gt;(MATCH(J$1,$C3598:$C3601,0)),1*a_vote,0)+IF(MATCH(I$1,$D3598:$D3601,0)&gt;MATCH(J$1,$D3598:$D3601,0),1*b_vote,0)+IF(MATCH(I$1,$E3598:$E3601,0)&gt;MATCH(J$1,$E3598:$E3601,0),1*c_vote,0)+IF(MATCH(I$1,$F3598:$F3601,0)&gt;MATCH(J$1,$F3598:$F3601,0),1*d_vote,0)</f>
        <v>0.26</v>
      </c>
      <c r="K3598" s="3">
        <f>IF(MATCH($K$1,$C3598:$C3601,0)&lt;(MATCH($L$1,$C3598:$C3601,0)),1*a_vote,0)+IF(MATCH($K$1,$D3598:$D3601,0)&lt;MATCH($L$1,$D3598:$D3601,0),1*b_vote,0)+IF(MATCH($K$1,$E3598:$E3601,0)&lt;MATCH($L$1,$E3598:$E3601,0),1*c_vote,0)+IF(MATCH($K$1,$F3598:$F3601,0)&lt;MATCH($L$1,$F3598:$F3601,0),1*d_vote,0)</f>
        <v>0.27</v>
      </c>
      <c r="L3598" s="3">
        <f>IF(MATCH(K$1,$C3598:$C3601,0)&gt;(MATCH(L$1,$C3598:$C3601,0)),1*a_vote,0)+IF(MATCH(K$1,$D3598:$D3601,0)&gt;MATCH(L$1,$D3598:$D3601,0),1*b_vote,0)+IF(MATCH(K$1,$E3598:$E3601,0)&gt;MATCH(L$1,$E3598:$E3601,0),1*c_vote,0)+IF(MATCH(K$1,$F3598:$F3601,0)&gt;MATCH(L$1,$F3598:$F3601,0),1*d_vote,0)</f>
        <v>0.73</v>
      </c>
      <c r="M3598" s="3">
        <f>IF(MATCH($M$1,$C3598:$C3601,0)&lt;(MATCH($N$1,$C3598:$C3601,0)),1*a_vote,0)+IF(MATCH($M$1,$D3598:$D3601,0)&lt;MATCH($N$1,$D3598:$D3601,0),1*b_vote,0)+IF(MATCH($M$1,$E3598:$E3601,0)&lt;MATCH($N$1,$E3598:$E3601,0),1*c_vote,0)+IF(MATCH($M$1,$F3598:$F3601,0)&lt;MATCH($N$1,$F3598:$F3601,0),1*d_vote,0)</f>
        <v>0.52</v>
      </c>
      <c r="N3598" s="3">
        <f>IF(MATCH(M$1,$C3598:$C3601,0)&gt;(MATCH(N$1,$C3598:$C3601,0)),1*a_vote,0)+IF(MATCH(M$1,$D3598:$D3601,0)&gt;MATCH(N$1,$D3598:$D3601,0),1*b_vote,0)+IF(MATCH(M$1,$E3598:$E3601,0)&gt;MATCH(N$1,$E3598:$E3601,0),1*c_vote,0)+IF(MATCH(M$1,$F3598:$F3601,0)&gt;MATCH(N$1,$F3598:$F3601,0),1*d_vote,0)</f>
        <v>0.48</v>
      </c>
      <c r="O3598" s="3">
        <f>IF(MATCH($O$1,$C3598:$C3601,0)&lt;(MATCH($P$1,$C3598:$C3601,0)),1*a_vote,0)+IF(MATCH($O$1,$D3598:$D3601,0)&lt;MATCH($P$1,$D3598:$D3601,0),1*b_vote,0)+IF(MATCH($O$1,$E3598:$E3601,0)&lt;MATCH($P$1,$E3598:$E3601,0),1*c_vote,0)+IF(MATCH($O$1,$F3598:$F3601,0)&lt;MATCH($P$1,$F3598:$F3601,0),1*d_vote,0)</f>
        <v>0.26</v>
      </c>
      <c r="P3598" s="3">
        <f>IF(MATCH(O$1,$C3598:$C3601,0)&gt;(MATCH(P$1,$C3598:$C3601,0)),1*a_vote,0)+IF(MATCH(O$1,$D3598:$D3601,0)&gt;MATCH(P$1,$D3598:$D3601,0),1*b_vote,0)+IF(MATCH(O$1,$E3598:$E3601,0)&gt;MATCH(P$1,$E3598:$E3601,0),1*c_vote,0)+IF(MATCH(O$1,$F3598:$F3601,0)&gt;MATCH(P$1,$F3598:$F3601,0),1*d_vote,0)</f>
        <v>0.74</v>
      </c>
      <c r="Q3598" s="3">
        <f>IF(MATCH($Q$1,$C3598:$C3601,0)&lt;(MATCH($R$1,$C3598:$C3601,0)),1*a_vote,0)+IF(MATCH($Q$1,$D3598:$D3601,0)&lt;MATCH($R$1,$D3598:$D3601,0),1*b_vote,0)+IF(MATCH($Q$1,$E3598:$E3601,0)&lt;MATCH($R$1,$E3598:$E3601,0),1*c_vote,0)+IF(MATCH($Q$1,$F3598:$F3601,0)&lt;MATCH($R$1,$F3598:$F3601,0),1*d_vote,0)</f>
        <v>0.51</v>
      </c>
      <c r="R3598" s="3">
        <f>IF(MATCH(Q$1,$C3598:$C3601,0)&gt;(MATCH(R$1,$C3598:$C3601,0)),1*a_vote,0)+IF(MATCH(Q$1,$D3598:$D3601,0)&gt;MATCH(R$1,$D3598:$D3601,0),1*b_vote,0)+IF(MATCH(Q$1,$E3598:$E3601,0)&gt;MATCH(R$1,$E3598:$E3601,0),1*c_vote,0)+IF(MATCH(Q$1,$F3598:$F3601,0)&gt;MATCH(R$1,$F3598:$F3601,0),1*d_vote,0)</f>
        <v>0.49</v>
      </c>
      <c r="S3598" s="3">
        <f>IF(MATCH($S$1,$C3598:$C3601,0)&lt;(MATCH($T$1,$C3598:$C3601,0)),1*a_vote,0)+IF(MATCH($S$1,$D3598:$D3601,0)&lt;MATCH($T$1,$D3598:$D3601,0),1*b_vote,0)+IF(MATCH($S$1,$E3598:$E3601,0)&lt;MATCH($T$1,$E3598:$E3601,0),1*c_vote,0)+IF(MATCH($S$1,$F3598:$F3601,0)&lt;MATCH($T$1,$F3598:$F3601,0),1*d_vote,0)</f>
        <v>0.25</v>
      </c>
      <c r="T3598" s="3">
        <f>IF(MATCH(S$1,$C3598:$C3601,0)&gt;(MATCH(T$1,$C3598:$C3601,0)),1*a_vote,0)+IF(MATCH(S$1,$D3598:$D3601,0)&gt;MATCH(T$1,$D3598:$D3601,0),1*b_vote,0)+IF(MATCH(S$1,$E3598:$E3601,0)&gt;MATCH(T$1,$E3598:$E3601,0),1*c_vote,0)+IF(MATCH(S$1,$F3598:$F3601,0)&gt;MATCH(T$1,$F3598:$F3601,0),1*d_vote,0)</f>
        <v>0.75</v>
      </c>
    </row>
    <row r="3599" spans="1:20" x14ac:dyDescent="0.25">
      <c r="A3599">
        <f t="shared" si="114"/>
        <v>3598</v>
      </c>
      <c r="B3599">
        <f t="shared" si="115"/>
        <v>900</v>
      </c>
      <c r="C3599" t="str">
        <f>INDEX('VBA code_permu_wo_repettn'!$T$3:$Y$6,COUNTIF('Profile-matrices_Condorcet'!$B$2:$B3599,'Profile-matrices_Condorcet'!$B3599),MATCH(INDEX('numeric possibilities'!D$3:D$1298,VLOOKUP($B3599,'numeric possibilities'!$C$3:$G$1298,1)),'VBA code_permu_wo_repettn'!$T$2:$Y$2))</f>
        <v>D</v>
      </c>
      <c r="D3599" t="str">
        <f>INDEX('VBA code_permu_wo_repettn'!$AA$3:$AF$6,COUNTIF('Profile-matrices_Condorcet'!$B$2:$B3599,'Profile-matrices_Condorcet'!$B3599),MATCH(INDEX('numeric possibilities'!E$3:E$1298,VLOOKUP($B3599,'numeric possibilities'!$C$3:$G$1298,1)),'VBA code_permu_wo_repettn'!$AA$2:$AF$2))</f>
        <v>D</v>
      </c>
      <c r="E3599" t="str">
        <f>INDEX('VBA code_permu_wo_repettn'!$AH$3:$AM$6,COUNTIF('Profile-matrices_Condorcet'!$B$2:$B3599,'Profile-matrices_Condorcet'!$B3599),MATCH(INDEX('numeric possibilities'!F$3:F$1298,VLOOKUP($B3599,'numeric possibilities'!$C$3:$G$1298,1)),'VBA code_permu_wo_repettn'!$AH$2:$AM$2))</f>
        <v>A</v>
      </c>
      <c r="F3599" t="str">
        <f>INDEX('VBA code_permu_wo_repettn'!$AO$3:$AT$6,COUNTIF('Profile-matrices_Condorcet'!$B$2:$B3599,'Profile-matrices_Condorcet'!$B3599),MATCH(INDEX('numeric possibilities'!G$3:G$1298,VLOOKUP($B3599,'numeric possibilities'!$C$3:$G$1298,1)),'VBA code_permu_wo_repettn'!$AO$2:$AT$2))</f>
        <v>C</v>
      </c>
      <c r="H3599" t="s">
        <v>15</v>
      </c>
      <c r="I3599" t="str">
        <f>IF(I3598&gt;J3598,$I$1,IF(I3598&lt;J3598,$J$1,0))</f>
        <v>A</v>
      </c>
      <c r="K3599" t="str">
        <f>IF(K3598&gt;L3598,$K$1,IF(K3598&lt;L3598,$L$1,0))</f>
        <v>C</v>
      </c>
      <c r="M3599" t="str">
        <f>IF(M3598&gt;N3598,$M$1,IF(M3598&lt;N3598,$N$1,0))</f>
        <v>A</v>
      </c>
      <c r="O3599" t="str">
        <f>IF(O3598&gt;P3598,$O$1,IF(O3598&lt;P3598,$P$1,0))</f>
        <v>C</v>
      </c>
      <c r="Q3599" t="str">
        <f>IF(Q3598&gt;R3598,$Q$1,IF(Q3598&lt;R3598,$R$1,0))</f>
        <v>B</v>
      </c>
      <c r="S3599" t="str">
        <f>IF(S3598&gt;T3598,$S$1,IF(S3598&lt;T3598,$T$1,0))</f>
        <v>D</v>
      </c>
    </row>
    <row r="3600" spans="1:20" x14ac:dyDescent="0.25">
      <c r="A3600">
        <f t="shared" si="114"/>
        <v>3599</v>
      </c>
      <c r="B3600">
        <f t="shared" si="115"/>
        <v>900</v>
      </c>
      <c r="C3600" t="str">
        <f>INDEX('VBA code_permu_wo_repettn'!$T$3:$Y$6,COUNTIF('Profile-matrices_Condorcet'!$B$2:$B3600,'Profile-matrices_Condorcet'!$B3600),MATCH(INDEX('numeric possibilities'!D$3:D$1298,VLOOKUP($B3600,'numeric possibilities'!$C$3:$G$1298,1)),'VBA code_permu_wo_repettn'!$T$2:$Y$2))</f>
        <v>C</v>
      </c>
      <c r="D3600" t="str">
        <f>INDEX('VBA code_permu_wo_repettn'!$AA$3:$AF$6,COUNTIF('Profile-matrices_Condorcet'!$B$2:$B3600,'Profile-matrices_Condorcet'!$B3600),MATCH(INDEX('numeric possibilities'!E$3:E$1298,VLOOKUP($B3600,'numeric possibilities'!$C$3:$G$1298,1)),'VBA code_permu_wo_repettn'!$AA$2:$AF$2))</f>
        <v>C</v>
      </c>
      <c r="E3600" t="str">
        <f>INDEX('VBA code_permu_wo_repettn'!$AH$3:$AM$6,COUNTIF('Profile-matrices_Condorcet'!$B$2:$B3600,'Profile-matrices_Condorcet'!$B3600),MATCH(INDEX('numeric possibilities'!F$3:F$1298,VLOOKUP($B3600,'numeric possibilities'!$C$3:$G$1298,1)),'VBA code_permu_wo_repettn'!$AH$2:$AM$2))</f>
        <v>B</v>
      </c>
      <c r="F3600" t="str">
        <f>INDEX('VBA code_permu_wo_repettn'!$AO$3:$AT$6,COUNTIF('Profile-matrices_Condorcet'!$B$2:$B3600,'Profile-matrices_Condorcet'!$B3600),MATCH(INDEX('numeric possibilities'!G$3:G$1298,VLOOKUP($B3600,'numeric possibilities'!$C$3:$G$1298,1)),'VBA code_permu_wo_repettn'!$AO$2:$AT$2))</f>
        <v>A</v>
      </c>
      <c r="I3600" t="s">
        <v>0</v>
      </c>
      <c r="J3600" t="s">
        <v>1</v>
      </c>
      <c r="K3600" t="s">
        <v>2</v>
      </c>
      <c r="L3600" t="s">
        <v>3</v>
      </c>
    </row>
    <row r="3601" spans="1:20" x14ac:dyDescent="0.25">
      <c r="A3601">
        <f t="shared" si="114"/>
        <v>3600</v>
      </c>
      <c r="B3601">
        <f t="shared" si="115"/>
        <v>900</v>
      </c>
      <c r="C3601" t="str">
        <f>INDEX('VBA code_permu_wo_repettn'!$T$3:$Y$6,COUNTIF('Profile-matrices_Condorcet'!$B$2:$B3601,'Profile-matrices_Condorcet'!$B3601),MATCH(INDEX('numeric possibilities'!D$3:D$1298,VLOOKUP($B3601,'numeric possibilities'!$C$3:$G$1298,1)),'VBA code_permu_wo_repettn'!$T$2:$Y$2))</f>
        <v>B</v>
      </c>
      <c r="D3601" t="str">
        <f>INDEX('VBA code_permu_wo_repettn'!$AA$3:$AF$6,COUNTIF('Profile-matrices_Condorcet'!$B$2:$B3601,'Profile-matrices_Condorcet'!$B3601),MATCH(INDEX('numeric possibilities'!E$3:E$1298,VLOOKUP($B3601,'numeric possibilities'!$C$3:$G$1298,1)),'VBA code_permu_wo_repettn'!$AA$2:$AF$2))</f>
        <v>A</v>
      </c>
      <c r="E3601" t="str">
        <f>INDEX('VBA code_permu_wo_repettn'!$AH$3:$AM$6,COUNTIF('Profile-matrices_Condorcet'!$B$2:$B3601,'Profile-matrices_Condorcet'!$B3601),MATCH(INDEX('numeric possibilities'!F$3:F$1298,VLOOKUP($B3601,'numeric possibilities'!$C$3:$G$1298,1)),'VBA code_permu_wo_repettn'!$AH$2:$AM$2))</f>
        <v>D</v>
      </c>
      <c r="F3601" t="str">
        <f>INDEX('VBA code_permu_wo_repettn'!$AO$3:$AT$6,COUNTIF('Profile-matrices_Condorcet'!$B$2:$B3601,'Profile-matrices_Condorcet'!$B3601),MATCH(INDEX('numeric possibilities'!G$3:G$1298,VLOOKUP($B3601,'numeric possibilities'!$C$3:$G$1298,1)),'VBA code_permu_wo_repettn'!$AO$2:$AT$2))</f>
        <v>B</v>
      </c>
      <c r="G3601" t="str">
        <f>IF(MAX(I3601:L3601)&gt;='numeric possibilities'!$B$4/2,INDEX('Profile-matrices_Condorcet'!I3600:L3600,1,MATCH(MAX('Profile-matrices_Condorcet'!I3601:L3601),'Profile-matrices_Condorcet'!I3601:L3601,0)),"NCW")</f>
        <v>NCW</v>
      </c>
      <c r="H3601" t="s">
        <v>13</v>
      </c>
      <c r="I3601" s="3">
        <f>COUNTIF($I3599:$S3599,I3600)</f>
        <v>2</v>
      </c>
      <c r="J3601" s="3">
        <f>COUNTIF($I3599:$S3599,J3600)</f>
        <v>1</v>
      </c>
      <c r="K3601" s="3">
        <f>COUNTIF($I3599:$S3599,K3600)</f>
        <v>2</v>
      </c>
      <c r="L3601" s="3">
        <f>COUNTIF($I3599:$S3599,L3600)</f>
        <v>1</v>
      </c>
    </row>
    <row r="3602" spans="1:20" x14ac:dyDescent="0.25">
      <c r="A3602">
        <f t="shared" si="114"/>
        <v>3601</v>
      </c>
      <c r="B3602">
        <f t="shared" si="115"/>
        <v>901</v>
      </c>
      <c r="C3602" t="str">
        <f>INDEX('VBA code_permu_wo_repettn'!$T$3:$Y$6,COUNTIF('Profile-matrices_Condorcet'!$B$2:$B3602,'Profile-matrices_Condorcet'!$B3602),MATCH(INDEX('numeric possibilities'!D$3:D$1298,VLOOKUP($B3602,'numeric possibilities'!$C$3:$G$1298,1)),'VBA code_permu_wo_repettn'!$T$2:$Y$2))</f>
        <v>A</v>
      </c>
      <c r="D3602" t="str">
        <f>INDEX('VBA code_permu_wo_repettn'!$AA$3:$AF$6,COUNTIF('Profile-matrices_Condorcet'!$B$2:$B3602,'Profile-matrices_Condorcet'!$B3602),MATCH(INDEX('numeric possibilities'!E$3:E$1298,VLOOKUP($B3602,'numeric possibilities'!$C$3:$G$1298,1)),'VBA code_permu_wo_repettn'!$AA$2:$AF$2))</f>
        <v>B</v>
      </c>
      <c r="E3602" t="str">
        <f>INDEX('VBA code_permu_wo_repettn'!$AH$3:$AM$6,COUNTIF('Profile-matrices_Condorcet'!$B$2:$B3602,'Profile-matrices_Condorcet'!$B3602),MATCH(INDEX('numeric possibilities'!F$3:F$1298,VLOOKUP($B3602,'numeric possibilities'!$C$3:$G$1298,1)),'VBA code_permu_wo_repettn'!$AH$2:$AM$2))</f>
        <v>C</v>
      </c>
      <c r="F3602" t="str">
        <f>INDEX('VBA code_permu_wo_repettn'!$AO$3:$AT$6,COUNTIF('Profile-matrices_Condorcet'!$B$2:$B3602,'Profile-matrices_Condorcet'!$B3602),MATCH(INDEX('numeric possibilities'!G$3:G$1298,VLOOKUP($B3602,'numeric possibilities'!$C$3:$G$1298,1)),'VBA code_permu_wo_repettn'!$AO$2:$AT$2))</f>
        <v>D</v>
      </c>
      <c r="H3602" t="s">
        <v>14</v>
      </c>
      <c r="I3602" s="3">
        <f>IF(MATCH(I$1,$C3602:$C3605,0)&lt;(MATCH(J$1,$C3602:$C3605,0)),1*a_vote,0)+IF(MATCH(I$1,$D3602:$D3605,0)&lt;MATCH(J$1,$D3602:$D3605,0),1*b_vote,0)+IF(MATCH(I$1,$E3602:$E3605,0)&lt;MATCH(J$1,$E3602:$E3605,0),1*c_vote,0)+IF(MATCH(I$1,$F3602:$F3605,0)&lt;MATCH(J$1,$F3602:$F3605,0),1*d_vote,0)</f>
        <v>0.74</v>
      </c>
      <c r="J3602" s="3">
        <f>IF(MATCH(I$1,$C3602:$C3605,0)&gt;(MATCH(J$1,$C3602:$C3605,0)),1*a_vote,0)+IF(MATCH(I$1,$D3602:$D3605,0)&gt;MATCH(J$1,$D3602:$D3605,0),1*b_vote,0)+IF(MATCH(I$1,$E3602:$E3605,0)&gt;MATCH(J$1,$E3602:$E3605,0),1*c_vote,0)+IF(MATCH(I$1,$F3602:$F3605,0)&gt;MATCH(J$1,$F3602:$F3605,0),1*d_vote,0)</f>
        <v>0.26</v>
      </c>
      <c r="K3602" s="3">
        <f>IF(MATCH($K$1,$C3602:$C3605,0)&lt;(MATCH($L$1,$C3602:$C3605,0)),1*a_vote,0)+IF(MATCH($K$1,$D3602:$D3605,0)&lt;MATCH($L$1,$D3602:$D3605,0),1*b_vote,0)+IF(MATCH($K$1,$E3602:$E3605,0)&lt;MATCH($L$1,$E3602:$E3605,0),1*c_vote,0)+IF(MATCH($K$1,$F3602:$F3605,0)&lt;MATCH($L$1,$F3602:$F3605,0),1*d_vote,0)</f>
        <v>0.53</v>
      </c>
      <c r="L3602" s="3">
        <f>IF(MATCH(K$1,$C3602:$C3605,0)&gt;(MATCH(L$1,$C3602:$C3605,0)),1*a_vote,0)+IF(MATCH(K$1,$D3602:$D3605,0)&gt;MATCH(L$1,$D3602:$D3605,0),1*b_vote,0)+IF(MATCH(K$1,$E3602:$E3605,0)&gt;MATCH(L$1,$E3602:$E3605,0),1*c_vote,0)+IF(MATCH(K$1,$F3602:$F3605,0)&gt;MATCH(L$1,$F3602:$F3605,0),1*d_vote,0)</f>
        <v>0.47</v>
      </c>
      <c r="M3602" s="3">
        <f>IF(MATCH($M$1,$C3602:$C3605,0)&lt;(MATCH($N$1,$C3602:$C3605,0)),1*a_vote,0)+IF(MATCH($M$1,$D3602:$D3605,0)&lt;MATCH($N$1,$D3602:$D3605,0),1*b_vote,0)+IF(MATCH($M$1,$E3602:$E3605,0)&lt;MATCH($N$1,$E3602:$E3605,0),1*c_vote,0)+IF(MATCH($M$1,$F3602:$F3605,0)&lt;MATCH($N$1,$F3602:$F3605,0),1*d_vote,0)</f>
        <v>0.78</v>
      </c>
      <c r="N3602" s="3">
        <f>IF(MATCH(M$1,$C3602:$C3605,0)&gt;(MATCH(N$1,$C3602:$C3605,0)),1*a_vote,0)+IF(MATCH(M$1,$D3602:$D3605,0)&gt;MATCH(N$1,$D3602:$D3605,0),1*b_vote,0)+IF(MATCH(M$1,$E3602:$E3605,0)&gt;MATCH(N$1,$E3602:$E3605,0),1*c_vote,0)+IF(MATCH(M$1,$F3602:$F3605,0)&gt;MATCH(N$1,$F3602:$F3605,0),1*d_vote,0)</f>
        <v>0.21999999999999997</v>
      </c>
      <c r="O3602" s="3">
        <f>IF(MATCH($O$1,$C3602:$C3605,0)&lt;(MATCH($P$1,$C3602:$C3605,0)),1*a_vote,0)+IF(MATCH($O$1,$D3602:$D3605,0)&lt;MATCH($P$1,$D3602:$D3605,0),1*b_vote,0)+IF(MATCH($O$1,$E3602:$E3605,0)&lt;MATCH($P$1,$E3602:$E3605,0),1*c_vote,0)+IF(MATCH($O$1,$F3602:$F3605,0)&lt;MATCH($P$1,$F3602:$F3605,0),1*d_vote,0)</f>
        <v>0.53</v>
      </c>
      <c r="P3602" s="3">
        <f>IF(MATCH(O$1,$C3602:$C3605,0)&gt;(MATCH(P$1,$C3602:$C3605,0)),1*a_vote,0)+IF(MATCH(O$1,$D3602:$D3605,0)&gt;MATCH(P$1,$D3602:$D3605,0),1*b_vote,0)+IF(MATCH(O$1,$E3602:$E3605,0)&gt;MATCH(P$1,$E3602:$E3605,0),1*c_vote,0)+IF(MATCH(O$1,$F3602:$F3605,0)&gt;MATCH(P$1,$F3602:$F3605,0),1*d_vote,0)</f>
        <v>0.47</v>
      </c>
      <c r="Q3602" s="3">
        <f>IF(MATCH($Q$1,$C3602:$C3605,0)&lt;(MATCH($R$1,$C3602:$C3605,0)),1*a_vote,0)+IF(MATCH($Q$1,$D3602:$D3605,0)&lt;MATCH($R$1,$D3602:$D3605,0),1*b_vote,0)+IF(MATCH($Q$1,$E3602:$E3605,0)&lt;MATCH($R$1,$E3602:$E3605,0),1*c_vote,0)+IF(MATCH($Q$1,$F3602:$F3605,0)&lt;MATCH($R$1,$F3602:$F3605,0),1*d_vote,0)</f>
        <v>0.53</v>
      </c>
      <c r="R3602" s="3">
        <f>IF(MATCH(Q$1,$C3602:$C3605,0)&gt;(MATCH(R$1,$C3602:$C3605,0)),1*a_vote,0)+IF(MATCH(Q$1,$D3602:$D3605,0)&gt;MATCH(R$1,$D3602:$D3605,0),1*b_vote,0)+IF(MATCH(Q$1,$E3602:$E3605,0)&gt;MATCH(R$1,$E3602:$E3605,0),1*c_vote,0)+IF(MATCH(Q$1,$F3602:$F3605,0)&gt;MATCH(R$1,$F3602:$F3605,0),1*d_vote,0)</f>
        <v>0.47</v>
      </c>
      <c r="S3602" s="3">
        <f>IF(MATCH($S$1,$C3602:$C3605,0)&lt;(MATCH($T$1,$C3602:$C3605,0)),1*a_vote,0)+IF(MATCH($S$1,$D3602:$D3605,0)&lt;MATCH($T$1,$D3602:$D3605,0),1*b_vote,0)+IF(MATCH($S$1,$E3602:$E3605,0)&lt;MATCH($T$1,$E3602:$E3605,0),1*c_vote,0)+IF(MATCH($S$1,$F3602:$F3605,0)&lt;MATCH($T$1,$F3602:$F3605,0),1*d_vote,0)</f>
        <v>0.78</v>
      </c>
      <c r="T3602" s="3">
        <f>IF(MATCH(S$1,$C3602:$C3605,0)&gt;(MATCH(T$1,$C3602:$C3605,0)),1*a_vote,0)+IF(MATCH(S$1,$D3602:$D3605,0)&gt;MATCH(T$1,$D3602:$D3605,0),1*b_vote,0)+IF(MATCH(S$1,$E3602:$E3605,0)&gt;MATCH(T$1,$E3602:$E3605,0),1*c_vote,0)+IF(MATCH(S$1,$F3602:$F3605,0)&gt;MATCH(T$1,$F3602:$F3605,0),1*d_vote,0)</f>
        <v>0.21999999999999997</v>
      </c>
    </row>
    <row r="3603" spans="1:20" x14ac:dyDescent="0.25">
      <c r="A3603">
        <f t="shared" si="114"/>
        <v>3602</v>
      </c>
      <c r="B3603">
        <f t="shared" si="115"/>
        <v>901</v>
      </c>
      <c r="C3603" t="str">
        <f>INDEX('VBA code_permu_wo_repettn'!$T$3:$Y$6,COUNTIF('Profile-matrices_Condorcet'!$B$2:$B3603,'Profile-matrices_Condorcet'!$B3603),MATCH(INDEX('numeric possibilities'!D$3:D$1298,VLOOKUP($B3603,'numeric possibilities'!$C$3:$G$1298,1)),'VBA code_permu_wo_repettn'!$T$2:$Y$2))</f>
        <v>B</v>
      </c>
      <c r="D3603" t="str">
        <f>INDEX('VBA code_permu_wo_repettn'!$AA$3:$AF$6,COUNTIF('Profile-matrices_Condorcet'!$B$2:$B3603,'Profile-matrices_Condorcet'!$B3603),MATCH(INDEX('numeric possibilities'!E$3:E$1298,VLOOKUP($B3603,'numeric possibilities'!$C$3:$G$1298,1)),'VBA code_permu_wo_repettn'!$AA$2:$AF$2))</f>
        <v>A</v>
      </c>
      <c r="E3603" t="str">
        <f>INDEX('VBA code_permu_wo_repettn'!$AH$3:$AM$6,COUNTIF('Profile-matrices_Condorcet'!$B$2:$B3603,'Profile-matrices_Condorcet'!$B3603),MATCH(INDEX('numeric possibilities'!F$3:F$1298,VLOOKUP($B3603,'numeric possibilities'!$C$3:$G$1298,1)),'VBA code_permu_wo_repettn'!$AH$2:$AM$2))</f>
        <v>A</v>
      </c>
      <c r="F3603" t="str">
        <f>INDEX('VBA code_permu_wo_repettn'!$AO$3:$AT$6,COUNTIF('Profile-matrices_Condorcet'!$B$2:$B3603,'Profile-matrices_Condorcet'!$B3603),MATCH(INDEX('numeric possibilities'!G$3:G$1298,VLOOKUP($B3603,'numeric possibilities'!$C$3:$G$1298,1)),'VBA code_permu_wo_repettn'!$AO$2:$AT$2))</f>
        <v>C</v>
      </c>
      <c r="H3603" t="s">
        <v>15</v>
      </c>
      <c r="I3603" t="str">
        <f>IF(I3602&gt;J3602,$I$1,IF(I3602&lt;J3602,$J$1,0))</f>
        <v>A</v>
      </c>
      <c r="K3603" t="str">
        <f>IF(K3602&gt;L3602,$K$1,IF(K3602&lt;L3602,$L$1,0))</f>
        <v>A</v>
      </c>
      <c r="M3603" t="str">
        <f>IF(M3602&gt;N3602,$M$1,IF(M3602&lt;N3602,$N$1,0))</f>
        <v>A</v>
      </c>
      <c r="O3603" t="str">
        <f>IF(O3602&gt;P3602,$O$1,IF(O3602&lt;P3602,$P$1,0))</f>
        <v>B</v>
      </c>
      <c r="Q3603" t="str">
        <f>IF(Q3602&gt;R3602,$Q$1,IF(Q3602&lt;R3602,$R$1,0))</f>
        <v>B</v>
      </c>
      <c r="S3603" t="str">
        <f>IF(S3602&gt;T3602,$S$1,IF(S3602&lt;T3602,$T$1,0))</f>
        <v>C</v>
      </c>
    </row>
    <row r="3604" spans="1:20" x14ac:dyDescent="0.25">
      <c r="A3604">
        <f t="shared" si="114"/>
        <v>3603</v>
      </c>
      <c r="B3604">
        <f t="shared" si="115"/>
        <v>901</v>
      </c>
      <c r="C3604" t="str">
        <f>INDEX('VBA code_permu_wo_repettn'!$T$3:$Y$6,COUNTIF('Profile-matrices_Condorcet'!$B$2:$B3604,'Profile-matrices_Condorcet'!$B3604),MATCH(INDEX('numeric possibilities'!D$3:D$1298,VLOOKUP($B3604,'numeric possibilities'!$C$3:$G$1298,1)),'VBA code_permu_wo_repettn'!$T$2:$Y$2))</f>
        <v>C</v>
      </c>
      <c r="D3604" t="str">
        <f>INDEX('VBA code_permu_wo_repettn'!$AA$3:$AF$6,COUNTIF('Profile-matrices_Condorcet'!$B$2:$B3604,'Profile-matrices_Condorcet'!$B3604),MATCH(INDEX('numeric possibilities'!E$3:E$1298,VLOOKUP($B3604,'numeric possibilities'!$C$3:$G$1298,1)),'VBA code_permu_wo_repettn'!$AA$2:$AF$2))</f>
        <v>C</v>
      </c>
      <c r="E3604" t="str">
        <f>INDEX('VBA code_permu_wo_repettn'!$AH$3:$AM$6,COUNTIF('Profile-matrices_Condorcet'!$B$2:$B3604,'Profile-matrices_Condorcet'!$B3604),MATCH(INDEX('numeric possibilities'!F$3:F$1298,VLOOKUP($B3604,'numeric possibilities'!$C$3:$G$1298,1)),'VBA code_permu_wo_repettn'!$AH$2:$AM$2))</f>
        <v>D</v>
      </c>
      <c r="F3604" t="str">
        <f>INDEX('VBA code_permu_wo_repettn'!$AO$3:$AT$6,COUNTIF('Profile-matrices_Condorcet'!$B$2:$B3604,'Profile-matrices_Condorcet'!$B3604),MATCH(INDEX('numeric possibilities'!G$3:G$1298,VLOOKUP($B3604,'numeric possibilities'!$C$3:$G$1298,1)),'VBA code_permu_wo_repettn'!$AO$2:$AT$2))</f>
        <v>A</v>
      </c>
      <c r="I3604" t="s">
        <v>0</v>
      </c>
      <c r="J3604" t="s">
        <v>1</v>
      </c>
      <c r="K3604" t="s">
        <v>2</v>
      </c>
      <c r="L3604" t="s">
        <v>3</v>
      </c>
    </row>
    <row r="3605" spans="1:20" x14ac:dyDescent="0.25">
      <c r="A3605">
        <f t="shared" si="114"/>
        <v>3604</v>
      </c>
      <c r="B3605">
        <f t="shared" si="115"/>
        <v>901</v>
      </c>
      <c r="C3605" t="str">
        <f>INDEX('VBA code_permu_wo_repettn'!$T$3:$Y$6,COUNTIF('Profile-matrices_Condorcet'!$B$2:$B3605,'Profile-matrices_Condorcet'!$B3605),MATCH(INDEX('numeric possibilities'!D$3:D$1298,VLOOKUP($B3605,'numeric possibilities'!$C$3:$G$1298,1)),'VBA code_permu_wo_repettn'!$T$2:$Y$2))</f>
        <v>D</v>
      </c>
      <c r="D3605" t="str">
        <f>INDEX('VBA code_permu_wo_repettn'!$AA$3:$AF$6,COUNTIF('Profile-matrices_Condorcet'!$B$2:$B3605,'Profile-matrices_Condorcet'!$B3605),MATCH(INDEX('numeric possibilities'!E$3:E$1298,VLOOKUP($B3605,'numeric possibilities'!$C$3:$G$1298,1)),'VBA code_permu_wo_repettn'!$AA$2:$AF$2))</f>
        <v>D</v>
      </c>
      <c r="E3605" t="str">
        <f>INDEX('VBA code_permu_wo_repettn'!$AH$3:$AM$6,COUNTIF('Profile-matrices_Condorcet'!$B$2:$B3605,'Profile-matrices_Condorcet'!$B3605),MATCH(INDEX('numeric possibilities'!F$3:F$1298,VLOOKUP($B3605,'numeric possibilities'!$C$3:$G$1298,1)),'VBA code_permu_wo_repettn'!$AH$2:$AM$2))</f>
        <v>B</v>
      </c>
      <c r="F3605" t="str">
        <f>INDEX('VBA code_permu_wo_repettn'!$AO$3:$AT$6,COUNTIF('Profile-matrices_Condorcet'!$B$2:$B3605,'Profile-matrices_Condorcet'!$B3605),MATCH(INDEX('numeric possibilities'!G$3:G$1298,VLOOKUP($B3605,'numeric possibilities'!$C$3:$G$1298,1)),'VBA code_permu_wo_repettn'!$AO$2:$AT$2))</f>
        <v>B</v>
      </c>
      <c r="G3605" t="str">
        <f>IF(MAX(I3605:L3605)&gt;='numeric possibilities'!$B$4/2,INDEX('Profile-matrices_Condorcet'!I3604:L3604,1,MATCH(MAX('Profile-matrices_Condorcet'!I3605:L3605),'Profile-matrices_Condorcet'!I3605:L3605,0)),"NCW")</f>
        <v>A</v>
      </c>
      <c r="H3605" t="s">
        <v>13</v>
      </c>
      <c r="I3605" s="3">
        <f>COUNTIF($I3603:$S3603,I3604)</f>
        <v>3</v>
      </c>
      <c r="J3605" s="3">
        <f>COUNTIF($I3603:$S3603,J3604)</f>
        <v>2</v>
      </c>
      <c r="K3605" s="3">
        <f>COUNTIF($I3603:$S3603,K3604)</f>
        <v>1</v>
      </c>
      <c r="L3605" s="3">
        <f>COUNTIF($I3603:$S3603,L3604)</f>
        <v>0</v>
      </c>
    </row>
    <row r="3606" spans="1:20" x14ac:dyDescent="0.25">
      <c r="A3606">
        <f t="shared" si="114"/>
        <v>3605</v>
      </c>
      <c r="B3606">
        <f t="shared" si="115"/>
        <v>902</v>
      </c>
      <c r="C3606" t="str">
        <f>INDEX('VBA code_permu_wo_repettn'!$T$3:$Y$6,COUNTIF('Profile-matrices_Condorcet'!$B$2:$B3606,'Profile-matrices_Condorcet'!$B3606),MATCH(INDEX('numeric possibilities'!D$3:D$1298,VLOOKUP($B3606,'numeric possibilities'!$C$3:$G$1298,1)),'VBA code_permu_wo_repettn'!$T$2:$Y$2))</f>
        <v>A</v>
      </c>
      <c r="D3606" t="str">
        <f>INDEX('VBA code_permu_wo_repettn'!$AA$3:$AF$6,COUNTIF('Profile-matrices_Condorcet'!$B$2:$B3606,'Profile-matrices_Condorcet'!$B3606),MATCH(INDEX('numeric possibilities'!E$3:E$1298,VLOOKUP($B3606,'numeric possibilities'!$C$3:$G$1298,1)),'VBA code_permu_wo_repettn'!$AA$2:$AF$2))</f>
        <v>B</v>
      </c>
      <c r="E3606" t="str">
        <f>INDEX('VBA code_permu_wo_repettn'!$AH$3:$AM$6,COUNTIF('Profile-matrices_Condorcet'!$B$2:$B3606,'Profile-matrices_Condorcet'!$B3606),MATCH(INDEX('numeric possibilities'!F$3:F$1298,VLOOKUP($B3606,'numeric possibilities'!$C$3:$G$1298,1)),'VBA code_permu_wo_repettn'!$AH$2:$AM$2))</f>
        <v>C</v>
      </c>
      <c r="F3606" t="str">
        <f>INDEX('VBA code_permu_wo_repettn'!$AO$3:$AT$6,COUNTIF('Profile-matrices_Condorcet'!$B$2:$B3606,'Profile-matrices_Condorcet'!$B3606),MATCH(INDEX('numeric possibilities'!G$3:G$1298,VLOOKUP($B3606,'numeric possibilities'!$C$3:$G$1298,1)),'VBA code_permu_wo_repettn'!$AO$2:$AT$2))</f>
        <v>D</v>
      </c>
      <c r="H3606" t="s">
        <v>14</v>
      </c>
      <c r="I3606" s="3">
        <f>IF(MATCH(I$1,$C3606:$C3609,0)&lt;(MATCH(J$1,$C3606:$C3609,0)),1*a_vote,0)+IF(MATCH(I$1,$D3606:$D3609,0)&lt;MATCH(J$1,$D3606:$D3609,0),1*b_vote,0)+IF(MATCH(I$1,$E3606:$E3609,0)&lt;MATCH(J$1,$E3606:$E3609,0),1*c_vote,0)+IF(MATCH(I$1,$F3606:$F3609,0)&lt;MATCH(J$1,$F3606:$F3609,0),1*d_vote,0)</f>
        <v>0.74</v>
      </c>
      <c r="J3606" s="3">
        <f>IF(MATCH(I$1,$C3606:$C3609,0)&gt;(MATCH(J$1,$C3606:$C3609,0)),1*a_vote,0)+IF(MATCH(I$1,$D3606:$D3609,0)&gt;MATCH(J$1,$D3606:$D3609,0),1*b_vote,0)+IF(MATCH(I$1,$E3606:$E3609,0)&gt;MATCH(J$1,$E3606:$E3609,0),1*c_vote,0)+IF(MATCH(I$1,$F3606:$F3609,0)&gt;MATCH(J$1,$F3606:$F3609,0),1*d_vote,0)</f>
        <v>0.26</v>
      </c>
      <c r="K3606" s="3">
        <f>IF(MATCH($K$1,$C3606:$C3609,0)&lt;(MATCH($L$1,$C3606:$C3609,0)),1*a_vote,0)+IF(MATCH($K$1,$D3606:$D3609,0)&lt;MATCH($L$1,$D3606:$D3609,0),1*b_vote,0)+IF(MATCH($K$1,$E3606:$E3609,0)&lt;MATCH($L$1,$E3606:$E3609,0),1*c_vote,0)+IF(MATCH($K$1,$F3606:$F3609,0)&lt;MATCH($L$1,$F3606:$F3609,0),1*d_vote,0)</f>
        <v>0.53</v>
      </c>
      <c r="L3606" s="3">
        <f>IF(MATCH(K$1,$C3606:$C3609,0)&gt;(MATCH(L$1,$C3606:$C3609,0)),1*a_vote,0)+IF(MATCH(K$1,$D3606:$D3609,0)&gt;MATCH(L$1,$D3606:$D3609,0),1*b_vote,0)+IF(MATCH(K$1,$E3606:$E3609,0)&gt;MATCH(L$1,$E3606:$E3609,0),1*c_vote,0)+IF(MATCH(K$1,$F3606:$F3609,0)&gt;MATCH(L$1,$F3606:$F3609,0),1*d_vote,0)</f>
        <v>0.47</v>
      </c>
      <c r="M3606" s="3">
        <f>IF(MATCH($M$1,$C3606:$C3609,0)&lt;(MATCH($N$1,$C3606:$C3609,0)),1*a_vote,0)+IF(MATCH($M$1,$D3606:$D3609,0)&lt;MATCH($N$1,$D3606:$D3609,0),1*b_vote,0)+IF(MATCH($M$1,$E3606:$E3609,0)&lt;MATCH($N$1,$E3606:$E3609,0),1*c_vote,0)+IF(MATCH($M$1,$F3606:$F3609,0)&lt;MATCH($N$1,$F3606:$F3609,0),1*d_vote,0)</f>
        <v>0.78</v>
      </c>
      <c r="N3606" s="3">
        <f>IF(MATCH(M$1,$C3606:$C3609,0)&gt;(MATCH(N$1,$C3606:$C3609,0)),1*a_vote,0)+IF(MATCH(M$1,$D3606:$D3609,0)&gt;MATCH(N$1,$D3606:$D3609,0),1*b_vote,0)+IF(MATCH(M$1,$E3606:$E3609,0)&gt;MATCH(N$1,$E3606:$E3609,0),1*c_vote,0)+IF(MATCH(M$1,$F3606:$F3609,0)&gt;MATCH(N$1,$F3606:$F3609,0),1*d_vote,0)</f>
        <v>0.21999999999999997</v>
      </c>
      <c r="O3606" s="3">
        <f>IF(MATCH($O$1,$C3606:$C3609,0)&lt;(MATCH($P$1,$C3606:$C3609,0)),1*a_vote,0)+IF(MATCH($O$1,$D3606:$D3609,0)&lt;MATCH($P$1,$D3606:$D3609,0),1*b_vote,0)+IF(MATCH($O$1,$E3606:$E3609,0)&lt;MATCH($P$1,$E3606:$E3609,0),1*c_vote,0)+IF(MATCH($O$1,$F3606:$F3609,0)&lt;MATCH($P$1,$F3606:$F3609,0),1*d_vote,0)</f>
        <v>0.53</v>
      </c>
      <c r="P3606" s="3">
        <f>IF(MATCH(O$1,$C3606:$C3609,0)&gt;(MATCH(P$1,$C3606:$C3609,0)),1*a_vote,0)+IF(MATCH(O$1,$D3606:$D3609,0)&gt;MATCH(P$1,$D3606:$D3609,0),1*b_vote,0)+IF(MATCH(O$1,$E3606:$E3609,0)&gt;MATCH(P$1,$E3606:$E3609,0),1*c_vote,0)+IF(MATCH(O$1,$F3606:$F3609,0)&gt;MATCH(P$1,$F3606:$F3609,0),1*d_vote,0)</f>
        <v>0.47</v>
      </c>
      <c r="Q3606" s="3">
        <f>IF(MATCH($Q$1,$C3606:$C3609,0)&lt;(MATCH($R$1,$C3606:$C3609,0)),1*a_vote,0)+IF(MATCH($Q$1,$D3606:$D3609,0)&lt;MATCH($R$1,$D3606:$D3609,0),1*b_vote,0)+IF(MATCH($Q$1,$E3606:$E3609,0)&lt;MATCH($R$1,$E3606:$E3609,0),1*c_vote,0)+IF(MATCH($Q$1,$F3606:$F3609,0)&lt;MATCH($R$1,$F3606:$F3609,0),1*d_vote,0)</f>
        <v>0.53</v>
      </c>
      <c r="R3606" s="3">
        <f>IF(MATCH(Q$1,$C3606:$C3609,0)&gt;(MATCH(R$1,$C3606:$C3609,0)),1*a_vote,0)+IF(MATCH(Q$1,$D3606:$D3609,0)&gt;MATCH(R$1,$D3606:$D3609,0),1*b_vote,0)+IF(MATCH(Q$1,$E3606:$E3609,0)&gt;MATCH(R$1,$E3606:$E3609,0),1*c_vote,0)+IF(MATCH(Q$1,$F3606:$F3609,0)&gt;MATCH(R$1,$F3606:$F3609,0),1*d_vote,0)</f>
        <v>0.47</v>
      </c>
      <c r="S3606" s="3">
        <f>IF(MATCH($S$1,$C3606:$C3609,0)&lt;(MATCH($T$1,$C3606:$C3609,0)),1*a_vote,0)+IF(MATCH($S$1,$D3606:$D3609,0)&lt;MATCH($T$1,$D3606:$D3609,0),1*b_vote,0)+IF(MATCH($S$1,$E3606:$E3609,0)&lt;MATCH($T$1,$E3606:$E3609,0),1*c_vote,0)+IF(MATCH($S$1,$F3606:$F3609,0)&lt;MATCH($T$1,$F3606:$F3609,0),1*d_vote,0)</f>
        <v>0.51</v>
      </c>
      <c r="T3606" s="3">
        <f>IF(MATCH(S$1,$C3606:$C3609,0)&gt;(MATCH(T$1,$C3606:$C3609,0)),1*a_vote,0)+IF(MATCH(S$1,$D3606:$D3609,0)&gt;MATCH(T$1,$D3606:$D3609,0),1*b_vote,0)+IF(MATCH(S$1,$E3606:$E3609,0)&gt;MATCH(T$1,$E3606:$E3609,0),1*c_vote,0)+IF(MATCH(S$1,$F3606:$F3609,0)&gt;MATCH(T$1,$F3606:$F3609,0),1*d_vote,0)</f>
        <v>0.49</v>
      </c>
    </row>
    <row r="3607" spans="1:20" x14ac:dyDescent="0.25">
      <c r="A3607">
        <f t="shared" si="114"/>
        <v>3606</v>
      </c>
      <c r="B3607">
        <f t="shared" si="115"/>
        <v>902</v>
      </c>
      <c r="C3607" t="str">
        <f>INDEX('VBA code_permu_wo_repettn'!$T$3:$Y$6,COUNTIF('Profile-matrices_Condorcet'!$B$2:$B3607,'Profile-matrices_Condorcet'!$B3607),MATCH(INDEX('numeric possibilities'!D$3:D$1298,VLOOKUP($B3607,'numeric possibilities'!$C$3:$G$1298,1)),'VBA code_permu_wo_repettn'!$T$2:$Y$2))</f>
        <v>B</v>
      </c>
      <c r="D3607" t="str">
        <f>INDEX('VBA code_permu_wo_repettn'!$AA$3:$AF$6,COUNTIF('Profile-matrices_Condorcet'!$B$2:$B3607,'Profile-matrices_Condorcet'!$B3607),MATCH(INDEX('numeric possibilities'!E$3:E$1298,VLOOKUP($B3607,'numeric possibilities'!$C$3:$G$1298,1)),'VBA code_permu_wo_repettn'!$AA$2:$AF$2))</f>
        <v>A</v>
      </c>
      <c r="E3607" t="str">
        <f>INDEX('VBA code_permu_wo_repettn'!$AH$3:$AM$6,COUNTIF('Profile-matrices_Condorcet'!$B$2:$B3607,'Profile-matrices_Condorcet'!$B3607),MATCH(INDEX('numeric possibilities'!F$3:F$1298,VLOOKUP($B3607,'numeric possibilities'!$C$3:$G$1298,1)),'VBA code_permu_wo_repettn'!$AH$2:$AM$2))</f>
        <v>A</v>
      </c>
      <c r="F3607" t="str">
        <f>INDEX('VBA code_permu_wo_repettn'!$AO$3:$AT$6,COUNTIF('Profile-matrices_Condorcet'!$B$2:$B3607,'Profile-matrices_Condorcet'!$B3607),MATCH(INDEX('numeric possibilities'!G$3:G$1298,VLOOKUP($B3607,'numeric possibilities'!$C$3:$G$1298,1)),'VBA code_permu_wo_repettn'!$AO$2:$AT$2))</f>
        <v>C</v>
      </c>
      <c r="H3607" t="s">
        <v>15</v>
      </c>
      <c r="I3607" t="str">
        <f>IF(I3606&gt;J3606,$I$1,IF(I3606&lt;J3606,$J$1,0))</f>
        <v>A</v>
      </c>
      <c r="K3607" t="str">
        <f>IF(K3606&gt;L3606,$K$1,IF(K3606&lt;L3606,$L$1,0))</f>
        <v>A</v>
      </c>
      <c r="M3607" t="str">
        <f>IF(M3606&gt;N3606,$M$1,IF(M3606&lt;N3606,$N$1,0))</f>
        <v>A</v>
      </c>
      <c r="O3607" t="str">
        <f>IF(O3606&gt;P3606,$O$1,IF(O3606&lt;P3606,$P$1,0))</f>
        <v>B</v>
      </c>
      <c r="Q3607" t="str">
        <f>IF(Q3606&gt;R3606,$Q$1,IF(Q3606&lt;R3606,$R$1,0))</f>
        <v>B</v>
      </c>
      <c r="S3607" t="str">
        <f>IF(S3606&gt;T3606,$S$1,IF(S3606&lt;T3606,$T$1,0))</f>
        <v>C</v>
      </c>
    </row>
    <row r="3608" spans="1:20" x14ac:dyDescent="0.25">
      <c r="A3608">
        <f t="shared" si="114"/>
        <v>3607</v>
      </c>
      <c r="B3608">
        <f t="shared" si="115"/>
        <v>902</v>
      </c>
      <c r="C3608" t="str">
        <f>INDEX('VBA code_permu_wo_repettn'!$T$3:$Y$6,COUNTIF('Profile-matrices_Condorcet'!$B$2:$B3608,'Profile-matrices_Condorcet'!$B3608),MATCH(INDEX('numeric possibilities'!D$3:D$1298,VLOOKUP($B3608,'numeric possibilities'!$C$3:$G$1298,1)),'VBA code_permu_wo_repettn'!$T$2:$Y$2))</f>
        <v>D</v>
      </c>
      <c r="D3608" t="str">
        <f>INDEX('VBA code_permu_wo_repettn'!$AA$3:$AF$6,COUNTIF('Profile-matrices_Condorcet'!$B$2:$B3608,'Profile-matrices_Condorcet'!$B3608),MATCH(INDEX('numeric possibilities'!E$3:E$1298,VLOOKUP($B3608,'numeric possibilities'!$C$3:$G$1298,1)),'VBA code_permu_wo_repettn'!$AA$2:$AF$2))</f>
        <v>C</v>
      </c>
      <c r="E3608" t="str">
        <f>INDEX('VBA code_permu_wo_repettn'!$AH$3:$AM$6,COUNTIF('Profile-matrices_Condorcet'!$B$2:$B3608,'Profile-matrices_Condorcet'!$B3608),MATCH(INDEX('numeric possibilities'!F$3:F$1298,VLOOKUP($B3608,'numeric possibilities'!$C$3:$G$1298,1)),'VBA code_permu_wo_repettn'!$AH$2:$AM$2))</f>
        <v>D</v>
      </c>
      <c r="F3608" t="str">
        <f>INDEX('VBA code_permu_wo_repettn'!$AO$3:$AT$6,COUNTIF('Profile-matrices_Condorcet'!$B$2:$B3608,'Profile-matrices_Condorcet'!$B3608),MATCH(INDEX('numeric possibilities'!G$3:G$1298,VLOOKUP($B3608,'numeric possibilities'!$C$3:$G$1298,1)),'VBA code_permu_wo_repettn'!$AO$2:$AT$2))</f>
        <v>A</v>
      </c>
      <c r="I3608" t="s">
        <v>0</v>
      </c>
      <c r="J3608" t="s">
        <v>1</v>
      </c>
      <c r="K3608" t="s">
        <v>2</v>
      </c>
      <c r="L3608" t="s">
        <v>3</v>
      </c>
    </row>
    <row r="3609" spans="1:20" x14ac:dyDescent="0.25">
      <c r="A3609">
        <f t="shared" si="114"/>
        <v>3608</v>
      </c>
      <c r="B3609">
        <f t="shared" si="115"/>
        <v>902</v>
      </c>
      <c r="C3609" t="str">
        <f>INDEX('VBA code_permu_wo_repettn'!$T$3:$Y$6,COUNTIF('Profile-matrices_Condorcet'!$B$2:$B3609,'Profile-matrices_Condorcet'!$B3609),MATCH(INDEX('numeric possibilities'!D$3:D$1298,VLOOKUP($B3609,'numeric possibilities'!$C$3:$G$1298,1)),'VBA code_permu_wo_repettn'!$T$2:$Y$2))</f>
        <v>C</v>
      </c>
      <c r="D3609" t="str">
        <f>INDEX('VBA code_permu_wo_repettn'!$AA$3:$AF$6,COUNTIF('Profile-matrices_Condorcet'!$B$2:$B3609,'Profile-matrices_Condorcet'!$B3609),MATCH(INDEX('numeric possibilities'!E$3:E$1298,VLOOKUP($B3609,'numeric possibilities'!$C$3:$G$1298,1)),'VBA code_permu_wo_repettn'!$AA$2:$AF$2))</f>
        <v>D</v>
      </c>
      <c r="E3609" t="str">
        <f>INDEX('VBA code_permu_wo_repettn'!$AH$3:$AM$6,COUNTIF('Profile-matrices_Condorcet'!$B$2:$B3609,'Profile-matrices_Condorcet'!$B3609),MATCH(INDEX('numeric possibilities'!F$3:F$1298,VLOOKUP($B3609,'numeric possibilities'!$C$3:$G$1298,1)),'VBA code_permu_wo_repettn'!$AH$2:$AM$2))</f>
        <v>B</v>
      </c>
      <c r="F3609" t="str">
        <f>INDEX('VBA code_permu_wo_repettn'!$AO$3:$AT$6,COUNTIF('Profile-matrices_Condorcet'!$B$2:$B3609,'Profile-matrices_Condorcet'!$B3609),MATCH(INDEX('numeric possibilities'!G$3:G$1298,VLOOKUP($B3609,'numeric possibilities'!$C$3:$G$1298,1)),'VBA code_permu_wo_repettn'!$AO$2:$AT$2))</f>
        <v>B</v>
      </c>
      <c r="G3609" t="str">
        <f>IF(MAX(I3609:L3609)&gt;='numeric possibilities'!$B$4/2,INDEX('Profile-matrices_Condorcet'!I3608:L3608,1,MATCH(MAX('Profile-matrices_Condorcet'!I3609:L3609),'Profile-matrices_Condorcet'!I3609:L3609,0)),"NCW")</f>
        <v>A</v>
      </c>
      <c r="H3609" t="s">
        <v>13</v>
      </c>
      <c r="I3609" s="3">
        <f>COUNTIF($I3607:$S3607,I3608)</f>
        <v>3</v>
      </c>
      <c r="J3609" s="3">
        <f>COUNTIF($I3607:$S3607,J3608)</f>
        <v>2</v>
      </c>
      <c r="K3609" s="3">
        <f>COUNTIF($I3607:$S3607,K3608)</f>
        <v>1</v>
      </c>
      <c r="L3609" s="3">
        <f>COUNTIF($I3607:$S3607,L3608)</f>
        <v>0</v>
      </c>
    </row>
    <row r="3610" spans="1:20" x14ac:dyDescent="0.25">
      <c r="A3610">
        <f t="shared" si="114"/>
        <v>3609</v>
      </c>
      <c r="B3610">
        <f t="shared" si="115"/>
        <v>903</v>
      </c>
      <c r="C3610" t="str">
        <f>INDEX('VBA code_permu_wo_repettn'!$T$3:$Y$6,COUNTIF('Profile-matrices_Condorcet'!$B$2:$B3610,'Profile-matrices_Condorcet'!$B3610),MATCH(INDEX('numeric possibilities'!D$3:D$1298,VLOOKUP($B3610,'numeric possibilities'!$C$3:$G$1298,1)),'VBA code_permu_wo_repettn'!$T$2:$Y$2))</f>
        <v>A</v>
      </c>
      <c r="D3610" t="str">
        <f>INDEX('VBA code_permu_wo_repettn'!$AA$3:$AF$6,COUNTIF('Profile-matrices_Condorcet'!$B$2:$B3610,'Profile-matrices_Condorcet'!$B3610),MATCH(INDEX('numeric possibilities'!E$3:E$1298,VLOOKUP($B3610,'numeric possibilities'!$C$3:$G$1298,1)),'VBA code_permu_wo_repettn'!$AA$2:$AF$2))</f>
        <v>B</v>
      </c>
      <c r="E3610" t="str">
        <f>INDEX('VBA code_permu_wo_repettn'!$AH$3:$AM$6,COUNTIF('Profile-matrices_Condorcet'!$B$2:$B3610,'Profile-matrices_Condorcet'!$B3610),MATCH(INDEX('numeric possibilities'!F$3:F$1298,VLOOKUP($B3610,'numeric possibilities'!$C$3:$G$1298,1)),'VBA code_permu_wo_repettn'!$AH$2:$AM$2))</f>
        <v>C</v>
      </c>
      <c r="F3610" t="str">
        <f>INDEX('VBA code_permu_wo_repettn'!$AO$3:$AT$6,COUNTIF('Profile-matrices_Condorcet'!$B$2:$B3610,'Profile-matrices_Condorcet'!$B3610),MATCH(INDEX('numeric possibilities'!G$3:G$1298,VLOOKUP($B3610,'numeric possibilities'!$C$3:$G$1298,1)),'VBA code_permu_wo_repettn'!$AO$2:$AT$2))</f>
        <v>D</v>
      </c>
      <c r="H3610" t="s">
        <v>14</v>
      </c>
      <c r="I3610" s="3">
        <f>IF(MATCH(I$1,$C3610:$C3613,0)&lt;(MATCH(J$1,$C3610:$C3613,0)),1*a_vote,0)+IF(MATCH(I$1,$D3610:$D3613,0)&lt;MATCH(J$1,$D3610:$D3613,0),1*b_vote,0)+IF(MATCH(I$1,$E3610:$E3613,0)&lt;MATCH(J$1,$E3610:$E3613,0),1*c_vote,0)+IF(MATCH(I$1,$F3610:$F3613,0)&lt;MATCH(J$1,$F3610:$F3613,0),1*d_vote,0)</f>
        <v>0.74</v>
      </c>
      <c r="J3610" s="3">
        <f>IF(MATCH(I$1,$C3610:$C3613,0)&gt;(MATCH(J$1,$C3610:$C3613,0)),1*a_vote,0)+IF(MATCH(I$1,$D3610:$D3613,0)&gt;MATCH(J$1,$D3610:$D3613,0),1*b_vote,0)+IF(MATCH(I$1,$E3610:$E3613,0)&gt;MATCH(J$1,$E3610:$E3613,0),1*c_vote,0)+IF(MATCH(I$1,$F3610:$F3613,0)&gt;MATCH(J$1,$F3610:$F3613,0),1*d_vote,0)</f>
        <v>0.26</v>
      </c>
      <c r="K3610" s="3">
        <f>IF(MATCH($K$1,$C3610:$C3613,0)&lt;(MATCH($L$1,$C3610:$C3613,0)),1*a_vote,0)+IF(MATCH($K$1,$D3610:$D3613,0)&lt;MATCH($L$1,$D3610:$D3613,0),1*b_vote,0)+IF(MATCH($K$1,$E3610:$E3613,0)&lt;MATCH($L$1,$E3610:$E3613,0),1*c_vote,0)+IF(MATCH($K$1,$F3610:$F3613,0)&lt;MATCH($L$1,$F3610:$F3613,0),1*d_vote,0)</f>
        <v>0.53</v>
      </c>
      <c r="L3610" s="3">
        <f>IF(MATCH(K$1,$C3610:$C3613,0)&gt;(MATCH(L$1,$C3610:$C3613,0)),1*a_vote,0)+IF(MATCH(K$1,$D3610:$D3613,0)&gt;MATCH(L$1,$D3610:$D3613,0),1*b_vote,0)+IF(MATCH(K$1,$E3610:$E3613,0)&gt;MATCH(L$1,$E3610:$E3613,0),1*c_vote,0)+IF(MATCH(K$1,$F3610:$F3613,0)&gt;MATCH(L$1,$F3610:$F3613,0),1*d_vote,0)</f>
        <v>0.47</v>
      </c>
      <c r="M3610" s="3">
        <f>IF(MATCH($M$1,$C3610:$C3613,0)&lt;(MATCH($N$1,$C3610:$C3613,0)),1*a_vote,0)+IF(MATCH($M$1,$D3610:$D3613,0)&lt;MATCH($N$1,$D3610:$D3613,0),1*b_vote,0)+IF(MATCH($M$1,$E3610:$E3613,0)&lt;MATCH($N$1,$E3610:$E3613,0),1*c_vote,0)+IF(MATCH($M$1,$F3610:$F3613,0)&lt;MATCH($N$1,$F3610:$F3613,0),1*d_vote,0)</f>
        <v>0.78</v>
      </c>
      <c r="N3610" s="3">
        <f>IF(MATCH(M$1,$C3610:$C3613,0)&gt;(MATCH(N$1,$C3610:$C3613,0)),1*a_vote,0)+IF(MATCH(M$1,$D3610:$D3613,0)&gt;MATCH(N$1,$D3610:$D3613,0),1*b_vote,0)+IF(MATCH(M$1,$E3610:$E3613,0)&gt;MATCH(N$1,$E3610:$E3613,0),1*c_vote,0)+IF(MATCH(M$1,$F3610:$F3613,0)&gt;MATCH(N$1,$F3610:$F3613,0),1*d_vote,0)</f>
        <v>0.21999999999999997</v>
      </c>
      <c r="O3610" s="3">
        <f>IF(MATCH($O$1,$C3610:$C3613,0)&lt;(MATCH($P$1,$C3610:$C3613,0)),1*a_vote,0)+IF(MATCH($O$1,$D3610:$D3613,0)&lt;MATCH($P$1,$D3610:$D3613,0),1*b_vote,0)+IF(MATCH($O$1,$E3610:$E3613,0)&lt;MATCH($P$1,$E3610:$E3613,0),1*c_vote,0)+IF(MATCH($O$1,$F3610:$F3613,0)&lt;MATCH($P$1,$F3610:$F3613,0),1*d_vote,0)</f>
        <v>0.26</v>
      </c>
      <c r="P3610" s="3">
        <f>IF(MATCH(O$1,$C3610:$C3613,0)&gt;(MATCH(P$1,$C3610:$C3613,0)),1*a_vote,0)+IF(MATCH(O$1,$D3610:$D3613,0)&gt;MATCH(P$1,$D3610:$D3613,0),1*b_vote,0)+IF(MATCH(O$1,$E3610:$E3613,0)&gt;MATCH(P$1,$E3610:$E3613,0),1*c_vote,0)+IF(MATCH(O$1,$F3610:$F3613,0)&gt;MATCH(P$1,$F3610:$F3613,0),1*d_vote,0)</f>
        <v>0.74</v>
      </c>
      <c r="Q3610" s="3">
        <f>IF(MATCH($Q$1,$C3610:$C3613,0)&lt;(MATCH($R$1,$C3610:$C3613,0)),1*a_vote,0)+IF(MATCH($Q$1,$D3610:$D3613,0)&lt;MATCH($R$1,$D3610:$D3613,0),1*b_vote,0)+IF(MATCH($Q$1,$E3610:$E3613,0)&lt;MATCH($R$1,$E3610:$E3613,0),1*c_vote,0)+IF(MATCH($Q$1,$F3610:$F3613,0)&lt;MATCH($R$1,$F3610:$F3613,0),1*d_vote,0)</f>
        <v>0.53</v>
      </c>
      <c r="R3610" s="3">
        <f>IF(MATCH(Q$1,$C3610:$C3613,0)&gt;(MATCH(R$1,$C3610:$C3613,0)),1*a_vote,0)+IF(MATCH(Q$1,$D3610:$D3613,0)&gt;MATCH(R$1,$D3610:$D3613,0),1*b_vote,0)+IF(MATCH(Q$1,$E3610:$E3613,0)&gt;MATCH(R$1,$E3610:$E3613,0),1*c_vote,0)+IF(MATCH(Q$1,$F3610:$F3613,0)&gt;MATCH(R$1,$F3610:$F3613,0),1*d_vote,0)</f>
        <v>0.47</v>
      </c>
      <c r="S3610" s="3">
        <f>IF(MATCH($S$1,$C3610:$C3613,0)&lt;(MATCH($T$1,$C3610:$C3613,0)),1*a_vote,0)+IF(MATCH($S$1,$D3610:$D3613,0)&lt;MATCH($T$1,$D3610:$D3613,0),1*b_vote,0)+IF(MATCH($S$1,$E3610:$E3613,0)&lt;MATCH($T$1,$E3610:$E3613,0),1*c_vote,0)+IF(MATCH($S$1,$F3610:$F3613,0)&lt;MATCH($T$1,$F3610:$F3613,0),1*d_vote,0)</f>
        <v>0.78</v>
      </c>
      <c r="T3610" s="3">
        <f>IF(MATCH(S$1,$C3610:$C3613,0)&gt;(MATCH(T$1,$C3610:$C3613,0)),1*a_vote,0)+IF(MATCH(S$1,$D3610:$D3613,0)&gt;MATCH(T$1,$D3610:$D3613,0),1*b_vote,0)+IF(MATCH(S$1,$E3610:$E3613,0)&gt;MATCH(T$1,$E3610:$E3613,0),1*c_vote,0)+IF(MATCH(S$1,$F3610:$F3613,0)&gt;MATCH(T$1,$F3610:$F3613,0),1*d_vote,0)</f>
        <v>0.21999999999999997</v>
      </c>
    </row>
    <row r="3611" spans="1:20" x14ac:dyDescent="0.25">
      <c r="A3611">
        <f t="shared" si="114"/>
        <v>3610</v>
      </c>
      <c r="B3611">
        <f t="shared" si="115"/>
        <v>903</v>
      </c>
      <c r="C3611" t="str">
        <f>INDEX('VBA code_permu_wo_repettn'!$T$3:$Y$6,COUNTIF('Profile-matrices_Condorcet'!$B$2:$B3611,'Profile-matrices_Condorcet'!$B3611),MATCH(INDEX('numeric possibilities'!D$3:D$1298,VLOOKUP($B3611,'numeric possibilities'!$C$3:$G$1298,1)),'VBA code_permu_wo_repettn'!$T$2:$Y$2))</f>
        <v>C</v>
      </c>
      <c r="D3611" t="str">
        <f>INDEX('VBA code_permu_wo_repettn'!$AA$3:$AF$6,COUNTIF('Profile-matrices_Condorcet'!$B$2:$B3611,'Profile-matrices_Condorcet'!$B3611),MATCH(INDEX('numeric possibilities'!E$3:E$1298,VLOOKUP($B3611,'numeric possibilities'!$C$3:$G$1298,1)),'VBA code_permu_wo_repettn'!$AA$2:$AF$2))</f>
        <v>A</v>
      </c>
      <c r="E3611" t="str">
        <f>INDEX('VBA code_permu_wo_repettn'!$AH$3:$AM$6,COUNTIF('Profile-matrices_Condorcet'!$B$2:$B3611,'Profile-matrices_Condorcet'!$B3611),MATCH(INDEX('numeric possibilities'!F$3:F$1298,VLOOKUP($B3611,'numeric possibilities'!$C$3:$G$1298,1)),'VBA code_permu_wo_repettn'!$AH$2:$AM$2))</f>
        <v>A</v>
      </c>
      <c r="F3611" t="str">
        <f>INDEX('VBA code_permu_wo_repettn'!$AO$3:$AT$6,COUNTIF('Profile-matrices_Condorcet'!$B$2:$B3611,'Profile-matrices_Condorcet'!$B3611),MATCH(INDEX('numeric possibilities'!G$3:G$1298,VLOOKUP($B3611,'numeric possibilities'!$C$3:$G$1298,1)),'VBA code_permu_wo_repettn'!$AO$2:$AT$2))</f>
        <v>C</v>
      </c>
      <c r="H3611" t="s">
        <v>15</v>
      </c>
      <c r="I3611" t="str">
        <f>IF(I3610&gt;J3610,$I$1,IF(I3610&lt;J3610,$J$1,0))</f>
        <v>A</v>
      </c>
      <c r="K3611" t="str">
        <f>IF(K3610&gt;L3610,$K$1,IF(K3610&lt;L3610,$L$1,0))</f>
        <v>A</v>
      </c>
      <c r="M3611" t="str">
        <f>IF(M3610&gt;N3610,$M$1,IF(M3610&lt;N3610,$N$1,0))</f>
        <v>A</v>
      </c>
      <c r="O3611" t="str">
        <f>IF(O3610&gt;P3610,$O$1,IF(O3610&lt;P3610,$P$1,0))</f>
        <v>C</v>
      </c>
      <c r="Q3611" t="str">
        <f>IF(Q3610&gt;R3610,$Q$1,IF(Q3610&lt;R3610,$R$1,0))</f>
        <v>B</v>
      </c>
      <c r="S3611" t="str">
        <f>IF(S3610&gt;T3610,$S$1,IF(S3610&lt;T3610,$T$1,0))</f>
        <v>C</v>
      </c>
    </row>
    <row r="3612" spans="1:20" x14ac:dyDescent="0.25">
      <c r="A3612">
        <f t="shared" si="114"/>
        <v>3611</v>
      </c>
      <c r="B3612">
        <f t="shared" si="115"/>
        <v>903</v>
      </c>
      <c r="C3612" t="str">
        <f>INDEX('VBA code_permu_wo_repettn'!$T$3:$Y$6,COUNTIF('Profile-matrices_Condorcet'!$B$2:$B3612,'Profile-matrices_Condorcet'!$B3612),MATCH(INDEX('numeric possibilities'!D$3:D$1298,VLOOKUP($B3612,'numeric possibilities'!$C$3:$G$1298,1)),'VBA code_permu_wo_repettn'!$T$2:$Y$2))</f>
        <v>B</v>
      </c>
      <c r="D3612" t="str">
        <f>INDEX('VBA code_permu_wo_repettn'!$AA$3:$AF$6,COUNTIF('Profile-matrices_Condorcet'!$B$2:$B3612,'Profile-matrices_Condorcet'!$B3612),MATCH(INDEX('numeric possibilities'!E$3:E$1298,VLOOKUP($B3612,'numeric possibilities'!$C$3:$G$1298,1)),'VBA code_permu_wo_repettn'!$AA$2:$AF$2))</f>
        <v>C</v>
      </c>
      <c r="E3612" t="str">
        <f>INDEX('VBA code_permu_wo_repettn'!$AH$3:$AM$6,COUNTIF('Profile-matrices_Condorcet'!$B$2:$B3612,'Profile-matrices_Condorcet'!$B3612),MATCH(INDEX('numeric possibilities'!F$3:F$1298,VLOOKUP($B3612,'numeric possibilities'!$C$3:$G$1298,1)),'VBA code_permu_wo_repettn'!$AH$2:$AM$2))</f>
        <v>D</v>
      </c>
      <c r="F3612" t="str">
        <f>INDEX('VBA code_permu_wo_repettn'!$AO$3:$AT$6,COUNTIF('Profile-matrices_Condorcet'!$B$2:$B3612,'Profile-matrices_Condorcet'!$B3612),MATCH(INDEX('numeric possibilities'!G$3:G$1298,VLOOKUP($B3612,'numeric possibilities'!$C$3:$G$1298,1)),'VBA code_permu_wo_repettn'!$AO$2:$AT$2))</f>
        <v>A</v>
      </c>
      <c r="I3612" t="s">
        <v>0</v>
      </c>
      <c r="J3612" t="s">
        <v>1</v>
      </c>
      <c r="K3612" t="s">
        <v>2</v>
      </c>
      <c r="L3612" t="s">
        <v>3</v>
      </c>
    </row>
    <row r="3613" spans="1:20" x14ac:dyDescent="0.25">
      <c r="A3613">
        <f t="shared" si="114"/>
        <v>3612</v>
      </c>
      <c r="B3613">
        <f t="shared" si="115"/>
        <v>903</v>
      </c>
      <c r="C3613" t="str">
        <f>INDEX('VBA code_permu_wo_repettn'!$T$3:$Y$6,COUNTIF('Profile-matrices_Condorcet'!$B$2:$B3613,'Profile-matrices_Condorcet'!$B3613),MATCH(INDEX('numeric possibilities'!D$3:D$1298,VLOOKUP($B3613,'numeric possibilities'!$C$3:$G$1298,1)),'VBA code_permu_wo_repettn'!$T$2:$Y$2))</f>
        <v>D</v>
      </c>
      <c r="D3613" t="str">
        <f>INDEX('VBA code_permu_wo_repettn'!$AA$3:$AF$6,COUNTIF('Profile-matrices_Condorcet'!$B$2:$B3613,'Profile-matrices_Condorcet'!$B3613),MATCH(INDEX('numeric possibilities'!E$3:E$1298,VLOOKUP($B3613,'numeric possibilities'!$C$3:$G$1298,1)),'VBA code_permu_wo_repettn'!$AA$2:$AF$2))</f>
        <v>D</v>
      </c>
      <c r="E3613" t="str">
        <f>INDEX('VBA code_permu_wo_repettn'!$AH$3:$AM$6,COUNTIF('Profile-matrices_Condorcet'!$B$2:$B3613,'Profile-matrices_Condorcet'!$B3613),MATCH(INDEX('numeric possibilities'!F$3:F$1298,VLOOKUP($B3613,'numeric possibilities'!$C$3:$G$1298,1)),'VBA code_permu_wo_repettn'!$AH$2:$AM$2))</f>
        <v>B</v>
      </c>
      <c r="F3613" t="str">
        <f>INDEX('VBA code_permu_wo_repettn'!$AO$3:$AT$6,COUNTIF('Profile-matrices_Condorcet'!$B$2:$B3613,'Profile-matrices_Condorcet'!$B3613),MATCH(INDEX('numeric possibilities'!G$3:G$1298,VLOOKUP($B3613,'numeric possibilities'!$C$3:$G$1298,1)),'VBA code_permu_wo_repettn'!$AO$2:$AT$2))</f>
        <v>B</v>
      </c>
      <c r="G3613" t="str">
        <f>IF(MAX(I3613:L3613)&gt;='numeric possibilities'!$B$4/2,INDEX('Profile-matrices_Condorcet'!I3612:L3612,1,MATCH(MAX('Profile-matrices_Condorcet'!I3613:L3613),'Profile-matrices_Condorcet'!I3613:L3613,0)),"NCW")</f>
        <v>A</v>
      </c>
      <c r="H3613" t="s">
        <v>13</v>
      </c>
      <c r="I3613" s="3">
        <f>COUNTIF($I3611:$S3611,I3612)</f>
        <v>3</v>
      </c>
      <c r="J3613" s="3">
        <f>COUNTIF($I3611:$S3611,J3612)</f>
        <v>1</v>
      </c>
      <c r="K3613" s="3">
        <f>COUNTIF($I3611:$S3611,K3612)</f>
        <v>2</v>
      </c>
      <c r="L3613" s="3">
        <f>COUNTIF($I3611:$S3611,L3612)</f>
        <v>0</v>
      </c>
    </row>
    <row r="3614" spans="1:20" x14ac:dyDescent="0.25">
      <c r="A3614">
        <f t="shared" si="114"/>
        <v>3613</v>
      </c>
      <c r="B3614">
        <f t="shared" si="115"/>
        <v>904</v>
      </c>
      <c r="C3614" t="str">
        <f>INDEX('VBA code_permu_wo_repettn'!$T$3:$Y$6,COUNTIF('Profile-matrices_Condorcet'!$B$2:$B3614,'Profile-matrices_Condorcet'!$B3614),MATCH(INDEX('numeric possibilities'!D$3:D$1298,VLOOKUP($B3614,'numeric possibilities'!$C$3:$G$1298,1)),'VBA code_permu_wo_repettn'!$T$2:$Y$2))</f>
        <v>A</v>
      </c>
      <c r="D3614" t="str">
        <f>INDEX('VBA code_permu_wo_repettn'!$AA$3:$AF$6,COUNTIF('Profile-matrices_Condorcet'!$B$2:$B3614,'Profile-matrices_Condorcet'!$B3614),MATCH(INDEX('numeric possibilities'!E$3:E$1298,VLOOKUP($B3614,'numeric possibilities'!$C$3:$G$1298,1)),'VBA code_permu_wo_repettn'!$AA$2:$AF$2))</f>
        <v>B</v>
      </c>
      <c r="E3614" t="str">
        <f>INDEX('VBA code_permu_wo_repettn'!$AH$3:$AM$6,COUNTIF('Profile-matrices_Condorcet'!$B$2:$B3614,'Profile-matrices_Condorcet'!$B3614),MATCH(INDEX('numeric possibilities'!F$3:F$1298,VLOOKUP($B3614,'numeric possibilities'!$C$3:$G$1298,1)),'VBA code_permu_wo_repettn'!$AH$2:$AM$2))</f>
        <v>C</v>
      </c>
      <c r="F3614" t="str">
        <f>INDEX('VBA code_permu_wo_repettn'!$AO$3:$AT$6,COUNTIF('Profile-matrices_Condorcet'!$B$2:$B3614,'Profile-matrices_Condorcet'!$B3614),MATCH(INDEX('numeric possibilities'!G$3:G$1298,VLOOKUP($B3614,'numeric possibilities'!$C$3:$G$1298,1)),'VBA code_permu_wo_repettn'!$AO$2:$AT$2))</f>
        <v>D</v>
      </c>
      <c r="H3614" t="s">
        <v>14</v>
      </c>
      <c r="I3614" s="3">
        <f>IF(MATCH(I$1,$C3614:$C3617,0)&lt;(MATCH(J$1,$C3614:$C3617,0)),1*a_vote,0)+IF(MATCH(I$1,$D3614:$D3617,0)&lt;MATCH(J$1,$D3614:$D3617,0),1*b_vote,0)+IF(MATCH(I$1,$E3614:$E3617,0)&lt;MATCH(J$1,$E3614:$E3617,0),1*c_vote,0)+IF(MATCH(I$1,$F3614:$F3617,0)&lt;MATCH(J$1,$F3614:$F3617,0),1*d_vote,0)</f>
        <v>0.74</v>
      </c>
      <c r="J3614" s="3">
        <f>IF(MATCH(I$1,$C3614:$C3617,0)&gt;(MATCH(J$1,$C3614:$C3617,0)),1*a_vote,0)+IF(MATCH(I$1,$D3614:$D3617,0)&gt;MATCH(J$1,$D3614:$D3617,0),1*b_vote,0)+IF(MATCH(I$1,$E3614:$E3617,0)&gt;MATCH(J$1,$E3614:$E3617,0),1*c_vote,0)+IF(MATCH(I$1,$F3614:$F3617,0)&gt;MATCH(J$1,$F3614:$F3617,0),1*d_vote,0)</f>
        <v>0.26</v>
      </c>
      <c r="K3614" s="3">
        <f>IF(MATCH($K$1,$C3614:$C3617,0)&lt;(MATCH($L$1,$C3614:$C3617,0)),1*a_vote,0)+IF(MATCH($K$1,$D3614:$D3617,0)&lt;MATCH($L$1,$D3614:$D3617,0),1*b_vote,0)+IF(MATCH($K$1,$E3614:$E3617,0)&lt;MATCH($L$1,$E3614:$E3617,0),1*c_vote,0)+IF(MATCH($K$1,$F3614:$F3617,0)&lt;MATCH($L$1,$F3614:$F3617,0),1*d_vote,0)</f>
        <v>0.53</v>
      </c>
      <c r="L3614" s="3">
        <f>IF(MATCH(K$1,$C3614:$C3617,0)&gt;(MATCH(L$1,$C3614:$C3617,0)),1*a_vote,0)+IF(MATCH(K$1,$D3614:$D3617,0)&gt;MATCH(L$1,$D3614:$D3617,0),1*b_vote,0)+IF(MATCH(K$1,$E3614:$E3617,0)&gt;MATCH(L$1,$E3614:$E3617,0),1*c_vote,0)+IF(MATCH(K$1,$F3614:$F3617,0)&gt;MATCH(L$1,$F3614:$F3617,0),1*d_vote,0)</f>
        <v>0.47</v>
      </c>
      <c r="M3614" s="3">
        <f>IF(MATCH($M$1,$C3614:$C3617,0)&lt;(MATCH($N$1,$C3614:$C3617,0)),1*a_vote,0)+IF(MATCH($M$1,$D3614:$D3617,0)&lt;MATCH($N$1,$D3614:$D3617,0),1*b_vote,0)+IF(MATCH($M$1,$E3614:$E3617,0)&lt;MATCH($N$1,$E3614:$E3617,0),1*c_vote,0)+IF(MATCH($M$1,$F3614:$F3617,0)&lt;MATCH($N$1,$F3614:$F3617,0),1*d_vote,0)</f>
        <v>0.78</v>
      </c>
      <c r="N3614" s="3">
        <f>IF(MATCH(M$1,$C3614:$C3617,0)&gt;(MATCH(N$1,$C3614:$C3617,0)),1*a_vote,0)+IF(MATCH(M$1,$D3614:$D3617,0)&gt;MATCH(N$1,$D3614:$D3617,0),1*b_vote,0)+IF(MATCH(M$1,$E3614:$E3617,0)&gt;MATCH(N$1,$E3614:$E3617,0),1*c_vote,0)+IF(MATCH(M$1,$F3614:$F3617,0)&gt;MATCH(N$1,$F3614:$F3617,0),1*d_vote,0)</f>
        <v>0.21999999999999997</v>
      </c>
      <c r="O3614" s="3">
        <f>IF(MATCH($O$1,$C3614:$C3617,0)&lt;(MATCH($P$1,$C3614:$C3617,0)),1*a_vote,0)+IF(MATCH($O$1,$D3614:$D3617,0)&lt;MATCH($P$1,$D3614:$D3617,0),1*b_vote,0)+IF(MATCH($O$1,$E3614:$E3617,0)&lt;MATCH($P$1,$E3614:$E3617,0),1*c_vote,0)+IF(MATCH($O$1,$F3614:$F3617,0)&lt;MATCH($P$1,$F3614:$F3617,0),1*d_vote,0)</f>
        <v>0.26</v>
      </c>
      <c r="P3614" s="3">
        <f>IF(MATCH(O$1,$C3614:$C3617,0)&gt;(MATCH(P$1,$C3614:$C3617,0)),1*a_vote,0)+IF(MATCH(O$1,$D3614:$D3617,0)&gt;MATCH(P$1,$D3614:$D3617,0),1*b_vote,0)+IF(MATCH(O$1,$E3614:$E3617,0)&gt;MATCH(P$1,$E3614:$E3617,0),1*c_vote,0)+IF(MATCH(O$1,$F3614:$F3617,0)&gt;MATCH(P$1,$F3614:$F3617,0),1*d_vote,0)</f>
        <v>0.74</v>
      </c>
      <c r="Q3614" s="3">
        <f>IF(MATCH($Q$1,$C3614:$C3617,0)&lt;(MATCH($R$1,$C3614:$C3617,0)),1*a_vote,0)+IF(MATCH($Q$1,$D3614:$D3617,0)&lt;MATCH($R$1,$D3614:$D3617,0),1*b_vote,0)+IF(MATCH($Q$1,$E3614:$E3617,0)&lt;MATCH($R$1,$E3614:$E3617,0),1*c_vote,0)+IF(MATCH($Q$1,$F3614:$F3617,0)&lt;MATCH($R$1,$F3614:$F3617,0),1*d_vote,0)</f>
        <v>0.26</v>
      </c>
      <c r="R3614" s="3">
        <f>IF(MATCH(Q$1,$C3614:$C3617,0)&gt;(MATCH(R$1,$C3614:$C3617,0)),1*a_vote,0)+IF(MATCH(Q$1,$D3614:$D3617,0)&gt;MATCH(R$1,$D3614:$D3617,0),1*b_vote,0)+IF(MATCH(Q$1,$E3614:$E3617,0)&gt;MATCH(R$1,$E3614:$E3617,0),1*c_vote,0)+IF(MATCH(Q$1,$F3614:$F3617,0)&gt;MATCH(R$1,$F3614:$F3617,0),1*d_vote,0)</f>
        <v>0.74</v>
      </c>
      <c r="S3614" s="3">
        <f>IF(MATCH($S$1,$C3614:$C3617,0)&lt;(MATCH($T$1,$C3614:$C3617,0)),1*a_vote,0)+IF(MATCH($S$1,$D3614:$D3617,0)&lt;MATCH($T$1,$D3614:$D3617,0),1*b_vote,0)+IF(MATCH($S$1,$E3614:$E3617,0)&lt;MATCH($T$1,$E3614:$E3617,0),1*c_vote,0)+IF(MATCH($S$1,$F3614:$F3617,0)&lt;MATCH($T$1,$F3614:$F3617,0),1*d_vote,0)</f>
        <v>0.78</v>
      </c>
      <c r="T3614" s="3">
        <f>IF(MATCH(S$1,$C3614:$C3617,0)&gt;(MATCH(T$1,$C3614:$C3617,0)),1*a_vote,0)+IF(MATCH(S$1,$D3614:$D3617,0)&gt;MATCH(T$1,$D3614:$D3617,0),1*b_vote,0)+IF(MATCH(S$1,$E3614:$E3617,0)&gt;MATCH(T$1,$E3614:$E3617,0),1*c_vote,0)+IF(MATCH(S$1,$F3614:$F3617,0)&gt;MATCH(T$1,$F3614:$F3617,0),1*d_vote,0)</f>
        <v>0.21999999999999997</v>
      </c>
    </row>
    <row r="3615" spans="1:20" x14ac:dyDescent="0.25">
      <c r="A3615">
        <f t="shared" si="114"/>
        <v>3614</v>
      </c>
      <c r="B3615">
        <f t="shared" si="115"/>
        <v>904</v>
      </c>
      <c r="C3615" t="str">
        <f>INDEX('VBA code_permu_wo_repettn'!$T$3:$Y$6,COUNTIF('Profile-matrices_Condorcet'!$B$2:$B3615,'Profile-matrices_Condorcet'!$B3615),MATCH(INDEX('numeric possibilities'!D$3:D$1298,VLOOKUP($B3615,'numeric possibilities'!$C$3:$G$1298,1)),'VBA code_permu_wo_repettn'!$T$2:$Y$2))</f>
        <v>C</v>
      </c>
      <c r="D3615" t="str">
        <f>INDEX('VBA code_permu_wo_repettn'!$AA$3:$AF$6,COUNTIF('Profile-matrices_Condorcet'!$B$2:$B3615,'Profile-matrices_Condorcet'!$B3615),MATCH(INDEX('numeric possibilities'!E$3:E$1298,VLOOKUP($B3615,'numeric possibilities'!$C$3:$G$1298,1)),'VBA code_permu_wo_repettn'!$AA$2:$AF$2))</f>
        <v>A</v>
      </c>
      <c r="E3615" t="str">
        <f>INDEX('VBA code_permu_wo_repettn'!$AH$3:$AM$6,COUNTIF('Profile-matrices_Condorcet'!$B$2:$B3615,'Profile-matrices_Condorcet'!$B3615),MATCH(INDEX('numeric possibilities'!F$3:F$1298,VLOOKUP($B3615,'numeric possibilities'!$C$3:$G$1298,1)),'VBA code_permu_wo_repettn'!$AH$2:$AM$2))</f>
        <v>A</v>
      </c>
      <c r="F3615" t="str">
        <f>INDEX('VBA code_permu_wo_repettn'!$AO$3:$AT$6,COUNTIF('Profile-matrices_Condorcet'!$B$2:$B3615,'Profile-matrices_Condorcet'!$B3615),MATCH(INDEX('numeric possibilities'!G$3:G$1298,VLOOKUP($B3615,'numeric possibilities'!$C$3:$G$1298,1)),'VBA code_permu_wo_repettn'!$AO$2:$AT$2))</f>
        <v>C</v>
      </c>
      <c r="H3615" t="s">
        <v>15</v>
      </c>
      <c r="I3615" t="str">
        <f>IF(I3614&gt;J3614,$I$1,IF(I3614&lt;J3614,$J$1,0))</f>
        <v>A</v>
      </c>
      <c r="K3615" t="str">
        <f>IF(K3614&gt;L3614,$K$1,IF(K3614&lt;L3614,$L$1,0))</f>
        <v>A</v>
      </c>
      <c r="M3615" t="str">
        <f>IF(M3614&gt;N3614,$M$1,IF(M3614&lt;N3614,$N$1,0))</f>
        <v>A</v>
      </c>
      <c r="O3615" t="str">
        <f>IF(O3614&gt;P3614,$O$1,IF(O3614&lt;P3614,$P$1,0))</f>
        <v>C</v>
      </c>
      <c r="Q3615" t="str">
        <f>IF(Q3614&gt;R3614,$Q$1,IF(Q3614&lt;R3614,$R$1,0))</f>
        <v>D</v>
      </c>
      <c r="S3615" t="str">
        <f>IF(S3614&gt;T3614,$S$1,IF(S3614&lt;T3614,$T$1,0))</f>
        <v>C</v>
      </c>
    </row>
    <row r="3616" spans="1:20" x14ac:dyDescent="0.25">
      <c r="A3616">
        <f t="shared" si="114"/>
        <v>3615</v>
      </c>
      <c r="B3616">
        <f t="shared" si="115"/>
        <v>904</v>
      </c>
      <c r="C3616" t="str">
        <f>INDEX('VBA code_permu_wo_repettn'!$T$3:$Y$6,COUNTIF('Profile-matrices_Condorcet'!$B$2:$B3616,'Profile-matrices_Condorcet'!$B3616),MATCH(INDEX('numeric possibilities'!D$3:D$1298,VLOOKUP($B3616,'numeric possibilities'!$C$3:$G$1298,1)),'VBA code_permu_wo_repettn'!$T$2:$Y$2))</f>
        <v>D</v>
      </c>
      <c r="D3616" t="str">
        <f>INDEX('VBA code_permu_wo_repettn'!$AA$3:$AF$6,COUNTIF('Profile-matrices_Condorcet'!$B$2:$B3616,'Profile-matrices_Condorcet'!$B3616),MATCH(INDEX('numeric possibilities'!E$3:E$1298,VLOOKUP($B3616,'numeric possibilities'!$C$3:$G$1298,1)),'VBA code_permu_wo_repettn'!$AA$2:$AF$2))</f>
        <v>C</v>
      </c>
      <c r="E3616" t="str">
        <f>INDEX('VBA code_permu_wo_repettn'!$AH$3:$AM$6,COUNTIF('Profile-matrices_Condorcet'!$B$2:$B3616,'Profile-matrices_Condorcet'!$B3616),MATCH(INDEX('numeric possibilities'!F$3:F$1298,VLOOKUP($B3616,'numeric possibilities'!$C$3:$G$1298,1)),'VBA code_permu_wo_repettn'!$AH$2:$AM$2))</f>
        <v>D</v>
      </c>
      <c r="F3616" t="str">
        <f>INDEX('VBA code_permu_wo_repettn'!$AO$3:$AT$6,COUNTIF('Profile-matrices_Condorcet'!$B$2:$B3616,'Profile-matrices_Condorcet'!$B3616),MATCH(INDEX('numeric possibilities'!G$3:G$1298,VLOOKUP($B3616,'numeric possibilities'!$C$3:$G$1298,1)),'VBA code_permu_wo_repettn'!$AO$2:$AT$2))</f>
        <v>A</v>
      </c>
      <c r="I3616" t="s">
        <v>0</v>
      </c>
      <c r="J3616" t="s">
        <v>1</v>
      </c>
      <c r="K3616" t="s">
        <v>2</v>
      </c>
      <c r="L3616" t="s">
        <v>3</v>
      </c>
    </row>
    <row r="3617" spans="1:20" x14ac:dyDescent="0.25">
      <c r="A3617">
        <f t="shared" si="114"/>
        <v>3616</v>
      </c>
      <c r="B3617">
        <f t="shared" si="115"/>
        <v>904</v>
      </c>
      <c r="C3617" t="str">
        <f>INDEX('VBA code_permu_wo_repettn'!$T$3:$Y$6,COUNTIF('Profile-matrices_Condorcet'!$B$2:$B3617,'Profile-matrices_Condorcet'!$B3617),MATCH(INDEX('numeric possibilities'!D$3:D$1298,VLOOKUP($B3617,'numeric possibilities'!$C$3:$G$1298,1)),'VBA code_permu_wo_repettn'!$T$2:$Y$2))</f>
        <v>B</v>
      </c>
      <c r="D3617" t="str">
        <f>INDEX('VBA code_permu_wo_repettn'!$AA$3:$AF$6,COUNTIF('Profile-matrices_Condorcet'!$B$2:$B3617,'Profile-matrices_Condorcet'!$B3617),MATCH(INDEX('numeric possibilities'!E$3:E$1298,VLOOKUP($B3617,'numeric possibilities'!$C$3:$G$1298,1)),'VBA code_permu_wo_repettn'!$AA$2:$AF$2))</f>
        <v>D</v>
      </c>
      <c r="E3617" t="str">
        <f>INDEX('VBA code_permu_wo_repettn'!$AH$3:$AM$6,COUNTIF('Profile-matrices_Condorcet'!$B$2:$B3617,'Profile-matrices_Condorcet'!$B3617),MATCH(INDEX('numeric possibilities'!F$3:F$1298,VLOOKUP($B3617,'numeric possibilities'!$C$3:$G$1298,1)),'VBA code_permu_wo_repettn'!$AH$2:$AM$2))</f>
        <v>B</v>
      </c>
      <c r="F3617" t="str">
        <f>INDEX('VBA code_permu_wo_repettn'!$AO$3:$AT$6,COUNTIF('Profile-matrices_Condorcet'!$B$2:$B3617,'Profile-matrices_Condorcet'!$B3617),MATCH(INDEX('numeric possibilities'!G$3:G$1298,VLOOKUP($B3617,'numeric possibilities'!$C$3:$G$1298,1)),'VBA code_permu_wo_repettn'!$AO$2:$AT$2))</f>
        <v>B</v>
      </c>
      <c r="G3617" t="str">
        <f>IF(MAX(I3617:L3617)&gt;='numeric possibilities'!$B$4/2,INDEX('Profile-matrices_Condorcet'!I3616:L3616,1,MATCH(MAX('Profile-matrices_Condorcet'!I3617:L3617),'Profile-matrices_Condorcet'!I3617:L3617,0)),"NCW")</f>
        <v>A</v>
      </c>
      <c r="H3617" t="s">
        <v>13</v>
      </c>
      <c r="I3617" s="3">
        <f>COUNTIF($I3615:$S3615,I3616)</f>
        <v>3</v>
      </c>
      <c r="J3617" s="3">
        <f>COUNTIF($I3615:$S3615,J3616)</f>
        <v>0</v>
      </c>
      <c r="K3617" s="3">
        <f>COUNTIF($I3615:$S3615,K3616)</f>
        <v>2</v>
      </c>
      <c r="L3617" s="3">
        <f>COUNTIF($I3615:$S3615,L3616)</f>
        <v>1</v>
      </c>
    </row>
    <row r="3618" spans="1:20" x14ac:dyDescent="0.25">
      <c r="A3618">
        <f t="shared" si="114"/>
        <v>3617</v>
      </c>
      <c r="B3618">
        <f t="shared" si="115"/>
        <v>905</v>
      </c>
      <c r="C3618" t="str">
        <f>INDEX('VBA code_permu_wo_repettn'!$T$3:$Y$6,COUNTIF('Profile-matrices_Condorcet'!$B$2:$B3618,'Profile-matrices_Condorcet'!$B3618),MATCH(INDEX('numeric possibilities'!D$3:D$1298,VLOOKUP($B3618,'numeric possibilities'!$C$3:$G$1298,1)),'VBA code_permu_wo_repettn'!$T$2:$Y$2))</f>
        <v>A</v>
      </c>
      <c r="D3618" t="str">
        <f>INDEX('VBA code_permu_wo_repettn'!$AA$3:$AF$6,COUNTIF('Profile-matrices_Condorcet'!$B$2:$B3618,'Profile-matrices_Condorcet'!$B3618),MATCH(INDEX('numeric possibilities'!E$3:E$1298,VLOOKUP($B3618,'numeric possibilities'!$C$3:$G$1298,1)),'VBA code_permu_wo_repettn'!$AA$2:$AF$2))</f>
        <v>B</v>
      </c>
      <c r="E3618" t="str">
        <f>INDEX('VBA code_permu_wo_repettn'!$AH$3:$AM$6,COUNTIF('Profile-matrices_Condorcet'!$B$2:$B3618,'Profile-matrices_Condorcet'!$B3618),MATCH(INDEX('numeric possibilities'!F$3:F$1298,VLOOKUP($B3618,'numeric possibilities'!$C$3:$G$1298,1)),'VBA code_permu_wo_repettn'!$AH$2:$AM$2))</f>
        <v>C</v>
      </c>
      <c r="F3618" t="str">
        <f>INDEX('VBA code_permu_wo_repettn'!$AO$3:$AT$6,COUNTIF('Profile-matrices_Condorcet'!$B$2:$B3618,'Profile-matrices_Condorcet'!$B3618),MATCH(INDEX('numeric possibilities'!G$3:G$1298,VLOOKUP($B3618,'numeric possibilities'!$C$3:$G$1298,1)),'VBA code_permu_wo_repettn'!$AO$2:$AT$2))</f>
        <v>D</v>
      </c>
      <c r="H3618" t="s">
        <v>14</v>
      </c>
      <c r="I3618" s="3">
        <f>IF(MATCH(I$1,$C3618:$C3621,0)&lt;(MATCH(J$1,$C3618:$C3621,0)),1*a_vote,0)+IF(MATCH(I$1,$D3618:$D3621,0)&lt;MATCH(J$1,$D3618:$D3621,0),1*b_vote,0)+IF(MATCH(I$1,$E3618:$E3621,0)&lt;MATCH(J$1,$E3618:$E3621,0),1*c_vote,0)+IF(MATCH(I$1,$F3618:$F3621,0)&lt;MATCH(J$1,$F3618:$F3621,0),1*d_vote,0)</f>
        <v>0.74</v>
      </c>
      <c r="J3618" s="3">
        <f>IF(MATCH(I$1,$C3618:$C3621,0)&gt;(MATCH(J$1,$C3618:$C3621,0)),1*a_vote,0)+IF(MATCH(I$1,$D3618:$D3621,0)&gt;MATCH(J$1,$D3618:$D3621,0),1*b_vote,0)+IF(MATCH(I$1,$E3618:$E3621,0)&gt;MATCH(J$1,$E3618:$E3621,0),1*c_vote,0)+IF(MATCH(I$1,$F3618:$F3621,0)&gt;MATCH(J$1,$F3618:$F3621,0),1*d_vote,0)</f>
        <v>0.26</v>
      </c>
      <c r="K3618" s="3">
        <f>IF(MATCH($K$1,$C3618:$C3621,0)&lt;(MATCH($L$1,$C3618:$C3621,0)),1*a_vote,0)+IF(MATCH($K$1,$D3618:$D3621,0)&lt;MATCH($L$1,$D3618:$D3621,0),1*b_vote,0)+IF(MATCH($K$1,$E3618:$E3621,0)&lt;MATCH($L$1,$E3618:$E3621,0),1*c_vote,0)+IF(MATCH($K$1,$F3618:$F3621,0)&lt;MATCH($L$1,$F3618:$F3621,0),1*d_vote,0)</f>
        <v>0.53</v>
      </c>
      <c r="L3618" s="3">
        <f>IF(MATCH(K$1,$C3618:$C3621,0)&gt;(MATCH(L$1,$C3618:$C3621,0)),1*a_vote,0)+IF(MATCH(K$1,$D3618:$D3621,0)&gt;MATCH(L$1,$D3618:$D3621,0),1*b_vote,0)+IF(MATCH(K$1,$E3618:$E3621,0)&gt;MATCH(L$1,$E3618:$E3621,0),1*c_vote,0)+IF(MATCH(K$1,$F3618:$F3621,0)&gt;MATCH(L$1,$F3618:$F3621,0),1*d_vote,0)</f>
        <v>0.47</v>
      </c>
      <c r="M3618" s="3">
        <f>IF(MATCH($M$1,$C3618:$C3621,0)&lt;(MATCH($N$1,$C3618:$C3621,0)),1*a_vote,0)+IF(MATCH($M$1,$D3618:$D3621,0)&lt;MATCH($N$1,$D3618:$D3621,0),1*b_vote,0)+IF(MATCH($M$1,$E3618:$E3621,0)&lt;MATCH($N$1,$E3618:$E3621,0),1*c_vote,0)+IF(MATCH($M$1,$F3618:$F3621,0)&lt;MATCH($N$1,$F3618:$F3621,0),1*d_vote,0)</f>
        <v>0.78</v>
      </c>
      <c r="N3618" s="3">
        <f>IF(MATCH(M$1,$C3618:$C3621,0)&gt;(MATCH(N$1,$C3618:$C3621,0)),1*a_vote,0)+IF(MATCH(M$1,$D3618:$D3621,0)&gt;MATCH(N$1,$D3618:$D3621,0),1*b_vote,0)+IF(MATCH(M$1,$E3618:$E3621,0)&gt;MATCH(N$1,$E3618:$E3621,0),1*c_vote,0)+IF(MATCH(M$1,$F3618:$F3621,0)&gt;MATCH(N$1,$F3618:$F3621,0),1*d_vote,0)</f>
        <v>0.21999999999999997</v>
      </c>
      <c r="O3618" s="3">
        <f>IF(MATCH($O$1,$C3618:$C3621,0)&lt;(MATCH($P$1,$C3618:$C3621,0)),1*a_vote,0)+IF(MATCH($O$1,$D3618:$D3621,0)&lt;MATCH($P$1,$D3618:$D3621,0),1*b_vote,0)+IF(MATCH($O$1,$E3618:$E3621,0)&lt;MATCH($P$1,$E3618:$E3621,0),1*c_vote,0)+IF(MATCH($O$1,$F3618:$F3621,0)&lt;MATCH($P$1,$F3618:$F3621,0),1*d_vote,0)</f>
        <v>0.53</v>
      </c>
      <c r="P3618" s="3">
        <f>IF(MATCH(O$1,$C3618:$C3621,0)&gt;(MATCH(P$1,$C3618:$C3621,0)),1*a_vote,0)+IF(MATCH(O$1,$D3618:$D3621,0)&gt;MATCH(P$1,$D3618:$D3621,0),1*b_vote,0)+IF(MATCH(O$1,$E3618:$E3621,0)&gt;MATCH(P$1,$E3618:$E3621,0),1*c_vote,0)+IF(MATCH(O$1,$F3618:$F3621,0)&gt;MATCH(P$1,$F3618:$F3621,0),1*d_vote,0)</f>
        <v>0.47</v>
      </c>
      <c r="Q3618" s="3">
        <f>IF(MATCH($Q$1,$C3618:$C3621,0)&lt;(MATCH($R$1,$C3618:$C3621,0)),1*a_vote,0)+IF(MATCH($Q$1,$D3618:$D3621,0)&lt;MATCH($R$1,$D3618:$D3621,0),1*b_vote,0)+IF(MATCH($Q$1,$E3618:$E3621,0)&lt;MATCH($R$1,$E3618:$E3621,0),1*c_vote,0)+IF(MATCH($Q$1,$F3618:$F3621,0)&lt;MATCH($R$1,$F3618:$F3621,0),1*d_vote,0)</f>
        <v>0.26</v>
      </c>
      <c r="R3618" s="3">
        <f>IF(MATCH(Q$1,$C3618:$C3621,0)&gt;(MATCH(R$1,$C3618:$C3621,0)),1*a_vote,0)+IF(MATCH(Q$1,$D3618:$D3621,0)&gt;MATCH(R$1,$D3618:$D3621,0),1*b_vote,0)+IF(MATCH(Q$1,$E3618:$E3621,0)&gt;MATCH(R$1,$E3618:$E3621,0),1*c_vote,0)+IF(MATCH(Q$1,$F3618:$F3621,0)&gt;MATCH(R$1,$F3618:$F3621,0),1*d_vote,0)</f>
        <v>0.74</v>
      </c>
      <c r="S3618" s="3">
        <f>IF(MATCH($S$1,$C3618:$C3621,0)&lt;(MATCH($T$1,$C3618:$C3621,0)),1*a_vote,0)+IF(MATCH($S$1,$D3618:$D3621,0)&lt;MATCH($T$1,$D3618:$D3621,0),1*b_vote,0)+IF(MATCH($S$1,$E3618:$E3621,0)&lt;MATCH($T$1,$E3618:$E3621,0),1*c_vote,0)+IF(MATCH($S$1,$F3618:$F3621,0)&lt;MATCH($T$1,$F3618:$F3621,0),1*d_vote,0)</f>
        <v>0.51</v>
      </c>
      <c r="T3618" s="3">
        <f>IF(MATCH(S$1,$C3618:$C3621,0)&gt;(MATCH(T$1,$C3618:$C3621,0)),1*a_vote,0)+IF(MATCH(S$1,$D3618:$D3621,0)&gt;MATCH(T$1,$D3618:$D3621,0),1*b_vote,0)+IF(MATCH(S$1,$E3618:$E3621,0)&gt;MATCH(T$1,$E3618:$E3621,0),1*c_vote,0)+IF(MATCH(S$1,$F3618:$F3621,0)&gt;MATCH(T$1,$F3618:$F3621,0),1*d_vote,0)</f>
        <v>0.49</v>
      </c>
    </row>
    <row r="3619" spans="1:20" x14ac:dyDescent="0.25">
      <c r="A3619">
        <f t="shared" si="114"/>
        <v>3618</v>
      </c>
      <c r="B3619">
        <f t="shared" si="115"/>
        <v>905</v>
      </c>
      <c r="C3619" t="str">
        <f>INDEX('VBA code_permu_wo_repettn'!$T$3:$Y$6,COUNTIF('Profile-matrices_Condorcet'!$B$2:$B3619,'Profile-matrices_Condorcet'!$B3619),MATCH(INDEX('numeric possibilities'!D$3:D$1298,VLOOKUP($B3619,'numeric possibilities'!$C$3:$G$1298,1)),'VBA code_permu_wo_repettn'!$T$2:$Y$2))</f>
        <v>D</v>
      </c>
      <c r="D3619" t="str">
        <f>INDEX('VBA code_permu_wo_repettn'!$AA$3:$AF$6,COUNTIF('Profile-matrices_Condorcet'!$B$2:$B3619,'Profile-matrices_Condorcet'!$B3619),MATCH(INDEX('numeric possibilities'!E$3:E$1298,VLOOKUP($B3619,'numeric possibilities'!$C$3:$G$1298,1)),'VBA code_permu_wo_repettn'!$AA$2:$AF$2))</f>
        <v>A</v>
      </c>
      <c r="E3619" t="str">
        <f>INDEX('VBA code_permu_wo_repettn'!$AH$3:$AM$6,COUNTIF('Profile-matrices_Condorcet'!$B$2:$B3619,'Profile-matrices_Condorcet'!$B3619),MATCH(INDEX('numeric possibilities'!F$3:F$1298,VLOOKUP($B3619,'numeric possibilities'!$C$3:$G$1298,1)),'VBA code_permu_wo_repettn'!$AH$2:$AM$2))</f>
        <v>A</v>
      </c>
      <c r="F3619" t="str">
        <f>INDEX('VBA code_permu_wo_repettn'!$AO$3:$AT$6,COUNTIF('Profile-matrices_Condorcet'!$B$2:$B3619,'Profile-matrices_Condorcet'!$B3619),MATCH(INDEX('numeric possibilities'!G$3:G$1298,VLOOKUP($B3619,'numeric possibilities'!$C$3:$G$1298,1)),'VBA code_permu_wo_repettn'!$AO$2:$AT$2))</f>
        <v>C</v>
      </c>
      <c r="H3619" t="s">
        <v>15</v>
      </c>
      <c r="I3619" t="str">
        <f>IF(I3618&gt;J3618,$I$1,IF(I3618&lt;J3618,$J$1,0))</f>
        <v>A</v>
      </c>
      <c r="K3619" t="str">
        <f>IF(K3618&gt;L3618,$K$1,IF(K3618&lt;L3618,$L$1,0))</f>
        <v>A</v>
      </c>
      <c r="M3619" t="str">
        <f>IF(M3618&gt;N3618,$M$1,IF(M3618&lt;N3618,$N$1,0))</f>
        <v>A</v>
      </c>
      <c r="O3619" t="str">
        <f>IF(O3618&gt;P3618,$O$1,IF(O3618&lt;P3618,$P$1,0))</f>
        <v>B</v>
      </c>
      <c r="Q3619" t="str">
        <f>IF(Q3618&gt;R3618,$Q$1,IF(Q3618&lt;R3618,$R$1,0))</f>
        <v>D</v>
      </c>
      <c r="S3619" t="str">
        <f>IF(S3618&gt;T3618,$S$1,IF(S3618&lt;T3618,$T$1,0))</f>
        <v>C</v>
      </c>
    </row>
    <row r="3620" spans="1:20" x14ac:dyDescent="0.25">
      <c r="A3620">
        <f t="shared" si="114"/>
        <v>3619</v>
      </c>
      <c r="B3620">
        <f t="shared" si="115"/>
        <v>905</v>
      </c>
      <c r="C3620" t="str">
        <f>INDEX('VBA code_permu_wo_repettn'!$T$3:$Y$6,COUNTIF('Profile-matrices_Condorcet'!$B$2:$B3620,'Profile-matrices_Condorcet'!$B3620),MATCH(INDEX('numeric possibilities'!D$3:D$1298,VLOOKUP($B3620,'numeric possibilities'!$C$3:$G$1298,1)),'VBA code_permu_wo_repettn'!$T$2:$Y$2))</f>
        <v>B</v>
      </c>
      <c r="D3620" t="str">
        <f>INDEX('VBA code_permu_wo_repettn'!$AA$3:$AF$6,COUNTIF('Profile-matrices_Condorcet'!$B$2:$B3620,'Profile-matrices_Condorcet'!$B3620),MATCH(INDEX('numeric possibilities'!E$3:E$1298,VLOOKUP($B3620,'numeric possibilities'!$C$3:$G$1298,1)),'VBA code_permu_wo_repettn'!$AA$2:$AF$2))</f>
        <v>C</v>
      </c>
      <c r="E3620" t="str">
        <f>INDEX('VBA code_permu_wo_repettn'!$AH$3:$AM$6,COUNTIF('Profile-matrices_Condorcet'!$B$2:$B3620,'Profile-matrices_Condorcet'!$B3620),MATCH(INDEX('numeric possibilities'!F$3:F$1298,VLOOKUP($B3620,'numeric possibilities'!$C$3:$G$1298,1)),'VBA code_permu_wo_repettn'!$AH$2:$AM$2))</f>
        <v>D</v>
      </c>
      <c r="F3620" t="str">
        <f>INDEX('VBA code_permu_wo_repettn'!$AO$3:$AT$6,COUNTIF('Profile-matrices_Condorcet'!$B$2:$B3620,'Profile-matrices_Condorcet'!$B3620),MATCH(INDEX('numeric possibilities'!G$3:G$1298,VLOOKUP($B3620,'numeric possibilities'!$C$3:$G$1298,1)),'VBA code_permu_wo_repettn'!$AO$2:$AT$2))</f>
        <v>A</v>
      </c>
      <c r="I3620" t="s">
        <v>0</v>
      </c>
      <c r="J3620" t="s">
        <v>1</v>
      </c>
      <c r="K3620" t="s">
        <v>2</v>
      </c>
      <c r="L3620" t="s">
        <v>3</v>
      </c>
    </row>
    <row r="3621" spans="1:20" x14ac:dyDescent="0.25">
      <c r="A3621">
        <f t="shared" si="114"/>
        <v>3620</v>
      </c>
      <c r="B3621">
        <f t="shared" si="115"/>
        <v>905</v>
      </c>
      <c r="C3621" t="str">
        <f>INDEX('VBA code_permu_wo_repettn'!$T$3:$Y$6,COUNTIF('Profile-matrices_Condorcet'!$B$2:$B3621,'Profile-matrices_Condorcet'!$B3621),MATCH(INDEX('numeric possibilities'!D$3:D$1298,VLOOKUP($B3621,'numeric possibilities'!$C$3:$G$1298,1)),'VBA code_permu_wo_repettn'!$T$2:$Y$2))</f>
        <v>C</v>
      </c>
      <c r="D3621" t="str">
        <f>INDEX('VBA code_permu_wo_repettn'!$AA$3:$AF$6,COUNTIF('Profile-matrices_Condorcet'!$B$2:$B3621,'Profile-matrices_Condorcet'!$B3621),MATCH(INDEX('numeric possibilities'!E$3:E$1298,VLOOKUP($B3621,'numeric possibilities'!$C$3:$G$1298,1)),'VBA code_permu_wo_repettn'!$AA$2:$AF$2))</f>
        <v>D</v>
      </c>
      <c r="E3621" t="str">
        <f>INDEX('VBA code_permu_wo_repettn'!$AH$3:$AM$6,COUNTIF('Profile-matrices_Condorcet'!$B$2:$B3621,'Profile-matrices_Condorcet'!$B3621),MATCH(INDEX('numeric possibilities'!F$3:F$1298,VLOOKUP($B3621,'numeric possibilities'!$C$3:$G$1298,1)),'VBA code_permu_wo_repettn'!$AH$2:$AM$2))</f>
        <v>B</v>
      </c>
      <c r="F3621" t="str">
        <f>INDEX('VBA code_permu_wo_repettn'!$AO$3:$AT$6,COUNTIF('Profile-matrices_Condorcet'!$B$2:$B3621,'Profile-matrices_Condorcet'!$B3621),MATCH(INDEX('numeric possibilities'!G$3:G$1298,VLOOKUP($B3621,'numeric possibilities'!$C$3:$G$1298,1)),'VBA code_permu_wo_repettn'!$AO$2:$AT$2))</f>
        <v>B</v>
      </c>
      <c r="G3621" t="str">
        <f>IF(MAX(I3621:L3621)&gt;='numeric possibilities'!$B$4/2,INDEX('Profile-matrices_Condorcet'!I3620:L3620,1,MATCH(MAX('Profile-matrices_Condorcet'!I3621:L3621),'Profile-matrices_Condorcet'!I3621:L3621,0)),"NCW")</f>
        <v>A</v>
      </c>
      <c r="H3621" t="s">
        <v>13</v>
      </c>
      <c r="I3621" s="3">
        <f>COUNTIF($I3619:$S3619,I3620)</f>
        <v>3</v>
      </c>
      <c r="J3621" s="3">
        <f>COUNTIF($I3619:$S3619,J3620)</f>
        <v>1</v>
      </c>
      <c r="K3621" s="3">
        <f>COUNTIF($I3619:$S3619,K3620)</f>
        <v>1</v>
      </c>
      <c r="L3621" s="3">
        <f>COUNTIF($I3619:$S3619,L3620)</f>
        <v>1</v>
      </c>
    </row>
    <row r="3622" spans="1:20" x14ac:dyDescent="0.25">
      <c r="A3622">
        <f t="shared" si="114"/>
        <v>3621</v>
      </c>
      <c r="B3622">
        <f t="shared" si="115"/>
        <v>906</v>
      </c>
      <c r="C3622" t="str">
        <f>INDEX('VBA code_permu_wo_repettn'!$T$3:$Y$6,COUNTIF('Profile-matrices_Condorcet'!$B$2:$B3622,'Profile-matrices_Condorcet'!$B3622),MATCH(INDEX('numeric possibilities'!D$3:D$1298,VLOOKUP($B3622,'numeric possibilities'!$C$3:$G$1298,1)),'VBA code_permu_wo_repettn'!$T$2:$Y$2))</f>
        <v>A</v>
      </c>
      <c r="D3622" t="str">
        <f>INDEX('VBA code_permu_wo_repettn'!$AA$3:$AF$6,COUNTIF('Profile-matrices_Condorcet'!$B$2:$B3622,'Profile-matrices_Condorcet'!$B3622),MATCH(INDEX('numeric possibilities'!E$3:E$1298,VLOOKUP($B3622,'numeric possibilities'!$C$3:$G$1298,1)),'VBA code_permu_wo_repettn'!$AA$2:$AF$2))</f>
        <v>B</v>
      </c>
      <c r="E3622" t="str">
        <f>INDEX('VBA code_permu_wo_repettn'!$AH$3:$AM$6,COUNTIF('Profile-matrices_Condorcet'!$B$2:$B3622,'Profile-matrices_Condorcet'!$B3622),MATCH(INDEX('numeric possibilities'!F$3:F$1298,VLOOKUP($B3622,'numeric possibilities'!$C$3:$G$1298,1)),'VBA code_permu_wo_repettn'!$AH$2:$AM$2))</f>
        <v>C</v>
      </c>
      <c r="F3622" t="str">
        <f>INDEX('VBA code_permu_wo_repettn'!$AO$3:$AT$6,COUNTIF('Profile-matrices_Condorcet'!$B$2:$B3622,'Profile-matrices_Condorcet'!$B3622),MATCH(INDEX('numeric possibilities'!G$3:G$1298,VLOOKUP($B3622,'numeric possibilities'!$C$3:$G$1298,1)),'VBA code_permu_wo_repettn'!$AO$2:$AT$2))</f>
        <v>D</v>
      </c>
      <c r="H3622" t="s">
        <v>14</v>
      </c>
      <c r="I3622" s="3">
        <f>IF(MATCH(I$1,$C3622:$C3625,0)&lt;(MATCH(J$1,$C3622:$C3625,0)),1*a_vote,0)+IF(MATCH(I$1,$D3622:$D3625,0)&lt;MATCH(J$1,$D3622:$D3625,0),1*b_vote,0)+IF(MATCH(I$1,$E3622:$E3625,0)&lt;MATCH(J$1,$E3622:$E3625,0),1*c_vote,0)+IF(MATCH(I$1,$F3622:$F3625,0)&lt;MATCH(J$1,$F3622:$F3625,0),1*d_vote,0)</f>
        <v>0.74</v>
      </c>
      <c r="J3622" s="3">
        <f>IF(MATCH(I$1,$C3622:$C3625,0)&gt;(MATCH(J$1,$C3622:$C3625,0)),1*a_vote,0)+IF(MATCH(I$1,$D3622:$D3625,0)&gt;MATCH(J$1,$D3622:$D3625,0),1*b_vote,0)+IF(MATCH(I$1,$E3622:$E3625,0)&gt;MATCH(J$1,$E3622:$E3625,0),1*c_vote,0)+IF(MATCH(I$1,$F3622:$F3625,0)&gt;MATCH(J$1,$F3622:$F3625,0),1*d_vote,0)</f>
        <v>0.26</v>
      </c>
      <c r="K3622" s="3">
        <f>IF(MATCH($K$1,$C3622:$C3625,0)&lt;(MATCH($L$1,$C3622:$C3625,0)),1*a_vote,0)+IF(MATCH($K$1,$D3622:$D3625,0)&lt;MATCH($L$1,$D3622:$D3625,0),1*b_vote,0)+IF(MATCH($K$1,$E3622:$E3625,0)&lt;MATCH($L$1,$E3622:$E3625,0),1*c_vote,0)+IF(MATCH($K$1,$F3622:$F3625,0)&lt;MATCH($L$1,$F3622:$F3625,0),1*d_vote,0)</f>
        <v>0.53</v>
      </c>
      <c r="L3622" s="3">
        <f>IF(MATCH(K$1,$C3622:$C3625,0)&gt;(MATCH(L$1,$C3622:$C3625,0)),1*a_vote,0)+IF(MATCH(K$1,$D3622:$D3625,0)&gt;MATCH(L$1,$D3622:$D3625,0),1*b_vote,0)+IF(MATCH(K$1,$E3622:$E3625,0)&gt;MATCH(L$1,$E3622:$E3625,0),1*c_vote,0)+IF(MATCH(K$1,$F3622:$F3625,0)&gt;MATCH(L$1,$F3622:$F3625,0),1*d_vote,0)</f>
        <v>0.47</v>
      </c>
      <c r="M3622" s="3">
        <f>IF(MATCH($M$1,$C3622:$C3625,0)&lt;(MATCH($N$1,$C3622:$C3625,0)),1*a_vote,0)+IF(MATCH($M$1,$D3622:$D3625,0)&lt;MATCH($N$1,$D3622:$D3625,0),1*b_vote,0)+IF(MATCH($M$1,$E3622:$E3625,0)&lt;MATCH($N$1,$E3622:$E3625,0),1*c_vote,0)+IF(MATCH($M$1,$F3622:$F3625,0)&lt;MATCH($N$1,$F3622:$F3625,0),1*d_vote,0)</f>
        <v>0.78</v>
      </c>
      <c r="N3622" s="3">
        <f>IF(MATCH(M$1,$C3622:$C3625,0)&gt;(MATCH(N$1,$C3622:$C3625,0)),1*a_vote,0)+IF(MATCH(M$1,$D3622:$D3625,0)&gt;MATCH(N$1,$D3622:$D3625,0),1*b_vote,0)+IF(MATCH(M$1,$E3622:$E3625,0)&gt;MATCH(N$1,$E3622:$E3625,0),1*c_vote,0)+IF(MATCH(M$1,$F3622:$F3625,0)&gt;MATCH(N$1,$F3622:$F3625,0),1*d_vote,0)</f>
        <v>0.21999999999999997</v>
      </c>
      <c r="O3622" s="3">
        <f>IF(MATCH($O$1,$C3622:$C3625,0)&lt;(MATCH($P$1,$C3622:$C3625,0)),1*a_vote,0)+IF(MATCH($O$1,$D3622:$D3625,0)&lt;MATCH($P$1,$D3622:$D3625,0),1*b_vote,0)+IF(MATCH($O$1,$E3622:$E3625,0)&lt;MATCH($P$1,$E3622:$E3625,0),1*c_vote,0)+IF(MATCH($O$1,$F3622:$F3625,0)&lt;MATCH($P$1,$F3622:$F3625,0),1*d_vote,0)</f>
        <v>0.26</v>
      </c>
      <c r="P3622" s="3">
        <f>IF(MATCH(O$1,$C3622:$C3625,0)&gt;(MATCH(P$1,$C3622:$C3625,0)),1*a_vote,0)+IF(MATCH(O$1,$D3622:$D3625,0)&gt;MATCH(P$1,$D3622:$D3625,0),1*b_vote,0)+IF(MATCH(O$1,$E3622:$E3625,0)&gt;MATCH(P$1,$E3622:$E3625,0),1*c_vote,0)+IF(MATCH(O$1,$F3622:$F3625,0)&gt;MATCH(P$1,$F3622:$F3625,0),1*d_vote,0)</f>
        <v>0.74</v>
      </c>
      <c r="Q3622" s="3">
        <f>IF(MATCH($Q$1,$C3622:$C3625,0)&lt;(MATCH($R$1,$C3622:$C3625,0)),1*a_vote,0)+IF(MATCH($Q$1,$D3622:$D3625,0)&lt;MATCH($R$1,$D3622:$D3625,0),1*b_vote,0)+IF(MATCH($Q$1,$E3622:$E3625,0)&lt;MATCH($R$1,$E3622:$E3625,0),1*c_vote,0)+IF(MATCH($Q$1,$F3622:$F3625,0)&lt;MATCH($R$1,$F3622:$F3625,0),1*d_vote,0)</f>
        <v>0.26</v>
      </c>
      <c r="R3622" s="3">
        <f>IF(MATCH(Q$1,$C3622:$C3625,0)&gt;(MATCH(R$1,$C3622:$C3625,0)),1*a_vote,0)+IF(MATCH(Q$1,$D3622:$D3625,0)&gt;MATCH(R$1,$D3622:$D3625,0),1*b_vote,0)+IF(MATCH(Q$1,$E3622:$E3625,0)&gt;MATCH(R$1,$E3622:$E3625,0),1*c_vote,0)+IF(MATCH(Q$1,$F3622:$F3625,0)&gt;MATCH(R$1,$F3622:$F3625,0),1*d_vote,0)</f>
        <v>0.74</v>
      </c>
      <c r="S3622" s="3">
        <f>IF(MATCH($S$1,$C3622:$C3625,0)&lt;(MATCH($T$1,$C3622:$C3625,0)),1*a_vote,0)+IF(MATCH($S$1,$D3622:$D3625,0)&lt;MATCH($T$1,$D3622:$D3625,0),1*b_vote,0)+IF(MATCH($S$1,$E3622:$E3625,0)&lt;MATCH($T$1,$E3622:$E3625,0),1*c_vote,0)+IF(MATCH($S$1,$F3622:$F3625,0)&lt;MATCH($T$1,$F3622:$F3625,0),1*d_vote,0)</f>
        <v>0.51</v>
      </c>
      <c r="T3622" s="3">
        <f>IF(MATCH(S$1,$C3622:$C3625,0)&gt;(MATCH(T$1,$C3622:$C3625,0)),1*a_vote,0)+IF(MATCH(S$1,$D3622:$D3625,0)&gt;MATCH(T$1,$D3622:$D3625,0),1*b_vote,0)+IF(MATCH(S$1,$E3622:$E3625,0)&gt;MATCH(T$1,$E3622:$E3625,0),1*c_vote,0)+IF(MATCH(S$1,$F3622:$F3625,0)&gt;MATCH(T$1,$F3622:$F3625,0),1*d_vote,0)</f>
        <v>0.49</v>
      </c>
    </row>
    <row r="3623" spans="1:20" x14ac:dyDescent="0.25">
      <c r="A3623">
        <f t="shared" si="114"/>
        <v>3622</v>
      </c>
      <c r="B3623">
        <f t="shared" si="115"/>
        <v>906</v>
      </c>
      <c r="C3623" t="str">
        <f>INDEX('VBA code_permu_wo_repettn'!$T$3:$Y$6,COUNTIF('Profile-matrices_Condorcet'!$B$2:$B3623,'Profile-matrices_Condorcet'!$B3623),MATCH(INDEX('numeric possibilities'!D$3:D$1298,VLOOKUP($B3623,'numeric possibilities'!$C$3:$G$1298,1)),'VBA code_permu_wo_repettn'!$T$2:$Y$2))</f>
        <v>D</v>
      </c>
      <c r="D3623" t="str">
        <f>INDEX('VBA code_permu_wo_repettn'!$AA$3:$AF$6,COUNTIF('Profile-matrices_Condorcet'!$B$2:$B3623,'Profile-matrices_Condorcet'!$B3623),MATCH(INDEX('numeric possibilities'!E$3:E$1298,VLOOKUP($B3623,'numeric possibilities'!$C$3:$G$1298,1)),'VBA code_permu_wo_repettn'!$AA$2:$AF$2))</f>
        <v>A</v>
      </c>
      <c r="E3623" t="str">
        <f>INDEX('VBA code_permu_wo_repettn'!$AH$3:$AM$6,COUNTIF('Profile-matrices_Condorcet'!$B$2:$B3623,'Profile-matrices_Condorcet'!$B3623),MATCH(INDEX('numeric possibilities'!F$3:F$1298,VLOOKUP($B3623,'numeric possibilities'!$C$3:$G$1298,1)),'VBA code_permu_wo_repettn'!$AH$2:$AM$2))</f>
        <v>A</v>
      </c>
      <c r="F3623" t="str">
        <f>INDEX('VBA code_permu_wo_repettn'!$AO$3:$AT$6,COUNTIF('Profile-matrices_Condorcet'!$B$2:$B3623,'Profile-matrices_Condorcet'!$B3623),MATCH(INDEX('numeric possibilities'!G$3:G$1298,VLOOKUP($B3623,'numeric possibilities'!$C$3:$G$1298,1)),'VBA code_permu_wo_repettn'!$AO$2:$AT$2))</f>
        <v>C</v>
      </c>
      <c r="H3623" t="s">
        <v>15</v>
      </c>
      <c r="I3623" t="str">
        <f>IF(I3622&gt;J3622,$I$1,IF(I3622&lt;J3622,$J$1,0))</f>
        <v>A</v>
      </c>
      <c r="K3623" t="str">
        <f>IF(K3622&gt;L3622,$K$1,IF(K3622&lt;L3622,$L$1,0))</f>
        <v>A</v>
      </c>
      <c r="M3623" t="str">
        <f>IF(M3622&gt;N3622,$M$1,IF(M3622&lt;N3622,$N$1,0))</f>
        <v>A</v>
      </c>
      <c r="O3623" t="str">
        <f>IF(O3622&gt;P3622,$O$1,IF(O3622&lt;P3622,$P$1,0))</f>
        <v>C</v>
      </c>
      <c r="Q3623" t="str">
        <f>IF(Q3622&gt;R3622,$Q$1,IF(Q3622&lt;R3622,$R$1,0))</f>
        <v>D</v>
      </c>
      <c r="S3623" t="str">
        <f>IF(S3622&gt;T3622,$S$1,IF(S3622&lt;T3622,$T$1,0))</f>
        <v>C</v>
      </c>
    </row>
    <row r="3624" spans="1:20" x14ac:dyDescent="0.25">
      <c r="A3624">
        <f t="shared" si="114"/>
        <v>3623</v>
      </c>
      <c r="B3624">
        <f t="shared" si="115"/>
        <v>906</v>
      </c>
      <c r="C3624" t="str">
        <f>INDEX('VBA code_permu_wo_repettn'!$T$3:$Y$6,COUNTIF('Profile-matrices_Condorcet'!$B$2:$B3624,'Profile-matrices_Condorcet'!$B3624),MATCH(INDEX('numeric possibilities'!D$3:D$1298,VLOOKUP($B3624,'numeric possibilities'!$C$3:$G$1298,1)),'VBA code_permu_wo_repettn'!$T$2:$Y$2))</f>
        <v>C</v>
      </c>
      <c r="D3624" t="str">
        <f>INDEX('VBA code_permu_wo_repettn'!$AA$3:$AF$6,COUNTIF('Profile-matrices_Condorcet'!$B$2:$B3624,'Profile-matrices_Condorcet'!$B3624),MATCH(INDEX('numeric possibilities'!E$3:E$1298,VLOOKUP($B3624,'numeric possibilities'!$C$3:$G$1298,1)),'VBA code_permu_wo_repettn'!$AA$2:$AF$2))</f>
        <v>C</v>
      </c>
      <c r="E3624" t="str">
        <f>INDEX('VBA code_permu_wo_repettn'!$AH$3:$AM$6,COUNTIF('Profile-matrices_Condorcet'!$B$2:$B3624,'Profile-matrices_Condorcet'!$B3624),MATCH(INDEX('numeric possibilities'!F$3:F$1298,VLOOKUP($B3624,'numeric possibilities'!$C$3:$G$1298,1)),'VBA code_permu_wo_repettn'!$AH$2:$AM$2))</f>
        <v>D</v>
      </c>
      <c r="F3624" t="str">
        <f>INDEX('VBA code_permu_wo_repettn'!$AO$3:$AT$6,COUNTIF('Profile-matrices_Condorcet'!$B$2:$B3624,'Profile-matrices_Condorcet'!$B3624),MATCH(INDEX('numeric possibilities'!G$3:G$1298,VLOOKUP($B3624,'numeric possibilities'!$C$3:$G$1298,1)),'VBA code_permu_wo_repettn'!$AO$2:$AT$2))</f>
        <v>A</v>
      </c>
      <c r="I3624" t="s">
        <v>0</v>
      </c>
      <c r="J3624" t="s">
        <v>1</v>
      </c>
      <c r="K3624" t="s">
        <v>2</v>
      </c>
      <c r="L3624" t="s">
        <v>3</v>
      </c>
    </row>
    <row r="3625" spans="1:20" x14ac:dyDescent="0.25">
      <c r="A3625">
        <f t="shared" si="114"/>
        <v>3624</v>
      </c>
      <c r="B3625">
        <f t="shared" si="115"/>
        <v>906</v>
      </c>
      <c r="C3625" t="str">
        <f>INDEX('VBA code_permu_wo_repettn'!$T$3:$Y$6,COUNTIF('Profile-matrices_Condorcet'!$B$2:$B3625,'Profile-matrices_Condorcet'!$B3625),MATCH(INDEX('numeric possibilities'!D$3:D$1298,VLOOKUP($B3625,'numeric possibilities'!$C$3:$G$1298,1)),'VBA code_permu_wo_repettn'!$T$2:$Y$2))</f>
        <v>B</v>
      </c>
      <c r="D3625" t="str">
        <f>INDEX('VBA code_permu_wo_repettn'!$AA$3:$AF$6,COUNTIF('Profile-matrices_Condorcet'!$B$2:$B3625,'Profile-matrices_Condorcet'!$B3625),MATCH(INDEX('numeric possibilities'!E$3:E$1298,VLOOKUP($B3625,'numeric possibilities'!$C$3:$G$1298,1)),'VBA code_permu_wo_repettn'!$AA$2:$AF$2))</f>
        <v>D</v>
      </c>
      <c r="E3625" t="str">
        <f>INDEX('VBA code_permu_wo_repettn'!$AH$3:$AM$6,COUNTIF('Profile-matrices_Condorcet'!$B$2:$B3625,'Profile-matrices_Condorcet'!$B3625),MATCH(INDEX('numeric possibilities'!F$3:F$1298,VLOOKUP($B3625,'numeric possibilities'!$C$3:$G$1298,1)),'VBA code_permu_wo_repettn'!$AH$2:$AM$2))</f>
        <v>B</v>
      </c>
      <c r="F3625" t="str">
        <f>INDEX('VBA code_permu_wo_repettn'!$AO$3:$AT$6,COUNTIF('Profile-matrices_Condorcet'!$B$2:$B3625,'Profile-matrices_Condorcet'!$B3625),MATCH(INDEX('numeric possibilities'!G$3:G$1298,VLOOKUP($B3625,'numeric possibilities'!$C$3:$G$1298,1)),'VBA code_permu_wo_repettn'!$AO$2:$AT$2))</f>
        <v>B</v>
      </c>
      <c r="G3625" t="str">
        <f>IF(MAX(I3625:L3625)&gt;='numeric possibilities'!$B$4/2,INDEX('Profile-matrices_Condorcet'!I3624:L3624,1,MATCH(MAX('Profile-matrices_Condorcet'!I3625:L3625),'Profile-matrices_Condorcet'!I3625:L3625,0)),"NCW")</f>
        <v>A</v>
      </c>
      <c r="H3625" t="s">
        <v>13</v>
      </c>
      <c r="I3625" s="3">
        <f>COUNTIF($I3623:$S3623,I3624)</f>
        <v>3</v>
      </c>
      <c r="J3625" s="3">
        <f>COUNTIF($I3623:$S3623,J3624)</f>
        <v>0</v>
      </c>
      <c r="K3625" s="3">
        <f>COUNTIF($I3623:$S3623,K3624)</f>
        <v>2</v>
      </c>
      <c r="L3625" s="3">
        <f>COUNTIF($I3623:$S3623,L3624)</f>
        <v>1</v>
      </c>
    </row>
    <row r="3626" spans="1:20" x14ac:dyDescent="0.25">
      <c r="A3626">
        <f t="shared" si="114"/>
        <v>3625</v>
      </c>
      <c r="B3626">
        <f t="shared" si="115"/>
        <v>907</v>
      </c>
      <c r="C3626" t="str">
        <f>INDEX('VBA code_permu_wo_repettn'!$T$3:$Y$6,COUNTIF('Profile-matrices_Condorcet'!$B$2:$B3626,'Profile-matrices_Condorcet'!$B3626),MATCH(INDEX('numeric possibilities'!D$3:D$1298,VLOOKUP($B3626,'numeric possibilities'!$C$3:$G$1298,1)),'VBA code_permu_wo_repettn'!$T$2:$Y$2))</f>
        <v>A</v>
      </c>
      <c r="D3626" t="str">
        <f>INDEX('VBA code_permu_wo_repettn'!$AA$3:$AF$6,COUNTIF('Profile-matrices_Condorcet'!$B$2:$B3626,'Profile-matrices_Condorcet'!$B3626),MATCH(INDEX('numeric possibilities'!E$3:E$1298,VLOOKUP($B3626,'numeric possibilities'!$C$3:$G$1298,1)),'VBA code_permu_wo_repettn'!$AA$2:$AF$2))</f>
        <v>B</v>
      </c>
      <c r="E3626" t="str">
        <f>INDEX('VBA code_permu_wo_repettn'!$AH$3:$AM$6,COUNTIF('Profile-matrices_Condorcet'!$B$2:$B3626,'Profile-matrices_Condorcet'!$B3626),MATCH(INDEX('numeric possibilities'!F$3:F$1298,VLOOKUP($B3626,'numeric possibilities'!$C$3:$G$1298,1)),'VBA code_permu_wo_repettn'!$AH$2:$AM$2))</f>
        <v>C</v>
      </c>
      <c r="F3626" t="str">
        <f>INDEX('VBA code_permu_wo_repettn'!$AO$3:$AT$6,COUNTIF('Profile-matrices_Condorcet'!$B$2:$B3626,'Profile-matrices_Condorcet'!$B3626),MATCH(INDEX('numeric possibilities'!G$3:G$1298,VLOOKUP($B3626,'numeric possibilities'!$C$3:$G$1298,1)),'VBA code_permu_wo_repettn'!$AO$2:$AT$2))</f>
        <v>D</v>
      </c>
      <c r="H3626" t="s">
        <v>14</v>
      </c>
      <c r="I3626" s="3">
        <f>IF(MATCH(I$1,$C3626:$C3629,0)&lt;(MATCH(J$1,$C3626:$C3629,0)),1*a_vote,0)+IF(MATCH(I$1,$D3626:$D3629,0)&lt;MATCH(J$1,$D3626:$D3629,0),1*b_vote,0)+IF(MATCH(I$1,$E3626:$E3629,0)&lt;MATCH(J$1,$E3626:$E3629,0),1*c_vote,0)+IF(MATCH(I$1,$F3626:$F3629,0)&lt;MATCH(J$1,$F3626:$F3629,0),1*d_vote,0)</f>
        <v>0.74</v>
      </c>
      <c r="J3626" s="3">
        <f>IF(MATCH(I$1,$C3626:$C3629,0)&gt;(MATCH(J$1,$C3626:$C3629,0)),1*a_vote,0)+IF(MATCH(I$1,$D3626:$D3629,0)&gt;MATCH(J$1,$D3626:$D3629,0),1*b_vote,0)+IF(MATCH(I$1,$E3626:$E3629,0)&gt;MATCH(J$1,$E3626:$E3629,0),1*c_vote,0)+IF(MATCH(I$1,$F3626:$F3629,0)&gt;MATCH(J$1,$F3626:$F3629,0),1*d_vote,0)</f>
        <v>0.26</v>
      </c>
      <c r="K3626" s="3">
        <f>IF(MATCH($K$1,$C3626:$C3629,0)&lt;(MATCH($L$1,$C3626:$C3629,0)),1*a_vote,0)+IF(MATCH($K$1,$D3626:$D3629,0)&lt;MATCH($L$1,$D3626:$D3629,0),1*b_vote,0)+IF(MATCH($K$1,$E3626:$E3629,0)&lt;MATCH($L$1,$E3626:$E3629,0),1*c_vote,0)+IF(MATCH($K$1,$F3626:$F3629,0)&lt;MATCH($L$1,$F3626:$F3629,0),1*d_vote,0)</f>
        <v>0.53</v>
      </c>
      <c r="L3626" s="3">
        <f>IF(MATCH(K$1,$C3626:$C3629,0)&gt;(MATCH(L$1,$C3626:$C3629,0)),1*a_vote,0)+IF(MATCH(K$1,$D3626:$D3629,0)&gt;MATCH(L$1,$D3626:$D3629,0),1*b_vote,0)+IF(MATCH(K$1,$E3626:$E3629,0)&gt;MATCH(L$1,$E3626:$E3629,0),1*c_vote,0)+IF(MATCH(K$1,$F3626:$F3629,0)&gt;MATCH(L$1,$F3626:$F3629,0),1*d_vote,0)</f>
        <v>0.47</v>
      </c>
      <c r="M3626" s="3">
        <f>IF(MATCH($M$1,$C3626:$C3629,0)&lt;(MATCH($N$1,$C3626:$C3629,0)),1*a_vote,0)+IF(MATCH($M$1,$D3626:$D3629,0)&lt;MATCH($N$1,$D3626:$D3629,0),1*b_vote,0)+IF(MATCH($M$1,$E3626:$E3629,0)&lt;MATCH($N$1,$E3626:$E3629,0),1*c_vote,0)+IF(MATCH($M$1,$F3626:$F3629,0)&lt;MATCH($N$1,$F3626:$F3629,0),1*d_vote,0)</f>
        <v>0.78</v>
      </c>
      <c r="N3626" s="3">
        <f>IF(MATCH(M$1,$C3626:$C3629,0)&gt;(MATCH(N$1,$C3626:$C3629,0)),1*a_vote,0)+IF(MATCH(M$1,$D3626:$D3629,0)&gt;MATCH(N$1,$D3626:$D3629,0),1*b_vote,0)+IF(MATCH(M$1,$E3626:$E3629,0)&gt;MATCH(N$1,$E3626:$E3629,0),1*c_vote,0)+IF(MATCH(M$1,$F3626:$F3629,0)&gt;MATCH(N$1,$F3626:$F3629,0),1*d_vote,0)</f>
        <v>0.21999999999999997</v>
      </c>
      <c r="O3626" s="3">
        <f>IF(MATCH($O$1,$C3626:$C3629,0)&lt;(MATCH($P$1,$C3626:$C3629,0)),1*a_vote,0)+IF(MATCH($O$1,$D3626:$D3629,0)&lt;MATCH($P$1,$D3626:$D3629,0),1*b_vote,0)+IF(MATCH($O$1,$E3626:$E3629,0)&lt;MATCH($P$1,$E3626:$E3629,0),1*c_vote,0)+IF(MATCH($O$1,$F3626:$F3629,0)&lt;MATCH($P$1,$F3626:$F3629,0),1*d_vote,0)</f>
        <v>0.53</v>
      </c>
      <c r="P3626" s="3">
        <f>IF(MATCH(O$1,$C3626:$C3629,0)&gt;(MATCH(P$1,$C3626:$C3629,0)),1*a_vote,0)+IF(MATCH(O$1,$D3626:$D3629,0)&gt;MATCH(P$1,$D3626:$D3629,0),1*b_vote,0)+IF(MATCH(O$1,$E3626:$E3629,0)&gt;MATCH(P$1,$E3626:$E3629,0),1*c_vote,0)+IF(MATCH(O$1,$F3626:$F3629,0)&gt;MATCH(P$1,$F3626:$F3629,0),1*d_vote,0)</f>
        <v>0.47</v>
      </c>
      <c r="Q3626" s="3">
        <f>IF(MATCH($Q$1,$C3626:$C3629,0)&lt;(MATCH($R$1,$C3626:$C3629,0)),1*a_vote,0)+IF(MATCH($Q$1,$D3626:$D3629,0)&lt;MATCH($R$1,$D3626:$D3629,0),1*b_vote,0)+IF(MATCH($Q$1,$E3626:$E3629,0)&lt;MATCH($R$1,$E3626:$E3629,0),1*c_vote,0)+IF(MATCH($Q$1,$F3626:$F3629,0)&lt;MATCH($R$1,$F3626:$F3629,0),1*d_vote,0)</f>
        <v>0.53</v>
      </c>
      <c r="R3626" s="3">
        <f>IF(MATCH(Q$1,$C3626:$C3629,0)&gt;(MATCH(R$1,$C3626:$C3629,0)),1*a_vote,0)+IF(MATCH(Q$1,$D3626:$D3629,0)&gt;MATCH(R$1,$D3626:$D3629,0),1*b_vote,0)+IF(MATCH(Q$1,$E3626:$E3629,0)&gt;MATCH(R$1,$E3626:$E3629,0),1*c_vote,0)+IF(MATCH(Q$1,$F3626:$F3629,0)&gt;MATCH(R$1,$F3626:$F3629,0),1*d_vote,0)</f>
        <v>0.47</v>
      </c>
      <c r="S3626" s="3">
        <f>IF(MATCH($S$1,$C3626:$C3629,0)&lt;(MATCH($T$1,$C3626:$C3629,0)),1*a_vote,0)+IF(MATCH($S$1,$D3626:$D3629,0)&lt;MATCH($T$1,$D3626:$D3629,0),1*b_vote,0)+IF(MATCH($S$1,$E3626:$E3629,0)&lt;MATCH($T$1,$E3626:$E3629,0),1*c_vote,0)+IF(MATCH($S$1,$F3626:$F3629,0)&lt;MATCH($T$1,$F3626:$F3629,0),1*d_vote,0)</f>
        <v>0.52</v>
      </c>
      <c r="T3626" s="3">
        <f>IF(MATCH(S$1,$C3626:$C3629,0)&gt;(MATCH(T$1,$C3626:$C3629,0)),1*a_vote,0)+IF(MATCH(S$1,$D3626:$D3629,0)&gt;MATCH(T$1,$D3626:$D3629,0),1*b_vote,0)+IF(MATCH(S$1,$E3626:$E3629,0)&gt;MATCH(T$1,$E3626:$E3629,0),1*c_vote,0)+IF(MATCH(S$1,$F3626:$F3629,0)&gt;MATCH(T$1,$F3626:$F3629,0),1*d_vote,0)</f>
        <v>0.48</v>
      </c>
    </row>
    <row r="3627" spans="1:20" x14ac:dyDescent="0.25">
      <c r="A3627">
        <f t="shared" si="114"/>
        <v>3626</v>
      </c>
      <c r="B3627">
        <f t="shared" si="115"/>
        <v>907</v>
      </c>
      <c r="C3627" t="str">
        <f>INDEX('VBA code_permu_wo_repettn'!$T$3:$Y$6,COUNTIF('Profile-matrices_Condorcet'!$B$2:$B3627,'Profile-matrices_Condorcet'!$B3627),MATCH(INDEX('numeric possibilities'!D$3:D$1298,VLOOKUP($B3627,'numeric possibilities'!$C$3:$G$1298,1)),'VBA code_permu_wo_repettn'!$T$2:$Y$2))</f>
        <v>B</v>
      </c>
      <c r="D3627" t="str">
        <f>INDEX('VBA code_permu_wo_repettn'!$AA$3:$AF$6,COUNTIF('Profile-matrices_Condorcet'!$B$2:$B3627,'Profile-matrices_Condorcet'!$B3627),MATCH(INDEX('numeric possibilities'!E$3:E$1298,VLOOKUP($B3627,'numeric possibilities'!$C$3:$G$1298,1)),'VBA code_permu_wo_repettn'!$AA$2:$AF$2))</f>
        <v>A</v>
      </c>
      <c r="E3627" t="str">
        <f>INDEX('VBA code_permu_wo_repettn'!$AH$3:$AM$6,COUNTIF('Profile-matrices_Condorcet'!$B$2:$B3627,'Profile-matrices_Condorcet'!$B3627),MATCH(INDEX('numeric possibilities'!F$3:F$1298,VLOOKUP($B3627,'numeric possibilities'!$C$3:$G$1298,1)),'VBA code_permu_wo_repettn'!$AH$2:$AM$2))</f>
        <v>A</v>
      </c>
      <c r="F3627" t="str">
        <f>INDEX('VBA code_permu_wo_repettn'!$AO$3:$AT$6,COUNTIF('Profile-matrices_Condorcet'!$B$2:$B3627,'Profile-matrices_Condorcet'!$B3627),MATCH(INDEX('numeric possibilities'!G$3:G$1298,VLOOKUP($B3627,'numeric possibilities'!$C$3:$G$1298,1)),'VBA code_permu_wo_repettn'!$AO$2:$AT$2))</f>
        <v>C</v>
      </c>
      <c r="H3627" t="s">
        <v>15</v>
      </c>
      <c r="I3627" t="str">
        <f>IF(I3626&gt;J3626,$I$1,IF(I3626&lt;J3626,$J$1,0))</f>
        <v>A</v>
      </c>
      <c r="K3627" t="str">
        <f>IF(K3626&gt;L3626,$K$1,IF(K3626&lt;L3626,$L$1,0))</f>
        <v>A</v>
      </c>
      <c r="M3627" t="str">
        <f>IF(M3626&gt;N3626,$M$1,IF(M3626&lt;N3626,$N$1,0))</f>
        <v>A</v>
      </c>
      <c r="O3627" t="str">
        <f>IF(O3626&gt;P3626,$O$1,IF(O3626&lt;P3626,$P$1,0))</f>
        <v>B</v>
      </c>
      <c r="Q3627" t="str">
        <f>IF(Q3626&gt;R3626,$Q$1,IF(Q3626&lt;R3626,$R$1,0))</f>
        <v>B</v>
      </c>
      <c r="S3627" t="str">
        <f>IF(S3626&gt;T3626,$S$1,IF(S3626&lt;T3626,$T$1,0))</f>
        <v>C</v>
      </c>
    </row>
    <row r="3628" spans="1:20" x14ac:dyDescent="0.25">
      <c r="A3628">
        <f t="shared" si="114"/>
        <v>3627</v>
      </c>
      <c r="B3628">
        <f t="shared" si="115"/>
        <v>907</v>
      </c>
      <c r="C3628" t="str">
        <f>INDEX('VBA code_permu_wo_repettn'!$T$3:$Y$6,COUNTIF('Profile-matrices_Condorcet'!$B$2:$B3628,'Profile-matrices_Condorcet'!$B3628),MATCH(INDEX('numeric possibilities'!D$3:D$1298,VLOOKUP($B3628,'numeric possibilities'!$C$3:$G$1298,1)),'VBA code_permu_wo_repettn'!$T$2:$Y$2))</f>
        <v>C</v>
      </c>
      <c r="D3628" t="str">
        <f>INDEX('VBA code_permu_wo_repettn'!$AA$3:$AF$6,COUNTIF('Profile-matrices_Condorcet'!$B$2:$B3628,'Profile-matrices_Condorcet'!$B3628),MATCH(INDEX('numeric possibilities'!E$3:E$1298,VLOOKUP($B3628,'numeric possibilities'!$C$3:$G$1298,1)),'VBA code_permu_wo_repettn'!$AA$2:$AF$2))</f>
        <v>D</v>
      </c>
      <c r="E3628" t="str">
        <f>INDEX('VBA code_permu_wo_repettn'!$AH$3:$AM$6,COUNTIF('Profile-matrices_Condorcet'!$B$2:$B3628,'Profile-matrices_Condorcet'!$B3628),MATCH(INDEX('numeric possibilities'!F$3:F$1298,VLOOKUP($B3628,'numeric possibilities'!$C$3:$G$1298,1)),'VBA code_permu_wo_repettn'!$AH$2:$AM$2))</f>
        <v>D</v>
      </c>
      <c r="F3628" t="str">
        <f>INDEX('VBA code_permu_wo_repettn'!$AO$3:$AT$6,COUNTIF('Profile-matrices_Condorcet'!$B$2:$B3628,'Profile-matrices_Condorcet'!$B3628),MATCH(INDEX('numeric possibilities'!G$3:G$1298,VLOOKUP($B3628,'numeric possibilities'!$C$3:$G$1298,1)),'VBA code_permu_wo_repettn'!$AO$2:$AT$2))</f>
        <v>A</v>
      </c>
      <c r="I3628" t="s">
        <v>0</v>
      </c>
      <c r="J3628" t="s">
        <v>1</v>
      </c>
      <c r="K3628" t="s">
        <v>2</v>
      </c>
      <c r="L3628" t="s">
        <v>3</v>
      </c>
    </row>
    <row r="3629" spans="1:20" x14ac:dyDescent="0.25">
      <c r="A3629">
        <f t="shared" si="114"/>
        <v>3628</v>
      </c>
      <c r="B3629">
        <f t="shared" si="115"/>
        <v>907</v>
      </c>
      <c r="C3629" t="str">
        <f>INDEX('VBA code_permu_wo_repettn'!$T$3:$Y$6,COUNTIF('Profile-matrices_Condorcet'!$B$2:$B3629,'Profile-matrices_Condorcet'!$B3629),MATCH(INDEX('numeric possibilities'!D$3:D$1298,VLOOKUP($B3629,'numeric possibilities'!$C$3:$G$1298,1)),'VBA code_permu_wo_repettn'!$T$2:$Y$2))</f>
        <v>D</v>
      </c>
      <c r="D3629" t="str">
        <f>INDEX('VBA code_permu_wo_repettn'!$AA$3:$AF$6,COUNTIF('Profile-matrices_Condorcet'!$B$2:$B3629,'Profile-matrices_Condorcet'!$B3629),MATCH(INDEX('numeric possibilities'!E$3:E$1298,VLOOKUP($B3629,'numeric possibilities'!$C$3:$G$1298,1)),'VBA code_permu_wo_repettn'!$AA$2:$AF$2))</f>
        <v>C</v>
      </c>
      <c r="E3629" t="str">
        <f>INDEX('VBA code_permu_wo_repettn'!$AH$3:$AM$6,COUNTIF('Profile-matrices_Condorcet'!$B$2:$B3629,'Profile-matrices_Condorcet'!$B3629),MATCH(INDEX('numeric possibilities'!F$3:F$1298,VLOOKUP($B3629,'numeric possibilities'!$C$3:$G$1298,1)),'VBA code_permu_wo_repettn'!$AH$2:$AM$2))</f>
        <v>B</v>
      </c>
      <c r="F3629" t="str">
        <f>INDEX('VBA code_permu_wo_repettn'!$AO$3:$AT$6,COUNTIF('Profile-matrices_Condorcet'!$B$2:$B3629,'Profile-matrices_Condorcet'!$B3629),MATCH(INDEX('numeric possibilities'!G$3:G$1298,VLOOKUP($B3629,'numeric possibilities'!$C$3:$G$1298,1)),'VBA code_permu_wo_repettn'!$AO$2:$AT$2))</f>
        <v>B</v>
      </c>
      <c r="G3629" t="str">
        <f>IF(MAX(I3629:L3629)&gt;='numeric possibilities'!$B$4/2,INDEX('Profile-matrices_Condorcet'!I3628:L3628,1,MATCH(MAX('Profile-matrices_Condorcet'!I3629:L3629),'Profile-matrices_Condorcet'!I3629:L3629,0)),"NCW")</f>
        <v>A</v>
      </c>
      <c r="H3629" t="s">
        <v>13</v>
      </c>
      <c r="I3629" s="3">
        <f>COUNTIF($I3627:$S3627,I3628)</f>
        <v>3</v>
      </c>
      <c r="J3629" s="3">
        <f>COUNTIF($I3627:$S3627,J3628)</f>
        <v>2</v>
      </c>
      <c r="K3629" s="3">
        <f>COUNTIF($I3627:$S3627,K3628)</f>
        <v>1</v>
      </c>
      <c r="L3629" s="3">
        <f>COUNTIF($I3627:$S3627,L3628)</f>
        <v>0</v>
      </c>
    </row>
    <row r="3630" spans="1:20" x14ac:dyDescent="0.25">
      <c r="A3630">
        <f t="shared" si="114"/>
        <v>3629</v>
      </c>
      <c r="B3630">
        <f t="shared" si="115"/>
        <v>908</v>
      </c>
      <c r="C3630" t="str">
        <f>INDEX('VBA code_permu_wo_repettn'!$T$3:$Y$6,COUNTIF('Profile-matrices_Condorcet'!$B$2:$B3630,'Profile-matrices_Condorcet'!$B3630),MATCH(INDEX('numeric possibilities'!D$3:D$1298,VLOOKUP($B3630,'numeric possibilities'!$C$3:$G$1298,1)),'VBA code_permu_wo_repettn'!$T$2:$Y$2))</f>
        <v>A</v>
      </c>
      <c r="D3630" t="str">
        <f>INDEX('VBA code_permu_wo_repettn'!$AA$3:$AF$6,COUNTIF('Profile-matrices_Condorcet'!$B$2:$B3630,'Profile-matrices_Condorcet'!$B3630),MATCH(INDEX('numeric possibilities'!E$3:E$1298,VLOOKUP($B3630,'numeric possibilities'!$C$3:$G$1298,1)),'VBA code_permu_wo_repettn'!$AA$2:$AF$2))</f>
        <v>B</v>
      </c>
      <c r="E3630" t="str">
        <f>INDEX('VBA code_permu_wo_repettn'!$AH$3:$AM$6,COUNTIF('Profile-matrices_Condorcet'!$B$2:$B3630,'Profile-matrices_Condorcet'!$B3630),MATCH(INDEX('numeric possibilities'!F$3:F$1298,VLOOKUP($B3630,'numeric possibilities'!$C$3:$G$1298,1)),'VBA code_permu_wo_repettn'!$AH$2:$AM$2))</f>
        <v>C</v>
      </c>
      <c r="F3630" t="str">
        <f>INDEX('VBA code_permu_wo_repettn'!$AO$3:$AT$6,COUNTIF('Profile-matrices_Condorcet'!$B$2:$B3630,'Profile-matrices_Condorcet'!$B3630),MATCH(INDEX('numeric possibilities'!G$3:G$1298,VLOOKUP($B3630,'numeric possibilities'!$C$3:$G$1298,1)),'VBA code_permu_wo_repettn'!$AO$2:$AT$2))</f>
        <v>D</v>
      </c>
      <c r="H3630" t="s">
        <v>14</v>
      </c>
      <c r="I3630" s="3">
        <f>IF(MATCH(I$1,$C3630:$C3633,0)&lt;(MATCH(J$1,$C3630:$C3633,0)),1*a_vote,0)+IF(MATCH(I$1,$D3630:$D3633,0)&lt;MATCH(J$1,$D3630:$D3633,0),1*b_vote,0)+IF(MATCH(I$1,$E3630:$E3633,0)&lt;MATCH(J$1,$E3630:$E3633,0),1*c_vote,0)+IF(MATCH(I$1,$F3630:$F3633,0)&lt;MATCH(J$1,$F3630:$F3633,0),1*d_vote,0)</f>
        <v>0.74</v>
      </c>
      <c r="J3630" s="3">
        <f>IF(MATCH(I$1,$C3630:$C3633,0)&gt;(MATCH(J$1,$C3630:$C3633,0)),1*a_vote,0)+IF(MATCH(I$1,$D3630:$D3633,0)&gt;MATCH(J$1,$D3630:$D3633,0),1*b_vote,0)+IF(MATCH(I$1,$E3630:$E3633,0)&gt;MATCH(J$1,$E3630:$E3633,0),1*c_vote,0)+IF(MATCH(I$1,$F3630:$F3633,0)&gt;MATCH(J$1,$F3630:$F3633,0),1*d_vote,0)</f>
        <v>0.26</v>
      </c>
      <c r="K3630" s="3">
        <f>IF(MATCH($K$1,$C3630:$C3633,0)&lt;(MATCH($L$1,$C3630:$C3633,0)),1*a_vote,0)+IF(MATCH($K$1,$D3630:$D3633,0)&lt;MATCH($L$1,$D3630:$D3633,0),1*b_vote,0)+IF(MATCH($K$1,$E3630:$E3633,0)&lt;MATCH($L$1,$E3630:$E3633,0),1*c_vote,0)+IF(MATCH($K$1,$F3630:$F3633,0)&lt;MATCH($L$1,$F3630:$F3633,0),1*d_vote,0)</f>
        <v>0.53</v>
      </c>
      <c r="L3630" s="3">
        <f>IF(MATCH(K$1,$C3630:$C3633,0)&gt;(MATCH(L$1,$C3630:$C3633,0)),1*a_vote,0)+IF(MATCH(K$1,$D3630:$D3633,0)&gt;MATCH(L$1,$D3630:$D3633,0),1*b_vote,0)+IF(MATCH(K$1,$E3630:$E3633,0)&gt;MATCH(L$1,$E3630:$E3633,0),1*c_vote,0)+IF(MATCH(K$1,$F3630:$F3633,0)&gt;MATCH(L$1,$F3630:$F3633,0),1*d_vote,0)</f>
        <v>0.47</v>
      </c>
      <c r="M3630" s="3">
        <f>IF(MATCH($M$1,$C3630:$C3633,0)&lt;(MATCH($N$1,$C3630:$C3633,0)),1*a_vote,0)+IF(MATCH($M$1,$D3630:$D3633,0)&lt;MATCH($N$1,$D3630:$D3633,0),1*b_vote,0)+IF(MATCH($M$1,$E3630:$E3633,0)&lt;MATCH($N$1,$E3630:$E3633,0),1*c_vote,0)+IF(MATCH($M$1,$F3630:$F3633,0)&lt;MATCH($N$1,$F3630:$F3633,0),1*d_vote,0)</f>
        <v>0.78</v>
      </c>
      <c r="N3630" s="3">
        <f>IF(MATCH(M$1,$C3630:$C3633,0)&gt;(MATCH(N$1,$C3630:$C3633,0)),1*a_vote,0)+IF(MATCH(M$1,$D3630:$D3633,0)&gt;MATCH(N$1,$D3630:$D3633,0),1*b_vote,0)+IF(MATCH(M$1,$E3630:$E3633,0)&gt;MATCH(N$1,$E3630:$E3633,0),1*c_vote,0)+IF(MATCH(M$1,$F3630:$F3633,0)&gt;MATCH(N$1,$F3630:$F3633,0),1*d_vote,0)</f>
        <v>0.21999999999999997</v>
      </c>
      <c r="O3630" s="3">
        <f>IF(MATCH($O$1,$C3630:$C3633,0)&lt;(MATCH($P$1,$C3630:$C3633,0)),1*a_vote,0)+IF(MATCH($O$1,$D3630:$D3633,0)&lt;MATCH($P$1,$D3630:$D3633,0),1*b_vote,0)+IF(MATCH($O$1,$E3630:$E3633,0)&lt;MATCH($P$1,$E3630:$E3633,0),1*c_vote,0)+IF(MATCH($O$1,$F3630:$F3633,0)&lt;MATCH($P$1,$F3630:$F3633,0),1*d_vote,0)</f>
        <v>0.53</v>
      </c>
      <c r="P3630" s="3">
        <f>IF(MATCH(O$1,$C3630:$C3633,0)&gt;(MATCH(P$1,$C3630:$C3633,0)),1*a_vote,0)+IF(MATCH(O$1,$D3630:$D3633,0)&gt;MATCH(P$1,$D3630:$D3633,0),1*b_vote,0)+IF(MATCH(O$1,$E3630:$E3633,0)&gt;MATCH(P$1,$E3630:$E3633,0),1*c_vote,0)+IF(MATCH(O$1,$F3630:$F3633,0)&gt;MATCH(P$1,$F3630:$F3633,0),1*d_vote,0)</f>
        <v>0.47</v>
      </c>
      <c r="Q3630" s="3">
        <f>IF(MATCH($Q$1,$C3630:$C3633,0)&lt;(MATCH($R$1,$C3630:$C3633,0)),1*a_vote,0)+IF(MATCH($Q$1,$D3630:$D3633,0)&lt;MATCH($R$1,$D3630:$D3633,0),1*b_vote,0)+IF(MATCH($Q$1,$E3630:$E3633,0)&lt;MATCH($R$1,$E3630:$E3633,0),1*c_vote,0)+IF(MATCH($Q$1,$F3630:$F3633,0)&lt;MATCH($R$1,$F3630:$F3633,0),1*d_vote,0)</f>
        <v>0.53</v>
      </c>
      <c r="R3630" s="3">
        <f>IF(MATCH(Q$1,$C3630:$C3633,0)&gt;(MATCH(R$1,$C3630:$C3633,0)),1*a_vote,0)+IF(MATCH(Q$1,$D3630:$D3633,0)&gt;MATCH(R$1,$D3630:$D3633,0),1*b_vote,0)+IF(MATCH(Q$1,$E3630:$E3633,0)&gt;MATCH(R$1,$E3630:$E3633,0),1*c_vote,0)+IF(MATCH(Q$1,$F3630:$F3633,0)&gt;MATCH(R$1,$F3630:$F3633,0),1*d_vote,0)</f>
        <v>0.47</v>
      </c>
      <c r="S3630" s="3">
        <f>IF(MATCH($S$1,$C3630:$C3633,0)&lt;(MATCH($T$1,$C3630:$C3633,0)),1*a_vote,0)+IF(MATCH($S$1,$D3630:$D3633,0)&lt;MATCH($T$1,$D3630:$D3633,0),1*b_vote,0)+IF(MATCH($S$1,$E3630:$E3633,0)&lt;MATCH($T$1,$E3630:$E3633,0),1*c_vote,0)+IF(MATCH($S$1,$F3630:$F3633,0)&lt;MATCH($T$1,$F3630:$F3633,0),1*d_vote,0)</f>
        <v>0.25</v>
      </c>
      <c r="T3630" s="3">
        <f>IF(MATCH(S$1,$C3630:$C3633,0)&gt;(MATCH(T$1,$C3630:$C3633,0)),1*a_vote,0)+IF(MATCH(S$1,$D3630:$D3633,0)&gt;MATCH(T$1,$D3630:$D3633,0),1*b_vote,0)+IF(MATCH(S$1,$E3630:$E3633,0)&gt;MATCH(T$1,$E3630:$E3633,0),1*c_vote,0)+IF(MATCH(S$1,$F3630:$F3633,0)&gt;MATCH(T$1,$F3630:$F3633,0),1*d_vote,0)</f>
        <v>0.75</v>
      </c>
    </row>
    <row r="3631" spans="1:20" x14ac:dyDescent="0.25">
      <c r="A3631">
        <f t="shared" si="114"/>
        <v>3630</v>
      </c>
      <c r="B3631">
        <f t="shared" si="115"/>
        <v>908</v>
      </c>
      <c r="C3631" t="str">
        <f>INDEX('VBA code_permu_wo_repettn'!$T$3:$Y$6,COUNTIF('Profile-matrices_Condorcet'!$B$2:$B3631,'Profile-matrices_Condorcet'!$B3631),MATCH(INDEX('numeric possibilities'!D$3:D$1298,VLOOKUP($B3631,'numeric possibilities'!$C$3:$G$1298,1)),'VBA code_permu_wo_repettn'!$T$2:$Y$2))</f>
        <v>B</v>
      </c>
      <c r="D3631" t="str">
        <f>INDEX('VBA code_permu_wo_repettn'!$AA$3:$AF$6,COUNTIF('Profile-matrices_Condorcet'!$B$2:$B3631,'Profile-matrices_Condorcet'!$B3631),MATCH(INDEX('numeric possibilities'!E$3:E$1298,VLOOKUP($B3631,'numeric possibilities'!$C$3:$G$1298,1)),'VBA code_permu_wo_repettn'!$AA$2:$AF$2))</f>
        <v>A</v>
      </c>
      <c r="E3631" t="str">
        <f>INDEX('VBA code_permu_wo_repettn'!$AH$3:$AM$6,COUNTIF('Profile-matrices_Condorcet'!$B$2:$B3631,'Profile-matrices_Condorcet'!$B3631),MATCH(INDEX('numeric possibilities'!F$3:F$1298,VLOOKUP($B3631,'numeric possibilities'!$C$3:$G$1298,1)),'VBA code_permu_wo_repettn'!$AH$2:$AM$2))</f>
        <v>A</v>
      </c>
      <c r="F3631" t="str">
        <f>INDEX('VBA code_permu_wo_repettn'!$AO$3:$AT$6,COUNTIF('Profile-matrices_Condorcet'!$B$2:$B3631,'Profile-matrices_Condorcet'!$B3631),MATCH(INDEX('numeric possibilities'!G$3:G$1298,VLOOKUP($B3631,'numeric possibilities'!$C$3:$G$1298,1)),'VBA code_permu_wo_repettn'!$AO$2:$AT$2))</f>
        <v>C</v>
      </c>
      <c r="H3631" t="s">
        <v>15</v>
      </c>
      <c r="I3631" t="str">
        <f>IF(I3630&gt;J3630,$I$1,IF(I3630&lt;J3630,$J$1,0))</f>
        <v>A</v>
      </c>
      <c r="K3631" t="str">
        <f>IF(K3630&gt;L3630,$K$1,IF(K3630&lt;L3630,$L$1,0))</f>
        <v>A</v>
      </c>
      <c r="M3631" t="str">
        <f>IF(M3630&gt;N3630,$M$1,IF(M3630&lt;N3630,$N$1,0))</f>
        <v>A</v>
      </c>
      <c r="O3631" t="str">
        <f>IF(O3630&gt;P3630,$O$1,IF(O3630&lt;P3630,$P$1,0))</f>
        <v>B</v>
      </c>
      <c r="Q3631" t="str">
        <f>IF(Q3630&gt;R3630,$Q$1,IF(Q3630&lt;R3630,$R$1,0))</f>
        <v>B</v>
      </c>
      <c r="S3631" t="str">
        <f>IF(S3630&gt;T3630,$S$1,IF(S3630&lt;T3630,$T$1,0))</f>
        <v>D</v>
      </c>
    </row>
    <row r="3632" spans="1:20" x14ac:dyDescent="0.25">
      <c r="A3632">
        <f t="shared" si="114"/>
        <v>3631</v>
      </c>
      <c r="B3632">
        <f t="shared" si="115"/>
        <v>908</v>
      </c>
      <c r="C3632" t="str">
        <f>INDEX('VBA code_permu_wo_repettn'!$T$3:$Y$6,COUNTIF('Profile-matrices_Condorcet'!$B$2:$B3632,'Profile-matrices_Condorcet'!$B3632),MATCH(INDEX('numeric possibilities'!D$3:D$1298,VLOOKUP($B3632,'numeric possibilities'!$C$3:$G$1298,1)),'VBA code_permu_wo_repettn'!$T$2:$Y$2))</f>
        <v>D</v>
      </c>
      <c r="D3632" t="str">
        <f>INDEX('VBA code_permu_wo_repettn'!$AA$3:$AF$6,COUNTIF('Profile-matrices_Condorcet'!$B$2:$B3632,'Profile-matrices_Condorcet'!$B3632),MATCH(INDEX('numeric possibilities'!E$3:E$1298,VLOOKUP($B3632,'numeric possibilities'!$C$3:$G$1298,1)),'VBA code_permu_wo_repettn'!$AA$2:$AF$2))</f>
        <v>D</v>
      </c>
      <c r="E3632" t="str">
        <f>INDEX('VBA code_permu_wo_repettn'!$AH$3:$AM$6,COUNTIF('Profile-matrices_Condorcet'!$B$2:$B3632,'Profile-matrices_Condorcet'!$B3632),MATCH(INDEX('numeric possibilities'!F$3:F$1298,VLOOKUP($B3632,'numeric possibilities'!$C$3:$G$1298,1)),'VBA code_permu_wo_repettn'!$AH$2:$AM$2))</f>
        <v>D</v>
      </c>
      <c r="F3632" t="str">
        <f>INDEX('VBA code_permu_wo_repettn'!$AO$3:$AT$6,COUNTIF('Profile-matrices_Condorcet'!$B$2:$B3632,'Profile-matrices_Condorcet'!$B3632),MATCH(INDEX('numeric possibilities'!G$3:G$1298,VLOOKUP($B3632,'numeric possibilities'!$C$3:$G$1298,1)),'VBA code_permu_wo_repettn'!$AO$2:$AT$2))</f>
        <v>A</v>
      </c>
      <c r="I3632" t="s">
        <v>0</v>
      </c>
      <c r="J3632" t="s">
        <v>1</v>
      </c>
      <c r="K3632" t="s">
        <v>2</v>
      </c>
      <c r="L3632" t="s">
        <v>3</v>
      </c>
    </row>
    <row r="3633" spans="1:20" x14ac:dyDescent="0.25">
      <c r="A3633">
        <f t="shared" si="114"/>
        <v>3632</v>
      </c>
      <c r="B3633">
        <f t="shared" si="115"/>
        <v>908</v>
      </c>
      <c r="C3633" t="str">
        <f>INDEX('VBA code_permu_wo_repettn'!$T$3:$Y$6,COUNTIF('Profile-matrices_Condorcet'!$B$2:$B3633,'Profile-matrices_Condorcet'!$B3633),MATCH(INDEX('numeric possibilities'!D$3:D$1298,VLOOKUP($B3633,'numeric possibilities'!$C$3:$G$1298,1)),'VBA code_permu_wo_repettn'!$T$2:$Y$2))</f>
        <v>C</v>
      </c>
      <c r="D3633" t="str">
        <f>INDEX('VBA code_permu_wo_repettn'!$AA$3:$AF$6,COUNTIF('Profile-matrices_Condorcet'!$B$2:$B3633,'Profile-matrices_Condorcet'!$B3633),MATCH(INDEX('numeric possibilities'!E$3:E$1298,VLOOKUP($B3633,'numeric possibilities'!$C$3:$G$1298,1)),'VBA code_permu_wo_repettn'!$AA$2:$AF$2))</f>
        <v>C</v>
      </c>
      <c r="E3633" t="str">
        <f>INDEX('VBA code_permu_wo_repettn'!$AH$3:$AM$6,COUNTIF('Profile-matrices_Condorcet'!$B$2:$B3633,'Profile-matrices_Condorcet'!$B3633),MATCH(INDEX('numeric possibilities'!F$3:F$1298,VLOOKUP($B3633,'numeric possibilities'!$C$3:$G$1298,1)),'VBA code_permu_wo_repettn'!$AH$2:$AM$2))</f>
        <v>B</v>
      </c>
      <c r="F3633" t="str">
        <f>INDEX('VBA code_permu_wo_repettn'!$AO$3:$AT$6,COUNTIF('Profile-matrices_Condorcet'!$B$2:$B3633,'Profile-matrices_Condorcet'!$B3633),MATCH(INDEX('numeric possibilities'!G$3:G$1298,VLOOKUP($B3633,'numeric possibilities'!$C$3:$G$1298,1)),'VBA code_permu_wo_repettn'!$AO$2:$AT$2))</f>
        <v>B</v>
      </c>
      <c r="G3633" t="str">
        <f>IF(MAX(I3633:L3633)&gt;='numeric possibilities'!$B$4/2,INDEX('Profile-matrices_Condorcet'!I3632:L3632,1,MATCH(MAX('Profile-matrices_Condorcet'!I3633:L3633),'Profile-matrices_Condorcet'!I3633:L3633,0)),"NCW")</f>
        <v>A</v>
      </c>
      <c r="H3633" t="s">
        <v>13</v>
      </c>
      <c r="I3633" s="3">
        <f>COUNTIF($I3631:$S3631,I3632)</f>
        <v>3</v>
      </c>
      <c r="J3633" s="3">
        <f>COUNTIF($I3631:$S3631,J3632)</f>
        <v>2</v>
      </c>
      <c r="K3633" s="3">
        <f>COUNTIF($I3631:$S3631,K3632)</f>
        <v>0</v>
      </c>
      <c r="L3633" s="3">
        <f>COUNTIF($I3631:$S3631,L3632)</f>
        <v>1</v>
      </c>
    </row>
    <row r="3634" spans="1:20" x14ac:dyDescent="0.25">
      <c r="A3634">
        <f t="shared" si="114"/>
        <v>3633</v>
      </c>
      <c r="B3634">
        <f t="shared" si="115"/>
        <v>909</v>
      </c>
      <c r="C3634" t="str">
        <f>INDEX('VBA code_permu_wo_repettn'!$T$3:$Y$6,COUNTIF('Profile-matrices_Condorcet'!$B$2:$B3634,'Profile-matrices_Condorcet'!$B3634),MATCH(INDEX('numeric possibilities'!D$3:D$1298,VLOOKUP($B3634,'numeric possibilities'!$C$3:$G$1298,1)),'VBA code_permu_wo_repettn'!$T$2:$Y$2))</f>
        <v>A</v>
      </c>
      <c r="D3634" t="str">
        <f>INDEX('VBA code_permu_wo_repettn'!$AA$3:$AF$6,COUNTIF('Profile-matrices_Condorcet'!$B$2:$B3634,'Profile-matrices_Condorcet'!$B3634),MATCH(INDEX('numeric possibilities'!E$3:E$1298,VLOOKUP($B3634,'numeric possibilities'!$C$3:$G$1298,1)),'VBA code_permu_wo_repettn'!$AA$2:$AF$2))</f>
        <v>B</v>
      </c>
      <c r="E3634" t="str">
        <f>INDEX('VBA code_permu_wo_repettn'!$AH$3:$AM$6,COUNTIF('Profile-matrices_Condorcet'!$B$2:$B3634,'Profile-matrices_Condorcet'!$B3634),MATCH(INDEX('numeric possibilities'!F$3:F$1298,VLOOKUP($B3634,'numeric possibilities'!$C$3:$G$1298,1)),'VBA code_permu_wo_repettn'!$AH$2:$AM$2))</f>
        <v>C</v>
      </c>
      <c r="F3634" t="str">
        <f>INDEX('VBA code_permu_wo_repettn'!$AO$3:$AT$6,COUNTIF('Profile-matrices_Condorcet'!$B$2:$B3634,'Profile-matrices_Condorcet'!$B3634),MATCH(INDEX('numeric possibilities'!G$3:G$1298,VLOOKUP($B3634,'numeric possibilities'!$C$3:$G$1298,1)),'VBA code_permu_wo_repettn'!$AO$2:$AT$2))</f>
        <v>D</v>
      </c>
      <c r="H3634" t="s">
        <v>14</v>
      </c>
      <c r="I3634" s="3">
        <f>IF(MATCH(I$1,$C3634:$C3637,0)&lt;(MATCH(J$1,$C3634:$C3637,0)),1*a_vote,0)+IF(MATCH(I$1,$D3634:$D3637,0)&lt;MATCH(J$1,$D3634:$D3637,0),1*b_vote,0)+IF(MATCH(I$1,$E3634:$E3637,0)&lt;MATCH(J$1,$E3634:$E3637,0),1*c_vote,0)+IF(MATCH(I$1,$F3634:$F3637,0)&lt;MATCH(J$1,$F3634:$F3637,0),1*d_vote,0)</f>
        <v>0.74</v>
      </c>
      <c r="J3634" s="3">
        <f>IF(MATCH(I$1,$C3634:$C3637,0)&gt;(MATCH(J$1,$C3634:$C3637,0)),1*a_vote,0)+IF(MATCH(I$1,$D3634:$D3637,0)&gt;MATCH(J$1,$D3634:$D3637,0),1*b_vote,0)+IF(MATCH(I$1,$E3634:$E3637,0)&gt;MATCH(J$1,$E3634:$E3637,0),1*c_vote,0)+IF(MATCH(I$1,$F3634:$F3637,0)&gt;MATCH(J$1,$F3634:$F3637,0),1*d_vote,0)</f>
        <v>0.26</v>
      </c>
      <c r="K3634" s="3">
        <f>IF(MATCH($K$1,$C3634:$C3637,0)&lt;(MATCH($L$1,$C3634:$C3637,0)),1*a_vote,0)+IF(MATCH($K$1,$D3634:$D3637,0)&lt;MATCH($L$1,$D3634:$D3637,0),1*b_vote,0)+IF(MATCH($K$1,$E3634:$E3637,0)&lt;MATCH($L$1,$E3634:$E3637,0),1*c_vote,0)+IF(MATCH($K$1,$F3634:$F3637,0)&lt;MATCH($L$1,$F3634:$F3637,0),1*d_vote,0)</f>
        <v>0.53</v>
      </c>
      <c r="L3634" s="3">
        <f>IF(MATCH(K$1,$C3634:$C3637,0)&gt;(MATCH(L$1,$C3634:$C3637,0)),1*a_vote,0)+IF(MATCH(K$1,$D3634:$D3637,0)&gt;MATCH(L$1,$D3634:$D3637,0),1*b_vote,0)+IF(MATCH(K$1,$E3634:$E3637,0)&gt;MATCH(L$1,$E3634:$E3637,0),1*c_vote,0)+IF(MATCH(K$1,$F3634:$F3637,0)&gt;MATCH(L$1,$F3634:$F3637,0),1*d_vote,0)</f>
        <v>0.47</v>
      </c>
      <c r="M3634" s="3">
        <f>IF(MATCH($M$1,$C3634:$C3637,0)&lt;(MATCH($N$1,$C3634:$C3637,0)),1*a_vote,0)+IF(MATCH($M$1,$D3634:$D3637,0)&lt;MATCH($N$1,$D3634:$D3637,0),1*b_vote,0)+IF(MATCH($M$1,$E3634:$E3637,0)&lt;MATCH($N$1,$E3634:$E3637,0),1*c_vote,0)+IF(MATCH($M$1,$F3634:$F3637,0)&lt;MATCH($N$1,$F3634:$F3637,0),1*d_vote,0)</f>
        <v>0.78</v>
      </c>
      <c r="N3634" s="3">
        <f>IF(MATCH(M$1,$C3634:$C3637,0)&gt;(MATCH(N$1,$C3634:$C3637,0)),1*a_vote,0)+IF(MATCH(M$1,$D3634:$D3637,0)&gt;MATCH(N$1,$D3634:$D3637,0),1*b_vote,0)+IF(MATCH(M$1,$E3634:$E3637,0)&gt;MATCH(N$1,$E3634:$E3637,0),1*c_vote,0)+IF(MATCH(M$1,$F3634:$F3637,0)&gt;MATCH(N$1,$F3634:$F3637,0),1*d_vote,0)</f>
        <v>0.21999999999999997</v>
      </c>
      <c r="O3634" s="3">
        <f>IF(MATCH($O$1,$C3634:$C3637,0)&lt;(MATCH($P$1,$C3634:$C3637,0)),1*a_vote,0)+IF(MATCH($O$1,$D3634:$D3637,0)&lt;MATCH($P$1,$D3634:$D3637,0),1*b_vote,0)+IF(MATCH($O$1,$E3634:$E3637,0)&lt;MATCH($P$1,$E3634:$E3637,0),1*c_vote,0)+IF(MATCH($O$1,$F3634:$F3637,0)&lt;MATCH($P$1,$F3634:$F3637,0),1*d_vote,0)</f>
        <v>0.26</v>
      </c>
      <c r="P3634" s="3">
        <f>IF(MATCH(O$1,$C3634:$C3637,0)&gt;(MATCH(P$1,$C3634:$C3637,0)),1*a_vote,0)+IF(MATCH(O$1,$D3634:$D3637,0)&gt;MATCH(P$1,$D3634:$D3637,0),1*b_vote,0)+IF(MATCH(O$1,$E3634:$E3637,0)&gt;MATCH(P$1,$E3634:$E3637,0),1*c_vote,0)+IF(MATCH(O$1,$F3634:$F3637,0)&gt;MATCH(P$1,$F3634:$F3637,0),1*d_vote,0)</f>
        <v>0.74</v>
      </c>
      <c r="Q3634" s="3">
        <f>IF(MATCH($Q$1,$C3634:$C3637,0)&lt;(MATCH($R$1,$C3634:$C3637,0)),1*a_vote,0)+IF(MATCH($Q$1,$D3634:$D3637,0)&lt;MATCH($R$1,$D3634:$D3637,0),1*b_vote,0)+IF(MATCH($Q$1,$E3634:$E3637,0)&lt;MATCH($R$1,$E3634:$E3637,0),1*c_vote,0)+IF(MATCH($Q$1,$F3634:$F3637,0)&lt;MATCH($R$1,$F3634:$F3637,0),1*d_vote,0)</f>
        <v>0.53</v>
      </c>
      <c r="R3634" s="3">
        <f>IF(MATCH(Q$1,$C3634:$C3637,0)&gt;(MATCH(R$1,$C3634:$C3637,0)),1*a_vote,0)+IF(MATCH(Q$1,$D3634:$D3637,0)&gt;MATCH(R$1,$D3634:$D3637,0),1*b_vote,0)+IF(MATCH(Q$1,$E3634:$E3637,0)&gt;MATCH(R$1,$E3634:$E3637,0),1*c_vote,0)+IF(MATCH(Q$1,$F3634:$F3637,0)&gt;MATCH(R$1,$F3634:$F3637,0),1*d_vote,0)</f>
        <v>0.47</v>
      </c>
      <c r="S3634" s="3">
        <f>IF(MATCH($S$1,$C3634:$C3637,0)&lt;(MATCH($T$1,$C3634:$C3637,0)),1*a_vote,0)+IF(MATCH($S$1,$D3634:$D3637,0)&lt;MATCH($T$1,$D3634:$D3637,0),1*b_vote,0)+IF(MATCH($S$1,$E3634:$E3637,0)&lt;MATCH($T$1,$E3634:$E3637,0),1*c_vote,0)+IF(MATCH($S$1,$F3634:$F3637,0)&lt;MATCH($T$1,$F3634:$F3637,0),1*d_vote,0)</f>
        <v>0.52</v>
      </c>
      <c r="T3634" s="3">
        <f>IF(MATCH(S$1,$C3634:$C3637,0)&gt;(MATCH(T$1,$C3634:$C3637,0)),1*a_vote,0)+IF(MATCH(S$1,$D3634:$D3637,0)&gt;MATCH(T$1,$D3634:$D3637,0),1*b_vote,0)+IF(MATCH(S$1,$E3634:$E3637,0)&gt;MATCH(T$1,$E3634:$E3637,0),1*c_vote,0)+IF(MATCH(S$1,$F3634:$F3637,0)&gt;MATCH(T$1,$F3634:$F3637,0),1*d_vote,0)</f>
        <v>0.48</v>
      </c>
    </row>
    <row r="3635" spans="1:20" x14ac:dyDescent="0.25">
      <c r="A3635">
        <f t="shared" si="114"/>
        <v>3634</v>
      </c>
      <c r="B3635">
        <f t="shared" si="115"/>
        <v>909</v>
      </c>
      <c r="C3635" t="str">
        <f>INDEX('VBA code_permu_wo_repettn'!$T$3:$Y$6,COUNTIF('Profile-matrices_Condorcet'!$B$2:$B3635,'Profile-matrices_Condorcet'!$B3635),MATCH(INDEX('numeric possibilities'!D$3:D$1298,VLOOKUP($B3635,'numeric possibilities'!$C$3:$G$1298,1)),'VBA code_permu_wo_repettn'!$T$2:$Y$2))</f>
        <v>C</v>
      </c>
      <c r="D3635" t="str">
        <f>INDEX('VBA code_permu_wo_repettn'!$AA$3:$AF$6,COUNTIF('Profile-matrices_Condorcet'!$B$2:$B3635,'Profile-matrices_Condorcet'!$B3635),MATCH(INDEX('numeric possibilities'!E$3:E$1298,VLOOKUP($B3635,'numeric possibilities'!$C$3:$G$1298,1)),'VBA code_permu_wo_repettn'!$AA$2:$AF$2))</f>
        <v>A</v>
      </c>
      <c r="E3635" t="str">
        <f>INDEX('VBA code_permu_wo_repettn'!$AH$3:$AM$6,COUNTIF('Profile-matrices_Condorcet'!$B$2:$B3635,'Profile-matrices_Condorcet'!$B3635),MATCH(INDEX('numeric possibilities'!F$3:F$1298,VLOOKUP($B3635,'numeric possibilities'!$C$3:$G$1298,1)),'VBA code_permu_wo_repettn'!$AH$2:$AM$2))</f>
        <v>A</v>
      </c>
      <c r="F3635" t="str">
        <f>INDEX('VBA code_permu_wo_repettn'!$AO$3:$AT$6,COUNTIF('Profile-matrices_Condorcet'!$B$2:$B3635,'Profile-matrices_Condorcet'!$B3635),MATCH(INDEX('numeric possibilities'!G$3:G$1298,VLOOKUP($B3635,'numeric possibilities'!$C$3:$G$1298,1)),'VBA code_permu_wo_repettn'!$AO$2:$AT$2))</f>
        <v>C</v>
      </c>
      <c r="H3635" t="s">
        <v>15</v>
      </c>
      <c r="I3635" t="str">
        <f>IF(I3634&gt;J3634,$I$1,IF(I3634&lt;J3634,$J$1,0))</f>
        <v>A</v>
      </c>
      <c r="K3635" t="str">
        <f>IF(K3634&gt;L3634,$K$1,IF(K3634&lt;L3634,$L$1,0))</f>
        <v>A</v>
      </c>
      <c r="M3635" t="str">
        <f>IF(M3634&gt;N3634,$M$1,IF(M3634&lt;N3634,$N$1,0))</f>
        <v>A</v>
      </c>
      <c r="O3635" t="str">
        <f>IF(O3634&gt;P3634,$O$1,IF(O3634&lt;P3634,$P$1,0))</f>
        <v>C</v>
      </c>
      <c r="Q3635" t="str">
        <f>IF(Q3634&gt;R3634,$Q$1,IF(Q3634&lt;R3634,$R$1,0))</f>
        <v>B</v>
      </c>
      <c r="S3635" t="str">
        <f>IF(S3634&gt;T3634,$S$1,IF(S3634&lt;T3634,$T$1,0))</f>
        <v>C</v>
      </c>
    </row>
    <row r="3636" spans="1:20" x14ac:dyDescent="0.25">
      <c r="A3636">
        <f t="shared" si="114"/>
        <v>3635</v>
      </c>
      <c r="B3636">
        <f t="shared" si="115"/>
        <v>909</v>
      </c>
      <c r="C3636" t="str">
        <f>INDEX('VBA code_permu_wo_repettn'!$T$3:$Y$6,COUNTIF('Profile-matrices_Condorcet'!$B$2:$B3636,'Profile-matrices_Condorcet'!$B3636),MATCH(INDEX('numeric possibilities'!D$3:D$1298,VLOOKUP($B3636,'numeric possibilities'!$C$3:$G$1298,1)),'VBA code_permu_wo_repettn'!$T$2:$Y$2))</f>
        <v>B</v>
      </c>
      <c r="D3636" t="str">
        <f>INDEX('VBA code_permu_wo_repettn'!$AA$3:$AF$6,COUNTIF('Profile-matrices_Condorcet'!$B$2:$B3636,'Profile-matrices_Condorcet'!$B3636),MATCH(INDEX('numeric possibilities'!E$3:E$1298,VLOOKUP($B3636,'numeric possibilities'!$C$3:$G$1298,1)),'VBA code_permu_wo_repettn'!$AA$2:$AF$2))</f>
        <v>D</v>
      </c>
      <c r="E3636" t="str">
        <f>INDEX('VBA code_permu_wo_repettn'!$AH$3:$AM$6,COUNTIF('Profile-matrices_Condorcet'!$B$2:$B3636,'Profile-matrices_Condorcet'!$B3636),MATCH(INDEX('numeric possibilities'!F$3:F$1298,VLOOKUP($B3636,'numeric possibilities'!$C$3:$G$1298,1)),'VBA code_permu_wo_repettn'!$AH$2:$AM$2))</f>
        <v>D</v>
      </c>
      <c r="F3636" t="str">
        <f>INDEX('VBA code_permu_wo_repettn'!$AO$3:$AT$6,COUNTIF('Profile-matrices_Condorcet'!$B$2:$B3636,'Profile-matrices_Condorcet'!$B3636),MATCH(INDEX('numeric possibilities'!G$3:G$1298,VLOOKUP($B3636,'numeric possibilities'!$C$3:$G$1298,1)),'VBA code_permu_wo_repettn'!$AO$2:$AT$2))</f>
        <v>A</v>
      </c>
      <c r="I3636" t="s">
        <v>0</v>
      </c>
      <c r="J3636" t="s">
        <v>1</v>
      </c>
      <c r="K3636" t="s">
        <v>2</v>
      </c>
      <c r="L3636" t="s">
        <v>3</v>
      </c>
    </row>
    <row r="3637" spans="1:20" x14ac:dyDescent="0.25">
      <c r="A3637">
        <f t="shared" si="114"/>
        <v>3636</v>
      </c>
      <c r="B3637">
        <f t="shared" si="115"/>
        <v>909</v>
      </c>
      <c r="C3637" t="str">
        <f>INDEX('VBA code_permu_wo_repettn'!$T$3:$Y$6,COUNTIF('Profile-matrices_Condorcet'!$B$2:$B3637,'Profile-matrices_Condorcet'!$B3637),MATCH(INDEX('numeric possibilities'!D$3:D$1298,VLOOKUP($B3637,'numeric possibilities'!$C$3:$G$1298,1)),'VBA code_permu_wo_repettn'!$T$2:$Y$2))</f>
        <v>D</v>
      </c>
      <c r="D3637" t="str">
        <f>INDEX('VBA code_permu_wo_repettn'!$AA$3:$AF$6,COUNTIF('Profile-matrices_Condorcet'!$B$2:$B3637,'Profile-matrices_Condorcet'!$B3637),MATCH(INDEX('numeric possibilities'!E$3:E$1298,VLOOKUP($B3637,'numeric possibilities'!$C$3:$G$1298,1)),'VBA code_permu_wo_repettn'!$AA$2:$AF$2))</f>
        <v>C</v>
      </c>
      <c r="E3637" t="str">
        <f>INDEX('VBA code_permu_wo_repettn'!$AH$3:$AM$6,COUNTIF('Profile-matrices_Condorcet'!$B$2:$B3637,'Profile-matrices_Condorcet'!$B3637),MATCH(INDEX('numeric possibilities'!F$3:F$1298,VLOOKUP($B3637,'numeric possibilities'!$C$3:$G$1298,1)),'VBA code_permu_wo_repettn'!$AH$2:$AM$2))</f>
        <v>B</v>
      </c>
      <c r="F3637" t="str">
        <f>INDEX('VBA code_permu_wo_repettn'!$AO$3:$AT$6,COUNTIF('Profile-matrices_Condorcet'!$B$2:$B3637,'Profile-matrices_Condorcet'!$B3637),MATCH(INDEX('numeric possibilities'!G$3:G$1298,VLOOKUP($B3637,'numeric possibilities'!$C$3:$G$1298,1)),'VBA code_permu_wo_repettn'!$AO$2:$AT$2))</f>
        <v>B</v>
      </c>
      <c r="G3637" t="str">
        <f>IF(MAX(I3637:L3637)&gt;='numeric possibilities'!$B$4/2,INDEX('Profile-matrices_Condorcet'!I3636:L3636,1,MATCH(MAX('Profile-matrices_Condorcet'!I3637:L3637),'Profile-matrices_Condorcet'!I3637:L3637,0)),"NCW")</f>
        <v>A</v>
      </c>
      <c r="H3637" t="s">
        <v>13</v>
      </c>
      <c r="I3637" s="3">
        <f>COUNTIF($I3635:$S3635,I3636)</f>
        <v>3</v>
      </c>
      <c r="J3637" s="3">
        <f>COUNTIF($I3635:$S3635,J3636)</f>
        <v>1</v>
      </c>
      <c r="K3637" s="3">
        <f>COUNTIF($I3635:$S3635,K3636)</f>
        <v>2</v>
      </c>
      <c r="L3637" s="3">
        <f>COUNTIF($I3635:$S3635,L3636)</f>
        <v>0</v>
      </c>
    </row>
    <row r="3638" spans="1:20" x14ac:dyDescent="0.25">
      <c r="A3638">
        <f t="shared" si="114"/>
        <v>3637</v>
      </c>
      <c r="B3638">
        <f t="shared" si="115"/>
        <v>910</v>
      </c>
      <c r="C3638" t="str">
        <f>INDEX('VBA code_permu_wo_repettn'!$T$3:$Y$6,COUNTIF('Profile-matrices_Condorcet'!$B$2:$B3638,'Profile-matrices_Condorcet'!$B3638),MATCH(INDEX('numeric possibilities'!D$3:D$1298,VLOOKUP($B3638,'numeric possibilities'!$C$3:$G$1298,1)),'VBA code_permu_wo_repettn'!$T$2:$Y$2))</f>
        <v>A</v>
      </c>
      <c r="D3638" t="str">
        <f>INDEX('VBA code_permu_wo_repettn'!$AA$3:$AF$6,COUNTIF('Profile-matrices_Condorcet'!$B$2:$B3638,'Profile-matrices_Condorcet'!$B3638),MATCH(INDEX('numeric possibilities'!E$3:E$1298,VLOOKUP($B3638,'numeric possibilities'!$C$3:$G$1298,1)),'VBA code_permu_wo_repettn'!$AA$2:$AF$2))</f>
        <v>B</v>
      </c>
      <c r="E3638" t="str">
        <f>INDEX('VBA code_permu_wo_repettn'!$AH$3:$AM$6,COUNTIF('Profile-matrices_Condorcet'!$B$2:$B3638,'Profile-matrices_Condorcet'!$B3638),MATCH(INDEX('numeric possibilities'!F$3:F$1298,VLOOKUP($B3638,'numeric possibilities'!$C$3:$G$1298,1)),'VBA code_permu_wo_repettn'!$AH$2:$AM$2))</f>
        <v>C</v>
      </c>
      <c r="F3638" t="str">
        <f>INDEX('VBA code_permu_wo_repettn'!$AO$3:$AT$6,COUNTIF('Profile-matrices_Condorcet'!$B$2:$B3638,'Profile-matrices_Condorcet'!$B3638),MATCH(INDEX('numeric possibilities'!G$3:G$1298,VLOOKUP($B3638,'numeric possibilities'!$C$3:$G$1298,1)),'VBA code_permu_wo_repettn'!$AO$2:$AT$2))</f>
        <v>D</v>
      </c>
      <c r="H3638" t="s">
        <v>14</v>
      </c>
      <c r="I3638" s="3">
        <f>IF(MATCH(I$1,$C3638:$C3641,0)&lt;(MATCH(J$1,$C3638:$C3641,0)),1*a_vote,0)+IF(MATCH(I$1,$D3638:$D3641,0)&lt;MATCH(J$1,$D3638:$D3641,0),1*b_vote,0)+IF(MATCH(I$1,$E3638:$E3641,0)&lt;MATCH(J$1,$E3638:$E3641,0),1*c_vote,0)+IF(MATCH(I$1,$F3638:$F3641,0)&lt;MATCH(J$1,$F3638:$F3641,0),1*d_vote,0)</f>
        <v>0.74</v>
      </c>
      <c r="J3638" s="3">
        <f>IF(MATCH(I$1,$C3638:$C3641,0)&gt;(MATCH(J$1,$C3638:$C3641,0)),1*a_vote,0)+IF(MATCH(I$1,$D3638:$D3641,0)&gt;MATCH(J$1,$D3638:$D3641,0),1*b_vote,0)+IF(MATCH(I$1,$E3638:$E3641,0)&gt;MATCH(J$1,$E3638:$E3641,0),1*c_vote,0)+IF(MATCH(I$1,$F3638:$F3641,0)&gt;MATCH(J$1,$F3638:$F3641,0),1*d_vote,0)</f>
        <v>0.26</v>
      </c>
      <c r="K3638" s="3">
        <f>IF(MATCH($K$1,$C3638:$C3641,0)&lt;(MATCH($L$1,$C3638:$C3641,0)),1*a_vote,0)+IF(MATCH($K$1,$D3638:$D3641,0)&lt;MATCH($L$1,$D3638:$D3641,0),1*b_vote,0)+IF(MATCH($K$1,$E3638:$E3641,0)&lt;MATCH($L$1,$E3638:$E3641,0),1*c_vote,0)+IF(MATCH($K$1,$F3638:$F3641,0)&lt;MATCH($L$1,$F3638:$F3641,0),1*d_vote,0)</f>
        <v>0.53</v>
      </c>
      <c r="L3638" s="3">
        <f>IF(MATCH(K$1,$C3638:$C3641,0)&gt;(MATCH(L$1,$C3638:$C3641,0)),1*a_vote,0)+IF(MATCH(K$1,$D3638:$D3641,0)&gt;MATCH(L$1,$D3638:$D3641,0),1*b_vote,0)+IF(MATCH(K$1,$E3638:$E3641,0)&gt;MATCH(L$1,$E3638:$E3641,0),1*c_vote,0)+IF(MATCH(K$1,$F3638:$F3641,0)&gt;MATCH(L$1,$F3638:$F3641,0),1*d_vote,0)</f>
        <v>0.47</v>
      </c>
      <c r="M3638" s="3">
        <f>IF(MATCH($M$1,$C3638:$C3641,0)&lt;(MATCH($N$1,$C3638:$C3641,0)),1*a_vote,0)+IF(MATCH($M$1,$D3638:$D3641,0)&lt;MATCH($N$1,$D3638:$D3641,0),1*b_vote,0)+IF(MATCH($M$1,$E3638:$E3641,0)&lt;MATCH($N$1,$E3638:$E3641,0),1*c_vote,0)+IF(MATCH($M$1,$F3638:$F3641,0)&lt;MATCH($N$1,$F3638:$F3641,0),1*d_vote,0)</f>
        <v>0.78</v>
      </c>
      <c r="N3638" s="3">
        <f>IF(MATCH(M$1,$C3638:$C3641,0)&gt;(MATCH(N$1,$C3638:$C3641,0)),1*a_vote,0)+IF(MATCH(M$1,$D3638:$D3641,0)&gt;MATCH(N$1,$D3638:$D3641,0),1*b_vote,0)+IF(MATCH(M$1,$E3638:$E3641,0)&gt;MATCH(N$1,$E3638:$E3641,0),1*c_vote,0)+IF(MATCH(M$1,$F3638:$F3641,0)&gt;MATCH(N$1,$F3638:$F3641,0),1*d_vote,0)</f>
        <v>0.21999999999999997</v>
      </c>
      <c r="O3638" s="3">
        <f>IF(MATCH($O$1,$C3638:$C3641,0)&lt;(MATCH($P$1,$C3638:$C3641,0)),1*a_vote,0)+IF(MATCH($O$1,$D3638:$D3641,0)&lt;MATCH($P$1,$D3638:$D3641,0),1*b_vote,0)+IF(MATCH($O$1,$E3638:$E3641,0)&lt;MATCH($P$1,$E3638:$E3641,0),1*c_vote,0)+IF(MATCH($O$1,$F3638:$F3641,0)&lt;MATCH($P$1,$F3638:$F3641,0),1*d_vote,0)</f>
        <v>0.26</v>
      </c>
      <c r="P3638" s="3">
        <f>IF(MATCH(O$1,$C3638:$C3641,0)&gt;(MATCH(P$1,$C3638:$C3641,0)),1*a_vote,0)+IF(MATCH(O$1,$D3638:$D3641,0)&gt;MATCH(P$1,$D3638:$D3641,0),1*b_vote,0)+IF(MATCH(O$1,$E3638:$E3641,0)&gt;MATCH(P$1,$E3638:$E3641,0),1*c_vote,0)+IF(MATCH(O$1,$F3638:$F3641,0)&gt;MATCH(P$1,$F3638:$F3641,0),1*d_vote,0)</f>
        <v>0.74</v>
      </c>
      <c r="Q3638" s="3">
        <f>IF(MATCH($Q$1,$C3638:$C3641,0)&lt;(MATCH($R$1,$C3638:$C3641,0)),1*a_vote,0)+IF(MATCH($Q$1,$D3638:$D3641,0)&lt;MATCH($R$1,$D3638:$D3641,0),1*b_vote,0)+IF(MATCH($Q$1,$E3638:$E3641,0)&lt;MATCH($R$1,$E3638:$E3641,0),1*c_vote,0)+IF(MATCH($Q$1,$F3638:$F3641,0)&lt;MATCH($R$1,$F3638:$F3641,0),1*d_vote,0)</f>
        <v>0.26</v>
      </c>
      <c r="R3638" s="3">
        <f>IF(MATCH(Q$1,$C3638:$C3641,0)&gt;(MATCH(R$1,$C3638:$C3641,0)),1*a_vote,0)+IF(MATCH(Q$1,$D3638:$D3641,0)&gt;MATCH(R$1,$D3638:$D3641,0),1*b_vote,0)+IF(MATCH(Q$1,$E3638:$E3641,0)&gt;MATCH(R$1,$E3638:$E3641,0),1*c_vote,0)+IF(MATCH(Q$1,$F3638:$F3641,0)&gt;MATCH(R$1,$F3638:$F3641,0),1*d_vote,0)</f>
        <v>0.74</v>
      </c>
      <c r="S3638" s="3">
        <f>IF(MATCH($S$1,$C3638:$C3641,0)&lt;(MATCH($T$1,$C3638:$C3641,0)),1*a_vote,0)+IF(MATCH($S$1,$D3638:$D3641,0)&lt;MATCH($T$1,$D3638:$D3641,0),1*b_vote,0)+IF(MATCH($S$1,$E3638:$E3641,0)&lt;MATCH($T$1,$E3638:$E3641,0),1*c_vote,0)+IF(MATCH($S$1,$F3638:$F3641,0)&lt;MATCH($T$1,$F3638:$F3641,0),1*d_vote,0)</f>
        <v>0.52</v>
      </c>
      <c r="T3638" s="3">
        <f>IF(MATCH(S$1,$C3638:$C3641,0)&gt;(MATCH(T$1,$C3638:$C3641,0)),1*a_vote,0)+IF(MATCH(S$1,$D3638:$D3641,0)&gt;MATCH(T$1,$D3638:$D3641,0),1*b_vote,0)+IF(MATCH(S$1,$E3638:$E3641,0)&gt;MATCH(T$1,$E3638:$E3641,0),1*c_vote,0)+IF(MATCH(S$1,$F3638:$F3641,0)&gt;MATCH(T$1,$F3638:$F3641,0),1*d_vote,0)</f>
        <v>0.48</v>
      </c>
    </row>
    <row r="3639" spans="1:20" x14ac:dyDescent="0.25">
      <c r="A3639">
        <f t="shared" si="114"/>
        <v>3638</v>
      </c>
      <c r="B3639">
        <f t="shared" si="115"/>
        <v>910</v>
      </c>
      <c r="C3639" t="str">
        <f>INDEX('VBA code_permu_wo_repettn'!$T$3:$Y$6,COUNTIF('Profile-matrices_Condorcet'!$B$2:$B3639,'Profile-matrices_Condorcet'!$B3639),MATCH(INDEX('numeric possibilities'!D$3:D$1298,VLOOKUP($B3639,'numeric possibilities'!$C$3:$G$1298,1)),'VBA code_permu_wo_repettn'!$T$2:$Y$2))</f>
        <v>C</v>
      </c>
      <c r="D3639" t="str">
        <f>INDEX('VBA code_permu_wo_repettn'!$AA$3:$AF$6,COUNTIF('Profile-matrices_Condorcet'!$B$2:$B3639,'Profile-matrices_Condorcet'!$B3639),MATCH(INDEX('numeric possibilities'!E$3:E$1298,VLOOKUP($B3639,'numeric possibilities'!$C$3:$G$1298,1)),'VBA code_permu_wo_repettn'!$AA$2:$AF$2))</f>
        <v>A</v>
      </c>
      <c r="E3639" t="str">
        <f>INDEX('VBA code_permu_wo_repettn'!$AH$3:$AM$6,COUNTIF('Profile-matrices_Condorcet'!$B$2:$B3639,'Profile-matrices_Condorcet'!$B3639),MATCH(INDEX('numeric possibilities'!F$3:F$1298,VLOOKUP($B3639,'numeric possibilities'!$C$3:$G$1298,1)),'VBA code_permu_wo_repettn'!$AH$2:$AM$2))</f>
        <v>A</v>
      </c>
      <c r="F3639" t="str">
        <f>INDEX('VBA code_permu_wo_repettn'!$AO$3:$AT$6,COUNTIF('Profile-matrices_Condorcet'!$B$2:$B3639,'Profile-matrices_Condorcet'!$B3639),MATCH(INDEX('numeric possibilities'!G$3:G$1298,VLOOKUP($B3639,'numeric possibilities'!$C$3:$G$1298,1)),'VBA code_permu_wo_repettn'!$AO$2:$AT$2))</f>
        <v>C</v>
      </c>
      <c r="H3639" t="s">
        <v>15</v>
      </c>
      <c r="I3639" t="str">
        <f>IF(I3638&gt;J3638,$I$1,IF(I3638&lt;J3638,$J$1,0))</f>
        <v>A</v>
      </c>
      <c r="K3639" t="str">
        <f>IF(K3638&gt;L3638,$K$1,IF(K3638&lt;L3638,$L$1,0))</f>
        <v>A</v>
      </c>
      <c r="M3639" t="str">
        <f>IF(M3638&gt;N3638,$M$1,IF(M3638&lt;N3638,$N$1,0))</f>
        <v>A</v>
      </c>
      <c r="O3639" t="str">
        <f>IF(O3638&gt;P3638,$O$1,IF(O3638&lt;P3638,$P$1,0))</f>
        <v>C</v>
      </c>
      <c r="Q3639" t="str">
        <f>IF(Q3638&gt;R3638,$Q$1,IF(Q3638&lt;R3638,$R$1,0))</f>
        <v>D</v>
      </c>
      <c r="S3639" t="str">
        <f>IF(S3638&gt;T3638,$S$1,IF(S3638&lt;T3638,$T$1,0))</f>
        <v>C</v>
      </c>
    </row>
    <row r="3640" spans="1:20" x14ac:dyDescent="0.25">
      <c r="A3640">
        <f t="shared" si="114"/>
        <v>3639</v>
      </c>
      <c r="B3640">
        <f t="shared" si="115"/>
        <v>910</v>
      </c>
      <c r="C3640" t="str">
        <f>INDEX('VBA code_permu_wo_repettn'!$T$3:$Y$6,COUNTIF('Profile-matrices_Condorcet'!$B$2:$B3640,'Profile-matrices_Condorcet'!$B3640),MATCH(INDEX('numeric possibilities'!D$3:D$1298,VLOOKUP($B3640,'numeric possibilities'!$C$3:$G$1298,1)),'VBA code_permu_wo_repettn'!$T$2:$Y$2))</f>
        <v>D</v>
      </c>
      <c r="D3640" t="str">
        <f>INDEX('VBA code_permu_wo_repettn'!$AA$3:$AF$6,COUNTIF('Profile-matrices_Condorcet'!$B$2:$B3640,'Profile-matrices_Condorcet'!$B3640),MATCH(INDEX('numeric possibilities'!E$3:E$1298,VLOOKUP($B3640,'numeric possibilities'!$C$3:$G$1298,1)),'VBA code_permu_wo_repettn'!$AA$2:$AF$2))</f>
        <v>D</v>
      </c>
      <c r="E3640" t="str">
        <f>INDEX('VBA code_permu_wo_repettn'!$AH$3:$AM$6,COUNTIF('Profile-matrices_Condorcet'!$B$2:$B3640,'Profile-matrices_Condorcet'!$B3640),MATCH(INDEX('numeric possibilities'!F$3:F$1298,VLOOKUP($B3640,'numeric possibilities'!$C$3:$G$1298,1)),'VBA code_permu_wo_repettn'!$AH$2:$AM$2))</f>
        <v>D</v>
      </c>
      <c r="F3640" t="str">
        <f>INDEX('VBA code_permu_wo_repettn'!$AO$3:$AT$6,COUNTIF('Profile-matrices_Condorcet'!$B$2:$B3640,'Profile-matrices_Condorcet'!$B3640),MATCH(INDEX('numeric possibilities'!G$3:G$1298,VLOOKUP($B3640,'numeric possibilities'!$C$3:$G$1298,1)),'VBA code_permu_wo_repettn'!$AO$2:$AT$2))</f>
        <v>A</v>
      </c>
      <c r="I3640" t="s">
        <v>0</v>
      </c>
      <c r="J3640" t="s">
        <v>1</v>
      </c>
      <c r="K3640" t="s">
        <v>2</v>
      </c>
      <c r="L3640" t="s">
        <v>3</v>
      </c>
    </row>
    <row r="3641" spans="1:20" x14ac:dyDescent="0.25">
      <c r="A3641">
        <f t="shared" si="114"/>
        <v>3640</v>
      </c>
      <c r="B3641">
        <f t="shared" si="115"/>
        <v>910</v>
      </c>
      <c r="C3641" t="str">
        <f>INDEX('VBA code_permu_wo_repettn'!$T$3:$Y$6,COUNTIF('Profile-matrices_Condorcet'!$B$2:$B3641,'Profile-matrices_Condorcet'!$B3641),MATCH(INDEX('numeric possibilities'!D$3:D$1298,VLOOKUP($B3641,'numeric possibilities'!$C$3:$G$1298,1)),'VBA code_permu_wo_repettn'!$T$2:$Y$2))</f>
        <v>B</v>
      </c>
      <c r="D3641" t="str">
        <f>INDEX('VBA code_permu_wo_repettn'!$AA$3:$AF$6,COUNTIF('Profile-matrices_Condorcet'!$B$2:$B3641,'Profile-matrices_Condorcet'!$B3641),MATCH(INDEX('numeric possibilities'!E$3:E$1298,VLOOKUP($B3641,'numeric possibilities'!$C$3:$G$1298,1)),'VBA code_permu_wo_repettn'!$AA$2:$AF$2))</f>
        <v>C</v>
      </c>
      <c r="E3641" t="str">
        <f>INDEX('VBA code_permu_wo_repettn'!$AH$3:$AM$6,COUNTIF('Profile-matrices_Condorcet'!$B$2:$B3641,'Profile-matrices_Condorcet'!$B3641),MATCH(INDEX('numeric possibilities'!F$3:F$1298,VLOOKUP($B3641,'numeric possibilities'!$C$3:$G$1298,1)),'VBA code_permu_wo_repettn'!$AH$2:$AM$2))</f>
        <v>B</v>
      </c>
      <c r="F3641" t="str">
        <f>INDEX('VBA code_permu_wo_repettn'!$AO$3:$AT$6,COUNTIF('Profile-matrices_Condorcet'!$B$2:$B3641,'Profile-matrices_Condorcet'!$B3641),MATCH(INDEX('numeric possibilities'!G$3:G$1298,VLOOKUP($B3641,'numeric possibilities'!$C$3:$G$1298,1)),'VBA code_permu_wo_repettn'!$AO$2:$AT$2))</f>
        <v>B</v>
      </c>
      <c r="G3641" t="str">
        <f>IF(MAX(I3641:L3641)&gt;='numeric possibilities'!$B$4/2,INDEX('Profile-matrices_Condorcet'!I3640:L3640,1,MATCH(MAX('Profile-matrices_Condorcet'!I3641:L3641),'Profile-matrices_Condorcet'!I3641:L3641,0)),"NCW")</f>
        <v>A</v>
      </c>
      <c r="H3641" t="s">
        <v>13</v>
      </c>
      <c r="I3641" s="3">
        <f>COUNTIF($I3639:$S3639,I3640)</f>
        <v>3</v>
      </c>
      <c r="J3641" s="3">
        <f>COUNTIF($I3639:$S3639,J3640)</f>
        <v>0</v>
      </c>
      <c r="K3641" s="3">
        <f>COUNTIF($I3639:$S3639,K3640)</f>
        <v>2</v>
      </c>
      <c r="L3641" s="3">
        <f>COUNTIF($I3639:$S3639,L3640)</f>
        <v>1</v>
      </c>
    </row>
    <row r="3642" spans="1:20" x14ac:dyDescent="0.25">
      <c r="A3642">
        <f t="shared" si="114"/>
        <v>3641</v>
      </c>
      <c r="B3642">
        <f t="shared" si="115"/>
        <v>911</v>
      </c>
      <c r="C3642" t="str">
        <f>INDEX('VBA code_permu_wo_repettn'!$T$3:$Y$6,COUNTIF('Profile-matrices_Condorcet'!$B$2:$B3642,'Profile-matrices_Condorcet'!$B3642),MATCH(INDEX('numeric possibilities'!D$3:D$1298,VLOOKUP($B3642,'numeric possibilities'!$C$3:$G$1298,1)),'VBA code_permu_wo_repettn'!$T$2:$Y$2))</f>
        <v>A</v>
      </c>
      <c r="D3642" t="str">
        <f>INDEX('VBA code_permu_wo_repettn'!$AA$3:$AF$6,COUNTIF('Profile-matrices_Condorcet'!$B$2:$B3642,'Profile-matrices_Condorcet'!$B3642),MATCH(INDEX('numeric possibilities'!E$3:E$1298,VLOOKUP($B3642,'numeric possibilities'!$C$3:$G$1298,1)),'VBA code_permu_wo_repettn'!$AA$2:$AF$2))</f>
        <v>B</v>
      </c>
      <c r="E3642" t="str">
        <f>INDEX('VBA code_permu_wo_repettn'!$AH$3:$AM$6,COUNTIF('Profile-matrices_Condorcet'!$B$2:$B3642,'Profile-matrices_Condorcet'!$B3642),MATCH(INDEX('numeric possibilities'!F$3:F$1298,VLOOKUP($B3642,'numeric possibilities'!$C$3:$G$1298,1)),'VBA code_permu_wo_repettn'!$AH$2:$AM$2))</f>
        <v>C</v>
      </c>
      <c r="F3642" t="str">
        <f>INDEX('VBA code_permu_wo_repettn'!$AO$3:$AT$6,COUNTIF('Profile-matrices_Condorcet'!$B$2:$B3642,'Profile-matrices_Condorcet'!$B3642),MATCH(INDEX('numeric possibilities'!G$3:G$1298,VLOOKUP($B3642,'numeric possibilities'!$C$3:$G$1298,1)),'VBA code_permu_wo_repettn'!$AO$2:$AT$2))</f>
        <v>D</v>
      </c>
      <c r="H3642" t="s">
        <v>14</v>
      </c>
      <c r="I3642" s="3">
        <f>IF(MATCH(I$1,$C3642:$C3645,0)&lt;(MATCH(J$1,$C3642:$C3645,0)),1*a_vote,0)+IF(MATCH(I$1,$D3642:$D3645,0)&lt;MATCH(J$1,$D3642:$D3645,0),1*b_vote,0)+IF(MATCH(I$1,$E3642:$E3645,0)&lt;MATCH(J$1,$E3642:$E3645,0),1*c_vote,0)+IF(MATCH(I$1,$F3642:$F3645,0)&lt;MATCH(J$1,$F3642:$F3645,0),1*d_vote,0)</f>
        <v>0.74</v>
      </c>
      <c r="J3642" s="3">
        <f>IF(MATCH(I$1,$C3642:$C3645,0)&gt;(MATCH(J$1,$C3642:$C3645,0)),1*a_vote,0)+IF(MATCH(I$1,$D3642:$D3645,0)&gt;MATCH(J$1,$D3642:$D3645,0),1*b_vote,0)+IF(MATCH(I$1,$E3642:$E3645,0)&gt;MATCH(J$1,$E3642:$E3645,0),1*c_vote,0)+IF(MATCH(I$1,$F3642:$F3645,0)&gt;MATCH(J$1,$F3642:$F3645,0),1*d_vote,0)</f>
        <v>0.26</v>
      </c>
      <c r="K3642" s="3">
        <f>IF(MATCH($K$1,$C3642:$C3645,0)&lt;(MATCH($L$1,$C3642:$C3645,0)),1*a_vote,0)+IF(MATCH($K$1,$D3642:$D3645,0)&lt;MATCH($L$1,$D3642:$D3645,0),1*b_vote,0)+IF(MATCH($K$1,$E3642:$E3645,0)&lt;MATCH($L$1,$E3642:$E3645,0),1*c_vote,0)+IF(MATCH($K$1,$F3642:$F3645,0)&lt;MATCH($L$1,$F3642:$F3645,0),1*d_vote,0)</f>
        <v>0.53</v>
      </c>
      <c r="L3642" s="3">
        <f>IF(MATCH(K$1,$C3642:$C3645,0)&gt;(MATCH(L$1,$C3642:$C3645,0)),1*a_vote,0)+IF(MATCH(K$1,$D3642:$D3645,0)&gt;MATCH(L$1,$D3642:$D3645,0),1*b_vote,0)+IF(MATCH(K$1,$E3642:$E3645,0)&gt;MATCH(L$1,$E3642:$E3645,0),1*c_vote,0)+IF(MATCH(K$1,$F3642:$F3645,0)&gt;MATCH(L$1,$F3642:$F3645,0),1*d_vote,0)</f>
        <v>0.47</v>
      </c>
      <c r="M3642" s="3">
        <f>IF(MATCH($M$1,$C3642:$C3645,0)&lt;(MATCH($N$1,$C3642:$C3645,0)),1*a_vote,0)+IF(MATCH($M$1,$D3642:$D3645,0)&lt;MATCH($N$1,$D3642:$D3645,0),1*b_vote,0)+IF(MATCH($M$1,$E3642:$E3645,0)&lt;MATCH($N$1,$E3642:$E3645,0),1*c_vote,0)+IF(MATCH($M$1,$F3642:$F3645,0)&lt;MATCH($N$1,$F3642:$F3645,0),1*d_vote,0)</f>
        <v>0.78</v>
      </c>
      <c r="N3642" s="3">
        <f>IF(MATCH(M$1,$C3642:$C3645,0)&gt;(MATCH(N$1,$C3642:$C3645,0)),1*a_vote,0)+IF(MATCH(M$1,$D3642:$D3645,0)&gt;MATCH(N$1,$D3642:$D3645,0),1*b_vote,0)+IF(MATCH(M$1,$E3642:$E3645,0)&gt;MATCH(N$1,$E3642:$E3645,0),1*c_vote,0)+IF(MATCH(M$1,$F3642:$F3645,0)&gt;MATCH(N$1,$F3642:$F3645,0),1*d_vote,0)</f>
        <v>0.21999999999999997</v>
      </c>
      <c r="O3642" s="3">
        <f>IF(MATCH($O$1,$C3642:$C3645,0)&lt;(MATCH($P$1,$C3642:$C3645,0)),1*a_vote,0)+IF(MATCH($O$1,$D3642:$D3645,0)&lt;MATCH($P$1,$D3642:$D3645,0),1*b_vote,0)+IF(MATCH($O$1,$E3642:$E3645,0)&lt;MATCH($P$1,$E3642:$E3645,0),1*c_vote,0)+IF(MATCH($O$1,$F3642:$F3645,0)&lt;MATCH($P$1,$F3642:$F3645,0),1*d_vote,0)</f>
        <v>0.53</v>
      </c>
      <c r="P3642" s="3">
        <f>IF(MATCH(O$1,$C3642:$C3645,0)&gt;(MATCH(P$1,$C3642:$C3645,0)),1*a_vote,0)+IF(MATCH(O$1,$D3642:$D3645,0)&gt;MATCH(P$1,$D3642:$D3645,0),1*b_vote,0)+IF(MATCH(O$1,$E3642:$E3645,0)&gt;MATCH(P$1,$E3642:$E3645,0),1*c_vote,0)+IF(MATCH(O$1,$F3642:$F3645,0)&gt;MATCH(P$1,$F3642:$F3645,0),1*d_vote,0)</f>
        <v>0.47</v>
      </c>
      <c r="Q3642" s="3">
        <f>IF(MATCH($Q$1,$C3642:$C3645,0)&lt;(MATCH($R$1,$C3642:$C3645,0)),1*a_vote,0)+IF(MATCH($Q$1,$D3642:$D3645,0)&lt;MATCH($R$1,$D3642:$D3645,0),1*b_vote,0)+IF(MATCH($Q$1,$E3642:$E3645,0)&lt;MATCH($R$1,$E3642:$E3645,0),1*c_vote,0)+IF(MATCH($Q$1,$F3642:$F3645,0)&lt;MATCH($R$1,$F3642:$F3645,0),1*d_vote,0)</f>
        <v>0.26</v>
      </c>
      <c r="R3642" s="3">
        <f>IF(MATCH(Q$1,$C3642:$C3645,0)&gt;(MATCH(R$1,$C3642:$C3645,0)),1*a_vote,0)+IF(MATCH(Q$1,$D3642:$D3645,0)&gt;MATCH(R$1,$D3642:$D3645,0),1*b_vote,0)+IF(MATCH(Q$1,$E3642:$E3645,0)&gt;MATCH(R$1,$E3642:$E3645,0),1*c_vote,0)+IF(MATCH(Q$1,$F3642:$F3645,0)&gt;MATCH(R$1,$F3642:$F3645,0),1*d_vote,0)</f>
        <v>0.74</v>
      </c>
      <c r="S3642" s="3">
        <f>IF(MATCH($S$1,$C3642:$C3645,0)&lt;(MATCH($T$1,$C3642:$C3645,0)),1*a_vote,0)+IF(MATCH($S$1,$D3642:$D3645,0)&lt;MATCH($T$1,$D3642:$D3645,0),1*b_vote,0)+IF(MATCH($S$1,$E3642:$E3645,0)&lt;MATCH($T$1,$E3642:$E3645,0),1*c_vote,0)+IF(MATCH($S$1,$F3642:$F3645,0)&lt;MATCH($T$1,$F3642:$F3645,0),1*d_vote,0)</f>
        <v>0.25</v>
      </c>
      <c r="T3642" s="3">
        <f>IF(MATCH(S$1,$C3642:$C3645,0)&gt;(MATCH(T$1,$C3642:$C3645,0)),1*a_vote,0)+IF(MATCH(S$1,$D3642:$D3645,0)&gt;MATCH(T$1,$D3642:$D3645,0),1*b_vote,0)+IF(MATCH(S$1,$E3642:$E3645,0)&gt;MATCH(T$1,$E3642:$E3645,0),1*c_vote,0)+IF(MATCH(S$1,$F3642:$F3645,0)&gt;MATCH(T$1,$F3642:$F3645,0),1*d_vote,0)</f>
        <v>0.75</v>
      </c>
    </row>
    <row r="3643" spans="1:20" x14ac:dyDescent="0.25">
      <c r="A3643">
        <f t="shared" si="114"/>
        <v>3642</v>
      </c>
      <c r="B3643">
        <f t="shared" si="115"/>
        <v>911</v>
      </c>
      <c r="C3643" t="str">
        <f>INDEX('VBA code_permu_wo_repettn'!$T$3:$Y$6,COUNTIF('Profile-matrices_Condorcet'!$B$2:$B3643,'Profile-matrices_Condorcet'!$B3643),MATCH(INDEX('numeric possibilities'!D$3:D$1298,VLOOKUP($B3643,'numeric possibilities'!$C$3:$G$1298,1)),'VBA code_permu_wo_repettn'!$T$2:$Y$2))</f>
        <v>D</v>
      </c>
      <c r="D3643" t="str">
        <f>INDEX('VBA code_permu_wo_repettn'!$AA$3:$AF$6,COUNTIF('Profile-matrices_Condorcet'!$B$2:$B3643,'Profile-matrices_Condorcet'!$B3643),MATCH(INDEX('numeric possibilities'!E$3:E$1298,VLOOKUP($B3643,'numeric possibilities'!$C$3:$G$1298,1)),'VBA code_permu_wo_repettn'!$AA$2:$AF$2))</f>
        <v>A</v>
      </c>
      <c r="E3643" t="str">
        <f>INDEX('VBA code_permu_wo_repettn'!$AH$3:$AM$6,COUNTIF('Profile-matrices_Condorcet'!$B$2:$B3643,'Profile-matrices_Condorcet'!$B3643),MATCH(INDEX('numeric possibilities'!F$3:F$1298,VLOOKUP($B3643,'numeric possibilities'!$C$3:$G$1298,1)),'VBA code_permu_wo_repettn'!$AH$2:$AM$2))</f>
        <v>A</v>
      </c>
      <c r="F3643" t="str">
        <f>INDEX('VBA code_permu_wo_repettn'!$AO$3:$AT$6,COUNTIF('Profile-matrices_Condorcet'!$B$2:$B3643,'Profile-matrices_Condorcet'!$B3643),MATCH(INDEX('numeric possibilities'!G$3:G$1298,VLOOKUP($B3643,'numeric possibilities'!$C$3:$G$1298,1)),'VBA code_permu_wo_repettn'!$AO$2:$AT$2))</f>
        <v>C</v>
      </c>
      <c r="H3643" t="s">
        <v>15</v>
      </c>
      <c r="I3643" t="str">
        <f>IF(I3642&gt;J3642,$I$1,IF(I3642&lt;J3642,$J$1,0))</f>
        <v>A</v>
      </c>
      <c r="K3643" t="str">
        <f>IF(K3642&gt;L3642,$K$1,IF(K3642&lt;L3642,$L$1,0))</f>
        <v>A</v>
      </c>
      <c r="M3643" t="str">
        <f>IF(M3642&gt;N3642,$M$1,IF(M3642&lt;N3642,$N$1,0))</f>
        <v>A</v>
      </c>
      <c r="O3643" t="str">
        <f>IF(O3642&gt;P3642,$O$1,IF(O3642&lt;P3642,$P$1,0))</f>
        <v>B</v>
      </c>
      <c r="Q3643" t="str">
        <f>IF(Q3642&gt;R3642,$Q$1,IF(Q3642&lt;R3642,$R$1,0))</f>
        <v>D</v>
      </c>
      <c r="S3643" t="str">
        <f>IF(S3642&gt;T3642,$S$1,IF(S3642&lt;T3642,$T$1,0))</f>
        <v>D</v>
      </c>
    </row>
    <row r="3644" spans="1:20" x14ac:dyDescent="0.25">
      <c r="A3644">
        <f t="shared" si="114"/>
        <v>3643</v>
      </c>
      <c r="B3644">
        <f t="shared" si="115"/>
        <v>911</v>
      </c>
      <c r="C3644" t="str">
        <f>INDEX('VBA code_permu_wo_repettn'!$T$3:$Y$6,COUNTIF('Profile-matrices_Condorcet'!$B$2:$B3644,'Profile-matrices_Condorcet'!$B3644),MATCH(INDEX('numeric possibilities'!D$3:D$1298,VLOOKUP($B3644,'numeric possibilities'!$C$3:$G$1298,1)),'VBA code_permu_wo_repettn'!$T$2:$Y$2))</f>
        <v>B</v>
      </c>
      <c r="D3644" t="str">
        <f>INDEX('VBA code_permu_wo_repettn'!$AA$3:$AF$6,COUNTIF('Profile-matrices_Condorcet'!$B$2:$B3644,'Profile-matrices_Condorcet'!$B3644),MATCH(INDEX('numeric possibilities'!E$3:E$1298,VLOOKUP($B3644,'numeric possibilities'!$C$3:$G$1298,1)),'VBA code_permu_wo_repettn'!$AA$2:$AF$2))</f>
        <v>D</v>
      </c>
      <c r="E3644" t="str">
        <f>INDEX('VBA code_permu_wo_repettn'!$AH$3:$AM$6,COUNTIF('Profile-matrices_Condorcet'!$B$2:$B3644,'Profile-matrices_Condorcet'!$B3644),MATCH(INDEX('numeric possibilities'!F$3:F$1298,VLOOKUP($B3644,'numeric possibilities'!$C$3:$G$1298,1)),'VBA code_permu_wo_repettn'!$AH$2:$AM$2))</f>
        <v>D</v>
      </c>
      <c r="F3644" t="str">
        <f>INDEX('VBA code_permu_wo_repettn'!$AO$3:$AT$6,COUNTIF('Profile-matrices_Condorcet'!$B$2:$B3644,'Profile-matrices_Condorcet'!$B3644),MATCH(INDEX('numeric possibilities'!G$3:G$1298,VLOOKUP($B3644,'numeric possibilities'!$C$3:$G$1298,1)),'VBA code_permu_wo_repettn'!$AO$2:$AT$2))</f>
        <v>A</v>
      </c>
      <c r="I3644" t="s">
        <v>0</v>
      </c>
      <c r="J3644" t="s">
        <v>1</v>
      </c>
      <c r="K3644" t="s">
        <v>2</v>
      </c>
      <c r="L3644" t="s">
        <v>3</v>
      </c>
    </row>
    <row r="3645" spans="1:20" x14ac:dyDescent="0.25">
      <c r="A3645">
        <f t="shared" si="114"/>
        <v>3644</v>
      </c>
      <c r="B3645">
        <f t="shared" si="115"/>
        <v>911</v>
      </c>
      <c r="C3645" t="str">
        <f>INDEX('VBA code_permu_wo_repettn'!$T$3:$Y$6,COUNTIF('Profile-matrices_Condorcet'!$B$2:$B3645,'Profile-matrices_Condorcet'!$B3645),MATCH(INDEX('numeric possibilities'!D$3:D$1298,VLOOKUP($B3645,'numeric possibilities'!$C$3:$G$1298,1)),'VBA code_permu_wo_repettn'!$T$2:$Y$2))</f>
        <v>C</v>
      </c>
      <c r="D3645" t="str">
        <f>INDEX('VBA code_permu_wo_repettn'!$AA$3:$AF$6,COUNTIF('Profile-matrices_Condorcet'!$B$2:$B3645,'Profile-matrices_Condorcet'!$B3645),MATCH(INDEX('numeric possibilities'!E$3:E$1298,VLOOKUP($B3645,'numeric possibilities'!$C$3:$G$1298,1)),'VBA code_permu_wo_repettn'!$AA$2:$AF$2))</f>
        <v>C</v>
      </c>
      <c r="E3645" t="str">
        <f>INDEX('VBA code_permu_wo_repettn'!$AH$3:$AM$6,COUNTIF('Profile-matrices_Condorcet'!$B$2:$B3645,'Profile-matrices_Condorcet'!$B3645),MATCH(INDEX('numeric possibilities'!F$3:F$1298,VLOOKUP($B3645,'numeric possibilities'!$C$3:$G$1298,1)),'VBA code_permu_wo_repettn'!$AH$2:$AM$2))</f>
        <v>B</v>
      </c>
      <c r="F3645" t="str">
        <f>INDEX('VBA code_permu_wo_repettn'!$AO$3:$AT$6,COUNTIF('Profile-matrices_Condorcet'!$B$2:$B3645,'Profile-matrices_Condorcet'!$B3645),MATCH(INDEX('numeric possibilities'!G$3:G$1298,VLOOKUP($B3645,'numeric possibilities'!$C$3:$G$1298,1)),'VBA code_permu_wo_repettn'!$AO$2:$AT$2))</f>
        <v>B</v>
      </c>
      <c r="G3645" t="str">
        <f>IF(MAX(I3645:L3645)&gt;='numeric possibilities'!$B$4/2,INDEX('Profile-matrices_Condorcet'!I3644:L3644,1,MATCH(MAX('Profile-matrices_Condorcet'!I3645:L3645),'Profile-matrices_Condorcet'!I3645:L3645,0)),"NCW")</f>
        <v>A</v>
      </c>
      <c r="H3645" t="s">
        <v>13</v>
      </c>
      <c r="I3645" s="3">
        <f>COUNTIF($I3643:$S3643,I3644)</f>
        <v>3</v>
      </c>
      <c r="J3645" s="3">
        <f>COUNTIF($I3643:$S3643,J3644)</f>
        <v>1</v>
      </c>
      <c r="K3645" s="3">
        <f>COUNTIF($I3643:$S3643,K3644)</f>
        <v>0</v>
      </c>
      <c r="L3645" s="3">
        <f>COUNTIF($I3643:$S3643,L3644)</f>
        <v>2</v>
      </c>
    </row>
    <row r="3646" spans="1:20" x14ac:dyDescent="0.25">
      <c r="A3646">
        <f t="shared" si="114"/>
        <v>3645</v>
      </c>
      <c r="B3646">
        <f t="shared" si="115"/>
        <v>912</v>
      </c>
      <c r="C3646" t="str">
        <f>INDEX('VBA code_permu_wo_repettn'!$T$3:$Y$6,COUNTIF('Profile-matrices_Condorcet'!$B$2:$B3646,'Profile-matrices_Condorcet'!$B3646),MATCH(INDEX('numeric possibilities'!D$3:D$1298,VLOOKUP($B3646,'numeric possibilities'!$C$3:$G$1298,1)),'VBA code_permu_wo_repettn'!$T$2:$Y$2))</f>
        <v>A</v>
      </c>
      <c r="D3646" t="str">
        <f>INDEX('VBA code_permu_wo_repettn'!$AA$3:$AF$6,COUNTIF('Profile-matrices_Condorcet'!$B$2:$B3646,'Profile-matrices_Condorcet'!$B3646),MATCH(INDEX('numeric possibilities'!E$3:E$1298,VLOOKUP($B3646,'numeric possibilities'!$C$3:$G$1298,1)),'VBA code_permu_wo_repettn'!$AA$2:$AF$2))</f>
        <v>B</v>
      </c>
      <c r="E3646" t="str">
        <f>INDEX('VBA code_permu_wo_repettn'!$AH$3:$AM$6,COUNTIF('Profile-matrices_Condorcet'!$B$2:$B3646,'Profile-matrices_Condorcet'!$B3646),MATCH(INDEX('numeric possibilities'!F$3:F$1298,VLOOKUP($B3646,'numeric possibilities'!$C$3:$G$1298,1)),'VBA code_permu_wo_repettn'!$AH$2:$AM$2))</f>
        <v>C</v>
      </c>
      <c r="F3646" t="str">
        <f>INDEX('VBA code_permu_wo_repettn'!$AO$3:$AT$6,COUNTIF('Profile-matrices_Condorcet'!$B$2:$B3646,'Profile-matrices_Condorcet'!$B3646),MATCH(INDEX('numeric possibilities'!G$3:G$1298,VLOOKUP($B3646,'numeric possibilities'!$C$3:$G$1298,1)),'VBA code_permu_wo_repettn'!$AO$2:$AT$2))</f>
        <v>D</v>
      </c>
      <c r="H3646" t="s">
        <v>14</v>
      </c>
      <c r="I3646" s="3">
        <f>IF(MATCH(I$1,$C3646:$C3649,0)&lt;(MATCH(J$1,$C3646:$C3649,0)),1*a_vote,0)+IF(MATCH(I$1,$D3646:$D3649,0)&lt;MATCH(J$1,$D3646:$D3649,0),1*b_vote,0)+IF(MATCH(I$1,$E3646:$E3649,0)&lt;MATCH(J$1,$E3646:$E3649,0),1*c_vote,0)+IF(MATCH(I$1,$F3646:$F3649,0)&lt;MATCH(J$1,$F3646:$F3649,0),1*d_vote,0)</f>
        <v>0.74</v>
      </c>
      <c r="J3646" s="3">
        <f>IF(MATCH(I$1,$C3646:$C3649,0)&gt;(MATCH(J$1,$C3646:$C3649,0)),1*a_vote,0)+IF(MATCH(I$1,$D3646:$D3649,0)&gt;MATCH(J$1,$D3646:$D3649,0),1*b_vote,0)+IF(MATCH(I$1,$E3646:$E3649,0)&gt;MATCH(J$1,$E3646:$E3649,0),1*c_vote,0)+IF(MATCH(I$1,$F3646:$F3649,0)&gt;MATCH(J$1,$F3646:$F3649,0),1*d_vote,0)</f>
        <v>0.26</v>
      </c>
      <c r="K3646" s="3">
        <f>IF(MATCH($K$1,$C3646:$C3649,0)&lt;(MATCH($L$1,$C3646:$C3649,0)),1*a_vote,0)+IF(MATCH($K$1,$D3646:$D3649,0)&lt;MATCH($L$1,$D3646:$D3649,0),1*b_vote,0)+IF(MATCH($K$1,$E3646:$E3649,0)&lt;MATCH($L$1,$E3646:$E3649,0),1*c_vote,0)+IF(MATCH($K$1,$F3646:$F3649,0)&lt;MATCH($L$1,$F3646:$F3649,0),1*d_vote,0)</f>
        <v>0.53</v>
      </c>
      <c r="L3646" s="3">
        <f>IF(MATCH(K$1,$C3646:$C3649,0)&gt;(MATCH(L$1,$C3646:$C3649,0)),1*a_vote,0)+IF(MATCH(K$1,$D3646:$D3649,0)&gt;MATCH(L$1,$D3646:$D3649,0),1*b_vote,0)+IF(MATCH(K$1,$E3646:$E3649,0)&gt;MATCH(L$1,$E3646:$E3649,0),1*c_vote,0)+IF(MATCH(K$1,$F3646:$F3649,0)&gt;MATCH(L$1,$F3646:$F3649,0),1*d_vote,0)</f>
        <v>0.47</v>
      </c>
      <c r="M3646" s="3">
        <f>IF(MATCH($M$1,$C3646:$C3649,0)&lt;(MATCH($N$1,$C3646:$C3649,0)),1*a_vote,0)+IF(MATCH($M$1,$D3646:$D3649,0)&lt;MATCH($N$1,$D3646:$D3649,0),1*b_vote,0)+IF(MATCH($M$1,$E3646:$E3649,0)&lt;MATCH($N$1,$E3646:$E3649,0),1*c_vote,0)+IF(MATCH($M$1,$F3646:$F3649,0)&lt;MATCH($N$1,$F3646:$F3649,0),1*d_vote,0)</f>
        <v>0.78</v>
      </c>
      <c r="N3646" s="3">
        <f>IF(MATCH(M$1,$C3646:$C3649,0)&gt;(MATCH(N$1,$C3646:$C3649,0)),1*a_vote,0)+IF(MATCH(M$1,$D3646:$D3649,0)&gt;MATCH(N$1,$D3646:$D3649,0),1*b_vote,0)+IF(MATCH(M$1,$E3646:$E3649,0)&gt;MATCH(N$1,$E3646:$E3649,0),1*c_vote,0)+IF(MATCH(M$1,$F3646:$F3649,0)&gt;MATCH(N$1,$F3646:$F3649,0),1*d_vote,0)</f>
        <v>0.21999999999999997</v>
      </c>
      <c r="O3646" s="3">
        <f>IF(MATCH($O$1,$C3646:$C3649,0)&lt;(MATCH($P$1,$C3646:$C3649,0)),1*a_vote,0)+IF(MATCH($O$1,$D3646:$D3649,0)&lt;MATCH($P$1,$D3646:$D3649,0),1*b_vote,0)+IF(MATCH($O$1,$E3646:$E3649,0)&lt;MATCH($P$1,$E3646:$E3649,0),1*c_vote,0)+IF(MATCH($O$1,$F3646:$F3649,0)&lt;MATCH($P$1,$F3646:$F3649,0),1*d_vote,0)</f>
        <v>0.26</v>
      </c>
      <c r="P3646" s="3">
        <f>IF(MATCH(O$1,$C3646:$C3649,0)&gt;(MATCH(P$1,$C3646:$C3649,0)),1*a_vote,0)+IF(MATCH(O$1,$D3646:$D3649,0)&gt;MATCH(P$1,$D3646:$D3649,0),1*b_vote,0)+IF(MATCH(O$1,$E3646:$E3649,0)&gt;MATCH(P$1,$E3646:$E3649,0),1*c_vote,0)+IF(MATCH(O$1,$F3646:$F3649,0)&gt;MATCH(P$1,$F3646:$F3649,0),1*d_vote,0)</f>
        <v>0.74</v>
      </c>
      <c r="Q3646" s="3">
        <f>IF(MATCH($Q$1,$C3646:$C3649,0)&lt;(MATCH($R$1,$C3646:$C3649,0)),1*a_vote,0)+IF(MATCH($Q$1,$D3646:$D3649,0)&lt;MATCH($R$1,$D3646:$D3649,0),1*b_vote,0)+IF(MATCH($Q$1,$E3646:$E3649,0)&lt;MATCH($R$1,$E3646:$E3649,0),1*c_vote,0)+IF(MATCH($Q$1,$F3646:$F3649,0)&lt;MATCH($R$1,$F3646:$F3649,0),1*d_vote,0)</f>
        <v>0.26</v>
      </c>
      <c r="R3646" s="3">
        <f>IF(MATCH(Q$1,$C3646:$C3649,0)&gt;(MATCH(R$1,$C3646:$C3649,0)),1*a_vote,0)+IF(MATCH(Q$1,$D3646:$D3649,0)&gt;MATCH(R$1,$D3646:$D3649,0),1*b_vote,0)+IF(MATCH(Q$1,$E3646:$E3649,0)&gt;MATCH(R$1,$E3646:$E3649,0),1*c_vote,0)+IF(MATCH(Q$1,$F3646:$F3649,0)&gt;MATCH(R$1,$F3646:$F3649,0),1*d_vote,0)</f>
        <v>0.74</v>
      </c>
      <c r="S3646" s="3">
        <f>IF(MATCH($S$1,$C3646:$C3649,0)&lt;(MATCH($T$1,$C3646:$C3649,0)),1*a_vote,0)+IF(MATCH($S$1,$D3646:$D3649,0)&lt;MATCH($T$1,$D3646:$D3649,0),1*b_vote,0)+IF(MATCH($S$1,$E3646:$E3649,0)&lt;MATCH($T$1,$E3646:$E3649,0),1*c_vote,0)+IF(MATCH($S$1,$F3646:$F3649,0)&lt;MATCH($T$1,$F3646:$F3649,0),1*d_vote,0)</f>
        <v>0.25</v>
      </c>
      <c r="T3646" s="3">
        <f>IF(MATCH(S$1,$C3646:$C3649,0)&gt;(MATCH(T$1,$C3646:$C3649,0)),1*a_vote,0)+IF(MATCH(S$1,$D3646:$D3649,0)&gt;MATCH(T$1,$D3646:$D3649,0),1*b_vote,0)+IF(MATCH(S$1,$E3646:$E3649,0)&gt;MATCH(T$1,$E3646:$E3649,0),1*c_vote,0)+IF(MATCH(S$1,$F3646:$F3649,0)&gt;MATCH(T$1,$F3646:$F3649,0),1*d_vote,0)</f>
        <v>0.75</v>
      </c>
    </row>
    <row r="3647" spans="1:20" x14ac:dyDescent="0.25">
      <c r="A3647">
        <f t="shared" si="114"/>
        <v>3646</v>
      </c>
      <c r="B3647">
        <f t="shared" si="115"/>
        <v>912</v>
      </c>
      <c r="C3647" t="str">
        <f>INDEX('VBA code_permu_wo_repettn'!$T$3:$Y$6,COUNTIF('Profile-matrices_Condorcet'!$B$2:$B3647,'Profile-matrices_Condorcet'!$B3647),MATCH(INDEX('numeric possibilities'!D$3:D$1298,VLOOKUP($B3647,'numeric possibilities'!$C$3:$G$1298,1)),'VBA code_permu_wo_repettn'!$T$2:$Y$2))</f>
        <v>D</v>
      </c>
      <c r="D3647" t="str">
        <f>INDEX('VBA code_permu_wo_repettn'!$AA$3:$AF$6,COUNTIF('Profile-matrices_Condorcet'!$B$2:$B3647,'Profile-matrices_Condorcet'!$B3647),MATCH(INDEX('numeric possibilities'!E$3:E$1298,VLOOKUP($B3647,'numeric possibilities'!$C$3:$G$1298,1)),'VBA code_permu_wo_repettn'!$AA$2:$AF$2))</f>
        <v>A</v>
      </c>
      <c r="E3647" t="str">
        <f>INDEX('VBA code_permu_wo_repettn'!$AH$3:$AM$6,COUNTIF('Profile-matrices_Condorcet'!$B$2:$B3647,'Profile-matrices_Condorcet'!$B3647),MATCH(INDEX('numeric possibilities'!F$3:F$1298,VLOOKUP($B3647,'numeric possibilities'!$C$3:$G$1298,1)),'VBA code_permu_wo_repettn'!$AH$2:$AM$2))</f>
        <v>A</v>
      </c>
      <c r="F3647" t="str">
        <f>INDEX('VBA code_permu_wo_repettn'!$AO$3:$AT$6,COUNTIF('Profile-matrices_Condorcet'!$B$2:$B3647,'Profile-matrices_Condorcet'!$B3647),MATCH(INDEX('numeric possibilities'!G$3:G$1298,VLOOKUP($B3647,'numeric possibilities'!$C$3:$G$1298,1)),'VBA code_permu_wo_repettn'!$AO$2:$AT$2))</f>
        <v>C</v>
      </c>
      <c r="H3647" t="s">
        <v>15</v>
      </c>
      <c r="I3647" t="str">
        <f>IF(I3646&gt;J3646,$I$1,IF(I3646&lt;J3646,$J$1,0))</f>
        <v>A</v>
      </c>
      <c r="K3647" t="str">
        <f>IF(K3646&gt;L3646,$K$1,IF(K3646&lt;L3646,$L$1,0))</f>
        <v>A</v>
      </c>
      <c r="M3647" t="str">
        <f>IF(M3646&gt;N3646,$M$1,IF(M3646&lt;N3646,$N$1,0))</f>
        <v>A</v>
      </c>
      <c r="O3647" t="str">
        <f>IF(O3646&gt;P3646,$O$1,IF(O3646&lt;P3646,$P$1,0))</f>
        <v>C</v>
      </c>
      <c r="Q3647" t="str">
        <f>IF(Q3646&gt;R3646,$Q$1,IF(Q3646&lt;R3646,$R$1,0))</f>
        <v>D</v>
      </c>
      <c r="S3647" t="str">
        <f>IF(S3646&gt;T3646,$S$1,IF(S3646&lt;T3646,$T$1,0))</f>
        <v>D</v>
      </c>
    </row>
    <row r="3648" spans="1:20" x14ac:dyDescent="0.25">
      <c r="A3648">
        <f t="shared" si="114"/>
        <v>3647</v>
      </c>
      <c r="B3648">
        <f t="shared" si="115"/>
        <v>912</v>
      </c>
      <c r="C3648" t="str">
        <f>INDEX('VBA code_permu_wo_repettn'!$T$3:$Y$6,COUNTIF('Profile-matrices_Condorcet'!$B$2:$B3648,'Profile-matrices_Condorcet'!$B3648),MATCH(INDEX('numeric possibilities'!D$3:D$1298,VLOOKUP($B3648,'numeric possibilities'!$C$3:$G$1298,1)),'VBA code_permu_wo_repettn'!$T$2:$Y$2))</f>
        <v>C</v>
      </c>
      <c r="D3648" t="str">
        <f>INDEX('VBA code_permu_wo_repettn'!$AA$3:$AF$6,COUNTIF('Profile-matrices_Condorcet'!$B$2:$B3648,'Profile-matrices_Condorcet'!$B3648),MATCH(INDEX('numeric possibilities'!E$3:E$1298,VLOOKUP($B3648,'numeric possibilities'!$C$3:$G$1298,1)),'VBA code_permu_wo_repettn'!$AA$2:$AF$2))</f>
        <v>D</v>
      </c>
      <c r="E3648" t="str">
        <f>INDEX('VBA code_permu_wo_repettn'!$AH$3:$AM$6,COUNTIF('Profile-matrices_Condorcet'!$B$2:$B3648,'Profile-matrices_Condorcet'!$B3648),MATCH(INDEX('numeric possibilities'!F$3:F$1298,VLOOKUP($B3648,'numeric possibilities'!$C$3:$G$1298,1)),'VBA code_permu_wo_repettn'!$AH$2:$AM$2))</f>
        <v>D</v>
      </c>
      <c r="F3648" t="str">
        <f>INDEX('VBA code_permu_wo_repettn'!$AO$3:$AT$6,COUNTIF('Profile-matrices_Condorcet'!$B$2:$B3648,'Profile-matrices_Condorcet'!$B3648),MATCH(INDEX('numeric possibilities'!G$3:G$1298,VLOOKUP($B3648,'numeric possibilities'!$C$3:$G$1298,1)),'VBA code_permu_wo_repettn'!$AO$2:$AT$2))</f>
        <v>A</v>
      </c>
      <c r="I3648" t="s">
        <v>0</v>
      </c>
      <c r="J3648" t="s">
        <v>1</v>
      </c>
      <c r="K3648" t="s">
        <v>2</v>
      </c>
      <c r="L3648" t="s">
        <v>3</v>
      </c>
    </row>
    <row r="3649" spans="1:20" x14ac:dyDescent="0.25">
      <c r="A3649">
        <f t="shared" si="114"/>
        <v>3648</v>
      </c>
      <c r="B3649">
        <f t="shared" si="115"/>
        <v>912</v>
      </c>
      <c r="C3649" t="str">
        <f>INDEX('VBA code_permu_wo_repettn'!$T$3:$Y$6,COUNTIF('Profile-matrices_Condorcet'!$B$2:$B3649,'Profile-matrices_Condorcet'!$B3649),MATCH(INDEX('numeric possibilities'!D$3:D$1298,VLOOKUP($B3649,'numeric possibilities'!$C$3:$G$1298,1)),'VBA code_permu_wo_repettn'!$T$2:$Y$2))</f>
        <v>B</v>
      </c>
      <c r="D3649" t="str">
        <f>INDEX('VBA code_permu_wo_repettn'!$AA$3:$AF$6,COUNTIF('Profile-matrices_Condorcet'!$B$2:$B3649,'Profile-matrices_Condorcet'!$B3649),MATCH(INDEX('numeric possibilities'!E$3:E$1298,VLOOKUP($B3649,'numeric possibilities'!$C$3:$G$1298,1)),'VBA code_permu_wo_repettn'!$AA$2:$AF$2))</f>
        <v>C</v>
      </c>
      <c r="E3649" t="str">
        <f>INDEX('VBA code_permu_wo_repettn'!$AH$3:$AM$6,COUNTIF('Profile-matrices_Condorcet'!$B$2:$B3649,'Profile-matrices_Condorcet'!$B3649),MATCH(INDEX('numeric possibilities'!F$3:F$1298,VLOOKUP($B3649,'numeric possibilities'!$C$3:$G$1298,1)),'VBA code_permu_wo_repettn'!$AH$2:$AM$2))</f>
        <v>B</v>
      </c>
      <c r="F3649" t="str">
        <f>INDEX('VBA code_permu_wo_repettn'!$AO$3:$AT$6,COUNTIF('Profile-matrices_Condorcet'!$B$2:$B3649,'Profile-matrices_Condorcet'!$B3649),MATCH(INDEX('numeric possibilities'!G$3:G$1298,VLOOKUP($B3649,'numeric possibilities'!$C$3:$G$1298,1)),'VBA code_permu_wo_repettn'!$AO$2:$AT$2))</f>
        <v>B</v>
      </c>
      <c r="G3649" t="str">
        <f>IF(MAX(I3649:L3649)&gt;='numeric possibilities'!$B$4/2,INDEX('Profile-matrices_Condorcet'!I3648:L3648,1,MATCH(MAX('Profile-matrices_Condorcet'!I3649:L3649),'Profile-matrices_Condorcet'!I3649:L3649,0)),"NCW")</f>
        <v>A</v>
      </c>
      <c r="H3649" t="s">
        <v>13</v>
      </c>
      <c r="I3649" s="3">
        <f>COUNTIF($I3647:$S3647,I3648)</f>
        <v>3</v>
      </c>
      <c r="J3649" s="3">
        <f>COUNTIF($I3647:$S3647,J3648)</f>
        <v>0</v>
      </c>
      <c r="K3649" s="3">
        <f>COUNTIF($I3647:$S3647,K3648)</f>
        <v>1</v>
      </c>
      <c r="L3649" s="3">
        <f>COUNTIF($I3647:$S3647,L3648)</f>
        <v>2</v>
      </c>
    </row>
    <row r="3650" spans="1:20" x14ac:dyDescent="0.25">
      <c r="A3650">
        <f t="shared" si="114"/>
        <v>3649</v>
      </c>
      <c r="B3650">
        <f t="shared" si="115"/>
        <v>913</v>
      </c>
      <c r="C3650" t="str">
        <f>INDEX('VBA code_permu_wo_repettn'!$T$3:$Y$6,COUNTIF('Profile-matrices_Condorcet'!$B$2:$B3650,'Profile-matrices_Condorcet'!$B3650),MATCH(INDEX('numeric possibilities'!D$3:D$1298,VLOOKUP($B3650,'numeric possibilities'!$C$3:$G$1298,1)),'VBA code_permu_wo_repettn'!$T$2:$Y$2))</f>
        <v>A</v>
      </c>
      <c r="D3650" t="str">
        <f>INDEX('VBA code_permu_wo_repettn'!$AA$3:$AF$6,COUNTIF('Profile-matrices_Condorcet'!$B$2:$B3650,'Profile-matrices_Condorcet'!$B3650),MATCH(INDEX('numeric possibilities'!E$3:E$1298,VLOOKUP($B3650,'numeric possibilities'!$C$3:$G$1298,1)),'VBA code_permu_wo_repettn'!$AA$2:$AF$2))</f>
        <v>B</v>
      </c>
      <c r="E3650" t="str">
        <f>INDEX('VBA code_permu_wo_repettn'!$AH$3:$AM$6,COUNTIF('Profile-matrices_Condorcet'!$B$2:$B3650,'Profile-matrices_Condorcet'!$B3650),MATCH(INDEX('numeric possibilities'!F$3:F$1298,VLOOKUP($B3650,'numeric possibilities'!$C$3:$G$1298,1)),'VBA code_permu_wo_repettn'!$AH$2:$AM$2))</f>
        <v>C</v>
      </c>
      <c r="F3650" t="str">
        <f>INDEX('VBA code_permu_wo_repettn'!$AO$3:$AT$6,COUNTIF('Profile-matrices_Condorcet'!$B$2:$B3650,'Profile-matrices_Condorcet'!$B3650),MATCH(INDEX('numeric possibilities'!G$3:G$1298,VLOOKUP($B3650,'numeric possibilities'!$C$3:$G$1298,1)),'VBA code_permu_wo_repettn'!$AO$2:$AT$2))</f>
        <v>D</v>
      </c>
      <c r="H3650" t="s">
        <v>14</v>
      </c>
      <c r="I3650" s="3">
        <f>IF(MATCH(I$1,$C3650:$C3653,0)&lt;(MATCH(J$1,$C3650:$C3653,0)),1*a_vote,0)+IF(MATCH(I$1,$D3650:$D3653,0)&lt;MATCH(J$1,$D3650:$D3653,0),1*b_vote,0)+IF(MATCH(I$1,$E3650:$E3653,0)&lt;MATCH(J$1,$E3650:$E3653,0),1*c_vote,0)+IF(MATCH(I$1,$F3650:$F3653,0)&lt;MATCH(J$1,$F3650:$F3653,0),1*d_vote,0)</f>
        <v>0.74</v>
      </c>
      <c r="J3650" s="3">
        <f>IF(MATCH(I$1,$C3650:$C3653,0)&gt;(MATCH(J$1,$C3650:$C3653,0)),1*a_vote,0)+IF(MATCH(I$1,$D3650:$D3653,0)&gt;MATCH(J$1,$D3650:$D3653,0),1*b_vote,0)+IF(MATCH(I$1,$E3650:$E3653,0)&gt;MATCH(J$1,$E3650:$E3653,0),1*c_vote,0)+IF(MATCH(I$1,$F3650:$F3653,0)&gt;MATCH(J$1,$F3650:$F3653,0),1*d_vote,0)</f>
        <v>0.26</v>
      </c>
      <c r="K3650" s="3">
        <f>IF(MATCH($K$1,$C3650:$C3653,0)&lt;(MATCH($L$1,$C3650:$C3653,0)),1*a_vote,0)+IF(MATCH($K$1,$D3650:$D3653,0)&lt;MATCH($L$1,$D3650:$D3653,0),1*b_vote,0)+IF(MATCH($K$1,$E3650:$E3653,0)&lt;MATCH($L$1,$E3650:$E3653,0),1*c_vote,0)+IF(MATCH($K$1,$F3650:$F3653,0)&lt;MATCH($L$1,$F3650:$F3653,0),1*d_vote,0)</f>
        <v>0.27</v>
      </c>
      <c r="L3650" s="3">
        <f>IF(MATCH(K$1,$C3650:$C3653,0)&gt;(MATCH(L$1,$C3650:$C3653,0)),1*a_vote,0)+IF(MATCH(K$1,$D3650:$D3653,0)&gt;MATCH(L$1,$D3650:$D3653,0),1*b_vote,0)+IF(MATCH(K$1,$E3650:$E3653,0)&gt;MATCH(L$1,$E3650:$E3653,0),1*c_vote,0)+IF(MATCH(K$1,$F3650:$F3653,0)&gt;MATCH(L$1,$F3650:$F3653,0),1*d_vote,0)</f>
        <v>0.73</v>
      </c>
      <c r="M3650" s="3">
        <f>IF(MATCH($M$1,$C3650:$C3653,0)&lt;(MATCH($N$1,$C3650:$C3653,0)),1*a_vote,0)+IF(MATCH($M$1,$D3650:$D3653,0)&lt;MATCH($N$1,$D3650:$D3653,0),1*b_vote,0)+IF(MATCH($M$1,$E3650:$E3653,0)&lt;MATCH($N$1,$E3650:$E3653,0),1*c_vote,0)+IF(MATCH($M$1,$F3650:$F3653,0)&lt;MATCH($N$1,$F3650:$F3653,0),1*d_vote,0)</f>
        <v>0.78</v>
      </c>
      <c r="N3650" s="3">
        <f>IF(MATCH(M$1,$C3650:$C3653,0)&gt;(MATCH(N$1,$C3650:$C3653,0)),1*a_vote,0)+IF(MATCH(M$1,$D3650:$D3653,0)&gt;MATCH(N$1,$D3650:$D3653,0),1*b_vote,0)+IF(MATCH(M$1,$E3650:$E3653,0)&gt;MATCH(N$1,$E3650:$E3653,0),1*c_vote,0)+IF(MATCH(M$1,$F3650:$F3653,0)&gt;MATCH(N$1,$F3650:$F3653,0),1*d_vote,0)</f>
        <v>0.21999999999999997</v>
      </c>
      <c r="O3650" s="3">
        <f>IF(MATCH($O$1,$C3650:$C3653,0)&lt;(MATCH($P$1,$C3650:$C3653,0)),1*a_vote,0)+IF(MATCH($O$1,$D3650:$D3653,0)&lt;MATCH($P$1,$D3650:$D3653,0),1*b_vote,0)+IF(MATCH($O$1,$E3650:$E3653,0)&lt;MATCH($P$1,$E3650:$E3653,0),1*c_vote,0)+IF(MATCH($O$1,$F3650:$F3653,0)&lt;MATCH($P$1,$F3650:$F3653,0),1*d_vote,0)</f>
        <v>0.53</v>
      </c>
      <c r="P3650" s="3">
        <f>IF(MATCH(O$1,$C3650:$C3653,0)&gt;(MATCH(P$1,$C3650:$C3653,0)),1*a_vote,0)+IF(MATCH(O$1,$D3650:$D3653,0)&gt;MATCH(P$1,$D3650:$D3653,0),1*b_vote,0)+IF(MATCH(O$1,$E3650:$E3653,0)&gt;MATCH(P$1,$E3650:$E3653,0),1*c_vote,0)+IF(MATCH(O$1,$F3650:$F3653,0)&gt;MATCH(P$1,$F3650:$F3653,0),1*d_vote,0)</f>
        <v>0.47</v>
      </c>
      <c r="Q3650" s="3">
        <f>IF(MATCH($Q$1,$C3650:$C3653,0)&lt;(MATCH($R$1,$C3650:$C3653,0)),1*a_vote,0)+IF(MATCH($Q$1,$D3650:$D3653,0)&lt;MATCH($R$1,$D3650:$D3653,0),1*b_vote,0)+IF(MATCH($Q$1,$E3650:$E3653,0)&lt;MATCH($R$1,$E3650:$E3653,0),1*c_vote,0)+IF(MATCH($Q$1,$F3650:$F3653,0)&lt;MATCH($R$1,$F3650:$F3653,0),1*d_vote,0)</f>
        <v>0.53</v>
      </c>
      <c r="R3650" s="3">
        <f>IF(MATCH(Q$1,$C3650:$C3653,0)&gt;(MATCH(R$1,$C3650:$C3653,0)),1*a_vote,0)+IF(MATCH(Q$1,$D3650:$D3653,0)&gt;MATCH(R$1,$D3650:$D3653,0),1*b_vote,0)+IF(MATCH(Q$1,$E3650:$E3653,0)&gt;MATCH(R$1,$E3650:$E3653,0),1*c_vote,0)+IF(MATCH(Q$1,$F3650:$F3653,0)&gt;MATCH(R$1,$F3650:$F3653,0),1*d_vote,0)</f>
        <v>0.47</v>
      </c>
      <c r="S3650" s="3">
        <f>IF(MATCH($S$1,$C3650:$C3653,0)&lt;(MATCH($T$1,$C3650:$C3653,0)),1*a_vote,0)+IF(MATCH($S$1,$D3650:$D3653,0)&lt;MATCH($T$1,$D3650:$D3653,0),1*b_vote,0)+IF(MATCH($S$1,$E3650:$E3653,0)&lt;MATCH($T$1,$E3650:$E3653,0),1*c_vote,0)+IF(MATCH($S$1,$F3650:$F3653,0)&lt;MATCH($T$1,$F3650:$F3653,0),1*d_vote,0)</f>
        <v>0.78</v>
      </c>
      <c r="T3650" s="3">
        <f>IF(MATCH(S$1,$C3650:$C3653,0)&gt;(MATCH(T$1,$C3650:$C3653,0)),1*a_vote,0)+IF(MATCH(S$1,$D3650:$D3653,0)&gt;MATCH(T$1,$D3650:$D3653,0),1*b_vote,0)+IF(MATCH(S$1,$E3650:$E3653,0)&gt;MATCH(T$1,$E3650:$E3653,0),1*c_vote,0)+IF(MATCH(S$1,$F3650:$F3653,0)&gt;MATCH(T$1,$F3650:$F3653,0),1*d_vote,0)</f>
        <v>0.21999999999999997</v>
      </c>
    </row>
    <row r="3651" spans="1:20" x14ac:dyDescent="0.25">
      <c r="A3651">
        <f t="shared" si="114"/>
        <v>3650</v>
      </c>
      <c r="B3651">
        <f t="shared" si="115"/>
        <v>913</v>
      </c>
      <c r="C3651" t="str">
        <f>INDEX('VBA code_permu_wo_repettn'!$T$3:$Y$6,COUNTIF('Profile-matrices_Condorcet'!$B$2:$B3651,'Profile-matrices_Condorcet'!$B3651),MATCH(INDEX('numeric possibilities'!D$3:D$1298,VLOOKUP($B3651,'numeric possibilities'!$C$3:$G$1298,1)),'VBA code_permu_wo_repettn'!$T$2:$Y$2))</f>
        <v>B</v>
      </c>
      <c r="D3651" t="str">
        <f>INDEX('VBA code_permu_wo_repettn'!$AA$3:$AF$6,COUNTIF('Profile-matrices_Condorcet'!$B$2:$B3651,'Profile-matrices_Condorcet'!$B3651),MATCH(INDEX('numeric possibilities'!E$3:E$1298,VLOOKUP($B3651,'numeric possibilities'!$C$3:$G$1298,1)),'VBA code_permu_wo_repettn'!$AA$2:$AF$2))</f>
        <v>C</v>
      </c>
      <c r="E3651" t="str">
        <f>INDEX('VBA code_permu_wo_repettn'!$AH$3:$AM$6,COUNTIF('Profile-matrices_Condorcet'!$B$2:$B3651,'Profile-matrices_Condorcet'!$B3651),MATCH(INDEX('numeric possibilities'!F$3:F$1298,VLOOKUP($B3651,'numeric possibilities'!$C$3:$G$1298,1)),'VBA code_permu_wo_repettn'!$AH$2:$AM$2))</f>
        <v>A</v>
      </c>
      <c r="F3651" t="str">
        <f>INDEX('VBA code_permu_wo_repettn'!$AO$3:$AT$6,COUNTIF('Profile-matrices_Condorcet'!$B$2:$B3651,'Profile-matrices_Condorcet'!$B3651),MATCH(INDEX('numeric possibilities'!G$3:G$1298,VLOOKUP($B3651,'numeric possibilities'!$C$3:$G$1298,1)),'VBA code_permu_wo_repettn'!$AO$2:$AT$2))</f>
        <v>C</v>
      </c>
      <c r="H3651" t="s">
        <v>15</v>
      </c>
      <c r="I3651" t="str">
        <f>IF(I3650&gt;J3650,$I$1,IF(I3650&lt;J3650,$J$1,0))</f>
        <v>A</v>
      </c>
      <c r="K3651" t="str">
        <f>IF(K3650&gt;L3650,$K$1,IF(K3650&lt;L3650,$L$1,0))</f>
        <v>C</v>
      </c>
      <c r="M3651" t="str">
        <f>IF(M3650&gt;N3650,$M$1,IF(M3650&lt;N3650,$N$1,0))</f>
        <v>A</v>
      </c>
      <c r="O3651" t="str">
        <f>IF(O3650&gt;P3650,$O$1,IF(O3650&lt;P3650,$P$1,0))</f>
        <v>B</v>
      </c>
      <c r="Q3651" t="str">
        <f>IF(Q3650&gt;R3650,$Q$1,IF(Q3650&lt;R3650,$R$1,0))</f>
        <v>B</v>
      </c>
      <c r="S3651" t="str">
        <f>IF(S3650&gt;T3650,$S$1,IF(S3650&lt;T3650,$T$1,0))</f>
        <v>C</v>
      </c>
    </row>
    <row r="3652" spans="1:20" x14ac:dyDescent="0.25">
      <c r="A3652">
        <f t="shared" si="114"/>
        <v>3651</v>
      </c>
      <c r="B3652">
        <f t="shared" si="115"/>
        <v>913</v>
      </c>
      <c r="C3652" t="str">
        <f>INDEX('VBA code_permu_wo_repettn'!$T$3:$Y$6,COUNTIF('Profile-matrices_Condorcet'!$B$2:$B3652,'Profile-matrices_Condorcet'!$B3652),MATCH(INDEX('numeric possibilities'!D$3:D$1298,VLOOKUP($B3652,'numeric possibilities'!$C$3:$G$1298,1)),'VBA code_permu_wo_repettn'!$T$2:$Y$2))</f>
        <v>C</v>
      </c>
      <c r="D3652" t="str">
        <f>INDEX('VBA code_permu_wo_repettn'!$AA$3:$AF$6,COUNTIF('Profile-matrices_Condorcet'!$B$2:$B3652,'Profile-matrices_Condorcet'!$B3652),MATCH(INDEX('numeric possibilities'!E$3:E$1298,VLOOKUP($B3652,'numeric possibilities'!$C$3:$G$1298,1)),'VBA code_permu_wo_repettn'!$AA$2:$AF$2))</f>
        <v>A</v>
      </c>
      <c r="E3652" t="str">
        <f>INDEX('VBA code_permu_wo_repettn'!$AH$3:$AM$6,COUNTIF('Profile-matrices_Condorcet'!$B$2:$B3652,'Profile-matrices_Condorcet'!$B3652),MATCH(INDEX('numeric possibilities'!F$3:F$1298,VLOOKUP($B3652,'numeric possibilities'!$C$3:$G$1298,1)),'VBA code_permu_wo_repettn'!$AH$2:$AM$2))</f>
        <v>D</v>
      </c>
      <c r="F3652" t="str">
        <f>INDEX('VBA code_permu_wo_repettn'!$AO$3:$AT$6,COUNTIF('Profile-matrices_Condorcet'!$B$2:$B3652,'Profile-matrices_Condorcet'!$B3652),MATCH(INDEX('numeric possibilities'!G$3:G$1298,VLOOKUP($B3652,'numeric possibilities'!$C$3:$G$1298,1)),'VBA code_permu_wo_repettn'!$AO$2:$AT$2))</f>
        <v>A</v>
      </c>
      <c r="I3652" t="s">
        <v>0</v>
      </c>
      <c r="J3652" t="s">
        <v>1</v>
      </c>
      <c r="K3652" t="s">
        <v>2</v>
      </c>
      <c r="L3652" t="s">
        <v>3</v>
      </c>
    </row>
    <row r="3653" spans="1:20" x14ac:dyDescent="0.25">
      <c r="A3653">
        <f t="shared" si="114"/>
        <v>3652</v>
      </c>
      <c r="B3653">
        <f t="shared" si="115"/>
        <v>913</v>
      </c>
      <c r="C3653" t="str">
        <f>INDEX('VBA code_permu_wo_repettn'!$T$3:$Y$6,COUNTIF('Profile-matrices_Condorcet'!$B$2:$B3653,'Profile-matrices_Condorcet'!$B3653),MATCH(INDEX('numeric possibilities'!D$3:D$1298,VLOOKUP($B3653,'numeric possibilities'!$C$3:$G$1298,1)),'VBA code_permu_wo_repettn'!$T$2:$Y$2))</f>
        <v>D</v>
      </c>
      <c r="D3653" t="str">
        <f>INDEX('VBA code_permu_wo_repettn'!$AA$3:$AF$6,COUNTIF('Profile-matrices_Condorcet'!$B$2:$B3653,'Profile-matrices_Condorcet'!$B3653),MATCH(INDEX('numeric possibilities'!E$3:E$1298,VLOOKUP($B3653,'numeric possibilities'!$C$3:$G$1298,1)),'VBA code_permu_wo_repettn'!$AA$2:$AF$2))</f>
        <v>D</v>
      </c>
      <c r="E3653" t="str">
        <f>INDEX('VBA code_permu_wo_repettn'!$AH$3:$AM$6,COUNTIF('Profile-matrices_Condorcet'!$B$2:$B3653,'Profile-matrices_Condorcet'!$B3653),MATCH(INDEX('numeric possibilities'!F$3:F$1298,VLOOKUP($B3653,'numeric possibilities'!$C$3:$G$1298,1)),'VBA code_permu_wo_repettn'!$AH$2:$AM$2))</f>
        <v>B</v>
      </c>
      <c r="F3653" t="str">
        <f>INDEX('VBA code_permu_wo_repettn'!$AO$3:$AT$6,COUNTIF('Profile-matrices_Condorcet'!$B$2:$B3653,'Profile-matrices_Condorcet'!$B3653),MATCH(INDEX('numeric possibilities'!G$3:G$1298,VLOOKUP($B3653,'numeric possibilities'!$C$3:$G$1298,1)),'VBA code_permu_wo_repettn'!$AO$2:$AT$2))</f>
        <v>B</v>
      </c>
      <c r="G3653" t="str">
        <f>IF(MAX(I3653:L3653)&gt;='numeric possibilities'!$B$4/2,INDEX('Profile-matrices_Condorcet'!I3652:L3652,1,MATCH(MAX('Profile-matrices_Condorcet'!I3653:L3653),'Profile-matrices_Condorcet'!I3653:L3653,0)),"NCW")</f>
        <v>NCW</v>
      </c>
      <c r="H3653" t="s">
        <v>13</v>
      </c>
      <c r="I3653" s="3">
        <f>COUNTIF($I3651:$S3651,I3652)</f>
        <v>2</v>
      </c>
      <c r="J3653" s="3">
        <f>COUNTIF($I3651:$S3651,J3652)</f>
        <v>2</v>
      </c>
      <c r="K3653" s="3">
        <f>COUNTIF($I3651:$S3651,K3652)</f>
        <v>2</v>
      </c>
      <c r="L3653" s="3">
        <f>COUNTIF($I3651:$S3651,L3652)</f>
        <v>0</v>
      </c>
    </row>
    <row r="3654" spans="1:20" x14ac:dyDescent="0.25">
      <c r="A3654">
        <f t="shared" si="114"/>
        <v>3653</v>
      </c>
      <c r="B3654">
        <f t="shared" si="115"/>
        <v>914</v>
      </c>
      <c r="C3654" t="str">
        <f>INDEX('VBA code_permu_wo_repettn'!$T$3:$Y$6,COUNTIF('Profile-matrices_Condorcet'!$B$2:$B3654,'Profile-matrices_Condorcet'!$B3654),MATCH(INDEX('numeric possibilities'!D$3:D$1298,VLOOKUP($B3654,'numeric possibilities'!$C$3:$G$1298,1)),'VBA code_permu_wo_repettn'!$T$2:$Y$2))</f>
        <v>A</v>
      </c>
      <c r="D3654" t="str">
        <f>INDEX('VBA code_permu_wo_repettn'!$AA$3:$AF$6,COUNTIF('Profile-matrices_Condorcet'!$B$2:$B3654,'Profile-matrices_Condorcet'!$B3654),MATCH(INDEX('numeric possibilities'!E$3:E$1298,VLOOKUP($B3654,'numeric possibilities'!$C$3:$G$1298,1)),'VBA code_permu_wo_repettn'!$AA$2:$AF$2))</f>
        <v>B</v>
      </c>
      <c r="E3654" t="str">
        <f>INDEX('VBA code_permu_wo_repettn'!$AH$3:$AM$6,COUNTIF('Profile-matrices_Condorcet'!$B$2:$B3654,'Profile-matrices_Condorcet'!$B3654),MATCH(INDEX('numeric possibilities'!F$3:F$1298,VLOOKUP($B3654,'numeric possibilities'!$C$3:$G$1298,1)),'VBA code_permu_wo_repettn'!$AH$2:$AM$2))</f>
        <v>C</v>
      </c>
      <c r="F3654" t="str">
        <f>INDEX('VBA code_permu_wo_repettn'!$AO$3:$AT$6,COUNTIF('Profile-matrices_Condorcet'!$B$2:$B3654,'Profile-matrices_Condorcet'!$B3654),MATCH(INDEX('numeric possibilities'!G$3:G$1298,VLOOKUP($B3654,'numeric possibilities'!$C$3:$G$1298,1)),'VBA code_permu_wo_repettn'!$AO$2:$AT$2))</f>
        <v>D</v>
      </c>
      <c r="H3654" t="s">
        <v>14</v>
      </c>
      <c r="I3654" s="3">
        <f>IF(MATCH(I$1,$C3654:$C3657,0)&lt;(MATCH(J$1,$C3654:$C3657,0)),1*a_vote,0)+IF(MATCH(I$1,$D3654:$D3657,0)&lt;MATCH(J$1,$D3654:$D3657,0),1*b_vote,0)+IF(MATCH(I$1,$E3654:$E3657,0)&lt;MATCH(J$1,$E3654:$E3657,0),1*c_vote,0)+IF(MATCH(I$1,$F3654:$F3657,0)&lt;MATCH(J$1,$F3654:$F3657,0),1*d_vote,0)</f>
        <v>0.74</v>
      </c>
      <c r="J3654" s="3">
        <f>IF(MATCH(I$1,$C3654:$C3657,0)&gt;(MATCH(J$1,$C3654:$C3657,0)),1*a_vote,0)+IF(MATCH(I$1,$D3654:$D3657,0)&gt;MATCH(J$1,$D3654:$D3657,0),1*b_vote,0)+IF(MATCH(I$1,$E3654:$E3657,0)&gt;MATCH(J$1,$E3654:$E3657,0),1*c_vote,0)+IF(MATCH(I$1,$F3654:$F3657,0)&gt;MATCH(J$1,$F3654:$F3657,0),1*d_vote,0)</f>
        <v>0.26</v>
      </c>
      <c r="K3654" s="3">
        <f>IF(MATCH($K$1,$C3654:$C3657,0)&lt;(MATCH($L$1,$C3654:$C3657,0)),1*a_vote,0)+IF(MATCH($K$1,$D3654:$D3657,0)&lt;MATCH($L$1,$D3654:$D3657,0),1*b_vote,0)+IF(MATCH($K$1,$E3654:$E3657,0)&lt;MATCH($L$1,$E3654:$E3657,0),1*c_vote,0)+IF(MATCH($K$1,$F3654:$F3657,0)&lt;MATCH($L$1,$F3654:$F3657,0),1*d_vote,0)</f>
        <v>0.27</v>
      </c>
      <c r="L3654" s="3">
        <f>IF(MATCH(K$1,$C3654:$C3657,0)&gt;(MATCH(L$1,$C3654:$C3657,0)),1*a_vote,0)+IF(MATCH(K$1,$D3654:$D3657,0)&gt;MATCH(L$1,$D3654:$D3657,0),1*b_vote,0)+IF(MATCH(K$1,$E3654:$E3657,0)&gt;MATCH(L$1,$E3654:$E3657,0),1*c_vote,0)+IF(MATCH(K$1,$F3654:$F3657,0)&gt;MATCH(L$1,$F3654:$F3657,0),1*d_vote,0)</f>
        <v>0.73</v>
      </c>
      <c r="M3654" s="3">
        <f>IF(MATCH($M$1,$C3654:$C3657,0)&lt;(MATCH($N$1,$C3654:$C3657,0)),1*a_vote,0)+IF(MATCH($M$1,$D3654:$D3657,0)&lt;MATCH($N$1,$D3654:$D3657,0),1*b_vote,0)+IF(MATCH($M$1,$E3654:$E3657,0)&lt;MATCH($N$1,$E3654:$E3657,0),1*c_vote,0)+IF(MATCH($M$1,$F3654:$F3657,0)&lt;MATCH($N$1,$F3654:$F3657,0),1*d_vote,0)</f>
        <v>0.78</v>
      </c>
      <c r="N3654" s="3">
        <f>IF(MATCH(M$1,$C3654:$C3657,0)&gt;(MATCH(N$1,$C3654:$C3657,0)),1*a_vote,0)+IF(MATCH(M$1,$D3654:$D3657,0)&gt;MATCH(N$1,$D3654:$D3657,0),1*b_vote,0)+IF(MATCH(M$1,$E3654:$E3657,0)&gt;MATCH(N$1,$E3654:$E3657,0),1*c_vote,0)+IF(MATCH(M$1,$F3654:$F3657,0)&gt;MATCH(N$1,$F3654:$F3657,0),1*d_vote,0)</f>
        <v>0.21999999999999997</v>
      </c>
      <c r="O3654" s="3">
        <f>IF(MATCH($O$1,$C3654:$C3657,0)&lt;(MATCH($P$1,$C3654:$C3657,0)),1*a_vote,0)+IF(MATCH($O$1,$D3654:$D3657,0)&lt;MATCH($P$1,$D3654:$D3657,0),1*b_vote,0)+IF(MATCH($O$1,$E3654:$E3657,0)&lt;MATCH($P$1,$E3654:$E3657,0),1*c_vote,0)+IF(MATCH($O$1,$F3654:$F3657,0)&lt;MATCH($P$1,$F3654:$F3657,0),1*d_vote,0)</f>
        <v>0.53</v>
      </c>
      <c r="P3654" s="3">
        <f>IF(MATCH(O$1,$C3654:$C3657,0)&gt;(MATCH(P$1,$C3654:$C3657,0)),1*a_vote,0)+IF(MATCH(O$1,$D3654:$D3657,0)&gt;MATCH(P$1,$D3654:$D3657,0),1*b_vote,0)+IF(MATCH(O$1,$E3654:$E3657,0)&gt;MATCH(P$1,$E3654:$E3657,0),1*c_vote,0)+IF(MATCH(O$1,$F3654:$F3657,0)&gt;MATCH(P$1,$F3654:$F3657,0),1*d_vote,0)</f>
        <v>0.47</v>
      </c>
      <c r="Q3654" s="3">
        <f>IF(MATCH($Q$1,$C3654:$C3657,0)&lt;(MATCH($R$1,$C3654:$C3657,0)),1*a_vote,0)+IF(MATCH($Q$1,$D3654:$D3657,0)&lt;MATCH($R$1,$D3654:$D3657,0),1*b_vote,0)+IF(MATCH($Q$1,$E3654:$E3657,0)&lt;MATCH($R$1,$E3654:$E3657,0),1*c_vote,0)+IF(MATCH($Q$1,$F3654:$F3657,0)&lt;MATCH($R$1,$F3654:$F3657,0),1*d_vote,0)</f>
        <v>0.53</v>
      </c>
      <c r="R3654" s="3">
        <f>IF(MATCH(Q$1,$C3654:$C3657,0)&gt;(MATCH(R$1,$C3654:$C3657,0)),1*a_vote,0)+IF(MATCH(Q$1,$D3654:$D3657,0)&gt;MATCH(R$1,$D3654:$D3657,0),1*b_vote,0)+IF(MATCH(Q$1,$E3654:$E3657,0)&gt;MATCH(R$1,$E3654:$E3657,0),1*c_vote,0)+IF(MATCH(Q$1,$F3654:$F3657,0)&gt;MATCH(R$1,$F3654:$F3657,0),1*d_vote,0)</f>
        <v>0.47</v>
      </c>
      <c r="S3654" s="3">
        <f>IF(MATCH($S$1,$C3654:$C3657,0)&lt;(MATCH($T$1,$C3654:$C3657,0)),1*a_vote,0)+IF(MATCH($S$1,$D3654:$D3657,0)&lt;MATCH($T$1,$D3654:$D3657,0),1*b_vote,0)+IF(MATCH($S$1,$E3654:$E3657,0)&lt;MATCH($T$1,$E3654:$E3657,0),1*c_vote,0)+IF(MATCH($S$1,$F3654:$F3657,0)&lt;MATCH($T$1,$F3654:$F3657,0),1*d_vote,0)</f>
        <v>0.51</v>
      </c>
      <c r="T3654" s="3">
        <f>IF(MATCH(S$1,$C3654:$C3657,0)&gt;(MATCH(T$1,$C3654:$C3657,0)),1*a_vote,0)+IF(MATCH(S$1,$D3654:$D3657,0)&gt;MATCH(T$1,$D3654:$D3657,0),1*b_vote,0)+IF(MATCH(S$1,$E3654:$E3657,0)&gt;MATCH(T$1,$E3654:$E3657,0),1*c_vote,0)+IF(MATCH(S$1,$F3654:$F3657,0)&gt;MATCH(T$1,$F3654:$F3657,0),1*d_vote,0)</f>
        <v>0.49</v>
      </c>
    </row>
    <row r="3655" spans="1:20" x14ac:dyDescent="0.25">
      <c r="A3655">
        <f t="shared" si="114"/>
        <v>3654</v>
      </c>
      <c r="B3655">
        <f t="shared" si="115"/>
        <v>914</v>
      </c>
      <c r="C3655" t="str">
        <f>INDEX('VBA code_permu_wo_repettn'!$T$3:$Y$6,COUNTIF('Profile-matrices_Condorcet'!$B$2:$B3655,'Profile-matrices_Condorcet'!$B3655),MATCH(INDEX('numeric possibilities'!D$3:D$1298,VLOOKUP($B3655,'numeric possibilities'!$C$3:$G$1298,1)),'VBA code_permu_wo_repettn'!$T$2:$Y$2))</f>
        <v>B</v>
      </c>
      <c r="D3655" t="str">
        <f>INDEX('VBA code_permu_wo_repettn'!$AA$3:$AF$6,COUNTIF('Profile-matrices_Condorcet'!$B$2:$B3655,'Profile-matrices_Condorcet'!$B3655),MATCH(INDEX('numeric possibilities'!E$3:E$1298,VLOOKUP($B3655,'numeric possibilities'!$C$3:$G$1298,1)),'VBA code_permu_wo_repettn'!$AA$2:$AF$2))</f>
        <v>C</v>
      </c>
      <c r="E3655" t="str">
        <f>INDEX('VBA code_permu_wo_repettn'!$AH$3:$AM$6,COUNTIF('Profile-matrices_Condorcet'!$B$2:$B3655,'Profile-matrices_Condorcet'!$B3655),MATCH(INDEX('numeric possibilities'!F$3:F$1298,VLOOKUP($B3655,'numeric possibilities'!$C$3:$G$1298,1)),'VBA code_permu_wo_repettn'!$AH$2:$AM$2))</f>
        <v>A</v>
      </c>
      <c r="F3655" t="str">
        <f>INDEX('VBA code_permu_wo_repettn'!$AO$3:$AT$6,COUNTIF('Profile-matrices_Condorcet'!$B$2:$B3655,'Profile-matrices_Condorcet'!$B3655),MATCH(INDEX('numeric possibilities'!G$3:G$1298,VLOOKUP($B3655,'numeric possibilities'!$C$3:$G$1298,1)),'VBA code_permu_wo_repettn'!$AO$2:$AT$2))</f>
        <v>C</v>
      </c>
      <c r="H3655" t="s">
        <v>15</v>
      </c>
      <c r="I3655" t="str">
        <f>IF(I3654&gt;J3654,$I$1,IF(I3654&lt;J3654,$J$1,0))</f>
        <v>A</v>
      </c>
      <c r="K3655" t="str">
        <f>IF(K3654&gt;L3654,$K$1,IF(K3654&lt;L3654,$L$1,0))</f>
        <v>C</v>
      </c>
      <c r="M3655" t="str">
        <f>IF(M3654&gt;N3654,$M$1,IF(M3654&lt;N3654,$N$1,0))</f>
        <v>A</v>
      </c>
      <c r="O3655" t="str">
        <f>IF(O3654&gt;P3654,$O$1,IF(O3654&lt;P3654,$P$1,0))</f>
        <v>B</v>
      </c>
      <c r="Q3655" t="str">
        <f>IF(Q3654&gt;R3654,$Q$1,IF(Q3654&lt;R3654,$R$1,0))</f>
        <v>B</v>
      </c>
      <c r="S3655" t="str">
        <f>IF(S3654&gt;T3654,$S$1,IF(S3654&lt;T3654,$T$1,0))</f>
        <v>C</v>
      </c>
    </row>
    <row r="3656" spans="1:20" x14ac:dyDescent="0.25">
      <c r="A3656">
        <f t="shared" si="114"/>
        <v>3655</v>
      </c>
      <c r="B3656">
        <f t="shared" si="115"/>
        <v>914</v>
      </c>
      <c r="C3656" t="str">
        <f>INDEX('VBA code_permu_wo_repettn'!$T$3:$Y$6,COUNTIF('Profile-matrices_Condorcet'!$B$2:$B3656,'Profile-matrices_Condorcet'!$B3656),MATCH(INDEX('numeric possibilities'!D$3:D$1298,VLOOKUP($B3656,'numeric possibilities'!$C$3:$G$1298,1)),'VBA code_permu_wo_repettn'!$T$2:$Y$2))</f>
        <v>D</v>
      </c>
      <c r="D3656" t="str">
        <f>INDEX('VBA code_permu_wo_repettn'!$AA$3:$AF$6,COUNTIF('Profile-matrices_Condorcet'!$B$2:$B3656,'Profile-matrices_Condorcet'!$B3656),MATCH(INDEX('numeric possibilities'!E$3:E$1298,VLOOKUP($B3656,'numeric possibilities'!$C$3:$G$1298,1)),'VBA code_permu_wo_repettn'!$AA$2:$AF$2))</f>
        <v>A</v>
      </c>
      <c r="E3656" t="str">
        <f>INDEX('VBA code_permu_wo_repettn'!$AH$3:$AM$6,COUNTIF('Profile-matrices_Condorcet'!$B$2:$B3656,'Profile-matrices_Condorcet'!$B3656),MATCH(INDEX('numeric possibilities'!F$3:F$1298,VLOOKUP($B3656,'numeric possibilities'!$C$3:$G$1298,1)),'VBA code_permu_wo_repettn'!$AH$2:$AM$2))</f>
        <v>D</v>
      </c>
      <c r="F3656" t="str">
        <f>INDEX('VBA code_permu_wo_repettn'!$AO$3:$AT$6,COUNTIF('Profile-matrices_Condorcet'!$B$2:$B3656,'Profile-matrices_Condorcet'!$B3656),MATCH(INDEX('numeric possibilities'!G$3:G$1298,VLOOKUP($B3656,'numeric possibilities'!$C$3:$G$1298,1)),'VBA code_permu_wo_repettn'!$AO$2:$AT$2))</f>
        <v>A</v>
      </c>
      <c r="I3656" t="s">
        <v>0</v>
      </c>
      <c r="J3656" t="s">
        <v>1</v>
      </c>
      <c r="K3656" t="s">
        <v>2</v>
      </c>
      <c r="L3656" t="s">
        <v>3</v>
      </c>
    </row>
    <row r="3657" spans="1:20" x14ac:dyDescent="0.25">
      <c r="A3657">
        <f t="shared" si="114"/>
        <v>3656</v>
      </c>
      <c r="B3657">
        <f t="shared" si="115"/>
        <v>914</v>
      </c>
      <c r="C3657" t="str">
        <f>INDEX('VBA code_permu_wo_repettn'!$T$3:$Y$6,COUNTIF('Profile-matrices_Condorcet'!$B$2:$B3657,'Profile-matrices_Condorcet'!$B3657),MATCH(INDEX('numeric possibilities'!D$3:D$1298,VLOOKUP($B3657,'numeric possibilities'!$C$3:$G$1298,1)),'VBA code_permu_wo_repettn'!$T$2:$Y$2))</f>
        <v>C</v>
      </c>
      <c r="D3657" t="str">
        <f>INDEX('VBA code_permu_wo_repettn'!$AA$3:$AF$6,COUNTIF('Profile-matrices_Condorcet'!$B$2:$B3657,'Profile-matrices_Condorcet'!$B3657),MATCH(INDEX('numeric possibilities'!E$3:E$1298,VLOOKUP($B3657,'numeric possibilities'!$C$3:$G$1298,1)),'VBA code_permu_wo_repettn'!$AA$2:$AF$2))</f>
        <v>D</v>
      </c>
      <c r="E3657" t="str">
        <f>INDEX('VBA code_permu_wo_repettn'!$AH$3:$AM$6,COUNTIF('Profile-matrices_Condorcet'!$B$2:$B3657,'Profile-matrices_Condorcet'!$B3657),MATCH(INDEX('numeric possibilities'!F$3:F$1298,VLOOKUP($B3657,'numeric possibilities'!$C$3:$G$1298,1)),'VBA code_permu_wo_repettn'!$AH$2:$AM$2))</f>
        <v>B</v>
      </c>
      <c r="F3657" t="str">
        <f>INDEX('VBA code_permu_wo_repettn'!$AO$3:$AT$6,COUNTIF('Profile-matrices_Condorcet'!$B$2:$B3657,'Profile-matrices_Condorcet'!$B3657),MATCH(INDEX('numeric possibilities'!G$3:G$1298,VLOOKUP($B3657,'numeric possibilities'!$C$3:$G$1298,1)),'VBA code_permu_wo_repettn'!$AO$2:$AT$2))</f>
        <v>B</v>
      </c>
      <c r="G3657" t="str">
        <f>IF(MAX(I3657:L3657)&gt;='numeric possibilities'!$B$4/2,INDEX('Profile-matrices_Condorcet'!I3656:L3656,1,MATCH(MAX('Profile-matrices_Condorcet'!I3657:L3657),'Profile-matrices_Condorcet'!I3657:L3657,0)),"NCW")</f>
        <v>NCW</v>
      </c>
      <c r="H3657" t="s">
        <v>13</v>
      </c>
      <c r="I3657" s="3">
        <f>COUNTIF($I3655:$S3655,I3656)</f>
        <v>2</v>
      </c>
      <c r="J3657" s="3">
        <f>COUNTIF($I3655:$S3655,J3656)</f>
        <v>2</v>
      </c>
      <c r="K3657" s="3">
        <f>COUNTIF($I3655:$S3655,K3656)</f>
        <v>2</v>
      </c>
      <c r="L3657" s="3">
        <f>COUNTIF($I3655:$S3655,L3656)</f>
        <v>0</v>
      </c>
    </row>
    <row r="3658" spans="1:20" x14ac:dyDescent="0.25">
      <c r="A3658">
        <f t="shared" si="114"/>
        <v>3657</v>
      </c>
      <c r="B3658">
        <f t="shared" si="115"/>
        <v>915</v>
      </c>
      <c r="C3658" t="str">
        <f>INDEX('VBA code_permu_wo_repettn'!$T$3:$Y$6,COUNTIF('Profile-matrices_Condorcet'!$B$2:$B3658,'Profile-matrices_Condorcet'!$B3658),MATCH(INDEX('numeric possibilities'!D$3:D$1298,VLOOKUP($B3658,'numeric possibilities'!$C$3:$G$1298,1)),'VBA code_permu_wo_repettn'!$T$2:$Y$2))</f>
        <v>A</v>
      </c>
      <c r="D3658" t="str">
        <f>INDEX('VBA code_permu_wo_repettn'!$AA$3:$AF$6,COUNTIF('Profile-matrices_Condorcet'!$B$2:$B3658,'Profile-matrices_Condorcet'!$B3658),MATCH(INDEX('numeric possibilities'!E$3:E$1298,VLOOKUP($B3658,'numeric possibilities'!$C$3:$G$1298,1)),'VBA code_permu_wo_repettn'!$AA$2:$AF$2))</f>
        <v>B</v>
      </c>
      <c r="E3658" t="str">
        <f>INDEX('VBA code_permu_wo_repettn'!$AH$3:$AM$6,COUNTIF('Profile-matrices_Condorcet'!$B$2:$B3658,'Profile-matrices_Condorcet'!$B3658),MATCH(INDEX('numeric possibilities'!F$3:F$1298,VLOOKUP($B3658,'numeric possibilities'!$C$3:$G$1298,1)),'VBA code_permu_wo_repettn'!$AH$2:$AM$2))</f>
        <v>C</v>
      </c>
      <c r="F3658" t="str">
        <f>INDEX('VBA code_permu_wo_repettn'!$AO$3:$AT$6,COUNTIF('Profile-matrices_Condorcet'!$B$2:$B3658,'Profile-matrices_Condorcet'!$B3658),MATCH(INDEX('numeric possibilities'!G$3:G$1298,VLOOKUP($B3658,'numeric possibilities'!$C$3:$G$1298,1)),'VBA code_permu_wo_repettn'!$AO$2:$AT$2))</f>
        <v>D</v>
      </c>
      <c r="H3658" t="s">
        <v>14</v>
      </c>
      <c r="I3658" s="3">
        <f>IF(MATCH(I$1,$C3658:$C3661,0)&lt;(MATCH(J$1,$C3658:$C3661,0)),1*a_vote,0)+IF(MATCH(I$1,$D3658:$D3661,0)&lt;MATCH(J$1,$D3658:$D3661,0),1*b_vote,0)+IF(MATCH(I$1,$E3658:$E3661,0)&lt;MATCH(J$1,$E3658:$E3661,0),1*c_vote,0)+IF(MATCH(I$1,$F3658:$F3661,0)&lt;MATCH(J$1,$F3658:$F3661,0),1*d_vote,0)</f>
        <v>0.74</v>
      </c>
      <c r="J3658" s="3">
        <f>IF(MATCH(I$1,$C3658:$C3661,0)&gt;(MATCH(J$1,$C3658:$C3661,0)),1*a_vote,0)+IF(MATCH(I$1,$D3658:$D3661,0)&gt;MATCH(J$1,$D3658:$D3661,0),1*b_vote,0)+IF(MATCH(I$1,$E3658:$E3661,0)&gt;MATCH(J$1,$E3658:$E3661,0),1*c_vote,0)+IF(MATCH(I$1,$F3658:$F3661,0)&gt;MATCH(J$1,$F3658:$F3661,0),1*d_vote,0)</f>
        <v>0.26</v>
      </c>
      <c r="K3658" s="3">
        <f>IF(MATCH($K$1,$C3658:$C3661,0)&lt;(MATCH($L$1,$C3658:$C3661,0)),1*a_vote,0)+IF(MATCH($K$1,$D3658:$D3661,0)&lt;MATCH($L$1,$D3658:$D3661,0),1*b_vote,0)+IF(MATCH($K$1,$E3658:$E3661,0)&lt;MATCH($L$1,$E3658:$E3661,0),1*c_vote,0)+IF(MATCH($K$1,$F3658:$F3661,0)&lt;MATCH($L$1,$F3658:$F3661,0),1*d_vote,0)</f>
        <v>0.27</v>
      </c>
      <c r="L3658" s="3">
        <f>IF(MATCH(K$1,$C3658:$C3661,0)&gt;(MATCH(L$1,$C3658:$C3661,0)),1*a_vote,0)+IF(MATCH(K$1,$D3658:$D3661,0)&gt;MATCH(L$1,$D3658:$D3661,0),1*b_vote,0)+IF(MATCH(K$1,$E3658:$E3661,0)&gt;MATCH(L$1,$E3658:$E3661,0),1*c_vote,0)+IF(MATCH(K$1,$F3658:$F3661,0)&gt;MATCH(L$1,$F3658:$F3661,0),1*d_vote,0)</f>
        <v>0.73</v>
      </c>
      <c r="M3658" s="3">
        <f>IF(MATCH($M$1,$C3658:$C3661,0)&lt;(MATCH($N$1,$C3658:$C3661,0)),1*a_vote,0)+IF(MATCH($M$1,$D3658:$D3661,0)&lt;MATCH($N$1,$D3658:$D3661,0),1*b_vote,0)+IF(MATCH($M$1,$E3658:$E3661,0)&lt;MATCH($N$1,$E3658:$E3661,0),1*c_vote,0)+IF(MATCH($M$1,$F3658:$F3661,0)&lt;MATCH($N$1,$F3658:$F3661,0),1*d_vote,0)</f>
        <v>0.78</v>
      </c>
      <c r="N3658" s="3">
        <f>IF(MATCH(M$1,$C3658:$C3661,0)&gt;(MATCH(N$1,$C3658:$C3661,0)),1*a_vote,0)+IF(MATCH(M$1,$D3658:$D3661,0)&gt;MATCH(N$1,$D3658:$D3661,0),1*b_vote,0)+IF(MATCH(M$1,$E3658:$E3661,0)&gt;MATCH(N$1,$E3658:$E3661,0),1*c_vote,0)+IF(MATCH(M$1,$F3658:$F3661,0)&gt;MATCH(N$1,$F3658:$F3661,0),1*d_vote,0)</f>
        <v>0.21999999999999997</v>
      </c>
      <c r="O3658" s="3">
        <f>IF(MATCH($O$1,$C3658:$C3661,0)&lt;(MATCH($P$1,$C3658:$C3661,0)),1*a_vote,0)+IF(MATCH($O$1,$D3658:$D3661,0)&lt;MATCH($P$1,$D3658:$D3661,0),1*b_vote,0)+IF(MATCH($O$1,$E3658:$E3661,0)&lt;MATCH($P$1,$E3658:$E3661,0),1*c_vote,0)+IF(MATCH($O$1,$F3658:$F3661,0)&lt;MATCH($P$1,$F3658:$F3661,0),1*d_vote,0)</f>
        <v>0.26</v>
      </c>
      <c r="P3658" s="3">
        <f>IF(MATCH(O$1,$C3658:$C3661,0)&gt;(MATCH(P$1,$C3658:$C3661,0)),1*a_vote,0)+IF(MATCH(O$1,$D3658:$D3661,0)&gt;MATCH(P$1,$D3658:$D3661,0),1*b_vote,0)+IF(MATCH(O$1,$E3658:$E3661,0)&gt;MATCH(P$1,$E3658:$E3661,0),1*c_vote,0)+IF(MATCH(O$1,$F3658:$F3661,0)&gt;MATCH(P$1,$F3658:$F3661,0),1*d_vote,0)</f>
        <v>0.74</v>
      </c>
      <c r="Q3658" s="3">
        <f>IF(MATCH($Q$1,$C3658:$C3661,0)&lt;(MATCH($R$1,$C3658:$C3661,0)),1*a_vote,0)+IF(MATCH($Q$1,$D3658:$D3661,0)&lt;MATCH($R$1,$D3658:$D3661,0),1*b_vote,0)+IF(MATCH($Q$1,$E3658:$E3661,0)&lt;MATCH($R$1,$E3658:$E3661,0),1*c_vote,0)+IF(MATCH($Q$1,$F3658:$F3661,0)&lt;MATCH($R$1,$F3658:$F3661,0),1*d_vote,0)</f>
        <v>0.53</v>
      </c>
      <c r="R3658" s="3">
        <f>IF(MATCH(Q$1,$C3658:$C3661,0)&gt;(MATCH(R$1,$C3658:$C3661,0)),1*a_vote,0)+IF(MATCH(Q$1,$D3658:$D3661,0)&gt;MATCH(R$1,$D3658:$D3661,0),1*b_vote,0)+IF(MATCH(Q$1,$E3658:$E3661,0)&gt;MATCH(R$1,$E3658:$E3661,0),1*c_vote,0)+IF(MATCH(Q$1,$F3658:$F3661,0)&gt;MATCH(R$1,$F3658:$F3661,0),1*d_vote,0)</f>
        <v>0.47</v>
      </c>
      <c r="S3658" s="3">
        <f>IF(MATCH($S$1,$C3658:$C3661,0)&lt;(MATCH($T$1,$C3658:$C3661,0)),1*a_vote,0)+IF(MATCH($S$1,$D3658:$D3661,0)&lt;MATCH($T$1,$D3658:$D3661,0),1*b_vote,0)+IF(MATCH($S$1,$E3658:$E3661,0)&lt;MATCH($T$1,$E3658:$E3661,0),1*c_vote,0)+IF(MATCH($S$1,$F3658:$F3661,0)&lt;MATCH($T$1,$F3658:$F3661,0),1*d_vote,0)</f>
        <v>0.78</v>
      </c>
      <c r="T3658" s="3">
        <f>IF(MATCH(S$1,$C3658:$C3661,0)&gt;(MATCH(T$1,$C3658:$C3661,0)),1*a_vote,0)+IF(MATCH(S$1,$D3658:$D3661,0)&gt;MATCH(T$1,$D3658:$D3661,0),1*b_vote,0)+IF(MATCH(S$1,$E3658:$E3661,0)&gt;MATCH(T$1,$E3658:$E3661,0),1*c_vote,0)+IF(MATCH(S$1,$F3658:$F3661,0)&gt;MATCH(T$1,$F3658:$F3661,0),1*d_vote,0)</f>
        <v>0.21999999999999997</v>
      </c>
    </row>
    <row r="3659" spans="1:20" x14ac:dyDescent="0.25">
      <c r="A3659">
        <f t="shared" si="114"/>
        <v>3658</v>
      </c>
      <c r="B3659">
        <f t="shared" si="115"/>
        <v>915</v>
      </c>
      <c r="C3659" t="str">
        <f>INDEX('VBA code_permu_wo_repettn'!$T$3:$Y$6,COUNTIF('Profile-matrices_Condorcet'!$B$2:$B3659,'Profile-matrices_Condorcet'!$B3659),MATCH(INDEX('numeric possibilities'!D$3:D$1298,VLOOKUP($B3659,'numeric possibilities'!$C$3:$G$1298,1)),'VBA code_permu_wo_repettn'!$T$2:$Y$2))</f>
        <v>C</v>
      </c>
      <c r="D3659" t="str">
        <f>INDEX('VBA code_permu_wo_repettn'!$AA$3:$AF$6,COUNTIF('Profile-matrices_Condorcet'!$B$2:$B3659,'Profile-matrices_Condorcet'!$B3659),MATCH(INDEX('numeric possibilities'!E$3:E$1298,VLOOKUP($B3659,'numeric possibilities'!$C$3:$G$1298,1)),'VBA code_permu_wo_repettn'!$AA$2:$AF$2))</f>
        <v>C</v>
      </c>
      <c r="E3659" t="str">
        <f>INDEX('VBA code_permu_wo_repettn'!$AH$3:$AM$6,COUNTIF('Profile-matrices_Condorcet'!$B$2:$B3659,'Profile-matrices_Condorcet'!$B3659),MATCH(INDEX('numeric possibilities'!F$3:F$1298,VLOOKUP($B3659,'numeric possibilities'!$C$3:$G$1298,1)),'VBA code_permu_wo_repettn'!$AH$2:$AM$2))</f>
        <v>A</v>
      </c>
      <c r="F3659" t="str">
        <f>INDEX('VBA code_permu_wo_repettn'!$AO$3:$AT$6,COUNTIF('Profile-matrices_Condorcet'!$B$2:$B3659,'Profile-matrices_Condorcet'!$B3659),MATCH(INDEX('numeric possibilities'!G$3:G$1298,VLOOKUP($B3659,'numeric possibilities'!$C$3:$G$1298,1)),'VBA code_permu_wo_repettn'!$AO$2:$AT$2))</f>
        <v>C</v>
      </c>
      <c r="H3659" t="s">
        <v>15</v>
      </c>
      <c r="I3659" t="str">
        <f>IF(I3658&gt;J3658,$I$1,IF(I3658&lt;J3658,$J$1,0))</f>
        <v>A</v>
      </c>
      <c r="K3659" t="str">
        <f>IF(K3658&gt;L3658,$K$1,IF(K3658&lt;L3658,$L$1,0))</f>
        <v>C</v>
      </c>
      <c r="M3659" t="str">
        <f>IF(M3658&gt;N3658,$M$1,IF(M3658&lt;N3658,$N$1,0))</f>
        <v>A</v>
      </c>
      <c r="O3659" t="str">
        <f>IF(O3658&gt;P3658,$O$1,IF(O3658&lt;P3658,$P$1,0))</f>
        <v>C</v>
      </c>
      <c r="Q3659" t="str">
        <f>IF(Q3658&gt;R3658,$Q$1,IF(Q3658&lt;R3658,$R$1,0))</f>
        <v>B</v>
      </c>
      <c r="S3659" t="str">
        <f>IF(S3658&gt;T3658,$S$1,IF(S3658&lt;T3658,$T$1,0))</f>
        <v>C</v>
      </c>
    </row>
    <row r="3660" spans="1:20" x14ac:dyDescent="0.25">
      <c r="A3660">
        <f t="shared" si="114"/>
        <v>3659</v>
      </c>
      <c r="B3660">
        <f t="shared" si="115"/>
        <v>915</v>
      </c>
      <c r="C3660" t="str">
        <f>INDEX('VBA code_permu_wo_repettn'!$T$3:$Y$6,COUNTIF('Profile-matrices_Condorcet'!$B$2:$B3660,'Profile-matrices_Condorcet'!$B3660),MATCH(INDEX('numeric possibilities'!D$3:D$1298,VLOOKUP($B3660,'numeric possibilities'!$C$3:$G$1298,1)),'VBA code_permu_wo_repettn'!$T$2:$Y$2))</f>
        <v>B</v>
      </c>
      <c r="D3660" t="str">
        <f>INDEX('VBA code_permu_wo_repettn'!$AA$3:$AF$6,COUNTIF('Profile-matrices_Condorcet'!$B$2:$B3660,'Profile-matrices_Condorcet'!$B3660),MATCH(INDEX('numeric possibilities'!E$3:E$1298,VLOOKUP($B3660,'numeric possibilities'!$C$3:$G$1298,1)),'VBA code_permu_wo_repettn'!$AA$2:$AF$2))</f>
        <v>A</v>
      </c>
      <c r="E3660" t="str">
        <f>INDEX('VBA code_permu_wo_repettn'!$AH$3:$AM$6,COUNTIF('Profile-matrices_Condorcet'!$B$2:$B3660,'Profile-matrices_Condorcet'!$B3660),MATCH(INDEX('numeric possibilities'!F$3:F$1298,VLOOKUP($B3660,'numeric possibilities'!$C$3:$G$1298,1)),'VBA code_permu_wo_repettn'!$AH$2:$AM$2))</f>
        <v>D</v>
      </c>
      <c r="F3660" t="str">
        <f>INDEX('VBA code_permu_wo_repettn'!$AO$3:$AT$6,COUNTIF('Profile-matrices_Condorcet'!$B$2:$B3660,'Profile-matrices_Condorcet'!$B3660),MATCH(INDEX('numeric possibilities'!G$3:G$1298,VLOOKUP($B3660,'numeric possibilities'!$C$3:$G$1298,1)),'VBA code_permu_wo_repettn'!$AO$2:$AT$2))</f>
        <v>A</v>
      </c>
      <c r="I3660" t="s">
        <v>0</v>
      </c>
      <c r="J3660" t="s">
        <v>1</v>
      </c>
      <c r="K3660" t="s">
        <v>2</v>
      </c>
      <c r="L3660" t="s">
        <v>3</v>
      </c>
    </row>
    <row r="3661" spans="1:20" x14ac:dyDescent="0.25">
      <c r="A3661">
        <f t="shared" si="114"/>
        <v>3660</v>
      </c>
      <c r="B3661">
        <f t="shared" si="115"/>
        <v>915</v>
      </c>
      <c r="C3661" t="str">
        <f>INDEX('VBA code_permu_wo_repettn'!$T$3:$Y$6,COUNTIF('Profile-matrices_Condorcet'!$B$2:$B3661,'Profile-matrices_Condorcet'!$B3661),MATCH(INDEX('numeric possibilities'!D$3:D$1298,VLOOKUP($B3661,'numeric possibilities'!$C$3:$G$1298,1)),'VBA code_permu_wo_repettn'!$T$2:$Y$2))</f>
        <v>D</v>
      </c>
      <c r="D3661" t="str">
        <f>INDEX('VBA code_permu_wo_repettn'!$AA$3:$AF$6,COUNTIF('Profile-matrices_Condorcet'!$B$2:$B3661,'Profile-matrices_Condorcet'!$B3661),MATCH(INDEX('numeric possibilities'!E$3:E$1298,VLOOKUP($B3661,'numeric possibilities'!$C$3:$G$1298,1)),'VBA code_permu_wo_repettn'!$AA$2:$AF$2))</f>
        <v>D</v>
      </c>
      <c r="E3661" t="str">
        <f>INDEX('VBA code_permu_wo_repettn'!$AH$3:$AM$6,COUNTIF('Profile-matrices_Condorcet'!$B$2:$B3661,'Profile-matrices_Condorcet'!$B3661),MATCH(INDEX('numeric possibilities'!F$3:F$1298,VLOOKUP($B3661,'numeric possibilities'!$C$3:$G$1298,1)),'VBA code_permu_wo_repettn'!$AH$2:$AM$2))</f>
        <v>B</v>
      </c>
      <c r="F3661" t="str">
        <f>INDEX('VBA code_permu_wo_repettn'!$AO$3:$AT$6,COUNTIF('Profile-matrices_Condorcet'!$B$2:$B3661,'Profile-matrices_Condorcet'!$B3661),MATCH(INDEX('numeric possibilities'!G$3:G$1298,VLOOKUP($B3661,'numeric possibilities'!$C$3:$G$1298,1)),'VBA code_permu_wo_repettn'!$AO$2:$AT$2))</f>
        <v>B</v>
      </c>
      <c r="G3661" t="str">
        <f>IF(MAX(I3661:L3661)&gt;='numeric possibilities'!$B$4/2,INDEX('Profile-matrices_Condorcet'!I3660:L3660,1,MATCH(MAX('Profile-matrices_Condorcet'!I3661:L3661),'Profile-matrices_Condorcet'!I3661:L3661,0)),"NCW")</f>
        <v>C</v>
      </c>
      <c r="H3661" t="s">
        <v>13</v>
      </c>
      <c r="I3661" s="3">
        <f>COUNTIF($I3659:$S3659,I3660)</f>
        <v>2</v>
      </c>
      <c r="J3661" s="3">
        <f>COUNTIF($I3659:$S3659,J3660)</f>
        <v>1</v>
      </c>
      <c r="K3661" s="3">
        <f>COUNTIF($I3659:$S3659,K3660)</f>
        <v>3</v>
      </c>
      <c r="L3661" s="3">
        <f>COUNTIF($I3659:$S3659,L3660)</f>
        <v>0</v>
      </c>
    </row>
    <row r="3662" spans="1:20" x14ac:dyDescent="0.25">
      <c r="A3662">
        <f t="shared" ref="A3662:A3725" si="116">A3661+1</f>
        <v>3661</v>
      </c>
      <c r="B3662">
        <f t="shared" ref="B3662:B3725" si="117">IF((ROW()-1)&lt;=4*B3661,B3661,B3661+1)</f>
        <v>916</v>
      </c>
      <c r="C3662" t="str">
        <f>INDEX('VBA code_permu_wo_repettn'!$T$3:$Y$6,COUNTIF('Profile-matrices_Condorcet'!$B$2:$B3662,'Profile-matrices_Condorcet'!$B3662),MATCH(INDEX('numeric possibilities'!D$3:D$1298,VLOOKUP($B3662,'numeric possibilities'!$C$3:$G$1298,1)),'VBA code_permu_wo_repettn'!$T$2:$Y$2))</f>
        <v>A</v>
      </c>
      <c r="D3662" t="str">
        <f>INDEX('VBA code_permu_wo_repettn'!$AA$3:$AF$6,COUNTIF('Profile-matrices_Condorcet'!$B$2:$B3662,'Profile-matrices_Condorcet'!$B3662),MATCH(INDEX('numeric possibilities'!E$3:E$1298,VLOOKUP($B3662,'numeric possibilities'!$C$3:$G$1298,1)),'VBA code_permu_wo_repettn'!$AA$2:$AF$2))</f>
        <v>B</v>
      </c>
      <c r="E3662" t="str">
        <f>INDEX('VBA code_permu_wo_repettn'!$AH$3:$AM$6,COUNTIF('Profile-matrices_Condorcet'!$B$2:$B3662,'Profile-matrices_Condorcet'!$B3662),MATCH(INDEX('numeric possibilities'!F$3:F$1298,VLOOKUP($B3662,'numeric possibilities'!$C$3:$G$1298,1)),'VBA code_permu_wo_repettn'!$AH$2:$AM$2))</f>
        <v>C</v>
      </c>
      <c r="F3662" t="str">
        <f>INDEX('VBA code_permu_wo_repettn'!$AO$3:$AT$6,COUNTIF('Profile-matrices_Condorcet'!$B$2:$B3662,'Profile-matrices_Condorcet'!$B3662),MATCH(INDEX('numeric possibilities'!G$3:G$1298,VLOOKUP($B3662,'numeric possibilities'!$C$3:$G$1298,1)),'VBA code_permu_wo_repettn'!$AO$2:$AT$2))</f>
        <v>D</v>
      </c>
      <c r="H3662" t="s">
        <v>14</v>
      </c>
      <c r="I3662" s="3">
        <f>IF(MATCH(I$1,$C3662:$C3665,0)&lt;(MATCH(J$1,$C3662:$C3665,0)),1*a_vote,0)+IF(MATCH(I$1,$D3662:$D3665,0)&lt;MATCH(J$1,$D3662:$D3665,0),1*b_vote,0)+IF(MATCH(I$1,$E3662:$E3665,0)&lt;MATCH(J$1,$E3662:$E3665,0),1*c_vote,0)+IF(MATCH(I$1,$F3662:$F3665,0)&lt;MATCH(J$1,$F3662:$F3665,0),1*d_vote,0)</f>
        <v>0.74</v>
      </c>
      <c r="J3662" s="3">
        <f>IF(MATCH(I$1,$C3662:$C3665,0)&gt;(MATCH(J$1,$C3662:$C3665,0)),1*a_vote,0)+IF(MATCH(I$1,$D3662:$D3665,0)&gt;MATCH(J$1,$D3662:$D3665,0),1*b_vote,0)+IF(MATCH(I$1,$E3662:$E3665,0)&gt;MATCH(J$1,$E3662:$E3665,0),1*c_vote,0)+IF(MATCH(I$1,$F3662:$F3665,0)&gt;MATCH(J$1,$F3662:$F3665,0),1*d_vote,0)</f>
        <v>0.26</v>
      </c>
      <c r="K3662" s="3">
        <f>IF(MATCH($K$1,$C3662:$C3665,0)&lt;(MATCH($L$1,$C3662:$C3665,0)),1*a_vote,0)+IF(MATCH($K$1,$D3662:$D3665,0)&lt;MATCH($L$1,$D3662:$D3665,0),1*b_vote,0)+IF(MATCH($K$1,$E3662:$E3665,0)&lt;MATCH($L$1,$E3662:$E3665,0),1*c_vote,0)+IF(MATCH($K$1,$F3662:$F3665,0)&lt;MATCH($L$1,$F3662:$F3665,0),1*d_vote,0)</f>
        <v>0.27</v>
      </c>
      <c r="L3662" s="3">
        <f>IF(MATCH(K$1,$C3662:$C3665,0)&gt;(MATCH(L$1,$C3662:$C3665,0)),1*a_vote,0)+IF(MATCH(K$1,$D3662:$D3665,0)&gt;MATCH(L$1,$D3662:$D3665,0),1*b_vote,0)+IF(MATCH(K$1,$E3662:$E3665,0)&gt;MATCH(L$1,$E3662:$E3665,0),1*c_vote,0)+IF(MATCH(K$1,$F3662:$F3665,0)&gt;MATCH(L$1,$F3662:$F3665,0),1*d_vote,0)</f>
        <v>0.73</v>
      </c>
      <c r="M3662" s="3">
        <f>IF(MATCH($M$1,$C3662:$C3665,0)&lt;(MATCH($N$1,$C3662:$C3665,0)),1*a_vote,0)+IF(MATCH($M$1,$D3662:$D3665,0)&lt;MATCH($N$1,$D3662:$D3665,0),1*b_vote,0)+IF(MATCH($M$1,$E3662:$E3665,0)&lt;MATCH($N$1,$E3662:$E3665,0),1*c_vote,0)+IF(MATCH($M$1,$F3662:$F3665,0)&lt;MATCH($N$1,$F3662:$F3665,0),1*d_vote,0)</f>
        <v>0.78</v>
      </c>
      <c r="N3662" s="3">
        <f>IF(MATCH(M$1,$C3662:$C3665,0)&gt;(MATCH(N$1,$C3662:$C3665,0)),1*a_vote,0)+IF(MATCH(M$1,$D3662:$D3665,0)&gt;MATCH(N$1,$D3662:$D3665,0),1*b_vote,0)+IF(MATCH(M$1,$E3662:$E3665,0)&gt;MATCH(N$1,$E3662:$E3665,0),1*c_vote,0)+IF(MATCH(M$1,$F3662:$F3665,0)&gt;MATCH(N$1,$F3662:$F3665,0),1*d_vote,0)</f>
        <v>0.21999999999999997</v>
      </c>
      <c r="O3662" s="3">
        <f>IF(MATCH($O$1,$C3662:$C3665,0)&lt;(MATCH($P$1,$C3662:$C3665,0)),1*a_vote,0)+IF(MATCH($O$1,$D3662:$D3665,0)&lt;MATCH($P$1,$D3662:$D3665,0),1*b_vote,0)+IF(MATCH($O$1,$E3662:$E3665,0)&lt;MATCH($P$1,$E3662:$E3665,0),1*c_vote,0)+IF(MATCH($O$1,$F3662:$F3665,0)&lt;MATCH($P$1,$F3662:$F3665,0),1*d_vote,0)</f>
        <v>0.26</v>
      </c>
      <c r="P3662" s="3">
        <f>IF(MATCH(O$1,$C3662:$C3665,0)&gt;(MATCH(P$1,$C3662:$C3665,0)),1*a_vote,0)+IF(MATCH(O$1,$D3662:$D3665,0)&gt;MATCH(P$1,$D3662:$D3665,0),1*b_vote,0)+IF(MATCH(O$1,$E3662:$E3665,0)&gt;MATCH(P$1,$E3662:$E3665,0),1*c_vote,0)+IF(MATCH(O$1,$F3662:$F3665,0)&gt;MATCH(P$1,$F3662:$F3665,0),1*d_vote,0)</f>
        <v>0.74</v>
      </c>
      <c r="Q3662" s="3">
        <f>IF(MATCH($Q$1,$C3662:$C3665,0)&lt;(MATCH($R$1,$C3662:$C3665,0)),1*a_vote,0)+IF(MATCH($Q$1,$D3662:$D3665,0)&lt;MATCH($R$1,$D3662:$D3665,0),1*b_vote,0)+IF(MATCH($Q$1,$E3662:$E3665,0)&lt;MATCH($R$1,$E3662:$E3665,0),1*c_vote,0)+IF(MATCH($Q$1,$F3662:$F3665,0)&lt;MATCH($R$1,$F3662:$F3665,0),1*d_vote,0)</f>
        <v>0.26</v>
      </c>
      <c r="R3662" s="3">
        <f>IF(MATCH(Q$1,$C3662:$C3665,0)&gt;(MATCH(R$1,$C3662:$C3665,0)),1*a_vote,0)+IF(MATCH(Q$1,$D3662:$D3665,0)&gt;MATCH(R$1,$D3662:$D3665,0),1*b_vote,0)+IF(MATCH(Q$1,$E3662:$E3665,0)&gt;MATCH(R$1,$E3662:$E3665,0),1*c_vote,0)+IF(MATCH(Q$1,$F3662:$F3665,0)&gt;MATCH(R$1,$F3662:$F3665,0),1*d_vote,0)</f>
        <v>0.74</v>
      </c>
      <c r="S3662" s="3">
        <f>IF(MATCH($S$1,$C3662:$C3665,0)&lt;(MATCH($T$1,$C3662:$C3665,0)),1*a_vote,0)+IF(MATCH($S$1,$D3662:$D3665,0)&lt;MATCH($T$1,$D3662:$D3665,0),1*b_vote,0)+IF(MATCH($S$1,$E3662:$E3665,0)&lt;MATCH($T$1,$E3662:$E3665,0),1*c_vote,0)+IF(MATCH($S$1,$F3662:$F3665,0)&lt;MATCH($T$1,$F3662:$F3665,0),1*d_vote,0)</f>
        <v>0.78</v>
      </c>
      <c r="T3662" s="3">
        <f>IF(MATCH(S$1,$C3662:$C3665,0)&gt;(MATCH(T$1,$C3662:$C3665,0)),1*a_vote,0)+IF(MATCH(S$1,$D3662:$D3665,0)&gt;MATCH(T$1,$D3662:$D3665,0),1*b_vote,0)+IF(MATCH(S$1,$E3662:$E3665,0)&gt;MATCH(T$1,$E3662:$E3665,0),1*c_vote,0)+IF(MATCH(S$1,$F3662:$F3665,0)&gt;MATCH(T$1,$F3662:$F3665,0),1*d_vote,0)</f>
        <v>0.21999999999999997</v>
      </c>
    </row>
    <row r="3663" spans="1:20" x14ac:dyDescent="0.25">
      <c r="A3663">
        <f t="shared" si="116"/>
        <v>3662</v>
      </c>
      <c r="B3663">
        <f t="shared" si="117"/>
        <v>916</v>
      </c>
      <c r="C3663" t="str">
        <f>INDEX('VBA code_permu_wo_repettn'!$T$3:$Y$6,COUNTIF('Profile-matrices_Condorcet'!$B$2:$B3663,'Profile-matrices_Condorcet'!$B3663),MATCH(INDEX('numeric possibilities'!D$3:D$1298,VLOOKUP($B3663,'numeric possibilities'!$C$3:$G$1298,1)),'VBA code_permu_wo_repettn'!$T$2:$Y$2))</f>
        <v>C</v>
      </c>
      <c r="D3663" t="str">
        <f>INDEX('VBA code_permu_wo_repettn'!$AA$3:$AF$6,COUNTIF('Profile-matrices_Condorcet'!$B$2:$B3663,'Profile-matrices_Condorcet'!$B3663),MATCH(INDEX('numeric possibilities'!E$3:E$1298,VLOOKUP($B3663,'numeric possibilities'!$C$3:$G$1298,1)),'VBA code_permu_wo_repettn'!$AA$2:$AF$2))</f>
        <v>C</v>
      </c>
      <c r="E3663" t="str">
        <f>INDEX('VBA code_permu_wo_repettn'!$AH$3:$AM$6,COUNTIF('Profile-matrices_Condorcet'!$B$2:$B3663,'Profile-matrices_Condorcet'!$B3663),MATCH(INDEX('numeric possibilities'!F$3:F$1298,VLOOKUP($B3663,'numeric possibilities'!$C$3:$G$1298,1)),'VBA code_permu_wo_repettn'!$AH$2:$AM$2))</f>
        <v>A</v>
      </c>
      <c r="F3663" t="str">
        <f>INDEX('VBA code_permu_wo_repettn'!$AO$3:$AT$6,COUNTIF('Profile-matrices_Condorcet'!$B$2:$B3663,'Profile-matrices_Condorcet'!$B3663),MATCH(INDEX('numeric possibilities'!G$3:G$1298,VLOOKUP($B3663,'numeric possibilities'!$C$3:$G$1298,1)),'VBA code_permu_wo_repettn'!$AO$2:$AT$2))</f>
        <v>C</v>
      </c>
      <c r="H3663" t="s">
        <v>15</v>
      </c>
      <c r="I3663" t="str">
        <f>IF(I3662&gt;J3662,$I$1,IF(I3662&lt;J3662,$J$1,0))</f>
        <v>A</v>
      </c>
      <c r="K3663" t="str">
        <f>IF(K3662&gt;L3662,$K$1,IF(K3662&lt;L3662,$L$1,0))</f>
        <v>C</v>
      </c>
      <c r="M3663" t="str">
        <f>IF(M3662&gt;N3662,$M$1,IF(M3662&lt;N3662,$N$1,0))</f>
        <v>A</v>
      </c>
      <c r="O3663" t="str">
        <f>IF(O3662&gt;P3662,$O$1,IF(O3662&lt;P3662,$P$1,0))</f>
        <v>C</v>
      </c>
      <c r="Q3663" t="str">
        <f>IF(Q3662&gt;R3662,$Q$1,IF(Q3662&lt;R3662,$R$1,0))</f>
        <v>D</v>
      </c>
      <c r="S3663" t="str">
        <f>IF(S3662&gt;T3662,$S$1,IF(S3662&lt;T3662,$T$1,0))</f>
        <v>C</v>
      </c>
    </row>
    <row r="3664" spans="1:20" x14ac:dyDescent="0.25">
      <c r="A3664">
        <f t="shared" si="116"/>
        <v>3663</v>
      </c>
      <c r="B3664">
        <f t="shared" si="117"/>
        <v>916</v>
      </c>
      <c r="C3664" t="str">
        <f>INDEX('VBA code_permu_wo_repettn'!$T$3:$Y$6,COUNTIF('Profile-matrices_Condorcet'!$B$2:$B3664,'Profile-matrices_Condorcet'!$B3664),MATCH(INDEX('numeric possibilities'!D$3:D$1298,VLOOKUP($B3664,'numeric possibilities'!$C$3:$G$1298,1)),'VBA code_permu_wo_repettn'!$T$2:$Y$2))</f>
        <v>D</v>
      </c>
      <c r="D3664" t="str">
        <f>INDEX('VBA code_permu_wo_repettn'!$AA$3:$AF$6,COUNTIF('Profile-matrices_Condorcet'!$B$2:$B3664,'Profile-matrices_Condorcet'!$B3664),MATCH(INDEX('numeric possibilities'!E$3:E$1298,VLOOKUP($B3664,'numeric possibilities'!$C$3:$G$1298,1)),'VBA code_permu_wo_repettn'!$AA$2:$AF$2))</f>
        <v>A</v>
      </c>
      <c r="E3664" t="str">
        <f>INDEX('VBA code_permu_wo_repettn'!$AH$3:$AM$6,COUNTIF('Profile-matrices_Condorcet'!$B$2:$B3664,'Profile-matrices_Condorcet'!$B3664),MATCH(INDEX('numeric possibilities'!F$3:F$1298,VLOOKUP($B3664,'numeric possibilities'!$C$3:$G$1298,1)),'VBA code_permu_wo_repettn'!$AH$2:$AM$2))</f>
        <v>D</v>
      </c>
      <c r="F3664" t="str">
        <f>INDEX('VBA code_permu_wo_repettn'!$AO$3:$AT$6,COUNTIF('Profile-matrices_Condorcet'!$B$2:$B3664,'Profile-matrices_Condorcet'!$B3664),MATCH(INDEX('numeric possibilities'!G$3:G$1298,VLOOKUP($B3664,'numeric possibilities'!$C$3:$G$1298,1)),'VBA code_permu_wo_repettn'!$AO$2:$AT$2))</f>
        <v>A</v>
      </c>
      <c r="I3664" t="s">
        <v>0</v>
      </c>
      <c r="J3664" t="s">
        <v>1</v>
      </c>
      <c r="K3664" t="s">
        <v>2</v>
      </c>
      <c r="L3664" t="s">
        <v>3</v>
      </c>
    </row>
    <row r="3665" spans="1:20" x14ac:dyDescent="0.25">
      <c r="A3665">
        <f t="shared" si="116"/>
        <v>3664</v>
      </c>
      <c r="B3665">
        <f t="shared" si="117"/>
        <v>916</v>
      </c>
      <c r="C3665" t="str">
        <f>INDEX('VBA code_permu_wo_repettn'!$T$3:$Y$6,COUNTIF('Profile-matrices_Condorcet'!$B$2:$B3665,'Profile-matrices_Condorcet'!$B3665),MATCH(INDEX('numeric possibilities'!D$3:D$1298,VLOOKUP($B3665,'numeric possibilities'!$C$3:$G$1298,1)),'VBA code_permu_wo_repettn'!$T$2:$Y$2))</f>
        <v>B</v>
      </c>
      <c r="D3665" t="str">
        <f>INDEX('VBA code_permu_wo_repettn'!$AA$3:$AF$6,COUNTIF('Profile-matrices_Condorcet'!$B$2:$B3665,'Profile-matrices_Condorcet'!$B3665),MATCH(INDEX('numeric possibilities'!E$3:E$1298,VLOOKUP($B3665,'numeric possibilities'!$C$3:$G$1298,1)),'VBA code_permu_wo_repettn'!$AA$2:$AF$2))</f>
        <v>D</v>
      </c>
      <c r="E3665" t="str">
        <f>INDEX('VBA code_permu_wo_repettn'!$AH$3:$AM$6,COUNTIF('Profile-matrices_Condorcet'!$B$2:$B3665,'Profile-matrices_Condorcet'!$B3665),MATCH(INDEX('numeric possibilities'!F$3:F$1298,VLOOKUP($B3665,'numeric possibilities'!$C$3:$G$1298,1)),'VBA code_permu_wo_repettn'!$AH$2:$AM$2))</f>
        <v>B</v>
      </c>
      <c r="F3665" t="str">
        <f>INDEX('VBA code_permu_wo_repettn'!$AO$3:$AT$6,COUNTIF('Profile-matrices_Condorcet'!$B$2:$B3665,'Profile-matrices_Condorcet'!$B3665),MATCH(INDEX('numeric possibilities'!G$3:G$1298,VLOOKUP($B3665,'numeric possibilities'!$C$3:$G$1298,1)),'VBA code_permu_wo_repettn'!$AO$2:$AT$2))</f>
        <v>B</v>
      </c>
      <c r="G3665" t="str">
        <f>IF(MAX(I3665:L3665)&gt;='numeric possibilities'!$B$4/2,INDEX('Profile-matrices_Condorcet'!I3664:L3664,1,MATCH(MAX('Profile-matrices_Condorcet'!I3665:L3665),'Profile-matrices_Condorcet'!I3665:L3665,0)),"NCW")</f>
        <v>C</v>
      </c>
      <c r="H3665" t="s">
        <v>13</v>
      </c>
      <c r="I3665" s="3">
        <f>COUNTIF($I3663:$S3663,I3664)</f>
        <v>2</v>
      </c>
      <c r="J3665" s="3">
        <f>COUNTIF($I3663:$S3663,J3664)</f>
        <v>0</v>
      </c>
      <c r="K3665" s="3">
        <f>COUNTIF($I3663:$S3663,K3664)</f>
        <v>3</v>
      </c>
      <c r="L3665" s="3">
        <f>COUNTIF($I3663:$S3663,L3664)</f>
        <v>1</v>
      </c>
    </row>
    <row r="3666" spans="1:20" x14ac:dyDescent="0.25">
      <c r="A3666">
        <f t="shared" si="116"/>
        <v>3665</v>
      </c>
      <c r="B3666">
        <f t="shared" si="117"/>
        <v>917</v>
      </c>
      <c r="C3666" t="str">
        <f>INDEX('VBA code_permu_wo_repettn'!$T$3:$Y$6,COUNTIF('Profile-matrices_Condorcet'!$B$2:$B3666,'Profile-matrices_Condorcet'!$B3666),MATCH(INDEX('numeric possibilities'!D$3:D$1298,VLOOKUP($B3666,'numeric possibilities'!$C$3:$G$1298,1)),'VBA code_permu_wo_repettn'!$T$2:$Y$2))</f>
        <v>A</v>
      </c>
      <c r="D3666" t="str">
        <f>INDEX('VBA code_permu_wo_repettn'!$AA$3:$AF$6,COUNTIF('Profile-matrices_Condorcet'!$B$2:$B3666,'Profile-matrices_Condorcet'!$B3666),MATCH(INDEX('numeric possibilities'!E$3:E$1298,VLOOKUP($B3666,'numeric possibilities'!$C$3:$G$1298,1)),'VBA code_permu_wo_repettn'!$AA$2:$AF$2))</f>
        <v>B</v>
      </c>
      <c r="E3666" t="str">
        <f>INDEX('VBA code_permu_wo_repettn'!$AH$3:$AM$6,COUNTIF('Profile-matrices_Condorcet'!$B$2:$B3666,'Profile-matrices_Condorcet'!$B3666),MATCH(INDEX('numeric possibilities'!F$3:F$1298,VLOOKUP($B3666,'numeric possibilities'!$C$3:$G$1298,1)),'VBA code_permu_wo_repettn'!$AH$2:$AM$2))</f>
        <v>C</v>
      </c>
      <c r="F3666" t="str">
        <f>INDEX('VBA code_permu_wo_repettn'!$AO$3:$AT$6,COUNTIF('Profile-matrices_Condorcet'!$B$2:$B3666,'Profile-matrices_Condorcet'!$B3666),MATCH(INDEX('numeric possibilities'!G$3:G$1298,VLOOKUP($B3666,'numeric possibilities'!$C$3:$G$1298,1)),'VBA code_permu_wo_repettn'!$AO$2:$AT$2))</f>
        <v>D</v>
      </c>
      <c r="H3666" t="s">
        <v>14</v>
      </c>
      <c r="I3666" s="3">
        <f>IF(MATCH(I$1,$C3666:$C3669,0)&lt;(MATCH(J$1,$C3666:$C3669,0)),1*a_vote,0)+IF(MATCH(I$1,$D3666:$D3669,0)&lt;MATCH(J$1,$D3666:$D3669,0),1*b_vote,0)+IF(MATCH(I$1,$E3666:$E3669,0)&lt;MATCH(J$1,$E3666:$E3669,0),1*c_vote,0)+IF(MATCH(I$1,$F3666:$F3669,0)&lt;MATCH(J$1,$F3666:$F3669,0),1*d_vote,0)</f>
        <v>0.74</v>
      </c>
      <c r="J3666" s="3">
        <f>IF(MATCH(I$1,$C3666:$C3669,0)&gt;(MATCH(J$1,$C3666:$C3669,0)),1*a_vote,0)+IF(MATCH(I$1,$D3666:$D3669,0)&gt;MATCH(J$1,$D3666:$D3669,0),1*b_vote,0)+IF(MATCH(I$1,$E3666:$E3669,0)&gt;MATCH(J$1,$E3666:$E3669,0),1*c_vote,0)+IF(MATCH(I$1,$F3666:$F3669,0)&gt;MATCH(J$1,$F3666:$F3669,0),1*d_vote,0)</f>
        <v>0.26</v>
      </c>
      <c r="K3666" s="3">
        <f>IF(MATCH($K$1,$C3666:$C3669,0)&lt;(MATCH($L$1,$C3666:$C3669,0)),1*a_vote,0)+IF(MATCH($K$1,$D3666:$D3669,0)&lt;MATCH($L$1,$D3666:$D3669,0),1*b_vote,0)+IF(MATCH($K$1,$E3666:$E3669,0)&lt;MATCH($L$1,$E3666:$E3669,0),1*c_vote,0)+IF(MATCH($K$1,$F3666:$F3669,0)&lt;MATCH($L$1,$F3666:$F3669,0),1*d_vote,0)</f>
        <v>0.27</v>
      </c>
      <c r="L3666" s="3">
        <f>IF(MATCH(K$1,$C3666:$C3669,0)&gt;(MATCH(L$1,$C3666:$C3669,0)),1*a_vote,0)+IF(MATCH(K$1,$D3666:$D3669,0)&gt;MATCH(L$1,$D3666:$D3669,0),1*b_vote,0)+IF(MATCH(K$1,$E3666:$E3669,0)&gt;MATCH(L$1,$E3666:$E3669,0),1*c_vote,0)+IF(MATCH(K$1,$F3666:$F3669,0)&gt;MATCH(L$1,$F3666:$F3669,0),1*d_vote,0)</f>
        <v>0.73</v>
      </c>
      <c r="M3666" s="3">
        <f>IF(MATCH($M$1,$C3666:$C3669,0)&lt;(MATCH($N$1,$C3666:$C3669,0)),1*a_vote,0)+IF(MATCH($M$1,$D3666:$D3669,0)&lt;MATCH($N$1,$D3666:$D3669,0),1*b_vote,0)+IF(MATCH($M$1,$E3666:$E3669,0)&lt;MATCH($N$1,$E3666:$E3669,0),1*c_vote,0)+IF(MATCH($M$1,$F3666:$F3669,0)&lt;MATCH($N$1,$F3666:$F3669,0),1*d_vote,0)</f>
        <v>0.78</v>
      </c>
      <c r="N3666" s="3">
        <f>IF(MATCH(M$1,$C3666:$C3669,0)&gt;(MATCH(N$1,$C3666:$C3669,0)),1*a_vote,0)+IF(MATCH(M$1,$D3666:$D3669,0)&gt;MATCH(N$1,$D3666:$D3669,0),1*b_vote,0)+IF(MATCH(M$1,$E3666:$E3669,0)&gt;MATCH(N$1,$E3666:$E3669,0),1*c_vote,0)+IF(MATCH(M$1,$F3666:$F3669,0)&gt;MATCH(N$1,$F3666:$F3669,0),1*d_vote,0)</f>
        <v>0.21999999999999997</v>
      </c>
      <c r="O3666" s="3">
        <f>IF(MATCH($O$1,$C3666:$C3669,0)&lt;(MATCH($P$1,$C3666:$C3669,0)),1*a_vote,0)+IF(MATCH($O$1,$D3666:$D3669,0)&lt;MATCH($P$1,$D3666:$D3669,0),1*b_vote,0)+IF(MATCH($O$1,$E3666:$E3669,0)&lt;MATCH($P$1,$E3666:$E3669,0),1*c_vote,0)+IF(MATCH($O$1,$F3666:$F3669,0)&lt;MATCH($P$1,$F3666:$F3669,0),1*d_vote,0)</f>
        <v>0.53</v>
      </c>
      <c r="P3666" s="3">
        <f>IF(MATCH(O$1,$C3666:$C3669,0)&gt;(MATCH(P$1,$C3666:$C3669,0)),1*a_vote,0)+IF(MATCH(O$1,$D3666:$D3669,0)&gt;MATCH(P$1,$D3666:$D3669,0),1*b_vote,0)+IF(MATCH(O$1,$E3666:$E3669,0)&gt;MATCH(P$1,$E3666:$E3669,0),1*c_vote,0)+IF(MATCH(O$1,$F3666:$F3669,0)&gt;MATCH(P$1,$F3666:$F3669,0),1*d_vote,0)</f>
        <v>0.47</v>
      </c>
      <c r="Q3666" s="3">
        <f>IF(MATCH($Q$1,$C3666:$C3669,0)&lt;(MATCH($R$1,$C3666:$C3669,0)),1*a_vote,0)+IF(MATCH($Q$1,$D3666:$D3669,0)&lt;MATCH($R$1,$D3666:$D3669,0),1*b_vote,0)+IF(MATCH($Q$1,$E3666:$E3669,0)&lt;MATCH($R$1,$E3666:$E3669,0),1*c_vote,0)+IF(MATCH($Q$1,$F3666:$F3669,0)&lt;MATCH($R$1,$F3666:$F3669,0),1*d_vote,0)</f>
        <v>0.26</v>
      </c>
      <c r="R3666" s="3">
        <f>IF(MATCH(Q$1,$C3666:$C3669,0)&gt;(MATCH(R$1,$C3666:$C3669,0)),1*a_vote,0)+IF(MATCH(Q$1,$D3666:$D3669,0)&gt;MATCH(R$1,$D3666:$D3669,0),1*b_vote,0)+IF(MATCH(Q$1,$E3666:$E3669,0)&gt;MATCH(R$1,$E3666:$E3669,0),1*c_vote,0)+IF(MATCH(Q$1,$F3666:$F3669,0)&gt;MATCH(R$1,$F3666:$F3669,0),1*d_vote,0)</f>
        <v>0.74</v>
      </c>
      <c r="S3666" s="3">
        <f>IF(MATCH($S$1,$C3666:$C3669,0)&lt;(MATCH($T$1,$C3666:$C3669,0)),1*a_vote,0)+IF(MATCH($S$1,$D3666:$D3669,0)&lt;MATCH($T$1,$D3666:$D3669,0),1*b_vote,0)+IF(MATCH($S$1,$E3666:$E3669,0)&lt;MATCH($T$1,$E3666:$E3669,0),1*c_vote,0)+IF(MATCH($S$1,$F3666:$F3669,0)&lt;MATCH($T$1,$F3666:$F3669,0),1*d_vote,0)</f>
        <v>0.51</v>
      </c>
      <c r="T3666" s="3">
        <f>IF(MATCH(S$1,$C3666:$C3669,0)&gt;(MATCH(T$1,$C3666:$C3669,0)),1*a_vote,0)+IF(MATCH(S$1,$D3666:$D3669,0)&gt;MATCH(T$1,$D3666:$D3669,0),1*b_vote,0)+IF(MATCH(S$1,$E3666:$E3669,0)&gt;MATCH(T$1,$E3666:$E3669,0),1*c_vote,0)+IF(MATCH(S$1,$F3666:$F3669,0)&gt;MATCH(T$1,$F3666:$F3669,0),1*d_vote,0)</f>
        <v>0.49</v>
      </c>
    </row>
    <row r="3667" spans="1:20" x14ac:dyDescent="0.25">
      <c r="A3667">
        <f t="shared" si="116"/>
        <v>3666</v>
      </c>
      <c r="B3667">
        <f t="shared" si="117"/>
        <v>917</v>
      </c>
      <c r="C3667" t="str">
        <f>INDEX('VBA code_permu_wo_repettn'!$T$3:$Y$6,COUNTIF('Profile-matrices_Condorcet'!$B$2:$B3667,'Profile-matrices_Condorcet'!$B3667),MATCH(INDEX('numeric possibilities'!D$3:D$1298,VLOOKUP($B3667,'numeric possibilities'!$C$3:$G$1298,1)),'VBA code_permu_wo_repettn'!$T$2:$Y$2))</f>
        <v>D</v>
      </c>
      <c r="D3667" t="str">
        <f>INDEX('VBA code_permu_wo_repettn'!$AA$3:$AF$6,COUNTIF('Profile-matrices_Condorcet'!$B$2:$B3667,'Profile-matrices_Condorcet'!$B3667),MATCH(INDEX('numeric possibilities'!E$3:E$1298,VLOOKUP($B3667,'numeric possibilities'!$C$3:$G$1298,1)),'VBA code_permu_wo_repettn'!$AA$2:$AF$2))</f>
        <v>C</v>
      </c>
      <c r="E3667" t="str">
        <f>INDEX('VBA code_permu_wo_repettn'!$AH$3:$AM$6,COUNTIF('Profile-matrices_Condorcet'!$B$2:$B3667,'Profile-matrices_Condorcet'!$B3667),MATCH(INDEX('numeric possibilities'!F$3:F$1298,VLOOKUP($B3667,'numeric possibilities'!$C$3:$G$1298,1)),'VBA code_permu_wo_repettn'!$AH$2:$AM$2))</f>
        <v>A</v>
      </c>
      <c r="F3667" t="str">
        <f>INDEX('VBA code_permu_wo_repettn'!$AO$3:$AT$6,COUNTIF('Profile-matrices_Condorcet'!$B$2:$B3667,'Profile-matrices_Condorcet'!$B3667),MATCH(INDEX('numeric possibilities'!G$3:G$1298,VLOOKUP($B3667,'numeric possibilities'!$C$3:$G$1298,1)),'VBA code_permu_wo_repettn'!$AO$2:$AT$2))</f>
        <v>C</v>
      </c>
      <c r="H3667" t="s">
        <v>15</v>
      </c>
      <c r="I3667" t="str">
        <f>IF(I3666&gt;J3666,$I$1,IF(I3666&lt;J3666,$J$1,0))</f>
        <v>A</v>
      </c>
      <c r="K3667" t="str">
        <f>IF(K3666&gt;L3666,$K$1,IF(K3666&lt;L3666,$L$1,0))</f>
        <v>C</v>
      </c>
      <c r="M3667" t="str">
        <f>IF(M3666&gt;N3666,$M$1,IF(M3666&lt;N3666,$N$1,0))</f>
        <v>A</v>
      </c>
      <c r="O3667" t="str">
        <f>IF(O3666&gt;P3666,$O$1,IF(O3666&lt;P3666,$P$1,0))</f>
        <v>B</v>
      </c>
      <c r="Q3667" t="str">
        <f>IF(Q3666&gt;R3666,$Q$1,IF(Q3666&lt;R3666,$R$1,0))</f>
        <v>D</v>
      </c>
      <c r="S3667" t="str">
        <f>IF(S3666&gt;T3666,$S$1,IF(S3666&lt;T3666,$T$1,0))</f>
        <v>C</v>
      </c>
    </row>
    <row r="3668" spans="1:20" x14ac:dyDescent="0.25">
      <c r="A3668">
        <f t="shared" si="116"/>
        <v>3667</v>
      </c>
      <c r="B3668">
        <f t="shared" si="117"/>
        <v>917</v>
      </c>
      <c r="C3668" t="str">
        <f>INDEX('VBA code_permu_wo_repettn'!$T$3:$Y$6,COUNTIF('Profile-matrices_Condorcet'!$B$2:$B3668,'Profile-matrices_Condorcet'!$B3668),MATCH(INDEX('numeric possibilities'!D$3:D$1298,VLOOKUP($B3668,'numeric possibilities'!$C$3:$G$1298,1)),'VBA code_permu_wo_repettn'!$T$2:$Y$2))</f>
        <v>B</v>
      </c>
      <c r="D3668" t="str">
        <f>INDEX('VBA code_permu_wo_repettn'!$AA$3:$AF$6,COUNTIF('Profile-matrices_Condorcet'!$B$2:$B3668,'Profile-matrices_Condorcet'!$B3668),MATCH(INDEX('numeric possibilities'!E$3:E$1298,VLOOKUP($B3668,'numeric possibilities'!$C$3:$G$1298,1)),'VBA code_permu_wo_repettn'!$AA$2:$AF$2))</f>
        <v>A</v>
      </c>
      <c r="E3668" t="str">
        <f>INDEX('VBA code_permu_wo_repettn'!$AH$3:$AM$6,COUNTIF('Profile-matrices_Condorcet'!$B$2:$B3668,'Profile-matrices_Condorcet'!$B3668),MATCH(INDEX('numeric possibilities'!F$3:F$1298,VLOOKUP($B3668,'numeric possibilities'!$C$3:$G$1298,1)),'VBA code_permu_wo_repettn'!$AH$2:$AM$2))</f>
        <v>D</v>
      </c>
      <c r="F3668" t="str">
        <f>INDEX('VBA code_permu_wo_repettn'!$AO$3:$AT$6,COUNTIF('Profile-matrices_Condorcet'!$B$2:$B3668,'Profile-matrices_Condorcet'!$B3668),MATCH(INDEX('numeric possibilities'!G$3:G$1298,VLOOKUP($B3668,'numeric possibilities'!$C$3:$G$1298,1)),'VBA code_permu_wo_repettn'!$AO$2:$AT$2))</f>
        <v>A</v>
      </c>
      <c r="I3668" t="s">
        <v>0</v>
      </c>
      <c r="J3668" t="s">
        <v>1</v>
      </c>
      <c r="K3668" t="s">
        <v>2</v>
      </c>
      <c r="L3668" t="s">
        <v>3</v>
      </c>
    </row>
    <row r="3669" spans="1:20" x14ac:dyDescent="0.25">
      <c r="A3669">
        <f t="shared" si="116"/>
        <v>3668</v>
      </c>
      <c r="B3669">
        <f t="shared" si="117"/>
        <v>917</v>
      </c>
      <c r="C3669" t="str">
        <f>INDEX('VBA code_permu_wo_repettn'!$T$3:$Y$6,COUNTIF('Profile-matrices_Condorcet'!$B$2:$B3669,'Profile-matrices_Condorcet'!$B3669),MATCH(INDEX('numeric possibilities'!D$3:D$1298,VLOOKUP($B3669,'numeric possibilities'!$C$3:$G$1298,1)),'VBA code_permu_wo_repettn'!$T$2:$Y$2))</f>
        <v>C</v>
      </c>
      <c r="D3669" t="str">
        <f>INDEX('VBA code_permu_wo_repettn'!$AA$3:$AF$6,COUNTIF('Profile-matrices_Condorcet'!$B$2:$B3669,'Profile-matrices_Condorcet'!$B3669),MATCH(INDEX('numeric possibilities'!E$3:E$1298,VLOOKUP($B3669,'numeric possibilities'!$C$3:$G$1298,1)),'VBA code_permu_wo_repettn'!$AA$2:$AF$2))</f>
        <v>D</v>
      </c>
      <c r="E3669" t="str">
        <f>INDEX('VBA code_permu_wo_repettn'!$AH$3:$AM$6,COUNTIF('Profile-matrices_Condorcet'!$B$2:$B3669,'Profile-matrices_Condorcet'!$B3669),MATCH(INDEX('numeric possibilities'!F$3:F$1298,VLOOKUP($B3669,'numeric possibilities'!$C$3:$G$1298,1)),'VBA code_permu_wo_repettn'!$AH$2:$AM$2))</f>
        <v>B</v>
      </c>
      <c r="F3669" t="str">
        <f>INDEX('VBA code_permu_wo_repettn'!$AO$3:$AT$6,COUNTIF('Profile-matrices_Condorcet'!$B$2:$B3669,'Profile-matrices_Condorcet'!$B3669),MATCH(INDEX('numeric possibilities'!G$3:G$1298,VLOOKUP($B3669,'numeric possibilities'!$C$3:$G$1298,1)),'VBA code_permu_wo_repettn'!$AO$2:$AT$2))</f>
        <v>B</v>
      </c>
      <c r="G3669" t="str">
        <f>IF(MAX(I3669:L3669)&gt;='numeric possibilities'!$B$4/2,INDEX('Profile-matrices_Condorcet'!I3668:L3668,1,MATCH(MAX('Profile-matrices_Condorcet'!I3669:L3669),'Profile-matrices_Condorcet'!I3669:L3669,0)),"NCW")</f>
        <v>NCW</v>
      </c>
      <c r="H3669" t="s">
        <v>13</v>
      </c>
      <c r="I3669" s="3">
        <f>COUNTIF($I3667:$S3667,I3668)</f>
        <v>2</v>
      </c>
      <c r="J3669" s="3">
        <f>COUNTIF($I3667:$S3667,J3668)</f>
        <v>1</v>
      </c>
      <c r="K3669" s="3">
        <f>COUNTIF($I3667:$S3667,K3668)</f>
        <v>2</v>
      </c>
      <c r="L3669" s="3">
        <f>COUNTIF($I3667:$S3667,L3668)</f>
        <v>1</v>
      </c>
    </row>
    <row r="3670" spans="1:20" x14ac:dyDescent="0.25">
      <c r="A3670">
        <f t="shared" si="116"/>
        <v>3669</v>
      </c>
      <c r="B3670">
        <f t="shared" si="117"/>
        <v>918</v>
      </c>
      <c r="C3670" t="str">
        <f>INDEX('VBA code_permu_wo_repettn'!$T$3:$Y$6,COUNTIF('Profile-matrices_Condorcet'!$B$2:$B3670,'Profile-matrices_Condorcet'!$B3670),MATCH(INDEX('numeric possibilities'!D$3:D$1298,VLOOKUP($B3670,'numeric possibilities'!$C$3:$G$1298,1)),'VBA code_permu_wo_repettn'!$T$2:$Y$2))</f>
        <v>A</v>
      </c>
      <c r="D3670" t="str">
        <f>INDEX('VBA code_permu_wo_repettn'!$AA$3:$AF$6,COUNTIF('Profile-matrices_Condorcet'!$B$2:$B3670,'Profile-matrices_Condorcet'!$B3670),MATCH(INDEX('numeric possibilities'!E$3:E$1298,VLOOKUP($B3670,'numeric possibilities'!$C$3:$G$1298,1)),'VBA code_permu_wo_repettn'!$AA$2:$AF$2))</f>
        <v>B</v>
      </c>
      <c r="E3670" t="str">
        <f>INDEX('VBA code_permu_wo_repettn'!$AH$3:$AM$6,COUNTIF('Profile-matrices_Condorcet'!$B$2:$B3670,'Profile-matrices_Condorcet'!$B3670),MATCH(INDEX('numeric possibilities'!F$3:F$1298,VLOOKUP($B3670,'numeric possibilities'!$C$3:$G$1298,1)),'VBA code_permu_wo_repettn'!$AH$2:$AM$2))</f>
        <v>C</v>
      </c>
      <c r="F3670" t="str">
        <f>INDEX('VBA code_permu_wo_repettn'!$AO$3:$AT$6,COUNTIF('Profile-matrices_Condorcet'!$B$2:$B3670,'Profile-matrices_Condorcet'!$B3670),MATCH(INDEX('numeric possibilities'!G$3:G$1298,VLOOKUP($B3670,'numeric possibilities'!$C$3:$G$1298,1)),'VBA code_permu_wo_repettn'!$AO$2:$AT$2))</f>
        <v>D</v>
      </c>
      <c r="H3670" t="s">
        <v>14</v>
      </c>
      <c r="I3670" s="3">
        <f>IF(MATCH(I$1,$C3670:$C3673,0)&lt;(MATCH(J$1,$C3670:$C3673,0)),1*a_vote,0)+IF(MATCH(I$1,$D3670:$D3673,0)&lt;MATCH(J$1,$D3670:$D3673,0),1*b_vote,0)+IF(MATCH(I$1,$E3670:$E3673,0)&lt;MATCH(J$1,$E3670:$E3673,0),1*c_vote,0)+IF(MATCH(I$1,$F3670:$F3673,0)&lt;MATCH(J$1,$F3670:$F3673,0),1*d_vote,0)</f>
        <v>0.74</v>
      </c>
      <c r="J3670" s="3">
        <f>IF(MATCH(I$1,$C3670:$C3673,0)&gt;(MATCH(J$1,$C3670:$C3673,0)),1*a_vote,0)+IF(MATCH(I$1,$D3670:$D3673,0)&gt;MATCH(J$1,$D3670:$D3673,0),1*b_vote,0)+IF(MATCH(I$1,$E3670:$E3673,0)&gt;MATCH(J$1,$E3670:$E3673,0),1*c_vote,0)+IF(MATCH(I$1,$F3670:$F3673,0)&gt;MATCH(J$1,$F3670:$F3673,0),1*d_vote,0)</f>
        <v>0.26</v>
      </c>
      <c r="K3670" s="3">
        <f>IF(MATCH($K$1,$C3670:$C3673,0)&lt;(MATCH($L$1,$C3670:$C3673,0)),1*a_vote,0)+IF(MATCH($K$1,$D3670:$D3673,0)&lt;MATCH($L$1,$D3670:$D3673,0),1*b_vote,0)+IF(MATCH($K$1,$E3670:$E3673,0)&lt;MATCH($L$1,$E3670:$E3673,0),1*c_vote,0)+IF(MATCH($K$1,$F3670:$F3673,0)&lt;MATCH($L$1,$F3670:$F3673,0),1*d_vote,0)</f>
        <v>0.27</v>
      </c>
      <c r="L3670" s="3">
        <f>IF(MATCH(K$1,$C3670:$C3673,0)&gt;(MATCH(L$1,$C3670:$C3673,0)),1*a_vote,0)+IF(MATCH(K$1,$D3670:$D3673,0)&gt;MATCH(L$1,$D3670:$D3673,0),1*b_vote,0)+IF(MATCH(K$1,$E3670:$E3673,0)&gt;MATCH(L$1,$E3670:$E3673,0),1*c_vote,0)+IF(MATCH(K$1,$F3670:$F3673,0)&gt;MATCH(L$1,$F3670:$F3673,0),1*d_vote,0)</f>
        <v>0.73</v>
      </c>
      <c r="M3670" s="3">
        <f>IF(MATCH($M$1,$C3670:$C3673,0)&lt;(MATCH($N$1,$C3670:$C3673,0)),1*a_vote,0)+IF(MATCH($M$1,$D3670:$D3673,0)&lt;MATCH($N$1,$D3670:$D3673,0),1*b_vote,0)+IF(MATCH($M$1,$E3670:$E3673,0)&lt;MATCH($N$1,$E3670:$E3673,0),1*c_vote,0)+IF(MATCH($M$1,$F3670:$F3673,0)&lt;MATCH($N$1,$F3670:$F3673,0),1*d_vote,0)</f>
        <v>0.78</v>
      </c>
      <c r="N3670" s="3">
        <f>IF(MATCH(M$1,$C3670:$C3673,0)&gt;(MATCH(N$1,$C3670:$C3673,0)),1*a_vote,0)+IF(MATCH(M$1,$D3670:$D3673,0)&gt;MATCH(N$1,$D3670:$D3673,0),1*b_vote,0)+IF(MATCH(M$1,$E3670:$E3673,0)&gt;MATCH(N$1,$E3670:$E3673,0),1*c_vote,0)+IF(MATCH(M$1,$F3670:$F3673,0)&gt;MATCH(N$1,$F3670:$F3673,0),1*d_vote,0)</f>
        <v>0.21999999999999997</v>
      </c>
      <c r="O3670" s="3">
        <f>IF(MATCH($O$1,$C3670:$C3673,0)&lt;(MATCH($P$1,$C3670:$C3673,0)),1*a_vote,0)+IF(MATCH($O$1,$D3670:$D3673,0)&lt;MATCH($P$1,$D3670:$D3673,0),1*b_vote,0)+IF(MATCH($O$1,$E3670:$E3673,0)&lt;MATCH($P$1,$E3670:$E3673,0),1*c_vote,0)+IF(MATCH($O$1,$F3670:$F3673,0)&lt;MATCH($P$1,$F3670:$F3673,0),1*d_vote,0)</f>
        <v>0.26</v>
      </c>
      <c r="P3670" s="3">
        <f>IF(MATCH(O$1,$C3670:$C3673,0)&gt;(MATCH(P$1,$C3670:$C3673,0)),1*a_vote,0)+IF(MATCH(O$1,$D3670:$D3673,0)&gt;MATCH(P$1,$D3670:$D3673,0),1*b_vote,0)+IF(MATCH(O$1,$E3670:$E3673,0)&gt;MATCH(P$1,$E3670:$E3673,0),1*c_vote,0)+IF(MATCH(O$1,$F3670:$F3673,0)&gt;MATCH(P$1,$F3670:$F3673,0),1*d_vote,0)</f>
        <v>0.74</v>
      </c>
      <c r="Q3670" s="3">
        <f>IF(MATCH($Q$1,$C3670:$C3673,0)&lt;(MATCH($R$1,$C3670:$C3673,0)),1*a_vote,0)+IF(MATCH($Q$1,$D3670:$D3673,0)&lt;MATCH($R$1,$D3670:$D3673,0),1*b_vote,0)+IF(MATCH($Q$1,$E3670:$E3673,0)&lt;MATCH($R$1,$E3670:$E3673,0),1*c_vote,0)+IF(MATCH($Q$1,$F3670:$F3673,0)&lt;MATCH($R$1,$F3670:$F3673,0),1*d_vote,0)</f>
        <v>0.26</v>
      </c>
      <c r="R3670" s="3">
        <f>IF(MATCH(Q$1,$C3670:$C3673,0)&gt;(MATCH(R$1,$C3670:$C3673,0)),1*a_vote,0)+IF(MATCH(Q$1,$D3670:$D3673,0)&gt;MATCH(R$1,$D3670:$D3673,0),1*b_vote,0)+IF(MATCH(Q$1,$E3670:$E3673,0)&gt;MATCH(R$1,$E3670:$E3673,0),1*c_vote,0)+IF(MATCH(Q$1,$F3670:$F3673,0)&gt;MATCH(R$1,$F3670:$F3673,0),1*d_vote,0)</f>
        <v>0.74</v>
      </c>
      <c r="S3670" s="3">
        <f>IF(MATCH($S$1,$C3670:$C3673,0)&lt;(MATCH($T$1,$C3670:$C3673,0)),1*a_vote,0)+IF(MATCH($S$1,$D3670:$D3673,0)&lt;MATCH($T$1,$D3670:$D3673,0),1*b_vote,0)+IF(MATCH($S$1,$E3670:$E3673,0)&lt;MATCH($T$1,$E3670:$E3673,0),1*c_vote,0)+IF(MATCH($S$1,$F3670:$F3673,0)&lt;MATCH($T$1,$F3670:$F3673,0),1*d_vote,0)</f>
        <v>0.51</v>
      </c>
      <c r="T3670" s="3">
        <f>IF(MATCH(S$1,$C3670:$C3673,0)&gt;(MATCH(T$1,$C3670:$C3673,0)),1*a_vote,0)+IF(MATCH(S$1,$D3670:$D3673,0)&gt;MATCH(T$1,$D3670:$D3673,0),1*b_vote,0)+IF(MATCH(S$1,$E3670:$E3673,0)&gt;MATCH(T$1,$E3670:$E3673,0),1*c_vote,0)+IF(MATCH(S$1,$F3670:$F3673,0)&gt;MATCH(T$1,$F3670:$F3673,0),1*d_vote,0)</f>
        <v>0.49</v>
      </c>
    </row>
    <row r="3671" spans="1:20" x14ac:dyDescent="0.25">
      <c r="A3671">
        <f t="shared" si="116"/>
        <v>3670</v>
      </c>
      <c r="B3671">
        <f t="shared" si="117"/>
        <v>918</v>
      </c>
      <c r="C3671" t="str">
        <f>INDEX('VBA code_permu_wo_repettn'!$T$3:$Y$6,COUNTIF('Profile-matrices_Condorcet'!$B$2:$B3671,'Profile-matrices_Condorcet'!$B3671),MATCH(INDEX('numeric possibilities'!D$3:D$1298,VLOOKUP($B3671,'numeric possibilities'!$C$3:$G$1298,1)),'VBA code_permu_wo_repettn'!$T$2:$Y$2))</f>
        <v>D</v>
      </c>
      <c r="D3671" t="str">
        <f>INDEX('VBA code_permu_wo_repettn'!$AA$3:$AF$6,COUNTIF('Profile-matrices_Condorcet'!$B$2:$B3671,'Profile-matrices_Condorcet'!$B3671),MATCH(INDEX('numeric possibilities'!E$3:E$1298,VLOOKUP($B3671,'numeric possibilities'!$C$3:$G$1298,1)),'VBA code_permu_wo_repettn'!$AA$2:$AF$2))</f>
        <v>C</v>
      </c>
      <c r="E3671" t="str">
        <f>INDEX('VBA code_permu_wo_repettn'!$AH$3:$AM$6,COUNTIF('Profile-matrices_Condorcet'!$B$2:$B3671,'Profile-matrices_Condorcet'!$B3671),MATCH(INDEX('numeric possibilities'!F$3:F$1298,VLOOKUP($B3671,'numeric possibilities'!$C$3:$G$1298,1)),'VBA code_permu_wo_repettn'!$AH$2:$AM$2))</f>
        <v>A</v>
      </c>
      <c r="F3671" t="str">
        <f>INDEX('VBA code_permu_wo_repettn'!$AO$3:$AT$6,COUNTIF('Profile-matrices_Condorcet'!$B$2:$B3671,'Profile-matrices_Condorcet'!$B3671),MATCH(INDEX('numeric possibilities'!G$3:G$1298,VLOOKUP($B3671,'numeric possibilities'!$C$3:$G$1298,1)),'VBA code_permu_wo_repettn'!$AO$2:$AT$2))</f>
        <v>C</v>
      </c>
      <c r="H3671" t="s">
        <v>15</v>
      </c>
      <c r="I3671" t="str">
        <f>IF(I3670&gt;J3670,$I$1,IF(I3670&lt;J3670,$J$1,0))</f>
        <v>A</v>
      </c>
      <c r="K3671" t="str">
        <f>IF(K3670&gt;L3670,$K$1,IF(K3670&lt;L3670,$L$1,0))</f>
        <v>C</v>
      </c>
      <c r="M3671" t="str">
        <f>IF(M3670&gt;N3670,$M$1,IF(M3670&lt;N3670,$N$1,0))</f>
        <v>A</v>
      </c>
      <c r="O3671" t="str">
        <f>IF(O3670&gt;P3670,$O$1,IF(O3670&lt;P3670,$P$1,0))</f>
        <v>C</v>
      </c>
      <c r="Q3671" t="str">
        <f>IF(Q3670&gt;R3670,$Q$1,IF(Q3670&lt;R3670,$R$1,0))</f>
        <v>D</v>
      </c>
      <c r="S3671" t="str">
        <f>IF(S3670&gt;T3670,$S$1,IF(S3670&lt;T3670,$T$1,0))</f>
        <v>C</v>
      </c>
    </row>
    <row r="3672" spans="1:20" x14ac:dyDescent="0.25">
      <c r="A3672">
        <f t="shared" si="116"/>
        <v>3671</v>
      </c>
      <c r="B3672">
        <f t="shared" si="117"/>
        <v>918</v>
      </c>
      <c r="C3672" t="str">
        <f>INDEX('VBA code_permu_wo_repettn'!$T$3:$Y$6,COUNTIF('Profile-matrices_Condorcet'!$B$2:$B3672,'Profile-matrices_Condorcet'!$B3672),MATCH(INDEX('numeric possibilities'!D$3:D$1298,VLOOKUP($B3672,'numeric possibilities'!$C$3:$G$1298,1)),'VBA code_permu_wo_repettn'!$T$2:$Y$2))</f>
        <v>C</v>
      </c>
      <c r="D3672" t="str">
        <f>INDEX('VBA code_permu_wo_repettn'!$AA$3:$AF$6,COUNTIF('Profile-matrices_Condorcet'!$B$2:$B3672,'Profile-matrices_Condorcet'!$B3672),MATCH(INDEX('numeric possibilities'!E$3:E$1298,VLOOKUP($B3672,'numeric possibilities'!$C$3:$G$1298,1)),'VBA code_permu_wo_repettn'!$AA$2:$AF$2))</f>
        <v>A</v>
      </c>
      <c r="E3672" t="str">
        <f>INDEX('VBA code_permu_wo_repettn'!$AH$3:$AM$6,COUNTIF('Profile-matrices_Condorcet'!$B$2:$B3672,'Profile-matrices_Condorcet'!$B3672),MATCH(INDEX('numeric possibilities'!F$3:F$1298,VLOOKUP($B3672,'numeric possibilities'!$C$3:$G$1298,1)),'VBA code_permu_wo_repettn'!$AH$2:$AM$2))</f>
        <v>D</v>
      </c>
      <c r="F3672" t="str">
        <f>INDEX('VBA code_permu_wo_repettn'!$AO$3:$AT$6,COUNTIF('Profile-matrices_Condorcet'!$B$2:$B3672,'Profile-matrices_Condorcet'!$B3672),MATCH(INDEX('numeric possibilities'!G$3:G$1298,VLOOKUP($B3672,'numeric possibilities'!$C$3:$G$1298,1)),'VBA code_permu_wo_repettn'!$AO$2:$AT$2))</f>
        <v>A</v>
      </c>
      <c r="I3672" t="s">
        <v>0</v>
      </c>
      <c r="J3672" t="s">
        <v>1</v>
      </c>
      <c r="K3672" t="s">
        <v>2</v>
      </c>
      <c r="L3672" t="s">
        <v>3</v>
      </c>
    </row>
    <row r="3673" spans="1:20" x14ac:dyDescent="0.25">
      <c r="A3673">
        <f t="shared" si="116"/>
        <v>3672</v>
      </c>
      <c r="B3673">
        <f t="shared" si="117"/>
        <v>918</v>
      </c>
      <c r="C3673" t="str">
        <f>INDEX('VBA code_permu_wo_repettn'!$T$3:$Y$6,COUNTIF('Profile-matrices_Condorcet'!$B$2:$B3673,'Profile-matrices_Condorcet'!$B3673),MATCH(INDEX('numeric possibilities'!D$3:D$1298,VLOOKUP($B3673,'numeric possibilities'!$C$3:$G$1298,1)),'VBA code_permu_wo_repettn'!$T$2:$Y$2))</f>
        <v>B</v>
      </c>
      <c r="D3673" t="str">
        <f>INDEX('VBA code_permu_wo_repettn'!$AA$3:$AF$6,COUNTIF('Profile-matrices_Condorcet'!$B$2:$B3673,'Profile-matrices_Condorcet'!$B3673),MATCH(INDEX('numeric possibilities'!E$3:E$1298,VLOOKUP($B3673,'numeric possibilities'!$C$3:$G$1298,1)),'VBA code_permu_wo_repettn'!$AA$2:$AF$2))</f>
        <v>D</v>
      </c>
      <c r="E3673" t="str">
        <f>INDEX('VBA code_permu_wo_repettn'!$AH$3:$AM$6,COUNTIF('Profile-matrices_Condorcet'!$B$2:$B3673,'Profile-matrices_Condorcet'!$B3673),MATCH(INDEX('numeric possibilities'!F$3:F$1298,VLOOKUP($B3673,'numeric possibilities'!$C$3:$G$1298,1)),'VBA code_permu_wo_repettn'!$AH$2:$AM$2))</f>
        <v>B</v>
      </c>
      <c r="F3673" t="str">
        <f>INDEX('VBA code_permu_wo_repettn'!$AO$3:$AT$6,COUNTIF('Profile-matrices_Condorcet'!$B$2:$B3673,'Profile-matrices_Condorcet'!$B3673),MATCH(INDEX('numeric possibilities'!G$3:G$1298,VLOOKUP($B3673,'numeric possibilities'!$C$3:$G$1298,1)),'VBA code_permu_wo_repettn'!$AO$2:$AT$2))</f>
        <v>B</v>
      </c>
      <c r="G3673" t="str">
        <f>IF(MAX(I3673:L3673)&gt;='numeric possibilities'!$B$4/2,INDEX('Profile-matrices_Condorcet'!I3672:L3672,1,MATCH(MAX('Profile-matrices_Condorcet'!I3673:L3673),'Profile-matrices_Condorcet'!I3673:L3673,0)),"NCW")</f>
        <v>C</v>
      </c>
      <c r="H3673" t="s">
        <v>13</v>
      </c>
      <c r="I3673" s="3">
        <f>COUNTIF($I3671:$S3671,I3672)</f>
        <v>2</v>
      </c>
      <c r="J3673" s="3">
        <f>COUNTIF($I3671:$S3671,J3672)</f>
        <v>0</v>
      </c>
      <c r="K3673" s="3">
        <f>COUNTIF($I3671:$S3671,K3672)</f>
        <v>3</v>
      </c>
      <c r="L3673" s="3">
        <f>COUNTIF($I3671:$S3671,L3672)</f>
        <v>1</v>
      </c>
    </row>
    <row r="3674" spans="1:20" x14ac:dyDescent="0.25">
      <c r="A3674">
        <f t="shared" si="116"/>
        <v>3673</v>
      </c>
      <c r="B3674">
        <f t="shared" si="117"/>
        <v>919</v>
      </c>
      <c r="C3674" t="str">
        <f>INDEX('VBA code_permu_wo_repettn'!$T$3:$Y$6,COUNTIF('Profile-matrices_Condorcet'!$B$2:$B3674,'Profile-matrices_Condorcet'!$B3674),MATCH(INDEX('numeric possibilities'!D$3:D$1298,VLOOKUP($B3674,'numeric possibilities'!$C$3:$G$1298,1)),'VBA code_permu_wo_repettn'!$T$2:$Y$2))</f>
        <v>A</v>
      </c>
      <c r="D3674" t="str">
        <f>INDEX('VBA code_permu_wo_repettn'!$AA$3:$AF$6,COUNTIF('Profile-matrices_Condorcet'!$B$2:$B3674,'Profile-matrices_Condorcet'!$B3674),MATCH(INDEX('numeric possibilities'!E$3:E$1298,VLOOKUP($B3674,'numeric possibilities'!$C$3:$G$1298,1)),'VBA code_permu_wo_repettn'!$AA$2:$AF$2))</f>
        <v>B</v>
      </c>
      <c r="E3674" t="str">
        <f>INDEX('VBA code_permu_wo_repettn'!$AH$3:$AM$6,COUNTIF('Profile-matrices_Condorcet'!$B$2:$B3674,'Profile-matrices_Condorcet'!$B3674),MATCH(INDEX('numeric possibilities'!F$3:F$1298,VLOOKUP($B3674,'numeric possibilities'!$C$3:$G$1298,1)),'VBA code_permu_wo_repettn'!$AH$2:$AM$2))</f>
        <v>C</v>
      </c>
      <c r="F3674" t="str">
        <f>INDEX('VBA code_permu_wo_repettn'!$AO$3:$AT$6,COUNTIF('Profile-matrices_Condorcet'!$B$2:$B3674,'Profile-matrices_Condorcet'!$B3674),MATCH(INDEX('numeric possibilities'!G$3:G$1298,VLOOKUP($B3674,'numeric possibilities'!$C$3:$G$1298,1)),'VBA code_permu_wo_repettn'!$AO$2:$AT$2))</f>
        <v>D</v>
      </c>
      <c r="H3674" t="s">
        <v>14</v>
      </c>
      <c r="I3674" s="3">
        <f>IF(MATCH(I$1,$C3674:$C3677,0)&lt;(MATCH(J$1,$C3674:$C3677,0)),1*a_vote,0)+IF(MATCH(I$1,$D3674:$D3677,0)&lt;MATCH(J$1,$D3674:$D3677,0),1*b_vote,0)+IF(MATCH(I$1,$E3674:$E3677,0)&lt;MATCH(J$1,$E3674:$E3677,0),1*c_vote,0)+IF(MATCH(I$1,$F3674:$F3677,0)&lt;MATCH(J$1,$F3674:$F3677,0),1*d_vote,0)</f>
        <v>0.74</v>
      </c>
      <c r="J3674" s="3">
        <f>IF(MATCH(I$1,$C3674:$C3677,0)&gt;(MATCH(J$1,$C3674:$C3677,0)),1*a_vote,0)+IF(MATCH(I$1,$D3674:$D3677,0)&gt;MATCH(J$1,$D3674:$D3677,0),1*b_vote,0)+IF(MATCH(I$1,$E3674:$E3677,0)&gt;MATCH(J$1,$E3674:$E3677,0),1*c_vote,0)+IF(MATCH(I$1,$F3674:$F3677,0)&gt;MATCH(J$1,$F3674:$F3677,0),1*d_vote,0)</f>
        <v>0.26</v>
      </c>
      <c r="K3674" s="3">
        <f>IF(MATCH($K$1,$C3674:$C3677,0)&lt;(MATCH($L$1,$C3674:$C3677,0)),1*a_vote,0)+IF(MATCH($K$1,$D3674:$D3677,0)&lt;MATCH($L$1,$D3674:$D3677,0),1*b_vote,0)+IF(MATCH($K$1,$E3674:$E3677,0)&lt;MATCH($L$1,$E3674:$E3677,0),1*c_vote,0)+IF(MATCH($K$1,$F3674:$F3677,0)&lt;MATCH($L$1,$F3674:$F3677,0),1*d_vote,0)</f>
        <v>0.27</v>
      </c>
      <c r="L3674" s="3">
        <f>IF(MATCH(K$1,$C3674:$C3677,0)&gt;(MATCH(L$1,$C3674:$C3677,0)),1*a_vote,0)+IF(MATCH(K$1,$D3674:$D3677,0)&gt;MATCH(L$1,$D3674:$D3677,0),1*b_vote,0)+IF(MATCH(K$1,$E3674:$E3677,0)&gt;MATCH(L$1,$E3674:$E3677,0),1*c_vote,0)+IF(MATCH(K$1,$F3674:$F3677,0)&gt;MATCH(L$1,$F3674:$F3677,0),1*d_vote,0)</f>
        <v>0.73</v>
      </c>
      <c r="M3674" s="3">
        <f>IF(MATCH($M$1,$C3674:$C3677,0)&lt;(MATCH($N$1,$C3674:$C3677,0)),1*a_vote,0)+IF(MATCH($M$1,$D3674:$D3677,0)&lt;MATCH($N$1,$D3674:$D3677,0),1*b_vote,0)+IF(MATCH($M$1,$E3674:$E3677,0)&lt;MATCH($N$1,$E3674:$E3677,0),1*c_vote,0)+IF(MATCH($M$1,$F3674:$F3677,0)&lt;MATCH($N$1,$F3674:$F3677,0),1*d_vote,0)</f>
        <v>0.52</v>
      </c>
      <c r="N3674" s="3">
        <f>IF(MATCH(M$1,$C3674:$C3677,0)&gt;(MATCH(N$1,$C3674:$C3677,0)),1*a_vote,0)+IF(MATCH(M$1,$D3674:$D3677,0)&gt;MATCH(N$1,$D3674:$D3677,0),1*b_vote,0)+IF(MATCH(M$1,$E3674:$E3677,0)&gt;MATCH(N$1,$E3674:$E3677,0),1*c_vote,0)+IF(MATCH(M$1,$F3674:$F3677,0)&gt;MATCH(N$1,$F3674:$F3677,0),1*d_vote,0)</f>
        <v>0.48</v>
      </c>
      <c r="O3674" s="3">
        <f>IF(MATCH($O$1,$C3674:$C3677,0)&lt;(MATCH($P$1,$C3674:$C3677,0)),1*a_vote,0)+IF(MATCH($O$1,$D3674:$D3677,0)&lt;MATCH($P$1,$D3674:$D3677,0),1*b_vote,0)+IF(MATCH($O$1,$E3674:$E3677,0)&lt;MATCH($P$1,$E3674:$E3677,0),1*c_vote,0)+IF(MATCH($O$1,$F3674:$F3677,0)&lt;MATCH($P$1,$F3674:$F3677,0),1*d_vote,0)</f>
        <v>0.53</v>
      </c>
      <c r="P3674" s="3">
        <f>IF(MATCH(O$1,$C3674:$C3677,0)&gt;(MATCH(P$1,$C3674:$C3677,0)),1*a_vote,0)+IF(MATCH(O$1,$D3674:$D3677,0)&gt;MATCH(P$1,$D3674:$D3677,0),1*b_vote,0)+IF(MATCH(O$1,$E3674:$E3677,0)&gt;MATCH(P$1,$E3674:$E3677,0),1*c_vote,0)+IF(MATCH(O$1,$F3674:$F3677,0)&gt;MATCH(P$1,$F3674:$F3677,0),1*d_vote,0)</f>
        <v>0.47</v>
      </c>
      <c r="Q3674" s="3">
        <f>IF(MATCH($Q$1,$C3674:$C3677,0)&lt;(MATCH($R$1,$C3674:$C3677,0)),1*a_vote,0)+IF(MATCH($Q$1,$D3674:$D3677,0)&lt;MATCH($R$1,$D3674:$D3677,0),1*b_vote,0)+IF(MATCH($Q$1,$E3674:$E3677,0)&lt;MATCH($R$1,$E3674:$E3677,0),1*c_vote,0)+IF(MATCH($Q$1,$F3674:$F3677,0)&lt;MATCH($R$1,$F3674:$F3677,0),1*d_vote,0)</f>
        <v>0.53</v>
      </c>
      <c r="R3674" s="3">
        <f>IF(MATCH(Q$1,$C3674:$C3677,0)&gt;(MATCH(R$1,$C3674:$C3677,0)),1*a_vote,0)+IF(MATCH(Q$1,$D3674:$D3677,0)&gt;MATCH(R$1,$D3674:$D3677,0),1*b_vote,0)+IF(MATCH(Q$1,$E3674:$E3677,0)&gt;MATCH(R$1,$E3674:$E3677,0),1*c_vote,0)+IF(MATCH(Q$1,$F3674:$F3677,0)&gt;MATCH(R$1,$F3674:$F3677,0),1*d_vote,0)</f>
        <v>0.47</v>
      </c>
      <c r="S3674" s="3">
        <f>IF(MATCH($S$1,$C3674:$C3677,0)&lt;(MATCH($T$1,$C3674:$C3677,0)),1*a_vote,0)+IF(MATCH($S$1,$D3674:$D3677,0)&lt;MATCH($T$1,$D3674:$D3677,0),1*b_vote,0)+IF(MATCH($S$1,$E3674:$E3677,0)&lt;MATCH($T$1,$E3674:$E3677,0),1*c_vote,0)+IF(MATCH($S$1,$F3674:$F3677,0)&lt;MATCH($T$1,$F3674:$F3677,0),1*d_vote,0)</f>
        <v>0.78</v>
      </c>
      <c r="T3674" s="3">
        <f>IF(MATCH(S$1,$C3674:$C3677,0)&gt;(MATCH(T$1,$C3674:$C3677,0)),1*a_vote,0)+IF(MATCH(S$1,$D3674:$D3677,0)&gt;MATCH(T$1,$D3674:$D3677,0),1*b_vote,0)+IF(MATCH(S$1,$E3674:$E3677,0)&gt;MATCH(T$1,$E3674:$E3677,0),1*c_vote,0)+IF(MATCH(S$1,$F3674:$F3677,0)&gt;MATCH(T$1,$F3674:$F3677,0),1*d_vote,0)</f>
        <v>0.21999999999999997</v>
      </c>
    </row>
    <row r="3675" spans="1:20" x14ac:dyDescent="0.25">
      <c r="A3675">
        <f t="shared" si="116"/>
        <v>3674</v>
      </c>
      <c r="B3675">
        <f t="shared" si="117"/>
        <v>919</v>
      </c>
      <c r="C3675" t="str">
        <f>INDEX('VBA code_permu_wo_repettn'!$T$3:$Y$6,COUNTIF('Profile-matrices_Condorcet'!$B$2:$B3675,'Profile-matrices_Condorcet'!$B3675),MATCH(INDEX('numeric possibilities'!D$3:D$1298,VLOOKUP($B3675,'numeric possibilities'!$C$3:$G$1298,1)),'VBA code_permu_wo_repettn'!$T$2:$Y$2))</f>
        <v>B</v>
      </c>
      <c r="D3675" t="str">
        <f>INDEX('VBA code_permu_wo_repettn'!$AA$3:$AF$6,COUNTIF('Profile-matrices_Condorcet'!$B$2:$B3675,'Profile-matrices_Condorcet'!$B3675),MATCH(INDEX('numeric possibilities'!E$3:E$1298,VLOOKUP($B3675,'numeric possibilities'!$C$3:$G$1298,1)),'VBA code_permu_wo_repettn'!$AA$2:$AF$2))</f>
        <v>C</v>
      </c>
      <c r="E3675" t="str">
        <f>INDEX('VBA code_permu_wo_repettn'!$AH$3:$AM$6,COUNTIF('Profile-matrices_Condorcet'!$B$2:$B3675,'Profile-matrices_Condorcet'!$B3675),MATCH(INDEX('numeric possibilities'!F$3:F$1298,VLOOKUP($B3675,'numeric possibilities'!$C$3:$G$1298,1)),'VBA code_permu_wo_repettn'!$AH$2:$AM$2))</f>
        <v>A</v>
      </c>
      <c r="F3675" t="str">
        <f>INDEX('VBA code_permu_wo_repettn'!$AO$3:$AT$6,COUNTIF('Profile-matrices_Condorcet'!$B$2:$B3675,'Profile-matrices_Condorcet'!$B3675),MATCH(INDEX('numeric possibilities'!G$3:G$1298,VLOOKUP($B3675,'numeric possibilities'!$C$3:$G$1298,1)),'VBA code_permu_wo_repettn'!$AO$2:$AT$2))</f>
        <v>C</v>
      </c>
      <c r="H3675" t="s">
        <v>15</v>
      </c>
      <c r="I3675" t="str">
        <f>IF(I3674&gt;J3674,$I$1,IF(I3674&lt;J3674,$J$1,0))</f>
        <v>A</v>
      </c>
      <c r="K3675" t="str">
        <f>IF(K3674&gt;L3674,$K$1,IF(K3674&lt;L3674,$L$1,0))</f>
        <v>C</v>
      </c>
      <c r="M3675" t="str">
        <f>IF(M3674&gt;N3674,$M$1,IF(M3674&lt;N3674,$N$1,0))</f>
        <v>A</v>
      </c>
      <c r="O3675" t="str">
        <f>IF(O3674&gt;P3674,$O$1,IF(O3674&lt;P3674,$P$1,0))</f>
        <v>B</v>
      </c>
      <c r="Q3675" t="str">
        <f>IF(Q3674&gt;R3674,$Q$1,IF(Q3674&lt;R3674,$R$1,0))</f>
        <v>B</v>
      </c>
      <c r="S3675" t="str">
        <f>IF(S3674&gt;T3674,$S$1,IF(S3674&lt;T3674,$T$1,0))</f>
        <v>C</v>
      </c>
    </row>
    <row r="3676" spans="1:20" x14ac:dyDescent="0.25">
      <c r="A3676">
        <f t="shared" si="116"/>
        <v>3675</v>
      </c>
      <c r="B3676">
        <f t="shared" si="117"/>
        <v>919</v>
      </c>
      <c r="C3676" t="str">
        <f>INDEX('VBA code_permu_wo_repettn'!$T$3:$Y$6,COUNTIF('Profile-matrices_Condorcet'!$B$2:$B3676,'Profile-matrices_Condorcet'!$B3676),MATCH(INDEX('numeric possibilities'!D$3:D$1298,VLOOKUP($B3676,'numeric possibilities'!$C$3:$G$1298,1)),'VBA code_permu_wo_repettn'!$T$2:$Y$2))</f>
        <v>C</v>
      </c>
      <c r="D3676" t="str">
        <f>INDEX('VBA code_permu_wo_repettn'!$AA$3:$AF$6,COUNTIF('Profile-matrices_Condorcet'!$B$2:$B3676,'Profile-matrices_Condorcet'!$B3676),MATCH(INDEX('numeric possibilities'!E$3:E$1298,VLOOKUP($B3676,'numeric possibilities'!$C$3:$G$1298,1)),'VBA code_permu_wo_repettn'!$AA$2:$AF$2))</f>
        <v>D</v>
      </c>
      <c r="E3676" t="str">
        <f>INDEX('VBA code_permu_wo_repettn'!$AH$3:$AM$6,COUNTIF('Profile-matrices_Condorcet'!$B$2:$B3676,'Profile-matrices_Condorcet'!$B3676),MATCH(INDEX('numeric possibilities'!F$3:F$1298,VLOOKUP($B3676,'numeric possibilities'!$C$3:$G$1298,1)),'VBA code_permu_wo_repettn'!$AH$2:$AM$2))</f>
        <v>D</v>
      </c>
      <c r="F3676" t="str">
        <f>INDEX('VBA code_permu_wo_repettn'!$AO$3:$AT$6,COUNTIF('Profile-matrices_Condorcet'!$B$2:$B3676,'Profile-matrices_Condorcet'!$B3676),MATCH(INDEX('numeric possibilities'!G$3:G$1298,VLOOKUP($B3676,'numeric possibilities'!$C$3:$G$1298,1)),'VBA code_permu_wo_repettn'!$AO$2:$AT$2))</f>
        <v>A</v>
      </c>
      <c r="I3676" t="s">
        <v>0</v>
      </c>
      <c r="J3676" t="s">
        <v>1</v>
      </c>
      <c r="K3676" t="s">
        <v>2</v>
      </c>
      <c r="L3676" t="s">
        <v>3</v>
      </c>
    </row>
    <row r="3677" spans="1:20" x14ac:dyDescent="0.25">
      <c r="A3677">
        <f t="shared" si="116"/>
        <v>3676</v>
      </c>
      <c r="B3677">
        <f t="shared" si="117"/>
        <v>919</v>
      </c>
      <c r="C3677" t="str">
        <f>INDEX('VBA code_permu_wo_repettn'!$T$3:$Y$6,COUNTIF('Profile-matrices_Condorcet'!$B$2:$B3677,'Profile-matrices_Condorcet'!$B3677),MATCH(INDEX('numeric possibilities'!D$3:D$1298,VLOOKUP($B3677,'numeric possibilities'!$C$3:$G$1298,1)),'VBA code_permu_wo_repettn'!$T$2:$Y$2))</f>
        <v>D</v>
      </c>
      <c r="D3677" t="str">
        <f>INDEX('VBA code_permu_wo_repettn'!$AA$3:$AF$6,COUNTIF('Profile-matrices_Condorcet'!$B$2:$B3677,'Profile-matrices_Condorcet'!$B3677),MATCH(INDEX('numeric possibilities'!E$3:E$1298,VLOOKUP($B3677,'numeric possibilities'!$C$3:$G$1298,1)),'VBA code_permu_wo_repettn'!$AA$2:$AF$2))</f>
        <v>A</v>
      </c>
      <c r="E3677" t="str">
        <f>INDEX('VBA code_permu_wo_repettn'!$AH$3:$AM$6,COUNTIF('Profile-matrices_Condorcet'!$B$2:$B3677,'Profile-matrices_Condorcet'!$B3677),MATCH(INDEX('numeric possibilities'!F$3:F$1298,VLOOKUP($B3677,'numeric possibilities'!$C$3:$G$1298,1)),'VBA code_permu_wo_repettn'!$AH$2:$AM$2))</f>
        <v>B</v>
      </c>
      <c r="F3677" t="str">
        <f>INDEX('VBA code_permu_wo_repettn'!$AO$3:$AT$6,COUNTIF('Profile-matrices_Condorcet'!$B$2:$B3677,'Profile-matrices_Condorcet'!$B3677),MATCH(INDEX('numeric possibilities'!G$3:G$1298,VLOOKUP($B3677,'numeric possibilities'!$C$3:$G$1298,1)),'VBA code_permu_wo_repettn'!$AO$2:$AT$2))</f>
        <v>B</v>
      </c>
      <c r="G3677" t="str">
        <f>IF(MAX(I3677:L3677)&gt;='numeric possibilities'!$B$4/2,INDEX('Profile-matrices_Condorcet'!I3676:L3676,1,MATCH(MAX('Profile-matrices_Condorcet'!I3677:L3677),'Profile-matrices_Condorcet'!I3677:L3677,0)),"NCW")</f>
        <v>NCW</v>
      </c>
      <c r="H3677" t="s">
        <v>13</v>
      </c>
      <c r="I3677" s="3">
        <f>COUNTIF($I3675:$S3675,I3676)</f>
        <v>2</v>
      </c>
      <c r="J3677" s="3">
        <f>COUNTIF($I3675:$S3675,J3676)</f>
        <v>2</v>
      </c>
      <c r="K3677" s="3">
        <f>COUNTIF($I3675:$S3675,K3676)</f>
        <v>2</v>
      </c>
      <c r="L3677" s="3">
        <f>COUNTIF($I3675:$S3675,L3676)</f>
        <v>0</v>
      </c>
    </row>
    <row r="3678" spans="1:20" x14ac:dyDescent="0.25">
      <c r="A3678">
        <f t="shared" si="116"/>
        <v>3677</v>
      </c>
      <c r="B3678">
        <f t="shared" si="117"/>
        <v>920</v>
      </c>
      <c r="C3678" t="str">
        <f>INDEX('VBA code_permu_wo_repettn'!$T$3:$Y$6,COUNTIF('Profile-matrices_Condorcet'!$B$2:$B3678,'Profile-matrices_Condorcet'!$B3678),MATCH(INDEX('numeric possibilities'!D$3:D$1298,VLOOKUP($B3678,'numeric possibilities'!$C$3:$G$1298,1)),'VBA code_permu_wo_repettn'!$T$2:$Y$2))</f>
        <v>A</v>
      </c>
      <c r="D3678" t="str">
        <f>INDEX('VBA code_permu_wo_repettn'!$AA$3:$AF$6,COUNTIF('Profile-matrices_Condorcet'!$B$2:$B3678,'Profile-matrices_Condorcet'!$B3678),MATCH(INDEX('numeric possibilities'!E$3:E$1298,VLOOKUP($B3678,'numeric possibilities'!$C$3:$G$1298,1)),'VBA code_permu_wo_repettn'!$AA$2:$AF$2))</f>
        <v>B</v>
      </c>
      <c r="E3678" t="str">
        <f>INDEX('VBA code_permu_wo_repettn'!$AH$3:$AM$6,COUNTIF('Profile-matrices_Condorcet'!$B$2:$B3678,'Profile-matrices_Condorcet'!$B3678),MATCH(INDEX('numeric possibilities'!F$3:F$1298,VLOOKUP($B3678,'numeric possibilities'!$C$3:$G$1298,1)),'VBA code_permu_wo_repettn'!$AH$2:$AM$2))</f>
        <v>C</v>
      </c>
      <c r="F3678" t="str">
        <f>INDEX('VBA code_permu_wo_repettn'!$AO$3:$AT$6,COUNTIF('Profile-matrices_Condorcet'!$B$2:$B3678,'Profile-matrices_Condorcet'!$B3678),MATCH(INDEX('numeric possibilities'!G$3:G$1298,VLOOKUP($B3678,'numeric possibilities'!$C$3:$G$1298,1)),'VBA code_permu_wo_repettn'!$AO$2:$AT$2))</f>
        <v>D</v>
      </c>
      <c r="H3678" t="s">
        <v>14</v>
      </c>
      <c r="I3678" s="3">
        <f>IF(MATCH(I$1,$C3678:$C3681,0)&lt;(MATCH(J$1,$C3678:$C3681,0)),1*a_vote,0)+IF(MATCH(I$1,$D3678:$D3681,0)&lt;MATCH(J$1,$D3678:$D3681,0),1*b_vote,0)+IF(MATCH(I$1,$E3678:$E3681,0)&lt;MATCH(J$1,$E3678:$E3681,0),1*c_vote,0)+IF(MATCH(I$1,$F3678:$F3681,0)&lt;MATCH(J$1,$F3678:$F3681,0),1*d_vote,0)</f>
        <v>0.74</v>
      </c>
      <c r="J3678" s="3">
        <f>IF(MATCH(I$1,$C3678:$C3681,0)&gt;(MATCH(J$1,$C3678:$C3681,0)),1*a_vote,0)+IF(MATCH(I$1,$D3678:$D3681,0)&gt;MATCH(J$1,$D3678:$D3681,0),1*b_vote,0)+IF(MATCH(I$1,$E3678:$E3681,0)&gt;MATCH(J$1,$E3678:$E3681,0),1*c_vote,0)+IF(MATCH(I$1,$F3678:$F3681,0)&gt;MATCH(J$1,$F3678:$F3681,0),1*d_vote,0)</f>
        <v>0.26</v>
      </c>
      <c r="K3678" s="3">
        <f>IF(MATCH($K$1,$C3678:$C3681,0)&lt;(MATCH($L$1,$C3678:$C3681,0)),1*a_vote,0)+IF(MATCH($K$1,$D3678:$D3681,0)&lt;MATCH($L$1,$D3678:$D3681,0),1*b_vote,0)+IF(MATCH($K$1,$E3678:$E3681,0)&lt;MATCH($L$1,$E3678:$E3681,0),1*c_vote,0)+IF(MATCH($K$1,$F3678:$F3681,0)&lt;MATCH($L$1,$F3678:$F3681,0),1*d_vote,0)</f>
        <v>0.27</v>
      </c>
      <c r="L3678" s="3">
        <f>IF(MATCH(K$1,$C3678:$C3681,0)&gt;(MATCH(L$1,$C3678:$C3681,0)),1*a_vote,0)+IF(MATCH(K$1,$D3678:$D3681,0)&gt;MATCH(L$1,$D3678:$D3681,0),1*b_vote,0)+IF(MATCH(K$1,$E3678:$E3681,0)&gt;MATCH(L$1,$E3678:$E3681,0),1*c_vote,0)+IF(MATCH(K$1,$F3678:$F3681,0)&gt;MATCH(L$1,$F3678:$F3681,0),1*d_vote,0)</f>
        <v>0.73</v>
      </c>
      <c r="M3678" s="3">
        <f>IF(MATCH($M$1,$C3678:$C3681,0)&lt;(MATCH($N$1,$C3678:$C3681,0)),1*a_vote,0)+IF(MATCH($M$1,$D3678:$D3681,0)&lt;MATCH($N$1,$D3678:$D3681,0),1*b_vote,0)+IF(MATCH($M$1,$E3678:$E3681,0)&lt;MATCH($N$1,$E3678:$E3681,0),1*c_vote,0)+IF(MATCH($M$1,$F3678:$F3681,0)&lt;MATCH($N$1,$F3678:$F3681,0),1*d_vote,0)</f>
        <v>0.52</v>
      </c>
      <c r="N3678" s="3">
        <f>IF(MATCH(M$1,$C3678:$C3681,0)&gt;(MATCH(N$1,$C3678:$C3681,0)),1*a_vote,0)+IF(MATCH(M$1,$D3678:$D3681,0)&gt;MATCH(N$1,$D3678:$D3681,0),1*b_vote,0)+IF(MATCH(M$1,$E3678:$E3681,0)&gt;MATCH(N$1,$E3678:$E3681,0),1*c_vote,0)+IF(MATCH(M$1,$F3678:$F3681,0)&gt;MATCH(N$1,$F3678:$F3681,0),1*d_vote,0)</f>
        <v>0.48</v>
      </c>
      <c r="O3678" s="3">
        <f>IF(MATCH($O$1,$C3678:$C3681,0)&lt;(MATCH($P$1,$C3678:$C3681,0)),1*a_vote,0)+IF(MATCH($O$1,$D3678:$D3681,0)&lt;MATCH($P$1,$D3678:$D3681,0),1*b_vote,0)+IF(MATCH($O$1,$E3678:$E3681,0)&lt;MATCH($P$1,$E3678:$E3681,0),1*c_vote,0)+IF(MATCH($O$1,$F3678:$F3681,0)&lt;MATCH($P$1,$F3678:$F3681,0),1*d_vote,0)</f>
        <v>0.53</v>
      </c>
      <c r="P3678" s="3">
        <f>IF(MATCH(O$1,$C3678:$C3681,0)&gt;(MATCH(P$1,$C3678:$C3681,0)),1*a_vote,0)+IF(MATCH(O$1,$D3678:$D3681,0)&gt;MATCH(P$1,$D3678:$D3681,0),1*b_vote,0)+IF(MATCH(O$1,$E3678:$E3681,0)&gt;MATCH(P$1,$E3678:$E3681,0),1*c_vote,0)+IF(MATCH(O$1,$F3678:$F3681,0)&gt;MATCH(P$1,$F3678:$F3681,0),1*d_vote,0)</f>
        <v>0.47</v>
      </c>
      <c r="Q3678" s="3">
        <f>IF(MATCH($Q$1,$C3678:$C3681,0)&lt;(MATCH($R$1,$C3678:$C3681,0)),1*a_vote,0)+IF(MATCH($Q$1,$D3678:$D3681,0)&lt;MATCH($R$1,$D3678:$D3681,0),1*b_vote,0)+IF(MATCH($Q$1,$E3678:$E3681,0)&lt;MATCH($R$1,$E3678:$E3681,0),1*c_vote,0)+IF(MATCH($Q$1,$F3678:$F3681,0)&lt;MATCH($R$1,$F3678:$F3681,0),1*d_vote,0)</f>
        <v>0.53</v>
      </c>
      <c r="R3678" s="3">
        <f>IF(MATCH(Q$1,$C3678:$C3681,0)&gt;(MATCH(R$1,$C3678:$C3681,0)),1*a_vote,0)+IF(MATCH(Q$1,$D3678:$D3681,0)&gt;MATCH(R$1,$D3678:$D3681,0),1*b_vote,0)+IF(MATCH(Q$1,$E3678:$E3681,0)&gt;MATCH(R$1,$E3678:$E3681,0),1*c_vote,0)+IF(MATCH(Q$1,$F3678:$F3681,0)&gt;MATCH(R$1,$F3678:$F3681,0),1*d_vote,0)</f>
        <v>0.47</v>
      </c>
      <c r="S3678" s="3">
        <f>IF(MATCH($S$1,$C3678:$C3681,0)&lt;(MATCH($T$1,$C3678:$C3681,0)),1*a_vote,0)+IF(MATCH($S$1,$D3678:$D3681,0)&lt;MATCH($T$1,$D3678:$D3681,0),1*b_vote,0)+IF(MATCH($S$1,$E3678:$E3681,0)&lt;MATCH($T$1,$E3678:$E3681,0),1*c_vote,0)+IF(MATCH($S$1,$F3678:$F3681,0)&lt;MATCH($T$1,$F3678:$F3681,0),1*d_vote,0)</f>
        <v>0.51</v>
      </c>
      <c r="T3678" s="3">
        <f>IF(MATCH(S$1,$C3678:$C3681,0)&gt;(MATCH(T$1,$C3678:$C3681,0)),1*a_vote,0)+IF(MATCH(S$1,$D3678:$D3681,0)&gt;MATCH(T$1,$D3678:$D3681,0),1*b_vote,0)+IF(MATCH(S$1,$E3678:$E3681,0)&gt;MATCH(T$1,$E3678:$E3681,0),1*c_vote,0)+IF(MATCH(S$1,$F3678:$F3681,0)&gt;MATCH(T$1,$F3678:$F3681,0),1*d_vote,0)</f>
        <v>0.49</v>
      </c>
    </row>
    <row r="3679" spans="1:20" x14ac:dyDescent="0.25">
      <c r="A3679">
        <f t="shared" si="116"/>
        <v>3678</v>
      </c>
      <c r="B3679">
        <f t="shared" si="117"/>
        <v>920</v>
      </c>
      <c r="C3679" t="str">
        <f>INDEX('VBA code_permu_wo_repettn'!$T$3:$Y$6,COUNTIF('Profile-matrices_Condorcet'!$B$2:$B3679,'Profile-matrices_Condorcet'!$B3679),MATCH(INDEX('numeric possibilities'!D$3:D$1298,VLOOKUP($B3679,'numeric possibilities'!$C$3:$G$1298,1)),'VBA code_permu_wo_repettn'!$T$2:$Y$2))</f>
        <v>B</v>
      </c>
      <c r="D3679" t="str">
        <f>INDEX('VBA code_permu_wo_repettn'!$AA$3:$AF$6,COUNTIF('Profile-matrices_Condorcet'!$B$2:$B3679,'Profile-matrices_Condorcet'!$B3679),MATCH(INDEX('numeric possibilities'!E$3:E$1298,VLOOKUP($B3679,'numeric possibilities'!$C$3:$G$1298,1)),'VBA code_permu_wo_repettn'!$AA$2:$AF$2))</f>
        <v>C</v>
      </c>
      <c r="E3679" t="str">
        <f>INDEX('VBA code_permu_wo_repettn'!$AH$3:$AM$6,COUNTIF('Profile-matrices_Condorcet'!$B$2:$B3679,'Profile-matrices_Condorcet'!$B3679),MATCH(INDEX('numeric possibilities'!F$3:F$1298,VLOOKUP($B3679,'numeric possibilities'!$C$3:$G$1298,1)),'VBA code_permu_wo_repettn'!$AH$2:$AM$2))</f>
        <v>A</v>
      </c>
      <c r="F3679" t="str">
        <f>INDEX('VBA code_permu_wo_repettn'!$AO$3:$AT$6,COUNTIF('Profile-matrices_Condorcet'!$B$2:$B3679,'Profile-matrices_Condorcet'!$B3679),MATCH(INDEX('numeric possibilities'!G$3:G$1298,VLOOKUP($B3679,'numeric possibilities'!$C$3:$G$1298,1)),'VBA code_permu_wo_repettn'!$AO$2:$AT$2))</f>
        <v>C</v>
      </c>
      <c r="H3679" t="s">
        <v>15</v>
      </c>
      <c r="I3679" t="str">
        <f>IF(I3678&gt;J3678,$I$1,IF(I3678&lt;J3678,$J$1,0))</f>
        <v>A</v>
      </c>
      <c r="K3679" t="str">
        <f>IF(K3678&gt;L3678,$K$1,IF(K3678&lt;L3678,$L$1,0))</f>
        <v>C</v>
      </c>
      <c r="M3679" t="str">
        <f>IF(M3678&gt;N3678,$M$1,IF(M3678&lt;N3678,$N$1,0))</f>
        <v>A</v>
      </c>
      <c r="O3679" t="str">
        <f>IF(O3678&gt;P3678,$O$1,IF(O3678&lt;P3678,$P$1,0))</f>
        <v>B</v>
      </c>
      <c r="Q3679" t="str">
        <f>IF(Q3678&gt;R3678,$Q$1,IF(Q3678&lt;R3678,$R$1,0))</f>
        <v>B</v>
      </c>
      <c r="S3679" t="str">
        <f>IF(S3678&gt;T3678,$S$1,IF(S3678&lt;T3678,$T$1,0))</f>
        <v>C</v>
      </c>
    </row>
    <row r="3680" spans="1:20" x14ac:dyDescent="0.25">
      <c r="A3680">
        <f t="shared" si="116"/>
        <v>3679</v>
      </c>
      <c r="B3680">
        <f t="shared" si="117"/>
        <v>920</v>
      </c>
      <c r="C3680" t="str">
        <f>INDEX('VBA code_permu_wo_repettn'!$T$3:$Y$6,COUNTIF('Profile-matrices_Condorcet'!$B$2:$B3680,'Profile-matrices_Condorcet'!$B3680),MATCH(INDEX('numeric possibilities'!D$3:D$1298,VLOOKUP($B3680,'numeric possibilities'!$C$3:$G$1298,1)),'VBA code_permu_wo_repettn'!$T$2:$Y$2))</f>
        <v>D</v>
      </c>
      <c r="D3680" t="str">
        <f>INDEX('VBA code_permu_wo_repettn'!$AA$3:$AF$6,COUNTIF('Profile-matrices_Condorcet'!$B$2:$B3680,'Profile-matrices_Condorcet'!$B3680),MATCH(INDEX('numeric possibilities'!E$3:E$1298,VLOOKUP($B3680,'numeric possibilities'!$C$3:$G$1298,1)),'VBA code_permu_wo_repettn'!$AA$2:$AF$2))</f>
        <v>D</v>
      </c>
      <c r="E3680" t="str">
        <f>INDEX('VBA code_permu_wo_repettn'!$AH$3:$AM$6,COUNTIF('Profile-matrices_Condorcet'!$B$2:$B3680,'Profile-matrices_Condorcet'!$B3680),MATCH(INDEX('numeric possibilities'!F$3:F$1298,VLOOKUP($B3680,'numeric possibilities'!$C$3:$G$1298,1)),'VBA code_permu_wo_repettn'!$AH$2:$AM$2))</f>
        <v>D</v>
      </c>
      <c r="F3680" t="str">
        <f>INDEX('VBA code_permu_wo_repettn'!$AO$3:$AT$6,COUNTIF('Profile-matrices_Condorcet'!$B$2:$B3680,'Profile-matrices_Condorcet'!$B3680),MATCH(INDEX('numeric possibilities'!G$3:G$1298,VLOOKUP($B3680,'numeric possibilities'!$C$3:$G$1298,1)),'VBA code_permu_wo_repettn'!$AO$2:$AT$2))</f>
        <v>A</v>
      </c>
      <c r="I3680" t="s">
        <v>0</v>
      </c>
      <c r="J3680" t="s">
        <v>1</v>
      </c>
      <c r="K3680" t="s">
        <v>2</v>
      </c>
      <c r="L3680" t="s">
        <v>3</v>
      </c>
    </row>
    <row r="3681" spans="1:20" x14ac:dyDescent="0.25">
      <c r="A3681">
        <f t="shared" si="116"/>
        <v>3680</v>
      </c>
      <c r="B3681">
        <f t="shared" si="117"/>
        <v>920</v>
      </c>
      <c r="C3681" t="str">
        <f>INDEX('VBA code_permu_wo_repettn'!$T$3:$Y$6,COUNTIF('Profile-matrices_Condorcet'!$B$2:$B3681,'Profile-matrices_Condorcet'!$B3681),MATCH(INDEX('numeric possibilities'!D$3:D$1298,VLOOKUP($B3681,'numeric possibilities'!$C$3:$G$1298,1)),'VBA code_permu_wo_repettn'!$T$2:$Y$2))</f>
        <v>C</v>
      </c>
      <c r="D3681" t="str">
        <f>INDEX('VBA code_permu_wo_repettn'!$AA$3:$AF$6,COUNTIF('Profile-matrices_Condorcet'!$B$2:$B3681,'Profile-matrices_Condorcet'!$B3681),MATCH(INDEX('numeric possibilities'!E$3:E$1298,VLOOKUP($B3681,'numeric possibilities'!$C$3:$G$1298,1)),'VBA code_permu_wo_repettn'!$AA$2:$AF$2))</f>
        <v>A</v>
      </c>
      <c r="E3681" t="str">
        <f>INDEX('VBA code_permu_wo_repettn'!$AH$3:$AM$6,COUNTIF('Profile-matrices_Condorcet'!$B$2:$B3681,'Profile-matrices_Condorcet'!$B3681),MATCH(INDEX('numeric possibilities'!F$3:F$1298,VLOOKUP($B3681,'numeric possibilities'!$C$3:$G$1298,1)),'VBA code_permu_wo_repettn'!$AH$2:$AM$2))</f>
        <v>B</v>
      </c>
      <c r="F3681" t="str">
        <f>INDEX('VBA code_permu_wo_repettn'!$AO$3:$AT$6,COUNTIF('Profile-matrices_Condorcet'!$B$2:$B3681,'Profile-matrices_Condorcet'!$B3681),MATCH(INDEX('numeric possibilities'!G$3:G$1298,VLOOKUP($B3681,'numeric possibilities'!$C$3:$G$1298,1)),'VBA code_permu_wo_repettn'!$AO$2:$AT$2))</f>
        <v>B</v>
      </c>
      <c r="G3681" t="str">
        <f>IF(MAX(I3681:L3681)&gt;='numeric possibilities'!$B$4/2,INDEX('Profile-matrices_Condorcet'!I3680:L3680,1,MATCH(MAX('Profile-matrices_Condorcet'!I3681:L3681),'Profile-matrices_Condorcet'!I3681:L3681,0)),"NCW")</f>
        <v>NCW</v>
      </c>
      <c r="H3681" t="s">
        <v>13</v>
      </c>
      <c r="I3681" s="3">
        <f>COUNTIF($I3679:$S3679,I3680)</f>
        <v>2</v>
      </c>
      <c r="J3681" s="3">
        <f>COUNTIF($I3679:$S3679,J3680)</f>
        <v>2</v>
      </c>
      <c r="K3681" s="3">
        <f>COUNTIF($I3679:$S3679,K3680)</f>
        <v>2</v>
      </c>
      <c r="L3681" s="3">
        <f>COUNTIF($I3679:$S3679,L3680)</f>
        <v>0</v>
      </c>
    </row>
    <row r="3682" spans="1:20" x14ac:dyDescent="0.25">
      <c r="A3682">
        <f t="shared" si="116"/>
        <v>3681</v>
      </c>
      <c r="B3682">
        <f t="shared" si="117"/>
        <v>921</v>
      </c>
      <c r="C3682" t="str">
        <f>INDEX('VBA code_permu_wo_repettn'!$T$3:$Y$6,COUNTIF('Profile-matrices_Condorcet'!$B$2:$B3682,'Profile-matrices_Condorcet'!$B3682),MATCH(INDEX('numeric possibilities'!D$3:D$1298,VLOOKUP($B3682,'numeric possibilities'!$C$3:$G$1298,1)),'VBA code_permu_wo_repettn'!$T$2:$Y$2))</f>
        <v>A</v>
      </c>
      <c r="D3682" t="str">
        <f>INDEX('VBA code_permu_wo_repettn'!$AA$3:$AF$6,COUNTIF('Profile-matrices_Condorcet'!$B$2:$B3682,'Profile-matrices_Condorcet'!$B3682),MATCH(INDEX('numeric possibilities'!E$3:E$1298,VLOOKUP($B3682,'numeric possibilities'!$C$3:$G$1298,1)),'VBA code_permu_wo_repettn'!$AA$2:$AF$2))</f>
        <v>B</v>
      </c>
      <c r="E3682" t="str">
        <f>INDEX('VBA code_permu_wo_repettn'!$AH$3:$AM$6,COUNTIF('Profile-matrices_Condorcet'!$B$2:$B3682,'Profile-matrices_Condorcet'!$B3682),MATCH(INDEX('numeric possibilities'!F$3:F$1298,VLOOKUP($B3682,'numeric possibilities'!$C$3:$G$1298,1)),'VBA code_permu_wo_repettn'!$AH$2:$AM$2))</f>
        <v>C</v>
      </c>
      <c r="F3682" t="str">
        <f>INDEX('VBA code_permu_wo_repettn'!$AO$3:$AT$6,COUNTIF('Profile-matrices_Condorcet'!$B$2:$B3682,'Profile-matrices_Condorcet'!$B3682),MATCH(INDEX('numeric possibilities'!G$3:G$1298,VLOOKUP($B3682,'numeric possibilities'!$C$3:$G$1298,1)),'VBA code_permu_wo_repettn'!$AO$2:$AT$2))</f>
        <v>D</v>
      </c>
      <c r="H3682" t="s">
        <v>14</v>
      </c>
      <c r="I3682" s="3">
        <f>IF(MATCH(I$1,$C3682:$C3685,0)&lt;(MATCH(J$1,$C3682:$C3685,0)),1*a_vote,0)+IF(MATCH(I$1,$D3682:$D3685,0)&lt;MATCH(J$1,$D3682:$D3685,0),1*b_vote,0)+IF(MATCH(I$1,$E3682:$E3685,0)&lt;MATCH(J$1,$E3682:$E3685,0),1*c_vote,0)+IF(MATCH(I$1,$F3682:$F3685,0)&lt;MATCH(J$1,$F3682:$F3685,0),1*d_vote,0)</f>
        <v>0.74</v>
      </c>
      <c r="J3682" s="3">
        <f>IF(MATCH(I$1,$C3682:$C3685,0)&gt;(MATCH(J$1,$C3682:$C3685,0)),1*a_vote,0)+IF(MATCH(I$1,$D3682:$D3685,0)&gt;MATCH(J$1,$D3682:$D3685,0),1*b_vote,0)+IF(MATCH(I$1,$E3682:$E3685,0)&gt;MATCH(J$1,$E3682:$E3685,0),1*c_vote,0)+IF(MATCH(I$1,$F3682:$F3685,0)&gt;MATCH(J$1,$F3682:$F3685,0),1*d_vote,0)</f>
        <v>0.26</v>
      </c>
      <c r="K3682" s="3">
        <f>IF(MATCH($K$1,$C3682:$C3685,0)&lt;(MATCH($L$1,$C3682:$C3685,0)),1*a_vote,0)+IF(MATCH($K$1,$D3682:$D3685,0)&lt;MATCH($L$1,$D3682:$D3685,0),1*b_vote,0)+IF(MATCH($K$1,$E3682:$E3685,0)&lt;MATCH($L$1,$E3682:$E3685,0),1*c_vote,0)+IF(MATCH($K$1,$F3682:$F3685,0)&lt;MATCH($L$1,$F3682:$F3685,0),1*d_vote,0)</f>
        <v>0.27</v>
      </c>
      <c r="L3682" s="3">
        <f>IF(MATCH(K$1,$C3682:$C3685,0)&gt;(MATCH(L$1,$C3682:$C3685,0)),1*a_vote,0)+IF(MATCH(K$1,$D3682:$D3685,0)&gt;MATCH(L$1,$D3682:$D3685,0),1*b_vote,0)+IF(MATCH(K$1,$E3682:$E3685,0)&gt;MATCH(L$1,$E3682:$E3685,0),1*c_vote,0)+IF(MATCH(K$1,$F3682:$F3685,0)&gt;MATCH(L$1,$F3682:$F3685,0),1*d_vote,0)</f>
        <v>0.73</v>
      </c>
      <c r="M3682" s="3">
        <f>IF(MATCH($M$1,$C3682:$C3685,0)&lt;(MATCH($N$1,$C3682:$C3685,0)),1*a_vote,0)+IF(MATCH($M$1,$D3682:$D3685,0)&lt;MATCH($N$1,$D3682:$D3685,0),1*b_vote,0)+IF(MATCH($M$1,$E3682:$E3685,0)&lt;MATCH($N$1,$E3682:$E3685,0),1*c_vote,0)+IF(MATCH($M$1,$F3682:$F3685,0)&lt;MATCH($N$1,$F3682:$F3685,0),1*d_vote,0)</f>
        <v>0.52</v>
      </c>
      <c r="N3682" s="3">
        <f>IF(MATCH(M$1,$C3682:$C3685,0)&gt;(MATCH(N$1,$C3682:$C3685,0)),1*a_vote,0)+IF(MATCH(M$1,$D3682:$D3685,0)&gt;MATCH(N$1,$D3682:$D3685,0),1*b_vote,0)+IF(MATCH(M$1,$E3682:$E3685,0)&gt;MATCH(N$1,$E3682:$E3685,0),1*c_vote,0)+IF(MATCH(M$1,$F3682:$F3685,0)&gt;MATCH(N$1,$F3682:$F3685,0),1*d_vote,0)</f>
        <v>0.48</v>
      </c>
      <c r="O3682" s="3">
        <f>IF(MATCH($O$1,$C3682:$C3685,0)&lt;(MATCH($P$1,$C3682:$C3685,0)),1*a_vote,0)+IF(MATCH($O$1,$D3682:$D3685,0)&lt;MATCH($P$1,$D3682:$D3685,0),1*b_vote,0)+IF(MATCH($O$1,$E3682:$E3685,0)&lt;MATCH($P$1,$E3682:$E3685,0),1*c_vote,0)+IF(MATCH($O$1,$F3682:$F3685,0)&lt;MATCH($P$1,$F3682:$F3685,0),1*d_vote,0)</f>
        <v>0.26</v>
      </c>
      <c r="P3682" s="3">
        <f>IF(MATCH(O$1,$C3682:$C3685,0)&gt;(MATCH(P$1,$C3682:$C3685,0)),1*a_vote,0)+IF(MATCH(O$1,$D3682:$D3685,0)&gt;MATCH(P$1,$D3682:$D3685,0),1*b_vote,0)+IF(MATCH(O$1,$E3682:$E3685,0)&gt;MATCH(P$1,$E3682:$E3685,0),1*c_vote,0)+IF(MATCH(O$1,$F3682:$F3685,0)&gt;MATCH(P$1,$F3682:$F3685,0),1*d_vote,0)</f>
        <v>0.74</v>
      </c>
      <c r="Q3682" s="3">
        <f>IF(MATCH($Q$1,$C3682:$C3685,0)&lt;(MATCH($R$1,$C3682:$C3685,0)),1*a_vote,0)+IF(MATCH($Q$1,$D3682:$D3685,0)&lt;MATCH($R$1,$D3682:$D3685,0),1*b_vote,0)+IF(MATCH($Q$1,$E3682:$E3685,0)&lt;MATCH($R$1,$E3682:$E3685,0),1*c_vote,0)+IF(MATCH($Q$1,$F3682:$F3685,0)&lt;MATCH($R$1,$F3682:$F3685,0),1*d_vote,0)</f>
        <v>0.53</v>
      </c>
      <c r="R3682" s="3">
        <f>IF(MATCH(Q$1,$C3682:$C3685,0)&gt;(MATCH(R$1,$C3682:$C3685,0)),1*a_vote,0)+IF(MATCH(Q$1,$D3682:$D3685,0)&gt;MATCH(R$1,$D3682:$D3685,0),1*b_vote,0)+IF(MATCH(Q$1,$E3682:$E3685,0)&gt;MATCH(R$1,$E3682:$E3685,0),1*c_vote,0)+IF(MATCH(Q$1,$F3682:$F3685,0)&gt;MATCH(R$1,$F3682:$F3685,0),1*d_vote,0)</f>
        <v>0.47</v>
      </c>
      <c r="S3682" s="3">
        <f>IF(MATCH($S$1,$C3682:$C3685,0)&lt;(MATCH($T$1,$C3682:$C3685,0)),1*a_vote,0)+IF(MATCH($S$1,$D3682:$D3685,0)&lt;MATCH($T$1,$D3682:$D3685,0),1*b_vote,0)+IF(MATCH($S$1,$E3682:$E3685,0)&lt;MATCH($T$1,$E3682:$E3685,0),1*c_vote,0)+IF(MATCH($S$1,$F3682:$F3685,0)&lt;MATCH($T$1,$F3682:$F3685,0),1*d_vote,0)</f>
        <v>0.78</v>
      </c>
      <c r="T3682" s="3">
        <f>IF(MATCH(S$1,$C3682:$C3685,0)&gt;(MATCH(T$1,$C3682:$C3685,0)),1*a_vote,0)+IF(MATCH(S$1,$D3682:$D3685,0)&gt;MATCH(T$1,$D3682:$D3685,0),1*b_vote,0)+IF(MATCH(S$1,$E3682:$E3685,0)&gt;MATCH(T$1,$E3682:$E3685,0),1*c_vote,0)+IF(MATCH(S$1,$F3682:$F3685,0)&gt;MATCH(T$1,$F3682:$F3685,0),1*d_vote,0)</f>
        <v>0.21999999999999997</v>
      </c>
    </row>
    <row r="3683" spans="1:20" x14ac:dyDescent="0.25">
      <c r="A3683">
        <f t="shared" si="116"/>
        <v>3682</v>
      </c>
      <c r="B3683">
        <f t="shared" si="117"/>
        <v>921</v>
      </c>
      <c r="C3683" t="str">
        <f>INDEX('VBA code_permu_wo_repettn'!$T$3:$Y$6,COUNTIF('Profile-matrices_Condorcet'!$B$2:$B3683,'Profile-matrices_Condorcet'!$B3683),MATCH(INDEX('numeric possibilities'!D$3:D$1298,VLOOKUP($B3683,'numeric possibilities'!$C$3:$G$1298,1)),'VBA code_permu_wo_repettn'!$T$2:$Y$2))</f>
        <v>C</v>
      </c>
      <c r="D3683" t="str">
        <f>INDEX('VBA code_permu_wo_repettn'!$AA$3:$AF$6,COUNTIF('Profile-matrices_Condorcet'!$B$2:$B3683,'Profile-matrices_Condorcet'!$B3683),MATCH(INDEX('numeric possibilities'!E$3:E$1298,VLOOKUP($B3683,'numeric possibilities'!$C$3:$G$1298,1)),'VBA code_permu_wo_repettn'!$AA$2:$AF$2))</f>
        <v>C</v>
      </c>
      <c r="E3683" t="str">
        <f>INDEX('VBA code_permu_wo_repettn'!$AH$3:$AM$6,COUNTIF('Profile-matrices_Condorcet'!$B$2:$B3683,'Profile-matrices_Condorcet'!$B3683),MATCH(INDEX('numeric possibilities'!F$3:F$1298,VLOOKUP($B3683,'numeric possibilities'!$C$3:$G$1298,1)),'VBA code_permu_wo_repettn'!$AH$2:$AM$2))</f>
        <v>A</v>
      </c>
      <c r="F3683" t="str">
        <f>INDEX('VBA code_permu_wo_repettn'!$AO$3:$AT$6,COUNTIF('Profile-matrices_Condorcet'!$B$2:$B3683,'Profile-matrices_Condorcet'!$B3683),MATCH(INDEX('numeric possibilities'!G$3:G$1298,VLOOKUP($B3683,'numeric possibilities'!$C$3:$G$1298,1)),'VBA code_permu_wo_repettn'!$AO$2:$AT$2))</f>
        <v>C</v>
      </c>
      <c r="H3683" t="s">
        <v>15</v>
      </c>
      <c r="I3683" t="str">
        <f>IF(I3682&gt;J3682,$I$1,IF(I3682&lt;J3682,$J$1,0))</f>
        <v>A</v>
      </c>
      <c r="K3683" t="str">
        <f>IF(K3682&gt;L3682,$K$1,IF(K3682&lt;L3682,$L$1,0))</f>
        <v>C</v>
      </c>
      <c r="M3683" t="str">
        <f>IF(M3682&gt;N3682,$M$1,IF(M3682&lt;N3682,$N$1,0))</f>
        <v>A</v>
      </c>
      <c r="O3683" t="str">
        <f>IF(O3682&gt;P3682,$O$1,IF(O3682&lt;P3682,$P$1,0))</f>
        <v>C</v>
      </c>
      <c r="Q3683" t="str">
        <f>IF(Q3682&gt;R3682,$Q$1,IF(Q3682&lt;R3682,$R$1,0))</f>
        <v>B</v>
      </c>
      <c r="S3683" t="str">
        <f>IF(S3682&gt;T3682,$S$1,IF(S3682&lt;T3682,$T$1,0))</f>
        <v>C</v>
      </c>
    </row>
    <row r="3684" spans="1:20" x14ac:dyDescent="0.25">
      <c r="A3684">
        <f t="shared" si="116"/>
        <v>3683</v>
      </c>
      <c r="B3684">
        <f t="shared" si="117"/>
        <v>921</v>
      </c>
      <c r="C3684" t="str">
        <f>INDEX('VBA code_permu_wo_repettn'!$T$3:$Y$6,COUNTIF('Profile-matrices_Condorcet'!$B$2:$B3684,'Profile-matrices_Condorcet'!$B3684),MATCH(INDEX('numeric possibilities'!D$3:D$1298,VLOOKUP($B3684,'numeric possibilities'!$C$3:$G$1298,1)),'VBA code_permu_wo_repettn'!$T$2:$Y$2))</f>
        <v>B</v>
      </c>
      <c r="D3684" t="str">
        <f>INDEX('VBA code_permu_wo_repettn'!$AA$3:$AF$6,COUNTIF('Profile-matrices_Condorcet'!$B$2:$B3684,'Profile-matrices_Condorcet'!$B3684),MATCH(INDEX('numeric possibilities'!E$3:E$1298,VLOOKUP($B3684,'numeric possibilities'!$C$3:$G$1298,1)),'VBA code_permu_wo_repettn'!$AA$2:$AF$2))</f>
        <v>D</v>
      </c>
      <c r="E3684" t="str">
        <f>INDEX('VBA code_permu_wo_repettn'!$AH$3:$AM$6,COUNTIF('Profile-matrices_Condorcet'!$B$2:$B3684,'Profile-matrices_Condorcet'!$B3684),MATCH(INDEX('numeric possibilities'!F$3:F$1298,VLOOKUP($B3684,'numeric possibilities'!$C$3:$G$1298,1)),'VBA code_permu_wo_repettn'!$AH$2:$AM$2))</f>
        <v>D</v>
      </c>
      <c r="F3684" t="str">
        <f>INDEX('VBA code_permu_wo_repettn'!$AO$3:$AT$6,COUNTIF('Profile-matrices_Condorcet'!$B$2:$B3684,'Profile-matrices_Condorcet'!$B3684),MATCH(INDEX('numeric possibilities'!G$3:G$1298,VLOOKUP($B3684,'numeric possibilities'!$C$3:$G$1298,1)),'VBA code_permu_wo_repettn'!$AO$2:$AT$2))</f>
        <v>A</v>
      </c>
      <c r="I3684" t="s">
        <v>0</v>
      </c>
      <c r="J3684" t="s">
        <v>1</v>
      </c>
      <c r="K3684" t="s">
        <v>2</v>
      </c>
      <c r="L3684" t="s">
        <v>3</v>
      </c>
    </row>
    <row r="3685" spans="1:20" x14ac:dyDescent="0.25">
      <c r="A3685">
        <f t="shared" si="116"/>
        <v>3684</v>
      </c>
      <c r="B3685">
        <f t="shared" si="117"/>
        <v>921</v>
      </c>
      <c r="C3685" t="str">
        <f>INDEX('VBA code_permu_wo_repettn'!$T$3:$Y$6,COUNTIF('Profile-matrices_Condorcet'!$B$2:$B3685,'Profile-matrices_Condorcet'!$B3685),MATCH(INDEX('numeric possibilities'!D$3:D$1298,VLOOKUP($B3685,'numeric possibilities'!$C$3:$G$1298,1)),'VBA code_permu_wo_repettn'!$T$2:$Y$2))</f>
        <v>D</v>
      </c>
      <c r="D3685" t="str">
        <f>INDEX('VBA code_permu_wo_repettn'!$AA$3:$AF$6,COUNTIF('Profile-matrices_Condorcet'!$B$2:$B3685,'Profile-matrices_Condorcet'!$B3685),MATCH(INDEX('numeric possibilities'!E$3:E$1298,VLOOKUP($B3685,'numeric possibilities'!$C$3:$G$1298,1)),'VBA code_permu_wo_repettn'!$AA$2:$AF$2))</f>
        <v>A</v>
      </c>
      <c r="E3685" t="str">
        <f>INDEX('VBA code_permu_wo_repettn'!$AH$3:$AM$6,COUNTIF('Profile-matrices_Condorcet'!$B$2:$B3685,'Profile-matrices_Condorcet'!$B3685),MATCH(INDEX('numeric possibilities'!F$3:F$1298,VLOOKUP($B3685,'numeric possibilities'!$C$3:$G$1298,1)),'VBA code_permu_wo_repettn'!$AH$2:$AM$2))</f>
        <v>B</v>
      </c>
      <c r="F3685" t="str">
        <f>INDEX('VBA code_permu_wo_repettn'!$AO$3:$AT$6,COUNTIF('Profile-matrices_Condorcet'!$B$2:$B3685,'Profile-matrices_Condorcet'!$B3685),MATCH(INDEX('numeric possibilities'!G$3:G$1298,VLOOKUP($B3685,'numeric possibilities'!$C$3:$G$1298,1)),'VBA code_permu_wo_repettn'!$AO$2:$AT$2))</f>
        <v>B</v>
      </c>
      <c r="G3685" t="str">
        <f>IF(MAX(I3685:L3685)&gt;='numeric possibilities'!$B$4/2,INDEX('Profile-matrices_Condorcet'!I3684:L3684,1,MATCH(MAX('Profile-matrices_Condorcet'!I3685:L3685),'Profile-matrices_Condorcet'!I3685:L3685,0)),"NCW")</f>
        <v>C</v>
      </c>
      <c r="H3685" t="s">
        <v>13</v>
      </c>
      <c r="I3685" s="3">
        <f>COUNTIF($I3683:$S3683,I3684)</f>
        <v>2</v>
      </c>
      <c r="J3685" s="3">
        <f>COUNTIF($I3683:$S3683,J3684)</f>
        <v>1</v>
      </c>
      <c r="K3685" s="3">
        <f>COUNTIF($I3683:$S3683,K3684)</f>
        <v>3</v>
      </c>
      <c r="L3685" s="3">
        <f>COUNTIF($I3683:$S3683,L3684)</f>
        <v>0</v>
      </c>
    </row>
    <row r="3686" spans="1:20" x14ac:dyDescent="0.25">
      <c r="A3686">
        <f t="shared" si="116"/>
        <v>3685</v>
      </c>
      <c r="B3686">
        <f t="shared" si="117"/>
        <v>922</v>
      </c>
      <c r="C3686" t="str">
        <f>INDEX('VBA code_permu_wo_repettn'!$T$3:$Y$6,COUNTIF('Profile-matrices_Condorcet'!$B$2:$B3686,'Profile-matrices_Condorcet'!$B3686),MATCH(INDEX('numeric possibilities'!D$3:D$1298,VLOOKUP($B3686,'numeric possibilities'!$C$3:$G$1298,1)),'VBA code_permu_wo_repettn'!$T$2:$Y$2))</f>
        <v>A</v>
      </c>
      <c r="D3686" t="str">
        <f>INDEX('VBA code_permu_wo_repettn'!$AA$3:$AF$6,COUNTIF('Profile-matrices_Condorcet'!$B$2:$B3686,'Profile-matrices_Condorcet'!$B3686),MATCH(INDEX('numeric possibilities'!E$3:E$1298,VLOOKUP($B3686,'numeric possibilities'!$C$3:$G$1298,1)),'VBA code_permu_wo_repettn'!$AA$2:$AF$2))</f>
        <v>B</v>
      </c>
      <c r="E3686" t="str">
        <f>INDEX('VBA code_permu_wo_repettn'!$AH$3:$AM$6,COUNTIF('Profile-matrices_Condorcet'!$B$2:$B3686,'Profile-matrices_Condorcet'!$B3686),MATCH(INDEX('numeric possibilities'!F$3:F$1298,VLOOKUP($B3686,'numeric possibilities'!$C$3:$G$1298,1)),'VBA code_permu_wo_repettn'!$AH$2:$AM$2))</f>
        <v>C</v>
      </c>
      <c r="F3686" t="str">
        <f>INDEX('VBA code_permu_wo_repettn'!$AO$3:$AT$6,COUNTIF('Profile-matrices_Condorcet'!$B$2:$B3686,'Profile-matrices_Condorcet'!$B3686),MATCH(INDEX('numeric possibilities'!G$3:G$1298,VLOOKUP($B3686,'numeric possibilities'!$C$3:$G$1298,1)),'VBA code_permu_wo_repettn'!$AO$2:$AT$2))</f>
        <v>D</v>
      </c>
      <c r="H3686" t="s">
        <v>14</v>
      </c>
      <c r="I3686" s="3">
        <f>IF(MATCH(I$1,$C3686:$C3689,0)&lt;(MATCH(J$1,$C3686:$C3689,0)),1*a_vote,0)+IF(MATCH(I$1,$D3686:$D3689,0)&lt;MATCH(J$1,$D3686:$D3689,0),1*b_vote,0)+IF(MATCH(I$1,$E3686:$E3689,0)&lt;MATCH(J$1,$E3686:$E3689,0),1*c_vote,0)+IF(MATCH(I$1,$F3686:$F3689,0)&lt;MATCH(J$1,$F3686:$F3689,0),1*d_vote,0)</f>
        <v>0.74</v>
      </c>
      <c r="J3686" s="3">
        <f>IF(MATCH(I$1,$C3686:$C3689,0)&gt;(MATCH(J$1,$C3686:$C3689,0)),1*a_vote,0)+IF(MATCH(I$1,$D3686:$D3689,0)&gt;MATCH(J$1,$D3686:$D3689,0),1*b_vote,0)+IF(MATCH(I$1,$E3686:$E3689,0)&gt;MATCH(J$1,$E3686:$E3689,0),1*c_vote,0)+IF(MATCH(I$1,$F3686:$F3689,0)&gt;MATCH(J$1,$F3686:$F3689,0),1*d_vote,0)</f>
        <v>0.26</v>
      </c>
      <c r="K3686" s="3">
        <f>IF(MATCH($K$1,$C3686:$C3689,0)&lt;(MATCH($L$1,$C3686:$C3689,0)),1*a_vote,0)+IF(MATCH($K$1,$D3686:$D3689,0)&lt;MATCH($L$1,$D3686:$D3689,0),1*b_vote,0)+IF(MATCH($K$1,$E3686:$E3689,0)&lt;MATCH($L$1,$E3686:$E3689,0),1*c_vote,0)+IF(MATCH($K$1,$F3686:$F3689,0)&lt;MATCH($L$1,$F3686:$F3689,0),1*d_vote,0)</f>
        <v>0.27</v>
      </c>
      <c r="L3686" s="3">
        <f>IF(MATCH(K$1,$C3686:$C3689,0)&gt;(MATCH(L$1,$C3686:$C3689,0)),1*a_vote,0)+IF(MATCH(K$1,$D3686:$D3689,0)&gt;MATCH(L$1,$D3686:$D3689,0),1*b_vote,0)+IF(MATCH(K$1,$E3686:$E3689,0)&gt;MATCH(L$1,$E3686:$E3689,0),1*c_vote,0)+IF(MATCH(K$1,$F3686:$F3689,0)&gt;MATCH(L$1,$F3686:$F3689,0),1*d_vote,0)</f>
        <v>0.73</v>
      </c>
      <c r="M3686" s="3">
        <f>IF(MATCH($M$1,$C3686:$C3689,0)&lt;(MATCH($N$1,$C3686:$C3689,0)),1*a_vote,0)+IF(MATCH($M$1,$D3686:$D3689,0)&lt;MATCH($N$1,$D3686:$D3689,0),1*b_vote,0)+IF(MATCH($M$1,$E3686:$E3689,0)&lt;MATCH($N$1,$E3686:$E3689,0),1*c_vote,0)+IF(MATCH($M$1,$F3686:$F3689,0)&lt;MATCH($N$1,$F3686:$F3689,0),1*d_vote,0)</f>
        <v>0.52</v>
      </c>
      <c r="N3686" s="3">
        <f>IF(MATCH(M$1,$C3686:$C3689,0)&gt;(MATCH(N$1,$C3686:$C3689,0)),1*a_vote,0)+IF(MATCH(M$1,$D3686:$D3689,0)&gt;MATCH(N$1,$D3686:$D3689,0),1*b_vote,0)+IF(MATCH(M$1,$E3686:$E3689,0)&gt;MATCH(N$1,$E3686:$E3689,0),1*c_vote,0)+IF(MATCH(M$1,$F3686:$F3689,0)&gt;MATCH(N$1,$F3686:$F3689,0),1*d_vote,0)</f>
        <v>0.48</v>
      </c>
      <c r="O3686" s="3">
        <f>IF(MATCH($O$1,$C3686:$C3689,0)&lt;(MATCH($P$1,$C3686:$C3689,0)),1*a_vote,0)+IF(MATCH($O$1,$D3686:$D3689,0)&lt;MATCH($P$1,$D3686:$D3689,0),1*b_vote,0)+IF(MATCH($O$1,$E3686:$E3689,0)&lt;MATCH($P$1,$E3686:$E3689,0),1*c_vote,0)+IF(MATCH($O$1,$F3686:$F3689,0)&lt;MATCH($P$1,$F3686:$F3689,0),1*d_vote,0)</f>
        <v>0.26</v>
      </c>
      <c r="P3686" s="3">
        <f>IF(MATCH(O$1,$C3686:$C3689,0)&gt;(MATCH(P$1,$C3686:$C3689,0)),1*a_vote,0)+IF(MATCH(O$1,$D3686:$D3689,0)&gt;MATCH(P$1,$D3686:$D3689,0),1*b_vote,0)+IF(MATCH(O$1,$E3686:$E3689,0)&gt;MATCH(P$1,$E3686:$E3689,0),1*c_vote,0)+IF(MATCH(O$1,$F3686:$F3689,0)&gt;MATCH(P$1,$F3686:$F3689,0),1*d_vote,0)</f>
        <v>0.74</v>
      </c>
      <c r="Q3686" s="3">
        <f>IF(MATCH($Q$1,$C3686:$C3689,0)&lt;(MATCH($R$1,$C3686:$C3689,0)),1*a_vote,0)+IF(MATCH($Q$1,$D3686:$D3689,0)&lt;MATCH($R$1,$D3686:$D3689,0),1*b_vote,0)+IF(MATCH($Q$1,$E3686:$E3689,0)&lt;MATCH($R$1,$E3686:$E3689,0),1*c_vote,0)+IF(MATCH($Q$1,$F3686:$F3689,0)&lt;MATCH($R$1,$F3686:$F3689,0),1*d_vote,0)</f>
        <v>0.26</v>
      </c>
      <c r="R3686" s="3">
        <f>IF(MATCH(Q$1,$C3686:$C3689,0)&gt;(MATCH(R$1,$C3686:$C3689,0)),1*a_vote,0)+IF(MATCH(Q$1,$D3686:$D3689,0)&gt;MATCH(R$1,$D3686:$D3689,0),1*b_vote,0)+IF(MATCH(Q$1,$E3686:$E3689,0)&gt;MATCH(R$1,$E3686:$E3689,0),1*c_vote,0)+IF(MATCH(Q$1,$F3686:$F3689,0)&gt;MATCH(R$1,$F3686:$F3689,0),1*d_vote,0)</f>
        <v>0.74</v>
      </c>
      <c r="S3686" s="3">
        <f>IF(MATCH($S$1,$C3686:$C3689,0)&lt;(MATCH($T$1,$C3686:$C3689,0)),1*a_vote,0)+IF(MATCH($S$1,$D3686:$D3689,0)&lt;MATCH($T$1,$D3686:$D3689,0),1*b_vote,0)+IF(MATCH($S$1,$E3686:$E3689,0)&lt;MATCH($T$1,$E3686:$E3689,0),1*c_vote,0)+IF(MATCH($S$1,$F3686:$F3689,0)&lt;MATCH($T$1,$F3686:$F3689,0),1*d_vote,0)</f>
        <v>0.78</v>
      </c>
      <c r="T3686" s="3">
        <f>IF(MATCH(S$1,$C3686:$C3689,0)&gt;(MATCH(T$1,$C3686:$C3689,0)),1*a_vote,0)+IF(MATCH(S$1,$D3686:$D3689,0)&gt;MATCH(T$1,$D3686:$D3689,0),1*b_vote,0)+IF(MATCH(S$1,$E3686:$E3689,0)&gt;MATCH(T$1,$E3686:$E3689,0),1*c_vote,0)+IF(MATCH(S$1,$F3686:$F3689,0)&gt;MATCH(T$1,$F3686:$F3689,0),1*d_vote,0)</f>
        <v>0.21999999999999997</v>
      </c>
    </row>
    <row r="3687" spans="1:20" x14ac:dyDescent="0.25">
      <c r="A3687">
        <f t="shared" si="116"/>
        <v>3686</v>
      </c>
      <c r="B3687">
        <f t="shared" si="117"/>
        <v>922</v>
      </c>
      <c r="C3687" t="str">
        <f>INDEX('VBA code_permu_wo_repettn'!$T$3:$Y$6,COUNTIF('Profile-matrices_Condorcet'!$B$2:$B3687,'Profile-matrices_Condorcet'!$B3687),MATCH(INDEX('numeric possibilities'!D$3:D$1298,VLOOKUP($B3687,'numeric possibilities'!$C$3:$G$1298,1)),'VBA code_permu_wo_repettn'!$T$2:$Y$2))</f>
        <v>C</v>
      </c>
      <c r="D3687" t="str">
        <f>INDEX('VBA code_permu_wo_repettn'!$AA$3:$AF$6,COUNTIF('Profile-matrices_Condorcet'!$B$2:$B3687,'Profile-matrices_Condorcet'!$B3687),MATCH(INDEX('numeric possibilities'!E$3:E$1298,VLOOKUP($B3687,'numeric possibilities'!$C$3:$G$1298,1)),'VBA code_permu_wo_repettn'!$AA$2:$AF$2))</f>
        <v>C</v>
      </c>
      <c r="E3687" t="str">
        <f>INDEX('VBA code_permu_wo_repettn'!$AH$3:$AM$6,COUNTIF('Profile-matrices_Condorcet'!$B$2:$B3687,'Profile-matrices_Condorcet'!$B3687),MATCH(INDEX('numeric possibilities'!F$3:F$1298,VLOOKUP($B3687,'numeric possibilities'!$C$3:$G$1298,1)),'VBA code_permu_wo_repettn'!$AH$2:$AM$2))</f>
        <v>A</v>
      </c>
      <c r="F3687" t="str">
        <f>INDEX('VBA code_permu_wo_repettn'!$AO$3:$AT$6,COUNTIF('Profile-matrices_Condorcet'!$B$2:$B3687,'Profile-matrices_Condorcet'!$B3687),MATCH(INDEX('numeric possibilities'!G$3:G$1298,VLOOKUP($B3687,'numeric possibilities'!$C$3:$G$1298,1)),'VBA code_permu_wo_repettn'!$AO$2:$AT$2))</f>
        <v>C</v>
      </c>
      <c r="H3687" t="s">
        <v>15</v>
      </c>
      <c r="I3687" t="str">
        <f>IF(I3686&gt;J3686,$I$1,IF(I3686&lt;J3686,$J$1,0))</f>
        <v>A</v>
      </c>
      <c r="K3687" t="str">
        <f>IF(K3686&gt;L3686,$K$1,IF(K3686&lt;L3686,$L$1,0))</f>
        <v>C</v>
      </c>
      <c r="M3687" t="str">
        <f>IF(M3686&gt;N3686,$M$1,IF(M3686&lt;N3686,$N$1,0))</f>
        <v>A</v>
      </c>
      <c r="O3687" t="str">
        <f>IF(O3686&gt;P3686,$O$1,IF(O3686&lt;P3686,$P$1,0))</f>
        <v>C</v>
      </c>
      <c r="Q3687" t="str">
        <f>IF(Q3686&gt;R3686,$Q$1,IF(Q3686&lt;R3686,$R$1,0))</f>
        <v>D</v>
      </c>
      <c r="S3687" t="str">
        <f>IF(S3686&gt;T3686,$S$1,IF(S3686&lt;T3686,$T$1,0))</f>
        <v>C</v>
      </c>
    </row>
    <row r="3688" spans="1:20" x14ac:dyDescent="0.25">
      <c r="A3688">
        <f t="shared" si="116"/>
        <v>3687</v>
      </c>
      <c r="B3688">
        <f t="shared" si="117"/>
        <v>922</v>
      </c>
      <c r="C3688" t="str">
        <f>INDEX('VBA code_permu_wo_repettn'!$T$3:$Y$6,COUNTIF('Profile-matrices_Condorcet'!$B$2:$B3688,'Profile-matrices_Condorcet'!$B3688),MATCH(INDEX('numeric possibilities'!D$3:D$1298,VLOOKUP($B3688,'numeric possibilities'!$C$3:$G$1298,1)),'VBA code_permu_wo_repettn'!$T$2:$Y$2))</f>
        <v>D</v>
      </c>
      <c r="D3688" t="str">
        <f>INDEX('VBA code_permu_wo_repettn'!$AA$3:$AF$6,COUNTIF('Profile-matrices_Condorcet'!$B$2:$B3688,'Profile-matrices_Condorcet'!$B3688),MATCH(INDEX('numeric possibilities'!E$3:E$1298,VLOOKUP($B3688,'numeric possibilities'!$C$3:$G$1298,1)),'VBA code_permu_wo_repettn'!$AA$2:$AF$2))</f>
        <v>D</v>
      </c>
      <c r="E3688" t="str">
        <f>INDEX('VBA code_permu_wo_repettn'!$AH$3:$AM$6,COUNTIF('Profile-matrices_Condorcet'!$B$2:$B3688,'Profile-matrices_Condorcet'!$B3688),MATCH(INDEX('numeric possibilities'!F$3:F$1298,VLOOKUP($B3688,'numeric possibilities'!$C$3:$G$1298,1)),'VBA code_permu_wo_repettn'!$AH$2:$AM$2))</f>
        <v>D</v>
      </c>
      <c r="F3688" t="str">
        <f>INDEX('VBA code_permu_wo_repettn'!$AO$3:$AT$6,COUNTIF('Profile-matrices_Condorcet'!$B$2:$B3688,'Profile-matrices_Condorcet'!$B3688),MATCH(INDEX('numeric possibilities'!G$3:G$1298,VLOOKUP($B3688,'numeric possibilities'!$C$3:$G$1298,1)),'VBA code_permu_wo_repettn'!$AO$2:$AT$2))</f>
        <v>A</v>
      </c>
      <c r="I3688" t="s">
        <v>0</v>
      </c>
      <c r="J3688" t="s">
        <v>1</v>
      </c>
      <c r="K3688" t="s">
        <v>2</v>
      </c>
      <c r="L3688" t="s">
        <v>3</v>
      </c>
    </row>
    <row r="3689" spans="1:20" x14ac:dyDescent="0.25">
      <c r="A3689">
        <f t="shared" si="116"/>
        <v>3688</v>
      </c>
      <c r="B3689">
        <f t="shared" si="117"/>
        <v>922</v>
      </c>
      <c r="C3689" t="str">
        <f>INDEX('VBA code_permu_wo_repettn'!$T$3:$Y$6,COUNTIF('Profile-matrices_Condorcet'!$B$2:$B3689,'Profile-matrices_Condorcet'!$B3689),MATCH(INDEX('numeric possibilities'!D$3:D$1298,VLOOKUP($B3689,'numeric possibilities'!$C$3:$G$1298,1)),'VBA code_permu_wo_repettn'!$T$2:$Y$2))</f>
        <v>B</v>
      </c>
      <c r="D3689" t="str">
        <f>INDEX('VBA code_permu_wo_repettn'!$AA$3:$AF$6,COUNTIF('Profile-matrices_Condorcet'!$B$2:$B3689,'Profile-matrices_Condorcet'!$B3689),MATCH(INDEX('numeric possibilities'!E$3:E$1298,VLOOKUP($B3689,'numeric possibilities'!$C$3:$G$1298,1)),'VBA code_permu_wo_repettn'!$AA$2:$AF$2))</f>
        <v>A</v>
      </c>
      <c r="E3689" t="str">
        <f>INDEX('VBA code_permu_wo_repettn'!$AH$3:$AM$6,COUNTIF('Profile-matrices_Condorcet'!$B$2:$B3689,'Profile-matrices_Condorcet'!$B3689),MATCH(INDEX('numeric possibilities'!F$3:F$1298,VLOOKUP($B3689,'numeric possibilities'!$C$3:$G$1298,1)),'VBA code_permu_wo_repettn'!$AH$2:$AM$2))</f>
        <v>B</v>
      </c>
      <c r="F3689" t="str">
        <f>INDEX('VBA code_permu_wo_repettn'!$AO$3:$AT$6,COUNTIF('Profile-matrices_Condorcet'!$B$2:$B3689,'Profile-matrices_Condorcet'!$B3689),MATCH(INDEX('numeric possibilities'!G$3:G$1298,VLOOKUP($B3689,'numeric possibilities'!$C$3:$G$1298,1)),'VBA code_permu_wo_repettn'!$AO$2:$AT$2))</f>
        <v>B</v>
      </c>
      <c r="G3689" t="str">
        <f>IF(MAX(I3689:L3689)&gt;='numeric possibilities'!$B$4/2,INDEX('Profile-matrices_Condorcet'!I3688:L3688,1,MATCH(MAX('Profile-matrices_Condorcet'!I3689:L3689),'Profile-matrices_Condorcet'!I3689:L3689,0)),"NCW")</f>
        <v>C</v>
      </c>
      <c r="H3689" t="s">
        <v>13</v>
      </c>
      <c r="I3689" s="3">
        <f>COUNTIF($I3687:$S3687,I3688)</f>
        <v>2</v>
      </c>
      <c r="J3689" s="3">
        <f>COUNTIF($I3687:$S3687,J3688)</f>
        <v>0</v>
      </c>
      <c r="K3689" s="3">
        <f>COUNTIF($I3687:$S3687,K3688)</f>
        <v>3</v>
      </c>
      <c r="L3689" s="3">
        <f>COUNTIF($I3687:$S3687,L3688)</f>
        <v>1</v>
      </c>
    </row>
    <row r="3690" spans="1:20" x14ac:dyDescent="0.25">
      <c r="A3690">
        <f t="shared" si="116"/>
        <v>3689</v>
      </c>
      <c r="B3690">
        <f t="shared" si="117"/>
        <v>923</v>
      </c>
      <c r="C3690" t="str">
        <f>INDEX('VBA code_permu_wo_repettn'!$T$3:$Y$6,COUNTIF('Profile-matrices_Condorcet'!$B$2:$B3690,'Profile-matrices_Condorcet'!$B3690),MATCH(INDEX('numeric possibilities'!D$3:D$1298,VLOOKUP($B3690,'numeric possibilities'!$C$3:$G$1298,1)),'VBA code_permu_wo_repettn'!$T$2:$Y$2))</f>
        <v>A</v>
      </c>
      <c r="D3690" t="str">
        <f>INDEX('VBA code_permu_wo_repettn'!$AA$3:$AF$6,COUNTIF('Profile-matrices_Condorcet'!$B$2:$B3690,'Profile-matrices_Condorcet'!$B3690),MATCH(INDEX('numeric possibilities'!E$3:E$1298,VLOOKUP($B3690,'numeric possibilities'!$C$3:$G$1298,1)),'VBA code_permu_wo_repettn'!$AA$2:$AF$2))</f>
        <v>B</v>
      </c>
      <c r="E3690" t="str">
        <f>INDEX('VBA code_permu_wo_repettn'!$AH$3:$AM$6,COUNTIF('Profile-matrices_Condorcet'!$B$2:$B3690,'Profile-matrices_Condorcet'!$B3690),MATCH(INDEX('numeric possibilities'!F$3:F$1298,VLOOKUP($B3690,'numeric possibilities'!$C$3:$G$1298,1)),'VBA code_permu_wo_repettn'!$AH$2:$AM$2))</f>
        <v>C</v>
      </c>
      <c r="F3690" t="str">
        <f>INDEX('VBA code_permu_wo_repettn'!$AO$3:$AT$6,COUNTIF('Profile-matrices_Condorcet'!$B$2:$B3690,'Profile-matrices_Condorcet'!$B3690),MATCH(INDEX('numeric possibilities'!G$3:G$1298,VLOOKUP($B3690,'numeric possibilities'!$C$3:$G$1298,1)),'VBA code_permu_wo_repettn'!$AO$2:$AT$2))</f>
        <v>D</v>
      </c>
      <c r="H3690" t="s">
        <v>14</v>
      </c>
      <c r="I3690" s="3">
        <f>IF(MATCH(I$1,$C3690:$C3693,0)&lt;(MATCH(J$1,$C3690:$C3693,0)),1*a_vote,0)+IF(MATCH(I$1,$D3690:$D3693,0)&lt;MATCH(J$1,$D3690:$D3693,0),1*b_vote,0)+IF(MATCH(I$1,$E3690:$E3693,0)&lt;MATCH(J$1,$E3690:$E3693,0),1*c_vote,0)+IF(MATCH(I$1,$F3690:$F3693,0)&lt;MATCH(J$1,$F3690:$F3693,0),1*d_vote,0)</f>
        <v>0.74</v>
      </c>
      <c r="J3690" s="3">
        <f>IF(MATCH(I$1,$C3690:$C3693,0)&gt;(MATCH(J$1,$C3690:$C3693,0)),1*a_vote,0)+IF(MATCH(I$1,$D3690:$D3693,0)&gt;MATCH(J$1,$D3690:$D3693,0),1*b_vote,0)+IF(MATCH(I$1,$E3690:$E3693,0)&gt;MATCH(J$1,$E3690:$E3693,0),1*c_vote,0)+IF(MATCH(I$1,$F3690:$F3693,0)&gt;MATCH(J$1,$F3690:$F3693,0),1*d_vote,0)</f>
        <v>0.26</v>
      </c>
      <c r="K3690" s="3">
        <f>IF(MATCH($K$1,$C3690:$C3693,0)&lt;(MATCH($L$1,$C3690:$C3693,0)),1*a_vote,0)+IF(MATCH($K$1,$D3690:$D3693,0)&lt;MATCH($L$1,$D3690:$D3693,0),1*b_vote,0)+IF(MATCH($K$1,$E3690:$E3693,0)&lt;MATCH($L$1,$E3690:$E3693,0),1*c_vote,0)+IF(MATCH($K$1,$F3690:$F3693,0)&lt;MATCH($L$1,$F3690:$F3693,0),1*d_vote,0)</f>
        <v>0.27</v>
      </c>
      <c r="L3690" s="3">
        <f>IF(MATCH(K$1,$C3690:$C3693,0)&gt;(MATCH(L$1,$C3690:$C3693,0)),1*a_vote,0)+IF(MATCH(K$1,$D3690:$D3693,0)&gt;MATCH(L$1,$D3690:$D3693,0),1*b_vote,0)+IF(MATCH(K$1,$E3690:$E3693,0)&gt;MATCH(L$1,$E3690:$E3693,0),1*c_vote,0)+IF(MATCH(K$1,$F3690:$F3693,0)&gt;MATCH(L$1,$F3690:$F3693,0),1*d_vote,0)</f>
        <v>0.73</v>
      </c>
      <c r="M3690" s="3">
        <f>IF(MATCH($M$1,$C3690:$C3693,0)&lt;(MATCH($N$1,$C3690:$C3693,0)),1*a_vote,0)+IF(MATCH($M$1,$D3690:$D3693,0)&lt;MATCH($N$1,$D3690:$D3693,0),1*b_vote,0)+IF(MATCH($M$1,$E3690:$E3693,0)&lt;MATCH($N$1,$E3690:$E3693,0),1*c_vote,0)+IF(MATCH($M$1,$F3690:$F3693,0)&lt;MATCH($N$1,$F3690:$F3693,0),1*d_vote,0)</f>
        <v>0.52</v>
      </c>
      <c r="N3690" s="3">
        <f>IF(MATCH(M$1,$C3690:$C3693,0)&gt;(MATCH(N$1,$C3690:$C3693,0)),1*a_vote,0)+IF(MATCH(M$1,$D3690:$D3693,0)&gt;MATCH(N$1,$D3690:$D3693,0),1*b_vote,0)+IF(MATCH(M$1,$E3690:$E3693,0)&gt;MATCH(N$1,$E3690:$E3693,0),1*c_vote,0)+IF(MATCH(M$1,$F3690:$F3693,0)&gt;MATCH(N$1,$F3690:$F3693,0),1*d_vote,0)</f>
        <v>0.48</v>
      </c>
      <c r="O3690" s="3">
        <f>IF(MATCH($O$1,$C3690:$C3693,0)&lt;(MATCH($P$1,$C3690:$C3693,0)),1*a_vote,0)+IF(MATCH($O$1,$D3690:$D3693,0)&lt;MATCH($P$1,$D3690:$D3693,0),1*b_vote,0)+IF(MATCH($O$1,$E3690:$E3693,0)&lt;MATCH($P$1,$E3690:$E3693,0),1*c_vote,0)+IF(MATCH($O$1,$F3690:$F3693,0)&lt;MATCH($P$1,$F3690:$F3693,0),1*d_vote,0)</f>
        <v>0.53</v>
      </c>
      <c r="P3690" s="3">
        <f>IF(MATCH(O$1,$C3690:$C3693,0)&gt;(MATCH(P$1,$C3690:$C3693,0)),1*a_vote,0)+IF(MATCH(O$1,$D3690:$D3693,0)&gt;MATCH(P$1,$D3690:$D3693,0),1*b_vote,0)+IF(MATCH(O$1,$E3690:$E3693,0)&gt;MATCH(P$1,$E3690:$E3693,0),1*c_vote,0)+IF(MATCH(O$1,$F3690:$F3693,0)&gt;MATCH(P$1,$F3690:$F3693,0),1*d_vote,0)</f>
        <v>0.47</v>
      </c>
      <c r="Q3690" s="3">
        <f>IF(MATCH($Q$1,$C3690:$C3693,0)&lt;(MATCH($R$1,$C3690:$C3693,0)),1*a_vote,0)+IF(MATCH($Q$1,$D3690:$D3693,0)&lt;MATCH($R$1,$D3690:$D3693,0),1*b_vote,0)+IF(MATCH($Q$1,$E3690:$E3693,0)&lt;MATCH($R$1,$E3690:$E3693,0),1*c_vote,0)+IF(MATCH($Q$1,$F3690:$F3693,0)&lt;MATCH($R$1,$F3690:$F3693,0),1*d_vote,0)</f>
        <v>0.26</v>
      </c>
      <c r="R3690" s="3">
        <f>IF(MATCH(Q$1,$C3690:$C3693,0)&gt;(MATCH(R$1,$C3690:$C3693,0)),1*a_vote,0)+IF(MATCH(Q$1,$D3690:$D3693,0)&gt;MATCH(R$1,$D3690:$D3693,0),1*b_vote,0)+IF(MATCH(Q$1,$E3690:$E3693,0)&gt;MATCH(R$1,$E3690:$E3693,0),1*c_vote,0)+IF(MATCH(Q$1,$F3690:$F3693,0)&gt;MATCH(R$1,$F3690:$F3693,0),1*d_vote,0)</f>
        <v>0.74</v>
      </c>
      <c r="S3690" s="3">
        <f>IF(MATCH($S$1,$C3690:$C3693,0)&lt;(MATCH($T$1,$C3690:$C3693,0)),1*a_vote,0)+IF(MATCH($S$1,$D3690:$D3693,0)&lt;MATCH($T$1,$D3690:$D3693,0),1*b_vote,0)+IF(MATCH($S$1,$E3690:$E3693,0)&lt;MATCH($T$1,$E3690:$E3693,0),1*c_vote,0)+IF(MATCH($S$1,$F3690:$F3693,0)&lt;MATCH($T$1,$F3690:$F3693,0),1*d_vote,0)</f>
        <v>0.51</v>
      </c>
      <c r="T3690" s="3">
        <f>IF(MATCH(S$1,$C3690:$C3693,0)&gt;(MATCH(T$1,$C3690:$C3693,0)),1*a_vote,0)+IF(MATCH(S$1,$D3690:$D3693,0)&gt;MATCH(T$1,$D3690:$D3693,0),1*b_vote,0)+IF(MATCH(S$1,$E3690:$E3693,0)&gt;MATCH(T$1,$E3690:$E3693,0),1*c_vote,0)+IF(MATCH(S$1,$F3690:$F3693,0)&gt;MATCH(T$1,$F3690:$F3693,0),1*d_vote,0)</f>
        <v>0.49</v>
      </c>
    </row>
    <row r="3691" spans="1:20" x14ac:dyDescent="0.25">
      <c r="A3691">
        <f t="shared" si="116"/>
        <v>3690</v>
      </c>
      <c r="B3691">
        <f t="shared" si="117"/>
        <v>923</v>
      </c>
      <c r="C3691" t="str">
        <f>INDEX('VBA code_permu_wo_repettn'!$T$3:$Y$6,COUNTIF('Profile-matrices_Condorcet'!$B$2:$B3691,'Profile-matrices_Condorcet'!$B3691),MATCH(INDEX('numeric possibilities'!D$3:D$1298,VLOOKUP($B3691,'numeric possibilities'!$C$3:$G$1298,1)),'VBA code_permu_wo_repettn'!$T$2:$Y$2))</f>
        <v>D</v>
      </c>
      <c r="D3691" t="str">
        <f>INDEX('VBA code_permu_wo_repettn'!$AA$3:$AF$6,COUNTIF('Profile-matrices_Condorcet'!$B$2:$B3691,'Profile-matrices_Condorcet'!$B3691),MATCH(INDEX('numeric possibilities'!E$3:E$1298,VLOOKUP($B3691,'numeric possibilities'!$C$3:$G$1298,1)),'VBA code_permu_wo_repettn'!$AA$2:$AF$2))</f>
        <v>C</v>
      </c>
      <c r="E3691" t="str">
        <f>INDEX('VBA code_permu_wo_repettn'!$AH$3:$AM$6,COUNTIF('Profile-matrices_Condorcet'!$B$2:$B3691,'Profile-matrices_Condorcet'!$B3691),MATCH(INDEX('numeric possibilities'!F$3:F$1298,VLOOKUP($B3691,'numeric possibilities'!$C$3:$G$1298,1)),'VBA code_permu_wo_repettn'!$AH$2:$AM$2))</f>
        <v>A</v>
      </c>
      <c r="F3691" t="str">
        <f>INDEX('VBA code_permu_wo_repettn'!$AO$3:$AT$6,COUNTIF('Profile-matrices_Condorcet'!$B$2:$B3691,'Profile-matrices_Condorcet'!$B3691),MATCH(INDEX('numeric possibilities'!G$3:G$1298,VLOOKUP($B3691,'numeric possibilities'!$C$3:$G$1298,1)),'VBA code_permu_wo_repettn'!$AO$2:$AT$2))</f>
        <v>C</v>
      </c>
      <c r="H3691" t="s">
        <v>15</v>
      </c>
      <c r="I3691" t="str">
        <f>IF(I3690&gt;J3690,$I$1,IF(I3690&lt;J3690,$J$1,0))</f>
        <v>A</v>
      </c>
      <c r="K3691" t="str">
        <f>IF(K3690&gt;L3690,$K$1,IF(K3690&lt;L3690,$L$1,0))</f>
        <v>C</v>
      </c>
      <c r="M3691" t="str">
        <f>IF(M3690&gt;N3690,$M$1,IF(M3690&lt;N3690,$N$1,0))</f>
        <v>A</v>
      </c>
      <c r="O3691" t="str">
        <f>IF(O3690&gt;P3690,$O$1,IF(O3690&lt;P3690,$P$1,0))</f>
        <v>B</v>
      </c>
      <c r="Q3691" t="str">
        <f>IF(Q3690&gt;R3690,$Q$1,IF(Q3690&lt;R3690,$R$1,0))</f>
        <v>D</v>
      </c>
      <c r="S3691" t="str">
        <f>IF(S3690&gt;T3690,$S$1,IF(S3690&lt;T3690,$T$1,0))</f>
        <v>C</v>
      </c>
    </row>
    <row r="3692" spans="1:20" x14ac:dyDescent="0.25">
      <c r="A3692">
        <f t="shared" si="116"/>
        <v>3691</v>
      </c>
      <c r="B3692">
        <f t="shared" si="117"/>
        <v>923</v>
      </c>
      <c r="C3692" t="str">
        <f>INDEX('VBA code_permu_wo_repettn'!$T$3:$Y$6,COUNTIF('Profile-matrices_Condorcet'!$B$2:$B3692,'Profile-matrices_Condorcet'!$B3692),MATCH(INDEX('numeric possibilities'!D$3:D$1298,VLOOKUP($B3692,'numeric possibilities'!$C$3:$G$1298,1)),'VBA code_permu_wo_repettn'!$T$2:$Y$2))</f>
        <v>B</v>
      </c>
      <c r="D3692" t="str">
        <f>INDEX('VBA code_permu_wo_repettn'!$AA$3:$AF$6,COUNTIF('Profile-matrices_Condorcet'!$B$2:$B3692,'Profile-matrices_Condorcet'!$B3692),MATCH(INDEX('numeric possibilities'!E$3:E$1298,VLOOKUP($B3692,'numeric possibilities'!$C$3:$G$1298,1)),'VBA code_permu_wo_repettn'!$AA$2:$AF$2))</f>
        <v>D</v>
      </c>
      <c r="E3692" t="str">
        <f>INDEX('VBA code_permu_wo_repettn'!$AH$3:$AM$6,COUNTIF('Profile-matrices_Condorcet'!$B$2:$B3692,'Profile-matrices_Condorcet'!$B3692),MATCH(INDEX('numeric possibilities'!F$3:F$1298,VLOOKUP($B3692,'numeric possibilities'!$C$3:$G$1298,1)),'VBA code_permu_wo_repettn'!$AH$2:$AM$2))</f>
        <v>D</v>
      </c>
      <c r="F3692" t="str">
        <f>INDEX('VBA code_permu_wo_repettn'!$AO$3:$AT$6,COUNTIF('Profile-matrices_Condorcet'!$B$2:$B3692,'Profile-matrices_Condorcet'!$B3692),MATCH(INDEX('numeric possibilities'!G$3:G$1298,VLOOKUP($B3692,'numeric possibilities'!$C$3:$G$1298,1)),'VBA code_permu_wo_repettn'!$AO$2:$AT$2))</f>
        <v>A</v>
      </c>
      <c r="I3692" t="s">
        <v>0</v>
      </c>
      <c r="J3692" t="s">
        <v>1</v>
      </c>
      <c r="K3692" t="s">
        <v>2</v>
      </c>
      <c r="L3692" t="s">
        <v>3</v>
      </c>
    </row>
    <row r="3693" spans="1:20" x14ac:dyDescent="0.25">
      <c r="A3693">
        <f t="shared" si="116"/>
        <v>3692</v>
      </c>
      <c r="B3693">
        <f t="shared" si="117"/>
        <v>923</v>
      </c>
      <c r="C3693" t="str">
        <f>INDEX('VBA code_permu_wo_repettn'!$T$3:$Y$6,COUNTIF('Profile-matrices_Condorcet'!$B$2:$B3693,'Profile-matrices_Condorcet'!$B3693),MATCH(INDEX('numeric possibilities'!D$3:D$1298,VLOOKUP($B3693,'numeric possibilities'!$C$3:$G$1298,1)),'VBA code_permu_wo_repettn'!$T$2:$Y$2))</f>
        <v>C</v>
      </c>
      <c r="D3693" t="str">
        <f>INDEX('VBA code_permu_wo_repettn'!$AA$3:$AF$6,COUNTIF('Profile-matrices_Condorcet'!$B$2:$B3693,'Profile-matrices_Condorcet'!$B3693),MATCH(INDEX('numeric possibilities'!E$3:E$1298,VLOOKUP($B3693,'numeric possibilities'!$C$3:$G$1298,1)),'VBA code_permu_wo_repettn'!$AA$2:$AF$2))</f>
        <v>A</v>
      </c>
      <c r="E3693" t="str">
        <f>INDEX('VBA code_permu_wo_repettn'!$AH$3:$AM$6,COUNTIF('Profile-matrices_Condorcet'!$B$2:$B3693,'Profile-matrices_Condorcet'!$B3693),MATCH(INDEX('numeric possibilities'!F$3:F$1298,VLOOKUP($B3693,'numeric possibilities'!$C$3:$G$1298,1)),'VBA code_permu_wo_repettn'!$AH$2:$AM$2))</f>
        <v>B</v>
      </c>
      <c r="F3693" t="str">
        <f>INDEX('VBA code_permu_wo_repettn'!$AO$3:$AT$6,COUNTIF('Profile-matrices_Condorcet'!$B$2:$B3693,'Profile-matrices_Condorcet'!$B3693),MATCH(INDEX('numeric possibilities'!G$3:G$1298,VLOOKUP($B3693,'numeric possibilities'!$C$3:$G$1298,1)),'VBA code_permu_wo_repettn'!$AO$2:$AT$2))</f>
        <v>B</v>
      </c>
      <c r="G3693" t="str">
        <f>IF(MAX(I3693:L3693)&gt;='numeric possibilities'!$B$4/2,INDEX('Profile-matrices_Condorcet'!I3692:L3692,1,MATCH(MAX('Profile-matrices_Condorcet'!I3693:L3693),'Profile-matrices_Condorcet'!I3693:L3693,0)),"NCW")</f>
        <v>NCW</v>
      </c>
      <c r="H3693" t="s">
        <v>13</v>
      </c>
      <c r="I3693" s="3">
        <f>COUNTIF($I3691:$S3691,I3692)</f>
        <v>2</v>
      </c>
      <c r="J3693" s="3">
        <f>COUNTIF($I3691:$S3691,J3692)</f>
        <v>1</v>
      </c>
      <c r="K3693" s="3">
        <f>COUNTIF($I3691:$S3691,K3692)</f>
        <v>2</v>
      </c>
      <c r="L3693" s="3">
        <f>COUNTIF($I3691:$S3691,L3692)</f>
        <v>1</v>
      </c>
    </row>
    <row r="3694" spans="1:20" x14ac:dyDescent="0.25">
      <c r="A3694">
        <f t="shared" si="116"/>
        <v>3693</v>
      </c>
      <c r="B3694">
        <f t="shared" si="117"/>
        <v>924</v>
      </c>
      <c r="C3694" t="str">
        <f>INDEX('VBA code_permu_wo_repettn'!$T$3:$Y$6,COUNTIF('Profile-matrices_Condorcet'!$B$2:$B3694,'Profile-matrices_Condorcet'!$B3694),MATCH(INDEX('numeric possibilities'!D$3:D$1298,VLOOKUP($B3694,'numeric possibilities'!$C$3:$G$1298,1)),'VBA code_permu_wo_repettn'!$T$2:$Y$2))</f>
        <v>A</v>
      </c>
      <c r="D3694" t="str">
        <f>INDEX('VBA code_permu_wo_repettn'!$AA$3:$AF$6,COUNTIF('Profile-matrices_Condorcet'!$B$2:$B3694,'Profile-matrices_Condorcet'!$B3694),MATCH(INDEX('numeric possibilities'!E$3:E$1298,VLOOKUP($B3694,'numeric possibilities'!$C$3:$G$1298,1)),'VBA code_permu_wo_repettn'!$AA$2:$AF$2))</f>
        <v>B</v>
      </c>
      <c r="E3694" t="str">
        <f>INDEX('VBA code_permu_wo_repettn'!$AH$3:$AM$6,COUNTIF('Profile-matrices_Condorcet'!$B$2:$B3694,'Profile-matrices_Condorcet'!$B3694),MATCH(INDEX('numeric possibilities'!F$3:F$1298,VLOOKUP($B3694,'numeric possibilities'!$C$3:$G$1298,1)),'VBA code_permu_wo_repettn'!$AH$2:$AM$2))</f>
        <v>C</v>
      </c>
      <c r="F3694" t="str">
        <f>INDEX('VBA code_permu_wo_repettn'!$AO$3:$AT$6,COUNTIF('Profile-matrices_Condorcet'!$B$2:$B3694,'Profile-matrices_Condorcet'!$B3694),MATCH(INDEX('numeric possibilities'!G$3:G$1298,VLOOKUP($B3694,'numeric possibilities'!$C$3:$G$1298,1)),'VBA code_permu_wo_repettn'!$AO$2:$AT$2))</f>
        <v>D</v>
      </c>
      <c r="H3694" t="s">
        <v>14</v>
      </c>
      <c r="I3694" s="3">
        <f>IF(MATCH(I$1,$C3694:$C3697,0)&lt;(MATCH(J$1,$C3694:$C3697,0)),1*a_vote,0)+IF(MATCH(I$1,$D3694:$D3697,0)&lt;MATCH(J$1,$D3694:$D3697,0),1*b_vote,0)+IF(MATCH(I$1,$E3694:$E3697,0)&lt;MATCH(J$1,$E3694:$E3697,0),1*c_vote,0)+IF(MATCH(I$1,$F3694:$F3697,0)&lt;MATCH(J$1,$F3694:$F3697,0),1*d_vote,0)</f>
        <v>0.74</v>
      </c>
      <c r="J3694" s="3">
        <f>IF(MATCH(I$1,$C3694:$C3697,0)&gt;(MATCH(J$1,$C3694:$C3697,0)),1*a_vote,0)+IF(MATCH(I$1,$D3694:$D3697,0)&gt;MATCH(J$1,$D3694:$D3697,0),1*b_vote,0)+IF(MATCH(I$1,$E3694:$E3697,0)&gt;MATCH(J$1,$E3694:$E3697,0),1*c_vote,0)+IF(MATCH(I$1,$F3694:$F3697,0)&gt;MATCH(J$1,$F3694:$F3697,0),1*d_vote,0)</f>
        <v>0.26</v>
      </c>
      <c r="K3694" s="3">
        <f>IF(MATCH($K$1,$C3694:$C3697,0)&lt;(MATCH($L$1,$C3694:$C3697,0)),1*a_vote,0)+IF(MATCH($K$1,$D3694:$D3697,0)&lt;MATCH($L$1,$D3694:$D3697,0),1*b_vote,0)+IF(MATCH($K$1,$E3694:$E3697,0)&lt;MATCH($L$1,$E3694:$E3697,0),1*c_vote,0)+IF(MATCH($K$1,$F3694:$F3697,0)&lt;MATCH($L$1,$F3694:$F3697,0),1*d_vote,0)</f>
        <v>0.27</v>
      </c>
      <c r="L3694" s="3">
        <f>IF(MATCH(K$1,$C3694:$C3697,0)&gt;(MATCH(L$1,$C3694:$C3697,0)),1*a_vote,0)+IF(MATCH(K$1,$D3694:$D3697,0)&gt;MATCH(L$1,$D3694:$D3697,0),1*b_vote,0)+IF(MATCH(K$1,$E3694:$E3697,0)&gt;MATCH(L$1,$E3694:$E3697,0),1*c_vote,0)+IF(MATCH(K$1,$F3694:$F3697,0)&gt;MATCH(L$1,$F3694:$F3697,0),1*d_vote,0)</f>
        <v>0.73</v>
      </c>
      <c r="M3694" s="3">
        <f>IF(MATCH($M$1,$C3694:$C3697,0)&lt;(MATCH($N$1,$C3694:$C3697,0)),1*a_vote,0)+IF(MATCH($M$1,$D3694:$D3697,0)&lt;MATCH($N$1,$D3694:$D3697,0),1*b_vote,0)+IF(MATCH($M$1,$E3694:$E3697,0)&lt;MATCH($N$1,$E3694:$E3697,0),1*c_vote,0)+IF(MATCH($M$1,$F3694:$F3697,0)&lt;MATCH($N$1,$F3694:$F3697,0),1*d_vote,0)</f>
        <v>0.52</v>
      </c>
      <c r="N3694" s="3">
        <f>IF(MATCH(M$1,$C3694:$C3697,0)&gt;(MATCH(N$1,$C3694:$C3697,0)),1*a_vote,0)+IF(MATCH(M$1,$D3694:$D3697,0)&gt;MATCH(N$1,$D3694:$D3697,0),1*b_vote,0)+IF(MATCH(M$1,$E3694:$E3697,0)&gt;MATCH(N$1,$E3694:$E3697,0),1*c_vote,0)+IF(MATCH(M$1,$F3694:$F3697,0)&gt;MATCH(N$1,$F3694:$F3697,0),1*d_vote,0)</f>
        <v>0.48</v>
      </c>
      <c r="O3694" s="3">
        <f>IF(MATCH($O$1,$C3694:$C3697,0)&lt;(MATCH($P$1,$C3694:$C3697,0)),1*a_vote,0)+IF(MATCH($O$1,$D3694:$D3697,0)&lt;MATCH($P$1,$D3694:$D3697,0),1*b_vote,0)+IF(MATCH($O$1,$E3694:$E3697,0)&lt;MATCH($P$1,$E3694:$E3697,0),1*c_vote,0)+IF(MATCH($O$1,$F3694:$F3697,0)&lt;MATCH($P$1,$F3694:$F3697,0),1*d_vote,0)</f>
        <v>0.26</v>
      </c>
      <c r="P3694" s="3">
        <f>IF(MATCH(O$1,$C3694:$C3697,0)&gt;(MATCH(P$1,$C3694:$C3697,0)),1*a_vote,0)+IF(MATCH(O$1,$D3694:$D3697,0)&gt;MATCH(P$1,$D3694:$D3697,0),1*b_vote,0)+IF(MATCH(O$1,$E3694:$E3697,0)&gt;MATCH(P$1,$E3694:$E3697,0),1*c_vote,0)+IF(MATCH(O$1,$F3694:$F3697,0)&gt;MATCH(P$1,$F3694:$F3697,0),1*d_vote,0)</f>
        <v>0.74</v>
      </c>
      <c r="Q3694" s="3">
        <f>IF(MATCH($Q$1,$C3694:$C3697,0)&lt;(MATCH($R$1,$C3694:$C3697,0)),1*a_vote,0)+IF(MATCH($Q$1,$D3694:$D3697,0)&lt;MATCH($R$1,$D3694:$D3697,0),1*b_vote,0)+IF(MATCH($Q$1,$E3694:$E3697,0)&lt;MATCH($R$1,$E3694:$E3697,0),1*c_vote,0)+IF(MATCH($Q$1,$F3694:$F3697,0)&lt;MATCH($R$1,$F3694:$F3697,0),1*d_vote,0)</f>
        <v>0.26</v>
      </c>
      <c r="R3694" s="3">
        <f>IF(MATCH(Q$1,$C3694:$C3697,0)&gt;(MATCH(R$1,$C3694:$C3697,0)),1*a_vote,0)+IF(MATCH(Q$1,$D3694:$D3697,0)&gt;MATCH(R$1,$D3694:$D3697,0),1*b_vote,0)+IF(MATCH(Q$1,$E3694:$E3697,0)&gt;MATCH(R$1,$E3694:$E3697,0),1*c_vote,0)+IF(MATCH(Q$1,$F3694:$F3697,0)&gt;MATCH(R$1,$F3694:$F3697,0),1*d_vote,0)</f>
        <v>0.74</v>
      </c>
      <c r="S3694" s="3">
        <f>IF(MATCH($S$1,$C3694:$C3697,0)&lt;(MATCH($T$1,$C3694:$C3697,0)),1*a_vote,0)+IF(MATCH($S$1,$D3694:$D3697,0)&lt;MATCH($T$1,$D3694:$D3697,0),1*b_vote,0)+IF(MATCH($S$1,$E3694:$E3697,0)&lt;MATCH($T$1,$E3694:$E3697,0),1*c_vote,0)+IF(MATCH($S$1,$F3694:$F3697,0)&lt;MATCH($T$1,$F3694:$F3697,0),1*d_vote,0)</f>
        <v>0.51</v>
      </c>
      <c r="T3694" s="3">
        <f>IF(MATCH(S$1,$C3694:$C3697,0)&gt;(MATCH(T$1,$C3694:$C3697,0)),1*a_vote,0)+IF(MATCH(S$1,$D3694:$D3697,0)&gt;MATCH(T$1,$D3694:$D3697,0),1*b_vote,0)+IF(MATCH(S$1,$E3694:$E3697,0)&gt;MATCH(T$1,$E3694:$E3697,0),1*c_vote,0)+IF(MATCH(S$1,$F3694:$F3697,0)&gt;MATCH(T$1,$F3694:$F3697,0),1*d_vote,0)</f>
        <v>0.49</v>
      </c>
    </row>
    <row r="3695" spans="1:20" x14ac:dyDescent="0.25">
      <c r="A3695">
        <f t="shared" si="116"/>
        <v>3694</v>
      </c>
      <c r="B3695">
        <f t="shared" si="117"/>
        <v>924</v>
      </c>
      <c r="C3695" t="str">
        <f>INDEX('VBA code_permu_wo_repettn'!$T$3:$Y$6,COUNTIF('Profile-matrices_Condorcet'!$B$2:$B3695,'Profile-matrices_Condorcet'!$B3695),MATCH(INDEX('numeric possibilities'!D$3:D$1298,VLOOKUP($B3695,'numeric possibilities'!$C$3:$G$1298,1)),'VBA code_permu_wo_repettn'!$T$2:$Y$2))</f>
        <v>D</v>
      </c>
      <c r="D3695" t="str">
        <f>INDEX('VBA code_permu_wo_repettn'!$AA$3:$AF$6,COUNTIF('Profile-matrices_Condorcet'!$B$2:$B3695,'Profile-matrices_Condorcet'!$B3695),MATCH(INDEX('numeric possibilities'!E$3:E$1298,VLOOKUP($B3695,'numeric possibilities'!$C$3:$G$1298,1)),'VBA code_permu_wo_repettn'!$AA$2:$AF$2))</f>
        <v>C</v>
      </c>
      <c r="E3695" t="str">
        <f>INDEX('VBA code_permu_wo_repettn'!$AH$3:$AM$6,COUNTIF('Profile-matrices_Condorcet'!$B$2:$B3695,'Profile-matrices_Condorcet'!$B3695),MATCH(INDEX('numeric possibilities'!F$3:F$1298,VLOOKUP($B3695,'numeric possibilities'!$C$3:$G$1298,1)),'VBA code_permu_wo_repettn'!$AH$2:$AM$2))</f>
        <v>A</v>
      </c>
      <c r="F3695" t="str">
        <f>INDEX('VBA code_permu_wo_repettn'!$AO$3:$AT$6,COUNTIF('Profile-matrices_Condorcet'!$B$2:$B3695,'Profile-matrices_Condorcet'!$B3695),MATCH(INDEX('numeric possibilities'!G$3:G$1298,VLOOKUP($B3695,'numeric possibilities'!$C$3:$G$1298,1)),'VBA code_permu_wo_repettn'!$AO$2:$AT$2))</f>
        <v>C</v>
      </c>
      <c r="H3695" t="s">
        <v>15</v>
      </c>
      <c r="I3695" t="str">
        <f>IF(I3694&gt;J3694,$I$1,IF(I3694&lt;J3694,$J$1,0))</f>
        <v>A</v>
      </c>
      <c r="K3695" t="str">
        <f>IF(K3694&gt;L3694,$K$1,IF(K3694&lt;L3694,$L$1,0))</f>
        <v>C</v>
      </c>
      <c r="M3695" t="str">
        <f>IF(M3694&gt;N3694,$M$1,IF(M3694&lt;N3694,$N$1,0))</f>
        <v>A</v>
      </c>
      <c r="O3695" t="str">
        <f>IF(O3694&gt;P3694,$O$1,IF(O3694&lt;P3694,$P$1,0))</f>
        <v>C</v>
      </c>
      <c r="Q3695" t="str">
        <f>IF(Q3694&gt;R3694,$Q$1,IF(Q3694&lt;R3694,$R$1,0))</f>
        <v>D</v>
      </c>
      <c r="S3695" t="str">
        <f>IF(S3694&gt;T3694,$S$1,IF(S3694&lt;T3694,$T$1,0))</f>
        <v>C</v>
      </c>
    </row>
    <row r="3696" spans="1:20" x14ac:dyDescent="0.25">
      <c r="A3696">
        <f t="shared" si="116"/>
        <v>3695</v>
      </c>
      <c r="B3696">
        <f t="shared" si="117"/>
        <v>924</v>
      </c>
      <c r="C3696" t="str">
        <f>INDEX('VBA code_permu_wo_repettn'!$T$3:$Y$6,COUNTIF('Profile-matrices_Condorcet'!$B$2:$B3696,'Profile-matrices_Condorcet'!$B3696),MATCH(INDEX('numeric possibilities'!D$3:D$1298,VLOOKUP($B3696,'numeric possibilities'!$C$3:$G$1298,1)),'VBA code_permu_wo_repettn'!$T$2:$Y$2))</f>
        <v>C</v>
      </c>
      <c r="D3696" t="str">
        <f>INDEX('VBA code_permu_wo_repettn'!$AA$3:$AF$6,COUNTIF('Profile-matrices_Condorcet'!$B$2:$B3696,'Profile-matrices_Condorcet'!$B3696),MATCH(INDEX('numeric possibilities'!E$3:E$1298,VLOOKUP($B3696,'numeric possibilities'!$C$3:$G$1298,1)),'VBA code_permu_wo_repettn'!$AA$2:$AF$2))</f>
        <v>D</v>
      </c>
      <c r="E3696" t="str">
        <f>INDEX('VBA code_permu_wo_repettn'!$AH$3:$AM$6,COUNTIF('Profile-matrices_Condorcet'!$B$2:$B3696,'Profile-matrices_Condorcet'!$B3696),MATCH(INDEX('numeric possibilities'!F$3:F$1298,VLOOKUP($B3696,'numeric possibilities'!$C$3:$G$1298,1)),'VBA code_permu_wo_repettn'!$AH$2:$AM$2))</f>
        <v>D</v>
      </c>
      <c r="F3696" t="str">
        <f>INDEX('VBA code_permu_wo_repettn'!$AO$3:$AT$6,COUNTIF('Profile-matrices_Condorcet'!$B$2:$B3696,'Profile-matrices_Condorcet'!$B3696),MATCH(INDEX('numeric possibilities'!G$3:G$1298,VLOOKUP($B3696,'numeric possibilities'!$C$3:$G$1298,1)),'VBA code_permu_wo_repettn'!$AO$2:$AT$2))</f>
        <v>A</v>
      </c>
      <c r="I3696" t="s">
        <v>0</v>
      </c>
      <c r="J3696" t="s">
        <v>1</v>
      </c>
      <c r="K3696" t="s">
        <v>2</v>
      </c>
      <c r="L3696" t="s">
        <v>3</v>
      </c>
    </row>
    <row r="3697" spans="1:20" x14ac:dyDescent="0.25">
      <c r="A3697">
        <f t="shared" si="116"/>
        <v>3696</v>
      </c>
      <c r="B3697">
        <f t="shared" si="117"/>
        <v>924</v>
      </c>
      <c r="C3697" t="str">
        <f>INDEX('VBA code_permu_wo_repettn'!$T$3:$Y$6,COUNTIF('Profile-matrices_Condorcet'!$B$2:$B3697,'Profile-matrices_Condorcet'!$B3697),MATCH(INDEX('numeric possibilities'!D$3:D$1298,VLOOKUP($B3697,'numeric possibilities'!$C$3:$G$1298,1)),'VBA code_permu_wo_repettn'!$T$2:$Y$2))</f>
        <v>B</v>
      </c>
      <c r="D3697" t="str">
        <f>INDEX('VBA code_permu_wo_repettn'!$AA$3:$AF$6,COUNTIF('Profile-matrices_Condorcet'!$B$2:$B3697,'Profile-matrices_Condorcet'!$B3697),MATCH(INDEX('numeric possibilities'!E$3:E$1298,VLOOKUP($B3697,'numeric possibilities'!$C$3:$G$1298,1)),'VBA code_permu_wo_repettn'!$AA$2:$AF$2))</f>
        <v>A</v>
      </c>
      <c r="E3697" t="str">
        <f>INDEX('VBA code_permu_wo_repettn'!$AH$3:$AM$6,COUNTIF('Profile-matrices_Condorcet'!$B$2:$B3697,'Profile-matrices_Condorcet'!$B3697),MATCH(INDEX('numeric possibilities'!F$3:F$1298,VLOOKUP($B3697,'numeric possibilities'!$C$3:$G$1298,1)),'VBA code_permu_wo_repettn'!$AH$2:$AM$2))</f>
        <v>B</v>
      </c>
      <c r="F3697" t="str">
        <f>INDEX('VBA code_permu_wo_repettn'!$AO$3:$AT$6,COUNTIF('Profile-matrices_Condorcet'!$B$2:$B3697,'Profile-matrices_Condorcet'!$B3697),MATCH(INDEX('numeric possibilities'!G$3:G$1298,VLOOKUP($B3697,'numeric possibilities'!$C$3:$G$1298,1)),'VBA code_permu_wo_repettn'!$AO$2:$AT$2))</f>
        <v>B</v>
      </c>
      <c r="G3697" t="str">
        <f>IF(MAX(I3697:L3697)&gt;='numeric possibilities'!$B$4/2,INDEX('Profile-matrices_Condorcet'!I3696:L3696,1,MATCH(MAX('Profile-matrices_Condorcet'!I3697:L3697),'Profile-matrices_Condorcet'!I3697:L3697,0)),"NCW")</f>
        <v>C</v>
      </c>
      <c r="H3697" t="s">
        <v>13</v>
      </c>
      <c r="I3697" s="3">
        <f>COUNTIF($I3695:$S3695,I3696)</f>
        <v>2</v>
      </c>
      <c r="J3697" s="3">
        <f>COUNTIF($I3695:$S3695,J3696)</f>
        <v>0</v>
      </c>
      <c r="K3697" s="3">
        <f>COUNTIF($I3695:$S3695,K3696)</f>
        <v>3</v>
      </c>
      <c r="L3697" s="3">
        <f>COUNTIF($I3695:$S3695,L3696)</f>
        <v>1</v>
      </c>
    </row>
    <row r="3698" spans="1:20" x14ac:dyDescent="0.25">
      <c r="A3698">
        <f t="shared" si="116"/>
        <v>3697</v>
      </c>
      <c r="B3698">
        <f t="shared" si="117"/>
        <v>925</v>
      </c>
      <c r="C3698" t="str">
        <f>INDEX('VBA code_permu_wo_repettn'!$T$3:$Y$6,COUNTIF('Profile-matrices_Condorcet'!$B$2:$B3698,'Profile-matrices_Condorcet'!$B3698),MATCH(INDEX('numeric possibilities'!D$3:D$1298,VLOOKUP($B3698,'numeric possibilities'!$C$3:$G$1298,1)),'VBA code_permu_wo_repettn'!$T$2:$Y$2))</f>
        <v>A</v>
      </c>
      <c r="D3698" t="str">
        <f>INDEX('VBA code_permu_wo_repettn'!$AA$3:$AF$6,COUNTIF('Profile-matrices_Condorcet'!$B$2:$B3698,'Profile-matrices_Condorcet'!$B3698),MATCH(INDEX('numeric possibilities'!E$3:E$1298,VLOOKUP($B3698,'numeric possibilities'!$C$3:$G$1298,1)),'VBA code_permu_wo_repettn'!$AA$2:$AF$2))</f>
        <v>B</v>
      </c>
      <c r="E3698" t="str">
        <f>INDEX('VBA code_permu_wo_repettn'!$AH$3:$AM$6,COUNTIF('Profile-matrices_Condorcet'!$B$2:$B3698,'Profile-matrices_Condorcet'!$B3698),MATCH(INDEX('numeric possibilities'!F$3:F$1298,VLOOKUP($B3698,'numeric possibilities'!$C$3:$G$1298,1)),'VBA code_permu_wo_repettn'!$AH$2:$AM$2))</f>
        <v>C</v>
      </c>
      <c r="F3698" t="str">
        <f>INDEX('VBA code_permu_wo_repettn'!$AO$3:$AT$6,COUNTIF('Profile-matrices_Condorcet'!$B$2:$B3698,'Profile-matrices_Condorcet'!$B3698),MATCH(INDEX('numeric possibilities'!G$3:G$1298,VLOOKUP($B3698,'numeric possibilities'!$C$3:$G$1298,1)),'VBA code_permu_wo_repettn'!$AO$2:$AT$2))</f>
        <v>D</v>
      </c>
      <c r="H3698" t="s">
        <v>14</v>
      </c>
      <c r="I3698" s="3">
        <f>IF(MATCH(I$1,$C3698:$C3701,0)&lt;(MATCH(J$1,$C3698:$C3701,0)),1*a_vote,0)+IF(MATCH(I$1,$D3698:$D3701,0)&lt;MATCH(J$1,$D3698:$D3701,0),1*b_vote,0)+IF(MATCH(I$1,$E3698:$E3701,0)&lt;MATCH(J$1,$E3698:$E3701,0),1*c_vote,0)+IF(MATCH(I$1,$F3698:$F3701,0)&lt;MATCH(J$1,$F3698:$F3701,0),1*d_vote,0)</f>
        <v>0.74</v>
      </c>
      <c r="J3698" s="3">
        <f>IF(MATCH(I$1,$C3698:$C3701,0)&gt;(MATCH(J$1,$C3698:$C3701,0)),1*a_vote,0)+IF(MATCH(I$1,$D3698:$D3701,0)&gt;MATCH(J$1,$D3698:$D3701,0),1*b_vote,0)+IF(MATCH(I$1,$E3698:$E3701,0)&gt;MATCH(J$1,$E3698:$E3701,0),1*c_vote,0)+IF(MATCH(I$1,$F3698:$F3701,0)&gt;MATCH(J$1,$F3698:$F3701,0),1*d_vote,0)</f>
        <v>0.26</v>
      </c>
      <c r="K3698" s="3">
        <f>IF(MATCH($K$1,$C3698:$C3701,0)&lt;(MATCH($L$1,$C3698:$C3701,0)),1*a_vote,0)+IF(MATCH($K$1,$D3698:$D3701,0)&lt;MATCH($L$1,$D3698:$D3701,0),1*b_vote,0)+IF(MATCH($K$1,$E3698:$E3701,0)&lt;MATCH($L$1,$E3698:$E3701,0),1*c_vote,0)+IF(MATCH($K$1,$F3698:$F3701,0)&lt;MATCH($L$1,$F3698:$F3701,0),1*d_vote,0)</f>
        <v>0.53</v>
      </c>
      <c r="L3698" s="3">
        <f>IF(MATCH(K$1,$C3698:$C3701,0)&gt;(MATCH(L$1,$C3698:$C3701,0)),1*a_vote,0)+IF(MATCH(K$1,$D3698:$D3701,0)&gt;MATCH(L$1,$D3698:$D3701,0),1*b_vote,0)+IF(MATCH(K$1,$E3698:$E3701,0)&gt;MATCH(L$1,$E3698:$E3701,0),1*c_vote,0)+IF(MATCH(K$1,$F3698:$F3701,0)&gt;MATCH(L$1,$F3698:$F3701,0),1*d_vote,0)</f>
        <v>0.47</v>
      </c>
      <c r="M3698" s="3">
        <f>IF(MATCH($M$1,$C3698:$C3701,0)&lt;(MATCH($N$1,$C3698:$C3701,0)),1*a_vote,0)+IF(MATCH($M$1,$D3698:$D3701,0)&lt;MATCH($N$1,$D3698:$D3701,0),1*b_vote,0)+IF(MATCH($M$1,$E3698:$E3701,0)&lt;MATCH($N$1,$E3698:$E3701,0),1*c_vote,0)+IF(MATCH($M$1,$F3698:$F3701,0)&lt;MATCH($N$1,$F3698:$F3701,0),1*d_vote,0)</f>
        <v>0.52</v>
      </c>
      <c r="N3698" s="3">
        <f>IF(MATCH(M$1,$C3698:$C3701,0)&gt;(MATCH(N$1,$C3698:$C3701,0)),1*a_vote,0)+IF(MATCH(M$1,$D3698:$D3701,0)&gt;MATCH(N$1,$D3698:$D3701,0),1*b_vote,0)+IF(MATCH(M$1,$E3698:$E3701,0)&gt;MATCH(N$1,$E3698:$E3701,0),1*c_vote,0)+IF(MATCH(M$1,$F3698:$F3701,0)&gt;MATCH(N$1,$F3698:$F3701,0),1*d_vote,0)</f>
        <v>0.48</v>
      </c>
      <c r="O3698" s="3">
        <f>IF(MATCH($O$1,$C3698:$C3701,0)&lt;(MATCH($P$1,$C3698:$C3701,0)),1*a_vote,0)+IF(MATCH($O$1,$D3698:$D3701,0)&lt;MATCH($P$1,$D3698:$D3701,0),1*b_vote,0)+IF(MATCH($O$1,$E3698:$E3701,0)&lt;MATCH($P$1,$E3698:$E3701,0),1*c_vote,0)+IF(MATCH($O$1,$F3698:$F3701,0)&lt;MATCH($P$1,$F3698:$F3701,0),1*d_vote,0)</f>
        <v>0.53</v>
      </c>
      <c r="P3698" s="3">
        <f>IF(MATCH(O$1,$C3698:$C3701,0)&gt;(MATCH(P$1,$C3698:$C3701,0)),1*a_vote,0)+IF(MATCH(O$1,$D3698:$D3701,0)&gt;MATCH(P$1,$D3698:$D3701,0),1*b_vote,0)+IF(MATCH(O$1,$E3698:$E3701,0)&gt;MATCH(P$1,$E3698:$E3701,0),1*c_vote,0)+IF(MATCH(O$1,$F3698:$F3701,0)&gt;MATCH(P$1,$F3698:$F3701,0),1*d_vote,0)</f>
        <v>0.47</v>
      </c>
      <c r="Q3698" s="3">
        <f>IF(MATCH($Q$1,$C3698:$C3701,0)&lt;(MATCH($R$1,$C3698:$C3701,0)),1*a_vote,0)+IF(MATCH($Q$1,$D3698:$D3701,0)&lt;MATCH($R$1,$D3698:$D3701,0),1*b_vote,0)+IF(MATCH($Q$1,$E3698:$E3701,0)&lt;MATCH($R$1,$E3698:$E3701,0),1*c_vote,0)+IF(MATCH($Q$1,$F3698:$F3701,0)&lt;MATCH($R$1,$F3698:$F3701,0),1*d_vote,0)</f>
        <v>0.53</v>
      </c>
      <c r="R3698" s="3">
        <f>IF(MATCH(Q$1,$C3698:$C3701,0)&gt;(MATCH(R$1,$C3698:$C3701,0)),1*a_vote,0)+IF(MATCH(Q$1,$D3698:$D3701,0)&gt;MATCH(R$1,$D3698:$D3701,0),1*b_vote,0)+IF(MATCH(Q$1,$E3698:$E3701,0)&gt;MATCH(R$1,$E3698:$E3701,0),1*c_vote,0)+IF(MATCH(Q$1,$F3698:$F3701,0)&gt;MATCH(R$1,$F3698:$F3701,0),1*d_vote,0)</f>
        <v>0.47</v>
      </c>
      <c r="S3698" s="3">
        <f>IF(MATCH($S$1,$C3698:$C3701,0)&lt;(MATCH($T$1,$C3698:$C3701,0)),1*a_vote,0)+IF(MATCH($S$1,$D3698:$D3701,0)&lt;MATCH($T$1,$D3698:$D3701,0),1*b_vote,0)+IF(MATCH($S$1,$E3698:$E3701,0)&lt;MATCH($T$1,$E3698:$E3701,0),1*c_vote,0)+IF(MATCH($S$1,$F3698:$F3701,0)&lt;MATCH($T$1,$F3698:$F3701,0),1*d_vote,0)</f>
        <v>0.52</v>
      </c>
      <c r="T3698" s="3">
        <f>IF(MATCH(S$1,$C3698:$C3701,0)&gt;(MATCH(T$1,$C3698:$C3701,0)),1*a_vote,0)+IF(MATCH(S$1,$D3698:$D3701,0)&gt;MATCH(T$1,$D3698:$D3701,0),1*b_vote,0)+IF(MATCH(S$1,$E3698:$E3701,0)&gt;MATCH(T$1,$E3698:$E3701,0),1*c_vote,0)+IF(MATCH(S$1,$F3698:$F3701,0)&gt;MATCH(T$1,$F3698:$F3701,0),1*d_vote,0)</f>
        <v>0.48</v>
      </c>
    </row>
    <row r="3699" spans="1:20" x14ac:dyDescent="0.25">
      <c r="A3699">
        <f t="shared" si="116"/>
        <v>3698</v>
      </c>
      <c r="B3699">
        <f t="shared" si="117"/>
        <v>925</v>
      </c>
      <c r="C3699" t="str">
        <f>INDEX('VBA code_permu_wo_repettn'!$T$3:$Y$6,COUNTIF('Profile-matrices_Condorcet'!$B$2:$B3699,'Profile-matrices_Condorcet'!$B3699),MATCH(INDEX('numeric possibilities'!D$3:D$1298,VLOOKUP($B3699,'numeric possibilities'!$C$3:$G$1298,1)),'VBA code_permu_wo_repettn'!$T$2:$Y$2))</f>
        <v>B</v>
      </c>
      <c r="D3699" t="str">
        <f>INDEX('VBA code_permu_wo_repettn'!$AA$3:$AF$6,COUNTIF('Profile-matrices_Condorcet'!$B$2:$B3699,'Profile-matrices_Condorcet'!$B3699),MATCH(INDEX('numeric possibilities'!E$3:E$1298,VLOOKUP($B3699,'numeric possibilities'!$C$3:$G$1298,1)),'VBA code_permu_wo_repettn'!$AA$2:$AF$2))</f>
        <v>D</v>
      </c>
      <c r="E3699" t="str">
        <f>INDEX('VBA code_permu_wo_repettn'!$AH$3:$AM$6,COUNTIF('Profile-matrices_Condorcet'!$B$2:$B3699,'Profile-matrices_Condorcet'!$B3699),MATCH(INDEX('numeric possibilities'!F$3:F$1298,VLOOKUP($B3699,'numeric possibilities'!$C$3:$G$1298,1)),'VBA code_permu_wo_repettn'!$AH$2:$AM$2))</f>
        <v>A</v>
      </c>
      <c r="F3699" t="str">
        <f>INDEX('VBA code_permu_wo_repettn'!$AO$3:$AT$6,COUNTIF('Profile-matrices_Condorcet'!$B$2:$B3699,'Profile-matrices_Condorcet'!$B3699),MATCH(INDEX('numeric possibilities'!G$3:G$1298,VLOOKUP($B3699,'numeric possibilities'!$C$3:$G$1298,1)),'VBA code_permu_wo_repettn'!$AO$2:$AT$2))</f>
        <v>C</v>
      </c>
      <c r="H3699" t="s">
        <v>15</v>
      </c>
      <c r="I3699" t="str">
        <f>IF(I3698&gt;J3698,$I$1,IF(I3698&lt;J3698,$J$1,0))</f>
        <v>A</v>
      </c>
      <c r="K3699" t="str">
        <f>IF(K3698&gt;L3698,$K$1,IF(K3698&lt;L3698,$L$1,0))</f>
        <v>A</v>
      </c>
      <c r="M3699" t="str">
        <f>IF(M3698&gt;N3698,$M$1,IF(M3698&lt;N3698,$N$1,0))</f>
        <v>A</v>
      </c>
      <c r="O3699" t="str">
        <f>IF(O3698&gt;P3698,$O$1,IF(O3698&lt;P3698,$P$1,0))</f>
        <v>B</v>
      </c>
      <c r="Q3699" t="str">
        <f>IF(Q3698&gt;R3698,$Q$1,IF(Q3698&lt;R3698,$R$1,0))</f>
        <v>B</v>
      </c>
      <c r="S3699" t="str">
        <f>IF(S3698&gt;T3698,$S$1,IF(S3698&lt;T3698,$T$1,0))</f>
        <v>C</v>
      </c>
    </row>
    <row r="3700" spans="1:20" x14ac:dyDescent="0.25">
      <c r="A3700">
        <f t="shared" si="116"/>
        <v>3699</v>
      </c>
      <c r="B3700">
        <f t="shared" si="117"/>
        <v>925</v>
      </c>
      <c r="C3700" t="str">
        <f>INDEX('VBA code_permu_wo_repettn'!$T$3:$Y$6,COUNTIF('Profile-matrices_Condorcet'!$B$2:$B3700,'Profile-matrices_Condorcet'!$B3700),MATCH(INDEX('numeric possibilities'!D$3:D$1298,VLOOKUP($B3700,'numeric possibilities'!$C$3:$G$1298,1)),'VBA code_permu_wo_repettn'!$T$2:$Y$2))</f>
        <v>C</v>
      </c>
      <c r="D3700" t="str">
        <f>INDEX('VBA code_permu_wo_repettn'!$AA$3:$AF$6,COUNTIF('Profile-matrices_Condorcet'!$B$2:$B3700,'Profile-matrices_Condorcet'!$B3700),MATCH(INDEX('numeric possibilities'!E$3:E$1298,VLOOKUP($B3700,'numeric possibilities'!$C$3:$G$1298,1)),'VBA code_permu_wo_repettn'!$AA$2:$AF$2))</f>
        <v>A</v>
      </c>
      <c r="E3700" t="str">
        <f>INDEX('VBA code_permu_wo_repettn'!$AH$3:$AM$6,COUNTIF('Profile-matrices_Condorcet'!$B$2:$B3700,'Profile-matrices_Condorcet'!$B3700),MATCH(INDEX('numeric possibilities'!F$3:F$1298,VLOOKUP($B3700,'numeric possibilities'!$C$3:$G$1298,1)),'VBA code_permu_wo_repettn'!$AH$2:$AM$2))</f>
        <v>D</v>
      </c>
      <c r="F3700" t="str">
        <f>INDEX('VBA code_permu_wo_repettn'!$AO$3:$AT$6,COUNTIF('Profile-matrices_Condorcet'!$B$2:$B3700,'Profile-matrices_Condorcet'!$B3700),MATCH(INDEX('numeric possibilities'!G$3:G$1298,VLOOKUP($B3700,'numeric possibilities'!$C$3:$G$1298,1)),'VBA code_permu_wo_repettn'!$AO$2:$AT$2))</f>
        <v>A</v>
      </c>
      <c r="I3700" t="s">
        <v>0</v>
      </c>
      <c r="J3700" t="s">
        <v>1</v>
      </c>
      <c r="K3700" t="s">
        <v>2</v>
      </c>
      <c r="L3700" t="s">
        <v>3</v>
      </c>
    </row>
    <row r="3701" spans="1:20" x14ac:dyDescent="0.25">
      <c r="A3701">
        <f t="shared" si="116"/>
        <v>3700</v>
      </c>
      <c r="B3701">
        <f t="shared" si="117"/>
        <v>925</v>
      </c>
      <c r="C3701" t="str">
        <f>INDEX('VBA code_permu_wo_repettn'!$T$3:$Y$6,COUNTIF('Profile-matrices_Condorcet'!$B$2:$B3701,'Profile-matrices_Condorcet'!$B3701),MATCH(INDEX('numeric possibilities'!D$3:D$1298,VLOOKUP($B3701,'numeric possibilities'!$C$3:$G$1298,1)),'VBA code_permu_wo_repettn'!$T$2:$Y$2))</f>
        <v>D</v>
      </c>
      <c r="D3701" t="str">
        <f>INDEX('VBA code_permu_wo_repettn'!$AA$3:$AF$6,COUNTIF('Profile-matrices_Condorcet'!$B$2:$B3701,'Profile-matrices_Condorcet'!$B3701),MATCH(INDEX('numeric possibilities'!E$3:E$1298,VLOOKUP($B3701,'numeric possibilities'!$C$3:$G$1298,1)),'VBA code_permu_wo_repettn'!$AA$2:$AF$2))</f>
        <v>C</v>
      </c>
      <c r="E3701" t="str">
        <f>INDEX('VBA code_permu_wo_repettn'!$AH$3:$AM$6,COUNTIF('Profile-matrices_Condorcet'!$B$2:$B3701,'Profile-matrices_Condorcet'!$B3701),MATCH(INDEX('numeric possibilities'!F$3:F$1298,VLOOKUP($B3701,'numeric possibilities'!$C$3:$G$1298,1)),'VBA code_permu_wo_repettn'!$AH$2:$AM$2))</f>
        <v>B</v>
      </c>
      <c r="F3701" t="str">
        <f>INDEX('VBA code_permu_wo_repettn'!$AO$3:$AT$6,COUNTIF('Profile-matrices_Condorcet'!$B$2:$B3701,'Profile-matrices_Condorcet'!$B3701),MATCH(INDEX('numeric possibilities'!G$3:G$1298,VLOOKUP($B3701,'numeric possibilities'!$C$3:$G$1298,1)),'VBA code_permu_wo_repettn'!$AO$2:$AT$2))</f>
        <v>B</v>
      </c>
      <c r="G3701" t="str">
        <f>IF(MAX(I3701:L3701)&gt;='numeric possibilities'!$B$4/2,INDEX('Profile-matrices_Condorcet'!I3700:L3700,1,MATCH(MAX('Profile-matrices_Condorcet'!I3701:L3701),'Profile-matrices_Condorcet'!I3701:L3701,0)),"NCW")</f>
        <v>A</v>
      </c>
      <c r="H3701" t="s">
        <v>13</v>
      </c>
      <c r="I3701" s="3">
        <f>COUNTIF($I3699:$S3699,I3700)</f>
        <v>3</v>
      </c>
      <c r="J3701" s="3">
        <f>COUNTIF($I3699:$S3699,J3700)</f>
        <v>2</v>
      </c>
      <c r="K3701" s="3">
        <f>COUNTIF($I3699:$S3699,K3700)</f>
        <v>1</v>
      </c>
      <c r="L3701" s="3">
        <f>COUNTIF($I3699:$S3699,L3700)</f>
        <v>0</v>
      </c>
    </row>
    <row r="3702" spans="1:20" x14ac:dyDescent="0.25">
      <c r="A3702">
        <f t="shared" si="116"/>
        <v>3701</v>
      </c>
      <c r="B3702">
        <f t="shared" si="117"/>
        <v>926</v>
      </c>
      <c r="C3702" t="str">
        <f>INDEX('VBA code_permu_wo_repettn'!$T$3:$Y$6,COUNTIF('Profile-matrices_Condorcet'!$B$2:$B3702,'Profile-matrices_Condorcet'!$B3702),MATCH(INDEX('numeric possibilities'!D$3:D$1298,VLOOKUP($B3702,'numeric possibilities'!$C$3:$G$1298,1)),'VBA code_permu_wo_repettn'!$T$2:$Y$2))</f>
        <v>A</v>
      </c>
      <c r="D3702" t="str">
        <f>INDEX('VBA code_permu_wo_repettn'!$AA$3:$AF$6,COUNTIF('Profile-matrices_Condorcet'!$B$2:$B3702,'Profile-matrices_Condorcet'!$B3702),MATCH(INDEX('numeric possibilities'!E$3:E$1298,VLOOKUP($B3702,'numeric possibilities'!$C$3:$G$1298,1)),'VBA code_permu_wo_repettn'!$AA$2:$AF$2))</f>
        <v>B</v>
      </c>
      <c r="E3702" t="str">
        <f>INDEX('VBA code_permu_wo_repettn'!$AH$3:$AM$6,COUNTIF('Profile-matrices_Condorcet'!$B$2:$B3702,'Profile-matrices_Condorcet'!$B3702),MATCH(INDEX('numeric possibilities'!F$3:F$1298,VLOOKUP($B3702,'numeric possibilities'!$C$3:$G$1298,1)),'VBA code_permu_wo_repettn'!$AH$2:$AM$2))</f>
        <v>C</v>
      </c>
      <c r="F3702" t="str">
        <f>INDEX('VBA code_permu_wo_repettn'!$AO$3:$AT$6,COUNTIF('Profile-matrices_Condorcet'!$B$2:$B3702,'Profile-matrices_Condorcet'!$B3702),MATCH(INDEX('numeric possibilities'!G$3:G$1298,VLOOKUP($B3702,'numeric possibilities'!$C$3:$G$1298,1)),'VBA code_permu_wo_repettn'!$AO$2:$AT$2))</f>
        <v>D</v>
      </c>
      <c r="H3702" t="s">
        <v>14</v>
      </c>
      <c r="I3702" s="3">
        <f>IF(MATCH(I$1,$C3702:$C3705,0)&lt;(MATCH(J$1,$C3702:$C3705,0)),1*a_vote,0)+IF(MATCH(I$1,$D3702:$D3705,0)&lt;MATCH(J$1,$D3702:$D3705,0),1*b_vote,0)+IF(MATCH(I$1,$E3702:$E3705,0)&lt;MATCH(J$1,$E3702:$E3705,0),1*c_vote,0)+IF(MATCH(I$1,$F3702:$F3705,0)&lt;MATCH(J$1,$F3702:$F3705,0),1*d_vote,0)</f>
        <v>0.74</v>
      </c>
      <c r="J3702" s="3">
        <f>IF(MATCH(I$1,$C3702:$C3705,0)&gt;(MATCH(J$1,$C3702:$C3705,0)),1*a_vote,0)+IF(MATCH(I$1,$D3702:$D3705,0)&gt;MATCH(J$1,$D3702:$D3705,0),1*b_vote,0)+IF(MATCH(I$1,$E3702:$E3705,0)&gt;MATCH(J$1,$E3702:$E3705,0),1*c_vote,0)+IF(MATCH(I$1,$F3702:$F3705,0)&gt;MATCH(J$1,$F3702:$F3705,0),1*d_vote,0)</f>
        <v>0.26</v>
      </c>
      <c r="K3702" s="3">
        <f>IF(MATCH($K$1,$C3702:$C3705,0)&lt;(MATCH($L$1,$C3702:$C3705,0)),1*a_vote,0)+IF(MATCH($K$1,$D3702:$D3705,0)&lt;MATCH($L$1,$D3702:$D3705,0),1*b_vote,0)+IF(MATCH($K$1,$E3702:$E3705,0)&lt;MATCH($L$1,$E3702:$E3705,0),1*c_vote,0)+IF(MATCH($K$1,$F3702:$F3705,0)&lt;MATCH($L$1,$F3702:$F3705,0),1*d_vote,0)</f>
        <v>0.53</v>
      </c>
      <c r="L3702" s="3">
        <f>IF(MATCH(K$1,$C3702:$C3705,0)&gt;(MATCH(L$1,$C3702:$C3705,0)),1*a_vote,0)+IF(MATCH(K$1,$D3702:$D3705,0)&gt;MATCH(L$1,$D3702:$D3705,0),1*b_vote,0)+IF(MATCH(K$1,$E3702:$E3705,0)&gt;MATCH(L$1,$E3702:$E3705,0),1*c_vote,0)+IF(MATCH(K$1,$F3702:$F3705,0)&gt;MATCH(L$1,$F3702:$F3705,0),1*d_vote,0)</f>
        <v>0.47</v>
      </c>
      <c r="M3702" s="3">
        <f>IF(MATCH($M$1,$C3702:$C3705,0)&lt;(MATCH($N$1,$C3702:$C3705,0)),1*a_vote,0)+IF(MATCH($M$1,$D3702:$D3705,0)&lt;MATCH($N$1,$D3702:$D3705,0),1*b_vote,0)+IF(MATCH($M$1,$E3702:$E3705,0)&lt;MATCH($N$1,$E3702:$E3705,0),1*c_vote,0)+IF(MATCH($M$1,$F3702:$F3705,0)&lt;MATCH($N$1,$F3702:$F3705,0),1*d_vote,0)</f>
        <v>0.52</v>
      </c>
      <c r="N3702" s="3">
        <f>IF(MATCH(M$1,$C3702:$C3705,0)&gt;(MATCH(N$1,$C3702:$C3705,0)),1*a_vote,0)+IF(MATCH(M$1,$D3702:$D3705,0)&gt;MATCH(N$1,$D3702:$D3705,0),1*b_vote,0)+IF(MATCH(M$1,$E3702:$E3705,0)&gt;MATCH(N$1,$E3702:$E3705,0),1*c_vote,0)+IF(MATCH(M$1,$F3702:$F3705,0)&gt;MATCH(N$1,$F3702:$F3705,0),1*d_vote,0)</f>
        <v>0.48</v>
      </c>
      <c r="O3702" s="3">
        <f>IF(MATCH($O$1,$C3702:$C3705,0)&lt;(MATCH($P$1,$C3702:$C3705,0)),1*a_vote,0)+IF(MATCH($O$1,$D3702:$D3705,0)&lt;MATCH($P$1,$D3702:$D3705,0),1*b_vote,0)+IF(MATCH($O$1,$E3702:$E3705,0)&lt;MATCH($P$1,$E3702:$E3705,0),1*c_vote,0)+IF(MATCH($O$1,$F3702:$F3705,0)&lt;MATCH($P$1,$F3702:$F3705,0),1*d_vote,0)</f>
        <v>0.53</v>
      </c>
      <c r="P3702" s="3">
        <f>IF(MATCH(O$1,$C3702:$C3705,0)&gt;(MATCH(P$1,$C3702:$C3705,0)),1*a_vote,0)+IF(MATCH(O$1,$D3702:$D3705,0)&gt;MATCH(P$1,$D3702:$D3705,0),1*b_vote,0)+IF(MATCH(O$1,$E3702:$E3705,0)&gt;MATCH(P$1,$E3702:$E3705,0),1*c_vote,0)+IF(MATCH(O$1,$F3702:$F3705,0)&gt;MATCH(P$1,$F3702:$F3705,0),1*d_vote,0)</f>
        <v>0.47</v>
      </c>
      <c r="Q3702" s="3">
        <f>IF(MATCH($Q$1,$C3702:$C3705,0)&lt;(MATCH($R$1,$C3702:$C3705,0)),1*a_vote,0)+IF(MATCH($Q$1,$D3702:$D3705,0)&lt;MATCH($R$1,$D3702:$D3705,0),1*b_vote,0)+IF(MATCH($Q$1,$E3702:$E3705,0)&lt;MATCH($R$1,$E3702:$E3705,0),1*c_vote,0)+IF(MATCH($Q$1,$F3702:$F3705,0)&lt;MATCH($R$1,$F3702:$F3705,0),1*d_vote,0)</f>
        <v>0.53</v>
      </c>
      <c r="R3702" s="3">
        <f>IF(MATCH(Q$1,$C3702:$C3705,0)&gt;(MATCH(R$1,$C3702:$C3705,0)),1*a_vote,0)+IF(MATCH(Q$1,$D3702:$D3705,0)&gt;MATCH(R$1,$D3702:$D3705,0),1*b_vote,0)+IF(MATCH(Q$1,$E3702:$E3705,0)&gt;MATCH(R$1,$E3702:$E3705,0),1*c_vote,0)+IF(MATCH(Q$1,$F3702:$F3705,0)&gt;MATCH(R$1,$F3702:$F3705,0),1*d_vote,0)</f>
        <v>0.47</v>
      </c>
      <c r="S3702" s="3">
        <f>IF(MATCH($S$1,$C3702:$C3705,0)&lt;(MATCH($T$1,$C3702:$C3705,0)),1*a_vote,0)+IF(MATCH($S$1,$D3702:$D3705,0)&lt;MATCH($T$1,$D3702:$D3705,0),1*b_vote,0)+IF(MATCH($S$1,$E3702:$E3705,0)&lt;MATCH($T$1,$E3702:$E3705,0),1*c_vote,0)+IF(MATCH($S$1,$F3702:$F3705,0)&lt;MATCH($T$1,$F3702:$F3705,0),1*d_vote,0)</f>
        <v>0.25</v>
      </c>
      <c r="T3702" s="3">
        <f>IF(MATCH(S$1,$C3702:$C3705,0)&gt;(MATCH(T$1,$C3702:$C3705,0)),1*a_vote,0)+IF(MATCH(S$1,$D3702:$D3705,0)&gt;MATCH(T$1,$D3702:$D3705,0),1*b_vote,0)+IF(MATCH(S$1,$E3702:$E3705,0)&gt;MATCH(T$1,$E3702:$E3705,0),1*c_vote,0)+IF(MATCH(S$1,$F3702:$F3705,0)&gt;MATCH(T$1,$F3702:$F3705,0),1*d_vote,0)</f>
        <v>0.75</v>
      </c>
    </row>
    <row r="3703" spans="1:20" x14ac:dyDescent="0.25">
      <c r="A3703">
        <f t="shared" si="116"/>
        <v>3702</v>
      </c>
      <c r="B3703">
        <f t="shared" si="117"/>
        <v>926</v>
      </c>
      <c r="C3703" t="str">
        <f>INDEX('VBA code_permu_wo_repettn'!$T$3:$Y$6,COUNTIF('Profile-matrices_Condorcet'!$B$2:$B3703,'Profile-matrices_Condorcet'!$B3703),MATCH(INDEX('numeric possibilities'!D$3:D$1298,VLOOKUP($B3703,'numeric possibilities'!$C$3:$G$1298,1)),'VBA code_permu_wo_repettn'!$T$2:$Y$2))</f>
        <v>B</v>
      </c>
      <c r="D3703" t="str">
        <f>INDEX('VBA code_permu_wo_repettn'!$AA$3:$AF$6,COUNTIF('Profile-matrices_Condorcet'!$B$2:$B3703,'Profile-matrices_Condorcet'!$B3703),MATCH(INDEX('numeric possibilities'!E$3:E$1298,VLOOKUP($B3703,'numeric possibilities'!$C$3:$G$1298,1)),'VBA code_permu_wo_repettn'!$AA$2:$AF$2))</f>
        <v>D</v>
      </c>
      <c r="E3703" t="str">
        <f>INDEX('VBA code_permu_wo_repettn'!$AH$3:$AM$6,COUNTIF('Profile-matrices_Condorcet'!$B$2:$B3703,'Profile-matrices_Condorcet'!$B3703),MATCH(INDEX('numeric possibilities'!F$3:F$1298,VLOOKUP($B3703,'numeric possibilities'!$C$3:$G$1298,1)),'VBA code_permu_wo_repettn'!$AH$2:$AM$2))</f>
        <v>A</v>
      </c>
      <c r="F3703" t="str">
        <f>INDEX('VBA code_permu_wo_repettn'!$AO$3:$AT$6,COUNTIF('Profile-matrices_Condorcet'!$B$2:$B3703,'Profile-matrices_Condorcet'!$B3703),MATCH(INDEX('numeric possibilities'!G$3:G$1298,VLOOKUP($B3703,'numeric possibilities'!$C$3:$G$1298,1)),'VBA code_permu_wo_repettn'!$AO$2:$AT$2))</f>
        <v>C</v>
      </c>
      <c r="H3703" t="s">
        <v>15</v>
      </c>
      <c r="I3703" t="str">
        <f>IF(I3702&gt;J3702,$I$1,IF(I3702&lt;J3702,$J$1,0))</f>
        <v>A</v>
      </c>
      <c r="K3703" t="str">
        <f>IF(K3702&gt;L3702,$K$1,IF(K3702&lt;L3702,$L$1,0))</f>
        <v>A</v>
      </c>
      <c r="M3703" t="str">
        <f>IF(M3702&gt;N3702,$M$1,IF(M3702&lt;N3702,$N$1,0))</f>
        <v>A</v>
      </c>
      <c r="O3703" t="str">
        <f>IF(O3702&gt;P3702,$O$1,IF(O3702&lt;P3702,$P$1,0))</f>
        <v>B</v>
      </c>
      <c r="Q3703" t="str">
        <f>IF(Q3702&gt;R3702,$Q$1,IF(Q3702&lt;R3702,$R$1,0))</f>
        <v>B</v>
      </c>
      <c r="S3703" t="str">
        <f>IF(S3702&gt;T3702,$S$1,IF(S3702&lt;T3702,$T$1,0))</f>
        <v>D</v>
      </c>
    </row>
    <row r="3704" spans="1:20" x14ac:dyDescent="0.25">
      <c r="A3704">
        <f t="shared" si="116"/>
        <v>3703</v>
      </c>
      <c r="B3704">
        <f t="shared" si="117"/>
        <v>926</v>
      </c>
      <c r="C3704" t="str">
        <f>INDEX('VBA code_permu_wo_repettn'!$T$3:$Y$6,COUNTIF('Profile-matrices_Condorcet'!$B$2:$B3704,'Profile-matrices_Condorcet'!$B3704),MATCH(INDEX('numeric possibilities'!D$3:D$1298,VLOOKUP($B3704,'numeric possibilities'!$C$3:$G$1298,1)),'VBA code_permu_wo_repettn'!$T$2:$Y$2))</f>
        <v>D</v>
      </c>
      <c r="D3704" t="str">
        <f>INDEX('VBA code_permu_wo_repettn'!$AA$3:$AF$6,COUNTIF('Profile-matrices_Condorcet'!$B$2:$B3704,'Profile-matrices_Condorcet'!$B3704),MATCH(INDEX('numeric possibilities'!E$3:E$1298,VLOOKUP($B3704,'numeric possibilities'!$C$3:$G$1298,1)),'VBA code_permu_wo_repettn'!$AA$2:$AF$2))</f>
        <v>A</v>
      </c>
      <c r="E3704" t="str">
        <f>INDEX('VBA code_permu_wo_repettn'!$AH$3:$AM$6,COUNTIF('Profile-matrices_Condorcet'!$B$2:$B3704,'Profile-matrices_Condorcet'!$B3704),MATCH(INDEX('numeric possibilities'!F$3:F$1298,VLOOKUP($B3704,'numeric possibilities'!$C$3:$G$1298,1)),'VBA code_permu_wo_repettn'!$AH$2:$AM$2))</f>
        <v>D</v>
      </c>
      <c r="F3704" t="str">
        <f>INDEX('VBA code_permu_wo_repettn'!$AO$3:$AT$6,COUNTIF('Profile-matrices_Condorcet'!$B$2:$B3704,'Profile-matrices_Condorcet'!$B3704),MATCH(INDEX('numeric possibilities'!G$3:G$1298,VLOOKUP($B3704,'numeric possibilities'!$C$3:$G$1298,1)),'VBA code_permu_wo_repettn'!$AO$2:$AT$2))</f>
        <v>A</v>
      </c>
      <c r="I3704" t="s">
        <v>0</v>
      </c>
      <c r="J3704" t="s">
        <v>1</v>
      </c>
      <c r="K3704" t="s">
        <v>2</v>
      </c>
      <c r="L3704" t="s">
        <v>3</v>
      </c>
    </row>
    <row r="3705" spans="1:20" x14ac:dyDescent="0.25">
      <c r="A3705">
        <f t="shared" si="116"/>
        <v>3704</v>
      </c>
      <c r="B3705">
        <f t="shared" si="117"/>
        <v>926</v>
      </c>
      <c r="C3705" t="str">
        <f>INDEX('VBA code_permu_wo_repettn'!$T$3:$Y$6,COUNTIF('Profile-matrices_Condorcet'!$B$2:$B3705,'Profile-matrices_Condorcet'!$B3705),MATCH(INDEX('numeric possibilities'!D$3:D$1298,VLOOKUP($B3705,'numeric possibilities'!$C$3:$G$1298,1)),'VBA code_permu_wo_repettn'!$T$2:$Y$2))</f>
        <v>C</v>
      </c>
      <c r="D3705" t="str">
        <f>INDEX('VBA code_permu_wo_repettn'!$AA$3:$AF$6,COUNTIF('Profile-matrices_Condorcet'!$B$2:$B3705,'Profile-matrices_Condorcet'!$B3705),MATCH(INDEX('numeric possibilities'!E$3:E$1298,VLOOKUP($B3705,'numeric possibilities'!$C$3:$G$1298,1)),'VBA code_permu_wo_repettn'!$AA$2:$AF$2))</f>
        <v>C</v>
      </c>
      <c r="E3705" t="str">
        <f>INDEX('VBA code_permu_wo_repettn'!$AH$3:$AM$6,COUNTIF('Profile-matrices_Condorcet'!$B$2:$B3705,'Profile-matrices_Condorcet'!$B3705),MATCH(INDEX('numeric possibilities'!F$3:F$1298,VLOOKUP($B3705,'numeric possibilities'!$C$3:$G$1298,1)),'VBA code_permu_wo_repettn'!$AH$2:$AM$2))</f>
        <v>B</v>
      </c>
      <c r="F3705" t="str">
        <f>INDEX('VBA code_permu_wo_repettn'!$AO$3:$AT$6,COUNTIF('Profile-matrices_Condorcet'!$B$2:$B3705,'Profile-matrices_Condorcet'!$B3705),MATCH(INDEX('numeric possibilities'!G$3:G$1298,VLOOKUP($B3705,'numeric possibilities'!$C$3:$G$1298,1)),'VBA code_permu_wo_repettn'!$AO$2:$AT$2))</f>
        <v>B</v>
      </c>
      <c r="G3705" t="str">
        <f>IF(MAX(I3705:L3705)&gt;='numeric possibilities'!$B$4/2,INDEX('Profile-matrices_Condorcet'!I3704:L3704,1,MATCH(MAX('Profile-matrices_Condorcet'!I3705:L3705),'Profile-matrices_Condorcet'!I3705:L3705,0)),"NCW")</f>
        <v>A</v>
      </c>
      <c r="H3705" t="s">
        <v>13</v>
      </c>
      <c r="I3705" s="3">
        <f>COUNTIF($I3703:$S3703,I3704)</f>
        <v>3</v>
      </c>
      <c r="J3705" s="3">
        <f>COUNTIF($I3703:$S3703,J3704)</f>
        <v>2</v>
      </c>
      <c r="K3705" s="3">
        <f>COUNTIF($I3703:$S3703,K3704)</f>
        <v>0</v>
      </c>
      <c r="L3705" s="3">
        <f>COUNTIF($I3703:$S3703,L3704)</f>
        <v>1</v>
      </c>
    </row>
    <row r="3706" spans="1:20" x14ac:dyDescent="0.25">
      <c r="A3706">
        <f t="shared" si="116"/>
        <v>3705</v>
      </c>
      <c r="B3706">
        <f t="shared" si="117"/>
        <v>927</v>
      </c>
      <c r="C3706" t="str">
        <f>INDEX('VBA code_permu_wo_repettn'!$T$3:$Y$6,COUNTIF('Profile-matrices_Condorcet'!$B$2:$B3706,'Profile-matrices_Condorcet'!$B3706),MATCH(INDEX('numeric possibilities'!D$3:D$1298,VLOOKUP($B3706,'numeric possibilities'!$C$3:$G$1298,1)),'VBA code_permu_wo_repettn'!$T$2:$Y$2))</f>
        <v>A</v>
      </c>
      <c r="D3706" t="str">
        <f>INDEX('VBA code_permu_wo_repettn'!$AA$3:$AF$6,COUNTIF('Profile-matrices_Condorcet'!$B$2:$B3706,'Profile-matrices_Condorcet'!$B3706),MATCH(INDEX('numeric possibilities'!E$3:E$1298,VLOOKUP($B3706,'numeric possibilities'!$C$3:$G$1298,1)),'VBA code_permu_wo_repettn'!$AA$2:$AF$2))</f>
        <v>B</v>
      </c>
      <c r="E3706" t="str">
        <f>INDEX('VBA code_permu_wo_repettn'!$AH$3:$AM$6,COUNTIF('Profile-matrices_Condorcet'!$B$2:$B3706,'Profile-matrices_Condorcet'!$B3706),MATCH(INDEX('numeric possibilities'!F$3:F$1298,VLOOKUP($B3706,'numeric possibilities'!$C$3:$G$1298,1)),'VBA code_permu_wo_repettn'!$AH$2:$AM$2))</f>
        <v>C</v>
      </c>
      <c r="F3706" t="str">
        <f>INDEX('VBA code_permu_wo_repettn'!$AO$3:$AT$6,COUNTIF('Profile-matrices_Condorcet'!$B$2:$B3706,'Profile-matrices_Condorcet'!$B3706),MATCH(INDEX('numeric possibilities'!G$3:G$1298,VLOOKUP($B3706,'numeric possibilities'!$C$3:$G$1298,1)),'VBA code_permu_wo_repettn'!$AO$2:$AT$2))</f>
        <v>D</v>
      </c>
      <c r="H3706" t="s">
        <v>14</v>
      </c>
      <c r="I3706" s="3">
        <f>IF(MATCH(I$1,$C3706:$C3709,0)&lt;(MATCH(J$1,$C3706:$C3709,0)),1*a_vote,0)+IF(MATCH(I$1,$D3706:$D3709,0)&lt;MATCH(J$1,$D3706:$D3709,0),1*b_vote,0)+IF(MATCH(I$1,$E3706:$E3709,0)&lt;MATCH(J$1,$E3706:$E3709,0),1*c_vote,0)+IF(MATCH(I$1,$F3706:$F3709,0)&lt;MATCH(J$1,$F3706:$F3709,0),1*d_vote,0)</f>
        <v>0.74</v>
      </c>
      <c r="J3706" s="3">
        <f>IF(MATCH(I$1,$C3706:$C3709,0)&gt;(MATCH(J$1,$C3706:$C3709,0)),1*a_vote,0)+IF(MATCH(I$1,$D3706:$D3709,0)&gt;MATCH(J$1,$D3706:$D3709,0),1*b_vote,0)+IF(MATCH(I$1,$E3706:$E3709,0)&gt;MATCH(J$1,$E3706:$E3709,0),1*c_vote,0)+IF(MATCH(I$1,$F3706:$F3709,0)&gt;MATCH(J$1,$F3706:$F3709,0),1*d_vote,0)</f>
        <v>0.26</v>
      </c>
      <c r="K3706" s="3">
        <f>IF(MATCH($K$1,$C3706:$C3709,0)&lt;(MATCH($L$1,$C3706:$C3709,0)),1*a_vote,0)+IF(MATCH($K$1,$D3706:$D3709,0)&lt;MATCH($L$1,$D3706:$D3709,0),1*b_vote,0)+IF(MATCH($K$1,$E3706:$E3709,0)&lt;MATCH($L$1,$E3706:$E3709,0),1*c_vote,0)+IF(MATCH($K$1,$F3706:$F3709,0)&lt;MATCH($L$1,$F3706:$F3709,0),1*d_vote,0)</f>
        <v>0.53</v>
      </c>
      <c r="L3706" s="3">
        <f>IF(MATCH(K$1,$C3706:$C3709,0)&gt;(MATCH(L$1,$C3706:$C3709,0)),1*a_vote,0)+IF(MATCH(K$1,$D3706:$D3709,0)&gt;MATCH(L$1,$D3706:$D3709,0),1*b_vote,0)+IF(MATCH(K$1,$E3706:$E3709,0)&gt;MATCH(L$1,$E3706:$E3709,0),1*c_vote,0)+IF(MATCH(K$1,$F3706:$F3709,0)&gt;MATCH(L$1,$F3706:$F3709,0),1*d_vote,0)</f>
        <v>0.47</v>
      </c>
      <c r="M3706" s="3">
        <f>IF(MATCH($M$1,$C3706:$C3709,0)&lt;(MATCH($N$1,$C3706:$C3709,0)),1*a_vote,0)+IF(MATCH($M$1,$D3706:$D3709,0)&lt;MATCH($N$1,$D3706:$D3709,0),1*b_vote,0)+IF(MATCH($M$1,$E3706:$E3709,0)&lt;MATCH($N$1,$E3706:$E3709,0),1*c_vote,0)+IF(MATCH($M$1,$F3706:$F3709,0)&lt;MATCH($N$1,$F3706:$F3709,0),1*d_vote,0)</f>
        <v>0.52</v>
      </c>
      <c r="N3706" s="3">
        <f>IF(MATCH(M$1,$C3706:$C3709,0)&gt;(MATCH(N$1,$C3706:$C3709,0)),1*a_vote,0)+IF(MATCH(M$1,$D3706:$D3709,0)&gt;MATCH(N$1,$D3706:$D3709,0),1*b_vote,0)+IF(MATCH(M$1,$E3706:$E3709,0)&gt;MATCH(N$1,$E3706:$E3709,0),1*c_vote,0)+IF(MATCH(M$1,$F3706:$F3709,0)&gt;MATCH(N$1,$F3706:$F3709,0),1*d_vote,0)</f>
        <v>0.48</v>
      </c>
      <c r="O3706" s="3">
        <f>IF(MATCH($O$1,$C3706:$C3709,0)&lt;(MATCH($P$1,$C3706:$C3709,0)),1*a_vote,0)+IF(MATCH($O$1,$D3706:$D3709,0)&lt;MATCH($P$1,$D3706:$D3709,0),1*b_vote,0)+IF(MATCH($O$1,$E3706:$E3709,0)&lt;MATCH($P$1,$E3706:$E3709,0),1*c_vote,0)+IF(MATCH($O$1,$F3706:$F3709,0)&lt;MATCH($P$1,$F3706:$F3709,0),1*d_vote,0)</f>
        <v>0.26</v>
      </c>
      <c r="P3706" s="3">
        <f>IF(MATCH(O$1,$C3706:$C3709,0)&gt;(MATCH(P$1,$C3706:$C3709,0)),1*a_vote,0)+IF(MATCH(O$1,$D3706:$D3709,0)&gt;MATCH(P$1,$D3706:$D3709,0),1*b_vote,0)+IF(MATCH(O$1,$E3706:$E3709,0)&gt;MATCH(P$1,$E3706:$E3709,0),1*c_vote,0)+IF(MATCH(O$1,$F3706:$F3709,0)&gt;MATCH(P$1,$F3706:$F3709,0),1*d_vote,0)</f>
        <v>0.74</v>
      </c>
      <c r="Q3706" s="3">
        <f>IF(MATCH($Q$1,$C3706:$C3709,0)&lt;(MATCH($R$1,$C3706:$C3709,0)),1*a_vote,0)+IF(MATCH($Q$1,$D3706:$D3709,0)&lt;MATCH($R$1,$D3706:$D3709,0),1*b_vote,0)+IF(MATCH($Q$1,$E3706:$E3709,0)&lt;MATCH($R$1,$E3706:$E3709,0),1*c_vote,0)+IF(MATCH($Q$1,$F3706:$F3709,0)&lt;MATCH($R$1,$F3706:$F3709,0),1*d_vote,0)</f>
        <v>0.53</v>
      </c>
      <c r="R3706" s="3">
        <f>IF(MATCH(Q$1,$C3706:$C3709,0)&gt;(MATCH(R$1,$C3706:$C3709,0)),1*a_vote,0)+IF(MATCH(Q$1,$D3706:$D3709,0)&gt;MATCH(R$1,$D3706:$D3709,0),1*b_vote,0)+IF(MATCH(Q$1,$E3706:$E3709,0)&gt;MATCH(R$1,$E3706:$E3709,0),1*c_vote,0)+IF(MATCH(Q$1,$F3706:$F3709,0)&gt;MATCH(R$1,$F3706:$F3709,0),1*d_vote,0)</f>
        <v>0.47</v>
      </c>
      <c r="S3706" s="3">
        <f>IF(MATCH($S$1,$C3706:$C3709,0)&lt;(MATCH($T$1,$C3706:$C3709,0)),1*a_vote,0)+IF(MATCH($S$1,$D3706:$D3709,0)&lt;MATCH($T$1,$D3706:$D3709,0),1*b_vote,0)+IF(MATCH($S$1,$E3706:$E3709,0)&lt;MATCH($T$1,$E3706:$E3709,0),1*c_vote,0)+IF(MATCH($S$1,$F3706:$F3709,0)&lt;MATCH($T$1,$F3706:$F3709,0),1*d_vote,0)</f>
        <v>0.52</v>
      </c>
      <c r="T3706" s="3">
        <f>IF(MATCH(S$1,$C3706:$C3709,0)&gt;(MATCH(T$1,$C3706:$C3709,0)),1*a_vote,0)+IF(MATCH(S$1,$D3706:$D3709,0)&gt;MATCH(T$1,$D3706:$D3709,0),1*b_vote,0)+IF(MATCH(S$1,$E3706:$E3709,0)&gt;MATCH(T$1,$E3706:$E3709,0),1*c_vote,0)+IF(MATCH(S$1,$F3706:$F3709,0)&gt;MATCH(T$1,$F3706:$F3709,0),1*d_vote,0)</f>
        <v>0.48</v>
      </c>
    </row>
    <row r="3707" spans="1:20" x14ac:dyDescent="0.25">
      <c r="A3707">
        <f t="shared" si="116"/>
        <v>3706</v>
      </c>
      <c r="B3707">
        <f t="shared" si="117"/>
        <v>927</v>
      </c>
      <c r="C3707" t="str">
        <f>INDEX('VBA code_permu_wo_repettn'!$T$3:$Y$6,COUNTIF('Profile-matrices_Condorcet'!$B$2:$B3707,'Profile-matrices_Condorcet'!$B3707),MATCH(INDEX('numeric possibilities'!D$3:D$1298,VLOOKUP($B3707,'numeric possibilities'!$C$3:$G$1298,1)),'VBA code_permu_wo_repettn'!$T$2:$Y$2))</f>
        <v>C</v>
      </c>
      <c r="D3707" t="str">
        <f>INDEX('VBA code_permu_wo_repettn'!$AA$3:$AF$6,COUNTIF('Profile-matrices_Condorcet'!$B$2:$B3707,'Profile-matrices_Condorcet'!$B3707),MATCH(INDEX('numeric possibilities'!E$3:E$1298,VLOOKUP($B3707,'numeric possibilities'!$C$3:$G$1298,1)),'VBA code_permu_wo_repettn'!$AA$2:$AF$2))</f>
        <v>D</v>
      </c>
      <c r="E3707" t="str">
        <f>INDEX('VBA code_permu_wo_repettn'!$AH$3:$AM$6,COUNTIF('Profile-matrices_Condorcet'!$B$2:$B3707,'Profile-matrices_Condorcet'!$B3707),MATCH(INDEX('numeric possibilities'!F$3:F$1298,VLOOKUP($B3707,'numeric possibilities'!$C$3:$G$1298,1)),'VBA code_permu_wo_repettn'!$AH$2:$AM$2))</f>
        <v>A</v>
      </c>
      <c r="F3707" t="str">
        <f>INDEX('VBA code_permu_wo_repettn'!$AO$3:$AT$6,COUNTIF('Profile-matrices_Condorcet'!$B$2:$B3707,'Profile-matrices_Condorcet'!$B3707),MATCH(INDEX('numeric possibilities'!G$3:G$1298,VLOOKUP($B3707,'numeric possibilities'!$C$3:$G$1298,1)),'VBA code_permu_wo_repettn'!$AO$2:$AT$2))</f>
        <v>C</v>
      </c>
      <c r="H3707" t="s">
        <v>15</v>
      </c>
      <c r="I3707" t="str">
        <f>IF(I3706&gt;J3706,$I$1,IF(I3706&lt;J3706,$J$1,0))</f>
        <v>A</v>
      </c>
      <c r="K3707" t="str">
        <f>IF(K3706&gt;L3706,$K$1,IF(K3706&lt;L3706,$L$1,0))</f>
        <v>A</v>
      </c>
      <c r="M3707" t="str">
        <f>IF(M3706&gt;N3706,$M$1,IF(M3706&lt;N3706,$N$1,0))</f>
        <v>A</v>
      </c>
      <c r="O3707" t="str">
        <f>IF(O3706&gt;P3706,$O$1,IF(O3706&lt;P3706,$P$1,0))</f>
        <v>C</v>
      </c>
      <c r="Q3707" t="str">
        <f>IF(Q3706&gt;R3706,$Q$1,IF(Q3706&lt;R3706,$R$1,0))</f>
        <v>B</v>
      </c>
      <c r="S3707" t="str">
        <f>IF(S3706&gt;T3706,$S$1,IF(S3706&lt;T3706,$T$1,0))</f>
        <v>C</v>
      </c>
    </row>
    <row r="3708" spans="1:20" x14ac:dyDescent="0.25">
      <c r="A3708">
        <f t="shared" si="116"/>
        <v>3707</v>
      </c>
      <c r="B3708">
        <f t="shared" si="117"/>
        <v>927</v>
      </c>
      <c r="C3708" t="str">
        <f>INDEX('VBA code_permu_wo_repettn'!$T$3:$Y$6,COUNTIF('Profile-matrices_Condorcet'!$B$2:$B3708,'Profile-matrices_Condorcet'!$B3708),MATCH(INDEX('numeric possibilities'!D$3:D$1298,VLOOKUP($B3708,'numeric possibilities'!$C$3:$G$1298,1)),'VBA code_permu_wo_repettn'!$T$2:$Y$2))</f>
        <v>B</v>
      </c>
      <c r="D3708" t="str">
        <f>INDEX('VBA code_permu_wo_repettn'!$AA$3:$AF$6,COUNTIF('Profile-matrices_Condorcet'!$B$2:$B3708,'Profile-matrices_Condorcet'!$B3708),MATCH(INDEX('numeric possibilities'!E$3:E$1298,VLOOKUP($B3708,'numeric possibilities'!$C$3:$G$1298,1)),'VBA code_permu_wo_repettn'!$AA$2:$AF$2))</f>
        <v>A</v>
      </c>
      <c r="E3708" t="str">
        <f>INDEX('VBA code_permu_wo_repettn'!$AH$3:$AM$6,COUNTIF('Profile-matrices_Condorcet'!$B$2:$B3708,'Profile-matrices_Condorcet'!$B3708),MATCH(INDEX('numeric possibilities'!F$3:F$1298,VLOOKUP($B3708,'numeric possibilities'!$C$3:$G$1298,1)),'VBA code_permu_wo_repettn'!$AH$2:$AM$2))</f>
        <v>D</v>
      </c>
      <c r="F3708" t="str">
        <f>INDEX('VBA code_permu_wo_repettn'!$AO$3:$AT$6,COUNTIF('Profile-matrices_Condorcet'!$B$2:$B3708,'Profile-matrices_Condorcet'!$B3708),MATCH(INDEX('numeric possibilities'!G$3:G$1298,VLOOKUP($B3708,'numeric possibilities'!$C$3:$G$1298,1)),'VBA code_permu_wo_repettn'!$AO$2:$AT$2))</f>
        <v>A</v>
      </c>
      <c r="I3708" t="s">
        <v>0</v>
      </c>
      <c r="J3708" t="s">
        <v>1</v>
      </c>
      <c r="K3708" t="s">
        <v>2</v>
      </c>
      <c r="L3708" t="s">
        <v>3</v>
      </c>
    </row>
    <row r="3709" spans="1:20" x14ac:dyDescent="0.25">
      <c r="A3709">
        <f t="shared" si="116"/>
        <v>3708</v>
      </c>
      <c r="B3709">
        <f t="shared" si="117"/>
        <v>927</v>
      </c>
      <c r="C3709" t="str">
        <f>INDEX('VBA code_permu_wo_repettn'!$T$3:$Y$6,COUNTIF('Profile-matrices_Condorcet'!$B$2:$B3709,'Profile-matrices_Condorcet'!$B3709),MATCH(INDEX('numeric possibilities'!D$3:D$1298,VLOOKUP($B3709,'numeric possibilities'!$C$3:$G$1298,1)),'VBA code_permu_wo_repettn'!$T$2:$Y$2))</f>
        <v>D</v>
      </c>
      <c r="D3709" t="str">
        <f>INDEX('VBA code_permu_wo_repettn'!$AA$3:$AF$6,COUNTIF('Profile-matrices_Condorcet'!$B$2:$B3709,'Profile-matrices_Condorcet'!$B3709),MATCH(INDEX('numeric possibilities'!E$3:E$1298,VLOOKUP($B3709,'numeric possibilities'!$C$3:$G$1298,1)),'VBA code_permu_wo_repettn'!$AA$2:$AF$2))</f>
        <v>C</v>
      </c>
      <c r="E3709" t="str">
        <f>INDEX('VBA code_permu_wo_repettn'!$AH$3:$AM$6,COUNTIF('Profile-matrices_Condorcet'!$B$2:$B3709,'Profile-matrices_Condorcet'!$B3709),MATCH(INDEX('numeric possibilities'!F$3:F$1298,VLOOKUP($B3709,'numeric possibilities'!$C$3:$G$1298,1)),'VBA code_permu_wo_repettn'!$AH$2:$AM$2))</f>
        <v>B</v>
      </c>
      <c r="F3709" t="str">
        <f>INDEX('VBA code_permu_wo_repettn'!$AO$3:$AT$6,COUNTIF('Profile-matrices_Condorcet'!$B$2:$B3709,'Profile-matrices_Condorcet'!$B3709),MATCH(INDEX('numeric possibilities'!G$3:G$1298,VLOOKUP($B3709,'numeric possibilities'!$C$3:$G$1298,1)),'VBA code_permu_wo_repettn'!$AO$2:$AT$2))</f>
        <v>B</v>
      </c>
      <c r="G3709" t="str">
        <f>IF(MAX(I3709:L3709)&gt;='numeric possibilities'!$B$4/2,INDEX('Profile-matrices_Condorcet'!I3708:L3708,1,MATCH(MAX('Profile-matrices_Condorcet'!I3709:L3709),'Profile-matrices_Condorcet'!I3709:L3709,0)),"NCW")</f>
        <v>A</v>
      </c>
      <c r="H3709" t="s">
        <v>13</v>
      </c>
      <c r="I3709" s="3">
        <f>COUNTIF($I3707:$S3707,I3708)</f>
        <v>3</v>
      </c>
      <c r="J3709" s="3">
        <f>COUNTIF($I3707:$S3707,J3708)</f>
        <v>1</v>
      </c>
      <c r="K3709" s="3">
        <f>COUNTIF($I3707:$S3707,K3708)</f>
        <v>2</v>
      </c>
      <c r="L3709" s="3">
        <f>COUNTIF($I3707:$S3707,L3708)</f>
        <v>0</v>
      </c>
    </row>
    <row r="3710" spans="1:20" x14ac:dyDescent="0.25">
      <c r="A3710">
        <f t="shared" si="116"/>
        <v>3709</v>
      </c>
      <c r="B3710">
        <f t="shared" si="117"/>
        <v>928</v>
      </c>
      <c r="C3710" t="str">
        <f>INDEX('VBA code_permu_wo_repettn'!$T$3:$Y$6,COUNTIF('Profile-matrices_Condorcet'!$B$2:$B3710,'Profile-matrices_Condorcet'!$B3710),MATCH(INDEX('numeric possibilities'!D$3:D$1298,VLOOKUP($B3710,'numeric possibilities'!$C$3:$G$1298,1)),'VBA code_permu_wo_repettn'!$T$2:$Y$2))</f>
        <v>A</v>
      </c>
      <c r="D3710" t="str">
        <f>INDEX('VBA code_permu_wo_repettn'!$AA$3:$AF$6,COUNTIF('Profile-matrices_Condorcet'!$B$2:$B3710,'Profile-matrices_Condorcet'!$B3710),MATCH(INDEX('numeric possibilities'!E$3:E$1298,VLOOKUP($B3710,'numeric possibilities'!$C$3:$G$1298,1)),'VBA code_permu_wo_repettn'!$AA$2:$AF$2))</f>
        <v>B</v>
      </c>
      <c r="E3710" t="str">
        <f>INDEX('VBA code_permu_wo_repettn'!$AH$3:$AM$6,COUNTIF('Profile-matrices_Condorcet'!$B$2:$B3710,'Profile-matrices_Condorcet'!$B3710),MATCH(INDEX('numeric possibilities'!F$3:F$1298,VLOOKUP($B3710,'numeric possibilities'!$C$3:$G$1298,1)),'VBA code_permu_wo_repettn'!$AH$2:$AM$2))</f>
        <v>C</v>
      </c>
      <c r="F3710" t="str">
        <f>INDEX('VBA code_permu_wo_repettn'!$AO$3:$AT$6,COUNTIF('Profile-matrices_Condorcet'!$B$2:$B3710,'Profile-matrices_Condorcet'!$B3710),MATCH(INDEX('numeric possibilities'!G$3:G$1298,VLOOKUP($B3710,'numeric possibilities'!$C$3:$G$1298,1)),'VBA code_permu_wo_repettn'!$AO$2:$AT$2))</f>
        <v>D</v>
      </c>
      <c r="H3710" t="s">
        <v>14</v>
      </c>
      <c r="I3710" s="3">
        <f>IF(MATCH(I$1,$C3710:$C3713,0)&lt;(MATCH(J$1,$C3710:$C3713,0)),1*a_vote,0)+IF(MATCH(I$1,$D3710:$D3713,0)&lt;MATCH(J$1,$D3710:$D3713,0),1*b_vote,0)+IF(MATCH(I$1,$E3710:$E3713,0)&lt;MATCH(J$1,$E3710:$E3713,0),1*c_vote,0)+IF(MATCH(I$1,$F3710:$F3713,0)&lt;MATCH(J$1,$F3710:$F3713,0),1*d_vote,0)</f>
        <v>0.74</v>
      </c>
      <c r="J3710" s="3">
        <f>IF(MATCH(I$1,$C3710:$C3713,0)&gt;(MATCH(J$1,$C3710:$C3713,0)),1*a_vote,0)+IF(MATCH(I$1,$D3710:$D3713,0)&gt;MATCH(J$1,$D3710:$D3713,0),1*b_vote,0)+IF(MATCH(I$1,$E3710:$E3713,0)&gt;MATCH(J$1,$E3710:$E3713,0),1*c_vote,0)+IF(MATCH(I$1,$F3710:$F3713,0)&gt;MATCH(J$1,$F3710:$F3713,0),1*d_vote,0)</f>
        <v>0.26</v>
      </c>
      <c r="K3710" s="3">
        <f>IF(MATCH($K$1,$C3710:$C3713,0)&lt;(MATCH($L$1,$C3710:$C3713,0)),1*a_vote,0)+IF(MATCH($K$1,$D3710:$D3713,0)&lt;MATCH($L$1,$D3710:$D3713,0),1*b_vote,0)+IF(MATCH($K$1,$E3710:$E3713,0)&lt;MATCH($L$1,$E3710:$E3713,0),1*c_vote,0)+IF(MATCH($K$1,$F3710:$F3713,0)&lt;MATCH($L$1,$F3710:$F3713,0),1*d_vote,0)</f>
        <v>0.53</v>
      </c>
      <c r="L3710" s="3">
        <f>IF(MATCH(K$1,$C3710:$C3713,0)&gt;(MATCH(L$1,$C3710:$C3713,0)),1*a_vote,0)+IF(MATCH(K$1,$D3710:$D3713,0)&gt;MATCH(L$1,$D3710:$D3713,0),1*b_vote,0)+IF(MATCH(K$1,$E3710:$E3713,0)&gt;MATCH(L$1,$E3710:$E3713,0),1*c_vote,0)+IF(MATCH(K$1,$F3710:$F3713,0)&gt;MATCH(L$1,$F3710:$F3713,0),1*d_vote,0)</f>
        <v>0.47</v>
      </c>
      <c r="M3710" s="3">
        <f>IF(MATCH($M$1,$C3710:$C3713,0)&lt;(MATCH($N$1,$C3710:$C3713,0)),1*a_vote,0)+IF(MATCH($M$1,$D3710:$D3713,0)&lt;MATCH($N$1,$D3710:$D3713,0),1*b_vote,0)+IF(MATCH($M$1,$E3710:$E3713,0)&lt;MATCH($N$1,$E3710:$E3713,0),1*c_vote,0)+IF(MATCH($M$1,$F3710:$F3713,0)&lt;MATCH($N$1,$F3710:$F3713,0),1*d_vote,0)</f>
        <v>0.52</v>
      </c>
      <c r="N3710" s="3">
        <f>IF(MATCH(M$1,$C3710:$C3713,0)&gt;(MATCH(N$1,$C3710:$C3713,0)),1*a_vote,0)+IF(MATCH(M$1,$D3710:$D3713,0)&gt;MATCH(N$1,$D3710:$D3713,0),1*b_vote,0)+IF(MATCH(M$1,$E3710:$E3713,0)&gt;MATCH(N$1,$E3710:$E3713,0),1*c_vote,0)+IF(MATCH(M$1,$F3710:$F3713,0)&gt;MATCH(N$1,$F3710:$F3713,0),1*d_vote,0)</f>
        <v>0.48</v>
      </c>
      <c r="O3710" s="3">
        <f>IF(MATCH($O$1,$C3710:$C3713,0)&lt;(MATCH($P$1,$C3710:$C3713,0)),1*a_vote,0)+IF(MATCH($O$1,$D3710:$D3713,0)&lt;MATCH($P$1,$D3710:$D3713,0),1*b_vote,0)+IF(MATCH($O$1,$E3710:$E3713,0)&lt;MATCH($P$1,$E3710:$E3713,0),1*c_vote,0)+IF(MATCH($O$1,$F3710:$F3713,0)&lt;MATCH($P$1,$F3710:$F3713,0),1*d_vote,0)</f>
        <v>0.26</v>
      </c>
      <c r="P3710" s="3">
        <f>IF(MATCH(O$1,$C3710:$C3713,0)&gt;(MATCH(P$1,$C3710:$C3713,0)),1*a_vote,0)+IF(MATCH(O$1,$D3710:$D3713,0)&gt;MATCH(P$1,$D3710:$D3713,0),1*b_vote,0)+IF(MATCH(O$1,$E3710:$E3713,0)&gt;MATCH(P$1,$E3710:$E3713,0),1*c_vote,0)+IF(MATCH(O$1,$F3710:$F3713,0)&gt;MATCH(P$1,$F3710:$F3713,0),1*d_vote,0)</f>
        <v>0.74</v>
      </c>
      <c r="Q3710" s="3">
        <f>IF(MATCH($Q$1,$C3710:$C3713,0)&lt;(MATCH($R$1,$C3710:$C3713,0)),1*a_vote,0)+IF(MATCH($Q$1,$D3710:$D3713,0)&lt;MATCH($R$1,$D3710:$D3713,0),1*b_vote,0)+IF(MATCH($Q$1,$E3710:$E3713,0)&lt;MATCH($R$1,$E3710:$E3713,0),1*c_vote,0)+IF(MATCH($Q$1,$F3710:$F3713,0)&lt;MATCH($R$1,$F3710:$F3713,0),1*d_vote,0)</f>
        <v>0.26</v>
      </c>
      <c r="R3710" s="3">
        <f>IF(MATCH(Q$1,$C3710:$C3713,0)&gt;(MATCH(R$1,$C3710:$C3713,0)),1*a_vote,0)+IF(MATCH(Q$1,$D3710:$D3713,0)&gt;MATCH(R$1,$D3710:$D3713,0),1*b_vote,0)+IF(MATCH(Q$1,$E3710:$E3713,0)&gt;MATCH(R$1,$E3710:$E3713,0),1*c_vote,0)+IF(MATCH(Q$1,$F3710:$F3713,0)&gt;MATCH(R$1,$F3710:$F3713,0),1*d_vote,0)</f>
        <v>0.74</v>
      </c>
      <c r="S3710" s="3">
        <f>IF(MATCH($S$1,$C3710:$C3713,0)&lt;(MATCH($T$1,$C3710:$C3713,0)),1*a_vote,0)+IF(MATCH($S$1,$D3710:$D3713,0)&lt;MATCH($T$1,$D3710:$D3713,0),1*b_vote,0)+IF(MATCH($S$1,$E3710:$E3713,0)&lt;MATCH($T$1,$E3710:$E3713,0),1*c_vote,0)+IF(MATCH($S$1,$F3710:$F3713,0)&lt;MATCH($T$1,$F3710:$F3713,0),1*d_vote,0)</f>
        <v>0.52</v>
      </c>
      <c r="T3710" s="3">
        <f>IF(MATCH(S$1,$C3710:$C3713,0)&gt;(MATCH(T$1,$C3710:$C3713,0)),1*a_vote,0)+IF(MATCH(S$1,$D3710:$D3713,0)&gt;MATCH(T$1,$D3710:$D3713,0),1*b_vote,0)+IF(MATCH(S$1,$E3710:$E3713,0)&gt;MATCH(T$1,$E3710:$E3713,0),1*c_vote,0)+IF(MATCH(S$1,$F3710:$F3713,0)&gt;MATCH(T$1,$F3710:$F3713,0),1*d_vote,0)</f>
        <v>0.48</v>
      </c>
    </row>
    <row r="3711" spans="1:20" x14ac:dyDescent="0.25">
      <c r="A3711">
        <f t="shared" si="116"/>
        <v>3710</v>
      </c>
      <c r="B3711">
        <f t="shared" si="117"/>
        <v>928</v>
      </c>
      <c r="C3711" t="str">
        <f>INDEX('VBA code_permu_wo_repettn'!$T$3:$Y$6,COUNTIF('Profile-matrices_Condorcet'!$B$2:$B3711,'Profile-matrices_Condorcet'!$B3711),MATCH(INDEX('numeric possibilities'!D$3:D$1298,VLOOKUP($B3711,'numeric possibilities'!$C$3:$G$1298,1)),'VBA code_permu_wo_repettn'!$T$2:$Y$2))</f>
        <v>C</v>
      </c>
      <c r="D3711" t="str">
        <f>INDEX('VBA code_permu_wo_repettn'!$AA$3:$AF$6,COUNTIF('Profile-matrices_Condorcet'!$B$2:$B3711,'Profile-matrices_Condorcet'!$B3711),MATCH(INDEX('numeric possibilities'!E$3:E$1298,VLOOKUP($B3711,'numeric possibilities'!$C$3:$G$1298,1)),'VBA code_permu_wo_repettn'!$AA$2:$AF$2))</f>
        <v>D</v>
      </c>
      <c r="E3711" t="str">
        <f>INDEX('VBA code_permu_wo_repettn'!$AH$3:$AM$6,COUNTIF('Profile-matrices_Condorcet'!$B$2:$B3711,'Profile-matrices_Condorcet'!$B3711),MATCH(INDEX('numeric possibilities'!F$3:F$1298,VLOOKUP($B3711,'numeric possibilities'!$C$3:$G$1298,1)),'VBA code_permu_wo_repettn'!$AH$2:$AM$2))</f>
        <v>A</v>
      </c>
      <c r="F3711" t="str">
        <f>INDEX('VBA code_permu_wo_repettn'!$AO$3:$AT$6,COUNTIF('Profile-matrices_Condorcet'!$B$2:$B3711,'Profile-matrices_Condorcet'!$B3711),MATCH(INDEX('numeric possibilities'!G$3:G$1298,VLOOKUP($B3711,'numeric possibilities'!$C$3:$G$1298,1)),'VBA code_permu_wo_repettn'!$AO$2:$AT$2))</f>
        <v>C</v>
      </c>
      <c r="H3711" t="s">
        <v>15</v>
      </c>
      <c r="I3711" t="str">
        <f>IF(I3710&gt;J3710,$I$1,IF(I3710&lt;J3710,$J$1,0))</f>
        <v>A</v>
      </c>
      <c r="K3711" t="str">
        <f>IF(K3710&gt;L3710,$K$1,IF(K3710&lt;L3710,$L$1,0))</f>
        <v>A</v>
      </c>
      <c r="M3711" t="str">
        <f>IF(M3710&gt;N3710,$M$1,IF(M3710&lt;N3710,$N$1,0))</f>
        <v>A</v>
      </c>
      <c r="O3711" t="str">
        <f>IF(O3710&gt;P3710,$O$1,IF(O3710&lt;P3710,$P$1,0))</f>
        <v>C</v>
      </c>
      <c r="Q3711" t="str">
        <f>IF(Q3710&gt;R3710,$Q$1,IF(Q3710&lt;R3710,$R$1,0))</f>
        <v>D</v>
      </c>
      <c r="S3711" t="str">
        <f>IF(S3710&gt;T3710,$S$1,IF(S3710&lt;T3710,$T$1,0))</f>
        <v>C</v>
      </c>
    </row>
    <row r="3712" spans="1:20" x14ac:dyDescent="0.25">
      <c r="A3712">
        <f t="shared" si="116"/>
        <v>3711</v>
      </c>
      <c r="B3712">
        <f t="shared" si="117"/>
        <v>928</v>
      </c>
      <c r="C3712" t="str">
        <f>INDEX('VBA code_permu_wo_repettn'!$T$3:$Y$6,COUNTIF('Profile-matrices_Condorcet'!$B$2:$B3712,'Profile-matrices_Condorcet'!$B3712),MATCH(INDEX('numeric possibilities'!D$3:D$1298,VLOOKUP($B3712,'numeric possibilities'!$C$3:$G$1298,1)),'VBA code_permu_wo_repettn'!$T$2:$Y$2))</f>
        <v>D</v>
      </c>
      <c r="D3712" t="str">
        <f>INDEX('VBA code_permu_wo_repettn'!$AA$3:$AF$6,COUNTIF('Profile-matrices_Condorcet'!$B$2:$B3712,'Profile-matrices_Condorcet'!$B3712),MATCH(INDEX('numeric possibilities'!E$3:E$1298,VLOOKUP($B3712,'numeric possibilities'!$C$3:$G$1298,1)),'VBA code_permu_wo_repettn'!$AA$2:$AF$2))</f>
        <v>A</v>
      </c>
      <c r="E3712" t="str">
        <f>INDEX('VBA code_permu_wo_repettn'!$AH$3:$AM$6,COUNTIF('Profile-matrices_Condorcet'!$B$2:$B3712,'Profile-matrices_Condorcet'!$B3712),MATCH(INDEX('numeric possibilities'!F$3:F$1298,VLOOKUP($B3712,'numeric possibilities'!$C$3:$G$1298,1)),'VBA code_permu_wo_repettn'!$AH$2:$AM$2))</f>
        <v>D</v>
      </c>
      <c r="F3712" t="str">
        <f>INDEX('VBA code_permu_wo_repettn'!$AO$3:$AT$6,COUNTIF('Profile-matrices_Condorcet'!$B$2:$B3712,'Profile-matrices_Condorcet'!$B3712),MATCH(INDEX('numeric possibilities'!G$3:G$1298,VLOOKUP($B3712,'numeric possibilities'!$C$3:$G$1298,1)),'VBA code_permu_wo_repettn'!$AO$2:$AT$2))</f>
        <v>A</v>
      </c>
      <c r="I3712" t="s">
        <v>0</v>
      </c>
      <c r="J3712" t="s">
        <v>1</v>
      </c>
      <c r="K3712" t="s">
        <v>2</v>
      </c>
      <c r="L3712" t="s">
        <v>3</v>
      </c>
    </row>
    <row r="3713" spans="1:20" x14ac:dyDescent="0.25">
      <c r="A3713">
        <f t="shared" si="116"/>
        <v>3712</v>
      </c>
      <c r="B3713">
        <f t="shared" si="117"/>
        <v>928</v>
      </c>
      <c r="C3713" t="str">
        <f>INDEX('VBA code_permu_wo_repettn'!$T$3:$Y$6,COUNTIF('Profile-matrices_Condorcet'!$B$2:$B3713,'Profile-matrices_Condorcet'!$B3713),MATCH(INDEX('numeric possibilities'!D$3:D$1298,VLOOKUP($B3713,'numeric possibilities'!$C$3:$G$1298,1)),'VBA code_permu_wo_repettn'!$T$2:$Y$2))</f>
        <v>B</v>
      </c>
      <c r="D3713" t="str">
        <f>INDEX('VBA code_permu_wo_repettn'!$AA$3:$AF$6,COUNTIF('Profile-matrices_Condorcet'!$B$2:$B3713,'Profile-matrices_Condorcet'!$B3713),MATCH(INDEX('numeric possibilities'!E$3:E$1298,VLOOKUP($B3713,'numeric possibilities'!$C$3:$G$1298,1)),'VBA code_permu_wo_repettn'!$AA$2:$AF$2))</f>
        <v>C</v>
      </c>
      <c r="E3713" t="str">
        <f>INDEX('VBA code_permu_wo_repettn'!$AH$3:$AM$6,COUNTIF('Profile-matrices_Condorcet'!$B$2:$B3713,'Profile-matrices_Condorcet'!$B3713),MATCH(INDEX('numeric possibilities'!F$3:F$1298,VLOOKUP($B3713,'numeric possibilities'!$C$3:$G$1298,1)),'VBA code_permu_wo_repettn'!$AH$2:$AM$2))</f>
        <v>B</v>
      </c>
      <c r="F3713" t="str">
        <f>INDEX('VBA code_permu_wo_repettn'!$AO$3:$AT$6,COUNTIF('Profile-matrices_Condorcet'!$B$2:$B3713,'Profile-matrices_Condorcet'!$B3713),MATCH(INDEX('numeric possibilities'!G$3:G$1298,VLOOKUP($B3713,'numeric possibilities'!$C$3:$G$1298,1)),'VBA code_permu_wo_repettn'!$AO$2:$AT$2))</f>
        <v>B</v>
      </c>
      <c r="G3713" t="str">
        <f>IF(MAX(I3713:L3713)&gt;='numeric possibilities'!$B$4/2,INDEX('Profile-matrices_Condorcet'!I3712:L3712,1,MATCH(MAX('Profile-matrices_Condorcet'!I3713:L3713),'Profile-matrices_Condorcet'!I3713:L3713,0)),"NCW")</f>
        <v>A</v>
      </c>
      <c r="H3713" t="s">
        <v>13</v>
      </c>
      <c r="I3713" s="3">
        <f>COUNTIF($I3711:$S3711,I3712)</f>
        <v>3</v>
      </c>
      <c r="J3713" s="3">
        <f>COUNTIF($I3711:$S3711,J3712)</f>
        <v>0</v>
      </c>
      <c r="K3713" s="3">
        <f>COUNTIF($I3711:$S3711,K3712)</f>
        <v>2</v>
      </c>
      <c r="L3713" s="3">
        <f>COUNTIF($I3711:$S3711,L3712)</f>
        <v>1</v>
      </c>
    </row>
    <row r="3714" spans="1:20" x14ac:dyDescent="0.25">
      <c r="A3714">
        <f t="shared" si="116"/>
        <v>3713</v>
      </c>
      <c r="B3714">
        <f t="shared" si="117"/>
        <v>929</v>
      </c>
      <c r="C3714" t="str">
        <f>INDEX('VBA code_permu_wo_repettn'!$T$3:$Y$6,COUNTIF('Profile-matrices_Condorcet'!$B$2:$B3714,'Profile-matrices_Condorcet'!$B3714),MATCH(INDEX('numeric possibilities'!D$3:D$1298,VLOOKUP($B3714,'numeric possibilities'!$C$3:$G$1298,1)),'VBA code_permu_wo_repettn'!$T$2:$Y$2))</f>
        <v>A</v>
      </c>
      <c r="D3714" t="str">
        <f>INDEX('VBA code_permu_wo_repettn'!$AA$3:$AF$6,COUNTIF('Profile-matrices_Condorcet'!$B$2:$B3714,'Profile-matrices_Condorcet'!$B3714),MATCH(INDEX('numeric possibilities'!E$3:E$1298,VLOOKUP($B3714,'numeric possibilities'!$C$3:$G$1298,1)),'VBA code_permu_wo_repettn'!$AA$2:$AF$2))</f>
        <v>B</v>
      </c>
      <c r="E3714" t="str">
        <f>INDEX('VBA code_permu_wo_repettn'!$AH$3:$AM$6,COUNTIF('Profile-matrices_Condorcet'!$B$2:$B3714,'Profile-matrices_Condorcet'!$B3714),MATCH(INDEX('numeric possibilities'!F$3:F$1298,VLOOKUP($B3714,'numeric possibilities'!$C$3:$G$1298,1)),'VBA code_permu_wo_repettn'!$AH$2:$AM$2))</f>
        <v>C</v>
      </c>
      <c r="F3714" t="str">
        <f>INDEX('VBA code_permu_wo_repettn'!$AO$3:$AT$6,COUNTIF('Profile-matrices_Condorcet'!$B$2:$B3714,'Profile-matrices_Condorcet'!$B3714),MATCH(INDEX('numeric possibilities'!G$3:G$1298,VLOOKUP($B3714,'numeric possibilities'!$C$3:$G$1298,1)),'VBA code_permu_wo_repettn'!$AO$2:$AT$2))</f>
        <v>D</v>
      </c>
      <c r="H3714" t="s">
        <v>14</v>
      </c>
      <c r="I3714" s="3">
        <f>IF(MATCH(I$1,$C3714:$C3717,0)&lt;(MATCH(J$1,$C3714:$C3717,0)),1*a_vote,0)+IF(MATCH(I$1,$D3714:$D3717,0)&lt;MATCH(J$1,$D3714:$D3717,0),1*b_vote,0)+IF(MATCH(I$1,$E3714:$E3717,0)&lt;MATCH(J$1,$E3714:$E3717,0),1*c_vote,0)+IF(MATCH(I$1,$F3714:$F3717,0)&lt;MATCH(J$1,$F3714:$F3717,0),1*d_vote,0)</f>
        <v>0.74</v>
      </c>
      <c r="J3714" s="3">
        <f>IF(MATCH(I$1,$C3714:$C3717,0)&gt;(MATCH(J$1,$C3714:$C3717,0)),1*a_vote,0)+IF(MATCH(I$1,$D3714:$D3717,0)&gt;MATCH(J$1,$D3714:$D3717,0),1*b_vote,0)+IF(MATCH(I$1,$E3714:$E3717,0)&gt;MATCH(J$1,$E3714:$E3717,0),1*c_vote,0)+IF(MATCH(I$1,$F3714:$F3717,0)&gt;MATCH(J$1,$F3714:$F3717,0),1*d_vote,0)</f>
        <v>0.26</v>
      </c>
      <c r="K3714" s="3">
        <f>IF(MATCH($K$1,$C3714:$C3717,0)&lt;(MATCH($L$1,$C3714:$C3717,0)),1*a_vote,0)+IF(MATCH($K$1,$D3714:$D3717,0)&lt;MATCH($L$1,$D3714:$D3717,0),1*b_vote,0)+IF(MATCH($K$1,$E3714:$E3717,0)&lt;MATCH($L$1,$E3714:$E3717,0),1*c_vote,0)+IF(MATCH($K$1,$F3714:$F3717,0)&lt;MATCH($L$1,$F3714:$F3717,0),1*d_vote,0)</f>
        <v>0.53</v>
      </c>
      <c r="L3714" s="3">
        <f>IF(MATCH(K$1,$C3714:$C3717,0)&gt;(MATCH(L$1,$C3714:$C3717,0)),1*a_vote,0)+IF(MATCH(K$1,$D3714:$D3717,0)&gt;MATCH(L$1,$D3714:$D3717,0),1*b_vote,0)+IF(MATCH(K$1,$E3714:$E3717,0)&gt;MATCH(L$1,$E3714:$E3717,0),1*c_vote,0)+IF(MATCH(K$1,$F3714:$F3717,0)&gt;MATCH(L$1,$F3714:$F3717,0),1*d_vote,0)</f>
        <v>0.47</v>
      </c>
      <c r="M3714" s="3">
        <f>IF(MATCH($M$1,$C3714:$C3717,0)&lt;(MATCH($N$1,$C3714:$C3717,0)),1*a_vote,0)+IF(MATCH($M$1,$D3714:$D3717,0)&lt;MATCH($N$1,$D3714:$D3717,0),1*b_vote,0)+IF(MATCH($M$1,$E3714:$E3717,0)&lt;MATCH($N$1,$E3714:$E3717,0),1*c_vote,0)+IF(MATCH($M$1,$F3714:$F3717,0)&lt;MATCH($N$1,$F3714:$F3717,0),1*d_vote,0)</f>
        <v>0.52</v>
      </c>
      <c r="N3714" s="3">
        <f>IF(MATCH(M$1,$C3714:$C3717,0)&gt;(MATCH(N$1,$C3714:$C3717,0)),1*a_vote,0)+IF(MATCH(M$1,$D3714:$D3717,0)&gt;MATCH(N$1,$D3714:$D3717,0),1*b_vote,0)+IF(MATCH(M$1,$E3714:$E3717,0)&gt;MATCH(N$1,$E3714:$E3717,0),1*c_vote,0)+IF(MATCH(M$1,$F3714:$F3717,0)&gt;MATCH(N$1,$F3714:$F3717,0),1*d_vote,0)</f>
        <v>0.48</v>
      </c>
      <c r="O3714" s="3">
        <f>IF(MATCH($O$1,$C3714:$C3717,0)&lt;(MATCH($P$1,$C3714:$C3717,0)),1*a_vote,0)+IF(MATCH($O$1,$D3714:$D3717,0)&lt;MATCH($P$1,$D3714:$D3717,0),1*b_vote,0)+IF(MATCH($O$1,$E3714:$E3717,0)&lt;MATCH($P$1,$E3714:$E3717,0),1*c_vote,0)+IF(MATCH($O$1,$F3714:$F3717,0)&lt;MATCH($P$1,$F3714:$F3717,0),1*d_vote,0)</f>
        <v>0.53</v>
      </c>
      <c r="P3714" s="3">
        <f>IF(MATCH(O$1,$C3714:$C3717,0)&gt;(MATCH(P$1,$C3714:$C3717,0)),1*a_vote,0)+IF(MATCH(O$1,$D3714:$D3717,0)&gt;MATCH(P$1,$D3714:$D3717,0),1*b_vote,0)+IF(MATCH(O$1,$E3714:$E3717,0)&gt;MATCH(P$1,$E3714:$E3717,0),1*c_vote,0)+IF(MATCH(O$1,$F3714:$F3717,0)&gt;MATCH(P$1,$F3714:$F3717,0),1*d_vote,0)</f>
        <v>0.47</v>
      </c>
      <c r="Q3714" s="3">
        <f>IF(MATCH($Q$1,$C3714:$C3717,0)&lt;(MATCH($R$1,$C3714:$C3717,0)),1*a_vote,0)+IF(MATCH($Q$1,$D3714:$D3717,0)&lt;MATCH($R$1,$D3714:$D3717,0),1*b_vote,0)+IF(MATCH($Q$1,$E3714:$E3717,0)&lt;MATCH($R$1,$E3714:$E3717,0),1*c_vote,0)+IF(MATCH($Q$1,$F3714:$F3717,0)&lt;MATCH($R$1,$F3714:$F3717,0),1*d_vote,0)</f>
        <v>0.26</v>
      </c>
      <c r="R3714" s="3">
        <f>IF(MATCH(Q$1,$C3714:$C3717,0)&gt;(MATCH(R$1,$C3714:$C3717,0)),1*a_vote,0)+IF(MATCH(Q$1,$D3714:$D3717,0)&gt;MATCH(R$1,$D3714:$D3717,0),1*b_vote,0)+IF(MATCH(Q$1,$E3714:$E3717,0)&gt;MATCH(R$1,$E3714:$E3717,0),1*c_vote,0)+IF(MATCH(Q$1,$F3714:$F3717,0)&gt;MATCH(R$1,$F3714:$F3717,0),1*d_vote,0)</f>
        <v>0.74</v>
      </c>
      <c r="S3714" s="3">
        <f>IF(MATCH($S$1,$C3714:$C3717,0)&lt;(MATCH($T$1,$C3714:$C3717,0)),1*a_vote,0)+IF(MATCH($S$1,$D3714:$D3717,0)&lt;MATCH($T$1,$D3714:$D3717,0),1*b_vote,0)+IF(MATCH($S$1,$E3714:$E3717,0)&lt;MATCH($T$1,$E3714:$E3717,0),1*c_vote,0)+IF(MATCH($S$1,$F3714:$F3717,0)&lt;MATCH($T$1,$F3714:$F3717,0),1*d_vote,0)</f>
        <v>0.25</v>
      </c>
      <c r="T3714" s="3">
        <f>IF(MATCH(S$1,$C3714:$C3717,0)&gt;(MATCH(T$1,$C3714:$C3717,0)),1*a_vote,0)+IF(MATCH(S$1,$D3714:$D3717,0)&gt;MATCH(T$1,$D3714:$D3717,0),1*b_vote,0)+IF(MATCH(S$1,$E3714:$E3717,0)&gt;MATCH(T$1,$E3714:$E3717,0),1*c_vote,0)+IF(MATCH(S$1,$F3714:$F3717,0)&gt;MATCH(T$1,$F3714:$F3717,0),1*d_vote,0)</f>
        <v>0.75</v>
      </c>
    </row>
    <row r="3715" spans="1:20" x14ac:dyDescent="0.25">
      <c r="A3715">
        <f t="shared" si="116"/>
        <v>3714</v>
      </c>
      <c r="B3715">
        <f t="shared" si="117"/>
        <v>929</v>
      </c>
      <c r="C3715" t="str">
        <f>INDEX('VBA code_permu_wo_repettn'!$T$3:$Y$6,COUNTIF('Profile-matrices_Condorcet'!$B$2:$B3715,'Profile-matrices_Condorcet'!$B3715),MATCH(INDEX('numeric possibilities'!D$3:D$1298,VLOOKUP($B3715,'numeric possibilities'!$C$3:$G$1298,1)),'VBA code_permu_wo_repettn'!$T$2:$Y$2))</f>
        <v>D</v>
      </c>
      <c r="D3715" t="str">
        <f>INDEX('VBA code_permu_wo_repettn'!$AA$3:$AF$6,COUNTIF('Profile-matrices_Condorcet'!$B$2:$B3715,'Profile-matrices_Condorcet'!$B3715),MATCH(INDEX('numeric possibilities'!E$3:E$1298,VLOOKUP($B3715,'numeric possibilities'!$C$3:$G$1298,1)),'VBA code_permu_wo_repettn'!$AA$2:$AF$2))</f>
        <v>D</v>
      </c>
      <c r="E3715" t="str">
        <f>INDEX('VBA code_permu_wo_repettn'!$AH$3:$AM$6,COUNTIF('Profile-matrices_Condorcet'!$B$2:$B3715,'Profile-matrices_Condorcet'!$B3715),MATCH(INDEX('numeric possibilities'!F$3:F$1298,VLOOKUP($B3715,'numeric possibilities'!$C$3:$G$1298,1)),'VBA code_permu_wo_repettn'!$AH$2:$AM$2))</f>
        <v>A</v>
      </c>
      <c r="F3715" t="str">
        <f>INDEX('VBA code_permu_wo_repettn'!$AO$3:$AT$6,COUNTIF('Profile-matrices_Condorcet'!$B$2:$B3715,'Profile-matrices_Condorcet'!$B3715),MATCH(INDEX('numeric possibilities'!G$3:G$1298,VLOOKUP($B3715,'numeric possibilities'!$C$3:$G$1298,1)),'VBA code_permu_wo_repettn'!$AO$2:$AT$2))</f>
        <v>C</v>
      </c>
      <c r="H3715" t="s">
        <v>15</v>
      </c>
      <c r="I3715" t="str">
        <f>IF(I3714&gt;J3714,$I$1,IF(I3714&lt;J3714,$J$1,0))</f>
        <v>A</v>
      </c>
      <c r="K3715" t="str">
        <f>IF(K3714&gt;L3714,$K$1,IF(K3714&lt;L3714,$L$1,0))</f>
        <v>A</v>
      </c>
      <c r="M3715" t="str">
        <f>IF(M3714&gt;N3714,$M$1,IF(M3714&lt;N3714,$N$1,0))</f>
        <v>A</v>
      </c>
      <c r="O3715" t="str">
        <f>IF(O3714&gt;P3714,$O$1,IF(O3714&lt;P3714,$P$1,0))</f>
        <v>B</v>
      </c>
      <c r="Q3715" t="str">
        <f>IF(Q3714&gt;R3714,$Q$1,IF(Q3714&lt;R3714,$R$1,0))</f>
        <v>D</v>
      </c>
      <c r="S3715" t="str">
        <f>IF(S3714&gt;T3714,$S$1,IF(S3714&lt;T3714,$T$1,0))</f>
        <v>D</v>
      </c>
    </row>
    <row r="3716" spans="1:20" x14ac:dyDescent="0.25">
      <c r="A3716">
        <f t="shared" si="116"/>
        <v>3715</v>
      </c>
      <c r="B3716">
        <f t="shared" si="117"/>
        <v>929</v>
      </c>
      <c r="C3716" t="str">
        <f>INDEX('VBA code_permu_wo_repettn'!$T$3:$Y$6,COUNTIF('Profile-matrices_Condorcet'!$B$2:$B3716,'Profile-matrices_Condorcet'!$B3716),MATCH(INDEX('numeric possibilities'!D$3:D$1298,VLOOKUP($B3716,'numeric possibilities'!$C$3:$G$1298,1)),'VBA code_permu_wo_repettn'!$T$2:$Y$2))</f>
        <v>B</v>
      </c>
      <c r="D3716" t="str">
        <f>INDEX('VBA code_permu_wo_repettn'!$AA$3:$AF$6,COUNTIF('Profile-matrices_Condorcet'!$B$2:$B3716,'Profile-matrices_Condorcet'!$B3716),MATCH(INDEX('numeric possibilities'!E$3:E$1298,VLOOKUP($B3716,'numeric possibilities'!$C$3:$G$1298,1)),'VBA code_permu_wo_repettn'!$AA$2:$AF$2))</f>
        <v>A</v>
      </c>
      <c r="E3716" t="str">
        <f>INDEX('VBA code_permu_wo_repettn'!$AH$3:$AM$6,COUNTIF('Profile-matrices_Condorcet'!$B$2:$B3716,'Profile-matrices_Condorcet'!$B3716),MATCH(INDEX('numeric possibilities'!F$3:F$1298,VLOOKUP($B3716,'numeric possibilities'!$C$3:$G$1298,1)),'VBA code_permu_wo_repettn'!$AH$2:$AM$2))</f>
        <v>D</v>
      </c>
      <c r="F3716" t="str">
        <f>INDEX('VBA code_permu_wo_repettn'!$AO$3:$AT$6,COUNTIF('Profile-matrices_Condorcet'!$B$2:$B3716,'Profile-matrices_Condorcet'!$B3716),MATCH(INDEX('numeric possibilities'!G$3:G$1298,VLOOKUP($B3716,'numeric possibilities'!$C$3:$G$1298,1)),'VBA code_permu_wo_repettn'!$AO$2:$AT$2))</f>
        <v>A</v>
      </c>
      <c r="I3716" t="s">
        <v>0</v>
      </c>
      <c r="J3716" t="s">
        <v>1</v>
      </c>
      <c r="K3716" t="s">
        <v>2</v>
      </c>
      <c r="L3716" t="s">
        <v>3</v>
      </c>
    </row>
    <row r="3717" spans="1:20" x14ac:dyDescent="0.25">
      <c r="A3717">
        <f t="shared" si="116"/>
        <v>3716</v>
      </c>
      <c r="B3717">
        <f t="shared" si="117"/>
        <v>929</v>
      </c>
      <c r="C3717" t="str">
        <f>INDEX('VBA code_permu_wo_repettn'!$T$3:$Y$6,COUNTIF('Profile-matrices_Condorcet'!$B$2:$B3717,'Profile-matrices_Condorcet'!$B3717),MATCH(INDEX('numeric possibilities'!D$3:D$1298,VLOOKUP($B3717,'numeric possibilities'!$C$3:$G$1298,1)),'VBA code_permu_wo_repettn'!$T$2:$Y$2))</f>
        <v>C</v>
      </c>
      <c r="D3717" t="str">
        <f>INDEX('VBA code_permu_wo_repettn'!$AA$3:$AF$6,COUNTIF('Profile-matrices_Condorcet'!$B$2:$B3717,'Profile-matrices_Condorcet'!$B3717),MATCH(INDEX('numeric possibilities'!E$3:E$1298,VLOOKUP($B3717,'numeric possibilities'!$C$3:$G$1298,1)),'VBA code_permu_wo_repettn'!$AA$2:$AF$2))</f>
        <v>C</v>
      </c>
      <c r="E3717" t="str">
        <f>INDEX('VBA code_permu_wo_repettn'!$AH$3:$AM$6,COUNTIF('Profile-matrices_Condorcet'!$B$2:$B3717,'Profile-matrices_Condorcet'!$B3717),MATCH(INDEX('numeric possibilities'!F$3:F$1298,VLOOKUP($B3717,'numeric possibilities'!$C$3:$G$1298,1)),'VBA code_permu_wo_repettn'!$AH$2:$AM$2))</f>
        <v>B</v>
      </c>
      <c r="F3717" t="str">
        <f>INDEX('VBA code_permu_wo_repettn'!$AO$3:$AT$6,COUNTIF('Profile-matrices_Condorcet'!$B$2:$B3717,'Profile-matrices_Condorcet'!$B3717),MATCH(INDEX('numeric possibilities'!G$3:G$1298,VLOOKUP($B3717,'numeric possibilities'!$C$3:$G$1298,1)),'VBA code_permu_wo_repettn'!$AO$2:$AT$2))</f>
        <v>B</v>
      </c>
      <c r="G3717" t="str">
        <f>IF(MAX(I3717:L3717)&gt;='numeric possibilities'!$B$4/2,INDEX('Profile-matrices_Condorcet'!I3716:L3716,1,MATCH(MAX('Profile-matrices_Condorcet'!I3717:L3717),'Profile-matrices_Condorcet'!I3717:L3717,0)),"NCW")</f>
        <v>A</v>
      </c>
      <c r="H3717" t="s">
        <v>13</v>
      </c>
      <c r="I3717" s="3">
        <f>COUNTIF($I3715:$S3715,I3716)</f>
        <v>3</v>
      </c>
      <c r="J3717" s="3">
        <f>COUNTIF($I3715:$S3715,J3716)</f>
        <v>1</v>
      </c>
      <c r="K3717" s="3">
        <f>COUNTIF($I3715:$S3715,K3716)</f>
        <v>0</v>
      </c>
      <c r="L3717" s="3">
        <f>COUNTIF($I3715:$S3715,L3716)</f>
        <v>2</v>
      </c>
    </row>
    <row r="3718" spans="1:20" x14ac:dyDescent="0.25">
      <c r="A3718">
        <f t="shared" si="116"/>
        <v>3717</v>
      </c>
      <c r="B3718">
        <f t="shared" si="117"/>
        <v>930</v>
      </c>
      <c r="C3718" t="str">
        <f>INDEX('VBA code_permu_wo_repettn'!$T$3:$Y$6,COUNTIF('Profile-matrices_Condorcet'!$B$2:$B3718,'Profile-matrices_Condorcet'!$B3718),MATCH(INDEX('numeric possibilities'!D$3:D$1298,VLOOKUP($B3718,'numeric possibilities'!$C$3:$G$1298,1)),'VBA code_permu_wo_repettn'!$T$2:$Y$2))</f>
        <v>A</v>
      </c>
      <c r="D3718" t="str">
        <f>INDEX('VBA code_permu_wo_repettn'!$AA$3:$AF$6,COUNTIF('Profile-matrices_Condorcet'!$B$2:$B3718,'Profile-matrices_Condorcet'!$B3718),MATCH(INDEX('numeric possibilities'!E$3:E$1298,VLOOKUP($B3718,'numeric possibilities'!$C$3:$G$1298,1)),'VBA code_permu_wo_repettn'!$AA$2:$AF$2))</f>
        <v>B</v>
      </c>
      <c r="E3718" t="str">
        <f>INDEX('VBA code_permu_wo_repettn'!$AH$3:$AM$6,COUNTIF('Profile-matrices_Condorcet'!$B$2:$B3718,'Profile-matrices_Condorcet'!$B3718),MATCH(INDEX('numeric possibilities'!F$3:F$1298,VLOOKUP($B3718,'numeric possibilities'!$C$3:$G$1298,1)),'VBA code_permu_wo_repettn'!$AH$2:$AM$2))</f>
        <v>C</v>
      </c>
      <c r="F3718" t="str">
        <f>INDEX('VBA code_permu_wo_repettn'!$AO$3:$AT$6,COUNTIF('Profile-matrices_Condorcet'!$B$2:$B3718,'Profile-matrices_Condorcet'!$B3718),MATCH(INDEX('numeric possibilities'!G$3:G$1298,VLOOKUP($B3718,'numeric possibilities'!$C$3:$G$1298,1)),'VBA code_permu_wo_repettn'!$AO$2:$AT$2))</f>
        <v>D</v>
      </c>
      <c r="H3718" t="s">
        <v>14</v>
      </c>
      <c r="I3718" s="3">
        <f>IF(MATCH(I$1,$C3718:$C3721,0)&lt;(MATCH(J$1,$C3718:$C3721,0)),1*a_vote,0)+IF(MATCH(I$1,$D3718:$D3721,0)&lt;MATCH(J$1,$D3718:$D3721,0),1*b_vote,0)+IF(MATCH(I$1,$E3718:$E3721,0)&lt;MATCH(J$1,$E3718:$E3721,0),1*c_vote,0)+IF(MATCH(I$1,$F3718:$F3721,0)&lt;MATCH(J$1,$F3718:$F3721,0),1*d_vote,0)</f>
        <v>0.74</v>
      </c>
      <c r="J3718" s="3">
        <f>IF(MATCH(I$1,$C3718:$C3721,0)&gt;(MATCH(J$1,$C3718:$C3721,0)),1*a_vote,0)+IF(MATCH(I$1,$D3718:$D3721,0)&gt;MATCH(J$1,$D3718:$D3721,0),1*b_vote,0)+IF(MATCH(I$1,$E3718:$E3721,0)&gt;MATCH(J$1,$E3718:$E3721,0),1*c_vote,0)+IF(MATCH(I$1,$F3718:$F3721,0)&gt;MATCH(J$1,$F3718:$F3721,0),1*d_vote,0)</f>
        <v>0.26</v>
      </c>
      <c r="K3718" s="3">
        <f>IF(MATCH($K$1,$C3718:$C3721,0)&lt;(MATCH($L$1,$C3718:$C3721,0)),1*a_vote,0)+IF(MATCH($K$1,$D3718:$D3721,0)&lt;MATCH($L$1,$D3718:$D3721,0),1*b_vote,0)+IF(MATCH($K$1,$E3718:$E3721,0)&lt;MATCH($L$1,$E3718:$E3721,0),1*c_vote,0)+IF(MATCH($K$1,$F3718:$F3721,0)&lt;MATCH($L$1,$F3718:$F3721,0),1*d_vote,0)</f>
        <v>0.53</v>
      </c>
      <c r="L3718" s="3">
        <f>IF(MATCH(K$1,$C3718:$C3721,0)&gt;(MATCH(L$1,$C3718:$C3721,0)),1*a_vote,0)+IF(MATCH(K$1,$D3718:$D3721,0)&gt;MATCH(L$1,$D3718:$D3721,0),1*b_vote,0)+IF(MATCH(K$1,$E3718:$E3721,0)&gt;MATCH(L$1,$E3718:$E3721,0),1*c_vote,0)+IF(MATCH(K$1,$F3718:$F3721,0)&gt;MATCH(L$1,$F3718:$F3721,0),1*d_vote,0)</f>
        <v>0.47</v>
      </c>
      <c r="M3718" s="3">
        <f>IF(MATCH($M$1,$C3718:$C3721,0)&lt;(MATCH($N$1,$C3718:$C3721,0)),1*a_vote,0)+IF(MATCH($M$1,$D3718:$D3721,0)&lt;MATCH($N$1,$D3718:$D3721,0),1*b_vote,0)+IF(MATCH($M$1,$E3718:$E3721,0)&lt;MATCH($N$1,$E3718:$E3721,0),1*c_vote,0)+IF(MATCH($M$1,$F3718:$F3721,0)&lt;MATCH($N$1,$F3718:$F3721,0),1*d_vote,0)</f>
        <v>0.52</v>
      </c>
      <c r="N3718" s="3">
        <f>IF(MATCH(M$1,$C3718:$C3721,0)&gt;(MATCH(N$1,$C3718:$C3721,0)),1*a_vote,0)+IF(MATCH(M$1,$D3718:$D3721,0)&gt;MATCH(N$1,$D3718:$D3721,0),1*b_vote,0)+IF(MATCH(M$1,$E3718:$E3721,0)&gt;MATCH(N$1,$E3718:$E3721,0),1*c_vote,0)+IF(MATCH(M$1,$F3718:$F3721,0)&gt;MATCH(N$1,$F3718:$F3721,0),1*d_vote,0)</f>
        <v>0.48</v>
      </c>
      <c r="O3718" s="3">
        <f>IF(MATCH($O$1,$C3718:$C3721,0)&lt;(MATCH($P$1,$C3718:$C3721,0)),1*a_vote,0)+IF(MATCH($O$1,$D3718:$D3721,0)&lt;MATCH($P$1,$D3718:$D3721,0),1*b_vote,0)+IF(MATCH($O$1,$E3718:$E3721,0)&lt;MATCH($P$1,$E3718:$E3721,0),1*c_vote,0)+IF(MATCH($O$1,$F3718:$F3721,0)&lt;MATCH($P$1,$F3718:$F3721,0),1*d_vote,0)</f>
        <v>0.26</v>
      </c>
      <c r="P3718" s="3">
        <f>IF(MATCH(O$1,$C3718:$C3721,0)&gt;(MATCH(P$1,$C3718:$C3721,0)),1*a_vote,0)+IF(MATCH(O$1,$D3718:$D3721,0)&gt;MATCH(P$1,$D3718:$D3721,0),1*b_vote,0)+IF(MATCH(O$1,$E3718:$E3721,0)&gt;MATCH(P$1,$E3718:$E3721,0),1*c_vote,0)+IF(MATCH(O$1,$F3718:$F3721,0)&gt;MATCH(P$1,$F3718:$F3721,0),1*d_vote,0)</f>
        <v>0.74</v>
      </c>
      <c r="Q3718" s="3">
        <f>IF(MATCH($Q$1,$C3718:$C3721,0)&lt;(MATCH($R$1,$C3718:$C3721,0)),1*a_vote,0)+IF(MATCH($Q$1,$D3718:$D3721,0)&lt;MATCH($R$1,$D3718:$D3721,0),1*b_vote,0)+IF(MATCH($Q$1,$E3718:$E3721,0)&lt;MATCH($R$1,$E3718:$E3721,0),1*c_vote,0)+IF(MATCH($Q$1,$F3718:$F3721,0)&lt;MATCH($R$1,$F3718:$F3721,0),1*d_vote,0)</f>
        <v>0.26</v>
      </c>
      <c r="R3718" s="3">
        <f>IF(MATCH(Q$1,$C3718:$C3721,0)&gt;(MATCH(R$1,$C3718:$C3721,0)),1*a_vote,0)+IF(MATCH(Q$1,$D3718:$D3721,0)&gt;MATCH(R$1,$D3718:$D3721,0),1*b_vote,0)+IF(MATCH(Q$1,$E3718:$E3721,0)&gt;MATCH(R$1,$E3718:$E3721,0),1*c_vote,0)+IF(MATCH(Q$1,$F3718:$F3721,0)&gt;MATCH(R$1,$F3718:$F3721,0),1*d_vote,0)</f>
        <v>0.74</v>
      </c>
      <c r="S3718" s="3">
        <f>IF(MATCH($S$1,$C3718:$C3721,0)&lt;(MATCH($T$1,$C3718:$C3721,0)),1*a_vote,0)+IF(MATCH($S$1,$D3718:$D3721,0)&lt;MATCH($T$1,$D3718:$D3721,0),1*b_vote,0)+IF(MATCH($S$1,$E3718:$E3721,0)&lt;MATCH($T$1,$E3718:$E3721,0),1*c_vote,0)+IF(MATCH($S$1,$F3718:$F3721,0)&lt;MATCH($T$1,$F3718:$F3721,0),1*d_vote,0)</f>
        <v>0.25</v>
      </c>
      <c r="T3718" s="3">
        <f>IF(MATCH(S$1,$C3718:$C3721,0)&gt;(MATCH(T$1,$C3718:$C3721,0)),1*a_vote,0)+IF(MATCH(S$1,$D3718:$D3721,0)&gt;MATCH(T$1,$D3718:$D3721,0),1*b_vote,0)+IF(MATCH(S$1,$E3718:$E3721,0)&gt;MATCH(T$1,$E3718:$E3721,0),1*c_vote,0)+IF(MATCH(S$1,$F3718:$F3721,0)&gt;MATCH(T$1,$F3718:$F3721,0),1*d_vote,0)</f>
        <v>0.75</v>
      </c>
    </row>
    <row r="3719" spans="1:20" x14ac:dyDescent="0.25">
      <c r="A3719">
        <f t="shared" si="116"/>
        <v>3718</v>
      </c>
      <c r="B3719">
        <f t="shared" si="117"/>
        <v>930</v>
      </c>
      <c r="C3719" t="str">
        <f>INDEX('VBA code_permu_wo_repettn'!$T$3:$Y$6,COUNTIF('Profile-matrices_Condorcet'!$B$2:$B3719,'Profile-matrices_Condorcet'!$B3719),MATCH(INDEX('numeric possibilities'!D$3:D$1298,VLOOKUP($B3719,'numeric possibilities'!$C$3:$G$1298,1)),'VBA code_permu_wo_repettn'!$T$2:$Y$2))</f>
        <v>D</v>
      </c>
      <c r="D3719" t="str">
        <f>INDEX('VBA code_permu_wo_repettn'!$AA$3:$AF$6,COUNTIF('Profile-matrices_Condorcet'!$B$2:$B3719,'Profile-matrices_Condorcet'!$B3719),MATCH(INDEX('numeric possibilities'!E$3:E$1298,VLOOKUP($B3719,'numeric possibilities'!$C$3:$G$1298,1)),'VBA code_permu_wo_repettn'!$AA$2:$AF$2))</f>
        <v>D</v>
      </c>
      <c r="E3719" t="str">
        <f>INDEX('VBA code_permu_wo_repettn'!$AH$3:$AM$6,COUNTIF('Profile-matrices_Condorcet'!$B$2:$B3719,'Profile-matrices_Condorcet'!$B3719),MATCH(INDEX('numeric possibilities'!F$3:F$1298,VLOOKUP($B3719,'numeric possibilities'!$C$3:$G$1298,1)),'VBA code_permu_wo_repettn'!$AH$2:$AM$2))</f>
        <v>A</v>
      </c>
      <c r="F3719" t="str">
        <f>INDEX('VBA code_permu_wo_repettn'!$AO$3:$AT$6,COUNTIF('Profile-matrices_Condorcet'!$B$2:$B3719,'Profile-matrices_Condorcet'!$B3719),MATCH(INDEX('numeric possibilities'!G$3:G$1298,VLOOKUP($B3719,'numeric possibilities'!$C$3:$G$1298,1)),'VBA code_permu_wo_repettn'!$AO$2:$AT$2))</f>
        <v>C</v>
      </c>
      <c r="H3719" t="s">
        <v>15</v>
      </c>
      <c r="I3719" t="str">
        <f>IF(I3718&gt;J3718,$I$1,IF(I3718&lt;J3718,$J$1,0))</f>
        <v>A</v>
      </c>
      <c r="K3719" t="str">
        <f>IF(K3718&gt;L3718,$K$1,IF(K3718&lt;L3718,$L$1,0))</f>
        <v>A</v>
      </c>
      <c r="M3719" t="str">
        <f>IF(M3718&gt;N3718,$M$1,IF(M3718&lt;N3718,$N$1,0))</f>
        <v>A</v>
      </c>
      <c r="O3719" t="str">
        <f>IF(O3718&gt;P3718,$O$1,IF(O3718&lt;P3718,$P$1,0))</f>
        <v>C</v>
      </c>
      <c r="Q3719" t="str">
        <f>IF(Q3718&gt;R3718,$Q$1,IF(Q3718&lt;R3718,$R$1,0))</f>
        <v>D</v>
      </c>
      <c r="S3719" t="str">
        <f>IF(S3718&gt;T3718,$S$1,IF(S3718&lt;T3718,$T$1,0))</f>
        <v>D</v>
      </c>
    </row>
    <row r="3720" spans="1:20" x14ac:dyDescent="0.25">
      <c r="A3720">
        <f t="shared" si="116"/>
        <v>3719</v>
      </c>
      <c r="B3720">
        <f t="shared" si="117"/>
        <v>930</v>
      </c>
      <c r="C3720" t="str">
        <f>INDEX('VBA code_permu_wo_repettn'!$T$3:$Y$6,COUNTIF('Profile-matrices_Condorcet'!$B$2:$B3720,'Profile-matrices_Condorcet'!$B3720),MATCH(INDEX('numeric possibilities'!D$3:D$1298,VLOOKUP($B3720,'numeric possibilities'!$C$3:$G$1298,1)),'VBA code_permu_wo_repettn'!$T$2:$Y$2))</f>
        <v>C</v>
      </c>
      <c r="D3720" t="str">
        <f>INDEX('VBA code_permu_wo_repettn'!$AA$3:$AF$6,COUNTIF('Profile-matrices_Condorcet'!$B$2:$B3720,'Profile-matrices_Condorcet'!$B3720),MATCH(INDEX('numeric possibilities'!E$3:E$1298,VLOOKUP($B3720,'numeric possibilities'!$C$3:$G$1298,1)),'VBA code_permu_wo_repettn'!$AA$2:$AF$2))</f>
        <v>A</v>
      </c>
      <c r="E3720" t="str">
        <f>INDEX('VBA code_permu_wo_repettn'!$AH$3:$AM$6,COUNTIF('Profile-matrices_Condorcet'!$B$2:$B3720,'Profile-matrices_Condorcet'!$B3720),MATCH(INDEX('numeric possibilities'!F$3:F$1298,VLOOKUP($B3720,'numeric possibilities'!$C$3:$G$1298,1)),'VBA code_permu_wo_repettn'!$AH$2:$AM$2))</f>
        <v>D</v>
      </c>
      <c r="F3720" t="str">
        <f>INDEX('VBA code_permu_wo_repettn'!$AO$3:$AT$6,COUNTIF('Profile-matrices_Condorcet'!$B$2:$B3720,'Profile-matrices_Condorcet'!$B3720),MATCH(INDEX('numeric possibilities'!G$3:G$1298,VLOOKUP($B3720,'numeric possibilities'!$C$3:$G$1298,1)),'VBA code_permu_wo_repettn'!$AO$2:$AT$2))</f>
        <v>A</v>
      </c>
      <c r="I3720" t="s">
        <v>0</v>
      </c>
      <c r="J3720" t="s">
        <v>1</v>
      </c>
      <c r="K3720" t="s">
        <v>2</v>
      </c>
      <c r="L3720" t="s">
        <v>3</v>
      </c>
    </row>
    <row r="3721" spans="1:20" x14ac:dyDescent="0.25">
      <c r="A3721">
        <f t="shared" si="116"/>
        <v>3720</v>
      </c>
      <c r="B3721">
        <f t="shared" si="117"/>
        <v>930</v>
      </c>
      <c r="C3721" t="str">
        <f>INDEX('VBA code_permu_wo_repettn'!$T$3:$Y$6,COUNTIF('Profile-matrices_Condorcet'!$B$2:$B3721,'Profile-matrices_Condorcet'!$B3721),MATCH(INDEX('numeric possibilities'!D$3:D$1298,VLOOKUP($B3721,'numeric possibilities'!$C$3:$G$1298,1)),'VBA code_permu_wo_repettn'!$T$2:$Y$2))</f>
        <v>B</v>
      </c>
      <c r="D3721" t="str">
        <f>INDEX('VBA code_permu_wo_repettn'!$AA$3:$AF$6,COUNTIF('Profile-matrices_Condorcet'!$B$2:$B3721,'Profile-matrices_Condorcet'!$B3721),MATCH(INDEX('numeric possibilities'!E$3:E$1298,VLOOKUP($B3721,'numeric possibilities'!$C$3:$G$1298,1)),'VBA code_permu_wo_repettn'!$AA$2:$AF$2))</f>
        <v>C</v>
      </c>
      <c r="E3721" t="str">
        <f>INDEX('VBA code_permu_wo_repettn'!$AH$3:$AM$6,COUNTIF('Profile-matrices_Condorcet'!$B$2:$B3721,'Profile-matrices_Condorcet'!$B3721),MATCH(INDEX('numeric possibilities'!F$3:F$1298,VLOOKUP($B3721,'numeric possibilities'!$C$3:$G$1298,1)),'VBA code_permu_wo_repettn'!$AH$2:$AM$2))</f>
        <v>B</v>
      </c>
      <c r="F3721" t="str">
        <f>INDEX('VBA code_permu_wo_repettn'!$AO$3:$AT$6,COUNTIF('Profile-matrices_Condorcet'!$B$2:$B3721,'Profile-matrices_Condorcet'!$B3721),MATCH(INDEX('numeric possibilities'!G$3:G$1298,VLOOKUP($B3721,'numeric possibilities'!$C$3:$G$1298,1)),'VBA code_permu_wo_repettn'!$AO$2:$AT$2))</f>
        <v>B</v>
      </c>
      <c r="G3721" t="str">
        <f>IF(MAX(I3721:L3721)&gt;='numeric possibilities'!$B$4/2,INDEX('Profile-matrices_Condorcet'!I3720:L3720,1,MATCH(MAX('Profile-matrices_Condorcet'!I3721:L3721),'Profile-matrices_Condorcet'!I3721:L3721,0)),"NCW")</f>
        <v>A</v>
      </c>
      <c r="H3721" t="s">
        <v>13</v>
      </c>
      <c r="I3721" s="3">
        <f>COUNTIF($I3719:$S3719,I3720)</f>
        <v>3</v>
      </c>
      <c r="J3721" s="3">
        <f>COUNTIF($I3719:$S3719,J3720)</f>
        <v>0</v>
      </c>
      <c r="K3721" s="3">
        <f>COUNTIF($I3719:$S3719,K3720)</f>
        <v>1</v>
      </c>
      <c r="L3721" s="3">
        <f>COUNTIF($I3719:$S3719,L3720)</f>
        <v>2</v>
      </c>
    </row>
    <row r="3722" spans="1:20" x14ac:dyDescent="0.25">
      <c r="A3722">
        <f t="shared" si="116"/>
        <v>3721</v>
      </c>
      <c r="B3722">
        <f t="shared" si="117"/>
        <v>931</v>
      </c>
      <c r="C3722" t="str">
        <f>INDEX('VBA code_permu_wo_repettn'!$T$3:$Y$6,COUNTIF('Profile-matrices_Condorcet'!$B$2:$B3722,'Profile-matrices_Condorcet'!$B3722),MATCH(INDEX('numeric possibilities'!D$3:D$1298,VLOOKUP($B3722,'numeric possibilities'!$C$3:$G$1298,1)),'VBA code_permu_wo_repettn'!$T$2:$Y$2))</f>
        <v>A</v>
      </c>
      <c r="D3722" t="str">
        <f>INDEX('VBA code_permu_wo_repettn'!$AA$3:$AF$6,COUNTIF('Profile-matrices_Condorcet'!$B$2:$B3722,'Profile-matrices_Condorcet'!$B3722),MATCH(INDEX('numeric possibilities'!E$3:E$1298,VLOOKUP($B3722,'numeric possibilities'!$C$3:$G$1298,1)),'VBA code_permu_wo_repettn'!$AA$2:$AF$2))</f>
        <v>B</v>
      </c>
      <c r="E3722" t="str">
        <f>INDEX('VBA code_permu_wo_repettn'!$AH$3:$AM$6,COUNTIF('Profile-matrices_Condorcet'!$B$2:$B3722,'Profile-matrices_Condorcet'!$B3722),MATCH(INDEX('numeric possibilities'!F$3:F$1298,VLOOKUP($B3722,'numeric possibilities'!$C$3:$G$1298,1)),'VBA code_permu_wo_repettn'!$AH$2:$AM$2))</f>
        <v>C</v>
      </c>
      <c r="F3722" t="str">
        <f>INDEX('VBA code_permu_wo_repettn'!$AO$3:$AT$6,COUNTIF('Profile-matrices_Condorcet'!$B$2:$B3722,'Profile-matrices_Condorcet'!$B3722),MATCH(INDEX('numeric possibilities'!G$3:G$1298,VLOOKUP($B3722,'numeric possibilities'!$C$3:$G$1298,1)),'VBA code_permu_wo_repettn'!$AO$2:$AT$2))</f>
        <v>D</v>
      </c>
      <c r="H3722" t="s">
        <v>14</v>
      </c>
      <c r="I3722" s="3">
        <f>IF(MATCH(I$1,$C3722:$C3725,0)&lt;(MATCH(J$1,$C3722:$C3725,0)),1*a_vote,0)+IF(MATCH(I$1,$D3722:$D3725,0)&lt;MATCH(J$1,$D3722:$D3725,0),1*b_vote,0)+IF(MATCH(I$1,$E3722:$E3725,0)&lt;MATCH(J$1,$E3722:$E3725,0),1*c_vote,0)+IF(MATCH(I$1,$F3722:$F3725,0)&lt;MATCH(J$1,$F3722:$F3725,0),1*d_vote,0)</f>
        <v>0.74</v>
      </c>
      <c r="J3722" s="3">
        <f>IF(MATCH(I$1,$C3722:$C3725,0)&gt;(MATCH(J$1,$C3722:$C3725,0)),1*a_vote,0)+IF(MATCH(I$1,$D3722:$D3725,0)&gt;MATCH(J$1,$D3722:$D3725,0),1*b_vote,0)+IF(MATCH(I$1,$E3722:$E3725,0)&gt;MATCH(J$1,$E3722:$E3725,0),1*c_vote,0)+IF(MATCH(I$1,$F3722:$F3725,0)&gt;MATCH(J$1,$F3722:$F3725,0),1*d_vote,0)</f>
        <v>0.26</v>
      </c>
      <c r="K3722" s="3">
        <f>IF(MATCH($K$1,$C3722:$C3725,0)&lt;(MATCH($L$1,$C3722:$C3725,0)),1*a_vote,0)+IF(MATCH($K$1,$D3722:$D3725,0)&lt;MATCH($L$1,$D3722:$D3725,0),1*b_vote,0)+IF(MATCH($K$1,$E3722:$E3725,0)&lt;MATCH($L$1,$E3722:$E3725,0),1*c_vote,0)+IF(MATCH($K$1,$F3722:$F3725,0)&lt;MATCH($L$1,$F3722:$F3725,0),1*d_vote,0)</f>
        <v>0.27</v>
      </c>
      <c r="L3722" s="3">
        <f>IF(MATCH(K$1,$C3722:$C3725,0)&gt;(MATCH(L$1,$C3722:$C3725,0)),1*a_vote,0)+IF(MATCH(K$1,$D3722:$D3725,0)&gt;MATCH(L$1,$D3722:$D3725,0),1*b_vote,0)+IF(MATCH(K$1,$E3722:$E3725,0)&gt;MATCH(L$1,$E3722:$E3725,0),1*c_vote,0)+IF(MATCH(K$1,$F3722:$F3725,0)&gt;MATCH(L$1,$F3722:$F3725,0),1*d_vote,0)</f>
        <v>0.73</v>
      </c>
      <c r="M3722" s="3">
        <f>IF(MATCH($M$1,$C3722:$C3725,0)&lt;(MATCH($N$1,$C3722:$C3725,0)),1*a_vote,0)+IF(MATCH($M$1,$D3722:$D3725,0)&lt;MATCH($N$1,$D3722:$D3725,0),1*b_vote,0)+IF(MATCH($M$1,$E3722:$E3725,0)&lt;MATCH($N$1,$E3722:$E3725,0),1*c_vote,0)+IF(MATCH($M$1,$F3722:$F3725,0)&lt;MATCH($N$1,$F3722:$F3725,0),1*d_vote,0)</f>
        <v>0.52</v>
      </c>
      <c r="N3722" s="3">
        <f>IF(MATCH(M$1,$C3722:$C3725,0)&gt;(MATCH(N$1,$C3722:$C3725,0)),1*a_vote,0)+IF(MATCH(M$1,$D3722:$D3725,0)&gt;MATCH(N$1,$D3722:$D3725,0),1*b_vote,0)+IF(MATCH(M$1,$E3722:$E3725,0)&gt;MATCH(N$1,$E3722:$E3725,0),1*c_vote,0)+IF(MATCH(M$1,$F3722:$F3725,0)&gt;MATCH(N$1,$F3722:$F3725,0),1*d_vote,0)</f>
        <v>0.48</v>
      </c>
      <c r="O3722" s="3">
        <f>IF(MATCH($O$1,$C3722:$C3725,0)&lt;(MATCH($P$1,$C3722:$C3725,0)),1*a_vote,0)+IF(MATCH($O$1,$D3722:$D3725,0)&lt;MATCH($P$1,$D3722:$D3725,0),1*b_vote,0)+IF(MATCH($O$1,$E3722:$E3725,0)&lt;MATCH($P$1,$E3722:$E3725,0),1*c_vote,0)+IF(MATCH($O$1,$F3722:$F3725,0)&lt;MATCH($P$1,$F3722:$F3725,0),1*d_vote,0)</f>
        <v>0.53</v>
      </c>
      <c r="P3722" s="3">
        <f>IF(MATCH(O$1,$C3722:$C3725,0)&gt;(MATCH(P$1,$C3722:$C3725,0)),1*a_vote,0)+IF(MATCH(O$1,$D3722:$D3725,0)&gt;MATCH(P$1,$D3722:$D3725,0),1*b_vote,0)+IF(MATCH(O$1,$E3722:$E3725,0)&gt;MATCH(P$1,$E3722:$E3725,0),1*c_vote,0)+IF(MATCH(O$1,$F3722:$F3725,0)&gt;MATCH(P$1,$F3722:$F3725,0),1*d_vote,0)</f>
        <v>0.47</v>
      </c>
      <c r="Q3722" s="3">
        <f>IF(MATCH($Q$1,$C3722:$C3725,0)&lt;(MATCH($R$1,$C3722:$C3725,0)),1*a_vote,0)+IF(MATCH($Q$1,$D3722:$D3725,0)&lt;MATCH($R$1,$D3722:$D3725,0),1*b_vote,0)+IF(MATCH($Q$1,$E3722:$E3725,0)&lt;MATCH($R$1,$E3722:$E3725,0),1*c_vote,0)+IF(MATCH($Q$1,$F3722:$F3725,0)&lt;MATCH($R$1,$F3722:$F3725,0),1*d_vote,0)</f>
        <v>0.53</v>
      </c>
      <c r="R3722" s="3">
        <f>IF(MATCH(Q$1,$C3722:$C3725,0)&gt;(MATCH(R$1,$C3722:$C3725,0)),1*a_vote,0)+IF(MATCH(Q$1,$D3722:$D3725,0)&gt;MATCH(R$1,$D3722:$D3725,0),1*b_vote,0)+IF(MATCH(Q$1,$E3722:$E3725,0)&gt;MATCH(R$1,$E3722:$E3725,0),1*c_vote,0)+IF(MATCH(Q$1,$F3722:$F3725,0)&gt;MATCH(R$1,$F3722:$F3725,0),1*d_vote,0)</f>
        <v>0.47</v>
      </c>
      <c r="S3722" s="3">
        <f>IF(MATCH($S$1,$C3722:$C3725,0)&lt;(MATCH($T$1,$C3722:$C3725,0)),1*a_vote,0)+IF(MATCH($S$1,$D3722:$D3725,0)&lt;MATCH($T$1,$D3722:$D3725,0),1*b_vote,0)+IF(MATCH($S$1,$E3722:$E3725,0)&lt;MATCH($T$1,$E3722:$E3725,0),1*c_vote,0)+IF(MATCH($S$1,$F3722:$F3725,0)&lt;MATCH($T$1,$F3722:$F3725,0),1*d_vote,0)</f>
        <v>0.52</v>
      </c>
      <c r="T3722" s="3">
        <f>IF(MATCH(S$1,$C3722:$C3725,0)&gt;(MATCH(T$1,$C3722:$C3725,0)),1*a_vote,0)+IF(MATCH(S$1,$D3722:$D3725,0)&gt;MATCH(T$1,$D3722:$D3725,0),1*b_vote,0)+IF(MATCH(S$1,$E3722:$E3725,0)&gt;MATCH(T$1,$E3722:$E3725,0),1*c_vote,0)+IF(MATCH(S$1,$F3722:$F3725,0)&gt;MATCH(T$1,$F3722:$F3725,0),1*d_vote,0)</f>
        <v>0.48</v>
      </c>
    </row>
    <row r="3723" spans="1:20" x14ac:dyDescent="0.25">
      <c r="A3723">
        <f t="shared" si="116"/>
        <v>3722</v>
      </c>
      <c r="B3723">
        <f t="shared" si="117"/>
        <v>931</v>
      </c>
      <c r="C3723" t="str">
        <f>INDEX('VBA code_permu_wo_repettn'!$T$3:$Y$6,COUNTIF('Profile-matrices_Condorcet'!$B$2:$B3723,'Profile-matrices_Condorcet'!$B3723),MATCH(INDEX('numeric possibilities'!D$3:D$1298,VLOOKUP($B3723,'numeric possibilities'!$C$3:$G$1298,1)),'VBA code_permu_wo_repettn'!$T$2:$Y$2))</f>
        <v>B</v>
      </c>
      <c r="D3723" t="str">
        <f>INDEX('VBA code_permu_wo_repettn'!$AA$3:$AF$6,COUNTIF('Profile-matrices_Condorcet'!$B$2:$B3723,'Profile-matrices_Condorcet'!$B3723),MATCH(INDEX('numeric possibilities'!E$3:E$1298,VLOOKUP($B3723,'numeric possibilities'!$C$3:$G$1298,1)),'VBA code_permu_wo_repettn'!$AA$2:$AF$2))</f>
        <v>D</v>
      </c>
      <c r="E3723" t="str">
        <f>INDEX('VBA code_permu_wo_repettn'!$AH$3:$AM$6,COUNTIF('Profile-matrices_Condorcet'!$B$2:$B3723,'Profile-matrices_Condorcet'!$B3723),MATCH(INDEX('numeric possibilities'!F$3:F$1298,VLOOKUP($B3723,'numeric possibilities'!$C$3:$G$1298,1)),'VBA code_permu_wo_repettn'!$AH$2:$AM$2))</f>
        <v>A</v>
      </c>
      <c r="F3723" t="str">
        <f>INDEX('VBA code_permu_wo_repettn'!$AO$3:$AT$6,COUNTIF('Profile-matrices_Condorcet'!$B$2:$B3723,'Profile-matrices_Condorcet'!$B3723),MATCH(INDEX('numeric possibilities'!G$3:G$1298,VLOOKUP($B3723,'numeric possibilities'!$C$3:$G$1298,1)),'VBA code_permu_wo_repettn'!$AO$2:$AT$2))</f>
        <v>C</v>
      </c>
      <c r="H3723" t="s">
        <v>15</v>
      </c>
      <c r="I3723" t="str">
        <f>IF(I3722&gt;J3722,$I$1,IF(I3722&lt;J3722,$J$1,0))</f>
        <v>A</v>
      </c>
      <c r="K3723" t="str">
        <f>IF(K3722&gt;L3722,$K$1,IF(K3722&lt;L3722,$L$1,0))</f>
        <v>C</v>
      </c>
      <c r="M3723" t="str">
        <f>IF(M3722&gt;N3722,$M$1,IF(M3722&lt;N3722,$N$1,0))</f>
        <v>A</v>
      </c>
      <c r="O3723" t="str">
        <f>IF(O3722&gt;P3722,$O$1,IF(O3722&lt;P3722,$P$1,0))</f>
        <v>B</v>
      </c>
      <c r="Q3723" t="str">
        <f>IF(Q3722&gt;R3722,$Q$1,IF(Q3722&lt;R3722,$R$1,0))</f>
        <v>B</v>
      </c>
      <c r="S3723" t="str">
        <f>IF(S3722&gt;T3722,$S$1,IF(S3722&lt;T3722,$T$1,0))</f>
        <v>C</v>
      </c>
    </row>
    <row r="3724" spans="1:20" x14ac:dyDescent="0.25">
      <c r="A3724">
        <f t="shared" si="116"/>
        <v>3723</v>
      </c>
      <c r="B3724">
        <f t="shared" si="117"/>
        <v>931</v>
      </c>
      <c r="C3724" t="str">
        <f>INDEX('VBA code_permu_wo_repettn'!$T$3:$Y$6,COUNTIF('Profile-matrices_Condorcet'!$B$2:$B3724,'Profile-matrices_Condorcet'!$B3724),MATCH(INDEX('numeric possibilities'!D$3:D$1298,VLOOKUP($B3724,'numeric possibilities'!$C$3:$G$1298,1)),'VBA code_permu_wo_repettn'!$T$2:$Y$2))</f>
        <v>C</v>
      </c>
      <c r="D3724" t="str">
        <f>INDEX('VBA code_permu_wo_repettn'!$AA$3:$AF$6,COUNTIF('Profile-matrices_Condorcet'!$B$2:$B3724,'Profile-matrices_Condorcet'!$B3724),MATCH(INDEX('numeric possibilities'!E$3:E$1298,VLOOKUP($B3724,'numeric possibilities'!$C$3:$G$1298,1)),'VBA code_permu_wo_repettn'!$AA$2:$AF$2))</f>
        <v>C</v>
      </c>
      <c r="E3724" t="str">
        <f>INDEX('VBA code_permu_wo_repettn'!$AH$3:$AM$6,COUNTIF('Profile-matrices_Condorcet'!$B$2:$B3724,'Profile-matrices_Condorcet'!$B3724),MATCH(INDEX('numeric possibilities'!F$3:F$1298,VLOOKUP($B3724,'numeric possibilities'!$C$3:$G$1298,1)),'VBA code_permu_wo_repettn'!$AH$2:$AM$2))</f>
        <v>D</v>
      </c>
      <c r="F3724" t="str">
        <f>INDEX('VBA code_permu_wo_repettn'!$AO$3:$AT$6,COUNTIF('Profile-matrices_Condorcet'!$B$2:$B3724,'Profile-matrices_Condorcet'!$B3724),MATCH(INDEX('numeric possibilities'!G$3:G$1298,VLOOKUP($B3724,'numeric possibilities'!$C$3:$G$1298,1)),'VBA code_permu_wo_repettn'!$AO$2:$AT$2))</f>
        <v>A</v>
      </c>
      <c r="I3724" t="s">
        <v>0</v>
      </c>
      <c r="J3724" t="s">
        <v>1</v>
      </c>
      <c r="K3724" t="s">
        <v>2</v>
      </c>
      <c r="L3724" t="s">
        <v>3</v>
      </c>
    </row>
    <row r="3725" spans="1:20" x14ac:dyDescent="0.25">
      <c r="A3725">
        <f t="shared" si="116"/>
        <v>3724</v>
      </c>
      <c r="B3725">
        <f t="shared" si="117"/>
        <v>931</v>
      </c>
      <c r="C3725" t="str">
        <f>INDEX('VBA code_permu_wo_repettn'!$T$3:$Y$6,COUNTIF('Profile-matrices_Condorcet'!$B$2:$B3725,'Profile-matrices_Condorcet'!$B3725),MATCH(INDEX('numeric possibilities'!D$3:D$1298,VLOOKUP($B3725,'numeric possibilities'!$C$3:$G$1298,1)),'VBA code_permu_wo_repettn'!$T$2:$Y$2))</f>
        <v>D</v>
      </c>
      <c r="D3725" t="str">
        <f>INDEX('VBA code_permu_wo_repettn'!$AA$3:$AF$6,COUNTIF('Profile-matrices_Condorcet'!$B$2:$B3725,'Profile-matrices_Condorcet'!$B3725),MATCH(INDEX('numeric possibilities'!E$3:E$1298,VLOOKUP($B3725,'numeric possibilities'!$C$3:$G$1298,1)),'VBA code_permu_wo_repettn'!$AA$2:$AF$2))</f>
        <v>A</v>
      </c>
      <c r="E3725" t="str">
        <f>INDEX('VBA code_permu_wo_repettn'!$AH$3:$AM$6,COUNTIF('Profile-matrices_Condorcet'!$B$2:$B3725,'Profile-matrices_Condorcet'!$B3725),MATCH(INDEX('numeric possibilities'!F$3:F$1298,VLOOKUP($B3725,'numeric possibilities'!$C$3:$G$1298,1)),'VBA code_permu_wo_repettn'!$AH$2:$AM$2))</f>
        <v>B</v>
      </c>
      <c r="F3725" t="str">
        <f>INDEX('VBA code_permu_wo_repettn'!$AO$3:$AT$6,COUNTIF('Profile-matrices_Condorcet'!$B$2:$B3725,'Profile-matrices_Condorcet'!$B3725),MATCH(INDEX('numeric possibilities'!G$3:G$1298,VLOOKUP($B3725,'numeric possibilities'!$C$3:$G$1298,1)),'VBA code_permu_wo_repettn'!$AO$2:$AT$2))</f>
        <v>B</v>
      </c>
      <c r="G3725" t="str">
        <f>IF(MAX(I3725:L3725)&gt;='numeric possibilities'!$B$4/2,INDEX('Profile-matrices_Condorcet'!I3724:L3724,1,MATCH(MAX('Profile-matrices_Condorcet'!I3725:L3725),'Profile-matrices_Condorcet'!I3725:L3725,0)),"NCW")</f>
        <v>NCW</v>
      </c>
      <c r="H3725" t="s">
        <v>13</v>
      </c>
      <c r="I3725" s="3">
        <f>COUNTIF($I3723:$S3723,I3724)</f>
        <v>2</v>
      </c>
      <c r="J3725" s="3">
        <f>COUNTIF($I3723:$S3723,J3724)</f>
        <v>2</v>
      </c>
      <c r="K3725" s="3">
        <f>COUNTIF($I3723:$S3723,K3724)</f>
        <v>2</v>
      </c>
      <c r="L3725" s="3">
        <f>COUNTIF($I3723:$S3723,L3724)</f>
        <v>0</v>
      </c>
    </row>
    <row r="3726" spans="1:20" x14ac:dyDescent="0.25">
      <c r="A3726">
        <f t="shared" ref="A3726:A3789" si="118">A3725+1</f>
        <v>3725</v>
      </c>
      <c r="B3726">
        <f t="shared" ref="B3726:B3789" si="119">IF((ROW()-1)&lt;=4*B3725,B3725,B3725+1)</f>
        <v>932</v>
      </c>
      <c r="C3726" t="str">
        <f>INDEX('VBA code_permu_wo_repettn'!$T$3:$Y$6,COUNTIF('Profile-matrices_Condorcet'!$B$2:$B3726,'Profile-matrices_Condorcet'!$B3726),MATCH(INDEX('numeric possibilities'!D$3:D$1298,VLOOKUP($B3726,'numeric possibilities'!$C$3:$G$1298,1)),'VBA code_permu_wo_repettn'!$T$2:$Y$2))</f>
        <v>A</v>
      </c>
      <c r="D3726" t="str">
        <f>INDEX('VBA code_permu_wo_repettn'!$AA$3:$AF$6,COUNTIF('Profile-matrices_Condorcet'!$B$2:$B3726,'Profile-matrices_Condorcet'!$B3726),MATCH(INDEX('numeric possibilities'!E$3:E$1298,VLOOKUP($B3726,'numeric possibilities'!$C$3:$G$1298,1)),'VBA code_permu_wo_repettn'!$AA$2:$AF$2))</f>
        <v>B</v>
      </c>
      <c r="E3726" t="str">
        <f>INDEX('VBA code_permu_wo_repettn'!$AH$3:$AM$6,COUNTIF('Profile-matrices_Condorcet'!$B$2:$B3726,'Profile-matrices_Condorcet'!$B3726),MATCH(INDEX('numeric possibilities'!F$3:F$1298,VLOOKUP($B3726,'numeric possibilities'!$C$3:$G$1298,1)),'VBA code_permu_wo_repettn'!$AH$2:$AM$2))</f>
        <v>C</v>
      </c>
      <c r="F3726" t="str">
        <f>INDEX('VBA code_permu_wo_repettn'!$AO$3:$AT$6,COUNTIF('Profile-matrices_Condorcet'!$B$2:$B3726,'Profile-matrices_Condorcet'!$B3726),MATCH(INDEX('numeric possibilities'!G$3:G$1298,VLOOKUP($B3726,'numeric possibilities'!$C$3:$G$1298,1)),'VBA code_permu_wo_repettn'!$AO$2:$AT$2))</f>
        <v>D</v>
      </c>
      <c r="H3726" t="s">
        <v>14</v>
      </c>
      <c r="I3726" s="3">
        <f>IF(MATCH(I$1,$C3726:$C3729,0)&lt;(MATCH(J$1,$C3726:$C3729,0)),1*a_vote,0)+IF(MATCH(I$1,$D3726:$D3729,0)&lt;MATCH(J$1,$D3726:$D3729,0),1*b_vote,0)+IF(MATCH(I$1,$E3726:$E3729,0)&lt;MATCH(J$1,$E3726:$E3729,0),1*c_vote,0)+IF(MATCH(I$1,$F3726:$F3729,0)&lt;MATCH(J$1,$F3726:$F3729,0),1*d_vote,0)</f>
        <v>0.74</v>
      </c>
      <c r="J3726" s="3">
        <f>IF(MATCH(I$1,$C3726:$C3729,0)&gt;(MATCH(J$1,$C3726:$C3729,0)),1*a_vote,0)+IF(MATCH(I$1,$D3726:$D3729,0)&gt;MATCH(J$1,$D3726:$D3729,0),1*b_vote,0)+IF(MATCH(I$1,$E3726:$E3729,0)&gt;MATCH(J$1,$E3726:$E3729,0),1*c_vote,0)+IF(MATCH(I$1,$F3726:$F3729,0)&gt;MATCH(J$1,$F3726:$F3729,0),1*d_vote,0)</f>
        <v>0.26</v>
      </c>
      <c r="K3726" s="3">
        <f>IF(MATCH($K$1,$C3726:$C3729,0)&lt;(MATCH($L$1,$C3726:$C3729,0)),1*a_vote,0)+IF(MATCH($K$1,$D3726:$D3729,0)&lt;MATCH($L$1,$D3726:$D3729,0),1*b_vote,0)+IF(MATCH($K$1,$E3726:$E3729,0)&lt;MATCH($L$1,$E3726:$E3729,0),1*c_vote,0)+IF(MATCH($K$1,$F3726:$F3729,0)&lt;MATCH($L$1,$F3726:$F3729,0),1*d_vote,0)</f>
        <v>0.27</v>
      </c>
      <c r="L3726" s="3">
        <f>IF(MATCH(K$1,$C3726:$C3729,0)&gt;(MATCH(L$1,$C3726:$C3729,0)),1*a_vote,0)+IF(MATCH(K$1,$D3726:$D3729,0)&gt;MATCH(L$1,$D3726:$D3729,0),1*b_vote,0)+IF(MATCH(K$1,$E3726:$E3729,0)&gt;MATCH(L$1,$E3726:$E3729,0),1*c_vote,0)+IF(MATCH(K$1,$F3726:$F3729,0)&gt;MATCH(L$1,$F3726:$F3729,0),1*d_vote,0)</f>
        <v>0.73</v>
      </c>
      <c r="M3726" s="3">
        <f>IF(MATCH($M$1,$C3726:$C3729,0)&lt;(MATCH($N$1,$C3726:$C3729,0)),1*a_vote,0)+IF(MATCH($M$1,$D3726:$D3729,0)&lt;MATCH($N$1,$D3726:$D3729,0),1*b_vote,0)+IF(MATCH($M$1,$E3726:$E3729,0)&lt;MATCH($N$1,$E3726:$E3729,0),1*c_vote,0)+IF(MATCH($M$1,$F3726:$F3729,0)&lt;MATCH($N$1,$F3726:$F3729,0),1*d_vote,0)</f>
        <v>0.52</v>
      </c>
      <c r="N3726" s="3">
        <f>IF(MATCH(M$1,$C3726:$C3729,0)&gt;(MATCH(N$1,$C3726:$C3729,0)),1*a_vote,0)+IF(MATCH(M$1,$D3726:$D3729,0)&gt;MATCH(N$1,$D3726:$D3729,0),1*b_vote,0)+IF(MATCH(M$1,$E3726:$E3729,0)&gt;MATCH(N$1,$E3726:$E3729,0),1*c_vote,0)+IF(MATCH(M$1,$F3726:$F3729,0)&gt;MATCH(N$1,$F3726:$F3729,0),1*d_vote,0)</f>
        <v>0.48</v>
      </c>
      <c r="O3726" s="3">
        <f>IF(MATCH($O$1,$C3726:$C3729,0)&lt;(MATCH($P$1,$C3726:$C3729,0)),1*a_vote,0)+IF(MATCH($O$1,$D3726:$D3729,0)&lt;MATCH($P$1,$D3726:$D3729,0),1*b_vote,0)+IF(MATCH($O$1,$E3726:$E3729,0)&lt;MATCH($P$1,$E3726:$E3729,0),1*c_vote,0)+IF(MATCH($O$1,$F3726:$F3729,0)&lt;MATCH($P$1,$F3726:$F3729,0),1*d_vote,0)</f>
        <v>0.53</v>
      </c>
      <c r="P3726" s="3">
        <f>IF(MATCH(O$1,$C3726:$C3729,0)&gt;(MATCH(P$1,$C3726:$C3729,0)),1*a_vote,0)+IF(MATCH(O$1,$D3726:$D3729,0)&gt;MATCH(P$1,$D3726:$D3729,0),1*b_vote,0)+IF(MATCH(O$1,$E3726:$E3729,0)&gt;MATCH(P$1,$E3726:$E3729,0),1*c_vote,0)+IF(MATCH(O$1,$F3726:$F3729,0)&gt;MATCH(P$1,$F3726:$F3729,0),1*d_vote,0)</f>
        <v>0.47</v>
      </c>
      <c r="Q3726" s="3">
        <f>IF(MATCH($Q$1,$C3726:$C3729,0)&lt;(MATCH($R$1,$C3726:$C3729,0)),1*a_vote,0)+IF(MATCH($Q$1,$D3726:$D3729,0)&lt;MATCH($R$1,$D3726:$D3729,0),1*b_vote,0)+IF(MATCH($Q$1,$E3726:$E3729,0)&lt;MATCH($R$1,$E3726:$E3729,0),1*c_vote,0)+IF(MATCH($Q$1,$F3726:$F3729,0)&lt;MATCH($R$1,$F3726:$F3729,0),1*d_vote,0)</f>
        <v>0.53</v>
      </c>
      <c r="R3726" s="3">
        <f>IF(MATCH(Q$1,$C3726:$C3729,0)&gt;(MATCH(R$1,$C3726:$C3729,0)),1*a_vote,0)+IF(MATCH(Q$1,$D3726:$D3729,0)&gt;MATCH(R$1,$D3726:$D3729,0),1*b_vote,0)+IF(MATCH(Q$1,$E3726:$E3729,0)&gt;MATCH(R$1,$E3726:$E3729,0),1*c_vote,0)+IF(MATCH(Q$1,$F3726:$F3729,0)&gt;MATCH(R$1,$F3726:$F3729,0),1*d_vote,0)</f>
        <v>0.47</v>
      </c>
      <c r="S3726" s="3">
        <f>IF(MATCH($S$1,$C3726:$C3729,0)&lt;(MATCH($T$1,$C3726:$C3729,0)),1*a_vote,0)+IF(MATCH($S$1,$D3726:$D3729,0)&lt;MATCH($T$1,$D3726:$D3729,0),1*b_vote,0)+IF(MATCH($S$1,$E3726:$E3729,0)&lt;MATCH($T$1,$E3726:$E3729,0),1*c_vote,0)+IF(MATCH($S$1,$F3726:$F3729,0)&lt;MATCH($T$1,$F3726:$F3729,0),1*d_vote,0)</f>
        <v>0.25</v>
      </c>
      <c r="T3726" s="3">
        <f>IF(MATCH(S$1,$C3726:$C3729,0)&gt;(MATCH(T$1,$C3726:$C3729,0)),1*a_vote,0)+IF(MATCH(S$1,$D3726:$D3729,0)&gt;MATCH(T$1,$D3726:$D3729,0),1*b_vote,0)+IF(MATCH(S$1,$E3726:$E3729,0)&gt;MATCH(T$1,$E3726:$E3729,0),1*c_vote,0)+IF(MATCH(S$1,$F3726:$F3729,0)&gt;MATCH(T$1,$F3726:$F3729,0),1*d_vote,0)</f>
        <v>0.75</v>
      </c>
    </row>
    <row r="3727" spans="1:20" x14ac:dyDescent="0.25">
      <c r="A3727">
        <f t="shared" si="118"/>
        <v>3726</v>
      </c>
      <c r="B3727">
        <f t="shared" si="119"/>
        <v>932</v>
      </c>
      <c r="C3727" t="str">
        <f>INDEX('VBA code_permu_wo_repettn'!$T$3:$Y$6,COUNTIF('Profile-matrices_Condorcet'!$B$2:$B3727,'Profile-matrices_Condorcet'!$B3727),MATCH(INDEX('numeric possibilities'!D$3:D$1298,VLOOKUP($B3727,'numeric possibilities'!$C$3:$G$1298,1)),'VBA code_permu_wo_repettn'!$T$2:$Y$2))</f>
        <v>B</v>
      </c>
      <c r="D3727" t="str">
        <f>INDEX('VBA code_permu_wo_repettn'!$AA$3:$AF$6,COUNTIF('Profile-matrices_Condorcet'!$B$2:$B3727,'Profile-matrices_Condorcet'!$B3727),MATCH(INDEX('numeric possibilities'!E$3:E$1298,VLOOKUP($B3727,'numeric possibilities'!$C$3:$G$1298,1)),'VBA code_permu_wo_repettn'!$AA$2:$AF$2))</f>
        <v>D</v>
      </c>
      <c r="E3727" t="str">
        <f>INDEX('VBA code_permu_wo_repettn'!$AH$3:$AM$6,COUNTIF('Profile-matrices_Condorcet'!$B$2:$B3727,'Profile-matrices_Condorcet'!$B3727),MATCH(INDEX('numeric possibilities'!F$3:F$1298,VLOOKUP($B3727,'numeric possibilities'!$C$3:$G$1298,1)),'VBA code_permu_wo_repettn'!$AH$2:$AM$2))</f>
        <v>A</v>
      </c>
      <c r="F3727" t="str">
        <f>INDEX('VBA code_permu_wo_repettn'!$AO$3:$AT$6,COUNTIF('Profile-matrices_Condorcet'!$B$2:$B3727,'Profile-matrices_Condorcet'!$B3727),MATCH(INDEX('numeric possibilities'!G$3:G$1298,VLOOKUP($B3727,'numeric possibilities'!$C$3:$G$1298,1)),'VBA code_permu_wo_repettn'!$AO$2:$AT$2))</f>
        <v>C</v>
      </c>
      <c r="H3727" t="s">
        <v>15</v>
      </c>
      <c r="I3727" t="str">
        <f>IF(I3726&gt;J3726,$I$1,IF(I3726&lt;J3726,$J$1,0))</f>
        <v>A</v>
      </c>
      <c r="K3727" t="str">
        <f>IF(K3726&gt;L3726,$K$1,IF(K3726&lt;L3726,$L$1,0))</f>
        <v>C</v>
      </c>
      <c r="M3727" t="str">
        <f>IF(M3726&gt;N3726,$M$1,IF(M3726&lt;N3726,$N$1,0))</f>
        <v>A</v>
      </c>
      <c r="O3727" t="str">
        <f>IF(O3726&gt;P3726,$O$1,IF(O3726&lt;P3726,$P$1,0))</f>
        <v>B</v>
      </c>
      <c r="Q3727" t="str">
        <f>IF(Q3726&gt;R3726,$Q$1,IF(Q3726&lt;R3726,$R$1,0))</f>
        <v>B</v>
      </c>
      <c r="S3727" t="str">
        <f>IF(S3726&gt;T3726,$S$1,IF(S3726&lt;T3726,$T$1,0))</f>
        <v>D</v>
      </c>
    </row>
    <row r="3728" spans="1:20" x14ac:dyDescent="0.25">
      <c r="A3728">
        <f t="shared" si="118"/>
        <v>3727</v>
      </c>
      <c r="B3728">
        <f t="shared" si="119"/>
        <v>932</v>
      </c>
      <c r="C3728" t="str">
        <f>INDEX('VBA code_permu_wo_repettn'!$T$3:$Y$6,COUNTIF('Profile-matrices_Condorcet'!$B$2:$B3728,'Profile-matrices_Condorcet'!$B3728),MATCH(INDEX('numeric possibilities'!D$3:D$1298,VLOOKUP($B3728,'numeric possibilities'!$C$3:$G$1298,1)),'VBA code_permu_wo_repettn'!$T$2:$Y$2))</f>
        <v>D</v>
      </c>
      <c r="D3728" t="str">
        <f>INDEX('VBA code_permu_wo_repettn'!$AA$3:$AF$6,COUNTIF('Profile-matrices_Condorcet'!$B$2:$B3728,'Profile-matrices_Condorcet'!$B3728),MATCH(INDEX('numeric possibilities'!E$3:E$1298,VLOOKUP($B3728,'numeric possibilities'!$C$3:$G$1298,1)),'VBA code_permu_wo_repettn'!$AA$2:$AF$2))</f>
        <v>C</v>
      </c>
      <c r="E3728" t="str">
        <f>INDEX('VBA code_permu_wo_repettn'!$AH$3:$AM$6,COUNTIF('Profile-matrices_Condorcet'!$B$2:$B3728,'Profile-matrices_Condorcet'!$B3728),MATCH(INDEX('numeric possibilities'!F$3:F$1298,VLOOKUP($B3728,'numeric possibilities'!$C$3:$G$1298,1)),'VBA code_permu_wo_repettn'!$AH$2:$AM$2))</f>
        <v>D</v>
      </c>
      <c r="F3728" t="str">
        <f>INDEX('VBA code_permu_wo_repettn'!$AO$3:$AT$6,COUNTIF('Profile-matrices_Condorcet'!$B$2:$B3728,'Profile-matrices_Condorcet'!$B3728),MATCH(INDEX('numeric possibilities'!G$3:G$1298,VLOOKUP($B3728,'numeric possibilities'!$C$3:$G$1298,1)),'VBA code_permu_wo_repettn'!$AO$2:$AT$2))</f>
        <v>A</v>
      </c>
      <c r="I3728" t="s">
        <v>0</v>
      </c>
      <c r="J3728" t="s">
        <v>1</v>
      </c>
      <c r="K3728" t="s">
        <v>2</v>
      </c>
      <c r="L3728" t="s">
        <v>3</v>
      </c>
    </row>
    <row r="3729" spans="1:20" x14ac:dyDescent="0.25">
      <c r="A3729">
        <f t="shared" si="118"/>
        <v>3728</v>
      </c>
      <c r="B3729">
        <f t="shared" si="119"/>
        <v>932</v>
      </c>
      <c r="C3729" t="str">
        <f>INDEX('VBA code_permu_wo_repettn'!$T$3:$Y$6,COUNTIF('Profile-matrices_Condorcet'!$B$2:$B3729,'Profile-matrices_Condorcet'!$B3729),MATCH(INDEX('numeric possibilities'!D$3:D$1298,VLOOKUP($B3729,'numeric possibilities'!$C$3:$G$1298,1)),'VBA code_permu_wo_repettn'!$T$2:$Y$2))</f>
        <v>C</v>
      </c>
      <c r="D3729" t="str">
        <f>INDEX('VBA code_permu_wo_repettn'!$AA$3:$AF$6,COUNTIF('Profile-matrices_Condorcet'!$B$2:$B3729,'Profile-matrices_Condorcet'!$B3729),MATCH(INDEX('numeric possibilities'!E$3:E$1298,VLOOKUP($B3729,'numeric possibilities'!$C$3:$G$1298,1)),'VBA code_permu_wo_repettn'!$AA$2:$AF$2))</f>
        <v>A</v>
      </c>
      <c r="E3729" t="str">
        <f>INDEX('VBA code_permu_wo_repettn'!$AH$3:$AM$6,COUNTIF('Profile-matrices_Condorcet'!$B$2:$B3729,'Profile-matrices_Condorcet'!$B3729),MATCH(INDEX('numeric possibilities'!F$3:F$1298,VLOOKUP($B3729,'numeric possibilities'!$C$3:$G$1298,1)),'VBA code_permu_wo_repettn'!$AH$2:$AM$2))</f>
        <v>B</v>
      </c>
      <c r="F3729" t="str">
        <f>INDEX('VBA code_permu_wo_repettn'!$AO$3:$AT$6,COUNTIF('Profile-matrices_Condorcet'!$B$2:$B3729,'Profile-matrices_Condorcet'!$B3729),MATCH(INDEX('numeric possibilities'!G$3:G$1298,VLOOKUP($B3729,'numeric possibilities'!$C$3:$G$1298,1)),'VBA code_permu_wo_repettn'!$AO$2:$AT$2))</f>
        <v>B</v>
      </c>
      <c r="G3729" t="str">
        <f>IF(MAX(I3729:L3729)&gt;='numeric possibilities'!$B$4/2,INDEX('Profile-matrices_Condorcet'!I3728:L3728,1,MATCH(MAX('Profile-matrices_Condorcet'!I3729:L3729),'Profile-matrices_Condorcet'!I3729:L3729,0)),"NCW")</f>
        <v>NCW</v>
      </c>
      <c r="H3729" t="s">
        <v>13</v>
      </c>
      <c r="I3729" s="3">
        <f>COUNTIF($I3727:$S3727,I3728)</f>
        <v>2</v>
      </c>
      <c r="J3729" s="3">
        <f>COUNTIF($I3727:$S3727,J3728)</f>
        <v>2</v>
      </c>
      <c r="K3729" s="3">
        <f>COUNTIF($I3727:$S3727,K3728)</f>
        <v>1</v>
      </c>
      <c r="L3729" s="3">
        <f>COUNTIF($I3727:$S3727,L3728)</f>
        <v>1</v>
      </c>
    </row>
    <row r="3730" spans="1:20" x14ac:dyDescent="0.25">
      <c r="A3730">
        <f t="shared" si="118"/>
        <v>3729</v>
      </c>
      <c r="B3730">
        <f t="shared" si="119"/>
        <v>933</v>
      </c>
      <c r="C3730" t="str">
        <f>INDEX('VBA code_permu_wo_repettn'!$T$3:$Y$6,COUNTIF('Profile-matrices_Condorcet'!$B$2:$B3730,'Profile-matrices_Condorcet'!$B3730),MATCH(INDEX('numeric possibilities'!D$3:D$1298,VLOOKUP($B3730,'numeric possibilities'!$C$3:$G$1298,1)),'VBA code_permu_wo_repettn'!$T$2:$Y$2))</f>
        <v>A</v>
      </c>
      <c r="D3730" t="str">
        <f>INDEX('VBA code_permu_wo_repettn'!$AA$3:$AF$6,COUNTIF('Profile-matrices_Condorcet'!$B$2:$B3730,'Profile-matrices_Condorcet'!$B3730),MATCH(INDEX('numeric possibilities'!E$3:E$1298,VLOOKUP($B3730,'numeric possibilities'!$C$3:$G$1298,1)),'VBA code_permu_wo_repettn'!$AA$2:$AF$2))</f>
        <v>B</v>
      </c>
      <c r="E3730" t="str">
        <f>INDEX('VBA code_permu_wo_repettn'!$AH$3:$AM$6,COUNTIF('Profile-matrices_Condorcet'!$B$2:$B3730,'Profile-matrices_Condorcet'!$B3730),MATCH(INDEX('numeric possibilities'!F$3:F$1298,VLOOKUP($B3730,'numeric possibilities'!$C$3:$G$1298,1)),'VBA code_permu_wo_repettn'!$AH$2:$AM$2))</f>
        <v>C</v>
      </c>
      <c r="F3730" t="str">
        <f>INDEX('VBA code_permu_wo_repettn'!$AO$3:$AT$6,COUNTIF('Profile-matrices_Condorcet'!$B$2:$B3730,'Profile-matrices_Condorcet'!$B3730),MATCH(INDEX('numeric possibilities'!G$3:G$1298,VLOOKUP($B3730,'numeric possibilities'!$C$3:$G$1298,1)),'VBA code_permu_wo_repettn'!$AO$2:$AT$2))</f>
        <v>D</v>
      </c>
      <c r="H3730" t="s">
        <v>14</v>
      </c>
      <c r="I3730" s="3">
        <f>IF(MATCH(I$1,$C3730:$C3733,0)&lt;(MATCH(J$1,$C3730:$C3733,0)),1*a_vote,0)+IF(MATCH(I$1,$D3730:$D3733,0)&lt;MATCH(J$1,$D3730:$D3733,0),1*b_vote,0)+IF(MATCH(I$1,$E3730:$E3733,0)&lt;MATCH(J$1,$E3730:$E3733,0),1*c_vote,0)+IF(MATCH(I$1,$F3730:$F3733,0)&lt;MATCH(J$1,$F3730:$F3733,0),1*d_vote,0)</f>
        <v>0.74</v>
      </c>
      <c r="J3730" s="3">
        <f>IF(MATCH(I$1,$C3730:$C3733,0)&gt;(MATCH(J$1,$C3730:$C3733,0)),1*a_vote,0)+IF(MATCH(I$1,$D3730:$D3733,0)&gt;MATCH(J$1,$D3730:$D3733,0),1*b_vote,0)+IF(MATCH(I$1,$E3730:$E3733,0)&gt;MATCH(J$1,$E3730:$E3733,0),1*c_vote,0)+IF(MATCH(I$1,$F3730:$F3733,0)&gt;MATCH(J$1,$F3730:$F3733,0),1*d_vote,0)</f>
        <v>0.26</v>
      </c>
      <c r="K3730" s="3">
        <f>IF(MATCH($K$1,$C3730:$C3733,0)&lt;(MATCH($L$1,$C3730:$C3733,0)),1*a_vote,0)+IF(MATCH($K$1,$D3730:$D3733,0)&lt;MATCH($L$1,$D3730:$D3733,0),1*b_vote,0)+IF(MATCH($K$1,$E3730:$E3733,0)&lt;MATCH($L$1,$E3730:$E3733,0),1*c_vote,0)+IF(MATCH($K$1,$F3730:$F3733,0)&lt;MATCH($L$1,$F3730:$F3733,0),1*d_vote,0)</f>
        <v>0.27</v>
      </c>
      <c r="L3730" s="3">
        <f>IF(MATCH(K$1,$C3730:$C3733,0)&gt;(MATCH(L$1,$C3730:$C3733,0)),1*a_vote,0)+IF(MATCH(K$1,$D3730:$D3733,0)&gt;MATCH(L$1,$D3730:$D3733,0),1*b_vote,0)+IF(MATCH(K$1,$E3730:$E3733,0)&gt;MATCH(L$1,$E3730:$E3733,0),1*c_vote,0)+IF(MATCH(K$1,$F3730:$F3733,0)&gt;MATCH(L$1,$F3730:$F3733,0),1*d_vote,0)</f>
        <v>0.73</v>
      </c>
      <c r="M3730" s="3">
        <f>IF(MATCH($M$1,$C3730:$C3733,0)&lt;(MATCH($N$1,$C3730:$C3733,0)),1*a_vote,0)+IF(MATCH($M$1,$D3730:$D3733,0)&lt;MATCH($N$1,$D3730:$D3733,0),1*b_vote,0)+IF(MATCH($M$1,$E3730:$E3733,0)&lt;MATCH($N$1,$E3730:$E3733,0),1*c_vote,0)+IF(MATCH($M$1,$F3730:$F3733,0)&lt;MATCH($N$1,$F3730:$F3733,0),1*d_vote,0)</f>
        <v>0.52</v>
      </c>
      <c r="N3730" s="3">
        <f>IF(MATCH(M$1,$C3730:$C3733,0)&gt;(MATCH(N$1,$C3730:$C3733,0)),1*a_vote,0)+IF(MATCH(M$1,$D3730:$D3733,0)&gt;MATCH(N$1,$D3730:$D3733,0),1*b_vote,0)+IF(MATCH(M$1,$E3730:$E3733,0)&gt;MATCH(N$1,$E3730:$E3733,0),1*c_vote,0)+IF(MATCH(M$1,$F3730:$F3733,0)&gt;MATCH(N$1,$F3730:$F3733,0),1*d_vote,0)</f>
        <v>0.48</v>
      </c>
      <c r="O3730" s="3">
        <f>IF(MATCH($O$1,$C3730:$C3733,0)&lt;(MATCH($P$1,$C3730:$C3733,0)),1*a_vote,0)+IF(MATCH($O$1,$D3730:$D3733,0)&lt;MATCH($P$1,$D3730:$D3733,0),1*b_vote,0)+IF(MATCH($O$1,$E3730:$E3733,0)&lt;MATCH($P$1,$E3730:$E3733,0),1*c_vote,0)+IF(MATCH($O$1,$F3730:$F3733,0)&lt;MATCH($P$1,$F3730:$F3733,0),1*d_vote,0)</f>
        <v>0.26</v>
      </c>
      <c r="P3730" s="3">
        <f>IF(MATCH(O$1,$C3730:$C3733,0)&gt;(MATCH(P$1,$C3730:$C3733,0)),1*a_vote,0)+IF(MATCH(O$1,$D3730:$D3733,0)&gt;MATCH(P$1,$D3730:$D3733,0),1*b_vote,0)+IF(MATCH(O$1,$E3730:$E3733,0)&gt;MATCH(P$1,$E3730:$E3733,0),1*c_vote,0)+IF(MATCH(O$1,$F3730:$F3733,0)&gt;MATCH(P$1,$F3730:$F3733,0),1*d_vote,0)</f>
        <v>0.74</v>
      </c>
      <c r="Q3730" s="3">
        <f>IF(MATCH($Q$1,$C3730:$C3733,0)&lt;(MATCH($R$1,$C3730:$C3733,0)),1*a_vote,0)+IF(MATCH($Q$1,$D3730:$D3733,0)&lt;MATCH($R$1,$D3730:$D3733,0),1*b_vote,0)+IF(MATCH($Q$1,$E3730:$E3733,0)&lt;MATCH($R$1,$E3730:$E3733,0),1*c_vote,0)+IF(MATCH($Q$1,$F3730:$F3733,0)&lt;MATCH($R$1,$F3730:$F3733,0),1*d_vote,0)</f>
        <v>0.53</v>
      </c>
      <c r="R3730" s="3">
        <f>IF(MATCH(Q$1,$C3730:$C3733,0)&gt;(MATCH(R$1,$C3730:$C3733,0)),1*a_vote,0)+IF(MATCH(Q$1,$D3730:$D3733,0)&gt;MATCH(R$1,$D3730:$D3733,0),1*b_vote,0)+IF(MATCH(Q$1,$E3730:$E3733,0)&gt;MATCH(R$1,$E3730:$E3733,0),1*c_vote,0)+IF(MATCH(Q$1,$F3730:$F3733,0)&gt;MATCH(R$1,$F3730:$F3733,0),1*d_vote,0)</f>
        <v>0.47</v>
      </c>
      <c r="S3730" s="3">
        <f>IF(MATCH($S$1,$C3730:$C3733,0)&lt;(MATCH($T$1,$C3730:$C3733,0)),1*a_vote,0)+IF(MATCH($S$1,$D3730:$D3733,0)&lt;MATCH($T$1,$D3730:$D3733,0),1*b_vote,0)+IF(MATCH($S$1,$E3730:$E3733,0)&lt;MATCH($T$1,$E3730:$E3733,0),1*c_vote,0)+IF(MATCH($S$1,$F3730:$F3733,0)&lt;MATCH($T$1,$F3730:$F3733,0),1*d_vote,0)</f>
        <v>0.52</v>
      </c>
      <c r="T3730" s="3">
        <f>IF(MATCH(S$1,$C3730:$C3733,0)&gt;(MATCH(T$1,$C3730:$C3733,0)),1*a_vote,0)+IF(MATCH(S$1,$D3730:$D3733,0)&gt;MATCH(T$1,$D3730:$D3733,0),1*b_vote,0)+IF(MATCH(S$1,$E3730:$E3733,0)&gt;MATCH(T$1,$E3730:$E3733,0),1*c_vote,0)+IF(MATCH(S$1,$F3730:$F3733,0)&gt;MATCH(T$1,$F3730:$F3733,0),1*d_vote,0)</f>
        <v>0.48</v>
      </c>
    </row>
    <row r="3731" spans="1:20" x14ac:dyDescent="0.25">
      <c r="A3731">
        <f t="shared" si="118"/>
        <v>3730</v>
      </c>
      <c r="B3731">
        <f t="shared" si="119"/>
        <v>933</v>
      </c>
      <c r="C3731" t="str">
        <f>INDEX('VBA code_permu_wo_repettn'!$T$3:$Y$6,COUNTIF('Profile-matrices_Condorcet'!$B$2:$B3731,'Profile-matrices_Condorcet'!$B3731),MATCH(INDEX('numeric possibilities'!D$3:D$1298,VLOOKUP($B3731,'numeric possibilities'!$C$3:$G$1298,1)),'VBA code_permu_wo_repettn'!$T$2:$Y$2))</f>
        <v>C</v>
      </c>
      <c r="D3731" t="str">
        <f>INDEX('VBA code_permu_wo_repettn'!$AA$3:$AF$6,COUNTIF('Profile-matrices_Condorcet'!$B$2:$B3731,'Profile-matrices_Condorcet'!$B3731),MATCH(INDEX('numeric possibilities'!E$3:E$1298,VLOOKUP($B3731,'numeric possibilities'!$C$3:$G$1298,1)),'VBA code_permu_wo_repettn'!$AA$2:$AF$2))</f>
        <v>D</v>
      </c>
      <c r="E3731" t="str">
        <f>INDEX('VBA code_permu_wo_repettn'!$AH$3:$AM$6,COUNTIF('Profile-matrices_Condorcet'!$B$2:$B3731,'Profile-matrices_Condorcet'!$B3731),MATCH(INDEX('numeric possibilities'!F$3:F$1298,VLOOKUP($B3731,'numeric possibilities'!$C$3:$G$1298,1)),'VBA code_permu_wo_repettn'!$AH$2:$AM$2))</f>
        <v>A</v>
      </c>
      <c r="F3731" t="str">
        <f>INDEX('VBA code_permu_wo_repettn'!$AO$3:$AT$6,COUNTIF('Profile-matrices_Condorcet'!$B$2:$B3731,'Profile-matrices_Condorcet'!$B3731),MATCH(INDEX('numeric possibilities'!G$3:G$1298,VLOOKUP($B3731,'numeric possibilities'!$C$3:$G$1298,1)),'VBA code_permu_wo_repettn'!$AO$2:$AT$2))</f>
        <v>C</v>
      </c>
      <c r="H3731" t="s">
        <v>15</v>
      </c>
      <c r="I3731" t="str">
        <f>IF(I3730&gt;J3730,$I$1,IF(I3730&lt;J3730,$J$1,0))</f>
        <v>A</v>
      </c>
      <c r="K3731" t="str">
        <f>IF(K3730&gt;L3730,$K$1,IF(K3730&lt;L3730,$L$1,0))</f>
        <v>C</v>
      </c>
      <c r="M3731" t="str">
        <f>IF(M3730&gt;N3730,$M$1,IF(M3730&lt;N3730,$N$1,0))</f>
        <v>A</v>
      </c>
      <c r="O3731" t="str">
        <f>IF(O3730&gt;P3730,$O$1,IF(O3730&lt;P3730,$P$1,0))</f>
        <v>C</v>
      </c>
      <c r="Q3731" t="str">
        <f>IF(Q3730&gt;R3730,$Q$1,IF(Q3730&lt;R3730,$R$1,0))</f>
        <v>B</v>
      </c>
      <c r="S3731" t="str">
        <f>IF(S3730&gt;T3730,$S$1,IF(S3730&lt;T3730,$T$1,0))</f>
        <v>C</v>
      </c>
    </row>
    <row r="3732" spans="1:20" x14ac:dyDescent="0.25">
      <c r="A3732">
        <f t="shared" si="118"/>
        <v>3731</v>
      </c>
      <c r="B3732">
        <f t="shared" si="119"/>
        <v>933</v>
      </c>
      <c r="C3732" t="str">
        <f>INDEX('VBA code_permu_wo_repettn'!$T$3:$Y$6,COUNTIF('Profile-matrices_Condorcet'!$B$2:$B3732,'Profile-matrices_Condorcet'!$B3732),MATCH(INDEX('numeric possibilities'!D$3:D$1298,VLOOKUP($B3732,'numeric possibilities'!$C$3:$G$1298,1)),'VBA code_permu_wo_repettn'!$T$2:$Y$2))</f>
        <v>B</v>
      </c>
      <c r="D3732" t="str">
        <f>INDEX('VBA code_permu_wo_repettn'!$AA$3:$AF$6,COUNTIF('Profile-matrices_Condorcet'!$B$2:$B3732,'Profile-matrices_Condorcet'!$B3732),MATCH(INDEX('numeric possibilities'!E$3:E$1298,VLOOKUP($B3732,'numeric possibilities'!$C$3:$G$1298,1)),'VBA code_permu_wo_repettn'!$AA$2:$AF$2))</f>
        <v>C</v>
      </c>
      <c r="E3732" t="str">
        <f>INDEX('VBA code_permu_wo_repettn'!$AH$3:$AM$6,COUNTIF('Profile-matrices_Condorcet'!$B$2:$B3732,'Profile-matrices_Condorcet'!$B3732),MATCH(INDEX('numeric possibilities'!F$3:F$1298,VLOOKUP($B3732,'numeric possibilities'!$C$3:$G$1298,1)),'VBA code_permu_wo_repettn'!$AH$2:$AM$2))</f>
        <v>D</v>
      </c>
      <c r="F3732" t="str">
        <f>INDEX('VBA code_permu_wo_repettn'!$AO$3:$AT$6,COUNTIF('Profile-matrices_Condorcet'!$B$2:$B3732,'Profile-matrices_Condorcet'!$B3732),MATCH(INDEX('numeric possibilities'!G$3:G$1298,VLOOKUP($B3732,'numeric possibilities'!$C$3:$G$1298,1)),'VBA code_permu_wo_repettn'!$AO$2:$AT$2))</f>
        <v>A</v>
      </c>
      <c r="I3732" t="s">
        <v>0</v>
      </c>
      <c r="J3732" t="s">
        <v>1</v>
      </c>
      <c r="K3732" t="s">
        <v>2</v>
      </c>
      <c r="L3732" t="s">
        <v>3</v>
      </c>
    </row>
    <row r="3733" spans="1:20" x14ac:dyDescent="0.25">
      <c r="A3733">
        <f t="shared" si="118"/>
        <v>3732</v>
      </c>
      <c r="B3733">
        <f t="shared" si="119"/>
        <v>933</v>
      </c>
      <c r="C3733" t="str">
        <f>INDEX('VBA code_permu_wo_repettn'!$T$3:$Y$6,COUNTIF('Profile-matrices_Condorcet'!$B$2:$B3733,'Profile-matrices_Condorcet'!$B3733),MATCH(INDEX('numeric possibilities'!D$3:D$1298,VLOOKUP($B3733,'numeric possibilities'!$C$3:$G$1298,1)),'VBA code_permu_wo_repettn'!$T$2:$Y$2))</f>
        <v>D</v>
      </c>
      <c r="D3733" t="str">
        <f>INDEX('VBA code_permu_wo_repettn'!$AA$3:$AF$6,COUNTIF('Profile-matrices_Condorcet'!$B$2:$B3733,'Profile-matrices_Condorcet'!$B3733),MATCH(INDEX('numeric possibilities'!E$3:E$1298,VLOOKUP($B3733,'numeric possibilities'!$C$3:$G$1298,1)),'VBA code_permu_wo_repettn'!$AA$2:$AF$2))</f>
        <v>A</v>
      </c>
      <c r="E3733" t="str">
        <f>INDEX('VBA code_permu_wo_repettn'!$AH$3:$AM$6,COUNTIF('Profile-matrices_Condorcet'!$B$2:$B3733,'Profile-matrices_Condorcet'!$B3733),MATCH(INDEX('numeric possibilities'!F$3:F$1298,VLOOKUP($B3733,'numeric possibilities'!$C$3:$G$1298,1)),'VBA code_permu_wo_repettn'!$AH$2:$AM$2))</f>
        <v>B</v>
      </c>
      <c r="F3733" t="str">
        <f>INDEX('VBA code_permu_wo_repettn'!$AO$3:$AT$6,COUNTIF('Profile-matrices_Condorcet'!$B$2:$B3733,'Profile-matrices_Condorcet'!$B3733),MATCH(INDEX('numeric possibilities'!G$3:G$1298,VLOOKUP($B3733,'numeric possibilities'!$C$3:$G$1298,1)),'VBA code_permu_wo_repettn'!$AO$2:$AT$2))</f>
        <v>B</v>
      </c>
      <c r="G3733" t="str">
        <f>IF(MAX(I3733:L3733)&gt;='numeric possibilities'!$B$4/2,INDEX('Profile-matrices_Condorcet'!I3732:L3732,1,MATCH(MAX('Profile-matrices_Condorcet'!I3733:L3733),'Profile-matrices_Condorcet'!I3733:L3733,0)),"NCW")</f>
        <v>C</v>
      </c>
      <c r="H3733" t="s">
        <v>13</v>
      </c>
      <c r="I3733" s="3">
        <f>COUNTIF($I3731:$S3731,I3732)</f>
        <v>2</v>
      </c>
      <c r="J3733" s="3">
        <f>COUNTIF($I3731:$S3731,J3732)</f>
        <v>1</v>
      </c>
      <c r="K3733" s="3">
        <f>COUNTIF($I3731:$S3731,K3732)</f>
        <v>3</v>
      </c>
      <c r="L3733" s="3">
        <f>COUNTIF($I3731:$S3731,L3732)</f>
        <v>0</v>
      </c>
    </row>
    <row r="3734" spans="1:20" x14ac:dyDescent="0.25">
      <c r="A3734">
        <f t="shared" si="118"/>
        <v>3733</v>
      </c>
      <c r="B3734">
        <f t="shared" si="119"/>
        <v>934</v>
      </c>
      <c r="C3734" t="str">
        <f>INDEX('VBA code_permu_wo_repettn'!$T$3:$Y$6,COUNTIF('Profile-matrices_Condorcet'!$B$2:$B3734,'Profile-matrices_Condorcet'!$B3734),MATCH(INDEX('numeric possibilities'!D$3:D$1298,VLOOKUP($B3734,'numeric possibilities'!$C$3:$G$1298,1)),'VBA code_permu_wo_repettn'!$T$2:$Y$2))</f>
        <v>A</v>
      </c>
      <c r="D3734" t="str">
        <f>INDEX('VBA code_permu_wo_repettn'!$AA$3:$AF$6,COUNTIF('Profile-matrices_Condorcet'!$B$2:$B3734,'Profile-matrices_Condorcet'!$B3734),MATCH(INDEX('numeric possibilities'!E$3:E$1298,VLOOKUP($B3734,'numeric possibilities'!$C$3:$G$1298,1)),'VBA code_permu_wo_repettn'!$AA$2:$AF$2))</f>
        <v>B</v>
      </c>
      <c r="E3734" t="str">
        <f>INDEX('VBA code_permu_wo_repettn'!$AH$3:$AM$6,COUNTIF('Profile-matrices_Condorcet'!$B$2:$B3734,'Profile-matrices_Condorcet'!$B3734),MATCH(INDEX('numeric possibilities'!F$3:F$1298,VLOOKUP($B3734,'numeric possibilities'!$C$3:$G$1298,1)),'VBA code_permu_wo_repettn'!$AH$2:$AM$2))</f>
        <v>C</v>
      </c>
      <c r="F3734" t="str">
        <f>INDEX('VBA code_permu_wo_repettn'!$AO$3:$AT$6,COUNTIF('Profile-matrices_Condorcet'!$B$2:$B3734,'Profile-matrices_Condorcet'!$B3734),MATCH(INDEX('numeric possibilities'!G$3:G$1298,VLOOKUP($B3734,'numeric possibilities'!$C$3:$G$1298,1)),'VBA code_permu_wo_repettn'!$AO$2:$AT$2))</f>
        <v>D</v>
      </c>
      <c r="H3734" t="s">
        <v>14</v>
      </c>
      <c r="I3734" s="3">
        <f>IF(MATCH(I$1,$C3734:$C3737,0)&lt;(MATCH(J$1,$C3734:$C3737,0)),1*a_vote,0)+IF(MATCH(I$1,$D3734:$D3737,0)&lt;MATCH(J$1,$D3734:$D3737,0),1*b_vote,0)+IF(MATCH(I$1,$E3734:$E3737,0)&lt;MATCH(J$1,$E3734:$E3737,0),1*c_vote,0)+IF(MATCH(I$1,$F3734:$F3737,0)&lt;MATCH(J$1,$F3734:$F3737,0),1*d_vote,0)</f>
        <v>0.74</v>
      </c>
      <c r="J3734" s="3">
        <f>IF(MATCH(I$1,$C3734:$C3737,0)&gt;(MATCH(J$1,$C3734:$C3737,0)),1*a_vote,0)+IF(MATCH(I$1,$D3734:$D3737,0)&gt;MATCH(J$1,$D3734:$D3737,0),1*b_vote,0)+IF(MATCH(I$1,$E3734:$E3737,0)&gt;MATCH(J$1,$E3734:$E3737,0),1*c_vote,0)+IF(MATCH(I$1,$F3734:$F3737,0)&gt;MATCH(J$1,$F3734:$F3737,0),1*d_vote,0)</f>
        <v>0.26</v>
      </c>
      <c r="K3734" s="3">
        <f>IF(MATCH($K$1,$C3734:$C3737,0)&lt;(MATCH($L$1,$C3734:$C3737,0)),1*a_vote,0)+IF(MATCH($K$1,$D3734:$D3737,0)&lt;MATCH($L$1,$D3734:$D3737,0),1*b_vote,0)+IF(MATCH($K$1,$E3734:$E3737,0)&lt;MATCH($L$1,$E3734:$E3737,0),1*c_vote,0)+IF(MATCH($K$1,$F3734:$F3737,0)&lt;MATCH($L$1,$F3734:$F3737,0),1*d_vote,0)</f>
        <v>0.27</v>
      </c>
      <c r="L3734" s="3">
        <f>IF(MATCH(K$1,$C3734:$C3737,0)&gt;(MATCH(L$1,$C3734:$C3737,0)),1*a_vote,0)+IF(MATCH(K$1,$D3734:$D3737,0)&gt;MATCH(L$1,$D3734:$D3737,0),1*b_vote,0)+IF(MATCH(K$1,$E3734:$E3737,0)&gt;MATCH(L$1,$E3734:$E3737,0),1*c_vote,0)+IF(MATCH(K$1,$F3734:$F3737,0)&gt;MATCH(L$1,$F3734:$F3737,0),1*d_vote,0)</f>
        <v>0.73</v>
      </c>
      <c r="M3734" s="3">
        <f>IF(MATCH($M$1,$C3734:$C3737,0)&lt;(MATCH($N$1,$C3734:$C3737,0)),1*a_vote,0)+IF(MATCH($M$1,$D3734:$D3737,0)&lt;MATCH($N$1,$D3734:$D3737,0),1*b_vote,0)+IF(MATCH($M$1,$E3734:$E3737,0)&lt;MATCH($N$1,$E3734:$E3737,0),1*c_vote,0)+IF(MATCH($M$1,$F3734:$F3737,0)&lt;MATCH($N$1,$F3734:$F3737,0),1*d_vote,0)</f>
        <v>0.52</v>
      </c>
      <c r="N3734" s="3">
        <f>IF(MATCH(M$1,$C3734:$C3737,0)&gt;(MATCH(N$1,$C3734:$C3737,0)),1*a_vote,0)+IF(MATCH(M$1,$D3734:$D3737,0)&gt;MATCH(N$1,$D3734:$D3737,0),1*b_vote,0)+IF(MATCH(M$1,$E3734:$E3737,0)&gt;MATCH(N$1,$E3734:$E3737,0),1*c_vote,0)+IF(MATCH(M$1,$F3734:$F3737,0)&gt;MATCH(N$1,$F3734:$F3737,0),1*d_vote,0)</f>
        <v>0.48</v>
      </c>
      <c r="O3734" s="3">
        <f>IF(MATCH($O$1,$C3734:$C3737,0)&lt;(MATCH($P$1,$C3734:$C3737,0)),1*a_vote,0)+IF(MATCH($O$1,$D3734:$D3737,0)&lt;MATCH($P$1,$D3734:$D3737,0),1*b_vote,0)+IF(MATCH($O$1,$E3734:$E3737,0)&lt;MATCH($P$1,$E3734:$E3737,0),1*c_vote,0)+IF(MATCH($O$1,$F3734:$F3737,0)&lt;MATCH($P$1,$F3734:$F3737,0),1*d_vote,0)</f>
        <v>0.26</v>
      </c>
      <c r="P3734" s="3">
        <f>IF(MATCH(O$1,$C3734:$C3737,0)&gt;(MATCH(P$1,$C3734:$C3737,0)),1*a_vote,0)+IF(MATCH(O$1,$D3734:$D3737,0)&gt;MATCH(P$1,$D3734:$D3737,0),1*b_vote,0)+IF(MATCH(O$1,$E3734:$E3737,0)&gt;MATCH(P$1,$E3734:$E3737,0),1*c_vote,0)+IF(MATCH(O$1,$F3734:$F3737,0)&gt;MATCH(P$1,$F3734:$F3737,0),1*d_vote,0)</f>
        <v>0.74</v>
      </c>
      <c r="Q3734" s="3">
        <f>IF(MATCH($Q$1,$C3734:$C3737,0)&lt;(MATCH($R$1,$C3734:$C3737,0)),1*a_vote,0)+IF(MATCH($Q$1,$D3734:$D3737,0)&lt;MATCH($R$1,$D3734:$D3737,0),1*b_vote,0)+IF(MATCH($Q$1,$E3734:$E3737,0)&lt;MATCH($R$1,$E3734:$E3737,0),1*c_vote,0)+IF(MATCH($Q$1,$F3734:$F3737,0)&lt;MATCH($R$1,$F3734:$F3737,0),1*d_vote,0)</f>
        <v>0.26</v>
      </c>
      <c r="R3734" s="3">
        <f>IF(MATCH(Q$1,$C3734:$C3737,0)&gt;(MATCH(R$1,$C3734:$C3737,0)),1*a_vote,0)+IF(MATCH(Q$1,$D3734:$D3737,0)&gt;MATCH(R$1,$D3734:$D3737,0),1*b_vote,0)+IF(MATCH(Q$1,$E3734:$E3737,0)&gt;MATCH(R$1,$E3734:$E3737,0),1*c_vote,0)+IF(MATCH(Q$1,$F3734:$F3737,0)&gt;MATCH(R$1,$F3734:$F3737,0),1*d_vote,0)</f>
        <v>0.74</v>
      </c>
      <c r="S3734" s="3">
        <f>IF(MATCH($S$1,$C3734:$C3737,0)&lt;(MATCH($T$1,$C3734:$C3737,0)),1*a_vote,0)+IF(MATCH($S$1,$D3734:$D3737,0)&lt;MATCH($T$1,$D3734:$D3737,0),1*b_vote,0)+IF(MATCH($S$1,$E3734:$E3737,0)&lt;MATCH($T$1,$E3734:$E3737,0),1*c_vote,0)+IF(MATCH($S$1,$F3734:$F3737,0)&lt;MATCH($T$1,$F3734:$F3737,0),1*d_vote,0)</f>
        <v>0.52</v>
      </c>
      <c r="T3734" s="3">
        <f>IF(MATCH(S$1,$C3734:$C3737,0)&gt;(MATCH(T$1,$C3734:$C3737,0)),1*a_vote,0)+IF(MATCH(S$1,$D3734:$D3737,0)&gt;MATCH(T$1,$D3734:$D3737,0),1*b_vote,0)+IF(MATCH(S$1,$E3734:$E3737,0)&gt;MATCH(T$1,$E3734:$E3737,0),1*c_vote,0)+IF(MATCH(S$1,$F3734:$F3737,0)&gt;MATCH(T$1,$F3734:$F3737,0),1*d_vote,0)</f>
        <v>0.48</v>
      </c>
    </row>
    <row r="3735" spans="1:20" x14ac:dyDescent="0.25">
      <c r="A3735">
        <f t="shared" si="118"/>
        <v>3734</v>
      </c>
      <c r="B3735">
        <f t="shared" si="119"/>
        <v>934</v>
      </c>
      <c r="C3735" t="str">
        <f>INDEX('VBA code_permu_wo_repettn'!$T$3:$Y$6,COUNTIF('Profile-matrices_Condorcet'!$B$2:$B3735,'Profile-matrices_Condorcet'!$B3735),MATCH(INDEX('numeric possibilities'!D$3:D$1298,VLOOKUP($B3735,'numeric possibilities'!$C$3:$G$1298,1)),'VBA code_permu_wo_repettn'!$T$2:$Y$2))</f>
        <v>C</v>
      </c>
      <c r="D3735" t="str">
        <f>INDEX('VBA code_permu_wo_repettn'!$AA$3:$AF$6,COUNTIF('Profile-matrices_Condorcet'!$B$2:$B3735,'Profile-matrices_Condorcet'!$B3735),MATCH(INDEX('numeric possibilities'!E$3:E$1298,VLOOKUP($B3735,'numeric possibilities'!$C$3:$G$1298,1)),'VBA code_permu_wo_repettn'!$AA$2:$AF$2))</f>
        <v>D</v>
      </c>
      <c r="E3735" t="str">
        <f>INDEX('VBA code_permu_wo_repettn'!$AH$3:$AM$6,COUNTIF('Profile-matrices_Condorcet'!$B$2:$B3735,'Profile-matrices_Condorcet'!$B3735),MATCH(INDEX('numeric possibilities'!F$3:F$1298,VLOOKUP($B3735,'numeric possibilities'!$C$3:$G$1298,1)),'VBA code_permu_wo_repettn'!$AH$2:$AM$2))</f>
        <v>A</v>
      </c>
      <c r="F3735" t="str">
        <f>INDEX('VBA code_permu_wo_repettn'!$AO$3:$AT$6,COUNTIF('Profile-matrices_Condorcet'!$B$2:$B3735,'Profile-matrices_Condorcet'!$B3735),MATCH(INDEX('numeric possibilities'!G$3:G$1298,VLOOKUP($B3735,'numeric possibilities'!$C$3:$G$1298,1)),'VBA code_permu_wo_repettn'!$AO$2:$AT$2))</f>
        <v>C</v>
      </c>
      <c r="H3735" t="s">
        <v>15</v>
      </c>
      <c r="I3735" t="str">
        <f>IF(I3734&gt;J3734,$I$1,IF(I3734&lt;J3734,$J$1,0))</f>
        <v>A</v>
      </c>
      <c r="K3735" t="str">
        <f>IF(K3734&gt;L3734,$K$1,IF(K3734&lt;L3734,$L$1,0))</f>
        <v>C</v>
      </c>
      <c r="M3735" t="str">
        <f>IF(M3734&gt;N3734,$M$1,IF(M3734&lt;N3734,$N$1,0))</f>
        <v>A</v>
      </c>
      <c r="O3735" t="str">
        <f>IF(O3734&gt;P3734,$O$1,IF(O3734&lt;P3734,$P$1,0))</f>
        <v>C</v>
      </c>
      <c r="Q3735" t="str">
        <f>IF(Q3734&gt;R3734,$Q$1,IF(Q3734&lt;R3734,$R$1,0))</f>
        <v>D</v>
      </c>
      <c r="S3735" t="str">
        <f>IF(S3734&gt;T3734,$S$1,IF(S3734&lt;T3734,$T$1,0))</f>
        <v>C</v>
      </c>
    </row>
    <row r="3736" spans="1:20" x14ac:dyDescent="0.25">
      <c r="A3736">
        <f t="shared" si="118"/>
        <v>3735</v>
      </c>
      <c r="B3736">
        <f t="shared" si="119"/>
        <v>934</v>
      </c>
      <c r="C3736" t="str">
        <f>INDEX('VBA code_permu_wo_repettn'!$T$3:$Y$6,COUNTIF('Profile-matrices_Condorcet'!$B$2:$B3736,'Profile-matrices_Condorcet'!$B3736),MATCH(INDEX('numeric possibilities'!D$3:D$1298,VLOOKUP($B3736,'numeric possibilities'!$C$3:$G$1298,1)),'VBA code_permu_wo_repettn'!$T$2:$Y$2))</f>
        <v>D</v>
      </c>
      <c r="D3736" t="str">
        <f>INDEX('VBA code_permu_wo_repettn'!$AA$3:$AF$6,COUNTIF('Profile-matrices_Condorcet'!$B$2:$B3736,'Profile-matrices_Condorcet'!$B3736),MATCH(INDEX('numeric possibilities'!E$3:E$1298,VLOOKUP($B3736,'numeric possibilities'!$C$3:$G$1298,1)),'VBA code_permu_wo_repettn'!$AA$2:$AF$2))</f>
        <v>C</v>
      </c>
      <c r="E3736" t="str">
        <f>INDEX('VBA code_permu_wo_repettn'!$AH$3:$AM$6,COUNTIF('Profile-matrices_Condorcet'!$B$2:$B3736,'Profile-matrices_Condorcet'!$B3736),MATCH(INDEX('numeric possibilities'!F$3:F$1298,VLOOKUP($B3736,'numeric possibilities'!$C$3:$G$1298,1)),'VBA code_permu_wo_repettn'!$AH$2:$AM$2))</f>
        <v>D</v>
      </c>
      <c r="F3736" t="str">
        <f>INDEX('VBA code_permu_wo_repettn'!$AO$3:$AT$6,COUNTIF('Profile-matrices_Condorcet'!$B$2:$B3736,'Profile-matrices_Condorcet'!$B3736),MATCH(INDEX('numeric possibilities'!G$3:G$1298,VLOOKUP($B3736,'numeric possibilities'!$C$3:$G$1298,1)),'VBA code_permu_wo_repettn'!$AO$2:$AT$2))</f>
        <v>A</v>
      </c>
      <c r="I3736" t="s">
        <v>0</v>
      </c>
      <c r="J3736" t="s">
        <v>1</v>
      </c>
      <c r="K3736" t="s">
        <v>2</v>
      </c>
      <c r="L3736" t="s">
        <v>3</v>
      </c>
    </row>
    <row r="3737" spans="1:20" x14ac:dyDescent="0.25">
      <c r="A3737">
        <f t="shared" si="118"/>
        <v>3736</v>
      </c>
      <c r="B3737">
        <f t="shared" si="119"/>
        <v>934</v>
      </c>
      <c r="C3737" t="str">
        <f>INDEX('VBA code_permu_wo_repettn'!$T$3:$Y$6,COUNTIF('Profile-matrices_Condorcet'!$B$2:$B3737,'Profile-matrices_Condorcet'!$B3737),MATCH(INDEX('numeric possibilities'!D$3:D$1298,VLOOKUP($B3737,'numeric possibilities'!$C$3:$G$1298,1)),'VBA code_permu_wo_repettn'!$T$2:$Y$2))</f>
        <v>B</v>
      </c>
      <c r="D3737" t="str">
        <f>INDEX('VBA code_permu_wo_repettn'!$AA$3:$AF$6,COUNTIF('Profile-matrices_Condorcet'!$B$2:$B3737,'Profile-matrices_Condorcet'!$B3737),MATCH(INDEX('numeric possibilities'!E$3:E$1298,VLOOKUP($B3737,'numeric possibilities'!$C$3:$G$1298,1)),'VBA code_permu_wo_repettn'!$AA$2:$AF$2))</f>
        <v>A</v>
      </c>
      <c r="E3737" t="str">
        <f>INDEX('VBA code_permu_wo_repettn'!$AH$3:$AM$6,COUNTIF('Profile-matrices_Condorcet'!$B$2:$B3737,'Profile-matrices_Condorcet'!$B3737),MATCH(INDEX('numeric possibilities'!F$3:F$1298,VLOOKUP($B3737,'numeric possibilities'!$C$3:$G$1298,1)),'VBA code_permu_wo_repettn'!$AH$2:$AM$2))</f>
        <v>B</v>
      </c>
      <c r="F3737" t="str">
        <f>INDEX('VBA code_permu_wo_repettn'!$AO$3:$AT$6,COUNTIF('Profile-matrices_Condorcet'!$B$2:$B3737,'Profile-matrices_Condorcet'!$B3737),MATCH(INDEX('numeric possibilities'!G$3:G$1298,VLOOKUP($B3737,'numeric possibilities'!$C$3:$G$1298,1)),'VBA code_permu_wo_repettn'!$AO$2:$AT$2))</f>
        <v>B</v>
      </c>
      <c r="G3737" t="str">
        <f>IF(MAX(I3737:L3737)&gt;='numeric possibilities'!$B$4/2,INDEX('Profile-matrices_Condorcet'!I3736:L3736,1,MATCH(MAX('Profile-matrices_Condorcet'!I3737:L3737),'Profile-matrices_Condorcet'!I3737:L3737,0)),"NCW")</f>
        <v>C</v>
      </c>
      <c r="H3737" t="s">
        <v>13</v>
      </c>
      <c r="I3737" s="3">
        <f>COUNTIF($I3735:$S3735,I3736)</f>
        <v>2</v>
      </c>
      <c r="J3737" s="3">
        <f>COUNTIF($I3735:$S3735,J3736)</f>
        <v>0</v>
      </c>
      <c r="K3737" s="3">
        <f>COUNTIF($I3735:$S3735,K3736)</f>
        <v>3</v>
      </c>
      <c r="L3737" s="3">
        <f>COUNTIF($I3735:$S3735,L3736)</f>
        <v>1</v>
      </c>
    </row>
    <row r="3738" spans="1:20" x14ac:dyDescent="0.25">
      <c r="A3738">
        <f t="shared" si="118"/>
        <v>3737</v>
      </c>
      <c r="B3738">
        <f t="shared" si="119"/>
        <v>935</v>
      </c>
      <c r="C3738" t="str">
        <f>INDEX('VBA code_permu_wo_repettn'!$T$3:$Y$6,COUNTIF('Profile-matrices_Condorcet'!$B$2:$B3738,'Profile-matrices_Condorcet'!$B3738),MATCH(INDEX('numeric possibilities'!D$3:D$1298,VLOOKUP($B3738,'numeric possibilities'!$C$3:$G$1298,1)),'VBA code_permu_wo_repettn'!$T$2:$Y$2))</f>
        <v>A</v>
      </c>
      <c r="D3738" t="str">
        <f>INDEX('VBA code_permu_wo_repettn'!$AA$3:$AF$6,COUNTIF('Profile-matrices_Condorcet'!$B$2:$B3738,'Profile-matrices_Condorcet'!$B3738),MATCH(INDEX('numeric possibilities'!E$3:E$1298,VLOOKUP($B3738,'numeric possibilities'!$C$3:$G$1298,1)),'VBA code_permu_wo_repettn'!$AA$2:$AF$2))</f>
        <v>B</v>
      </c>
      <c r="E3738" t="str">
        <f>INDEX('VBA code_permu_wo_repettn'!$AH$3:$AM$6,COUNTIF('Profile-matrices_Condorcet'!$B$2:$B3738,'Profile-matrices_Condorcet'!$B3738),MATCH(INDEX('numeric possibilities'!F$3:F$1298,VLOOKUP($B3738,'numeric possibilities'!$C$3:$G$1298,1)),'VBA code_permu_wo_repettn'!$AH$2:$AM$2))</f>
        <v>C</v>
      </c>
      <c r="F3738" t="str">
        <f>INDEX('VBA code_permu_wo_repettn'!$AO$3:$AT$6,COUNTIF('Profile-matrices_Condorcet'!$B$2:$B3738,'Profile-matrices_Condorcet'!$B3738),MATCH(INDEX('numeric possibilities'!G$3:G$1298,VLOOKUP($B3738,'numeric possibilities'!$C$3:$G$1298,1)),'VBA code_permu_wo_repettn'!$AO$2:$AT$2))</f>
        <v>D</v>
      </c>
      <c r="H3738" t="s">
        <v>14</v>
      </c>
      <c r="I3738" s="3">
        <f>IF(MATCH(I$1,$C3738:$C3741,0)&lt;(MATCH(J$1,$C3738:$C3741,0)),1*a_vote,0)+IF(MATCH(I$1,$D3738:$D3741,0)&lt;MATCH(J$1,$D3738:$D3741,0),1*b_vote,0)+IF(MATCH(I$1,$E3738:$E3741,0)&lt;MATCH(J$1,$E3738:$E3741,0),1*c_vote,0)+IF(MATCH(I$1,$F3738:$F3741,0)&lt;MATCH(J$1,$F3738:$F3741,0),1*d_vote,0)</f>
        <v>0.74</v>
      </c>
      <c r="J3738" s="3">
        <f>IF(MATCH(I$1,$C3738:$C3741,0)&gt;(MATCH(J$1,$C3738:$C3741,0)),1*a_vote,0)+IF(MATCH(I$1,$D3738:$D3741,0)&gt;MATCH(J$1,$D3738:$D3741,0),1*b_vote,0)+IF(MATCH(I$1,$E3738:$E3741,0)&gt;MATCH(J$1,$E3738:$E3741,0),1*c_vote,0)+IF(MATCH(I$1,$F3738:$F3741,0)&gt;MATCH(J$1,$F3738:$F3741,0),1*d_vote,0)</f>
        <v>0.26</v>
      </c>
      <c r="K3738" s="3">
        <f>IF(MATCH($K$1,$C3738:$C3741,0)&lt;(MATCH($L$1,$C3738:$C3741,0)),1*a_vote,0)+IF(MATCH($K$1,$D3738:$D3741,0)&lt;MATCH($L$1,$D3738:$D3741,0),1*b_vote,0)+IF(MATCH($K$1,$E3738:$E3741,0)&lt;MATCH($L$1,$E3738:$E3741,0),1*c_vote,0)+IF(MATCH($K$1,$F3738:$F3741,0)&lt;MATCH($L$1,$F3738:$F3741,0),1*d_vote,0)</f>
        <v>0.27</v>
      </c>
      <c r="L3738" s="3">
        <f>IF(MATCH(K$1,$C3738:$C3741,0)&gt;(MATCH(L$1,$C3738:$C3741,0)),1*a_vote,0)+IF(MATCH(K$1,$D3738:$D3741,0)&gt;MATCH(L$1,$D3738:$D3741,0),1*b_vote,0)+IF(MATCH(K$1,$E3738:$E3741,0)&gt;MATCH(L$1,$E3738:$E3741,0),1*c_vote,0)+IF(MATCH(K$1,$F3738:$F3741,0)&gt;MATCH(L$1,$F3738:$F3741,0),1*d_vote,0)</f>
        <v>0.73</v>
      </c>
      <c r="M3738" s="3">
        <f>IF(MATCH($M$1,$C3738:$C3741,0)&lt;(MATCH($N$1,$C3738:$C3741,0)),1*a_vote,0)+IF(MATCH($M$1,$D3738:$D3741,0)&lt;MATCH($N$1,$D3738:$D3741,0),1*b_vote,0)+IF(MATCH($M$1,$E3738:$E3741,0)&lt;MATCH($N$1,$E3738:$E3741,0),1*c_vote,0)+IF(MATCH($M$1,$F3738:$F3741,0)&lt;MATCH($N$1,$F3738:$F3741,0),1*d_vote,0)</f>
        <v>0.52</v>
      </c>
      <c r="N3738" s="3">
        <f>IF(MATCH(M$1,$C3738:$C3741,0)&gt;(MATCH(N$1,$C3738:$C3741,0)),1*a_vote,0)+IF(MATCH(M$1,$D3738:$D3741,0)&gt;MATCH(N$1,$D3738:$D3741,0),1*b_vote,0)+IF(MATCH(M$1,$E3738:$E3741,0)&gt;MATCH(N$1,$E3738:$E3741,0),1*c_vote,0)+IF(MATCH(M$1,$F3738:$F3741,0)&gt;MATCH(N$1,$F3738:$F3741,0),1*d_vote,0)</f>
        <v>0.48</v>
      </c>
      <c r="O3738" s="3">
        <f>IF(MATCH($O$1,$C3738:$C3741,0)&lt;(MATCH($P$1,$C3738:$C3741,0)),1*a_vote,0)+IF(MATCH($O$1,$D3738:$D3741,0)&lt;MATCH($P$1,$D3738:$D3741,0),1*b_vote,0)+IF(MATCH($O$1,$E3738:$E3741,0)&lt;MATCH($P$1,$E3738:$E3741,0),1*c_vote,0)+IF(MATCH($O$1,$F3738:$F3741,0)&lt;MATCH($P$1,$F3738:$F3741,0),1*d_vote,0)</f>
        <v>0.53</v>
      </c>
      <c r="P3738" s="3">
        <f>IF(MATCH(O$1,$C3738:$C3741,0)&gt;(MATCH(P$1,$C3738:$C3741,0)),1*a_vote,0)+IF(MATCH(O$1,$D3738:$D3741,0)&gt;MATCH(P$1,$D3738:$D3741,0),1*b_vote,0)+IF(MATCH(O$1,$E3738:$E3741,0)&gt;MATCH(P$1,$E3738:$E3741,0),1*c_vote,0)+IF(MATCH(O$1,$F3738:$F3741,0)&gt;MATCH(P$1,$F3738:$F3741,0),1*d_vote,0)</f>
        <v>0.47</v>
      </c>
      <c r="Q3738" s="3">
        <f>IF(MATCH($Q$1,$C3738:$C3741,0)&lt;(MATCH($R$1,$C3738:$C3741,0)),1*a_vote,0)+IF(MATCH($Q$1,$D3738:$D3741,0)&lt;MATCH($R$1,$D3738:$D3741,0),1*b_vote,0)+IF(MATCH($Q$1,$E3738:$E3741,0)&lt;MATCH($R$1,$E3738:$E3741,0),1*c_vote,0)+IF(MATCH($Q$1,$F3738:$F3741,0)&lt;MATCH($R$1,$F3738:$F3741,0),1*d_vote,0)</f>
        <v>0.26</v>
      </c>
      <c r="R3738" s="3">
        <f>IF(MATCH(Q$1,$C3738:$C3741,0)&gt;(MATCH(R$1,$C3738:$C3741,0)),1*a_vote,0)+IF(MATCH(Q$1,$D3738:$D3741,0)&gt;MATCH(R$1,$D3738:$D3741,0),1*b_vote,0)+IF(MATCH(Q$1,$E3738:$E3741,0)&gt;MATCH(R$1,$E3738:$E3741,0),1*c_vote,0)+IF(MATCH(Q$1,$F3738:$F3741,0)&gt;MATCH(R$1,$F3738:$F3741,0),1*d_vote,0)</f>
        <v>0.74</v>
      </c>
      <c r="S3738" s="3">
        <f>IF(MATCH($S$1,$C3738:$C3741,0)&lt;(MATCH($T$1,$C3738:$C3741,0)),1*a_vote,0)+IF(MATCH($S$1,$D3738:$D3741,0)&lt;MATCH($T$1,$D3738:$D3741,0),1*b_vote,0)+IF(MATCH($S$1,$E3738:$E3741,0)&lt;MATCH($T$1,$E3738:$E3741,0),1*c_vote,0)+IF(MATCH($S$1,$F3738:$F3741,0)&lt;MATCH($T$1,$F3738:$F3741,0),1*d_vote,0)</f>
        <v>0.25</v>
      </c>
      <c r="T3738" s="3">
        <f>IF(MATCH(S$1,$C3738:$C3741,0)&gt;(MATCH(T$1,$C3738:$C3741,0)),1*a_vote,0)+IF(MATCH(S$1,$D3738:$D3741,0)&gt;MATCH(T$1,$D3738:$D3741,0),1*b_vote,0)+IF(MATCH(S$1,$E3738:$E3741,0)&gt;MATCH(T$1,$E3738:$E3741,0),1*c_vote,0)+IF(MATCH(S$1,$F3738:$F3741,0)&gt;MATCH(T$1,$F3738:$F3741,0),1*d_vote,0)</f>
        <v>0.75</v>
      </c>
    </row>
    <row r="3739" spans="1:20" x14ac:dyDescent="0.25">
      <c r="A3739">
        <f t="shared" si="118"/>
        <v>3738</v>
      </c>
      <c r="B3739">
        <f t="shared" si="119"/>
        <v>935</v>
      </c>
      <c r="C3739" t="str">
        <f>INDEX('VBA code_permu_wo_repettn'!$T$3:$Y$6,COUNTIF('Profile-matrices_Condorcet'!$B$2:$B3739,'Profile-matrices_Condorcet'!$B3739),MATCH(INDEX('numeric possibilities'!D$3:D$1298,VLOOKUP($B3739,'numeric possibilities'!$C$3:$G$1298,1)),'VBA code_permu_wo_repettn'!$T$2:$Y$2))</f>
        <v>D</v>
      </c>
      <c r="D3739" t="str">
        <f>INDEX('VBA code_permu_wo_repettn'!$AA$3:$AF$6,COUNTIF('Profile-matrices_Condorcet'!$B$2:$B3739,'Profile-matrices_Condorcet'!$B3739),MATCH(INDEX('numeric possibilities'!E$3:E$1298,VLOOKUP($B3739,'numeric possibilities'!$C$3:$G$1298,1)),'VBA code_permu_wo_repettn'!$AA$2:$AF$2))</f>
        <v>D</v>
      </c>
      <c r="E3739" t="str">
        <f>INDEX('VBA code_permu_wo_repettn'!$AH$3:$AM$6,COUNTIF('Profile-matrices_Condorcet'!$B$2:$B3739,'Profile-matrices_Condorcet'!$B3739),MATCH(INDEX('numeric possibilities'!F$3:F$1298,VLOOKUP($B3739,'numeric possibilities'!$C$3:$G$1298,1)),'VBA code_permu_wo_repettn'!$AH$2:$AM$2))</f>
        <v>A</v>
      </c>
      <c r="F3739" t="str">
        <f>INDEX('VBA code_permu_wo_repettn'!$AO$3:$AT$6,COUNTIF('Profile-matrices_Condorcet'!$B$2:$B3739,'Profile-matrices_Condorcet'!$B3739),MATCH(INDEX('numeric possibilities'!G$3:G$1298,VLOOKUP($B3739,'numeric possibilities'!$C$3:$G$1298,1)),'VBA code_permu_wo_repettn'!$AO$2:$AT$2))</f>
        <v>C</v>
      </c>
      <c r="H3739" t="s">
        <v>15</v>
      </c>
      <c r="I3739" t="str">
        <f>IF(I3738&gt;J3738,$I$1,IF(I3738&lt;J3738,$J$1,0))</f>
        <v>A</v>
      </c>
      <c r="K3739" t="str">
        <f>IF(K3738&gt;L3738,$K$1,IF(K3738&lt;L3738,$L$1,0))</f>
        <v>C</v>
      </c>
      <c r="M3739" t="str">
        <f>IF(M3738&gt;N3738,$M$1,IF(M3738&lt;N3738,$N$1,0))</f>
        <v>A</v>
      </c>
      <c r="O3739" t="str">
        <f>IF(O3738&gt;P3738,$O$1,IF(O3738&lt;P3738,$P$1,0))</f>
        <v>B</v>
      </c>
      <c r="Q3739" t="str">
        <f>IF(Q3738&gt;R3738,$Q$1,IF(Q3738&lt;R3738,$R$1,0))</f>
        <v>D</v>
      </c>
      <c r="S3739" t="str">
        <f>IF(S3738&gt;T3738,$S$1,IF(S3738&lt;T3738,$T$1,0))</f>
        <v>D</v>
      </c>
    </row>
    <row r="3740" spans="1:20" x14ac:dyDescent="0.25">
      <c r="A3740">
        <f t="shared" si="118"/>
        <v>3739</v>
      </c>
      <c r="B3740">
        <f t="shared" si="119"/>
        <v>935</v>
      </c>
      <c r="C3740" t="str">
        <f>INDEX('VBA code_permu_wo_repettn'!$T$3:$Y$6,COUNTIF('Profile-matrices_Condorcet'!$B$2:$B3740,'Profile-matrices_Condorcet'!$B3740),MATCH(INDEX('numeric possibilities'!D$3:D$1298,VLOOKUP($B3740,'numeric possibilities'!$C$3:$G$1298,1)),'VBA code_permu_wo_repettn'!$T$2:$Y$2))</f>
        <v>B</v>
      </c>
      <c r="D3740" t="str">
        <f>INDEX('VBA code_permu_wo_repettn'!$AA$3:$AF$6,COUNTIF('Profile-matrices_Condorcet'!$B$2:$B3740,'Profile-matrices_Condorcet'!$B3740),MATCH(INDEX('numeric possibilities'!E$3:E$1298,VLOOKUP($B3740,'numeric possibilities'!$C$3:$G$1298,1)),'VBA code_permu_wo_repettn'!$AA$2:$AF$2))</f>
        <v>C</v>
      </c>
      <c r="E3740" t="str">
        <f>INDEX('VBA code_permu_wo_repettn'!$AH$3:$AM$6,COUNTIF('Profile-matrices_Condorcet'!$B$2:$B3740,'Profile-matrices_Condorcet'!$B3740),MATCH(INDEX('numeric possibilities'!F$3:F$1298,VLOOKUP($B3740,'numeric possibilities'!$C$3:$G$1298,1)),'VBA code_permu_wo_repettn'!$AH$2:$AM$2))</f>
        <v>D</v>
      </c>
      <c r="F3740" t="str">
        <f>INDEX('VBA code_permu_wo_repettn'!$AO$3:$AT$6,COUNTIF('Profile-matrices_Condorcet'!$B$2:$B3740,'Profile-matrices_Condorcet'!$B3740),MATCH(INDEX('numeric possibilities'!G$3:G$1298,VLOOKUP($B3740,'numeric possibilities'!$C$3:$G$1298,1)),'VBA code_permu_wo_repettn'!$AO$2:$AT$2))</f>
        <v>A</v>
      </c>
      <c r="I3740" t="s">
        <v>0</v>
      </c>
      <c r="J3740" t="s">
        <v>1</v>
      </c>
      <c r="K3740" t="s">
        <v>2</v>
      </c>
      <c r="L3740" t="s">
        <v>3</v>
      </c>
    </row>
    <row r="3741" spans="1:20" x14ac:dyDescent="0.25">
      <c r="A3741">
        <f t="shared" si="118"/>
        <v>3740</v>
      </c>
      <c r="B3741">
        <f t="shared" si="119"/>
        <v>935</v>
      </c>
      <c r="C3741" t="str">
        <f>INDEX('VBA code_permu_wo_repettn'!$T$3:$Y$6,COUNTIF('Profile-matrices_Condorcet'!$B$2:$B3741,'Profile-matrices_Condorcet'!$B3741),MATCH(INDEX('numeric possibilities'!D$3:D$1298,VLOOKUP($B3741,'numeric possibilities'!$C$3:$G$1298,1)),'VBA code_permu_wo_repettn'!$T$2:$Y$2))</f>
        <v>C</v>
      </c>
      <c r="D3741" t="str">
        <f>INDEX('VBA code_permu_wo_repettn'!$AA$3:$AF$6,COUNTIF('Profile-matrices_Condorcet'!$B$2:$B3741,'Profile-matrices_Condorcet'!$B3741),MATCH(INDEX('numeric possibilities'!E$3:E$1298,VLOOKUP($B3741,'numeric possibilities'!$C$3:$G$1298,1)),'VBA code_permu_wo_repettn'!$AA$2:$AF$2))</f>
        <v>A</v>
      </c>
      <c r="E3741" t="str">
        <f>INDEX('VBA code_permu_wo_repettn'!$AH$3:$AM$6,COUNTIF('Profile-matrices_Condorcet'!$B$2:$B3741,'Profile-matrices_Condorcet'!$B3741),MATCH(INDEX('numeric possibilities'!F$3:F$1298,VLOOKUP($B3741,'numeric possibilities'!$C$3:$G$1298,1)),'VBA code_permu_wo_repettn'!$AH$2:$AM$2))</f>
        <v>B</v>
      </c>
      <c r="F3741" t="str">
        <f>INDEX('VBA code_permu_wo_repettn'!$AO$3:$AT$6,COUNTIF('Profile-matrices_Condorcet'!$B$2:$B3741,'Profile-matrices_Condorcet'!$B3741),MATCH(INDEX('numeric possibilities'!G$3:G$1298,VLOOKUP($B3741,'numeric possibilities'!$C$3:$G$1298,1)),'VBA code_permu_wo_repettn'!$AO$2:$AT$2))</f>
        <v>B</v>
      </c>
      <c r="G3741" t="str">
        <f>IF(MAX(I3741:L3741)&gt;='numeric possibilities'!$B$4/2,INDEX('Profile-matrices_Condorcet'!I3740:L3740,1,MATCH(MAX('Profile-matrices_Condorcet'!I3741:L3741),'Profile-matrices_Condorcet'!I3741:L3741,0)),"NCW")</f>
        <v>NCW</v>
      </c>
      <c r="H3741" t="s">
        <v>13</v>
      </c>
      <c r="I3741" s="3">
        <f>COUNTIF($I3739:$S3739,I3740)</f>
        <v>2</v>
      </c>
      <c r="J3741" s="3">
        <f>COUNTIF($I3739:$S3739,J3740)</f>
        <v>1</v>
      </c>
      <c r="K3741" s="3">
        <f>COUNTIF($I3739:$S3739,K3740)</f>
        <v>1</v>
      </c>
      <c r="L3741" s="3">
        <f>COUNTIF($I3739:$S3739,L3740)</f>
        <v>2</v>
      </c>
    </row>
    <row r="3742" spans="1:20" x14ac:dyDescent="0.25">
      <c r="A3742">
        <f t="shared" si="118"/>
        <v>3741</v>
      </c>
      <c r="B3742">
        <f t="shared" si="119"/>
        <v>936</v>
      </c>
      <c r="C3742" t="str">
        <f>INDEX('VBA code_permu_wo_repettn'!$T$3:$Y$6,COUNTIF('Profile-matrices_Condorcet'!$B$2:$B3742,'Profile-matrices_Condorcet'!$B3742),MATCH(INDEX('numeric possibilities'!D$3:D$1298,VLOOKUP($B3742,'numeric possibilities'!$C$3:$G$1298,1)),'VBA code_permu_wo_repettn'!$T$2:$Y$2))</f>
        <v>A</v>
      </c>
      <c r="D3742" t="str">
        <f>INDEX('VBA code_permu_wo_repettn'!$AA$3:$AF$6,COUNTIF('Profile-matrices_Condorcet'!$B$2:$B3742,'Profile-matrices_Condorcet'!$B3742),MATCH(INDEX('numeric possibilities'!E$3:E$1298,VLOOKUP($B3742,'numeric possibilities'!$C$3:$G$1298,1)),'VBA code_permu_wo_repettn'!$AA$2:$AF$2))</f>
        <v>B</v>
      </c>
      <c r="E3742" t="str">
        <f>INDEX('VBA code_permu_wo_repettn'!$AH$3:$AM$6,COUNTIF('Profile-matrices_Condorcet'!$B$2:$B3742,'Profile-matrices_Condorcet'!$B3742),MATCH(INDEX('numeric possibilities'!F$3:F$1298,VLOOKUP($B3742,'numeric possibilities'!$C$3:$G$1298,1)),'VBA code_permu_wo_repettn'!$AH$2:$AM$2))</f>
        <v>C</v>
      </c>
      <c r="F3742" t="str">
        <f>INDEX('VBA code_permu_wo_repettn'!$AO$3:$AT$6,COUNTIF('Profile-matrices_Condorcet'!$B$2:$B3742,'Profile-matrices_Condorcet'!$B3742),MATCH(INDEX('numeric possibilities'!G$3:G$1298,VLOOKUP($B3742,'numeric possibilities'!$C$3:$G$1298,1)),'VBA code_permu_wo_repettn'!$AO$2:$AT$2))</f>
        <v>D</v>
      </c>
      <c r="H3742" t="s">
        <v>14</v>
      </c>
      <c r="I3742" s="3">
        <f>IF(MATCH(I$1,$C3742:$C3745,0)&lt;(MATCH(J$1,$C3742:$C3745,0)),1*a_vote,0)+IF(MATCH(I$1,$D3742:$D3745,0)&lt;MATCH(J$1,$D3742:$D3745,0),1*b_vote,0)+IF(MATCH(I$1,$E3742:$E3745,0)&lt;MATCH(J$1,$E3742:$E3745,0),1*c_vote,0)+IF(MATCH(I$1,$F3742:$F3745,0)&lt;MATCH(J$1,$F3742:$F3745,0),1*d_vote,0)</f>
        <v>0.74</v>
      </c>
      <c r="J3742" s="3">
        <f>IF(MATCH(I$1,$C3742:$C3745,0)&gt;(MATCH(J$1,$C3742:$C3745,0)),1*a_vote,0)+IF(MATCH(I$1,$D3742:$D3745,0)&gt;MATCH(J$1,$D3742:$D3745,0),1*b_vote,0)+IF(MATCH(I$1,$E3742:$E3745,0)&gt;MATCH(J$1,$E3742:$E3745,0),1*c_vote,0)+IF(MATCH(I$1,$F3742:$F3745,0)&gt;MATCH(J$1,$F3742:$F3745,0),1*d_vote,0)</f>
        <v>0.26</v>
      </c>
      <c r="K3742" s="3">
        <f>IF(MATCH($K$1,$C3742:$C3745,0)&lt;(MATCH($L$1,$C3742:$C3745,0)),1*a_vote,0)+IF(MATCH($K$1,$D3742:$D3745,0)&lt;MATCH($L$1,$D3742:$D3745,0),1*b_vote,0)+IF(MATCH($K$1,$E3742:$E3745,0)&lt;MATCH($L$1,$E3742:$E3745,0),1*c_vote,0)+IF(MATCH($K$1,$F3742:$F3745,0)&lt;MATCH($L$1,$F3742:$F3745,0),1*d_vote,0)</f>
        <v>0.27</v>
      </c>
      <c r="L3742" s="3">
        <f>IF(MATCH(K$1,$C3742:$C3745,0)&gt;(MATCH(L$1,$C3742:$C3745,0)),1*a_vote,0)+IF(MATCH(K$1,$D3742:$D3745,0)&gt;MATCH(L$1,$D3742:$D3745,0),1*b_vote,0)+IF(MATCH(K$1,$E3742:$E3745,0)&gt;MATCH(L$1,$E3742:$E3745,0),1*c_vote,0)+IF(MATCH(K$1,$F3742:$F3745,0)&gt;MATCH(L$1,$F3742:$F3745,0),1*d_vote,0)</f>
        <v>0.73</v>
      </c>
      <c r="M3742" s="3">
        <f>IF(MATCH($M$1,$C3742:$C3745,0)&lt;(MATCH($N$1,$C3742:$C3745,0)),1*a_vote,0)+IF(MATCH($M$1,$D3742:$D3745,0)&lt;MATCH($N$1,$D3742:$D3745,0),1*b_vote,0)+IF(MATCH($M$1,$E3742:$E3745,0)&lt;MATCH($N$1,$E3742:$E3745,0),1*c_vote,0)+IF(MATCH($M$1,$F3742:$F3745,0)&lt;MATCH($N$1,$F3742:$F3745,0),1*d_vote,0)</f>
        <v>0.52</v>
      </c>
      <c r="N3742" s="3">
        <f>IF(MATCH(M$1,$C3742:$C3745,0)&gt;(MATCH(N$1,$C3742:$C3745,0)),1*a_vote,0)+IF(MATCH(M$1,$D3742:$D3745,0)&gt;MATCH(N$1,$D3742:$D3745,0),1*b_vote,0)+IF(MATCH(M$1,$E3742:$E3745,0)&gt;MATCH(N$1,$E3742:$E3745,0),1*c_vote,0)+IF(MATCH(M$1,$F3742:$F3745,0)&gt;MATCH(N$1,$F3742:$F3745,0),1*d_vote,0)</f>
        <v>0.48</v>
      </c>
      <c r="O3742" s="3">
        <f>IF(MATCH($O$1,$C3742:$C3745,0)&lt;(MATCH($P$1,$C3742:$C3745,0)),1*a_vote,0)+IF(MATCH($O$1,$D3742:$D3745,0)&lt;MATCH($P$1,$D3742:$D3745,0),1*b_vote,0)+IF(MATCH($O$1,$E3742:$E3745,0)&lt;MATCH($P$1,$E3742:$E3745,0),1*c_vote,0)+IF(MATCH($O$1,$F3742:$F3745,0)&lt;MATCH($P$1,$F3742:$F3745,0),1*d_vote,0)</f>
        <v>0.26</v>
      </c>
      <c r="P3742" s="3">
        <f>IF(MATCH(O$1,$C3742:$C3745,0)&gt;(MATCH(P$1,$C3742:$C3745,0)),1*a_vote,0)+IF(MATCH(O$1,$D3742:$D3745,0)&gt;MATCH(P$1,$D3742:$D3745,0),1*b_vote,0)+IF(MATCH(O$1,$E3742:$E3745,0)&gt;MATCH(P$1,$E3742:$E3745,0),1*c_vote,0)+IF(MATCH(O$1,$F3742:$F3745,0)&gt;MATCH(P$1,$F3742:$F3745,0),1*d_vote,0)</f>
        <v>0.74</v>
      </c>
      <c r="Q3742" s="3">
        <f>IF(MATCH($Q$1,$C3742:$C3745,0)&lt;(MATCH($R$1,$C3742:$C3745,0)),1*a_vote,0)+IF(MATCH($Q$1,$D3742:$D3745,0)&lt;MATCH($R$1,$D3742:$D3745,0),1*b_vote,0)+IF(MATCH($Q$1,$E3742:$E3745,0)&lt;MATCH($R$1,$E3742:$E3745,0),1*c_vote,0)+IF(MATCH($Q$1,$F3742:$F3745,0)&lt;MATCH($R$1,$F3742:$F3745,0),1*d_vote,0)</f>
        <v>0.26</v>
      </c>
      <c r="R3742" s="3">
        <f>IF(MATCH(Q$1,$C3742:$C3745,0)&gt;(MATCH(R$1,$C3742:$C3745,0)),1*a_vote,0)+IF(MATCH(Q$1,$D3742:$D3745,0)&gt;MATCH(R$1,$D3742:$D3745,0),1*b_vote,0)+IF(MATCH(Q$1,$E3742:$E3745,0)&gt;MATCH(R$1,$E3742:$E3745,0),1*c_vote,0)+IF(MATCH(Q$1,$F3742:$F3745,0)&gt;MATCH(R$1,$F3742:$F3745,0),1*d_vote,0)</f>
        <v>0.74</v>
      </c>
      <c r="S3742" s="3">
        <f>IF(MATCH($S$1,$C3742:$C3745,0)&lt;(MATCH($T$1,$C3742:$C3745,0)),1*a_vote,0)+IF(MATCH($S$1,$D3742:$D3745,0)&lt;MATCH($T$1,$D3742:$D3745,0),1*b_vote,0)+IF(MATCH($S$1,$E3742:$E3745,0)&lt;MATCH($T$1,$E3742:$E3745,0),1*c_vote,0)+IF(MATCH($S$1,$F3742:$F3745,0)&lt;MATCH($T$1,$F3742:$F3745,0),1*d_vote,0)</f>
        <v>0.25</v>
      </c>
      <c r="T3742" s="3">
        <f>IF(MATCH(S$1,$C3742:$C3745,0)&gt;(MATCH(T$1,$C3742:$C3745,0)),1*a_vote,0)+IF(MATCH(S$1,$D3742:$D3745,0)&gt;MATCH(T$1,$D3742:$D3745,0),1*b_vote,0)+IF(MATCH(S$1,$E3742:$E3745,0)&gt;MATCH(T$1,$E3742:$E3745,0),1*c_vote,0)+IF(MATCH(S$1,$F3742:$F3745,0)&gt;MATCH(T$1,$F3742:$F3745,0),1*d_vote,0)</f>
        <v>0.75</v>
      </c>
    </row>
    <row r="3743" spans="1:20" x14ac:dyDescent="0.25">
      <c r="A3743">
        <f t="shared" si="118"/>
        <v>3742</v>
      </c>
      <c r="B3743">
        <f t="shared" si="119"/>
        <v>936</v>
      </c>
      <c r="C3743" t="str">
        <f>INDEX('VBA code_permu_wo_repettn'!$T$3:$Y$6,COUNTIF('Profile-matrices_Condorcet'!$B$2:$B3743,'Profile-matrices_Condorcet'!$B3743),MATCH(INDEX('numeric possibilities'!D$3:D$1298,VLOOKUP($B3743,'numeric possibilities'!$C$3:$G$1298,1)),'VBA code_permu_wo_repettn'!$T$2:$Y$2))</f>
        <v>D</v>
      </c>
      <c r="D3743" t="str">
        <f>INDEX('VBA code_permu_wo_repettn'!$AA$3:$AF$6,COUNTIF('Profile-matrices_Condorcet'!$B$2:$B3743,'Profile-matrices_Condorcet'!$B3743),MATCH(INDEX('numeric possibilities'!E$3:E$1298,VLOOKUP($B3743,'numeric possibilities'!$C$3:$G$1298,1)),'VBA code_permu_wo_repettn'!$AA$2:$AF$2))</f>
        <v>D</v>
      </c>
      <c r="E3743" t="str">
        <f>INDEX('VBA code_permu_wo_repettn'!$AH$3:$AM$6,COUNTIF('Profile-matrices_Condorcet'!$B$2:$B3743,'Profile-matrices_Condorcet'!$B3743),MATCH(INDEX('numeric possibilities'!F$3:F$1298,VLOOKUP($B3743,'numeric possibilities'!$C$3:$G$1298,1)),'VBA code_permu_wo_repettn'!$AH$2:$AM$2))</f>
        <v>A</v>
      </c>
      <c r="F3743" t="str">
        <f>INDEX('VBA code_permu_wo_repettn'!$AO$3:$AT$6,COUNTIF('Profile-matrices_Condorcet'!$B$2:$B3743,'Profile-matrices_Condorcet'!$B3743),MATCH(INDEX('numeric possibilities'!G$3:G$1298,VLOOKUP($B3743,'numeric possibilities'!$C$3:$G$1298,1)),'VBA code_permu_wo_repettn'!$AO$2:$AT$2))</f>
        <v>C</v>
      </c>
      <c r="H3743" t="s">
        <v>15</v>
      </c>
      <c r="I3743" t="str">
        <f>IF(I3742&gt;J3742,$I$1,IF(I3742&lt;J3742,$J$1,0))</f>
        <v>A</v>
      </c>
      <c r="K3743" t="str">
        <f>IF(K3742&gt;L3742,$K$1,IF(K3742&lt;L3742,$L$1,0))</f>
        <v>C</v>
      </c>
      <c r="M3743" t="str">
        <f>IF(M3742&gt;N3742,$M$1,IF(M3742&lt;N3742,$N$1,0))</f>
        <v>A</v>
      </c>
      <c r="O3743" t="str">
        <f>IF(O3742&gt;P3742,$O$1,IF(O3742&lt;P3742,$P$1,0))</f>
        <v>C</v>
      </c>
      <c r="Q3743" t="str">
        <f>IF(Q3742&gt;R3742,$Q$1,IF(Q3742&lt;R3742,$R$1,0))</f>
        <v>D</v>
      </c>
      <c r="S3743" t="str">
        <f>IF(S3742&gt;T3742,$S$1,IF(S3742&lt;T3742,$T$1,0))</f>
        <v>D</v>
      </c>
    </row>
    <row r="3744" spans="1:20" x14ac:dyDescent="0.25">
      <c r="A3744">
        <f t="shared" si="118"/>
        <v>3743</v>
      </c>
      <c r="B3744">
        <f t="shared" si="119"/>
        <v>936</v>
      </c>
      <c r="C3744" t="str">
        <f>INDEX('VBA code_permu_wo_repettn'!$T$3:$Y$6,COUNTIF('Profile-matrices_Condorcet'!$B$2:$B3744,'Profile-matrices_Condorcet'!$B3744),MATCH(INDEX('numeric possibilities'!D$3:D$1298,VLOOKUP($B3744,'numeric possibilities'!$C$3:$G$1298,1)),'VBA code_permu_wo_repettn'!$T$2:$Y$2))</f>
        <v>C</v>
      </c>
      <c r="D3744" t="str">
        <f>INDEX('VBA code_permu_wo_repettn'!$AA$3:$AF$6,COUNTIF('Profile-matrices_Condorcet'!$B$2:$B3744,'Profile-matrices_Condorcet'!$B3744),MATCH(INDEX('numeric possibilities'!E$3:E$1298,VLOOKUP($B3744,'numeric possibilities'!$C$3:$G$1298,1)),'VBA code_permu_wo_repettn'!$AA$2:$AF$2))</f>
        <v>C</v>
      </c>
      <c r="E3744" t="str">
        <f>INDEX('VBA code_permu_wo_repettn'!$AH$3:$AM$6,COUNTIF('Profile-matrices_Condorcet'!$B$2:$B3744,'Profile-matrices_Condorcet'!$B3744),MATCH(INDEX('numeric possibilities'!F$3:F$1298,VLOOKUP($B3744,'numeric possibilities'!$C$3:$G$1298,1)),'VBA code_permu_wo_repettn'!$AH$2:$AM$2))</f>
        <v>D</v>
      </c>
      <c r="F3744" t="str">
        <f>INDEX('VBA code_permu_wo_repettn'!$AO$3:$AT$6,COUNTIF('Profile-matrices_Condorcet'!$B$2:$B3744,'Profile-matrices_Condorcet'!$B3744),MATCH(INDEX('numeric possibilities'!G$3:G$1298,VLOOKUP($B3744,'numeric possibilities'!$C$3:$G$1298,1)),'VBA code_permu_wo_repettn'!$AO$2:$AT$2))</f>
        <v>A</v>
      </c>
      <c r="I3744" t="s">
        <v>0</v>
      </c>
      <c r="J3744" t="s">
        <v>1</v>
      </c>
      <c r="K3744" t="s">
        <v>2</v>
      </c>
      <c r="L3744" t="s">
        <v>3</v>
      </c>
    </row>
    <row r="3745" spans="1:20" x14ac:dyDescent="0.25">
      <c r="A3745">
        <f t="shared" si="118"/>
        <v>3744</v>
      </c>
      <c r="B3745">
        <f t="shared" si="119"/>
        <v>936</v>
      </c>
      <c r="C3745" t="str">
        <f>INDEX('VBA code_permu_wo_repettn'!$T$3:$Y$6,COUNTIF('Profile-matrices_Condorcet'!$B$2:$B3745,'Profile-matrices_Condorcet'!$B3745),MATCH(INDEX('numeric possibilities'!D$3:D$1298,VLOOKUP($B3745,'numeric possibilities'!$C$3:$G$1298,1)),'VBA code_permu_wo_repettn'!$T$2:$Y$2))</f>
        <v>B</v>
      </c>
      <c r="D3745" t="str">
        <f>INDEX('VBA code_permu_wo_repettn'!$AA$3:$AF$6,COUNTIF('Profile-matrices_Condorcet'!$B$2:$B3745,'Profile-matrices_Condorcet'!$B3745),MATCH(INDEX('numeric possibilities'!E$3:E$1298,VLOOKUP($B3745,'numeric possibilities'!$C$3:$G$1298,1)),'VBA code_permu_wo_repettn'!$AA$2:$AF$2))</f>
        <v>A</v>
      </c>
      <c r="E3745" t="str">
        <f>INDEX('VBA code_permu_wo_repettn'!$AH$3:$AM$6,COUNTIF('Profile-matrices_Condorcet'!$B$2:$B3745,'Profile-matrices_Condorcet'!$B3745),MATCH(INDEX('numeric possibilities'!F$3:F$1298,VLOOKUP($B3745,'numeric possibilities'!$C$3:$G$1298,1)),'VBA code_permu_wo_repettn'!$AH$2:$AM$2))</f>
        <v>B</v>
      </c>
      <c r="F3745" t="str">
        <f>INDEX('VBA code_permu_wo_repettn'!$AO$3:$AT$6,COUNTIF('Profile-matrices_Condorcet'!$B$2:$B3745,'Profile-matrices_Condorcet'!$B3745),MATCH(INDEX('numeric possibilities'!G$3:G$1298,VLOOKUP($B3745,'numeric possibilities'!$C$3:$G$1298,1)),'VBA code_permu_wo_repettn'!$AO$2:$AT$2))</f>
        <v>B</v>
      </c>
      <c r="G3745" t="str">
        <f>IF(MAX(I3745:L3745)&gt;='numeric possibilities'!$B$4/2,INDEX('Profile-matrices_Condorcet'!I3744:L3744,1,MATCH(MAX('Profile-matrices_Condorcet'!I3745:L3745),'Profile-matrices_Condorcet'!I3745:L3745,0)),"NCW")</f>
        <v>NCW</v>
      </c>
      <c r="H3745" t="s">
        <v>13</v>
      </c>
      <c r="I3745" s="3">
        <f>COUNTIF($I3743:$S3743,I3744)</f>
        <v>2</v>
      </c>
      <c r="J3745" s="3">
        <f>COUNTIF($I3743:$S3743,J3744)</f>
        <v>0</v>
      </c>
      <c r="K3745" s="3">
        <f>COUNTIF($I3743:$S3743,K3744)</f>
        <v>2</v>
      </c>
      <c r="L3745" s="3">
        <f>COUNTIF($I3743:$S3743,L3744)</f>
        <v>2</v>
      </c>
    </row>
    <row r="3746" spans="1:20" x14ac:dyDescent="0.25">
      <c r="A3746">
        <f t="shared" si="118"/>
        <v>3745</v>
      </c>
      <c r="B3746">
        <f t="shared" si="119"/>
        <v>937</v>
      </c>
      <c r="C3746" t="str">
        <f>INDEX('VBA code_permu_wo_repettn'!$T$3:$Y$6,COUNTIF('Profile-matrices_Condorcet'!$B$2:$B3746,'Profile-matrices_Condorcet'!$B3746),MATCH(INDEX('numeric possibilities'!D$3:D$1298,VLOOKUP($B3746,'numeric possibilities'!$C$3:$G$1298,1)),'VBA code_permu_wo_repettn'!$T$2:$Y$2))</f>
        <v>A</v>
      </c>
      <c r="D3746" t="str">
        <f>INDEX('VBA code_permu_wo_repettn'!$AA$3:$AF$6,COUNTIF('Profile-matrices_Condorcet'!$B$2:$B3746,'Profile-matrices_Condorcet'!$B3746),MATCH(INDEX('numeric possibilities'!E$3:E$1298,VLOOKUP($B3746,'numeric possibilities'!$C$3:$G$1298,1)),'VBA code_permu_wo_repettn'!$AA$2:$AF$2))</f>
        <v>B</v>
      </c>
      <c r="E3746" t="str">
        <f>INDEX('VBA code_permu_wo_repettn'!$AH$3:$AM$6,COUNTIF('Profile-matrices_Condorcet'!$B$2:$B3746,'Profile-matrices_Condorcet'!$B3746),MATCH(INDEX('numeric possibilities'!F$3:F$1298,VLOOKUP($B3746,'numeric possibilities'!$C$3:$G$1298,1)),'VBA code_permu_wo_repettn'!$AH$2:$AM$2))</f>
        <v>C</v>
      </c>
      <c r="F3746" t="str">
        <f>INDEX('VBA code_permu_wo_repettn'!$AO$3:$AT$6,COUNTIF('Profile-matrices_Condorcet'!$B$2:$B3746,'Profile-matrices_Condorcet'!$B3746),MATCH(INDEX('numeric possibilities'!G$3:G$1298,VLOOKUP($B3746,'numeric possibilities'!$C$3:$G$1298,1)),'VBA code_permu_wo_repettn'!$AO$2:$AT$2))</f>
        <v>D</v>
      </c>
      <c r="H3746" t="s">
        <v>14</v>
      </c>
      <c r="I3746" s="3">
        <f>IF(MATCH(I$1,$C3746:$C3749,0)&lt;(MATCH(J$1,$C3746:$C3749,0)),1*a_vote,0)+IF(MATCH(I$1,$D3746:$D3749,0)&lt;MATCH(J$1,$D3746:$D3749,0),1*b_vote,0)+IF(MATCH(I$1,$E3746:$E3749,0)&lt;MATCH(J$1,$E3746:$E3749,0),1*c_vote,0)+IF(MATCH(I$1,$F3746:$F3749,0)&lt;MATCH(J$1,$F3746:$F3749,0),1*d_vote,0)</f>
        <v>0.49</v>
      </c>
      <c r="J3746" s="3">
        <f>IF(MATCH(I$1,$C3746:$C3749,0)&gt;(MATCH(J$1,$C3746:$C3749,0)),1*a_vote,0)+IF(MATCH(I$1,$D3746:$D3749,0)&gt;MATCH(J$1,$D3746:$D3749,0),1*b_vote,0)+IF(MATCH(I$1,$E3746:$E3749,0)&gt;MATCH(J$1,$E3746:$E3749,0),1*c_vote,0)+IF(MATCH(I$1,$F3746:$F3749,0)&gt;MATCH(J$1,$F3746:$F3749,0),1*d_vote,0)</f>
        <v>0.51</v>
      </c>
      <c r="K3746" s="3">
        <f>IF(MATCH($K$1,$C3746:$C3749,0)&lt;(MATCH($L$1,$C3746:$C3749,0)),1*a_vote,0)+IF(MATCH($K$1,$D3746:$D3749,0)&lt;MATCH($L$1,$D3746:$D3749,0),1*b_vote,0)+IF(MATCH($K$1,$E3746:$E3749,0)&lt;MATCH($L$1,$E3746:$E3749,0),1*c_vote,0)+IF(MATCH($K$1,$F3746:$F3749,0)&lt;MATCH($L$1,$F3746:$F3749,0),1*d_vote,0)</f>
        <v>0.53</v>
      </c>
      <c r="L3746" s="3">
        <f>IF(MATCH(K$1,$C3746:$C3749,0)&gt;(MATCH(L$1,$C3746:$C3749,0)),1*a_vote,0)+IF(MATCH(K$1,$D3746:$D3749,0)&gt;MATCH(L$1,$D3746:$D3749,0),1*b_vote,0)+IF(MATCH(K$1,$E3746:$E3749,0)&gt;MATCH(L$1,$E3746:$E3749,0),1*c_vote,0)+IF(MATCH(K$1,$F3746:$F3749,0)&gt;MATCH(L$1,$F3746:$F3749,0),1*d_vote,0)</f>
        <v>0.47</v>
      </c>
      <c r="M3746" s="3">
        <f>IF(MATCH($M$1,$C3746:$C3749,0)&lt;(MATCH($N$1,$C3746:$C3749,0)),1*a_vote,0)+IF(MATCH($M$1,$D3746:$D3749,0)&lt;MATCH($N$1,$D3746:$D3749,0),1*b_vote,0)+IF(MATCH($M$1,$E3746:$E3749,0)&lt;MATCH($N$1,$E3746:$E3749,0),1*c_vote,0)+IF(MATCH($M$1,$F3746:$F3749,0)&lt;MATCH($N$1,$F3746:$F3749,0),1*d_vote,0)</f>
        <v>0.78</v>
      </c>
      <c r="N3746" s="3">
        <f>IF(MATCH(M$1,$C3746:$C3749,0)&gt;(MATCH(N$1,$C3746:$C3749,0)),1*a_vote,0)+IF(MATCH(M$1,$D3746:$D3749,0)&gt;MATCH(N$1,$D3746:$D3749,0),1*b_vote,0)+IF(MATCH(M$1,$E3746:$E3749,0)&gt;MATCH(N$1,$E3746:$E3749,0),1*c_vote,0)+IF(MATCH(M$1,$F3746:$F3749,0)&gt;MATCH(N$1,$F3746:$F3749,0),1*d_vote,0)</f>
        <v>0.21999999999999997</v>
      </c>
      <c r="O3746" s="3">
        <f>IF(MATCH($O$1,$C3746:$C3749,0)&lt;(MATCH($P$1,$C3746:$C3749,0)),1*a_vote,0)+IF(MATCH($O$1,$D3746:$D3749,0)&lt;MATCH($P$1,$D3746:$D3749,0),1*b_vote,0)+IF(MATCH($O$1,$E3746:$E3749,0)&lt;MATCH($P$1,$E3746:$E3749,0),1*c_vote,0)+IF(MATCH($O$1,$F3746:$F3749,0)&lt;MATCH($P$1,$F3746:$F3749,0),1*d_vote,0)</f>
        <v>0.53</v>
      </c>
      <c r="P3746" s="3">
        <f>IF(MATCH(O$1,$C3746:$C3749,0)&gt;(MATCH(P$1,$C3746:$C3749,0)),1*a_vote,0)+IF(MATCH(O$1,$D3746:$D3749,0)&gt;MATCH(P$1,$D3746:$D3749,0),1*b_vote,0)+IF(MATCH(O$1,$E3746:$E3749,0)&gt;MATCH(P$1,$E3746:$E3749,0),1*c_vote,0)+IF(MATCH(O$1,$F3746:$F3749,0)&gt;MATCH(P$1,$F3746:$F3749,0),1*d_vote,0)</f>
        <v>0.47</v>
      </c>
      <c r="Q3746" s="3">
        <f>IF(MATCH($Q$1,$C3746:$C3749,0)&lt;(MATCH($R$1,$C3746:$C3749,0)),1*a_vote,0)+IF(MATCH($Q$1,$D3746:$D3749,0)&lt;MATCH($R$1,$D3746:$D3749,0),1*b_vote,0)+IF(MATCH($Q$1,$E3746:$E3749,0)&lt;MATCH($R$1,$E3746:$E3749,0),1*c_vote,0)+IF(MATCH($Q$1,$F3746:$F3749,0)&lt;MATCH($R$1,$F3746:$F3749,0),1*d_vote,0)</f>
        <v>0.78</v>
      </c>
      <c r="R3746" s="3">
        <f>IF(MATCH(Q$1,$C3746:$C3749,0)&gt;(MATCH(R$1,$C3746:$C3749,0)),1*a_vote,0)+IF(MATCH(Q$1,$D3746:$D3749,0)&gt;MATCH(R$1,$D3746:$D3749,0),1*b_vote,0)+IF(MATCH(Q$1,$E3746:$E3749,0)&gt;MATCH(R$1,$E3746:$E3749,0),1*c_vote,0)+IF(MATCH(Q$1,$F3746:$F3749,0)&gt;MATCH(R$1,$F3746:$F3749,0),1*d_vote,0)</f>
        <v>0.21999999999999997</v>
      </c>
      <c r="S3746" s="3">
        <f>IF(MATCH($S$1,$C3746:$C3749,0)&lt;(MATCH($T$1,$C3746:$C3749,0)),1*a_vote,0)+IF(MATCH($S$1,$D3746:$D3749,0)&lt;MATCH($T$1,$D3746:$D3749,0),1*b_vote,0)+IF(MATCH($S$1,$E3746:$E3749,0)&lt;MATCH($T$1,$E3746:$E3749,0),1*c_vote,0)+IF(MATCH($S$1,$F3746:$F3749,0)&lt;MATCH($T$1,$F3746:$F3749,0),1*d_vote,0)</f>
        <v>0.78</v>
      </c>
      <c r="T3746" s="3">
        <f>IF(MATCH(S$1,$C3746:$C3749,0)&gt;(MATCH(T$1,$C3746:$C3749,0)),1*a_vote,0)+IF(MATCH(S$1,$D3746:$D3749,0)&gt;MATCH(T$1,$D3746:$D3749,0),1*b_vote,0)+IF(MATCH(S$1,$E3746:$E3749,0)&gt;MATCH(T$1,$E3746:$E3749,0),1*c_vote,0)+IF(MATCH(S$1,$F3746:$F3749,0)&gt;MATCH(T$1,$F3746:$F3749,0),1*d_vote,0)</f>
        <v>0.21999999999999997</v>
      </c>
    </row>
    <row r="3747" spans="1:20" x14ac:dyDescent="0.25">
      <c r="A3747">
        <f t="shared" si="118"/>
        <v>3746</v>
      </c>
      <c r="B3747">
        <f t="shared" si="119"/>
        <v>937</v>
      </c>
      <c r="C3747" t="str">
        <f>INDEX('VBA code_permu_wo_repettn'!$T$3:$Y$6,COUNTIF('Profile-matrices_Condorcet'!$B$2:$B3747,'Profile-matrices_Condorcet'!$B3747),MATCH(INDEX('numeric possibilities'!D$3:D$1298,VLOOKUP($B3747,'numeric possibilities'!$C$3:$G$1298,1)),'VBA code_permu_wo_repettn'!$T$2:$Y$2))</f>
        <v>B</v>
      </c>
      <c r="D3747" t="str">
        <f>INDEX('VBA code_permu_wo_repettn'!$AA$3:$AF$6,COUNTIF('Profile-matrices_Condorcet'!$B$2:$B3747,'Profile-matrices_Condorcet'!$B3747),MATCH(INDEX('numeric possibilities'!E$3:E$1298,VLOOKUP($B3747,'numeric possibilities'!$C$3:$G$1298,1)),'VBA code_permu_wo_repettn'!$AA$2:$AF$2))</f>
        <v>A</v>
      </c>
      <c r="E3747" t="str">
        <f>INDEX('VBA code_permu_wo_repettn'!$AH$3:$AM$6,COUNTIF('Profile-matrices_Condorcet'!$B$2:$B3747,'Profile-matrices_Condorcet'!$B3747),MATCH(INDEX('numeric possibilities'!F$3:F$1298,VLOOKUP($B3747,'numeric possibilities'!$C$3:$G$1298,1)),'VBA code_permu_wo_repettn'!$AH$2:$AM$2))</f>
        <v>B</v>
      </c>
      <c r="F3747" t="str">
        <f>INDEX('VBA code_permu_wo_repettn'!$AO$3:$AT$6,COUNTIF('Profile-matrices_Condorcet'!$B$2:$B3747,'Profile-matrices_Condorcet'!$B3747),MATCH(INDEX('numeric possibilities'!G$3:G$1298,VLOOKUP($B3747,'numeric possibilities'!$C$3:$G$1298,1)),'VBA code_permu_wo_repettn'!$AO$2:$AT$2))</f>
        <v>C</v>
      </c>
      <c r="H3747" t="s">
        <v>15</v>
      </c>
      <c r="I3747" t="str">
        <f>IF(I3746&gt;J3746,$I$1,IF(I3746&lt;J3746,$J$1,0))</f>
        <v>B</v>
      </c>
      <c r="K3747" t="str">
        <f>IF(K3746&gt;L3746,$K$1,IF(K3746&lt;L3746,$L$1,0))</f>
        <v>A</v>
      </c>
      <c r="M3747" t="str">
        <f>IF(M3746&gt;N3746,$M$1,IF(M3746&lt;N3746,$N$1,0))</f>
        <v>A</v>
      </c>
      <c r="O3747" t="str">
        <f>IF(O3746&gt;P3746,$O$1,IF(O3746&lt;P3746,$P$1,0))</f>
        <v>B</v>
      </c>
      <c r="Q3747" t="str">
        <f>IF(Q3746&gt;R3746,$Q$1,IF(Q3746&lt;R3746,$R$1,0))</f>
        <v>B</v>
      </c>
      <c r="S3747" t="str">
        <f>IF(S3746&gt;T3746,$S$1,IF(S3746&lt;T3746,$T$1,0))</f>
        <v>C</v>
      </c>
    </row>
    <row r="3748" spans="1:20" x14ac:dyDescent="0.25">
      <c r="A3748">
        <f t="shared" si="118"/>
        <v>3747</v>
      </c>
      <c r="B3748">
        <f t="shared" si="119"/>
        <v>937</v>
      </c>
      <c r="C3748" t="str">
        <f>INDEX('VBA code_permu_wo_repettn'!$T$3:$Y$6,COUNTIF('Profile-matrices_Condorcet'!$B$2:$B3748,'Profile-matrices_Condorcet'!$B3748),MATCH(INDEX('numeric possibilities'!D$3:D$1298,VLOOKUP($B3748,'numeric possibilities'!$C$3:$G$1298,1)),'VBA code_permu_wo_repettn'!$T$2:$Y$2))</f>
        <v>C</v>
      </c>
      <c r="D3748" t="str">
        <f>INDEX('VBA code_permu_wo_repettn'!$AA$3:$AF$6,COUNTIF('Profile-matrices_Condorcet'!$B$2:$B3748,'Profile-matrices_Condorcet'!$B3748),MATCH(INDEX('numeric possibilities'!E$3:E$1298,VLOOKUP($B3748,'numeric possibilities'!$C$3:$G$1298,1)),'VBA code_permu_wo_repettn'!$AA$2:$AF$2))</f>
        <v>C</v>
      </c>
      <c r="E3748" t="str">
        <f>INDEX('VBA code_permu_wo_repettn'!$AH$3:$AM$6,COUNTIF('Profile-matrices_Condorcet'!$B$2:$B3748,'Profile-matrices_Condorcet'!$B3748),MATCH(INDEX('numeric possibilities'!F$3:F$1298,VLOOKUP($B3748,'numeric possibilities'!$C$3:$G$1298,1)),'VBA code_permu_wo_repettn'!$AH$2:$AM$2))</f>
        <v>A</v>
      </c>
      <c r="F3748" t="str">
        <f>INDEX('VBA code_permu_wo_repettn'!$AO$3:$AT$6,COUNTIF('Profile-matrices_Condorcet'!$B$2:$B3748,'Profile-matrices_Condorcet'!$B3748),MATCH(INDEX('numeric possibilities'!G$3:G$1298,VLOOKUP($B3748,'numeric possibilities'!$C$3:$G$1298,1)),'VBA code_permu_wo_repettn'!$AO$2:$AT$2))</f>
        <v>A</v>
      </c>
      <c r="I3748" t="s">
        <v>0</v>
      </c>
      <c r="J3748" t="s">
        <v>1</v>
      </c>
      <c r="K3748" t="s">
        <v>2</v>
      </c>
      <c r="L3748" t="s">
        <v>3</v>
      </c>
    </row>
    <row r="3749" spans="1:20" x14ac:dyDescent="0.25">
      <c r="A3749">
        <f t="shared" si="118"/>
        <v>3748</v>
      </c>
      <c r="B3749">
        <f t="shared" si="119"/>
        <v>937</v>
      </c>
      <c r="C3749" t="str">
        <f>INDEX('VBA code_permu_wo_repettn'!$T$3:$Y$6,COUNTIF('Profile-matrices_Condorcet'!$B$2:$B3749,'Profile-matrices_Condorcet'!$B3749),MATCH(INDEX('numeric possibilities'!D$3:D$1298,VLOOKUP($B3749,'numeric possibilities'!$C$3:$G$1298,1)),'VBA code_permu_wo_repettn'!$T$2:$Y$2))</f>
        <v>D</v>
      </c>
      <c r="D3749" t="str">
        <f>INDEX('VBA code_permu_wo_repettn'!$AA$3:$AF$6,COUNTIF('Profile-matrices_Condorcet'!$B$2:$B3749,'Profile-matrices_Condorcet'!$B3749),MATCH(INDEX('numeric possibilities'!E$3:E$1298,VLOOKUP($B3749,'numeric possibilities'!$C$3:$G$1298,1)),'VBA code_permu_wo_repettn'!$AA$2:$AF$2))</f>
        <v>D</v>
      </c>
      <c r="E3749" t="str">
        <f>INDEX('VBA code_permu_wo_repettn'!$AH$3:$AM$6,COUNTIF('Profile-matrices_Condorcet'!$B$2:$B3749,'Profile-matrices_Condorcet'!$B3749),MATCH(INDEX('numeric possibilities'!F$3:F$1298,VLOOKUP($B3749,'numeric possibilities'!$C$3:$G$1298,1)),'VBA code_permu_wo_repettn'!$AH$2:$AM$2))</f>
        <v>D</v>
      </c>
      <c r="F3749" t="str">
        <f>INDEX('VBA code_permu_wo_repettn'!$AO$3:$AT$6,COUNTIF('Profile-matrices_Condorcet'!$B$2:$B3749,'Profile-matrices_Condorcet'!$B3749),MATCH(INDEX('numeric possibilities'!G$3:G$1298,VLOOKUP($B3749,'numeric possibilities'!$C$3:$G$1298,1)),'VBA code_permu_wo_repettn'!$AO$2:$AT$2))</f>
        <v>B</v>
      </c>
      <c r="G3749" t="str">
        <f>IF(MAX(I3749:L3749)&gt;='numeric possibilities'!$B$4/2,INDEX('Profile-matrices_Condorcet'!I3748:L3748,1,MATCH(MAX('Profile-matrices_Condorcet'!I3749:L3749),'Profile-matrices_Condorcet'!I3749:L3749,0)),"NCW")</f>
        <v>B</v>
      </c>
      <c r="H3749" t="s">
        <v>13</v>
      </c>
      <c r="I3749" s="3">
        <f>COUNTIF($I3747:$S3747,I3748)</f>
        <v>2</v>
      </c>
      <c r="J3749" s="3">
        <f>COUNTIF($I3747:$S3747,J3748)</f>
        <v>3</v>
      </c>
      <c r="K3749" s="3">
        <f>COUNTIF($I3747:$S3747,K3748)</f>
        <v>1</v>
      </c>
      <c r="L3749" s="3">
        <f>COUNTIF($I3747:$S3747,L3748)</f>
        <v>0</v>
      </c>
    </row>
    <row r="3750" spans="1:20" x14ac:dyDescent="0.25">
      <c r="A3750">
        <f t="shared" si="118"/>
        <v>3749</v>
      </c>
      <c r="B3750">
        <f t="shared" si="119"/>
        <v>938</v>
      </c>
      <c r="C3750" t="str">
        <f>INDEX('VBA code_permu_wo_repettn'!$T$3:$Y$6,COUNTIF('Profile-matrices_Condorcet'!$B$2:$B3750,'Profile-matrices_Condorcet'!$B3750),MATCH(INDEX('numeric possibilities'!D$3:D$1298,VLOOKUP($B3750,'numeric possibilities'!$C$3:$G$1298,1)),'VBA code_permu_wo_repettn'!$T$2:$Y$2))</f>
        <v>A</v>
      </c>
      <c r="D3750" t="str">
        <f>INDEX('VBA code_permu_wo_repettn'!$AA$3:$AF$6,COUNTIF('Profile-matrices_Condorcet'!$B$2:$B3750,'Profile-matrices_Condorcet'!$B3750),MATCH(INDEX('numeric possibilities'!E$3:E$1298,VLOOKUP($B3750,'numeric possibilities'!$C$3:$G$1298,1)),'VBA code_permu_wo_repettn'!$AA$2:$AF$2))</f>
        <v>B</v>
      </c>
      <c r="E3750" t="str">
        <f>INDEX('VBA code_permu_wo_repettn'!$AH$3:$AM$6,COUNTIF('Profile-matrices_Condorcet'!$B$2:$B3750,'Profile-matrices_Condorcet'!$B3750),MATCH(INDEX('numeric possibilities'!F$3:F$1298,VLOOKUP($B3750,'numeric possibilities'!$C$3:$G$1298,1)),'VBA code_permu_wo_repettn'!$AH$2:$AM$2))</f>
        <v>C</v>
      </c>
      <c r="F3750" t="str">
        <f>INDEX('VBA code_permu_wo_repettn'!$AO$3:$AT$6,COUNTIF('Profile-matrices_Condorcet'!$B$2:$B3750,'Profile-matrices_Condorcet'!$B3750),MATCH(INDEX('numeric possibilities'!G$3:G$1298,VLOOKUP($B3750,'numeric possibilities'!$C$3:$G$1298,1)),'VBA code_permu_wo_repettn'!$AO$2:$AT$2))</f>
        <v>D</v>
      </c>
      <c r="H3750" t="s">
        <v>14</v>
      </c>
      <c r="I3750" s="3">
        <f>IF(MATCH(I$1,$C3750:$C3753,0)&lt;(MATCH(J$1,$C3750:$C3753,0)),1*a_vote,0)+IF(MATCH(I$1,$D3750:$D3753,0)&lt;MATCH(J$1,$D3750:$D3753,0),1*b_vote,0)+IF(MATCH(I$1,$E3750:$E3753,0)&lt;MATCH(J$1,$E3750:$E3753,0),1*c_vote,0)+IF(MATCH(I$1,$F3750:$F3753,0)&lt;MATCH(J$1,$F3750:$F3753,0),1*d_vote,0)</f>
        <v>0.49</v>
      </c>
      <c r="J3750" s="3">
        <f>IF(MATCH(I$1,$C3750:$C3753,0)&gt;(MATCH(J$1,$C3750:$C3753,0)),1*a_vote,0)+IF(MATCH(I$1,$D3750:$D3753,0)&gt;MATCH(J$1,$D3750:$D3753,0),1*b_vote,0)+IF(MATCH(I$1,$E3750:$E3753,0)&gt;MATCH(J$1,$E3750:$E3753,0),1*c_vote,0)+IF(MATCH(I$1,$F3750:$F3753,0)&gt;MATCH(J$1,$F3750:$F3753,0),1*d_vote,0)</f>
        <v>0.51</v>
      </c>
      <c r="K3750" s="3">
        <f>IF(MATCH($K$1,$C3750:$C3753,0)&lt;(MATCH($L$1,$C3750:$C3753,0)),1*a_vote,0)+IF(MATCH($K$1,$D3750:$D3753,0)&lt;MATCH($L$1,$D3750:$D3753,0),1*b_vote,0)+IF(MATCH($K$1,$E3750:$E3753,0)&lt;MATCH($L$1,$E3750:$E3753,0),1*c_vote,0)+IF(MATCH($K$1,$F3750:$F3753,0)&lt;MATCH($L$1,$F3750:$F3753,0),1*d_vote,0)</f>
        <v>0.53</v>
      </c>
      <c r="L3750" s="3">
        <f>IF(MATCH(K$1,$C3750:$C3753,0)&gt;(MATCH(L$1,$C3750:$C3753,0)),1*a_vote,0)+IF(MATCH(K$1,$D3750:$D3753,0)&gt;MATCH(L$1,$D3750:$D3753,0),1*b_vote,0)+IF(MATCH(K$1,$E3750:$E3753,0)&gt;MATCH(L$1,$E3750:$E3753,0),1*c_vote,0)+IF(MATCH(K$1,$F3750:$F3753,0)&gt;MATCH(L$1,$F3750:$F3753,0),1*d_vote,0)</f>
        <v>0.47</v>
      </c>
      <c r="M3750" s="3">
        <f>IF(MATCH($M$1,$C3750:$C3753,0)&lt;(MATCH($N$1,$C3750:$C3753,0)),1*a_vote,0)+IF(MATCH($M$1,$D3750:$D3753,0)&lt;MATCH($N$1,$D3750:$D3753,0),1*b_vote,0)+IF(MATCH($M$1,$E3750:$E3753,0)&lt;MATCH($N$1,$E3750:$E3753,0),1*c_vote,0)+IF(MATCH($M$1,$F3750:$F3753,0)&lt;MATCH($N$1,$F3750:$F3753,0),1*d_vote,0)</f>
        <v>0.78</v>
      </c>
      <c r="N3750" s="3">
        <f>IF(MATCH(M$1,$C3750:$C3753,0)&gt;(MATCH(N$1,$C3750:$C3753,0)),1*a_vote,0)+IF(MATCH(M$1,$D3750:$D3753,0)&gt;MATCH(N$1,$D3750:$D3753,0),1*b_vote,0)+IF(MATCH(M$1,$E3750:$E3753,0)&gt;MATCH(N$1,$E3750:$E3753,0),1*c_vote,0)+IF(MATCH(M$1,$F3750:$F3753,0)&gt;MATCH(N$1,$F3750:$F3753,0),1*d_vote,0)</f>
        <v>0.21999999999999997</v>
      </c>
      <c r="O3750" s="3">
        <f>IF(MATCH($O$1,$C3750:$C3753,0)&lt;(MATCH($P$1,$C3750:$C3753,0)),1*a_vote,0)+IF(MATCH($O$1,$D3750:$D3753,0)&lt;MATCH($P$1,$D3750:$D3753,0),1*b_vote,0)+IF(MATCH($O$1,$E3750:$E3753,0)&lt;MATCH($P$1,$E3750:$E3753,0),1*c_vote,0)+IF(MATCH($O$1,$F3750:$F3753,0)&lt;MATCH($P$1,$F3750:$F3753,0),1*d_vote,0)</f>
        <v>0.53</v>
      </c>
      <c r="P3750" s="3">
        <f>IF(MATCH(O$1,$C3750:$C3753,0)&gt;(MATCH(P$1,$C3750:$C3753,0)),1*a_vote,0)+IF(MATCH(O$1,$D3750:$D3753,0)&gt;MATCH(P$1,$D3750:$D3753,0),1*b_vote,0)+IF(MATCH(O$1,$E3750:$E3753,0)&gt;MATCH(P$1,$E3750:$E3753,0),1*c_vote,0)+IF(MATCH(O$1,$F3750:$F3753,0)&gt;MATCH(P$1,$F3750:$F3753,0),1*d_vote,0)</f>
        <v>0.47</v>
      </c>
      <c r="Q3750" s="3">
        <f>IF(MATCH($Q$1,$C3750:$C3753,0)&lt;(MATCH($R$1,$C3750:$C3753,0)),1*a_vote,0)+IF(MATCH($Q$1,$D3750:$D3753,0)&lt;MATCH($R$1,$D3750:$D3753,0),1*b_vote,0)+IF(MATCH($Q$1,$E3750:$E3753,0)&lt;MATCH($R$1,$E3750:$E3753,0),1*c_vote,0)+IF(MATCH($Q$1,$F3750:$F3753,0)&lt;MATCH($R$1,$F3750:$F3753,0),1*d_vote,0)</f>
        <v>0.78</v>
      </c>
      <c r="R3750" s="3">
        <f>IF(MATCH(Q$1,$C3750:$C3753,0)&gt;(MATCH(R$1,$C3750:$C3753,0)),1*a_vote,0)+IF(MATCH(Q$1,$D3750:$D3753,0)&gt;MATCH(R$1,$D3750:$D3753,0),1*b_vote,0)+IF(MATCH(Q$1,$E3750:$E3753,0)&gt;MATCH(R$1,$E3750:$E3753,0),1*c_vote,0)+IF(MATCH(Q$1,$F3750:$F3753,0)&gt;MATCH(R$1,$F3750:$F3753,0),1*d_vote,0)</f>
        <v>0.21999999999999997</v>
      </c>
      <c r="S3750" s="3">
        <f>IF(MATCH($S$1,$C3750:$C3753,0)&lt;(MATCH($T$1,$C3750:$C3753,0)),1*a_vote,0)+IF(MATCH($S$1,$D3750:$D3753,0)&lt;MATCH($T$1,$D3750:$D3753,0),1*b_vote,0)+IF(MATCH($S$1,$E3750:$E3753,0)&lt;MATCH($T$1,$E3750:$E3753,0),1*c_vote,0)+IF(MATCH($S$1,$F3750:$F3753,0)&lt;MATCH($T$1,$F3750:$F3753,0),1*d_vote,0)</f>
        <v>0.51</v>
      </c>
      <c r="T3750" s="3">
        <f>IF(MATCH(S$1,$C3750:$C3753,0)&gt;(MATCH(T$1,$C3750:$C3753,0)),1*a_vote,0)+IF(MATCH(S$1,$D3750:$D3753,0)&gt;MATCH(T$1,$D3750:$D3753,0),1*b_vote,0)+IF(MATCH(S$1,$E3750:$E3753,0)&gt;MATCH(T$1,$E3750:$E3753,0),1*c_vote,0)+IF(MATCH(S$1,$F3750:$F3753,0)&gt;MATCH(T$1,$F3750:$F3753,0),1*d_vote,0)</f>
        <v>0.49</v>
      </c>
    </row>
    <row r="3751" spans="1:20" x14ac:dyDescent="0.25">
      <c r="A3751">
        <f t="shared" si="118"/>
        <v>3750</v>
      </c>
      <c r="B3751">
        <f t="shared" si="119"/>
        <v>938</v>
      </c>
      <c r="C3751" t="str">
        <f>INDEX('VBA code_permu_wo_repettn'!$T$3:$Y$6,COUNTIF('Profile-matrices_Condorcet'!$B$2:$B3751,'Profile-matrices_Condorcet'!$B3751),MATCH(INDEX('numeric possibilities'!D$3:D$1298,VLOOKUP($B3751,'numeric possibilities'!$C$3:$G$1298,1)),'VBA code_permu_wo_repettn'!$T$2:$Y$2))</f>
        <v>B</v>
      </c>
      <c r="D3751" t="str">
        <f>INDEX('VBA code_permu_wo_repettn'!$AA$3:$AF$6,COUNTIF('Profile-matrices_Condorcet'!$B$2:$B3751,'Profile-matrices_Condorcet'!$B3751),MATCH(INDEX('numeric possibilities'!E$3:E$1298,VLOOKUP($B3751,'numeric possibilities'!$C$3:$G$1298,1)),'VBA code_permu_wo_repettn'!$AA$2:$AF$2))</f>
        <v>A</v>
      </c>
      <c r="E3751" t="str">
        <f>INDEX('VBA code_permu_wo_repettn'!$AH$3:$AM$6,COUNTIF('Profile-matrices_Condorcet'!$B$2:$B3751,'Profile-matrices_Condorcet'!$B3751),MATCH(INDEX('numeric possibilities'!F$3:F$1298,VLOOKUP($B3751,'numeric possibilities'!$C$3:$G$1298,1)),'VBA code_permu_wo_repettn'!$AH$2:$AM$2))</f>
        <v>B</v>
      </c>
      <c r="F3751" t="str">
        <f>INDEX('VBA code_permu_wo_repettn'!$AO$3:$AT$6,COUNTIF('Profile-matrices_Condorcet'!$B$2:$B3751,'Profile-matrices_Condorcet'!$B3751),MATCH(INDEX('numeric possibilities'!G$3:G$1298,VLOOKUP($B3751,'numeric possibilities'!$C$3:$G$1298,1)),'VBA code_permu_wo_repettn'!$AO$2:$AT$2))</f>
        <v>C</v>
      </c>
      <c r="H3751" t="s">
        <v>15</v>
      </c>
      <c r="I3751" t="str">
        <f>IF(I3750&gt;J3750,$I$1,IF(I3750&lt;J3750,$J$1,0))</f>
        <v>B</v>
      </c>
      <c r="K3751" t="str">
        <f>IF(K3750&gt;L3750,$K$1,IF(K3750&lt;L3750,$L$1,0))</f>
        <v>A</v>
      </c>
      <c r="M3751" t="str">
        <f>IF(M3750&gt;N3750,$M$1,IF(M3750&lt;N3750,$N$1,0))</f>
        <v>A</v>
      </c>
      <c r="O3751" t="str">
        <f>IF(O3750&gt;P3750,$O$1,IF(O3750&lt;P3750,$P$1,0))</f>
        <v>B</v>
      </c>
      <c r="Q3751" t="str">
        <f>IF(Q3750&gt;R3750,$Q$1,IF(Q3750&lt;R3750,$R$1,0))</f>
        <v>B</v>
      </c>
      <c r="S3751" t="str">
        <f>IF(S3750&gt;T3750,$S$1,IF(S3750&lt;T3750,$T$1,0))</f>
        <v>C</v>
      </c>
    </row>
    <row r="3752" spans="1:20" x14ac:dyDescent="0.25">
      <c r="A3752">
        <f t="shared" si="118"/>
        <v>3751</v>
      </c>
      <c r="B3752">
        <f t="shared" si="119"/>
        <v>938</v>
      </c>
      <c r="C3752" t="str">
        <f>INDEX('VBA code_permu_wo_repettn'!$T$3:$Y$6,COUNTIF('Profile-matrices_Condorcet'!$B$2:$B3752,'Profile-matrices_Condorcet'!$B3752),MATCH(INDEX('numeric possibilities'!D$3:D$1298,VLOOKUP($B3752,'numeric possibilities'!$C$3:$G$1298,1)),'VBA code_permu_wo_repettn'!$T$2:$Y$2))</f>
        <v>D</v>
      </c>
      <c r="D3752" t="str">
        <f>INDEX('VBA code_permu_wo_repettn'!$AA$3:$AF$6,COUNTIF('Profile-matrices_Condorcet'!$B$2:$B3752,'Profile-matrices_Condorcet'!$B3752),MATCH(INDEX('numeric possibilities'!E$3:E$1298,VLOOKUP($B3752,'numeric possibilities'!$C$3:$G$1298,1)),'VBA code_permu_wo_repettn'!$AA$2:$AF$2))</f>
        <v>C</v>
      </c>
      <c r="E3752" t="str">
        <f>INDEX('VBA code_permu_wo_repettn'!$AH$3:$AM$6,COUNTIF('Profile-matrices_Condorcet'!$B$2:$B3752,'Profile-matrices_Condorcet'!$B3752),MATCH(INDEX('numeric possibilities'!F$3:F$1298,VLOOKUP($B3752,'numeric possibilities'!$C$3:$G$1298,1)),'VBA code_permu_wo_repettn'!$AH$2:$AM$2))</f>
        <v>A</v>
      </c>
      <c r="F3752" t="str">
        <f>INDEX('VBA code_permu_wo_repettn'!$AO$3:$AT$6,COUNTIF('Profile-matrices_Condorcet'!$B$2:$B3752,'Profile-matrices_Condorcet'!$B3752),MATCH(INDEX('numeric possibilities'!G$3:G$1298,VLOOKUP($B3752,'numeric possibilities'!$C$3:$G$1298,1)),'VBA code_permu_wo_repettn'!$AO$2:$AT$2))</f>
        <v>A</v>
      </c>
      <c r="I3752" t="s">
        <v>0</v>
      </c>
      <c r="J3752" t="s">
        <v>1</v>
      </c>
      <c r="K3752" t="s">
        <v>2</v>
      </c>
      <c r="L3752" t="s">
        <v>3</v>
      </c>
    </row>
    <row r="3753" spans="1:20" x14ac:dyDescent="0.25">
      <c r="A3753">
        <f t="shared" si="118"/>
        <v>3752</v>
      </c>
      <c r="B3753">
        <f t="shared" si="119"/>
        <v>938</v>
      </c>
      <c r="C3753" t="str">
        <f>INDEX('VBA code_permu_wo_repettn'!$T$3:$Y$6,COUNTIF('Profile-matrices_Condorcet'!$B$2:$B3753,'Profile-matrices_Condorcet'!$B3753),MATCH(INDEX('numeric possibilities'!D$3:D$1298,VLOOKUP($B3753,'numeric possibilities'!$C$3:$G$1298,1)),'VBA code_permu_wo_repettn'!$T$2:$Y$2))</f>
        <v>C</v>
      </c>
      <c r="D3753" t="str">
        <f>INDEX('VBA code_permu_wo_repettn'!$AA$3:$AF$6,COUNTIF('Profile-matrices_Condorcet'!$B$2:$B3753,'Profile-matrices_Condorcet'!$B3753),MATCH(INDEX('numeric possibilities'!E$3:E$1298,VLOOKUP($B3753,'numeric possibilities'!$C$3:$G$1298,1)),'VBA code_permu_wo_repettn'!$AA$2:$AF$2))</f>
        <v>D</v>
      </c>
      <c r="E3753" t="str">
        <f>INDEX('VBA code_permu_wo_repettn'!$AH$3:$AM$6,COUNTIF('Profile-matrices_Condorcet'!$B$2:$B3753,'Profile-matrices_Condorcet'!$B3753),MATCH(INDEX('numeric possibilities'!F$3:F$1298,VLOOKUP($B3753,'numeric possibilities'!$C$3:$G$1298,1)),'VBA code_permu_wo_repettn'!$AH$2:$AM$2))</f>
        <v>D</v>
      </c>
      <c r="F3753" t="str">
        <f>INDEX('VBA code_permu_wo_repettn'!$AO$3:$AT$6,COUNTIF('Profile-matrices_Condorcet'!$B$2:$B3753,'Profile-matrices_Condorcet'!$B3753),MATCH(INDEX('numeric possibilities'!G$3:G$1298,VLOOKUP($B3753,'numeric possibilities'!$C$3:$G$1298,1)),'VBA code_permu_wo_repettn'!$AO$2:$AT$2))</f>
        <v>B</v>
      </c>
      <c r="G3753" t="str">
        <f>IF(MAX(I3753:L3753)&gt;='numeric possibilities'!$B$4/2,INDEX('Profile-matrices_Condorcet'!I3752:L3752,1,MATCH(MAX('Profile-matrices_Condorcet'!I3753:L3753),'Profile-matrices_Condorcet'!I3753:L3753,0)),"NCW")</f>
        <v>B</v>
      </c>
      <c r="H3753" t="s">
        <v>13</v>
      </c>
      <c r="I3753" s="3">
        <f>COUNTIF($I3751:$S3751,I3752)</f>
        <v>2</v>
      </c>
      <c r="J3753" s="3">
        <f>COUNTIF($I3751:$S3751,J3752)</f>
        <v>3</v>
      </c>
      <c r="K3753" s="3">
        <f>COUNTIF($I3751:$S3751,K3752)</f>
        <v>1</v>
      </c>
      <c r="L3753" s="3">
        <f>COUNTIF($I3751:$S3751,L3752)</f>
        <v>0</v>
      </c>
    </row>
    <row r="3754" spans="1:20" x14ac:dyDescent="0.25">
      <c r="A3754">
        <f t="shared" si="118"/>
        <v>3753</v>
      </c>
      <c r="B3754">
        <f t="shared" si="119"/>
        <v>939</v>
      </c>
      <c r="C3754" t="str">
        <f>INDEX('VBA code_permu_wo_repettn'!$T$3:$Y$6,COUNTIF('Profile-matrices_Condorcet'!$B$2:$B3754,'Profile-matrices_Condorcet'!$B3754),MATCH(INDEX('numeric possibilities'!D$3:D$1298,VLOOKUP($B3754,'numeric possibilities'!$C$3:$G$1298,1)),'VBA code_permu_wo_repettn'!$T$2:$Y$2))</f>
        <v>A</v>
      </c>
      <c r="D3754" t="str">
        <f>INDEX('VBA code_permu_wo_repettn'!$AA$3:$AF$6,COUNTIF('Profile-matrices_Condorcet'!$B$2:$B3754,'Profile-matrices_Condorcet'!$B3754),MATCH(INDEX('numeric possibilities'!E$3:E$1298,VLOOKUP($B3754,'numeric possibilities'!$C$3:$G$1298,1)),'VBA code_permu_wo_repettn'!$AA$2:$AF$2))</f>
        <v>B</v>
      </c>
      <c r="E3754" t="str">
        <f>INDEX('VBA code_permu_wo_repettn'!$AH$3:$AM$6,COUNTIF('Profile-matrices_Condorcet'!$B$2:$B3754,'Profile-matrices_Condorcet'!$B3754),MATCH(INDEX('numeric possibilities'!F$3:F$1298,VLOOKUP($B3754,'numeric possibilities'!$C$3:$G$1298,1)),'VBA code_permu_wo_repettn'!$AH$2:$AM$2))</f>
        <v>C</v>
      </c>
      <c r="F3754" t="str">
        <f>INDEX('VBA code_permu_wo_repettn'!$AO$3:$AT$6,COUNTIF('Profile-matrices_Condorcet'!$B$2:$B3754,'Profile-matrices_Condorcet'!$B3754),MATCH(INDEX('numeric possibilities'!G$3:G$1298,VLOOKUP($B3754,'numeric possibilities'!$C$3:$G$1298,1)),'VBA code_permu_wo_repettn'!$AO$2:$AT$2))</f>
        <v>D</v>
      </c>
      <c r="H3754" t="s">
        <v>14</v>
      </c>
      <c r="I3754" s="3">
        <f>IF(MATCH(I$1,$C3754:$C3757,0)&lt;(MATCH(J$1,$C3754:$C3757,0)),1*a_vote,0)+IF(MATCH(I$1,$D3754:$D3757,0)&lt;MATCH(J$1,$D3754:$D3757,0),1*b_vote,0)+IF(MATCH(I$1,$E3754:$E3757,0)&lt;MATCH(J$1,$E3754:$E3757,0),1*c_vote,0)+IF(MATCH(I$1,$F3754:$F3757,0)&lt;MATCH(J$1,$F3754:$F3757,0),1*d_vote,0)</f>
        <v>0.49</v>
      </c>
      <c r="J3754" s="3">
        <f>IF(MATCH(I$1,$C3754:$C3757,0)&gt;(MATCH(J$1,$C3754:$C3757,0)),1*a_vote,0)+IF(MATCH(I$1,$D3754:$D3757,0)&gt;MATCH(J$1,$D3754:$D3757,0),1*b_vote,0)+IF(MATCH(I$1,$E3754:$E3757,0)&gt;MATCH(J$1,$E3754:$E3757,0),1*c_vote,0)+IF(MATCH(I$1,$F3754:$F3757,0)&gt;MATCH(J$1,$F3754:$F3757,0),1*d_vote,0)</f>
        <v>0.51</v>
      </c>
      <c r="K3754" s="3">
        <f>IF(MATCH($K$1,$C3754:$C3757,0)&lt;(MATCH($L$1,$C3754:$C3757,0)),1*a_vote,0)+IF(MATCH($K$1,$D3754:$D3757,0)&lt;MATCH($L$1,$D3754:$D3757,0),1*b_vote,0)+IF(MATCH($K$1,$E3754:$E3757,0)&lt;MATCH($L$1,$E3754:$E3757,0),1*c_vote,0)+IF(MATCH($K$1,$F3754:$F3757,0)&lt;MATCH($L$1,$F3754:$F3757,0),1*d_vote,0)</f>
        <v>0.53</v>
      </c>
      <c r="L3754" s="3">
        <f>IF(MATCH(K$1,$C3754:$C3757,0)&gt;(MATCH(L$1,$C3754:$C3757,0)),1*a_vote,0)+IF(MATCH(K$1,$D3754:$D3757,0)&gt;MATCH(L$1,$D3754:$D3757,0),1*b_vote,0)+IF(MATCH(K$1,$E3754:$E3757,0)&gt;MATCH(L$1,$E3754:$E3757,0),1*c_vote,0)+IF(MATCH(K$1,$F3754:$F3757,0)&gt;MATCH(L$1,$F3754:$F3757,0),1*d_vote,0)</f>
        <v>0.47</v>
      </c>
      <c r="M3754" s="3">
        <f>IF(MATCH($M$1,$C3754:$C3757,0)&lt;(MATCH($N$1,$C3754:$C3757,0)),1*a_vote,0)+IF(MATCH($M$1,$D3754:$D3757,0)&lt;MATCH($N$1,$D3754:$D3757,0),1*b_vote,0)+IF(MATCH($M$1,$E3754:$E3757,0)&lt;MATCH($N$1,$E3754:$E3757,0),1*c_vote,0)+IF(MATCH($M$1,$F3754:$F3757,0)&lt;MATCH($N$1,$F3754:$F3757,0),1*d_vote,0)</f>
        <v>0.78</v>
      </c>
      <c r="N3754" s="3">
        <f>IF(MATCH(M$1,$C3754:$C3757,0)&gt;(MATCH(N$1,$C3754:$C3757,0)),1*a_vote,0)+IF(MATCH(M$1,$D3754:$D3757,0)&gt;MATCH(N$1,$D3754:$D3757,0),1*b_vote,0)+IF(MATCH(M$1,$E3754:$E3757,0)&gt;MATCH(N$1,$E3754:$E3757,0),1*c_vote,0)+IF(MATCH(M$1,$F3754:$F3757,0)&gt;MATCH(N$1,$F3754:$F3757,0),1*d_vote,0)</f>
        <v>0.21999999999999997</v>
      </c>
      <c r="O3754" s="3">
        <f>IF(MATCH($O$1,$C3754:$C3757,0)&lt;(MATCH($P$1,$C3754:$C3757,0)),1*a_vote,0)+IF(MATCH($O$1,$D3754:$D3757,0)&lt;MATCH($P$1,$D3754:$D3757,0),1*b_vote,0)+IF(MATCH($O$1,$E3754:$E3757,0)&lt;MATCH($P$1,$E3754:$E3757,0),1*c_vote,0)+IF(MATCH($O$1,$F3754:$F3757,0)&lt;MATCH($P$1,$F3754:$F3757,0),1*d_vote,0)</f>
        <v>0.26</v>
      </c>
      <c r="P3754" s="3">
        <f>IF(MATCH(O$1,$C3754:$C3757,0)&gt;(MATCH(P$1,$C3754:$C3757,0)),1*a_vote,0)+IF(MATCH(O$1,$D3754:$D3757,0)&gt;MATCH(P$1,$D3754:$D3757,0),1*b_vote,0)+IF(MATCH(O$1,$E3754:$E3757,0)&gt;MATCH(P$1,$E3754:$E3757,0),1*c_vote,0)+IF(MATCH(O$1,$F3754:$F3757,0)&gt;MATCH(P$1,$F3754:$F3757,0),1*d_vote,0)</f>
        <v>0.74</v>
      </c>
      <c r="Q3754" s="3">
        <f>IF(MATCH($Q$1,$C3754:$C3757,0)&lt;(MATCH($R$1,$C3754:$C3757,0)),1*a_vote,0)+IF(MATCH($Q$1,$D3754:$D3757,0)&lt;MATCH($R$1,$D3754:$D3757,0),1*b_vote,0)+IF(MATCH($Q$1,$E3754:$E3757,0)&lt;MATCH($R$1,$E3754:$E3757,0),1*c_vote,0)+IF(MATCH($Q$1,$F3754:$F3757,0)&lt;MATCH($R$1,$F3754:$F3757,0),1*d_vote,0)</f>
        <v>0.78</v>
      </c>
      <c r="R3754" s="3">
        <f>IF(MATCH(Q$1,$C3754:$C3757,0)&gt;(MATCH(R$1,$C3754:$C3757,0)),1*a_vote,0)+IF(MATCH(Q$1,$D3754:$D3757,0)&gt;MATCH(R$1,$D3754:$D3757,0),1*b_vote,0)+IF(MATCH(Q$1,$E3754:$E3757,0)&gt;MATCH(R$1,$E3754:$E3757,0),1*c_vote,0)+IF(MATCH(Q$1,$F3754:$F3757,0)&gt;MATCH(R$1,$F3754:$F3757,0),1*d_vote,0)</f>
        <v>0.21999999999999997</v>
      </c>
      <c r="S3754" s="3">
        <f>IF(MATCH($S$1,$C3754:$C3757,0)&lt;(MATCH($T$1,$C3754:$C3757,0)),1*a_vote,0)+IF(MATCH($S$1,$D3754:$D3757,0)&lt;MATCH($T$1,$D3754:$D3757,0),1*b_vote,0)+IF(MATCH($S$1,$E3754:$E3757,0)&lt;MATCH($T$1,$E3754:$E3757,0),1*c_vote,0)+IF(MATCH($S$1,$F3754:$F3757,0)&lt;MATCH($T$1,$F3754:$F3757,0),1*d_vote,0)</f>
        <v>0.78</v>
      </c>
      <c r="T3754" s="3">
        <f>IF(MATCH(S$1,$C3754:$C3757,0)&gt;(MATCH(T$1,$C3754:$C3757,0)),1*a_vote,0)+IF(MATCH(S$1,$D3754:$D3757,0)&gt;MATCH(T$1,$D3754:$D3757,0),1*b_vote,0)+IF(MATCH(S$1,$E3754:$E3757,0)&gt;MATCH(T$1,$E3754:$E3757,0),1*c_vote,0)+IF(MATCH(S$1,$F3754:$F3757,0)&gt;MATCH(T$1,$F3754:$F3757,0),1*d_vote,0)</f>
        <v>0.21999999999999997</v>
      </c>
    </row>
    <row r="3755" spans="1:20" x14ac:dyDescent="0.25">
      <c r="A3755">
        <f t="shared" si="118"/>
        <v>3754</v>
      </c>
      <c r="B3755">
        <f t="shared" si="119"/>
        <v>939</v>
      </c>
      <c r="C3755" t="str">
        <f>INDEX('VBA code_permu_wo_repettn'!$T$3:$Y$6,COUNTIF('Profile-matrices_Condorcet'!$B$2:$B3755,'Profile-matrices_Condorcet'!$B3755),MATCH(INDEX('numeric possibilities'!D$3:D$1298,VLOOKUP($B3755,'numeric possibilities'!$C$3:$G$1298,1)),'VBA code_permu_wo_repettn'!$T$2:$Y$2))</f>
        <v>C</v>
      </c>
      <c r="D3755" t="str">
        <f>INDEX('VBA code_permu_wo_repettn'!$AA$3:$AF$6,COUNTIF('Profile-matrices_Condorcet'!$B$2:$B3755,'Profile-matrices_Condorcet'!$B3755),MATCH(INDEX('numeric possibilities'!E$3:E$1298,VLOOKUP($B3755,'numeric possibilities'!$C$3:$G$1298,1)),'VBA code_permu_wo_repettn'!$AA$2:$AF$2))</f>
        <v>A</v>
      </c>
      <c r="E3755" t="str">
        <f>INDEX('VBA code_permu_wo_repettn'!$AH$3:$AM$6,COUNTIF('Profile-matrices_Condorcet'!$B$2:$B3755,'Profile-matrices_Condorcet'!$B3755),MATCH(INDEX('numeric possibilities'!F$3:F$1298,VLOOKUP($B3755,'numeric possibilities'!$C$3:$G$1298,1)),'VBA code_permu_wo_repettn'!$AH$2:$AM$2))</f>
        <v>B</v>
      </c>
      <c r="F3755" t="str">
        <f>INDEX('VBA code_permu_wo_repettn'!$AO$3:$AT$6,COUNTIF('Profile-matrices_Condorcet'!$B$2:$B3755,'Profile-matrices_Condorcet'!$B3755),MATCH(INDEX('numeric possibilities'!G$3:G$1298,VLOOKUP($B3755,'numeric possibilities'!$C$3:$G$1298,1)),'VBA code_permu_wo_repettn'!$AO$2:$AT$2))</f>
        <v>C</v>
      </c>
      <c r="H3755" t="s">
        <v>15</v>
      </c>
      <c r="I3755" t="str">
        <f>IF(I3754&gt;J3754,$I$1,IF(I3754&lt;J3754,$J$1,0))</f>
        <v>B</v>
      </c>
      <c r="K3755" t="str">
        <f>IF(K3754&gt;L3754,$K$1,IF(K3754&lt;L3754,$L$1,0))</f>
        <v>A</v>
      </c>
      <c r="M3755" t="str">
        <f>IF(M3754&gt;N3754,$M$1,IF(M3754&lt;N3754,$N$1,0))</f>
        <v>A</v>
      </c>
      <c r="O3755" t="str">
        <f>IF(O3754&gt;P3754,$O$1,IF(O3754&lt;P3754,$P$1,0))</f>
        <v>C</v>
      </c>
      <c r="Q3755" t="str">
        <f>IF(Q3754&gt;R3754,$Q$1,IF(Q3754&lt;R3754,$R$1,0))</f>
        <v>B</v>
      </c>
      <c r="S3755" t="str">
        <f>IF(S3754&gt;T3754,$S$1,IF(S3754&lt;T3754,$T$1,0))</f>
        <v>C</v>
      </c>
    </row>
    <row r="3756" spans="1:20" x14ac:dyDescent="0.25">
      <c r="A3756">
        <f t="shared" si="118"/>
        <v>3755</v>
      </c>
      <c r="B3756">
        <f t="shared" si="119"/>
        <v>939</v>
      </c>
      <c r="C3756" t="str">
        <f>INDEX('VBA code_permu_wo_repettn'!$T$3:$Y$6,COUNTIF('Profile-matrices_Condorcet'!$B$2:$B3756,'Profile-matrices_Condorcet'!$B3756),MATCH(INDEX('numeric possibilities'!D$3:D$1298,VLOOKUP($B3756,'numeric possibilities'!$C$3:$G$1298,1)),'VBA code_permu_wo_repettn'!$T$2:$Y$2))</f>
        <v>B</v>
      </c>
      <c r="D3756" t="str">
        <f>INDEX('VBA code_permu_wo_repettn'!$AA$3:$AF$6,COUNTIF('Profile-matrices_Condorcet'!$B$2:$B3756,'Profile-matrices_Condorcet'!$B3756),MATCH(INDEX('numeric possibilities'!E$3:E$1298,VLOOKUP($B3756,'numeric possibilities'!$C$3:$G$1298,1)),'VBA code_permu_wo_repettn'!$AA$2:$AF$2))</f>
        <v>C</v>
      </c>
      <c r="E3756" t="str">
        <f>INDEX('VBA code_permu_wo_repettn'!$AH$3:$AM$6,COUNTIF('Profile-matrices_Condorcet'!$B$2:$B3756,'Profile-matrices_Condorcet'!$B3756),MATCH(INDEX('numeric possibilities'!F$3:F$1298,VLOOKUP($B3756,'numeric possibilities'!$C$3:$G$1298,1)),'VBA code_permu_wo_repettn'!$AH$2:$AM$2))</f>
        <v>A</v>
      </c>
      <c r="F3756" t="str">
        <f>INDEX('VBA code_permu_wo_repettn'!$AO$3:$AT$6,COUNTIF('Profile-matrices_Condorcet'!$B$2:$B3756,'Profile-matrices_Condorcet'!$B3756),MATCH(INDEX('numeric possibilities'!G$3:G$1298,VLOOKUP($B3756,'numeric possibilities'!$C$3:$G$1298,1)),'VBA code_permu_wo_repettn'!$AO$2:$AT$2))</f>
        <v>A</v>
      </c>
      <c r="I3756" t="s">
        <v>0</v>
      </c>
      <c r="J3756" t="s">
        <v>1</v>
      </c>
      <c r="K3756" t="s">
        <v>2</v>
      </c>
      <c r="L3756" t="s">
        <v>3</v>
      </c>
    </row>
    <row r="3757" spans="1:20" x14ac:dyDescent="0.25">
      <c r="A3757">
        <f t="shared" si="118"/>
        <v>3756</v>
      </c>
      <c r="B3757">
        <f t="shared" si="119"/>
        <v>939</v>
      </c>
      <c r="C3757" t="str">
        <f>INDEX('VBA code_permu_wo_repettn'!$T$3:$Y$6,COUNTIF('Profile-matrices_Condorcet'!$B$2:$B3757,'Profile-matrices_Condorcet'!$B3757),MATCH(INDEX('numeric possibilities'!D$3:D$1298,VLOOKUP($B3757,'numeric possibilities'!$C$3:$G$1298,1)),'VBA code_permu_wo_repettn'!$T$2:$Y$2))</f>
        <v>D</v>
      </c>
      <c r="D3757" t="str">
        <f>INDEX('VBA code_permu_wo_repettn'!$AA$3:$AF$6,COUNTIF('Profile-matrices_Condorcet'!$B$2:$B3757,'Profile-matrices_Condorcet'!$B3757),MATCH(INDEX('numeric possibilities'!E$3:E$1298,VLOOKUP($B3757,'numeric possibilities'!$C$3:$G$1298,1)),'VBA code_permu_wo_repettn'!$AA$2:$AF$2))</f>
        <v>D</v>
      </c>
      <c r="E3757" t="str">
        <f>INDEX('VBA code_permu_wo_repettn'!$AH$3:$AM$6,COUNTIF('Profile-matrices_Condorcet'!$B$2:$B3757,'Profile-matrices_Condorcet'!$B3757),MATCH(INDEX('numeric possibilities'!F$3:F$1298,VLOOKUP($B3757,'numeric possibilities'!$C$3:$G$1298,1)),'VBA code_permu_wo_repettn'!$AH$2:$AM$2))</f>
        <v>D</v>
      </c>
      <c r="F3757" t="str">
        <f>INDEX('VBA code_permu_wo_repettn'!$AO$3:$AT$6,COUNTIF('Profile-matrices_Condorcet'!$B$2:$B3757,'Profile-matrices_Condorcet'!$B3757),MATCH(INDEX('numeric possibilities'!G$3:G$1298,VLOOKUP($B3757,'numeric possibilities'!$C$3:$G$1298,1)),'VBA code_permu_wo_repettn'!$AO$2:$AT$2))</f>
        <v>B</v>
      </c>
      <c r="G3757" t="str">
        <f>IF(MAX(I3757:L3757)&gt;='numeric possibilities'!$B$4/2,INDEX('Profile-matrices_Condorcet'!I3756:L3756,1,MATCH(MAX('Profile-matrices_Condorcet'!I3757:L3757),'Profile-matrices_Condorcet'!I3757:L3757,0)),"NCW")</f>
        <v>NCW</v>
      </c>
      <c r="H3757" t="s">
        <v>13</v>
      </c>
      <c r="I3757" s="3">
        <f>COUNTIF($I3755:$S3755,I3756)</f>
        <v>2</v>
      </c>
      <c r="J3757" s="3">
        <f>COUNTIF($I3755:$S3755,J3756)</f>
        <v>2</v>
      </c>
      <c r="K3757" s="3">
        <f>COUNTIF($I3755:$S3755,K3756)</f>
        <v>2</v>
      </c>
      <c r="L3757" s="3">
        <f>COUNTIF($I3755:$S3755,L3756)</f>
        <v>0</v>
      </c>
    </row>
    <row r="3758" spans="1:20" x14ac:dyDescent="0.25">
      <c r="A3758">
        <f t="shared" si="118"/>
        <v>3757</v>
      </c>
      <c r="B3758">
        <f t="shared" si="119"/>
        <v>940</v>
      </c>
      <c r="C3758" t="str">
        <f>INDEX('VBA code_permu_wo_repettn'!$T$3:$Y$6,COUNTIF('Profile-matrices_Condorcet'!$B$2:$B3758,'Profile-matrices_Condorcet'!$B3758),MATCH(INDEX('numeric possibilities'!D$3:D$1298,VLOOKUP($B3758,'numeric possibilities'!$C$3:$G$1298,1)),'VBA code_permu_wo_repettn'!$T$2:$Y$2))</f>
        <v>A</v>
      </c>
      <c r="D3758" t="str">
        <f>INDEX('VBA code_permu_wo_repettn'!$AA$3:$AF$6,COUNTIF('Profile-matrices_Condorcet'!$B$2:$B3758,'Profile-matrices_Condorcet'!$B3758),MATCH(INDEX('numeric possibilities'!E$3:E$1298,VLOOKUP($B3758,'numeric possibilities'!$C$3:$G$1298,1)),'VBA code_permu_wo_repettn'!$AA$2:$AF$2))</f>
        <v>B</v>
      </c>
      <c r="E3758" t="str">
        <f>INDEX('VBA code_permu_wo_repettn'!$AH$3:$AM$6,COUNTIF('Profile-matrices_Condorcet'!$B$2:$B3758,'Profile-matrices_Condorcet'!$B3758),MATCH(INDEX('numeric possibilities'!F$3:F$1298,VLOOKUP($B3758,'numeric possibilities'!$C$3:$G$1298,1)),'VBA code_permu_wo_repettn'!$AH$2:$AM$2))</f>
        <v>C</v>
      </c>
      <c r="F3758" t="str">
        <f>INDEX('VBA code_permu_wo_repettn'!$AO$3:$AT$6,COUNTIF('Profile-matrices_Condorcet'!$B$2:$B3758,'Profile-matrices_Condorcet'!$B3758),MATCH(INDEX('numeric possibilities'!G$3:G$1298,VLOOKUP($B3758,'numeric possibilities'!$C$3:$G$1298,1)),'VBA code_permu_wo_repettn'!$AO$2:$AT$2))</f>
        <v>D</v>
      </c>
      <c r="H3758" t="s">
        <v>14</v>
      </c>
      <c r="I3758" s="3">
        <f>IF(MATCH(I$1,$C3758:$C3761,0)&lt;(MATCH(J$1,$C3758:$C3761,0)),1*a_vote,0)+IF(MATCH(I$1,$D3758:$D3761,0)&lt;MATCH(J$1,$D3758:$D3761,0),1*b_vote,0)+IF(MATCH(I$1,$E3758:$E3761,0)&lt;MATCH(J$1,$E3758:$E3761,0),1*c_vote,0)+IF(MATCH(I$1,$F3758:$F3761,0)&lt;MATCH(J$1,$F3758:$F3761,0),1*d_vote,0)</f>
        <v>0.49</v>
      </c>
      <c r="J3758" s="3">
        <f>IF(MATCH(I$1,$C3758:$C3761,0)&gt;(MATCH(J$1,$C3758:$C3761,0)),1*a_vote,0)+IF(MATCH(I$1,$D3758:$D3761,0)&gt;MATCH(J$1,$D3758:$D3761,0),1*b_vote,0)+IF(MATCH(I$1,$E3758:$E3761,0)&gt;MATCH(J$1,$E3758:$E3761,0),1*c_vote,0)+IF(MATCH(I$1,$F3758:$F3761,0)&gt;MATCH(J$1,$F3758:$F3761,0),1*d_vote,0)</f>
        <v>0.51</v>
      </c>
      <c r="K3758" s="3">
        <f>IF(MATCH($K$1,$C3758:$C3761,0)&lt;(MATCH($L$1,$C3758:$C3761,0)),1*a_vote,0)+IF(MATCH($K$1,$D3758:$D3761,0)&lt;MATCH($L$1,$D3758:$D3761,0),1*b_vote,0)+IF(MATCH($K$1,$E3758:$E3761,0)&lt;MATCH($L$1,$E3758:$E3761,0),1*c_vote,0)+IF(MATCH($K$1,$F3758:$F3761,0)&lt;MATCH($L$1,$F3758:$F3761,0),1*d_vote,0)</f>
        <v>0.53</v>
      </c>
      <c r="L3758" s="3">
        <f>IF(MATCH(K$1,$C3758:$C3761,0)&gt;(MATCH(L$1,$C3758:$C3761,0)),1*a_vote,0)+IF(MATCH(K$1,$D3758:$D3761,0)&gt;MATCH(L$1,$D3758:$D3761,0),1*b_vote,0)+IF(MATCH(K$1,$E3758:$E3761,0)&gt;MATCH(L$1,$E3758:$E3761,0),1*c_vote,0)+IF(MATCH(K$1,$F3758:$F3761,0)&gt;MATCH(L$1,$F3758:$F3761,0),1*d_vote,0)</f>
        <v>0.47</v>
      </c>
      <c r="M3758" s="3">
        <f>IF(MATCH($M$1,$C3758:$C3761,0)&lt;(MATCH($N$1,$C3758:$C3761,0)),1*a_vote,0)+IF(MATCH($M$1,$D3758:$D3761,0)&lt;MATCH($N$1,$D3758:$D3761,0),1*b_vote,0)+IF(MATCH($M$1,$E3758:$E3761,0)&lt;MATCH($N$1,$E3758:$E3761,0),1*c_vote,0)+IF(MATCH($M$1,$F3758:$F3761,0)&lt;MATCH($N$1,$F3758:$F3761,0),1*d_vote,0)</f>
        <v>0.78</v>
      </c>
      <c r="N3758" s="3">
        <f>IF(MATCH(M$1,$C3758:$C3761,0)&gt;(MATCH(N$1,$C3758:$C3761,0)),1*a_vote,0)+IF(MATCH(M$1,$D3758:$D3761,0)&gt;MATCH(N$1,$D3758:$D3761,0),1*b_vote,0)+IF(MATCH(M$1,$E3758:$E3761,0)&gt;MATCH(N$1,$E3758:$E3761,0),1*c_vote,0)+IF(MATCH(M$1,$F3758:$F3761,0)&gt;MATCH(N$1,$F3758:$F3761,0),1*d_vote,0)</f>
        <v>0.21999999999999997</v>
      </c>
      <c r="O3758" s="3">
        <f>IF(MATCH($O$1,$C3758:$C3761,0)&lt;(MATCH($P$1,$C3758:$C3761,0)),1*a_vote,0)+IF(MATCH($O$1,$D3758:$D3761,0)&lt;MATCH($P$1,$D3758:$D3761,0),1*b_vote,0)+IF(MATCH($O$1,$E3758:$E3761,0)&lt;MATCH($P$1,$E3758:$E3761,0),1*c_vote,0)+IF(MATCH($O$1,$F3758:$F3761,0)&lt;MATCH($P$1,$F3758:$F3761,0),1*d_vote,0)</f>
        <v>0.26</v>
      </c>
      <c r="P3758" s="3">
        <f>IF(MATCH(O$1,$C3758:$C3761,0)&gt;(MATCH(P$1,$C3758:$C3761,0)),1*a_vote,0)+IF(MATCH(O$1,$D3758:$D3761,0)&gt;MATCH(P$1,$D3758:$D3761,0),1*b_vote,0)+IF(MATCH(O$1,$E3758:$E3761,0)&gt;MATCH(P$1,$E3758:$E3761,0),1*c_vote,0)+IF(MATCH(O$1,$F3758:$F3761,0)&gt;MATCH(P$1,$F3758:$F3761,0),1*d_vote,0)</f>
        <v>0.74</v>
      </c>
      <c r="Q3758" s="3">
        <f>IF(MATCH($Q$1,$C3758:$C3761,0)&lt;(MATCH($R$1,$C3758:$C3761,0)),1*a_vote,0)+IF(MATCH($Q$1,$D3758:$D3761,0)&lt;MATCH($R$1,$D3758:$D3761,0),1*b_vote,0)+IF(MATCH($Q$1,$E3758:$E3761,0)&lt;MATCH($R$1,$E3758:$E3761,0),1*c_vote,0)+IF(MATCH($Q$1,$F3758:$F3761,0)&lt;MATCH($R$1,$F3758:$F3761,0),1*d_vote,0)</f>
        <v>0.51</v>
      </c>
      <c r="R3758" s="3">
        <f>IF(MATCH(Q$1,$C3758:$C3761,0)&gt;(MATCH(R$1,$C3758:$C3761,0)),1*a_vote,0)+IF(MATCH(Q$1,$D3758:$D3761,0)&gt;MATCH(R$1,$D3758:$D3761,0),1*b_vote,0)+IF(MATCH(Q$1,$E3758:$E3761,0)&gt;MATCH(R$1,$E3758:$E3761,0),1*c_vote,0)+IF(MATCH(Q$1,$F3758:$F3761,0)&gt;MATCH(R$1,$F3758:$F3761,0),1*d_vote,0)</f>
        <v>0.49</v>
      </c>
      <c r="S3758" s="3">
        <f>IF(MATCH($S$1,$C3758:$C3761,0)&lt;(MATCH($T$1,$C3758:$C3761,0)),1*a_vote,0)+IF(MATCH($S$1,$D3758:$D3761,0)&lt;MATCH($T$1,$D3758:$D3761,0),1*b_vote,0)+IF(MATCH($S$1,$E3758:$E3761,0)&lt;MATCH($T$1,$E3758:$E3761,0),1*c_vote,0)+IF(MATCH($S$1,$F3758:$F3761,0)&lt;MATCH($T$1,$F3758:$F3761,0),1*d_vote,0)</f>
        <v>0.78</v>
      </c>
      <c r="T3758" s="3">
        <f>IF(MATCH(S$1,$C3758:$C3761,0)&gt;(MATCH(T$1,$C3758:$C3761,0)),1*a_vote,0)+IF(MATCH(S$1,$D3758:$D3761,0)&gt;MATCH(T$1,$D3758:$D3761,0),1*b_vote,0)+IF(MATCH(S$1,$E3758:$E3761,0)&gt;MATCH(T$1,$E3758:$E3761,0),1*c_vote,0)+IF(MATCH(S$1,$F3758:$F3761,0)&gt;MATCH(T$1,$F3758:$F3761,0),1*d_vote,0)</f>
        <v>0.21999999999999997</v>
      </c>
    </row>
    <row r="3759" spans="1:20" x14ac:dyDescent="0.25">
      <c r="A3759">
        <f t="shared" si="118"/>
        <v>3758</v>
      </c>
      <c r="B3759">
        <f t="shared" si="119"/>
        <v>940</v>
      </c>
      <c r="C3759" t="str">
        <f>INDEX('VBA code_permu_wo_repettn'!$T$3:$Y$6,COUNTIF('Profile-matrices_Condorcet'!$B$2:$B3759,'Profile-matrices_Condorcet'!$B3759),MATCH(INDEX('numeric possibilities'!D$3:D$1298,VLOOKUP($B3759,'numeric possibilities'!$C$3:$G$1298,1)),'VBA code_permu_wo_repettn'!$T$2:$Y$2))</f>
        <v>C</v>
      </c>
      <c r="D3759" t="str">
        <f>INDEX('VBA code_permu_wo_repettn'!$AA$3:$AF$6,COUNTIF('Profile-matrices_Condorcet'!$B$2:$B3759,'Profile-matrices_Condorcet'!$B3759),MATCH(INDEX('numeric possibilities'!E$3:E$1298,VLOOKUP($B3759,'numeric possibilities'!$C$3:$G$1298,1)),'VBA code_permu_wo_repettn'!$AA$2:$AF$2))</f>
        <v>A</v>
      </c>
      <c r="E3759" t="str">
        <f>INDEX('VBA code_permu_wo_repettn'!$AH$3:$AM$6,COUNTIF('Profile-matrices_Condorcet'!$B$2:$B3759,'Profile-matrices_Condorcet'!$B3759),MATCH(INDEX('numeric possibilities'!F$3:F$1298,VLOOKUP($B3759,'numeric possibilities'!$C$3:$G$1298,1)),'VBA code_permu_wo_repettn'!$AH$2:$AM$2))</f>
        <v>B</v>
      </c>
      <c r="F3759" t="str">
        <f>INDEX('VBA code_permu_wo_repettn'!$AO$3:$AT$6,COUNTIF('Profile-matrices_Condorcet'!$B$2:$B3759,'Profile-matrices_Condorcet'!$B3759),MATCH(INDEX('numeric possibilities'!G$3:G$1298,VLOOKUP($B3759,'numeric possibilities'!$C$3:$G$1298,1)),'VBA code_permu_wo_repettn'!$AO$2:$AT$2))</f>
        <v>C</v>
      </c>
      <c r="H3759" t="s">
        <v>15</v>
      </c>
      <c r="I3759" t="str">
        <f>IF(I3758&gt;J3758,$I$1,IF(I3758&lt;J3758,$J$1,0))</f>
        <v>B</v>
      </c>
      <c r="K3759" t="str">
        <f>IF(K3758&gt;L3758,$K$1,IF(K3758&lt;L3758,$L$1,0))</f>
        <v>A</v>
      </c>
      <c r="M3759" t="str">
        <f>IF(M3758&gt;N3758,$M$1,IF(M3758&lt;N3758,$N$1,0))</f>
        <v>A</v>
      </c>
      <c r="O3759" t="str">
        <f>IF(O3758&gt;P3758,$O$1,IF(O3758&lt;P3758,$P$1,0))</f>
        <v>C</v>
      </c>
      <c r="Q3759" t="str">
        <f>IF(Q3758&gt;R3758,$Q$1,IF(Q3758&lt;R3758,$R$1,0))</f>
        <v>B</v>
      </c>
      <c r="S3759" t="str">
        <f>IF(S3758&gt;T3758,$S$1,IF(S3758&lt;T3758,$T$1,0))</f>
        <v>C</v>
      </c>
    </row>
    <row r="3760" spans="1:20" x14ac:dyDescent="0.25">
      <c r="A3760">
        <f t="shared" si="118"/>
        <v>3759</v>
      </c>
      <c r="B3760">
        <f t="shared" si="119"/>
        <v>940</v>
      </c>
      <c r="C3760" t="str">
        <f>INDEX('VBA code_permu_wo_repettn'!$T$3:$Y$6,COUNTIF('Profile-matrices_Condorcet'!$B$2:$B3760,'Profile-matrices_Condorcet'!$B3760),MATCH(INDEX('numeric possibilities'!D$3:D$1298,VLOOKUP($B3760,'numeric possibilities'!$C$3:$G$1298,1)),'VBA code_permu_wo_repettn'!$T$2:$Y$2))</f>
        <v>D</v>
      </c>
      <c r="D3760" t="str">
        <f>INDEX('VBA code_permu_wo_repettn'!$AA$3:$AF$6,COUNTIF('Profile-matrices_Condorcet'!$B$2:$B3760,'Profile-matrices_Condorcet'!$B3760),MATCH(INDEX('numeric possibilities'!E$3:E$1298,VLOOKUP($B3760,'numeric possibilities'!$C$3:$G$1298,1)),'VBA code_permu_wo_repettn'!$AA$2:$AF$2))</f>
        <v>C</v>
      </c>
      <c r="E3760" t="str">
        <f>INDEX('VBA code_permu_wo_repettn'!$AH$3:$AM$6,COUNTIF('Profile-matrices_Condorcet'!$B$2:$B3760,'Profile-matrices_Condorcet'!$B3760),MATCH(INDEX('numeric possibilities'!F$3:F$1298,VLOOKUP($B3760,'numeric possibilities'!$C$3:$G$1298,1)),'VBA code_permu_wo_repettn'!$AH$2:$AM$2))</f>
        <v>A</v>
      </c>
      <c r="F3760" t="str">
        <f>INDEX('VBA code_permu_wo_repettn'!$AO$3:$AT$6,COUNTIF('Profile-matrices_Condorcet'!$B$2:$B3760,'Profile-matrices_Condorcet'!$B3760),MATCH(INDEX('numeric possibilities'!G$3:G$1298,VLOOKUP($B3760,'numeric possibilities'!$C$3:$G$1298,1)),'VBA code_permu_wo_repettn'!$AO$2:$AT$2))</f>
        <v>A</v>
      </c>
      <c r="I3760" t="s">
        <v>0</v>
      </c>
      <c r="J3760" t="s">
        <v>1</v>
      </c>
      <c r="K3760" t="s">
        <v>2</v>
      </c>
      <c r="L3760" t="s">
        <v>3</v>
      </c>
    </row>
    <row r="3761" spans="1:20" x14ac:dyDescent="0.25">
      <c r="A3761">
        <f t="shared" si="118"/>
        <v>3760</v>
      </c>
      <c r="B3761">
        <f t="shared" si="119"/>
        <v>940</v>
      </c>
      <c r="C3761" t="str">
        <f>INDEX('VBA code_permu_wo_repettn'!$T$3:$Y$6,COUNTIF('Profile-matrices_Condorcet'!$B$2:$B3761,'Profile-matrices_Condorcet'!$B3761),MATCH(INDEX('numeric possibilities'!D$3:D$1298,VLOOKUP($B3761,'numeric possibilities'!$C$3:$G$1298,1)),'VBA code_permu_wo_repettn'!$T$2:$Y$2))</f>
        <v>B</v>
      </c>
      <c r="D3761" t="str">
        <f>INDEX('VBA code_permu_wo_repettn'!$AA$3:$AF$6,COUNTIF('Profile-matrices_Condorcet'!$B$2:$B3761,'Profile-matrices_Condorcet'!$B3761),MATCH(INDEX('numeric possibilities'!E$3:E$1298,VLOOKUP($B3761,'numeric possibilities'!$C$3:$G$1298,1)),'VBA code_permu_wo_repettn'!$AA$2:$AF$2))</f>
        <v>D</v>
      </c>
      <c r="E3761" t="str">
        <f>INDEX('VBA code_permu_wo_repettn'!$AH$3:$AM$6,COUNTIF('Profile-matrices_Condorcet'!$B$2:$B3761,'Profile-matrices_Condorcet'!$B3761),MATCH(INDEX('numeric possibilities'!F$3:F$1298,VLOOKUP($B3761,'numeric possibilities'!$C$3:$G$1298,1)),'VBA code_permu_wo_repettn'!$AH$2:$AM$2))</f>
        <v>D</v>
      </c>
      <c r="F3761" t="str">
        <f>INDEX('VBA code_permu_wo_repettn'!$AO$3:$AT$6,COUNTIF('Profile-matrices_Condorcet'!$B$2:$B3761,'Profile-matrices_Condorcet'!$B3761),MATCH(INDEX('numeric possibilities'!G$3:G$1298,VLOOKUP($B3761,'numeric possibilities'!$C$3:$G$1298,1)),'VBA code_permu_wo_repettn'!$AO$2:$AT$2))</f>
        <v>B</v>
      </c>
      <c r="G3761" t="str">
        <f>IF(MAX(I3761:L3761)&gt;='numeric possibilities'!$B$4/2,INDEX('Profile-matrices_Condorcet'!I3760:L3760,1,MATCH(MAX('Profile-matrices_Condorcet'!I3761:L3761),'Profile-matrices_Condorcet'!I3761:L3761,0)),"NCW")</f>
        <v>NCW</v>
      </c>
      <c r="H3761" t="s">
        <v>13</v>
      </c>
      <c r="I3761" s="3">
        <f>COUNTIF($I3759:$S3759,I3760)</f>
        <v>2</v>
      </c>
      <c r="J3761" s="3">
        <f>COUNTIF($I3759:$S3759,J3760)</f>
        <v>2</v>
      </c>
      <c r="K3761" s="3">
        <f>COUNTIF($I3759:$S3759,K3760)</f>
        <v>2</v>
      </c>
      <c r="L3761" s="3">
        <f>COUNTIF($I3759:$S3759,L3760)</f>
        <v>0</v>
      </c>
    </row>
    <row r="3762" spans="1:20" x14ac:dyDescent="0.25">
      <c r="A3762">
        <f t="shared" si="118"/>
        <v>3761</v>
      </c>
      <c r="B3762">
        <f t="shared" si="119"/>
        <v>941</v>
      </c>
      <c r="C3762" t="str">
        <f>INDEX('VBA code_permu_wo_repettn'!$T$3:$Y$6,COUNTIF('Profile-matrices_Condorcet'!$B$2:$B3762,'Profile-matrices_Condorcet'!$B3762),MATCH(INDEX('numeric possibilities'!D$3:D$1298,VLOOKUP($B3762,'numeric possibilities'!$C$3:$G$1298,1)),'VBA code_permu_wo_repettn'!$T$2:$Y$2))</f>
        <v>A</v>
      </c>
      <c r="D3762" t="str">
        <f>INDEX('VBA code_permu_wo_repettn'!$AA$3:$AF$6,COUNTIF('Profile-matrices_Condorcet'!$B$2:$B3762,'Profile-matrices_Condorcet'!$B3762),MATCH(INDEX('numeric possibilities'!E$3:E$1298,VLOOKUP($B3762,'numeric possibilities'!$C$3:$G$1298,1)),'VBA code_permu_wo_repettn'!$AA$2:$AF$2))</f>
        <v>B</v>
      </c>
      <c r="E3762" t="str">
        <f>INDEX('VBA code_permu_wo_repettn'!$AH$3:$AM$6,COUNTIF('Profile-matrices_Condorcet'!$B$2:$B3762,'Profile-matrices_Condorcet'!$B3762),MATCH(INDEX('numeric possibilities'!F$3:F$1298,VLOOKUP($B3762,'numeric possibilities'!$C$3:$G$1298,1)),'VBA code_permu_wo_repettn'!$AH$2:$AM$2))</f>
        <v>C</v>
      </c>
      <c r="F3762" t="str">
        <f>INDEX('VBA code_permu_wo_repettn'!$AO$3:$AT$6,COUNTIF('Profile-matrices_Condorcet'!$B$2:$B3762,'Profile-matrices_Condorcet'!$B3762),MATCH(INDEX('numeric possibilities'!G$3:G$1298,VLOOKUP($B3762,'numeric possibilities'!$C$3:$G$1298,1)),'VBA code_permu_wo_repettn'!$AO$2:$AT$2))</f>
        <v>D</v>
      </c>
      <c r="H3762" t="s">
        <v>14</v>
      </c>
      <c r="I3762" s="3">
        <f>IF(MATCH(I$1,$C3762:$C3765,0)&lt;(MATCH(J$1,$C3762:$C3765,0)),1*a_vote,0)+IF(MATCH(I$1,$D3762:$D3765,0)&lt;MATCH(J$1,$D3762:$D3765,0),1*b_vote,0)+IF(MATCH(I$1,$E3762:$E3765,0)&lt;MATCH(J$1,$E3762:$E3765,0),1*c_vote,0)+IF(MATCH(I$1,$F3762:$F3765,0)&lt;MATCH(J$1,$F3762:$F3765,0),1*d_vote,0)</f>
        <v>0.49</v>
      </c>
      <c r="J3762" s="3">
        <f>IF(MATCH(I$1,$C3762:$C3765,0)&gt;(MATCH(J$1,$C3762:$C3765,0)),1*a_vote,0)+IF(MATCH(I$1,$D3762:$D3765,0)&gt;MATCH(J$1,$D3762:$D3765,0),1*b_vote,0)+IF(MATCH(I$1,$E3762:$E3765,0)&gt;MATCH(J$1,$E3762:$E3765,0),1*c_vote,0)+IF(MATCH(I$1,$F3762:$F3765,0)&gt;MATCH(J$1,$F3762:$F3765,0),1*d_vote,0)</f>
        <v>0.51</v>
      </c>
      <c r="K3762" s="3">
        <f>IF(MATCH($K$1,$C3762:$C3765,0)&lt;(MATCH($L$1,$C3762:$C3765,0)),1*a_vote,0)+IF(MATCH($K$1,$D3762:$D3765,0)&lt;MATCH($L$1,$D3762:$D3765,0),1*b_vote,0)+IF(MATCH($K$1,$E3762:$E3765,0)&lt;MATCH($L$1,$E3762:$E3765,0),1*c_vote,0)+IF(MATCH($K$1,$F3762:$F3765,0)&lt;MATCH($L$1,$F3762:$F3765,0),1*d_vote,0)</f>
        <v>0.53</v>
      </c>
      <c r="L3762" s="3">
        <f>IF(MATCH(K$1,$C3762:$C3765,0)&gt;(MATCH(L$1,$C3762:$C3765,0)),1*a_vote,0)+IF(MATCH(K$1,$D3762:$D3765,0)&gt;MATCH(L$1,$D3762:$D3765,0),1*b_vote,0)+IF(MATCH(K$1,$E3762:$E3765,0)&gt;MATCH(L$1,$E3762:$E3765,0),1*c_vote,0)+IF(MATCH(K$1,$F3762:$F3765,0)&gt;MATCH(L$1,$F3762:$F3765,0),1*d_vote,0)</f>
        <v>0.47</v>
      </c>
      <c r="M3762" s="3">
        <f>IF(MATCH($M$1,$C3762:$C3765,0)&lt;(MATCH($N$1,$C3762:$C3765,0)),1*a_vote,0)+IF(MATCH($M$1,$D3762:$D3765,0)&lt;MATCH($N$1,$D3762:$D3765,0),1*b_vote,0)+IF(MATCH($M$1,$E3762:$E3765,0)&lt;MATCH($N$1,$E3762:$E3765,0),1*c_vote,0)+IF(MATCH($M$1,$F3762:$F3765,0)&lt;MATCH($N$1,$F3762:$F3765,0),1*d_vote,0)</f>
        <v>0.78</v>
      </c>
      <c r="N3762" s="3">
        <f>IF(MATCH(M$1,$C3762:$C3765,0)&gt;(MATCH(N$1,$C3762:$C3765,0)),1*a_vote,0)+IF(MATCH(M$1,$D3762:$D3765,0)&gt;MATCH(N$1,$D3762:$D3765,0),1*b_vote,0)+IF(MATCH(M$1,$E3762:$E3765,0)&gt;MATCH(N$1,$E3762:$E3765,0),1*c_vote,0)+IF(MATCH(M$1,$F3762:$F3765,0)&gt;MATCH(N$1,$F3762:$F3765,0),1*d_vote,0)</f>
        <v>0.21999999999999997</v>
      </c>
      <c r="O3762" s="3">
        <f>IF(MATCH($O$1,$C3762:$C3765,0)&lt;(MATCH($P$1,$C3762:$C3765,0)),1*a_vote,0)+IF(MATCH($O$1,$D3762:$D3765,0)&lt;MATCH($P$1,$D3762:$D3765,0),1*b_vote,0)+IF(MATCH($O$1,$E3762:$E3765,0)&lt;MATCH($P$1,$E3762:$E3765,0),1*c_vote,0)+IF(MATCH($O$1,$F3762:$F3765,0)&lt;MATCH($P$1,$F3762:$F3765,0),1*d_vote,0)</f>
        <v>0.53</v>
      </c>
      <c r="P3762" s="3">
        <f>IF(MATCH(O$1,$C3762:$C3765,0)&gt;(MATCH(P$1,$C3762:$C3765,0)),1*a_vote,0)+IF(MATCH(O$1,$D3762:$D3765,0)&gt;MATCH(P$1,$D3762:$D3765,0),1*b_vote,0)+IF(MATCH(O$1,$E3762:$E3765,0)&gt;MATCH(P$1,$E3762:$E3765,0),1*c_vote,0)+IF(MATCH(O$1,$F3762:$F3765,0)&gt;MATCH(P$1,$F3762:$F3765,0),1*d_vote,0)</f>
        <v>0.47</v>
      </c>
      <c r="Q3762" s="3">
        <f>IF(MATCH($Q$1,$C3762:$C3765,0)&lt;(MATCH($R$1,$C3762:$C3765,0)),1*a_vote,0)+IF(MATCH($Q$1,$D3762:$D3765,0)&lt;MATCH($R$1,$D3762:$D3765,0),1*b_vote,0)+IF(MATCH($Q$1,$E3762:$E3765,0)&lt;MATCH($R$1,$E3762:$E3765,0),1*c_vote,0)+IF(MATCH($Q$1,$F3762:$F3765,0)&lt;MATCH($R$1,$F3762:$F3765,0),1*d_vote,0)</f>
        <v>0.51</v>
      </c>
      <c r="R3762" s="3">
        <f>IF(MATCH(Q$1,$C3762:$C3765,0)&gt;(MATCH(R$1,$C3762:$C3765,0)),1*a_vote,0)+IF(MATCH(Q$1,$D3762:$D3765,0)&gt;MATCH(R$1,$D3762:$D3765,0),1*b_vote,0)+IF(MATCH(Q$1,$E3762:$E3765,0)&gt;MATCH(R$1,$E3762:$E3765,0),1*c_vote,0)+IF(MATCH(Q$1,$F3762:$F3765,0)&gt;MATCH(R$1,$F3762:$F3765,0),1*d_vote,0)</f>
        <v>0.49</v>
      </c>
      <c r="S3762" s="3">
        <f>IF(MATCH($S$1,$C3762:$C3765,0)&lt;(MATCH($T$1,$C3762:$C3765,0)),1*a_vote,0)+IF(MATCH($S$1,$D3762:$D3765,0)&lt;MATCH($T$1,$D3762:$D3765,0),1*b_vote,0)+IF(MATCH($S$1,$E3762:$E3765,0)&lt;MATCH($T$1,$E3762:$E3765,0),1*c_vote,0)+IF(MATCH($S$1,$F3762:$F3765,0)&lt;MATCH($T$1,$F3762:$F3765,0),1*d_vote,0)</f>
        <v>0.51</v>
      </c>
      <c r="T3762" s="3">
        <f>IF(MATCH(S$1,$C3762:$C3765,0)&gt;(MATCH(T$1,$C3762:$C3765,0)),1*a_vote,0)+IF(MATCH(S$1,$D3762:$D3765,0)&gt;MATCH(T$1,$D3762:$D3765,0),1*b_vote,0)+IF(MATCH(S$1,$E3762:$E3765,0)&gt;MATCH(T$1,$E3762:$E3765,0),1*c_vote,0)+IF(MATCH(S$1,$F3762:$F3765,0)&gt;MATCH(T$1,$F3762:$F3765,0),1*d_vote,0)</f>
        <v>0.49</v>
      </c>
    </row>
    <row r="3763" spans="1:20" x14ac:dyDescent="0.25">
      <c r="A3763">
        <f t="shared" si="118"/>
        <v>3762</v>
      </c>
      <c r="B3763">
        <f t="shared" si="119"/>
        <v>941</v>
      </c>
      <c r="C3763" t="str">
        <f>INDEX('VBA code_permu_wo_repettn'!$T$3:$Y$6,COUNTIF('Profile-matrices_Condorcet'!$B$2:$B3763,'Profile-matrices_Condorcet'!$B3763),MATCH(INDEX('numeric possibilities'!D$3:D$1298,VLOOKUP($B3763,'numeric possibilities'!$C$3:$G$1298,1)),'VBA code_permu_wo_repettn'!$T$2:$Y$2))</f>
        <v>D</v>
      </c>
      <c r="D3763" t="str">
        <f>INDEX('VBA code_permu_wo_repettn'!$AA$3:$AF$6,COUNTIF('Profile-matrices_Condorcet'!$B$2:$B3763,'Profile-matrices_Condorcet'!$B3763),MATCH(INDEX('numeric possibilities'!E$3:E$1298,VLOOKUP($B3763,'numeric possibilities'!$C$3:$G$1298,1)),'VBA code_permu_wo_repettn'!$AA$2:$AF$2))</f>
        <v>A</v>
      </c>
      <c r="E3763" t="str">
        <f>INDEX('VBA code_permu_wo_repettn'!$AH$3:$AM$6,COUNTIF('Profile-matrices_Condorcet'!$B$2:$B3763,'Profile-matrices_Condorcet'!$B3763),MATCH(INDEX('numeric possibilities'!F$3:F$1298,VLOOKUP($B3763,'numeric possibilities'!$C$3:$G$1298,1)),'VBA code_permu_wo_repettn'!$AH$2:$AM$2))</f>
        <v>B</v>
      </c>
      <c r="F3763" t="str">
        <f>INDEX('VBA code_permu_wo_repettn'!$AO$3:$AT$6,COUNTIF('Profile-matrices_Condorcet'!$B$2:$B3763,'Profile-matrices_Condorcet'!$B3763),MATCH(INDEX('numeric possibilities'!G$3:G$1298,VLOOKUP($B3763,'numeric possibilities'!$C$3:$G$1298,1)),'VBA code_permu_wo_repettn'!$AO$2:$AT$2))</f>
        <v>C</v>
      </c>
      <c r="H3763" t="s">
        <v>15</v>
      </c>
      <c r="I3763" t="str">
        <f>IF(I3762&gt;J3762,$I$1,IF(I3762&lt;J3762,$J$1,0))</f>
        <v>B</v>
      </c>
      <c r="K3763" t="str">
        <f>IF(K3762&gt;L3762,$K$1,IF(K3762&lt;L3762,$L$1,0))</f>
        <v>A</v>
      </c>
      <c r="M3763" t="str">
        <f>IF(M3762&gt;N3762,$M$1,IF(M3762&lt;N3762,$N$1,0))</f>
        <v>A</v>
      </c>
      <c r="O3763" t="str">
        <f>IF(O3762&gt;P3762,$O$1,IF(O3762&lt;P3762,$P$1,0))</f>
        <v>B</v>
      </c>
      <c r="Q3763" t="str">
        <f>IF(Q3762&gt;R3762,$Q$1,IF(Q3762&lt;R3762,$R$1,0))</f>
        <v>B</v>
      </c>
      <c r="S3763" t="str">
        <f>IF(S3762&gt;T3762,$S$1,IF(S3762&lt;T3762,$T$1,0))</f>
        <v>C</v>
      </c>
    </row>
    <row r="3764" spans="1:20" x14ac:dyDescent="0.25">
      <c r="A3764">
        <f t="shared" si="118"/>
        <v>3763</v>
      </c>
      <c r="B3764">
        <f t="shared" si="119"/>
        <v>941</v>
      </c>
      <c r="C3764" t="str">
        <f>INDEX('VBA code_permu_wo_repettn'!$T$3:$Y$6,COUNTIF('Profile-matrices_Condorcet'!$B$2:$B3764,'Profile-matrices_Condorcet'!$B3764),MATCH(INDEX('numeric possibilities'!D$3:D$1298,VLOOKUP($B3764,'numeric possibilities'!$C$3:$G$1298,1)),'VBA code_permu_wo_repettn'!$T$2:$Y$2))</f>
        <v>B</v>
      </c>
      <c r="D3764" t="str">
        <f>INDEX('VBA code_permu_wo_repettn'!$AA$3:$AF$6,COUNTIF('Profile-matrices_Condorcet'!$B$2:$B3764,'Profile-matrices_Condorcet'!$B3764),MATCH(INDEX('numeric possibilities'!E$3:E$1298,VLOOKUP($B3764,'numeric possibilities'!$C$3:$G$1298,1)),'VBA code_permu_wo_repettn'!$AA$2:$AF$2))</f>
        <v>C</v>
      </c>
      <c r="E3764" t="str">
        <f>INDEX('VBA code_permu_wo_repettn'!$AH$3:$AM$6,COUNTIF('Profile-matrices_Condorcet'!$B$2:$B3764,'Profile-matrices_Condorcet'!$B3764),MATCH(INDEX('numeric possibilities'!F$3:F$1298,VLOOKUP($B3764,'numeric possibilities'!$C$3:$G$1298,1)),'VBA code_permu_wo_repettn'!$AH$2:$AM$2))</f>
        <v>A</v>
      </c>
      <c r="F3764" t="str">
        <f>INDEX('VBA code_permu_wo_repettn'!$AO$3:$AT$6,COUNTIF('Profile-matrices_Condorcet'!$B$2:$B3764,'Profile-matrices_Condorcet'!$B3764),MATCH(INDEX('numeric possibilities'!G$3:G$1298,VLOOKUP($B3764,'numeric possibilities'!$C$3:$G$1298,1)),'VBA code_permu_wo_repettn'!$AO$2:$AT$2))</f>
        <v>A</v>
      </c>
      <c r="I3764" t="s">
        <v>0</v>
      </c>
      <c r="J3764" t="s">
        <v>1</v>
      </c>
      <c r="K3764" t="s">
        <v>2</v>
      </c>
      <c r="L3764" t="s">
        <v>3</v>
      </c>
    </row>
    <row r="3765" spans="1:20" x14ac:dyDescent="0.25">
      <c r="A3765">
        <f t="shared" si="118"/>
        <v>3764</v>
      </c>
      <c r="B3765">
        <f t="shared" si="119"/>
        <v>941</v>
      </c>
      <c r="C3765" t="str">
        <f>INDEX('VBA code_permu_wo_repettn'!$T$3:$Y$6,COUNTIF('Profile-matrices_Condorcet'!$B$2:$B3765,'Profile-matrices_Condorcet'!$B3765),MATCH(INDEX('numeric possibilities'!D$3:D$1298,VLOOKUP($B3765,'numeric possibilities'!$C$3:$G$1298,1)),'VBA code_permu_wo_repettn'!$T$2:$Y$2))</f>
        <v>C</v>
      </c>
      <c r="D3765" t="str">
        <f>INDEX('VBA code_permu_wo_repettn'!$AA$3:$AF$6,COUNTIF('Profile-matrices_Condorcet'!$B$2:$B3765,'Profile-matrices_Condorcet'!$B3765),MATCH(INDEX('numeric possibilities'!E$3:E$1298,VLOOKUP($B3765,'numeric possibilities'!$C$3:$G$1298,1)),'VBA code_permu_wo_repettn'!$AA$2:$AF$2))</f>
        <v>D</v>
      </c>
      <c r="E3765" t="str">
        <f>INDEX('VBA code_permu_wo_repettn'!$AH$3:$AM$6,COUNTIF('Profile-matrices_Condorcet'!$B$2:$B3765,'Profile-matrices_Condorcet'!$B3765),MATCH(INDEX('numeric possibilities'!F$3:F$1298,VLOOKUP($B3765,'numeric possibilities'!$C$3:$G$1298,1)),'VBA code_permu_wo_repettn'!$AH$2:$AM$2))</f>
        <v>D</v>
      </c>
      <c r="F3765" t="str">
        <f>INDEX('VBA code_permu_wo_repettn'!$AO$3:$AT$6,COUNTIF('Profile-matrices_Condorcet'!$B$2:$B3765,'Profile-matrices_Condorcet'!$B3765),MATCH(INDEX('numeric possibilities'!G$3:G$1298,VLOOKUP($B3765,'numeric possibilities'!$C$3:$G$1298,1)),'VBA code_permu_wo_repettn'!$AO$2:$AT$2))</f>
        <v>B</v>
      </c>
      <c r="G3765" t="str">
        <f>IF(MAX(I3765:L3765)&gt;='numeric possibilities'!$B$4/2,INDEX('Profile-matrices_Condorcet'!I3764:L3764,1,MATCH(MAX('Profile-matrices_Condorcet'!I3765:L3765),'Profile-matrices_Condorcet'!I3765:L3765,0)),"NCW")</f>
        <v>B</v>
      </c>
      <c r="H3765" t="s">
        <v>13</v>
      </c>
      <c r="I3765" s="3">
        <f>COUNTIF($I3763:$S3763,I3764)</f>
        <v>2</v>
      </c>
      <c r="J3765" s="3">
        <f>COUNTIF($I3763:$S3763,J3764)</f>
        <v>3</v>
      </c>
      <c r="K3765" s="3">
        <f>COUNTIF($I3763:$S3763,K3764)</f>
        <v>1</v>
      </c>
      <c r="L3765" s="3">
        <f>COUNTIF($I3763:$S3763,L3764)</f>
        <v>0</v>
      </c>
    </row>
    <row r="3766" spans="1:20" x14ac:dyDescent="0.25">
      <c r="A3766">
        <f t="shared" si="118"/>
        <v>3765</v>
      </c>
      <c r="B3766">
        <f t="shared" si="119"/>
        <v>942</v>
      </c>
      <c r="C3766" t="str">
        <f>INDEX('VBA code_permu_wo_repettn'!$T$3:$Y$6,COUNTIF('Profile-matrices_Condorcet'!$B$2:$B3766,'Profile-matrices_Condorcet'!$B3766),MATCH(INDEX('numeric possibilities'!D$3:D$1298,VLOOKUP($B3766,'numeric possibilities'!$C$3:$G$1298,1)),'VBA code_permu_wo_repettn'!$T$2:$Y$2))</f>
        <v>A</v>
      </c>
      <c r="D3766" t="str">
        <f>INDEX('VBA code_permu_wo_repettn'!$AA$3:$AF$6,COUNTIF('Profile-matrices_Condorcet'!$B$2:$B3766,'Profile-matrices_Condorcet'!$B3766),MATCH(INDEX('numeric possibilities'!E$3:E$1298,VLOOKUP($B3766,'numeric possibilities'!$C$3:$G$1298,1)),'VBA code_permu_wo_repettn'!$AA$2:$AF$2))</f>
        <v>B</v>
      </c>
      <c r="E3766" t="str">
        <f>INDEX('VBA code_permu_wo_repettn'!$AH$3:$AM$6,COUNTIF('Profile-matrices_Condorcet'!$B$2:$B3766,'Profile-matrices_Condorcet'!$B3766),MATCH(INDEX('numeric possibilities'!F$3:F$1298,VLOOKUP($B3766,'numeric possibilities'!$C$3:$G$1298,1)),'VBA code_permu_wo_repettn'!$AH$2:$AM$2))</f>
        <v>C</v>
      </c>
      <c r="F3766" t="str">
        <f>INDEX('VBA code_permu_wo_repettn'!$AO$3:$AT$6,COUNTIF('Profile-matrices_Condorcet'!$B$2:$B3766,'Profile-matrices_Condorcet'!$B3766),MATCH(INDEX('numeric possibilities'!G$3:G$1298,VLOOKUP($B3766,'numeric possibilities'!$C$3:$G$1298,1)),'VBA code_permu_wo_repettn'!$AO$2:$AT$2))</f>
        <v>D</v>
      </c>
      <c r="H3766" t="s">
        <v>14</v>
      </c>
      <c r="I3766" s="3">
        <f>IF(MATCH(I$1,$C3766:$C3769,0)&lt;(MATCH(J$1,$C3766:$C3769,0)),1*a_vote,0)+IF(MATCH(I$1,$D3766:$D3769,0)&lt;MATCH(J$1,$D3766:$D3769,0),1*b_vote,0)+IF(MATCH(I$1,$E3766:$E3769,0)&lt;MATCH(J$1,$E3766:$E3769,0),1*c_vote,0)+IF(MATCH(I$1,$F3766:$F3769,0)&lt;MATCH(J$1,$F3766:$F3769,0),1*d_vote,0)</f>
        <v>0.49</v>
      </c>
      <c r="J3766" s="3">
        <f>IF(MATCH(I$1,$C3766:$C3769,0)&gt;(MATCH(J$1,$C3766:$C3769,0)),1*a_vote,0)+IF(MATCH(I$1,$D3766:$D3769,0)&gt;MATCH(J$1,$D3766:$D3769,0),1*b_vote,0)+IF(MATCH(I$1,$E3766:$E3769,0)&gt;MATCH(J$1,$E3766:$E3769,0),1*c_vote,0)+IF(MATCH(I$1,$F3766:$F3769,0)&gt;MATCH(J$1,$F3766:$F3769,0),1*d_vote,0)</f>
        <v>0.51</v>
      </c>
      <c r="K3766" s="3">
        <f>IF(MATCH($K$1,$C3766:$C3769,0)&lt;(MATCH($L$1,$C3766:$C3769,0)),1*a_vote,0)+IF(MATCH($K$1,$D3766:$D3769,0)&lt;MATCH($L$1,$D3766:$D3769,0),1*b_vote,0)+IF(MATCH($K$1,$E3766:$E3769,0)&lt;MATCH($L$1,$E3766:$E3769,0),1*c_vote,0)+IF(MATCH($K$1,$F3766:$F3769,0)&lt;MATCH($L$1,$F3766:$F3769,0),1*d_vote,0)</f>
        <v>0.53</v>
      </c>
      <c r="L3766" s="3">
        <f>IF(MATCH(K$1,$C3766:$C3769,0)&gt;(MATCH(L$1,$C3766:$C3769,0)),1*a_vote,0)+IF(MATCH(K$1,$D3766:$D3769,0)&gt;MATCH(L$1,$D3766:$D3769,0),1*b_vote,0)+IF(MATCH(K$1,$E3766:$E3769,0)&gt;MATCH(L$1,$E3766:$E3769,0),1*c_vote,0)+IF(MATCH(K$1,$F3766:$F3769,0)&gt;MATCH(L$1,$F3766:$F3769,0),1*d_vote,0)</f>
        <v>0.47</v>
      </c>
      <c r="M3766" s="3">
        <f>IF(MATCH($M$1,$C3766:$C3769,0)&lt;(MATCH($N$1,$C3766:$C3769,0)),1*a_vote,0)+IF(MATCH($M$1,$D3766:$D3769,0)&lt;MATCH($N$1,$D3766:$D3769,0),1*b_vote,0)+IF(MATCH($M$1,$E3766:$E3769,0)&lt;MATCH($N$1,$E3766:$E3769,0),1*c_vote,0)+IF(MATCH($M$1,$F3766:$F3769,0)&lt;MATCH($N$1,$F3766:$F3769,0),1*d_vote,0)</f>
        <v>0.78</v>
      </c>
      <c r="N3766" s="3">
        <f>IF(MATCH(M$1,$C3766:$C3769,0)&gt;(MATCH(N$1,$C3766:$C3769,0)),1*a_vote,0)+IF(MATCH(M$1,$D3766:$D3769,0)&gt;MATCH(N$1,$D3766:$D3769,0),1*b_vote,0)+IF(MATCH(M$1,$E3766:$E3769,0)&gt;MATCH(N$1,$E3766:$E3769,0),1*c_vote,0)+IF(MATCH(M$1,$F3766:$F3769,0)&gt;MATCH(N$1,$F3766:$F3769,0),1*d_vote,0)</f>
        <v>0.21999999999999997</v>
      </c>
      <c r="O3766" s="3">
        <f>IF(MATCH($O$1,$C3766:$C3769,0)&lt;(MATCH($P$1,$C3766:$C3769,0)),1*a_vote,0)+IF(MATCH($O$1,$D3766:$D3769,0)&lt;MATCH($P$1,$D3766:$D3769,0),1*b_vote,0)+IF(MATCH($O$1,$E3766:$E3769,0)&lt;MATCH($P$1,$E3766:$E3769,0),1*c_vote,0)+IF(MATCH($O$1,$F3766:$F3769,0)&lt;MATCH($P$1,$F3766:$F3769,0),1*d_vote,0)</f>
        <v>0.26</v>
      </c>
      <c r="P3766" s="3">
        <f>IF(MATCH(O$1,$C3766:$C3769,0)&gt;(MATCH(P$1,$C3766:$C3769,0)),1*a_vote,0)+IF(MATCH(O$1,$D3766:$D3769,0)&gt;MATCH(P$1,$D3766:$D3769,0),1*b_vote,0)+IF(MATCH(O$1,$E3766:$E3769,0)&gt;MATCH(P$1,$E3766:$E3769,0),1*c_vote,0)+IF(MATCH(O$1,$F3766:$F3769,0)&gt;MATCH(P$1,$F3766:$F3769,0),1*d_vote,0)</f>
        <v>0.74</v>
      </c>
      <c r="Q3766" s="3">
        <f>IF(MATCH($Q$1,$C3766:$C3769,0)&lt;(MATCH($R$1,$C3766:$C3769,0)),1*a_vote,0)+IF(MATCH($Q$1,$D3766:$D3769,0)&lt;MATCH($R$1,$D3766:$D3769,0),1*b_vote,0)+IF(MATCH($Q$1,$E3766:$E3769,0)&lt;MATCH($R$1,$E3766:$E3769,0),1*c_vote,0)+IF(MATCH($Q$1,$F3766:$F3769,0)&lt;MATCH($R$1,$F3766:$F3769,0),1*d_vote,0)</f>
        <v>0.51</v>
      </c>
      <c r="R3766" s="3">
        <f>IF(MATCH(Q$1,$C3766:$C3769,0)&gt;(MATCH(R$1,$C3766:$C3769,0)),1*a_vote,0)+IF(MATCH(Q$1,$D3766:$D3769,0)&gt;MATCH(R$1,$D3766:$D3769,0),1*b_vote,0)+IF(MATCH(Q$1,$E3766:$E3769,0)&gt;MATCH(R$1,$E3766:$E3769,0),1*c_vote,0)+IF(MATCH(Q$1,$F3766:$F3769,0)&gt;MATCH(R$1,$F3766:$F3769,0),1*d_vote,0)</f>
        <v>0.49</v>
      </c>
      <c r="S3766" s="3">
        <f>IF(MATCH($S$1,$C3766:$C3769,0)&lt;(MATCH($T$1,$C3766:$C3769,0)),1*a_vote,0)+IF(MATCH($S$1,$D3766:$D3769,0)&lt;MATCH($T$1,$D3766:$D3769,0),1*b_vote,0)+IF(MATCH($S$1,$E3766:$E3769,0)&lt;MATCH($T$1,$E3766:$E3769,0),1*c_vote,0)+IF(MATCH($S$1,$F3766:$F3769,0)&lt;MATCH($T$1,$F3766:$F3769,0),1*d_vote,0)</f>
        <v>0.51</v>
      </c>
      <c r="T3766" s="3">
        <f>IF(MATCH(S$1,$C3766:$C3769,0)&gt;(MATCH(T$1,$C3766:$C3769,0)),1*a_vote,0)+IF(MATCH(S$1,$D3766:$D3769,0)&gt;MATCH(T$1,$D3766:$D3769,0),1*b_vote,0)+IF(MATCH(S$1,$E3766:$E3769,0)&gt;MATCH(T$1,$E3766:$E3769,0),1*c_vote,0)+IF(MATCH(S$1,$F3766:$F3769,0)&gt;MATCH(T$1,$F3766:$F3769,0),1*d_vote,0)</f>
        <v>0.49</v>
      </c>
    </row>
    <row r="3767" spans="1:20" x14ac:dyDescent="0.25">
      <c r="A3767">
        <f t="shared" si="118"/>
        <v>3766</v>
      </c>
      <c r="B3767">
        <f t="shared" si="119"/>
        <v>942</v>
      </c>
      <c r="C3767" t="str">
        <f>INDEX('VBA code_permu_wo_repettn'!$T$3:$Y$6,COUNTIF('Profile-matrices_Condorcet'!$B$2:$B3767,'Profile-matrices_Condorcet'!$B3767),MATCH(INDEX('numeric possibilities'!D$3:D$1298,VLOOKUP($B3767,'numeric possibilities'!$C$3:$G$1298,1)),'VBA code_permu_wo_repettn'!$T$2:$Y$2))</f>
        <v>D</v>
      </c>
      <c r="D3767" t="str">
        <f>INDEX('VBA code_permu_wo_repettn'!$AA$3:$AF$6,COUNTIF('Profile-matrices_Condorcet'!$B$2:$B3767,'Profile-matrices_Condorcet'!$B3767),MATCH(INDEX('numeric possibilities'!E$3:E$1298,VLOOKUP($B3767,'numeric possibilities'!$C$3:$G$1298,1)),'VBA code_permu_wo_repettn'!$AA$2:$AF$2))</f>
        <v>A</v>
      </c>
      <c r="E3767" t="str">
        <f>INDEX('VBA code_permu_wo_repettn'!$AH$3:$AM$6,COUNTIF('Profile-matrices_Condorcet'!$B$2:$B3767,'Profile-matrices_Condorcet'!$B3767),MATCH(INDEX('numeric possibilities'!F$3:F$1298,VLOOKUP($B3767,'numeric possibilities'!$C$3:$G$1298,1)),'VBA code_permu_wo_repettn'!$AH$2:$AM$2))</f>
        <v>B</v>
      </c>
      <c r="F3767" t="str">
        <f>INDEX('VBA code_permu_wo_repettn'!$AO$3:$AT$6,COUNTIF('Profile-matrices_Condorcet'!$B$2:$B3767,'Profile-matrices_Condorcet'!$B3767),MATCH(INDEX('numeric possibilities'!G$3:G$1298,VLOOKUP($B3767,'numeric possibilities'!$C$3:$G$1298,1)),'VBA code_permu_wo_repettn'!$AO$2:$AT$2))</f>
        <v>C</v>
      </c>
      <c r="H3767" t="s">
        <v>15</v>
      </c>
      <c r="I3767" t="str">
        <f>IF(I3766&gt;J3766,$I$1,IF(I3766&lt;J3766,$J$1,0))</f>
        <v>B</v>
      </c>
      <c r="K3767" t="str">
        <f>IF(K3766&gt;L3766,$K$1,IF(K3766&lt;L3766,$L$1,0))</f>
        <v>A</v>
      </c>
      <c r="M3767" t="str">
        <f>IF(M3766&gt;N3766,$M$1,IF(M3766&lt;N3766,$N$1,0))</f>
        <v>A</v>
      </c>
      <c r="O3767" t="str">
        <f>IF(O3766&gt;P3766,$O$1,IF(O3766&lt;P3766,$P$1,0))</f>
        <v>C</v>
      </c>
      <c r="Q3767" t="str">
        <f>IF(Q3766&gt;R3766,$Q$1,IF(Q3766&lt;R3766,$R$1,0))</f>
        <v>B</v>
      </c>
      <c r="S3767" t="str">
        <f>IF(S3766&gt;T3766,$S$1,IF(S3766&lt;T3766,$T$1,0))</f>
        <v>C</v>
      </c>
    </row>
    <row r="3768" spans="1:20" x14ac:dyDescent="0.25">
      <c r="A3768">
        <f t="shared" si="118"/>
        <v>3767</v>
      </c>
      <c r="B3768">
        <f t="shared" si="119"/>
        <v>942</v>
      </c>
      <c r="C3768" t="str">
        <f>INDEX('VBA code_permu_wo_repettn'!$T$3:$Y$6,COUNTIF('Profile-matrices_Condorcet'!$B$2:$B3768,'Profile-matrices_Condorcet'!$B3768),MATCH(INDEX('numeric possibilities'!D$3:D$1298,VLOOKUP($B3768,'numeric possibilities'!$C$3:$G$1298,1)),'VBA code_permu_wo_repettn'!$T$2:$Y$2))</f>
        <v>C</v>
      </c>
      <c r="D3768" t="str">
        <f>INDEX('VBA code_permu_wo_repettn'!$AA$3:$AF$6,COUNTIF('Profile-matrices_Condorcet'!$B$2:$B3768,'Profile-matrices_Condorcet'!$B3768),MATCH(INDEX('numeric possibilities'!E$3:E$1298,VLOOKUP($B3768,'numeric possibilities'!$C$3:$G$1298,1)),'VBA code_permu_wo_repettn'!$AA$2:$AF$2))</f>
        <v>C</v>
      </c>
      <c r="E3768" t="str">
        <f>INDEX('VBA code_permu_wo_repettn'!$AH$3:$AM$6,COUNTIF('Profile-matrices_Condorcet'!$B$2:$B3768,'Profile-matrices_Condorcet'!$B3768),MATCH(INDEX('numeric possibilities'!F$3:F$1298,VLOOKUP($B3768,'numeric possibilities'!$C$3:$G$1298,1)),'VBA code_permu_wo_repettn'!$AH$2:$AM$2))</f>
        <v>A</v>
      </c>
      <c r="F3768" t="str">
        <f>INDEX('VBA code_permu_wo_repettn'!$AO$3:$AT$6,COUNTIF('Profile-matrices_Condorcet'!$B$2:$B3768,'Profile-matrices_Condorcet'!$B3768),MATCH(INDEX('numeric possibilities'!G$3:G$1298,VLOOKUP($B3768,'numeric possibilities'!$C$3:$G$1298,1)),'VBA code_permu_wo_repettn'!$AO$2:$AT$2))</f>
        <v>A</v>
      </c>
      <c r="I3768" t="s">
        <v>0</v>
      </c>
      <c r="J3768" t="s">
        <v>1</v>
      </c>
      <c r="K3768" t="s">
        <v>2</v>
      </c>
      <c r="L3768" t="s">
        <v>3</v>
      </c>
    </row>
    <row r="3769" spans="1:20" x14ac:dyDescent="0.25">
      <c r="A3769">
        <f t="shared" si="118"/>
        <v>3768</v>
      </c>
      <c r="B3769">
        <f t="shared" si="119"/>
        <v>942</v>
      </c>
      <c r="C3769" t="str">
        <f>INDEX('VBA code_permu_wo_repettn'!$T$3:$Y$6,COUNTIF('Profile-matrices_Condorcet'!$B$2:$B3769,'Profile-matrices_Condorcet'!$B3769),MATCH(INDEX('numeric possibilities'!D$3:D$1298,VLOOKUP($B3769,'numeric possibilities'!$C$3:$G$1298,1)),'VBA code_permu_wo_repettn'!$T$2:$Y$2))</f>
        <v>B</v>
      </c>
      <c r="D3769" t="str">
        <f>INDEX('VBA code_permu_wo_repettn'!$AA$3:$AF$6,COUNTIF('Profile-matrices_Condorcet'!$B$2:$B3769,'Profile-matrices_Condorcet'!$B3769),MATCH(INDEX('numeric possibilities'!E$3:E$1298,VLOOKUP($B3769,'numeric possibilities'!$C$3:$G$1298,1)),'VBA code_permu_wo_repettn'!$AA$2:$AF$2))</f>
        <v>D</v>
      </c>
      <c r="E3769" t="str">
        <f>INDEX('VBA code_permu_wo_repettn'!$AH$3:$AM$6,COUNTIF('Profile-matrices_Condorcet'!$B$2:$B3769,'Profile-matrices_Condorcet'!$B3769),MATCH(INDEX('numeric possibilities'!F$3:F$1298,VLOOKUP($B3769,'numeric possibilities'!$C$3:$G$1298,1)),'VBA code_permu_wo_repettn'!$AH$2:$AM$2))</f>
        <v>D</v>
      </c>
      <c r="F3769" t="str">
        <f>INDEX('VBA code_permu_wo_repettn'!$AO$3:$AT$6,COUNTIF('Profile-matrices_Condorcet'!$B$2:$B3769,'Profile-matrices_Condorcet'!$B3769),MATCH(INDEX('numeric possibilities'!G$3:G$1298,VLOOKUP($B3769,'numeric possibilities'!$C$3:$G$1298,1)),'VBA code_permu_wo_repettn'!$AO$2:$AT$2))</f>
        <v>B</v>
      </c>
      <c r="G3769" t="str">
        <f>IF(MAX(I3769:L3769)&gt;='numeric possibilities'!$B$4/2,INDEX('Profile-matrices_Condorcet'!I3768:L3768,1,MATCH(MAX('Profile-matrices_Condorcet'!I3769:L3769),'Profile-matrices_Condorcet'!I3769:L3769,0)),"NCW")</f>
        <v>NCW</v>
      </c>
      <c r="H3769" t="s">
        <v>13</v>
      </c>
      <c r="I3769" s="3">
        <f>COUNTIF($I3767:$S3767,I3768)</f>
        <v>2</v>
      </c>
      <c r="J3769" s="3">
        <f>COUNTIF($I3767:$S3767,J3768)</f>
        <v>2</v>
      </c>
      <c r="K3769" s="3">
        <f>COUNTIF($I3767:$S3767,K3768)</f>
        <v>2</v>
      </c>
      <c r="L3769" s="3">
        <f>COUNTIF($I3767:$S3767,L3768)</f>
        <v>0</v>
      </c>
    </row>
    <row r="3770" spans="1:20" x14ac:dyDescent="0.25">
      <c r="A3770">
        <f t="shared" si="118"/>
        <v>3769</v>
      </c>
      <c r="B3770">
        <f t="shared" si="119"/>
        <v>943</v>
      </c>
      <c r="C3770" t="str">
        <f>INDEX('VBA code_permu_wo_repettn'!$T$3:$Y$6,COUNTIF('Profile-matrices_Condorcet'!$B$2:$B3770,'Profile-matrices_Condorcet'!$B3770),MATCH(INDEX('numeric possibilities'!D$3:D$1298,VLOOKUP($B3770,'numeric possibilities'!$C$3:$G$1298,1)),'VBA code_permu_wo_repettn'!$T$2:$Y$2))</f>
        <v>A</v>
      </c>
      <c r="D3770" t="str">
        <f>INDEX('VBA code_permu_wo_repettn'!$AA$3:$AF$6,COUNTIF('Profile-matrices_Condorcet'!$B$2:$B3770,'Profile-matrices_Condorcet'!$B3770),MATCH(INDEX('numeric possibilities'!E$3:E$1298,VLOOKUP($B3770,'numeric possibilities'!$C$3:$G$1298,1)),'VBA code_permu_wo_repettn'!$AA$2:$AF$2))</f>
        <v>B</v>
      </c>
      <c r="E3770" t="str">
        <f>INDEX('VBA code_permu_wo_repettn'!$AH$3:$AM$6,COUNTIF('Profile-matrices_Condorcet'!$B$2:$B3770,'Profile-matrices_Condorcet'!$B3770),MATCH(INDEX('numeric possibilities'!F$3:F$1298,VLOOKUP($B3770,'numeric possibilities'!$C$3:$G$1298,1)),'VBA code_permu_wo_repettn'!$AH$2:$AM$2))</f>
        <v>C</v>
      </c>
      <c r="F3770" t="str">
        <f>INDEX('VBA code_permu_wo_repettn'!$AO$3:$AT$6,COUNTIF('Profile-matrices_Condorcet'!$B$2:$B3770,'Profile-matrices_Condorcet'!$B3770),MATCH(INDEX('numeric possibilities'!G$3:G$1298,VLOOKUP($B3770,'numeric possibilities'!$C$3:$G$1298,1)),'VBA code_permu_wo_repettn'!$AO$2:$AT$2))</f>
        <v>D</v>
      </c>
      <c r="H3770" t="s">
        <v>14</v>
      </c>
      <c r="I3770" s="3">
        <f>IF(MATCH(I$1,$C3770:$C3773,0)&lt;(MATCH(J$1,$C3770:$C3773,0)),1*a_vote,0)+IF(MATCH(I$1,$D3770:$D3773,0)&lt;MATCH(J$1,$D3770:$D3773,0),1*b_vote,0)+IF(MATCH(I$1,$E3770:$E3773,0)&lt;MATCH(J$1,$E3770:$E3773,0),1*c_vote,0)+IF(MATCH(I$1,$F3770:$F3773,0)&lt;MATCH(J$1,$F3770:$F3773,0),1*d_vote,0)</f>
        <v>0.49</v>
      </c>
      <c r="J3770" s="3">
        <f>IF(MATCH(I$1,$C3770:$C3773,0)&gt;(MATCH(J$1,$C3770:$C3773,0)),1*a_vote,0)+IF(MATCH(I$1,$D3770:$D3773,0)&gt;MATCH(J$1,$D3770:$D3773,0),1*b_vote,0)+IF(MATCH(I$1,$E3770:$E3773,0)&gt;MATCH(J$1,$E3770:$E3773,0),1*c_vote,0)+IF(MATCH(I$1,$F3770:$F3773,0)&gt;MATCH(J$1,$F3770:$F3773,0),1*d_vote,0)</f>
        <v>0.51</v>
      </c>
      <c r="K3770" s="3">
        <f>IF(MATCH($K$1,$C3770:$C3773,0)&lt;(MATCH($L$1,$C3770:$C3773,0)),1*a_vote,0)+IF(MATCH($K$1,$D3770:$D3773,0)&lt;MATCH($L$1,$D3770:$D3773,0),1*b_vote,0)+IF(MATCH($K$1,$E3770:$E3773,0)&lt;MATCH($L$1,$E3770:$E3773,0),1*c_vote,0)+IF(MATCH($K$1,$F3770:$F3773,0)&lt;MATCH($L$1,$F3770:$F3773,0),1*d_vote,0)</f>
        <v>0.53</v>
      </c>
      <c r="L3770" s="3">
        <f>IF(MATCH(K$1,$C3770:$C3773,0)&gt;(MATCH(L$1,$C3770:$C3773,0)),1*a_vote,0)+IF(MATCH(K$1,$D3770:$D3773,0)&gt;MATCH(L$1,$D3770:$D3773,0),1*b_vote,0)+IF(MATCH(K$1,$E3770:$E3773,0)&gt;MATCH(L$1,$E3770:$E3773,0),1*c_vote,0)+IF(MATCH(K$1,$F3770:$F3773,0)&gt;MATCH(L$1,$F3770:$F3773,0),1*d_vote,0)</f>
        <v>0.47</v>
      </c>
      <c r="M3770" s="3">
        <f>IF(MATCH($M$1,$C3770:$C3773,0)&lt;(MATCH($N$1,$C3770:$C3773,0)),1*a_vote,0)+IF(MATCH($M$1,$D3770:$D3773,0)&lt;MATCH($N$1,$D3770:$D3773,0),1*b_vote,0)+IF(MATCH($M$1,$E3770:$E3773,0)&lt;MATCH($N$1,$E3770:$E3773,0),1*c_vote,0)+IF(MATCH($M$1,$F3770:$F3773,0)&lt;MATCH($N$1,$F3770:$F3773,0),1*d_vote,0)</f>
        <v>0.78</v>
      </c>
      <c r="N3770" s="3">
        <f>IF(MATCH(M$1,$C3770:$C3773,0)&gt;(MATCH(N$1,$C3770:$C3773,0)),1*a_vote,0)+IF(MATCH(M$1,$D3770:$D3773,0)&gt;MATCH(N$1,$D3770:$D3773,0),1*b_vote,0)+IF(MATCH(M$1,$E3770:$E3773,0)&gt;MATCH(N$1,$E3770:$E3773,0),1*c_vote,0)+IF(MATCH(M$1,$F3770:$F3773,0)&gt;MATCH(N$1,$F3770:$F3773,0),1*d_vote,0)</f>
        <v>0.21999999999999997</v>
      </c>
      <c r="O3770" s="3">
        <f>IF(MATCH($O$1,$C3770:$C3773,0)&lt;(MATCH($P$1,$C3770:$C3773,0)),1*a_vote,0)+IF(MATCH($O$1,$D3770:$D3773,0)&lt;MATCH($P$1,$D3770:$D3773,0),1*b_vote,0)+IF(MATCH($O$1,$E3770:$E3773,0)&lt;MATCH($P$1,$E3770:$E3773,0),1*c_vote,0)+IF(MATCH($O$1,$F3770:$F3773,0)&lt;MATCH($P$1,$F3770:$F3773,0),1*d_vote,0)</f>
        <v>0.53</v>
      </c>
      <c r="P3770" s="3">
        <f>IF(MATCH(O$1,$C3770:$C3773,0)&gt;(MATCH(P$1,$C3770:$C3773,0)),1*a_vote,0)+IF(MATCH(O$1,$D3770:$D3773,0)&gt;MATCH(P$1,$D3770:$D3773,0),1*b_vote,0)+IF(MATCH(O$1,$E3770:$E3773,0)&gt;MATCH(P$1,$E3770:$E3773,0),1*c_vote,0)+IF(MATCH(O$1,$F3770:$F3773,0)&gt;MATCH(P$1,$F3770:$F3773,0),1*d_vote,0)</f>
        <v>0.47</v>
      </c>
      <c r="Q3770" s="3">
        <f>IF(MATCH($Q$1,$C3770:$C3773,0)&lt;(MATCH($R$1,$C3770:$C3773,0)),1*a_vote,0)+IF(MATCH($Q$1,$D3770:$D3773,0)&lt;MATCH($R$1,$D3770:$D3773,0),1*b_vote,0)+IF(MATCH($Q$1,$E3770:$E3773,0)&lt;MATCH($R$1,$E3770:$E3773,0),1*c_vote,0)+IF(MATCH($Q$1,$F3770:$F3773,0)&lt;MATCH($R$1,$F3770:$F3773,0),1*d_vote,0)</f>
        <v>0.78</v>
      </c>
      <c r="R3770" s="3">
        <f>IF(MATCH(Q$1,$C3770:$C3773,0)&gt;(MATCH(R$1,$C3770:$C3773,0)),1*a_vote,0)+IF(MATCH(Q$1,$D3770:$D3773,0)&gt;MATCH(R$1,$D3770:$D3773,0),1*b_vote,0)+IF(MATCH(Q$1,$E3770:$E3773,0)&gt;MATCH(R$1,$E3770:$E3773,0),1*c_vote,0)+IF(MATCH(Q$1,$F3770:$F3773,0)&gt;MATCH(R$1,$F3770:$F3773,0),1*d_vote,0)</f>
        <v>0.21999999999999997</v>
      </c>
      <c r="S3770" s="3">
        <f>IF(MATCH($S$1,$C3770:$C3773,0)&lt;(MATCH($T$1,$C3770:$C3773,0)),1*a_vote,0)+IF(MATCH($S$1,$D3770:$D3773,0)&lt;MATCH($T$1,$D3770:$D3773,0),1*b_vote,0)+IF(MATCH($S$1,$E3770:$E3773,0)&lt;MATCH($T$1,$E3770:$E3773,0),1*c_vote,0)+IF(MATCH($S$1,$F3770:$F3773,0)&lt;MATCH($T$1,$F3770:$F3773,0),1*d_vote,0)</f>
        <v>0.52</v>
      </c>
      <c r="T3770" s="3">
        <f>IF(MATCH(S$1,$C3770:$C3773,0)&gt;(MATCH(T$1,$C3770:$C3773,0)),1*a_vote,0)+IF(MATCH(S$1,$D3770:$D3773,0)&gt;MATCH(T$1,$D3770:$D3773,0),1*b_vote,0)+IF(MATCH(S$1,$E3770:$E3773,0)&gt;MATCH(T$1,$E3770:$E3773,0),1*c_vote,0)+IF(MATCH(S$1,$F3770:$F3773,0)&gt;MATCH(T$1,$F3770:$F3773,0),1*d_vote,0)</f>
        <v>0.48</v>
      </c>
    </row>
    <row r="3771" spans="1:20" x14ac:dyDescent="0.25">
      <c r="A3771">
        <f t="shared" si="118"/>
        <v>3770</v>
      </c>
      <c r="B3771">
        <f t="shared" si="119"/>
        <v>943</v>
      </c>
      <c r="C3771" t="str">
        <f>INDEX('VBA code_permu_wo_repettn'!$T$3:$Y$6,COUNTIF('Profile-matrices_Condorcet'!$B$2:$B3771,'Profile-matrices_Condorcet'!$B3771),MATCH(INDEX('numeric possibilities'!D$3:D$1298,VLOOKUP($B3771,'numeric possibilities'!$C$3:$G$1298,1)),'VBA code_permu_wo_repettn'!$T$2:$Y$2))</f>
        <v>B</v>
      </c>
      <c r="D3771" t="str">
        <f>INDEX('VBA code_permu_wo_repettn'!$AA$3:$AF$6,COUNTIF('Profile-matrices_Condorcet'!$B$2:$B3771,'Profile-matrices_Condorcet'!$B3771),MATCH(INDEX('numeric possibilities'!E$3:E$1298,VLOOKUP($B3771,'numeric possibilities'!$C$3:$G$1298,1)),'VBA code_permu_wo_repettn'!$AA$2:$AF$2))</f>
        <v>A</v>
      </c>
      <c r="E3771" t="str">
        <f>INDEX('VBA code_permu_wo_repettn'!$AH$3:$AM$6,COUNTIF('Profile-matrices_Condorcet'!$B$2:$B3771,'Profile-matrices_Condorcet'!$B3771),MATCH(INDEX('numeric possibilities'!F$3:F$1298,VLOOKUP($B3771,'numeric possibilities'!$C$3:$G$1298,1)),'VBA code_permu_wo_repettn'!$AH$2:$AM$2))</f>
        <v>B</v>
      </c>
      <c r="F3771" t="str">
        <f>INDEX('VBA code_permu_wo_repettn'!$AO$3:$AT$6,COUNTIF('Profile-matrices_Condorcet'!$B$2:$B3771,'Profile-matrices_Condorcet'!$B3771),MATCH(INDEX('numeric possibilities'!G$3:G$1298,VLOOKUP($B3771,'numeric possibilities'!$C$3:$G$1298,1)),'VBA code_permu_wo_repettn'!$AO$2:$AT$2))</f>
        <v>C</v>
      </c>
      <c r="H3771" t="s">
        <v>15</v>
      </c>
      <c r="I3771" t="str">
        <f>IF(I3770&gt;J3770,$I$1,IF(I3770&lt;J3770,$J$1,0))</f>
        <v>B</v>
      </c>
      <c r="K3771" t="str">
        <f>IF(K3770&gt;L3770,$K$1,IF(K3770&lt;L3770,$L$1,0))</f>
        <v>A</v>
      </c>
      <c r="M3771" t="str">
        <f>IF(M3770&gt;N3770,$M$1,IF(M3770&lt;N3770,$N$1,0))</f>
        <v>A</v>
      </c>
      <c r="O3771" t="str">
        <f>IF(O3770&gt;P3770,$O$1,IF(O3770&lt;P3770,$P$1,0))</f>
        <v>B</v>
      </c>
      <c r="Q3771" t="str">
        <f>IF(Q3770&gt;R3770,$Q$1,IF(Q3770&lt;R3770,$R$1,0))</f>
        <v>B</v>
      </c>
      <c r="S3771" t="str">
        <f>IF(S3770&gt;T3770,$S$1,IF(S3770&lt;T3770,$T$1,0))</f>
        <v>C</v>
      </c>
    </row>
    <row r="3772" spans="1:20" x14ac:dyDescent="0.25">
      <c r="A3772">
        <f t="shared" si="118"/>
        <v>3771</v>
      </c>
      <c r="B3772">
        <f t="shared" si="119"/>
        <v>943</v>
      </c>
      <c r="C3772" t="str">
        <f>INDEX('VBA code_permu_wo_repettn'!$T$3:$Y$6,COUNTIF('Profile-matrices_Condorcet'!$B$2:$B3772,'Profile-matrices_Condorcet'!$B3772),MATCH(INDEX('numeric possibilities'!D$3:D$1298,VLOOKUP($B3772,'numeric possibilities'!$C$3:$G$1298,1)),'VBA code_permu_wo_repettn'!$T$2:$Y$2))</f>
        <v>C</v>
      </c>
      <c r="D3772" t="str">
        <f>INDEX('VBA code_permu_wo_repettn'!$AA$3:$AF$6,COUNTIF('Profile-matrices_Condorcet'!$B$2:$B3772,'Profile-matrices_Condorcet'!$B3772),MATCH(INDEX('numeric possibilities'!E$3:E$1298,VLOOKUP($B3772,'numeric possibilities'!$C$3:$G$1298,1)),'VBA code_permu_wo_repettn'!$AA$2:$AF$2))</f>
        <v>D</v>
      </c>
      <c r="E3772" t="str">
        <f>INDEX('VBA code_permu_wo_repettn'!$AH$3:$AM$6,COUNTIF('Profile-matrices_Condorcet'!$B$2:$B3772,'Profile-matrices_Condorcet'!$B3772),MATCH(INDEX('numeric possibilities'!F$3:F$1298,VLOOKUP($B3772,'numeric possibilities'!$C$3:$G$1298,1)),'VBA code_permu_wo_repettn'!$AH$2:$AM$2))</f>
        <v>A</v>
      </c>
      <c r="F3772" t="str">
        <f>INDEX('VBA code_permu_wo_repettn'!$AO$3:$AT$6,COUNTIF('Profile-matrices_Condorcet'!$B$2:$B3772,'Profile-matrices_Condorcet'!$B3772),MATCH(INDEX('numeric possibilities'!G$3:G$1298,VLOOKUP($B3772,'numeric possibilities'!$C$3:$G$1298,1)),'VBA code_permu_wo_repettn'!$AO$2:$AT$2))</f>
        <v>A</v>
      </c>
      <c r="I3772" t="s">
        <v>0</v>
      </c>
      <c r="J3772" t="s">
        <v>1</v>
      </c>
      <c r="K3772" t="s">
        <v>2</v>
      </c>
      <c r="L3772" t="s">
        <v>3</v>
      </c>
    </row>
    <row r="3773" spans="1:20" x14ac:dyDescent="0.25">
      <c r="A3773">
        <f t="shared" si="118"/>
        <v>3772</v>
      </c>
      <c r="B3773">
        <f t="shared" si="119"/>
        <v>943</v>
      </c>
      <c r="C3773" t="str">
        <f>INDEX('VBA code_permu_wo_repettn'!$T$3:$Y$6,COUNTIF('Profile-matrices_Condorcet'!$B$2:$B3773,'Profile-matrices_Condorcet'!$B3773),MATCH(INDEX('numeric possibilities'!D$3:D$1298,VLOOKUP($B3773,'numeric possibilities'!$C$3:$G$1298,1)),'VBA code_permu_wo_repettn'!$T$2:$Y$2))</f>
        <v>D</v>
      </c>
      <c r="D3773" t="str">
        <f>INDEX('VBA code_permu_wo_repettn'!$AA$3:$AF$6,COUNTIF('Profile-matrices_Condorcet'!$B$2:$B3773,'Profile-matrices_Condorcet'!$B3773),MATCH(INDEX('numeric possibilities'!E$3:E$1298,VLOOKUP($B3773,'numeric possibilities'!$C$3:$G$1298,1)),'VBA code_permu_wo_repettn'!$AA$2:$AF$2))</f>
        <v>C</v>
      </c>
      <c r="E3773" t="str">
        <f>INDEX('VBA code_permu_wo_repettn'!$AH$3:$AM$6,COUNTIF('Profile-matrices_Condorcet'!$B$2:$B3773,'Profile-matrices_Condorcet'!$B3773),MATCH(INDEX('numeric possibilities'!F$3:F$1298,VLOOKUP($B3773,'numeric possibilities'!$C$3:$G$1298,1)),'VBA code_permu_wo_repettn'!$AH$2:$AM$2))</f>
        <v>D</v>
      </c>
      <c r="F3773" t="str">
        <f>INDEX('VBA code_permu_wo_repettn'!$AO$3:$AT$6,COUNTIF('Profile-matrices_Condorcet'!$B$2:$B3773,'Profile-matrices_Condorcet'!$B3773),MATCH(INDEX('numeric possibilities'!G$3:G$1298,VLOOKUP($B3773,'numeric possibilities'!$C$3:$G$1298,1)),'VBA code_permu_wo_repettn'!$AO$2:$AT$2))</f>
        <v>B</v>
      </c>
      <c r="G3773" t="str">
        <f>IF(MAX(I3773:L3773)&gt;='numeric possibilities'!$B$4/2,INDEX('Profile-matrices_Condorcet'!I3772:L3772,1,MATCH(MAX('Profile-matrices_Condorcet'!I3773:L3773),'Profile-matrices_Condorcet'!I3773:L3773,0)),"NCW")</f>
        <v>B</v>
      </c>
      <c r="H3773" t="s">
        <v>13</v>
      </c>
      <c r="I3773" s="3">
        <f>COUNTIF($I3771:$S3771,I3772)</f>
        <v>2</v>
      </c>
      <c r="J3773" s="3">
        <f>COUNTIF($I3771:$S3771,J3772)</f>
        <v>3</v>
      </c>
      <c r="K3773" s="3">
        <f>COUNTIF($I3771:$S3771,K3772)</f>
        <v>1</v>
      </c>
      <c r="L3773" s="3">
        <f>COUNTIF($I3771:$S3771,L3772)</f>
        <v>0</v>
      </c>
    </row>
    <row r="3774" spans="1:20" x14ac:dyDescent="0.25">
      <c r="A3774">
        <f t="shared" si="118"/>
        <v>3773</v>
      </c>
      <c r="B3774">
        <f t="shared" si="119"/>
        <v>944</v>
      </c>
      <c r="C3774" t="str">
        <f>INDEX('VBA code_permu_wo_repettn'!$T$3:$Y$6,COUNTIF('Profile-matrices_Condorcet'!$B$2:$B3774,'Profile-matrices_Condorcet'!$B3774),MATCH(INDEX('numeric possibilities'!D$3:D$1298,VLOOKUP($B3774,'numeric possibilities'!$C$3:$G$1298,1)),'VBA code_permu_wo_repettn'!$T$2:$Y$2))</f>
        <v>A</v>
      </c>
      <c r="D3774" t="str">
        <f>INDEX('VBA code_permu_wo_repettn'!$AA$3:$AF$6,COUNTIF('Profile-matrices_Condorcet'!$B$2:$B3774,'Profile-matrices_Condorcet'!$B3774),MATCH(INDEX('numeric possibilities'!E$3:E$1298,VLOOKUP($B3774,'numeric possibilities'!$C$3:$G$1298,1)),'VBA code_permu_wo_repettn'!$AA$2:$AF$2))</f>
        <v>B</v>
      </c>
      <c r="E3774" t="str">
        <f>INDEX('VBA code_permu_wo_repettn'!$AH$3:$AM$6,COUNTIF('Profile-matrices_Condorcet'!$B$2:$B3774,'Profile-matrices_Condorcet'!$B3774),MATCH(INDEX('numeric possibilities'!F$3:F$1298,VLOOKUP($B3774,'numeric possibilities'!$C$3:$G$1298,1)),'VBA code_permu_wo_repettn'!$AH$2:$AM$2))</f>
        <v>C</v>
      </c>
      <c r="F3774" t="str">
        <f>INDEX('VBA code_permu_wo_repettn'!$AO$3:$AT$6,COUNTIF('Profile-matrices_Condorcet'!$B$2:$B3774,'Profile-matrices_Condorcet'!$B3774),MATCH(INDEX('numeric possibilities'!G$3:G$1298,VLOOKUP($B3774,'numeric possibilities'!$C$3:$G$1298,1)),'VBA code_permu_wo_repettn'!$AO$2:$AT$2))</f>
        <v>D</v>
      </c>
      <c r="H3774" t="s">
        <v>14</v>
      </c>
      <c r="I3774" s="3">
        <f>IF(MATCH(I$1,$C3774:$C3777,0)&lt;(MATCH(J$1,$C3774:$C3777,0)),1*a_vote,0)+IF(MATCH(I$1,$D3774:$D3777,0)&lt;MATCH(J$1,$D3774:$D3777,0),1*b_vote,0)+IF(MATCH(I$1,$E3774:$E3777,0)&lt;MATCH(J$1,$E3774:$E3777,0),1*c_vote,0)+IF(MATCH(I$1,$F3774:$F3777,0)&lt;MATCH(J$1,$F3774:$F3777,0),1*d_vote,0)</f>
        <v>0.49</v>
      </c>
      <c r="J3774" s="3">
        <f>IF(MATCH(I$1,$C3774:$C3777,0)&gt;(MATCH(J$1,$C3774:$C3777,0)),1*a_vote,0)+IF(MATCH(I$1,$D3774:$D3777,0)&gt;MATCH(J$1,$D3774:$D3777,0),1*b_vote,0)+IF(MATCH(I$1,$E3774:$E3777,0)&gt;MATCH(J$1,$E3774:$E3777,0),1*c_vote,0)+IF(MATCH(I$1,$F3774:$F3777,0)&gt;MATCH(J$1,$F3774:$F3777,0),1*d_vote,0)</f>
        <v>0.51</v>
      </c>
      <c r="K3774" s="3">
        <f>IF(MATCH($K$1,$C3774:$C3777,0)&lt;(MATCH($L$1,$C3774:$C3777,0)),1*a_vote,0)+IF(MATCH($K$1,$D3774:$D3777,0)&lt;MATCH($L$1,$D3774:$D3777,0),1*b_vote,0)+IF(MATCH($K$1,$E3774:$E3777,0)&lt;MATCH($L$1,$E3774:$E3777,0),1*c_vote,0)+IF(MATCH($K$1,$F3774:$F3777,0)&lt;MATCH($L$1,$F3774:$F3777,0),1*d_vote,0)</f>
        <v>0.53</v>
      </c>
      <c r="L3774" s="3">
        <f>IF(MATCH(K$1,$C3774:$C3777,0)&gt;(MATCH(L$1,$C3774:$C3777,0)),1*a_vote,0)+IF(MATCH(K$1,$D3774:$D3777,0)&gt;MATCH(L$1,$D3774:$D3777,0),1*b_vote,0)+IF(MATCH(K$1,$E3774:$E3777,0)&gt;MATCH(L$1,$E3774:$E3777,0),1*c_vote,0)+IF(MATCH(K$1,$F3774:$F3777,0)&gt;MATCH(L$1,$F3774:$F3777,0),1*d_vote,0)</f>
        <v>0.47</v>
      </c>
      <c r="M3774" s="3">
        <f>IF(MATCH($M$1,$C3774:$C3777,0)&lt;(MATCH($N$1,$C3774:$C3777,0)),1*a_vote,0)+IF(MATCH($M$1,$D3774:$D3777,0)&lt;MATCH($N$1,$D3774:$D3777,0),1*b_vote,0)+IF(MATCH($M$1,$E3774:$E3777,0)&lt;MATCH($N$1,$E3774:$E3777,0),1*c_vote,0)+IF(MATCH($M$1,$F3774:$F3777,0)&lt;MATCH($N$1,$F3774:$F3777,0),1*d_vote,0)</f>
        <v>0.78</v>
      </c>
      <c r="N3774" s="3">
        <f>IF(MATCH(M$1,$C3774:$C3777,0)&gt;(MATCH(N$1,$C3774:$C3777,0)),1*a_vote,0)+IF(MATCH(M$1,$D3774:$D3777,0)&gt;MATCH(N$1,$D3774:$D3777,0),1*b_vote,0)+IF(MATCH(M$1,$E3774:$E3777,0)&gt;MATCH(N$1,$E3774:$E3777,0),1*c_vote,0)+IF(MATCH(M$1,$F3774:$F3777,0)&gt;MATCH(N$1,$F3774:$F3777,0),1*d_vote,0)</f>
        <v>0.21999999999999997</v>
      </c>
      <c r="O3774" s="3">
        <f>IF(MATCH($O$1,$C3774:$C3777,0)&lt;(MATCH($P$1,$C3774:$C3777,0)),1*a_vote,0)+IF(MATCH($O$1,$D3774:$D3777,0)&lt;MATCH($P$1,$D3774:$D3777,0),1*b_vote,0)+IF(MATCH($O$1,$E3774:$E3777,0)&lt;MATCH($P$1,$E3774:$E3777,0),1*c_vote,0)+IF(MATCH($O$1,$F3774:$F3777,0)&lt;MATCH($P$1,$F3774:$F3777,0),1*d_vote,0)</f>
        <v>0.53</v>
      </c>
      <c r="P3774" s="3">
        <f>IF(MATCH(O$1,$C3774:$C3777,0)&gt;(MATCH(P$1,$C3774:$C3777,0)),1*a_vote,0)+IF(MATCH(O$1,$D3774:$D3777,0)&gt;MATCH(P$1,$D3774:$D3777,0),1*b_vote,0)+IF(MATCH(O$1,$E3774:$E3777,0)&gt;MATCH(P$1,$E3774:$E3777,0),1*c_vote,0)+IF(MATCH(O$1,$F3774:$F3777,0)&gt;MATCH(P$1,$F3774:$F3777,0),1*d_vote,0)</f>
        <v>0.47</v>
      </c>
      <c r="Q3774" s="3">
        <f>IF(MATCH($Q$1,$C3774:$C3777,0)&lt;(MATCH($R$1,$C3774:$C3777,0)),1*a_vote,0)+IF(MATCH($Q$1,$D3774:$D3777,0)&lt;MATCH($R$1,$D3774:$D3777,0),1*b_vote,0)+IF(MATCH($Q$1,$E3774:$E3777,0)&lt;MATCH($R$1,$E3774:$E3777,0),1*c_vote,0)+IF(MATCH($Q$1,$F3774:$F3777,0)&lt;MATCH($R$1,$F3774:$F3777,0),1*d_vote,0)</f>
        <v>0.78</v>
      </c>
      <c r="R3774" s="3">
        <f>IF(MATCH(Q$1,$C3774:$C3777,0)&gt;(MATCH(R$1,$C3774:$C3777,0)),1*a_vote,0)+IF(MATCH(Q$1,$D3774:$D3777,0)&gt;MATCH(R$1,$D3774:$D3777,0),1*b_vote,0)+IF(MATCH(Q$1,$E3774:$E3777,0)&gt;MATCH(R$1,$E3774:$E3777,0),1*c_vote,0)+IF(MATCH(Q$1,$F3774:$F3777,0)&gt;MATCH(R$1,$F3774:$F3777,0),1*d_vote,0)</f>
        <v>0.21999999999999997</v>
      </c>
      <c r="S3774" s="3">
        <f>IF(MATCH($S$1,$C3774:$C3777,0)&lt;(MATCH($T$1,$C3774:$C3777,0)),1*a_vote,0)+IF(MATCH($S$1,$D3774:$D3777,0)&lt;MATCH($T$1,$D3774:$D3777,0),1*b_vote,0)+IF(MATCH($S$1,$E3774:$E3777,0)&lt;MATCH($T$1,$E3774:$E3777,0),1*c_vote,0)+IF(MATCH($S$1,$F3774:$F3777,0)&lt;MATCH($T$1,$F3774:$F3777,0),1*d_vote,0)</f>
        <v>0.25</v>
      </c>
      <c r="T3774" s="3">
        <f>IF(MATCH(S$1,$C3774:$C3777,0)&gt;(MATCH(T$1,$C3774:$C3777,0)),1*a_vote,0)+IF(MATCH(S$1,$D3774:$D3777,0)&gt;MATCH(T$1,$D3774:$D3777,0),1*b_vote,0)+IF(MATCH(S$1,$E3774:$E3777,0)&gt;MATCH(T$1,$E3774:$E3777,0),1*c_vote,0)+IF(MATCH(S$1,$F3774:$F3777,0)&gt;MATCH(T$1,$F3774:$F3777,0),1*d_vote,0)</f>
        <v>0.75</v>
      </c>
    </row>
    <row r="3775" spans="1:20" x14ac:dyDescent="0.25">
      <c r="A3775">
        <f t="shared" si="118"/>
        <v>3774</v>
      </c>
      <c r="B3775">
        <f t="shared" si="119"/>
        <v>944</v>
      </c>
      <c r="C3775" t="str">
        <f>INDEX('VBA code_permu_wo_repettn'!$T$3:$Y$6,COUNTIF('Profile-matrices_Condorcet'!$B$2:$B3775,'Profile-matrices_Condorcet'!$B3775),MATCH(INDEX('numeric possibilities'!D$3:D$1298,VLOOKUP($B3775,'numeric possibilities'!$C$3:$G$1298,1)),'VBA code_permu_wo_repettn'!$T$2:$Y$2))</f>
        <v>B</v>
      </c>
      <c r="D3775" t="str">
        <f>INDEX('VBA code_permu_wo_repettn'!$AA$3:$AF$6,COUNTIF('Profile-matrices_Condorcet'!$B$2:$B3775,'Profile-matrices_Condorcet'!$B3775),MATCH(INDEX('numeric possibilities'!E$3:E$1298,VLOOKUP($B3775,'numeric possibilities'!$C$3:$G$1298,1)),'VBA code_permu_wo_repettn'!$AA$2:$AF$2))</f>
        <v>A</v>
      </c>
      <c r="E3775" t="str">
        <f>INDEX('VBA code_permu_wo_repettn'!$AH$3:$AM$6,COUNTIF('Profile-matrices_Condorcet'!$B$2:$B3775,'Profile-matrices_Condorcet'!$B3775),MATCH(INDEX('numeric possibilities'!F$3:F$1298,VLOOKUP($B3775,'numeric possibilities'!$C$3:$G$1298,1)),'VBA code_permu_wo_repettn'!$AH$2:$AM$2))</f>
        <v>B</v>
      </c>
      <c r="F3775" t="str">
        <f>INDEX('VBA code_permu_wo_repettn'!$AO$3:$AT$6,COUNTIF('Profile-matrices_Condorcet'!$B$2:$B3775,'Profile-matrices_Condorcet'!$B3775),MATCH(INDEX('numeric possibilities'!G$3:G$1298,VLOOKUP($B3775,'numeric possibilities'!$C$3:$G$1298,1)),'VBA code_permu_wo_repettn'!$AO$2:$AT$2))</f>
        <v>C</v>
      </c>
      <c r="H3775" t="s">
        <v>15</v>
      </c>
      <c r="I3775" t="str">
        <f>IF(I3774&gt;J3774,$I$1,IF(I3774&lt;J3774,$J$1,0))</f>
        <v>B</v>
      </c>
      <c r="K3775" t="str">
        <f>IF(K3774&gt;L3774,$K$1,IF(K3774&lt;L3774,$L$1,0))</f>
        <v>A</v>
      </c>
      <c r="M3775" t="str">
        <f>IF(M3774&gt;N3774,$M$1,IF(M3774&lt;N3774,$N$1,0))</f>
        <v>A</v>
      </c>
      <c r="O3775" t="str">
        <f>IF(O3774&gt;P3774,$O$1,IF(O3774&lt;P3774,$P$1,0))</f>
        <v>B</v>
      </c>
      <c r="Q3775" t="str">
        <f>IF(Q3774&gt;R3774,$Q$1,IF(Q3774&lt;R3774,$R$1,0))</f>
        <v>B</v>
      </c>
      <c r="S3775" t="str">
        <f>IF(S3774&gt;T3774,$S$1,IF(S3774&lt;T3774,$T$1,0))</f>
        <v>D</v>
      </c>
    </row>
    <row r="3776" spans="1:20" x14ac:dyDescent="0.25">
      <c r="A3776">
        <f t="shared" si="118"/>
        <v>3775</v>
      </c>
      <c r="B3776">
        <f t="shared" si="119"/>
        <v>944</v>
      </c>
      <c r="C3776" t="str">
        <f>INDEX('VBA code_permu_wo_repettn'!$T$3:$Y$6,COUNTIF('Profile-matrices_Condorcet'!$B$2:$B3776,'Profile-matrices_Condorcet'!$B3776),MATCH(INDEX('numeric possibilities'!D$3:D$1298,VLOOKUP($B3776,'numeric possibilities'!$C$3:$G$1298,1)),'VBA code_permu_wo_repettn'!$T$2:$Y$2))</f>
        <v>D</v>
      </c>
      <c r="D3776" t="str">
        <f>INDEX('VBA code_permu_wo_repettn'!$AA$3:$AF$6,COUNTIF('Profile-matrices_Condorcet'!$B$2:$B3776,'Profile-matrices_Condorcet'!$B3776),MATCH(INDEX('numeric possibilities'!E$3:E$1298,VLOOKUP($B3776,'numeric possibilities'!$C$3:$G$1298,1)),'VBA code_permu_wo_repettn'!$AA$2:$AF$2))</f>
        <v>D</v>
      </c>
      <c r="E3776" t="str">
        <f>INDEX('VBA code_permu_wo_repettn'!$AH$3:$AM$6,COUNTIF('Profile-matrices_Condorcet'!$B$2:$B3776,'Profile-matrices_Condorcet'!$B3776),MATCH(INDEX('numeric possibilities'!F$3:F$1298,VLOOKUP($B3776,'numeric possibilities'!$C$3:$G$1298,1)),'VBA code_permu_wo_repettn'!$AH$2:$AM$2))</f>
        <v>A</v>
      </c>
      <c r="F3776" t="str">
        <f>INDEX('VBA code_permu_wo_repettn'!$AO$3:$AT$6,COUNTIF('Profile-matrices_Condorcet'!$B$2:$B3776,'Profile-matrices_Condorcet'!$B3776),MATCH(INDEX('numeric possibilities'!G$3:G$1298,VLOOKUP($B3776,'numeric possibilities'!$C$3:$G$1298,1)),'VBA code_permu_wo_repettn'!$AO$2:$AT$2))</f>
        <v>A</v>
      </c>
      <c r="I3776" t="s">
        <v>0</v>
      </c>
      <c r="J3776" t="s">
        <v>1</v>
      </c>
      <c r="K3776" t="s">
        <v>2</v>
      </c>
      <c r="L3776" t="s">
        <v>3</v>
      </c>
    </row>
    <row r="3777" spans="1:20" x14ac:dyDescent="0.25">
      <c r="A3777">
        <f t="shared" si="118"/>
        <v>3776</v>
      </c>
      <c r="B3777">
        <f t="shared" si="119"/>
        <v>944</v>
      </c>
      <c r="C3777" t="str">
        <f>INDEX('VBA code_permu_wo_repettn'!$T$3:$Y$6,COUNTIF('Profile-matrices_Condorcet'!$B$2:$B3777,'Profile-matrices_Condorcet'!$B3777),MATCH(INDEX('numeric possibilities'!D$3:D$1298,VLOOKUP($B3777,'numeric possibilities'!$C$3:$G$1298,1)),'VBA code_permu_wo_repettn'!$T$2:$Y$2))</f>
        <v>C</v>
      </c>
      <c r="D3777" t="str">
        <f>INDEX('VBA code_permu_wo_repettn'!$AA$3:$AF$6,COUNTIF('Profile-matrices_Condorcet'!$B$2:$B3777,'Profile-matrices_Condorcet'!$B3777),MATCH(INDEX('numeric possibilities'!E$3:E$1298,VLOOKUP($B3777,'numeric possibilities'!$C$3:$G$1298,1)),'VBA code_permu_wo_repettn'!$AA$2:$AF$2))</f>
        <v>C</v>
      </c>
      <c r="E3777" t="str">
        <f>INDEX('VBA code_permu_wo_repettn'!$AH$3:$AM$6,COUNTIF('Profile-matrices_Condorcet'!$B$2:$B3777,'Profile-matrices_Condorcet'!$B3777),MATCH(INDEX('numeric possibilities'!F$3:F$1298,VLOOKUP($B3777,'numeric possibilities'!$C$3:$G$1298,1)),'VBA code_permu_wo_repettn'!$AH$2:$AM$2))</f>
        <v>D</v>
      </c>
      <c r="F3777" t="str">
        <f>INDEX('VBA code_permu_wo_repettn'!$AO$3:$AT$6,COUNTIF('Profile-matrices_Condorcet'!$B$2:$B3777,'Profile-matrices_Condorcet'!$B3777),MATCH(INDEX('numeric possibilities'!G$3:G$1298,VLOOKUP($B3777,'numeric possibilities'!$C$3:$G$1298,1)),'VBA code_permu_wo_repettn'!$AO$2:$AT$2))</f>
        <v>B</v>
      </c>
      <c r="G3777" t="str">
        <f>IF(MAX(I3777:L3777)&gt;='numeric possibilities'!$B$4/2,INDEX('Profile-matrices_Condorcet'!I3776:L3776,1,MATCH(MAX('Profile-matrices_Condorcet'!I3777:L3777),'Profile-matrices_Condorcet'!I3777:L3777,0)),"NCW")</f>
        <v>B</v>
      </c>
      <c r="H3777" t="s">
        <v>13</v>
      </c>
      <c r="I3777" s="3">
        <f>COUNTIF($I3775:$S3775,I3776)</f>
        <v>2</v>
      </c>
      <c r="J3777" s="3">
        <f>COUNTIF($I3775:$S3775,J3776)</f>
        <v>3</v>
      </c>
      <c r="K3777" s="3">
        <f>COUNTIF($I3775:$S3775,K3776)</f>
        <v>0</v>
      </c>
      <c r="L3777" s="3">
        <f>COUNTIF($I3775:$S3775,L3776)</f>
        <v>1</v>
      </c>
    </row>
    <row r="3778" spans="1:20" x14ac:dyDescent="0.25">
      <c r="A3778">
        <f t="shared" si="118"/>
        <v>3777</v>
      </c>
      <c r="B3778">
        <f t="shared" si="119"/>
        <v>945</v>
      </c>
      <c r="C3778" t="str">
        <f>INDEX('VBA code_permu_wo_repettn'!$T$3:$Y$6,COUNTIF('Profile-matrices_Condorcet'!$B$2:$B3778,'Profile-matrices_Condorcet'!$B3778),MATCH(INDEX('numeric possibilities'!D$3:D$1298,VLOOKUP($B3778,'numeric possibilities'!$C$3:$G$1298,1)),'VBA code_permu_wo_repettn'!$T$2:$Y$2))</f>
        <v>A</v>
      </c>
      <c r="D3778" t="str">
        <f>INDEX('VBA code_permu_wo_repettn'!$AA$3:$AF$6,COUNTIF('Profile-matrices_Condorcet'!$B$2:$B3778,'Profile-matrices_Condorcet'!$B3778),MATCH(INDEX('numeric possibilities'!E$3:E$1298,VLOOKUP($B3778,'numeric possibilities'!$C$3:$G$1298,1)),'VBA code_permu_wo_repettn'!$AA$2:$AF$2))</f>
        <v>B</v>
      </c>
      <c r="E3778" t="str">
        <f>INDEX('VBA code_permu_wo_repettn'!$AH$3:$AM$6,COUNTIF('Profile-matrices_Condorcet'!$B$2:$B3778,'Profile-matrices_Condorcet'!$B3778),MATCH(INDEX('numeric possibilities'!F$3:F$1298,VLOOKUP($B3778,'numeric possibilities'!$C$3:$G$1298,1)),'VBA code_permu_wo_repettn'!$AH$2:$AM$2))</f>
        <v>C</v>
      </c>
      <c r="F3778" t="str">
        <f>INDEX('VBA code_permu_wo_repettn'!$AO$3:$AT$6,COUNTIF('Profile-matrices_Condorcet'!$B$2:$B3778,'Profile-matrices_Condorcet'!$B3778),MATCH(INDEX('numeric possibilities'!G$3:G$1298,VLOOKUP($B3778,'numeric possibilities'!$C$3:$G$1298,1)),'VBA code_permu_wo_repettn'!$AO$2:$AT$2))</f>
        <v>D</v>
      </c>
      <c r="H3778" t="s">
        <v>14</v>
      </c>
      <c r="I3778" s="3">
        <f>IF(MATCH(I$1,$C3778:$C3781,0)&lt;(MATCH(J$1,$C3778:$C3781,0)),1*a_vote,0)+IF(MATCH(I$1,$D3778:$D3781,0)&lt;MATCH(J$1,$D3778:$D3781,0),1*b_vote,0)+IF(MATCH(I$1,$E3778:$E3781,0)&lt;MATCH(J$1,$E3778:$E3781,0),1*c_vote,0)+IF(MATCH(I$1,$F3778:$F3781,0)&lt;MATCH(J$1,$F3778:$F3781,0),1*d_vote,0)</f>
        <v>0.49</v>
      </c>
      <c r="J3778" s="3">
        <f>IF(MATCH(I$1,$C3778:$C3781,0)&gt;(MATCH(J$1,$C3778:$C3781,0)),1*a_vote,0)+IF(MATCH(I$1,$D3778:$D3781,0)&gt;MATCH(J$1,$D3778:$D3781,0),1*b_vote,0)+IF(MATCH(I$1,$E3778:$E3781,0)&gt;MATCH(J$1,$E3778:$E3781,0),1*c_vote,0)+IF(MATCH(I$1,$F3778:$F3781,0)&gt;MATCH(J$1,$F3778:$F3781,0),1*d_vote,0)</f>
        <v>0.51</v>
      </c>
      <c r="K3778" s="3">
        <f>IF(MATCH($K$1,$C3778:$C3781,0)&lt;(MATCH($L$1,$C3778:$C3781,0)),1*a_vote,0)+IF(MATCH($K$1,$D3778:$D3781,0)&lt;MATCH($L$1,$D3778:$D3781,0),1*b_vote,0)+IF(MATCH($K$1,$E3778:$E3781,0)&lt;MATCH($L$1,$E3778:$E3781,0),1*c_vote,0)+IF(MATCH($K$1,$F3778:$F3781,0)&lt;MATCH($L$1,$F3778:$F3781,0),1*d_vote,0)</f>
        <v>0.53</v>
      </c>
      <c r="L3778" s="3">
        <f>IF(MATCH(K$1,$C3778:$C3781,0)&gt;(MATCH(L$1,$C3778:$C3781,0)),1*a_vote,0)+IF(MATCH(K$1,$D3778:$D3781,0)&gt;MATCH(L$1,$D3778:$D3781,0),1*b_vote,0)+IF(MATCH(K$1,$E3778:$E3781,0)&gt;MATCH(L$1,$E3778:$E3781,0),1*c_vote,0)+IF(MATCH(K$1,$F3778:$F3781,0)&gt;MATCH(L$1,$F3778:$F3781,0),1*d_vote,0)</f>
        <v>0.47</v>
      </c>
      <c r="M3778" s="3">
        <f>IF(MATCH($M$1,$C3778:$C3781,0)&lt;(MATCH($N$1,$C3778:$C3781,0)),1*a_vote,0)+IF(MATCH($M$1,$D3778:$D3781,0)&lt;MATCH($N$1,$D3778:$D3781,0),1*b_vote,0)+IF(MATCH($M$1,$E3778:$E3781,0)&lt;MATCH($N$1,$E3778:$E3781,0),1*c_vote,0)+IF(MATCH($M$1,$F3778:$F3781,0)&lt;MATCH($N$1,$F3778:$F3781,0),1*d_vote,0)</f>
        <v>0.78</v>
      </c>
      <c r="N3778" s="3">
        <f>IF(MATCH(M$1,$C3778:$C3781,0)&gt;(MATCH(N$1,$C3778:$C3781,0)),1*a_vote,0)+IF(MATCH(M$1,$D3778:$D3781,0)&gt;MATCH(N$1,$D3778:$D3781,0),1*b_vote,0)+IF(MATCH(M$1,$E3778:$E3781,0)&gt;MATCH(N$1,$E3778:$E3781,0),1*c_vote,0)+IF(MATCH(M$1,$F3778:$F3781,0)&gt;MATCH(N$1,$F3778:$F3781,0),1*d_vote,0)</f>
        <v>0.21999999999999997</v>
      </c>
      <c r="O3778" s="3">
        <f>IF(MATCH($O$1,$C3778:$C3781,0)&lt;(MATCH($P$1,$C3778:$C3781,0)),1*a_vote,0)+IF(MATCH($O$1,$D3778:$D3781,0)&lt;MATCH($P$1,$D3778:$D3781,0),1*b_vote,0)+IF(MATCH($O$1,$E3778:$E3781,0)&lt;MATCH($P$1,$E3778:$E3781,0),1*c_vote,0)+IF(MATCH($O$1,$F3778:$F3781,0)&lt;MATCH($P$1,$F3778:$F3781,0),1*d_vote,0)</f>
        <v>0.26</v>
      </c>
      <c r="P3778" s="3">
        <f>IF(MATCH(O$1,$C3778:$C3781,0)&gt;(MATCH(P$1,$C3778:$C3781,0)),1*a_vote,0)+IF(MATCH(O$1,$D3778:$D3781,0)&gt;MATCH(P$1,$D3778:$D3781,0),1*b_vote,0)+IF(MATCH(O$1,$E3778:$E3781,0)&gt;MATCH(P$1,$E3778:$E3781,0),1*c_vote,0)+IF(MATCH(O$1,$F3778:$F3781,0)&gt;MATCH(P$1,$F3778:$F3781,0),1*d_vote,0)</f>
        <v>0.74</v>
      </c>
      <c r="Q3778" s="3">
        <f>IF(MATCH($Q$1,$C3778:$C3781,0)&lt;(MATCH($R$1,$C3778:$C3781,0)),1*a_vote,0)+IF(MATCH($Q$1,$D3778:$D3781,0)&lt;MATCH($R$1,$D3778:$D3781,0),1*b_vote,0)+IF(MATCH($Q$1,$E3778:$E3781,0)&lt;MATCH($R$1,$E3778:$E3781,0),1*c_vote,0)+IF(MATCH($Q$1,$F3778:$F3781,0)&lt;MATCH($R$1,$F3778:$F3781,0),1*d_vote,0)</f>
        <v>0.78</v>
      </c>
      <c r="R3778" s="3">
        <f>IF(MATCH(Q$1,$C3778:$C3781,0)&gt;(MATCH(R$1,$C3778:$C3781,0)),1*a_vote,0)+IF(MATCH(Q$1,$D3778:$D3781,0)&gt;MATCH(R$1,$D3778:$D3781,0),1*b_vote,0)+IF(MATCH(Q$1,$E3778:$E3781,0)&gt;MATCH(R$1,$E3778:$E3781,0),1*c_vote,0)+IF(MATCH(Q$1,$F3778:$F3781,0)&gt;MATCH(R$1,$F3778:$F3781,0),1*d_vote,0)</f>
        <v>0.21999999999999997</v>
      </c>
      <c r="S3778" s="3">
        <f>IF(MATCH($S$1,$C3778:$C3781,0)&lt;(MATCH($T$1,$C3778:$C3781,0)),1*a_vote,0)+IF(MATCH($S$1,$D3778:$D3781,0)&lt;MATCH($T$1,$D3778:$D3781,0),1*b_vote,0)+IF(MATCH($S$1,$E3778:$E3781,0)&lt;MATCH($T$1,$E3778:$E3781,0),1*c_vote,0)+IF(MATCH($S$1,$F3778:$F3781,0)&lt;MATCH($T$1,$F3778:$F3781,0),1*d_vote,0)</f>
        <v>0.52</v>
      </c>
      <c r="T3778" s="3">
        <f>IF(MATCH(S$1,$C3778:$C3781,0)&gt;(MATCH(T$1,$C3778:$C3781,0)),1*a_vote,0)+IF(MATCH(S$1,$D3778:$D3781,0)&gt;MATCH(T$1,$D3778:$D3781,0),1*b_vote,0)+IF(MATCH(S$1,$E3778:$E3781,0)&gt;MATCH(T$1,$E3778:$E3781,0),1*c_vote,0)+IF(MATCH(S$1,$F3778:$F3781,0)&gt;MATCH(T$1,$F3778:$F3781,0),1*d_vote,0)</f>
        <v>0.48</v>
      </c>
    </row>
    <row r="3779" spans="1:20" x14ac:dyDescent="0.25">
      <c r="A3779">
        <f t="shared" si="118"/>
        <v>3778</v>
      </c>
      <c r="B3779">
        <f t="shared" si="119"/>
        <v>945</v>
      </c>
      <c r="C3779" t="str">
        <f>INDEX('VBA code_permu_wo_repettn'!$T$3:$Y$6,COUNTIF('Profile-matrices_Condorcet'!$B$2:$B3779,'Profile-matrices_Condorcet'!$B3779),MATCH(INDEX('numeric possibilities'!D$3:D$1298,VLOOKUP($B3779,'numeric possibilities'!$C$3:$G$1298,1)),'VBA code_permu_wo_repettn'!$T$2:$Y$2))</f>
        <v>C</v>
      </c>
      <c r="D3779" t="str">
        <f>INDEX('VBA code_permu_wo_repettn'!$AA$3:$AF$6,COUNTIF('Profile-matrices_Condorcet'!$B$2:$B3779,'Profile-matrices_Condorcet'!$B3779),MATCH(INDEX('numeric possibilities'!E$3:E$1298,VLOOKUP($B3779,'numeric possibilities'!$C$3:$G$1298,1)),'VBA code_permu_wo_repettn'!$AA$2:$AF$2))</f>
        <v>A</v>
      </c>
      <c r="E3779" t="str">
        <f>INDEX('VBA code_permu_wo_repettn'!$AH$3:$AM$6,COUNTIF('Profile-matrices_Condorcet'!$B$2:$B3779,'Profile-matrices_Condorcet'!$B3779),MATCH(INDEX('numeric possibilities'!F$3:F$1298,VLOOKUP($B3779,'numeric possibilities'!$C$3:$G$1298,1)),'VBA code_permu_wo_repettn'!$AH$2:$AM$2))</f>
        <v>B</v>
      </c>
      <c r="F3779" t="str">
        <f>INDEX('VBA code_permu_wo_repettn'!$AO$3:$AT$6,COUNTIF('Profile-matrices_Condorcet'!$B$2:$B3779,'Profile-matrices_Condorcet'!$B3779),MATCH(INDEX('numeric possibilities'!G$3:G$1298,VLOOKUP($B3779,'numeric possibilities'!$C$3:$G$1298,1)),'VBA code_permu_wo_repettn'!$AO$2:$AT$2))</f>
        <v>C</v>
      </c>
      <c r="H3779" t="s">
        <v>15</v>
      </c>
      <c r="I3779" t="str">
        <f>IF(I3778&gt;J3778,$I$1,IF(I3778&lt;J3778,$J$1,0))</f>
        <v>B</v>
      </c>
      <c r="K3779" t="str">
        <f>IF(K3778&gt;L3778,$K$1,IF(K3778&lt;L3778,$L$1,0))</f>
        <v>A</v>
      </c>
      <c r="M3779" t="str">
        <f>IF(M3778&gt;N3778,$M$1,IF(M3778&lt;N3778,$N$1,0))</f>
        <v>A</v>
      </c>
      <c r="O3779" t="str">
        <f>IF(O3778&gt;P3778,$O$1,IF(O3778&lt;P3778,$P$1,0))</f>
        <v>C</v>
      </c>
      <c r="Q3779" t="str">
        <f>IF(Q3778&gt;R3778,$Q$1,IF(Q3778&lt;R3778,$R$1,0))</f>
        <v>B</v>
      </c>
      <c r="S3779" t="str">
        <f>IF(S3778&gt;T3778,$S$1,IF(S3778&lt;T3778,$T$1,0))</f>
        <v>C</v>
      </c>
    </row>
    <row r="3780" spans="1:20" x14ac:dyDescent="0.25">
      <c r="A3780">
        <f t="shared" si="118"/>
        <v>3779</v>
      </c>
      <c r="B3780">
        <f t="shared" si="119"/>
        <v>945</v>
      </c>
      <c r="C3780" t="str">
        <f>INDEX('VBA code_permu_wo_repettn'!$T$3:$Y$6,COUNTIF('Profile-matrices_Condorcet'!$B$2:$B3780,'Profile-matrices_Condorcet'!$B3780),MATCH(INDEX('numeric possibilities'!D$3:D$1298,VLOOKUP($B3780,'numeric possibilities'!$C$3:$G$1298,1)),'VBA code_permu_wo_repettn'!$T$2:$Y$2))</f>
        <v>B</v>
      </c>
      <c r="D3780" t="str">
        <f>INDEX('VBA code_permu_wo_repettn'!$AA$3:$AF$6,COUNTIF('Profile-matrices_Condorcet'!$B$2:$B3780,'Profile-matrices_Condorcet'!$B3780),MATCH(INDEX('numeric possibilities'!E$3:E$1298,VLOOKUP($B3780,'numeric possibilities'!$C$3:$G$1298,1)),'VBA code_permu_wo_repettn'!$AA$2:$AF$2))</f>
        <v>D</v>
      </c>
      <c r="E3780" t="str">
        <f>INDEX('VBA code_permu_wo_repettn'!$AH$3:$AM$6,COUNTIF('Profile-matrices_Condorcet'!$B$2:$B3780,'Profile-matrices_Condorcet'!$B3780),MATCH(INDEX('numeric possibilities'!F$3:F$1298,VLOOKUP($B3780,'numeric possibilities'!$C$3:$G$1298,1)),'VBA code_permu_wo_repettn'!$AH$2:$AM$2))</f>
        <v>A</v>
      </c>
      <c r="F3780" t="str">
        <f>INDEX('VBA code_permu_wo_repettn'!$AO$3:$AT$6,COUNTIF('Profile-matrices_Condorcet'!$B$2:$B3780,'Profile-matrices_Condorcet'!$B3780),MATCH(INDEX('numeric possibilities'!G$3:G$1298,VLOOKUP($B3780,'numeric possibilities'!$C$3:$G$1298,1)),'VBA code_permu_wo_repettn'!$AO$2:$AT$2))</f>
        <v>A</v>
      </c>
      <c r="I3780" t="s">
        <v>0</v>
      </c>
      <c r="J3780" t="s">
        <v>1</v>
      </c>
      <c r="K3780" t="s">
        <v>2</v>
      </c>
      <c r="L3780" t="s">
        <v>3</v>
      </c>
    </row>
    <row r="3781" spans="1:20" x14ac:dyDescent="0.25">
      <c r="A3781">
        <f t="shared" si="118"/>
        <v>3780</v>
      </c>
      <c r="B3781">
        <f t="shared" si="119"/>
        <v>945</v>
      </c>
      <c r="C3781" t="str">
        <f>INDEX('VBA code_permu_wo_repettn'!$T$3:$Y$6,COUNTIF('Profile-matrices_Condorcet'!$B$2:$B3781,'Profile-matrices_Condorcet'!$B3781),MATCH(INDEX('numeric possibilities'!D$3:D$1298,VLOOKUP($B3781,'numeric possibilities'!$C$3:$G$1298,1)),'VBA code_permu_wo_repettn'!$T$2:$Y$2))</f>
        <v>D</v>
      </c>
      <c r="D3781" t="str">
        <f>INDEX('VBA code_permu_wo_repettn'!$AA$3:$AF$6,COUNTIF('Profile-matrices_Condorcet'!$B$2:$B3781,'Profile-matrices_Condorcet'!$B3781),MATCH(INDEX('numeric possibilities'!E$3:E$1298,VLOOKUP($B3781,'numeric possibilities'!$C$3:$G$1298,1)),'VBA code_permu_wo_repettn'!$AA$2:$AF$2))</f>
        <v>C</v>
      </c>
      <c r="E3781" t="str">
        <f>INDEX('VBA code_permu_wo_repettn'!$AH$3:$AM$6,COUNTIF('Profile-matrices_Condorcet'!$B$2:$B3781,'Profile-matrices_Condorcet'!$B3781),MATCH(INDEX('numeric possibilities'!F$3:F$1298,VLOOKUP($B3781,'numeric possibilities'!$C$3:$G$1298,1)),'VBA code_permu_wo_repettn'!$AH$2:$AM$2))</f>
        <v>D</v>
      </c>
      <c r="F3781" t="str">
        <f>INDEX('VBA code_permu_wo_repettn'!$AO$3:$AT$6,COUNTIF('Profile-matrices_Condorcet'!$B$2:$B3781,'Profile-matrices_Condorcet'!$B3781),MATCH(INDEX('numeric possibilities'!G$3:G$1298,VLOOKUP($B3781,'numeric possibilities'!$C$3:$G$1298,1)),'VBA code_permu_wo_repettn'!$AO$2:$AT$2))</f>
        <v>B</v>
      </c>
      <c r="G3781" t="str">
        <f>IF(MAX(I3781:L3781)&gt;='numeric possibilities'!$B$4/2,INDEX('Profile-matrices_Condorcet'!I3780:L3780,1,MATCH(MAX('Profile-matrices_Condorcet'!I3781:L3781),'Profile-matrices_Condorcet'!I3781:L3781,0)),"NCW")</f>
        <v>NCW</v>
      </c>
      <c r="H3781" t="s">
        <v>13</v>
      </c>
      <c r="I3781" s="3">
        <f>COUNTIF($I3779:$S3779,I3780)</f>
        <v>2</v>
      </c>
      <c r="J3781" s="3">
        <f>COUNTIF($I3779:$S3779,J3780)</f>
        <v>2</v>
      </c>
      <c r="K3781" s="3">
        <f>COUNTIF($I3779:$S3779,K3780)</f>
        <v>2</v>
      </c>
      <c r="L3781" s="3">
        <f>COUNTIF($I3779:$S3779,L3780)</f>
        <v>0</v>
      </c>
    </row>
    <row r="3782" spans="1:20" x14ac:dyDescent="0.25">
      <c r="A3782">
        <f t="shared" si="118"/>
        <v>3781</v>
      </c>
      <c r="B3782">
        <f t="shared" si="119"/>
        <v>946</v>
      </c>
      <c r="C3782" t="str">
        <f>INDEX('VBA code_permu_wo_repettn'!$T$3:$Y$6,COUNTIF('Profile-matrices_Condorcet'!$B$2:$B3782,'Profile-matrices_Condorcet'!$B3782),MATCH(INDEX('numeric possibilities'!D$3:D$1298,VLOOKUP($B3782,'numeric possibilities'!$C$3:$G$1298,1)),'VBA code_permu_wo_repettn'!$T$2:$Y$2))</f>
        <v>A</v>
      </c>
      <c r="D3782" t="str">
        <f>INDEX('VBA code_permu_wo_repettn'!$AA$3:$AF$6,COUNTIF('Profile-matrices_Condorcet'!$B$2:$B3782,'Profile-matrices_Condorcet'!$B3782),MATCH(INDEX('numeric possibilities'!E$3:E$1298,VLOOKUP($B3782,'numeric possibilities'!$C$3:$G$1298,1)),'VBA code_permu_wo_repettn'!$AA$2:$AF$2))</f>
        <v>B</v>
      </c>
      <c r="E3782" t="str">
        <f>INDEX('VBA code_permu_wo_repettn'!$AH$3:$AM$6,COUNTIF('Profile-matrices_Condorcet'!$B$2:$B3782,'Profile-matrices_Condorcet'!$B3782),MATCH(INDEX('numeric possibilities'!F$3:F$1298,VLOOKUP($B3782,'numeric possibilities'!$C$3:$G$1298,1)),'VBA code_permu_wo_repettn'!$AH$2:$AM$2))</f>
        <v>C</v>
      </c>
      <c r="F3782" t="str">
        <f>INDEX('VBA code_permu_wo_repettn'!$AO$3:$AT$6,COUNTIF('Profile-matrices_Condorcet'!$B$2:$B3782,'Profile-matrices_Condorcet'!$B3782),MATCH(INDEX('numeric possibilities'!G$3:G$1298,VLOOKUP($B3782,'numeric possibilities'!$C$3:$G$1298,1)),'VBA code_permu_wo_repettn'!$AO$2:$AT$2))</f>
        <v>D</v>
      </c>
      <c r="H3782" t="s">
        <v>14</v>
      </c>
      <c r="I3782" s="3">
        <f>IF(MATCH(I$1,$C3782:$C3785,0)&lt;(MATCH(J$1,$C3782:$C3785,0)),1*a_vote,0)+IF(MATCH(I$1,$D3782:$D3785,0)&lt;MATCH(J$1,$D3782:$D3785,0),1*b_vote,0)+IF(MATCH(I$1,$E3782:$E3785,0)&lt;MATCH(J$1,$E3782:$E3785,0),1*c_vote,0)+IF(MATCH(I$1,$F3782:$F3785,0)&lt;MATCH(J$1,$F3782:$F3785,0),1*d_vote,0)</f>
        <v>0.49</v>
      </c>
      <c r="J3782" s="3">
        <f>IF(MATCH(I$1,$C3782:$C3785,0)&gt;(MATCH(J$1,$C3782:$C3785,0)),1*a_vote,0)+IF(MATCH(I$1,$D3782:$D3785,0)&gt;MATCH(J$1,$D3782:$D3785,0),1*b_vote,0)+IF(MATCH(I$1,$E3782:$E3785,0)&gt;MATCH(J$1,$E3782:$E3785,0),1*c_vote,0)+IF(MATCH(I$1,$F3782:$F3785,0)&gt;MATCH(J$1,$F3782:$F3785,0),1*d_vote,0)</f>
        <v>0.51</v>
      </c>
      <c r="K3782" s="3">
        <f>IF(MATCH($K$1,$C3782:$C3785,0)&lt;(MATCH($L$1,$C3782:$C3785,0)),1*a_vote,0)+IF(MATCH($K$1,$D3782:$D3785,0)&lt;MATCH($L$1,$D3782:$D3785,0),1*b_vote,0)+IF(MATCH($K$1,$E3782:$E3785,0)&lt;MATCH($L$1,$E3782:$E3785,0),1*c_vote,0)+IF(MATCH($K$1,$F3782:$F3785,0)&lt;MATCH($L$1,$F3782:$F3785,0),1*d_vote,0)</f>
        <v>0.53</v>
      </c>
      <c r="L3782" s="3">
        <f>IF(MATCH(K$1,$C3782:$C3785,0)&gt;(MATCH(L$1,$C3782:$C3785,0)),1*a_vote,0)+IF(MATCH(K$1,$D3782:$D3785,0)&gt;MATCH(L$1,$D3782:$D3785,0),1*b_vote,0)+IF(MATCH(K$1,$E3782:$E3785,0)&gt;MATCH(L$1,$E3782:$E3785,0),1*c_vote,0)+IF(MATCH(K$1,$F3782:$F3785,0)&gt;MATCH(L$1,$F3782:$F3785,0),1*d_vote,0)</f>
        <v>0.47</v>
      </c>
      <c r="M3782" s="3">
        <f>IF(MATCH($M$1,$C3782:$C3785,0)&lt;(MATCH($N$1,$C3782:$C3785,0)),1*a_vote,0)+IF(MATCH($M$1,$D3782:$D3785,0)&lt;MATCH($N$1,$D3782:$D3785,0),1*b_vote,0)+IF(MATCH($M$1,$E3782:$E3785,0)&lt;MATCH($N$1,$E3782:$E3785,0),1*c_vote,0)+IF(MATCH($M$1,$F3782:$F3785,0)&lt;MATCH($N$1,$F3782:$F3785,0),1*d_vote,0)</f>
        <v>0.78</v>
      </c>
      <c r="N3782" s="3">
        <f>IF(MATCH(M$1,$C3782:$C3785,0)&gt;(MATCH(N$1,$C3782:$C3785,0)),1*a_vote,0)+IF(MATCH(M$1,$D3782:$D3785,0)&gt;MATCH(N$1,$D3782:$D3785,0),1*b_vote,0)+IF(MATCH(M$1,$E3782:$E3785,0)&gt;MATCH(N$1,$E3782:$E3785,0),1*c_vote,0)+IF(MATCH(M$1,$F3782:$F3785,0)&gt;MATCH(N$1,$F3782:$F3785,0),1*d_vote,0)</f>
        <v>0.21999999999999997</v>
      </c>
      <c r="O3782" s="3">
        <f>IF(MATCH($O$1,$C3782:$C3785,0)&lt;(MATCH($P$1,$C3782:$C3785,0)),1*a_vote,0)+IF(MATCH($O$1,$D3782:$D3785,0)&lt;MATCH($P$1,$D3782:$D3785,0),1*b_vote,0)+IF(MATCH($O$1,$E3782:$E3785,0)&lt;MATCH($P$1,$E3782:$E3785,0),1*c_vote,0)+IF(MATCH($O$1,$F3782:$F3785,0)&lt;MATCH($P$1,$F3782:$F3785,0),1*d_vote,0)</f>
        <v>0.26</v>
      </c>
      <c r="P3782" s="3">
        <f>IF(MATCH(O$1,$C3782:$C3785,0)&gt;(MATCH(P$1,$C3782:$C3785,0)),1*a_vote,0)+IF(MATCH(O$1,$D3782:$D3785,0)&gt;MATCH(P$1,$D3782:$D3785,0),1*b_vote,0)+IF(MATCH(O$1,$E3782:$E3785,0)&gt;MATCH(P$1,$E3782:$E3785,0),1*c_vote,0)+IF(MATCH(O$1,$F3782:$F3785,0)&gt;MATCH(P$1,$F3782:$F3785,0),1*d_vote,0)</f>
        <v>0.74</v>
      </c>
      <c r="Q3782" s="3">
        <f>IF(MATCH($Q$1,$C3782:$C3785,0)&lt;(MATCH($R$1,$C3782:$C3785,0)),1*a_vote,0)+IF(MATCH($Q$1,$D3782:$D3785,0)&lt;MATCH($R$1,$D3782:$D3785,0),1*b_vote,0)+IF(MATCH($Q$1,$E3782:$E3785,0)&lt;MATCH($R$1,$E3782:$E3785,0),1*c_vote,0)+IF(MATCH($Q$1,$F3782:$F3785,0)&lt;MATCH($R$1,$F3782:$F3785,0),1*d_vote,0)</f>
        <v>0.51</v>
      </c>
      <c r="R3782" s="3">
        <f>IF(MATCH(Q$1,$C3782:$C3785,0)&gt;(MATCH(R$1,$C3782:$C3785,0)),1*a_vote,0)+IF(MATCH(Q$1,$D3782:$D3785,0)&gt;MATCH(R$1,$D3782:$D3785,0),1*b_vote,0)+IF(MATCH(Q$1,$E3782:$E3785,0)&gt;MATCH(R$1,$E3782:$E3785,0),1*c_vote,0)+IF(MATCH(Q$1,$F3782:$F3785,0)&gt;MATCH(R$1,$F3782:$F3785,0),1*d_vote,0)</f>
        <v>0.49</v>
      </c>
      <c r="S3782" s="3">
        <f>IF(MATCH($S$1,$C3782:$C3785,0)&lt;(MATCH($T$1,$C3782:$C3785,0)),1*a_vote,0)+IF(MATCH($S$1,$D3782:$D3785,0)&lt;MATCH($T$1,$D3782:$D3785,0),1*b_vote,0)+IF(MATCH($S$1,$E3782:$E3785,0)&lt;MATCH($T$1,$E3782:$E3785,0),1*c_vote,0)+IF(MATCH($S$1,$F3782:$F3785,0)&lt;MATCH($T$1,$F3782:$F3785,0),1*d_vote,0)</f>
        <v>0.52</v>
      </c>
      <c r="T3782" s="3">
        <f>IF(MATCH(S$1,$C3782:$C3785,0)&gt;(MATCH(T$1,$C3782:$C3785,0)),1*a_vote,0)+IF(MATCH(S$1,$D3782:$D3785,0)&gt;MATCH(T$1,$D3782:$D3785,0),1*b_vote,0)+IF(MATCH(S$1,$E3782:$E3785,0)&gt;MATCH(T$1,$E3782:$E3785,0),1*c_vote,0)+IF(MATCH(S$1,$F3782:$F3785,0)&gt;MATCH(T$1,$F3782:$F3785,0),1*d_vote,0)</f>
        <v>0.48</v>
      </c>
    </row>
    <row r="3783" spans="1:20" x14ac:dyDescent="0.25">
      <c r="A3783">
        <f t="shared" si="118"/>
        <v>3782</v>
      </c>
      <c r="B3783">
        <f t="shared" si="119"/>
        <v>946</v>
      </c>
      <c r="C3783" t="str">
        <f>INDEX('VBA code_permu_wo_repettn'!$T$3:$Y$6,COUNTIF('Profile-matrices_Condorcet'!$B$2:$B3783,'Profile-matrices_Condorcet'!$B3783),MATCH(INDEX('numeric possibilities'!D$3:D$1298,VLOOKUP($B3783,'numeric possibilities'!$C$3:$G$1298,1)),'VBA code_permu_wo_repettn'!$T$2:$Y$2))</f>
        <v>C</v>
      </c>
      <c r="D3783" t="str">
        <f>INDEX('VBA code_permu_wo_repettn'!$AA$3:$AF$6,COUNTIF('Profile-matrices_Condorcet'!$B$2:$B3783,'Profile-matrices_Condorcet'!$B3783),MATCH(INDEX('numeric possibilities'!E$3:E$1298,VLOOKUP($B3783,'numeric possibilities'!$C$3:$G$1298,1)),'VBA code_permu_wo_repettn'!$AA$2:$AF$2))</f>
        <v>A</v>
      </c>
      <c r="E3783" t="str">
        <f>INDEX('VBA code_permu_wo_repettn'!$AH$3:$AM$6,COUNTIF('Profile-matrices_Condorcet'!$B$2:$B3783,'Profile-matrices_Condorcet'!$B3783),MATCH(INDEX('numeric possibilities'!F$3:F$1298,VLOOKUP($B3783,'numeric possibilities'!$C$3:$G$1298,1)),'VBA code_permu_wo_repettn'!$AH$2:$AM$2))</f>
        <v>B</v>
      </c>
      <c r="F3783" t="str">
        <f>INDEX('VBA code_permu_wo_repettn'!$AO$3:$AT$6,COUNTIF('Profile-matrices_Condorcet'!$B$2:$B3783,'Profile-matrices_Condorcet'!$B3783),MATCH(INDEX('numeric possibilities'!G$3:G$1298,VLOOKUP($B3783,'numeric possibilities'!$C$3:$G$1298,1)),'VBA code_permu_wo_repettn'!$AO$2:$AT$2))</f>
        <v>C</v>
      </c>
      <c r="H3783" t="s">
        <v>15</v>
      </c>
      <c r="I3783" t="str">
        <f>IF(I3782&gt;J3782,$I$1,IF(I3782&lt;J3782,$J$1,0))</f>
        <v>B</v>
      </c>
      <c r="K3783" t="str">
        <f>IF(K3782&gt;L3782,$K$1,IF(K3782&lt;L3782,$L$1,0))</f>
        <v>A</v>
      </c>
      <c r="M3783" t="str">
        <f>IF(M3782&gt;N3782,$M$1,IF(M3782&lt;N3782,$N$1,0))</f>
        <v>A</v>
      </c>
      <c r="O3783" t="str">
        <f>IF(O3782&gt;P3782,$O$1,IF(O3782&lt;P3782,$P$1,0))</f>
        <v>C</v>
      </c>
      <c r="Q3783" t="str">
        <f>IF(Q3782&gt;R3782,$Q$1,IF(Q3782&lt;R3782,$R$1,0))</f>
        <v>B</v>
      </c>
      <c r="S3783" t="str">
        <f>IF(S3782&gt;T3782,$S$1,IF(S3782&lt;T3782,$T$1,0))</f>
        <v>C</v>
      </c>
    </row>
    <row r="3784" spans="1:20" x14ac:dyDescent="0.25">
      <c r="A3784">
        <f t="shared" si="118"/>
        <v>3783</v>
      </c>
      <c r="B3784">
        <f t="shared" si="119"/>
        <v>946</v>
      </c>
      <c r="C3784" t="str">
        <f>INDEX('VBA code_permu_wo_repettn'!$T$3:$Y$6,COUNTIF('Profile-matrices_Condorcet'!$B$2:$B3784,'Profile-matrices_Condorcet'!$B3784),MATCH(INDEX('numeric possibilities'!D$3:D$1298,VLOOKUP($B3784,'numeric possibilities'!$C$3:$G$1298,1)),'VBA code_permu_wo_repettn'!$T$2:$Y$2))</f>
        <v>D</v>
      </c>
      <c r="D3784" t="str">
        <f>INDEX('VBA code_permu_wo_repettn'!$AA$3:$AF$6,COUNTIF('Profile-matrices_Condorcet'!$B$2:$B3784,'Profile-matrices_Condorcet'!$B3784),MATCH(INDEX('numeric possibilities'!E$3:E$1298,VLOOKUP($B3784,'numeric possibilities'!$C$3:$G$1298,1)),'VBA code_permu_wo_repettn'!$AA$2:$AF$2))</f>
        <v>D</v>
      </c>
      <c r="E3784" t="str">
        <f>INDEX('VBA code_permu_wo_repettn'!$AH$3:$AM$6,COUNTIF('Profile-matrices_Condorcet'!$B$2:$B3784,'Profile-matrices_Condorcet'!$B3784),MATCH(INDEX('numeric possibilities'!F$3:F$1298,VLOOKUP($B3784,'numeric possibilities'!$C$3:$G$1298,1)),'VBA code_permu_wo_repettn'!$AH$2:$AM$2))</f>
        <v>A</v>
      </c>
      <c r="F3784" t="str">
        <f>INDEX('VBA code_permu_wo_repettn'!$AO$3:$AT$6,COUNTIF('Profile-matrices_Condorcet'!$B$2:$B3784,'Profile-matrices_Condorcet'!$B3784),MATCH(INDEX('numeric possibilities'!G$3:G$1298,VLOOKUP($B3784,'numeric possibilities'!$C$3:$G$1298,1)),'VBA code_permu_wo_repettn'!$AO$2:$AT$2))</f>
        <v>A</v>
      </c>
      <c r="I3784" t="s">
        <v>0</v>
      </c>
      <c r="J3784" t="s">
        <v>1</v>
      </c>
      <c r="K3784" t="s">
        <v>2</v>
      </c>
      <c r="L3784" t="s">
        <v>3</v>
      </c>
    </row>
    <row r="3785" spans="1:20" x14ac:dyDescent="0.25">
      <c r="A3785">
        <f t="shared" si="118"/>
        <v>3784</v>
      </c>
      <c r="B3785">
        <f t="shared" si="119"/>
        <v>946</v>
      </c>
      <c r="C3785" t="str">
        <f>INDEX('VBA code_permu_wo_repettn'!$T$3:$Y$6,COUNTIF('Profile-matrices_Condorcet'!$B$2:$B3785,'Profile-matrices_Condorcet'!$B3785),MATCH(INDEX('numeric possibilities'!D$3:D$1298,VLOOKUP($B3785,'numeric possibilities'!$C$3:$G$1298,1)),'VBA code_permu_wo_repettn'!$T$2:$Y$2))</f>
        <v>B</v>
      </c>
      <c r="D3785" t="str">
        <f>INDEX('VBA code_permu_wo_repettn'!$AA$3:$AF$6,COUNTIF('Profile-matrices_Condorcet'!$B$2:$B3785,'Profile-matrices_Condorcet'!$B3785),MATCH(INDEX('numeric possibilities'!E$3:E$1298,VLOOKUP($B3785,'numeric possibilities'!$C$3:$G$1298,1)),'VBA code_permu_wo_repettn'!$AA$2:$AF$2))</f>
        <v>C</v>
      </c>
      <c r="E3785" t="str">
        <f>INDEX('VBA code_permu_wo_repettn'!$AH$3:$AM$6,COUNTIF('Profile-matrices_Condorcet'!$B$2:$B3785,'Profile-matrices_Condorcet'!$B3785),MATCH(INDEX('numeric possibilities'!F$3:F$1298,VLOOKUP($B3785,'numeric possibilities'!$C$3:$G$1298,1)),'VBA code_permu_wo_repettn'!$AH$2:$AM$2))</f>
        <v>D</v>
      </c>
      <c r="F3785" t="str">
        <f>INDEX('VBA code_permu_wo_repettn'!$AO$3:$AT$6,COUNTIF('Profile-matrices_Condorcet'!$B$2:$B3785,'Profile-matrices_Condorcet'!$B3785),MATCH(INDEX('numeric possibilities'!G$3:G$1298,VLOOKUP($B3785,'numeric possibilities'!$C$3:$G$1298,1)),'VBA code_permu_wo_repettn'!$AO$2:$AT$2))</f>
        <v>B</v>
      </c>
      <c r="G3785" t="str">
        <f>IF(MAX(I3785:L3785)&gt;='numeric possibilities'!$B$4/2,INDEX('Profile-matrices_Condorcet'!I3784:L3784,1,MATCH(MAX('Profile-matrices_Condorcet'!I3785:L3785),'Profile-matrices_Condorcet'!I3785:L3785,0)),"NCW")</f>
        <v>NCW</v>
      </c>
      <c r="H3785" t="s">
        <v>13</v>
      </c>
      <c r="I3785" s="3">
        <f>COUNTIF($I3783:$S3783,I3784)</f>
        <v>2</v>
      </c>
      <c r="J3785" s="3">
        <f>COUNTIF($I3783:$S3783,J3784)</f>
        <v>2</v>
      </c>
      <c r="K3785" s="3">
        <f>COUNTIF($I3783:$S3783,K3784)</f>
        <v>2</v>
      </c>
      <c r="L3785" s="3">
        <f>COUNTIF($I3783:$S3783,L3784)</f>
        <v>0</v>
      </c>
    </row>
    <row r="3786" spans="1:20" x14ac:dyDescent="0.25">
      <c r="A3786">
        <f t="shared" si="118"/>
        <v>3785</v>
      </c>
      <c r="B3786">
        <f t="shared" si="119"/>
        <v>947</v>
      </c>
      <c r="C3786" t="str">
        <f>INDEX('VBA code_permu_wo_repettn'!$T$3:$Y$6,COUNTIF('Profile-matrices_Condorcet'!$B$2:$B3786,'Profile-matrices_Condorcet'!$B3786),MATCH(INDEX('numeric possibilities'!D$3:D$1298,VLOOKUP($B3786,'numeric possibilities'!$C$3:$G$1298,1)),'VBA code_permu_wo_repettn'!$T$2:$Y$2))</f>
        <v>A</v>
      </c>
      <c r="D3786" t="str">
        <f>INDEX('VBA code_permu_wo_repettn'!$AA$3:$AF$6,COUNTIF('Profile-matrices_Condorcet'!$B$2:$B3786,'Profile-matrices_Condorcet'!$B3786),MATCH(INDEX('numeric possibilities'!E$3:E$1298,VLOOKUP($B3786,'numeric possibilities'!$C$3:$G$1298,1)),'VBA code_permu_wo_repettn'!$AA$2:$AF$2))</f>
        <v>B</v>
      </c>
      <c r="E3786" t="str">
        <f>INDEX('VBA code_permu_wo_repettn'!$AH$3:$AM$6,COUNTIF('Profile-matrices_Condorcet'!$B$2:$B3786,'Profile-matrices_Condorcet'!$B3786),MATCH(INDEX('numeric possibilities'!F$3:F$1298,VLOOKUP($B3786,'numeric possibilities'!$C$3:$G$1298,1)),'VBA code_permu_wo_repettn'!$AH$2:$AM$2))</f>
        <v>C</v>
      </c>
      <c r="F3786" t="str">
        <f>INDEX('VBA code_permu_wo_repettn'!$AO$3:$AT$6,COUNTIF('Profile-matrices_Condorcet'!$B$2:$B3786,'Profile-matrices_Condorcet'!$B3786),MATCH(INDEX('numeric possibilities'!G$3:G$1298,VLOOKUP($B3786,'numeric possibilities'!$C$3:$G$1298,1)),'VBA code_permu_wo_repettn'!$AO$2:$AT$2))</f>
        <v>D</v>
      </c>
      <c r="H3786" t="s">
        <v>14</v>
      </c>
      <c r="I3786" s="3">
        <f>IF(MATCH(I$1,$C3786:$C3789,0)&lt;(MATCH(J$1,$C3786:$C3789,0)),1*a_vote,0)+IF(MATCH(I$1,$D3786:$D3789,0)&lt;MATCH(J$1,$D3786:$D3789,0),1*b_vote,0)+IF(MATCH(I$1,$E3786:$E3789,0)&lt;MATCH(J$1,$E3786:$E3789,0),1*c_vote,0)+IF(MATCH(I$1,$F3786:$F3789,0)&lt;MATCH(J$1,$F3786:$F3789,0),1*d_vote,0)</f>
        <v>0.49</v>
      </c>
      <c r="J3786" s="3">
        <f>IF(MATCH(I$1,$C3786:$C3789,0)&gt;(MATCH(J$1,$C3786:$C3789,0)),1*a_vote,0)+IF(MATCH(I$1,$D3786:$D3789,0)&gt;MATCH(J$1,$D3786:$D3789,0),1*b_vote,0)+IF(MATCH(I$1,$E3786:$E3789,0)&gt;MATCH(J$1,$E3786:$E3789,0),1*c_vote,0)+IF(MATCH(I$1,$F3786:$F3789,0)&gt;MATCH(J$1,$F3786:$F3789,0),1*d_vote,0)</f>
        <v>0.51</v>
      </c>
      <c r="K3786" s="3">
        <f>IF(MATCH($K$1,$C3786:$C3789,0)&lt;(MATCH($L$1,$C3786:$C3789,0)),1*a_vote,0)+IF(MATCH($K$1,$D3786:$D3789,0)&lt;MATCH($L$1,$D3786:$D3789,0),1*b_vote,0)+IF(MATCH($K$1,$E3786:$E3789,0)&lt;MATCH($L$1,$E3786:$E3789,0),1*c_vote,0)+IF(MATCH($K$1,$F3786:$F3789,0)&lt;MATCH($L$1,$F3786:$F3789,0),1*d_vote,0)</f>
        <v>0.53</v>
      </c>
      <c r="L3786" s="3">
        <f>IF(MATCH(K$1,$C3786:$C3789,0)&gt;(MATCH(L$1,$C3786:$C3789,0)),1*a_vote,0)+IF(MATCH(K$1,$D3786:$D3789,0)&gt;MATCH(L$1,$D3786:$D3789,0),1*b_vote,0)+IF(MATCH(K$1,$E3786:$E3789,0)&gt;MATCH(L$1,$E3786:$E3789,0),1*c_vote,0)+IF(MATCH(K$1,$F3786:$F3789,0)&gt;MATCH(L$1,$F3786:$F3789,0),1*d_vote,0)</f>
        <v>0.47</v>
      </c>
      <c r="M3786" s="3">
        <f>IF(MATCH($M$1,$C3786:$C3789,0)&lt;(MATCH($N$1,$C3786:$C3789,0)),1*a_vote,0)+IF(MATCH($M$1,$D3786:$D3789,0)&lt;MATCH($N$1,$D3786:$D3789,0),1*b_vote,0)+IF(MATCH($M$1,$E3786:$E3789,0)&lt;MATCH($N$1,$E3786:$E3789,0),1*c_vote,0)+IF(MATCH($M$1,$F3786:$F3789,0)&lt;MATCH($N$1,$F3786:$F3789,0),1*d_vote,0)</f>
        <v>0.78</v>
      </c>
      <c r="N3786" s="3">
        <f>IF(MATCH(M$1,$C3786:$C3789,0)&gt;(MATCH(N$1,$C3786:$C3789,0)),1*a_vote,0)+IF(MATCH(M$1,$D3786:$D3789,0)&gt;MATCH(N$1,$D3786:$D3789,0),1*b_vote,0)+IF(MATCH(M$1,$E3786:$E3789,0)&gt;MATCH(N$1,$E3786:$E3789,0),1*c_vote,0)+IF(MATCH(M$1,$F3786:$F3789,0)&gt;MATCH(N$1,$F3786:$F3789,0),1*d_vote,0)</f>
        <v>0.21999999999999997</v>
      </c>
      <c r="O3786" s="3">
        <f>IF(MATCH($O$1,$C3786:$C3789,0)&lt;(MATCH($P$1,$C3786:$C3789,0)),1*a_vote,0)+IF(MATCH($O$1,$D3786:$D3789,0)&lt;MATCH($P$1,$D3786:$D3789,0),1*b_vote,0)+IF(MATCH($O$1,$E3786:$E3789,0)&lt;MATCH($P$1,$E3786:$E3789,0),1*c_vote,0)+IF(MATCH($O$1,$F3786:$F3789,0)&lt;MATCH($P$1,$F3786:$F3789,0),1*d_vote,0)</f>
        <v>0.53</v>
      </c>
      <c r="P3786" s="3">
        <f>IF(MATCH(O$1,$C3786:$C3789,0)&gt;(MATCH(P$1,$C3786:$C3789,0)),1*a_vote,0)+IF(MATCH(O$1,$D3786:$D3789,0)&gt;MATCH(P$1,$D3786:$D3789,0),1*b_vote,0)+IF(MATCH(O$1,$E3786:$E3789,0)&gt;MATCH(P$1,$E3786:$E3789,0),1*c_vote,0)+IF(MATCH(O$1,$F3786:$F3789,0)&gt;MATCH(P$1,$F3786:$F3789,0),1*d_vote,0)</f>
        <v>0.47</v>
      </c>
      <c r="Q3786" s="3">
        <f>IF(MATCH($Q$1,$C3786:$C3789,0)&lt;(MATCH($R$1,$C3786:$C3789,0)),1*a_vote,0)+IF(MATCH($Q$1,$D3786:$D3789,0)&lt;MATCH($R$1,$D3786:$D3789,0),1*b_vote,0)+IF(MATCH($Q$1,$E3786:$E3789,0)&lt;MATCH($R$1,$E3786:$E3789,0),1*c_vote,0)+IF(MATCH($Q$1,$F3786:$F3789,0)&lt;MATCH($R$1,$F3786:$F3789,0),1*d_vote,0)</f>
        <v>0.51</v>
      </c>
      <c r="R3786" s="3">
        <f>IF(MATCH(Q$1,$C3786:$C3789,0)&gt;(MATCH(R$1,$C3786:$C3789,0)),1*a_vote,0)+IF(MATCH(Q$1,$D3786:$D3789,0)&gt;MATCH(R$1,$D3786:$D3789,0),1*b_vote,0)+IF(MATCH(Q$1,$E3786:$E3789,0)&gt;MATCH(R$1,$E3786:$E3789,0),1*c_vote,0)+IF(MATCH(Q$1,$F3786:$F3789,0)&gt;MATCH(R$1,$F3786:$F3789,0),1*d_vote,0)</f>
        <v>0.49</v>
      </c>
      <c r="S3786" s="3">
        <f>IF(MATCH($S$1,$C3786:$C3789,0)&lt;(MATCH($T$1,$C3786:$C3789,0)),1*a_vote,0)+IF(MATCH($S$1,$D3786:$D3789,0)&lt;MATCH($T$1,$D3786:$D3789,0),1*b_vote,0)+IF(MATCH($S$1,$E3786:$E3789,0)&lt;MATCH($T$1,$E3786:$E3789,0),1*c_vote,0)+IF(MATCH($S$1,$F3786:$F3789,0)&lt;MATCH($T$1,$F3786:$F3789,0),1*d_vote,0)</f>
        <v>0.25</v>
      </c>
      <c r="T3786" s="3">
        <f>IF(MATCH(S$1,$C3786:$C3789,0)&gt;(MATCH(T$1,$C3786:$C3789,0)),1*a_vote,0)+IF(MATCH(S$1,$D3786:$D3789,0)&gt;MATCH(T$1,$D3786:$D3789,0),1*b_vote,0)+IF(MATCH(S$1,$E3786:$E3789,0)&gt;MATCH(T$1,$E3786:$E3789,0),1*c_vote,0)+IF(MATCH(S$1,$F3786:$F3789,0)&gt;MATCH(T$1,$F3786:$F3789,0),1*d_vote,0)</f>
        <v>0.75</v>
      </c>
    </row>
    <row r="3787" spans="1:20" x14ac:dyDescent="0.25">
      <c r="A3787">
        <f t="shared" si="118"/>
        <v>3786</v>
      </c>
      <c r="B3787">
        <f t="shared" si="119"/>
        <v>947</v>
      </c>
      <c r="C3787" t="str">
        <f>INDEX('VBA code_permu_wo_repettn'!$T$3:$Y$6,COUNTIF('Profile-matrices_Condorcet'!$B$2:$B3787,'Profile-matrices_Condorcet'!$B3787),MATCH(INDEX('numeric possibilities'!D$3:D$1298,VLOOKUP($B3787,'numeric possibilities'!$C$3:$G$1298,1)),'VBA code_permu_wo_repettn'!$T$2:$Y$2))</f>
        <v>D</v>
      </c>
      <c r="D3787" t="str">
        <f>INDEX('VBA code_permu_wo_repettn'!$AA$3:$AF$6,COUNTIF('Profile-matrices_Condorcet'!$B$2:$B3787,'Profile-matrices_Condorcet'!$B3787),MATCH(INDEX('numeric possibilities'!E$3:E$1298,VLOOKUP($B3787,'numeric possibilities'!$C$3:$G$1298,1)),'VBA code_permu_wo_repettn'!$AA$2:$AF$2))</f>
        <v>A</v>
      </c>
      <c r="E3787" t="str">
        <f>INDEX('VBA code_permu_wo_repettn'!$AH$3:$AM$6,COUNTIF('Profile-matrices_Condorcet'!$B$2:$B3787,'Profile-matrices_Condorcet'!$B3787),MATCH(INDEX('numeric possibilities'!F$3:F$1298,VLOOKUP($B3787,'numeric possibilities'!$C$3:$G$1298,1)),'VBA code_permu_wo_repettn'!$AH$2:$AM$2))</f>
        <v>B</v>
      </c>
      <c r="F3787" t="str">
        <f>INDEX('VBA code_permu_wo_repettn'!$AO$3:$AT$6,COUNTIF('Profile-matrices_Condorcet'!$B$2:$B3787,'Profile-matrices_Condorcet'!$B3787),MATCH(INDEX('numeric possibilities'!G$3:G$1298,VLOOKUP($B3787,'numeric possibilities'!$C$3:$G$1298,1)),'VBA code_permu_wo_repettn'!$AO$2:$AT$2))</f>
        <v>C</v>
      </c>
      <c r="H3787" t="s">
        <v>15</v>
      </c>
      <c r="I3787" t="str">
        <f>IF(I3786&gt;J3786,$I$1,IF(I3786&lt;J3786,$J$1,0))</f>
        <v>B</v>
      </c>
      <c r="K3787" t="str">
        <f>IF(K3786&gt;L3786,$K$1,IF(K3786&lt;L3786,$L$1,0))</f>
        <v>A</v>
      </c>
      <c r="M3787" t="str">
        <f>IF(M3786&gt;N3786,$M$1,IF(M3786&lt;N3786,$N$1,0))</f>
        <v>A</v>
      </c>
      <c r="O3787" t="str">
        <f>IF(O3786&gt;P3786,$O$1,IF(O3786&lt;P3786,$P$1,0))</f>
        <v>B</v>
      </c>
      <c r="Q3787" t="str">
        <f>IF(Q3786&gt;R3786,$Q$1,IF(Q3786&lt;R3786,$R$1,0))</f>
        <v>B</v>
      </c>
      <c r="S3787" t="str">
        <f>IF(S3786&gt;T3786,$S$1,IF(S3786&lt;T3786,$T$1,0))</f>
        <v>D</v>
      </c>
    </row>
    <row r="3788" spans="1:20" x14ac:dyDescent="0.25">
      <c r="A3788">
        <f t="shared" si="118"/>
        <v>3787</v>
      </c>
      <c r="B3788">
        <f t="shared" si="119"/>
        <v>947</v>
      </c>
      <c r="C3788" t="str">
        <f>INDEX('VBA code_permu_wo_repettn'!$T$3:$Y$6,COUNTIF('Profile-matrices_Condorcet'!$B$2:$B3788,'Profile-matrices_Condorcet'!$B3788),MATCH(INDEX('numeric possibilities'!D$3:D$1298,VLOOKUP($B3788,'numeric possibilities'!$C$3:$G$1298,1)),'VBA code_permu_wo_repettn'!$T$2:$Y$2))</f>
        <v>B</v>
      </c>
      <c r="D3788" t="str">
        <f>INDEX('VBA code_permu_wo_repettn'!$AA$3:$AF$6,COUNTIF('Profile-matrices_Condorcet'!$B$2:$B3788,'Profile-matrices_Condorcet'!$B3788),MATCH(INDEX('numeric possibilities'!E$3:E$1298,VLOOKUP($B3788,'numeric possibilities'!$C$3:$G$1298,1)),'VBA code_permu_wo_repettn'!$AA$2:$AF$2))</f>
        <v>D</v>
      </c>
      <c r="E3788" t="str">
        <f>INDEX('VBA code_permu_wo_repettn'!$AH$3:$AM$6,COUNTIF('Profile-matrices_Condorcet'!$B$2:$B3788,'Profile-matrices_Condorcet'!$B3788),MATCH(INDEX('numeric possibilities'!F$3:F$1298,VLOOKUP($B3788,'numeric possibilities'!$C$3:$G$1298,1)),'VBA code_permu_wo_repettn'!$AH$2:$AM$2))</f>
        <v>A</v>
      </c>
      <c r="F3788" t="str">
        <f>INDEX('VBA code_permu_wo_repettn'!$AO$3:$AT$6,COUNTIF('Profile-matrices_Condorcet'!$B$2:$B3788,'Profile-matrices_Condorcet'!$B3788),MATCH(INDEX('numeric possibilities'!G$3:G$1298,VLOOKUP($B3788,'numeric possibilities'!$C$3:$G$1298,1)),'VBA code_permu_wo_repettn'!$AO$2:$AT$2))</f>
        <v>A</v>
      </c>
      <c r="I3788" t="s">
        <v>0</v>
      </c>
      <c r="J3788" t="s">
        <v>1</v>
      </c>
      <c r="K3788" t="s">
        <v>2</v>
      </c>
      <c r="L3788" t="s">
        <v>3</v>
      </c>
    </row>
    <row r="3789" spans="1:20" x14ac:dyDescent="0.25">
      <c r="A3789">
        <f t="shared" si="118"/>
        <v>3788</v>
      </c>
      <c r="B3789">
        <f t="shared" si="119"/>
        <v>947</v>
      </c>
      <c r="C3789" t="str">
        <f>INDEX('VBA code_permu_wo_repettn'!$T$3:$Y$6,COUNTIF('Profile-matrices_Condorcet'!$B$2:$B3789,'Profile-matrices_Condorcet'!$B3789),MATCH(INDEX('numeric possibilities'!D$3:D$1298,VLOOKUP($B3789,'numeric possibilities'!$C$3:$G$1298,1)),'VBA code_permu_wo_repettn'!$T$2:$Y$2))</f>
        <v>C</v>
      </c>
      <c r="D3789" t="str">
        <f>INDEX('VBA code_permu_wo_repettn'!$AA$3:$AF$6,COUNTIF('Profile-matrices_Condorcet'!$B$2:$B3789,'Profile-matrices_Condorcet'!$B3789),MATCH(INDEX('numeric possibilities'!E$3:E$1298,VLOOKUP($B3789,'numeric possibilities'!$C$3:$G$1298,1)),'VBA code_permu_wo_repettn'!$AA$2:$AF$2))</f>
        <v>C</v>
      </c>
      <c r="E3789" t="str">
        <f>INDEX('VBA code_permu_wo_repettn'!$AH$3:$AM$6,COUNTIF('Profile-matrices_Condorcet'!$B$2:$B3789,'Profile-matrices_Condorcet'!$B3789),MATCH(INDEX('numeric possibilities'!F$3:F$1298,VLOOKUP($B3789,'numeric possibilities'!$C$3:$G$1298,1)),'VBA code_permu_wo_repettn'!$AH$2:$AM$2))</f>
        <v>D</v>
      </c>
      <c r="F3789" t="str">
        <f>INDEX('VBA code_permu_wo_repettn'!$AO$3:$AT$6,COUNTIF('Profile-matrices_Condorcet'!$B$2:$B3789,'Profile-matrices_Condorcet'!$B3789),MATCH(INDEX('numeric possibilities'!G$3:G$1298,VLOOKUP($B3789,'numeric possibilities'!$C$3:$G$1298,1)),'VBA code_permu_wo_repettn'!$AO$2:$AT$2))</f>
        <v>B</v>
      </c>
      <c r="G3789" t="str">
        <f>IF(MAX(I3789:L3789)&gt;='numeric possibilities'!$B$4/2,INDEX('Profile-matrices_Condorcet'!I3788:L3788,1,MATCH(MAX('Profile-matrices_Condorcet'!I3789:L3789),'Profile-matrices_Condorcet'!I3789:L3789,0)),"NCW")</f>
        <v>B</v>
      </c>
      <c r="H3789" t="s">
        <v>13</v>
      </c>
      <c r="I3789" s="3">
        <f>COUNTIF($I3787:$S3787,I3788)</f>
        <v>2</v>
      </c>
      <c r="J3789" s="3">
        <f>COUNTIF($I3787:$S3787,J3788)</f>
        <v>3</v>
      </c>
      <c r="K3789" s="3">
        <f>COUNTIF($I3787:$S3787,K3788)</f>
        <v>0</v>
      </c>
      <c r="L3789" s="3">
        <f>COUNTIF($I3787:$S3787,L3788)</f>
        <v>1</v>
      </c>
    </row>
    <row r="3790" spans="1:20" x14ac:dyDescent="0.25">
      <c r="A3790">
        <f t="shared" ref="A3790:A3853" si="120">A3789+1</f>
        <v>3789</v>
      </c>
      <c r="B3790">
        <f t="shared" ref="B3790:B3853" si="121">IF((ROW()-1)&lt;=4*B3789,B3789,B3789+1)</f>
        <v>948</v>
      </c>
      <c r="C3790" t="str">
        <f>INDEX('VBA code_permu_wo_repettn'!$T$3:$Y$6,COUNTIF('Profile-matrices_Condorcet'!$B$2:$B3790,'Profile-matrices_Condorcet'!$B3790),MATCH(INDEX('numeric possibilities'!D$3:D$1298,VLOOKUP($B3790,'numeric possibilities'!$C$3:$G$1298,1)),'VBA code_permu_wo_repettn'!$T$2:$Y$2))</f>
        <v>A</v>
      </c>
      <c r="D3790" t="str">
        <f>INDEX('VBA code_permu_wo_repettn'!$AA$3:$AF$6,COUNTIF('Profile-matrices_Condorcet'!$B$2:$B3790,'Profile-matrices_Condorcet'!$B3790),MATCH(INDEX('numeric possibilities'!E$3:E$1298,VLOOKUP($B3790,'numeric possibilities'!$C$3:$G$1298,1)),'VBA code_permu_wo_repettn'!$AA$2:$AF$2))</f>
        <v>B</v>
      </c>
      <c r="E3790" t="str">
        <f>INDEX('VBA code_permu_wo_repettn'!$AH$3:$AM$6,COUNTIF('Profile-matrices_Condorcet'!$B$2:$B3790,'Profile-matrices_Condorcet'!$B3790),MATCH(INDEX('numeric possibilities'!F$3:F$1298,VLOOKUP($B3790,'numeric possibilities'!$C$3:$G$1298,1)),'VBA code_permu_wo_repettn'!$AH$2:$AM$2))</f>
        <v>C</v>
      </c>
      <c r="F3790" t="str">
        <f>INDEX('VBA code_permu_wo_repettn'!$AO$3:$AT$6,COUNTIF('Profile-matrices_Condorcet'!$B$2:$B3790,'Profile-matrices_Condorcet'!$B3790),MATCH(INDEX('numeric possibilities'!G$3:G$1298,VLOOKUP($B3790,'numeric possibilities'!$C$3:$G$1298,1)),'VBA code_permu_wo_repettn'!$AO$2:$AT$2))</f>
        <v>D</v>
      </c>
      <c r="H3790" t="s">
        <v>14</v>
      </c>
      <c r="I3790" s="3">
        <f>IF(MATCH(I$1,$C3790:$C3793,0)&lt;(MATCH(J$1,$C3790:$C3793,0)),1*a_vote,0)+IF(MATCH(I$1,$D3790:$D3793,0)&lt;MATCH(J$1,$D3790:$D3793,0),1*b_vote,0)+IF(MATCH(I$1,$E3790:$E3793,0)&lt;MATCH(J$1,$E3790:$E3793,0),1*c_vote,0)+IF(MATCH(I$1,$F3790:$F3793,0)&lt;MATCH(J$1,$F3790:$F3793,0),1*d_vote,0)</f>
        <v>0.49</v>
      </c>
      <c r="J3790" s="3">
        <f>IF(MATCH(I$1,$C3790:$C3793,0)&gt;(MATCH(J$1,$C3790:$C3793,0)),1*a_vote,0)+IF(MATCH(I$1,$D3790:$D3793,0)&gt;MATCH(J$1,$D3790:$D3793,0),1*b_vote,0)+IF(MATCH(I$1,$E3790:$E3793,0)&gt;MATCH(J$1,$E3790:$E3793,0),1*c_vote,0)+IF(MATCH(I$1,$F3790:$F3793,0)&gt;MATCH(J$1,$F3790:$F3793,0),1*d_vote,0)</f>
        <v>0.51</v>
      </c>
      <c r="K3790" s="3">
        <f>IF(MATCH($K$1,$C3790:$C3793,0)&lt;(MATCH($L$1,$C3790:$C3793,0)),1*a_vote,0)+IF(MATCH($K$1,$D3790:$D3793,0)&lt;MATCH($L$1,$D3790:$D3793,0),1*b_vote,0)+IF(MATCH($K$1,$E3790:$E3793,0)&lt;MATCH($L$1,$E3790:$E3793,0),1*c_vote,0)+IF(MATCH($K$1,$F3790:$F3793,0)&lt;MATCH($L$1,$F3790:$F3793,0),1*d_vote,0)</f>
        <v>0.53</v>
      </c>
      <c r="L3790" s="3">
        <f>IF(MATCH(K$1,$C3790:$C3793,0)&gt;(MATCH(L$1,$C3790:$C3793,0)),1*a_vote,0)+IF(MATCH(K$1,$D3790:$D3793,0)&gt;MATCH(L$1,$D3790:$D3793,0),1*b_vote,0)+IF(MATCH(K$1,$E3790:$E3793,0)&gt;MATCH(L$1,$E3790:$E3793,0),1*c_vote,0)+IF(MATCH(K$1,$F3790:$F3793,0)&gt;MATCH(L$1,$F3790:$F3793,0),1*d_vote,0)</f>
        <v>0.47</v>
      </c>
      <c r="M3790" s="3">
        <f>IF(MATCH($M$1,$C3790:$C3793,0)&lt;(MATCH($N$1,$C3790:$C3793,0)),1*a_vote,0)+IF(MATCH($M$1,$D3790:$D3793,0)&lt;MATCH($N$1,$D3790:$D3793,0),1*b_vote,0)+IF(MATCH($M$1,$E3790:$E3793,0)&lt;MATCH($N$1,$E3790:$E3793,0),1*c_vote,0)+IF(MATCH($M$1,$F3790:$F3793,0)&lt;MATCH($N$1,$F3790:$F3793,0),1*d_vote,0)</f>
        <v>0.78</v>
      </c>
      <c r="N3790" s="3">
        <f>IF(MATCH(M$1,$C3790:$C3793,0)&gt;(MATCH(N$1,$C3790:$C3793,0)),1*a_vote,0)+IF(MATCH(M$1,$D3790:$D3793,0)&gt;MATCH(N$1,$D3790:$D3793,0),1*b_vote,0)+IF(MATCH(M$1,$E3790:$E3793,0)&gt;MATCH(N$1,$E3790:$E3793,0),1*c_vote,0)+IF(MATCH(M$1,$F3790:$F3793,0)&gt;MATCH(N$1,$F3790:$F3793,0),1*d_vote,0)</f>
        <v>0.21999999999999997</v>
      </c>
      <c r="O3790" s="3">
        <f>IF(MATCH($O$1,$C3790:$C3793,0)&lt;(MATCH($P$1,$C3790:$C3793,0)),1*a_vote,0)+IF(MATCH($O$1,$D3790:$D3793,0)&lt;MATCH($P$1,$D3790:$D3793,0),1*b_vote,0)+IF(MATCH($O$1,$E3790:$E3793,0)&lt;MATCH($P$1,$E3790:$E3793,0),1*c_vote,0)+IF(MATCH($O$1,$F3790:$F3793,0)&lt;MATCH($P$1,$F3790:$F3793,0),1*d_vote,0)</f>
        <v>0.26</v>
      </c>
      <c r="P3790" s="3">
        <f>IF(MATCH(O$1,$C3790:$C3793,0)&gt;(MATCH(P$1,$C3790:$C3793,0)),1*a_vote,0)+IF(MATCH(O$1,$D3790:$D3793,0)&gt;MATCH(P$1,$D3790:$D3793,0),1*b_vote,0)+IF(MATCH(O$1,$E3790:$E3793,0)&gt;MATCH(P$1,$E3790:$E3793,0),1*c_vote,0)+IF(MATCH(O$1,$F3790:$F3793,0)&gt;MATCH(P$1,$F3790:$F3793,0),1*d_vote,0)</f>
        <v>0.74</v>
      </c>
      <c r="Q3790" s="3">
        <f>IF(MATCH($Q$1,$C3790:$C3793,0)&lt;(MATCH($R$1,$C3790:$C3793,0)),1*a_vote,0)+IF(MATCH($Q$1,$D3790:$D3793,0)&lt;MATCH($R$1,$D3790:$D3793,0),1*b_vote,0)+IF(MATCH($Q$1,$E3790:$E3793,0)&lt;MATCH($R$1,$E3790:$E3793,0),1*c_vote,0)+IF(MATCH($Q$1,$F3790:$F3793,0)&lt;MATCH($R$1,$F3790:$F3793,0),1*d_vote,0)</f>
        <v>0.51</v>
      </c>
      <c r="R3790" s="3">
        <f>IF(MATCH(Q$1,$C3790:$C3793,0)&gt;(MATCH(R$1,$C3790:$C3793,0)),1*a_vote,0)+IF(MATCH(Q$1,$D3790:$D3793,0)&gt;MATCH(R$1,$D3790:$D3793,0),1*b_vote,0)+IF(MATCH(Q$1,$E3790:$E3793,0)&gt;MATCH(R$1,$E3790:$E3793,0),1*c_vote,0)+IF(MATCH(Q$1,$F3790:$F3793,0)&gt;MATCH(R$1,$F3790:$F3793,0),1*d_vote,0)</f>
        <v>0.49</v>
      </c>
      <c r="S3790" s="3">
        <f>IF(MATCH($S$1,$C3790:$C3793,0)&lt;(MATCH($T$1,$C3790:$C3793,0)),1*a_vote,0)+IF(MATCH($S$1,$D3790:$D3793,0)&lt;MATCH($T$1,$D3790:$D3793,0),1*b_vote,0)+IF(MATCH($S$1,$E3790:$E3793,0)&lt;MATCH($T$1,$E3790:$E3793,0),1*c_vote,0)+IF(MATCH($S$1,$F3790:$F3793,0)&lt;MATCH($T$1,$F3790:$F3793,0),1*d_vote,0)</f>
        <v>0.25</v>
      </c>
      <c r="T3790" s="3">
        <f>IF(MATCH(S$1,$C3790:$C3793,0)&gt;(MATCH(T$1,$C3790:$C3793,0)),1*a_vote,0)+IF(MATCH(S$1,$D3790:$D3793,0)&gt;MATCH(T$1,$D3790:$D3793,0),1*b_vote,0)+IF(MATCH(S$1,$E3790:$E3793,0)&gt;MATCH(T$1,$E3790:$E3793,0),1*c_vote,0)+IF(MATCH(S$1,$F3790:$F3793,0)&gt;MATCH(T$1,$F3790:$F3793,0),1*d_vote,0)</f>
        <v>0.75</v>
      </c>
    </row>
    <row r="3791" spans="1:20" x14ac:dyDescent="0.25">
      <c r="A3791">
        <f t="shared" si="120"/>
        <v>3790</v>
      </c>
      <c r="B3791">
        <f t="shared" si="121"/>
        <v>948</v>
      </c>
      <c r="C3791" t="str">
        <f>INDEX('VBA code_permu_wo_repettn'!$T$3:$Y$6,COUNTIF('Profile-matrices_Condorcet'!$B$2:$B3791,'Profile-matrices_Condorcet'!$B3791),MATCH(INDEX('numeric possibilities'!D$3:D$1298,VLOOKUP($B3791,'numeric possibilities'!$C$3:$G$1298,1)),'VBA code_permu_wo_repettn'!$T$2:$Y$2))</f>
        <v>D</v>
      </c>
      <c r="D3791" t="str">
        <f>INDEX('VBA code_permu_wo_repettn'!$AA$3:$AF$6,COUNTIF('Profile-matrices_Condorcet'!$B$2:$B3791,'Profile-matrices_Condorcet'!$B3791),MATCH(INDEX('numeric possibilities'!E$3:E$1298,VLOOKUP($B3791,'numeric possibilities'!$C$3:$G$1298,1)),'VBA code_permu_wo_repettn'!$AA$2:$AF$2))</f>
        <v>A</v>
      </c>
      <c r="E3791" t="str">
        <f>INDEX('VBA code_permu_wo_repettn'!$AH$3:$AM$6,COUNTIF('Profile-matrices_Condorcet'!$B$2:$B3791,'Profile-matrices_Condorcet'!$B3791),MATCH(INDEX('numeric possibilities'!F$3:F$1298,VLOOKUP($B3791,'numeric possibilities'!$C$3:$G$1298,1)),'VBA code_permu_wo_repettn'!$AH$2:$AM$2))</f>
        <v>B</v>
      </c>
      <c r="F3791" t="str">
        <f>INDEX('VBA code_permu_wo_repettn'!$AO$3:$AT$6,COUNTIF('Profile-matrices_Condorcet'!$B$2:$B3791,'Profile-matrices_Condorcet'!$B3791),MATCH(INDEX('numeric possibilities'!G$3:G$1298,VLOOKUP($B3791,'numeric possibilities'!$C$3:$G$1298,1)),'VBA code_permu_wo_repettn'!$AO$2:$AT$2))</f>
        <v>C</v>
      </c>
      <c r="H3791" t="s">
        <v>15</v>
      </c>
      <c r="I3791" t="str">
        <f>IF(I3790&gt;J3790,$I$1,IF(I3790&lt;J3790,$J$1,0))</f>
        <v>B</v>
      </c>
      <c r="K3791" t="str">
        <f>IF(K3790&gt;L3790,$K$1,IF(K3790&lt;L3790,$L$1,0))</f>
        <v>A</v>
      </c>
      <c r="M3791" t="str">
        <f>IF(M3790&gt;N3790,$M$1,IF(M3790&lt;N3790,$N$1,0))</f>
        <v>A</v>
      </c>
      <c r="O3791" t="str">
        <f>IF(O3790&gt;P3790,$O$1,IF(O3790&lt;P3790,$P$1,0))</f>
        <v>C</v>
      </c>
      <c r="Q3791" t="str">
        <f>IF(Q3790&gt;R3790,$Q$1,IF(Q3790&lt;R3790,$R$1,0))</f>
        <v>B</v>
      </c>
      <c r="S3791" t="str">
        <f>IF(S3790&gt;T3790,$S$1,IF(S3790&lt;T3790,$T$1,0))</f>
        <v>D</v>
      </c>
    </row>
    <row r="3792" spans="1:20" x14ac:dyDescent="0.25">
      <c r="A3792">
        <f t="shared" si="120"/>
        <v>3791</v>
      </c>
      <c r="B3792">
        <f t="shared" si="121"/>
        <v>948</v>
      </c>
      <c r="C3792" t="str">
        <f>INDEX('VBA code_permu_wo_repettn'!$T$3:$Y$6,COUNTIF('Profile-matrices_Condorcet'!$B$2:$B3792,'Profile-matrices_Condorcet'!$B3792),MATCH(INDEX('numeric possibilities'!D$3:D$1298,VLOOKUP($B3792,'numeric possibilities'!$C$3:$G$1298,1)),'VBA code_permu_wo_repettn'!$T$2:$Y$2))</f>
        <v>C</v>
      </c>
      <c r="D3792" t="str">
        <f>INDEX('VBA code_permu_wo_repettn'!$AA$3:$AF$6,COUNTIF('Profile-matrices_Condorcet'!$B$2:$B3792,'Profile-matrices_Condorcet'!$B3792),MATCH(INDEX('numeric possibilities'!E$3:E$1298,VLOOKUP($B3792,'numeric possibilities'!$C$3:$G$1298,1)),'VBA code_permu_wo_repettn'!$AA$2:$AF$2))</f>
        <v>D</v>
      </c>
      <c r="E3792" t="str">
        <f>INDEX('VBA code_permu_wo_repettn'!$AH$3:$AM$6,COUNTIF('Profile-matrices_Condorcet'!$B$2:$B3792,'Profile-matrices_Condorcet'!$B3792),MATCH(INDEX('numeric possibilities'!F$3:F$1298,VLOOKUP($B3792,'numeric possibilities'!$C$3:$G$1298,1)),'VBA code_permu_wo_repettn'!$AH$2:$AM$2))</f>
        <v>A</v>
      </c>
      <c r="F3792" t="str">
        <f>INDEX('VBA code_permu_wo_repettn'!$AO$3:$AT$6,COUNTIF('Profile-matrices_Condorcet'!$B$2:$B3792,'Profile-matrices_Condorcet'!$B3792),MATCH(INDEX('numeric possibilities'!G$3:G$1298,VLOOKUP($B3792,'numeric possibilities'!$C$3:$G$1298,1)),'VBA code_permu_wo_repettn'!$AO$2:$AT$2))</f>
        <v>A</v>
      </c>
      <c r="I3792" t="s">
        <v>0</v>
      </c>
      <c r="J3792" t="s">
        <v>1</v>
      </c>
      <c r="K3792" t="s">
        <v>2</v>
      </c>
      <c r="L3792" t="s">
        <v>3</v>
      </c>
    </row>
    <row r="3793" spans="1:20" x14ac:dyDescent="0.25">
      <c r="A3793">
        <f t="shared" si="120"/>
        <v>3792</v>
      </c>
      <c r="B3793">
        <f t="shared" si="121"/>
        <v>948</v>
      </c>
      <c r="C3793" t="str">
        <f>INDEX('VBA code_permu_wo_repettn'!$T$3:$Y$6,COUNTIF('Profile-matrices_Condorcet'!$B$2:$B3793,'Profile-matrices_Condorcet'!$B3793),MATCH(INDEX('numeric possibilities'!D$3:D$1298,VLOOKUP($B3793,'numeric possibilities'!$C$3:$G$1298,1)),'VBA code_permu_wo_repettn'!$T$2:$Y$2))</f>
        <v>B</v>
      </c>
      <c r="D3793" t="str">
        <f>INDEX('VBA code_permu_wo_repettn'!$AA$3:$AF$6,COUNTIF('Profile-matrices_Condorcet'!$B$2:$B3793,'Profile-matrices_Condorcet'!$B3793),MATCH(INDEX('numeric possibilities'!E$3:E$1298,VLOOKUP($B3793,'numeric possibilities'!$C$3:$G$1298,1)),'VBA code_permu_wo_repettn'!$AA$2:$AF$2))</f>
        <v>C</v>
      </c>
      <c r="E3793" t="str">
        <f>INDEX('VBA code_permu_wo_repettn'!$AH$3:$AM$6,COUNTIF('Profile-matrices_Condorcet'!$B$2:$B3793,'Profile-matrices_Condorcet'!$B3793),MATCH(INDEX('numeric possibilities'!F$3:F$1298,VLOOKUP($B3793,'numeric possibilities'!$C$3:$G$1298,1)),'VBA code_permu_wo_repettn'!$AH$2:$AM$2))</f>
        <v>D</v>
      </c>
      <c r="F3793" t="str">
        <f>INDEX('VBA code_permu_wo_repettn'!$AO$3:$AT$6,COUNTIF('Profile-matrices_Condorcet'!$B$2:$B3793,'Profile-matrices_Condorcet'!$B3793),MATCH(INDEX('numeric possibilities'!G$3:G$1298,VLOOKUP($B3793,'numeric possibilities'!$C$3:$G$1298,1)),'VBA code_permu_wo_repettn'!$AO$2:$AT$2))</f>
        <v>B</v>
      </c>
      <c r="G3793" t="str">
        <f>IF(MAX(I3793:L3793)&gt;='numeric possibilities'!$B$4/2,INDEX('Profile-matrices_Condorcet'!I3792:L3792,1,MATCH(MAX('Profile-matrices_Condorcet'!I3793:L3793),'Profile-matrices_Condorcet'!I3793:L3793,0)),"NCW")</f>
        <v>NCW</v>
      </c>
      <c r="H3793" t="s">
        <v>13</v>
      </c>
      <c r="I3793" s="3">
        <f>COUNTIF($I3791:$S3791,I3792)</f>
        <v>2</v>
      </c>
      <c r="J3793" s="3">
        <f>COUNTIF($I3791:$S3791,J3792)</f>
        <v>2</v>
      </c>
      <c r="K3793" s="3">
        <f>COUNTIF($I3791:$S3791,K3792)</f>
        <v>1</v>
      </c>
      <c r="L3793" s="3">
        <f>COUNTIF($I3791:$S3791,L3792)</f>
        <v>1</v>
      </c>
    </row>
    <row r="3794" spans="1:20" x14ac:dyDescent="0.25">
      <c r="A3794">
        <f t="shared" si="120"/>
        <v>3793</v>
      </c>
      <c r="B3794">
        <f t="shared" si="121"/>
        <v>949</v>
      </c>
      <c r="C3794" t="str">
        <f>INDEX('VBA code_permu_wo_repettn'!$T$3:$Y$6,COUNTIF('Profile-matrices_Condorcet'!$B$2:$B3794,'Profile-matrices_Condorcet'!$B3794),MATCH(INDEX('numeric possibilities'!D$3:D$1298,VLOOKUP($B3794,'numeric possibilities'!$C$3:$G$1298,1)),'VBA code_permu_wo_repettn'!$T$2:$Y$2))</f>
        <v>A</v>
      </c>
      <c r="D3794" t="str">
        <f>INDEX('VBA code_permu_wo_repettn'!$AA$3:$AF$6,COUNTIF('Profile-matrices_Condorcet'!$B$2:$B3794,'Profile-matrices_Condorcet'!$B3794),MATCH(INDEX('numeric possibilities'!E$3:E$1298,VLOOKUP($B3794,'numeric possibilities'!$C$3:$G$1298,1)),'VBA code_permu_wo_repettn'!$AA$2:$AF$2))</f>
        <v>B</v>
      </c>
      <c r="E3794" t="str">
        <f>INDEX('VBA code_permu_wo_repettn'!$AH$3:$AM$6,COUNTIF('Profile-matrices_Condorcet'!$B$2:$B3794,'Profile-matrices_Condorcet'!$B3794),MATCH(INDEX('numeric possibilities'!F$3:F$1298,VLOOKUP($B3794,'numeric possibilities'!$C$3:$G$1298,1)),'VBA code_permu_wo_repettn'!$AH$2:$AM$2))</f>
        <v>C</v>
      </c>
      <c r="F3794" t="str">
        <f>INDEX('VBA code_permu_wo_repettn'!$AO$3:$AT$6,COUNTIF('Profile-matrices_Condorcet'!$B$2:$B3794,'Profile-matrices_Condorcet'!$B3794),MATCH(INDEX('numeric possibilities'!G$3:G$1298,VLOOKUP($B3794,'numeric possibilities'!$C$3:$G$1298,1)),'VBA code_permu_wo_repettn'!$AO$2:$AT$2))</f>
        <v>D</v>
      </c>
      <c r="H3794" t="s">
        <v>14</v>
      </c>
      <c r="I3794" s="3">
        <f>IF(MATCH(I$1,$C3794:$C3797,0)&lt;(MATCH(J$1,$C3794:$C3797,0)),1*a_vote,0)+IF(MATCH(I$1,$D3794:$D3797,0)&lt;MATCH(J$1,$D3794:$D3797,0),1*b_vote,0)+IF(MATCH(I$1,$E3794:$E3797,0)&lt;MATCH(J$1,$E3794:$E3797,0),1*c_vote,0)+IF(MATCH(I$1,$F3794:$F3797,0)&lt;MATCH(J$1,$F3794:$F3797,0),1*d_vote,0)</f>
        <v>0.49</v>
      </c>
      <c r="J3794" s="3">
        <f>IF(MATCH(I$1,$C3794:$C3797,0)&gt;(MATCH(J$1,$C3794:$C3797,0)),1*a_vote,0)+IF(MATCH(I$1,$D3794:$D3797,0)&gt;MATCH(J$1,$D3794:$D3797,0),1*b_vote,0)+IF(MATCH(I$1,$E3794:$E3797,0)&gt;MATCH(J$1,$E3794:$E3797,0),1*c_vote,0)+IF(MATCH(I$1,$F3794:$F3797,0)&gt;MATCH(J$1,$F3794:$F3797,0),1*d_vote,0)</f>
        <v>0.51</v>
      </c>
      <c r="K3794" s="3">
        <f>IF(MATCH($K$1,$C3794:$C3797,0)&lt;(MATCH($L$1,$C3794:$C3797,0)),1*a_vote,0)+IF(MATCH($K$1,$D3794:$D3797,0)&lt;MATCH($L$1,$D3794:$D3797,0),1*b_vote,0)+IF(MATCH($K$1,$E3794:$E3797,0)&lt;MATCH($L$1,$E3794:$E3797,0),1*c_vote,0)+IF(MATCH($K$1,$F3794:$F3797,0)&lt;MATCH($L$1,$F3794:$F3797,0),1*d_vote,0)</f>
        <v>0.27</v>
      </c>
      <c r="L3794" s="3">
        <f>IF(MATCH(K$1,$C3794:$C3797,0)&gt;(MATCH(L$1,$C3794:$C3797,0)),1*a_vote,0)+IF(MATCH(K$1,$D3794:$D3797,0)&gt;MATCH(L$1,$D3794:$D3797,0),1*b_vote,0)+IF(MATCH(K$1,$E3794:$E3797,0)&gt;MATCH(L$1,$E3794:$E3797,0),1*c_vote,0)+IF(MATCH(K$1,$F3794:$F3797,0)&gt;MATCH(L$1,$F3794:$F3797,0),1*d_vote,0)</f>
        <v>0.73</v>
      </c>
      <c r="M3794" s="3">
        <f>IF(MATCH($M$1,$C3794:$C3797,0)&lt;(MATCH($N$1,$C3794:$C3797,0)),1*a_vote,0)+IF(MATCH($M$1,$D3794:$D3797,0)&lt;MATCH($N$1,$D3794:$D3797,0),1*b_vote,0)+IF(MATCH($M$1,$E3794:$E3797,0)&lt;MATCH($N$1,$E3794:$E3797,0),1*c_vote,0)+IF(MATCH($M$1,$F3794:$F3797,0)&lt;MATCH($N$1,$F3794:$F3797,0),1*d_vote,0)</f>
        <v>0.78</v>
      </c>
      <c r="N3794" s="3">
        <f>IF(MATCH(M$1,$C3794:$C3797,0)&gt;(MATCH(N$1,$C3794:$C3797,0)),1*a_vote,0)+IF(MATCH(M$1,$D3794:$D3797,0)&gt;MATCH(N$1,$D3794:$D3797,0),1*b_vote,0)+IF(MATCH(M$1,$E3794:$E3797,0)&gt;MATCH(N$1,$E3794:$E3797,0),1*c_vote,0)+IF(MATCH(M$1,$F3794:$F3797,0)&gt;MATCH(N$1,$F3794:$F3797,0),1*d_vote,0)</f>
        <v>0.21999999999999997</v>
      </c>
      <c r="O3794" s="3">
        <f>IF(MATCH($O$1,$C3794:$C3797,0)&lt;(MATCH($P$1,$C3794:$C3797,0)),1*a_vote,0)+IF(MATCH($O$1,$D3794:$D3797,0)&lt;MATCH($P$1,$D3794:$D3797,0),1*b_vote,0)+IF(MATCH($O$1,$E3794:$E3797,0)&lt;MATCH($P$1,$E3794:$E3797,0),1*c_vote,0)+IF(MATCH($O$1,$F3794:$F3797,0)&lt;MATCH($P$1,$F3794:$F3797,0),1*d_vote,0)</f>
        <v>0.53</v>
      </c>
      <c r="P3794" s="3">
        <f>IF(MATCH(O$1,$C3794:$C3797,0)&gt;(MATCH(P$1,$C3794:$C3797,0)),1*a_vote,0)+IF(MATCH(O$1,$D3794:$D3797,0)&gt;MATCH(P$1,$D3794:$D3797,0),1*b_vote,0)+IF(MATCH(O$1,$E3794:$E3797,0)&gt;MATCH(P$1,$E3794:$E3797,0),1*c_vote,0)+IF(MATCH(O$1,$F3794:$F3797,0)&gt;MATCH(P$1,$F3794:$F3797,0),1*d_vote,0)</f>
        <v>0.47</v>
      </c>
      <c r="Q3794" s="3">
        <f>IF(MATCH($Q$1,$C3794:$C3797,0)&lt;(MATCH($R$1,$C3794:$C3797,0)),1*a_vote,0)+IF(MATCH($Q$1,$D3794:$D3797,0)&lt;MATCH($R$1,$D3794:$D3797,0),1*b_vote,0)+IF(MATCH($Q$1,$E3794:$E3797,0)&lt;MATCH($R$1,$E3794:$E3797,0),1*c_vote,0)+IF(MATCH($Q$1,$F3794:$F3797,0)&lt;MATCH($R$1,$F3794:$F3797,0),1*d_vote,0)</f>
        <v>0.78</v>
      </c>
      <c r="R3794" s="3">
        <f>IF(MATCH(Q$1,$C3794:$C3797,0)&gt;(MATCH(R$1,$C3794:$C3797,0)),1*a_vote,0)+IF(MATCH(Q$1,$D3794:$D3797,0)&gt;MATCH(R$1,$D3794:$D3797,0),1*b_vote,0)+IF(MATCH(Q$1,$E3794:$E3797,0)&gt;MATCH(R$1,$E3794:$E3797,0),1*c_vote,0)+IF(MATCH(Q$1,$F3794:$F3797,0)&gt;MATCH(R$1,$F3794:$F3797,0),1*d_vote,0)</f>
        <v>0.21999999999999997</v>
      </c>
      <c r="S3794" s="3">
        <f>IF(MATCH($S$1,$C3794:$C3797,0)&lt;(MATCH($T$1,$C3794:$C3797,0)),1*a_vote,0)+IF(MATCH($S$1,$D3794:$D3797,0)&lt;MATCH($T$1,$D3794:$D3797,0),1*b_vote,0)+IF(MATCH($S$1,$E3794:$E3797,0)&lt;MATCH($T$1,$E3794:$E3797,0),1*c_vote,0)+IF(MATCH($S$1,$F3794:$F3797,0)&lt;MATCH($T$1,$F3794:$F3797,0),1*d_vote,0)</f>
        <v>0.78</v>
      </c>
      <c r="T3794" s="3">
        <f>IF(MATCH(S$1,$C3794:$C3797,0)&gt;(MATCH(T$1,$C3794:$C3797,0)),1*a_vote,0)+IF(MATCH(S$1,$D3794:$D3797,0)&gt;MATCH(T$1,$D3794:$D3797,0),1*b_vote,0)+IF(MATCH(S$1,$E3794:$E3797,0)&gt;MATCH(T$1,$E3794:$E3797,0),1*c_vote,0)+IF(MATCH(S$1,$F3794:$F3797,0)&gt;MATCH(T$1,$F3794:$F3797,0),1*d_vote,0)</f>
        <v>0.21999999999999997</v>
      </c>
    </row>
    <row r="3795" spans="1:20" x14ac:dyDescent="0.25">
      <c r="A3795">
        <f t="shared" si="120"/>
        <v>3794</v>
      </c>
      <c r="B3795">
        <f t="shared" si="121"/>
        <v>949</v>
      </c>
      <c r="C3795" t="str">
        <f>INDEX('VBA code_permu_wo_repettn'!$T$3:$Y$6,COUNTIF('Profile-matrices_Condorcet'!$B$2:$B3795,'Profile-matrices_Condorcet'!$B3795),MATCH(INDEX('numeric possibilities'!D$3:D$1298,VLOOKUP($B3795,'numeric possibilities'!$C$3:$G$1298,1)),'VBA code_permu_wo_repettn'!$T$2:$Y$2))</f>
        <v>B</v>
      </c>
      <c r="D3795" t="str">
        <f>INDEX('VBA code_permu_wo_repettn'!$AA$3:$AF$6,COUNTIF('Profile-matrices_Condorcet'!$B$2:$B3795,'Profile-matrices_Condorcet'!$B3795),MATCH(INDEX('numeric possibilities'!E$3:E$1298,VLOOKUP($B3795,'numeric possibilities'!$C$3:$G$1298,1)),'VBA code_permu_wo_repettn'!$AA$2:$AF$2))</f>
        <v>C</v>
      </c>
      <c r="E3795" t="str">
        <f>INDEX('VBA code_permu_wo_repettn'!$AH$3:$AM$6,COUNTIF('Profile-matrices_Condorcet'!$B$2:$B3795,'Profile-matrices_Condorcet'!$B3795),MATCH(INDEX('numeric possibilities'!F$3:F$1298,VLOOKUP($B3795,'numeric possibilities'!$C$3:$G$1298,1)),'VBA code_permu_wo_repettn'!$AH$2:$AM$2))</f>
        <v>B</v>
      </c>
      <c r="F3795" t="str">
        <f>INDEX('VBA code_permu_wo_repettn'!$AO$3:$AT$6,COUNTIF('Profile-matrices_Condorcet'!$B$2:$B3795,'Profile-matrices_Condorcet'!$B3795),MATCH(INDEX('numeric possibilities'!G$3:G$1298,VLOOKUP($B3795,'numeric possibilities'!$C$3:$G$1298,1)),'VBA code_permu_wo_repettn'!$AO$2:$AT$2))</f>
        <v>C</v>
      </c>
      <c r="H3795" t="s">
        <v>15</v>
      </c>
      <c r="I3795" t="str">
        <f>IF(I3794&gt;J3794,$I$1,IF(I3794&lt;J3794,$J$1,0))</f>
        <v>B</v>
      </c>
      <c r="K3795" t="str">
        <f>IF(K3794&gt;L3794,$K$1,IF(K3794&lt;L3794,$L$1,0))</f>
        <v>C</v>
      </c>
      <c r="M3795" t="str">
        <f>IF(M3794&gt;N3794,$M$1,IF(M3794&lt;N3794,$N$1,0))</f>
        <v>A</v>
      </c>
      <c r="O3795" t="str">
        <f>IF(O3794&gt;P3794,$O$1,IF(O3794&lt;P3794,$P$1,0))</f>
        <v>B</v>
      </c>
      <c r="Q3795" t="str">
        <f>IF(Q3794&gt;R3794,$Q$1,IF(Q3794&lt;R3794,$R$1,0))</f>
        <v>B</v>
      </c>
      <c r="S3795" t="str">
        <f>IF(S3794&gt;T3794,$S$1,IF(S3794&lt;T3794,$T$1,0))</f>
        <v>C</v>
      </c>
    </row>
    <row r="3796" spans="1:20" x14ac:dyDescent="0.25">
      <c r="A3796">
        <f t="shared" si="120"/>
        <v>3795</v>
      </c>
      <c r="B3796">
        <f t="shared" si="121"/>
        <v>949</v>
      </c>
      <c r="C3796" t="str">
        <f>INDEX('VBA code_permu_wo_repettn'!$T$3:$Y$6,COUNTIF('Profile-matrices_Condorcet'!$B$2:$B3796,'Profile-matrices_Condorcet'!$B3796),MATCH(INDEX('numeric possibilities'!D$3:D$1298,VLOOKUP($B3796,'numeric possibilities'!$C$3:$G$1298,1)),'VBA code_permu_wo_repettn'!$T$2:$Y$2))</f>
        <v>C</v>
      </c>
      <c r="D3796" t="str">
        <f>INDEX('VBA code_permu_wo_repettn'!$AA$3:$AF$6,COUNTIF('Profile-matrices_Condorcet'!$B$2:$B3796,'Profile-matrices_Condorcet'!$B3796),MATCH(INDEX('numeric possibilities'!E$3:E$1298,VLOOKUP($B3796,'numeric possibilities'!$C$3:$G$1298,1)),'VBA code_permu_wo_repettn'!$AA$2:$AF$2))</f>
        <v>A</v>
      </c>
      <c r="E3796" t="str">
        <f>INDEX('VBA code_permu_wo_repettn'!$AH$3:$AM$6,COUNTIF('Profile-matrices_Condorcet'!$B$2:$B3796,'Profile-matrices_Condorcet'!$B3796),MATCH(INDEX('numeric possibilities'!F$3:F$1298,VLOOKUP($B3796,'numeric possibilities'!$C$3:$G$1298,1)),'VBA code_permu_wo_repettn'!$AH$2:$AM$2))</f>
        <v>A</v>
      </c>
      <c r="F3796" t="str">
        <f>INDEX('VBA code_permu_wo_repettn'!$AO$3:$AT$6,COUNTIF('Profile-matrices_Condorcet'!$B$2:$B3796,'Profile-matrices_Condorcet'!$B3796),MATCH(INDEX('numeric possibilities'!G$3:G$1298,VLOOKUP($B3796,'numeric possibilities'!$C$3:$G$1298,1)),'VBA code_permu_wo_repettn'!$AO$2:$AT$2))</f>
        <v>A</v>
      </c>
      <c r="I3796" t="s">
        <v>0</v>
      </c>
      <c r="J3796" t="s">
        <v>1</v>
      </c>
      <c r="K3796" t="s">
        <v>2</v>
      </c>
      <c r="L3796" t="s">
        <v>3</v>
      </c>
    </row>
    <row r="3797" spans="1:20" x14ac:dyDescent="0.25">
      <c r="A3797">
        <f t="shared" si="120"/>
        <v>3796</v>
      </c>
      <c r="B3797">
        <f t="shared" si="121"/>
        <v>949</v>
      </c>
      <c r="C3797" t="str">
        <f>INDEX('VBA code_permu_wo_repettn'!$T$3:$Y$6,COUNTIF('Profile-matrices_Condorcet'!$B$2:$B3797,'Profile-matrices_Condorcet'!$B3797),MATCH(INDEX('numeric possibilities'!D$3:D$1298,VLOOKUP($B3797,'numeric possibilities'!$C$3:$G$1298,1)),'VBA code_permu_wo_repettn'!$T$2:$Y$2))</f>
        <v>D</v>
      </c>
      <c r="D3797" t="str">
        <f>INDEX('VBA code_permu_wo_repettn'!$AA$3:$AF$6,COUNTIF('Profile-matrices_Condorcet'!$B$2:$B3797,'Profile-matrices_Condorcet'!$B3797),MATCH(INDEX('numeric possibilities'!E$3:E$1298,VLOOKUP($B3797,'numeric possibilities'!$C$3:$G$1298,1)),'VBA code_permu_wo_repettn'!$AA$2:$AF$2))</f>
        <v>D</v>
      </c>
      <c r="E3797" t="str">
        <f>INDEX('VBA code_permu_wo_repettn'!$AH$3:$AM$6,COUNTIF('Profile-matrices_Condorcet'!$B$2:$B3797,'Profile-matrices_Condorcet'!$B3797),MATCH(INDEX('numeric possibilities'!F$3:F$1298,VLOOKUP($B3797,'numeric possibilities'!$C$3:$G$1298,1)),'VBA code_permu_wo_repettn'!$AH$2:$AM$2))</f>
        <v>D</v>
      </c>
      <c r="F3797" t="str">
        <f>INDEX('VBA code_permu_wo_repettn'!$AO$3:$AT$6,COUNTIF('Profile-matrices_Condorcet'!$B$2:$B3797,'Profile-matrices_Condorcet'!$B3797),MATCH(INDEX('numeric possibilities'!G$3:G$1298,VLOOKUP($B3797,'numeric possibilities'!$C$3:$G$1298,1)),'VBA code_permu_wo_repettn'!$AO$2:$AT$2))</f>
        <v>B</v>
      </c>
      <c r="G3797" t="str">
        <f>IF(MAX(I3797:L3797)&gt;='numeric possibilities'!$B$4/2,INDEX('Profile-matrices_Condorcet'!I3796:L3796,1,MATCH(MAX('Profile-matrices_Condorcet'!I3797:L3797),'Profile-matrices_Condorcet'!I3797:L3797,0)),"NCW")</f>
        <v>B</v>
      </c>
      <c r="H3797" t="s">
        <v>13</v>
      </c>
      <c r="I3797" s="3">
        <f>COUNTIF($I3795:$S3795,I3796)</f>
        <v>1</v>
      </c>
      <c r="J3797" s="3">
        <f>COUNTIF($I3795:$S3795,J3796)</f>
        <v>3</v>
      </c>
      <c r="K3797" s="3">
        <f>COUNTIF($I3795:$S3795,K3796)</f>
        <v>2</v>
      </c>
      <c r="L3797" s="3">
        <f>COUNTIF($I3795:$S3795,L3796)</f>
        <v>0</v>
      </c>
    </row>
    <row r="3798" spans="1:20" x14ac:dyDescent="0.25">
      <c r="A3798">
        <f t="shared" si="120"/>
        <v>3797</v>
      </c>
      <c r="B3798">
        <f t="shared" si="121"/>
        <v>950</v>
      </c>
      <c r="C3798" t="str">
        <f>INDEX('VBA code_permu_wo_repettn'!$T$3:$Y$6,COUNTIF('Profile-matrices_Condorcet'!$B$2:$B3798,'Profile-matrices_Condorcet'!$B3798),MATCH(INDEX('numeric possibilities'!D$3:D$1298,VLOOKUP($B3798,'numeric possibilities'!$C$3:$G$1298,1)),'VBA code_permu_wo_repettn'!$T$2:$Y$2))</f>
        <v>A</v>
      </c>
      <c r="D3798" t="str">
        <f>INDEX('VBA code_permu_wo_repettn'!$AA$3:$AF$6,COUNTIF('Profile-matrices_Condorcet'!$B$2:$B3798,'Profile-matrices_Condorcet'!$B3798),MATCH(INDEX('numeric possibilities'!E$3:E$1298,VLOOKUP($B3798,'numeric possibilities'!$C$3:$G$1298,1)),'VBA code_permu_wo_repettn'!$AA$2:$AF$2))</f>
        <v>B</v>
      </c>
      <c r="E3798" t="str">
        <f>INDEX('VBA code_permu_wo_repettn'!$AH$3:$AM$6,COUNTIF('Profile-matrices_Condorcet'!$B$2:$B3798,'Profile-matrices_Condorcet'!$B3798),MATCH(INDEX('numeric possibilities'!F$3:F$1298,VLOOKUP($B3798,'numeric possibilities'!$C$3:$G$1298,1)),'VBA code_permu_wo_repettn'!$AH$2:$AM$2))</f>
        <v>C</v>
      </c>
      <c r="F3798" t="str">
        <f>INDEX('VBA code_permu_wo_repettn'!$AO$3:$AT$6,COUNTIF('Profile-matrices_Condorcet'!$B$2:$B3798,'Profile-matrices_Condorcet'!$B3798),MATCH(INDEX('numeric possibilities'!G$3:G$1298,VLOOKUP($B3798,'numeric possibilities'!$C$3:$G$1298,1)),'VBA code_permu_wo_repettn'!$AO$2:$AT$2))</f>
        <v>D</v>
      </c>
      <c r="H3798" t="s">
        <v>14</v>
      </c>
      <c r="I3798" s="3">
        <f>IF(MATCH(I$1,$C3798:$C3801,0)&lt;(MATCH(J$1,$C3798:$C3801,0)),1*a_vote,0)+IF(MATCH(I$1,$D3798:$D3801,0)&lt;MATCH(J$1,$D3798:$D3801,0),1*b_vote,0)+IF(MATCH(I$1,$E3798:$E3801,0)&lt;MATCH(J$1,$E3798:$E3801,0),1*c_vote,0)+IF(MATCH(I$1,$F3798:$F3801,0)&lt;MATCH(J$1,$F3798:$F3801,0),1*d_vote,0)</f>
        <v>0.49</v>
      </c>
      <c r="J3798" s="3">
        <f>IF(MATCH(I$1,$C3798:$C3801,0)&gt;(MATCH(J$1,$C3798:$C3801,0)),1*a_vote,0)+IF(MATCH(I$1,$D3798:$D3801,0)&gt;MATCH(J$1,$D3798:$D3801,0),1*b_vote,0)+IF(MATCH(I$1,$E3798:$E3801,0)&gt;MATCH(J$1,$E3798:$E3801,0),1*c_vote,0)+IF(MATCH(I$1,$F3798:$F3801,0)&gt;MATCH(J$1,$F3798:$F3801,0),1*d_vote,0)</f>
        <v>0.51</v>
      </c>
      <c r="K3798" s="3">
        <f>IF(MATCH($K$1,$C3798:$C3801,0)&lt;(MATCH($L$1,$C3798:$C3801,0)),1*a_vote,0)+IF(MATCH($K$1,$D3798:$D3801,0)&lt;MATCH($L$1,$D3798:$D3801,0),1*b_vote,0)+IF(MATCH($K$1,$E3798:$E3801,0)&lt;MATCH($L$1,$E3798:$E3801,0),1*c_vote,0)+IF(MATCH($K$1,$F3798:$F3801,0)&lt;MATCH($L$1,$F3798:$F3801,0),1*d_vote,0)</f>
        <v>0.27</v>
      </c>
      <c r="L3798" s="3">
        <f>IF(MATCH(K$1,$C3798:$C3801,0)&gt;(MATCH(L$1,$C3798:$C3801,0)),1*a_vote,0)+IF(MATCH(K$1,$D3798:$D3801,0)&gt;MATCH(L$1,$D3798:$D3801,0),1*b_vote,0)+IF(MATCH(K$1,$E3798:$E3801,0)&gt;MATCH(L$1,$E3798:$E3801,0),1*c_vote,0)+IF(MATCH(K$1,$F3798:$F3801,0)&gt;MATCH(L$1,$F3798:$F3801,0),1*d_vote,0)</f>
        <v>0.73</v>
      </c>
      <c r="M3798" s="3">
        <f>IF(MATCH($M$1,$C3798:$C3801,0)&lt;(MATCH($N$1,$C3798:$C3801,0)),1*a_vote,0)+IF(MATCH($M$1,$D3798:$D3801,0)&lt;MATCH($N$1,$D3798:$D3801,0),1*b_vote,0)+IF(MATCH($M$1,$E3798:$E3801,0)&lt;MATCH($N$1,$E3798:$E3801,0),1*c_vote,0)+IF(MATCH($M$1,$F3798:$F3801,0)&lt;MATCH($N$1,$F3798:$F3801,0),1*d_vote,0)</f>
        <v>0.78</v>
      </c>
      <c r="N3798" s="3">
        <f>IF(MATCH(M$1,$C3798:$C3801,0)&gt;(MATCH(N$1,$C3798:$C3801,0)),1*a_vote,0)+IF(MATCH(M$1,$D3798:$D3801,0)&gt;MATCH(N$1,$D3798:$D3801,0),1*b_vote,0)+IF(MATCH(M$1,$E3798:$E3801,0)&gt;MATCH(N$1,$E3798:$E3801,0),1*c_vote,0)+IF(MATCH(M$1,$F3798:$F3801,0)&gt;MATCH(N$1,$F3798:$F3801,0),1*d_vote,0)</f>
        <v>0.21999999999999997</v>
      </c>
      <c r="O3798" s="3">
        <f>IF(MATCH($O$1,$C3798:$C3801,0)&lt;(MATCH($P$1,$C3798:$C3801,0)),1*a_vote,0)+IF(MATCH($O$1,$D3798:$D3801,0)&lt;MATCH($P$1,$D3798:$D3801,0),1*b_vote,0)+IF(MATCH($O$1,$E3798:$E3801,0)&lt;MATCH($P$1,$E3798:$E3801,0),1*c_vote,0)+IF(MATCH($O$1,$F3798:$F3801,0)&lt;MATCH($P$1,$F3798:$F3801,0),1*d_vote,0)</f>
        <v>0.53</v>
      </c>
      <c r="P3798" s="3">
        <f>IF(MATCH(O$1,$C3798:$C3801,0)&gt;(MATCH(P$1,$C3798:$C3801,0)),1*a_vote,0)+IF(MATCH(O$1,$D3798:$D3801,0)&gt;MATCH(P$1,$D3798:$D3801,0),1*b_vote,0)+IF(MATCH(O$1,$E3798:$E3801,0)&gt;MATCH(P$1,$E3798:$E3801,0),1*c_vote,0)+IF(MATCH(O$1,$F3798:$F3801,0)&gt;MATCH(P$1,$F3798:$F3801,0),1*d_vote,0)</f>
        <v>0.47</v>
      </c>
      <c r="Q3798" s="3">
        <f>IF(MATCH($Q$1,$C3798:$C3801,0)&lt;(MATCH($R$1,$C3798:$C3801,0)),1*a_vote,0)+IF(MATCH($Q$1,$D3798:$D3801,0)&lt;MATCH($R$1,$D3798:$D3801,0),1*b_vote,0)+IF(MATCH($Q$1,$E3798:$E3801,0)&lt;MATCH($R$1,$E3798:$E3801,0),1*c_vote,0)+IF(MATCH($Q$1,$F3798:$F3801,0)&lt;MATCH($R$1,$F3798:$F3801,0),1*d_vote,0)</f>
        <v>0.78</v>
      </c>
      <c r="R3798" s="3">
        <f>IF(MATCH(Q$1,$C3798:$C3801,0)&gt;(MATCH(R$1,$C3798:$C3801,0)),1*a_vote,0)+IF(MATCH(Q$1,$D3798:$D3801,0)&gt;MATCH(R$1,$D3798:$D3801,0),1*b_vote,0)+IF(MATCH(Q$1,$E3798:$E3801,0)&gt;MATCH(R$1,$E3798:$E3801,0),1*c_vote,0)+IF(MATCH(Q$1,$F3798:$F3801,0)&gt;MATCH(R$1,$F3798:$F3801,0),1*d_vote,0)</f>
        <v>0.21999999999999997</v>
      </c>
      <c r="S3798" s="3">
        <f>IF(MATCH($S$1,$C3798:$C3801,0)&lt;(MATCH($T$1,$C3798:$C3801,0)),1*a_vote,0)+IF(MATCH($S$1,$D3798:$D3801,0)&lt;MATCH($T$1,$D3798:$D3801,0),1*b_vote,0)+IF(MATCH($S$1,$E3798:$E3801,0)&lt;MATCH($T$1,$E3798:$E3801,0),1*c_vote,0)+IF(MATCH($S$1,$F3798:$F3801,0)&lt;MATCH($T$1,$F3798:$F3801,0),1*d_vote,0)</f>
        <v>0.51</v>
      </c>
      <c r="T3798" s="3">
        <f>IF(MATCH(S$1,$C3798:$C3801,0)&gt;(MATCH(T$1,$C3798:$C3801,0)),1*a_vote,0)+IF(MATCH(S$1,$D3798:$D3801,0)&gt;MATCH(T$1,$D3798:$D3801,0),1*b_vote,0)+IF(MATCH(S$1,$E3798:$E3801,0)&gt;MATCH(T$1,$E3798:$E3801,0),1*c_vote,0)+IF(MATCH(S$1,$F3798:$F3801,0)&gt;MATCH(T$1,$F3798:$F3801,0),1*d_vote,0)</f>
        <v>0.49</v>
      </c>
    </row>
    <row r="3799" spans="1:20" x14ac:dyDescent="0.25">
      <c r="A3799">
        <f t="shared" si="120"/>
        <v>3798</v>
      </c>
      <c r="B3799">
        <f t="shared" si="121"/>
        <v>950</v>
      </c>
      <c r="C3799" t="str">
        <f>INDEX('VBA code_permu_wo_repettn'!$T$3:$Y$6,COUNTIF('Profile-matrices_Condorcet'!$B$2:$B3799,'Profile-matrices_Condorcet'!$B3799),MATCH(INDEX('numeric possibilities'!D$3:D$1298,VLOOKUP($B3799,'numeric possibilities'!$C$3:$G$1298,1)),'VBA code_permu_wo_repettn'!$T$2:$Y$2))</f>
        <v>B</v>
      </c>
      <c r="D3799" t="str">
        <f>INDEX('VBA code_permu_wo_repettn'!$AA$3:$AF$6,COUNTIF('Profile-matrices_Condorcet'!$B$2:$B3799,'Profile-matrices_Condorcet'!$B3799),MATCH(INDEX('numeric possibilities'!E$3:E$1298,VLOOKUP($B3799,'numeric possibilities'!$C$3:$G$1298,1)),'VBA code_permu_wo_repettn'!$AA$2:$AF$2))</f>
        <v>C</v>
      </c>
      <c r="E3799" t="str">
        <f>INDEX('VBA code_permu_wo_repettn'!$AH$3:$AM$6,COUNTIF('Profile-matrices_Condorcet'!$B$2:$B3799,'Profile-matrices_Condorcet'!$B3799),MATCH(INDEX('numeric possibilities'!F$3:F$1298,VLOOKUP($B3799,'numeric possibilities'!$C$3:$G$1298,1)),'VBA code_permu_wo_repettn'!$AH$2:$AM$2))</f>
        <v>B</v>
      </c>
      <c r="F3799" t="str">
        <f>INDEX('VBA code_permu_wo_repettn'!$AO$3:$AT$6,COUNTIF('Profile-matrices_Condorcet'!$B$2:$B3799,'Profile-matrices_Condorcet'!$B3799),MATCH(INDEX('numeric possibilities'!G$3:G$1298,VLOOKUP($B3799,'numeric possibilities'!$C$3:$G$1298,1)),'VBA code_permu_wo_repettn'!$AO$2:$AT$2))</f>
        <v>C</v>
      </c>
      <c r="H3799" t="s">
        <v>15</v>
      </c>
      <c r="I3799" t="str">
        <f>IF(I3798&gt;J3798,$I$1,IF(I3798&lt;J3798,$J$1,0))</f>
        <v>B</v>
      </c>
      <c r="K3799" t="str">
        <f>IF(K3798&gt;L3798,$K$1,IF(K3798&lt;L3798,$L$1,0))</f>
        <v>C</v>
      </c>
      <c r="M3799" t="str">
        <f>IF(M3798&gt;N3798,$M$1,IF(M3798&lt;N3798,$N$1,0))</f>
        <v>A</v>
      </c>
      <c r="O3799" t="str">
        <f>IF(O3798&gt;P3798,$O$1,IF(O3798&lt;P3798,$P$1,0))</f>
        <v>B</v>
      </c>
      <c r="Q3799" t="str">
        <f>IF(Q3798&gt;R3798,$Q$1,IF(Q3798&lt;R3798,$R$1,0))</f>
        <v>B</v>
      </c>
      <c r="S3799" t="str">
        <f>IF(S3798&gt;T3798,$S$1,IF(S3798&lt;T3798,$T$1,0))</f>
        <v>C</v>
      </c>
    </row>
    <row r="3800" spans="1:20" x14ac:dyDescent="0.25">
      <c r="A3800">
        <f t="shared" si="120"/>
        <v>3799</v>
      </c>
      <c r="B3800">
        <f t="shared" si="121"/>
        <v>950</v>
      </c>
      <c r="C3800" t="str">
        <f>INDEX('VBA code_permu_wo_repettn'!$T$3:$Y$6,COUNTIF('Profile-matrices_Condorcet'!$B$2:$B3800,'Profile-matrices_Condorcet'!$B3800),MATCH(INDEX('numeric possibilities'!D$3:D$1298,VLOOKUP($B3800,'numeric possibilities'!$C$3:$G$1298,1)),'VBA code_permu_wo_repettn'!$T$2:$Y$2))</f>
        <v>D</v>
      </c>
      <c r="D3800" t="str">
        <f>INDEX('VBA code_permu_wo_repettn'!$AA$3:$AF$6,COUNTIF('Profile-matrices_Condorcet'!$B$2:$B3800,'Profile-matrices_Condorcet'!$B3800),MATCH(INDEX('numeric possibilities'!E$3:E$1298,VLOOKUP($B3800,'numeric possibilities'!$C$3:$G$1298,1)),'VBA code_permu_wo_repettn'!$AA$2:$AF$2))</f>
        <v>A</v>
      </c>
      <c r="E3800" t="str">
        <f>INDEX('VBA code_permu_wo_repettn'!$AH$3:$AM$6,COUNTIF('Profile-matrices_Condorcet'!$B$2:$B3800,'Profile-matrices_Condorcet'!$B3800),MATCH(INDEX('numeric possibilities'!F$3:F$1298,VLOOKUP($B3800,'numeric possibilities'!$C$3:$G$1298,1)),'VBA code_permu_wo_repettn'!$AH$2:$AM$2))</f>
        <v>A</v>
      </c>
      <c r="F3800" t="str">
        <f>INDEX('VBA code_permu_wo_repettn'!$AO$3:$AT$6,COUNTIF('Profile-matrices_Condorcet'!$B$2:$B3800,'Profile-matrices_Condorcet'!$B3800),MATCH(INDEX('numeric possibilities'!G$3:G$1298,VLOOKUP($B3800,'numeric possibilities'!$C$3:$G$1298,1)),'VBA code_permu_wo_repettn'!$AO$2:$AT$2))</f>
        <v>A</v>
      </c>
      <c r="I3800" t="s">
        <v>0</v>
      </c>
      <c r="J3800" t="s">
        <v>1</v>
      </c>
      <c r="K3800" t="s">
        <v>2</v>
      </c>
      <c r="L3800" t="s">
        <v>3</v>
      </c>
    </row>
    <row r="3801" spans="1:20" x14ac:dyDescent="0.25">
      <c r="A3801">
        <f t="shared" si="120"/>
        <v>3800</v>
      </c>
      <c r="B3801">
        <f t="shared" si="121"/>
        <v>950</v>
      </c>
      <c r="C3801" t="str">
        <f>INDEX('VBA code_permu_wo_repettn'!$T$3:$Y$6,COUNTIF('Profile-matrices_Condorcet'!$B$2:$B3801,'Profile-matrices_Condorcet'!$B3801),MATCH(INDEX('numeric possibilities'!D$3:D$1298,VLOOKUP($B3801,'numeric possibilities'!$C$3:$G$1298,1)),'VBA code_permu_wo_repettn'!$T$2:$Y$2))</f>
        <v>C</v>
      </c>
      <c r="D3801" t="str">
        <f>INDEX('VBA code_permu_wo_repettn'!$AA$3:$AF$6,COUNTIF('Profile-matrices_Condorcet'!$B$2:$B3801,'Profile-matrices_Condorcet'!$B3801),MATCH(INDEX('numeric possibilities'!E$3:E$1298,VLOOKUP($B3801,'numeric possibilities'!$C$3:$G$1298,1)),'VBA code_permu_wo_repettn'!$AA$2:$AF$2))</f>
        <v>D</v>
      </c>
      <c r="E3801" t="str">
        <f>INDEX('VBA code_permu_wo_repettn'!$AH$3:$AM$6,COUNTIF('Profile-matrices_Condorcet'!$B$2:$B3801,'Profile-matrices_Condorcet'!$B3801),MATCH(INDEX('numeric possibilities'!F$3:F$1298,VLOOKUP($B3801,'numeric possibilities'!$C$3:$G$1298,1)),'VBA code_permu_wo_repettn'!$AH$2:$AM$2))</f>
        <v>D</v>
      </c>
      <c r="F3801" t="str">
        <f>INDEX('VBA code_permu_wo_repettn'!$AO$3:$AT$6,COUNTIF('Profile-matrices_Condorcet'!$B$2:$B3801,'Profile-matrices_Condorcet'!$B3801),MATCH(INDEX('numeric possibilities'!G$3:G$1298,VLOOKUP($B3801,'numeric possibilities'!$C$3:$G$1298,1)),'VBA code_permu_wo_repettn'!$AO$2:$AT$2))</f>
        <v>B</v>
      </c>
      <c r="G3801" t="str">
        <f>IF(MAX(I3801:L3801)&gt;='numeric possibilities'!$B$4/2,INDEX('Profile-matrices_Condorcet'!I3800:L3800,1,MATCH(MAX('Profile-matrices_Condorcet'!I3801:L3801),'Profile-matrices_Condorcet'!I3801:L3801,0)),"NCW")</f>
        <v>B</v>
      </c>
      <c r="H3801" t="s">
        <v>13</v>
      </c>
      <c r="I3801" s="3">
        <f>COUNTIF($I3799:$S3799,I3800)</f>
        <v>1</v>
      </c>
      <c r="J3801" s="3">
        <f>COUNTIF($I3799:$S3799,J3800)</f>
        <v>3</v>
      </c>
      <c r="K3801" s="3">
        <f>COUNTIF($I3799:$S3799,K3800)</f>
        <v>2</v>
      </c>
      <c r="L3801" s="3">
        <f>COUNTIF($I3799:$S3799,L3800)</f>
        <v>0</v>
      </c>
    </row>
    <row r="3802" spans="1:20" x14ac:dyDescent="0.25">
      <c r="A3802">
        <f t="shared" si="120"/>
        <v>3801</v>
      </c>
      <c r="B3802">
        <f t="shared" si="121"/>
        <v>951</v>
      </c>
      <c r="C3802" t="str">
        <f>INDEX('VBA code_permu_wo_repettn'!$T$3:$Y$6,COUNTIF('Profile-matrices_Condorcet'!$B$2:$B3802,'Profile-matrices_Condorcet'!$B3802),MATCH(INDEX('numeric possibilities'!D$3:D$1298,VLOOKUP($B3802,'numeric possibilities'!$C$3:$G$1298,1)),'VBA code_permu_wo_repettn'!$T$2:$Y$2))</f>
        <v>A</v>
      </c>
      <c r="D3802" t="str">
        <f>INDEX('VBA code_permu_wo_repettn'!$AA$3:$AF$6,COUNTIF('Profile-matrices_Condorcet'!$B$2:$B3802,'Profile-matrices_Condorcet'!$B3802),MATCH(INDEX('numeric possibilities'!E$3:E$1298,VLOOKUP($B3802,'numeric possibilities'!$C$3:$G$1298,1)),'VBA code_permu_wo_repettn'!$AA$2:$AF$2))</f>
        <v>B</v>
      </c>
      <c r="E3802" t="str">
        <f>INDEX('VBA code_permu_wo_repettn'!$AH$3:$AM$6,COUNTIF('Profile-matrices_Condorcet'!$B$2:$B3802,'Profile-matrices_Condorcet'!$B3802),MATCH(INDEX('numeric possibilities'!F$3:F$1298,VLOOKUP($B3802,'numeric possibilities'!$C$3:$G$1298,1)),'VBA code_permu_wo_repettn'!$AH$2:$AM$2))</f>
        <v>C</v>
      </c>
      <c r="F3802" t="str">
        <f>INDEX('VBA code_permu_wo_repettn'!$AO$3:$AT$6,COUNTIF('Profile-matrices_Condorcet'!$B$2:$B3802,'Profile-matrices_Condorcet'!$B3802),MATCH(INDEX('numeric possibilities'!G$3:G$1298,VLOOKUP($B3802,'numeric possibilities'!$C$3:$G$1298,1)),'VBA code_permu_wo_repettn'!$AO$2:$AT$2))</f>
        <v>D</v>
      </c>
      <c r="H3802" t="s">
        <v>14</v>
      </c>
      <c r="I3802" s="3">
        <f>IF(MATCH(I$1,$C3802:$C3805,0)&lt;(MATCH(J$1,$C3802:$C3805,0)),1*a_vote,0)+IF(MATCH(I$1,$D3802:$D3805,0)&lt;MATCH(J$1,$D3802:$D3805,0),1*b_vote,0)+IF(MATCH(I$1,$E3802:$E3805,0)&lt;MATCH(J$1,$E3802:$E3805,0),1*c_vote,0)+IF(MATCH(I$1,$F3802:$F3805,0)&lt;MATCH(J$1,$F3802:$F3805,0),1*d_vote,0)</f>
        <v>0.49</v>
      </c>
      <c r="J3802" s="3">
        <f>IF(MATCH(I$1,$C3802:$C3805,0)&gt;(MATCH(J$1,$C3802:$C3805,0)),1*a_vote,0)+IF(MATCH(I$1,$D3802:$D3805,0)&gt;MATCH(J$1,$D3802:$D3805,0),1*b_vote,0)+IF(MATCH(I$1,$E3802:$E3805,0)&gt;MATCH(J$1,$E3802:$E3805,0),1*c_vote,0)+IF(MATCH(I$1,$F3802:$F3805,0)&gt;MATCH(J$1,$F3802:$F3805,0),1*d_vote,0)</f>
        <v>0.51</v>
      </c>
      <c r="K3802" s="3">
        <f>IF(MATCH($K$1,$C3802:$C3805,0)&lt;(MATCH($L$1,$C3802:$C3805,0)),1*a_vote,0)+IF(MATCH($K$1,$D3802:$D3805,0)&lt;MATCH($L$1,$D3802:$D3805,0),1*b_vote,0)+IF(MATCH($K$1,$E3802:$E3805,0)&lt;MATCH($L$1,$E3802:$E3805,0),1*c_vote,0)+IF(MATCH($K$1,$F3802:$F3805,0)&lt;MATCH($L$1,$F3802:$F3805,0),1*d_vote,0)</f>
        <v>0.27</v>
      </c>
      <c r="L3802" s="3">
        <f>IF(MATCH(K$1,$C3802:$C3805,0)&gt;(MATCH(L$1,$C3802:$C3805,0)),1*a_vote,0)+IF(MATCH(K$1,$D3802:$D3805,0)&gt;MATCH(L$1,$D3802:$D3805,0),1*b_vote,0)+IF(MATCH(K$1,$E3802:$E3805,0)&gt;MATCH(L$1,$E3802:$E3805,0),1*c_vote,0)+IF(MATCH(K$1,$F3802:$F3805,0)&gt;MATCH(L$1,$F3802:$F3805,0),1*d_vote,0)</f>
        <v>0.73</v>
      </c>
      <c r="M3802" s="3">
        <f>IF(MATCH($M$1,$C3802:$C3805,0)&lt;(MATCH($N$1,$C3802:$C3805,0)),1*a_vote,0)+IF(MATCH($M$1,$D3802:$D3805,0)&lt;MATCH($N$1,$D3802:$D3805,0),1*b_vote,0)+IF(MATCH($M$1,$E3802:$E3805,0)&lt;MATCH($N$1,$E3802:$E3805,0),1*c_vote,0)+IF(MATCH($M$1,$F3802:$F3805,0)&lt;MATCH($N$1,$F3802:$F3805,0),1*d_vote,0)</f>
        <v>0.78</v>
      </c>
      <c r="N3802" s="3">
        <f>IF(MATCH(M$1,$C3802:$C3805,0)&gt;(MATCH(N$1,$C3802:$C3805,0)),1*a_vote,0)+IF(MATCH(M$1,$D3802:$D3805,0)&gt;MATCH(N$1,$D3802:$D3805,0),1*b_vote,0)+IF(MATCH(M$1,$E3802:$E3805,0)&gt;MATCH(N$1,$E3802:$E3805,0),1*c_vote,0)+IF(MATCH(M$1,$F3802:$F3805,0)&gt;MATCH(N$1,$F3802:$F3805,0),1*d_vote,0)</f>
        <v>0.21999999999999997</v>
      </c>
      <c r="O3802" s="3">
        <f>IF(MATCH($O$1,$C3802:$C3805,0)&lt;(MATCH($P$1,$C3802:$C3805,0)),1*a_vote,0)+IF(MATCH($O$1,$D3802:$D3805,0)&lt;MATCH($P$1,$D3802:$D3805,0),1*b_vote,0)+IF(MATCH($O$1,$E3802:$E3805,0)&lt;MATCH($P$1,$E3802:$E3805,0),1*c_vote,0)+IF(MATCH($O$1,$F3802:$F3805,0)&lt;MATCH($P$1,$F3802:$F3805,0),1*d_vote,0)</f>
        <v>0.26</v>
      </c>
      <c r="P3802" s="3">
        <f>IF(MATCH(O$1,$C3802:$C3805,0)&gt;(MATCH(P$1,$C3802:$C3805,0)),1*a_vote,0)+IF(MATCH(O$1,$D3802:$D3805,0)&gt;MATCH(P$1,$D3802:$D3805,0),1*b_vote,0)+IF(MATCH(O$1,$E3802:$E3805,0)&gt;MATCH(P$1,$E3802:$E3805,0),1*c_vote,0)+IF(MATCH(O$1,$F3802:$F3805,0)&gt;MATCH(P$1,$F3802:$F3805,0),1*d_vote,0)</f>
        <v>0.74</v>
      </c>
      <c r="Q3802" s="3">
        <f>IF(MATCH($Q$1,$C3802:$C3805,0)&lt;(MATCH($R$1,$C3802:$C3805,0)),1*a_vote,0)+IF(MATCH($Q$1,$D3802:$D3805,0)&lt;MATCH($R$1,$D3802:$D3805,0),1*b_vote,0)+IF(MATCH($Q$1,$E3802:$E3805,0)&lt;MATCH($R$1,$E3802:$E3805,0),1*c_vote,0)+IF(MATCH($Q$1,$F3802:$F3805,0)&lt;MATCH($R$1,$F3802:$F3805,0),1*d_vote,0)</f>
        <v>0.78</v>
      </c>
      <c r="R3802" s="3">
        <f>IF(MATCH(Q$1,$C3802:$C3805,0)&gt;(MATCH(R$1,$C3802:$C3805,0)),1*a_vote,0)+IF(MATCH(Q$1,$D3802:$D3805,0)&gt;MATCH(R$1,$D3802:$D3805,0),1*b_vote,0)+IF(MATCH(Q$1,$E3802:$E3805,0)&gt;MATCH(R$1,$E3802:$E3805,0),1*c_vote,0)+IF(MATCH(Q$1,$F3802:$F3805,0)&gt;MATCH(R$1,$F3802:$F3805,0),1*d_vote,0)</f>
        <v>0.21999999999999997</v>
      </c>
      <c r="S3802" s="3">
        <f>IF(MATCH($S$1,$C3802:$C3805,0)&lt;(MATCH($T$1,$C3802:$C3805,0)),1*a_vote,0)+IF(MATCH($S$1,$D3802:$D3805,0)&lt;MATCH($T$1,$D3802:$D3805,0),1*b_vote,0)+IF(MATCH($S$1,$E3802:$E3805,0)&lt;MATCH($T$1,$E3802:$E3805,0),1*c_vote,0)+IF(MATCH($S$1,$F3802:$F3805,0)&lt;MATCH($T$1,$F3802:$F3805,0),1*d_vote,0)</f>
        <v>0.78</v>
      </c>
      <c r="T3802" s="3">
        <f>IF(MATCH(S$1,$C3802:$C3805,0)&gt;(MATCH(T$1,$C3802:$C3805,0)),1*a_vote,0)+IF(MATCH(S$1,$D3802:$D3805,0)&gt;MATCH(T$1,$D3802:$D3805,0),1*b_vote,0)+IF(MATCH(S$1,$E3802:$E3805,0)&gt;MATCH(T$1,$E3802:$E3805,0),1*c_vote,0)+IF(MATCH(S$1,$F3802:$F3805,0)&gt;MATCH(T$1,$F3802:$F3805,0),1*d_vote,0)</f>
        <v>0.21999999999999997</v>
      </c>
    </row>
    <row r="3803" spans="1:20" x14ac:dyDescent="0.25">
      <c r="A3803">
        <f t="shared" si="120"/>
        <v>3802</v>
      </c>
      <c r="B3803">
        <f t="shared" si="121"/>
        <v>951</v>
      </c>
      <c r="C3803" t="str">
        <f>INDEX('VBA code_permu_wo_repettn'!$T$3:$Y$6,COUNTIF('Profile-matrices_Condorcet'!$B$2:$B3803,'Profile-matrices_Condorcet'!$B3803),MATCH(INDEX('numeric possibilities'!D$3:D$1298,VLOOKUP($B3803,'numeric possibilities'!$C$3:$G$1298,1)),'VBA code_permu_wo_repettn'!$T$2:$Y$2))</f>
        <v>C</v>
      </c>
      <c r="D3803" t="str">
        <f>INDEX('VBA code_permu_wo_repettn'!$AA$3:$AF$6,COUNTIF('Profile-matrices_Condorcet'!$B$2:$B3803,'Profile-matrices_Condorcet'!$B3803),MATCH(INDEX('numeric possibilities'!E$3:E$1298,VLOOKUP($B3803,'numeric possibilities'!$C$3:$G$1298,1)),'VBA code_permu_wo_repettn'!$AA$2:$AF$2))</f>
        <v>C</v>
      </c>
      <c r="E3803" t="str">
        <f>INDEX('VBA code_permu_wo_repettn'!$AH$3:$AM$6,COUNTIF('Profile-matrices_Condorcet'!$B$2:$B3803,'Profile-matrices_Condorcet'!$B3803),MATCH(INDEX('numeric possibilities'!F$3:F$1298,VLOOKUP($B3803,'numeric possibilities'!$C$3:$G$1298,1)),'VBA code_permu_wo_repettn'!$AH$2:$AM$2))</f>
        <v>B</v>
      </c>
      <c r="F3803" t="str">
        <f>INDEX('VBA code_permu_wo_repettn'!$AO$3:$AT$6,COUNTIF('Profile-matrices_Condorcet'!$B$2:$B3803,'Profile-matrices_Condorcet'!$B3803),MATCH(INDEX('numeric possibilities'!G$3:G$1298,VLOOKUP($B3803,'numeric possibilities'!$C$3:$G$1298,1)),'VBA code_permu_wo_repettn'!$AO$2:$AT$2))</f>
        <v>C</v>
      </c>
      <c r="H3803" t="s">
        <v>15</v>
      </c>
      <c r="I3803" t="str">
        <f>IF(I3802&gt;J3802,$I$1,IF(I3802&lt;J3802,$J$1,0))</f>
        <v>B</v>
      </c>
      <c r="K3803" t="str">
        <f>IF(K3802&gt;L3802,$K$1,IF(K3802&lt;L3802,$L$1,0))</f>
        <v>C</v>
      </c>
      <c r="M3803" t="str">
        <f>IF(M3802&gt;N3802,$M$1,IF(M3802&lt;N3802,$N$1,0))</f>
        <v>A</v>
      </c>
      <c r="O3803" t="str">
        <f>IF(O3802&gt;P3802,$O$1,IF(O3802&lt;P3802,$P$1,0))</f>
        <v>C</v>
      </c>
      <c r="Q3803" t="str">
        <f>IF(Q3802&gt;R3802,$Q$1,IF(Q3802&lt;R3802,$R$1,0))</f>
        <v>B</v>
      </c>
      <c r="S3803" t="str">
        <f>IF(S3802&gt;T3802,$S$1,IF(S3802&lt;T3802,$T$1,0))</f>
        <v>C</v>
      </c>
    </row>
    <row r="3804" spans="1:20" x14ac:dyDescent="0.25">
      <c r="A3804">
        <f t="shared" si="120"/>
        <v>3803</v>
      </c>
      <c r="B3804">
        <f t="shared" si="121"/>
        <v>951</v>
      </c>
      <c r="C3804" t="str">
        <f>INDEX('VBA code_permu_wo_repettn'!$T$3:$Y$6,COUNTIF('Profile-matrices_Condorcet'!$B$2:$B3804,'Profile-matrices_Condorcet'!$B3804),MATCH(INDEX('numeric possibilities'!D$3:D$1298,VLOOKUP($B3804,'numeric possibilities'!$C$3:$G$1298,1)),'VBA code_permu_wo_repettn'!$T$2:$Y$2))</f>
        <v>B</v>
      </c>
      <c r="D3804" t="str">
        <f>INDEX('VBA code_permu_wo_repettn'!$AA$3:$AF$6,COUNTIF('Profile-matrices_Condorcet'!$B$2:$B3804,'Profile-matrices_Condorcet'!$B3804),MATCH(INDEX('numeric possibilities'!E$3:E$1298,VLOOKUP($B3804,'numeric possibilities'!$C$3:$G$1298,1)),'VBA code_permu_wo_repettn'!$AA$2:$AF$2))</f>
        <v>A</v>
      </c>
      <c r="E3804" t="str">
        <f>INDEX('VBA code_permu_wo_repettn'!$AH$3:$AM$6,COUNTIF('Profile-matrices_Condorcet'!$B$2:$B3804,'Profile-matrices_Condorcet'!$B3804),MATCH(INDEX('numeric possibilities'!F$3:F$1298,VLOOKUP($B3804,'numeric possibilities'!$C$3:$G$1298,1)),'VBA code_permu_wo_repettn'!$AH$2:$AM$2))</f>
        <v>A</v>
      </c>
      <c r="F3804" t="str">
        <f>INDEX('VBA code_permu_wo_repettn'!$AO$3:$AT$6,COUNTIF('Profile-matrices_Condorcet'!$B$2:$B3804,'Profile-matrices_Condorcet'!$B3804),MATCH(INDEX('numeric possibilities'!G$3:G$1298,VLOOKUP($B3804,'numeric possibilities'!$C$3:$G$1298,1)),'VBA code_permu_wo_repettn'!$AO$2:$AT$2))</f>
        <v>A</v>
      </c>
      <c r="I3804" t="s">
        <v>0</v>
      </c>
      <c r="J3804" t="s">
        <v>1</v>
      </c>
      <c r="K3804" t="s">
        <v>2</v>
      </c>
      <c r="L3804" t="s">
        <v>3</v>
      </c>
    </row>
    <row r="3805" spans="1:20" x14ac:dyDescent="0.25">
      <c r="A3805">
        <f t="shared" si="120"/>
        <v>3804</v>
      </c>
      <c r="B3805">
        <f t="shared" si="121"/>
        <v>951</v>
      </c>
      <c r="C3805" t="str">
        <f>INDEX('VBA code_permu_wo_repettn'!$T$3:$Y$6,COUNTIF('Profile-matrices_Condorcet'!$B$2:$B3805,'Profile-matrices_Condorcet'!$B3805),MATCH(INDEX('numeric possibilities'!D$3:D$1298,VLOOKUP($B3805,'numeric possibilities'!$C$3:$G$1298,1)),'VBA code_permu_wo_repettn'!$T$2:$Y$2))</f>
        <v>D</v>
      </c>
      <c r="D3805" t="str">
        <f>INDEX('VBA code_permu_wo_repettn'!$AA$3:$AF$6,COUNTIF('Profile-matrices_Condorcet'!$B$2:$B3805,'Profile-matrices_Condorcet'!$B3805),MATCH(INDEX('numeric possibilities'!E$3:E$1298,VLOOKUP($B3805,'numeric possibilities'!$C$3:$G$1298,1)),'VBA code_permu_wo_repettn'!$AA$2:$AF$2))</f>
        <v>D</v>
      </c>
      <c r="E3805" t="str">
        <f>INDEX('VBA code_permu_wo_repettn'!$AH$3:$AM$6,COUNTIF('Profile-matrices_Condorcet'!$B$2:$B3805,'Profile-matrices_Condorcet'!$B3805),MATCH(INDEX('numeric possibilities'!F$3:F$1298,VLOOKUP($B3805,'numeric possibilities'!$C$3:$G$1298,1)),'VBA code_permu_wo_repettn'!$AH$2:$AM$2))</f>
        <v>D</v>
      </c>
      <c r="F3805" t="str">
        <f>INDEX('VBA code_permu_wo_repettn'!$AO$3:$AT$6,COUNTIF('Profile-matrices_Condorcet'!$B$2:$B3805,'Profile-matrices_Condorcet'!$B3805),MATCH(INDEX('numeric possibilities'!G$3:G$1298,VLOOKUP($B3805,'numeric possibilities'!$C$3:$G$1298,1)),'VBA code_permu_wo_repettn'!$AO$2:$AT$2))</f>
        <v>B</v>
      </c>
      <c r="G3805" t="str">
        <f>IF(MAX(I3805:L3805)&gt;='numeric possibilities'!$B$4/2,INDEX('Profile-matrices_Condorcet'!I3804:L3804,1,MATCH(MAX('Profile-matrices_Condorcet'!I3805:L3805),'Profile-matrices_Condorcet'!I3805:L3805,0)),"NCW")</f>
        <v>C</v>
      </c>
      <c r="H3805" t="s">
        <v>13</v>
      </c>
      <c r="I3805" s="3">
        <f>COUNTIF($I3803:$S3803,I3804)</f>
        <v>1</v>
      </c>
      <c r="J3805" s="3">
        <f>COUNTIF($I3803:$S3803,J3804)</f>
        <v>2</v>
      </c>
      <c r="K3805" s="3">
        <f>COUNTIF($I3803:$S3803,K3804)</f>
        <v>3</v>
      </c>
      <c r="L3805" s="3">
        <f>COUNTIF($I3803:$S3803,L3804)</f>
        <v>0</v>
      </c>
    </row>
    <row r="3806" spans="1:20" x14ac:dyDescent="0.25">
      <c r="A3806">
        <f t="shared" si="120"/>
        <v>3805</v>
      </c>
      <c r="B3806">
        <f t="shared" si="121"/>
        <v>952</v>
      </c>
      <c r="C3806" t="str">
        <f>INDEX('VBA code_permu_wo_repettn'!$T$3:$Y$6,COUNTIF('Profile-matrices_Condorcet'!$B$2:$B3806,'Profile-matrices_Condorcet'!$B3806),MATCH(INDEX('numeric possibilities'!D$3:D$1298,VLOOKUP($B3806,'numeric possibilities'!$C$3:$G$1298,1)),'VBA code_permu_wo_repettn'!$T$2:$Y$2))</f>
        <v>A</v>
      </c>
      <c r="D3806" t="str">
        <f>INDEX('VBA code_permu_wo_repettn'!$AA$3:$AF$6,COUNTIF('Profile-matrices_Condorcet'!$B$2:$B3806,'Profile-matrices_Condorcet'!$B3806),MATCH(INDEX('numeric possibilities'!E$3:E$1298,VLOOKUP($B3806,'numeric possibilities'!$C$3:$G$1298,1)),'VBA code_permu_wo_repettn'!$AA$2:$AF$2))</f>
        <v>B</v>
      </c>
      <c r="E3806" t="str">
        <f>INDEX('VBA code_permu_wo_repettn'!$AH$3:$AM$6,COUNTIF('Profile-matrices_Condorcet'!$B$2:$B3806,'Profile-matrices_Condorcet'!$B3806),MATCH(INDEX('numeric possibilities'!F$3:F$1298,VLOOKUP($B3806,'numeric possibilities'!$C$3:$G$1298,1)),'VBA code_permu_wo_repettn'!$AH$2:$AM$2))</f>
        <v>C</v>
      </c>
      <c r="F3806" t="str">
        <f>INDEX('VBA code_permu_wo_repettn'!$AO$3:$AT$6,COUNTIF('Profile-matrices_Condorcet'!$B$2:$B3806,'Profile-matrices_Condorcet'!$B3806),MATCH(INDEX('numeric possibilities'!G$3:G$1298,VLOOKUP($B3806,'numeric possibilities'!$C$3:$G$1298,1)),'VBA code_permu_wo_repettn'!$AO$2:$AT$2))</f>
        <v>D</v>
      </c>
      <c r="H3806" t="s">
        <v>14</v>
      </c>
      <c r="I3806" s="3">
        <f>IF(MATCH(I$1,$C3806:$C3809,0)&lt;(MATCH(J$1,$C3806:$C3809,0)),1*a_vote,0)+IF(MATCH(I$1,$D3806:$D3809,0)&lt;MATCH(J$1,$D3806:$D3809,0),1*b_vote,0)+IF(MATCH(I$1,$E3806:$E3809,0)&lt;MATCH(J$1,$E3806:$E3809,0),1*c_vote,0)+IF(MATCH(I$1,$F3806:$F3809,0)&lt;MATCH(J$1,$F3806:$F3809,0),1*d_vote,0)</f>
        <v>0.49</v>
      </c>
      <c r="J3806" s="3">
        <f>IF(MATCH(I$1,$C3806:$C3809,0)&gt;(MATCH(J$1,$C3806:$C3809,0)),1*a_vote,0)+IF(MATCH(I$1,$D3806:$D3809,0)&gt;MATCH(J$1,$D3806:$D3809,0),1*b_vote,0)+IF(MATCH(I$1,$E3806:$E3809,0)&gt;MATCH(J$1,$E3806:$E3809,0),1*c_vote,0)+IF(MATCH(I$1,$F3806:$F3809,0)&gt;MATCH(J$1,$F3806:$F3809,0),1*d_vote,0)</f>
        <v>0.51</v>
      </c>
      <c r="K3806" s="3">
        <f>IF(MATCH($K$1,$C3806:$C3809,0)&lt;(MATCH($L$1,$C3806:$C3809,0)),1*a_vote,0)+IF(MATCH($K$1,$D3806:$D3809,0)&lt;MATCH($L$1,$D3806:$D3809,0),1*b_vote,0)+IF(MATCH($K$1,$E3806:$E3809,0)&lt;MATCH($L$1,$E3806:$E3809,0),1*c_vote,0)+IF(MATCH($K$1,$F3806:$F3809,0)&lt;MATCH($L$1,$F3806:$F3809,0),1*d_vote,0)</f>
        <v>0.27</v>
      </c>
      <c r="L3806" s="3">
        <f>IF(MATCH(K$1,$C3806:$C3809,0)&gt;(MATCH(L$1,$C3806:$C3809,0)),1*a_vote,0)+IF(MATCH(K$1,$D3806:$D3809,0)&gt;MATCH(L$1,$D3806:$D3809,0),1*b_vote,0)+IF(MATCH(K$1,$E3806:$E3809,0)&gt;MATCH(L$1,$E3806:$E3809,0),1*c_vote,0)+IF(MATCH(K$1,$F3806:$F3809,0)&gt;MATCH(L$1,$F3806:$F3809,0),1*d_vote,0)</f>
        <v>0.73</v>
      </c>
      <c r="M3806" s="3">
        <f>IF(MATCH($M$1,$C3806:$C3809,0)&lt;(MATCH($N$1,$C3806:$C3809,0)),1*a_vote,0)+IF(MATCH($M$1,$D3806:$D3809,0)&lt;MATCH($N$1,$D3806:$D3809,0),1*b_vote,0)+IF(MATCH($M$1,$E3806:$E3809,0)&lt;MATCH($N$1,$E3806:$E3809,0),1*c_vote,0)+IF(MATCH($M$1,$F3806:$F3809,0)&lt;MATCH($N$1,$F3806:$F3809,0),1*d_vote,0)</f>
        <v>0.78</v>
      </c>
      <c r="N3806" s="3">
        <f>IF(MATCH(M$1,$C3806:$C3809,0)&gt;(MATCH(N$1,$C3806:$C3809,0)),1*a_vote,0)+IF(MATCH(M$1,$D3806:$D3809,0)&gt;MATCH(N$1,$D3806:$D3809,0),1*b_vote,0)+IF(MATCH(M$1,$E3806:$E3809,0)&gt;MATCH(N$1,$E3806:$E3809,0),1*c_vote,0)+IF(MATCH(M$1,$F3806:$F3809,0)&gt;MATCH(N$1,$F3806:$F3809,0),1*d_vote,0)</f>
        <v>0.21999999999999997</v>
      </c>
      <c r="O3806" s="3">
        <f>IF(MATCH($O$1,$C3806:$C3809,0)&lt;(MATCH($P$1,$C3806:$C3809,0)),1*a_vote,0)+IF(MATCH($O$1,$D3806:$D3809,0)&lt;MATCH($P$1,$D3806:$D3809,0),1*b_vote,0)+IF(MATCH($O$1,$E3806:$E3809,0)&lt;MATCH($P$1,$E3806:$E3809,0),1*c_vote,0)+IF(MATCH($O$1,$F3806:$F3809,0)&lt;MATCH($P$1,$F3806:$F3809,0),1*d_vote,0)</f>
        <v>0.26</v>
      </c>
      <c r="P3806" s="3">
        <f>IF(MATCH(O$1,$C3806:$C3809,0)&gt;(MATCH(P$1,$C3806:$C3809,0)),1*a_vote,0)+IF(MATCH(O$1,$D3806:$D3809,0)&gt;MATCH(P$1,$D3806:$D3809,0),1*b_vote,0)+IF(MATCH(O$1,$E3806:$E3809,0)&gt;MATCH(P$1,$E3806:$E3809,0),1*c_vote,0)+IF(MATCH(O$1,$F3806:$F3809,0)&gt;MATCH(P$1,$F3806:$F3809,0),1*d_vote,0)</f>
        <v>0.74</v>
      </c>
      <c r="Q3806" s="3">
        <f>IF(MATCH($Q$1,$C3806:$C3809,0)&lt;(MATCH($R$1,$C3806:$C3809,0)),1*a_vote,0)+IF(MATCH($Q$1,$D3806:$D3809,0)&lt;MATCH($R$1,$D3806:$D3809,0),1*b_vote,0)+IF(MATCH($Q$1,$E3806:$E3809,0)&lt;MATCH($R$1,$E3806:$E3809,0),1*c_vote,0)+IF(MATCH($Q$1,$F3806:$F3809,0)&lt;MATCH($R$1,$F3806:$F3809,0),1*d_vote,0)</f>
        <v>0.51</v>
      </c>
      <c r="R3806" s="3">
        <f>IF(MATCH(Q$1,$C3806:$C3809,0)&gt;(MATCH(R$1,$C3806:$C3809,0)),1*a_vote,0)+IF(MATCH(Q$1,$D3806:$D3809,0)&gt;MATCH(R$1,$D3806:$D3809,0),1*b_vote,0)+IF(MATCH(Q$1,$E3806:$E3809,0)&gt;MATCH(R$1,$E3806:$E3809,0),1*c_vote,0)+IF(MATCH(Q$1,$F3806:$F3809,0)&gt;MATCH(R$1,$F3806:$F3809,0),1*d_vote,0)</f>
        <v>0.49</v>
      </c>
      <c r="S3806" s="3">
        <f>IF(MATCH($S$1,$C3806:$C3809,0)&lt;(MATCH($T$1,$C3806:$C3809,0)),1*a_vote,0)+IF(MATCH($S$1,$D3806:$D3809,0)&lt;MATCH($T$1,$D3806:$D3809,0),1*b_vote,0)+IF(MATCH($S$1,$E3806:$E3809,0)&lt;MATCH($T$1,$E3806:$E3809,0),1*c_vote,0)+IF(MATCH($S$1,$F3806:$F3809,0)&lt;MATCH($T$1,$F3806:$F3809,0),1*d_vote,0)</f>
        <v>0.78</v>
      </c>
      <c r="T3806" s="3">
        <f>IF(MATCH(S$1,$C3806:$C3809,0)&gt;(MATCH(T$1,$C3806:$C3809,0)),1*a_vote,0)+IF(MATCH(S$1,$D3806:$D3809,0)&gt;MATCH(T$1,$D3806:$D3809,0),1*b_vote,0)+IF(MATCH(S$1,$E3806:$E3809,0)&gt;MATCH(T$1,$E3806:$E3809,0),1*c_vote,0)+IF(MATCH(S$1,$F3806:$F3809,0)&gt;MATCH(T$1,$F3806:$F3809,0),1*d_vote,0)</f>
        <v>0.21999999999999997</v>
      </c>
    </row>
    <row r="3807" spans="1:20" x14ac:dyDescent="0.25">
      <c r="A3807">
        <f t="shared" si="120"/>
        <v>3806</v>
      </c>
      <c r="B3807">
        <f t="shared" si="121"/>
        <v>952</v>
      </c>
      <c r="C3807" t="str">
        <f>INDEX('VBA code_permu_wo_repettn'!$T$3:$Y$6,COUNTIF('Profile-matrices_Condorcet'!$B$2:$B3807,'Profile-matrices_Condorcet'!$B3807),MATCH(INDEX('numeric possibilities'!D$3:D$1298,VLOOKUP($B3807,'numeric possibilities'!$C$3:$G$1298,1)),'VBA code_permu_wo_repettn'!$T$2:$Y$2))</f>
        <v>C</v>
      </c>
      <c r="D3807" t="str">
        <f>INDEX('VBA code_permu_wo_repettn'!$AA$3:$AF$6,COUNTIF('Profile-matrices_Condorcet'!$B$2:$B3807,'Profile-matrices_Condorcet'!$B3807),MATCH(INDEX('numeric possibilities'!E$3:E$1298,VLOOKUP($B3807,'numeric possibilities'!$C$3:$G$1298,1)),'VBA code_permu_wo_repettn'!$AA$2:$AF$2))</f>
        <v>C</v>
      </c>
      <c r="E3807" t="str">
        <f>INDEX('VBA code_permu_wo_repettn'!$AH$3:$AM$6,COUNTIF('Profile-matrices_Condorcet'!$B$2:$B3807,'Profile-matrices_Condorcet'!$B3807),MATCH(INDEX('numeric possibilities'!F$3:F$1298,VLOOKUP($B3807,'numeric possibilities'!$C$3:$G$1298,1)),'VBA code_permu_wo_repettn'!$AH$2:$AM$2))</f>
        <v>B</v>
      </c>
      <c r="F3807" t="str">
        <f>INDEX('VBA code_permu_wo_repettn'!$AO$3:$AT$6,COUNTIF('Profile-matrices_Condorcet'!$B$2:$B3807,'Profile-matrices_Condorcet'!$B3807),MATCH(INDEX('numeric possibilities'!G$3:G$1298,VLOOKUP($B3807,'numeric possibilities'!$C$3:$G$1298,1)),'VBA code_permu_wo_repettn'!$AO$2:$AT$2))</f>
        <v>C</v>
      </c>
      <c r="H3807" t="s">
        <v>15</v>
      </c>
      <c r="I3807" t="str">
        <f>IF(I3806&gt;J3806,$I$1,IF(I3806&lt;J3806,$J$1,0))</f>
        <v>B</v>
      </c>
      <c r="K3807" t="str">
        <f>IF(K3806&gt;L3806,$K$1,IF(K3806&lt;L3806,$L$1,0))</f>
        <v>C</v>
      </c>
      <c r="M3807" t="str">
        <f>IF(M3806&gt;N3806,$M$1,IF(M3806&lt;N3806,$N$1,0))</f>
        <v>A</v>
      </c>
      <c r="O3807" t="str">
        <f>IF(O3806&gt;P3806,$O$1,IF(O3806&lt;P3806,$P$1,0))</f>
        <v>C</v>
      </c>
      <c r="Q3807" t="str">
        <f>IF(Q3806&gt;R3806,$Q$1,IF(Q3806&lt;R3806,$R$1,0))</f>
        <v>B</v>
      </c>
      <c r="S3807" t="str">
        <f>IF(S3806&gt;T3806,$S$1,IF(S3806&lt;T3806,$T$1,0))</f>
        <v>C</v>
      </c>
    </row>
    <row r="3808" spans="1:20" x14ac:dyDescent="0.25">
      <c r="A3808">
        <f t="shared" si="120"/>
        <v>3807</v>
      </c>
      <c r="B3808">
        <f t="shared" si="121"/>
        <v>952</v>
      </c>
      <c r="C3808" t="str">
        <f>INDEX('VBA code_permu_wo_repettn'!$T$3:$Y$6,COUNTIF('Profile-matrices_Condorcet'!$B$2:$B3808,'Profile-matrices_Condorcet'!$B3808),MATCH(INDEX('numeric possibilities'!D$3:D$1298,VLOOKUP($B3808,'numeric possibilities'!$C$3:$G$1298,1)),'VBA code_permu_wo_repettn'!$T$2:$Y$2))</f>
        <v>D</v>
      </c>
      <c r="D3808" t="str">
        <f>INDEX('VBA code_permu_wo_repettn'!$AA$3:$AF$6,COUNTIF('Profile-matrices_Condorcet'!$B$2:$B3808,'Profile-matrices_Condorcet'!$B3808),MATCH(INDEX('numeric possibilities'!E$3:E$1298,VLOOKUP($B3808,'numeric possibilities'!$C$3:$G$1298,1)),'VBA code_permu_wo_repettn'!$AA$2:$AF$2))</f>
        <v>A</v>
      </c>
      <c r="E3808" t="str">
        <f>INDEX('VBA code_permu_wo_repettn'!$AH$3:$AM$6,COUNTIF('Profile-matrices_Condorcet'!$B$2:$B3808,'Profile-matrices_Condorcet'!$B3808),MATCH(INDEX('numeric possibilities'!F$3:F$1298,VLOOKUP($B3808,'numeric possibilities'!$C$3:$G$1298,1)),'VBA code_permu_wo_repettn'!$AH$2:$AM$2))</f>
        <v>A</v>
      </c>
      <c r="F3808" t="str">
        <f>INDEX('VBA code_permu_wo_repettn'!$AO$3:$AT$6,COUNTIF('Profile-matrices_Condorcet'!$B$2:$B3808,'Profile-matrices_Condorcet'!$B3808),MATCH(INDEX('numeric possibilities'!G$3:G$1298,VLOOKUP($B3808,'numeric possibilities'!$C$3:$G$1298,1)),'VBA code_permu_wo_repettn'!$AO$2:$AT$2))</f>
        <v>A</v>
      </c>
      <c r="I3808" t="s">
        <v>0</v>
      </c>
      <c r="J3808" t="s">
        <v>1</v>
      </c>
      <c r="K3808" t="s">
        <v>2</v>
      </c>
      <c r="L3808" t="s">
        <v>3</v>
      </c>
    </row>
    <row r="3809" spans="1:20" x14ac:dyDescent="0.25">
      <c r="A3809">
        <f t="shared" si="120"/>
        <v>3808</v>
      </c>
      <c r="B3809">
        <f t="shared" si="121"/>
        <v>952</v>
      </c>
      <c r="C3809" t="str">
        <f>INDEX('VBA code_permu_wo_repettn'!$T$3:$Y$6,COUNTIF('Profile-matrices_Condorcet'!$B$2:$B3809,'Profile-matrices_Condorcet'!$B3809),MATCH(INDEX('numeric possibilities'!D$3:D$1298,VLOOKUP($B3809,'numeric possibilities'!$C$3:$G$1298,1)),'VBA code_permu_wo_repettn'!$T$2:$Y$2))</f>
        <v>B</v>
      </c>
      <c r="D3809" t="str">
        <f>INDEX('VBA code_permu_wo_repettn'!$AA$3:$AF$6,COUNTIF('Profile-matrices_Condorcet'!$B$2:$B3809,'Profile-matrices_Condorcet'!$B3809),MATCH(INDEX('numeric possibilities'!E$3:E$1298,VLOOKUP($B3809,'numeric possibilities'!$C$3:$G$1298,1)),'VBA code_permu_wo_repettn'!$AA$2:$AF$2))</f>
        <v>D</v>
      </c>
      <c r="E3809" t="str">
        <f>INDEX('VBA code_permu_wo_repettn'!$AH$3:$AM$6,COUNTIF('Profile-matrices_Condorcet'!$B$2:$B3809,'Profile-matrices_Condorcet'!$B3809),MATCH(INDEX('numeric possibilities'!F$3:F$1298,VLOOKUP($B3809,'numeric possibilities'!$C$3:$G$1298,1)),'VBA code_permu_wo_repettn'!$AH$2:$AM$2))</f>
        <v>D</v>
      </c>
      <c r="F3809" t="str">
        <f>INDEX('VBA code_permu_wo_repettn'!$AO$3:$AT$6,COUNTIF('Profile-matrices_Condorcet'!$B$2:$B3809,'Profile-matrices_Condorcet'!$B3809),MATCH(INDEX('numeric possibilities'!G$3:G$1298,VLOOKUP($B3809,'numeric possibilities'!$C$3:$G$1298,1)),'VBA code_permu_wo_repettn'!$AO$2:$AT$2))</f>
        <v>B</v>
      </c>
      <c r="G3809" t="str">
        <f>IF(MAX(I3809:L3809)&gt;='numeric possibilities'!$B$4/2,INDEX('Profile-matrices_Condorcet'!I3808:L3808,1,MATCH(MAX('Profile-matrices_Condorcet'!I3809:L3809),'Profile-matrices_Condorcet'!I3809:L3809,0)),"NCW")</f>
        <v>C</v>
      </c>
      <c r="H3809" t="s">
        <v>13</v>
      </c>
      <c r="I3809" s="3">
        <f>COUNTIF($I3807:$S3807,I3808)</f>
        <v>1</v>
      </c>
      <c r="J3809" s="3">
        <f>COUNTIF($I3807:$S3807,J3808)</f>
        <v>2</v>
      </c>
      <c r="K3809" s="3">
        <f>COUNTIF($I3807:$S3807,K3808)</f>
        <v>3</v>
      </c>
      <c r="L3809" s="3">
        <f>COUNTIF($I3807:$S3807,L3808)</f>
        <v>0</v>
      </c>
    </row>
    <row r="3810" spans="1:20" x14ac:dyDescent="0.25">
      <c r="A3810">
        <f t="shared" si="120"/>
        <v>3809</v>
      </c>
      <c r="B3810">
        <f t="shared" si="121"/>
        <v>953</v>
      </c>
      <c r="C3810" t="str">
        <f>INDEX('VBA code_permu_wo_repettn'!$T$3:$Y$6,COUNTIF('Profile-matrices_Condorcet'!$B$2:$B3810,'Profile-matrices_Condorcet'!$B3810),MATCH(INDEX('numeric possibilities'!D$3:D$1298,VLOOKUP($B3810,'numeric possibilities'!$C$3:$G$1298,1)),'VBA code_permu_wo_repettn'!$T$2:$Y$2))</f>
        <v>A</v>
      </c>
      <c r="D3810" t="str">
        <f>INDEX('VBA code_permu_wo_repettn'!$AA$3:$AF$6,COUNTIF('Profile-matrices_Condorcet'!$B$2:$B3810,'Profile-matrices_Condorcet'!$B3810),MATCH(INDEX('numeric possibilities'!E$3:E$1298,VLOOKUP($B3810,'numeric possibilities'!$C$3:$G$1298,1)),'VBA code_permu_wo_repettn'!$AA$2:$AF$2))</f>
        <v>B</v>
      </c>
      <c r="E3810" t="str">
        <f>INDEX('VBA code_permu_wo_repettn'!$AH$3:$AM$6,COUNTIF('Profile-matrices_Condorcet'!$B$2:$B3810,'Profile-matrices_Condorcet'!$B3810),MATCH(INDEX('numeric possibilities'!F$3:F$1298,VLOOKUP($B3810,'numeric possibilities'!$C$3:$G$1298,1)),'VBA code_permu_wo_repettn'!$AH$2:$AM$2))</f>
        <v>C</v>
      </c>
      <c r="F3810" t="str">
        <f>INDEX('VBA code_permu_wo_repettn'!$AO$3:$AT$6,COUNTIF('Profile-matrices_Condorcet'!$B$2:$B3810,'Profile-matrices_Condorcet'!$B3810),MATCH(INDEX('numeric possibilities'!G$3:G$1298,VLOOKUP($B3810,'numeric possibilities'!$C$3:$G$1298,1)),'VBA code_permu_wo_repettn'!$AO$2:$AT$2))</f>
        <v>D</v>
      </c>
      <c r="H3810" t="s">
        <v>14</v>
      </c>
      <c r="I3810" s="3">
        <f>IF(MATCH(I$1,$C3810:$C3813,0)&lt;(MATCH(J$1,$C3810:$C3813,0)),1*a_vote,0)+IF(MATCH(I$1,$D3810:$D3813,0)&lt;MATCH(J$1,$D3810:$D3813,0),1*b_vote,0)+IF(MATCH(I$1,$E3810:$E3813,0)&lt;MATCH(J$1,$E3810:$E3813,0),1*c_vote,0)+IF(MATCH(I$1,$F3810:$F3813,0)&lt;MATCH(J$1,$F3810:$F3813,0),1*d_vote,0)</f>
        <v>0.49</v>
      </c>
      <c r="J3810" s="3">
        <f>IF(MATCH(I$1,$C3810:$C3813,0)&gt;(MATCH(J$1,$C3810:$C3813,0)),1*a_vote,0)+IF(MATCH(I$1,$D3810:$D3813,0)&gt;MATCH(J$1,$D3810:$D3813,0),1*b_vote,0)+IF(MATCH(I$1,$E3810:$E3813,0)&gt;MATCH(J$1,$E3810:$E3813,0),1*c_vote,0)+IF(MATCH(I$1,$F3810:$F3813,0)&gt;MATCH(J$1,$F3810:$F3813,0),1*d_vote,0)</f>
        <v>0.51</v>
      </c>
      <c r="K3810" s="3">
        <f>IF(MATCH($K$1,$C3810:$C3813,0)&lt;(MATCH($L$1,$C3810:$C3813,0)),1*a_vote,0)+IF(MATCH($K$1,$D3810:$D3813,0)&lt;MATCH($L$1,$D3810:$D3813,0),1*b_vote,0)+IF(MATCH($K$1,$E3810:$E3813,0)&lt;MATCH($L$1,$E3810:$E3813,0),1*c_vote,0)+IF(MATCH($K$1,$F3810:$F3813,0)&lt;MATCH($L$1,$F3810:$F3813,0),1*d_vote,0)</f>
        <v>0.27</v>
      </c>
      <c r="L3810" s="3">
        <f>IF(MATCH(K$1,$C3810:$C3813,0)&gt;(MATCH(L$1,$C3810:$C3813,0)),1*a_vote,0)+IF(MATCH(K$1,$D3810:$D3813,0)&gt;MATCH(L$1,$D3810:$D3813,0),1*b_vote,0)+IF(MATCH(K$1,$E3810:$E3813,0)&gt;MATCH(L$1,$E3810:$E3813,0),1*c_vote,0)+IF(MATCH(K$1,$F3810:$F3813,0)&gt;MATCH(L$1,$F3810:$F3813,0),1*d_vote,0)</f>
        <v>0.73</v>
      </c>
      <c r="M3810" s="3">
        <f>IF(MATCH($M$1,$C3810:$C3813,0)&lt;(MATCH($N$1,$C3810:$C3813,0)),1*a_vote,0)+IF(MATCH($M$1,$D3810:$D3813,0)&lt;MATCH($N$1,$D3810:$D3813,0),1*b_vote,0)+IF(MATCH($M$1,$E3810:$E3813,0)&lt;MATCH($N$1,$E3810:$E3813,0),1*c_vote,0)+IF(MATCH($M$1,$F3810:$F3813,0)&lt;MATCH($N$1,$F3810:$F3813,0),1*d_vote,0)</f>
        <v>0.78</v>
      </c>
      <c r="N3810" s="3">
        <f>IF(MATCH(M$1,$C3810:$C3813,0)&gt;(MATCH(N$1,$C3810:$C3813,0)),1*a_vote,0)+IF(MATCH(M$1,$D3810:$D3813,0)&gt;MATCH(N$1,$D3810:$D3813,0),1*b_vote,0)+IF(MATCH(M$1,$E3810:$E3813,0)&gt;MATCH(N$1,$E3810:$E3813,0),1*c_vote,0)+IF(MATCH(M$1,$F3810:$F3813,0)&gt;MATCH(N$1,$F3810:$F3813,0),1*d_vote,0)</f>
        <v>0.21999999999999997</v>
      </c>
      <c r="O3810" s="3">
        <f>IF(MATCH($O$1,$C3810:$C3813,0)&lt;(MATCH($P$1,$C3810:$C3813,0)),1*a_vote,0)+IF(MATCH($O$1,$D3810:$D3813,0)&lt;MATCH($P$1,$D3810:$D3813,0),1*b_vote,0)+IF(MATCH($O$1,$E3810:$E3813,0)&lt;MATCH($P$1,$E3810:$E3813,0),1*c_vote,0)+IF(MATCH($O$1,$F3810:$F3813,0)&lt;MATCH($P$1,$F3810:$F3813,0),1*d_vote,0)</f>
        <v>0.53</v>
      </c>
      <c r="P3810" s="3">
        <f>IF(MATCH(O$1,$C3810:$C3813,0)&gt;(MATCH(P$1,$C3810:$C3813,0)),1*a_vote,0)+IF(MATCH(O$1,$D3810:$D3813,0)&gt;MATCH(P$1,$D3810:$D3813,0),1*b_vote,0)+IF(MATCH(O$1,$E3810:$E3813,0)&gt;MATCH(P$1,$E3810:$E3813,0),1*c_vote,0)+IF(MATCH(O$1,$F3810:$F3813,0)&gt;MATCH(P$1,$F3810:$F3813,0),1*d_vote,0)</f>
        <v>0.47</v>
      </c>
      <c r="Q3810" s="3">
        <f>IF(MATCH($Q$1,$C3810:$C3813,0)&lt;(MATCH($R$1,$C3810:$C3813,0)),1*a_vote,0)+IF(MATCH($Q$1,$D3810:$D3813,0)&lt;MATCH($R$1,$D3810:$D3813,0),1*b_vote,0)+IF(MATCH($Q$1,$E3810:$E3813,0)&lt;MATCH($R$1,$E3810:$E3813,0),1*c_vote,0)+IF(MATCH($Q$1,$F3810:$F3813,0)&lt;MATCH($R$1,$F3810:$F3813,0),1*d_vote,0)</f>
        <v>0.51</v>
      </c>
      <c r="R3810" s="3">
        <f>IF(MATCH(Q$1,$C3810:$C3813,0)&gt;(MATCH(R$1,$C3810:$C3813,0)),1*a_vote,0)+IF(MATCH(Q$1,$D3810:$D3813,0)&gt;MATCH(R$1,$D3810:$D3813,0),1*b_vote,0)+IF(MATCH(Q$1,$E3810:$E3813,0)&gt;MATCH(R$1,$E3810:$E3813,0),1*c_vote,0)+IF(MATCH(Q$1,$F3810:$F3813,0)&gt;MATCH(R$1,$F3810:$F3813,0),1*d_vote,0)</f>
        <v>0.49</v>
      </c>
      <c r="S3810" s="3">
        <f>IF(MATCH($S$1,$C3810:$C3813,0)&lt;(MATCH($T$1,$C3810:$C3813,0)),1*a_vote,0)+IF(MATCH($S$1,$D3810:$D3813,0)&lt;MATCH($T$1,$D3810:$D3813,0),1*b_vote,0)+IF(MATCH($S$1,$E3810:$E3813,0)&lt;MATCH($T$1,$E3810:$E3813,0),1*c_vote,0)+IF(MATCH($S$1,$F3810:$F3813,0)&lt;MATCH($T$1,$F3810:$F3813,0),1*d_vote,0)</f>
        <v>0.51</v>
      </c>
      <c r="T3810" s="3">
        <f>IF(MATCH(S$1,$C3810:$C3813,0)&gt;(MATCH(T$1,$C3810:$C3813,0)),1*a_vote,0)+IF(MATCH(S$1,$D3810:$D3813,0)&gt;MATCH(T$1,$D3810:$D3813,0),1*b_vote,0)+IF(MATCH(S$1,$E3810:$E3813,0)&gt;MATCH(T$1,$E3810:$E3813,0),1*c_vote,0)+IF(MATCH(S$1,$F3810:$F3813,0)&gt;MATCH(T$1,$F3810:$F3813,0),1*d_vote,0)</f>
        <v>0.49</v>
      </c>
    </row>
    <row r="3811" spans="1:20" x14ac:dyDescent="0.25">
      <c r="A3811">
        <f t="shared" si="120"/>
        <v>3810</v>
      </c>
      <c r="B3811">
        <f t="shared" si="121"/>
        <v>953</v>
      </c>
      <c r="C3811" t="str">
        <f>INDEX('VBA code_permu_wo_repettn'!$T$3:$Y$6,COUNTIF('Profile-matrices_Condorcet'!$B$2:$B3811,'Profile-matrices_Condorcet'!$B3811),MATCH(INDEX('numeric possibilities'!D$3:D$1298,VLOOKUP($B3811,'numeric possibilities'!$C$3:$G$1298,1)),'VBA code_permu_wo_repettn'!$T$2:$Y$2))</f>
        <v>D</v>
      </c>
      <c r="D3811" t="str">
        <f>INDEX('VBA code_permu_wo_repettn'!$AA$3:$AF$6,COUNTIF('Profile-matrices_Condorcet'!$B$2:$B3811,'Profile-matrices_Condorcet'!$B3811),MATCH(INDEX('numeric possibilities'!E$3:E$1298,VLOOKUP($B3811,'numeric possibilities'!$C$3:$G$1298,1)),'VBA code_permu_wo_repettn'!$AA$2:$AF$2))</f>
        <v>C</v>
      </c>
      <c r="E3811" t="str">
        <f>INDEX('VBA code_permu_wo_repettn'!$AH$3:$AM$6,COUNTIF('Profile-matrices_Condorcet'!$B$2:$B3811,'Profile-matrices_Condorcet'!$B3811),MATCH(INDEX('numeric possibilities'!F$3:F$1298,VLOOKUP($B3811,'numeric possibilities'!$C$3:$G$1298,1)),'VBA code_permu_wo_repettn'!$AH$2:$AM$2))</f>
        <v>B</v>
      </c>
      <c r="F3811" t="str">
        <f>INDEX('VBA code_permu_wo_repettn'!$AO$3:$AT$6,COUNTIF('Profile-matrices_Condorcet'!$B$2:$B3811,'Profile-matrices_Condorcet'!$B3811),MATCH(INDEX('numeric possibilities'!G$3:G$1298,VLOOKUP($B3811,'numeric possibilities'!$C$3:$G$1298,1)),'VBA code_permu_wo_repettn'!$AO$2:$AT$2))</f>
        <v>C</v>
      </c>
      <c r="H3811" t="s">
        <v>15</v>
      </c>
      <c r="I3811" t="str">
        <f>IF(I3810&gt;J3810,$I$1,IF(I3810&lt;J3810,$J$1,0))</f>
        <v>B</v>
      </c>
      <c r="K3811" t="str">
        <f>IF(K3810&gt;L3810,$K$1,IF(K3810&lt;L3810,$L$1,0))</f>
        <v>C</v>
      </c>
      <c r="M3811" t="str">
        <f>IF(M3810&gt;N3810,$M$1,IF(M3810&lt;N3810,$N$1,0))</f>
        <v>A</v>
      </c>
      <c r="O3811" t="str">
        <f>IF(O3810&gt;P3810,$O$1,IF(O3810&lt;P3810,$P$1,0))</f>
        <v>B</v>
      </c>
      <c r="Q3811" t="str">
        <f>IF(Q3810&gt;R3810,$Q$1,IF(Q3810&lt;R3810,$R$1,0))</f>
        <v>B</v>
      </c>
      <c r="S3811" t="str">
        <f>IF(S3810&gt;T3810,$S$1,IF(S3810&lt;T3810,$T$1,0))</f>
        <v>C</v>
      </c>
    </row>
    <row r="3812" spans="1:20" x14ac:dyDescent="0.25">
      <c r="A3812">
        <f t="shared" si="120"/>
        <v>3811</v>
      </c>
      <c r="B3812">
        <f t="shared" si="121"/>
        <v>953</v>
      </c>
      <c r="C3812" t="str">
        <f>INDEX('VBA code_permu_wo_repettn'!$T$3:$Y$6,COUNTIF('Profile-matrices_Condorcet'!$B$2:$B3812,'Profile-matrices_Condorcet'!$B3812),MATCH(INDEX('numeric possibilities'!D$3:D$1298,VLOOKUP($B3812,'numeric possibilities'!$C$3:$G$1298,1)),'VBA code_permu_wo_repettn'!$T$2:$Y$2))</f>
        <v>B</v>
      </c>
      <c r="D3812" t="str">
        <f>INDEX('VBA code_permu_wo_repettn'!$AA$3:$AF$6,COUNTIF('Profile-matrices_Condorcet'!$B$2:$B3812,'Profile-matrices_Condorcet'!$B3812),MATCH(INDEX('numeric possibilities'!E$3:E$1298,VLOOKUP($B3812,'numeric possibilities'!$C$3:$G$1298,1)),'VBA code_permu_wo_repettn'!$AA$2:$AF$2))</f>
        <v>A</v>
      </c>
      <c r="E3812" t="str">
        <f>INDEX('VBA code_permu_wo_repettn'!$AH$3:$AM$6,COUNTIF('Profile-matrices_Condorcet'!$B$2:$B3812,'Profile-matrices_Condorcet'!$B3812),MATCH(INDEX('numeric possibilities'!F$3:F$1298,VLOOKUP($B3812,'numeric possibilities'!$C$3:$G$1298,1)),'VBA code_permu_wo_repettn'!$AH$2:$AM$2))</f>
        <v>A</v>
      </c>
      <c r="F3812" t="str">
        <f>INDEX('VBA code_permu_wo_repettn'!$AO$3:$AT$6,COUNTIF('Profile-matrices_Condorcet'!$B$2:$B3812,'Profile-matrices_Condorcet'!$B3812),MATCH(INDEX('numeric possibilities'!G$3:G$1298,VLOOKUP($B3812,'numeric possibilities'!$C$3:$G$1298,1)),'VBA code_permu_wo_repettn'!$AO$2:$AT$2))</f>
        <v>A</v>
      </c>
      <c r="I3812" t="s">
        <v>0</v>
      </c>
      <c r="J3812" t="s">
        <v>1</v>
      </c>
      <c r="K3812" t="s">
        <v>2</v>
      </c>
      <c r="L3812" t="s">
        <v>3</v>
      </c>
    </row>
    <row r="3813" spans="1:20" x14ac:dyDescent="0.25">
      <c r="A3813">
        <f t="shared" si="120"/>
        <v>3812</v>
      </c>
      <c r="B3813">
        <f t="shared" si="121"/>
        <v>953</v>
      </c>
      <c r="C3813" t="str">
        <f>INDEX('VBA code_permu_wo_repettn'!$T$3:$Y$6,COUNTIF('Profile-matrices_Condorcet'!$B$2:$B3813,'Profile-matrices_Condorcet'!$B3813),MATCH(INDEX('numeric possibilities'!D$3:D$1298,VLOOKUP($B3813,'numeric possibilities'!$C$3:$G$1298,1)),'VBA code_permu_wo_repettn'!$T$2:$Y$2))</f>
        <v>C</v>
      </c>
      <c r="D3813" t="str">
        <f>INDEX('VBA code_permu_wo_repettn'!$AA$3:$AF$6,COUNTIF('Profile-matrices_Condorcet'!$B$2:$B3813,'Profile-matrices_Condorcet'!$B3813),MATCH(INDEX('numeric possibilities'!E$3:E$1298,VLOOKUP($B3813,'numeric possibilities'!$C$3:$G$1298,1)),'VBA code_permu_wo_repettn'!$AA$2:$AF$2))</f>
        <v>D</v>
      </c>
      <c r="E3813" t="str">
        <f>INDEX('VBA code_permu_wo_repettn'!$AH$3:$AM$6,COUNTIF('Profile-matrices_Condorcet'!$B$2:$B3813,'Profile-matrices_Condorcet'!$B3813),MATCH(INDEX('numeric possibilities'!F$3:F$1298,VLOOKUP($B3813,'numeric possibilities'!$C$3:$G$1298,1)),'VBA code_permu_wo_repettn'!$AH$2:$AM$2))</f>
        <v>D</v>
      </c>
      <c r="F3813" t="str">
        <f>INDEX('VBA code_permu_wo_repettn'!$AO$3:$AT$6,COUNTIF('Profile-matrices_Condorcet'!$B$2:$B3813,'Profile-matrices_Condorcet'!$B3813),MATCH(INDEX('numeric possibilities'!G$3:G$1298,VLOOKUP($B3813,'numeric possibilities'!$C$3:$G$1298,1)),'VBA code_permu_wo_repettn'!$AO$2:$AT$2))</f>
        <v>B</v>
      </c>
      <c r="G3813" t="str">
        <f>IF(MAX(I3813:L3813)&gt;='numeric possibilities'!$B$4/2,INDEX('Profile-matrices_Condorcet'!I3812:L3812,1,MATCH(MAX('Profile-matrices_Condorcet'!I3813:L3813),'Profile-matrices_Condorcet'!I3813:L3813,0)),"NCW")</f>
        <v>B</v>
      </c>
      <c r="H3813" t="s">
        <v>13</v>
      </c>
      <c r="I3813" s="3">
        <f>COUNTIF($I3811:$S3811,I3812)</f>
        <v>1</v>
      </c>
      <c r="J3813" s="3">
        <f>COUNTIF($I3811:$S3811,J3812)</f>
        <v>3</v>
      </c>
      <c r="K3813" s="3">
        <f>COUNTIF($I3811:$S3811,K3812)</f>
        <v>2</v>
      </c>
      <c r="L3813" s="3">
        <f>COUNTIF($I3811:$S3811,L3812)</f>
        <v>0</v>
      </c>
    </row>
    <row r="3814" spans="1:20" x14ac:dyDescent="0.25">
      <c r="A3814">
        <f t="shared" si="120"/>
        <v>3813</v>
      </c>
      <c r="B3814">
        <f t="shared" si="121"/>
        <v>954</v>
      </c>
      <c r="C3814" t="str">
        <f>INDEX('VBA code_permu_wo_repettn'!$T$3:$Y$6,COUNTIF('Profile-matrices_Condorcet'!$B$2:$B3814,'Profile-matrices_Condorcet'!$B3814),MATCH(INDEX('numeric possibilities'!D$3:D$1298,VLOOKUP($B3814,'numeric possibilities'!$C$3:$G$1298,1)),'VBA code_permu_wo_repettn'!$T$2:$Y$2))</f>
        <v>A</v>
      </c>
      <c r="D3814" t="str">
        <f>INDEX('VBA code_permu_wo_repettn'!$AA$3:$AF$6,COUNTIF('Profile-matrices_Condorcet'!$B$2:$B3814,'Profile-matrices_Condorcet'!$B3814),MATCH(INDEX('numeric possibilities'!E$3:E$1298,VLOOKUP($B3814,'numeric possibilities'!$C$3:$G$1298,1)),'VBA code_permu_wo_repettn'!$AA$2:$AF$2))</f>
        <v>B</v>
      </c>
      <c r="E3814" t="str">
        <f>INDEX('VBA code_permu_wo_repettn'!$AH$3:$AM$6,COUNTIF('Profile-matrices_Condorcet'!$B$2:$B3814,'Profile-matrices_Condorcet'!$B3814),MATCH(INDEX('numeric possibilities'!F$3:F$1298,VLOOKUP($B3814,'numeric possibilities'!$C$3:$G$1298,1)),'VBA code_permu_wo_repettn'!$AH$2:$AM$2))</f>
        <v>C</v>
      </c>
      <c r="F3814" t="str">
        <f>INDEX('VBA code_permu_wo_repettn'!$AO$3:$AT$6,COUNTIF('Profile-matrices_Condorcet'!$B$2:$B3814,'Profile-matrices_Condorcet'!$B3814),MATCH(INDEX('numeric possibilities'!G$3:G$1298,VLOOKUP($B3814,'numeric possibilities'!$C$3:$G$1298,1)),'VBA code_permu_wo_repettn'!$AO$2:$AT$2))</f>
        <v>D</v>
      </c>
      <c r="H3814" t="s">
        <v>14</v>
      </c>
      <c r="I3814" s="3">
        <f>IF(MATCH(I$1,$C3814:$C3817,0)&lt;(MATCH(J$1,$C3814:$C3817,0)),1*a_vote,0)+IF(MATCH(I$1,$D3814:$D3817,0)&lt;MATCH(J$1,$D3814:$D3817,0),1*b_vote,0)+IF(MATCH(I$1,$E3814:$E3817,0)&lt;MATCH(J$1,$E3814:$E3817,0),1*c_vote,0)+IF(MATCH(I$1,$F3814:$F3817,0)&lt;MATCH(J$1,$F3814:$F3817,0),1*d_vote,0)</f>
        <v>0.49</v>
      </c>
      <c r="J3814" s="3">
        <f>IF(MATCH(I$1,$C3814:$C3817,0)&gt;(MATCH(J$1,$C3814:$C3817,0)),1*a_vote,0)+IF(MATCH(I$1,$D3814:$D3817,0)&gt;MATCH(J$1,$D3814:$D3817,0),1*b_vote,0)+IF(MATCH(I$1,$E3814:$E3817,0)&gt;MATCH(J$1,$E3814:$E3817,0),1*c_vote,0)+IF(MATCH(I$1,$F3814:$F3817,0)&gt;MATCH(J$1,$F3814:$F3817,0),1*d_vote,0)</f>
        <v>0.51</v>
      </c>
      <c r="K3814" s="3">
        <f>IF(MATCH($K$1,$C3814:$C3817,0)&lt;(MATCH($L$1,$C3814:$C3817,0)),1*a_vote,0)+IF(MATCH($K$1,$D3814:$D3817,0)&lt;MATCH($L$1,$D3814:$D3817,0),1*b_vote,0)+IF(MATCH($K$1,$E3814:$E3817,0)&lt;MATCH($L$1,$E3814:$E3817,0),1*c_vote,0)+IF(MATCH($K$1,$F3814:$F3817,0)&lt;MATCH($L$1,$F3814:$F3817,0),1*d_vote,0)</f>
        <v>0.27</v>
      </c>
      <c r="L3814" s="3">
        <f>IF(MATCH(K$1,$C3814:$C3817,0)&gt;(MATCH(L$1,$C3814:$C3817,0)),1*a_vote,0)+IF(MATCH(K$1,$D3814:$D3817,0)&gt;MATCH(L$1,$D3814:$D3817,0),1*b_vote,0)+IF(MATCH(K$1,$E3814:$E3817,0)&gt;MATCH(L$1,$E3814:$E3817,0),1*c_vote,0)+IF(MATCH(K$1,$F3814:$F3817,0)&gt;MATCH(L$1,$F3814:$F3817,0),1*d_vote,0)</f>
        <v>0.73</v>
      </c>
      <c r="M3814" s="3">
        <f>IF(MATCH($M$1,$C3814:$C3817,0)&lt;(MATCH($N$1,$C3814:$C3817,0)),1*a_vote,0)+IF(MATCH($M$1,$D3814:$D3817,0)&lt;MATCH($N$1,$D3814:$D3817,0),1*b_vote,0)+IF(MATCH($M$1,$E3814:$E3817,0)&lt;MATCH($N$1,$E3814:$E3817,0),1*c_vote,0)+IF(MATCH($M$1,$F3814:$F3817,0)&lt;MATCH($N$1,$F3814:$F3817,0),1*d_vote,0)</f>
        <v>0.78</v>
      </c>
      <c r="N3814" s="3">
        <f>IF(MATCH(M$1,$C3814:$C3817,0)&gt;(MATCH(N$1,$C3814:$C3817,0)),1*a_vote,0)+IF(MATCH(M$1,$D3814:$D3817,0)&gt;MATCH(N$1,$D3814:$D3817,0),1*b_vote,0)+IF(MATCH(M$1,$E3814:$E3817,0)&gt;MATCH(N$1,$E3814:$E3817,0),1*c_vote,0)+IF(MATCH(M$1,$F3814:$F3817,0)&gt;MATCH(N$1,$F3814:$F3817,0),1*d_vote,0)</f>
        <v>0.21999999999999997</v>
      </c>
      <c r="O3814" s="3">
        <f>IF(MATCH($O$1,$C3814:$C3817,0)&lt;(MATCH($P$1,$C3814:$C3817,0)),1*a_vote,0)+IF(MATCH($O$1,$D3814:$D3817,0)&lt;MATCH($P$1,$D3814:$D3817,0),1*b_vote,0)+IF(MATCH($O$1,$E3814:$E3817,0)&lt;MATCH($P$1,$E3814:$E3817,0),1*c_vote,0)+IF(MATCH($O$1,$F3814:$F3817,0)&lt;MATCH($P$1,$F3814:$F3817,0),1*d_vote,0)</f>
        <v>0.26</v>
      </c>
      <c r="P3814" s="3">
        <f>IF(MATCH(O$1,$C3814:$C3817,0)&gt;(MATCH(P$1,$C3814:$C3817,0)),1*a_vote,0)+IF(MATCH(O$1,$D3814:$D3817,0)&gt;MATCH(P$1,$D3814:$D3817,0),1*b_vote,0)+IF(MATCH(O$1,$E3814:$E3817,0)&gt;MATCH(P$1,$E3814:$E3817,0),1*c_vote,0)+IF(MATCH(O$1,$F3814:$F3817,0)&gt;MATCH(P$1,$F3814:$F3817,0),1*d_vote,0)</f>
        <v>0.74</v>
      </c>
      <c r="Q3814" s="3">
        <f>IF(MATCH($Q$1,$C3814:$C3817,0)&lt;(MATCH($R$1,$C3814:$C3817,0)),1*a_vote,0)+IF(MATCH($Q$1,$D3814:$D3817,0)&lt;MATCH($R$1,$D3814:$D3817,0),1*b_vote,0)+IF(MATCH($Q$1,$E3814:$E3817,0)&lt;MATCH($R$1,$E3814:$E3817,0),1*c_vote,0)+IF(MATCH($Q$1,$F3814:$F3817,0)&lt;MATCH($R$1,$F3814:$F3817,0),1*d_vote,0)</f>
        <v>0.51</v>
      </c>
      <c r="R3814" s="3">
        <f>IF(MATCH(Q$1,$C3814:$C3817,0)&gt;(MATCH(R$1,$C3814:$C3817,0)),1*a_vote,0)+IF(MATCH(Q$1,$D3814:$D3817,0)&gt;MATCH(R$1,$D3814:$D3817,0),1*b_vote,0)+IF(MATCH(Q$1,$E3814:$E3817,0)&gt;MATCH(R$1,$E3814:$E3817,0),1*c_vote,0)+IF(MATCH(Q$1,$F3814:$F3817,0)&gt;MATCH(R$1,$F3814:$F3817,0),1*d_vote,0)</f>
        <v>0.49</v>
      </c>
      <c r="S3814" s="3">
        <f>IF(MATCH($S$1,$C3814:$C3817,0)&lt;(MATCH($T$1,$C3814:$C3817,0)),1*a_vote,0)+IF(MATCH($S$1,$D3814:$D3817,0)&lt;MATCH($T$1,$D3814:$D3817,0),1*b_vote,0)+IF(MATCH($S$1,$E3814:$E3817,0)&lt;MATCH($T$1,$E3814:$E3817,0),1*c_vote,0)+IF(MATCH($S$1,$F3814:$F3817,0)&lt;MATCH($T$1,$F3814:$F3817,0),1*d_vote,0)</f>
        <v>0.51</v>
      </c>
      <c r="T3814" s="3">
        <f>IF(MATCH(S$1,$C3814:$C3817,0)&gt;(MATCH(T$1,$C3814:$C3817,0)),1*a_vote,0)+IF(MATCH(S$1,$D3814:$D3817,0)&gt;MATCH(T$1,$D3814:$D3817,0),1*b_vote,0)+IF(MATCH(S$1,$E3814:$E3817,0)&gt;MATCH(T$1,$E3814:$E3817,0),1*c_vote,0)+IF(MATCH(S$1,$F3814:$F3817,0)&gt;MATCH(T$1,$F3814:$F3817,0),1*d_vote,0)</f>
        <v>0.49</v>
      </c>
    </row>
    <row r="3815" spans="1:20" x14ac:dyDescent="0.25">
      <c r="A3815">
        <f t="shared" si="120"/>
        <v>3814</v>
      </c>
      <c r="B3815">
        <f t="shared" si="121"/>
        <v>954</v>
      </c>
      <c r="C3815" t="str">
        <f>INDEX('VBA code_permu_wo_repettn'!$T$3:$Y$6,COUNTIF('Profile-matrices_Condorcet'!$B$2:$B3815,'Profile-matrices_Condorcet'!$B3815),MATCH(INDEX('numeric possibilities'!D$3:D$1298,VLOOKUP($B3815,'numeric possibilities'!$C$3:$G$1298,1)),'VBA code_permu_wo_repettn'!$T$2:$Y$2))</f>
        <v>D</v>
      </c>
      <c r="D3815" t="str">
        <f>INDEX('VBA code_permu_wo_repettn'!$AA$3:$AF$6,COUNTIF('Profile-matrices_Condorcet'!$B$2:$B3815,'Profile-matrices_Condorcet'!$B3815),MATCH(INDEX('numeric possibilities'!E$3:E$1298,VLOOKUP($B3815,'numeric possibilities'!$C$3:$G$1298,1)),'VBA code_permu_wo_repettn'!$AA$2:$AF$2))</f>
        <v>C</v>
      </c>
      <c r="E3815" t="str">
        <f>INDEX('VBA code_permu_wo_repettn'!$AH$3:$AM$6,COUNTIF('Profile-matrices_Condorcet'!$B$2:$B3815,'Profile-matrices_Condorcet'!$B3815),MATCH(INDEX('numeric possibilities'!F$3:F$1298,VLOOKUP($B3815,'numeric possibilities'!$C$3:$G$1298,1)),'VBA code_permu_wo_repettn'!$AH$2:$AM$2))</f>
        <v>B</v>
      </c>
      <c r="F3815" t="str">
        <f>INDEX('VBA code_permu_wo_repettn'!$AO$3:$AT$6,COUNTIF('Profile-matrices_Condorcet'!$B$2:$B3815,'Profile-matrices_Condorcet'!$B3815),MATCH(INDEX('numeric possibilities'!G$3:G$1298,VLOOKUP($B3815,'numeric possibilities'!$C$3:$G$1298,1)),'VBA code_permu_wo_repettn'!$AO$2:$AT$2))</f>
        <v>C</v>
      </c>
      <c r="H3815" t="s">
        <v>15</v>
      </c>
      <c r="I3815" t="str">
        <f>IF(I3814&gt;J3814,$I$1,IF(I3814&lt;J3814,$J$1,0))</f>
        <v>B</v>
      </c>
      <c r="K3815" t="str">
        <f>IF(K3814&gt;L3814,$K$1,IF(K3814&lt;L3814,$L$1,0))</f>
        <v>C</v>
      </c>
      <c r="M3815" t="str">
        <f>IF(M3814&gt;N3814,$M$1,IF(M3814&lt;N3814,$N$1,0))</f>
        <v>A</v>
      </c>
      <c r="O3815" t="str">
        <f>IF(O3814&gt;P3814,$O$1,IF(O3814&lt;P3814,$P$1,0))</f>
        <v>C</v>
      </c>
      <c r="Q3815" t="str">
        <f>IF(Q3814&gt;R3814,$Q$1,IF(Q3814&lt;R3814,$R$1,0))</f>
        <v>B</v>
      </c>
      <c r="S3815" t="str">
        <f>IF(S3814&gt;T3814,$S$1,IF(S3814&lt;T3814,$T$1,0))</f>
        <v>C</v>
      </c>
    </row>
    <row r="3816" spans="1:20" x14ac:dyDescent="0.25">
      <c r="A3816">
        <f t="shared" si="120"/>
        <v>3815</v>
      </c>
      <c r="B3816">
        <f t="shared" si="121"/>
        <v>954</v>
      </c>
      <c r="C3816" t="str">
        <f>INDEX('VBA code_permu_wo_repettn'!$T$3:$Y$6,COUNTIF('Profile-matrices_Condorcet'!$B$2:$B3816,'Profile-matrices_Condorcet'!$B3816),MATCH(INDEX('numeric possibilities'!D$3:D$1298,VLOOKUP($B3816,'numeric possibilities'!$C$3:$G$1298,1)),'VBA code_permu_wo_repettn'!$T$2:$Y$2))</f>
        <v>C</v>
      </c>
      <c r="D3816" t="str">
        <f>INDEX('VBA code_permu_wo_repettn'!$AA$3:$AF$6,COUNTIF('Profile-matrices_Condorcet'!$B$2:$B3816,'Profile-matrices_Condorcet'!$B3816),MATCH(INDEX('numeric possibilities'!E$3:E$1298,VLOOKUP($B3816,'numeric possibilities'!$C$3:$G$1298,1)),'VBA code_permu_wo_repettn'!$AA$2:$AF$2))</f>
        <v>A</v>
      </c>
      <c r="E3816" t="str">
        <f>INDEX('VBA code_permu_wo_repettn'!$AH$3:$AM$6,COUNTIF('Profile-matrices_Condorcet'!$B$2:$B3816,'Profile-matrices_Condorcet'!$B3816),MATCH(INDEX('numeric possibilities'!F$3:F$1298,VLOOKUP($B3816,'numeric possibilities'!$C$3:$G$1298,1)),'VBA code_permu_wo_repettn'!$AH$2:$AM$2))</f>
        <v>A</v>
      </c>
      <c r="F3816" t="str">
        <f>INDEX('VBA code_permu_wo_repettn'!$AO$3:$AT$6,COUNTIF('Profile-matrices_Condorcet'!$B$2:$B3816,'Profile-matrices_Condorcet'!$B3816),MATCH(INDEX('numeric possibilities'!G$3:G$1298,VLOOKUP($B3816,'numeric possibilities'!$C$3:$G$1298,1)),'VBA code_permu_wo_repettn'!$AO$2:$AT$2))</f>
        <v>A</v>
      </c>
      <c r="I3816" t="s">
        <v>0</v>
      </c>
      <c r="J3816" t="s">
        <v>1</v>
      </c>
      <c r="K3816" t="s">
        <v>2</v>
      </c>
      <c r="L3816" t="s">
        <v>3</v>
      </c>
    </row>
    <row r="3817" spans="1:20" x14ac:dyDescent="0.25">
      <c r="A3817">
        <f t="shared" si="120"/>
        <v>3816</v>
      </c>
      <c r="B3817">
        <f t="shared" si="121"/>
        <v>954</v>
      </c>
      <c r="C3817" t="str">
        <f>INDEX('VBA code_permu_wo_repettn'!$T$3:$Y$6,COUNTIF('Profile-matrices_Condorcet'!$B$2:$B3817,'Profile-matrices_Condorcet'!$B3817),MATCH(INDEX('numeric possibilities'!D$3:D$1298,VLOOKUP($B3817,'numeric possibilities'!$C$3:$G$1298,1)),'VBA code_permu_wo_repettn'!$T$2:$Y$2))</f>
        <v>B</v>
      </c>
      <c r="D3817" t="str">
        <f>INDEX('VBA code_permu_wo_repettn'!$AA$3:$AF$6,COUNTIF('Profile-matrices_Condorcet'!$B$2:$B3817,'Profile-matrices_Condorcet'!$B3817),MATCH(INDEX('numeric possibilities'!E$3:E$1298,VLOOKUP($B3817,'numeric possibilities'!$C$3:$G$1298,1)),'VBA code_permu_wo_repettn'!$AA$2:$AF$2))</f>
        <v>D</v>
      </c>
      <c r="E3817" t="str">
        <f>INDEX('VBA code_permu_wo_repettn'!$AH$3:$AM$6,COUNTIF('Profile-matrices_Condorcet'!$B$2:$B3817,'Profile-matrices_Condorcet'!$B3817),MATCH(INDEX('numeric possibilities'!F$3:F$1298,VLOOKUP($B3817,'numeric possibilities'!$C$3:$G$1298,1)),'VBA code_permu_wo_repettn'!$AH$2:$AM$2))</f>
        <v>D</v>
      </c>
      <c r="F3817" t="str">
        <f>INDEX('VBA code_permu_wo_repettn'!$AO$3:$AT$6,COUNTIF('Profile-matrices_Condorcet'!$B$2:$B3817,'Profile-matrices_Condorcet'!$B3817),MATCH(INDEX('numeric possibilities'!G$3:G$1298,VLOOKUP($B3817,'numeric possibilities'!$C$3:$G$1298,1)),'VBA code_permu_wo_repettn'!$AO$2:$AT$2))</f>
        <v>B</v>
      </c>
      <c r="G3817" t="str">
        <f>IF(MAX(I3817:L3817)&gt;='numeric possibilities'!$B$4/2,INDEX('Profile-matrices_Condorcet'!I3816:L3816,1,MATCH(MAX('Profile-matrices_Condorcet'!I3817:L3817),'Profile-matrices_Condorcet'!I3817:L3817,0)),"NCW")</f>
        <v>C</v>
      </c>
      <c r="H3817" t="s">
        <v>13</v>
      </c>
      <c r="I3817" s="3">
        <f>COUNTIF($I3815:$S3815,I3816)</f>
        <v>1</v>
      </c>
      <c r="J3817" s="3">
        <f>COUNTIF($I3815:$S3815,J3816)</f>
        <v>2</v>
      </c>
      <c r="K3817" s="3">
        <f>COUNTIF($I3815:$S3815,K3816)</f>
        <v>3</v>
      </c>
      <c r="L3817" s="3">
        <f>COUNTIF($I3815:$S3815,L3816)</f>
        <v>0</v>
      </c>
    </row>
    <row r="3818" spans="1:20" x14ac:dyDescent="0.25">
      <c r="A3818">
        <f t="shared" si="120"/>
        <v>3817</v>
      </c>
      <c r="B3818">
        <f t="shared" si="121"/>
        <v>955</v>
      </c>
      <c r="C3818" t="str">
        <f>INDEX('VBA code_permu_wo_repettn'!$T$3:$Y$6,COUNTIF('Profile-matrices_Condorcet'!$B$2:$B3818,'Profile-matrices_Condorcet'!$B3818),MATCH(INDEX('numeric possibilities'!D$3:D$1298,VLOOKUP($B3818,'numeric possibilities'!$C$3:$G$1298,1)),'VBA code_permu_wo_repettn'!$T$2:$Y$2))</f>
        <v>A</v>
      </c>
      <c r="D3818" t="str">
        <f>INDEX('VBA code_permu_wo_repettn'!$AA$3:$AF$6,COUNTIF('Profile-matrices_Condorcet'!$B$2:$B3818,'Profile-matrices_Condorcet'!$B3818),MATCH(INDEX('numeric possibilities'!E$3:E$1298,VLOOKUP($B3818,'numeric possibilities'!$C$3:$G$1298,1)),'VBA code_permu_wo_repettn'!$AA$2:$AF$2))</f>
        <v>B</v>
      </c>
      <c r="E3818" t="str">
        <f>INDEX('VBA code_permu_wo_repettn'!$AH$3:$AM$6,COUNTIF('Profile-matrices_Condorcet'!$B$2:$B3818,'Profile-matrices_Condorcet'!$B3818),MATCH(INDEX('numeric possibilities'!F$3:F$1298,VLOOKUP($B3818,'numeric possibilities'!$C$3:$G$1298,1)),'VBA code_permu_wo_repettn'!$AH$2:$AM$2))</f>
        <v>C</v>
      </c>
      <c r="F3818" t="str">
        <f>INDEX('VBA code_permu_wo_repettn'!$AO$3:$AT$6,COUNTIF('Profile-matrices_Condorcet'!$B$2:$B3818,'Profile-matrices_Condorcet'!$B3818),MATCH(INDEX('numeric possibilities'!G$3:G$1298,VLOOKUP($B3818,'numeric possibilities'!$C$3:$G$1298,1)),'VBA code_permu_wo_repettn'!$AO$2:$AT$2))</f>
        <v>D</v>
      </c>
      <c r="H3818" t="s">
        <v>14</v>
      </c>
      <c r="I3818" s="3">
        <f>IF(MATCH(I$1,$C3818:$C3821,0)&lt;(MATCH(J$1,$C3818:$C3821,0)),1*a_vote,0)+IF(MATCH(I$1,$D3818:$D3821,0)&lt;MATCH(J$1,$D3818:$D3821,0),1*b_vote,0)+IF(MATCH(I$1,$E3818:$E3821,0)&lt;MATCH(J$1,$E3818:$E3821,0),1*c_vote,0)+IF(MATCH(I$1,$F3818:$F3821,0)&lt;MATCH(J$1,$F3818:$F3821,0),1*d_vote,0)</f>
        <v>0.49</v>
      </c>
      <c r="J3818" s="3">
        <f>IF(MATCH(I$1,$C3818:$C3821,0)&gt;(MATCH(J$1,$C3818:$C3821,0)),1*a_vote,0)+IF(MATCH(I$1,$D3818:$D3821,0)&gt;MATCH(J$1,$D3818:$D3821,0),1*b_vote,0)+IF(MATCH(I$1,$E3818:$E3821,0)&gt;MATCH(J$1,$E3818:$E3821,0),1*c_vote,0)+IF(MATCH(I$1,$F3818:$F3821,0)&gt;MATCH(J$1,$F3818:$F3821,0),1*d_vote,0)</f>
        <v>0.51</v>
      </c>
      <c r="K3818" s="3">
        <f>IF(MATCH($K$1,$C3818:$C3821,0)&lt;(MATCH($L$1,$C3818:$C3821,0)),1*a_vote,0)+IF(MATCH($K$1,$D3818:$D3821,0)&lt;MATCH($L$1,$D3818:$D3821,0),1*b_vote,0)+IF(MATCH($K$1,$E3818:$E3821,0)&lt;MATCH($L$1,$E3818:$E3821,0),1*c_vote,0)+IF(MATCH($K$1,$F3818:$F3821,0)&lt;MATCH($L$1,$F3818:$F3821,0),1*d_vote,0)</f>
        <v>0.27</v>
      </c>
      <c r="L3818" s="3">
        <f>IF(MATCH(K$1,$C3818:$C3821,0)&gt;(MATCH(L$1,$C3818:$C3821,0)),1*a_vote,0)+IF(MATCH(K$1,$D3818:$D3821,0)&gt;MATCH(L$1,$D3818:$D3821,0),1*b_vote,0)+IF(MATCH(K$1,$E3818:$E3821,0)&gt;MATCH(L$1,$E3818:$E3821,0),1*c_vote,0)+IF(MATCH(K$1,$F3818:$F3821,0)&gt;MATCH(L$1,$F3818:$F3821,0),1*d_vote,0)</f>
        <v>0.73</v>
      </c>
      <c r="M3818" s="3">
        <f>IF(MATCH($M$1,$C3818:$C3821,0)&lt;(MATCH($N$1,$C3818:$C3821,0)),1*a_vote,0)+IF(MATCH($M$1,$D3818:$D3821,0)&lt;MATCH($N$1,$D3818:$D3821,0),1*b_vote,0)+IF(MATCH($M$1,$E3818:$E3821,0)&lt;MATCH($N$1,$E3818:$E3821,0),1*c_vote,0)+IF(MATCH($M$1,$F3818:$F3821,0)&lt;MATCH($N$1,$F3818:$F3821,0),1*d_vote,0)</f>
        <v>0.52</v>
      </c>
      <c r="N3818" s="3">
        <f>IF(MATCH(M$1,$C3818:$C3821,0)&gt;(MATCH(N$1,$C3818:$C3821,0)),1*a_vote,0)+IF(MATCH(M$1,$D3818:$D3821,0)&gt;MATCH(N$1,$D3818:$D3821,0),1*b_vote,0)+IF(MATCH(M$1,$E3818:$E3821,0)&gt;MATCH(N$1,$E3818:$E3821,0),1*c_vote,0)+IF(MATCH(M$1,$F3818:$F3821,0)&gt;MATCH(N$1,$F3818:$F3821,0),1*d_vote,0)</f>
        <v>0.48</v>
      </c>
      <c r="O3818" s="3">
        <f>IF(MATCH($O$1,$C3818:$C3821,0)&lt;(MATCH($P$1,$C3818:$C3821,0)),1*a_vote,0)+IF(MATCH($O$1,$D3818:$D3821,0)&lt;MATCH($P$1,$D3818:$D3821,0),1*b_vote,0)+IF(MATCH($O$1,$E3818:$E3821,0)&lt;MATCH($P$1,$E3818:$E3821,0),1*c_vote,0)+IF(MATCH($O$1,$F3818:$F3821,0)&lt;MATCH($P$1,$F3818:$F3821,0),1*d_vote,0)</f>
        <v>0.53</v>
      </c>
      <c r="P3818" s="3">
        <f>IF(MATCH(O$1,$C3818:$C3821,0)&gt;(MATCH(P$1,$C3818:$C3821,0)),1*a_vote,0)+IF(MATCH(O$1,$D3818:$D3821,0)&gt;MATCH(P$1,$D3818:$D3821,0),1*b_vote,0)+IF(MATCH(O$1,$E3818:$E3821,0)&gt;MATCH(P$1,$E3818:$E3821,0),1*c_vote,0)+IF(MATCH(O$1,$F3818:$F3821,0)&gt;MATCH(P$1,$F3818:$F3821,0),1*d_vote,0)</f>
        <v>0.47</v>
      </c>
      <c r="Q3818" s="3">
        <f>IF(MATCH($Q$1,$C3818:$C3821,0)&lt;(MATCH($R$1,$C3818:$C3821,0)),1*a_vote,0)+IF(MATCH($Q$1,$D3818:$D3821,0)&lt;MATCH($R$1,$D3818:$D3821,0),1*b_vote,0)+IF(MATCH($Q$1,$E3818:$E3821,0)&lt;MATCH($R$1,$E3818:$E3821,0),1*c_vote,0)+IF(MATCH($Q$1,$F3818:$F3821,0)&lt;MATCH($R$1,$F3818:$F3821,0),1*d_vote,0)</f>
        <v>0.78</v>
      </c>
      <c r="R3818" s="3">
        <f>IF(MATCH(Q$1,$C3818:$C3821,0)&gt;(MATCH(R$1,$C3818:$C3821,0)),1*a_vote,0)+IF(MATCH(Q$1,$D3818:$D3821,0)&gt;MATCH(R$1,$D3818:$D3821,0),1*b_vote,0)+IF(MATCH(Q$1,$E3818:$E3821,0)&gt;MATCH(R$1,$E3818:$E3821,0),1*c_vote,0)+IF(MATCH(Q$1,$F3818:$F3821,0)&gt;MATCH(R$1,$F3818:$F3821,0),1*d_vote,0)</f>
        <v>0.21999999999999997</v>
      </c>
      <c r="S3818" s="3">
        <f>IF(MATCH($S$1,$C3818:$C3821,0)&lt;(MATCH($T$1,$C3818:$C3821,0)),1*a_vote,0)+IF(MATCH($S$1,$D3818:$D3821,0)&lt;MATCH($T$1,$D3818:$D3821,0),1*b_vote,0)+IF(MATCH($S$1,$E3818:$E3821,0)&lt;MATCH($T$1,$E3818:$E3821,0),1*c_vote,0)+IF(MATCH($S$1,$F3818:$F3821,0)&lt;MATCH($T$1,$F3818:$F3821,0),1*d_vote,0)</f>
        <v>0.78</v>
      </c>
      <c r="T3818" s="3">
        <f>IF(MATCH(S$1,$C3818:$C3821,0)&gt;(MATCH(T$1,$C3818:$C3821,0)),1*a_vote,0)+IF(MATCH(S$1,$D3818:$D3821,0)&gt;MATCH(T$1,$D3818:$D3821,0),1*b_vote,0)+IF(MATCH(S$1,$E3818:$E3821,0)&gt;MATCH(T$1,$E3818:$E3821,0),1*c_vote,0)+IF(MATCH(S$1,$F3818:$F3821,0)&gt;MATCH(T$1,$F3818:$F3821,0),1*d_vote,0)</f>
        <v>0.21999999999999997</v>
      </c>
    </row>
    <row r="3819" spans="1:20" x14ac:dyDescent="0.25">
      <c r="A3819">
        <f t="shared" si="120"/>
        <v>3818</v>
      </c>
      <c r="B3819">
        <f t="shared" si="121"/>
        <v>955</v>
      </c>
      <c r="C3819" t="str">
        <f>INDEX('VBA code_permu_wo_repettn'!$T$3:$Y$6,COUNTIF('Profile-matrices_Condorcet'!$B$2:$B3819,'Profile-matrices_Condorcet'!$B3819),MATCH(INDEX('numeric possibilities'!D$3:D$1298,VLOOKUP($B3819,'numeric possibilities'!$C$3:$G$1298,1)),'VBA code_permu_wo_repettn'!$T$2:$Y$2))</f>
        <v>B</v>
      </c>
      <c r="D3819" t="str">
        <f>INDEX('VBA code_permu_wo_repettn'!$AA$3:$AF$6,COUNTIF('Profile-matrices_Condorcet'!$B$2:$B3819,'Profile-matrices_Condorcet'!$B3819),MATCH(INDEX('numeric possibilities'!E$3:E$1298,VLOOKUP($B3819,'numeric possibilities'!$C$3:$G$1298,1)),'VBA code_permu_wo_repettn'!$AA$2:$AF$2))</f>
        <v>C</v>
      </c>
      <c r="E3819" t="str">
        <f>INDEX('VBA code_permu_wo_repettn'!$AH$3:$AM$6,COUNTIF('Profile-matrices_Condorcet'!$B$2:$B3819,'Profile-matrices_Condorcet'!$B3819),MATCH(INDEX('numeric possibilities'!F$3:F$1298,VLOOKUP($B3819,'numeric possibilities'!$C$3:$G$1298,1)),'VBA code_permu_wo_repettn'!$AH$2:$AM$2))</f>
        <v>B</v>
      </c>
      <c r="F3819" t="str">
        <f>INDEX('VBA code_permu_wo_repettn'!$AO$3:$AT$6,COUNTIF('Profile-matrices_Condorcet'!$B$2:$B3819,'Profile-matrices_Condorcet'!$B3819),MATCH(INDEX('numeric possibilities'!G$3:G$1298,VLOOKUP($B3819,'numeric possibilities'!$C$3:$G$1298,1)),'VBA code_permu_wo_repettn'!$AO$2:$AT$2))</f>
        <v>C</v>
      </c>
      <c r="H3819" t="s">
        <v>15</v>
      </c>
      <c r="I3819" t="str">
        <f>IF(I3818&gt;J3818,$I$1,IF(I3818&lt;J3818,$J$1,0))</f>
        <v>B</v>
      </c>
      <c r="K3819" t="str">
        <f>IF(K3818&gt;L3818,$K$1,IF(K3818&lt;L3818,$L$1,0))</f>
        <v>C</v>
      </c>
      <c r="M3819" t="str">
        <f>IF(M3818&gt;N3818,$M$1,IF(M3818&lt;N3818,$N$1,0))</f>
        <v>A</v>
      </c>
      <c r="O3819" t="str">
        <f>IF(O3818&gt;P3818,$O$1,IF(O3818&lt;P3818,$P$1,0))</f>
        <v>B</v>
      </c>
      <c r="Q3819" t="str">
        <f>IF(Q3818&gt;R3818,$Q$1,IF(Q3818&lt;R3818,$R$1,0))</f>
        <v>B</v>
      </c>
      <c r="S3819" t="str">
        <f>IF(S3818&gt;T3818,$S$1,IF(S3818&lt;T3818,$T$1,0))</f>
        <v>C</v>
      </c>
    </row>
    <row r="3820" spans="1:20" x14ac:dyDescent="0.25">
      <c r="A3820">
        <f t="shared" si="120"/>
        <v>3819</v>
      </c>
      <c r="B3820">
        <f t="shared" si="121"/>
        <v>955</v>
      </c>
      <c r="C3820" t="str">
        <f>INDEX('VBA code_permu_wo_repettn'!$T$3:$Y$6,COUNTIF('Profile-matrices_Condorcet'!$B$2:$B3820,'Profile-matrices_Condorcet'!$B3820),MATCH(INDEX('numeric possibilities'!D$3:D$1298,VLOOKUP($B3820,'numeric possibilities'!$C$3:$G$1298,1)),'VBA code_permu_wo_repettn'!$T$2:$Y$2))</f>
        <v>C</v>
      </c>
      <c r="D3820" t="str">
        <f>INDEX('VBA code_permu_wo_repettn'!$AA$3:$AF$6,COUNTIF('Profile-matrices_Condorcet'!$B$2:$B3820,'Profile-matrices_Condorcet'!$B3820),MATCH(INDEX('numeric possibilities'!E$3:E$1298,VLOOKUP($B3820,'numeric possibilities'!$C$3:$G$1298,1)),'VBA code_permu_wo_repettn'!$AA$2:$AF$2))</f>
        <v>D</v>
      </c>
      <c r="E3820" t="str">
        <f>INDEX('VBA code_permu_wo_repettn'!$AH$3:$AM$6,COUNTIF('Profile-matrices_Condorcet'!$B$2:$B3820,'Profile-matrices_Condorcet'!$B3820),MATCH(INDEX('numeric possibilities'!F$3:F$1298,VLOOKUP($B3820,'numeric possibilities'!$C$3:$G$1298,1)),'VBA code_permu_wo_repettn'!$AH$2:$AM$2))</f>
        <v>A</v>
      </c>
      <c r="F3820" t="str">
        <f>INDEX('VBA code_permu_wo_repettn'!$AO$3:$AT$6,COUNTIF('Profile-matrices_Condorcet'!$B$2:$B3820,'Profile-matrices_Condorcet'!$B3820),MATCH(INDEX('numeric possibilities'!G$3:G$1298,VLOOKUP($B3820,'numeric possibilities'!$C$3:$G$1298,1)),'VBA code_permu_wo_repettn'!$AO$2:$AT$2))</f>
        <v>A</v>
      </c>
      <c r="I3820" t="s">
        <v>0</v>
      </c>
      <c r="J3820" t="s">
        <v>1</v>
      </c>
      <c r="K3820" t="s">
        <v>2</v>
      </c>
      <c r="L3820" t="s">
        <v>3</v>
      </c>
    </row>
    <row r="3821" spans="1:20" x14ac:dyDescent="0.25">
      <c r="A3821">
        <f t="shared" si="120"/>
        <v>3820</v>
      </c>
      <c r="B3821">
        <f t="shared" si="121"/>
        <v>955</v>
      </c>
      <c r="C3821" t="str">
        <f>INDEX('VBA code_permu_wo_repettn'!$T$3:$Y$6,COUNTIF('Profile-matrices_Condorcet'!$B$2:$B3821,'Profile-matrices_Condorcet'!$B3821),MATCH(INDEX('numeric possibilities'!D$3:D$1298,VLOOKUP($B3821,'numeric possibilities'!$C$3:$G$1298,1)),'VBA code_permu_wo_repettn'!$T$2:$Y$2))</f>
        <v>D</v>
      </c>
      <c r="D3821" t="str">
        <f>INDEX('VBA code_permu_wo_repettn'!$AA$3:$AF$6,COUNTIF('Profile-matrices_Condorcet'!$B$2:$B3821,'Profile-matrices_Condorcet'!$B3821),MATCH(INDEX('numeric possibilities'!E$3:E$1298,VLOOKUP($B3821,'numeric possibilities'!$C$3:$G$1298,1)),'VBA code_permu_wo_repettn'!$AA$2:$AF$2))</f>
        <v>A</v>
      </c>
      <c r="E3821" t="str">
        <f>INDEX('VBA code_permu_wo_repettn'!$AH$3:$AM$6,COUNTIF('Profile-matrices_Condorcet'!$B$2:$B3821,'Profile-matrices_Condorcet'!$B3821),MATCH(INDEX('numeric possibilities'!F$3:F$1298,VLOOKUP($B3821,'numeric possibilities'!$C$3:$G$1298,1)),'VBA code_permu_wo_repettn'!$AH$2:$AM$2))</f>
        <v>D</v>
      </c>
      <c r="F3821" t="str">
        <f>INDEX('VBA code_permu_wo_repettn'!$AO$3:$AT$6,COUNTIF('Profile-matrices_Condorcet'!$B$2:$B3821,'Profile-matrices_Condorcet'!$B3821),MATCH(INDEX('numeric possibilities'!G$3:G$1298,VLOOKUP($B3821,'numeric possibilities'!$C$3:$G$1298,1)),'VBA code_permu_wo_repettn'!$AO$2:$AT$2))</f>
        <v>B</v>
      </c>
      <c r="G3821" t="str">
        <f>IF(MAX(I3821:L3821)&gt;='numeric possibilities'!$B$4/2,INDEX('Profile-matrices_Condorcet'!I3820:L3820,1,MATCH(MAX('Profile-matrices_Condorcet'!I3821:L3821),'Profile-matrices_Condorcet'!I3821:L3821,0)),"NCW")</f>
        <v>B</v>
      </c>
      <c r="H3821" t="s">
        <v>13</v>
      </c>
      <c r="I3821" s="3">
        <f>COUNTIF($I3819:$S3819,I3820)</f>
        <v>1</v>
      </c>
      <c r="J3821" s="3">
        <f>COUNTIF($I3819:$S3819,J3820)</f>
        <v>3</v>
      </c>
      <c r="K3821" s="3">
        <f>COUNTIF($I3819:$S3819,K3820)</f>
        <v>2</v>
      </c>
      <c r="L3821" s="3">
        <f>COUNTIF($I3819:$S3819,L3820)</f>
        <v>0</v>
      </c>
    </row>
    <row r="3822" spans="1:20" x14ac:dyDescent="0.25">
      <c r="A3822">
        <f t="shared" si="120"/>
        <v>3821</v>
      </c>
      <c r="B3822">
        <f t="shared" si="121"/>
        <v>956</v>
      </c>
      <c r="C3822" t="str">
        <f>INDEX('VBA code_permu_wo_repettn'!$T$3:$Y$6,COUNTIF('Profile-matrices_Condorcet'!$B$2:$B3822,'Profile-matrices_Condorcet'!$B3822),MATCH(INDEX('numeric possibilities'!D$3:D$1298,VLOOKUP($B3822,'numeric possibilities'!$C$3:$G$1298,1)),'VBA code_permu_wo_repettn'!$T$2:$Y$2))</f>
        <v>A</v>
      </c>
      <c r="D3822" t="str">
        <f>INDEX('VBA code_permu_wo_repettn'!$AA$3:$AF$6,COUNTIF('Profile-matrices_Condorcet'!$B$2:$B3822,'Profile-matrices_Condorcet'!$B3822),MATCH(INDEX('numeric possibilities'!E$3:E$1298,VLOOKUP($B3822,'numeric possibilities'!$C$3:$G$1298,1)),'VBA code_permu_wo_repettn'!$AA$2:$AF$2))</f>
        <v>B</v>
      </c>
      <c r="E3822" t="str">
        <f>INDEX('VBA code_permu_wo_repettn'!$AH$3:$AM$6,COUNTIF('Profile-matrices_Condorcet'!$B$2:$B3822,'Profile-matrices_Condorcet'!$B3822),MATCH(INDEX('numeric possibilities'!F$3:F$1298,VLOOKUP($B3822,'numeric possibilities'!$C$3:$G$1298,1)),'VBA code_permu_wo_repettn'!$AH$2:$AM$2))</f>
        <v>C</v>
      </c>
      <c r="F3822" t="str">
        <f>INDEX('VBA code_permu_wo_repettn'!$AO$3:$AT$6,COUNTIF('Profile-matrices_Condorcet'!$B$2:$B3822,'Profile-matrices_Condorcet'!$B3822),MATCH(INDEX('numeric possibilities'!G$3:G$1298,VLOOKUP($B3822,'numeric possibilities'!$C$3:$G$1298,1)),'VBA code_permu_wo_repettn'!$AO$2:$AT$2))</f>
        <v>D</v>
      </c>
      <c r="H3822" t="s">
        <v>14</v>
      </c>
      <c r="I3822" s="3">
        <f>IF(MATCH(I$1,$C3822:$C3825,0)&lt;(MATCH(J$1,$C3822:$C3825,0)),1*a_vote,0)+IF(MATCH(I$1,$D3822:$D3825,0)&lt;MATCH(J$1,$D3822:$D3825,0),1*b_vote,0)+IF(MATCH(I$1,$E3822:$E3825,0)&lt;MATCH(J$1,$E3822:$E3825,0),1*c_vote,0)+IF(MATCH(I$1,$F3822:$F3825,0)&lt;MATCH(J$1,$F3822:$F3825,0),1*d_vote,0)</f>
        <v>0.49</v>
      </c>
      <c r="J3822" s="3">
        <f>IF(MATCH(I$1,$C3822:$C3825,0)&gt;(MATCH(J$1,$C3822:$C3825,0)),1*a_vote,0)+IF(MATCH(I$1,$D3822:$D3825,0)&gt;MATCH(J$1,$D3822:$D3825,0),1*b_vote,0)+IF(MATCH(I$1,$E3822:$E3825,0)&gt;MATCH(J$1,$E3822:$E3825,0),1*c_vote,0)+IF(MATCH(I$1,$F3822:$F3825,0)&gt;MATCH(J$1,$F3822:$F3825,0),1*d_vote,0)</f>
        <v>0.51</v>
      </c>
      <c r="K3822" s="3">
        <f>IF(MATCH($K$1,$C3822:$C3825,0)&lt;(MATCH($L$1,$C3822:$C3825,0)),1*a_vote,0)+IF(MATCH($K$1,$D3822:$D3825,0)&lt;MATCH($L$1,$D3822:$D3825,0),1*b_vote,0)+IF(MATCH($K$1,$E3822:$E3825,0)&lt;MATCH($L$1,$E3822:$E3825,0),1*c_vote,0)+IF(MATCH($K$1,$F3822:$F3825,0)&lt;MATCH($L$1,$F3822:$F3825,0),1*d_vote,0)</f>
        <v>0.27</v>
      </c>
      <c r="L3822" s="3">
        <f>IF(MATCH(K$1,$C3822:$C3825,0)&gt;(MATCH(L$1,$C3822:$C3825,0)),1*a_vote,0)+IF(MATCH(K$1,$D3822:$D3825,0)&gt;MATCH(L$1,$D3822:$D3825,0),1*b_vote,0)+IF(MATCH(K$1,$E3822:$E3825,0)&gt;MATCH(L$1,$E3822:$E3825,0),1*c_vote,0)+IF(MATCH(K$1,$F3822:$F3825,0)&gt;MATCH(L$1,$F3822:$F3825,0),1*d_vote,0)</f>
        <v>0.73</v>
      </c>
      <c r="M3822" s="3">
        <f>IF(MATCH($M$1,$C3822:$C3825,0)&lt;(MATCH($N$1,$C3822:$C3825,0)),1*a_vote,0)+IF(MATCH($M$1,$D3822:$D3825,0)&lt;MATCH($N$1,$D3822:$D3825,0),1*b_vote,0)+IF(MATCH($M$1,$E3822:$E3825,0)&lt;MATCH($N$1,$E3822:$E3825,0),1*c_vote,0)+IF(MATCH($M$1,$F3822:$F3825,0)&lt;MATCH($N$1,$F3822:$F3825,0),1*d_vote,0)</f>
        <v>0.52</v>
      </c>
      <c r="N3822" s="3">
        <f>IF(MATCH(M$1,$C3822:$C3825,0)&gt;(MATCH(N$1,$C3822:$C3825,0)),1*a_vote,0)+IF(MATCH(M$1,$D3822:$D3825,0)&gt;MATCH(N$1,$D3822:$D3825,0),1*b_vote,0)+IF(MATCH(M$1,$E3822:$E3825,0)&gt;MATCH(N$1,$E3822:$E3825,0),1*c_vote,0)+IF(MATCH(M$1,$F3822:$F3825,0)&gt;MATCH(N$1,$F3822:$F3825,0),1*d_vote,0)</f>
        <v>0.48</v>
      </c>
      <c r="O3822" s="3">
        <f>IF(MATCH($O$1,$C3822:$C3825,0)&lt;(MATCH($P$1,$C3822:$C3825,0)),1*a_vote,0)+IF(MATCH($O$1,$D3822:$D3825,0)&lt;MATCH($P$1,$D3822:$D3825,0),1*b_vote,0)+IF(MATCH($O$1,$E3822:$E3825,0)&lt;MATCH($P$1,$E3822:$E3825,0),1*c_vote,0)+IF(MATCH($O$1,$F3822:$F3825,0)&lt;MATCH($P$1,$F3822:$F3825,0),1*d_vote,0)</f>
        <v>0.53</v>
      </c>
      <c r="P3822" s="3">
        <f>IF(MATCH(O$1,$C3822:$C3825,0)&gt;(MATCH(P$1,$C3822:$C3825,0)),1*a_vote,0)+IF(MATCH(O$1,$D3822:$D3825,0)&gt;MATCH(P$1,$D3822:$D3825,0),1*b_vote,0)+IF(MATCH(O$1,$E3822:$E3825,0)&gt;MATCH(P$1,$E3822:$E3825,0),1*c_vote,0)+IF(MATCH(O$1,$F3822:$F3825,0)&gt;MATCH(P$1,$F3822:$F3825,0),1*d_vote,0)</f>
        <v>0.47</v>
      </c>
      <c r="Q3822" s="3">
        <f>IF(MATCH($Q$1,$C3822:$C3825,0)&lt;(MATCH($R$1,$C3822:$C3825,0)),1*a_vote,0)+IF(MATCH($Q$1,$D3822:$D3825,0)&lt;MATCH($R$1,$D3822:$D3825,0),1*b_vote,0)+IF(MATCH($Q$1,$E3822:$E3825,0)&lt;MATCH($R$1,$E3822:$E3825,0),1*c_vote,0)+IF(MATCH($Q$1,$F3822:$F3825,0)&lt;MATCH($R$1,$F3822:$F3825,0),1*d_vote,0)</f>
        <v>0.78</v>
      </c>
      <c r="R3822" s="3">
        <f>IF(MATCH(Q$1,$C3822:$C3825,0)&gt;(MATCH(R$1,$C3822:$C3825,0)),1*a_vote,0)+IF(MATCH(Q$1,$D3822:$D3825,0)&gt;MATCH(R$1,$D3822:$D3825,0),1*b_vote,0)+IF(MATCH(Q$1,$E3822:$E3825,0)&gt;MATCH(R$1,$E3822:$E3825,0),1*c_vote,0)+IF(MATCH(Q$1,$F3822:$F3825,0)&gt;MATCH(R$1,$F3822:$F3825,0),1*d_vote,0)</f>
        <v>0.21999999999999997</v>
      </c>
      <c r="S3822" s="3">
        <f>IF(MATCH($S$1,$C3822:$C3825,0)&lt;(MATCH($T$1,$C3822:$C3825,0)),1*a_vote,0)+IF(MATCH($S$1,$D3822:$D3825,0)&lt;MATCH($T$1,$D3822:$D3825,0),1*b_vote,0)+IF(MATCH($S$1,$E3822:$E3825,0)&lt;MATCH($T$1,$E3822:$E3825,0),1*c_vote,0)+IF(MATCH($S$1,$F3822:$F3825,0)&lt;MATCH($T$1,$F3822:$F3825,0),1*d_vote,0)</f>
        <v>0.51</v>
      </c>
      <c r="T3822" s="3">
        <f>IF(MATCH(S$1,$C3822:$C3825,0)&gt;(MATCH(T$1,$C3822:$C3825,0)),1*a_vote,0)+IF(MATCH(S$1,$D3822:$D3825,0)&gt;MATCH(T$1,$D3822:$D3825,0),1*b_vote,0)+IF(MATCH(S$1,$E3822:$E3825,0)&gt;MATCH(T$1,$E3822:$E3825,0),1*c_vote,0)+IF(MATCH(S$1,$F3822:$F3825,0)&gt;MATCH(T$1,$F3822:$F3825,0),1*d_vote,0)</f>
        <v>0.49</v>
      </c>
    </row>
    <row r="3823" spans="1:20" x14ac:dyDescent="0.25">
      <c r="A3823">
        <f t="shared" si="120"/>
        <v>3822</v>
      </c>
      <c r="B3823">
        <f t="shared" si="121"/>
        <v>956</v>
      </c>
      <c r="C3823" t="str">
        <f>INDEX('VBA code_permu_wo_repettn'!$T$3:$Y$6,COUNTIF('Profile-matrices_Condorcet'!$B$2:$B3823,'Profile-matrices_Condorcet'!$B3823),MATCH(INDEX('numeric possibilities'!D$3:D$1298,VLOOKUP($B3823,'numeric possibilities'!$C$3:$G$1298,1)),'VBA code_permu_wo_repettn'!$T$2:$Y$2))</f>
        <v>B</v>
      </c>
      <c r="D3823" t="str">
        <f>INDEX('VBA code_permu_wo_repettn'!$AA$3:$AF$6,COUNTIF('Profile-matrices_Condorcet'!$B$2:$B3823,'Profile-matrices_Condorcet'!$B3823),MATCH(INDEX('numeric possibilities'!E$3:E$1298,VLOOKUP($B3823,'numeric possibilities'!$C$3:$G$1298,1)),'VBA code_permu_wo_repettn'!$AA$2:$AF$2))</f>
        <v>C</v>
      </c>
      <c r="E3823" t="str">
        <f>INDEX('VBA code_permu_wo_repettn'!$AH$3:$AM$6,COUNTIF('Profile-matrices_Condorcet'!$B$2:$B3823,'Profile-matrices_Condorcet'!$B3823),MATCH(INDEX('numeric possibilities'!F$3:F$1298,VLOOKUP($B3823,'numeric possibilities'!$C$3:$G$1298,1)),'VBA code_permu_wo_repettn'!$AH$2:$AM$2))</f>
        <v>B</v>
      </c>
      <c r="F3823" t="str">
        <f>INDEX('VBA code_permu_wo_repettn'!$AO$3:$AT$6,COUNTIF('Profile-matrices_Condorcet'!$B$2:$B3823,'Profile-matrices_Condorcet'!$B3823),MATCH(INDEX('numeric possibilities'!G$3:G$1298,VLOOKUP($B3823,'numeric possibilities'!$C$3:$G$1298,1)),'VBA code_permu_wo_repettn'!$AO$2:$AT$2))</f>
        <v>C</v>
      </c>
      <c r="H3823" t="s">
        <v>15</v>
      </c>
      <c r="I3823" t="str">
        <f>IF(I3822&gt;J3822,$I$1,IF(I3822&lt;J3822,$J$1,0))</f>
        <v>B</v>
      </c>
      <c r="K3823" t="str">
        <f>IF(K3822&gt;L3822,$K$1,IF(K3822&lt;L3822,$L$1,0))</f>
        <v>C</v>
      </c>
      <c r="M3823" t="str">
        <f>IF(M3822&gt;N3822,$M$1,IF(M3822&lt;N3822,$N$1,0))</f>
        <v>A</v>
      </c>
      <c r="O3823" t="str">
        <f>IF(O3822&gt;P3822,$O$1,IF(O3822&lt;P3822,$P$1,0))</f>
        <v>B</v>
      </c>
      <c r="Q3823" t="str">
        <f>IF(Q3822&gt;R3822,$Q$1,IF(Q3822&lt;R3822,$R$1,0))</f>
        <v>B</v>
      </c>
      <c r="S3823" t="str">
        <f>IF(S3822&gt;T3822,$S$1,IF(S3822&lt;T3822,$T$1,0))</f>
        <v>C</v>
      </c>
    </row>
    <row r="3824" spans="1:20" x14ac:dyDescent="0.25">
      <c r="A3824">
        <f t="shared" si="120"/>
        <v>3823</v>
      </c>
      <c r="B3824">
        <f t="shared" si="121"/>
        <v>956</v>
      </c>
      <c r="C3824" t="str">
        <f>INDEX('VBA code_permu_wo_repettn'!$T$3:$Y$6,COUNTIF('Profile-matrices_Condorcet'!$B$2:$B3824,'Profile-matrices_Condorcet'!$B3824),MATCH(INDEX('numeric possibilities'!D$3:D$1298,VLOOKUP($B3824,'numeric possibilities'!$C$3:$G$1298,1)),'VBA code_permu_wo_repettn'!$T$2:$Y$2))</f>
        <v>D</v>
      </c>
      <c r="D3824" t="str">
        <f>INDEX('VBA code_permu_wo_repettn'!$AA$3:$AF$6,COUNTIF('Profile-matrices_Condorcet'!$B$2:$B3824,'Profile-matrices_Condorcet'!$B3824),MATCH(INDEX('numeric possibilities'!E$3:E$1298,VLOOKUP($B3824,'numeric possibilities'!$C$3:$G$1298,1)),'VBA code_permu_wo_repettn'!$AA$2:$AF$2))</f>
        <v>D</v>
      </c>
      <c r="E3824" t="str">
        <f>INDEX('VBA code_permu_wo_repettn'!$AH$3:$AM$6,COUNTIF('Profile-matrices_Condorcet'!$B$2:$B3824,'Profile-matrices_Condorcet'!$B3824),MATCH(INDEX('numeric possibilities'!F$3:F$1298,VLOOKUP($B3824,'numeric possibilities'!$C$3:$G$1298,1)),'VBA code_permu_wo_repettn'!$AH$2:$AM$2))</f>
        <v>A</v>
      </c>
      <c r="F3824" t="str">
        <f>INDEX('VBA code_permu_wo_repettn'!$AO$3:$AT$6,COUNTIF('Profile-matrices_Condorcet'!$B$2:$B3824,'Profile-matrices_Condorcet'!$B3824),MATCH(INDEX('numeric possibilities'!G$3:G$1298,VLOOKUP($B3824,'numeric possibilities'!$C$3:$G$1298,1)),'VBA code_permu_wo_repettn'!$AO$2:$AT$2))</f>
        <v>A</v>
      </c>
      <c r="I3824" t="s">
        <v>0</v>
      </c>
      <c r="J3824" t="s">
        <v>1</v>
      </c>
      <c r="K3824" t="s">
        <v>2</v>
      </c>
      <c r="L3824" t="s">
        <v>3</v>
      </c>
    </row>
    <row r="3825" spans="1:20" x14ac:dyDescent="0.25">
      <c r="A3825">
        <f t="shared" si="120"/>
        <v>3824</v>
      </c>
      <c r="B3825">
        <f t="shared" si="121"/>
        <v>956</v>
      </c>
      <c r="C3825" t="str">
        <f>INDEX('VBA code_permu_wo_repettn'!$T$3:$Y$6,COUNTIF('Profile-matrices_Condorcet'!$B$2:$B3825,'Profile-matrices_Condorcet'!$B3825),MATCH(INDEX('numeric possibilities'!D$3:D$1298,VLOOKUP($B3825,'numeric possibilities'!$C$3:$G$1298,1)),'VBA code_permu_wo_repettn'!$T$2:$Y$2))</f>
        <v>C</v>
      </c>
      <c r="D3825" t="str">
        <f>INDEX('VBA code_permu_wo_repettn'!$AA$3:$AF$6,COUNTIF('Profile-matrices_Condorcet'!$B$2:$B3825,'Profile-matrices_Condorcet'!$B3825),MATCH(INDEX('numeric possibilities'!E$3:E$1298,VLOOKUP($B3825,'numeric possibilities'!$C$3:$G$1298,1)),'VBA code_permu_wo_repettn'!$AA$2:$AF$2))</f>
        <v>A</v>
      </c>
      <c r="E3825" t="str">
        <f>INDEX('VBA code_permu_wo_repettn'!$AH$3:$AM$6,COUNTIF('Profile-matrices_Condorcet'!$B$2:$B3825,'Profile-matrices_Condorcet'!$B3825),MATCH(INDEX('numeric possibilities'!F$3:F$1298,VLOOKUP($B3825,'numeric possibilities'!$C$3:$G$1298,1)),'VBA code_permu_wo_repettn'!$AH$2:$AM$2))</f>
        <v>D</v>
      </c>
      <c r="F3825" t="str">
        <f>INDEX('VBA code_permu_wo_repettn'!$AO$3:$AT$6,COUNTIF('Profile-matrices_Condorcet'!$B$2:$B3825,'Profile-matrices_Condorcet'!$B3825),MATCH(INDEX('numeric possibilities'!G$3:G$1298,VLOOKUP($B3825,'numeric possibilities'!$C$3:$G$1298,1)),'VBA code_permu_wo_repettn'!$AO$2:$AT$2))</f>
        <v>B</v>
      </c>
      <c r="G3825" t="str">
        <f>IF(MAX(I3825:L3825)&gt;='numeric possibilities'!$B$4/2,INDEX('Profile-matrices_Condorcet'!I3824:L3824,1,MATCH(MAX('Profile-matrices_Condorcet'!I3825:L3825),'Profile-matrices_Condorcet'!I3825:L3825,0)),"NCW")</f>
        <v>B</v>
      </c>
      <c r="H3825" t="s">
        <v>13</v>
      </c>
      <c r="I3825" s="3">
        <f>COUNTIF($I3823:$S3823,I3824)</f>
        <v>1</v>
      </c>
      <c r="J3825" s="3">
        <f>COUNTIF($I3823:$S3823,J3824)</f>
        <v>3</v>
      </c>
      <c r="K3825" s="3">
        <f>COUNTIF($I3823:$S3823,K3824)</f>
        <v>2</v>
      </c>
      <c r="L3825" s="3">
        <f>COUNTIF($I3823:$S3823,L3824)</f>
        <v>0</v>
      </c>
    </row>
    <row r="3826" spans="1:20" x14ac:dyDescent="0.25">
      <c r="A3826">
        <f t="shared" si="120"/>
        <v>3825</v>
      </c>
      <c r="B3826">
        <f t="shared" si="121"/>
        <v>957</v>
      </c>
      <c r="C3826" t="str">
        <f>INDEX('VBA code_permu_wo_repettn'!$T$3:$Y$6,COUNTIF('Profile-matrices_Condorcet'!$B$2:$B3826,'Profile-matrices_Condorcet'!$B3826),MATCH(INDEX('numeric possibilities'!D$3:D$1298,VLOOKUP($B3826,'numeric possibilities'!$C$3:$G$1298,1)),'VBA code_permu_wo_repettn'!$T$2:$Y$2))</f>
        <v>A</v>
      </c>
      <c r="D3826" t="str">
        <f>INDEX('VBA code_permu_wo_repettn'!$AA$3:$AF$6,COUNTIF('Profile-matrices_Condorcet'!$B$2:$B3826,'Profile-matrices_Condorcet'!$B3826),MATCH(INDEX('numeric possibilities'!E$3:E$1298,VLOOKUP($B3826,'numeric possibilities'!$C$3:$G$1298,1)),'VBA code_permu_wo_repettn'!$AA$2:$AF$2))</f>
        <v>B</v>
      </c>
      <c r="E3826" t="str">
        <f>INDEX('VBA code_permu_wo_repettn'!$AH$3:$AM$6,COUNTIF('Profile-matrices_Condorcet'!$B$2:$B3826,'Profile-matrices_Condorcet'!$B3826),MATCH(INDEX('numeric possibilities'!F$3:F$1298,VLOOKUP($B3826,'numeric possibilities'!$C$3:$G$1298,1)),'VBA code_permu_wo_repettn'!$AH$2:$AM$2))</f>
        <v>C</v>
      </c>
      <c r="F3826" t="str">
        <f>INDEX('VBA code_permu_wo_repettn'!$AO$3:$AT$6,COUNTIF('Profile-matrices_Condorcet'!$B$2:$B3826,'Profile-matrices_Condorcet'!$B3826),MATCH(INDEX('numeric possibilities'!G$3:G$1298,VLOOKUP($B3826,'numeric possibilities'!$C$3:$G$1298,1)),'VBA code_permu_wo_repettn'!$AO$2:$AT$2))</f>
        <v>D</v>
      </c>
      <c r="H3826" t="s">
        <v>14</v>
      </c>
      <c r="I3826" s="3">
        <f>IF(MATCH(I$1,$C3826:$C3829,0)&lt;(MATCH(J$1,$C3826:$C3829,0)),1*a_vote,0)+IF(MATCH(I$1,$D3826:$D3829,0)&lt;MATCH(J$1,$D3826:$D3829,0),1*b_vote,0)+IF(MATCH(I$1,$E3826:$E3829,0)&lt;MATCH(J$1,$E3826:$E3829,0),1*c_vote,0)+IF(MATCH(I$1,$F3826:$F3829,0)&lt;MATCH(J$1,$F3826:$F3829,0),1*d_vote,0)</f>
        <v>0.49</v>
      </c>
      <c r="J3826" s="3">
        <f>IF(MATCH(I$1,$C3826:$C3829,0)&gt;(MATCH(J$1,$C3826:$C3829,0)),1*a_vote,0)+IF(MATCH(I$1,$D3826:$D3829,0)&gt;MATCH(J$1,$D3826:$D3829,0),1*b_vote,0)+IF(MATCH(I$1,$E3826:$E3829,0)&gt;MATCH(J$1,$E3826:$E3829,0),1*c_vote,0)+IF(MATCH(I$1,$F3826:$F3829,0)&gt;MATCH(J$1,$F3826:$F3829,0),1*d_vote,0)</f>
        <v>0.51</v>
      </c>
      <c r="K3826" s="3">
        <f>IF(MATCH($K$1,$C3826:$C3829,0)&lt;(MATCH($L$1,$C3826:$C3829,0)),1*a_vote,0)+IF(MATCH($K$1,$D3826:$D3829,0)&lt;MATCH($L$1,$D3826:$D3829,0),1*b_vote,0)+IF(MATCH($K$1,$E3826:$E3829,0)&lt;MATCH($L$1,$E3826:$E3829,0),1*c_vote,0)+IF(MATCH($K$1,$F3826:$F3829,0)&lt;MATCH($L$1,$F3826:$F3829,0),1*d_vote,0)</f>
        <v>0.27</v>
      </c>
      <c r="L3826" s="3">
        <f>IF(MATCH(K$1,$C3826:$C3829,0)&gt;(MATCH(L$1,$C3826:$C3829,0)),1*a_vote,0)+IF(MATCH(K$1,$D3826:$D3829,0)&gt;MATCH(L$1,$D3826:$D3829,0),1*b_vote,0)+IF(MATCH(K$1,$E3826:$E3829,0)&gt;MATCH(L$1,$E3826:$E3829,0),1*c_vote,0)+IF(MATCH(K$1,$F3826:$F3829,0)&gt;MATCH(L$1,$F3826:$F3829,0),1*d_vote,0)</f>
        <v>0.73</v>
      </c>
      <c r="M3826" s="3">
        <f>IF(MATCH($M$1,$C3826:$C3829,0)&lt;(MATCH($N$1,$C3826:$C3829,0)),1*a_vote,0)+IF(MATCH($M$1,$D3826:$D3829,0)&lt;MATCH($N$1,$D3826:$D3829,0),1*b_vote,0)+IF(MATCH($M$1,$E3826:$E3829,0)&lt;MATCH($N$1,$E3826:$E3829,0),1*c_vote,0)+IF(MATCH($M$1,$F3826:$F3829,0)&lt;MATCH($N$1,$F3826:$F3829,0),1*d_vote,0)</f>
        <v>0.52</v>
      </c>
      <c r="N3826" s="3">
        <f>IF(MATCH(M$1,$C3826:$C3829,0)&gt;(MATCH(N$1,$C3826:$C3829,0)),1*a_vote,0)+IF(MATCH(M$1,$D3826:$D3829,0)&gt;MATCH(N$1,$D3826:$D3829,0),1*b_vote,0)+IF(MATCH(M$1,$E3826:$E3829,0)&gt;MATCH(N$1,$E3826:$E3829,0),1*c_vote,0)+IF(MATCH(M$1,$F3826:$F3829,0)&gt;MATCH(N$1,$F3826:$F3829,0),1*d_vote,0)</f>
        <v>0.48</v>
      </c>
      <c r="O3826" s="3">
        <f>IF(MATCH($O$1,$C3826:$C3829,0)&lt;(MATCH($P$1,$C3826:$C3829,0)),1*a_vote,0)+IF(MATCH($O$1,$D3826:$D3829,0)&lt;MATCH($P$1,$D3826:$D3829,0),1*b_vote,0)+IF(MATCH($O$1,$E3826:$E3829,0)&lt;MATCH($P$1,$E3826:$E3829,0),1*c_vote,0)+IF(MATCH($O$1,$F3826:$F3829,0)&lt;MATCH($P$1,$F3826:$F3829,0),1*d_vote,0)</f>
        <v>0.26</v>
      </c>
      <c r="P3826" s="3">
        <f>IF(MATCH(O$1,$C3826:$C3829,0)&gt;(MATCH(P$1,$C3826:$C3829,0)),1*a_vote,0)+IF(MATCH(O$1,$D3826:$D3829,0)&gt;MATCH(P$1,$D3826:$D3829,0),1*b_vote,0)+IF(MATCH(O$1,$E3826:$E3829,0)&gt;MATCH(P$1,$E3826:$E3829,0),1*c_vote,0)+IF(MATCH(O$1,$F3826:$F3829,0)&gt;MATCH(P$1,$F3826:$F3829,0),1*d_vote,0)</f>
        <v>0.74</v>
      </c>
      <c r="Q3826" s="3">
        <f>IF(MATCH($Q$1,$C3826:$C3829,0)&lt;(MATCH($R$1,$C3826:$C3829,0)),1*a_vote,0)+IF(MATCH($Q$1,$D3826:$D3829,0)&lt;MATCH($R$1,$D3826:$D3829,0),1*b_vote,0)+IF(MATCH($Q$1,$E3826:$E3829,0)&lt;MATCH($R$1,$E3826:$E3829,0),1*c_vote,0)+IF(MATCH($Q$1,$F3826:$F3829,0)&lt;MATCH($R$1,$F3826:$F3829,0),1*d_vote,0)</f>
        <v>0.78</v>
      </c>
      <c r="R3826" s="3">
        <f>IF(MATCH(Q$1,$C3826:$C3829,0)&gt;(MATCH(R$1,$C3826:$C3829,0)),1*a_vote,0)+IF(MATCH(Q$1,$D3826:$D3829,0)&gt;MATCH(R$1,$D3826:$D3829,0),1*b_vote,0)+IF(MATCH(Q$1,$E3826:$E3829,0)&gt;MATCH(R$1,$E3826:$E3829,0),1*c_vote,0)+IF(MATCH(Q$1,$F3826:$F3829,0)&gt;MATCH(R$1,$F3826:$F3829,0),1*d_vote,0)</f>
        <v>0.21999999999999997</v>
      </c>
      <c r="S3826" s="3">
        <f>IF(MATCH($S$1,$C3826:$C3829,0)&lt;(MATCH($T$1,$C3826:$C3829,0)),1*a_vote,0)+IF(MATCH($S$1,$D3826:$D3829,0)&lt;MATCH($T$1,$D3826:$D3829,0),1*b_vote,0)+IF(MATCH($S$1,$E3826:$E3829,0)&lt;MATCH($T$1,$E3826:$E3829,0),1*c_vote,0)+IF(MATCH($S$1,$F3826:$F3829,0)&lt;MATCH($T$1,$F3826:$F3829,0),1*d_vote,0)</f>
        <v>0.78</v>
      </c>
      <c r="T3826" s="3">
        <f>IF(MATCH(S$1,$C3826:$C3829,0)&gt;(MATCH(T$1,$C3826:$C3829,0)),1*a_vote,0)+IF(MATCH(S$1,$D3826:$D3829,0)&gt;MATCH(T$1,$D3826:$D3829,0),1*b_vote,0)+IF(MATCH(S$1,$E3826:$E3829,0)&gt;MATCH(T$1,$E3826:$E3829,0),1*c_vote,0)+IF(MATCH(S$1,$F3826:$F3829,0)&gt;MATCH(T$1,$F3826:$F3829,0),1*d_vote,0)</f>
        <v>0.21999999999999997</v>
      </c>
    </row>
    <row r="3827" spans="1:20" x14ac:dyDescent="0.25">
      <c r="A3827">
        <f t="shared" si="120"/>
        <v>3826</v>
      </c>
      <c r="B3827">
        <f t="shared" si="121"/>
        <v>957</v>
      </c>
      <c r="C3827" t="str">
        <f>INDEX('VBA code_permu_wo_repettn'!$T$3:$Y$6,COUNTIF('Profile-matrices_Condorcet'!$B$2:$B3827,'Profile-matrices_Condorcet'!$B3827),MATCH(INDEX('numeric possibilities'!D$3:D$1298,VLOOKUP($B3827,'numeric possibilities'!$C$3:$G$1298,1)),'VBA code_permu_wo_repettn'!$T$2:$Y$2))</f>
        <v>C</v>
      </c>
      <c r="D3827" t="str">
        <f>INDEX('VBA code_permu_wo_repettn'!$AA$3:$AF$6,COUNTIF('Profile-matrices_Condorcet'!$B$2:$B3827,'Profile-matrices_Condorcet'!$B3827),MATCH(INDEX('numeric possibilities'!E$3:E$1298,VLOOKUP($B3827,'numeric possibilities'!$C$3:$G$1298,1)),'VBA code_permu_wo_repettn'!$AA$2:$AF$2))</f>
        <v>C</v>
      </c>
      <c r="E3827" t="str">
        <f>INDEX('VBA code_permu_wo_repettn'!$AH$3:$AM$6,COUNTIF('Profile-matrices_Condorcet'!$B$2:$B3827,'Profile-matrices_Condorcet'!$B3827),MATCH(INDEX('numeric possibilities'!F$3:F$1298,VLOOKUP($B3827,'numeric possibilities'!$C$3:$G$1298,1)),'VBA code_permu_wo_repettn'!$AH$2:$AM$2))</f>
        <v>B</v>
      </c>
      <c r="F3827" t="str">
        <f>INDEX('VBA code_permu_wo_repettn'!$AO$3:$AT$6,COUNTIF('Profile-matrices_Condorcet'!$B$2:$B3827,'Profile-matrices_Condorcet'!$B3827),MATCH(INDEX('numeric possibilities'!G$3:G$1298,VLOOKUP($B3827,'numeric possibilities'!$C$3:$G$1298,1)),'VBA code_permu_wo_repettn'!$AO$2:$AT$2))</f>
        <v>C</v>
      </c>
      <c r="H3827" t="s">
        <v>15</v>
      </c>
      <c r="I3827" t="str">
        <f>IF(I3826&gt;J3826,$I$1,IF(I3826&lt;J3826,$J$1,0))</f>
        <v>B</v>
      </c>
      <c r="K3827" t="str">
        <f>IF(K3826&gt;L3826,$K$1,IF(K3826&lt;L3826,$L$1,0))</f>
        <v>C</v>
      </c>
      <c r="M3827" t="str">
        <f>IF(M3826&gt;N3826,$M$1,IF(M3826&lt;N3826,$N$1,0))</f>
        <v>A</v>
      </c>
      <c r="O3827" t="str">
        <f>IF(O3826&gt;P3826,$O$1,IF(O3826&lt;P3826,$P$1,0))</f>
        <v>C</v>
      </c>
      <c r="Q3827" t="str">
        <f>IF(Q3826&gt;R3826,$Q$1,IF(Q3826&lt;R3826,$R$1,0))</f>
        <v>B</v>
      </c>
      <c r="S3827" t="str">
        <f>IF(S3826&gt;T3826,$S$1,IF(S3826&lt;T3826,$T$1,0))</f>
        <v>C</v>
      </c>
    </row>
    <row r="3828" spans="1:20" x14ac:dyDescent="0.25">
      <c r="A3828">
        <f t="shared" si="120"/>
        <v>3827</v>
      </c>
      <c r="B3828">
        <f t="shared" si="121"/>
        <v>957</v>
      </c>
      <c r="C3828" t="str">
        <f>INDEX('VBA code_permu_wo_repettn'!$T$3:$Y$6,COUNTIF('Profile-matrices_Condorcet'!$B$2:$B3828,'Profile-matrices_Condorcet'!$B3828),MATCH(INDEX('numeric possibilities'!D$3:D$1298,VLOOKUP($B3828,'numeric possibilities'!$C$3:$G$1298,1)),'VBA code_permu_wo_repettn'!$T$2:$Y$2))</f>
        <v>B</v>
      </c>
      <c r="D3828" t="str">
        <f>INDEX('VBA code_permu_wo_repettn'!$AA$3:$AF$6,COUNTIF('Profile-matrices_Condorcet'!$B$2:$B3828,'Profile-matrices_Condorcet'!$B3828),MATCH(INDEX('numeric possibilities'!E$3:E$1298,VLOOKUP($B3828,'numeric possibilities'!$C$3:$G$1298,1)),'VBA code_permu_wo_repettn'!$AA$2:$AF$2))</f>
        <v>D</v>
      </c>
      <c r="E3828" t="str">
        <f>INDEX('VBA code_permu_wo_repettn'!$AH$3:$AM$6,COUNTIF('Profile-matrices_Condorcet'!$B$2:$B3828,'Profile-matrices_Condorcet'!$B3828),MATCH(INDEX('numeric possibilities'!F$3:F$1298,VLOOKUP($B3828,'numeric possibilities'!$C$3:$G$1298,1)),'VBA code_permu_wo_repettn'!$AH$2:$AM$2))</f>
        <v>A</v>
      </c>
      <c r="F3828" t="str">
        <f>INDEX('VBA code_permu_wo_repettn'!$AO$3:$AT$6,COUNTIF('Profile-matrices_Condorcet'!$B$2:$B3828,'Profile-matrices_Condorcet'!$B3828),MATCH(INDEX('numeric possibilities'!G$3:G$1298,VLOOKUP($B3828,'numeric possibilities'!$C$3:$G$1298,1)),'VBA code_permu_wo_repettn'!$AO$2:$AT$2))</f>
        <v>A</v>
      </c>
      <c r="I3828" t="s">
        <v>0</v>
      </c>
      <c r="J3828" t="s">
        <v>1</v>
      </c>
      <c r="K3828" t="s">
        <v>2</v>
      </c>
      <c r="L3828" t="s">
        <v>3</v>
      </c>
    </row>
    <row r="3829" spans="1:20" x14ac:dyDescent="0.25">
      <c r="A3829">
        <f t="shared" si="120"/>
        <v>3828</v>
      </c>
      <c r="B3829">
        <f t="shared" si="121"/>
        <v>957</v>
      </c>
      <c r="C3829" t="str">
        <f>INDEX('VBA code_permu_wo_repettn'!$T$3:$Y$6,COUNTIF('Profile-matrices_Condorcet'!$B$2:$B3829,'Profile-matrices_Condorcet'!$B3829),MATCH(INDEX('numeric possibilities'!D$3:D$1298,VLOOKUP($B3829,'numeric possibilities'!$C$3:$G$1298,1)),'VBA code_permu_wo_repettn'!$T$2:$Y$2))</f>
        <v>D</v>
      </c>
      <c r="D3829" t="str">
        <f>INDEX('VBA code_permu_wo_repettn'!$AA$3:$AF$6,COUNTIF('Profile-matrices_Condorcet'!$B$2:$B3829,'Profile-matrices_Condorcet'!$B3829),MATCH(INDEX('numeric possibilities'!E$3:E$1298,VLOOKUP($B3829,'numeric possibilities'!$C$3:$G$1298,1)),'VBA code_permu_wo_repettn'!$AA$2:$AF$2))</f>
        <v>A</v>
      </c>
      <c r="E3829" t="str">
        <f>INDEX('VBA code_permu_wo_repettn'!$AH$3:$AM$6,COUNTIF('Profile-matrices_Condorcet'!$B$2:$B3829,'Profile-matrices_Condorcet'!$B3829),MATCH(INDEX('numeric possibilities'!F$3:F$1298,VLOOKUP($B3829,'numeric possibilities'!$C$3:$G$1298,1)),'VBA code_permu_wo_repettn'!$AH$2:$AM$2))</f>
        <v>D</v>
      </c>
      <c r="F3829" t="str">
        <f>INDEX('VBA code_permu_wo_repettn'!$AO$3:$AT$6,COUNTIF('Profile-matrices_Condorcet'!$B$2:$B3829,'Profile-matrices_Condorcet'!$B3829),MATCH(INDEX('numeric possibilities'!G$3:G$1298,VLOOKUP($B3829,'numeric possibilities'!$C$3:$G$1298,1)),'VBA code_permu_wo_repettn'!$AO$2:$AT$2))</f>
        <v>B</v>
      </c>
      <c r="G3829" t="str">
        <f>IF(MAX(I3829:L3829)&gt;='numeric possibilities'!$B$4/2,INDEX('Profile-matrices_Condorcet'!I3828:L3828,1,MATCH(MAX('Profile-matrices_Condorcet'!I3829:L3829),'Profile-matrices_Condorcet'!I3829:L3829,0)),"NCW")</f>
        <v>C</v>
      </c>
      <c r="H3829" t="s">
        <v>13</v>
      </c>
      <c r="I3829" s="3">
        <f>COUNTIF($I3827:$S3827,I3828)</f>
        <v>1</v>
      </c>
      <c r="J3829" s="3">
        <f>COUNTIF($I3827:$S3827,J3828)</f>
        <v>2</v>
      </c>
      <c r="K3829" s="3">
        <f>COUNTIF($I3827:$S3827,K3828)</f>
        <v>3</v>
      </c>
      <c r="L3829" s="3">
        <f>COUNTIF($I3827:$S3827,L3828)</f>
        <v>0</v>
      </c>
    </row>
    <row r="3830" spans="1:20" x14ac:dyDescent="0.25">
      <c r="A3830">
        <f t="shared" si="120"/>
        <v>3829</v>
      </c>
      <c r="B3830">
        <f t="shared" si="121"/>
        <v>958</v>
      </c>
      <c r="C3830" t="str">
        <f>INDEX('VBA code_permu_wo_repettn'!$T$3:$Y$6,COUNTIF('Profile-matrices_Condorcet'!$B$2:$B3830,'Profile-matrices_Condorcet'!$B3830),MATCH(INDEX('numeric possibilities'!D$3:D$1298,VLOOKUP($B3830,'numeric possibilities'!$C$3:$G$1298,1)),'VBA code_permu_wo_repettn'!$T$2:$Y$2))</f>
        <v>A</v>
      </c>
      <c r="D3830" t="str">
        <f>INDEX('VBA code_permu_wo_repettn'!$AA$3:$AF$6,COUNTIF('Profile-matrices_Condorcet'!$B$2:$B3830,'Profile-matrices_Condorcet'!$B3830),MATCH(INDEX('numeric possibilities'!E$3:E$1298,VLOOKUP($B3830,'numeric possibilities'!$C$3:$G$1298,1)),'VBA code_permu_wo_repettn'!$AA$2:$AF$2))</f>
        <v>B</v>
      </c>
      <c r="E3830" t="str">
        <f>INDEX('VBA code_permu_wo_repettn'!$AH$3:$AM$6,COUNTIF('Profile-matrices_Condorcet'!$B$2:$B3830,'Profile-matrices_Condorcet'!$B3830),MATCH(INDEX('numeric possibilities'!F$3:F$1298,VLOOKUP($B3830,'numeric possibilities'!$C$3:$G$1298,1)),'VBA code_permu_wo_repettn'!$AH$2:$AM$2))</f>
        <v>C</v>
      </c>
      <c r="F3830" t="str">
        <f>INDEX('VBA code_permu_wo_repettn'!$AO$3:$AT$6,COUNTIF('Profile-matrices_Condorcet'!$B$2:$B3830,'Profile-matrices_Condorcet'!$B3830),MATCH(INDEX('numeric possibilities'!G$3:G$1298,VLOOKUP($B3830,'numeric possibilities'!$C$3:$G$1298,1)),'VBA code_permu_wo_repettn'!$AO$2:$AT$2))</f>
        <v>D</v>
      </c>
      <c r="H3830" t="s">
        <v>14</v>
      </c>
      <c r="I3830" s="3">
        <f>IF(MATCH(I$1,$C3830:$C3833,0)&lt;(MATCH(J$1,$C3830:$C3833,0)),1*a_vote,0)+IF(MATCH(I$1,$D3830:$D3833,0)&lt;MATCH(J$1,$D3830:$D3833,0),1*b_vote,0)+IF(MATCH(I$1,$E3830:$E3833,0)&lt;MATCH(J$1,$E3830:$E3833,0),1*c_vote,0)+IF(MATCH(I$1,$F3830:$F3833,0)&lt;MATCH(J$1,$F3830:$F3833,0),1*d_vote,0)</f>
        <v>0.49</v>
      </c>
      <c r="J3830" s="3">
        <f>IF(MATCH(I$1,$C3830:$C3833,0)&gt;(MATCH(J$1,$C3830:$C3833,0)),1*a_vote,0)+IF(MATCH(I$1,$D3830:$D3833,0)&gt;MATCH(J$1,$D3830:$D3833,0),1*b_vote,0)+IF(MATCH(I$1,$E3830:$E3833,0)&gt;MATCH(J$1,$E3830:$E3833,0),1*c_vote,0)+IF(MATCH(I$1,$F3830:$F3833,0)&gt;MATCH(J$1,$F3830:$F3833,0),1*d_vote,0)</f>
        <v>0.51</v>
      </c>
      <c r="K3830" s="3">
        <f>IF(MATCH($K$1,$C3830:$C3833,0)&lt;(MATCH($L$1,$C3830:$C3833,0)),1*a_vote,0)+IF(MATCH($K$1,$D3830:$D3833,0)&lt;MATCH($L$1,$D3830:$D3833,0),1*b_vote,0)+IF(MATCH($K$1,$E3830:$E3833,0)&lt;MATCH($L$1,$E3830:$E3833,0),1*c_vote,0)+IF(MATCH($K$1,$F3830:$F3833,0)&lt;MATCH($L$1,$F3830:$F3833,0),1*d_vote,0)</f>
        <v>0.27</v>
      </c>
      <c r="L3830" s="3">
        <f>IF(MATCH(K$1,$C3830:$C3833,0)&gt;(MATCH(L$1,$C3830:$C3833,0)),1*a_vote,0)+IF(MATCH(K$1,$D3830:$D3833,0)&gt;MATCH(L$1,$D3830:$D3833,0),1*b_vote,0)+IF(MATCH(K$1,$E3830:$E3833,0)&gt;MATCH(L$1,$E3830:$E3833,0),1*c_vote,0)+IF(MATCH(K$1,$F3830:$F3833,0)&gt;MATCH(L$1,$F3830:$F3833,0),1*d_vote,0)</f>
        <v>0.73</v>
      </c>
      <c r="M3830" s="3">
        <f>IF(MATCH($M$1,$C3830:$C3833,0)&lt;(MATCH($N$1,$C3830:$C3833,0)),1*a_vote,0)+IF(MATCH($M$1,$D3830:$D3833,0)&lt;MATCH($N$1,$D3830:$D3833,0),1*b_vote,0)+IF(MATCH($M$1,$E3830:$E3833,0)&lt;MATCH($N$1,$E3830:$E3833,0),1*c_vote,0)+IF(MATCH($M$1,$F3830:$F3833,0)&lt;MATCH($N$1,$F3830:$F3833,0),1*d_vote,0)</f>
        <v>0.52</v>
      </c>
      <c r="N3830" s="3">
        <f>IF(MATCH(M$1,$C3830:$C3833,0)&gt;(MATCH(N$1,$C3830:$C3833,0)),1*a_vote,0)+IF(MATCH(M$1,$D3830:$D3833,0)&gt;MATCH(N$1,$D3830:$D3833,0),1*b_vote,0)+IF(MATCH(M$1,$E3830:$E3833,0)&gt;MATCH(N$1,$E3830:$E3833,0),1*c_vote,0)+IF(MATCH(M$1,$F3830:$F3833,0)&gt;MATCH(N$1,$F3830:$F3833,0),1*d_vote,0)</f>
        <v>0.48</v>
      </c>
      <c r="O3830" s="3">
        <f>IF(MATCH($O$1,$C3830:$C3833,0)&lt;(MATCH($P$1,$C3830:$C3833,0)),1*a_vote,0)+IF(MATCH($O$1,$D3830:$D3833,0)&lt;MATCH($P$1,$D3830:$D3833,0),1*b_vote,0)+IF(MATCH($O$1,$E3830:$E3833,0)&lt;MATCH($P$1,$E3830:$E3833,0),1*c_vote,0)+IF(MATCH($O$1,$F3830:$F3833,0)&lt;MATCH($P$1,$F3830:$F3833,0),1*d_vote,0)</f>
        <v>0.26</v>
      </c>
      <c r="P3830" s="3">
        <f>IF(MATCH(O$1,$C3830:$C3833,0)&gt;(MATCH(P$1,$C3830:$C3833,0)),1*a_vote,0)+IF(MATCH(O$1,$D3830:$D3833,0)&gt;MATCH(P$1,$D3830:$D3833,0),1*b_vote,0)+IF(MATCH(O$1,$E3830:$E3833,0)&gt;MATCH(P$1,$E3830:$E3833,0),1*c_vote,0)+IF(MATCH(O$1,$F3830:$F3833,0)&gt;MATCH(P$1,$F3830:$F3833,0),1*d_vote,0)</f>
        <v>0.74</v>
      </c>
      <c r="Q3830" s="3">
        <f>IF(MATCH($Q$1,$C3830:$C3833,0)&lt;(MATCH($R$1,$C3830:$C3833,0)),1*a_vote,0)+IF(MATCH($Q$1,$D3830:$D3833,0)&lt;MATCH($R$1,$D3830:$D3833,0),1*b_vote,0)+IF(MATCH($Q$1,$E3830:$E3833,0)&lt;MATCH($R$1,$E3830:$E3833,0),1*c_vote,0)+IF(MATCH($Q$1,$F3830:$F3833,0)&lt;MATCH($R$1,$F3830:$F3833,0),1*d_vote,0)</f>
        <v>0.51</v>
      </c>
      <c r="R3830" s="3">
        <f>IF(MATCH(Q$1,$C3830:$C3833,0)&gt;(MATCH(R$1,$C3830:$C3833,0)),1*a_vote,0)+IF(MATCH(Q$1,$D3830:$D3833,0)&gt;MATCH(R$1,$D3830:$D3833,0),1*b_vote,0)+IF(MATCH(Q$1,$E3830:$E3833,0)&gt;MATCH(R$1,$E3830:$E3833,0),1*c_vote,0)+IF(MATCH(Q$1,$F3830:$F3833,0)&gt;MATCH(R$1,$F3830:$F3833,0),1*d_vote,0)</f>
        <v>0.49</v>
      </c>
      <c r="S3830" s="3">
        <f>IF(MATCH($S$1,$C3830:$C3833,0)&lt;(MATCH($T$1,$C3830:$C3833,0)),1*a_vote,0)+IF(MATCH($S$1,$D3830:$D3833,0)&lt;MATCH($T$1,$D3830:$D3833,0),1*b_vote,0)+IF(MATCH($S$1,$E3830:$E3833,0)&lt;MATCH($T$1,$E3830:$E3833,0),1*c_vote,0)+IF(MATCH($S$1,$F3830:$F3833,0)&lt;MATCH($T$1,$F3830:$F3833,0),1*d_vote,0)</f>
        <v>0.78</v>
      </c>
      <c r="T3830" s="3">
        <f>IF(MATCH(S$1,$C3830:$C3833,0)&gt;(MATCH(T$1,$C3830:$C3833,0)),1*a_vote,0)+IF(MATCH(S$1,$D3830:$D3833,0)&gt;MATCH(T$1,$D3830:$D3833,0),1*b_vote,0)+IF(MATCH(S$1,$E3830:$E3833,0)&gt;MATCH(T$1,$E3830:$E3833,0),1*c_vote,0)+IF(MATCH(S$1,$F3830:$F3833,0)&gt;MATCH(T$1,$F3830:$F3833,0),1*d_vote,0)</f>
        <v>0.21999999999999997</v>
      </c>
    </row>
    <row r="3831" spans="1:20" x14ac:dyDescent="0.25">
      <c r="A3831">
        <f t="shared" si="120"/>
        <v>3830</v>
      </c>
      <c r="B3831">
        <f t="shared" si="121"/>
        <v>958</v>
      </c>
      <c r="C3831" t="str">
        <f>INDEX('VBA code_permu_wo_repettn'!$T$3:$Y$6,COUNTIF('Profile-matrices_Condorcet'!$B$2:$B3831,'Profile-matrices_Condorcet'!$B3831),MATCH(INDEX('numeric possibilities'!D$3:D$1298,VLOOKUP($B3831,'numeric possibilities'!$C$3:$G$1298,1)),'VBA code_permu_wo_repettn'!$T$2:$Y$2))</f>
        <v>C</v>
      </c>
      <c r="D3831" t="str">
        <f>INDEX('VBA code_permu_wo_repettn'!$AA$3:$AF$6,COUNTIF('Profile-matrices_Condorcet'!$B$2:$B3831,'Profile-matrices_Condorcet'!$B3831),MATCH(INDEX('numeric possibilities'!E$3:E$1298,VLOOKUP($B3831,'numeric possibilities'!$C$3:$G$1298,1)),'VBA code_permu_wo_repettn'!$AA$2:$AF$2))</f>
        <v>C</v>
      </c>
      <c r="E3831" t="str">
        <f>INDEX('VBA code_permu_wo_repettn'!$AH$3:$AM$6,COUNTIF('Profile-matrices_Condorcet'!$B$2:$B3831,'Profile-matrices_Condorcet'!$B3831),MATCH(INDEX('numeric possibilities'!F$3:F$1298,VLOOKUP($B3831,'numeric possibilities'!$C$3:$G$1298,1)),'VBA code_permu_wo_repettn'!$AH$2:$AM$2))</f>
        <v>B</v>
      </c>
      <c r="F3831" t="str">
        <f>INDEX('VBA code_permu_wo_repettn'!$AO$3:$AT$6,COUNTIF('Profile-matrices_Condorcet'!$B$2:$B3831,'Profile-matrices_Condorcet'!$B3831),MATCH(INDEX('numeric possibilities'!G$3:G$1298,VLOOKUP($B3831,'numeric possibilities'!$C$3:$G$1298,1)),'VBA code_permu_wo_repettn'!$AO$2:$AT$2))</f>
        <v>C</v>
      </c>
      <c r="H3831" t="s">
        <v>15</v>
      </c>
      <c r="I3831" t="str">
        <f>IF(I3830&gt;J3830,$I$1,IF(I3830&lt;J3830,$J$1,0))</f>
        <v>B</v>
      </c>
      <c r="K3831" t="str">
        <f>IF(K3830&gt;L3830,$K$1,IF(K3830&lt;L3830,$L$1,0))</f>
        <v>C</v>
      </c>
      <c r="M3831" t="str">
        <f>IF(M3830&gt;N3830,$M$1,IF(M3830&lt;N3830,$N$1,0))</f>
        <v>A</v>
      </c>
      <c r="O3831" t="str">
        <f>IF(O3830&gt;P3830,$O$1,IF(O3830&lt;P3830,$P$1,0))</f>
        <v>C</v>
      </c>
      <c r="Q3831" t="str">
        <f>IF(Q3830&gt;R3830,$Q$1,IF(Q3830&lt;R3830,$R$1,0))</f>
        <v>B</v>
      </c>
      <c r="S3831" t="str">
        <f>IF(S3830&gt;T3830,$S$1,IF(S3830&lt;T3830,$T$1,0))</f>
        <v>C</v>
      </c>
    </row>
    <row r="3832" spans="1:20" x14ac:dyDescent="0.25">
      <c r="A3832">
        <f t="shared" si="120"/>
        <v>3831</v>
      </c>
      <c r="B3832">
        <f t="shared" si="121"/>
        <v>958</v>
      </c>
      <c r="C3832" t="str">
        <f>INDEX('VBA code_permu_wo_repettn'!$T$3:$Y$6,COUNTIF('Profile-matrices_Condorcet'!$B$2:$B3832,'Profile-matrices_Condorcet'!$B3832),MATCH(INDEX('numeric possibilities'!D$3:D$1298,VLOOKUP($B3832,'numeric possibilities'!$C$3:$G$1298,1)),'VBA code_permu_wo_repettn'!$T$2:$Y$2))</f>
        <v>D</v>
      </c>
      <c r="D3832" t="str">
        <f>INDEX('VBA code_permu_wo_repettn'!$AA$3:$AF$6,COUNTIF('Profile-matrices_Condorcet'!$B$2:$B3832,'Profile-matrices_Condorcet'!$B3832),MATCH(INDEX('numeric possibilities'!E$3:E$1298,VLOOKUP($B3832,'numeric possibilities'!$C$3:$G$1298,1)),'VBA code_permu_wo_repettn'!$AA$2:$AF$2))</f>
        <v>D</v>
      </c>
      <c r="E3832" t="str">
        <f>INDEX('VBA code_permu_wo_repettn'!$AH$3:$AM$6,COUNTIF('Profile-matrices_Condorcet'!$B$2:$B3832,'Profile-matrices_Condorcet'!$B3832),MATCH(INDEX('numeric possibilities'!F$3:F$1298,VLOOKUP($B3832,'numeric possibilities'!$C$3:$G$1298,1)),'VBA code_permu_wo_repettn'!$AH$2:$AM$2))</f>
        <v>A</v>
      </c>
      <c r="F3832" t="str">
        <f>INDEX('VBA code_permu_wo_repettn'!$AO$3:$AT$6,COUNTIF('Profile-matrices_Condorcet'!$B$2:$B3832,'Profile-matrices_Condorcet'!$B3832),MATCH(INDEX('numeric possibilities'!G$3:G$1298,VLOOKUP($B3832,'numeric possibilities'!$C$3:$G$1298,1)),'VBA code_permu_wo_repettn'!$AO$2:$AT$2))</f>
        <v>A</v>
      </c>
      <c r="I3832" t="s">
        <v>0</v>
      </c>
      <c r="J3832" t="s">
        <v>1</v>
      </c>
      <c r="K3832" t="s">
        <v>2</v>
      </c>
      <c r="L3832" t="s">
        <v>3</v>
      </c>
    </row>
    <row r="3833" spans="1:20" x14ac:dyDescent="0.25">
      <c r="A3833">
        <f t="shared" si="120"/>
        <v>3832</v>
      </c>
      <c r="B3833">
        <f t="shared" si="121"/>
        <v>958</v>
      </c>
      <c r="C3833" t="str">
        <f>INDEX('VBA code_permu_wo_repettn'!$T$3:$Y$6,COUNTIF('Profile-matrices_Condorcet'!$B$2:$B3833,'Profile-matrices_Condorcet'!$B3833),MATCH(INDEX('numeric possibilities'!D$3:D$1298,VLOOKUP($B3833,'numeric possibilities'!$C$3:$G$1298,1)),'VBA code_permu_wo_repettn'!$T$2:$Y$2))</f>
        <v>B</v>
      </c>
      <c r="D3833" t="str">
        <f>INDEX('VBA code_permu_wo_repettn'!$AA$3:$AF$6,COUNTIF('Profile-matrices_Condorcet'!$B$2:$B3833,'Profile-matrices_Condorcet'!$B3833),MATCH(INDEX('numeric possibilities'!E$3:E$1298,VLOOKUP($B3833,'numeric possibilities'!$C$3:$G$1298,1)),'VBA code_permu_wo_repettn'!$AA$2:$AF$2))</f>
        <v>A</v>
      </c>
      <c r="E3833" t="str">
        <f>INDEX('VBA code_permu_wo_repettn'!$AH$3:$AM$6,COUNTIF('Profile-matrices_Condorcet'!$B$2:$B3833,'Profile-matrices_Condorcet'!$B3833),MATCH(INDEX('numeric possibilities'!F$3:F$1298,VLOOKUP($B3833,'numeric possibilities'!$C$3:$G$1298,1)),'VBA code_permu_wo_repettn'!$AH$2:$AM$2))</f>
        <v>D</v>
      </c>
      <c r="F3833" t="str">
        <f>INDEX('VBA code_permu_wo_repettn'!$AO$3:$AT$6,COUNTIF('Profile-matrices_Condorcet'!$B$2:$B3833,'Profile-matrices_Condorcet'!$B3833),MATCH(INDEX('numeric possibilities'!G$3:G$1298,VLOOKUP($B3833,'numeric possibilities'!$C$3:$G$1298,1)),'VBA code_permu_wo_repettn'!$AO$2:$AT$2))</f>
        <v>B</v>
      </c>
      <c r="G3833" t="str">
        <f>IF(MAX(I3833:L3833)&gt;='numeric possibilities'!$B$4/2,INDEX('Profile-matrices_Condorcet'!I3832:L3832,1,MATCH(MAX('Profile-matrices_Condorcet'!I3833:L3833),'Profile-matrices_Condorcet'!I3833:L3833,0)),"NCW")</f>
        <v>C</v>
      </c>
      <c r="H3833" t="s">
        <v>13</v>
      </c>
      <c r="I3833" s="3">
        <f>COUNTIF($I3831:$S3831,I3832)</f>
        <v>1</v>
      </c>
      <c r="J3833" s="3">
        <f>COUNTIF($I3831:$S3831,J3832)</f>
        <v>2</v>
      </c>
      <c r="K3833" s="3">
        <f>COUNTIF($I3831:$S3831,K3832)</f>
        <v>3</v>
      </c>
      <c r="L3833" s="3">
        <f>COUNTIF($I3831:$S3831,L3832)</f>
        <v>0</v>
      </c>
    </row>
    <row r="3834" spans="1:20" x14ac:dyDescent="0.25">
      <c r="A3834">
        <f t="shared" si="120"/>
        <v>3833</v>
      </c>
      <c r="B3834">
        <f t="shared" si="121"/>
        <v>959</v>
      </c>
      <c r="C3834" t="str">
        <f>INDEX('VBA code_permu_wo_repettn'!$T$3:$Y$6,COUNTIF('Profile-matrices_Condorcet'!$B$2:$B3834,'Profile-matrices_Condorcet'!$B3834),MATCH(INDEX('numeric possibilities'!D$3:D$1298,VLOOKUP($B3834,'numeric possibilities'!$C$3:$G$1298,1)),'VBA code_permu_wo_repettn'!$T$2:$Y$2))</f>
        <v>A</v>
      </c>
      <c r="D3834" t="str">
        <f>INDEX('VBA code_permu_wo_repettn'!$AA$3:$AF$6,COUNTIF('Profile-matrices_Condorcet'!$B$2:$B3834,'Profile-matrices_Condorcet'!$B3834),MATCH(INDEX('numeric possibilities'!E$3:E$1298,VLOOKUP($B3834,'numeric possibilities'!$C$3:$G$1298,1)),'VBA code_permu_wo_repettn'!$AA$2:$AF$2))</f>
        <v>B</v>
      </c>
      <c r="E3834" t="str">
        <f>INDEX('VBA code_permu_wo_repettn'!$AH$3:$AM$6,COUNTIF('Profile-matrices_Condorcet'!$B$2:$B3834,'Profile-matrices_Condorcet'!$B3834),MATCH(INDEX('numeric possibilities'!F$3:F$1298,VLOOKUP($B3834,'numeric possibilities'!$C$3:$G$1298,1)),'VBA code_permu_wo_repettn'!$AH$2:$AM$2))</f>
        <v>C</v>
      </c>
      <c r="F3834" t="str">
        <f>INDEX('VBA code_permu_wo_repettn'!$AO$3:$AT$6,COUNTIF('Profile-matrices_Condorcet'!$B$2:$B3834,'Profile-matrices_Condorcet'!$B3834),MATCH(INDEX('numeric possibilities'!G$3:G$1298,VLOOKUP($B3834,'numeric possibilities'!$C$3:$G$1298,1)),'VBA code_permu_wo_repettn'!$AO$2:$AT$2))</f>
        <v>D</v>
      </c>
      <c r="H3834" t="s">
        <v>14</v>
      </c>
      <c r="I3834" s="3">
        <f>IF(MATCH(I$1,$C3834:$C3837,0)&lt;(MATCH(J$1,$C3834:$C3837,0)),1*a_vote,0)+IF(MATCH(I$1,$D3834:$D3837,0)&lt;MATCH(J$1,$D3834:$D3837,0),1*b_vote,0)+IF(MATCH(I$1,$E3834:$E3837,0)&lt;MATCH(J$1,$E3834:$E3837,0),1*c_vote,0)+IF(MATCH(I$1,$F3834:$F3837,0)&lt;MATCH(J$1,$F3834:$F3837,0),1*d_vote,0)</f>
        <v>0.49</v>
      </c>
      <c r="J3834" s="3">
        <f>IF(MATCH(I$1,$C3834:$C3837,0)&gt;(MATCH(J$1,$C3834:$C3837,0)),1*a_vote,0)+IF(MATCH(I$1,$D3834:$D3837,0)&gt;MATCH(J$1,$D3834:$D3837,0),1*b_vote,0)+IF(MATCH(I$1,$E3834:$E3837,0)&gt;MATCH(J$1,$E3834:$E3837,0),1*c_vote,0)+IF(MATCH(I$1,$F3834:$F3837,0)&gt;MATCH(J$1,$F3834:$F3837,0),1*d_vote,0)</f>
        <v>0.51</v>
      </c>
      <c r="K3834" s="3">
        <f>IF(MATCH($K$1,$C3834:$C3837,0)&lt;(MATCH($L$1,$C3834:$C3837,0)),1*a_vote,0)+IF(MATCH($K$1,$D3834:$D3837,0)&lt;MATCH($L$1,$D3834:$D3837,0),1*b_vote,0)+IF(MATCH($K$1,$E3834:$E3837,0)&lt;MATCH($L$1,$E3834:$E3837,0),1*c_vote,0)+IF(MATCH($K$1,$F3834:$F3837,0)&lt;MATCH($L$1,$F3834:$F3837,0),1*d_vote,0)</f>
        <v>0.27</v>
      </c>
      <c r="L3834" s="3">
        <f>IF(MATCH(K$1,$C3834:$C3837,0)&gt;(MATCH(L$1,$C3834:$C3837,0)),1*a_vote,0)+IF(MATCH(K$1,$D3834:$D3837,0)&gt;MATCH(L$1,$D3834:$D3837,0),1*b_vote,0)+IF(MATCH(K$1,$E3834:$E3837,0)&gt;MATCH(L$1,$E3834:$E3837,0),1*c_vote,0)+IF(MATCH(K$1,$F3834:$F3837,0)&gt;MATCH(L$1,$F3834:$F3837,0),1*d_vote,0)</f>
        <v>0.73</v>
      </c>
      <c r="M3834" s="3">
        <f>IF(MATCH($M$1,$C3834:$C3837,0)&lt;(MATCH($N$1,$C3834:$C3837,0)),1*a_vote,0)+IF(MATCH($M$1,$D3834:$D3837,0)&lt;MATCH($N$1,$D3834:$D3837,0),1*b_vote,0)+IF(MATCH($M$1,$E3834:$E3837,0)&lt;MATCH($N$1,$E3834:$E3837,0),1*c_vote,0)+IF(MATCH($M$1,$F3834:$F3837,0)&lt;MATCH($N$1,$F3834:$F3837,0),1*d_vote,0)</f>
        <v>0.52</v>
      </c>
      <c r="N3834" s="3">
        <f>IF(MATCH(M$1,$C3834:$C3837,0)&gt;(MATCH(N$1,$C3834:$C3837,0)),1*a_vote,0)+IF(MATCH(M$1,$D3834:$D3837,0)&gt;MATCH(N$1,$D3834:$D3837,0),1*b_vote,0)+IF(MATCH(M$1,$E3834:$E3837,0)&gt;MATCH(N$1,$E3834:$E3837,0),1*c_vote,0)+IF(MATCH(M$1,$F3834:$F3837,0)&gt;MATCH(N$1,$F3834:$F3837,0),1*d_vote,0)</f>
        <v>0.48</v>
      </c>
      <c r="O3834" s="3">
        <f>IF(MATCH($O$1,$C3834:$C3837,0)&lt;(MATCH($P$1,$C3834:$C3837,0)),1*a_vote,0)+IF(MATCH($O$1,$D3834:$D3837,0)&lt;MATCH($P$1,$D3834:$D3837,0),1*b_vote,0)+IF(MATCH($O$1,$E3834:$E3837,0)&lt;MATCH($P$1,$E3834:$E3837,0),1*c_vote,0)+IF(MATCH($O$1,$F3834:$F3837,0)&lt;MATCH($P$1,$F3834:$F3837,0),1*d_vote,0)</f>
        <v>0.53</v>
      </c>
      <c r="P3834" s="3">
        <f>IF(MATCH(O$1,$C3834:$C3837,0)&gt;(MATCH(P$1,$C3834:$C3837,0)),1*a_vote,0)+IF(MATCH(O$1,$D3834:$D3837,0)&gt;MATCH(P$1,$D3834:$D3837,0),1*b_vote,0)+IF(MATCH(O$1,$E3834:$E3837,0)&gt;MATCH(P$1,$E3834:$E3837,0),1*c_vote,0)+IF(MATCH(O$1,$F3834:$F3837,0)&gt;MATCH(P$1,$F3834:$F3837,0),1*d_vote,0)</f>
        <v>0.47</v>
      </c>
      <c r="Q3834" s="3">
        <f>IF(MATCH($Q$1,$C3834:$C3837,0)&lt;(MATCH($R$1,$C3834:$C3837,0)),1*a_vote,0)+IF(MATCH($Q$1,$D3834:$D3837,0)&lt;MATCH($R$1,$D3834:$D3837,0),1*b_vote,0)+IF(MATCH($Q$1,$E3834:$E3837,0)&lt;MATCH($R$1,$E3834:$E3837,0),1*c_vote,0)+IF(MATCH($Q$1,$F3834:$F3837,0)&lt;MATCH($R$1,$F3834:$F3837,0),1*d_vote,0)</f>
        <v>0.51</v>
      </c>
      <c r="R3834" s="3">
        <f>IF(MATCH(Q$1,$C3834:$C3837,0)&gt;(MATCH(R$1,$C3834:$C3837,0)),1*a_vote,0)+IF(MATCH(Q$1,$D3834:$D3837,0)&gt;MATCH(R$1,$D3834:$D3837,0),1*b_vote,0)+IF(MATCH(Q$1,$E3834:$E3837,0)&gt;MATCH(R$1,$E3834:$E3837,0),1*c_vote,0)+IF(MATCH(Q$1,$F3834:$F3837,0)&gt;MATCH(R$1,$F3834:$F3837,0),1*d_vote,0)</f>
        <v>0.49</v>
      </c>
      <c r="S3834" s="3">
        <f>IF(MATCH($S$1,$C3834:$C3837,0)&lt;(MATCH($T$1,$C3834:$C3837,0)),1*a_vote,0)+IF(MATCH($S$1,$D3834:$D3837,0)&lt;MATCH($T$1,$D3834:$D3837,0),1*b_vote,0)+IF(MATCH($S$1,$E3834:$E3837,0)&lt;MATCH($T$1,$E3834:$E3837,0),1*c_vote,0)+IF(MATCH($S$1,$F3834:$F3837,0)&lt;MATCH($T$1,$F3834:$F3837,0),1*d_vote,0)</f>
        <v>0.51</v>
      </c>
      <c r="T3834" s="3">
        <f>IF(MATCH(S$1,$C3834:$C3837,0)&gt;(MATCH(T$1,$C3834:$C3837,0)),1*a_vote,0)+IF(MATCH(S$1,$D3834:$D3837,0)&gt;MATCH(T$1,$D3834:$D3837,0),1*b_vote,0)+IF(MATCH(S$1,$E3834:$E3837,0)&gt;MATCH(T$1,$E3834:$E3837,0),1*c_vote,0)+IF(MATCH(S$1,$F3834:$F3837,0)&gt;MATCH(T$1,$F3834:$F3837,0),1*d_vote,0)</f>
        <v>0.49</v>
      </c>
    </row>
    <row r="3835" spans="1:20" x14ac:dyDescent="0.25">
      <c r="A3835">
        <f t="shared" si="120"/>
        <v>3834</v>
      </c>
      <c r="B3835">
        <f t="shared" si="121"/>
        <v>959</v>
      </c>
      <c r="C3835" t="str">
        <f>INDEX('VBA code_permu_wo_repettn'!$T$3:$Y$6,COUNTIF('Profile-matrices_Condorcet'!$B$2:$B3835,'Profile-matrices_Condorcet'!$B3835),MATCH(INDEX('numeric possibilities'!D$3:D$1298,VLOOKUP($B3835,'numeric possibilities'!$C$3:$G$1298,1)),'VBA code_permu_wo_repettn'!$T$2:$Y$2))</f>
        <v>D</v>
      </c>
      <c r="D3835" t="str">
        <f>INDEX('VBA code_permu_wo_repettn'!$AA$3:$AF$6,COUNTIF('Profile-matrices_Condorcet'!$B$2:$B3835,'Profile-matrices_Condorcet'!$B3835),MATCH(INDEX('numeric possibilities'!E$3:E$1298,VLOOKUP($B3835,'numeric possibilities'!$C$3:$G$1298,1)),'VBA code_permu_wo_repettn'!$AA$2:$AF$2))</f>
        <v>C</v>
      </c>
      <c r="E3835" t="str">
        <f>INDEX('VBA code_permu_wo_repettn'!$AH$3:$AM$6,COUNTIF('Profile-matrices_Condorcet'!$B$2:$B3835,'Profile-matrices_Condorcet'!$B3835),MATCH(INDEX('numeric possibilities'!F$3:F$1298,VLOOKUP($B3835,'numeric possibilities'!$C$3:$G$1298,1)),'VBA code_permu_wo_repettn'!$AH$2:$AM$2))</f>
        <v>B</v>
      </c>
      <c r="F3835" t="str">
        <f>INDEX('VBA code_permu_wo_repettn'!$AO$3:$AT$6,COUNTIF('Profile-matrices_Condorcet'!$B$2:$B3835,'Profile-matrices_Condorcet'!$B3835),MATCH(INDEX('numeric possibilities'!G$3:G$1298,VLOOKUP($B3835,'numeric possibilities'!$C$3:$G$1298,1)),'VBA code_permu_wo_repettn'!$AO$2:$AT$2))</f>
        <v>C</v>
      </c>
      <c r="H3835" t="s">
        <v>15</v>
      </c>
      <c r="I3835" t="str">
        <f>IF(I3834&gt;J3834,$I$1,IF(I3834&lt;J3834,$J$1,0))</f>
        <v>B</v>
      </c>
      <c r="K3835" t="str">
        <f>IF(K3834&gt;L3834,$K$1,IF(K3834&lt;L3834,$L$1,0))</f>
        <v>C</v>
      </c>
      <c r="M3835" t="str">
        <f>IF(M3834&gt;N3834,$M$1,IF(M3834&lt;N3834,$N$1,0))</f>
        <v>A</v>
      </c>
      <c r="O3835" t="str">
        <f>IF(O3834&gt;P3834,$O$1,IF(O3834&lt;P3834,$P$1,0))</f>
        <v>B</v>
      </c>
      <c r="Q3835" t="str">
        <f>IF(Q3834&gt;R3834,$Q$1,IF(Q3834&lt;R3834,$R$1,0))</f>
        <v>B</v>
      </c>
      <c r="S3835" t="str">
        <f>IF(S3834&gt;T3834,$S$1,IF(S3834&lt;T3834,$T$1,0))</f>
        <v>C</v>
      </c>
    </row>
    <row r="3836" spans="1:20" x14ac:dyDescent="0.25">
      <c r="A3836">
        <f t="shared" si="120"/>
        <v>3835</v>
      </c>
      <c r="B3836">
        <f t="shared" si="121"/>
        <v>959</v>
      </c>
      <c r="C3836" t="str">
        <f>INDEX('VBA code_permu_wo_repettn'!$T$3:$Y$6,COUNTIF('Profile-matrices_Condorcet'!$B$2:$B3836,'Profile-matrices_Condorcet'!$B3836),MATCH(INDEX('numeric possibilities'!D$3:D$1298,VLOOKUP($B3836,'numeric possibilities'!$C$3:$G$1298,1)),'VBA code_permu_wo_repettn'!$T$2:$Y$2))</f>
        <v>B</v>
      </c>
      <c r="D3836" t="str">
        <f>INDEX('VBA code_permu_wo_repettn'!$AA$3:$AF$6,COUNTIF('Profile-matrices_Condorcet'!$B$2:$B3836,'Profile-matrices_Condorcet'!$B3836),MATCH(INDEX('numeric possibilities'!E$3:E$1298,VLOOKUP($B3836,'numeric possibilities'!$C$3:$G$1298,1)),'VBA code_permu_wo_repettn'!$AA$2:$AF$2))</f>
        <v>D</v>
      </c>
      <c r="E3836" t="str">
        <f>INDEX('VBA code_permu_wo_repettn'!$AH$3:$AM$6,COUNTIF('Profile-matrices_Condorcet'!$B$2:$B3836,'Profile-matrices_Condorcet'!$B3836),MATCH(INDEX('numeric possibilities'!F$3:F$1298,VLOOKUP($B3836,'numeric possibilities'!$C$3:$G$1298,1)),'VBA code_permu_wo_repettn'!$AH$2:$AM$2))</f>
        <v>A</v>
      </c>
      <c r="F3836" t="str">
        <f>INDEX('VBA code_permu_wo_repettn'!$AO$3:$AT$6,COUNTIF('Profile-matrices_Condorcet'!$B$2:$B3836,'Profile-matrices_Condorcet'!$B3836),MATCH(INDEX('numeric possibilities'!G$3:G$1298,VLOOKUP($B3836,'numeric possibilities'!$C$3:$G$1298,1)),'VBA code_permu_wo_repettn'!$AO$2:$AT$2))</f>
        <v>A</v>
      </c>
      <c r="I3836" t="s">
        <v>0</v>
      </c>
      <c r="J3836" t="s">
        <v>1</v>
      </c>
      <c r="K3836" t="s">
        <v>2</v>
      </c>
      <c r="L3836" t="s">
        <v>3</v>
      </c>
    </row>
    <row r="3837" spans="1:20" x14ac:dyDescent="0.25">
      <c r="A3837">
        <f t="shared" si="120"/>
        <v>3836</v>
      </c>
      <c r="B3837">
        <f t="shared" si="121"/>
        <v>959</v>
      </c>
      <c r="C3837" t="str">
        <f>INDEX('VBA code_permu_wo_repettn'!$T$3:$Y$6,COUNTIF('Profile-matrices_Condorcet'!$B$2:$B3837,'Profile-matrices_Condorcet'!$B3837),MATCH(INDEX('numeric possibilities'!D$3:D$1298,VLOOKUP($B3837,'numeric possibilities'!$C$3:$G$1298,1)),'VBA code_permu_wo_repettn'!$T$2:$Y$2))</f>
        <v>C</v>
      </c>
      <c r="D3837" t="str">
        <f>INDEX('VBA code_permu_wo_repettn'!$AA$3:$AF$6,COUNTIF('Profile-matrices_Condorcet'!$B$2:$B3837,'Profile-matrices_Condorcet'!$B3837),MATCH(INDEX('numeric possibilities'!E$3:E$1298,VLOOKUP($B3837,'numeric possibilities'!$C$3:$G$1298,1)),'VBA code_permu_wo_repettn'!$AA$2:$AF$2))</f>
        <v>A</v>
      </c>
      <c r="E3837" t="str">
        <f>INDEX('VBA code_permu_wo_repettn'!$AH$3:$AM$6,COUNTIF('Profile-matrices_Condorcet'!$B$2:$B3837,'Profile-matrices_Condorcet'!$B3837),MATCH(INDEX('numeric possibilities'!F$3:F$1298,VLOOKUP($B3837,'numeric possibilities'!$C$3:$G$1298,1)),'VBA code_permu_wo_repettn'!$AH$2:$AM$2))</f>
        <v>D</v>
      </c>
      <c r="F3837" t="str">
        <f>INDEX('VBA code_permu_wo_repettn'!$AO$3:$AT$6,COUNTIF('Profile-matrices_Condorcet'!$B$2:$B3837,'Profile-matrices_Condorcet'!$B3837),MATCH(INDEX('numeric possibilities'!G$3:G$1298,VLOOKUP($B3837,'numeric possibilities'!$C$3:$G$1298,1)),'VBA code_permu_wo_repettn'!$AO$2:$AT$2))</f>
        <v>B</v>
      </c>
      <c r="G3837" t="str">
        <f>IF(MAX(I3837:L3837)&gt;='numeric possibilities'!$B$4/2,INDEX('Profile-matrices_Condorcet'!I3836:L3836,1,MATCH(MAX('Profile-matrices_Condorcet'!I3837:L3837),'Profile-matrices_Condorcet'!I3837:L3837,0)),"NCW")</f>
        <v>B</v>
      </c>
      <c r="H3837" t="s">
        <v>13</v>
      </c>
      <c r="I3837" s="3">
        <f>COUNTIF($I3835:$S3835,I3836)</f>
        <v>1</v>
      </c>
      <c r="J3837" s="3">
        <f>COUNTIF($I3835:$S3835,J3836)</f>
        <v>3</v>
      </c>
      <c r="K3837" s="3">
        <f>COUNTIF($I3835:$S3835,K3836)</f>
        <v>2</v>
      </c>
      <c r="L3837" s="3">
        <f>COUNTIF($I3835:$S3835,L3836)</f>
        <v>0</v>
      </c>
    </row>
    <row r="3838" spans="1:20" x14ac:dyDescent="0.25">
      <c r="A3838">
        <f t="shared" si="120"/>
        <v>3837</v>
      </c>
      <c r="B3838">
        <f t="shared" si="121"/>
        <v>960</v>
      </c>
      <c r="C3838" t="str">
        <f>INDEX('VBA code_permu_wo_repettn'!$T$3:$Y$6,COUNTIF('Profile-matrices_Condorcet'!$B$2:$B3838,'Profile-matrices_Condorcet'!$B3838),MATCH(INDEX('numeric possibilities'!D$3:D$1298,VLOOKUP($B3838,'numeric possibilities'!$C$3:$G$1298,1)),'VBA code_permu_wo_repettn'!$T$2:$Y$2))</f>
        <v>A</v>
      </c>
      <c r="D3838" t="str">
        <f>INDEX('VBA code_permu_wo_repettn'!$AA$3:$AF$6,COUNTIF('Profile-matrices_Condorcet'!$B$2:$B3838,'Profile-matrices_Condorcet'!$B3838),MATCH(INDEX('numeric possibilities'!E$3:E$1298,VLOOKUP($B3838,'numeric possibilities'!$C$3:$G$1298,1)),'VBA code_permu_wo_repettn'!$AA$2:$AF$2))</f>
        <v>B</v>
      </c>
      <c r="E3838" t="str">
        <f>INDEX('VBA code_permu_wo_repettn'!$AH$3:$AM$6,COUNTIF('Profile-matrices_Condorcet'!$B$2:$B3838,'Profile-matrices_Condorcet'!$B3838),MATCH(INDEX('numeric possibilities'!F$3:F$1298,VLOOKUP($B3838,'numeric possibilities'!$C$3:$G$1298,1)),'VBA code_permu_wo_repettn'!$AH$2:$AM$2))</f>
        <v>C</v>
      </c>
      <c r="F3838" t="str">
        <f>INDEX('VBA code_permu_wo_repettn'!$AO$3:$AT$6,COUNTIF('Profile-matrices_Condorcet'!$B$2:$B3838,'Profile-matrices_Condorcet'!$B3838),MATCH(INDEX('numeric possibilities'!G$3:G$1298,VLOOKUP($B3838,'numeric possibilities'!$C$3:$G$1298,1)),'VBA code_permu_wo_repettn'!$AO$2:$AT$2))</f>
        <v>D</v>
      </c>
      <c r="H3838" t="s">
        <v>14</v>
      </c>
      <c r="I3838" s="3">
        <f>IF(MATCH(I$1,$C3838:$C3841,0)&lt;(MATCH(J$1,$C3838:$C3841,0)),1*a_vote,0)+IF(MATCH(I$1,$D3838:$D3841,0)&lt;MATCH(J$1,$D3838:$D3841,0),1*b_vote,0)+IF(MATCH(I$1,$E3838:$E3841,0)&lt;MATCH(J$1,$E3838:$E3841,0),1*c_vote,0)+IF(MATCH(I$1,$F3838:$F3841,0)&lt;MATCH(J$1,$F3838:$F3841,0),1*d_vote,0)</f>
        <v>0.49</v>
      </c>
      <c r="J3838" s="3">
        <f>IF(MATCH(I$1,$C3838:$C3841,0)&gt;(MATCH(J$1,$C3838:$C3841,0)),1*a_vote,0)+IF(MATCH(I$1,$D3838:$D3841,0)&gt;MATCH(J$1,$D3838:$D3841,0),1*b_vote,0)+IF(MATCH(I$1,$E3838:$E3841,0)&gt;MATCH(J$1,$E3838:$E3841,0),1*c_vote,0)+IF(MATCH(I$1,$F3838:$F3841,0)&gt;MATCH(J$1,$F3838:$F3841,0),1*d_vote,0)</f>
        <v>0.51</v>
      </c>
      <c r="K3838" s="3">
        <f>IF(MATCH($K$1,$C3838:$C3841,0)&lt;(MATCH($L$1,$C3838:$C3841,0)),1*a_vote,0)+IF(MATCH($K$1,$D3838:$D3841,0)&lt;MATCH($L$1,$D3838:$D3841,0),1*b_vote,0)+IF(MATCH($K$1,$E3838:$E3841,0)&lt;MATCH($L$1,$E3838:$E3841,0),1*c_vote,0)+IF(MATCH($K$1,$F3838:$F3841,0)&lt;MATCH($L$1,$F3838:$F3841,0),1*d_vote,0)</f>
        <v>0.27</v>
      </c>
      <c r="L3838" s="3">
        <f>IF(MATCH(K$1,$C3838:$C3841,0)&gt;(MATCH(L$1,$C3838:$C3841,0)),1*a_vote,0)+IF(MATCH(K$1,$D3838:$D3841,0)&gt;MATCH(L$1,$D3838:$D3841,0),1*b_vote,0)+IF(MATCH(K$1,$E3838:$E3841,0)&gt;MATCH(L$1,$E3838:$E3841,0),1*c_vote,0)+IF(MATCH(K$1,$F3838:$F3841,0)&gt;MATCH(L$1,$F3838:$F3841,0),1*d_vote,0)</f>
        <v>0.73</v>
      </c>
      <c r="M3838" s="3">
        <f>IF(MATCH($M$1,$C3838:$C3841,0)&lt;(MATCH($N$1,$C3838:$C3841,0)),1*a_vote,0)+IF(MATCH($M$1,$D3838:$D3841,0)&lt;MATCH($N$1,$D3838:$D3841,0),1*b_vote,0)+IF(MATCH($M$1,$E3838:$E3841,0)&lt;MATCH($N$1,$E3838:$E3841,0),1*c_vote,0)+IF(MATCH($M$1,$F3838:$F3841,0)&lt;MATCH($N$1,$F3838:$F3841,0),1*d_vote,0)</f>
        <v>0.52</v>
      </c>
      <c r="N3838" s="3">
        <f>IF(MATCH(M$1,$C3838:$C3841,0)&gt;(MATCH(N$1,$C3838:$C3841,0)),1*a_vote,0)+IF(MATCH(M$1,$D3838:$D3841,0)&gt;MATCH(N$1,$D3838:$D3841,0),1*b_vote,0)+IF(MATCH(M$1,$E3838:$E3841,0)&gt;MATCH(N$1,$E3838:$E3841,0),1*c_vote,0)+IF(MATCH(M$1,$F3838:$F3841,0)&gt;MATCH(N$1,$F3838:$F3841,0),1*d_vote,0)</f>
        <v>0.48</v>
      </c>
      <c r="O3838" s="3">
        <f>IF(MATCH($O$1,$C3838:$C3841,0)&lt;(MATCH($P$1,$C3838:$C3841,0)),1*a_vote,0)+IF(MATCH($O$1,$D3838:$D3841,0)&lt;MATCH($P$1,$D3838:$D3841,0),1*b_vote,0)+IF(MATCH($O$1,$E3838:$E3841,0)&lt;MATCH($P$1,$E3838:$E3841,0),1*c_vote,0)+IF(MATCH($O$1,$F3838:$F3841,0)&lt;MATCH($P$1,$F3838:$F3841,0),1*d_vote,0)</f>
        <v>0.26</v>
      </c>
      <c r="P3838" s="3">
        <f>IF(MATCH(O$1,$C3838:$C3841,0)&gt;(MATCH(P$1,$C3838:$C3841,0)),1*a_vote,0)+IF(MATCH(O$1,$D3838:$D3841,0)&gt;MATCH(P$1,$D3838:$D3841,0),1*b_vote,0)+IF(MATCH(O$1,$E3838:$E3841,0)&gt;MATCH(P$1,$E3838:$E3841,0),1*c_vote,0)+IF(MATCH(O$1,$F3838:$F3841,0)&gt;MATCH(P$1,$F3838:$F3841,0),1*d_vote,0)</f>
        <v>0.74</v>
      </c>
      <c r="Q3838" s="3">
        <f>IF(MATCH($Q$1,$C3838:$C3841,0)&lt;(MATCH($R$1,$C3838:$C3841,0)),1*a_vote,0)+IF(MATCH($Q$1,$D3838:$D3841,0)&lt;MATCH($R$1,$D3838:$D3841,0),1*b_vote,0)+IF(MATCH($Q$1,$E3838:$E3841,0)&lt;MATCH($R$1,$E3838:$E3841,0),1*c_vote,0)+IF(MATCH($Q$1,$F3838:$F3841,0)&lt;MATCH($R$1,$F3838:$F3841,0),1*d_vote,0)</f>
        <v>0.51</v>
      </c>
      <c r="R3838" s="3">
        <f>IF(MATCH(Q$1,$C3838:$C3841,0)&gt;(MATCH(R$1,$C3838:$C3841,0)),1*a_vote,0)+IF(MATCH(Q$1,$D3838:$D3841,0)&gt;MATCH(R$1,$D3838:$D3841,0),1*b_vote,0)+IF(MATCH(Q$1,$E3838:$E3841,0)&gt;MATCH(R$1,$E3838:$E3841,0),1*c_vote,0)+IF(MATCH(Q$1,$F3838:$F3841,0)&gt;MATCH(R$1,$F3838:$F3841,0),1*d_vote,0)</f>
        <v>0.49</v>
      </c>
      <c r="S3838" s="3">
        <f>IF(MATCH($S$1,$C3838:$C3841,0)&lt;(MATCH($T$1,$C3838:$C3841,0)),1*a_vote,0)+IF(MATCH($S$1,$D3838:$D3841,0)&lt;MATCH($T$1,$D3838:$D3841,0),1*b_vote,0)+IF(MATCH($S$1,$E3838:$E3841,0)&lt;MATCH($T$1,$E3838:$E3841,0),1*c_vote,0)+IF(MATCH($S$1,$F3838:$F3841,0)&lt;MATCH($T$1,$F3838:$F3841,0),1*d_vote,0)</f>
        <v>0.51</v>
      </c>
      <c r="T3838" s="3">
        <f>IF(MATCH(S$1,$C3838:$C3841,0)&gt;(MATCH(T$1,$C3838:$C3841,0)),1*a_vote,0)+IF(MATCH(S$1,$D3838:$D3841,0)&gt;MATCH(T$1,$D3838:$D3841,0),1*b_vote,0)+IF(MATCH(S$1,$E3838:$E3841,0)&gt;MATCH(T$1,$E3838:$E3841,0),1*c_vote,0)+IF(MATCH(S$1,$F3838:$F3841,0)&gt;MATCH(T$1,$F3838:$F3841,0),1*d_vote,0)</f>
        <v>0.49</v>
      </c>
    </row>
    <row r="3839" spans="1:20" x14ac:dyDescent="0.25">
      <c r="A3839">
        <f t="shared" si="120"/>
        <v>3838</v>
      </c>
      <c r="B3839">
        <f t="shared" si="121"/>
        <v>960</v>
      </c>
      <c r="C3839" t="str">
        <f>INDEX('VBA code_permu_wo_repettn'!$T$3:$Y$6,COUNTIF('Profile-matrices_Condorcet'!$B$2:$B3839,'Profile-matrices_Condorcet'!$B3839),MATCH(INDEX('numeric possibilities'!D$3:D$1298,VLOOKUP($B3839,'numeric possibilities'!$C$3:$G$1298,1)),'VBA code_permu_wo_repettn'!$T$2:$Y$2))</f>
        <v>D</v>
      </c>
      <c r="D3839" t="str">
        <f>INDEX('VBA code_permu_wo_repettn'!$AA$3:$AF$6,COUNTIF('Profile-matrices_Condorcet'!$B$2:$B3839,'Profile-matrices_Condorcet'!$B3839),MATCH(INDEX('numeric possibilities'!E$3:E$1298,VLOOKUP($B3839,'numeric possibilities'!$C$3:$G$1298,1)),'VBA code_permu_wo_repettn'!$AA$2:$AF$2))</f>
        <v>C</v>
      </c>
      <c r="E3839" t="str">
        <f>INDEX('VBA code_permu_wo_repettn'!$AH$3:$AM$6,COUNTIF('Profile-matrices_Condorcet'!$B$2:$B3839,'Profile-matrices_Condorcet'!$B3839),MATCH(INDEX('numeric possibilities'!F$3:F$1298,VLOOKUP($B3839,'numeric possibilities'!$C$3:$G$1298,1)),'VBA code_permu_wo_repettn'!$AH$2:$AM$2))</f>
        <v>B</v>
      </c>
      <c r="F3839" t="str">
        <f>INDEX('VBA code_permu_wo_repettn'!$AO$3:$AT$6,COUNTIF('Profile-matrices_Condorcet'!$B$2:$B3839,'Profile-matrices_Condorcet'!$B3839),MATCH(INDEX('numeric possibilities'!G$3:G$1298,VLOOKUP($B3839,'numeric possibilities'!$C$3:$G$1298,1)),'VBA code_permu_wo_repettn'!$AO$2:$AT$2))</f>
        <v>C</v>
      </c>
      <c r="H3839" t="s">
        <v>15</v>
      </c>
      <c r="I3839" t="str">
        <f>IF(I3838&gt;J3838,$I$1,IF(I3838&lt;J3838,$J$1,0))</f>
        <v>B</v>
      </c>
      <c r="K3839" t="str">
        <f>IF(K3838&gt;L3838,$K$1,IF(K3838&lt;L3838,$L$1,0))</f>
        <v>C</v>
      </c>
      <c r="M3839" t="str">
        <f>IF(M3838&gt;N3838,$M$1,IF(M3838&lt;N3838,$N$1,0))</f>
        <v>A</v>
      </c>
      <c r="O3839" t="str">
        <f>IF(O3838&gt;P3838,$O$1,IF(O3838&lt;P3838,$P$1,0))</f>
        <v>C</v>
      </c>
      <c r="Q3839" t="str">
        <f>IF(Q3838&gt;R3838,$Q$1,IF(Q3838&lt;R3838,$R$1,0))</f>
        <v>B</v>
      </c>
      <c r="S3839" t="str">
        <f>IF(S3838&gt;T3838,$S$1,IF(S3838&lt;T3838,$T$1,0))</f>
        <v>C</v>
      </c>
    </row>
    <row r="3840" spans="1:20" x14ac:dyDescent="0.25">
      <c r="A3840">
        <f t="shared" si="120"/>
        <v>3839</v>
      </c>
      <c r="B3840">
        <f t="shared" si="121"/>
        <v>960</v>
      </c>
      <c r="C3840" t="str">
        <f>INDEX('VBA code_permu_wo_repettn'!$T$3:$Y$6,COUNTIF('Profile-matrices_Condorcet'!$B$2:$B3840,'Profile-matrices_Condorcet'!$B3840),MATCH(INDEX('numeric possibilities'!D$3:D$1298,VLOOKUP($B3840,'numeric possibilities'!$C$3:$G$1298,1)),'VBA code_permu_wo_repettn'!$T$2:$Y$2))</f>
        <v>C</v>
      </c>
      <c r="D3840" t="str">
        <f>INDEX('VBA code_permu_wo_repettn'!$AA$3:$AF$6,COUNTIF('Profile-matrices_Condorcet'!$B$2:$B3840,'Profile-matrices_Condorcet'!$B3840),MATCH(INDEX('numeric possibilities'!E$3:E$1298,VLOOKUP($B3840,'numeric possibilities'!$C$3:$G$1298,1)),'VBA code_permu_wo_repettn'!$AA$2:$AF$2))</f>
        <v>D</v>
      </c>
      <c r="E3840" t="str">
        <f>INDEX('VBA code_permu_wo_repettn'!$AH$3:$AM$6,COUNTIF('Profile-matrices_Condorcet'!$B$2:$B3840,'Profile-matrices_Condorcet'!$B3840),MATCH(INDEX('numeric possibilities'!F$3:F$1298,VLOOKUP($B3840,'numeric possibilities'!$C$3:$G$1298,1)),'VBA code_permu_wo_repettn'!$AH$2:$AM$2))</f>
        <v>A</v>
      </c>
      <c r="F3840" t="str">
        <f>INDEX('VBA code_permu_wo_repettn'!$AO$3:$AT$6,COUNTIF('Profile-matrices_Condorcet'!$B$2:$B3840,'Profile-matrices_Condorcet'!$B3840),MATCH(INDEX('numeric possibilities'!G$3:G$1298,VLOOKUP($B3840,'numeric possibilities'!$C$3:$G$1298,1)),'VBA code_permu_wo_repettn'!$AO$2:$AT$2))</f>
        <v>A</v>
      </c>
      <c r="I3840" t="s">
        <v>0</v>
      </c>
      <c r="J3840" t="s">
        <v>1</v>
      </c>
      <c r="K3840" t="s">
        <v>2</v>
      </c>
      <c r="L3840" t="s">
        <v>3</v>
      </c>
    </row>
    <row r="3841" spans="1:20" x14ac:dyDescent="0.25">
      <c r="A3841">
        <f t="shared" si="120"/>
        <v>3840</v>
      </c>
      <c r="B3841">
        <f t="shared" si="121"/>
        <v>960</v>
      </c>
      <c r="C3841" t="str">
        <f>INDEX('VBA code_permu_wo_repettn'!$T$3:$Y$6,COUNTIF('Profile-matrices_Condorcet'!$B$2:$B3841,'Profile-matrices_Condorcet'!$B3841),MATCH(INDEX('numeric possibilities'!D$3:D$1298,VLOOKUP($B3841,'numeric possibilities'!$C$3:$G$1298,1)),'VBA code_permu_wo_repettn'!$T$2:$Y$2))</f>
        <v>B</v>
      </c>
      <c r="D3841" t="str">
        <f>INDEX('VBA code_permu_wo_repettn'!$AA$3:$AF$6,COUNTIF('Profile-matrices_Condorcet'!$B$2:$B3841,'Profile-matrices_Condorcet'!$B3841),MATCH(INDEX('numeric possibilities'!E$3:E$1298,VLOOKUP($B3841,'numeric possibilities'!$C$3:$G$1298,1)),'VBA code_permu_wo_repettn'!$AA$2:$AF$2))</f>
        <v>A</v>
      </c>
      <c r="E3841" t="str">
        <f>INDEX('VBA code_permu_wo_repettn'!$AH$3:$AM$6,COUNTIF('Profile-matrices_Condorcet'!$B$2:$B3841,'Profile-matrices_Condorcet'!$B3841),MATCH(INDEX('numeric possibilities'!F$3:F$1298,VLOOKUP($B3841,'numeric possibilities'!$C$3:$G$1298,1)),'VBA code_permu_wo_repettn'!$AH$2:$AM$2))</f>
        <v>D</v>
      </c>
      <c r="F3841" t="str">
        <f>INDEX('VBA code_permu_wo_repettn'!$AO$3:$AT$6,COUNTIF('Profile-matrices_Condorcet'!$B$2:$B3841,'Profile-matrices_Condorcet'!$B3841),MATCH(INDEX('numeric possibilities'!G$3:G$1298,VLOOKUP($B3841,'numeric possibilities'!$C$3:$G$1298,1)),'VBA code_permu_wo_repettn'!$AO$2:$AT$2))</f>
        <v>B</v>
      </c>
      <c r="G3841" t="str">
        <f>IF(MAX(I3841:L3841)&gt;='numeric possibilities'!$B$4/2,INDEX('Profile-matrices_Condorcet'!I3840:L3840,1,MATCH(MAX('Profile-matrices_Condorcet'!I3841:L3841),'Profile-matrices_Condorcet'!I3841:L3841,0)),"NCW")</f>
        <v>C</v>
      </c>
      <c r="H3841" t="s">
        <v>13</v>
      </c>
      <c r="I3841" s="3">
        <f>COUNTIF($I3839:$S3839,I3840)</f>
        <v>1</v>
      </c>
      <c r="J3841" s="3">
        <f>COUNTIF($I3839:$S3839,J3840)</f>
        <v>2</v>
      </c>
      <c r="K3841" s="3">
        <f>COUNTIF($I3839:$S3839,K3840)</f>
        <v>3</v>
      </c>
      <c r="L3841" s="3">
        <f>COUNTIF($I3839:$S3839,L3840)</f>
        <v>0</v>
      </c>
    </row>
    <row r="3842" spans="1:20" x14ac:dyDescent="0.25">
      <c r="A3842">
        <f t="shared" si="120"/>
        <v>3841</v>
      </c>
      <c r="B3842">
        <f t="shared" si="121"/>
        <v>961</v>
      </c>
      <c r="C3842" t="str">
        <f>INDEX('VBA code_permu_wo_repettn'!$T$3:$Y$6,COUNTIF('Profile-matrices_Condorcet'!$B$2:$B3842,'Profile-matrices_Condorcet'!$B3842),MATCH(INDEX('numeric possibilities'!D$3:D$1298,VLOOKUP($B3842,'numeric possibilities'!$C$3:$G$1298,1)),'VBA code_permu_wo_repettn'!$T$2:$Y$2))</f>
        <v>A</v>
      </c>
      <c r="D3842" t="str">
        <f>INDEX('VBA code_permu_wo_repettn'!$AA$3:$AF$6,COUNTIF('Profile-matrices_Condorcet'!$B$2:$B3842,'Profile-matrices_Condorcet'!$B3842),MATCH(INDEX('numeric possibilities'!E$3:E$1298,VLOOKUP($B3842,'numeric possibilities'!$C$3:$G$1298,1)),'VBA code_permu_wo_repettn'!$AA$2:$AF$2))</f>
        <v>B</v>
      </c>
      <c r="E3842" t="str">
        <f>INDEX('VBA code_permu_wo_repettn'!$AH$3:$AM$6,COUNTIF('Profile-matrices_Condorcet'!$B$2:$B3842,'Profile-matrices_Condorcet'!$B3842),MATCH(INDEX('numeric possibilities'!F$3:F$1298,VLOOKUP($B3842,'numeric possibilities'!$C$3:$G$1298,1)),'VBA code_permu_wo_repettn'!$AH$2:$AM$2))</f>
        <v>C</v>
      </c>
      <c r="F3842" t="str">
        <f>INDEX('VBA code_permu_wo_repettn'!$AO$3:$AT$6,COUNTIF('Profile-matrices_Condorcet'!$B$2:$B3842,'Profile-matrices_Condorcet'!$B3842),MATCH(INDEX('numeric possibilities'!G$3:G$1298,VLOOKUP($B3842,'numeric possibilities'!$C$3:$G$1298,1)),'VBA code_permu_wo_repettn'!$AO$2:$AT$2))</f>
        <v>D</v>
      </c>
      <c r="H3842" t="s">
        <v>14</v>
      </c>
      <c r="I3842" s="3">
        <f>IF(MATCH(I$1,$C3842:$C3845,0)&lt;(MATCH(J$1,$C3842:$C3845,0)),1*a_vote,0)+IF(MATCH(I$1,$D3842:$D3845,0)&lt;MATCH(J$1,$D3842:$D3845,0),1*b_vote,0)+IF(MATCH(I$1,$E3842:$E3845,0)&lt;MATCH(J$1,$E3842:$E3845,0),1*c_vote,0)+IF(MATCH(I$1,$F3842:$F3845,0)&lt;MATCH(J$1,$F3842:$F3845,0),1*d_vote,0)</f>
        <v>0.49</v>
      </c>
      <c r="J3842" s="3">
        <f>IF(MATCH(I$1,$C3842:$C3845,0)&gt;(MATCH(J$1,$C3842:$C3845,0)),1*a_vote,0)+IF(MATCH(I$1,$D3842:$D3845,0)&gt;MATCH(J$1,$D3842:$D3845,0),1*b_vote,0)+IF(MATCH(I$1,$E3842:$E3845,0)&gt;MATCH(J$1,$E3842:$E3845,0),1*c_vote,0)+IF(MATCH(I$1,$F3842:$F3845,0)&gt;MATCH(J$1,$F3842:$F3845,0),1*d_vote,0)</f>
        <v>0.51</v>
      </c>
      <c r="K3842" s="3">
        <f>IF(MATCH($K$1,$C3842:$C3845,0)&lt;(MATCH($L$1,$C3842:$C3845,0)),1*a_vote,0)+IF(MATCH($K$1,$D3842:$D3845,0)&lt;MATCH($L$1,$D3842:$D3845,0),1*b_vote,0)+IF(MATCH($K$1,$E3842:$E3845,0)&lt;MATCH($L$1,$E3842:$E3845,0),1*c_vote,0)+IF(MATCH($K$1,$F3842:$F3845,0)&lt;MATCH($L$1,$F3842:$F3845,0),1*d_vote,0)</f>
        <v>0.53</v>
      </c>
      <c r="L3842" s="3">
        <f>IF(MATCH(K$1,$C3842:$C3845,0)&gt;(MATCH(L$1,$C3842:$C3845,0)),1*a_vote,0)+IF(MATCH(K$1,$D3842:$D3845,0)&gt;MATCH(L$1,$D3842:$D3845,0),1*b_vote,0)+IF(MATCH(K$1,$E3842:$E3845,0)&gt;MATCH(L$1,$E3842:$E3845,0),1*c_vote,0)+IF(MATCH(K$1,$F3842:$F3845,0)&gt;MATCH(L$1,$F3842:$F3845,0),1*d_vote,0)</f>
        <v>0.47</v>
      </c>
      <c r="M3842" s="3">
        <f>IF(MATCH($M$1,$C3842:$C3845,0)&lt;(MATCH($N$1,$C3842:$C3845,0)),1*a_vote,0)+IF(MATCH($M$1,$D3842:$D3845,0)&lt;MATCH($N$1,$D3842:$D3845,0),1*b_vote,0)+IF(MATCH($M$1,$E3842:$E3845,0)&lt;MATCH($N$1,$E3842:$E3845,0),1*c_vote,0)+IF(MATCH($M$1,$F3842:$F3845,0)&lt;MATCH($N$1,$F3842:$F3845,0),1*d_vote,0)</f>
        <v>0.52</v>
      </c>
      <c r="N3842" s="3">
        <f>IF(MATCH(M$1,$C3842:$C3845,0)&gt;(MATCH(N$1,$C3842:$C3845,0)),1*a_vote,0)+IF(MATCH(M$1,$D3842:$D3845,0)&gt;MATCH(N$1,$D3842:$D3845,0),1*b_vote,0)+IF(MATCH(M$1,$E3842:$E3845,0)&gt;MATCH(N$1,$E3842:$E3845,0),1*c_vote,0)+IF(MATCH(M$1,$F3842:$F3845,0)&gt;MATCH(N$1,$F3842:$F3845,0),1*d_vote,0)</f>
        <v>0.48</v>
      </c>
      <c r="O3842" s="3">
        <f>IF(MATCH($O$1,$C3842:$C3845,0)&lt;(MATCH($P$1,$C3842:$C3845,0)),1*a_vote,0)+IF(MATCH($O$1,$D3842:$D3845,0)&lt;MATCH($P$1,$D3842:$D3845,0),1*b_vote,0)+IF(MATCH($O$1,$E3842:$E3845,0)&lt;MATCH($P$1,$E3842:$E3845,0),1*c_vote,0)+IF(MATCH($O$1,$F3842:$F3845,0)&lt;MATCH($P$1,$F3842:$F3845,0),1*d_vote,0)</f>
        <v>0.53</v>
      </c>
      <c r="P3842" s="3">
        <f>IF(MATCH(O$1,$C3842:$C3845,0)&gt;(MATCH(P$1,$C3842:$C3845,0)),1*a_vote,0)+IF(MATCH(O$1,$D3842:$D3845,0)&gt;MATCH(P$1,$D3842:$D3845,0),1*b_vote,0)+IF(MATCH(O$1,$E3842:$E3845,0)&gt;MATCH(P$1,$E3842:$E3845,0),1*c_vote,0)+IF(MATCH(O$1,$F3842:$F3845,0)&gt;MATCH(P$1,$F3842:$F3845,0),1*d_vote,0)</f>
        <v>0.47</v>
      </c>
      <c r="Q3842" s="3">
        <f>IF(MATCH($Q$1,$C3842:$C3845,0)&lt;(MATCH($R$1,$C3842:$C3845,0)),1*a_vote,0)+IF(MATCH($Q$1,$D3842:$D3845,0)&lt;MATCH($R$1,$D3842:$D3845,0),1*b_vote,0)+IF(MATCH($Q$1,$E3842:$E3845,0)&lt;MATCH($R$1,$E3842:$E3845,0),1*c_vote,0)+IF(MATCH($Q$1,$F3842:$F3845,0)&lt;MATCH($R$1,$F3842:$F3845,0),1*d_vote,0)</f>
        <v>0.78</v>
      </c>
      <c r="R3842" s="3">
        <f>IF(MATCH(Q$1,$C3842:$C3845,0)&gt;(MATCH(R$1,$C3842:$C3845,0)),1*a_vote,0)+IF(MATCH(Q$1,$D3842:$D3845,0)&gt;MATCH(R$1,$D3842:$D3845,0),1*b_vote,0)+IF(MATCH(Q$1,$E3842:$E3845,0)&gt;MATCH(R$1,$E3842:$E3845,0),1*c_vote,0)+IF(MATCH(Q$1,$F3842:$F3845,0)&gt;MATCH(R$1,$F3842:$F3845,0),1*d_vote,0)</f>
        <v>0.21999999999999997</v>
      </c>
      <c r="S3842" s="3">
        <f>IF(MATCH($S$1,$C3842:$C3845,0)&lt;(MATCH($T$1,$C3842:$C3845,0)),1*a_vote,0)+IF(MATCH($S$1,$D3842:$D3845,0)&lt;MATCH($T$1,$D3842:$D3845,0),1*b_vote,0)+IF(MATCH($S$1,$E3842:$E3845,0)&lt;MATCH($T$1,$E3842:$E3845,0),1*c_vote,0)+IF(MATCH($S$1,$F3842:$F3845,0)&lt;MATCH($T$1,$F3842:$F3845,0),1*d_vote,0)</f>
        <v>0.52</v>
      </c>
      <c r="T3842" s="3">
        <f>IF(MATCH(S$1,$C3842:$C3845,0)&gt;(MATCH(T$1,$C3842:$C3845,0)),1*a_vote,0)+IF(MATCH(S$1,$D3842:$D3845,0)&gt;MATCH(T$1,$D3842:$D3845,0),1*b_vote,0)+IF(MATCH(S$1,$E3842:$E3845,0)&gt;MATCH(T$1,$E3842:$E3845,0),1*c_vote,0)+IF(MATCH(S$1,$F3842:$F3845,0)&gt;MATCH(T$1,$F3842:$F3845,0),1*d_vote,0)</f>
        <v>0.48</v>
      </c>
    </row>
    <row r="3843" spans="1:20" x14ac:dyDescent="0.25">
      <c r="A3843">
        <f t="shared" si="120"/>
        <v>3842</v>
      </c>
      <c r="B3843">
        <f t="shared" si="121"/>
        <v>961</v>
      </c>
      <c r="C3843" t="str">
        <f>INDEX('VBA code_permu_wo_repettn'!$T$3:$Y$6,COUNTIF('Profile-matrices_Condorcet'!$B$2:$B3843,'Profile-matrices_Condorcet'!$B3843),MATCH(INDEX('numeric possibilities'!D$3:D$1298,VLOOKUP($B3843,'numeric possibilities'!$C$3:$G$1298,1)),'VBA code_permu_wo_repettn'!$T$2:$Y$2))</f>
        <v>B</v>
      </c>
      <c r="D3843" t="str">
        <f>INDEX('VBA code_permu_wo_repettn'!$AA$3:$AF$6,COUNTIF('Profile-matrices_Condorcet'!$B$2:$B3843,'Profile-matrices_Condorcet'!$B3843),MATCH(INDEX('numeric possibilities'!E$3:E$1298,VLOOKUP($B3843,'numeric possibilities'!$C$3:$G$1298,1)),'VBA code_permu_wo_repettn'!$AA$2:$AF$2))</f>
        <v>D</v>
      </c>
      <c r="E3843" t="str">
        <f>INDEX('VBA code_permu_wo_repettn'!$AH$3:$AM$6,COUNTIF('Profile-matrices_Condorcet'!$B$2:$B3843,'Profile-matrices_Condorcet'!$B3843),MATCH(INDEX('numeric possibilities'!F$3:F$1298,VLOOKUP($B3843,'numeric possibilities'!$C$3:$G$1298,1)),'VBA code_permu_wo_repettn'!$AH$2:$AM$2))</f>
        <v>B</v>
      </c>
      <c r="F3843" t="str">
        <f>INDEX('VBA code_permu_wo_repettn'!$AO$3:$AT$6,COUNTIF('Profile-matrices_Condorcet'!$B$2:$B3843,'Profile-matrices_Condorcet'!$B3843),MATCH(INDEX('numeric possibilities'!G$3:G$1298,VLOOKUP($B3843,'numeric possibilities'!$C$3:$G$1298,1)),'VBA code_permu_wo_repettn'!$AO$2:$AT$2))</f>
        <v>C</v>
      </c>
      <c r="H3843" t="s">
        <v>15</v>
      </c>
      <c r="I3843" t="str">
        <f>IF(I3842&gt;J3842,$I$1,IF(I3842&lt;J3842,$J$1,0))</f>
        <v>B</v>
      </c>
      <c r="K3843" t="str">
        <f>IF(K3842&gt;L3842,$K$1,IF(K3842&lt;L3842,$L$1,0))</f>
        <v>A</v>
      </c>
      <c r="M3843" t="str">
        <f>IF(M3842&gt;N3842,$M$1,IF(M3842&lt;N3842,$N$1,0))</f>
        <v>A</v>
      </c>
      <c r="O3843" t="str">
        <f>IF(O3842&gt;P3842,$O$1,IF(O3842&lt;P3842,$P$1,0))</f>
        <v>B</v>
      </c>
      <c r="Q3843" t="str">
        <f>IF(Q3842&gt;R3842,$Q$1,IF(Q3842&lt;R3842,$R$1,0))</f>
        <v>B</v>
      </c>
      <c r="S3843" t="str">
        <f>IF(S3842&gt;T3842,$S$1,IF(S3842&lt;T3842,$T$1,0))</f>
        <v>C</v>
      </c>
    </row>
    <row r="3844" spans="1:20" x14ac:dyDescent="0.25">
      <c r="A3844">
        <f t="shared" si="120"/>
        <v>3843</v>
      </c>
      <c r="B3844">
        <f t="shared" si="121"/>
        <v>961</v>
      </c>
      <c r="C3844" t="str">
        <f>INDEX('VBA code_permu_wo_repettn'!$T$3:$Y$6,COUNTIF('Profile-matrices_Condorcet'!$B$2:$B3844,'Profile-matrices_Condorcet'!$B3844),MATCH(INDEX('numeric possibilities'!D$3:D$1298,VLOOKUP($B3844,'numeric possibilities'!$C$3:$G$1298,1)),'VBA code_permu_wo_repettn'!$T$2:$Y$2))</f>
        <v>C</v>
      </c>
      <c r="D3844" t="str">
        <f>INDEX('VBA code_permu_wo_repettn'!$AA$3:$AF$6,COUNTIF('Profile-matrices_Condorcet'!$B$2:$B3844,'Profile-matrices_Condorcet'!$B3844),MATCH(INDEX('numeric possibilities'!E$3:E$1298,VLOOKUP($B3844,'numeric possibilities'!$C$3:$G$1298,1)),'VBA code_permu_wo_repettn'!$AA$2:$AF$2))</f>
        <v>A</v>
      </c>
      <c r="E3844" t="str">
        <f>INDEX('VBA code_permu_wo_repettn'!$AH$3:$AM$6,COUNTIF('Profile-matrices_Condorcet'!$B$2:$B3844,'Profile-matrices_Condorcet'!$B3844),MATCH(INDEX('numeric possibilities'!F$3:F$1298,VLOOKUP($B3844,'numeric possibilities'!$C$3:$G$1298,1)),'VBA code_permu_wo_repettn'!$AH$2:$AM$2))</f>
        <v>A</v>
      </c>
      <c r="F3844" t="str">
        <f>INDEX('VBA code_permu_wo_repettn'!$AO$3:$AT$6,COUNTIF('Profile-matrices_Condorcet'!$B$2:$B3844,'Profile-matrices_Condorcet'!$B3844),MATCH(INDEX('numeric possibilities'!G$3:G$1298,VLOOKUP($B3844,'numeric possibilities'!$C$3:$G$1298,1)),'VBA code_permu_wo_repettn'!$AO$2:$AT$2))</f>
        <v>A</v>
      </c>
      <c r="I3844" t="s">
        <v>0</v>
      </c>
      <c r="J3844" t="s">
        <v>1</v>
      </c>
      <c r="K3844" t="s">
        <v>2</v>
      </c>
      <c r="L3844" t="s">
        <v>3</v>
      </c>
    </row>
    <row r="3845" spans="1:20" x14ac:dyDescent="0.25">
      <c r="A3845">
        <f t="shared" si="120"/>
        <v>3844</v>
      </c>
      <c r="B3845">
        <f t="shared" si="121"/>
        <v>961</v>
      </c>
      <c r="C3845" t="str">
        <f>INDEX('VBA code_permu_wo_repettn'!$T$3:$Y$6,COUNTIF('Profile-matrices_Condorcet'!$B$2:$B3845,'Profile-matrices_Condorcet'!$B3845),MATCH(INDEX('numeric possibilities'!D$3:D$1298,VLOOKUP($B3845,'numeric possibilities'!$C$3:$G$1298,1)),'VBA code_permu_wo_repettn'!$T$2:$Y$2))</f>
        <v>D</v>
      </c>
      <c r="D3845" t="str">
        <f>INDEX('VBA code_permu_wo_repettn'!$AA$3:$AF$6,COUNTIF('Profile-matrices_Condorcet'!$B$2:$B3845,'Profile-matrices_Condorcet'!$B3845),MATCH(INDEX('numeric possibilities'!E$3:E$1298,VLOOKUP($B3845,'numeric possibilities'!$C$3:$G$1298,1)),'VBA code_permu_wo_repettn'!$AA$2:$AF$2))</f>
        <v>C</v>
      </c>
      <c r="E3845" t="str">
        <f>INDEX('VBA code_permu_wo_repettn'!$AH$3:$AM$6,COUNTIF('Profile-matrices_Condorcet'!$B$2:$B3845,'Profile-matrices_Condorcet'!$B3845),MATCH(INDEX('numeric possibilities'!F$3:F$1298,VLOOKUP($B3845,'numeric possibilities'!$C$3:$G$1298,1)),'VBA code_permu_wo_repettn'!$AH$2:$AM$2))</f>
        <v>D</v>
      </c>
      <c r="F3845" t="str">
        <f>INDEX('VBA code_permu_wo_repettn'!$AO$3:$AT$6,COUNTIF('Profile-matrices_Condorcet'!$B$2:$B3845,'Profile-matrices_Condorcet'!$B3845),MATCH(INDEX('numeric possibilities'!G$3:G$1298,VLOOKUP($B3845,'numeric possibilities'!$C$3:$G$1298,1)),'VBA code_permu_wo_repettn'!$AO$2:$AT$2))</f>
        <v>B</v>
      </c>
      <c r="G3845" t="str">
        <f>IF(MAX(I3845:L3845)&gt;='numeric possibilities'!$B$4/2,INDEX('Profile-matrices_Condorcet'!I3844:L3844,1,MATCH(MAX('Profile-matrices_Condorcet'!I3845:L3845),'Profile-matrices_Condorcet'!I3845:L3845,0)),"NCW")</f>
        <v>B</v>
      </c>
      <c r="H3845" t="s">
        <v>13</v>
      </c>
      <c r="I3845" s="3">
        <f>COUNTIF($I3843:$S3843,I3844)</f>
        <v>2</v>
      </c>
      <c r="J3845" s="3">
        <f>COUNTIF($I3843:$S3843,J3844)</f>
        <v>3</v>
      </c>
      <c r="K3845" s="3">
        <f>COUNTIF($I3843:$S3843,K3844)</f>
        <v>1</v>
      </c>
      <c r="L3845" s="3">
        <f>COUNTIF($I3843:$S3843,L3844)</f>
        <v>0</v>
      </c>
    </row>
    <row r="3846" spans="1:20" x14ac:dyDescent="0.25">
      <c r="A3846">
        <f t="shared" si="120"/>
        <v>3845</v>
      </c>
      <c r="B3846">
        <f t="shared" si="121"/>
        <v>962</v>
      </c>
      <c r="C3846" t="str">
        <f>INDEX('VBA code_permu_wo_repettn'!$T$3:$Y$6,COUNTIF('Profile-matrices_Condorcet'!$B$2:$B3846,'Profile-matrices_Condorcet'!$B3846),MATCH(INDEX('numeric possibilities'!D$3:D$1298,VLOOKUP($B3846,'numeric possibilities'!$C$3:$G$1298,1)),'VBA code_permu_wo_repettn'!$T$2:$Y$2))</f>
        <v>A</v>
      </c>
      <c r="D3846" t="str">
        <f>INDEX('VBA code_permu_wo_repettn'!$AA$3:$AF$6,COUNTIF('Profile-matrices_Condorcet'!$B$2:$B3846,'Profile-matrices_Condorcet'!$B3846),MATCH(INDEX('numeric possibilities'!E$3:E$1298,VLOOKUP($B3846,'numeric possibilities'!$C$3:$G$1298,1)),'VBA code_permu_wo_repettn'!$AA$2:$AF$2))</f>
        <v>B</v>
      </c>
      <c r="E3846" t="str">
        <f>INDEX('VBA code_permu_wo_repettn'!$AH$3:$AM$6,COUNTIF('Profile-matrices_Condorcet'!$B$2:$B3846,'Profile-matrices_Condorcet'!$B3846),MATCH(INDEX('numeric possibilities'!F$3:F$1298,VLOOKUP($B3846,'numeric possibilities'!$C$3:$G$1298,1)),'VBA code_permu_wo_repettn'!$AH$2:$AM$2))</f>
        <v>C</v>
      </c>
      <c r="F3846" t="str">
        <f>INDEX('VBA code_permu_wo_repettn'!$AO$3:$AT$6,COUNTIF('Profile-matrices_Condorcet'!$B$2:$B3846,'Profile-matrices_Condorcet'!$B3846),MATCH(INDEX('numeric possibilities'!G$3:G$1298,VLOOKUP($B3846,'numeric possibilities'!$C$3:$G$1298,1)),'VBA code_permu_wo_repettn'!$AO$2:$AT$2))</f>
        <v>D</v>
      </c>
      <c r="H3846" t="s">
        <v>14</v>
      </c>
      <c r="I3846" s="3">
        <f>IF(MATCH(I$1,$C3846:$C3849,0)&lt;(MATCH(J$1,$C3846:$C3849,0)),1*a_vote,0)+IF(MATCH(I$1,$D3846:$D3849,0)&lt;MATCH(J$1,$D3846:$D3849,0),1*b_vote,0)+IF(MATCH(I$1,$E3846:$E3849,0)&lt;MATCH(J$1,$E3846:$E3849,0),1*c_vote,0)+IF(MATCH(I$1,$F3846:$F3849,0)&lt;MATCH(J$1,$F3846:$F3849,0),1*d_vote,0)</f>
        <v>0.49</v>
      </c>
      <c r="J3846" s="3">
        <f>IF(MATCH(I$1,$C3846:$C3849,0)&gt;(MATCH(J$1,$C3846:$C3849,0)),1*a_vote,0)+IF(MATCH(I$1,$D3846:$D3849,0)&gt;MATCH(J$1,$D3846:$D3849,0),1*b_vote,0)+IF(MATCH(I$1,$E3846:$E3849,0)&gt;MATCH(J$1,$E3846:$E3849,0),1*c_vote,0)+IF(MATCH(I$1,$F3846:$F3849,0)&gt;MATCH(J$1,$F3846:$F3849,0),1*d_vote,0)</f>
        <v>0.51</v>
      </c>
      <c r="K3846" s="3">
        <f>IF(MATCH($K$1,$C3846:$C3849,0)&lt;(MATCH($L$1,$C3846:$C3849,0)),1*a_vote,0)+IF(MATCH($K$1,$D3846:$D3849,0)&lt;MATCH($L$1,$D3846:$D3849,0),1*b_vote,0)+IF(MATCH($K$1,$E3846:$E3849,0)&lt;MATCH($L$1,$E3846:$E3849,0),1*c_vote,0)+IF(MATCH($K$1,$F3846:$F3849,0)&lt;MATCH($L$1,$F3846:$F3849,0),1*d_vote,0)</f>
        <v>0.53</v>
      </c>
      <c r="L3846" s="3">
        <f>IF(MATCH(K$1,$C3846:$C3849,0)&gt;(MATCH(L$1,$C3846:$C3849,0)),1*a_vote,0)+IF(MATCH(K$1,$D3846:$D3849,0)&gt;MATCH(L$1,$D3846:$D3849,0),1*b_vote,0)+IF(MATCH(K$1,$E3846:$E3849,0)&gt;MATCH(L$1,$E3846:$E3849,0),1*c_vote,0)+IF(MATCH(K$1,$F3846:$F3849,0)&gt;MATCH(L$1,$F3846:$F3849,0),1*d_vote,0)</f>
        <v>0.47</v>
      </c>
      <c r="M3846" s="3">
        <f>IF(MATCH($M$1,$C3846:$C3849,0)&lt;(MATCH($N$1,$C3846:$C3849,0)),1*a_vote,0)+IF(MATCH($M$1,$D3846:$D3849,0)&lt;MATCH($N$1,$D3846:$D3849,0),1*b_vote,0)+IF(MATCH($M$1,$E3846:$E3849,0)&lt;MATCH($N$1,$E3846:$E3849,0),1*c_vote,0)+IF(MATCH($M$1,$F3846:$F3849,0)&lt;MATCH($N$1,$F3846:$F3849,0),1*d_vote,0)</f>
        <v>0.52</v>
      </c>
      <c r="N3846" s="3">
        <f>IF(MATCH(M$1,$C3846:$C3849,0)&gt;(MATCH(N$1,$C3846:$C3849,0)),1*a_vote,0)+IF(MATCH(M$1,$D3846:$D3849,0)&gt;MATCH(N$1,$D3846:$D3849,0),1*b_vote,0)+IF(MATCH(M$1,$E3846:$E3849,0)&gt;MATCH(N$1,$E3846:$E3849,0),1*c_vote,0)+IF(MATCH(M$1,$F3846:$F3849,0)&gt;MATCH(N$1,$F3846:$F3849,0),1*d_vote,0)</f>
        <v>0.48</v>
      </c>
      <c r="O3846" s="3">
        <f>IF(MATCH($O$1,$C3846:$C3849,0)&lt;(MATCH($P$1,$C3846:$C3849,0)),1*a_vote,0)+IF(MATCH($O$1,$D3846:$D3849,0)&lt;MATCH($P$1,$D3846:$D3849,0),1*b_vote,0)+IF(MATCH($O$1,$E3846:$E3849,0)&lt;MATCH($P$1,$E3846:$E3849,0),1*c_vote,0)+IF(MATCH($O$1,$F3846:$F3849,0)&lt;MATCH($P$1,$F3846:$F3849,0),1*d_vote,0)</f>
        <v>0.53</v>
      </c>
      <c r="P3846" s="3">
        <f>IF(MATCH(O$1,$C3846:$C3849,0)&gt;(MATCH(P$1,$C3846:$C3849,0)),1*a_vote,0)+IF(MATCH(O$1,$D3846:$D3849,0)&gt;MATCH(P$1,$D3846:$D3849,0),1*b_vote,0)+IF(MATCH(O$1,$E3846:$E3849,0)&gt;MATCH(P$1,$E3846:$E3849,0),1*c_vote,0)+IF(MATCH(O$1,$F3846:$F3849,0)&gt;MATCH(P$1,$F3846:$F3849,0),1*d_vote,0)</f>
        <v>0.47</v>
      </c>
      <c r="Q3846" s="3">
        <f>IF(MATCH($Q$1,$C3846:$C3849,0)&lt;(MATCH($R$1,$C3846:$C3849,0)),1*a_vote,0)+IF(MATCH($Q$1,$D3846:$D3849,0)&lt;MATCH($R$1,$D3846:$D3849,0),1*b_vote,0)+IF(MATCH($Q$1,$E3846:$E3849,0)&lt;MATCH($R$1,$E3846:$E3849,0),1*c_vote,0)+IF(MATCH($Q$1,$F3846:$F3849,0)&lt;MATCH($R$1,$F3846:$F3849,0),1*d_vote,0)</f>
        <v>0.78</v>
      </c>
      <c r="R3846" s="3">
        <f>IF(MATCH(Q$1,$C3846:$C3849,0)&gt;(MATCH(R$1,$C3846:$C3849,0)),1*a_vote,0)+IF(MATCH(Q$1,$D3846:$D3849,0)&gt;MATCH(R$1,$D3846:$D3849,0),1*b_vote,0)+IF(MATCH(Q$1,$E3846:$E3849,0)&gt;MATCH(R$1,$E3846:$E3849,0),1*c_vote,0)+IF(MATCH(Q$1,$F3846:$F3849,0)&gt;MATCH(R$1,$F3846:$F3849,0),1*d_vote,0)</f>
        <v>0.21999999999999997</v>
      </c>
      <c r="S3846" s="3">
        <f>IF(MATCH($S$1,$C3846:$C3849,0)&lt;(MATCH($T$1,$C3846:$C3849,0)),1*a_vote,0)+IF(MATCH($S$1,$D3846:$D3849,0)&lt;MATCH($T$1,$D3846:$D3849,0),1*b_vote,0)+IF(MATCH($S$1,$E3846:$E3849,0)&lt;MATCH($T$1,$E3846:$E3849,0),1*c_vote,0)+IF(MATCH($S$1,$F3846:$F3849,0)&lt;MATCH($T$1,$F3846:$F3849,0),1*d_vote,0)</f>
        <v>0.25</v>
      </c>
      <c r="T3846" s="3">
        <f>IF(MATCH(S$1,$C3846:$C3849,0)&gt;(MATCH(T$1,$C3846:$C3849,0)),1*a_vote,0)+IF(MATCH(S$1,$D3846:$D3849,0)&gt;MATCH(T$1,$D3846:$D3849,0),1*b_vote,0)+IF(MATCH(S$1,$E3846:$E3849,0)&gt;MATCH(T$1,$E3846:$E3849,0),1*c_vote,0)+IF(MATCH(S$1,$F3846:$F3849,0)&gt;MATCH(T$1,$F3846:$F3849,0),1*d_vote,0)</f>
        <v>0.75</v>
      </c>
    </row>
    <row r="3847" spans="1:20" x14ac:dyDescent="0.25">
      <c r="A3847">
        <f t="shared" si="120"/>
        <v>3846</v>
      </c>
      <c r="B3847">
        <f t="shared" si="121"/>
        <v>962</v>
      </c>
      <c r="C3847" t="str">
        <f>INDEX('VBA code_permu_wo_repettn'!$T$3:$Y$6,COUNTIF('Profile-matrices_Condorcet'!$B$2:$B3847,'Profile-matrices_Condorcet'!$B3847),MATCH(INDEX('numeric possibilities'!D$3:D$1298,VLOOKUP($B3847,'numeric possibilities'!$C$3:$G$1298,1)),'VBA code_permu_wo_repettn'!$T$2:$Y$2))</f>
        <v>B</v>
      </c>
      <c r="D3847" t="str">
        <f>INDEX('VBA code_permu_wo_repettn'!$AA$3:$AF$6,COUNTIF('Profile-matrices_Condorcet'!$B$2:$B3847,'Profile-matrices_Condorcet'!$B3847),MATCH(INDEX('numeric possibilities'!E$3:E$1298,VLOOKUP($B3847,'numeric possibilities'!$C$3:$G$1298,1)),'VBA code_permu_wo_repettn'!$AA$2:$AF$2))</f>
        <v>D</v>
      </c>
      <c r="E3847" t="str">
        <f>INDEX('VBA code_permu_wo_repettn'!$AH$3:$AM$6,COUNTIF('Profile-matrices_Condorcet'!$B$2:$B3847,'Profile-matrices_Condorcet'!$B3847),MATCH(INDEX('numeric possibilities'!F$3:F$1298,VLOOKUP($B3847,'numeric possibilities'!$C$3:$G$1298,1)),'VBA code_permu_wo_repettn'!$AH$2:$AM$2))</f>
        <v>B</v>
      </c>
      <c r="F3847" t="str">
        <f>INDEX('VBA code_permu_wo_repettn'!$AO$3:$AT$6,COUNTIF('Profile-matrices_Condorcet'!$B$2:$B3847,'Profile-matrices_Condorcet'!$B3847),MATCH(INDEX('numeric possibilities'!G$3:G$1298,VLOOKUP($B3847,'numeric possibilities'!$C$3:$G$1298,1)),'VBA code_permu_wo_repettn'!$AO$2:$AT$2))</f>
        <v>C</v>
      </c>
      <c r="H3847" t="s">
        <v>15</v>
      </c>
      <c r="I3847" t="str">
        <f>IF(I3846&gt;J3846,$I$1,IF(I3846&lt;J3846,$J$1,0))</f>
        <v>B</v>
      </c>
      <c r="K3847" t="str">
        <f>IF(K3846&gt;L3846,$K$1,IF(K3846&lt;L3846,$L$1,0))</f>
        <v>A</v>
      </c>
      <c r="M3847" t="str">
        <f>IF(M3846&gt;N3846,$M$1,IF(M3846&lt;N3846,$N$1,0))</f>
        <v>A</v>
      </c>
      <c r="O3847" t="str">
        <f>IF(O3846&gt;P3846,$O$1,IF(O3846&lt;P3846,$P$1,0))</f>
        <v>B</v>
      </c>
      <c r="Q3847" t="str">
        <f>IF(Q3846&gt;R3846,$Q$1,IF(Q3846&lt;R3846,$R$1,0))</f>
        <v>B</v>
      </c>
      <c r="S3847" t="str">
        <f>IF(S3846&gt;T3846,$S$1,IF(S3846&lt;T3846,$T$1,0))</f>
        <v>D</v>
      </c>
    </row>
    <row r="3848" spans="1:20" x14ac:dyDescent="0.25">
      <c r="A3848">
        <f t="shared" si="120"/>
        <v>3847</v>
      </c>
      <c r="B3848">
        <f t="shared" si="121"/>
        <v>962</v>
      </c>
      <c r="C3848" t="str">
        <f>INDEX('VBA code_permu_wo_repettn'!$T$3:$Y$6,COUNTIF('Profile-matrices_Condorcet'!$B$2:$B3848,'Profile-matrices_Condorcet'!$B3848),MATCH(INDEX('numeric possibilities'!D$3:D$1298,VLOOKUP($B3848,'numeric possibilities'!$C$3:$G$1298,1)),'VBA code_permu_wo_repettn'!$T$2:$Y$2))</f>
        <v>D</v>
      </c>
      <c r="D3848" t="str">
        <f>INDEX('VBA code_permu_wo_repettn'!$AA$3:$AF$6,COUNTIF('Profile-matrices_Condorcet'!$B$2:$B3848,'Profile-matrices_Condorcet'!$B3848),MATCH(INDEX('numeric possibilities'!E$3:E$1298,VLOOKUP($B3848,'numeric possibilities'!$C$3:$G$1298,1)),'VBA code_permu_wo_repettn'!$AA$2:$AF$2))</f>
        <v>A</v>
      </c>
      <c r="E3848" t="str">
        <f>INDEX('VBA code_permu_wo_repettn'!$AH$3:$AM$6,COUNTIF('Profile-matrices_Condorcet'!$B$2:$B3848,'Profile-matrices_Condorcet'!$B3848),MATCH(INDEX('numeric possibilities'!F$3:F$1298,VLOOKUP($B3848,'numeric possibilities'!$C$3:$G$1298,1)),'VBA code_permu_wo_repettn'!$AH$2:$AM$2))</f>
        <v>A</v>
      </c>
      <c r="F3848" t="str">
        <f>INDEX('VBA code_permu_wo_repettn'!$AO$3:$AT$6,COUNTIF('Profile-matrices_Condorcet'!$B$2:$B3848,'Profile-matrices_Condorcet'!$B3848),MATCH(INDEX('numeric possibilities'!G$3:G$1298,VLOOKUP($B3848,'numeric possibilities'!$C$3:$G$1298,1)),'VBA code_permu_wo_repettn'!$AO$2:$AT$2))</f>
        <v>A</v>
      </c>
      <c r="I3848" t="s">
        <v>0</v>
      </c>
      <c r="J3848" t="s">
        <v>1</v>
      </c>
      <c r="K3848" t="s">
        <v>2</v>
      </c>
      <c r="L3848" t="s">
        <v>3</v>
      </c>
    </row>
    <row r="3849" spans="1:20" x14ac:dyDescent="0.25">
      <c r="A3849">
        <f t="shared" si="120"/>
        <v>3848</v>
      </c>
      <c r="B3849">
        <f t="shared" si="121"/>
        <v>962</v>
      </c>
      <c r="C3849" t="str">
        <f>INDEX('VBA code_permu_wo_repettn'!$T$3:$Y$6,COUNTIF('Profile-matrices_Condorcet'!$B$2:$B3849,'Profile-matrices_Condorcet'!$B3849),MATCH(INDEX('numeric possibilities'!D$3:D$1298,VLOOKUP($B3849,'numeric possibilities'!$C$3:$G$1298,1)),'VBA code_permu_wo_repettn'!$T$2:$Y$2))</f>
        <v>C</v>
      </c>
      <c r="D3849" t="str">
        <f>INDEX('VBA code_permu_wo_repettn'!$AA$3:$AF$6,COUNTIF('Profile-matrices_Condorcet'!$B$2:$B3849,'Profile-matrices_Condorcet'!$B3849),MATCH(INDEX('numeric possibilities'!E$3:E$1298,VLOOKUP($B3849,'numeric possibilities'!$C$3:$G$1298,1)),'VBA code_permu_wo_repettn'!$AA$2:$AF$2))</f>
        <v>C</v>
      </c>
      <c r="E3849" t="str">
        <f>INDEX('VBA code_permu_wo_repettn'!$AH$3:$AM$6,COUNTIF('Profile-matrices_Condorcet'!$B$2:$B3849,'Profile-matrices_Condorcet'!$B3849),MATCH(INDEX('numeric possibilities'!F$3:F$1298,VLOOKUP($B3849,'numeric possibilities'!$C$3:$G$1298,1)),'VBA code_permu_wo_repettn'!$AH$2:$AM$2))</f>
        <v>D</v>
      </c>
      <c r="F3849" t="str">
        <f>INDEX('VBA code_permu_wo_repettn'!$AO$3:$AT$6,COUNTIF('Profile-matrices_Condorcet'!$B$2:$B3849,'Profile-matrices_Condorcet'!$B3849),MATCH(INDEX('numeric possibilities'!G$3:G$1298,VLOOKUP($B3849,'numeric possibilities'!$C$3:$G$1298,1)),'VBA code_permu_wo_repettn'!$AO$2:$AT$2))</f>
        <v>B</v>
      </c>
      <c r="G3849" t="str">
        <f>IF(MAX(I3849:L3849)&gt;='numeric possibilities'!$B$4/2,INDEX('Profile-matrices_Condorcet'!I3848:L3848,1,MATCH(MAX('Profile-matrices_Condorcet'!I3849:L3849),'Profile-matrices_Condorcet'!I3849:L3849,0)),"NCW")</f>
        <v>B</v>
      </c>
      <c r="H3849" t="s">
        <v>13</v>
      </c>
      <c r="I3849" s="3">
        <f>COUNTIF($I3847:$S3847,I3848)</f>
        <v>2</v>
      </c>
      <c r="J3849" s="3">
        <f>COUNTIF($I3847:$S3847,J3848)</f>
        <v>3</v>
      </c>
      <c r="K3849" s="3">
        <f>COUNTIF($I3847:$S3847,K3848)</f>
        <v>0</v>
      </c>
      <c r="L3849" s="3">
        <f>COUNTIF($I3847:$S3847,L3848)</f>
        <v>1</v>
      </c>
    </row>
    <row r="3850" spans="1:20" x14ac:dyDescent="0.25">
      <c r="A3850">
        <f t="shared" si="120"/>
        <v>3849</v>
      </c>
      <c r="B3850">
        <f t="shared" si="121"/>
        <v>963</v>
      </c>
      <c r="C3850" t="str">
        <f>INDEX('VBA code_permu_wo_repettn'!$T$3:$Y$6,COUNTIF('Profile-matrices_Condorcet'!$B$2:$B3850,'Profile-matrices_Condorcet'!$B3850),MATCH(INDEX('numeric possibilities'!D$3:D$1298,VLOOKUP($B3850,'numeric possibilities'!$C$3:$G$1298,1)),'VBA code_permu_wo_repettn'!$T$2:$Y$2))</f>
        <v>A</v>
      </c>
      <c r="D3850" t="str">
        <f>INDEX('VBA code_permu_wo_repettn'!$AA$3:$AF$6,COUNTIF('Profile-matrices_Condorcet'!$B$2:$B3850,'Profile-matrices_Condorcet'!$B3850),MATCH(INDEX('numeric possibilities'!E$3:E$1298,VLOOKUP($B3850,'numeric possibilities'!$C$3:$G$1298,1)),'VBA code_permu_wo_repettn'!$AA$2:$AF$2))</f>
        <v>B</v>
      </c>
      <c r="E3850" t="str">
        <f>INDEX('VBA code_permu_wo_repettn'!$AH$3:$AM$6,COUNTIF('Profile-matrices_Condorcet'!$B$2:$B3850,'Profile-matrices_Condorcet'!$B3850),MATCH(INDEX('numeric possibilities'!F$3:F$1298,VLOOKUP($B3850,'numeric possibilities'!$C$3:$G$1298,1)),'VBA code_permu_wo_repettn'!$AH$2:$AM$2))</f>
        <v>C</v>
      </c>
      <c r="F3850" t="str">
        <f>INDEX('VBA code_permu_wo_repettn'!$AO$3:$AT$6,COUNTIF('Profile-matrices_Condorcet'!$B$2:$B3850,'Profile-matrices_Condorcet'!$B3850),MATCH(INDEX('numeric possibilities'!G$3:G$1298,VLOOKUP($B3850,'numeric possibilities'!$C$3:$G$1298,1)),'VBA code_permu_wo_repettn'!$AO$2:$AT$2))</f>
        <v>D</v>
      </c>
      <c r="H3850" t="s">
        <v>14</v>
      </c>
      <c r="I3850" s="3">
        <f>IF(MATCH(I$1,$C3850:$C3853,0)&lt;(MATCH(J$1,$C3850:$C3853,0)),1*a_vote,0)+IF(MATCH(I$1,$D3850:$D3853,0)&lt;MATCH(J$1,$D3850:$D3853,0),1*b_vote,0)+IF(MATCH(I$1,$E3850:$E3853,0)&lt;MATCH(J$1,$E3850:$E3853,0),1*c_vote,0)+IF(MATCH(I$1,$F3850:$F3853,0)&lt;MATCH(J$1,$F3850:$F3853,0),1*d_vote,0)</f>
        <v>0.49</v>
      </c>
      <c r="J3850" s="3">
        <f>IF(MATCH(I$1,$C3850:$C3853,0)&gt;(MATCH(J$1,$C3850:$C3853,0)),1*a_vote,0)+IF(MATCH(I$1,$D3850:$D3853,0)&gt;MATCH(J$1,$D3850:$D3853,0),1*b_vote,0)+IF(MATCH(I$1,$E3850:$E3853,0)&gt;MATCH(J$1,$E3850:$E3853,0),1*c_vote,0)+IF(MATCH(I$1,$F3850:$F3853,0)&gt;MATCH(J$1,$F3850:$F3853,0),1*d_vote,0)</f>
        <v>0.51</v>
      </c>
      <c r="K3850" s="3">
        <f>IF(MATCH($K$1,$C3850:$C3853,0)&lt;(MATCH($L$1,$C3850:$C3853,0)),1*a_vote,0)+IF(MATCH($K$1,$D3850:$D3853,0)&lt;MATCH($L$1,$D3850:$D3853,0),1*b_vote,0)+IF(MATCH($K$1,$E3850:$E3853,0)&lt;MATCH($L$1,$E3850:$E3853,0),1*c_vote,0)+IF(MATCH($K$1,$F3850:$F3853,0)&lt;MATCH($L$1,$F3850:$F3853,0),1*d_vote,0)</f>
        <v>0.53</v>
      </c>
      <c r="L3850" s="3">
        <f>IF(MATCH(K$1,$C3850:$C3853,0)&gt;(MATCH(L$1,$C3850:$C3853,0)),1*a_vote,0)+IF(MATCH(K$1,$D3850:$D3853,0)&gt;MATCH(L$1,$D3850:$D3853,0),1*b_vote,0)+IF(MATCH(K$1,$E3850:$E3853,0)&gt;MATCH(L$1,$E3850:$E3853,0),1*c_vote,0)+IF(MATCH(K$1,$F3850:$F3853,0)&gt;MATCH(L$1,$F3850:$F3853,0),1*d_vote,0)</f>
        <v>0.47</v>
      </c>
      <c r="M3850" s="3">
        <f>IF(MATCH($M$1,$C3850:$C3853,0)&lt;(MATCH($N$1,$C3850:$C3853,0)),1*a_vote,0)+IF(MATCH($M$1,$D3850:$D3853,0)&lt;MATCH($N$1,$D3850:$D3853,0),1*b_vote,0)+IF(MATCH($M$1,$E3850:$E3853,0)&lt;MATCH($N$1,$E3850:$E3853,0),1*c_vote,0)+IF(MATCH($M$1,$F3850:$F3853,0)&lt;MATCH($N$1,$F3850:$F3853,0),1*d_vote,0)</f>
        <v>0.52</v>
      </c>
      <c r="N3850" s="3">
        <f>IF(MATCH(M$1,$C3850:$C3853,0)&gt;(MATCH(N$1,$C3850:$C3853,0)),1*a_vote,0)+IF(MATCH(M$1,$D3850:$D3853,0)&gt;MATCH(N$1,$D3850:$D3853,0),1*b_vote,0)+IF(MATCH(M$1,$E3850:$E3853,0)&gt;MATCH(N$1,$E3850:$E3853,0),1*c_vote,0)+IF(MATCH(M$1,$F3850:$F3853,0)&gt;MATCH(N$1,$F3850:$F3853,0),1*d_vote,0)</f>
        <v>0.48</v>
      </c>
      <c r="O3850" s="3">
        <f>IF(MATCH($O$1,$C3850:$C3853,0)&lt;(MATCH($P$1,$C3850:$C3853,0)),1*a_vote,0)+IF(MATCH($O$1,$D3850:$D3853,0)&lt;MATCH($P$1,$D3850:$D3853,0),1*b_vote,0)+IF(MATCH($O$1,$E3850:$E3853,0)&lt;MATCH($P$1,$E3850:$E3853,0),1*c_vote,0)+IF(MATCH($O$1,$F3850:$F3853,0)&lt;MATCH($P$1,$F3850:$F3853,0),1*d_vote,0)</f>
        <v>0.26</v>
      </c>
      <c r="P3850" s="3">
        <f>IF(MATCH(O$1,$C3850:$C3853,0)&gt;(MATCH(P$1,$C3850:$C3853,0)),1*a_vote,0)+IF(MATCH(O$1,$D3850:$D3853,0)&gt;MATCH(P$1,$D3850:$D3853,0),1*b_vote,0)+IF(MATCH(O$1,$E3850:$E3853,0)&gt;MATCH(P$1,$E3850:$E3853,0),1*c_vote,0)+IF(MATCH(O$1,$F3850:$F3853,0)&gt;MATCH(P$1,$F3850:$F3853,0),1*d_vote,0)</f>
        <v>0.74</v>
      </c>
      <c r="Q3850" s="3">
        <f>IF(MATCH($Q$1,$C3850:$C3853,0)&lt;(MATCH($R$1,$C3850:$C3853,0)),1*a_vote,0)+IF(MATCH($Q$1,$D3850:$D3853,0)&lt;MATCH($R$1,$D3850:$D3853,0),1*b_vote,0)+IF(MATCH($Q$1,$E3850:$E3853,0)&lt;MATCH($R$1,$E3850:$E3853,0),1*c_vote,0)+IF(MATCH($Q$1,$F3850:$F3853,0)&lt;MATCH($R$1,$F3850:$F3853,0),1*d_vote,0)</f>
        <v>0.78</v>
      </c>
      <c r="R3850" s="3">
        <f>IF(MATCH(Q$1,$C3850:$C3853,0)&gt;(MATCH(R$1,$C3850:$C3853,0)),1*a_vote,0)+IF(MATCH(Q$1,$D3850:$D3853,0)&gt;MATCH(R$1,$D3850:$D3853,0),1*b_vote,0)+IF(MATCH(Q$1,$E3850:$E3853,0)&gt;MATCH(R$1,$E3850:$E3853,0),1*c_vote,0)+IF(MATCH(Q$1,$F3850:$F3853,0)&gt;MATCH(R$1,$F3850:$F3853,0),1*d_vote,0)</f>
        <v>0.21999999999999997</v>
      </c>
      <c r="S3850" s="3">
        <f>IF(MATCH($S$1,$C3850:$C3853,0)&lt;(MATCH($T$1,$C3850:$C3853,0)),1*a_vote,0)+IF(MATCH($S$1,$D3850:$D3853,0)&lt;MATCH($T$1,$D3850:$D3853,0),1*b_vote,0)+IF(MATCH($S$1,$E3850:$E3853,0)&lt;MATCH($T$1,$E3850:$E3853,0),1*c_vote,0)+IF(MATCH($S$1,$F3850:$F3853,0)&lt;MATCH($T$1,$F3850:$F3853,0),1*d_vote,0)</f>
        <v>0.52</v>
      </c>
      <c r="T3850" s="3">
        <f>IF(MATCH(S$1,$C3850:$C3853,0)&gt;(MATCH(T$1,$C3850:$C3853,0)),1*a_vote,0)+IF(MATCH(S$1,$D3850:$D3853,0)&gt;MATCH(T$1,$D3850:$D3853,0),1*b_vote,0)+IF(MATCH(S$1,$E3850:$E3853,0)&gt;MATCH(T$1,$E3850:$E3853,0),1*c_vote,0)+IF(MATCH(S$1,$F3850:$F3853,0)&gt;MATCH(T$1,$F3850:$F3853,0),1*d_vote,0)</f>
        <v>0.48</v>
      </c>
    </row>
    <row r="3851" spans="1:20" x14ac:dyDescent="0.25">
      <c r="A3851">
        <f t="shared" si="120"/>
        <v>3850</v>
      </c>
      <c r="B3851">
        <f t="shared" si="121"/>
        <v>963</v>
      </c>
      <c r="C3851" t="str">
        <f>INDEX('VBA code_permu_wo_repettn'!$T$3:$Y$6,COUNTIF('Profile-matrices_Condorcet'!$B$2:$B3851,'Profile-matrices_Condorcet'!$B3851),MATCH(INDEX('numeric possibilities'!D$3:D$1298,VLOOKUP($B3851,'numeric possibilities'!$C$3:$G$1298,1)),'VBA code_permu_wo_repettn'!$T$2:$Y$2))</f>
        <v>C</v>
      </c>
      <c r="D3851" t="str">
        <f>INDEX('VBA code_permu_wo_repettn'!$AA$3:$AF$6,COUNTIF('Profile-matrices_Condorcet'!$B$2:$B3851,'Profile-matrices_Condorcet'!$B3851),MATCH(INDEX('numeric possibilities'!E$3:E$1298,VLOOKUP($B3851,'numeric possibilities'!$C$3:$G$1298,1)),'VBA code_permu_wo_repettn'!$AA$2:$AF$2))</f>
        <v>D</v>
      </c>
      <c r="E3851" t="str">
        <f>INDEX('VBA code_permu_wo_repettn'!$AH$3:$AM$6,COUNTIF('Profile-matrices_Condorcet'!$B$2:$B3851,'Profile-matrices_Condorcet'!$B3851),MATCH(INDEX('numeric possibilities'!F$3:F$1298,VLOOKUP($B3851,'numeric possibilities'!$C$3:$G$1298,1)),'VBA code_permu_wo_repettn'!$AH$2:$AM$2))</f>
        <v>B</v>
      </c>
      <c r="F3851" t="str">
        <f>INDEX('VBA code_permu_wo_repettn'!$AO$3:$AT$6,COUNTIF('Profile-matrices_Condorcet'!$B$2:$B3851,'Profile-matrices_Condorcet'!$B3851),MATCH(INDEX('numeric possibilities'!G$3:G$1298,VLOOKUP($B3851,'numeric possibilities'!$C$3:$G$1298,1)),'VBA code_permu_wo_repettn'!$AO$2:$AT$2))</f>
        <v>C</v>
      </c>
      <c r="H3851" t="s">
        <v>15</v>
      </c>
      <c r="I3851" t="str">
        <f>IF(I3850&gt;J3850,$I$1,IF(I3850&lt;J3850,$J$1,0))</f>
        <v>B</v>
      </c>
      <c r="K3851" t="str">
        <f>IF(K3850&gt;L3850,$K$1,IF(K3850&lt;L3850,$L$1,0))</f>
        <v>A</v>
      </c>
      <c r="M3851" t="str">
        <f>IF(M3850&gt;N3850,$M$1,IF(M3850&lt;N3850,$N$1,0))</f>
        <v>A</v>
      </c>
      <c r="O3851" t="str">
        <f>IF(O3850&gt;P3850,$O$1,IF(O3850&lt;P3850,$P$1,0))</f>
        <v>C</v>
      </c>
      <c r="Q3851" t="str">
        <f>IF(Q3850&gt;R3850,$Q$1,IF(Q3850&lt;R3850,$R$1,0))</f>
        <v>B</v>
      </c>
      <c r="S3851" t="str">
        <f>IF(S3850&gt;T3850,$S$1,IF(S3850&lt;T3850,$T$1,0))</f>
        <v>C</v>
      </c>
    </row>
    <row r="3852" spans="1:20" x14ac:dyDescent="0.25">
      <c r="A3852">
        <f t="shared" si="120"/>
        <v>3851</v>
      </c>
      <c r="B3852">
        <f t="shared" si="121"/>
        <v>963</v>
      </c>
      <c r="C3852" t="str">
        <f>INDEX('VBA code_permu_wo_repettn'!$T$3:$Y$6,COUNTIF('Profile-matrices_Condorcet'!$B$2:$B3852,'Profile-matrices_Condorcet'!$B3852),MATCH(INDEX('numeric possibilities'!D$3:D$1298,VLOOKUP($B3852,'numeric possibilities'!$C$3:$G$1298,1)),'VBA code_permu_wo_repettn'!$T$2:$Y$2))</f>
        <v>B</v>
      </c>
      <c r="D3852" t="str">
        <f>INDEX('VBA code_permu_wo_repettn'!$AA$3:$AF$6,COUNTIF('Profile-matrices_Condorcet'!$B$2:$B3852,'Profile-matrices_Condorcet'!$B3852),MATCH(INDEX('numeric possibilities'!E$3:E$1298,VLOOKUP($B3852,'numeric possibilities'!$C$3:$G$1298,1)),'VBA code_permu_wo_repettn'!$AA$2:$AF$2))</f>
        <v>A</v>
      </c>
      <c r="E3852" t="str">
        <f>INDEX('VBA code_permu_wo_repettn'!$AH$3:$AM$6,COUNTIF('Profile-matrices_Condorcet'!$B$2:$B3852,'Profile-matrices_Condorcet'!$B3852),MATCH(INDEX('numeric possibilities'!F$3:F$1298,VLOOKUP($B3852,'numeric possibilities'!$C$3:$G$1298,1)),'VBA code_permu_wo_repettn'!$AH$2:$AM$2))</f>
        <v>A</v>
      </c>
      <c r="F3852" t="str">
        <f>INDEX('VBA code_permu_wo_repettn'!$AO$3:$AT$6,COUNTIF('Profile-matrices_Condorcet'!$B$2:$B3852,'Profile-matrices_Condorcet'!$B3852),MATCH(INDEX('numeric possibilities'!G$3:G$1298,VLOOKUP($B3852,'numeric possibilities'!$C$3:$G$1298,1)),'VBA code_permu_wo_repettn'!$AO$2:$AT$2))</f>
        <v>A</v>
      </c>
      <c r="I3852" t="s">
        <v>0</v>
      </c>
      <c r="J3852" t="s">
        <v>1</v>
      </c>
      <c r="K3852" t="s">
        <v>2</v>
      </c>
      <c r="L3852" t="s">
        <v>3</v>
      </c>
    </row>
    <row r="3853" spans="1:20" x14ac:dyDescent="0.25">
      <c r="A3853">
        <f t="shared" si="120"/>
        <v>3852</v>
      </c>
      <c r="B3853">
        <f t="shared" si="121"/>
        <v>963</v>
      </c>
      <c r="C3853" t="str">
        <f>INDEX('VBA code_permu_wo_repettn'!$T$3:$Y$6,COUNTIF('Profile-matrices_Condorcet'!$B$2:$B3853,'Profile-matrices_Condorcet'!$B3853),MATCH(INDEX('numeric possibilities'!D$3:D$1298,VLOOKUP($B3853,'numeric possibilities'!$C$3:$G$1298,1)),'VBA code_permu_wo_repettn'!$T$2:$Y$2))</f>
        <v>D</v>
      </c>
      <c r="D3853" t="str">
        <f>INDEX('VBA code_permu_wo_repettn'!$AA$3:$AF$6,COUNTIF('Profile-matrices_Condorcet'!$B$2:$B3853,'Profile-matrices_Condorcet'!$B3853),MATCH(INDEX('numeric possibilities'!E$3:E$1298,VLOOKUP($B3853,'numeric possibilities'!$C$3:$G$1298,1)),'VBA code_permu_wo_repettn'!$AA$2:$AF$2))</f>
        <v>C</v>
      </c>
      <c r="E3853" t="str">
        <f>INDEX('VBA code_permu_wo_repettn'!$AH$3:$AM$6,COUNTIF('Profile-matrices_Condorcet'!$B$2:$B3853,'Profile-matrices_Condorcet'!$B3853),MATCH(INDEX('numeric possibilities'!F$3:F$1298,VLOOKUP($B3853,'numeric possibilities'!$C$3:$G$1298,1)),'VBA code_permu_wo_repettn'!$AH$2:$AM$2))</f>
        <v>D</v>
      </c>
      <c r="F3853" t="str">
        <f>INDEX('VBA code_permu_wo_repettn'!$AO$3:$AT$6,COUNTIF('Profile-matrices_Condorcet'!$B$2:$B3853,'Profile-matrices_Condorcet'!$B3853),MATCH(INDEX('numeric possibilities'!G$3:G$1298,VLOOKUP($B3853,'numeric possibilities'!$C$3:$G$1298,1)),'VBA code_permu_wo_repettn'!$AO$2:$AT$2))</f>
        <v>B</v>
      </c>
      <c r="G3853" t="str">
        <f>IF(MAX(I3853:L3853)&gt;='numeric possibilities'!$B$4/2,INDEX('Profile-matrices_Condorcet'!I3852:L3852,1,MATCH(MAX('Profile-matrices_Condorcet'!I3853:L3853),'Profile-matrices_Condorcet'!I3853:L3853,0)),"NCW")</f>
        <v>NCW</v>
      </c>
      <c r="H3853" t="s">
        <v>13</v>
      </c>
      <c r="I3853" s="3">
        <f>COUNTIF($I3851:$S3851,I3852)</f>
        <v>2</v>
      </c>
      <c r="J3853" s="3">
        <f>COUNTIF($I3851:$S3851,J3852)</f>
        <v>2</v>
      </c>
      <c r="K3853" s="3">
        <f>COUNTIF($I3851:$S3851,K3852)</f>
        <v>2</v>
      </c>
      <c r="L3853" s="3">
        <f>COUNTIF($I3851:$S3851,L3852)</f>
        <v>0</v>
      </c>
    </row>
    <row r="3854" spans="1:20" x14ac:dyDescent="0.25">
      <c r="A3854">
        <f t="shared" ref="A3854:A3917" si="122">A3853+1</f>
        <v>3853</v>
      </c>
      <c r="B3854">
        <f t="shared" ref="B3854:B3917" si="123">IF((ROW()-1)&lt;=4*B3853,B3853,B3853+1)</f>
        <v>964</v>
      </c>
      <c r="C3854" t="str">
        <f>INDEX('VBA code_permu_wo_repettn'!$T$3:$Y$6,COUNTIF('Profile-matrices_Condorcet'!$B$2:$B3854,'Profile-matrices_Condorcet'!$B3854),MATCH(INDEX('numeric possibilities'!D$3:D$1298,VLOOKUP($B3854,'numeric possibilities'!$C$3:$G$1298,1)),'VBA code_permu_wo_repettn'!$T$2:$Y$2))</f>
        <v>A</v>
      </c>
      <c r="D3854" t="str">
        <f>INDEX('VBA code_permu_wo_repettn'!$AA$3:$AF$6,COUNTIF('Profile-matrices_Condorcet'!$B$2:$B3854,'Profile-matrices_Condorcet'!$B3854),MATCH(INDEX('numeric possibilities'!E$3:E$1298,VLOOKUP($B3854,'numeric possibilities'!$C$3:$G$1298,1)),'VBA code_permu_wo_repettn'!$AA$2:$AF$2))</f>
        <v>B</v>
      </c>
      <c r="E3854" t="str">
        <f>INDEX('VBA code_permu_wo_repettn'!$AH$3:$AM$6,COUNTIF('Profile-matrices_Condorcet'!$B$2:$B3854,'Profile-matrices_Condorcet'!$B3854),MATCH(INDEX('numeric possibilities'!F$3:F$1298,VLOOKUP($B3854,'numeric possibilities'!$C$3:$G$1298,1)),'VBA code_permu_wo_repettn'!$AH$2:$AM$2))</f>
        <v>C</v>
      </c>
      <c r="F3854" t="str">
        <f>INDEX('VBA code_permu_wo_repettn'!$AO$3:$AT$6,COUNTIF('Profile-matrices_Condorcet'!$B$2:$B3854,'Profile-matrices_Condorcet'!$B3854),MATCH(INDEX('numeric possibilities'!G$3:G$1298,VLOOKUP($B3854,'numeric possibilities'!$C$3:$G$1298,1)),'VBA code_permu_wo_repettn'!$AO$2:$AT$2))</f>
        <v>D</v>
      </c>
      <c r="H3854" t="s">
        <v>14</v>
      </c>
      <c r="I3854" s="3">
        <f>IF(MATCH(I$1,$C3854:$C3857,0)&lt;(MATCH(J$1,$C3854:$C3857,0)),1*a_vote,0)+IF(MATCH(I$1,$D3854:$D3857,0)&lt;MATCH(J$1,$D3854:$D3857,0),1*b_vote,0)+IF(MATCH(I$1,$E3854:$E3857,0)&lt;MATCH(J$1,$E3854:$E3857,0),1*c_vote,0)+IF(MATCH(I$1,$F3854:$F3857,0)&lt;MATCH(J$1,$F3854:$F3857,0),1*d_vote,0)</f>
        <v>0.49</v>
      </c>
      <c r="J3854" s="3">
        <f>IF(MATCH(I$1,$C3854:$C3857,0)&gt;(MATCH(J$1,$C3854:$C3857,0)),1*a_vote,0)+IF(MATCH(I$1,$D3854:$D3857,0)&gt;MATCH(J$1,$D3854:$D3857,0),1*b_vote,0)+IF(MATCH(I$1,$E3854:$E3857,0)&gt;MATCH(J$1,$E3854:$E3857,0),1*c_vote,0)+IF(MATCH(I$1,$F3854:$F3857,0)&gt;MATCH(J$1,$F3854:$F3857,0),1*d_vote,0)</f>
        <v>0.51</v>
      </c>
      <c r="K3854" s="3">
        <f>IF(MATCH($K$1,$C3854:$C3857,0)&lt;(MATCH($L$1,$C3854:$C3857,0)),1*a_vote,0)+IF(MATCH($K$1,$D3854:$D3857,0)&lt;MATCH($L$1,$D3854:$D3857,0),1*b_vote,0)+IF(MATCH($K$1,$E3854:$E3857,0)&lt;MATCH($L$1,$E3854:$E3857,0),1*c_vote,0)+IF(MATCH($K$1,$F3854:$F3857,0)&lt;MATCH($L$1,$F3854:$F3857,0),1*d_vote,0)</f>
        <v>0.53</v>
      </c>
      <c r="L3854" s="3">
        <f>IF(MATCH(K$1,$C3854:$C3857,0)&gt;(MATCH(L$1,$C3854:$C3857,0)),1*a_vote,0)+IF(MATCH(K$1,$D3854:$D3857,0)&gt;MATCH(L$1,$D3854:$D3857,0),1*b_vote,0)+IF(MATCH(K$1,$E3854:$E3857,0)&gt;MATCH(L$1,$E3854:$E3857,0),1*c_vote,0)+IF(MATCH(K$1,$F3854:$F3857,0)&gt;MATCH(L$1,$F3854:$F3857,0),1*d_vote,0)</f>
        <v>0.47</v>
      </c>
      <c r="M3854" s="3">
        <f>IF(MATCH($M$1,$C3854:$C3857,0)&lt;(MATCH($N$1,$C3854:$C3857,0)),1*a_vote,0)+IF(MATCH($M$1,$D3854:$D3857,0)&lt;MATCH($N$1,$D3854:$D3857,0),1*b_vote,0)+IF(MATCH($M$1,$E3854:$E3857,0)&lt;MATCH($N$1,$E3854:$E3857,0),1*c_vote,0)+IF(MATCH($M$1,$F3854:$F3857,0)&lt;MATCH($N$1,$F3854:$F3857,0),1*d_vote,0)</f>
        <v>0.52</v>
      </c>
      <c r="N3854" s="3">
        <f>IF(MATCH(M$1,$C3854:$C3857,0)&gt;(MATCH(N$1,$C3854:$C3857,0)),1*a_vote,0)+IF(MATCH(M$1,$D3854:$D3857,0)&gt;MATCH(N$1,$D3854:$D3857,0),1*b_vote,0)+IF(MATCH(M$1,$E3854:$E3857,0)&gt;MATCH(N$1,$E3854:$E3857,0),1*c_vote,0)+IF(MATCH(M$1,$F3854:$F3857,0)&gt;MATCH(N$1,$F3854:$F3857,0),1*d_vote,0)</f>
        <v>0.48</v>
      </c>
      <c r="O3854" s="3">
        <f>IF(MATCH($O$1,$C3854:$C3857,0)&lt;(MATCH($P$1,$C3854:$C3857,0)),1*a_vote,0)+IF(MATCH($O$1,$D3854:$D3857,0)&lt;MATCH($P$1,$D3854:$D3857,0),1*b_vote,0)+IF(MATCH($O$1,$E3854:$E3857,0)&lt;MATCH($P$1,$E3854:$E3857,0),1*c_vote,0)+IF(MATCH($O$1,$F3854:$F3857,0)&lt;MATCH($P$1,$F3854:$F3857,0),1*d_vote,0)</f>
        <v>0.26</v>
      </c>
      <c r="P3854" s="3">
        <f>IF(MATCH(O$1,$C3854:$C3857,0)&gt;(MATCH(P$1,$C3854:$C3857,0)),1*a_vote,0)+IF(MATCH(O$1,$D3854:$D3857,0)&gt;MATCH(P$1,$D3854:$D3857,0),1*b_vote,0)+IF(MATCH(O$1,$E3854:$E3857,0)&gt;MATCH(P$1,$E3854:$E3857,0),1*c_vote,0)+IF(MATCH(O$1,$F3854:$F3857,0)&gt;MATCH(P$1,$F3854:$F3857,0),1*d_vote,0)</f>
        <v>0.74</v>
      </c>
      <c r="Q3854" s="3">
        <f>IF(MATCH($Q$1,$C3854:$C3857,0)&lt;(MATCH($R$1,$C3854:$C3857,0)),1*a_vote,0)+IF(MATCH($Q$1,$D3854:$D3857,0)&lt;MATCH($R$1,$D3854:$D3857,0),1*b_vote,0)+IF(MATCH($Q$1,$E3854:$E3857,0)&lt;MATCH($R$1,$E3854:$E3857,0),1*c_vote,0)+IF(MATCH($Q$1,$F3854:$F3857,0)&lt;MATCH($R$1,$F3854:$F3857,0),1*d_vote,0)</f>
        <v>0.51</v>
      </c>
      <c r="R3854" s="3">
        <f>IF(MATCH(Q$1,$C3854:$C3857,0)&gt;(MATCH(R$1,$C3854:$C3857,0)),1*a_vote,0)+IF(MATCH(Q$1,$D3854:$D3857,0)&gt;MATCH(R$1,$D3854:$D3857,0),1*b_vote,0)+IF(MATCH(Q$1,$E3854:$E3857,0)&gt;MATCH(R$1,$E3854:$E3857,0),1*c_vote,0)+IF(MATCH(Q$1,$F3854:$F3857,0)&gt;MATCH(R$1,$F3854:$F3857,0),1*d_vote,0)</f>
        <v>0.49</v>
      </c>
      <c r="S3854" s="3">
        <f>IF(MATCH($S$1,$C3854:$C3857,0)&lt;(MATCH($T$1,$C3854:$C3857,0)),1*a_vote,0)+IF(MATCH($S$1,$D3854:$D3857,0)&lt;MATCH($T$1,$D3854:$D3857,0),1*b_vote,0)+IF(MATCH($S$1,$E3854:$E3857,0)&lt;MATCH($T$1,$E3854:$E3857,0),1*c_vote,0)+IF(MATCH($S$1,$F3854:$F3857,0)&lt;MATCH($T$1,$F3854:$F3857,0),1*d_vote,0)</f>
        <v>0.52</v>
      </c>
      <c r="T3854" s="3">
        <f>IF(MATCH(S$1,$C3854:$C3857,0)&gt;(MATCH(T$1,$C3854:$C3857,0)),1*a_vote,0)+IF(MATCH(S$1,$D3854:$D3857,0)&gt;MATCH(T$1,$D3854:$D3857,0),1*b_vote,0)+IF(MATCH(S$1,$E3854:$E3857,0)&gt;MATCH(T$1,$E3854:$E3857,0),1*c_vote,0)+IF(MATCH(S$1,$F3854:$F3857,0)&gt;MATCH(T$1,$F3854:$F3857,0),1*d_vote,0)</f>
        <v>0.48</v>
      </c>
    </row>
    <row r="3855" spans="1:20" x14ac:dyDescent="0.25">
      <c r="A3855">
        <f t="shared" si="122"/>
        <v>3854</v>
      </c>
      <c r="B3855">
        <f t="shared" si="123"/>
        <v>964</v>
      </c>
      <c r="C3855" t="str">
        <f>INDEX('VBA code_permu_wo_repettn'!$T$3:$Y$6,COUNTIF('Profile-matrices_Condorcet'!$B$2:$B3855,'Profile-matrices_Condorcet'!$B3855),MATCH(INDEX('numeric possibilities'!D$3:D$1298,VLOOKUP($B3855,'numeric possibilities'!$C$3:$G$1298,1)),'VBA code_permu_wo_repettn'!$T$2:$Y$2))</f>
        <v>C</v>
      </c>
      <c r="D3855" t="str">
        <f>INDEX('VBA code_permu_wo_repettn'!$AA$3:$AF$6,COUNTIF('Profile-matrices_Condorcet'!$B$2:$B3855,'Profile-matrices_Condorcet'!$B3855),MATCH(INDEX('numeric possibilities'!E$3:E$1298,VLOOKUP($B3855,'numeric possibilities'!$C$3:$G$1298,1)),'VBA code_permu_wo_repettn'!$AA$2:$AF$2))</f>
        <v>D</v>
      </c>
      <c r="E3855" t="str">
        <f>INDEX('VBA code_permu_wo_repettn'!$AH$3:$AM$6,COUNTIF('Profile-matrices_Condorcet'!$B$2:$B3855,'Profile-matrices_Condorcet'!$B3855),MATCH(INDEX('numeric possibilities'!F$3:F$1298,VLOOKUP($B3855,'numeric possibilities'!$C$3:$G$1298,1)),'VBA code_permu_wo_repettn'!$AH$2:$AM$2))</f>
        <v>B</v>
      </c>
      <c r="F3855" t="str">
        <f>INDEX('VBA code_permu_wo_repettn'!$AO$3:$AT$6,COUNTIF('Profile-matrices_Condorcet'!$B$2:$B3855,'Profile-matrices_Condorcet'!$B3855),MATCH(INDEX('numeric possibilities'!G$3:G$1298,VLOOKUP($B3855,'numeric possibilities'!$C$3:$G$1298,1)),'VBA code_permu_wo_repettn'!$AO$2:$AT$2))</f>
        <v>C</v>
      </c>
      <c r="H3855" t="s">
        <v>15</v>
      </c>
      <c r="I3855" t="str">
        <f>IF(I3854&gt;J3854,$I$1,IF(I3854&lt;J3854,$J$1,0))</f>
        <v>B</v>
      </c>
      <c r="K3855" t="str">
        <f>IF(K3854&gt;L3854,$K$1,IF(K3854&lt;L3854,$L$1,0))</f>
        <v>A</v>
      </c>
      <c r="M3855" t="str">
        <f>IF(M3854&gt;N3854,$M$1,IF(M3854&lt;N3854,$N$1,0))</f>
        <v>A</v>
      </c>
      <c r="O3855" t="str">
        <f>IF(O3854&gt;P3854,$O$1,IF(O3854&lt;P3854,$P$1,0))</f>
        <v>C</v>
      </c>
      <c r="Q3855" t="str">
        <f>IF(Q3854&gt;R3854,$Q$1,IF(Q3854&lt;R3854,$R$1,0))</f>
        <v>B</v>
      </c>
      <c r="S3855" t="str">
        <f>IF(S3854&gt;T3854,$S$1,IF(S3854&lt;T3854,$T$1,0))</f>
        <v>C</v>
      </c>
    </row>
    <row r="3856" spans="1:20" x14ac:dyDescent="0.25">
      <c r="A3856">
        <f t="shared" si="122"/>
        <v>3855</v>
      </c>
      <c r="B3856">
        <f t="shared" si="123"/>
        <v>964</v>
      </c>
      <c r="C3856" t="str">
        <f>INDEX('VBA code_permu_wo_repettn'!$T$3:$Y$6,COUNTIF('Profile-matrices_Condorcet'!$B$2:$B3856,'Profile-matrices_Condorcet'!$B3856),MATCH(INDEX('numeric possibilities'!D$3:D$1298,VLOOKUP($B3856,'numeric possibilities'!$C$3:$G$1298,1)),'VBA code_permu_wo_repettn'!$T$2:$Y$2))</f>
        <v>D</v>
      </c>
      <c r="D3856" t="str">
        <f>INDEX('VBA code_permu_wo_repettn'!$AA$3:$AF$6,COUNTIF('Profile-matrices_Condorcet'!$B$2:$B3856,'Profile-matrices_Condorcet'!$B3856),MATCH(INDEX('numeric possibilities'!E$3:E$1298,VLOOKUP($B3856,'numeric possibilities'!$C$3:$G$1298,1)),'VBA code_permu_wo_repettn'!$AA$2:$AF$2))</f>
        <v>A</v>
      </c>
      <c r="E3856" t="str">
        <f>INDEX('VBA code_permu_wo_repettn'!$AH$3:$AM$6,COUNTIF('Profile-matrices_Condorcet'!$B$2:$B3856,'Profile-matrices_Condorcet'!$B3856),MATCH(INDEX('numeric possibilities'!F$3:F$1298,VLOOKUP($B3856,'numeric possibilities'!$C$3:$G$1298,1)),'VBA code_permu_wo_repettn'!$AH$2:$AM$2))</f>
        <v>A</v>
      </c>
      <c r="F3856" t="str">
        <f>INDEX('VBA code_permu_wo_repettn'!$AO$3:$AT$6,COUNTIF('Profile-matrices_Condorcet'!$B$2:$B3856,'Profile-matrices_Condorcet'!$B3856),MATCH(INDEX('numeric possibilities'!G$3:G$1298,VLOOKUP($B3856,'numeric possibilities'!$C$3:$G$1298,1)),'VBA code_permu_wo_repettn'!$AO$2:$AT$2))</f>
        <v>A</v>
      </c>
      <c r="I3856" t="s">
        <v>0</v>
      </c>
      <c r="J3856" t="s">
        <v>1</v>
      </c>
      <c r="K3856" t="s">
        <v>2</v>
      </c>
      <c r="L3856" t="s">
        <v>3</v>
      </c>
    </row>
    <row r="3857" spans="1:20" x14ac:dyDescent="0.25">
      <c r="A3857">
        <f t="shared" si="122"/>
        <v>3856</v>
      </c>
      <c r="B3857">
        <f t="shared" si="123"/>
        <v>964</v>
      </c>
      <c r="C3857" t="str">
        <f>INDEX('VBA code_permu_wo_repettn'!$T$3:$Y$6,COUNTIF('Profile-matrices_Condorcet'!$B$2:$B3857,'Profile-matrices_Condorcet'!$B3857),MATCH(INDEX('numeric possibilities'!D$3:D$1298,VLOOKUP($B3857,'numeric possibilities'!$C$3:$G$1298,1)),'VBA code_permu_wo_repettn'!$T$2:$Y$2))</f>
        <v>B</v>
      </c>
      <c r="D3857" t="str">
        <f>INDEX('VBA code_permu_wo_repettn'!$AA$3:$AF$6,COUNTIF('Profile-matrices_Condorcet'!$B$2:$B3857,'Profile-matrices_Condorcet'!$B3857),MATCH(INDEX('numeric possibilities'!E$3:E$1298,VLOOKUP($B3857,'numeric possibilities'!$C$3:$G$1298,1)),'VBA code_permu_wo_repettn'!$AA$2:$AF$2))</f>
        <v>C</v>
      </c>
      <c r="E3857" t="str">
        <f>INDEX('VBA code_permu_wo_repettn'!$AH$3:$AM$6,COUNTIF('Profile-matrices_Condorcet'!$B$2:$B3857,'Profile-matrices_Condorcet'!$B3857),MATCH(INDEX('numeric possibilities'!F$3:F$1298,VLOOKUP($B3857,'numeric possibilities'!$C$3:$G$1298,1)),'VBA code_permu_wo_repettn'!$AH$2:$AM$2))</f>
        <v>D</v>
      </c>
      <c r="F3857" t="str">
        <f>INDEX('VBA code_permu_wo_repettn'!$AO$3:$AT$6,COUNTIF('Profile-matrices_Condorcet'!$B$2:$B3857,'Profile-matrices_Condorcet'!$B3857),MATCH(INDEX('numeric possibilities'!G$3:G$1298,VLOOKUP($B3857,'numeric possibilities'!$C$3:$G$1298,1)),'VBA code_permu_wo_repettn'!$AO$2:$AT$2))</f>
        <v>B</v>
      </c>
      <c r="G3857" t="str">
        <f>IF(MAX(I3857:L3857)&gt;='numeric possibilities'!$B$4/2,INDEX('Profile-matrices_Condorcet'!I3856:L3856,1,MATCH(MAX('Profile-matrices_Condorcet'!I3857:L3857),'Profile-matrices_Condorcet'!I3857:L3857,0)),"NCW")</f>
        <v>NCW</v>
      </c>
      <c r="H3857" t="s">
        <v>13</v>
      </c>
      <c r="I3857" s="3">
        <f>COUNTIF($I3855:$S3855,I3856)</f>
        <v>2</v>
      </c>
      <c r="J3857" s="3">
        <f>COUNTIF($I3855:$S3855,J3856)</f>
        <v>2</v>
      </c>
      <c r="K3857" s="3">
        <f>COUNTIF($I3855:$S3855,K3856)</f>
        <v>2</v>
      </c>
      <c r="L3857" s="3">
        <f>COUNTIF($I3855:$S3855,L3856)</f>
        <v>0</v>
      </c>
    </row>
    <row r="3858" spans="1:20" x14ac:dyDescent="0.25">
      <c r="A3858">
        <f t="shared" si="122"/>
        <v>3857</v>
      </c>
      <c r="B3858">
        <f t="shared" si="123"/>
        <v>965</v>
      </c>
      <c r="C3858" t="str">
        <f>INDEX('VBA code_permu_wo_repettn'!$T$3:$Y$6,COUNTIF('Profile-matrices_Condorcet'!$B$2:$B3858,'Profile-matrices_Condorcet'!$B3858),MATCH(INDEX('numeric possibilities'!D$3:D$1298,VLOOKUP($B3858,'numeric possibilities'!$C$3:$G$1298,1)),'VBA code_permu_wo_repettn'!$T$2:$Y$2))</f>
        <v>A</v>
      </c>
      <c r="D3858" t="str">
        <f>INDEX('VBA code_permu_wo_repettn'!$AA$3:$AF$6,COUNTIF('Profile-matrices_Condorcet'!$B$2:$B3858,'Profile-matrices_Condorcet'!$B3858),MATCH(INDEX('numeric possibilities'!E$3:E$1298,VLOOKUP($B3858,'numeric possibilities'!$C$3:$G$1298,1)),'VBA code_permu_wo_repettn'!$AA$2:$AF$2))</f>
        <v>B</v>
      </c>
      <c r="E3858" t="str">
        <f>INDEX('VBA code_permu_wo_repettn'!$AH$3:$AM$6,COUNTIF('Profile-matrices_Condorcet'!$B$2:$B3858,'Profile-matrices_Condorcet'!$B3858),MATCH(INDEX('numeric possibilities'!F$3:F$1298,VLOOKUP($B3858,'numeric possibilities'!$C$3:$G$1298,1)),'VBA code_permu_wo_repettn'!$AH$2:$AM$2))</f>
        <v>C</v>
      </c>
      <c r="F3858" t="str">
        <f>INDEX('VBA code_permu_wo_repettn'!$AO$3:$AT$6,COUNTIF('Profile-matrices_Condorcet'!$B$2:$B3858,'Profile-matrices_Condorcet'!$B3858),MATCH(INDEX('numeric possibilities'!G$3:G$1298,VLOOKUP($B3858,'numeric possibilities'!$C$3:$G$1298,1)),'VBA code_permu_wo_repettn'!$AO$2:$AT$2))</f>
        <v>D</v>
      </c>
      <c r="H3858" t="s">
        <v>14</v>
      </c>
      <c r="I3858" s="3">
        <f>IF(MATCH(I$1,$C3858:$C3861,0)&lt;(MATCH(J$1,$C3858:$C3861,0)),1*a_vote,0)+IF(MATCH(I$1,$D3858:$D3861,0)&lt;MATCH(J$1,$D3858:$D3861,0),1*b_vote,0)+IF(MATCH(I$1,$E3858:$E3861,0)&lt;MATCH(J$1,$E3858:$E3861,0),1*c_vote,0)+IF(MATCH(I$1,$F3858:$F3861,0)&lt;MATCH(J$1,$F3858:$F3861,0),1*d_vote,0)</f>
        <v>0.49</v>
      </c>
      <c r="J3858" s="3">
        <f>IF(MATCH(I$1,$C3858:$C3861,0)&gt;(MATCH(J$1,$C3858:$C3861,0)),1*a_vote,0)+IF(MATCH(I$1,$D3858:$D3861,0)&gt;MATCH(J$1,$D3858:$D3861,0),1*b_vote,0)+IF(MATCH(I$1,$E3858:$E3861,0)&gt;MATCH(J$1,$E3858:$E3861,0),1*c_vote,0)+IF(MATCH(I$1,$F3858:$F3861,0)&gt;MATCH(J$1,$F3858:$F3861,0),1*d_vote,0)</f>
        <v>0.51</v>
      </c>
      <c r="K3858" s="3">
        <f>IF(MATCH($K$1,$C3858:$C3861,0)&lt;(MATCH($L$1,$C3858:$C3861,0)),1*a_vote,0)+IF(MATCH($K$1,$D3858:$D3861,0)&lt;MATCH($L$1,$D3858:$D3861,0),1*b_vote,0)+IF(MATCH($K$1,$E3858:$E3861,0)&lt;MATCH($L$1,$E3858:$E3861,0),1*c_vote,0)+IF(MATCH($K$1,$F3858:$F3861,0)&lt;MATCH($L$1,$F3858:$F3861,0),1*d_vote,0)</f>
        <v>0.53</v>
      </c>
      <c r="L3858" s="3">
        <f>IF(MATCH(K$1,$C3858:$C3861,0)&gt;(MATCH(L$1,$C3858:$C3861,0)),1*a_vote,0)+IF(MATCH(K$1,$D3858:$D3861,0)&gt;MATCH(L$1,$D3858:$D3861,0),1*b_vote,0)+IF(MATCH(K$1,$E3858:$E3861,0)&gt;MATCH(L$1,$E3858:$E3861,0),1*c_vote,0)+IF(MATCH(K$1,$F3858:$F3861,0)&gt;MATCH(L$1,$F3858:$F3861,0),1*d_vote,0)</f>
        <v>0.47</v>
      </c>
      <c r="M3858" s="3">
        <f>IF(MATCH($M$1,$C3858:$C3861,0)&lt;(MATCH($N$1,$C3858:$C3861,0)),1*a_vote,0)+IF(MATCH($M$1,$D3858:$D3861,0)&lt;MATCH($N$1,$D3858:$D3861,0),1*b_vote,0)+IF(MATCH($M$1,$E3858:$E3861,0)&lt;MATCH($N$1,$E3858:$E3861,0),1*c_vote,0)+IF(MATCH($M$1,$F3858:$F3861,0)&lt;MATCH($N$1,$F3858:$F3861,0),1*d_vote,0)</f>
        <v>0.52</v>
      </c>
      <c r="N3858" s="3">
        <f>IF(MATCH(M$1,$C3858:$C3861,0)&gt;(MATCH(N$1,$C3858:$C3861,0)),1*a_vote,0)+IF(MATCH(M$1,$D3858:$D3861,0)&gt;MATCH(N$1,$D3858:$D3861,0),1*b_vote,0)+IF(MATCH(M$1,$E3858:$E3861,0)&gt;MATCH(N$1,$E3858:$E3861,0),1*c_vote,0)+IF(MATCH(M$1,$F3858:$F3861,0)&gt;MATCH(N$1,$F3858:$F3861,0),1*d_vote,0)</f>
        <v>0.48</v>
      </c>
      <c r="O3858" s="3">
        <f>IF(MATCH($O$1,$C3858:$C3861,0)&lt;(MATCH($P$1,$C3858:$C3861,0)),1*a_vote,0)+IF(MATCH($O$1,$D3858:$D3861,0)&lt;MATCH($P$1,$D3858:$D3861,0),1*b_vote,0)+IF(MATCH($O$1,$E3858:$E3861,0)&lt;MATCH($P$1,$E3858:$E3861,0),1*c_vote,0)+IF(MATCH($O$1,$F3858:$F3861,0)&lt;MATCH($P$1,$F3858:$F3861,0),1*d_vote,0)</f>
        <v>0.53</v>
      </c>
      <c r="P3858" s="3">
        <f>IF(MATCH(O$1,$C3858:$C3861,0)&gt;(MATCH(P$1,$C3858:$C3861,0)),1*a_vote,0)+IF(MATCH(O$1,$D3858:$D3861,0)&gt;MATCH(P$1,$D3858:$D3861,0),1*b_vote,0)+IF(MATCH(O$1,$E3858:$E3861,0)&gt;MATCH(P$1,$E3858:$E3861,0),1*c_vote,0)+IF(MATCH(O$1,$F3858:$F3861,0)&gt;MATCH(P$1,$F3858:$F3861,0),1*d_vote,0)</f>
        <v>0.47</v>
      </c>
      <c r="Q3858" s="3">
        <f>IF(MATCH($Q$1,$C3858:$C3861,0)&lt;(MATCH($R$1,$C3858:$C3861,0)),1*a_vote,0)+IF(MATCH($Q$1,$D3858:$D3861,0)&lt;MATCH($R$1,$D3858:$D3861,0),1*b_vote,0)+IF(MATCH($Q$1,$E3858:$E3861,0)&lt;MATCH($R$1,$E3858:$E3861,0),1*c_vote,0)+IF(MATCH($Q$1,$F3858:$F3861,0)&lt;MATCH($R$1,$F3858:$F3861,0),1*d_vote,0)</f>
        <v>0.51</v>
      </c>
      <c r="R3858" s="3">
        <f>IF(MATCH(Q$1,$C3858:$C3861,0)&gt;(MATCH(R$1,$C3858:$C3861,0)),1*a_vote,0)+IF(MATCH(Q$1,$D3858:$D3861,0)&gt;MATCH(R$1,$D3858:$D3861,0),1*b_vote,0)+IF(MATCH(Q$1,$E3858:$E3861,0)&gt;MATCH(R$1,$E3858:$E3861,0),1*c_vote,0)+IF(MATCH(Q$1,$F3858:$F3861,0)&gt;MATCH(R$1,$F3858:$F3861,0),1*d_vote,0)</f>
        <v>0.49</v>
      </c>
      <c r="S3858" s="3">
        <f>IF(MATCH($S$1,$C3858:$C3861,0)&lt;(MATCH($T$1,$C3858:$C3861,0)),1*a_vote,0)+IF(MATCH($S$1,$D3858:$D3861,0)&lt;MATCH($T$1,$D3858:$D3861,0),1*b_vote,0)+IF(MATCH($S$1,$E3858:$E3861,0)&lt;MATCH($T$1,$E3858:$E3861,0),1*c_vote,0)+IF(MATCH($S$1,$F3858:$F3861,0)&lt;MATCH($T$1,$F3858:$F3861,0),1*d_vote,0)</f>
        <v>0.25</v>
      </c>
      <c r="T3858" s="3">
        <f>IF(MATCH(S$1,$C3858:$C3861,0)&gt;(MATCH(T$1,$C3858:$C3861,0)),1*a_vote,0)+IF(MATCH(S$1,$D3858:$D3861,0)&gt;MATCH(T$1,$D3858:$D3861,0),1*b_vote,0)+IF(MATCH(S$1,$E3858:$E3861,0)&gt;MATCH(T$1,$E3858:$E3861,0),1*c_vote,0)+IF(MATCH(S$1,$F3858:$F3861,0)&gt;MATCH(T$1,$F3858:$F3861,0),1*d_vote,0)</f>
        <v>0.75</v>
      </c>
    </row>
    <row r="3859" spans="1:20" x14ac:dyDescent="0.25">
      <c r="A3859">
        <f t="shared" si="122"/>
        <v>3858</v>
      </c>
      <c r="B3859">
        <f t="shared" si="123"/>
        <v>965</v>
      </c>
      <c r="C3859" t="str">
        <f>INDEX('VBA code_permu_wo_repettn'!$T$3:$Y$6,COUNTIF('Profile-matrices_Condorcet'!$B$2:$B3859,'Profile-matrices_Condorcet'!$B3859),MATCH(INDEX('numeric possibilities'!D$3:D$1298,VLOOKUP($B3859,'numeric possibilities'!$C$3:$G$1298,1)),'VBA code_permu_wo_repettn'!$T$2:$Y$2))</f>
        <v>D</v>
      </c>
      <c r="D3859" t="str">
        <f>INDEX('VBA code_permu_wo_repettn'!$AA$3:$AF$6,COUNTIF('Profile-matrices_Condorcet'!$B$2:$B3859,'Profile-matrices_Condorcet'!$B3859),MATCH(INDEX('numeric possibilities'!E$3:E$1298,VLOOKUP($B3859,'numeric possibilities'!$C$3:$G$1298,1)),'VBA code_permu_wo_repettn'!$AA$2:$AF$2))</f>
        <v>D</v>
      </c>
      <c r="E3859" t="str">
        <f>INDEX('VBA code_permu_wo_repettn'!$AH$3:$AM$6,COUNTIF('Profile-matrices_Condorcet'!$B$2:$B3859,'Profile-matrices_Condorcet'!$B3859),MATCH(INDEX('numeric possibilities'!F$3:F$1298,VLOOKUP($B3859,'numeric possibilities'!$C$3:$G$1298,1)),'VBA code_permu_wo_repettn'!$AH$2:$AM$2))</f>
        <v>B</v>
      </c>
      <c r="F3859" t="str">
        <f>INDEX('VBA code_permu_wo_repettn'!$AO$3:$AT$6,COUNTIF('Profile-matrices_Condorcet'!$B$2:$B3859,'Profile-matrices_Condorcet'!$B3859),MATCH(INDEX('numeric possibilities'!G$3:G$1298,VLOOKUP($B3859,'numeric possibilities'!$C$3:$G$1298,1)),'VBA code_permu_wo_repettn'!$AO$2:$AT$2))</f>
        <v>C</v>
      </c>
      <c r="H3859" t="s">
        <v>15</v>
      </c>
      <c r="I3859" t="str">
        <f>IF(I3858&gt;J3858,$I$1,IF(I3858&lt;J3858,$J$1,0))</f>
        <v>B</v>
      </c>
      <c r="K3859" t="str">
        <f>IF(K3858&gt;L3858,$K$1,IF(K3858&lt;L3858,$L$1,0))</f>
        <v>A</v>
      </c>
      <c r="M3859" t="str">
        <f>IF(M3858&gt;N3858,$M$1,IF(M3858&lt;N3858,$N$1,0))</f>
        <v>A</v>
      </c>
      <c r="O3859" t="str">
        <f>IF(O3858&gt;P3858,$O$1,IF(O3858&lt;P3858,$P$1,0))</f>
        <v>B</v>
      </c>
      <c r="Q3859" t="str">
        <f>IF(Q3858&gt;R3858,$Q$1,IF(Q3858&lt;R3858,$R$1,0))</f>
        <v>B</v>
      </c>
      <c r="S3859" t="str">
        <f>IF(S3858&gt;T3858,$S$1,IF(S3858&lt;T3858,$T$1,0))</f>
        <v>D</v>
      </c>
    </row>
    <row r="3860" spans="1:20" x14ac:dyDescent="0.25">
      <c r="A3860">
        <f t="shared" si="122"/>
        <v>3859</v>
      </c>
      <c r="B3860">
        <f t="shared" si="123"/>
        <v>965</v>
      </c>
      <c r="C3860" t="str">
        <f>INDEX('VBA code_permu_wo_repettn'!$T$3:$Y$6,COUNTIF('Profile-matrices_Condorcet'!$B$2:$B3860,'Profile-matrices_Condorcet'!$B3860),MATCH(INDEX('numeric possibilities'!D$3:D$1298,VLOOKUP($B3860,'numeric possibilities'!$C$3:$G$1298,1)),'VBA code_permu_wo_repettn'!$T$2:$Y$2))</f>
        <v>B</v>
      </c>
      <c r="D3860" t="str">
        <f>INDEX('VBA code_permu_wo_repettn'!$AA$3:$AF$6,COUNTIF('Profile-matrices_Condorcet'!$B$2:$B3860,'Profile-matrices_Condorcet'!$B3860),MATCH(INDEX('numeric possibilities'!E$3:E$1298,VLOOKUP($B3860,'numeric possibilities'!$C$3:$G$1298,1)),'VBA code_permu_wo_repettn'!$AA$2:$AF$2))</f>
        <v>A</v>
      </c>
      <c r="E3860" t="str">
        <f>INDEX('VBA code_permu_wo_repettn'!$AH$3:$AM$6,COUNTIF('Profile-matrices_Condorcet'!$B$2:$B3860,'Profile-matrices_Condorcet'!$B3860),MATCH(INDEX('numeric possibilities'!F$3:F$1298,VLOOKUP($B3860,'numeric possibilities'!$C$3:$G$1298,1)),'VBA code_permu_wo_repettn'!$AH$2:$AM$2))</f>
        <v>A</v>
      </c>
      <c r="F3860" t="str">
        <f>INDEX('VBA code_permu_wo_repettn'!$AO$3:$AT$6,COUNTIF('Profile-matrices_Condorcet'!$B$2:$B3860,'Profile-matrices_Condorcet'!$B3860),MATCH(INDEX('numeric possibilities'!G$3:G$1298,VLOOKUP($B3860,'numeric possibilities'!$C$3:$G$1298,1)),'VBA code_permu_wo_repettn'!$AO$2:$AT$2))</f>
        <v>A</v>
      </c>
      <c r="I3860" t="s">
        <v>0</v>
      </c>
      <c r="J3860" t="s">
        <v>1</v>
      </c>
      <c r="K3860" t="s">
        <v>2</v>
      </c>
      <c r="L3860" t="s">
        <v>3</v>
      </c>
    </row>
    <row r="3861" spans="1:20" x14ac:dyDescent="0.25">
      <c r="A3861">
        <f t="shared" si="122"/>
        <v>3860</v>
      </c>
      <c r="B3861">
        <f t="shared" si="123"/>
        <v>965</v>
      </c>
      <c r="C3861" t="str">
        <f>INDEX('VBA code_permu_wo_repettn'!$T$3:$Y$6,COUNTIF('Profile-matrices_Condorcet'!$B$2:$B3861,'Profile-matrices_Condorcet'!$B3861),MATCH(INDEX('numeric possibilities'!D$3:D$1298,VLOOKUP($B3861,'numeric possibilities'!$C$3:$G$1298,1)),'VBA code_permu_wo_repettn'!$T$2:$Y$2))</f>
        <v>C</v>
      </c>
      <c r="D3861" t="str">
        <f>INDEX('VBA code_permu_wo_repettn'!$AA$3:$AF$6,COUNTIF('Profile-matrices_Condorcet'!$B$2:$B3861,'Profile-matrices_Condorcet'!$B3861),MATCH(INDEX('numeric possibilities'!E$3:E$1298,VLOOKUP($B3861,'numeric possibilities'!$C$3:$G$1298,1)),'VBA code_permu_wo_repettn'!$AA$2:$AF$2))</f>
        <v>C</v>
      </c>
      <c r="E3861" t="str">
        <f>INDEX('VBA code_permu_wo_repettn'!$AH$3:$AM$6,COUNTIF('Profile-matrices_Condorcet'!$B$2:$B3861,'Profile-matrices_Condorcet'!$B3861),MATCH(INDEX('numeric possibilities'!F$3:F$1298,VLOOKUP($B3861,'numeric possibilities'!$C$3:$G$1298,1)),'VBA code_permu_wo_repettn'!$AH$2:$AM$2))</f>
        <v>D</v>
      </c>
      <c r="F3861" t="str">
        <f>INDEX('VBA code_permu_wo_repettn'!$AO$3:$AT$6,COUNTIF('Profile-matrices_Condorcet'!$B$2:$B3861,'Profile-matrices_Condorcet'!$B3861),MATCH(INDEX('numeric possibilities'!G$3:G$1298,VLOOKUP($B3861,'numeric possibilities'!$C$3:$G$1298,1)),'VBA code_permu_wo_repettn'!$AO$2:$AT$2))</f>
        <v>B</v>
      </c>
      <c r="G3861" t="str">
        <f>IF(MAX(I3861:L3861)&gt;='numeric possibilities'!$B$4/2,INDEX('Profile-matrices_Condorcet'!I3860:L3860,1,MATCH(MAX('Profile-matrices_Condorcet'!I3861:L3861),'Profile-matrices_Condorcet'!I3861:L3861,0)),"NCW")</f>
        <v>B</v>
      </c>
      <c r="H3861" t="s">
        <v>13</v>
      </c>
      <c r="I3861" s="3">
        <f>COUNTIF($I3859:$S3859,I3860)</f>
        <v>2</v>
      </c>
      <c r="J3861" s="3">
        <f>COUNTIF($I3859:$S3859,J3860)</f>
        <v>3</v>
      </c>
      <c r="K3861" s="3">
        <f>COUNTIF($I3859:$S3859,K3860)</f>
        <v>0</v>
      </c>
      <c r="L3861" s="3">
        <f>COUNTIF($I3859:$S3859,L3860)</f>
        <v>1</v>
      </c>
    </row>
    <row r="3862" spans="1:20" x14ac:dyDescent="0.25">
      <c r="A3862">
        <f t="shared" si="122"/>
        <v>3861</v>
      </c>
      <c r="B3862">
        <f t="shared" si="123"/>
        <v>966</v>
      </c>
      <c r="C3862" t="str">
        <f>INDEX('VBA code_permu_wo_repettn'!$T$3:$Y$6,COUNTIF('Profile-matrices_Condorcet'!$B$2:$B3862,'Profile-matrices_Condorcet'!$B3862),MATCH(INDEX('numeric possibilities'!D$3:D$1298,VLOOKUP($B3862,'numeric possibilities'!$C$3:$G$1298,1)),'VBA code_permu_wo_repettn'!$T$2:$Y$2))</f>
        <v>A</v>
      </c>
      <c r="D3862" t="str">
        <f>INDEX('VBA code_permu_wo_repettn'!$AA$3:$AF$6,COUNTIF('Profile-matrices_Condorcet'!$B$2:$B3862,'Profile-matrices_Condorcet'!$B3862),MATCH(INDEX('numeric possibilities'!E$3:E$1298,VLOOKUP($B3862,'numeric possibilities'!$C$3:$G$1298,1)),'VBA code_permu_wo_repettn'!$AA$2:$AF$2))</f>
        <v>B</v>
      </c>
      <c r="E3862" t="str">
        <f>INDEX('VBA code_permu_wo_repettn'!$AH$3:$AM$6,COUNTIF('Profile-matrices_Condorcet'!$B$2:$B3862,'Profile-matrices_Condorcet'!$B3862),MATCH(INDEX('numeric possibilities'!F$3:F$1298,VLOOKUP($B3862,'numeric possibilities'!$C$3:$G$1298,1)),'VBA code_permu_wo_repettn'!$AH$2:$AM$2))</f>
        <v>C</v>
      </c>
      <c r="F3862" t="str">
        <f>INDEX('VBA code_permu_wo_repettn'!$AO$3:$AT$6,COUNTIF('Profile-matrices_Condorcet'!$B$2:$B3862,'Profile-matrices_Condorcet'!$B3862),MATCH(INDEX('numeric possibilities'!G$3:G$1298,VLOOKUP($B3862,'numeric possibilities'!$C$3:$G$1298,1)),'VBA code_permu_wo_repettn'!$AO$2:$AT$2))</f>
        <v>D</v>
      </c>
      <c r="H3862" t="s">
        <v>14</v>
      </c>
      <c r="I3862" s="3">
        <f>IF(MATCH(I$1,$C3862:$C3865,0)&lt;(MATCH(J$1,$C3862:$C3865,0)),1*a_vote,0)+IF(MATCH(I$1,$D3862:$D3865,0)&lt;MATCH(J$1,$D3862:$D3865,0),1*b_vote,0)+IF(MATCH(I$1,$E3862:$E3865,0)&lt;MATCH(J$1,$E3862:$E3865,0),1*c_vote,0)+IF(MATCH(I$1,$F3862:$F3865,0)&lt;MATCH(J$1,$F3862:$F3865,0),1*d_vote,0)</f>
        <v>0.49</v>
      </c>
      <c r="J3862" s="3">
        <f>IF(MATCH(I$1,$C3862:$C3865,0)&gt;(MATCH(J$1,$C3862:$C3865,0)),1*a_vote,0)+IF(MATCH(I$1,$D3862:$D3865,0)&gt;MATCH(J$1,$D3862:$D3865,0),1*b_vote,0)+IF(MATCH(I$1,$E3862:$E3865,0)&gt;MATCH(J$1,$E3862:$E3865,0),1*c_vote,0)+IF(MATCH(I$1,$F3862:$F3865,0)&gt;MATCH(J$1,$F3862:$F3865,0),1*d_vote,0)</f>
        <v>0.51</v>
      </c>
      <c r="K3862" s="3">
        <f>IF(MATCH($K$1,$C3862:$C3865,0)&lt;(MATCH($L$1,$C3862:$C3865,0)),1*a_vote,0)+IF(MATCH($K$1,$D3862:$D3865,0)&lt;MATCH($L$1,$D3862:$D3865,0),1*b_vote,0)+IF(MATCH($K$1,$E3862:$E3865,0)&lt;MATCH($L$1,$E3862:$E3865,0),1*c_vote,0)+IF(MATCH($K$1,$F3862:$F3865,0)&lt;MATCH($L$1,$F3862:$F3865,0),1*d_vote,0)</f>
        <v>0.53</v>
      </c>
      <c r="L3862" s="3">
        <f>IF(MATCH(K$1,$C3862:$C3865,0)&gt;(MATCH(L$1,$C3862:$C3865,0)),1*a_vote,0)+IF(MATCH(K$1,$D3862:$D3865,0)&gt;MATCH(L$1,$D3862:$D3865,0),1*b_vote,0)+IF(MATCH(K$1,$E3862:$E3865,0)&gt;MATCH(L$1,$E3862:$E3865,0),1*c_vote,0)+IF(MATCH(K$1,$F3862:$F3865,0)&gt;MATCH(L$1,$F3862:$F3865,0),1*d_vote,0)</f>
        <v>0.47</v>
      </c>
      <c r="M3862" s="3">
        <f>IF(MATCH($M$1,$C3862:$C3865,0)&lt;(MATCH($N$1,$C3862:$C3865,0)),1*a_vote,0)+IF(MATCH($M$1,$D3862:$D3865,0)&lt;MATCH($N$1,$D3862:$D3865,0),1*b_vote,0)+IF(MATCH($M$1,$E3862:$E3865,0)&lt;MATCH($N$1,$E3862:$E3865,0),1*c_vote,0)+IF(MATCH($M$1,$F3862:$F3865,0)&lt;MATCH($N$1,$F3862:$F3865,0),1*d_vote,0)</f>
        <v>0.52</v>
      </c>
      <c r="N3862" s="3">
        <f>IF(MATCH(M$1,$C3862:$C3865,0)&gt;(MATCH(N$1,$C3862:$C3865,0)),1*a_vote,0)+IF(MATCH(M$1,$D3862:$D3865,0)&gt;MATCH(N$1,$D3862:$D3865,0),1*b_vote,0)+IF(MATCH(M$1,$E3862:$E3865,0)&gt;MATCH(N$1,$E3862:$E3865,0),1*c_vote,0)+IF(MATCH(M$1,$F3862:$F3865,0)&gt;MATCH(N$1,$F3862:$F3865,0),1*d_vote,0)</f>
        <v>0.48</v>
      </c>
      <c r="O3862" s="3">
        <f>IF(MATCH($O$1,$C3862:$C3865,0)&lt;(MATCH($P$1,$C3862:$C3865,0)),1*a_vote,0)+IF(MATCH($O$1,$D3862:$D3865,0)&lt;MATCH($P$1,$D3862:$D3865,0),1*b_vote,0)+IF(MATCH($O$1,$E3862:$E3865,0)&lt;MATCH($P$1,$E3862:$E3865,0),1*c_vote,0)+IF(MATCH($O$1,$F3862:$F3865,0)&lt;MATCH($P$1,$F3862:$F3865,0),1*d_vote,0)</f>
        <v>0.26</v>
      </c>
      <c r="P3862" s="3">
        <f>IF(MATCH(O$1,$C3862:$C3865,0)&gt;(MATCH(P$1,$C3862:$C3865,0)),1*a_vote,0)+IF(MATCH(O$1,$D3862:$D3865,0)&gt;MATCH(P$1,$D3862:$D3865,0),1*b_vote,0)+IF(MATCH(O$1,$E3862:$E3865,0)&gt;MATCH(P$1,$E3862:$E3865,0),1*c_vote,0)+IF(MATCH(O$1,$F3862:$F3865,0)&gt;MATCH(P$1,$F3862:$F3865,0),1*d_vote,0)</f>
        <v>0.74</v>
      </c>
      <c r="Q3862" s="3">
        <f>IF(MATCH($Q$1,$C3862:$C3865,0)&lt;(MATCH($R$1,$C3862:$C3865,0)),1*a_vote,0)+IF(MATCH($Q$1,$D3862:$D3865,0)&lt;MATCH($R$1,$D3862:$D3865,0),1*b_vote,0)+IF(MATCH($Q$1,$E3862:$E3865,0)&lt;MATCH($R$1,$E3862:$E3865,0),1*c_vote,0)+IF(MATCH($Q$1,$F3862:$F3865,0)&lt;MATCH($R$1,$F3862:$F3865,0),1*d_vote,0)</f>
        <v>0.51</v>
      </c>
      <c r="R3862" s="3">
        <f>IF(MATCH(Q$1,$C3862:$C3865,0)&gt;(MATCH(R$1,$C3862:$C3865,0)),1*a_vote,0)+IF(MATCH(Q$1,$D3862:$D3865,0)&gt;MATCH(R$1,$D3862:$D3865,0),1*b_vote,0)+IF(MATCH(Q$1,$E3862:$E3865,0)&gt;MATCH(R$1,$E3862:$E3865,0),1*c_vote,0)+IF(MATCH(Q$1,$F3862:$F3865,0)&gt;MATCH(R$1,$F3862:$F3865,0),1*d_vote,0)</f>
        <v>0.49</v>
      </c>
      <c r="S3862" s="3">
        <f>IF(MATCH($S$1,$C3862:$C3865,0)&lt;(MATCH($T$1,$C3862:$C3865,0)),1*a_vote,0)+IF(MATCH($S$1,$D3862:$D3865,0)&lt;MATCH($T$1,$D3862:$D3865,0),1*b_vote,0)+IF(MATCH($S$1,$E3862:$E3865,0)&lt;MATCH($T$1,$E3862:$E3865,0),1*c_vote,0)+IF(MATCH($S$1,$F3862:$F3865,0)&lt;MATCH($T$1,$F3862:$F3865,0),1*d_vote,0)</f>
        <v>0.25</v>
      </c>
      <c r="T3862" s="3">
        <f>IF(MATCH(S$1,$C3862:$C3865,0)&gt;(MATCH(T$1,$C3862:$C3865,0)),1*a_vote,0)+IF(MATCH(S$1,$D3862:$D3865,0)&gt;MATCH(T$1,$D3862:$D3865,0),1*b_vote,0)+IF(MATCH(S$1,$E3862:$E3865,0)&gt;MATCH(T$1,$E3862:$E3865,0),1*c_vote,0)+IF(MATCH(S$1,$F3862:$F3865,0)&gt;MATCH(T$1,$F3862:$F3865,0),1*d_vote,0)</f>
        <v>0.75</v>
      </c>
    </row>
    <row r="3863" spans="1:20" x14ac:dyDescent="0.25">
      <c r="A3863">
        <f t="shared" si="122"/>
        <v>3862</v>
      </c>
      <c r="B3863">
        <f t="shared" si="123"/>
        <v>966</v>
      </c>
      <c r="C3863" t="str">
        <f>INDEX('VBA code_permu_wo_repettn'!$T$3:$Y$6,COUNTIF('Profile-matrices_Condorcet'!$B$2:$B3863,'Profile-matrices_Condorcet'!$B3863),MATCH(INDEX('numeric possibilities'!D$3:D$1298,VLOOKUP($B3863,'numeric possibilities'!$C$3:$G$1298,1)),'VBA code_permu_wo_repettn'!$T$2:$Y$2))</f>
        <v>D</v>
      </c>
      <c r="D3863" t="str">
        <f>INDEX('VBA code_permu_wo_repettn'!$AA$3:$AF$6,COUNTIF('Profile-matrices_Condorcet'!$B$2:$B3863,'Profile-matrices_Condorcet'!$B3863),MATCH(INDEX('numeric possibilities'!E$3:E$1298,VLOOKUP($B3863,'numeric possibilities'!$C$3:$G$1298,1)),'VBA code_permu_wo_repettn'!$AA$2:$AF$2))</f>
        <v>D</v>
      </c>
      <c r="E3863" t="str">
        <f>INDEX('VBA code_permu_wo_repettn'!$AH$3:$AM$6,COUNTIF('Profile-matrices_Condorcet'!$B$2:$B3863,'Profile-matrices_Condorcet'!$B3863),MATCH(INDEX('numeric possibilities'!F$3:F$1298,VLOOKUP($B3863,'numeric possibilities'!$C$3:$G$1298,1)),'VBA code_permu_wo_repettn'!$AH$2:$AM$2))</f>
        <v>B</v>
      </c>
      <c r="F3863" t="str">
        <f>INDEX('VBA code_permu_wo_repettn'!$AO$3:$AT$6,COUNTIF('Profile-matrices_Condorcet'!$B$2:$B3863,'Profile-matrices_Condorcet'!$B3863),MATCH(INDEX('numeric possibilities'!G$3:G$1298,VLOOKUP($B3863,'numeric possibilities'!$C$3:$G$1298,1)),'VBA code_permu_wo_repettn'!$AO$2:$AT$2))</f>
        <v>C</v>
      </c>
      <c r="H3863" t="s">
        <v>15</v>
      </c>
      <c r="I3863" t="str">
        <f>IF(I3862&gt;J3862,$I$1,IF(I3862&lt;J3862,$J$1,0))</f>
        <v>B</v>
      </c>
      <c r="K3863" t="str">
        <f>IF(K3862&gt;L3862,$K$1,IF(K3862&lt;L3862,$L$1,0))</f>
        <v>A</v>
      </c>
      <c r="M3863" t="str">
        <f>IF(M3862&gt;N3862,$M$1,IF(M3862&lt;N3862,$N$1,0))</f>
        <v>A</v>
      </c>
      <c r="O3863" t="str">
        <f>IF(O3862&gt;P3862,$O$1,IF(O3862&lt;P3862,$P$1,0))</f>
        <v>C</v>
      </c>
      <c r="Q3863" t="str">
        <f>IF(Q3862&gt;R3862,$Q$1,IF(Q3862&lt;R3862,$R$1,0))</f>
        <v>B</v>
      </c>
      <c r="S3863" t="str">
        <f>IF(S3862&gt;T3862,$S$1,IF(S3862&lt;T3862,$T$1,0))</f>
        <v>D</v>
      </c>
    </row>
    <row r="3864" spans="1:20" x14ac:dyDescent="0.25">
      <c r="A3864">
        <f t="shared" si="122"/>
        <v>3863</v>
      </c>
      <c r="B3864">
        <f t="shared" si="123"/>
        <v>966</v>
      </c>
      <c r="C3864" t="str">
        <f>INDEX('VBA code_permu_wo_repettn'!$T$3:$Y$6,COUNTIF('Profile-matrices_Condorcet'!$B$2:$B3864,'Profile-matrices_Condorcet'!$B3864),MATCH(INDEX('numeric possibilities'!D$3:D$1298,VLOOKUP($B3864,'numeric possibilities'!$C$3:$G$1298,1)),'VBA code_permu_wo_repettn'!$T$2:$Y$2))</f>
        <v>C</v>
      </c>
      <c r="D3864" t="str">
        <f>INDEX('VBA code_permu_wo_repettn'!$AA$3:$AF$6,COUNTIF('Profile-matrices_Condorcet'!$B$2:$B3864,'Profile-matrices_Condorcet'!$B3864),MATCH(INDEX('numeric possibilities'!E$3:E$1298,VLOOKUP($B3864,'numeric possibilities'!$C$3:$G$1298,1)),'VBA code_permu_wo_repettn'!$AA$2:$AF$2))</f>
        <v>A</v>
      </c>
      <c r="E3864" t="str">
        <f>INDEX('VBA code_permu_wo_repettn'!$AH$3:$AM$6,COUNTIF('Profile-matrices_Condorcet'!$B$2:$B3864,'Profile-matrices_Condorcet'!$B3864),MATCH(INDEX('numeric possibilities'!F$3:F$1298,VLOOKUP($B3864,'numeric possibilities'!$C$3:$G$1298,1)),'VBA code_permu_wo_repettn'!$AH$2:$AM$2))</f>
        <v>A</v>
      </c>
      <c r="F3864" t="str">
        <f>INDEX('VBA code_permu_wo_repettn'!$AO$3:$AT$6,COUNTIF('Profile-matrices_Condorcet'!$B$2:$B3864,'Profile-matrices_Condorcet'!$B3864),MATCH(INDEX('numeric possibilities'!G$3:G$1298,VLOOKUP($B3864,'numeric possibilities'!$C$3:$G$1298,1)),'VBA code_permu_wo_repettn'!$AO$2:$AT$2))</f>
        <v>A</v>
      </c>
      <c r="I3864" t="s">
        <v>0</v>
      </c>
      <c r="J3864" t="s">
        <v>1</v>
      </c>
      <c r="K3864" t="s">
        <v>2</v>
      </c>
      <c r="L3864" t="s">
        <v>3</v>
      </c>
    </row>
    <row r="3865" spans="1:20" x14ac:dyDescent="0.25">
      <c r="A3865">
        <f t="shared" si="122"/>
        <v>3864</v>
      </c>
      <c r="B3865">
        <f t="shared" si="123"/>
        <v>966</v>
      </c>
      <c r="C3865" t="str">
        <f>INDEX('VBA code_permu_wo_repettn'!$T$3:$Y$6,COUNTIF('Profile-matrices_Condorcet'!$B$2:$B3865,'Profile-matrices_Condorcet'!$B3865),MATCH(INDEX('numeric possibilities'!D$3:D$1298,VLOOKUP($B3865,'numeric possibilities'!$C$3:$G$1298,1)),'VBA code_permu_wo_repettn'!$T$2:$Y$2))</f>
        <v>B</v>
      </c>
      <c r="D3865" t="str">
        <f>INDEX('VBA code_permu_wo_repettn'!$AA$3:$AF$6,COUNTIF('Profile-matrices_Condorcet'!$B$2:$B3865,'Profile-matrices_Condorcet'!$B3865),MATCH(INDEX('numeric possibilities'!E$3:E$1298,VLOOKUP($B3865,'numeric possibilities'!$C$3:$G$1298,1)),'VBA code_permu_wo_repettn'!$AA$2:$AF$2))</f>
        <v>C</v>
      </c>
      <c r="E3865" t="str">
        <f>INDEX('VBA code_permu_wo_repettn'!$AH$3:$AM$6,COUNTIF('Profile-matrices_Condorcet'!$B$2:$B3865,'Profile-matrices_Condorcet'!$B3865),MATCH(INDEX('numeric possibilities'!F$3:F$1298,VLOOKUP($B3865,'numeric possibilities'!$C$3:$G$1298,1)),'VBA code_permu_wo_repettn'!$AH$2:$AM$2))</f>
        <v>D</v>
      </c>
      <c r="F3865" t="str">
        <f>INDEX('VBA code_permu_wo_repettn'!$AO$3:$AT$6,COUNTIF('Profile-matrices_Condorcet'!$B$2:$B3865,'Profile-matrices_Condorcet'!$B3865),MATCH(INDEX('numeric possibilities'!G$3:G$1298,VLOOKUP($B3865,'numeric possibilities'!$C$3:$G$1298,1)),'VBA code_permu_wo_repettn'!$AO$2:$AT$2))</f>
        <v>B</v>
      </c>
      <c r="G3865" t="str">
        <f>IF(MAX(I3865:L3865)&gt;='numeric possibilities'!$B$4/2,INDEX('Profile-matrices_Condorcet'!I3864:L3864,1,MATCH(MAX('Profile-matrices_Condorcet'!I3865:L3865),'Profile-matrices_Condorcet'!I3865:L3865,0)),"NCW")</f>
        <v>NCW</v>
      </c>
      <c r="H3865" t="s">
        <v>13</v>
      </c>
      <c r="I3865" s="3">
        <f>COUNTIF($I3863:$S3863,I3864)</f>
        <v>2</v>
      </c>
      <c r="J3865" s="3">
        <f>COUNTIF($I3863:$S3863,J3864)</f>
        <v>2</v>
      </c>
      <c r="K3865" s="3">
        <f>COUNTIF($I3863:$S3863,K3864)</f>
        <v>1</v>
      </c>
      <c r="L3865" s="3">
        <f>COUNTIF($I3863:$S3863,L3864)</f>
        <v>1</v>
      </c>
    </row>
    <row r="3866" spans="1:20" x14ac:dyDescent="0.25">
      <c r="A3866">
        <f t="shared" si="122"/>
        <v>3865</v>
      </c>
      <c r="B3866">
        <f t="shared" si="123"/>
        <v>967</v>
      </c>
      <c r="C3866" t="str">
        <f>INDEX('VBA code_permu_wo_repettn'!$T$3:$Y$6,COUNTIF('Profile-matrices_Condorcet'!$B$2:$B3866,'Profile-matrices_Condorcet'!$B3866),MATCH(INDEX('numeric possibilities'!D$3:D$1298,VLOOKUP($B3866,'numeric possibilities'!$C$3:$G$1298,1)),'VBA code_permu_wo_repettn'!$T$2:$Y$2))</f>
        <v>A</v>
      </c>
      <c r="D3866" t="str">
        <f>INDEX('VBA code_permu_wo_repettn'!$AA$3:$AF$6,COUNTIF('Profile-matrices_Condorcet'!$B$2:$B3866,'Profile-matrices_Condorcet'!$B3866),MATCH(INDEX('numeric possibilities'!E$3:E$1298,VLOOKUP($B3866,'numeric possibilities'!$C$3:$G$1298,1)),'VBA code_permu_wo_repettn'!$AA$2:$AF$2))</f>
        <v>B</v>
      </c>
      <c r="E3866" t="str">
        <f>INDEX('VBA code_permu_wo_repettn'!$AH$3:$AM$6,COUNTIF('Profile-matrices_Condorcet'!$B$2:$B3866,'Profile-matrices_Condorcet'!$B3866),MATCH(INDEX('numeric possibilities'!F$3:F$1298,VLOOKUP($B3866,'numeric possibilities'!$C$3:$G$1298,1)),'VBA code_permu_wo_repettn'!$AH$2:$AM$2))</f>
        <v>C</v>
      </c>
      <c r="F3866" t="str">
        <f>INDEX('VBA code_permu_wo_repettn'!$AO$3:$AT$6,COUNTIF('Profile-matrices_Condorcet'!$B$2:$B3866,'Profile-matrices_Condorcet'!$B3866),MATCH(INDEX('numeric possibilities'!G$3:G$1298,VLOOKUP($B3866,'numeric possibilities'!$C$3:$G$1298,1)),'VBA code_permu_wo_repettn'!$AO$2:$AT$2))</f>
        <v>D</v>
      </c>
      <c r="H3866" t="s">
        <v>14</v>
      </c>
      <c r="I3866" s="3">
        <f>IF(MATCH(I$1,$C3866:$C3869,0)&lt;(MATCH(J$1,$C3866:$C3869,0)),1*a_vote,0)+IF(MATCH(I$1,$D3866:$D3869,0)&lt;MATCH(J$1,$D3866:$D3869,0),1*b_vote,0)+IF(MATCH(I$1,$E3866:$E3869,0)&lt;MATCH(J$1,$E3866:$E3869,0),1*c_vote,0)+IF(MATCH(I$1,$F3866:$F3869,0)&lt;MATCH(J$1,$F3866:$F3869,0),1*d_vote,0)</f>
        <v>0.49</v>
      </c>
      <c r="J3866" s="3">
        <f>IF(MATCH(I$1,$C3866:$C3869,0)&gt;(MATCH(J$1,$C3866:$C3869,0)),1*a_vote,0)+IF(MATCH(I$1,$D3866:$D3869,0)&gt;MATCH(J$1,$D3866:$D3869,0),1*b_vote,0)+IF(MATCH(I$1,$E3866:$E3869,0)&gt;MATCH(J$1,$E3866:$E3869,0),1*c_vote,0)+IF(MATCH(I$1,$F3866:$F3869,0)&gt;MATCH(J$1,$F3866:$F3869,0),1*d_vote,0)</f>
        <v>0.51</v>
      </c>
      <c r="K3866" s="3">
        <f>IF(MATCH($K$1,$C3866:$C3869,0)&lt;(MATCH($L$1,$C3866:$C3869,0)),1*a_vote,0)+IF(MATCH($K$1,$D3866:$D3869,0)&lt;MATCH($L$1,$D3866:$D3869,0),1*b_vote,0)+IF(MATCH($K$1,$E3866:$E3869,0)&lt;MATCH($L$1,$E3866:$E3869,0),1*c_vote,0)+IF(MATCH($K$1,$F3866:$F3869,0)&lt;MATCH($L$1,$F3866:$F3869,0),1*d_vote,0)</f>
        <v>0.27</v>
      </c>
      <c r="L3866" s="3">
        <f>IF(MATCH(K$1,$C3866:$C3869,0)&gt;(MATCH(L$1,$C3866:$C3869,0)),1*a_vote,0)+IF(MATCH(K$1,$D3866:$D3869,0)&gt;MATCH(L$1,$D3866:$D3869,0),1*b_vote,0)+IF(MATCH(K$1,$E3866:$E3869,0)&gt;MATCH(L$1,$E3866:$E3869,0),1*c_vote,0)+IF(MATCH(K$1,$F3866:$F3869,0)&gt;MATCH(L$1,$F3866:$F3869,0),1*d_vote,0)</f>
        <v>0.73</v>
      </c>
      <c r="M3866" s="3">
        <f>IF(MATCH($M$1,$C3866:$C3869,0)&lt;(MATCH($N$1,$C3866:$C3869,0)),1*a_vote,0)+IF(MATCH($M$1,$D3866:$D3869,0)&lt;MATCH($N$1,$D3866:$D3869,0),1*b_vote,0)+IF(MATCH($M$1,$E3866:$E3869,0)&lt;MATCH($N$1,$E3866:$E3869,0),1*c_vote,0)+IF(MATCH($M$1,$F3866:$F3869,0)&lt;MATCH($N$1,$F3866:$F3869,0),1*d_vote,0)</f>
        <v>0.52</v>
      </c>
      <c r="N3866" s="3">
        <f>IF(MATCH(M$1,$C3866:$C3869,0)&gt;(MATCH(N$1,$C3866:$C3869,0)),1*a_vote,0)+IF(MATCH(M$1,$D3866:$D3869,0)&gt;MATCH(N$1,$D3866:$D3869,0),1*b_vote,0)+IF(MATCH(M$1,$E3866:$E3869,0)&gt;MATCH(N$1,$E3866:$E3869,0),1*c_vote,0)+IF(MATCH(M$1,$F3866:$F3869,0)&gt;MATCH(N$1,$F3866:$F3869,0),1*d_vote,0)</f>
        <v>0.48</v>
      </c>
      <c r="O3866" s="3">
        <f>IF(MATCH($O$1,$C3866:$C3869,0)&lt;(MATCH($P$1,$C3866:$C3869,0)),1*a_vote,0)+IF(MATCH($O$1,$D3866:$D3869,0)&lt;MATCH($P$1,$D3866:$D3869,0),1*b_vote,0)+IF(MATCH($O$1,$E3866:$E3869,0)&lt;MATCH($P$1,$E3866:$E3869,0),1*c_vote,0)+IF(MATCH($O$1,$F3866:$F3869,0)&lt;MATCH($P$1,$F3866:$F3869,0),1*d_vote,0)</f>
        <v>0.53</v>
      </c>
      <c r="P3866" s="3">
        <f>IF(MATCH(O$1,$C3866:$C3869,0)&gt;(MATCH(P$1,$C3866:$C3869,0)),1*a_vote,0)+IF(MATCH(O$1,$D3866:$D3869,0)&gt;MATCH(P$1,$D3866:$D3869,0),1*b_vote,0)+IF(MATCH(O$1,$E3866:$E3869,0)&gt;MATCH(P$1,$E3866:$E3869,0),1*c_vote,0)+IF(MATCH(O$1,$F3866:$F3869,0)&gt;MATCH(P$1,$F3866:$F3869,0),1*d_vote,0)</f>
        <v>0.47</v>
      </c>
      <c r="Q3866" s="3">
        <f>IF(MATCH($Q$1,$C3866:$C3869,0)&lt;(MATCH($R$1,$C3866:$C3869,0)),1*a_vote,0)+IF(MATCH($Q$1,$D3866:$D3869,0)&lt;MATCH($R$1,$D3866:$D3869,0),1*b_vote,0)+IF(MATCH($Q$1,$E3866:$E3869,0)&lt;MATCH($R$1,$E3866:$E3869,0),1*c_vote,0)+IF(MATCH($Q$1,$F3866:$F3869,0)&lt;MATCH($R$1,$F3866:$F3869,0),1*d_vote,0)</f>
        <v>0.78</v>
      </c>
      <c r="R3866" s="3">
        <f>IF(MATCH(Q$1,$C3866:$C3869,0)&gt;(MATCH(R$1,$C3866:$C3869,0)),1*a_vote,0)+IF(MATCH(Q$1,$D3866:$D3869,0)&gt;MATCH(R$1,$D3866:$D3869,0),1*b_vote,0)+IF(MATCH(Q$1,$E3866:$E3869,0)&gt;MATCH(R$1,$E3866:$E3869,0),1*c_vote,0)+IF(MATCH(Q$1,$F3866:$F3869,0)&gt;MATCH(R$1,$F3866:$F3869,0),1*d_vote,0)</f>
        <v>0.21999999999999997</v>
      </c>
      <c r="S3866" s="3">
        <f>IF(MATCH($S$1,$C3866:$C3869,0)&lt;(MATCH($T$1,$C3866:$C3869,0)),1*a_vote,0)+IF(MATCH($S$1,$D3866:$D3869,0)&lt;MATCH($T$1,$D3866:$D3869,0),1*b_vote,0)+IF(MATCH($S$1,$E3866:$E3869,0)&lt;MATCH($T$1,$E3866:$E3869,0),1*c_vote,0)+IF(MATCH($S$1,$F3866:$F3869,0)&lt;MATCH($T$1,$F3866:$F3869,0),1*d_vote,0)</f>
        <v>0.52</v>
      </c>
      <c r="T3866" s="3">
        <f>IF(MATCH(S$1,$C3866:$C3869,0)&gt;(MATCH(T$1,$C3866:$C3869,0)),1*a_vote,0)+IF(MATCH(S$1,$D3866:$D3869,0)&gt;MATCH(T$1,$D3866:$D3869,0),1*b_vote,0)+IF(MATCH(S$1,$E3866:$E3869,0)&gt;MATCH(T$1,$E3866:$E3869,0),1*c_vote,0)+IF(MATCH(S$1,$F3866:$F3869,0)&gt;MATCH(T$1,$F3866:$F3869,0),1*d_vote,0)</f>
        <v>0.48</v>
      </c>
    </row>
    <row r="3867" spans="1:20" x14ac:dyDescent="0.25">
      <c r="A3867">
        <f t="shared" si="122"/>
        <v>3866</v>
      </c>
      <c r="B3867">
        <f t="shared" si="123"/>
        <v>967</v>
      </c>
      <c r="C3867" t="str">
        <f>INDEX('VBA code_permu_wo_repettn'!$T$3:$Y$6,COUNTIF('Profile-matrices_Condorcet'!$B$2:$B3867,'Profile-matrices_Condorcet'!$B3867),MATCH(INDEX('numeric possibilities'!D$3:D$1298,VLOOKUP($B3867,'numeric possibilities'!$C$3:$G$1298,1)),'VBA code_permu_wo_repettn'!$T$2:$Y$2))</f>
        <v>B</v>
      </c>
      <c r="D3867" t="str">
        <f>INDEX('VBA code_permu_wo_repettn'!$AA$3:$AF$6,COUNTIF('Profile-matrices_Condorcet'!$B$2:$B3867,'Profile-matrices_Condorcet'!$B3867),MATCH(INDEX('numeric possibilities'!E$3:E$1298,VLOOKUP($B3867,'numeric possibilities'!$C$3:$G$1298,1)),'VBA code_permu_wo_repettn'!$AA$2:$AF$2))</f>
        <v>D</v>
      </c>
      <c r="E3867" t="str">
        <f>INDEX('VBA code_permu_wo_repettn'!$AH$3:$AM$6,COUNTIF('Profile-matrices_Condorcet'!$B$2:$B3867,'Profile-matrices_Condorcet'!$B3867),MATCH(INDEX('numeric possibilities'!F$3:F$1298,VLOOKUP($B3867,'numeric possibilities'!$C$3:$G$1298,1)),'VBA code_permu_wo_repettn'!$AH$2:$AM$2))</f>
        <v>B</v>
      </c>
      <c r="F3867" t="str">
        <f>INDEX('VBA code_permu_wo_repettn'!$AO$3:$AT$6,COUNTIF('Profile-matrices_Condorcet'!$B$2:$B3867,'Profile-matrices_Condorcet'!$B3867),MATCH(INDEX('numeric possibilities'!G$3:G$1298,VLOOKUP($B3867,'numeric possibilities'!$C$3:$G$1298,1)),'VBA code_permu_wo_repettn'!$AO$2:$AT$2))</f>
        <v>C</v>
      </c>
      <c r="H3867" t="s">
        <v>15</v>
      </c>
      <c r="I3867" t="str">
        <f>IF(I3866&gt;J3866,$I$1,IF(I3866&lt;J3866,$J$1,0))</f>
        <v>B</v>
      </c>
      <c r="K3867" t="str">
        <f>IF(K3866&gt;L3866,$K$1,IF(K3866&lt;L3866,$L$1,0))</f>
        <v>C</v>
      </c>
      <c r="M3867" t="str">
        <f>IF(M3866&gt;N3866,$M$1,IF(M3866&lt;N3866,$N$1,0))</f>
        <v>A</v>
      </c>
      <c r="O3867" t="str">
        <f>IF(O3866&gt;P3866,$O$1,IF(O3866&lt;P3866,$P$1,0))</f>
        <v>B</v>
      </c>
      <c r="Q3867" t="str">
        <f>IF(Q3866&gt;R3866,$Q$1,IF(Q3866&lt;R3866,$R$1,0))</f>
        <v>B</v>
      </c>
      <c r="S3867" t="str">
        <f>IF(S3866&gt;T3866,$S$1,IF(S3866&lt;T3866,$T$1,0))</f>
        <v>C</v>
      </c>
    </row>
    <row r="3868" spans="1:20" x14ac:dyDescent="0.25">
      <c r="A3868">
        <f t="shared" si="122"/>
        <v>3867</v>
      </c>
      <c r="B3868">
        <f t="shared" si="123"/>
        <v>967</v>
      </c>
      <c r="C3868" t="str">
        <f>INDEX('VBA code_permu_wo_repettn'!$T$3:$Y$6,COUNTIF('Profile-matrices_Condorcet'!$B$2:$B3868,'Profile-matrices_Condorcet'!$B3868),MATCH(INDEX('numeric possibilities'!D$3:D$1298,VLOOKUP($B3868,'numeric possibilities'!$C$3:$G$1298,1)),'VBA code_permu_wo_repettn'!$T$2:$Y$2))</f>
        <v>C</v>
      </c>
      <c r="D3868" t="str">
        <f>INDEX('VBA code_permu_wo_repettn'!$AA$3:$AF$6,COUNTIF('Profile-matrices_Condorcet'!$B$2:$B3868,'Profile-matrices_Condorcet'!$B3868),MATCH(INDEX('numeric possibilities'!E$3:E$1298,VLOOKUP($B3868,'numeric possibilities'!$C$3:$G$1298,1)),'VBA code_permu_wo_repettn'!$AA$2:$AF$2))</f>
        <v>C</v>
      </c>
      <c r="E3868" t="str">
        <f>INDEX('VBA code_permu_wo_repettn'!$AH$3:$AM$6,COUNTIF('Profile-matrices_Condorcet'!$B$2:$B3868,'Profile-matrices_Condorcet'!$B3868),MATCH(INDEX('numeric possibilities'!F$3:F$1298,VLOOKUP($B3868,'numeric possibilities'!$C$3:$G$1298,1)),'VBA code_permu_wo_repettn'!$AH$2:$AM$2))</f>
        <v>A</v>
      </c>
      <c r="F3868" t="str">
        <f>INDEX('VBA code_permu_wo_repettn'!$AO$3:$AT$6,COUNTIF('Profile-matrices_Condorcet'!$B$2:$B3868,'Profile-matrices_Condorcet'!$B3868),MATCH(INDEX('numeric possibilities'!G$3:G$1298,VLOOKUP($B3868,'numeric possibilities'!$C$3:$G$1298,1)),'VBA code_permu_wo_repettn'!$AO$2:$AT$2))</f>
        <v>A</v>
      </c>
      <c r="I3868" t="s">
        <v>0</v>
      </c>
      <c r="J3868" t="s">
        <v>1</v>
      </c>
      <c r="K3868" t="s">
        <v>2</v>
      </c>
      <c r="L3868" t="s">
        <v>3</v>
      </c>
    </row>
    <row r="3869" spans="1:20" x14ac:dyDescent="0.25">
      <c r="A3869">
        <f t="shared" si="122"/>
        <v>3868</v>
      </c>
      <c r="B3869">
        <f t="shared" si="123"/>
        <v>967</v>
      </c>
      <c r="C3869" t="str">
        <f>INDEX('VBA code_permu_wo_repettn'!$T$3:$Y$6,COUNTIF('Profile-matrices_Condorcet'!$B$2:$B3869,'Profile-matrices_Condorcet'!$B3869),MATCH(INDEX('numeric possibilities'!D$3:D$1298,VLOOKUP($B3869,'numeric possibilities'!$C$3:$G$1298,1)),'VBA code_permu_wo_repettn'!$T$2:$Y$2))</f>
        <v>D</v>
      </c>
      <c r="D3869" t="str">
        <f>INDEX('VBA code_permu_wo_repettn'!$AA$3:$AF$6,COUNTIF('Profile-matrices_Condorcet'!$B$2:$B3869,'Profile-matrices_Condorcet'!$B3869),MATCH(INDEX('numeric possibilities'!E$3:E$1298,VLOOKUP($B3869,'numeric possibilities'!$C$3:$G$1298,1)),'VBA code_permu_wo_repettn'!$AA$2:$AF$2))</f>
        <v>A</v>
      </c>
      <c r="E3869" t="str">
        <f>INDEX('VBA code_permu_wo_repettn'!$AH$3:$AM$6,COUNTIF('Profile-matrices_Condorcet'!$B$2:$B3869,'Profile-matrices_Condorcet'!$B3869),MATCH(INDEX('numeric possibilities'!F$3:F$1298,VLOOKUP($B3869,'numeric possibilities'!$C$3:$G$1298,1)),'VBA code_permu_wo_repettn'!$AH$2:$AM$2))</f>
        <v>D</v>
      </c>
      <c r="F3869" t="str">
        <f>INDEX('VBA code_permu_wo_repettn'!$AO$3:$AT$6,COUNTIF('Profile-matrices_Condorcet'!$B$2:$B3869,'Profile-matrices_Condorcet'!$B3869),MATCH(INDEX('numeric possibilities'!G$3:G$1298,VLOOKUP($B3869,'numeric possibilities'!$C$3:$G$1298,1)),'VBA code_permu_wo_repettn'!$AO$2:$AT$2))</f>
        <v>B</v>
      </c>
      <c r="G3869" t="str">
        <f>IF(MAX(I3869:L3869)&gt;='numeric possibilities'!$B$4/2,INDEX('Profile-matrices_Condorcet'!I3868:L3868,1,MATCH(MAX('Profile-matrices_Condorcet'!I3869:L3869),'Profile-matrices_Condorcet'!I3869:L3869,0)),"NCW")</f>
        <v>B</v>
      </c>
      <c r="H3869" t="s">
        <v>13</v>
      </c>
      <c r="I3869" s="3">
        <f>COUNTIF($I3867:$S3867,I3868)</f>
        <v>1</v>
      </c>
      <c r="J3869" s="3">
        <f>COUNTIF($I3867:$S3867,J3868)</f>
        <v>3</v>
      </c>
      <c r="K3869" s="3">
        <f>COUNTIF($I3867:$S3867,K3868)</f>
        <v>2</v>
      </c>
      <c r="L3869" s="3">
        <f>COUNTIF($I3867:$S3867,L3868)</f>
        <v>0</v>
      </c>
    </row>
    <row r="3870" spans="1:20" x14ac:dyDescent="0.25">
      <c r="A3870">
        <f t="shared" si="122"/>
        <v>3869</v>
      </c>
      <c r="B3870">
        <f t="shared" si="123"/>
        <v>968</v>
      </c>
      <c r="C3870" t="str">
        <f>INDEX('VBA code_permu_wo_repettn'!$T$3:$Y$6,COUNTIF('Profile-matrices_Condorcet'!$B$2:$B3870,'Profile-matrices_Condorcet'!$B3870),MATCH(INDEX('numeric possibilities'!D$3:D$1298,VLOOKUP($B3870,'numeric possibilities'!$C$3:$G$1298,1)),'VBA code_permu_wo_repettn'!$T$2:$Y$2))</f>
        <v>A</v>
      </c>
      <c r="D3870" t="str">
        <f>INDEX('VBA code_permu_wo_repettn'!$AA$3:$AF$6,COUNTIF('Profile-matrices_Condorcet'!$B$2:$B3870,'Profile-matrices_Condorcet'!$B3870),MATCH(INDEX('numeric possibilities'!E$3:E$1298,VLOOKUP($B3870,'numeric possibilities'!$C$3:$G$1298,1)),'VBA code_permu_wo_repettn'!$AA$2:$AF$2))</f>
        <v>B</v>
      </c>
      <c r="E3870" t="str">
        <f>INDEX('VBA code_permu_wo_repettn'!$AH$3:$AM$6,COUNTIF('Profile-matrices_Condorcet'!$B$2:$B3870,'Profile-matrices_Condorcet'!$B3870),MATCH(INDEX('numeric possibilities'!F$3:F$1298,VLOOKUP($B3870,'numeric possibilities'!$C$3:$G$1298,1)),'VBA code_permu_wo_repettn'!$AH$2:$AM$2))</f>
        <v>C</v>
      </c>
      <c r="F3870" t="str">
        <f>INDEX('VBA code_permu_wo_repettn'!$AO$3:$AT$6,COUNTIF('Profile-matrices_Condorcet'!$B$2:$B3870,'Profile-matrices_Condorcet'!$B3870),MATCH(INDEX('numeric possibilities'!G$3:G$1298,VLOOKUP($B3870,'numeric possibilities'!$C$3:$G$1298,1)),'VBA code_permu_wo_repettn'!$AO$2:$AT$2))</f>
        <v>D</v>
      </c>
      <c r="H3870" t="s">
        <v>14</v>
      </c>
      <c r="I3870" s="3">
        <f>IF(MATCH(I$1,$C3870:$C3873,0)&lt;(MATCH(J$1,$C3870:$C3873,0)),1*a_vote,0)+IF(MATCH(I$1,$D3870:$D3873,0)&lt;MATCH(J$1,$D3870:$D3873,0),1*b_vote,0)+IF(MATCH(I$1,$E3870:$E3873,0)&lt;MATCH(J$1,$E3870:$E3873,0),1*c_vote,0)+IF(MATCH(I$1,$F3870:$F3873,0)&lt;MATCH(J$1,$F3870:$F3873,0),1*d_vote,0)</f>
        <v>0.49</v>
      </c>
      <c r="J3870" s="3">
        <f>IF(MATCH(I$1,$C3870:$C3873,0)&gt;(MATCH(J$1,$C3870:$C3873,0)),1*a_vote,0)+IF(MATCH(I$1,$D3870:$D3873,0)&gt;MATCH(J$1,$D3870:$D3873,0),1*b_vote,0)+IF(MATCH(I$1,$E3870:$E3873,0)&gt;MATCH(J$1,$E3870:$E3873,0),1*c_vote,0)+IF(MATCH(I$1,$F3870:$F3873,0)&gt;MATCH(J$1,$F3870:$F3873,0),1*d_vote,0)</f>
        <v>0.51</v>
      </c>
      <c r="K3870" s="3">
        <f>IF(MATCH($K$1,$C3870:$C3873,0)&lt;(MATCH($L$1,$C3870:$C3873,0)),1*a_vote,0)+IF(MATCH($K$1,$D3870:$D3873,0)&lt;MATCH($L$1,$D3870:$D3873,0),1*b_vote,0)+IF(MATCH($K$1,$E3870:$E3873,0)&lt;MATCH($L$1,$E3870:$E3873,0),1*c_vote,0)+IF(MATCH($K$1,$F3870:$F3873,0)&lt;MATCH($L$1,$F3870:$F3873,0),1*d_vote,0)</f>
        <v>0.27</v>
      </c>
      <c r="L3870" s="3">
        <f>IF(MATCH(K$1,$C3870:$C3873,0)&gt;(MATCH(L$1,$C3870:$C3873,0)),1*a_vote,0)+IF(MATCH(K$1,$D3870:$D3873,0)&gt;MATCH(L$1,$D3870:$D3873,0),1*b_vote,0)+IF(MATCH(K$1,$E3870:$E3873,0)&gt;MATCH(L$1,$E3870:$E3873,0),1*c_vote,0)+IF(MATCH(K$1,$F3870:$F3873,0)&gt;MATCH(L$1,$F3870:$F3873,0),1*d_vote,0)</f>
        <v>0.73</v>
      </c>
      <c r="M3870" s="3">
        <f>IF(MATCH($M$1,$C3870:$C3873,0)&lt;(MATCH($N$1,$C3870:$C3873,0)),1*a_vote,0)+IF(MATCH($M$1,$D3870:$D3873,0)&lt;MATCH($N$1,$D3870:$D3873,0),1*b_vote,0)+IF(MATCH($M$1,$E3870:$E3873,0)&lt;MATCH($N$1,$E3870:$E3873,0),1*c_vote,0)+IF(MATCH($M$1,$F3870:$F3873,0)&lt;MATCH($N$1,$F3870:$F3873,0),1*d_vote,0)</f>
        <v>0.52</v>
      </c>
      <c r="N3870" s="3">
        <f>IF(MATCH(M$1,$C3870:$C3873,0)&gt;(MATCH(N$1,$C3870:$C3873,0)),1*a_vote,0)+IF(MATCH(M$1,$D3870:$D3873,0)&gt;MATCH(N$1,$D3870:$D3873,0),1*b_vote,0)+IF(MATCH(M$1,$E3870:$E3873,0)&gt;MATCH(N$1,$E3870:$E3873,0),1*c_vote,0)+IF(MATCH(M$1,$F3870:$F3873,0)&gt;MATCH(N$1,$F3870:$F3873,0),1*d_vote,0)</f>
        <v>0.48</v>
      </c>
      <c r="O3870" s="3">
        <f>IF(MATCH($O$1,$C3870:$C3873,0)&lt;(MATCH($P$1,$C3870:$C3873,0)),1*a_vote,0)+IF(MATCH($O$1,$D3870:$D3873,0)&lt;MATCH($P$1,$D3870:$D3873,0),1*b_vote,0)+IF(MATCH($O$1,$E3870:$E3873,0)&lt;MATCH($P$1,$E3870:$E3873,0),1*c_vote,0)+IF(MATCH($O$1,$F3870:$F3873,0)&lt;MATCH($P$1,$F3870:$F3873,0),1*d_vote,0)</f>
        <v>0.53</v>
      </c>
      <c r="P3870" s="3">
        <f>IF(MATCH(O$1,$C3870:$C3873,0)&gt;(MATCH(P$1,$C3870:$C3873,0)),1*a_vote,0)+IF(MATCH(O$1,$D3870:$D3873,0)&gt;MATCH(P$1,$D3870:$D3873,0),1*b_vote,0)+IF(MATCH(O$1,$E3870:$E3873,0)&gt;MATCH(P$1,$E3870:$E3873,0),1*c_vote,0)+IF(MATCH(O$1,$F3870:$F3873,0)&gt;MATCH(P$1,$F3870:$F3873,0),1*d_vote,0)</f>
        <v>0.47</v>
      </c>
      <c r="Q3870" s="3">
        <f>IF(MATCH($Q$1,$C3870:$C3873,0)&lt;(MATCH($R$1,$C3870:$C3873,0)),1*a_vote,0)+IF(MATCH($Q$1,$D3870:$D3873,0)&lt;MATCH($R$1,$D3870:$D3873,0),1*b_vote,0)+IF(MATCH($Q$1,$E3870:$E3873,0)&lt;MATCH($R$1,$E3870:$E3873,0),1*c_vote,0)+IF(MATCH($Q$1,$F3870:$F3873,0)&lt;MATCH($R$1,$F3870:$F3873,0),1*d_vote,0)</f>
        <v>0.78</v>
      </c>
      <c r="R3870" s="3">
        <f>IF(MATCH(Q$1,$C3870:$C3873,0)&gt;(MATCH(R$1,$C3870:$C3873,0)),1*a_vote,0)+IF(MATCH(Q$1,$D3870:$D3873,0)&gt;MATCH(R$1,$D3870:$D3873,0),1*b_vote,0)+IF(MATCH(Q$1,$E3870:$E3873,0)&gt;MATCH(R$1,$E3870:$E3873,0),1*c_vote,0)+IF(MATCH(Q$1,$F3870:$F3873,0)&gt;MATCH(R$1,$F3870:$F3873,0),1*d_vote,0)</f>
        <v>0.21999999999999997</v>
      </c>
      <c r="S3870" s="3">
        <f>IF(MATCH($S$1,$C3870:$C3873,0)&lt;(MATCH($T$1,$C3870:$C3873,0)),1*a_vote,0)+IF(MATCH($S$1,$D3870:$D3873,0)&lt;MATCH($T$1,$D3870:$D3873,0),1*b_vote,0)+IF(MATCH($S$1,$E3870:$E3873,0)&lt;MATCH($T$1,$E3870:$E3873,0),1*c_vote,0)+IF(MATCH($S$1,$F3870:$F3873,0)&lt;MATCH($T$1,$F3870:$F3873,0),1*d_vote,0)</f>
        <v>0.25</v>
      </c>
      <c r="T3870" s="3">
        <f>IF(MATCH(S$1,$C3870:$C3873,0)&gt;(MATCH(T$1,$C3870:$C3873,0)),1*a_vote,0)+IF(MATCH(S$1,$D3870:$D3873,0)&gt;MATCH(T$1,$D3870:$D3873,0),1*b_vote,0)+IF(MATCH(S$1,$E3870:$E3873,0)&gt;MATCH(T$1,$E3870:$E3873,0),1*c_vote,0)+IF(MATCH(S$1,$F3870:$F3873,0)&gt;MATCH(T$1,$F3870:$F3873,0),1*d_vote,0)</f>
        <v>0.75</v>
      </c>
    </row>
    <row r="3871" spans="1:20" x14ac:dyDescent="0.25">
      <c r="A3871">
        <f t="shared" si="122"/>
        <v>3870</v>
      </c>
      <c r="B3871">
        <f t="shared" si="123"/>
        <v>968</v>
      </c>
      <c r="C3871" t="str">
        <f>INDEX('VBA code_permu_wo_repettn'!$T$3:$Y$6,COUNTIF('Profile-matrices_Condorcet'!$B$2:$B3871,'Profile-matrices_Condorcet'!$B3871),MATCH(INDEX('numeric possibilities'!D$3:D$1298,VLOOKUP($B3871,'numeric possibilities'!$C$3:$G$1298,1)),'VBA code_permu_wo_repettn'!$T$2:$Y$2))</f>
        <v>B</v>
      </c>
      <c r="D3871" t="str">
        <f>INDEX('VBA code_permu_wo_repettn'!$AA$3:$AF$6,COUNTIF('Profile-matrices_Condorcet'!$B$2:$B3871,'Profile-matrices_Condorcet'!$B3871),MATCH(INDEX('numeric possibilities'!E$3:E$1298,VLOOKUP($B3871,'numeric possibilities'!$C$3:$G$1298,1)),'VBA code_permu_wo_repettn'!$AA$2:$AF$2))</f>
        <v>D</v>
      </c>
      <c r="E3871" t="str">
        <f>INDEX('VBA code_permu_wo_repettn'!$AH$3:$AM$6,COUNTIF('Profile-matrices_Condorcet'!$B$2:$B3871,'Profile-matrices_Condorcet'!$B3871),MATCH(INDEX('numeric possibilities'!F$3:F$1298,VLOOKUP($B3871,'numeric possibilities'!$C$3:$G$1298,1)),'VBA code_permu_wo_repettn'!$AH$2:$AM$2))</f>
        <v>B</v>
      </c>
      <c r="F3871" t="str">
        <f>INDEX('VBA code_permu_wo_repettn'!$AO$3:$AT$6,COUNTIF('Profile-matrices_Condorcet'!$B$2:$B3871,'Profile-matrices_Condorcet'!$B3871),MATCH(INDEX('numeric possibilities'!G$3:G$1298,VLOOKUP($B3871,'numeric possibilities'!$C$3:$G$1298,1)),'VBA code_permu_wo_repettn'!$AO$2:$AT$2))</f>
        <v>C</v>
      </c>
      <c r="H3871" t="s">
        <v>15</v>
      </c>
      <c r="I3871" t="str">
        <f>IF(I3870&gt;J3870,$I$1,IF(I3870&lt;J3870,$J$1,0))</f>
        <v>B</v>
      </c>
      <c r="K3871" t="str">
        <f>IF(K3870&gt;L3870,$K$1,IF(K3870&lt;L3870,$L$1,0))</f>
        <v>C</v>
      </c>
      <c r="M3871" t="str">
        <f>IF(M3870&gt;N3870,$M$1,IF(M3870&lt;N3870,$N$1,0))</f>
        <v>A</v>
      </c>
      <c r="O3871" t="str">
        <f>IF(O3870&gt;P3870,$O$1,IF(O3870&lt;P3870,$P$1,0))</f>
        <v>B</v>
      </c>
      <c r="Q3871" t="str">
        <f>IF(Q3870&gt;R3870,$Q$1,IF(Q3870&lt;R3870,$R$1,0))</f>
        <v>B</v>
      </c>
      <c r="S3871" t="str">
        <f>IF(S3870&gt;T3870,$S$1,IF(S3870&lt;T3870,$T$1,0))</f>
        <v>D</v>
      </c>
    </row>
    <row r="3872" spans="1:20" x14ac:dyDescent="0.25">
      <c r="A3872">
        <f t="shared" si="122"/>
        <v>3871</v>
      </c>
      <c r="B3872">
        <f t="shared" si="123"/>
        <v>968</v>
      </c>
      <c r="C3872" t="str">
        <f>INDEX('VBA code_permu_wo_repettn'!$T$3:$Y$6,COUNTIF('Profile-matrices_Condorcet'!$B$2:$B3872,'Profile-matrices_Condorcet'!$B3872),MATCH(INDEX('numeric possibilities'!D$3:D$1298,VLOOKUP($B3872,'numeric possibilities'!$C$3:$G$1298,1)),'VBA code_permu_wo_repettn'!$T$2:$Y$2))</f>
        <v>D</v>
      </c>
      <c r="D3872" t="str">
        <f>INDEX('VBA code_permu_wo_repettn'!$AA$3:$AF$6,COUNTIF('Profile-matrices_Condorcet'!$B$2:$B3872,'Profile-matrices_Condorcet'!$B3872),MATCH(INDEX('numeric possibilities'!E$3:E$1298,VLOOKUP($B3872,'numeric possibilities'!$C$3:$G$1298,1)),'VBA code_permu_wo_repettn'!$AA$2:$AF$2))</f>
        <v>C</v>
      </c>
      <c r="E3872" t="str">
        <f>INDEX('VBA code_permu_wo_repettn'!$AH$3:$AM$6,COUNTIF('Profile-matrices_Condorcet'!$B$2:$B3872,'Profile-matrices_Condorcet'!$B3872),MATCH(INDEX('numeric possibilities'!F$3:F$1298,VLOOKUP($B3872,'numeric possibilities'!$C$3:$G$1298,1)),'VBA code_permu_wo_repettn'!$AH$2:$AM$2))</f>
        <v>A</v>
      </c>
      <c r="F3872" t="str">
        <f>INDEX('VBA code_permu_wo_repettn'!$AO$3:$AT$6,COUNTIF('Profile-matrices_Condorcet'!$B$2:$B3872,'Profile-matrices_Condorcet'!$B3872),MATCH(INDEX('numeric possibilities'!G$3:G$1298,VLOOKUP($B3872,'numeric possibilities'!$C$3:$G$1298,1)),'VBA code_permu_wo_repettn'!$AO$2:$AT$2))</f>
        <v>A</v>
      </c>
      <c r="I3872" t="s">
        <v>0</v>
      </c>
      <c r="J3872" t="s">
        <v>1</v>
      </c>
      <c r="K3872" t="s">
        <v>2</v>
      </c>
      <c r="L3872" t="s">
        <v>3</v>
      </c>
    </row>
    <row r="3873" spans="1:20" x14ac:dyDescent="0.25">
      <c r="A3873">
        <f t="shared" si="122"/>
        <v>3872</v>
      </c>
      <c r="B3873">
        <f t="shared" si="123"/>
        <v>968</v>
      </c>
      <c r="C3873" t="str">
        <f>INDEX('VBA code_permu_wo_repettn'!$T$3:$Y$6,COUNTIF('Profile-matrices_Condorcet'!$B$2:$B3873,'Profile-matrices_Condorcet'!$B3873),MATCH(INDEX('numeric possibilities'!D$3:D$1298,VLOOKUP($B3873,'numeric possibilities'!$C$3:$G$1298,1)),'VBA code_permu_wo_repettn'!$T$2:$Y$2))</f>
        <v>C</v>
      </c>
      <c r="D3873" t="str">
        <f>INDEX('VBA code_permu_wo_repettn'!$AA$3:$AF$6,COUNTIF('Profile-matrices_Condorcet'!$B$2:$B3873,'Profile-matrices_Condorcet'!$B3873),MATCH(INDEX('numeric possibilities'!E$3:E$1298,VLOOKUP($B3873,'numeric possibilities'!$C$3:$G$1298,1)),'VBA code_permu_wo_repettn'!$AA$2:$AF$2))</f>
        <v>A</v>
      </c>
      <c r="E3873" t="str">
        <f>INDEX('VBA code_permu_wo_repettn'!$AH$3:$AM$6,COUNTIF('Profile-matrices_Condorcet'!$B$2:$B3873,'Profile-matrices_Condorcet'!$B3873),MATCH(INDEX('numeric possibilities'!F$3:F$1298,VLOOKUP($B3873,'numeric possibilities'!$C$3:$G$1298,1)),'VBA code_permu_wo_repettn'!$AH$2:$AM$2))</f>
        <v>D</v>
      </c>
      <c r="F3873" t="str">
        <f>INDEX('VBA code_permu_wo_repettn'!$AO$3:$AT$6,COUNTIF('Profile-matrices_Condorcet'!$B$2:$B3873,'Profile-matrices_Condorcet'!$B3873),MATCH(INDEX('numeric possibilities'!G$3:G$1298,VLOOKUP($B3873,'numeric possibilities'!$C$3:$G$1298,1)),'VBA code_permu_wo_repettn'!$AO$2:$AT$2))</f>
        <v>B</v>
      </c>
      <c r="G3873" t="str">
        <f>IF(MAX(I3873:L3873)&gt;='numeric possibilities'!$B$4/2,INDEX('Profile-matrices_Condorcet'!I3872:L3872,1,MATCH(MAX('Profile-matrices_Condorcet'!I3873:L3873),'Profile-matrices_Condorcet'!I3873:L3873,0)),"NCW")</f>
        <v>B</v>
      </c>
      <c r="H3873" t="s">
        <v>13</v>
      </c>
      <c r="I3873" s="3">
        <f>COUNTIF($I3871:$S3871,I3872)</f>
        <v>1</v>
      </c>
      <c r="J3873" s="3">
        <f>COUNTIF($I3871:$S3871,J3872)</f>
        <v>3</v>
      </c>
      <c r="K3873" s="3">
        <f>COUNTIF($I3871:$S3871,K3872)</f>
        <v>1</v>
      </c>
      <c r="L3873" s="3">
        <f>COUNTIF($I3871:$S3871,L3872)</f>
        <v>1</v>
      </c>
    </row>
    <row r="3874" spans="1:20" x14ac:dyDescent="0.25">
      <c r="A3874">
        <f t="shared" si="122"/>
        <v>3873</v>
      </c>
      <c r="B3874">
        <f t="shared" si="123"/>
        <v>969</v>
      </c>
      <c r="C3874" t="str">
        <f>INDEX('VBA code_permu_wo_repettn'!$T$3:$Y$6,COUNTIF('Profile-matrices_Condorcet'!$B$2:$B3874,'Profile-matrices_Condorcet'!$B3874),MATCH(INDEX('numeric possibilities'!D$3:D$1298,VLOOKUP($B3874,'numeric possibilities'!$C$3:$G$1298,1)),'VBA code_permu_wo_repettn'!$T$2:$Y$2))</f>
        <v>A</v>
      </c>
      <c r="D3874" t="str">
        <f>INDEX('VBA code_permu_wo_repettn'!$AA$3:$AF$6,COUNTIF('Profile-matrices_Condorcet'!$B$2:$B3874,'Profile-matrices_Condorcet'!$B3874),MATCH(INDEX('numeric possibilities'!E$3:E$1298,VLOOKUP($B3874,'numeric possibilities'!$C$3:$G$1298,1)),'VBA code_permu_wo_repettn'!$AA$2:$AF$2))</f>
        <v>B</v>
      </c>
      <c r="E3874" t="str">
        <f>INDEX('VBA code_permu_wo_repettn'!$AH$3:$AM$6,COUNTIF('Profile-matrices_Condorcet'!$B$2:$B3874,'Profile-matrices_Condorcet'!$B3874),MATCH(INDEX('numeric possibilities'!F$3:F$1298,VLOOKUP($B3874,'numeric possibilities'!$C$3:$G$1298,1)),'VBA code_permu_wo_repettn'!$AH$2:$AM$2))</f>
        <v>C</v>
      </c>
      <c r="F3874" t="str">
        <f>INDEX('VBA code_permu_wo_repettn'!$AO$3:$AT$6,COUNTIF('Profile-matrices_Condorcet'!$B$2:$B3874,'Profile-matrices_Condorcet'!$B3874),MATCH(INDEX('numeric possibilities'!G$3:G$1298,VLOOKUP($B3874,'numeric possibilities'!$C$3:$G$1298,1)),'VBA code_permu_wo_repettn'!$AO$2:$AT$2))</f>
        <v>D</v>
      </c>
      <c r="H3874" t="s">
        <v>14</v>
      </c>
      <c r="I3874" s="3">
        <f>IF(MATCH(I$1,$C3874:$C3877,0)&lt;(MATCH(J$1,$C3874:$C3877,0)),1*a_vote,0)+IF(MATCH(I$1,$D3874:$D3877,0)&lt;MATCH(J$1,$D3874:$D3877,0),1*b_vote,0)+IF(MATCH(I$1,$E3874:$E3877,0)&lt;MATCH(J$1,$E3874:$E3877,0),1*c_vote,0)+IF(MATCH(I$1,$F3874:$F3877,0)&lt;MATCH(J$1,$F3874:$F3877,0),1*d_vote,0)</f>
        <v>0.49</v>
      </c>
      <c r="J3874" s="3">
        <f>IF(MATCH(I$1,$C3874:$C3877,0)&gt;(MATCH(J$1,$C3874:$C3877,0)),1*a_vote,0)+IF(MATCH(I$1,$D3874:$D3877,0)&gt;MATCH(J$1,$D3874:$D3877,0),1*b_vote,0)+IF(MATCH(I$1,$E3874:$E3877,0)&gt;MATCH(J$1,$E3874:$E3877,0),1*c_vote,0)+IF(MATCH(I$1,$F3874:$F3877,0)&gt;MATCH(J$1,$F3874:$F3877,0),1*d_vote,0)</f>
        <v>0.51</v>
      </c>
      <c r="K3874" s="3">
        <f>IF(MATCH($K$1,$C3874:$C3877,0)&lt;(MATCH($L$1,$C3874:$C3877,0)),1*a_vote,0)+IF(MATCH($K$1,$D3874:$D3877,0)&lt;MATCH($L$1,$D3874:$D3877,0),1*b_vote,0)+IF(MATCH($K$1,$E3874:$E3877,0)&lt;MATCH($L$1,$E3874:$E3877,0),1*c_vote,0)+IF(MATCH($K$1,$F3874:$F3877,0)&lt;MATCH($L$1,$F3874:$F3877,0),1*d_vote,0)</f>
        <v>0.27</v>
      </c>
      <c r="L3874" s="3">
        <f>IF(MATCH(K$1,$C3874:$C3877,0)&gt;(MATCH(L$1,$C3874:$C3877,0)),1*a_vote,0)+IF(MATCH(K$1,$D3874:$D3877,0)&gt;MATCH(L$1,$D3874:$D3877,0),1*b_vote,0)+IF(MATCH(K$1,$E3874:$E3877,0)&gt;MATCH(L$1,$E3874:$E3877,0),1*c_vote,0)+IF(MATCH(K$1,$F3874:$F3877,0)&gt;MATCH(L$1,$F3874:$F3877,0),1*d_vote,0)</f>
        <v>0.73</v>
      </c>
      <c r="M3874" s="3">
        <f>IF(MATCH($M$1,$C3874:$C3877,0)&lt;(MATCH($N$1,$C3874:$C3877,0)),1*a_vote,0)+IF(MATCH($M$1,$D3874:$D3877,0)&lt;MATCH($N$1,$D3874:$D3877,0),1*b_vote,0)+IF(MATCH($M$1,$E3874:$E3877,0)&lt;MATCH($N$1,$E3874:$E3877,0),1*c_vote,0)+IF(MATCH($M$1,$F3874:$F3877,0)&lt;MATCH($N$1,$F3874:$F3877,0),1*d_vote,0)</f>
        <v>0.52</v>
      </c>
      <c r="N3874" s="3">
        <f>IF(MATCH(M$1,$C3874:$C3877,0)&gt;(MATCH(N$1,$C3874:$C3877,0)),1*a_vote,0)+IF(MATCH(M$1,$D3874:$D3877,0)&gt;MATCH(N$1,$D3874:$D3877,0),1*b_vote,0)+IF(MATCH(M$1,$E3874:$E3877,0)&gt;MATCH(N$1,$E3874:$E3877,0),1*c_vote,0)+IF(MATCH(M$1,$F3874:$F3877,0)&gt;MATCH(N$1,$F3874:$F3877,0),1*d_vote,0)</f>
        <v>0.48</v>
      </c>
      <c r="O3874" s="3">
        <f>IF(MATCH($O$1,$C3874:$C3877,0)&lt;(MATCH($P$1,$C3874:$C3877,0)),1*a_vote,0)+IF(MATCH($O$1,$D3874:$D3877,0)&lt;MATCH($P$1,$D3874:$D3877,0),1*b_vote,0)+IF(MATCH($O$1,$E3874:$E3877,0)&lt;MATCH($P$1,$E3874:$E3877,0),1*c_vote,0)+IF(MATCH($O$1,$F3874:$F3877,0)&lt;MATCH($P$1,$F3874:$F3877,0),1*d_vote,0)</f>
        <v>0.26</v>
      </c>
      <c r="P3874" s="3">
        <f>IF(MATCH(O$1,$C3874:$C3877,0)&gt;(MATCH(P$1,$C3874:$C3877,0)),1*a_vote,0)+IF(MATCH(O$1,$D3874:$D3877,0)&gt;MATCH(P$1,$D3874:$D3877,0),1*b_vote,0)+IF(MATCH(O$1,$E3874:$E3877,0)&gt;MATCH(P$1,$E3874:$E3877,0),1*c_vote,0)+IF(MATCH(O$1,$F3874:$F3877,0)&gt;MATCH(P$1,$F3874:$F3877,0),1*d_vote,0)</f>
        <v>0.74</v>
      </c>
      <c r="Q3874" s="3">
        <f>IF(MATCH($Q$1,$C3874:$C3877,0)&lt;(MATCH($R$1,$C3874:$C3877,0)),1*a_vote,0)+IF(MATCH($Q$1,$D3874:$D3877,0)&lt;MATCH($R$1,$D3874:$D3877,0),1*b_vote,0)+IF(MATCH($Q$1,$E3874:$E3877,0)&lt;MATCH($R$1,$E3874:$E3877,0),1*c_vote,0)+IF(MATCH($Q$1,$F3874:$F3877,0)&lt;MATCH($R$1,$F3874:$F3877,0),1*d_vote,0)</f>
        <v>0.78</v>
      </c>
      <c r="R3874" s="3">
        <f>IF(MATCH(Q$1,$C3874:$C3877,0)&gt;(MATCH(R$1,$C3874:$C3877,0)),1*a_vote,0)+IF(MATCH(Q$1,$D3874:$D3877,0)&gt;MATCH(R$1,$D3874:$D3877,0),1*b_vote,0)+IF(MATCH(Q$1,$E3874:$E3877,0)&gt;MATCH(R$1,$E3874:$E3877,0),1*c_vote,0)+IF(MATCH(Q$1,$F3874:$F3877,0)&gt;MATCH(R$1,$F3874:$F3877,0),1*d_vote,0)</f>
        <v>0.21999999999999997</v>
      </c>
      <c r="S3874" s="3">
        <f>IF(MATCH($S$1,$C3874:$C3877,0)&lt;(MATCH($T$1,$C3874:$C3877,0)),1*a_vote,0)+IF(MATCH($S$1,$D3874:$D3877,0)&lt;MATCH($T$1,$D3874:$D3877,0),1*b_vote,0)+IF(MATCH($S$1,$E3874:$E3877,0)&lt;MATCH($T$1,$E3874:$E3877,0),1*c_vote,0)+IF(MATCH($S$1,$F3874:$F3877,0)&lt;MATCH($T$1,$F3874:$F3877,0),1*d_vote,0)</f>
        <v>0.52</v>
      </c>
      <c r="T3874" s="3">
        <f>IF(MATCH(S$1,$C3874:$C3877,0)&gt;(MATCH(T$1,$C3874:$C3877,0)),1*a_vote,0)+IF(MATCH(S$1,$D3874:$D3877,0)&gt;MATCH(T$1,$D3874:$D3877,0),1*b_vote,0)+IF(MATCH(S$1,$E3874:$E3877,0)&gt;MATCH(T$1,$E3874:$E3877,0),1*c_vote,0)+IF(MATCH(S$1,$F3874:$F3877,0)&gt;MATCH(T$1,$F3874:$F3877,0),1*d_vote,0)</f>
        <v>0.48</v>
      </c>
    </row>
    <row r="3875" spans="1:20" x14ac:dyDescent="0.25">
      <c r="A3875">
        <f t="shared" si="122"/>
        <v>3874</v>
      </c>
      <c r="B3875">
        <f t="shared" si="123"/>
        <v>969</v>
      </c>
      <c r="C3875" t="str">
        <f>INDEX('VBA code_permu_wo_repettn'!$T$3:$Y$6,COUNTIF('Profile-matrices_Condorcet'!$B$2:$B3875,'Profile-matrices_Condorcet'!$B3875),MATCH(INDEX('numeric possibilities'!D$3:D$1298,VLOOKUP($B3875,'numeric possibilities'!$C$3:$G$1298,1)),'VBA code_permu_wo_repettn'!$T$2:$Y$2))</f>
        <v>C</v>
      </c>
      <c r="D3875" t="str">
        <f>INDEX('VBA code_permu_wo_repettn'!$AA$3:$AF$6,COUNTIF('Profile-matrices_Condorcet'!$B$2:$B3875,'Profile-matrices_Condorcet'!$B3875),MATCH(INDEX('numeric possibilities'!E$3:E$1298,VLOOKUP($B3875,'numeric possibilities'!$C$3:$G$1298,1)),'VBA code_permu_wo_repettn'!$AA$2:$AF$2))</f>
        <v>D</v>
      </c>
      <c r="E3875" t="str">
        <f>INDEX('VBA code_permu_wo_repettn'!$AH$3:$AM$6,COUNTIF('Profile-matrices_Condorcet'!$B$2:$B3875,'Profile-matrices_Condorcet'!$B3875),MATCH(INDEX('numeric possibilities'!F$3:F$1298,VLOOKUP($B3875,'numeric possibilities'!$C$3:$G$1298,1)),'VBA code_permu_wo_repettn'!$AH$2:$AM$2))</f>
        <v>B</v>
      </c>
      <c r="F3875" t="str">
        <f>INDEX('VBA code_permu_wo_repettn'!$AO$3:$AT$6,COUNTIF('Profile-matrices_Condorcet'!$B$2:$B3875,'Profile-matrices_Condorcet'!$B3875),MATCH(INDEX('numeric possibilities'!G$3:G$1298,VLOOKUP($B3875,'numeric possibilities'!$C$3:$G$1298,1)),'VBA code_permu_wo_repettn'!$AO$2:$AT$2))</f>
        <v>C</v>
      </c>
      <c r="H3875" t="s">
        <v>15</v>
      </c>
      <c r="I3875" t="str">
        <f>IF(I3874&gt;J3874,$I$1,IF(I3874&lt;J3874,$J$1,0))</f>
        <v>B</v>
      </c>
      <c r="K3875" t="str">
        <f>IF(K3874&gt;L3874,$K$1,IF(K3874&lt;L3874,$L$1,0))</f>
        <v>C</v>
      </c>
      <c r="M3875" t="str">
        <f>IF(M3874&gt;N3874,$M$1,IF(M3874&lt;N3874,$N$1,0))</f>
        <v>A</v>
      </c>
      <c r="O3875" t="str">
        <f>IF(O3874&gt;P3874,$O$1,IF(O3874&lt;P3874,$P$1,0))</f>
        <v>C</v>
      </c>
      <c r="Q3875" t="str">
        <f>IF(Q3874&gt;R3874,$Q$1,IF(Q3874&lt;R3874,$R$1,0))</f>
        <v>B</v>
      </c>
      <c r="S3875" t="str">
        <f>IF(S3874&gt;T3874,$S$1,IF(S3874&lt;T3874,$T$1,0))</f>
        <v>C</v>
      </c>
    </row>
    <row r="3876" spans="1:20" x14ac:dyDescent="0.25">
      <c r="A3876">
        <f t="shared" si="122"/>
        <v>3875</v>
      </c>
      <c r="B3876">
        <f t="shared" si="123"/>
        <v>969</v>
      </c>
      <c r="C3876" t="str">
        <f>INDEX('VBA code_permu_wo_repettn'!$T$3:$Y$6,COUNTIF('Profile-matrices_Condorcet'!$B$2:$B3876,'Profile-matrices_Condorcet'!$B3876),MATCH(INDEX('numeric possibilities'!D$3:D$1298,VLOOKUP($B3876,'numeric possibilities'!$C$3:$G$1298,1)),'VBA code_permu_wo_repettn'!$T$2:$Y$2))</f>
        <v>B</v>
      </c>
      <c r="D3876" t="str">
        <f>INDEX('VBA code_permu_wo_repettn'!$AA$3:$AF$6,COUNTIF('Profile-matrices_Condorcet'!$B$2:$B3876,'Profile-matrices_Condorcet'!$B3876),MATCH(INDEX('numeric possibilities'!E$3:E$1298,VLOOKUP($B3876,'numeric possibilities'!$C$3:$G$1298,1)),'VBA code_permu_wo_repettn'!$AA$2:$AF$2))</f>
        <v>C</v>
      </c>
      <c r="E3876" t="str">
        <f>INDEX('VBA code_permu_wo_repettn'!$AH$3:$AM$6,COUNTIF('Profile-matrices_Condorcet'!$B$2:$B3876,'Profile-matrices_Condorcet'!$B3876),MATCH(INDEX('numeric possibilities'!F$3:F$1298,VLOOKUP($B3876,'numeric possibilities'!$C$3:$G$1298,1)),'VBA code_permu_wo_repettn'!$AH$2:$AM$2))</f>
        <v>A</v>
      </c>
      <c r="F3876" t="str">
        <f>INDEX('VBA code_permu_wo_repettn'!$AO$3:$AT$6,COUNTIF('Profile-matrices_Condorcet'!$B$2:$B3876,'Profile-matrices_Condorcet'!$B3876),MATCH(INDEX('numeric possibilities'!G$3:G$1298,VLOOKUP($B3876,'numeric possibilities'!$C$3:$G$1298,1)),'VBA code_permu_wo_repettn'!$AO$2:$AT$2))</f>
        <v>A</v>
      </c>
      <c r="I3876" t="s">
        <v>0</v>
      </c>
      <c r="J3876" t="s">
        <v>1</v>
      </c>
      <c r="K3876" t="s">
        <v>2</v>
      </c>
      <c r="L3876" t="s">
        <v>3</v>
      </c>
    </row>
    <row r="3877" spans="1:20" x14ac:dyDescent="0.25">
      <c r="A3877">
        <f t="shared" si="122"/>
        <v>3876</v>
      </c>
      <c r="B3877">
        <f t="shared" si="123"/>
        <v>969</v>
      </c>
      <c r="C3877" t="str">
        <f>INDEX('VBA code_permu_wo_repettn'!$T$3:$Y$6,COUNTIF('Profile-matrices_Condorcet'!$B$2:$B3877,'Profile-matrices_Condorcet'!$B3877),MATCH(INDEX('numeric possibilities'!D$3:D$1298,VLOOKUP($B3877,'numeric possibilities'!$C$3:$G$1298,1)),'VBA code_permu_wo_repettn'!$T$2:$Y$2))</f>
        <v>D</v>
      </c>
      <c r="D3877" t="str">
        <f>INDEX('VBA code_permu_wo_repettn'!$AA$3:$AF$6,COUNTIF('Profile-matrices_Condorcet'!$B$2:$B3877,'Profile-matrices_Condorcet'!$B3877),MATCH(INDEX('numeric possibilities'!E$3:E$1298,VLOOKUP($B3877,'numeric possibilities'!$C$3:$G$1298,1)),'VBA code_permu_wo_repettn'!$AA$2:$AF$2))</f>
        <v>A</v>
      </c>
      <c r="E3877" t="str">
        <f>INDEX('VBA code_permu_wo_repettn'!$AH$3:$AM$6,COUNTIF('Profile-matrices_Condorcet'!$B$2:$B3877,'Profile-matrices_Condorcet'!$B3877),MATCH(INDEX('numeric possibilities'!F$3:F$1298,VLOOKUP($B3877,'numeric possibilities'!$C$3:$G$1298,1)),'VBA code_permu_wo_repettn'!$AH$2:$AM$2))</f>
        <v>D</v>
      </c>
      <c r="F3877" t="str">
        <f>INDEX('VBA code_permu_wo_repettn'!$AO$3:$AT$6,COUNTIF('Profile-matrices_Condorcet'!$B$2:$B3877,'Profile-matrices_Condorcet'!$B3877),MATCH(INDEX('numeric possibilities'!G$3:G$1298,VLOOKUP($B3877,'numeric possibilities'!$C$3:$G$1298,1)),'VBA code_permu_wo_repettn'!$AO$2:$AT$2))</f>
        <v>B</v>
      </c>
      <c r="G3877" t="str">
        <f>IF(MAX(I3877:L3877)&gt;='numeric possibilities'!$B$4/2,INDEX('Profile-matrices_Condorcet'!I3876:L3876,1,MATCH(MAX('Profile-matrices_Condorcet'!I3877:L3877),'Profile-matrices_Condorcet'!I3877:L3877,0)),"NCW")</f>
        <v>C</v>
      </c>
      <c r="H3877" t="s">
        <v>13</v>
      </c>
      <c r="I3877" s="3">
        <f>COUNTIF($I3875:$S3875,I3876)</f>
        <v>1</v>
      </c>
      <c r="J3877" s="3">
        <f>COUNTIF($I3875:$S3875,J3876)</f>
        <v>2</v>
      </c>
      <c r="K3877" s="3">
        <f>COUNTIF($I3875:$S3875,K3876)</f>
        <v>3</v>
      </c>
      <c r="L3877" s="3">
        <f>COUNTIF($I3875:$S3875,L3876)</f>
        <v>0</v>
      </c>
    </row>
    <row r="3878" spans="1:20" x14ac:dyDescent="0.25">
      <c r="A3878">
        <f t="shared" si="122"/>
        <v>3877</v>
      </c>
      <c r="B3878">
        <f t="shared" si="123"/>
        <v>970</v>
      </c>
      <c r="C3878" t="str">
        <f>INDEX('VBA code_permu_wo_repettn'!$T$3:$Y$6,COUNTIF('Profile-matrices_Condorcet'!$B$2:$B3878,'Profile-matrices_Condorcet'!$B3878),MATCH(INDEX('numeric possibilities'!D$3:D$1298,VLOOKUP($B3878,'numeric possibilities'!$C$3:$G$1298,1)),'VBA code_permu_wo_repettn'!$T$2:$Y$2))</f>
        <v>A</v>
      </c>
      <c r="D3878" t="str">
        <f>INDEX('VBA code_permu_wo_repettn'!$AA$3:$AF$6,COUNTIF('Profile-matrices_Condorcet'!$B$2:$B3878,'Profile-matrices_Condorcet'!$B3878),MATCH(INDEX('numeric possibilities'!E$3:E$1298,VLOOKUP($B3878,'numeric possibilities'!$C$3:$G$1298,1)),'VBA code_permu_wo_repettn'!$AA$2:$AF$2))</f>
        <v>B</v>
      </c>
      <c r="E3878" t="str">
        <f>INDEX('VBA code_permu_wo_repettn'!$AH$3:$AM$6,COUNTIF('Profile-matrices_Condorcet'!$B$2:$B3878,'Profile-matrices_Condorcet'!$B3878),MATCH(INDEX('numeric possibilities'!F$3:F$1298,VLOOKUP($B3878,'numeric possibilities'!$C$3:$G$1298,1)),'VBA code_permu_wo_repettn'!$AH$2:$AM$2))</f>
        <v>C</v>
      </c>
      <c r="F3878" t="str">
        <f>INDEX('VBA code_permu_wo_repettn'!$AO$3:$AT$6,COUNTIF('Profile-matrices_Condorcet'!$B$2:$B3878,'Profile-matrices_Condorcet'!$B3878),MATCH(INDEX('numeric possibilities'!G$3:G$1298,VLOOKUP($B3878,'numeric possibilities'!$C$3:$G$1298,1)),'VBA code_permu_wo_repettn'!$AO$2:$AT$2))</f>
        <v>D</v>
      </c>
      <c r="H3878" t="s">
        <v>14</v>
      </c>
      <c r="I3878" s="3">
        <f>IF(MATCH(I$1,$C3878:$C3881,0)&lt;(MATCH(J$1,$C3878:$C3881,0)),1*a_vote,0)+IF(MATCH(I$1,$D3878:$D3881,0)&lt;MATCH(J$1,$D3878:$D3881,0),1*b_vote,0)+IF(MATCH(I$1,$E3878:$E3881,0)&lt;MATCH(J$1,$E3878:$E3881,0),1*c_vote,0)+IF(MATCH(I$1,$F3878:$F3881,0)&lt;MATCH(J$1,$F3878:$F3881,0),1*d_vote,0)</f>
        <v>0.49</v>
      </c>
      <c r="J3878" s="3">
        <f>IF(MATCH(I$1,$C3878:$C3881,0)&gt;(MATCH(J$1,$C3878:$C3881,0)),1*a_vote,0)+IF(MATCH(I$1,$D3878:$D3881,0)&gt;MATCH(J$1,$D3878:$D3881,0),1*b_vote,0)+IF(MATCH(I$1,$E3878:$E3881,0)&gt;MATCH(J$1,$E3878:$E3881,0),1*c_vote,0)+IF(MATCH(I$1,$F3878:$F3881,0)&gt;MATCH(J$1,$F3878:$F3881,0),1*d_vote,0)</f>
        <v>0.51</v>
      </c>
      <c r="K3878" s="3">
        <f>IF(MATCH($K$1,$C3878:$C3881,0)&lt;(MATCH($L$1,$C3878:$C3881,0)),1*a_vote,0)+IF(MATCH($K$1,$D3878:$D3881,0)&lt;MATCH($L$1,$D3878:$D3881,0),1*b_vote,0)+IF(MATCH($K$1,$E3878:$E3881,0)&lt;MATCH($L$1,$E3878:$E3881,0),1*c_vote,0)+IF(MATCH($K$1,$F3878:$F3881,0)&lt;MATCH($L$1,$F3878:$F3881,0),1*d_vote,0)</f>
        <v>0.27</v>
      </c>
      <c r="L3878" s="3">
        <f>IF(MATCH(K$1,$C3878:$C3881,0)&gt;(MATCH(L$1,$C3878:$C3881,0)),1*a_vote,0)+IF(MATCH(K$1,$D3878:$D3881,0)&gt;MATCH(L$1,$D3878:$D3881,0),1*b_vote,0)+IF(MATCH(K$1,$E3878:$E3881,0)&gt;MATCH(L$1,$E3878:$E3881,0),1*c_vote,0)+IF(MATCH(K$1,$F3878:$F3881,0)&gt;MATCH(L$1,$F3878:$F3881,0),1*d_vote,0)</f>
        <v>0.73</v>
      </c>
      <c r="M3878" s="3">
        <f>IF(MATCH($M$1,$C3878:$C3881,0)&lt;(MATCH($N$1,$C3878:$C3881,0)),1*a_vote,0)+IF(MATCH($M$1,$D3878:$D3881,0)&lt;MATCH($N$1,$D3878:$D3881,0),1*b_vote,0)+IF(MATCH($M$1,$E3878:$E3881,0)&lt;MATCH($N$1,$E3878:$E3881,0),1*c_vote,0)+IF(MATCH($M$1,$F3878:$F3881,0)&lt;MATCH($N$1,$F3878:$F3881,0),1*d_vote,0)</f>
        <v>0.52</v>
      </c>
      <c r="N3878" s="3">
        <f>IF(MATCH(M$1,$C3878:$C3881,0)&gt;(MATCH(N$1,$C3878:$C3881,0)),1*a_vote,0)+IF(MATCH(M$1,$D3878:$D3881,0)&gt;MATCH(N$1,$D3878:$D3881,0),1*b_vote,0)+IF(MATCH(M$1,$E3878:$E3881,0)&gt;MATCH(N$1,$E3878:$E3881,0),1*c_vote,0)+IF(MATCH(M$1,$F3878:$F3881,0)&gt;MATCH(N$1,$F3878:$F3881,0),1*d_vote,0)</f>
        <v>0.48</v>
      </c>
      <c r="O3878" s="3">
        <f>IF(MATCH($O$1,$C3878:$C3881,0)&lt;(MATCH($P$1,$C3878:$C3881,0)),1*a_vote,0)+IF(MATCH($O$1,$D3878:$D3881,0)&lt;MATCH($P$1,$D3878:$D3881,0),1*b_vote,0)+IF(MATCH($O$1,$E3878:$E3881,0)&lt;MATCH($P$1,$E3878:$E3881,0),1*c_vote,0)+IF(MATCH($O$1,$F3878:$F3881,0)&lt;MATCH($P$1,$F3878:$F3881,0),1*d_vote,0)</f>
        <v>0.26</v>
      </c>
      <c r="P3878" s="3">
        <f>IF(MATCH(O$1,$C3878:$C3881,0)&gt;(MATCH(P$1,$C3878:$C3881,0)),1*a_vote,0)+IF(MATCH(O$1,$D3878:$D3881,0)&gt;MATCH(P$1,$D3878:$D3881,0),1*b_vote,0)+IF(MATCH(O$1,$E3878:$E3881,0)&gt;MATCH(P$1,$E3878:$E3881,0),1*c_vote,0)+IF(MATCH(O$1,$F3878:$F3881,0)&gt;MATCH(P$1,$F3878:$F3881,0),1*d_vote,0)</f>
        <v>0.74</v>
      </c>
      <c r="Q3878" s="3">
        <f>IF(MATCH($Q$1,$C3878:$C3881,0)&lt;(MATCH($R$1,$C3878:$C3881,0)),1*a_vote,0)+IF(MATCH($Q$1,$D3878:$D3881,0)&lt;MATCH($R$1,$D3878:$D3881,0),1*b_vote,0)+IF(MATCH($Q$1,$E3878:$E3881,0)&lt;MATCH($R$1,$E3878:$E3881,0),1*c_vote,0)+IF(MATCH($Q$1,$F3878:$F3881,0)&lt;MATCH($R$1,$F3878:$F3881,0),1*d_vote,0)</f>
        <v>0.51</v>
      </c>
      <c r="R3878" s="3">
        <f>IF(MATCH(Q$1,$C3878:$C3881,0)&gt;(MATCH(R$1,$C3878:$C3881,0)),1*a_vote,0)+IF(MATCH(Q$1,$D3878:$D3881,0)&gt;MATCH(R$1,$D3878:$D3881,0),1*b_vote,0)+IF(MATCH(Q$1,$E3878:$E3881,0)&gt;MATCH(R$1,$E3878:$E3881,0),1*c_vote,0)+IF(MATCH(Q$1,$F3878:$F3881,0)&gt;MATCH(R$1,$F3878:$F3881,0),1*d_vote,0)</f>
        <v>0.49</v>
      </c>
      <c r="S3878" s="3">
        <f>IF(MATCH($S$1,$C3878:$C3881,0)&lt;(MATCH($T$1,$C3878:$C3881,0)),1*a_vote,0)+IF(MATCH($S$1,$D3878:$D3881,0)&lt;MATCH($T$1,$D3878:$D3881,0),1*b_vote,0)+IF(MATCH($S$1,$E3878:$E3881,0)&lt;MATCH($T$1,$E3878:$E3881,0),1*c_vote,0)+IF(MATCH($S$1,$F3878:$F3881,0)&lt;MATCH($T$1,$F3878:$F3881,0),1*d_vote,0)</f>
        <v>0.52</v>
      </c>
      <c r="T3878" s="3">
        <f>IF(MATCH(S$1,$C3878:$C3881,0)&gt;(MATCH(T$1,$C3878:$C3881,0)),1*a_vote,0)+IF(MATCH(S$1,$D3878:$D3881,0)&gt;MATCH(T$1,$D3878:$D3881,0),1*b_vote,0)+IF(MATCH(S$1,$E3878:$E3881,0)&gt;MATCH(T$1,$E3878:$E3881,0),1*c_vote,0)+IF(MATCH(S$1,$F3878:$F3881,0)&gt;MATCH(T$1,$F3878:$F3881,0),1*d_vote,0)</f>
        <v>0.48</v>
      </c>
    </row>
    <row r="3879" spans="1:20" x14ac:dyDescent="0.25">
      <c r="A3879">
        <f t="shared" si="122"/>
        <v>3878</v>
      </c>
      <c r="B3879">
        <f t="shared" si="123"/>
        <v>970</v>
      </c>
      <c r="C3879" t="str">
        <f>INDEX('VBA code_permu_wo_repettn'!$T$3:$Y$6,COUNTIF('Profile-matrices_Condorcet'!$B$2:$B3879,'Profile-matrices_Condorcet'!$B3879),MATCH(INDEX('numeric possibilities'!D$3:D$1298,VLOOKUP($B3879,'numeric possibilities'!$C$3:$G$1298,1)),'VBA code_permu_wo_repettn'!$T$2:$Y$2))</f>
        <v>C</v>
      </c>
      <c r="D3879" t="str">
        <f>INDEX('VBA code_permu_wo_repettn'!$AA$3:$AF$6,COUNTIF('Profile-matrices_Condorcet'!$B$2:$B3879,'Profile-matrices_Condorcet'!$B3879),MATCH(INDEX('numeric possibilities'!E$3:E$1298,VLOOKUP($B3879,'numeric possibilities'!$C$3:$G$1298,1)),'VBA code_permu_wo_repettn'!$AA$2:$AF$2))</f>
        <v>D</v>
      </c>
      <c r="E3879" t="str">
        <f>INDEX('VBA code_permu_wo_repettn'!$AH$3:$AM$6,COUNTIF('Profile-matrices_Condorcet'!$B$2:$B3879,'Profile-matrices_Condorcet'!$B3879),MATCH(INDEX('numeric possibilities'!F$3:F$1298,VLOOKUP($B3879,'numeric possibilities'!$C$3:$G$1298,1)),'VBA code_permu_wo_repettn'!$AH$2:$AM$2))</f>
        <v>B</v>
      </c>
      <c r="F3879" t="str">
        <f>INDEX('VBA code_permu_wo_repettn'!$AO$3:$AT$6,COUNTIF('Profile-matrices_Condorcet'!$B$2:$B3879,'Profile-matrices_Condorcet'!$B3879),MATCH(INDEX('numeric possibilities'!G$3:G$1298,VLOOKUP($B3879,'numeric possibilities'!$C$3:$G$1298,1)),'VBA code_permu_wo_repettn'!$AO$2:$AT$2))</f>
        <v>C</v>
      </c>
      <c r="H3879" t="s">
        <v>15</v>
      </c>
      <c r="I3879" t="str">
        <f>IF(I3878&gt;J3878,$I$1,IF(I3878&lt;J3878,$J$1,0))</f>
        <v>B</v>
      </c>
      <c r="K3879" t="str">
        <f>IF(K3878&gt;L3878,$K$1,IF(K3878&lt;L3878,$L$1,0))</f>
        <v>C</v>
      </c>
      <c r="M3879" t="str">
        <f>IF(M3878&gt;N3878,$M$1,IF(M3878&lt;N3878,$N$1,0))</f>
        <v>A</v>
      </c>
      <c r="O3879" t="str">
        <f>IF(O3878&gt;P3878,$O$1,IF(O3878&lt;P3878,$P$1,0))</f>
        <v>C</v>
      </c>
      <c r="Q3879" t="str">
        <f>IF(Q3878&gt;R3878,$Q$1,IF(Q3878&lt;R3878,$R$1,0))</f>
        <v>B</v>
      </c>
      <c r="S3879" t="str">
        <f>IF(S3878&gt;T3878,$S$1,IF(S3878&lt;T3878,$T$1,0))</f>
        <v>C</v>
      </c>
    </row>
    <row r="3880" spans="1:20" x14ac:dyDescent="0.25">
      <c r="A3880">
        <f t="shared" si="122"/>
        <v>3879</v>
      </c>
      <c r="B3880">
        <f t="shared" si="123"/>
        <v>970</v>
      </c>
      <c r="C3880" t="str">
        <f>INDEX('VBA code_permu_wo_repettn'!$T$3:$Y$6,COUNTIF('Profile-matrices_Condorcet'!$B$2:$B3880,'Profile-matrices_Condorcet'!$B3880),MATCH(INDEX('numeric possibilities'!D$3:D$1298,VLOOKUP($B3880,'numeric possibilities'!$C$3:$G$1298,1)),'VBA code_permu_wo_repettn'!$T$2:$Y$2))</f>
        <v>D</v>
      </c>
      <c r="D3880" t="str">
        <f>INDEX('VBA code_permu_wo_repettn'!$AA$3:$AF$6,COUNTIF('Profile-matrices_Condorcet'!$B$2:$B3880,'Profile-matrices_Condorcet'!$B3880),MATCH(INDEX('numeric possibilities'!E$3:E$1298,VLOOKUP($B3880,'numeric possibilities'!$C$3:$G$1298,1)),'VBA code_permu_wo_repettn'!$AA$2:$AF$2))</f>
        <v>C</v>
      </c>
      <c r="E3880" t="str">
        <f>INDEX('VBA code_permu_wo_repettn'!$AH$3:$AM$6,COUNTIF('Profile-matrices_Condorcet'!$B$2:$B3880,'Profile-matrices_Condorcet'!$B3880),MATCH(INDEX('numeric possibilities'!F$3:F$1298,VLOOKUP($B3880,'numeric possibilities'!$C$3:$G$1298,1)),'VBA code_permu_wo_repettn'!$AH$2:$AM$2))</f>
        <v>A</v>
      </c>
      <c r="F3880" t="str">
        <f>INDEX('VBA code_permu_wo_repettn'!$AO$3:$AT$6,COUNTIF('Profile-matrices_Condorcet'!$B$2:$B3880,'Profile-matrices_Condorcet'!$B3880),MATCH(INDEX('numeric possibilities'!G$3:G$1298,VLOOKUP($B3880,'numeric possibilities'!$C$3:$G$1298,1)),'VBA code_permu_wo_repettn'!$AO$2:$AT$2))</f>
        <v>A</v>
      </c>
      <c r="I3880" t="s">
        <v>0</v>
      </c>
      <c r="J3880" t="s">
        <v>1</v>
      </c>
      <c r="K3880" t="s">
        <v>2</v>
      </c>
      <c r="L3880" t="s">
        <v>3</v>
      </c>
    </row>
    <row r="3881" spans="1:20" x14ac:dyDescent="0.25">
      <c r="A3881">
        <f t="shared" si="122"/>
        <v>3880</v>
      </c>
      <c r="B3881">
        <f t="shared" si="123"/>
        <v>970</v>
      </c>
      <c r="C3881" t="str">
        <f>INDEX('VBA code_permu_wo_repettn'!$T$3:$Y$6,COUNTIF('Profile-matrices_Condorcet'!$B$2:$B3881,'Profile-matrices_Condorcet'!$B3881),MATCH(INDEX('numeric possibilities'!D$3:D$1298,VLOOKUP($B3881,'numeric possibilities'!$C$3:$G$1298,1)),'VBA code_permu_wo_repettn'!$T$2:$Y$2))</f>
        <v>B</v>
      </c>
      <c r="D3881" t="str">
        <f>INDEX('VBA code_permu_wo_repettn'!$AA$3:$AF$6,COUNTIF('Profile-matrices_Condorcet'!$B$2:$B3881,'Profile-matrices_Condorcet'!$B3881),MATCH(INDEX('numeric possibilities'!E$3:E$1298,VLOOKUP($B3881,'numeric possibilities'!$C$3:$G$1298,1)),'VBA code_permu_wo_repettn'!$AA$2:$AF$2))</f>
        <v>A</v>
      </c>
      <c r="E3881" t="str">
        <f>INDEX('VBA code_permu_wo_repettn'!$AH$3:$AM$6,COUNTIF('Profile-matrices_Condorcet'!$B$2:$B3881,'Profile-matrices_Condorcet'!$B3881),MATCH(INDEX('numeric possibilities'!F$3:F$1298,VLOOKUP($B3881,'numeric possibilities'!$C$3:$G$1298,1)),'VBA code_permu_wo_repettn'!$AH$2:$AM$2))</f>
        <v>D</v>
      </c>
      <c r="F3881" t="str">
        <f>INDEX('VBA code_permu_wo_repettn'!$AO$3:$AT$6,COUNTIF('Profile-matrices_Condorcet'!$B$2:$B3881,'Profile-matrices_Condorcet'!$B3881),MATCH(INDEX('numeric possibilities'!G$3:G$1298,VLOOKUP($B3881,'numeric possibilities'!$C$3:$G$1298,1)),'VBA code_permu_wo_repettn'!$AO$2:$AT$2))</f>
        <v>B</v>
      </c>
      <c r="G3881" t="str">
        <f>IF(MAX(I3881:L3881)&gt;='numeric possibilities'!$B$4/2,INDEX('Profile-matrices_Condorcet'!I3880:L3880,1,MATCH(MAX('Profile-matrices_Condorcet'!I3881:L3881),'Profile-matrices_Condorcet'!I3881:L3881,0)),"NCW")</f>
        <v>C</v>
      </c>
      <c r="H3881" t="s">
        <v>13</v>
      </c>
      <c r="I3881" s="3">
        <f>COUNTIF($I3879:$S3879,I3880)</f>
        <v>1</v>
      </c>
      <c r="J3881" s="3">
        <f>COUNTIF($I3879:$S3879,J3880)</f>
        <v>2</v>
      </c>
      <c r="K3881" s="3">
        <f>COUNTIF($I3879:$S3879,K3880)</f>
        <v>3</v>
      </c>
      <c r="L3881" s="3">
        <f>COUNTIF($I3879:$S3879,L3880)</f>
        <v>0</v>
      </c>
    </row>
    <row r="3882" spans="1:20" x14ac:dyDescent="0.25">
      <c r="A3882">
        <f t="shared" si="122"/>
        <v>3881</v>
      </c>
      <c r="B3882">
        <f t="shared" si="123"/>
        <v>971</v>
      </c>
      <c r="C3882" t="str">
        <f>INDEX('VBA code_permu_wo_repettn'!$T$3:$Y$6,COUNTIF('Profile-matrices_Condorcet'!$B$2:$B3882,'Profile-matrices_Condorcet'!$B3882),MATCH(INDEX('numeric possibilities'!D$3:D$1298,VLOOKUP($B3882,'numeric possibilities'!$C$3:$G$1298,1)),'VBA code_permu_wo_repettn'!$T$2:$Y$2))</f>
        <v>A</v>
      </c>
      <c r="D3882" t="str">
        <f>INDEX('VBA code_permu_wo_repettn'!$AA$3:$AF$6,COUNTIF('Profile-matrices_Condorcet'!$B$2:$B3882,'Profile-matrices_Condorcet'!$B3882),MATCH(INDEX('numeric possibilities'!E$3:E$1298,VLOOKUP($B3882,'numeric possibilities'!$C$3:$G$1298,1)),'VBA code_permu_wo_repettn'!$AA$2:$AF$2))</f>
        <v>B</v>
      </c>
      <c r="E3882" t="str">
        <f>INDEX('VBA code_permu_wo_repettn'!$AH$3:$AM$6,COUNTIF('Profile-matrices_Condorcet'!$B$2:$B3882,'Profile-matrices_Condorcet'!$B3882),MATCH(INDEX('numeric possibilities'!F$3:F$1298,VLOOKUP($B3882,'numeric possibilities'!$C$3:$G$1298,1)),'VBA code_permu_wo_repettn'!$AH$2:$AM$2))</f>
        <v>C</v>
      </c>
      <c r="F3882" t="str">
        <f>INDEX('VBA code_permu_wo_repettn'!$AO$3:$AT$6,COUNTIF('Profile-matrices_Condorcet'!$B$2:$B3882,'Profile-matrices_Condorcet'!$B3882),MATCH(INDEX('numeric possibilities'!G$3:G$1298,VLOOKUP($B3882,'numeric possibilities'!$C$3:$G$1298,1)),'VBA code_permu_wo_repettn'!$AO$2:$AT$2))</f>
        <v>D</v>
      </c>
      <c r="H3882" t="s">
        <v>14</v>
      </c>
      <c r="I3882" s="3">
        <f>IF(MATCH(I$1,$C3882:$C3885,0)&lt;(MATCH(J$1,$C3882:$C3885,0)),1*a_vote,0)+IF(MATCH(I$1,$D3882:$D3885,0)&lt;MATCH(J$1,$D3882:$D3885,0),1*b_vote,0)+IF(MATCH(I$1,$E3882:$E3885,0)&lt;MATCH(J$1,$E3882:$E3885,0),1*c_vote,0)+IF(MATCH(I$1,$F3882:$F3885,0)&lt;MATCH(J$1,$F3882:$F3885,0),1*d_vote,0)</f>
        <v>0.49</v>
      </c>
      <c r="J3882" s="3">
        <f>IF(MATCH(I$1,$C3882:$C3885,0)&gt;(MATCH(J$1,$C3882:$C3885,0)),1*a_vote,0)+IF(MATCH(I$1,$D3882:$D3885,0)&gt;MATCH(J$1,$D3882:$D3885,0),1*b_vote,0)+IF(MATCH(I$1,$E3882:$E3885,0)&gt;MATCH(J$1,$E3882:$E3885,0),1*c_vote,0)+IF(MATCH(I$1,$F3882:$F3885,0)&gt;MATCH(J$1,$F3882:$F3885,0),1*d_vote,0)</f>
        <v>0.51</v>
      </c>
      <c r="K3882" s="3">
        <f>IF(MATCH($K$1,$C3882:$C3885,0)&lt;(MATCH($L$1,$C3882:$C3885,0)),1*a_vote,0)+IF(MATCH($K$1,$D3882:$D3885,0)&lt;MATCH($L$1,$D3882:$D3885,0),1*b_vote,0)+IF(MATCH($K$1,$E3882:$E3885,0)&lt;MATCH($L$1,$E3882:$E3885,0),1*c_vote,0)+IF(MATCH($K$1,$F3882:$F3885,0)&lt;MATCH($L$1,$F3882:$F3885,0),1*d_vote,0)</f>
        <v>0.27</v>
      </c>
      <c r="L3882" s="3">
        <f>IF(MATCH(K$1,$C3882:$C3885,0)&gt;(MATCH(L$1,$C3882:$C3885,0)),1*a_vote,0)+IF(MATCH(K$1,$D3882:$D3885,0)&gt;MATCH(L$1,$D3882:$D3885,0),1*b_vote,0)+IF(MATCH(K$1,$E3882:$E3885,0)&gt;MATCH(L$1,$E3882:$E3885,0),1*c_vote,0)+IF(MATCH(K$1,$F3882:$F3885,0)&gt;MATCH(L$1,$F3882:$F3885,0),1*d_vote,0)</f>
        <v>0.73</v>
      </c>
      <c r="M3882" s="3">
        <f>IF(MATCH($M$1,$C3882:$C3885,0)&lt;(MATCH($N$1,$C3882:$C3885,0)),1*a_vote,0)+IF(MATCH($M$1,$D3882:$D3885,0)&lt;MATCH($N$1,$D3882:$D3885,0),1*b_vote,0)+IF(MATCH($M$1,$E3882:$E3885,0)&lt;MATCH($N$1,$E3882:$E3885,0),1*c_vote,0)+IF(MATCH($M$1,$F3882:$F3885,0)&lt;MATCH($N$1,$F3882:$F3885,0),1*d_vote,0)</f>
        <v>0.52</v>
      </c>
      <c r="N3882" s="3">
        <f>IF(MATCH(M$1,$C3882:$C3885,0)&gt;(MATCH(N$1,$C3882:$C3885,0)),1*a_vote,0)+IF(MATCH(M$1,$D3882:$D3885,0)&gt;MATCH(N$1,$D3882:$D3885,0),1*b_vote,0)+IF(MATCH(M$1,$E3882:$E3885,0)&gt;MATCH(N$1,$E3882:$E3885,0),1*c_vote,0)+IF(MATCH(M$1,$F3882:$F3885,0)&gt;MATCH(N$1,$F3882:$F3885,0),1*d_vote,0)</f>
        <v>0.48</v>
      </c>
      <c r="O3882" s="3">
        <f>IF(MATCH($O$1,$C3882:$C3885,0)&lt;(MATCH($P$1,$C3882:$C3885,0)),1*a_vote,0)+IF(MATCH($O$1,$D3882:$D3885,0)&lt;MATCH($P$1,$D3882:$D3885,0),1*b_vote,0)+IF(MATCH($O$1,$E3882:$E3885,0)&lt;MATCH($P$1,$E3882:$E3885,0),1*c_vote,0)+IF(MATCH($O$1,$F3882:$F3885,0)&lt;MATCH($P$1,$F3882:$F3885,0),1*d_vote,0)</f>
        <v>0.53</v>
      </c>
      <c r="P3882" s="3">
        <f>IF(MATCH(O$1,$C3882:$C3885,0)&gt;(MATCH(P$1,$C3882:$C3885,0)),1*a_vote,0)+IF(MATCH(O$1,$D3882:$D3885,0)&gt;MATCH(P$1,$D3882:$D3885,0),1*b_vote,0)+IF(MATCH(O$1,$E3882:$E3885,0)&gt;MATCH(P$1,$E3882:$E3885,0),1*c_vote,0)+IF(MATCH(O$1,$F3882:$F3885,0)&gt;MATCH(P$1,$F3882:$F3885,0),1*d_vote,0)</f>
        <v>0.47</v>
      </c>
      <c r="Q3882" s="3">
        <f>IF(MATCH($Q$1,$C3882:$C3885,0)&lt;(MATCH($R$1,$C3882:$C3885,0)),1*a_vote,0)+IF(MATCH($Q$1,$D3882:$D3885,0)&lt;MATCH($R$1,$D3882:$D3885,0),1*b_vote,0)+IF(MATCH($Q$1,$E3882:$E3885,0)&lt;MATCH($R$1,$E3882:$E3885,0),1*c_vote,0)+IF(MATCH($Q$1,$F3882:$F3885,0)&lt;MATCH($R$1,$F3882:$F3885,0),1*d_vote,0)</f>
        <v>0.51</v>
      </c>
      <c r="R3882" s="3">
        <f>IF(MATCH(Q$1,$C3882:$C3885,0)&gt;(MATCH(R$1,$C3882:$C3885,0)),1*a_vote,0)+IF(MATCH(Q$1,$D3882:$D3885,0)&gt;MATCH(R$1,$D3882:$D3885,0),1*b_vote,0)+IF(MATCH(Q$1,$E3882:$E3885,0)&gt;MATCH(R$1,$E3882:$E3885,0),1*c_vote,0)+IF(MATCH(Q$1,$F3882:$F3885,0)&gt;MATCH(R$1,$F3882:$F3885,0),1*d_vote,0)</f>
        <v>0.49</v>
      </c>
      <c r="S3882" s="3">
        <f>IF(MATCH($S$1,$C3882:$C3885,0)&lt;(MATCH($T$1,$C3882:$C3885,0)),1*a_vote,0)+IF(MATCH($S$1,$D3882:$D3885,0)&lt;MATCH($T$1,$D3882:$D3885,0),1*b_vote,0)+IF(MATCH($S$1,$E3882:$E3885,0)&lt;MATCH($T$1,$E3882:$E3885,0),1*c_vote,0)+IF(MATCH($S$1,$F3882:$F3885,0)&lt;MATCH($T$1,$F3882:$F3885,0),1*d_vote,0)</f>
        <v>0.25</v>
      </c>
      <c r="T3882" s="3">
        <f>IF(MATCH(S$1,$C3882:$C3885,0)&gt;(MATCH(T$1,$C3882:$C3885,0)),1*a_vote,0)+IF(MATCH(S$1,$D3882:$D3885,0)&gt;MATCH(T$1,$D3882:$D3885,0),1*b_vote,0)+IF(MATCH(S$1,$E3882:$E3885,0)&gt;MATCH(T$1,$E3882:$E3885,0),1*c_vote,0)+IF(MATCH(S$1,$F3882:$F3885,0)&gt;MATCH(T$1,$F3882:$F3885,0),1*d_vote,0)</f>
        <v>0.75</v>
      </c>
    </row>
    <row r="3883" spans="1:20" x14ac:dyDescent="0.25">
      <c r="A3883">
        <f t="shared" si="122"/>
        <v>3882</v>
      </c>
      <c r="B3883">
        <f t="shared" si="123"/>
        <v>971</v>
      </c>
      <c r="C3883" t="str">
        <f>INDEX('VBA code_permu_wo_repettn'!$T$3:$Y$6,COUNTIF('Profile-matrices_Condorcet'!$B$2:$B3883,'Profile-matrices_Condorcet'!$B3883),MATCH(INDEX('numeric possibilities'!D$3:D$1298,VLOOKUP($B3883,'numeric possibilities'!$C$3:$G$1298,1)),'VBA code_permu_wo_repettn'!$T$2:$Y$2))</f>
        <v>D</v>
      </c>
      <c r="D3883" t="str">
        <f>INDEX('VBA code_permu_wo_repettn'!$AA$3:$AF$6,COUNTIF('Profile-matrices_Condorcet'!$B$2:$B3883,'Profile-matrices_Condorcet'!$B3883),MATCH(INDEX('numeric possibilities'!E$3:E$1298,VLOOKUP($B3883,'numeric possibilities'!$C$3:$G$1298,1)),'VBA code_permu_wo_repettn'!$AA$2:$AF$2))</f>
        <v>D</v>
      </c>
      <c r="E3883" t="str">
        <f>INDEX('VBA code_permu_wo_repettn'!$AH$3:$AM$6,COUNTIF('Profile-matrices_Condorcet'!$B$2:$B3883,'Profile-matrices_Condorcet'!$B3883),MATCH(INDEX('numeric possibilities'!F$3:F$1298,VLOOKUP($B3883,'numeric possibilities'!$C$3:$G$1298,1)),'VBA code_permu_wo_repettn'!$AH$2:$AM$2))</f>
        <v>B</v>
      </c>
      <c r="F3883" t="str">
        <f>INDEX('VBA code_permu_wo_repettn'!$AO$3:$AT$6,COUNTIF('Profile-matrices_Condorcet'!$B$2:$B3883,'Profile-matrices_Condorcet'!$B3883),MATCH(INDEX('numeric possibilities'!G$3:G$1298,VLOOKUP($B3883,'numeric possibilities'!$C$3:$G$1298,1)),'VBA code_permu_wo_repettn'!$AO$2:$AT$2))</f>
        <v>C</v>
      </c>
      <c r="H3883" t="s">
        <v>15</v>
      </c>
      <c r="I3883" t="str">
        <f>IF(I3882&gt;J3882,$I$1,IF(I3882&lt;J3882,$J$1,0))</f>
        <v>B</v>
      </c>
      <c r="K3883" t="str">
        <f>IF(K3882&gt;L3882,$K$1,IF(K3882&lt;L3882,$L$1,0))</f>
        <v>C</v>
      </c>
      <c r="M3883" t="str">
        <f>IF(M3882&gt;N3882,$M$1,IF(M3882&lt;N3882,$N$1,0))</f>
        <v>A</v>
      </c>
      <c r="O3883" t="str">
        <f>IF(O3882&gt;P3882,$O$1,IF(O3882&lt;P3882,$P$1,0))</f>
        <v>B</v>
      </c>
      <c r="Q3883" t="str">
        <f>IF(Q3882&gt;R3882,$Q$1,IF(Q3882&lt;R3882,$R$1,0))</f>
        <v>B</v>
      </c>
      <c r="S3883" t="str">
        <f>IF(S3882&gt;T3882,$S$1,IF(S3882&lt;T3882,$T$1,0))</f>
        <v>D</v>
      </c>
    </row>
    <row r="3884" spans="1:20" x14ac:dyDescent="0.25">
      <c r="A3884">
        <f t="shared" si="122"/>
        <v>3883</v>
      </c>
      <c r="B3884">
        <f t="shared" si="123"/>
        <v>971</v>
      </c>
      <c r="C3884" t="str">
        <f>INDEX('VBA code_permu_wo_repettn'!$T$3:$Y$6,COUNTIF('Profile-matrices_Condorcet'!$B$2:$B3884,'Profile-matrices_Condorcet'!$B3884),MATCH(INDEX('numeric possibilities'!D$3:D$1298,VLOOKUP($B3884,'numeric possibilities'!$C$3:$G$1298,1)),'VBA code_permu_wo_repettn'!$T$2:$Y$2))</f>
        <v>B</v>
      </c>
      <c r="D3884" t="str">
        <f>INDEX('VBA code_permu_wo_repettn'!$AA$3:$AF$6,COUNTIF('Profile-matrices_Condorcet'!$B$2:$B3884,'Profile-matrices_Condorcet'!$B3884),MATCH(INDEX('numeric possibilities'!E$3:E$1298,VLOOKUP($B3884,'numeric possibilities'!$C$3:$G$1298,1)),'VBA code_permu_wo_repettn'!$AA$2:$AF$2))</f>
        <v>C</v>
      </c>
      <c r="E3884" t="str">
        <f>INDEX('VBA code_permu_wo_repettn'!$AH$3:$AM$6,COUNTIF('Profile-matrices_Condorcet'!$B$2:$B3884,'Profile-matrices_Condorcet'!$B3884),MATCH(INDEX('numeric possibilities'!F$3:F$1298,VLOOKUP($B3884,'numeric possibilities'!$C$3:$G$1298,1)),'VBA code_permu_wo_repettn'!$AH$2:$AM$2))</f>
        <v>A</v>
      </c>
      <c r="F3884" t="str">
        <f>INDEX('VBA code_permu_wo_repettn'!$AO$3:$AT$6,COUNTIF('Profile-matrices_Condorcet'!$B$2:$B3884,'Profile-matrices_Condorcet'!$B3884),MATCH(INDEX('numeric possibilities'!G$3:G$1298,VLOOKUP($B3884,'numeric possibilities'!$C$3:$G$1298,1)),'VBA code_permu_wo_repettn'!$AO$2:$AT$2))</f>
        <v>A</v>
      </c>
      <c r="I3884" t="s">
        <v>0</v>
      </c>
      <c r="J3884" t="s">
        <v>1</v>
      </c>
      <c r="K3884" t="s">
        <v>2</v>
      </c>
      <c r="L3884" t="s">
        <v>3</v>
      </c>
    </row>
    <row r="3885" spans="1:20" x14ac:dyDescent="0.25">
      <c r="A3885">
        <f t="shared" si="122"/>
        <v>3884</v>
      </c>
      <c r="B3885">
        <f t="shared" si="123"/>
        <v>971</v>
      </c>
      <c r="C3885" t="str">
        <f>INDEX('VBA code_permu_wo_repettn'!$T$3:$Y$6,COUNTIF('Profile-matrices_Condorcet'!$B$2:$B3885,'Profile-matrices_Condorcet'!$B3885),MATCH(INDEX('numeric possibilities'!D$3:D$1298,VLOOKUP($B3885,'numeric possibilities'!$C$3:$G$1298,1)),'VBA code_permu_wo_repettn'!$T$2:$Y$2))</f>
        <v>C</v>
      </c>
      <c r="D3885" t="str">
        <f>INDEX('VBA code_permu_wo_repettn'!$AA$3:$AF$6,COUNTIF('Profile-matrices_Condorcet'!$B$2:$B3885,'Profile-matrices_Condorcet'!$B3885),MATCH(INDEX('numeric possibilities'!E$3:E$1298,VLOOKUP($B3885,'numeric possibilities'!$C$3:$G$1298,1)),'VBA code_permu_wo_repettn'!$AA$2:$AF$2))</f>
        <v>A</v>
      </c>
      <c r="E3885" t="str">
        <f>INDEX('VBA code_permu_wo_repettn'!$AH$3:$AM$6,COUNTIF('Profile-matrices_Condorcet'!$B$2:$B3885,'Profile-matrices_Condorcet'!$B3885),MATCH(INDEX('numeric possibilities'!F$3:F$1298,VLOOKUP($B3885,'numeric possibilities'!$C$3:$G$1298,1)),'VBA code_permu_wo_repettn'!$AH$2:$AM$2))</f>
        <v>D</v>
      </c>
      <c r="F3885" t="str">
        <f>INDEX('VBA code_permu_wo_repettn'!$AO$3:$AT$6,COUNTIF('Profile-matrices_Condorcet'!$B$2:$B3885,'Profile-matrices_Condorcet'!$B3885),MATCH(INDEX('numeric possibilities'!G$3:G$1298,VLOOKUP($B3885,'numeric possibilities'!$C$3:$G$1298,1)),'VBA code_permu_wo_repettn'!$AO$2:$AT$2))</f>
        <v>B</v>
      </c>
      <c r="G3885" t="str">
        <f>IF(MAX(I3885:L3885)&gt;='numeric possibilities'!$B$4/2,INDEX('Profile-matrices_Condorcet'!I3884:L3884,1,MATCH(MAX('Profile-matrices_Condorcet'!I3885:L3885),'Profile-matrices_Condorcet'!I3885:L3885,0)),"NCW")</f>
        <v>B</v>
      </c>
      <c r="H3885" t="s">
        <v>13</v>
      </c>
      <c r="I3885" s="3">
        <f>COUNTIF($I3883:$S3883,I3884)</f>
        <v>1</v>
      </c>
      <c r="J3885" s="3">
        <f>COUNTIF($I3883:$S3883,J3884)</f>
        <v>3</v>
      </c>
      <c r="K3885" s="3">
        <f>COUNTIF($I3883:$S3883,K3884)</f>
        <v>1</v>
      </c>
      <c r="L3885" s="3">
        <f>COUNTIF($I3883:$S3883,L3884)</f>
        <v>1</v>
      </c>
    </row>
    <row r="3886" spans="1:20" x14ac:dyDescent="0.25">
      <c r="A3886">
        <f t="shared" si="122"/>
        <v>3885</v>
      </c>
      <c r="B3886">
        <f t="shared" si="123"/>
        <v>972</v>
      </c>
      <c r="C3886" t="str">
        <f>INDEX('VBA code_permu_wo_repettn'!$T$3:$Y$6,COUNTIF('Profile-matrices_Condorcet'!$B$2:$B3886,'Profile-matrices_Condorcet'!$B3886),MATCH(INDEX('numeric possibilities'!D$3:D$1298,VLOOKUP($B3886,'numeric possibilities'!$C$3:$G$1298,1)),'VBA code_permu_wo_repettn'!$T$2:$Y$2))</f>
        <v>A</v>
      </c>
      <c r="D3886" t="str">
        <f>INDEX('VBA code_permu_wo_repettn'!$AA$3:$AF$6,COUNTIF('Profile-matrices_Condorcet'!$B$2:$B3886,'Profile-matrices_Condorcet'!$B3886),MATCH(INDEX('numeric possibilities'!E$3:E$1298,VLOOKUP($B3886,'numeric possibilities'!$C$3:$G$1298,1)),'VBA code_permu_wo_repettn'!$AA$2:$AF$2))</f>
        <v>B</v>
      </c>
      <c r="E3886" t="str">
        <f>INDEX('VBA code_permu_wo_repettn'!$AH$3:$AM$6,COUNTIF('Profile-matrices_Condorcet'!$B$2:$B3886,'Profile-matrices_Condorcet'!$B3886),MATCH(INDEX('numeric possibilities'!F$3:F$1298,VLOOKUP($B3886,'numeric possibilities'!$C$3:$G$1298,1)),'VBA code_permu_wo_repettn'!$AH$2:$AM$2))</f>
        <v>C</v>
      </c>
      <c r="F3886" t="str">
        <f>INDEX('VBA code_permu_wo_repettn'!$AO$3:$AT$6,COUNTIF('Profile-matrices_Condorcet'!$B$2:$B3886,'Profile-matrices_Condorcet'!$B3886),MATCH(INDEX('numeric possibilities'!G$3:G$1298,VLOOKUP($B3886,'numeric possibilities'!$C$3:$G$1298,1)),'VBA code_permu_wo_repettn'!$AO$2:$AT$2))</f>
        <v>D</v>
      </c>
      <c r="H3886" t="s">
        <v>14</v>
      </c>
      <c r="I3886" s="3">
        <f>IF(MATCH(I$1,$C3886:$C3889,0)&lt;(MATCH(J$1,$C3886:$C3889,0)),1*a_vote,0)+IF(MATCH(I$1,$D3886:$D3889,0)&lt;MATCH(J$1,$D3886:$D3889,0),1*b_vote,0)+IF(MATCH(I$1,$E3886:$E3889,0)&lt;MATCH(J$1,$E3886:$E3889,0),1*c_vote,0)+IF(MATCH(I$1,$F3886:$F3889,0)&lt;MATCH(J$1,$F3886:$F3889,0),1*d_vote,0)</f>
        <v>0.49</v>
      </c>
      <c r="J3886" s="3">
        <f>IF(MATCH(I$1,$C3886:$C3889,0)&gt;(MATCH(J$1,$C3886:$C3889,0)),1*a_vote,0)+IF(MATCH(I$1,$D3886:$D3889,0)&gt;MATCH(J$1,$D3886:$D3889,0),1*b_vote,0)+IF(MATCH(I$1,$E3886:$E3889,0)&gt;MATCH(J$1,$E3886:$E3889,0),1*c_vote,0)+IF(MATCH(I$1,$F3886:$F3889,0)&gt;MATCH(J$1,$F3886:$F3889,0),1*d_vote,0)</f>
        <v>0.51</v>
      </c>
      <c r="K3886" s="3">
        <f>IF(MATCH($K$1,$C3886:$C3889,0)&lt;(MATCH($L$1,$C3886:$C3889,0)),1*a_vote,0)+IF(MATCH($K$1,$D3886:$D3889,0)&lt;MATCH($L$1,$D3886:$D3889,0),1*b_vote,0)+IF(MATCH($K$1,$E3886:$E3889,0)&lt;MATCH($L$1,$E3886:$E3889,0),1*c_vote,0)+IF(MATCH($K$1,$F3886:$F3889,0)&lt;MATCH($L$1,$F3886:$F3889,0),1*d_vote,0)</f>
        <v>0.27</v>
      </c>
      <c r="L3886" s="3">
        <f>IF(MATCH(K$1,$C3886:$C3889,0)&gt;(MATCH(L$1,$C3886:$C3889,0)),1*a_vote,0)+IF(MATCH(K$1,$D3886:$D3889,0)&gt;MATCH(L$1,$D3886:$D3889,0),1*b_vote,0)+IF(MATCH(K$1,$E3886:$E3889,0)&gt;MATCH(L$1,$E3886:$E3889,0),1*c_vote,0)+IF(MATCH(K$1,$F3886:$F3889,0)&gt;MATCH(L$1,$F3886:$F3889,0),1*d_vote,0)</f>
        <v>0.73</v>
      </c>
      <c r="M3886" s="3">
        <f>IF(MATCH($M$1,$C3886:$C3889,0)&lt;(MATCH($N$1,$C3886:$C3889,0)),1*a_vote,0)+IF(MATCH($M$1,$D3886:$D3889,0)&lt;MATCH($N$1,$D3886:$D3889,0),1*b_vote,0)+IF(MATCH($M$1,$E3886:$E3889,0)&lt;MATCH($N$1,$E3886:$E3889,0),1*c_vote,0)+IF(MATCH($M$1,$F3886:$F3889,0)&lt;MATCH($N$1,$F3886:$F3889,0),1*d_vote,0)</f>
        <v>0.52</v>
      </c>
      <c r="N3886" s="3">
        <f>IF(MATCH(M$1,$C3886:$C3889,0)&gt;(MATCH(N$1,$C3886:$C3889,0)),1*a_vote,0)+IF(MATCH(M$1,$D3886:$D3889,0)&gt;MATCH(N$1,$D3886:$D3889,0),1*b_vote,0)+IF(MATCH(M$1,$E3886:$E3889,0)&gt;MATCH(N$1,$E3886:$E3889,0),1*c_vote,0)+IF(MATCH(M$1,$F3886:$F3889,0)&gt;MATCH(N$1,$F3886:$F3889,0),1*d_vote,0)</f>
        <v>0.48</v>
      </c>
      <c r="O3886" s="3">
        <f>IF(MATCH($O$1,$C3886:$C3889,0)&lt;(MATCH($P$1,$C3886:$C3889,0)),1*a_vote,0)+IF(MATCH($O$1,$D3886:$D3889,0)&lt;MATCH($P$1,$D3886:$D3889,0),1*b_vote,0)+IF(MATCH($O$1,$E3886:$E3889,0)&lt;MATCH($P$1,$E3886:$E3889,0),1*c_vote,0)+IF(MATCH($O$1,$F3886:$F3889,0)&lt;MATCH($P$1,$F3886:$F3889,0),1*d_vote,0)</f>
        <v>0.26</v>
      </c>
      <c r="P3886" s="3">
        <f>IF(MATCH(O$1,$C3886:$C3889,0)&gt;(MATCH(P$1,$C3886:$C3889,0)),1*a_vote,0)+IF(MATCH(O$1,$D3886:$D3889,0)&gt;MATCH(P$1,$D3886:$D3889,0),1*b_vote,0)+IF(MATCH(O$1,$E3886:$E3889,0)&gt;MATCH(P$1,$E3886:$E3889,0),1*c_vote,0)+IF(MATCH(O$1,$F3886:$F3889,0)&gt;MATCH(P$1,$F3886:$F3889,0),1*d_vote,0)</f>
        <v>0.74</v>
      </c>
      <c r="Q3886" s="3">
        <f>IF(MATCH($Q$1,$C3886:$C3889,0)&lt;(MATCH($R$1,$C3886:$C3889,0)),1*a_vote,0)+IF(MATCH($Q$1,$D3886:$D3889,0)&lt;MATCH($R$1,$D3886:$D3889,0),1*b_vote,0)+IF(MATCH($Q$1,$E3886:$E3889,0)&lt;MATCH($R$1,$E3886:$E3889,0),1*c_vote,0)+IF(MATCH($Q$1,$F3886:$F3889,0)&lt;MATCH($R$1,$F3886:$F3889,0),1*d_vote,0)</f>
        <v>0.51</v>
      </c>
      <c r="R3886" s="3">
        <f>IF(MATCH(Q$1,$C3886:$C3889,0)&gt;(MATCH(R$1,$C3886:$C3889,0)),1*a_vote,0)+IF(MATCH(Q$1,$D3886:$D3889,0)&gt;MATCH(R$1,$D3886:$D3889,0),1*b_vote,0)+IF(MATCH(Q$1,$E3886:$E3889,0)&gt;MATCH(R$1,$E3886:$E3889,0),1*c_vote,0)+IF(MATCH(Q$1,$F3886:$F3889,0)&gt;MATCH(R$1,$F3886:$F3889,0),1*d_vote,0)</f>
        <v>0.49</v>
      </c>
      <c r="S3886" s="3">
        <f>IF(MATCH($S$1,$C3886:$C3889,0)&lt;(MATCH($T$1,$C3886:$C3889,0)),1*a_vote,0)+IF(MATCH($S$1,$D3886:$D3889,0)&lt;MATCH($T$1,$D3886:$D3889,0),1*b_vote,0)+IF(MATCH($S$1,$E3886:$E3889,0)&lt;MATCH($T$1,$E3886:$E3889,0),1*c_vote,0)+IF(MATCH($S$1,$F3886:$F3889,0)&lt;MATCH($T$1,$F3886:$F3889,0),1*d_vote,0)</f>
        <v>0.25</v>
      </c>
      <c r="T3886" s="3">
        <f>IF(MATCH(S$1,$C3886:$C3889,0)&gt;(MATCH(T$1,$C3886:$C3889,0)),1*a_vote,0)+IF(MATCH(S$1,$D3886:$D3889,0)&gt;MATCH(T$1,$D3886:$D3889,0),1*b_vote,0)+IF(MATCH(S$1,$E3886:$E3889,0)&gt;MATCH(T$1,$E3886:$E3889,0),1*c_vote,0)+IF(MATCH(S$1,$F3886:$F3889,0)&gt;MATCH(T$1,$F3886:$F3889,0),1*d_vote,0)</f>
        <v>0.75</v>
      </c>
    </row>
    <row r="3887" spans="1:20" x14ac:dyDescent="0.25">
      <c r="A3887">
        <f t="shared" si="122"/>
        <v>3886</v>
      </c>
      <c r="B3887">
        <f t="shared" si="123"/>
        <v>972</v>
      </c>
      <c r="C3887" t="str">
        <f>INDEX('VBA code_permu_wo_repettn'!$T$3:$Y$6,COUNTIF('Profile-matrices_Condorcet'!$B$2:$B3887,'Profile-matrices_Condorcet'!$B3887),MATCH(INDEX('numeric possibilities'!D$3:D$1298,VLOOKUP($B3887,'numeric possibilities'!$C$3:$G$1298,1)),'VBA code_permu_wo_repettn'!$T$2:$Y$2))</f>
        <v>D</v>
      </c>
      <c r="D3887" t="str">
        <f>INDEX('VBA code_permu_wo_repettn'!$AA$3:$AF$6,COUNTIF('Profile-matrices_Condorcet'!$B$2:$B3887,'Profile-matrices_Condorcet'!$B3887),MATCH(INDEX('numeric possibilities'!E$3:E$1298,VLOOKUP($B3887,'numeric possibilities'!$C$3:$G$1298,1)),'VBA code_permu_wo_repettn'!$AA$2:$AF$2))</f>
        <v>D</v>
      </c>
      <c r="E3887" t="str">
        <f>INDEX('VBA code_permu_wo_repettn'!$AH$3:$AM$6,COUNTIF('Profile-matrices_Condorcet'!$B$2:$B3887,'Profile-matrices_Condorcet'!$B3887),MATCH(INDEX('numeric possibilities'!F$3:F$1298,VLOOKUP($B3887,'numeric possibilities'!$C$3:$G$1298,1)),'VBA code_permu_wo_repettn'!$AH$2:$AM$2))</f>
        <v>B</v>
      </c>
      <c r="F3887" t="str">
        <f>INDEX('VBA code_permu_wo_repettn'!$AO$3:$AT$6,COUNTIF('Profile-matrices_Condorcet'!$B$2:$B3887,'Profile-matrices_Condorcet'!$B3887),MATCH(INDEX('numeric possibilities'!G$3:G$1298,VLOOKUP($B3887,'numeric possibilities'!$C$3:$G$1298,1)),'VBA code_permu_wo_repettn'!$AO$2:$AT$2))</f>
        <v>C</v>
      </c>
      <c r="H3887" t="s">
        <v>15</v>
      </c>
      <c r="I3887" t="str">
        <f>IF(I3886&gt;J3886,$I$1,IF(I3886&lt;J3886,$J$1,0))</f>
        <v>B</v>
      </c>
      <c r="K3887" t="str">
        <f>IF(K3886&gt;L3886,$K$1,IF(K3886&lt;L3886,$L$1,0))</f>
        <v>C</v>
      </c>
      <c r="M3887" t="str">
        <f>IF(M3886&gt;N3886,$M$1,IF(M3886&lt;N3886,$N$1,0))</f>
        <v>A</v>
      </c>
      <c r="O3887" t="str">
        <f>IF(O3886&gt;P3886,$O$1,IF(O3886&lt;P3886,$P$1,0))</f>
        <v>C</v>
      </c>
      <c r="Q3887" t="str">
        <f>IF(Q3886&gt;R3886,$Q$1,IF(Q3886&lt;R3886,$R$1,0))</f>
        <v>B</v>
      </c>
      <c r="S3887" t="str">
        <f>IF(S3886&gt;T3886,$S$1,IF(S3886&lt;T3886,$T$1,0))</f>
        <v>D</v>
      </c>
    </row>
    <row r="3888" spans="1:20" x14ac:dyDescent="0.25">
      <c r="A3888">
        <f t="shared" si="122"/>
        <v>3887</v>
      </c>
      <c r="B3888">
        <f t="shared" si="123"/>
        <v>972</v>
      </c>
      <c r="C3888" t="str">
        <f>INDEX('VBA code_permu_wo_repettn'!$T$3:$Y$6,COUNTIF('Profile-matrices_Condorcet'!$B$2:$B3888,'Profile-matrices_Condorcet'!$B3888),MATCH(INDEX('numeric possibilities'!D$3:D$1298,VLOOKUP($B3888,'numeric possibilities'!$C$3:$G$1298,1)),'VBA code_permu_wo_repettn'!$T$2:$Y$2))</f>
        <v>C</v>
      </c>
      <c r="D3888" t="str">
        <f>INDEX('VBA code_permu_wo_repettn'!$AA$3:$AF$6,COUNTIF('Profile-matrices_Condorcet'!$B$2:$B3888,'Profile-matrices_Condorcet'!$B3888),MATCH(INDEX('numeric possibilities'!E$3:E$1298,VLOOKUP($B3888,'numeric possibilities'!$C$3:$G$1298,1)),'VBA code_permu_wo_repettn'!$AA$2:$AF$2))</f>
        <v>C</v>
      </c>
      <c r="E3888" t="str">
        <f>INDEX('VBA code_permu_wo_repettn'!$AH$3:$AM$6,COUNTIF('Profile-matrices_Condorcet'!$B$2:$B3888,'Profile-matrices_Condorcet'!$B3888),MATCH(INDEX('numeric possibilities'!F$3:F$1298,VLOOKUP($B3888,'numeric possibilities'!$C$3:$G$1298,1)),'VBA code_permu_wo_repettn'!$AH$2:$AM$2))</f>
        <v>A</v>
      </c>
      <c r="F3888" t="str">
        <f>INDEX('VBA code_permu_wo_repettn'!$AO$3:$AT$6,COUNTIF('Profile-matrices_Condorcet'!$B$2:$B3888,'Profile-matrices_Condorcet'!$B3888),MATCH(INDEX('numeric possibilities'!G$3:G$1298,VLOOKUP($B3888,'numeric possibilities'!$C$3:$G$1298,1)),'VBA code_permu_wo_repettn'!$AO$2:$AT$2))</f>
        <v>A</v>
      </c>
      <c r="I3888" t="s">
        <v>0</v>
      </c>
      <c r="J3888" t="s">
        <v>1</v>
      </c>
      <c r="K3888" t="s">
        <v>2</v>
      </c>
      <c r="L3888" t="s">
        <v>3</v>
      </c>
    </row>
    <row r="3889" spans="1:20" x14ac:dyDescent="0.25">
      <c r="A3889">
        <f t="shared" si="122"/>
        <v>3888</v>
      </c>
      <c r="B3889">
        <f t="shared" si="123"/>
        <v>972</v>
      </c>
      <c r="C3889" t="str">
        <f>INDEX('VBA code_permu_wo_repettn'!$T$3:$Y$6,COUNTIF('Profile-matrices_Condorcet'!$B$2:$B3889,'Profile-matrices_Condorcet'!$B3889),MATCH(INDEX('numeric possibilities'!D$3:D$1298,VLOOKUP($B3889,'numeric possibilities'!$C$3:$G$1298,1)),'VBA code_permu_wo_repettn'!$T$2:$Y$2))</f>
        <v>B</v>
      </c>
      <c r="D3889" t="str">
        <f>INDEX('VBA code_permu_wo_repettn'!$AA$3:$AF$6,COUNTIF('Profile-matrices_Condorcet'!$B$2:$B3889,'Profile-matrices_Condorcet'!$B3889),MATCH(INDEX('numeric possibilities'!E$3:E$1298,VLOOKUP($B3889,'numeric possibilities'!$C$3:$G$1298,1)),'VBA code_permu_wo_repettn'!$AA$2:$AF$2))</f>
        <v>A</v>
      </c>
      <c r="E3889" t="str">
        <f>INDEX('VBA code_permu_wo_repettn'!$AH$3:$AM$6,COUNTIF('Profile-matrices_Condorcet'!$B$2:$B3889,'Profile-matrices_Condorcet'!$B3889),MATCH(INDEX('numeric possibilities'!F$3:F$1298,VLOOKUP($B3889,'numeric possibilities'!$C$3:$G$1298,1)),'VBA code_permu_wo_repettn'!$AH$2:$AM$2))</f>
        <v>D</v>
      </c>
      <c r="F3889" t="str">
        <f>INDEX('VBA code_permu_wo_repettn'!$AO$3:$AT$6,COUNTIF('Profile-matrices_Condorcet'!$B$2:$B3889,'Profile-matrices_Condorcet'!$B3889),MATCH(INDEX('numeric possibilities'!G$3:G$1298,VLOOKUP($B3889,'numeric possibilities'!$C$3:$G$1298,1)),'VBA code_permu_wo_repettn'!$AO$2:$AT$2))</f>
        <v>B</v>
      </c>
      <c r="G3889" t="str">
        <f>IF(MAX(I3889:L3889)&gt;='numeric possibilities'!$B$4/2,INDEX('Profile-matrices_Condorcet'!I3888:L3888,1,MATCH(MAX('Profile-matrices_Condorcet'!I3889:L3889),'Profile-matrices_Condorcet'!I3889:L3889,0)),"NCW")</f>
        <v>NCW</v>
      </c>
      <c r="H3889" t="s">
        <v>13</v>
      </c>
      <c r="I3889" s="3">
        <f>COUNTIF($I3887:$S3887,I3888)</f>
        <v>1</v>
      </c>
      <c r="J3889" s="3">
        <f>COUNTIF($I3887:$S3887,J3888)</f>
        <v>2</v>
      </c>
      <c r="K3889" s="3">
        <f>COUNTIF($I3887:$S3887,K3888)</f>
        <v>2</v>
      </c>
      <c r="L3889" s="3">
        <f>COUNTIF($I3887:$S3887,L3888)</f>
        <v>1</v>
      </c>
    </row>
    <row r="3890" spans="1:20" x14ac:dyDescent="0.25">
      <c r="A3890">
        <f t="shared" si="122"/>
        <v>3889</v>
      </c>
      <c r="B3890">
        <f t="shared" si="123"/>
        <v>973</v>
      </c>
      <c r="C3890" t="str">
        <f>INDEX('VBA code_permu_wo_repettn'!$T$3:$Y$6,COUNTIF('Profile-matrices_Condorcet'!$B$2:$B3890,'Profile-matrices_Condorcet'!$B3890),MATCH(INDEX('numeric possibilities'!D$3:D$1298,VLOOKUP($B3890,'numeric possibilities'!$C$3:$G$1298,1)),'VBA code_permu_wo_repettn'!$T$2:$Y$2))</f>
        <v>A</v>
      </c>
      <c r="D3890" t="str">
        <f>INDEX('VBA code_permu_wo_repettn'!$AA$3:$AF$6,COUNTIF('Profile-matrices_Condorcet'!$B$2:$B3890,'Profile-matrices_Condorcet'!$B3890),MATCH(INDEX('numeric possibilities'!E$3:E$1298,VLOOKUP($B3890,'numeric possibilities'!$C$3:$G$1298,1)),'VBA code_permu_wo_repettn'!$AA$2:$AF$2))</f>
        <v>B</v>
      </c>
      <c r="E3890" t="str">
        <f>INDEX('VBA code_permu_wo_repettn'!$AH$3:$AM$6,COUNTIF('Profile-matrices_Condorcet'!$B$2:$B3890,'Profile-matrices_Condorcet'!$B3890),MATCH(INDEX('numeric possibilities'!F$3:F$1298,VLOOKUP($B3890,'numeric possibilities'!$C$3:$G$1298,1)),'VBA code_permu_wo_repettn'!$AH$2:$AM$2))</f>
        <v>C</v>
      </c>
      <c r="F3890" t="str">
        <f>INDEX('VBA code_permu_wo_repettn'!$AO$3:$AT$6,COUNTIF('Profile-matrices_Condorcet'!$B$2:$B3890,'Profile-matrices_Condorcet'!$B3890),MATCH(INDEX('numeric possibilities'!G$3:G$1298,VLOOKUP($B3890,'numeric possibilities'!$C$3:$G$1298,1)),'VBA code_permu_wo_repettn'!$AO$2:$AT$2))</f>
        <v>D</v>
      </c>
      <c r="H3890" t="s">
        <v>14</v>
      </c>
      <c r="I3890" s="3">
        <f>IF(MATCH(I$1,$C3890:$C3893,0)&lt;(MATCH(J$1,$C3890:$C3893,0)),1*a_vote,0)+IF(MATCH(I$1,$D3890:$D3893,0)&lt;MATCH(J$1,$D3890:$D3893,0),1*b_vote,0)+IF(MATCH(I$1,$E3890:$E3893,0)&lt;MATCH(J$1,$E3890:$E3893,0),1*c_vote,0)+IF(MATCH(I$1,$F3890:$F3893,0)&lt;MATCH(J$1,$F3890:$F3893,0),1*d_vote,0)</f>
        <v>0.49</v>
      </c>
      <c r="J3890" s="3">
        <f>IF(MATCH(I$1,$C3890:$C3893,0)&gt;(MATCH(J$1,$C3890:$C3893,0)),1*a_vote,0)+IF(MATCH(I$1,$D3890:$D3893,0)&gt;MATCH(J$1,$D3890:$D3893,0),1*b_vote,0)+IF(MATCH(I$1,$E3890:$E3893,0)&gt;MATCH(J$1,$E3890:$E3893,0),1*c_vote,0)+IF(MATCH(I$1,$F3890:$F3893,0)&gt;MATCH(J$1,$F3890:$F3893,0),1*d_vote,0)</f>
        <v>0.51</v>
      </c>
      <c r="K3890" s="3">
        <f>IF(MATCH($K$1,$C3890:$C3893,0)&lt;(MATCH($L$1,$C3890:$C3893,0)),1*a_vote,0)+IF(MATCH($K$1,$D3890:$D3893,0)&lt;MATCH($L$1,$D3890:$D3893,0),1*b_vote,0)+IF(MATCH($K$1,$E3890:$E3893,0)&lt;MATCH($L$1,$E3890:$E3893,0),1*c_vote,0)+IF(MATCH($K$1,$F3890:$F3893,0)&lt;MATCH($L$1,$F3890:$F3893,0),1*d_vote,0)</f>
        <v>0.53</v>
      </c>
      <c r="L3890" s="3">
        <f>IF(MATCH(K$1,$C3890:$C3893,0)&gt;(MATCH(L$1,$C3890:$C3893,0)),1*a_vote,0)+IF(MATCH(K$1,$D3890:$D3893,0)&gt;MATCH(L$1,$D3890:$D3893,0),1*b_vote,0)+IF(MATCH(K$1,$E3890:$E3893,0)&gt;MATCH(L$1,$E3890:$E3893,0),1*c_vote,0)+IF(MATCH(K$1,$F3890:$F3893,0)&gt;MATCH(L$1,$F3890:$F3893,0),1*d_vote,0)</f>
        <v>0.47</v>
      </c>
      <c r="M3890" s="3">
        <f>IF(MATCH($M$1,$C3890:$C3893,0)&lt;(MATCH($N$1,$C3890:$C3893,0)),1*a_vote,0)+IF(MATCH($M$1,$D3890:$D3893,0)&lt;MATCH($N$1,$D3890:$D3893,0),1*b_vote,0)+IF(MATCH($M$1,$E3890:$E3893,0)&lt;MATCH($N$1,$E3890:$E3893,0),1*c_vote,0)+IF(MATCH($M$1,$F3890:$F3893,0)&lt;MATCH($N$1,$F3890:$F3893,0),1*d_vote,0)</f>
        <v>0.53</v>
      </c>
      <c r="N3890" s="3">
        <f>IF(MATCH(M$1,$C3890:$C3893,0)&gt;(MATCH(N$1,$C3890:$C3893,0)),1*a_vote,0)+IF(MATCH(M$1,$D3890:$D3893,0)&gt;MATCH(N$1,$D3890:$D3893,0),1*b_vote,0)+IF(MATCH(M$1,$E3890:$E3893,0)&gt;MATCH(N$1,$E3890:$E3893,0),1*c_vote,0)+IF(MATCH(M$1,$F3890:$F3893,0)&gt;MATCH(N$1,$F3890:$F3893,0),1*d_vote,0)</f>
        <v>0.47</v>
      </c>
      <c r="O3890" s="3">
        <f>IF(MATCH($O$1,$C3890:$C3893,0)&lt;(MATCH($P$1,$C3890:$C3893,0)),1*a_vote,0)+IF(MATCH($O$1,$D3890:$D3893,0)&lt;MATCH($P$1,$D3890:$D3893,0),1*b_vote,0)+IF(MATCH($O$1,$E3890:$E3893,0)&lt;MATCH($P$1,$E3890:$E3893,0),1*c_vote,0)+IF(MATCH($O$1,$F3890:$F3893,0)&lt;MATCH($P$1,$F3890:$F3893,0),1*d_vote,0)</f>
        <v>0.53</v>
      </c>
      <c r="P3890" s="3">
        <f>IF(MATCH(O$1,$C3890:$C3893,0)&gt;(MATCH(P$1,$C3890:$C3893,0)),1*a_vote,0)+IF(MATCH(O$1,$D3890:$D3893,0)&gt;MATCH(P$1,$D3890:$D3893,0),1*b_vote,0)+IF(MATCH(O$1,$E3890:$E3893,0)&gt;MATCH(P$1,$E3890:$E3893,0),1*c_vote,0)+IF(MATCH(O$1,$F3890:$F3893,0)&gt;MATCH(P$1,$F3890:$F3893,0),1*d_vote,0)</f>
        <v>0.47</v>
      </c>
      <c r="Q3890" s="3">
        <f>IF(MATCH($Q$1,$C3890:$C3893,0)&lt;(MATCH($R$1,$C3890:$C3893,0)),1*a_vote,0)+IF(MATCH($Q$1,$D3890:$D3893,0)&lt;MATCH($R$1,$D3890:$D3893,0),1*b_vote,0)+IF(MATCH($Q$1,$E3890:$E3893,0)&lt;MATCH($R$1,$E3890:$E3893,0),1*c_vote,0)+IF(MATCH($Q$1,$F3890:$F3893,0)&lt;MATCH($R$1,$F3890:$F3893,0),1*d_vote,0)</f>
        <v>0.78</v>
      </c>
      <c r="R3890" s="3">
        <f>IF(MATCH(Q$1,$C3890:$C3893,0)&gt;(MATCH(R$1,$C3890:$C3893,0)),1*a_vote,0)+IF(MATCH(Q$1,$D3890:$D3893,0)&gt;MATCH(R$1,$D3890:$D3893,0),1*b_vote,0)+IF(MATCH(Q$1,$E3890:$E3893,0)&gt;MATCH(R$1,$E3890:$E3893,0),1*c_vote,0)+IF(MATCH(Q$1,$F3890:$F3893,0)&gt;MATCH(R$1,$F3890:$F3893,0),1*d_vote,0)</f>
        <v>0.21999999999999997</v>
      </c>
      <c r="S3890" s="3">
        <f>IF(MATCH($S$1,$C3890:$C3893,0)&lt;(MATCH($T$1,$C3890:$C3893,0)),1*a_vote,0)+IF(MATCH($S$1,$D3890:$D3893,0)&lt;MATCH($T$1,$D3890:$D3893,0),1*b_vote,0)+IF(MATCH($S$1,$E3890:$E3893,0)&lt;MATCH($T$1,$E3890:$E3893,0),1*c_vote,0)+IF(MATCH($S$1,$F3890:$F3893,0)&lt;MATCH($T$1,$F3890:$F3893,0),1*d_vote,0)</f>
        <v>0.78</v>
      </c>
      <c r="T3890" s="3">
        <f>IF(MATCH(S$1,$C3890:$C3893,0)&gt;(MATCH(T$1,$C3890:$C3893,0)),1*a_vote,0)+IF(MATCH(S$1,$D3890:$D3893,0)&gt;MATCH(T$1,$D3890:$D3893,0),1*b_vote,0)+IF(MATCH(S$1,$E3890:$E3893,0)&gt;MATCH(T$1,$E3890:$E3893,0),1*c_vote,0)+IF(MATCH(S$1,$F3890:$F3893,0)&gt;MATCH(T$1,$F3890:$F3893,0),1*d_vote,0)</f>
        <v>0.21999999999999997</v>
      </c>
    </row>
    <row r="3891" spans="1:20" x14ac:dyDescent="0.25">
      <c r="A3891">
        <f t="shared" si="122"/>
        <v>3890</v>
      </c>
      <c r="B3891">
        <f t="shared" si="123"/>
        <v>973</v>
      </c>
      <c r="C3891" t="str">
        <f>INDEX('VBA code_permu_wo_repettn'!$T$3:$Y$6,COUNTIF('Profile-matrices_Condorcet'!$B$2:$B3891,'Profile-matrices_Condorcet'!$B3891),MATCH(INDEX('numeric possibilities'!D$3:D$1298,VLOOKUP($B3891,'numeric possibilities'!$C$3:$G$1298,1)),'VBA code_permu_wo_repettn'!$T$2:$Y$2))</f>
        <v>B</v>
      </c>
      <c r="D3891" t="str">
        <f>INDEX('VBA code_permu_wo_repettn'!$AA$3:$AF$6,COUNTIF('Profile-matrices_Condorcet'!$B$2:$B3891,'Profile-matrices_Condorcet'!$B3891),MATCH(INDEX('numeric possibilities'!E$3:E$1298,VLOOKUP($B3891,'numeric possibilities'!$C$3:$G$1298,1)),'VBA code_permu_wo_repettn'!$AA$2:$AF$2))</f>
        <v>A</v>
      </c>
      <c r="E3891" t="str">
        <f>INDEX('VBA code_permu_wo_repettn'!$AH$3:$AM$6,COUNTIF('Profile-matrices_Condorcet'!$B$2:$B3891,'Profile-matrices_Condorcet'!$B3891),MATCH(INDEX('numeric possibilities'!F$3:F$1298,VLOOKUP($B3891,'numeric possibilities'!$C$3:$G$1298,1)),'VBA code_permu_wo_repettn'!$AH$2:$AM$2))</f>
        <v>B</v>
      </c>
      <c r="F3891" t="str">
        <f>INDEX('VBA code_permu_wo_repettn'!$AO$3:$AT$6,COUNTIF('Profile-matrices_Condorcet'!$B$2:$B3891,'Profile-matrices_Condorcet'!$B3891),MATCH(INDEX('numeric possibilities'!G$3:G$1298,VLOOKUP($B3891,'numeric possibilities'!$C$3:$G$1298,1)),'VBA code_permu_wo_repettn'!$AO$2:$AT$2))</f>
        <v>C</v>
      </c>
      <c r="H3891" t="s">
        <v>15</v>
      </c>
      <c r="I3891" t="str">
        <f>IF(I3890&gt;J3890,$I$1,IF(I3890&lt;J3890,$J$1,0))</f>
        <v>B</v>
      </c>
      <c r="K3891" t="str">
        <f>IF(K3890&gt;L3890,$K$1,IF(K3890&lt;L3890,$L$1,0))</f>
        <v>A</v>
      </c>
      <c r="M3891" t="str">
        <f>IF(M3890&gt;N3890,$M$1,IF(M3890&lt;N3890,$N$1,0))</f>
        <v>A</v>
      </c>
      <c r="O3891" t="str">
        <f>IF(O3890&gt;P3890,$O$1,IF(O3890&lt;P3890,$P$1,0))</f>
        <v>B</v>
      </c>
      <c r="Q3891" t="str">
        <f>IF(Q3890&gt;R3890,$Q$1,IF(Q3890&lt;R3890,$R$1,0))</f>
        <v>B</v>
      </c>
      <c r="S3891" t="str">
        <f>IF(S3890&gt;T3890,$S$1,IF(S3890&lt;T3890,$T$1,0))</f>
        <v>C</v>
      </c>
    </row>
    <row r="3892" spans="1:20" x14ac:dyDescent="0.25">
      <c r="A3892">
        <f t="shared" si="122"/>
        <v>3891</v>
      </c>
      <c r="B3892">
        <f t="shared" si="123"/>
        <v>973</v>
      </c>
      <c r="C3892" t="str">
        <f>INDEX('VBA code_permu_wo_repettn'!$T$3:$Y$6,COUNTIF('Profile-matrices_Condorcet'!$B$2:$B3892,'Profile-matrices_Condorcet'!$B3892),MATCH(INDEX('numeric possibilities'!D$3:D$1298,VLOOKUP($B3892,'numeric possibilities'!$C$3:$G$1298,1)),'VBA code_permu_wo_repettn'!$T$2:$Y$2))</f>
        <v>C</v>
      </c>
      <c r="D3892" t="str">
        <f>INDEX('VBA code_permu_wo_repettn'!$AA$3:$AF$6,COUNTIF('Profile-matrices_Condorcet'!$B$2:$B3892,'Profile-matrices_Condorcet'!$B3892),MATCH(INDEX('numeric possibilities'!E$3:E$1298,VLOOKUP($B3892,'numeric possibilities'!$C$3:$G$1298,1)),'VBA code_permu_wo_repettn'!$AA$2:$AF$2))</f>
        <v>C</v>
      </c>
      <c r="E3892" t="str">
        <f>INDEX('VBA code_permu_wo_repettn'!$AH$3:$AM$6,COUNTIF('Profile-matrices_Condorcet'!$B$2:$B3892,'Profile-matrices_Condorcet'!$B3892),MATCH(INDEX('numeric possibilities'!F$3:F$1298,VLOOKUP($B3892,'numeric possibilities'!$C$3:$G$1298,1)),'VBA code_permu_wo_repettn'!$AH$2:$AM$2))</f>
        <v>D</v>
      </c>
      <c r="F3892" t="str">
        <f>INDEX('VBA code_permu_wo_repettn'!$AO$3:$AT$6,COUNTIF('Profile-matrices_Condorcet'!$B$2:$B3892,'Profile-matrices_Condorcet'!$B3892),MATCH(INDEX('numeric possibilities'!G$3:G$1298,VLOOKUP($B3892,'numeric possibilities'!$C$3:$G$1298,1)),'VBA code_permu_wo_repettn'!$AO$2:$AT$2))</f>
        <v>A</v>
      </c>
      <c r="I3892" t="s">
        <v>0</v>
      </c>
      <c r="J3892" t="s">
        <v>1</v>
      </c>
      <c r="K3892" t="s">
        <v>2</v>
      </c>
      <c r="L3892" t="s">
        <v>3</v>
      </c>
    </row>
    <row r="3893" spans="1:20" x14ac:dyDescent="0.25">
      <c r="A3893">
        <f t="shared" si="122"/>
        <v>3892</v>
      </c>
      <c r="B3893">
        <f t="shared" si="123"/>
        <v>973</v>
      </c>
      <c r="C3893" t="str">
        <f>INDEX('VBA code_permu_wo_repettn'!$T$3:$Y$6,COUNTIF('Profile-matrices_Condorcet'!$B$2:$B3893,'Profile-matrices_Condorcet'!$B3893),MATCH(INDEX('numeric possibilities'!D$3:D$1298,VLOOKUP($B3893,'numeric possibilities'!$C$3:$G$1298,1)),'VBA code_permu_wo_repettn'!$T$2:$Y$2))</f>
        <v>D</v>
      </c>
      <c r="D3893" t="str">
        <f>INDEX('VBA code_permu_wo_repettn'!$AA$3:$AF$6,COUNTIF('Profile-matrices_Condorcet'!$B$2:$B3893,'Profile-matrices_Condorcet'!$B3893),MATCH(INDEX('numeric possibilities'!E$3:E$1298,VLOOKUP($B3893,'numeric possibilities'!$C$3:$G$1298,1)),'VBA code_permu_wo_repettn'!$AA$2:$AF$2))</f>
        <v>D</v>
      </c>
      <c r="E3893" t="str">
        <f>INDEX('VBA code_permu_wo_repettn'!$AH$3:$AM$6,COUNTIF('Profile-matrices_Condorcet'!$B$2:$B3893,'Profile-matrices_Condorcet'!$B3893),MATCH(INDEX('numeric possibilities'!F$3:F$1298,VLOOKUP($B3893,'numeric possibilities'!$C$3:$G$1298,1)),'VBA code_permu_wo_repettn'!$AH$2:$AM$2))</f>
        <v>A</v>
      </c>
      <c r="F3893" t="str">
        <f>INDEX('VBA code_permu_wo_repettn'!$AO$3:$AT$6,COUNTIF('Profile-matrices_Condorcet'!$B$2:$B3893,'Profile-matrices_Condorcet'!$B3893),MATCH(INDEX('numeric possibilities'!G$3:G$1298,VLOOKUP($B3893,'numeric possibilities'!$C$3:$G$1298,1)),'VBA code_permu_wo_repettn'!$AO$2:$AT$2))</f>
        <v>B</v>
      </c>
      <c r="G3893" t="str">
        <f>IF(MAX(I3893:L3893)&gt;='numeric possibilities'!$B$4/2,INDEX('Profile-matrices_Condorcet'!I3892:L3892,1,MATCH(MAX('Profile-matrices_Condorcet'!I3893:L3893),'Profile-matrices_Condorcet'!I3893:L3893,0)),"NCW")</f>
        <v>B</v>
      </c>
      <c r="H3893" t="s">
        <v>13</v>
      </c>
      <c r="I3893" s="3">
        <f>COUNTIF($I3891:$S3891,I3892)</f>
        <v>2</v>
      </c>
      <c r="J3893" s="3">
        <f>COUNTIF($I3891:$S3891,J3892)</f>
        <v>3</v>
      </c>
      <c r="K3893" s="3">
        <f>COUNTIF($I3891:$S3891,K3892)</f>
        <v>1</v>
      </c>
      <c r="L3893" s="3">
        <f>COUNTIF($I3891:$S3891,L3892)</f>
        <v>0</v>
      </c>
    </row>
    <row r="3894" spans="1:20" x14ac:dyDescent="0.25">
      <c r="A3894">
        <f t="shared" si="122"/>
        <v>3893</v>
      </c>
      <c r="B3894">
        <f t="shared" si="123"/>
        <v>974</v>
      </c>
      <c r="C3894" t="str">
        <f>INDEX('VBA code_permu_wo_repettn'!$T$3:$Y$6,COUNTIF('Profile-matrices_Condorcet'!$B$2:$B3894,'Profile-matrices_Condorcet'!$B3894),MATCH(INDEX('numeric possibilities'!D$3:D$1298,VLOOKUP($B3894,'numeric possibilities'!$C$3:$G$1298,1)),'VBA code_permu_wo_repettn'!$T$2:$Y$2))</f>
        <v>A</v>
      </c>
      <c r="D3894" t="str">
        <f>INDEX('VBA code_permu_wo_repettn'!$AA$3:$AF$6,COUNTIF('Profile-matrices_Condorcet'!$B$2:$B3894,'Profile-matrices_Condorcet'!$B3894),MATCH(INDEX('numeric possibilities'!E$3:E$1298,VLOOKUP($B3894,'numeric possibilities'!$C$3:$G$1298,1)),'VBA code_permu_wo_repettn'!$AA$2:$AF$2))</f>
        <v>B</v>
      </c>
      <c r="E3894" t="str">
        <f>INDEX('VBA code_permu_wo_repettn'!$AH$3:$AM$6,COUNTIF('Profile-matrices_Condorcet'!$B$2:$B3894,'Profile-matrices_Condorcet'!$B3894),MATCH(INDEX('numeric possibilities'!F$3:F$1298,VLOOKUP($B3894,'numeric possibilities'!$C$3:$G$1298,1)),'VBA code_permu_wo_repettn'!$AH$2:$AM$2))</f>
        <v>C</v>
      </c>
      <c r="F3894" t="str">
        <f>INDEX('VBA code_permu_wo_repettn'!$AO$3:$AT$6,COUNTIF('Profile-matrices_Condorcet'!$B$2:$B3894,'Profile-matrices_Condorcet'!$B3894),MATCH(INDEX('numeric possibilities'!G$3:G$1298,VLOOKUP($B3894,'numeric possibilities'!$C$3:$G$1298,1)),'VBA code_permu_wo_repettn'!$AO$2:$AT$2))</f>
        <v>D</v>
      </c>
      <c r="H3894" t="s">
        <v>14</v>
      </c>
      <c r="I3894" s="3">
        <f>IF(MATCH(I$1,$C3894:$C3897,0)&lt;(MATCH(J$1,$C3894:$C3897,0)),1*a_vote,0)+IF(MATCH(I$1,$D3894:$D3897,0)&lt;MATCH(J$1,$D3894:$D3897,0),1*b_vote,0)+IF(MATCH(I$1,$E3894:$E3897,0)&lt;MATCH(J$1,$E3894:$E3897,0),1*c_vote,0)+IF(MATCH(I$1,$F3894:$F3897,0)&lt;MATCH(J$1,$F3894:$F3897,0),1*d_vote,0)</f>
        <v>0.49</v>
      </c>
      <c r="J3894" s="3">
        <f>IF(MATCH(I$1,$C3894:$C3897,0)&gt;(MATCH(J$1,$C3894:$C3897,0)),1*a_vote,0)+IF(MATCH(I$1,$D3894:$D3897,0)&gt;MATCH(J$1,$D3894:$D3897,0),1*b_vote,0)+IF(MATCH(I$1,$E3894:$E3897,0)&gt;MATCH(J$1,$E3894:$E3897,0),1*c_vote,0)+IF(MATCH(I$1,$F3894:$F3897,0)&gt;MATCH(J$1,$F3894:$F3897,0),1*d_vote,0)</f>
        <v>0.51</v>
      </c>
      <c r="K3894" s="3">
        <f>IF(MATCH($K$1,$C3894:$C3897,0)&lt;(MATCH($L$1,$C3894:$C3897,0)),1*a_vote,0)+IF(MATCH($K$1,$D3894:$D3897,0)&lt;MATCH($L$1,$D3894:$D3897,0),1*b_vote,0)+IF(MATCH($K$1,$E3894:$E3897,0)&lt;MATCH($L$1,$E3894:$E3897,0),1*c_vote,0)+IF(MATCH($K$1,$F3894:$F3897,0)&lt;MATCH($L$1,$F3894:$F3897,0),1*d_vote,0)</f>
        <v>0.53</v>
      </c>
      <c r="L3894" s="3">
        <f>IF(MATCH(K$1,$C3894:$C3897,0)&gt;(MATCH(L$1,$C3894:$C3897,0)),1*a_vote,0)+IF(MATCH(K$1,$D3894:$D3897,0)&gt;MATCH(L$1,$D3894:$D3897,0),1*b_vote,0)+IF(MATCH(K$1,$E3894:$E3897,0)&gt;MATCH(L$1,$E3894:$E3897,0),1*c_vote,0)+IF(MATCH(K$1,$F3894:$F3897,0)&gt;MATCH(L$1,$F3894:$F3897,0),1*d_vote,0)</f>
        <v>0.47</v>
      </c>
      <c r="M3894" s="3">
        <f>IF(MATCH($M$1,$C3894:$C3897,0)&lt;(MATCH($N$1,$C3894:$C3897,0)),1*a_vote,0)+IF(MATCH($M$1,$D3894:$D3897,0)&lt;MATCH($N$1,$D3894:$D3897,0),1*b_vote,0)+IF(MATCH($M$1,$E3894:$E3897,0)&lt;MATCH($N$1,$E3894:$E3897,0),1*c_vote,0)+IF(MATCH($M$1,$F3894:$F3897,0)&lt;MATCH($N$1,$F3894:$F3897,0),1*d_vote,0)</f>
        <v>0.53</v>
      </c>
      <c r="N3894" s="3">
        <f>IF(MATCH(M$1,$C3894:$C3897,0)&gt;(MATCH(N$1,$C3894:$C3897,0)),1*a_vote,0)+IF(MATCH(M$1,$D3894:$D3897,0)&gt;MATCH(N$1,$D3894:$D3897,0),1*b_vote,0)+IF(MATCH(M$1,$E3894:$E3897,0)&gt;MATCH(N$1,$E3894:$E3897,0),1*c_vote,0)+IF(MATCH(M$1,$F3894:$F3897,0)&gt;MATCH(N$1,$F3894:$F3897,0),1*d_vote,0)</f>
        <v>0.47</v>
      </c>
      <c r="O3894" s="3">
        <f>IF(MATCH($O$1,$C3894:$C3897,0)&lt;(MATCH($P$1,$C3894:$C3897,0)),1*a_vote,0)+IF(MATCH($O$1,$D3894:$D3897,0)&lt;MATCH($P$1,$D3894:$D3897,0),1*b_vote,0)+IF(MATCH($O$1,$E3894:$E3897,0)&lt;MATCH($P$1,$E3894:$E3897,0),1*c_vote,0)+IF(MATCH($O$1,$F3894:$F3897,0)&lt;MATCH($P$1,$F3894:$F3897,0),1*d_vote,0)</f>
        <v>0.53</v>
      </c>
      <c r="P3894" s="3">
        <f>IF(MATCH(O$1,$C3894:$C3897,0)&gt;(MATCH(P$1,$C3894:$C3897,0)),1*a_vote,0)+IF(MATCH(O$1,$D3894:$D3897,0)&gt;MATCH(P$1,$D3894:$D3897,0),1*b_vote,0)+IF(MATCH(O$1,$E3894:$E3897,0)&gt;MATCH(P$1,$E3894:$E3897,0),1*c_vote,0)+IF(MATCH(O$1,$F3894:$F3897,0)&gt;MATCH(P$1,$F3894:$F3897,0),1*d_vote,0)</f>
        <v>0.47</v>
      </c>
      <c r="Q3894" s="3">
        <f>IF(MATCH($Q$1,$C3894:$C3897,0)&lt;(MATCH($R$1,$C3894:$C3897,0)),1*a_vote,0)+IF(MATCH($Q$1,$D3894:$D3897,0)&lt;MATCH($R$1,$D3894:$D3897,0),1*b_vote,0)+IF(MATCH($Q$1,$E3894:$E3897,0)&lt;MATCH($R$1,$E3894:$E3897,0),1*c_vote,0)+IF(MATCH($Q$1,$F3894:$F3897,0)&lt;MATCH($R$1,$F3894:$F3897,0),1*d_vote,0)</f>
        <v>0.78</v>
      </c>
      <c r="R3894" s="3">
        <f>IF(MATCH(Q$1,$C3894:$C3897,0)&gt;(MATCH(R$1,$C3894:$C3897,0)),1*a_vote,0)+IF(MATCH(Q$1,$D3894:$D3897,0)&gt;MATCH(R$1,$D3894:$D3897,0),1*b_vote,0)+IF(MATCH(Q$1,$E3894:$E3897,0)&gt;MATCH(R$1,$E3894:$E3897,0),1*c_vote,0)+IF(MATCH(Q$1,$F3894:$F3897,0)&gt;MATCH(R$1,$F3894:$F3897,0),1*d_vote,0)</f>
        <v>0.21999999999999997</v>
      </c>
      <c r="S3894" s="3">
        <f>IF(MATCH($S$1,$C3894:$C3897,0)&lt;(MATCH($T$1,$C3894:$C3897,0)),1*a_vote,0)+IF(MATCH($S$1,$D3894:$D3897,0)&lt;MATCH($T$1,$D3894:$D3897,0),1*b_vote,0)+IF(MATCH($S$1,$E3894:$E3897,0)&lt;MATCH($T$1,$E3894:$E3897,0),1*c_vote,0)+IF(MATCH($S$1,$F3894:$F3897,0)&lt;MATCH($T$1,$F3894:$F3897,0),1*d_vote,0)</f>
        <v>0.51</v>
      </c>
      <c r="T3894" s="3">
        <f>IF(MATCH(S$1,$C3894:$C3897,0)&gt;(MATCH(T$1,$C3894:$C3897,0)),1*a_vote,0)+IF(MATCH(S$1,$D3894:$D3897,0)&gt;MATCH(T$1,$D3894:$D3897,0),1*b_vote,0)+IF(MATCH(S$1,$E3894:$E3897,0)&gt;MATCH(T$1,$E3894:$E3897,0),1*c_vote,0)+IF(MATCH(S$1,$F3894:$F3897,0)&gt;MATCH(T$1,$F3894:$F3897,0),1*d_vote,0)</f>
        <v>0.49</v>
      </c>
    </row>
    <row r="3895" spans="1:20" x14ac:dyDescent="0.25">
      <c r="A3895">
        <f t="shared" si="122"/>
        <v>3894</v>
      </c>
      <c r="B3895">
        <f t="shared" si="123"/>
        <v>974</v>
      </c>
      <c r="C3895" t="str">
        <f>INDEX('VBA code_permu_wo_repettn'!$T$3:$Y$6,COUNTIF('Profile-matrices_Condorcet'!$B$2:$B3895,'Profile-matrices_Condorcet'!$B3895),MATCH(INDEX('numeric possibilities'!D$3:D$1298,VLOOKUP($B3895,'numeric possibilities'!$C$3:$G$1298,1)),'VBA code_permu_wo_repettn'!$T$2:$Y$2))</f>
        <v>B</v>
      </c>
      <c r="D3895" t="str">
        <f>INDEX('VBA code_permu_wo_repettn'!$AA$3:$AF$6,COUNTIF('Profile-matrices_Condorcet'!$B$2:$B3895,'Profile-matrices_Condorcet'!$B3895),MATCH(INDEX('numeric possibilities'!E$3:E$1298,VLOOKUP($B3895,'numeric possibilities'!$C$3:$G$1298,1)),'VBA code_permu_wo_repettn'!$AA$2:$AF$2))</f>
        <v>A</v>
      </c>
      <c r="E3895" t="str">
        <f>INDEX('VBA code_permu_wo_repettn'!$AH$3:$AM$6,COUNTIF('Profile-matrices_Condorcet'!$B$2:$B3895,'Profile-matrices_Condorcet'!$B3895),MATCH(INDEX('numeric possibilities'!F$3:F$1298,VLOOKUP($B3895,'numeric possibilities'!$C$3:$G$1298,1)),'VBA code_permu_wo_repettn'!$AH$2:$AM$2))</f>
        <v>B</v>
      </c>
      <c r="F3895" t="str">
        <f>INDEX('VBA code_permu_wo_repettn'!$AO$3:$AT$6,COUNTIF('Profile-matrices_Condorcet'!$B$2:$B3895,'Profile-matrices_Condorcet'!$B3895),MATCH(INDEX('numeric possibilities'!G$3:G$1298,VLOOKUP($B3895,'numeric possibilities'!$C$3:$G$1298,1)),'VBA code_permu_wo_repettn'!$AO$2:$AT$2))</f>
        <v>C</v>
      </c>
      <c r="H3895" t="s">
        <v>15</v>
      </c>
      <c r="I3895" t="str">
        <f>IF(I3894&gt;J3894,$I$1,IF(I3894&lt;J3894,$J$1,0))</f>
        <v>B</v>
      </c>
      <c r="K3895" t="str">
        <f>IF(K3894&gt;L3894,$K$1,IF(K3894&lt;L3894,$L$1,0))</f>
        <v>A</v>
      </c>
      <c r="M3895" t="str">
        <f>IF(M3894&gt;N3894,$M$1,IF(M3894&lt;N3894,$N$1,0))</f>
        <v>A</v>
      </c>
      <c r="O3895" t="str">
        <f>IF(O3894&gt;P3894,$O$1,IF(O3894&lt;P3894,$P$1,0))</f>
        <v>B</v>
      </c>
      <c r="Q3895" t="str">
        <f>IF(Q3894&gt;R3894,$Q$1,IF(Q3894&lt;R3894,$R$1,0))</f>
        <v>B</v>
      </c>
      <c r="S3895" t="str">
        <f>IF(S3894&gt;T3894,$S$1,IF(S3894&lt;T3894,$T$1,0))</f>
        <v>C</v>
      </c>
    </row>
    <row r="3896" spans="1:20" x14ac:dyDescent="0.25">
      <c r="A3896">
        <f t="shared" si="122"/>
        <v>3895</v>
      </c>
      <c r="B3896">
        <f t="shared" si="123"/>
        <v>974</v>
      </c>
      <c r="C3896" t="str">
        <f>INDEX('VBA code_permu_wo_repettn'!$T$3:$Y$6,COUNTIF('Profile-matrices_Condorcet'!$B$2:$B3896,'Profile-matrices_Condorcet'!$B3896),MATCH(INDEX('numeric possibilities'!D$3:D$1298,VLOOKUP($B3896,'numeric possibilities'!$C$3:$G$1298,1)),'VBA code_permu_wo_repettn'!$T$2:$Y$2))</f>
        <v>D</v>
      </c>
      <c r="D3896" t="str">
        <f>INDEX('VBA code_permu_wo_repettn'!$AA$3:$AF$6,COUNTIF('Profile-matrices_Condorcet'!$B$2:$B3896,'Profile-matrices_Condorcet'!$B3896),MATCH(INDEX('numeric possibilities'!E$3:E$1298,VLOOKUP($B3896,'numeric possibilities'!$C$3:$G$1298,1)),'VBA code_permu_wo_repettn'!$AA$2:$AF$2))</f>
        <v>C</v>
      </c>
      <c r="E3896" t="str">
        <f>INDEX('VBA code_permu_wo_repettn'!$AH$3:$AM$6,COUNTIF('Profile-matrices_Condorcet'!$B$2:$B3896,'Profile-matrices_Condorcet'!$B3896),MATCH(INDEX('numeric possibilities'!F$3:F$1298,VLOOKUP($B3896,'numeric possibilities'!$C$3:$G$1298,1)),'VBA code_permu_wo_repettn'!$AH$2:$AM$2))</f>
        <v>D</v>
      </c>
      <c r="F3896" t="str">
        <f>INDEX('VBA code_permu_wo_repettn'!$AO$3:$AT$6,COUNTIF('Profile-matrices_Condorcet'!$B$2:$B3896,'Profile-matrices_Condorcet'!$B3896),MATCH(INDEX('numeric possibilities'!G$3:G$1298,VLOOKUP($B3896,'numeric possibilities'!$C$3:$G$1298,1)),'VBA code_permu_wo_repettn'!$AO$2:$AT$2))</f>
        <v>A</v>
      </c>
      <c r="I3896" t="s">
        <v>0</v>
      </c>
      <c r="J3896" t="s">
        <v>1</v>
      </c>
      <c r="K3896" t="s">
        <v>2</v>
      </c>
      <c r="L3896" t="s">
        <v>3</v>
      </c>
    </row>
    <row r="3897" spans="1:20" x14ac:dyDescent="0.25">
      <c r="A3897">
        <f t="shared" si="122"/>
        <v>3896</v>
      </c>
      <c r="B3897">
        <f t="shared" si="123"/>
        <v>974</v>
      </c>
      <c r="C3897" t="str">
        <f>INDEX('VBA code_permu_wo_repettn'!$T$3:$Y$6,COUNTIF('Profile-matrices_Condorcet'!$B$2:$B3897,'Profile-matrices_Condorcet'!$B3897),MATCH(INDEX('numeric possibilities'!D$3:D$1298,VLOOKUP($B3897,'numeric possibilities'!$C$3:$G$1298,1)),'VBA code_permu_wo_repettn'!$T$2:$Y$2))</f>
        <v>C</v>
      </c>
      <c r="D3897" t="str">
        <f>INDEX('VBA code_permu_wo_repettn'!$AA$3:$AF$6,COUNTIF('Profile-matrices_Condorcet'!$B$2:$B3897,'Profile-matrices_Condorcet'!$B3897),MATCH(INDEX('numeric possibilities'!E$3:E$1298,VLOOKUP($B3897,'numeric possibilities'!$C$3:$G$1298,1)),'VBA code_permu_wo_repettn'!$AA$2:$AF$2))</f>
        <v>D</v>
      </c>
      <c r="E3897" t="str">
        <f>INDEX('VBA code_permu_wo_repettn'!$AH$3:$AM$6,COUNTIF('Profile-matrices_Condorcet'!$B$2:$B3897,'Profile-matrices_Condorcet'!$B3897),MATCH(INDEX('numeric possibilities'!F$3:F$1298,VLOOKUP($B3897,'numeric possibilities'!$C$3:$G$1298,1)),'VBA code_permu_wo_repettn'!$AH$2:$AM$2))</f>
        <v>A</v>
      </c>
      <c r="F3897" t="str">
        <f>INDEX('VBA code_permu_wo_repettn'!$AO$3:$AT$6,COUNTIF('Profile-matrices_Condorcet'!$B$2:$B3897,'Profile-matrices_Condorcet'!$B3897),MATCH(INDEX('numeric possibilities'!G$3:G$1298,VLOOKUP($B3897,'numeric possibilities'!$C$3:$G$1298,1)),'VBA code_permu_wo_repettn'!$AO$2:$AT$2))</f>
        <v>B</v>
      </c>
      <c r="G3897" t="str">
        <f>IF(MAX(I3897:L3897)&gt;='numeric possibilities'!$B$4/2,INDEX('Profile-matrices_Condorcet'!I3896:L3896,1,MATCH(MAX('Profile-matrices_Condorcet'!I3897:L3897),'Profile-matrices_Condorcet'!I3897:L3897,0)),"NCW")</f>
        <v>B</v>
      </c>
      <c r="H3897" t="s">
        <v>13</v>
      </c>
      <c r="I3897" s="3">
        <f>COUNTIF($I3895:$S3895,I3896)</f>
        <v>2</v>
      </c>
      <c r="J3897" s="3">
        <f>COUNTIF($I3895:$S3895,J3896)</f>
        <v>3</v>
      </c>
      <c r="K3897" s="3">
        <f>COUNTIF($I3895:$S3895,K3896)</f>
        <v>1</v>
      </c>
      <c r="L3897" s="3">
        <f>COUNTIF($I3895:$S3895,L3896)</f>
        <v>0</v>
      </c>
    </row>
    <row r="3898" spans="1:20" x14ac:dyDescent="0.25">
      <c r="A3898">
        <f t="shared" si="122"/>
        <v>3897</v>
      </c>
      <c r="B3898">
        <f t="shared" si="123"/>
        <v>975</v>
      </c>
      <c r="C3898" t="str">
        <f>INDEX('VBA code_permu_wo_repettn'!$T$3:$Y$6,COUNTIF('Profile-matrices_Condorcet'!$B$2:$B3898,'Profile-matrices_Condorcet'!$B3898),MATCH(INDEX('numeric possibilities'!D$3:D$1298,VLOOKUP($B3898,'numeric possibilities'!$C$3:$G$1298,1)),'VBA code_permu_wo_repettn'!$T$2:$Y$2))</f>
        <v>A</v>
      </c>
      <c r="D3898" t="str">
        <f>INDEX('VBA code_permu_wo_repettn'!$AA$3:$AF$6,COUNTIF('Profile-matrices_Condorcet'!$B$2:$B3898,'Profile-matrices_Condorcet'!$B3898),MATCH(INDEX('numeric possibilities'!E$3:E$1298,VLOOKUP($B3898,'numeric possibilities'!$C$3:$G$1298,1)),'VBA code_permu_wo_repettn'!$AA$2:$AF$2))</f>
        <v>B</v>
      </c>
      <c r="E3898" t="str">
        <f>INDEX('VBA code_permu_wo_repettn'!$AH$3:$AM$6,COUNTIF('Profile-matrices_Condorcet'!$B$2:$B3898,'Profile-matrices_Condorcet'!$B3898),MATCH(INDEX('numeric possibilities'!F$3:F$1298,VLOOKUP($B3898,'numeric possibilities'!$C$3:$G$1298,1)),'VBA code_permu_wo_repettn'!$AH$2:$AM$2))</f>
        <v>C</v>
      </c>
      <c r="F3898" t="str">
        <f>INDEX('VBA code_permu_wo_repettn'!$AO$3:$AT$6,COUNTIF('Profile-matrices_Condorcet'!$B$2:$B3898,'Profile-matrices_Condorcet'!$B3898),MATCH(INDEX('numeric possibilities'!G$3:G$1298,VLOOKUP($B3898,'numeric possibilities'!$C$3:$G$1298,1)),'VBA code_permu_wo_repettn'!$AO$2:$AT$2))</f>
        <v>D</v>
      </c>
      <c r="H3898" t="s">
        <v>14</v>
      </c>
      <c r="I3898" s="3">
        <f>IF(MATCH(I$1,$C3898:$C3901,0)&lt;(MATCH(J$1,$C3898:$C3901,0)),1*a_vote,0)+IF(MATCH(I$1,$D3898:$D3901,0)&lt;MATCH(J$1,$D3898:$D3901,0),1*b_vote,0)+IF(MATCH(I$1,$E3898:$E3901,0)&lt;MATCH(J$1,$E3898:$E3901,0),1*c_vote,0)+IF(MATCH(I$1,$F3898:$F3901,0)&lt;MATCH(J$1,$F3898:$F3901,0),1*d_vote,0)</f>
        <v>0.49</v>
      </c>
      <c r="J3898" s="3">
        <f>IF(MATCH(I$1,$C3898:$C3901,0)&gt;(MATCH(J$1,$C3898:$C3901,0)),1*a_vote,0)+IF(MATCH(I$1,$D3898:$D3901,0)&gt;MATCH(J$1,$D3898:$D3901,0),1*b_vote,0)+IF(MATCH(I$1,$E3898:$E3901,0)&gt;MATCH(J$1,$E3898:$E3901,0),1*c_vote,0)+IF(MATCH(I$1,$F3898:$F3901,0)&gt;MATCH(J$1,$F3898:$F3901,0),1*d_vote,0)</f>
        <v>0.51</v>
      </c>
      <c r="K3898" s="3">
        <f>IF(MATCH($K$1,$C3898:$C3901,0)&lt;(MATCH($L$1,$C3898:$C3901,0)),1*a_vote,0)+IF(MATCH($K$1,$D3898:$D3901,0)&lt;MATCH($L$1,$D3898:$D3901,0),1*b_vote,0)+IF(MATCH($K$1,$E3898:$E3901,0)&lt;MATCH($L$1,$E3898:$E3901,0),1*c_vote,0)+IF(MATCH($K$1,$F3898:$F3901,0)&lt;MATCH($L$1,$F3898:$F3901,0),1*d_vote,0)</f>
        <v>0.53</v>
      </c>
      <c r="L3898" s="3">
        <f>IF(MATCH(K$1,$C3898:$C3901,0)&gt;(MATCH(L$1,$C3898:$C3901,0)),1*a_vote,0)+IF(MATCH(K$1,$D3898:$D3901,0)&gt;MATCH(L$1,$D3898:$D3901,0),1*b_vote,0)+IF(MATCH(K$1,$E3898:$E3901,0)&gt;MATCH(L$1,$E3898:$E3901,0),1*c_vote,0)+IF(MATCH(K$1,$F3898:$F3901,0)&gt;MATCH(L$1,$F3898:$F3901,0),1*d_vote,0)</f>
        <v>0.47</v>
      </c>
      <c r="M3898" s="3">
        <f>IF(MATCH($M$1,$C3898:$C3901,0)&lt;(MATCH($N$1,$C3898:$C3901,0)),1*a_vote,0)+IF(MATCH($M$1,$D3898:$D3901,0)&lt;MATCH($N$1,$D3898:$D3901,0),1*b_vote,0)+IF(MATCH($M$1,$E3898:$E3901,0)&lt;MATCH($N$1,$E3898:$E3901,0),1*c_vote,0)+IF(MATCH($M$1,$F3898:$F3901,0)&lt;MATCH($N$1,$F3898:$F3901,0),1*d_vote,0)</f>
        <v>0.53</v>
      </c>
      <c r="N3898" s="3">
        <f>IF(MATCH(M$1,$C3898:$C3901,0)&gt;(MATCH(N$1,$C3898:$C3901,0)),1*a_vote,0)+IF(MATCH(M$1,$D3898:$D3901,0)&gt;MATCH(N$1,$D3898:$D3901,0),1*b_vote,0)+IF(MATCH(M$1,$E3898:$E3901,0)&gt;MATCH(N$1,$E3898:$E3901,0),1*c_vote,0)+IF(MATCH(M$1,$F3898:$F3901,0)&gt;MATCH(N$1,$F3898:$F3901,0),1*d_vote,0)</f>
        <v>0.47</v>
      </c>
      <c r="O3898" s="3">
        <f>IF(MATCH($O$1,$C3898:$C3901,0)&lt;(MATCH($P$1,$C3898:$C3901,0)),1*a_vote,0)+IF(MATCH($O$1,$D3898:$D3901,0)&lt;MATCH($P$1,$D3898:$D3901,0),1*b_vote,0)+IF(MATCH($O$1,$E3898:$E3901,0)&lt;MATCH($P$1,$E3898:$E3901,0),1*c_vote,0)+IF(MATCH($O$1,$F3898:$F3901,0)&lt;MATCH($P$1,$F3898:$F3901,0),1*d_vote,0)</f>
        <v>0.26</v>
      </c>
      <c r="P3898" s="3">
        <f>IF(MATCH(O$1,$C3898:$C3901,0)&gt;(MATCH(P$1,$C3898:$C3901,0)),1*a_vote,0)+IF(MATCH(O$1,$D3898:$D3901,0)&gt;MATCH(P$1,$D3898:$D3901,0),1*b_vote,0)+IF(MATCH(O$1,$E3898:$E3901,0)&gt;MATCH(P$1,$E3898:$E3901,0),1*c_vote,0)+IF(MATCH(O$1,$F3898:$F3901,0)&gt;MATCH(P$1,$F3898:$F3901,0),1*d_vote,0)</f>
        <v>0.74</v>
      </c>
      <c r="Q3898" s="3">
        <f>IF(MATCH($Q$1,$C3898:$C3901,0)&lt;(MATCH($R$1,$C3898:$C3901,0)),1*a_vote,0)+IF(MATCH($Q$1,$D3898:$D3901,0)&lt;MATCH($R$1,$D3898:$D3901,0),1*b_vote,0)+IF(MATCH($Q$1,$E3898:$E3901,0)&lt;MATCH($R$1,$E3898:$E3901,0),1*c_vote,0)+IF(MATCH($Q$1,$F3898:$F3901,0)&lt;MATCH($R$1,$F3898:$F3901,0),1*d_vote,0)</f>
        <v>0.78</v>
      </c>
      <c r="R3898" s="3">
        <f>IF(MATCH(Q$1,$C3898:$C3901,0)&gt;(MATCH(R$1,$C3898:$C3901,0)),1*a_vote,0)+IF(MATCH(Q$1,$D3898:$D3901,0)&gt;MATCH(R$1,$D3898:$D3901,0),1*b_vote,0)+IF(MATCH(Q$1,$E3898:$E3901,0)&gt;MATCH(R$1,$E3898:$E3901,0),1*c_vote,0)+IF(MATCH(Q$1,$F3898:$F3901,0)&gt;MATCH(R$1,$F3898:$F3901,0),1*d_vote,0)</f>
        <v>0.21999999999999997</v>
      </c>
      <c r="S3898" s="3">
        <f>IF(MATCH($S$1,$C3898:$C3901,0)&lt;(MATCH($T$1,$C3898:$C3901,0)),1*a_vote,0)+IF(MATCH($S$1,$D3898:$D3901,0)&lt;MATCH($T$1,$D3898:$D3901,0),1*b_vote,0)+IF(MATCH($S$1,$E3898:$E3901,0)&lt;MATCH($T$1,$E3898:$E3901,0),1*c_vote,0)+IF(MATCH($S$1,$F3898:$F3901,0)&lt;MATCH($T$1,$F3898:$F3901,0),1*d_vote,0)</f>
        <v>0.78</v>
      </c>
      <c r="T3898" s="3">
        <f>IF(MATCH(S$1,$C3898:$C3901,0)&gt;(MATCH(T$1,$C3898:$C3901,0)),1*a_vote,0)+IF(MATCH(S$1,$D3898:$D3901,0)&gt;MATCH(T$1,$D3898:$D3901,0),1*b_vote,0)+IF(MATCH(S$1,$E3898:$E3901,0)&gt;MATCH(T$1,$E3898:$E3901,0),1*c_vote,0)+IF(MATCH(S$1,$F3898:$F3901,0)&gt;MATCH(T$1,$F3898:$F3901,0),1*d_vote,0)</f>
        <v>0.21999999999999997</v>
      </c>
    </row>
    <row r="3899" spans="1:20" x14ac:dyDescent="0.25">
      <c r="A3899">
        <f t="shared" si="122"/>
        <v>3898</v>
      </c>
      <c r="B3899">
        <f t="shared" si="123"/>
        <v>975</v>
      </c>
      <c r="C3899" t="str">
        <f>INDEX('VBA code_permu_wo_repettn'!$T$3:$Y$6,COUNTIF('Profile-matrices_Condorcet'!$B$2:$B3899,'Profile-matrices_Condorcet'!$B3899),MATCH(INDEX('numeric possibilities'!D$3:D$1298,VLOOKUP($B3899,'numeric possibilities'!$C$3:$G$1298,1)),'VBA code_permu_wo_repettn'!$T$2:$Y$2))</f>
        <v>C</v>
      </c>
      <c r="D3899" t="str">
        <f>INDEX('VBA code_permu_wo_repettn'!$AA$3:$AF$6,COUNTIF('Profile-matrices_Condorcet'!$B$2:$B3899,'Profile-matrices_Condorcet'!$B3899),MATCH(INDEX('numeric possibilities'!E$3:E$1298,VLOOKUP($B3899,'numeric possibilities'!$C$3:$G$1298,1)),'VBA code_permu_wo_repettn'!$AA$2:$AF$2))</f>
        <v>A</v>
      </c>
      <c r="E3899" t="str">
        <f>INDEX('VBA code_permu_wo_repettn'!$AH$3:$AM$6,COUNTIF('Profile-matrices_Condorcet'!$B$2:$B3899,'Profile-matrices_Condorcet'!$B3899),MATCH(INDEX('numeric possibilities'!F$3:F$1298,VLOOKUP($B3899,'numeric possibilities'!$C$3:$G$1298,1)),'VBA code_permu_wo_repettn'!$AH$2:$AM$2))</f>
        <v>B</v>
      </c>
      <c r="F3899" t="str">
        <f>INDEX('VBA code_permu_wo_repettn'!$AO$3:$AT$6,COUNTIF('Profile-matrices_Condorcet'!$B$2:$B3899,'Profile-matrices_Condorcet'!$B3899),MATCH(INDEX('numeric possibilities'!G$3:G$1298,VLOOKUP($B3899,'numeric possibilities'!$C$3:$G$1298,1)),'VBA code_permu_wo_repettn'!$AO$2:$AT$2))</f>
        <v>C</v>
      </c>
      <c r="H3899" t="s">
        <v>15</v>
      </c>
      <c r="I3899" t="str">
        <f>IF(I3898&gt;J3898,$I$1,IF(I3898&lt;J3898,$J$1,0))</f>
        <v>B</v>
      </c>
      <c r="K3899" t="str">
        <f>IF(K3898&gt;L3898,$K$1,IF(K3898&lt;L3898,$L$1,0))</f>
        <v>A</v>
      </c>
      <c r="M3899" t="str">
        <f>IF(M3898&gt;N3898,$M$1,IF(M3898&lt;N3898,$N$1,0))</f>
        <v>A</v>
      </c>
      <c r="O3899" t="str">
        <f>IF(O3898&gt;P3898,$O$1,IF(O3898&lt;P3898,$P$1,0))</f>
        <v>C</v>
      </c>
      <c r="Q3899" t="str">
        <f>IF(Q3898&gt;R3898,$Q$1,IF(Q3898&lt;R3898,$R$1,0))</f>
        <v>B</v>
      </c>
      <c r="S3899" t="str">
        <f>IF(S3898&gt;T3898,$S$1,IF(S3898&lt;T3898,$T$1,0))</f>
        <v>C</v>
      </c>
    </row>
    <row r="3900" spans="1:20" x14ac:dyDescent="0.25">
      <c r="A3900">
        <f t="shared" si="122"/>
        <v>3899</v>
      </c>
      <c r="B3900">
        <f t="shared" si="123"/>
        <v>975</v>
      </c>
      <c r="C3900" t="str">
        <f>INDEX('VBA code_permu_wo_repettn'!$T$3:$Y$6,COUNTIF('Profile-matrices_Condorcet'!$B$2:$B3900,'Profile-matrices_Condorcet'!$B3900),MATCH(INDEX('numeric possibilities'!D$3:D$1298,VLOOKUP($B3900,'numeric possibilities'!$C$3:$G$1298,1)),'VBA code_permu_wo_repettn'!$T$2:$Y$2))</f>
        <v>B</v>
      </c>
      <c r="D3900" t="str">
        <f>INDEX('VBA code_permu_wo_repettn'!$AA$3:$AF$6,COUNTIF('Profile-matrices_Condorcet'!$B$2:$B3900,'Profile-matrices_Condorcet'!$B3900),MATCH(INDEX('numeric possibilities'!E$3:E$1298,VLOOKUP($B3900,'numeric possibilities'!$C$3:$G$1298,1)),'VBA code_permu_wo_repettn'!$AA$2:$AF$2))</f>
        <v>C</v>
      </c>
      <c r="E3900" t="str">
        <f>INDEX('VBA code_permu_wo_repettn'!$AH$3:$AM$6,COUNTIF('Profile-matrices_Condorcet'!$B$2:$B3900,'Profile-matrices_Condorcet'!$B3900),MATCH(INDEX('numeric possibilities'!F$3:F$1298,VLOOKUP($B3900,'numeric possibilities'!$C$3:$G$1298,1)),'VBA code_permu_wo_repettn'!$AH$2:$AM$2))</f>
        <v>D</v>
      </c>
      <c r="F3900" t="str">
        <f>INDEX('VBA code_permu_wo_repettn'!$AO$3:$AT$6,COUNTIF('Profile-matrices_Condorcet'!$B$2:$B3900,'Profile-matrices_Condorcet'!$B3900),MATCH(INDEX('numeric possibilities'!G$3:G$1298,VLOOKUP($B3900,'numeric possibilities'!$C$3:$G$1298,1)),'VBA code_permu_wo_repettn'!$AO$2:$AT$2))</f>
        <v>A</v>
      </c>
      <c r="I3900" t="s">
        <v>0</v>
      </c>
      <c r="J3900" t="s">
        <v>1</v>
      </c>
      <c r="K3900" t="s">
        <v>2</v>
      </c>
      <c r="L3900" t="s">
        <v>3</v>
      </c>
    </row>
    <row r="3901" spans="1:20" x14ac:dyDescent="0.25">
      <c r="A3901">
        <f t="shared" si="122"/>
        <v>3900</v>
      </c>
      <c r="B3901">
        <f t="shared" si="123"/>
        <v>975</v>
      </c>
      <c r="C3901" t="str">
        <f>INDEX('VBA code_permu_wo_repettn'!$T$3:$Y$6,COUNTIF('Profile-matrices_Condorcet'!$B$2:$B3901,'Profile-matrices_Condorcet'!$B3901),MATCH(INDEX('numeric possibilities'!D$3:D$1298,VLOOKUP($B3901,'numeric possibilities'!$C$3:$G$1298,1)),'VBA code_permu_wo_repettn'!$T$2:$Y$2))</f>
        <v>D</v>
      </c>
      <c r="D3901" t="str">
        <f>INDEX('VBA code_permu_wo_repettn'!$AA$3:$AF$6,COUNTIF('Profile-matrices_Condorcet'!$B$2:$B3901,'Profile-matrices_Condorcet'!$B3901),MATCH(INDEX('numeric possibilities'!E$3:E$1298,VLOOKUP($B3901,'numeric possibilities'!$C$3:$G$1298,1)),'VBA code_permu_wo_repettn'!$AA$2:$AF$2))</f>
        <v>D</v>
      </c>
      <c r="E3901" t="str">
        <f>INDEX('VBA code_permu_wo_repettn'!$AH$3:$AM$6,COUNTIF('Profile-matrices_Condorcet'!$B$2:$B3901,'Profile-matrices_Condorcet'!$B3901),MATCH(INDEX('numeric possibilities'!F$3:F$1298,VLOOKUP($B3901,'numeric possibilities'!$C$3:$G$1298,1)),'VBA code_permu_wo_repettn'!$AH$2:$AM$2))</f>
        <v>A</v>
      </c>
      <c r="F3901" t="str">
        <f>INDEX('VBA code_permu_wo_repettn'!$AO$3:$AT$6,COUNTIF('Profile-matrices_Condorcet'!$B$2:$B3901,'Profile-matrices_Condorcet'!$B3901),MATCH(INDEX('numeric possibilities'!G$3:G$1298,VLOOKUP($B3901,'numeric possibilities'!$C$3:$G$1298,1)),'VBA code_permu_wo_repettn'!$AO$2:$AT$2))</f>
        <v>B</v>
      </c>
      <c r="G3901" t="str">
        <f>IF(MAX(I3901:L3901)&gt;='numeric possibilities'!$B$4/2,INDEX('Profile-matrices_Condorcet'!I3900:L3900,1,MATCH(MAX('Profile-matrices_Condorcet'!I3901:L3901),'Profile-matrices_Condorcet'!I3901:L3901,0)),"NCW")</f>
        <v>NCW</v>
      </c>
      <c r="H3901" t="s">
        <v>13</v>
      </c>
      <c r="I3901" s="3">
        <f>COUNTIF($I3899:$S3899,I3900)</f>
        <v>2</v>
      </c>
      <c r="J3901" s="3">
        <f>COUNTIF($I3899:$S3899,J3900)</f>
        <v>2</v>
      </c>
      <c r="K3901" s="3">
        <f>COUNTIF($I3899:$S3899,K3900)</f>
        <v>2</v>
      </c>
      <c r="L3901" s="3">
        <f>COUNTIF($I3899:$S3899,L3900)</f>
        <v>0</v>
      </c>
    </row>
    <row r="3902" spans="1:20" x14ac:dyDescent="0.25">
      <c r="A3902">
        <f t="shared" si="122"/>
        <v>3901</v>
      </c>
      <c r="B3902">
        <f t="shared" si="123"/>
        <v>976</v>
      </c>
      <c r="C3902" t="str">
        <f>INDEX('VBA code_permu_wo_repettn'!$T$3:$Y$6,COUNTIF('Profile-matrices_Condorcet'!$B$2:$B3902,'Profile-matrices_Condorcet'!$B3902),MATCH(INDEX('numeric possibilities'!D$3:D$1298,VLOOKUP($B3902,'numeric possibilities'!$C$3:$G$1298,1)),'VBA code_permu_wo_repettn'!$T$2:$Y$2))</f>
        <v>A</v>
      </c>
      <c r="D3902" t="str">
        <f>INDEX('VBA code_permu_wo_repettn'!$AA$3:$AF$6,COUNTIF('Profile-matrices_Condorcet'!$B$2:$B3902,'Profile-matrices_Condorcet'!$B3902),MATCH(INDEX('numeric possibilities'!E$3:E$1298,VLOOKUP($B3902,'numeric possibilities'!$C$3:$G$1298,1)),'VBA code_permu_wo_repettn'!$AA$2:$AF$2))</f>
        <v>B</v>
      </c>
      <c r="E3902" t="str">
        <f>INDEX('VBA code_permu_wo_repettn'!$AH$3:$AM$6,COUNTIF('Profile-matrices_Condorcet'!$B$2:$B3902,'Profile-matrices_Condorcet'!$B3902),MATCH(INDEX('numeric possibilities'!F$3:F$1298,VLOOKUP($B3902,'numeric possibilities'!$C$3:$G$1298,1)),'VBA code_permu_wo_repettn'!$AH$2:$AM$2))</f>
        <v>C</v>
      </c>
      <c r="F3902" t="str">
        <f>INDEX('VBA code_permu_wo_repettn'!$AO$3:$AT$6,COUNTIF('Profile-matrices_Condorcet'!$B$2:$B3902,'Profile-matrices_Condorcet'!$B3902),MATCH(INDEX('numeric possibilities'!G$3:G$1298,VLOOKUP($B3902,'numeric possibilities'!$C$3:$G$1298,1)),'VBA code_permu_wo_repettn'!$AO$2:$AT$2))</f>
        <v>D</v>
      </c>
      <c r="H3902" t="s">
        <v>14</v>
      </c>
      <c r="I3902" s="3">
        <f>IF(MATCH(I$1,$C3902:$C3905,0)&lt;(MATCH(J$1,$C3902:$C3905,0)),1*a_vote,0)+IF(MATCH(I$1,$D3902:$D3905,0)&lt;MATCH(J$1,$D3902:$D3905,0),1*b_vote,0)+IF(MATCH(I$1,$E3902:$E3905,0)&lt;MATCH(J$1,$E3902:$E3905,0),1*c_vote,0)+IF(MATCH(I$1,$F3902:$F3905,0)&lt;MATCH(J$1,$F3902:$F3905,0),1*d_vote,0)</f>
        <v>0.49</v>
      </c>
      <c r="J3902" s="3">
        <f>IF(MATCH(I$1,$C3902:$C3905,0)&gt;(MATCH(J$1,$C3902:$C3905,0)),1*a_vote,0)+IF(MATCH(I$1,$D3902:$D3905,0)&gt;MATCH(J$1,$D3902:$D3905,0),1*b_vote,0)+IF(MATCH(I$1,$E3902:$E3905,0)&gt;MATCH(J$1,$E3902:$E3905,0),1*c_vote,0)+IF(MATCH(I$1,$F3902:$F3905,0)&gt;MATCH(J$1,$F3902:$F3905,0),1*d_vote,0)</f>
        <v>0.51</v>
      </c>
      <c r="K3902" s="3">
        <f>IF(MATCH($K$1,$C3902:$C3905,0)&lt;(MATCH($L$1,$C3902:$C3905,0)),1*a_vote,0)+IF(MATCH($K$1,$D3902:$D3905,0)&lt;MATCH($L$1,$D3902:$D3905,0),1*b_vote,0)+IF(MATCH($K$1,$E3902:$E3905,0)&lt;MATCH($L$1,$E3902:$E3905,0),1*c_vote,0)+IF(MATCH($K$1,$F3902:$F3905,0)&lt;MATCH($L$1,$F3902:$F3905,0),1*d_vote,0)</f>
        <v>0.53</v>
      </c>
      <c r="L3902" s="3">
        <f>IF(MATCH(K$1,$C3902:$C3905,0)&gt;(MATCH(L$1,$C3902:$C3905,0)),1*a_vote,0)+IF(MATCH(K$1,$D3902:$D3905,0)&gt;MATCH(L$1,$D3902:$D3905,0),1*b_vote,0)+IF(MATCH(K$1,$E3902:$E3905,0)&gt;MATCH(L$1,$E3902:$E3905,0),1*c_vote,0)+IF(MATCH(K$1,$F3902:$F3905,0)&gt;MATCH(L$1,$F3902:$F3905,0),1*d_vote,0)</f>
        <v>0.47</v>
      </c>
      <c r="M3902" s="3">
        <f>IF(MATCH($M$1,$C3902:$C3905,0)&lt;(MATCH($N$1,$C3902:$C3905,0)),1*a_vote,0)+IF(MATCH($M$1,$D3902:$D3905,0)&lt;MATCH($N$1,$D3902:$D3905,0),1*b_vote,0)+IF(MATCH($M$1,$E3902:$E3905,0)&lt;MATCH($N$1,$E3902:$E3905,0),1*c_vote,0)+IF(MATCH($M$1,$F3902:$F3905,0)&lt;MATCH($N$1,$F3902:$F3905,0),1*d_vote,0)</f>
        <v>0.53</v>
      </c>
      <c r="N3902" s="3">
        <f>IF(MATCH(M$1,$C3902:$C3905,0)&gt;(MATCH(N$1,$C3902:$C3905,0)),1*a_vote,0)+IF(MATCH(M$1,$D3902:$D3905,0)&gt;MATCH(N$1,$D3902:$D3905,0),1*b_vote,0)+IF(MATCH(M$1,$E3902:$E3905,0)&gt;MATCH(N$1,$E3902:$E3905,0),1*c_vote,0)+IF(MATCH(M$1,$F3902:$F3905,0)&gt;MATCH(N$1,$F3902:$F3905,0),1*d_vote,0)</f>
        <v>0.47</v>
      </c>
      <c r="O3902" s="3">
        <f>IF(MATCH($O$1,$C3902:$C3905,0)&lt;(MATCH($P$1,$C3902:$C3905,0)),1*a_vote,0)+IF(MATCH($O$1,$D3902:$D3905,0)&lt;MATCH($P$1,$D3902:$D3905,0),1*b_vote,0)+IF(MATCH($O$1,$E3902:$E3905,0)&lt;MATCH($P$1,$E3902:$E3905,0),1*c_vote,0)+IF(MATCH($O$1,$F3902:$F3905,0)&lt;MATCH($P$1,$F3902:$F3905,0),1*d_vote,0)</f>
        <v>0.26</v>
      </c>
      <c r="P3902" s="3">
        <f>IF(MATCH(O$1,$C3902:$C3905,0)&gt;(MATCH(P$1,$C3902:$C3905,0)),1*a_vote,0)+IF(MATCH(O$1,$D3902:$D3905,0)&gt;MATCH(P$1,$D3902:$D3905,0),1*b_vote,0)+IF(MATCH(O$1,$E3902:$E3905,0)&gt;MATCH(P$1,$E3902:$E3905,0),1*c_vote,0)+IF(MATCH(O$1,$F3902:$F3905,0)&gt;MATCH(P$1,$F3902:$F3905,0),1*d_vote,0)</f>
        <v>0.74</v>
      </c>
      <c r="Q3902" s="3">
        <f>IF(MATCH($Q$1,$C3902:$C3905,0)&lt;(MATCH($R$1,$C3902:$C3905,0)),1*a_vote,0)+IF(MATCH($Q$1,$D3902:$D3905,0)&lt;MATCH($R$1,$D3902:$D3905,0),1*b_vote,0)+IF(MATCH($Q$1,$E3902:$E3905,0)&lt;MATCH($R$1,$E3902:$E3905,0),1*c_vote,0)+IF(MATCH($Q$1,$F3902:$F3905,0)&lt;MATCH($R$1,$F3902:$F3905,0),1*d_vote,0)</f>
        <v>0.51</v>
      </c>
      <c r="R3902" s="3">
        <f>IF(MATCH(Q$1,$C3902:$C3905,0)&gt;(MATCH(R$1,$C3902:$C3905,0)),1*a_vote,0)+IF(MATCH(Q$1,$D3902:$D3905,0)&gt;MATCH(R$1,$D3902:$D3905,0),1*b_vote,0)+IF(MATCH(Q$1,$E3902:$E3905,0)&gt;MATCH(R$1,$E3902:$E3905,0),1*c_vote,0)+IF(MATCH(Q$1,$F3902:$F3905,0)&gt;MATCH(R$1,$F3902:$F3905,0),1*d_vote,0)</f>
        <v>0.49</v>
      </c>
      <c r="S3902" s="3">
        <f>IF(MATCH($S$1,$C3902:$C3905,0)&lt;(MATCH($T$1,$C3902:$C3905,0)),1*a_vote,0)+IF(MATCH($S$1,$D3902:$D3905,0)&lt;MATCH($T$1,$D3902:$D3905,0),1*b_vote,0)+IF(MATCH($S$1,$E3902:$E3905,0)&lt;MATCH($T$1,$E3902:$E3905,0),1*c_vote,0)+IF(MATCH($S$1,$F3902:$F3905,0)&lt;MATCH($T$1,$F3902:$F3905,0),1*d_vote,0)</f>
        <v>0.78</v>
      </c>
      <c r="T3902" s="3">
        <f>IF(MATCH(S$1,$C3902:$C3905,0)&gt;(MATCH(T$1,$C3902:$C3905,0)),1*a_vote,0)+IF(MATCH(S$1,$D3902:$D3905,0)&gt;MATCH(T$1,$D3902:$D3905,0),1*b_vote,0)+IF(MATCH(S$1,$E3902:$E3905,0)&gt;MATCH(T$1,$E3902:$E3905,0),1*c_vote,0)+IF(MATCH(S$1,$F3902:$F3905,0)&gt;MATCH(T$1,$F3902:$F3905,0),1*d_vote,0)</f>
        <v>0.21999999999999997</v>
      </c>
    </row>
    <row r="3903" spans="1:20" x14ac:dyDescent="0.25">
      <c r="A3903">
        <f t="shared" si="122"/>
        <v>3902</v>
      </c>
      <c r="B3903">
        <f t="shared" si="123"/>
        <v>976</v>
      </c>
      <c r="C3903" t="str">
        <f>INDEX('VBA code_permu_wo_repettn'!$T$3:$Y$6,COUNTIF('Profile-matrices_Condorcet'!$B$2:$B3903,'Profile-matrices_Condorcet'!$B3903),MATCH(INDEX('numeric possibilities'!D$3:D$1298,VLOOKUP($B3903,'numeric possibilities'!$C$3:$G$1298,1)),'VBA code_permu_wo_repettn'!$T$2:$Y$2))</f>
        <v>C</v>
      </c>
      <c r="D3903" t="str">
        <f>INDEX('VBA code_permu_wo_repettn'!$AA$3:$AF$6,COUNTIF('Profile-matrices_Condorcet'!$B$2:$B3903,'Profile-matrices_Condorcet'!$B3903),MATCH(INDEX('numeric possibilities'!E$3:E$1298,VLOOKUP($B3903,'numeric possibilities'!$C$3:$G$1298,1)),'VBA code_permu_wo_repettn'!$AA$2:$AF$2))</f>
        <v>A</v>
      </c>
      <c r="E3903" t="str">
        <f>INDEX('VBA code_permu_wo_repettn'!$AH$3:$AM$6,COUNTIF('Profile-matrices_Condorcet'!$B$2:$B3903,'Profile-matrices_Condorcet'!$B3903),MATCH(INDEX('numeric possibilities'!F$3:F$1298,VLOOKUP($B3903,'numeric possibilities'!$C$3:$G$1298,1)),'VBA code_permu_wo_repettn'!$AH$2:$AM$2))</f>
        <v>B</v>
      </c>
      <c r="F3903" t="str">
        <f>INDEX('VBA code_permu_wo_repettn'!$AO$3:$AT$6,COUNTIF('Profile-matrices_Condorcet'!$B$2:$B3903,'Profile-matrices_Condorcet'!$B3903),MATCH(INDEX('numeric possibilities'!G$3:G$1298,VLOOKUP($B3903,'numeric possibilities'!$C$3:$G$1298,1)),'VBA code_permu_wo_repettn'!$AO$2:$AT$2))</f>
        <v>C</v>
      </c>
      <c r="H3903" t="s">
        <v>15</v>
      </c>
      <c r="I3903" t="str">
        <f>IF(I3902&gt;J3902,$I$1,IF(I3902&lt;J3902,$J$1,0))</f>
        <v>B</v>
      </c>
      <c r="K3903" t="str">
        <f>IF(K3902&gt;L3902,$K$1,IF(K3902&lt;L3902,$L$1,0))</f>
        <v>A</v>
      </c>
      <c r="M3903" t="str">
        <f>IF(M3902&gt;N3902,$M$1,IF(M3902&lt;N3902,$N$1,0))</f>
        <v>A</v>
      </c>
      <c r="O3903" t="str">
        <f>IF(O3902&gt;P3902,$O$1,IF(O3902&lt;P3902,$P$1,0))</f>
        <v>C</v>
      </c>
      <c r="Q3903" t="str">
        <f>IF(Q3902&gt;R3902,$Q$1,IF(Q3902&lt;R3902,$R$1,0))</f>
        <v>B</v>
      </c>
      <c r="S3903" t="str">
        <f>IF(S3902&gt;T3902,$S$1,IF(S3902&lt;T3902,$T$1,0))</f>
        <v>C</v>
      </c>
    </row>
    <row r="3904" spans="1:20" x14ac:dyDescent="0.25">
      <c r="A3904">
        <f t="shared" si="122"/>
        <v>3903</v>
      </c>
      <c r="B3904">
        <f t="shared" si="123"/>
        <v>976</v>
      </c>
      <c r="C3904" t="str">
        <f>INDEX('VBA code_permu_wo_repettn'!$T$3:$Y$6,COUNTIF('Profile-matrices_Condorcet'!$B$2:$B3904,'Profile-matrices_Condorcet'!$B3904),MATCH(INDEX('numeric possibilities'!D$3:D$1298,VLOOKUP($B3904,'numeric possibilities'!$C$3:$G$1298,1)),'VBA code_permu_wo_repettn'!$T$2:$Y$2))</f>
        <v>D</v>
      </c>
      <c r="D3904" t="str">
        <f>INDEX('VBA code_permu_wo_repettn'!$AA$3:$AF$6,COUNTIF('Profile-matrices_Condorcet'!$B$2:$B3904,'Profile-matrices_Condorcet'!$B3904),MATCH(INDEX('numeric possibilities'!E$3:E$1298,VLOOKUP($B3904,'numeric possibilities'!$C$3:$G$1298,1)),'VBA code_permu_wo_repettn'!$AA$2:$AF$2))</f>
        <v>C</v>
      </c>
      <c r="E3904" t="str">
        <f>INDEX('VBA code_permu_wo_repettn'!$AH$3:$AM$6,COUNTIF('Profile-matrices_Condorcet'!$B$2:$B3904,'Profile-matrices_Condorcet'!$B3904),MATCH(INDEX('numeric possibilities'!F$3:F$1298,VLOOKUP($B3904,'numeric possibilities'!$C$3:$G$1298,1)),'VBA code_permu_wo_repettn'!$AH$2:$AM$2))</f>
        <v>D</v>
      </c>
      <c r="F3904" t="str">
        <f>INDEX('VBA code_permu_wo_repettn'!$AO$3:$AT$6,COUNTIF('Profile-matrices_Condorcet'!$B$2:$B3904,'Profile-matrices_Condorcet'!$B3904),MATCH(INDEX('numeric possibilities'!G$3:G$1298,VLOOKUP($B3904,'numeric possibilities'!$C$3:$G$1298,1)),'VBA code_permu_wo_repettn'!$AO$2:$AT$2))</f>
        <v>A</v>
      </c>
      <c r="I3904" t="s">
        <v>0</v>
      </c>
      <c r="J3904" t="s">
        <v>1</v>
      </c>
      <c r="K3904" t="s">
        <v>2</v>
      </c>
      <c r="L3904" t="s">
        <v>3</v>
      </c>
    </row>
    <row r="3905" spans="1:20" x14ac:dyDescent="0.25">
      <c r="A3905">
        <f t="shared" si="122"/>
        <v>3904</v>
      </c>
      <c r="B3905">
        <f t="shared" si="123"/>
        <v>976</v>
      </c>
      <c r="C3905" t="str">
        <f>INDEX('VBA code_permu_wo_repettn'!$T$3:$Y$6,COUNTIF('Profile-matrices_Condorcet'!$B$2:$B3905,'Profile-matrices_Condorcet'!$B3905),MATCH(INDEX('numeric possibilities'!D$3:D$1298,VLOOKUP($B3905,'numeric possibilities'!$C$3:$G$1298,1)),'VBA code_permu_wo_repettn'!$T$2:$Y$2))</f>
        <v>B</v>
      </c>
      <c r="D3905" t="str">
        <f>INDEX('VBA code_permu_wo_repettn'!$AA$3:$AF$6,COUNTIF('Profile-matrices_Condorcet'!$B$2:$B3905,'Profile-matrices_Condorcet'!$B3905),MATCH(INDEX('numeric possibilities'!E$3:E$1298,VLOOKUP($B3905,'numeric possibilities'!$C$3:$G$1298,1)),'VBA code_permu_wo_repettn'!$AA$2:$AF$2))</f>
        <v>D</v>
      </c>
      <c r="E3905" t="str">
        <f>INDEX('VBA code_permu_wo_repettn'!$AH$3:$AM$6,COUNTIF('Profile-matrices_Condorcet'!$B$2:$B3905,'Profile-matrices_Condorcet'!$B3905),MATCH(INDEX('numeric possibilities'!F$3:F$1298,VLOOKUP($B3905,'numeric possibilities'!$C$3:$G$1298,1)),'VBA code_permu_wo_repettn'!$AH$2:$AM$2))</f>
        <v>A</v>
      </c>
      <c r="F3905" t="str">
        <f>INDEX('VBA code_permu_wo_repettn'!$AO$3:$AT$6,COUNTIF('Profile-matrices_Condorcet'!$B$2:$B3905,'Profile-matrices_Condorcet'!$B3905),MATCH(INDEX('numeric possibilities'!G$3:G$1298,VLOOKUP($B3905,'numeric possibilities'!$C$3:$G$1298,1)),'VBA code_permu_wo_repettn'!$AO$2:$AT$2))</f>
        <v>B</v>
      </c>
      <c r="G3905" t="str">
        <f>IF(MAX(I3905:L3905)&gt;='numeric possibilities'!$B$4/2,INDEX('Profile-matrices_Condorcet'!I3904:L3904,1,MATCH(MAX('Profile-matrices_Condorcet'!I3905:L3905),'Profile-matrices_Condorcet'!I3905:L3905,0)),"NCW")</f>
        <v>NCW</v>
      </c>
      <c r="H3905" t="s">
        <v>13</v>
      </c>
      <c r="I3905" s="3">
        <f>COUNTIF($I3903:$S3903,I3904)</f>
        <v>2</v>
      </c>
      <c r="J3905" s="3">
        <f>COUNTIF($I3903:$S3903,J3904)</f>
        <v>2</v>
      </c>
      <c r="K3905" s="3">
        <f>COUNTIF($I3903:$S3903,K3904)</f>
        <v>2</v>
      </c>
      <c r="L3905" s="3">
        <f>COUNTIF($I3903:$S3903,L3904)</f>
        <v>0</v>
      </c>
    </row>
    <row r="3906" spans="1:20" x14ac:dyDescent="0.25">
      <c r="A3906">
        <f t="shared" si="122"/>
        <v>3905</v>
      </c>
      <c r="B3906">
        <f t="shared" si="123"/>
        <v>977</v>
      </c>
      <c r="C3906" t="str">
        <f>INDEX('VBA code_permu_wo_repettn'!$T$3:$Y$6,COUNTIF('Profile-matrices_Condorcet'!$B$2:$B3906,'Profile-matrices_Condorcet'!$B3906),MATCH(INDEX('numeric possibilities'!D$3:D$1298,VLOOKUP($B3906,'numeric possibilities'!$C$3:$G$1298,1)),'VBA code_permu_wo_repettn'!$T$2:$Y$2))</f>
        <v>A</v>
      </c>
      <c r="D3906" t="str">
        <f>INDEX('VBA code_permu_wo_repettn'!$AA$3:$AF$6,COUNTIF('Profile-matrices_Condorcet'!$B$2:$B3906,'Profile-matrices_Condorcet'!$B3906),MATCH(INDEX('numeric possibilities'!E$3:E$1298,VLOOKUP($B3906,'numeric possibilities'!$C$3:$G$1298,1)),'VBA code_permu_wo_repettn'!$AA$2:$AF$2))</f>
        <v>B</v>
      </c>
      <c r="E3906" t="str">
        <f>INDEX('VBA code_permu_wo_repettn'!$AH$3:$AM$6,COUNTIF('Profile-matrices_Condorcet'!$B$2:$B3906,'Profile-matrices_Condorcet'!$B3906),MATCH(INDEX('numeric possibilities'!F$3:F$1298,VLOOKUP($B3906,'numeric possibilities'!$C$3:$G$1298,1)),'VBA code_permu_wo_repettn'!$AH$2:$AM$2))</f>
        <v>C</v>
      </c>
      <c r="F3906" t="str">
        <f>INDEX('VBA code_permu_wo_repettn'!$AO$3:$AT$6,COUNTIF('Profile-matrices_Condorcet'!$B$2:$B3906,'Profile-matrices_Condorcet'!$B3906),MATCH(INDEX('numeric possibilities'!G$3:G$1298,VLOOKUP($B3906,'numeric possibilities'!$C$3:$G$1298,1)),'VBA code_permu_wo_repettn'!$AO$2:$AT$2))</f>
        <v>D</v>
      </c>
      <c r="H3906" t="s">
        <v>14</v>
      </c>
      <c r="I3906" s="3">
        <f>IF(MATCH(I$1,$C3906:$C3909,0)&lt;(MATCH(J$1,$C3906:$C3909,0)),1*a_vote,0)+IF(MATCH(I$1,$D3906:$D3909,0)&lt;MATCH(J$1,$D3906:$D3909,0),1*b_vote,0)+IF(MATCH(I$1,$E3906:$E3909,0)&lt;MATCH(J$1,$E3906:$E3909,0),1*c_vote,0)+IF(MATCH(I$1,$F3906:$F3909,0)&lt;MATCH(J$1,$F3906:$F3909,0),1*d_vote,0)</f>
        <v>0.49</v>
      </c>
      <c r="J3906" s="3">
        <f>IF(MATCH(I$1,$C3906:$C3909,0)&gt;(MATCH(J$1,$C3906:$C3909,0)),1*a_vote,0)+IF(MATCH(I$1,$D3906:$D3909,0)&gt;MATCH(J$1,$D3906:$D3909,0),1*b_vote,0)+IF(MATCH(I$1,$E3906:$E3909,0)&gt;MATCH(J$1,$E3906:$E3909,0),1*c_vote,0)+IF(MATCH(I$1,$F3906:$F3909,0)&gt;MATCH(J$1,$F3906:$F3909,0),1*d_vote,0)</f>
        <v>0.51</v>
      </c>
      <c r="K3906" s="3">
        <f>IF(MATCH($K$1,$C3906:$C3909,0)&lt;(MATCH($L$1,$C3906:$C3909,0)),1*a_vote,0)+IF(MATCH($K$1,$D3906:$D3909,0)&lt;MATCH($L$1,$D3906:$D3909,0),1*b_vote,0)+IF(MATCH($K$1,$E3906:$E3909,0)&lt;MATCH($L$1,$E3906:$E3909,0),1*c_vote,0)+IF(MATCH($K$1,$F3906:$F3909,0)&lt;MATCH($L$1,$F3906:$F3909,0),1*d_vote,0)</f>
        <v>0.53</v>
      </c>
      <c r="L3906" s="3">
        <f>IF(MATCH(K$1,$C3906:$C3909,0)&gt;(MATCH(L$1,$C3906:$C3909,0)),1*a_vote,0)+IF(MATCH(K$1,$D3906:$D3909,0)&gt;MATCH(L$1,$D3906:$D3909,0),1*b_vote,0)+IF(MATCH(K$1,$E3906:$E3909,0)&gt;MATCH(L$1,$E3906:$E3909,0),1*c_vote,0)+IF(MATCH(K$1,$F3906:$F3909,0)&gt;MATCH(L$1,$F3906:$F3909,0),1*d_vote,0)</f>
        <v>0.47</v>
      </c>
      <c r="M3906" s="3">
        <f>IF(MATCH($M$1,$C3906:$C3909,0)&lt;(MATCH($N$1,$C3906:$C3909,0)),1*a_vote,0)+IF(MATCH($M$1,$D3906:$D3909,0)&lt;MATCH($N$1,$D3906:$D3909,0),1*b_vote,0)+IF(MATCH($M$1,$E3906:$E3909,0)&lt;MATCH($N$1,$E3906:$E3909,0),1*c_vote,0)+IF(MATCH($M$1,$F3906:$F3909,0)&lt;MATCH($N$1,$F3906:$F3909,0),1*d_vote,0)</f>
        <v>0.53</v>
      </c>
      <c r="N3906" s="3">
        <f>IF(MATCH(M$1,$C3906:$C3909,0)&gt;(MATCH(N$1,$C3906:$C3909,0)),1*a_vote,0)+IF(MATCH(M$1,$D3906:$D3909,0)&gt;MATCH(N$1,$D3906:$D3909,0),1*b_vote,0)+IF(MATCH(M$1,$E3906:$E3909,0)&gt;MATCH(N$1,$E3906:$E3909,0),1*c_vote,0)+IF(MATCH(M$1,$F3906:$F3909,0)&gt;MATCH(N$1,$F3906:$F3909,0),1*d_vote,0)</f>
        <v>0.47</v>
      </c>
      <c r="O3906" s="3">
        <f>IF(MATCH($O$1,$C3906:$C3909,0)&lt;(MATCH($P$1,$C3906:$C3909,0)),1*a_vote,0)+IF(MATCH($O$1,$D3906:$D3909,0)&lt;MATCH($P$1,$D3906:$D3909,0),1*b_vote,0)+IF(MATCH($O$1,$E3906:$E3909,0)&lt;MATCH($P$1,$E3906:$E3909,0),1*c_vote,0)+IF(MATCH($O$1,$F3906:$F3909,0)&lt;MATCH($P$1,$F3906:$F3909,0),1*d_vote,0)</f>
        <v>0.53</v>
      </c>
      <c r="P3906" s="3">
        <f>IF(MATCH(O$1,$C3906:$C3909,0)&gt;(MATCH(P$1,$C3906:$C3909,0)),1*a_vote,0)+IF(MATCH(O$1,$D3906:$D3909,0)&gt;MATCH(P$1,$D3906:$D3909,0),1*b_vote,0)+IF(MATCH(O$1,$E3906:$E3909,0)&gt;MATCH(P$1,$E3906:$E3909,0),1*c_vote,0)+IF(MATCH(O$1,$F3906:$F3909,0)&gt;MATCH(P$1,$F3906:$F3909,0),1*d_vote,0)</f>
        <v>0.47</v>
      </c>
      <c r="Q3906" s="3">
        <f>IF(MATCH($Q$1,$C3906:$C3909,0)&lt;(MATCH($R$1,$C3906:$C3909,0)),1*a_vote,0)+IF(MATCH($Q$1,$D3906:$D3909,0)&lt;MATCH($R$1,$D3906:$D3909,0),1*b_vote,0)+IF(MATCH($Q$1,$E3906:$E3909,0)&lt;MATCH($R$1,$E3906:$E3909,0),1*c_vote,0)+IF(MATCH($Q$1,$F3906:$F3909,0)&lt;MATCH($R$1,$F3906:$F3909,0),1*d_vote,0)</f>
        <v>0.51</v>
      </c>
      <c r="R3906" s="3">
        <f>IF(MATCH(Q$1,$C3906:$C3909,0)&gt;(MATCH(R$1,$C3906:$C3909,0)),1*a_vote,0)+IF(MATCH(Q$1,$D3906:$D3909,0)&gt;MATCH(R$1,$D3906:$D3909,0),1*b_vote,0)+IF(MATCH(Q$1,$E3906:$E3909,0)&gt;MATCH(R$1,$E3906:$E3909,0),1*c_vote,0)+IF(MATCH(Q$1,$F3906:$F3909,0)&gt;MATCH(R$1,$F3906:$F3909,0),1*d_vote,0)</f>
        <v>0.49</v>
      </c>
      <c r="S3906" s="3">
        <f>IF(MATCH($S$1,$C3906:$C3909,0)&lt;(MATCH($T$1,$C3906:$C3909,0)),1*a_vote,0)+IF(MATCH($S$1,$D3906:$D3909,0)&lt;MATCH($T$1,$D3906:$D3909,0),1*b_vote,0)+IF(MATCH($S$1,$E3906:$E3909,0)&lt;MATCH($T$1,$E3906:$E3909,0),1*c_vote,0)+IF(MATCH($S$1,$F3906:$F3909,0)&lt;MATCH($T$1,$F3906:$F3909,0),1*d_vote,0)</f>
        <v>0.51</v>
      </c>
      <c r="T3906" s="3">
        <f>IF(MATCH(S$1,$C3906:$C3909,0)&gt;(MATCH(T$1,$C3906:$C3909,0)),1*a_vote,0)+IF(MATCH(S$1,$D3906:$D3909,0)&gt;MATCH(T$1,$D3906:$D3909,0),1*b_vote,0)+IF(MATCH(S$1,$E3906:$E3909,0)&gt;MATCH(T$1,$E3906:$E3909,0),1*c_vote,0)+IF(MATCH(S$1,$F3906:$F3909,0)&gt;MATCH(T$1,$F3906:$F3909,0),1*d_vote,0)</f>
        <v>0.49</v>
      </c>
    </row>
    <row r="3907" spans="1:20" x14ac:dyDescent="0.25">
      <c r="A3907">
        <f t="shared" si="122"/>
        <v>3906</v>
      </c>
      <c r="B3907">
        <f t="shared" si="123"/>
        <v>977</v>
      </c>
      <c r="C3907" t="str">
        <f>INDEX('VBA code_permu_wo_repettn'!$T$3:$Y$6,COUNTIF('Profile-matrices_Condorcet'!$B$2:$B3907,'Profile-matrices_Condorcet'!$B3907),MATCH(INDEX('numeric possibilities'!D$3:D$1298,VLOOKUP($B3907,'numeric possibilities'!$C$3:$G$1298,1)),'VBA code_permu_wo_repettn'!$T$2:$Y$2))</f>
        <v>D</v>
      </c>
      <c r="D3907" t="str">
        <f>INDEX('VBA code_permu_wo_repettn'!$AA$3:$AF$6,COUNTIF('Profile-matrices_Condorcet'!$B$2:$B3907,'Profile-matrices_Condorcet'!$B3907),MATCH(INDEX('numeric possibilities'!E$3:E$1298,VLOOKUP($B3907,'numeric possibilities'!$C$3:$G$1298,1)),'VBA code_permu_wo_repettn'!$AA$2:$AF$2))</f>
        <v>A</v>
      </c>
      <c r="E3907" t="str">
        <f>INDEX('VBA code_permu_wo_repettn'!$AH$3:$AM$6,COUNTIF('Profile-matrices_Condorcet'!$B$2:$B3907,'Profile-matrices_Condorcet'!$B3907),MATCH(INDEX('numeric possibilities'!F$3:F$1298,VLOOKUP($B3907,'numeric possibilities'!$C$3:$G$1298,1)),'VBA code_permu_wo_repettn'!$AH$2:$AM$2))</f>
        <v>B</v>
      </c>
      <c r="F3907" t="str">
        <f>INDEX('VBA code_permu_wo_repettn'!$AO$3:$AT$6,COUNTIF('Profile-matrices_Condorcet'!$B$2:$B3907,'Profile-matrices_Condorcet'!$B3907),MATCH(INDEX('numeric possibilities'!G$3:G$1298,VLOOKUP($B3907,'numeric possibilities'!$C$3:$G$1298,1)),'VBA code_permu_wo_repettn'!$AO$2:$AT$2))</f>
        <v>C</v>
      </c>
      <c r="H3907" t="s">
        <v>15</v>
      </c>
      <c r="I3907" t="str">
        <f>IF(I3906&gt;J3906,$I$1,IF(I3906&lt;J3906,$J$1,0))</f>
        <v>B</v>
      </c>
      <c r="K3907" t="str">
        <f>IF(K3906&gt;L3906,$K$1,IF(K3906&lt;L3906,$L$1,0))</f>
        <v>A</v>
      </c>
      <c r="M3907" t="str">
        <f>IF(M3906&gt;N3906,$M$1,IF(M3906&lt;N3906,$N$1,0))</f>
        <v>A</v>
      </c>
      <c r="O3907" t="str">
        <f>IF(O3906&gt;P3906,$O$1,IF(O3906&lt;P3906,$P$1,0))</f>
        <v>B</v>
      </c>
      <c r="Q3907" t="str">
        <f>IF(Q3906&gt;R3906,$Q$1,IF(Q3906&lt;R3906,$R$1,0))</f>
        <v>B</v>
      </c>
      <c r="S3907" t="str">
        <f>IF(S3906&gt;T3906,$S$1,IF(S3906&lt;T3906,$T$1,0))</f>
        <v>C</v>
      </c>
    </row>
    <row r="3908" spans="1:20" x14ac:dyDescent="0.25">
      <c r="A3908">
        <f t="shared" si="122"/>
        <v>3907</v>
      </c>
      <c r="B3908">
        <f t="shared" si="123"/>
        <v>977</v>
      </c>
      <c r="C3908" t="str">
        <f>INDEX('VBA code_permu_wo_repettn'!$T$3:$Y$6,COUNTIF('Profile-matrices_Condorcet'!$B$2:$B3908,'Profile-matrices_Condorcet'!$B3908),MATCH(INDEX('numeric possibilities'!D$3:D$1298,VLOOKUP($B3908,'numeric possibilities'!$C$3:$G$1298,1)),'VBA code_permu_wo_repettn'!$T$2:$Y$2))</f>
        <v>B</v>
      </c>
      <c r="D3908" t="str">
        <f>INDEX('VBA code_permu_wo_repettn'!$AA$3:$AF$6,COUNTIF('Profile-matrices_Condorcet'!$B$2:$B3908,'Profile-matrices_Condorcet'!$B3908),MATCH(INDEX('numeric possibilities'!E$3:E$1298,VLOOKUP($B3908,'numeric possibilities'!$C$3:$G$1298,1)),'VBA code_permu_wo_repettn'!$AA$2:$AF$2))</f>
        <v>C</v>
      </c>
      <c r="E3908" t="str">
        <f>INDEX('VBA code_permu_wo_repettn'!$AH$3:$AM$6,COUNTIF('Profile-matrices_Condorcet'!$B$2:$B3908,'Profile-matrices_Condorcet'!$B3908),MATCH(INDEX('numeric possibilities'!F$3:F$1298,VLOOKUP($B3908,'numeric possibilities'!$C$3:$G$1298,1)),'VBA code_permu_wo_repettn'!$AH$2:$AM$2))</f>
        <v>D</v>
      </c>
      <c r="F3908" t="str">
        <f>INDEX('VBA code_permu_wo_repettn'!$AO$3:$AT$6,COUNTIF('Profile-matrices_Condorcet'!$B$2:$B3908,'Profile-matrices_Condorcet'!$B3908),MATCH(INDEX('numeric possibilities'!G$3:G$1298,VLOOKUP($B3908,'numeric possibilities'!$C$3:$G$1298,1)),'VBA code_permu_wo_repettn'!$AO$2:$AT$2))</f>
        <v>A</v>
      </c>
      <c r="I3908" t="s">
        <v>0</v>
      </c>
      <c r="J3908" t="s">
        <v>1</v>
      </c>
      <c r="K3908" t="s">
        <v>2</v>
      </c>
      <c r="L3908" t="s">
        <v>3</v>
      </c>
    </row>
    <row r="3909" spans="1:20" x14ac:dyDescent="0.25">
      <c r="A3909">
        <f t="shared" si="122"/>
        <v>3908</v>
      </c>
      <c r="B3909">
        <f t="shared" si="123"/>
        <v>977</v>
      </c>
      <c r="C3909" t="str">
        <f>INDEX('VBA code_permu_wo_repettn'!$T$3:$Y$6,COUNTIF('Profile-matrices_Condorcet'!$B$2:$B3909,'Profile-matrices_Condorcet'!$B3909),MATCH(INDEX('numeric possibilities'!D$3:D$1298,VLOOKUP($B3909,'numeric possibilities'!$C$3:$G$1298,1)),'VBA code_permu_wo_repettn'!$T$2:$Y$2))</f>
        <v>C</v>
      </c>
      <c r="D3909" t="str">
        <f>INDEX('VBA code_permu_wo_repettn'!$AA$3:$AF$6,COUNTIF('Profile-matrices_Condorcet'!$B$2:$B3909,'Profile-matrices_Condorcet'!$B3909),MATCH(INDEX('numeric possibilities'!E$3:E$1298,VLOOKUP($B3909,'numeric possibilities'!$C$3:$G$1298,1)),'VBA code_permu_wo_repettn'!$AA$2:$AF$2))</f>
        <v>D</v>
      </c>
      <c r="E3909" t="str">
        <f>INDEX('VBA code_permu_wo_repettn'!$AH$3:$AM$6,COUNTIF('Profile-matrices_Condorcet'!$B$2:$B3909,'Profile-matrices_Condorcet'!$B3909),MATCH(INDEX('numeric possibilities'!F$3:F$1298,VLOOKUP($B3909,'numeric possibilities'!$C$3:$G$1298,1)),'VBA code_permu_wo_repettn'!$AH$2:$AM$2))</f>
        <v>A</v>
      </c>
      <c r="F3909" t="str">
        <f>INDEX('VBA code_permu_wo_repettn'!$AO$3:$AT$6,COUNTIF('Profile-matrices_Condorcet'!$B$2:$B3909,'Profile-matrices_Condorcet'!$B3909),MATCH(INDEX('numeric possibilities'!G$3:G$1298,VLOOKUP($B3909,'numeric possibilities'!$C$3:$G$1298,1)),'VBA code_permu_wo_repettn'!$AO$2:$AT$2))</f>
        <v>B</v>
      </c>
      <c r="G3909" t="str">
        <f>IF(MAX(I3909:L3909)&gt;='numeric possibilities'!$B$4/2,INDEX('Profile-matrices_Condorcet'!I3908:L3908,1,MATCH(MAX('Profile-matrices_Condorcet'!I3909:L3909),'Profile-matrices_Condorcet'!I3909:L3909,0)),"NCW")</f>
        <v>B</v>
      </c>
      <c r="H3909" t="s">
        <v>13</v>
      </c>
      <c r="I3909" s="3">
        <f>COUNTIF($I3907:$S3907,I3908)</f>
        <v>2</v>
      </c>
      <c r="J3909" s="3">
        <f>COUNTIF($I3907:$S3907,J3908)</f>
        <v>3</v>
      </c>
      <c r="K3909" s="3">
        <f>COUNTIF($I3907:$S3907,K3908)</f>
        <v>1</v>
      </c>
      <c r="L3909" s="3">
        <f>COUNTIF($I3907:$S3907,L3908)</f>
        <v>0</v>
      </c>
    </row>
    <row r="3910" spans="1:20" x14ac:dyDescent="0.25">
      <c r="A3910">
        <f t="shared" si="122"/>
        <v>3909</v>
      </c>
      <c r="B3910">
        <f t="shared" si="123"/>
        <v>978</v>
      </c>
      <c r="C3910" t="str">
        <f>INDEX('VBA code_permu_wo_repettn'!$T$3:$Y$6,COUNTIF('Profile-matrices_Condorcet'!$B$2:$B3910,'Profile-matrices_Condorcet'!$B3910),MATCH(INDEX('numeric possibilities'!D$3:D$1298,VLOOKUP($B3910,'numeric possibilities'!$C$3:$G$1298,1)),'VBA code_permu_wo_repettn'!$T$2:$Y$2))</f>
        <v>A</v>
      </c>
      <c r="D3910" t="str">
        <f>INDEX('VBA code_permu_wo_repettn'!$AA$3:$AF$6,COUNTIF('Profile-matrices_Condorcet'!$B$2:$B3910,'Profile-matrices_Condorcet'!$B3910),MATCH(INDEX('numeric possibilities'!E$3:E$1298,VLOOKUP($B3910,'numeric possibilities'!$C$3:$G$1298,1)),'VBA code_permu_wo_repettn'!$AA$2:$AF$2))</f>
        <v>B</v>
      </c>
      <c r="E3910" t="str">
        <f>INDEX('VBA code_permu_wo_repettn'!$AH$3:$AM$6,COUNTIF('Profile-matrices_Condorcet'!$B$2:$B3910,'Profile-matrices_Condorcet'!$B3910),MATCH(INDEX('numeric possibilities'!F$3:F$1298,VLOOKUP($B3910,'numeric possibilities'!$C$3:$G$1298,1)),'VBA code_permu_wo_repettn'!$AH$2:$AM$2))</f>
        <v>C</v>
      </c>
      <c r="F3910" t="str">
        <f>INDEX('VBA code_permu_wo_repettn'!$AO$3:$AT$6,COUNTIF('Profile-matrices_Condorcet'!$B$2:$B3910,'Profile-matrices_Condorcet'!$B3910),MATCH(INDEX('numeric possibilities'!G$3:G$1298,VLOOKUP($B3910,'numeric possibilities'!$C$3:$G$1298,1)),'VBA code_permu_wo_repettn'!$AO$2:$AT$2))</f>
        <v>D</v>
      </c>
      <c r="H3910" t="s">
        <v>14</v>
      </c>
      <c r="I3910" s="3">
        <f>IF(MATCH(I$1,$C3910:$C3913,0)&lt;(MATCH(J$1,$C3910:$C3913,0)),1*a_vote,0)+IF(MATCH(I$1,$D3910:$D3913,0)&lt;MATCH(J$1,$D3910:$D3913,0),1*b_vote,0)+IF(MATCH(I$1,$E3910:$E3913,0)&lt;MATCH(J$1,$E3910:$E3913,0),1*c_vote,0)+IF(MATCH(I$1,$F3910:$F3913,0)&lt;MATCH(J$1,$F3910:$F3913,0),1*d_vote,0)</f>
        <v>0.49</v>
      </c>
      <c r="J3910" s="3">
        <f>IF(MATCH(I$1,$C3910:$C3913,0)&gt;(MATCH(J$1,$C3910:$C3913,0)),1*a_vote,0)+IF(MATCH(I$1,$D3910:$D3913,0)&gt;MATCH(J$1,$D3910:$D3913,0),1*b_vote,0)+IF(MATCH(I$1,$E3910:$E3913,0)&gt;MATCH(J$1,$E3910:$E3913,0),1*c_vote,0)+IF(MATCH(I$1,$F3910:$F3913,0)&gt;MATCH(J$1,$F3910:$F3913,0),1*d_vote,0)</f>
        <v>0.51</v>
      </c>
      <c r="K3910" s="3">
        <f>IF(MATCH($K$1,$C3910:$C3913,0)&lt;(MATCH($L$1,$C3910:$C3913,0)),1*a_vote,0)+IF(MATCH($K$1,$D3910:$D3913,0)&lt;MATCH($L$1,$D3910:$D3913,0),1*b_vote,0)+IF(MATCH($K$1,$E3910:$E3913,0)&lt;MATCH($L$1,$E3910:$E3913,0),1*c_vote,0)+IF(MATCH($K$1,$F3910:$F3913,0)&lt;MATCH($L$1,$F3910:$F3913,0),1*d_vote,0)</f>
        <v>0.53</v>
      </c>
      <c r="L3910" s="3">
        <f>IF(MATCH(K$1,$C3910:$C3913,0)&gt;(MATCH(L$1,$C3910:$C3913,0)),1*a_vote,0)+IF(MATCH(K$1,$D3910:$D3913,0)&gt;MATCH(L$1,$D3910:$D3913,0),1*b_vote,0)+IF(MATCH(K$1,$E3910:$E3913,0)&gt;MATCH(L$1,$E3910:$E3913,0),1*c_vote,0)+IF(MATCH(K$1,$F3910:$F3913,0)&gt;MATCH(L$1,$F3910:$F3913,0),1*d_vote,0)</f>
        <v>0.47</v>
      </c>
      <c r="M3910" s="3">
        <f>IF(MATCH($M$1,$C3910:$C3913,0)&lt;(MATCH($N$1,$C3910:$C3913,0)),1*a_vote,0)+IF(MATCH($M$1,$D3910:$D3913,0)&lt;MATCH($N$1,$D3910:$D3913,0),1*b_vote,0)+IF(MATCH($M$1,$E3910:$E3913,0)&lt;MATCH($N$1,$E3910:$E3913,0),1*c_vote,0)+IF(MATCH($M$1,$F3910:$F3913,0)&lt;MATCH($N$1,$F3910:$F3913,0),1*d_vote,0)</f>
        <v>0.53</v>
      </c>
      <c r="N3910" s="3">
        <f>IF(MATCH(M$1,$C3910:$C3913,0)&gt;(MATCH(N$1,$C3910:$C3913,0)),1*a_vote,0)+IF(MATCH(M$1,$D3910:$D3913,0)&gt;MATCH(N$1,$D3910:$D3913,0),1*b_vote,0)+IF(MATCH(M$1,$E3910:$E3913,0)&gt;MATCH(N$1,$E3910:$E3913,0),1*c_vote,0)+IF(MATCH(M$1,$F3910:$F3913,0)&gt;MATCH(N$1,$F3910:$F3913,0),1*d_vote,0)</f>
        <v>0.47</v>
      </c>
      <c r="O3910" s="3">
        <f>IF(MATCH($O$1,$C3910:$C3913,0)&lt;(MATCH($P$1,$C3910:$C3913,0)),1*a_vote,0)+IF(MATCH($O$1,$D3910:$D3913,0)&lt;MATCH($P$1,$D3910:$D3913,0),1*b_vote,0)+IF(MATCH($O$1,$E3910:$E3913,0)&lt;MATCH($P$1,$E3910:$E3913,0),1*c_vote,0)+IF(MATCH($O$1,$F3910:$F3913,0)&lt;MATCH($P$1,$F3910:$F3913,0),1*d_vote,0)</f>
        <v>0.26</v>
      </c>
      <c r="P3910" s="3">
        <f>IF(MATCH(O$1,$C3910:$C3913,0)&gt;(MATCH(P$1,$C3910:$C3913,0)),1*a_vote,0)+IF(MATCH(O$1,$D3910:$D3913,0)&gt;MATCH(P$1,$D3910:$D3913,0),1*b_vote,0)+IF(MATCH(O$1,$E3910:$E3913,0)&gt;MATCH(P$1,$E3910:$E3913,0),1*c_vote,0)+IF(MATCH(O$1,$F3910:$F3913,0)&gt;MATCH(P$1,$F3910:$F3913,0),1*d_vote,0)</f>
        <v>0.74</v>
      </c>
      <c r="Q3910" s="3">
        <f>IF(MATCH($Q$1,$C3910:$C3913,0)&lt;(MATCH($R$1,$C3910:$C3913,0)),1*a_vote,0)+IF(MATCH($Q$1,$D3910:$D3913,0)&lt;MATCH($R$1,$D3910:$D3913,0),1*b_vote,0)+IF(MATCH($Q$1,$E3910:$E3913,0)&lt;MATCH($R$1,$E3910:$E3913,0),1*c_vote,0)+IF(MATCH($Q$1,$F3910:$F3913,0)&lt;MATCH($R$1,$F3910:$F3913,0),1*d_vote,0)</f>
        <v>0.51</v>
      </c>
      <c r="R3910" s="3">
        <f>IF(MATCH(Q$1,$C3910:$C3913,0)&gt;(MATCH(R$1,$C3910:$C3913,0)),1*a_vote,0)+IF(MATCH(Q$1,$D3910:$D3913,0)&gt;MATCH(R$1,$D3910:$D3913,0),1*b_vote,0)+IF(MATCH(Q$1,$E3910:$E3913,0)&gt;MATCH(R$1,$E3910:$E3913,0),1*c_vote,0)+IF(MATCH(Q$1,$F3910:$F3913,0)&gt;MATCH(R$1,$F3910:$F3913,0),1*d_vote,0)</f>
        <v>0.49</v>
      </c>
      <c r="S3910" s="3">
        <f>IF(MATCH($S$1,$C3910:$C3913,0)&lt;(MATCH($T$1,$C3910:$C3913,0)),1*a_vote,0)+IF(MATCH($S$1,$D3910:$D3913,0)&lt;MATCH($T$1,$D3910:$D3913,0),1*b_vote,0)+IF(MATCH($S$1,$E3910:$E3913,0)&lt;MATCH($T$1,$E3910:$E3913,0),1*c_vote,0)+IF(MATCH($S$1,$F3910:$F3913,0)&lt;MATCH($T$1,$F3910:$F3913,0),1*d_vote,0)</f>
        <v>0.51</v>
      </c>
      <c r="T3910" s="3">
        <f>IF(MATCH(S$1,$C3910:$C3913,0)&gt;(MATCH(T$1,$C3910:$C3913,0)),1*a_vote,0)+IF(MATCH(S$1,$D3910:$D3913,0)&gt;MATCH(T$1,$D3910:$D3913,0),1*b_vote,0)+IF(MATCH(S$1,$E3910:$E3913,0)&gt;MATCH(T$1,$E3910:$E3913,0),1*c_vote,0)+IF(MATCH(S$1,$F3910:$F3913,0)&gt;MATCH(T$1,$F3910:$F3913,0),1*d_vote,0)</f>
        <v>0.49</v>
      </c>
    </row>
    <row r="3911" spans="1:20" x14ac:dyDescent="0.25">
      <c r="A3911">
        <f t="shared" si="122"/>
        <v>3910</v>
      </c>
      <c r="B3911">
        <f t="shared" si="123"/>
        <v>978</v>
      </c>
      <c r="C3911" t="str">
        <f>INDEX('VBA code_permu_wo_repettn'!$T$3:$Y$6,COUNTIF('Profile-matrices_Condorcet'!$B$2:$B3911,'Profile-matrices_Condorcet'!$B3911),MATCH(INDEX('numeric possibilities'!D$3:D$1298,VLOOKUP($B3911,'numeric possibilities'!$C$3:$G$1298,1)),'VBA code_permu_wo_repettn'!$T$2:$Y$2))</f>
        <v>D</v>
      </c>
      <c r="D3911" t="str">
        <f>INDEX('VBA code_permu_wo_repettn'!$AA$3:$AF$6,COUNTIF('Profile-matrices_Condorcet'!$B$2:$B3911,'Profile-matrices_Condorcet'!$B3911),MATCH(INDEX('numeric possibilities'!E$3:E$1298,VLOOKUP($B3911,'numeric possibilities'!$C$3:$G$1298,1)),'VBA code_permu_wo_repettn'!$AA$2:$AF$2))</f>
        <v>A</v>
      </c>
      <c r="E3911" t="str">
        <f>INDEX('VBA code_permu_wo_repettn'!$AH$3:$AM$6,COUNTIF('Profile-matrices_Condorcet'!$B$2:$B3911,'Profile-matrices_Condorcet'!$B3911),MATCH(INDEX('numeric possibilities'!F$3:F$1298,VLOOKUP($B3911,'numeric possibilities'!$C$3:$G$1298,1)),'VBA code_permu_wo_repettn'!$AH$2:$AM$2))</f>
        <v>B</v>
      </c>
      <c r="F3911" t="str">
        <f>INDEX('VBA code_permu_wo_repettn'!$AO$3:$AT$6,COUNTIF('Profile-matrices_Condorcet'!$B$2:$B3911,'Profile-matrices_Condorcet'!$B3911),MATCH(INDEX('numeric possibilities'!G$3:G$1298,VLOOKUP($B3911,'numeric possibilities'!$C$3:$G$1298,1)),'VBA code_permu_wo_repettn'!$AO$2:$AT$2))</f>
        <v>C</v>
      </c>
      <c r="H3911" t="s">
        <v>15</v>
      </c>
      <c r="I3911" t="str">
        <f>IF(I3910&gt;J3910,$I$1,IF(I3910&lt;J3910,$J$1,0))</f>
        <v>B</v>
      </c>
      <c r="K3911" t="str">
        <f>IF(K3910&gt;L3910,$K$1,IF(K3910&lt;L3910,$L$1,0))</f>
        <v>A</v>
      </c>
      <c r="M3911" t="str">
        <f>IF(M3910&gt;N3910,$M$1,IF(M3910&lt;N3910,$N$1,0))</f>
        <v>A</v>
      </c>
      <c r="O3911" t="str">
        <f>IF(O3910&gt;P3910,$O$1,IF(O3910&lt;P3910,$P$1,0))</f>
        <v>C</v>
      </c>
      <c r="Q3911" t="str">
        <f>IF(Q3910&gt;R3910,$Q$1,IF(Q3910&lt;R3910,$R$1,0))</f>
        <v>B</v>
      </c>
      <c r="S3911" t="str">
        <f>IF(S3910&gt;T3910,$S$1,IF(S3910&lt;T3910,$T$1,0))</f>
        <v>C</v>
      </c>
    </row>
    <row r="3912" spans="1:20" x14ac:dyDescent="0.25">
      <c r="A3912">
        <f t="shared" si="122"/>
        <v>3911</v>
      </c>
      <c r="B3912">
        <f t="shared" si="123"/>
        <v>978</v>
      </c>
      <c r="C3912" t="str">
        <f>INDEX('VBA code_permu_wo_repettn'!$T$3:$Y$6,COUNTIF('Profile-matrices_Condorcet'!$B$2:$B3912,'Profile-matrices_Condorcet'!$B3912),MATCH(INDEX('numeric possibilities'!D$3:D$1298,VLOOKUP($B3912,'numeric possibilities'!$C$3:$G$1298,1)),'VBA code_permu_wo_repettn'!$T$2:$Y$2))</f>
        <v>C</v>
      </c>
      <c r="D3912" t="str">
        <f>INDEX('VBA code_permu_wo_repettn'!$AA$3:$AF$6,COUNTIF('Profile-matrices_Condorcet'!$B$2:$B3912,'Profile-matrices_Condorcet'!$B3912),MATCH(INDEX('numeric possibilities'!E$3:E$1298,VLOOKUP($B3912,'numeric possibilities'!$C$3:$G$1298,1)),'VBA code_permu_wo_repettn'!$AA$2:$AF$2))</f>
        <v>C</v>
      </c>
      <c r="E3912" t="str">
        <f>INDEX('VBA code_permu_wo_repettn'!$AH$3:$AM$6,COUNTIF('Profile-matrices_Condorcet'!$B$2:$B3912,'Profile-matrices_Condorcet'!$B3912),MATCH(INDEX('numeric possibilities'!F$3:F$1298,VLOOKUP($B3912,'numeric possibilities'!$C$3:$G$1298,1)),'VBA code_permu_wo_repettn'!$AH$2:$AM$2))</f>
        <v>D</v>
      </c>
      <c r="F3912" t="str">
        <f>INDEX('VBA code_permu_wo_repettn'!$AO$3:$AT$6,COUNTIF('Profile-matrices_Condorcet'!$B$2:$B3912,'Profile-matrices_Condorcet'!$B3912),MATCH(INDEX('numeric possibilities'!G$3:G$1298,VLOOKUP($B3912,'numeric possibilities'!$C$3:$G$1298,1)),'VBA code_permu_wo_repettn'!$AO$2:$AT$2))</f>
        <v>A</v>
      </c>
      <c r="I3912" t="s">
        <v>0</v>
      </c>
      <c r="J3912" t="s">
        <v>1</v>
      </c>
      <c r="K3912" t="s">
        <v>2</v>
      </c>
      <c r="L3912" t="s">
        <v>3</v>
      </c>
    </row>
    <row r="3913" spans="1:20" x14ac:dyDescent="0.25">
      <c r="A3913">
        <f t="shared" si="122"/>
        <v>3912</v>
      </c>
      <c r="B3913">
        <f t="shared" si="123"/>
        <v>978</v>
      </c>
      <c r="C3913" t="str">
        <f>INDEX('VBA code_permu_wo_repettn'!$T$3:$Y$6,COUNTIF('Profile-matrices_Condorcet'!$B$2:$B3913,'Profile-matrices_Condorcet'!$B3913),MATCH(INDEX('numeric possibilities'!D$3:D$1298,VLOOKUP($B3913,'numeric possibilities'!$C$3:$G$1298,1)),'VBA code_permu_wo_repettn'!$T$2:$Y$2))</f>
        <v>B</v>
      </c>
      <c r="D3913" t="str">
        <f>INDEX('VBA code_permu_wo_repettn'!$AA$3:$AF$6,COUNTIF('Profile-matrices_Condorcet'!$B$2:$B3913,'Profile-matrices_Condorcet'!$B3913),MATCH(INDEX('numeric possibilities'!E$3:E$1298,VLOOKUP($B3913,'numeric possibilities'!$C$3:$G$1298,1)),'VBA code_permu_wo_repettn'!$AA$2:$AF$2))</f>
        <v>D</v>
      </c>
      <c r="E3913" t="str">
        <f>INDEX('VBA code_permu_wo_repettn'!$AH$3:$AM$6,COUNTIF('Profile-matrices_Condorcet'!$B$2:$B3913,'Profile-matrices_Condorcet'!$B3913),MATCH(INDEX('numeric possibilities'!F$3:F$1298,VLOOKUP($B3913,'numeric possibilities'!$C$3:$G$1298,1)),'VBA code_permu_wo_repettn'!$AH$2:$AM$2))</f>
        <v>A</v>
      </c>
      <c r="F3913" t="str">
        <f>INDEX('VBA code_permu_wo_repettn'!$AO$3:$AT$6,COUNTIF('Profile-matrices_Condorcet'!$B$2:$B3913,'Profile-matrices_Condorcet'!$B3913),MATCH(INDEX('numeric possibilities'!G$3:G$1298,VLOOKUP($B3913,'numeric possibilities'!$C$3:$G$1298,1)),'VBA code_permu_wo_repettn'!$AO$2:$AT$2))</f>
        <v>B</v>
      </c>
      <c r="G3913" t="str">
        <f>IF(MAX(I3913:L3913)&gt;='numeric possibilities'!$B$4/2,INDEX('Profile-matrices_Condorcet'!I3912:L3912,1,MATCH(MAX('Profile-matrices_Condorcet'!I3913:L3913),'Profile-matrices_Condorcet'!I3913:L3913,0)),"NCW")</f>
        <v>NCW</v>
      </c>
      <c r="H3913" t="s">
        <v>13</v>
      </c>
      <c r="I3913" s="3">
        <f>COUNTIF($I3911:$S3911,I3912)</f>
        <v>2</v>
      </c>
      <c r="J3913" s="3">
        <f>COUNTIF($I3911:$S3911,J3912)</f>
        <v>2</v>
      </c>
      <c r="K3913" s="3">
        <f>COUNTIF($I3911:$S3911,K3912)</f>
        <v>2</v>
      </c>
      <c r="L3913" s="3">
        <f>COUNTIF($I3911:$S3911,L3912)</f>
        <v>0</v>
      </c>
    </row>
    <row r="3914" spans="1:20" x14ac:dyDescent="0.25">
      <c r="A3914">
        <f t="shared" si="122"/>
        <v>3913</v>
      </c>
      <c r="B3914">
        <f t="shared" si="123"/>
        <v>979</v>
      </c>
      <c r="C3914" t="str">
        <f>INDEX('VBA code_permu_wo_repettn'!$T$3:$Y$6,COUNTIF('Profile-matrices_Condorcet'!$B$2:$B3914,'Profile-matrices_Condorcet'!$B3914),MATCH(INDEX('numeric possibilities'!D$3:D$1298,VLOOKUP($B3914,'numeric possibilities'!$C$3:$G$1298,1)),'VBA code_permu_wo_repettn'!$T$2:$Y$2))</f>
        <v>A</v>
      </c>
      <c r="D3914" t="str">
        <f>INDEX('VBA code_permu_wo_repettn'!$AA$3:$AF$6,COUNTIF('Profile-matrices_Condorcet'!$B$2:$B3914,'Profile-matrices_Condorcet'!$B3914),MATCH(INDEX('numeric possibilities'!E$3:E$1298,VLOOKUP($B3914,'numeric possibilities'!$C$3:$G$1298,1)),'VBA code_permu_wo_repettn'!$AA$2:$AF$2))</f>
        <v>B</v>
      </c>
      <c r="E3914" t="str">
        <f>INDEX('VBA code_permu_wo_repettn'!$AH$3:$AM$6,COUNTIF('Profile-matrices_Condorcet'!$B$2:$B3914,'Profile-matrices_Condorcet'!$B3914),MATCH(INDEX('numeric possibilities'!F$3:F$1298,VLOOKUP($B3914,'numeric possibilities'!$C$3:$G$1298,1)),'VBA code_permu_wo_repettn'!$AH$2:$AM$2))</f>
        <v>C</v>
      </c>
      <c r="F3914" t="str">
        <f>INDEX('VBA code_permu_wo_repettn'!$AO$3:$AT$6,COUNTIF('Profile-matrices_Condorcet'!$B$2:$B3914,'Profile-matrices_Condorcet'!$B3914),MATCH(INDEX('numeric possibilities'!G$3:G$1298,VLOOKUP($B3914,'numeric possibilities'!$C$3:$G$1298,1)),'VBA code_permu_wo_repettn'!$AO$2:$AT$2))</f>
        <v>D</v>
      </c>
      <c r="H3914" t="s">
        <v>14</v>
      </c>
      <c r="I3914" s="3">
        <f>IF(MATCH(I$1,$C3914:$C3917,0)&lt;(MATCH(J$1,$C3914:$C3917,0)),1*a_vote,0)+IF(MATCH(I$1,$D3914:$D3917,0)&lt;MATCH(J$1,$D3914:$D3917,0),1*b_vote,0)+IF(MATCH(I$1,$E3914:$E3917,0)&lt;MATCH(J$1,$E3914:$E3917,0),1*c_vote,0)+IF(MATCH(I$1,$F3914:$F3917,0)&lt;MATCH(J$1,$F3914:$F3917,0),1*d_vote,0)</f>
        <v>0.49</v>
      </c>
      <c r="J3914" s="3">
        <f>IF(MATCH(I$1,$C3914:$C3917,0)&gt;(MATCH(J$1,$C3914:$C3917,0)),1*a_vote,0)+IF(MATCH(I$1,$D3914:$D3917,0)&gt;MATCH(J$1,$D3914:$D3917,0),1*b_vote,0)+IF(MATCH(I$1,$E3914:$E3917,0)&gt;MATCH(J$1,$E3914:$E3917,0),1*c_vote,0)+IF(MATCH(I$1,$F3914:$F3917,0)&gt;MATCH(J$1,$F3914:$F3917,0),1*d_vote,0)</f>
        <v>0.51</v>
      </c>
      <c r="K3914" s="3">
        <f>IF(MATCH($K$1,$C3914:$C3917,0)&lt;(MATCH($L$1,$C3914:$C3917,0)),1*a_vote,0)+IF(MATCH($K$1,$D3914:$D3917,0)&lt;MATCH($L$1,$D3914:$D3917,0),1*b_vote,0)+IF(MATCH($K$1,$E3914:$E3917,0)&lt;MATCH($L$1,$E3914:$E3917,0),1*c_vote,0)+IF(MATCH($K$1,$F3914:$F3917,0)&lt;MATCH($L$1,$F3914:$F3917,0),1*d_vote,0)</f>
        <v>0.53</v>
      </c>
      <c r="L3914" s="3">
        <f>IF(MATCH(K$1,$C3914:$C3917,0)&gt;(MATCH(L$1,$C3914:$C3917,0)),1*a_vote,0)+IF(MATCH(K$1,$D3914:$D3917,0)&gt;MATCH(L$1,$D3914:$D3917,0),1*b_vote,0)+IF(MATCH(K$1,$E3914:$E3917,0)&gt;MATCH(L$1,$E3914:$E3917,0),1*c_vote,0)+IF(MATCH(K$1,$F3914:$F3917,0)&gt;MATCH(L$1,$F3914:$F3917,0),1*d_vote,0)</f>
        <v>0.47</v>
      </c>
      <c r="M3914" s="3">
        <f>IF(MATCH($M$1,$C3914:$C3917,0)&lt;(MATCH($N$1,$C3914:$C3917,0)),1*a_vote,0)+IF(MATCH($M$1,$D3914:$D3917,0)&lt;MATCH($N$1,$D3914:$D3917,0),1*b_vote,0)+IF(MATCH($M$1,$E3914:$E3917,0)&lt;MATCH($N$1,$E3914:$E3917,0),1*c_vote,0)+IF(MATCH($M$1,$F3914:$F3917,0)&lt;MATCH($N$1,$F3914:$F3917,0),1*d_vote,0)</f>
        <v>0.53</v>
      </c>
      <c r="N3914" s="3">
        <f>IF(MATCH(M$1,$C3914:$C3917,0)&gt;(MATCH(N$1,$C3914:$C3917,0)),1*a_vote,0)+IF(MATCH(M$1,$D3914:$D3917,0)&gt;MATCH(N$1,$D3914:$D3917,0),1*b_vote,0)+IF(MATCH(M$1,$E3914:$E3917,0)&gt;MATCH(N$1,$E3914:$E3917,0),1*c_vote,0)+IF(MATCH(M$1,$F3914:$F3917,0)&gt;MATCH(N$1,$F3914:$F3917,0),1*d_vote,0)</f>
        <v>0.47</v>
      </c>
      <c r="O3914" s="3">
        <f>IF(MATCH($O$1,$C3914:$C3917,0)&lt;(MATCH($P$1,$C3914:$C3917,0)),1*a_vote,0)+IF(MATCH($O$1,$D3914:$D3917,0)&lt;MATCH($P$1,$D3914:$D3917,0),1*b_vote,0)+IF(MATCH($O$1,$E3914:$E3917,0)&lt;MATCH($P$1,$E3914:$E3917,0),1*c_vote,0)+IF(MATCH($O$1,$F3914:$F3917,0)&lt;MATCH($P$1,$F3914:$F3917,0),1*d_vote,0)</f>
        <v>0.53</v>
      </c>
      <c r="P3914" s="3">
        <f>IF(MATCH(O$1,$C3914:$C3917,0)&gt;(MATCH(P$1,$C3914:$C3917,0)),1*a_vote,0)+IF(MATCH(O$1,$D3914:$D3917,0)&gt;MATCH(P$1,$D3914:$D3917,0),1*b_vote,0)+IF(MATCH(O$1,$E3914:$E3917,0)&gt;MATCH(P$1,$E3914:$E3917,0),1*c_vote,0)+IF(MATCH(O$1,$F3914:$F3917,0)&gt;MATCH(P$1,$F3914:$F3917,0),1*d_vote,0)</f>
        <v>0.47</v>
      </c>
      <c r="Q3914" s="3">
        <f>IF(MATCH($Q$1,$C3914:$C3917,0)&lt;(MATCH($R$1,$C3914:$C3917,0)),1*a_vote,0)+IF(MATCH($Q$1,$D3914:$D3917,0)&lt;MATCH($R$1,$D3914:$D3917,0),1*b_vote,0)+IF(MATCH($Q$1,$E3914:$E3917,0)&lt;MATCH($R$1,$E3914:$E3917,0),1*c_vote,0)+IF(MATCH($Q$1,$F3914:$F3917,0)&lt;MATCH($R$1,$F3914:$F3917,0),1*d_vote,0)</f>
        <v>0.78</v>
      </c>
      <c r="R3914" s="3">
        <f>IF(MATCH(Q$1,$C3914:$C3917,0)&gt;(MATCH(R$1,$C3914:$C3917,0)),1*a_vote,0)+IF(MATCH(Q$1,$D3914:$D3917,0)&gt;MATCH(R$1,$D3914:$D3917,0),1*b_vote,0)+IF(MATCH(Q$1,$E3914:$E3917,0)&gt;MATCH(R$1,$E3914:$E3917,0),1*c_vote,0)+IF(MATCH(Q$1,$F3914:$F3917,0)&gt;MATCH(R$1,$F3914:$F3917,0),1*d_vote,0)</f>
        <v>0.21999999999999997</v>
      </c>
      <c r="S3914" s="3">
        <f>IF(MATCH($S$1,$C3914:$C3917,0)&lt;(MATCH($T$1,$C3914:$C3917,0)),1*a_vote,0)+IF(MATCH($S$1,$D3914:$D3917,0)&lt;MATCH($T$1,$D3914:$D3917,0),1*b_vote,0)+IF(MATCH($S$1,$E3914:$E3917,0)&lt;MATCH($T$1,$E3914:$E3917,0),1*c_vote,0)+IF(MATCH($S$1,$F3914:$F3917,0)&lt;MATCH($T$1,$F3914:$F3917,0),1*d_vote,0)</f>
        <v>0.52</v>
      </c>
      <c r="T3914" s="3">
        <f>IF(MATCH(S$1,$C3914:$C3917,0)&gt;(MATCH(T$1,$C3914:$C3917,0)),1*a_vote,0)+IF(MATCH(S$1,$D3914:$D3917,0)&gt;MATCH(T$1,$D3914:$D3917,0),1*b_vote,0)+IF(MATCH(S$1,$E3914:$E3917,0)&gt;MATCH(T$1,$E3914:$E3917,0),1*c_vote,0)+IF(MATCH(S$1,$F3914:$F3917,0)&gt;MATCH(T$1,$F3914:$F3917,0),1*d_vote,0)</f>
        <v>0.48</v>
      </c>
    </row>
    <row r="3915" spans="1:20" x14ac:dyDescent="0.25">
      <c r="A3915">
        <f t="shared" si="122"/>
        <v>3914</v>
      </c>
      <c r="B3915">
        <f t="shared" si="123"/>
        <v>979</v>
      </c>
      <c r="C3915" t="str">
        <f>INDEX('VBA code_permu_wo_repettn'!$T$3:$Y$6,COUNTIF('Profile-matrices_Condorcet'!$B$2:$B3915,'Profile-matrices_Condorcet'!$B3915),MATCH(INDEX('numeric possibilities'!D$3:D$1298,VLOOKUP($B3915,'numeric possibilities'!$C$3:$G$1298,1)),'VBA code_permu_wo_repettn'!$T$2:$Y$2))</f>
        <v>B</v>
      </c>
      <c r="D3915" t="str">
        <f>INDEX('VBA code_permu_wo_repettn'!$AA$3:$AF$6,COUNTIF('Profile-matrices_Condorcet'!$B$2:$B3915,'Profile-matrices_Condorcet'!$B3915),MATCH(INDEX('numeric possibilities'!E$3:E$1298,VLOOKUP($B3915,'numeric possibilities'!$C$3:$G$1298,1)),'VBA code_permu_wo_repettn'!$AA$2:$AF$2))</f>
        <v>A</v>
      </c>
      <c r="E3915" t="str">
        <f>INDEX('VBA code_permu_wo_repettn'!$AH$3:$AM$6,COUNTIF('Profile-matrices_Condorcet'!$B$2:$B3915,'Profile-matrices_Condorcet'!$B3915),MATCH(INDEX('numeric possibilities'!F$3:F$1298,VLOOKUP($B3915,'numeric possibilities'!$C$3:$G$1298,1)),'VBA code_permu_wo_repettn'!$AH$2:$AM$2))</f>
        <v>B</v>
      </c>
      <c r="F3915" t="str">
        <f>INDEX('VBA code_permu_wo_repettn'!$AO$3:$AT$6,COUNTIF('Profile-matrices_Condorcet'!$B$2:$B3915,'Profile-matrices_Condorcet'!$B3915),MATCH(INDEX('numeric possibilities'!G$3:G$1298,VLOOKUP($B3915,'numeric possibilities'!$C$3:$G$1298,1)),'VBA code_permu_wo_repettn'!$AO$2:$AT$2))</f>
        <v>C</v>
      </c>
      <c r="H3915" t="s">
        <v>15</v>
      </c>
      <c r="I3915" t="str">
        <f>IF(I3914&gt;J3914,$I$1,IF(I3914&lt;J3914,$J$1,0))</f>
        <v>B</v>
      </c>
      <c r="K3915" t="str">
        <f>IF(K3914&gt;L3914,$K$1,IF(K3914&lt;L3914,$L$1,0))</f>
        <v>A</v>
      </c>
      <c r="M3915" t="str">
        <f>IF(M3914&gt;N3914,$M$1,IF(M3914&lt;N3914,$N$1,0))</f>
        <v>A</v>
      </c>
      <c r="O3915" t="str">
        <f>IF(O3914&gt;P3914,$O$1,IF(O3914&lt;P3914,$P$1,0))</f>
        <v>B</v>
      </c>
      <c r="Q3915" t="str">
        <f>IF(Q3914&gt;R3914,$Q$1,IF(Q3914&lt;R3914,$R$1,0))</f>
        <v>B</v>
      </c>
      <c r="S3915" t="str">
        <f>IF(S3914&gt;T3914,$S$1,IF(S3914&lt;T3914,$T$1,0))</f>
        <v>C</v>
      </c>
    </row>
    <row r="3916" spans="1:20" x14ac:dyDescent="0.25">
      <c r="A3916">
        <f t="shared" si="122"/>
        <v>3915</v>
      </c>
      <c r="B3916">
        <f t="shared" si="123"/>
        <v>979</v>
      </c>
      <c r="C3916" t="str">
        <f>INDEX('VBA code_permu_wo_repettn'!$T$3:$Y$6,COUNTIF('Profile-matrices_Condorcet'!$B$2:$B3916,'Profile-matrices_Condorcet'!$B3916),MATCH(INDEX('numeric possibilities'!D$3:D$1298,VLOOKUP($B3916,'numeric possibilities'!$C$3:$G$1298,1)),'VBA code_permu_wo_repettn'!$T$2:$Y$2))</f>
        <v>C</v>
      </c>
      <c r="D3916" t="str">
        <f>INDEX('VBA code_permu_wo_repettn'!$AA$3:$AF$6,COUNTIF('Profile-matrices_Condorcet'!$B$2:$B3916,'Profile-matrices_Condorcet'!$B3916),MATCH(INDEX('numeric possibilities'!E$3:E$1298,VLOOKUP($B3916,'numeric possibilities'!$C$3:$G$1298,1)),'VBA code_permu_wo_repettn'!$AA$2:$AF$2))</f>
        <v>D</v>
      </c>
      <c r="E3916" t="str">
        <f>INDEX('VBA code_permu_wo_repettn'!$AH$3:$AM$6,COUNTIF('Profile-matrices_Condorcet'!$B$2:$B3916,'Profile-matrices_Condorcet'!$B3916),MATCH(INDEX('numeric possibilities'!F$3:F$1298,VLOOKUP($B3916,'numeric possibilities'!$C$3:$G$1298,1)),'VBA code_permu_wo_repettn'!$AH$2:$AM$2))</f>
        <v>D</v>
      </c>
      <c r="F3916" t="str">
        <f>INDEX('VBA code_permu_wo_repettn'!$AO$3:$AT$6,COUNTIF('Profile-matrices_Condorcet'!$B$2:$B3916,'Profile-matrices_Condorcet'!$B3916),MATCH(INDEX('numeric possibilities'!G$3:G$1298,VLOOKUP($B3916,'numeric possibilities'!$C$3:$G$1298,1)),'VBA code_permu_wo_repettn'!$AO$2:$AT$2))</f>
        <v>A</v>
      </c>
      <c r="I3916" t="s">
        <v>0</v>
      </c>
      <c r="J3916" t="s">
        <v>1</v>
      </c>
      <c r="K3916" t="s">
        <v>2</v>
      </c>
      <c r="L3916" t="s">
        <v>3</v>
      </c>
    </row>
    <row r="3917" spans="1:20" x14ac:dyDescent="0.25">
      <c r="A3917">
        <f t="shared" si="122"/>
        <v>3916</v>
      </c>
      <c r="B3917">
        <f t="shared" si="123"/>
        <v>979</v>
      </c>
      <c r="C3917" t="str">
        <f>INDEX('VBA code_permu_wo_repettn'!$T$3:$Y$6,COUNTIF('Profile-matrices_Condorcet'!$B$2:$B3917,'Profile-matrices_Condorcet'!$B3917),MATCH(INDEX('numeric possibilities'!D$3:D$1298,VLOOKUP($B3917,'numeric possibilities'!$C$3:$G$1298,1)),'VBA code_permu_wo_repettn'!$T$2:$Y$2))</f>
        <v>D</v>
      </c>
      <c r="D3917" t="str">
        <f>INDEX('VBA code_permu_wo_repettn'!$AA$3:$AF$6,COUNTIF('Profile-matrices_Condorcet'!$B$2:$B3917,'Profile-matrices_Condorcet'!$B3917),MATCH(INDEX('numeric possibilities'!E$3:E$1298,VLOOKUP($B3917,'numeric possibilities'!$C$3:$G$1298,1)),'VBA code_permu_wo_repettn'!$AA$2:$AF$2))</f>
        <v>C</v>
      </c>
      <c r="E3917" t="str">
        <f>INDEX('VBA code_permu_wo_repettn'!$AH$3:$AM$6,COUNTIF('Profile-matrices_Condorcet'!$B$2:$B3917,'Profile-matrices_Condorcet'!$B3917),MATCH(INDEX('numeric possibilities'!F$3:F$1298,VLOOKUP($B3917,'numeric possibilities'!$C$3:$G$1298,1)),'VBA code_permu_wo_repettn'!$AH$2:$AM$2))</f>
        <v>A</v>
      </c>
      <c r="F3917" t="str">
        <f>INDEX('VBA code_permu_wo_repettn'!$AO$3:$AT$6,COUNTIF('Profile-matrices_Condorcet'!$B$2:$B3917,'Profile-matrices_Condorcet'!$B3917),MATCH(INDEX('numeric possibilities'!G$3:G$1298,VLOOKUP($B3917,'numeric possibilities'!$C$3:$G$1298,1)),'VBA code_permu_wo_repettn'!$AO$2:$AT$2))</f>
        <v>B</v>
      </c>
      <c r="G3917" t="str">
        <f>IF(MAX(I3917:L3917)&gt;='numeric possibilities'!$B$4/2,INDEX('Profile-matrices_Condorcet'!I3916:L3916,1,MATCH(MAX('Profile-matrices_Condorcet'!I3917:L3917),'Profile-matrices_Condorcet'!I3917:L3917,0)),"NCW")</f>
        <v>B</v>
      </c>
      <c r="H3917" t="s">
        <v>13</v>
      </c>
      <c r="I3917" s="3">
        <f>COUNTIF($I3915:$S3915,I3916)</f>
        <v>2</v>
      </c>
      <c r="J3917" s="3">
        <f>COUNTIF($I3915:$S3915,J3916)</f>
        <v>3</v>
      </c>
      <c r="K3917" s="3">
        <f>COUNTIF($I3915:$S3915,K3916)</f>
        <v>1</v>
      </c>
      <c r="L3917" s="3">
        <f>COUNTIF($I3915:$S3915,L3916)</f>
        <v>0</v>
      </c>
    </row>
    <row r="3918" spans="1:20" x14ac:dyDescent="0.25">
      <c r="A3918">
        <f t="shared" ref="A3918:A3981" si="124">A3917+1</f>
        <v>3917</v>
      </c>
      <c r="B3918">
        <f t="shared" ref="B3918:B3981" si="125">IF((ROW()-1)&lt;=4*B3917,B3917,B3917+1)</f>
        <v>980</v>
      </c>
      <c r="C3918" t="str">
        <f>INDEX('VBA code_permu_wo_repettn'!$T$3:$Y$6,COUNTIF('Profile-matrices_Condorcet'!$B$2:$B3918,'Profile-matrices_Condorcet'!$B3918),MATCH(INDEX('numeric possibilities'!D$3:D$1298,VLOOKUP($B3918,'numeric possibilities'!$C$3:$G$1298,1)),'VBA code_permu_wo_repettn'!$T$2:$Y$2))</f>
        <v>A</v>
      </c>
      <c r="D3918" t="str">
        <f>INDEX('VBA code_permu_wo_repettn'!$AA$3:$AF$6,COUNTIF('Profile-matrices_Condorcet'!$B$2:$B3918,'Profile-matrices_Condorcet'!$B3918),MATCH(INDEX('numeric possibilities'!E$3:E$1298,VLOOKUP($B3918,'numeric possibilities'!$C$3:$G$1298,1)),'VBA code_permu_wo_repettn'!$AA$2:$AF$2))</f>
        <v>B</v>
      </c>
      <c r="E3918" t="str">
        <f>INDEX('VBA code_permu_wo_repettn'!$AH$3:$AM$6,COUNTIF('Profile-matrices_Condorcet'!$B$2:$B3918,'Profile-matrices_Condorcet'!$B3918),MATCH(INDEX('numeric possibilities'!F$3:F$1298,VLOOKUP($B3918,'numeric possibilities'!$C$3:$G$1298,1)),'VBA code_permu_wo_repettn'!$AH$2:$AM$2))</f>
        <v>C</v>
      </c>
      <c r="F3918" t="str">
        <f>INDEX('VBA code_permu_wo_repettn'!$AO$3:$AT$6,COUNTIF('Profile-matrices_Condorcet'!$B$2:$B3918,'Profile-matrices_Condorcet'!$B3918),MATCH(INDEX('numeric possibilities'!G$3:G$1298,VLOOKUP($B3918,'numeric possibilities'!$C$3:$G$1298,1)),'VBA code_permu_wo_repettn'!$AO$2:$AT$2))</f>
        <v>D</v>
      </c>
      <c r="H3918" t="s">
        <v>14</v>
      </c>
      <c r="I3918" s="3">
        <f>IF(MATCH(I$1,$C3918:$C3921,0)&lt;(MATCH(J$1,$C3918:$C3921,0)),1*a_vote,0)+IF(MATCH(I$1,$D3918:$D3921,0)&lt;MATCH(J$1,$D3918:$D3921,0),1*b_vote,0)+IF(MATCH(I$1,$E3918:$E3921,0)&lt;MATCH(J$1,$E3918:$E3921,0),1*c_vote,0)+IF(MATCH(I$1,$F3918:$F3921,0)&lt;MATCH(J$1,$F3918:$F3921,0),1*d_vote,0)</f>
        <v>0.49</v>
      </c>
      <c r="J3918" s="3">
        <f>IF(MATCH(I$1,$C3918:$C3921,0)&gt;(MATCH(J$1,$C3918:$C3921,0)),1*a_vote,0)+IF(MATCH(I$1,$D3918:$D3921,0)&gt;MATCH(J$1,$D3918:$D3921,0),1*b_vote,0)+IF(MATCH(I$1,$E3918:$E3921,0)&gt;MATCH(J$1,$E3918:$E3921,0),1*c_vote,0)+IF(MATCH(I$1,$F3918:$F3921,0)&gt;MATCH(J$1,$F3918:$F3921,0),1*d_vote,0)</f>
        <v>0.51</v>
      </c>
      <c r="K3918" s="3">
        <f>IF(MATCH($K$1,$C3918:$C3921,0)&lt;(MATCH($L$1,$C3918:$C3921,0)),1*a_vote,0)+IF(MATCH($K$1,$D3918:$D3921,0)&lt;MATCH($L$1,$D3918:$D3921,0),1*b_vote,0)+IF(MATCH($K$1,$E3918:$E3921,0)&lt;MATCH($L$1,$E3918:$E3921,0),1*c_vote,0)+IF(MATCH($K$1,$F3918:$F3921,0)&lt;MATCH($L$1,$F3918:$F3921,0),1*d_vote,0)</f>
        <v>0.53</v>
      </c>
      <c r="L3918" s="3">
        <f>IF(MATCH(K$1,$C3918:$C3921,0)&gt;(MATCH(L$1,$C3918:$C3921,0)),1*a_vote,0)+IF(MATCH(K$1,$D3918:$D3921,0)&gt;MATCH(L$1,$D3918:$D3921,0),1*b_vote,0)+IF(MATCH(K$1,$E3918:$E3921,0)&gt;MATCH(L$1,$E3918:$E3921,0),1*c_vote,0)+IF(MATCH(K$1,$F3918:$F3921,0)&gt;MATCH(L$1,$F3918:$F3921,0),1*d_vote,0)</f>
        <v>0.47</v>
      </c>
      <c r="M3918" s="3">
        <f>IF(MATCH($M$1,$C3918:$C3921,0)&lt;(MATCH($N$1,$C3918:$C3921,0)),1*a_vote,0)+IF(MATCH($M$1,$D3918:$D3921,0)&lt;MATCH($N$1,$D3918:$D3921,0),1*b_vote,0)+IF(MATCH($M$1,$E3918:$E3921,0)&lt;MATCH($N$1,$E3918:$E3921,0),1*c_vote,0)+IF(MATCH($M$1,$F3918:$F3921,0)&lt;MATCH($N$1,$F3918:$F3921,0),1*d_vote,0)</f>
        <v>0.53</v>
      </c>
      <c r="N3918" s="3">
        <f>IF(MATCH(M$1,$C3918:$C3921,0)&gt;(MATCH(N$1,$C3918:$C3921,0)),1*a_vote,0)+IF(MATCH(M$1,$D3918:$D3921,0)&gt;MATCH(N$1,$D3918:$D3921,0),1*b_vote,0)+IF(MATCH(M$1,$E3918:$E3921,0)&gt;MATCH(N$1,$E3918:$E3921,0),1*c_vote,0)+IF(MATCH(M$1,$F3918:$F3921,0)&gt;MATCH(N$1,$F3918:$F3921,0),1*d_vote,0)</f>
        <v>0.47</v>
      </c>
      <c r="O3918" s="3">
        <f>IF(MATCH($O$1,$C3918:$C3921,0)&lt;(MATCH($P$1,$C3918:$C3921,0)),1*a_vote,0)+IF(MATCH($O$1,$D3918:$D3921,0)&lt;MATCH($P$1,$D3918:$D3921,0),1*b_vote,0)+IF(MATCH($O$1,$E3918:$E3921,0)&lt;MATCH($P$1,$E3918:$E3921,0),1*c_vote,0)+IF(MATCH($O$1,$F3918:$F3921,0)&lt;MATCH($P$1,$F3918:$F3921,0),1*d_vote,0)</f>
        <v>0.53</v>
      </c>
      <c r="P3918" s="3">
        <f>IF(MATCH(O$1,$C3918:$C3921,0)&gt;(MATCH(P$1,$C3918:$C3921,0)),1*a_vote,0)+IF(MATCH(O$1,$D3918:$D3921,0)&gt;MATCH(P$1,$D3918:$D3921,0),1*b_vote,0)+IF(MATCH(O$1,$E3918:$E3921,0)&gt;MATCH(P$1,$E3918:$E3921,0),1*c_vote,0)+IF(MATCH(O$1,$F3918:$F3921,0)&gt;MATCH(P$1,$F3918:$F3921,0),1*d_vote,0)</f>
        <v>0.47</v>
      </c>
      <c r="Q3918" s="3">
        <f>IF(MATCH($Q$1,$C3918:$C3921,0)&lt;(MATCH($R$1,$C3918:$C3921,0)),1*a_vote,0)+IF(MATCH($Q$1,$D3918:$D3921,0)&lt;MATCH($R$1,$D3918:$D3921,0),1*b_vote,0)+IF(MATCH($Q$1,$E3918:$E3921,0)&lt;MATCH($R$1,$E3918:$E3921,0),1*c_vote,0)+IF(MATCH($Q$1,$F3918:$F3921,0)&lt;MATCH($R$1,$F3918:$F3921,0),1*d_vote,0)</f>
        <v>0.78</v>
      </c>
      <c r="R3918" s="3">
        <f>IF(MATCH(Q$1,$C3918:$C3921,0)&gt;(MATCH(R$1,$C3918:$C3921,0)),1*a_vote,0)+IF(MATCH(Q$1,$D3918:$D3921,0)&gt;MATCH(R$1,$D3918:$D3921,0),1*b_vote,0)+IF(MATCH(Q$1,$E3918:$E3921,0)&gt;MATCH(R$1,$E3918:$E3921,0),1*c_vote,0)+IF(MATCH(Q$1,$F3918:$F3921,0)&gt;MATCH(R$1,$F3918:$F3921,0),1*d_vote,0)</f>
        <v>0.21999999999999997</v>
      </c>
      <c r="S3918" s="3">
        <f>IF(MATCH($S$1,$C3918:$C3921,0)&lt;(MATCH($T$1,$C3918:$C3921,0)),1*a_vote,0)+IF(MATCH($S$1,$D3918:$D3921,0)&lt;MATCH($T$1,$D3918:$D3921,0),1*b_vote,0)+IF(MATCH($S$1,$E3918:$E3921,0)&lt;MATCH($T$1,$E3918:$E3921,0),1*c_vote,0)+IF(MATCH($S$1,$F3918:$F3921,0)&lt;MATCH($T$1,$F3918:$F3921,0),1*d_vote,0)</f>
        <v>0.25</v>
      </c>
      <c r="T3918" s="3">
        <f>IF(MATCH(S$1,$C3918:$C3921,0)&gt;(MATCH(T$1,$C3918:$C3921,0)),1*a_vote,0)+IF(MATCH(S$1,$D3918:$D3921,0)&gt;MATCH(T$1,$D3918:$D3921,0),1*b_vote,0)+IF(MATCH(S$1,$E3918:$E3921,0)&gt;MATCH(T$1,$E3918:$E3921,0),1*c_vote,0)+IF(MATCH(S$1,$F3918:$F3921,0)&gt;MATCH(T$1,$F3918:$F3921,0),1*d_vote,0)</f>
        <v>0.75</v>
      </c>
    </row>
    <row r="3919" spans="1:20" x14ac:dyDescent="0.25">
      <c r="A3919">
        <f t="shared" si="124"/>
        <v>3918</v>
      </c>
      <c r="B3919">
        <f t="shared" si="125"/>
        <v>980</v>
      </c>
      <c r="C3919" t="str">
        <f>INDEX('VBA code_permu_wo_repettn'!$T$3:$Y$6,COUNTIF('Profile-matrices_Condorcet'!$B$2:$B3919,'Profile-matrices_Condorcet'!$B3919),MATCH(INDEX('numeric possibilities'!D$3:D$1298,VLOOKUP($B3919,'numeric possibilities'!$C$3:$G$1298,1)),'VBA code_permu_wo_repettn'!$T$2:$Y$2))</f>
        <v>B</v>
      </c>
      <c r="D3919" t="str">
        <f>INDEX('VBA code_permu_wo_repettn'!$AA$3:$AF$6,COUNTIF('Profile-matrices_Condorcet'!$B$2:$B3919,'Profile-matrices_Condorcet'!$B3919),MATCH(INDEX('numeric possibilities'!E$3:E$1298,VLOOKUP($B3919,'numeric possibilities'!$C$3:$G$1298,1)),'VBA code_permu_wo_repettn'!$AA$2:$AF$2))</f>
        <v>A</v>
      </c>
      <c r="E3919" t="str">
        <f>INDEX('VBA code_permu_wo_repettn'!$AH$3:$AM$6,COUNTIF('Profile-matrices_Condorcet'!$B$2:$B3919,'Profile-matrices_Condorcet'!$B3919),MATCH(INDEX('numeric possibilities'!F$3:F$1298,VLOOKUP($B3919,'numeric possibilities'!$C$3:$G$1298,1)),'VBA code_permu_wo_repettn'!$AH$2:$AM$2))</f>
        <v>B</v>
      </c>
      <c r="F3919" t="str">
        <f>INDEX('VBA code_permu_wo_repettn'!$AO$3:$AT$6,COUNTIF('Profile-matrices_Condorcet'!$B$2:$B3919,'Profile-matrices_Condorcet'!$B3919),MATCH(INDEX('numeric possibilities'!G$3:G$1298,VLOOKUP($B3919,'numeric possibilities'!$C$3:$G$1298,1)),'VBA code_permu_wo_repettn'!$AO$2:$AT$2))</f>
        <v>C</v>
      </c>
      <c r="H3919" t="s">
        <v>15</v>
      </c>
      <c r="I3919" t="str">
        <f>IF(I3918&gt;J3918,$I$1,IF(I3918&lt;J3918,$J$1,0))</f>
        <v>B</v>
      </c>
      <c r="K3919" t="str">
        <f>IF(K3918&gt;L3918,$K$1,IF(K3918&lt;L3918,$L$1,0))</f>
        <v>A</v>
      </c>
      <c r="M3919" t="str">
        <f>IF(M3918&gt;N3918,$M$1,IF(M3918&lt;N3918,$N$1,0))</f>
        <v>A</v>
      </c>
      <c r="O3919" t="str">
        <f>IF(O3918&gt;P3918,$O$1,IF(O3918&lt;P3918,$P$1,0))</f>
        <v>B</v>
      </c>
      <c r="Q3919" t="str">
        <f>IF(Q3918&gt;R3918,$Q$1,IF(Q3918&lt;R3918,$R$1,0))</f>
        <v>B</v>
      </c>
      <c r="S3919" t="str">
        <f>IF(S3918&gt;T3918,$S$1,IF(S3918&lt;T3918,$T$1,0))</f>
        <v>D</v>
      </c>
    </row>
    <row r="3920" spans="1:20" x14ac:dyDescent="0.25">
      <c r="A3920">
        <f t="shared" si="124"/>
        <v>3919</v>
      </c>
      <c r="B3920">
        <f t="shared" si="125"/>
        <v>980</v>
      </c>
      <c r="C3920" t="str">
        <f>INDEX('VBA code_permu_wo_repettn'!$T$3:$Y$6,COUNTIF('Profile-matrices_Condorcet'!$B$2:$B3920,'Profile-matrices_Condorcet'!$B3920),MATCH(INDEX('numeric possibilities'!D$3:D$1298,VLOOKUP($B3920,'numeric possibilities'!$C$3:$G$1298,1)),'VBA code_permu_wo_repettn'!$T$2:$Y$2))</f>
        <v>D</v>
      </c>
      <c r="D3920" t="str">
        <f>INDEX('VBA code_permu_wo_repettn'!$AA$3:$AF$6,COUNTIF('Profile-matrices_Condorcet'!$B$2:$B3920,'Profile-matrices_Condorcet'!$B3920),MATCH(INDEX('numeric possibilities'!E$3:E$1298,VLOOKUP($B3920,'numeric possibilities'!$C$3:$G$1298,1)),'VBA code_permu_wo_repettn'!$AA$2:$AF$2))</f>
        <v>D</v>
      </c>
      <c r="E3920" t="str">
        <f>INDEX('VBA code_permu_wo_repettn'!$AH$3:$AM$6,COUNTIF('Profile-matrices_Condorcet'!$B$2:$B3920,'Profile-matrices_Condorcet'!$B3920),MATCH(INDEX('numeric possibilities'!F$3:F$1298,VLOOKUP($B3920,'numeric possibilities'!$C$3:$G$1298,1)),'VBA code_permu_wo_repettn'!$AH$2:$AM$2))</f>
        <v>D</v>
      </c>
      <c r="F3920" t="str">
        <f>INDEX('VBA code_permu_wo_repettn'!$AO$3:$AT$6,COUNTIF('Profile-matrices_Condorcet'!$B$2:$B3920,'Profile-matrices_Condorcet'!$B3920),MATCH(INDEX('numeric possibilities'!G$3:G$1298,VLOOKUP($B3920,'numeric possibilities'!$C$3:$G$1298,1)),'VBA code_permu_wo_repettn'!$AO$2:$AT$2))</f>
        <v>A</v>
      </c>
      <c r="I3920" t="s">
        <v>0</v>
      </c>
      <c r="J3920" t="s">
        <v>1</v>
      </c>
      <c r="K3920" t="s">
        <v>2</v>
      </c>
      <c r="L3920" t="s">
        <v>3</v>
      </c>
    </row>
    <row r="3921" spans="1:20" x14ac:dyDescent="0.25">
      <c r="A3921">
        <f t="shared" si="124"/>
        <v>3920</v>
      </c>
      <c r="B3921">
        <f t="shared" si="125"/>
        <v>980</v>
      </c>
      <c r="C3921" t="str">
        <f>INDEX('VBA code_permu_wo_repettn'!$T$3:$Y$6,COUNTIF('Profile-matrices_Condorcet'!$B$2:$B3921,'Profile-matrices_Condorcet'!$B3921),MATCH(INDEX('numeric possibilities'!D$3:D$1298,VLOOKUP($B3921,'numeric possibilities'!$C$3:$G$1298,1)),'VBA code_permu_wo_repettn'!$T$2:$Y$2))</f>
        <v>C</v>
      </c>
      <c r="D3921" t="str">
        <f>INDEX('VBA code_permu_wo_repettn'!$AA$3:$AF$6,COUNTIF('Profile-matrices_Condorcet'!$B$2:$B3921,'Profile-matrices_Condorcet'!$B3921),MATCH(INDEX('numeric possibilities'!E$3:E$1298,VLOOKUP($B3921,'numeric possibilities'!$C$3:$G$1298,1)),'VBA code_permu_wo_repettn'!$AA$2:$AF$2))</f>
        <v>C</v>
      </c>
      <c r="E3921" t="str">
        <f>INDEX('VBA code_permu_wo_repettn'!$AH$3:$AM$6,COUNTIF('Profile-matrices_Condorcet'!$B$2:$B3921,'Profile-matrices_Condorcet'!$B3921),MATCH(INDEX('numeric possibilities'!F$3:F$1298,VLOOKUP($B3921,'numeric possibilities'!$C$3:$G$1298,1)),'VBA code_permu_wo_repettn'!$AH$2:$AM$2))</f>
        <v>A</v>
      </c>
      <c r="F3921" t="str">
        <f>INDEX('VBA code_permu_wo_repettn'!$AO$3:$AT$6,COUNTIF('Profile-matrices_Condorcet'!$B$2:$B3921,'Profile-matrices_Condorcet'!$B3921),MATCH(INDEX('numeric possibilities'!G$3:G$1298,VLOOKUP($B3921,'numeric possibilities'!$C$3:$G$1298,1)),'VBA code_permu_wo_repettn'!$AO$2:$AT$2))</f>
        <v>B</v>
      </c>
      <c r="G3921" t="str">
        <f>IF(MAX(I3921:L3921)&gt;='numeric possibilities'!$B$4/2,INDEX('Profile-matrices_Condorcet'!I3920:L3920,1,MATCH(MAX('Profile-matrices_Condorcet'!I3921:L3921),'Profile-matrices_Condorcet'!I3921:L3921,0)),"NCW")</f>
        <v>B</v>
      </c>
      <c r="H3921" t="s">
        <v>13</v>
      </c>
      <c r="I3921" s="3">
        <f>COUNTIF($I3919:$S3919,I3920)</f>
        <v>2</v>
      </c>
      <c r="J3921" s="3">
        <f>COUNTIF($I3919:$S3919,J3920)</f>
        <v>3</v>
      </c>
      <c r="K3921" s="3">
        <f>COUNTIF($I3919:$S3919,K3920)</f>
        <v>0</v>
      </c>
      <c r="L3921" s="3">
        <f>COUNTIF($I3919:$S3919,L3920)</f>
        <v>1</v>
      </c>
    </row>
    <row r="3922" spans="1:20" x14ac:dyDescent="0.25">
      <c r="A3922">
        <f t="shared" si="124"/>
        <v>3921</v>
      </c>
      <c r="B3922">
        <f t="shared" si="125"/>
        <v>981</v>
      </c>
      <c r="C3922" t="str">
        <f>INDEX('VBA code_permu_wo_repettn'!$T$3:$Y$6,COUNTIF('Profile-matrices_Condorcet'!$B$2:$B3922,'Profile-matrices_Condorcet'!$B3922),MATCH(INDEX('numeric possibilities'!D$3:D$1298,VLOOKUP($B3922,'numeric possibilities'!$C$3:$G$1298,1)),'VBA code_permu_wo_repettn'!$T$2:$Y$2))</f>
        <v>A</v>
      </c>
      <c r="D3922" t="str">
        <f>INDEX('VBA code_permu_wo_repettn'!$AA$3:$AF$6,COUNTIF('Profile-matrices_Condorcet'!$B$2:$B3922,'Profile-matrices_Condorcet'!$B3922),MATCH(INDEX('numeric possibilities'!E$3:E$1298,VLOOKUP($B3922,'numeric possibilities'!$C$3:$G$1298,1)),'VBA code_permu_wo_repettn'!$AA$2:$AF$2))</f>
        <v>B</v>
      </c>
      <c r="E3922" t="str">
        <f>INDEX('VBA code_permu_wo_repettn'!$AH$3:$AM$6,COUNTIF('Profile-matrices_Condorcet'!$B$2:$B3922,'Profile-matrices_Condorcet'!$B3922),MATCH(INDEX('numeric possibilities'!F$3:F$1298,VLOOKUP($B3922,'numeric possibilities'!$C$3:$G$1298,1)),'VBA code_permu_wo_repettn'!$AH$2:$AM$2))</f>
        <v>C</v>
      </c>
      <c r="F3922" t="str">
        <f>INDEX('VBA code_permu_wo_repettn'!$AO$3:$AT$6,COUNTIF('Profile-matrices_Condorcet'!$B$2:$B3922,'Profile-matrices_Condorcet'!$B3922),MATCH(INDEX('numeric possibilities'!G$3:G$1298,VLOOKUP($B3922,'numeric possibilities'!$C$3:$G$1298,1)),'VBA code_permu_wo_repettn'!$AO$2:$AT$2))</f>
        <v>D</v>
      </c>
      <c r="H3922" t="s">
        <v>14</v>
      </c>
      <c r="I3922" s="3">
        <f>IF(MATCH(I$1,$C3922:$C3925,0)&lt;(MATCH(J$1,$C3922:$C3925,0)),1*a_vote,0)+IF(MATCH(I$1,$D3922:$D3925,0)&lt;MATCH(J$1,$D3922:$D3925,0),1*b_vote,0)+IF(MATCH(I$1,$E3922:$E3925,0)&lt;MATCH(J$1,$E3922:$E3925,0),1*c_vote,0)+IF(MATCH(I$1,$F3922:$F3925,0)&lt;MATCH(J$1,$F3922:$F3925,0),1*d_vote,0)</f>
        <v>0.49</v>
      </c>
      <c r="J3922" s="3">
        <f>IF(MATCH(I$1,$C3922:$C3925,0)&gt;(MATCH(J$1,$C3922:$C3925,0)),1*a_vote,0)+IF(MATCH(I$1,$D3922:$D3925,0)&gt;MATCH(J$1,$D3922:$D3925,0),1*b_vote,0)+IF(MATCH(I$1,$E3922:$E3925,0)&gt;MATCH(J$1,$E3922:$E3925,0),1*c_vote,0)+IF(MATCH(I$1,$F3922:$F3925,0)&gt;MATCH(J$1,$F3922:$F3925,0),1*d_vote,0)</f>
        <v>0.51</v>
      </c>
      <c r="K3922" s="3">
        <f>IF(MATCH($K$1,$C3922:$C3925,0)&lt;(MATCH($L$1,$C3922:$C3925,0)),1*a_vote,0)+IF(MATCH($K$1,$D3922:$D3925,0)&lt;MATCH($L$1,$D3922:$D3925,0),1*b_vote,0)+IF(MATCH($K$1,$E3922:$E3925,0)&lt;MATCH($L$1,$E3922:$E3925,0),1*c_vote,0)+IF(MATCH($K$1,$F3922:$F3925,0)&lt;MATCH($L$1,$F3922:$F3925,0),1*d_vote,0)</f>
        <v>0.53</v>
      </c>
      <c r="L3922" s="3">
        <f>IF(MATCH(K$1,$C3922:$C3925,0)&gt;(MATCH(L$1,$C3922:$C3925,0)),1*a_vote,0)+IF(MATCH(K$1,$D3922:$D3925,0)&gt;MATCH(L$1,$D3922:$D3925,0),1*b_vote,0)+IF(MATCH(K$1,$E3922:$E3925,0)&gt;MATCH(L$1,$E3922:$E3925,0),1*c_vote,0)+IF(MATCH(K$1,$F3922:$F3925,0)&gt;MATCH(L$1,$F3922:$F3925,0),1*d_vote,0)</f>
        <v>0.47</v>
      </c>
      <c r="M3922" s="3">
        <f>IF(MATCH($M$1,$C3922:$C3925,0)&lt;(MATCH($N$1,$C3922:$C3925,0)),1*a_vote,0)+IF(MATCH($M$1,$D3922:$D3925,0)&lt;MATCH($N$1,$D3922:$D3925,0),1*b_vote,0)+IF(MATCH($M$1,$E3922:$E3925,0)&lt;MATCH($N$1,$E3922:$E3925,0),1*c_vote,0)+IF(MATCH($M$1,$F3922:$F3925,0)&lt;MATCH($N$1,$F3922:$F3925,0),1*d_vote,0)</f>
        <v>0.53</v>
      </c>
      <c r="N3922" s="3">
        <f>IF(MATCH(M$1,$C3922:$C3925,0)&gt;(MATCH(N$1,$C3922:$C3925,0)),1*a_vote,0)+IF(MATCH(M$1,$D3922:$D3925,0)&gt;MATCH(N$1,$D3922:$D3925,0),1*b_vote,0)+IF(MATCH(M$1,$E3922:$E3925,0)&gt;MATCH(N$1,$E3922:$E3925,0),1*c_vote,0)+IF(MATCH(M$1,$F3922:$F3925,0)&gt;MATCH(N$1,$F3922:$F3925,0),1*d_vote,0)</f>
        <v>0.47</v>
      </c>
      <c r="O3922" s="3">
        <f>IF(MATCH($O$1,$C3922:$C3925,0)&lt;(MATCH($P$1,$C3922:$C3925,0)),1*a_vote,0)+IF(MATCH($O$1,$D3922:$D3925,0)&lt;MATCH($P$1,$D3922:$D3925,0),1*b_vote,0)+IF(MATCH($O$1,$E3922:$E3925,0)&lt;MATCH($P$1,$E3922:$E3925,0),1*c_vote,0)+IF(MATCH($O$1,$F3922:$F3925,0)&lt;MATCH($P$1,$F3922:$F3925,0),1*d_vote,0)</f>
        <v>0.26</v>
      </c>
      <c r="P3922" s="3">
        <f>IF(MATCH(O$1,$C3922:$C3925,0)&gt;(MATCH(P$1,$C3922:$C3925,0)),1*a_vote,0)+IF(MATCH(O$1,$D3922:$D3925,0)&gt;MATCH(P$1,$D3922:$D3925,0),1*b_vote,0)+IF(MATCH(O$1,$E3922:$E3925,0)&gt;MATCH(P$1,$E3922:$E3925,0),1*c_vote,0)+IF(MATCH(O$1,$F3922:$F3925,0)&gt;MATCH(P$1,$F3922:$F3925,0),1*d_vote,0)</f>
        <v>0.74</v>
      </c>
      <c r="Q3922" s="3">
        <f>IF(MATCH($Q$1,$C3922:$C3925,0)&lt;(MATCH($R$1,$C3922:$C3925,0)),1*a_vote,0)+IF(MATCH($Q$1,$D3922:$D3925,0)&lt;MATCH($R$1,$D3922:$D3925,0),1*b_vote,0)+IF(MATCH($Q$1,$E3922:$E3925,0)&lt;MATCH($R$1,$E3922:$E3925,0),1*c_vote,0)+IF(MATCH($Q$1,$F3922:$F3925,0)&lt;MATCH($R$1,$F3922:$F3925,0),1*d_vote,0)</f>
        <v>0.78</v>
      </c>
      <c r="R3922" s="3">
        <f>IF(MATCH(Q$1,$C3922:$C3925,0)&gt;(MATCH(R$1,$C3922:$C3925,0)),1*a_vote,0)+IF(MATCH(Q$1,$D3922:$D3925,0)&gt;MATCH(R$1,$D3922:$D3925,0),1*b_vote,0)+IF(MATCH(Q$1,$E3922:$E3925,0)&gt;MATCH(R$1,$E3922:$E3925,0),1*c_vote,0)+IF(MATCH(Q$1,$F3922:$F3925,0)&gt;MATCH(R$1,$F3922:$F3925,0),1*d_vote,0)</f>
        <v>0.21999999999999997</v>
      </c>
      <c r="S3922" s="3">
        <f>IF(MATCH($S$1,$C3922:$C3925,0)&lt;(MATCH($T$1,$C3922:$C3925,0)),1*a_vote,0)+IF(MATCH($S$1,$D3922:$D3925,0)&lt;MATCH($T$1,$D3922:$D3925,0),1*b_vote,0)+IF(MATCH($S$1,$E3922:$E3925,0)&lt;MATCH($T$1,$E3922:$E3925,0),1*c_vote,0)+IF(MATCH($S$1,$F3922:$F3925,0)&lt;MATCH($T$1,$F3922:$F3925,0),1*d_vote,0)</f>
        <v>0.52</v>
      </c>
      <c r="T3922" s="3">
        <f>IF(MATCH(S$1,$C3922:$C3925,0)&gt;(MATCH(T$1,$C3922:$C3925,0)),1*a_vote,0)+IF(MATCH(S$1,$D3922:$D3925,0)&gt;MATCH(T$1,$D3922:$D3925,0),1*b_vote,0)+IF(MATCH(S$1,$E3922:$E3925,0)&gt;MATCH(T$1,$E3922:$E3925,0),1*c_vote,0)+IF(MATCH(S$1,$F3922:$F3925,0)&gt;MATCH(T$1,$F3922:$F3925,0),1*d_vote,0)</f>
        <v>0.48</v>
      </c>
    </row>
    <row r="3923" spans="1:20" x14ac:dyDescent="0.25">
      <c r="A3923">
        <f t="shared" si="124"/>
        <v>3922</v>
      </c>
      <c r="B3923">
        <f t="shared" si="125"/>
        <v>981</v>
      </c>
      <c r="C3923" t="str">
        <f>INDEX('VBA code_permu_wo_repettn'!$T$3:$Y$6,COUNTIF('Profile-matrices_Condorcet'!$B$2:$B3923,'Profile-matrices_Condorcet'!$B3923),MATCH(INDEX('numeric possibilities'!D$3:D$1298,VLOOKUP($B3923,'numeric possibilities'!$C$3:$G$1298,1)),'VBA code_permu_wo_repettn'!$T$2:$Y$2))</f>
        <v>C</v>
      </c>
      <c r="D3923" t="str">
        <f>INDEX('VBA code_permu_wo_repettn'!$AA$3:$AF$6,COUNTIF('Profile-matrices_Condorcet'!$B$2:$B3923,'Profile-matrices_Condorcet'!$B3923),MATCH(INDEX('numeric possibilities'!E$3:E$1298,VLOOKUP($B3923,'numeric possibilities'!$C$3:$G$1298,1)),'VBA code_permu_wo_repettn'!$AA$2:$AF$2))</f>
        <v>A</v>
      </c>
      <c r="E3923" t="str">
        <f>INDEX('VBA code_permu_wo_repettn'!$AH$3:$AM$6,COUNTIF('Profile-matrices_Condorcet'!$B$2:$B3923,'Profile-matrices_Condorcet'!$B3923),MATCH(INDEX('numeric possibilities'!F$3:F$1298,VLOOKUP($B3923,'numeric possibilities'!$C$3:$G$1298,1)),'VBA code_permu_wo_repettn'!$AH$2:$AM$2))</f>
        <v>B</v>
      </c>
      <c r="F3923" t="str">
        <f>INDEX('VBA code_permu_wo_repettn'!$AO$3:$AT$6,COUNTIF('Profile-matrices_Condorcet'!$B$2:$B3923,'Profile-matrices_Condorcet'!$B3923),MATCH(INDEX('numeric possibilities'!G$3:G$1298,VLOOKUP($B3923,'numeric possibilities'!$C$3:$G$1298,1)),'VBA code_permu_wo_repettn'!$AO$2:$AT$2))</f>
        <v>C</v>
      </c>
      <c r="H3923" t="s">
        <v>15</v>
      </c>
      <c r="I3923" t="str">
        <f>IF(I3922&gt;J3922,$I$1,IF(I3922&lt;J3922,$J$1,0))</f>
        <v>B</v>
      </c>
      <c r="K3923" t="str">
        <f>IF(K3922&gt;L3922,$K$1,IF(K3922&lt;L3922,$L$1,0))</f>
        <v>A</v>
      </c>
      <c r="M3923" t="str">
        <f>IF(M3922&gt;N3922,$M$1,IF(M3922&lt;N3922,$N$1,0))</f>
        <v>A</v>
      </c>
      <c r="O3923" t="str">
        <f>IF(O3922&gt;P3922,$O$1,IF(O3922&lt;P3922,$P$1,0))</f>
        <v>C</v>
      </c>
      <c r="Q3923" t="str">
        <f>IF(Q3922&gt;R3922,$Q$1,IF(Q3922&lt;R3922,$R$1,0))</f>
        <v>B</v>
      </c>
      <c r="S3923" t="str">
        <f>IF(S3922&gt;T3922,$S$1,IF(S3922&lt;T3922,$T$1,0))</f>
        <v>C</v>
      </c>
    </row>
    <row r="3924" spans="1:20" x14ac:dyDescent="0.25">
      <c r="A3924">
        <f t="shared" si="124"/>
        <v>3923</v>
      </c>
      <c r="B3924">
        <f t="shared" si="125"/>
        <v>981</v>
      </c>
      <c r="C3924" t="str">
        <f>INDEX('VBA code_permu_wo_repettn'!$T$3:$Y$6,COUNTIF('Profile-matrices_Condorcet'!$B$2:$B3924,'Profile-matrices_Condorcet'!$B3924),MATCH(INDEX('numeric possibilities'!D$3:D$1298,VLOOKUP($B3924,'numeric possibilities'!$C$3:$G$1298,1)),'VBA code_permu_wo_repettn'!$T$2:$Y$2))</f>
        <v>B</v>
      </c>
      <c r="D3924" t="str">
        <f>INDEX('VBA code_permu_wo_repettn'!$AA$3:$AF$6,COUNTIF('Profile-matrices_Condorcet'!$B$2:$B3924,'Profile-matrices_Condorcet'!$B3924),MATCH(INDEX('numeric possibilities'!E$3:E$1298,VLOOKUP($B3924,'numeric possibilities'!$C$3:$G$1298,1)),'VBA code_permu_wo_repettn'!$AA$2:$AF$2))</f>
        <v>D</v>
      </c>
      <c r="E3924" t="str">
        <f>INDEX('VBA code_permu_wo_repettn'!$AH$3:$AM$6,COUNTIF('Profile-matrices_Condorcet'!$B$2:$B3924,'Profile-matrices_Condorcet'!$B3924),MATCH(INDEX('numeric possibilities'!F$3:F$1298,VLOOKUP($B3924,'numeric possibilities'!$C$3:$G$1298,1)),'VBA code_permu_wo_repettn'!$AH$2:$AM$2))</f>
        <v>D</v>
      </c>
      <c r="F3924" t="str">
        <f>INDEX('VBA code_permu_wo_repettn'!$AO$3:$AT$6,COUNTIF('Profile-matrices_Condorcet'!$B$2:$B3924,'Profile-matrices_Condorcet'!$B3924),MATCH(INDEX('numeric possibilities'!G$3:G$1298,VLOOKUP($B3924,'numeric possibilities'!$C$3:$G$1298,1)),'VBA code_permu_wo_repettn'!$AO$2:$AT$2))</f>
        <v>A</v>
      </c>
      <c r="I3924" t="s">
        <v>0</v>
      </c>
      <c r="J3924" t="s">
        <v>1</v>
      </c>
      <c r="K3924" t="s">
        <v>2</v>
      </c>
      <c r="L3924" t="s">
        <v>3</v>
      </c>
    </row>
    <row r="3925" spans="1:20" x14ac:dyDescent="0.25">
      <c r="A3925">
        <f t="shared" si="124"/>
        <v>3924</v>
      </c>
      <c r="B3925">
        <f t="shared" si="125"/>
        <v>981</v>
      </c>
      <c r="C3925" t="str">
        <f>INDEX('VBA code_permu_wo_repettn'!$T$3:$Y$6,COUNTIF('Profile-matrices_Condorcet'!$B$2:$B3925,'Profile-matrices_Condorcet'!$B3925),MATCH(INDEX('numeric possibilities'!D$3:D$1298,VLOOKUP($B3925,'numeric possibilities'!$C$3:$G$1298,1)),'VBA code_permu_wo_repettn'!$T$2:$Y$2))</f>
        <v>D</v>
      </c>
      <c r="D3925" t="str">
        <f>INDEX('VBA code_permu_wo_repettn'!$AA$3:$AF$6,COUNTIF('Profile-matrices_Condorcet'!$B$2:$B3925,'Profile-matrices_Condorcet'!$B3925),MATCH(INDEX('numeric possibilities'!E$3:E$1298,VLOOKUP($B3925,'numeric possibilities'!$C$3:$G$1298,1)),'VBA code_permu_wo_repettn'!$AA$2:$AF$2))</f>
        <v>C</v>
      </c>
      <c r="E3925" t="str">
        <f>INDEX('VBA code_permu_wo_repettn'!$AH$3:$AM$6,COUNTIF('Profile-matrices_Condorcet'!$B$2:$B3925,'Profile-matrices_Condorcet'!$B3925),MATCH(INDEX('numeric possibilities'!F$3:F$1298,VLOOKUP($B3925,'numeric possibilities'!$C$3:$G$1298,1)),'VBA code_permu_wo_repettn'!$AH$2:$AM$2))</f>
        <v>A</v>
      </c>
      <c r="F3925" t="str">
        <f>INDEX('VBA code_permu_wo_repettn'!$AO$3:$AT$6,COUNTIF('Profile-matrices_Condorcet'!$B$2:$B3925,'Profile-matrices_Condorcet'!$B3925),MATCH(INDEX('numeric possibilities'!G$3:G$1298,VLOOKUP($B3925,'numeric possibilities'!$C$3:$G$1298,1)),'VBA code_permu_wo_repettn'!$AO$2:$AT$2))</f>
        <v>B</v>
      </c>
      <c r="G3925" t="str">
        <f>IF(MAX(I3925:L3925)&gt;='numeric possibilities'!$B$4/2,INDEX('Profile-matrices_Condorcet'!I3924:L3924,1,MATCH(MAX('Profile-matrices_Condorcet'!I3925:L3925),'Profile-matrices_Condorcet'!I3925:L3925,0)),"NCW")</f>
        <v>NCW</v>
      </c>
      <c r="H3925" t="s">
        <v>13</v>
      </c>
      <c r="I3925" s="3">
        <f>COUNTIF($I3923:$S3923,I3924)</f>
        <v>2</v>
      </c>
      <c r="J3925" s="3">
        <f>COUNTIF($I3923:$S3923,J3924)</f>
        <v>2</v>
      </c>
      <c r="K3925" s="3">
        <f>COUNTIF($I3923:$S3923,K3924)</f>
        <v>2</v>
      </c>
      <c r="L3925" s="3">
        <f>COUNTIF($I3923:$S3923,L3924)</f>
        <v>0</v>
      </c>
    </row>
    <row r="3926" spans="1:20" x14ac:dyDescent="0.25">
      <c r="A3926">
        <f t="shared" si="124"/>
        <v>3925</v>
      </c>
      <c r="B3926">
        <f t="shared" si="125"/>
        <v>982</v>
      </c>
      <c r="C3926" t="str">
        <f>INDEX('VBA code_permu_wo_repettn'!$T$3:$Y$6,COUNTIF('Profile-matrices_Condorcet'!$B$2:$B3926,'Profile-matrices_Condorcet'!$B3926),MATCH(INDEX('numeric possibilities'!D$3:D$1298,VLOOKUP($B3926,'numeric possibilities'!$C$3:$G$1298,1)),'VBA code_permu_wo_repettn'!$T$2:$Y$2))</f>
        <v>A</v>
      </c>
      <c r="D3926" t="str">
        <f>INDEX('VBA code_permu_wo_repettn'!$AA$3:$AF$6,COUNTIF('Profile-matrices_Condorcet'!$B$2:$B3926,'Profile-matrices_Condorcet'!$B3926),MATCH(INDEX('numeric possibilities'!E$3:E$1298,VLOOKUP($B3926,'numeric possibilities'!$C$3:$G$1298,1)),'VBA code_permu_wo_repettn'!$AA$2:$AF$2))</f>
        <v>B</v>
      </c>
      <c r="E3926" t="str">
        <f>INDEX('VBA code_permu_wo_repettn'!$AH$3:$AM$6,COUNTIF('Profile-matrices_Condorcet'!$B$2:$B3926,'Profile-matrices_Condorcet'!$B3926),MATCH(INDEX('numeric possibilities'!F$3:F$1298,VLOOKUP($B3926,'numeric possibilities'!$C$3:$G$1298,1)),'VBA code_permu_wo_repettn'!$AH$2:$AM$2))</f>
        <v>C</v>
      </c>
      <c r="F3926" t="str">
        <f>INDEX('VBA code_permu_wo_repettn'!$AO$3:$AT$6,COUNTIF('Profile-matrices_Condorcet'!$B$2:$B3926,'Profile-matrices_Condorcet'!$B3926),MATCH(INDEX('numeric possibilities'!G$3:G$1298,VLOOKUP($B3926,'numeric possibilities'!$C$3:$G$1298,1)),'VBA code_permu_wo_repettn'!$AO$2:$AT$2))</f>
        <v>D</v>
      </c>
      <c r="H3926" t="s">
        <v>14</v>
      </c>
      <c r="I3926" s="3">
        <f>IF(MATCH(I$1,$C3926:$C3929,0)&lt;(MATCH(J$1,$C3926:$C3929,0)),1*a_vote,0)+IF(MATCH(I$1,$D3926:$D3929,0)&lt;MATCH(J$1,$D3926:$D3929,0),1*b_vote,0)+IF(MATCH(I$1,$E3926:$E3929,0)&lt;MATCH(J$1,$E3926:$E3929,0),1*c_vote,0)+IF(MATCH(I$1,$F3926:$F3929,0)&lt;MATCH(J$1,$F3926:$F3929,0),1*d_vote,0)</f>
        <v>0.49</v>
      </c>
      <c r="J3926" s="3">
        <f>IF(MATCH(I$1,$C3926:$C3929,0)&gt;(MATCH(J$1,$C3926:$C3929,0)),1*a_vote,0)+IF(MATCH(I$1,$D3926:$D3929,0)&gt;MATCH(J$1,$D3926:$D3929,0),1*b_vote,0)+IF(MATCH(I$1,$E3926:$E3929,0)&gt;MATCH(J$1,$E3926:$E3929,0),1*c_vote,0)+IF(MATCH(I$1,$F3926:$F3929,0)&gt;MATCH(J$1,$F3926:$F3929,0),1*d_vote,0)</f>
        <v>0.51</v>
      </c>
      <c r="K3926" s="3">
        <f>IF(MATCH($K$1,$C3926:$C3929,0)&lt;(MATCH($L$1,$C3926:$C3929,0)),1*a_vote,0)+IF(MATCH($K$1,$D3926:$D3929,0)&lt;MATCH($L$1,$D3926:$D3929,0),1*b_vote,0)+IF(MATCH($K$1,$E3926:$E3929,0)&lt;MATCH($L$1,$E3926:$E3929,0),1*c_vote,0)+IF(MATCH($K$1,$F3926:$F3929,0)&lt;MATCH($L$1,$F3926:$F3929,0),1*d_vote,0)</f>
        <v>0.53</v>
      </c>
      <c r="L3926" s="3">
        <f>IF(MATCH(K$1,$C3926:$C3929,0)&gt;(MATCH(L$1,$C3926:$C3929,0)),1*a_vote,0)+IF(MATCH(K$1,$D3926:$D3929,0)&gt;MATCH(L$1,$D3926:$D3929,0),1*b_vote,0)+IF(MATCH(K$1,$E3926:$E3929,0)&gt;MATCH(L$1,$E3926:$E3929,0),1*c_vote,0)+IF(MATCH(K$1,$F3926:$F3929,0)&gt;MATCH(L$1,$F3926:$F3929,0),1*d_vote,0)</f>
        <v>0.47</v>
      </c>
      <c r="M3926" s="3">
        <f>IF(MATCH($M$1,$C3926:$C3929,0)&lt;(MATCH($N$1,$C3926:$C3929,0)),1*a_vote,0)+IF(MATCH($M$1,$D3926:$D3929,0)&lt;MATCH($N$1,$D3926:$D3929,0),1*b_vote,0)+IF(MATCH($M$1,$E3926:$E3929,0)&lt;MATCH($N$1,$E3926:$E3929,0),1*c_vote,0)+IF(MATCH($M$1,$F3926:$F3929,0)&lt;MATCH($N$1,$F3926:$F3929,0),1*d_vote,0)</f>
        <v>0.53</v>
      </c>
      <c r="N3926" s="3">
        <f>IF(MATCH(M$1,$C3926:$C3929,0)&gt;(MATCH(N$1,$C3926:$C3929,0)),1*a_vote,0)+IF(MATCH(M$1,$D3926:$D3929,0)&gt;MATCH(N$1,$D3926:$D3929,0),1*b_vote,0)+IF(MATCH(M$1,$E3926:$E3929,0)&gt;MATCH(N$1,$E3926:$E3929,0),1*c_vote,0)+IF(MATCH(M$1,$F3926:$F3929,0)&gt;MATCH(N$1,$F3926:$F3929,0),1*d_vote,0)</f>
        <v>0.47</v>
      </c>
      <c r="O3926" s="3">
        <f>IF(MATCH($O$1,$C3926:$C3929,0)&lt;(MATCH($P$1,$C3926:$C3929,0)),1*a_vote,0)+IF(MATCH($O$1,$D3926:$D3929,0)&lt;MATCH($P$1,$D3926:$D3929,0),1*b_vote,0)+IF(MATCH($O$1,$E3926:$E3929,0)&lt;MATCH($P$1,$E3926:$E3929,0),1*c_vote,0)+IF(MATCH($O$1,$F3926:$F3929,0)&lt;MATCH($P$1,$F3926:$F3929,0),1*d_vote,0)</f>
        <v>0.26</v>
      </c>
      <c r="P3926" s="3">
        <f>IF(MATCH(O$1,$C3926:$C3929,0)&gt;(MATCH(P$1,$C3926:$C3929,0)),1*a_vote,0)+IF(MATCH(O$1,$D3926:$D3929,0)&gt;MATCH(P$1,$D3926:$D3929,0),1*b_vote,0)+IF(MATCH(O$1,$E3926:$E3929,0)&gt;MATCH(P$1,$E3926:$E3929,0),1*c_vote,0)+IF(MATCH(O$1,$F3926:$F3929,0)&gt;MATCH(P$1,$F3926:$F3929,0),1*d_vote,0)</f>
        <v>0.74</v>
      </c>
      <c r="Q3926" s="3">
        <f>IF(MATCH($Q$1,$C3926:$C3929,0)&lt;(MATCH($R$1,$C3926:$C3929,0)),1*a_vote,0)+IF(MATCH($Q$1,$D3926:$D3929,0)&lt;MATCH($R$1,$D3926:$D3929,0),1*b_vote,0)+IF(MATCH($Q$1,$E3926:$E3929,0)&lt;MATCH($R$1,$E3926:$E3929,0),1*c_vote,0)+IF(MATCH($Q$1,$F3926:$F3929,0)&lt;MATCH($R$1,$F3926:$F3929,0),1*d_vote,0)</f>
        <v>0.51</v>
      </c>
      <c r="R3926" s="3">
        <f>IF(MATCH(Q$1,$C3926:$C3929,0)&gt;(MATCH(R$1,$C3926:$C3929,0)),1*a_vote,0)+IF(MATCH(Q$1,$D3926:$D3929,0)&gt;MATCH(R$1,$D3926:$D3929,0),1*b_vote,0)+IF(MATCH(Q$1,$E3926:$E3929,0)&gt;MATCH(R$1,$E3926:$E3929,0),1*c_vote,0)+IF(MATCH(Q$1,$F3926:$F3929,0)&gt;MATCH(R$1,$F3926:$F3929,0),1*d_vote,0)</f>
        <v>0.49</v>
      </c>
      <c r="S3926" s="3">
        <f>IF(MATCH($S$1,$C3926:$C3929,0)&lt;(MATCH($T$1,$C3926:$C3929,0)),1*a_vote,0)+IF(MATCH($S$1,$D3926:$D3929,0)&lt;MATCH($T$1,$D3926:$D3929,0),1*b_vote,0)+IF(MATCH($S$1,$E3926:$E3929,0)&lt;MATCH($T$1,$E3926:$E3929,0),1*c_vote,0)+IF(MATCH($S$1,$F3926:$F3929,0)&lt;MATCH($T$1,$F3926:$F3929,0),1*d_vote,0)</f>
        <v>0.52</v>
      </c>
      <c r="T3926" s="3">
        <f>IF(MATCH(S$1,$C3926:$C3929,0)&gt;(MATCH(T$1,$C3926:$C3929,0)),1*a_vote,0)+IF(MATCH(S$1,$D3926:$D3929,0)&gt;MATCH(T$1,$D3926:$D3929,0),1*b_vote,0)+IF(MATCH(S$1,$E3926:$E3929,0)&gt;MATCH(T$1,$E3926:$E3929,0),1*c_vote,0)+IF(MATCH(S$1,$F3926:$F3929,0)&gt;MATCH(T$1,$F3926:$F3929,0),1*d_vote,0)</f>
        <v>0.48</v>
      </c>
    </row>
    <row r="3927" spans="1:20" x14ac:dyDescent="0.25">
      <c r="A3927">
        <f t="shared" si="124"/>
        <v>3926</v>
      </c>
      <c r="B3927">
        <f t="shared" si="125"/>
        <v>982</v>
      </c>
      <c r="C3927" t="str">
        <f>INDEX('VBA code_permu_wo_repettn'!$T$3:$Y$6,COUNTIF('Profile-matrices_Condorcet'!$B$2:$B3927,'Profile-matrices_Condorcet'!$B3927),MATCH(INDEX('numeric possibilities'!D$3:D$1298,VLOOKUP($B3927,'numeric possibilities'!$C$3:$G$1298,1)),'VBA code_permu_wo_repettn'!$T$2:$Y$2))</f>
        <v>C</v>
      </c>
      <c r="D3927" t="str">
        <f>INDEX('VBA code_permu_wo_repettn'!$AA$3:$AF$6,COUNTIF('Profile-matrices_Condorcet'!$B$2:$B3927,'Profile-matrices_Condorcet'!$B3927),MATCH(INDEX('numeric possibilities'!E$3:E$1298,VLOOKUP($B3927,'numeric possibilities'!$C$3:$G$1298,1)),'VBA code_permu_wo_repettn'!$AA$2:$AF$2))</f>
        <v>A</v>
      </c>
      <c r="E3927" t="str">
        <f>INDEX('VBA code_permu_wo_repettn'!$AH$3:$AM$6,COUNTIF('Profile-matrices_Condorcet'!$B$2:$B3927,'Profile-matrices_Condorcet'!$B3927),MATCH(INDEX('numeric possibilities'!F$3:F$1298,VLOOKUP($B3927,'numeric possibilities'!$C$3:$G$1298,1)),'VBA code_permu_wo_repettn'!$AH$2:$AM$2))</f>
        <v>B</v>
      </c>
      <c r="F3927" t="str">
        <f>INDEX('VBA code_permu_wo_repettn'!$AO$3:$AT$6,COUNTIF('Profile-matrices_Condorcet'!$B$2:$B3927,'Profile-matrices_Condorcet'!$B3927),MATCH(INDEX('numeric possibilities'!G$3:G$1298,VLOOKUP($B3927,'numeric possibilities'!$C$3:$G$1298,1)),'VBA code_permu_wo_repettn'!$AO$2:$AT$2))</f>
        <v>C</v>
      </c>
      <c r="H3927" t="s">
        <v>15</v>
      </c>
      <c r="I3927" t="str">
        <f>IF(I3926&gt;J3926,$I$1,IF(I3926&lt;J3926,$J$1,0))</f>
        <v>B</v>
      </c>
      <c r="K3927" t="str">
        <f>IF(K3926&gt;L3926,$K$1,IF(K3926&lt;L3926,$L$1,0))</f>
        <v>A</v>
      </c>
      <c r="M3927" t="str">
        <f>IF(M3926&gt;N3926,$M$1,IF(M3926&lt;N3926,$N$1,0))</f>
        <v>A</v>
      </c>
      <c r="O3927" t="str">
        <f>IF(O3926&gt;P3926,$O$1,IF(O3926&lt;P3926,$P$1,0))</f>
        <v>C</v>
      </c>
      <c r="Q3927" t="str">
        <f>IF(Q3926&gt;R3926,$Q$1,IF(Q3926&lt;R3926,$R$1,0))</f>
        <v>B</v>
      </c>
      <c r="S3927" t="str">
        <f>IF(S3926&gt;T3926,$S$1,IF(S3926&lt;T3926,$T$1,0))</f>
        <v>C</v>
      </c>
    </row>
    <row r="3928" spans="1:20" x14ac:dyDescent="0.25">
      <c r="A3928">
        <f t="shared" si="124"/>
        <v>3927</v>
      </c>
      <c r="B3928">
        <f t="shared" si="125"/>
        <v>982</v>
      </c>
      <c r="C3928" t="str">
        <f>INDEX('VBA code_permu_wo_repettn'!$T$3:$Y$6,COUNTIF('Profile-matrices_Condorcet'!$B$2:$B3928,'Profile-matrices_Condorcet'!$B3928),MATCH(INDEX('numeric possibilities'!D$3:D$1298,VLOOKUP($B3928,'numeric possibilities'!$C$3:$G$1298,1)),'VBA code_permu_wo_repettn'!$T$2:$Y$2))</f>
        <v>D</v>
      </c>
      <c r="D3928" t="str">
        <f>INDEX('VBA code_permu_wo_repettn'!$AA$3:$AF$6,COUNTIF('Profile-matrices_Condorcet'!$B$2:$B3928,'Profile-matrices_Condorcet'!$B3928),MATCH(INDEX('numeric possibilities'!E$3:E$1298,VLOOKUP($B3928,'numeric possibilities'!$C$3:$G$1298,1)),'VBA code_permu_wo_repettn'!$AA$2:$AF$2))</f>
        <v>D</v>
      </c>
      <c r="E3928" t="str">
        <f>INDEX('VBA code_permu_wo_repettn'!$AH$3:$AM$6,COUNTIF('Profile-matrices_Condorcet'!$B$2:$B3928,'Profile-matrices_Condorcet'!$B3928),MATCH(INDEX('numeric possibilities'!F$3:F$1298,VLOOKUP($B3928,'numeric possibilities'!$C$3:$G$1298,1)),'VBA code_permu_wo_repettn'!$AH$2:$AM$2))</f>
        <v>D</v>
      </c>
      <c r="F3928" t="str">
        <f>INDEX('VBA code_permu_wo_repettn'!$AO$3:$AT$6,COUNTIF('Profile-matrices_Condorcet'!$B$2:$B3928,'Profile-matrices_Condorcet'!$B3928),MATCH(INDEX('numeric possibilities'!G$3:G$1298,VLOOKUP($B3928,'numeric possibilities'!$C$3:$G$1298,1)),'VBA code_permu_wo_repettn'!$AO$2:$AT$2))</f>
        <v>A</v>
      </c>
      <c r="I3928" t="s">
        <v>0</v>
      </c>
      <c r="J3928" t="s">
        <v>1</v>
      </c>
      <c r="K3928" t="s">
        <v>2</v>
      </c>
      <c r="L3928" t="s">
        <v>3</v>
      </c>
    </row>
    <row r="3929" spans="1:20" x14ac:dyDescent="0.25">
      <c r="A3929">
        <f t="shared" si="124"/>
        <v>3928</v>
      </c>
      <c r="B3929">
        <f t="shared" si="125"/>
        <v>982</v>
      </c>
      <c r="C3929" t="str">
        <f>INDEX('VBA code_permu_wo_repettn'!$T$3:$Y$6,COUNTIF('Profile-matrices_Condorcet'!$B$2:$B3929,'Profile-matrices_Condorcet'!$B3929),MATCH(INDEX('numeric possibilities'!D$3:D$1298,VLOOKUP($B3929,'numeric possibilities'!$C$3:$G$1298,1)),'VBA code_permu_wo_repettn'!$T$2:$Y$2))</f>
        <v>B</v>
      </c>
      <c r="D3929" t="str">
        <f>INDEX('VBA code_permu_wo_repettn'!$AA$3:$AF$6,COUNTIF('Profile-matrices_Condorcet'!$B$2:$B3929,'Profile-matrices_Condorcet'!$B3929),MATCH(INDEX('numeric possibilities'!E$3:E$1298,VLOOKUP($B3929,'numeric possibilities'!$C$3:$G$1298,1)),'VBA code_permu_wo_repettn'!$AA$2:$AF$2))</f>
        <v>C</v>
      </c>
      <c r="E3929" t="str">
        <f>INDEX('VBA code_permu_wo_repettn'!$AH$3:$AM$6,COUNTIF('Profile-matrices_Condorcet'!$B$2:$B3929,'Profile-matrices_Condorcet'!$B3929),MATCH(INDEX('numeric possibilities'!F$3:F$1298,VLOOKUP($B3929,'numeric possibilities'!$C$3:$G$1298,1)),'VBA code_permu_wo_repettn'!$AH$2:$AM$2))</f>
        <v>A</v>
      </c>
      <c r="F3929" t="str">
        <f>INDEX('VBA code_permu_wo_repettn'!$AO$3:$AT$6,COUNTIF('Profile-matrices_Condorcet'!$B$2:$B3929,'Profile-matrices_Condorcet'!$B3929),MATCH(INDEX('numeric possibilities'!G$3:G$1298,VLOOKUP($B3929,'numeric possibilities'!$C$3:$G$1298,1)),'VBA code_permu_wo_repettn'!$AO$2:$AT$2))</f>
        <v>B</v>
      </c>
      <c r="G3929" t="str">
        <f>IF(MAX(I3929:L3929)&gt;='numeric possibilities'!$B$4/2,INDEX('Profile-matrices_Condorcet'!I3928:L3928,1,MATCH(MAX('Profile-matrices_Condorcet'!I3929:L3929),'Profile-matrices_Condorcet'!I3929:L3929,0)),"NCW")</f>
        <v>NCW</v>
      </c>
      <c r="H3929" t="s">
        <v>13</v>
      </c>
      <c r="I3929" s="3">
        <f>COUNTIF($I3927:$S3927,I3928)</f>
        <v>2</v>
      </c>
      <c r="J3929" s="3">
        <f>COUNTIF($I3927:$S3927,J3928)</f>
        <v>2</v>
      </c>
      <c r="K3929" s="3">
        <f>COUNTIF($I3927:$S3927,K3928)</f>
        <v>2</v>
      </c>
      <c r="L3929" s="3">
        <f>COUNTIF($I3927:$S3927,L3928)</f>
        <v>0</v>
      </c>
    </row>
    <row r="3930" spans="1:20" x14ac:dyDescent="0.25">
      <c r="A3930">
        <f t="shared" si="124"/>
        <v>3929</v>
      </c>
      <c r="B3930">
        <f t="shared" si="125"/>
        <v>983</v>
      </c>
      <c r="C3930" t="str">
        <f>INDEX('VBA code_permu_wo_repettn'!$T$3:$Y$6,COUNTIF('Profile-matrices_Condorcet'!$B$2:$B3930,'Profile-matrices_Condorcet'!$B3930),MATCH(INDEX('numeric possibilities'!D$3:D$1298,VLOOKUP($B3930,'numeric possibilities'!$C$3:$G$1298,1)),'VBA code_permu_wo_repettn'!$T$2:$Y$2))</f>
        <v>A</v>
      </c>
      <c r="D3930" t="str">
        <f>INDEX('VBA code_permu_wo_repettn'!$AA$3:$AF$6,COUNTIF('Profile-matrices_Condorcet'!$B$2:$B3930,'Profile-matrices_Condorcet'!$B3930),MATCH(INDEX('numeric possibilities'!E$3:E$1298,VLOOKUP($B3930,'numeric possibilities'!$C$3:$G$1298,1)),'VBA code_permu_wo_repettn'!$AA$2:$AF$2))</f>
        <v>B</v>
      </c>
      <c r="E3930" t="str">
        <f>INDEX('VBA code_permu_wo_repettn'!$AH$3:$AM$6,COUNTIF('Profile-matrices_Condorcet'!$B$2:$B3930,'Profile-matrices_Condorcet'!$B3930),MATCH(INDEX('numeric possibilities'!F$3:F$1298,VLOOKUP($B3930,'numeric possibilities'!$C$3:$G$1298,1)),'VBA code_permu_wo_repettn'!$AH$2:$AM$2))</f>
        <v>C</v>
      </c>
      <c r="F3930" t="str">
        <f>INDEX('VBA code_permu_wo_repettn'!$AO$3:$AT$6,COUNTIF('Profile-matrices_Condorcet'!$B$2:$B3930,'Profile-matrices_Condorcet'!$B3930),MATCH(INDEX('numeric possibilities'!G$3:G$1298,VLOOKUP($B3930,'numeric possibilities'!$C$3:$G$1298,1)),'VBA code_permu_wo_repettn'!$AO$2:$AT$2))</f>
        <v>D</v>
      </c>
      <c r="H3930" t="s">
        <v>14</v>
      </c>
      <c r="I3930" s="3">
        <f>IF(MATCH(I$1,$C3930:$C3933,0)&lt;(MATCH(J$1,$C3930:$C3933,0)),1*a_vote,0)+IF(MATCH(I$1,$D3930:$D3933,0)&lt;MATCH(J$1,$D3930:$D3933,0),1*b_vote,0)+IF(MATCH(I$1,$E3930:$E3933,0)&lt;MATCH(J$1,$E3930:$E3933,0),1*c_vote,0)+IF(MATCH(I$1,$F3930:$F3933,0)&lt;MATCH(J$1,$F3930:$F3933,0),1*d_vote,0)</f>
        <v>0.49</v>
      </c>
      <c r="J3930" s="3">
        <f>IF(MATCH(I$1,$C3930:$C3933,0)&gt;(MATCH(J$1,$C3930:$C3933,0)),1*a_vote,0)+IF(MATCH(I$1,$D3930:$D3933,0)&gt;MATCH(J$1,$D3930:$D3933,0),1*b_vote,0)+IF(MATCH(I$1,$E3930:$E3933,0)&gt;MATCH(J$1,$E3930:$E3933,0),1*c_vote,0)+IF(MATCH(I$1,$F3930:$F3933,0)&gt;MATCH(J$1,$F3930:$F3933,0),1*d_vote,0)</f>
        <v>0.51</v>
      </c>
      <c r="K3930" s="3">
        <f>IF(MATCH($K$1,$C3930:$C3933,0)&lt;(MATCH($L$1,$C3930:$C3933,0)),1*a_vote,0)+IF(MATCH($K$1,$D3930:$D3933,0)&lt;MATCH($L$1,$D3930:$D3933,0),1*b_vote,0)+IF(MATCH($K$1,$E3930:$E3933,0)&lt;MATCH($L$1,$E3930:$E3933,0),1*c_vote,0)+IF(MATCH($K$1,$F3930:$F3933,0)&lt;MATCH($L$1,$F3930:$F3933,0),1*d_vote,0)</f>
        <v>0.53</v>
      </c>
      <c r="L3930" s="3">
        <f>IF(MATCH(K$1,$C3930:$C3933,0)&gt;(MATCH(L$1,$C3930:$C3933,0)),1*a_vote,0)+IF(MATCH(K$1,$D3930:$D3933,0)&gt;MATCH(L$1,$D3930:$D3933,0),1*b_vote,0)+IF(MATCH(K$1,$E3930:$E3933,0)&gt;MATCH(L$1,$E3930:$E3933,0),1*c_vote,0)+IF(MATCH(K$1,$F3930:$F3933,0)&gt;MATCH(L$1,$F3930:$F3933,0),1*d_vote,0)</f>
        <v>0.47</v>
      </c>
      <c r="M3930" s="3">
        <f>IF(MATCH($M$1,$C3930:$C3933,0)&lt;(MATCH($N$1,$C3930:$C3933,0)),1*a_vote,0)+IF(MATCH($M$1,$D3930:$D3933,0)&lt;MATCH($N$1,$D3930:$D3933,0),1*b_vote,0)+IF(MATCH($M$1,$E3930:$E3933,0)&lt;MATCH($N$1,$E3930:$E3933,0),1*c_vote,0)+IF(MATCH($M$1,$F3930:$F3933,0)&lt;MATCH($N$1,$F3930:$F3933,0),1*d_vote,0)</f>
        <v>0.53</v>
      </c>
      <c r="N3930" s="3">
        <f>IF(MATCH(M$1,$C3930:$C3933,0)&gt;(MATCH(N$1,$C3930:$C3933,0)),1*a_vote,0)+IF(MATCH(M$1,$D3930:$D3933,0)&gt;MATCH(N$1,$D3930:$D3933,0),1*b_vote,0)+IF(MATCH(M$1,$E3930:$E3933,0)&gt;MATCH(N$1,$E3930:$E3933,0),1*c_vote,0)+IF(MATCH(M$1,$F3930:$F3933,0)&gt;MATCH(N$1,$F3930:$F3933,0),1*d_vote,0)</f>
        <v>0.47</v>
      </c>
      <c r="O3930" s="3">
        <f>IF(MATCH($O$1,$C3930:$C3933,0)&lt;(MATCH($P$1,$C3930:$C3933,0)),1*a_vote,0)+IF(MATCH($O$1,$D3930:$D3933,0)&lt;MATCH($P$1,$D3930:$D3933,0),1*b_vote,0)+IF(MATCH($O$1,$E3930:$E3933,0)&lt;MATCH($P$1,$E3930:$E3933,0),1*c_vote,0)+IF(MATCH($O$1,$F3930:$F3933,0)&lt;MATCH($P$1,$F3930:$F3933,0),1*d_vote,0)</f>
        <v>0.53</v>
      </c>
      <c r="P3930" s="3">
        <f>IF(MATCH(O$1,$C3930:$C3933,0)&gt;(MATCH(P$1,$C3930:$C3933,0)),1*a_vote,0)+IF(MATCH(O$1,$D3930:$D3933,0)&gt;MATCH(P$1,$D3930:$D3933,0),1*b_vote,0)+IF(MATCH(O$1,$E3930:$E3933,0)&gt;MATCH(P$1,$E3930:$E3933,0),1*c_vote,0)+IF(MATCH(O$1,$F3930:$F3933,0)&gt;MATCH(P$1,$F3930:$F3933,0),1*d_vote,0)</f>
        <v>0.47</v>
      </c>
      <c r="Q3930" s="3">
        <f>IF(MATCH($Q$1,$C3930:$C3933,0)&lt;(MATCH($R$1,$C3930:$C3933,0)),1*a_vote,0)+IF(MATCH($Q$1,$D3930:$D3933,0)&lt;MATCH($R$1,$D3930:$D3933,0),1*b_vote,0)+IF(MATCH($Q$1,$E3930:$E3933,0)&lt;MATCH($R$1,$E3930:$E3933,0),1*c_vote,0)+IF(MATCH($Q$1,$F3930:$F3933,0)&lt;MATCH($R$1,$F3930:$F3933,0),1*d_vote,0)</f>
        <v>0.51</v>
      </c>
      <c r="R3930" s="3">
        <f>IF(MATCH(Q$1,$C3930:$C3933,0)&gt;(MATCH(R$1,$C3930:$C3933,0)),1*a_vote,0)+IF(MATCH(Q$1,$D3930:$D3933,0)&gt;MATCH(R$1,$D3930:$D3933,0),1*b_vote,0)+IF(MATCH(Q$1,$E3930:$E3933,0)&gt;MATCH(R$1,$E3930:$E3933,0),1*c_vote,0)+IF(MATCH(Q$1,$F3930:$F3933,0)&gt;MATCH(R$1,$F3930:$F3933,0),1*d_vote,0)</f>
        <v>0.49</v>
      </c>
      <c r="S3930" s="3">
        <f>IF(MATCH($S$1,$C3930:$C3933,0)&lt;(MATCH($T$1,$C3930:$C3933,0)),1*a_vote,0)+IF(MATCH($S$1,$D3930:$D3933,0)&lt;MATCH($T$1,$D3930:$D3933,0),1*b_vote,0)+IF(MATCH($S$1,$E3930:$E3933,0)&lt;MATCH($T$1,$E3930:$E3933,0),1*c_vote,0)+IF(MATCH($S$1,$F3930:$F3933,0)&lt;MATCH($T$1,$F3930:$F3933,0),1*d_vote,0)</f>
        <v>0.25</v>
      </c>
      <c r="T3930" s="3">
        <f>IF(MATCH(S$1,$C3930:$C3933,0)&gt;(MATCH(T$1,$C3930:$C3933,0)),1*a_vote,0)+IF(MATCH(S$1,$D3930:$D3933,0)&gt;MATCH(T$1,$D3930:$D3933,0),1*b_vote,0)+IF(MATCH(S$1,$E3930:$E3933,0)&gt;MATCH(T$1,$E3930:$E3933,0),1*c_vote,0)+IF(MATCH(S$1,$F3930:$F3933,0)&gt;MATCH(T$1,$F3930:$F3933,0),1*d_vote,0)</f>
        <v>0.75</v>
      </c>
    </row>
    <row r="3931" spans="1:20" x14ac:dyDescent="0.25">
      <c r="A3931">
        <f t="shared" si="124"/>
        <v>3930</v>
      </c>
      <c r="B3931">
        <f t="shared" si="125"/>
        <v>983</v>
      </c>
      <c r="C3931" t="str">
        <f>INDEX('VBA code_permu_wo_repettn'!$T$3:$Y$6,COUNTIF('Profile-matrices_Condorcet'!$B$2:$B3931,'Profile-matrices_Condorcet'!$B3931),MATCH(INDEX('numeric possibilities'!D$3:D$1298,VLOOKUP($B3931,'numeric possibilities'!$C$3:$G$1298,1)),'VBA code_permu_wo_repettn'!$T$2:$Y$2))</f>
        <v>D</v>
      </c>
      <c r="D3931" t="str">
        <f>INDEX('VBA code_permu_wo_repettn'!$AA$3:$AF$6,COUNTIF('Profile-matrices_Condorcet'!$B$2:$B3931,'Profile-matrices_Condorcet'!$B3931),MATCH(INDEX('numeric possibilities'!E$3:E$1298,VLOOKUP($B3931,'numeric possibilities'!$C$3:$G$1298,1)),'VBA code_permu_wo_repettn'!$AA$2:$AF$2))</f>
        <v>A</v>
      </c>
      <c r="E3931" t="str">
        <f>INDEX('VBA code_permu_wo_repettn'!$AH$3:$AM$6,COUNTIF('Profile-matrices_Condorcet'!$B$2:$B3931,'Profile-matrices_Condorcet'!$B3931),MATCH(INDEX('numeric possibilities'!F$3:F$1298,VLOOKUP($B3931,'numeric possibilities'!$C$3:$G$1298,1)),'VBA code_permu_wo_repettn'!$AH$2:$AM$2))</f>
        <v>B</v>
      </c>
      <c r="F3931" t="str">
        <f>INDEX('VBA code_permu_wo_repettn'!$AO$3:$AT$6,COUNTIF('Profile-matrices_Condorcet'!$B$2:$B3931,'Profile-matrices_Condorcet'!$B3931),MATCH(INDEX('numeric possibilities'!G$3:G$1298,VLOOKUP($B3931,'numeric possibilities'!$C$3:$G$1298,1)),'VBA code_permu_wo_repettn'!$AO$2:$AT$2))</f>
        <v>C</v>
      </c>
      <c r="H3931" t="s">
        <v>15</v>
      </c>
      <c r="I3931" t="str">
        <f>IF(I3930&gt;J3930,$I$1,IF(I3930&lt;J3930,$J$1,0))</f>
        <v>B</v>
      </c>
      <c r="K3931" t="str">
        <f>IF(K3930&gt;L3930,$K$1,IF(K3930&lt;L3930,$L$1,0))</f>
        <v>A</v>
      </c>
      <c r="M3931" t="str">
        <f>IF(M3930&gt;N3930,$M$1,IF(M3930&lt;N3930,$N$1,0))</f>
        <v>A</v>
      </c>
      <c r="O3931" t="str">
        <f>IF(O3930&gt;P3930,$O$1,IF(O3930&lt;P3930,$P$1,0))</f>
        <v>B</v>
      </c>
      <c r="Q3931" t="str">
        <f>IF(Q3930&gt;R3930,$Q$1,IF(Q3930&lt;R3930,$R$1,0))</f>
        <v>B</v>
      </c>
      <c r="S3931" t="str">
        <f>IF(S3930&gt;T3930,$S$1,IF(S3930&lt;T3930,$T$1,0))</f>
        <v>D</v>
      </c>
    </row>
    <row r="3932" spans="1:20" x14ac:dyDescent="0.25">
      <c r="A3932">
        <f t="shared" si="124"/>
        <v>3931</v>
      </c>
      <c r="B3932">
        <f t="shared" si="125"/>
        <v>983</v>
      </c>
      <c r="C3932" t="str">
        <f>INDEX('VBA code_permu_wo_repettn'!$T$3:$Y$6,COUNTIF('Profile-matrices_Condorcet'!$B$2:$B3932,'Profile-matrices_Condorcet'!$B3932),MATCH(INDEX('numeric possibilities'!D$3:D$1298,VLOOKUP($B3932,'numeric possibilities'!$C$3:$G$1298,1)),'VBA code_permu_wo_repettn'!$T$2:$Y$2))</f>
        <v>B</v>
      </c>
      <c r="D3932" t="str">
        <f>INDEX('VBA code_permu_wo_repettn'!$AA$3:$AF$6,COUNTIF('Profile-matrices_Condorcet'!$B$2:$B3932,'Profile-matrices_Condorcet'!$B3932),MATCH(INDEX('numeric possibilities'!E$3:E$1298,VLOOKUP($B3932,'numeric possibilities'!$C$3:$G$1298,1)),'VBA code_permu_wo_repettn'!$AA$2:$AF$2))</f>
        <v>D</v>
      </c>
      <c r="E3932" t="str">
        <f>INDEX('VBA code_permu_wo_repettn'!$AH$3:$AM$6,COUNTIF('Profile-matrices_Condorcet'!$B$2:$B3932,'Profile-matrices_Condorcet'!$B3932),MATCH(INDEX('numeric possibilities'!F$3:F$1298,VLOOKUP($B3932,'numeric possibilities'!$C$3:$G$1298,1)),'VBA code_permu_wo_repettn'!$AH$2:$AM$2))</f>
        <v>D</v>
      </c>
      <c r="F3932" t="str">
        <f>INDEX('VBA code_permu_wo_repettn'!$AO$3:$AT$6,COUNTIF('Profile-matrices_Condorcet'!$B$2:$B3932,'Profile-matrices_Condorcet'!$B3932),MATCH(INDEX('numeric possibilities'!G$3:G$1298,VLOOKUP($B3932,'numeric possibilities'!$C$3:$G$1298,1)),'VBA code_permu_wo_repettn'!$AO$2:$AT$2))</f>
        <v>A</v>
      </c>
      <c r="I3932" t="s">
        <v>0</v>
      </c>
      <c r="J3932" t="s">
        <v>1</v>
      </c>
      <c r="K3932" t="s">
        <v>2</v>
      </c>
      <c r="L3932" t="s">
        <v>3</v>
      </c>
    </row>
    <row r="3933" spans="1:20" x14ac:dyDescent="0.25">
      <c r="A3933">
        <f t="shared" si="124"/>
        <v>3932</v>
      </c>
      <c r="B3933">
        <f t="shared" si="125"/>
        <v>983</v>
      </c>
      <c r="C3933" t="str">
        <f>INDEX('VBA code_permu_wo_repettn'!$T$3:$Y$6,COUNTIF('Profile-matrices_Condorcet'!$B$2:$B3933,'Profile-matrices_Condorcet'!$B3933),MATCH(INDEX('numeric possibilities'!D$3:D$1298,VLOOKUP($B3933,'numeric possibilities'!$C$3:$G$1298,1)),'VBA code_permu_wo_repettn'!$T$2:$Y$2))</f>
        <v>C</v>
      </c>
      <c r="D3933" t="str">
        <f>INDEX('VBA code_permu_wo_repettn'!$AA$3:$AF$6,COUNTIF('Profile-matrices_Condorcet'!$B$2:$B3933,'Profile-matrices_Condorcet'!$B3933),MATCH(INDEX('numeric possibilities'!E$3:E$1298,VLOOKUP($B3933,'numeric possibilities'!$C$3:$G$1298,1)),'VBA code_permu_wo_repettn'!$AA$2:$AF$2))</f>
        <v>C</v>
      </c>
      <c r="E3933" t="str">
        <f>INDEX('VBA code_permu_wo_repettn'!$AH$3:$AM$6,COUNTIF('Profile-matrices_Condorcet'!$B$2:$B3933,'Profile-matrices_Condorcet'!$B3933),MATCH(INDEX('numeric possibilities'!F$3:F$1298,VLOOKUP($B3933,'numeric possibilities'!$C$3:$G$1298,1)),'VBA code_permu_wo_repettn'!$AH$2:$AM$2))</f>
        <v>A</v>
      </c>
      <c r="F3933" t="str">
        <f>INDEX('VBA code_permu_wo_repettn'!$AO$3:$AT$6,COUNTIF('Profile-matrices_Condorcet'!$B$2:$B3933,'Profile-matrices_Condorcet'!$B3933),MATCH(INDEX('numeric possibilities'!G$3:G$1298,VLOOKUP($B3933,'numeric possibilities'!$C$3:$G$1298,1)),'VBA code_permu_wo_repettn'!$AO$2:$AT$2))</f>
        <v>B</v>
      </c>
      <c r="G3933" t="str">
        <f>IF(MAX(I3933:L3933)&gt;='numeric possibilities'!$B$4/2,INDEX('Profile-matrices_Condorcet'!I3932:L3932,1,MATCH(MAX('Profile-matrices_Condorcet'!I3933:L3933),'Profile-matrices_Condorcet'!I3933:L3933,0)),"NCW")</f>
        <v>B</v>
      </c>
      <c r="H3933" t="s">
        <v>13</v>
      </c>
      <c r="I3933" s="3">
        <f>COUNTIF($I3931:$S3931,I3932)</f>
        <v>2</v>
      </c>
      <c r="J3933" s="3">
        <f>COUNTIF($I3931:$S3931,J3932)</f>
        <v>3</v>
      </c>
      <c r="K3933" s="3">
        <f>COUNTIF($I3931:$S3931,K3932)</f>
        <v>0</v>
      </c>
      <c r="L3933" s="3">
        <f>COUNTIF($I3931:$S3931,L3932)</f>
        <v>1</v>
      </c>
    </row>
    <row r="3934" spans="1:20" x14ac:dyDescent="0.25">
      <c r="A3934">
        <f t="shared" si="124"/>
        <v>3933</v>
      </c>
      <c r="B3934">
        <f t="shared" si="125"/>
        <v>984</v>
      </c>
      <c r="C3934" t="str">
        <f>INDEX('VBA code_permu_wo_repettn'!$T$3:$Y$6,COUNTIF('Profile-matrices_Condorcet'!$B$2:$B3934,'Profile-matrices_Condorcet'!$B3934),MATCH(INDEX('numeric possibilities'!D$3:D$1298,VLOOKUP($B3934,'numeric possibilities'!$C$3:$G$1298,1)),'VBA code_permu_wo_repettn'!$T$2:$Y$2))</f>
        <v>A</v>
      </c>
      <c r="D3934" t="str">
        <f>INDEX('VBA code_permu_wo_repettn'!$AA$3:$AF$6,COUNTIF('Profile-matrices_Condorcet'!$B$2:$B3934,'Profile-matrices_Condorcet'!$B3934),MATCH(INDEX('numeric possibilities'!E$3:E$1298,VLOOKUP($B3934,'numeric possibilities'!$C$3:$G$1298,1)),'VBA code_permu_wo_repettn'!$AA$2:$AF$2))</f>
        <v>B</v>
      </c>
      <c r="E3934" t="str">
        <f>INDEX('VBA code_permu_wo_repettn'!$AH$3:$AM$6,COUNTIF('Profile-matrices_Condorcet'!$B$2:$B3934,'Profile-matrices_Condorcet'!$B3934),MATCH(INDEX('numeric possibilities'!F$3:F$1298,VLOOKUP($B3934,'numeric possibilities'!$C$3:$G$1298,1)),'VBA code_permu_wo_repettn'!$AH$2:$AM$2))</f>
        <v>C</v>
      </c>
      <c r="F3934" t="str">
        <f>INDEX('VBA code_permu_wo_repettn'!$AO$3:$AT$6,COUNTIF('Profile-matrices_Condorcet'!$B$2:$B3934,'Profile-matrices_Condorcet'!$B3934),MATCH(INDEX('numeric possibilities'!G$3:G$1298,VLOOKUP($B3934,'numeric possibilities'!$C$3:$G$1298,1)),'VBA code_permu_wo_repettn'!$AO$2:$AT$2))</f>
        <v>D</v>
      </c>
      <c r="H3934" t="s">
        <v>14</v>
      </c>
      <c r="I3934" s="3">
        <f>IF(MATCH(I$1,$C3934:$C3937,0)&lt;(MATCH(J$1,$C3934:$C3937,0)),1*a_vote,0)+IF(MATCH(I$1,$D3934:$D3937,0)&lt;MATCH(J$1,$D3934:$D3937,0),1*b_vote,0)+IF(MATCH(I$1,$E3934:$E3937,0)&lt;MATCH(J$1,$E3934:$E3937,0),1*c_vote,0)+IF(MATCH(I$1,$F3934:$F3937,0)&lt;MATCH(J$1,$F3934:$F3937,0),1*d_vote,0)</f>
        <v>0.49</v>
      </c>
      <c r="J3934" s="3">
        <f>IF(MATCH(I$1,$C3934:$C3937,0)&gt;(MATCH(J$1,$C3934:$C3937,0)),1*a_vote,0)+IF(MATCH(I$1,$D3934:$D3937,0)&gt;MATCH(J$1,$D3934:$D3937,0),1*b_vote,0)+IF(MATCH(I$1,$E3934:$E3937,0)&gt;MATCH(J$1,$E3934:$E3937,0),1*c_vote,0)+IF(MATCH(I$1,$F3934:$F3937,0)&gt;MATCH(J$1,$F3934:$F3937,0),1*d_vote,0)</f>
        <v>0.51</v>
      </c>
      <c r="K3934" s="3">
        <f>IF(MATCH($K$1,$C3934:$C3937,0)&lt;(MATCH($L$1,$C3934:$C3937,0)),1*a_vote,0)+IF(MATCH($K$1,$D3934:$D3937,0)&lt;MATCH($L$1,$D3934:$D3937,0),1*b_vote,0)+IF(MATCH($K$1,$E3934:$E3937,0)&lt;MATCH($L$1,$E3934:$E3937,0),1*c_vote,0)+IF(MATCH($K$1,$F3934:$F3937,0)&lt;MATCH($L$1,$F3934:$F3937,0),1*d_vote,0)</f>
        <v>0.53</v>
      </c>
      <c r="L3934" s="3">
        <f>IF(MATCH(K$1,$C3934:$C3937,0)&gt;(MATCH(L$1,$C3934:$C3937,0)),1*a_vote,0)+IF(MATCH(K$1,$D3934:$D3937,0)&gt;MATCH(L$1,$D3934:$D3937,0),1*b_vote,0)+IF(MATCH(K$1,$E3934:$E3937,0)&gt;MATCH(L$1,$E3934:$E3937,0),1*c_vote,0)+IF(MATCH(K$1,$F3934:$F3937,0)&gt;MATCH(L$1,$F3934:$F3937,0),1*d_vote,0)</f>
        <v>0.47</v>
      </c>
      <c r="M3934" s="3">
        <f>IF(MATCH($M$1,$C3934:$C3937,0)&lt;(MATCH($N$1,$C3934:$C3937,0)),1*a_vote,0)+IF(MATCH($M$1,$D3934:$D3937,0)&lt;MATCH($N$1,$D3934:$D3937,0),1*b_vote,0)+IF(MATCH($M$1,$E3934:$E3937,0)&lt;MATCH($N$1,$E3934:$E3937,0),1*c_vote,0)+IF(MATCH($M$1,$F3934:$F3937,0)&lt;MATCH($N$1,$F3934:$F3937,0),1*d_vote,0)</f>
        <v>0.53</v>
      </c>
      <c r="N3934" s="3">
        <f>IF(MATCH(M$1,$C3934:$C3937,0)&gt;(MATCH(N$1,$C3934:$C3937,0)),1*a_vote,0)+IF(MATCH(M$1,$D3934:$D3937,0)&gt;MATCH(N$1,$D3934:$D3937,0),1*b_vote,0)+IF(MATCH(M$1,$E3934:$E3937,0)&gt;MATCH(N$1,$E3934:$E3937,0),1*c_vote,0)+IF(MATCH(M$1,$F3934:$F3937,0)&gt;MATCH(N$1,$F3934:$F3937,0),1*d_vote,0)</f>
        <v>0.47</v>
      </c>
      <c r="O3934" s="3">
        <f>IF(MATCH($O$1,$C3934:$C3937,0)&lt;(MATCH($P$1,$C3934:$C3937,0)),1*a_vote,0)+IF(MATCH($O$1,$D3934:$D3937,0)&lt;MATCH($P$1,$D3934:$D3937,0),1*b_vote,0)+IF(MATCH($O$1,$E3934:$E3937,0)&lt;MATCH($P$1,$E3934:$E3937,0),1*c_vote,0)+IF(MATCH($O$1,$F3934:$F3937,0)&lt;MATCH($P$1,$F3934:$F3937,0),1*d_vote,0)</f>
        <v>0.26</v>
      </c>
      <c r="P3934" s="3">
        <f>IF(MATCH(O$1,$C3934:$C3937,0)&gt;(MATCH(P$1,$C3934:$C3937,0)),1*a_vote,0)+IF(MATCH(O$1,$D3934:$D3937,0)&gt;MATCH(P$1,$D3934:$D3937,0),1*b_vote,0)+IF(MATCH(O$1,$E3934:$E3937,0)&gt;MATCH(P$1,$E3934:$E3937,0),1*c_vote,0)+IF(MATCH(O$1,$F3934:$F3937,0)&gt;MATCH(P$1,$F3934:$F3937,0),1*d_vote,0)</f>
        <v>0.74</v>
      </c>
      <c r="Q3934" s="3">
        <f>IF(MATCH($Q$1,$C3934:$C3937,0)&lt;(MATCH($R$1,$C3934:$C3937,0)),1*a_vote,0)+IF(MATCH($Q$1,$D3934:$D3937,0)&lt;MATCH($R$1,$D3934:$D3937,0),1*b_vote,0)+IF(MATCH($Q$1,$E3934:$E3937,0)&lt;MATCH($R$1,$E3934:$E3937,0),1*c_vote,0)+IF(MATCH($Q$1,$F3934:$F3937,0)&lt;MATCH($R$1,$F3934:$F3937,0),1*d_vote,0)</f>
        <v>0.51</v>
      </c>
      <c r="R3934" s="3">
        <f>IF(MATCH(Q$1,$C3934:$C3937,0)&gt;(MATCH(R$1,$C3934:$C3937,0)),1*a_vote,0)+IF(MATCH(Q$1,$D3934:$D3937,0)&gt;MATCH(R$1,$D3934:$D3937,0),1*b_vote,0)+IF(MATCH(Q$1,$E3934:$E3937,0)&gt;MATCH(R$1,$E3934:$E3937,0),1*c_vote,0)+IF(MATCH(Q$1,$F3934:$F3937,0)&gt;MATCH(R$1,$F3934:$F3937,0),1*d_vote,0)</f>
        <v>0.49</v>
      </c>
      <c r="S3934" s="3">
        <f>IF(MATCH($S$1,$C3934:$C3937,0)&lt;(MATCH($T$1,$C3934:$C3937,0)),1*a_vote,0)+IF(MATCH($S$1,$D3934:$D3937,0)&lt;MATCH($T$1,$D3934:$D3937,0),1*b_vote,0)+IF(MATCH($S$1,$E3934:$E3937,0)&lt;MATCH($T$1,$E3934:$E3937,0),1*c_vote,0)+IF(MATCH($S$1,$F3934:$F3937,0)&lt;MATCH($T$1,$F3934:$F3937,0),1*d_vote,0)</f>
        <v>0.25</v>
      </c>
      <c r="T3934" s="3">
        <f>IF(MATCH(S$1,$C3934:$C3937,0)&gt;(MATCH(T$1,$C3934:$C3937,0)),1*a_vote,0)+IF(MATCH(S$1,$D3934:$D3937,0)&gt;MATCH(T$1,$D3934:$D3937,0),1*b_vote,0)+IF(MATCH(S$1,$E3934:$E3937,0)&gt;MATCH(T$1,$E3934:$E3937,0),1*c_vote,0)+IF(MATCH(S$1,$F3934:$F3937,0)&gt;MATCH(T$1,$F3934:$F3937,0),1*d_vote,0)</f>
        <v>0.75</v>
      </c>
    </row>
    <row r="3935" spans="1:20" x14ac:dyDescent="0.25">
      <c r="A3935">
        <f t="shared" si="124"/>
        <v>3934</v>
      </c>
      <c r="B3935">
        <f t="shared" si="125"/>
        <v>984</v>
      </c>
      <c r="C3935" t="str">
        <f>INDEX('VBA code_permu_wo_repettn'!$T$3:$Y$6,COUNTIF('Profile-matrices_Condorcet'!$B$2:$B3935,'Profile-matrices_Condorcet'!$B3935),MATCH(INDEX('numeric possibilities'!D$3:D$1298,VLOOKUP($B3935,'numeric possibilities'!$C$3:$G$1298,1)),'VBA code_permu_wo_repettn'!$T$2:$Y$2))</f>
        <v>D</v>
      </c>
      <c r="D3935" t="str">
        <f>INDEX('VBA code_permu_wo_repettn'!$AA$3:$AF$6,COUNTIF('Profile-matrices_Condorcet'!$B$2:$B3935,'Profile-matrices_Condorcet'!$B3935),MATCH(INDEX('numeric possibilities'!E$3:E$1298,VLOOKUP($B3935,'numeric possibilities'!$C$3:$G$1298,1)),'VBA code_permu_wo_repettn'!$AA$2:$AF$2))</f>
        <v>A</v>
      </c>
      <c r="E3935" t="str">
        <f>INDEX('VBA code_permu_wo_repettn'!$AH$3:$AM$6,COUNTIF('Profile-matrices_Condorcet'!$B$2:$B3935,'Profile-matrices_Condorcet'!$B3935),MATCH(INDEX('numeric possibilities'!F$3:F$1298,VLOOKUP($B3935,'numeric possibilities'!$C$3:$G$1298,1)),'VBA code_permu_wo_repettn'!$AH$2:$AM$2))</f>
        <v>B</v>
      </c>
      <c r="F3935" t="str">
        <f>INDEX('VBA code_permu_wo_repettn'!$AO$3:$AT$6,COUNTIF('Profile-matrices_Condorcet'!$B$2:$B3935,'Profile-matrices_Condorcet'!$B3935),MATCH(INDEX('numeric possibilities'!G$3:G$1298,VLOOKUP($B3935,'numeric possibilities'!$C$3:$G$1298,1)),'VBA code_permu_wo_repettn'!$AO$2:$AT$2))</f>
        <v>C</v>
      </c>
      <c r="H3935" t="s">
        <v>15</v>
      </c>
      <c r="I3935" t="str">
        <f>IF(I3934&gt;J3934,$I$1,IF(I3934&lt;J3934,$J$1,0))</f>
        <v>B</v>
      </c>
      <c r="K3935" t="str">
        <f>IF(K3934&gt;L3934,$K$1,IF(K3934&lt;L3934,$L$1,0))</f>
        <v>A</v>
      </c>
      <c r="M3935" t="str">
        <f>IF(M3934&gt;N3934,$M$1,IF(M3934&lt;N3934,$N$1,0))</f>
        <v>A</v>
      </c>
      <c r="O3935" t="str">
        <f>IF(O3934&gt;P3934,$O$1,IF(O3934&lt;P3934,$P$1,0))</f>
        <v>C</v>
      </c>
      <c r="Q3935" t="str">
        <f>IF(Q3934&gt;R3934,$Q$1,IF(Q3934&lt;R3934,$R$1,0))</f>
        <v>B</v>
      </c>
      <c r="S3935" t="str">
        <f>IF(S3934&gt;T3934,$S$1,IF(S3934&lt;T3934,$T$1,0))</f>
        <v>D</v>
      </c>
    </row>
    <row r="3936" spans="1:20" x14ac:dyDescent="0.25">
      <c r="A3936">
        <f t="shared" si="124"/>
        <v>3935</v>
      </c>
      <c r="B3936">
        <f t="shared" si="125"/>
        <v>984</v>
      </c>
      <c r="C3936" t="str">
        <f>INDEX('VBA code_permu_wo_repettn'!$T$3:$Y$6,COUNTIF('Profile-matrices_Condorcet'!$B$2:$B3936,'Profile-matrices_Condorcet'!$B3936),MATCH(INDEX('numeric possibilities'!D$3:D$1298,VLOOKUP($B3936,'numeric possibilities'!$C$3:$G$1298,1)),'VBA code_permu_wo_repettn'!$T$2:$Y$2))</f>
        <v>C</v>
      </c>
      <c r="D3936" t="str">
        <f>INDEX('VBA code_permu_wo_repettn'!$AA$3:$AF$6,COUNTIF('Profile-matrices_Condorcet'!$B$2:$B3936,'Profile-matrices_Condorcet'!$B3936),MATCH(INDEX('numeric possibilities'!E$3:E$1298,VLOOKUP($B3936,'numeric possibilities'!$C$3:$G$1298,1)),'VBA code_permu_wo_repettn'!$AA$2:$AF$2))</f>
        <v>D</v>
      </c>
      <c r="E3936" t="str">
        <f>INDEX('VBA code_permu_wo_repettn'!$AH$3:$AM$6,COUNTIF('Profile-matrices_Condorcet'!$B$2:$B3936,'Profile-matrices_Condorcet'!$B3936),MATCH(INDEX('numeric possibilities'!F$3:F$1298,VLOOKUP($B3936,'numeric possibilities'!$C$3:$G$1298,1)),'VBA code_permu_wo_repettn'!$AH$2:$AM$2))</f>
        <v>D</v>
      </c>
      <c r="F3936" t="str">
        <f>INDEX('VBA code_permu_wo_repettn'!$AO$3:$AT$6,COUNTIF('Profile-matrices_Condorcet'!$B$2:$B3936,'Profile-matrices_Condorcet'!$B3936),MATCH(INDEX('numeric possibilities'!G$3:G$1298,VLOOKUP($B3936,'numeric possibilities'!$C$3:$G$1298,1)),'VBA code_permu_wo_repettn'!$AO$2:$AT$2))</f>
        <v>A</v>
      </c>
      <c r="I3936" t="s">
        <v>0</v>
      </c>
      <c r="J3936" t="s">
        <v>1</v>
      </c>
      <c r="K3936" t="s">
        <v>2</v>
      </c>
      <c r="L3936" t="s">
        <v>3</v>
      </c>
    </row>
    <row r="3937" spans="1:20" x14ac:dyDescent="0.25">
      <c r="A3937">
        <f t="shared" si="124"/>
        <v>3936</v>
      </c>
      <c r="B3937">
        <f t="shared" si="125"/>
        <v>984</v>
      </c>
      <c r="C3937" t="str">
        <f>INDEX('VBA code_permu_wo_repettn'!$T$3:$Y$6,COUNTIF('Profile-matrices_Condorcet'!$B$2:$B3937,'Profile-matrices_Condorcet'!$B3937),MATCH(INDEX('numeric possibilities'!D$3:D$1298,VLOOKUP($B3937,'numeric possibilities'!$C$3:$G$1298,1)),'VBA code_permu_wo_repettn'!$T$2:$Y$2))</f>
        <v>B</v>
      </c>
      <c r="D3937" t="str">
        <f>INDEX('VBA code_permu_wo_repettn'!$AA$3:$AF$6,COUNTIF('Profile-matrices_Condorcet'!$B$2:$B3937,'Profile-matrices_Condorcet'!$B3937),MATCH(INDEX('numeric possibilities'!E$3:E$1298,VLOOKUP($B3937,'numeric possibilities'!$C$3:$G$1298,1)),'VBA code_permu_wo_repettn'!$AA$2:$AF$2))</f>
        <v>C</v>
      </c>
      <c r="E3937" t="str">
        <f>INDEX('VBA code_permu_wo_repettn'!$AH$3:$AM$6,COUNTIF('Profile-matrices_Condorcet'!$B$2:$B3937,'Profile-matrices_Condorcet'!$B3937),MATCH(INDEX('numeric possibilities'!F$3:F$1298,VLOOKUP($B3937,'numeric possibilities'!$C$3:$G$1298,1)),'VBA code_permu_wo_repettn'!$AH$2:$AM$2))</f>
        <v>A</v>
      </c>
      <c r="F3937" t="str">
        <f>INDEX('VBA code_permu_wo_repettn'!$AO$3:$AT$6,COUNTIF('Profile-matrices_Condorcet'!$B$2:$B3937,'Profile-matrices_Condorcet'!$B3937),MATCH(INDEX('numeric possibilities'!G$3:G$1298,VLOOKUP($B3937,'numeric possibilities'!$C$3:$G$1298,1)),'VBA code_permu_wo_repettn'!$AO$2:$AT$2))</f>
        <v>B</v>
      </c>
      <c r="G3937" t="str">
        <f>IF(MAX(I3937:L3937)&gt;='numeric possibilities'!$B$4/2,INDEX('Profile-matrices_Condorcet'!I3936:L3936,1,MATCH(MAX('Profile-matrices_Condorcet'!I3937:L3937),'Profile-matrices_Condorcet'!I3937:L3937,0)),"NCW")</f>
        <v>NCW</v>
      </c>
      <c r="H3937" t="s">
        <v>13</v>
      </c>
      <c r="I3937" s="3">
        <f>COUNTIF($I3935:$S3935,I3936)</f>
        <v>2</v>
      </c>
      <c r="J3937" s="3">
        <f>COUNTIF($I3935:$S3935,J3936)</f>
        <v>2</v>
      </c>
      <c r="K3937" s="3">
        <f>COUNTIF($I3935:$S3935,K3936)</f>
        <v>1</v>
      </c>
      <c r="L3937" s="3">
        <f>COUNTIF($I3935:$S3935,L3936)</f>
        <v>1</v>
      </c>
    </row>
    <row r="3938" spans="1:20" x14ac:dyDescent="0.25">
      <c r="A3938">
        <f t="shared" si="124"/>
        <v>3937</v>
      </c>
      <c r="B3938">
        <f t="shared" si="125"/>
        <v>985</v>
      </c>
      <c r="C3938" t="str">
        <f>INDEX('VBA code_permu_wo_repettn'!$T$3:$Y$6,COUNTIF('Profile-matrices_Condorcet'!$B$2:$B3938,'Profile-matrices_Condorcet'!$B3938),MATCH(INDEX('numeric possibilities'!D$3:D$1298,VLOOKUP($B3938,'numeric possibilities'!$C$3:$G$1298,1)),'VBA code_permu_wo_repettn'!$T$2:$Y$2))</f>
        <v>A</v>
      </c>
      <c r="D3938" t="str">
        <f>INDEX('VBA code_permu_wo_repettn'!$AA$3:$AF$6,COUNTIF('Profile-matrices_Condorcet'!$B$2:$B3938,'Profile-matrices_Condorcet'!$B3938),MATCH(INDEX('numeric possibilities'!E$3:E$1298,VLOOKUP($B3938,'numeric possibilities'!$C$3:$G$1298,1)),'VBA code_permu_wo_repettn'!$AA$2:$AF$2))</f>
        <v>B</v>
      </c>
      <c r="E3938" t="str">
        <f>INDEX('VBA code_permu_wo_repettn'!$AH$3:$AM$6,COUNTIF('Profile-matrices_Condorcet'!$B$2:$B3938,'Profile-matrices_Condorcet'!$B3938),MATCH(INDEX('numeric possibilities'!F$3:F$1298,VLOOKUP($B3938,'numeric possibilities'!$C$3:$G$1298,1)),'VBA code_permu_wo_repettn'!$AH$2:$AM$2))</f>
        <v>C</v>
      </c>
      <c r="F3938" t="str">
        <f>INDEX('VBA code_permu_wo_repettn'!$AO$3:$AT$6,COUNTIF('Profile-matrices_Condorcet'!$B$2:$B3938,'Profile-matrices_Condorcet'!$B3938),MATCH(INDEX('numeric possibilities'!G$3:G$1298,VLOOKUP($B3938,'numeric possibilities'!$C$3:$G$1298,1)),'VBA code_permu_wo_repettn'!$AO$2:$AT$2))</f>
        <v>D</v>
      </c>
      <c r="H3938" t="s">
        <v>14</v>
      </c>
      <c r="I3938" s="3">
        <f>IF(MATCH(I$1,$C3938:$C3941,0)&lt;(MATCH(J$1,$C3938:$C3941,0)),1*a_vote,0)+IF(MATCH(I$1,$D3938:$D3941,0)&lt;MATCH(J$1,$D3938:$D3941,0),1*b_vote,0)+IF(MATCH(I$1,$E3938:$E3941,0)&lt;MATCH(J$1,$E3938:$E3941,0),1*c_vote,0)+IF(MATCH(I$1,$F3938:$F3941,0)&lt;MATCH(J$1,$F3938:$F3941,0),1*d_vote,0)</f>
        <v>0.49</v>
      </c>
      <c r="J3938" s="3">
        <f>IF(MATCH(I$1,$C3938:$C3941,0)&gt;(MATCH(J$1,$C3938:$C3941,0)),1*a_vote,0)+IF(MATCH(I$1,$D3938:$D3941,0)&gt;MATCH(J$1,$D3938:$D3941,0),1*b_vote,0)+IF(MATCH(I$1,$E3938:$E3941,0)&gt;MATCH(J$1,$E3938:$E3941,0),1*c_vote,0)+IF(MATCH(I$1,$F3938:$F3941,0)&gt;MATCH(J$1,$F3938:$F3941,0),1*d_vote,0)</f>
        <v>0.51</v>
      </c>
      <c r="K3938" s="3">
        <f>IF(MATCH($K$1,$C3938:$C3941,0)&lt;(MATCH($L$1,$C3938:$C3941,0)),1*a_vote,0)+IF(MATCH($K$1,$D3938:$D3941,0)&lt;MATCH($L$1,$D3938:$D3941,0),1*b_vote,0)+IF(MATCH($K$1,$E3938:$E3941,0)&lt;MATCH($L$1,$E3938:$E3941,0),1*c_vote,0)+IF(MATCH($K$1,$F3938:$F3941,0)&lt;MATCH($L$1,$F3938:$F3941,0),1*d_vote,0)</f>
        <v>0.27</v>
      </c>
      <c r="L3938" s="3">
        <f>IF(MATCH(K$1,$C3938:$C3941,0)&gt;(MATCH(L$1,$C3938:$C3941,0)),1*a_vote,0)+IF(MATCH(K$1,$D3938:$D3941,0)&gt;MATCH(L$1,$D3938:$D3941,0),1*b_vote,0)+IF(MATCH(K$1,$E3938:$E3941,0)&gt;MATCH(L$1,$E3938:$E3941,0),1*c_vote,0)+IF(MATCH(K$1,$F3938:$F3941,0)&gt;MATCH(L$1,$F3938:$F3941,0),1*d_vote,0)</f>
        <v>0.73</v>
      </c>
      <c r="M3938" s="3">
        <f>IF(MATCH($M$1,$C3938:$C3941,0)&lt;(MATCH($N$1,$C3938:$C3941,0)),1*a_vote,0)+IF(MATCH($M$1,$D3938:$D3941,0)&lt;MATCH($N$1,$D3938:$D3941,0),1*b_vote,0)+IF(MATCH($M$1,$E3938:$E3941,0)&lt;MATCH($N$1,$E3938:$E3941,0),1*c_vote,0)+IF(MATCH($M$1,$F3938:$F3941,0)&lt;MATCH($N$1,$F3938:$F3941,0),1*d_vote,0)</f>
        <v>0.53</v>
      </c>
      <c r="N3938" s="3">
        <f>IF(MATCH(M$1,$C3938:$C3941,0)&gt;(MATCH(N$1,$C3938:$C3941,0)),1*a_vote,0)+IF(MATCH(M$1,$D3938:$D3941,0)&gt;MATCH(N$1,$D3938:$D3941,0),1*b_vote,0)+IF(MATCH(M$1,$E3938:$E3941,0)&gt;MATCH(N$1,$E3938:$E3941,0),1*c_vote,0)+IF(MATCH(M$1,$F3938:$F3941,0)&gt;MATCH(N$1,$F3938:$F3941,0),1*d_vote,0)</f>
        <v>0.47</v>
      </c>
      <c r="O3938" s="3">
        <f>IF(MATCH($O$1,$C3938:$C3941,0)&lt;(MATCH($P$1,$C3938:$C3941,0)),1*a_vote,0)+IF(MATCH($O$1,$D3938:$D3941,0)&lt;MATCH($P$1,$D3938:$D3941,0),1*b_vote,0)+IF(MATCH($O$1,$E3938:$E3941,0)&lt;MATCH($P$1,$E3938:$E3941,0),1*c_vote,0)+IF(MATCH($O$1,$F3938:$F3941,0)&lt;MATCH($P$1,$F3938:$F3941,0),1*d_vote,0)</f>
        <v>0.53</v>
      </c>
      <c r="P3938" s="3">
        <f>IF(MATCH(O$1,$C3938:$C3941,0)&gt;(MATCH(P$1,$C3938:$C3941,0)),1*a_vote,0)+IF(MATCH(O$1,$D3938:$D3941,0)&gt;MATCH(P$1,$D3938:$D3941,0),1*b_vote,0)+IF(MATCH(O$1,$E3938:$E3941,0)&gt;MATCH(P$1,$E3938:$E3941,0),1*c_vote,0)+IF(MATCH(O$1,$F3938:$F3941,0)&gt;MATCH(P$1,$F3938:$F3941,0),1*d_vote,0)</f>
        <v>0.47</v>
      </c>
      <c r="Q3938" s="3">
        <f>IF(MATCH($Q$1,$C3938:$C3941,0)&lt;(MATCH($R$1,$C3938:$C3941,0)),1*a_vote,0)+IF(MATCH($Q$1,$D3938:$D3941,0)&lt;MATCH($R$1,$D3938:$D3941,0),1*b_vote,0)+IF(MATCH($Q$1,$E3938:$E3941,0)&lt;MATCH($R$1,$E3938:$E3941,0),1*c_vote,0)+IF(MATCH($Q$1,$F3938:$F3941,0)&lt;MATCH($R$1,$F3938:$F3941,0),1*d_vote,0)</f>
        <v>0.78</v>
      </c>
      <c r="R3938" s="3">
        <f>IF(MATCH(Q$1,$C3938:$C3941,0)&gt;(MATCH(R$1,$C3938:$C3941,0)),1*a_vote,0)+IF(MATCH(Q$1,$D3938:$D3941,0)&gt;MATCH(R$1,$D3938:$D3941,0),1*b_vote,0)+IF(MATCH(Q$1,$E3938:$E3941,0)&gt;MATCH(R$1,$E3938:$E3941,0),1*c_vote,0)+IF(MATCH(Q$1,$F3938:$F3941,0)&gt;MATCH(R$1,$F3938:$F3941,0),1*d_vote,0)</f>
        <v>0.21999999999999997</v>
      </c>
      <c r="S3938" s="3">
        <f>IF(MATCH($S$1,$C3938:$C3941,0)&lt;(MATCH($T$1,$C3938:$C3941,0)),1*a_vote,0)+IF(MATCH($S$1,$D3938:$D3941,0)&lt;MATCH($T$1,$D3938:$D3941,0),1*b_vote,0)+IF(MATCH($S$1,$E3938:$E3941,0)&lt;MATCH($T$1,$E3938:$E3941,0),1*c_vote,0)+IF(MATCH($S$1,$F3938:$F3941,0)&lt;MATCH($T$1,$F3938:$F3941,0),1*d_vote,0)</f>
        <v>0.78</v>
      </c>
      <c r="T3938" s="3">
        <f>IF(MATCH(S$1,$C3938:$C3941,0)&gt;(MATCH(T$1,$C3938:$C3941,0)),1*a_vote,0)+IF(MATCH(S$1,$D3938:$D3941,0)&gt;MATCH(T$1,$D3938:$D3941,0),1*b_vote,0)+IF(MATCH(S$1,$E3938:$E3941,0)&gt;MATCH(T$1,$E3938:$E3941,0),1*c_vote,0)+IF(MATCH(S$1,$F3938:$F3941,0)&gt;MATCH(T$1,$F3938:$F3941,0),1*d_vote,0)</f>
        <v>0.21999999999999997</v>
      </c>
    </row>
    <row r="3939" spans="1:20" x14ac:dyDescent="0.25">
      <c r="A3939">
        <f t="shared" si="124"/>
        <v>3938</v>
      </c>
      <c r="B3939">
        <f t="shared" si="125"/>
        <v>985</v>
      </c>
      <c r="C3939" t="str">
        <f>INDEX('VBA code_permu_wo_repettn'!$T$3:$Y$6,COUNTIF('Profile-matrices_Condorcet'!$B$2:$B3939,'Profile-matrices_Condorcet'!$B3939),MATCH(INDEX('numeric possibilities'!D$3:D$1298,VLOOKUP($B3939,'numeric possibilities'!$C$3:$G$1298,1)),'VBA code_permu_wo_repettn'!$T$2:$Y$2))</f>
        <v>B</v>
      </c>
      <c r="D3939" t="str">
        <f>INDEX('VBA code_permu_wo_repettn'!$AA$3:$AF$6,COUNTIF('Profile-matrices_Condorcet'!$B$2:$B3939,'Profile-matrices_Condorcet'!$B3939),MATCH(INDEX('numeric possibilities'!E$3:E$1298,VLOOKUP($B3939,'numeric possibilities'!$C$3:$G$1298,1)),'VBA code_permu_wo_repettn'!$AA$2:$AF$2))</f>
        <v>C</v>
      </c>
      <c r="E3939" t="str">
        <f>INDEX('VBA code_permu_wo_repettn'!$AH$3:$AM$6,COUNTIF('Profile-matrices_Condorcet'!$B$2:$B3939,'Profile-matrices_Condorcet'!$B3939),MATCH(INDEX('numeric possibilities'!F$3:F$1298,VLOOKUP($B3939,'numeric possibilities'!$C$3:$G$1298,1)),'VBA code_permu_wo_repettn'!$AH$2:$AM$2))</f>
        <v>B</v>
      </c>
      <c r="F3939" t="str">
        <f>INDEX('VBA code_permu_wo_repettn'!$AO$3:$AT$6,COUNTIF('Profile-matrices_Condorcet'!$B$2:$B3939,'Profile-matrices_Condorcet'!$B3939),MATCH(INDEX('numeric possibilities'!G$3:G$1298,VLOOKUP($B3939,'numeric possibilities'!$C$3:$G$1298,1)),'VBA code_permu_wo_repettn'!$AO$2:$AT$2))</f>
        <v>C</v>
      </c>
      <c r="H3939" t="s">
        <v>15</v>
      </c>
      <c r="I3939" t="str">
        <f>IF(I3938&gt;J3938,$I$1,IF(I3938&lt;J3938,$J$1,0))</f>
        <v>B</v>
      </c>
      <c r="K3939" t="str">
        <f>IF(K3938&gt;L3938,$K$1,IF(K3938&lt;L3938,$L$1,0))</f>
        <v>C</v>
      </c>
      <c r="M3939" t="str">
        <f>IF(M3938&gt;N3938,$M$1,IF(M3938&lt;N3938,$N$1,0))</f>
        <v>A</v>
      </c>
      <c r="O3939" t="str">
        <f>IF(O3938&gt;P3938,$O$1,IF(O3938&lt;P3938,$P$1,0))</f>
        <v>B</v>
      </c>
      <c r="Q3939" t="str">
        <f>IF(Q3938&gt;R3938,$Q$1,IF(Q3938&lt;R3938,$R$1,0))</f>
        <v>B</v>
      </c>
      <c r="S3939" t="str">
        <f>IF(S3938&gt;T3938,$S$1,IF(S3938&lt;T3938,$T$1,0))</f>
        <v>C</v>
      </c>
    </row>
    <row r="3940" spans="1:20" x14ac:dyDescent="0.25">
      <c r="A3940">
        <f t="shared" si="124"/>
        <v>3939</v>
      </c>
      <c r="B3940">
        <f t="shared" si="125"/>
        <v>985</v>
      </c>
      <c r="C3940" t="str">
        <f>INDEX('VBA code_permu_wo_repettn'!$T$3:$Y$6,COUNTIF('Profile-matrices_Condorcet'!$B$2:$B3940,'Profile-matrices_Condorcet'!$B3940),MATCH(INDEX('numeric possibilities'!D$3:D$1298,VLOOKUP($B3940,'numeric possibilities'!$C$3:$G$1298,1)),'VBA code_permu_wo_repettn'!$T$2:$Y$2))</f>
        <v>C</v>
      </c>
      <c r="D3940" t="str">
        <f>INDEX('VBA code_permu_wo_repettn'!$AA$3:$AF$6,COUNTIF('Profile-matrices_Condorcet'!$B$2:$B3940,'Profile-matrices_Condorcet'!$B3940),MATCH(INDEX('numeric possibilities'!E$3:E$1298,VLOOKUP($B3940,'numeric possibilities'!$C$3:$G$1298,1)),'VBA code_permu_wo_repettn'!$AA$2:$AF$2))</f>
        <v>A</v>
      </c>
      <c r="E3940" t="str">
        <f>INDEX('VBA code_permu_wo_repettn'!$AH$3:$AM$6,COUNTIF('Profile-matrices_Condorcet'!$B$2:$B3940,'Profile-matrices_Condorcet'!$B3940),MATCH(INDEX('numeric possibilities'!F$3:F$1298,VLOOKUP($B3940,'numeric possibilities'!$C$3:$G$1298,1)),'VBA code_permu_wo_repettn'!$AH$2:$AM$2))</f>
        <v>D</v>
      </c>
      <c r="F3940" t="str">
        <f>INDEX('VBA code_permu_wo_repettn'!$AO$3:$AT$6,COUNTIF('Profile-matrices_Condorcet'!$B$2:$B3940,'Profile-matrices_Condorcet'!$B3940),MATCH(INDEX('numeric possibilities'!G$3:G$1298,VLOOKUP($B3940,'numeric possibilities'!$C$3:$G$1298,1)),'VBA code_permu_wo_repettn'!$AO$2:$AT$2))</f>
        <v>A</v>
      </c>
      <c r="I3940" t="s">
        <v>0</v>
      </c>
      <c r="J3940" t="s">
        <v>1</v>
      </c>
      <c r="K3940" t="s">
        <v>2</v>
      </c>
      <c r="L3940" t="s">
        <v>3</v>
      </c>
    </row>
    <row r="3941" spans="1:20" x14ac:dyDescent="0.25">
      <c r="A3941">
        <f t="shared" si="124"/>
        <v>3940</v>
      </c>
      <c r="B3941">
        <f t="shared" si="125"/>
        <v>985</v>
      </c>
      <c r="C3941" t="str">
        <f>INDEX('VBA code_permu_wo_repettn'!$T$3:$Y$6,COUNTIF('Profile-matrices_Condorcet'!$B$2:$B3941,'Profile-matrices_Condorcet'!$B3941),MATCH(INDEX('numeric possibilities'!D$3:D$1298,VLOOKUP($B3941,'numeric possibilities'!$C$3:$G$1298,1)),'VBA code_permu_wo_repettn'!$T$2:$Y$2))</f>
        <v>D</v>
      </c>
      <c r="D3941" t="str">
        <f>INDEX('VBA code_permu_wo_repettn'!$AA$3:$AF$6,COUNTIF('Profile-matrices_Condorcet'!$B$2:$B3941,'Profile-matrices_Condorcet'!$B3941),MATCH(INDEX('numeric possibilities'!E$3:E$1298,VLOOKUP($B3941,'numeric possibilities'!$C$3:$G$1298,1)),'VBA code_permu_wo_repettn'!$AA$2:$AF$2))</f>
        <v>D</v>
      </c>
      <c r="E3941" t="str">
        <f>INDEX('VBA code_permu_wo_repettn'!$AH$3:$AM$6,COUNTIF('Profile-matrices_Condorcet'!$B$2:$B3941,'Profile-matrices_Condorcet'!$B3941),MATCH(INDEX('numeric possibilities'!F$3:F$1298,VLOOKUP($B3941,'numeric possibilities'!$C$3:$G$1298,1)),'VBA code_permu_wo_repettn'!$AH$2:$AM$2))</f>
        <v>A</v>
      </c>
      <c r="F3941" t="str">
        <f>INDEX('VBA code_permu_wo_repettn'!$AO$3:$AT$6,COUNTIF('Profile-matrices_Condorcet'!$B$2:$B3941,'Profile-matrices_Condorcet'!$B3941),MATCH(INDEX('numeric possibilities'!G$3:G$1298,VLOOKUP($B3941,'numeric possibilities'!$C$3:$G$1298,1)),'VBA code_permu_wo_repettn'!$AO$2:$AT$2))</f>
        <v>B</v>
      </c>
      <c r="G3941" t="str">
        <f>IF(MAX(I3941:L3941)&gt;='numeric possibilities'!$B$4/2,INDEX('Profile-matrices_Condorcet'!I3940:L3940,1,MATCH(MAX('Profile-matrices_Condorcet'!I3941:L3941),'Profile-matrices_Condorcet'!I3941:L3941,0)),"NCW")</f>
        <v>B</v>
      </c>
      <c r="H3941" t="s">
        <v>13</v>
      </c>
      <c r="I3941" s="3">
        <f>COUNTIF($I3939:$S3939,I3940)</f>
        <v>1</v>
      </c>
      <c r="J3941" s="3">
        <f>COUNTIF($I3939:$S3939,J3940)</f>
        <v>3</v>
      </c>
      <c r="K3941" s="3">
        <f>COUNTIF($I3939:$S3939,K3940)</f>
        <v>2</v>
      </c>
      <c r="L3941" s="3">
        <f>COUNTIF($I3939:$S3939,L3940)</f>
        <v>0</v>
      </c>
    </row>
    <row r="3942" spans="1:20" x14ac:dyDescent="0.25">
      <c r="A3942">
        <f t="shared" si="124"/>
        <v>3941</v>
      </c>
      <c r="B3942">
        <f t="shared" si="125"/>
        <v>986</v>
      </c>
      <c r="C3942" t="str">
        <f>INDEX('VBA code_permu_wo_repettn'!$T$3:$Y$6,COUNTIF('Profile-matrices_Condorcet'!$B$2:$B3942,'Profile-matrices_Condorcet'!$B3942),MATCH(INDEX('numeric possibilities'!D$3:D$1298,VLOOKUP($B3942,'numeric possibilities'!$C$3:$G$1298,1)),'VBA code_permu_wo_repettn'!$T$2:$Y$2))</f>
        <v>A</v>
      </c>
      <c r="D3942" t="str">
        <f>INDEX('VBA code_permu_wo_repettn'!$AA$3:$AF$6,COUNTIF('Profile-matrices_Condorcet'!$B$2:$B3942,'Profile-matrices_Condorcet'!$B3942),MATCH(INDEX('numeric possibilities'!E$3:E$1298,VLOOKUP($B3942,'numeric possibilities'!$C$3:$G$1298,1)),'VBA code_permu_wo_repettn'!$AA$2:$AF$2))</f>
        <v>B</v>
      </c>
      <c r="E3942" t="str">
        <f>INDEX('VBA code_permu_wo_repettn'!$AH$3:$AM$6,COUNTIF('Profile-matrices_Condorcet'!$B$2:$B3942,'Profile-matrices_Condorcet'!$B3942),MATCH(INDEX('numeric possibilities'!F$3:F$1298,VLOOKUP($B3942,'numeric possibilities'!$C$3:$G$1298,1)),'VBA code_permu_wo_repettn'!$AH$2:$AM$2))</f>
        <v>C</v>
      </c>
      <c r="F3942" t="str">
        <f>INDEX('VBA code_permu_wo_repettn'!$AO$3:$AT$6,COUNTIF('Profile-matrices_Condorcet'!$B$2:$B3942,'Profile-matrices_Condorcet'!$B3942),MATCH(INDEX('numeric possibilities'!G$3:G$1298,VLOOKUP($B3942,'numeric possibilities'!$C$3:$G$1298,1)),'VBA code_permu_wo_repettn'!$AO$2:$AT$2))</f>
        <v>D</v>
      </c>
      <c r="H3942" t="s">
        <v>14</v>
      </c>
      <c r="I3942" s="3">
        <f>IF(MATCH(I$1,$C3942:$C3945,0)&lt;(MATCH(J$1,$C3942:$C3945,0)),1*a_vote,0)+IF(MATCH(I$1,$D3942:$D3945,0)&lt;MATCH(J$1,$D3942:$D3945,0),1*b_vote,0)+IF(MATCH(I$1,$E3942:$E3945,0)&lt;MATCH(J$1,$E3942:$E3945,0),1*c_vote,0)+IF(MATCH(I$1,$F3942:$F3945,0)&lt;MATCH(J$1,$F3942:$F3945,0),1*d_vote,0)</f>
        <v>0.49</v>
      </c>
      <c r="J3942" s="3">
        <f>IF(MATCH(I$1,$C3942:$C3945,0)&gt;(MATCH(J$1,$C3942:$C3945,0)),1*a_vote,0)+IF(MATCH(I$1,$D3942:$D3945,0)&gt;MATCH(J$1,$D3942:$D3945,0),1*b_vote,0)+IF(MATCH(I$1,$E3942:$E3945,0)&gt;MATCH(J$1,$E3942:$E3945,0),1*c_vote,0)+IF(MATCH(I$1,$F3942:$F3945,0)&gt;MATCH(J$1,$F3942:$F3945,0),1*d_vote,0)</f>
        <v>0.51</v>
      </c>
      <c r="K3942" s="3">
        <f>IF(MATCH($K$1,$C3942:$C3945,0)&lt;(MATCH($L$1,$C3942:$C3945,0)),1*a_vote,0)+IF(MATCH($K$1,$D3942:$D3945,0)&lt;MATCH($L$1,$D3942:$D3945,0),1*b_vote,0)+IF(MATCH($K$1,$E3942:$E3945,0)&lt;MATCH($L$1,$E3942:$E3945,0),1*c_vote,0)+IF(MATCH($K$1,$F3942:$F3945,0)&lt;MATCH($L$1,$F3942:$F3945,0),1*d_vote,0)</f>
        <v>0.27</v>
      </c>
      <c r="L3942" s="3">
        <f>IF(MATCH(K$1,$C3942:$C3945,0)&gt;(MATCH(L$1,$C3942:$C3945,0)),1*a_vote,0)+IF(MATCH(K$1,$D3942:$D3945,0)&gt;MATCH(L$1,$D3942:$D3945,0),1*b_vote,0)+IF(MATCH(K$1,$E3942:$E3945,0)&gt;MATCH(L$1,$E3942:$E3945,0),1*c_vote,0)+IF(MATCH(K$1,$F3942:$F3945,0)&gt;MATCH(L$1,$F3942:$F3945,0),1*d_vote,0)</f>
        <v>0.73</v>
      </c>
      <c r="M3942" s="3">
        <f>IF(MATCH($M$1,$C3942:$C3945,0)&lt;(MATCH($N$1,$C3942:$C3945,0)),1*a_vote,0)+IF(MATCH($M$1,$D3942:$D3945,0)&lt;MATCH($N$1,$D3942:$D3945,0),1*b_vote,0)+IF(MATCH($M$1,$E3942:$E3945,0)&lt;MATCH($N$1,$E3942:$E3945,0),1*c_vote,0)+IF(MATCH($M$1,$F3942:$F3945,0)&lt;MATCH($N$1,$F3942:$F3945,0),1*d_vote,0)</f>
        <v>0.53</v>
      </c>
      <c r="N3942" s="3">
        <f>IF(MATCH(M$1,$C3942:$C3945,0)&gt;(MATCH(N$1,$C3942:$C3945,0)),1*a_vote,0)+IF(MATCH(M$1,$D3942:$D3945,0)&gt;MATCH(N$1,$D3942:$D3945,0),1*b_vote,0)+IF(MATCH(M$1,$E3942:$E3945,0)&gt;MATCH(N$1,$E3942:$E3945,0),1*c_vote,0)+IF(MATCH(M$1,$F3942:$F3945,0)&gt;MATCH(N$1,$F3942:$F3945,0),1*d_vote,0)</f>
        <v>0.47</v>
      </c>
      <c r="O3942" s="3">
        <f>IF(MATCH($O$1,$C3942:$C3945,0)&lt;(MATCH($P$1,$C3942:$C3945,0)),1*a_vote,0)+IF(MATCH($O$1,$D3942:$D3945,0)&lt;MATCH($P$1,$D3942:$D3945,0),1*b_vote,0)+IF(MATCH($O$1,$E3942:$E3945,0)&lt;MATCH($P$1,$E3942:$E3945,0),1*c_vote,0)+IF(MATCH($O$1,$F3942:$F3945,0)&lt;MATCH($P$1,$F3942:$F3945,0),1*d_vote,0)</f>
        <v>0.53</v>
      </c>
      <c r="P3942" s="3">
        <f>IF(MATCH(O$1,$C3942:$C3945,0)&gt;(MATCH(P$1,$C3942:$C3945,0)),1*a_vote,0)+IF(MATCH(O$1,$D3942:$D3945,0)&gt;MATCH(P$1,$D3942:$D3945,0),1*b_vote,0)+IF(MATCH(O$1,$E3942:$E3945,0)&gt;MATCH(P$1,$E3942:$E3945,0),1*c_vote,0)+IF(MATCH(O$1,$F3942:$F3945,0)&gt;MATCH(P$1,$F3942:$F3945,0),1*d_vote,0)</f>
        <v>0.47</v>
      </c>
      <c r="Q3942" s="3">
        <f>IF(MATCH($Q$1,$C3942:$C3945,0)&lt;(MATCH($R$1,$C3942:$C3945,0)),1*a_vote,0)+IF(MATCH($Q$1,$D3942:$D3945,0)&lt;MATCH($R$1,$D3942:$D3945,0),1*b_vote,0)+IF(MATCH($Q$1,$E3942:$E3945,0)&lt;MATCH($R$1,$E3942:$E3945,0),1*c_vote,0)+IF(MATCH($Q$1,$F3942:$F3945,0)&lt;MATCH($R$1,$F3942:$F3945,0),1*d_vote,0)</f>
        <v>0.78</v>
      </c>
      <c r="R3942" s="3">
        <f>IF(MATCH(Q$1,$C3942:$C3945,0)&gt;(MATCH(R$1,$C3942:$C3945,0)),1*a_vote,0)+IF(MATCH(Q$1,$D3942:$D3945,0)&gt;MATCH(R$1,$D3942:$D3945,0),1*b_vote,0)+IF(MATCH(Q$1,$E3942:$E3945,0)&gt;MATCH(R$1,$E3942:$E3945,0),1*c_vote,0)+IF(MATCH(Q$1,$F3942:$F3945,0)&gt;MATCH(R$1,$F3942:$F3945,0),1*d_vote,0)</f>
        <v>0.21999999999999997</v>
      </c>
      <c r="S3942" s="3">
        <f>IF(MATCH($S$1,$C3942:$C3945,0)&lt;(MATCH($T$1,$C3942:$C3945,0)),1*a_vote,0)+IF(MATCH($S$1,$D3942:$D3945,0)&lt;MATCH($T$1,$D3942:$D3945,0),1*b_vote,0)+IF(MATCH($S$1,$E3942:$E3945,0)&lt;MATCH($T$1,$E3942:$E3945,0),1*c_vote,0)+IF(MATCH($S$1,$F3942:$F3945,0)&lt;MATCH($T$1,$F3942:$F3945,0),1*d_vote,0)</f>
        <v>0.51</v>
      </c>
      <c r="T3942" s="3">
        <f>IF(MATCH(S$1,$C3942:$C3945,0)&gt;(MATCH(T$1,$C3942:$C3945,0)),1*a_vote,0)+IF(MATCH(S$1,$D3942:$D3945,0)&gt;MATCH(T$1,$D3942:$D3945,0),1*b_vote,0)+IF(MATCH(S$1,$E3942:$E3945,0)&gt;MATCH(T$1,$E3942:$E3945,0),1*c_vote,0)+IF(MATCH(S$1,$F3942:$F3945,0)&gt;MATCH(T$1,$F3942:$F3945,0),1*d_vote,0)</f>
        <v>0.49</v>
      </c>
    </row>
    <row r="3943" spans="1:20" x14ac:dyDescent="0.25">
      <c r="A3943">
        <f t="shared" si="124"/>
        <v>3942</v>
      </c>
      <c r="B3943">
        <f t="shared" si="125"/>
        <v>986</v>
      </c>
      <c r="C3943" t="str">
        <f>INDEX('VBA code_permu_wo_repettn'!$T$3:$Y$6,COUNTIF('Profile-matrices_Condorcet'!$B$2:$B3943,'Profile-matrices_Condorcet'!$B3943),MATCH(INDEX('numeric possibilities'!D$3:D$1298,VLOOKUP($B3943,'numeric possibilities'!$C$3:$G$1298,1)),'VBA code_permu_wo_repettn'!$T$2:$Y$2))</f>
        <v>B</v>
      </c>
      <c r="D3943" t="str">
        <f>INDEX('VBA code_permu_wo_repettn'!$AA$3:$AF$6,COUNTIF('Profile-matrices_Condorcet'!$B$2:$B3943,'Profile-matrices_Condorcet'!$B3943),MATCH(INDEX('numeric possibilities'!E$3:E$1298,VLOOKUP($B3943,'numeric possibilities'!$C$3:$G$1298,1)),'VBA code_permu_wo_repettn'!$AA$2:$AF$2))</f>
        <v>C</v>
      </c>
      <c r="E3943" t="str">
        <f>INDEX('VBA code_permu_wo_repettn'!$AH$3:$AM$6,COUNTIF('Profile-matrices_Condorcet'!$B$2:$B3943,'Profile-matrices_Condorcet'!$B3943),MATCH(INDEX('numeric possibilities'!F$3:F$1298,VLOOKUP($B3943,'numeric possibilities'!$C$3:$G$1298,1)),'VBA code_permu_wo_repettn'!$AH$2:$AM$2))</f>
        <v>B</v>
      </c>
      <c r="F3943" t="str">
        <f>INDEX('VBA code_permu_wo_repettn'!$AO$3:$AT$6,COUNTIF('Profile-matrices_Condorcet'!$B$2:$B3943,'Profile-matrices_Condorcet'!$B3943),MATCH(INDEX('numeric possibilities'!G$3:G$1298,VLOOKUP($B3943,'numeric possibilities'!$C$3:$G$1298,1)),'VBA code_permu_wo_repettn'!$AO$2:$AT$2))</f>
        <v>C</v>
      </c>
      <c r="H3943" t="s">
        <v>15</v>
      </c>
      <c r="I3943" t="str">
        <f>IF(I3942&gt;J3942,$I$1,IF(I3942&lt;J3942,$J$1,0))</f>
        <v>B</v>
      </c>
      <c r="K3943" t="str">
        <f>IF(K3942&gt;L3942,$K$1,IF(K3942&lt;L3942,$L$1,0))</f>
        <v>C</v>
      </c>
      <c r="M3943" t="str">
        <f>IF(M3942&gt;N3942,$M$1,IF(M3942&lt;N3942,$N$1,0))</f>
        <v>A</v>
      </c>
      <c r="O3943" t="str">
        <f>IF(O3942&gt;P3942,$O$1,IF(O3942&lt;P3942,$P$1,0))</f>
        <v>B</v>
      </c>
      <c r="Q3943" t="str">
        <f>IF(Q3942&gt;R3942,$Q$1,IF(Q3942&lt;R3942,$R$1,0))</f>
        <v>B</v>
      </c>
      <c r="S3943" t="str">
        <f>IF(S3942&gt;T3942,$S$1,IF(S3942&lt;T3942,$T$1,0))</f>
        <v>C</v>
      </c>
    </row>
    <row r="3944" spans="1:20" x14ac:dyDescent="0.25">
      <c r="A3944">
        <f t="shared" si="124"/>
        <v>3943</v>
      </c>
      <c r="B3944">
        <f t="shared" si="125"/>
        <v>986</v>
      </c>
      <c r="C3944" t="str">
        <f>INDEX('VBA code_permu_wo_repettn'!$T$3:$Y$6,COUNTIF('Profile-matrices_Condorcet'!$B$2:$B3944,'Profile-matrices_Condorcet'!$B3944),MATCH(INDEX('numeric possibilities'!D$3:D$1298,VLOOKUP($B3944,'numeric possibilities'!$C$3:$G$1298,1)),'VBA code_permu_wo_repettn'!$T$2:$Y$2))</f>
        <v>D</v>
      </c>
      <c r="D3944" t="str">
        <f>INDEX('VBA code_permu_wo_repettn'!$AA$3:$AF$6,COUNTIF('Profile-matrices_Condorcet'!$B$2:$B3944,'Profile-matrices_Condorcet'!$B3944),MATCH(INDEX('numeric possibilities'!E$3:E$1298,VLOOKUP($B3944,'numeric possibilities'!$C$3:$G$1298,1)),'VBA code_permu_wo_repettn'!$AA$2:$AF$2))</f>
        <v>A</v>
      </c>
      <c r="E3944" t="str">
        <f>INDEX('VBA code_permu_wo_repettn'!$AH$3:$AM$6,COUNTIF('Profile-matrices_Condorcet'!$B$2:$B3944,'Profile-matrices_Condorcet'!$B3944),MATCH(INDEX('numeric possibilities'!F$3:F$1298,VLOOKUP($B3944,'numeric possibilities'!$C$3:$G$1298,1)),'VBA code_permu_wo_repettn'!$AH$2:$AM$2))</f>
        <v>D</v>
      </c>
      <c r="F3944" t="str">
        <f>INDEX('VBA code_permu_wo_repettn'!$AO$3:$AT$6,COUNTIF('Profile-matrices_Condorcet'!$B$2:$B3944,'Profile-matrices_Condorcet'!$B3944),MATCH(INDEX('numeric possibilities'!G$3:G$1298,VLOOKUP($B3944,'numeric possibilities'!$C$3:$G$1298,1)),'VBA code_permu_wo_repettn'!$AO$2:$AT$2))</f>
        <v>A</v>
      </c>
      <c r="I3944" t="s">
        <v>0</v>
      </c>
      <c r="J3944" t="s">
        <v>1</v>
      </c>
      <c r="K3944" t="s">
        <v>2</v>
      </c>
      <c r="L3944" t="s">
        <v>3</v>
      </c>
    </row>
    <row r="3945" spans="1:20" x14ac:dyDescent="0.25">
      <c r="A3945">
        <f t="shared" si="124"/>
        <v>3944</v>
      </c>
      <c r="B3945">
        <f t="shared" si="125"/>
        <v>986</v>
      </c>
      <c r="C3945" t="str">
        <f>INDEX('VBA code_permu_wo_repettn'!$T$3:$Y$6,COUNTIF('Profile-matrices_Condorcet'!$B$2:$B3945,'Profile-matrices_Condorcet'!$B3945),MATCH(INDEX('numeric possibilities'!D$3:D$1298,VLOOKUP($B3945,'numeric possibilities'!$C$3:$G$1298,1)),'VBA code_permu_wo_repettn'!$T$2:$Y$2))</f>
        <v>C</v>
      </c>
      <c r="D3945" t="str">
        <f>INDEX('VBA code_permu_wo_repettn'!$AA$3:$AF$6,COUNTIF('Profile-matrices_Condorcet'!$B$2:$B3945,'Profile-matrices_Condorcet'!$B3945),MATCH(INDEX('numeric possibilities'!E$3:E$1298,VLOOKUP($B3945,'numeric possibilities'!$C$3:$G$1298,1)),'VBA code_permu_wo_repettn'!$AA$2:$AF$2))</f>
        <v>D</v>
      </c>
      <c r="E3945" t="str">
        <f>INDEX('VBA code_permu_wo_repettn'!$AH$3:$AM$6,COUNTIF('Profile-matrices_Condorcet'!$B$2:$B3945,'Profile-matrices_Condorcet'!$B3945),MATCH(INDEX('numeric possibilities'!F$3:F$1298,VLOOKUP($B3945,'numeric possibilities'!$C$3:$G$1298,1)),'VBA code_permu_wo_repettn'!$AH$2:$AM$2))</f>
        <v>A</v>
      </c>
      <c r="F3945" t="str">
        <f>INDEX('VBA code_permu_wo_repettn'!$AO$3:$AT$6,COUNTIF('Profile-matrices_Condorcet'!$B$2:$B3945,'Profile-matrices_Condorcet'!$B3945),MATCH(INDEX('numeric possibilities'!G$3:G$1298,VLOOKUP($B3945,'numeric possibilities'!$C$3:$G$1298,1)),'VBA code_permu_wo_repettn'!$AO$2:$AT$2))</f>
        <v>B</v>
      </c>
      <c r="G3945" t="str">
        <f>IF(MAX(I3945:L3945)&gt;='numeric possibilities'!$B$4/2,INDEX('Profile-matrices_Condorcet'!I3944:L3944,1,MATCH(MAX('Profile-matrices_Condorcet'!I3945:L3945),'Profile-matrices_Condorcet'!I3945:L3945,0)),"NCW")</f>
        <v>B</v>
      </c>
      <c r="H3945" t="s">
        <v>13</v>
      </c>
      <c r="I3945" s="3">
        <f>COUNTIF($I3943:$S3943,I3944)</f>
        <v>1</v>
      </c>
      <c r="J3945" s="3">
        <f>COUNTIF($I3943:$S3943,J3944)</f>
        <v>3</v>
      </c>
      <c r="K3945" s="3">
        <f>COUNTIF($I3943:$S3943,K3944)</f>
        <v>2</v>
      </c>
      <c r="L3945" s="3">
        <f>COUNTIF($I3943:$S3943,L3944)</f>
        <v>0</v>
      </c>
    </row>
    <row r="3946" spans="1:20" x14ac:dyDescent="0.25">
      <c r="A3946">
        <f t="shared" si="124"/>
        <v>3945</v>
      </c>
      <c r="B3946">
        <f t="shared" si="125"/>
        <v>987</v>
      </c>
      <c r="C3946" t="str">
        <f>INDEX('VBA code_permu_wo_repettn'!$T$3:$Y$6,COUNTIF('Profile-matrices_Condorcet'!$B$2:$B3946,'Profile-matrices_Condorcet'!$B3946),MATCH(INDEX('numeric possibilities'!D$3:D$1298,VLOOKUP($B3946,'numeric possibilities'!$C$3:$G$1298,1)),'VBA code_permu_wo_repettn'!$T$2:$Y$2))</f>
        <v>A</v>
      </c>
      <c r="D3946" t="str">
        <f>INDEX('VBA code_permu_wo_repettn'!$AA$3:$AF$6,COUNTIF('Profile-matrices_Condorcet'!$B$2:$B3946,'Profile-matrices_Condorcet'!$B3946),MATCH(INDEX('numeric possibilities'!E$3:E$1298,VLOOKUP($B3946,'numeric possibilities'!$C$3:$G$1298,1)),'VBA code_permu_wo_repettn'!$AA$2:$AF$2))</f>
        <v>B</v>
      </c>
      <c r="E3946" t="str">
        <f>INDEX('VBA code_permu_wo_repettn'!$AH$3:$AM$6,COUNTIF('Profile-matrices_Condorcet'!$B$2:$B3946,'Profile-matrices_Condorcet'!$B3946),MATCH(INDEX('numeric possibilities'!F$3:F$1298,VLOOKUP($B3946,'numeric possibilities'!$C$3:$G$1298,1)),'VBA code_permu_wo_repettn'!$AH$2:$AM$2))</f>
        <v>C</v>
      </c>
      <c r="F3946" t="str">
        <f>INDEX('VBA code_permu_wo_repettn'!$AO$3:$AT$6,COUNTIF('Profile-matrices_Condorcet'!$B$2:$B3946,'Profile-matrices_Condorcet'!$B3946),MATCH(INDEX('numeric possibilities'!G$3:G$1298,VLOOKUP($B3946,'numeric possibilities'!$C$3:$G$1298,1)),'VBA code_permu_wo_repettn'!$AO$2:$AT$2))</f>
        <v>D</v>
      </c>
      <c r="H3946" t="s">
        <v>14</v>
      </c>
      <c r="I3946" s="3">
        <f>IF(MATCH(I$1,$C3946:$C3949,0)&lt;(MATCH(J$1,$C3946:$C3949,0)),1*a_vote,0)+IF(MATCH(I$1,$D3946:$D3949,0)&lt;MATCH(J$1,$D3946:$D3949,0),1*b_vote,0)+IF(MATCH(I$1,$E3946:$E3949,0)&lt;MATCH(J$1,$E3946:$E3949,0),1*c_vote,0)+IF(MATCH(I$1,$F3946:$F3949,0)&lt;MATCH(J$1,$F3946:$F3949,0),1*d_vote,0)</f>
        <v>0.49</v>
      </c>
      <c r="J3946" s="3">
        <f>IF(MATCH(I$1,$C3946:$C3949,0)&gt;(MATCH(J$1,$C3946:$C3949,0)),1*a_vote,0)+IF(MATCH(I$1,$D3946:$D3949,0)&gt;MATCH(J$1,$D3946:$D3949,0),1*b_vote,0)+IF(MATCH(I$1,$E3946:$E3949,0)&gt;MATCH(J$1,$E3946:$E3949,0),1*c_vote,0)+IF(MATCH(I$1,$F3946:$F3949,0)&gt;MATCH(J$1,$F3946:$F3949,0),1*d_vote,0)</f>
        <v>0.51</v>
      </c>
      <c r="K3946" s="3">
        <f>IF(MATCH($K$1,$C3946:$C3949,0)&lt;(MATCH($L$1,$C3946:$C3949,0)),1*a_vote,0)+IF(MATCH($K$1,$D3946:$D3949,0)&lt;MATCH($L$1,$D3946:$D3949,0),1*b_vote,0)+IF(MATCH($K$1,$E3946:$E3949,0)&lt;MATCH($L$1,$E3946:$E3949,0),1*c_vote,0)+IF(MATCH($K$1,$F3946:$F3949,0)&lt;MATCH($L$1,$F3946:$F3949,0),1*d_vote,0)</f>
        <v>0.27</v>
      </c>
      <c r="L3946" s="3">
        <f>IF(MATCH(K$1,$C3946:$C3949,0)&gt;(MATCH(L$1,$C3946:$C3949,0)),1*a_vote,0)+IF(MATCH(K$1,$D3946:$D3949,0)&gt;MATCH(L$1,$D3946:$D3949,0),1*b_vote,0)+IF(MATCH(K$1,$E3946:$E3949,0)&gt;MATCH(L$1,$E3946:$E3949,0),1*c_vote,0)+IF(MATCH(K$1,$F3946:$F3949,0)&gt;MATCH(L$1,$F3946:$F3949,0),1*d_vote,0)</f>
        <v>0.73</v>
      </c>
      <c r="M3946" s="3">
        <f>IF(MATCH($M$1,$C3946:$C3949,0)&lt;(MATCH($N$1,$C3946:$C3949,0)),1*a_vote,0)+IF(MATCH($M$1,$D3946:$D3949,0)&lt;MATCH($N$1,$D3946:$D3949,0),1*b_vote,0)+IF(MATCH($M$1,$E3946:$E3949,0)&lt;MATCH($N$1,$E3946:$E3949,0),1*c_vote,0)+IF(MATCH($M$1,$F3946:$F3949,0)&lt;MATCH($N$1,$F3946:$F3949,0),1*d_vote,0)</f>
        <v>0.53</v>
      </c>
      <c r="N3946" s="3">
        <f>IF(MATCH(M$1,$C3946:$C3949,0)&gt;(MATCH(N$1,$C3946:$C3949,0)),1*a_vote,0)+IF(MATCH(M$1,$D3946:$D3949,0)&gt;MATCH(N$1,$D3946:$D3949,0),1*b_vote,0)+IF(MATCH(M$1,$E3946:$E3949,0)&gt;MATCH(N$1,$E3946:$E3949,0),1*c_vote,0)+IF(MATCH(M$1,$F3946:$F3949,0)&gt;MATCH(N$1,$F3946:$F3949,0),1*d_vote,0)</f>
        <v>0.47</v>
      </c>
      <c r="O3946" s="3">
        <f>IF(MATCH($O$1,$C3946:$C3949,0)&lt;(MATCH($P$1,$C3946:$C3949,0)),1*a_vote,0)+IF(MATCH($O$1,$D3946:$D3949,0)&lt;MATCH($P$1,$D3946:$D3949,0),1*b_vote,0)+IF(MATCH($O$1,$E3946:$E3949,0)&lt;MATCH($P$1,$E3946:$E3949,0),1*c_vote,0)+IF(MATCH($O$1,$F3946:$F3949,0)&lt;MATCH($P$1,$F3946:$F3949,0),1*d_vote,0)</f>
        <v>0.26</v>
      </c>
      <c r="P3946" s="3">
        <f>IF(MATCH(O$1,$C3946:$C3949,0)&gt;(MATCH(P$1,$C3946:$C3949,0)),1*a_vote,0)+IF(MATCH(O$1,$D3946:$D3949,0)&gt;MATCH(P$1,$D3946:$D3949,0),1*b_vote,0)+IF(MATCH(O$1,$E3946:$E3949,0)&gt;MATCH(P$1,$E3946:$E3949,0),1*c_vote,0)+IF(MATCH(O$1,$F3946:$F3949,0)&gt;MATCH(P$1,$F3946:$F3949,0),1*d_vote,0)</f>
        <v>0.74</v>
      </c>
      <c r="Q3946" s="3">
        <f>IF(MATCH($Q$1,$C3946:$C3949,0)&lt;(MATCH($R$1,$C3946:$C3949,0)),1*a_vote,0)+IF(MATCH($Q$1,$D3946:$D3949,0)&lt;MATCH($R$1,$D3946:$D3949,0),1*b_vote,0)+IF(MATCH($Q$1,$E3946:$E3949,0)&lt;MATCH($R$1,$E3946:$E3949,0),1*c_vote,0)+IF(MATCH($Q$1,$F3946:$F3949,0)&lt;MATCH($R$1,$F3946:$F3949,0),1*d_vote,0)</f>
        <v>0.78</v>
      </c>
      <c r="R3946" s="3">
        <f>IF(MATCH(Q$1,$C3946:$C3949,0)&gt;(MATCH(R$1,$C3946:$C3949,0)),1*a_vote,0)+IF(MATCH(Q$1,$D3946:$D3949,0)&gt;MATCH(R$1,$D3946:$D3949,0),1*b_vote,0)+IF(MATCH(Q$1,$E3946:$E3949,0)&gt;MATCH(R$1,$E3946:$E3949,0),1*c_vote,0)+IF(MATCH(Q$1,$F3946:$F3949,0)&gt;MATCH(R$1,$F3946:$F3949,0),1*d_vote,0)</f>
        <v>0.21999999999999997</v>
      </c>
      <c r="S3946" s="3">
        <f>IF(MATCH($S$1,$C3946:$C3949,0)&lt;(MATCH($T$1,$C3946:$C3949,0)),1*a_vote,0)+IF(MATCH($S$1,$D3946:$D3949,0)&lt;MATCH($T$1,$D3946:$D3949,0),1*b_vote,0)+IF(MATCH($S$1,$E3946:$E3949,0)&lt;MATCH($T$1,$E3946:$E3949,0),1*c_vote,0)+IF(MATCH($S$1,$F3946:$F3949,0)&lt;MATCH($T$1,$F3946:$F3949,0),1*d_vote,0)</f>
        <v>0.78</v>
      </c>
      <c r="T3946" s="3">
        <f>IF(MATCH(S$1,$C3946:$C3949,0)&gt;(MATCH(T$1,$C3946:$C3949,0)),1*a_vote,0)+IF(MATCH(S$1,$D3946:$D3949,0)&gt;MATCH(T$1,$D3946:$D3949,0),1*b_vote,0)+IF(MATCH(S$1,$E3946:$E3949,0)&gt;MATCH(T$1,$E3946:$E3949,0),1*c_vote,0)+IF(MATCH(S$1,$F3946:$F3949,0)&gt;MATCH(T$1,$F3946:$F3949,0),1*d_vote,0)</f>
        <v>0.21999999999999997</v>
      </c>
    </row>
    <row r="3947" spans="1:20" x14ac:dyDescent="0.25">
      <c r="A3947">
        <f t="shared" si="124"/>
        <v>3946</v>
      </c>
      <c r="B3947">
        <f t="shared" si="125"/>
        <v>987</v>
      </c>
      <c r="C3947" t="str">
        <f>INDEX('VBA code_permu_wo_repettn'!$T$3:$Y$6,COUNTIF('Profile-matrices_Condorcet'!$B$2:$B3947,'Profile-matrices_Condorcet'!$B3947),MATCH(INDEX('numeric possibilities'!D$3:D$1298,VLOOKUP($B3947,'numeric possibilities'!$C$3:$G$1298,1)),'VBA code_permu_wo_repettn'!$T$2:$Y$2))</f>
        <v>C</v>
      </c>
      <c r="D3947" t="str">
        <f>INDEX('VBA code_permu_wo_repettn'!$AA$3:$AF$6,COUNTIF('Profile-matrices_Condorcet'!$B$2:$B3947,'Profile-matrices_Condorcet'!$B3947),MATCH(INDEX('numeric possibilities'!E$3:E$1298,VLOOKUP($B3947,'numeric possibilities'!$C$3:$G$1298,1)),'VBA code_permu_wo_repettn'!$AA$2:$AF$2))</f>
        <v>C</v>
      </c>
      <c r="E3947" t="str">
        <f>INDEX('VBA code_permu_wo_repettn'!$AH$3:$AM$6,COUNTIF('Profile-matrices_Condorcet'!$B$2:$B3947,'Profile-matrices_Condorcet'!$B3947),MATCH(INDEX('numeric possibilities'!F$3:F$1298,VLOOKUP($B3947,'numeric possibilities'!$C$3:$G$1298,1)),'VBA code_permu_wo_repettn'!$AH$2:$AM$2))</f>
        <v>B</v>
      </c>
      <c r="F3947" t="str">
        <f>INDEX('VBA code_permu_wo_repettn'!$AO$3:$AT$6,COUNTIF('Profile-matrices_Condorcet'!$B$2:$B3947,'Profile-matrices_Condorcet'!$B3947),MATCH(INDEX('numeric possibilities'!G$3:G$1298,VLOOKUP($B3947,'numeric possibilities'!$C$3:$G$1298,1)),'VBA code_permu_wo_repettn'!$AO$2:$AT$2))</f>
        <v>C</v>
      </c>
      <c r="H3947" t="s">
        <v>15</v>
      </c>
      <c r="I3947" t="str">
        <f>IF(I3946&gt;J3946,$I$1,IF(I3946&lt;J3946,$J$1,0))</f>
        <v>B</v>
      </c>
      <c r="K3947" t="str">
        <f>IF(K3946&gt;L3946,$K$1,IF(K3946&lt;L3946,$L$1,0))</f>
        <v>C</v>
      </c>
      <c r="M3947" t="str">
        <f>IF(M3946&gt;N3946,$M$1,IF(M3946&lt;N3946,$N$1,0))</f>
        <v>A</v>
      </c>
      <c r="O3947" t="str">
        <f>IF(O3946&gt;P3946,$O$1,IF(O3946&lt;P3946,$P$1,0))</f>
        <v>C</v>
      </c>
      <c r="Q3947" t="str">
        <f>IF(Q3946&gt;R3946,$Q$1,IF(Q3946&lt;R3946,$R$1,0))</f>
        <v>B</v>
      </c>
      <c r="S3947" t="str">
        <f>IF(S3946&gt;T3946,$S$1,IF(S3946&lt;T3946,$T$1,0))</f>
        <v>C</v>
      </c>
    </row>
    <row r="3948" spans="1:20" x14ac:dyDescent="0.25">
      <c r="A3948">
        <f t="shared" si="124"/>
        <v>3947</v>
      </c>
      <c r="B3948">
        <f t="shared" si="125"/>
        <v>987</v>
      </c>
      <c r="C3948" t="str">
        <f>INDEX('VBA code_permu_wo_repettn'!$T$3:$Y$6,COUNTIF('Profile-matrices_Condorcet'!$B$2:$B3948,'Profile-matrices_Condorcet'!$B3948),MATCH(INDEX('numeric possibilities'!D$3:D$1298,VLOOKUP($B3948,'numeric possibilities'!$C$3:$G$1298,1)),'VBA code_permu_wo_repettn'!$T$2:$Y$2))</f>
        <v>B</v>
      </c>
      <c r="D3948" t="str">
        <f>INDEX('VBA code_permu_wo_repettn'!$AA$3:$AF$6,COUNTIF('Profile-matrices_Condorcet'!$B$2:$B3948,'Profile-matrices_Condorcet'!$B3948),MATCH(INDEX('numeric possibilities'!E$3:E$1298,VLOOKUP($B3948,'numeric possibilities'!$C$3:$G$1298,1)),'VBA code_permu_wo_repettn'!$AA$2:$AF$2))</f>
        <v>A</v>
      </c>
      <c r="E3948" t="str">
        <f>INDEX('VBA code_permu_wo_repettn'!$AH$3:$AM$6,COUNTIF('Profile-matrices_Condorcet'!$B$2:$B3948,'Profile-matrices_Condorcet'!$B3948),MATCH(INDEX('numeric possibilities'!F$3:F$1298,VLOOKUP($B3948,'numeric possibilities'!$C$3:$G$1298,1)),'VBA code_permu_wo_repettn'!$AH$2:$AM$2))</f>
        <v>D</v>
      </c>
      <c r="F3948" t="str">
        <f>INDEX('VBA code_permu_wo_repettn'!$AO$3:$AT$6,COUNTIF('Profile-matrices_Condorcet'!$B$2:$B3948,'Profile-matrices_Condorcet'!$B3948),MATCH(INDEX('numeric possibilities'!G$3:G$1298,VLOOKUP($B3948,'numeric possibilities'!$C$3:$G$1298,1)),'VBA code_permu_wo_repettn'!$AO$2:$AT$2))</f>
        <v>A</v>
      </c>
      <c r="I3948" t="s">
        <v>0</v>
      </c>
      <c r="J3948" t="s">
        <v>1</v>
      </c>
      <c r="K3948" t="s">
        <v>2</v>
      </c>
      <c r="L3948" t="s">
        <v>3</v>
      </c>
    </row>
    <row r="3949" spans="1:20" x14ac:dyDescent="0.25">
      <c r="A3949">
        <f t="shared" si="124"/>
        <v>3948</v>
      </c>
      <c r="B3949">
        <f t="shared" si="125"/>
        <v>987</v>
      </c>
      <c r="C3949" t="str">
        <f>INDEX('VBA code_permu_wo_repettn'!$T$3:$Y$6,COUNTIF('Profile-matrices_Condorcet'!$B$2:$B3949,'Profile-matrices_Condorcet'!$B3949),MATCH(INDEX('numeric possibilities'!D$3:D$1298,VLOOKUP($B3949,'numeric possibilities'!$C$3:$G$1298,1)),'VBA code_permu_wo_repettn'!$T$2:$Y$2))</f>
        <v>D</v>
      </c>
      <c r="D3949" t="str">
        <f>INDEX('VBA code_permu_wo_repettn'!$AA$3:$AF$6,COUNTIF('Profile-matrices_Condorcet'!$B$2:$B3949,'Profile-matrices_Condorcet'!$B3949),MATCH(INDEX('numeric possibilities'!E$3:E$1298,VLOOKUP($B3949,'numeric possibilities'!$C$3:$G$1298,1)),'VBA code_permu_wo_repettn'!$AA$2:$AF$2))</f>
        <v>D</v>
      </c>
      <c r="E3949" t="str">
        <f>INDEX('VBA code_permu_wo_repettn'!$AH$3:$AM$6,COUNTIF('Profile-matrices_Condorcet'!$B$2:$B3949,'Profile-matrices_Condorcet'!$B3949),MATCH(INDEX('numeric possibilities'!F$3:F$1298,VLOOKUP($B3949,'numeric possibilities'!$C$3:$G$1298,1)),'VBA code_permu_wo_repettn'!$AH$2:$AM$2))</f>
        <v>A</v>
      </c>
      <c r="F3949" t="str">
        <f>INDEX('VBA code_permu_wo_repettn'!$AO$3:$AT$6,COUNTIF('Profile-matrices_Condorcet'!$B$2:$B3949,'Profile-matrices_Condorcet'!$B3949),MATCH(INDEX('numeric possibilities'!G$3:G$1298,VLOOKUP($B3949,'numeric possibilities'!$C$3:$G$1298,1)),'VBA code_permu_wo_repettn'!$AO$2:$AT$2))</f>
        <v>B</v>
      </c>
      <c r="G3949" t="str">
        <f>IF(MAX(I3949:L3949)&gt;='numeric possibilities'!$B$4/2,INDEX('Profile-matrices_Condorcet'!I3948:L3948,1,MATCH(MAX('Profile-matrices_Condorcet'!I3949:L3949),'Profile-matrices_Condorcet'!I3949:L3949,0)),"NCW")</f>
        <v>C</v>
      </c>
      <c r="H3949" t="s">
        <v>13</v>
      </c>
      <c r="I3949" s="3">
        <f>COUNTIF($I3947:$S3947,I3948)</f>
        <v>1</v>
      </c>
      <c r="J3949" s="3">
        <f>COUNTIF($I3947:$S3947,J3948)</f>
        <v>2</v>
      </c>
      <c r="K3949" s="3">
        <f>COUNTIF($I3947:$S3947,K3948)</f>
        <v>3</v>
      </c>
      <c r="L3949" s="3">
        <f>COUNTIF($I3947:$S3947,L3948)</f>
        <v>0</v>
      </c>
    </row>
    <row r="3950" spans="1:20" x14ac:dyDescent="0.25">
      <c r="A3950">
        <f t="shared" si="124"/>
        <v>3949</v>
      </c>
      <c r="B3950">
        <f t="shared" si="125"/>
        <v>988</v>
      </c>
      <c r="C3950" t="str">
        <f>INDEX('VBA code_permu_wo_repettn'!$T$3:$Y$6,COUNTIF('Profile-matrices_Condorcet'!$B$2:$B3950,'Profile-matrices_Condorcet'!$B3950),MATCH(INDEX('numeric possibilities'!D$3:D$1298,VLOOKUP($B3950,'numeric possibilities'!$C$3:$G$1298,1)),'VBA code_permu_wo_repettn'!$T$2:$Y$2))</f>
        <v>A</v>
      </c>
      <c r="D3950" t="str">
        <f>INDEX('VBA code_permu_wo_repettn'!$AA$3:$AF$6,COUNTIF('Profile-matrices_Condorcet'!$B$2:$B3950,'Profile-matrices_Condorcet'!$B3950),MATCH(INDEX('numeric possibilities'!E$3:E$1298,VLOOKUP($B3950,'numeric possibilities'!$C$3:$G$1298,1)),'VBA code_permu_wo_repettn'!$AA$2:$AF$2))</f>
        <v>B</v>
      </c>
      <c r="E3950" t="str">
        <f>INDEX('VBA code_permu_wo_repettn'!$AH$3:$AM$6,COUNTIF('Profile-matrices_Condorcet'!$B$2:$B3950,'Profile-matrices_Condorcet'!$B3950),MATCH(INDEX('numeric possibilities'!F$3:F$1298,VLOOKUP($B3950,'numeric possibilities'!$C$3:$G$1298,1)),'VBA code_permu_wo_repettn'!$AH$2:$AM$2))</f>
        <v>C</v>
      </c>
      <c r="F3950" t="str">
        <f>INDEX('VBA code_permu_wo_repettn'!$AO$3:$AT$6,COUNTIF('Profile-matrices_Condorcet'!$B$2:$B3950,'Profile-matrices_Condorcet'!$B3950),MATCH(INDEX('numeric possibilities'!G$3:G$1298,VLOOKUP($B3950,'numeric possibilities'!$C$3:$G$1298,1)),'VBA code_permu_wo_repettn'!$AO$2:$AT$2))</f>
        <v>D</v>
      </c>
      <c r="H3950" t="s">
        <v>14</v>
      </c>
      <c r="I3950" s="3">
        <f>IF(MATCH(I$1,$C3950:$C3953,0)&lt;(MATCH(J$1,$C3950:$C3953,0)),1*a_vote,0)+IF(MATCH(I$1,$D3950:$D3953,0)&lt;MATCH(J$1,$D3950:$D3953,0),1*b_vote,0)+IF(MATCH(I$1,$E3950:$E3953,0)&lt;MATCH(J$1,$E3950:$E3953,0),1*c_vote,0)+IF(MATCH(I$1,$F3950:$F3953,0)&lt;MATCH(J$1,$F3950:$F3953,0),1*d_vote,0)</f>
        <v>0.49</v>
      </c>
      <c r="J3950" s="3">
        <f>IF(MATCH(I$1,$C3950:$C3953,0)&gt;(MATCH(J$1,$C3950:$C3953,0)),1*a_vote,0)+IF(MATCH(I$1,$D3950:$D3953,0)&gt;MATCH(J$1,$D3950:$D3953,0),1*b_vote,0)+IF(MATCH(I$1,$E3950:$E3953,0)&gt;MATCH(J$1,$E3950:$E3953,0),1*c_vote,0)+IF(MATCH(I$1,$F3950:$F3953,0)&gt;MATCH(J$1,$F3950:$F3953,0),1*d_vote,0)</f>
        <v>0.51</v>
      </c>
      <c r="K3950" s="3">
        <f>IF(MATCH($K$1,$C3950:$C3953,0)&lt;(MATCH($L$1,$C3950:$C3953,0)),1*a_vote,0)+IF(MATCH($K$1,$D3950:$D3953,0)&lt;MATCH($L$1,$D3950:$D3953,0),1*b_vote,0)+IF(MATCH($K$1,$E3950:$E3953,0)&lt;MATCH($L$1,$E3950:$E3953,0),1*c_vote,0)+IF(MATCH($K$1,$F3950:$F3953,0)&lt;MATCH($L$1,$F3950:$F3953,0),1*d_vote,0)</f>
        <v>0.27</v>
      </c>
      <c r="L3950" s="3">
        <f>IF(MATCH(K$1,$C3950:$C3953,0)&gt;(MATCH(L$1,$C3950:$C3953,0)),1*a_vote,0)+IF(MATCH(K$1,$D3950:$D3953,0)&gt;MATCH(L$1,$D3950:$D3953,0),1*b_vote,0)+IF(MATCH(K$1,$E3950:$E3953,0)&gt;MATCH(L$1,$E3950:$E3953,0),1*c_vote,0)+IF(MATCH(K$1,$F3950:$F3953,0)&gt;MATCH(L$1,$F3950:$F3953,0),1*d_vote,0)</f>
        <v>0.73</v>
      </c>
      <c r="M3950" s="3">
        <f>IF(MATCH($M$1,$C3950:$C3953,0)&lt;(MATCH($N$1,$C3950:$C3953,0)),1*a_vote,0)+IF(MATCH($M$1,$D3950:$D3953,0)&lt;MATCH($N$1,$D3950:$D3953,0),1*b_vote,0)+IF(MATCH($M$1,$E3950:$E3953,0)&lt;MATCH($N$1,$E3950:$E3953,0),1*c_vote,0)+IF(MATCH($M$1,$F3950:$F3953,0)&lt;MATCH($N$1,$F3950:$F3953,0),1*d_vote,0)</f>
        <v>0.53</v>
      </c>
      <c r="N3950" s="3">
        <f>IF(MATCH(M$1,$C3950:$C3953,0)&gt;(MATCH(N$1,$C3950:$C3953,0)),1*a_vote,0)+IF(MATCH(M$1,$D3950:$D3953,0)&gt;MATCH(N$1,$D3950:$D3953,0),1*b_vote,0)+IF(MATCH(M$1,$E3950:$E3953,0)&gt;MATCH(N$1,$E3950:$E3953,0),1*c_vote,0)+IF(MATCH(M$1,$F3950:$F3953,0)&gt;MATCH(N$1,$F3950:$F3953,0),1*d_vote,0)</f>
        <v>0.47</v>
      </c>
      <c r="O3950" s="3">
        <f>IF(MATCH($O$1,$C3950:$C3953,0)&lt;(MATCH($P$1,$C3950:$C3953,0)),1*a_vote,0)+IF(MATCH($O$1,$D3950:$D3953,0)&lt;MATCH($P$1,$D3950:$D3953,0),1*b_vote,0)+IF(MATCH($O$1,$E3950:$E3953,0)&lt;MATCH($P$1,$E3950:$E3953,0),1*c_vote,0)+IF(MATCH($O$1,$F3950:$F3953,0)&lt;MATCH($P$1,$F3950:$F3953,0),1*d_vote,0)</f>
        <v>0.26</v>
      </c>
      <c r="P3950" s="3">
        <f>IF(MATCH(O$1,$C3950:$C3953,0)&gt;(MATCH(P$1,$C3950:$C3953,0)),1*a_vote,0)+IF(MATCH(O$1,$D3950:$D3953,0)&gt;MATCH(P$1,$D3950:$D3953,0),1*b_vote,0)+IF(MATCH(O$1,$E3950:$E3953,0)&gt;MATCH(P$1,$E3950:$E3953,0),1*c_vote,0)+IF(MATCH(O$1,$F3950:$F3953,0)&gt;MATCH(P$1,$F3950:$F3953,0),1*d_vote,0)</f>
        <v>0.74</v>
      </c>
      <c r="Q3950" s="3">
        <f>IF(MATCH($Q$1,$C3950:$C3953,0)&lt;(MATCH($R$1,$C3950:$C3953,0)),1*a_vote,0)+IF(MATCH($Q$1,$D3950:$D3953,0)&lt;MATCH($R$1,$D3950:$D3953,0),1*b_vote,0)+IF(MATCH($Q$1,$E3950:$E3953,0)&lt;MATCH($R$1,$E3950:$E3953,0),1*c_vote,0)+IF(MATCH($Q$1,$F3950:$F3953,0)&lt;MATCH($R$1,$F3950:$F3953,0),1*d_vote,0)</f>
        <v>0.51</v>
      </c>
      <c r="R3950" s="3">
        <f>IF(MATCH(Q$1,$C3950:$C3953,0)&gt;(MATCH(R$1,$C3950:$C3953,0)),1*a_vote,0)+IF(MATCH(Q$1,$D3950:$D3953,0)&gt;MATCH(R$1,$D3950:$D3953,0),1*b_vote,0)+IF(MATCH(Q$1,$E3950:$E3953,0)&gt;MATCH(R$1,$E3950:$E3953,0),1*c_vote,0)+IF(MATCH(Q$1,$F3950:$F3953,0)&gt;MATCH(R$1,$F3950:$F3953,0),1*d_vote,0)</f>
        <v>0.49</v>
      </c>
      <c r="S3950" s="3">
        <f>IF(MATCH($S$1,$C3950:$C3953,0)&lt;(MATCH($T$1,$C3950:$C3953,0)),1*a_vote,0)+IF(MATCH($S$1,$D3950:$D3953,0)&lt;MATCH($T$1,$D3950:$D3953,0),1*b_vote,0)+IF(MATCH($S$1,$E3950:$E3953,0)&lt;MATCH($T$1,$E3950:$E3953,0),1*c_vote,0)+IF(MATCH($S$1,$F3950:$F3953,0)&lt;MATCH($T$1,$F3950:$F3953,0),1*d_vote,0)</f>
        <v>0.78</v>
      </c>
      <c r="T3950" s="3">
        <f>IF(MATCH(S$1,$C3950:$C3953,0)&gt;(MATCH(T$1,$C3950:$C3953,0)),1*a_vote,0)+IF(MATCH(S$1,$D3950:$D3953,0)&gt;MATCH(T$1,$D3950:$D3953,0),1*b_vote,0)+IF(MATCH(S$1,$E3950:$E3953,0)&gt;MATCH(T$1,$E3950:$E3953,0),1*c_vote,0)+IF(MATCH(S$1,$F3950:$F3953,0)&gt;MATCH(T$1,$F3950:$F3953,0),1*d_vote,0)</f>
        <v>0.21999999999999997</v>
      </c>
    </row>
    <row r="3951" spans="1:20" x14ac:dyDescent="0.25">
      <c r="A3951">
        <f t="shared" si="124"/>
        <v>3950</v>
      </c>
      <c r="B3951">
        <f t="shared" si="125"/>
        <v>988</v>
      </c>
      <c r="C3951" t="str">
        <f>INDEX('VBA code_permu_wo_repettn'!$T$3:$Y$6,COUNTIF('Profile-matrices_Condorcet'!$B$2:$B3951,'Profile-matrices_Condorcet'!$B3951),MATCH(INDEX('numeric possibilities'!D$3:D$1298,VLOOKUP($B3951,'numeric possibilities'!$C$3:$G$1298,1)),'VBA code_permu_wo_repettn'!$T$2:$Y$2))</f>
        <v>C</v>
      </c>
      <c r="D3951" t="str">
        <f>INDEX('VBA code_permu_wo_repettn'!$AA$3:$AF$6,COUNTIF('Profile-matrices_Condorcet'!$B$2:$B3951,'Profile-matrices_Condorcet'!$B3951),MATCH(INDEX('numeric possibilities'!E$3:E$1298,VLOOKUP($B3951,'numeric possibilities'!$C$3:$G$1298,1)),'VBA code_permu_wo_repettn'!$AA$2:$AF$2))</f>
        <v>C</v>
      </c>
      <c r="E3951" t="str">
        <f>INDEX('VBA code_permu_wo_repettn'!$AH$3:$AM$6,COUNTIF('Profile-matrices_Condorcet'!$B$2:$B3951,'Profile-matrices_Condorcet'!$B3951),MATCH(INDEX('numeric possibilities'!F$3:F$1298,VLOOKUP($B3951,'numeric possibilities'!$C$3:$G$1298,1)),'VBA code_permu_wo_repettn'!$AH$2:$AM$2))</f>
        <v>B</v>
      </c>
      <c r="F3951" t="str">
        <f>INDEX('VBA code_permu_wo_repettn'!$AO$3:$AT$6,COUNTIF('Profile-matrices_Condorcet'!$B$2:$B3951,'Profile-matrices_Condorcet'!$B3951),MATCH(INDEX('numeric possibilities'!G$3:G$1298,VLOOKUP($B3951,'numeric possibilities'!$C$3:$G$1298,1)),'VBA code_permu_wo_repettn'!$AO$2:$AT$2))</f>
        <v>C</v>
      </c>
      <c r="H3951" t="s">
        <v>15</v>
      </c>
      <c r="I3951" t="str">
        <f>IF(I3950&gt;J3950,$I$1,IF(I3950&lt;J3950,$J$1,0))</f>
        <v>B</v>
      </c>
      <c r="K3951" t="str">
        <f>IF(K3950&gt;L3950,$K$1,IF(K3950&lt;L3950,$L$1,0))</f>
        <v>C</v>
      </c>
      <c r="M3951" t="str">
        <f>IF(M3950&gt;N3950,$M$1,IF(M3950&lt;N3950,$N$1,0))</f>
        <v>A</v>
      </c>
      <c r="O3951" t="str">
        <f>IF(O3950&gt;P3950,$O$1,IF(O3950&lt;P3950,$P$1,0))</f>
        <v>C</v>
      </c>
      <c r="Q3951" t="str">
        <f>IF(Q3950&gt;R3950,$Q$1,IF(Q3950&lt;R3950,$R$1,0))</f>
        <v>B</v>
      </c>
      <c r="S3951" t="str">
        <f>IF(S3950&gt;T3950,$S$1,IF(S3950&lt;T3950,$T$1,0))</f>
        <v>C</v>
      </c>
    </row>
    <row r="3952" spans="1:20" x14ac:dyDescent="0.25">
      <c r="A3952">
        <f t="shared" si="124"/>
        <v>3951</v>
      </c>
      <c r="B3952">
        <f t="shared" si="125"/>
        <v>988</v>
      </c>
      <c r="C3952" t="str">
        <f>INDEX('VBA code_permu_wo_repettn'!$T$3:$Y$6,COUNTIF('Profile-matrices_Condorcet'!$B$2:$B3952,'Profile-matrices_Condorcet'!$B3952),MATCH(INDEX('numeric possibilities'!D$3:D$1298,VLOOKUP($B3952,'numeric possibilities'!$C$3:$G$1298,1)),'VBA code_permu_wo_repettn'!$T$2:$Y$2))</f>
        <v>D</v>
      </c>
      <c r="D3952" t="str">
        <f>INDEX('VBA code_permu_wo_repettn'!$AA$3:$AF$6,COUNTIF('Profile-matrices_Condorcet'!$B$2:$B3952,'Profile-matrices_Condorcet'!$B3952),MATCH(INDEX('numeric possibilities'!E$3:E$1298,VLOOKUP($B3952,'numeric possibilities'!$C$3:$G$1298,1)),'VBA code_permu_wo_repettn'!$AA$2:$AF$2))</f>
        <v>A</v>
      </c>
      <c r="E3952" t="str">
        <f>INDEX('VBA code_permu_wo_repettn'!$AH$3:$AM$6,COUNTIF('Profile-matrices_Condorcet'!$B$2:$B3952,'Profile-matrices_Condorcet'!$B3952),MATCH(INDEX('numeric possibilities'!F$3:F$1298,VLOOKUP($B3952,'numeric possibilities'!$C$3:$G$1298,1)),'VBA code_permu_wo_repettn'!$AH$2:$AM$2))</f>
        <v>D</v>
      </c>
      <c r="F3952" t="str">
        <f>INDEX('VBA code_permu_wo_repettn'!$AO$3:$AT$6,COUNTIF('Profile-matrices_Condorcet'!$B$2:$B3952,'Profile-matrices_Condorcet'!$B3952),MATCH(INDEX('numeric possibilities'!G$3:G$1298,VLOOKUP($B3952,'numeric possibilities'!$C$3:$G$1298,1)),'VBA code_permu_wo_repettn'!$AO$2:$AT$2))</f>
        <v>A</v>
      </c>
      <c r="I3952" t="s">
        <v>0</v>
      </c>
      <c r="J3952" t="s">
        <v>1</v>
      </c>
      <c r="K3952" t="s">
        <v>2</v>
      </c>
      <c r="L3952" t="s">
        <v>3</v>
      </c>
    </row>
    <row r="3953" spans="1:20" x14ac:dyDescent="0.25">
      <c r="A3953">
        <f t="shared" si="124"/>
        <v>3952</v>
      </c>
      <c r="B3953">
        <f t="shared" si="125"/>
        <v>988</v>
      </c>
      <c r="C3953" t="str">
        <f>INDEX('VBA code_permu_wo_repettn'!$T$3:$Y$6,COUNTIF('Profile-matrices_Condorcet'!$B$2:$B3953,'Profile-matrices_Condorcet'!$B3953),MATCH(INDEX('numeric possibilities'!D$3:D$1298,VLOOKUP($B3953,'numeric possibilities'!$C$3:$G$1298,1)),'VBA code_permu_wo_repettn'!$T$2:$Y$2))</f>
        <v>B</v>
      </c>
      <c r="D3953" t="str">
        <f>INDEX('VBA code_permu_wo_repettn'!$AA$3:$AF$6,COUNTIF('Profile-matrices_Condorcet'!$B$2:$B3953,'Profile-matrices_Condorcet'!$B3953),MATCH(INDEX('numeric possibilities'!E$3:E$1298,VLOOKUP($B3953,'numeric possibilities'!$C$3:$G$1298,1)),'VBA code_permu_wo_repettn'!$AA$2:$AF$2))</f>
        <v>D</v>
      </c>
      <c r="E3953" t="str">
        <f>INDEX('VBA code_permu_wo_repettn'!$AH$3:$AM$6,COUNTIF('Profile-matrices_Condorcet'!$B$2:$B3953,'Profile-matrices_Condorcet'!$B3953),MATCH(INDEX('numeric possibilities'!F$3:F$1298,VLOOKUP($B3953,'numeric possibilities'!$C$3:$G$1298,1)),'VBA code_permu_wo_repettn'!$AH$2:$AM$2))</f>
        <v>A</v>
      </c>
      <c r="F3953" t="str">
        <f>INDEX('VBA code_permu_wo_repettn'!$AO$3:$AT$6,COUNTIF('Profile-matrices_Condorcet'!$B$2:$B3953,'Profile-matrices_Condorcet'!$B3953),MATCH(INDEX('numeric possibilities'!G$3:G$1298,VLOOKUP($B3953,'numeric possibilities'!$C$3:$G$1298,1)),'VBA code_permu_wo_repettn'!$AO$2:$AT$2))</f>
        <v>B</v>
      </c>
      <c r="G3953" t="str">
        <f>IF(MAX(I3953:L3953)&gt;='numeric possibilities'!$B$4/2,INDEX('Profile-matrices_Condorcet'!I3952:L3952,1,MATCH(MAX('Profile-matrices_Condorcet'!I3953:L3953),'Profile-matrices_Condorcet'!I3953:L3953,0)),"NCW")</f>
        <v>C</v>
      </c>
      <c r="H3953" t="s">
        <v>13</v>
      </c>
      <c r="I3953" s="3">
        <f>COUNTIF($I3951:$S3951,I3952)</f>
        <v>1</v>
      </c>
      <c r="J3953" s="3">
        <f>COUNTIF($I3951:$S3951,J3952)</f>
        <v>2</v>
      </c>
      <c r="K3953" s="3">
        <f>COUNTIF($I3951:$S3951,K3952)</f>
        <v>3</v>
      </c>
      <c r="L3953" s="3">
        <f>COUNTIF($I3951:$S3951,L3952)</f>
        <v>0</v>
      </c>
    </row>
    <row r="3954" spans="1:20" x14ac:dyDescent="0.25">
      <c r="A3954">
        <f t="shared" si="124"/>
        <v>3953</v>
      </c>
      <c r="B3954">
        <f t="shared" si="125"/>
        <v>989</v>
      </c>
      <c r="C3954" t="str">
        <f>INDEX('VBA code_permu_wo_repettn'!$T$3:$Y$6,COUNTIF('Profile-matrices_Condorcet'!$B$2:$B3954,'Profile-matrices_Condorcet'!$B3954),MATCH(INDEX('numeric possibilities'!D$3:D$1298,VLOOKUP($B3954,'numeric possibilities'!$C$3:$G$1298,1)),'VBA code_permu_wo_repettn'!$T$2:$Y$2))</f>
        <v>A</v>
      </c>
      <c r="D3954" t="str">
        <f>INDEX('VBA code_permu_wo_repettn'!$AA$3:$AF$6,COUNTIF('Profile-matrices_Condorcet'!$B$2:$B3954,'Profile-matrices_Condorcet'!$B3954),MATCH(INDEX('numeric possibilities'!E$3:E$1298,VLOOKUP($B3954,'numeric possibilities'!$C$3:$G$1298,1)),'VBA code_permu_wo_repettn'!$AA$2:$AF$2))</f>
        <v>B</v>
      </c>
      <c r="E3954" t="str">
        <f>INDEX('VBA code_permu_wo_repettn'!$AH$3:$AM$6,COUNTIF('Profile-matrices_Condorcet'!$B$2:$B3954,'Profile-matrices_Condorcet'!$B3954),MATCH(INDEX('numeric possibilities'!F$3:F$1298,VLOOKUP($B3954,'numeric possibilities'!$C$3:$G$1298,1)),'VBA code_permu_wo_repettn'!$AH$2:$AM$2))</f>
        <v>C</v>
      </c>
      <c r="F3954" t="str">
        <f>INDEX('VBA code_permu_wo_repettn'!$AO$3:$AT$6,COUNTIF('Profile-matrices_Condorcet'!$B$2:$B3954,'Profile-matrices_Condorcet'!$B3954),MATCH(INDEX('numeric possibilities'!G$3:G$1298,VLOOKUP($B3954,'numeric possibilities'!$C$3:$G$1298,1)),'VBA code_permu_wo_repettn'!$AO$2:$AT$2))</f>
        <v>D</v>
      </c>
      <c r="H3954" t="s">
        <v>14</v>
      </c>
      <c r="I3954" s="3">
        <f>IF(MATCH(I$1,$C3954:$C3957,0)&lt;(MATCH(J$1,$C3954:$C3957,0)),1*a_vote,0)+IF(MATCH(I$1,$D3954:$D3957,0)&lt;MATCH(J$1,$D3954:$D3957,0),1*b_vote,0)+IF(MATCH(I$1,$E3954:$E3957,0)&lt;MATCH(J$1,$E3954:$E3957,0),1*c_vote,0)+IF(MATCH(I$1,$F3954:$F3957,0)&lt;MATCH(J$1,$F3954:$F3957,0),1*d_vote,0)</f>
        <v>0.49</v>
      </c>
      <c r="J3954" s="3">
        <f>IF(MATCH(I$1,$C3954:$C3957,0)&gt;(MATCH(J$1,$C3954:$C3957,0)),1*a_vote,0)+IF(MATCH(I$1,$D3954:$D3957,0)&gt;MATCH(J$1,$D3954:$D3957,0),1*b_vote,0)+IF(MATCH(I$1,$E3954:$E3957,0)&gt;MATCH(J$1,$E3954:$E3957,0),1*c_vote,0)+IF(MATCH(I$1,$F3954:$F3957,0)&gt;MATCH(J$1,$F3954:$F3957,0),1*d_vote,0)</f>
        <v>0.51</v>
      </c>
      <c r="K3954" s="3">
        <f>IF(MATCH($K$1,$C3954:$C3957,0)&lt;(MATCH($L$1,$C3954:$C3957,0)),1*a_vote,0)+IF(MATCH($K$1,$D3954:$D3957,0)&lt;MATCH($L$1,$D3954:$D3957,0),1*b_vote,0)+IF(MATCH($K$1,$E3954:$E3957,0)&lt;MATCH($L$1,$E3954:$E3957,0),1*c_vote,0)+IF(MATCH($K$1,$F3954:$F3957,0)&lt;MATCH($L$1,$F3954:$F3957,0),1*d_vote,0)</f>
        <v>0.27</v>
      </c>
      <c r="L3954" s="3">
        <f>IF(MATCH(K$1,$C3954:$C3957,0)&gt;(MATCH(L$1,$C3954:$C3957,0)),1*a_vote,0)+IF(MATCH(K$1,$D3954:$D3957,0)&gt;MATCH(L$1,$D3954:$D3957,0),1*b_vote,0)+IF(MATCH(K$1,$E3954:$E3957,0)&gt;MATCH(L$1,$E3954:$E3957,0),1*c_vote,0)+IF(MATCH(K$1,$F3954:$F3957,0)&gt;MATCH(L$1,$F3954:$F3957,0),1*d_vote,0)</f>
        <v>0.73</v>
      </c>
      <c r="M3954" s="3">
        <f>IF(MATCH($M$1,$C3954:$C3957,0)&lt;(MATCH($N$1,$C3954:$C3957,0)),1*a_vote,0)+IF(MATCH($M$1,$D3954:$D3957,0)&lt;MATCH($N$1,$D3954:$D3957,0),1*b_vote,0)+IF(MATCH($M$1,$E3954:$E3957,0)&lt;MATCH($N$1,$E3954:$E3957,0),1*c_vote,0)+IF(MATCH($M$1,$F3954:$F3957,0)&lt;MATCH($N$1,$F3954:$F3957,0),1*d_vote,0)</f>
        <v>0.53</v>
      </c>
      <c r="N3954" s="3">
        <f>IF(MATCH(M$1,$C3954:$C3957,0)&gt;(MATCH(N$1,$C3954:$C3957,0)),1*a_vote,0)+IF(MATCH(M$1,$D3954:$D3957,0)&gt;MATCH(N$1,$D3954:$D3957,0),1*b_vote,0)+IF(MATCH(M$1,$E3954:$E3957,0)&gt;MATCH(N$1,$E3954:$E3957,0),1*c_vote,0)+IF(MATCH(M$1,$F3954:$F3957,0)&gt;MATCH(N$1,$F3954:$F3957,0),1*d_vote,0)</f>
        <v>0.47</v>
      </c>
      <c r="O3954" s="3">
        <f>IF(MATCH($O$1,$C3954:$C3957,0)&lt;(MATCH($P$1,$C3954:$C3957,0)),1*a_vote,0)+IF(MATCH($O$1,$D3954:$D3957,0)&lt;MATCH($P$1,$D3954:$D3957,0),1*b_vote,0)+IF(MATCH($O$1,$E3954:$E3957,0)&lt;MATCH($P$1,$E3954:$E3957,0),1*c_vote,0)+IF(MATCH($O$1,$F3954:$F3957,0)&lt;MATCH($P$1,$F3954:$F3957,0),1*d_vote,0)</f>
        <v>0.53</v>
      </c>
      <c r="P3954" s="3">
        <f>IF(MATCH(O$1,$C3954:$C3957,0)&gt;(MATCH(P$1,$C3954:$C3957,0)),1*a_vote,0)+IF(MATCH(O$1,$D3954:$D3957,0)&gt;MATCH(P$1,$D3954:$D3957,0),1*b_vote,0)+IF(MATCH(O$1,$E3954:$E3957,0)&gt;MATCH(P$1,$E3954:$E3957,0),1*c_vote,0)+IF(MATCH(O$1,$F3954:$F3957,0)&gt;MATCH(P$1,$F3954:$F3957,0),1*d_vote,0)</f>
        <v>0.47</v>
      </c>
      <c r="Q3954" s="3">
        <f>IF(MATCH($Q$1,$C3954:$C3957,0)&lt;(MATCH($R$1,$C3954:$C3957,0)),1*a_vote,0)+IF(MATCH($Q$1,$D3954:$D3957,0)&lt;MATCH($R$1,$D3954:$D3957,0),1*b_vote,0)+IF(MATCH($Q$1,$E3954:$E3957,0)&lt;MATCH($R$1,$E3954:$E3957,0),1*c_vote,0)+IF(MATCH($Q$1,$F3954:$F3957,0)&lt;MATCH($R$1,$F3954:$F3957,0),1*d_vote,0)</f>
        <v>0.51</v>
      </c>
      <c r="R3954" s="3">
        <f>IF(MATCH(Q$1,$C3954:$C3957,0)&gt;(MATCH(R$1,$C3954:$C3957,0)),1*a_vote,0)+IF(MATCH(Q$1,$D3954:$D3957,0)&gt;MATCH(R$1,$D3954:$D3957,0),1*b_vote,0)+IF(MATCH(Q$1,$E3954:$E3957,0)&gt;MATCH(R$1,$E3954:$E3957,0),1*c_vote,0)+IF(MATCH(Q$1,$F3954:$F3957,0)&gt;MATCH(R$1,$F3954:$F3957,0),1*d_vote,0)</f>
        <v>0.49</v>
      </c>
      <c r="S3954" s="3">
        <f>IF(MATCH($S$1,$C3954:$C3957,0)&lt;(MATCH($T$1,$C3954:$C3957,0)),1*a_vote,0)+IF(MATCH($S$1,$D3954:$D3957,0)&lt;MATCH($T$1,$D3954:$D3957,0),1*b_vote,0)+IF(MATCH($S$1,$E3954:$E3957,0)&lt;MATCH($T$1,$E3954:$E3957,0),1*c_vote,0)+IF(MATCH($S$1,$F3954:$F3957,0)&lt;MATCH($T$1,$F3954:$F3957,0),1*d_vote,0)</f>
        <v>0.51</v>
      </c>
      <c r="T3954" s="3">
        <f>IF(MATCH(S$1,$C3954:$C3957,0)&gt;(MATCH(T$1,$C3954:$C3957,0)),1*a_vote,0)+IF(MATCH(S$1,$D3954:$D3957,0)&gt;MATCH(T$1,$D3954:$D3957,0),1*b_vote,0)+IF(MATCH(S$1,$E3954:$E3957,0)&gt;MATCH(T$1,$E3954:$E3957,0),1*c_vote,0)+IF(MATCH(S$1,$F3954:$F3957,0)&gt;MATCH(T$1,$F3954:$F3957,0),1*d_vote,0)</f>
        <v>0.49</v>
      </c>
    </row>
    <row r="3955" spans="1:20" x14ac:dyDescent="0.25">
      <c r="A3955">
        <f t="shared" si="124"/>
        <v>3954</v>
      </c>
      <c r="B3955">
        <f t="shared" si="125"/>
        <v>989</v>
      </c>
      <c r="C3955" t="str">
        <f>INDEX('VBA code_permu_wo_repettn'!$T$3:$Y$6,COUNTIF('Profile-matrices_Condorcet'!$B$2:$B3955,'Profile-matrices_Condorcet'!$B3955),MATCH(INDEX('numeric possibilities'!D$3:D$1298,VLOOKUP($B3955,'numeric possibilities'!$C$3:$G$1298,1)),'VBA code_permu_wo_repettn'!$T$2:$Y$2))</f>
        <v>D</v>
      </c>
      <c r="D3955" t="str">
        <f>INDEX('VBA code_permu_wo_repettn'!$AA$3:$AF$6,COUNTIF('Profile-matrices_Condorcet'!$B$2:$B3955,'Profile-matrices_Condorcet'!$B3955),MATCH(INDEX('numeric possibilities'!E$3:E$1298,VLOOKUP($B3955,'numeric possibilities'!$C$3:$G$1298,1)),'VBA code_permu_wo_repettn'!$AA$2:$AF$2))</f>
        <v>C</v>
      </c>
      <c r="E3955" t="str">
        <f>INDEX('VBA code_permu_wo_repettn'!$AH$3:$AM$6,COUNTIF('Profile-matrices_Condorcet'!$B$2:$B3955,'Profile-matrices_Condorcet'!$B3955),MATCH(INDEX('numeric possibilities'!F$3:F$1298,VLOOKUP($B3955,'numeric possibilities'!$C$3:$G$1298,1)),'VBA code_permu_wo_repettn'!$AH$2:$AM$2))</f>
        <v>B</v>
      </c>
      <c r="F3955" t="str">
        <f>INDEX('VBA code_permu_wo_repettn'!$AO$3:$AT$6,COUNTIF('Profile-matrices_Condorcet'!$B$2:$B3955,'Profile-matrices_Condorcet'!$B3955),MATCH(INDEX('numeric possibilities'!G$3:G$1298,VLOOKUP($B3955,'numeric possibilities'!$C$3:$G$1298,1)),'VBA code_permu_wo_repettn'!$AO$2:$AT$2))</f>
        <v>C</v>
      </c>
      <c r="H3955" t="s">
        <v>15</v>
      </c>
      <c r="I3955" t="str">
        <f>IF(I3954&gt;J3954,$I$1,IF(I3954&lt;J3954,$J$1,0))</f>
        <v>B</v>
      </c>
      <c r="K3955" t="str">
        <f>IF(K3954&gt;L3954,$K$1,IF(K3954&lt;L3954,$L$1,0))</f>
        <v>C</v>
      </c>
      <c r="M3955" t="str">
        <f>IF(M3954&gt;N3954,$M$1,IF(M3954&lt;N3954,$N$1,0))</f>
        <v>A</v>
      </c>
      <c r="O3955" t="str">
        <f>IF(O3954&gt;P3954,$O$1,IF(O3954&lt;P3954,$P$1,0))</f>
        <v>B</v>
      </c>
      <c r="Q3955" t="str">
        <f>IF(Q3954&gt;R3954,$Q$1,IF(Q3954&lt;R3954,$R$1,0))</f>
        <v>B</v>
      </c>
      <c r="S3955" t="str">
        <f>IF(S3954&gt;T3954,$S$1,IF(S3954&lt;T3954,$T$1,0))</f>
        <v>C</v>
      </c>
    </row>
    <row r="3956" spans="1:20" x14ac:dyDescent="0.25">
      <c r="A3956">
        <f t="shared" si="124"/>
        <v>3955</v>
      </c>
      <c r="B3956">
        <f t="shared" si="125"/>
        <v>989</v>
      </c>
      <c r="C3956" t="str">
        <f>INDEX('VBA code_permu_wo_repettn'!$T$3:$Y$6,COUNTIF('Profile-matrices_Condorcet'!$B$2:$B3956,'Profile-matrices_Condorcet'!$B3956),MATCH(INDEX('numeric possibilities'!D$3:D$1298,VLOOKUP($B3956,'numeric possibilities'!$C$3:$G$1298,1)),'VBA code_permu_wo_repettn'!$T$2:$Y$2))</f>
        <v>B</v>
      </c>
      <c r="D3956" t="str">
        <f>INDEX('VBA code_permu_wo_repettn'!$AA$3:$AF$6,COUNTIF('Profile-matrices_Condorcet'!$B$2:$B3956,'Profile-matrices_Condorcet'!$B3956),MATCH(INDEX('numeric possibilities'!E$3:E$1298,VLOOKUP($B3956,'numeric possibilities'!$C$3:$G$1298,1)),'VBA code_permu_wo_repettn'!$AA$2:$AF$2))</f>
        <v>A</v>
      </c>
      <c r="E3956" t="str">
        <f>INDEX('VBA code_permu_wo_repettn'!$AH$3:$AM$6,COUNTIF('Profile-matrices_Condorcet'!$B$2:$B3956,'Profile-matrices_Condorcet'!$B3956),MATCH(INDEX('numeric possibilities'!F$3:F$1298,VLOOKUP($B3956,'numeric possibilities'!$C$3:$G$1298,1)),'VBA code_permu_wo_repettn'!$AH$2:$AM$2))</f>
        <v>D</v>
      </c>
      <c r="F3956" t="str">
        <f>INDEX('VBA code_permu_wo_repettn'!$AO$3:$AT$6,COUNTIF('Profile-matrices_Condorcet'!$B$2:$B3956,'Profile-matrices_Condorcet'!$B3956),MATCH(INDEX('numeric possibilities'!G$3:G$1298,VLOOKUP($B3956,'numeric possibilities'!$C$3:$G$1298,1)),'VBA code_permu_wo_repettn'!$AO$2:$AT$2))</f>
        <v>A</v>
      </c>
      <c r="I3956" t="s">
        <v>0</v>
      </c>
      <c r="J3956" t="s">
        <v>1</v>
      </c>
      <c r="K3956" t="s">
        <v>2</v>
      </c>
      <c r="L3956" t="s">
        <v>3</v>
      </c>
    </row>
    <row r="3957" spans="1:20" x14ac:dyDescent="0.25">
      <c r="A3957">
        <f t="shared" si="124"/>
        <v>3956</v>
      </c>
      <c r="B3957">
        <f t="shared" si="125"/>
        <v>989</v>
      </c>
      <c r="C3957" t="str">
        <f>INDEX('VBA code_permu_wo_repettn'!$T$3:$Y$6,COUNTIF('Profile-matrices_Condorcet'!$B$2:$B3957,'Profile-matrices_Condorcet'!$B3957),MATCH(INDEX('numeric possibilities'!D$3:D$1298,VLOOKUP($B3957,'numeric possibilities'!$C$3:$G$1298,1)),'VBA code_permu_wo_repettn'!$T$2:$Y$2))</f>
        <v>C</v>
      </c>
      <c r="D3957" t="str">
        <f>INDEX('VBA code_permu_wo_repettn'!$AA$3:$AF$6,COUNTIF('Profile-matrices_Condorcet'!$B$2:$B3957,'Profile-matrices_Condorcet'!$B3957),MATCH(INDEX('numeric possibilities'!E$3:E$1298,VLOOKUP($B3957,'numeric possibilities'!$C$3:$G$1298,1)),'VBA code_permu_wo_repettn'!$AA$2:$AF$2))</f>
        <v>D</v>
      </c>
      <c r="E3957" t="str">
        <f>INDEX('VBA code_permu_wo_repettn'!$AH$3:$AM$6,COUNTIF('Profile-matrices_Condorcet'!$B$2:$B3957,'Profile-matrices_Condorcet'!$B3957),MATCH(INDEX('numeric possibilities'!F$3:F$1298,VLOOKUP($B3957,'numeric possibilities'!$C$3:$G$1298,1)),'VBA code_permu_wo_repettn'!$AH$2:$AM$2))</f>
        <v>A</v>
      </c>
      <c r="F3957" t="str">
        <f>INDEX('VBA code_permu_wo_repettn'!$AO$3:$AT$6,COUNTIF('Profile-matrices_Condorcet'!$B$2:$B3957,'Profile-matrices_Condorcet'!$B3957),MATCH(INDEX('numeric possibilities'!G$3:G$1298,VLOOKUP($B3957,'numeric possibilities'!$C$3:$G$1298,1)),'VBA code_permu_wo_repettn'!$AO$2:$AT$2))</f>
        <v>B</v>
      </c>
      <c r="G3957" t="str">
        <f>IF(MAX(I3957:L3957)&gt;='numeric possibilities'!$B$4/2,INDEX('Profile-matrices_Condorcet'!I3956:L3956,1,MATCH(MAX('Profile-matrices_Condorcet'!I3957:L3957),'Profile-matrices_Condorcet'!I3957:L3957,0)),"NCW")</f>
        <v>B</v>
      </c>
      <c r="H3957" t="s">
        <v>13</v>
      </c>
      <c r="I3957" s="3">
        <f>COUNTIF($I3955:$S3955,I3956)</f>
        <v>1</v>
      </c>
      <c r="J3957" s="3">
        <f>COUNTIF($I3955:$S3955,J3956)</f>
        <v>3</v>
      </c>
      <c r="K3957" s="3">
        <f>COUNTIF($I3955:$S3955,K3956)</f>
        <v>2</v>
      </c>
      <c r="L3957" s="3">
        <f>COUNTIF($I3955:$S3955,L3956)</f>
        <v>0</v>
      </c>
    </row>
    <row r="3958" spans="1:20" x14ac:dyDescent="0.25">
      <c r="A3958">
        <f t="shared" si="124"/>
        <v>3957</v>
      </c>
      <c r="B3958">
        <f t="shared" si="125"/>
        <v>990</v>
      </c>
      <c r="C3958" t="str">
        <f>INDEX('VBA code_permu_wo_repettn'!$T$3:$Y$6,COUNTIF('Profile-matrices_Condorcet'!$B$2:$B3958,'Profile-matrices_Condorcet'!$B3958),MATCH(INDEX('numeric possibilities'!D$3:D$1298,VLOOKUP($B3958,'numeric possibilities'!$C$3:$G$1298,1)),'VBA code_permu_wo_repettn'!$T$2:$Y$2))</f>
        <v>A</v>
      </c>
      <c r="D3958" t="str">
        <f>INDEX('VBA code_permu_wo_repettn'!$AA$3:$AF$6,COUNTIF('Profile-matrices_Condorcet'!$B$2:$B3958,'Profile-matrices_Condorcet'!$B3958),MATCH(INDEX('numeric possibilities'!E$3:E$1298,VLOOKUP($B3958,'numeric possibilities'!$C$3:$G$1298,1)),'VBA code_permu_wo_repettn'!$AA$2:$AF$2))</f>
        <v>B</v>
      </c>
      <c r="E3958" t="str">
        <f>INDEX('VBA code_permu_wo_repettn'!$AH$3:$AM$6,COUNTIF('Profile-matrices_Condorcet'!$B$2:$B3958,'Profile-matrices_Condorcet'!$B3958),MATCH(INDEX('numeric possibilities'!F$3:F$1298,VLOOKUP($B3958,'numeric possibilities'!$C$3:$G$1298,1)),'VBA code_permu_wo_repettn'!$AH$2:$AM$2))</f>
        <v>C</v>
      </c>
      <c r="F3958" t="str">
        <f>INDEX('VBA code_permu_wo_repettn'!$AO$3:$AT$6,COUNTIF('Profile-matrices_Condorcet'!$B$2:$B3958,'Profile-matrices_Condorcet'!$B3958),MATCH(INDEX('numeric possibilities'!G$3:G$1298,VLOOKUP($B3958,'numeric possibilities'!$C$3:$G$1298,1)),'VBA code_permu_wo_repettn'!$AO$2:$AT$2))</f>
        <v>D</v>
      </c>
      <c r="H3958" t="s">
        <v>14</v>
      </c>
      <c r="I3958" s="3">
        <f>IF(MATCH(I$1,$C3958:$C3961,0)&lt;(MATCH(J$1,$C3958:$C3961,0)),1*a_vote,0)+IF(MATCH(I$1,$D3958:$D3961,0)&lt;MATCH(J$1,$D3958:$D3961,0),1*b_vote,0)+IF(MATCH(I$1,$E3958:$E3961,0)&lt;MATCH(J$1,$E3958:$E3961,0),1*c_vote,0)+IF(MATCH(I$1,$F3958:$F3961,0)&lt;MATCH(J$1,$F3958:$F3961,0),1*d_vote,0)</f>
        <v>0.49</v>
      </c>
      <c r="J3958" s="3">
        <f>IF(MATCH(I$1,$C3958:$C3961,0)&gt;(MATCH(J$1,$C3958:$C3961,0)),1*a_vote,0)+IF(MATCH(I$1,$D3958:$D3961,0)&gt;MATCH(J$1,$D3958:$D3961,0),1*b_vote,0)+IF(MATCH(I$1,$E3958:$E3961,0)&gt;MATCH(J$1,$E3958:$E3961,0),1*c_vote,0)+IF(MATCH(I$1,$F3958:$F3961,0)&gt;MATCH(J$1,$F3958:$F3961,0),1*d_vote,0)</f>
        <v>0.51</v>
      </c>
      <c r="K3958" s="3">
        <f>IF(MATCH($K$1,$C3958:$C3961,0)&lt;(MATCH($L$1,$C3958:$C3961,0)),1*a_vote,0)+IF(MATCH($K$1,$D3958:$D3961,0)&lt;MATCH($L$1,$D3958:$D3961,0),1*b_vote,0)+IF(MATCH($K$1,$E3958:$E3961,0)&lt;MATCH($L$1,$E3958:$E3961,0),1*c_vote,0)+IF(MATCH($K$1,$F3958:$F3961,0)&lt;MATCH($L$1,$F3958:$F3961,0),1*d_vote,0)</f>
        <v>0.27</v>
      </c>
      <c r="L3958" s="3">
        <f>IF(MATCH(K$1,$C3958:$C3961,0)&gt;(MATCH(L$1,$C3958:$C3961,0)),1*a_vote,0)+IF(MATCH(K$1,$D3958:$D3961,0)&gt;MATCH(L$1,$D3958:$D3961,0),1*b_vote,0)+IF(MATCH(K$1,$E3958:$E3961,0)&gt;MATCH(L$1,$E3958:$E3961,0),1*c_vote,0)+IF(MATCH(K$1,$F3958:$F3961,0)&gt;MATCH(L$1,$F3958:$F3961,0),1*d_vote,0)</f>
        <v>0.73</v>
      </c>
      <c r="M3958" s="3">
        <f>IF(MATCH($M$1,$C3958:$C3961,0)&lt;(MATCH($N$1,$C3958:$C3961,0)),1*a_vote,0)+IF(MATCH($M$1,$D3958:$D3961,0)&lt;MATCH($N$1,$D3958:$D3961,0),1*b_vote,0)+IF(MATCH($M$1,$E3958:$E3961,0)&lt;MATCH($N$1,$E3958:$E3961,0),1*c_vote,0)+IF(MATCH($M$1,$F3958:$F3961,0)&lt;MATCH($N$1,$F3958:$F3961,0),1*d_vote,0)</f>
        <v>0.53</v>
      </c>
      <c r="N3958" s="3">
        <f>IF(MATCH(M$1,$C3958:$C3961,0)&gt;(MATCH(N$1,$C3958:$C3961,0)),1*a_vote,0)+IF(MATCH(M$1,$D3958:$D3961,0)&gt;MATCH(N$1,$D3958:$D3961,0),1*b_vote,0)+IF(MATCH(M$1,$E3958:$E3961,0)&gt;MATCH(N$1,$E3958:$E3961,0),1*c_vote,0)+IF(MATCH(M$1,$F3958:$F3961,0)&gt;MATCH(N$1,$F3958:$F3961,0),1*d_vote,0)</f>
        <v>0.47</v>
      </c>
      <c r="O3958" s="3">
        <f>IF(MATCH($O$1,$C3958:$C3961,0)&lt;(MATCH($P$1,$C3958:$C3961,0)),1*a_vote,0)+IF(MATCH($O$1,$D3958:$D3961,0)&lt;MATCH($P$1,$D3958:$D3961,0),1*b_vote,0)+IF(MATCH($O$1,$E3958:$E3961,0)&lt;MATCH($P$1,$E3958:$E3961,0),1*c_vote,0)+IF(MATCH($O$1,$F3958:$F3961,0)&lt;MATCH($P$1,$F3958:$F3961,0),1*d_vote,0)</f>
        <v>0.26</v>
      </c>
      <c r="P3958" s="3">
        <f>IF(MATCH(O$1,$C3958:$C3961,0)&gt;(MATCH(P$1,$C3958:$C3961,0)),1*a_vote,0)+IF(MATCH(O$1,$D3958:$D3961,0)&gt;MATCH(P$1,$D3958:$D3961,0),1*b_vote,0)+IF(MATCH(O$1,$E3958:$E3961,0)&gt;MATCH(P$1,$E3958:$E3961,0),1*c_vote,0)+IF(MATCH(O$1,$F3958:$F3961,0)&gt;MATCH(P$1,$F3958:$F3961,0),1*d_vote,0)</f>
        <v>0.74</v>
      </c>
      <c r="Q3958" s="3">
        <f>IF(MATCH($Q$1,$C3958:$C3961,0)&lt;(MATCH($R$1,$C3958:$C3961,0)),1*a_vote,0)+IF(MATCH($Q$1,$D3958:$D3961,0)&lt;MATCH($R$1,$D3958:$D3961,0),1*b_vote,0)+IF(MATCH($Q$1,$E3958:$E3961,0)&lt;MATCH($R$1,$E3958:$E3961,0),1*c_vote,0)+IF(MATCH($Q$1,$F3958:$F3961,0)&lt;MATCH($R$1,$F3958:$F3961,0),1*d_vote,0)</f>
        <v>0.51</v>
      </c>
      <c r="R3958" s="3">
        <f>IF(MATCH(Q$1,$C3958:$C3961,0)&gt;(MATCH(R$1,$C3958:$C3961,0)),1*a_vote,0)+IF(MATCH(Q$1,$D3958:$D3961,0)&gt;MATCH(R$1,$D3958:$D3961,0),1*b_vote,0)+IF(MATCH(Q$1,$E3958:$E3961,0)&gt;MATCH(R$1,$E3958:$E3961,0),1*c_vote,0)+IF(MATCH(Q$1,$F3958:$F3961,0)&gt;MATCH(R$1,$F3958:$F3961,0),1*d_vote,0)</f>
        <v>0.49</v>
      </c>
      <c r="S3958" s="3">
        <f>IF(MATCH($S$1,$C3958:$C3961,0)&lt;(MATCH($T$1,$C3958:$C3961,0)),1*a_vote,0)+IF(MATCH($S$1,$D3958:$D3961,0)&lt;MATCH($T$1,$D3958:$D3961,0),1*b_vote,0)+IF(MATCH($S$1,$E3958:$E3961,0)&lt;MATCH($T$1,$E3958:$E3961,0),1*c_vote,0)+IF(MATCH($S$1,$F3958:$F3961,0)&lt;MATCH($T$1,$F3958:$F3961,0),1*d_vote,0)</f>
        <v>0.51</v>
      </c>
      <c r="T3958" s="3">
        <f>IF(MATCH(S$1,$C3958:$C3961,0)&gt;(MATCH(T$1,$C3958:$C3961,0)),1*a_vote,0)+IF(MATCH(S$1,$D3958:$D3961,0)&gt;MATCH(T$1,$D3958:$D3961,0),1*b_vote,0)+IF(MATCH(S$1,$E3958:$E3961,0)&gt;MATCH(T$1,$E3958:$E3961,0),1*c_vote,0)+IF(MATCH(S$1,$F3958:$F3961,0)&gt;MATCH(T$1,$F3958:$F3961,0),1*d_vote,0)</f>
        <v>0.49</v>
      </c>
    </row>
    <row r="3959" spans="1:20" x14ac:dyDescent="0.25">
      <c r="A3959">
        <f t="shared" si="124"/>
        <v>3958</v>
      </c>
      <c r="B3959">
        <f t="shared" si="125"/>
        <v>990</v>
      </c>
      <c r="C3959" t="str">
        <f>INDEX('VBA code_permu_wo_repettn'!$T$3:$Y$6,COUNTIF('Profile-matrices_Condorcet'!$B$2:$B3959,'Profile-matrices_Condorcet'!$B3959),MATCH(INDEX('numeric possibilities'!D$3:D$1298,VLOOKUP($B3959,'numeric possibilities'!$C$3:$G$1298,1)),'VBA code_permu_wo_repettn'!$T$2:$Y$2))</f>
        <v>D</v>
      </c>
      <c r="D3959" t="str">
        <f>INDEX('VBA code_permu_wo_repettn'!$AA$3:$AF$6,COUNTIF('Profile-matrices_Condorcet'!$B$2:$B3959,'Profile-matrices_Condorcet'!$B3959),MATCH(INDEX('numeric possibilities'!E$3:E$1298,VLOOKUP($B3959,'numeric possibilities'!$C$3:$G$1298,1)),'VBA code_permu_wo_repettn'!$AA$2:$AF$2))</f>
        <v>C</v>
      </c>
      <c r="E3959" t="str">
        <f>INDEX('VBA code_permu_wo_repettn'!$AH$3:$AM$6,COUNTIF('Profile-matrices_Condorcet'!$B$2:$B3959,'Profile-matrices_Condorcet'!$B3959),MATCH(INDEX('numeric possibilities'!F$3:F$1298,VLOOKUP($B3959,'numeric possibilities'!$C$3:$G$1298,1)),'VBA code_permu_wo_repettn'!$AH$2:$AM$2))</f>
        <v>B</v>
      </c>
      <c r="F3959" t="str">
        <f>INDEX('VBA code_permu_wo_repettn'!$AO$3:$AT$6,COUNTIF('Profile-matrices_Condorcet'!$B$2:$B3959,'Profile-matrices_Condorcet'!$B3959),MATCH(INDEX('numeric possibilities'!G$3:G$1298,VLOOKUP($B3959,'numeric possibilities'!$C$3:$G$1298,1)),'VBA code_permu_wo_repettn'!$AO$2:$AT$2))</f>
        <v>C</v>
      </c>
      <c r="H3959" t="s">
        <v>15</v>
      </c>
      <c r="I3959" t="str">
        <f>IF(I3958&gt;J3958,$I$1,IF(I3958&lt;J3958,$J$1,0))</f>
        <v>B</v>
      </c>
      <c r="K3959" t="str">
        <f>IF(K3958&gt;L3958,$K$1,IF(K3958&lt;L3958,$L$1,0))</f>
        <v>C</v>
      </c>
      <c r="M3959" t="str">
        <f>IF(M3958&gt;N3958,$M$1,IF(M3958&lt;N3958,$N$1,0))</f>
        <v>A</v>
      </c>
      <c r="O3959" t="str">
        <f>IF(O3958&gt;P3958,$O$1,IF(O3958&lt;P3958,$P$1,0))</f>
        <v>C</v>
      </c>
      <c r="Q3959" t="str">
        <f>IF(Q3958&gt;R3958,$Q$1,IF(Q3958&lt;R3958,$R$1,0))</f>
        <v>B</v>
      </c>
      <c r="S3959" t="str">
        <f>IF(S3958&gt;T3958,$S$1,IF(S3958&lt;T3958,$T$1,0))</f>
        <v>C</v>
      </c>
    </row>
    <row r="3960" spans="1:20" x14ac:dyDescent="0.25">
      <c r="A3960">
        <f t="shared" si="124"/>
        <v>3959</v>
      </c>
      <c r="B3960">
        <f t="shared" si="125"/>
        <v>990</v>
      </c>
      <c r="C3960" t="str">
        <f>INDEX('VBA code_permu_wo_repettn'!$T$3:$Y$6,COUNTIF('Profile-matrices_Condorcet'!$B$2:$B3960,'Profile-matrices_Condorcet'!$B3960),MATCH(INDEX('numeric possibilities'!D$3:D$1298,VLOOKUP($B3960,'numeric possibilities'!$C$3:$G$1298,1)),'VBA code_permu_wo_repettn'!$T$2:$Y$2))</f>
        <v>C</v>
      </c>
      <c r="D3960" t="str">
        <f>INDEX('VBA code_permu_wo_repettn'!$AA$3:$AF$6,COUNTIF('Profile-matrices_Condorcet'!$B$2:$B3960,'Profile-matrices_Condorcet'!$B3960),MATCH(INDEX('numeric possibilities'!E$3:E$1298,VLOOKUP($B3960,'numeric possibilities'!$C$3:$G$1298,1)),'VBA code_permu_wo_repettn'!$AA$2:$AF$2))</f>
        <v>A</v>
      </c>
      <c r="E3960" t="str">
        <f>INDEX('VBA code_permu_wo_repettn'!$AH$3:$AM$6,COUNTIF('Profile-matrices_Condorcet'!$B$2:$B3960,'Profile-matrices_Condorcet'!$B3960),MATCH(INDEX('numeric possibilities'!F$3:F$1298,VLOOKUP($B3960,'numeric possibilities'!$C$3:$G$1298,1)),'VBA code_permu_wo_repettn'!$AH$2:$AM$2))</f>
        <v>D</v>
      </c>
      <c r="F3960" t="str">
        <f>INDEX('VBA code_permu_wo_repettn'!$AO$3:$AT$6,COUNTIF('Profile-matrices_Condorcet'!$B$2:$B3960,'Profile-matrices_Condorcet'!$B3960),MATCH(INDEX('numeric possibilities'!G$3:G$1298,VLOOKUP($B3960,'numeric possibilities'!$C$3:$G$1298,1)),'VBA code_permu_wo_repettn'!$AO$2:$AT$2))</f>
        <v>A</v>
      </c>
      <c r="I3960" t="s">
        <v>0</v>
      </c>
      <c r="J3960" t="s">
        <v>1</v>
      </c>
      <c r="K3960" t="s">
        <v>2</v>
      </c>
      <c r="L3960" t="s">
        <v>3</v>
      </c>
    </row>
    <row r="3961" spans="1:20" x14ac:dyDescent="0.25">
      <c r="A3961">
        <f t="shared" si="124"/>
        <v>3960</v>
      </c>
      <c r="B3961">
        <f t="shared" si="125"/>
        <v>990</v>
      </c>
      <c r="C3961" t="str">
        <f>INDEX('VBA code_permu_wo_repettn'!$T$3:$Y$6,COUNTIF('Profile-matrices_Condorcet'!$B$2:$B3961,'Profile-matrices_Condorcet'!$B3961),MATCH(INDEX('numeric possibilities'!D$3:D$1298,VLOOKUP($B3961,'numeric possibilities'!$C$3:$G$1298,1)),'VBA code_permu_wo_repettn'!$T$2:$Y$2))</f>
        <v>B</v>
      </c>
      <c r="D3961" t="str">
        <f>INDEX('VBA code_permu_wo_repettn'!$AA$3:$AF$6,COUNTIF('Profile-matrices_Condorcet'!$B$2:$B3961,'Profile-matrices_Condorcet'!$B3961),MATCH(INDEX('numeric possibilities'!E$3:E$1298,VLOOKUP($B3961,'numeric possibilities'!$C$3:$G$1298,1)),'VBA code_permu_wo_repettn'!$AA$2:$AF$2))</f>
        <v>D</v>
      </c>
      <c r="E3961" t="str">
        <f>INDEX('VBA code_permu_wo_repettn'!$AH$3:$AM$6,COUNTIF('Profile-matrices_Condorcet'!$B$2:$B3961,'Profile-matrices_Condorcet'!$B3961),MATCH(INDEX('numeric possibilities'!F$3:F$1298,VLOOKUP($B3961,'numeric possibilities'!$C$3:$G$1298,1)),'VBA code_permu_wo_repettn'!$AH$2:$AM$2))</f>
        <v>A</v>
      </c>
      <c r="F3961" t="str">
        <f>INDEX('VBA code_permu_wo_repettn'!$AO$3:$AT$6,COUNTIF('Profile-matrices_Condorcet'!$B$2:$B3961,'Profile-matrices_Condorcet'!$B3961),MATCH(INDEX('numeric possibilities'!G$3:G$1298,VLOOKUP($B3961,'numeric possibilities'!$C$3:$G$1298,1)),'VBA code_permu_wo_repettn'!$AO$2:$AT$2))</f>
        <v>B</v>
      </c>
      <c r="G3961" t="str">
        <f>IF(MAX(I3961:L3961)&gt;='numeric possibilities'!$B$4/2,INDEX('Profile-matrices_Condorcet'!I3960:L3960,1,MATCH(MAX('Profile-matrices_Condorcet'!I3961:L3961),'Profile-matrices_Condorcet'!I3961:L3961,0)),"NCW")</f>
        <v>C</v>
      </c>
      <c r="H3961" t="s">
        <v>13</v>
      </c>
      <c r="I3961" s="3">
        <f>COUNTIF($I3959:$S3959,I3960)</f>
        <v>1</v>
      </c>
      <c r="J3961" s="3">
        <f>COUNTIF($I3959:$S3959,J3960)</f>
        <v>2</v>
      </c>
      <c r="K3961" s="3">
        <f>COUNTIF($I3959:$S3959,K3960)</f>
        <v>3</v>
      </c>
      <c r="L3961" s="3">
        <f>COUNTIF($I3959:$S3959,L3960)</f>
        <v>0</v>
      </c>
    </row>
    <row r="3962" spans="1:20" x14ac:dyDescent="0.25">
      <c r="A3962">
        <f t="shared" si="124"/>
        <v>3961</v>
      </c>
      <c r="B3962">
        <f t="shared" si="125"/>
        <v>991</v>
      </c>
      <c r="C3962" t="str">
        <f>INDEX('VBA code_permu_wo_repettn'!$T$3:$Y$6,COUNTIF('Profile-matrices_Condorcet'!$B$2:$B3962,'Profile-matrices_Condorcet'!$B3962),MATCH(INDEX('numeric possibilities'!D$3:D$1298,VLOOKUP($B3962,'numeric possibilities'!$C$3:$G$1298,1)),'VBA code_permu_wo_repettn'!$T$2:$Y$2))</f>
        <v>A</v>
      </c>
      <c r="D3962" t="str">
        <f>INDEX('VBA code_permu_wo_repettn'!$AA$3:$AF$6,COUNTIF('Profile-matrices_Condorcet'!$B$2:$B3962,'Profile-matrices_Condorcet'!$B3962),MATCH(INDEX('numeric possibilities'!E$3:E$1298,VLOOKUP($B3962,'numeric possibilities'!$C$3:$G$1298,1)),'VBA code_permu_wo_repettn'!$AA$2:$AF$2))</f>
        <v>B</v>
      </c>
      <c r="E3962" t="str">
        <f>INDEX('VBA code_permu_wo_repettn'!$AH$3:$AM$6,COUNTIF('Profile-matrices_Condorcet'!$B$2:$B3962,'Profile-matrices_Condorcet'!$B3962),MATCH(INDEX('numeric possibilities'!F$3:F$1298,VLOOKUP($B3962,'numeric possibilities'!$C$3:$G$1298,1)),'VBA code_permu_wo_repettn'!$AH$2:$AM$2))</f>
        <v>C</v>
      </c>
      <c r="F3962" t="str">
        <f>INDEX('VBA code_permu_wo_repettn'!$AO$3:$AT$6,COUNTIF('Profile-matrices_Condorcet'!$B$2:$B3962,'Profile-matrices_Condorcet'!$B3962),MATCH(INDEX('numeric possibilities'!G$3:G$1298,VLOOKUP($B3962,'numeric possibilities'!$C$3:$G$1298,1)),'VBA code_permu_wo_repettn'!$AO$2:$AT$2))</f>
        <v>D</v>
      </c>
      <c r="H3962" t="s">
        <v>14</v>
      </c>
      <c r="I3962" s="3">
        <f>IF(MATCH(I$1,$C3962:$C3965,0)&lt;(MATCH(J$1,$C3962:$C3965,0)),1*a_vote,0)+IF(MATCH(I$1,$D3962:$D3965,0)&lt;MATCH(J$1,$D3962:$D3965,0),1*b_vote,0)+IF(MATCH(I$1,$E3962:$E3965,0)&lt;MATCH(J$1,$E3962:$E3965,0),1*c_vote,0)+IF(MATCH(I$1,$F3962:$F3965,0)&lt;MATCH(J$1,$F3962:$F3965,0),1*d_vote,0)</f>
        <v>0.49</v>
      </c>
      <c r="J3962" s="3">
        <f>IF(MATCH(I$1,$C3962:$C3965,0)&gt;(MATCH(J$1,$C3962:$C3965,0)),1*a_vote,0)+IF(MATCH(I$1,$D3962:$D3965,0)&gt;MATCH(J$1,$D3962:$D3965,0),1*b_vote,0)+IF(MATCH(I$1,$E3962:$E3965,0)&gt;MATCH(J$1,$E3962:$E3965,0),1*c_vote,0)+IF(MATCH(I$1,$F3962:$F3965,0)&gt;MATCH(J$1,$F3962:$F3965,0),1*d_vote,0)</f>
        <v>0.51</v>
      </c>
      <c r="K3962" s="3">
        <f>IF(MATCH($K$1,$C3962:$C3965,0)&lt;(MATCH($L$1,$C3962:$C3965,0)),1*a_vote,0)+IF(MATCH($K$1,$D3962:$D3965,0)&lt;MATCH($L$1,$D3962:$D3965,0),1*b_vote,0)+IF(MATCH($K$1,$E3962:$E3965,0)&lt;MATCH($L$1,$E3962:$E3965,0),1*c_vote,0)+IF(MATCH($K$1,$F3962:$F3965,0)&lt;MATCH($L$1,$F3962:$F3965,0),1*d_vote,0)</f>
        <v>0.27</v>
      </c>
      <c r="L3962" s="3">
        <f>IF(MATCH(K$1,$C3962:$C3965,0)&gt;(MATCH(L$1,$C3962:$C3965,0)),1*a_vote,0)+IF(MATCH(K$1,$D3962:$D3965,0)&gt;MATCH(L$1,$D3962:$D3965,0),1*b_vote,0)+IF(MATCH(K$1,$E3962:$E3965,0)&gt;MATCH(L$1,$E3962:$E3965,0),1*c_vote,0)+IF(MATCH(K$1,$F3962:$F3965,0)&gt;MATCH(L$1,$F3962:$F3965,0),1*d_vote,0)</f>
        <v>0.73</v>
      </c>
      <c r="M3962" s="3">
        <f>IF(MATCH($M$1,$C3962:$C3965,0)&lt;(MATCH($N$1,$C3962:$C3965,0)),1*a_vote,0)+IF(MATCH($M$1,$D3962:$D3965,0)&lt;MATCH($N$1,$D3962:$D3965,0),1*b_vote,0)+IF(MATCH($M$1,$E3962:$E3965,0)&lt;MATCH($N$1,$E3962:$E3965,0),1*c_vote,0)+IF(MATCH($M$1,$F3962:$F3965,0)&lt;MATCH($N$1,$F3962:$F3965,0),1*d_vote,0)</f>
        <v>0.27</v>
      </c>
      <c r="N3962" s="3">
        <f>IF(MATCH(M$1,$C3962:$C3965,0)&gt;(MATCH(N$1,$C3962:$C3965,0)),1*a_vote,0)+IF(MATCH(M$1,$D3962:$D3965,0)&gt;MATCH(N$1,$D3962:$D3965,0),1*b_vote,0)+IF(MATCH(M$1,$E3962:$E3965,0)&gt;MATCH(N$1,$E3962:$E3965,0),1*c_vote,0)+IF(MATCH(M$1,$F3962:$F3965,0)&gt;MATCH(N$1,$F3962:$F3965,0),1*d_vote,0)</f>
        <v>0.73</v>
      </c>
      <c r="O3962" s="3">
        <f>IF(MATCH($O$1,$C3962:$C3965,0)&lt;(MATCH($P$1,$C3962:$C3965,0)),1*a_vote,0)+IF(MATCH($O$1,$D3962:$D3965,0)&lt;MATCH($P$1,$D3962:$D3965,0),1*b_vote,0)+IF(MATCH($O$1,$E3962:$E3965,0)&lt;MATCH($P$1,$E3962:$E3965,0),1*c_vote,0)+IF(MATCH($O$1,$F3962:$F3965,0)&lt;MATCH($P$1,$F3962:$F3965,0),1*d_vote,0)</f>
        <v>0.53</v>
      </c>
      <c r="P3962" s="3">
        <f>IF(MATCH(O$1,$C3962:$C3965,0)&gt;(MATCH(P$1,$C3962:$C3965,0)),1*a_vote,0)+IF(MATCH(O$1,$D3962:$D3965,0)&gt;MATCH(P$1,$D3962:$D3965,0),1*b_vote,0)+IF(MATCH(O$1,$E3962:$E3965,0)&gt;MATCH(P$1,$E3962:$E3965,0),1*c_vote,0)+IF(MATCH(O$1,$F3962:$F3965,0)&gt;MATCH(P$1,$F3962:$F3965,0),1*d_vote,0)</f>
        <v>0.47</v>
      </c>
      <c r="Q3962" s="3">
        <f>IF(MATCH($Q$1,$C3962:$C3965,0)&lt;(MATCH($R$1,$C3962:$C3965,0)),1*a_vote,0)+IF(MATCH($Q$1,$D3962:$D3965,0)&lt;MATCH($R$1,$D3962:$D3965,0),1*b_vote,0)+IF(MATCH($Q$1,$E3962:$E3965,0)&lt;MATCH($R$1,$E3962:$E3965,0),1*c_vote,0)+IF(MATCH($Q$1,$F3962:$F3965,0)&lt;MATCH($R$1,$F3962:$F3965,0),1*d_vote,0)</f>
        <v>0.78</v>
      </c>
      <c r="R3962" s="3">
        <f>IF(MATCH(Q$1,$C3962:$C3965,0)&gt;(MATCH(R$1,$C3962:$C3965,0)),1*a_vote,0)+IF(MATCH(Q$1,$D3962:$D3965,0)&gt;MATCH(R$1,$D3962:$D3965,0),1*b_vote,0)+IF(MATCH(Q$1,$E3962:$E3965,0)&gt;MATCH(R$1,$E3962:$E3965,0),1*c_vote,0)+IF(MATCH(Q$1,$F3962:$F3965,0)&gt;MATCH(R$1,$F3962:$F3965,0),1*d_vote,0)</f>
        <v>0.21999999999999997</v>
      </c>
      <c r="S3962" s="3">
        <f>IF(MATCH($S$1,$C3962:$C3965,0)&lt;(MATCH($T$1,$C3962:$C3965,0)),1*a_vote,0)+IF(MATCH($S$1,$D3962:$D3965,0)&lt;MATCH($T$1,$D3962:$D3965,0),1*b_vote,0)+IF(MATCH($S$1,$E3962:$E3965,0)&lt;MATCH($T$1,$E3962:$E3965,0),1*c_vote,0)+IF(MATCH($S$1,$F3962:$F3965,0)&lt;MATCH($T$1,$F3962:$F3965,0),1*d_vote,0)</f>
        <v>0.78</v>
      </c>
      <c r="T3962" s="3">
        <f>IF(MATCH(S$1,$C3962:$C3965,0)&gt;(MATCH(T$1,$C3962:$C3965,0)),1*a_vote,0)+IF(MATCH(S$1,$D3962:$D3965,0)&gt;MATCH(T$1,$D3962:$D3965,0),1*b_vote,0)+IF(MATCH(S$1,$E3962:$E3965,0)&gt;MATCH(T$1,$E3962:$E3965,0),1*c_vote,0)+IF(MATCH(S$1,$F3962:$F3965,0)&gt;MATCH(T$1,$F3962:$F3965,0),1*d_vote,0)</f>
        <v>0.21999999999999997</v>
      </c>
    </row>
    <row r="3963" spans="1:20" x14ac:dyDescent="0.25">
      <c r="A3963">
        <f t="shared" si="124"/>
        <v>3962</v>
      </c>
      <c r="B3963">
        <f t="shared" si="125"/>
        <v>991</v>
      </c>
      <c r="C3963" t="str">
        <f>INDEX('VBA code_permu_wo_repettn'!$T$3:$Y$6,COUNTIF('Profile-matrices_Condorcet'!$B$2:$B3963,'Profile-matrices_Condorcet'!$B3963),MATCH(INDEX('numeric possibilities'!D$3:D$1298,VLOOKUP($B3963,'numeric possibilities'!$C$3:$G$1298,1)),'VBA code_permu_wo_repettn'!$T$2:$Y$2))</f>
        <v>B</v>
      </c>
      <c r="D3963" t="str">
        <f>INDEX('VBA code_permu_wo_repettn'!$AA$3:$AF$6,COUNTIF('Profile-matrices_Condorcet'!$B$2:$B3963,'Profile-matrices_Condorcet'!$B3963),MATCH(INDEX('numeric possibilities'!E$3:E$1298,VLOOKUP($B3963,'numeric possibilities'!$C$3:$G$1298,1)),'VBA code_permu_wo_repettn'!$AA$2:$AF$2))</f>
        <v>C</v>
      </c>
      <c r="E3963" t="str">
        <f>INDEX('VBA code_permu_wo_repettn'!$AH$3:$AM$6,COUNTIF('Profile-matrices_Condorcet'!$B$2:$B3963,'Profile-matrices_Condorcet'!$B3963),MATCH(INDEX('numeric possibilities'!F$3:F$1298,VLOOKUP($B3963,'numeric possibilities'!$C$3:$G$1298,1)),'VBA code_permu_wo_repettn'!$AH$2:$AM$2))</f>
        <v>B</v>
      </c>
      <c r="F3963" t="str">
        <f>INDEX('VBA code_permu_wo_repettn'!$AO$3:$AT$6,COUNTIF('Profile-matrices_Condorcet'!$B$2:$B3963,'Profile-matrices_Condorcet'!$B3963),MATCH(INDEX('numeric possibilities'!G$3:G$1298,VLOOKUP($B3963,'numeric possibilities'!$C$3:$G$1298,1)),'VBA code_permu_wo_repettn'!$AO$2:$AT$2))</f>
        <v>C</v>
      </c>
      <c r="H3963" t="s">
        <v>15</v>
      </c>
      <c r="I3963" t="str">
        <f>IF(I3962&gt;J3962,$I$1,IF(I3962&lt;J3962,$J$1,0))</f>
        <v>B</v>
      </c>
      <c r="K3963" t="str">
        <f>IF(K3962&gt;L3962,$K$1,IF(K3962&lt;L3962,$L$1,0))</f>
        <v>C</v>
      </c>
      <c r="M3963" t="str">
        <f>IF(M3962&gt;N3962,$M$1,IF(M3962&lt;N3962,$N$1,0))</f>
        <v>D</v>
      </c>
      <c r="O3963" t="str">
        <f>IF(O3962&gt;P3962,$O$1,IF(O3962&lt;P3962,$P$1,0))</f>
        <v>B</v>
      </c>
      <c r="Q3963" t="str">
        <f>IF(Q3962&gt;R3962,$Q$1,IF(Q3962&lt;R3962,$R$1,0))</f>
        <v>B</v>
      </c>
      <c r="S3963" t="str">
        <f>IF(S3962&gt;T3962,$S$1,IF(S3962&lt;T3962,$T$1,0))</f>
        <v>C</v>
      </c>
    </row>
    <row r="3964" spans="1:20" x14ac:dyDescent="0.25">
      <c r="A3964">
        <f t="shared" si="124"/>
        <v>3963</v>
      </c>
      <c r="B3964">
        <f t="shared" si="125"/>
        <v>991</v>
      </c>
      <c r="C3964" t="str">
        <f>INDEX('VBA code_permu_wo_repettn'!$T$3:$Y$6,COUNTIF('Profile-matrices_Condorcet'!$B$2:$B3964,'Profile-matrices_Condorcet'!$B3964),MATCH(INDEX('numeric possibilities'!D$3:D$1298,VLOOKUP($B3964,'numeric possibilities'!$C$3:$G$1298,1)),'VBA code_permu_wo_repettn'!$T$2:$Y$2))</f>
        <v>C</v>
      </c>
      <c r="D3964" t="str">
        <f>INDEX('VBA code_permu_wo_repettn'!$AA$3:$AF$6,COUNTIF('Profile-matrices_Condorcet'!$B$2:$B3964,'Profile-matrices_Condorcet'!$B3964),MATCH(INDEX('numeric possibilities'!E$3:E$1298,VLOOKUP($B3964,'numeric possibilities'!$C$3:$G$1298,1)),'VBA code_permu_wo_repettn'!$AA$2:$AF$2))</f>
        <v>D</v>
      </c>
      <c r="E3964" t="str">
        <f>INDEX('VBA code_permu_wo_repettn'!$AH$3:$AM$6,COUNTIF('Profile-matrices_Condorcet'!$B$2:$B3964,'Profile-matrices_Condorcet'!$B3964),MATCH(INDEX('numeric possibilities'!F$3:F$1298,VLOOKUP($B3964,'numeric possibilities'!$C$3:$G$1298,1)),'VBA code_permu_wo_repettn'!$AH$2:$AM$2))</f>
        <v>D</v>
      </c>
      <c r="F3964" t="str">
        <f>INDEX('VBA code_permu_wo_repettn'!$AO$3:$AT$6,COUNTIF('Profile-matrices_Condorcet'!$B$2:$B3964,'Profile-matrices_Condorcet'!$B3964),MATCH(INDEX('numeric possibilities'!G$3:G$1298,VLOOKUP($B3964,'numeric possibilities'!$C$3:$G$1298,1)),'VBA code_permu_wo_repettn'!$AO$2:$AT$2))</f>
        <v>A</v>
      </c>
      <c r="I3964" t="s">
        <v>0</v>
      </c>
      <c r="J3964" t="s">
        <v>1</v>
      </c>
      <c r="K3964" t="s">
        <v>2</v>
      </c>
      <c r="L3964" t="s">
        <v>3</v>
      </c>
    </row>
    <row r="3965" spans="1:20" x14ac:dyDescent="0.25">
      <c r="A3965">
        <f t="shared" si="124"/>
        <v>3964</v>
      </c>
      <c r="B3965">
        <f t="shared" si="125"/>
        <v>991</v>
      </c>
      <c r="C3965" t="str">
        <f>INDEX('VBA code_permu_wo_repettn'!$T$3:$Y$6,COUNTIF('Profile-matrices_Condorcet'!$B$2:$B3965,'Profile-matrices_Condorcet'!$B3965),MATCH(INDEX('numeric possibilities'!D$3:D$1298,VLOOKUP($B3965,'numeric possibilities'!$C$3:$G$1298,1)),'VBA code_permu_wo_repettn'!$T$2:$Y$2))</f>
        <v>D</v>
      </c>
      <c r="D3965" t="str">
        <f>INDEX('VBA code_permu_wo_repettn'!$AA$3:$AF$6,COUNTIF('Profile-matrices_Condorcet'!$B$2:$B3965,'Profile-matrices_Condorcet'!$B3965),MATCH(INDEX('numeric possibilities'!E$3:E$1298,VLOOKUP($B3965,'numeric possibilities'!$C$3:$G$1298,1)),'VBA code_permu_wo_repettn'!$AA$2:$AF$2))</f>
        <v>A</v>
      </c>
      <c r="E3965" t="str">
        <f>INDEX('VBA code_permu_wo_repettn'!$AH$3:$AM$6,COUNTIF('Profile-matrices_Condorcet'!$B$2:$B3965,'Profile-matrices_Condorcet'!$B3965),MATCH(INDEX('numeric possibilities'!F$3:F$1298,VLOOKUP($B3965,'numeric possibilities'!$C$3:$G$1298,1)),'VBA code_permu_wo_repettn'!$AH$2:$AM$2))</f>
        <v>A</v>
      </c>
      <c r="F3965" t="str">
        <f>INDEX('VBA code_permu_wo_repettn'!$AO$3:$AT$6,COUNTIF('Profile-matrices_Condorcet'!$B$2:$B3965,'Profile-matrices_Condorcet'!$B3965),MATCH(INDEX('numeric possibilities'!G$3:G$1298,VLOOKUP($B3965,'numeric possibilities'!$C$3:$G$1298,1)),'VBA code_permu_wo_repettn'!$AO$2:$AT$2))</f>
        <v>B</v>
      </c>
      <c r="G3965" t="str">
        <f>IF(MAX(I3965:L3965)&gt;='numeric possibilities'!$B$4/2,INDEX('Profile-matrices_Condorcet'!I3964:L3964,1,MATCH(MAX('Profile-matrices_Condorcet'!I3965:L3965),'Profile-matrices_Condorcet'!I3965:L3965,0)),"NCW")</f>
        <v>B</v>
      </c>
      <c r="H3965" t="s">
        <v>13</v>
      </c>
      <c r="I3965" s="3">
        <f>COUNTIF($I3963:$S3963,I3964)</f>
        <v>0</v>
      </c>
      <c r="J3965" s="3">
        <f>COUNTIF($I3963:$S3963,J3964)</f>
        <v>3</v>
      </c>
      <c r="K3965" s="3">
        <f>COUNTIF($I3963:$S3963,K3964)</f>
        <v>2</v>
      </c>
      <c r="L3965" s="3">
        <f>COUNTIF($I3963:$S3963,L3964)</f>
        <v>1</v>
      </c>
    </row>
    <row r="3966" spans="1:20" x14ac:dyDescent="0.25">
      <c r="A3966">
        <f t="shared" si="124"/>
        <v>3965</v>
      </c>
      <c r="B3966">
        <f t="shared" si="125"/>
        <v>992</v>
      </c>
      <c r="C3966" t="str">
        <f>INDEX('VBA code_permu_wo_repettn'!$T$3:$Y$6,COUNTIF('Profile-matrices_Condorcet'!$B$2:$B3966,'Profile-matrices_Condorcet'!$B3966),MATCH(INDEX('numeric possibilities'!D$3:D$1298,VLOOKUP($B3966,'numeric possibilities'!$C$3:$G$1298,1)),'VBA code_permu_wo_repettn'!$T$2:$Y$2))</f>
        <v>A</v>
      </c>
      <c r="D3966" t="str">
        <f>INDEX('VBA code_permu_wo_repettn'!$AA$3:$AF$6,COUNTIF('Profile-matrices_Condorcet'!$B$2:$B3966,'Profile-matrices_Condorcet'!$B3966),MATCH(INDEX('numeric possibilities'!E$3:E$1298,VLOOKUP($B3966,'numeric possibilities'!$C$3:$G$1298,1)),'VBA code_permu_wo_repettn'!$AA$2:$AF$2))</f>
        <v>B</v>
      </c>
      <c r="E3966" t="str">
        <f>INDEX('VBA code_permu_wo_repettn'!$AH$3:$AM$6,COUNTIF('Profile-matrices_Condorcet'!$B$2:$B3966,'Profile-matrices_Condorcet'!$B3966),MATCH(INDEX('numeric possibilities'!F$3:F$1298,VLOOKUP($B3966,'numeric possibilities'!$C$3:$G$1298,1)),'VBA code_permu_wo_repettn'!$AH$2:$AM$2))</f>
        <v>C</v>
      </c>
      <c r="F3966" t="str">
        <f>INDEX('VBA code_permu_wo_repettn'!$AO$3:$AT$6,COUNTIF('Profile-matrices_Condorcet'!$B$2:$B3966,'Profile-matrices_Condorcet'!$B3966),MATCH(INDEX('numeric possibilities'!G$3:G$1298,VLOOKUP($B3966,'numeric possibilities'!$C$3:$G$1298,1)),'VBA code_permu_wo_repettn'!$AO$2:$AT$2))</f>
        <v>D</v>
      </c>
      <c r="H3966" t="s">
        <v>14</v>
      </c>
      <c r="I3966" s="3">
        <f>IF(MATCH(I$1,$C3966:$C3969,0)&lt;(MATCH(J$1,$C3966:$C3969,0)),1*a_vote,0)+IF(MATCH(I$1,$D3966:$D3969,0)&lt;MATCH(J$1,$D3966:$D3969,0),1*b_vote,0)+IF(MATCH(I$1,$E3966:$E3969,0)&lt;MATCH(J$1,$E3966:$E3969,0),1*c_vote,0)+IF(MATCH(I$1,$F3966:$F3969,0)&lt;MATCH(J$1,$F3966:$F3969,0),1*d_vote,0)</f>
        <v>0.49</v>
      </c>
      <c r="J3966" s="3">
        <f>IF(MATCH(I$1,$C3966:$C3969,0)&gt;(MATCH(J$1,$C3966:$C3969,0)),1*a_vote,0)+IF(MATCH(I$1,$D3966:$D3969,0)&gt;MATCH(J$1,$D3966:$D3969,0),1*b_vote,0)+IF(MATCH(I$1,$E3966:$E3969,0)&gt;MATCH(J$1,$E3966:$E3969,0),1*c_vote,0)+IF(MATCH(I$1,$F3966:$F3969,0)&gt;MATCH(J$1,$F3966:$F3969,0),1*d_vote,0)</f>
        <v>0.51</v>
      </c>
      <c r="K3966" s="3">
        <f>IF(MATCH($K$1,$C3966:$C3969,0)&lt;(MATCH($L$1,$C3966:$C3969,0)),1*a_vote,0)+IF(MATCH($K$1,$D3966:$D3969,0)&lt;MATCH($L$1,$D3966:$D3969,0),1*b_vote,0)+IF(MATCH($K$1,$E3966:$E3969,0)&lt;MATCH($L$1,$E3966:$E3969,0),1*c_vote,0)+IF(MATCH($K$1,$F3966:$F3969,0)&lt;MATCH($L$1,$F3966:$F3969,0),1*d_vote,0)</f>
        <v>0.27</v>
      </c>
      <c r="L3966" s="3">
        <f>IF(MATCH(K$1,$C3966:$C3969,0)&gt;(MATCH(L$1,$C3966:$C3969,0)),1*a_vote,0)+IF(MATCH(K$1,$D3966:$D3969,0)&gt;MATCH(L$1,$D3966:$D3969,0),1*b_vote,0)+IF(MATCH(K$1,$E3966:$E3969,0)&gt;MATCH(L$1,$E3966:$E3969,0),1*c_vote,0)+IF(MATCH(K$1,$F3966:$F3969,0)&gt;MATCH(L$1,$F3966:$F3969,0),1*d_vote,0)</f>
        <v>0.73</v>
      </c>
      <c r="M3966" s="3">
        <f>IF(MATCH($M$1,$C3966:$C3969,0)&lt;(MATCH($N$1,$C3966:$C3969,0)),1*a_vote,0)+IF(MATCH($M$1,$D3966:$D3969,0)&lt;MATCH($N$1,$D3966:$D3969,0),1*b_vote,0)+IF(MATCH($M$1,$E3966:$E3969,0)&lt;MATCH($N$1,$E3966:$E3969,0),1*c_vote,0)+IF(MATCH($M$1,$F3966:$F3969,0)&lt;MATCH($N$1,$F3966:$F3969,0),1*d_vote,0)</f>
        <v>0.27</v>
      </c>
      <c r="N3966" s="3">
        <f>IF(MATCH(M$1,$C3966:$C3969,0)&gt;(MATCH(N$1,$C3966:$C3969,0)),1*a_vote,0)+IF(MATCH(M$1,$D3966:$D3969,0)&gt;MATCH(N$1,$D3966:$D3969,0),1*b_vote,0)+IF(MATCH(M$1,$E3966:$E3969,0)&gt;MATCH(N$1,$E3966:$E3969,0),1*c_vote,0)+IF(MATCH(M$1,$F3966:$F3969,0)&gt;MATCH(N$1,$F3966:$F3969,0),1*d_vote,0)</f>
        <v>0.73</v>
      </c>
      <c r="O3966" s="3">
        <f>IF(MATCH($O$1,$C3966:$C3969,0)&lt;(MATCH($P$1,$C3966:$C3969,0)),1*a_vote,0)+IF(MATCH($O$1,$D3966:$D3969,0)&lt;MATCH($P$1,$D3966:$D3969,0),1*b_vote,0)+IF(MATCH($O$1,$E3966:$E3969,0)&lt;MATCH($P$1,$E3966:$E3969,0),1*c_vote,0)+IF(MATCH($O$1,$F3966:$F3969,0)&lt;MATCH($P$1,$F3966:$F3969,0),1*d_vote,0)</f>
        <v>0.53</v>
      </c>
      <c r="P3966" s="3">
        <f>IF(MATCH(O$1,$C3966:$C3969,0)&gt;(MATCH(P$1,$C3966:$C3969,0)),1*a_vote,0)+IF(MATCH(O$1,$D3966:$D3969,0)&gt;MATCH(P$1,$D3966:$D3969,0),1*b_vote,0)+IF(MATCH(O$1,$E3966:$E3969,0)&gt;MATCH(P$1,$E3966:$E3969,0),1*c_vote,0)+IF(MATCH(O$1,$F3966:$F3969,0)&gt;MATCH(P$1,$F3966:$F3969,0),1*d_vote,0)</f>
        <v>0.47</v>
      </c>
      <c r="Q3966" s="3">
        <f>IF(MATCH($Q$1,$C3966:$C3969,0)&lt;(MATCH($R$1,$C3966:$C3969,0)),1*a_vote,0)+IF(MATCH($Q$1,$D3966:$D3969,0)&lt;MATCH($R$1,$D3966:$D3969,0),1*b_vote,0)+IF(MATCH($Q$1,$E3966:$E3969,0)&lt;MATCH($R$1,$E3966:$E3969,0),1*c_vote,0)+IF(MATCH($Q$1,$F3966:$F3969,0)&lt;MATCH($R$1,$F3966:$F3969,0),1*d_vote,0)</f>
        <v>0.78</v>
      </c>
      <c r="R3966" s="3">
        <f>IF(MATCH(Q$1,$C3966:$C3969,0)&gt;(MATCH(R$1,$C3966:$C3969,0)),1*a_vote,0)+IF(MATCH(Q$1,$D3966:$D3969,0)&gt;MATCH(R$1,$D3966:$D3969,0),1*b_vote,0)+IF(MATCH(Q$1,$E3966:$E3969,0)&gt;MATCH(R$1,$E3966:$E3969,0),1*c_vote,0)+IF(MATCH(Q$1,$F3966:$F3969,0)&gt;MATCH(R$1,$F3966:$F3969,0),1*d_vote,0)</f>
        <v>0.21999999999999997</v>
      </c>
      <c r="S3966" s="3">
        <f>IF(MATCH($S$1,$C3966:$C3969,0)&lt;(MATCH($T$1,$C3966:$C3969,0)),1*a_vote,0)+IF(MATCH($S$1,$D3966:$D3969,0)&lt;MATCH($T$1,$D3966:$D3969,0),1*b_vote,0)+IF(MATCH($S$1,$E3966:$E3969,0)&lt;MATCH($T$1,$E3966:$E3969,0),1*c_vote,0)+IF(MATCH($S$1,$F3966:$F3969,0)&lt;MATCH($T$1,$F3966:$F3969,0),1*d_vote,0)</f>
        <v>0.51</v>
      </c>
      <c r="T3966" s="3">
        <f>IF(MATCH(S$1,$C3966:$C3969,0)&gt;(MATCH(T$1,$C3966:$C3969,0)),1*a_vote,0)+IF(MATCH(S$1,$D3966:$D3969,0)&gt;MATCH(T$1,$D3966:$D3969,0),1*b_vote,0)+IF(MATCH(S$1,$E3966:$E3969,0)&gt;MATCH(T$1,$E3966:$E3969,0),1*c_vote,0)+IF(MATCH(S$1,$F3966:$F3969,0)&gt;MATCH(T$1,$F3966:$F3969,0),1*d_vote,0)</f>
        <v>0.49</v>
      </c>
    </row>
    <row r="3967" spans="1:20" x14ac:dyDescent="0.25">
      <c r="A3967">
        <f t="shared" si="124"/>
        <v>3966</v>
      </c>
      <c r="B3967">
        <f t="shared" si="125"/>
        <v>992</v>
      </c>
      <c r="C3967" t="str">
        <f>INDEX('VBA code_permu_wo_repettn'!$T$3:$Y$6,COUNTIF('Profile-matrices_Condorcet'!$B$2:$B3967,'Profile-matrices_Condorcet'!$B3967),MATCH(INDEX('numeric possibilities'!D$3:D$1298,VLOOKUP($B3967,'numeric possibilities'!$C$3:$G$1298,1)),'VBA code_permu_wo_repettn'!$T$2:$Y$2))</f>
        <v>B</v>
      </c>
      <c r="D3967" t="str">
        <f>INDEX('VBA code_permu_wo_repettn'!$AA$3:$AF$6,COUNTIF('Profile-matrices_Condorcet'!$B$2:$B3967,'Profile-matrices_Condorcet'!$B3967),MATCH(INDEX('numeric possibilities'!E$3:E$1298,VLOOKUP($B3967,'numeric possibilities'!$C$3:$G$1298,1)),'VBA code_permu_wo_repettn'!$AA$2:$AF$2))</f>
        <v>C</v>
      </c>
      <c r="E3967" t="str">
        <f>INDEX('VBA code_permu_wo_repettn'!$AH$3:$AM$6,COUNTIF('Profile-matrices_Condorcet'!$B$2:$B3967,'Profile-matrices_Condorcet'!$B3967),MATCH(INDEX('numeric possibilities'!F$3:F$1298,VLOOKUP($B3967,'numeric possibilities'!$C$3:$G$1298,1)),'VBA code_permu_wo_repettn'!$AH$2:$AM$2))</f>
        <v>B</v>
      </c>
      <c r="F3967" t="str">
        <f>INDEX('VBA code_permu_wo_repettn'!$AO$3:$AT$6,COUNTIF('Profile-matrices_Condorcet'!$B$2:$B3967,'Profile-matrices_Condorcet'!$B3967),MATCH(INDEX('numeric possibilities'!G$3:G$1298,VLOOKUP($B3967,'numeric possibilities'!$C$3:$G$1298,1)),'VBA code_permu_wo_repettn'!$AO$2:$AT$2))</f>
        <v>C</v>
      </c>
      <c r="H3967" t="s">
        <v>15</v>
      </c>
      <c r="I3967" t="str">
        <f>IF(I3966&gt;J3966,$I$1,IF(I3966&lt;J3966,$J$1,0))</f>
        <v>B</v>
      </c>
      <c r="K3967" t="str">
        <f>IF(K3966&gt;L3966,$K$1,IF(K3966&lt;L3966,$L$1,0))</f>
        <v>C</v>
      </c>
      <c r="M3967" t="str">
        <f>IF(M3966&gt;N3966,$M$1,IF(M3966&lt;N3966,$N$1,0))</f>
        <v>D</v>
      </c>
      <c r="O3967" t="str">
        <f>IF(O3966&gt;P3966,$O$1,IF(O3966&lt;P3966,$P$1,0))</f>
        <v>B</v>
      </c>
      <c r="Q3967" t="str">
        <f>IF(Q3966&gt;R3966,$Q$1,IF(Q3966&lt;R3966,$R$1,0))</f>
        <v>B</v>
      </c>
      <c r="S3967" t="str">
        <f>IF(S3966&gt;T3966,$S$1,IF(S3966&lt;T3966,$T$1,0))</f>
        <v>C</v>
      </c>
    </row>
    <row r="3968" spans="1:20" x14ac:dyDescent="0.25">
      <c r="A3968">
        <f t="shared" si="124"/>
        <v>3967</v>
      </c>
      <c r="B3968">
        <f t="shared" si="125"/>
        <v>992</v>
      </c>
      <c r="C3968" t="str">
        <f>INDEX('VBA code_permu_wo_repettn'!$T$3:$Y$6,COUNTIF('Profile-matrices_Condorcet'!$B$2:$B3968,'Profile-matrices_Condorcet'!$B3968),MATCH(INDEX('numeric possibilities'!D$3:D$1298,VLOOKUP($B3968,'numeric possibilities'!$C$3:$G$1298,1)),'VBA code_permu_wo_repettn'!$T$2:$Y$2))</f>
        <v>D</v>
      </c>
      <c r="D3968" t="str">
        <f>INDEX('VBA code_permu_wo_repettn'!$AA$3:$AF$6,COUNTIF('Profile-matrices_Condorcet'!$B$2:$B3968,'Profile-matrices_Condorcet'!$B3968),MATCH(INDEX('numeric possibilities'!E$3:E$1298,VLOOKUP($B3968,'numeric possibilities'!$C$3:$G$1298,1)),'VBA code_permu_wo_repettn'!$AA$2:$AF$2))</f>
        <v>D</v>
      </c>
      <c r="E3968" t="str">
        <f>INDEX('VBA code_permu_wo_repettn'!$AH$3:$AM$6,COUNTIF('Profile-matrices_Condorcet'!$B$2:$B3968,'Profile-matrices_Condorcet'!$B3968),MATCH(INDEX('numeric possibilities'!F$3:F$1298,VLOOKUP($B3968,'numeric possibilities'!$C$3:$G$1298,1)),'VBA code_permu_wo_repettn'!$AH$2:$AM$2))</f>
        <v>D</v>
      </c>
      <c r="F3968" t="str">
        <f>INDEX('VBA code_permu_wo_repettn'!$AO$3:$AT$6,COUNTIF('Profile-matrices_Condorcet'!$B$2:$B3968,'Profile-matrices_Condorcet'!$B3968),MATCH(INDEX('numeric possibilities'!G$3:G$1298,VLOOKUP($B3968,'numeric possibilities'!$C$3:$G$1298,1)),'VBA code_permu_wo_repettn'!$AO$2:$AT$2))</f>
        <v>A</v>
      </c>
      <c r="I3968" t="s">
        <v>0</v>
      </c>
      <c r="J3968" t="s">
        <v>1</v>
      </c>
      <c r="K3968" t="s">
        <v>2</v>
      </c>
      <c r="L3968" t="s">
        <v>3</v>
      </c>
    </row>
    <row r="3969" spans="1:20" x14ac:dyDescent="0.25">
      <c r="A3969">
        <f t="shared" si="124"/>
        <v>3968</v>
      </c>
      <c r="B3969">
        <f t="shared" si="125"/>
        <v>992</v>
      </c>
      <c r="C3969" t="str">
        <f>INDEX('VBA code_permu_wo_repettn'!$T$3:$Y$6,COUNTIF('Profile-matrices_Condorcet'!$B$2:$B3969,'Profile-matrices_Condorcet'!$B3969),MATCH(INDEX('numeric possibilities'!D$3:D$1298,VLOOKUP($B3969,'numeric possibilities'!$C$3:$G$1298,1)),'VBA code_permu_wo_repettn'!$T$2:$Y$2))</f>
        <v>C</v>
      </c>
      <c r="D3969" t="str">
        <f>INDEX('VBA code_permu_wo_repettn'!$AA$3:$AF$6,COUNTIF('Profile-matrices_Condorcet'!$B$2:$B3969,'Profile-matrices_Condorcet'!$B3969),MATCH(INDEX('numeric possibilities'!E$3:E$1298,VLOOKUP($B3969,'numeric possibilities'!$C$3:$G$1298,1)),'VBA code_permu_wo_repettn'!$AA$2:$AF$2))</f>
        <v>A</v>
      </c>
      <c r="E3969" t="str">
        <f>INDEX('VBA code_permu_wo_repettn'!$AH$3:$AM$6,COUNTIF('Profile-matrices_Condorcet'!$B$2:$B3969,'Profile-matrices_Condorcet'!$B3969),MATCH(INDEX('numeric possibilities'!F$3:F$1298,VLOOKUP($B3969,'numeric possibilities'!$C$3:$G$1298,1)),'VBA code_permu_wo_repettn'!$AH$2:$AM$2))</f>
        <v>A</v>
      </c>
      <c r="F3969" t="str">
        <f>INDEX('VBA code_permu_wo_repettn'!$AO$3:$AT$6,COUNTIF('Profile-matrices_Condorcet'!$B$2:$B3969,'Profile-matrices_Condorcet'!$B3969),MATCH(INDEX('numeric possibilities'!G$3:G$1298,VLOOKUP($B3969,'numeric possibilities'!$C$3:$G$1298,1)),'VBA code_permu_wo_repettn'!$AO$2:$AT$2))</f>
        <v>B</v>
      </c>
      <c r="G3969" t="str">
        <f>IF(MAX(I3969:L3969)&gt;='numeric possibilities'!$B$4/2,INDEX('Profile-matrices_Condorcet'!I3968:L3968,1,MATCH(MAX('Profile-matrices_Condorcet'!I3969:L3969),'Profile-matrices_Condorcet'!I3969:L3969,0)),"NCW")</f>
        <v>B</v>
      </c>
      <c r="H3969" t="s">
        <v>13</v>
      </c>
      <c r="I3969" s="3">
        <f>COUNTIF($I3967:$S3967,I3968)</f>
        <v>0</v>
      </c>
      <c r="J3969" s="3">
        <f>COUNTIF($I3967:$S3967,J3968)</f>
        <v>3</v>
      </c>
      <c r="K3969" s="3">
        <f>COUNTIF($I3967:$S3967,K3968)</f>
        <v>2</v>
      </c>
      <c r="L3969" s="3">
        <f>COUNTIF($I3967:$S3967,L3968)</f>
        <v>1</v>
      </c>
    </row>
    <row r="3970" spans="1:20" x14ac:dyDescent="0.25">
      <c r="A3970">
        <f t="shared" si="124"/>
        <v>3969</v>
      </c>
      <c r="B3970">
        <f t="shared" si="125"/>
        <v>993</v>
      </c>
      <c r="C3970" t="str">
        <f>INDEX('VBA code_permu_wo_repettn'!$T$3:$Y$6,COUNTIF('Profile-matrices_Condorcet'!$B$2:$B3970,'Profile-matrices_Condorcet'!$B3970),MATCH(INDEX('numeric possibilities'!D$3:D$1298,VLOOKUP($B3970,'numeric possibilities'!$C$3:$G$1298,1)),'VBA code_permu_wo_repettn'!$T$2:$Y$2))</f>
        <v>A</v>
      </c>
      <c r="D3970" t="str">
        <f>INDEX('VBA code_permu_wo_repettn'!$AA$3:$AF$6,COUNTIF('Profile-matrices_Condorcet'!$B$2:$B3970,'Profile-matrices_Condorcet'!$B3970),MATCH(INDEX('numeric possibilities'!E$3:E$1298,VLOOKUP($B3970,'numeric possibilities'!$C$3:$G$1298,1)),'VBA code_permu_wo_repettn'!$AA$2:$AF$2))</f>
        <v>B</v>
      </c>
      <c r="E3970" t="str">
        <f>INDEX('VBA code_permu_wo_repettn'!$AH$3:$AM$6,COUNTIF('Profile-matrices_Condorcet'!$B$2:$B3970,'Profile-matrices_Condorcet'!$B3970),MATCH(INDEX('numeric possibilities'!F$3:F$1298,VLOOKUP($B3970,'numeric possibilities'!$C$3:$G$1298,1)),'VBA code_permu_wo_repettn'!$AH$2:$AM$2))</f>
        <v>C</v>
      </c>
      <c r="F3970" t="str">
        <f>INDEX('VBA code_permu_wo_repettn'!$AO$3:$AT$6,COUNTIF('Profile-matrices_Condorcet'!$B$2:$B3970,'Profile-matrices_Condorcet'!$B3970),MATCH(INDEX('numeric possibilities'!G$3:G$1298,VLOOKUP($B3970,'numeric possibilities'!$C$3:$G$1298,1)),'VBA code_permu_wo_repettn'!$AO$2:$AT$2))</f>
        <v>D</v>
      </c>
      <c r="H3970" t="s">
        <v>14</v>
      </c>
      <c r="I3970" s="3">
        <f>IF(MATCH(I$1,$C3970:$C3973,0)&lt;(MATCH(J$1,$C3970:$C3973,0)),1*a_vote,0)+IF(MATCH(I$1,$D3970:$D3973,0)&lt;MATCH(J$1,$D3970:$D3973,0),1*b_vote,0)+IF(MATCH(I$1,$E3970:$E3973,0)&lt;MATCH(J$1,$E3970:$E3973,0),1*c_vote,0)+IF(MATCH(I$1,$F3970:$F3973,0)&lt;MATCH(J$1,$F3970:$F3973,0),1*d_vote,0)</f>
        <v>0.49</v>
      </c>
      <c r="J3970" s="3">
        <f>IF(MATCH(I$1,$C3970:$C3973,0)&gt;(MATCH(J$1,$C3970:$C3973,0)),1*a_vote,0)+IF(MATCH(I$1,$D3970:$D3973,0)&gt;MATCH(J$1,$D3970:$D3973,0),1*b_vote,0)+IF(MATCH(I$1,$E3970:$E3973,0)&gt;MATCH(J$1,$E3970:$E3973,0),1*c_vote,0)+IF(MATCH(I$1,$F3970:$F3973,0)&gt;MATCH(J$1,$F3970:$F3973,0),1*d_vote,0)</f>
        <v>0.51</v>
      </c>
      <c r="K3970" s="3">
        <f>IF(MATCH($K$1,$C3970:$C3973,0)&lt;(MATCH($L$1,$C3970:$C3973,0)),1*a_vote,0)+IF(MATCH($K$1,$D3970:$D3973,0)&lt;MATCH($L$1,$D3970:$D3973,0),1*b_vote,0)+IF(MATCH($K$1,$E3970:$E3973,0)&lt;MATCH($L$1,$E3970:$E3973,0),1*c_vote,0)+IF(MATCH($K$1,$F3970:$F3973,0)&lt;MATCH($L$1,$F3970:$F3973,0),1*d_vote,0)</f>
        <v>0.27</v>
      </c>
      <c r="L3970" s="3">
        <f>IF(MATCH(K$1,$C3970:$C3973,0)&gt;(MATCH(L$1,$C3970:$C3973,0)),1*a_vote,0)+IF(MATCH(K$1,$D3970:$D3973,0)&gt;MATCH(L$1,$D3970:$D3973,0),1*b_vote,0)+IF(MATCH(K$1,$E3970:$E3973,0)&gt;MATCH(L$1,$E3970:$E3973,0),1*c_vote,0)+IF(MATCH(K$1,$F3970:$F3973,0)&gt;MATCH(L$1,$F3970:$F3973,0),1*d_vote,0)</f>
        <v>0.73</v>
      </c>
      <c r="M3970" s="3">
        <f>IF(MATCH($M$1,$C3970:$C3973,0)&lt;(MATCH($N$1,$C3970:$C3973,0)),1*a_vote,0)+IF(MATCH($M$1,$D3970:$D3973,0)&lt;MATCH($N$1,$D3970:$D3973,0),1*b_vote,0)+IF(MATCH($M$1,$E3970:$E3973,0)&lt;MATCH($N$1,$E3970:$E3973,0),1*c_vote,0)+IF(MATCH($M$1,$F3970:$F3973,0)&lt;MATCH($N$1,$F3970:$F3973,0),1*d_vote,0)</f>
        <v>0.27</v>
      </c>
      <c r="N3970" s="3">
        <f>IF(MATCH(M$1,$C3970:$C3973,0)&gt;(MATCH(N$1,$C3970:$C3973,0)),1*a_vote,0)+IF(MATCH(M$1,$D3970:$D3973,0)&gt;MATCH(N$1,$D3970:$D3973,0),1*b_vote,0)+IF(MATCH(M$1,$E3970:$E3973,0)&gt;MATCH(N$1,$E3970:$E3973,0),1*c_vote,0)+IF(MATCH(M$1,$F3970:$F3973,0)&gt;MATCH(N$1,$F3970:$F3973,0),1*d_vote,0)</f>
        <v>0.73</v>
      </c>
      <c r="O3970" s="3">
        <f>IF(MATCH($O$1,$C3970:$C3973,0)&lt;(MATCH($P$1,$C3970:$C3973,0)),1*a_vote,0)+IF(MATCH($O$1,$D3970:$D3973,0)&lt;MATCH($P$1,$D3970:$D3973,0),1*b_vote,0)+IF(MATCH($O$1,$E3970:$E3973,0)&lt;MATCH($P$1,$E3970:$E3973,0),1*c_vote,0)+IF(MATCH($O$1,$F3970:$F3973,0)&lt;MATCH($P$1,$F3970:$F3973,0),1*d_vote,0)</f>
        <v>0.26</v>
      </c>
      <c r="P3970" s="3">
        <f>IF(MATCH(O$1,$C3970:$C3973,0)&gt;(MATCH(P$1,$C3970:$C3973,0)),1*a_vote,0)+IF(MATCH(O$1,$D3970:$D3973,0)&gt;MATCH(P$1,$D3970:$D3973,0),1*b_vote,0)+IF(MATCH(O$1,$E3970:$E3973,0)&gt;MATCH(P$1,$E3970:$E3973,0),1*c_vote,0)+IF(MATCH(O$1,$F3970:$F3973,0)&gt;MATCH(P$1,$F3970:$F3973,0),1*d_vote,0)</f>
        <v>0.74</v>
      </c>
      <c r="Q3970" s="3">
        <f>IF(MATCH($Q$1,$C3970:$C3973,0)&lt;(MATCH($R$1,$C3970:$C3973,0)),1*a_vote,0)+IF(MATCH($Q$1,$D3970:$D3973,0)&lt;MATCH($R$1,$D3970:$D3973,0),1*b_vote,0)+IF(MATCH($Q$1,$E3970:$E3973,0)&lt;MATCH($R$1,$E3970:$E3973,0),1*c_vote,0)+IF(MATCH($Q$1,$F3970:$F3973,0)&lt;MATCH($R$1,$F3970:$F3973,0),1*d_vote,0)</f>
        <v>0.78</v>
      </c>
      <c r="R3970" s="3">
        <f>IF(MATCH(Q$1,$C3970:$C3973,0)&gt;(MATCH(R$1,$C3970:$C3973,0)),1*a_vote,0)+IF(MATCH(Q$1,$D3970:$D3973,0)&gt;MATCH(R$1,$D3970:$D3973,0),1*b_vote,0)+IF(MATCH(Q$1,$E3970:$E3973,0)&gt;MATCH(R$1,$E3970:$E3973,0),1*c_vote,0)+IF(MATCH(Q$1,$F3970:$F3973,0)&gt;MATCH(R$1,$F3970:$F3973,0),1*d_vote,0)</f>
        <v>0.21999999999999997</v>
      </c>
      <c r="S3970" s="3">
        <f>IF(MATCH($S$1,$C3970:$C3973,0)&lt;(MATCH($T$1,$C3970:$C3973,0)),1*a_vote,0)+IF(MATCH($S$1,$D3970:$D3973,0)&lt;MATCH($T$1,$D3970:$D3973,0),1*b_vote,0)+IF(MATCH($S$1,$E3970:$E3973,0)&lt;MATCH($T$1,$E3970:$E3973,0),1*c_vote,0)+IF(MATCH($S$1,$F3970:$F3973,0)&lt;MATCH($T$1,$F3970:$F3973,0),1*d_vote,0)</f>
        <v>0.78</v>
      </c>
      <c r="T3970" s="3">
        <f>IF(MATCH(S$1,$C3970:$C3973,0)&gt;(MATCH(T$1,$C3970:$C3973,0)),1*a_vote,0)+IF(MATCH(S$1,$D3970:$D3973,0)&gt;MATCH(T$1,$D3970:$D3973,0),1*b_vote,0)+IF(MATCH(S$1,$E3970:$E3973,0)&gt;MATCH(T$1,$E3970:$E3973,0),1*c_vote,0)+IF(MATCH(S$1,$F3970:$F3973,0)&gt;MATCH(T$1,$F3970:$F3973,0),1*d_vote,0)</f>
        <v>0.21999999999999997</v>
      </c>
    </row>
    <row r="3971" spans="1:20" x14ac:dyDescent="0.25">
      <c r="A3971">
        <f t="shared" si="124"/>
        <v>3970</v>
      </c>
      <c r="B3971">
        <f t="shared" si="125"/>
        <v>993</v>
      </c>
      <c r="C3971" t="str">
        <f>INDEX('VBA code_permu_wo_repettn'!$T$3:$Y$6,COUNTIF('Profile-matrices_Condorcet'!$B$2:$B3971,'Profile-matrices_Condorcet'!$B3971),MATCH(INDEX('numeric possibilities'!D$3:D$1298,VLOOKUP($B3971,'numeric possibilities'!$C$3:$G$1298,1)),'VBA code_permu_wo_repettn'!$T$2:$Y$2))</f>
        <v>C</v>
      </c>
      <c r="D3971" t="str">
        <f>INDEX('VBA code_permu_wo_repettn'!$AA$3:$AF$6,COUNTIF('Profile-matrices_Condorcet'!$B$2:$B3971,'Profile-matrices_Condorcet'!$B3971),MATCH(INDEX('numeric possibilities'!E$3:E$1298,VLOOKUP($B3971,'numeric possibilities'!$C$3:$G$1298,1)),'VBA code_permu_wo_repettn'!$AA$2:$AF$2))</f>
        <v>C</v>
      </c>
      <c r="E3971" t="str">
        <f>INDEX('VBA code_permu_wo_repettn'!$AH$3:$AM$6,COUNTIF('Profile-matrices_Condorcet'!$B$2:$B3971,'Profile-matrices_Condorcet'!$B3971),MATCH(INDEX('numeric possibilities'!F$3:F$1298,VLOOKUP($B3971,'numeric possibilities'!$C$3:$G$1298,1)),'VBA code_permu_wo_repettn'!$AH$2:$AM$2))</f>
        <v>B</v>
      </c>
      <c r="F3971" t="str">
        <f>INDEX('VBA code_permu_wo_repettn'!$AO$3:$AT$6,COUNTIF('Profile-matrices_Condorcet'!$B$2:$B3971,'Profile-matrices_Condorcet'!$B3971),MATCH(INDEX('numeric possibilities'!G$3:G$1298,VLOOKUP($B3971,'numeric possibilities'!$C$3:$G$1298,1)),'VBA code_permu_wo_repettn'!$AO$2:$AT$2))</f>
        <v>C</v>
      </c>
      <c r="H3971" t="s">
        <v>15</v>
      </c>
      <c r="I3971" t="str">
        <f>IF(I3970&gt;J3970,$I$1,IF(I3970&lt;J3970,$J$1,0))</f>
        <v>B</v>
      </c>
      <c r="K3971" t="str">
        <f>IF(K3970&gt;L3970,$K$1,IF(K3970&lt;L3970,$L$1,0))</f>
        <v>C</v>
      </c>
      <c r="M3971" t="str">
        <f>IF(M3970&gt;N3970,$M$1,IF(M3970&lt;N3970,$N$1,0))</f>
        <v>D</v>
      </c>
      <c r="O3971" t="str">
        <f>IF(O3970&gt;P3970,$O$1,IF(O3970&lt;P3970,$P$1,0))</f>
        <v>C</v>
      </c>
      <c r="Q3971" t="str">
        <f>IF(Q3970&gt;R3970,$Q$1,IF(Q3970&lt;R3970,$R$1,0))</f>
        <v>B</v>
      </c>
      <c r="S3971" t="str">
        <f>IF(S3970&gt;T3970,$S$1,IF(S3970&lt;T3970,$T$1,0))</f>
        <v>C</v>
      </c>
    </row>
    <row r="3972" spans="1:20" x14ac:dyDescent="0.25">
      <c r="A3972">
        <f t="shared" si="124"/>
        <v>3971</v>
      </c>
      <c r="B3972">
        <f t="shared" si="125"/>
        <v>993</v>
      </c>
      <c r="C3972" t="str">
        <f>INDEX('VBA code_permu_wo_repettn'!$T$3:$Y$6,COUNTIF('Profile-matrices_Condorcet'!$B$2:$B3972,'Profile-matrices_Condorcet'!$B3972),MATCH(INDEX('numeric possibilities'!D$3:D$1298,VLOOKUP($B3972,'numeric possibilities'!$C$3:$G$1298,1)),'VBA code_permu_wo_repettn'!$T$2:$Y$2))</f>
        <v>B</v>
      </c>
      <c r="D3972" t="str">
        <f>INDEX('VBA code_permu_wo_repettn'!$AA$3:$AF$6,COUNTIF('Profile-matrices_Condorcet'!$B$2:$B3972,'Profile-matrices_Condorcet'!$B3972),MATCH(INDEX('numeric possibilities'!E$3:E$1298,VLOOKUP($B3972,'numeric possibilities'!$C$3:$G$1298,1)),'VBA code_permu_wo_repettn'!$AA$2:$AF$2))</f>
        <v>D</v>
      </c>
      <c r="E3972" t="str">
        <f>INDEX('VBA code_permu_wo_repettn'!$AH$3:$AM$6,COUNTIF('Profile-matrices_Condorcet'!$B$2:$B3972,'Profile-matrices_Condorcet'!$B3972),MATCH(INDEX('numeric possibilities'!F$3:F$1298,VLOOKUP($B3972,'numeric possibilities'!$C$3:$G$1298,1)),'VBA code_permu_wo_repettn'!$AH$2:$AM$2))</f>
        <v>D</v>
      </c>
      <c r="F3972" t="str">
        <f>INDEX('VBA code_permu_wo_repettn'!$AO$3:$AT$6,COUNTIF('Profile-matrices_Condorcet'!$B$2:$B3972,'Profile-matrices_Condorcet'!$B3972),MATCH(INDEX('numeric possibilities'!G$3:G$1298,VLOOKUP($B3972,'numeric possibilities'!$C$3:$G$1298,1)),'VBA code_permu_wo_repettn'!$AO$2:$AT$2))</f>
        <v>A</v>
      </c>
      <c r="I3972" t="s">
        <v>0</v>
      </c>
      <c r="J3972" t="s">
        <v>1</v>
      </c>
      <c r="K3972" t="s">
        <v>2</v>
      </c>
      <c r="L3972" t="s">
        <v>3</v>
      </c>
    </row>
    <row r="3973" spans="1:20" x14ac:dyDescent="0.25">
      <c r="A3973">
        <f t="shared" si="124"/>
        <v>3972</v>
      </c>
      <c r="B3973">
        <f t="shared" si="125"/>
        <v>993</v>
      </c>
      <c r="C3973" t="str">
        <f>INDEX('VBA code_permu_wo_repettn'!$T$3:$Y$6,COUNTIF('Profile-matrices_Condorcet'!$B$2:$B3973,'Profile-matrices_Condorcet'!$B3973),MATCH(INDEX('numeric possibilities'!D$3:D$1298,VLOOKUP($B3973,'numeric possibilities'!$C$3:$G$1298,1)),'VBA code_permu_wo_repettn'!$T$2:$Y$2))</f>
        <v>D</v>
      </c>
      <c r="D3973" t="str">
        <f>INDEX('VBA code_permu_wo_repettn'!$AA$3:$AF$6,COUNTIF('Profile-matrices_Condorcet'!$B$2:$B3973,'Profile-matrices_Condorcet'!$B3973),MATCH(INDEX('numeric possibilities'!E$3:E$1298,VLOOKUP($B3973,'numeric possibilities'!$C$3:$G$1298,1)),'VBA code_permu_wo_repettn'!$AA$2:$AF$2))</f>
        <v>A</v>
      </c>
      <c r="E3973" t="str">
        <f>INDEX('VBA code_permu_wo_repettn'!$AH$3:$AM$6,COUNTIF('Profile-matrices_Condorcet'!$B$2:$B3973,'Profile-matrices_Condorcet'!$B3973),MATCH(INDEX('numeric possibilities'!F$3:F$1298,VLOOKUP($B3973,'numeric possibilities'!$C$3:$G$1298,1)),'VBA code_permu_wo_repettn'!$AH$2:$AM$2))</f>
        <v>A</v>
      </c>
      <c r="F3973" t="str">
        <f>INDEX('VBA code_permu_wo_repettn'!$AO$3:$AT$6,COUNTIF('Profile-matrices_Condorcet'!$B$2:$B3973,'Profile-matrices_Condorcet'!$B3973),MATCH(INDEX('numeric possibilities'!G$3:G$1298,VLOOKUP($B3973,'numeric possibilities'!$C$3:$G$1298,1)),'VBA code_permu_wo_repettn'!$AO$2:$AT$2))</f>
        <v>B</v>
      </c>
      <c r="G3973" t="str">
        <f>IF(MAX(I3973:L3973)&gt;='numeric possibilities'!$B$4/2,INDEX('Profile-matrices_Condorcet'!I3972:L3972,1,MATCH(MAX('Profile-matrices_Condorcet'!I3973:L3973),'Profile-matrices_Condorcet'!I3973:L3973,0)),"NCW")</f>
        <v>C</v>
      </c>
      <c r="H3973" t="s">
        <v>13</v>
      </c>
      <c r="I3973" s="3">
        <f>COUNTIF($I3971:$S3971,I3972)</f>
        <v>0</v>
      </c>
      <c r="J3973" s="3">
        <f>COUNTIF($I3971:$S3971,J3972)</f>
        <v>2</v>
      </c>
      <c r="K3973" s="3">
        <f>COUNTIF($I3971:$S3971,K3972)</f>
        <v>3</v>
      </c>
      <c r="L3973" s="3">
        <f>COUNTIF($I3971:$S3971,L3972)</f>
        <v>1</v>
      </c>
    </row>
    <row r="3974" spans="1:20" x14ac:dyDescent="0.25">
      <c r="A3974">
        <f t="shared" si="124"/>
        <v>3973</v>
      </c>
      <c r="B3974">
        <f t="shared" si="125"/>
        <v>994</v>
      </c>
      <c r="C3974" t="str">
        <f>INDEX('VBA code_permu_wo_repettn'!$T$3:$Y$6,COUNTIF('Profile-matrices_Condorcet'!$B$2:$B3974,'Profile-matrices_Condorcet'!$B3974),MATCH(INDEX('numeric possibilities'!D$3:D$1298,VLOOKUP($B3974,'numeric possibilities'!$C$3:$G$1298,1)),'VBA code_permu_wo_repettn'!$T$2:$Y$2))</f>
        <v>A</v>
      </c>
      <c r="D3974" t="str">
        <f>INDEX('VBA code_permu_wo_repettn'!$AA$3:$AF$6,COUNTIF('Profile-matrices_Condorcet'!$B$2:$B3974,'Profile-matrices_Condorcet'!$B3974),MATCH(INDEX('numeric possibilities'!E$3:E$1298,VLOOKUP($B3974,'numeric possibilities'!$C$3:$G$1298,1)),'VBA code_permu_wo_repettn'!$AA$2:$AF$2))</f>
        <v>B</v>
      </c>
      <c r="E3974" t="str">
        <f>INDEX('VBA code_permu_wo_repettn'!$AH$3:$AM$6,COUNTIF('Profile-matrices_Condorcet'!$B$2:$B3974,'Profile-matrices_Condorcet'!$B3974),MATCH(INDEX('numeric possibilities'!F$3:F$1298,VLOOKUP($B3974,'numeric possibilities'!$C$3:$G$1298,1)),'VBA code_permu_wo_repettn'!$AH$2:$AM$2))</f>
        <v>C</v>
      </c>
      <c r="F3974" t="str">
        <f>INDEX('VBA code_permu_wo_repettn'!$AO$3:$AT$6,COUNTIF('Profile-matrices_Condorcet'!$B$2:$B3974,'Profile-matrices_Condorcet'!$B3974),MATCH(INDEX('numeric possibilities'!G$3:G$1298,VLOOKUP($B3974,'numeric possibilities'!$C$3:$G$1298,1)),'VBA code_permu_wo_repettn'!$AO$2:$AT$2))</f>
        <v>D</v>
      </c>
      <c r="H3974" t="s">
        <v>14</v>
      </c>
      <c r="I3974" s="3">
        <f>IF(MATCH(I$1,$C3974:$C3977,0)&lt;(MATCH(J$1,$C3974:$C3977,0)),1*a_vote,0)+IF(MATCH(I$1,$D3974:$D3977,0)&lt;MATCH(J$1,$D3974:$D3977,0),1*b_vote,0)+IF(MATCH(I$1,$E3974:$E3977,0)&lt;MATCH(J$1,$E3974:$E3977,0),1*c_vote,0)+IF(MATCH(I$1,$F3974:$F3977,0)&lt;MATCH(J$1,$F3974:$F3977,0),1*d_vote,0)</f>
        <v>0.49</v>
      </c>
      <c r="J3974" s="3">
        <f>IF(MATCH(I$1,$C3974:$C3977,0)&gt;(MATCH(J$1,$C3974:$C3977,0)),1*a_vote,0)+IF(MATCH(I$1,$D3974:$D3977,0)&gt;MATCH(J$1,$D3974:$D3977,0),1*b_vote,0)+IF(MATCH(I$1,$E3974:$E3977,0)&gt;MATCH(J$1,$E3974:$E3977,0),1*c_vote,0)+IF(MATCH(I$1,$F3974:$F3977,0)&gt;MATCH(J$1,$F3974:$F3977,0),1*d_vote,0)</f>
        <v>0.51</v>
      </c>
      <c r="K3974" s="3">
        <f>IF(MATCH($K$1,$C3974:$C3977,0)&lt;(MATCH($L$1,$C3974:$C3977,0)),1*a_vote,0)+IF(MATCH($K$1,$D3974:$D3977,0)&lt;MATCH($L$1,$D3974:$D3977,0),1*b_vote,0)+IF(MATCH($K$1,$E3974:$E3977,0)&lt;MATCH($L$1,$E3974:$E3977,0),1*c_vote,0)+IF(MATCH($K$1,$F3974:$F3977,0)&lt;MATCH($L$1,$F3974:$F3977,0),1*d_vote,0)</f>
        <v>0.27</v>
      </c>
      <c r="L3974" s="3">
        <f>IF(MATCH(K$1,$C3974:$C3977,0)&gt;(MATCH(L$1,$C3974:$C3977,0)),1*a_vote,0)+IF(MATCH(K$1,$D3974:$D3977,0)&gt;MATCH(L$1,$D3974:$D3977,0),1*b_vote,0)+IF(MATCH(K$1,$E3974:$E3977,0)&gt;MATCH(L$1,$E3974:$E3977,0),1*c_vote,0)+IF(MATCH(K$1,$F3974:$F3977,0)&gt;MATCH(L$1,$F3974:$F3977,0),1*d_vote,0)</f>
        <v>0.73</v>
      </c>
      <c r="M3974" s="3">
        <f>IF(MATCH($M$1,$C3974:$C3977,0)&lt;(MATCH($N$1,$C3974:$C3977,0)),1*a_vote,0)+IF(MATCH($M$1,$D3974:$D3977,0)&lt;MATCH($N$1,$D3974:$D3977,0),1*b_vote,0)+IF(MATCH($M$1,$E3974:$E3977,0)&lt;MATCH($N$1,$E3974:$E3977,0),1*c_vote,0)+IF(MATCH($M$1,$F3974:$F3977,0)&lt;MATCH($N$1,$F3974:$F3977,0),1*d_vote,0)</f>
        <v>0.27</v>
      </c>
      <c r="N3974" s="3">
        <f>IF(MATCH(M$1,$C3974:$C3977,0)&gt;(MATCH(N$1,$C3974:$C3977,0)),1*a_vote,0)+IF(MATCH(M$1,$D3974:$D3977,0)&gt;MATCH(N$1,$D3974:$D3977,0),1*b_vote,0)+IF(MATCH(M$1,$E3974:$E3977,0)&gt;MATCH(N$1,$E3974:$E3977,0),1*c_vote,0)+IF(MATCH(M$1,$F3974:$F3977,0)&gt;MATCH(N$1,$F3974:$F3977,0),1*d_vote,0)</f>
        <v>0.73</v>
      </c>
      <c r="O3974" s="3">
        <f>IF(MATCH($O$1,$C3974:$C3977,0)&lt;(MATCH($P$1,$C3974:$C3977,0)),1*a_vote,0)+IF(MATCH($O$1,$D3974:$D3977,0)&lt;MATCH($P$1,$D3974:$D3977,0),1*b_vote,0)+IF(MATCH($O$1,$E3974:$E3977,0)&lt;MATCH($P$1,$E3974:$E3977,0),1*c_vote,0)+IF(MATCH($O$1,$F3974:$F3977,0)&lt;MATCH($P$1,$F3974:$F3977,0),1*d_vote,0)</f>
        <v>0.26</v>
      </c>
      <c r="P3974" s="3">
        <f>IF(MATCH(O$1,$C3974:$C3977,0)&gt;(MATCH(P$1,$C3974:$C3977,0)),1*a_vote,0)+IF(MATCH(O$1,$D3974:$D3977,0)&gt;MATCH(P$1,$D3974:$D3977,0),1*b_vote,0)+IF(MATCH(O$1,$E3974:$E3977,0)&gt;MATCH(P$1,$E3974:$E3977,0),1*c_vote,0)+IF(MATCH(O$1,$F3974:$F3977,0)&gt;MATCH(P$1,$F3974:$F3977,0),1*d_vote,0)</f>
        <v>0.74</v>
      </c>
      <c r="Q3974" s="3">
        <f>IF(MATCH($Q$1,$C3974:$C3977,0)&lt;(MATCH($R$1,$C3974:$C3977,0)),1*a_vote,0)+IF(MATCH($Q$1,$D3974:$D3977,0)&lt;MATCH($R$1,$D3974:$D3977,0),1*b_vote,0)+IF(MATCH($Q$1,$E3974:$E3977,0)&lt;MATCH($R$1,$E3974:$E3977,0),1*c_vote,0)+IF(MATCH($Q$1,$F3974:$F3977,0)&lt;MATCH($R$1,$F3974:$F3977,0),1*d_vote,0)</f>
        <v>0.51</v>
      </c>
      <c r="R3974" s="3">
        <f>IF(MATCH(Q$1,$C3974:$C3977,0)&gt;(MATCH(R$1,$C3974:$C3977,0)),1*a_vote,0)+IF(MATCH(Q$1,$D3974:$D3977,0)&gt;MATCH(R$1,$D3974:$D3977,0),1*b_vote,0)+IF(MATCH(Q$1,$E3974:$E3977,0)&gt;MATCH(R$1,$E3974:$E3977,0),1*c_vote,0)+IF(MATCH(Q$1,$F3974:$F3977,0)&gt;MATCH(R$1,$F3974:$F3977,0),1*d_vote,0)</f>
        <v>0.49</v>
      </c>
      <c r="S3974" s="3">
        <f>IF(MATCH($S$1,$C3974:$C3977,0)&lt;(MATCH($T$1,$C3974:$C3977,0)),1*a_vote,0)+IF(MATCH($S$1,$D3974:$D3977,0)&lt;MATCH($T$1,$D3974:$D3977,0),1*b_vote,0)+IF(MATCH($S$1,$E3974:$E3977,0)&lt;MATCH($T$1,$E3974:$E3977,0),1*c_vote,0)+IF(MATCH($S$1,$F3974:$F3977,0)&lt;MATCH($T$1,$F3974:$F3977,0),1*d_vote,0)</f>
        <v>0.78</v>
      </c>
      <c r="T3974" s="3">
        <f>IF(MATCH(S$1,$C3974:$C3977,0)&gt;(MATCH(T$1,$C3974:$C3977,0)),1*a_vote,0)+IF(MATCH(S$1,$D3974:$D3977,0)&gt;MATCH(T$1,$D3974:$D3977,0),1*b_vote,0)+IF(MATCH(S$1,$E3974:$E3977,0)&gt;MATCH(T$1,$E3974:$E3977,0),1*c_vote,0)+IF(MATCH(S$1,$F3974:$F3977,0)&gt;MATCH(T$1,$F3974:$F3977,0),1*d_vote,0)</f>
        <v>0.21999999999999997</v>
      </c>
    </row>
    <row r="3975" spans="1:20" x14ac:dyDescent="0.25">
      <c r="A3975">
        <f t="shared" si="124"/>
        <v>3974</v>
      </c>
      <c r="B3975">
        <f t="shared" si="125"/>
        <v>994</v>
      </c>
      <c r="C3975" t="str">
        <f>INDEX('VBA code_permu_wo_repettn'!$T$3:$Y$6,COUNTIF('Profile-matrices_Condorcet'!$B$2:$B3975,'Profile-matrices_Condorcet'!$B3975),MATCH(INDEX('numeric possibilities'!D$3:D$1298,VLOOKUP($B3975,'numeric possibilities'!$C$3:$G$1298,1)),'VBA code_permu_wo_repettn'!$T$2:$Y$2))</f>
        <v>C</v>
      </c>
      <c r="D3975" t="str">
        <f>INDEX('VBA code_permu_wo_repettn'!$AA$3:$AF$6,COUNTIF('Profile-matrices_Condorcet'!$B$2:$B3975,'Profile-matrices_Condorcet'!$B3975),MATCH(INDEX('numeric possibilities'!E$3:E$1298,VLOOKUP($B3975,'numeric possibilities'!$C$3:$G$1298,1)),'VBA code_permu_wo_repettn'!$AA$2:$AF$2))</f>
        <v>C</v>
      </c>
      <c r="E3975" t="str">
        <f>INDEX('VBA code_permu_wo_repettn'!$AH$3:$AM$6,COUNTIF('Profile-matrices_Condorcet'!$B$2:$B3975,'Profile-matrices_Condorcet'!$B3975),MATCH(INDEX('numeric possibilities'!F$3:F$1298,VLOOKUP($B3975,'numeric possibilities'!$C$3:$G$1298,1)),'VBA code_permu_wo_repettn'!$AH$2:$AM$2))</f>
        <v>B</v>
      </c>
      <c r="F3975" t="str">
        <f>INDEX('VBA code_permu_wo_repettn'!$AO$3:$AT$6,COUNTIF('Profile-matrices_Condorcet'!$B$2:$B3975,'Profile-matrices_Condorcet'!$B3975),MATCH(INDEX('numeric possibilities'!G$3:G$1298,VLOOKUP($B3975,'numeric possibilities'!$C$3:$G$1298,1)),'VBA code_permu_wo_repettn'!$AO$2:$AT$2))</f>
        <v>C</v>
      </c>
      <c r="H3975" t="s">
        <v>15</v>
      </c>
      <c r="I3975" t="str">
        <f>IF(I3974&gt;J3974,$I$1,IF(I3974&lt;J3974,$J$1,0))</f>
        <v>B</v>
      </c>
      <c r="K3975" t="str">
        <f>IF(K3974&gt;L3974,$K$1,IF(K3974&lt;L3974,$L$1,0))</f>
        <v>C</v>
      </c>
      <c r="M3975" t="str">
        <f>IF(M3974&gt;N3974,$M$1,IF(M3974&lt;N3974,$N$1,0))</f>
        <v>D</v>
      </c>
      <c r="O3975" t="str">
        <f>IF(O3974&gt;P3974,$O$1,IF(O3974&lt;P3974,$P$1,0))</f>
        <v>C</v>
      </c>
      <c r="Q3975" t="str">
        <f>IF(Q3974&gt;R3974,$Q$1,IF(Q3974&lt;R3974,$R$1,0))</f>
        <v>B</v>
      </c>
      <c r="S3975" t="str">
        <f>IF(S3974&gt;T3974,$S$1,IF(S3974&lt;T3974,$T$1,0))</f>
        <v>C</v>
      </c>
    </row>
    <row r="3976" spans="1:20" x14ac:dyDescent="0.25">
      <c r="A3976">
        <f t="shared" si="124"/>
        <v>3975</v>
      </c>
      <c r="B3976">
        <f t="shared" si="125"/>
        <v>994</v>
      </c>
      <c r="C3976" t="str">
        <f>INDEX('VBA code_permu_wo_repettn'!$T$3:$Y$6,COUNTIF('Profile-matrices_Condorcet'!$B$2:$B3976,'Profile-matrices_Condorcet'!$B3976),MATCH(INDEX('numeric possibilities'!D$3:D$1298,VLOOKUP($B3976,'numeric possibilities'!$C$3:$G$1298,1)),'VBA code_permu_wo_repettn'!$T$2:$Y$2))</f>
        <v>D</v>
      </c>
      <c r="D3976" t="str">
        <f>INDEX('VBA code_permu_wo_repettn'!$AA$3:$AF$6,COUNTIF('Profile-matrices_Condorcet'!$B$2:$B3976,'Profile-matrices_Condorcet'!$B3976),MATCH(INDEX('numeric possibilities'!E$3:E$1298,VLOOKUP($B3976,'numeric possibilities'!$C$3:$G$1298,1)),'VBA code_permu_wo_repettn'!$AA$2:$AF$2))</f>
        <v>D</v>
      </c>
      <c r="E3976" t="str">
        <f>INDEX('VBA code_permu_wo_repettn'!$AH$3:$AM$6,COUNTIF('Profile-matrices_Condorcet'!$B$2:$B3976,'Profile-matrices_Condorcet'!$B3976),MATCH(INDEX('numeric possibilities'!F$3:F$1298,VLOOKUP($B3976,'numeric possibilities'!$C$3:$G$1298,1)),'VBA code_permu_wo_repettn'!$AH$2:$AM$2))</f>
        <v>D</v>
      </c>
      <c r="F3976" t="str">
        <f>INDEX('VBA code_permu_wo_repettn'!$AO$3:$AT$6,COUNTIF('Profile-matrices_Condorcet'!$B$2:$B3976,'Profile-matrices_Condorcet'!$B3976),MATCH(INDEX('numeric possibilities'!G$3:G$1298,VLOOKUP($B3976,'numeric possibilities'!$C$3:$G$1298,1)),'VBA code_permu_wo_repettn'!$AO$2:$AT$2))</f>
        <v>A</v>
      </c>
      <c r="I3976" t="s">
        <v>0</v>
      </c>
      <c r="J3976" t="s">
        <v>1</v>
      </c>
      <c r="K3976" t="s">
        <v>2</v>
      </c>
      <c r="L3976" t="s">
        <v>3</v>
      </c>
    </row>
    <row r="3977" spans="1:20" x14ac:dyDescent="0.25">
      <c r="A3977">
        <f t="shared" si="124"/>
        <v>3976</v>
      </c>
      <c r="B3977">
        <f t="shared" si="125"/>
        <v>994</v>
      </c>
      <c r="C3977" t="str">
        <f>INDEX('VBA code_permu_wo_repettn'!$T$3:$Y$6,COUNTIF('Profile-matrices_Condorcet'!$B$2:$B3977,'Profile-matrices_Condorcet'!$B3977),MATCH(INDEX('numeric possibilities'!D$3:D$1298,VLOOKUP($B3977,'numeric possibilities'!$C$3:$G$1298,1)),'VBA code_permu_wo_repettn'!$T$2:$Y$2))</f>
        <v>B</v>
      </c>
      <c r="D3977" t="str">
        <f>INDEX('VBA code_permu_wo_repettn'!$AA$3:$AF$6,COUNTIF('Profile-matrices_Condorcet'!$B$2:$B3977,'Profile-matrices_Condorcet'!$B3977),MATCH(INDEX('numeric possibilities'!E$3:E$1298,VLOOKUP($B3977,'numeric possibilities'!$C$3:$G$1298,1)),'VBA code_permu_wo_repettn'!$AA$2:$AF$2))</f>
        <v>A</v>
      </c>
      <c r="E3977" t="str">
        <f>INDEX('VBA code_permu_wo_repettn'!$AH$3:$AM$6,COUNTIF('Profile-matrices_Condorcet'!$B$2:$B3977,'Profile-matrices_Condorcet'!$B3977),MATCH(INDEX('numeric possibilities'!F$3:F$1298,VLOOKUP($B3977,'numeric possibilities'!$C$3:$G$1298,1)),'VBA code_permu_wo_repettn'!$AH$2:$AM$2))</f>
        <v>A</v>
      </c>
      <c r="F3977" t="str">
        <f>INDEX('VBA code_permu_wo_repettn'!$AO$3:$AT$6,COUNTIF('Profile-matrices_Condorcet'!$B$2:$B3977,'Profile-matrices_Condorcet'!$B3977),MATCH(INDEX('numeric possibilities'!G$3:G$1298,VLOOKUP($B3977,'numeric possibilities'!$C$3:$G$1298,1)),'VBA code_permu_wo_repettn'!$AO$2:$AT$2))</f>
        <v>B</v>
      </c>
      <c r="G3977" t="str">
        <f>IF(MAX(I3977:L3977)&gt;='numeric possibilities'!$B$4/2,INDEX('Profile-matrices_Condorcet'!I3976:L3976,1,MATCH(MAX('Profile-matrices_Condorcet'!I3977:L3977),'Profile-matrices_Condorcet'!I3977:L3977,0)),"NCW")</f>
        <v>C</v>
      </c>
      <c r="H3977" t="s">
        <v>13</v>
      </c>
      <c r="I3977" s="3">
        <f>COUNTIF($I3975:$S3975,I3976)</f>
        <v>0</v>
      </c>
      <c r="J3977" s="3">
        <f>COUNTIF($I3975:$S3975,J3976)</f>
        <v>2</v>
      </c>
      <c r="K3977" s="3">
        <f>COUNTIF($I3975:$S3975,K3976)</f>
        <v>3</v>
      </c>
      <c r="L3977" s="3">
        <f>COUNTIF($I3975:$S3975,L3976)</f>
        <v>1</v>
      </c>
    </row>
    <row r="3978" spans="1:20" x14ac:dyDescent="0.25">
      <c r="A3978">
        <f t="shared" si="124"/>
        <v>3977</v>
      </c>
      <c r="B3978">
        <f t="shared" si="125"/>
        <v>995</v>
      </c>
      <c r="C3978" t="str">
        <f>INDEX('VBA code_permu_wo_repettn'!$T$3:$Y$6,COUNTIF('Profile-matrices_Condorcet'!$B$2:$B3978,'Profile-matrices_Condorcet'!$B3978),MATCH(INDEX('numeric possibilities'!D$3:D$1298,VLOOKUP($B3978,'numeric possibilities'!$C$3:$G$1298,1)),'VBA code_permu_wo_repettn'!$T$2:$Y$2))</f>
        <v>A</v>
      </c>
      <c r="D3978" t="str">
        <f>INDEX('VBA code_permu_wo_repettn'!$AA$3:$AF$6,COUNTIF('Profile-matrices_Condorcet'!$B$2:$B3978,'Profile-matrices_Condorcet'!$B3978),MATCH(INDEX('numeric possibilities'!E$3:E$1298,VLOOKUP($B3978,'numeric possibilities'!$C$3:$G$1298,1)),'VBA code_permu_wo_repettn'!$AA$2:$AF$2))</f>
        <v>B</v>
      </c>
      <c r="E3978" t="str">
        <f>INDEX('VBA code_permu_wo_repettn'!$AH$3:$AM$6,COUNTIF('Profile-matrices_Condorcet'!$B$2:$B3978,'Profile-matrices_Condorcet'!$B3978),MATCH(INDEX('numeric possibilities'!F$3:F$1298,VLOOKUP($B3978,'numeric possibilities'!$C$3:$G$1298,1)),'VBA code_permu_wo_repettn'!$AH$2:$AM$2))</f>
        <v>C</v>
      </c>
      <c r="F3978" t="str">
        <f>INDEX('VBA code_permu_wo_repettn'!$AO$3:$AT$6,COUNTIF('Profile-matrices_Condorcet'!$B$2:$B3978,'Profile-matrices_Condorcet'!$B3978),MATCH(INDEX('numeric possibilities'!G$3:G$1298,VLOOKUP($B3978,'numeric possibilities'!$C$3:$G$1298,1)),'VBA code_permu_wo_repettn'!$AO$2:$AT$2))</f>
        <v>D</v>
      </c>
      <c r="H3978" t="s">
        <v>14</v>
      </c>
      <c r="I3978" s="3">
        <f>IF(MATCH(I$1,$C3978:$C3981,0)&lt;(MATCH(J$1,$C3978:$C3981,0)),1*a_vote,0)+IF(MATCH(I$1,$D3978:$D3981,0)&lt;MATCH(J$1,$D3978:$D3981,0),1*b_vote,0)+IF(MATCH(I$1,$E3978:$E3981,0)&lt;MATCH(J$1,$E3978:$E3981,0),1*c_vote,0)+IF(MATCH(I$1,$F3978:$F3981,0)&lt;MATCH(J$1,$F3978:$F3981,0),1*d_vote,0)</f>
        <v>0.49</v>
      </c>
      <c r="J3978" s="3">
        <f>IF(MATCH(I$1,$C3978:$C3981,0)&gt;(MATCH(J$1,$C3978:$C3981,0)),1*a_vote,0)+IF(MATCH(I$1,$D3978:$D3981,0)&gt;MATCH(J$1,$D3978:$D3981,0),1*b_vote,0)+IF(MATCH(I$1,$E3978:$E3981,0)&gt;MATCH(J$1,$E3978:$E3981,0),1*c_vote,0)+IF(MATCH(I$1,$F3978:$F3981,0)&gt;MATCH(J$1,$F3978:$F3981,0),1*d_vote,0)</f>
        <v>0.51</v>
      </c>
      <c r="K3978" s="3">
        <f>IF(MATCH($K$1,$C3978:$C3981,0)&lt;(MATCH($L$1,$C3978:$C3981,0)),1*a_vote,0)+IF(MATCH($K$1,$D3978:$D3981,0)&lt;MATCH($L$1,$D3978:$D3981,0),1*b_vote,0)+IF(MATCH($K$1,$E3978:$E3981,0)&lt;MATCH($L$1,$E3978:$E3981,0),1*c_vote,0)+IF(MATCH($K$1,$F3978:$F3981,0)&lt;MATCH($L$1,$F3978:$F3981,0),1*d_vote,0)</f>
        <v>0.27</v>
      </c>
      <c r="L3978" s="3">
        <f>IF(MATCH(K$1,$C3978:$C3981,0)&gt;(MATCH(L$1,$C3978:$C3981,0)),1*a_vote,0)+IF(MATCH(K$1,$D3978:$D3981,0)&gt;MATCH(L$1,$D3978:$D3981,0),1*b_vote,0)+IF(MATCH(K$1,$E3978:$E3981,0)&gt;MATCH(L$1,$E3978:$E3981,0),1*c_vote,0)+IF(MATCH(K$1,$F3978:$F3981,0)&gt;MATCH(L$1,$F3978:$F3981,0),1*d_vote,0)</f>
        <v>0.73</v>
      </c>
      <c r="M3978" s="3">
        <f>IF(MATCH($M$1,$C3978:$C3981,0)&lt;(MATCH($N$1,$C3978:$C3981,0)),1*a_vote,0)+IF(MATCH($M$1,$D3978:$D3981,0)&lt;MATCH($N$1,$D3978:$D3981,0),1*b_vote,0)+IF(MATCH($M$1,$E3978:$E3981,0)&lt;MATCH($N$1,$E3978:$E3981,0),1*c_vote,0)+IF(MATCH($M$1,$F3978:$F3981,0)&lt;MATCH($N$1,$F3978:$F3981,0),1*d_vote,0)</f>
        <v>0.27</v>
      </c>
      <c r="N3978" s="3">
        <f>IF(MATCH(M$1,$C3978:$C3981,0)&gt;(MATCH(N$1,$C3978:$C3981,0)),1*a_vote,0)+IF(MATCH(M$1,$D3978:$D3981,0)&gt;MATCH(N$1,$D3978:$D3981,0),1*b_vote,0)+IF(MATCH(M$1,$E3978:$E3981,0)&gt;MATCH(N$1,$E3978:$E3981,0),1*c_vote,0)+IF(MATCH(M$1,$F3978:$F3981,0)&gt;MATCH(N$1,$F3978:$F3981,0),1*d_vote,0)</f>
        <v>0.73</v>
      </c>
      <c r="O3978" s="3">
        <f>IF(MATCH($O$1,$C3978:$C3981,0)&lt;(MATCH($P$1,$C3978:$C3981,0)),1*a_vote,0)+IF(MATCH($O$1,$D3978:$D3981,0)&lt;MATCH($P$1,$D3978:$D3981,0),1*b_vote,0)+IF(MATCH($O$1,$E3978:$E3981,0)&lt;MATCH($P$1,$E3978:$E3981,0),1*c_vote,0)+IF(MATCH($O$1,$F3978:$F3981,0)&lt;MATCH($P$1,$F3978:$F3981,0),1*d_vote,0)</f>
        <v>0.53</v>
      </c>
      <c r="P3978" s="3">
        <f>IF(MATCH(O$1,$C3978:$C3981,0)&gt;(MATCH(P$1,$C3978:$C3981,0)),1*a_vote,0)+IF(MATCH(O$1,$D3978:$D3981,0)&gt;MATCH(P$1,$D3978:$D3981,0),1*b_vote,0)+IF(MATCH(O$1,$E3978:$E3981,0)&gt;MATCH(P$1,$E3978:$E3981,0),1*c_vote,0)+IF(MATCH(O$1,$F3978:$F3981,0)&gt;MATCH(P$1,$F3978:$F3981,0),1*d_vote,0)</f>
        <v>0.47</v>
      </c>
      <c r="Q3978" s="3">
        <f>IF(MATCH($Q$1,$C3978:$C3981,0)&lt;(MATCH($R$1,$C3978:$C3981,0)),1*a_vote,0)+IF(MATCH($Q$1,$D3978:$D3981,0)&lt;MATCH($R$1,$D3978:$D3981,0),1*b_vote,0)+IF(MATCH($Q$1,$E3978:$E3981,0)&lt;MATCH($R$1,$E3978:$E3981,0),1*c_vote,0)+IF(MATCH($Q$1,$F3978:$F3981,0)&lt;MATCH($R$1,$F3978:$F3981,0),1*d_vote,0)</f>
        <v>0.51</v>
      </c>
      <c r="R3978" s="3">
        <f>IF(MATCH(Q$1,$C3978:$C3981,0)&gt;(MATCH(R$1,$C3978:$C3981,0)),1*a_vote,0)+IF(MATCH(Q$1,$D3978:$D3981,0)&gt;MATCH(R$1,$D3978:$D3981,0),1*b_vote,0)+IF(MATCH(Q$1,$E3978:$E3981,0)&gt;MATCH(R$1,$E3978:$E3981,0),1*c_vote,0)+IF(MATCH(Q$1,$F3978:$F3981,0)&gt;MATCH(R$1,$F3978:$F3981,0),1*d_vote,0)</f>
        <v>0.49</v>
      </c>
      <c r="S3978" s="3">
        <f>IF(MATCH($S$1,$C3978:$C3981,0)&lt;(MATCH($T$1,$C3978:$C3981,0)),1*a_vote,0)+IF(MATCH($S$1,$D3978:$D3981,0)&lt;MATCH($T$1,$D3978:$D3981,0),1*b_vote,0)+IF(MATCH($S$1,$E3978:$E3981,0)&lt;MATCH($T$1,$E3978:$E3981,0),1*c_vote,0)+IF(MATCH($S$1,$F3978:$F3981,0)&lt;MATCH($T$1,$F3978:$F3981,0),1*d_vote,0)</f>
        <v>0.51</v>
      </c>
      <c r="T3978" s="3">
        <f>IF(MATCH(S$1,$C3978:$C3981,0)&gt;(MATCH(T$1,$C3978:$C3981,0)),1*a_vote,0)+IF(MATCH(S$1,$D3978:$D3981,0)&gt;MATCH(T$1,$D3978:$D3981,0),1*b_vote,0)+IF(MATCH(S$1,$E3978:$E3981,0)&gt;MATCH(T$1,$E3978:$E3981,0),1*c_vote,0)+IF(MATCH(S$1,$F3978:$F3981,0)&gt;MATCH(T$1,$F3978:$F3981,0),1*d_vote,0)</f>
        <v>0.49</v>
      </c>
    </row>
    <row r="3979" spans="1:20" x14ac:dyDescent="0.25">
      <c r="A3979">
        <f t="shared" si="124"/>
        <v>3978</v>
      </c>
      <c r="B3979">
        <f t="shared" si="125"/>
        <v>995</v>
      </c>
      <c r="C3979" t="str">
        <f>INDEX('VBA code_permu_wo_repettn'!$T$3:$Y$6,COUNTIF('Profile-matrices_Condorcet'!$B$2:$B3979,'Profile-matrices_Condorcet'!$B3979),MATCH(INDEX('numeric possibilities'!D$3:D$1298,VLOOKUP($B3979,'numeric possibilities'!$C$3:$G$1298,1)),'VBA code_permu_wo_repettn'!$T$2:$Y$2))</f>
        <v>D</v>
      </c>
      <c r="D3979" t="str">
        <f>INDEX('VBA code_permu_wo_repettn'!$AA$3:$AF$6,COUNTIF('Profile-matrices_Condorcet'!$B$2:$B3979,'Profile-matrices_Condorcet'!$B3979),MATCH(INDEX('numeric possibilities'!E$3:E$1298,VLOOKUP($B3979,'numeric possibilities'!$C$3:$G$1298,1)),'VBA code_permu_wo_repettn'!$AA$2:$AF$2))</f>
        <v>C</v>
      </c>
      <c r="E3979" t="str">
        <f>INDEX('VBA code_permu_wo_repettn'!$AH$3:$AM$6,COUNTIF('Profile-matrices_Condorcet'!$B$2:$B3979,'Profile-matrices_Condorcet'!$B3979),MATCH(INDEX('numeric possibilities'!F$3:F$1298,VLOOKUP($B3979,'numeric possibilities'!$C$3:$G$1298,1)),'VBA code_permu_wo_repettn'!$AH$2:$AM$2))</f>
        <v>B</v>
      </c>
      <c r="F3979" t="str">
        <f>INDEX('VBA code_permu_wo_repettn'!$AO$3:$AT$6,COUNTIF('Profile-matrices_Condorcet'!$B$2:$B3979,'Profile-matrices_Condorcet'!$B3979),MATCH(INDEX('numeric possibilities'!G$3:G$1298,VLOOKUP($B3979,'numeric possibilities'!$C$3:$G$1298,1)),'VBA code_permu_wo_repettn'!$AO$2:$AT$2))</f>
        <v>C</v>
      </c>
      <c r="H3979" t="s">
        <v>15</v>
      </c>
      <c r="I3979" t="str">
        <f>IF(I3978&gt;J3978,$I$1,IF(I3978&lt;J3978,$J$1,0))</f>
        <v>B</v>
      </c>
      <c r="K3979" t="str">
        <f>IF(K3978&gt;L3978,$K$1,IF(K3978&lt;L3978,$L$1,0))</f>
        <v>C</v>
      </c>
      <c r="M3979" t="str">
        <f>IF(M3978&gt;N3978,$M$1,IF(M3978&lt;N3978,$N$1,0))</f>
        <v>D</v>
      </c>
      <c r="O3979" t="str">
        <f>IF(O3978&gt;P3978,$O$1,IF(O3978&lt;P3978,$P$1,0))</f>
        <v>B</v>
      </c>
      <c r="Q3979" t="str">
        <f>IF(Q3978&gt;R3978,$Q$1,IF(Q3978&lt;R3978,$R$1,0))</f>
        <v>B</v>
      </c>
      <c r="S3979" t="str">
        <f>IF(S3978&gt;T3978,$S$1,IF(S3978&lt;T3978,$T$1,0))</f>
        <v>C</v>
      </c>
    </row>
    <row r="3980" spans="1:20" x14ac:dyDescent="0.25">
      <c r="A3980">
        <f t="shared" si="124"/>
        <v>3979</v>
      </c>
      <c r="B3980">
        <f t="shared" si="125"/>
        <v>995</v>
      </c>
      <c r="C3980" t="str">
        <f>INDEX('VBA code_permu_wo_repettn'!$T$3:$Y$6,COUNTIF('Profile-matrices_Condorcet'!$B$2:$B3980,'Profile-matrices_Condorcet'!$B3980),MATCH(INDEX('numeric possibilities'!D$3:D$1298,VLOOKUP($B3980,'numeric possibilities'!$C$3:$G$1298,1)),'VBA code_permu_wo_repettn'!$T$2:$Y$2))</f>
        <v>B</v>
      </c>
      <c r="D3980" t="str">
        <f>INDEX('VBA code_permu_wo_repettn'!$AA$3:$AF$6,COUNTIF('Profile-matrices_Condorcet'!$B$2:$B3980,'Profile-matrices_Condorcet'!$B3980),MATCH(INDEX('numeric possibilities'!E$3:E$1298,VLOOKUP($B3980,'numeric possibilities'!$C$3:$G$1298,1)),'VBA code_permu_wo_repettn'!$AA$2:$AF$2))</f>
        <v>D</v>
      </c>
      <c r="E3980" t="str">
        <f>INDEX('VBA code_permu_wo_repettn'!$AH$3:$AM$6,COUNTIF('Profile-matrices_Condorcet'!$B$2:$B3980,'Profile-matrices_Condorcet'!$B3980),MATCH(INDEX('numeric possibilities'!F$3:F$1298,VLOOKUP($B3980,'numeric possibilities'!$C$3:$G$1298,1)),'VBA code_permu_wo_repettn'!$AH$2:$AM$2))</f>
        <v>D</v>
      </c>
      <c r="F3980" t="str">
        <f>INDEX('VBA code_permu_wo_repettn'!$AO$3:$AT$6,COUNTIF('Profile-matrices_Condorcet'!$B$2:$B3980,'Profile-matrices_Condorcet'!$B3980),MATCH(INDEX('numeric possibilities'!G$3:G$1298,VLOOKUP($B3980,'numeric possibilities'!$C$3:$G$1298,1)),'VBA code_permu_wo_repettn'!$AO$2:$AT$2))</f>
        <v>A</v>
      </c>
      <c r="I3980" t="s">
        <v>0</v>
      </c>
      <c r="J3980" t="s">
        <v>1</v>
      </c>
      <c r="K3980" t="s">
        <v>2</v>
      </c>
      <c r="L3980" t="s">
        <v>3</v>
      </c>
    </row>
    <row r="3981" spans="1:20" x14ac:dyDescent="0.25">
      <c r="A3981">
        <f t="shared" si="124"/>
        <v>3980</v>
      </c>
      <c r="B3981">
        <f t="shared" si="125"/>
        <v>995</v>
      </c>
      <c r="C3981" t="str">
        <f>INDEX('VBA code_permu_wo_repettn'!$T$3:$Y$6,COUNTIF('Profile-matrices_Condorcet'!$B$2:$B3981,'Profile-matrices_Condorcet'!$B3981),MATCH(INDEX('numeric possibilities'!D$3:D$1298,VLOOKUP($B3981,'numeric possibilities'!$C$3:$G$1298,1)),'VBA code_permu_wo_repettn'!$T$2:$Y$2))</f>
        <v>C</v>
      </c>
      <c r="D3981" t="str">
        <f>INDEX('VBA code_permu_wo_repettn'!$AA$3:$AF$6,COUNTIF('Profile-matrices_Condorcet'!$B$2:$B3981,'Profile-matrices_Condorcet'!$B3981),MATCH(INDEX('numeric possibilities'!E$3:E$1298,VLOOKUP($B3981,'numeric possibilities'!$C$3:$G$1298,1)),'VBA code_permu_wo_repettn'!$AA$2:$AF$2))</f>
        <v>A</v>
      </c>
      <c r="E3981" t="str">
        <f>INDEX('VBA code_permu_wo_repettn'!$AH$3:$AM$6,COUNTIF('Profile-matrices_Condorcet'!$B$2:$B3981,'Profile-matrices_Condorcet'!$B3981),MATCH(INDEX('numeric possibilities'!F$3:F$1298,VLOOKUP($B3981,'numeric possibilities'!$C$3:$G$1298,1)),'VBA code_permu_wo_repettn'!$AH$2:$AM$2))</f>
        <v>A</v>
      </c>
      <c r="F3981" t="str">
        <f>INDEX('VBA code_permu_wo_repettn'!$AO$3:$AT$6,COUNTIF('Profile-matrices_Condorcet'!$B$2:$B3981,'Profile-matrices_Condorcet'!$B3981),MATCH(INDEX('numeric possibilities'!G$3:G$1298,VLOOKUP($B3981,'numeric possibilities'!$C$3:$G$1298,1)),'VBA code_permu_wo_repettn'!$AO$2:$AT$2))</f>
        <v>B</v>
      </c>
      <c r="G3981" t="str">
        <f>IF(MAX(I3981:L3981)&gt;='numeric possibilities'!$B$4/2,INDEX('Profile-matrices_Condorcet'!I3980:L3980,1,MATCH(MAX('Profile-matrices_Condorcet'!I3981:L3981),'Profile-matrices_Condorcet'!I3981:L3981,0)),"NCW")</f>
        <v>B</v>
      </c>
      <c r="H3981" t="s">
        <v>13</v>
      </c>
      <c r="I3981" s="3">
        <f>COUNTIF($I3979:$S3979,I3980)</f>
        <v>0</v>
      </c>
      <c r="J3981" s="3">
        <f>COUNTIF($I3979:$S3979,J3980)</f>
        <v>3</v>
      </c>
      <c r="K3981" s="3">
        <f>COUNTIF($I3979:$S3979,K3980)</f>
        <v>2</v>
      </c>
      <c r="L3981" s="3">
        <f>COUNTIF($I3979:$S3979,L3980)</f>
        <v>1</v>
      </c>
    </row>
    <row r="3982" spans="1:20" x14ac:dyDescent="0.25">
      <c r="A3982">
        <f t="shared" ref="A3982:A4045" si="126">A3981+1</f>
        <v>3981</v>
      </c>
      <c r="B3982">
        <f t="shared" ref="B3982:B4045" si="127">IF((ROW()-1)&lt;=4*B3981,B3981,B3981+1)</f>
        <v>996</v>
      </c>
      <c r="C3982" t="str">
        <f>INDEX('VBA code_permu_wo_repettn'!$T$3:$Y$6,COUNTIF('Profile-matrices_Condorcet'!$B$2:$B3982,'Profile-matrices_Condorcet'!$B3982),MATCH(INDEX('numeric possibilities'!D$3:D$1298,VLOOKUP($B3982,'numeric possibilities'!$C$3:$G$1298,1)),'VBA code_permu_wo_repettn'!$T$2:$Y$2))</f>
        <v>A</v>
      </c>
      <c r="D3982" t="str">
        <f>INDEX('VBA code_permu_wo_repettn'!$AA$3:$AF$6,COUNTIF('Profile-matrices_Condorcet'!$B$2:$B3982,'Profile-matrices_Condorcet'!$B3982),MATCH(INDEX('numeric possibilities'!E$3:E$1298,VLOOKUP($B3982,'numeric possibilities'!$C$3:$G$1298,1)),'VBA code_permu_wo_repettn'!$AA$2:$AF$2))</f>
        <v>B</v>
      </c>
      <c r="E3982" t="str">
        <f>INDEX('VBA code_permu_wo_repettn'!$AH$3:$AM$6,COUNTIF('Profile-matrices_Condorcet'!$B$2:$B3982,'Profile-matrices_Condorcet'!$B3982),MATCH(INDEX('numeric possibilities'!F$3:F$1298,VLOOKUP($B3982,'numeric possibilities'!$C$3:$G$1298,1)),'VBA code_permu_wo_repettn'!$AH$2:$AM$2))</f>
        <v>C</v>
      </c>
      <c r="F3982" t="str">
        <f>INDEX('VBA code_permu_wo_repettn'!$AO$3:$AT$6,COUNTIF('Profile-matrices_Condorcet'!$B$2:$B3982,'Profile-matrices_Condorcet'!$B3982),MATCH(INDEX('numeric possibilities'!G$3:G$1298,VLOOKUP($B3982,'numeric possibilities'!$C$3:$G$1298,1)),'VBA code_permu_wo_repettn'!$AO$2:$AT$2))</f>
        <v>D</v>
      </c>
      <c r="H3982" t="s">
        <v>14</v>
      </c>
      <c r="I3982" s="3">
        <f>IF(MATCH(I$1,$C3982:$C3985,0)&lt;(MATCH(J$1,$C3982:$C3985,0)),1*a_vote,0)+IF(MATCH(I$1,$D3982:$D3985,0)&lt;MATCH(J$1,$D3982:$D3985,0),1*b_vote,0)+IF(MATCH(I$1,$E3982:$E3985,0)&lt;MATCH(J$1,$E3982:$E3985,0),1*c_vote,0)+IF(MATCH(I$1,$F3982:$F3985,0)&lt;MATCH(J$1,$F3982:$F3985,0),1*d_vote,0)</f>
        <v>0.49</v>
      </c>
      <c r="J3982" s="3">
        <f>IF(MATCH(I$1,$C3982:$C3985,0)&gt;(MATCH(J$1,$C3982:$C3985,0)),1*a_vote,0)+IF(MATCH(I$1,$D3982:$D3985,0)&gt;MATCH(J$1,$D3982:$D3985,0),1*b_vote,0)+IF(MATCH(I$1,$E3982:$E3985,0)&gt;MATCH(J$1,$E3982:$E3985,0),1*c_vote,0)+IF(MATCH(I$1,$F3982:$F3985,0)&gt;MATCH(J$1,$F3982:$F3985,0),1*d_vote,0)</f>
        <v>0.51</v>
      </c>
      <c r="K3982" s="3">
        <f>IF(MATCH($K$1,$C3982:$C3985,0)&lt;(MATCH($L$1,$C3982:$C3985,0)),1*a_vote,0)+IF(MATCH($K$1,$D3982:$D3985,0)&lt;MATCH($L$1,$D3982:$D3985,0),1*b_vote,0)+IF(MATCH($K$1,$E3982:$E3985,0)&lt;MATCH($L$1,$E3982:$E3985,0),1*c_vote,0)+IF(MATCH($K$1,$F3982:$F3985,0)&lt;MATCH($L$1,$F3982:$F3985,0),1*d_vote,0)</f>
        <v>0.27</v>
      </c>
      <c r="L3982" s="3">
        <f>IF(MATCH(K$1,$C3982:$C3985,0)&gt;(MATCH(L$1,$C3982:$C3985,0)),1*a_vote,0)+IF(MATCH(K$1,$D3982:$D3985,0)&gt;MATCH(L$1,$D3982:$D3985,0),1*b_vote,0)+IF(MATCH(K$1,$E3982:$E3985,0)&gt;MATCH(L$1,$E3982:$E3985,0),1*c_vote,0)+IF(MATCH(K$1,$F3982:$F3985,0)&gt;MATCH(L$1,$F3982:$F3985,0),1*d_vote,0)</f>
        <v>0.73</v>
      </c>
      <c r="M3982" s="3">
        <f>IF(MATCH($M$1,$C3982:$C3985,0)&lt;(MATCH($N$1,$C3982:$C3985,0)),1*a_vote,0)+IF(MATCH($M$1,$D3982:$D3985,0)&lt;MATCH($N$1,$D3982:$D3985,0),1*b_vote,0)+IF(MATCH($M$1,$E3982:$E3985,0)&lt;MATCH($N$1,$E3982:$E3985,0),1*c_vote,0)+IF(MATCH($M$1,$F3982:$F3985,0)&lt;MATCH($N$1,$F3982:$F3985,0),1*d_vote,0)</f>
        <v>0.27</v>
      </c>
      <c r="N3982" s="3">
        <f>IF(MATCH(M$1,$C3982:$C3985,0)&gt;(MATCH(N$1,$C3982:$C3985,0)),1*a_vote,0)+IF(MATCH(M$1,$D3982:$D3985,0)&gt;MATCH(N$1,$D3982:$D3985,0),1*b_vote,0)+IF(MATCH(M$1,$E3982:$E3985,0)&gt;MATCH(N$1,$E3982:$E3985,0),1*c_vote,0)+IF(MATCH(M$1,$F3982:$F3985,0)&gt;MATCH(N$1,$F3982:$F3985,0),1*d_vote,0)</f>
        <v>0.73</v>
      </c>
      <c r="O3982" s="3">
        <f>IF(MATCH($O$1,$C3982:$C3985,0)&lt;(MATCH($P$1,$C3982:$C3985,0)),1*a_vote,0)+IF(MATCH($O$1,$D3982:$D3985,0)&lt;MATCH($P$1,$D3982:$D3985,0),1*b_vote,0)+IF(MATCH($O$1,$E3982:$E3985,0)&lt;MATCH($P$1,$E3982:$E3985,0),1*c_vote,0)+IF(MATCH($O$1,$F3982:$F3985,0)&lt;MATCH($P$1,$F3982:$F3985,0),1*d_vote,0)</f>
        <v>0.26</v>
      </c>
      <c r="P3982" s="3">
        <f>IF(MATCH(O$1,$C3982:$C3985,0)&gt;(MATCH(P$1,$C3982:$C3985,0)),1*a_vote,0)+IF(MATCH(O$1,$D3982:$D3985,0)&gt;MATCH(P$1,$D3982:$D3985,0),1*b_vote,0)+IF(MATCH(O$1,$E3982:$E3985,0)&gt;MATCH(P$1,$E3982:$E3985,0),1*c_vote,0)+IF(MATCH(O$1,$F3982:$F3985,0)&gt;MATCH(P$1,$F3982:$F3985,0),1*d_vote,0)</f>
        <v>0.74</v>
      </c>
      <c r="Q3982" s="3">
        <f>IF(MATCH($Q$1,$C3982:$C3985,0)&lt;(MATCH($R$1,$C3982:$C3985,0)),1*a_vote,0)+IF(MATCH($Q$1,$D3982:$D3985,0)&lt;MATCH($R$1,$D3982:$D3985,0),1*b_vote,0)+IF(MATCH($Q$1,$E3982:$E3985,0)&lt;MATCH($R$1,$E3982:$E3985,0),1*c_vote,0)+IF(MATCH($Q$1,$F3982:$F3985,0)&lt;MATCH($R$1,$F3982:$F3985,0),1*d_vote,0)</f>
        <v>0.51</v>
      </c>
      <c r="R3982" s="3">
        <f>IF(MATCH(Q$1,$C3982:$C3985,0)&gt;(MATCH(R$1,$C3982:$C3985,0)),1*a_vote,0)+IF(MATCH(Q$1,$D3982:$D3985,0)&gt;MATCH(R$1,$D3982:$D3985,0),1*b_vote,0)+IF(MATCH(Q$1,$E3982:$E3985,0)&gt;MATCH(R$1,$E3982:$E3985,0),1*c_vote,0)+IF(MATCH(Q$1,$F3982:$F3985,0)&gt;MATCH(R$1,$F3982:$F3985,0),1*d_vote,0)</f>
        <v>0.49</v>
      </c>
      <c r="S3982" s="3">
        <f>IF(MATCH($S$1,$C3982:$C3985,0)&lt;(MATCH($T$1,$C3982:$C3985,0)),1*a_vote,0)+IF(MATCH($S$1,$D3982:$D3985,0)&lt;MATCH($T$1,$D3982:$D3985,0),1*b_vote,0)+IF(MATCH($S$1,$E3982:$E3985,0)&lt;MATCH($T$1,$E3982:$E3985,0),1*c_vote,0)+IF(MATCH($S$1,$F3982:$F3985,0)&lt;MATCH($T$1,$F3982:$F3985,0),1*d_vote,0)</f>
        <v>0.51</v>
      </c>
      <c r="T3982" s="3">
        <f>IF(MATCH(S$1,$C3982:$C3985,0)&gt;(MATCH(T$1,$C3982:$C3985,0)),1*a_vote,0)+IF(MATCH(S$1,$D3982:$D3985,0)&gt;MATCH(T$1,$D3982:$D3985,0),1*b_vote,0)+IF(MATCH(S$1,$E3982:$E3985,0)&gt;MATCH(T$1,$E3982:$E3985,0),1*c_vote,0)+IF(MATCH(S$1,$F3982:$F3985,0)&gt;MATCH(T$1,$F3982:$F3985,0),1*d_vote,0)</f>
        <v>0.49</v>
      </c>
    </row>
    <row r="3983" spans="1:20" x14ac:dyDescent="0.25">
      <c r="A3983">
        <f t="shared" si="126"/>
        <v>3982</v>
      </c>
      <c r="B3983">
        <f t="shared" si="127"/>
        <v>996</v>
      </c>
      <c r="C3983" t="str">
        <f>INDEX('VBA code_permu_wo_repettn'!$T$3:$Y$6,COUNTIF('Profile-matrices_Condorcet'!$B$2:$B3983,'Profile-matrices_Condorcet'!$B3983),MATCH(INDEX('numeric possibilities'!D$3:D$1298,VLOOKUP($B3983,'numeric possibilities'!$C$3:$G$1298,1)),'VBA code_permu_wo_repettn'!$T$2:$Y$2))</f>
        <v>D</v>
      </c>
      <c r="D3983" t="str">
        <f>INDEX('VBA code_permu_wo_repettn'!$AA$3:$AF$6,COUNTIF('Profile-matrices_Condorcet'!$B$2:$B3983,'Profile-matrices_Condorcet'!$B3983),MATCH(INDEX('numeric possibilities'!E$3:E$1298,VLOOKUP($B3983,'numeric possibilities'!$C$3:$G$1298,1)),'VBA code_permu_wo_repettn'!$AA$2:$AF$2))</f>
        <v>C</v>
      </c>
      <c r="E3983" t="str">
        <f>INDEX('VBA code_permu_wo_repettn'!$AH$3:$AM$6,COUNTIF('Profile-matrices_Condorcet'!$B$2:$B3983,'Profile-matrices_Condorcet'!$B3983),MATCH(INDEX('numeric possibilities'!F$3:F$1298,VLOOKUP($B3983,'numeric possibilities'!$C$3:$G$1298,1)),'VBA code_permu_wo_repettn'!$AH$2:$AM$2))</f>
        <v>B</v>
      </c>
      <c r="F3983" t="str">
        <f>INDEX('VBA code_permu_wo_repettn'!$AO$3:$AT$6,COUNTIF('Profile-matrices_Condorcet'!$B$2:$B3983,'Profile-matrices_Condorcet'!$B3983),MATCH(INDEX('numeric possibilities'!G$3:G$1298,VLOOKUP($B3983,'numeric possibilities'!$C$3:$G$1298,1)),'VBA code_permu_wo_repettn'!$AO$2:$AT$2))</f>
        <v>C</v>
      </c>
      <c r="H3983" t="s">
        <v>15</v>
      </c>
      <c r="I3983" t="str">
        <f>IF(I3982&gt;J3982,$I$1,IF(I3982&lt;J3982,$J$1,0))</f>
        <v>B</v>
      </c>
      <c r="K3983" t="str">
        <f>IF(K3982&gt;L3982,$K$1,IF(K3982&lt;L3982,$L$1,0))</f>
        <v>C</v>
      </c>
      <c r="M3983" t="str">
        <f>IF(M3982&gt;N3982,$M$1,IF(M3982&lt;N3982,$N$1,0))</f>
        <v>D</v>
      </c>
      <c r="O3983" t="str">
        <f>IF(O3982&gt;P3982,$O$1,IF(O3982&lt;P3982,$P$1,0))</f>
        <v>C</v>
      </c>
      <c r="Q3983" t="str">
        <f>IF(Q3982&gt;R3982,$Q$1,IF(Q3982&lt;R3982,$R$1,0))</f>
        <v>B</v>
      </c>
      <c r="S3983" t="str">
        <f>IF(S3982&gt;T3982,$S$1,IF(S3982&lt;T3982,$T$1,0))</f>
        <v>C</v>
      </c>
    </row>
    <row r="3984" spans="1:20" x14ac:dyDescent="0.25">
      <c r="A3984">
        <f t="shared" si="126"/>
        <v>3983</v>
      </c>
      <c r="B3984">
        <f t="shared" si="127"/>
        <v>996</v>
      </c>
      <c r="C3984" t="str">
        <f>INDEX('VBA code_permu_wo_repettn'!$T$3:$Y$6,COUNTIF('Profile-matrices_Condorcet'!$B$2:$B3984,'Profile-matrices_Condorcet'!$B3984),MATCH(INDEX('numeric possibilities'!D$3:D$1298,VLOOKUP($B3984,'numeric possibilities'!$C$3:$G$1298,1)),'VBA code_permu_wo_repettn'!$T$2:$Y$2))</f>
        <v>C</v>
      </c>
      <c r="D3984" t="str">
        <f>INDEX('VBA code_permu_wo_repettn'!$AA$3:$AF$6,COUNTIF('Profile-matrices_Condorcet'!$B$2:$B3984,'Profile-matrices_Condorcet'!$B3984),MATCH(INDEX('numeric possibilities'!E$3:E$1298,VLOOKUP($B3984,'numeric possibilities'!$C$3:$G$1298,1)),'VBA code_permu_wo_repettn'!$AA$2:$AF$2))</f>
        <v>D</v>
      </c>
      <c r="E3984" t="str">
        <f>INDEX('VBA code_permu_wo_repettn'!$AH$3:$AM$6,COUNTIF('Profile-matrices_Condorcet'!$B$2:$B3984,'Profile-matrices_Condorcet'!$B3984),MATCH(INDEX('numeric possibilities'!F$3:F$1298,VLOOKUP($B3984,'numeric possibilities'!$C$3:$G$1298,1)),'VBA code_permu_wo_repettn'!$AH$2:$AM$2))</f>
        <v>D</v>
      </c>
      <c r="F3984" t="str">
        <f>INDEX('VBA code_permu_wo_repettn'!$AO$3:$AT$6,COUNTIF('Profile-matrices_Condorcet'!$B$2:$B3984,'Profile-matrices_Condorcet'!$B3984),MATCH(INDEX('numeric possibilities'!G$3:G$1298,VLOOKUP($B3984,'numeric possibilities'!$C$3:$G$1298,1)),'VBA code_permu_wo_repettn'!$AO$2:$AT$2))</f>
        <v>A</v>
      </c>
      <c r="I3984" t="s">
        <v>0</v>
      </c>
      <c r="J3984" t="s">
        <v>1</v>
      </c>
      <c r="K3984" t="s">
        <v>2</v>
      </c>
      <c r="L3984" t="s">
        <v>3</v>
      </c>
    </row>
    <row r="3985" spans="1:20" x14ac:dyDescent="0.25">
      <c r="A3985">
        <f t="shared" si="126"/>
        <v>3984</v>
      </c>
      <c r="B3985">
        <f t="shared" si="127"/>
        <v>996</v>
      </c>
      <c r="C3985" t="str">
        <f>INDEX('VBA code_permu_wo_repettn'!$T$3:$Y$6,COUNTIF('Profile-matrices_Condorcet'!$B$2:$B3985,'Profile-matrices_Condorcet'!$B3985),MATCH(INDEX('numeric possibilities'!D$3:D$1298,VLOOKUP($B3985,'numeric possibilities'!$C$3:$G$1298,1)),'VBA code_permu_wo_repettn'!$T$2:$Y$2))</f>
        <v>B</v>
      </c>
      <c r="D3985" t="str">
        <f>INDEX('VBA code_permu_wo_repettn'!$AA$3:$AF$6,COUNTIF('Profile-matrices_Condorcet'!$B$2:$B3985,'Profile-matrices_Condorcet'!$B3985),MATCH(INDEX('numeric possibilities'!E$3:E$1298,VLOOKUP($B3985,'numeric possibilities'!$C$3:$G$1298,1)),'VBA code_permu_wo_repettn'!$AA$2:$AF$2))</f>
        <v>A</v>
      </c>
      <c r="E3985" t="str">
        <f>INDEX('VBA code_permu_wo_repettn'!$AH$3:$AM$6,COUNTIF('Profile-matrices_Condorcet'!$B$2:$B3985,'Profile-matrices_Condorcet'!$B3985),MATCH(INDEX('numeric possibilities'!F$3:F$1298,VLOOKUP($B3985,'numeric possibilities'!$C$3:$G$1298,1)),'VBA code_permu_wo_repettn'!$AH$2:$AM$2))</f>
        <v>A</v>
      </c>
      <c r="F3985" t="str">
        <f>INDEX('VBA code_permu_wo_repettn'!$AO$3:$AT$6,COUNTIF('Profile-matrices_Condorcet'!$B$2:$B3985,'Profile-matrices_Condorcet'!$B3985),MATCH(INDEX('numeric possibilities'!G$3:G$1298,VLOOKUP($B3985,'numeric possibilities'!$C$3:$G$1298,1)),'VBA code_permu_wo_repettn'!$AO$2:$AT$2))</f>
        <v>B</v>
      </c>
      <c r="G3985" t="str">
        <f>IF(MAX(I3985:L3985)&gt;='numeric possibilities'!$B$4/2,INDEX('Profile-matrices_Condorcet'!I3984:L3984,1,MATCH(MAX('Profile-matrices_Condorcet'!I3985:L3985),'Profile-matrices_Condorcet'!I3985:L3985,0)),"NCW")</f>
        <v>C</v>
      </c>
      <c r="H3985" t="s">
        <v>13</v>
      </c>
      <c r="I3985" s="3">
        <f>COUNTIF($I3983:$S3983,I3984)</f>
        <v>0</v>
      </c>
      <c r="J3985" s="3">
        <f>COUNTIF($I3983:$S3983,J3984)</f>
        <v>2</v>
      </c>
      <c r="K3985" s="3">
        <f>COUNTIF($I3983:$S3983,K3984)</f>
        <v>3</v>
      </c>
      <c r="L3985" s="3">
        <f>COUNTIF($I3983:$S3983,L3984)</f>
        <v>1</v>
      </c>
    </row>
    <row r="3986" spans="1:20" x14ac:dyDescent="0.25">
      <c r="A3986">
        <f t="shared" si="126"/>
        <v>3985</v>
      </c>
      <c r="B3986">
        <f t="shared" si="127"/>
        <v>997</v>
      </c>
      <c r="C3986" t="str">
        <f>INDEX('VBA code_permu_wo_repettn'!$T$3:$Y$6,COUNTIF('Profile-matrices_Condorcet'!$B$2:$B3986,'Profile-matrices_Condorcet'!$B3986),MATCH(INDEX('numeric possibilities'!D$3:D$1298,VLOOKUP($B3986,'numeric possibilities'!$C$3:$G$1298,1)),'VBA code_permu_wo_repettn'!$T$2:$Y$2))</f>
        <v>A</v>
      </c>
      <c r="D3986" t="str">
        <f>INDEX('VBA code_permu_wo_repettn'!$AA$3:$AF$6,COUNTIF('Profile-matrices_Condorcet'!$B$2:$B3986,'Profile-matrices_Condorcet'!$B3986),MATCH(INDEX('numeric possibilities'!E$3:E$1298,VLOOKUP($B3986,'numeric possibilities'!$C$3:$G$1298,1)),'VBA code_permu_wo_repettn'!$AA$2:$AF$2))</f>
        <v>B</v>
      </c>
      <c r="E3986" t="str">
        <f>INDEX('VBA code_permu_wo_repettn'!$AH$3:$AM$6,COUNTIF('Profile-matrices_Condorcet'!$B$2:$B3986,'Profile-matrices_Condorcet'!$B3986),MATCH(INDEX('numeric possibilities'!F$3:F$1298,VLOOKUP($B3986,'numeric possibilities'!$C$3:$G$1298,1)),'VBA code_permu_wo_repettn'!$AH$2:$AM$2))</f>
        <v>C</v>
      </c>
      <c r="F3986" t="str">
        <f>INDEX('VBA code_permu_wo_repettn'!$AO$3:$AT$6,COUNTIF('Profile-matrices_Condorcet'!$B$2:$B3986,'Profile-matrices_Condorcet'!$B3986),MATCH(INDEX('numeric possibilities'!G$3:G$1298,VLOOKUP($B3986,'numeric possibilities'!$C$3:$G$1298,1)),'VBA code_permu_wo_repettn'!$AO$2:$AT$2))</f>
        <v>D</v>
      </c>
      <c r="H3986" t="s">
        <v>14</v>
      </c>
      <c r="I3986" s="3">
        <f>IF(MATCH(I$1,$C3986:$C3989,0)&lt;(MATCH(J$1,$C3986:$C3989,0)),1*a_vote,0)+IF(MATCH(I$1,$D3986:$D3989,0)&lt;MATCH(J$1,$D3986:$D3989,0),1*b_vote,0)+IF(MATCH(I$1,$E3986:$E3989,0)&lt;MATCH(J$1,$E3986:$E3989,0),1*c_vote,0)+IF(MATCH(I$1,$F3986:$F3989,0)&lt;MATCH(J$1,$F3986:$F3989,0),1*d_vote,0)</f>
        <v>0.49</v>
      </c>
      <c r="J3986" s="3">
        <f>IF(MATCH(I$1,$C3986:$C3989,0)&gt;(MATCH(J$1,$C3986:$C3989,0)),1*a_vote,0)+IF(MATCH(I$1,$D3986:$D3989,0)&gt;MATCH(J$1,$D3986:$D3989,0),1*b_vote,0)+IF(MATCH(I$1,$E3986:$E3989,0)&gt;MATCH(J$1,$E3986:$E3989,0),1*c_vote,0)+IF(MATCH(I$1,$F3986:$F3989,0)&gt;MATCH(J$1,$F3986:$F3989,0),1*d_vote,0)</f>
        <v>0.51</v>
      </c>
      <c r="K3986" s="3">
        <f>IF(MATCH($K$1,$C3986:$C3989,0)&lt;(MATCH($L$1,$C3986:$C3989,0)),1*a_vote,0)+IF(MATCH($K$1,$D3986:$D3989,0)&lt;MATCH($L$1,$D3986:$D3989,0),1*b_vote,0)+IF(MATCH($K$1,$E3986:$E3989,0)&lt;MATCH($L$1,$E3986:$E3989,0),1*c_vote,0)+IF(MATCH($K$1,$F3986:$F3989,0)&lt;MATCH($L$1,$F3986:$F3989,0),1*d_vote,0)</f>
        <v>0.53</v>
      </c>
      <c r="L3986" s="3">
        <f>IF(MATCH(K$1,$C3986:$C3989,0)&gt;(MATCH(L$1,$C3986:$C3989,0)),1*a_vote,0)+IF(MATCH(K$1,$D3986:$D3989,0)&gt;MATCH(L$1,$D3986:$D3989,0),1*b_vote,0)+IF(MATCH(K$1,$E3986:$E3989,0)&gt;MATCH(L$1,$E3986:$E3989,0),1*c_vote,0)+IF(MATCH(K$1,$F3986:$F3989,0)&gt;MATCH(L$1,$F3986:$F3989,0),1*d_vote,0)</f>
        <v>0.47</v>
      </c>
      <c r="M3986" s="3">
        <f>IF(MATCH($M$1,$C3986:$C3989,0)&lt;(MATCH($N$1,$C3986:$C3989,0)),1*a_vote,0)+IF(MATCH($M$1,$D3986:$D3989,0)&lt;MATCH($N$1,$D3986:$D3989,0),1*b_vote,0)+IF(MATCH($M$1,$E3986:$E3989,0)&lt;MATCH($N$1,$E3986:$E3989,0),1*c_vote,0)+IF(MATCH($M$1,$F3986:$F3989,0)&lt;MATCH($N$1,$F3986:$F3989,0),1*d_vote,0)</f>
        <v>0.27</v>
      </c>
      <c r="N3986" s="3">
        <f>IF(MATCH(M$1,$C3986:$C3989,0)&gt;(MATCH(N$1,$C3986:$C3989,0)),1*a_vote,0)+IF(MATCH(M$1,$D3986:$D3989,0)&gt;MATCH(N$1,$D3986:$D3989,0),1*b_vote,0)+IF(MATCH(M$1,$E3986:$E3989,0)&gt;MATCH(N$1,$E3986:$E3989,0),1*c_vote,0)+IF(MATCH(M$1,$F3986:$F3989,0)&gt;MATCH(N$1,$F3986:$F3989,0),1*d_vote,0)</f>
        <v>0.73</v>
      </c>
      <c r="O3986" s="3">
        <f>IF(MATCH($O$1,$C3986:$C3989,0)&lt;(MATCH($P$1,$C3986:$C3989,0)),1*a_vote,0)+IF(MATCH($O$1,$D3986:$D3989,0)&lt;MATCH($P$1,$D3986:$D3989,0),1*b_vote,0)+IF(MATCH($O$1,$E3986:$E3989,0)&lt;MATCH($P$1,$E3986:$E3989,0),1*c_vote,0)+IF(MATCH($O$1,$F3986:$F3989,0)&lt;MATCH($P$1,$F3986:$F3989,0),1*d_vote,0)</f>
        <v>0.53</v>
      </c>
      <c r="P3986" s="3">
        <f>IF(MATCH(O$1,$C3986:$C3989,0)&gt;(MATCH(P$1,$C3986:$C3989,0)),1*a_vote,0)+IF(MATCH(O$1,$D3986:$D3989,0)&gt;MATCH(P$1,$D3986:$D3989,0),1*b_vote,0)+IF(MATCH(O$1,$E3986:$E3989,0)&gt;MATCH(P$1,$E3986:$E3989,0),1*c_vote,0)+IF(MATCH(O$1,$F3986:$F3989,0)&gt;MATCH(P$1,$F3986:$F3989,0),1*d_vote,0)</f>
        <v>0.47</v>
      </c>
      <c r="Q3986" s="3">
        <f>IF(MATCH($Q$1,$C3986:$C3989,0)&lt;(MATCH($R$1,$C3986:$C3989,0)),1*a_vote,0)+IF(MATCH($Q$1,$D3986:$D3989,0)&lt;MATCH($R$1,$D3986:$D3989,0),1*b_vote,0)+IF(MATCH($Q$1,$E3986:$E3989,0)&lt;MATCH($R$1,$E3986:$E3989,0),1*c_vote,0)+IF(MATCH($Q$1,$F3986:$F3989,0)&lt;MATCH($R$1,$F3986:$F3989,0),1*d_vote,0)</f>
        <v>0.78</v>
      </c>
      <c r="R3986" s="3">
        <f>IF(MATCH(Q$1,$C3986:$C3989,0)&gt;(MATCH(R$1,$C3986:$C3989,0)),1*a_vote,0)+IF(MATCH(Q$1,$D3986:$D3989,0)&gt;MATCH(R$1,$D3986:$D3989,0),1*b_vote,0)+IF(MATCH(Q$1,$E3986:$E3989,0)&gt;MATCH(R$1,$E3986:$E3989,0),1*c_vote,0)+IF(MATCH(Q$1,$F3986:$F3989,0)&gt;MATCH(R$1,$F3986:$F3989,0),1*d_vote,0)</f>
        <v>0.21999999999999997</v>
      </c>
      <c r="S3986" s="3">
        <f>IF(MATCH($S$1,$C3986:$C3989,0)&lt;(MATCH($T$1,$C3986:$C3989,0)),1*a_vote,0)+IF(MATCH($S$1,$D3986:$D3989,0)&lt;MATCH($T$1,$D3986:$D3989,0),1*b_vote,0)+IF(MATCH($S$1,$E3986:$E3989,0)&lt;MATCH($T$1,$E3986:$E3989,0),1*c_vote,0)+IF(MATCH($S$1,$F3986:$F3989,0)&lt;MATCH($T$1,$F3986:$F3989,0),1*d_vote,0)</f>
        <v>0.52</v>
      </c>
      <c r="T3986" s="3">
        <f>IF(MATCH(S$1,$C3986:$C3989,0)&gt;(MATCH(T$1,$C3986:$C3989,0)),1*a_vote,0)+IF(MATCH(S$1,$D3986:$D3989,0)&gt;MATCH(T$1,$D3986:$D3989,0),1*b_vote,0)+IF(MATCH(S$1,$E3986:$E3989,0)&gt;MATCH(T$1,$E3986:$E3989,0),1*c_vote,0)+IF(MATCH(S$1,$F3986:$F3989,0)&gt;MATCH(T$1,$F3986:$F3989,0),1*d_vote,0)</f>
        <v>0.48</v>
      </c>
    </row>
    <row r="3987" spans="1:20" x14ac:dyDescent="0.25">
      <c r="A3987">
        <f t="shared" si="126"/>
        <v>3986</v>
      </c>
      <c r="B3987">
        <f t="shared" si="127"/>
        <v>997</v>
      </c>
      <c r="C3987" t="str">
        <f>INDEX('VBA code_permu_wo_repettn'!$T$3:$Y$6,COUNTIF('Profile-matrices_Condorcet'!$B$2:$B3987,'Profile-matrices_Condorcet'!$B3987),MATCH(INDEX('numeric possibilities'!D$3:D$1298,VLOOKUP($B3987,'numeric possibilities'!$C$3:$G$1298,1)),'VBA code_permu_wo_repettn'!$T$2:$Y$2))</f>
        <v>B</v>
      </c>
      <c r="D3987" t="str">
        <f>INDEX('VBA code_permu_wo_repettn'!$AA$3:$AF$6,COUNTIF('Profile-matrices_Condorcet'!$B$2:$B3987,'Profile-matrices_Condorcet'!$B3987),MATCH(INDEX('numeric possibilities'!E$3:E$1298,VLOOKUP($B3987,'numeric possibilities'!$C$3:$G$1298,1)),'VBA code_permu_wo_repettn'!$AA$2:$AF$2))</f>
        <v>D</v>
      </c>
      <c r="E3987" t="str">
        <f>INDEX('VBA code_permu_wo_repettn'!$AH$3:$AM$6,COUNTIF('Profile-matrices_Condorcet'!$B$2:$B3987,'Profile-matrices_Condorcet'!$B3987),MATCH(INDEX('numeric possibilities'!F$3:F$1298,VLOOKUP($B3987,'numeric possibilities'!$C$3:$G$1298,1)),'VBA code_permu_wo_repettn'!$AH$2:$AM$2))</f>
        <v>B</v>
      </c>
      <c r="F3987" t="str">
        <f>INDEX('VBA code_permu_wo_repettn'!$AO$3:$AT$6,COUNTIF('Profile-matrices_Condorcet'!$B$2:$B3987,'Profile-matrices_Condorcet'!$B3987),MATCH(INDEX('numeric possibilities'!G$3:G$1298,VLOOKUP($B3987,'numeric possibilities'!$C$3:$G$1298,1)),'VBA code_permu_wo_repettn'!$AO$2:$AT$2))</f>
        <v>C</v>
      </c>
      <c r="H3987" t="s">
        <v>15</v>
      </c>
      <c r="I3987" t="str">
        <f>IF(I3986&gt;J3986,$I$1,IF(I3986&lt;J3986,$J$1,0))</f>
        <v>B</v>
      </c>
      <c r="K3987" t="str">
        <f>IF(K3986&gt;L3986,$K$1,IF(K3986&lt;L3986,$L$1,0))</f>
        <v>A</v>
      </c>
      <c r="M3987" t="str">
        <f>IF(M3986&gt;N3986,$M$1,IF(M3986&lt;N3986,$N$1,0))</f>
        <v>D</v>
      </c>
      <c r="O3987" t="str">
        <f>IF(O3986&gt;P3986,$O$1,IF(O3986&lt;P3986,$P$1,0))</f>
        <v>B</v>
      </c>
      <c r="Q3987" t="str">
        <f>IF(Q3986&gt;R3986,$Q$1,IF(Q3986&lt;R3986,$R$1,0))</f>
        <v>B</v>
      </c>
      <c r="S3987" t="str">
        <f>IF(S3986&gt;T3986,$S$1,IF(S3986&lt;T3986,$T$1,0))</f>
        <v>C</v>
      </c>
    </row>
    <row r="3988" spans="1:20" x14ac:dyDescent="0.25">
      <c r="A3988">
        <f t="shared" si="126"/>
        <v>3987</v>
      </c>
      <c r="B3988">
        <f t="shared" si="127"/>
        <v>997</v>
      </c>
      <c r="C3988" t="str">
        <f>INDEX('VBA code_permu_wo_repettn'!$T$3:$Y$6,COUNTIF('Profile-matrices_Condorcet'!$B$2:$B3988,'Profile-matrices_Condorcet'!$B3988),MATCH(INDEX('numeric possibilities'!D$3:D$1298,VLOOKUP($B3988,'numeric possibilities'!$C$3:$G$1298,1)),'VBA code_permu_wo_repettn'!$T$2:$Y$2))</f>
        <v>C</v>
      </c>
      <c r="D3988" t="str">
        <f>INDEX('VBA code_permu_wo_repettn'!$AA$3:$AF$6,COUNTIF('Profile-matrices_Condorcet'!$B$2:$B3988,'Profile-matrices_Condorcet'!$B3988),MATCH(INDEX('numeric possibilities'!E$3:E$1298,VLOOKUP($B3988,'numeric possibilities'!$C$3:$G$1298,1)),'VBA code_permu_wo_repettn'!$AA$2:$AF$2))</f>
        <v>A</v>
      </c>
      <c r="E3988" t="str">
        <f>INDEX('VBA code_permu_wo_repettn'!$AH$3:$AM$6,COUNTIF('Profile-matrices_Condorcet'!$B$2:$B3988,'Profile-matrices_Condorcet'!$B3988),MATCH(INDEX('numeric possibilities'!F$3:F$1298,VLOOKUP($B3988,'numeric possibilities'!$C$3:$G$1298,1)),'VBA code_permu_wo_repettn'!$AH$2:$AM$2))</f>
        <v>D</v>
      </c>
      <c r="F3988" t="str">
        <f>INDEX('VBA code_permu_wo_repettn'!$AO$3:$AT$6,COUNTIF('Profile-matrices_Condorcet'!$B$2:$B3988,'Profile-matrices_Condorcet'!$B3988),MATCH(INDEX('numeric possibilities'!G$3:G$1298,VLOOKUP($B3988,'numeric possibilities'!$C$3:$G$1298,1)),'VBA code_permu_wo_repettn'!$AO$2:$AT$2))</f>
        <v>A</v>
      </c>
      <c r="I3988" t="s">
        <v>0</v>
      </c>
      <c r="J3988" t="s">
        <v>1</v>
      </c>
      <c r="K3988" t="s">
        <v>2</v>
      </c>
      <c r="L3988" t="s">
        <v>3</v>
      </c>
    </row>
    <row r="3989" spans="1:20" x14ac:dyDescent="0.25">
      <c r="A3989">
        <f t="shared" si="126"/>
        <v>3988</v>
      </c>
      <c r="B3989">
        <f t="shared" si="127"/>
        <v>997</v>
      </c>
      <c r="C3989" t="str">
        <f>INDEX('VBA code_permu_wo_repettn'!$T$3:$Y$6,COUNTIF('Profile-matrices_Condorcet'!$B$2:$B3989,'Profile-matrices_Condorcet'!$B3989),MATCH(INDEX('numeric possibilities'!D$3:D$1298,VLOOKUP($B3989,'numeric possibilities'!$C$3:$G$1298,1)),'VBA code_permu_wo_repettn'!$T$2:$Y$2))</f>
        <v>D</v>
      </c>
      <c r="D3989" t="str">
        <f>INDEX('VBA code_permu_wo_repettn'!$AA$3:$AF$6,COUNTIF('Profile-matrices_Condorcet'!$B$2:$B3989,'Profile-matrices_Condorcet'!$B3989),MATCH(INDEX('numeric possibilities'!E$3:E$1298,VLOOKUP($B3989,'numeric possibilities'!$C$3:$G$1298,1)),'VBA code_permu_wo_repettn'!$AA$2:$AF$2))</f>
        <v>C</v>
      </c>
      <c r="E3989" t="str">
        <f>INDEX('VBA code_permu_wo_repettn'!$AH$3:$AM$6,COUNTIF('Profile-matrices_Condorcet'!$B$2:$B3989,'Profile-matrices_Condorcet'!$B3989),MATCH(INDEX('numeric possibilities'!F$3:F$1298,VLOOKUP($B3989,'numeric possibilities'!$C$3:$G$1298,1)),'VBA code_permu_wo_repettn'!$AH$2:$AM$2))</f>
        <v>A</v>
      </c>
      <c r="F3989" t="str">
        <f>INDEX('VBA code_permu_wo_repettn'!$AO$3:$AT$6,COUNTIF('Profile-matrices_Condorcet'!$B$2:$B3989,'Profile-matrices_Condorcet'!$B3989),MATCH(INDEX('numeric possibilities'!G$3:G$1298,VLOOKUP($B3989,'numeric possibilities'!$C$3:$G$1298,1)),'VBA code_permu_wo_repettn'!$AO$2:$AT$2))</f>
        <v>B</v>
      </c>
      <c r="G3989" t="str">
        <f>IF(MAX(I3989:L3989)&gt;='numeric possibilities'!$B$4/2,INDEX('Profile-matrices_Condorcet'!I3988:L3988,1,MATCH(MAX('Profile-matrices_Condorcet'!I3989:L3989),'Profile-matrices_Condorcet'!I3989:L3989,0)),"NCW")</f>
        <v>B</v>
      </c>
      <c r="H3989" t="s">
        <v>13</v>
      </c>
      <c r="I3989" s="3">
        <f>COUNTIF($I3987:$S3987,I3988)</f>
        <v>1</v>
      </c>
      <c r="J3989" s="3">
        <f>COUNTIF($I3987:$S3987,J3988)</f>
        <v>3</v>
      </c>
      <c r="K3989" s="3">
        <f>COUNTIF($I3987:$S3987,K3988)</f>
        <v>1</v>
      </c>
      <c r="L3989" s="3">
        <f>COUNTIF($I3987:$S3987,L3988)</f>
        <v>1</v>
      </c>
    </row>
    <row r="3990" spans="1:20" x14ac:dyDescent="0.25">
      <c r="A3990">
        <f t="shared" si="126"/>
        <v>3989</v>
      </c>
      <c r="B3990">
        <f t="shared" si="127"/>
        <v>998</v>
      </c>
      <c r="C3990" t="str">
        <f>INDEX('VBA code_permu_wo_repettn'!$T$3:$Y$6,COUNTIF('Profile-matrices_Condorcet'!$B$2:$B3990,'Profile-matrices_Condorcet'!$B3990),MATCH(INDEX('numeric possibilities'!D$3:D$1298,VLOOKUP($B3990,'numeric possibilities'!$C$3:$G$1298,1)),'VBA code_permu_wo_repettn'!$T$2:$Y$2))</f>
        <v>A</v>
      </c>
      <c r="D3990" t="str">
        <f>INDEX('VBA code_permu_wo_repettn'!$AA$3:$AF$6,COUNTIF('Profile-matrices_Condorcet'!$B$2:$B3990,'Profile-matrices_Condorcet'!$B3990),MATCH(INDEX('numeric possibilities'!E$3:E$1298,VLOOKUP($B3990,'numeric possibilities'!$C$3:$G$1298,1)),'VBA code_permu_wo_repettn'!$AA$2:$AF$2))</f>
        <v>B</v>
      </c>
      <c r="E3990" t="str">
        <f>INDEX('VBA code_permu_wo_repettn'!$AH$3:$AM$6,COUNTIF('Profile-matrices_Condorcet'!$B$2:$B3990,'Profile-matrices_Condorcet'!$B3990),MATCH(INDEX('numeric possibilities'!F$3:F$1298,VLOOKUP($B3990,'numeric possibilities'!$C$3:$G$1298,1)),'VBA code_permu_wo_repettn'!$AH$2:$AM$2))</f>
        <v>C</v>
      </c>
      <c r="F3990" t="str">
        <f>INDEX('VBA code_permu_wo_repettn'!$AO$3:$AT$6,COUNTIF('Profile-matrices_Condorcet'!$B$2:$B3990,'Profile-matrices_Condorcet'!$B3990),MATCH(INDEX('numeric possibilities'!G$3:G$1298,VLOOKUP($B3990,'numeric possibilities'!$C$3:$G$1298,1)),'VBA code_permu_wo_repettn'!$AO$2:$AT$2))</f>
        <v>D</v>
      </c>
      <c r="H3990" t="s">
        <v>14</v>
      </c>
      <c r="I3990" s="3">
        <f>IF(MATCH(I$1,$C3990:$C3993,0)&lt;(MATCH(J$1,$C3990:$C3993,0)),1*a_vote,0)+IF(MATCH(I$1,$D3990:$D3993,0)&lt;MATCH(J$1,$D3990:$D3993,0),1*b_vote,0)+IF(MATCH(I$1,$E3990:$E3993,0)&lt;MATCH(J$1,$E3990:$E3993,0),1*c_vote,0)+IF(MATCH(I$1,$F3990:$F3993,0)&lt;MATCH(J$1,$F3990:$F3993,0),1*d_vote,0)</f>
        <v>0.49</v>
      </c>
      <c r="J3990" s="3">
        <f>IF(MATCH(I$1,$C3990:$C3993,0)&gt;(MATCH(J$1,$C3990:$C3993,0)),1*a_vote,0)+IF(MATCH(I$1,$D3990:$D3993,0)&gt;MATCH(J$1,$D3990:$D3993,0),1*b_vote,0)+IF(MATCH(I$1,$E3990:$E3993,0)&gt;MATCH(J$1,$E3990:$E3993,0),1*c_vote,0)+IF(MATCH(I$1,$F3990:$F3993,0)&gt;MATCH(J$1,$F3990:$F3993,0),1*d_vote,0)</f>
        <v>0.51</v>
      </c>
      <c r="K3990" s="3">
        <f>IF(MATCH($K$1,$C3990:$C3993,0)&lt;(MATCH($L$1,$C3990:$C3993,0)),1*a_vote,0)+IF(MATCH($K$1,$D3990:$D3993,0)&lt;MATCH($L$1,$D3990:$D3993,0),1*b_vote,0)+IF(MATCH($K$1,$E3990:$E3993,0)&lt;MATCH($L$1,$E3990:$E3993,0),1*c_vote,0)+IF(MATCH($K$1,$F3990:$F3993,0)&lt;MATCH($L$1,$F3990:$F3993,0),1*d_vote,0)</f>
        <v>0.53</v>
      </c>
      <c r="L3990" s="3">
        <f>IF(MATCH(K$1,$C3990:$C3993,0)&gt;(MATCH(L$1,$C3990:$C3993,0)),1*a_vote,0)+IF(MATCH(K$1,$D3990:$D3993,0)&gt;MATCH(L$1,$D3990:$D3993,0),1*b_vote,0)+IF(MATCH(K$1,$E3990:$E3993,0)&gt;MATCH(L$1,$E3990:$E3993,0),1*c_vote,0)+IF(MATCH(K$1,$F3990:$F3993,0)&gt;MATCH(L$1,$F3990:$F3993,0),1*d_vote,0)</f>
        <v>0.47</v>
      </c>
      <c r="M3990" s="3">
        <f>IF(MATCH($M$1,$C3990:$C3993,0)&lt;(MATCH($N$1,$C3990:$C3993,0)),1*a_vote,0)+IF(MATCH($M$1,$D3990:$D3993,0)&lt;MATCH($N$1,$D3990:$D3993,0),1*b_vote,0)+IF(MATCH($M$1,$E3990:$E3993,0)&lt;MATCH($N$1,$E3990:$E3993,0),1*c_vote,0)+IF(MATCH($M$1,$F3990:$F3993,0)&lt;MATCH($N$1,$F3990:$F3993,0),1*d_vote,0)</f>
        <v>0.27</v>
      </c>
      <c r="N3990" s="3">
        <f>IF(MATCH(M$1,$C3990:$C3993,0)&gt;(MATCH(N$1,$C3990:$C3993,0)),1*a_vote,0)+IF(MATCH(M$1,$D3990:$D3993,0)&gt;MATCH(N$1,$D3990:$D3993,0),1*b_vote,0)+IF(MATCH(M$1,$E3990:$E3993,0)&gt;MATCH(N$1,$E3990:$E3993,0),1*c_vote,0)+IF(MATCH(M$1,$F3990:$F3993,0)&gt;MATCH(N$1,$F3990:$F3993,0),1*d_vote,0)</f>
        <v>0.73</v>
      </c>
      <c r="O3990" s="3">
        <f>IF(MATCH($O$1,$C3990:$C3993,0)&lt;(MATCH($P$1,$C3990:$C3993,0)),1*a_vote,0)+IF(MATCH($O$1,$D3990:$D3993,0)&lt;MATCH($P$1,$D3990:$D3993,0),1*b_vote,0)+IF(MATCH($O$1,$E3990:$E3993,0)&lt;MATCH($P$1,$E3990:$E3993,0),1*c_vote,0)+IF(MATCH($O$1,$F3990:$F3993,0)&lt;MATCH($P$1,$F3990:$F3993,0),1*d_vote,0)</f>
        <v>0.53</v>
      </c>
      <c r="P3990" s="3">
        <f>IF(MATCH(O$1,$C3990:$C3993,0)&gt;(MATCH(P$1,$C3990:$C3993,0)),1*a_vote,0)+IF(MATCH(O$1,$D3990:$D3993,0)&gt;MATCH(P$1,$D3990:$D3993,0),1*b_vote,0)+IF(MATCH(O$1,$E3990:$E3993,0)&gt;MATCH(P$1,$E3990:$E3993,0),1*c_vote,0)+IF(MATCH(O$1,$F3990:$F3993,0)&gt;MATCH(P$1,$F3990:$F3993,0),1*d_vote,0)</f>
        <v>0.47</v>
      </c>
      <c r="Q3990" s="3">
        <f>IF(MATCH($Q$1,$C3990:$C3993,0)&lt;(MATCH($R$1,$C3990:$C3993,0)),1*a_vote,0)+IF(MATCH($Q$1,$D3990:$D3993,0)&lt;MATCH($R$1,$D3990:$D3993,0),1*b_vote,0)+IF(MATCH($Q$1,$E3990:$E3993,0)&lt;MATCH($R$1,$E3990:$E3993,0),1*c_vote,0)+IF(MATCH($Q$1,$F3990:$F3993,0)&lt;MATCH($R$1,$F3990:$F3993,0),1*d_vote,0)</f>
        <v>0.78</v>
      </c>
      <c r="R3990" s="3">
        <f>IF(MATCH(Q$1,$C3990:$C3993,0)&gt;(MATCH(R$1,$C3990:$C3993,0)),1*a_vote,0)+IF(MATCH(Q$1,$D3990:$D3993,0)&gt;MATCH(R$1,$D3990:$D3993,0),1*b_vote,0)+IF(MATCH(Q$1,$E3990:$E3993,0)&gt;MATCH(R$1,$E3990:$E3993,0),1*c_vote,0)+IF(MATCH(Q$1,$F3990:$F3993,0)&gt;MATCH(R$1,$F3990:$F3993,0),1*d_vote,0)</f>
        <v>0.21999999999999997</v>
      </c>
      <c r="S3990" s="3">
        <f>IF(MATCH($S$1,$C3990:$C3993,0)&lt;(MATCH($T$1,$C3990:$C3993,0)),1*a_vote,0)+IF(MATCH($S$1,$D3990:$D3993,0)&lt;MATCH($T$1,$D3990:$D3993,0),1*b_vote,0)+IF(MATCH($S$1,$E3990:$E3993,0)&lt;MATCH($T$1,$E3990:$E3993,0),1*c_vote,0)+IF(MATCH($S$1,$F3990:$F3993,0)&lt;MATCH($T$1,$F3990:$F3993,0),1*d_vote,0)</f>
        <v>0.25</v>
      </c>
      <c r="T3990" s="3">
        <f>IF(MATCH(S$1,$C3990:$C3993,0)&gt;(MATCH(T$1,$C3990:$C3993,0)),1*a_vote,0)+IF(MATCH(S$1,$D3990:$D3993,0)&gt;MATCH(T$1,$D3990:$D3993,0),1*b_vote,0)+IF(MATCH(S$1,$E3990:$E3993,0)&gt;MATCH(T$1,$E3990:$E3993,0),1*c_vote,0)+IF(MATCH(S$1,$F3990:$F3993,0)&gt;MATCH(T$1,$F3990:$F3993,0),1*d_vote,0)</f>
        <v>0.75</v>
      </c>
    </row>
    <row r="3991" spans="1:20" x14ac:dyDescent="0.25">
      <c r="A3991">
        <f t="shared" si="126"/>
        <v>3990</v>
      </c>
      <c r="B3991">
        <f t="shared" si="127"/>
        <v>998</v>
      </c>
      <c r="C3991" t="str">
        <f>INDEX('VBA code_permu_wo_repettn'!$T$3:$Y$6,COUNTIF('Profile-matrices_Condorcet'!$B$2:$B3991,'Profile-matrices_Condorcet'!$B3991),MATCH(INDEX('numeric possibilities'!D$3:D$1298,VLOOKUP($B3991,'numeric possibilities'!$C$3:$G$1298,1)),'VBA code_permu_wo_repettn'!$T$2:$Y$2))</f>
        <v>B</v>
      </c>
      <c r="D3991" t="str">
        <f>INDEX('VBA code_permu_wo_repettn'!$AA$3:$AF$6,COUNTIF('Profile-matrices_Condorcet'!$B$2:$B3991,'Profile-matrices_Condorcet'!$B3991),MATCH(INDEX('numeric possibilities'!E$3:E$1298,VLOOKUP($B3991,'numeric possibilities'!$C$3:$G$1298,1)),'VBA code_permu_wo_repettn'!$AA$2:$AF$2))</f>
        <v>D</v>
      </c>
      <c r="E3991" t="str">
        <f>INDEX('VBA code_permu_wo_repettn'!$AH$3:$AM$6,COUNTIF('Profile-matrices_Condorcet'!$B$2:$B3991,'Profile-matrices_Condorcet'!$B3991),MATCH(INDEX('numeric possibilities'!F$3:F$1298,VLOOKUP($B3991,'numeric possibilities'!$C$3:$G$1298,1)),'VBA code_permu_wo_repettn'!$AH$2:$AM$2))</f>
        <v>B</v>
      </c>
      <c r="F3991" t="str">
        <f>INDEX('VBA code_permu_wo_repettn'!$AO$3:$AT$6,COUNTIF('Profile-matrices_Condorcet'!$B$2:$B3991,'Profile-matrices_Condorcet'!$B3991),MATCH(INDEX('numeric possibilities'!G$3:G$1298,VLOOKUP($B3991,'numeric possibilities'!$C$3:$G$1298,1)),'VBA code_permu_wo_repettn'!$AO$2:$AT$2))</f>
        <v>C</v>
      </c>
      <c r="H3991" t="s">
        <v>15</v>
      </c>
      <c r="I3991" t="str">
        <f>IF(I3990&gt;J3990,$I$1,IF(I3990&lt;J3990,$J$1,0))</f>
        <v>B</v>
      </c>
      <c r="K3991" t="str">
        <f>IF(K3990&gt;L3990,$K$1,IF(K3990&lt;L3990,$L$1,0))</f>
        <v>A</v>
      </c>
      <c r="M3991" t="str">
        <f>IF(M3990&gt;N3990,$M$1,IF(M3990&lt;N3990,$N$1,0))</f>
        <v>D</v>
      </c>
      <c r="O3991" t="str">
        <f>IF(O3990&gt;P3990,$O$1,IF(O3990&lt;P3990,$P$1,0))</f>
        <v>B</v>
      </c>
      <c r="Q3991" t="str">
        <f>IF(Q3990&gt;R3990,$Q$1,IF(Q3990&lt;R3990,$R$1,0))</f>
        <v>B</v>
      </c>
      <c r="S3991" t="str">
        <f>IF(S3990&gt;T3990,$S$1,IF(S3990&lt;T3990,$T$1,0))</f>
        <v>D</v>
      </c>
    </row>
    <row r="3992" spans="1:20" x14ac:dyDescent="0.25">
      <c r="A3992">
        <f t="shared" si="126"/>
        <v>3991</v>
      </c>
      <c r="B3992">
        <f t="shared" si="127"/>
        <v>998</v>
      </c>
      <c r="C3992" t="str">
        <f>INDEX('VBA code_permu_wo_repettn'!$T$3:$Y$6,COUNTIF('Profile-matrices_Condorcet'!$B$2:$B3992,'Profile-matrices_Condorcet'!$B3992),MATCH(INDEX('numeric possibilities'!D$3:D$1298,VLOOKUP($B3992,'numeric possibilities'!$C$3:$G$1298,1)),'VBA code_permu_wo_repettn'!$T$2:$Y$2))</f>
        <v>D</v>
      </c>
      <c r="D3992" t="str">
        <f>INDEX('VBA code_permu_wo_repettn'!$AA$3:$AF$6,COUNTIF('Profile-matrices_Condorcet'!$B$2:$B3992,'Profile-matrices_Condorcet'!$B3992),MATCH(INDEX('numeric possibilities'!E$3:E$1298,VLOOKUP($B3992,'numeric possibilities'!$C$3:$G$1298,1)),'VBA code_permu_wo_repettn'!$AA$2:$AF$2))</f>
        <v>A</v>
      </c>
      <c r="E3992" t="str">
        <f>INDEX('VBA code_permu_wo_repettn'!$AH$3:$AM$6,COUNTIF('Profile-matrices_Condorcet'!$B$2:$B3992,'Profile-matrices_Condorcet'!$B3992),MATCH(INDEX('numeric possibilities'!F$3:F$1298,VLOOKUP($B3992,'numeric possibilities'!$C$3:$G$1298,1)),'VBA code_permu_wo_repettn'!$AH$2:$AM$2))</f>
        <v>D</v>
      </c>
      <c r="F3992" t="str">
        <f>INDEX('VBA code_permu_wo_repettn'!$AO$3:$AT$6,COUNTIF('Profile-matrices_Condorcet'!$B$2:$B3992,'Profile-matrices_Condorcet'!$B3992),MATCH(INDEX('numeric possibilities'!G$3:G$1298,VLOOKUP($B3992,'numeric possibilities'!$C$3:$G$1298,1)),'VBA code_permu_wo_repettn'!$AO$2:$AT$2))</f>
        <v>A</v>
      </c>
      <c r="I3992" t="s">
        <v>0</v>
      </c>
      <c r="J3992" t="s">
        <v>1</v>
      </c>
      <c r="K3992" t="s">
        <v>2</v>
      </c>
      <c r="L3992" t="s">
        <v>3</v>
      </c>
    </row>
    <row r="3993" spans="1:20" x14ac:dyDescent="0.25">
      <c r="A3993">
        <f t="shared" si="126"/>
        <v>3992</v>
      </c>
      <c r="B3993">
        <f t="shared" si="127"/>
        <v>998</v>
      </c>
      <c r="C3993" t="str">
        <f>INDEX('VBA code_permu_wo_repettn'!$T$3:$Y$6,COUNTIF('Profile-matrices_Condorcet'!$B$2:$B3993,'Profile-matrices_Condorcet'!$B3993),MATCH(INDEX('numeric possibilities'!D$3:D$1298,VLOOKUP($B3993,'numeric possibilities'!$C$3:$G$1298,1)),'VBA code_permu_wo_repettn'!$T$2:$Y$2))</f>
        <v>C</v>
      </c>
      <c r="D3993" t="str">
        <f>INDEX('VBA code_permu_wo_repettn'!$AA$3:$AF$6,COUNTIF('Profile-matrices_Condorcet'!$B$2:$B3993,'Profile-matrices_Condorcet'!$B3993),MATCH(INDEX('numeric possibilities'!E$3:E$1298,VLOOKUP($B3993,'numeric possibilities'!$C$3:$G$1298,1)),'VBA code_permu_wo_repettn'!$AA$2:$AF$2))</f>
        <v>C</v>
      </c>
      <c r="E3993" t="str">
        <f>INDEX('VBA code_permu_wo_repettn'!$AH$3:$AM$6,COUNTIF('Profile-matrices_Condorcet'!$B$2:$B3993,'Profile-matrices_Condorcet'!$B3993),MATCH(INDEX('numeric possibilities'!F$3:F$1298,VLOOKUP($B3993,'numeric possibilities'!$C$3:$G$1298,1)),'VBA code_permu_wo_repettn'!$AH$2:$AM$2))</f>
        <v>A</v>
      </c>
      <c r="F3993" t="str">
        <f>INDEX('VBA code_permu_wo_repettn'!$AO$3:$AT$6,COUNTIF('Profile-matrices_Condorcet'!$B$2:$B3993,'Profile-matrices_Condorcet'!$B3993),MATCH(INDEX('numeric possibilities'!G$3:G$1298,VLOOKUP($B3993,'numeric possibilities'!$C$3:$G$1298,1)),'VBA code_permu_wo_repettn'!$AO$2:$AT$2))</f>
        <v>B</v>
      </c>
      <c r="G3993" t="str">
        <f>IF(MAX(I3993:L3993)&gt;='numeric possibilities'!$B$4/2,INDEX('Profile-matrices_Condorcet'!I3992:L3992,1,MATCH(MAX('Profile-matrices_Condorcet'!I3993:L3993),'Profile-matrices_Condorcet'!I3993:L3993,0)),"NCW")</f>
        <v>B</v>
      </c>
      <c r="H3993" t="s">
        <v>13</v>
      </c>
      <c r="I3993" s="3">
        <f>COUNTIF($I3991:$S3991,I3992)</f>
        <v>1</v>
      </c>
      <c r="J3993" s="3">
        <f>COUNTIF($I3991:$S3991,J3992)</f>
        <v>3</v>
      </c>
      <c r="K3993" s="3">
        <f>COUNTIF($I3991:$S3991,K3992)</f>
        <v>0</v>
      </c>
      <c r="L3993" s="3">
        <f>COUNTIF($I3991:$S3991,L3992)</f>
        <v>2</v>
      </c>
    </row>
    <row r="3994" spans="1:20" x14ac:dyDescent="0.25">
      <c r="A3994">
        <f t="shared" si="126"/>
        <v>3993</v>
      </c>
      <c r="B3994">
        <f t="shared" si="127"/>
        <v>999</v>
      </c>
      <c r="C3994" t="str">
        <f>INDEX('VBA code_permu_wo_repettn'!$T$3:$Y$6,COUNTIF('Profile-matrices_Condorcet'!$B$2:$B3994,'Profile-matrices_Condorcet'!$B3994),MATCH(INDEX('numeric possibilities'!D$3:D$1298,VLOOKUP($B3994,'numeric possibilities'!$C$3:$G$1298,1)),'VBA code_permu_wo_repettn'!$T$2:$Y$2))</f>
        <v>A</v>
      </c>
      <c r="D3994" t="str">
        <f>INDEX('VBA code_permu_wo_repettn'!$AA$3:$AF$6,COUNTIF('Profile-matrices_Condorcet'!$B$2:$B3994,'Profile-matrices_Condorcet'!$B3994),MATCH(INDEX('numeric possibilities'!E$3:E$1298,VLOOKUP($B3994,'numeric possibilities'!$C$3:$G$1298,1)),'VBA code_permu_wo_repettn'!$AA$2:$AF$2))</f>
        <v>B</v>
      </c>
      <c r="E3994" t="str">
        <f>INDEX('VBA code_permu_wo_repettn'!$AH$3:$AM$6,COUNTIF('Profile-matrices_Condorcet'!$B$2:$B3994,'Profile-matrices_Condorcet'!$B3994),MATCH(INDEX('numeric possibilities'!F$3:F$1298,VLOOKUP($B3994,'numeric possibilities'!$C$3:$G$1298,1)),'VBA code_permu_wo_repettn'!$AH$2:$AM$2))</f>
        <v>C</v>
      </c>
      <c r="F3994" t="str">
        <f>INDEX('VBA code_permu_wo_repettn'!$AO$3:$AT$6,COUNTIF('Profile-matrices_Condorcet'!$B$2:$B3994,'Profile-matrices_Condorcet'!$B3994),MATCH(INDEX('numeric possibilities'!G$3:G$1298,VLOOKUP($B3994,'numeric possibilities'!$C$3:$G$1298,1)),'VBA code_permu_wo_repettn'!$AO$2:$AT$2))</f>
        <v>D</v>
      </c>
      <c r="H3994" t="s">
        <v>14</v>
      </c>
      <c r="I3994" s="3">
        <f>IF(MATCH(I$1,$C3994:$C3997,0)&lt;(MATCH(J$1,$C3994:$C3997,0)),1*a_vote,0)+IF(MATCH(I$1,$D3994:$D3997,0)&lt;MATCH(J$1,$D3994:$D3997,0),1*b_vote,0)+IF(MATCH(I$1,$E3994:$E3997,0)&lt;MATCH(J$1,$E3994:$E3997,0),1*c_vote,0)+IF(MATCH(I$1,$F3994:$F3997,0)&lt;MATCH(J$1,$F3994:$F3997,0),1*d_vote,0)</f>
        <v>0.49</v>
      </c>
      <c r="J3994" s="3">
        <f>IF(MATCH(I$1,$C3994:$C3997,0)&gt;(MATCH(J$1,$C3994:$C3997,0)),1*a_vote,0)+IF(MATCH(I$1,$D3994:$D3997,0)&gt;MATCH(J$1,$D3994:$D3997,0),1*b_vote,0)+IF(MATCH(I$1,$E3994:$E3997,0)&gt;MATCH(J$1,$E3994:$E3997,0),1*c_vote,0)+IF(MATCH(I$1,$F3994:$F3997,0)&gt;MATCH(J$1,$F3994:$F3997,0),1*d_vote,0)</f>
        <v>0.51</v>
      </c>
      <c r="K3994" s="3">
        <f>IF(MATCH($K$1,$C3994:$C3997,0)&lt;(MATCH($L$1,$C3994:$C3997,0)),1*a_vote,0)+IF(MATCH($K$1,$D3994:$D3997,0)&lt;MATCH($L$1,$D3994:$D3997,0),1*b_vote,0)+IF(MATCH($K$1,$E3994:$E3997,0)&lt;MATCH($L$1,$E3994:$E3997,0),1*c_vote,0)+IF(MATCH($K$1,$F3994:$F3997,0)&lt;MATCH($L$1,$F3994:$F3997,0),1*d_vote,0)</f>
        <v>0.53</v>
      </c>
      <c r="L3994" s="3">
        <f>IF(MATCH(K$1,$C3994:$C3997,0)&gt;(MATCH(L$1,$C3994:$C3997,0)),1*a_vote,0)+IF(MATCH(K$1,$D3994:$D3997,0)&gt;MATCH(L$1,$D3994:$D3997,0),1*b_vote,0)+IF(MATCH(K$1,$E3994:$E3997,0)&gt;MATCH(L$1,$E3994:$E3997,0),1*c_vote,0)+IF(MATCH(K$1,$F3994:$F3997,0)&gt;MATCH(L$1,$F3994:$F3997,0),1*d_vote,0)</f>
        <v>0.47</v>
      </c>
      <c r="M3994" s="3">
        <f>IF(MATCH($M$1,$C3994:$C3997,0)&lt;(MATCH($N$1,$C3994:$C3997,0)),1*a_vote,0)+IF(MATCH($M$1,$D3994:$D3997,0)&lt;MATCH($N$1,$D3994:$D3997,0),1*b_vote,0)+IF(MATCH($M$1,$E3994:$E3997,0)&lt;MATCH($N$1,$E3994:$E3997,0),1*c_vote,0)+IF(MATCH($M$1,$F3994:$F3997,0)&lt;MATCH($N$1,$F3994:$F3997,0),1*d_vote,0)</f>
        <v>0.27</v>
      </c>
      <c r="N3994" s="3">
        <f>IF(MATCH(M$1,$C3994:$C3997,0)&gt;(MATCH(N$1,$C3994:$C3997,0)),1*a_vote,0)+IF(MATCH(M$1,$D3994:$D3997,0)&gt;MATCH(N$1,$D3994:$D3997,0),1*b_vote,0)+IF(MATCH(M$1,$E3994:$E3997,0)&gt;MATCH(N$1,$E3994:$E3997,0),1*c_vote,0)+IF(MATCH(M$1,$F3994:$F3997,0)&gt;MATCH(N$1,$F3994:$F3997,0),1*d_vote,0)</f>
        <v>0.73</v>
      </c>
      <c r="O3994" s="3">
        <f>IF(MATCH($O$1,$C3994:$C3997,0)&lt;(MATCH($P$1,$C3994:$C3997,0)),1*a_vote,0)+IF(MATCH($O$1,$D3994:$D3997,0)&lt;MATCH($P$1,$D3994:$D3997,0),1*b_vote,0)+IF(MATCH($O$1,$E3994:$E3997,0)&lt;MATCH($P$1,$E3994:$E3997,0),1*c_vote,0)+IF(MATCH($O$1,$F3994:$F3997,0)&lt;MATCH($P$1,$F3994:$F3997,0),1*d_vote,0)</f>
        <v>0.26</v>
      </c>
      <c r="P3994" s="3">
        <f>IF(MATCH(O$1,$C3994:$C3997,0)&gt;(MATCH(P$1,$C3994:$C3997,0)),1*a_vote,0)+IF(MATCH(O$1,$D3994:$D3997,0)&gt;MATCH(P$1,$D3994:$D3997,0),1*b_vote,0)+IF(MATCH(O$1,$E3994:$E3997,0)&gt;MATCH(P$1,$E3994:$E3997,0),1*c_vote,0)+IF(MATCH(O$1,$F3994:$F3997,0)&gt;MATCH(P$1,$F3994:$F3997,0),1*d_vote,0)</f>
        <v>0.74</v>
      </c>
      <c r="Q3994" s="3">
        <f>IF(MATCH($Q$1,$C3994:$C3997,0)&lt;(MATCH($R$1,$C3994:$C3997,0)),1*a_vote,0)+IF(MATCH($Q$1,$D3994:$D3997,0)&lt;MATCH($R$1,$D3994:$D3997,0),1*b_vote,0)+IF(MATCH($Q$1,$E3994:$E3997,0)&lt;MATCH($R$1,$E3994:$E3997,0),1*c_vote,0)+IF(MATCH($Q$1,$F3994:$F3997,0)&lt;MATCH($R$1,$F3994:$F3997,0),1*d_vote,0)</f>
        <v>0.78</v>
      </c>
      <c r="R3994" s="3">
        <f>IF(MATCH(Q$1,$C3994:$C3997,0)&gt;(MATCH(R$1,$C3994:$C3997,0)),1*a_vote,0)+IF(MATCH(Q$1,$D3994:$D3997,0)&gt;MATCH(R$1,$D3994:$D3997,0),1*b_vote,0)+IF(MATCH(Q$1,$E3994:$E3997,0)&gt;MATCH(R$1,$E3994:$E3997,0),1*c_vote,0)+IF(MATCH(Q$1,$F3994:$F3997,0)&gt;MATCH(R$1,$F3994:$F3997,0),1*d_vote,0)</f>
        <v>0.21999999999999997</v>
      </c>
      <c r="S3994" s="3">
        <f>IF(MATCH($S$1,$C3994:$C3997,0)&lt;(MATCH($T$1,$C3994:$C3997,0)),1*a_vote,0)+IF(MATCH($S$1,$D3994:$D3997,0)&lt;MATCH($T$1,$D3994:$D3997,0),1*b_vote,0)+IF(MATCH($S$1,$E3994:$E3997,0)&lt;MATCH($T$1,$E3994:$E3997,0),1*c_vote,0)+IF(MATCH($S$1,$F3994:$F3997,0)&lt;MATCH($T$1,$F3994:$F3997,0),1*d_vote,0)</f>
        <v>0.52</v>
      </c>
      <c r="T3994" s="3">
        <f>IF(MATCH(S$1,$C3994:$C3997,0)&gt;(MATCH(T$1,$C3994:$C3997,0)),1*a_vote,0)+IF(MATCH(S$1,$D3994:$D3997,0)&gt;MATCH(T$1,$D3994:$D3997,0),1*b_vote,0)+IF(MATCH(S$1,$E3994:$E3997,0)&gt;MATCH(T$1,$E3994:$E3997,0),1*c_vote,0)+IF(MATCH(S$1,$F3994:$F3997,0)&gt;MATCH(T$1,$F3994:$F3997,0),1*d_vote,0)</f>
        <v>0.48</v>
      </c>
    </row>
    <row r="3995" spans="1:20" x14ac:dyDescent="0.25">
      <c r="A3995">
        <f t="shared" si="126"/>
        <v>3994</v>
      </c>
      <c r="B3995">
        <f t="shared" si="127"/>
        <v>999</v>
      </c>
      <c r="C3995" t="str">
        <f>INDEX('VBA code_permu_wo_repettn'!$T$3:$Y$6,COUNTIF('Profile-matrices_Condorcet'!$B$2:$B3995,'Profile-matrices_Condorcet'!$B3995),MATCH(INDEX('numeric possibilities'!D$3:D$1298,VLOOKUP($B3995,'numeric possibilities'!$C$3:$G$1298,1)),'VBA code_permu_wo_repettn'!$T$2:$Y$2))</f>
        <v>C</v>
      </c>
      <c r="D3995" t="str">
        <f>INDEX('VBA code_permu_wo_repettn'!$AA$3:$AF$6,COUNTIF('Profile-matrices_Condorcet'!$B$2:$B3995,'Profile-matrices_Condorcet'!$B3995),MATCH(INDEX('numeric possibilities'!E$3:E$1298,VLOOKUP($B3995,'numeric possibilities'!$C$3:$G$1298,1)),'VBA code_permu_wo_repettn'!$AA$2:$AF$2))</f>
        <v>D</v>
      </c>
      <c r="E3995" t="str">
        <f>INDEX('VBA code_permu_wo_repettn'!$AH$3:$AM$6,COUNTIF('Profile-matrices_Condorcet'!$B$2:$B3995,'Profile-matrices_Condorcet'!$B3995),MATCH(INDEX('numeric possibilities'!F$3:F$1298,VLOOKUP($B3995,'numeric possibilities'!$C$3:$G$1298,1)),'VBA code_permu_wo_repettn'!$AH$2:$AM$2))</f>
        <v>B</v>
      </c>
      <c r="F3995" t="str">
        <f>INDEX('VBA code_permu_wo_repettn'!$AO$3:$AT$6,COUNTIF('Profile-matrices_Condorcet'!$B$2:$B3995,'Profile-matrices_Condorcet'!$B3995),MATCH(INDEX('numeric possibilities'!G$3:G$1298,VLOOKUP($B3995,'numeric possibilities'!$C$3:$G$1298,1)),'VBA code_permu_wo_repettn'!$AO$2:$AT$2))</f>
        <v>C</v>
      </c>
      <c r="H3995" t="s">
        <v>15</v>
      </c>
      <c r="I3995" t="str">
        <f>IF(I3994&gt;J3994,$I$1,IF(I3994&lt;J3994,$J$1,0))</f>
        <v>B</v>
      </c>
      <c r="K3995" t="str">
        <f>IF(K3994&gt;L3994,$K$1,IF(K3994&lt;L3994,$L$1,0))</f>
        <v>A</v>
      </c>
      <c r="M3995" t="str">
        <f>IF(M3994&gt;N3994,$M$1,IF(M3994&lt;N3994,$N$1,0))</f>
        <v>D</v>
      </c>
      <c r="O3995" t="str">
        <f>IF(O3994&gt;P3994,$O$1,IF(O3994&lt;P3994,$P$1,0))</f>
        <v>C</v>
      </c>
      <c r="Q3995" t="str">
        <f>IF(Q3994&gt;R3994,$Q$1,IF(Q3994&lt;R3994,$R$1,0))</f>
        <v>B</v>
      </c>
      <c r="S3995" t="str">
        <f>IF(S3994&gt;T3994,$S$1,IF(S3994&lt;T3994,$T$1,0))</f>
        <v>C</v>
      </c>
    </row>
    <row r="3996" spans="1:20" x14ac:dyDescent="0.25">
      <c r="A3996">
        <f t="shared" si="126"/>
        <v>3995</v>
      </c>
      <c r="B3996">
        <f t="shared" si="127"/>
        <v>999</v>
      </c>
      <c r="C3996" t="str">
        <f>INDEX('VBA code_permu_wo_repettn'!$T$3:$Y$6,COUNTIF('Profile-matrices_Condorcet'!$B$2:$B3996,'Profile-matrices_Condorcet'!$B3996),MATCH(INDEX('numeric possibilities'!D$3:D$1298,VLOOKUP($B3996,'numeric possibilities'!$C$3:$G$1298,1)),'VBA code_permu_wo_repettn'!$T$2:$Y$2))</f>
        <v>B</v>
      </c>
      <c r="D3996" t="str">
        <f>INDEX('VBA code_permu_wo_repettn'!$AA$3:$AF$6,COUNTIF('Profile-matrices_Condorcet'!$B$2:$B3996,'Profile-matrices_Condorcet'!$B3996),MATCH(INDEX('numeric possibilities'!E$3:E$1298,VLOOKUP($B3996,'numeric possibilities'!$C$3:$G$1298,1)),'VBA code_permu_wo_repettn'!$AA$2:$AF$2))</f>
        <v>A</v>
      </c>
      <c r="E3996" t="str">
        <f>INDEX('VBA code_permu_wo_repettn'!$AH$3:$AM$6,COUNTIF('Profile-matrices_Condorcet'!$B$2:$B3996,'Profile-matrices_Condorcet'!$B3996),MATCH(INDEX('numeric possibilities'!F$3:F$1298,VLOOKUP($B3996,'numeric possibilities'!$C$3:$G$1298,1)),'VBA code_permu_wo_repettn'!$AH$2:$AM$2))</f>
        <v>D</v>
      </c>
      <c r="F3996" t="str">
        <f>INDEX('VBA code_permu_wo_repettn'!$AO$3:$AT$6,COUNTIF('Profile-matrices_Condorcet'!$B$2:$B3996,'Profile-matrices_Condorcet'!$B3996),MATCH(INDEX('numeric possibilities'!G$3:G$1298,VLOOKUP($B3996,'numeric possibilities'!$C$3:$G$1298,1)),'VBA code_permu_wo_repettn'!$AO$2:$AT$2))</f>
        <v>A</v>
      </c>
      <c r="I3996" t="s">
        <v>0</v>
      </c>
      <c r="J3996" t="s">
        <v>1</v>
      </c>
      <c r="K3996" t="s">
        <v>2</v>
      </c>
      <c r="L3996" t="s">
        <v>3</v>
      </c>
    </row>
    <row r="3997" spans="1:20" x14ac:dyDescent="0.25">
      <c r="A3997">
        <f t="shared" si="126"/>
        <v>3996</v>
      </c>
      <c r="B3997">
        <f t="shared" si="127"/>
        <v>999</v>
      </c>
      <c r="C3997" t="str">
        <f>INDEX('VBA code_permu_wo_repettn'!$T$3:$Y$6,COUNTIF('Profile-matrices_Condorcet'!$B$2:$B3997,'Profile-matrices_Condorcet'!$B3997),MATCH(INDEX('numeric possibilities'!D$3:D$1298,VLOOKUP($B3997,'numeric possibilities'!$C$3:$G$1298,1)),'VBA code_permu_wo_repettn'!$T$2:$Y$2))</f>
        <v>D</v>
      </c>
      <c r="D3997" t="str">
        <f>INDEX('VBA code_permu_wo_repettn'!$AA$3:$AF$6,COUNTIF('Profile-matrices_Condorcet'!$B$2:$B3997,'Profile-matrices_Condorcet'!$B3997),MATCH(INDEX('numeric possibilities'!E$3:E$1298,VLOOKUP($B3997,'numeric possibilities'!$C$3:$G$1298,1)),'VBA code_permu_wo_repettn'!$AA$2:$AF$2))</f>
        <v>C</v>
      </c>
      <c r="E3997" t="str">
        <f>INDEX('VBA code_permu_wo_repettn'!$AH$3:$AM$6,COUNTIF('Profile-matrices_Condorcet'!$B$2:$B3997,'Profile-matrices_Condorcet'!$B3997),MATCH(INDEX('numeric possibilities'!F$3:F$1298,VLOOKUP($B3997,'numeric possibilities'!$C$3:$G$1298,1)),'VBA code_permu_wo_repettn'!$AH$2:$AM$2))</f>
        <v>A</v>
      </c>
      <c r="F3997" t="str">
        <f>INDEX('VBA code_permu_wo_repettn'!$AO$3:$AT$6,COUNTIF('Profile-matrices_Condorcet'!$B$2:$B3997,'Profile-matrices_Condorcet'!$B3997),MATCH(INDEX('numeric possibilities'!G$3:G$1298,VLOOKUP($B3997,'numeric possibilities'!$C$3:$G$1298,1)),'VBA code_permu_wo_repettn'!$AO$2:$AT$2))</f>
        <v>B</v>
      </c>
      <c r="G3997" t="str">
        <f>IF(MAX(I3997:L3997)&gt;='numeric possibilities'!$B$4/2,INDEX('Profile-matrices_Condorcet'!I3996:L3996,1,MATCH(MAX('Profile-matrices_Condorcet'!I3997:L3997),'Profile-matrices_Condorcet'!I3997:L3997,0)),"NCW")</f>
        <v>NCW</v>
      </c>
      <c r="H3997" t="s">
        <v>13</v>
      </c>
      <c r="I3997" s="3">
        <f>COUNTIF($I3995:$S3995,I3996)</f>
        <v>1</v>
      </c>
      <c r="J3997" s="3">
        <f>COUNTIF($I3995:$S3995,J3996)</f>
        <v>2</v>
      </c>
      <c r="K3997" s="3">
        <f>COUNTIF($I3995:$S3995,K3996)</f>
        <v>2</v>
      </c>
      <c r="L3997" s="3">
        <f>COUNTIF($I3995:$S3995,L3996)</f>
        <v>1</v>
      </c>
    </row>
    <row r="3998" spans="1:20" x14ac:dyDescent="0.25">
      <c r="A3998">
        <f t="shared" si="126"/>
        <v>3997</v>
      </c>
      <c r="B3998">
        <f t="shared" si="127"/>
        <v>1000</v>
      </c>
      <c r="C3998" t="str">
        <f>INDEX('VBA code_permu_wo_repettn'!$T$3:$Y$6,COUNTIF('Profile-matrices_Condorcet'!$B$2:$B3998,'Profile-matrices_Condorcet'!$B3998),MATCH(INDEX('numeric possibilities'!D$3:D$1298,VLOOKUP($B3998,'numeric possibilities'!$C$3:$G$1298,1)),'VBA code_permu_wo_repettn'!$T$2:$Y$2))</f>
        <v>A</v>
      </c>
      <c r="D3998" t="str">
        <f>INDEX('VBA code_permu_wo_repettn'!$AA$3:$AF$6,COUNTIF('Profile-matrices_Condorcet'!$B$2:$B3998,'Profile-matrices_Condorcet'!$B3998),MATCH(INDEX('numeric possibilities'!E$3:E$1298,VLOOKUP($B3998,'numeric possibilities'!$C$3:$G$1298,1)),'VBA code_permu_wo_repettn'!$AA$2:$AF$2))</f>
        <v>B</v>
      </c>
      <c r="E3998" t="str">
        <f>INDEX('VBA code_permu_wo_repettn'!$AH$3:$AM$6,COUNTIF('Profile-matrices_Condorcet'!$B$2:$B3998,'Profile-matrices_Condorcet'!$B3998),MATCH(INDEX('numeric possibilities'!F$3:F$1298,VLOOKUP($B3998,'numeric possibilities'!$C$3:$G$1298,1)),'VBA code_permu_wo_repettn'!$AH$2:$AM$2))</f>
        <v>C</v>
      </c>
      <c r="F3998" t="str">
        <f>INDEX('VBA code_permu_wo_repettn'!$AO$3:$AT$6,COUNTIF('Profile-matrices_Condorcet'!$B$2:$B3998,'Profile-matrices_Condorcet'!$B3998),MATCH(INDEX('numeric possibilities'!G$3:G$1298,VLOOKUP($B3998,'numeric possibilities'!$C$3:$G$1298,1)),'VBA code_permu_wo_repettn'!$AO$2:$AT$2))</f>
        <v>D</v>
      </c>
      <c r="H3998" t="s">
        <v>14</v>
      </c>
      <c r="I3998" s="3">
        <f>IF(MATCH(I$1,$C3998:$C4001,0)&lt;(MATCH(J$1,$C3998:$C4001,0)),1*a_vote,0)+IF(MATCH(I$1,$D3998:$D4001,0)&lt;MATCH(J$1,$D3998:$D4001,0),1*b_vote,0)+IF(MATCH(I$1,$E3998:$E4001,0)&lt;MATCH(J$1,$E3998:$E4001,0),1*c_vote,0)+IF(MATCH(I$1,$F3998:$F4001,0)&lt;MATCH(J$1,$F3998:$F4001,0),1*d_vote,0)</f>
        <v>0.49</v>
      </c>
      <c r="J3998" s="3">
        <f>IF(MATCH(I$1,$C3998:$C4001,0)&gt;(MATCH(J$1,$C3998:$C4001,0)),1*a_vote,0)+IF(MATCH(I$1,$D3998:$D4001,0)&gt;MATCH(J$1,$D3998:$D4001,0),1*b_vote,0)+IF(MATCH(I$1,$E3998:$E4001,0)&gt;MATCH(J$1,$E3998:$E4001,0),1*c_vote,0)+IF(MATCH(I$1,$F3998:$F4001,0)&gt;MATCH(J$1,$F3998:$F4001,0),1*d_vote,0)</f>
        <v>0.51</v>
      </c>
      <c r="K3998" s="3">
        <f>IF(MATCH($K$1,$C3998:$C4001,0)&lt;(MATCH($L$1,$C3998:$C4001,0)),1*a_vote,0)+IF(MATCH($K$1,$D3998:$D4001,0)&lt;MATCH($L$1,$D3998:$D4001,0),1*b_vote,0)+IF(MATCH($K$1,$E3998:$E4001,0)&lt;MATCH($L$1,$E3998:$E4001,0),1*c_vote,0)+IF(MATCH($K$1,$F3998:$F4001,0)&lt;MATCH($L$1,$F3998:$F4001,0),1*d_vote,0)</f>
        <v>0.53</v>
      </c>
      <c r="L3998" s="3">
        <f>IF(MATCH(K$1,$C3998:$C4001,0)&gt;(MATCH(L$1,$C3998:$C4001,0)),1*a_vote,0)+IF(MATCH(K$1,$D3998:$D4001,0)&gt;MATCH(L$1,$D3998:$D4001,0),1*b_vote,0)+IF(MATCH(K$1,$E3998:$E4001,0)&gt;MATCH(L$1,$E3998:$E4001,0),1*c_vote,0)+IF(MATCH(K$1,$F3998:$F4001,0)&gt;MATCH(L$1,$F3998:$F4001,0),1*d_vote,0)</f>
        <v>0.47</v>
      </c>
      <c r="M3998" s="3">
        <f>IF(MATCH($M$1,$C3998:$C4001,0)&lt;(MATCH($N$1,$C3998:$C4001,0)),1*a_vote,0)+IF(MATCH($M$1,$D3998:$D4001,0)&lt;MATCH($N$1,$D3998:$D4001,0),1*b_vote,0)+IF(MATCH($M$1,$E3998:$E4001,0)&lt;MATCH($N$1,$E3998:$E4001,0),1*c_vote,0)+IF(MATCH($M$1,$F3998:$F4001,0)&lt;MATCH($N$1,$F3998:$F4001,0),1*d_vote,0)</f>
        <v>0.27</v>
      </c>
      <c r="N3998" s="3">
        <f>IF(MATCH(M$1,$C3998:$C4001,0)&gt;(MATCH(N$1,$C3998:$C4001,0)),1*a_vote,0)+IF(MATCH(M$1,$D3998:$D4001,0)&gt;MATCH(N$1,$D3998:$D4001,0),1*b_vote,0)+IF(MATCH(M$1,$E3998:$E4001,0)&gt;MATCH(N$1,$E3998:$E4001,0),1*c_vote,0)+IF(MATCH(M$1,$F3998:$F4001,0)&gt;MATCH(N$1,$F3998:$F4001,0),1*d_vote,0)</f>
        <v>0.73</v>
      </c>
      <c r="O3998" s="3">
        <f>IF(MATCH($O$1,$C3998:$C4001,0)&lt;(MATCH($P$1,$C3998:$C4001,0)),1*a_vote,0)+IF(MATCH($O$1,$D3998:$D4001,0)&lt;MATCH($P$1,$D3998:$D4001,0),1*b_vote,0)+IF(MATCH($O$1,$E3998:$E4001,0)&lt;MATCH($P$1,$E3998:$E4001,0),1*c_vote,0)+IF(MATCH($O$1,$F3998:$F4001,0)&lt;MATCH($P$1,$F3998:$F4001,0),1*d_vote,0)</f>
        <v>0.26</v>
      </c>
      <c r="P3998" s="3">
        <f>IF(MATCH(O$1,$C3998:$C4001,0)&gt;(MATCH(P$1,$C3998:$C4001,0)),1*a_vote,0)+IF(MATCH(O$1,$D3998:$D4001,0)&gt;MATCH(P$1,$D3998:$D4001,0),1*b_vote,0)+IF(MATCH(O$1,$E3998:$E4001,0)&gt;MATCH(P$1,$E3998:$E4001,0),1*c_vote,0)+IF(MATCH(O$1,$F3998:$F4001,0)&gt;MATCH(P$1,$F3998:$F4001,0),1*d_vote,0)</f>
        <v>0.74</v>
      </c>
      <c r="Q3998" s="3">
        <f>IF(MATCH($Q$1,$C3998:$C4001,0)&lt;(MATCH($R$1,$C3998:$C4001,0)),1*a_vote,0)+IF(MATCH($Q$1,$D3998:$D4001,0)&lt;MATCH($R$1,$D3998:$D4001,0),1*b_vote,0)+IF(MATCH($Q$1,$E3998:$E4001,0)&lt;MATCH($R$1,$E3998:$E4001,0),1*c_vote,0)+IF(MATCH($Q$1,$F3998:$F4001,0)&lt;MATCH($R$1,$F3998:$F4001,0),1*d_vote,0)</f>
        <v>0.51</v>
      </c>
      <c r="R3998" s="3">
        <f>IF(MATCH(Q$1,$C3998:$C4001,0)&gt;(MATCH(R$1,$C3998:$C4001,0)),1*a_vote,0)+IF(MATCH(Q$1,$D3998:$D4001,0)&gt;MATCH(R$1,$D3998:$D4001,0),1*b_vote,0)+IF(MATCH(Q$1,$E3998:$E4001,0)&gt;MATCH(R$1,$E3998:$E4001,0),1*c_vote,0)+IF(MATCH(Q$1,$F3998:$F4001,0)&gt;MATCH(R$1,$F3998:$F4001,0),1*d_vote,0)</f>
        <v>0.49</v>
      </c>
      <c r="S3998" s="3">
        <f>IF(MATCH($S$1,$C3998:$C4001,0)&lt;(MATCH($T$1,$C3998:$C4001,0)),1*a_vote,0)+IF(MATCH($S$1,$D3998:$D4001,0)&lt;MATCH($T$1,$D3998:$D4001,0),1*b_vote,0)+IF(MATCH($S$1,$E3998:$E4001,0)&lt;MATCH($T$1,$E3998:$E4001,0),1*c_vote,0)+IF(MATCH($S$1,$F3998:$F4001,0)&lt;MATCH($T$1,$F3998:$F4001,0),1*d_vote,0)</f>
        <v>0.52</v>
      </c>
      <c r="T3998" s="3">
        <f>IF(MATCH(S$1,$C3998:$C4001,0)&gt;(MATCH(T$1,$C3998:$C4001,0)),1*a_vote,0)+IF(MATCH(S$1,$D3998:$D4001,0)&gt;MATCH(T$1,$D3998:$D4001,0),1*b_vote,0)+IF(MATCH(S$1,$E3998:$E4001,0)&gt;MATCH(T$1,$E3998:$E4001,0),1*c_vote,0)+IF(MATCH(S$1,$F3998:$F4001,0)&gt;MATCH(T$1,$F3998:$F4001,0),1*d_vote,0)</f>
        <v>0.48</v>
      </c>
    </row>
    <row r="3999" spans="1:20" x14ac:dyDescent="0.25">
      <c r="A3999">
        <f t="shared" si="126"/>
        <v>3998</v>
      </c>
      <c r="B3999">
        <f t="shared" si="127"/>
        <v>1000</v>
      </c>
      <c r="C3999" t="str">
        <f>INDEX('VBA code_permu_wo_repettn'!$T$3:$Y$6,COUNTIF('Profile-matrices_Condorcet'!$B$2:$B3999,'Profile-matrices_Condorcet'!$B3999),MATCH(INDEX('numeric possibilities'!D$3:D$1298,VLOOKUP($B3999,'numeric possibilities'!$C$3:$G$1298,1)),'VBA code_permu_wo_repettn'!$T$2:$Y$2))</f>
        <v>C</v>
      </c>
      <c r="D3999" t="str">
        <f>INDEX('VBA code_permu_wo_repettn'!$AA$3:$AF$6,COUNTIF('Profile-matrices_Condorcet'!$B$2:$B3999,'Profile-matrices_Condorcet'!$B3999),MATCH(INDEX('numeric possibilities'!E$3:E$1298,VLOOKUP($B3999,'numeric possibilities'!$C$3:$G$1298,1)),'VBA code_permu_wo_repettn'!$AA$2:$AF$2))</f>
        <v>D</v>
      </c>
      <c r="E3999" t="str">
        <f>INDEX('VBA code_permu_wo_repettn'!$AH$3:$AM$6,COUNTIF('Profile-matrices_Condorcet'!$B$2:$B3999,'Profile-matrices_Condorcet'!$B3999),MATCH(INDEX('numeric possibilities'!F$3:F$1298,VLOOKUP($B3999,'numeric possibilities'!$C$3:$G$1298,1)),'VBA code_permu_wo_repettn'!$AH$2:$AM$2))</f>
        <v>B</v>
      </c>
      <c r="F3999" t="str">
        <f>INDEX('VBA code_permu_wo_repettn'!$AO$3:$AT$6,COUNTIF('Profile-matrices_Condorcet'!$B$2:$B3999,'Profile-matrices_Condorcet'!$B3999),MATCH(INDEX('numeric possibilities'!G$3:G$1298,VLOOKUP($B3999,'numeric possibilities'!$C$3:$G$1298,1)),'VBA code_permu_wo_repettn'!$AO$2:$AT$2))</f>
        <v>C</v>
      </c>
      <c r="H3999" t="s">
        <v>15</v>
      </c>
      <c r="I3999" t="str">
        <f>IF(I3998&gt;J3998,$I$1,IF(I3998&lt;J3998,$J$1,0))</f>
        <v>B</v>
      </c>
      <c r="K3999" t="str">
        <f>IF(K3998&gt;L3998,$K$1,IF(K3998&lt;L3998,$L$1,0))</f>
        <v>A</v>
      </c>
      <c r="M3999" t="str">
        <f>IF(M3998&gt;N3998,$M$1,IF(M3998&lt;N3998,$N$1,0))</f>
        <v>D</v>
      </c>
      <c r="O3999" t="str">
        <f>IF(O3998&gt;P3998,$O$1,IF(O3998&lt;P3998,$P$1,0))</f>
        <v>C</v>
      </c>
      <c r="Q3999" t="str">
        <f>IF(Q3998&gt;R3998,$Q$1,IF(Q3998&lt;R3998,$R$1,0))</f>
        <v>B</v>
      </c>
      <c r="S3999" t="str">
        <f>IF(S3998&gt;T3998,$S$1,IF(S3998&lt;T3998,$T$1,0))</f>
        <v>C</v>
      </c>
    </row>
    <row r="4000" spans="1:20" x14ac:dyDescent="0.25">
      <c r="A4000">
        <f t="shared" si="126"/>
        <v>3999</v>
      </c>
      <c r="B4000">
        <f t="shared" si="127"/>
        <v>1000</v>
      </c>
      <c r="C4000" t="str">
        <f>INDEX('VBA code_permu_wo_repettn'!$T$3:$Y$6,COUNTIF('Profile-matrices_Condorcet'!$B$2:$B4000,'Profile-matrices_Condorcet'!$B4000),MATCH(INDEX('numeric possibilities'!D$3:D$1298,VLOOKUP($B4000,'numeric possibilities'!$C$3:$G$1298,1)),'VBA code_permu_wo_repettn'!$T$2:$Y$2))</f>
        <v>D</v>
      </c>
      <c r="D4000" t="str">
        <f>INDEX('VBA code_permu_wo_repettn'!$AA$3:$AF$6,COUNTIF('Profile-matrices_Condorcet'!$B$2:$B4000,'Profile-matrices_Condorcet'!$B4000),MATCH(INDEX('numeric possibilities'!E$3:E$1298,VLOOKUP($B4000,'numeric possibilities'!$C$3:$G$1298,1)),'VBA code_permu_wo_repettn'!$AA$2:$AF$2))</f>
        <v>A</v>
      </c>
      <c r="E4000" t="str">
        <f>INDEX('VBA code_permu_wo_repettn'!$AH$3:$AM$6,COUNTIF('Profile-matrices_Condorcet'!$B$2:$B4000,'Profile-matrices_Condorcet'!$B4000),MATCH(INDEX('numeric possibilities'!F$3:F$1298,VLOOKUP($B4000,'numeric possibilities'!$C$3:$G$1298,1)),'VBA code_permu_wo_repettn'!$AH$2:$AM$2))</f>
        <v>D</v>
      </c>
      <c r="F4000" t="str">
        <f>INDEX('VBA code_permu_wo_repettn'!$AO$3:$AT$6,COUNTIF('Profile-matrices_Condorcet'!$B$2:$B4000,'Profile-matrices_Condorcet'!$B4000),MATCH(INDEX('numeric possibilities'!G$3:G$1298,VLOOKUP($B4000,'numeric possibilities'!$C$3:$G$1298,1)),'VBA code_permu_wo_repettn'!$AO$2:$AT$2))</f>
        <v>A</v>
      </c>
      <c r="I4000" t="s">
        <v>0</v>
      </c>
      <c r="J4000" t="s">
        <v>1</v>
      </c>
      <c r="K4000" t="s">
        <v>2</v>
      </c>
      <c r="L4000" t="s">
        <v>3</v>
      </c>
    </row>
    <row r="4001" spans="1:20" x14ac:dyDescent="0.25">
      <c r="A4001">
        <f t="shared" si="126"/>
        <v>4000</v>
      </c>
      <c r="B4001">
        <f t="shared" si="127"/>
        <v>1000</v>
      </c>
      <c r="C4001" t="str">
        <f>INDEX('VBA code_permu_wo_repettn'!$T$3:$Y$6,COUNTIF('Profile-matrices_Condorcet'!$B$2:$B4001,'Profile-matrices_Condorcet'!$B4001),MATCH(INDEX('numeric possibilities'!D$3:D$1298,VLOOKUP($B4001,'numeric possibilities'!$C$3:$G$1298,1)),'VBA code_permu_wo_repettn'!$T$2:$Y$2))</f>
        <v>B</v>
      </c>
      <c r="D4001" t="str">
        <f>INDEX('VBA code_permu_wo_repettn'!$AA$3:$AF$6,COUNTIF('Profile-matrices_Condorcet'!$B$2:$B4001,'Profile-matrices_Condorcet'!$B4001),MATCH(INDEX('numeric possibilities'!E$3:E$1298,VLOOKUP($B4001,'numeric possibilities'!$C$3:$G$1298,1)),'VBA code_permu_wo_repettn'!$AA$2:$AF$2))</f>
        <v>C</v>
      </c>
      <c r="E4001" t="str">
        <f>INDEX('VBA code_permu_wo_repettn'!$AH$3:$AM$6,COUNTIF('Profile-matrices_Condorcet'!$B$2:$B4001,'Profile-matrices_Condorcet'!$B4001),MATCH(INDEX('numeric possibilities'!F$3:F$1298,VLOOKUP($B4001,'numeric possibilities'!$C$3:$G$1298,1)),'VBA code_permu_wo_repettn'!$AH$2:$AM$2))</f>
        <v>A</v>
      </c>
      <c r="F4001" t="str">
        <f>INDEX('VBA code_permu_wo_repettn'!$AO$3:$AT$6,COUNTIF('Profile-matrices_Condorcet'!$B$2:$B4001,'Profile-matrices_Condorcet'!$B4001),MATCH(INDEX('numeric possibilities'!G$3:G$1298,VLOOKUP($B4001,'numeric possibilities'!$C$3:$G$1298,1)),'VBA code_permu_wo_repettn'!$AO$2:$AT$2))</f>
        <v>B</v>
      </c>
      <c r="G4001" t="str">
        <f>IF(MAX(I4001:L4001)&gt;='numeric possibilities'!$B$4/2,INDEX('Profile-matrices_Condorcet'!I4000:L4000,1,MATCH(MAX('Profile-matrices_Condorcet'!I4001:L4001),'Profile-matrices_Condorcet'!I4001:L4001,0)),"NCW")</f>
        <v>NCW</v>
      </c>
      <c r="H4001" t="s">
        <v>13</v>
      </c>
      <c r="I4001" s="3">
        <f>COUNTIF($I3999:$S3999,I4000)</f>
        <v>1</v>
      </c>
      <c r="J4001" s="3">
        <f>COUNTIF($I3999:$S3999,J4000)</f>
        <v>2</v>
      </c>
      <c r="K4001" s="3">
        <f>COUNTIF($I3999:$S3999,K4000)</f>
        <v>2</v>
      </c>
      <c r="L4001" s="3">
        <f>COUNTIF($I3999:$S3999,L4000)</f>
        <v>1</v>
      </c>
    </row>
    <row r="4002" spans="1:20" x14ac:dyDescent="0.25">
      <c r="A4002">
        <f t="shared" si="126"/>
        <v>4001</v>
      </c>
      <c r="B4002">
        <f t="shared" si="127"/>
        <v>1001</v>
      </c>
      <c r="C4002" t="str">
        <f>INDEX('VBA code_permu_wo_repettn'!$T$3:$Y$6,COUNTIF('Profile-matrices_Condorcet'!$B$2:$B4002,'Profile-matrices_Condorcet'!$B4002),MATCH(INDEX('numeric possibilities'!D$3:D$1298,VLOOKUP($B4002,'numeric possibilities'!$C$3:$G$1298,1)),'VBA code_permu_wo_repettn'!$T$2:$Y$2))</f>
        <v>A</v>
      </c>
      <c r="D4002" t="str">
        <f>INDEX('VBA code_permu_wo_repettn'!$AA$3:$AF$6,COUNTIF('Profile-matrices_Condorcet'!$B$2:$B4002,'Profile-matrices_Condorcet'!$B4002),MATCH(INDEX('numeric possibilities'!E$3:E$1298,VLOOKUP($B4002,'numeric possibilities'!$C$3:$G$1298,1)),'VBA code_permu_wo_repettn'!$AA$2:$AF$2))</f>
        <v>B</v>
      </c>
      <c r="E4002" t="str">
        <f>INDEX('VBA code_permu_wo_repettn'!$AH$3:$AM$6,COUNTIF('Profile-matrices_Condorcet'!$B$2:$B4002,'Profile-matrices_Condorcet'!$B4002),MATCH(INDEX('numeric possibilities'!F$3:F$1298,VLOOKUP($B4002,'numeric possibilities'!$C$3:$G$1298,1)),'VBA code_permu_wo_repettn'!$AH$2:$AM$2))</f>
        <v>C</v>
      </c>
      <c r="F4002" t="str">
        <f>INDEX('VBA code_permu_wo_repettn'!$AO$3:$AT$6,COUNTIF('Profile-matrices_Condorcet'!$B$2:$B4002,'Profile-matrices_Condorcet'!$B4002),MATCH(INDEX('numeric possibilities'!G$3:G$1298,VLOOKUP($B4002,'numeric possibilities'!$C$3:$G$1298,1)),'VBA code_permu_wo_repettn'!$AO$2:$AT$2))</f>
        <v>D</v>
      </c>
      <c r="H4002" t="s">
        <v>14</v>
      </c>
      <c r="I4002" s="3">
        <f>IF(MATCH(I$1,$C4002:$C4005,0)&lt;(MATCH(J$1,$C4002:$C4005,0)),1*a_vote,0)+IF(MATCH(I$1,$D4002:$D4005,0)&lt;MATCH(J$1,$D4002:$D4005,0),1*b_vote,0)+IF(MATCH(I$1,$E4002:$E4005,0)&lt;MATCH(J$1,$E4002:$E4005,0),1*c_vote,0)+IF(MATCH(I$1,$F4002:$F4005,0)&lt;MATCH(J$1,$F4002:$F4005,0),1*d_vote,0)</f>
        <v>0.49</v>
      </c>
      <c r="J4002" s="3">
        <f>IF(MATCH(I$1,$C4002:$C4005,0)&gt;(MATCH(J$1,$C4002:$C4005,0)),1*a_vote,0)+IF(MATCH(I$1,$D4002:$D4005,0)&gt;MATCH(J$1,$D4002:$D4005,0),1*b_vote,0)+IF(MATCH(I$1,$E4002:$E4005,0)&gt;MATCH(J$1,$E4002:$E4005,0),1*c_vote,0)+IF(MATCH(I$1,$F4002:$F4005,0)&gt;MATCH(J$1,$F4002:$F4005,0),1*d_vote,0)</f>
        <v>0.51</v>
      </c>
      <c r="K4002" s="3">
        <f>IF(MATCH($K$1,$C4002:$C4005,0)&lt;(MATCH($L$1,$C4002:$C4005,0)),1*a_vote,0)+IF(MATCH($K$1,$D4002:$D4005,0)&lt;MATCH($L$1,$D4002:$D4005,0),1*b_vote,0)+IF(MATCH($K$1,$E4002:$E4005,0)&lt;MATCH($L$1,$E4002:$E4005,0),1*c_vote,0)+IF(MATCH($K$1,$F4002:$F4005,0)&lt;MATCH($L$1,$F4002:$F4005,0),1*d_vote,0)</f>
        <v>0.53</v>
      </c>
      <c r="L4002" s="3">
        <f>IF(MATCH(K$1,$C4002:$C4005,0)&gt;(MATCH(L$1,$C4002:$C4005,0)),1*a_vote,0)+IF(MATCH(K$1,$D4002:$D4005,0)&gt;MATCH(L$1,$D4002:$D4005,0),1*b_vote,0)+IF(MATCH(K$1,$E4002:$E4005,0)&gt;MATCH(L$1,$E4002:$E4005,0),1*c_vote,0)+IF(MATCH(K$1,$F4002:$F4005,0)&gt;MATCH(L$1,$F4002:$F4005,0),1*d_vote,0)</f>
        <v>0.47</v>
      </c>
      <c r="M4002" s="3">
        <f>IF(MATCH($M$1,$C4002:$C4005,0)&lt;(MATCH($N$1,$C4002:$C4005,0)),1*a_vote,0)+IF(MATCH($M$1,$D4002:$D4005,0)&lt;MATCH($N$1,$D4002:$D4005,0),1*b_vote,0)+IF(MATCH($M$1,$E4002:$E4005,0)&lt;MATCH($N$1,$E4002:$E4005,0),1*c_vote,0)+IF(MATCH($M$1,$F4002:$F4005,0)&lt;MATCH($N$1,$F4002:$F4005,0),1*d_vote,0)</f>
        <v>0.27</v>
      </c>
      <c r="N4002" s="3">
        <f>IF(MATCH(M$1,$C4002:$C4005,0)&gt;(MATCH(N$1,$C4002:$C4005,0)),1*a_vote,0)+IF(MATCH(M$1,$D4002:$D4005,0)&gt;MATCH(N$1,$D4002:$D4005,0),1*b_vote,0)+IF(MATCH(M$1,$E4002:$E4005,0)&gt;MATCH(N$1,$E4002:$E4005,0),1*c_vote,0)+IF(MATCH(M$1,$F4002:$F4005,0)&gt;MATCH(N$1,$F4002:$F4005,0),1*d_vote,0)</f>
        <v>0.73</v>
      </c>
      <c r="O4002" s="3">
        <f>IF(MATCH($O$1,$C4002:$C4005,0)&lt;(MATCH($P$1,$C4002:$C4005,0)),1*a_vote,0)+IF(MATCH($O$1,$D4002:$D4005,0)&lt;MATCH($P$1,$D4002:$D4005,0),1*b_vote,0)+IF(MATCH($O$1,$E4002:$E4005,0)&lt;MATCH($P$1,$E4002:$E4005,0),1*c_vote,0)+IF(MATCH($O$1,$F4002:$F4005,0)&lt;MATCH($P$1,$F4002:$F4005,0),1*d_vote,0)</f>
        <v>0.53</v>
      </c>
      <c r="P4002" s="3">
        <f>IF(MATCH(O$1,$C4002:$C4005,0)&gt;(MATCH(P$1,$C4002:$C4005,0)),1*a_vote,0)+IF(MATCH(O$1,$D4002:$D4005,0)&gt;MATCH(P$1,$D4002:$D4005,0),1*b_vote,0)+IF(MATCH(O$1,$E4002:$E4005,0)&gt;MATCH(P$1,$E4002:$E4005,0),1*c_vote,0)+IF(MATCH(O$1,$F4002:$F4005,0)&gt;MATCH(P$1,$F4002:$F4005,0),1*d_vote,0)</f>
        <v>0.47</v>
      </c>
      <c r="Q4002" s="3">
        <f>IF(MATCH($Q$1,$C4002:$C4005,0)&lt;(MATCH($R$1,$C4002:$C4005,0)),1*a_vote,0)+IF(MATCH($Q$1,$D4002:$D4005,0)&lt;MATCH($R$1,$D4002:$D4005,0),1*b_vote,0)+IF(MATCH($Q$1,$E4002:$E4005,0)&lt;MATCH($R$1,$E4002:$E4005,0),1*c_vote,0)+IF(MATCH($Q$1,$F4002:$F4005,0)&lt;MATCH($R$1,$F4002:$F4005,0),1*d_vote,0)</f>
        <v>0.51</v>
      </c>
      <c r="R4002" s="3">
        <f>IF(MATCH(Q$1,$C4002:$C4005,0)&gt;(MATCH(R$1,$C4002:$C4005,0)),1*a_vote,0)+IF(MATCH(Q$1,$D4002:$D4005,0)&gt;MATCH(R$1,$D4002:$D4005,0),1*b_vote,0)+IF(MATCH(Q$1,$E4002:$E4005,0)&gt;MATCH(R$1,$E4002:$E4005,0),1*c_vote,0)+IF(MATCH(Q$1,$F4002:$F4005,0)&gt;MATCH(R$1,$F4002:$F4005,0),1*d_vote,0)</f>
        <v>0.49</v>
      </c>
      <c r="S4002" s="3">
        <f>IF(MATCH($S$1,$C4002:$C4005,0)&lt;(MATCH($T$1,$C4002:$C4005,0)),1*a_vote,0)+IF(MATCH($S$1,$D4002:$D4005,0)&lt;MATCH($T$1,$D4002:$D4005,0),1*b_vote,0)+IF(MATCH($S$1,$E4002:$E4005,0)&lt;MATCH($T$1,$E4002:$E4005,0),1*c_vote,0)+IF(MATCH($S$1,$F4002:$F4005,0)&lt;MATCH($T$1,$F4002:$F4005,0),1*d_vote,0)</f>
        <v>0.25</v>
      </c>
      <c r="T4002" s="3">
        <f>IF(MATCH(S$1,$C4002:$C4005,0)&gt;(MATCH(T$1,$C4002:$C4005,0)),1*a_vote,0)+IF(MATCH(S$1,$D4002:$D4005,0)&gt;MATCH(T$1,$D4002:$D4005,0),1*b_vote,0)+IF(MATCH(S$1,$E4002:$E4005,0)&gt;MATCH(T$1,$E4002:$E4005,0),1*c_vote,0)+IF(MATCH(S$1,$F4002:$F4005,0)&gt;MATCH(T$1,$F4002:$F4005,0),1*d_vote,0)</f>
        <v>0.75</v>
      </c>
    </row>
    <row r="4003" spans="1:20" x14ac:dyDescent="0.25">
      <c r="A4003">
        <f t="shared" si="126"/>
        <v>4002</v>
      </c>
      <c r="B4003">
        <f t="shared" si="127"/>
        <v>1001</v>
      </c>
      <c r="C4003" t="str">
        <f>INDEX('VBA code_permu_wo_repettn'!$T$3:$Y$6,COUNTIF('Profile-matrices_Condorcet'!$B$2:$B4003,'Profile-matrices_Condorcet'!$B4003),MATCH(INDEX('numeric possibilities'!D$3:D$1298,VLOOKUP($B4003,'numeric possibilities'!$C$3:$G$1298,1)),'VBA code_permu_wo_repettn'!$T$2:$Y$2))</f>
        <v>D</v>
      </c>
      <c r="D4003" t="str">
        <f>INDEX('VBA code_permu_wo_repettn'!$AA$3:$AF$6,COUNTIF('Profile-matrices_Condorcet'!$B$2:$B4003,'Profile-matrices_Condorcet'!$B4003),MATCH(INDEX('numeric possibilities'!E$3:E$1298,VLOOKUP($B4003,'numeric possibilities'!$C$3:$G$1298,1)),'VBA code_permu_wo_repettn'!$AA$2:$AF$2))</f>
        <v>D</v>
      </c>
      <c r="E4003" t="str">
        <f>INDEX('VBA code_permu_wo_repettn'!$AH$3:$AM$6,COUNTIF('Profile-matrices_Condorcet'!$B$2:$B4003,'Profile-matrices_Condorcet'!$B4003),MATCH(INDEX('numeric possibilities'!F$3:F$1298,VLOOKUP($B4003,'numeric possibilities'!$C$3:$G$1298,1)),'VBA code_permu_wo_repettn'!$AH$2:$AM$2))</f>
        <v>B</v>
      </c>
      <c r="F4003" t="str">
        <f>INDEX('VBA code_permu_wo_repettn'!$AO$3:$AT$6,COUNTIF('Profile-matrices_Condorcet'!$B$2:$B4003,'Profile-matrices_Condorcet'!$B4003),MATCH(INDEX('numeric possibilities'!G$3:G$1298,VLOOKUP($B4003,'numeric possibilities'!$C$3:$G$1298,1)),'VBA code_permu_wo_repettn'!$AO$2:$AT$2))</f>
        <v>C</v>
      </c>
      <c r="H4003" t="s">
        <v>15</v>
      </c>
      <c r="I4003" t="str">
        <f>IF(I4002&gt;J4002,$I$1,IF(I4002&lt;J4002,$J$1,0))</f>
        <v>B</v>
      </c>
      <c r="K4003" t="str">
        <f>IF(K4002&gt;L4002,$K$1,IF(K4002&lt;L4002,$L$1,0))</f>
        <v>A</v>
      </c>
      <c r="M4003" t="str">
        <f>IF(M4002&gt;N4002,$M$1,IF(M4002&lt;N4002,$N$1,0))</f>
        <v>D</v>
      </c>
      <c r="O4003" t="str">
        <f>IF(O4002&gt;P4002,$O$1,IF(O4002&lt;P4002,$P$1,0))</f>
        <v>B</v>
      </c>
      <c r="Q4003" t="str">
        <f>IF(Q4002&gt;R4002,$Q$1,IF(Q4002&lt;R4002,$R$1,0))</f>
        <v>B</v>
      </c>
      <c r="S4003" t="str">
        <f>IF(S4002&gt;T4002,$S$1,IF(S4002&lt;T4002,$T$1,0))</f>
        <v>D</v>
      </c>
    </row>
    <row r="4004" spans="1:20" x14ac:dyDescent="0.25">
      <c r="A4004">
        <f t="shared" si="126"/>
        <v>4003</v>
      </c>
      <c r="B4004">
        <f t="shared" si="127"/>
        <v>1001</v>
      </c>
      <c r="C4004" t="str">
        <f>INDEX('VBA code_permu_wo_repettn'!$T$3:$Y$6,COUNTIF('Profile-matrices_Condorcet'!$B$2:$B4004,'Profile-matrices_Condorcet'!$B4004),MATCH(INDEX('numeric possibilities'!D$3:D$1298,VLOOKUP($B4004,'numeric possibilities'!$C$3:$G$1298,1)),'VBA code_permu_wo_repettn'!$T$2:$Y$2))</f>
        <v>B</v>
      </c>
      <c r="D4004" t="str">
        <f>INDEX('VBA code_permu_wo_repettn'!$AA$3:$AF$6,COUNTIF('Profile-matrices_Condorcet'!$B$2:$B4004,'Profile-matrices_Condorcet'!$B4004),MATCH(INDEX('numeric possibilities'!E$3:E$1298,VLOOKUP($B4004,'numeric possibilities'!$C$3:$G$1298,1)),'VBA code_permu_wo_repettn'!$AA$2:$AF$2))</f>
        <v>A</v>
      </c>
      <c r="E4004" t="str">
        <f>INDEX('VBA code_permu_wo_repettn'!$AH$3:$AM$6,COUNTIF('Profile-matrices_Condorcet'!$B$2:$B4004,'Profile-matrices_Condorcet'!$B4004),MATCH(INDEX('numeric possibilities'!F$3:F$1298,VLOOKUP($B4004,'numeric possibilities'!$C$3:$G$1298,1)),'VBA code_permu_wo_repettn'!$AH$2:$AM$2))</f>
        <v>D</v>
      </c>
      <c r="F4004" t="str">
        <f>INDEX('VBA code_permu_wo_repettn'!$AO$3:$AT$6,COUNTIF('Profile-matrices_Condorcet'!$B$2:$B4004,'Profile-matrices_Condorcet'!$B4004),MATCH(INDEX('numeric possibilities'!G$3:G$1298,VLOOKUP($B4004,'numeric possibilities'!$C$3:$G$1298,1)),'VBA code_permu_wo_repettn'!$AO$2:$AT$2))</f>
        <v>A</v>
      </c>
      <c r="I4004" t="s">
        <v>0</v>
      </c>
      <c r="J4004" t="s">
        <v>1</v>
      </c>
      <c r="K4004" t="s">
        <v>2</v>
      </c>
      <c r="L4004" t="s">
        <v>3</v>
      </c>
    </row>
    <row r="4005" spans="1:20" x14ac:dyDescent="0.25">
      <c r="A4005">
        <f t="shared" si="126"/>
        <v>4004</v>
      </c>
      <c r="B4005">
        <f t="shared" si="127"/>
        <v>1001</v>
      </c>
      <c r="C4005" t="str">
        <f>INDEX('VBA code_permu_wo_repettn'!$T$3:$Y$6,COUNTIF('Profile-matrices_Condorcet'!$B$2:$B4005,'Profile-matrices_Condorcet'!$B4005),MATCH(INDEX('numeric possibilities'!D$3:D$1298,VLOOKUP($B4005,'numeric possibilities'!$C$3:$G$1298,1)),'VBA code_permu_wo_repettn'!$T$2:$Y$2))</f>
        <v>C</v>
      </c>
      <c r="D4005" t="str">
        <f>INDEX('VBA code_permu_wo_repettn'!$AA$3:$AF$6,COUNTIF('Profile-matrices_Condorcet'!$B$2:$B4005,'Profile-matrices_Condorcet'!$B4005),MATCH(INDEX('numeric possibilities'!E$3:E$1298,VLOOKUP($B4005,'numeric possibilities'!$C$3:$G$1298,1)),'VBA code_permu_wo_repettn'!$AA$2:$AF$2))</f>
        <v>C</v>
      </c>
      <c r="E4005" t="str">
        <f>INDEX('VBA code_permu_wo_repettn'!$AH$3:$AM$6,COUNTIF('Profile-matrices_Condorcet'!$B$2:$B4005,'Profile-matrices_Condorcet'!$B4005),MATCH(INDEX('numeric possibilities'!F$3:F$1298,VLOOKUP($B4005,'numeric possibilities'!$C$3:$G$1298,1)),'VBA code_permu_wo_repettn'!$AH$2:$AM$2))</f>
        <v>A</v>
      </c>
      <c r="F4005" t="str">
        <f>INDEX('VBA code_permu_wo_repettn'!$AO$3:$AT$6,COUNTIF('Profile-matrices_Condorcet'!$B$2:$B4005,'Profile-matrices_Condorcet'!$B4005),MATCH(INDEX('numeric possibilities'!G$3:G$1298,VLOOKUP($B4005,'numeric possibilities'!$C$3:$G$1298,1)),'VBA code_permu_wo_repettn'!$AO$2:$AT$2))</f>
        <v>B</v>
      </c>
      <c r="G4005" t="str">
        <f>IF(MAX(I4005:L4005)&gt;='numeric possibilities'!$B$4/2,INDEX('Profile-matrices_Condorcet'!I4004:L4004,1,MATCH(MAX('Profile-matrices_Condorcet'!I4005:L4005),'Profile-matrices_Condorcet'!I4005:L4005,0)),"NCW")</f>
        <v>B</v>
      </c>
      <c r="H4005" t="s">
        <v>13</v>
      </c>
      <c r="I4005" s="3">
        <f>COUNTIF($I4003:$S4003,I4004)</f>
        <v>1</v>
      </c>
      <c r="J4005" s="3">
        <f>COUNTIF($I4003:$S4003,J4004)</f>
        <v>3</v>
      </c>
      <c r="K4005" s="3">
        <f>COUNTIF($I4003:$S4003,K4004)</f>
        <v>0</v>
      </c>
      <c r="L4005" s="3">
        <f>COUNTIF($I4003:$S4003,L4004)</f>
        <v>2</v>
      </c>
    </row>
    <row r="4006" spans="1:20" x14ac:dyDescent="0.25">
      <c r="A4006">
        <f t="shared" si="126"/>
        <v>4005</v>
      </c>
      <c r="B4006">
        <f t="shared" si="127"/>
        <v>1002</v>
      </c>
      <c r="C4006" t="str">
        <f>INDEX('VBA code_permu_wo_repettn'!$T$3:$Y$6,COUNTIF('Profile-matrices_Condorcet'!$B$2:$B4006,'Profile-matrices_Condorcet'!$B4006),MATCH(INDEX('numeric possibilities'!D$3:D$1298,VLOOKUP($B4006,'numeric possibilities'!$C$3:$G$1298,1)),'VBA code_permu_wo_repettn'!$T$2:$Y$2))</f>
        <v>A</v>
      </c>
      <c r="D4006" t="str">
        <f>INDEX('VBA code_permu_wo_repettn'!$AA$3:$AF$6,COUNTIF('Profile-matrices_Condorcet'!$B$2:$B4006,'Profile-matrices_Condorcet'!$B4006),MATCH(INDEX('numeric possibilities'!E$3:E$1298,VLOOKUP($B4006,'numeric possibilities'!$C$3:$G$1298,1)),'VBA code_permu_wo_repettn'!$AA$2:$AF$2))</f>
        <v>B</v>
      </c>
      <c r="E4006" t="str">
        <f>INDEX('VBA code_permu_wo_repettn'!$AH$3:$AM$6,COUNTIF('Profile-matrices_Condorcet'!$B$2:$B4006,'Profile-matrices_Condorcet'!$B4006),MATCH(INDEX('numeric possibilities'!F$3:F$1298,VLOOKUP($B4006,'numeric possibilities'!$C$3:$G$1298,1)),'VBA code_permu_wo_repettn'!$AH$2:$AM$2))</f>
        <v>C</v>
      </c>
      <c r="F4006" t="str">
        <f>INDEX('VBA code_permu_wo_repettn'!$AO$3:$AT$6,COUNTIF('Profile-matrices_Condorcet'!$B$2:$B4006,'Profile-matrices_Condorcet'!$B4006),MATCH(INDEX('numeric possibilities'!G$3:G$1298,VLOOKUP($B4006,'numeric possibilities'!$C$3:$G$1298,1)),'VBA code_permu_wo_repettn'!$AO$2:$AT$2))</f>
        <v>D</v>
      </c>
      <c r="H4006" t="s">
        <v>14</v>
      </c>
      <c r="I4006" s="3">
        <f>IF(MATCH(I$1,$C4006:$C4009,0)&lt;(MATCH(J$1,$C4006:$C4009,0)),1*a_vote,0)+IF(MATCH(I$1,$D4006:$D4009,0)&lt;MATCH(J$1,$D4006:$D4009,0),1*b_vote,0)+IF(MATCH(I$1,$E4006:$E4009,0)&lt;MATCH(J$1,$E4006:$E4009,0),1*c_vote,0)+IF(MATCH(I$1,$F4006:$F4009,0)&lt;MATCH(J$1,$F4006:$F4009,0),1*d_vote,0)</f>
        <v>0.49</v>
      </c>
      <c r="J4006" s="3">
        <f>IF(MATCH(I$1,$C4006:$C4009,0)&gt;(MATCH(J$1,$C4006:$C4009,0)),1*a_vote,0)+IF(MATCH(I$1,$D4006:$D4009,0)&gt;MATCH(J$1,$D4006:$D4009,0),1*b_vote,0)+IF(MATCH(I$1,$E4006:$E4009,0)&gt;MATCH(J$1,$E4006:$E4009,0),1*c_vote,0)+IF(MATCH(I$1,$F4006:$F4009,0)&gt;MATCH(J$1,$F4006:$F4009,0),1*d_vote,0)</f>
        <v>0.51</v>
      </c>
      <c r="K4006" s="3">
        <f>IF(MATCH($K$1,$C4006:$C4009,0)&lt;(MATCH($L$1,$C4006:$C4009,0)),1*a_vote,0)+IF(MATCH($K$1,$D4006:$D4009,0)&lt;MATCH($L$1,$D4006:$D4009,0),1*b_vote,0)+IF(MATCH($K$1,$E4006:$E4009,0)&lt;MATCH($L$1,$E4006:$E4009,0),1*c_vote,0)+IF(MATCH($K$1,$F4006:$F4009,0)&lt;MATCH($L$1,$F4006:$F4009,0),1*d_vote,0)</f>
        <v>0.53</v>
      </c>
      <c r="L4006" s="3">
        <f>IF(MATCH(K$1,$C4006:$C4009,0)&gt;(MATCH(L$1,$C4006:$C4009,0)),1*a_vote,0)+IF(MATCH(K$1,$D4006:$D4009,0)&gt;MATCH(L$1,$D4006:$D4009,0),1*b_vote,0)+IF(MATCH(K$1,$E4006:$E4009,0)&gt;MATCH(L$1,$E4006:$E4009,0),1*c_vote,0)+IF(MATCH(K$1,$F4006:$F4009,0)&gt;MATCH(L$1,$F4006:$F4009,0),1*d_vote,0)</f>
        <v>0.47</v>
      </c>
      <c r="M4006" s="3">
        <f>IF(MATCH($M$1,$C4006:$C4009,0)&lt;(MATCH($N$1,$C4006:$C4009,0)),1*a_vote,0)+IF(MATCH($M$1,$D4006:$D4009,0)&lt;MATCH($N$1,$D4006:$D4009,0),1*b_vote,0)+IF(MATCH($M$1,$E4006:$E4009,0)&lt;MATCH($N$1,$E4006:$E4009,0),1*c_vote,0)+IF(MATCH($M$1,$F4006:$F4009,0)&lt;MATCH($N$1,$F4006:$F4009,0),1*d_vote,0)</f>
        <v>0.27</v>
      </c>
      <c r="N4006" s="3">
        <f>IF(MATCH(M$1,$C4006:$C4009,0)&gt;(MATCH(N$1,$C4006:$C4009,0)),1*a_vote,0)+IF(MATCH(M$1,$D4006:$D4009,0)&gt;MATCH(N$1,$D4006:$D4009,0),1*b_vote,0)+IF(MATCH(M$1,$E4006:$E4009,0)&gt;MATCH(N$1,$E4006:$E4009,0),1*c_vote,0)+IF(MATCH(M$1,$F4006:$F4009,0)&gt;MATCH(N$1,$F4006:$F4009,0),1*d_vote,0)</f>
        <v>0.73</v>
      </c>
      <c r="O4006" s="3">
        <f>IF(MATCH($O$1,$C4006:$C4009,0)&lt;(MATCH($P$1,$C4006:$C4009,0)),1*a_vote,0)+IF(MATCH($O$1,$D4006:$D4009,0)&lt;MATCH($P$1,$D4006:$D4009,0),1*b_vote,0)+IF(MATCH($O$1,$E4006:$E4009,0)&lt;MATCH($P$1,$E4006:$E4009,0),1*c_vote,0)+IF(MATCH($O$1,$F4006:$F4009,0)&lt;MATCH($P$1,$F4006:$F4009,0),1*d_vote,0)</f>
        <v>0.26</v>
      </c>
      <c r="P4006" s="3">
        <f>IF(MATCH(O$1,$C4006:$C4009,0)&gt;(MATCH(P$1,$C4006:$C4009,0)),1*a_vote,0)+IF(MATCH(O$1,$D4006:$D4009,0)&gt;MATCH(P$1,$D4006:$D4009,0),1*b_vote,0)+IF(MATCH(O$1,$E4006:$E4009,0)&gt;MATCH(P$1,$E4006:$E4009,0),1*c_vote,0)+IF(MATCH(O$1,$F4006:$F4009,0)&gt;MATCH(P$1,$F4006:$F4009,0),1*d_vote,0)</f>
        <v>0.74</v>
      </c>
      <c r="Q4006" s="3">
        <f>IF(MATCH($Q$1,$C4006:$C4009,0)&lt;(MATCH($R$1,$C4006:$C4009,0)),1*a_vote,0)+IF(MATCH($Q$1,$D4006:$D4009,0)&lt;MATCH($R$1,$D4006:$D4009,0),1*b_vote,0)+IF(MATCH($Q$1,$E4006:$E4009,0)&lt;MATCH($R$1,$E4006:$E4009,0),1*c_vote,0)+IF(MATCH($Q$1,$F4006:$F4009,0)&lt;MATCH($R$1,$F4006:$F4009,0),1*d_vote,0)</f>
        <v>0.51</v>
      </c>
      <c r="R4006" s="3">
        <f>IF(MATCH(Q$1,$C4006:$C4009,0)&gt;(MATCH(R$1,$C4006:$C4009,0)),1*a_vote,0)+IF(MATCH(Q$1,$D4006:$D4009,0)&gt;MATCH(R$1,$D4006:$D4009,0),1*b_vote,0)+IF(MATCH(Q$1,$E4006:$E4009,0)&gt;MATCH(R$1,$E4006:$E4009,0),1*c_vote,0)+IF(MATCH(Q$1,$F4006:$F4009,0)&gt;MATCH(R$1,$F4006:$F4009,0),1*d_vote,0)</f>
        <v>0.49</v>
      </c>
      <c r="S4006" s="3">
        <f>IF(MATCH($S$1,$C4006:$C4009,0)&lt;(MATCH($T$1,$C4006:$C4009,0)),1*a_vote,0)+IF(MATCH($S$1,$D4006:$D4009,0)&lt;MATCH($T$1,$D4006:$D4009,0),1*b_vote,0)+IF(MATCH($S$1,$E4006:$E4009,0)&lt;MATCH($T$1,$E4006:$E4009,0),1*c_vote,0)+IF(MATCH($S$1,$F4006:$F4009,0)&lt;MATCH($T$1,$F4006:$F4009,0),1*d_vote,0)</f>
        <v>0.25</v>
      </c>
      <c r="T4006" s="3">
        <f>IF(MATCH(S$1,$C4006:$C4009,0)&gt;(MATCH(T$1,$C4006:$C4009,0)),1*a_vote,0)+IF(MATCH(S$1,$D4006:$D4009,0)&gt;MATCH(T$1,$D4006:$D4009,0),1*b_vote,0)+IF(MATCH(S$1,$E4006:$E4009,0)&gt;MATCH(T$1,$E4006:$E4009,0),1*c_vote,0)+IF(MATCH(S$1,$F4006:$F4009,0)&gt;MATCH(T$1,$F4006:$F4009,0),1*d_vote,0)</f>
        <v>0.75</v>
      </c>
    </row>
    <row r="4007" spans="1:20" x14ac:dyDescent="0.25">
      <c r="A4007">
        <f t="shared" si="126"/>
        <v>4006</v>
      </c>
      <c r="B4007">
        <f t="shared" si="127"/>
        <v>1002</v>
      </c>
      <c r="C4007" t="str">
        <f>INDEX('VBA code_permu_wo_repettn'!$T$3:$Y$6,COUNTIF('Profile-matrices_Condorcet'!$B$2:$B4007,'Profile-matrices_Condorcet'!$B4007),MATCH(INDEX('numeric possibilities'!D$3:D$1298,VLOOKUP($B4007,'numeric possibilities'!$C$3:$G$1298,1)),'VBA code_permu_wo_repettn'!$T$2:$Y$2))</f>
        <v>D</v>
      </c>
      <c r="D4007" t="str">
        <f>INDEX('VBA code_permu_wo_repettn'!$AA$3:$AF$6,COUNTIF('Profile-matrices_Condorcet'!$B$2:$B4007,'Profile-matrices_Condorcet'!$B4007),MATCH(INDEX('numeric possibilities'!E$3:E$1298,VLOOKUP($B4007,'numeric possibilities'!$C$3:$G$1298,1)),'VBA code_permu_wo_repettn'!$AA$2:$AF$2))</f>
        <v>D</v>
      </c>
      <c r="E4007" t="str">
        <f>INDEX('VBA code_permu_wo_repettn'!$AH$3:$AM$6,COUNTIF('Profile-matrices_Condorcet'!$B$2:$B4007,'Profile-matrices_Condorcet'!$B4007),MATCH(INDEX('numeric possibilities'!F$3:F$1298,VLOOKUP($B4007,'numeric possibilities'!$C$3:$G$1298,1)),'VBA code_permu_wo_repettn'!$AH$2:$AM$2))</f>
        <v>B</v>
      </c>
      <c r="F4007" t="str">
        <f>INDEX('VBA code_permu_wo_repettn'!$AO$3:$AT$6,COUNTIF('Profile-matrices_Condorcet'!$B$2:$B4007,'Profile-matrices_Condorcet'!$B4007),MATCH(INDEX('numeric possibilities'!G$3:G$1298,VLOOKUP($B4007,'numeric possibilities'!$C$3:$G$1298,1)),'VBA code_permu_wo_repettn'!$AO$2:$AT$2))</f>
        <v>C</v>
      </c>
      <c r="H4007" t="s">
        <v>15</v>
      </c>
      <c r="I4007" t="str">
        <f>IF(I4006&gt;J4006,$I$1,IF(I4006&lt;J4006,$J$1,0))</f>
        <v>B</v>
      </c>
      <c r="K4007" t="str">
        <f>IF(K4006&gt;L4006,$K$1,IF(K4006&lt;L4006,$L$1,0))</f>
        <v>A</v>
      </c>
      <c r="M4007" t="str">
        <f>IF(M4006&gt;N4006,$M$1,IF(M4006&lt;N4006,$N$1,0))</f>
        <v>D</v>
      </c>
      <c r="O4007" t="str">
        <f>IF(O4006&gt;P4006,$O$1,IF(O4006&lt;P4006,$P$1,0))</f>
        <v>C</v>
      </c>
      <c r="Q4007" t="str">
        <f>IF(Q4006&gt;R4006,$Q$1,IF(Q4006&lt;R4006,$R$1,0))</f>
        <v>B</v>
      </c>
      <c r="S4007" t="str">
        <f>IF(S4006&gt;T4006,$S$1,IF(S4006&lt;T4006,$T$1,0))</f>
        <v>D</v>
      </c>
    </row>
    <row r="4008" spans="1:20" x14ac:dyDescent="0.25">
      <c r="A4008">
        <f t="shared" si="126"/>
        <v>4007</v>
      </c>
      <c r="B4008">
        <f t="shared" si="127"/>
        <v>1002</v>
      </c>
      <c r="C4008" t="str">
        <f>INDEX('VBA code_permu_wo_repettn'!$T$3:$Y$6,COUNTIF('Profile-matrices_Condorcet'!$B$2:$B4008,'Profile-matrices_Condorcet'!$B4008),MATCH(INDEX('numeric possibilities'!D$3:D$1298,VLOOKUP($B4008,'numeric possibilities'!$C$3:$G$1298,1)),'VBA code_permu_wo_repettn'!$T$2:$Y$2))</f>
        <v>C</v>
      </c>
      <c r="D4008" t="str">
        <f>INDEX('VBA code_permu_wo_repettn'!$AA$3:$AF$6,COUNTIF('Profile-matrices_Condorcet'!$B$2:$B4008,'Profile-matrices_Condorcet'!$B4008),MATCH(INDEX('numeric possibilities'!E$3:E$1298,VLOOKUP($B4008,'numeric possibilities'!$C$3:$G$1298,1)),'VBA code_permu_wo_repettn'!$AA$2:$AF$2))</f>
        <v>A</v>
      </c>
      <c r="E4008" t="str">
        <f>INDEX('VBA code_permu_wo_repettn'!$AH$3:$AM$6,COUNTIF('Profile-matrices_Condorcet'!$B$2:$B4008,'Profile-matrices_Condorcet'!$B4008),MATCH(INDEX('numeric possibilities'!F$3:F$1298,VLOOKUP($B4008,'numeric possibilities'!$C$3:$G$1298,1)),'VBA code_permu_wo_repettn'!$AH$2:$AM$2))</f>
        <v>D</v>
      </c>
      <c r="F4008" t="str">
        <f>INDEX('VBA code_permu_wo_repettn'!$AO$3:$AT$6,COUNTIF('Profile-matrices_Condorcet'!$B$2:$B4008,'Profile-matrices_Condorcet'!$B4008),MATCH(INDEX('numeric possibilities'!G$3:G$1298,VLOOKUP($B4008,'numeric possibilities'!$C$3:$G$1298,1)),'VBA code_permu_wo_repettn'!$AO$2:$AT$2))</f>
        <v>A</v>
      </c>
      <c r="I4008" t="s">
        <v>0</v>
      </c>
      <c r="J4008" t="s">
        <v>1</v>
      </c>
      <c r="K4008" t="s">
        <v>2</v>
      </c>
      <c r="L4008" t="s">
        <v>3</v>
      </c>
    </row>
    <row r="4009" spans="1:20" x14ac:dyDescent="0.25">
      <c r="A4009">
        <f t="shared" si="126"/>
        <v>4008</v>
      </c>
      <c r="B4009">
        <f t="shared" si="127"/>
        <v>1002</v>
      </c>
      <c r="C4009" t="str">
        <f>INDEX('VBA code_permu_wo_repettn'!$T$3:$Y$6,COUNTIF('Profile-matrices_Condorcet'!$B$2:$B4009,'Profile-matrices_Condorcet'!$B4009),MATCH(INDEX('numeric possibilities'!D$3:D$1298,VLOOKUP($B4009,'numeric possibilities'!$C$3:$G$1298,1)),'VBA code_permu_wo_repettn'!$T$2:$Y$2))</f>
        <v>B</v>
      </c>
      <c r="D4009" t="str">
        <f>INDEX('VBA code_permu_wo_repettn'!$AA$3:$AF$6,COUNTIF('Profile-matrices_Condorcet'!$B$2:$B4009,'Profile-matrices_Condorcet'!$B4009),MATCH(INDEX('numeric possibilities'!E$3:E$1298,VLOOKUP($B4009,'numeric possibilities'!$C$3:$G$1298,1)),'VBA code_permu_wo_repettn'!$AA$2:$AF$2))</f>
        <v>C</v>
      </c>
      <c r="E4009" t="str">
        <f>INDEX('VBA code_permu_wo_repettn'!$AH$3:$AM$6,COUNTIF('Profile-matrices_Condorcet'!$B$2:$B4009,'Profile-matrices_Condorcet'!$B4009),MATCH(INDEX('numeric possibilities'!F$3:F$1298,VLOOKUP($B4009,'numeric possibilities'!$C$3:$G$1298,1)),'VBA code_permu_wo_repettn'!$AH$2:$AM$2))</f>
        <v>A</v>
      </c>
      <c r="F4009" t="str">
        <f>INDEX('VBA code_permu_wo_repettn'!$AO$3:$AT$6,COUNTIF('Profile-matrices_Condorcet'!$B$2:$B4009,'Profile-matrices_Condorcet'!$B4009),MATCH(INDEX('numeric possibilities'!G$3:G$1298,VLOOKUP($B4009,'numeric possibilities'!$C$3:$G$1298,1)),'VBA code_permu_wo_repettn'!$AO$2:$AT$2))</f>
        <v>B</v>
      </c>
      <c r="G4009" t="str">
        <f>IF(MAX(I4009:L4009)&gt;='numeric possibilities'!$B$4/2,INDEX('Profile-matrices_Condorcet'!I4008:L4008,1,MATCH(MAX('Profile-matrices_Condorcet'!I4009:L4009),'Profile-matrices_Condorcet'!I4009:L4009,0)),"NCW")</f>
        <v>NCW</v>
      </c>
      <c r="H4009" t="s">
        <v>13</v>
      </c>
      <c r="I4009" s="3">
        <f>COUNTIF($I4007:$S4007,I4008)</f>
        <v>1</v>
      </c>
      <c r="J4009" s="3">
        <f>COUNTIF($I4007:$S4007,J4008)</f>
        <v>2</v>
      </c>
      <c r="K4009" s="3">
        <f>COUNTIF($I4007:$S4007,K4008)</f>
        <v>1</v>
      </c>
      <c r="L4009" s="3">
        <f>COUNTIF($I4007:$S4007,L4008)</f>
        <v>2</v>
      </c>
    </row>
    <row r="4010" spans="1:20" x14ac:dyDescent="0.25">
      <c r="A4010">
        <f t="shared" si="126"/>
        <v>4009</v>
      </c>
      <c r="B4010">
        <f t="shared" si="127"/>
        <v>1003</v>
      </c>
      <c r="C4010" t="str">
        <f>INDEX('VBA code_permu_wo_repettn'!$T$3:$Y$6,COUNTIF('Profile-matrices_Condorcet'!$B$2:$B4010,'Profile-matrices_Condorcet'!$B4010),MATCH(INDEX('numeric possibilities'!D$3:D$1298,VLOOKUP($B4010,'numeric possibilities'!$C$3:$G$1298,1)),'VBA code_permu_wo_repettn'!$T$2:$Y$2))</f>
        <v>A</v>
      </c>
      <c r="D4010" t="str">
        <f>INDEX('VBA code_permu_wo_repettn'!$AA$3:$AF$6,COUNTIF('Profile-matrices_Condorcet'!$B$2:$B4010,'Profile-matrices_Condorcet'!$B4010),MATCH(INDEX('numeric possibilities'!E$3:E$1298,VLOOKUP($B4010,'numeric possibilities'!$C$3:$G$1298,1)),'VBA code_permu_wo_repettn'!$AA$2:$AF$2))</f>
        <v>B</v>
      </c>
      <c r="E4010" t="str">
        <f>INDEX('VBA code_permu_wo_repettn'!$AH$3:$AM$6,COUNTIF('Profile-matrices_Condorcet'!$B$2:$B4010,'Profile-matrices_Condorcet'!$B4010),MATCH(INDEX('numeric possibilities'!F$3:F$1298,VLOOKUP($B4010,'numeric possibilities'!$C$3:$G$1298,1)),'VBA code_permu_wo_repettn'!$AH$2:$AM$2))</f>
        <v>C</v>
      </c>
      <c r="F4010" t="str">
        <f>INDEX('VBA code_permu_wo_repettn'!$AO$3:$AT$6,COUNTIF('Profile-matrices_Condorcet'!$B$2:$B4010,'Profile-matrices_Condorcet'!$B4010),MATCH(INDEX('numeric possibilities'!G$3:G$1298,VLOOKUP($B4010,'numeric possibilities'!$C$3:$G$1298,1)),'VBA code_permu_wo_repettn'!$AO$2:$AT$2))</f>
        <v>D</v>
      </c>
      <c r="H4010" t="s">
        <v>14</v>
      </c>
      <c r="I4010" s="3">
        <f>IF(MATCH(I$1,$C4010:$C4013,0)&lt;(MATCH(J$1,$C4010:$C4013,0)),1*a_vote,0)+IF(MATCH(I$1,$D4010:$D4013,0)&lt;MATCH(J$1,$D4010:$D4013,0),1*b_vote,0)+IF(MATCH(I$1,$E4010:$E4013,0)&lt;MATCH(J$1,$E4010:$E4013,0),1*c_vote,0)+IF(MATCH(I$1,$F4010:$F4013,0)&lt;MATCH(J$1,$F4010:$F4013,0),1*d_vote,0)</f>
        <v>0.49</v>
      </c>
      <c r="J4010" s="3">
        <f>IF(MATCH(I$1,$C4010:$C4013,0)&gt;(MATCH(J$1,$C4010:$C4013,0)),1*a_vote,0)+IF(MATCH(I$1,$D4010:$D4013,0)&gt;MATCH(J$1,$D4010:$D4013,0),1*b_vote,0)+IF(MATCH(I$1,$E4010:$E4013,0)&gt;MATCH(J$1,$E4010:$E4013,0),1*c_vote,0)+IF(MATCH(I$1,$F4010:$F4013,0)&gt;MATCH(J$1,$F4010:$F4013,0),1*d_vote,0)</f>
        <v>0.51</v>
      </c>
      <c r="K4010" s="3">
        <f>IF(MATCH($K$1,$C4010:$C4013,0)&lt;(MATCH($L$1,$C4010:$C4013,0)),1*a_vote,0)+IF(MATCH($K$1,$D4010:$D4013,0)&lt;MATCH($L$1,$D4010:$D4013,0),1*b_vote,0)+IF(MATCH($K$1,$E4010:$E4013,0)&lt;MATCH($L$1,$E4010:$E4013,0),1*c_vote,0)+IF(MATCH($K$1,$F4010:$F4013,0)&lt;MATCH($L$1,$F4010:$F4013,0),1*d_vote,0)</f>
        <v>0.27</v>
      </c>
      <c r="L4010" s="3">
        <f>IF(MATCH(K$1,$C4010:$C4013,0)&gt;(MATCH(L$1,$C4010:$C4013,0)),1*a_vote,0)+IF(MATCH(K$1,$D4010:$D4013,0)&gt;MATCH(L$1,$D4010:$D4013,0),1*b_vote,0)+IF(MATCH(K$1,$E4010:$E4013,0)&gt;MATCH(L$1,$E4010:$E4013,0),1*c_vote,0)+IF(MATCH(K$1,$F4010:$F4013,0)&gt;MATCH(L$1,$F4010:$F4013,0),1*d_vote,0)</f>
        <v>0.73</v>
      </c>
      <c r="M4010" s="3">
        <f>IF(MATCH($M$1,$C4010:$C4013,0)&lt;(MATCH($N$1,$C4010:$C4013,0)),1*a_vote,0)+IF(MATCH($M$1,$D4010:$D4013,0)&lt;MATCH($N$1,$D4010:$D4013,0),1*b_vote,0)+IF(MATCH($M$1,$E4010:$E4013,0)&lt;MATCH($N$1,$E4010:$E4013,0),1*c_vote,0)+IF(MATCH($M$1,$F4010:$F4013,0)&lt;MATCH($N$1,$F4010:$F4013,0),1*d_vote,0)</f>
        <v>0.27</v>
      </c>
      <c r="N4010" s="3">
        <f>IF(MATCH(M$1,$C4010:$C4013,0)&gt;(MATCH(N$1,$C4010:$C4013,0)),1*a_vote,0)+IF(MATCH(M$1,$D4010:$D4013,0)&gt;MATCH(N$1,$D4010:$D4013,0),1*b_vote,0)+IF(MATCH(M$1,$E4010:$E4013,0)&gt;MATCH(N$1,$E4010:$E4013,0),1*c_vote,0)+IF(MATCH(M$1,$F4010:$F4013,0)&gt;MATCH(N$1,$F4010:$F4013,0),1*d_vote,0)</f>
        <v>0.73</v>
      </c>
      <c r="O4010" s="3">
        <f>IF(MATCH($O$1,$C4010:$C4013,0)&lt;(MATCH($P$1,$C4010:$C4013,0)),1*a_vote,0)+IF(MATCH($O$1,$D4010:$D4013,0)&lt;MATCH($P$1,$D4010:$D4013,0),1*b_vote,0)+IF(MATCH($O$1,$E4010:$E4013,0)&lt;MATCH($P$1,$E4010:$E4013,0),1*c_vote,0)+IF(MATCH($O$1,$F4010:$F4013,0)&lt;MATCH($P$1,$F4010:$F4013,0),1*d_vote,0)</f>
        <v>0.53</v>
      </c>
      <c r="P4010" s="3">
        <f>IF(MATCH(O$1,$C4010:$C4013,0)&gt;(MATCH(P$1,$C4010:$C4013,0)),1*a_vote,0)+IF(MATCH(O$1,$D4010:$D4013,0)&gt;MATCH(P$1,$D4010:$D4013,0),1*b_vote,0)+IF(MATCH(O$1,$E4010:$E4013,0)&gt;MATCH(P$1,$E4010:$E4013,0),1*c_vote,0)+IF(MATCH(O$1,$F4010:$F4013,0)&gt;MATCH(P$1,$F4010:$F4013,0),1*d_vote,0)</f>
        <v>0.47</v>
      </c>
      <c r="Q4010" s="3">
        <f>IF(MATCH($Q$1,$C4010:$C4013,0)&lt;(MATCH($R$1,$C4010:$C4013,0)),1*a_vote,0)+IF(MATCH($Q$1,$D4010:$D4013,0)&lt;MATCH($R$1,$D4010:$D4013,0),1*b_vote,0)+IF(MATCH($Q$1,$E4010:$E4013,0)&lt;MATCH($R$1,$E4010:$E4013,0),1*c_vote,0)+IF(MATCH($Q$1,$F4010:$F4013,0)&lt;MATCH($R$1,$F4010:$F4013,0),1*d_vote,0)</f>
        <v>0.78</v>
      </c>
      <c r="R4010" s="3">
        <f>IF(MATCH(Q$1,$C4010:$C4013,0)&gt;(MATCH(R$1,$C4010:$C4013,0)),1*a_vote,0)+IF(MATCH(Q$1,$D4010:$D4013,0)&gt;MATCH(R$1,$D4010:$D4013,0),1*b_vote,0)+IF(MATCH(Q$1,$E4010:$E4013,0)&gt;MATCH(R$1,$E4010:$E4013,0),1*c_vote,0)+IF(MATCH(Q$1,$F4010:$F4013,0)&gt;MATCH(R$1,$F4010:$F4013,0),1*d_vote,0)</f>
        <v>0.21999999999999997</v>
      </c>
      <c r="S4010" s="3">
        <f>IF(MATCH($S$1,$C4010:$C4013,0)&lt;(MATCH($T$1,$C4010:$C4013,0)),1*a_vote,0)+IF(MATCH($S$1,$D4010:$D4013,0)&lt;MATCH($T$1,$D4010:$D4013,0),1*b_vote,0)+IF(MATCH($S$1,$E4010:$E4013,0)&lt;MATCH($T$1,$E4010:$E4013,0),1*c_vote,0)+IF(MATCH($S$1,$F4010:$F4013,0)&lt;MATCH($T$1,$F4010:$F4013,0),1*d_vote,0)</f>
        <v>0.52</v>
      </c>
      <c r="T4010" s="3">
        <f>IF(MATCH(S$1,$C4010:$C4013,0)&gt;(MATCH(T$1,$C4010:$C4013,0)),1*a_vote,0)+IF(MATCH(S$1,$D4010:$D4013,0)&gt;MATCH(T$1,$D4010:$D4013,0),1*b_vote,0)+IF(MATCH(S$1,$E4010:$E4013,0)&gt;MATCH(T$1,$E4010:$E4013,0),1*c_vote,0)+IF(MATCH(S$1,$F4010:$F4013,0)&gt;MATCH(T$1,$F4010:$F4013,0),1*d_vote,0)</f>
        <v>0.48</v>
      </c>
    </row>
    <row r="4011" spans="1:20" x14ac:dyDescent="0.25">
      <c r="A4011">
        <f t="shared" si="126"/>
        <v>4010</v>
      </c>
      <c r="B4011">
        <f t="shared" si="127"/>
        <v>1003</v>
      </c>
      <c r="C4011" t="str">
        <f>INDEX('VBA code_permu_wo_repettn'!$T$3:$Y$6,COUNTIF('Profile-matrices_Condorcet'!$B$2:$B4011,'Profile-matrices_Condorcet'!$B4011),MATCH(INDEX('numeric possibilities'!D$3:D$1298,VLOOKUP($B4011,'numeric possibilities'!$C$3:$G$1298,1)),'VBA code_permu_wo_repettn'!$T$2:$Y$2))</f>
        <v>B</v>
      </c>
      <c r="D4011" t="str">
        <f>INDEX('VBA code_permu_wo_repettn'!$AA$3:$AF$6,COUNTIF('Profile-matrices_Condorcet'!$B$2:$B4011,'Profile-matrices_Condorcet'!$B4011),MATCH(INDEX('numeric possibilities'!E$3:E$1298,VLOOKUP($B4011,'numeric possibilities'!$C$3:$G$1298,1)),'VBA code_permu_wo_repettn'!$AA$2:$AF$2))</f>
        <v>D</v>
      </c>
      <c r="E4011" t="str">
        <f>INDEX('VBA code_permu_wo_repettn'!$AH$3:$AM$6,COUNTIF('Profile-matrices_Condorcet'!$B$2:$B4011,'Profile-matrices_Condorcet'!$B4011),MATCH(INDEX('numeric possibilities'!F$3:F$1298,VLOOKUP($B4011,'numeric possibilities'!$C$3:$G$1298,1)),'VBA code_permu_wo_repettn'!$AH$2:$AM$2))</f>
        <v>B</v>
      </c>
      <c r="F4011" t="str">
        <f>INDEX('VBA code_permu_wo_repettn'!$AO$3:$AT$6,COUNTIF('Profile-matrices_Condorcet'!$B$2:$B4011,'Profile-matrices_Condorcet'!$B4011),MATCH(INDEX('numeric possibilities'!G$3:G$1298,VLOOKUP($B4011,'numeric possibilities'!$C$3:$G$1298,1)),'VBA code_permu_wo_repettn'!$AO$2:$AT$2))</f>
        <v>C</v>
      </c>
      <c r="H4011" t="s">
        <v>15</v>
      </c>
      <c r="I4011" t="str">
        <f>IF(I4010&gt;J4010,$I$1,IF(I4010&lt;J4010,$J$1,0))</f>
        <v>B</v>
      </c>
      <c r="K4011" t="str">
        <f>IF(K4010&gt;L4010,$K$1,IF(K4010&lt;L4010,$L$1,0))</f>
        <v>C</v>
      </c>
      <c r="M4011" t="str">
        <f>IF(M4010&gt;N4010,$M$1,IF(M4010&lt;N4010,$N$1,0))</f>
        <v>D</v>
      </c>
      <c r="O4011" t="str">
        <f>IF(O4010&gt;P4010,$O$1,IF(O4010&lt;P4010,$P$1,0))</f>
        <v>B</v>
      </c>
      <c r="Q4011" t="str">
        <f>IF(Q4010&gt;R4010,$Q$1,IF(Q4010&lt;R4010,$R$1,0))</f>
        <v>B</v>
      </c>
      <c r="S4011" t="str">
        <f>IF(S4010&gt;T4010,$S$1,IF(S4010&lt;T4010,$T$1,0))</f>
        <v>C</v>
      </c>
    </row>
    <row r="4012" spans="1:20" x14ac:dyDescent="0.25">
      <c r="A4012">
        <f t="shared" si="126"/>
        <v>4011</v>
      </c>
      <c r="B4012">
        <f t="shared" si="127"/>
        <v>1003</v>
      </c>
      <c r="C4012" t="str">
        <f>INDEX('VBA code_permu_wo_repettn'!$T$3:$Y$6,COUNTIF('Profile-matrices_Condorcet'!$B$2:$B4012,'Profile-matrices_Condorcet'!$B4012),MATCH(INDEX('numeric possibilities'!D$3:D$1298,VLOOKUP($B4012,'numeric possibilities'!$C$3:$G$1298,1)),'VBA code_permu_wo_repettn'!$T$2:$Y$2))</f>
        <v>C</v>
      </c>
      <c r="D4012" t="str">
        <f>INDEX('VBA code_permu_wo_repettn'!$AA$3:$AF$6,COUNTIF('Profile-matrices_Condorcet'!$B$2:$B4012,'Profile-matrices_Condorcet'!$B4012),MATCH(INDEX('numeric possibilities'!E$3:E$1298,VLOOKUP($B4012,'numeric possibilities'!$C$3:$G$1298,1)),'VBA code_permu_wo_repettn'!$AA$2:$AF$2))</f>
        <v>C</v>
      </c>
      <c r="E4012" t="str">
        <f>INDEX('VBA code_permu_wo_repettn'!$AH$3:$AM$6,COUNTIF('Profile-matrices_Condorcet'!$B$2:$B4012,'Profile-matrices_Condorcet'!$B4012),MATCH(INDEX('numeric possibilities'!F$3:F$1298,VLOOKUP($B4012,'numeric possibilities'!$C$3:$G$1298,1)),'VBA code_permu_wo_repettn'!$AH$2:$AM$2))</f>
        <v>D</v>
      </c>
      <c r="F4012" t="str">
        <f>INDEX('VBA code_permu_wo_repettn'!$AO$3:$AT$6,COUNTIF('Profile-matrices_Condorcet'!$B$2:$B4012,'Profile-matrices_Condorcet'!$B4012),MATCH(INDEX('numeric possibilities'!G$3:G$1298,VLOOKUP($B4012,'numeric possibilities'!$C$3:$G$1298,1)),'VBA code_permu_wo_repettn'!$AO$2:$AT$2))</f>
        <v>A</v>
      </c>
      <c r="I4012" t="s">
        <v>0</v>
      </c>
      <c r="J4012" t="s">
        <v>1</v>
      </c>
      <c r="K4012" t="s">
        <v>2</v>
      </c>
      <c r="L4012" t="s">
        <v>3</v>
      </c>
    </row>
    <row r="4013" spans="1:20" x14ac:dyDescent="0.25">
      <c r="A4013">
        <f t="shared" si="126"/>
        <v>4012</v>
      </c>
      <c r="B4013">
        <f t="shared" si="127"/>
        <v>1003</v>
      </c>
      <c r="C4013" t="str">
        <f>INDEX('VBA code_permu_wo_repettn'!$T$3:$Y$6,COUNTIF('Profile-matrices_Condorcet'!$B$2:$B4013,'Profile-matrices_Condorcet'!$B4013),MATCH(INDEX('numeric possibilities'!D$3:D$1298,VLOOKUP($B4013,'numeric possibilities'!$C$3:$G$1298,1)),'VBA code_permu_wo_repettn'!$T$2:$Y$2))</f>
        <v>D</v>
      </c>
      <c r="D4013" t="str">
        <f>INDEX('VBA code_permu_wo_repettn'!$AA$3:$AF$6,COUNTIF('Profile-matrices_Condorcet'!$B$2:$B4013,'Profile-matrices_Condorcet'!$B4013),MATCH(INDEX('numeric possibilities'!E$3:E$1298,VLOOKUP($B4013,'numeric possibilities'!$C$3:$G$1298,1)),'VBA code_permu_wo_repettn'!$AA$2:$AF$2))</f>
        <v>A</v>
      </c>
      <c r="E4013" t="str">
        <f>INDEX('VBA code_permu_wo_repettn'!$AH$3:$AM$6,COUNTIF('Profile-matrices_Condorcet'!$B$2:$B4013,'Profile-matrices_Condorcet'!$B4013),MATCH(INDEX('numeric possibilities'!F$3:F$1298,VLOOKUP($B4013,'numeric possibilities'!$C$3:$G$1298,1)),'VBA code_permu_wo_repettn'!$AH$2:$AM$2))</f>
        <v>A</v>
      </c>
      <c r="F4013" t="str">
        <f>INDEX('VBA code_permu_wo_repettn'!$AO$3:$AT$6,COUNTIF('Profile-matrices_Condorcet'!$B$2:$B4013,'Profile-matrices_Condorcet'!$B4013),MATCH(INDEX('numeric possibilities'!G$3:G$1298,VLOOKUP($B4013,'numeric possibilities'!$C$3:$G$1298,1)),'VBA code_permu_wo_repettn'!$AO$2:$AT$2))</f>
        <v>B</v>
      </c>
      <c r="G4013" t="str">
        <f>IF(MAX(I4013:L4013)&gt;='numeric possibilities'!$B$4/2,INDEX('Profile-matrices_Condorcet'!I4012:L4012,1,MATCH(MAX('Profile-matrices_Condorcet'!I4013:L4013),'Profile-matrices_Condorcet'!I4013:L4013,0)),"NCW")</f>
        <v>B</v>
      </c>
      <c r="H4013" t="s">
        <v>13</v>
      </c>
      <c r="I4013" s="3">
        <f>COUNTIF($I4011:$S4011,I4012)</f>
        <v>0</v>
      </c>
      <c r="J4013" s="3">
        <f>COUNTIF($I4011:$S4011,J4012)</f>
        <v>3</v>
      </c>
      <c r="K4013" s="3">
        <f>COUNTIF($I4011:$S4011,K4012)</f>
        <v>2</v>
      </c>
      <c r="L4013" s="3">
        <f>COUNTIF($I4011:$S4011,L4012)</f>
        <v>1</v>
      </c>
    </row>
    <row r="4014" spans="1:20" x14ac:dyDescent="0.25">
      <c r="A4014">
        <f t="shared" si="126"/>
        <v>4013</v>
      </c>
      <c r="B4014">
        <f t="shared" si="127"/>
        <v>1004</v>
      </c>
      <c r="C4014" t="str">
        <f>INDEX('VBA code_permu_wo_repettn'!$T$3:$Y$6,COUNTIF('Profile-matrices_Condorcet'!$B$2:$B4014,'Profile-matrices_Condorcet'!$B4014),MATCH(INDEX('numeric possibilities'!D$3:D$1298,VLOOKUP($B4014,'numeric possibilities'!$C$3:$G$1298,1)),'VBA code_permu_wo_repettn'!$T$2:$Y$2))</f>
        <v>A</v>
      </c>
      <c r="D4014" t="str">
        <f>INDEX('VBA code_permu_wo_repettn'!$AA$3:$AF$6,COUNTIF('Profile-matrices_Condorcet'!$B$2:$B4014,'Profile-matrices_Condorcet'!$B4014),MATCH(INDEX('numeric possibilities'!E$3:E$1298,VLOOKUP($B4014,'numeric possibilities'!$C$3:$G$1298,1)),'VBA code_permu_wo_repettn'!$AA$2:$AF$2))</f>
        <v>B</v>
      </c>
      <c r="E4014" t="str">
        <f>INDEX('VBA code_permu_wo_repettn'!$AH$3:$AM$6,COUNTIF('Profile-matrices_Condorcet'!$B$2:$B4014,'Profile-matrices_Condorcet'!$B4014),MATCH(INDEX('numeric possibilities'!F$3:F$1298,VLOOKUP($B4014,'numeric possibilities'!$C$3:$G$1298,1)),'VBA code_permu_wo_repettn'!$AH$2:$AM$2))</f>
        <v>C</v>
      </c>
      <c r="F4014" t="str">
        <f>INDEX('VBA code_permu_wo_repettn'!$AO$3:$AT$6,COUNTIF('Profile-matrices_Condorcet'!$B$2:$B4014,'Profile-matrices_Condorcet'!$B4014),MATCH(INDEX('numeric possibilities'!G$3:G$1298,VLOOKUP($B4014,'numeric possibilities'!$C$3:$G$1298,1)),'VBA code_permu_wo_repettn'!$AO$2:$AT$2))</f>
        <v>D</v>
      </c>
      <c r="H4014" t="s">
        <v>14</v>
      </c>
      <c r="I4014" s="3">
        <f>IF(MATCH(I$1,$C4014:$C4017,0)&lt;(MATCH(J$1,$C4014:$C4017,0)),1*a_vote,0)+IF(MATCH(I$1,$D4014:$D4017,0)&lt;MATCH(J$1,$D4014:$D4017,0),1*b_vote,0)+IF(MATCH(I$1,$E4014:$E4017,0)&lt;MATCH(J$1,$E4014:$E4017,0),1*c_vote,0)+IF(MATCH(I$1,$F4014:$F4017,0)&lt;MATCH(J$1,$F4014:$F4017,0),1*d_vote,0)</f>
        <v>0.49</v>
      </c>
      <c r="J4014" s="3">
        <f>IF(MATCH(I$1,$C4014:$C4017,0)&gt;(MATCH(J$1,$C4014:$C4017,0)),1*a_vote,0)+IF(MATCH(I$1,$D4014:$D4017,0)&gt;MATCH(J$1,$D4014:$D4017,0),1*b_vote,0)+IF(MATCH(I$1,$E4014:$E4017,0)&gt;MATCH(J$1,$E4014:$E4017,0),1*c_vote,0)+IF(MATCH(I$1,$F4014:$F4017,0)&gt;MATCH(J$1,$F4014:$F4017,0),1*d_vote,0)</f>
        <v>0.51</v>
      </c>
      <c r="K4014" s="3">
        <f>IF(MATCH($K$1,$C4014:$C4017,0)&lt;(MATCH($L$1,$C4014:$C4017,0)),1*a_vote,0)+IF(MATCH($K$1,$D4014:$D4017,0)&lt;MATCH($L$1,$D4014:$D4017,0),1*b_vote,0)+IF(MATCH($K$1,$E4014:$E4017,0)&lt;MATCH($L$1,$E4014:$E4017,0),1*c_vote,0)+IF(MATCH($K$1,$F4014:$F4017,0)&lt;MATCH($L$1,$F4014:$F4017,0),1*d_vote,0)</f>
        <v>0.27</v>
      </c>
      <c r="L4014" s="3">
        <f>IF(MATCH(K$1,$C4014:$C4017,0)&gt;(MATCH(L$1,$C4014:$C4017,0)),1*a_vote,0)+IF(MATCH(K$1,$D4014:$D4017,0)&gt;MATCH(L$1,$D4014:$D4017,0),1*b_vote,0)+IF(MATCH(K$1,$E4014:$E4017,0)&gt;MATCH(L$1,$E4014:$E4017,0),1*c_vote,0)+IF(MATCH(K$1,$F4014:$F4017,0)&gt;MATCH(L$1,$F4014:$F4017,0),1*d_vote,0)</f>
        <v>0.73</v>
      </c>
      <c r="M4014" s="3">
        <f>IF(MATCH($M$1,$C4014:$C4017,0)&lt;(MATCH($N$1,$C4014:$C4017,0)),1*a_vote,0)+IF(MATCH($M$1,$D4014:$D4017,0)&lt;MATCH($N$1,$D4014:$D4017,0),1*b_vote,0)+IF(MATCH($M$1,$E4014:$E4017,0)&lt;MATCH($N$1,$E4014:$E4017,0),1*c_vote,0)+IF(MATCH($M$1,$F4014:$F4017,0)&lt;MATCH($N$1,$F4014:$F4017,0),1*d_vote,0)</f>
        <v>0.27</v>
      </c>
      <c r="N4014" s="3">
        <f>IF(MATCH(M$1,$C4014:$C4017,0)&gt;(MATCH(N$1,$C4014:$C4017,0)),1*a_vote,0)+IF(MATCH(M$1,$D4014:$D4017,0)&gt;MATCH(N$1,$D4014:$D4017,0),1*b_vote,0)+IF(MATCH(M$1,$E4014:$E4017,0)&gt;MATCH(N$1,$E4014:$E4017,0),1*c_vote,0)+IF(MATCH(M$1,$F4014:$F4017,0)&gt;MATCH(N$1,$F4014:$F4017,0),1*d_vote,0)</f>
        <v>0.73</v>
      </c>
      <c r="O4014" s="3">
        <f>IF(MATCH($O$1,$C4014:$C4017,0)&lt;(MATCH($P$1,$C4014:$C4017,0)),1*a_vote,0)+IF(MATCH($O$1,$D4014:$D4017,0)&lt;MATCH($P$1,$D4014:$D4017,0),1*b_vote,0)+IF(MATCH($O$1,$E4014:$E4017,0)&lt;MATCH($P$1,$E4014:$E4017,0),1*c_vote,0)+IF(MATCH($O$1,$F4014:$F4017,0)&lt;MATCH($P$1,$F4014:$F4017,0),1*d_vote,0)</f>
        <v>0.53</v>
      </c>
      <c r="P4014" s="3">
        <f>IF(MATCH(O$1,$C4014:$C4017,0)&gt;(MATCH(P$1,$C4014:$C4017,0)),1*a_vote,0)+IF(MATCH(O$1,$D4014:$D4017,0)&gt;MATCH(P$1,$D4014:$D4017,0),1*b_vote,0)+IF(MATCH(O$1,$E4014:$E4017,0)&gt;MATCH(P$1,$E4014:$E4017,0),1*c_vote,0)+IF(MATCH(O$1,$F4014:$F4017,0)&gt;MATCH(P$1,$F4014:$F4017,0),1*d_vote,0)</f>
        <v>0.47</v>
      </c>
      <c r="Q4014" s="3">
        <f>IF(MATCH($Q$1,$C4014:$C4017,0)&lt;(MATCH($R$1,$C4014:$C4017,0)),1*a_vote,0)+IF(MATCH($Q$1,$D4014:$D4017,0)&lt;MATCH($R$1,$D4014:$D4017,0),1*b_vote,0)+IF(MATCH($Q$1,$E4014:$E4017,0)&lt;MATCH($R$1,$E4014:$E4017,0),1*c_vote,0)+IF(MATCH($Q$1,$F4014:$F4017,0)&lt;MATCH($R$1,$F4014:$F4017,0),1*d_vote,0)</f>
        <v>0.78</v>
      </c>
      <c r="R4014" s="3">
        <f>IF(MATCH(Q$1,$C4014:$C4017,0)&gt;(MATCH(R$1,$C4014:$C4017,0)),1*a_vote,0)+IF(MATCH(Q$1,$D4014:$D4017,0)&gt;MATCH(R$1,$D4014:$D4017,0),1*b_vote,0)+IF(MATCH(Q$1,$E4014:$E4017,0)&gt;MATCH(R$1,$E4014:$E4017,0),1*c_vote,0)+IF(MATCH(Q$1,$F4014:$F4017,0)&gt;MATCH(R$1,$F4014:$F4017,0),1*d_vote,0)</f>
        <v>0.21999999999999997</v>
      </c>
      <c r="S4014" s="3">
        <f>IF(MATCH($S$1,$C4014:$C4017,0)&lt;(MATCH($T$1,$C4014:$C4017,0)),1*a_vote,0)+IF(MATCH($S$1,$D4014:$D4017,0)&lt;MATCH($T$1,$D4014:$D4017,0),1*b_vote,0)+IF(MATCH($S$1,$E4014:$E4017,0)&lt;MATCH($T$1,$E4014:$E4017,0),1*c_vote,0)+IF(MATCH($S$1,$F4014:$F4017,0)&lt;MATCH($T$1,$F4014:$F4017,0),1*d_vote,0)</f>
        <v>0.25</v>
      </c>
      <c r="T4014" s="3">
        <f>IF(MATCH(S$1,$C4014:$C4017,0)&gt;(MATCH(T$1,$C4014:$C4017,0)),1*a_vote,0)+IF(MATCH(S$1,$D4014:$D4017,0)&gt;MATCH(T$1,$D4014:$D4017,0),1*b_vote,0)+IF(MATCH(S$1,$E4014:$E4017,0)&gt;MATCH(T$1,$E4014:$E4017,0),1*c_vote,0)+IF(MATCH(S$1,$F4014:$F4017,0)&gt;MATCH(T$1,$F4014:$F4017,0),1*d_vote,0)</f>
        <v>0.75</v>
      </c>
    </row>
    <row r="4015" spans="1:20" x14ac:dyDescent="0.25">
      <c r="A4015">
        <f t="shared" si="126"/>
        <v>4014</v>
      </c>
      <c r="B4015">
        <f t="shared" si="127"/>
        <v>1004</v>
      </c>
      <c r="C4015" t="str">
        <f>INDEX('VBA code_permu_wo_repettn'!$T$3:$Y$6,COUNTIF('Profile-matrices_Condorcet'!$B$2:$B4015,'Profile-matrices_Condorcet'!$B4015),MATCH(INDEX('numeric possibilities'!D$3:D$1298,VLOOKUP($B4015,'numeric possibilities'!$C$3:$G$1298,1)),'VBA code_permu_wo_repettn'!$T$2:$Y$2))</f>
        <v>B</v>
      </c>
      <c r="D4015" t="str">
        <f>INDEX('VBA code_permu_wo_repettn'!$AA$3:$AF$6,COUNTIF('Profile-matrices_Condorcet'!$B$2:$B4015,'Profile-matrices_Condorcet'!$B4015),MATCH(INDEX('numeric possibilities'!E$3:E$1298,VLOOKUP($B4015,'numeric possibilities'!$C$3:$G$1298,1)),'VBA code_permu_wo_repettn'!$AA$2:$AF$2))</f>
        <v>D</v>
      </c>
      <c r="E4015" t="str">
        <f>INDEX('VBA code_permu_wo_repettn'!$AH$3:$AM$6,COUNTIF('Profile-matrices_Condorcet'!$B$2:$B4015,'Profile-matrices_Condorcet'!$B4015),MATCH(INDEX('numeric possibilities'!F$3:F$1298,VLOOKUP($B4015,'numeric possibilities'!$C$3:$G$1298,1)),'VBA code_permu_wo_repettn'!$AH$2:$AM$2))</f>
        <v>B</v>
      </c>
      <c r="F4015" t="str">
        <f>INDEX('VBA code_permu_wo_repettn'!$AO$3:$AT$6,COUNTIF('Profile-matrices_Condorcet'!$B$2:$B4015,'Profile-matrices_Condorcet'!$B4015),MATCH(INDEX('numeric possibilities'!G$3:G$1298,VLOOKUP($B4015,'numeric possibilities'!$C$3:$G$1298,1)),'VBA code_permu_wo_repettn'!$AO$2:$AT$2))</f>
        <v>C</v>
      </c>
      <c r="H4015" t="s">
        <v>15</v>
      </c>
      <c r="I4015" t="str">
        <f>IF(I4014&gt;J4014,$I$1,IF(I4014&lt;J4014,$J$1,0))</f>
        <v>B</v>
      </c>
      <c r="K4015" t="str">
        <f>IF(K4014&gt;L4014,$K$1,IF(K4014&lt;L4014,$L$1,0))</f>
        <v>C</v>
      </c>
      <c r="M4015" t="str">
        <f>IF(M4014&gt;N4014,$M$1,IF(M4014&lt;N4014,$N$1,0))</f>
        <v>D</v>
      </c>
      <c r="O4015" t="str">
        <f>IF(O4014&gt;P4014,$O$1,IF(O4014&lt;P4014,$P$1,0))</f>
        <v>B</v>
      </c>
      <c r="Q4015" t="str">
        <f>IF(Q4014&gt;R4014,$Q$1,IF(Q4014&lt;R4014,$R$1,0))</f>
        <v>B</v>
      </c>
      <c r="S4015" t="str">
        <f>IF(S4014&gt;T4014,$S$1,IF(S4014&lt;T4014,$T$1,0))</f>
        <v>D</v>
      </c>
    </row>
    <row r="4016" spans="1:20" x14ac:dyDescent="0.25">
      <c r="A4016">
        <f t="shared" si="126"/>
        <v>4015</v>
      </c>
      <c r="B4016">
        <f t="shared" si="127"/>
        <v>1004</v>
      </c>
      <c r="C4016" t="str">
        <f>INDEX('VBA code_permu_wo_repettn'!$T$3:$Y$6,COUNTIF('Profile-matrices_Condorcet'!$B$2:$B4016,'Profile-matrices_Condorcet'!$B4016),MATCH(INDEX('numeric possibilities'!D$3:D$1298,VLOOKUP($B4016,'numeric possibilities'!$C$3:$G$1298,1)),'VBA code_permu_wo_repettn'!$T$2:$Y$2))</f>
        <v>D</v>
      </c>
      <c r="D4016" t="str">
        <f>INDEX('VBA code_permu_wo_repettn'!$AA$3:$AF$6,COUNTIF('Profile-matrices_Condorcet'!$B$2:$B4016,'Profile-matrices_Condorcet'!$B4016),MATCH(INDEX('numeric possibilities'!E$3:E$1298,VLOOKUP($B4016,'numeric possibilities'!$C$3:$G$1298,1)),'VBA code_permu_wo_repettn'!$AA$2:$AF$2))</f>
        <v>C</v>
      </c>
      <c r="E4016" t="str">
        <f>INDEX('VBA code_permu_wo_repettn'!$AH$3:$AM$6,COUNTIF('Profile-matrices_Condorcet'!$B$2:$B4016,'Profile-matrices_Condorcet'!$B4016),MATCH(INDEX('numeric possibilities'!F$3:F$1298,VLOOKUP($B4016,'numeric possibilities'!$C$3:$G$1298,1)),'VBA code_permu_wo_repettn'!$AH$2:$AM$2))</f>
        <v>D</v>
      </c>
      <c r="F4016" t="str">
        <f>INDEX('VBA code_permu_wo_repettn'!$AO$3:$AT$6,COUNTIF('Profile-matrices_Condorcet'!$B$2:$B4016,'Profile-matrices_Condorcet'!$B4016),MATCH(INDEX('numeric possibilities'!G$3:G$1298,VLOOKUP($B4016,'numeric possibilities'!$C$3:$G$1298,1)),'VBA code_permu_wo_repettn'!$AO$2:$AT$2))</f>
        <v>A</v>
      </c>
      <c r="I4016" t="s">
        <v>0</v>
      </c>
      <c r="J4016" t="s">
        <v>1</v>
      </c>
      <c r="K4016" t="s">
        <v>2</v>
      </c>
      <c r="L4016" t="s">
        <v>3</v>
      </c>
    </row>
    <row r="4017" spans="1:20" x14ac:dyDescent="0.25">
      <c r="A4017">
        <f t="shared" si="126"/>
        <v>4016</v>
      </c>
      <c r="B4017">
        <f t="shared" si="127"/>
        <v>1004</v>
      </c>
      <c r="C4017" t="str">
        <f>INDEX('VBA code_permu_wo_repettn'!$T$3:$Y$6,COUNTIF('Profile-matrices_Condorcet'!$B$2:$B4017,'Profile-matrices_Condorcet'!$B4017),MATCH(INDEX('numeric possibilities'!D$3:D$1298,VLOOKUP($B4017,'numeric possibilities'!$C$3:$G$1298,1)),'VBA code_permu_wo_repettn'!$T$2:$Y$2))</f>
        <v>C</v>
      </c>
      <c r="D4017" t="str">
        <f>INDEX('VBA code_permu_wo_repettn'!$AA$3:$AF$6,COUNTIF('Profile-matrices_Condorcet'!$B$2:$B4017,'Profile-matrices_Condorcet'!$B4017),MATCH(INDEX('numeric possibilities'!E$3:E$1298,VLOOKUP($B4017,'numeric possibilities'!$C$3:$G$1298,1)),'VBA code_permu_wo_repettn'!$AA$2:$AF$2))</f>
        <v>A</v>
      </c>
      <c r="E4017" t="str">
        <f>INDEX('VBA code_permu_wo_repettn'!$AH$3:$AM$6,COUNTIF('Profile-matrices_Condorcet'!$B$2:$B4017,'Profile-matrices_Condorcet'!$B4017),MATCH(INDEX('numeric possibilities'!F$3:F$1298,VLOOKUP($B4017,'numeric possibilities'!$C$3:$G$1298,1)),'VBA code_permu_wo_repettn'!$AH$2:$AM$2))</f>
        <v>A</v>
      </c>
      <c r="F4017" t="str">
        <f>INDEX('VBA code_permu_wo_repettn'!$AO$3:$AT$6,COUNTIF('Profile-matrices_Condorcet'!$B$2:$B4017,'Profile-matrices_Condorcet'!$B4017),MATCH(INDEX('numeric possibilities'!G$3:G$1298,VLOOKUP($B4017,'numeric possibilities'!$C$3:$G$1298,1)),'VBA code_permu_wo_repettn'!$AO$2:$AT$2))</f>
        <v>B</v>
      </c>
      <c r="G4017" t="str">
        <f>IF(MAX(I4017:L4017)&gt;='numeric possibilities'!$B$4/2,INDEX('Profile-matrices_Condorcet'!I4016:L4016,1,MATCH(MAX('Profile-matrices_Condorcet'!I4017:L4017),'Profile-matrices_Condorcet'!I4017:L4017,0)),"NCW")</f>
        <v>B</v>
      </c>
      <c r="H4017" t="s">
        <v>13</v>
      </c>
      <c r="I4017" s="3">
        <f>COUNTIF($I4015:$S4015,I4016)</f>
        <v>0</v>
      </c>
      <c r="J4017" s="3">
        <f>COUNTIF($I4015:$S4015,J4016)</f>
        <v>3</v>
      </c>
      <c r="K4017" s="3">
        <f>COUNTIF($I4015:$S4015,K4016)</f>
        <v>1</v>
      </c>
      <c r="L4017" s="3">
        <f>COUNTIF($I4015:$S4015,L4016)</f>
        <v>2</v>
      </c>
    </row>
    <row r="4018" spans="1:20" x14ac:dyDescent="0.25">
      <c r="A4018">
        <f t="shared" si="126"/>
        <v>4017</v>
      </c>
      <c r="B4018">
        <f t="shared" si="127"/>
        <v>1005</v>
      </c>
      <c r="C4018" t="str">
        <f>INDEX('VBA code_permu_wo_repettn'!$T$3:$Y$6,COUNTIF('Profile-matrices_Condorcet'!$B$2:$B4018,'Profile-matrices_Condorcet'!$B4018),MATCH(INDEX('numeric possibilities'!D$3:D$1298,VLOOKUP($B4018,'numeric possibilities'!$C$3:$G$1298,1)),'VBA code_permu_wo_repettn'!$T$2:$Y$2))</f>
        <v>A</v>
      </c>
      <c r="D4018" t="str">
        <f>INDEX('VBA code_permu_wo_repettn'!$AA$3:$AF$6,COUNTIF('Profile-matrices_Condorcet'!$B$2:$B4018,'Profile-matrices_Condorcet'!$B4018),MATCH(INDEX('numeric possibilities'!E$3:E$1298,VLOOKUP($B4018,'numeric possibilities'!$C$3:$G$1298,1)),'VBA code_permu_wo_repettn'!$AA$2:$AF$2))</f>
        <v>B</v>
      </c>
      <c r="E4018" t="str">
        <f>INDEX('VBA code_permu_wo_repettn'!$AH$3:$AM$6,COUNTIF('Profile-matrices_Condorcet'!$B$2:$B4018,'Profile-matrices_Condorcet'!$B4018),MATCH(INDEX('numeric possibilities'!F$3:F$1298,VLOOKUP($B4018,'numeric possibilities'!$C$3:$G$1298,1)),'VBA code_permu_wo_repettn'!$AH$2:$AM$2))</f>
        <v>C</v>
      </c>
      <c r="F4018" t="str">
        <f>INDEX('VBA code_permu_wo_repettn'!$AO$3:$AT$6,COUNTIF('Profile-matrices_Condorcet'!$B$2:$B4018,'Profile-matrices_Condorcet'!$B4018),MATCH(INDEX('numeric possibilities'!G$3:G$1298,VLOOKUP($B4018,'numeric possibilities'!$C$3:$G$1298,1)),'VBA code_permu_wo_repettn'!$AO$2:$AT$2))</f>
        <v>D</v>
      </c>
      <c r="H4018" t="s">
        <v>14</v>
      </c>
      <c r="I4018" s="3">
        <f>IF(MATCH(I$1,$C4018:$C4021,0)&lt;(MATCH(J$1,$C4018:$C4021,0)),1*a_vote,0)+IF(MATCH(I$1,$D4018:$D4021,0)&lt;MATCH(J$1,$D4018:$D4021,0),1*b_vote,0)+IF(MATCH(I$1,$E4018:$E4021,0)&lt;MATCH(J$1,$E4018:$E4021,0),1*c_vote,0)+IF(MATCH(I$1,$F4018:$F4021,0)&lt;MATCH(J$1,$F4018:$F4021,0),1*d_vote,0)</f>
        <v>0.49</v>
      </c>
      <c r="J4018" s="3">
        <f>IF(MATCH(I$1,$C4018:$C4021,0)&gt;(MATCH(J$1,$C4018:$C4021,0)),1*a_vote,0)+IF(MATCH(I$1,$D4018:$D4021,0)&gt;MATCH(J$1,$D4018:$D4021,0),1*b_vote,0)+IF(MATCH(I$1,$E4018:$E4021,0)&gt;MATCH(J$1,$E4018:$E4021,0),1*c_vote,0)+IF(MATCH(I$1,$F4018:$F4021,0)&gt;MATCH(J$1,$F4018:$F4021,0),1*d_vote,0)</f>
        <v>0.51</v>
      </c>
      <c r="K4018" s="3">
        <f>IF(MATCH($K$1,$C4018:$C4021,0)&lt;(MATCH($L$1,$C4018:$C4021,0)),1*a_vote,0)+IF(MATCH($K$1,$D4018:$D4021,0)&lt;MATCH($L$1,$D4018:$D4021,0),1*b_vote,0)+IF(MATCH($K$1,$E4018:$E4021,0)&lt;MATCH($L$1,$E4018:$E4021,0),1*c_vote,0)+IF(MATCH($K$1,$F4018:$F4021,0)&lt;MATCH($L$1,$F4018:$F4021,0),1*d_vote,0)</f>
        <v>0.27</v>
      </c>
      <c r="L4018" s="3">
        <f>IF(MATCH(K$1,$C4018:$C4021,0)&gt;(MATCH(L$1,$C4018:$C4021,0)),1*a_vote,0)+IF(MATCH(K$1,$D4018:$D4021,0)&gt;MATCH(L$1,$D4018:$D4021,0),1*b_vote,0)+IF(MATCH(K$1,$E4018:$E4021,0)&gt;MATCH(L$1,$E4018:$E4021,0),1*c_vote,0)+IF(MATCH(K$1,$F4018:$F4021,0)&gt;MATCH(L$1,$F4018:$F4021,0),1*d_vote,0)</f>
        <v>0.73</v>
      </c>
      <c r="M4018" s="3">
        <f>IF(MATCH($M$1,$C4018:$C4021,0)&lt;(MATCH($N$1,$C4018:$C4021,0)),1*a_vote,0)+IF(MATCH($M$1,$D4018:$D4021,0)&lt;MATCH($N$1,$D4018:$D4021,0),1*b_vote,0)+IF(MATCH($M$1,$E4018:$E4021,0)&lt;MATCH($N$1,$E4018:$E4021,0),1*c_vote,0)+IF(MATCH($M$1,$F4018:$F4021,0)&lt;MATCH($N$1,$F4018:$F4021,0),1*d_vote,0)</f>
        <v>0.27</v>
      </c>
      <c r="N4018" s="3">
        <f>IF(MATCH(M$1,$C4018:$C4021,0)&gt;(MATCH(N$1,$C4018:$C4021,0)),1*a_vote,0)+IF(MATCH(M$1,$D4018:$D4021,0)&gt;MATCH(N$1,$D4018:$D4021,0),1*b_vote,0)+IF(MATCH(M$1,$E4018:$E4021,0)&gt;MATCH(N$1,$E4018:$E4021,0),1*c_vote,0)+IF(MATCH(M$1,$F4018:$F4021,0)&gt;MATCH(N$1,$F4018:$F4021,0),1*d_vote,0)</f>
        <v>0.73</v>
      </c>
      <c r="O4018" s="3">
        <f>IF(MATCH($O$1,$C4018:$C4021,0)&lt;(MATCH($P$1,$C4018:$C4021,0)),1*a_vote,0)+IF(MATCH($O$1,$D4018:$D4021,0)&lt;MATCH($P$1,$D4018:$D4021,0),1*b_vote,0)+IF(MATCH($O$1,$E4018:$E4021,0)&lt;MATCH($P$1,$E4018:$E4021,0),1*c_vote,0)+IF(MATCH($O$1,$F4018:$F4021,0)&lt;MATCH($P$1,$F4018:$F4021,0),1*d_vote,0)</f>
        <v>0.26</v>
      </c>
      <c r="P4018" s="3">
        <f>IF(MATCH(O$1,$C4018:$C4021,0)&gt;(MATCH(P$1,$C4018:$C4021,0)),1*a_vote,0)+IF(MATCH(O$1,$D4018:$D4021,0)&gt;MATCH(P$1,$D4018:$D4021,0),1*b_vote,0)+IF(MATCH(O$1,$E4018:$E4021,0)&gt;MATCH(P$1,$E4018:$E4021,0),1*c_vote,0)+IF(MATCH(O$1,$F4018:$F4021,0)&gt;MATCH(P$1,$F4018:$F4021,0),1*d_vote,0)</f>
        <v>0.74</v>
      </c>
      <c r="Q4018" s="3">
        <f>IF(MATCH($Q$1,$C4018:$C4021,0)&lt;(MATCH($R$1,$C4018:$C4021,0)),1*a_vote,0)+IF(MATCH($Q$1,$D4018:$D4021,0)&lt;MATCH($R$1,$D4018:$D4021,0),1*b_vote,0)+IF(MATCH($Q$1,$E4018:$E4021,0)&lt;MATCH($R$1,$E4018:$E4021,0),1*c_vote,0)+IF(MATCH($Q$1,$F4018:$F4021,0)&lt;MATCH($R$1,$F4018:$F4021,0),1*d_vote,0)</f>
        <v>0.78</v>
      </c>
      <c r="R4018" s="3">
        <f>IF(MATCH(Q$1,$C4018:$C4021,0)&gt;(MATCH(R$1,$C4018:$C4021,0)),1*a_vote,0)+IF(MATCH(Q$1,$D4018:$D4021,0)&gt;MATCH(R$1,$D4018:$D4021,0),1*b_vote,0)+IF(MATCH(Q$1,$E4018:$E4021,0)&gt;MATCH(R$1,$E4018:$E4021,0),1*c_vote,0)+IF(MATCH(Q$1,$F4018:$F4021,0)&gt;MATCH(R$1,$F4018:$F4021,0),1*d_vote,0)</f>
        <v>0.21999999999999997</v>
      </c>
      <c r="S4018" s="3">
        <f>IF(MATCH($S$1,$C4018:$C4021,0)&lt;(MATCH($T$1,$C4018:$C4021,0)),1*a_vote,0)+IF(MATCH($S$1,$D4018:$D4021,0)&lt;MATCH($T$1,$D4018:$D4021,0),1*b_vote,0)+IF(MATCH($S$1,$E4018:$E4021,0)&lt;MATCH($T$1,$E4018:$E4021,0),1*c_vote,0)+IF(MATCH($S$1,$F4018:$F4021,0)&lt;MATCH($T$1,$F4018:$F4021,0),1*d_vote,0)</f>
        <v>0.52</v>
      </c>
      <c r="T4018" s="3">
        <f>IF(MATCH(S$1,$C4018:$C4021,0)&gt;(MATCH(T$1,$C4018:$C4021,0)),1*a_vote,0)+IF(MATCH(S$1,$D4018:$D4021,0)&gt;MATCH(T$1,$D4018:$D4021,0),1*b_vote,0)+IF(MATCH(S$1,$E4018:$E4021,0)&gt;MATCH(T$1,$E4018:$E4021,0),1*c_vote,0)+IF(MATCH(S$1,$F4018:$F4021,0)&gt;MATCH(T$1,$F4018:$F4021,0),1*d_vote,0)</f>
        <v>0.48</v>
      </c>
    </row>
    <row r="4019" spans="1:20" x14ac:dyDescent="0.25">
      <c r="A4019">
        <f t="shared" si="126"/>
        <v>4018</v>
      </c>
      <c r="B4019">
        <f t="shared" si="127"/>
        <v>1005</v>
      </c>
      <c r="C4019" t="str">
        <f>INDEX('VBA code_permu_wo_repettn'!$T$3:$Y$6,COUNTIF('Profile-matrices_Condorcet'!$B$2:$B4019,'Profile-matrices_Condorcet'!$B4019),MATCH(INDEX('numeric possibilities'!D$3:D$1298,VLOOKUP($B4019,'numeric possibilities'!$C$3:$G$1298,1)),'VBA code_permu_wo_repettn'!$T$2:$Y$2))</f>
        <v>C</v>
      </c>
      <c r="D4019" t="str">
        <f>INDEX('VBA code_permu_wo_repettn'!$AA$3:$AF$6,COUNTIF('Profile-matrices_Condorcet'!$B$2:$B4019,'Profile-matrices_Condorcet'!$B4019),MATCH(INDEX('numeric possibilities'!E$3:E$1298,VLOOKUP($B4019,'numeric possibilities'!$C$3:$G$1298,1)),'VBA code_permu_wo_repettn'!$AA$2:$AF$2))</f>
        <v>D</v>
      </c>
      <c r="E4019" t="str">
        <f>INDEX('VBA code_permu_wo_repettn'!$AH$3:$AM$6,COUNTIF('Profile-matrices_Condorcet'!$B$2:$B4019,'Profile-matrices_Condorcet'!$B4019),MATCH(INDEX('numeric possibilities'!F$3:F$1298,VLOOKUP($B4019,'numeric possibilities'!$C$3:$G$1298,1)),'VBA code_permu_wo_repettn'!$AH$2:$AM$2))</f>
        <v>B</v>
      </c>
      <c r="F4019" t="str">
        <f>INDEX('VBA code_permu_wo_repettn'!$AO$3:$AT$6,COUNTIF('Profile-matrices_Condorcet'!$B$2:$B4019,'Profile-matrices_Condorcet'!$B4019),MATCH(INDEX('numeric possibilities'!G$3:G$1298,VLOOKUP($B4019,'numeric possibilities'!$C$3:$G$1298,1)),'VBA code_permu_wo_repettn'!$AO$2:$AT$2))</f>
        <v>C</v>
      </c>
      <c r="H4019" t="s">
        <v>15</v>
      </c>
      <c r="I4019" t="str">
        <f>IF(I4018&gt;J4018,$I$1,IF(I4018&lt;J4018,$J$1,0))</f>
        <v>B</v>
      </c>
      <c r="K4019" t="str">
        <f>IF(K4018&gt;L4018,$K$1,IF(K4018&lt;L4018,$L$1,0))</f>
        <v>C</v>
      </c>
      <c r="M4019" t="str">
        <f>IF(M4018&gt;N4018,$M$1,IF(M4018&lt;N4018,$N$1,0))</f>
        <v>D</v>
      </c>
      <c r="O4019" t="str">
        <f>IF(O4018&gt;P4018,$O$1,IF(O4018&lt;P4018,$P$1,0))</f>
        <v>C</v>
      </c>
      <c r="Q4019" t="str">
        <f>IF(Q4018&gt;R4018,$Q$1,IF(Q4018&lt;R4018,$R$1,0))</f>
        <v>B</v>
      </c>
      <c r="S4019" t="str">
        <f>IF(S4018&gt;T4018,$S$1,IF(S4018&lt;T4018,$T$1,0))</f>
        <v>C</v>
      </c>
    </row>
    <row r="4020" spans="1:20" x14ac:dyDescent="0.25">
      <c r="A4020">
        <f t="shared" si="126"/>
        <v>4019</v>
      </c>
      <c r="B4020">
        <f t="shared" si="127"/>
        <v>1005</v>
      </c>
      <c r="C4020" t="str">
        <f>INDEX('VBA code_permu_wo_repettn'!$T$3:$Y$6,COUNTIF('Profile-matrices_Condorcet'!$B$2:$B4020,'Profile-matrices_Condorcet'!$B4020),MATCH(INDEX('numeric possibilities'!D$3:D$1298,VLOOKUP($B4020,'numeric possibilities'!$C$3:$G$1298,1)),'VBA code_permu_wo_repettn'!$T$2:$Y$2))</f>
        <v>B</v>
      </c>
      <c r="D4020" t="str">
        <f>INDEX('VBA code_permu_wo_repettn'!$AA$3:$AF$6,COUNTIF('Profile-matrices_Condorcet'!$B$2:$B4020,'Profile-matrices_Condorcet'!$B4020),MATCH(INDEX('numeric possibilities'!E$3:E$1298,VLOOKUP($B4020,'numeric possibilities'!$C$3:$G$1298,1)),'VBA code_permu_wo_repettn'!$AA$2:$AF$2))</f>
        <v>C</v>
      </c>
      <c r="E4020" t="str">
        <f>INDEX('VBA code_permu_wo_repettn'!$AH$3:$AM$6,COUNTIF('Profile-matrices_Condorcet'!$B$2:$B4020,'Profile-matrices_Condorcet'!$B4020),MATCH(INDEX('numeric possibilities'!F$3:F$1298,VLOOKUP($B4020,'numeric possibilities'!$C$3:$G$1298,1)),'VBA code_permu_wo_repettn'!$AH$2:$AM$2))</f>
        <v>D</v>
      </c>
      <c r="F4020" t="str">
        <f>INDEX('VBA code_permu_wo_repettn'!$AO$3:$AT$6,COUNTIF('Profile-matrices_Condorcet'!$B$2:$B4020,'Profile-matrices_Condorcet'!$B4020),MATCH(INDEX('numeric possibilities'!G$3:G$1298,VLOOKUP($B4020,'numeric possibilities'!$C$3:$G$1298,1)),'VBA code_permu_wo_repettn'!$AO$2:$AT$2))</f>
        <v>A</v>
      </c>
      <c r="I4020" t="s">
        <v>0</v>
      </c>
      <c r="J4020" t="s">
        <v>1</v>
      </c>
      <c r="K4020" t="s">
        <v>2</v>
      </c>
      <c r="L4020" t="s">
        <v>3</v>
      </c>
    </row>
    <row r="4021" spans="1:20" x14ac:dyDescent="0.25">
      <c r="A4021">
        <f t="shared" si="126"/>
        <v>4020</v>
      </c>
      <c r="B4021">
        <f t="shared" si="127"/>
        <v>1005</v>
      </c>
      <c r="C4021" t="str">
        <f>INDEX('VBA code_permu_wo_repettn'!$T$3:$Y$6,COUNTIF('Profile-matrices_Condorcet'!$B$2:$B4021,'Profile-matrices_Condorcet'!$B4021),MATCH(INDEX('numeric possibilities'!D$3:D$1298,VLOOKUP($B4021,'numeric possibilities'!$C$3:$G$1298,1)),'VBA code_permu_wo_repettn'!$T$2:$Y$2))</f>
        <v>D</v>
      </c>
      <c r="D4021" t="str">
        <f>INDEX('VBA code_permu_wo_repettn'!$AA$3:$AF$6,COUNTIF('Profile-matrices_Condorcet'!$B$2:$B4021,'Profile-matrices_Condorcet'!$B4021),MATCH(INDEX('numeric possibilities'!E$3:E$1298,VLOOKUP($B4021,'numeric possibilities'!$C$3:$G$1298,1)),'VBA code_permu_wo_repettn'!$AA$2:$AF$2))</f>
        <v>A</v>
      </c>
      <c r="E4021" t="str">
        <f>INDEX('VBA code_permu_wo_repettn'!$AH$3:$AM$6,COUNTIF('Profile-matrices_Condorcet'!$B$2:$B4021,'Profile-matrices_Condorcet'!$B4021),MATCH(INDEX('numeric possibilities'!F$3:F$1298,VLOOKUP($B4021,'numeric possibilities'!$C$3:$G$1298,1)),'VBA code_permu_wo_repettn'!$AH$2:$AM$2))</f>
        <v>A</v>
      </c>
      <c r="F4021" t="str">
        <f>INDEX('VBA code_permu_wo_repettn'!$AO$3:$AT$6,COUNTIF('Profile-matrices_Condorcet'!$B$2:$B4021,'Profile-matrices_Condorcet'!$B4021),MATCH(INDEX('numeric possibilities'!G$3:G$1298,VLOOKUP($B4021,'numeric possibilities'!$C$3:$G$1298,1)),'VBA code_permu_wo_repettn'!$AO$2:$AT$2))</f>
        <v>B</v>
      </c>
      <c r="G4021" t="str">
        <f>IF(MAX(I4021:L4021)&gt;='numeric possibilities'!$B$4/2,INDEX('Profile-matrices_Condorcet'!I4020:L4020,1,MATCH(MAX('Profile-matrices_Condorcet'!I4021:L4021),'Profile-matrices_Condorcet'!I4021:L4021,0)),"NCW")</f>
        <v>C</v>
      </c>
      <c r="H4021" t="s">
        <v>13</v>
      </c>
      <c r="I4021" s="3">
        <f>COUNTIF($I4019:$S4019,I4020)</f>
        <v>0</v>
      </c>
      <c r="J4021" s="3">
        <f>COUNTIF($I4019:$S4019,J4020)</f>
        <v>2</v>
      </c>
      <c r="K4021" s="3">
        <f>COUNTIF($I4019:$S4019,K4020)</f>
        <v>3</v>
      </c>
      <c r="L4021" s="3">
        <f>COUNTIF($I4019:$S4019,L4020)</f>
        <v>1</v>
      </c>
    </row>
    <row r="4022" spans="1:20" x14ac:dyDescent="0.25">
      <c r="A4022">
        <f t="shared" si="126"/>
        <v>4021</v>
      </c>
      <c r="B4022">
        <f t="shared" si="127"/>
        <v>1006</v>
      </c>
      <c r="C4022" t="str">
        <f>INDEX('VBA code_permu_wo_repettn'!$T$3:$Y$6,COUNTIF('Profile-matrices_Condorcet'!$B$2:$B4022,'Profile-matrices_Condorcet'!$B4022),MATCH(INDEX('numeric possibilities'!D$3:D$1298,VLOOKUP($B4022,'numeric possibilities'!$C$3:$G$1298,1)),'VBA code_permu_wo_repettn'!$T$2:$Y$2))</f>
        <v>A</v>
      </c>
      <c r="D4022" t="str">
        <f>INDEX('VBA code_permu_wo_repettn'!$AA$3:$AF$6,COUNTIF('Profile-matrices_Condorcet'!$B$2:$B4022,'Profile-matrices_Condorcet'!$B4022),MATCH(INDEX('numeric possibilities'!E$3:E$1298,VLOOKUP($B4022,'numeric possibilities'!$C$3:$G$1298,1)),'VBA code_permu_wo_repettn'!$AA$2:$AF$2))</f>
        <v>B</v>
      </c>
      <c r="E4022" t="str">
        <f>INDEX('VBA code_permu_wo_repettn'!$AH$3:$AM$6,COUNTIF('Profile-matrices_Condorcet'!$B$2:$B4022,'Profile-matrices_Condorcet'!$B4022),MATCH(INDEX('numeric possibilities'!F$3:F$1298,VLOOKUP($B4022,'numeric possibilities'!$C$3:$G$1298,1)),'VBA code_permu_wo_repettn'!$AH$2:$AM$2))</f>
        <v>C</v>
      </c>
      <c r="F4022" t="str">
        <f>INDEX('VBA code_permu_wo_repettn'!$AO$3:$AT$6,COUNTIF('Profile-matrices_Condorcet'!$B$2:$B4022,'Profile-matrices_Condorcet'!$B4022),MATCH(INDEX('numeric possibilities'!G$3:G$1298,VLOOKUP($B4022,'numeric possibilities'!$C$3:$G$1298,1)),'VBA code_permu_wo_repettn'!$AO$2:$AT$2))</f>
        <v>D</v>
      </c>
      <c r="H4022" t="s">
        <v>14</v>
      </c>
      <c r="I4022" s="3">
        <f>IF(MATCH(I$1,$C4022:$C4025,0)&lt;(MATCH(J$1,$C4022:$C4025,0)),1*a_vote,0)+IF(MATCH(I$1,$D4022:$D4025,0)&lt;MATCH(J$1,$D4022:$D4025,0),1*b_vote,0)+IF(MATCH(I$1,$E4022:$E4025,0)&lt;MATCH(J$1,$E4022:$E4025,0),1*c_vote,0)+IF(MATCH(I$1,$F4022:$F4025,0)&lt;MATCH(J$1,$F4022:$F4025,0),1*d_vote,0)</f>
        <v>0.49</v>
      </c>
      <c r="J4022" s="3">
        <f>IF(MATCH(I$1,$C4022:$C4025,0)&gt;(MATCH(J$1,$C4022:$C4025,0)),1*a_vote,0)+IF(MATCH(I$1,$D4022:$D4025,0)&gt;MATCH(J$1,$D4022:$D4025,0),1*b_vote,0)+IF(MATCH(I$1,$E4022:$E4025,0)&gt;MATCH(J$1,$E4022:$E4025,0),1*c_vote,0)+IF(MATCH(I$1,$F4022:$F4025,0)&gt;MATCH(J$1,$F4022:$F4025,0),1*d_vote,0)</f>
        <v>0.51</v>
      </c>
      <c r="K4022" s="3">
        <f>IF(MATCH($K$1,$C4022:$C4025,0)&lt;(MATCH($L$1,$C4022:$C4025,0)),1*a_vote,0)+IF(MATCH($K$1,$D4022:$D4025,0)&lt;MATCH($L$1,$D4022:$D4025,0),1*b_vote,0)+IF(MATCH($K$1,$E4022:$E4025,0)&lt;MATCH($L$1,$E4022:$E4025,0),1*c_vote,0)+IF(MATCH($K$1,$F4022:$F4025,0)&lt;MATCH($L$1,$F4022:$F4025,0),1*d_vote,0)</f>
        <v>0.27</v>
      </c>
      <c r="L4022" s="3">
        <f>IF(MATCH(K$1,$C4022:$C4025,0)&gt;(MATCH(L$1,$C4022:$C4025,0)),1*a_vote,0)+IF(MATCH(K$1,$D4022:$D4025,0)&gt;MATCH(L$1,$D4022:$D4025,0),1*b_vote,0)+IF(MATCH(K$1,$E4022:$E4025,0)&gt;MATCH(L$1,$E4022:$E4025,0),1*c_vote,0)+IF(MATCH(K$1,$F4022:$F4025,0)&gt;MATCH(L$1,$F4022:$F4025,0),1*d_vote,0)</f>
        <v>0.73</v>
      </c>
      <c r="M4022" s="3">
        <f>IF(MATCH($M$1,$C4022:$C4025,0)&lt;(MATCH($N$1,$C4022:$C4025,0)),1*a_vote,0)+IF(MATCH($M$1,$D4022:$D4025,0)&lt;MATCH($N$1,$D4022:$D4025,0),1*b_vote,0)+IF(MATCH($M$1,$E4022:$E4025,0)&lt;MATCH($N$1,$E4022:$E4025,0),1*c_vote,0)+IF(MATCH($M$1,$F4022:$F4025,0)&lt;MATCH($N$1,$F4022:$F4025,0),1*d_vote,0)</f>
        <v>0.27</v>
      </c>
      <c r="N4022" s="3">
        <f>IF(MATCH(M$1,$C4022:$C4025,0)&gt;(MATCH(N$1,$C4022:$C4025,0)),1*a_vote,0)+IF(MATCH(M$1,$D4022:$D4025,0)&gt;MATCH(N$1,$D4022:$D4025,0),1*b_vote,0)+IF(MATCH(M$1,$E4022:$E4025,0)&gt;MATCH(N$1,$E4022:$E4025,0),1*c_vote,0)+IF(MATCH(M$1,$F4022:$F4025,0)&gt;MATCH(N$1,$F4022:$F4025,0),1*d_vote,0)</f>
        <v>0.73</v>
      </c>
      <c r="O4022" s="3">
        <f>IF(MATCH($O$1,$C4022:$C4025,0)&lt;(MATCH($P$1,$C4022:$C4025,0)),1*a_vote,0)+IF(MATCH($O$1,$D4022:$D4025,0)&lt;MATCH($P$1,$D4022:$D4025,0),1*b_vote,0)+IF(MATCH($O$1,$E4022:$E4025,0)&lt;MATCH($P$1,$E4022:$E4025,0),1*c_vote,0)+IF(MATCH($O$1,$F4022:$F4025,0)&lt;MATCH($P$1,$F4022:$F4025,0),1*d_vote,0)</f>
        <v>0.26</v>
      </c>
      <c r="P4022" s="3">
        <f>IF(MATCH(O$1,$C4022:$C4025,0)&gt;(MATCH(P$1,$C4022:$C4025,0)),1*a_vote,0)+IF(MATCH(O$1,$D4022:$D4025,0)&gt;MATCH(P$1,$D4022:$D4025,0),1*b_vote,0)+IF(MATCH(O$1,$E4022:$E4025,0)&gt;MATCH(P$1,$E4022:$E4025,0),1*c_vote,0)+IF(MATCH(O$1,$F4022:$F4025,0)&gt;MATCH(P$1,$F4022:$F4025,0),1*d_vote,0)</f>
        <v>0.74</v>
      </c>
      <c r="Q4022" s="3">
        <f>IF(MATCH($Q$1,$C4022:$C4025,0)&lt;(MATCH($R$1,$C4022:$C4025,0)),1*a_vote,0)+IF(MATCH($Q$1,$D4022:$D4025,0)&lt;MATCH($R$1,$D4022:$D4025,0),1*b_vote,0)+IF(MATCH($Q$1,$E4022:$E4025,0)&lt;MATCH($R$1,$E4022:$E4025,0),1*c_vote,0)+IF(MATCH($Q$1,$F4022:$F4025,0)&lt;MATCH($R$1,$F4022:$F4025,0),1*d_vote,0)</f>
        <v>0.51</v>
      </c>
      <c r="R4022" s="3">
        <f>IF(MATCH(Q$1,$C4022:$C4025,0)&gt;(MATCH(R$1,$C4022:$C4025,0)),1*a_vote,0)+IF(MATCH(Q$1,$D4022:$D4025,0)&gt;MATCH(R$1,$D4022:$D4025,0),1*b_vote,0)+IF(MATCH(Q$1,$E4022:$E4025,0)&gt;MATCH(R$1,$E4022:$E4025,0),1*c_vote,0)+IF(MATCH(Q$1,$F4022:$F4025,0)&gt;MATCH(R$1,$F4022:$F4025,0),1*d_vote,0)</f>
        <v>0.49</v>
      </c>
      <c r="S4022" s="3">
        <f>IF(MATCH($S$1,$C4022:$C4025,0)&lt;(MATCH($T$1,$C4022:$C4025,0)),1*a_vote,0)+IF(MATCH($S$1,$D4022:$D4025,0)&lt;MATCH($T$1,$D4022:$D4025,0),1*b_vote,0)+IF(MATCH($S$1,$E4022:$E4025,0)&lt;MATCH($T$1,$E4022:$E4025,0),1*c_vote,0)+IF(MATCH($S$1,$F4022:$F4025,0)&lt;MATCH($T$1,$F4022:$F4025,0),1*d_vote,0)</f>
        <v>0.52</v>
      </c>
      <c r="T4022" s="3">
        <f>IF(MATCH(S$1,$C4022:$C4025,0)&gt;(MATCH(T$1,$C4022:$C4025,0)),1*a_vote,0)+IF(MATCH(S$1,$D4022:$D4025,0)&gt;MATCH(T$1,$D4022:$D4025,0),1*b_vote,0)+IF(MATCH(S$1,$E4022:$E4025,0)&gt;MATCH(T$1,$E4022:$E4025,0),1*c_vote,0)+IF(MATCH(S$1,$F4022:$F4025,0)&gt;MATCH(T$1,$F4022:$F4025,0),1*d_vote,0)</f>
        <v>0.48</v>
      </c>
    </row>
    <row r="4023" spans="1:20" x14ac:dyDescent="0.25">
      <c r="A4023">
        <f t="shared" si="126"/>
        <v>4022</v>
      </c>
      <c r="B4023">
        <f t="shared" si="127"/>
        <v>1006</v>
      </c>
      <c r="C4023" t="str">
        <f>INDEX('VBA code_permu_wo_repettn'!$T$3:$Y$6,COUNTIF('Profile-matrices_Condorcet'!$B$2:$B4023,'Profile-matrices_Condorcet'!$B4023),MATCH(INDEX('numeric possibilities'!D$3:D$1298,VLOOKUP($B4023,'numeric possibilities'!$C$3:$G$1298,1)),'VBA code_permu_wo_repettn'!$T$2:$Y$2))</f>
        <v>C</v>
      </c>
      <c r="D4023" t="str">
        <f>INDEX('VBA code_permu_wo_repettn'!$AA$3:$AF$6,COUNTIF('Profile-matrices_Condorcet'!$B$2:$B4023,'Profile-matrices_Condorcet'!$B4023),MATCH(INDEX('numeric possibilities'!E$3:E$1298,VLOOKUP($B4023,'numeric possibilities'!$C$3:$G$1298,1)),'VBA code_permu_wo_repettn'!$AA$2:$AF$2))</f>
        <v>D</v>
      </c>
      <c r="E4023" t="str">
        <f>INDEX('VBA code_permu_wo_repettn'!$AH$3:$AM$6,COUNTIF('Profile-matrices_Condorcet'!$B$2:$B4023,'Profile-matrices_Condorcet'!$B4023),MATCH(INDEX('numeric possibilities'!F$3:F$1298,VLOOKUP($B4023,'numeric possibilities'!$C$3:$G$1298,1)),'VBA code_permu_wo_repettn'!$AH$2:$AM$2))</f>
        <v>B</v>
      </c>
      <c r="F4023" t="str">
        <f>INDEX('VBA code_permu_wo_repettn'!$AO$3:$AT$6,COUNTIF('Profile-matrices_Condorcet'!$B$2:$B4023,'Profile-matrices_Condorcet'!$B4023),MATCH(INDEX('numeric possibilities'!G$3:G$1298,VLOOKUP($B4023,'numeric possibilities'!$C$3:$G$1298,1)),'VBA code_permu_wo_repettn'!$AO$2:$AT$2))</f>
        <v>C</v>
      </c>
      <c r="H4023" t="s">
        <v>15</v>
      </c>
      <c r="I4023" t="str">
        <f>IF(I4022&gt;J4022,$I$1,IF(I4022&lt;J4022,$J$1,0))</f>
        <v>B</v>
      </c>
      <c r="K4023" t="str">
        <f>IF(K4022&gt;L4022,$K$1,IF(K4022&lt;L4022,$L$1,0))</f>
        <v>C</v>
      </c>
      <c r="M4023" t="str">
        <f>IF(M4022&gt;N4022,$M$1,IF(M4022&lt;N4022,$N$1,0))</f>
        <v>D</v>
      </c>
      <c r="O4023" t="str">
        <f>IF(O4022&gt;P4022,$O$1,IF(O4022&lt;P4022,$P$1,0))</f>
        <v>C</v>
      </c>
      <c r="Q4023" t="str">
        <f>IF(Q4022&gt;R4022,$Q$1,IF(Q4022&lt;R4022,$R$1,0))</f>
        <v>B</v>
      </c>
      <c r="S4023" t="str">
        <f>IF(S4022&gt;T4022,$S$1,IF(S4022&lt;T4022,$T$1,0))</f>
        <v>C</v>
      </c>
    </row>
    <row r="4024" spans="1:20" x14ac:dyDescent="0.25">
      <c r="A4024">
        <f t="shared" si="126"/>
        <v>4023</v>
      </c>
      <c r="B4024">
        <f t="shared" si="127"/>
        <v>1006</v>
      </c>
      <c r="C4024" t="str">
        <f>INDEX('VBA code_permu_wo_repettn'!$T$3:$Y$6,COUNTIF('Profile-matrices_Condorcet'!$B$2:$B4024,'Profile-matrices_Condorcet'!$B4024),MATCH(INDEX('numeric possibilities'!D$3:D$1298,VLOOKUP($B4024,'numeric possibilities'!$C$3:$G$1298,1)),'VBA code_permu_wo_repettn'!$T$2:$Y$2))</f>
        <v>D</v>
      </c>
      <c r="D4024" t="str">
        <f>INDEX('VBA code_permu_wo_repettn'!$AA$3:$AF$6,COUNTIF('Profile-matrices_Condorcet'!$B$2:$B4024,'Profile-matrices_Condorcet'!$B4024),MATCH(INDEX('numeric possibilities'!E$3:E$1298,VLOOKUP($B4024,'numeric possibilities'!$C$3:$G$1298,1)),'VBA code_permu_wo_repettn'!$AA$2:$AF$2))</f>
        <v>C</v>
      </c>
      <c r="E4024" t="str">
        <f>INDEX('VBA code_permu_wo_repettn'!$AH$3:$AM$6,COUNTIF('Profile-matrices_Condorcet'!$B$2:$B4024,'Profile-matrices_Condorcet'!$B4024),MATCH(INDEX('numeric possibilities'!F$3:F$1298,VLOOKUP($B4024,'numeric possibilities'!$C$3:$G$1298,1)),'VBA code_permu_wo_repettn'!$AH$2:$AM$2))</f>
        <v>D</v>
      </c>
      <c r="F4024" t="str">
        <f>INDEX('VBA code_permu_wo_repettn'!$AO$3:$AT$6,COUNTIF('Profile-matrices_Condorcet'!$B$2:$B4024,'Profile-matrices_Condorcet'!$B4024),MATCH(INDEX('numeric possibilities'!G$3:G$1298,VLOOKUP($B4024,'numeric possibilities'!$C$3:$G$1298,1)),'VBA code_permu_wo_repettn'!$AO$2:$AT$2))</f>
        <v>A</v>
      </c>
      <c r="I4024" t="s">
        <v>0</v>
      </c>
      <c r="J4024" t="s">
        <v>1</v>
      </c>
      <c r="K4024" t="s">
        <v>2</v>
      </c>
      <c r="L4024" t="s">
        <v>3</v>
      </c>
    </row>
    <row r="4025" spans="1:20" x14ac:dyDescent="0.25">
      <c r="A4025">
        <f t="shared" si="126"/>
        <v>4024</v>
      </c>
      <c r="B4025">
        <f t="shared" si="127"/>
        <v>1006</v>
      </c>
      <c r="C4025" t="str">
        <f>INDEX('VBA code_permu_wo_repettn'!$T$3:$Y$6,COUNTIF('Profile-matrices_Condorcet'!$B$2:$B4025,'Profile-matrices_Condorcet'!$B4025),MATCH(INDEX('numeric possibilities'!D$3:D$1298,VLOOKUP($B4025,'numeric possibilities'!$C$3:$G$1298,1)),'VBA code_permu_wo_repettn'!$T$2:$Y$2))</f>
        <v>B</v>
      </c>
      <c r="D4025" t="str">
        <f>INDEX('VBA code_permu_wo_repettn'!$AA$3:$AF$6,COUNTIF('Profile-matrices_Condorcet'!$B$2:$B4025,'Profile-matrices_Condorcet'!$B4025),MATCH(INDEX('numeric possibilities'!E$3:E$1298,VLOOKUP($B4025,'numeric possibilities'!$C$3:$G$1298,1)),'VBA code_permu_wo_repettn'!$AA$2:$AF$2))</f>
        <v>A</v>
      </c>
      <c r="E4025" t="str">
        <f>INDEX('VBA code_permu_wo_repettn'!$AH$3:$AM$6,COUNTIF('Profile-matrices_Condorcet'!$B$2:$B4025,'Profile-matrices_Condorcet'!$B4025),MATCH(INDEX('numeric possibilities'!F$3:F$1298,VLOOKUP($B4025,'numeric possibilities'!$C$3:$G$1298,1)),'VBA code_permu_wo_repettn'!$AH$2:$AM$2))</f>
        <v>A</v>
      </c>
      <c r="F4025" t="str">
        <f>INDEX('VBA code_permu_wo_repettn'!$AO$3:$AT$6,COUNTIF('Profile-matrices_Condorcet'!$B$2:$B4025,'Profile-matrices_Condorcet'!$B4025),MATCH(INDEX('numeric possibilities'!G$3:G$1298,VLOOKUP($B4025,'numeric possibilities'!$C$3:$G$1298,1)),'VBA code_permu_wo_repettn'!$AO$2:$AT$2))</f>
        <v>B</v>
      </c>
      <c r="G4025" t="str">
        <f>IF(MAX(I4025:L4025)&gt;='numeric possibilities'!$B$4/2,INDEX('Profile-matrices_Condorcet'!I4024:L4024,1,MATCH(MAX('Profile-matrices_Condorcet'!I4025:L4025),'Profile-matrices_Condorcet'!I4025:L4025,0)),"NCW")</f>
        <v>C</v>
      </c>
      <c r="H4025" t="s">
        <v>13</v>
      </c>
      <c r="I4025" s="3">
        <f>COUNTIF($I4023:$S4023,I4024)</f>
        <v>0</v>
      </c>
      <c r="J4025" s="3">
        <f>COUNTIF($I4023:$S4023,J4024)</f>
        <v>2</v>
      </c>
      <c r="K4025" s="3">
        <f>COUNTIF($I4023:$S4023,K4024)</f>
        <v>3</v>
      </c>
      <c r="L4025" s="3">
        <f>COUNTIF($I4023:$S4023,L4024)</f>
        <v>1</v>
      </c>
    </row>
    <row r="4026" spans="1:20" x14ac:dyDescent="0.25">
      <c r="A4026">
        <f t="shared" si="126"/>
        <v>4025</v>
      </c>
      <c r="B4026">
        <f t="shared" si="127"/>
        <v>1007</v>
      </c>
      <c r="C4026" t="str">
        <f>INDEX('VBA code_permu_wo_repettn'!$T$3:$Y$6,COUNTIF('Profile-matrices_Condorcet'!$B$2:$B4026,'Profile-matrices_Condorcet'!$B4026),MATCH(INDEX('numeric possibilities'!D$3:D$1298,VLOOKUP($B4026,'numeric possibilities'!$C$3:$G$1298,1)),'VBA code_permu_wo_repettn'!$T$2:$Y$2))</f>
        <v>A</v>
      </c>
      <c r="D4026" t="str">
        <f>INDEX('VBA code_permu_wo_repettn'!$AA$3:$AF$6,COUNTIF('Profile-matrices_Condorcet'!$B$2:$B4026,'Profile-matrices_Condorcet'!$B4026),MATCH(INDEX('numeric possibilities'!E$3:E$1298,VLOOKUP($B4026,'numeric possibilities'!$C$3:$G$1298,1)),'VBA code_permu_wo_repettn'!$AA$2:$AF$2))</f>
        <v>B</v>
      </c>
      <c r="E4026" t="str">
        <f>INDEX('VBA code_permu_wo_repettn'!$AH$3:$AM$6,COUNTIF('Profile-matrices_Condorcet'!$B$2:$B4026,'Profile-matrices_Condorcet'!$B4026),MATCH(INDEX('numeric possibilities'!F$3:F$1298,VLOOKUP($B4026,'numeric possibilities'!$C$3:$G$1298,1)),'VBA code_permu_wo_repettn'!$AH$2:$AM$2))</f>
        <v>C</v>
      </c>
      <c r="F4026" t="str">
        <f>INDEX('VBA code_permu_wo_repettn'!$AO$3:$AT$6,COUNTIF('Profile-matrices_Condorcet'!$B$2:$B4026,'Profile-matrices_Condorcet'!$B4026),MATCH(INDEX('numeric possibilities'!G$3:G$1298,VLOOKUP($B4026,'numeric possibilities'!$C$3:$G$1298,1)),'VBA code_permu_wo_repettn'!$AO$2:$AT$2))</f>
        <v>D</v>
      </c>
      <c r="H4026" t="s">
        <v>14</v>
      </c>
      <c r="I4026" s="3">
        <f>IF(MATCH(I$1,$C4026:$C4029,0)&lt;(MATCH(J$1,$C4026:$C4029,0)),1*a_vote,0)+IF(MATCH(I$1,$D4026:$D4029,0)&lt;MATCH(J$1,$D4026:$D4029,0),1*b_vote,0)+IF(MATCH(I$1,$E4026:$E4029,0)&lt;MATCH(J$1,$E4026:$E4029,0),1*c_vote,0)+IF(MATCH(I$1,$F4026:$F4029,0)&lt;MATCH(J$1,$F4026:$F4029,0),1*d_vote,0)</f>
        <v>0.49</v>
      </c>
      <c r="J4026" s="3">
        <f>IF(MATCH(I$1,$C4026:$C4029,0)&gt;(MATCH(J$1,$C4026:$C4029,0)),1*a_vote,0)+IF(MATCH(I$1,$D4026:$D4029,0)&gt;MATCH(J$1,$D4026:$D4029,0),1*b_vote,0)+IF(MATCH(I$1,$E4026:$E4029,0)&gt;MATCH(J$1,$E4026:$E4029,0),1*c_vote,0)+IF(MATCH(I$1,$F4026:$F4029,0)&gt;MATCH(J$1,$F4026:$F4029,0),1*d_vote,0)</f>
        <v>0.51</v>
      </c>
      <c r="K4026" s="3">
        <f>IF(MATCH($K$1,$C4026:$C4029,0)&lt;(MATCH($L$1,$C4026:$C4029,0)),1*a_vote,0)+IF(MATCH($K$1,$D4026:$D4029,0)&lt;MATCH($L$1,$D4026:$D4029,0),1*b_vote,0)+IF(MATCH($K$1,$E4026:$E4029,0)&lt;MATCH($L$1,$E4026:$E4029,0),1*c_vote,0)+IF(MATCH($K$1,$F4026:$F4029,0)&lt;MATCH($L$1,$F4026:$F4029,0),1*d_vote,0)</f>
        <v>0.27</v>
      </c>
      <c r="L4026" s="3">
        <f>IF(MATCH(K$1,$C4026:$C4029,0)&gt;(MATCH(L$1,$C4026:$C4029,0)),1*a_vote,0)+IF(MATCH(K$1,$D4026:$D4029,0)&gt;MATCH(L$1,$D4026:$D4029,0),1*b_vote,0)+IF(MATCH(K$1,$E4026:$E4029,0)&gt;MATCH(L$1,$E4026:$E4029,0),1*c_vote,0)+IF(MATCH(K$1,$F4026:$F4029,0)&gt;MATCH(L$1,$F4026:$F4029,0),1*d_vote,0)</f>
        <v>0.73</v>
      </c>
      <c r="M4026" s="3">
        <f>IF(MATCH($M$1,$C4026:$C4029,0)&lt;(MATCH($N$1,$C4026:$C4029,0)),1*a_vote,0)+IF(MATCH($M$1,$D4026:$D4029,0)&lt;MATCH($N$1,$D4026:$D4029,0),1*b_vote,0)+IF(MATCH($M$1,$E4026:$E4029,0)&lt;MATCH($N$1,$E4026:$E4029,0),1*c_vote,0)+IF(MATCH($M$1,$F4026:$F4029,0)&lt;MATCH($N$1,$F4026:$F4029,0),1*d_vote,0)</f>
        <v>0.27</v>
      </c>
      <c r="N4026" s="3">
        <f>IF(MATCH(M$1,$C4026:$C4029,0)&gt;(MATCH(N$1,$C4026:$C4029,0)),1*a_vote,0)+IF(MATCH(M$1,$D4026:$D4029,0)&gt;MATCH(N$1,$D4026:$D4029,0),1*b_vote,0)+IF(MATCH(M$1,$E4026:$E4029,0)&gt;MATCH(N$1,$E4026:$E4029,0),1*c_vote,0)+IF(MATCH(M$1,$F4026:$F4029,0)&gt;MATCH(N$1,$F4026:$F4029,0),1*d_vote,0)</f>
        <v>0.73</v>
      </c>
      <c r="O4026" s="3">
        <f>IF(MATCH($O$1,$C4026:$C4029,0)&lt;(MATCH($P$1,$C4026:$C4029,0)),1*a_vote,0)+IF(MATCH($O$1,$D4026:$D4029,0)&lt;MATCH($P$1,$D4026:$D4029,0),1*b_vote,0)+IF(MATCH($O$1,$E4026:$E4029,0)&lt;MATCH($P$1,$E4026:$E4029,0),1*c_vote,0)+IF(MATCH($O$1,$F4026:$F4029,0)&lt;MATCH($P$1,$F4026:$F4029,0),1*d_vote,0)</f>
        <v>0.53</v>
      </c>
      <c r="P4026" s="3">
        <f>IF(MATCH(O$1,$C4026:$C4029,0)&gt;(MATCH(P$1,$C4026:$C4029,0)),1*a_vote,0)+IF(MATCH(O$1,$D4026:$D4029,0)&gt;MATCH(P$1,$D4026:$D4029,0),1*b_vote,0)+IF(MATCH(O$1,$E4026:$E4029,0)&gt;MATCH(P$1,$E4026:$E4029,0),1*c_vote,0)+IF(MATCH(O$1,$F4026:$F4029,0)&gt;MATCH(P$1,$F4026:$F4029,0),1*d_vote,0)</f>
        <v>0.47</v>
      </c>
      <c r="Q4026" s="3">
        <f>IF(MATCH($Q$1,$C4026:$C4029,0)&lt;(MATCH($R$1,$C4026:$C4029,0)),1*a_vote,0)+IF(MATCH($Q$1,$D4026:$D4029,0)&lt;MATCH($R$1,$D4026:$D4029,0),1*b_vote,0)+IF(MATCH($Q$1,$E4026:$E4029,0)&lt;MATCH($R$1,$E4026:$E4029,0),1*c_vote,0)+IF(MATCH($Q$1,$F4026:$F4029,0)&lt;MATCH($R$1,$F4026:$F4029,0),1*d_vote,0)</f>
        <v>0.51</v>
      </c>
      <c r="R4026" s="3">
        <f>IF(MATCH(Q$1,$C4026:$C4029,0)&gt;(MATCH(R$1,$C4026:$C4029,0)),1*a_vote,0)+IF(MATCH(Q$1,$D4026:$D4029,0)&gt;MATCH(R$1,$D4026:$D4029,0),1*b_vote,0)+IF(MATCH(Q$1,$E4026:$E4029,0)&gt;MATCH(R$1,$E4026:$E4029,0),1*c_vote,0)+IF(MATCH(Q$1,$F4026:$F4029,0)&gt;MATCH(R$1,$F4026:$F4029,0),1*d_vote,0)</f>
        <v>0.49</v>
      </c>
      <c r="S4026" s="3">
        <f>IF(MATCH($S$1,$C4026:$C4029,0)&lt;(MATCH($T$1,$C4026:$C4029,0)),1*a_vote,0)+IF(MATCH($S$1,$D4026:$D4029,0)&lt;MATCH($T$1,$D4026:$D4029,0),1*b_vote,0)+IF(MATCH($S$1,$E4026:$E4029,0)&lt;MATCH($T$1,$E4026:$E4029,0),1*c_vote,0)+IF(MATCH($S$1,$F4026:$F4029,0)&lt;MATCH($T$1,$F4026:$F4029,0),1*d_vote,0)</f>
        <v>0.25</v>
      </c>
      <c r="T4026" s="3">
        <f>IF(MATCH(S$1,$C4026:$C4029,0)&gt;(MATCH(T$1,$C4026:$C4029,0)),1*a_vote,0)+IF(MATCH(S$1,$D4026:$D4029,0)&gt;MATCH(T$1,$D4026:$D4029,0),1*b_vote,0)+IF(MATCH(S$1,$E4026:$E4029,0)&gt;MATCH(T$1,$E4026:$E4029,0),1*c_vote,0)+IF(MATCH(S$1,$F4026:$F4029,0)&gt;MATCH(T$1,$F4026:$F4029,0),1*d_vote,0)</f>
        <v>0.75</v>
      </c>
    </row>
    <row r="4027" spans="1:20" x14ac:dyDescent="0.25">
      <c r="A4027">
        <f t="shared" si="126"/>
        <v>4026</v>
      </c>
      <c r="B4027">
        <f t="shared" si="127"/>
        <v>1007</v>
      </c>
      <c r="C4027" t="str">
        <f>INDEX('VBA code_permu_wo_repettn'!$T$3:$Y$6,COUNTIF('Profile-matrices_Condorcet'!$B$2:$B4027,'Profile-matrices_Condorcet'!$B4027),MATCH(INDEX('numeric possibilities'!D$3:D$1298,VLOOKUP($B4027,'numeric possibilities'!$C$3:$G$1298,1)),'VBA code_permu_wo_repettn'!$T$2:$Y$2))</f>
        <v>D</v>
      </c>
      <c r="D4027" t="str">
        <f>INDEX('VBA code_permu_wo_repettn'!$AA$3:$AF$6,COUNTIF('Profile-matrices_Condorcet'!$B$2:$B4027,'Profile-matrices_Condorcet'!$B4027),MATCH(INDEX('numeric possibilities'!E$3:E$1298,VLOOKUP($B4027,'numeric possibilities'!$C$3:$G$1298,1)),'VBA code_permu_wo_repettn'!$AA$2:$AF$2))</f>
        <v>D</v>
      </c>
      <c r="E4027" t="str">
        <f>INDEX('VBA code_permu_wo_repettn'!$AH$3:$AM$6,COUNTIF('Profile-matrices_Condorcet'!$B$2:$B4027,'Profile-matrices_Condorcet'!$B4027),MATCH(INDEX('numeric possibilities'!F$3:F$1298,VLOOKUP($B4027,'numeric possibilities'!$C$3:$G$1298,1)),'VBA code_permu_wo_repettn'!$AH$2:$AM$2))</f>
        <v>B</v>
      </c>
      <c r="F4027" t="str">
        <f>INDEX('VBA code_permu_wo_repettn'!$AO$3:$AT$6,COUNTIF('Profile-matrices_Condorcet'!$B$2:$B4027,'Profile-matrices_Condorcet'!$B4027),MATCH(INDEX('numeric possibilities'!G$3:G$1298,VLOOKUP($B4027,'numeric possibilities'!$C$3:$G$1298,1)),'VBA code_permu_wo_repettn'!$AO$2:$AT$2))</f>
        <v>C</v>
      </c>
      <c r="H4027" t="s">
        <v>15</v>
      </c>
      <c r="I4027" t="str">
        <f>IF(I4026&gt;J4026,$I$1,IF(I4026&lt;J4026,$J$1,0))</f>
        <v>B</v>
      </c>
      <c r="K4027" t="str">
        <f>IF(K4026&gt;L4026,$K$1,IF(K4026&lt;L4026,$L$1,0))</f>
        <v>C</v>
      </c>
      <c r="M4027" t="str">
        <f>IF(M4026&gt;N4026,$M$1,IF(M4026&lt;N4026,$N$1,0))</f>
        <v>D</v>
      </c>
      <c r="O4027" t="str">
        <f>IF(O4026&gt;P4026,$O$1,IF(O4026&lt;P4026,$P$1,0))</f>
        <v>B</v>
      </c>
      <c r="Q4027" t="str">
        <f>IF(Q4026&gt;R4026,$Q$1,IF(Q4026&lt;R4026,$R$1,0))</f>
        <v>B</v>
      </c>
      <c r="S4027" t="str">
        <f>IF(S4026&gt;T4026,$S$1,IF(S4026&lt;T4026,$T$1,0))</f>
        <v>D</v>
      </c>
    </row>
    <row r="4028" spans="1:20" x14ac:dyDescent="0.25">
      <c r="A4028">
        <f t="shared" si="126"/>
        <v>4027</v>
      </c>
      <c r="B4028">
        <f t="shared" si="127"/>
        <v>1007</v>
      </c>
      <c r="C4028" t="str">
        <f>INDEX('VBA code_permu_wo_repettn'!$T$3:$Y$6,COUNTIF('Profile-matrices_Condorcet'!$B$2:$B4028,'Profile-matrices_Condorcet'!$B4028),MATCH(INDEX('numeric possibilities'!D$3:D$1298,VLOOKUP($B4028,'numeric possibilities'!$C$3:$G$1298,1)),'VBA code_permu_wo_repettn'!$T$2:$Y$2))</f>
        <v>B</v>
      </c>
      <c r="D4028" t="str">
        <f>INDEX('VBA code_permu_wo_repettn'!$AA$3:$AF$6,COUNTIF('Profile-matrices_Condorcet'!$B$2:$B4028,'Profile-matrices_Condorcet'!$B4028),MATCH(INDEX('numeric possibilities'!E$3:E$1298,VLOOKUP($B4028,'numeric possibilities'!$C$3:$G$1298,1)),'VBA code_permu_wo_repettn'!$AA$2:$AF$2))</f>
        <v>C</v>
      </c>
      <c r="E4028" t="str">
        <f>INDEX('VBA code_permu_wo_repettn'!$AH$3:$AM$6,COUNTIF('Profile-matrices_Condorcet'!$B$2:$B4028,'Profile-matrices_Condorcet'!$B4028),MATCH(INDEX('numeric possibilities'!F$3:F$1298,VLOOKUP($B4028,'numeric possibilities'!$C$3:$G$1298,1)),'VBA code_permu_wo_repettn'!$AH$2:$AM$2))</f>
        <v>D</v>
      </c>
      <c r="F4028" t="str">
        <f>INDEX('VBA code_permu_wo_repettn'!$AO$3:$AT$6,COUNTIF('Profile-matrices_Condorcet'!$B$2:$B4028,'Profile-matrices_Condorcet'!$B4028),MATCH(INDEX('numeric possibilities'!G$3:G$1298,VLOOKUP($B4028,'numeric possibilities'!$C$3:$G$1298,1)),'VBA code_permu_wo_repettn'!$AO$2:$AT$2))</f>
        <v>A</v>
      </c>
      <c r="I4028" t="s">
        <v>0</v>
      </c>
      <c r="J4028" t="s">
        <v>1</v>
      </c>
      <c r="K4028" t="s">
        <v>2</v>
      </c>
      <c r="L4028" t="s">
        <v>3</v>
      </c>
    </row>
    <row r="4029" spans="1:20" x14ac:dyDescent="0.25">
      <c r="A4029">
        <f t="shared" si="126"/>
        <v>4028</v>
      </c>
      <c r="B4029">
        <f t="shared" si="127"/>
        <v>1007</v>
      </c>
      <c r="C4029" t="str">
        <f>INDEX('VBA code_permu_wo_repettn'!$T$3:$Y$6,COUNTIF('Profile-matrices_Condorcet'!$B$2:$B4029,'Profile-matrices_Condorcet'!$B4029),MATCH(INDEX('numeric possibilities'!D$3:D$1298,VLOOKUP($B4029,'numeric possibilities'!$C$3:$G$1298,1)),'VBA code_permu_wo_repettn'!$T$2:$Y$2))</f>
        <v>C</v>
      </c>
      <c r="D4029" t="str">
        <f>INDEX('VBA code_permu_wo_repettn'!$AA$3:$AF$6,COUNTIF('Profile-matrices_Condorcet'!$B$2:$B4029,'Profile-matrices_Condorcet'!$B4029),MATCH(INDEX('numeric possibilities'!E$3:E$1298,VLOOKUP($B4029,'numeric possibilities'!$C$3:$G$1298,1)),'VBA code_permu_wo_repettn'!$AA$2:$AF$2))</f>
        <v>A</v>
      </c>
      <c r="E4029" t="str">
        <f>INDEX('VBA code_permu_wo_repettn'!$AH$3:$AM$6,COUNTIF('Profile-matrices_Condorcet'!$B$2:$B4029,'Profile-matrices_Condorcet'!$B4029),MATCH(INDEX('numeric possibilities'!F$3:F$1298,VLOOKUP($B4029,'numeric possibilities'!$C$3:$G$1298,1)),'VBA code_permu_wo_repettn'!$AH$2:$AM$2))</f>
        <v>A</v>
      </c>
      <c r="F4029" t="str">
        <f>INDEX('VBA code_permu_wo_repettn'!$AO$3:$AT$6,COUNTIF('Profile-matrices_Condorcet'!$B$2:$B4029,'Profile-matrices_Condorcet'!$B4029),MATCH(INDEX('numeric possibilities'!G$3:G$1298,VLOOKUP($B4029,'numeric possibilities'!$C$3:$G$1298,1)),'VBA code_permu_wo_repettn'!$AO$2:$AT$2))</f>
        <v>B</v>
      </c>
      <c r="G4029" t="str">
        <f>IF(MAX(I4029:L4029)&gt;='numeric possibilities'!$B$4/2,INDEX('Profile-matrices_Condorcet'!I4028:L4028,1,MATCH(MAX('Profile-matrices_Condorcet'!I4029:L4029),'Profile-matrices_Condorcet'!I4029:L4029,0)),"NCW")</f>
        <v>B</v>
      </c>
      <c r="H4029" t="s">
        <v>13</v>
      </c>
      <c r="I4029" s="3">
        <f>COUNTIF($I4027:$S4027,I4028)</f>
        <v>0</v>
      </c>
      <c r="J4029" s="3">
        <f>COUNTIF($I4027:$S4027,J4028)</f>
        <v>3</v>
      </c>
      <c r="K4029" s="3">
        <f>COUNTIF($I4027:$S4027,K4028)</f>
        <v>1</v>
      </c>
      <c r="L4029" s="3">
        <f>COUNTIF($I4027:$S4027,L4028)</f>
        <v>2</v>
      </c>
    </row>
    <row r="4030" spans="1:20" x14ac:dyDescent="0.25">
      <c r="A4030">
        <f t="shared" si="126"/>
        <v>4029</v>
      </c>
      <c r="B4030">
        <f t="shared" si="127"/>
        <v>1008</v>
      </c>
      <c r="C4030" t="str">
        <f>INDEX('VBA code_permu_wo_repettn'!$T$3:$Y$6,COUNTIF('Profile-matrices_Condorcet'!$B$2:$B4030,'Profile-matrices_Condorcet'!$B4030),MATCH(INDEX('numeric possibilities'!D$3:D$1298,VLOOKUP($B4030,'numeric possibilities'!$C$3:$G$1298,1)),'VBA code_permu_wo_repettn'!$T$2:$Y$2))</f>
        <v>A</v>
      </c>
      <c r="D4030" t="str">
        <f>INDEX('VBA code_permu_wo_repettn'!$AA$3:$AF$6,COUNTIF('Profile-matrices_Condorcet'!$B$2:$B4030,'Profile-matrices_Condorcet'!$B4030),MATCH(INDEX('numeric possibilities'!E$3:E$1298,VLOOKUP($B4030,'numeric possibilities'!$C$3:$G$1298,1)),'VBA code_permu_wo_repettn'!$AA$2:$AF$2))</f>
        <v>B</v>
      </c>
      <c r="E4030" t="str">
        <f>INDEX('VBA code_permu_wo_repettn'!$AH$3:$AM$6,COUNTIF('Profile-matrices_Condorcet'!$B$2:$B4030,'Profile-matrices_Condorcet'!$B4030),MATCH(INDEX('numeric possibilities'!F$3:F$1298,VLOOKUP($B4030,'numeric possibilities'!$C$3:$G$1298,1)),'VBA code_permu_wo_repettn'!$AH$2:$AM$2))</f>
        <v>C</v>
      </c>
      <c r="F4030" t="str">
        <f>INDEX('VBA code_permu_wo_repettn'!$AO$3:$AT$6,COUNTIF('Profile-matrices_Condorcet'!$B$2:$B4030,'Profile-matrices_Condorcet'!$B4030),MATCH(INDEX('numeric possibilities'!G$3:G$1298,VLOOKUP($B4030,'numeric possibilities'!$C$3:$G$1298,1)),'VBA code_permu_wo_repettn'!$AO$2:$AT$2))</f>
        <v>D</v>
      </c>
      <c r="H4030" t="s">
        <v>14</v>
      </c>
      <c r="I4030" s="3">
        <f>IF(MATCH(I$1,$C4030:$C4033,0)&lt;(MATCH(J$1,$C4030:$C4033,0)),1*a_vote,0)+IF(MATCH(I$1,$D4030:$D4033,0)&lt;MATCH(J$1,$D4030:$D4033,0),1*b_vote,0)+IF(MATCH(I$1,$E4030:$E4033,0)&lt;MATCH(J$1,$E4030:$E4033,0),1*c_vote,0)+IF(MATCH(I$1,$F4030:$F4033,0)&lt;MATCH(J$1,$F4030:$F4033,0),1*d_vote,0)</f>
        <v>0.49</v>
      </c>
      <c r="J4030" s="3">
        <f>IF(MATCH(I$1,$C4030:$C4033,0)&gt;(MATCH(J$1,$C4030:$C4033,0)),1*a_vote,0)+IF(MATCH(I$1,$D4030:$D4033,0)&gt;MATCH(J$1,$D4030:$D4033,0),1*b_vote,0)+IF(MATCH(I$1,$E4030:$E4033,0)&gt;MATCH(J$1,$E4030:$E4033,0),1*c_vote,0)+IF(MATCH(I$1,$F4030:$F4033,0)&gt;MATCH(J$1,$F4030:$F4033,0),1*d_vote,0)</f>
        <v>0.51</v>
      </c>
      <c r="K4030" s="3">
        <f>IF(MATCH($K$1,$C4030:$C4033,0)&lt;(MATCH($L$1,$C4030:$C4033,0)),1*a_vote,0)+IF(MATCH($K$1,$D4030:$D4033,0)&lt;MATCH($L$1,$D4030:$D4033,0),1*b_vote,0)+IF(MATCH($K$1,$E4030:$E4033,0)&lt;MATCH($L$1,$E4030:$E4033,0),1*c_vote,0)+IF(MATCH($K$1,$F4030:$F4033,0)&lt;MATCH($L$1,$F4030:$F4033,0),1*d_vote,0)</f>
        <v>0.27</v>
      </c>
      <c r="L4030" s="3">
        <f>IF(MATCH(K$1,$C4030:$C4033,0)&gt;(MATCH(L$1,$C4030:$C4033,0)),1*a_vote,0)+IF(MATCH(K$1,$D4030:$D4033,0)&gt;MATCH(L$1,$D4030:$D4033,0),1*b_vote,0)+IF(MATCH(K$1,$E4030:$E4033,0)&gt;MATCH(L$1,$E4030:$E4033,0),1*c_vote,0)+IF(MATCH(K$1,$F4030:$F4033,0)&gt;MATCH(L$1,$F4030:$F4033,0),1*d_vote,0)</f>
        <v>0.73</v>
      </c>
      <c r="M4030" s="3">
        <f>IF(MATCH($M$1,$C4030:$C4033,0)&lt;(MATCH($N$1,$C4030:$C4033,0)),1*a_vote,0)+IF(MATCH($M$1,$D4030:$D4033,0)&lt;MATCH($N$1,$D4030:$D4033,0),1*b_vote,0)+IF(MATCH($M$1,$E4030:$E4033,0)&lt;MATCH($N$1,$E4030:$E4033,0),1*c_vote,0)+IF(MATCH($M$1,$F4030:$F4033,0)&lt;MATCH($N$1,$F4030:$F4033,0),1*d_vote,0)</f>
        <v>0.27</v>
      </c>
      <c r="N4030" s="3">
        <f>IF(MATCH(M$1,$C4030:$C4033,0)&gt;(MATCH(N$1,$C4030:$C4033,0)),1*a_vote,0)+IF(MATCH(M$1,$D4030:$D4033,0)&gt;MATCH(N$1,$D4030:$D4033,0),1*b_vote,0)+IF(MATCH(M$1,$E4030:$E4033,0)&gt;MATCH(N$1,$E4030:$E4033,0),1*c_vote,0)+IF(MATCH(M$1,$F4030:$F4033,0)&gt;MATCH(N$1,$F4030:$F4033,0),1*d_vote,0)</f>
        <v>0.73</v>
      </c>
      <c r="O4030" s="3">
        <f>IF(MATCH($O$1,$C4030:$C4033,0)&lt;(MATCH($P$1,$C4030:$C4033,0)),1*a_vote,0)+IF(MATCH($O$1,$D4030:$D4033,0)&lt;MATCH($P$1,$D4030:$D4033,0),1*b_vote,0)+IF(MATCH($O$1,$E4030:$E4033,0)&lt;MATCH($P$1,$E4030:$E4033,0),1*c_vote,0)+IF(MATCH($O$1,$F4030:$F4033,0)&lt;MATCH($P$1,$F4030:$F4033,0),1*d_vote,0)</f>
        <v>0.26</v>
      </c>
      <c r="P4030" s="3">
        <f>IF(MATCH(O$1,$C4030:$C4033,0)&gt;(MATCH(P$1,$C4030:$C4033,0)),1*a_vote,0)+IF(MATCH(O$1,$D4030:$D4033,0)&gt;MATCH(P$1,$D4030:$D4033,0),1*b_vote,0)+IF(MATCH(O$1,$E4030:$E4033,0)&gt;MATCH(P$1,$E4030:$E4033,0),1*c_vote,0)+IF(MATCH(O$1,$F4030:$F4033,0)&gt;MATCH(P$1,$F4030:$F4033,0),1*d_vote,0)</f>
        <v>0.74</v>
      </c>
      <c r="Q4030" s="3">
        <f>IF(MATCH($Q$1,$C4030:$C4033,0)&lt;(MATCH($R$1,$C4030:$C4033,0)),1*a_vote,0)+IF(MATCH($Q$1,$D4030:$D4033,0)&lt;MATCH($R$1,$D4030:$D4033,0),1*b_vote,0)+IF(MATCH($Q$1,$E4030:$E4033,0)&lt;MATCH($R$1,$E4030:$E4033,0),1*c_vote,0)+IF(MATCH($Q$1,$F4030:$F4033,0)&lt;MATCH($R$1,$F4030:$F4033,0),1*d_vote,0)</f>
        <v>0.51</v>
      </c>
      <c r="R4030" s="3">
        <f>IF(MATCH(Q$1,$C4030:$C4033,0)&gt;(MATCH(R$1,$C4030:$C4033,0)),1*a_vote,0)+IF(MATCH(Q$1,$D4030:$D4033,0)&gt;MATCH(R$1,$D4030:$D4033,0),1*b_vote,0)+IF(MATCH(Q$1,$E4030:$E4033,0)&gt;MATCH(R$1,$E4030:$E4033,0),1*c_vote,0)+IF(MATCH(Q$1,$F4030:$F4033,0)&gt;MATCH(R$1,$F4030:$F4033,0),1*d_vote,0)</f>
        <v>0.49</v>
      </c>
      <c r="S4030" s="3">
        <f>IF(MATCH($S$1,$C4030:$C4033,0)&lt;(MATCH($T$1,$C4030:$C4033,0)),1*a_vote,0)+IF(MATCH($S$1,$D4030:$D4033,0)&lt;MATCH($T$1,$D4030:$D4033,0),1*b_vote,0)+IF(MATCH($S$1,$E4030:$E4033,0)&lt;MATCH($T$1,$E4030:$E4033,0),1*c_vote,0)+IF(MATCH($S$1,$F4030:$F4033,0)&lt;MATCH($T$1,$F4030:$F4033,0),1*d_vote,0)</f>
        <v>0.25</v>
      </c>
      <c r="T4030" s="3">
        <f>IF(MATCH(S$1,$C4030:$C4033,0)&gt;(MATCH(T$1,$C4030:$C4033,0)),1*a_vote,0)+IF(MATCH(S$1,$D4030:$D4033,0)&gt;MATCH(T$1,$D4030:$D4033,0),1*b_vote,0)+IF(MATCH(S$1,$E4030:$E4033,0)&gt;MATCH(T$1,$E4030:$E4033,0),1*c_vote,0)+IF(MATCH(S$1,$F4030:$F4033,0)&gt;MATCH(T$1,$F4030:$F4033,0),1*d_vote,0)</f>
        <v>0.75</v>
      </c>
    </row>
    <row r="4031" spans="1:20" x14ac:dyDescent="0.25">
      <c r="A4031">
        <f t="shared" si="126"/>
        <v>4030</v>
      </c>
      <c r="B4031">
        <f t="shared" si="127"/>
        <v>1008</v>
      </c>
      <c r="C4031" t="str">
        <f>INDEX('VBA code_permu_wo_repettn'!$T$3:$Y$6,COUNTIF('Profile-matrices_Condorcet'!$B$2:$B4031,'Profile-matrices_Condorcet'!$B4031),MATCH(INDEX('numeric possibilities'!D$3:D$1298,VLOOKUP($B4031,'numeric possibilities'!$C$3:$G$1298,1)),'VBA code_permu_wo_repettn'!$T$2:$Y$2))</f>
        <v>D</v>
      </c>
      <c r="D4031" t="str">
        <f>INDEX('VBA code_permu_wo_repettn'!$AA$3:$AF$6,COUNTIF('Profile-matrices_Condorcet'!$B$2:$B4031,'Profile-matrices_Condorcet'!$B4031),MATCH(INDEX('numeric possibilities'!E$3:E$1298,VLOOKUP($B4031,'numeric possibilities'!$C$3:$G$1298,1)),'VBA code_permu_wo_repettn'!$AA$2:$AF$2))</f>
        <v>D</v>
      </c>
      <c r="E4031" t="str">
        <f>INDEX('VBA code_permu_wo_repettn'!$AH$3:$AM$6,COUNTIF('Profile-matrices_Condorcet'!$B$2:$B4031,'Profile-matrices_Condorcet'!$B4031),MATCH(INDEX('numeric possibilities'!F$3:F$1298,VLOOKUP($B4031,'numeric possibilities'!$C$3:$G$1298,1)),'VBA code_permu_wo_repettn'!$AH$2:$AM$2))</f>
        <v>B</v>
      </c>
      <c r="F4031" t="str">
        <f>INDEX('VBA code_permu_wo_repettn'!$AO$3:$AT$6,COUNTIF('Profile-matrices_Condorcet'!$B$2:$B4031,'Profile-matrices_Condorcet'!$B4031),MATCH(INDEX('numeric possibilities'!G$3:G$1298,VLOOKUP($B4031,'numeric possibilities'!$C$3:$G$1298,1)),'VBA code_permu_wo_repettn'!$AO$2:$AT$2))</f>
        <v>C</v>
      </c>
      <c r="H4031" t="s">
        <v>15</v>
      </c>
      <c r="I4031" t="str">
        <f>IF(I4030&gt;J4030,$I$1,IF(I4030&lt;J4030,$J$1,0))</f>
        <v>B</v>
      </c>
      <c r="K4031" t="str">
        <f>IF(K4030&gt;L4030,$K$1,IF(K4030&lt;L4030,$L$1,0))</f>
        <v>C</v>
      </c>
      <c r="M4031" t="str">
        <f>IF(M4030&gt;N4030,$M$1,IF(M4030&lt;N4030,$N$1,0))</f>
        <v>D</v>
      </c>
      <c r="O4031" t="str">
        <f>IF(O4030&gt;P4030,$O$1,IF(O4030&lt;P4030,$P$1,0))</f>
        <v>C</v>
      </c>
      <c r="Q4031" t="str">
        <f>IF(Q4030&gt;R4030,$Q$1,IF(Q4030&lt;R4030,$R$1,0))</f>
        <v>B</v>
      </c>
      <c r="S4031" t="str">
        <f>IF(S4030&gt;T4030,$S$1,IF(S4030&lt;T4030,$T$1,0))</f>
        <v>D</v>
      </c>
    </row>
    <row r="4032" spans="1:20" x14ac:dyDescent="0.25">
      <c r="A4032">
        <f t="shared" si="126"/>
        <v>4031</v>
      </c>
      <c r="B4032">
        <f t="shared" si="127"/>
        <v>1008</v>
      </c>
      <c r="C4032" t="str">
        <f>INDEX('VBA code_permu_wo_repettn'!$T$3:$Y$6,COUNTIF('Profile-matrices_Condorcet'!$B$2:$B4032,'Profile-matrices_Condorcet'!$B4032),MATCH(INDEX('numeric possibilities'!D$3:D$1298,VLOOKUP($B4032,'numeric possibilities'!$C$3:$G$1298,1)),'VBA code_permu_wo_repettn'!$T$2:$Y$2))</f>
        <v>C</v>
      </c>
      <c r="D4032" t="str">
        <f>INDEX('VBA code_permu_wo_repettn'!$AA$3:$AF$6,COUNTIF('Profile-matrices_Condorcet'!$B$2:$B4032,'Profile-matrices_Condorcet'!$B4032),MATCH(INDEX('numeric possibilities'!E$3:E$1298,VLOOKUP($B4032,'numeric possibilities'!$C$3:$G$1298,1)),'VBA code_permu_wo_repettn'!$AA$2:$AF$2))</f>
        <v>C</v>
      </c>
      <c r="E4032" t="str">
        <f>INDEX('VBA code_permu_wo_repettn'!$AH$3:$AM$6,COUNTIF('Profile-matrices_Condorcet'!$B$2:$B4032,'Profile-matrices_Condorcet'!$B4032),MATCH(INDEX('numeric possibilities'!F$3:F$1298,VLOOKUP($B4032,'numeric possibilities'!$C$3:$G$1298,1)),'VBA code_permu_wo_repettn'!$AH$2:$AM$2))</f>
        <v>D</v>
      </c>
      <c r="F4032" t="str">
        <f>INDEX('VBA code_permu_wo_repettn'!$AO$3:$AT$6,COUNTIF('Profile-matrices_Condorcet'!$B$2:$B4032,'Profile-matrices_Condorcet'!$B4032),MATCH(INDEX('numeric possibilities'!G$3:G$1298,VLOOKUP($B4032,'numeric possibilities'!$C$3:$G$1298,1)),'VBA code_permu_wo_repettn'!$AO$2:$AT$2))</f>
        <v>A</v>
      </c>
      <c r="I4032" t="s">
        <v>0</v>
      </c>
      <c r="J4032" t="s">
        <v>1</v>
      </c>
      <c r="K4032" t="s">
        <v>2</v>
      </c>
      <c r="L4032" t="s">
        <v>3</v>
      </c>
    </row>
    <row r="4033" spans="1:20" x14ac:dyDescent="0.25">
      <c r="A4033">
        <f t="shared" si="126"/>
        <v>4032</v>
      </c>
      <c r="B4033">
        <f t="shared" si="127"/>
        <v>1008</v>
      </c>
      <c r="C4033" t="str">
        <f>INDEX('VBA code_permu_wo_repettn'!$T$3:$Y$6,COUNTIF('Profile-matrices_Condorcet'!$B$2:$B4033,'Profile-matrices_Condorcet'!$B4033),MATCH(INDEX('numeric possibilities'!D$3:D$1298,VLOOKUP($B4033,'numeric possibilities'!$C$3:$G$1298,1)),'VBA code_permu_wo_repettn'!$T$2:$Y$2))</f>
        <v>B</v>
      </c>
      <c r="D4033" t="str">
        <f>INDEX('VBA code_permu_wo_repettn'!$AA$3:$AF$6,COUNTIF('Profile-matrices_Condorcet'!$B$2:$B4033,'Profile-matrices_Condorcet'!$B4033),MATCH(INDEX('numeric possibilities'!E$3:E$1298,VLOOKUP($B4033,'numeric possibilities'!$C$3:$G$1298,1)),'VBA code_permu_wo_repettn'!$AA$2:$AF$2))</f>
        <v>A</v>
      </c>
      <c r="E4033" t="str">
        <f>INDEX('VBA code_permu_wo_repettn'!$AH$3:$AM$6,COUNTIF('Profile-matrices_Condorcet'!$B$2:$B4033,'Profile-matrices_Condorcet'!$B4033),MATCH(INDEX('numeric possibilities'!F$3:F$1298,VLOOKUP($B4033,'numeric possibilities'!$C$3:$G$1298,1)),'VBA code_permu_wo_repettn'!$AH$2:$AM$2))</f>
        <v>A</v>
      </c>
      <c r="F4033" t="str">
        <f>INDEX('VBA code_permu_wo_repettn'!$AO$3:$AT$6,COUNTIF('Profile-matrices_Condorcet'!$B$2:$B4033,'Profile-matrices_Condorcet'!$B4033),MATCH(INDEX('numeric possibilities'!G$3:G$1298,VLOOKUP($B4033,'numeric possibilities'!$C$3:$G$1298,1)),'VBA code_permu_wo_repettn'!$AO$2:$AT$2))</f>
        <v>B</v>
      </c>
      <c r="G4033" t="str">
        <f>IF(MAX(I4033:L4033)&gt;='numeric possibilities'!$B$4/2,INDEX('Profile-matrices_Condorcet'!I4032:L4032,1,MATCH(MAX('Profile-matrices_Condorcet'!I4033:L4033),'Profile-matrices_Condorcet'!I4033:L4033,0)),"NCW")</f>
        <v>NCW</v>
      </c>
      <c r="H4033" t="s">
        <v>13</v>
      </c>
      <c r="I4033" s="3">
        <f>COUNTIF($I4031:$S4031,I4032)</f>
        <v>0</v>
      </c>
      <c r="J4033" s="3">
        <f>COUNTIF($I4031:$S4031,J4032)</f>
        <v>2</v>
      </c>
      <c r="K4033" s="3">
        <f>COUNTIF($I4031:$S4031,K4032)</f>
        <v>2</v>
      </c>
      <c r="L4033" s="3">
        <f>COUNTIF($I4031:$S4031,L4032)</f>
        <v>2</v>
      </c>
    </row>
    <row r="4034" spans="1:20" x14ac:dyDescent="0.25">
      <c r="A4034">
        <f t="shared" si="126"/>
        <v>4033</v>
      </c>
      <c r="B4034">
        <f t="shared" si="127"/>
        <v>1009</v>
      </c>
      <c r="C4034" t="str">
        <f>INDEX('VBA code_permu_wo_repettn'!$T$3:$Y$6,COUNTIF('Profile-matrices_Condorcet'!$B$2:$B4034,'Profile-matrices_Condorcet'!$B4034),MATCH(INDEX('numeric possibilities'!D$3:D$1298,VLOOKUP($B4034,'numeric possibilities'!$C$3:$G$1298,1)),'VBA code_permu_wo_repettn'!$T$2:$Y$2))</f>
        <v>A</v>
      </c>
      <c r="D4034" t="str">
        <f>INDEX('VBA code_permu_wo_repettn'!$AA$3:$AF$6,COUNTIF('Profile-matrices_Condorcet'!$B$2:$B4034,'Profile-matrices_Condorcet'!$B4034),MATCH(INDEX('numeric possibilities'!E$3:E$1298,VLOOKUP($B4034,'numeric possibilities'!$C$3:$G$1298,1)),'VBA code_permu_wo_repettn'!$AA$2:$AF$2))</f>
        <v>B</v>
      </c>
      <c r="E4034" t="str">
        <f>INDEX('VBA code_permu_wo_repettn'!$AH$3:$AM$6,COUNTIF('Profile-matrices_Condorcet'!$B$2:$B4034,'Profile-matrices_Condorcet'!$B4034),MATCH(INDEX('numeric possibilities'!F$3:F$1298,VLOOKUP($B4034,'numeric possibilities'!$C$3:$G$1298,1)),'VBA code_permu_wo_repettn'!$AH$2:$AM$2))</f>
        <v>C</v>
      </c>
      <c r="F4034" t="str">
        <f>INDEX('VBA code_permu_wo_repettn'!$AO$3:$AT$6,COUNTIF('Profile-matrices_Condorcet'!$B$2:$B4034,'Profile-matrices_Condorcet'!$B4034),MATCH(INDEX('numeric possibilities'!G$3:G$1298,VLOOKUP($B4034,'numeric possibilities'!$C$3:$G$1298,1)),'VBA code_permu_wo_repettn'!$AO$2:$AT$2))</f>
        <v>D</v>
      </c>
      <c r="H4034" t="s">
        <v>14</v>
      </c>
      <c r="I4034" s="3">
        <f>IF(MATCH(I$1,$C4034:$C4037,0)&lt;(MATCH(J$1,$C4034:$C4037,0)),1*a_vote,0)+IF(MATCH(I$1,$D4034:$D4037,0)&lt;MATCH(J$1,$D4034:$D4037,0),1*b_vote,0)+IF(MATCH(I$1,$E4034:$E4037,0)&lt;MATCH(J$1,$E4034:$E4037,0),1*c_vote,0)+IF(MATCH(I$1,$F4034:$F4037,0)&lt;MATCH(J$1,$F4034:$F4037,0),1*d_vote,0)</f>
        <v>0.74</v>
      </c>
      <c r="J4034" s="3">
        <f>IF(MATCH(I$1,$C4034:$C4037,0)&gt;(MATCH(J$1,$C4034:$C4037,0)),1*a_vote,0)+IF(MATCH(I$1,$D4034:$D4037,0)&gt;MATCH(J$1,$D4034:$D4037,0),1*b_vote,0)+IF(MATCH(I$1,$E4034:$E4037,0)&gt;MATCH(J$1,$E4034:$E4037,0),1*c_vote,0)+IF(MATCH(I$1,$F4034:$F4037,0)&gt;MATCH(J$1,$F4034:$F4037,0),1*d_vote,0)</f>
        <v>0.26</v>
      </c>
      <c r="K4034" s="3">
        <f>IF(MATCH($K$1,$C4034:$C4037,0)&lt;(MATCH($L$1,$C4034:$C4037,0)),1*a_vote,0)+IF(MATCH($K$1,$D4034:$D4037,0)&lt;MATCH($L$1,$D4034:$D4037,0),1*b_vote,0)+IF(MATCH($K$1,$E4034:$E4037,0)&lt;MATCH($L$1,$E4034:$E4037,0),1*c_vote,0)+IF(MATCH($K$1,$F4034:$F4037,0)&lt;MATCH($L$1,$F4034:$F4037,0),1*d_vote,0)</f>
        <v>0.53</v>
      </c>
      <c r="L4034" s="3">
        <f>IF(MATCH(K$1,$C4034:$C4037,0)&gt;(MATCH(L$1,$C4034:$C4037,0)),1*a_vote,0)+IF(MATCH(K$1,$D4034:$D4037,0)&gt;MATCH(L$1,$D4034:$D4037,0),1*b_vote,0)+IF(MATCH(K$1,$E4034:$E4037,0)&gt;MATCH(L$1,$E4034:$E4037,0),1*c_vote,0)+IF(MATCH(K$1,$F4034:$F4037,0)&gt;MATCH(L$1,$F4034:$F4037,0),1*d_vote,0)</f>
        <v>0.47</v>
      </c>
      <c r="M4034" s="3">
        <f>IF(MATCH($M$1,$C4034:$C4037,0)&lt;(MATCH($N$1,$C4034:$C4037,0)),1*a_vote,0)+IF(MATCH($M$1,$D4034:$D4037,0)&lt;MATCH($N$1,$D4034:$D4037,0),1*b_vote,0)+IF(MATCH($M$1,$E4034:$E4037,0)&lt;MATCH($N$1,$E4034:$E4037,0),1*c_vote,0)+IF(MATCH($M$1,$F4034:$F4037,0)&lt;MATCH($N$1,$F4034:$F4037,0),1*d_vote,0)</f>
        <v>0.53</v>
      </c>
      <c r="N4034" s="3">
        <f>IF(MATCH(M$1,$C4034:$C4037,0)&gt;(MATCH(N$1,$C4034:$C4037,0)),1*a_vote,0)+IF(MATCH(M$1,$D4034:$D4037,0)&gt;MATCH(N$1,$D4034:$D4037,0),1*b_vote,0)+IF(MATCH(M$1,$E4034:$E4037,0)&gt;MATCH(N$1,$E4034:$E4037,0),1*c_vote,0)+IF(MATCH(M$1,$F4034:$F4037,0)&gt;MATCH(N$1,$F4034:$F4037,0),1*d_vote,0)</f>
        <v>0.47</v>
      </c>
      <c r="O4034" s="3">
        <f>IF(MATCH($O$1,$C4034:$C4037,0)&lt;(MATCH($P$1,$C4034:$C4037,0)),1*a_vote,0)+IF(MATCH($O$1,$D4034:$D4037,0)&lt;MATCH($P$1,$D4034:$D4037,0),1*b_vote,0)+IF(MATCH($O$1,$E4034:$E4037,0)&lt;MATCH($P$1,$E4034:$E4037,0),1*c_vote,0)+IF(MATCH($O$1,$F4034:$F4037,0)&lt;MATCH($P$1,$F4034:$F4037,0),1*d_vote,0)</f>
        <v>0.53</v>
      </c>
      <c r="P4034" s="3">
        <f>IF(MATCH(O$1,$C4034:$C4037,0)&gt;(MATCH(P$1,$C4034:$C4037,0)),1*a_vote,0)+IF(MATCH(O$1,$D4034:$D4037,0)&gt;MATCH(P$1,$D4034:$D4037,0),1*b_vote,0)+IF(MATCH(O$1,$E4034:$E4037,0)&gt;MATCH(P$1,$E4034:$E4037,0),1*c_vote,0)+IF(MATCH(O$1,$F4034:$F4037,0)&gt;MATCH(P$1,$F4034:$F4037,0),1*d_vote,0)</f>
        <v>0.47</v>
      </c>
      <c r="Q4034" s="3">
        <f>IF(MATCH($Q$1,$C4034:$C4037,0)&lt;(MATCH($R$1,$C4034:$C4037,0)),1*a_vote,0)+IF(MATCH($Q$1,$D4034:$D4037,0)&lt;MATCH($R$1,$D4034:$D4037,0),1*b_vote,0)+IF(MATCH($Q$1,$E4034:$E4037,0)&lt;MATCH($R$1,$E4034:$E4037,0),1*c_vote,0)+IF(MATCH($Q$1,$F4034:$F4037,0)&lt;MATCH($R$1,$F4034:$F4037,0),1*d_vote,0)</f>
        <v>0.53</v>
      </c>
      <c r="R4034" s="3">
        <f>IF(MATCH(Q$1,$C4034:$C4037,0)&gt;(MATCH(R$1,$C4034:$C4037,0)),1*a_vote,0)+IF(MATCH(Q$1,$D4034:$D4037,0)&gt;MATCH(R$1,$D4034:$D4037,0),1*b_vote,0)+IF(MATCH(Q$1,$E4034:$E4037,0)&gt;MATCH(R$1,$E4034:$E4037,0),1*c_vote,0)+IF(MATCH(Q$1,$F4034:$F4037,0)&gt;MATCH(R$1,$F4034:$F4037,0),1*d_vote,0)</f>
        <v>0.47</v>
      </c>
      <c r="S4034" s="3">
        <f>IF(MATCH($S$1,$C4034:$C4037,0)&lt;(MATCH($T$1,$C4034:$C4037,0)),1*a_vote,0)+IF(MATCH($S$1,$D4034:$D4037,0)&lt;MATCH($T$1,$D4034:$D4037,0),1*b_vote,0)+IF(MATCH($S$1,$E4034:$E4037,0)&lt;MATCH($T$1,$E4034:$E4037,0),1*c_vote,0)+IF(MATCH($S$1,$F4034:$F4037,0)&lt;MATCH($T$1,$F4034:$F4037,0),1*d_vote,0)</f>
        <v>0.78</v>
      </c>
      <c r="T4034" s="3">
        <f>IF(MATCH(S$1,$C4034:$C4037,0)&gt;(MATCH(T$1,$C4034:$C4037,0)),1*a_vote,0)+IF(MATCH(S$1,$D4034:$D4037,0)&gt;MATCH(T$1,$D4034:$D4037,0),1*b_vote,0)+IF(MATCH(S$1,$E4034:$E4037,0)&gt;MATCH(T$1,$E4034:$E4037,0),1*c_vote,0)+IF(MATCH(S$1,$F4034:$F4037,0)&gt;MATCH(T$1,$F4034:$F4037,0),1*d_vote,0)</f>
        <v>0.21999999999999997</v>
      </c>
    </row>
    <row r="4035" spans="1:20" x14ac:dyDescent="0.25">
      <c r="A4035">
        <f t="shared" si="126"/>
        <v>4034</v>
      </c>
      <c r="B4035">
        <f t="shared" si="127"/>
        <v>1009</v>
      </c>
      <c r="C4035" t="str">
        <f>INDEX('VBA code_permu_wo_repettn'!$T$3:$Y$6,COUNTIF('Profile-matrices_Condorcet'!$B$2:$B4035,'Profile-matrices_Condorcet'!$B4035),MATCH(INDEX('numeric possibilities'!D$3:D$1298,VLOOKUP($B4035,'numeric possibilities'!$C$3:$G$1298,1)),'VBA code_permu_wo_repettn'!$T$2:$Y$2))</f>
        <v>B</v>
      </c>
      <c r="D4035" t="str">
        <f>INDEX('VBA code_permu_wo_repettn'!$AA$3:$AF$6,COUNTIF('Profile-matrices_Condorcet'!$B$2:$B4035,'Profile-matrices_Condorcet'!$B4035),MATCH(INDEX('numeric possibilities'!E$3:E$1298,VLOOKUP($B4035,'numeric possibilities'!$C$3:$G$1298,1)),'VBA code_permu_wo_repettn'!$AA$2:$AF$2))</f>
        <v>A</v>
      </c>
      <c r="E4035" t="str">
        <f>INDEX('VBA code_permu_wo_repettn'!$AH$3:$AM$6,COUNTIF('Profile-matrices_Condorcet'!$B$2:$B4035,'Profile-matrices_Condorcet'!$B4035),MATCH(INDEX('numeric possibilities'!F$3:F$1298,VLOOKUP($B4035,'numeric possibilities'!$C$3:$G$1298,1)),'VBA code_permu_wo_repettn'!$AH$2:$AM$2))</f>
        <v>D</v>
      </c>
      <c r="F4035" t="str">
        <f>INDEX('VBA code_permu_wo_repettn'!$AO$3:$AT$6,COUNTIF('Profile-matrices_Condorcet'!$B$2:$B4035,'Profile-matrices_Condorcet'!$B4035),MATCH(INDEX('numeric possibilities'!G$3:G$1298,VLOOKUP($B4035,'numeric possibilities'!$C$3:$G$1298,1)),'VBA code_permu_wo_repettn'!$AO$2:$AT$2))</f>
        <v>C</v>
      </c>
      <c r="H4035" t="s">
        <v>15</v>
      </c>
      <c r="I4035" t="str">
        <f>IF(I4034&gt;J4034,$I$1,IF(I4034&lt;J4034,$J$1,0))</f>
        <v>A</v>
      </c>
      <c r="K4035" t="str">
        <f>IF(K4034&gt;L4034,$K$1,IF(K4034&lt;L4034,$L$1,0))</f>
        <v>A</v>
      </c>
      <c r="M4035" t="str">
        <f>IF(M4034&gt;N4034,$M$1,IF(M4034&lt;N4034,$N$1,0))</f>
        <v>A</v>
      </c>
      <c r="O4035" t="str">
        <f>IF(O4034&gt;P4034,$O$1,IF(O4034&lt;P4034,$P$1,0))</f>
        <v>B</v>
      </c>
      <c r="Q4035" t="str">
        <f>IF(Q4034&gt;R4034,$Q$1,IF(Q4034&lt;R4034,$R$1,0))</f>
        <v>B</v>
      </c>
      <c r="S4035" t="str">
        <f>IF(S4034&gt;T4034,$S$1,IF(S4034&lt;T4034,$T$1,0))</f>
        <v>C</v>
      </c>
    </row>
    <row r="4036" spans="1:20" x14ac:dyDescent="0.25">
      <c r="A4036">
        <f t="shared" si="126"/>
        <v>4035</v>
      </c>
      <c r="B4036">
        <f t="shared" si="127"/>
        <v>1009</v>
      </c>
      <c r="C4036" t="str">
        <f>INDEX('VBA code_permu_wo_repettn'!$T$3:$Y$6,COUNTIF('Profile-matrices_Condorcet'!$B$2:$B4036,'Profile-matrices_Condorcet'!$B4036),MATCH(INDEX('numeric possibilities'!D$3:D$1298,VLOOKUP($B4036,'numeric possibilities'!$C$3:$G$1298,1)),'VBA code_permu_wo_repettn'!$T$2:$Y$2))</f>
        <v>C</v>
      </c>
      <c r="D4036" t="str">
        <f>INDEX('VBA code_permu_wo_repettn'!$AA$3:$AF$6,COUNTIF('Profile-matrices_Condorcet'!$B$2:$B4036,'Profile-matrices_Condorcet'!$B4036),MATCH(INDEX('numeric possibilities'!E$3:E$1298,VLOOKUP($B4036,'numeric possibilities'!$C$3:$G$1298,1)),'VBA code_permu_wo_repettn'!$AA$2:$AF$2))</f>
        <v>C</v>
      </c>
      <c r="E4036" t="str">
        <f>INDEX('VBA code_permu_wo_repettn'!$AH$3:$AM$6,COUNTIF('Profile-matrices_Condorcet'!$B$2:$B4036,'Profile-matrices_Condorcet'!$B4036),MATCH(INDEX('numeric possibilities'!F$3:F$1298,VLOOKUP($B4036,'numeric possibilities'!$C$3:$G$1298,1)),'VBA code_permu_wo_repettn'!$AH$2:$AM$2))</f>
        <v>A</v>
      </c>
      <c r="F4036" t="str">
        <f>INDEX('VBA code_permu_wo_repettn'!$AO$3:$AT$6,COUNTIF('Profile-matrices_Condorcet'!$B$2:$B4036,'Profile-matrices_Condorcet'!$B4036),MATCH(INDEX('numeric possibilities'!G$3:G$1298,VLOOKUP($B4036,'numeric possibilities'!$C$3:$G$1298,1)),'VBA code_permu_wo_repettn'!$AO$2:$AT$2))</f>
        <v>A</v>
      </c>
      <c r="I4036" t="s">
        <v>0</v>
      </c>
      <c r="J4036" t="s">
        <v>1</v>
      </c>
      <c r="K4036" t="s">
        <v>2</v>
      </c>
      <c r="L4036" t="s">
        <v>3</v>
      </c>
    </row>
    <row r="4037" spans="1:20" x14ac:dyDescent="0.25">
      <c r="A4037">
        <f t="shared" si="126"/>
        <v>4036</v>
      </c>
      <c r="B4037">
        <f t="shared" si="127"/>
        <v>1009</v>
      </c>
      <c r="C4037" t="str">
        <f>INDEX('VBA code_permu_wo_repettn'!$T$3:$Y$6,COUNTIF('Profile-matrices_Condorcet'!$B$2:$B4037,'Profile-matrices_Condorcet'!$B4037),MATCH(INDEX('numeric possibilities'!D$3:D$1298,VLOOKUP($B4037,'numeric possibilities'!$C$3:$G$1298,1)),'VBA code_permu_wo_repettn'!$T$2:$Y$2))</f>
        <v>D</v>
      </c>
      <c r="D4037" t="str">
        <f>INDEX('VBA code_permu_wo_repettn'!$AA$3:$AF$6,COUNTIF('Profile-matrices_Condorcet'!$B$2:$B4037,'Profile-matrices_Condorcet'!$B4037),MATCH(INDEX('numeric possibilities'!E$3:E$1298,VLOOKUP($B4037,'numeric possibilities'!$C$3:$G$1298,1)),'VBA code_permu_wo_repettn'!$AA$2:$AF$2))</f>
        <v>D</v>
      </c>
      <c r="E4037" t="str">
        <f>INDEX('VBA code_permu_wo_repettn'!$AH$3:$AM$6,COUNTIF('Profile-matrices_Condorcet'!$B$2:$B4037,'Profile-matrices_Condorcet'!$B4037),MATCH(INDEX('numeric possibilities'!F$3:F$1298,VLOOKUP($B4037,'numeric possibilities'!$C$3:$G$1298,1)),'VBA code_permu_wo_repettn'!$AH$2:$AM$2))</f>
        <v>B</v>
      </c>
      <c r="F4037" t="str">
        <f>INDEX('VBA code_permu_wo_repettn'!$AO$3:$AT$6,COUNTIF('Profile-matrices_Condorcet'!$B$2:$B4037,'Profile-matrices_Condorcet'!$B4037),MATCH(INDEX('numeric possibilities'!G$3:G$1298,VLOOKUP($B4037,'numeric possibilities'!$C$3:$G$1298,1)),'VBA code_permu_wo_repettn'!$AO$2:$AT$2))</f>
        <v>B</v>
      </c>
      <c r="G4037" t="str">
        <f>IF(MAX(I4037:L4037)&gt;='numeric possibilities'!$B$4/2,INDEX('Profile-matrices_Condorcet'!I4036:L4036,1,MATCH(MAX('Profile-matrices_Condorcet'!I4037:L4037),'Profile-matrices_Condorcet'!I4037:L4037,0)),"NCW")</f>
        <v>A</v>
      </c>
      <c r="H4037" t="s">
        <v>13</v>
      </c>
      <c r="I4037" s="3">
        <f>COUNTIF($I4035:$S4035,I4036)</f>
        <v>3</v>
      </c>
      <c r="J4037" s="3">
        <f>COUNTIF($I4035:$S4035,J4036)</f>
        <v>2</v>
      </c>
      <c r="K4037" s="3">
        <f>COUNTIF($I4035:$S4035,K4036)</f>
        <v>1</v>
      </c>
      <c r="L4037" s="3">
        <f>COUNTIF($I4035:$S4035,L4036)</f>
        <v>0</v>
      </c>
    </row>
    <row r="4038" spans="1:20" x14ac:dyDescent="0.25">
      <c r="A4038">
        <f t="shared" si="126"/>
        <v>4037</v>
      </c>
      <c r="B4038">
        <f t="shared" si="127"/>
        <v>1010</v>
      </c>
      <c r="C4038" t="str">
        <f>INDEX('VBA code_permu_wo_repettn'!$T$3:$Y$6,COUNTIF('Profile-matrices_Condorcet'!$B$2:$B4038,'Profile-matrices_Condorcet'!$B4038),MATCH(INDEX('numeric possibilities'!D$3:D$1298,VLOOKUP($B4038,'numeric possibilities'!$C$3:$G$1298,1)),'VBA code_permu_wo_repettn'!$T$2:$Y$2))</f>
        <v>A</v>
      </c>
      <c r="D4038" t="str">
        <f>INDEX('VBA code_permu_wo_repettn'!$AA$3:$AF$6,COUNTIF('Profile-matrices_Condorcet'!$B$2:$B4038,'Profile-matrices_Condorcet'!$B4038),MATCH(INDEX('numeric possibilities'!E$3:E$1298,VLOOKUP($B4038,'numeric possibilities'!$C$3:$G$1298,1)),'VBA code_permu_wo_repettn'!$AA$2:$AF$2))</f>
        <v>B</v>
      </c>
      <c r="E4038" t="str">
        <f>INDEX('VBA code_permu_wo_repettn'!$AH$3:$AM$6,COUNTIF('Profile-matrices_Condorcet'!$B$2:$B4038,'Profile-matrices_Condorcet'!$B4038),MATCH(INDEX('numeric possibilities'!F$3:F$1298,VLOOKUP($B4038,'numeric possibilities'!$C$3:$G$1298,1)),'VBA code_permu_wo_repettn'!$AH$2:$AM$2))</f>
        <v>C</v>
      </c>
      <c r="F4038" t="str">
        <f>INDEX('VBA code_permu_wo_repettn'!$AO$3:$AT$6,COUNTIF('Profile-matrices_Condorcet'!$B$2:$B4038,'Profile-matrices_Condorcet'!$B4038),MATCH(INDEX('numeric possibilities'!G$3:G$1298,VLOOKUP($B4038,'numeric possibilities'!$C$3:$G$1298,1)),'VBA code_permu_wo_repettn'!$AO$2:$AT$2))</f>
        <v>D</v>
      </c>
      <c r="H4038" t="s">
        <v>14</v>
      </c>
      <c r="I4038" s="3">
        <f>IF(MATCH(I$1,$C4038:$C4041,0)&lt;(MATCH(J$1,$C4038:$C4041,0)),1*a_vote,0)+IF(MATCH(I$1,$D4038:$D4041,0)&lt;MATCH(J$1,$D4038:$D4041,0),1*b_vote,0)+IF(MATCH(I$1,$E4038:$E4041,0)&lt;MATCH(J$1,$E4038:$E4041,0),1*c_vote,0)+IF(MATCH(I$1,$F4038:$F4041,0)&lt;MATCH(J$1,$F4038:$F4041,0),1*d_vote,0)</f>
        <v>0.74</v>
      </c>
      <c r="J4038" s="3">
        <f>IF(MATCH(I$1,$C4038:$C4041,0)&gt;(MATCH(J$1,$C4038:$C4041,0)),1*a_vote,0)+IF(MATCH(I$1,$D4038:$D4041,0)&gt;MATCH(J$1,$D4038:$D4041,0),1*b_vote,0)+IF(MATCH(I$1,$E4038:$E4041,0)&gt;MATCH(J$1,$E4038:$E4041,0),1*c_vote,0)+IF(MATCH(I$1,$F4038:$F4041,0)&gt;MATCH(J$1,$F4038:$F4041,0),1*d_vote,0)</f>
        <v>0.26</v>
      </c>
      <c r="K4038" s="3">
        <f>IF(MATCH($K$1,$C4038:$C4041,0)&lt;(MATCH($L$1,$C4038:$C4041,0)),1*a_vote,0)+IF(MATCH($K$1,$D4038:$D4041,0)&lt;MATCH($L$1,$D4038:$D4041,0),1*b_vote,0)+IF(MATCH($K$1,$E4038:$E4041,0)&lt;MATCH($L$1,$E4038:$E4041,0),1*c_vote,0)+IF(MATCH($K$1,$F4038:$F4041,0)&lt;MATCH($L$1,$F4038:$F4041,0),1*d_vote,0)</f>
        <v>0.53</v>
      </c>
      <c r="L4038" s="3">
        <f>IF(MATCH(K$1,$C4038:$C4041,0)&gt;(MATCH(L$1,$C4038:$C4041,0)),1*a_vote,0)+IF(MATCH(K$1,$D4038:$D4041,0)&gt;MATCH(L$1,$D4038:$D4041,0),1*b_vote,0)+IF(MATCH(K$1,$E4038:$E4041,0)&gt;MATCH(L$1,$E4038:$E4041,0),1*c_vote,0)+IF(MATCH(K$1,$F4038:$F4041,0)&gt;MATCH(L$1,$F4038:$F4041,0),1*d_vote,0)</f>
        <v>0.47</v>
      </c>
      <c r="M4038" s="3">
        <f>IF(MATCH($M$1,$C4038:$C4041,0)&lt;(MATCH($N$1,$C4038:$C4041,0)),1*a_vote,0)+IF(MATCH($M$1,$D4038:$D4041,0)&lt;MATCH($N$1,$D4038:$D4041,0),1*b_vote,0)+IF(MATCH($M$1,$E4038:$E4041,0)&lt;MATCH($N$1,$E4038:$E4041,0),1*c_vote,0)+IF(MATCH($M$1,$F4038:$F4041,0)&lt;MATCH($N$1,$F4038:$F4041,0),1*d_vote,0)</f>
        <v>0.53</v>
      </c>
      <c r="N4038" s="3">
        <f>IF(MATCH(M$1,$C4038:$C4041,0)&gt;(MATCH(N$1,$C4038:$C4041,0)),1*a_vote,0)+IF(MATCH(M$1,$D4038:$D4041,0)&gt;MATCH(N$1,$D4038:$D4041,0),1*b_vote,0)+IF(MATCH(M$1,$E4038:$E4041,0)&gt;MATCH(N$1,$E4038:$E4041,0),1*c_vote,0)+IF(MATCH(M$1,$F4038:$F4041,0)&gt;MATCH(N$1,$F4038:$F4041,0),1*d_vote,0)</f>
        <v>0.47</v>
      </c>
      <c r="O4038" s="3">
        <f>IF(MATCH($O$1,$C4038:$C4041,0)&lt;(MATCH($P$1,$C4038:$C4041,0)),1*a_vote,0)+IF(MATCH($O$1,$D4038:$D4041,0)&lt;MATCH($P$1,$D4038:$D4041,0),1*b_vote,0)+IF(MATCH($O$1,$E4038:$E4041,0)&lt;MATCH($P$1,$E4038:$E4041,0),1*c_vote,0)+IF(MATCH($O$1,$F4038:$F4041,0)&lt;MATCH($P$1,$F4038:$F4041,0),1*d_vote,0)</f>
        <v>0.53</v>
      </c>
      <c r="P4038" s="3">
        <f>IF(MATCH(O$1,$C4038:$C4041,0)&gt;(MATCH(P$1,$C4038:$C4041,0)),1*a_vote,0)+IF(MATCH(O$1,$D4038:$D4041,0)&gt;MATCH(P$1,$D4038:$D4041,0),1*b_vote,0)+IF(MATCH(O$1,$E4038:$E4041,0)&gt;MATCH(P$1,$E4038:$E4041,0),1*c_vote,0)+IF(MATCH(O$1,$F4038:$F4041,0)&gt;MATCH(P$1,$F4038:$F4041,0),1*d_vote,0)</f>
        <v>0.47</v>
      </c>
      <c r="Q4038" s="3">
        <f>IF(MATCH($Q$1,$C4038:$C4041,0)&lt;(MATCH($R$1,$C4038:$C4041,0)),1*a_vote,0)+IF(MATCH($Q$1,$D4038:$D4041,0)&lt;MATCH($R$1,$D4038:$D4041,0),1*b_vote,0)+IF(MATCH($Q$1,$E4038:$E4041,0)&lt;MATCH($R$1,$E4038:$E4041,0),1*c_vote,0)+IF(MATCH($Q$1,$F4038:$F4041,0)&lt;MATCH($R$1,$F4038:$F4041,0),1*d_vote,0)</f>
        <v>0.53</v>
      </c>
      <c r="R4038" s="3">
        <f>IF(MATCH(Q$1,$C4038:$C4041,0)&gt;(MATCH(R$1,$C4038:$C4041,0)),1*a_vote,0)+IF(MATCH(Q$1,$D4038:$D4041,0)&gt;MATCH(R$1,$D4038:$D4041,0),1*b_vote,0)+IF(MATCH(Q$1,$E4038:$E4041,0)&gt;MATCH(R$1,$E4038:$E4041,0),1*c_vote,0)+IF(MATCH(Q$1,$F4038:$F4041,0)&gt;MATCH(R$1,$F4038:$F4041,0),1*d_vote,0)</f>
        <v>0.47</v>
      </c>
      <c r="S4038" s="3">
        <f>IF(MATCH($S$1,$C4038:$C4041,0)&lt;(MATCH($T$1,$C4038:$C4041,0)),1*a_vote,0)+IF(MATCH($S$1,$D4038:$D4041,0)&lt;MATCH($T$1,$D4038:$D4041,0),1*b_vote,0)+IF(MATCH($S$1,$E4038:$E4041,0)&lt;MATCH($T$1,$E4038:$E4041,0),1*c_vote,0)+IF(MATCH($S$1,$F4038:$F4041,0)&lt;MATCH($T$1,$F4038:$F4041,0),1*d_vote,0)</f>
        <v>0.51</v>
      </c>
      <c r="T4038" s="3">
        <f>IF(MATCH(S$1,$C4038:$C4041,0)&gt;(MATCH(T$1,$C4038:$C4041,0)),1*a_vote,0)+IF(MATCH(S$1,$D4038:$D4041,0)&gt;MATCH(T$1,$D4038:$D4041,0),1*b_vote,0)+IF(MATCH(S$1,$E4038:$E4041,0)&gt;MATCH(T$1,$E4038:$E4041,0),1*c_vote,0)+IF(MATCH(S$1,$F4038:$F4041,0)&gt;MATCH(T$1,$F4038:$F4041,0),1*d_vote,0)</f>
        <v>0.49</v>
      </c>
    </row>
    <row r="4039" spans="1:20" x14ac:dyDescent="0.25">
      <c r="A4039">
        <f t="shared" si="126"/>
        <v>4038</v>
      </c>
      <c r="B4039">
        <f t="shared" si="127"/>
        <v>1010</v>
      </c>
      <c r="C4039" t="str">
        <f>INDEX('VBA code_permu_wo_repettn'!$T$3:$Y$6,COUNTIF('Profile-matrices_Condorcet'!$B$2:$B4039,'Profile-matrices_Condorcet'!$B4039),MATCH(INDEX('numeric possibilities'!D$3:D$1298,VLOOKUP($B4039,'numeric possibilities'!$C$3:$G$1298,1)),'VBA code_permu_wo_repettn'!$T$2:$Y$2))</f>
        <v>B</v>
      </c>
      <c r="D4039" t="str">
        <f>INDEX('VBA code_permu_wo_repettn'!$AA$3:$AF$6,COUNTIF('Profile-matrices_Condorcet'!$B$2:$B4039,'Profile-matrices_Condorcet'!$B4039),MATCH(INDEX('numeric possibilities'!E$3:E$1298,VLOOKUP($B4039,'numeric possibilities'!$C$3:$G$1298,1)),'VBA code_permu_wo_repettn'!$AA$2:$AF$2))</f>
        <v>A</v>
      </c>
      <c r="E4039" t="str">
        <f>INDEX('VBA code_permu_wo_repettn'!$AH$3:$AM$6,COUNTIF('Profile-matrices_Condorcet'!$B$2:$B4039,'Profile-matrices_Condorcet'!$B4039),MATCH(INDEX('numeric possibilities'!F$3:F$1298,VLOOKUP($B4039,'numeric possibilities'!$C$3:$G$1298,1)),'VBA code_permu_wo_repettn'!$AH$2:$AM$2))</f>
        <v>D</v>
      </c>
      <c r="F4039" t="str">
        <f>INDEX('VBA code_permu_wo_repettn'!$AO$3:$AT$6,COUNTIF('Profile-matrices_Condorcet'!$B$2:$B4039,'Profile-matrices_Condorcet'!$B4039),MATCH(INDEX('numeric possibilities'!G$3:G$1298,VLOOKUP($B4039,'numeric possibilities'!$C$3:$G$1298,1)),'VBA code_permu_wo_repettn'!$AO$2:$AT$2))</f>
        <v>C</v>
      </c>
      <c r="H4039" t="s">
        <v>15</v>
      </c>
      <c r="I4039" t="str">
        <f>IF(I4038&gt;J4038,$I$1,IF(I4038&lt;J4038,$J$1,0))</f>
        <v>A</v>
      </c>
      <c r="K4039" t="str">
        <f>IF(K4038&gt;L4038,$K$1,IF(K4038&lt;L4038,$L$1,0))</f>
        <v>A</v>
      </c>
      <c r="M4039" t="str">
        <f>IF(M4038&gt;N4038,$M$1,IF(M4038&lt;N4038,$N$1,0))</f>
        <v>A</v>
      </c>
      <c r="O4039" t="str">
        <f>IF(O4038&gt;P4038,$O$1,IF(O4038&lt;P4038,$P$1,0))</f>
        <v>B</v>
      </c>
      <c r="Q4039" t="str">
        <f>IF(Q4038&gt;R4038,$Q$1,IF(Q4038&lt;R4038,$R$1,0))</f>
        <v>B</v>
      </c>
      <c r="S4039" t="str">
        <f>IF(S4038&gt;T4038,$S$1,IF(S4038&lt;T4038,$T$1,0))</f>
        <v>C</v>
      </c>
    </row>
    <row r="4040" spans="1:20" x14ac:dyDescent="0.25">
      <c r="A4040">
        <f t="shared" si="126"/>
        <v>4039</v>
      </c>
      <c r="B4040">
        <f t="shared" si="127"/>
        <v>1010</v>
      </c>
      <c r="C4040" t="str">
        <f>INDEX('VBA code_permu_wo_repettn'!$T$3:$Y$6,COUNTIF('Profile-matrices_Condorcet'!$B$2:$B4040,'Profile-matrices_Condorcet'!$B4040),MATCH(INDEX('numeric possibilities'!D$3:D$1298,VLOOKUP($B4040,'numeric possibilities'!$C$3:$G$1298,1)),'VBA code_permu_wo_repettn'!$T$2:$Y$2))</f>
        <v>D</v>
      </c>
      <c r="D4040" t="str">
        <f>INDEX('VBA code_permu_wo_repettn'!$AA$3:$AF$6,COUNTIF('Profile-matrices_Condorcet'!$B$2:$B4040,'Profile-matrices_Condorcet'!$B4040),MATCH(INDEX('numeric possibilities'!E$3:E$1298,VLOOKUP($B4040,'numeric possibilities'!$C$3:$G$1298,1)),'VBA code_permu_wo_repettn'!$AA$2:$AF$2))</f>
        <v>C</v>
      </c>
      <c r="E4040" t="str">
        <f>INDEX('VBA code_permu_wo_repettn'!$AH$3:$AM$6,COUNTIF('Profile-matrices_Condorcet'!$B$2:$B4040,'Profile-matrices_Condorcet'!$B4040),MATCH(INDEX('numeric possibilities'!F$3:F$1298,VLOOKUP($B4040,'numeric possibilities'!$C$3:$G$1298,1)),'VBA code_permu_wo_repettn'!$AH$2:$AM$2))</f>
        <v>A</v>
      </c>
      <c r="F4040" t="str">
        <f>INDEX('VBA code_permu_wo_repettn'!$AO$3:$AT$6,COUNTIF('Profile-matrices_Condorcet'!$B$2:$B4040,'Profile-matrices_Condorcet'!$B4040),MATCH(INDEX('numeric possibilities'!G$3:G$1298,VLOOKUP($B4040,'numeric possibilities'!$C$3:$G$1298,1)),'VBA code_permu_wo_repettn'!$AO$2:$AT$2))</f>
        <v>A</v>
      </c>
      <c r="I4040" t="s">
        <v>0</v>
      </c>
      <c r="J4040" t="s">
        <v>1</v>
      </c>
      <c r="K4040" t="s">
        <v>2</v>
      </c>
      <c r="L4040" t="s">
        <v>3</v>
      </c>
    </row>
    <row r="4041" spans="1:20" x14ac:dyDescent="0.25">
      <c r="A4041">
        <f t="shared" si="126"/>
        <v>4040</v>
      </c>
      <c r="B4041">
        <f t="shared" si="127"/>
        <v>1010</v>
      </c>
      <c r="C4041" t="str">
        <f>INDEX('VBA code_permu_wo_repettn'!$T$3:$Y$6,COUNTIF('Profile-matrices_Condorcet'!$B$2:$B4041,'Profile-matrices_Condorcet'!$B4041),MATCH(INDEX('numeric possibilities'!D$3:D$1298,VLOOKUP($B4041,'numeric possibilities'!$C$3:$G$1298,1)),'VBA code_permu_wo_repettn'!$T$2:$Y$2))</f>
        <v>C</v>
      </c>
      <c r="D4041" t="str">
        <f>INDEX('VBA code_permu_wo_repettn'!$AA$3:$AF$6,COUNTIF('Profile-matrices_Condorcet'!$B$2:$B4041,'Profile-matrices_Condorcet'!$B4041),MATCH(INDEX('numeric possibilities'!E$3:E$1298,VLOOKUP($B4041,'numeric possibilities'!$C$3:$G$1298,1)),'VBA code_permu_wo_repettn'!$AA$2:$AF$2))</f>
        <v>D</v>
      </c>
      <c r="E4041" t="str">
        <f>INDEX('VBA code_permu_wo_repettn'!$AH$3:$AM$6,COUNTIF('Profile-matrices_Condorcet'!$B$2:$B4041,'Profile-matrices_Condorcet'!$B4041),MATCH(INDEX('numeric possibilities'!F$3:F$1298,VLOOKUP($B4041,'numeric possibilities'!$C$3:$G$1298,1)),'VBA code_permu_wo_repettn'!$AH$2:$AM$2))</f>
        <v>B</v>
      </c>
      <c r="F4041" t="str">
        <f>INDEX('VBA code_permu_wo_repettn'!$AO$3:$AT$6,COUNTIF('Profile-matrices_Condorcet'!$B$2:$B4041,'Profile-matrices_Condorcet'!$B4041),MATCH(INDEX('numeric possibilities'!G$3:G$1298,VLOOKUP($B4041,'numeric possibilities'!$C$3:$G$1298,1)),'VBA code_permu_wo_repettn'!$AO$2:$AT$2))</f>
        <v>B</v>
      </c>
      <c r="G4041" t="str">
        <f>IF(MAX(I4041:L4041)&gt;='numeric possibilities'!$B$4/2,INDEX('Profile-matrices_Condorcet'!I4040:L4040,1,MATCH(MAX('Profile-matrices_Condorcet'!I4041:L4041),'Profile-matrices_Condorcet'!I4041:L4041,0)),"NCW")</f>
        <v>A</v>
      </c>
      <c r="H4041" t="s">
        <v>13</v>
      </c>
      <c r="I4041" s="3">
        <f>COUNTIF($I4039:$S4039,I4040)</f>
        <v>3</v>
      </c>
      <c r="J4041" s="3">
        <f>COUNTIF($I4039:$S4039,J4040)</f>
        <v>2</v>
      </c>
      <c r="K4041" s="3">
        <f>COUNTIF($I4039:$S4039,K4040)</f>
        <v>1</v>
      </c>
      <c r="L4041" s="3">
        <f>COUNTIF($I4039:$S4039,L4040)</f>
        <v>0</v>
      </c>
    </row>
    <row r="4042" spans="1:20" x14ac:dyDescent="0.25">
      <c r="A4042">
        <f t="shared" si="126"/>
        <v>4041</v>
      </c>
      <c r="B4042">
        <f t="shared" si="127"/>
        <v>1011</v>
      </c>
      <c r="C4042" t="str">
        <f>INDEX('VBA code_permu_wo_repettn'!$T$3:$Y$6,COUNTIF('Profile-matrices_Condorcet'!$B$2:$B4042,'Profile-matrices_Condorcet'!$B4042),MATCH(INDEX('numeric possibilities'!D$3:D$1298,VLOOKUP($B4042,'numeric possibilities'!$C$3:$G$1298,1)),'VBA code_permu_wo_repettn'!$T$2:$Y$2))</f>
        <v>A</v>
      </c>
      <c r="D4042" t="str">
        <f>INDEX('VBA code_permu_wo_repettn'!$AA$3:$AF$6,COUNTIF('Profile-matrices_Condorcet'!$B$2:$B4042,'Profile-matrices_Condorcet'!$B4042),MATCH(INDEX('numeric possibilities'!E$3:E$1298,VLOOKUP($B4042,'numeric possibilities'!$C$3:$G$1298,1)),'VBA code_permu_wo_repettn'!$AA$2:$AF$2))</f>
        <v>B</v>
      </c>
      <c r="E4042" t="str">
        <f>INDEX('VBA code_permu_wo_repettn'!$AH$3:$AM$6,COUNTIF('Profile-matrices_Condorcet'!$B$2:$B4042,'Profile-matrices_Condorcet'!$B4042),MATCH(INDEX('numeric possibilities'!F$3:F$1298,VLOOKUP($B4042,'numeric possibilities'!$C$3:$G$1298,1)),'VBA code_permu_wo_repettn'!$AH$2:$AM$2))</f>
        <v>C</v>
      </c>
      <c r="F4042" t="str">
        <f>INDEX('VBA code_permu_wo_repettn'!$AO$3:$AT$6,COUNTIF('Profile-matrices_Condorcet'!$B$2:$B4042,'Profile-matrices_Condorcet'!$B4042),MATCH(INDEX('numeric possibilities'!G$3:G$1298,VLOOKUP($B4042,'numeric possibilities'!$C$3:$G$1298,1)),'VBA code_permu_wo_repettn'!$AO$2:$AT$2))</f>
        <v>D</v>
      </c>
      <c r="H4042" t="s">
        <v>14</v>
      </c>
      <c r="I4042" s="3">
        <f>IF(MATCH(I$1,$C4042:$C4045,0)&lt;(MATCH(J$1,$C4042:$C4045,0)),1*a_vote,0)+IF(MATCH(I$1,$D4042:$D4045,0)&lt;MATCH(J$1,$D4042:$D4045,0),1*b_vote,0)+IF(MATCH(I$1,$E4042:$E4045,0)&lt;MATCH(J$1,$E4042:$E4045,0),1*c_vote,0)+IF(MATCH(I$1,$F4042:$F4045,0)&lt;MATCH(J$1,$F4042:$F4045,0),1*d_vote,0)</f>
        <v>0.74</v>
      </c>
      <c r="J4042" s="3">
        <f>IF(MATCH(I$1,$C4042:$C4045,0)&gt;(MATCH(J$1,$C4042:$C4045,0)),1*a_vote,0)+IF(MATCH(I$1,$D4042:$D4045,0)&gt;MATCH(J$1,$D4042:$D4045,0),1*b_vote,0)+IF(MATCH(I$1,$E4042:$E4045,0)&gt;MATCH(J$1,$E4042:$E4045,0),1*c_vote,0)+IF(MATCH(I$1,$F4042:$F4045,0)&gt;MATCH(J$1,$F4042:$F4045,0),1*d_vote,0)</f>
        <v>0.26</v>
      </c>
      <c r="K4042" s="3">
        <f>IF(MATCH($K$1,$C4042:$C4045,0)&lt;(MATCH($L$1,$C4042:$C4045,0)),1*a_vote,0)+IF(MATCH($K$1,$D4042:$D4045,0)&lt;MATCH($L$1,$D4042:$D4045,0),1*b_vote,0)+IF(MATCH($K$1,$E4042:$E4045,0)&lt;MATCH($L$1,$E4042:$E4045,0),1*c_vote,0)+IF(MATCH($K$1,$F4042:$F4045,0)&lt;MATCH($L$1,$F4042:$F4045,0),1*d_vote,0)</f>
        <v>0.53</v>
      </c>
      <c r="L4042" s="3">
        <f>IF(MATCH(K$1,$C4042:$C4045,0)&gt;(MATCH(L$1,$C4042:$C4045,0)),1*a_vote,0)+IF(MATCH(K$1,$D4042:$D4045,0)&gt;MATCH(L$1,$D4042:$D4045,0),1*b_vote,0)+IF(MATCH(K$1,$E4042:$E4045,0)&gt;MATCH(L$1,$E4042:$E4045,0),1*c_vote,0)+IF(MATCH(K$1,$F4042:$F4045,0)&gt;MATCH(L$1,$F4042:$F4045,0),1*d_vote,0)</f>
        <v>0.47</v>
      </c>
      <c r="M4042" s="3">
        <f>IF(MATCH($M$1,$C4042:$C4045,0)&lt;(MATCH($N$1,$C4042:$C4045,0)),1*a_vote,0)+IF(MATCH($M$1,$D4042:$D4045,0)&lt;MATCH($N$1,$D4042:$D4045,0),1*b_vote,0)+IF(MATCH($M$1,$E4042:$E4045,0)&lt;MATCH($N$1,$E4042:$E4045,0),1*c_vote,0)+IF(MATCH($M$1,$F4042:$F4045,0)&lt;MATCH($N$1,$F4042:$F4045,0),1*d_vote,0)</f>
        <v>0.53</v>
      </c>
      <c r="N4042" s="3">
        <f>IF(MATCH(M$1,$C4042:$C4045,0)&gt;(MATCH(N$1,$C4042:$C4045,0)),1*a_vote,0)+IF(MATCH(M$1,$D4042:$D4045,0)&gt;MATCH(N$1,$D4042:$D4045,0),1*b_vote,0)+IF(MATCH(M$1,$E4042:$E4045,0)&gt;MATCH(N$1,$E4042:$E4045,0),1*c_vote,0)+IF(MATCH(M$1,$F4042:$F4045,0)&gt;MATCH(N$1,$F4042:$F4045,0),1*d_vote,0)</f>
        <v>0.47</v>
      </c>
      <c r="O4042" s="3">
        <f>IF(MATCH($O$1,$C4042:$C4045,0)&lt;(MATCH($P$1,$C4042:$C4045,0)),1*a_vote,0)+IF(MATCH($O$1,$D4042:$D4045,0)&lt;MATCH($P$1,$D4042:$D4045,0),1*b_vote,0)+IF(MATCH($O$1,$E4042:$E4045,0)&lt;MATCH($P$1,$E4042:$E4045,0),1*c_vote,0)+IF(MATCH($O$1,$F4042:$F4045,0)&lt;MATCH($P$1,$F4042:$F4045,0),1*d_vote,0)</f>
        <v>0.26</v>
      </c>
      <c r="P4042" s="3">
        <f>IF(MATCH(O$1,$C4042:$C4045,0)&gt;(MATCH(P$1,$C4042:$C4045,0)),1*a_vote,0)+IF(MATCH(O$1,$D4042:$D4045,0)&gt;MATCH(P$1,$D4042:$D4045,0),1*b_vote,0)+IF(MATCH(O$1,$E4042:$E4045,0)&gt;MATCH(P$1,$E4042:$E4045,0),1*c_vote,0)+IF(MATCH(O$1,$F4042:$F4045,0)&gt;MATCH(P$1,$F4042:$F4045,0),1*d_vote,0)</f>
        <v>0.74</v>
      </c>
      <c r="Q4042" s="3">
        <f>IF(MATCH($Q$1,$C4042:$C4045,0)&lt;(MATCH($R$1,$C4042:$C4045,0)),1*a_vote,0)+IF(MATCH($Q$1,$D4042:$D4045,0)&lt;MATCH($R$1,$D4042:$D4045,0),1*b_vote,0)+IF(MATCH($Q$1,$E4042:$E4045,0)&lt;MATCH($R$1,$E4042:$E4045,0),1*c_vote,0)+IF(MATCH($Q$1,$F4042:$F4045,0)&lt;MATCH($R$1,$F4042:$F4045,0),1*d_vote,0)</f>
        <v>0.53</v>
      </c>
      <c r="R4042" s="3">
        <f>IF(MATCH(Q$1,$C4042:$C4045,0)&gt;(MATCH(R$1,$C4042:$C4045,0)),1*a_vote,0)+IF(MATCH(Q$1,$D4042:$D4045,0)&gt;MATCH(R$1,$D4042:$D4045,0),1*b_vote,0)+IF(MATCH(Q$1,$E4042:$E4045,0)&gt;MATCH(R$1,$E4042:$E4045,0),1*c_vote,0)+IF(MATCH(Q$1,$F4042:$F4045,0)&gt;MATCH(R$1,$F4042:$F4045,0),1*d_vote,0)</f>
        <v>0.47</v>
      </c>
      <c r="S4042" s="3">
        <f>IF(MATCH($S$1,$C4042:$C4045,0)&lt;(MATCH($T$1,$C4042:$C4045,0)),1*a_vote,0)+IF(MATCH($S$1,$D4042:$D4045,0)&lt;MATCH($T$1,$D4042:$D4045,0),1*b_vote,0)+IF(MATCH($S$1,$E4042:$E4045,0)&lt;MATCH($T$1,$E4042:$E4045,0),1*c_vote,0)+IF(MATCH($S$1,$F4042:$F4045,0)&lt;MATCH($T$1,$F4042:$F4045,0),1*d_vote,0)</f>
        <v>0.78</v>
      </c>
      <c r="T4042" s="3">
        <f>IF(MATCH(S$1,$C4042:$C4045,0)&gt;(MATCH(T$1,$C4042:$C4045,0)),1*a_vote,0)+IF(MATCH(S$1,$D4042:$D4045,0)&gt;MATCH(T$1,$D4042:$D4045,0),1*b_vote,0)+IF(MATCH(S$1,$E4042:$E4045,0)&gt;MATCH(T$1,$E4042:$E4045,0),1*c_vote,0)+IF(MATCH(S$1,$F4042:$F4045,0)&gt;MATCH(T$1,$F4042:$F4045,0),1*d_vote,0)</f>
        <v>0.21999999999999997</v>
      </c>
    </row>
    <row r="4043" spans="1:20" x14ac:dyDescent="0.25">
      <c r="A4043">
        <f t="shared" si="126"/>
        <v>4042</v>
      </c>
      <c r="B4043">
        <f t="shared" si="127"/>
        <v>1011</v>
      </c>
      <c r="C4043" t="str">
        <f>INDEX('VBA code_permu_wo_repettn'!$T$3:$Y$6,COUNTIF('Profile-matrices_Condorcet'!$B$2:$B4043,'Profile-matrices_Condorcet'!$B4043),MATCH(INDEX('numeric possibilities'!D$3:D$1298,VLOOKUP($B4043,'numeric possibilities'!$C$3:$G$1298,1)),'VBA code_permu_wo_repettn'!$T$2:$Y$2))</f>
        <v>C</v>
      </c>
      <c r="D4043" t="str">
        <f>INDEX('VBA code_permu_wo_repettn'!$AA$3:$AF$6,COUNTIF('Profile-matrices_Condorcet'!$B$2:$B4043,'Profile-matrices_Condorcet'!$B4043),MATCH(INDEX('numeric possibilities'!E$3:E$1298,VLOOKUP($B4043,'numeric possibilities'!$C$3:$G$1298,1)),'VBA code_permu_wo_repettn'!$AA$2:$AF$2))</f>
        <v>A</v>
      </c>
      <c r="E4043" t="str">
        <f>INDEX('VBA code_permu_wo_repettn'!$AH$3:$AM$6,COUNTIF('Profile-matrices_Condorcet'!$B$2:$B4043,'Profile-matrices_Condorcet'!$B4043),MATCH(INDEX('numeric possibilities'!F$3:F$1298,VLOOKUP($B4043,'numeric possibilities'!$C$3:$G$1298,1)),'VBA code_permu_wo_repettn'!$AH$2:$AM$2))</f>
        <v>D</v>
      </c>
      <c r="F4043" t="str">
        <f>INDEX('VBA code_permu_wo_repettn'!$AO$3:$AT$6,COUNTIF('Profile-matrices_Condorcet'!$B$2:$B4043,'Profile-matrices_Condorcet'!$B4043),MATCH(INDEX('numeric possibilities'!G$3:G$1298,VLOOKUP($B4043,'numeric possibilities'!$C$3:$G$1298,1)),'VBA code_permu_wo_repettn'!$AO$2:$AT$2))</f>
        <v>C</v>
      </c>
      <c r="H4043" t="s">
        <v>15</v>
      </c>
      <c r="I4043" t="str">
        <f>IF(I4042&gt;J4042,$I$1,IF(I4042&lt;J4042,$J$1,0))</f>
        <v>A</v>
      </c>
      <c r="K4043" t="str">
        <f>IF(K4042&gt;L4042,$K$1,IF(K4042&lt;L4042,$L$1,0))</f>
        <v>A</v>
      </c>
      <c r="M4043" t="str">
        <f>IF(M4042&gt;N4042,$M$1,IF(M4042&lt;N4042,$N$1,0))</f>
        <v>A</v>
      </c>
      <c r="O4043" t="str">
        <f>IF(O4042&gt;P4042,$O$1,IF(O4042&lt;P4042,$P$1,0))</f>
        <v>C</v>
      </c>
      <c r="Q4043" t="str">
        <f>IF(Q4042&gt;R4042,$Q$1,IF(Q4042&lt;R4042,$R$1,0))</f>
        <v>B</v>
      </c>
      <c r="S4043" t="str">
        <f>IF(S4042&gt;T4042,$S$1,IF(S4042&lt;T4042,$T$1,0))</f>
        <v>C</v>
      </c>
    </row>
    <row r="4044" spans="1:20" x14ac:dyDescent="0.25">
      <c r="A4044">
        <f t="shared" si="126"/>
        <v>4043</v>
      </c>
      <c r="B4044">
        <f t="shared" si="127"/>
        <v>1011</v>
      </c>
      <c r="C4044" t="str">
        <f>INDEX('VBA code_permu_wo_repettn'!$T$3:$Y$6,COUNTIF('Profile-matrices_Condorcet'!$B$2:$B4044,'Profile-matrices_Condorcet'!$B4044),MATCH(INDEX('numeric possibilities'!D$3:D$1298,VLOOKUP($B4044,'numeric possibilities'!$C$3:$G$1298,1)),'VBA code_permu_wo_repettn'!$T$2:$Y$2))</f>
        <v>B</v>
      </c>
      <c r="D4044" t="str">
        <f>INDEX('VBA code_permu_wo_repettn'!$AA$3:$AF$6,COUNTIF('Profile-matrices_Condorcet'!$B$2:$B4044,'Profile-matrices_Condorcet'!$B4044),MATCH(INDEX('numeric possibilities'!E$3:E$1298,VLOOKUP($B4044,'numeric possibilities'!$C$3:$G$1298,1)),'VBA code_permu_wo_repettn'!$AA$2:$AF$2))</f>
        <v>C</v>
      </c>
      <c r="E4044" t="str">
        <f>INDEX('VBA code_permu_wo_repettn'!$AH$3:$AM$6,COUNTIF('Profile-matrices_Condorcet'!$B$2:$B4044,'Profile-matrices_Condorcet'!$B4044),MATCH(INDEX('numeric possibilities'!F$3:F$1298,VLOOKUP($B4044,'numeric possibilities'!$C$3:$G$1298,1)),'VBA code_permu_wo_repettn'!$AH$2:$AM$2))</f>
        <v>A</v>
      </c>
      <c r="F4044" t="str">
        <f>INDEX('VBA code_permu_wo_repettn'!$AO$3:$AT$6,COUNTIF('Profile-matrices_Condorcet'!$B$2:$B4044,'Profile-matrices_Condorcet'!$B4044),MATCH(INDEX('numeric possibilities'!G$3:G$1298,VLOOKUP($B4044,'numeric possibilities'!$C$3:$G$1298,1)),'VBA code_permu_wo_repettn'!$AO$2:$AT$2))</f>
        <v>A</v>
      </c>
      <c r="I4044" t="s">
        <v>0</v>
      </c>
      <c r="J4044" t="s">
        <v>1</v>
      </c>
      <c r="K4044" t="s">
        <v>2</v>
      </c>
      <c r="L4044" t="s">
        <v>3</v>
      </c>
    </row>
    <row r="4045" spans="1:20" x14ac:dyDescent="0.25">
      <c r="A4045">
        <f t="shared" si="126"/>
        <v>4044</v>
      </c>
      <c r="B4045">
        <f t="shared" si="127"/>
        <v>1011</v>
      </c>
      <c r="C4045" t="str">
        <f>INDEX('VBA code_permu_wo_repettn'!$T$3:$Y$6,COUNTIF('Profile-matrices_Condorcet'!$B$2:$B4045,'Profile-matrices_Condorcet'!$B4045),MATCH(INDEX('numeric possibilities'!D$3:D$1298,VLOOKUP($B4045,'numeric possibilities'!$C$3:$G$1298,1)),'VBA code_permu_wo_repettn'!$T$2:$Y$2))</f>
        <v>D</v>
      </c>
      <c r="D4045" t="str">
        <f>INDEX('VBA code_permu_wo_repettn'!$AA$3:$AF$6,COUNTIF('Profile-matrices_Condorcet'!$B$2:$B4045,'Profile-matrices_Condorcet'!$B4045),MATCH(INDEX('numeric possibilities'!E$3:E$1298,VLOOKUP($B4045,'numeric possibilities'!$C$3:$G$1298,1)),'VBA code_permu_wo_repettn'!$AA$2:$AF$2))</f>
        <v>D</v>
      </c>
      <c r="E4045" t="str">
        <f>INDEX('VBA code_permu_wo_repettn'!$AH$3:$AM$6,COUNTIF('Profile-matrices_Condorcet'!$B$2:$B4045,'Profile-matrices_Condorcet'!$B4045),MATCH(INDEX('numeric possibilities'!F$3:F$1298,VLOOKUP($B4045,'numeric possibilities'!$C$3:$G$1298,1)),'VBA code_permu_wo_repettn'!$AH$2:$AM$2))</f>
        <v>B</v>
      </c>
      <c r="F4045" t="str">
        <f>INDEX('VBA code_permu_wo_repettn'!$AO$3:$AT$6,COUNTIF('Profile-matrices_Condorcet'!$B$2:$B4045,'Profile-matrices_Condorcet'!$B4045),MATCH(INDEX('numeric possibilities'!G$3:G$1298,VLOOKUP($B4045,'numeric possibilities'!$C$3:$G$1298,1)),'VBA code_permu_wo_repettn'!$AO$2:$AT$2))</f>
        <v>B</v>
      </c>
      <c r="G4045" t="str">
        <f>IF(MAX(I4045:L4045)&gt;='numeric possibilities'!$B$4/2,INDEX('Profile-matrices_Condorcet'!I4044:L4044,1,MATCH(MAX('Profile-matrices_Condorcet'!I4045:L4045),'Profile-matrices_Condorcet'!I4045:L4045,0)),"NCW")</f>
        <v>A</v>
      </c>
      <c r="H4045" t="s">
        <v>13</v>
      </c>
      <c r="I4045" s="3">
        <f>COUNTIF($I4043:$S4043,I4044)</f>
        <v>3</v>
      </c>
      <c r="J4045" s="3">
        <f>COUNTIF($I4043:$S4043,J4044)</f>
        <v>1</v>
      </c>
      <c r="K4045" s="3">
        <f>COUNTIF($I4043:$S4043,K4044)</f>
        <v>2</v>
      </c>
      <c r="L4045" s="3">
        <f>COUNTIF($I4043:$S4043,L4044)</f>
        <v>0</v>
      </c>
    </row>
    <row r="4046" spans="1:20" x14ac:dyDescent="0.25">
      <c r="A4046">
        <f t="shared" ref="A4046:A4109" si="128">A4045+1</f>
        <v>4045</v>
      </c>
      <c r="B4046">
        <f t="shared" ref="B4046:B4109" si="129">IF((ROW()-1)&lt;=4*B4045,B4045,B4045+1)</f>
        <v>1012</v>
      </c>
      <c r="C4046" t="str">
        <f>INDEX('VBA code_permu_wo_repettn'!$T$3:$Y$6,COUNTIF('Profile-matrices_Condorcet'!$B$2:$B4046,'Profile-matrices_Condorcet'!$B4046),MATCH(INDEX('numeric possibilities'!D$3:D$1298,VLOOKUP($B4046,'numeric possibilities'!$C$3:$G$1298,1)),'VBA code_permu_wo_repettn'!$T$2:$Y$2))</f>
        <v>A</v>
      </c>
      <c r="D4046" t="str">
        <f>INDEX('VBA code_permu_wo_repettn'!$AA$3:$AF$6,COUNTIF('Profile-matrices_Condorcet'!$B$2:$B4046,'Profile-matrices_Condorcet'!$B4046),MATCH(INDEX('numeric possibilities'!E$3:E$1298,VLOOKUP($B4046,'numeric possibilities'!$C$3:$G$1298,1)),'VBA code_permu_wo_repettn'!$AA$2:$AF$2))</f>
        <v>B</v>
      </c>
      <c r="E4046" t="str">
        <f>INDEX('VBA code_permu_wo_repettn'!$AH$3:$AM$6,COUNTIF('Profile-matrices_Condorcet'!$B$2:$B4046,'Profile-matrices_Condorcet'!$B4046),MATCH(INDEX('numeric possibilities'!F$3:F$1298,VLOOKUP($B4046,'numeric possibilities'!$C$3:$G$1298,1)),'VBA code_permu_wo_repettn'!$AH$2:$AM$2))</f>
        <v>C</v>
      </c>
      <c r="F4046" t="str">
        <f>INDEX('VBA code_permu_wo_repettn'!$AO$3:$AT$6,COUNTIF('Profile-matrices_Condorcet'!$B$2:$B4046,'Profile-matrices_Condorcet'!$B4046),MATCH(INDEX('numeric possibilities'!G$3:G$1298,VLOOKUP($B4046,'numeric possibilities'!$C$3:$G$1298,1)),'VBA code_permu_wo_repettn'!$AO$2:$AT$2))</f>
        <v>D</v>
      </c>
      <c r="H4046" t="s">
        <v>14</v>
      </c>
      <c r="I4046" s="3">
        <f>IF(MATCH(I$1,$C4046:$C4049,0)&lt;(MATCH(J$1,$C4046:$C4049,0)),1*a_vote,0)+IF(MATCH(I$1,$D4046:$D4049,0)&lt;MATCH(J$1,$D4046:$D4049,0),1*b_vote,0)+IF(MATCH(I$1,$E4046:$E4049,0)&lt;MATCH(J$1,$E4046:$E4049,0),1*c_vote,0)+IF(MATCH(I$1,$F4046:$F4049,0)&lt;MATCH(J$1,$F4046:$F4049,0),1*d_vote,0)</f>
        <v>0.74</v>
      </c>
      <c r="J4046" s="3">
        <f>IF(MATCH(I$1,$C4046:$C4049,0)&gt;(MATCH(J$1,$C4046:$C4049,0)),1*a_vote,0)+IF(MATCH(I$1,$D4046:$D4049,0)&gt;MATCH(J$1,$D4046:$D4049,0),1*b_vote,0)+IF(MATCH(I$1,$E4046:$E4049,0)&gt;MATCH(J$1,$E4046:$E4049,0),1*c_vote,0)+IF(MATCH(I$1,$F4046:$F4049,0)&gt;MATCH(J$1,$F4046:$F4049,0),1*d_vote,0)</f>
        <v>0.26</v>
      </c>
      <c r="K4046" s="3">
        <f>IF(MATCH($K$1,$C4046:$C4049,0)&lt;(MATCH($L$1,$C4046:$C4049,0)),1*a_vote,0)+IF(MATCH($K$1,$D4046:$D4049,0)&lt;MATCH($L$1,$D4046:$D4049,0),1*b_vote,0)+IF(MATCH($K$1,$E4046:$E4049,0)&lt;MATCH($L$1,$E4046:$E4049,0),1*c_vote,0)+IF(MATCH($K$1,$F4046:$F4049,0)&lt;MATCH($L$1,$F4046:$F4049,0),1*d_vote,0)</f>
        <v>0.53</v>
      </c>
      <c r="L4046" s="3">
        <f>IF(MATCH(K$1,$C4046:$C4049,0)&gt;(MATCH(L$1,$C4046:$C4049,0)),1*a_vote,0)+IF(MATCH(K$1,$D4046:$D4049,0)&gt;MATCH(L$1,$D4046:$D4049,0),1*b_vote,0)+IF(MATCH(K$1,$E4046:$E4049,0)&gt;MATCH(L$1,$E4046:$E4049,0),1*c_vote,0)+IF(MATCH(K$1,$F4046:$F4049,0)&gt;MATCH(L$1,$F4046:$F4049,0),1*d_vote,0)</f>
        <v>0.47</v>
      </c>
      <c r="M4046" s="3">
        <f>IF(MATCH($M$1,$C4046:$C4049,0)&lt;(MATCH($N$1,$C4046:$C4049,0)),1*a_vote,0)+IF(MATCH($M$1,$D4046:$D4049,0)&lt;MATCH($N$1,$D4046:$D4049,0),1*b_vote,0)+IF(MATCH($M$1,$E4046:$E4049,0)&lt;MATCH($N$1,$E4046:$E4049,0),1*c_vote,0)+IF(MATCH($M$1,$F4046:$F4049,0)&lt;MATCH($N$1,$F4046:$F4049,0),1*d_vote,0)</f>
        <v>0.53</v>
      </c>
      <c r="N4046" s="3">
        <f>IF(MATCH(M$1,$C4046:$C4049,0)&gt;(MATCH(N$1,$C4046:$C4049,0)),1*a_vote,0)+IF(MATCH(M$1,$D4046:$D4049,0)&gt;MATCH(N$1,$D4046:$D4049,0),1*b_vote,0)+IF(MATCH(M$1,$E4046:$E4049,0)&gt;MATCH(N$1,$E4046:$E4049,0),1*c_vote,0)+IF(MATCH(M$1,$F4046:$F4049,0)&gt;MATCH(N$1,$F4046:$F4049,0),1*d_vote,0)</f>
        <v>0.47</v>
      </c>
      <c r="O4046" s="3">
        <f>IF(MATCH($O$1,$C4046:$C4049,0)&lt;(MATCH($P$1,$C4046:$C4049,0)),1*a_vote,0)+IF(MATCH($O$1,$D4046:$D4049,0)&lt;MATCH($P$1,$D4046:$D4049,0),1*b_vote,0)+IF(MATCH($O$1,$E4046:$E4049,0)&lt;MATCH($P$1,$E4046:$E4049,0),1*c_vote,0)+IF(MATCH($O$1,$F4046:$F4049,0)&lt;MATCH($P$1,$F4046:$F4049,0),1*d_vote,0)</f>
        <v>0.26</v>
      </c>
      <c r="P4046" s="3">
        <f>IF(MATCH(O$1,$C4046:$C4049,0)&gt;(MATCH(P$1,$C4046:$C4049,0)),1*a_vote,0)+IF(MATCH(O$1,$D4046:$D4049,0)&gt;MATCH(P$1,$D4046:$D4049,0),1*b_vote,0)+IF(MATCH(O$1,$E4046:$E4049,0)&gt;MATCH(P$1,$E4046:$E4049,0),1*c_vote,0)+IF(MATCH(O$1,$F4046:$F4049,0)&gt;MATCH(P$1,$F4046:$F4049,0),1*d_vote,0)</f>
        <v>0.74</v>
      </c>
      <c r="Q4046" s="3">
        <f>IF(MATCH($Q$1,$C4046:$C4049,0)&lt;(MATCH($R$1,$C4046:$C4049,0)),1*a_vote,0)+IF(MATCH($Q$1,$D4046:$D4049,0)&lt;MATCH($R$1,$D4046:$D4049,0),1*b_vote,0)+IF(MATCH($Q$1,$E4046:$E4049,0)&lt;MATCH($R$1,$E4046:$E4049,0),1*c_vote,0)+IF(MATCH($Q$1,$F4046:$F4049,0)&lt;MATCH($R$1,$F4046:$F4049,0),1*d_vote,0)</f>
        <v>0.26</v>
      </c>
      <c r="R4046" s="3">
        <f>IF(MATCH(Q$1,$C4046:$C4049,0)&gt;(MATCH(R$1,$C4046:$C4049,0)),1*a_vote,0)+IF(MATCH(Q$1,$D4046:$D4049,0)&gt;MATCH(R$1,$D4046:$D4049,0),1*b_vote,0)+IF(MATCH(Q$1,$E4046:$E4049,0)&gt;MATCH(R$1,$E4046:$E4049,0),1*c_vote,0)+IF(MATCH(Q$1,$F4046:$F4049,0)&gt;MATCH(R$1,$F4046:$F4049,0),1*d_vote,0)</f>
        <v>0.74</v>
      </c>
      <c r="S4046" s="3">
        <f>IF(MATCH($S$1,$C4046:$C4049,0)&lt;(MATCH($T$1,$C4046:$C4049,0)),1*a_vote,0)+IF(MATCH($S$1,$D4046:$D4049,0)&lt;MATCH($T$1,$D4046:$D4049,0),1*b_vote,0)+IF(MATCH($S$1,$E4046:$E4049,0)&lt;MATCH($T$1,$E4046:$E4049,0),1*c_vote,0)+IF(MATCH($S$1,$F4046:$F4049,0)&lt;MATCH($T$1,$F4046:$F4049,0),1*d_vote,0)</f>
        <v>0.78</v>
      </c>
      <c r="T4046" s="3">
        <f>IF(MATCH(S$1,$C4046:$C4049,0)&gt;(MATCH(T$1,$C4046:$C4049,0)),1*a_vote,0)+IF(MATCH(S$1,$D4046:$D4049,0)&gt;MATCH(T$1,$D4046:$D4049,0),1*b_vote,0)+IF(MATCH(S$1,$E4046:$E4049,0)&gt;MATCH(T$1,$E4046:$E4049,0),1*c_vote,0)+IF(MATCH(S$1,$F4046:$F4049,0)&gt;MATCH(T$1,$F4046:$F4049,0),1*d_vote,0)</f>
        <v>0.21999999999999997</v>
      </c>
    </row>
    <row r="4047" spans="1:20" x14ac:dyDescent="0.25">
      <c r="A4047">
        <f t="shared" si="128"/>
        <v>4046</v>
      </c>
      <c r="B4047">
        <f t="shared" si="129"/>
        <v>1012</v>
      </c>
      <c r="C4047" t="str">
        <f>INDEX('VBA code_permu_wo_repettn'!$T$3:$Y$6,COUNTIF('Profile-matrices_Condorcet'!$B$2:$B4047,'Profile-matrices_Condorcet'!$B4047),MATCH(INDEX('numeric possibilities'!D$3:D$1298,VLOOKUP($B4047,'numeric possibilities'!$C$3:$G$1298,1)),'VBA code_permu_wo_repettn'!$T$2:$Y$2))</f>
        <v>C</v>
      </c>
      <c r="D4047" t="str">
        <f>INDEX('VBA code_permu_wo_repettn'!$AA$3:$AF$6,COUNTIF('Profile-matrices_Condorcet'!$B$2:$B4047,'Profile-matrices_Condorcet'!$B4047),MATCH(INDEX('numeric possibilities'!E$3:E$1298,VLOOKUP($B4047,'numeric possibilities'!$C$3:$G$1298,1)),'VBA code_permu_wo_repettn'!$AA$2:$AF$2))</f>
        <v>A</v>
      </c>
      <c r="E4047" t="str">
        <f>INDEX('VBA code_permu_wo_repettn'!$AH$3:$AM$6,COUNTIF('Profile-matrices_Condorcet'!$B$2:$B4047,'Profile-matrices_Condorcet'!$B4047),MATCH(INDEX('numeric possibilities'!F$3:F$1298,VLOOKUP($B4047,'numeric possibilities'!$C$3:$G$1298,1)),'VBA code_permu_wo_repettn'!$AH$2:$AM$2))</f>
        <v>D</v>
      </c>
      <c r="F4047" t="str">
        <f>INDEX('VBA code_permu_wo_repettn'!$AO$3:$AT$6,COUNTIF('Profile-matrices_Condorcet'!$B$2:$B4047,'Profile-matrices_Condorcet'!$B4047),MATCH(INDEX('numeric possibilities'!G$3:G$1298,VLOOKUP($B4047,'numeric possibilities'!$C$3:$G$1298,1)),'VBA code_permu_wo_repettn'!$AO$2:$AT$2))</f>
        <v>C</v>
      </c>
      <c r="H4047" t="s">
        <v>15</v>
      </c>
      <c r="I4047" t="str">
        <f>IF(I4046&gt;J4046,$I$1,IF(I4046&lt;J4046,$J$1,0))</f>
        <v>A</v>
      </c>
      <c r="K4047" t="str">
        <f>IF(K4046&gt;L4046,$K$1,IF(K4046&lt;L4046,$L$1,0))</f>
        <v>A</v>
      </c>
      <c r="M4047" t="str">
        <f>IF(M4046&gt;N4046,$M$1,IF(M4046&lt;N4046,$N$1,0))</f>
        <v>A</v>
      </c>
      <c r="O4047" t="str">
        <f>IF(O4046&gt;P4046,$O$1,IF(O4046&lt;P4046,$P$1,0))</f>
        <v>C</v>
      </c>
      <c r="Q4047" t="str">
        <f>IF(Q4046&gt;R4046,$Q$1,IF(Q4046&lt;R4046,$R$1,0))</f>
        <v>D</v>
      </c>
      <c r="S4047" t="str">
        <f>IF(S4046&gt;T4046,$S$1,IF(S4046&lt;T4046,$T$1,0))</f>
        <v>C</v>
      </c>
    </row>
    <row r="4048" spans="1:20" x14ac:dyDescent="0.25">
      <c r="A4048">
        <f t="shared" si="128"/>
        <v>4047</v>
      </c>
      <c r="B4048">
        <f t="shared" si="129"/>
        <v>1012</v>
      </c>
      <c r="C4048" t="str">
        <f>INDEX('VBA code_permu_wo_repettn'!$T$3:$Y$6,COUNTIF('Profile-matrices_Condorcet'!$B$2:$B4048,'Profile-matrices_Condorcet'!$B4048),MATCH(INDEX('numeric possibilities'!D$3:D$1298,VLOOKUP($B4048,'numeric possibilities'!$C$3:$G$1298,1)),'VBA code_permu_wo_repettn'!$T$2:$Y$2))</f>
        <v>D</v>
      </c>
      <c r="D4048" t="str">
        <f>INDEX('VBA code_permu_wo_repettn'!$AA$3:$AF$6,COUNTIF('Profile-matrices_Condorcet'!$B$2:$B4048,'Profile-matrices_Condorcet'!$B4048),MATCH(INDEX('numeric possibilities'!E$3:E$1298,VLOOKUP($B4048,'numeric possibilities'!$C$3:$G$1298,1)),'VBA code_permu_wo_repettn'!$AA$2:$AF$2))</f>
        <v>C</v>
      </c>
      <c r="E4048" t="str">
        <f>INDEX('VBA code_permu_wo_repettn'!$AH$3:$AM$6,COUNTIF('Profile-matrices_Condorcet'!$B$2:$B4048,'Profile-matrices_Condorcet'!$B4048),MATCH(INDEX('numeric possibilities'!F$3:F$1298,VLOOKUP($B4048,'numeric possibilities'!$C$3:$G$1298,1)),'VBA code_permu_wo_repettn'!$AH$2:$AM$2))</f>
        <v>A</v>
      </c>
      <c r="F4048" t="str">
        <f>INDEX('VBA code_permu_wo_repettn'!$AO$3:$AT$6,COUNTIF('Profile-matrices_Condorcet'!$B$2:$B4048,'Profile-matrices_Condorcet'!$B4048),MATCH(INDEX('numeric possibilities'!G$3:G$1298,VLOOKUP($B4048,'numeric possibilities'!$C$3:$G$1298,1)),'VBA code_permu_wo_repettn'!$AO$2:$AT$2))</f>
        <v>A</v>
      </c>
      <c r="I4048" t="s">
        <v>0</v>
      </c>
      <c r="J4048" t="s">
        <v>1</v>
      </c>
      <c r="K4048" t="s">
        <v>2</v>
      </c>
      <c r="L4048" t="s">
        <v>3</v>
      </c>
    </row>
    <row r="4049" spans="1:20" x14ac:dyDescent="0.25">
      <c r="A4049">
        <f t="shared" si="128"/>
        <v>4048</v>
      </c>
      <c r="B4049">
        <f t="shared" si="129"/>
        <v>1012</v>
      </c>
      <c r="C4049" t="str">
        <f>INDEX('VBA code_permu_wo_repettn'!$T$3:$Y$6,COUNTIF('Profile-matrices_Condorcet'!$B$2:$B4049,'Profile-matrices_Condorcet'!$B4049),MATCH(INDEX('numeric possibilities'!D$3:D$1298,VLOOKUP($B4049,'numeric possibilities'!$C$3:$G$1298,1)),'VBA code_permu_wo_repettn'!$T$2:$Y$2))</f>
        <v>B</v>
      </c>
      <c r="D4049" t="str">
        <f>INDEX('VBA code_permu_wo_repettn'!$AA$3:$AF$6,COUNTIF('Profile-matrices_Condorcet'!$B$2:$B4049,'Profile-matrices_Condorcet'!$B4049),MATCH(INDEX('numeric possibilities'!E$3:E$1298,VLOOKUP($B4049,'numeric possibilities'!$C$3:$G$1298,1)),'VBA code_permu_wo_repettn'!$AA$2:$AF$2))</f>
        <v>D</v>
      </c>
      <c r="E4049" t="str">
        <f>INDEX('VBA code_permu_wo_repettn'!$AH$3:$AM$6,COUNTIF('Profile-matrices_Condorcet'!$B$2:$B4049,'Profile-matrices_Condorcet'!$B4049),MATCH(INDEX('numeric possibilities'!F$3:F$1298,VLOOKUP($B4049,'numeric possibilities'!$C$3:$G$1298,1)),'VBA code_permu_wo_repettn'!$AH$2:$AM$2))</f>
        <v>B</v>
      </c>
      <c r="F4049" t="str">
        <f>INDEX('VBA code_permu_wo_repettn'!$AO$3:$AT$6,COUNTIF('Profile-matrices_Condorcet'!$B$2:$B4049,'Profile-matrices_Condorcet'!$B4049),MATCH(INDEX('numeric possibilities'!G$3:G$1298,VLOOKUP($B4049,'numeric possibilities'!$C$3:$G$1298,1)),'VBA code_permu_wo_repettn'!$AO$2:$AT$2))</f>
        <v>B</v>
      </c>
      <c r="G4049" t="str">
        <f>IF(MAX(I4049:L4049)&gt;='numeric possibilities'!$B$4/2,INDEX('Profile-matrices_Condorcet'!I4048:L4048,1,MATCH(MAX('Profile-matrices_Condorcet'!I4049:L4049),'Profile-matrices_Condorcet'!I4049:L4049,0)),"NCW")</f>
        <v>A</v>
      </c>
      <c r="H4049" t="s">
        <v>13</v>
      </c>
      <c r="I4049" s="3">
        <f>COUNTIF($I4047:$S4047,I4048)</f>
        <v>3</v>
      </c>
      <c r="J4049" s="3">
        <f>COUNTIF($I4047:$S4047,J4048)</f>
        <v>0</v>
      </c>
      <c r="K4049" s="3">
        <f>COUNTIF($I4047:$S4047,K4048)</f>
        <v>2</v>
      </c>
      <c r="L4049" s="3">
        <f>COUNTIF($I4047:$S4047,L4048)</f>
        <v>1</v>
      </c>
    </row>
    <row r="4050" spans="1:20" x14ac:dyDescent="0.25">
      <c r="A4050">
        <f t="shared" si="128"/>
        <v>4049</v>
      </c>
      <c r="B4050">
        <f t="shared" si="129"/>
        <v>1013</v>
      </c>
      <c r="C4050" t="str">
        <f>INDEX('VBA code_permu_wo_repettn'!$T$3:$Y$6,COUNTIF('Profile-matrices_Condorcet'!$B$2:$B4050,'Profile-matrices_Condorcet'!$B4050),MATCH(INDEX('numeric possibilities'!D$3:D$1298,VLOOKUP($B4050,'numeric possibilities'!$C$3:$G$1298,1)),'VBA code_permu_wo_repettn'!$T$2:$Y$2))</f>
        <v>A</v>
      </c>
      <c r="D4050" t="str">
        <f>INDEX('VBA code_permu_wo_repettn'!$AA$3:$AF$6,COUNTIF('Profile-matrices_Condorcet'!$B$2:$B4050,'Profile-matrices_Condorcet'!$B4050),MATCH(INDEX('numeric possibilities'!E$3:E$1298,VLOOKUP($B4050,'numeric possibilities'!$C$3:$G$1298,1)),'VBA code_permu_wo_repettn'!$AA$2:$AF$2))</f>
        <v>B</v>
      </c>
      <c r="E4050" t="str">
        <f>INDEX('VBA code_permu_wo_repettn'!$AH$3:$AM$6,COUNTIF('Profile-matrices_Condorcet'!$B$2:$B4050,'Profile-matrices_Condorcet'!$B4050),MATCH(INDEX('numeric possibilities'!F$3:F$1298,VLOOKUP($B4050,'numeric possibilities'!$C$3:$G$1298,1)),'VBA code_permu_wo_repettn'!$AH$2:$AM$2))</f>
        <v>C</v>
      </c>
      <c r="F4050" t="str">
        <f>INDEX('VBA code_permu_wo_repettn'!$AO$3:$AT$6,COUNTIF('Profile-matrices_Condorcet'!$B$2:$B4050,'Profile-matrices_Condorcet'!$B4050),MATCH(INDEX('numeric possibilities'!G$3:G$1298,VLOOKUP($B4050,'numeric possibilities'!$C$3:$G$1298,1)),'VBA code_permu_wo_repettn'!$AO$2:$AT$2))</f>
        <v>D</v>
      </c>
      <c r="H4050" t="s">
        <v>14</v>
      </c>
      <c r="I4050" s="3">
        <f>IF(MATCH(I$1,$C4050:$C4053,0)&lt;(MATCH(J$1,$C4050:$C4053,0)),1*a_vote,0)+IF(MATCH(I$1,$D4050:$D4053,0)&lt;MATCH(J$1,$D4050:$D4053,0),1*b_vote,0)+IF(MATCH(I$1,$E4050:$E4053,0)&lt;MATCH(J$1,$E4050:$E4053,0),1*c_vote,0)+IF(MATCH(I$1,$F4050:$F4053,0)&lt;MATCH(J$1,$F4050:$F4053,0),1*d_vote,0)</f>
        <v>0.74</v>
      </c>
      <c r="J4050" s="3">
        <f>IF(MATCH(I$1,$C4050:$C4053,0)&gt;(MATCH(J$1,$C4050:$C4053,0)),1*a_vote,0)+IF(MATCH(I$1,$D4050:$D4053,0)&gt;MATCH(J$1,$D4050:$D4053,0),1*b_vote,0)+IF(MATCH(I$1,$E4050:$E4053,0)&gt;MATCH(J$1,$E4050:$E4053,0),1*c_vote,0)+IF(MATCH(I$1,$F4050:$F4053,0)&gt;MATCH(J$1,$F4050:$F4053,0),1*d_vote,0)</f>
        <v>0.26</v>
      </c>
      <c r="K4050" s="3">
        <f>IF(MATCH($K$1,$C4050:$C4053,0)&lt;(MATCH($L$1,$C4050:$C4053,0)),1*a_vote,0)+IF(MATCH($K$1,$D4050:$D4053,0)&lt;MATCH($L$1,$D4050:$D4053,0),1*b_vote,0)+IF(MATCH($K$1,$E4050:$E4053,0)&lt;MATCH($L$1,$E4050:$E4053,0),1*c_vote,0)+IF(MATCH($K$1,$F4050:$F4053,0)&lt;MATCH($L$1,$F4050:$F4053,0),1*d_vote,0)</f>
        <v>0.53</v>
      </c>
      <c r="L4050" s="3">
        <f>IF(MATCH(K$1,$C4050:$C4053,0)&gt;(MATCH(L$1,$C4050:$C4053,0)),1*a_vote,0)+IF(MATCH(K$1,$D4050:$D4053,0)&gt;MATCH(L$1,$D4050:$D4053,0),1*b_vote,0)+IF(MATCH(K$1,$E4050:$E4053,0)&gt;MATCH(L$1,$E4050:$E4053,0),1*c_vote,0)+IF(MATCH(K$1,$F4050:$F4053,0)&gt;MATCH(L$1,$F4050:$F4053,0),1*d_vote,0)</f>
        <v>0.47</v>
      </c>
      <c r="M4050" s="3">
        <f>IF(MATCH($M$1,$C4050:$C4053,0)&lt;(MATCH($N$1,$C4050:$C4053,0)),1*a_vote,0)+IF(MATCH($M$1,$D4050:$D4053,0)&lt;MATCH($N$1,$D4050:$D4053,0),1*b_vote,0)+IF(MATCH($M$1,$E4050:$E4053,0)&lt;MATCH($N$1,$E4050:$E4053,0),1*c_vote,0)+IF(MATCH($M$1,$F4050:$F4053,0)&lt;MATCH($N$1,$F4050:$F4053,0),1*d_vote,0)</f>
        <v>0.53</v>
      </c>
      <c r="N4050" s="3">
        <f>IF(MATCH(M$1,$C4050:$C4053,0)&gt;(MATCH(N$1,$C4050:$C4053,0)),1*a_vote,0)+IF(MATCH(M$1,$D4050:$D4053,0)&gt;MATCH(N$1,$D4050:$D4053,0),1*b_vote,0)+IF(MATCH(M$1,$E4050:$E4053,0)&gt;MATCH(N$1,$E4050:$E4053,0),1*c_vote,0)+IF(MATCH(M$1,$F4050:$F4053,0)&gt;MATCH(N$1,$F4050:$F4053,0),1*d_vote,0)</f>
        <v>0.47</v>
      </c>
      <c r="O4050" s="3">
        <f>IF(MATCH($O$1,$C4050:$C4053,0)&lt;(MATCH($P$1,$C4050:$C4053,0)),1*a_vote,0)+IF(MATCH($O$1,$D4050:$D4053,0)&lt;MATCH($P$1,$D4050:$D4053,0),1*b_vote,0)+IF(MATCH($O$1,$E4050:$E4053,0)&lt;MATCH($P$1,$E4050:$E4053,0),1*c_vote,0)+IF(MATCH($O$1,$F4050:$F4053,0)&lt;MATCH($P$1,$F4050:$F4053,0),1*d_vote,0)</f>
        <v>0.53</v>
      </c>
      <c r="P4050" s="3">
        <f>IF(MATCH(O$1,$C4050:$C4053,0)&gt;(MATCH(P$1,$C4050:$C4053,0)),1*a_vote,0)+IF(MATCH(O$1,$D4050:$D4053,0)&gt;MATCH(P$1,$D4050:$D4053,0),1*b_vote,0)+IF(MATCH(O$1,$E4050:$E4053,0)&gt;MATCH(P$1,$E4050:$E4053,0),1*c_vote,0)+IF(MATCH(O$1,$F4050:$F4053,0)&gt;MATCH(P$1,$F4050:$F4053,0),1*d_vote,0)</f>
        <v>0.47</v>
      </c>
      <c r="Q4050" s="3">
        <f>IF(MATCH($Q$1,$C4050:$C4053,0)&lt;(MATCH($R$1,$C4050:$C4053,0)),1*a_vote,0)+IF(MATCH($Q$1,$D4050:$D4053,0)&lt;MATCH($R$1,$D4050:$D4053,0),1*b_vote,0)+IF(MATCH($Q$1,$E4050:$E4053,0)&lt;MATCH($R$1,$E4050:$E4053,0),1*c_vote,0)+IF(MATCH($Q$1,$F4050:$F4053,0)&lt;MATCH($R$1,$F4050:$F4053,0),1*d_vote,0)</f>
        <v>0.26</v>
      </c>
      <c r="R4050" s="3">
        <f>IF(MATCH(Q$1,$C4050:$C4053,0)&gt;(MATCH(R$1,$C4050:$C4053,0)),1*a_vote,0)+IF(MATCH(Q$1,$D4050:$D4053,0)&gt;MATCH(R$1,$D4050:$D4053,0),1*b_vote,0)+IF(MATCH(Q$1,$E4050:$E4053,0)&gt;MATCH(R$1,$E4050:$E4053,0),1*c_vote,0)+IF(MATCH(Q$1,$F4050:$F4053,0)&gt;MATCH(R$1,$F4050:$F4053,0),1*d_vote,0)</f>
        <v>0.74</v>
      </c>
      <c r="S4050" s="3">
        <f>IF(MATCH($S$1,$C4050:$C4053,0)&lt;(MATCH($T$1,$C4050:$C4053,0)),1*a_vote,0)+IF(MATCH($S$1,$D4050:$D4053,0)&lt;MATCH($T$1,$D4050:$D4053,0),1*b_vote,0)+IF(MATCH($S$1,$E4050:$E4053,0)&lt;MATCH($T$1,$E4050:$E4053,0),1*c_vote,0)+IF(MATCH($S$1,$F4050:$F4053,0)&lt;MATCH($T$1,$F4050:$F4053,0),1*d_vote,0)</f>
        <v>0.51</v>
      </c>
      <c r="T4050" s="3">
        <f>IF(MATCH(S$1,$C4050:$C4053,0)&gt;(MATCH(T$1,$C4050:$C4053,0)),1*a_vote,0)+IF(MATCH(S$1,$D4050:$D4053,0)&gt;MATCH(T$1,$D4050:$D4053,0),1*b_vote,0)+IF(MATCH(S$1,$E4050:$E4053,0)&gt;MATCH(T$1,$E4050:$E4053,0),1*c_vote,0)+IF(MATCH(S$1,$F4050:$F4053,0)&gt;MATCH(T$1,$F4050:$F4053,0),1*d_vote,0)</f>
        <v>0.49</v>
      </c>
    </row>
    <row r="4051" spans="1:20" x14ac:dyDescent="0.25">
      <c r="A4051">
        <f t="shared" si="128"/>
        <v>4050</v>
      </c>
      <c r="B4051">
        <f t="shared" si="129"/>
        <v>1013</v>
      </c>
      <c r="C4051" t="str">
        <f>INDEX('VBA code_permu_wo_repettn'!$T$3:$Y$6,COUNTIF('Profile-matrices_Condorcet'!$B$2:$B4051,'Profile-matrices_Condorcet'!$B4051),MATCH(INDEX('numeric possibilities'!D$3:D$1298,VLOOKUP($B4051,'numeric possibilities'!$C$3:$G$1298,1)),'VBA code_permu_wo_repettn'!$T$2:$Y$2))</f>
        <v>D</v>
      </c>
      <c r="D4051" t="str">
        <f>INDEX('VBA code_permu_wo_repettn'!$AA$3:$AF$6,COUNTIF('Profile-matrices_Condorcet'!$B$2:$B4051,'Profile-matrices_Condorcet'!$B4051),MATCH(INDEX('numeric possibilities'!E$3:E$1298,VLOOKUP($B4051,'numeric possibilities'!$C$3:$G$1298,1)),'VBA code_permu_wo_repettn'!$AA$2:$AF$2))</f>
        <v>A</v>
      </c>
      <c r="E4051" t="str">
        <f>INDEX('VBA code_permu_wo_repettn'!$AH$3:$AM$6,COUNTIF('Profile-matrices_Condorcet'!$B$2:$B4051,'Profile-matrices_Condorcet'!$B4051),MATCH(INDEX('numeric possibilities'!F$3:F$1298,VLOOKUP($B4051,'numeric possibilities'!$C$3:$G$1298,1)),'VBA code_permu_wo_repettn'!$AH$2:$AM$2))</f>
        <v>D</v>
      </c>
      <c r="F4051" t="str">
        <f>INDEX('VBA code_permu_wo_repettn'!$AO$3:$AT$6,COUNTIF('Profile-matrices_Condorcet'!$B$2:$B4051,'Profile-matrices_Condorcet'!$B4051),MATCH(INDEX('numeric possibilities'!G$3:G$1298,VLOOKUP($B4051,'numeric possibilities'!$C$3:$G$1298,1)),'VBA code_permu_wo_repettn'!$AO$2:$AT$2))</f>
        <v>C</v>
      </c>
      <c r="H4051" t="s">
        <v>15</v>
      </c>
      <c r="I4051" t="str">
        <f>IF(I4050&gt;J4050,$I$1,IF(I4050&lt;J4050,$J$1,0))</f>
        <v>A</v>
      </c>
      <c r="K4051" t="str">
        <f>IF(K4050&gt;L4050,$K$1,IF(K4050&lt;L4050,$L$1,0))</f>
        <v>A</v>
      </c>
      <c r="M4051" t="str">
        <f>IF(M4050&gt;N4050,$M$1,IF(M4050&lt;N4050,$N$1,0))</f>
        <v>A</v>
      </c>
      <c r="O4051" t="str">
        <f>IF(O4050&gt;P4050,$O$1,IF(O4050&lt;P4050,$P$1,0))</f>
        <v>B</v>
      </c>
      <c r="Q4051" t="str">
        <f>IF(Q4050&gt;R4050,$Q$1,IF(Q4050&lt;R4050,$R$1,0))</f>
        <v>D</v>
      </c>
      <c r="S4051" t="str">
        <f>IF(S4050&gt;T4050,$S$1,IF(S4050&lt;T4050,$T$1,0))</f>
        <v>C</v>
      </c>
    </row>
    <row r="4052" spans="1:20" x14ac:dyDescent="0.25">
      <c r="A4052">
        <f t="shared" si="128"/>
        <v>4051</v>
      </c>
      <c r="B4052">
        <f t="shared" si="129"/>
        <v>1013</v>
      </c>
      <c r="C4052" t="str">
        <f>INDEX('VBA code_permu_wo_repettn'!$T$3:$Y$6,COUNTIF('Profile-matrices_Condorcet'!$B$2:$B4052,'Profile-matrices_Condorcet'!$B4052),MATCH(INDEX('numeric possibilities'!D$3:D$1298,VLOOKUP($B4052,'numeric possibilities'!$C$3:$G$1298,1)),'VBA code_permu_wo_repettn'!$T$2:$Y$2))</f>
        <v>B</v>
      </c>
      <c r="D4052" t="str">
        <f>INDEX('VBA code_permu_wo_repettn'!$AA$3:$AF$6,COUNTIF('Profile-matrices_Condorcet'!$B$2:$B4052,'Profile-matrices_Condorcet'!$B4052),MATCH(INDEX('numeric possibilities'!E$3:E$1298,VLOOKUP($B4052,'numeric possibilities'!$C$3:$G$1298,1)),'VBA code_permu_wo_repettn'!$AA$2:$AF$2))</f>
        <v>C</v>
      </c>
      <c r="E4052" t="str">
        <f>INDEX('VBA code_permu_wo_repettn'!$AH$3:$AM$6,COUNTIF('Profile-matrices_Condorcet'!$B$2:$B4052,'Profile-matrices_Condorcet'!$B4052),MATCH(INDEX('numeric possibilities'!F$3:F$1298,VLOOKUP($B4052,'numeric possibilities'!$C$3:$G$1298,1)),'VBA code_permu_wo_repettn'!$AH$2:$AM$2))</f>
        <v>A</v>
      </c>
      <c r="F4052" t="str">
        <f>INDEX('VBA code_permu_wo_repettn'!$AO$3:$AT$6,COUNTIF('Profile-matrices_Condorcet'!$B$2:$B4052,'Profile-matrices_Condorcet'!$B4052),MATCH(INDEX('numeric possibilities'!G$3:G$1298,VLOOKUP($B4052,'numeric possibilities'!$C$3:$G$1298,1)),'VBA code_permu_wo_repettn'!$AO$2:$AT$2))</f>
        <v>A</v>
      </c>
      <c r="I4052" t="s">
        <v>0</v>
      </c>
      <c r="J4052" t="s">
        <v>1</v>
      </c>
      <c r="K4052" t="s">
        <v>2</v>
      </c>
      <c r="L4052" t="s">
        <v>3</v>
      </c>
    </row>
    <row r="4053" spans="1:20" x14ac:dyDescent="0.25">
      <c r="A4053">
        <f t="shared" si="128"/>
        <v>4052</v>
      </c>
      <c r="B4053">
        <f t="shared" si="129"/>
        <v>1013</v>
      </c>
      <c r="C4053" t="str">
        <f>INDEX('VBA code_permu_wo_repettn'!$T$3:$Y$6,COUNTIF('Profile-matrices_Condorcet'!$B$2:$B4053,'Profile-matrices_Condorcet'!$B4053),MATCH(INDEX('numeric possibilities'!D$3:D$1298,VLOOKUP($B4053,'numeric possibilities'!$C$3:$G$1298,1)),'VBA code_permu_wo_repettn'!$T$2:$Y$2))</f>
        <v>C</v>
      </c>
      <c r="D4053" t="str">
        <f>INDEX('VBA code_permu_wo_repettn'!$AA$3:$AF$6,COUNTIF('Profile-matrices_Condorcet'!$B$2:$B4053,'Profile-matrices_Condorcet'!$B4053),MATCH(INDEX('numeric possibilities'!E$3:E$1298,VLOOKUP($B4053,'numeric possibilities'!$C$3:$G$1298,1)),'VBA code_permu_wo_repettn'!$AA$2:$AF$2))</f>
        <v>D</v>
      </c>
      <c r="E4053" t="str">
        <f>INDEX('VBA code_permu_wo_repettn'!$AH$3:$AM$6,COUNTIF('Profile-matrices_Condorcet'!$B$2:$B4053,'Profile-matrices_Condorcet'!$B4053),MATCH(INDEX('numeric possibilities'!F$3:F$1298,VLOOKUP($B4053,'numeric possibilities'!$C$3:$G$1298,1)),'VBA code_permu_wo_repettn'!$AH$2:$AM$2))</f>
        <v>B</v>
      </c>
      <c r="F4053" t="str">
        <f>INDEX('VBA code_permu_wo_repettn'!$AO$3:$AT$6,COUNTIF('Profile-matrices_Condorcet'!$B$2:$B4053,'Profile-matrices_Condorcet'!$B4053),MATCH(INDEX('numeric possibilities'!G$3:G$1298,VLOOKUP($B4053,'numeric possibilities'!$C$3:$G$1298,1)),'VBA code_permu_wo_repettn'!$AO$2:$AT$2))</f>
        <v>B</v>
      </c>
      <c r="G4053" t="str">
        <f>IF(MAX(I4053:L4053)&gt;='numeric possibilities'!$B$4/2,INDEX('Profile-matrices_Condorcet'!I4052:L4052,1,MATCH(MAX('Profile-matrices_Condorcet'!I4053:L4053),'Profile-matrices_Condorcet'!I4053:L4053,0)),"NCW")</f>
        <v>A</v>
      </c>
      <c r="H4053" t="s">
        <v>13</v>
      </c>
      <c r="I4053" s="3">
        <f>COUNTIF($I4051:$S4051,I4052)</f>
        <v>3</v>
      </c>
      <c r="J4053" s="3">
        <f>COUNTIF($I4051:$S4051,J4052)</f>
        <v>1</v>
      </c>
      <c r="K4053" s="3">
        <f>COUNTIF($I4051:$S4051,K4052)</f>
        <v>1</v>
      </c>
      <c r="L4053" s="3">
        <f>COUNTIF($I4051:$S4051,L4052)</f>
        <v>1</v>
      </c>
    </row>
    <row r="4054" spans="1:20" x14ac:dyDescent="0.25">
      <c r="A4054">
        <f t="shared" si="128"/>
        <v>4053</v>
      </c>
      <c r="B4054">
        <f t="shared" si="129"/>
        <v>1014</v>
      </c>
      <c r="C4054" t="str">
        <f>INDEX('VBA code_permu_wo_repettn'!$T$3:$Y$6,COUNTIF('Profile-matrices_Condorcet'!$B$2:$B4054,'Profile-matrices_Condorcet'!$B4054),MATCH(INDEX('numeric possibilities'!D$3:D$1298,VLOOKUP($B4054,'numeric possibilities'!$C$3:$G$1298,1)),'VBA code_permu_wo_repettn'!$T$2:$Y$2))</f>
        <v>A</v>
      </c>
      <c r="D4054" t="str">
        <f>INDEX('VBA code_permu_wo_repettn'!$AA$3:$AF$6,COUNTIF('Profile-matrices_Condorcet'!$B$2:$B4054,'Profile-matrices_Condorcet'!$B4054),MATCH(INDEX('numeric possibilities'!E$3:E$1298,VLOOKUP($B4054,'numeric possibilities'!$C$3:$G$1298,1)),'VBA code_permu_wo_repettn'!$AA$2:$AF$2))</f>
        <v>B</v>
      </c>
      <c r="E4054" t="str">
        <f>INDEX('VBA code_permu_wo_repettn'!$AH$3:$AM$6,COUNTIF('Profile-matrices_Condorcet'!$B$2:$B4054,'Profile-matrices_Condorcet'!$B4054),MATCH(INDEX('numeric possibilities'!F$3:F$1298,VLOOKUP($B4054,'numeric possibilities'!$C$3:$G$1298,1)),'VBA code_permu_wo_repettn'!$AH$2:$AM$2))</f>
        <v>C</v>
      </c>
      <c r="F4054" t="str">
        <f>INDEX('VBA code_permu_wo_repettn'!$AO$3:$AT$6,COUNTIF('Profile-matrices_Condorcet'!$B$2:$B4054,'Profile-matrices_Condorcet'!$B4054),MATCH(INDEX('numeric possibilities'!G$3:G$1298,VLOOKUP($B4054,'numeric possibilities'!$C$3:$G$1298,1)),'VBA code_permu_wo_repettn'!$AO$2:$AT$2))</f>
        <v>D</v>
      </c>
      <c r="H4054" t="s">
        <v>14</v>
      </c>
      <c r="I4054" s="3">
        <f>IF(MATCH(I$1,$C4054:$C4057,0)&lt;(MATCH(J$1,$C4054:$C4057,0)),1*a_vote,0)+IF(MATCH(I$1,$D4054:$D4057,0)&lt;MATCH(J$1,$D4054:$D4057,0),1*b_vote,0)+IF(MATCH(I$1,$E4054:$E4057,0)&lt;MATCH(J$1,$E4054:$E4057,0),1*c_vote,0)+IF(MATCH(I$1,$F4054:$F4057,0)&lt;MATCH(J$1,$F4054:$F4057,0),1*d_vote,0)</f>
        <v>0.74</v>
      </c>
      <c r="J4054" s="3">
        <f>IF(MATCH(I$1,$C4054:$C4057,0)&gt;(MATCH(J$1,$C4054:$C4057,0)),1*a_vote,0)+IF(MATCH(I$1,$D4054:$D4057,0)&gt;MATCH(J$1,$D4054:$D4057,0),1*b_vote,0)+IF(MATCH(I$1,$E4054:$E4057,0)&gt;MATCH(J$1,$E4054:$E4057,0),1*c_vote,0)+IF(MATCH(I$1,$F4054:$F4057,0)&gt;MATCH(J$1,$F4054:$F4057,0),1*d_vote,0)</f>
        <v>0.26</v>
      </c>
      <c r="K4054" s="3">
        <f>IF(MATCH($K$1,$C4054:$C4057,0)&lt;(MATCH($L$1,$C4054:$C4057,0)),1*a_vote,0)+IF(MATCH($K$1,$D4054:$D4057,0)&lt;MATCH($L$1,$D4054:$D4057,0),1*b_vote,0)+IF(MATCH($K$1,$E4054:$E4057,0)&lt;MATCH($L$1,$E4054:$E4057,0),1*c_vote,0)+IF(MATCH($K$1,$F4054:$F4057,0)&lt;MATCH($L$1,$F4054:$F4057,0),1*d_vote,0)</f>
        <v>0.53</v>
      </c>
      <c r="L4054" s="3">
        <f>IF(MATCH(K$1,$C4054:$C4057,0)&gt;(MATCH(L$1,$C4054:$C4057,0)),1*a_vote,0)+IF(MATCH(K$1,$D4054:$D4057,0)&gt;MATCH(L$1,$D4054:$D4057,0),1*b_vote,0)+IF(MATCH(K$1,$E4054:$E4057,0)&gt;MATCH(L$1,$E4054:$E4057,0),1*c_vote,0)+IF(MATCH(K$1,$F4054:$F4057,0)&gt;MATCH(L$1,$F4054:$F4057,0),1*d_vote,0)</f>
        <v>0.47</v>
      </c>
      <c r="M4054" s="3">
        <f>IF(MATCH($M$1,$C4054:$C4057,0)&lt;(MATCH($N$1,$C4054:$C4057,0)),1*a_vote,0)+IF(MATCH($M$1,$D4054:$D4057,0)&lt;MATCH($N$1,$D4054:$D4057,0),1*b_vote,0)+IF(MATCH($M$1,$E4054:$E4057,0)&lt;MATCH($N$1,$E4054:$E4057,0),1*c_vote,0)+IF(MATCH($M$1,$F4054:$F4057,0)&lt;MATCH($N$1,$F4054:$F4057,0),1*d_vote,0)</f>
        <v>0.53</v>
      </c>
      <c r="N4054" s="3">
        <f>IF(MATCH(M$1,$C4054:$C4057,0)&gt;(MATCH(N$1,$C4054:$C4057,0)),1*a_vote,0)+IF(MATCH(M$1,$D4054:$D4057,0)&gt;MATCH(N$1,$D4054:$D4057,0),1*b_vote,0)+IF(MATCH(M$1,$E4054:$E4057,0)&gt;MATCH(N$1,$E4054:$E4057,0),1*c_vote,0)+IF(MATCH(M$1,$F4054:$F4057,0)&gt;MATCH(N$1,$F4054:$F4057,0),1*d_vote,0)</f>
        <v>0.47</v>
      </c>
      <c r="O4054" s="3">
        <f>IF(MATCH($O$1,$C4054:$C4057,0)&lt;(MATCH($P$1,$C4054:$C4057,0)),1*a_vote,0)+IF(MATCH($O$1,$D4054:$D4057,0)&lt;MATCH($P$1,$D4054:$D4057,0),1*b_vote,0)+IF(MATCH($O$1,$E4054:$E4057,0)&lt;MATCH($P$1,$E4054:$E4057,0),1*c_vote,0)+IF(MATCH($O$1,$F4054:$F4057,0)&lt;MATCH($P$1,$F4054:$F4057,0),1*d_vote,0)</f>
        <v>0.26</v>
      </c>
      <c r="P4054" s="3">
        <f>IF(MATCH(O$1,$C4054:$C4057,0)&gt;(MATCH(P$1,$C4054:$C4057,0)),1*a_vote,0)+IF(MATCH(O$1,$D4054:$D4057,0)&gt;MATCH(P$1,$D4054:$D4057,0),1*b_vote,0)+IF(MATCH(O$1,$E4054:$E4057,0)&gt;MATCH(P$1,$E4054:$E4057,0),1*c_vote,0)+IF(MATCH(O$1,$F4054:$F4057,0)&gt;MATCH(P$1,$F4054:$F4057,0),1*d_vote,0)</f>
        <v>0.74</v>
      </c>
      <c r="Q4054" s="3">
        <f>IF(MATCH($Q$1,$C4054:$C4057,0)&lt;(MATCH($R$1,$C4054:$C4057,0)),1*a_vote,0)+IF(MATCH($Q$1,$D4054:$D4057,0)&lt;MATCH($R$1,$D4054:$D4057,0),1*b_vote,0)+IF(MATCH($Q$1,$E4054:$E4057,0)&lt;MATCH($R$1,$E4054:$E4057,0),1*c_vote,0)+IF(MATCH($Q$1,$F4054:$F4057,0)&lt;MATCH($R$1,$F4054:$F4057,0),1*d_vote,0)</f>
        <v>0.26</v>
      </c>
      <c r="R4054" s="3">
        <f>IF(MATCH(Q$1,$C4054:$C4057,0)&gt;(MATCH(R$1,$C4054:$C4057,0)),1*a_vote,0)+IF(MATCH(Q$1,$D4054:$D4057,0)&gt;MATCH(R$1,$D4054:$D4057,0),1*b_vote,0)+IF(MATCH(Q$1,$E4054:$E4057,0)&gt;MATCH(R$1,$E4054:$E4057,0),1*c_vote,0)+IF(MATCH(Q$1,$F4054:$F4057,0)&gt;MATCH(R$1,$F4054:$F4057,0),1*d_vote,0)</f>
        <v>0.74</v>
      </c>
      <c r="S4054" s="3">
        <f>IF(MATCH($S$1,$C4054:$C4057,0)&lt;(MATCH($T$1,$C4054:$C4057,0)),1*a_vote,0)+IF(MATCH($S$1,$D4054:$D4057,0)&lt;MATCH($T$1,$D4054:$D4057,0),1*b_vote,0)+IF(MATCH($S$1,$E4054:$E4057,0)&lt;MATCH($T$1,$E4054:$E4057,0),1*c_vote,0)+IF(MATCH($S$1,$F4054:$F4057,0)&lt;MATCH($T$1,$F4054:$F4057,0),1*d_vote,0)</f>
        <v>0.51</v>
      </c>
      <c r="T4054" s="3">
        <f>IF(MATCH(S$1,$C4054:$C4057,0)&gt;(MATCH(T$1,$C4054:$C4057,0)),1*a_vote,0)+IF(MATCH(S$1,$D4054:$D4057,0)&gt;MATCH(T$1,$D4054:$D4057,0),1*b_vote,0)+IF(MATCH(S$1,$E4054:$E4057,0)&gt;MATCH(T$1,$E4054:$E4057,0),1*c_vote,0)+IF(MATCH(S$1,$F4054:$F4057,0)&gt;MATCH(T$1,$F4054:$F4057,0),1*d_vote,0)</f>
        <v>0.49</v>
      </c>
    </row>
    <row r="4055" spans="1:20" x14ac:dyDescent="0.25">
      <c r="A4055">
        <f t="shared" si="128"/>
        <v>4054</v>
      </c>
      <c r="B4055">
        <f t="shared" si="129"/>
        <v>1014</v>
      </c>
      <c r="C4055" t="str">
        <f>INDEX('VBA code_permu_wo_repettn'!$T$3:$Y$6,COUNTIF('Profile-matrices_Condorcet'!$B$2:$B4055,'Profile-matrices_Condorcet'!$B4055),MATCH(INDEX('numeric possibilities'!D$3:D$1298,VLOOKUP($B4055,'numeric possibilities'!$C$3:$G$1298,1)),'VBA code_permu_wo_repettn'!$T$2:$Y$2))</f>
        <v>D</v>
      </c>
      <c r="D4055" t="str">
        <f>INDEX('VBA code_permu_wo_repettn'!$AA$3:$AF$6,COUNTIF('Profile-matrices_Condorcet'!$B$2:$B4055,'Profile-matrices_Condorcet'!$B4055),MATCH(INDEX('numeric possibilities'!E$3:E$1298,VLOOKUP($B4055,'numeric possibilities'!$C$3:$G$1298,1)),'VBA code_permu_wo_repettn'!$AA$2:$AF$2))</f>
        <v>A</v>
      </c>
      <c r="E4055" t="str">
        <f>INDEX('VBA code_permu_wo_repettn'!$AH$3:$AM$6,COUNTIF('Profile-matrices_Condorcet'!$B$2:$B4055,'Profile-matrices_Condorcet'!$B4055),MATCH(INDEX('numeric possibilities'!F$3:F$1298,VLOOKUP($B4055,'numeric possibilities'!$C$3:$G$1298,1)),'VBA code_permu_wo_repettn'!$AH$2:$AM$2))</f>
        <v>D</v>
      </c>
      <c r="F4055" t="str">
        <f>INDEX('VBA code_permu_wo_repettn'!$AO$3:$AT$6,COUNTIF('Profile-matrices_Condorcet'!$B$2:$B4055,'Profile-matrices_Condorcet'!$B4055),MATCH(INDEX('numeric possibilities'!G$3:G$1298,VLOOKUP($B4055,'numeric possibilities'!$C$3:$G$1298,1)),'VBA code_permu_wo_repettn'!$AO$2:$AT$2))</f>
        <v>C</v>
      </c>
      <c r="H4055" t="s">
        <v>15</v>
      </c>
      <c r="I4055" t="str">
        <f>IF(I4054&gt;J4054,$I$1,IF(I4054&lt;J4054,$J$1,0))</f>
        <v>A</v>
      </c>
      <c r="K4055" t="str">
        <f>IF(K4054&gt;L4054,$K$1,IF(K4054&lt;L4054,$L$1,0))</f>
        <v>A</v>
      </c>
      <c r="M4055" t="str">
        <f>IF(M4054&gt;N4054,$M$1,IF(M4054&lt;N4054,$N$1,0))</f>
        <v>A</v>
      </c>
      <c r="O4055" t="str">
        <f>IF(O4054&gt;P4054,$O$1,IF(O4054&lt;P4054,$P$1,0))</f>
        <v>C</v>
      </c>
      <c r="Q4055" t="str">
        <f>IF(Q4054&gt;R4054,$Q$1,IF(Q4054&lt;R4054,$R$1,0))</f>
        <v>D</v>
      </c>
      <c r="S4055" t="str">
        <f>IF(S4054&gt;T4054,$S$1,IF(S4054&lt;T4054,$T$1,0))</f>
        <v>C</v>
      </c>
    </row>
    <row r="4056" spans="1:20" x14ac:dyDescent="0.25">
      <c r="A4056">
        <f t="shared" si="128"/>
        <v>4055</v>
      </c>
      <c r="B4056">
        <f t="shared" si="129"/>
        <v>1014</v>
      </c>
      <c r="C4056" t="str">
        <f>INDEX('VBA code_permu_wo_repettn'!$T$3:$Y$6,COUNTIF('Profile-matrices_Condorcet'!$B$2:$B4056,'Profile-matrices_Condorcet'!$B4056),MATCH(INDEX('numeric possibilities'!D$3:D$1298,VLOOKUP($B4056,'numeric possibilities'!$C$3:$G$1298,1)),'VBA code_permu_wo_repettn'!$T$2:$Y$2))</f>
        <v>C</v>
      </c>
      <c r="D4056" t="str">
        <f>INDEX('VBA code_permu_wo_repettn'!$AA$3:$AF$6,COUNTIF('Profile-matrices_Condorcet'!$B$2:$B4056,'Profile-matrices_Condorcet'!$B4056),MATCH(INDEX('numeric possibilities'!E$3:E$1298,VLOOKUP($B4056,'numeric possibilities'!$C$3:$G$1298,1)),'VBA code_permu_wo_repettn'!$AA$2:$AF$2))</f>
        <v>C</v>
      </c>
      <c r="E4056" t="str">
        <f>INDEX('VBA code_permu_wo_repettn'!$AH$3:$AM$6,COUNTIF('Profile-matrices_Condorcet'!$B$2:$B4056,'Profile-matrices_Condorcet'!$B4056),MATCH(INDEX('numeric possibilities'!F$3:F$1298,VLOOKUP($B4056,'numeric possibilities'!$C$3:$G$1298,1)),'VBA code_permu_wo_repettn'!$AH$2:$AM$2))</f>
        <v>A</v>
      </c>
      <c r="F4056" t="str">
        <f>INDEX('VBA code_permu_wo_repettn'!$AO$3:$AT$6,COUNTIF('Profile-matrices_Condorcet'!$B$2:$B4056,'Profile-matrices_Condorcet'!$B4056),MATCH(INDEX('numeric possibilities'!G$3:G$1298,VLOOKUP($B4056,'numeric possibilities'!$C$3:$G$1298,1)),'VBA code_permu_wo_repettn'!$AO$2:$AT$2))</f>
        <v>A</v>
      </c>
      <c r="I4056" t="s">
        <v>0</v>
      </c>
      <c r="J4056" t="s">
        <v>1</v>
      </c>
      <c r="K4056" t="s">
        <v>2</v>
      </c>
      <c r="L4056" t="s">
        <v>3</v>
      </c>
    </row>
    <row r="4057" spans="1:20" x14ac:dyDescent="0.25">
      <c r="A4057">
        <f t="shared" si="128"/>
        <v>4056</v>
      </c>
      <c r="B4057">
        <f t="shared" si="129"/>
        <v>1014</v>
      </c>
      <c r="C4057" t="str">
        <f>INDEX('VBA code_permu_wo_repettn'!$T$3:$Y$6,COUNTIF('Profile-matrices_Condorcet'!$B$2:$B4057,'Profile-matrices_Condorcet'!$B4057),MATCH(INDEX('numeric possibilities'!D$3:D$1298,VLOOKUP($B4057,'numeric possibilities'!$C$3:$G$1298,1)),'VBA code_permu_wo_repettn'!$T$2:$Y$2))</f>
        <v>B</v>
      </c>
      <c r="D4057" t="str">
        <f>INDEX('VBA code_permu_wo_repettn'!$AA$3:$AF$6,COUNTIF('Profile-matrices_Condorcet'!$B$2:$B4057,'Profile-matrices_Condorcet'!$B4057),MATCH(INDEX('numeric possibilities'!E$3:E$1298,VLOOKUP($B4057,'numeric possibilities'!$C$3:$G$1298,1)),'VBA code_permu_wo_repettn'!$AA$2:$AF$2))</f>
        <v>D</v>
      </c>
      <c r="E4057" t="str">
        <f>INDEX('VBA code_permu_wo_repettn'!$AH$3:$AM$6,COUNTIF('Profile-matrices_Condorcet'!$B$2:$B4057,'Profile-matrices_Condorcet'!$B4057),MATCH(INDEX('numeric possibilities'!F$3:F$1298,VLOOKUP($B4057,'numeric possibilities'!$C$3:$G$1298,1)),'VBA code_permu_wo_repettn'!$AH$2:$AM$2))</f>
        <v>B</v>
      </c>
      <c r="F4057" t="str">
        <f>INDEX('VBA code_permu_wo_repettn'!$AO$3:$AT$6,COUNTIF('Profile-matrices_Condorcet'!$B$2:$B4057,'Profile-matrices_Condorcet'!$B4057),MATCH(INDEX('numeric possibilities'!G$3:G$1298,VLOOKUP($B4057,'numeric possibilities'!$C$3:$G$1298,1)),'VBA code_permu_wo_repettn'!$AO$2:$AT$2))</f>
        <v>B</v>
      </c>
      <c r="G4057" t="str">
        <f>IF(MAX(I4057:L4057)&gt;='numeric possibilities'!$B$4/2,INDEX('Profile-matrices_Condorcet'!I4056:L4056,1,MATCH(MAX('Profile-matrices_Condorcet'!I4057:L4057),'Profile-matrices_Condorcet'!I4057:L4057,0)),"NCW")</f>
        <v>A</v>
      </c>
      <c r="H4057" t="s">
        <v>13</v>
      </c>
      <c r="I4057" s="3">
        <f>COUNTIF($I4055:$S4055,I4056)</f>
        <v>3</v>
      </c>
      <c r="J4057" s="3">
        <f>COUNTIF($I4055:$S4055,J4056)</f>
        <v>0</v>
      </c>
      <c r="K4057" s="3">
        <f>COUNTIF($I4055:$S4055,K4056)</f>
        <v>2</v>
      </c>
      <c r="L4057" s="3">
        <f>COUNTIF($I4055:$S4055,L4056)</f>
        <v>1</v>
      </c>
    </row>
    <row r="4058" spans="1:20" x14ac:dyDescent="0.25">
      <c r="A4058">
        <f t="shared" si="128"/>
        <v>4057</v>
      </c>
      <c r="B4058">
        <f t="shared" si="129"/>
        <v>1015</v>
      </c>
      <c r="C4058" t="str">
        <f>INDEX('VBA code_permu_wo_repettn'!$T$3:$Y$6,COUNTIF('Profile-matrices_Condorcet'!$B$2:$B4058,'Profile-matrices_Condorcet'!$B4058),MATCH(INDEX('numeric possibilities'!D$3:D$1298,VLOOKUP($B4058,'numeric possibilities'!$C$3:$G$1298,1)),'VBA code_permu_wo_repettn'!$T$2:$Y$2))</f>
        <v>A</v>
      </c>
      <c r="D4058" t="str">
        <f>INDEX('VBA code_permu_wo_repettn'!$AA$3:$AF$6,COUNTIF('Profile-matrices_Condorcet'!$B$2:$B4058,'Profile-matrices_Condorcet'!$B4058),MATCH(INDEX('numeric possibilities'!E$3:E$1298,VLOOKUP($B4058,'numeric possibilities'!$C$3:$G$1298,1)),'VBA code_permu_wo_repettn'!$AA$2:$AF$2))</f>
        <v>B</v>
      </c>
      <c r="E4058" t="str">
        <f>INDEX('VBA code_permu_wo_repettn'!$AH$3:$AM$6,COUNTIF('Profile-matrices_Condorcet'!$B$2:$B4058,'Profile-matrices_Condorcet'!$B4058),MATCH(INDEX('numeric possibilities'!F$3:F$1298,VLOOKUP($B4058,'numeric possibilities'!$C$3:$G$1298,1)),'VBA code_permu_wo_repettn'!$AH$2:$AM$2))</f>
        <v>C</v>
      </c>
      <c r="F4058" t="str">
        <f>INDEX('VBA code_permu_wo_repettn'!$AO$3:$AT$6,COUNTIF('Profile-matrices_Condorcet'!$B$2:$B4058,'Profile-matrices_Condorcet'!$B4058),MATCH(INDEX('numeric possibilities'!G$3:G$1298,VLOOKUP($B4058,'numeric possibilities'!$C$3:$G$1298,1)),'VBA code_permu_wo_repettn'!$AO$2:$AT$2))</f>
        <v>D</v>
      </c>
      <c r="H4058" t="s">
        <v>14</v>
      </c>
      <c r="I4058" s="3">
        <f>IF(MATCH(I$1,$C4058:$C4061,0)&lt;(MATCH(J$1,$C4058:$C4061,0)),1*a_vote,0)+IF(MATCH(I$1,$D4058:$D4061,0)&lt;MATCH(J$1,$D4058:$D4061,0),1*b_vote,0)+IF(MATCH(I$1,$E4058:$E4061,0)&lt;MATCH(J$1,$E4058:$E4061,0),1*c_vote,0)+IF(MATCH(I$1,$F4058:$F4061,0)&lt;MATCH(J$1,$F4058:$F4061,0),1*d_vote,0)</f>
        <v>0.74</v>
      </c>
      <c r="J4058" s="3">
        <f>IF(MATCH(I$1,$C4058:$C4061,0)&gt;(MATCH(J$1,$C4058:$C4061,0)),1*a_vote,0)+IF(MATCH(I$1,$D4058:$D4061,0)&gt;MATCH(J$1,$D4058:$D4061,0),1*b_vote,0)+IF(MATCH(I$1,$E4058:$E4061,0)&gt;MATCH(J$1,$E4058:$E4061,0),1*c_vote,0)+IF(MATCH(I$1,$F4058:$F4061,0)&gt;MATCH(J$1,$F4058:$F4061,0),1*d_vote,0)</f>
        <v>0.26</v>
      </c>
      <c r="K4058" s="3">
        <f>IF(MATCH($K$1,$C4058:$C4061,0)&lt;(MATCH($L$1,$C4058:$C4061,0)),1*a_vote,0)+IF(MATCH($K$1,$D4058:$D4061,0)&lt;MATCH($L$1,$D4058:$D4061,0),1*b_vote,0)+IF(MATCH($K$1,$E4058:$E4061,0)&lt;MATCH($L$1,$E4058:$E4061,0),1*c_vote,0)+IF(MATCH($K$1,$F4058:$F4061,0)&lt;MATCH($L$1,$F4058:$F4061,0),1*d_vote,0)</f>
        <v>0.53</v>
      </c>
      <c r="L4058" s="3">
        <f>IF(MATCH(K$1,$C4058:$C4061,0)&gt;(MATCH(L$1,$C4058:$C4061,0)),1*a_vote,0)+IF(MATCH(K$1,$D4058:$D4061,0)&gt;MATCH(L$1,$D4058:$D4061,0),1*b_vote,0)+IF(MATCH(K$1,$E4058:$E4061,0)&gt;MATCH(L$1,$E4058:$E4061,0),1*c_vote,0)+IF(MATCH(K$1,$F4058:$F4061,0)&gt;MATCH(L$1,$F4058:$F4061,0),1*d_vote,0)</f>
        <v>0.47</v>
      </c>
      <c r="M4058" s="3">
        <f>IF(MATCH($M$1,$C4058:$C4061,0)&lt;(MATCH($N$1,$C4058:$C4061,0)),1*a_vote,0)+IF(MATCH($M$1,$D4058:$D4061,0)&lt;MATCH($N$1,$D4058:$D4061,0),1*b_vote,0)+IF(MATCH($M$1,$E4058:$E4061,0)&lt;MATCH($N$1,$E4058:$E4061,0),1*c_vote,0)+IF(MATCH($M$1,$F4058:$F4061,0)&lt;MATCH($N$1,$F4058:$F4061,0),1*d_vote,0)</f>
        <v>0.53</v>
      </c>
      <c r="N4058" s="3">
        <f>IF(MATCH(M$1,$C4058:$C4061,0)&gt;(MATCH(N$1,$C4058:$C4061,0)),1*a_vote,0)+IF(MATCH(M$1,$D4058:$D4061,0)&gt;MATCH(N$1,$D4058:$D4061,0),1*b_vote,0)+IF(MATCH(M$1,$E4058:$E4061,0)&gt;MATCH(N$1,$E4058:$E4061,0),1*c_vote,0)+IF(MATCH(M$1,$F4058:$F4061,0)&gt;MATCH(N$1,$F4058:$F4061,0),1*d_vote,0)</f>
        <v>0.47</v>
      </c>
      <c r="O4058" s="3">
        <f>IF(MATCH($O$1,$C4058:$C4061,0)&lt;(MATCH($P$1,$C4058:$C4061,0)),1*a_vote,0)+IF(MATCH($O$1,$D4058:$D4061,0)&lt;MATCH($P$1,$D4058:$D4061,0),1*b_vote,0)+IF(MATCH($O$1,$E4058:$E4061,0)&lt;MATCH($P$1,$E4058:$E4061,0),1*c_vote,0)+IF(MATCH($O$1,$F4058:$F4061,0)&lt;MATCH($P$1,$F4058:$F4061,0),1*d_vote,0)</f>
        <v>0.53</v>
      </c>
      <c r="P4058" s="3">
        <f>IF(MATCH(O$1,$C4058:$C4061,0)&gt;(MATCH(P$1,$C4058:$C4061,0)),1*a_vote,0)+IF(MATCH(O$1,$D4058:$D4061,0)&gt;MATCH(P$1,$D4058:$D4061,0),1*b_vote,0)+IF(MATCH(O$1,$E4058:$E4061,0)&gt;MATCH(P$1,$E4058:$E4061,0),1*c_vote,0)+IF(MATCH(O$1,$F4058:$F4061,0)&gt;MATCH(P$1,$F4058:$F4061,0),1*d_vote,0)</f>
        <v>0.47</v>
      </c>
      <c r="Q4058" s="3">
        <f>IF(MATCH($Q$1,$C4058:$C4061,0)&lt;(MATCH($R$1,$C4058:$C4061,0)),1*a_vote,0)+IF(MATCH($Q$1,$D4058:$D4061,0)&lt;MATCH($R$1,$D4058:$D4061,0),1*b_vote,0)+IF(MATCH($Q$1,$E4058:$E4061,0)&lt;MATCH($R$1,$E4058:$E4061,0),1*c_vote,0)+IF(MATCH($Q$1,$F4058:$F4061,0)&lt;MATCH($R$1,$F4058:$F4061,0),1*d_vote,0)</f>
        <v>0.53</v>
      </c>
      <c r="R4058" s="3">
        <f>IF(MATCH(Q$1,$C4058:$C4061,0)&gt;(MATCH(R$1,$C4058:$C4061,0)),1*a_vote,0)+IF(MATCH(Q$1,$D4058:$D4061,0)&gt;MATCH(R$1,$D4058:$D4061,0),1*b_vote,0)+IF(MATCH(Q$1,$E4058:$E4061,0)&gt;MATCH(R$1,$E4058:$E4061,0),1*c_vote,0)+IF(MATCH(Q$1,$F4058:$F4061,0)&gt;MATCH(R$1,$F4058:$F4061,0),1*d_vote,0)</f>
        <v>0.47</v>
      </c>
      <c r="S4058" s="3">
        <f>IF(MATCH($S$1,$C4058:$C4061,0)&lt;(MATCH($T$1,$C4058:$C4061,0)),1*a_vote,0)+IF(MATCH($S$1,$D4058:$D4061,0)&lt;MATCH($T$1,$D4058:$D4061,0),1*b_vote,0)+IF(MATCH($S$1,$E4058:$E4061,0)&lt;MATCH($T$1,$E4058:$E4061,0),1*c_vote,0)+IF(MATCH($S$1,$F4058:$F4061,0)&lt;MATCH($T$1,$F4058:$F4061,0),1*d_vote,0)</f>
        <v>0.52</v>
      </c>
      <c r="T4058" s="3">
        <f>IF(MATCH(S$1,$C4058:$C4061,0)&gt;(MATCH(T$1,$C4058:$C4061,0)),1*a_vote,0)+IF(MATCH(S$1,$D4058:$D4061,0)&gt;MATCH(T$1,$D4058:$D4061,0),1*b_vote,0)+IF(MATCH(S$1,$E4058:$E4061,0)&gt;MATCH(T$1,$E4058:$E4061,0),1*c_vote,0)+IF(MATCH(S$1,$F4058:$F4061,0)&gt;MATCH(T$1,$F4058:$F4061,0),1*d_vote,0)</f>
        <v>0.48</v>
      </c>
    </row>
    <row r="4059" spans="1:20" x14ac:dyDescent="0.25">
      <c r="A4059">
        <f t="shared" si="128"/>
        <v>4058</v>
      </c>
      <c r="B4059">
        <f t="shared" si="129"/>
        <v>1015</v>
      </c>
      <c r="C4059" t="str">
        <f>INDEX('VBA code_permu_wo_repettn'!$T$3:$Y$6,COUNTIF('Profile-matrices_Condorcet'!$B$2:$B4059,'Profile-matrices_Condorcet'!$B4059),MATCH(INDEX('numeric possibilities'!D$3:D$1298,VLOOKUP($B4059,'numeric possibilities'!$C$3:$G$1298,1)),'VBA code_permu_wo_repettn'!$T$2:$Y$2))</f>
        <v>B</v>
      </c>
      <c r="D4059" t="str">
        <f>INDEX('VBA code_permu_wo_repettn'!$AA$3:$AF$6,COUNTIF('Profile-matrices_Condorcet'!$B$2:$B4059,'Profile-matrices_Condorcet'!$B4059),MATCH(INDEX('numeric possibilities'!E$3:E$1298,VLOOKUP($B4059,'numeric possibilities'!$C$3:$G$1298,1)),'VBA code_permu_wo_repettn'!$AA$2:$AF$2))</f>
        <v>A</v>
      </c>
      <c r="E4059" t="str">
        <f>INDEX('VBA code_permu_wo_repettn'!$AH$3:$AM$6,COUNTIF('Profile-matrices_Condorcet'!$B$2:$B4059,'Profile-matrices_Condorcet'!$B4059),MATCH(INDEX('numeric possibilities'!F$3:F$1298,VLOOKUP($B4059,'numeric possibilities'!$C$3:$G$1298,1)),'VBA code_permu_wo_repettn'!$AH$2:$AM$2))</f>
        <v>D</v>
      </c>
      <c r="F4059" t="str">
        <f>INDEX('VBA code_permu_wo_repettn'!$AO$3:$AT$6,COUNTIF('Profile-matrices_Condorcet'!$B$2:$B4059,'Profile-matrices_Condorcet'!$B4059),MATCH(INDEX('numeric possibilities'!G$3:G$1298,VLOOKUP($B4059,'numeric possibilities'!$C$3:$G$1298,1)),'VBA code_permu_wo_repettn'!$AO$2:$AT$2))</f>
        <v>C</v>
      </c>
      <c r="H4059" t="s">
        <v>15</v>
      </c>
      <c r="I4059" t="str">
        <f>IF(I4058&gt;J4058,$I$1,IF(I4058&lt;J4058,$J$1,0))</f>
        <v>A</v>
      </c>
      <c r="K4059" t="str">
        <f>IF(K4058&gt;L4058,$K$1,IF(K4058&lt;L4058,$L$1,0))</f>
        <v>A</v>
      </c>
      <c r="M4059" t="str">
        <f>IF(M4058&gt;N4058,$M$1,IF(M4058&lt;N4058,$N$1,0))</f>
        <v>A</v>
      </c>
      <c r="O4059" t="str">
        <f>IF(O4058&gt;P4058,$O$1,IF(O4058&lt;P4058,$P$1,0))</f>
        <v>B</v>
      </c>
      <c r="Q4059" t="str">
        <f>IF(Q4058&gt;R4058,$Q$1,IF(Q4058&lt;R4058,$R$1,0))</f>
        <v>B</v>
      </c>
      <c r="S4059" t="str">
        <f>IF(S4058&gt;T4058,$S$1,IF(S4058&lt;T4058,$T$1,0))</f>
        <v>C</v>
      </c>
    </row>
    <row r="4060" spans="1:20" x14ac:dyDescent="0.25">
      <c r="A4060">
        <f t="shared" si="128"/>
        <v>4059</v>
      </c>
      <c r="B4060">
        <f t="shared" si="129"/>
        <v>1015</v>
      </c>
      <c r="C4060" t="str">
        <f>INDEX('VBA code_permu_wo_repettn'!$T$3:$Y$6,COUNTIF('Profile-matrices_Condorcet'!$B$2:$B4060,'Profile-matrices_Condorcet'!$B4060),MATCH(INDEX('numeric possibilities'!D$3:D$1298,VLOOKUP($B4060,'numeric possibilities'!$C$3:$G$1298,1)),'VBA code_permu_wo_repettn'!$T$2:$Y$2))</f>
        <v>C</v>
      </c>
      <c r="D4060" t="str">
        <f>INDEX('VBA code_permu_wo_repettn'!$AA$3:$AF$6,COUNTIF('Profile-matrices_Condorcet'!$B$2:$B4060,'Profile-matrices_Condorcet'!$B4060),MATCH(INDEX('numeric possibilities'!E$3:E$1298,VLOOKUP($B4060,'numeric possibilities'!$C$3:$G$1298,1)),'VBA code_permu_wo_repettn'!$AA$2:$AF$2))</f>
        <v>D</v>
      </c>
      <c r="E4060" t="str">
        <f>INDEX('VBA code_permu_wo_repettn'!$AH$3:$AM$6,COUNTIF('Profile-matrices_Condorcet'!$B$2:$B4060,'Profile-matrices_Condorcet'!$B4060),MATCH(INDEX('numeric possibilities'!F$3:F$1298,VLOOKUP($B4060,'numeric possibilities'!$C$3:$G$1298,1)),'VBA code_permu_wo_repettn'!$AH$2:$AM$2))</f>
        <v>A</v>
      </c>
      <c r="F4060" t="str">
        <f>INDEX('VBA code_permu_wo_repettn'!$AO$3:$AT$6,COUNTIF('Profile-matrices_Condorcet'!$B$2:$B4060,'Profile-matrices_Condorcet'!$B4060),MATCH(INDEX('numeric possibilities'!G$3:G$1298,VLOOKUP($B4060,'numeric possibilities'!$C$3:$G$1298,1)),'VBA code_permu_wo_repettn'!$AO$2:$AT$2))</f>
        <v>A</v>
      </c>
      <c r="I4060" t="s">
        <v>0</v>
      </c>
      <c r="J4060" t="s">
        <v>1</v>
      </c>
      <c r="K4060" t="s">
        <v>2</v>
      </c>
      <c r="L4060" t="s">
        <v>3</v>
      </c>
    </row>
    <row r="4061" spans="1:20" x14ac:dyDescent="0.25">
      <c r="A4061">
        <f t="shared" si="128"/>
        <v>4060</v>
      </c>
      <c r="B4061">
        <f t="shared" si="129"/>
        <v>1015</v>
      </c>
      <c r="C4061" t="str">
        <f>INDEX('VBA code_permu_wo_repettn'!$T$3:$Y$6,COUNTIF('Profile-matrices_Condorcet'!$B$2:$B4061,'Profile-matrices_Condorcet'!$B4061),MATCH(INDEX('numeric possibilities'!D$3:D$1298,VLOOKUP($B4061,'numeric possibilities'!$C$3:$G$1298,1)),'VBA code_permu_wo_repettn'!$T$2:$Y$2))</f>
        <v>D</v>
      </c>
      <c r="D4061" t="str">
        <f>INDEX('VBA code_permu_wo_repettn'!$AA$3:$AF$6,COUNTIF('Profile-matrices_Condorcet'!$B$2:$B4061,'Profile-matrices_Condorcet'!$B4061),MATCH(INDEX('numeric possibilities'!E$3:E$1298,VLOOKUP($B4061,'numeric possibilities'!$C$3:$G$1298,1)),'VBA code_permu_wo_repettn'!$AA$2:$AF$2))</f>
        <v>C</v>
      </c>
      <c r="E4061" t="str">
        <f>INDEX('VBA code_permu_wo_repettn'!$AH$3:$AM$6,COUNTIF('Profile-matrices_Condorcet'!$B$2:$B4061,'Profile-matrices_Condorcet'!$B4061),MATCH(INDEX('numeric possibilities'!F$3:F$1298,VLOOKUP($B4061,'numeric possibilities'!$C$3:$G$1298,1)),'VBA code_permu_wo_repettn'!$AH$2:$AM$2))</f>
        <v>B</v>
      </c>
      <c r="F4061" t="str">
        <f>INDEX('VBA code_permu_wo_repettn'!$AO$3:$AT$6,COUNTIF('Profile-matrices_Condorcet'!$B$2:$B4061,'Profile-matrices_Condorcet'!$B4061),MATCH(INDEX('numeric possibilities'!G$3:G$1298,VLOOKUP($B4061,'numeric possibilities'!$C$3:$G$1298,1)),'VBA code_permu_wo_repettn'!$AO$2:$AT$2))</f>
        <v>B</v>
      </c>
      <c r="G4061" t="str">
        <f>IF(MAX(I4061:L4061)&gt;='numeric possibilities'!$B$4/2,INDEX('Profile-matrices_Condorcet'!I4060:L4060,1,MATCH(MAX('Profile-matrices_Condorcet'!I4061:L4061),'Profile-matrices_Condorcet'!I4061:L4061,0)),"NCW")</f>
        <v>A</v>
      </c>
      <c r="H4061" t="s">
        <v>13</v>
      </c>
      <c r="I4061" s="3">
        <f>COUNTIF($I4059:$S4059,I4060)</f>
        <v>3</v>
      </c>
      <c r="J4061" s="3">
        <f>COUNTIF($I4059:$S4059,J4060)</f>
        <v>2</v>
      </c>
      <c r="K4061" s="3">
        <f>COUNTIF($I4059:$S4059,K4060)</f>
        <v>1</v>
      </c>
      <c r="L4061" s="3">
        <f>COUNTIF($I4059:$S4059,L4060)</f>
        <v>0</v>
      </c>
    </row>
    <row r="4062" spans="1:20" x14ac:dyDescent="0.25">
      <c r="A4062">
        <f t="shared" si="128"/>
        <v>4061</v>
      </c>
      <c r="B4062">
        <f t="shared" si="129"/>
        <v>1016</v>
      </c>
      <c r="C4062" t="str">
        <f>INDEX('VBA code_permu_wo_repettn'!$T$3:$Y$6,COUNTIF('Profile-matrices_Condorcet'!$B$2:$B4062,'Profile-matrices_Condorcet'!$B4062),MATCH(INDEX('numeric possibilities'!D$3:D$1298,VLOOKUP($B4062,'numeric possibilities'!$C$3:$G$1298,1)),'VBA code_permu_wo_repettn'!$T$2:$Y$2))</f>
        <v>A</v>
      </c>
      <c r="D4062" t="str">
        <f>INDEX('VBA code_permu_wo_repettn'!$AA$3:$AF$6,COUNTIF('Profile-matrices_Condorcet'!$B$2:$B4062,'Profile-matrices_Condorcet'!$B4062),MATCH(INDEX('numeric possibilities'!E$3:E$1298,VLOOKUP($B4062,'numeric possibilities'!$C$3:$G$1298,1)),'VBA code_permu_wo_repettn'!$AA$2:$AF$2))</f>
        <v>B</v>
      </c>
      <c r="E4062" t="str">
        <f>INDEX('VBA code_permu_wo_repettn'!$AH$3:$AM$6,COUNTIF('Profile-matrices_Condorcet'!$B$2:$B4062,'Profile-matrices_Condorcet'!$B4062),MATCH(INDEX('numeric possibilities'!F$3:F$1298,VLOOKUP($B4062,'numeric possibilities'!$C$3:$G$1298,1)),'VBA code_permu_wo_repettn'!$AH$2:$AM$2))</f>
        <v>C</v>
      </c>
      <c r="F4062" t="str">
        <f>INDEX('VBA code_permu_wo_repettn'!$AO$3:$AT$6,COUNTIF('Profile-matrices_Condorcet'!$B$2:$B4062,'Profile-matrices_Condorcet'!$B4062),MATCH(INDEX('numeric possibilities'!G$3:G$1298,VLOOKUP($B4062,'numeric possibilities'!$C$3:$G$1298,1)),'VBA code_permu_wo_repettn'!$AO$2:$AT$2))</f>
        <v>D</v>
      </c>
      <c r="H4062" t="s">
        <v>14</v>
      </c>
      <c r="I4062" s="3">
        <f>IF(MATCH(I$1,$C4062:$C4065,0)&lt;(MATCH(J$1,$C4062:$C4065,0)),1*a_vote,0)+IF(MATCH(I$1,$D4062:$D4065,0)&lt;MATCH(J$1,$D4062:$D4065,0),1*b_vote,0)+IF(MATCH(I$1,$E4062:$E4065,0)&lt;MATCH(J$1,$E4062:$E4065,0),1*c_vote,0)+IF(MATCH(I$1,$F4062:$F4065,0)&lt;MATCH(J$1,$F4062:$F4065,0),1*d_vote,0)</f>
        <v>0.74</v>
      </c>
      <c r="J4062" s="3">
        <f>IF(MATCH(I$1,$C4062:$C4065,0)&gt;(MATCH(J$1,$C4062:$C4065,0)),1*a_vote,0)+IF(MATCH(I$1,$D4062:$D4065,0)&gt;MATCH(J$1,$D4062:$D4065,0),1*b_vote,0)+IF(MATCH(I$1,$E4062:$E4065,0)&gt;MATCH(J$1,$E4062:$E4065,0),1*c_vote,0)+IF(MATCH(I$1,$F4062:$F4065,0)&gt;MATCH(J$1,$F4062:$F4065,0),1*d_vote,0)</f>
        <v>0.26</v>
      </c>
      <c r="K4062" s="3">
        <f>IF(MATCH($K$1,$C4062:$C4065,0)&lt;(MATCH($L$1,$C4062:$C4065,0)),1*a_vote,0)+IF(MATCH($K$1,$D4062:$D4065,0)&lt;MATCH($L$1,$D4062:$D4065,0),1*b_vote,0)+IF(MATCH($K$1,$E4062:$E4065,0)&lt;MATCH($L$1,$E4062:$E4065,0),1*c_vote,0)+IF(MATCH($K$1,$F4062:$F4065,0)&lt;MATCH($L$1,$F4062:$F4065,0),1*d_vote,0)</f>
        <v>0.53</v>
      </c>
      <c r="L4062" s="3">
        <f>IF(MATCH(K$1,$C4062:$C4065,0)&gt;(MATCH(L$1,$C4062:$C4065,0)),1*a_vote,0)+IF(MATCH(K$1,$D4062:$D4065,0)&gt;MATCH(L$1,$D4062:$D4065,0),1*b_vote,0)+IF(MATCH(K$1,$E4062:$E4065,0)&gt;MATCH(L$1,$E4062:$E4065,0),1*c_vote,0)+IF(MATCH(K$1,$F4062:$F4065,0)&gt;MATCH(L$1,$F4062:$F4065,0),1*d_vote,0)</f>
        <v>0.47</v>
      </c>
      <c r="M4062" s="3">
        <f>IF(MATCH($M$1,$C4062:$C4065,0)&lt;(MATCH($N$1,$C4062:$C4065,0)),1*a_vote,0)+IF(MATCH($M$1,$D4062:$D4065,0)&lt;MATCH($N$1,$D4062:$D4065,0),1*b_vote,0)+IF(MATCH($M$1,$E4062:$E4065,0)&lt;MATCH($N$1,$E4062:$E4065,0),1*c_vote,0)+IF(MATCH($M$1,$F4062:$F4065,0)&lt;MATCH($N$1,$F4062:$F4065,0),1*d_vote,0)</f>
        <v>0.53</v>
      </c>
      <c r="N4062" s="3">
        <f>IF(MATCH(M$1,$C4062:$C4065,0)&gt;(MATCH(N$1,$C4062:$C4065,0)),1*a_vote,0)+IF(MATCH(M$1,$D4062:$D4065,0)&gt;MATCH(N$1,$D4062:$D4065,0),1*b_vote,0)+IF(MATCH(M$1,$E4062:$E4065,0)&gt;MATCH(N$1,$E4062:$E4065,0),1*c_vote,0)+IF(MATCH(M$1,$F4062:$F4065,0)&gt;MATCH(N$1,$F4062:$F4065,0),1*d_vote,0)</f>
        <v>0.47</v>
      </c>
      <c r="O4062" s="3">
        <f>IF(MATCH($O$1,$C4062:$C4065,0)&lt;(MATCH($P$1,$C4062:$C4065,0)),1*a_vote,0)+IF(MATCH($O$1,$D4062:$D4065,0)&lt;MATCH($P$1,$D4062:$D4065,0),1*b_vote,0)+IF(MATCH($O$1,$E4062:$E4065,0)&lt;MATCH($P$1,$E4062:$E4065,0),1*c_vote,0)+IF(MATCH($O$1,$F4062:$F4065,0)&lt;MATCH($P$1,$F4062:$F4065,0),1*d_vote,0)</f>
        <v>0.53</v>
      </c>
      <c r="P4062" s="3">
        <f>IF(MATCH(O$1,$C4062:$C4065,0)&gt;(MATCH(P$1,$C4062:$C4065,0)),1*a_vote,0)+IF(MATCH(O$1,$D4062:$D4065,0)&gt;MATCH(P$1,$D4062:$D4065,0),1*b_vote,0)+IF(MATCH(O$1,$E4062:$E4065,0)&gt;MATCH(P$1,$E4062:$E4065,0),1*c_vote,0)+IF(MATCH(O$1,$F4062:$F4065,0)&gt;MATCH(P$1,$F4062:$F4065,0),1*d_vote,0)</f>
        <v>0.47</v>
      </c>
      <c r="Q4062" s="3">
        <f>IF(MATCH($Q$1,$C4062:$C4065,0)&lt;(MATCH($R$1,$C4062:$C4065,0)),1*a_vote,0)+IF(MATCH($Q$1,$D4062:$D4065,0)&lt;MATCH($R$1,$D4062:$D4065,0),1*b_vote,0)+IF(MATCH($Q$1,$E4062:$E4065,0)&lt;MATCH($R$1,$E4062:$E4065,0),1*c_vote,0)+IF(MATCH($Q$1,$F4062:$F4065,0)&lt;MATCH($R$1,$F4062:$F4065,0),1*d_vote,0)</f>
        <v>0.53</v>
      </c>
      <c r="R4062" s="3">
        <f>IF(MATCH(Q$1,$C4062:$C4065,0)&gt;(MATCH(R$1,$C4062:$C4065,0)),1*a_vote,0)+IF(MATCH(Q$1,$D4062:$D4065,0)&gt;MATCH(R$1,$D4062:$D4065,0),1*b_vote,0)+IF(MATCH(Q$1,$E4062:$E4065,0)&gt;MATCH(R$1,$E4062:$E4065,0),1*c_vote,0)+IF(MATCH(Q$1,$F4062:$F4065,0)&gt;MATCH(R$1,$F4062:$F4065,0),1*d_vote,0)</f>
        <v>0.47</v>
      </c>
      <c r="S4062" s="3">
        <f>IF(MATCH($S$1,$C4062:$C4065,0)&lt;(MATCH($T$1,$C4062:$C4065,0)),1*a_vote,0)+IF(MATCH($S$1,$D4062:$D4065,0)&lt;MATCH($T$1,$D4062:$D4065,0),1*b_vote,0)+IF(MATCH($S$1,$E4062:$E4065,0)&lt;MATCH($T$1,$E4062:$E4065,0),1*c_vote,0)+IF(MATCH($S$1,$F4062:$F4065,0)&lt;MATCH($T$1,$F4062:$F4065,0),1*d_vote,0)</f>
        <v>0.25</v>
      </c>
      <c r="T4062" s="3">
        <f>IF(MATCH(S$1,$C4062:$C4065,0)&gt;(MATCH(T$1,$C4062:$C4065,0)),1*a_vote,0)+IF(MATCH(S$1,$D4062:$D4065,0)&gt;MATCH(T$1,$D4062:$D4065,0),1*b_vote,0)+IF(MATCH(S$1,$E4062:$E4065,0)&gt;MATCH(T$1,$E4062:$E4065,0),1*c_vote,0)+IF(MATCH(S$1,$F4062:$F4065,0)&gt;MATCH(T$1,$F4062:$F4065,0),1*d_vote,0)</f>
        <v>0.75</v>
      </c>
    </row>
    <row r="4063" spans="1:20" x14ac:dyDescent="0.25">
      <c r="A4063">
        <f t="shared" si="128"/>
        <v>4062</v>
      </c>
      <c r="B4063">
        <f t="shared" si="129"/>
        <v>1016</v>
      </c>
      <c r="C4063" t="str">
        <f>INDEX('VBA code_permu_wo_repettn'!$T$3:$Y$6,COUNTIF('Profile-matrices_Condorcet'!$B$2:$B4063,'Profile-matrices_Condorcet'!$B4063),MATCH(INDEX('numeric possibilities'!D$3:D$1298,VLOOKUP($B4063,'numeric possibilities'!$C$3:$G$1298,1)),'VBA code_permu_wo_repettn'!$T$2:$Y$2))</f>
        <v>B</v>
      </c>
      <c r="D4063" t="str">
        <f>INDEX('VBA code_permu_wo_repettn'!$AA$3:$AF$6,COUNTIF('Profile-matrices_Condorcet'!$B$2:$B4063,'Profile-matrices_Condorcet'!$B4063),MATCH(INDEX('numeric possibilities'!E$3:E$1298,VLOOKUP($B4063,'numeric possibilities'!$C$3:$G$1298,1)),'VBA code_permu_wo_repettn'!$AA$2:$AF$2))</f>
        <v>A</v>
      </c>
      <c r="E4063" t="str">
        <f>INDEX('VBA code_permu_wo_repettn'!$AH$3:$AM$6,COUNTIF('Profile-matrices_Condorcet'!$B$2:$B4063,'Profile-matrices_Condorcet'!$B4063),MATCH(INDEX('numeric possibilities'!F$3:F$1298,VLOOKUP($B4063,'numeric possibilities'!$C$3:$G$1298,1)),'VBA code_permu_wo_repettn'!$AH$2:$AM$2))</f>
        <v>D</v>
      </c>
      <c r="F4063" t="str">
        <f>INDEX('VBA code_permu_wo_repettn'!$AO$3:$AT$6,COUNTIF('Profile-matrices_Condorcet'!$B$2:$B4063,'Profile-matrices_Condorcet'!$B4063),MATCH(INDEX('numeric possibilities'!G$3:G$1298,VLOOKUP($B4063,'numeric possibilities'!$C$3:$G$1298,1)),'VBA code_permu_wo_repettn'!$AO$2:$AT$2))</f>
        <v>C</v>
      </c>
      <c r="H4063" t="s">
        <v>15</v>
      </c>
      <c r="I4063" t="str">
        <f>IF(I4062&gt;J4062,$I$1,IF(I4062&lt;J4062,$J$1,0))</f>
        <v>A</v>
      </c>
      <c r="K4063" t="str">
        <f>IF(K4062&gt;L4062,$K$1,IF(K4062&lt;L4062,$L$1,0))</f>
        <v>A</v>
      </c>
      <c r="M4063" t="str">
        <f>IF(M4062&gt;N4062,$M$1,IF(M4062&lt;N4062,$N$1,0))</f>
        <v>A</v>
      </c>
      <c r="O4063" t="str">
        <f>IF(O4062&gt;P4062,$O$1,IF(O4062&lt;P4062,$P$1,0))</f>
        <v>B</v>
      </c>
      <c r="Q4063" t="str">
        <f>IF(Q4062&gt;R4062,$Q$1,IF(Q4062&lt;R4062,$R$1,0))</f>
        <v>B</v>
      </c>
      <c r="S4063" t="str">
        <f>IF(S4062&gt;T4062,$S$1,IF(S4062&lt;T4062,$T$1,0))</f>
        <v>D</v>
      </c>
    </row>
    <row r="4064" spans="1:20" x14ac:dyDescent="0.25">
      <c r="A4064">
        <f t="shared" si="128"/>
        <v>4063</v>
      </c>
      <c r="B4064">
        <f t="shared" si="129"/>
        <v>1016</v>
      </c>
      <c r="C4064" t="str">
        <f>INDEX('VBA code_permu_wo_repettn'!$T$3:$Y$6,COUNTIF('Profile-matrices_Condorcet'!$B$2:$B4064,'Profile-matrices_Condorcet'!$B4064),MATCH(INDEX('numeric possibilities'!D$3:D$1298,VLOOKUP($B4064,'numeric possibilities'!$C$3:$G$1298,1)),'VBA code_permu_wo_repettn'!$T$2:$Y$2))</f>
        <v>D</v>
      </c>
      <c r="D4064" t="str">
        <f>INDEX('VBA code_permu_wo_repettn'!$AA$3:$AF$6,COUNTIF('Profile-matrices_Condorcet'!$B$2:$B4064,'Profile-matrices_Condorcet'!$B4064),MATCH(INDEX('numeric possibilities'!E$3:E$1298,VLOOKUP($B4064,'numeric possibilities'!$C$3:$G$1298,1)),'VBA code_permu_wo_repettn'!$AA$2:$AF$2))</f>
        <v>D</v>
      </c>
      <c r="E4064" t="str">
        <f>INDEX('VBA code_permu_wo_repettn'!$AH$3:$AM$6,COUNTIF('Profile-matrices_Condorcet'!$B$2:$B4064,'Profile-matrices_Condorcet'!$B4064),MATCH(INDEX('numeric possibilities'!F$3:F$1298,VLOOKUP($B4064,'numeric possibilities'!$C$3:$G$1298,1)),'VBA code_permu_wo_repettn'!$AH$2:$AM$2))</f>
        <v>A</v>
      </c>
      <c r="F4064" t="str">
        <f>INDEX('VBA code_permu_wo_repettn'!$AO$3:$AT$6,COUNTIF('Profile-matrices_Condorcet'!$B$2:$B4064,'Profile-matrices_Condorcet'!$B4064),MATCH(INDEX('numeric possibilities'!G$3:G$1298,VLOOKUP($B4064,'numeric possibilities'!$C$3:$G$1298,1)),'VBA code_permu_wo_repettn'!$AO$2:$AT$2))</f>
        <v>A</v>
      </c>
      <c r="I4064" t="s">
        <v>0</v>
      </c>
      <c r="J4064" t="s">
        <v>1</v>
      </c>
      <c r="K4064" t="s">
        <v>2</v>
      </c>
      <c r="L4064" t="s">
        <v>3</v>
      </c>
    </row>
    <row r="4065" spans="1:20" x14ac:dyDescent="0.25">
      <c r="A4065">
        <f t="shared" si="128"/>
        <v>4064</v>
      </c>
      <c r="B4065">
        <f t="shared" si="129"/>
        <v>1016</v>
      </c>
      <c r="C4065" t="str">
        <f>INDEX('VBA code_permu_wo_repettn'!$T$3:$Y$6,COUNTIF('Profile-matrices_Condorcet'!$B$2:$B4065,'Profile-matrices_Condorcet'!$B4065),MATCH(INDEX('numeric possibilities'!D$3:D$1298,VLOOKUP($B4065,'numeric possibilities'!$C$3:$G$1298,1)),'VBA code_permu_wo_repettn'!$T$2:$Y$2))</f>
        <v>C</v>
      </c>
      <c r="D4065" t="str">
        <f>INDEX('VBA code_permu_wo_repettn'!$AA$3:$AF$6,COUNTIF('Profile-matrices_Condorcet'!$B$2:$B4065,'Profile-matrices_Condorcet'!$B4065),MATCH(INDEX('numeric possibilities'!E$3:E$1298,VLOOKUP($B4065,'numeric possibilities'!$C$3:$G$1298,1)),'VBA code_permu_wo_repettn'!$AA$2:$AF$2))</f>
        <v>C</v>
      </c>
      <c r="E4065" t="str">
        <f>INDEX('VBA code_permu_wo_repettn'!$AH$3:$AM$6,COUNTIF('Profile-matrices_Condorcet'!$B$2:$B4065,'Profile-matrices_Condorcet'!$B4065),MATCH(INDEX('numeric possibilities'!F$3:F$1298,VLOOKUP($B4065,'numeric possibilities'!$C$3:$G$1298,1)),'VBA code_permu_wo_repettn'!$AH$2:$AM$2))</f>
        <v>B</v>
      </c>
      <c r="F4065" t="str">
        <f>INDEX('VBA code_permu_wo_repettn'!$AO$3:$AT$6,COUNTIF('Profile-matrices_Condorcet'!$B$2:$B4065,'Profile-matrices_Condorcet'!$B4065),MATCH(INDEX('numeric possibilities'!G$3:G$1298,VLOOKUP($B4065,'numeric possibilities'!$C$3:$G$1298,1)),'VBA code_permu_wo_repettn'!$AO$2:$AT$2))</f>
        <v>B</v>
      </c>
      <c r="G4065" t="str">
        <f>IF(MAX(I4065:L4065)&gt;='numeric possibilities'!$B$4/2,INDEX('Profile-matrices_Condorcet'!I4064:L4064,1,MATCH(MAX('Profile-matrices_Condorcet'!I4065:L4065),'Profile-matrices_Condorcet'!I4065:L4065,0)),"NCW")</f>
        <v>A</v>
      </c>
      <c r="H4065" t="s">
        <v>13</v>
      </c>
      <c r="I4065" s="3">
        <f>COUNTIF($I4063:$S4063,I4064)</f>
        <v>3</v>
      </c>
      <c r="J4065" s="3">
        <f>COUNTIF($I4063:$S4063,J4064)</f>
        <v>2</v>
      </c>
      <c r="K4065" s="3">
        <f>COUNTIF($I4063:$S4063,K4064)</f>
        <v>0</v>
      </c>
      <c r="L4065" s="3">
        <f>COUNTIF($I4063:$S4063,L4064)</f>
        <v>1</v>
      </c>
    </row>
    <row r="4066" spans="1:20" x14ac:dyDescent="0.25">
      <c r="A4066">
        <f t="shared" si="128"/>
        <v>4065</v>
      </c>
      <c r="B4066">
        <f t="shared" si="129"/>
        <v>1017</v>
      </c>
      <c r="C4066" t="str">
        <f>INDEX('VBA code_permu_wo_repettn'!$T$3:$Y$6,COUNTIF('Profile-matrices_Condorcet'!$B$2:$B4066,'Profile-matrices_Condorcet'!$B4066),MATCH(INDEX('numeric possibilities'!D$3:D$1298,VLOOKUP($B4066,'numeric possibilities'!$C$3:$G$1298,1)),'VBA code_permu_wo_repettn'!$T$2:$Y$2))</f>
        <v>A</v>
      </c>
      <c r="D4066" t="str">
        <f>INDEX('VBA code_permu_wo_repettn'!$AA$3:$AF$6,COUNTIF('Profile-matrices_Condorcet'!$B$2:$B4066,'Profile-matrices_Condorcet'!$B4066),MATCH(INDEX('numeric possibilities'!E$3:E$1298,VLOOKUP($B4066,'numeric possibilities'!$C$3:$G$1298,1)),'VBA code_permu_wo_repettn'!$AA$2:$AF$2))</f>
        <v>B</v>
      </c>
      <c r="E4066" t="str">
        <f>INDEX('VBA code_permu_wo_repettn'!$AH$3:$AM$6,COUNTIF('Profile-matrices_Condorcet'!$B$2:$B4066,'Profile-matrices_Condorcet'!$B4066),MATCH(INDEX('numeric possibilities'!F$3:F$1298,VLOOKUP($B4066,'numeric possibilities'!$C$3:$G$1298,1)),'VBA code_permu_wo_repettn'!$AH$2:$AM$2))</f>
        <v>C</v>
      </c>
      <c r="F4066" t="str">
        <f>INDEX('VBA code_permu_wo_repettn'!$AO$3:$AT$6,COUNTIF('Profile-matrices_Condorcet'!$B$2:$B4066,'Profile-matrices_Condorcet'!$B4066),MATCH(INDEX('numeric possibilities'!G$3:G$1298,VLOOKUP($B4066,'numeric possibilities'!$C$3:$G$1298,1)),'VBA code_permu_wo_repettn'!$AO$2:$AT$2))</f>
        <v>D</v>
      </c>
      <c r="H4066" t="s">
        <v>14</v>
      </c>
      <c r="I4066" s="3">
        <f>IF(MATCH(I$1,$C4066:$C4069,0)&lt;(MATCH(J$1,$C4066:$C4069,0)),1*a_vote,0)+IF(MATCH(I$1,$D4066:$D4069,0)&lt;MATCH(J$1,$D4066:$D4069,0),1*b_vote,0)+IF(MATCH(I$1,$E4066:$E4069,0)&lt;MATCH(J$1,$E4066:$E4069,0),1*c_vote,0)+IF(MATCH(I$1,$F4066:$F4069,0)&lt;MATCH(J$1,$F4066:$F4069,0),1*d_vote,0)</f>
        <v>0.74</v>
      </c>
      <c r="J4066" s="3">
        <f>IF(MATCH(I$1,$C4066:$C4069,0)&gt;(MATCH(J$1,$C4066:$C4069,0)),1*a_vote,0)+IF(MATCH(I$1,$D4066:$D4069,0)&gt;MATCH(J$1,$D4066:$D4069,0),1*b_vote,0)+IF(MATCH(I$1,$E4066:$E4069,0)&gt;MATCH(J$1,$E4066:$E4069,0),1*c_vote,0)+IF(MATCH(I$1,$F4066:$F4069,0)&gt;MATCH(J$1,$F4066:$F4069,0),1*d_vote,0)</f>
        <v>0.26</v>
      </c>
      <c r="K4066" s="3">
        <f>IF(MATCH($K$1,$C4066:$C4069,0)&lt;(MATCH($L$1,$C4066:$C4069,0)),1*a_vote,0)+IF(MATCH($K$1,$D4066:$D4069,0)&lt;MATCH($L$1,$D4066:$D4069,0),1*b_vote,0)+IF(MATCH($K$1,$E4066:$E4069,0)&lt;MATCH($L$1,$E4066:$E4069,0),1*c_vote,0)+IF(MATCH($K$1,$F4066:$F4069,0)&lt;MATCH($L$1,$F4066:$F4069,0),1*d_vote,0)</f>
        <v>0.53</v>
      </c>
      <c r="L4066" s="3">
        <f>IF(MATCH(K$1,$C4066:$C4069,0)&gt;(MATCH(L$1,$C4066:$C4069,0)),1*a_vote,0)+IF(MATCH(K$1,$D4066:$D4069,0)&gt;MATCH(L$1,$D4066:$D4069,0),1*b_vote,0)+IF(MATCH(K$1,$E4066:$E4069,0)&gt;MATCH(L$1,$E4066:$E4069,0),1*c_vote,0)+IF(MATCH(K$1,$F4066:$F4069,0)&gt;MATCH(L$1,$F4066:$F4069,0),1*d_vote,0)</f>
        <v>0.47</v>
      </c>
      <c r="M4066" s="3">
        <f>IF(MATCH($M$1,$C4066:$C4069,0)&lt;(MATCH($N$1,$C4066:$C4069,0)),1*a_vote,0)+IF(MATCH($M$1,$D4066:$D4069,0)&lt;MATCH($N$1,$D4066:$D4069,0),1*b_vote,0)+IF(MATCH($M$1,$E4066:$E4069,0)&lt;MATCH($N$1,$E4066:$E4069,0),1*c_vote,0)+IF(MATCH($M$1,$F4066:$F4069,0)&lt;MATCH($N$1,$F4066:$F4069,0),1*d_vote,0)</f>
        <v>0.53</v>
      </c>
      <c r="N4066" s="3">
        <f>IF(MATCH(M$1,$C4066:$C4069,0)&gt;(MATCH(N$1,$C4066:$C4069,0)),1*a_vote,0)+IF(MATCH(M$1,$D4066:$D4069,0)&gt;MATCH(N$1,$D4066:$D4069,0),1*b_vote,0)+IF(MATCH(M$1,$E4066:$E4069,0)&gt;MATCH(N$1,$E4066:$E4069,0),1*c_vote,0)+IF(MATCH(M$1,$F4066:$F4069,0)&gt;MATCH(N$1,$F4066:$F4069,0),1*d_vote,0)</f>
        <v>0.47</v>
      </c>
      <c r="O4066" s="3">
        <f>IF(MATCH($O$1,$C4066:$C4069,0)&lt;(MATCH($P$1,$C4066:$C4069,0)),1*a_vote,0)+IF(MATCH($O$1,$D4066:$D4069,0)&lt;MATCH($P$1,$D4066:$D4069,0),1*b_vote,0)+IF(MATCH($O$1,$E4066:$E4069,0)&lt;MATCH($P$1,$E4066:$E4069,0),1*c_vote,0)+IF(MATCH($O$1,$F4066:$F4069,0)&lt;MATCH($P$1,$F4066:$F4069,0),1*d_vote,0)</f>
        <v>0.26</v>
      </c>
      <c r="P4066" s="3">
        <f>IF(MATCH(O$1,$C4066:$C4069,0)&gt;(MATCH(P$1,$C4066:$C4069,0)),1*a_vote,0)+IF(MATCH(O$1,$D4066:$D4069,0)&gt;MATCH(P$1,$D4066:$D4069,0),1*b_vote,0)+IF(MATCH(O$1,$E4066:$E4069,0)&gt;MATCH(P$1,$E4066:$E4069,0),1*c_vote,0)+IF(MATCH(O$1,$F4066:$F4069,0)&gt;MATCH(P$1,$F4066:$F4069,0),1*d_vote,0)</f>
        <v>0.74</v>
      </c>
      <c r="Q4066" s="3">
        <f>IF(MATCH($Q$1,$C4066:$C4069,0)&lt;(MATCH($R$1,$C4066:$C4069,0)),1*a_vote,0)+IF(MATCH($Q$1,$D4066:$D4069,0)&lt;MATCH($R$1,$D4066:$D4069,0),1*b_vote,0)+IF(MATCH($Q$1,$E4066:$E4069,0)&lt;MATCH($R$1,$E4066:$E4069,0),1*c_vote,0)+IF(MATCH($Q$1,$F4066:$F4069,0)&lt;MATCH($R$1,$F4066:$F4069,0),1*d_vote,0)</f>
        <v>0.53</v>
      </c>
      <c r="R4066" s="3">
        <f>IF(MATCH(Q$1,$C4066:$C4069,0)&gt;(MATCH(R$1,$C4066:$C4069,0)),1*a_vote,0)+IF(MATCH(Q$1,$D4066:$D4069,0)&gt;MATCH(R$1,$D4066:$D4069,0),1*b_vote,0)+IF(MATCH(Q$1,$E4066:$E4069,0)&gt;MATCH(R$1,$E4066:$E4069,0),1*c_vote,0)+IF(MATCH(Q$1,$F4066:$F4069,0)&gt;MATCH(R$1,$F4066:$F4069,0),1*d_vote,0)</f>
        <v>0.47</v>
      </c>
      <c r="S4066" s="3">
        <f>IF(MATCH($S$1,$C4066:$C4069,0)&lt;(MATCH($T$1,$C4066:$C4069,0)),1*a_vote,0)+IF(MATCH($S$1,$D4066:$D4069,0)&lt;MATCH($T$1,$D4066:$D4069,0),1*b_vote,0)+IF(MATCH($S$1,$E4066:$E4069,0)&lt;MATCH($T$1,$E4066:$E4069,0),1*c_vote,0)+IF(MATCH($S$1,$F4066:$F4069,0)&lt;MATCH($T$1,$F4066:$F4069,0),1*d_vote,0)</f>
        <v>0.52</v>
      </c>
      <c r="T4066" s="3">
        <f>IF(MATCH(S$1,$C4066:$C4069,0)&gt;(MATCH(T$1,$C4066:$C4069,0)),1*a_vote,0)+IF(MATCH(S$1,$D4066:$D4069,0)&gt;MATCH(T$1,$D4066:$D4069,0),1*b_vote,0)+IF(MATCH(S$1,$E4066:$E4069,0)&gt;MATCH(T$1,$E4066:$E4069,0),1*c_vote,0)+IF(MATCH(S$1,$F4066:$F4069,0)&gt;MATCH(T$1,$F4066:$F4069,0),1*d_vote,0)</f>
        <v>0.48</v>
      </c>
    </row>
    <row r="4067" spans="1:20" x14ac:dyDescent="0.25">
      <c r="A4067">
        <f t="shared" si="128"/>
        <v>4066</v>
      </c>
      <c r="B4067">
        <f t="shared" si="129"/>
        <v>1017</v>
      </c>
      <c r="C4067" t="str">
        <f>INDEX('VBA code_permu_wo_repettn'!$T$3:$Y$6,COUNTIF('Profile-matrices_Condorcet'!$B$2:$B4067,'Profile-matrices_Condorcet'!$B4067),MATCH(INDEX('numeric possibilities'!D$3:D$1298,VLOOKUP($B4067,'numeric possibilities'!$C$3:$G$1298,1)),'VBA code_permu_wo_repettn'!$T$2:$Y$2))</f>
        <v>C</v>
      </c>
      <c r="D4067" t="str">
        <f>INDEX('VBA code_permu_wo_repettn'!$AA$3:$AF$6,COUNTIF('Profile-matrices_Condorcet'!$B$2:$B4067,'Profile-matrices_Condorcet'!$B4067),MATCH(INDEX('numeric possibilities'!E$3:E$1298,VLOOKUP($B4067,'numeric possibilities'!$C$3:$G$1298,1)),'VBA code_permu_wo_repettn'!$AA$2:$AF$2))</f>
        <v>A</v>
      </c>
      <c r="E4067" t="str">
        <f>INDEX('VBA code_permu_wo_repettn'!$AH$3:$AM$6,COUNTIF('Profile-matrices_Condorcet'!$B$2:$B4067,'Profile-matrices_Condorcet'!$B4067),MATCH(INDEX('numeric possibilities'!F$3:F$1298,VLOOKUP($B4067,'numeric possibilities'!$C$3:$G$1298,1)),'VBA code_permu_wo_repettn'!$AH$2:$AM$2))</f>
        <v>D</v>
      </c>
      <c r="F4067" t="str">
        <f>INDEX('VBA code_permu_wo_repettn'!$AO$3:$AT$6,COUNTIF('Profile-matrices_Condorcet'!$B$2:$B4067,'Profile-matrices_Condorcet'!$B4067),MATCH(INDEX('numeric possibilities'!G$3:G$1298,VLOOKUP($B4067,'numeric possibilities'!$C$3:$G$1298,1)),'VBA code_permu_wo_repettn'!$AO$2:$AT$2))</f>
        <v>C</v>
      </c>
      <c r="H4067" t="s">
        <v>15</v>
      </c>
      <c r="I4067" t="str">
        <f>IF(I4066&gt;J4066,$I$1,IF(I4066&lt;J4066,$J$1,0))</f>
        <v>A</v>
      </c>
      <c r="K4067" t="str">
        <f>IF(K4066&gt;L4066,$K$1,IF(K4066&lt;L4066,$L$1,0))</f>
        <v>A</v>
      </c>
      <c r="M4067" t="str">
        <f>IF(M4066&gt;N4066,$M$1,IF(M4066&lt;N4066,$N$1,0))</f>
        <v>A</v>
      </c>
      <c r="O4067" t="str">
        <f>IF(O4066&gt;P4066,$O$1,IF(O4066&lt;P4066,$P$1,0))</f>
        <v>C</v>
      </c>
      <c r="Q4067" t="str">
        <f>IF(Q4066&gt;R4066,$Q$1,IF(Q4066&lt;R4066,$R$1,0))</f>
        <v>B</v>
      </c>
      <c r="S4067" t="str">
        <f>IF(S4066&gt;T4066,$S$1,IF(S4066&lt;T4066,$T$1,0))</f>
        <v>C</v>
      </c>
    </row>
    <row r="4068" spans="1:20" x14ac:dyDescent="0.25">
      <c r="A4068">
        <f t="shared" si="128"/>
        <v>4067</v>
      </c>
      <c r="B4068">
        <f t="shared" si="129"/>
        <v>1017</v>
      </c>
      <c r="C4068" t="str">
        <f>INDEX('VBA code_permu_wo_repettn'!$T$3:$Y$6,COUNTIF('Profile-matrices_Condorcet'!$B$2:$B4068,'Profile-matrices_Condorcet'!$B4068),MATCH(INDEX('numeric possibilities'!D$3:D$1298,VLOOKUP($B4068,'numeric possibilities'!$C$3:$G$1298,1)),'VBA code_permu_wo_repettn'!$T$2:$Y$2))</f>
        <v>B</v>
      </c>
      <c r="D4068" t="str">
        <f>INDEX('VBA code_permu_wo_repettn'!$AA$3:$AF$6,COUNTIF('Profile-matrices_Condorcet'!$B$2:$B4068,'Profile-matrices_Condorcet'!$B4068),MATCH(INDEX('numeric possibilities'!E$3:E$1298,VLOOKUP($B4068,'numeric possibilities'!$C$3:$G$1298,1)),'VBA code_permu_wo_repettn'!$AA$2:$AF$2))</f>
        <v>D</v>
      </c>
      <c r="E4068" t="str">
        <f>INDEX('VBA code_permu_wo_repettn'!$AH$3:$AM$6,COUNTIF('Profile-matrices_Condorcet'!$B$2:$B4068,'Profile-matrices_Condorcet'!$B4068),MATCH(INDEX('numeric possibilities'!F$3:F$1298,VLOOKUP($B4068,'numeric possibilities'!$C$3:$G$1298,1)),'VBA code_permu_wo_repettn'!$AH$2:$AM$2))</f>
        <v>A</v>
      </c>
      <c r="F4068" t="str">
        <f>INDEX('VBA code_permu_wo_repettn'!$AO$3:$AT$6,COUNTIF('Profile-matrices_Condorcet'!$B$2:$B4068,'Profile-matrices_Condorcet'!$B4068),MATCH(INDEX('numeric possibilities'!G$3:G$1298,VLOOKUP($B4068,'numeric possibilities'!$C$3:$G$1298,1)),'VBA code_permu_wo_repettn'!$AO$2:$AT$2))</f>
        <v>A</v>
      </c>
      <c r="I4068" t="s">
        <v>0</v>
      </c>
      <c r="J4068" t="s">
        <v>1</v>
      </c>
      <c r="K4068" t="s">
        <v>2</v>
      </c>
      <c r="L4068" t="s">
        <v>3</v>
      </c>
    </row>
    <row r="4069" spans="1:20" x14ac:dyDescent="0.25">
      <c r="A4069">
        <f t="shared" si="128"/>
        <v>4068</v>
      </c>
      <c r="B4069">
        <f t="shared" si="129"/>
        <v>1017</v>
      </c>
      <c r="C4069" t="str">
        <f>INDEX('VBA code_permu_wo_repettn'!$T$3:$Y$6,COUNTIF('Profile-matrices_Condorcet'!$B$2:$B4069,'Profile-matrices_Condorcet'!$B4069),MATCH(INDEX('numeric possibilities'!D$3:D$1298,VLOOKUP($B4069,'numeric possibilities'!$C$3:$G$1298,1)),'VBA code_permu_wo_repettn'!$T$2:$Y$2))</f>
        <v>D</v>
      </c>
      <c r="D4069" t="str">
        <f>INDEX('VBA code_permu_wo_repettn'!$AA$3:$AF$6,COUNTIF('Profile-matrices_Condorcet'!$B$2:$B4069,'Profile-matrices_Condorcet'!$B4069),MATCH(INDEX('numeric possibilities'!E$3:E$1298,VLOOKUP($B4069,'numeric possibilities'!$C$3:$G$1298,1)),'VBA code_permu_wo_repettn'!$AA$2:$AF$2))</f>
        <v>C</v>
      </c>
      <c r="E4069" t="str">
        <f>INDEX('VBA code_permu_wo_repettn'!$AH$3:$AM$6,COUNTIF('Profile-matrices_Condorcet'!$B$2:$B4069,'Profile-matrices_Condorcet'!$B4069),MATCH(INDEX('numeric possibilities'!F$3:F$1298,VLOOKUP($B4069,'numeric possibilities'!$C$3:$G$1298,1)),'VBA code_permu_wo_repettn'!$AH$2:$AM$2))</f>
        <v>B</v>
      </c>
      <c r="F4069" t="str">
        <f>INDEX('VBA code_permu_wo_repettn'!$AO$3:$AT$6,COUNTIF('Profile-matrices_Condorcet'!$B$2:$B4069,'Profile-matrices_Condorcet'!$B4069),MATCH(INDEX('numeric possibilities'!G$3:G$1298,VLOOKUP($B4069,'numeric possibilities'!$C$3:$G$1298,1)),'VBA code_permu_wo_repettn'!$AO$2:$AT$2))</f>
        <v>B</v>
      </c>
      <c r="G4069" t="str">
        <f>IF(MAX(I4069:L4069)&gt;='numeric possibilities'!$B$4/2,INDEX('Profile-matrices_Condorcet'!I4068:L4068,1,MATCH(MAX('Profile-matrices_Condorcet'!I4069:L4069),'Profile-matrices_Condorcet'!I4069:L4069,0)),"NCW")</f>
        <v>A</v>
      </c>
      <c r="H4069" t="s">
        <v>13</v>
      </c>
      <c r="I4069" s="3">
        <f>COUNTIF($I4067:$S4067,I4068)</f>
        <v>3</v>
      </c>
      <c r="J4069" s="3">
        <f>COUNTIF($I4067:$S4067,J4068)</f>
        <v>1</v>
      </c>
      <c r="K4069" s="3">
        <f>COUNTIF($I4067:$S4067,K4068)</f>
        <v>2</v>
      </c>
      <c r="L4069" s="3">
        <f>COUNTIF($I4067:$S4067,L4068)</f>
        <v>0</v>
      </c>
    </row>
    <row r="4070" spans="1:20" x14ac:dyDescent="0.25">
      <c r="A4070">
        <f t="shared" si="128"/>
        <v>4069</v>
      </c>
      <c r="B4070">
        <f t="shared" si="129"/>
        <v>1018</v>
      </c>
      <c r="C4070" t="str">
        <f>INDEX('VBA code_permu_wo_repettn'!$T$3:$Y$6,COUNTIF('Profile-matrices_Condorcet'!$B$2:$B4070,'Profile-matrices_Condorcet'!$B4070),MATCH(INDEX('numeric possibilities'!D$3:D$1298,VLOOKUP($B4070,'numeric possibilities'!$C$3:$G$1298,1)),'VBA code_permu_wo_repettn'!$T$2:$Y$2))</f>
        <v>A</v>
      </c>
      <c r="D4070" t="str">
        <f>INDEX('VBA code_permu_wo_repettn'!$AA$3:$AF$6,COUNTIF('Profile-matrices_Condorcet'!$B$2:$B4070,'Profile-matrices_Condorcet'!$B4070),MATCH(INDEX('numeric possibilities'!E$3:E$1298,VLOOKUP($B4070,'numeric possibilities'!$C$3:$G$1298,1)),'VBA code_permu_wo_repettn'!$AA$2:$AF$2))</f>
        <v>B</v>
      </c>
      <c r="E4070" t="str">
        <f>INDEX('VBA code_permu_wo_repettn'!$AH$3:$AM$6,COUNTIF('Profile-matrices_Condorcet'!$B$2:$B4070,'Profile-matrices_Condorcet'!$B4070),MATCH(INDEX('numeric possibilities'!F$3:F$1298,VLOOKUP($B4070,'numeric possibilities'!$C$3:$G$1298,1)),'VBA code_permu_wo_repettn'!$AH$2:$AM$2))</f>
        <v>C</v>
      </c>
      <c r="F4070" t="str">
        <f>INDEX('VBA code_permu_wo_repettn'!$AO$3:$AT$6,COUNTIF('Profile-matrices_Condorcet'!$B$2:$B4070,'Profile-matrices_Condorcet'!$B4070),MATCH(INDEX('numeric possibilities'!G$3:G$1298,VLOOKUP($B4070,'numeric possibilities'!$C$3:$G$1298,1)),'VBA code_permu_wo_repettn'!$AO$2:$AT$2))</f>
        <v>D</v>
      </c>
      <c r="H4070" t="s">
        <v>14</v>
      </c>
      <c r="I4070" s="3">
        <f>IF(MATCH(I$1,$C4070:$C4073,0)&lt;(MATCH(J$1,$C4070:$C4073,0)),1*a_vote,0)+IF(MATCH(I$1,$D4070:$D4073,0)&lt;MATCH(J$1,$D4070:$D4073,0),1*b_vote,0)+IF(MATCH(I$1,$E4070:$E4073,0)&lt;MATCH(J$1,$E4070:$E4073,0),1*c_vote,0)+IF(MATCH(I$1,$F4070:$F4073,0)&lt;MATCH(J$1,$F4070:$F4073,0),1*d_vote,0)</f>
        <v>0.74</v>
      </c>
      <c r="J4070" s="3">
        <f>IF(MATCH(I$1,$C4070:$C4073,0)&gt;(MATCH(J$1,$C4070:$C4073,0)),1*a_vote,0)+IF(MATCH(I$1,$D4070:$D4073,0)&gt;MATCH(J$1,$D4070:$D4073,0),1*b_vote,0)+IF(MATCH(I$1,$E4070:$E4073,0)&gt;MATCH(J$1,$E4070:$E4073,0),1*c_vote,0)+IF(MATCH(I$1,$F4070:$F4073,0)&gt;MATCH(J$1,$F4070:$F4073,0),1*d_vote,0)</f>
        <v>0.26</v>
      </c>
      <c r="K4070" s="3">
        <f>IF(MATCH($K$1,$C4070:$C4073,0)&lt;(MATCH($L$1,$C4070:$C4073,0)),1*a_vote,0)+IF(MATCH($K$1,$D4070:$D4073,0)&lt;MATCH($L$1,$D4070:$D4073,0),1*b_vote,0)+IF(MATCH($K$1,$E4070:$E4073,0)&lt;MATCH($L$1,$E4070:$E4073,0),1*c_vote,0)+IF(MATCH($K$1,$F4070:$F4073,0)&lt;MATCH($L$1,$F4070:$F4073,0),1*d_vote,0)</f>
        <v>0.53</v>
      </c>
      <c r="L4070" s="3">
        <f>IF(MATCH(K$1,$C4070:$C4073,0)&gt;(MATCH(L$1,$C4070:$C4073,0)),1*a_vote,0)+IF(MATCH(K$1,$D4070:$D4073,0)&gt;MATCH(L$1,$D4070:$D4073,0),1*b_vote,0)+IF(MATCH(K$1,$E4070:$E4073,0)&gt;MATCH(L$1,$E4070:$E4073,0),1*c_vote,0)+IF(MATCH(K$1,$F4070:$F4073,0)&gt;MATCH(L$1,$F4070:$F4073,0),1*d_vote,0)</f>
        <v>0.47</v>
      </c>
      <c r="M4070" s="3">
        <f>IF(MATCH($M$1,$C4070:$C4073,0)&lt;(MATCH($N$1,$C4070:$C4073,0)),1*a_vote,0)+IF(MATCH($M$1,$D4070:$D4073,0)&lt;MATCH($N$1,$D4070:$D4073,0),1*b_vote,0)+IF(MATCH($M$1,$E4070:$E4073,0)&lt;MATCH($N$1,$E4070:$E4073,0),1*c_vote,0)+IF(MATCH($M$1,$F4070:$F4073,0)&lt;MATCH($N$1,$F4070:$F4073,0),1*d_vote,0)</f>
        <v>0.53</v>
      </c>
      <c r="N4070" s="3">
        <f>IF(MATCH(M$1,$C4070:$C4073,0)&gt;(MATCH(N$1,$C4070:$C4073,0)),1*a_vote,0)+IF(MATCH(M$1,$D4070:$D4073,0)&gt;MATCH(N$1,$D4070:$D4073,0),1*b_vote,0)+IF(MATCH(M$1,$E4070:$E4073,0)&gt;MATCH(N$1,$E4070:$E4073,0),1*c_vote,0)+IF(MATCH(M$1,$F4070:$F4073,0)&gt;MATCH(N$1,$F4070:$F4073,0),1*d_vote,0)</f>
        <v>0.47</v>
      </c>
      <c r="O4070" s="3">
        <f>IF(MATCH($O$1,$C4070:$C4073,0)&lt;(MATCH($P$1,$C4070:$C4073,0)),1*a_vote,0)+IF(MATCH($O$1,$D4070:$D4073,0)&lt;MATCH($P$1,$D4070:$D4073,0),1*b_vote,0)+IF(MATCH($O$1,$E4070:$E4073,0)&lt;MATCH($P$1,$E4070:$E4073,0),1*c_vote,0)+IF(MATCH($O$1,$F4070:$F4073,0)&lt;MATCH($P$1,$F4070:$F4073,0),1*d_vote,0)</f>
        <v>0.26</v>
      </c>
      <c r="P4070" s="3">
        <f>IF(MATCH(O$1,$C4070:$C4073,0)&gt;(MATCH(P$1,$C4070:$C4073,0)),1*a_vote,0)+IF(MATCH(O$1,$D4070:$D4073,0)&gt;MATCH(P$1,$D4070:$D4073,0),1*b_vote,0)+IF(MATCH(O$1,$E4070:$E4073,0)&gt;MATCH(P$1,$E4070:$E4073,0),1*c_vote,0)+IF(MATCH(O$1,$F4070:$F4073,0)&gt;MATCH(P$1,$F4070:$F4073,0),1*d_vote,0)</f>
        <v>0.74</v>
      </c>
      <c r="Q4070" s="3">
        <f>IF(MATCH($Q$1,$C4070:$C4073,0)&lt;(MATCH($R$1,$C4070:$C4073,0)),1*a_vote,0)+IF(MATCH($Q$1,$D4070:$D4073,0)&lt;MATCH($R$1,$D4070:$D4073,0),1*b_vote,0)+IF(MATCH($Q$1,$E4070:$E4073,0)&lt;MATCH($R$1,$E4070:$E4073,0),1*c_vote,0)+IF(MATCH($Q$1,$F4070:$F4073,0)&lt;MATCH($R$1,$F4070:$F4073,0),1*d_vote,0)</f>
        <v>0.26</v>
      </c>
      <c r="R4070" s="3">
        <f>IF(MATCH(Q$1,$C4070:$C4073,0)&gt;(MATCH(R$1,$C4070:$C4073,0)),1*a_vote,0)+IF(MATCH(Q$1,$D4070:$D4073,0)&gt;MATCH(R$1,$D4070:$D4073,0),1*b_vote,0)+IF(MATCH(Q$1,$E4070:$E4073,0)&gt;MATCH(R$1,$E4070:$E4073,0),1*c_vote,0)+IF(MATCH(Q$1,$F4070:$F4073,0)&gt;MATCH(R$1,$F4070:$F4073,0),1*d_vote,0)</f>
        <v>0.74</v>
      </c>
      <c r="S4070" s="3">
        <f>IF(MATCH($S$1,$C4070:$C4073,0)&lt;(MATCH($T$1,$C4070:$C4073,0)),1*a_vote,0)+IF(MATCH($S$1,$D4070:$D4073,0)&lt;MATCH($T$1,$D4070:$D4073,0),1*b_vote,0)+IF(MATCH($S$1,$E4070:$E4073,0)&lt;MATCH($T$1,$E4070:$E4073,0),1*c_vote,0)+IF(MATCH($S$1,$F4070:$F4073,0)&lt;MATCH($T$1,$F4070:$F4073,0),1*d_vote,0)</f>
        <v>0.52</v>
      </c>
      <c r="T4070" s="3">
        <f>IF(MATCH(S$1,$C4070:$C4073,0)&gt;(MATCH(T$1,$C4070:$C4073,0)),1*a_vote,0)+IF(MATCH(S$1,$D4070:$D4073,0)&gt;MATCH(T$1,$D4070:$D4073,0),1*b_vote,0)+IF(MATCH(S$1,$E4070:$E4073,0)&gt;MATCH(T$1,$E4070:$E4073,0),1*c_vote,0)+IF(MATCH(S$1,$F4070:$F4073,0)&gt;MATCH(T$1,$F4070:$F4073,0),1*d_vote,0)</f>
        <v>0.48</v>
      </c>
    </row>
    <row r="4071" spans="1:20" x14ac:dyDescent="0.25">
      <c r="A4071">
        <f t="shared" si="128"/>
        <v>4070</v>
      </c>
      <c r="B4071">
        <f t="shared" si="129"/>
        <v>1018</v>
      </c>
      <c r="C4071" t="str">
        <f>INDEX('VBA code_permu_wo_repettn'!$T$3:$Y$6,COUNTIF('Profile-matrices_Condorcet'!$B$2:$B4071,'Profile-matrices_Condorcet'!$B4071),MATCH(INDEX('numeric possibilities'!D$3:D$1298,VLOOKUP($B4071,'numeric possibilities'!$C$3:$G$1298,1)),'VBA code_permu_wo_repettn'!$T$2:$Y$2))</f>
        <v>C</v>
      </c>
      <c r="D4071" t="str">
        <f>INDEX('VBA code_permu_wo_repettn'!$AA$3:$AF$6,COUNTIF('Profile-matrices_Condorcet'!$B$2:$B4071,'Profile-matrices_Condorcet'!$B4071),MATCH(INDEX('numeric possibilities'!E$3:E$1298,VLOOKUP($B4071,'numeric possibilities'!$C$3:$G$1298,1)),'VBA code_permu_wo_repettn'!$AA$2:$AF$2))</f>
        <v>A</v>
      </c>
      <c r="E4071" t="str">
        <f>INDEX('VBA code_permu_wo_repettn'!$AH$3:$AM$6,COUNTIF('Profile-matrices_Condorcet'!$B$2:$B4071,'Profile-matrices_Condorcet'!$B4071),MATCH(INDEX('numeric possibilities'!F$3:F$1298,VLOOKUP($B4071,'numeric possibilities'!$C$3:$G$1298,1)),'VBA code_permu_wo_repettn'!$AH$2:$AM$2))</f>
        <v>D</v>
      </c>
      <c r="F4071" t="str">
        <f>INDEX('VBA code_permu_wo_repettn'!$AO$3:$AT$6,COUNTIF('Profile-matrices_Condorcet'!$B$2:$B4071,'Profile-matrices_Condorcet'!$B4071),MATCH(INDEX('numeric possibilities'!G$3:G$1298,VLOOKUP($B4071,'numeric possibilities'!$C$3:$G$1298,1)),'VBA code_permu_wo_repettn'!$AO$2:$AT$2))</f>
        <v>C</v>
      </c>
      <c r="H4071" t="s">
        <v>15</v>
      </c>
      <c r="I4071" t="str">
        <f>IF(I4070&gt;J4070,$I$1,IF(I4070&lt;J4070,$J$1,0))</f>
        <v>A</v>
      </c>
      <c r="K4071" t="str">
        <f>IF(K4070&gt;L4070,$K$1,IF(K4070&lt;L4070,$L$1,0))</f>
        <v>A</v>
      </c>
      <c r="M4071" t="str">
        <f>IF(M4070&gt;N4070,$M$1,IF(M4070&lt;N4070,$N$1,0))</f>
        <v>A</v>
      </c>
      <c r="O4071" t="str">
        <f>IF(O4070&gt;P4070,$O$1,IF(O4070&lt;P4070,$P$1,0))</f>
        <v>C</v>
      </c>
      <c r="Q4071" t="str">
        <f>IF(Q4070&gt;R4070,$Q$1,IF(Q4070&lt;R4070,$R$1,0))</f>
        <v>D</v>
      </c>
      <c r="S4071" t="str">
        <f>IF(S4070&gt;T4070,$S$1,IF(S4070&lt;T4070,$T$1,0))</f>
        <v>C</v>
      </c>
    </row>
    <row r="4072" spans="1:20" x14ac:dyDescent="0.25">
      <c r="A4072">
        <f t="shared" si="128"/>
        <v>4071</v>
      </c>
      <c r="B4072">
        <f t="shared" si="129"/>
        <v>1018</v>
      </c>
      <c r="C4072" t="str">
        <f>INDEX('VBA code_permu_wo_repettn'!$T$3:$Y$6,COUNTIF('Profile-matrices_Condorcet'!$B$2:$B4072,'Profile-matrices_Condorcet'!$B4072),MATCH(INDEX('numeric possibilities'!D$3:D$1298,VLOOKUP($B4072,'numeric possibilities'!$C$3:$G$1298,1)),'VBA code_permu_wo_repettn'!$T$2:$Y$2))</f>
        <v>D</v>
      </c>
      <c r="D4072" t="str">
        <f>INDEX('VBA code_permu_wo_repettn'!$AA$3:$AF$6,COUNTIF('Profile-matrices_Condorcet'!$B$2:$B4072,'Profile-matrices_Condorcet'!$B4072),MATCH(INDEX('numeric possibilities'!E$3:E$1298,VLOOKUP($B4072,'numeric possibilities'!$C$3:$G$1298,1)),'VBA code_permu_wo_repettn'!$AA$2:$AF$2))</f>
        <v>D</v>
      </c>
      <c r="E4072" t="str">
        <f>INDEX('VBA code_permu_wo_repettn'!$AH$3:$AM$6,COUNTIF('Profile-matrices_Condorcet'!$B$2:$B4072,'Profile-matrices_Condorcet'!$B4072),MATCH(INDEX('numeric possibilities'!F$3:F$1298,VLOOKUP($B4072,'numeric possibilities'!$C$3:$G$1298,1)),'VBA code_permu_wo_repettn'!$AH$2:$AM$2))</f>
        <v>A</v>
      </c>
      <c r="F4072" t="str">
        <f>INDEX('VBA code_permu_wo_repettn'!$AO$3:$AT$6,COUNTIF('Profile-matrices_Condorcet'!$B$2:$B4072,'Profile-matrices_Condorcet'!$B4072),MATCH(INDEX('numeric possibilities'!G$3:G$1298,VLOOKUP($B4072,'numeric possibilities'!$C$3:$G$1298,1)),'VBA code_permu_wo_repettn'!$AO$2:$AT$2))</f>
        <v>A</v>
      </c>
      <c r="I4072" t="s">
        <v>0</v>
      </c>
      <c r="J4072" t="s">
        <v>1</v>
      </c>
      <c r="K4072" t="s">
        <v>2</v>
      </c>
      <c r="L4072" t="s">
        <v>3</v>
      </c>
    </row>
    <row r="4073" spans="1:20" x14ac:dyDescent="0.25">
      <c r="A4073">
        <f t="shared" si="128"/>
        <v>4072</v>
      </c>
      <c r="B4073">
        <f t="shared" si="129"/>
        <v>1018</v>
      </c>
      <c r="C4073" t="str">
        <f>INDEX('VBA code_permu_wo_repettn'!$T$3:$Y$6,COUNTIF('Profile-matrices_Condorcet'!$B$2:$B4073,'Profile-matrices_Condorcet'!$B4073),MATCH(INDEX('numeric possibilities'!D$3:D$1298,VLOOKUP($B4073,'numeric possibilities'!$C$3:$G$1298,1)),'VBA code_permu_wo_repettn'!$T$2:$Y$2))</f>
        <v>B</v>
      </c>
      <c r="D4073" t="str">
        <f>INDEX('VBA code_permu_wo_repettn'!$AA$3:$AF$6,COUNTIF('Profile-matrices_Condorcet'!$B$2:$B4073,'Profile-matrices_Condorcet'!$B4073),MATCH(INDEX('numeric possibilities'!E$3:E$1298,VLOOKUP($B4073,'numeric possibilities'!$C$3:$G$1298,1)),'VBA code_permu_wo_repettn'!$AA$2:$AF$2))</f>
        <v>C</v>
      </c>
      <c r="E4073" t="str">
        <f>INDEX('VBA code_permu_wo_repettn'!$AH$3:$AM$6,COUNTIF('Profile-matrices_Condorcet'!$B$2:$B4073,'Profile-matrices_Condorcet'!$B4073),MATCH(INDEX('numeric possibilities'!F$3:F$1298,VLOOKUP($B4073,'numeric possibilities'!$C$3:$G$1298,1)),'VBA code_permu_wo_repettn'!$AH$2:$AM$2))</f>
        <v>B</v>
      </c>
      <c r="F4073" t="str">
        <f>INDEX('VBA code_permu_wo_repettn'!$AO$3:$AT$6,COUNTIF('Profile-matrices_Condorcet'!$B$2:$B4073,'Profile-matrices_Condorcet'!$B4073),MATCH(INDEX('numeric possibilities'!G$3:G$1298,VLOOKUP($B4073,'numeric possibilities'!$C$3:$G$1298,1)),'VBA code_permu_wo_repettn'!$AO$2:$AT$2))</f>
        <v>B</v>
      </c>
      <c r="G4073" t="str">
        <f>IF(MAX(I4073:L4073)&gt;='numeric possibilities'!$B$4/2,INDEX('Profile-matrices_Condorcet'!I4072:L4072,1,MATCH(MAX('Profile-matrices_Condorcet'!I4073:L4073),'Profile-matrices_Condorcet'!I4073:L4073,0)),"NCW")</f>
        <v>A</v>
      </c>
      <c r="H4073" t="s">
        <v>13</v>
      </c>
      <c r="I4073" s="3">
        <f>COUNTIF($I4071:$S4071,I4072)</f>
        <v>3</v>
      </c>
      <c r="J4073" s="3">
        <f>COUNTIF($I4071:$S4071,J4072)</f>
        <v>0</v>
      </c>
      <c r="K4073" s="3">
        <f>COUNTIF($I4071:$S4071,K4072)</f>
        <v>2</v>
      </c>
      <c r="L4073" s="3">
        <f>COUNTIF($I4071:$S4071,L4072)</f>
        <v>1</v>
      </c>
    </row>
    <row r="4074" spans="1:20" x14ac:dyDescent="0.25">
      <c r="A4074">
        <f t="shared" si="128"/>
        <v>4073</v>
      </c>
      <c r="B4074">
        <f t="shared" si="129"/>
        <v>1019</v>
      </c>
      <c r="C4074" t="str">
        <f>INDEX('VBA code_permu_wo_repettn'!$T$3:$Y$6,COUNTIF('Profile-matrices_Condorcet'!$B$2:$B4074,'Profile-matrices_Condorcet'!$B4074),MATCH(INDEX('numeric possibilities'!D$3:D$1298,VLOOKUP($B4074,'numeric possibilities'!$C$3:$G$1298,1)),'VBA code_permu_wo_repettn'!$T$2:$Y$2))</f>
        <v>A</v>
      </c>
      <c r="D4074" t="str">
        <f>INDEX('VBA code_permu_wo_repettn'!$AA$3:$AF$6,COUNTIF('Profile-matrices_Condorcet'!$B$2:$B4074,'Profile-matrices_Condorcet'!$B4074),MATCH(INDEX('numeric possibilities'!E$3:E$1298,VLOOKUP($B4074,'numeric possibilities'!$C$3:$G$1298,1)),'VBA code_permu_wo_repettn'!$AA$2:$AF$2))</f>
        <v>B</v>
      </c>
      <c r="E4074" t="str">
        <f>INDEX('VBA code_permu_wo_repettn'!$AH$3:$AM$6,COUNTIF('Profile-matrices_Condorcet'!$B$2:$B4074,'Profile-matrices_Condorcet'!$B4074),MATCH(INDEX('numeric possibilities'!F$3:F$1298,VLOOKUP($B4074,'numeric possibilities'!$C$3:$G$1298,1)),'VBA code_permu_wo_repettn'!$AH$2:$AM$2))</f>
        <v>C</v>
      </c>
      <c r="F4074" t="str">
        <f>INDEX('VBA code_permu_wo_repettn'!$AO$3:$AT$6,COUNTIF('Profile-matrices_Condorcet'!$B$2:$B4074,'Profile-matrices_Condorcet'!$B4074),MATCH(INDEX('numeric possibilities'!G$3:G$1298,VLOOKUP($B4074,'numeric possibilities'!$C$3:$G$1298,1)),'VBA code_permu_wo_repettn'!$AO$2:$AT$2))</f>
        <v>D</v>
      </c>
      <c r="H4074" t="s">
        <v>14</v>
      </c>
      <c r="I4074" s="3">
        <f>IF(MATCH(I$1,$C4074:$C4077,0)&lt;(MATCH(J$1,$C4074:$C4077,0)),1*a_vote,0)+IF(MATCH(I$1,$D4074:$D4077,0)&lt;MATCH(J$1,$D4074:$D4077,0),1*b_vote,0)+IF(MATCH(I$1,$E4074:$E4077,0)&lt;MATCH(J$1,$E4074:$E4077,0),1*c_vote,0)+IF(MATCH(I$1,$F4074:$F4077,0)&lt;MATCH(J$1,$F4074:$F4077,0),1*d_vote,0)</f>
        <v>0.74</v>
      </c>
      <c r="J4074" s="3">
        <f>IF(MATCH(I$1,$C4074:$C4077,0)&gt;(MATCH(J$1,$C4074:$C4077,0)),1*a_vote,0)+IF(MATCH(I$1,$D4074:$D4077,0)&gt;MATCH(J$1,$D4074:$D4077,0),1*b_vote,0)+IF(MATCH(I$1,$E4074:$E4077,0)&gt;MATCH(J$1,$E4074:$E4077,0),1*c_vote,0)+IF(MATCH(I$1,$F4074:$F4077,0)&gt;MATCH(J$1,$F4074:$F4077,0),1*d_vote,0)</f>
        <v>0.26</v>
      </c>
      <c r="K4074" s="3">
        <f>IF(MATCH($K$1,$C4074:$C4077,0)&lt;(MATCH($L$1,$C4074:$C4077,0)),1*a_vote,0)+IF(MATCH($K$1,$D4074:$D4077,0)&lt;MATCH($L$1,$D4074:$D4077,0),1*b_vote,0)+IF(MATCH($K$1,$E4074:$E4077,0)&lt;MATCH($L$1,$E4074:$E4077,0),1*c_vote,0)+IF(MATCH($K$1,$F4074:$F4077,0)&lt;MATCH($L$1,$F4074:$F4077,0),1*d_vote,0)</f>
        <v>0.53</v>
      </c>
      <c r="L4074" s="3">
        <f>IF(MATCH(K$1,$C4074:$C4077,0)&gt;(MATCH(L$1,$C4074:$C4077,0)),1*a_vote,0)+IF(MATCH(K$1,$D4074:$D4077,0)&gt;MATCH(L$1,$D4074:$D4077,0),1*b_vote,0)+IF(MATCH(K$1,$E4074:$E4077,0)&gt;MATCH(L$1,$E4074:$E4077,0),1*c_vote,0)+IF(MATCH(K$1,$F4074:$F4077,0)&gt;MATCH(L$1,$F4074:$F4077,0),1*d_vote,0)</f>
        <v>0.47</v>
      </c>
      <c r="M4074" s="3">
        <f>IF(MATCH($M$1,$C4074:$C4077,0)&lt;(MATCH($N$1,$C4074:$C4077,0)),1*a_vote,0)+IF(MATCH($M$1,$D4074:$D4077,0)&lt;MATCH($N$1,$D4074:$D4077,0),1*b_vote,0)+IF(MATCH($M$1,$E4074:$E4077,0)&lt;MATCH($N$1,$E4074:$E4077,0),1*c_vote,0)+IF(MATCH($M$1,$F4074:$F4077,0)&lt;MATCH($N$1,$F4074:$F4077,0),1*d_vote,0)</f>
        <v>0.53</v>
      </c>
      <c r="N4074" s="3">
        <f>IF(MATCH(M$1,$C4074:$C4077,0)&gt;(MATCH(N$1,$C4074:$C4077,0)),1*a_vote,0)+IF(MATCH(M$1,$D4074:$D4077,0)&gt;MATCH(N$1,$D4074:$D4077,0),1*b_vote,0)+IF(MATCH(M$1,$E4074:$E4077,0)&gt;MATCH(N$1,$E4074:$E4077,0),1*c_vote,0)+IF(MATCH(M$1,$F4074:$F4077,0)&gt;MATCH(N$1,$F4074:$F4077,0),1*d_vote,0)</f>
        <v>0.47</v>
      </c>
      <c r="O4074" s="3">
        <f>IF(MATCH($O$1,$C4074:$C4077,0)&lt;(MATCH($P$1,$C4074:$C4077,0)),1*a_vote,0)+IF(MATCH($O$1,$D4074:$D4077,0)&lt;MATCH($P$1,$D4074:$D4077,0),1*b_vote,0)+IF(MATCH($O$1,$E4074:$E4077,0)&lt;MATCH($P$1,$E4074:$E4077,0),1*c_vote,0)+IF(MATCH($O$1,$F4074:$F4077,0)&lt;MATCH($P$1,$F4074:$F4077,0),1*d_vote,0)</f>
        <v>0.53</v>
      </c>
      <c r="P4074" s="3">
        <f>IF(MATCH(O$1,$C4074:$C4077,0)&gt;(MATCH(P$1,$C4074:$C4077,0)),1*a_vote,0)+IF(MATCH(O$1,$D4074:$D4077,0)&gt;MATCH(P$1,$D4074:$D4077,0),1*b_vote,0)+IF(MATCH(O$1,$E4074:$E4077,0)&gt;MATCH(P$1,$E4074:$E4077,0),1*c_vote,0)+IF(MATCH(O$1,$F4074:$F4077,0)&gt;MATCH(P$1,$F4074:$F4077,0),1*d_vote,0)</f>
        <v>0.47</v>
      </c>
      <c r="Q4074" s="3">
        <f>IF(MATCH($Q$1,$C4074:$C4077,0)&lt;(MATCH($R$1,$C4074:$C4077,0)),1*a_vote,0)+IF(MATCH($Q$1,$D4074:$D4077,0)&lt;MATCH($R$1,$D4074:$D4077,0),1*b_vote,0)+IF(MATCH($Q$1,$E4074:$E4077,0)&lt;MATCH($R$1,$E4074:$E4077,0),1*c_vote,0)+IF(MATCH($Q$1,$F4074:$F4077,0)&lt;MATCH($R$1,$F4074:$F4077,0),1*d_vote,0)</f>
        <v>0.26</v>
      </c>
      <c r="R4074" s="3">
        <f>IF(MATCH(Q$1,$C4074:$C4077,0)&gt;(MATCH(R$1,$C4074:$C4077,0)),1*a_vote,0)+IF(MATCH(Q$1,$D4074:$D4077,0)&gt;MATCH(R$1,$D4074:$D4077,0),1*b_vote,0)+IF(MATCH(Q$1,$E4074:$E4077,0)&gt;MATCH(R$1,$E4074:$E4077,0),1*c_vote,0)+IF(MATCH(Q$1,$F4074:$F4077,0)&gt;MATCH(R$1,$F4074:$F4077,0),1*d_vote,0)</f>
        <v>0.74</v>
      </c>
      <c r="S4074" s="3">
        <f>IF(MATCH($S$1,$C4074:$C4077,0)&lt;(MATCH($T$1,$C4074:$C4077,0)),1*a_vote,0)+IF(MATCH($S$1,$D4074:$D4077,0)&lt;MATCH($T$1,$D4074:$D4077,0),1*b_vote,0)+IF(MATCH($S$1,$E4074:$E4077,0)&lt;MATCH($T$1,$E4074:$E4077,0),1*c_vote,0)+IF(MATCH($S$1,$F4074:$F4077,0)&lt;MATCH($T$1,$F4074:$F4077,0),1*d_vote,0)</f>
        <v>0.25</v>
      </c>
      <c r="T4074" s="3">
        <f>IF(MATCH(S$1,$C4074:$C4077,0)&gt;(MATCH(T$1,$C4074:$C4077,0)),1*a_vote,0)+IF(MATCH(S$1,$D4074:$D4077,0)&gt;MATCH(T$1,$D4074:$D4077,0),1*b_vote,0)+IF(MATCH(S$1,$E4074:$E4077,0)&gt;MATCH(T$1,$E4074:$E4077,0),1*c_vote,0)+IF(MATCH(S$1,$F4074:$F4077,0)&gt;MATCH(T$1,$F4074:$F4077,0),1*d_vote,0)</f>
        <v>0.75</v>
      </c>
    </row>
    <row r="4075" spans="1:20" x14ac:dyDescent="0.25">
      <c r="A4075">
        <f t="shared" si="128"/>
        <v>4074</v>
      </c>
      <c r="B4075">
        <f t="shared" si="129"/>
        <v>1019</v>
      </c>
      <c r="C4075" t="str">
        <f>INDEX('VBA code_permu_wo_repettn'!$T$3:$Y$6,COUNTIF('Profile-matrices_Condorcet'!$B$2:$B4075,'Profile-matrices_Condorcet'!$B4075),MATCH(INDEX('numeric possibilities'!D$3:D$1298,VLOOKUP($B4075,'numeric possibilities'!$C$3:$G$1298,1)),'VBA code_permu_wo_repettn'!$T$2:$Y$2))</f>
        <v>D</v>
      </c>
      <c r="D4075" t="str">
        <f>INDEX('VBA code_permu_wo_repettn'!$AA$3:$AF$6,COUNTIF('Profile-matrices_Condorcet'!$B$2:$B4075,'Profile-matrices_Condorcet'!$B4075),MATCH(INDEX('numeric possibilities'!E$3:E$1298,VLOOKUP($B4075,'numeric possibilities'!$C$3:$G$1298,1)),'VBA code_permu_wo_repettn'!$AA$2:$AF$2))</f>
        <v>A</v>
      </c>
      <c r="E4075" t="str">
        <f>INDEX('VBA code_permu_wo_repettn'!$AH$3:$AM$6,COUNTIF('Profile-matrices_Condorcet'!$B$2:$B4075,'Profile-matrices_Condorcet'!$B4075),MATCH(INDEX('numeric possibilities'!F$3:F$1298,VLOOKUP($B4075,'numeric possibilities'!$C$3:$G$1298,1)),'VBA code_permu_wo_repettn'!$AH$2:$AM$2))</f>
        <v>D</v>
      </c>
      <c r="F4075" t="str">
        <f>INDEX('VBA code_permu_wo_repettn'!$AO$3:$AT$6,COUNTIF('Profile-matrices_Condorcet'!$B$2:$B4075,'Profile-matrices_Condorcet'!$B4075),MATCH(INDEX('numeric possibilities'!G$3:G$1298,VLOOKUP($B4075,'numeric possibilities'!$C$3:$G$1298,1)),'VBA code_permu_wo_repettn'!$AO$2:$AT$2))</f>
        <v>C</v>
      </c>
      <c r="H4075" t="s">
        <v>15</v>
      </c>
      <c r="I4075" t="str">
        <f>IF(I4074&gt;J4074,$I$1,IF(I4074&lt;J4074,$J$1,0))</f>
        <v>A</v>
      </c>
      <c r="K4075" t="str">
        <f>IF(K4074&gt;L4074,$K$1,IF(K4074&lt;L4074,$L$1,0))</f>
        <v>A</v>
      </c>
      <c r="M4075" t="str">
        <f>IF(M4074&gt;N4074,$M$1,IF(M4074&lt;N4074,$N$1,0))</f>
        <v>A</v>
      </c>
      <c r="O4075" t="str">
        <f>IF(O4074&gt;P4074,$O$1,IF(O4074&lt;P4074,$P$1,0))</f>
        <v>B</v>
      </c>
      <c r="Q4075" t="str">
        <f>IF(Q4074&gt;R4074,$Q$1,IF(Q4074&lt;R4074,$R$1,0))</f>
        <v>D</v>
      </c>
      <c r="S4075" t="str">
        <f>IF(S4074&gt;T4074,$S$1,IF(S4074&lt;T4074,$T$1,0))</f>
        <v>D</v>
      </c>
    </row>
    <row r="4076" spans="1:20" x14ac:dyDescent="0.25">
      <c r="A4076">
        <f t="shared" si="128"/>
        <v>4075</v>
      </c>
      <c r="B4076">
        <f t="shared" si="129"/>
        <v>1019</v>
      </c>
      <c r="C4076" t="str">
        <f>INDEX('VBA code_permu_wo_repettn'!$T$3:$Y$6,COUNTIF('Profile-matrices_Condorcet'!$B$2:$B4076,'Profile-matrices_Condorcet'!$B4076),MATCH(INDEX('numeric possibilities'!D$3:D$1298,VLOOKUP($B4076,'numeric possibilities'!$C$3:$G$1298,1)),'VBA code_permu_wo_repettn'!$T$2:$Y$2))</f>
        <v>B</v>
      </c>
      <c r="D4076" t="str">
        <f>INDEX('VBA code_permu_wo_repettn'!$AA$3:$AF$6,COUNTIF('Profile-matrices_Condorcet'!$B$2:$B4076,'Profile-matrices_Condorcet'!$B4076),MATCH(INDEX('numeric possibilities'!E$3:E$1298,VLOOKUP($B4076,'numeric possibilities'!$C$3:$G$1298,1)),'VBA code_permu_wo_repettn'!$AA$2:$AF$2))</f>
        <v>D</v>
      </c>
      <c r="E4076" t="str">
        <f>INDEX('VBA code_permu_wo_repettn'!$AH$3:$AM$6,COUNTIF('Profile-matrices_Condorcet'!$B$2:$B4076,'Profile-matrices_Condorcet'!$B4076),MATCH(INDEX('numeric possibilities'!F$3:F$1298,VLOOKUP($B4076,'numeric possibilities'!$C$3:$G$1298,1)),'VBA code_permu_wo_repettn'!$AH$2:$AM$2))</f>
        <v>A</v>
      </c>
      <c r="F4076" t="str">
        <f>INDEX('VBA code_permu_wo_repettn'!$AO$3:$AT$6,COUNTIF('Profile-matrices_Condorcet'!$B$2:$B4076,'Profile-matrices_Condorcet'!$B4076),MATCH(INDEX('numeric possibilities'!G$3:G$1298,VLOOKUP($B4076,'numeric possibilities'!$C$3:$G$1298,1)),'VBA code_permu_wo_repettn'!$AO$2:$AT$2))</f>
        <v>A</v>
      </c>
      <c r="I4076" t="s">
        <v>0</v>
      </c>
      <c r="J4076" t="s">
        <v>1</v>
      </c>
      <c r="K4076" t="s">
        <v>2</v>
      </c>
      <c r="L4076" t="s">
        <v>3</v>
      </c>
    </row>
    <row r="4077" spans="1:20" x14ac:dyDescent="0.25">
      <c r="A4077">
        <f t="shared" si="128"/>
        <v>4076</v>
      </c>
      <c r="B4077">
        <f t="shared" si="129"/>
        <v>1019</v>
      </c>
      <c r="C4077" t="str">
        <f>INDEX('VBA code_permu_wo_repettn'!$T$3:$Y$6,COUNTIF('Profile-matrices_Condorcet'!$B$2:$B4077,'Profile-matrices_Condorcet'!$B4077),MATCH(INDEX('numeric possibilities'!D$3:D$1298,VLOOKUP($B4077,'numeric possibilities'!$C$3:$G$1298,1)),'VBA code_permu_wo_repettn'!$T$2:$Y$2))</f>
        <v>C</v>
      </c>
      <c r="D4077" t="str">
        <f>INDEX('VBA code_permu_wo_repettn'!$AA$3:$AF$6,COUNTIF('Profile-matrices_Condorcet'!$B$2:$B4077,'Profile-matrices_Condorcet'!$B4077),MATCH(INDEX('numeric possibilities'!E$3:E$1298,VLOOKUP($B4077,'numeric possibilities'!$C$3:$G$1298,1)),'VBA code_permu_wo_repettn'!$AA$2:$AF$2))</f>
        <v>C</v>
      </c>
      <c r="E4077" t="str">
        <f>INDEX('VBA code_permu_wo_repettn'!$AH$3:$AM$6,COUNTIF('Profile-matrices_Condorcet'!$B$2:$B4077,'Profile-matrices_Condorcet'!$B4077),MATCH(INDEX('numeric possibilities'!F$3:F$1298,VLOOKUP($B4077,'numeric possibilities'!$C$3:$G$1298,1)),'VBA code_permu_wo_repettn'!$AH$2:$AM$2))</f>
        <v>B</v>
      </c>
      <c r="F4077" t="str">
        <f>INDEX('VBA code_permu_wo_repettn'!$AO$3:$AT$6,COUNTIF('Profile-matrices_Condorcet'!$B$2:$B4077,'Profile-matrices_Condorcet'!$B4077),MATCH(INDEX('numeric possibilities'!G$3:G$1298,VLOOKUP($B4077,'numeric possibilities'!$C$3:$G$1298,1)),'VBA code_permu_wo_repettn'!$AO$2:$AT$2))</f>
        <v>B</v>
      </c>
      <c r="G4077" t="str">
        <f>IF(MAX(I4077:L4077)&gt;='numeric possibilities'!$B$4/2,INDEX('Profile-matrices_Condorcet'!I4076:L4076,1,MATCH(MAX('Profile-matrices_Condorcet'!I4077:L4077),'Profile-matrices_Condorcet'!I4077:L4077,0)),"NCW")</f>
        <v>A</v>
      </c>
      <c r="H4077" t="s">
        <v>13</v>
      </c>
      <c r="I4077" s="3">
        <f>COUNTIF($I4075:$S4075,I4076)</f>
        <v>3</v>
      </c>
      <c r="J4077" s="3">
        <f>COUNTIF($I4075:$S4075,J4076)</f>
        <v>1</v>
      </c>
      <c r="K4077" s="3">
        <f>COUNTIF($I4075:$S4075,K4076)</f>
        <v>0</v>
      </c>
      <c r="L4077" s="3">
        <f>COUNTIF($I4075:$S4075,L4076)</f>
        <v>2</v>
      </c>
    </row>
    <row r="4078" spans="1:20" x14ac:dyDescent="0.25">
      <c r="A4078">
        <f t="shared" si="128"/>
        <v>4077</v>
      </c>
      <c r="B4078">
        <f t="shared" si="129"/>
        <v>1020</v>
      </c>
      <c r="C4078" t="str">
        <f>INDEX('VBA code_permu_wo_repettn'!$T$3:$Y$6,COUNTIF('Profile-matrices_Condorcet'!$B$2:$B4078,'Profile-matrices_Condorcet'!$B4078),MATCH(INDEX('numeric possibilities'!D$3:D$1298,VLOOKUP($B4078,'numeric possibilities'!$C$3:$G$1298,1)),'VBA code_permu_wo_repettn'!$T$2:$Y$2))</f>
        <v>A</v>
      </c>
      <c r="D4078" t="str">
        <f>INDEX('VBA code_permu_wo_repettn'!$AA$3:$AF$6,COUNTIF('Profile-matrices_Condorcet'!$B$2:$B4078,'Profile-matrices_Condorcet'!$B4078),MATCH(INDEX('numeric possibilities'!E$3:E$1298,VLOOKUP($B4078,'numeric possibilities'!$C$3:$G$1298,1)),'VBA code_permu_wo_repettn'!$AA$2:$AF$2))</f>
        <v>B</v>
      </c>
      <c r="E4078" t="str">
        <f>INDEX('VBA code_permu_wo_repettn'!$AH$3:$AM$6,COUNTIF('Profile-matrices_Condorcet'!$B$2:$B4078,'Profile-matrices_Condorcet'!$B4078),MATCH(INDEX('numeric possibilities'!F$3:F$1298,VLOOKUP($B4078,'numeric possibilities'!$C$3:$G$1298,1)),'VBA code_permu_wo_repettn'!$AH$2:$AM$2))</f>
        <v>C</v>
      </c>
      <c r="F4078" t="str">
        <f>INDEX('VBA code_permu_wo_repettn'!$AO$3:$AT$6,COUNTIF('Profile-matrices_Condorcet'!$B$2:$B4078,'Profile-matrices_Condorcet'!$B4078),MATCH(INDEX('numeric possibilities'!G$3:G$1298,VLOOKUP($B4078,'numeric possibilities'!$C$3:$G$1298,1)),'VBA code_permu_wo_repettn'!$AO$2:$AT$2))</f>
        <v>D</v>
      </c>
      <c r="H4078" t="s">
        <v>14</v>
      </c>
      <c r="I4078" s="3">
        <f>IF(MATCH(I$1,$C4078:$C4081,0)&lt;(MATCH(J$1,$C4078:$C4081,0)),1*a_vote,0)+IF(MATCH(I$1,$D4078:$D4081,0)&lt;MATCH(J$1,$D4078:$D4081,0),1*b_vote,0)+IF(MATCH(I$1,$E4078:$E4081,0)&lt;MATCH(J$1,$E4078:$E4081,0),1*c_vote,0)+IF(MATCH(I$1,$F4078:$F4081,0)&lt;MATCH(J$1,$F4078:$F4081,0),1*d_vote,0)</f>
        <v>0.74</v>
      </c>
      <c r="J4078" s="3">
        <f>IF(MATCH(I$1,$C4078:$C4081,0)&gt;(MATCH(J$1,$C4078:$C4081,0)),1*a_vote,0)+IF(MATCH(I$1,$D4078:$D4081,0)&gt;MATCH(J$1,$D4078:$D4081,0),1*b_vote,0)+IF(MATCH(I$1,$E4078:$E4081,0)&gt;MATCH(J$1,$E4078:$E4081,0),1*c_vote,0)+IF(MATCH(I$1,$F4078:$F4081,0)&gt;MATCH(J$1,$F4078:$F4081,0),1*d_vote,0)</f>
        <v>0.26</v>
      </c>
      <c r="K4078" s="3">
        <f>IF(MATCH($K$1,$C4078:$C4081,0)&lt;(MATCH($L$1,$C4078:$C4081,0)),1*a_vote,0)+IF(MATCH($K$1,$D4078:$D4081,0)&lt;MATCH($L$1,$D4078:$D4081,0),1*b_vote,0)+IF(MATCH($K$1,$E4078:$E4081,0)&lt;MATCH($L$1,$E4078:$E4081,0),1*c_vote,0)+IF(MATCH($K$1,$F4078:$F4081,0)&lt;MATCH($L$1,$F4078:$F4081,0),1*d_vote,0)</f>
        <v>0.53</v>
      </c>
      <c r="L4078" s="3">
        <f>IF(MATCH(K$1,$C4078:$C4081,0)&gt;(MATCH(L$1,$C4078:$C4081,0)),1*a_vote,0)+IF(MATCH(K$1,$D4078:$D4081,0)&gt;MATCH(L$1,$D4078:$D4081,0),1*b_vote,0)+IF(MATCH(K$1,$E4078:$E4081,0)&gt;MATCH(L$1,$E4078:$E4081,0),1*c_vote,0)+IF(MATCH(K$1,$F4078:$F4081,0)&gt;MATCH(L$1,$F4078:$F4081,0),1*d_vote,0)</f>
        <v>0.47</v>
      </c>
      <c r="M4078" s="3">
        <f>IF(MATCH($M$1,$C4078:$C4081,0)&lt;(MATCH($N$1,$C4078:$C4081,0)),1*a_vote,0)+IF(MATCH($M$1,$D4078:$D4081,0)&lt;MATCH($N$1,$D4078:$D4081,0),1*b_vote,0)+IF(MATCH($M$1,$E4078:$E4081,0)&lt;MATCH($N$1,$E4078:$E4081,0),1*c_vote,0)+IF(MATCH($M$1,$F4078:$F4081,0)&lt;MATCH($N$1,$F4078:$F4081,0),1*d_vote,0)</f>
        <v>0.53</v>
      </c>
      <c r="N4078" s="3">
        <f>IF(MATCH(M$1,$C4078:$C4081,0)&gt;(MATCH(N$1,$C4078:$C4081,0)),1*a_vote,0)+IF(MATCH(M$1,$D4078:$D4081,0)&gt;MATCH(N$1,$D4078:$D4081,0),1*b_vote,0)+IF(MATCH(M$1,$E4078:$E4081,0)&gt;MATCH(N$1,$E4078:$E4081,0),1*c_vote,0)+IF(MATCH(M$1,$F4078:$F4081,0)&gt;MATCH(N$1,$F4078:$F4081,0),1*d_vote,0)</f>
        <v>0.47</v>
      </c>
      <c r="O4078" s="3">
        <f>IF(MATCH($O$1,$C4078:$C4081,0)&lt;(MATCH($P$1,$C4078:$C4081,0)),1*a_vote,0)+IF(MATCH($O$1,$D4078:$D4081,0)&lt;MATCH($P$1,$D4078:$D4081,0),1*b_vote,0)+IF(MATCH($O$1,$E4078:$E4081,0)&lt;MATCH($P$1,$E4078:$E4081,0),1*c_vote,0)+IF(MATCH($O$1,$F4078:$F4081,0)&lt;MATCH($P$1,$F4078:$F4081,0),1*d_vote,0)</f>
        <v>0.26</v>
      </c>
      <c r="P4078" s="3">
        <f>IF(MATCH(O$1,$C4078:$C4081,0)&gt;(MATCH(P$1,$C4078:$C4081,0)),1*a_vote,0)+IF(MATCH(O$1,$D4078:$D4081,0)&gt;MATCH(P$1,$D4078:$D4081,0),1*b_vote,0)+IF(MATCH(O$1,$E4078:$E4081,0)&gt;MATCH(P$1,$E4078:$E4081,0),1*c_vote,0)+IF(MATCH(O$1,$F4078:$F4081,0)&gt;MATCH(P$1,$F4078:$F4081,0),1*d_vote,0)</f>
        <v>0.74</v>
      </c>
      <c r="Q4078" s="3">
        <f>IF(MATCH($Q$1,$C4078:$C4081,0)&lt;(MATCH($R$1,$C4078:$C4081,0)),1*a_vote,0)+IF(MATCH($Q$1,$D4078:$D4081,0)&lt;MATCH($R$1,$D4078:$D4081,0),1*b_vote,0)+IF(MATCH($Q$1,$E4078:$E4081,0)&lt;MATCH($R$1,$E4078:$E4081,0),1*c_vote,0)+IF(MATCH($Q$1,$F4078:$F4081,0)&lt;MATCH($R$1,$F4078:$F4081,0),1*d_vote,0)</f>
        <v>0.26</v>
      </c>
      <c r="R4078" s="3">
        <f>IF(MATCH(Q$1,$C4078:$C4081,0)&gt;(MATCH(R$1,$C4078:$C4081,0)),1*a_vote,0)+IF(MATCH(Q$1,$D4078:$D4081,0)&gt;MATCH(R$1,$D4078:$D4081,0),1*b_vote,0)+IF(MATCH(Q$1,$E4078:$E4081,0)&gt;MATCH(R$1,$E4078:$E4081,0),1*c_vote,0)+IF(MATCH(Q$1,$F4078:$F4081,0)&gt;MATCH(R$1,$F4078:$F4081,0),1*d_vote,0)</f>
        <v>0.74</v>
      </c>
      <c r="S4078" s="3">
        <f>IF(MATCH($S$1,$C4078:$C4081,0)&lt;(MATCH($T$1,$C4078:$C4081,0)),1*a_vote,0)+IF(MATCH($S$1,$D4078:$D4081,0)&lt;MATCH($T$1,$D4078:$D4081,0),1*b_vote,0)+IF(MATCH($S$1,$E4078:$E4081,0)&lt;MATCH($T$1,$E4078:$E4081,0),1*c_vote,0)+IF(MATCH($S$1,$F4078:$F4081,0)&lt;MATCH($T$1,$F4078:$F4081,0),1*d_vote,0)</f>
        <v>0.25</v>
      </c>
      <c r="T4078" s="3">
        <f>IF(MATCH(S$1,$C4078:$C4081,0)&gt;(MATCH(T$1,$C4078:$C4081,0)),1*a_vote,0)+IF(MATCH(S$1,$D4078:$D4081,0)&gt;MATCH(T$1,$D4078:$D4081,0),1*b_vote,0)+IF(MATCH(S$1,$E4078:$E4081,0)&gt;MATCH(T$1,$E4078:$E4081,0),1*c_vote,0)+IF(MATCH(S$1,$F4078:$F4081,0)&gt;MATCH(T$1,$F4078:$F4081,0),1*d_vote,0)</f>
        <v>0.75</v>
      </c>
    </row>
    <row r="4079" spans="1:20" x14ac:dyDescent="0.25">
      <c r="A4079">
        <f t="shared" si="128"/>
        <v>4078</v>
      </c>
      <c r="B4079">
        <f t="shared" si="129"/>
        <v>1020</v>
      </c>
      <c r="C4079" t="str">
        <f>INDEX('VBA code_permu_wo_repettn'!$T$3:$Y$6,COUNTIF('Profile-matrices_Condorcet'!$B$2:$B4079,'Profile-matrices_Condorcet'!$B4079),MATCH(INDEX('numeric possibilities'!D$3:D$1298,VLOOKUP($B4079,'numeric possibilities'!$C$3:$G$1298,1)),'VBA code_permu_wo_repettn'!$T$2:$Y$2))</f>
        <v>D</v>
      </c>
      <c r="D4079" t="str">
        <f>INDEX('VBA code_permu_wo_repettn'!$AA$3:$AF$6,COUNTIF('Profile-matrices_Condorcet'!$B$2:$B4079,'Profile-matrices_Condorcet'!$B4079),MATCH(INDEX('numeric possibilities'!E$3:E$1298,VLOOKUP($B4079,'numeric possibilities'!$C$3:$G$1298,1)),'VBA code_permu_wo_repettn'!$AA$2:$AF$2))</f>
        <v>A</v>
      </c>
      <c r="E4079" t="str">
        <f>INDEX('VBA code_permu_wo_repettn'!$AH$3:$AM$6,COUNTIF('Profile-matrices_Condorcet'!$B$2:$B4079,'Profile-matrices_Condorcet'!$B4079),MATCH(INDEX('numeric possibilities'!F$3:F$1298,VLOOKUP($B4079,'numeric possibilities'!$C$3:$G$1298,1)),'VBA code_permu_wo_repettn'!$AH$2:$AM$2))</f>
        <v>D</v>
      </c>
      <c r="F4079" t="str">
        <f>INDEX('VBA code_permu_wo_repettn'!$AO$3:$AT$6,COUNTIF('Profile-matrices_Condorcet'!$B$2:$B4079,'Profile-matrices_Condorcet'!$B4079),MATCH(INDEX('numeric possibilities'!G$3:G$1298,VLOOKUP($B4079,'numeric possibilities'!$C$3:$G$1298,1)),'VBA code_permu_wo_repettn'!$AO$2:$AT$2))</f>
        <v>C</v>
      </c>
      <c r="H4079" t="s">
        <v>15</v>
      </c>
      <c r="I4079" t="str">
        <f>IF(I4078&gt;J4078,$I$1,IF(I4078&lt;J4078,$J$1,0))</f>
        <v>A</v>
      </c>
      <c r="K4079" t="str">
        <f>IF(K4078&gt;L4078,$K$1,IF(K4078&lt;L4078,$L$1,0))</f>
        <v>A</v>
      </c>
      <c r="M4079" t="str">
        <f>IF(M4078&gt;N4078,$M$1,IF(M4078&lt;N4078,$N$1,0))</f>
        <v>A</v>
      </c>
      <c r="O4079" t="str">
        <f>IF(O4078&gt;P4078,$O$1,IF(O4078&lt;P4078,$P$1,0))</f>
        <v>C</v>
      </c>
      <c r="Q4079" t="str">
        <f>IF(Q4078&gt;R4078,$Q$1,IF(Q4078&lt;R4078,$R$1,0))</f>
        <v>D</v>
      </c>
      <c r="S4079" t="str">
        <f>IF(S4078&gt;T4078,$S$1,IF(S4078&lt;T4078,$T$1,0))</f>
        <v>D</v>
      </c>
    </row>
    <row r="4080" spans="1:20" x14ac:dyDescent="0.25">
      <c r="A4080">
        <f t="shared" si="128"/>
        <v>4079</v>
      </c>
      <c r="B4080">
        <f t="shared" si="129"/>
        <v>1020</v>
      </c>
      <c r="C4080" t="str">
        <f>INDEX('VBA code_permu_wo_repettn'!$T$3:$Y$6,COUNTIF('Profile-matrices_Condorcet'!$B$2:$B4080,'Profile-matrices_Condorcet'!$B4080),MATCH(INDEX('numeric possibilities'!D$3:D$1298,VLOOKUP($B4080,'numeric possibilities'!$C$3:$G$1298,1)),'VBA code_permu_wo_repettn'!$T$2:$Y$2))</f>
        <v>C</v>
      </c>
      <c r="D4080" t="str">
        <f>INDEX('VBA code_permu_wo_repettn'!$AA$3:$AF$6,COUNTIF('Profile-matrices_Condorcet'!$B$2:$B4080,'Profile-matrices_Condorcet'!$B4080),MATCH(INDEX('numeric possibilities'!E$3:E$1298,VLOOKUP($B4080,'numeric possibilities'!$C$3:$G$1298,1)),'VBA code_permu_wo_repettn'!$AA$2:$AF$2))</f>
        <v>D</v>
      </c>
      <c r="E4080" t="str">
        <f>INDEX('VBA code_permu_wo_repettn'!$AH$3:$AM$6,COUNTIF('Profile-matrices_Condorcet'!$B$2:$B4080,'Profile-matrices_Condorcet'!$B4080),MATCH(INDEX('numeric possibilities'!F$3:F$1298,VLOOKUP($B4080,'numeric possibilities'!$C$3:$G$1298,1)),'VBA code_permu_wo_repettn'!$AH$2:$AM$2))</f>
        <v>A</v>
      </c>
      <c r="F4080" t="str">
        <f>INDEX('VBA code_permu_wo_repettn'!$AO$3:$AT$6,COUNTIF('Profile-matrices_Condorcet'!$B$2:$B4080,'Profile-matrices_Condorcet'!$B4080),MATCH(INDEX('numeric possibilities'!G$3:G$1298,VLOOKUP($B4080,'numeric possibilities'!$C$3:$G$1298,1)),'VBA code_permu_wo_repettn'!$AO$2:$AT$2))</f>
        <v>A</v>
      </c>
      <c r="I4080" t="s">
        <v>0</v>
      </c>
      <c r="J4080" t="s">
        <v>1</v>
      </c>
      <c r="K4080" t="s">
        <v>2</v>
      </c>
      <c r="L4080" t="s">
        <v>3</v>
      </c>
    </row>
    <row r="4081" spans="1:20" x14ac:dyDescent="0.25">
      <c r="A4081">
        <f t="shared" si="128"/>
        <v>4080</v>
      </c>
      <c r="B4081">
        <f t="shared" si="129"/>
        <v>1020</v>
      </c>
      <c r="C4081" t="str">
        <f>INDEX('VBA code_permu_wo_repettn'!$T$3:$Y$6,COUNTIF('Profile-matrices_Condorcet'!$B$2:$B4081,'Profile-matrices_Condorcet'!$B4081),MATCH(INDEX('numeric possibilities'!D$3:D$1298,VLOOKUP($B4081,'numeric possibilities'!$C$3:$G$1298,1)),'VBA code_permu_wo_repettn'!$T$2:$Y$2))</f>
        <v>B</v>
      </c>
      <c r="D4081" t="str">
        <f>INDEX('VBA code_permu_wo_repettn'!$AA$3:$AF$6,COUNTIF('Profile-matrices_Condorcet'!$B$2:$B4081,'Profile-matrices_Condorcet'!$B4081),MATCH(INDEX('numeric possibilities'!E$3:E$1298,VLOOKUP($B4081,'numeric possibilities'!$C$3:$G$1298,1)),'VBA code_permu_wo_repettn'!$AA$2:$AF$2))</f>
        <v>C</v>
      </c>
      <c r="E4081" t="str">
        <f>INDEX('VBA code_permu_wo_repettn'!$AH$3:$AM$6,COUNTIF('Profile-matrices_Condorcet'!$B$2:$B4081,'Profile-matrices_Condorcet'!$B4081),MATCH(INDEX('numeric possibilities'!F$3:F$1298,VLOOKUP($B4081,'numeric possibilities'!$C$3:$G$1298,1)),'VBA code_permu_wo_repettn'!$AH$2:$AM$2))</f>
        <v>B</v>
      </c>
      <c r="F4081" t="str">
        <f>INDEX('VBA code_permu_wo_repettn'!$AO$3:$AT$6,COUNTIF('Profile-matrices_Condorcet'!$B$2:$B4081,'Profile-matrices_Condorcet'!$B4081),MATCH(INDEX('numeric possibilities'!G$3:G$1298,VLOOKUP($B4081,'numeric possibilities'!$C$3:$G$1298,1)),'VBA code_permu_wo_repettn'!$AO$2:$AT$2))</f>
        <v>B</v>
      </c>
      <c r="G4081" t="str">
        <f>IF(MAX(I4081:L4081)&gt;='numeric possibilities'!$B$4/2,INDEX('Profile-matrices_Condorcet'!I4080:L4080,1,MATCH(MAX('Profile-matrices_Condorcet'!I4081:L4081),'Profile-matrices_Condorcet'!I4081:L4081,0)),"NCW")</f>
        <v>A</v>
      </c>
      <c r="H4081" t="s">
        <v>13</v>
      </c>
      <c r="I4081" s="3">
        <f>COUNTIF($I4079:$S4079,I4080)</f>
        <v>3</v>
      </c>
      <c r="J4081" s="3">
        <f>COUNTIF($I4079:$S4079,J4080)</f>
        <v>0</v>
      </c>
      <c r="K4081" s="3">
        <f>COUNTIF($I4079:$S4079,K4080)</f>
        <v>1</v>
      </c>
      <c r="L4081" s="3">
        <f>COUNTIF($I4079:$S4079,L4080)</f>
        <v>2</v>
      </c>
    </row>
    <row r="4082" spans="1:20" x14ac:dyDescent="0.25">
      <c r="A4082">
        <f t="shared" si="128"/>
        <v>4081</v>
      </c>
      <c r="B4082">
        <f t="shared" si="129"/>
        <v>1021</v>
      </c>
      <c r="C4082" t="str">
        <f>INDEX('VBA code_permu_wo_repettn'!$T$3:$Y$6,COUNTIF('Profile-matrices_Condorcet'!$B$2:$B4082,'Profile-matrices_Condorcet'!$B4082),MATCH(INDEX('numeric possibilities'!D$3:D$1298,VLOOKUP($B4082,'numeric possibilities'!$C$3:$G$1298,1)),'VBA code_permu_wo_repettn'!$T$2:$Y$2))</f>
        <v>A</v>
      </c>
      <c r="D4082" t="str">
        <f>INDEX('VBA code_permu_wo_repettn'!$AA$3:$AF$6,COUNTIF('Profile-matrices_Condorcet'!$B$2:$B4082,'Profile-matrices_Condorcet'!$B4082),MATCH(INDEX('numeric possibilities'!E$3:E$1298,VLOOKUP($B4082,'numeric possibilities'!$C$3:$G$1298,1)),'VBA code_permu_wo_repettn'!$AA$2:$AF$2))</f>
        <v>B</v>
      </c>
      <c r="E4082" t="str">
        <f>INDEX('VBA code_permu_wo_repettn'!$AH$3:$AM$6,COUNTIF('Profile-matrices_Condorcet'!$B$2:$B4082,'Profile-matrices_Condorcet'!$B4082),MATCH(INDEX('numeric possibilities'!F$3:F$1298,VLOOKUP($B4082,'numeric possibilities'!$C$3:$G$1298,1)),'VBA code_permu_wo_repettn'!$AH$2:$AM$2))</f>
        <v>C</v>
      </c>
      <c r="F4082" t="str">
        <f>INDEX('VBA code_permu_wo_repettn'!$AO$3:$AT$6,COUNTIF('Profile-matrices_Condorcet'!$B$2:$B4082,'Profile-matrices_Condorcet'!$B4082),MATCH(INDEX('numeric possibilities'!G$3:G$1298,VLOOKUP($B4082,'numeric possibilities'!$C$3:$G$1298,1)),'VBA code_permu_wo_repettn'!$AO$2:$AT$2))</f>
        <v>D</v>
      </c>
      <c r="H4082" t="s">
        <v>14</v>
      </c>
      <c r="I4082" s="3">
        <f>IF(MATCH(I$1,$C4082:$C4085,0)&lt;(MATCH(J$1,$C4082:$C4085,0)),1*a_vote,0)+IF(MATCH(I$1,$D4082:$D4085,0)&lt;MATCH(J$1,$D4082:$D4085,0),1*b_vote,0)+IF(MATCH(I$1,$E4082:$E4085,0)&lt;MATCH(J$1,$E4082:$E4085,0),1*c_vote,0)+IF(MATCH(I$1,$F4082:$F4085,0)&lt;MATCH(J$1,$F4082:$F4085,0),1*d_vote,0)</f>
        <v>0.74</v>
      </c>
      <c r="J4082" s="3">
        <f>IF(MATCH(I$1,$C4082:$C4085,0)&gt;(MATCH(J$1,$C4082:$C4085,0)),1*a_vote,0)+IF(MATCH(I$1,$D4082:$D4085,0)&gt;MATCH(J$1,$D4082:$D4085,0),1*b_vote,0)+IF(MATCH(I$1,$E4082:$E4085,0)&gt;MATCH(J$1,$E4082:$E4085,0),1*c_vote,0)+IF(MATCH(I$1,$F4082:$F4085,0)&gt;MATCH(J$1,$F4082:$F4085,0),1*d_vote,0)</f>
        <v>0.26</v>
      </c>
      <c r="K4082" s="3">
        <f>IF(MATCH($K$1,$C4082:$C4085,0)&lt;(MATCH($L$1,$C4082:$C4085,0)),1*a_vote,0)+IF(MATCH($K$1,$D4082:$D4085,0)&lt;MATCH($L$1,$D4082:$D4085,0),1*b_vote,0)+IF(MATCH($K$1,$E4082:$E4085,0)&lt;MATCH($L$1,$E4082:$E4085,0),1*c_vote,0)+IF(MATCH($K$1,$F4082:$F4085,0)&lt;MATCH($L$1,$F4082:$F4085,0),1*d_vote,0)</f>
        <v>0.27</v>
      </c>
      <c r="L4082" s="3">
        <f>IF(MATCH(K$1,$C4082:$C4085,0)&gt;(MATCH(L$1,$C4082:$C4085,0)),1*a_vote,0)+IF(MATCH(K$1,$D4082:$D4085,0)&gt;MATCH(L$1,$D4082:$D4085,0),1*b_vote,0)+IF(MATCH(K$1,$E4082:$E4085,0)&gt;MATCH(L$1,$E4082:$E4085,0),1*c_vote,0)+IF(MATCH(K$1,$F4082:$F4085,0)&gt;MATCH(L$1,$F4082:$F4085,0),1*d_vote,0)</f>
        <v>0.73</v>
      </c>
      <c r="M4082" s="3">
        <f>IF(MATCH($M$1,$C4082:$C4085,0)&lt;(MATCH($N$1,$C4082:$C4085,0)),1*a_vote,0)+IF(MATCH($M$1,$D4082:$D4085,0)&lt;MATCH($N$1,$D4082:$D4085,0),1*b_vote,0)+IF(MATCH($M$1,$E4082:$E4085,0)&lt;MATCH($N$1,$E4082:$E4085,0),1*c_vote,0)+IF(MATCH($M$1,$F4082:$F4085,0)&lt;MATCH($N$1,$F4082:$F4085,0),1*d_vote,0)</f>
        <v>0.53</v>
      </c>
      <c r="N4082" s="3">
        <f>IF(MATCH(M$1,$C4082:$C4085,0)&gt;(MATCH(N$1,$C4082:$C4085,0)),1*a_vote,0)+IF(MATCH(M$1,$D4082:$D4085,0)&gt;MATCH(N$1,$D4082:$D4085,0),1*b_vote,0)+IF(MATCH(M$1,$E4082:$E4085,0)&gt;MATCH(N$1,$E4082:$E4085,0),1*c_vote,0)+IF(MATCH(M$1,$F4082:$F4085,0)&gt;MATCH(N$1,$F4082:$F4085,0),1*d_vote,0)</f>
        <v>0.47</v>
      </c>
      <c r="O4082" s="3">
        <f>IF(MATCH($O$1,$C4082:$C4085,0)&lt;(MATCH($P$1,$C4082:$C4085,0)),1*a_vote,0)+IF(MATCH($O$1,$D4082:$D4085,0)&lt;MATCH($P$1,$D4082:$D4085,0),1*b_vote,0)+IF(MATCH($O$1,$E4082:$E4085,0)&lt;MATCH($P$1,$E4082:$E4085,0),1*c_vote,0)+IF(MATCH($O$1,$F4082:$F4085,0)&lt;MATCH($P$1,$F4082:$F4085,0),1*d_vote,0)</f>
        <v>0.53</v>
      </c>
      <c r="P4082" s="3">
        <f>IF(MATCH(O$1,$C4082:$C4085,0)&gt;(MATCH(P$1,$C4082:$C4085,0)),1*a_vote,0)+IF(MATCH(O$1,$D4082:$D4085,0)&gt;MATCH(P$1,$D4082:$D4085,0),1*b_vote,0)+IF(MATCH(O$1,$E4082:$E4085,0)&gt;MATCH(P$1,$E4082:$E4085,0),1*c_vote,0)+IF(MATCH(O$1,$F4082:$F4085,0)&gt;MATCH(P$1,$F4082:$F4085,0),1*d_vote,0)</f>
        <v>0.47</v>
      </c>
      <c r="Q4082" s="3">
        <f>IF(MATCH($Q$1,$C4082:$C4085,0)&lt;(MATCH($R$1,$C4082:$C4085,0)),1*a_vote,0)+IF(MATCH($Q$1,$D4082:$D4085,0)&lt;MATCH($R$1,$D4082:$D4085,0),1*b_vote,0)+IF(MATCH($Q$1,$E4082:$E4085,0)&lt;MATCH($R$1,$E4082:$E4085,0),1*c_vote,0)+IF(MATCH($Q$1,$F4082:$F4085,0)&lt;MATCH($R$1,$F4082:$F4085,0),1*d_vote,0)</f>
        <v>0.53</v>
      </c>
      <c r="R4082" s="3">
        <f>IF(MATCH(Q$1,$C4082:$C4085,0)&gt;(MATCH(R$1,$C4082:$C4085,0)),1*a_vote,0)+IF(MATCH(Q$1,$D4082:$D4085,0)&gt;MATCH(R$1,$D4082:$D4085,0),1*b_vote,0)+IF(MATCH(Q$1,$E4082:$E4085,0)&gt;MATCH(R$1,$E4082:$E4085,0),1*c_vote,0)+IF(MATCH(Q$1,$F4082:$F4085,0)&gt;MATCH(R$1,$F4082:$F4085,0),1*d_vote,0)</f>
        <v>0.47</v>
      </c>
      <c r="S4082" s="3">
        <f>IF(MATCH($S$1,$C4082:$C4085,0)&lt;(MATCH($T$1,$C4082:$C4085,0)),1*a_vote,0)+IF(MATCH($S$1,$D4082:$D4085,0)&lt;MATCH($T$1,$D4082:$D4085,0),1*b_vote,0)+IF(MATCH($S$1,$E4082:$E4085,0)&lt;MATCH($T$1,$E4082:$E4085,0),1*c_vote,0)+IF(MATCH($S$1,$F4082:$F4085,0)&lt;MATCH($T$1,$F4082:$F4085,0),1*d_vote,0)</f>
        <v>0.78</v>
      </c>
      <c r="T4082" s="3">
        <f>IF(MATCH(S$1,$C4082:$C4085,0)&gt;(MATCH(T$1,$C4082:$C4085,0)),1*a_vote,0)+IF(MATCH(S$1,$D4082:$D4085,0)&gt;MATCH(T$1,$D4082:$D4085,0),1*b_vote,0)+IF(MATCH(S$1,$E4082:$E4085,0)&gt;MATCH(T$1,$E4082:$E4085,0),1*c_vote,0)+IF(MATCH(S$1,$F4082:$F4085,0)&gt;MATCH(T$1,$F4082:$F4085,0),1*d_vote,0)</f>
        <v>0.21999999999999997</v>
      </c>
    </row>
    <row r="4083" spans="1:20" x14ac:dyDescent="0.25">
      <c r="A4083">
        <f t="shared" si="128"/>
        <v>4082</v>
      </c>
      <c r="B4083">
        <f t="shared" si="129"/>
        <v>1021</v>
      </c>
      <c r="C4083" t="str">
        <f>INDEX('VBA code_permu_wo_repettn'!$T$3:$Y$6,COUNTIF('Profile-matrices_Condorcet'!$B$2:$B4083,'Profile-matrices_Condorcet'!$B4083),MATCH(INDEX('numeric possibilities'!D$3:D$1298,VLOOKUP($B4083,'numeric possibilities'!$C$3:$G$1298,1)),'VBA code_permu_wo_repettn'!$T$2:$Y$2))</f>
        <v>B</v>
      </c>
      <c r="D4083" t="str">
        <f>INDEX('VBA code_permu_wo_repettn'!$AA$3:$AF$6,COUNTIF('Profile-matrices_Condorcet'!$B$2:$B4083,'Profile-matrices_Condorcet'!$B4083),MATCH(INDEX('numeric possibilities'!E$3:E$1298,VLOOKUP($B4083,'numeric possibilities'!$C$3:$G$1298,1)),'VBA code_permu_wo_repettn'!$AA$2:$AF$2))</f>
        <v>C</v>
      </c>
      <c r="E4083" t="str">
        <f>INDEX('VBA code_permu_wo_repettn'!$AH$3:$AM$6,COUNTIF('Profile-matrices_Condorcet'!$B$2:$B4083,'Profile-matrices_Condorcet'!$B4083),MATCH(INDEX('numeric possibilities'!F$3:F$1298,VLOOKUP($B4083,'numeric possibilities'!$C$3:$G$1298,1)),'VBA code_permu_wo_repettn'!$AH$2:$AM$2))</f>
        <v>D</v>
      </c>
      <c r="F4083" t="str">
        <f>INDEX('VBA code_permu_wo_repettn'!$AO$3:$AT$6,COUNTIF('Profile-matrices_Condorcet'!$B$2:$B4083,'Profile-matrices_Condorcet'!$B4083),MATCH(INDEX('numeric possibilities'!G$3:G$1298,VLOOKUP($B4083,'numeric possibilities'!$C$3:$G$1298,1)),'VBA code_permu_wo_repettn'!$AO$2:$AT$2))</f>
        <v>C</v>
      </c>
      <c r="H4083" t="s">
        <v>15</v>
      </c>
      <c r="I4083" t="str">
        <f>IF(I4082&gt;J4082,$I$1,IF(I4082&lt;J4082,$J$1,0))</f>
        <v>A</v>
      </c>
      <c r="K4083" t="str">
        <f>IF(K4082&gt;L4082,$K$1,IF(K4082&lt;L4082,$L$1,0))</f>
        <v>C</v>
      </c>
      <c r="M4083" t="str">
        <f>IF(M4082&gt;N4082,$M$1,IF(M4082&lt;N4082,$N$1,0))</f>
        <v>A</v>
      </c>
      <c r="O4083" t="str">
        <f>IF(O4082&gt;P4082,$O$1,IF(O4082&lt;P4082,$P$1,0))</f>
        <v>B</v>
      </c>
      <c r="Q4083" t="str">
        <f>IF(Q4082&gt;R4082,$Q$1,IF(Q4082&lt;R4082,$R$1,0))</f>
        <v>B</v>
      </c>
      <c r="S4083" t="str">
        <f>IF(S4082&gt;T4082,$S$1,IF(S4082&lt;T4082,$T$1,0))</f>
        <v>C</v>
      </c>
    </row>
    <row r="4084" spans="1:20" x14ac:dyDescent="0.25">
      <c r="A4084">
        <f t="shared" si="128"/>
        <v>4083</v>
      </c>
      <c r="B4084">
        <f t="shared" si="129"/>
        <v>1021</v>
      </c>
      <c r="C4084" t="str">
        <f>INDEX('VBA code_permu_wo_repettn'!$T$3:$Y$6,COUNTIF('Profile-matrices_Condorcet'!$B$2:$B4084,'Profile-matrices_Condorcet'!$B4084),MATCH(INDEX('numeric possibilities'!D$3:D$1298,VLOOKUP($B4084,'numeric possibilities'!$C$3:$G$1298,1)),'VBA code_permu_wo_repettn'!$T$2:$Y$2))</f>
        <v>C</v>
      </c>
      <c r="D4084" t="str">
        <f>INDEX('VBA code_permu_wo_repettn'!$AA$3:$AF$6,COUNTIF('Profile-matrices_Condorcet'!$B$2:$B4084,'Profile-matrices_Condorcet'!$B4084),MATCH(INDEX('numeric possibilities'!E$3:E$1298,VLOOKUP($B4084,'numeric possibilities'!$C$3:$G$1298,1)),'VBA code_permu_wo_repettn'!$AA$2:$AF$2))</f>
        <v>A</v>
      </c>
      <c r="E4084" t="str">
        <f>INDEX('VBA code_permu_wo_repettn'!$AH$3:$AM$6,COUNTIF('Profile-matrices_Condorcet'!$B$2:$B4084,'Profile-matrices_Condorcet'!$B4084),MATCH(INDEX('numeric possibilities'!F$3:F$1298,VLOOKUP($B4084,'numeric possibilities'!$C$3:$G$1298,1)),'VBA code_permu_wo_repettn'!$AH$2:$AM$2))</f>
        <v>A</v>
      </c>
      <c r="F4084" t="str">
        <f>INDEX('VBA code_permu_wo_repettn'!$AO$3:$AT$6,COUNTIF('Profile-matrices_Condorcet'!$B$2:$B4084,'Profile-matrices_Condorcet'!$B4084),MATCH(INDEX('numeric possibilities'!G$3:G$1298,VLOOKUP($B4084,'numeric possibilities'!$C$3:$G$1298,1)),'VBA code_permu_wo_repettn'!$AO$2:$AT$2))</f>
        <v>A</v>
      </c>
      <c r="I4084" t="s">
        <v>0</v>
      </c>
      <c r="J4084" t="s">
        <v>1</v>
      </c>
      <c r="K4084" t="s">
        <v>2</v>
      </c>
      <c r="L4084" t="s">
        <v>3</v>
      </c>
    </row>
    <row r="4085" spans="1:20" x14ac:dyDescent="0.25">
      <c r="A4085">
        <f t="shared" si="128"/>
        <v>4084</v>
      </c>
      <c r="B4085">
        <f t="shared" si="129"/>
        <v>1021</v>
      </c>
      <c r="C4085" t="str">
        <f>INDEX('VBA code_permu_wo_repettn'!$T$3:$Y$6,COUNTIF('Profile-matrices_Condorcet'!$B$2:$B4085,'Profile-matrices_Condorcet'!$B4085),MATCH(INDEX('numeric possibilities'!D$3:D$1298,VLOOKUP($B4085,'numeric possibilities'!$C$3:$G$1298,1)),'VBA code_permu_wo_repettn'!$T$2:$Y$2))</f>
        <v>D</v>
      </c>
      <c r="D4085" t="str">
        <f>INDEX('VBA code_permu_wo_repettn'!$AA$3:$AF$6,COUNTIF('Profile-matrices_Condorcet'!$B$2:$B4085,'Profile-matrices_Condorcet'!$B4085),MATCH(INDEX('numeric possibilities'!E$3:E$1298,VLOOKUP($B4085,'numeric possibilities'!$C$3:$G$1298,1)),'VBA code_permu_wo_repettn'!$AA$2:$AF$2))</f>
        <v>D</v>
      </c>
      <c r="E4085" t="str">
        <f>INDEX('VBA code_permu_wo_repettn'!$AH$3:$AM$6,COUNTIF('Profile-matrices_Condorcet'!$B$2:$B4085,'Profile-matrices_Condorcet'!$B4085),MATCH(INDEX('numeric possibilities'!F$3:F$1298,VLOOKUP($B4085,'numeric possibilities'!$C$3:$G$1298,1)),'VBA code_permu_wo_repettn'!$AH$2:$AM$2))</f>
        <v>B</v>
      </c>
      <c r="F4085" t="str">
        <f>INDEX('VBA code_permu_wo_repettn'!$AO$3:$AT$6,COUNTIF('Profile-matrices_Condorcet'!$B$2:$B4085,'Profile-matrices_Condorcet'!$B4085),MATCH(INDEX('numeric possibilities'!G$3:G$1298,VLOOKUP($B4085,'numeric possibilities'!$C$3:$G$1298,1)),'VBA code_permu_wo_repettn'!$AO$2:$AT$2))</f>
        <v>B</v>
      </c>
      <c r="G4085" t="str">
        <f>IF(MAX(I4085:L4085)&gt;='numeric possibilities'!$B$4/2,INDEX('Profile-matrices_Condorcet'!I4084:L4084,1,MATCH(MAX('Profile-matrices_Condorcet'!I4085:L4085),'Profile-matrices_Condorcet'!I4085:L4085,0)),"NCW")</f>
        <v>NCW</v>
      </c>
      <c r="H4085" t="s">
        <v>13</v>
      </c>
      <c r="I4085" s="3">
        <f>COUNTIF($I4083:$S4083,I4084)</f>
        <v>2</v>
      </c>
      <c r="J4085" s="3">
        <f>COUNTIF($I4083:$S4083,J4084)</f>
        <v>2</v>
      </c>
      <c r="K4085" s="3">
        <f>COUNTIF($I4083:$S4083,K4084)</f>
        <v>2</v>
      </c>
      <c r="L4085" s="3">
        <f>COUNTIF($I4083:$S4083,L4084)</f>
        <v>0</v>
      </c>
    </row>
    <row r="4086" spans="1:20" x14ac:dyDescent="0.25">
      <c r="A4086">
        <f t="shared" si="128"/>
        <v>4085</v>
      </c>
      <c r="B4086">
        <f t="shared" si="129"/>
        <v>1022</v>
      </c>
      <c r="C4086" t="str">
        <f>INDEX('VBA code_permu_wo_repettn'!$T$3:$Y$6,COUNTIF('Profile-matrices_Condorcet'!$B$2:$B4086,'Profile-matrices_Condorcet'!$B4086),MATCH(INDEX('numeric possibilities'!D$3:D$1298,VLOOKUP($B4086,'numeric possibilities'!$C$3:$G$1298,1)),'VBA code_permu_wo_repettn'!$T$2:$Y$2))</f>
        <v>A</v>
      </c>
      <c r="D4086" t="str">
        <f>INDEX('VBA code_permu_wo_repettn'!$AA$3:$AF$6,COUNTIF('Profile-matrices_Condorcet'!$B$2:$B4086,'Profile-matrices_Condorcet'!$B4086),MATCH(INDEX('numeric possibilities'!E$3:E$1298,VLOOKUP($B4086,'numeric possibilities'!$C$3:$G$1298,1)),'VBA code_permu_wo_repettn'!$AA$2:$AF$2))</f>
        <v>B</v>
      </c>
      <c r="E4086" t="str">
        <f>INDEX('VBA code_permu_wo_repettn'!$AH$3:$AM$6,COUNTIF('Profile-matrices_Condorcet'!$B$2:$B4086,'Profile-matrices_Condorcet'!$B4086),MATCH(INDEX('numeric possibilities'!F$3:F$1298,VLOOKUP($B4086,'numeric possibilities'!$C$3:$G$1298,1)),'VBA code_permu_wo_repettn'!$AH$2:$AM$2))</f>
        <v>C</v>
      </c>
      <c r="F4086" t="str">
        <f>INDEX('VBA code_permu_wo_repettn'!$AO$3:$AT$6,COUNTIF('Profile-matrices_Condorcet'!$B$2:$B4086,'Profile-matrices_Condorcet'!$B4086),MATCH(INDEX('numeric possibilities'!G$3:G$1298,VLOOKUP($B4086,'numeric possibilities'!$C$3:$G$1298,1)),'VBA code_permu_wo_repettn'!$AO$2:$AT$2))</f>
        <v>D</v>
      </c>
      <c r="H4086" t="s">
        <v>14</v>
      </c>
      <c r="I4086" s="3">
        <f>IF(MATCH(I$1,$C4086:$C4089,0)&lt;(MATCH(J$1,$C4086:$C4089,0)),1*a_vote,0)+IF(MATCH(I$1,$D4086:$D4089,0)&lt;MATCH(J$1,$D4086:$D4089,0),1*b_vote,0)+IF(MATCH(I$1,$E4086:$E4089,0)&lt;MATCH(J$1,$E4086:$E4089,0),1*c_vote,0)+IF(MATCH(I$1,$F4086:$F4089,0)&lt;MATCH(J$1,$F4086:$F4089,0),1*d_vote,0)</f>
        <v>0.74</v>
      </c>
      <c r="J4086" s="3">
        <f>IF(MATCH(I$1,$C4086:$C4089,0)&gt;(MATCH(J$1,$C4086:$C4089,0)),1*a_vote,0)+IF(MATCH(I$1,$D4086:$D4089,0)&gt;MATCH(J$1,$D4086:$D4089,0),1*b_vote,0)+IF(MATCH(I$1,$E4086:$E4089,0)&gt;MATCH(J$1,$E4086:$E4089,0),1*c_vote,0)+IF(MATCH(I$1,$F4086:$F4089,0)&gt;MATCH(J$1,$F4086:$F4089,0),1*d_vote,0)</f>
        <v>0.26</v>
      </c>
      <c r="K4086" s="3">
        <f>IF(MATCH($K$1,$C4086:$C4089,0)&lt;(MATCH($L$1,$C4086:$C4089,0)),1*a_vote,0)+IF(MATCH($K$1,$D4086:$D4089,0)&lt;MATCH($L$1,$D4086:$D4089,0),1*b_vote,0)+IF(MATCH($K$1,$E4086:$E4089,0)&lt;MATCH($L$1,$E4086:$E4089,0),1*c_vote,0)+IF(MATCH($K$1,$F4086:$F4089,0)&lt;MATCH($L$1,$F4086:$F4089,0),1*d_vote,0)</f>
        <v>0.27</v>
      </c>
      <c r="L4086" s="3">
        <f>IF(MATCH(K$1,$C4086:$C4089,0)&gt;(MATCH(L$1,$C4086:$C4089,0)),1*a_vote,0)+IF(MATCH(K$1,$D4086:$D4089,0)&gt;MATCH(L$1,$D4086:$D4089,0),1*b_vote,0)+IF(MATCH(K$1,$E4086:$E4089,0)&gt;MATCH(L$1,$E4086:$E4089,0),1*c_vote,0)+IF(MATCH(K$1,$F4086:$F4089,0)&gt;MATCH(L$1,$F4086:$F4089,0),1*d_vote,0)</f>
        <v>0.73</v>
      </c>
      <c r="M4086" s="3">
        <f>IF(MATCH($M$1,$C4086:$C4089,0)&lt;(MATCH($N$1,$C4086:$C4089,0)),1*a_vote,0)+IF(MATCH($M$1,$D4086:$D4089,0)&lt;MATCH($N$1,$D4086:$D4089,0),1*b_vote,0)+IF(MATCH($M$1,$E4086:$E4089,0)&lt;MATCH($N$1,$E4086:$E4089,0),1*c_vote,0)+IF(MATCH($M$1,$F4086:$F4089,0)&lt;MATCH($N$1,$F4086:$F4089,0),1*d_vote,0)</f>
        <v>0.53</v>
      </c>
      <c r="N4086" s="3">
        <f>IF(MATCH(M$1,$C4086:$C4089,0)&gt;(MATCH(N$1,$C4086:$C4089,0)),1*a_vote,0)+IF(MATCH(M$1,$D4086:$D4089,0)&gt;MATCH(N$1,$D4086:$D4089,0),1*b_vote,0)+IF(MATCH(M$1,$E4086:$E4089,0)&gt;MATCH(N$1,$E4086:$E4089,0),1*c_vote,0)+IF(MATCH(M$1,$F4086:$F4089,0)&gt;MATCH(N$1,$F4086:$F4089,0),1*d_vote,0)</f>
        <v>0.47</v>
      </c>
      <c r="O4086" s="3">
        <f>IF(MATCH($O$1,$C4086:$C4089,0)&lt;(MATCH($P$1,$C4086:$C4089,0)),1*a_vote,0)+IF(MATCH($O$1,$D4086:$D4089,0)&lt;MATCH($P$1,$D4086:$D4089,0),1*b_vote,0)+IF(MATCH($O$1,$E4086:$E4089,0)&lt;MATCH($P$1,$E4086:$E4089,0),1*c_vote,0)+IF(MATCH($O$1,$F4086:$F4089,0)&lt;MATCH($P$1,$F4086:$F4089,0),1*d_vote,0)</f>
        <v>0.53</v>
      </c>
      <c r="P4086" s="3">
        <f>IF(MATCH(O$1,$C4086:$C4089,0)&gt;(MATCH(P$1,$C4086:$C4089,0)),1*a_vote,0)+IF(MATCH(O$1,$D4086:$D4089,0)&gt;MATCH(P$1,$D4086:$D4089,0),1*b_vote,0)+IF(MATCH(O$1,$E4086:$E4089,0)&gt;MATCH(P$1,$E4086:$E4089,0),1*c_vote,0)+IF(MATCH(O$1,$F4086:$F4089,0)&gt;MATCH(P$1,$F4086:$F4089,0),1*d_vote,0)</f>
        <v>0.47</v>
      </c>
      <c r="Q4086" s="3">
        <f>IF(MATCH($Q$1,$C4086:$C4089,0)&lt;(MATCH($R$1,$C4086:$C4089,0)),1*a_vote,0)+IF(MATCH($Q$1,$D4086:$D4089,0)&lt;MATCH($R$1,$D4086:$D4089,0),1*b_vote,0)+IF(MATCH($Q$1,$E4086:$E4089,0)&lt;MATCH($R$1,$E4086:$E4089,0),1*c_vote,0)+IF(MATCH($Q$1,$F4086:$F4089,0)&lt;MATCH($R$1,$F4086:$F4089,0),1*d_vote,0)</f>
        <v>0.53</v>
      </c>
      <c r="R4086" s="3">
        <f>IF(MATCH(Q$1,$C4086:$C4089,0)&gt;(MATCH(R$1,$C4086:$C4089,0)),1*a_vote,0)+IF(MATCH(Q$1,$D4086:$D4089,0)&gt;MATCH(R$1,$D4086:$D4089,0),1*b_vote,0)+IF(MATCH(Q$1,$E4086:$E4089,0)&gt;MATCH(R$1,$E4086:$E4089,0),1*c_vote,0)+IF(MATCH(Q$1,$F4086:$F4089,0)&gt;MATCH(R$1,$F4086:$F4089,0),1*d_vote,0)</f>
        <v>0.47</v>
      </c>
      <c r="S4086" s="3">
        <f>IF(MATCH($S$1,$C4086:$C4089,0)&lt;(MATCH($T$1,$C4086:$C4089,0)),1*a_vote,0)+IF(MATCH($S$1,$D4086:$D4089,0)&lt;MATCH($T$1,$D4086:$D4089,0),1*b_vote,0)+IF(MATCH($S$1,$E4086:$E4089,0)&lt;MATCH($T$1,$E4086:$E4089,0),1*c_vote,0)+IF(MATCH($S$1,$F4086:$F4089,0)&lt;MATCH($T$1,$F4086:$F4089,0),1*d_vote,0)</f>
        <v>0.51</v>
      </c>
      <c r="T4086" s="3">
        <f>IF(MATCH(S$1,$C4086:$C4089,0)&gt;(MATCH(T$1,$C4086:$C4089,0)),1*a_vote,0)+IF(MATCH(S$1,$D4086:$D4089,0)&gt;MATCH(T$1,$D4086:$D4089,0),1*b_vote,0)+IF(MATCH(S$1,$E4086:$E4089,0)&gt;MATCH(T$1,$E4086:$E4089,0),1*c_vote,0)+IF(MATCH(S$1,$F4086:$F4089,0)&gt;MATCH(T$1,$F4086:$F4089,0),1*d_vote,0)</f>
        <v>0.49</v>
      </c>
    </row>
    <row r="4087" spans="1:20" x14ac:dyDescent="0.25">
      <c r="A4087">
        <f t="shared" si="128"/>
        <v>4086</v>
      </c>
      <c r="B4087">
        <f t="shared" si="129"/>
        <v>1022</v>
      </c>
      <c r="C4087" t="str">
        <f>INDEX('VBA code_permu_wo_repettn'!$T$3:$Y$6,COUNTIF('Profile-matrices_Condorcet'!$B$2:$B4087,'Profile-matrices_Condorcet'!$B4087),MATCH(INDEX('numeric possibilities'!D$3:D$1298,VLOOKUP($B4087,'numeric possibilities'!$C$3:$G$1298,1)),'VBA code_permu_wo_repettn'!$T$2:$Y$2))</f>
        <v>B</v>
      </c>
      <c r="D4087" t="str">
        <f>INDEX('VBA code_permu_wo_repettn'!$AA$3:$AF$6,COUNTIF('Profile-matrices_Condorcet'!$B$2:$B4087,'Profile-matrices_Condorcet'!$B4087),MATCH(INDEX('numeric possibilities'!E$3:E$1298,VLOOKUP($B4087,'numeric possibilities'!$C$3:$G$1298,1)),'VBA code_permu_wo_repettn'!$AA$2:$AF$2))</f>
        <v>C</v>
      </c>
      <c r="E4087" t="str">
        <f>INDEX('VBA code_permu_wo_repettn'!$AH$3:$AM$6,COUNTIF('Profile-matrices_Condorcet'!$B$2:$B4087,'Profile-matrices_Condorcet'!$B4087),MATCH(INDEX('numeric possibilities'!F$3:F$1298,VLOOKUP($B4087,'numeric possibilities'!$C$3:$G$1298,1)),'VBA code_permu_wo_repettn'!$AH$2:$AM$2))</f>
        <v>D</v>
      </c>
      <c r="F4087" t="str">
        <f>INDEX('VBA code_permu_wo_repettn'!$AO$3:$AT$6,COUNTIF('Profile-matrices_Condorcet'!$B$2:$B4087,'Profile-matrices_Condorcet'!$B4087),MATCH(INDEX('numeric possibilities'!G$3:G$1298,VLOOKUP($B4087,'numeric possibilities'!$C$3:$G$1298,1)),'VBA code_permu_wo_repettn'!$AO$2:$AT$2))</f>
        <v>C</v>
      </c>
      <c r="H4087" t="s">
        <v>15</v>
      </c>
      <c r="I4087" t="str">
        <f>IF(I4086&gt;J4086,$I$1,IF(I4086&lt;J4086,$J$1,0))</f>
        <v>A</v>
      </c>
      <c r="K4087" t="str">
        <f>IF(K4086&gt;L4086,$K$1,IF(K4086&lt;L4086,$L$1,0))</f>
        <v>C</v>
      </c>
      <c r="M4087" t="str">
        <f>IF(M4086&gt;N4086,$M$1,IF(M4086&lt;N4086,$N$1,0))</f>
        <v>A</v>
      </c>
      <c r="O4087" t="str">
        <f>IF(O4086&gt;P4086,$O$1,IF(O4086&lt;P4086,$P$1,0))</f>
        <v>B</v>
      </c>
      <c r="Q4087" t="str">
        <f>IF(Q4086&gt;R4086,$Q$1,IF(Q4086&lt;R4086,$R$1,0))</f>
        <v>B</v>
      </c>
      <c r="S4087" t="str">
        <f>IF(S4086&gt;T4086,$S$1,IF(S4086&lt;T4086,$T$1,0))</f>
        <v>C</v>
      </c>
    </row>
    <row r="4088" spans="1:20" x14ac:dyDescent="0.25">
      <c r="A4088">
        <f t="shared" si="128"/>
        <v>4087</v>
      </c>
      <c r="B4088">
        <f t="shared" si="129"/>
        <v>1022</v>
      </c>
      <c r="C4088" t="str">
        <f>INDEX('VBA code_permu_wo_repettn'!$T$3:$Y$6,COUNTIF('Profile-matrices_Condorcet'!$B$2:$B4088,'Profile-matrices_Condorcet'!$B4088),MATCH(INDEX('numeric possibilities'!D$3:D$1298,VLOOKUP($B4088,'numeric possibilities'!$C$3:$G$1298,1)),'VBA code_permu_wo_repettn'!$T$2:$Y$2))</f>
        <v>D</v>
      </c>
      <c r="D4088" t="str">
        <f>INDEX('VBA code_permu_wo_repettn'!$AA$3:$AF$6,COUNTIF('Profile-matrices_Condorcet'!$B$2:$B4088,'Profile-matrices_Condorcet'!$B4088),MATCH(INDEX('numeric possibilities'!E$3:E$1298,VLOOKUP($B4088,'numeric possibilities'!$C$3:$G$1298,1)),'VBA code_permu_wo_repettn'!$AA$2:$AF$2))</f>
        <v>A</v>
      </c>
      <c r="E4088" t="str">
        <f>INDEX('VBA code_permu_wo_repettn'!$AH$3:$AM$6,COUNTIF('Profile-matrices_Condorcet'!$B$2:$B4088,'Profile-matrices_Condorcet'!$B4088),MATCH(INDEX('numeric possibilities'!F$3:F$1298,VLOOKUP($B4088,'numeric possibilities'!$C$3:$G$1298,1)),'VBA code_permu_wo_repettn'!$AH$2:$AM$2))</f>
        <v>A</v>
      </c>
      <c r="F4088" t="str">
        <f>INDEX('VBA code_permu_wo_repettn'!$AO$3:$AT$6,COUNTIF('Profile-matrices_Condorcet'!$B$2:$B4088,'Profile-matrices_Condorcet'!$B4088),MATCH(INDEX('numeric possibilities'!G$3:G$1298,VLOOKUP($B4088,'numeric possibilities'!$C$3:$G$1298,1)),'VBA code_permu_wo_repettn'!$AO$2:$AT$2))</f>
        <v>A</v>
      </c>
      <c r="I4088" t="s">
        <v>0</v>
      </c>
      <c r="J4088" t="s">
        <v>1</v>
      </c>
      <c r="K4088" t="s">
        <v>2</v>
      </c>
      <c r="L4088" t="s">
        <v>3</v>
      </c>
    </row>
    <row r="4089" spans="1:20" x14ac:dyDescent="0.25">
      <c r="A4089">
        <f t="shared" si="128"/>
        <v>4088</v>
      </c>
      <c r="B4089">
        <f t="shared" si="129"/>
        <v>1022</v>
      </c>
      <c r="C4089" t="str">
        <f>INDEX('VBA code_permu_wo_repettn'!$T$3:$Y$6,COUNTIF('Profile-matrices_Condorcet'!$B$2:$B4089,'Profile-matrices_Condorcet'!$B4089),MATCH(INDEX('numeric possibilities'!D$3:D$1298,VLOOKUP($B4089,'numeric possibilities'!$C$3:$G$1298,1)),'VBA code_permu_wo_repettn'!$T$2:$Y$2))</f>
        <v>C</v>
      </c>
      <c r="D4089" t="str">
        <f>INDEX('VBA code_permu_wo_repettn'!$AA$3:$AF$6,COUNTIF('Profile-matrices_Condorcet'!$B$2:$B4089,'Profile-matrices_Condorcet'!$B4089),MATCH(INDEX('numeric possibilities'!E$3:E$1298,VLOOKUP($B4089,'numeric possibilities'!$C$3:$G$1298,1)),'VBA code_permu_wo_repettn'!$AA$2:$AF$2))</f>
        <v>D</v>
      </c>
      <c r="E4089" t="str">
        <f>INDEX('VBA code_permu_wo_repettn'!$AH$3:$AM$6,COUNTIF('Profile-matrices_Condorcet'!$B$2:$B4089,'Profile-matrices_Condorcet'!$B4089),MATCH(INDEX('numeric possibilities'!F$3:F$1298,VLOOKUP($B4089,'numeric possibilities'!$C$3:$G$1298,1)),'VBA code_permu_wo_repettn'!$AH$2:$AM$2))</f>
        <v>B</v>
      </c>
      <c r="F4089" t="str">
        <f>INDEX('VBA code_permu_wo_repettn'!$AO$3:$AT$6,COUNTIF('Profile-matrices_Condorcet'!$B$2:$B4089,'Profile-matrices_Condorcet'!$B4089),MATCH(INDEX('numeric possibilities'!G$3:G$1298,VLOOKUP($B4089,'numeric possibilities'!$C$3:$G$1298,1)),'VBA code_permu_wo_repettn'!$AO$2:$AT$2))</f>
        <v>B</v>
      </c>
      <c r="G4089" t="str">
        <f>IF(MAX(I4089:L4089)&gt;='numeric possibilities'!$B$4/2,INDEX('Profile-matrices_Condorcet'!I4088:L4088,1,MATCH(MAX('Profile-matrices_Condorcet'!I4089:L4089),'Profile-matrices_Condorcet'!I4089:L4089,0)),"NCW")</f>
        <v>NCW</v>
      </c>
      <c r="H4089" t="s">
        <v>13</v>
      </c>
      <c r="I4089" s="3">
        <f>COUNTIF($I4087:$S4087,I4088)</f>
        <v>2</v>
      </c>
      <c r="J4089" s="3">
        <f>COUNTIF($I4087:$S4087,J4088)</f>
        <v>2</v>
      </c>
      <c r="K4089" s="3">
        <f>COUNTIF($I4087:$S4087,K4088)</f>
        <v>2</v>
      </c>
      <c r="L4089" s="3">
        <f>COUNTIF($I4087:$S4087,L4088)</f>
        <v>0</v>
      </c>
    </row>
    <row r="4090" spans="1:20" x14ac:dyDescent="0.25">
      <c r="A4090">
        <f t="shared" si="128"/>
        <v>4089</v>
      </c>
      <c r="B4090">
        <f t="shared" si="129"/>
        <v>1023</v>
      </c>
      <c r="C4090" t="str">
        <f>INDEX('VBA code_permu_wo_repettn'!$T$3:$Y$6,COUNTIF('Profile-matrices_Condorcet'!$B$2:$B4090,'Profile-matrices_Condorcet'!$B4090),MATCH(INDEX('numeric possibilities'!D$3:D$1298,VLOOKUP($B4090,'numeric possibilities'!$C$3:$G$1298,1)),'VBA code_permu_wo_repettn'!$T$2:$Y$2))</f>
        <v>A</v>
      </c>
      <c r="D4090" t="str">
        <f>INDEX('VBA code_permu_wo_repettn'!$AA$3:$AF$6,COUNTIF('Profile-matrices_Condorcet'!$B$2:$B4090,'Profile-matrices_Condorcet'!$B4090),MATCH(INDEX('numeric possibilities'!E$3:E$1298,VLOOKUP($B4090,'numeric possibilities'!$C$3:$G$1298,1)),'VBA code_permu_wo_repettn'!$AA$2:$AF$2))</f>
        <v>B</v>
      </c>
      <c r="E4090" t="str">
        <f>INDEX('VBA code_permu_wo_repettn'!$AH$3:$AM$6,COUNTIF('Profile-matrices_Condorcet'!$B$2:$B4090,'Profile-matrices_Condorcet'!$B4090),MATCH(INDEX('numeric possibilities'!F$3:F$1298,VLOOKUP($B4090,'numeric possibilities'!$C$3:$G$1298,1)),'VBA code_permu_wo_repettn'!$AH$2:$AM$2))</f>
        <v>C</v>
      </c>
      <c r="F4090" t="str">
        <f>INDEX('VBA code_permu_wo_repettn'!$AO$3:$AT$6,COUNTIF('Profile-matrices_Condorcet'!$B$2:$B4090,'Profile-matrices_Condorcet'!$B4090),MATCH(INDEX('numeric possibilities'!G$3:G$1298,VLOOKUP($B4090,'numeric possibilities'!$C$3:$G$1298,1)),'VBA code_permu_wo_repettn'!$AO$2:$AT$2))</f>
        <v>D</v>
      </c>
      <c r="H4090" t="s">
        <v>14</v>
      </c>
      <c r="I4090" s="3">
        <f>IF(MATCH(I$1,$C4090:$C4093,0)&lt;(MATCH(J$1,$C4090:$C4093,0)),1*a_vote,0)+IF(MATCH(I$1,$D4090:$D4093,0)&lt;MATCH(J$1,$D4090:$D4093,0),1*b_vote,0)+IF(MATCH(I$1,$E4090:$E4093,0)&lt;MATCH(J$1,$E4090:$E4093,0),1*c_vote,0)+IF(MATCH(I$1,$F4090:$F4093,0)&lt;MATCH(J$1,$F4090:$F4093,0),1*d_vote,0)</f>
        <v>0.74</v>
      </c>
      <c r="J4090" s="3">
        <f>IF(MATCH(I$1,$C4090:$C4093,0)&gt;(MATCH(J$1,$C4090:$C4093,0)),1*a_vote,0)+IF(MATCH(I$1,$D4090:$D4093,0)&gt;MATCH(J$1,$D4090:$D4093,0),1*b_vote,0)+IF(MATCH(I$1,$E4090:$E4093,0)&gt;MATCH(J$1,$E4090:$E4093,0),1*c_vote,0)+IF(MATCH(I$1,$F4090:$F4093,0)&gt;MATCH(J$1,$F4090:$F4093,0),1*d_vote,0)</f>
        <v>0.26</v>
      </c>
      <c r="K4090" s="3">
        <f>IF(MATCH($K$1,$C4090:$C4093,0)&lt;(MATCH($L$1,$C4090:$C4093,0)),1*a_vote,0)+IF(MATCH($K$1,$D4090:$D4093,0)&lt;MATCH($L$1,$D4090:$D4093,0),1*b_vote,0)+IF(MATCH($K$1,$E4090:$E4093,0)&lt;MATCH($L$1,$E4090:$E4093,0),1*c_vote,0)+IF(MATCH($K$1,$F4090:$F4093,0)&lt;MATCH($L$1,$F4090:$F4093,0),1*d_vote,0)</f>
        <v>0.27</v>
      </c>
      <c r="L4090" s="3">
        <f>IF(MATCH(K$1,$C4090:$C4093,0)&gt;(MATCH(L$1,$C4090:$C4093,0)),1*a_vote,0)+IF(MATCH(K$1,$D4090:$D4093,0)&gt;MATCH(L$1,$D4090:$D4093,0),1*b_vote,0)+IF(MATCH(K$1,$E4090:$E4093,0)&gt;MATCH(L$1,$E4090:$E4093,0),1*c_vote,0)+IF(MATCH(K$1,$F4090:$F4093,0)&gt;MATCH(L$1,$F4090:$F4093,0),1*d_vote,0)</f>
        <v>0.73</v>
      </c>
      <c r="M4090" s="3">
        <f>IF(MATCH($M$1,$C4090:$C4093,0)&lt;(MATCH($N$1,$C4090:$C4093,0)),1*a_vote,0)+IF(MATCH($M$1,$D4090:$D4093,0)&lt;MATCH($N$1,$D4090:$D4093,0),1*b_vote,0)+IF(MATCH($M$1,$E4090:$E4093,0)&lt;MATCH($N$1,$E4090:$E4093,0),1*c_vote,0)+IF(MATCH($M$1,$F4090:$F4093,0)&lt;MATCH($N$1,$F4090:$F4093,0),1*d_vote,0)</f>
        <v>0.53</v>
      </c>
      <c r="N4090" s="3">
        <f>IF(MATCH(M$1,$C4090:$C4093,0)&gt;(MATCH(N$1,$C4090:$C4093,0)),1*a_vote,0)+IF(MATCH(M$1,$D4090:$D4093,0)&gt;MATCH(N$1,$D4090:$D4093,0),1*b_vote,0)+IF(MATCH(M$1,$E4090:$E4093,0)&gt;MATCH(N$1,$E4090:$E4093,0),1*c_vote,0)+IF(MATCH(M$1,$F4090:$F4093,0)&gt;MATCH(N$1,$F4090:$F4093,0),1*d_vote,0)</f>
        <v>0.47</v>
      </c>
      <c r="O4090" s="3">
        <f>IF(MATCH($O$1,$C4090:$C4093,0)&lt;(MATCH($P$1,$C4090:$C4093,0)),1*a_vote,0)+IF(MATCH($O$1,$D4090:$D4093,0)&lt;MATCH($P$1,$D4090:$D4093,0),1*b_vote,0)+IF(MATCH($O$1,$E4090:$E4093,0)&lt;MATCH($P$1,$E4090:$E4093,0),1*c_vote,0)+IF(MATCH($O$1,$F4090:$F4093,0)&lt;MATCH($P$1,$F4090:$F4093,0),1*d_vote,0)</f>
        <v>0.26</v>
      </c>
      <c r="P4090" s="3">
        <f>IF(MATCH(O$1,$C4090:$C4093,0)&gt;(MATCH(P$1,$C4090:$C4093,0)),1*a_vote,0)+IF(MATCH(O$1,$D4090:$D4093,0)&gt;MATCH(P$1,$D4090:$D4093,0),1*b_vote,0)+IF(MATCH(O$1,$E4090:$E4093,0)&gt;MATCH(P$1,$E4090:$E4093,0),1*c_vote,0)+IF(MATCH(O$1,$F4090:$F4093,0)&gt;MATCH(P$1,$F4090:$F4093,0),1*d_vote,0)</f>
        <v>0.74</v>
      </c>
      <c r="Q4090" s="3">
        <f>IF(MATCH($Q$1,$C4090:$C4093,0)&lt;(MATCH($R$1,$C4090:$C4093,0)),1*a_vote,0)+IF(MATCH($Q$1,$D4090:$D4093,0)&lt;MATCH($R$1,$D4090:$D4093,0),1*b_vote,0)+IF(MATCH($Q$1,$E4090:$E4093,0)&lt;MATCH($R$1,$E4090:$E4093,0),1*c_vote,0)+IF(MATCH($Q$1,$F4090:$F4093,0)&lt;MATCH($R$1,$F4090:$F4093,0),1*d_vote,0)</f>
        <v>0.53</v>
      </c>
      <c r="R4090" s="3">
        <f>IF(MATCH(Q$1,$C4090:$C4093,0)&gt;(MATCH(R$1,$C4090:$C4093,0)),1*a_vote,0)+IF(MATCH(Q$1,$D4090:$D4093,0)&gt;MATCH(R$1,$D4090:$D4093,0),1*b_vote,0)+IF(MATCH(Q$1,$E4090:$E4093,0)&gt;MATCH(R$1,$E4090:$E4093,0),1*c_vote,0)+IF(MATCH(Q$1,$F4090:$F4093,0)&gt;MATCH(R$1,$F4090:$F4093,0),1*d_vote,0)</f>
        <v>0.47</v>
      </c>
      <c r="S4090" s="3">
        <f>IF(MATCH($S$1,$C4090:$C4093,0)&lt;(MATCH($T$1,$C4090:$C4093,0)),1*a_vote,0)+IF(MATCH($S$1,$D4090:$D4093,0)&lt;MATCH($T$1,$D4090:$D4093,0),1*b_vote,0)+IF(MATCH($S$1,$E4090:$E4093,0)&lt;MATCH($T$1,$E4090:$E4093,0),1*c_vote,0)+IF(MATCH($S$1,$F4090:$F4093,0)&lt;MATCH($T$1,$F4090:$F4093,0),1*d_vote,0)</f>
        <v>0.78</v>
      </c>
      <c r="T4090" s="3">
        <f>IF(MATCH(S$1,$C4090:$C4093,0)&gt;(MATCH(T$1,$C4090:$C4093,0)),1*a_vote,0)+IF(MATCH(S$1,$D4090:$D4093,0)&gt;MATCH(T$1,$D4090:$D4093,0),1*b_vote,0)+IF(MATCH(S$1,$E4090:$E4093,0)&gt;MATCH(T$1,$E4090:$E4093,0),1*c_vote,0)+IF(MATCH(S$1,$F4090:$F4093,0)&gt;MATCH(T$1,$F4090:$F4093,0),1*d_vote,0)</f>
        <v>0.21999999999999997</v>
      </c>
    </row>
    <row r="4091" spans="1:20" x14ac:dyDescent="0.25">
      <c r="A4091">
        <f t="shared" si="128"/>
        <v>4090</v>
      </c>
      <c r="B4091">
        <f t="shared" si="129"/>
        <v>1023</v>
      </c>
      <c r="C4091" t="str">
        <f>INDEX('VBA code_permu_wo_repettn'!$T$3:$Y$6,COUNTIF('Profile-matrices_Condorcet'!$B$2:$B4091,'Profile-matrices_Condorcet'!$B4091),MATCH(INDEX('numeric possibilities'!D$3:D$1298,VLOOKUP($B4091,'numeric possibilities'!$C$3:$G$1298,1)),'VBA code_permu_wo_repettn'!$T$2:$Y$2))</f>
        <v>C</v>
      </c>
      <c r="D4091" t="str">
        <f>INDEX('VBA code_permu_wo_repettn'!$AA$3:$AF$6,COUNTIF('Profile-matrices_Condorcet'!$B$2:$B4091,'Profile-matrices_Condorcet'!$B4091),MATCH(INDEX('numeric possibilities'!E$3:E$1298,VLOOKUP($B4091,'numeric possibilities'!$C$3:$G$1298,1)),'VBA code_permu_wo_repettn'!$AA$2:$AF$2))</f>
        <v>C</v>
      </c>
      <c r="E4091" t="str">
        <f>INDEX('VBA code_permu_wo_repettn'!$AH$3:$AM$6,COUNTIF('Profile-matrices_Condorcet'!$B$2:$B4091,'Profile-matrices_Condorcet'!$B4091),MATCH(INDEX('numeric possibilities'!F$3:F$1298,VLOOKUP($B4091,'numeric possibilities'!$C$3:$G$1298,1)),'VBA code_permu_wo_repettn'!$AH$2:$AM$2))</f>
        <v>D</v>
      </c>
      <c r="F4091" t="str">
        <f>INDEX('VBA code_permu_wo_repettn'!$AO$3:$AT$6,COUNTIF('Profile-matrices_Condorcet'!$B$2:$B4091,'Profile-matrices_Condorcet'!$B4091),MATCH(INDEX('numeric possibilities'!G$3:G$1298,VLOOKUP($B4091,'numeric possibilities'!$C$3:$G$1298,1)),'VBA code_permu_wo_repettn'!$AO$2:$AT$2))</f>
        <v>C</v>
      </c>
      <c r="H4091" t="s">
        <v>15</v>
      </c>
      <c r="I4091" t="str">
        <f>IF(I4090&gt;J4090,$I$1,IF(I4090&lt;J4090,$J$1,0))</f>
        <v>A</v>
      </c>
      <c r="K4091" t="str">
        <f>IF(K4090&gt;L4090,$K$1,IF(K4090&lt;L4090,$L$1,0))</f>
        <v>C</v>
      </c>
      <c r="M4091" t="str">
        <f>IF(M4090&gt;N4090,$M$1,IF(M4090&lt;N4090,$N$1,0))</f>
        <v>A</v>
      </c>
      <c r="O4091" t="str">
        <f>IF(O4090&gt;P4090,$O$1,IF(O4090&lt;P4090,$P$1,0))</f>
        <v>C</v>
      </c>
      <c r="Q4091" t="str">
        <f>IF(Q4090&gt;R4090,$Q$1,IF(Q4090&lt;R4090,$R$1,0))</f>
        <v>B</v>
      </c>
      <c r="S4091" t="str">
        <f>IF(S4090&gt;T4090,$S$1,IF(S4090&lt;T4090,$T$1,0))</f>
        <v>C</v>
      </c>
    </row>
    <row r="4092" spans="1:20" x14ac:dyDescent="0.25">
      <c r="A4092">
        <f t="shared" si="128"/>
        <v>4091</v>
      </c>
      <c r="B4092">
        <f t="shared" si="129"/>
        <v>1023</v>
      </c>
      <c r="C4092" t="str">
        <f>INDEX('VBA code_permu_wo_repettn'!$T$3:$Y$6,COUNTIF('Profile-matrices_Condorcet'!$B$2:$B4092,'Profile-matrices_Condorcet'!$B4092),MATCH(INDEX('numeric possibilities'!D$3:D$1298,VLOOKUP($B4092,'numeric possibilities'!$C$3:$G$1298,1)),'VBA code_permu_wo_repettn'!$T$2:$Y$2))</f>
        <v>B</v>
      </c>
      <c r="D4092" t="str">
        <f>INDEX('VBA code_permu_wo_repettn'!$AA$3:$AF$6,COUNTIF('Profile-matrices_Condorcet'!$B$2:$B4092,'Profile-matrices_Condorcet'!$B4092),MATCH(INDEX('numeric possibilities'!E$3:E$1298,VLOOKUP($B4092,'numeric possibilities'!$C$3:$G$1298,1)),'VBA code_permu_wo_repettn'!$AA$2:$AF$2))</f>
        <v>A</v>
      </c>
      <c r="E4092" t="str">
        <f>INDEX('VBA code_permu_wo_repettn'!$AH$3:$AM$6,COUNTIF('Profile-matrices_Condorcet'!$B$2:$B4092,'Profile-matrices_Condorcet'!$B4092),MATCH(INDEX('numeric possibilities'!F$3:F$1298,VLOOKUP($B4092,'numeric possibilities'!$C$3:$G$1298,1)),'VBA code_permu_wo_repettn'!$AH$2:$AM$2))</f>
        <v>A</v>
      </c>
      <c r="F4092" t="str">
        <f>INDEX('VBA code_permu_wo_repettn'!$AO$3:$AT$6,COUNTIF('Profile-matrices_Condorcet'!$B$2:$B4092,'Profile-matrices_Condorcet'!$B4092),MATCH(INDEX('numeric possibilities'!G$3:G$1298,VLOOKUP($B4092,'numeric possibilities'!$C$3:$G$1298,1)),'VBA code_permu_wo_repettn'!$AO$2:$AT$2))</f>
        <v>A</v>
      </c>
      <c r="I4092" t="s">
        <v>0</v>
      </c>
      <c r="J4092" t="s">
        <v>1</v>
      </c>
      <c r="K4092" t="s">
        <v>2</v>
      </c>
      <c r="L4092" t="s">
        <v>3</v>
      </c>
    </row>
    <row r="4093" spans="1:20" x14ac:dyDescent="0.25">
      <c r="A4093">
        <f t="shared" si="128"/>
        <v>4092</v>
      </c>
      <c r="B4093">
        <f t="shared" si="129"/>
        <v>1023</v>
      </c>
      <c r="C4093" t="str">
        <f>INDEX('VBA code_permu_wo_repettn'!$T$3:$Y$6,COUNTIF('Profile-matrices_Condorcet'!$B$2:$B4093,'Profile-matrices_Condorcet'!$B4093),MATCH(INDEX('numeric possibilities'!D$3:D$1298,VLOOKUP($B4093,'numeric possibilities'!$C$3:$G$1298,1)),'VBA code_permu_wo_repettn'!$T$2:$Y$2))</f>
        <v>D</v>
      </c>
      <c r="D4093" t="str">
        <f>INDEX('VBA code_permu_wo_repettn'!$AA$3:$AF$6,COUNTIF('Profile-matrices_Condorcet'!$B$2:$B4093,'Profile-matrices_Condorcet'!$B4093),MATCH(INDEX('numeric possibilities'!E$3:E$1298,VLOOKUP($B4093,'numeric possibilities'!$C$3:$G$1298,1)),'VBA code_permu_wo_repettn'!$AA$2:$AF$2))</f>
        <v>D</v>
      </c>
      <c r="E4093" t="str">
        <f>INDEX('VBA code_permu_wo_repettn'!$AH$3:$AM$6,COUNTIF('Profile-matrices_Condorcet'!$B$2:$B4093,'Profile-matrices_Condorcet'!$B4093),MATCH(INDEX('numeric possibilities'!F$3:F$1298,VLOOKUP($B4093,'numeric possibilities'!$C$3:$G$1298,1)),'VBA code_permu_wo_repettn'!$AH$2:$AM$2))</f>
        <v>B</v>
      </c>
      <c r="F4093" t="str">
        <f>INDEX('VBA code_permu_wo_repettn'!$AO$3:$AT$6,COUNTIF('Profile-matrices_Condorcet'!$B$2:$B4093,'Profile-matrices_Condorcet'!$B4093),MATCH(INDEX('numeric possibilities'!G$3:G$1298,VLOOKUP($B4093,'numeric possibilities'!$C$3:$G$1298,1)),'VBA code_permu_wo_repettn'!$AO$2:$AT$2))</f>
        <v>B</v>
      </c>
      <c r="G4093" t="str">
        <f>IF(MAX(I4093:L4093)&gt;='numeric possibilities'!$B$4/2,INDEX('Profile-matrices_Condorcet'!I4092:L4092,1,MATCH(MAX('Profile-matrices_Condorcet'!I4093:L4093),'Profile-matrices_Condorcet'!I4093:L4093,0)),"NCW")</f>
        <v>C</v>
      </c>
      <c r="H4093" t="s">
        <v>13</v>
      </c>
      <c r="I4093" s="3">
        <f>COUNTIF($I4091:$S4091,I4092)</f>
        <v>2</v>
      </c>
      <c r="J4093" s="3">
        <f>COUNTIF($I4091:$S4091,J4092)</f>
        <v>1</v>
      </c>
      <c r="K4093" s="3">
        <f>COUNTIF($I4091:$S4091,K4092)</f>
        <v>3</v>
      </c>
      <c r="L4093" s="3">
        <f>COUNTIF($I4091:$S4091,L4092)</f>
        <v>0</v>
      </c>
    </row>
    <row r="4094" spans="1:20" x14ac:dyDescent="0.25">
      <c r="A4094">
        <f t="shared" si="128"/>
        <v>4093</v>
      </c>
      <c r="B4094">
        <f t="shared" si="129"/>
        <v>1024</v>
      </c>
      <c r="C4094" t="str">
        <f>INDEX('VBA code_permu_wo_repettn'!$T$3:$Y$6,COUNTIF('Profile-matrices_Condorcet'!$B$2:$B4094,'Profile-matrices_Condorcet'!$B4094),MATCH(INDEX('numeric possibilities'!D$3:D$1298,VLOOKUP($B4094,'numeric possibilities'!$C$3:$G$1298,1)),'VBA code_permu_wo_repettn'!$T$2:$Y$2))</f>
        <v>A</v>
      </c>
      <c r="D4094" t="str">
        <f>INDEX('VBA code_permu_wo_repettn'!$AA$3:$AF$6,COUNTIF('Profile-matrices_Condorcet'!$B$2:$B4094,'Profile-matrices_Condorcet'!$B4094),MATCH(INDEX('numeric possibilities'!E$3:E$1298,VLOOKUP($B4094,'numeric possibilities'!$C$3:$G$1298,1)),'VBA code_permu_wo_repettn'!$AA$2:$AF$2))</f>
        <v>B</v>
      </c>
      <c r="E4094" t="str">
        <f>INDEX('VBA code_permu_wo_repettn'!$AH$3:$AM$6,COUNTIF('Profile-matrices_Condorcet'!$B$2:$B4094,'Profile-matrices_Condorcet'!$B4094),MATCH(INDEX('numeric possibilities'!F$3:F$1298,VLOOKUP($B4094,'numeric possibilities'!$C$3:$G$1298,1)),'VBA code_permu_wo_repettn'!$AH$2:$AM$2))</f>
        <v>C</v>
      </c>
      <c r="F4094" t="str">
        <f>INDEX('VBA code_permu_wo_repettn'!$AO$3:$AT$6,COUNTIF('Profile-matrices_Condorcet'!$B$2:$B4094,'Profile-matrices_Condorcet'!$B4094),MATCH(INDEX('numeric possibilities'!G$3:G$1298,VLOOKUP($B4094,'numeric possibilities'!$C$3:$G$1298,1)),'VBA code_permu_wo_repettn'!$AO$2:$AT$2))</f>
        <v>D</v>
      </c>
      <c r="H4094" t="s">
        <v>14</v>
      </c>
      <c r="I4094" s="3">
        <f>IF(MATCH(I$1,$C4094:$C4097,0)&lt;(MATCH(J$1,$C4094:$C4097,0)),1*a_vote,0)+IF(MATCH(I$1,$D4094:$D4097,0)&lt;MATCH(J$1,$D4094:$D4097,0),1*b_vote,0)+IF(MATCH(I$1,$E4094:$E4097,0)&lt;MATCH(J$1,$E4094:$E4097,0),1*c_vote,0)+IF(MATCH(I$1,$F4094:$F4097,0)&lt;MATCH(J$1,$F4094:$F4097,0),1*d_vote,0)</f>
        <v>0.74</v>
      </c>
      <c r="J4094" s="3">
        <f>IF(MATCH(I$1,$C4094:$C4097,0)&gt;(MATCH(J$1,$C4094:$C4097,0)),1*a_vote,0)+IF(MATCH(I$1,$D4094:$D4097,0)&gt;MATCH(J$1,$D4094:$D4097,0),1*b_vote,0)+IF(MATCH(I$1,$E4094:$E4097,0)&gt;MATCH(J$1,$E4094:$E4097,0),1*c_vote,0)+IF(MATCH(I$1,$F4094:$F4097,0)&gt;MATCH(J$1,$F4094:$F4097,0),1*d_vote,0)</f>
        <v>0.26</v>
      </c>
      <c r="K4094" s="3">
        <f>IF(MATCH($K$1,$C4094:$C4097,0)&lt;(MATCH($L$1,$C4094:$C4097,0)),1*a_vote,0)+IF(MATCH($K$1,$D4094:$D4097,0)&lt;MATCH($L$1,$D4094:$D4097,0),1*b_vote,0)+IF(MATCH($K$1,$E4094:$E4097,0)&lt;MATCH($L$1,$E4094:$E4097,0),1*c_vote,0)+IF(MATCH($K$1,$F4094:$F4097,0)&lt;MATCH($L$1,$F4094:$F4097,0),1*d_vote,0)</f>
        <v>0.27</v>
      </c>
      <c r="L4094" s="3">
        <f>IF(MATCH(K$1,$C4094:$C4097,0)&gt;(MATCH(L$1,$C4094:$C4097,0)),1*a_vote,0)+IF(MATCH(K$1,$D4094:$D4097,0)&gt;MATCH(L$1,$D4094:$D4097,0),1*b_vote,0)+IF(MATCH(K$1,$E4094:$E4097,0)&gt;MATCH(L$1,$E4094:$E4097,0),1*c_vote,0)+IF(MATCH(K$1,$F4094:$F4097,0)&gt;MATCH(L$1,$F4094:$F4097,0),1*d_vote,0)</f>
        <v>0.73</v>
      </c>
      <c r="M4094" s="3">
        <f>IF(MATCH($M$1,$C4094:$C4097,0)&lt;(MATCH($N$1,$C4094:$C4097,0)),1*a_vote,0)+IF(MATCH($M$1,$D4094:$D4097,0)&lt;MATCH($N$1,$D4094:$D4097,0),1*b_vote,0)+IF(MATCH($M$1,$E4094:$E4097,0)&lt;MATCH($N$1,$E4094:$E4097,0),1*c_vote,0)+IF(MATCH($M$1,$F4094:$F4097,0)&lt;MATCH($N$1,$F4094:$F4097,0),1*d_vote,0)</f>
        <v>0.53</v>
      </c>
      <c r="N4094" s="3">
        <f>IF(MATCH(M$1,$C4094:$C4097,0)&gt;(MATCH(N$1,$C4094:$C4097,0)),1*a_vote,0)+IF(MATCH(M$1,$D4094:$D4097,0)&gt;MATCH(N$1,$D4094:$D4097,0),1*b_vote,0)+IF(MATCH(M$1,$E4094:$E4097,0)&gt;MATCH(N$1,$E4094:$E4097,0),1*c_vote,0)+IF(MATCH(M$1,$F4094:$F4097,0)&gt;MATCH(N$1,$F4094:$F4097,0),1*d_vote,0)</f>
        <v>0.47</v>
      </c>
      <c r="O4094" s="3">
        <f>IF(MATCH($O$1,$C4094:$C4097,0)&lt;(MATCH($P$1,$C4094:$C4097,0)),1*a_vote,0)+IF(MATCH($O$1,$D4094:$D4097,0)&lt;MATCH($P$1,$D4094:$D4097,0),1*b_vote,0)+IF(MATCH($O$1,$E4094:$E4097,0)&lt;MATCH($P$1,$E4094:$E4097,0),1*c_vote,0)+IF(MATCH($O$1,$F4094:$F4097,0)&lt;MATCH($P$1,$F4094:$F4097,0),1*d_vote,0)</f>
        <v>0.26</v>
      </c>
      <c r="P4094" s="3">
        <f>IF(MATCH(O$1,$C4094:$C4097,0)&gt;(MATCH(P$1,$C4094:$C4097,0)),1*a_vote,0)+IF(MATCH(O$1,$D4094:$D4097,0)&gt;MATCH(P$1,$D4094:$D4097,0),1*b_vote,0)+IF(MATCH(O$1,$E4094:$E4097,0)&gt;MATCH(P$1,$E4094:$E4097,0),1*c_vote,0)+IF(MATCH(O$1,$F4094:$F4097,0)&gt;MATCH(P$1,$F4094:$F4097,0),1*d_vote,0)</f>
        <v>0.74</v>
      </c>
      <c r="Q4094" s="3">
        <f>IF(MATCH($Q$1,$C4094:$C4097,0)&lt;(MATCH($R$1,$C4094:$C4097,0)),1*a_vote,0)+IF(MATCH($Q$1,$D4094:$D4097,0)&lt;MATCH($R$1,$D4094:$D4097,0),1*b_vote,0)+IF(MATCH($Q$1,$E4094:$E4097,0)&lt;MATCH($R$1,$E4094:$E4097,0),1*c_vote,0)+IF(MATCH($Q$1,$F4094:$F4097,0)&lt;MATCH($R$1,$F4094:$F4097,0),1*d_vote,0)</f>
        <v>0.26</v>
      </c>
      <c r="R4094" s="3">
        <f>IF(MATCH(Q$1,$C4094:$C4097,0)&gt;(MATCH(R$1,$C4094:$C4097,0)),1*a_vote,0)+IF(MATCH(Q$1,$D4094:$D4097,0)&gt;MATCH(R$1,$D4094:$D4097,0),1*b_vote,0)+IF(MATCH(Q$1,$E4094:$E4097,0)&gt;MATCH(R$1,$E4094:$E4097,0),1*c_vote,0)+IF(MATCH(Q$1,$F4094:$F4097,0)&gt;MATCH(R$1,$F4094:$F4097,0),1*d_vote,0)</f>
        <v>0.74</v>
      </c>
      <c r="S4094" s="3">
        <f>IF(MATCH($S$1,$C4094:$C4097,0)&lt;(MATCH($T$1,$C4094:$C4097,0)),1*a_vote,0)+IF(MATCH($S$1,$D4094:$D4097,0)&lt;MATCH($T$1,$D4094:$D4097,0),1*b_vote,0)+IF(MATCH($S$1,$E4094:$E4097,0)&lt;MATCH($T$1,$E4094:$E4097,0),1*c_vote,0)+IF(MATCH($S$1,$F4094:$F4097,0)&lt;MATCH($T$1,$F4094:$F4097,0),1*d_vote,0)</f>
        <v>0.78</v>
      </c>
      <c r="T4094" s="3">
        <f>IF(MATCH(S$1,$C4094:$C4097,0)&gt;(MATCH(T$1,$C4094:$C4097,0)),1*a_vote,0)+IF(MATCH(S$1,$D4094:$D4097,0)&gt;MATCH(T$1,$D4094:$D4097,0),1*b_vote,0)+IF(MATCH(S$1,$E4094:$E4097,0)&gt;MATCH(T$1,$E4094:$E4097,0),1*c_vote,0)+IF(MATCH(S$1,$F4094:$F4097,0)&gt;MATCH(T$1,$F4094:$F4097,0),1*d_vote,0)</f>
        <v>0.21999999999999997</v>
      </c>
    </row>
    <row r="4095" spans="1:20" x14ac:dyDescent="0.25">
      <c r="A4095">
        <f t="shared" si="128"/>
        <v>4094</v>
      </c>
      <c r="B4095">
        <f t="shared" si="129"/>
        <v>1024</v>
      </c>
      <c r="C4095" t="str">
        <f>INDEX('VBA code_permu_wo_repettn'!$T$3:$Y$6,COUNTIF('Profile-matrices_Condorcet'!$B$2:$B4095,'Profile-matrices_Condorcet'!$B4095),MATCH(INDEX('numeric possibilities'!D$3:D$1298,VLOOKUP($B4095,'numeric possibilities'!$C$3:$G$1298,1)),'VBA code_permu_wo_repettn'!$T$2:$Y$2))</f>
        <v>C</v>
      </c>
      <c r="D4095" t="str">
        <f>INDEX('VBA code_permu_wo_repettn'!$AA$3:$AF$6,COUNTIF('Profile-matrices_Condorcet'!$B$2:$B4095,'Profile-matrices_Condorcet'!$B4095),MATCH(INDEX('numeric possibilities'!E$3:E$1298,VLOOKUP($B4095,'numeric possibilities'!$C$3:$G$1298,1)),'VBA code_permu_wo_repettn'!$AA$2:$AF$2))</f>
        <v>C</v>
      </c>
      <c r="E4095" t="str">
        <f>INDEX('VBA code_permu_wo_repettn'!$AH$3:$AM$6,COUNTIF('Profile-matrices_Condorcet'!$B$2:$B4095,'Profile-matrices_Condorcet'!$B4095),MATCH(INDEX('numeric possibilities'!F$3:F$1298,VLOOKUP($B4095,'numeric possibilities'!$C$3:$G$1298,1)),'VBA code_permu_wo_repettn'!$AH$2:$AM$2))</f>
        <v>D</v>
      </c>
      <c r="F4095" t="str">
        <f>INDEX('VBA code_permu_wo_repettn'!$AO$3:$AT$6,COUNTIF('Profile-matrices_Condorcet'!$B$2:$B4095,'Profile-matrices_Condorcet'!$B4095),MATCH(INDEX('numeric possibilities'!G$3:G$1298,VLOOKUP($B4095,'numeric possibilities'!$C$3:$G$1298,1)),'VBA code_permu_wo_repettn'!$AO$2:$AT$2))</f>
        <v>C</v>
      </c>
      <c r="H4095" t="s">
        <v>15</v>
      </c>
      <c r="I4095" t="str">
        <f>IF(I4094&gt;J4094,$I$1,IF(I4094&lt;J4094,$J$1,0))</f>
        <v>A</v>
      </c>
      <c r="K4095" t="str">
        <f>IF(K4094&gt;L4094,$K$1,IF(K4094&lt;L4094,$L$1,0))</f>
        <v>C</v>
      </c>
      <c r="M4095" t="str">
        <f>IF(M4094&gt;N4094,$M$1,IF(M4094&lt;N4094,$N$1,0))</f>
        <v>A</v>
      </c>
      <c r="O4095" t="str">
        <f>IF(O4094&gt;P4094,$O$1,IF(O4094&lt;P4094,$P$1,0))</f>
        <v>C</v>
      </c>
      <c r="Q4095" t="str">
        <f>IF(Q4094&gt;R4094,$Q$1,IF(Q4094&lt;R4094,$R$1,0))</f>
        <v>D</v>
      </c>
      <c r="S4095" t="str">
        <f>IF(S4094&gt;T4094,$S$1,IF(S4094&lt;T4094,$T$1,0))</f>
        <v>C</v>
      </c>
    </row>
    <row r="4096" spans="1:20" x14ac:dyDescent="0.25">
      <c r="A4096">
        <f t="shared" si="128"/>
        <v>4095</v>
      </c>
      <c r="B4096">
        <f t="shared" si="129"/>
        <v>1024</v>
      </c>
      <c r="C4096" t="str">
        <f>INDEX('VBA code_permu_wo_repettn'!$T$3:$Y$6,COUNTIF('Profile-matrices_Condorcet'!$B$2:$B4096,'Profile-matrices_Condorcet'!$B4096),MATCH(INDEX('numeric possibilities'!D$3:D$1298,VLOOKUP($B4096,'numeric possibilities'!$C$3:$G$1298,1)),'VBA code_permu_wo_repettn'!$T$2:$Y$2))</f>
        <v>D</v>
      </c>
      <c r="D4096" t="str">
        <f>INDEX('VBA code_permu_wo_repettn'!$AA$3:$AF$6,COUNTIF('Profile-matrices_Condorcet'!$B$2:$B4096,'Profile-matrices_Condorcet'!$B4096),MATCH(INDEX('numeric possibilities'!E$3:E$1298,VLOOKUP($B4096,'numeric possibilities'!$C$3:$G$1298,1)),'VBA code_permu_wo_repettn'!$AA$2:$AF$2))</f>
        <v>A</v>
      </c>
      <c r="E4096" t="str">
        <f>INDEX('VBA code_permu_wo_repettn'!$AH$3:$AM$6,COUNTIF('Profile-matrices_Condorcet'!$B$2:$B4096,'Profile-matrices_Condorcet'!$B4096),MATCH(INDEX('numeric possibilities'!F$3:F$1298,VLOOKUP($B4096,'numeric possibilities'!$C$3:$G$1298,1)),'VBA code_permu_wo_repettn'!$AH$2:$AM$2))</f>
        <v>A</v>
      </c>
      <c r="F4096" t="str">
        <f>INDEX('VBA code_permu_wo_repettn'!$AO$3:$AT$6,COUNTIF('Profile-matrices_Condorcet'!$B$2:$B4096,'Profile-matrices_Condorcet'!$B4096),MATCH(INDEX('numeric possibilities'!G$3:G$1298,VLOOKUP($B4096,'numeric possibilities'!$C$3:$G$1298,1)),'VBA code_permu_wo_repettn'!$AO$2:$AT$2))</f>
        <v>A</v>
      </c>
      <c r="I4096" t="s">
        <v>0</v>
      </c>
      <c r="J4096" t="s">
        <v>1</v>
      </c>
      <c r="K4096" t="s">
        <v>2</v>
      </c>
      <c r="L4096" t="s">
        <v>3</v>
      </c>
    </row>
    <row r="4097" spans="1:20" x14ac:dyDescent="0.25">
      <c r="A4097">
        <f t="shared" si="128"/>
        <v>4096</v>
      </c>
      <c r="B4097">
        <f t="shared" si="129"/>
        <v>1024</v>
      </c>
      <c r="C4097" t="str">
        <f>INDEX('VBA code_permu_wo_repettn'!$T$3:$Y$6,COUNTIF('Profile-matrices_Condorcet'!$B$2:$B4097,'Profile-matrices_Condorcet'!$B4097),MATCH(INDEX('numeric possibilities'!D$3:D$1298,VLOOKUP($B4097,'numeric possibilities'!$C$3:$G$1298,1)),'VBA code_permu_wo_repettn'!$T$2:$Y$2))</f>
        <v>B</v>
      </c>
      <c r="D4097" t="str">
        <f>INDEX('VBA code_permu_wo_repettn'!$AA$3:$AF$6,COUNTIF('Profile-matrices_Condorcet'!$B$2:$B4097,'Profile-matrices_Condorcet'!$B4097),MATCH(INDEX('numeric possibilities'!E$3:E$1298,VLOOKUP($B4097,'numeric possibilities'!$C$3:$G$1298,1)),'VBA code_permu_wo_repettn'!$AA$2:$AF$2))</f>
        <v>D</v>
      </c>
      <c r="E4097" t="str">
        <f>INDEX('VBA code_permu_wo_repettn'!$AH$3:$AM$6,COUNTIF('Profile-matrices_Condorcet'!$B$2:$B4097,'Profile-matrices_Condorcet'!$B4097),MATCH(INDEX('numeric possibilities'!F$3:F$1298,VLOOKUP($B4097,'numeric possibilities'!$C$3:$G$1298,1)),'VBA code_permu_wo_repettn'!$AH$2:$AM$2))</f>
        <v>B</v>
      </c>
      <c r="F4097" t="str">
        <f>INDEX('VBA code_permu_wo_repettn'!$AO$3:$AT$6,COUNTIF('Profile-matrices_Condorcet'!$B$2:$B4097,'Profile-matrices_Condorcet'!$B4097),MATCH(INDEX('numeric possibilities'!G$3:G$1298,VLOOKUP($B4097,'numeric possibilities'!$C$3:$G$1298,1)),'VBA code_permu_wo_repettn'!$AO$2:$AT$2))</f>
        <v>B</v>
      </c>
      <c r="G4097" t="str">
        <f>IF(MAX(I4097:L4097)&gt;='numeric possibilities'!$B$4/2,INDEX('Profile-matrices_Condorcet'!I4096:L4096,1,MATCH(MAX('Profile-matrices_Condorcet'!I4097:L4097),'Profile-matrices_Condorcet'!I4097:L4097,0)),"NCW")</f>
        <v>C</v>
      </c>
      <c r="H4097" t="s">
        <v>13</v>
      </c>
      <c r="I4097" s="3">
        <f>COUNTIF($I4095:$S4095,I4096)</f>
        <v>2</v>
      </c>
      <c r="J4097" s="3">
        <f>COUNTIF($I4095:$S4095,J4096)</f>
        <v>0</v>
      </c>
      <c r="K4097" s="3">
        <f>COUNTIF($I4095:$S4095,K4096)</f>
        <v>3</v>
      </c>
      <c r="L4097" s="3">
        <f>COUNTIF($I4095:$S4095,L4096)</f>
        <v>1</v>
      </c>
    </row>
    <row r="4098" spans="1:20" x14ac:dyDescent="0.25">
      <c r="A4098">
        <f t="shared" si="128"/>
        <v>4097</v>
      </c>
      <c r="B4098">
        <f t="shared" si="129"/>
        <v>1025</v>
      </c>
      <c r="C4098" t="str">
        <f>INDEX('VBA code_permu_wo_repettn'!$T$3:$Y$6,COUNTIF('Profile-matrices_Condorcet'!$B$2:$B4098,'Profile-matrices_Condorcet'!$B4098),MATCH(INDEX('numeric possibilities'!D$3:D$1298,VLOOKUP($B4098,'numeric possibilities'!$C$3:$G$1298,1)),'VBA code_permu_wo_repettn'!$T$2:$Y$2))</f>
        <v>A</v>
      </c>
      <c r="D4098" t="str">
        <f>INDEX('VBA code_permu_wo_repettn'!$AA$3:$AF$6,COUNTIF('Profile-matrices_Condorcet'!$B$2:$B4098,'Profile-matrices_Condorcet'!$B4098),MATCH(INDEX('numeric possibilities'!E$3:E$1298,VLOOKUP($B4098,'numeric possibilities'!$C$3:$G$1298,1)),'VBA code_permu_wo_repettn'!$AA$2:$AF$2))</f>
        <v>B</v>
      </c>
      <c r="E4098" t="str">
        <f>INDEX('VBA code_permu_wo_repettn'!$AH$3:$AM$6,COUNTIF('Profile-matrices_Condorcet'!$B$2:$B4098,'Profile-matrices_Condorcet'!$B4098),MATCH(INDEX('numeric possibilities'!F$3:F$1298,VLOOKUP($B4098,'numeric possibilities'!$C$3:$G$1298,1)),'VBA code_permu_wo_repettn'!$AH$2:$AM$2))</f>
        <v>C</v>
      </c>
      <c r="F4098" t="str">
        <f>INDEX('VBA code_permu_wo_repettn'!$AO$3:$AT$6,COUNTIF('Profile-matrices_Condorcet'!$B$2:$B4098,'Profile-matrices_Condorcet'!$B4098),MATCH(INDEX('numeric possibilities'!G$3:G$1298,VLOOKUP($B4098,'numeric possibilities'!$C$3:$G$1298,1)),'VBA code_permu_wo_repettn'!$AO$2:$AT$2))</f>
        <v>D</v>
      </c>
      <c r="H4098" t="s">
        <v>14</v>
      </c>
      <c r="I4098" s="3">
        <f>IF(MATCH(I$1,$C4098:$C4101,0)&lt;(MATCH(J$1,$C4098:$C4101,0)),1*a_vote,0)+IF(MATCH(I$1,$D4098:$D4101,0)&lt;MATCH(J$1,$D4098:$D4101,0),1*b_vote,0)+IF(MATCH(I$1,$E4098:$E4101,0)&lt;MATCH(J$1,$E4098:$E4101,0),1*c_vote,0)+IF(MATCH(I$1,$F4098:$F4101,0)&lt;MATCH(J$1,$F4098:$F4101,0),1*d_vote,0)</f>
        <v>0.74</v>
      </c>
      <c r="J4098" s="3">
        <f>IF(MATCH(I$1,$C4098:$C4101,0)&gt;(MATCH(J$1,$C4098:$C4101,0)),1*a_vote,0)+IF(MATCH(I$1,$D4098:$D4101,0)&gt;MATCH(J$1,$D4098:$D4101,0),1*b_vote,0)+IF(MATCH(I$1,$E4098:$E4101,0)&gt;MATCH(J$1,$E4098:$E4101,0),1*c_vote,0)+IF(MATCH(I$1,$F4098:$F4101,0)&gt;MATCH(J$1,$F4098:$F4101,0),1*d_vote,0)</f>
        <v>0.26</v>
      </c>
      <c r="K4098" s="3">
        <f>IF(MATCH($K$1,$C4098:$C4101,0)&lt;(MATCH($L$1,$C4098:$C4101,0)),1*a_vote,0)+IF(MATCH($K$1,$D4098:$D4101,0)&lt;MATCH($L$1,$D4098:$D4101,0),1*b_vote,0)+IF(MATCH($K$1,$E4098:$E4101,0)&lt;MATCH($L$1,$E4098:$E4101,0),1*c_vote,0)+IF(MATCH($K$1,$F4098:$F4101,0)&lt;MATCH($L$1,$F4098:$F4101,0),1*d_vote,0)</f>
        <v>0.27</v>
      </c>
      <c r="L4098" s="3">
        <f>IF(MATCH(K$1,$C4098:$C4101,0)&gt;(MATCH(L$1,$C4098:$C4101,0)),1*a_vote,0)+IF(MATCH(K$1,$D4098:$D4101,0)&gt;MATCH(L$1,$D4098:$D4101,0),1*b_vote,0)+IF(MATCH(K$1,$E4098:$E4101,0)&gt;MATCH(L$1,$E4098:$E4101,0),1*c_vote,0)+IF(MATCH(K$1,$F4098:$F4101,0)&gt;MATCH(L$1,$F4098:$F4101,0),1*d_vote,0)</f>
        <v>0.73</v>
      </c>
      <c r="M4098" s="3">
        <f>IF(MATCH($M$1,$C4098:$C4101,0)&lt;(MATCH($N$1,$C4098:$C4101,0)),1*a_vote,0)+IF(MATCH($M$1,$D4098:$D4101,0)&lt;MATCH($N$1,$D4098:$D4101,0),1*b_vote,0)+IF(MATCH($M$1,$E4098:$E4101,0)&lt;MATCH($N$1,$E4098:$E4101,0),1*c_vote,0)+IF(MATCH($M$1,$F4098:$F4101,0)&lt;MATCH($N$1,$F4098:$F4101,0),1*d_vote,0)</f>
        <v>0.53</v>
      </c>
      <c r="N4098" s="3">
        <f>IF(MATCH(M$1,$C4098:$C4101,0)&gt;(MATCH(N$1,$C4098:$C4101,0)),1*a_vote,0)+IF(MATCH(M$1,$D4098:$D4101,0)&gt;MATCH(N$1,$D4098:$D4101,0),1*b_vote,0)+IF(MATCH(M$1,$E4098:$E4101,0)&gt;MATCH(N$1,$E4098:$E4101,0),1*c_vote,0)+IF(MATCH(M$1,$F4098:$F4101,0)&gt;MATCH(N$1,$F4098:$F4101,0),1*d_vote,0)</f>
        <v>0.47</v>
      </c>
      <c r="O4098" s="3">
        <f>IF(MATCH($O$1,$C4098:$C4101,0)&lt;(MATCH($P$1,$C4098:$C4101,0)),1*a_vote,0)+IF(MATCH($O$1,$D4098:$D4101,0)&lt;MATCH($P$1,$D4098:$D4101,0),1*b_vote,0)+IF(MATCH($O$1,$E4098:$E4101,0)&lt;MATCH($P$1,$E4098:$E4101,0),1*c_vote,0)+IF(MATCH($O$1,$F4098:$F4101,0)&lt;MATCH($P$1,$F4098:$F4101,0),1*d_vote,0)</f>
        <v>0.53</v>
      </c>
      <c r="P4098" s="3">
        <f>IF(MATCH(O$1,$C4098:$C4101,0)&gt;(MATCH(P$1,$C4098:$C4101,0)),1*a_vote,0)+IF(MATCH(O$1,$D4098:$D4101,0)&gt;MATCH(P$1,$D4098:$D4101,0),1*b_vote,0)+IF(MATCH(O$1,$E4098:$E4101,0)&gt;MATCH(P$1,$E4098:$E4101,0),1*c_vote,0)+IF(MATCH(O$1,$F4098:$F4101,0)&gt;MATCH(P$1,$F4098:$F4101,0),1*d_vote,0)</f>
        <v>0.47</v>
      </c>
      <c r="Q4098" s="3">
        <f>IF(MATCH($Q$1,$C4098:$C4101,0)&lt;(MATCH($R$1,$C4098:$C4101,0)),1*a_vote,0)+IF(MATCH($Q$1,$D4098:$D4101,0)&lt;MATCH($R$1,$D4098:$D4101,0),1*b_vote,0)+IF(MATCH($Q$1,$E4098:$E4101,0)&lt;MATCH($R$1,$E4098:$E4101,0),1*c_vote,0)+IF(MATCH($Q$1,$F4098:$F4101,0)&lt;MATCH($R$1,$F4098:$F4101,0),1*d_vote,0)</f>
        <v>0.26</v>
      </c>
      <c r="R4098" s="3">
        <f>IF(MATCH(Q$1,$C4098:$C4101,0)&gt;(MATCH(R$1,$C4098:$C4101,0)),1*a_vote,0)+IF(MATCH(Q$1,$D4098:$D4101,0)&gt;MATCH(R$1,$D4098:$D4101,0),1*b_vote,0)+IF(MATCH(Q$1,$E4098:$E4101,0)&gt;MATCH(R$1,$E4098:$E4101,0),1*c_vote,0)+IF(MATCH(Q$1,$F4098:$F4101,0)&gt;MATCH(R$1,$F4098:$F4101,0),1*d_vote,0)</f>
        <v>0.74</v>
      </c>
      <c r="S4098" s="3">
        <f>IF(MATCH($S$1,$C4098:$C4101,0)&lt;(MATCH($T$1,$C4098:$C4101,0)),1*a_vote,0)+IF(MATCH($S$1,$D4098:$D4101,0)&lt;MATCH($T$1,$D4098:$D4101,0),1*b_vote,0)+IF(MATCH($S$1,$E4098:$E4101,0)&lt;MATCH($T$1,$E4098:$E4101,0),1*c_vote,0)+IF(MATCH($S$1,$F4098:$F4101,0)&lt;MATCH($T$1,$F4098:$F4101,0),1*d_vote,0)</f>
        <v>0.51</v>
      </c>
      <c r="T4098" s="3">
        <f>IF(MATCH(S$1,$C4098:$C4101,0)&gt;(MATCH(T$1,$C4098:$C4101,0)),1*a_vote,0)+IF(MATCH(S$1,$D4098:$D4101,0)&gt;MATCH(T$1,$D4098:$D4101,0),1*b_vote,0)+IF(MATCH(S$1,$E4098:$E4101,0)&gt;MATCH(T$1,$E4098:$E4101,0),1*c_vote,0)+IF(MATCH(S$1,$F4098:$F4101,0)&gt;MATCH(T$1,$F4098:$F4101,0),1*d_vote,0)</f>
        <v>0.49</v>
      </c>
    </row>
    <row r="4099" spans="1:20" x14ac:dyDescent="0.25">
      <c r="A4099">
        <f t="shared" si="128"/>
        <v>4098</v>
      </c>
      <c r="B4099">
        <f t="shared" si="129"/>
        <v>1025</v>
      </c>
      <c r="C4099" t="str">
        <f>INDEX('VBA code_permu_wo_repettn'!$T$3:$Y$6,COUNTIF('Profile-matrices_Condorcet'!$B$2:$B4099,'Profile-matrices_Condorcet'!$B4099),MATCH(INDEX('numeric possibilities'!D$3:D$1298,VLOOKUP($B4099,'numeric possibilities'!$C$3:$G$1298,1)),'VBA code_permu_wo_repettn'!$T$2:$Y$2))</f>
        <v>D</v>
      </c>
      <c r="D4099" t="str">
        <f>INDEX('VBA code_permu_wo_repettn'!$AA$3:$AF$6,COUNTIF('Profile-matrices_Condorcet'!$B$2:$B4099,'Profile-matrices_Condorcet'!$B4099),MATCH(INDEX('numeric possibilities'!E$3:E$1298,VLOOKUP($B4099,'numeric possibilities'!$C$3:$G$1298,1)),'VBA code_permu_wo_repettn'!$AA$2:$AF$2))</f>
        <v>C</v>
      </c>
      <c r="E4099" t="str">
        <f>INDEX('VBA code_permu_wo_repettn'!$AH$3:$AM$6,COUNTIF('Profile-matrices_Condorcet'!$B$2:$B4099,'Profile-matrices_Condorcet'!$B4099),MATCH(INDEX('numeric possibilities'!F$3:F$1298,VLOOKUP($B4099,'numeric possibilities'!$C$3:$G$1298,1)),'VBA code_permu_wo_repettn'!$AH$2:$AM$2))</f>
        <v>D</v>
      </c>
      <c r="F4099" t="str">
        <f>INDEX('VBA code_permu_wo_repettn'!$AO$3:$AT$6,COUNTIF('Profile-matrices_Condorcet'!$B$2:$B4099,'Profile-matrices_Condorcet'!$B4099),MATCH(INDEX('numeric possibilities'!G$3:G$1298,VLOOKUP($B4099,'numeric possibilities'!$C$3:$G$1298,1)),'VBA code_permu_wo_repettn'!$AO$2:$AT$2))</f>
        <v>C</v>
      </c>
      <c r="H4099" t="s">
        <v>15</v>
      </c>
      <c r="I4099" t="str">
        <f>IF(I4098&gt;J4098,$I$1,IF(I4098&lt;J4098,$J$1,0))</f>
        <v>A</v>
      </c>
      <c r="K4099" t="str">
        <f>IF(K4098&gt;L4098,$K$1,IF(K4098&lt;L4098,$L$1,0))</f>
        <v>C</v>
      </c>
      <c r="M4099" t="str">
        <f>IF(M4098&gt;N4098,$M$1,IF(M4098&lt;N4098,$N$1,0))</f>
        <v>A</v>
      </c>
      <c r="O4099" t="str">
        <f>IF(O4098&gt;P4098,$O$1,IF(O4098&lt;P4098,$P$1,0))</f>
        <v>B</v>
      </c>
      <c r="Q4099" t="str">
        <f>IF(Q4098&gt;R4098,$Q$1,IF(Q4098&lt;R4098,$R$1,0))</f>
        <v>D</v>
      </c>
      <c r="S4099" t="str">
        <f>IF(S4098&gt;T4098,$S$1,IF(S4098&lt;T4098,$T$1,0))</f>
        <v>C</v>
      </c>
    </row>
    <row r="4100" spans="1:20" x14ac:dyDescent="0.25">
      <c r="A4100">
        <f t="shared" si="128"/>
        <v>4099</v>
      </c>
      <c r="B4100">
        <f t="shared" si="129"/>
        <v>1025</v>
      </c>
      <c r="C4100" t="str">
        <f>INDEX('VBA code_permu_wo_repettn'!$T$3:$Y$6,COUNTIF('Profile-matrices_Condorcet'!$B$2:$B4100,'Profile-matrices_Condorcet'!$B4100),MATCH(INDEX('numeric possibilities'!D$3:D$1298,VLOOKUP($B4100,'numeric possibilities'!$C$3:$G$1298,1)),'VBA code_permu_wo_repettn'!$T$2:$Y$2))</f>
        <v>B</v>
      </c>
      <c r="D4100" t="str">
        <f>INDEX('VBA code_permu_wo_repettn'!$AA$3:$AF$6,COUNTIF('Profile-matrices_Condorcet'!$B$2:$B4100,'Profile-matrices_Condorcet'!$B4100),MATCH(INDEX('numeric possibilities'!E$3:E$1298,VLOOKUP($B4100,'numeric possibilities'!$C$3:$G$1298,1)),'VBA code_permu_wo_repettn'!$AA$2:$AF$2))</f>
        <v>A</v>
      </c>
      <c r="E4100" t="str">
        <f>INDEX('VBA code_permu_wo_repettn'!$AH$3:$AM$6,COUNTIF('Profile-matrices_Condorcet'!$B$2:$B4100,'Profile-matrices_Condorcet'!$B4100),MATCH(INDEX('numeric possibilities'!F$3:F$1298,VLOOKUP($B4100,'numeric possibilities'!$C$3:$G$1298,1)),'VBA code_permu_wo_repettn'!$AH$2:$AM$2))</f>
        <v>A</v>
      </c>
      <c r="F4100" t="str">
        <f>INDEX('VBA code_permu_wo_repettn'!$AO$3:$AT$6,COUNTIF('Profile-matrices_Condorcet'!$B$2:$B4100,'Profile-matrices_Condorcet'!$B4100),MATCH(INDEX('numeric possibilities'!G$3:G$1298,VLOOKUP($B4100,'numeric possibilities'!$C$3:$G$1298,1)),'VBA code_permu_wo_repettn'!$AO$2:$AT$2))</f>
        <v>A</v>
      </c>
      <c r="I4100" t="s">
        <v>0</v>
      </c>
      <c r="J4100" t="s">
        <v>1</v>
      </c>
      <c r="K4100" t="s">
        <v>2</v>
      </c>
      <c r="L4100" t="s">
        <v>3</v>
      </c>
    </row>
    <row r="4101" spans="1:20" x14ac:dyDescent="0.25">
      <c r="A4101">
        <f t="shared" si="128"/>
        <v>4100</v>
      </c>
      <c r="B4101">
        <f t="shared" si="129"/>
        <v>1025</v>
      </c>
      <c r="C4101" t="str">
        <f>INDEX('VBA code_permu_wo_repettn'!$T$3:$Y$6,COUNTIF('Profile-matrices_Condorcet'!$B$2:$B4101,'Profile-matrices_Condorcet'!$B4101),MATCH(INDEX('numeric possibilities'!D$3:D$1298,VLOOKUP($B4101,'numeric possibilities'!$C$3:$G$1298,1)),'VBA code_permu_wo_repettn'!$T$2:$Y$2))</f>
        <v>C</v>
      </c>
      <c r="D4101" t="str">
        <f>INDEX('VBA code_permu_wo_repettn'!$AA$3:$AF$6,COUNTIF('Profile-matrices_Condorcet'!$B$2:$B4101,'Profile-matrices_Condorcet'!$B4101),MATCH(INDEX('numeric possibilities'!E$3:E$1298,VLOOKUP($B4101,'numeric possibilities'!$C$3:$G$1298,1)),'VBA code_permu_wo_repettn'!$AA$2:$AF$2))</f>
        <v>D</v>
      </c>
      <c r="E4101" t="str">
        <f>INDEX('VBA code_permu_wo_repettn'!$AH$3:$AM$6,COUNTIF('Profile-matrices_Condorcet'!$B$2:$B4101,'Profile-matrices_Condorcet'!$B4101),MATCH(INDEX('numeric possibilities'!F$3:F$1298,VLOOKUP($B4101,'numeric possibilities'!$C$3:$G$1298,1)),'VBA code_permu_wo_repettn'!$AH$2:$AM$2))</f>
        <v>B</v>
      </c>
      <c r="F4101" t="str">
        <f>INDEX('VBA code_permu_wo_repettn'!$AO$3:$AT$6,COUNTIF('Profile-matrices_Condorcet'!$B$2:$B4101,'Profile-matrices_Condorcet'!$B4101),MATCH(INDEX('numeric possibilities'!G$3:G$1298,VLOOKUP($B4101,'numeric possibilities'!$C$3:$G$1298,1)),'VBA code_permu_wo_repettn'!$AO$2:$AT$2))</f>
        <v>B</v>
      </c>
      <c r="G4101" t="str">
        <f>IF(MAX(I4101:L4101)&gt;='numeric possibilities'!$B$4/2,INDEX('Profile-matrices_Condorcet'!I4100:L4100,1,MATCH(MAX('Profile-matrices_Condorcet'!I4101:L4101),'Profile-matrices_Condorcet'!I4101:L4101,0)),"NCW")</f>
        <v>NCW</v>
      </c>
      <c r="H4101" t="s">
        <v>13</v>
      </c>
      <c r="I4101" s="3">
        <f>COUNTIF($I4099:$S4099,I4100)</f>
        <v>2</v>
      </c>
      <c r="J4101" s="3">
        <f>COUNTIF($I4099:$S4099,J4100)</f>
        <v>1</v>
      </c>
      <c r="K4101" s="3">
        <f>COUNTIF($I4099:$S4099,K4100)</f>
        <v>2</v>
      </c>
      <c r="L4101" s="3">
        <f>COUNTIF($I4099:$S4099,L4100)</f>
        <v>1</v>
      </c>
    </row>
    <row r="4102" spans="1:20" x14ac:dyDescent="0.25">
      <c r="A4102">
        <f t="shared" si="128"/>
        <v>4101</v>
      </c>
      <c r="B4102">
        <f t="shared" si="129"/>
        <v>1026</v>
      </c>
      <c r="C4102" t="str">
        <f>INDEX('VBA code_permu_wo_repettn'!$T$3:$Y$6,COUNTIF('Profile-matrices_Condorcet'!$B$2:$B4102,'Profile-matrices_Condorcet'!$B4102),MATCH(INDEX('numeric possibilities'!D$3:D$1298,VLOOKUP($B4102,'numeric possibilities'!$C$3:$G$1298,1)),'VBA code_permu_wo_repettn'!$T$2:$Y$2))</f>
        <v>A</v>
      </c>
      <c r="D4102" t="str">
        <f>INDEX('VBA code_permu_wo_repettn'!$AA$3:$AF$6,COUNTIF('Profile-matrices_Condorcet'!$B$2:$B4102,'Profile-matrices_Condorcet'!$B4102),MATCH(INDEX('numeric possibilities'!E$3:E$1298,VLOOKUP($B4102,'numeric possibilities'!$C$3:$G$1298,1)),'VBA code_permu_wo_repettn'!$AA$2:$AF$2))</f>
        <v>B</v>
      </c>
      <c r="E4102" t="str">
        <f>INDEX('VBA code_permu_wo_repettn'!$AH$3:$AM$6,COUNTIF('Profile-matrices_Condorcet'!$B$2:$B4102,'Profile-matrices_Condorcet'!$B4102),MATCH(INDEX('numeric possibilities'!F$3:F$1298,VLOOKUP($B4102,'numeric possibilities'!$C$3:$G$1298,1)),'VBA code_permu_wo_repettn'!$AH$2:$AM$2))</f>
        <v>C</v>
      </c>
      <c r="F4102" t="str">
        <f>INDEX('VBA code_permu_wo_repettn'!$AO$3:$AT$6,COUNTIF('Profile-matrices_Condorcet'!$B$2:$B4102,'Profile-matrices_Condorcet'!$B4102),MATCH(INDEX('numeric possibilities'!G$3:G$1298,VLOOKUP($B4102,'numeric possibilities'!$C$3:$G$1298,1)),'VBA code_permu_wo_repettn'!$AO$2:$AT$2))</f>
        <v>D</v>
      </c>
      <c r="H4102" t="s">
        <v>14</v>
      </c>
      <c r="I4102" s="3">
        <f>IF(MATCH(I$1,$C4102:$C4105,0)&lt;(MATCH(J$1,$C4102:$C4105,0)),1*a_vote,0)+IF(MATCH(I$1,$D4102:$D4105,0)&lt;MATCH(J$1,$D4102:$D4105,0),1*b_vote,0)+IF(MATCH(I$1,$E4102:$E4105,0)&lt;MATCH(J$1,$E4102:$E4105,0),1*c_vote,0)+IF(MATCH(I$1,$F4102:$F4105,0)&lt;MATCH(J$1,$F4102:$F4105,0),1*d_vote,0)</f>
        <v>0.74</v>
      </c>
      <c r="J4102" s="3">
        <f>IF(MATCH(I$1,$C4102:$C4105,0)&gt;(MATCH(J$1,$C4102:$C4105,0)),1*a_vote,0)+IF(MATCH(I$1,$D4102:$D4105,0)&gt;MATCH(J$1,$D4102:$D4105,0),1*b_vote,0)+IF(MATCH(I$1,$E4102:$E4105,0)&gt;MATCH(J$1,$E4102:$E4105,0),1*c_vote,0)+IF(MATCH(I$1,$F4102:$F4105,0)&gt;MATCH(J$1,$F4102:$F4105,0),1*d_vote,0)</f>
        <v>0.26</v>
      </c>
      <c r="K4102" s="3">
        <f>IF(MATCH($K$1,$C4102:$C4105,0)&lt;(MATCH($L$1,$C4102:$C4105,0)),1*a_vote,0)+IF(MATCH($K$1,$D4102:$D4105,0)&lt;MATCH($L$1,$D4102:$D4105,0),1*b_vote,0)+IF(MATCH($K$1,$E4102:$E4105,0)&lt;MATCH($L$1,$E4102:$E4105,0),1*c_vote,0)+IF(MATCH($K$1,$F4102:$F4105,0)&lt;MATCH($L$1,$F4102:$F4105,0),1*d_vote,0)</f>
        <v>0.27</v>
      </c>
      <c r="L4102" s="3">
        <f>IF(MATCH(K$1,$C4102:$C4105,0)&gt;(MATCH(L$1,$C4102:$C4105,0)),1*a_vote,0)+IF(MATCH(K$1,$D4102:$D4105,0)&gt;MATCH(L$1,$D4102:$D4105,0),1*b_vote,0)+IF(MATCH(K$1,$E4102:$E4105,0)&gt;MATCH(L$1,$E4102:$E4105,0),1*c_vote,0)+IF(MATCH(K$1,$F4102:$F4105,0)&gt;MATCH(L$1,$F4102:$F4105,0),1*d_vote,0)</f>
        <v>0.73</v>
      </c>
      <c r="M4102" s="3">
        <f>IF(MATCH($M$1,$C4102:$C4105,0)&lt;(MATCH($N$1,$C4102:$C4105,0)),1*a_vote,0)+IF(MATCH($M$1,$D4102:$D4105,0)&lt;MATCH($N$1,$D4102:$D4105,0),1*b_vote,0)+IF(MATCH($M$1,$E4102:$E4105,0)&lt;MATCH($N$1,$E4102:$E4105,0),1*c_vote,0)+IF(MATCH($M$1,$F4102:$F4105,0)&lt;MATCH($N$1,$F4102:$F4105,0),1*d_vote,0)</f>
        <v>0.53</v>
      </c>
      <c r="N4102" s="3">
        <f>IF(MATCH(M$1,$C4102:$C4105,0)&gt;(MATCH(N$1,$C4102:$C4105,0)),1*a_vote,0)+IF(MATCH(M$1,$D4102:$D4105,0)&gt;MATCH(N$1,$D4102:$D4105,0),1*b_vote,0)+IF(MATCH(M$1,$E4102:$E4105,0)&gt;MATCH(N$1,$E4102:$E4105,0),1*c_vote,0)+IF(MATCH(M$1,$F4102:$F4105,0)&gt;MATCH(N$1,$F4102:$F4105,0),1*d_vote,0)</f>
        <v>0.47</v>
      </c>
      <c r="O4102" s="3">
        <f>IF(MATCH($O$1,$C4102:$C4105,0)&lt;(MATCH($P$1,$C4102:$C4105,0)),1*a_vote,0)+IF(MATCH($O$1,$D4102:$D4105,0)&lt;MATCH($P$1,$D4102:$D4105,0),1*b_vote,0)+IF(MATCH($O$1,$E4102:$E4105,0)&lt;MATCH($P$1,$E4102:$E4105,0),1*c_vote,0)+IF(MATCH($O$1,$F4102:$F4105,0)&lt;MATCH($P$1,$F4102:$F4105,0),1*d_vote,0)</f>
        <v>0.26</v>
      </c>
      <c r="P4102" s="3">
        <f>IF(MATCH(O$1,$C4102:$C4105,0)&gt;(MATCH(P$1,$C4102:$C4105,0)),1*a_vote,0)+IF(MATCH(O$1,$D4102:$D4105,0)&gt;MATCH(P$1,$D4102:$D4105,0),1*b_vote,0)+IF(MATCH(O$1,$E4102:$E4105,0)&gt;MATCH(P$1,$E4102:$E4105,0),1*c_vote,0)+IF(MATCH(O$1,$F4102:$F4105,0)&gt;MATCH(P$1,$F4102:$F4105,0),1*d_vote,0)</f>
        <v>0.74</v>
      </c>
      <c r="Q4102" s="3">
        <f>IF(MATCH($Q$1,$C4102:$C4105,0)&lt;(MATCH($R$1,$C4102:$C4105,0)),1*a_vote,0)+IF(MATCH($Q$1,$D4102:$D4105,0)&lt;MATCH($R$1,$D4102:$D4105,0),1*b_vote,0)+IF(MATCH($Q$1,$E4102:$E4105,0)&lt;MATCH($R$1,$E4102:$E4105,0),1*c_vote,0)+IF(MATCH($Q$1,$F4102:$F4105,0)&lt;MATCH($R$1,$F4102:$F4105,0),1*d_vote,0)</f>
        <v>0.26</v>
      </c>
      <c r="R4102" s="3">
        <f>IF(MATCH(Q$1,$C4102:$C4105,0)&gt;(MATCH(R$1,$C4102:$C4105,0)),1*a_vote,0)+IF(MATCH(Q$1,$D4102:$D4105,0)&gt;MATCH(R$1,$D4102:$D4105,0),1*b_vote,0)+IF(MATCH(Q$1,$E4102:$E4105,0)&gt;MATCH(R$1,$E4102:$E4105,0),1*c_vote,0)+IF(MATCH(Q$1,$F4102:$F4105,0)&gt;MATCH(R$1,$F4102:$F4105,0),1*d_vote,0)</f>
        <v>0.74</v>
      </c>
      <c r="S4102" s="3">
        <f>IF(MATCH($S$1,$C4102:$C4105,0)&lt;(MATCH($T$1,$C4102:$C4105,0)),1*a_vote,0)+IF(MATCH($S$1,$D4102:$D4105,0)&lt;MATCH($T$1,$D4102:$D4105,0),1*b_vote,0)+IF(MATCH($S$1,$E4102:$E4105,0)&lt;MATCH($T$1,$E4102:$E4105,0),1*c_vote,0)+IF(MATCH($S$1,$F4102:$F4105,0)&lt;MATCH($T$1,$F4102:$F4105,0),1*d_vote,0)</f>
        <v>0.51</v>
      </c>
      <c r="T4102" s="3">
        <f>IF(MATCH(S$1,$C4102:$C4105,0)&gt;(MATCH(T$1,$C4102:$C4105,0)),1*a_vote,0)+IF(MATCH(S$1,$D4102:$D4105,0)&gt;MATCH(T$1,$D4102:$D4105,0),1*b_vote,0)+IF(MATCH(S$1,$E4102:$E4105,0)&gt;MATCH(T$1,$E4102:$E4105,0),1*c_vote,0)+IF(MATCH(S$1,$F4102:$F4105,0)&gt;MATCH(T$1,$F4102:$F4105,0),1*d_vote,0)</f>
        <v>0.49</v>
      </c>
    </row>
    <row r="4103" spans="1:20" x14ac:dyDescent="0.25">
      <c r="A4103">
        <f t="shared" si="128"/>
        <v>4102</v>
      </c>
      <c r="B4103">
        <f t="shared" si="129"/>
        <v>1026</v>
      </c>
      <c r="C4103" t="str">
        <f>INDEX('VBA code_permu_wo_repettn'!$T$3:$Y$6,COUNTIF('Profile-matrices_Condorcet'!$B$2:$B4103,'Profile-matrices_Condorcet'!$B4103),MATCH(INDEX('numeric possibilities'!D$3:D$1298,VLOOKUP($B4103,'numeric possibilities'!$C$3:$G$1298,1)),'VBA code_permu_wo_repettn'!$T$2:$Y$2))</f>
        <v>D</v>
      </c>
      <c r="D4103" t="str">
        <f>INDEX('VBA code_permu_wo_repettn'!$AA$3:$AF$6,COUNTIF('Profile-matrices_Condorcet'!$B$2:$B4103,'Profile-matrices_Condorcet'!$B4103),MATCH(INDEX('numeric possibilities'!E$3:E$1298,VLOOKUP($B4103,'numeric possibilities'!$C$3:$G$1298,1)),'VBA code_permu_wo_repettn'!$AA$2:$AF$2))</f>
        <v>C</v>
      </c>
      <c r="E4103" t="str">
        <f>INDEX('VBA code_permu_wo_repettn'!$AH$3:$AM$6,COUNTIF('Profile-matrices_Condorcet'!$B$2:$B4103,'Profile-matrices_Condorcet'!$B4103),MATCH(INDEX('numeric possibilities'!F$3:F$1298,VLOOKUP($B4103,'numeric possibilities'!$C$3:$G$1298,1)),'VBA code_permu_wo_repettn'!$AH$2:$AM$2))</f>
        <v>D</v>
      </c>
      <c r="F4103" t="str">
        <f>INDEX('VBA code_permu_wo_repettn'!$AO$3:$AT$6,COUNTIF('Profile-matrices_Condorcet'!$B$2:$B4103,'Profile-matrices_Condorcet'!$B4103),MATCH(INDEX('numeric possibilities'!G$3:G$1298,VLOOKUP($B4103,'numeric possibilities'!$C$3:$G$1298,1)),'VBA code_permu_wo_repettn'!$AO$2:$AT$2))</f>
        <v>C</v>
      </c>
      <c r="H4103" t="s">
        <v>15</v>
      </c>
      <c r="I4103" t="str">
        <f>IF(I4102&gt;J4102,$I$1,IF(I4102&lt;J4102,$J$1,0))</f>
        <v>A</v>
      </c>
      <c r="K4103" t="str">
        <f>IF(K4102&gt;L4102,$K$1,IF(K4102&lt;L4102,$L$1,0))</f>
        <v>C</v>
      </c>
      <c r="M4103" t="str">
        <f>IF(M4102&gt;N4102,$M$1,IF(M4102&lt;N4102,$N$1,0))</f>
        <v>A</v>
      </c>
      <c r="O4103" t="str">
        <f>IF(O4102&gt;P4102,$O$1,IF(O4102&lt;P4102,$P$1,0))</f>
        <v>C</v>
      </c>
      <c r="Q4103" t="str">
        <f>IF(Q4102&gt;R4102,$Q$1,IF(Q4102&lt;R4102,$R$1,0))</f>
        <v>D</v>
      </c>
      <c r="S4103" t="str">
        <f>IF(S4102&gt;T4102,$S$1,IF(S4102&lt;T4102,$T$1,0))</f>
        <v>C</v>
      </c>
    </row>
    <row r="4104" spans="1:20" x14ac:dyDescent="0.25">
      <c r="A4104">
        <f t="shared" si="128"/>
        <v>4103</v>
      </c>
      <c r="B4104">
        <f t="shared" si="129"/>
        <v>1026</v>
      </c>
      <c r="C4104" t="str">
        <f>INDEX('VBA code_permu_wo_repettn'!$T$3:$Y$6,COUNTIF('Profile-matrices_Condorcet'!$B$2:$B4104,'Profile-matrices_Condorcet'!$B4104),MATCH(INDEX('numeric possibilities'!D$3:D$1298,VLOOKUP($B4104,'numeric possibilities'!$C$3:$G$1298,1)),'VBA code_permu_wo_repettn'!$T$2:$Y$2))</f>
        <v>C</v>
      </c>
      <c r="D4104" t="str">
        <f>INDEX('VBA code_permu_wo_repettn'!$AA$3:$AF$6,COUNTIF('Profile-matrices_Condorcet'!$B$2:$B4104,'Profile-matrices_Condorcet'!$B4104),MATCH(INDEX('numeric possibilities'!E$3:E$1298,VLOOKUP($B4104,'numeric possibilities'!$C$3:$G$1298,1)),'VBA code_permu_wo_repettn'!$AA$2:$AF$2))</f>
        <v>A</v>
      </c>
      <c r="E4104" t="str">
        <f>INDEX('VBA code_permu_wo_repettn'!$AH$3:$AM$6,COUNTIF('Profile-matrices_Condorcet'!$B$2:$B4104,'Profile-matrices_Condorcet'!$B4104),MATCH(INDEX('numeric possibilities'!F$3:F$1298,VLOOKUP($B4104,'numeric possibilities'!$C$3:$G$1298,1)),'VBA code_permu_wo_repettn'!$AH$2:$AM$2))</f>
        <v>A</v>
      </c>
      <c r="F4104" t="str">
        <f>INDEX('VBA code_permu_wo_repettn'!$AO$3:$AT$6,COUNTIF('Profile-matrices_Condorcet'!$B$2:$B4104,'Profile-matrices_Condorcet'!$B4104),MATCH(INDEX('numeric possibilities'!G$3:G$1298,VLOOKUP($B4104,'numeric possibilities'!$C$3:$G$1298,1)),'VBA code_permu_wo_repettn'!$AO$2:$AT$2))</f>
        <v>A</v>
      </c>
      <c r="I4104" t="s">
        <v>0</v>
      </c>
      <c r="J4104" t="s">
        <v>1</v>
      </c>
      <c r="K4104" t="s">
        <v>2</v>
      </c>
      <c r="L4104" t="s">
        <v>3</v>
      </c>
    </row>
    <row r="4105" spans="1:20" x14ac:dyDescent="0.25">
      <c r="A4105">
        <f t="shared" si="128"/>
        <v>4104</v>
      </c>
      <c r="B4105">
        <f t="shared" si="129"/>
        <v>1026</v>
      </c>
      <c r="C4105" t="str">
        <f>INDEX('VBA code_permu_wo_repettn'!$T$3:$Y$6,COUNTIF('Profile-matrices_Condorcet'!$B$2:$B4105,'Profile-matrices_Condorcet'!$B4105),MATCH(INDEX('numeric possibilities'!D$3:D$1298,VLOOKUP($B4105,'numeric possibilities'!$C$3:$G$1298,1)),'VBA code_permu_wo_repettn'!$T$2:$Y$2))</f>
        <v>B</v>
      </c>
      <c r="D4105" t="str">
        <f>INDEX('VBA code_permu_wo_repettn'!$AA$3:$AF$6,COUNTIF('Profile-matrices_Condorcet'!$B$2:$B4105,'Profile-matrices_Condorcet'!$B4105),MATCH(INDEX('numeric possibilities'!E$3:E$1298,VLOOKUP($B4105,'numeric possibilities'!$C$3:$G$1298,1)),'VBA code_permu_wo_repettn'!$AA$2:$AF$2))</f>
        <v>D</v>
      </c>
      <c r="E4105" t="str">
        <f>INDEX('VBA code_permu_wo_repettn'!$AH$3:$AM$6,COUNTIF('Profile-matrices_Condorcet'!$B$2:$B4105,'Profile-matrices_Condorcet'!$B4105),MATCH(INDEX('numeric possibilities'!F$3:F$1298,VLOOKUP($B4105,'numeric possibilities'!$C$3:$G$1298,1)),'VBA code_permu_wo_repettn'!$AH$2:$AM$2))</f>
        <v>B</v>
      </c>
      <c r="F4105" t="str">
        <f>INDEX('VBA code_permu_wo_repettn'!$AO$3:$AT$6,COUNTIF('Profile-matrices_Condorcet'!$B$2:$B4105,'Profile-matrices_Condorcet'!$B4105),MATCH(INDEX('numeric possibilities'!G$3:G$1298,VLOOKUP($B4105,'numeric possibilities'!$C$3:$G$1298,1)),'VBA code_permu_wo_repettn'!$AO$2:$AT$2))</f>
        <v>B</v>
      </c>
      <c r="G4105" t="str">
        <f>IF(MAX(I4105:L4105)&gt;='numeric possibilities'!$B$4/2,INDEX('Profile-matrices_Condorcet'!I4104:L4104,1,MATCH(MAX('Profile-matrices_Condorcet'!I4105:L4105),'Profile-matrices_Condorcet'!I4105:L4105,0)),"NCW")</f>
        <v>C</v>
      </c>
      <c r="H4105" t="s">
        <v>13</v>
      </c>
      <c r="I4105" s="3">
        <f>COUNTIF($I4103:$S4103,I4104)</f>
        <v>2</v>
      </c>
      <c r="J4105" s="3">
        <f>COUNTIF($I4103:$S4103,J4104)</f>
        <v>0</v>
      </c>
      <c r="K4105" s="3">
        <f>COUNTIF($I4103:$S4103,K4104)</f>
        <v>3</v>
      </c>
      <c r="L4105" s="3">
        <f>COUNTIF($I4103:$S4103,L4104)</f>
        <v>1</v>
      </c>
    </row>
    <row r="4106" spans="1:20" x14ac:dyDescent="0.25">
      <c r="A4106">
        <f t="shared" si="128"/>
        <v>4105</v>
      </c>
      <c r="B4106">
        <f t="shared" si="129"/>
        <v>1027</v>
      </c>
      <c r="C4106" t="str">
        <f>INDEX('VBA code_permu_wo_repettn'!$T$3:$Y$6,COUNTIF('Profile-matrices_Condorcet'!$B$2:$B4106,'Profile-matrices_Condorcet'!$B4106),MATCH(INDEX('numeric possibilities'!D$3:D$1298,VLOOKUP($B4106,'numeric possibilities'!$C$3:$G$1298,1)),'VBA code_permu_wo_repettn'!$T$2:$Y$2))</f>
        <v>A</v>
      </c>
      <c r="D4106" t="str">
        <f>INDEX('VBA code_permu_wo_repettn'!$AA$3:$AF$6,COUNTIF('Profile-matrices_Condorcet'!$B$2:$B4106,'Profile-matrices_Condorcet'!$B4106),MATCH(INDEX('numeric possibilities'!E$3:E$1298,VLOOKUP($B4106,'numeric possibilities'!$C$3:$G$1298,1)),'VBA code_permu_wo_repettn'!$AA$2:$AF$2))</f>
        <v>B</v>
      </c>
      <c r="E4106" t="str">
        <f>INDEX('VBA code_permu_wo_repettn'!$AH$3:$AM$6,COUNTIF('Profile-matrices_Condorcet'!$B$2:$B4106,'Profile-matrices_Condorcet'!$B4106),MATCH(INDEX('numeric possibilities'!F$3:F$1298,VLOOKUP($B4106,'numeric possibilities'!$C$3:$G$1298,1)),'VBA code_permu_wo_repettn'!$AH$2:$AM$2))</f>
        <v>C</v>
      </c>
      <c r="F4106" t="str">
        <f>INDEX('VBA code_permu_wo_repettn'!$AO$3:$AT$6,COUNTIF('Profile-matrices_Condorcet'!$B$2:$B4106,'Profile-matrices_Condorcet'!$B4106),MATCH(INDEX('numeric possibilities'!G$3:G$1298,VLOOKUP($B4106,'numeric possibilities'!$C$3:$G$1298,1)),'VBA code_permu_wo_repettn'!$AO$2:$AT$2))</f>
        <v>D</v>
      </c>
      <c r="H4106" t="s">
        <v>14</v>
      </c>
      <c r="I4106" s="3">
        <f>IF(MATCH(I$1,$C4106:$C4109,0)&lt;(MATCH(J$1,$C4106:$C4109,0)),1*a_vote,0)+IF(MATCH(I$1,$D4106:$D4109,0)&lt;MATCH(J$1,$D4106:$D4109,0),1*b_vote,0)+IF(MATCH(I$1,$E4106:$E4109,0)&lt;MATCH(J$1,$E4106:$E4109,0),1*c_vote,0)+IF(MATCH(I$1,$F4106:$F4109,0)&lt;MATCH(J$1,$F4106:$F4109,0),1*d_vote,0)</f>
        <v>0.74</v>
      </c>
      <c r="J4106" s="3">
        <f>IF(MATCH(I$1,$C4106:$C4109,0)&gt;(MATCH(J$1,$C4106:$C4109,0)),1*a_vote,0)+IF(MATCH(I$1,$D4106:$D4109,0)&gt;MATCH(J$1,$D4106:$D4109,0),1*b_vote,0)+IF(MATCH(I$1,$E4106:$E4109,0)&gt;MATCH(J$1,$E4106:$E4109,0),1*c_vote,0)+IF(MATCH(I$1,$F4106:$F4109,0)&gt;MATCH(J$1,$F4106:$F4109,0),1*d_vote,0)</f>
        <v>0.26</v>
      </c>
      <c r="K4106" s="3">
        <f>IF(MATCH($K$1,$C4106:$C4109,0)&lt;(MATCH($L$1,$C4106:$C4109,0)),1*a_vote,0)+IF(MATCH($K$1,$D4106:$D4109,0)&lt;MATCH($L$1,$D4106:$D4109,0),1*b_vote,0)+IF(MATCH($K$1,$E4106:$E4109,0)&lt;MATCH($L$1,$E4106:$E4109,0),1*c_vote,0)+IF(MATCH($K$1,$F4106:$F4109,0)&lt;MATCH($L$1,$F4106:$F4109,0),1*d_vote,0)</f>
        <v>0.27</v>
      </c>
      <c r="L4106" s="3">
        <f>IF(MATCH(K$1,$C4106:$C4109,0)&gt;(MATCH(L$1,$C4106:$C4109,0)),1*a_vote,0)+IF(MATCH(K$1,$D4106:$D4109,0)&gt;MATCH(L$1,$D4106:$D4109,0),1*b_vote,0)+IF(MATCH(K$1,$E4106:$E4109,0)&gt;MATCH(L$1,$E4106:$E4109,0),1*c_vote,0)+IF(MATCH(K$1,$F4106:$F4109,0)&gt;MATCH(L$1,$F4106:$F4109,0),1*d_vote,0)</f>
        <v>0.73</v>
      </c>
      <c r="M4106" s="3">
        <f>IF(MATCH($M$1,$C4106:$C4109,0)&lt;(MATCH($N$1,$C4106:$C4109,0)),1*a_vote,0)+IF(MATCH($M$1,$D4106:$D4109,0)&lt;MATCH($N$1,$D4106:$D4109,0),1*b_vote,0)+IF(MATCH($M$1,$E4106:$E4109,0)&lt;MATCH($N$1,$E4106:$E4109,0),1*c_vote,0)+IF(MATCH($M$1,$F4106:$F4109,0)&lt;MATCH($N$1,$F4106:$F4109,0),1*d_vote,0)</f>
        <v>0.27</v>
      </c>
      <c r="N4106" s="3">
        <f>IF(MATCH(M$1,$C4106:$C4109,0)&gt;(MATCH(N$1,$C4106:$C4109,0)),1*a_vote,0)+IF(MATCH(M$1,$D4106:$D4109,0)&gt;MATCH(N$1,$D4106:$D4109,0),1*b_vote,0)+IF(MATCH(M$1,$E4106:$E4109,0)&gt;MATCH(N$1,$E4106:$E4109,0),1*c_vote,0)+IF(MATCH(M$1,$F4106:$F4109,0)&gt;MATCH(N$1,$F4106:$F4109,0),1*d_vote,0)</f>
        <v>0.73</v>
      </c>
      <c r="O4106" s="3">
        <f>IF(MATCH($O$1,$C4106:$C4109,0)&lt;(MATCH($P$1,$C4106:$C4109,0)),1*a_vote,0)+IF(MATCH($O$1,$D4106:$D4109,0)&lt;MATCH($P$1,$D4106:$D4109,0),1*b_vote,0)+IF(MATCH($O$1,$E4106:$E4109,0)&lt;MATCH($P$1,$E4106:$E4109,0),1*c_vote,0)+IF(MATCH($O$1,$F4106:$F4109,0)&lt;MATCH($P$1,$F4106:$F4109,0),1*d_vote,0)</f>
        <v>0.53</v>
      </c>
      <c r="P4106" s="3">
        <f>IF(MATCH(O$1,$C4106:$C4109,0)&gt;(MATCH(P$1,$C4106:$C4109,0)),1*a_vote,0)+IF(MATCH(O$1,$D4106:$D4109,0)&gt;MATCH(P$1,$D4106:$D4109,0),1*b_vote,0)+IF(MATCH(O$1,$E4106:$E4109,0)&gt;MATCH(P$1,$E4106:$E4109,0),1*c_vote,0)+IF(MATCH(O$1,$F4106:$F4109,0)&gt;MATCH(P$1,$F4106:$F4109,0),1*d_vote,0)</f>
        <v>0.47</v>
      </c>
      <c r="Q4106" s="3">
        <f>IF(MATCH($Q$1,$C4106:$C4109,0)&lt;(MATCH($R$1,$C4106:$C4109,0)),1*a_vote,0)+IF(MATCH($Q$1,$D4106:$D4109,0)&lt;MATCH($R$1,$D4106:$D4109,0),1*b_vote,0)+IF(MATCH($Q$1,$E4106:$E4109,0)&lt;MATCH($R$1,$E4106:$E4109,0),1*c_vote,0)+IF(MATCH($Q$1,$F4106:$F4109,0)&lt;MATCH($R$1,$F4106:$F4109,0),1*d_vote,0)</f>
        <v>0.53</v>
      </c>
      <c r="R4106" s="3">
        <f>IF(MATCH(Q$1,$C4106:$C4109,0)&gt;(MATCH(R$1,$C4106:$C4109,0)),1*a_vote,0)+IF(MATCH(Q$1,$D4106:$D4109,0)&gt;MATCH(R$1,$D4106:$D4109,0),1*b_vote,0)+IF(MATCH(Q$1,$E4106:$E4109,0)&gt;MATCH(R$1,$E4106:$E4109,0),1*c_vote,0)+IF(MATCH(Q$1,$F4106:$F4109,0)&gt;MATCH(R$1,$F4106:$F4109,0),1*d_vote,0)</f>
        <v>0.47</v>
      </c>
      <c r="S4106" s="3">
        <f>IF(MATCH($S$1,$C4106:$C4109,0)&lt;(MATCH($T$1,$C4106:$C4109,0)),1*a_vote,0)+IF(MATCH($S$1,$D4106:$D4109,0)&lt;MATCH($T$1,$D4106:$D4109,0),1*b_vote,0)+IF(MATCH($S$1,$E4106:$E4109,0)&lt;MATCH($T$1,$E4106:$E4109,0),1*c_vote,0)+IF(MATCH($S$1,$F4106:$F4109,0)&lt;MATCH($T$1,$F4106:$F4109,0),1*d_vote,0)</f>
        <v>0.78</v>
      </c>
      <c r="T4106" s="3">
        <f>IF(MATCH(S$1,$C4106:$C4109,0)&gt;(MATCH(T$1,$C4106:$C4109,0)),1*a_vote,0)+IF(MATCH(S$1,$D4106:$D4109,0)&gt;MATCH(T$1,$D4106:$D4109,0),1*b_vote,0)+IF(MATCH(S$1,$E4106:$E4109,0)&gt;MATCH(T$1,$E4106:$E4109,0),1*c_vote,0)+IF(MATCH(S$1,$F4106:$F4109,0)&gt;MATCH(T$1,$F4106:$F4109,0),1*d_vote,0)</f>
        <v>0.21999999999999997</v>
      </c>
    </row>
    <row r="4107" spans="1:20" x14ac:dyDescent="0.25">
      <c r="A4107">
        <f t="shared" si="128"/>
        <v>4106</v>
      </c>
      <c r="B4107">
        <f t="shared" si="129"/>
        <v>1027</v>
      </c>
      <c r="C4107" t="str">
        <f>INDEX('VBA code_permu_wo_repettn'!$T$3:$Y$6,COUNTIF('Profile-matrices_Condorcet'!$B$2:$B4107,'Profile-matrices_Condorcet'!$B4107),MATCH(INDEX('numeric possibilities'!D$3:D$1298,VLOOKUP($B4107,'numeric possibilities'!$C$3:$G$1298,1)),'VBA code_permu_wo_repettn'!$T$2:$Y$2))</f>
        <v>B</v>
      </c>
      <c r="D4107" t="str">
        <f>INDEX('VBA code_permu_wo_repettn'!$AA$3:$AF$6,COUNTIF('Profile-matrices_Condorcet'!$B$2:$B4107,'Profile-matrices_Condorcet'!$B4107),MATCH(INDEX('numeric possibilities'!E$3:E$1298,VLOOKUP($B4107,'numeric possibilities'!$C$3:$G$1298,1)),'VBA code_permu_wo_repettn'!$AA$2:$AF$2))</f>
        <v>C</v>
      </c>
      <c r="E4107" t="str">
        <f>INDEX('VBA code_permu_wo_repettn'!$AH$3:$AM$6,COUNTIF('Profile-matrices_Condorcet'!$B$2:$B4107,'Profile-matrices_Condorcet'!$B4107),MATCH(INDEX('numeric possibilities'!F$3:F$1298,VLOOKUP($B4107,'numeric possibilities'!$C$3:$G$1298,1)),'VBA code_permu_wo_repettn'!$AH$2:$AM$2))</f>
        <v>D</v>
      </c>
      <c r="F4107" t="str">
        <f>INDEX('VBA code_permu_wo_repettn'!$AO$3:$AT$6,COUNTIF('Profile-matrices_Condorcet'!$B$2:$B4107,'Profile-matrices_Condorcet'!$B4107),MATCH(INDEX('numeric possibilities'!G$3:G$1298,VLOOKUP($B4107,'numeric possibilities'!$C$3:$G$1298,1)),'VBA code_permu_wo_repettn'!$AO$2:$AT$2))</f>
        <v>C</v>
      </c>
      <c r="H4107" t="s">
        <v>15</v>
      </c>
      <c r="I4107" t="str">
        <f>IF(I4106&gt;J4106,$I$1,IF(I4106&lt;J4106,$J$1,0))</f>
        <v>A</v>
      </c>
      <c r="K4107" t="str">
        <f>IF(K4106&gt;L4106,$K$1,IF(K4106&lt;L4106,$L$1,0))</f>
        <v>C</v>
      </c>
      <c r="M4107" t="str">
        <f>IF(M4106&gt;N4106,$M$1,IF(M4106&lt;N4106,$N$1,0))</f>
        <v>D</v>
      </c>
      <c r="O4107" t="str">
        <f>IF(O4106&gt;P4106,$O$1,IF(O4106&lt;P4106,$P$1,0))</f>
        <v>B</v>
      </c>
      <c r="Q4107" t="str">
        <f>IF(Q4106&gt;R4106,$Q$1,IF(Q4106&lt;R4106,$R$1,0))</f>
        <v>B</v>
      </c>
      <c r="S4107" t="str">
        <f>IF(S4106&gt;T4106,$S$1,IF(S4106&lt;T4106,$T$1,0))</f>
        <v>C</v>
      </c>
    </row>
    <row r="4108" spans="1:20" x14ac:dyDescent="0.25">
      <c r="A4108">
        <f t="shared" si="128"/>
        <v>4107</v>
      </c>
      <c r="B4108">
        <f t="shared" si="129"/>
        <v>1027</v>
      </c>
      <c r="C4108" t="str">
        <f>INDEX('VBA code_permu_wo_repettn'!$T$3:$Y$6,COUNTIF('Profile-matrices_Condorcet'!$B$2:$B4108,'Profile-matrices_Condorcet'!$B4108),MATCH(INDEX('numeric possibilities'!D$3:D$1298,VLOOKUP($B4108,'numeric possibilities'!$C$3:$G$1298,1)),'VBA code_permu_wo_repettn'!$T$2:$Y$2))</f>
        <v>C</v>
      </c>
      <c r="D4108" t="str">
        <f>INDEX('VBA code_permu_wo_repettn'!$AA$3:$AF$6,COUNTIF('Profile-matrices_Condorcet'!$B$2:$B4108,'Profile-matrices_Condorcet'!$B4108),MATCH(INDEX('numeric possibilities'!E$3:E$1298,VLOOKUP($B4108,'numeric possibilities'!$C$3:$G$1298,1)),'VBA code_permu_wo_repettn'!$AA$2:$AF$2))</f>
        <v>D</v>
      </c>
      <c r="E4108" t="str">
        <f>INDEX('VBA code_permu_wo_repettn'!$AH$3:$AM$6,COUNTIF('Profile-matrices_Condorcet'!$B$2:$B4108,'Profile-matrices_Condorcet'!$B4108),MATCH(INDEX('numeric possibilities'!F$3:F$1298,VLOOKUP($B4108,'numeric possibilities'!$C$3:$G$1298,1)),'VBA code_permu_wo_repettn'!$AH$2:$AM$2))</f>
        <v>A</v>
      </c>
      <c r="F4108" t="str">
        <f>INDEX('VBA code_permu_wo_repettn'!$AO$3:$AT$6,COUNTIF('Profile-matrices_Condorcet'!$B$2:$B4108,'Profile-matrices_Condorcet'!$B4108),MATCH(INDEX('numeric possibilities'!G$3:G$1298,VLOOKUP($B4108,'numeric possibilities'!$C$3:$G$1298,1)),'VBA code_permu_wo_repettn'!$AO$2:$AT$2))</f>
        <v>A</v>
      </c>
      <c r="I4108" t="s">
        <v>0</v>
      </c>
      <c r="J4108" t="s">
        <v>1</v>
      </c>
      <c r="K4108" t="s">
        <v>2</v>
      </c>
      <c r="L4108" t="s">
        <v>3</v>
      </c>
    </row>
    <row r="4109" spans="1:20" x14ac:dyDescent="0.25">
      <c r="A4109">
        <f t="shared" si="128"/>
        <v>4108</v>
      </c>
      <c r="B4109">
        <f t="shared" si="129"/>
        <v>1027</v>
      </c>
      <c r="C4109" t="str">
        <f>INDEX('VBA code_permu_wo_repettn'!$T$3:$Y$6,COUNTIF('Profile-matrices_Condorcet'!$B$2:$B4109,'Profile-matrices_Condorcet'!$B4109),MATCH(INDEX('numeric possibilities'!D$3:D$1298,VLOOKUP($B4109,'numeric possibilities'!$C$3:$G$1298,1)),'VBA code_permu_wo_repettn'!$T$2:$Y$2))</f>
        <v>D</v>
      </c>
      <c r="D4109" t="str">
        <f>INDEX('VBA code_permu_wo_repettn'!$AA$3:$AF$6,COUNTIF('Profile-matrices_Condorcet'!$B$2:$B4109,'Profile-matrices_Condorcet'!$B4109),MATCH(INDEX('numeric possibilities'!E$3:E$1298,VLOOKUP($B4109,'numeric possibilities'!$C$3:$G$1298,1)),'VBA code_permu_wo_repettn'!$AA$2:$AF$2))</f>
        <v>A</v>
      </c>
      <c r="E4109" t="str">
        <f>INDEX('VBA code_permu_wo_repettn'!$AH$3:$AM$6,COUNTIF('Profile-matrices_Condorcet'!$B$2:$B4109,'Profile-matrices_Condorcet'!$B4109),MATCH(INDEX('numeric possibilities'!F$3:F$1298,VLOOKUP($B4109,'numeric possibilities'!$C$3:$G$1298,1)),'VBA code_permu_wo_repettn'!$AH$2:$AM$2))</f>
        <v>B</v>
      </c>
      <c r="F4109" t="str">
        <f>INDEX('VBA code_permu_wo_repettn'!$AO$3:$AT$6,COUNTIF('Profile-matrices_Condorcet'!$B$2:$B4109,'Profile-matrices_Condorcet'!$B4109),MATCH(INDEX('numeric possibilities'!G$3:G$1298,VLOOKUP($B4109,'numeric possibilities'!$C$3:$G$1298,1)),'VBA code_permu_wo_repettn'!$AO$2:$AT$2))</f>
        <v>B</v>
      </c>
      <c r="G4109" t="str">
        <f>IF(MAX(I4109:L4109)&gt;='numeric possibilities'!$B$4/2,INDEX('Profile-matrices_Condorcet'!I4108:L4108,1,MATCH(MAX('Profile-matrices_Condorcet'!I4109:L4109),'Profile-matrices_Condorcet'!I4109:L4109,0)),"NCW")</f>
        <v>NCW</v>
      </c>
      <c r="H4109" t="s">
        <v>13</v>
      </c>
      <c r="I4109" s="3">
        <f>COUNTIF($I4107:$S4107,I4108)</f>
        <v>1</v>
      </c>
      <c r="J4109" s="3">
        <f>COUNTIF($I4107:$S4107,J4108)</f>
        <v>2</v>
      </c>
      <c r="K4109" s="3">
        <f>COUNTIF($I4107:$S4107,K4108)</f>
        <v>2</v>
      </c>
      <c r="L4109" s="3">
        <f>COUNTIF($I4107:$S4107,L4108)</f>
        <v>1</v>
      </c>
    </row>
    <row r="4110" spans="1:20" x14ac:dyDescent="0.25">
      <c r="A4110">
        <f t="shared" ref="A4110:A4173" si="130">A4109+1</f>
        <v>4109</v>
      </c>
      <c r="B4110">
        <f t="shared" ref="B4110:B4173" si="131">IF((ROW()-1)&lt;=4*B4109,B4109,B4109+1)</f>
        <v>1028</v>
      </c>
      <c r="C4110" t="str">
        <f>INDEX('VBA code_permu_wo_repettn'!$T$3:$Y$6,COUNTIF('Profile-matrices_Condorcet'!$B$2:$B4110,'Profile-matrices_Condorcet'!$B4110),MATCH(INDEX('numeric possibilities'!D$3:D$1298,VLOOKUP($B4110,'numeric possibilities'!$C$3:$G$1298,1)),'VBA code_permu_wo_repettn'!$T$2:$Y$2))</f>
        <v>A</v>
      </c>
      <c r="D4110" t="str">
        <f>INDEX('VBA code_permu_wo_repettn'!$AA$3:$AF$6,COUNTIF('Profile-matrices_Condorcet'!$B$2:$B4110,'Profile-matrices_Condorcet'!$B4110),MATCH(INDEX('numeric possibilities'!E$3:E$1298,VLOOKUP($B4110,'numeric possibilities'!$C$3:$G$1298,1)),'VBA code_permu_wo_repettn'!$AA$2:$AF$2))</f>
        <v>B</v>
      </c>
      <c r="E4110" t="str">
        <f>INDEX('VBA code_permu_wo_repettn'!$AH$3:$AM$6,COUNTIF('Profile-matrices_Condorcet'!$B$2:$B4110,'Profile-matrices_Condorcet'!$B4110),MATCH(INDEX('numeric possibilities'!F$3:F$1298,VLOOKUP($B4110,'numeric possibilities'!$C$3:$G$1298,1)),'VBA code_permu_wo_repettn'!$AH$2:$AM$2))</f>
        <v>C</v>
      </c>
      <c r="F4110" t="str">
        <f>INDEX('VBA code_permu_wo_repettn'!$AO$3:$AT$6,COUNTIF('Profile-matrices_Condorcet'!$B$2:$B4110,'Profile-matrices_Condorcet'!$B4110),MATCH(INDEX('numeric possibilities'!G$3:G$1298,VLOOKUP($B4110,'numeric possibilities'!$C$3:$G$1298,1)),'VBA code_permu_wo_repettn'!$AO$2:$AT$2))</f>
        <v>D</v>
      </c>
      <c r="H4110" t="s">
        <v>14</v>
      </c>
      <c r="I4110" s="3">
        <f>IF(MATCH(I$1,$C4110:$C4113,0)&lt;(MATCH(J$1,$C4110:$C4113,0)),1*a_vote,0)+IF(MATCH(I$1,$D4110:$D4113,0)&lt;MATCH(J$1,$D4110:$D4113,0),1*b_vote,0)+IF(MATCH(I$1,$E4110:$E4113,0)&lt;MATCH(J$1,$E4110:$E4113,0),1*c_vote,0)+IF(MATCH(I$1,$F4110:$F4113,0)&lt;MATCH(J$1,$F4110:$F4113,0),1*d_vote,0)</f>
        <v>0.74</v>
      </c>
      <c r="J4110" s="3">
        <f>IF(MATCH(I$1,$C4110:$C4113,0)&gt;(MATCH(J$1,$C4110:$C4113,0)),1*a_vote,0)+IF(MATCH(I$1,$D4110:$D4113,0)&gt;MATCH(J$1,$D4110:$D4113,0),1*b_vote,0)+IF(MATCH(I$1,$E4110:$E4113,0)&gt;MATCH(J$1,$E4110:$E4113,0),1*c_vote,0)+IF(MATCH(I$1,$F4110:$F4113,0)&gt;MATCH(J$1,$F4110:$F4113,0),1*d_vote,0)</f>
        <v>0.26</v>
      </c>
      <c r="K4110" s="3">
        <f>IF(MATCH($K$1,$C4110:$C4113,0)&lt;(MATCH($L$1,$C4110:$C4113,0)),1*a_vote,0)+IF(MATCH($K$1,$D4110:$D4113,0)&lt;MATCH($L$1,$D4110:$D4113,0),1*b_vote,0)+IF(MATCH($K$1,$E4110:$E4113,0)&lt;MATCH($L$1,$E4110:$E4113,0),1*c_vote,0)+IF(MATCH($K$1,$F4110:$F4113,0)&lt;MATCH($L$1,$F4110:$F4113,0),1*d_vote,0)</f>
        <v>0.27</v>
      </c>
      <c r="L4110" s="3">
        <f>IF(MATCH(K$1,$C4110:$C4113,0)&gt;(MATCH(L$1,$C4110:$C4113,0)),1*a_vote,0)+IF(MATCH(K$1,$D4110:$D4113,0)&gt;MATCH(L$1,$D4110:$D4113,0),1*b_vote,0)+IF(MATCH(K$1,$E4110:$E4113,0)&gt;MATCH(L$1,$E4110:$E4113,0),1*c_vote,0)+IF(MATCH(K$1,$F4110:$F4113,0)&gt;MATCH(L$1,$F4110:$F4113,0),1*d_vote,0)</f>
        <v>0.73</v>
      </c>
      <c r="M4110" s="3">
        <f>IF(MATCH($M$1,$C4110:$C4113,0)&lt;(MATCH($N$1,$C4110:$C4113,0)),1*a_vote,0)+IF(MATCH($M$1,$D4110:$D4113,0)&lt;MATCH($N$1,$D4110:$D4113,0),1*b_vote,0)+IF(MATCH($M$1,$E4110:$E4113,0)&lt;MATCH($N$1,$E4110:$E4113,0),1*c_vote,0)+IF(MATCH($M$1,$F4110:$F4113,0)&lt;MATCH($N$1,$F4110:$F4113,0),1*d_vote,0)</f>
        <v>0.27</v>
      </c>
      <c r="N4110" s="3">
        <f>IF(MATCH(M$1,$C4110:$C4113,0)&gt;(MATCH(N$1,$C4110:$C4113,0)),1*a_vote,0)+IF(MATCH(M$1,$D4110:$D4113,0)&gt;MATCH(N$1,$D4110:$D4113,0),1*b_vote,0)+IF(MATCH(M$1,$E4110:$E4113,0)&gt;MATCH(N$1,$E4110:$E4113,0),1*c_vote,0)+IF(MATCH(M$1,$F4110:$F4113,0)&gt;MATCH(N$1,$F4110:$F4113,0),1*d_vote,0)</f>
        <v>0.73</v>
      </c>
      <c r="O4110" s="3">
        <f>IF(MATCH($O$1,$C4110:$C4113,0)&lt;(MATCH($P$1,$C4110:$C4113,0)),1*a_vote,0)+IF(MATCH($O$1,$D4110:$D4113,0)&lt;MATCH($P$1,$D4110:$D4113,0),1*b_vote,0)+IF(MATCH($O$1,$E4110:$E4113,0)&lt;MATCH($P$1,$E4110:$E4113,0),1*c_vote,0)+IF(MATCH($O$1,$F4110:$F4113,0)&lt;MATCH($P$1,$F4110:$F4113,0),1*d_vote,0)</f>
        <v>0.53</v>
      </c>
      <c r="P4110" s="3">
        <f>IF(MATCH(O$1,$C4110:$C4113,0)&gt;(MATCH(P$1,$C4110:$C4113,0)),1*a_vote,0)+IF(MATCH(O$1,$D4110:$D4113,0)&gt;MATCH(P$1,$D4110:$D4113,0),1*b_vote,0)+IF(MATCH(O$1,$E4110:$E4113,0)&gt;MATCH(P$1,$E4110:$E4113,0),1*c_vote,0)+IF(MATCH(O$1,$F4110:$F4113,0)&gt;MATCH(P$1,$F4110:$F4113,0),1*d_vote,0)</f>
        <v>0.47</v>
      </c>
      <c r="Q4110" s="3">
        <f>IF(MATCH($Q$1,$C4110:$C4113,0)&lt;(MATCH($R$1,$C4110:$C4113,0)),1*a_vote,0)+IF(MATCH($Q$1,$D4110:$D4113,0)&lt;MATCH($R$1,$D4110:$D4113,0),1*b_vote,0)+IF(MATCH($Q$1,$E4110:$E4113,0)&lt;MATCH($R$1,$E4110:$E4113,0),1*c_vote,0)+IF(MATCH($Q$1,$F4110:$F4113,0)&lt;MATCH($R$1,$F4110:$F4113,0),1*d_vote,0)</f>
        <v>0.53</v>
      </c>
      <c r="R4110" s="3">
        <f>IF(MATCH(Q$1,$C4110:$C4113,0)&gt;(MATCH(R$1,$C4110:$C4113,0)),1*a_vote,0)+IF(MATCH(Q$1,$D4110:$D4113,0)&gt;MATCH(R$1,$D4110:$D4113,0),1*b_vote,0)+IF(MATCH(Q$1,$E4110:$E4113,0)&gt;MATCH(R$1,$E4110:$E4113,0),1*c_vote,0)+IF(MATCH(Q$1,$F4110:$F4113,0)&gt;MATCH(R$1,$F4110:$F4113,0),1*d_vote,0)</f>
        <v>0.47</v>
      </c>
      <c r="S4110" s="3">
        <f>IF(MATCH($S$1,$C4110:$C4113,0)&lt;(MATCH($T$1,$C4110:$C4113,0)),1*a_vote,0)+IF(MATCH($S$1,$D4110:$D4113,0)&lt;MATCH($T$1,$D4110:$D4113,0),1*b_vote,0)+IF(MATCH($S$1,$E4110:$E4113,0)&lt;MATCH($T$1,$E4110:$E4113,0),1*c_vote,0)+IF(MATCH($S$1,$F4110:$F4113,0)&lt;MATCH($T$1,$F4110:$F4113,0),1*d_vote,0)</f>
        <v>0.51</v>
      </c>
      <c r="T4110" s="3">
        <f>IF(MATCH(S$1,$C4110:$C4113,0)&gt;(MATCH(T$1,$C4110:$C4113,0)),1*a_vote,0)+IF(MATCH(S$1,$D4110:$D4113,0)&gt;MATCH(T$1,$D4110:$D4113,0),1*b_vote,0)+IF(MATCH(S$1,$E4110:$E4113,0)&gt;MATCH(T$1,$E4110:$E4113,0),1*c_vote,0)+IF(MATCH(S$1,$F4110:$F4113,0)&gt;MATCH(T$1,$F4110:$F4113,0),1*d_vote,0)</f>
        <v>0.49</v>
      </c>
    </row>
    <row r="4111" spans="1:20" x14ac:dyDescent="0.25">
      <c r="A4111">
        <f t="shared" si="130"/>
        <v>4110</v>
      </c>
      <c r="B4111">
        <f t="shared" si="131"/>
        <v>1028</v>
      </c>
      <c r="C4111" t="str">
        <f>INDEX('VBA code_permu_wo_repettn'!$T$3:$Y$6,COUNTIF('Profile-matrices_Condorcet'!$B$2:$B4111,'Profile-matrices_Condorcet'!$B4111),MATCH(INDEX('numeric possibilities'!D$3:D$1298,VLOOKUP($B4111,'numeric possibilities'!$C$3:$G$1298,1)),'VBA code_permu_wo_repettn'!$T$2:$Y$2))</f>
        <v>B</v>
      </c>
      <c r="D4111" t="str">
        <f>INDEX('VBA code_permu_wo_repettn'!$AA$3:$AF$6,COUNTIF('Profile-matrices_Condorcet'!$B$2:$B4111,'Profile-matrices_Condorcet'!$B4111),MATCH(INDEX('numeric possibilities'!E$3:E$1298,VLOOKUP($B4111,'numeric possibilities'!$C$3:$G$1298,1)),'VBA code_permu_wo_repettn'!$AA$2:$AF$2))</f>
        <v>C</v>
      </c>
      <c r="E4111" t="str">
        <f>INDEX('VBA code_permu_wo_repettn'!$AH$3:$AM$6,COUNTIF('Profile-matrices_Condorcet'!$B$2:$B4111,'Profile-matrices_Condorcet'!$B4111),MATCH(INDEX('numeric possibilities'!F$3:F$1298,VLOOKUP($B4111,'numeric possibilities'!$C$3:$G$1298,1)),'VBA code_permu_wo_repettn'!$AH$2:$AM$2))</f>
        <v>D</v>
      </c>
      <c r="F4111" t="str">
        <f>INDEX('VBA code_permu_wo_repettn'!$AO$3:$AT$6,COUNTIF('Profile-matrices_Condorcet'!$B$2:$B4111,'Profile-matrices_Condorcet'!$B4111),MATCH(INDEX('numeric possibilities'!G$3:G$1298,VLOOKUP($B4111,'numeric possibilities'!$C$3:$G$1298,1)),'VBA code_permu_wo_repettn'!$AO$2:$AT$2))</f>
        <v>C</v>
      </c>
      <c r="H4111" t="s">
        <v>15</v>
      </c>
      <c r="I4111" t="str">
        <f>IF(I4110&gt;J4110,$I$1,IF(I4110&lt;J4110,$J$1,0))</f>
        <v>A</v>
      </c>
      <c r="K4111" t="str">
        <f>IF(K4110&gt;L4110,$K$1,IF(K4110&lt;L4110,$L$1,0))</f>
        <v>C</v>
      </c>
      <c r="M4111" t="str">
        <f>IF(M4110&gt;N4110,$M$1,IF(M4110&lt;N4110,$N$1,0))</f>
        <v>D</v>
      </c>
      <c r="O4111" t="str">
        <f>IF(O4110&gt;P4110,$O$1,IF(O4110&lt;P4110,$P$1,0))</f>
        <v>B</v>
      </c>
      <c r="Q4111" t="str">
        <f>IF(Q4110&gt;R4110,$Q$1,IF(Q4110&lt;R4110,$R$1,0))</f>
        <v>B</v>
      </c>
      <c r="S4111" t="str">
        <f>IF(S4110&gt;T4110,$S$1,IF(S4110&lt;T4110,$T$1,0))</f>
        <v>C</v>
      </c>
    </row>
    <row r="4112" spans="1:20" x14ac:dyDescent="0.25">
      <c r="A4112">
        <f t="shared" si="130"/>
        <v>4111</v>
      </c>
      <c r="B4112">
        <f t="shared" si="131"/>
        <v>1028</v>
      </c>
      <c r="C4112" t="str">
        <f>INDEX('VBA code_permu_wo_repettn'!$T$3:$Y$6,COUNTIF('Profile-matrices_Condorcet'!$B$2:$B4112,'Profile-matrices_Condorcet'!$B4112),MATCH(INDEX('numeric possibilities'!D$3:D$1298,VLOOKUP($B4112,'numeric possibilities'!$C$3:$G$1298,1)),'VBA code_permu_wo_repettn'!$T$2:$Y$2))</f>
        <v>D</v>
      </c>
      <c r="D4112" t="str">
        <f>INDEX('VBA code_permu_wo_repettn'!$AA$3:$AF$6,COUNTIF('Profile-matrices_Condorcet'!$B$2:$B4112,'Profile-matrices_Condorcet'!$B4112),MATCH(INDEX('numeric possibilities'!E$3:E$1298,VLOOKUP($B4112,'numeric possibilities'!$C$3:$G$1298,1)),'VBA code_permu_wo_repettn'!$AA$2:$AF$2))</f>
        <v>D</v>
      </c>
      <c r="E4112" t="str">
        <f>INDEX('VBA code_permu_wo_repettn'!$AH$3:$AM$6,COUNTIF('Profile-matrices_Condorcet'!$B$2:$B4112,'Profile-matrices_Condorcet'!$B4112),MATCH(INDEX('numeric possibilities'!F$3:F$1298,VLOOKUP($B4112,'numeric possibilities'!$C$3:$G$1298,1)),'VBA code_permu_wo_repettn'!$AH$2:$AM$2))</f>
        <v>A</v>
      </c>
      <c r="F4112" t="str">
        <f>INDEX('VBA code_permu_wo_repettn'!$AO$3:$AT$6,COUNTIF('Profile-matrices_Condorcet'!$B$2:$B4112,'Profile-matrices_Condorcet'!$B4112),MATCH(INDEX('numeric possibilities'!G$3:G$1298,VLOOKUP($B4112,'numeric possibilities'!$C$3:$G$1298,1)),'VBA code_permu_wo_repettn'!$AO$2:$AT$2))</f>
        <v>A</v>
      </c>
      <c r="I4112" t="s">
        <v>0</v>
      </c>
      <c r="J4112" t="s">
        <v>1</v>
      </c>
      <c r="K4112" t="s">
        <v>2</v>
      </c>
      <c r="L4112" t="s">
        <v>3</v>
      </c>
    </row>
    <row r="4113" spans="1:20" x14ac:dyDescent="0.25">
      <c r="A4113">
        <f t="shared" si="130"/>
        <v>4112</v>
      </c>
      <c r="B4113">
        <f t="shared" si="131"/>
        <v>1028</v>
      </c>
      <c r="C4113" t="str">
        <f>INDEX('VBA code_permu_wo_repettn'!$T$3:$Y$6,COUNTIF('Profile-matrices_Condorcet'!$B$2:$B4113,'Profile-matrices_Condorcet'!$B4113),MATCH(INDEX('numeric possibilities'!D$3:D$1298,VLOOKUP($B4113,'numeric possibilities'!$C$3:$G$1298,1)),'VBA code_permu_wo_repettn'!$T$2:$Y$2))</f>
        <v>C</v>
      </c>
      <c r="D4113" t="str">
        <f>INDEX('VBA code_permu_wo_repettn'!$AA$3:$AF$6,COUNTIF('Profile-matrices_Condorcet'!$B$2:$B4113,'Profile-matrices_Condorcet'!$B4113),MATCH(INDEX('numeric possibilities'!E$3:E$1298,VLOOKUP($B4113,'numeric possibilities'!$C$3:$G$1298,1)),'VBA code_permu_wo_repettn'!$AA$2:$AF$2))</f>
        <v>A</v>
      </c>
      <c r="E4113" t="str">
        <f>INDEX('VBA code_permu_wo_repettn'!$AH$3:$AM$6,COUNTIF('Profile-matrices_Condorcet'!$B$2:$B4113,'Profile-matrices_Condorcet'!$B4113),MATCH(INDEX('numeric possibilities'!F$3:F$1298,VLOOKUP($B4113,'numeric possibilities'!$C$3:$G$1298,1)),'VBA code_permu_wo_repettn'!$AH$2:$AM$2))</f>
        <v>B</v>
      </c>
      <c r="F4113" t="str">
        <f>INDEX('VBA code_permu_wo_repettn'!$AO$3:$AT$6,COUNTIF('Profile-matrices_Condorcet'!$B$2:$B4113,'Profile-matrices_Condorcet'!$B4113),MATCH(INDEX('numeric possibilities'!G$3:G$1298,VLOOKUP($B4113,'numeric possibilities'!$C$3:$G$1298,1)),'VBA code_permu_wo_repettn'!$AO$2:$AT$2))</f>
        <v>B</v>
      </c>
      <c r="G4113" t="str">
        <f>IF(MAX(I4113:L4113)&gt;='numeric possibilities'!$B$4/2,INDEX('Profile-matrices_Condorcet'!I4112:L4112,1,MATCH(MAX('Profile-matrices_Condorcet'!I4113:L4113),'Profile-matrices_Condorcet'!I4113:L4113,0)),"NCW")</f>
        <v>NCW</v>
      </c>
      <c r="H4113" t="s">
        <v>13</v>
      </c>
      <c r="I4113" s="3">
        <f>COUNTIF($I4111:$S4111,I4112)</f>
        <v>1</v>
      </c>
      <c r="J4113" s="3">
        <f>COUNTIF($I4111:$S4111,J4112)</f>
        <v>2</v>
      </c>
      <c r="K4113" s="3">
        <f>COUNTIF($I4111:$S4111,K4112)</f>
        <v>2</v>
      </c>
      <c r="L4113" s="3">
        <f>COUNTIF($I4111:$S4111,L4112)</f>
        <v>1</v>
      </c>
    </row>
    <row r="4114" spans="1:20" x14ac:dyDescent="0.25">
      <c r="A4114">
        <f t="shared" si="130"/>
        <v>4113</v>
      </c>
      <c r="B4114">
        <f t="shared" si="131"/>
        <v>1029</v>
      </c>
      <c r="C4114" t="str">
        <f>INDEX('VBA code_permu_wo_repettn'!$T$3:$Y$6,COUNTIF('Profile-matrices_Condorcet'!$B$2:$B4114,'Profile-matrices_Condorcet'!$B4114),MATCH(INDEX('numeric possibilities'!D$3:D$1298,VLOOKUP($B4114,'numeric possibilities'!$C$3:$G$1298,1)),'VBA code_permu_wo_repettn'!$T$2:$Y$2))</f>
        <v>A</v>
      </c>
      <c r="D4114" t="str">
        <f>INDEX('VBA code_permu_wo_repettn'!$AA$3:$AF$6,COUNTIF('Profile-matrices_Condorcet'!$B$2:$B4114,'Profile-matrices_Condorcet'!$B4114),MATCH(INDEX('numeric possibilities'!E$3:E$1298,VLOOKUP($B4114,'numeric possibilities'!$C$3:$G$1298,1)),'VBA code_permu_wo_repettn'!$AA$2:$AF$2))</f>
        <v>B</v>
      </c>
      <c r="E4114" t="str">
        <f>INDEX('VBA code_permu_wo_repettn'!$AH$3:$AM$6,COUNTIF('Profile-matrices_Condorcet'!$B$2:$B4114,'Profile-matrices_Condorcet'!$B4114),MATCH(INDEX('numeric possibilities'!F$3:F$1298,VLOOKUP($B4114,'numeric possibilities'!$C$3:$G$1298,1)),'VBA code_permu_wo_repettn'!$AH$2:$AM$2))</f>
        <v>C</v>
      </c>
      <c r="F4114" t="str">
        <f>INDEX('VBA code_permu_wo_repettn'!$AO$3:$AT$6,COUNTIF('Profile-matrices_Condorcet'!$B$2:$B4114,'Profile-matrices_Condorcet'!$B4114),MATCH(INDEX('numeric possibilities'!G$3:G$1298,VLOOKUP($B4114,'numeric possibilities'!$C$3:$G$1298,1)),'VBA code_permu_wo_repettn'!$AO$2:$AT$2))</f>
        <v>D</v>
      </c>
      <c r="H4114" t="s">
        <v>14</v>
      </c>
      <c r="I4114" s="3">
        <f>IF(MATCH(I$1,$C4114:$C4117,0)&lt;(MATCH(J$1,$C4114:$C4117,0)),1*a_vote,0)+IF(MATCH(I$1,$D4114:$D4117,0)&lt;MATCH(J$1,$D4114:$D4117,0),1*b_vote,0)+IF(MATCH(I$1,$E4114:$E4117,0)&lt;MATCH(J$1,$E4114:$E4117,0),1*c_vote,0)+IF(MATCH(I$1,$F4114:$F4117,0)&lt;MATCH(J$1,$F4114:$F4117,0),1*d_vote,0)</f>
        <v>0.74</v>
      </c>
      <c r="J4114" s="3">
        <f>IF(MATCH(I$1,$C4114:$C4117,0)&gt;(MATCH(J$1,$C4114:$C4117,0)),1*a_vote,0)+IF(MATCH(I$1,$D4114:$D4117,0)&gt;MATCH(J$1,$D4114:$D4117,0),1*b_vote,0)+IF(MATCH(I$1,$E4114:$E4117,0)&gt;MATCH(J$1,$E4114:$E4117,0),1*c_vote,0)+IF(MATCH(I$1,$F4114:$F4117,0)&gt;MATCH(J$1,$F4114:$F4117,0),1*d_vote,0)</f>
        <v>0.26</v>
      </c>
      <c r="K4114" s="3">
        <f>IF(MATCH($K$1,$C4114:$C4117,0)&lt;(MATCH($L$1,$C4114:$C4117,0)),1*a_vote,0)+IF(MATCH($K$1,$D4114:$D4117,0)&lt;MATCH($L$1,$D4114:$D4117,0),1*b_vote,0)+IF(MATCH($K$1,$E4114:$E4117,0)&lt;MATCH($L$1,$E4114:$E4117,0),1*c_vote,0)+IF(MATCH($K$1,$F4114:$F4117,0)&lt;MATCH($L$1,$F4114:$F4117,0),1*d_vote,0)</f>
        <v>0.27</v>
      </c>
      <c r="L4114" s="3">
        <f>IF(MATCH(K$1,$C4114:$C4117,0)&gt;(MATCH(L$1,$C4114:$C4117,0)),1*a_vote,0)+IF(MATCH(K$1,$D4114:$D4117,0)&gt;MATCH(L$1,$D4114:$D4117,0),1*b_vote,0)+IF(MATCH(K$1,$E4114:$E4117,0)&gt;MATCH(L$1,$E4114:$E4117,0),1*c_vote,0)+IF(MATCH(K$1,$F4114:$F4117,0)&gt;MATCH(L$1,$F4114:$F4117,0),1*d_vote,0)</f>
        <v>0.73</v>
      </c>
      <c r="M4114" s="3">
        <f>IF(MATCH($M$1,$C4114:$C4117,0)&lt;(MATCH($N$1,$C4114:$C4117,0)),1*a_vote,0)+IF(MATCH($M$1,$D4114:$D4117,0)&lt;MATCH($N$1,$D4114:$D4117,0),1*b_vote,0)+IF(MATCH($M$1,$E4114:$E4117,0)&lt;MATCH($N$1,$E4114:$E4117,0),1*c_vote,0)+IF(MATCH($M$1,$F4114:$F4117,0)&lt;MATCH($N$1,$F4114:$F4117,0),1*d_vote,0)</f>
        <v>0.27</v>
      </c>
      <c r="N4114" s="3">
        <f>IF(MATCH(M$1,$C4114:$C4117,0)&gt;(MATCH(N$1,$C4114:$C4117,0)),1*a_vote,0)+IF(MATCH(M$1,$D4114:$D4117,0)&gt;MATCH(N$1,$D4114:$D4117,0),1*b_vote,0)+IF(MATCH(M$1,$E4114:$E4117,0)&gt;MATCH(N$1,$E4114:$E4117,0),1*c_vote,0)+IF(MATCH(M$1,$F4114:$F4117,0)&gt;MATCH(N$1,$F4114:$F4117,0),1*d_vote,0)</f>
        <v>0.73</v>
      </c>
      <c r="O4114" s="3">
        <f>IF(MATCH($O$1,$C4114:$C4117,0)&lt;(MATCH($P$1,$C4114:$C4117,0)),1*a_vote,0)+IF(MATCH($O$1,$D4114:$D4117,0)&lt;MATCH($P$1,$D4114:$D4117,0),1*b_vote,0)+IF(MATCH($O$1,$E4114:$E4117,0)&lt;MATCH($P$1,$E4114:$E4117,0),1*c_vote,0)+IF(MATCH($O$1,$F4114:$F4117,0)&lt;MATCH($P$1,$F4114:$F4117,0),1*d_vote,0)</f>
        <v>0.26</v>
      </c>
      <c r="P4114" s="3">
        <f>IF(MATCH(O$1,$C4114:$C4117,0)&gt;(MATCH(P$1,$C4114:$C4117,0)),1*a_vote,0)+IF(MATCH(O$1,$D4114:$D4117,0)&gt;MATCH(P$1,$D4114:$D4117,0),1*b_vote,0)+IF(MATCH(O$1,$E4114:$E4117,0)&gt;MATCH(P$1,$E4114:$E4117,0),1*c_vote,0)+IF(MATCH(O$1,$F4114:$F4117,0)&gt;MATCH(P$1,$F4114:$F4117,0),1*d_vote,0)</f>
        <v>0.74</v>
      </c>
      <c r="Q4114" s="3">
        <f>IF(MATCH($Q$1,$C4114:$C4117,0)&lt;(MATCH($R$1,$C4114:$C4117,0)),1*a_vote,0)+IF(MATCH($Q$1,$D4114:$D4117,0)&lt;MATCH($R$1,$D4114:$D4117,0),1*b_vote,0)+IF(MATCH($Q$1,$E4114:$E4117,0)&lt;MATCH($R$1,$E4114:$E4117,0),1*c_vote,0)+IF(MATCH($Q$1,$F4114:$F4117,0)&lt;MATCH($R$1,$F4114:$F4117,0),1*d_vote,0)</f>
        <v>0.53</v>
      </c>
      <c r="R4114" s="3">
        <f>IF(MATCH(Q$1,$C4114:$C4117,0)&gt;(MATCH(R$1,$C4114:$C4117,0)),1*a_vote,0)+IF(MATCH(Q$1,$D4114:$D4117,0)&gt;MATCH(R$1,$D4114:$D4117,0),1*b_vote,0)+IF(MATCH(Q$1,$E4114:$E4117,0)&gt;MATCH(R$1,$E4114:$E4117,0),1*c_vote,0)+IF(MATCH(Q$1,$F4114:$F4117,0)&gt;MATCH(R$1,$F4114:$F4117,0),1*d_vote,0)</f>
        <v>0.47</v>
      </c>
      <c r="S4114" s="3">
        <f>IF(MATCH($S$1,$C4114:$C4117,0)&lt;(MATCH($T$1,$C4114:$C4117,0)),1*a_vote,0)+IF(MATCH($S$1,$D4114:$D4117,0)&lt;MATCH($T$1,$D4114:$D4117,0),1*b_vote,0)+IF(MATCH($S$1,$E4114:$E4117,0)&lt;MATCH($T$1,$E4114:$E4117,0),1*c_vote,0)+IF(MATCH($S$1,$F4114:$F4117,0)&lt;MATCH($T$1,$F4114:$F4117,0),1*d_vote,0)</f>
        <v>0.78</v>
      </c>
      <c r="T4114" s="3">
        <f>IF(MATCH(S$1,$C4114:$C4117,0)&gt;(MATCH(T$1,$C4114:$C4117,0)),1*a_vote,0)+IF(MATCH(S$1,$D4114:$D4117,0)&gt;MATCH(T$1,$D4114:$D4117,0),1*b_vote,0)+IF(MATCH(S$1,$E4114:$E4117,0)&gt;MATCH(T$1,$E4114:$E4117,0),1*c_vote,0)+IF(MATCH(S$1,$F4114:$F4117,0)&gt;MATCH(T$1,$F4114:$F4117,0),1*d_vote,0)</f>
        <v>0.21999999999999997</v>
      </c>
    </row>
    <row r="4115" spans="1:20" x14ac:dyDescent="0.25">
      <c r="A4115">
        <f t="shared" si="130"/>
        <v>4114</v>
      </c>
      <c r="B4115">
        <f t="shared" si="131"/>
        <v>1029</v>
      </c>
      <c r="C4115" t="str">
        <f>INDEX('VBA code_permu_wo_repettn'!$T$3:$Y$6,COUNTIF('Profile-matrices_Condorcet'!$B$2:$B4115,'Profile-matrices_Condorcet'!$B4115),MATCH(INDEX('numeric possibilities'!D$3:D$1298,VLOOKUP($B4115,'numeric possibilities'!$C$3:$G$1298,1)),'VBA code_permu_wo_repettn'!$T$2:$Y$2))</f>
        <v>C</v>
      </c>
      <c r="D4115" t="str">
        <f>INDEX('VBA code_permu_wo_repettn'!$AA$3:$AF$6,COUNTIF('Profile-matrices_Condorcet'!$B$2:$B4115,'Profile-matrices_Condorcet'!$B4115),MATCH(INDEX('numeric possibilities'!E$3:E$1298,VLOOKUP($B4115,'numeric possibilities'!$C$3:$G$1298,1)),'VBA code_permu_wo_repettn'!$AA$2:$AF$2))</f>
        <v>C</v>
      </c>
      <c r="E4115" t="str">
        <f>INDEX('VBA code_permu_wo_repettn'!$AH$3:$AM$6,COUNTIF('Profile-matrices_Condorcet'!$B$2:$B4115,'Profile-matrices_Condorcet'!$B4115),MATCH(INDEX('numeric possibilities'!F$3:F$1298,VLOOKUP($B4115,'numeric possibilities'!$C$3:$G$1298,1)),'VBA code_permu_wo_repettn'!$AH$2:$AM$2))</f>
        <v>D</v>
      </c>
      <c r="F4115" t="str">
        <f>INDEX('VBA code_permu_wo_repettn'!$AO$3:$AT$6,COUNTIF('Profile-matrices_Condorcet'!$B$2:$B4115,'Profile-matrices_Condorcet'!$B4115),MATCH(INDEX('numeric possibilities'!G$3:G$1298,VLOOKUP($B4115,'numeric possibilities'!$C$3:$G$1298,1)),'VBA code_permu_wo_repettn'!$AO$2:$AT$2))</f>
        <v>C</v>
      </c>
      <c r="H4115" t="s">
        <v>15</v>
      </c>
      <c r="I4115" t="str">
        <f>IF(I4114&gt;J4114,$I$1,IF(I4114&lt;J4114,$J$1,0))</f>
        <v>A</v>
      </c>
      <c r="K4115" t="str">
        <f>IF(K4114&gt;L4114,$K$1,IF(K4114&lt;L4114,$L$1,0))</f>
        <v>C</v>
      </c>
      <c r="M4115" t="str">
        <f>IF(M4114&gt;N4114,$M$1,IF(M4114&lt;N4114,$N$1,0))</f>
        <v>D</v>
      </c>
      <c r="O4115" t="str">
        <f>IF(O4114&gt;P4114,$O$1,IF(O4114&lt;P4114,$P$1,0))</f>
        <v>C</v>
      </c>
      <c r="Q4115" t="str">
        <f>IF(Q4114&gt;R4114,$Q$1,IF(Q4114&lt;R4114,$R$1,0))</f>
        <v>B</v>
      </c>
      <c r="S4115" t="str">
        <f>IF(S4114&gt;T4114,$S$1,IF(S4114&lt;T4114,$T$1,0))</f>
        <v>C</v>
      </c>
    </row>
    <row r="4116" spans="1:20" x14ac:dyDescent="0.25">
      <c r="A4116">
        <f t="shared" si="130"/>
        <v>4115</v>
      </c>
      <c r="B4116">
        <f t="shared" si="131"/>
        <v>1029</v>
      </c>
      <c r="C4116" t="str">
        <f>INDEX('VBA code_permu_wo_repettn'!$T$3:$Y$6,COUNTIF('Profile-matrices_Condorcet'!$B$2:$B4116,'Profile-matrices_Condorcet'!$B4116),MATCH(INDEX('numeric possibilities'!D$3:D$1298,VLOOKUP($B4116,'numeric possibilities'!$C$3:$G$1298,1)),'VBA code_permu_wo_repettn'!$T$2:$Y$2))</f>
        <v>B</v>
      </c>
      <c r="D4116" t="str">
        <f>INDEX('VBA code_permu_wo_repettn'!$AA$3:$AF$6,COUNTIF('Profile-matrices_Condorcet'!$B$2:$B4116,'Profile-matrices_Condorcet'!$B4116),MATCH(INDEX('numeric possibilities'!E$3:E$1298,VLOOKUP($B4116,'numeric possibilities'!$C$3:$G$1298,1)),'VBA code_permu_wo_repettn'!$AA$2:$AF$2))</f>
        <v>D</v>
      </c>
      <c r="E4116" t="str">
        <f>INDEX('VBA code_permu_wo_repettn'!$AH$3:$AM$6,COUNTIF('Profile-matrices_Condorcet'!$B$2:$B4116,'Profile-matrices_Condorcet'!$B4116),MATCH(INDEX('numeric possibilities'!F$3:F$1298,VLOOKUP($B4116,'numeric possibilities'!$C$3:$G$1298,1)),'VBA code_permu_wo_repettn'!$AH$2:$AM$2))</f>
        <v>A</v>
      </c>
      <c r="F4116" t="str">
        <f>INDEX('VBA code_permu_wo_repettn'!$AO$3:$AT$6,COUNTIF('Profile-matrices_Condorcet'!$B$2:$B4116,'Profile-matrices_Condorcet'!$B4116),MATCH(INDEX('numeric possibilities'!G$3:G$1298,VLOOKUP($B4116,'numeric possibilities'!$C$3:$G$1298,1)),'VBA code_permu_wo_repettn'!$AO$2:$AT$2))</f>
        <v>A</v>
      </c>
      <c r="I4116" t="s">
        <v>0</v>
      </c>
      <c r="J4116" t="s">
        <v>1</v>
      </c>
      <c r="K4116" t="s">
        <v>2</v>
      </c>
      <c r="L4116" t="s">
        <v>3</v>
      </c>
    </row>
    <row r="4117" spans="1:20" x14ac:dyDescent="0.25">
      <c r="A4117">
        <f t="shared" si="130"/>
        <v>4116</v>
      </c>
      <c r="B4117">
        <f t="shared" si="131"/>
        <v>1029</v>
      </c>
      <c r="C4117" t="str">
        <f>INDEX('VBA code_permu_wo_repettn'!$T$3:$Y$6,COUNTIF('Profile-matrices_Condorcet'!$B$2:$B4117,'Profile-matrices_Condorcet'!$B4117),MATCH(INDEX('numeric possibilities'!D$3:D$1298,VLOOKUP($B4117,'numeric possibilities'!$C$3:$G$1298,1)),'VBA code_permu_wo_repettn'!$T$2:$Y$2))</f>
        <v>D</v>
      </c>
      <c r="D4117" t="str">
        <f>INDEX('VBA code_permu_wo_repettn'!$AA$3:$AF$6,COUNTIF('Profile-matrices_Condorcet'!$B$2:$B4117,'Profile-matrices_Condorcet'!$B4117),MATCH(INDEX('numeric possibilities'!E$3:E$1298,VLOOKUP($B4117,'numeric possibilities'!$C$3:$G$1298,1)),'VBA code_permu_wo_repettn'!$AA$2:$AF$2))</f>
        <v>A</v>
      </c>
      <c r="E4117" t="str">
        <f>INDEX('VBA code_permu_wo_repettn'!$AH$3:$AM$6,COUNTIF('Profile-matrices_Condorcet'!$B$2:$B4117,'Profile-matrices_Condorcet'!$B4117),MATCH(INDEX('numeric possibilities'!F$3:F$1298,VLOOKUP($B4117,'numeric possibilities'!$C$3:$G$1298,1)),'VBA code_permu_wo_repettn'!$AH$2:$AM$2))</f>
        <v>B</v>
      </c>
      <c r="F4117" t="str">
        <f>INDEX('VBA code_permu_wo_repettn'!$AO$3:$AT$6,COUNTIF('Profile-matrices_Condorcet'!$B$2:$B4117,'Profile-matrices_Condorcet'!$B4117),MATCH(INDEX('numeric possibilities'!G$3:G$1298,VLOOKUP($B4117,'numeric possibilities'!$C$3:$G$1298,1)),'VBA code_permu_wo_repettn'!$AO$2:$AT$2))</f>
        <v>B</v>
      </c>
      <c r="G4117" t="str">
        <f>IF(MAX(I4117:L4117)&gt;='numeric possibilities'!$B$4/2,INDEX('Profile-matrices_Condorcet'!I4116:L4116,1,MATCH(MAX('Profile-matrices_Condorcet'!I4117:L4117),'Profile-matrices_Condorcet'!I4117:L4117,0)),"NCW")</f>
        <v>C</v>
      </c>
      <c r="H4117" t="s">
        <v>13</v>
      </c>
      <c r="I4117" s="3">
        <f>COUNTIF($I4115:$S4115,I4116)</f>
        <v>1</v>
      </c>
      <c r="J4117" s="3">
        <f>COUNTIF($I4115:$S4115,J4116)</f>
        <v>1</v>
      </c>
      <c r="K4117" s="3">
        <f>COUNTIF($I4115:$S4115,K4116)</f>
        <v>3</v>
      </c>
      <c r="L4117" s="3">
        <f>COUNTIF($I4115:$S4115,L4116)</f>
        <v>1</v>
      </c>
    </row>
    <row r="4118" spans="1:20" x14ac:dyDescent="0.25">
      <c r="A4118">
        <f t="shared" si="130"/>
        <v>4117</v>
      </c>
      <c r="B4118">
        <f t="shared" si="131"/>
        <v>1030</v>
      </c>
      <c r="C4118" t="str">
        <f>INDEX('VBA code_permu_wo_repettn'!$T$3:$Y$6,COUNTIF('Profile-matrices_Condorcet'!$B$2:$B4118,'Profile-matrices_Condorcet'!$B4118),MATCH(INDEX('numeric possibilities'!D$3:D$1298,VLOOKUP($B4118,'numeric possibilities'!$C$3:$G$1298,1)),'VBA code_permu_wo_repettn'!$T$2:$Y$2))</f>
        <v>A</v>
      </c>
      <c r="D4118" t="str">
        <f>INDEX('VBA code_permu_wo_repettn'!$AA$3:$AF$6,COUNTIF('Profile-matrices_Condorcet'!$B$2:$B4118,'Profile-matrices_Condorcet'!$B4118),MATCH(INDEX('numeric possibilities'!E$3:E$1298,VLOOKUP($B4118,'numeric possibilities'!$C$3:$G$1298,1)),'VBA code_permu_wo_repettn'!$AA$2:$AF$2))</f>
        <v>B</v>
      </c>
      <c r="E4118" t="str">
        <f>INDEX('VBA code_permu_wo_repettn'!$AH$3:$AM$6,COUNTIF('Profile-matrices_Condorcet'!$B$2:$B4118,'Profile-matrices_Condorcet'!$B4118),MATCH(INDEX('numeric possibilities'!F$3:F$1298,VLOOKUP($B4118,'numeric possibilities'!$C$3:$G$1298,1)),'VBA code_permu_wo_repettn'!$AH$2:$AM$2))</f>
        <v>C</v>
      </c>
      <c r="F4118" t="str">
        <f>INDEX('VBA code_permu_wo_repettn'!$AO$3:$AT$6,COUNTIF('Profile-matrices_Condorcet'!$B$2:$B4118,'Profile-matrices_Condorcet'!$B4118),MATCH(INDEX('numeric possibilities'!G$3:G$1298,VLOOKUP($B4118,'numeric possibilities'!$C$3:$G$1298,1)),'VBA code_permu_wo_repettn'!$AO$2:$AT$2))</f>
        <v>D</v>
      </c>
      <c r="H4118" t="s">
        <v>14</v>
      </c>
      <c r="I4118" s="3">
        <f>IF(MATCH(I$1,$C4118:$C4121,0)&lt;(MATCH(J$1,$C4118:$C4121,0)),1*a_vote,0)+IF(MATCH(I$1,$D4118:$D4121,0)&lt;MATCH(J$1,$D4118:$D4121,0),1*b_vote,0)+IF(MATCH(I$1,$E4118:$E4121,0)&lt;MATCH(J$1,$E4118:$E4121,0),1*c_vote,0)+IF(MATCH(I$1,$F4118:$F4121,0)&lt;MATCH(J$1,$F4118:$F4121,0),1*d_vote,0)</f>
        <v>0.74</v>
      </c>
      <c r="J4118" s="3">
        <f>IF(MATCH(I$1,$C4118:$C4121,0)&gt;(MATCH(J$1,$C4118:$C4121,0)),1*a_vote,0)+IF(MATCH(I$1,$D4118:$D4121,0)&gt;MATCH(J$1,$D4118:$D4121,0),1*b_vote,0)+IF(MATCH(I$1,$E4118:$E4121,0)&gt;MATCH(J$1,$E4118:$E4121,0),1*c_vote,0)+IF(MATCH(I$1,$F4118:$F4121,0)&gt;MATCH(J$1,$F4118:$F4121,0),1*d_vote,0)</f>
        <v>0.26</v>
      </c>
      <c r="K4118" s="3">
        <f>IF(MATCH($K$1,$C4118:$C4121,0)&lt;(MATCH($L$1,$C4118:$C4121,0)),1*a_vote,0)+IF(MATCH($K$1,$D4118:$D4121,0)&lt;MATCH($L$1,$D4118:$D4121,0),1*b_vote,0)+IF(MATCH($K$1,$E4118:$E4121,0)&lt;MATCH($L$1,$E4118:$E4121,0),1*c_vote,0)+IF(MATCH($K$1,$F4118:$F4121,0)&lt;MATCH($L$1,$F4118:$F4121,0),1*d_vote,0)</f>
        <v>0.27</v>
      </c>
      <c r="L4118" s="3">
        <f>IF(MATCH(K$1,$C4118:$C4121,0)&gt;(MATCH(L$1,$C4118:$C4121,0)),1*a_vote,0)+IF(MATCH(K$1,$D4118:$D4121,0)&gt;MATCH(L$1,$D4118:$D4121,0),1*b_vote,0)+IF(MATCH(K$1,$E4118:$E4121,0)&gt;MATCH(L$1,$E4118:$E4121,0),1*c_vote,0)+IF(MATCH(K$1,$F4118:$F4121,0)&gt;MATCH(L$1,$F4118:$F4121,0),1*d_vote,0)</f>
        <v>0.73</v>
      </c>
      <c r="M4118" s="3">
        <f>IF(MATCH($M$1,$C4118:$C4121,0)&lt;(MATCH($N$1,$C4118:$C4121,0)),1*a_vote,0)+IF(MATCH($M$1,$D4118:$D4121,0)&lt;MATCH($N$1,$D4118:$D4121,0),1*b_vote,0)+IF(MATCH($M$1,$E4118:$E4121,0)&lt;MATCH($N$1,$E4118:$E4121,0),1*c_vote,0)+IF(MATCH($M$1,$F4118:$F4121,0)&lt;MATCH($N$1,$F4118:$F4121,0),1*d_vote,0)</f>
        <v>0.27</v>
      </c>
      <c r="N4118" s="3">
        <f>IF(MATCH(M$1,$C4118:$C4121,0)&gt;(MATCH(N$1,$C4118:$C4121,0)),1*a_vote,0)+IF(MATCH(M$1,$D4118:$D4121,0)&gt;MATCH(N$1,$D4118:$D4121,0),1*b_vote,0)+IF(MATCH(M$1,$E4118:$E4121,0)&gt;MATCH(N$1,$E4118:$E4121,0),1*c_vote,0)+IF(MATCH(M$1,$F4118:$F4121,0)&gt;MATCH(N$1,$F4118:$F4121,0),1*d_vote,0)</f>
        <v>0.73</v>
      </c>
      <c r="O4118" s="3">
        <f>IF(MATCH($O$1,$C4118:$C4121,0)&lt;(MATCH($P$1,$C4118:$C4121,0)),1*a_vote,0)+IF(MATCH($O$1,$D4118:$D4121,0)&lt;MATCH($P$1,$D4118:$D4121,0),1*b_vote,0)+IF(MATCH($O$1,$E4118:$E4121,0)&lt;MATCH($P$1,$E4118:$E4121,0),1*c_vote,0)+IF(MATCH($O$1,$F4118:$F4121,0)&lt;MATCH($P$1,$F4118:$F4121,0),1*d_vote,0)</f>
        <v>0.26</v>
      </c>
      <c r="P4118" s="3">
        <f>IF(MATCH(O$1,$C4118:$C4121,0)&gt;(MATCH(P$1,$C4118:$C4121,0)),1*a_vote,0)+IF(MATCH(O$1,$D4118:$D4121,0)&gt;MATCH(P$1,$D4118:$D4121,0),1*b_vote,0)+IF(MATCH(O$1,$E4118:$E4121,0)&gt;MATCH(P$1,$E4118:$E4121,0),1*c_vote,0)+IF(MATCH(O$1,$F4118:$F4121,0)&gt;MATCH(P$1,$F4118:$F4121,0),1*d_vote,0)</f>
        <v>0.74</v>
      </c>
      <c r="Q4118" s="3">
        <f>IF(MATCH($Q$1,$C4118:$C4121,0)&lt;(MATCH($R$1,$C4118:$C4121,0)),1*a_vote,0)+IF(MATCH($Q$1,$D4118:$D4121,0)&lt;MATCH($R$1,$D4118:$D4121,0),1*b_vote,0)+IF(MATCH($Q$1,$E4118:$E4121,0)&lt;MATCH($R$1,$E4118:$E4121,0),1*c_vote,0)+IF(MATCH($Q$1,$F4118:$F4121,0)&lt;MATCH($R$1,$F4118:$F4121,0),1*d_vote,0)</f>
        <v>0.26</v>
      </c>
      <c r="R4118" s="3">
        <f>IF(MATCH(Q$1,$C4118:$C4121,0)&gt;(MATCH(R$1,$C4118:$C4121,0)),1*a_vote,0)+IF(MATCH(Q$1,$D4118:$D4121,0)&gt;MATCH(R$1,$D4118:$D4121,0),1*b_vote,0)+IF(MATCH(Q$1,$E4118:$E4121,0)&gt;MATCH(R$1,$E4118:$E4121,0),1*c_vote,0)+IF(MATCH(Q$1,$F4118:$F4121,0)&gt;MATCH(R$1,$F4118:$F4121,0),1*d_vote,0)</f>
        <v>0.74</v>
      </c>
      <c r="S4118" s="3">
        <f>IF(MATCH($S$1,$C4118:$C4121,0)&lt;(MATCH($T$1,$C4118:$C4121,0)),1*a_vote,0)+IF(MATCH($S$1,$D4118:$D4121,0)&lt;MATCH($T$1,$D4118:$D4121,0),1*b_vote,0)+IF(MATCH($S$1,$E4118:$E4121,0)&lt;MATCH($T$1,$E4118:$E4121,0),1*c_vote,0)+IF(MATCH($S$1,$F4118:$F4121,0)&lt;MATCH($T$1,$F4118:$F4121,0),1*d_vote,0)</f>
        <v>0.78</v>
      </c>
      <c r="T4118" s="3">
        <f>IF(MATCH(S$1,$C4118:$C4121,0)&gt;(MATCH(T$1,$C4118:$C4121,0)),1*a_vote,0)+IF(MATCH(S$1,$D4118:$D4121,0)&gt;MATCH(T$1,$D4118:$D4121,0),1*b_vote,0)+IF(MATCH(S$1,$E4118:$E4121,0)&gt;MATCH(T$1,$E4118:$E4121,0),1*c_vote,0)+IF(MATCH(S$1,$F4118:$F4121,0)&gt;MATCH(T$1,$F4118:$F4121,0),1*d_vote,0)</f>
        <v>0.21999999999999997</v>
      </c>
    </row>
    <row r="4119" spans="1:20" x14ac:dyDescent="0.25">
      <c r="A4119">
        <f t="shared" si="130"/>
        <v>4118</v>
      </c>
      <c r="B4119">
        <f t="shared" si="131"/>
        <v>1030</v>
      </c>
      <c r="C4119" t="str">
        <f>INDEX('VBA code_permu_wo_repettn'!$T$3:$Y$6,COUNTIF('Profile-matrices_Condorcet'!$B$2:$B4119,'Profile-matrices_Condorcet'!$B4119),MATCH(INDEX('numeric possibilities'!D$3:D$1298,VLOOKUP($B4119,'numeric possibilities'!$C$3:$G$1298,1)),'VBA code_permu_wo_repettn'!$T$2:$Y$2))</f>
        <v>C</v>
      </c>
      <c r="D4119" t="str">
        <f>INDEX('VBA code_permu_wo_repettn'!$AA$3:$AF$6,COUNTIF('Profile-matrices_Condorcet'!$B$2:$B4119,'Profile-matrices_Condorcet'!$B4119),MATCH(INDEX('numeric possibilities'!E$3:E$1298,VLOOKUP($B4119,'numeric possibilities'!$C$3:$G$1298,1)),'VBA code_permu_wo_repettn'!$AA$2:$AF$2))</f>
        <v>C</v>
      </c>
      <c r="E4119" t="str">
        <f>INDEX('VBA code_permu_wo_repettn'!$AH$3:$AM$6,COUNTIF('Profile-matrices_Condorcet'!$B$2:$B4119,'Profile-matrices_Condorcet'!$B4119),MATCH(INDEX('numeric possibilities'!F$3:F$1298,VLOOKUP($B4119,'numeric possibilities'!$C$3:$G$1298,1)),'VBA code_permu_wo_repettn'!$AH$2:$AM$2))</f>
        <v>D</v>
      </c>
      <c r="F4119" t="str">
        <f>INDEX('VBA code_permu_wo_repettn'!$AO$3:$AT$6,COUNTIF('Profile-matrices_Condorcet'!$B$2:$B4119,'Profile-matrices_Condorcet'!$B4119),MATCH(INDEX('numeric possibilities'!G$3:G$1298,VLOOKUP($B4119,'numeric possibilities'!$C$3:$G$1298,1)),'VBA code_permu_wo_repettn'!$AO$2:$AT$2))</f>
        <v>C</v>
      </c>
      <c r="H4119" t="s">
        <v>15</v>
      </c>
      <c r="I4119" t="str">
        <f>IF(I4118&gt;J4118,$I$1,IF(I4118&lt;J4118,$J$1,0))</f>
        <v>A</v>
      </c>
      <c r="K4119" t="str">
        <f>IF(K4118&gt;L4118,$K$1,IF(K4118&lt;L4118,$L$1,0))</f>
        <v>C</v>
      </c>
      <c r="M4119" t="str">
        <f>IF(M4118&gt;N4118,$M$1,IF(M4118&lt;N4118,$N$1,0))</f>
        <v>D</v>
      </c>
      <c r="O4119" t="str">
        <f>IF(O4118&gt;P4118,$O$1,IF(O4118&lt;P4118,$P$1,0))</f>
        <v>C</v>
      </c>
      <c r="Q4119" t="str">
        <f>IF(Q4118&gt;R4118,$Q$1,IF(Q4118&lt;R4118,$R$1,0))</f>
        <v>D</v>
      </c>
      <c r="S4119" t="str">
        <f>IF(S4118&gt;T4118,$S$1,IF(S4118&lt;T4118,$T$1,0))</f>
        <v>C</v>
      </c>
    </row>
    <row r="4120" spans="1:20" x14ac:dyDescent="0.25">
      <c r="A4120">
        <f t="shared" si="130"/>
        <v>4119</v>
      </c>
      <c r="B4120">
        <f t="shared" si="131"/>
        <v>1030</v>
      </c>
      <c r="C4120" t="str">
        <f>INDEX('VBA code_permu_wo_repettn'!$T$3:$Y$6,COUNTIF('Profile-matrices_Condorcet'!$B$2:$B4120,'Profile-matrices_Condorcet'!$B4120),MATCH(INDEX('numeric possibilities'!D$3:D$1298,VLOOKUP($B4120,'numeric possibilities'!$C$3:$G$1298,1)),'VBA code_permu_wo_repettn'!$T$2:$Y$2))</f>
        <v>D</v>
      </c>
      <c r="D4120" t="str">
        <f>INDEX('VBA code_permu_wo_repettn'!$AA$3:$AF$6,COUNTIF('Profile-matrices_Condorcet'!$B$2:$B4120,'Profile-matrices_Condorcet'!$B4120),MATCH(INDEX('numeric possibilities'!E$3:E$1298,VLOOKUP($B4120,'numeric possibilities'!$C$3:$G$1298,1)),'VBA code_permu_wo_repettn'!$AA$2:$AF$2))</f>
        <v>D</v>
      </c>
      <c r="E4120" t="str">
        <f>INDEX('VBA code_permu_wo_repettn'!$AH$3:$AM$6,COUNTIF('Profile-matrices_Condorcet'!$B$2:$B4120,'Profile-matrices_Condorcet'!$B4120),MATCH(INDEX('numeric possibilities'!F$3:F$1298,VLOOKUP($B4120,'numeric possibilities'!$C$3:$G$1298,1)),'VBA code_permu_wo_repettn'!$AH$2:$AM$2))</f>
        <v>A</v>
      </c>
      <c r="F4120" t="str">
        <f>INDEX('VBA code_permu_wo_repettn'!$AO$3:$AT$6,COUNTIF('Profile-matrices_Condorcet'!$B$2:$B4120,'Profile-matrices_Condorcet'!$B4120),MATCH(INDEX('numeric possibilities'!G$3:G$1298,VLOOKUP($B4120,'numeric possibilities'!$C$3:$G$1298,1)),'VBA code_permu_wo_repettn'!$AO$2:$AT$2))</f>
        <v>A</v>
      </c>
      <c r="I4120" t="s">
        <v>0</v>
      </c>
      <c r="J4120" t="s">
        <v>1</v>
      </c>
      <c r="K4120" t="s">
        <v>2</v>
      </c>
      <c r="L4120" t="s">
        <v>3</v>
      </c>
    </row>
    <row r="4121" spans="1:20" x14ac:dyDescent="0.25">
      <c r="A4121">
        <f t="shared" si="130"/>
        <v>4120</v>
      </c>
      <c r="B4121">
        <f t="shared" si="131"/>
        <v>1030</v>
      </c>
      <c r="C4121" t="str">
        <f>INDEX('VBA code_permu_wo_repettn'!$T$3:$Y$6,COUNTIF('Profile-matrices_Condorcet'!$B$2:$B4121,'Profile-matrices_Condorcet'!$B4121),MATCH(INDEX('numeric possibilities'!D$3:D$1298,VLOOKUP($B4121,'numeric possibilities'!$C$3:$G$1298,1)),'VBA code_permu_wo_repettn'!$T$2:$Y$2))</f>
        <v>B</v>
      </c>
      <c r="D4121" t="str">
        <f>INDEX('VBA code_permu_wo_repettn'!$AA$3:$AF$6,COUNTIF('Profile-matrices_Condorcet'!$B$2:$B4121,'Profile-matrices_Condorcet'!$B4121),MATCH(INDEX('numeric possibilities'!E$3:E$1298,VLOOKUP($B4121,'numeric possibilities'!$C$3:$G$1298,1)),'VBA code_permu_wo_repettn'!$AA$2:$AF$2))</f>
        <v>A</v>
      </c>
      <c r="E4121" t="str">
        <f>INDEX('VBA code_permu_wo_repettn'!$AH$3:$AM$6,COUNTIF('Profile-matrices_Condorcet'!$B$2:$B4121,'Profile-matrices_Condorcet'!$B4121),MATCH(INDEX('numeric possibilities'!F$3:F$1298,VLOOKUP($B4121,'numeric possibilities'!$C$3:$G$1298,1)),'VBA code_permu_wo_repettn'!$AH$2:$AM$2))</f>
        <v>B</v>
      </c>
      <c r="F4121" t="str">
        <f>INDEX('VBA code_permu_wo_repettn'!$AO$3:$AT$6,COUNTIF('Profile-matrices_Condorcet'!$B$2:$B4121,'Profile-matrices_Condorcet'!$B4121),MATCH(INDEX('numeric possibilities'!G$3:G$1298,VLOOKUP($B4121,'numeric possibilities'!$C$3:$G$1298,1)),'VBA code_permu_wo_repettn'!$AO$2:$AT$2))</f>
        <v>B</v>
      </c>
      <c r="G4121" t="str">
        <f>IF(MAX(I4121:L4121)&gt;='numeric possibilities'!$B$4/2,INDEX('Profile-matrices_Condorcet'!I4120:L4120,1,MATCH(MAX('Profile-matrices_Condorcet'!I4121:L4121),'Profile-matrices_Condorcet'!I4121:L4121,0)),"NCW")</f>
        <v>C</v>
      </c>
      <c r="H4121" t="s">
        <v>13</v>
      </c>
      <c r="I4121" s="3">
        <f>COUNTIF($I4119:$S4119,I4120)</f>
        <v>1</v>
      </c>
      <c r="J4121" s="3">
        <f>COUNTIF($I4119:$S4119,J4120)</f>
        <v>0</v>
      </c>
      <c r="K4121" s="3">
        <f>COUNTIF($I4119:$S4119,K4120)</f>
        <v>3</v>
      </c>
      <c r="L4121" s="3">
        <f>COUNTIF($I4119:$S4119,L4120)</f>
        <v>2</v>
      </c>
    </row>
    <row r="4122" spans="1:20" x14ac:dyDescent="0.25">
      <c r="A4122">
        <f t="shared" si="130"/>
        <v>4121</v>
      </c>
      <c r="B4122">
        <f t="shared" si="131"/>
        <v>1031</v>
      </c>
      <c r="C4122" t="str">
        <f>INDEX('VBA code_permu_wo_repettn'!$T$3:$Y$6,COUNTIF('Profile-matrices_Condorcet'!$B$2:$B4122,'Profile-matrices_Condorcet'!$B4122),MATCH(INDEX('numeric possibilities'!D$3:D$1298,VLOOKUP($B4122,'numeric possibilities'!$C$3:$G$1298,1)),'VBA code_permu_wo_repettn'!$T$2:$Y$2))</f>
        <v>A</v>
      </c>
      <c r="D4122" t="str">
        <f>INDEX('VBA code_permu_wo_repettn'!$AA$3:$AF$6,COUNTIF('Profile-matrices_Condorcet'!$B$2:$B4122,'Profile-matrices_Condorcet'!$B4122),MATCH(INDEX('numeric possibilities'!E$3:E$1298,VLOOKUP($B4122,'numeric possibilities'!$C$3:$G$1298,1)),'VBA code_permu_wo_repettn'!$AA$2:$AF$2))</f>
        <v>B</v>
      </c>
      <c r="E4122" t="str">
        <f>INDEX('VBA code_permu_wo_repettn'!$AH$3:$AM$6,COUNTIF('Profile-matrices_Condorcet'!$B$2:$B4122,'Profile-matrices_Condorcet'!$B4122),MATCH(INDEX('numeric possibilities'!F$3:F$1298,VLOOKUP($B4122,'numeric possibilities'!$C$3:$G$1298,1)),'VBA code_permu_wo_repettn'!$AH$2:$AM$2))</f>
        <v>C</v>
      </c>
      <c r="F4122" t="str">
        <f>INDEX('VBA code_permu_wo_repettn'!$AO$3:$AT$6,COUNTIF('Profile-matrices_Condorcet'!$B$2:$B4122,'Profile-matrices_Condorcet'!$B4122),MATCH(INDEX('numeric possibilities'!G$3:G$1298,VLOOKUP($B4122,'numeric possibilities'!$C$3:$G$1298,1)),'VBA code_permu_wo_repettn'!$AO$2:$AT$2))</f>
        <v>D</v>
      </c>
      <c r="H4122" t="s">
        <v>14</v>
      </c>
      <c r="I4122" s="3">
        <f>IF(MATCH(I$1,$C4122:$C4125,0)&lt;(MATCH(J$1,$C4122:$C4125,0)),1*a_vote,0)+IF(MATCH(I$1,$D4122:$D4125,0)&lt;MATCH(J$1,$D4122:$D4125,0),1*b_vote,0)+IF(MATCH(I$1,$E4122:$E4125,0)&lt;MATCH(J$1,$E4122:$E4125,0),1*c_vote,0)+IF(MATCH(I$1,$F4122:$F4125,0)&lt;MATCH(J$1,$F4122:$F4125,0),1*d_vote,0)</f>
        <v>0.74</v>
      </c>
      <c r="J4122" s="3">
        <f>IF(MATCH(I$1,$C4122:$C4125,0)&gt;(MATCH(J$1,$C4122:$C4125,0)),1*a_vote,0)+IF(MATCH(I$1,$D4122:$D4125,0)&gt;MATCH(J$1,$D4122:$D4125,0),1*b_vote,0)+IF(MATCH(I$1,$E4122:$E4125,0)&gt;MATCH(J$1,$E4122:$E4125,0),1*c_vote,0)+IF(MATCH(I$1,$F4122:$F4125,0)&gt;MATCH(J$1,$F4122:$F4125,0),1*d_vote,0)</f>
        <v>0.26</v>
      </c>
      <c r="K4122" s="3">
        <f>IF(MATCH($K$1,$C4122:$C4125,0)&lt;(MATCH($L$1,$C4122:$C4125,0)),1*a_vote,0)+IF(MATCH($K$1,$D4122:$D4125,0)&lt;MATCH($L$1,$D4122:$D4125,0),1*b_vote,0)+IF(MATCH($K$1,$E4122:$E4125,0)&lt;MATCH($L$1,$E4122:$E4125,0),1*c_vote,0)+IF(MATCH($K$1,$F4122:$F4125,0)&lt;MATCH($L$1,$F4122:$F4125,0),1*d_vote,0)</f>
        <v>0.27</v>
      </c>
      <c r="L4122" s="3">
        <f>IF(MATCH(K$1,$C4122:$C4125,0)&gt;(MATCH(L$1,$C4122:$C4125,0)),1*a_vote,0)+IF(MATCH(K$1,$D4122:$D4125,0)&gt;MATCH(L$1,$D4122:$D4125,0),1*b_vote,0)+IF(MATCH(K$1,$E4122:$E4125,0)&gt;MATCH(L$1,$E4122:$E4125,0),1*c_vote,0)+IF(MATCH(K$1,$F4122:$F4125,0)&gt;MATCH(L$1,$F4122:$F4125,0),1*d_vote,0)</f>
        <v>0.73</v>
      </c>
      <c r="M4122" s="3">
        <f>IF(MATCH($M$1,$C4122:$C4125,0)&lt;(MATCH($N$1,$C4122:$C4125,0)),1*a_vote,0)+IF(MATCH($M$1,$D4122:$D4125,0)&lt;MATCH($N$1,$D4122:$D4125,0),1*b_vote,0)+IF(MATCH($M$1,$E4122:$E4125,0)&lt;MATCH($N$1,$E4122:$E4125,0),1*c_vote,0)+IF(MATCH($M$1,$F4122:$F4125,0)&lt;MATCH($N$1,$F4122:$F4125,0),1*d_vote,0)</f>
        <v>0.27</v>
      </c>
      <c r="N4122" s="3">
        <f>IF(MATCH(M$1,$C4122:$C4125,0)&gt;(MATCH(N$1,$C4122:$C4125,0)),1*a_vote,0)+IF(MATCH(M$1,$D4122:$D4125,0)&gt;MATCH(N$1,$D4122:$D4125,0),1*b_vote,0)+IF(MATCH(M$1,$E4122:$E4125,0)&gt;MATCH(N$1,$E4122:$E4125,0),1*c_vote,0)+IF(MATCH(M$1,$F4122:$F4125,0)&gt;MATCH(N$1,$F4122:$F4125,0),1*d_vote,0)</f>
        <v>0.73</v>
      </c>
      <c r="O4122" s="3">
        <f>IF(MATCH($O$1,$C4122:$C4125,0)&lt;(MATCH($P$1,$C4122:$C4125,0)),1*a_vote,0)+IF(MATCH($O$1,$D4122:$D4125,0)&lt;MATCH($P$1,$D4122:$D4125,0),1*b_vote,0)+IF(MATCH($O$1,$E4122:$E4125,0)&lt;MATCH($P$1,$E4122:$E4125,0),1*c_vote,0)+IF(MATCH($O$1,$F4122:$F4125,0)&lt;MATCH($P$1,$F4122:$F4125,0),1*d_vote,0)</f>
        <v>0.53</v>
      </c>
      <c r="P4122" s="3">
        <f>IF(MATCH(O$1,$C4122:$C4125,0)&gt;(MATCH(P$1,$C4122:$C4125,0)),1*a_vote,0)+IF(MATCH(O$1,$D4122:$D4125,0)&gt;MATCH(P$1,$D4122:$D4125,0),1*b_vote,0)+IF(MATCH(O$1,$E4122:$E4125,0)&gt;MATCH(P$1,$E4122:$E4125,0),1*c_vote,0)+IF(MATCH(O$1,$F4122:$F4125,0)&gt;MATCH(P$1,$F4122:$F4125,0),1*d_vote,0)</f>
        <v>0.47</v>
      </c>
      <c r="Q4122" s="3">
        <f>IF(MATCH($Q$1,$C4122:$C4125,0)&lt;(MATCH($R$1,$C4122:$C4125,0)),1*a_vote,0)+IF(MATCH($Q$1,$D4122:$D4125,0)&lt;MATCH($R$1,$D4122:$D4125,0),1*b_vote,0)+IF(MATCH($Q$1,$E4122:$E4125,0)&lt;MATCH($R$1,$E4122:$E4125,0),1*c_vote,0)+IF(MATCH($Q$1,$F4122:$F4125,0)&lt;MATCH($R$1,$F4122:$F4125,0),1*d_vote,0)</f>
        <v>0.26</v>
      </c>
      <c r="R4122" s="3">
        <f>IF(MATCH(Q$1,$C4122:$C4125,0)&gt;(MATCH(R$1,$C4122:$C4125,0)),1*a_vote,0)+IF(MATCH(Q$1,$D4122:$D4125,0)&gt;MATCH(R$1,$D4122:$D4125,0),1*b_vote,0)+IF(MATCH(Q$1,$E4122:$E4125,0)&gt;MATCH(R$1,$E4122:$E4125,0),1*c_vote,0)+IF(MATCH(Q$1,$F4122:$F4125,0)&gt;MATCH(R$1,$F4122:$F4125,0),1*d_vote,0)</f>
        <v>0.74</v>
      </c>
      <c r="S4122" s="3">
        <f>IF(MATCH($S$1,$C4122:$C4125,0)&lt;(MATCH($T$1,$C4122:$C4125,0)),1*a_vote,0)+IF(MATCH($S$1,$D4122:$D4125,0)&lt;MATCH($T$1,$D4122:$D4125,0),1*b_vote,0)+IF(MATCH($S$1,$E4122:$E4125,0)&lt;MATCH($T$1,$E4122:$E4125,0),1*c_vote,0)+IF(MATCH($S$1,$F4122:$F4125,0)&lt;MATCH($T$1,$F4122:$F4125,0),1*d_vote,0)</f>
        <v>0.51</v>
      </c>
      <c r="T4122" s="3">
        <f>IF(MATCH(S$1,$C4122:$C4125,0)&gt;(MATCH(T$1,$C4122:$C4125,0)),1*a_vote,0)+IF(MATCH(S$1,$D4122:$D4125,0)&gt;MATCH(T$1,$D4122:$D4125,0),1*b_vote,0)+IF(MATCH(S$1,$E4122:$E4125,0)&gt;MATCH(T$1,$E4122:$E4125,0),1*c_vote,0)+IF(MATCH(S$1,$F4122:$F4125,0)&gt;MATCH(T$1,$F4122:$F4125,0),1*d_vote,0)</f>
        <v>0.49</v>
      </c>
    </row>
    <row r="4123" spans="1:20" x14ac:dyDescent="0.25">
      <c r="A4123">
        <f t="shared" si="130"/>
        <v>4122</v>
      </c>
      <c r="B4123">
        <f t="shared" si="131"/>
        <v>1031</v>
      </c>
      <c r="C4123" t="str">
        <f>INDEX('VBA code_permu_wo_repettn'!$T$3:$Y$6,COUNTIF('Profile-matrices_Condorcet'!$B$2:$B4123,'Profile-matrices_Condorcet'!$B4123),MATCH(INDEX('numeric possibilities'!D$3:D$1298,VLOOKUP($B4123,'numeric possibilities'!$C$3:$G$1298,1)),'VBA code_permu_wo_repettn'!$T$2:$Y$2))</f>
        <v>D</v>
      </c>
      <c r="D4123" t="str">
        <f>INDEX('VBA code_permu_wo_repettn'!$AA$3:$AF$6,COUNTIF('Profile-matrices_Condorcet'!$B$2:$B4123,'Profile-matrices_Condorcet'!$B4123),MATCH(INDEX('numeric possibilities'!E$3:E$1298,VLOOKUP($B4123,'numeric possibilities'!$C$3:$G$1298,1)),'VBA code_permu_wo_repettn'!$AA$2:$AF$2))</f>
        <v>C</v>
      </c>
      <c r="E4123" t="str">
        <f>INDEX('VBA code_permu_wo_repettn'!$AH$3:$AM$6,COUNTIF('Profile-matrices_Condorcet'!$B$2:$B4123,'Profile-matrices_Condorcet'!$B4123),MATCH(INDEX('numeric possibilities'!F$3:F$1298,VLOOKUP($B4123,'numeric possibilities'!$C$3:$G$1298,1)),'VBA code_permu_wo_repettn'!$AH$2:$AM$2))</f>
        <v>D</v>
      </c>
      <c r="F4123" t="str">
        <f>INDEX('VBA code_permu_wo_repettn'!$AO$3:$AT$6,COUNTIF('Profile-matrices_Condorcet'!$B$2:$B4123,'Profile-matrices_Condorcet'!$B4123),MATCH(INDEX('numeric possibilities'!G$3:G$1298,VLOOKUP($B4123,'numeric possibilities'!$C$3:$G$1298,1)),'VBA code_permu_wo_repettn'!$AO$2:$AT$2))</f>
        <v>C</v>
      </c>
      <c r="H4123" t="s">
        <v>15</v>
      </c>
      <c r="I4123" t="str">
        <f>IF(I4122&gt;J4122,$I$1,IF(I4122&lt;J4122,$J$1,0))</f>
        <v>A</v>
      </c>
      <c r="K4123" t="str">
        <f>IF(K4122&gt;L4122,$K$1,IF(K4122&lt;L4122,$L$1,0))</f>
        <v>C</v>
      </c>
      <c r="M4123" t="str">
        <f>IF(M4122&gt;N4122,$M$1,IF(M4122&lt;N4122,$N$1,0))</f>
        <v>D</v>
      </c>
      <c r="O4123" t="str">
        <f>IF(O4122&gt;P4122,$O$1,IF(O4122&lt;P4122,$P$1,0))</f>
        <v>B</v>
      </c>
      <c r="Q4123" t="str">
        <f>IF(Q4122&gt;R4122,$Q$1,IF(Q4122&lt;R4122,$R$1,0))</f>
        <v>D</v>
      </c>
      <c r="S4123" t="str">
        <f>IF(S4122&gt;T4122,$S$1,IF(S4122&lt;T4122,$T$1,0))</f>
        <v>C</v>
      </c>
    </row>
    <row r="4124" spans="1:20" x14ac:dyDescent="0.25">
      <c r="A4124">
        <f t="shared" si="130"/>
        <v>4123</v>
      </c>
      <c r="B4124">
        <f t="shared" si="131"/>
        <v>1031</v>
      </c>
      <c r="C4124" t="str">
        <f>INDEX('VBA code_permu_wo_repettn'!$T$3:$Y$6,COUNTIF('Profile-matrices_Condorcet'!$B$2:$B4124,'Profile-matrices_Condorcet'!$B4124),MATCH(INDEX('numeric possibilities'!D$3:D$1298,VLOOKUP($B4124,'numeric possibilities'!$C$3:$G$1298,1)),'VBA code_permu_wo_repettn'!$T$2:$Y$2))</f>
        <v>B</v>
      </c>
      <c r="D4124" t="str">
        <f>INDEX('VBA code_permu_wo_repettn'!$AA$3:$AF$6,COUNTIF('Profile-matrices_Condorcet'!$B$2:$B4124,'Profile-matrices_Condorcet'!$B4124),MATCH(INDEX('numeric possibilities'!E$3:E$1298,VLOOKUP($B4124,'numeric possibilities'!$C$3:$G$1298,1)),'VBA code_permu_wo_repettn'!$AA$2:$AF$2))</f>
        <v>D</v>
      </c>
      <c r="E4124" t="str">
        <f>INDEX('VBA code_permu_wo_repettn'!$AH$3:$AM$6,COUNTIF('Profile-matrices_Condorcet'!$B$2:$B4124,'Profile-matrices_Condorcet'!$B4124),MATCH(INDEX('numeric possibilities'!F$3:F$1298,VLOOKUP($B4124,'numeric possibilities'!$C$3:$G$1298,1)),'VBA code_permu_wo_repettn'!$AH$2:$AM$2))</f>
        <v>A</v>
      </c>
      <c r="F4124" t="str">
        <f>INDEX('VBA code_permu_wo_repettn'!$AO$3:$AT$6,COUNTIF('Profile-matrices_Condorcet'!$B$2:$B4124,'Profile-matrices_Condorcet'!$B4124),MATCH(INDEX('numeric possibilities'!G$3:G$1298,VLOOKUP($B4124,'numeric possibilities'!$C$3:$G$1298,1)),'VBA code_permu_wo_repettn'!$AO$2:$AT$2))</f>
        <v>A</v>
      </c>
      <c r="I4124" t="s">
        <v>0</v>
      </c>
      <c r="J4124" t="s">
        <v>1</v>
      </c>
      <c r="K4124" t="s">
        <v>2</v>
      </c>
      <c r="L4124" t="s">
        <v>3</v>
      </c>
    </row>
    <row r="4125" spans="1:20" x14ac:dyDescent="0.25">
      <c r="A4125">
        <f t="shared" si="130"/>
        <v>4124</v>
      </c>
      <c r="B4125">
        <f t="shared" si="131"/>
        <v>1031</v>
      </c>
      <c r="C4125" t="str">
        <f>INDEX('VBA code_permu_wo_repettn'!$T$3:$Y$6,COUNTIF('Profile-matrices_Condorcet'!$B$2:$B4125,'Profile-matrices_Condorcet'!$B4125),MATCH(INDEX('numeric possibilities'!D$3:D$1298,VLOOKUP($B4125,'numeric possibilities'!$C$3:$G$1298,1)),'VBA code_permu_wo_repettn'!$T$2:$Y$2))</f>
        <v>C</v>
      </c>
      <c r="D4125" t="str">
        <f>INDEX('VBA code_permu_wo_repettn'!$AA$3:$AF$6,COUNTIF('Profile-matrices_Condorcet'!$B$2:$B4125,'Profile-matrices_Condorcet'!$B4125),MATCH(INDEX('numeric possibilities'!E$3:E$1298,VLOOKUP($B4125,'numeric possibilities'!$C$3:$G$1298,1)),'VBA code_permu_wo_repettn'!$AA$2:$AF$2))</f>
        <v>A</v>
      </c>
      <c r="E4125" t="str">
        <f>INDEX('VBA code_permu_wo_repettn'!$AH$3:$AM$6,COUNTIF('Profile-matrices_Condorcet'!$B$2:$B4125,'Profile-matrices_Condorcet'!$B4125),MATCH(INDEX('numeric possibilities'!F$3:F$1298,VLOOKUP($B4125,'numeric possibilities'!$C$3:$G$1298,1)),'VBA code_permu_wo_repettn'!$AH$2:$AM$2))</f>
        <v>B</v>
      </c>
      <c r="F4125" t="str">
        <f>INDEX('VBA code_permu_wo_repettn'!$AO$3:$AT$6,COUNTIF('Profile-matrices_Condorcet'!$B$2:$B4125,'Profile-matrices_Condorcet'!$B4125),MATCH(INDEX('numeric possibilities'!G$3:G$1298,VLOOKUP($B4125,'numeric possibilities'!$C$3:$G$1298,1)),'VBA code_permu_wo_repettn'!$AO$2:$AT$2))</f>
        <v>B</v>
      </c>
      <c r="G4125" t="str">
        <f>IF(MAX(I4125:L4125)&gt;='numeric possibilities'!$B$4/2,INDEX('Profile-matrices_Condorcet'!I4124:L4124,1,MATCH(MAX('Profile-matrices_Condorcet'!I4125:L4125),'Profile-matrices_Condorcet'!I4125:L4125,0)),"NCW")</f>
        <v>NCW</v>
      </c>
      <c r="H4125" t="s">
        <v>13</v>
      </c>
      <c r="I4125" s="3">
        <f>COUNTIF($I4123:$S4123,I4124)</f>
        <v>1</v>
      </c>
      <c r="J4125" s="3">
        <f>COUNTIF($I4123:$S4123,J4124)</f>
        <v>1</v>
      </c>
      <c r="K4125" s="3">
        <f>COUNTIF($I4123:$S4123,K4124)</f>
        <v>2</v>
      </c>
      <c r="L4125" s="3">
        <f>COUNTIF($I4123:$S4123,L4124)</f>
        <v>2</v>
      </c>
    </row>
    <row r="4126" spans="1:20" x14ac:dyDescent="0.25">
      <c r="A4126">
        <f t="shared" si="130"/>
        <v>4125</v>
      </c>
      <c r="B4126">
        <f t="shared" si="131"/>
        <v>1032</v>
      </c>
      <c r="C4126" t="str">
        <f>INDEX('VBA code_permu_wo_repettn'!$T$3:$Y$6,COUNTIF('Profile-matrices_Condorcet'!$B$2:$B4126,'Profile-matrices_Condorcet'!$B4126),MATCH(INDEX('numeric possibilities'!D$3:D$1298,VLOOKUP($B4126,'numeric possibilities'!$C$3:$G$1298,1)),'VBA code_permu_wo_repettn'!$T$2:$Y$2))</f>
        <v>A</v>
      </c>
      <c r="D4126" t="str">
        <f>INDEX('VBA code_permu_wo_repettn'!$AA$3:$AF$6,COUNTIF('Profile-matrices_Condorcet'!$B$2:$B4126,'Profile-matrices_Condorcet'!$B4126),MATCH(INDEX('numeric possibilities'!E$3:E$1298,VLOOKUP($B4126,'numeric possibilities'!$C$3:$G$1298,1)),'VBA code_permu_wo_repettn'!$AA$2:$AF$2))</f>
        <v>B</v>
      </c>
      <c r="E4126" t="str">
        <f>INDEX('VBA code_permu_wo_repettn'!$AH$3:$AM$6,COUNTIF('Profile-matrices_Condorcet'!$B$2:$B4126,'Profile-matrices_Condorcet'!$B4126),MATCH(INDEX('numeric possibilities'!F$3:F$1298,VLOOKUP($B4126,'numeric possibilities'!$C$3:$G$1298,1)),'VBA code_permu_wo_repettn'!$AH$2:$AM$2))</f>
        <v>C</v>
      </c>
      <c r="F4126" t="str">
        <f>INDEX('VBA code_permu_wo_repettn'!$AO$3:$AT$6,COUNTIF('Profile-matrices_Condorcet'!$B$2:$B4126,'Profile-matrices_Condorcet'!$B4126),MATCH(INDEX('numeric possibilities'!G$3:G$1298,VLOOKUP($B4126,'numeric possibilities'!$C$3:$G$1298,1)),'VBA code_permu_wo_repettn'!$AO$2:$AT$2))</f>
        <v>D</v>
      </c>
      <c r="H4126" t="s">
        <v>14</v>
      </c>
      <c r="I4126" s="3">
        <f>IF(MATCH(I$1,$C4126:$C4129,0)&lt;(MATCH(J$1,$C4126:$C4129,0)),1*a_vote,0)+IF(MATCH(I$1,$D4126:$D4129,0)&lt;MATCH(J$1,$D4126:$D4129,0),1*b_vote,0)+IF(MATCH(I$1,$E4126:$E4129,0)&lt;MATCH(J$1,$E4126:$E4129,0),1*c_vote,0)+IF(MATCH(I$1,$F4126:$F4129,0)&lt;MATCH(J$1,$F4126:$F4129,0),1*d_vote,0)</f>
        <v>0.74</v>
      </c>
      <c r="J4126" s="3">
        <f>IF(MATCH(I$1,$C4126:$C4129,0)&gt;(MATCH(J$1,$C4126:$C4129,0)),1*a_vote,0)+IF(MATCH(I$1,$D4126:$D4129,0)&gt;MATCH(J$1,$D4126:$D4129,0),1*b_vote,0)+IF(MATCH(I$1,$E4126:$E4129,0)&gt;MATCH(J$1,$E4126:$E4129,0),1*c_vote,0)+IF(MATCH(I$1,$F4126:$F4129,0)&gt;MATCH(J$1,$F4126:$F4129,0),1*d_vote,0)</f>
        <v>0.26</v>
      </c>
      <c r="K4126" s="3">
        <f>IF(MATCH($K$1,$C4126:$C4129,0)&lt;(MATCH($L$1,$C4126:$C4129,0)),1*a_vote,0)+IF(MATCH($K$1,$D4126:$D4129,0)&lt;MATCH($L$1,$D4126:$D4129,0),1*b_vote,0)+IF(MATCH($K$1,$E4126:$E4129,0)&lt;MATCH($L$1,$E4126:$E4129,0),1*c_vote,0)+IF(MATCH($K$1,$F4126:$F4129,0)&lt;MATCH($L$1,$F4126:$F4129,0),1*d_vote,0)</f>
        <v>0.27</v>
      </c>
      <c r="L4126" s="3">
        <f>IF(MATCH(K$1,$C4126:$C4129,0)&gt;(MATCH(L$1,$C4126:$C4129,0)),1*a_vote,0)+IF(MATCH(K$1,$D4126:$D4129,0)&gt;MATCH(L$1,$D4126:$D4129,0),1*b_vote,0)+IF(MATCH(K$1,$E4126:$E4129,0)&gt;MATCH(L$1,$E4126:$E4129,0),1*c_vote,0)+IF(MATCH(K$1,$F4126:$F4129,0)&gt;MATCH(L$1,$F4126:$F4129,0),1*d_vote,0)</f>
        <v>0.73</v>
      </c>
      <c r="M4126" s="3">
        <f>IF(MATCH($M$1,$C4126:$C4129,0)&lt;(MATCH($N$1,$C4126:$C4129,0)),1*a_vote,0)+IF(MATCH($M$1,$D4126:$D4129,0)&lt;MATCH($N$1,$D4126:$D4129,0),1*b_vote,0)+IF(MATCH($M$1,$E4126:$E4129,0)&lt;MATCH($N$1,$E4126:$E4129,0),1*c_vote,0)+IF(MATCH($M$1,$F4126:$F4129,0)&lt;MATCH($N$1,$F4126:$F4129,0),1*d_vote,0)</f>
        <v>0.27</v>
      </c>
      <c r="N4126" s="3">
        <f>IF(MATCH(M$1,$C4126:$C4129,0)&gt;(MATCH(N$1,$C4126:$C4129,0)),1*a_vote,0)+IF(MATCH(M$1,$D4126:$D4129,0)&gt;MATCH(N$1,$D4126:$D4129,0),1*b_vote,0)+IF(MATCH(M$1,$E4126:$E4129,0)&gt;MATCH(N$1,$E4126:$E4129,0),1*c_vote,0)+IF(MATCH(M$1,$F4126:$F4129,0)&gt;MATCH(N$1,$F4126:$F4129,0),1*d_vote,0)</f>
        <v>0.73</v>
      </c>
      <c r="O4126" s="3">
        <f>IF(MATCH($O$1,$C4126:$C4129,0)&lt;(MATCH($P$1,$C4126:$C4129,0)),1*a_vote,0)+IF(MATCH($O$1,$D4126:$D4129,0)&lt;MATCH($P$1,$D4126:$D4129,0),1*b_vote,0)+IF(MATCH($O$1,$E4126:$E4129,0)&lt;MATCH($P$1,$E4126:$E4129,0),1*c_vote,0)+IF(MATCH($O$1,$F4126:$F4129,0)&lt;MATCH($P$1,$F4126:$F4129,0),1*d_vote,0)</f>
        <v>0.26</v>
      </c>
      <c r="P4126" s="3">
        <f>IF(MATCH(O$1,$C4126:$C4129,0)&gt;(MATCH(P$1,$C4126:$C4129,0)),1*a_vote,0)+IF(MATCH(O$1,$D4126:$D4129,0)&gt;MATCH(P$1,$D4126:$D4129,0),1*b_vote,0)+IF(MATCH(O$1,$E4126:$E4129,0)&gt;MATCH(P$1,$E4126:$E4129,0),1*c_vote,0)+IF(MATCH(O$1,$F4126:$F4129,0)&gt;MATCH(P$1,$F4126:$F4129,0),1*d_vote,0)</f>
        <v>0.74</v>
      </c>
      <c r="Q4126" s="3">
        <f>IF(MATCH($Q$1,$C4126:$C4129,0)&lt;(MATCH($R$1,$C4126:$C4129,0)),1*a_vote,0)+IF(MATCH($Q$1,$D4126:$D4129,0)&lt;MATCH($R$1,$D4126:$D4129,0),1*b_vote,0)+IF(MATCH($Q$1,$E4126:$E4129,0)&lt;MATCH($R$1,$E4126:$E4129,0),1*c_vote,0)+IF(MATCH($Q$1,$F4126:$F4129,0)&lt;MATCH($R$1,$F4126:$F4129,0),1*d_vote,0)</f>
        <v>0.26</v>
      </c>
      <c r="R4126" s="3">
        <f>IF(MATCH(Q$1,$C4126:$C4129,0)&gt;(MATCH(R$1,$C4126:$C4129,0)),1*a_vote,0)+IF(MATCH(Q$1,$D4126:$D4129,0)&gt;MATCH(R$1,$D4126:$D4129,0),1*b_vote,0)+IF(MATCH(Q$1,$E4126:$E4129,0)&gt;MATCH(R$1,$E4126:$E4129,0),1*c_vote,0)+IF(MATCH(Q$1,$F4126:$F4129,0)&gt;MATCH(R$1,$F4126:$F4129,0),1*d_vote,0)</f>
        <v>0.74</v>
      </c>
      <c r="S4126" s="3">
        <f>IF(MATCH($S$1,$C4126:$C4129,0)&lt;(MATCH($T$1,$C4126:$C4129,0)),1*a_vote,0)+IF(MATCH($S$1,$D4126:$D4129,0)&lt;MATCH($T$1,$D4126:$D4129,0),1*b_vote,0)+IF(MATCH($S$1,$E4126:$E4129,0)&lt;MATCH($T$1,$E4126:$E4129,0),1*c_vote,0)+IF(MATCH($S$1,$F4126:$F4129,0)&lt;MATCH($T$1,$F4126:$F4129,0),1*d_vote,0)</f>
        <v>0.51</v>
      </c>
      <c r="T4126" s="3">
        <f>IF(MATCH(S$1,$C4126:$C4129,0)&gt;(MATCH(T$1,$C4126:$C4129,0)),1*a_vote,0)+IF(MATCH(S$1,$D4126:$D4129,0)&gt;MATCH(T$1,$D4126:$D4129,0),1*b_vote,0)+IF(MATCH(S$1,$E4126:$E4129,0)&gt;MATCH(T$1,$E4126:$E4129,0),1*c_vote,0)+IF(MATCH(S$1,$F4126:$F4129,0)&gt;MATCH(T$1,$F4126:$F4129,0),1*d_vote,0)</f>
        <v>0.49</v>
      </c>
    </row>
    <row r="4127" spans="1:20" x14ac:dyDescent="0.25">
      <c r="A4127">
        <f t="shared" si="130"/>
        <v>4126</v>
      </c>
      <c r="B4127">
        <f t="shared" si="131"/>
        <v>1032</v>
      </c>
      <c r="C4127" t="str">
        <f>INDEX('VBA code_permu_wo_repettn'!$T$3:$Y$6,COUNTIF('Profile-matrices_Condorcet'!$B$2:$B4127,'Profile-matrices_Condorcet'!$B4127),MATCH(INDEX('numeric possibilities'!D$3:D$1298,VLOOKUP($B4127,'numeric possibilities'!$C$3:$G$1298,1)),'VBA code_permu_wo_repettn'!$T$2:$Y$2))</f>
        <v>D</v>
      </c>
      <c r="D4127" t="str">
        <f>INDEX('VBA code_permu_wo_repettn'!$AA$3:$AF$6,COUNTIF('Profile-matrices_Condorcet'!$B$2:$B4127,'Profile-matrices_Condorcet'!$B4127),MATCH(INDEX('numeric possibilities'!E$3:E$1298,VLOOKUP($B4127,'numeric possibilities'!$C$3:$G$1298,1)),'VBA code_permu_wo_repettn'!$AA$2:$AF$2))</f>
        <v>C</v>
      </c>
      <c r="E4127" t="str">
        <f>INDEX('VBA code_permu_wo_repettn'!$AH$3:$AM$6,COUNTIF('Profile-matrices_Condorcet'!$B$2:$B4127,'Profile-matrices_Condorcet'!$B4127),MATCH(INDEX('numeric possibilities'!F$3:F$1298,VLOOKUP($B4127,'numeric possibilities'!$C$3:$G$1298,1)),'VBA code_permu_wo_repettn'!$AH$2:$AM$2))</f>
        <v>D</v>
      </c>
      <c r="F4127" t="str">
        <f>INDEX('VBA code_permu_wo_repettn'!$AO$3:$AT$6,COUNTIF('Profile-matrices_Condorcet'!$B$2:$B4127,'Profile-matrices_Condorcet'!$B4127),MATCH(INDEX('numeric possibilities'!G$3:G$1298,VLOOKUP($B4127,'numeric possibilities'!$C$3:$G$1298,1)),'VBA code_permu_wo_repettn'!$AO$2:$AT$2))</f>
        <v>C</v>
      </c>
      <c r="H4127" t="s">
        <v>15</v>
      </c>
      <c r="I4127" t="str">
        <f>IF(I4126&gt;J4126,$I$1,IF(I4126&lt;J4126,$J$1,0))</f>
        <v>A</v>
      </c>
      <c r="K4127" t="str">
        <f>IF(K4126&gt;L4126,$K$1,IF(K4126&lt;L4126,$L$1,0))</f>
        <v>C</v>
      </c>
      <c r="M4127" t="str">
        <f>IF(M4126&gt;N4126,$M$1,IF(M4126&lt;N4126,$N$1,0))</f>
        <v>D</v>
      </c>
      <c r="O4127" t="str">
        <f>IF(O4126&gt;P4126,$O$1,IF(O4126&lt;P4126,$P$1,0))</f>
        <v>C</v>
      </c>
      <c r="Q4127" t="str">
        <f>IF(Q4126&gt;R4126,$Q$1,IF(Q4126&lt;R4126,$R$1,0))</f>
        <v>D</v>
      </c>
      <c r="S4127" t="str">
        <f>IF(S4126&gt;T4126,$S$1,IF(S4126&lt;T4126,$T$1,0))</f>
        <v>C</v>
      </c>
    </row>
    <row r="4128" spans="1:20" x14ac:dyDescent="0.25">
      <c r="A4128">
        <f t="shared" si="130"/>
        <v>4127</v>
      </c>
      <c r="B4128">
        <f t="shared" si="131"/>
        <v>1032</v>
      </c>
      <c r="C4128" t="str">
        <f>INDEX('VBA code_permu_wo_repettn'!$T$3:$Y$6,COUNTIF('Profile-matrices_Condorcet'!$B$2:$B4128,'Profile-matrices_Condorcet'!$B4128),MATCH(INDEX('numeric possibilities'!D$3:D$1298,VLOOKUP($B4128,'numeric possibilities'!$C$3:$G$1298,1)),'VBA code_permu_wo_repettn'!$T$2:$Y$2))</f>
        <v>C</v>
      </c>
      <c r="D4128" t="str">
        <f>INDEX('VBA code_permu_wo_repettn'!$AA$3:$AF$6,COUNTIF('Profile-matrices_Condorcet'!$B$2:$B4128,'Profile-matrices_Condorcet'!$B4128),MATCH(INDEX('numeric possibilities'!E$3:E$1298,VLOOKUP($B4128,'numeric possibilities'!$C$3:$G$1298,1)),'VBA code_permu_wo_repettn'!$AA$2:$AF$2))</f>
        <v>D</v>
      </c>
      <c r="E4128" t="str">
        <f>INDEX('VBA code_permu_wo_repettn'!$AH$3:$AM$6,COUNTIF('Profile-matrices_Condorcet'!$B$2:$B4128,'Profile-matrices_Condorcet'!$B4128),MATCH(INDEX('numeric possibilities'!F$3:F$1298,VLOOKUP($B4128,'numeric possibilities'!$C$3:$G$1298,1)),'VBA code_permu_wo_repettn'!$AH$2:$AM$2))</f>
        <v>A</v>
      </c>
      <c r="F4128" t="str">
        <f>INDEX('VBA code_permu_wo_repettn'!$AO$3:$AT$6,COUNTIF('Profile-matrices_Condorcet'!$B$2:$B4128,'Profile-matrices_Condorcet'!$B4128),MATCH(INDEX('numeric possibilities'!G$3:G$1298,VLOOKUP($B4128,'numeric possibilities'!$C$3:$G$1298,1)),'VBA code_permu_wo_repettn'!$AO$2:$AT$2))</f>
        <v>A</v>
      </c>
      <c r="I4128" t="s">
        <v>0</v>
      </c>
      <c r="J4128" t="s">
        <v>1</v>
      </c>
      <c r="K4128" t="s">
        <v>2</v>
      </c>
      <c r="L4128" t="s">
        <v>3</v>
      </c>
    </row>
    <row r="4129" spans="1:20" x14ac:dyDescent="0.25">
      <c r="A4129">
        <f t="shared" si="130"/>
        <v>4128</v>
      </c>
      <c r="B4129">
        <f t="shared" si="131"/>
        <v>1032</v>
      </c>
      <c r="C4129" t="str">
        <f>INDEX('VBA code_permu_wo_repettn'!$T$3:$Y$6,COUNTIF('Profile-matrices_Condorcet'!$B$2:$B4129,'Profile-matrices_Condorcet'!$B4129),MATCH(INDEX('numeric possibilities'!D$3:D$1298,VLOOKUP($B4129,'numeric possibilities'!$C$3:$G$1298,1)),'VBA code_permu_wo_repettn'!$T$2:$Y$2))</f>
        <v>B</v>
      </c>
      <c r="D4129" t="str">
        <f>INDEX('VBA code_permu_wo_repettn'!$AA$3:$AF$6,COUNTIF('Profile-matrices_Condorcet'!$B$2:$B4129,'Profile-matrices_Condorcet'!$B4129),MATCH(INDEX('numeric possibilities'!E$3:E$1298,VLOOKUP($B4129,'numeric possibilities'!$C$3:$G$1298,1)),'VBA code_permu_wo_repettn'!$AA$2:$AF$2))</f>
        <v>A</v>
      </c>
      <c r="E4129" t="str">
        <f>INDEX('VBA code_permu_wo_repettn'!$AH$3:$AM$6,COUNTIF('Profile-matrices_Condorcet'!$B$2:$B4129,'Profile-matrices_Condorcet'!$B4129),MATCH(INDEX('numeric possibilities'!F$3:F$1298,VLOOKUP($B4129,'numeric possibilities'!$C$3:$G$1298,1)),'VBA code_permu_wo_repettn'!$AH$2:$AM$2))</f>
        <v>B</v>
      </c>
      <c r="F4129" t="str">
        <f>INDEX('VBA code_permu_wo_repettn'!$AO$3:$AT$6,COUNTIF('Profile-matrices_Condorcet'!$B$2:$B4129,'Profile-matrices_Condorcet'!$B4129),MATCH(INDEX('numeric possibilities'!G$3:G$1298,VLOOKUP($B4129,'numeric possibilities'!$C$3:$G$1298,1)),'VBA code_permu_wo_repettn'!$AO$2:$AT$2))</f>
        <v>B</v>
      </c>
      <c r="G4129" t="str">
        <f>IF(MAX(I4129:L4129)&gt;='numeric possibilities'!$B$4/2,INDEX('Profile-matrices_Condorcet'!I4128:L4128,1,MATCH(MAX('Profile-matrices_Condorcet'!I4129:L4129),'Profile-matrices_Condorcet'!I4129:L4129,0)),"NCW")</f>
        <v>C</v>
      </c>
      <c r="H4129" t="s">
        <v>13</v>
      </c>
      <c r="I4129" s="3">
        <f>COUNTIF($I4127:$S4127,I4128)</f>
        <v>1</v>
      </c>
      <c r="J4129" s="3">
        <f>COUNTIF($I4127:$S4127,J4128)</f>
        <v>0</v>
      </c>
      <c r="K4129" s="3">
        <f>COUNTIF($I4127:$S4127,K4128)</f>
        <v>3</v>
      </c>
      <c r="L4129" s="3">
        <f>COUNTIF($I4127:$S4127,L4128)</f>
        <v>2</v>
      </c>
    </row>
    <row r="4130" spans="1:20" x14ac:dyDescent="0.25">
      <c r="A4130">
        <f t="shared" si="130"/>
        <v>4129</v>
      </c>
      <c r="B4130">
        <f t="shared" si="131"/>
        <v>1033</v>
      </c>
      <c r="C4130" t="str">
        <f>INDEX('VBA code_permu_wo_repettn'!$T$3:$Y$6,COUNTIF('Profile-matrices_Condorcet'!$B$2:$B4130,'Profile-matrices_Condorcet'!$B4130),MATCH(INDEX('numeric possibilities'!D$3:D$1298,VLOOKUP($B4130,'numeric possibilities'!$C$3:$G$1298,1)),'VBA code_permu_wo_repettn'!$T$2:$Y$2))</f>
        <v>A</v>
      </c>
      <c r="D4130" t="str">
        <f>INDEX('VBA code_permu_wo_repettn'!$AA$3:$AF$6,COUNTIF('Profile-matrices_Condorcet'!$B$2:$B4130,'Profile-matrices_Condorcet'!$B4130),MATCH(INDEX('numeric possibilities'!E$3:E$1298,VLOOKUP($B4130,'numeric possibilities'!$C$3:$G$1298,1)),'VBA code_permu_wo_repettn'!$AA$2:$AF$2))</f>
        <v>B</v>
      </c>
      <c r="E4130" t="str">
        <f>INDEX('VBA code_permu_wo_repettn'!$AH$3:$AM$6,COUNTIF('Profile-matrices_Condorcet'!$B$2:$B4130,'Profile-matrices_Condorcet'!$B4130),MATCH(INDEX('numeric possibilities'!F$3:F$1298,VLOOKUP($B4130,'numeric possibilities'!$C$3:$G$1298,1)),'VBA code_permu_wo_repettn'!$AH$2:$AM$2))</f>
        <v>C</v>
      </c>
      <c r="F4130" t="str">
        <f>INDEX('VBA code_permu_wo_repettn'!$AO$3:$AT$6,COUNTIF('Profile-matrices_Condorcet'!$B$2:$B4130,'Profile-matrices_Condorcet'!$B4130),MATCH(INDEX('numeric possibilities'!G$3:G$1298,VLOOKUP($B4130,'numeric possibilities'!$C$3:$G$1298,1)),'VBA code_permu_wo_repettn'!$AO$2:$AT$2))</f>
        <v>D</v>
      </c>
      <c r="H4130" t="s">
        <v>14</v>
      </c>
      <c r="I4130" s="3">
        <f>IF(MATCH(I$1,$C4130:$C4133,0)&lt;(MATCH(J$1,$C4130:$C4133,0)),1*a_vote,0)+IF(MATCH(I$1,$D4130:$D4133,0)&lt;MATCH(J$1,$D4130:$D4133,0),1*b_vote,0)+IF(MATCH(I$1,$E4130:$E4133,0)&lt;MATCH(J$1,$E4130:$E4133,0),1*c_vote,0)+IF(MATCH(I$1,$F4130:$F4133,0)&lt;MATCH(J$1,$F4130:$F4133,0),1*d_vote,0)</f>
        <v>0.74</v>
      </c>
      <c r="J4130" s="3">
        <f>IF(MATCH(I$1,$C4130:$C4133,0)&gt;(MATCH(J$1,$C4130:$C4133,0)),1*a_vote,0)+IF(MATCH(I$1,$D4130:$D4133,0)&gt;MATCH(J$1,$D4130:$D4133,0),1*b_vote,0)+IF(MATCH(I$1,$E4130:$E4133,0)&gt;MATCH(J$1,$E4130:$E4133,0),1*c_vote,0)+IF(MATCH(I$1,$F4130:$F4133,0)&gt;MATCH(J$1,$F4130:$F4133,0),1*d_vote,0)</f>
        <v>0.26</v>
      </c>
      <c r="K4130" s="3">
        <f>IF(MATCH($K$1,$C4130:$C4133,0)&lt;(MATCH($L$1,$C4130:$C4133,0)),1*a_vote,0)+IF(MATCH($K$1,$D4130:$D4133,0)&lt;MATCH($L$1,$D4130:$D4133,0),1*b_vote,0)+IF(MATCH($K$1,$E4130:$E4133,0)&lt;MATCH($L$1,$E4130:$E4133,0),1*c_vote,0)+IF(MATCH($K$1,$F4130:$F4133,0)&lt;MATCH($L$1,$F4130:$F4133,0),1*d_vote,0)</f>
        <v>0.53</v>
      </c>
      <c r="L4130" s="3">
        <f>IF(MATCH(K$1,$C4130:$C4133,0)&gt;(MATCH(L$1,$C4130:$C4133,0)),1*a_vote,0)+IF(MATCH(K$1,$D4130:$D4133,0)&gt;MATCH(L$1,$D4130:$D4133,0),1*b_vote,0)+IF(MATCH(K$1,$E4130:$E4133,0)&gt;MATCH(L$1,$E4130:$E4133,0),1*c_vote,0)+IF(MATCH(K$1,$F4130:$F4133,0)&gt;MATCH(L$1,$F4130:$F4133,0),1*d_vote,0)</f>
        <v>0.47</v>
      </c>
      <c r="M4130" s="3">
        <f>IF(MATCH($M$1,$C4130:$C4133,0)&lt;(MATCH($N$1,$C4130:$C4133,0)),1*a_vote,0)+IF(MATCH($M$1,$D4130:$D4133,0)&lt;MATCH($N$1,$D4130:$D4133,0),1*b_vote,0)+IF(MATCH($M$1,$E4130:$E4133,0)&lt;MATCH($N$1,$E4130:$E4133,0),1*c_vote,0)+IF(MATCH($M$1,$F4130:$F4133,0)&lt;MATCH($N$1,$F4130:$F4133,0),1*d_vote,0)</f>
        <v>0.27</v>
      </c>
      <c r="N4130" s="3">
        <f>IF(MATCH(M$1,$C4130:$C4133,0)&gt;(MATCH(N$1,$C4130:$C4133,0)),1*a_vote,0)+IF(MATCH(M$1,$D4130:$D4133,0)&gt;MATCH(N$1,$D4130:$D4133,0),1*b_vote,0)+IF(MATCH(M$1,$E4130:$E4133,0)&gt;MATCH(N$1,$E4130:$E4133,0),1*c_vote,0)+IF(MATCH(M$1,$F4130:$F4133,0)&gt;MATCH(N$1,$F4130:$F4133,0),1*d_vote,0)</f>
        <v>0.73</v>
      </c>
      <c r="O4130" s="3">
        <f>IF(MATCH($O$1,$C4130:$C4133,0)&lt;(MATCH($P$1,$C4130:$C4133,0)),1*a_vote,0)+IF(MATCH($O$1,$D4130:$D4133,0)&lt;MATCH($P$1,$D4130:$D4133,0),1*b_vote,0)+IF(MATCH($O$1,$E4130:$E4133,0)&lt;MATCH($P$1,$E4130:$E4133,0),1*c_vote,0)+IF(MATCH($O$1,$F4130:$F4133,0)&lt;MATCH($P$1,$F4130:$F4133,0),1*d_vote,0)</f>
        <v>0.53</v>
      </c>
      <c r="P4130" s="3">
        <f>IF(MATCH(O$1,$C4130:$C4133,0)&gt;(MATCH(P$1,$C4130:$C4133,0)),1*a_vote,0)+IF(MATCH(O$1,$D4130:$D4133,0)&gt;MATCH(P$1,$D4130:$D4133,0),1*b_vote,0)+IF(MATCH(O$1,$E4130:$E4133,0)&gt;MATCH(P$1,$E4130:$E4133,0),1*c_vote,0)+IF(MATCH(O$1,$F4130:$F4133,0)&gt;MATCH(P$1,$F4130:$F4133,0),1*d_vote,0)</f>
        <v>0.47</v>
      </c>
      <c r="Q4130" s="3">
        <f>IF(MATCH($Q$1,$C4130:$C4133,0)&lt;(MATCH($R$1,$C4130:$C4133,0)),1*a_vote,0)+IF(MATCH($Q$1,$D4130:$D4133,0)&lt;MATCH($R$1,$D4130:$D4133,0),1*b_vote,0)+IF(MATCH($Q$1,$E4130:$E4133,0)&lt;MATCH($R$1,$E4130:$E4133,0),1*c_vote,0)+IF(MATCH($Q$1,$F4130:$F4133,0)&lt;MATCH($R$1,$F4130:$F4133,0),1*d_vote,0)</f>
        <v>0.53</v>
      </c>
      <c r="R4130" s="3">
        <f>IF(MATCH(Q$1,$C4130:$C4133,0)&gt;(MATCH(R$1,$C4130:$C4133,0)),1*a_vote,0)+IF(MATCH(Q$1,$D4130:$D4133,0)&gt;MATCH(R$1,$D4130:$D4133,0),1*b_vote,0)+IF(MATCH(Q$1,$E4130:$E4133,0)&gt;MATCH(R$1,$E4130:$E4133,0),1*c_vote,0)+IF(MATCH(Q$1,$F4130:$F4133,0)&gt;MATCH(R$1,$F4130:$F4133,0),1*d_vote,0)</f>
        <v>0.47</v>
      </c>
      <c r="S4130" s="3">
        <f>IF(MATCH($S$1,$C4130:$C4133,0)&lt;(MATCH($T$1,$C4130:$C4133,0)),1*a_vote,0)+IF(MATCH($S$1,$D4130:$D4133,0)&lt;MATCH($T$1,$D4130:$D4133,0),1*b_vote,0)+IF(MATCH($S$1,$E4130:$E4133,0)&lt;MATCH($T$1,$E4130:$E4133,0),1*c_vote,0)+IF(MATCH($S$1,$F4130:$F4133,0)&lt;MATCH($T$1,$F4130:$F4133,0),1*d_vote,0)</f>
        <v>0.52</v>
      </c>
      <c r="T4130" s="3">
        <f>IF(MATCH(S$1,$C4130:$C4133,0)&gt;(MATCH(T$1,$C4130:$C4133,0)),1*a_vote,0)+IF(MATCH(S$1,$D4130:$D4133,0)&gt;MATCH(T$1,$D4130:$D4133,0),1*b_vote,0)+IF(MATCH(S$1,$E4130:$E4133,0)&gt;MATCH(T$1,$E4130:$E4133,0),1*c_vote,0)+IF(MATCH(S$1,$F4130:$F4133,0)&gt;MATCH(T$1,$F4130:$F4133,0),1*d_vote,0)</f>
        <v>0.48</v>
      </c>
    </row>
    <row r="4131" spans="1:20" x14ac:dyDescent="0.25">
      <c r="A4131">
        <f t="shared" si="130"/>
        <v>4130</v>
      </c>
      <c r="B4131">
        <f t="shared" si="131"/>
        <v>1033</v>
      </c>
      <c r="C4131" t="str">
        <f>INDEX('VBA code_permu_wo_repettn'!$T$3:$Y$6,COUNTIF('Profile-matrices_Condorcet'!$B$2:$B4131,'Profile-matrices_Condorcet'!$B4131),MATCH(INDEX('numeric possibilities'!D$3:D$1298,VLOOKUP($B4131,'numeric possibilities'!$C$3:$G$1298,1)),'VBA code_permu_wo_repettn'!$T$2:$Y$2))</f>
        <v>B</v>
      </c>
      <c r="D4131" t="str">
        <f>INDEX('VBA code_permu_wo_repettn'!$AA$3:$AF$6,COUNTIF('Profile-matrices_Condorcet'!$B$2:$B4131,'Profile-matrices_Condorcet'!$B4131),MATCH(INDEX('numeric possibilities'!E$3:E$1298,VLOOKUP($B4131,'numeric possibilities'!$C$3:$G$1298,1)),'VBA code_permu_wo_repettn'!$AA$2:$AF$2))</f>
        <v>D</v>
      </c>
      <c r="E4131" t="str">
        <f>INDEX('VBA code_permu_wo_repettn'!$AH$3:$AM$6,COUNTIF('Profile-matrices_Condorcet'!$B$2:$B4131,'Profile-matrices_Condorcet'!$B4131),MATCH(INDEX('numeric possibilities'!F$3:F$1298,VLOOKUP($B4131,'numeric possibilities'!$C$3:$G$1298,1)),'VBA code_permu_wo_repettn'!$AH$2:$AM$2))</f>
        <v>D</v>
      </c>
      <c r="F4131" t="str">
        <f>INDEX('VBA code_permu_wo_repettn'!$AO$3:$AT$6,COUNTIF('Profile-matrices_Condorcet'!$B$2:$B4131,'Profile-matrices_Condorcet'!$B4131),MATCH(INDEX('numeric possibilities'!G$3:G$1298,VLOOKUP($B4131,'numeric possibilities'!$C$3:$G$1298,1)),'VBA code_permu_wo_repettn'!$AO$2:$AT$2))</f>
        <v>C</v>
      </c>
      <c r="H4131" t="s">
        <v>15</v>
      </c>
      <c r="I4131" t="str">
        <f>IF(I4130&gt;J4130,$I$1,IF(I4130&lt;J4130,$J$1,0))</f>
        <v>A</v>
      </c>
      <c r="K4131" t="str">
        <f>IF(K4130&gt;L4130,$K$1,IF(K4130&lt;L4130,$L$1,0))</f>
        <v>A</v>
      </c>
      <c r="M4131" t="str">
        <f>IF(M4130&gt;N4130,$M$1,IF(M4130&lt;N4130,$N$1,0))</f>
        <v>D</v>
      </c>
      <c r="O4131" t="str">
        <f>IF(O4130&gt;P4130,$O$1,IF(O4130&lt;P4130,$P$1,0))</f>
        <v>B</v>
      </c>
      <c r="Q4131" t="str">
        <f>IF(Q4130&gt;R4130,$Q$1,IF(Q4130&lt;R4130,$R$1,0))</f>
        <v>B</v>
      </c>
      <c r="S4131" t="str">
        <f>IF(S4130&gt;T4130,$S$1,IF(S4130&lt;T4130,$T$1,0))</f>
        <v>C</v>
      </c>
    </row>
    <row r="4132" spans="1:20" x14ac:dyDescent="0.25">
      <c r="A4132">
        <f t="shared" si="130"/>
        <v>4131</v>
      </c>
      <c r="B4132">
        <f t="shared" si="131"/>
        <v>1033</v>
      </c>
      <c r="C4132" t="str">
        <f>INDEX('VBA code_permu_wo_repettn'!$T$3:$Y$6,COUNTIF('Profile-matrices_Condorcet'!$B$2:$B4132,'Profile-matrices_Condorcet'!$B4132),MATCH(INDEX('numeric possibilities'!D$3:D$1298,VLOOKUP($B4132,'numeric possibilities'!$C$3:$G$1298,1)),'VBA code_permu_wo_repettn'!$T$2:$Y$2))</f>
        <v>C</v>
      </c>
      <c r="D4132" t="str">
        <f>INDEX('VBA code_permu_wo_repettn'!$AA$3:$AF$6,COUNTIF('Profile-matrices_Condorcet'!$B$2:$B4132,'Profile-matrices_Condorcet'!$B4132),MATCH(INDEX('numeric possibilities'!E$3:E$1298,VLOOKUP($B4132,'numeric possibilities'!$C$3:$G$1298,1)),'VBA code_permu_wo_repettn'!$AA$2:$AF$2))</f>
        <v>A</v>
      </c>
      <c r="E4132" t="str">
        <f>INDEX('VBA code_permu_wo_repettn'!$AH$3:$AM$6,COUNTIF('Profile-matrices_Condorcet'!$B$2:$B4132,'Profile-matrices_Condorcet'!$B4132),MATCH(INDEX('numeric possibilities'!F$3:F$1298,VLOOKUP($B4132,'numeric possibilities'!$C$3:$G$1298,1)),'VBA code_permu_wo_repettn'!$AH$2:$AM$2))</f>
        <v>A</v>
      </c>
      <c r="F4132" t="str">
        <f>INDEX('VBA code_permu_wo_repettn'!$AO$3:$AT$6,COUNTIF('Profile-matrices_Condorcet'!$B$2:$B4132,'Profile-matrices_Condorcet'!$B4132),MATCH(INDEX('numeric possibilities'!G$3:G$1298,VLOOKUP($B4132,'numeric possibilities'!$C$3:$G$1298,1)),'VBA code_permu_wo_repettn'!$AO$2:$AT$2))</f>
        <v>A</v>
      </c>
      <c r="I4132" t="s">
        <v>0</v>
      </c>
      <c r="J4132" t="s">
        <v>1</v>
      </c>
      <c r="K4132" t="s">
        <v>2</v>
      </c>
      <c r="L4132" t="s">
        <v>3</v>
      </c>
    </row>
    <row r="4133" spans="1:20" x14ac:dyDescent="0.25">
      <c r="A4133">
        <f t="shared" si="130"/>
        <v>4132</v>
      </c>
      <c r="B4133">
        <f t="shared" si="131"/>
        <v>1033</v>
      </c>
      <c r="C4133" t="str">
        <f>INDEX('VBA code_permu_wo_repettn'!$T$3:$Y$6,COUNTIF('Profile-matrices_Condorcet'!$B$2:$B4133,'Profile-matrices_Condorcet'!$B4133),MATCH(INDEX('numeric possibilities'!D$3:D$1298,VLOOKUP($B4133,'numeric possibilities'!$C$3:$G$1298,1)),'VBA code_permu_wo_repettn'!$T$2:$Y$2))</f>
        <v>D</v>
      </c>
      <c r="D4133" t="str">
        <f>INDEX('VBA code_permu_wo_repettn'!$AA$3:$AF$6,COUNTIF('Profile-matrices_Condorcet'!$B$2:$B4133,'Profile-matrices_Condorcet'!$B4133),MATCH(INDEX('numeric possibilities'!E$3:E$1298,VLOOKUP($B4133,'numeric possibilities'!$C$3:$G$1298,1)),'VBA code_permu_wo_repettn'!$AA$2:$AF$2))</f>
        <v>C</v>
      </c>
      <c r="E4133" t="str">
        <f>INDEX('VBA code_permu_wo_repettn'!$AH$3:$AM$6,COUNTIF('Profile-matrices_Condorcet'!$B$2:$B4133,'Profile-matrices_Condorcet'!$B4133),MATCH(INDEX('numeric possibilities'!F$3:F$1298,VLOOKUP($B4133,'numeric possibilities'!$C$3:$G$1298,1)),'VBA code_permu_wo_repettn'!$AH$2:$AM$2))</f>
        <v>B</v>
      </c>
      <c r="F4133" t="str">
        <f>INDEX('VBA code_permu_wo_repettn'!$AO$3:$AT$6,COUNTIF('Profile-matrices_Condorcet'!$B$2:$B4133,'Profile-matrices_Condorcet'!$B4133),MATCH(INDEX('numeric possibilities'!G$3:G$1298,VLOOKUP($B4133,'numeric possibilities'!$C$3:$G$1298,1)),'VBA code_permu_wo_repettn'!$AO$2:$AT$2))</f>
        <v>B</v>
      </c>
      <c r="G4133" t="str">
        <f>IF(MAX(I4133:L4133)&gt;='numeric possibilities'!$B$4/2,INDEX('Profile-matrices_Condorcet'!I4132:L4132,1,MATCH(MAX('Profile-matrices_Condorcet'!I4133:L4133),'Profile-matrices_Condorcet'!I4133:L4133,0)),"NCW")</f>
        <v>NCW</v>
      </c>
      <c r="H4133" t="s">
        <v>13</v>
      </c>
      <c r="I4133" s="3">
        <f>COUNTIF($I4131:$S4131,I4132)</f>
        <v>2</v>
      </c>
      <c r="J4133" s="3">
        <f>COUNTIF($I4131:$S4131,J4132)</f>
        <v>2</v>
      </c>
      <c r="K4133" s="3">
        <f>COUNTIF($I4131:$S4131,K4132)</f>
        <v>1</v>
      </c>
      <c r="L4133" s="3">
        <f>COUNTIF($I4131:$S4131,L4132)</f>
        <v>1</v>
      </c>
    </row>
    <row r="4134" spans="1:20" x14ac:dyDescent="0.25">
      <c r="A4134">
        <f t="shared" si="130"/>
        <v>4133</v>
      </c>
      <c r="B4134">
        <f t="shared" si="131"/>
        <v>1034</v>
      </c>
      <c r="C4134" t="str">
        <f>INDEX('VBA code_permu_wo_repettn'!$T$3:$Y$6,COUNTIF('Profile-matrices_Condorcet'!$B$2:$B4134,'Profile-matrices_Condorcet'!$B4134),MATCH(INDEX('numeric possibilities'!D$3:D$1298,VLOOKUP($B4134,'numeric possibilities'!$C$3:$G$1298,1)),'VBA code_permu_wo_repettn'!$T$2:$Y$2))</f>
        <v>A</v>
      </c>
      <c r="D4134" t="str">
        <f>INDEX('VBA code_permu_wo_repettn'!$AA$3:$AF$6,COUNTIF('Profile-matrices_Condorcet'!$B$2:$B4134,'Profile-matrices_Condorcet'!$B4134),MATCH(INDEX('numeric possibilities'!E$3:E$1298,VLOOKUP($B4134,'numeric possibilities'!$C$3:$G$1298,1)),'VBA code_permu_wo_repettn'!$AA$2:$AF$2))</f>
        <v>B</v>
      </c>
      <c r="E4134" t="str">
        <f>INDEX('VBA code_permu_wo_repettn'!$AH$3:$AM$6,COUNTIF('Profile-matrices_Condorcet'!$B$2:$B4134,'Profile-matrices_Condorcet'!$B4134),MATCH(INDEX('numeric possibilities'!F$3:F$1298,VLOOKUP($B4134,'numeric possibilities'!$C$3:$G$1298,1)),'VBA code_permu_wo_repettn'!$AH$2:$AM$2))</f>
        <v>C</v>
      </c>
      <c r="F4134" t="str">
        <f>INDEX('VBA code_permu_wo_repettn'!$AO$3:$AT$6,COUNTIF('Profile-matrices_Condorcet'!$B$2:$B4134,'Profile-matrices_Condorcet'!$B4134),MATCH(INDEX('numeric possibilities'!G$3:G$1298,VLOOKUP($B4134,'numeric possibilities'!$C$3:$G$1298,1)),'VBA code_permu_wo_repettn'!$AO$2:$AT$2))</f>
        <v>D</v>
      </c>
      <c r="H4134" t="s">
        <v>14</v>
      </c>
      <c r="I4134" s="3">
        <f>IF(MATCH(I$1,$C4134:$C4137,0)&lt;(MATCH(J$1,$C4134:$C4137,0)),1*a_vote,0)+IF(MATCH(I$1,$D4134:$D4137,0)&lt;MATCH(J$1,$D4134:$D4137,0),1*b_vote,0)+IF(MATCH(I$1,$E4134:$E4137,0)&lt;MATCH(J$1,$E4134:$E4137,0),1*c_vote,0)+IF(MATCH(I$1,$F4134:$F4137,0)&lt;MATCH(J$1,$F4134:$F4137,0),1*d_vote,0)</f>
        <v>0.74</v>
      </c>
      <c r="J4134" s="3">
        <f>IF(MATCH(I$1,$C4134:$C4137,0)&gt;(MATCH(J$1,$C4134:$C4137,0)),1*a_vote,0)+IF(MATCH(I$1,$D4134:$D4137,0)&gt;MATCH(J$1,$D4134:$D4137,0),1*b_vote,0)+IF(MATCH(I$1,$E4134:$E4137,0)&gt;MATCH(J$1,$E4134:$E4137,0),1*c_vote,0)+IF(MATCH(I$1,$F4134:$F4137,0)&gt;MATCH(J$1,$F4134:$F4137,0),1*d_vote,0)</f>
        <v>0.26</v>
      </c>
      <c r="K4134" s="3">
        <f>IF(MATCH($K$1,$C4134:$C4137,0)&lt;(MATCH($L$1,$C4134:$C4137,0)),1*a_vote,0)+IF(MATCH($K$1,$D4134:$D4137,0)&lt;MATCH($L$1,$D4134:$D4137,0),1*b_vote,0)+IF(MATCH($K$1,$E4134:$E4137,0)&lt;MATCH($L$1,$E4134:$E4137,0),1*c_vote,0)+IF(MATCH($K$1,$F4134:$F4137,0)&lt;MATCH($L$1,$F4134:$F4137,0),1*d_vote,0)</f>
        <v>0.53</v>
      </c>
      <c r="L4134" s="3">
        <f>IF(MATCH(K$1,$C4134:$C4137,0)&gt;(MATCH(L$1,$C4134:$C4137,0)),1*a_vote,0)+IF(MATCH(K$1,$D4134:$D4137,0)&gt;MATCH(L$1,$D4134:$D4137,0),1*b_vote,0)+IF(MATCH(K$1,$E4134:$E4137,0)&gt;MATCH(L$1,$E4134:$E4137,0),1*c_vote,0)+IF(MATCH(K$1,$F4134:$F4137,0)&gt;MATCH(L$1,$F4134:$F4137,0),1*d_vote,0)</f>
        <v>0.47</v>
      </c>
      <c r="M4134" s="3">
        <f>IF(MATCH($M$1,$C4134:$C4137,0)&lt;(MATCH($N$1,$C4134:$C4137,0)),1*a_vote,0)+IF(MATCH($M$1,$D4134:$D4137,0)&lt;MATCH($N$1,$D4134:$D4137,0),1*b_vote,0)+IF(MATCH($M$1,$E4134:$E4137,0)&lt;MATCH($N$1,$E4134:$E4137,0),1*c_vote,0)+IF(MATCH($M$1,$F4134:$F4137,0)&lt;MATCH($N$1,$F4134:$F4137,0),1*d_vote,0)</f>
        <v>0.27</v>
      </c>
      <c r="N4134" s="3">
        <f>IF(MATCH(M$1,$C4134:$C4137,0)&gt;(MATCH(N$1,$C4134:$C4137,0)),1*a_vote,0)+IF(MATCH(M$1,$D4134:$D4137,0)&gt;MATCH(N$1,$D4134:$D4137,0),1*b_vote,0)+IF(MATCH(M$1,$E4134:$E4137,0)&gt;MATCH(N$1,$E4134:$E4137,0),1*c_vote,0)+IF(MATCH(M$1,$F4134:$F4137,0)&gt;MATCH(N$1,$F4134:$F4137,0),1*d_vote,0)</f>
        <v>0.73</v>
      </c>
      <c r="O4134" s="3">
        <f>IF(MATCH($O$1,$C4134:$C4137,0)&lt;(MATCH($P$1,$C4134:$C4137,0)),1*a_vote,0)+IF(MATCH($O$1,$D4134:$D4137,0)&lt;MATCH($P$1,$D4134:$D4137,0),1*b_vote,0)+IF(MATCH($O$1,$E4134:$E4137,0)&lt;MATCH($P$1,$E4134:$E4137,0),1*c_vote,0)+IF(MATCH($O$1,$F4134:$F4137,0)&lt;MATCH($P$1,$F4134:$F4137,0),1*d_vote,0)</f>
        <v>0.53</v>
      </c>
      <c r="P4134" s="3">
        <f>IF(MATCH(O$1,$C4134:$C4137,0)&gt;(MATCH(P$1,$C4134:$C4137,0)),1*a_vote,0)+IF(MATCH(O$1,$D4134:$D4137,0)&gt;MATCH(P$1,$D4134:$D4137,0),1*b_vote,0)+IF(MATCH(O$1,$E4134:$E4137,0)&gt;MATCH(P$1,$E4134:$E4137,0),1*c_vote,0)+IF(MATCH(O$1,$F4134:$F4137,0)&gt;MATCH(P$1,$F4134:$F4137,0),1*d_vote,0)</f>
        <v>0.47</v>
      </c>
      <c r="Q4134" s="3">
        <f>IF(MATCH($Q$1,$C4134:$C4137,0)&lt;(MATCH($R$1,$C4134:$C4137,0)),1*a_vote,0)+IF(MATCH($Q$1,$D4134:$D4137,0)&lt;MATCH($R$1,$D4134:$D4137,0),1*b_vote,0)+IF(MATCH($Q$1,$E4134:$E4137,0)&lt;MATCH($R$1,$E4134:$E4137,0),1*c_vote,0)+IF(MATCH($Q$1,$F4134:$F4137,0)&lt;MATCH($R$1,$F4134:$F4137,0),1*d_vote,0)</f>
        <v>0.53</v>
      </c>
      <c r="R4134" s="3">
        <f>IF(MATCH(Q$1,$C4134:$C4137,0)&gt;(MATCH(R$1,$C4134:$C4137,0)),1*a_vote,0)+IF(MATCH(Q$1,$D4134:$D4137,0)&gt;MATCH(R$1,$D4134:$D4137,0),1*b_vote,0)+IF(MATCH(Q$1,$E4134:$E4137,0)&gt;MATCH(R$1,$E4134:$E4137,0),1*c_vote,0)+IF(MATCH(Q$1,$F4134:$F4137,0)&gt;MATCH(R$1,$F4134:$F4137,0),1*d_vote,0)</f>
        <v>0.47</v>
      </c>
      <c r="S4134" s="3">
        <f>IF(MATCH($S$1,$C4134:$C4137,0)&lt;(MATCH($T$1,$C4134:$C4137,0)),1*a_vote,0)+IF(MATCH($S$1,$D4134:$D4137,0)&lt;MATCH($T$1,$D4134:$D4137,0),1*b_vote,0)+IF(MATCH($S$1,$E4134:$E4137,0)&lt;MATCH($T$1,$E4134:$E4137,0),1*c_vote,0)+IF(MATCH($S$1,$F4134:$F4137,0)&lt;MATCH($T$1,$F4134:$F4137,0),1*d_vote,0)</f>
        <v>0.25</v>
      </c>
      <c r="T4134" s="3">
        <f>IF(MATCH(S$1,$C4134:$C4137,0)&gt;(MATCH(T$1,$C4134:$C4137,0)),1*a_vote,0)+IF(MATCH(S$1,$D4134:$D4137,0)&gt;MATCH(T$1,$D4134:$D4137,0),1*b_vote,0)+IF(MATCH(S$1,$E4134:$E4137,0)&gt;MATCH(T$1,$E4134:$E4137,0),1*c_vote,0)+IF(MATCH(S$1,$F4134:$F4137,0)&gt;MATCH(T$1,$F4134:$F4137,0),1*d_vote,0)</f>
        <v>0.75</v>
      </c>
    </row>
    <row r="4135" spans="1:20" x14ac:dyDescent="0.25">
      <c r="A4135">
        <f t="shared" si="130"/>
        <v>4134</v>
      </c>
      <c r="B4135">
        <f t="shared" si="131"/>
        <v>1034</v>
      </c>
      <c r="C4135" t="str">
        <f>INDEX('VBA code_permu_wo_repettn'!$T$3:$Y$6,COUNTIF('Profile-matrices_Condorcet'!$B$2:$B4135,'Profile-matrices_Condorcet'!$B4135),MATCH(INDEX('numeric possibilities'!D$3:D$1298,VLOOKUP($B4135,'numeric possibilities'!$C$3:$G$1298,1)),'VBA code_permu_wo_repettn'!$T$2:$Y$2))</f>
        <v>B</v>
      </c>
      <c r="D4135" t="str">
        <f>INDEX('VBA code_permu_wo_repettn'!$AA$3:$AF$6,COUNTIF('Profile-matrices_Condorcet'!$B$2:$B4135,'Profile-matrices_Condorcet'!$B4135),MATCH(INDEX('numeric possibilities'!E$3:E$1298,VLOOKUP($B4135,'numeric possibilities'!$C$3:$G$1298,1)),'VBA code_permu_wo_repettn'!$AA$2:$AF$2))</f>
        <v>D</v>
      </c>
      <c r="E4135" t="str">
        <f>INDEX('VBA code_permu_wo_repettn'!$AH$3:$AM$6,COUNTIF('Profile-matrices_Condorcet'!$B$2:$B4135,'Profile-matrices_Condorcet'!$B4135),MATCH(INDEX('numeric possibilities'!F$3:F$1298,VLOOKUP($B4135,'numeric possibilities'!$C$3:$G$1298,1)),'VBA code_permu_wo_repettn'!$AH$2:$AM$2))</f>
        <v>D</v>
      </c>
      <c r="F4135" t="str">
        <f>INDEX('VBA code_permu_wo_repettn'!$AO$3:$AT$6,COUNTIF('Profile-matrices_Condorcet'!$B$2:$B4135,'Profile-matrices_Condorcet'!$B4135),MATCH(INDEX('numeric possibilities'!G$3:G$1298,VLOOKUP($B4135,'numeric possibilities'!$C$3:$G$1298,1)),'VBA code_permu_wo_repettn'!$AO$2:$AT$2))</f>
        <v>C</v>
      </c>
      <c r="H4135" t="s">
        <v>15</v>
      </c>
      <c r="I4135" t="str">
        <f>IF(I4134&gt;J4134,$I$1,IF(I4134&lt;J4134,$J$1,0))</f>
        <v>A</v>
      </c>
      <c r="K4135" t="str">
        <f>IF(K4134&gt;L4134,$K$1,IF(K4134&lt;L4134,$L$1,0))</f>
        <v>A</v>
      </c>
      <c r="M4135" t="str">
        <f>IF(M4134&gt;N4134,$M$1,IF(M4134&lt;N4134,$N$1,0))</f>
        <v>D</v>
      </c>
      <c r="O4135" t="str">
        <f>IF(O4134&gt;P4134,$O$1,IF(O4134&lt;P4134,$P$1,0))</f>
        <v>B</v>
      </c>
      <c r="Q4135" t="str">
        <f>IF(Q4134&gt;R4134,$Q$1,IF(Q4134&lt;R4134,$R$1,0))</f>
        <v>B</v>
      </c>
      <c r="S4135" t="str">
        <f>IF(S4134&gt;T4134,$S$1,IF(S4134&lt;T4134,$T$1,0))</f>
        <v>D</v>
      </c>
    </row>
    <row r="4136" spans="1:20" x14ac:dyDescent="0.25">
      <c r="A4136">
        <f t="shared" si="130"/>
        <v>4135</v>
      </c>
      <c r="B4136">
        <f t="shared" si="131"/>
        <v>1034</v>
      </c>
      <c r="C4136" t="str">
        <f>INDEX('VBA code_permu_wo_repettn'!$T$3:$Y$6,COUNTIF('Profile-matrices_Condorcet'!$B$2:$B4136,'Profile-matrices_Condorcet'!$B4136),MATCH(INDEX('numeric possibilities'!D$3:D$1298,VLOOKUP($B4136,'numeric possibilities'!$C$3:$G$1298,1)),'VBA code_permu_wo_repettn'!$T$2:$Y$2))</f>
        <v>D</v>
      </c>
      <c r="D4136" t="str">
        <f>INDEX('VBA code_permu_wo_repettn'!$AA$3:$AF$6,COUNTIF('Profile-matrices_Condorcet'!$B$2:$B4136,'Profile-matrices_Condorcet'!$B4136),MATCH(INDEX('numeric possibilities'!E$3:E$1298,VLOOKUP($B4136,'numeric possibilities'!$C$3:$G$1298,1)),'VBA code_permu_wo_repettn'!$AA$2:$AF$2))</f>
        <v>A</v>
      </c>
      <c r="E4136" t="str">
        <f>INDEX('VBA code_permu_wo_repettn'!$AH$3:$AM$6,COUNTIF('Profile-matrices_Condorcet'!$B$2:$B4136,'Profile-matrices_Condorcet'!$B4136),MATCH(INDEX('numeric possibilities'!F$3:F$1298,VLOOKUP($B4136,'numeric possibilities'!$C$3:$G$1298,1)),'VBA code_permu_wo_repettn'!$AH$2:$AM$2))</f>
        <v>A</v>
      </c>
      <c r="F4136" t="str">
        <f>INDEX('VBA code_permu_wo_repettn'!$AO$3:$AT$6,COUNTIF('Profile-matrices_Condorcet'!$B$2:$B4136,'Profile-matrices_Condorcet'!$B4136),MATCH(INDEX('numeric possibilities'!G$3:G$1298,VLOOKUP($B4136,'numeric possibilities'!$C$3:$G$1298,1)),'VBA code_permu_wo_repettn'!$AO$2:$AT$2))</f>
        <v>A</v>
      </c>
      <c r="I4136" t="s">
        <v>0</v>
      </c>
      <c r="J4136" t="s">
        <v>1</v>
      </c>
      <c r="K4136" t="s">
        <v>2</v>
      </c>
      <c r="L4136" t="s">
        <v>3</v>
      </c>
    </row>
    <row r="4137" spans="1:20" x14ac:dyDescent="0.25">
      <c r="A4137">
        <f t="shared" si="130"/>
        <v>4136</v>
      </c>
      <c r="B4137">
        <f t="shared" si="131"/>
        <v>1034</v>
      </c>
      <c r="C4137" t="str">
        <f>INDEX('VBA code_permu_wo_repettn'!$T$3:$Y$6,COUNTIF('Profile-matrices_Condorcet'!$B$2:$B4137,'Profile-matrices_Condorcet'!$B4137),MATCH(INDEX('numeric possibilities'!D$3:D$1298,VLOOKUP($B4137,'numeric possibilities'!$C$3:$G$1298,1)),'VBA code_permu_wo_repettn'!$T$2:$Y$2))</f>
        <v>C</v>
      </c>
      <c r="D4137" t="str">
        <f>INDEX('VBA code_permu_wo_repettn'!$AA$3:$AF$6,COUNTIF('Profile-matrices_Condorcet'!$B$2:$B4137,'Profile-matrices_Condorcet'!$B4137),MATCH(INDEX('numeric possibilities'!E$3:E$1298,VLOOKUP($B4137,'numeric possibilities'!$C$3:$G$1298,1)),'VBA code_permu_wo_repettn'!$AA$2:$AF$2))</f>
        <v>C</v>
      </c>
      <c r="E4137" t="str">
        <f>INDEX('VBA code_permu_wo_repettn'!$AH$3:$AM$6,COUNTIF('Profile-matrices_Condorcet'!$B$2:$B4137,'Profile-matrices_Condorcet'!$B4137),MATCH(INDEX('numeric possibilities'!F$3:F$1298,VLOOKUP($B4137,'numeric possibilities'!$C$3:$G$1298,1)),'VBA code_permu_wo_repettn'!$AH$2:$AM$2))</f>
        <v>B</v>
      </c>
      <c r="F4137" t="str">
        <f>INDEX('VBA code_permu_wo_repettn'!$AO$3:$AT$6,COUNTIF('Profile-matrices_Condorcet'!$B$2:$B4137,'Profile-matrices_Condorcet'!$B4137),MATCH(INDEX('numeric possibilities'!G$3:G$1298,VLOOKUP($B4137,'numeric possibilities'!$C$3:$G$1298,1)),'VBA code_permu_wo_repettn'!$AO$2:$AT$2))</f>
        <v>B</v>
      </c>
      <c r="G4137" t="str">
        <f>IF(MAX(I4137:L4137)&gt;='numeric possibilities'!$B$4/2,INDEX('Profile-matrices_Condorcet'!I4136:L4136,1,MATCH(MAX('Profile-matrices_Condorcet'!I4137:L4137),'Profile-matrices_Condorcet'!I4137:L4137,0)),"NCW")</f>
        <v>NCW</v>
      </c>
      <c r="H4137" t="s">
        <v>13</v>
      </c>
      <c r="I4137" s="3">
        <f>COUNTIF($I4135:$S4135,I4136)</f>
        <v>2</v>
      </c>
      <c r="J4137" s="3">
        <f>COUNTIF($I4135:$S4135,J4136)</f>
        <v>2</v>
      </c>
      <c r="K4137" s="3">
        <f>COUNTIF($I4135:$S4135,K4136)</f>
        <v>0</v>
      </c>
      <c r="L4137" s="3">
        <f>COUNTIF($I4135:$S4135,L4136)</f>
        <v>2</v>
      </c>
    </row>
    <row r="4138" spans="1:20" x14ac:dyDescent="0.25">
      <c r="A4138">
        <f t="shared" si="130"/>
        <v>4137</v>
      </c>
      <c r="B4138">
        <f t="shared" si="131"/>
        <v>1035</v>
      </c>
      <c r="C4138" t="str">
        <f>INDEX('VBA code_permu_wo_repettn'!$T$3:$Y$6,COUNTIF('Profile-matrices_Condorcet'!$B$2:$B4138,'Profile-matrices_Condorcet'!$B4138),MATCH(INDEX('numeric possibilities'!D$3:D$1298,VLOOKUP($B4138,'numeric possibilities'!$C$3:$G$1298,1)),'VBA code_permu_wo_repettn'!$T$2:$Y$2))</f>
        <v>A</v>
      </c>
      <c r="D4138" t="str">
        <f>INDEX('VBA code_permu_wo_repettn'!$AA$3:$AF$6,COUNTIF('Profile-matrices_Condorcet'!$B$2:$B4138,'Profile-matrices_Condorcet'!$B4138),MATCH(INDEX('numeric possibilities'!E$3:E$1298,VLOOKUP($B4138,'numeric possibilities'!$C$3:$G$1298,1)),'VBA code_permu_wo_repettn'!$AA$2:$AF$2))</f>
        <v>B</v>
      </c>
      <c r="E4138" t="str">
        <f>INDEX('VBA code_permu_wo_repettn'!$AH$3:$AM$6,COUNTIF('Profile-matrices_Condorcet'!$B$2:$B4138,'Profile-matrices_Condorcet'!$B4138),MATCH(INDEX('numeric possibilities'!F$3:F$1298,VLOOKUP($B4138,'numeric possibilities'!$C$3:$G$1298,1)),'VBA code_permu_wo_repettn'!$AH$2:$AM$2))</f>
        <v>C</v>
      </c>
      <c r="F4138" t="str">
        <f>INDEX('VBA code_permu_wo_repettn'!$AO$3:$AT$6,COUNTIF('Profile-matrices_Condorcet'!$B$2:$B4138,'Profile-matrices_Condorcet'!$B4138),MATCH(INDEX('numeric possibilities'!G$3:G$1298,VLOOKUP($B4138,'numeric possibilities'!$C$3:$G$1298,1)),'VBA code_permu_wo_repettn'!$AO$2:$AT$2))</f>
        <v>D</v>
      </c>
      <c r="H4138" t="s">
        <v>14</v>
      </c>
      <c r="I4138" s="3">
        <f>IF(MATCH(I$1,$C4138:$C4141,0)&lt;(MATCH(J$1,$C4138:$C4141,0)),1*a_vote,0)+IF(MATCH(I$1,$D4138:$D4141,0)&lt;MATCH(J$1,$D4138:$D4141,0),1*b_vote,0)+IF(MATCH(I$1,$E4138:$E4141,0)&lt;MATCH(J$1,$E4138:$E4141,0),1*c_vote,0)+IF(MATCH(I$1,$F4138:$F4141,0)&lt;MATCH(J$1,$F4138:$F4141,0),1*d_vote,0)</f>
        <v>0.74</v>
      </c>
      <c r="J4138" s="3">
        <f>IF(MATCH(I$1,$C4138:$C4141,0)&gt;(MATCH(J$1,$C4138:$C4141,0)),1*a_vote,0)+IF(MATCH(I$1,$D4138:$D4141,0)&gt;MATCH(J$1,$D4138:$D4141,0),1*b_vote,0)+IF(MATCH(I$1,$E4138:$E4141,0)&gt;MATCH(J$1,$E4138:$E4141,0),1*c_vote,0)+IF(MATCH(I$1,$F4138:$F4141,0)&gt;MATCH(J$1,$F4138:$F4141,0),1*d_vote,0)</f>
        <v>0.26</v>
      </c>
      <c r="K4138" s="3">
        <f>IF(MATCH($K$1,$C4138:$C4141,0)&lt;(MATCH($L$1,$C4138:$C4141,0)),1*a_vote,0)+IF(MATCH($K$1,$D4138:$D4141,0)&lt;MATCH($L$1,$D4138:$D4141,0),1*b_vote,0)+IF(MATCH($K$1,$E4138:$E4141,0)&lt;MATCH($L$1,$E4138:$E4141,0),1*c_vote,0)+IF(MATCH($K$1,$F4138:$F4141,0)&lt;MATCH($L$1,$F4138:$F4141,0),1*d_vote,0)</f>
        <v>0.53</v>
      </c>
      <c r="L4138" s="3">
        <f>IF(MATCH(K$1,$C4138:$C4141,0)&gt;(MATCH(L$1,$C4138:$C4141,0)),1*a_vote,0)+IF(MATCH(K$1,$D4138:$D4141,0)&gt;MATCH(L$1,$D4138:$D4141,0),1*b_vote,0)+IF(MATCH(K$1,$E4138:$E4141,0)&gt;MATCH(L$1,$E4138:$E4141,0),1*c_vote,0)+IF(MATCH(K$1,$F4138:$F4141,0)&gt;MATCH(L$1,$F4138:$F4141,0),1*d_vote,0)</f>
        <v>0.47</v>
      </c>
      <c r="M4138" s="3">
        <f>IF(MATCH($M$1,$C4138:$C4141,0)&lt;(MATCH($N$1,$C4138:$C4141,0)),1*a_vote,0)+IF(MATCH($M$1,$D4138:$D4141,0)&lt;MATCH($N$1,$D4138:$D4141,0),1*b_vote,0)+IF(MATCH($M$1,$E4138:$E4141,0)&lt;MATCH($N$1,$E4138:$E4141,0),1*c_vote,0)+IF(MATCH($M$1,$F4138:$F4141,0)&lt;MATCH($N$1,$F4138:$F4141,0),1*d_vote,0)</f>
        <v>0.27</v>
      </c>
      <c r="N4138" s="3">
        <f>IF(MATCH(M$1,$C4138:$C4141,0)&gt;(MATCH(N$1,$C4138:$C4141,0)),1*a_vote,0)+IF(MATCH(M$1,$D4138:$D4141,0)&gt;MATCH(N$1,$D4138:$D4141,0),1*b_vote,0)+IF(MATCH(M$1,$E4138:$E4141,0)&gt;MATCH(N$1,$E4138:$E4141,0),1*c_vote,0)+IF(MATCH(M$1,$F4138:$F4141,0)&gt;MATCH(N$1,$F4138:$F4141,0),1*d_vote,0)</f>
        <v>0.73</v>
      </c>
      <c r="O4138" s="3">
        <f>IF(MATCH($O$1,$C4138:$C4141,0)&lt;(MATCH($P$1,$C4138:$C4141,0)),1*a_vote,0)+IF(MATCH($O$1,$D4138:$D4141,0)&lt;MATCH($P$1,$D4138:$D4141,0),1*b_vote,0)+IF(MATCH($O$1,$E4138:$E4141,0)&lt;MATCH($P$1,$E4138:$E4141,0),1*c_vote,0)+IF(MATCH($O$1,$F4138:$F4141,0)&lt;MATCH($P$1,$F4138:$F4141,0),1*d_vote,0)</f>
        <v>0.26</v>
      </c>
      <c r="P4138" s="3">
        <f>IF(MATCH(O$1,$C4138:$C4141,0)&gt;(MATCH(P$1,$C4138:$C4141,0)),1*a_vote,0)+IF(MATCH(O$1,$D4138:$D4141,0)&gt;MATCH(P$1,$D4138:$D4141,0),1*b_vote,0)+IF(MATCH(O$1,$E4138:$E4141,0)&gt;MATCH(P$1,$E4138:$E4141,0),1*c_vote,0)+IF(MATCH(O$1,$F4138:$F4141,0)&gt;MATCH(P$1,$F4138:$F4141,0),1*d_vote,0)</f>
        <v>0.74</v>
      </c>
      <c r="Q4138" s="3">
        <f>IF(MATCH($Q$1,$C4138:$C4141,0)&lt;(MATCH($R$1,$C4138:$C4141,0)),1*a_vote,0)+IF(MATCH($Q$1,$D4138:$D4141,0)&lt;MATCH($R$1,$D4138:$D4141,0),1*b_vote,0)+IF(MATCH($Q$1,$E4138:$E4141,0)&lt;MATCH($R$1,$E4138:$E4141,0),1*c_vote,0)+IF(MATCH($Q$1,$F4138:$F4141,0)&lt;MATCH($R$1,$F4138:$F4141,0),1*d_vote,0)</f>
        <v>0.53</v>
      </c>
      <c r="R4138" s="3">
        <f>IF(MATCH(Q$1,$C4138:$C4141,0)&gt;(MATCH(R$1,$C4138:$C4141,0)),1*a_vote,0)+IF(MATCH(Q$1,$D4138:$D4141,0)&gt;MATCH(R$1,$D4138:$D4141,0),1*b_vote,0)+IF(MATCH(Q$1,$E4138:$E4141,0)&gt;MATCH(R$1,$E4138:$E4141,0),1*c_vote,0)+IF(MATCH(Q$1,$F4138:$F4141,0)&gt;MATCH(R$1,$F4138:$F4141,0),1*d_vote,0)</f>
        <v>0.47</v>
      </c>
      <c r="S4138" s="3">
        <f>IF(MATCH($S$1,$C4138:$C4141,0)&lt;(MATCH($T$1,$C4138:$C4141,0)),1*a_vote,0)+IF(MATCH($S$1,$D4138:$D4141,0)&lt;MATCH($T$1,$D4138:$D4141,0),1*b_vote,0)+IF(MATCH($S$1,$E4138:$E4141,0)&lt;MATCH($T$1,$E4138:$E4141,0),1*c_vote,0)+IF(MATCH($S$1,$F4138:$F4141,0)&lt;MATCH($T$1,$F4138:$F4141,0),1*d_vote,0)</f>
        <v>0.52</v>
      </c>
      <c r="T4138" s="3">
        <f>IF(MATCH(S$1,$C4138:$C4141,0)&gt;(MATCH(T$1,$C4138:$C4141,0)),1*a_vote,0)+IF(MATCH(S$1,$D4138:$D4141,0)&gt;MATCH(T$1,$D4138:$D4141,0),1*b_vote,0)+IF(MATCH(S$1,$E4138:$E4141,0)&gt;MATCH(T$1,$E4138:$E4141,0),1*c_vote,0)+IF(MATCH(S$1,$F4138:$F4141,0)&gt;MATCH(T$1,$F4138:$F4141,0),1*d_vote,0)</f>
        <v>0.48</v>
      </c>
    </row>
    <row r="4139" spans="1:20" x14ac:dyDescent="0.25">
      <c r="A4139">
        <f t="shared" si="130"/>
        <v>4138</v>
      </c>
      <c r="B4139">
        <f t="shared" si="131"/>
        <v>1035</v>
      </c>
      <c r="C4139" t="str">
        <f>INDEX('VBA code_permu_wo_repettn'!$T$3:$Y$6,COUNTIF('Profile-matrices_Condorcet'!$B$2:$B4139,'Profile-matrices_Condorcet'!$B4139),MATCH(INDEX('numeric possibilities'!D$3:D$1298,VLOOKUP($B4139,'numeric possibilities'!$C$3:$G$1298,1)),'VBA code_permu_wo_repettn'!$T$2:$Y$2))</f>
        <v>C</v>
      </c>
      <c r="D4139" t="str">
        <f>INDEX('VBA code_permu_wo_repettn'!$AA$3:$AF$6,COUNTIF('Profile-matrices_Condorcet'!$B$2:$B4139,'Profile-matrices_Condorcet'!$B4139),MATCH(INDEX('numeric possibilities'!E$3:E$1298,VLOOKUP($B4139,'numeric possibilities'!$C$3:$G$1298,1)),'VBA code_permu_wo_repettn'!$AA$2:$AF$2))</f>
        <v>D</v>
      </c>
      <c r="E4139" t="str">
        <f>INDEX('VBA code_permu_wo_repettn'!$AH$3:$AM$6,COUNTIF('Profile-matrices_Condorcet'!$B$2:$B4139,'Profile-matrices_Condorcet'!$B4139),MATCH(INDEX('numeric possibilities'!F$3:F$1298,VLOOKUP($B4139,'numeric possibilities'!$C$3:$G$1298,1)),'VBA code_permu_wo_repettn'!$AH$2:$AM$2))</f>
        <v>D</v>
      </c>
      <c r="F4139" t="str">
        <f>INDEX('VBA code_permu_wo_repettn'!$AO$3:$AT$6,COUNTIF('Profile-matrices_Condorcet'!$B$2:$B4139,'Profile-matrices_Condorcet'!$B4139),MATCH(INDEX('numeric possibilities'!G$3:G$1298,VLOOKUP($B4139,'numeric possibilities'!$C$3:$G$1298,1)),'VBA code_permu_wo_repettn'!$AO$2:$AT$2))</f>
        <v>C</v>
      </c>
      <c r="H4139" t="s">
        <v>15</v>
      </c>
      <c r="I4139" t="str">
        <f>IF(I4138&gt;J4138,$I$1,IF(I4138&lt;J4138,$J$1,0))</f>
        <v>A</v>
      </c>
      <c r="K4139" t="str">
        <f>IF(K4138&gt;L4138,$K$1,IF(K4138&lt;L4138,$L$1,0))</f>
        <v>A</v>
      </c>
      <c r="M4139" t="str">
        <f>IF(M4138&gt;N4138,$M$1,IF(M4138&lt;N4138,$N$1,0))</f>
        <v>D</v>
      </c>
      <c r="O4139" t="str">
        <f>IF(O4138&gt;P4138,$O$1,IF(O4138&lt;P4138,$P$1,0))</f>
        <v>C</v>
      </c>
      <c r="Q4139" t="str">
        <f>IF(Q4138&gt;R4138,$Q$1,IF(Q4138&lt;R4138,$R$1,0))</f>
        <v>B</v>
      </c>
      <c r="S4139" t="str">
        <f>IF(S4138&gt;T4138,$S$1,IF(S4138&lt;T4138,$T$1,0))</f>
        <v>C</v>
      </c>
    </row>
    <row r="4140" spans="1:20" x14ac:dyDescent="0.25">
      <c r="A4140">
        <f t="shared" si="130"/>
        <v>4139</v>
      </c>
      <c r="B4140">
        <f t="shared" si="131"/>
        <v>1035</v>
      </c>
      <c r="C4140" t="str">
        <f>INDEX('VBA code_permu_wo_repettn'!$T$3:$Y$6,COUNTIF('Profile-matrices_Condorcet'!$B$2:$B4140,'Profile-matrices_Condorcet'!$B4140),MATCH(INDEX('numeric possibilities'!D$3:D$1298,VLOOKUP($B4140,'numeric possibilities'!$C$3:$G$1298,1)),'VBA code_permu_wo_repettn'!$T$2:$Y$2))</f>
        <v>B</v>
      </c>
      <c r="D4140" t="str">
        <f>INDEX('VBA code_permu_wo_repettn'!$AA$3:$AF$6,COUNTIF('Profile-matrices_Condorcet'!$B$2:$B4140,'Profile-matrices_Condorcet'!$B4140),MATCH(INDEX('numeric possibilities'!E$3:E$1298,VLOOKUP($B4140,'numeric possibilities'!$C$3:$G$1298,1)),'VBA code_permu_wo_repettn'!$AA$2:$AF$2))</f>
        <v>A</v>
      </c>
      <c r="E4140" t="str">
        <f>INDEX('VBA code_permu_wo_repettn'!$AH$3:$AM$6,COUNTIF('Profile-matrices_Condorcet'!$B$2:$B4140,'Profile-matrices_Condorcet'!$B4140),MATCH(INDEX('numeric possibilities'!F$3:F$1298,VLOOKUP($B4140,'numeric possibilities'!$C$3:$G$1298,1)),'VBA code_permu_wo_repettn'!$AH$2:$AM$2))</f>
        <v>A</v>
      </c>
      <c r="F4140" t="str">
        <f>INDEX('VBA code_permu_wo_repettn'!$AO$3:$AT$6,COUNTIF('Profile-matrices_Condorcet'!$B$2:$B4140,'Profile-matrices_Condorcet'!$B4140),MATCH(INDEX('numeric possibilities'!G$3:G$1298,VLOOKUP($B4140,'numeric possibilities'!$C$3:$G$1298,1)),'VBA code_permu_wo_repettn'!$AO$2:$AT$2))</f>
        <v>A</v>
      </c>
      <c r="I4140" t="s">
        <v>0</v>
      </c>
      <c r="J4140" t="s">
        <v>1</v>
      </c>
      <c r="K4140" t="s">
        <v>2</v>
      </c>
      <c r="L4140" t="s">
        <v>3</v>
      </c>
    </row>
    <row r="4141" spans="1:20" x14ac:dyDescent="0.25">
      <c r="A4141">
        <f t="shared" si="130"/>
        <v>4140</v>
      </c>
      <c r="B4141">
        <f t="shared" si="131"/>
        <v>1035</v>
      </c>
      <c r="C4141" t="str">
        <f>INDEX('VBA code_permu_wo_repettn'!$T$3:$Y$6,COUNTIF('Profile-matrices_Condorcet'!$B$2:$B4141,'Profile-matrices_Condorcet'!$B4141),MATCH(INDEX('numeric possibilities'!D$3:D$1298,VLOOKUP($B4141,'numeric possibilities'!$C$3:$G$1298,1)),'VBA code_permu_wo_repettn'!$T$2:$Y$2))</f>
        <v>D</v>
      </c>
      <c r="D4141" t="str">
        <f>INDEX('VBA code_permu_wo_repettn'!$AA$3:$AF$6,COUNTIF('Profile-matrices_Condorcet'!$B$2:$B4141,'Profile-matrices_Condorcet'!$B4141),MATCH(INDEX('numeric possibilities'!E$3:E$1298,VLOOKUP($B4141,'numeric possibilities'!$C$3:$G$1298,1)),'VBA code_permu_wo_repettn'!$AA$2:$AF$2))</f>
        <v>C</v>
      </c>
      <c r="E4141" t="str">
        <f>INDEX('VBA code_permu_wo_repettn'!$AH$3:$AM$6,COUNTIF('Profile-matrices_Condorcet'!$B$2:$B4141,'Profile-matrices_Condorcet'!$B4141),MATCH(INDEX('numeric possibilities'!F$3:F$1298,VLOOKUP($B4141,'numeric possibilities'!$C$3:$G$1298,1)),'VBA code_permu_wo_repettn'!$AH$2:$AM$2))</f>
        <v>B</v>
      </c>
      <c r="F4141" t="str">
        <f>INDEX('VBA code_permu_wo_repettn'!$AO$3:$AT$6,COUNTIF('Profile-matrices_Condorcet'!$B$2:$B4141,'Profile-matrices_Condorcet'!$B4141),MATCH(INDEX('numeric possibilities'!G$3:G$1298,VLOOKUP($B4141,'numeric possibilities'!$C$3:$G$1298,1)),'VBA code_permu_wo_repettn'!$AO$2:$AT$2))</f>
        <v>B</v>
      </c>
      <c r="G4141" t="str">
        <f>IF(MAX(I4141:L4141)&gt;='numeric possibilities'!$B$4/2,INDEX('Profile-matrices_Condorcet'!I4140:L4140,1,MATCH(MAX('Profile-matrices_Condorcet'!I4141:L4141),'Profile-matrices_Condorcet'!I4141:L4141,0)),"NCW")</f>
        <v>NCW</v>
      </c>
      <c r="H4141" t="s">
        <v>13</v>
      </c>
      <c r="I4141" s="3">
        <f>COUNTIF($I4139:$S4139,I4140)</f>
        <v>2</v>
      </c>
      <c r="J4141" s="3">
        <f>COUNTIF($I4139:$S4139,J4140)</f>
        <v>1</v>
      </c>
      <c r="K4141" s="3">
        <f>COUNTIF($I4139:$S4139,K4140)</f>
        <v>2</v>
      </c>
      <c r="L4141" s="3">
        <f>COUNTIF($I4139:$S4139,L4140)</f>
        <v>1</v>
      </c>
    </row>
    <row r="4142" spans="1:20" x14ac:dyDescent="0.25">
      <c r="A4142">
        <f t="shared" si="130"/>
        <v>4141</v>
      </c>
      <c r="B4142">
        <f t="shared" si="131"/>
        <v>1036</v>
      </c>
      <c r="C4142" t="str">
        <f>INDEX('VBA code_permu_wo_repettn'!$T$3:$Y$6,COUNTIF('Profile-matrices_Condorcet'!$B$2:$B4142,'Profile-matrices_Condorcet'!$B4142),MATCH(INDEX('numeric possibilities'!D$3:D$1298,VLOOKUP($B4142,'numeric possibilities'!$C$3:$G$1298,1)),'VBA code_permu_wo_repettn'!$T$2:$Y$2))</f>
        <v>A</v>
      </c>
      <c r="D4142" t="str">
        <f>INDEX('VBA code_permu_wo_repettn'!$AA$3:$AF$6,COUNTIF('Profile-matrices_Condorcet'!$B$2:$B4142,'Profile-matrices_Condorcet'!$B4142),MATCH(INDEX('numeric possibilities'!E$3:E$1298,VLOOKUP($B4142,'numeric possibilities'!$C$3:$G$1298,1)),'VBA code_permu_wo_repettn'!$AA$2:$AF$2))</f>
        <v>B</v>
      </c>
      <c r="E4142" t="str">
        <f>INDEX('VBA code_permu_wo_repettn'!$AH$3:$AM$6,COUNTIF('Profile-matrices_Condorcet'!$B$2:$B4142,'Profile-matrices_Condorcet'!$B4142),MATCH(INDEX('numeric possibilities'!F$3:F$1298,VLOOKUP($B4142,'numeric possibilities'!$C$3:$G$1298,1)),'VBA code_permu_wo_repettn'!$AH$2:$AM$2))</f>
        <v>C</v>
      </c>
      <c r="F4142" t="str">
        <f>INDEX('VBA code_permu_wo_repettn'!$AO$3:$AT$6,COUNTIF('Profile-matrices_Condorcet'!$B$2:$B4142,'Profile-matrices_Condorcet'!$B4142),MATCH(INDEX('numeric possibilities'!G$3:G$1298,VLOOKUP($B4142,'numeric possibilities'!$C$3:$G$1298,1)),'VBA code_permu_wo_repettn'!$AO$2:$AT$2))</f>
        <v>D</v>
      </c>
      <c r="H4142" t="s">
        <v>14</v>
      </c>
      <c r="I4142" s="3">
        <f>IF(MATCH(I$1,$C4142:$C4145,0)&lt;(MATCH(J$1,$C4142:$C4145,0)),1*a_vote,0)+IF(MATCH(I$1,$D4142:$D4145,0)&lt;MATCH(J$1,$D4142:$D4145,0),1*b_vote,0)+IF(MATCH(I$1,$E4142:$E4145,0)&lt;MATCH(J$1,$E4142:$E4145,0),1*c_vote,0)+IF(MATCH(I$1,$F4142:$F4145,0)&lt;MATCH(J$1,$F4142:$F4145,0),1*d_vote,0)</f>
        <v>0.74</v>
      </c>
      <c r="J4142" s="3">
        <f>IF(MATCH(I$1,$C4142:$C4145,0)&gt;(MATCH(J$1,$C4142:$C4145,0)),1*a_vote,0)+IF(MATCH(I$1,$D4142:$D4145,0)&gt;MATCH(J$1,$D4142:$D4145,0),1*b_vote,0)+IF(MATCH(I$1,$E4142:$E4145,0)&gt;MATCH(J$1,$E4142:$E4145,0),1*c_vote,0)+IF(MATCH(I$1,$F4142:$F4145,0)&gt;MATCH(J$1,$F4142:$F4145,0),1*d_vote,0)</f>
        <v>0.26</v>
      </c>
      <c r="K4142" s="3">
        <f>IF(MATCH($K$1,$C4142:$C4145,0)&lt;(MATCH($L$1,$C4142:$C4145,0)),1*a_vote,0)+IF(MATCH($K$1,$D4142:$D4145,0)&lt;MATCH($L$1,$D4142:$D4145,0),1*b_vote,0)+IF(MATCH($K$1,$E4142:$E4145,0)&lt;MATCH($L$1,$E4142:$E4145,0),1*c_vote,0)+IF(MATCH($K$1,$F4142:$F4145,0)&lt;MATCH($L$1,$F4142:$F4145,0),1*d_vote,0)</f>
        <v>0.53</v>
      </c>
      <c r="L4142" s="3">
        <f>IF(MATCH(K$1,$C4142:$C4145,0)&gt;(MATCH(L$1,$C4142:$C4145,0)),1*a_vote,0)+IF(MATCH(K$1,$D4142:$D4145,0)&gt;MATCH(L$1,$D4142:$D4145,0),1*b_vote,0)+IF(MATCH(K$1,$E4142:$E4145,0)&gt;MATCH(L$1,$E4142:$E4145,0),1*c_vote,0)+IF(MATCH(K$1,$F4142:$F4145,0)&gt;MATCH(L$1,$F4142:$F4145,0),1*d_vote,0)</f>
        <v>0.47</v>
      </c>
      <c r="M4142" s="3">
        <f>IF(MATCH($M$1,$C4142:$C4145,0)&lt;(MATCH($N$1,$C4142:$C4145,0)),1*a_vote,0)+IF(MATCH($M$1,$D4142:$D4145,0)&lt;MATCH($N$1,$D4142:$D4145,0),1*b_vote,0)+IF(MATCH($M$1,$E4142:$E4145,0)&lt;MATCH($N$1,$E4142:$E4145,0),1*c_vote,0)+IF(MATCH($M$1,$F4142:$F4145,0)&lt;MATCH($N$1,$F4142:$F4145,0),1*d_vote,0)</f>
        <v>0.27</v>
      </c>
      <c r="N4142" s="3">
        <f>IF(MATCH(M$1,$C4142:$C4145,0)&gt;(MATCH(N$1,$C4142:$C4145,0)),1*a_vote,0)+IF(MATCH(M$1,$D4142:$D4145,0)&gt;MATCH(N$1,$D4142:$D4145,0),1*b_vote,0)+IF(MATCH(M$1,$E4142:$E4145,0)&gt;MATCH(N$1,$E4142:$E4145,0),1*c_vote,0)+IF(MATCH(M$1,$F4142:$F4145,0)&gt;MATCH(N$1,$F4142:$F4145,0),1*d_vote,0)</f>
        <v>0.73</v>
      </c>
      <c r="O4142" s="3">
        <f>IF(MATCH($O$1,$C4142:$C4145,0)&lt;(MATCH($P$1,$C4142:$C4145,0)),1*a_vote,0)+IF(MATCH($O$1,$D4142:$D4145,0)&lt;MATCH($P$1,$D4142:$D4145,0),1*b_vote,0)+IF(MATCH($O$1,$E4142:$E4145,0)&lt;MATCH($P$1,$E4142:$E4145,0),1*c_vote,0)+IF(MATCH($O$1,$F4142:$F4145,0)&lt;MATCH($P$1,$F4142:$F4145,0),1*d_vote,0)</f>
        <v>0.26</v>
      </c>
      <c r="P4142" s="3">
        <f>IF(MATCH(O$1,$C4142:$C4145,0)&gt;(MATCH(P$1,$C4142:$C4145,0)),1*a_vote,0)+IF(MATCH(O$1,$D4142:$D4145,0)&gt;MATCH(P$1,$D4142:$D4145,0),1*b_vote,0)+IF(MATCH(O$1,$E4142:$E4145,0)&gt;MATCH(P$1,$E4142:$E4145,0),1*c_vote,0)+IF(MATCH(O$1,$F4142:$F4145,0)&gt;MATCH(P$1,$F4142:$F4145,0),1*d_vote,0)</f>
        <v>0.74</v>
      </c>
      <c r="Q4142" s="3">
        <f>IF(MATCH($Q$1,$C4142:$C4145,0)&lt;(MATCH($R$1,$C4142:$C4145,0)),1*a_vote,0)+IF(MATCH($Q$1,$D4142:$D4145,0)&lt;MATCH($R$1,$D4142:$D4145,0),1*b_vote,0)+IF(MATCH($Q$1,$E4142:$E4145,0)&lt;MATCH($R$1,$E4142:$E4145,0),1*c_vote,0)+IF(MATCH($Q$1,$F4142:$F4145,0)&lt;MATCH($R$1,$F4142:$F4145,0),1*d_vote,0)</f>
        <v>0.26</v>
      </c>
      <c r="R4142" s="3">
        <f>IF(MATCH(Q$1,$C4142:$C4145,0)&gt;(MATCH(R$1,$C4142:$C4145,0)),1*a_vote,0)+IF(MATCH(Q$1,$D4142:$D4145,0)&gt;MATCH(R$1,$D4142:$D4145,0),1*b_vote,0)+IF(MATCH(Q$1,$E4142:$E4145,0)&gt;MATCH(R$1,$E4142:$E4145,0),1*c_vote,0)+IF(MATCH(Q$1,$F4142:$F4145,0)&gt;MATCH(R$1,$F4142:$F4145,0),1*d_vote,0)</f>
        <v>0.74</v>
      </c>
      <c r="S4142" s="3">
        <f>IF(MATCH($S$1,$C4142:$C4145,0)&lt;(MATCH($T$1,$C4142:$C4145,0)),1*a_vote,0)+IF(MATCH($S$1,$D4142:$D4145,0)&lt;MATCH($T$1,$D4142:$D4145,0),1*b_vote,0)+IF(MATCH($S$1,$E4142:$E4145,0)&lt;MATCH($T$1,$E4142:$E4145,0),1*c_vote,0)+IF(MATCH($S$1,$F4142:$F4145,0)&lt;MATCH($T$1,$F4142:$F4145,0),1*d_vote,0)</f>
        <v>0.52</v>
      </c>
      <c r="T4142" s="3">
        <f>IF(MATCH(S$1,$C4142:$C4145,0)&gt;(MATCH(T$1,$C4142:$C4145,0)),1*a_vote,0)+IF(MATCH(S$1,$D4142:$D4145,0)&gt;MATCH(T$1,$D4142:$D4145,0),1*b_vote,0)+IF(MATCH(S$1,$E4142:$E4145,0)&gt;MATCH(T$1,$E4142:$E4145,0),1*c_vote,0)+IF(MATCH(S$1,$F4142:$F4145,0)&gt;MATCH(T$1,$F4142:$F4145,0),1*d_vote,0)</f>
        <v>0.48</v>
      </c>
    </row>
    <row r="4143" spans="1:20" x14ac:dyDescent="0.25">
      <c r="A4143">
        <f t="shared" si="130"/>
        <v>4142</v>
      </c>
      <c r="B4143">
        <f t="shared" si="131"/>
        <v>1036</v>
      </c>
      <c r="C4143" t="str">
        <f>INDEX('VBA code_permu_wo_repettn'!$T$3:$Y$6,COUNTIF('Profile-matrices_Condorcet'!$B$2:$B4143,'Profile-matrices_Condorcet'!$B4143),MATCH(INDEX('numeric possibilities'!D$3:D$1298,VLOOKUP($B4143,'numeric possibilities'!$C$3:$G$1298,1)),'VBA code_permu_wo_repettn'!$T$2:$Y$2))</f>
        <v>C</v>
      </c>
      <c r="D4143" t="str">
        <f>INDEX('VBA code_permu_wo_repettn'!$AA$3:$AF$6,COUNTIF('Profile-matrices_Condorcet'!$B$2:$B4143,'Profile-matrices_Condorcet'!$B4143),MATCH(INDEX('numeric possibilities'!E$3:E$1298,VLOOKUP($B4143,'numeric possibilities'!$C$3:$G$1298,1)),'VBA code_permu_wo_repettn'!$AA$2:$AF$2))</f>
        <v>D</v>
      </c>
      <c r="E4143" t="str">
        <f>INDEX('VBA code_permu_wo_repettn'!$AH$3:$AM$6,COUNTIF('Profile-matrices_Condorcet'!$B$2:$B4143,'Profile-matrices_Condorcet'!$B4143),MATCH(INDEX('numeric possibilities'!F$3:F$1298,VLOOKUP($B4143,'numeric possibilities'!$C$3:$G$1298,1)),'VBA code_permu_wo_repettn'!$AH$2:$AM$2))</f>
        <v>D</v>
      </c>
      <c r="F4143" t="str">
        <f>INDEX('VBA code_permu_wo_repettn'!$AO$3:$AT$6,COUNTIF('Profile-matrices_Condorcet'!$B$2:$B4143,'Profile-matrices_Condorcet'!$B4143),MATCH(INDEX('numeric possibilities'!G$3:G$1298,VLOOKUP($B4143,'numeric possibilities'!$C$3:$G$1298,1)),'VBA code_permu_wo_repettn'!$AO$2:$AT$2))</f>
        <v>C</v>
      </c>
      <c r="H4143" t="s">
        <v>15</v>
      </c>
      <c r="I4143" t="str">
        <f>IF(I4142&gt;J4142,$I$1,IF(I4142&lt;J4142,$J$1,0))</f>
        <v>A</v>
      </c>
      <c r="K4143" t="str">
        <f>IF(K4142&gt;L4142,$K$1,IF(K4142&lt;L4142,$L$1,0))</f>
        <v>A</v>
      </c>
      <c r="M4143" t="str">
        <f>IF(M4142&gt;N4142,$M$1,IF(M4142&lt;N4142,$N$1,0))</f>
        <v>D</v>
      </c>
      <c r="O4143" t="str">
        <f>IF(O4142&gt;P4142,$O$1,IF(O4142&lt;P4142,$P$1,0))</f>
        <v>C</v>
      </c>
      <c r="Q4143" t="str">
        <f>IF(Q4142&gt;R4142,$Q$1,IF(Q4142&lt;R4142,$R$1,0))</f>
        <v>D</v>
      </c>
      <c r="S4143" t="str">
        <f>IF(S4142&gt;T4142,$S$1,IF(S4142&lt;T4142,$T$1,0))</f>
        <v>C</v>
      </c>
    </row>
    <row r="4144" spans="1:20" x14ac:dyDescent="0.25">
      <c r="A4144">
        <f t="shared" si="130"/>
        <v>4143</v>
      </c>
      <c r="B4144">
        <f t="shared" si="131"/>
        <v>1036</v>
      </c>
      <c r="C4144" t="str">
        <f>INDEX('VBA code_permu_wo_repettn'!$T$3:$Y$6,COUNTIF('Profile-matrices_Condorcet'!$B$2:$B4144,'Profile-matrices_Condorcet'!$B4144),MATCH(INDEX('numeric possibilities'!D$3:D$1298,VLOOKUP($B4144,'numeric possibilities'!$C$3:$G$1298,1)),'VBA code_permu_wo_repettn'!$T$2:$Y$2))</f>
        <v>D</v>
      </c>
      <c r="D4144" t="str">
        <f>INDEX('VBA code_permu_wo_repettn'!$AA$3:$AF$6,COUNTIF('Profile-matrices_Condorcet'!$B$2:$B4144,'Profile-matrices_Condorcet'!$B4144),MATCH(INDEX('numeric possibilities'!E$3:E$1298,VLOOKUP($B4144,'numeric possibilities'!$C$3:$G$1298,1)),'VBA code_permu_wo_repettn'!$AA$2:$AF$2))</f>
        <v>A</v>
      </c>
      <c r="E4144" t="str">
        <f>INDEX('VBA code_permu_wo_repettn'!$AH$3:$AM$6,COUNTIF('Profile-matrices_Condorcet'!$B$2:$B4144,'Profile-matrices_Condorcet'!$B4144),MATCH(INDEX('numeric possibilities'!F$3:F$1298,VLOOKUP($B4144,'numeric possibilities'!$C$3:$G$1298,1)),'VBA code_permu_wo_repettn'!$AH$2:$AM$2))</f>
        <v>A</v>
      </c>
      <c r="F4144" t="str">
        <f>INDEX('VBA code_permu_wo_repettn'!$AO$3:$AT$6,COUNTIF('Profile-matrices_Condorcet'!$B$2:$B4144,'Profile-matrices_Condorcet'!$B4144),MATCH(INDEX('numeric possibilities'!G$3:G$1298,VLOOKUP($B4144,'numeric possibilities'!$C$3:$G$1298,1)),'VBA code_permu_wo_repettn'!$AO$2:$AT$2))</f>
        <v>A</v>
      </c>
      <c r="I4144" t="s">
        <v>0</v>
      </c>
      <c r="J4144" t="s">
        <v>1</v>
      </c>
      <c r="K4144" t="s">
        <v>2</v>
      </c>
      <c r="L4144" t="s">
        <v>3</v>
      </c>
    </row>
    <row r="4145" spans="1:20" x14ac:dyDescent="0.25">
      <c r="A4145">
        <f t="shared" si="130"/>
        <v>4144</v>
      </c>
      <c r="B4145">
        <f t="shared" si="131"/>
        <v>1036</v>
      </c>
      <c r="C4145" t="str">
        <f>INDEX('VBA code_permu_wo_repettn'!$T$3:$Y$6,COUNTIF('Profile-matrices_Condorcet'!$B$2:$B4145,'Profile-matrices_Condorcet'!$B4145),MATCH(INDEX('numeric possibilities'!D$3:D$1298,VLOOKUP($B4145,'numeric possibilities'!$C$3:$G$1298,1)),'VBA code_permu_wo_repettn'!$T$2:$Y$2))</f>
        <v>B</v>
      </c>
      <c r="D4145" t="str">
        <f>INDEX('VBA code_permu_wo_repettn'!$AA$3:$AF$6,COUNTIF('Profile-matrices_Condorcet'!$B$2:$B4145,'Profile-matrices_Condorcet'!$B4145),MATCH(INDEX('numeric possibilities'!E$3:E$1298,VLOOKUP($B4145,'numeric possibilities'!$C$3:$G$1298,1)),'VBA code_permu_wo_repettn'!$AA$2:$AF$2))</f>
        <v>C</v>
      </c>
      <c r="E4145" t="str">
        <f>INDEX('VBA code_permu_wo_repettn'!$AH$3:$AM$6,COUNTIF('Profile-matrices_Condorcet'!$B$2:$B4145,'Profile-matrices_Condorcet'!$B4145),MATCH(INDEX('numeric possibilities'!F$3:F$1298,VLOOKUP($B4145,'numeric possibilities'!$C$3:$G$1298,1)),'VBA code_permu_wo_repettn'!$AH$2:$AM$2))</f>
        <v>B</v>
      </c>
      <c r="F4145" t="str">
        <f>INDEX('VBA code_permu_wo_repettn'!$AO$3:$AT$6,COUNTIF('Profile-matrices_Condorcet'!$B$2:$B4145,'Profile-matrices_Condorcet'!$B4145),MATCH(INDEX('numeric possibilities'!G$3:G$1298,VLOOKUP($B4145,'numeric possibilities'!$C$3:$G$1298,1)),'VBA code_permu_wo_repettn'!$AO$2:$AT$2))</f>
        <v>B</v>
      </c>
      <c r="G4145" t="str">
        <f>IF(MAX(I4145:L4145)&gt;='numeric possibilities'!$B$4/2,INDEX('Profile-matrices_Condorcet'!I4144:L4144,1,MATCH(MAX('Profile-matrices_Condorcet'!I4145:L4145),'Profile-matrices_Condorcet'!I4145:L4145,0)),"NCW")</f>
        <v>NCW</v>
      </c>
      <c r="H4145" t="s">
        <v>13</v>
      </c>
      <c r="I4145" s="3">
        <f>COUNTIF($I4143:$S4143,I4144)</f>
        <v>2</v>
      </c>
      <c r="J4145" s="3">
        <f>COUNTIF($I4143:$S4143,J4144)</f>
        <v>0</v>
      </c>
      <c r="K4145" s="3">
        <f>COUNTIF($I4143:$S4143,K4144)</f>
        <v>2</v>
      </c>
      <c r="L4145" s="3">
        <f>COUNTIF($I4143:$S4143,L4144)</f>
        <v>2</v>
      </c>
    </row>
    <row r="4146" spans="1:20" x14ac:dyDescent="0.25">
      <c r="A4146">
        <f t="shared" si="130"/>
        <v>4145</v>
      </c>
      <c r="B4146">
        <f t="shared" si="131"/>
        <v>1037</v>
      </c>
      <c r="C4146" t="str">
        <f>INDEX('VBA code_permu_wo_repettn'!$T$3:$Y$6,COUNTIF('Profile-matrices_Condorcet'!$B$2:$B4146,'Profile-matrices_Condorcet'!$B4146),MATCH(INDEX('numeric possibilities'!D$3:D$1298,VLOOKUP($B4146,'numeric possibilities'!$C$3:$G$1298,1)),'VBA code_permu_wo_repettn'!$T$2:$Y$2))</f>
        <v>A</v>
      </c>
      <c r="D4146" t="str">
        <f>INDEX('VBA code_permu_wo_repettn'!$AA$3:$AF$6,COUNTIF('Profile-matrices_Condorcet'!$B$2:$B4146,'Profile-matrices_Condorcet'!$B4146),MATCH(INDEX('numeric possibilities'!E$3:E$1298,VLOOKUP($B4146,'numeric possibilities'!$C$3:$G$1298,1)),'VBA code_permu_wo_repettn'!$AA$2:$AF$2))</f>
        <v>B</v>
      </c>
      <c r="E4146" t="str">
        <f>INDEX('VBA code_permu_wo_repettn'!$AH$3:$AM$6,COUNTIF('Profile-matrices_Condorcet'!$B$2:$B4146,'Profile-matrices_Condorcet'!$B4146),MATCH(INDEX('numeric possibilities'!F$3:F$1298,VLOOKUP($B4146,'numeric possibilities'!$C$3:$G$1298,1)),'VBA code_permu_wo_repettn'!$AH$2:$AM$2))</f>
        <v>C</v>
      </c>
      <c r="F4146" t="str">
        <f>INDEX('VBA code_permu_wo_repettn'!$AO$3:$AT$6,COUNTIF('Profile-matrices_Condorcet'!$B$2:$B4146,'Profile-matrices_Condorcet'!$B4146),MATCH(INDEX('numeric possibilities'!G$3:G$1298,VLOOKUP($B4146,'numeric possibilities'!$C$3:$G$1298,1)),'VBA code_permu_wo_repettn'!$AO$2:$AT$2))</f>
        <v>D</v>
      </c>
      <c r="H4146" t="s">
        <v>14</v>
      </c>
      <c r="I4146" s="3">
        <f>IF(MATCH(I$1,$C4146:$C4149,0)&lt;(MATCH(J$1,$C4146:$C4149,0)),1*a_vote,0)+IF(MATCH(I$1,$D4146:$D4149,0)&lt;MATCH(J$1,$D4146:$D4149,0),1*b_vote,0)+IF(MATCH(I$1,$E4146:$E4149,0)&lt;MATCH(J$1,$E4146:$E4149,0),1*c_vote,0)+IF(MATCH(I$1,$F4146:$F4149,0)&lt;MATCH(J$1,$F4146:$F4149,0),1*d_vote,0)</f>
        <v>0.74</v>
      </c>
      <c r="J4146" s="3">
        <f>IF(MATCH(I$1,$C4146:$C4149,0)&gt;(MATCH(J$1,$C4146:$C4149,0)),1*a_vote,0)+IF(MATCH(I$1,$D4146:$D4149,0)&gt;MATCH(J$1,$D4146:$D4149,0),1*b_vote,0)+IF(MATCH(I$1,$E4146:$E4149,0)&gt;MATCH(J$1,$E4146:$E4149,0),1*c_vote,0)+IF(MATCH(I$1,$F4146:$F4149,0)&gt;MATCH(J$1,$F4146:$F4149,0),1*d_vote,0)</f>
        <v>0.26</v>
      </c>
      <c r="K4146" s="3">
        <f>IF(MATCH($K$1,$C4146:$C4149,0)&lt;(MATCH($L$1,$C4146:$C4149,0)),1*a_vote,0)+IF(MATCH($K$1,$D4146:$D4149,0)&lt;MATCH($L$1,$D4146:$D4149,0),1*b_vote,0)+IF(MATCH($K$1,$E4146:$E4149,0)&lt;MATCH($L$1,$E4146:$E4149,0),1*c_vote,0)+IF(MATCH($K$1,$F4146:$F4149,0)&lt;MATCH($L$1,$F4146:$F4149,0),1*d_vote,0)</f>
        <v>0.53</v>
      </c>
      <c r="L4146" s="3">
        <f>IF(MATCH(K$1,$C4146:$C4149,0)&gt;(MATCH(L$1,$C4146:$C4149,0)),1*a_vote,0)+IF(MATCH(K$1,$D4146:$D4149,0)&gt;MATCH(L$1,$D4146:$D4149,0),1*b_vote,0)+IF(MATCH(K$1,$E4146:$E4149,0)&gt;MATCH(L$1,$E4146:$E4149,0),1*c_vote,0)+IF(MATCH(K$1,$F4146:$F4149,0)&gt;MATCH(L$1,$F4146:$F4149,0),1*d_vote,0)</f>
        <v>0.47</v>
      </c>
      <c r="M4146" s="3">
        <f>IF(MATCH($M$1,$C4146:$C4149,0)&lt;(MATCH($N$1,$C4146:$C4149,0)),1*a_vote,0)+IF(MATCH($M$1,$D4146:$D4149,0)&lt;MATCH($N$1,$D4146:$D4149,0),1*b_vote,0)+IF(MATCH($M$1,$E4146:$E4149,0)&lt;MATCH($N$1,$E4146:$E4149,0),1*c_vote,0)+IF(MATCH($M$1,$F4146:$F4149,0)&lt;MATCH($N$1,$F4146:$F4149,0),1*d_vote,0)</f>
        <v>0.27</v>
      </c>
      <c r="N4146" s="3">
        <f>IF(MATCH(M$1,$C4146:$C4149,0)&gt;(MATCH(N$1,$C4146:$C4149,0)),1*a_vote,0)+IF(MATCH(M$1,$D4146:$D4149,0)&gt;MATCH(N$1,$D4146:$D4149,0),1*b_vote,0)+IF(MATCH(M$1,$E4146:$E4149,0)&gt;MATCH(N$1,$E4146:$E4149,0),1*c_vote,0)+IF(MATCH(M$1,$F4146:$F4149,0)&gt;MATCH(N$1,$F4146:$F4149,0),1*d_vote,0)</f>
        <v>0.73</v>
      </c>
      <c r="O4146" s="3">
        <f>IF(MATCH($O$1,$C4146:$C4149,0)&lt;(MATCH($P$1,$C4146:$C4149,0)),1*a_vote,0)+IF(MATCH($O$1,$D4146:$D4149,0)&lt;MATCH($P$1,$D4146:$D4149,0),1*b_vote,0)+IF(MATCH($O$1,$E4146:$E4149,0)&lt;MATCH($P$1,$E4146:$E4149,0),1*c_vote,0)+IF(MATCH($O$1,$F4146:$F4149,0)&lt;MATCH($P$1,$F4146:$F4149,0),1*d_vote,0)</f>
        <v>0.53</v>
      </c>
      <c r="P4146" s="3">
        <f>IF(MATCH(O$1,$C4146:$C4149,0)&gt;(MATCH(P$1,$C4146:$C4149,0)),1*a_vote,0)+IF(MATCH(O$1,$D4146:$D4149,0)&gt;MATCH(P$1,$D4146:$D4149,0),1*b_vote,0)+IF(MATCH(O$1,$E4146:$E4149,0)&gt;MATCH(P$1,$E4146:$E4149,0),1*c_vote,0)+IF(MATCH(O$1,$F4146:$F4149,0)&gt;MATCH(P$1,$F4146:$F4149,0),1*d_vote,0)</f>
        <v>0.47</v>
      </c>
      <c r="Q4146" s="3">
        <f>IF(MATCH($Q$1,$C4146:$C4149,0)&lt;(MATCH($R$1,$C4146:$C4149,0)),1*a_vote,0)+IF(MATCH($Q$1,$D4146:$D4149,0)&lt;MATCH($R$1,$D4146:$D4149,0),1*b_vote,0)+IF(MATCH($Q$1,$E4146:$E4149,0)&lt;MATCH($R$1,$E4146:$E4149,0),1*c_vote,0)+IF(MATCH($Q$1,$F4146:$F4149,0)&lt;MATCH($R$1,$F4146:$F4149,0),1*d_vote,0)</f>
        <v>0.26</v>
      </c>
      <c r="R4146" s="3">
        <f>IF(MATCH(Q$1,$C4146:$C4149,0)&gt;(MATCH(R$1,$C4146:$C4149,0)),1*a_vote,0)+IF(MATCH(Q$1,$D4146:$D4149,0)&gt;MATCH(R$1,$D4146:$D4149,0),1*b_vote,0)+IF(MATCH(Q$1,$E4146:$E4149,0)&gt;MATCH(R$1,$E4146:$E4149,0),1*c_vote,0)+IF(MATCH(Q$1,$F4146:$F4149,0)&gt;MATCH(R$1,$F4146:$F4149,0),1*d_vote,0)</f>
        <v>0.74</v>
      </c>
      <c r="S4146" s="3">
        <f>IF(MATCH($S$1,$C4146:$C4149,0)&lt;(MATCH($T$1,$C4146:$C4149,0)),1*a_vote,0)+IF(MATCH($S$1,$D4146:$D4149,0)&lt;MATCH($T$1,$D4146:$D4149,0),1*b_vote,0)+IF(MATCH($S$1,$E4146:$E4149,0)&lt;MATCH($T$1,$E4146:$E4149,0),1*c_vote,0)+IF(MATCH($S$1,$F4146:$F4149,0)&lt;MATCH($T$1,$F4146:$F4149,0),1*d_vote,0)</f>
        <v>0.25</v>
      </c>
      <c r="T4146" s="3">
        <f>IF(MATCH(S$1,$C4146:$C4149,0)&gt;(MATCH(T$1,$C4146:$C4149,0)),1*a_vote,0)+IF(MATCH(S$1,$D4146:$D4149,0)&gt;MATCH(T$1,$D4146:$D4149,0),1*b_vote,0)+IF(MATCH(S$1,$E4146:$E4149,0)&gt;MATCH(T$1,$E4146:$E4149,0),1*c_vote,0)+IF(MATCH(S$1,$F4146:$F4149,0)&gt;MATCH(T$1,$F4146:$F4149,0),1*d_vote,0)</f>
        <v>0.75</v>
      </c>
    </row>
    <row r="4147" spans="1:20" x14ac:dyDescent="0.25">
      <c r="A4147">
        <f t="shared" si="130"/>
        <v>4146</v>
      </c>
      <c r="B4147">
        <f t="shared" si="131"/>
        <v>1037</v>
      </c>
      <c r="C4147" t="str">
        <f>INDEX('VBA code_permu_wo_repettn'!$T$3:$Y$6,COUNTIF('Profile-matrices_Condorcet'!$B$2:$B4147,'Profile-matrices_Condorcet'!$B4147),MATCH(INDEX('numeric possibilities'!D$3:D$1298,VLOOKUP($B4147,'numeric possibilities'!$C$3:$G$1298,1)),'VBA code_permu_wo_repettn'!$T$2:$Y$2))</f>
        <v>D</v>
      </c>
      <c r="D4147" t="str">
        <f>INDEX('VBA code_permu_wo_repettn'!$AA$3:$AF$6,COUNTIF('Profile-matrices_Condorcet'!$B$2:$B4147,'Profile-matrices_Condorcet'!$B4147),MATCH(INDEX('numeric possibilities'!E$3:E$1298,VLOOKUP($B4147,'numeric possibilities'!$C$3:$G$1298,1)),'VBA code_permu_wo_repettn'!$AA$2:$AF$2))</f>
        <v>D</v>
      </c>
      <c r="E4147" t="str">
        <f>INDEX('VBA code_permu_wo_repettn'!$AH$3:$AM$6,COUNTIF('Profile-matrices_Condorcet'!$B$2:$B4147,'Profile-matrices_Condorcet'!$B4147),MATCH(INDEX('numeric possibilities'!F$3:F$1298,VLOOKUP($B4147,'numeric possibilities'!$C$3:$G$1298,1)),'VBA code_permu_wo_repettn'!$AH$2:$AM$2))</f>
        <v>D</v>
      </c>
      <c r="F4147" t="str">
        <f>INDEX('VBA code_permu_wo_repettn'!$AO$3:$AT$6,COUNTIF('Profile-matrices_Condorcet'!$B$2:$B4147,'Profile-matrices_Condorcet'!$B4147),MATCH(INDEX('numeric possibilities'!G$3:G$1298,VLOOKUP($B4147,'numeric possibilities'!$C$3:$G$1298,1)),'VBA code_permu_wo_repettn'!$AO$2:$AT$2))</f>
        <v>C</v>
      </c>
      <c r="H4147" t="s">
        <v>15</v>
      </c>
      <c r="I4147" t="str">
        <f>IF(I4146&gt;J4146,$I$1,IF(I4146&lt;J4146,$J$1,0))</f>
        <v>A</v>
      </c>
      <c r="K4147" t="str">
        <f>IF(K4146&gt;L4146,$K$1,IF(K4146&lt;L4146,$L$1,0))</f>
        <v>A</v>
      </c>
      <c r="M4147" t="str">
        <f>IF(M4146&gt;N4146,$M$1,IF(M4146&lt;N4146,$N$1,0))</f>
        <v>D</v>
      </c>
      <c r="O4147" t="str">
        <f>IF(O4146&gt;P4146,$O$1,IF(O4146&lt;P4146,$P$1,0))</f>
        <v>B</v>
      </c>
      <c r="Q4147" t="str">
        <f>IF(Q4146&gt;R4146,$Q$1,IF(Q4146&lt;R4146,$R$1,0))</f>
        <v>D</v>
      </c>
      <c r="S4147" t="str">
        <f>IF(S4146&gt;T4146,$S$1,IF(S4146&lt;T4146,$T$1,0))</f>
        <v>D</v>
      </c>
    </row>
    <row r="4148" spans="1:20" x14ac:dyDescent="0.25">
      <c r="A4148">
        <f t="shared" si="130"/>
        <v>4147</v>
      </c>
      <c r="B4148">
        <f t="shared" si="131"/>
        <v>1037</v>
      </c>
      <c r="C4148" t="str">
        <f>INDEX('VBA code_permu_wo_repettn'!$T$3:$Y$6,COUNTIF('Profile-matrices_Condorcet'!$B$2:$B4148,'Profile-matrices_Condorcet'!$B4148),MATCH(INDEX('numeric possibilities'!D$3:D$1298,VLOOKUP($B4148,'numeric possibilities'!$C$3:$G$1298,1)),'VBA code_permu_wo_repettn'!$T$2:$Y$2))</f>
        <v>B</v>
      </c>
      <c r="D4148" t="str">
        <f>INDEX('VBA code_permu_wo_repettn'!$AA$3:$AF$6,COUNTIF('Profile-matrices_Condorcet'!$B$2:$B4148,'Profile-matrices_Condorcet'!$B4148),MATCH(INDEX('numeric possibilities'!E$3:E$1298,VLOOKUP($B4148,'numeric possibilities'!$C$3:$G$1298,1)),'VBA code_permu_wo_repettn'!$AA$2:$AF$2))</f>
        <v>A</v>
      </c>
      <c r="E4148" t="str">
        <f>INDEX('VBA code_permu_wo_repettn'!$AH$3:$AM$6,COUNTIF('Profile-matrices_Condorcet'!$B$2:$B4148,'Profile-matrices_Condorcet'!$B4148),MATCH(INDEX('numeric possibilities'!F$3:F$1298,VLOOKUP($B4148,'numeric possibilities'!$C$3:$G$1298,1)),'VBA code_permu_wo_repettn'!$AH$2:$AM$2))</f>
        <v>A</v>
      </c>
      <c r="F4148" t="str">
        <f>INDEX('VBA code_permu_wo_repettn'!$AO$3:$AT$6,COUNTIF('Profile-matrices_Condorcet'!$B$2:$B4148,'Profile-matrices_Condorcet'!$B4148),MATCH(INDEX('numeric possibilities'!G$3:G$1298,VLOOKUP($B4148,'numeric possibilities'!$C$3:$G$1298,1)),'VBA code_permu_wo_repettn'!$AO$2:$AT$2))</f>
        <v>A</v>
      </c>
      <c r="I4148" t="s">
        <v>0</v>
      </c>
      <c r="J4148" t="s">
        <v>1</v>
      </c>
      <c r="K4148" t="s">
        <v>2</v>
      </c>
      <c r="L4148" t="s">
        <v>3</v>
      </c>
    </row>
    <row r="4149" spans="1:20" x14ac:dyDescent="0.25">
      <c r="A4149">
        <f t="shared" si="130"/>
        <v>4148</v>
      </c>
      <c r="B4149">
        <f t="shared" si="131"/>
        <v>1037</v>
      </c>
      <c r="C4149" t="str">
        <f>INDEX('VBA code_permu_wo_repettn'!$T$3:$Y$6,COUNTIF('Profile-matrices_Condorcet'!$B$2:$B4149,'Profile-matrices_Condorcet'!$B4149),MATCH(INDEX('numeric possibilities'!D$3:D$1298,VLOOKUP($B4149,'numeric possibilities'!$C$3:$G$1298,1)),'VBA code_permu_wo_repettn'!$T$2:$Y$2))</f>
        <v>C</v>
      </c>
      <c r="D4149" t="str">
        <f>INDEX('VBA code_permu_wo_repettn'!$AA$3:$AF$6,COUNTIF('Profile-matrices_Condorcet'!$B$2:$B4149,'Profile-matrices_Condorcet'!$B4149),MATCH(INDEX('numeric possibilities'!E$3:E$1298,VLOOKUP($B4149,'numeric possibilities'!$C$3:$G$1298,1)),'VBA code_permu_wo_repettn'!$AA$2:$AF$2))</f>
        <v>C</v>
      </c>
      <c r="E4149" t="str">
        <f>INDEX('VBA code_permu_wo_repettn'!$AH$3:$AM$6,COUNTIF('Profile-matrices_Condorcet'!$B$2:$B4149,'Profile-matrices_Condorcet'!$B4149),MATCH(INDEX('numeric possibilities'!F$3:F$1298,VLOOKUP($B4149,'numeric possibilities'!$C$3:$G$1298,1)),'VBA code_permu_wo_repettn'!$AH$2:$AM$2))</f>
        <v>B</v>
      </c>
      <c r="F4149" t="str">
        <f>INDEX('VBA code_permu_wo_repettn'!$AO$3:$AT$6,COUNTIF('Profile-matrices_Condorcet'!$B$2:$B4149,'Profile-matrices_Condorcet'!$B4149),MATCH(INDEX('numeric possibilities'!G$3:G$1298,VLOOKUP($B4149,'numeric possibilities'!$C$3:$G$1298,1)),'VBA code_permu_wo_repettn'!$AO$2:$AT$2))</f>
        <v>B</v>
      </c>
      <c r="G4149" t="str">
        <f>IF(MAX(I4149:L4149)&gt;='numeric possibilities'!$B$4/2,INDEX('Profile-matrices_Condorcet'!I4148:L4148,1,MATCH(MAX('Profile-matrices_Condorcet'!I4149:L4149),'Profile-matrices_Condorcet'!I4149:L4149,0)),"NCW")</f>
        <v>D</v>
      </c>
      <c r="H4149" t="s">
        <v>13</v>
      </c>
      <c r="I4149" s="3">
        <f>COUNTIF($I4147:$S4147,I4148)</f>
        <v>2</v>
      </c>
      <c r="J4149" s="3">
        <f>COUNTIF($I4147:$S4147,J4148)</f>
        <v>1</v>
      </c>
      <c r="K4149" s="3">
        <f>COUNTIF($I4147:$S4147,K4148)</f>
        <v>0</v>
      </c>
      <c r="L4149" s="3">
        <f>COUNTIF($I4147:$S4147,L4148)</f>
        <v>3</v>
      </c>
    </row>
    <row r="4150" spans="1:20" x14ac:dyDescent="0.25">
      <c r="A4150">
        <f t="shared" si="130"/>
        <v>4149</v>
      </c>
      <c r="B4150">
        <f t="shared" si="131"/>
        <v>1038</v>
      </c>
      <c r="C4150" t="str">
        <f>INDEX('VBA code_permu_wo_repettn'!$T$3:$Y$6,COUNTIF('Profile-matrices_Condorcet'!$B$2:$B4150,'Profile-matrices_Condorcet'!$B4150),MATCH(INDEX('numeric possibilities'!D$3:D$1298,VLOOKUP($B4150,'numeric possibilities'!$C$3:$G$1298,1)),'VBA code_permu_wo_repettn'!$T$2:$Y$2))</f>
        <v>A</v>
      </c>
      <c r="D4150" t="str">
        <f>INDEX('VBA code_permu_wo_repettn'!$AA$3:$AF$6,COUNTIF('Profile-matrices_Condorcet'!$B$2:$B4150,'Profile-matrices_Condorcet'!$B4150),MATCH(INDEX('numeric possibilities'!E$3:E$1298,VLOOKUP($B4150,'numeric possibilities'!$C$3:$G$1298,1)),'VBA code_permu_wo_repettn'!$AA$2:$AF$2))</f>
        <v>B</v>
      </c>
      <c r="E4150" t="str">
        <f>INDEX('VBA code_permu_wo_repettn'!$AH$3:$AM$6,COUNTIF('Profile-matrices_Condorcet'!$B$2:$B4150,'Profile-matrices_Condorcet'!$B4150),MATCH(INDEX('numeric possibilities'!F$3:F$1298,VLOOKUP($B4150,'numeric possibilities'!$C$3:$G$1298,1)),'VBA code_permu_wo_repettn'!$AH$2:$AM$2))</f>
        <v>C</v>
      </c>
      <c r="F4150" t="str">
        <f>INDEX('VBA code_permu_wo_repettn'!$AO$3:$AT$6,COUNTIF('Profile-matrices_Condorcet'!$B$2:$B4150,'Profile-matrices_Condorcet'!$B4150),MATCH(INDEX('numeric possibilities'!G$3:G$1298,VLOOKUP($B4150,'numeric possibilities'!$C$3:$G$1298,1)),'VBA code_permu_wo_repettn'!$AO$2:$AT$2))</f>
        <v>D</v>
      </c>
      <c r="H4150" t="s">
        <v>14</v>
      </c>
      <c r="I4150" s="3">
        <f>IF(MATCH(I$1,$C4150:$C4153,0)&lt;(MATCH(J$1,$C4150:$C4153,0)),1*a_vote,0)+IF(MATCH(I$1,$D4150:$D4153,0)&lt;MATCH(J$1,$D4150:$D4153,0),1*b_vote,0)+IF(MATCH(I$1,$E4150:$E4153,0)&lt;MATCH(J$1,$E4150:$E4153,0),1*c_vote,0)+IF(MATCH(I$1,$F4150:$F4153,0)&lt;MATCH(J$1,$F4150:$F4153,0),1*d_vote,0)</f>
        <v>0.74</v>
      </c>
      <c r="J4150" s="3">
        <f>IF(MATCH(I$1,$C4150:$C4153,0)&gt;(MATCH(J$1,$C4150:$C4153,0)),1*a_vote,0)+IF(MATCH(I$1,$D4150:$D4153,0)&gt;MATCH(J$1,$D4150:$D4153,0),1*b_vote,0)+IF(MATCH(I$1,$E4150:$E4153,0)&gt;MATCH(J$1,$E4150:$E4153,0),1*c_vote,0)+IF(MATCH(I$1,$F4150:$F4153,0)&gt;MATCH(J$1,$F4150:$F4153,0),1*d_vote,0)</f>
        <v>0.26</v>
      </c>
      <c r="K4150" s="3">
        <f>IF(MATCH($K$1,$C4150:$C4153,0)&lt;(MATCH($L$1,$C4150:$C4153,0)),1*a_vote,0)+IF(MATCH($K$1,$D4150:$D4153,0)&lt;MATCH($L$1,$D4150:$D4153,0),1*b_vote,0)+IF(MATCH($K$1,$E4150:$E4153,0)&lt;MATCH($L$1,$E4150:$E4153,0),1*c_vote,0)+IF(MATCH($K$1,$F4150:$F4153,0)&lt;MATCH($L$1,$F4150:$F4153,0),1*d_vote,0)</f>
        <v>0.53</v>
      </c>
      <c r="L4150" s="3">
        <f>IF(MATCH(K$1,$C4150:$C4153,0)&gt;(MATCH(L$1,$C4150:$C4153,0)),1*a_vote,0)+IF(MATCH(K$1,$D4150:$D4153,0)&gt;MATCH(L$1,$D4150:$D4153,0),1*b_vote,0)+IF(MATCH(K$1,$E4150:$E4153,0)&gt;MATCH(L$1,$E4150:$E4153,0),1*c_vote,0)+IF(MATCH(K$1,$F4150:$F4153,0)&gt;MATCH(L$1,$F4150:$F4153,0),1*d_vote,0)</f>
        <v>0.47</v>
      </c>
      <c r="M4150" s="3">
        <f>IF(MATCH($M$1,$C4150:$C4153,0)&lt;(MATCH($N$1,$C4150:$C4153,0)),1*a_vote,0)+IF(MATCH($M$1,$D4150:$D4153,0)&lt;MATCH($N$1,$D4150:$D4153,0),1*b_vote,0)+IF(MATCH($M$1,$E4150:$E4153,0)&lt;MATCH($N$1,$E4150:$E4153,0),1*c_vote,0)+IF(MATCH($M$1,$F4150:$F4153,0)&lt;MATCH($N$1,$F4150:$F4153,0),1*d_vote,0)</f>
        <v>0.27</v>
      </c>
      <c r="N4150" s="3">
        <f>IF(MATCH(M$1,$C4150:$C4153,0)&gt;(MATCH(N$1,$C4150:$C4153,0)),1*a_vote,0)+IF(MATCH(M$1,$D4150:$D4153,0)&gt;MATCH(N$1,$D4150:$D4153,0),1*b_vote,0)+IF(MATCH(M$1,$E4150:$E4153,0)&gt;MATCH(N$1,$E4150:$E4153,0),1*c_vote,0)+IF(MATCH(M$1,$F4150:$F4153,0)&gt;MATCH(N$1,$F4150:$F4153,0),1*d_vote,0)</f>
        <v>0.73</v>
      </c>
      <c r="O4150" s="3">
        <f>IF(MATCH($O$1,$C4150:$C4153,0)&lt;(MATCH($P$1,$C4150:$C4153,0)),1*a_vote,0)+IF(MATCH($O$1,$D4150:$D4153,0)&lt;MATCH($P$1,$D4150:$D4153,0),1*b_vote,0)+IF(MATCH($O$1,$E4150:$E4153,0)&lt;MATCH($P$1,$E4150:$E4153,0),1*c_vote,0)+IF(MATCH($O$1,$F4150:$F4153,0)&lt;MATCH($P$1,$F4150:$F4153,0),1*d_vote,0)</f>
        <v>0.26</v>
      </c>
      <c r="P4150" s="3">
        <f>IF(MATCH(O$1,$C4150:$C4153,0)&gt;(MATCH(P$1,$C4150:$C4153,0)),1*a_vote,0)+IF(MATCH(O$1,$D4150:$D4153,0)&gt;MATCH(P$1,$D4150:$D4153,0),1*b_vote,0)+IF(MATCH(O$1,$E4150:$E4153,0)&gt;MATCH(P$1,$E4150:$E4153,0),1*c_vote,0)+IF(MATCH(O$1,$F4150:$F4153,0)&gt;MATCH(P$1,$F4150:$F4153,0),1*d_vote,0)</f>
        <v>0.74</v>
      </c>
      <c r="Q4150" s="3">
        <f>IF(MATCH($Q$1,$C4150:$C4153,0)&lt;(MATCH($R$1,$C4150:$C4153,0)),1*a_vote,0)+IF(MATCH($Q$1,$D4150:$D4153,0)&lt;MATCH($R$1,$D4150:$D4153,0),1*b_vote,0)+IF(MATCH($Q$1,$E4150:$E4153,0)&lt;MATCH($R$1,$E4150:$E4153,0),1*c_vote,0)+IF(MATCH($Q$1,$F4150:$F4153,0)&lt;MATCH($R$1,$F4150:$F4153,0),1*d_vote,0)</f>
        <v>0.26</v>
      </c>
      <c r="R4150" s="3">
        <f>IF(MATCH(Q$1,$C4150:$C4153,0)&gt;(MATCH(R$1,$C4150:$C4153,0)),1*a_vote,0)+IF(MATCH(Q$1,$D4150:$D4153,0)&gt;MATCH(R$1,$D4150:$D4153,0),1*b_vote,0)+IF(MATCH(Q$1,$E4150:$E4153,0)&gt;MATCH(R$1,$E4150:$E4153,0),1*c_vote,0)+IF(MATCH(Q$1,$F4150:$F4153,0)&gt;MATCH(R$1,$F4150:$F4153,0),1*d_vote,0)</f>
        <v>0.74</v>
      </c>
      <c r="S4150" s="3">
        <f>IF(MATCH($S$1,$C4150:$C4153,0)&lt;(MATCH($T$1,$C4150:$C4153,0)),1*a_vote,0)+IF(MATCH($S$1,$D4150:$D4153,0)&lt;MATCH($T$1,$D4150:$D4153,0),1*b_vote,0)+IF(MATCH($S$1,$E4150:$E4153,0)&lt;MATCH($T$1,$E4150:$E4153,0),1*c_vote,0)+IF(MATCH($S$1,$F4150:$F4153,0)&lt;MATCH($T$1,$F4150:$F4153,0),1*d_vote,0)</f>
        <v>0.25</v>
      </c>
      <c r="T4150" s="3">
        <f>IF(MATCH(S$1,$C4150:$C4153,0)&gt;(MATCH(T$1,$C4150:$C4153,0)),1*a_vote,0)+IF(MATCH(S$1,$D4150:$D4153,0)&gt;MATCH(T$1,$D4150:$D4153,0),1*b_vote,0)+IF(MATCH(S$1,$E4150:$E4153,0)&gt;MATCH(T$1,$E4150:$E4153,0),1*c_vote,0)+IF(MATCH(S$1,$F4150:$F4153,0)&gt;MATCH(T$1,$F4150:$F4153,0),1*d_vote,0)</f>
        <v>0.75</v>
      </c>
    </row>
    <row r="4151" spans="1:20" x14ac:dyDescent="0.25">
      <c r="A4151">
        <f t="shared" si="130"/>
        <v>4150</v>
      </c>
      <c r="B4151">
        <f t="shared" si="131"/>
        <v>1038</v>
      </c>
      <c r="C4151" t="str">
        <f>INDEX('VBA code_permu_wo_repettn'!$T$3:$Y$6,COUNTIF('Profile-matrices_Condorcet'!$B$2:$B4151,'Profile-matrices_Condorcet'!$B4151),MATCH(INDEX('numeric possibilities'!D$3:D$1298,VLOOKUP($B4151,'numeric possibilities'!$C$3:$G$1298,1)),'VBA code_permu_wo_repettn'!$T$2:$Y$2))</f>
        <v>D</v>
      </c>
      <c r="D4151" t="str">
        <f>INDEX('VBA code_permu_wo_repettn'!$AA$3:$AF$6,COUNTIF('Profile-matrices_Condorcet'!$B$2:$B4151,'Profile-matrices_Condorcet'!$B4151),MATCH(INDEX('numeric possibilities'!E$3:E$1298,VLOOKUP($B4151,'numeric possibilities'!$C$3:$G$1298,1)),'VBA code_permu_wo_repettn'!$AA$2:$AF$2))</f>
        <v>D</v>
      </c>
      <c r="E4151" t="str">
        <f>INDEX('VBA code_permu_wo_repettn'!$AH$3:$AM$6,COUNTIF('Profile-matrices_Condorcet'!$B$2:$B4151,'Profile-matrices_Condorcet'!$B4151),MATCH(INDEX('numeric possibilities'!F$3:F$1298,VLOOKUP($B4151,'numeric possibilities'!$C$3:$G$1298,1)),'VBA code_permu_wo_repettn'!$AH$2:$AM$2))</f>
        <v>D</v>
      </c>
      <c r="F4151" t="str">
        <f>INDEX('VBA code_permu_wo_repettn'!$AO$3:$AT$6,COUNTIF('Profile-matrices_Condorcet'!$B$2:$B4151,'Profile-matrices_Condorcet'!$B4151),MATCH(INDEX('numeric possibilities'!G$3:G$1298,VLOOKUP($B4151,'numeric possibilities'!$C$3:$G$1298,1)),'VBA code_permu_wo_repettn'!$AO$2:$AT$2))</f>
        <v>C</v>
      </c>
      <c r="H4151" t="s">
        <v>15</v>
      </c>
      <c r="I4151" t="str">
        <f>IF(I4150&gt;J4150,$I$1,IF(I4150&lt;J4150,$J$1,0))</f>
        <v>A</v>
      </c>
      <c r="K4151" t="str">
        <f>IF(K4150&gt;L4150,$K$1,IF(K4150&lt;L4150,$L$1,0))</f>
        <v>A</v>
      </c>
      <c r="M4151" t="str">
        <f>IF(M4150&gt;N4150,$M$1,IF(M4150&lt;N4150,$N$1,0))</f>
        <v>D</v>
      </c>
      <c r="O4151" t="str">
        <f>IF(O4150&gt;P4150,$O$1,IF(O4150&lt;P4150,$P$1,0))</f>
        <v>C</v>
      </c>
      <c r="Q4151" t="str">
        <f>IF(Q4150&gt;R4150,$Q$1,IF(Q4150&lt;R4150,$R$1,0))</f>
        <v>D</v>
      </c>
      <c r="S4151" t="str">
        <f>IF(S4150&gt;T4150,$S$1,IF(S4150&lt;T4150,$T$1,0))</f>
        <v>D</v>
      </c>
    </row>
    <row r="4152" spans="1:20" x14ac:dyDescent="0.25">
      <c r="A4152">
        <f t="shared" si="130"/>
        <v>4151</v>
      </c>
      <c r="B4152">
        <f t="shared" si="131"/>
        <v>1038</v>
      </c>
      <c r="C4152" t="str">
        <f>INDEX('VBA code_permu_wo_repettn'!$T$3:$Y$6,COUNTIF('Profile-matrices_Condorcet'!$B$2:$B4152,'Profile-matrices_Condorcet'!$B4152),MATCH(INDEX('numeric possibilities'!D$3:D$1298,VLOOKUP($B4152,'numeric possibilities'!$C$3:$G$1298,1)),'VBA code_permu_wo_repettn'!$T$2:$Y$2))</f>
        <v>C</v>
      </c>
      <c r="D4152" t="str">
        <f>INDEX('VBA code_permu_wo_repettn'!$AA$3:$AF$6,COUNTIF('Profile-matrices_Condorcet'!$B$2:$B4152,'Profile-matrices_Condorcet'!$B4152),MATCH(INDEX('numeric possibilities'!E$3:E$1298,VLOOKUP($B4152,'numeric possibilities'!$C$3:$G$1298,1)),'VBA code_permu_wo_repettn'!$AA$2:$AF$2))</f>
        <v>A</v>
      </c>
      <c r="E4152" t="str">
        <f>INDEX('VBA code_permu_wo_repettn'!$AH$3:$AM$6,COUNTIF('Profile-matrices_Condorcet'!$B$2:$B4152,'Profile-matrices_Condorcet'!$B4152),MATCH(INDEX('numeric possibilities'!F$3:F$1298,VLOOKUP($B4152,'numeric possibilities'!$C$3:$G$1298,1)),'VBA code_permu_wo_repettn'!$AH$2:$AM$2))</f>
        <v>A</v>
      </c>
      <c r="F4152" t="str">
        <f>INDEX('VBA code_permu_wo_repettn'!$AO$3:$AT$6,COUNTIF('Profile-matrices_Condorcet'!$B$2:$B4152,'Profile-matrices_Condorcet'!$B4152),MATCH(INDEX('numeric possibilities'!G$3:G$1298,VLOOKUP($B4152,'numeric possibilities'!$C$3:$G$1298,1)),'VBA code_permu_wo_repettn'!$AO$2:$AT$2))</f>
        <v>A</v>
      </c>
      <c r="I4152" t="s">
        <v>0</v>
      </c>
      <c r="J4152" t="s">
        <v>1</v>
      </c>
      <c r="K4152" t="s">
        <v>2</v>
      </c>
      <c r="L4152" t="s">
        <v>3</v>
      </c>
    </row>
    <row r="4153" spans="1:20" x14ac:dyDescent="0.25">
      <c r="A4153">
        <f t="shared" si="130"/>
        <v>4152</v>
      </c>
      <c r="B4153">
        <f t="shared" si="131"/>
        <v>1038</v>
      </c>
      <c r="C4153" t="str">
        <f>INDEX('VBA code_permu_wo_repettn'!$T$3:$Y$6,COUNTIF('Profile-matrices_Condorcet'!$B$2:$B4153,'Profile-matrices_Condorcet'!$B4153),MATCH(INDEX('numeric possibilities'!D$3:D$1298,VLOOKUP($B4153,'numeric possibilities'!$C$3:$G$1298,1)),'VBA code_permu_wo_repettn'!$T$2:$Y$2))</f>
        <v>B</v>
      </c>
      <c r="D4153" t="str">
        <f>INDEX('VBA code_permu_wo_repettn'!$AA$3:$AF$6,COUNTIF('Profile-matrices_Condorcet'!$B$2:$B4153,'Profile-matrices_Condorcet'!$B4153),MATCH(INDEX('numeric possibilities'!E$3:E$1298,VLOOKUP($B4153,'numeric possibilities'!$C$3:$G$1298,1)),'VBA code_permu_wo_repettn'!$AA$2:$AF$2))</f>
        <v>C</v>
      </c>
      <c r="E4153" t="str">
        <f>INDEX('VBA code_permu_wo_repettn'!$AH$3:$AM$6,COUNTIF('Profile-matrices_Condorcet'!$B$2:$B4153,'Profile-matrices_Condorcet'!$B4153),MATCH(INDEX('numeric possibilities'!F$3:F$1298,VLOOKUP($B4153,'numeric possibilities'!$C$3:$G$1298,1)),'VBA code_permu_wo_repettn'!$AH$2:$AM$2))</f>
        <v>B</v>
      </c>
      <c r="F4153" t="str">
        <f>INDEX('VBA code_permu_wo_repettn'!$AO$3:$AT$6,COUNTIF('Profile-matrices_Condorcet'!$B$2:$B4153,'Profile-matrices_Condorcet'!$B4153),MATCH(INDEX('numeric possibilities'!G$3:G$1298,VLOOKUP($B4153,'numeric possibilities'!$C$3:$G$1298,1)),'VBA code_permu_wo_repettn'!$AO$2:$AT$2))</f>
        <v>B</v>
      </c>
      <c r="G4153" t="str">
        <f>IF(MAX(I4153:L4153)&gt;='numeric possibilities'!$B$4/2,INDEX('Profile-matrices_Condorcet'!I4152:L4152,1,MATCH(MAX('Profile-matrices_Condorcet'!I4153:L4153),'Profile-matrices_Condorcet'!I4153:L4153,0)),"NCW")</f>
        <v>D</v>
      </c>
      <c r="H4153" t="s">
        <v>13</v>
      </c>
      <c r="I4153" s="3">
        <f>COUNTIF($I4151:$S4151,I4152)</f>
        <v>2</v>
      </c>
      <c r="J4153" s="3">
        <f>COUNTIF($I4151:$S4151,J4152)</f>
        <v>0</v>
      </c>
      <c r="K4153" s="3">
        <f>COUNTIF($I4151:$S4151,K4152)</f>
        <v>1</v>
      </c>
      <c r="L4153" s="3">
        <f>COUNTIF($I4151:$S4151,L4152)</f>
        <v>3</v>
      </c>
    </row>
    <row r="4154" spans="1:20" x14ac:dyDescent="0.25">
      <c r="A4154">
        <f t="shared" si="130"/>
        <v>4153</v>
      </c>
      <c r="B4154">
        <f t="shared" si="131"/>
        <v>1039</v>
      </c>
      <c r="C4154" t="str">
        <f>INDEX('VBA code_permu_wo_repettn'!$T$3:$Y$6,COUNTIF('Profile-matrices_Condorcet'!$B$2:$B4154,'Profile-matrices_Condorcet'!$B4154),MATCH(INDEX('numeric possibilities'!D$3:D$1298,VLOOKUP($B4154,'numeric possibilities'!$C$3:$G$1298,1)),'VBA code_permu_wo_repettn'!$T$2:$Y$2))</f>
        <v>A</v>
      </c>
      <c r="D4154" t="str">
        <f>INDEX('VBA code_permu_wo_repettn'!$AA$3:$AF$6,COUNTIF('Profile-matrices_Condorcet'!$B$2:$B4154,'Profile-matrices_Condorcet'!$B4154),MATCH(INDEX('numeric possibilities'!E$3:E$1298,VLOOKUP($B4154,'numeric possibilities'!$C$3:$G$1298,1)),'VBA code_permu_wo_repettn'!$AA$2:$AF$2))</f>
        <v>B</v>
      </c>
      <c r="E4154" t="str">
        <f>INDEX('VBA code_permu_wo_repettn'!$AH$3:$AM$6,COUNTIF('Profile-matrices_Condorcet'!$B$2:$B4154,'Profile-matrices_Condorcet'!$B4154),MATCH(INDEX('numeric possibilities'!F$3:F$1298,VLOOKUP($B4154,'numeric possibilities'!$C$3:$G$1298,1)),'VBA code_permu_wo_repettn'!$AH$2:$AM$2))</f>
        <v>C</v>
      </c>
      <c r="F4154" t="str">
        <f>INDEX('VBA code_permu_wo_repettn'!$AO$3:$AT$6,COUNTIF('Profile-matrices_Condorcet'!$B$2:$B4154,'Profile-matrices_Condorcet'!$B4154),MATCH(INDEX('numeric possibilities'!G$3:G$1298,VLOOKUP($B4154,'numeric possibilities'!$C$3:$G$1298,1)),'VBA code_permu_wo_repettn'!$AO$2:$AT$2))</f>
        <v>D</v>
      </c>
      <c r="H4154" t="s">
        <v>14</v>
      </c>
      <c r="I4154" s="3">
        <f>IF(MATCH(I$1,$C4154:$C4157,0)&lt;(MATCH(J$1,$C4154:$C4157,0)),1*a_vote,0)+IF(MATCH(I$1,$D4154:$D4157,0)&lt;MATCH(J$1,$D4154:$D4157,0),1*b_vote,0)+IF(MATCH(I$1,$E4154:$E4157,0)&lt;MATCH(J$1,$E4154:$E4157,0),1*c_vote,0)+IF(MATCH(I$1,$F4154:$F4157,0)&lt;MATCH(J$1,$F4154:$F4157,0),1*d_vote,0)</f>
        <v>0.74</v>
      </c>
      <c r="J4154" s="3">
        <f>IF(MATCH(I$1,$C4154:$C4157,0)&gt;(MATCH(J$1,$C4154:$C4157,0)),1*a_vote,0)+IF(MATCH(I$1,$D4154:$D4157,0)&gt;MATCH(J$1,$D4154:$D4157,0),1*b_vote,0)+IF(MATCH(I$1,$E4154:$E4157,0)&gt;MATCH(J$1,$E4154:$E4157,0),1*c_vote,0)+IF(MATCH(I$1,$F4154:$F4157,0)&gt;MATCH(J$1,$F4154:$F4157,0),1*d_vote,0)</f>
        <v>0.26</v>
      </c>
      <c r="K4154" s="3">
        <f>IF(MATCH($K$1,$C4154:$C4157,0)&lt;(MATCH($L$1,$C4154:$C4157,0)),1*a_vote,0)+IF(MATCH($K$1,$D4154:$D4157,0)&lt;MATCH($L$1,$D4154:$D4157,0),1*b_vote,0)+IF(MATCH($K$1,$E4154:$E4157,0)&lt;MATCH($L$1,$E4154:$E4157,0),1*c_vote,0)+IF(MATCH($K$1,$F4154:$F4157,0)&lt;MATCH($L$1,$F4154:$F4157,0),1*d_vote,0)</f>
        <v>0.27</v>
      </c>
      <c r="L4154" s="3">
        <f>IF(MATCH(K$1,$C4154:$C4157,0)&gt;(MATCH(L$1,$C4154:$C4157,0)),1*a_vote,0)+IF(MATCH(K$1,$D4154:$D4157,0)&gt;MATCH(L$1,$D4154:$D4157,0),1*b_vote,0)+IF(MATCH(K$1,$E4154:$E4157,0)&gt;MATCH(L$1,$E4154:$E4157,0),1*c_vote,0)+IF(MATCH(K$1,$F4154:$F4157,0)&gt;MATCH(L$1,$F4154:$F4157,0),1*d_vote,0)</f>
        <v>0.73</v>
      </c>
      <c r="M4154" s="3">
        <f>IF(MATCH($M$1,$C4154:$C4157,0)&lt;(MATCH($N$1,$C4154:$C4157,0)),1*a_vote,0)+IF(MATCH($M$1,$D4154:$D4157,0)&lt;MATCH($N$1,$D4154:$D4157,0),1*b_vote,0)+IF(MATCH($M$1,$E4154:$E4157,0)&lt;MATCH($N$1,$E4154:$E4157,0),1*c_vote,0)+IF(MATCH($M$1,$F4154:$F4157,0)&lt;MATCH($N$1,$F4154:$F4157,0),1*d_vote,0)</f>
        <v>0.27</v>
      </c>
      <c r="N4154" s="3">
        <f>IF(MATCH(M$1,$C4154:$C4157,0)&gt;(MATCH(N$1,$C4154:$C4157,0)),1*a_vote,0)+IF(MATCH(M$1,$D4154:$D4157,0)&gt;MATCH(N$1,$D4154:$D4157,0),1*b_vote,0)+IF(MATCH(M$1,$E4154:$E4157,0)&gt;MATCH(N$1,$E4154:$E4157,0),1*c_vote,0)+IF(MATCH(M$1,$F4154:$F4157,0)&gt;MATCH(N$1,$F4154:$F4157,0),1*d_vote,0)</f>
        <v>0.73</v>
      </c>
      <c r="O4154" s="3">
        <f>IF(MATCH($O$1,$C4154:$C4157,0)&lt;(MATCH($P$1,$C4154:$C4157,0)),1*a_vote,0)+IF(MATCH($O$1,$D4154:$D4157,0)&lt;MATCH($P$1,$D4154:$D4157,0),1*b_vote,0)+IF(MATCH($O$1,$E4154:$E4157,0)&lt;MATCH($P$1,$E4154:$E4157,0),1*c_vote,0)+IF(MATCH($O$1,$F4154:$F4157,0)&lt;MATCH($P$1,$F4154:$F4157,0),1*d_vote,0)</f>
        <v>0.53</v>
      </c>
      <c r="P4154" s="3">
        <f>IF(MATCH(O$1,$C4154:$C4157,0)&gt;(MATCH(P$1,$C4154:$C4157,0)),1*a_vote,0)+IF(MATCH(O$1,$D4154:$D4157,0)&gt;MATCH(P$1,$D4154:$D4157,0),1*b_vote,0)+IF(MATCH(O$1,$E4154:$E4157,0)&gt;MATCH(P$1,$E4154:$E4157,0),1*c_vote,0)+IF(MATCH(O$1,$F4154:$F4157,0)&gt;MATCH(P$1,$F4154:$F4157,0),1*d_vote,0)</f>
        <v>0.47</v>
      </c>
      <c r="Q4154" s="3">
        <f>IF(MATCH($Q$1,$C4154:$C4157,0)&lt;(MATCH($R$1,$C4154:$C4157,0)),1*a_vote,0)+IF(MATCH($Q$1,$D4154:$D4157,0)&lt;MATCH($R$1,$D4154:$D4157,0),1*b_vote,0)+IF(MATCH($Q$1,$E4154:$E4157,0)&lt;MATCH($R$1,$E4154:$E4157,0),1*c_vote,0)+IF(MATCH($Q$1,$F4154:$F4157,0)&lt;MATCH($R$1,$F4154:$F4157,0),1*d_vote,0)</f>
        <v>0.53</v>
      </c>
      <c r="R4154" s="3">
        <f>IF(MATCH(Q$1,$C4154:$C4157,0)&gt;(MATCH(R$1,$C4154:$C4157,0)),1*a_vote,0)+IF(MATCH(Q$1,$D4154:$D4157,0)&gt;MATCH(R$1,$D4154:$D4157,0),1*b_vote,0)+IF(MATCH(Q$1,$E4154:$E4157,0)&gt;MATCH(R$1,$E4154:$E4157,0),1*c_vote,0)+IF(MATCH(Q$1,$F4154:$F4157,0)&gt;MATCH(R$1,$F4154:$F4157,0),1*d_vote,0)</f>
        <v>0.47</v>
      </c>
      <c r="S4154" s="3">
        <f>IF(MATCH($S$1,$C4154:$C4157,0)&lt;(MATCH($T$1,$C4154:$C4157,0)),1*a_vote,0)+IF(MATCH($S$1,$D4154:$D4157,0)&lt;MATCH($T$1,$D4154:$D4157,0),1*b_vote,0)+IF(MATCH($S$1,$E4154:$E4157,0)&lt;MATCH($T$1,$E4154:$E4157,0),1*c_vote,0)+IF(MATCH($S$1,$F4154:$F4157,0)&lt;MATCH($T$1,$F4154:$F4157,0),1*d_vote,0)</f>
        <v>0.52</v>
      </c>
      <c r="T4154" s="3">
        <f>IF(MATCH(S$1,$C4154:$C4157,0)&gt;(MATCH(T$1,$C4154:$C4157,0)),1*a_vote,0)+IF(MATCH(S$1,$D4154:$D4157,0)&gt;MATCH(T$1,$D4154:$D4157,0),1*b_vote,0)+IF(MATCH(S$1,$E4154:$E4157,0)&gt;MATCH(T$1,$E4154:$E4157,0),1*c_vote,0)+IF(MATCH(S$1,$F4154:$F4157,0)&gt;MATCH(T$1,$F4154:$F4157,0),1*d_vote,0)</f>
        <v>0.48</v>
      </c>
    </row>
    <row r="4155" spans="1:20" x14ac:dyDescent="0.25">
      <c r="A4155">
        <f t="shared" si="130"/>
        <v>4154</v>
      </c>
      <c r="B4155">
        <f t="shared" si="131"/>
        <v>1039</v>
      </c>
      <c r="C4155" t="str">
        <f>INDEX('VBA code_permu_wo_repettn'!$T$3:$Y$6,COUNTIF('Profile-matrices_Condorcet'!$B$2:$B4155,'Profile-matrices_Condorcet'!$B4155),MATCH(INDEX('numeric possibilities'!D$3:D$1298,VLOOKUP($B4155,'numeric possibilities'!$C$3:$G$1298,1)),'VBA code_permu_wo_repettn'!$T$2:$Y$2))</f>
        <v>B</v>
      </c>
      <c r="D4155" t="str">
        <f>INDEX('VBA code_permu_wo_repettn'!$AA$3:$AF$6,COUNTIF('Profile-matrices_Condorcet'!$B$2:$B4155,'Profile-matrices_Condorcet'!$B4155),MATCH(INDEX('numeric possibilities'!E$3:E$1298,VLOOKUP($B4155,'numeric possibilities'!$C$3:$G$1298,1)),'VBA code_permu_wo_repettn'!$AA$2:$AF$2))</f>
        <v>D</v>
      </c>
      <c r="E4155" t="str">
        <f>INDEX('VBA code_permu_wo_repettn'!$AH$3:$AM$6,COUNTIF('Profile-matrices_Condorcet'!$B$2:$B4155,'Profile-matrices_Condorcet'!$B4155),MATCH(INDEX('numeric possibilities'!F$3:F$1298,VLOOKUP($B4155,'numeric possibilities'!$C$3:$G$1298,1)),'VBA code_permu_wo_repettn'!$AH$2:$AM$2))</f>
        <v>D</v>
      </c>
      <c r="F4155" t="str">
        <f>INDEX('VBA code_permu_wo_repettn'!$AO$3:$AT$6,COUNTIF('Profile-matrices_Condorcet'!$B$2:$B4155,'Profile-matrices_Condorcet'!$B4155),MATCH(INDEX('numeric possibilities'!G$3:G$1298,VLOOKUP($B4155,'numeric possibilities'!$C$3:$G$1298,1)),'VBA code_permu_wo_repettn'!$AO$2:$AT$2))</f>
        <v>C</v>
      </c>
      <c r="H4155" t="s">
        <v>15</v>
      </c>
      <c r="I4155" t="str">
        <f>IF(I4154&gt;J4154,$I$1,IF(I4154&lt;J4154,$J$1,0))</f>
        <v>A</v>
      </c>
      <c r="K4155" t="str">
        <f>IF(K4154&gt;L4154,$K$1,IF(K4154&lt;L4154,$L$1,0))</f>
        <v>C</v>
      </c>
      <c r="M4155" t="str">
        <f>IF(M4154&gt;N4154,$M$1,IF(M4154&lt;N4154,$N$1,0))</f>
        <v>D</v>
      </c>
      <c r="O4155" t="str">
        <f>IF(O4154&gt;P4154,$O$1,IF(O4154&lt;P4154,$P$1,0))</f>
        <v>B</v>
      </c>
      <c r="Q4155" t="str">
        <f>IF(Q4154&gt;R4154,$Q$1,IF(Q4154&lt;R4154,$R$1,0))</f>
        <v>B</v>
      </c>
      <c r="S4155" t="str">
        <f>IF(S4154&gt;T4154,$S$1,IF(S4154&lt;T4154,$T$1,0))</f>
        <v>C</v>
      </c>
    </row>
    <row r="4156" spans="1:20" x14ac:dyDescent="0.25">
      <c r="A4156">
        <f t="shared" si="130"/>
        <v>4155</v>
      </c>
      <c r="B4156">
        <f t="shared" si="131"/>
        <v>1039</v>
      </c>
      <c r="C4156" t="str">
        <f>INDEX('VBA code_permu_wo_repettn'!$T$3:$Y$6,COUNTIF('Profile-matrices_Condorcet'!$B$2:$B4156,'Profile-matrices_Condorcet'!$B4156),MATCH(INDEX('numeric possibilities'!D$3:D$1298,VLOOKUP($B4156,'numeric possibilities'!$C$3:$G$1298,1)),'VBA code_permu_wo_repettn'!$T$2:$Y$2))</f>
        <v>C</v>
      </c>
      <c r="D4156" t="str">
        <f>INDEX('VBA code_permu_wo_repettn'!$AA$3:$AF$6,COUNTIF('Profile-matrices_Condorcet'!$B$2:$B4156,'Profile-matrices_Condorcet'!$B4156),MATCH(INDEX('numeric possibilities'!E$3:E$1298,VLOOKUP($B4156,'numeric possibilities'!$C$3:$G$1298,1)),'VBA code_permu_wo_repettn'!$AA$2:$AF$2))</f>
        <v>C</v>
      </c>
      <c r="E4156" t="str">
        <f>INDEX('VBA code_permu_wo_repettn'!$AH$3:$AM$6,COUNTIF('Profile-matrices_Condorcet'!$B$2:$B4156,'Profile-matrices_Condorcet'!$B4156),MATCH(INDEX('numeric possibilities'!F$3:F$1298,VLOOKUP($B4156,'numeric possibilities'!$C$3:$G$1298,1)),'VBA code_permu_wo_repettn'!$AH$2:$AM$2))</f>
        <v>A</v>
      </c>
      <c r="F4156" t="str">
        <f>INDEX('VBA code_permu_wo_repettn'!$AO$3:$AT$6,COUNTIF('Profile-matrices_Condorcet'!$B$2:$B4156,'Profile-matrices_Condorcet'!$B4156),MATCH(INDEX('numeric possibilities'!G$3:G$1298,VLOOKUP($B4156,'numeric possibilities'!$C$3:$G$1298,1)),'VBA code_permu_wo_repettn'!$AO$2:$AT$2))</f>
        <v>A</v>
      </c>
      <c r="I4156" t="s">
        <v>0</v>
      </c>
      <c r="J4156" t="s">
        <v>1</v>
      </c>
      <c r="K4156" t="s">
        <v>2</v>
      </c>
      <c r="L4156" t="s">
        <v>3</v>
      </c>
    </row>
    <row r="4157" spans="1:20" x14ac:dyDescent="0.25">
      <c r="A4157">
        <f t="shared" si="130"/>
        <v>4156</v>
      </c>
      <c r="B4157">
        <f t="shared" si="131"/>
        <v>1039</v>
      </c>
      <c r="C4157" t="str">
        <f>INDEX('VBA code_permu_wo_repettn'!$T$3:$Y$6,COUNTIF('Profile-matrices_Condorcet'!$B$2:$B4157,'Profile-matrices_Condorcet'!$B4157),MATCH(INDEX('numeric possibilities'!D$3:D$1298,VLOOKUP($B4157,'numeric possibilities'!$C$3:$G$1298,1)),'VBA code_permu_wo_repettn'!$T$2:$Y$2))</f>
        <v>D</v>
      </c>
      <c r="D4157" t="str">
        <f>INDEX('VBA code_permu_wo_repettn'!$AA$3:$AF$6,COUNTIF('Profile-matrices_Condorcet'!$B$2:$B4157,'Profile-matrices_Condorcet'!$B4157),MATCH(INDEX('numeric possibilities'!E$3:E$1298,VLOOKUP($B4157,'numeric possibilities'!$C$3:$G$1298,1)),'VBA code_permu_wo_repettn'!$AA$2:$AF$2))</f>
        <v>A</v>
      </c>
      <c r="E4157" t="str">
        <f>INDEX('VBA code_permu_wo_repettn'!$AH$3:$AM$6,COUNTIF('Profile-matrices_Condorcet'!$B$2:$B4157,'Profile-matrices_Condorcet'!$B4157),MATCH(INDEX('numeric possibilities'!F$3:F$1298,VLOOKUP($B4157,'numeric possibilities'!$C$3:$G$1298,1)),'VBA code_permu_wo_repettn'!$AH$2:$AM$2))</f>
        <v>B</v>
      </c>
      <c r="F4157" t="str">
        <f>INDEX('VBA code_permu_wo_repettn'!$AO$3:$AT$6,COUNTIF('Profile-matrices_Condorcet'!$B$2:$B4157,'Profile-matrices_Condorcet'!$B4157),MATCH(INDEX('numeric possibilities'!G$3:G$1298,VLOOKUP($B4157,'numeric possibilities'!$C$3:$G$1298,1)),'VBA code_permu_wo_repettn'!$AO$2:$AT$2))</f>
        <v>B</v>
      </c>
      <c r="G4157" t="str">
        <f>IF(MAX(I4157:L4157)&gt;='numeric possibilities'!$B$4/2,INDEX('Profile-matrices_Condorcet'!I4156:L4156,1,MATCH(MAX('Profile-matrices_Condorcet'!I4157:L4157),'Profile-matrices_Condorcet'!I4157:L4157,0)),"NCW")</f>
        <v>NCW</v>
      </c>
      <c r="H4157" t="s">
        <v>13</v>
      </c>
      <c r="I4157" s="3">
        <f>COUNTIF($I4155:$S4155,I4156)</f>
        <v>1</v>
      </c>
      <c r="J4157" s="3">
        <f>COUNTIF($I4155:$S4155,J4156)</f>
        <v>2</v>
      </c>
      <c r="K4157" s="3">
        <f>COUNTIF($I4155:$S4155,K4156)</f>
        <v>2</v>
      </c>
      <c r="L4157" s="3">
        <f>COUNTIF($I4155:$S4155,L4156)</f>
        <v>1</v>
      </c>
    </row>
    <row r="4158" spans="1:20" x14ac:dyDescent="0.25">
      <c r="A4158">
        <f t="shared" si="130"/>
        <v>4157</v>
      </c>
      <c r="B4158">
        <f t="shared" si="131"/>
        <v>1040</v>
      </c>
      <c r="C4158" t="str">
        <f>INDEX('VBA code_permu_wo_repettn'!$T$3:$Y$6,COUNTIF('Profile-matrices_Condorcet'!$B$2:$B4158,'Profile-matrices_Condorcet'!$B4158),MATCH(INDEX('numeric possibilities'!D$3:D$1298,VLOOKUP($B4158,'numeric possibilities'!$C$3:$G$1298,1)),'VBA code_permu_wo_repettn'!$T$2:$Y$2))</f>
        <v>A</v>
      </c>
      <c r="D4158" t="str">
        <f>INDEX('VBA code_permu_wo_repettn'!$AA$3:$AF$6,COUNTIF('Profile-matrices_Condorcet'!$B$2:$B4158,'Profile-matrices_Condorcet'!$B4158),MATCH(INDEX('numeric possibilities'!E$3:E$1298,VLOOKUP($B4158,'numeric possibilities'!$C$3:$G$1298,1)),'VBA code_permu_wo_repettn'!$AA$2:$AF$2))</f>
        <v>B</v>
      </c>
      <c r="E4158" t="str">
        <f>INDEX('VBA code_permu_wo_repettn'!$AH$3:$AM$6,COUNTIF('Profile-matrices_Condorcet'!$B$2:$B4158,'Profile-matrices_Condorcet'!$B4158),MATCH(INDEX('numeric possibilities'!F$3:F$1298,VLOOKUP($B4158,'numeric possibilities'!$C$3:$G$1298,1)),'VBA code_permu_wo_repettn'!$AH$2:$AM$2))</f>
        <v>C</v>
      </c>
      <c r="F4158" t="str">
        <f>INDEX('VBA code_permu_wo_repettn'!$AO$3:$AT$6,COUNTIF('Profile-matrices_Condorcet'!$B$2:$B4158,'Profile-matrices_Condorcet'!$B4158),MATCH(INDEX('numeric possibilities'!G$3:G$1298,VLOOKUP($B4158,'numeric possibilities'!$C$3:$G$1298,1)),'VBA code_permu_wo_repettn'!$AO$2:$AT$2))</f>
        <v>D</v>
      </c>
      <c r="H4158" t="s">
        <v>14</v>
      </c>
      <c r="I4158" s="3">
        <f>IF(MATCH(I$1,$C4158:$C4161,0)&lt;(MATCH(J$1,$C4158:$C4161,0)),1*a_vote,0)+IF(MATCH(I$1,$D4158:$D4161,0)&lt;MATCH(J$1,$D4158:$D4161,0),1*b_vote,0)+IF(MATCH(I$1,$E4158:$E4161,0)&lt;MATCH(J$1,$E4158:$E4161,0),1*c_vote,0)+IF(MATCH(I$1,$F4158:$F4161,0)&lt;MATCH(J$1,$F4158:$F4161,0),1*d_vote,0)</f>
        <v>0.74</v>
      </c>
      <c r="J4158" s="3">
        <f>IF(MATCH(I$1,$C4158:$C4161,0)&gt;(MATCH(J$1,$C4158:$C4161,0)),1*a_vote,0)+IF(MATCH(I$1,$D4158:$D4161,0)&gt;MATCH(J$1,$D4158:$D4161,0),1*b_vote,0)+IF(MATCH(I$1,$E4158:$E4161,0)&gt;MATCH(J$1,$E4158:$E4161,0),1*c_vote,0)+IF(MATCH(I$1,$F4158:$F4161,0)&gt;MATCH(J$1,$F4158:$F4161,0),1*d_vote,0)</f>
        <v>0.26</v>
      </c>
      <c r="K4158" s="3">
        <f>IF(MATCH($K$1,$C4158:$C4161,0)&lt;(MATCH($L$1,$C4158:$C4161,0)),1*a_vote,0)+IF(MATCH($K$1,$D4158:$D4161,0)&lt;MATCH($L$1,$D4158:$D4161,0),1*b_vote,0)+IF(MATCH($K$1,$E4158:$E4161,0)&lt;MATCH($L$1,$E4158:$E4161,0),1*c_vote,0)+IF(MATCH($K$1,$F4158:$F4161,0)&lt;MATCH($L$1,$F4158:$F4161,0),1*d_vote,0)</f>
        <v>0.27</v>
      </c>
      <c r="L4158" s="3">
        <f>IF(MATCH(K$1,$C4158:$C4161,0)&gt;(MATCH(L$1,$C4158:$C4161,0)),1*a_vote,0)+IF(MATCH(K$1,$D4158:$D4161,0)&gt;MATCH(L$1,$D4158:$D4161,0),1*b_vote,0)+IF(MATCH(K$1,$E4158:$E4161,0)&gt;MATCH(L$1,$E4158:$E4161,0),1*c_vote,0)+IF(MATCH(K$1,$F4158:$F4161,0)&gt;MATCH(L$1,$F4158:$F4161,0),1*d_vote,0)</f>
        <v>0.73</v>
      </c>
      <c r="M4158" s="3">
        <f>IF(MATCH($M$1,$C4158:$C4161,0)&lt;(MATCH($N$1,$C4158:$C4161,0)),1*a_vote,0)+IF(MATCH($M$1,$D4158:$D4161,0)&lt;MATCH($N$1,$D4158:$D4161,0),1*b_vote,0)+IF(MATCH($M$1,$E4158:$E4161,0)&lt;MATCH($N$1,$E4158:$E4161,0),1*c_vote,0)+IF(MATCH($M$1,$F4158:$F4161,0)&lt;MATCH($N$1,$F4158:$F4161,0),1*d_vote,0)</f>
        <v>0.27</v>
      </c>
      <c r="N4158" s="3">
        <f>IF(MATCH(M$1,$C4158:$C4161,0)&gt;(MATCH(N$1,$C4158:$C4161,0)),1*a_vote,0)+IF(MATCH(M$1,$D4158:$D4161,0)&gt;MATCH(N$1,$D4158:$D4161,0),1*b_vote,0)+IF(MATCH(M$1,$E4158:$E4161,0)&gt;MATCH(N$1,$E4158:$E4161,0),1*c_vote,0)+IF(MATCH(M$1,$F4158:$F4161,0)&gt;MATCH(N$1,$F4158:$F4161,0),1*d_vote,0)</f>
        <v>0.73</v>
      </c>
      <c r="O4158" s="3">
        <f>IF(MATCH($O$1,$C4158:$C4161,0)&lt;(MATCH($P$1,$C4158:$C4161,0)),1*a_vote,0)+IF(MATCH($O$1,$D4158:$D4161,0)&lt;MATCH($P$1,$D4158:$D4161,0),1*b_vote,0)+IF(MATCH($O$1,$E4158:$E4161,0)&lt;MATCH($P$1,$E4158:$E4161,0),1*c_vote,0)+IF(MATCH($O$1,$F4158:$F4161,0)&lt;MATCH($P$1,$F4158:$F4161,0),1*d_vote,0)</f>
        <v>0.53</v>
      </c>
      <c r="P4158" s="3">
        <f>IF(MATCH(O$1,$C4158:$C4161,0)&gt;(MATCH(P$1,$C4158:$C4161,0)),1*a_vote,0)+IF(MATCH(O$1,$D4158:$D4161,0)&gt;MATCH(P$1,$D4158:$D4161,0),1*b_vote,0)+IF(MATCH(O$1,$E4158:$E4161,0)&gt;MATCH(P$1,$E4158:$E4161,0),1*c_vote,0)+IF(MATCH(O$1,$F4158:$F4161,0)&gt;MATCH(P$1,$F4158:$F4161,0),1*d_vote,0)</f>
        <v>0.47</v>
      </c>
      <c r="Q4158" s="3">
        <f>IF(MATCH($Q$1,$C4158:$C4161,0)&lt;(MATCH($R$1,$C4158:$C4161,0)),1*a_vote,0)+IF(MATCH($Q$1,$D4158:$D4161,0)&lt;MATCH($R$1,$D4158:$D4161,0),1*b_vote,0)+IF(MATCH($Q$1,$E4158:$E4161,0)&lt;MATCH($R$1,$E4158:$E4161,0),1*c_vote,0)+IF(MATCH($Q$1,$F4158:$F4161,0)&lt;MATCH($R$1,$F4158:$F4161,0),1*d_vote,0)</f>
        <v>0.53</v>
      </c>
      <c r="R4158" s="3">
        <f>IF(MATCH(Q$1,$C4158:$C4161,0)&gt;(MATCH(R$1,$C4158:$C4161,0)),1*a_vote,0)+IF(MATCH(Q$1,$D4158:$D4161,0)&gt;MATCH(R$1,$D4158:$D4161,0),1*b_vote,0)+IF(MATCH(Q$1,$E4158:$E4161,0)&gt;MATCH(R$1,$E4158:$E4161,0),1*c_vote,0)+IF(MATCH(Q$1,$F4158:$F4161,0)&gt;MATCH(R$1,$F4158:$F4161,0),1*d_vote,0)</f>
        <v>0.47</v>
      </c>
      <c r="S4158" s="3">
        <f>IF(MATCH($S$1,$C4158:$C4161,0)&lt;(MATCH($T$1,$C4158:$C4161,0)),1*a_vote,0)+IF(MATCH($S$1,$D4158:$D4161,0)&lt;MATCH($T$1,$D4158:$D4161,0),1*b_vote,0)+IF(MATCH($S$1,$E4158:$E4161,0)&lt;MATCH($T$1,$E4158:$E4161,0),1*c_vote,0)+IF(MATCH($S$1,$F4158:$F4161,0)&lt;MATCH($T$1,$F4158:$F4161,0),1*d_vote,0)</f>
        <v>0.25</v>
      </c>
      <c r="T4158" s="3">
        <f>IF(MATCH(S$1,$C4158:$C4161,0)&gt;(MATCH(T$1,$C4158:$C4161,0)),1*a_vote,0)+IF(MATCH(S$1,$D4158:$D4161,0)&gt;MATCH(T$1,$D4158:$D4161,0),1*b_vote,0)+IF(MATCH(S$1,$E4158:$E4161,0)&gt;MATCH(T$1,$E4158:$E4161,0),1*c_vote,0)+IF(MATCH(S$1,$F4158:$F4161,0)&gt;MATCH(T$1,$F4158:$F4161,0),1*d_vote,0)</f>
        <v>0.75</v>
      </c>
    </row>
    <row r="4159" spans="1:20" x14ac:dyDescent="0.25">
      <c r="A4159">
        <f t="shared" si="130"/>
        <v>4158</v>
      </c>
      <c r="B4159">
        <f t="shared" si="131"/>
        <v>1040</v>
      </c>
      <c r="C4159" t="str">
        <f>INDEX('VBA code_permu_wo_repettn'!$T$3:$Y$6,COUNTIF('Profile-matrices_Condorcet'!$B$2:$B4159,'Profile-matrices_Condorcet'!$B4159),MATCH(INDEX('numeric possibilities'!D$3:D$1298,VLOOKUP($B4159,'numeric possibilities'!$C$3:$G$1298,1)),'VBA code_permu_wo_repettn'!$T$2:$Y$2))</f>
        <v>B</v>
      </c>
      <c r="D4159" t="str">
        <f>INDEX('VBA code_permu_wo_repettn'!$AA$3:$AF$6,COUNTIF('Profile-matrices_Condorcet'!$B$2:$B4159,'Profile-matrices_Condorcet'!$B4159),MATCH(INDEX('numeric possibilities'!E$3:E$1298,VLOOKUP($B4159,'numeric possibilities'!$C$3:$G$1298,1)),'VBA code_permu_wo_repettn'!$AA$2:$AF$2))</f>
        <v>D</v>
      </c>
      <c r="E4159" t="str">
        <f>INDEX('VBA code_permu_wo_repettn'!$AH$3:$AM$6,COUNTIF('Profile-matrices_Condorcet'!$B$2:$B4159,'Profile-matrices_Condorcet'!$B4159),MATCH(INDEX('numeric possibilities'!F$3:F$1298,VLOOKUP($B4159,'numeric possibilities'!$C$3:$G$1298,1)),'VBA code_permu_wo_repettn'!$AH$2:$AM$2))</f>
        <v>D</v>
      </c>
      <c r="F4159" t="str">
        <f>INDEX('VBA code_permu_wo_repettn'!$AO$3:$AT$6,COUNTIF('Profile-matrices_Condorcet'!$B$2:$B4159,'Profile-matrices_Condorcet'!$B4159),MATCH(INDEX('numeric possibilities'!G$3:G$1298,VLOOKUP($B4159,'numeric possibilities'!$C$3:$G$1298,1)),'VBA code_permu_wo_repettn'!$AO$2:$AT$2))</f>
        <v>C</v>
      </c>
      <c r="H4159" t="s">
        <v>15</v>
      </c>
      <c r="I4159" t="str">
        <f>IF(I4158&gt;J4158,$I$1,IF(I4158&lt;J4158,$J$1,0))</f>
        <v>A</v>
      </c>
      <c r="K4159" t="str">
        <f>IF(K4158&gt;L4158,$K$1,IF(K4158&lt;L4158,$L$1,0))</f>
        <v>C</v>
      </c>
      <c r="M4159" t="str">
        <f>IF(M4158&gt;N4158,$M$1,IF(M4158&lt;N4158,$N$1,0))</f>
        <v>D</v>
      </c>
      <c r="O4159" t="str">
        <f>IF(O4158&gt;P4158,$O$1,IF(O4158&lt;P4158,$P$1,0))</f>
        <v>B</v>
      </c>
      <c r="Q4159" t="str">
        <f>IF(Q4158&gt;R4158,$Q$1,IF(Q4158&lt;R4158,$R$1,0))</f>
        <v>B</v>
      </c>
      <c r="S4159" t="str">
        <f>IF(S4158&gt;T4158,$S$1,IF(S4158&lt;T4158,$T$1,0))</f>
        <v>D</v>
      </c>
    </row>
    <row r="4160" spans="1:20" x14ac:dyDescent="0.25">
      <c r="A4160">
        <f t="shared" si="130"/>
        <v>4159</v>
      </c>
      <c r="B4160">
        <f t="shared" si="131"/>
        <v>1040</v>
      </c>
      <c r="C4160" t="str">
        <f>INDEX('VBA code_permu_wo_repettn'!$T$3:$Y$6,COUNTIF('Profile-matrices_Condorcet'!$B$2:$B4160,'Profile-matrices_Condorcet'!$B4160),MATCH(INDEX('numeric possibilities'!D$3:D$1298,VLOOKUP($B4160,'numeric possibilities'!$C$3:$G$1298,1)),'VBA code_permu_wo_repettn'!$T$2:$Y$2))</f>
        <v>D</v>
      </c>
      <c r="D4160" t="str">
        <f>INDEX('VBA code_permu_wo_repettn'!$AA$3:$AF$6,COUNTIF('Profile-matrices_Condorcet'!$B$2:$B4160,'Profile-matrices_Condorcet'!$B4160),MATCH(INDEX('numeric possibilities'!E$3:E$1298,VLOOKUP($B4160,'numeric possibilities'!$C$3:$G$1298,1)),'VBA code_permu_wo_repettn'!$AA$2:$AF$2))</f>
        <v>C</v>
      </c>
      <c r="E4160" t="str">
        <f>INDEX('VBA code_permu_wo_repettn'!$AH$3:$AM$6,COUNTIF('Profile-matrices_Condorcet'!$B$2:$B4160,'Profile-matrices_Condorcet'!$B4160),MATCH(INDEX('numeric possibilities'!F$3:F$1298,VLOOKUP($B4160,'numeric possibilities'!$C$3:$G$1298,1)),'VBA code_permu_wo_repettn'!$AH$2:$AM$2))</f>
        <v>A</v>
      </c>
      <c r="F4160" t="str">
        <f>INDEX('VBA code_permu_wo_repettn'!$AO$3:$AT$6,COUNTIF('Profile-matrices_Condorcet'!$B$2:$B4160,'Profile-matrices_Condorcet'!$B4160),MATCH(INDEX('numeric possibilities'!G$3:G$1298,VLOOKUP($B4160,'numeric possibilities'!$C$3:$G$1298,1)),'VBA code_permu_wo_repettn'!$AO$2:$AT$2))</f>
        <v>A</v>
      </c>
      <c r="I4160" t="s">
        <v>0</v>
      </c>
      <c r="J4160" t="s">
        <v>1</v>
      </c>
      <c r="K4160" t="s">
        <v>2</v>
      </c>
      <c r="L4160" t="s">
        <v>3</v>
      </c>
    </row>
    <row r="4161" spans="1:20" x14ac:dyDescent="0.25">
      <c r="A4161">
        <f t="shared" si="130"/>
        <v>4160</v>
      </c>
      <c r="B4161">
        <f t="shared" si="131"/>
        <v>1040</v>
      </c>
      <c r="C4161" t="str">
        <f>INDEX('VBA code_permu_wo_repettn'!$T$3:$Y$6,COUNTIF('Profile-matrices_Condorcet'!$B$2:$B4161,'Profile-matrices_Condorcet'!$B4161),MATCH(INDEX('numeric possibilities'!D$3:D$1298,VLOOKUP($B4161,'numeric possibilities'!$C$3:$G$1298,1)),'VBA code_permu_wo_repettn'!$T$2:$Y$2))</f>
        <v>C</v>
      </c>
      <c r="D4161" t="str">
        <f>INDEX('VBA code_permu_wo_repettn'!$AA$3:$AF$6,COUNTIF('Profile-matrices_Condorcet'!$B$2:$B4161,'Profile-matrices_Condorcet'!$B4161),MATCH(INDEX('numeric possibilities'!E$3:E$1298,VLOOKUP($B4161,'numeric possibilities'!$C$3:$G$1298,1)),'VBA code_permu_wo_repettn'!$AA$2:$AF$2))</f>
        <v>A</v>
      </c>
      <c r="E4161" t="str">
        <f>INDEX('VBA code_permu_wo_repettn'!$AH$3:$AM$6,COUNTIF('Profile-matrices_Condorcet'!$B$2:$B4161,'Profile-matrices_Condorcet'!$B4161),MATCH(INDEX('numeric possibilities'!F$3:F$1298,VLOOKUP($B4161,'numeric possibilities'!$C$3:$G$1298,1)),'VBA code_permu_wo_repettn'!$AH$2:$AM$2))</f>
        <v>B</v>
      </c>
      <c r="F4161" t="str">
        <f>INDEX('VBA code_permu_wo_repettn'!$AO$3:$AT$6,COUNTIF('Profile-matrices_Condorcet'!$B$2:$B4161,'Profile-matrices_Condorcet'!$B4161),MATCH(INDEX('numeric possibilities'!G$3:G$1298,VLOOKUP($B4161,'numeric possibilities'!$C$3:$G$1298,1)),'VBA code_permu_wo_repettn'!$AO$2:$AT$2))</f>
        <v>B</v>
      </c>
      <c r="G4161" t="str">
        <f>IF(MAX(I4161:L4161)&gt;='numeric possibilities'!$B$4/2,INDEX('Profile-matrices_Condorcet'!I4160:L4160,1,MATCH(MAX('Profile-matrices_Condorcet'!I4161:L4161),'Profile-matrices_Condorcet'!I4161:L4161,0)),"NCW")</f>
        <v>NCW</v>
      </c>
      <c r="H4161" t="s">
        <v>13</v>
      </c>
      <c r="I4161" s="3">
        <f>COUNTIF($I4159:$S4159,I4160)</f>
        <v>1</v>
      </c>
      <c r="J4161" s="3">
        <f>COUNTIF($I4159:$S4159,J4160)</f>
        <v>2</v>
      </c>
      <c r="K4161" s="3">
        <f>COUNTIF($I4159:$S4159,K4160)</f>
        <v>1</v>
      </c>
      <c r="L4161" s="3">
        <f>COUNTIF($I4159:$S4159,L4160)</f>
        <v>2</v>
      </c>
    </row>
    <row r="4162" spans="1:20" x14ac:dyDescent="0.25">
      <c r="A4162">
        <f t="shared" si="130"/>
        <v>4161</v>
      </c>
      <c r="B4162">
        <f t="shared" si="131"/>
        <v>1041</v>
      </c>
      <c r="C4162" t="str">
        <f>INDEX('VBA code_permu_wo_repettn'!$T$3:$Y$6,COUNTIF('Profile-matrices_Condorcet'!$B$2:$B4162,'Profile-matrices_Condorcet'!$B4162),MATCH(INDEX('numeric possibilities'!D$3:D$1298,VLOOKUP($B4162,'numeric possibilities'!$C$3:$G$1298,1)),'VBA code_permu_wo_repettn'!$T$2:$Y$2))</f>
        <v>A</v>
      </c>
      <c r="D4162" t="str">
        <f>INDEX('VBA code_permu_wo_repettn'!$AA$3:$AF$6,COUNTIF('Profile-matrices_Condorcet'!$B$2:$B4162,'Profile-matrices_Condorcet'!$B4162),MATCH(INDEX('numeric possibilities'!E$3:E$1298,VLOOKUP($B4162,'numeric possibilities'!$C$3:$G$1298,1)),'VBA code_permu_wo_repettn'!$AA$2:$AF$2))</f>
        <v>B</v>
      </c>
      <c r="E4162" t="str">
        <f>INDEX('VBA code_permu_wo_repettn'!$AH$3:$AM$6,COUNTIF('Profile-matrices_Condorcet'!$B$2:$B4162,'Profile-matrices_Condorcet'!$B4162),MATCH(INDEX('numeric possibilities'!F$3:F$1298,VLOOKUP($B4162,'numeric possibilities'!$C$3:$G$1298,1)),'VBA code_permu_wo_repettn'!$AH$2:$AM$2))</f>
        <v>C</v>
      </c>
      <c r="F4162" t="str">
        <f>INDEX('VBA code_permu_wo_repettn'!$AO$3:$AT$6,COUNTIF('Profile-matrices_Condorcet'!$B$2:$B4162,'Profile-matrices_Condorcet'!$B4162),MATCH(INDEX('numeric possibilities'!G$3:G$1298,VLOOKUP($B4162,'numeric possibilities'!$C$3:$G$1298,1)),'VBA code_permu_wo_repettn'!$AO$2:$AT$2))</f>
        <v>D</v>
      </c>
      <c r="H4162" t="s">
        <v>14</v>
      </c>
      <c r="I4162" s="3">
        <f>IF(MATCH(I$1,$C4162:$C4165,0)&lt;(MATCH(J$1,$C4162:$C4165,0)),1*a_vote,0)+IF(MATCH(I$1,$D4162:$D4165,0)&lt;MATCH(J$1,$D4162:$D4165,0),1*b_vote,0)+IF(MATCH(I$1,$E4162:$E4165,0)&lt;MATCH(J$1,$E4162:$E4165,0),1*c_vote,0)+IF(MATCH(I$1,$F4162:$F4165,0)&lt;MATCH(J$1,$F4162:$F4165,0),1*d_vote,0)</f>
        <v>0.74</v>
      </c>
      <c r="J4162" s="3">
        <f>IF(MATCH(I$1,$C4162:$C4165,0)&gt;(MATCH(J$1,$C4162:$C4165,0)),1*a_vote,0)+IF(MATCH(I$1,$D4162:$D4165,0)&gt;MATCH(J$1,$D4162:$D4165,0),1*b_vote,0)+IF(MATCH(I$1,$E4162:$E4165,0)&gt;MATCH(J$1,$E4162:$E4165,0),1*c_vote,0)+IF(MATCH(I$1,$F4162:$F4165,0)&gt;MATCH(J$1,$F4162:$F4165,0),1*d_vote,0)</f>
        <v>0.26</v>
      </c>
      <c r="K4162" s="3">
        <f>IF(MATCH($K$1,$C4162:$C4165,0)&lt;(MATCH($L$1,$C4162:$C4165,0)),1*a_vote,0)+IF(MATCH($K$1,$D4162:$D4165,0)&lt;MATCH($L$1,$D4162:$D4165,0),1*b_vote,0)+IF(MATCH($K$1,$E4162:$E4165,0)&lt;MATCH($L$1,$E4162:$E4165,0),1*c_vote,0)+IF(MATCH($K$1,$F4162:$F4165,0)&lt;MATCH($L$1,$F4162:$F4165,0),1*d_vote,0)</f>
        <v>0.27</v>
      </c>
      <c r="L4162" s="3">
        <f>IF(MATCH(K$1,$C4162:$C4165,0)&gt;(MATCH(L$1,$C4162:$C4165,0)),1*a_vote,0)+IF(MATCH(K$1,$D4162:$D4165,0)&gt;MATCH(L$1,$D4162:$D4165,0),1*b_vote,0)+IF(MATCH(K$1,$E4162:$E4165,0)&gt;MATCH(L$1,$E4162:$E4165,0),1*c_vote,0)+IF(MATCH(K$1,$F4162:$F4165,0)&gt;MATCH(L$1,$F4162:$F4165,0),1*d_vote,0)</f>
        <v>0.73</v>
      </c>
      <c r="M4162" s="3">
        <f>IF(MATCH($M$1,$C4162:$C4165,0)&lt;(MATCH($N$1,$C4162:$C4165,0)),1*a_vote,0)+IF(MATCH($M$1,$D4162:$D4165,0)&lt;MATCH($N$1,$D4162:$D4165,0),1*b_vote,0)+IF(MATCH($M$1,$E4162:$E4165,0)&lt;MATCH($N$1,$E4162:$E4165,0),1*c_vote,0)+IF(MATCH($M$1,$F4162:$F4165,0)&lt;MATCH($N$1,$F4162:$F4165,0),1*d_vote,0)</f>
        <v>0.27</v>
      </c>
      <c r="N4162" s="3">
        <f>IF(MATCH(M$1,$C4162:$C4165,0)&gt;(MATCH(N$1,$C4162:$C4165,0)),1*a_vote,0)+IF(MATCH(M$1,$D4162:$D4165,0)&gt;MATCH(N$1,$D4162:$D4165,0),1*b_vote,0)+IF(MATCH(M$1,$E4162:$E4165,0)&gt;MATCH(N$1,$E4162:$E4165,0),1*c_vote,0)+IF(MATCH(M$1,$F4162:$F4165,0)&gt;MATCH(N$1,$F4162:$F4165,0),1*d_vote,0)</f>
        <v>0.73</v>
      </c>
      <c r="O4162" s="3">
        <f>IF(MATCH($O$1,$C4162:$C4165,0)&lt;(MATCH($P$1,$C4162:$C4165,0)),1*a_vote,0)+IF(MATCH($O$1,$D4162:$D4165,0)&lt;MATCH($P$1,$D4162:$D4165,0),1*b_vote,0)+IF(MATCH($O$1,$E4162:$E4165,0)&lt;MATCH($P$1,$E4162:$E4165,0),1*c_vote,0)+IF(MATCH($O$1,$F4162:$F4165,0)&lt;MATCH($P$1,$F4162:$F4165,0),1*d_vote,0)</f>
        <v>0.26</v>
      </c>
      <c r="P4162" s="3">
        <f>IF(MATCH(O$1,$C4162:$C4165,0)&gt;(MATCH(P$1,$C4162:$C4165,0)),1*a_vote,0)+IF(MATCH(O$1,$D4162:$D4165,0)&gt;MATCH(P$1,$D4162:$D4165,0),1*b_vote,0)+IF(MATCH(O$1,$E4162:$E4165,0)&gt;MATCH(P$1,$E4162:$E4165,0),1*c_vote,0)+IF(MATCH(O$1,$F4162:$F4165,0)&gt;MATCH(P$1,$F4162:$F4165,0),1*d_vote,0)</f>
        <v>0.74</v>
      </c>
      <c r="Q4162" s="3">
        <f>IF(MATCH($Q$1,$C4162:$C4165,0)&lt;(MATCH($R$1,$C4162:$C4165,0)),1*a_vote,0)+IF(MATCH($Q$1,$D4162:$D4165,0)&lt;MATCH($R$1,$D4162:$D4165,0),1*b_vote,0)+IF(MATCH($Q$1,$E4162:$E4165,0)&lt;MATCH($R$1,$E4162:$E4165,0),1*c_vote,0)+IF(MATCH($Q$1,$F4162:$F4165,0)&lt;MATCH($R$1,$F4162:$F4165,0),1*d_vote,0)</f>
        <v>0.53</v>
      </c>
      <c r="R4162" s="3">
        <f>IF(MATCH(Q$1,$C4162:$C4165,0)&gt;(MATCH(R$1,$C4162:$C4165,0)),1*a_vote,0)+IF(MATCH(Q$1,$D4162:$D4165,0)&gt;MATCH(R$1,$D4162:$D4165,0),1*b_vote,0)+IF(MATCH(Q$1,$E4162:$E4165,0)&gt;MATCH(R$1,$E4162:$E4165,0),1*c_vote,0)+IF(MATCH(Q$1,$F4162:$F4165,0)&gt;MATCH(R$1,$F4162:$F4165,0),1*d_vote,0)</f>
        <v>0.47</v>
      </c>
      <c r="S4162" s="3">
        <f>IF(MATCH($S$1,$C4162:$C4165,0)&lt;(MATCH($T$1,$C4162:$C4165,0)),1*a_vote,0)+IF(MATCH($S$1,$D4162:$D4165,0)&lt;MATCH($T$1,$D4162:$D4165,0),1*b_vote,0)+IF(MATCH($S$1,$E4162:$E4165,0)&lt;MATCH($T$1,$E4162:$E4165,0),1*c_vote,0)+IF(MATCH($S$1,$F4162:$F4165,0)&lt;MATCH($T$1,$F4162:$F4165,0),1*d_vote,0)</f>
        <v>0.52</v>
      </c>
      <c r="T4162" s="3">
        <f>IF(MATCH(S$1,$C4162:$C4165,0)&gt;(MATCH(T$1,$C4162:$C4165,0)),1*a_vote,0)+IF(MATCH(S$1,$D4162:$D4165,0)&gt;MATCH(T$1,$D4162:$D4165,0),1*b_vote,0)+IF(MATCH(S$1,$E4162:$E4165,0)&gt;MATCH(T$1,$E4162:$E4165,0),1*c_vote,0)+IF(MATCH(S$1,$F4162:$F4165,0)&gt;MATCH(T$1,$F4162:$F4165,0),1*d_vote,0)</f>
        <v>0.48</v>
      </c>
    </row>
    <row r="4163" spans="1:20" x14ac:dyDescent="0.25">
      <c r="A4163">
        <f t="shared" si="130"/>
        <v>4162</v>
      </c>
      <c r="B4163">
        <f t="shared" si="131"/>
        <v>1041</v>
      </c>
      <c r="C4163" t="str">
        <f>INDEX('VBA code_permu_wo_repettn'!$T$3:$Y$6,COUNTIF('Profile-matrices_Condorcet'!$B$2:$B4163,'Profile-matrices_Condorcet'!$B4163),MATCH(INDEX('numeric possibilities'!D$3:D$1298,VLOOKUP($B4163,'numeric possibilities'!$C$3:$G$1298,1)),'VBA code_permu_wo_repettn'!$T$2:$Y$2))</f>
        <v>C</v>
      </c>
      <c r="D4163" t="str">
        <f>INDEX('VBA code_permu_wo_repettn'!$AA$3:$AF$6,COUNTIF('Profile-matrices_Condorcet'!$B$2:$B4163,'Profile-matrices_Condorcet'!$B4163),MATCH(INDEX('numeric possibilities'!E$3:E$1298,VLOOKUP($B4163,'numeric possibilities'!$C$3:$G$1298,1)),'VBA code_permu_wo_repettn'!$AA$2:$AF$2))</f>
        <v>D</v>
      </c>
      <c r="E4163" t="str">
        <f>INDEX('VBA code_permu_wo_repettn'!$AH$3:$AM$6,COUNTIF('Profile-matrices_Condorcet'!$B$2:$B4163,'Profile-matrices_Condorcet'!$B4163),MATCH(INDEX('numeric possibilities'!F$3:F$1298,VLOOKUP($B4163,'numeric possibilities'!$C$3:$G$1298,1)),'VBA code_permu_wo_repettn'!$AH$2:$AM$2))</f>
        <v>D</v>
      </c>
      <c r="F4163" t="str">
        <f>INDEX('VBA code_permu_wo_repettn'!$AO$3:$AT$6,COUNTIF('Profile-matrices_Condorcet'!$B$2:$B4163,'Profile-matrices_Condorcet'!$B4163),MATCH(INDEX('numeric possibilities'!G$3:G$1298,VLOOKUP($B4163,'numeric possibilities'!$C$3:$G$1298,1)),'VBA code_permu_wo_repettn'!$AO$2:$AT$2))</f>
        <v>C</v>
      </c>
      <c r="H4163" t="s">
        <v>15</v>
      </c>
      <c r="I4163" t="str">
        <f>IF(I4162&gt;J4162,$I$1,IF(I4162&lt;J4162,$J$1,0))</f>
        <v>A</v>
      </c>
      <c r="K4163" t="str">
        <f>IF(K4162&gt;L4162,$K$1,IF(K4162&lt;L4162,$L$1,0))</f>
        <v>C</v>
      </c>
      <c r="M4163" t="str">
        <f>IF(M4162&gt;N4162,$M$1,IF(M4162&lt;N4162,$N$1,0))</f>
        <v>D</v>
      </c>
      <c r="O4163" t="str">
        <f>IF(O4162&gt;P4162,$O$1,IF(O4162&lt;P4162,$P$1,0))</f>
        <v>C</v>
      </c>
      <c r="Q4163" t="str">
        <f>IF(Q4162&gt;R4162,$Q$1,IF(Q4162&lt;R4162,$R$1,0))</f>
        <v>B</v>
      </c>
      <c r="S4163" t="str">
        <f>IF(S4162&gt;T4162,$S$1,IF(S4162&lt;T4162,$T$1,0))</f>
        <v>C</v>
      </c>
    </row>
    <row r="4164" spans="1:20" x14ac:dyDescent="0.25">
      <c r="A4164">
        <f t="shared" si="130"/>
        <v>4163</v>
      </c>
      <c r="B4164">
        <f t="shared" si="131"/>
        <v>1041</v>
      </c>
      <c r="C4164" t="str">
        <f>INDEX('VBA code_permu_wo_repettn'!$T$3:$Y$6,COUNTIF('Profile-matrices_Condorcet'!$B$2:$B4164,'Profile-matrices_Condorcet'!$B4164),MATCH(INDEX('numeric possibilities'!D$3:D$1298,VLOOKUP($B4164,'numeric possibilities'!$C$3:$G$1298,1)),'VBA code_permu_wo_repettn'!$T$2:$Y$2))</f>
        <v>B</v>
      </c>
      <c r="D4164" t="str">
        <f>INDEX('VBA code_permu_wo_repettn'!$AA$3:$AF$6,COUNTIF('Profile-matrices_Condorcet'!$B$2:$B4164,'Profile-matrices_Condorcet'!$B4164),MATCH(INDEX('numeric possibilities'!E$3:E$1298,VLOOKUP($B4164,'numeric possibilities'!$C$3:$G$1298,1)),'VBA code_permu_wo_repettn'!$AA$2:$AF$2))</f>
        <v>C</v>
      </c>
      <c r="E4164" t="str">
        <f>INDEX('VBA code_permu_wo_repettn'!$AH$3:$AM$6,COUNTIF('Profile-matrices_Condorcet'!$B$2:$B4164,'Profile-matrices_Condorcet'!$B4164),MATCH(INDEX('numeric possibilities'!F$3:F$1298,VLOOKUP($B4164,'numeric possibilities'!$C$3:$G$1298,1)),'VBA code_permu_wo_repettn'!$AH$2:$AM$2))</f>
        <v>A</v>
      </c>
      <c r="F4164" t="str">
        <f>INDEX('VBA code_permu_wo_repettn'!$AO$3:$AT$6,COUNTIF('Profile-matrices_Condorcet'!$B$2:$B4164,'Profile-matrices_Condorcet'!$B4164),MATCH(INDEX('numeric possibilities'!G$3:G$1298,VLOOKUP($B4164,'numeric possibilities'!$C$3:$G$1298,1)),'VBA code_permu_wo_repettn'!$AO$2:$AT$2))</f>
        <v>A</v>
      </c>
      <c r="I4164" t="s">
        <v>0</v>
      </c>
      <c r="J4164" t="s">
        <v>1</v>
      </c>
      <c r="K4164" t="s">
        <v>2</v>
      </c>
      <c r="L4164" t="s">
        <v>3</v>
      </c>
    </row>
    <row r="4165" spans="1:20" x14ac:dyDescent="0.25">
      <c r="A4165">
        <f t="shared" si="130"/>
        <v>4164</v>
      </c>
      <c r="B4165">
        <f t="shared" si="131"/>
        <v>1041</v>
      </c>
      <c r="C4165" t="str">
        <f>INDEX('VBA code_permu_wo_repettn'!$T$3:$Y$6,COUNTIF('Profile-matrices_Condorcet'!$B$2:$B4165,'Profile-matrices_Condorcet'!$B4165),MATCH(INDEX('numeric possibilities'!D$3:D$1298,VLOOKUP($B4165,'numeric possibilities'!$C$3:$G$1298,1)),'VBA code_permu_wo_repettn'!$T$2:$Y$2))</f>
        <v>D</v>
      </c>
      <c r="D4165" t="str">
        <f>INDEX('VBA code_permu_wo_repettn'!$AA$3:$AF$6,COUNTIF('Profile-matrices_Condorcet'!$B$2:$B4165,'Profile-matrices_Condorcet'!$B4165),MATCH(INDEX('numeric possibilities'!E$3:E$1298,VLOOKUP($B4165,'numeric possibilities'!$C$3:$G$1298,1)),'VBA code_permu_wo_repettn'!$AA$2:$AF$2))</f>
        <v>A</v>
      </c>
      <c r="E4165" t="str">
        <f>INDEX('VBA code_permu_wo_repettn'!$AH$3:$AM$6,COUNTIF('Profile-matrices_Condorcet'!$B$2:$B4165,'Profile-matrices_Condorcet'!$B4165),MATCH(INDEX('numeric possibilities'!F$3:F$1298,VLOOKUP($B4165,'numeric possibilities'!$C$3:$G$1298,1)),'VBA code_permu_wo_repettn'!$AH$2:$AM$2))</f>
        <v>B</v>
      </c>
      <c r="F4165" t="str">
        <f>INDEX('VBA code_permu_wo_repettn'!$AO$3:$AT$6,COUNTIF('Profile-matrices_Condorcet'!$B$2:$B4165,'Profile-matrices_Condorcet'!$B4165),MATCH(INDEX('numeric possibilities'!G$3:G$1298,VLOOKUP($B4165,'numeric possibilities'!$C$3:$G$1298,1)),'VBA code_permu_wo_repettn'!$AO$2:$AT$2))</f>
        <v>B</v>
      </c>
      <c r="G4165" t="str">
        <f>IF(MAX(I4165:L4165)&gt;='numeric possibilities'!$B$4/2,INDEX('Profile-matrices_Condorcet'!I4164:L4164,1,MATCH(MAX('Profile-matrices_Condorcet'!I4165:L4165),'Profile-matrices_Condorcet'!I4165:L4165,0)),"NCW")</f>
        <v>C</v>
      </c>
      <c r="H4165" t="s">
        <v>13</v>
      </c>
      <c r="I4165" s="3">
        <f>COUNTIF($I4163:$S4163,I4164)</f>
        <v>1</v>
      </c>
      <c r="J4165" s="3">
        <f>COUNTIF($I4163:$S4163,J4164)</f>
        <v>1</v>
      </c>
      <c r="K4165" s="3">
        <f>COUNTIF($I4163:$S4163,K4164)</f>
        <v>3</v>
      </c>
      <c r="L4165" s="3">
        <f>COUNTIF($I4163:$S4163,L4164)</f>
        <v>1</v>
      </c>
    </row>
    <row r="4166" spans="1:20" x14ac:dyDescent="0.25">
      <c r="A4166">
        <f t="shared" si="130"/>
        <v>4165</v>
      </c>
      <c r="B4166">
        <f t="shared" si="131"/>
        <v>1042</v>
      </c>
      <c r="C4166" t="str">
        <f>INDEX('VBA code_permu_wo_repettn'!$T$3:$Y$6,COUNTIF('Profile-matrices_Condorcet'!$B$2:$B4166,'Profile-matrices_Condorcet'!$B4166),MATCH(INDEX('numeric possibilities'!D$3:D$1298,VLOOKUP($B4166,'numeric possibilities'!$C$3:$G$1298,1)),'VBA code_permu_wo_repettn'!$T$2:$Y$2))</f>
        <v>A</v>
      </c>
      <c r="D4166" t="str">
        <f>INDEX('VBA code_permu_wo_repettn'!$AA$3:$AF$6,COUNTIF('Profile-matrices_Condorcet'!$B$2:$B4166,'Profile-matrices_Condorcet'!$B4166),MATCH(INDEX('numeric possibilities'!E$3:E$1298,VLOOKUP($B4166,'numeric possibilities'!$C$3:$G$1298,1)),'VBA code_permu_wo_repettn'!$AA$2:$AF$2))</f>
        <v>B</v>
      </c>
      <c r="E4166" t="str">
        <f>INDEX('VBA code_permu_wo_repettn'!$AH$3:$AM$6,COUNTIF('Profile-matrices_Condorcet'!$B$2:$B4166,'Profile-matrices_Condorcet'!$B4166),MATCH(INDEX('numeric possibilities'!F$3:F$1298,VLOOKUP($B4166,'numeric possibilities'!$C$3:$G$1298,1)),'VBA code_permu_wo_repettn'!$AH$2:$AM$2))</f>
        <v>C</v>
      </c>
      <c r="F4166" t="str">
        <f>INDEX('VBA code_permu_wo_repettn'!$AO$3:$AT$6,COUNTIF('Profile-matrices_Condorcet'!$B$2:$B4166,'Profile-matrices_Condorcet'!$B4166),MATCH(INDEX('numeric possibilities'!G$3:G$1298,VLOOKUP($B4166,'numeric possibilities'!$C$3:$G$1298,1)),'VBA code_permu_wo_repettn'!$AO$2:$AT$2))</f>
        <v>D</v>
      </c>
      <c r="H4166" t="s">
        <v>14</v>
      </c>
      <c r="I4166" s="3">
        <f>IF(MATCH(I$1,$C4166:$C4169,0)&lt;(MATCH(J$1,$C4166:$C4169,0)),1*a_vote,0)+IF(MATCH(I$1,$D4166:$D4169,0)&lt;MATCH(J$1,$D4166:$D4169,0),1*b_vote,0)+IF(MATCH(I$1,$E4166:$E4169,0)&lt;MATCH(J$1,$E4166:$E4169,0),1*c_vote,0)+IF(MATCH(I$1,$F4166:$F4169,0)&lt;MATCH(J$1,$F4166:$F4169,0),1*d_vote,0)</f>
        <v>0.74</v>
      </c>
      <c r="J4166" s="3">
        <f>IF(MATCH(I$1,$C4166:$C4169,0)&gt;(MATCH(J$1,$C4166:$C4169,0)),1*a_vote,0)+IF(MATCH(I$1,$D4166:$D4169,0)&gt;MATCH(J$1,$D4166:$D4169,0),1*b_vote,0)+IF(MATCH(I$1,$E4166:$E4169,0)&gt;MATCH(J$1,$E4166:$E4169,0),1*c_vote,0)+IF(MATCH(I$1,$F4166:$F4169,0)&gt;MATCH(J$1,$F4166:$F4169,0),1*d_vote,0)</f>
        <v>0.26</v>
      </c>
      <c r="K4166" s="3">
        <f>IF(MATCH($K$1,$C4166:$C4169,0)&lt;(MATCH($L$1,$C4166:$C4169,0)),1*a_vote,0)+IF(MATCH($K$1,$D4166:$D4169,0)&lt;MATCH($L$1,$D4166:$D4169,0),1*b_vote,0)+IF(MATCH($K$1,$E4166:$E4169,0)&lt;MATCH($L$1,$E4166:$E4169,0),1*c_vote,0)+IF(MATCH($K$1,$F4166:$F4169,0)&lt;MATCH($L$1,$F4166:$F4169,0),1*d_vote,0)</f>
        <v>0.27</v>
      </c>
      <c r="L4166" s="3">
        <f>IF(MATCH(K$1,$C4166:$C4169,0)&gt;(MATCH(L$1,$C4166:$C4169,0)),1*a_vote,0)+IF(MATCH(K$1,$D4166:$D4169,0)&gt;MATCH(L$1,$D4166:$D4169,0),1*b_vote,0)+IF(MATCH(K$1,$E4166:$E4169,0)&gt;MATCH(L$1,$E4166:$E4169,0),1*c_vote,0)+IF(MATCH(K$1,$F4166:$F4169,0)&gt;MATCH(L$1,$F4166:$F4169,0),1*d_vote,0)</f>
        <v>0.73</v>
      </c>
      <c r="M4166" s="3">
        <f>IF(MATCH($M$1,$C4166:$C4169,0)&lt;(MATCH($N$1,$C4166:$C4169,0)),1*a_vote,0)+IF(MATCH($M$1,$D4166:$D4169,0)&lt;MATCH($N$1,$D4166:$D4169,0),1*b_vote,0)+IF(MATCH($M$1,$E4166:$E4169,0)&lt;MATCH($N$1,$E4166:$E4169,0),1*c_vote,0)+IF(MATCH($M$1,$F4166:$F4169,0)&lt;MATCH($N$1,$F4166:$F4169,0),1*d_vote,0)</f>
        <v>0.27</v>
      </c>
      <c r="N4166" s="3">
        <f>IF(MATCH(M$1,$C4166:$C4169,0)&gt;(MATCH(N$1,$C4166:$C4169,0)),1*a_vote,0)+IF(MATCH(M$1,$D4166:$D4169,0)&gt;MATCH(N$1,$D4166:$D4169,0),1*b_vote,0)+IF(MATCH(M$1,$E4166:$E4169,0)&gt;MATCH(N$1,$E4166:$E4169,0),1*c_vote,0)+IF(MATCH(M$1,$F4166:$F4169,0)&gt;MATCH(N$1,$F4166:$F4169,0),1*d_vote,0)</f>
        <v>0.73</v>
      </c>
      <c r="O4166" s="3">
        <f>IF(MATCH($O$1,$C4166:$C4169,0)&lt;(MATCH($P$1,$C4166:$C4169,0)),1*a_vote,0)+IF(MATCH($O$1,$D4166:$D4169,0)&lt;MATCH($P$1,$D4166:$D4169,0),1*b_vote,0)+IF(MATCH($O$1,$E4166:$E4169,0)&lt;MATCH($P$1,$E4166:$E4169,0),1*c_vote,0)+IF(MATCH($O$1,$F4166:$F4169,0)&lt;MATCH($P$1,$F4166:$F4169,0),1*d_vote,0)</f>
        <v>0.26</v>
      </c>
      <c r="P4166" s="3">
        <f>IF(MATCH(O$1,$C4166:$C4169,0)&gt;(MATCH(P$1,$C4166:$C4169,0)),1*a_vote,0)+IF(MATCH(O$1,$D4166:$D4169,0)&gt;MATCH(P$1,$D4166:$D4169,0),1*b_vote,0)+IF(MATCH(O$1,$E4166:$E4169,0)&gt;MATCH(P$1,$E4166:$E4169,0),1*c_vote,0)+IF(MATCH(O$1,$F4166:$F4169,0)&gt;MATCH(P$1,$F4166:$F4169,0),1*d_vote,0)</f>
        <v>0.74</v>
      </c>
      <c r="Q4166" s="3">
        <f>IF(MATCH($Q$1,$C4166:$C4169,0)&lt;(MATCH($R$1,$C4166:$C4169,0)),1*a_vote,0)+IF(MATCH($Q$1,$D4166:$D4169,0)&lt;MATCH($R$1,$D4166:$D4169,0),1*b_vote,0)+IF(MATCH($Q$1,$E4166:$E4169,0)&lt;MATCH($R$1,$E4166:$E4169,0),1*c_vote,0)+IF(MATCH($Q$1,$F4166:$F4169,0)&lt;MATCH($R$1,$F4166:$F4169,0),1*d_vote,0)</f>
        <v>0.26</v>
      </c>
      <c r="R4166" s="3">
        <f>IF(MATCH(Q$1,$C4166:$C4169,0)&gt;(MATCH(R$1,$C4166:$C4169,0)),1*a_vote,0)+IF(MATCH(Q$1,$D4166:$D4169,0)&gt;MATCH(R$1,$D4166:$D4169,0),1*b_vote,0)+IF(MATCH(Q$1,$E4166:$E4169,0)&gt;MATCH(R$1,$E4166:$E4169,0),1*c_vote,0)+IF(MATCH(Q$1,$F4166:$F4169,0)&gt;MATCH(R$1,$F4166:$F4169,0),1*d_vote,0)</f>
        <v>0.74</v>
      </c>
      <c r="S4166" s="3">
        <f>IF(MATCH($S$1,$C4166:$C4169,0)&lt;(MATCH($T$1,$C4166:$C4169,0)),1*a_vote,0)+IF(MATCH($S$1,$D4166:$D4169,0)&lt;MATCH($T$1,$D4166:$D4169,0),1*b_vote,0)+IF(MATCH($S$1,$E4166:$E4169,0)&lt;MATCH($T$1,$E4166:$E4169,0),1*c_vote,0)+IF(MATCH($S$1,$F4166:$F4169,0)&lt;MATCH($T$1,$F4166:$F4169,0),1*d_vote,0)</f>
        <v>0.52</v>
      </c>
      <c r="T4166" s="3">
        <f>IF(MATCH(S$1,$C4166:$C4169,0)&gt;(MATCH(T$1,$C4166:$C4169,0)),1*a_vote,0)+IF(MATCH(S$1,$D4166:$D4169,0)&gt;MATCH(T$1,$D4166:$D4169,0),1*b_vote,0)+IF(MATCH(S$1,$E4166:$E4169,0)&gt;MATCH(T$1,$E4166:$E4169,0),1*c_vote,0)+IF(MATCH(S$1,$F4166:$F4169,0)&gt;MATCH(T$1,$F4166:$F4169,0),1*d_vote,0)</f>
        <v>0.48</v>
      </c>
    </row>
    <row r="4167" spans="1:20" x14ac:dyDescent="0.25">
      <c r="A4167">
        <f t="shared" si="130"/>
        <v>4166</v>
      </c>
      <c r="B4167">
        <f t="shared" si="131"/>
        <v>1042</v>
      </c>
      <c r="C4167" t="str">
        <f>INDEX('VBA code_permu_wo_repettn'!$T$3:$Y$6,COUNTIF('Profile-matrices_Condorcet'!$B$2:$B4167,'Profile-matrices_Condorcet'!$B4167),MATCH(INDEX('numeric possibilities'!D$3:D$1298,VLOOKUP($B4167,'numeric possibilities'!$C$3:$G$1298,1)),'VBA code_permu_wo_repettn'!$T$2:$Y$2))</f>
        <v>C</v>
      </c>
      <c r="D4167" t="str">
        <f>INDEX('VBA code_permu_wo_repettn'!$AA$3:$AF$6,COUNTIF('Profile-matrices_Condorcet'!$B$2:$B4167,'Profile-matrices_Condorcet'!$B4167),MATCH(INDEX('numeric possibilities'!E$3:E$1298,VLOOKUP($B4167,'numeric possibilities'!$C$3:$G$1298,1)),'VBA code_permu_wo_repettn'!$AA$2:$AF$2))</f>
        <v>D</v>
      </c>
      <c r="E4167" t="str">
        <f>INDEX('VBA code_permu_wo_repettn'!$AH$3:$AM$6,COUNTIF('Profile-matrices_Condorcet'!$B$2:$B4167,'Profile-matrices_Condorcet'!$B4167),MATCH(INDEX('numeric possibilities'!F$3:F$1298,VLOOKUP($B4167,'numeric possibilities'!$C$3:$G$1298,1)),'VBA code_permu_wo_repettn'!$AH$2:$AM$2))</f>
        <v>D</v>
      </c>
      <c r="F4167" t="str">
        <f>INDEX('VBA code_permu_wo_repettn'!$AO$3:$AT$6,COUNTIF('Profile-matrices_Condorcet'!$B$2:$B4167,'Profile-matrices_Condorcet'!$B4167),MATCH(INDEX('numeric possibilities'!G$3:G$1298,VLOOKUP($B4167,'numeric possibilities'!$C$3:$G$1298,1)),'VBA code_permu_wo_repettn'!$AO$2:$AT$2))</f>
        <v>C</v>
      </c>
      <c r="H4167" t="s">
        <v>15</v>
      </c>
      <c r="I4167" t="str">
        <f>IF(I4166&gt;J4166,$I$1,IF(I4166&lt;J4166,$J$1,0))</f>
        <v>A</v>
      </c>
      <c r="K4167" t="str">
        <f>IF(K4166&gt;L4166,$K$1,IF(K4166&lt;L4166,$L$1,0))</f>
        <v>C</v>
      </c>
      <c r="M4167" t="str">
        <f>IF(M4166&gt;N4166,$M$1,IF(M4166&lt;N4166,$N$1,0))</f>
        <v>D</v>
      </c>
      <c r="O4167" t="str">
        <f>IF(O4166&gt;P4166,$O$1,IF(O4166&lt;P4166,$P$1,0))</f>
        <v>C</v>
      </c>
      <c r="Q4167" t="str">
        <f>IF(Q4166&gt;R4166,$Q$1,IF(Q4166&lt;R4166,$R$1,0))</f>
        <v>D</v>
      </c>
      <c r="S4167" t="str">
        <f>IF(S4166&gt;T4166,$S$1,IF(S4166&lt;T4166,$T$1,0))</f>
        <v>C</v>
      </c>
    </row>
    <row r="4168" spans="1:20" x14ac:dyDescent="0.25">
      <c r="A4168">
        <f t="shared" si="130"/>
        <v>4167</v>
      </c>
      <c r="B4168">
        <f t="shared" si="131"/>
        <v>1042</v>
      </c>
      <c r="C4168" t="str">
        <f>INDEX('VBA code_permu_wo_repettn'!$T$3:$Y$6,COUNTIF('Profile-matrices_Condorcet'!$B$2:$B4168,'Profile-matrices_Condorcet'!$B4168),MATCH(INDEX('numeric possibilities'!D$3:D$1298,VLOOKUP($B4168,'numeric possibilities'!$C$3:$G$1298,1)),'VBA code_permu_wo_repettn'!$T$2:$Y$2))</f>
        <v>D</v>
      </c>
      <c r="D4168" t="str">
        <f>INDEX('VBA code_permu_wo_repettn'!$AA$3:$AF$6,COUNTIF('Profile-matrices_Condorcet'!$B$2:$B4168,'Profile-matrices_Condorcet'!$B4168),MATCH(INDEX('numeric possibilities'!E$3:E$1298,VLOOKUP($B4168,'numeric possibilities'!$C$3:$G$1298,1)),'VBA code_permu_wo_repettn'!$AA$2:$AF$2))</f>
        <v>C</v>
      </c>
      <c r="E4168" t="str">
        <f>INDEX('VBA code_permu_wo_repettn'!$AH$3:$AM$6,COUNTIF('Profile-matrices_Condorcet'!$B$2:$B4168,'Profile-matrices_Condorcet'!$B4168),MATCH(INDEX('numeric possibilities'!F$3:F$1298,VLOOKUP($B4168,'numeric possibilities'!$C$3:$G$1298,1)),'VBA code_permu_wo_repettn'!$AH$2:$AM$2))</f>
        <v>A</v>
      </c>
      <c r="F4168" t="str">
        <f>INDEX('VBA code_permu_wo_repettn'!$AO$3:$AT$6,COUNTIF('Profile-matrices_Condorcet'!$B$2:$B4168,'Profile-matrices_Condorcet'!$B4168),MATCH(INDEX('numeric possibilities'!G$3:G$1298,VLOOKUP($B4168,'numeric possibilities'!$C$3:$G$1298,1)),'VBA code_permu_wo_repettn'!$AO$2:$AT$2))</f>
        <v>A</v>
      </c>
      <c r="I4168" t="s">
        <v>0</v>
      </c>
      <c r="J4168" t="s">
        <v>1</v>
      </c>
      <c r="K4168" t="s">
        <v>2</v>
      </c>
      <c r="L4168" t="s">
        <v>3</v>
      </c>
    </row>
    <row r="4169" spans="1:20" x14ac:dyDescent="0.25">
      <c r="A4169">
        <f t="shared" si="130"/>
        <v>4168</v>
      </c>
      <c r="B4169">
        <f t="shared" si="131"/>
        <v>1042</v>
      </c>
      <c r="C4169" t="str">
        <f>INDEX('VBA code_permu_wo_repettn'!$T$3:$Y$6,COUNTIF('Profile-matrices_Condorcet'!$B$2:$B4169,'Profile-matrices_Condorcet'!$B4169),MATCH(INDEX('numeric possibilities'!D$3:D$1298,VLOOKUP($B4169,'numeric possibilities'!$C$3:$G$1298,1)),'VBA code_permu_wo_repettn'!$T$2:$Y$2))</f>
        <v>B</v>
      </c>
      <c r="D4169" t="str">
        <f>INDEX('VBA code_permu_wo_repettn'!$AA$3:$AF$6,COUNTIF('Profile-matrices_Condorcet'!$B$2:$B4169,'Profile-matrices_Condorcet'!$B4169),MATCH(INDEX('numeric possibilities'!E$3:E$1298,VLOOKUP($B4169,'numeric possibilities'!$C$3:$G$1298,1)),'VBA code_permu_wo_repettn'!$AA$2:$AF$2))</f>
        <v>A</v>
      </c>
      <c r="E4169" t="str">
        <f>INDEX('VBA code_permu_wo_repettn'!$AH$3:$AM$6,COUNTIF('Profile-matrices_Condorcet'!$B$2:$B4169,'Profile-matrices_Condorcet'!$B4169),MATCH(INDEX('numeric possibilities'!F$3:F$1298,VLOOKUP($B4169,'numeric possibilities'!$C$3:$G$1298,1)),'VBA code_permu_wo_repettn'!$AH$2:$AM$2))</f>
        <v>B</v>
      </c>
      <c r="F4169" t="str">
        <f>INDEX('VBA code_permu_wo_repettn'!$AO$3:$AT$6,COUNTIF('Profile-matrices_Condorcet'!$B$2:$B4169,'Profile-matrices_Condorcet'!$B4169),MATCH(INDEX('numeric possibilities'!G$3:G$1298,VLOOKUP($B4169,'numeric possibilities'!$C$3:$G$1298,1)),'VBA code_permu_wo_repettn'!$AO$2:$AT$2))</f>
        <v>B</v>
      </c>
      <c r="G4169" t="str">
        <f>IF(MAX(I4169:L4169)&gt;='numeric possibilities'!$B$4/2,INDEX('Profile-matrices_Condorcet'!I4168:L4168,1,MATCH(MAX('Profile-matrices_Condorcet'!I4169:L4169),'Profile-matrices_Condorcet'!I4169:L4169,0)),"NCW")</f>
        <v>C</v>
      </c>
      <c r="H4169" t="s">
        <v>13</v>
      </c>
      <c r="I4169" s="3">
        <f>COUNTIF($I4167:$S4167,I4168)</f>
        <v>1</v>
      </c>
      <c r="J4169" s="3">
        <f>COUNTIF($I4167:$S4167,J4168)</f>
        <v>0</v>
      </c>
      <c r="K4169" s="3">
        <f>COUNTIF($I4167:$S4167,K4168)</f>
        <v>3</v>
      </c>
      <c r="L4169" s="3">
        <f>COUNTIF($I4167:$S4167,L4168)</f>
        <v>2</v>
      </c>
    </row>
    <row r="4170" spans="1:20" x14ac:dyDescent="0.25">
      <c r="A4170">
        <f t="shared" si="130"/>
        <v>4169</v>
      </c>
      <c r="B4170">
        <f t="shared" si="131"/>
        <v>1043</v>
      </c>
      <c r="C4170" t="str">
        <f>INDEX('VBA code_permu_wo_repettn'!$T$3:$Y$6,COUNTIF('Profile-matrices_Condorcet'!$B$2:$B4170,'Profile-matrices_Condorcet'!$B4170),MATCH(INDEX('numeric possibilities'!D$3:D$1298,VLOOKUP($B4170,'numeric possibilities'!$C$3:$G$1298,1)),'VBA code_permu_wo_repettn'!$T$2:$Y$2))</f>
        <v>A</v>
      </c>
      <c r="D4170" t="str">
        <f>INDEX('VBA code_permu_wo_repettn'!$AA$3:$AF$6,COUNTIF('Profile-matrices_Condorcet'!$B$2:$B4170,'Profile-matrices_Condorcet'!$B4170),MATCH(INDEX('numeric possibilities'!E$3:E$1298,VLOOKUP($B4170,'numeric possibilities'!$C$3:$G$1298,1)),'VBA code_permu_wo_repettn'!$AA$2:$AF$2))</f>
        <v>B</v>
      </c>
      <c r="E4170" t="str">
        <f>INDEX('VBA code_permu_wo_repettn'!$AH$3:$AM$6,COUNTIF('Profile-matrices_Condorcet'!$B$2:$B4170,'Profile-matrices_Condorcet'!$B4170),MATCH(INDEX('numeric possibilities'!F$3:F$1298,VLOOKUP($B4170,'numeric possibilities'!$C$3:$G$1298,1)),'VBA code_permu_wo_repettn'!$AH$2:$AM$2))</f>
        <v>C</v>
      </c>
      <c r="F4170" t="str">
        <f>INDEX('VBA code_permu_wo_repettn'!$AO$3:$AT$6,COUNTIF('Profile-matrices_Condorcet'!$B$2:$B4170,'Profile-matrices_Condorcet'!$B4170),MATCH(INDEX('numeric possibilities'!G$3:G$1298,VLOOKUP($B4170,'numeric possibilities'!$C$3:$G$1298,1)),'VBA code_permu_wo_repettn'!$AO$2:$AT$2))</f>
        <v>D</v>
      </c>
      <c r="H4170" t="s">
        <v>14</v>
      </c>
      <c r="I4170" s="3">
        <f>IF(MATCH(I$1,$C4170:$C4173,0)&lt;(MATCH(J$1,$C4170:$C4173,0)),1*a_vote,0)+IF(MATCH(I$1,$D4170:$D4173,0)&lt;MATCH(J$1,$D4170:$D4173,0),1*b_vote,0)+IF(MATCH(I$1,$E4170:$E4173,0)&lt;MATCH(J$1,$E4170:$E4173,0),1*c_vote,0)+IF(MATCH(I$1,$F4170:$F4173,0)&lt;MATCH(J$1,$F4170:$F4173,0),1*d_vote,0)</f>
        <v>0.74</v>
      </c>
      <c r="J4170" s="3">
        <f>IF(MATCH(I$1,$C4170:$C4173,0)&gt;(MATCH(J$1,$C4170:$C4173,0)),1*a_vote,0)+IF(MATCH(I$1,$D4170:$D4173,0)&gt;MATCH(J$1,$D4170:$D4173,0),1*b_vote,0)+IF(MATCH(I$1,$E4170:$E4173,0)&gt;MATCH(J$1,$E4170:$E4173,0),1*c_vote,0)+IF(MATCH(I$1,$F4170:$F4173,0)&gt;MATCH(J$1,$F4170:$F4173,0),1*d_vote,0)</f>
        <v>0.26</v>
      </c>
      <c r="K4170" s="3">
        <f>IF(MATCH($K$1,$C4170:$C4173,0)&lt;(MATCH($L$1,$C4170:$C4173,0)),1*a_vote,0)+IF(MATCH($K$1,$D4170:$D4173,0)&lt;MATCH($L$1,$D4170:$D4173,0),1*b_vote,0)+IF(MATCH($K$1,$E4170:$E4173,0)&lt;MATCH($L$1,$E4170:$E4173,0),1*c_vote,0)+IF(MATCH($K$1,$F4170:$F4173,0)&lt;MATCH($L$1,$F4170:$F4173,0),1*d_vote,0)</f>
        <v>0.27</v>
      </c>
      <c r="L4170" s="3">
        <f>IF(MATCH(K$1,$C4170:$C4173,0)&gt;(MATCH(L$1,$C4170:$C4173,0)),1*a_vote,0)+IF(MATCH(K$1,$D4170:$D4173,0)&gt;MATCH(L$1,$D4170:$D4173,0),1*b_vote,0)+IF(MATCH(K$1,$E4170:$E4173,0)&gt;MATCH(L$1,$E4170:$E4173,0),1*c_vote,0)+IF(MATCH(K$1,$F4170:$F4173,0)&gt;MATCH(L$1,$F4170:$F4173,0),1*d_vote,0)</f>
        <v>0.73</v>
      </c>
      <c r="M4170" s="3">
        <f>IF(MATCH($M$1,$C4170:$C4173,0)&lt;(MATCH($N$1,$C4170:$C4173,0)),1*a_vote,0)+IF(MATCH($M$1,$D4170:$D4173,0)&lt;MATCH($N$1,$D4170:$D4173,0),1*b_vote,0)+IF(MATCH($M$1,$E4170:$E4173,0)&lt;MATCH($N$1,$E4170:$E4173,0),1*c_vote,0)+IF(MATCH($M$1,$F4170:$F4173,0)&lt;MATCH($N$1,$F4170:$F4173,0),1*d_vote,0)</f>
        <v>0.27</v>
      </c>
      <c r="N4170" s="3">
        <f>IF(MATCH(M$1,$C4170:$C4173,0)&gt;(MATCH(N$1,$C4170:$C4173,0)),1*a_vote,0)+IF(MATCH(M$1,$D4170:$D4173,0)&gt;MATCH(N$1,$D4170:$D4173,0),1*b_vote,0)+IF(MATCH(M$1,$E4170:$E4173,0)&gt;MATCH(N$1,$E4170:$E4173,0),1*c_vote,0)+IF(MATCH(M$1,$F4170:$F4173,0)&gt;MATCH(N$1,$F4170:$F4173,0),1*d_vote,0)</f>
        <v>0.73</v>
      </c>
      <c r="O4170" s="3">
        <f>IF(MATCH($O$1,$C4170:$C4173,0)&lt;(MATCH($P$1,$C4170:$C4173,0)),1*a_vote,0)+IF(MATCH($O$1,$D4170:$D4173,0)&lt;MATCH($P$1,$D4170:$D4173,0),1*b_vote,0)+IF(MATCH($O$1,$E4170:$E4173,0)&lt;MATCH($P$1,$E4170:$E4173,0),1*c_vote,0)+IF(MATCH($O$1,$F4170:$F4173,0)&lt;MATCH($P$1,$F4170:$F4173,0),1*d_vote,0)</f>
        <v>0.53</v>
      </c>
      <c r="P4170" s="3">
        <f>IF(MATCH(O$1,$C4170:$C4173,0)&gt;(MATCH(P$1,$C4170:$C4173,0)),1*a_vote,0)+IF(MATCH(O$1,$D4170:$D4173,0)&gt;MATCH(P$1,$D4170:$D4173,0),1*b_vote,0)+IF(MATCH(O$1,$E4170:$E4173,0)&gt;MATCH(P$1,$E4170:$E4173,0),1*c_vote,0)+IF(MATCH(O$1,$F4170:$F4173,0)&gt;MATCH(P$1,$F4170:$F4173,0),1*d_vote,0)</f>
        <v>0.47</v>
      </c>
      <c r="Q4170" s="3">
        <f>IF(MATCH($Q$1,$C4170:$C4173,0)&lt;(MATCH($R$1,$C4170:$C4173,0)),1*a_vote,0)+IF(MATCH($Q$1,$D4170:$D4173,0)&lt;MATCH($R$1,$D4170:$D4173,0),1*b_vote,0)+IF(MATCH($Q$1,$E4170:$E4173,0)&lt;MATCH($R$1,$E4170:$E4173,0),1*c_vote,0)+IF(MATCH($Q$1,$F4170:$F4173,0)&lt;MATCH($R$1,$F4170:$F4173,0),1*d_vote,0)</f>
        <v>0.26</v>
      </c>
      <c r="R4170" s="3">
        <f>IF(MATCH(Q$1,$C4170:$C4173,0)&gt;(MATCH(R$1,$C4170:$C4173,0)),1*a_vote,0)+IF(MATCH(Q$1,$D4170:$D4173,0)&gt;MATCH(R$1,$D4170:$D4173,0),1*b_vote,0)+IF(MATCH(Q$1,$E4170:$E4173,0)&gt;MATCH(R$1,$E4170:$E4173,0),1*c_vote,0)+IF(MATCH(Q$1,$F4170:$F4173,0)&gt;MATCH(R$1,$F4170:$F4173,0),1*d_vote,0)</f>
        <v>0.74</v>
      </c>
      <c r="S4170" s="3">
        <f>IF(MATCH($S$1,$C4170:$C4173,0)&lt;(MATCH($T$1,$C4170:$C4173,0)),1*a_vote,0)+IF(MATCH($S$1,$D4170:$D4173,0)&lt;MATCH($T$1,$D4170:$D4173,0),1*b_vote,0)+IF(MATCH($S$1,$E4170:$E4173,0)&lt;MATCH($T$1,$E4170:$E4173,0),1*c_vote,0)+IF(MATCH($S$1,$F4170:$F4173,0)&lt;MATCH($T$1,$F4170:$F4173,0),1*d_vote,0)</f>
        <v>0.25</v>
      </c>
      <c r="T4170" s="3">
        <f>IF(MATCH(S$1,$C4170:$C4173,0)&gt;(MATCH(T$1,$C4170:$C4173,0)),1*a_vote,0)+IF(MATCH(S$1,$D4170:$D4173,0)&gt;MATCH(T$1,$D4170:$D4173,0),1*b_vote,0)+IF(MATCH(S$1,$E4170:$E4173,0)&gt;MATCH(T$1,$E4170:$E4173,0),1*c_vote,0)+IF(MATCH(S$1,$F4170:$F4173,0)&gt;MATCH(T$1,$F4170:$F4173,0),1*d_vote,0)</f>
        <v>0.75</v>
      </c>
    </row>
    <row r="4171" spans="1:20" x14ac:dyDescent="0.25">
      <c r="A4171">
        <f t="shared" si="130"/>
        <v>4170</v>
      </c>
      <c r="B4171">
        <f t="shared" si="131"/>
        <v>1043</v>
      </c>
      <c r="C4171" t="str">
        <f>INDEX('VBA code_permu_wo_repettn'!$T$3:$Y$6,COUNTIF('Profile-matrices_Condorcet'!$B$2:$B4171,'Profile-matrices_Condorcet'!$B4171),MATCH(INDEX('numeric possibilities'!D$3:D$1298,VLOOKUP($B4171,'numeric possibilities'!$C$3:$G$1298,1)),'VBA code_permu_wo_repettn'!$T$2:$Y$2))</f>
        <v>D</v>
      </c>
      <c r="D4171" t="str">
        <f>INDEX('VBA code_permu_wo_repettn'!$AA$3:$AF$6,COUNTIF('Profile-matrices_Condorcet'!$B$2:$B4171,'Profile-matrices_Condorcet'!$B4171),MATCH(INDEX('numeric possibilities'!E$3:E$1298,VLOOKUP($B4171,'numeric possibilities'!$C$3:$G$1298,1)),'VBA code_permu_wo_repettn'!$AA$2:$AF$2))</f>
        <v>D</v>
      </c>
      <c r="E4171" t="str">
        <f>INDEX('VBA code_permu_wo_repettn'!$AH$3:$AM$6,COUNTIF('Profile-matrices_Condorcet'!$B$2:$B4171,'Profile-matrices_Condorcet'!$B4171),MATCH(INDEX('numeric possibilities'!F$3:F$1298,VLOOKUP($B4171,'numeric possibilities'!$C$3:$G$1298,1)),'VBA code_permu_wo_repettn'!$AH$2:$AM$2))</f>
        <v>D</v>
      </c>
      <c r="F4171" t="str">
        <f>INDEX('VBA code_permu_wo_repettn'!$AO$3:$AT$6,COUNTIF('Profile-matrices_Condorcet'!$B$2:$B4171,'Profile-matrices_Condorcet'!$B4171),MATCH(INDEX('numeric possibilities'!G$3:G$1298,VLOOKUP($B4171,'numeric possibilities'!$C$3:$G$1298,1)),'VBA code_permu_wo_repettn'!$AO$2:$AT$2))</f>
        <v>C</v>
      </c>
      <c r="H4171" t="s">
        <v>15</v>
      </c>
      <c r="I4171" t="str">
        <f>IF(I4170&gt;J4170,$I$1,IF(I4170&lt;J4170,$J$1,0))</f>
        <v>A</v>
      </c>
      <c r="K4171" t="str">
        <f>IF(K4170&gt;L4170,$K$1,IF(K4170&lt;L4170,$L$1,0))</f>
        <v>C</v>
      </c>
      <c r="M4171" t="str">
        <f>IF(M4170&gt;N4170,$M$1,IF(M4170&lt;N4170,$N$1,0))</f>
        <v>D</v>
      </c>
      <c r="O4171" t="str">
        <f>IF(O4170&gt;P4170,$O$1,IF(O4170&lt;P4170,$P$1,0))</f>
        <v>B</v>
      </c>
      <c r="Q4171" t="str">
        <f>IF(Q4170&gt;R4170,$Q$1,IF(Q4170&lt;R4170,$R$1,0))</f>
        <v>D</v>
      </c>
      <c r="S4171" t="str">
        <f>IF(S4170&gt;T4170,$S$1,IF(S4170&lt;T4170,$T$1,0))</f>
        <v>D</v>
      </c>
    </row>
    <row r="4172" spans="1:20" x14ac:dyDescent="0.25">
      <c r="A4172">
        <f t="shared" si="130"/>
        <v>4171</v>
      </c>
      <c r="B4172">
        <f t="shared" si="131"/>
        <v>1043</v>
      </c>
      <c r="C4172" t="str">
        <f>INDEX('VBA code_permu_wo_repettn'!$T$3:$Y$6,COUNTIF('Profile-matrices_Condorcet'!$B$2:$B4172,'Profile-matrices_Condorcet'!$B4172),MATCH(INDEX('numeric possibilities'!D$3:D$1298,VLOOKUP($B4172,'numeric possibilities'!$C$3:$G$1298,1)),'VBA code_permu_wo_repettn'!$T$2:$Y$2))</f>
        <v>B</v>
      </c>
      <c r="D4172" t="str">
        <f>INDEX('VBA code_permu_wo_repettn'!$AA$3:$AF$6,COUNTIF('Profile-matrices_Condorcet'!$B$2:$B4172,'Profile-matrices_Condorcet'!$B4172),MATCH(INDEX('numeric possibilities'!E$3:E$1298,VLOOKUP($B4172,'numeric possibilities'!$C$3:$G$1298,1)),'VBA code_permu_wo_repettn'!$AA$2:$AF$2))</f>
        <v>C</v>
      </c>
      <c r="E4172" t="str">
        <f>INDEX('VBA code_permu_wo_repettn'!$AH$3:$AM$6,COUNTIF('Profile-matrices_Condorcet'!$B$2:$B4172,'Profile-matrices_Condorcet'!$B4172),MATCH(INDEX('numeric possibilities'!F$3:F$1298,VLOOKUP($B4172,'numeric possibilities'!$C$3:$G$1298,1)),'VBA code_permu_wo_repettn'!$AH$2:$AM$2))</f>
        <v>A</v>
      </c>
      <c r="F4172" t="str">
        <f>INDEX('VBA code_permu_wo_repettn'!$AO$3:$AT$6,COUNTIF('Profile-matrices_Condorcet'!$B$2:$B4172,'Profile-matrices_Condorcet'!$B4172),MATCH(INDEX('numeric possibilities'!G$3:G$1298,VLOOKUP($B4172,'numeric possibilities'!$C$3:$G$1298,1)),'VBA code_permu_wo_repettn'!$AO$2:$AT$2))</f>
        <v>A</v>
      </c>
      <c r="I4172" t="s">
        <v>0</v>
      </c>
      <c r="J4172" t="s">
        <v>1</v>
      </c>
      <c r="K4172" t="s">
        <v>2</v>
      </c>
      <c r="L4172" t="s">
        <v>3</v>
      </c>
    </row>
    <row r="4173" spans="1:20" x14ac:dyDescent="0.25">
      <c r="A4173">
        <f t="shared" si="130"/>
        <v>4172</v>
      </c>
      <c r="B4173">
        <f t="shared" si="131"/>
        <v>1043</v>
      </c>
      <c r="C4173" t="str">
        <f>INDEX('VBA code_permu_wo_repettn'!$T$3:$Y$6,COUNTIF('Profile-matrices_Condorcet'!$B$2:$B4173,'Profile-matrices_Condorcet'!$B4173),MATCH(INDEX('numeric possibilities'!D$3:D$1298,VLOOKUP($B4173,'numeric possibilities'!$C$3:$G$1298,1)),'VBA code_permu_wo_repettn'!$T$2:$Y$2))</f>
        <v>C</v>
      </c>
      <c r="D4173" t="str">
        <f>INDEX('VBA code_permu_wo_repettn'!$AA$3:$AF$6,COUNTIF('Profile-matrices_Condorcet'!$B$2:$B4173,'Profile-matrices_Condorcet'!$B4173),MATCH(INDEX('numeric possibilities'!E$3:E$1298,VLOOKUP($B4173,'numeric possibilities'!$C$3:$G$1298,1)),'VBA code_permu_wo_repettn'!$AA$2:$AF$2))</f>
        <v>A</v>
      </c>
      <c r="E4173" t="str">
        <f>INDEX('VBA code_permu_wo_repettn'!$AH$3:$AM$6,COUNTIF('Profile-matrices_Condorcet'!$B$2:$B4173,'Profile-matrices_Condorcet'!$B4173),MATCH(INDEX('numeric possibilities'!F$3:F$1298,VLOOKUP($B4173,'numeric possibilities'!$C$3:$G$1298,1)),'VBA code_permu_wo_repettn'!$AH$2:$AM$2))</f>
        <v>B</v>
      </c>
      <c r="F4173" t="str">
        <f>INDEX('VBA code_permu_wo_repettn'!$AO$3:$AT$6,COUNTIF('Profile-matrices_Condorcet'!$B$2:$B4173,'Profile-matrices_Condorcet'!$B4173),MATCH(INDEX('numeric possibilities'!G$3:G$1298,VLOOKUP($B4173,'numeric possibilities'!$C$3:$G$1298,1)),'VBA code_permu_wo_repettn'!$AO$2:$AT$2))</f>
        <v>B</v>
      </c>
      <c r="G4173" t="str">
        <f>IF(MAX(I4173:L4173)&gt;='numeric possibilities'!$B$4/2,INDEX('Profile-matrices_Condorcet'!I4172:L4172,1,MATCH(MAX('Profile-matrices_Condorcet'!I4173:L4173),'Profile-matrices_Condorcet'!I4173:L4173,0)),"NCW")</f>
        <v>D</v>
      </c>
      <c r="H4173" t="s">
        <v>13</v>
      </c>
      <c r="I4173" s="3">
        <f>COUNTIF($I4171:$S4171,I4172)</f>
        <v>1</v>
      </c>
      <c r="J4173" s="3">
        <f>COUNTIF($I4171:$S4171,J4172)</f>
        <v>1</v>
      </c>
      <c r="K4173" s="3">
        <f>COUNTIF($I4171:$S4171,K4172)</f>
        <v>1</v>
      </c>
      <c r="L4173" s="3">
        <f>COUNTIF($I4171:$S4171,L4172)</f>
        <v>3</v>
      </c>
    </row>
    <row r="4174" spans="1:20" x14ac:dyDescent="0.25">
      <c r="A4174">
        <f t="shared" ref="A4174:A4237" si="132">A4173+1</f>
        <v>4173</v>
      </c>
      <c r="B4174">
        <f t="shared" ref="B4174:B4237" si="133">IF((ROW()-1)&lt;=4*B4173,B4173,B4173+1)</f>
        <v>1044</v>
      </c>
      <c r="C4174" t="str">
        <f>INDEX('VBA code_permu_wo_repettn'!$T$3:$Y$6,COUNTIF('Profile-matrices_Condorcet'!$B$2:$B4174,'Profile-matrices_Condorcet'!$B4174),MATCH(INDEX('numeric possibilities'!D$3:D$1298,VLOOKUP($B4174,'numeric possibilities'!$C$3:$G$1298,1)),'VBA code_permu_wo_repettn'!$T$2:$Y$2))</f>
        <v>A</v>
      </c>
      <c r="D4174" t="str">
        <f>INDEX('VBA code_permu_wo_repettn'!$AA$3:$AF$6,COUNTIF('Profile-matrices_Condorcet'!$B$2:$B4174,'Profile-matrices_Condorcet'!$B4174),MATCH(INDEX('numeric possibilities'!E$3:E$1298,VLOOKUP($B4174,'numeric possibilities'!$C$3:$G$1298,1)),'VBA code_permu_wo_repettn'!$AA$2:$AF$2))</f>
        <v>B</v>
      </c>
      <c r="E4174" t="str">
        <f>INDEX('VBA code_permu_wo_repettn'!$AH$3:$AM$6,COUNTIF('Profile-matrices_Condorcet'!$B$2:$B4174,'Profile-matrices_Condorcet'!$B4174),MATCH(INDEX('numeric possibilities'!F$3:F$1298,VLOOKUP($B4174,'numeric possibilities'!$C$3:$G$1298,1)),'VBA code_permu_wo_repettn'!$AH$2:$AM$2))</f>
        <v>C</v>
      </c>
      <c r="F4174" t="str">
        <f>INDEX('VBA code_permu_wo_repettn'!$AO$3:$AT$6,COUNTIF('Profile-matrices_Condorcet'!$B$2:$B4174,'Profile-matrices_Condorcet'!$B4174),MATCH(INDEX('numeric possibilities'!G$3:G$1298,VLOOKUP($B4174,'numeric possibilities'!$C$3:$G$1298,1)),'VBA code_permu_wo_repettn'!$AO$2:$AT$2))</f>
        <v>D</v>
      </c>
      <c r="H4174" t="s">
        <v>14</v>
      </c>
      <c r="I4174" s="3">
        <f>IF(MATCH(I$1,$C4174:$C4177,0)&lt;(MATCH(J$1,$C4174:$C4177,0)),1*a_vote,0)+IF(MATCH(I$1,$D4174:$D4177,0)&lt;MATCH(J$1,$D4174:$D4177,0),1*b_vote,0)+IF(MATCH(I$1,$E4174:$E4177,0)&lt;MATCH(J$1,$E4174:$E4177,0),1*c_vote,0)+IF(MATCH(I$1,$F4174:$F4177,0)&lt;MATCH(J$1,$F4174:$F4177,0),1*d_vote,0)</f>
        <v>0.74</v>
      </c>
      <c r="J4174" s="3">
        <f>IF(MATCH(I$1,$C4174:$C4177,0)&gt;(MATCH(J$1,$C4174:$C4177,0)),1*a_vote,0)+IF(MATCH(I$1,$D4174:$D4177,0)&gt;MATCH(J$1,$D4174:$D4177,0),1*b_vote,0)+IF(MATCH(I$1,$E4174:$E4177,0)&gt;MATCH(J$1,$E4174:$E4177,0),1*c_vote,0)+IF(MATCH(I$1,$F4174:$F4177,0)&gt;MATCH(J$1,$F4174:$F4177,0),1*d_vote,0)</f>
        <v>0.26</v>
      </c>
      <c r="K4174" s="3">
        <f>IF(MATCH($K$1,$C4174:$C4177,0)&lt;(MATCH($L$1,$C4174:$C4177,0)),1*a_vote,0)+IF(MATCH($K$1,$D4174:$D4177,0)&lt;MATCH($L$1,$D4174:$D4177,0),1*b_vote,0)+IF(MATCH($K$1,$E4174:$E4177,0)&lt;MATCH($L$1,$E4174:$E4177,0),1*c_vote,0)+IF(MATCH($K$1,$F4174:$F4177,0)&lt;MATCH($L$1,$F4174:$F4177,0),1*d_vote,0)</f>
        <v>0.27</v>
      </c>
      <c r="L4174" s="3">
        <f>IF(MATCH(K$1,$C4174:$C4177,0)&gt;(MATCH(L$1,$C4174:$C4177,0)),1*a_vote,0)+IF(MATCH(K$1,$D4174:$D4177,0)&gt;MATCH(L$1,$D4174:$D4177,0),1*b_vote,0)+IF(MATCH(K$1,$E4174:$E4177,0)&gt;MATCH(L$1,$E4174:$E4177,0),1*c_vote,0)+IF(MATCH(K$1,$F4174:$F4177,0)&gt;MATCH(L$1,$F4174:$F4177,0),1*d_vote,0)</f>
        <v>0.73</v>
      </c>
      <c r="M4174" s="3">
        <f>IF(MATCH($M$1,$C4174:$C4177,0)&lt;(MATCH($N$1,$C4174:$C4177,0)),1*a_vote,0)+IF(MATCH($M$1,$D4174:$D4177,0)&lt;MATCH($N$1,$D4174:$D4177,0),1*b_vote,0)+IF(MATCH($M$1,$E4174:$E4177,0)&lt;MATCH($N$1,$E4174:$E4177,0),1*c_vote,0)+IF(MATCH($M$1,$F4174:$F4177,0)&lt;MATCH($N$1,$F4174:$F4177,0),1*d_vote,0)</f>
        <v>0.27</v>
      </c>
      <c r="N4174" s="3">
        <f>IF(MATCH(M$1,$C4174:$C4177,0)&gt;(MATCH(N$1,$C4174:$C4177,0)),1*a_vote,0)+IF(MATCH(M$1,$D4174:$D4177,0)&gt;MATCH(N$1,$D4174:$D4177,0),1*b_vote,0)+IF(MATCH(M$1,$E4174:$E4177,0)&gt;MATCH(N$1,$E4174:$E4177,0),1*c_vote,0)+IF(MATCH(M$1,$F4174:$F4177,0)&gt;MATCH(N$1,$F4174:$F4177,0),1*d_vote,0)</f>
        <v>0.73</v>
      </c>
      <c r="O4174" s="3">
        <f>IF(MATCH($O$1,$C4174:$C4177,0)&lt;(MATCH($P$1,$C4174:$C4177,0)),1*a_vote,0)+IF(MATCH($O$1,$D4174:$D4177,0)&lt;MATCH($P$1,$D4174:$D4177,0),1*b_vote,0)+IF(MATCH($O$1,$E4174:$E4177,0)&lt;MATCH($P$1,$E4174:$E4177,0),1*c_vote,0)+IF(MATCH($O$1,$F4174:$F4177,0)&lt;MATCH($P$1,$F4174:$F4177,0),1*d_vote,0)</f>
        <v>0.26</v>
      </c>
      <c r="P4174" s="3">
        <f>IF(MATCH(O$1,$C4174:$C4177,0)&gt;(MATCH(P$1,$C4174:$C4177,0)),1*a_vote,0)+IF(MATCH(O$1,$D4174:$D4177,0)&gt;MATCH(P$1,$D4174:$D4177,0),1*b_vote,0)+IF(MATCH(O$1,$E4174:$E4177,0)&gt;MATCH(P$1,$E4174:$E4177,0),1*c_vote,0)+IF(MATCH(O$1,$F4174:$F4177,0)&gt;MATCH(P$1,$F4174:$F4177,0),1*d_vote,0)</f>
        <v>0.74</v>
      </c>
      <c r="Q4174" s="3">
        <f>IF(MATCH($Q$1,$C4174:$C4177,0)&lt;(MATCH($R$1,$C4174:$C4177,0)),1*a_vote,0)+IF(MATCH($Q$1,$D4174:$D4177,0)&lt;MATCH($R$1,$D4174:$D4177,0),1*b_vote,0)+IF(MATCH($Q$1,$E4174:$E4177,0)&lt;MATCH($R$1,$E4174:$E4177,0),1*c_vote,0)+IF(MATCH($Q$1,$F4174:$F4177,0)&lt;MATCH($R$1,$F4174:$F4177,0),1*d_vote,0)</f>
        <v>0.26</v>
      </c>
      <c r="R4174" s="3">
        <f>IF(MATCH(Q$1,$C4174:$C4177,0)&gt;(MATCH(R$1,$C4174:$C4177,0)),1*a_vote,0)+IF(MATCH(Q$1,$D4174:$D4177,0)&gt;MATCH(R$1,$D4174:$D4177,0),1*b_vote,0)+IF(MATCH(Q$1,$E4174:$E4177,0)&gt;MATCH(R$1,$E4174:$E4177,0),1*c_vote,0)+IF(MATCH(Q$1,$F4174:$F4177,0)&gt;MATCH(R$1,$F4174:$F4177,0),1*d_vote,0)</f>
        <v>0.74</v>
      </c>
      <c r="S4174" s="3">
        <f>IF(MATCH($S$1,$C4174:$C4177,0)&lt;(MATCH($T$1,$C4174:$C4177,0)),1*a_vote,0)+IF(MATCH($S$1,$D4174:$D4177,0)&lt;MATCH($T$1,$D4174:$D4177,0),1*b_vote,0)+IF(MATCH($S$1,$E4174:$E4177,0)&lt;MATCH($T$1,$E4174:$E4177,0),1*c_vote,0)+IF(MATCH($S$1,$F4174:$F4177,0)&lt;MATCH($T$1,$F4174:$F4177,0),1*d_vote,0)</f>
        <v>0.25</v>
      </c>
      <c r="T4174" s="3">
        <f>IF(MATCH(S$1,$C4174:$C4177,0)&gt;(MATCH(T$1,$C4174:$C4177,0)),1*a_vote,0)+IF(MATCH(S$1,$D4174:$D4177,0)&gt;MATCH(T$1,$D4174:$D4177,0),1*b_vote,0)+IF(MATCH(S$1,$E4174:$E4177,0)&gt;MATCH(T$1,$E4174:$E4177,0),1*c_vote,0)+IF(MATCH(S$1,$F4174:$F4177,0)&gt;MATCH(T$1,$F4174:$F4177,0),1*d_vote,0)</f>
        <v>0.75</v>
      </c>
    </row>
    <row r="4175" spans="1:20" x14ac:dyDescent="0.25">
      <c r="A4175">
        <f t="shared" si="132"/>
        <v>4174</v>
      </c>
      <c r="B4175">
        <f t="shared" si="133"/>
        <v>1044</v>
      </c>
      <c r="C4175" t="str">
        <f>INDEX('VBA code_permu_wo_repettn'!$T$3:$Y$6,COUNTIF('Profile-matrices_Condorcet'!$B$2:$B4175,'Profile-matrices_Condorcet'!$B4175),MATCH(INDEX('numeric possibilities'!D$3:D$1298,VLOOKUP($B4175,'numeric possibilities'!$C$3:$G$1298,1)),'VBA code_permu_wo_repettn'!$T$2:$Y$2))</f>
        <v>D</v>
      </c>
      <c r="D4175" t="str">
        <f>INDEX('VBA code_permu_wo_repettn'!$AA$3:$AF$6,COUNTIF('Profile-matrices_Condorcet'!$B$2:$B4175,'Profile-matrices_Condorcet'!$B4175),MATCH(INDEX('numeric possibilities'!E$3:E$1298,VLOOKUP($B4175,'numeric possibilities'!$C$3:$G$1298,1)),'VBA code_permu_wo_repettn'!$AA$2:$AF$2))</f>
        <v>D</v>
      </c>
      <c r="E4175" t="str">
        <f>INDEX('VBA code_permu_wo_repettn'!$AH$3:$AM$6,COUNTIF('Profile-matrices_Condorcet'!$B$2:$B4175,'Profile-matrices_Condorcet'!$B4175),MATCH(INDEX('numeric possibilities'!F$3:F$1298,VLOOKUP($B4175,'numeric possibilities'!$C$3:$G$1298,1)),'VBA code_permu_wo_repettn'!$AH$2:$AM$2))</f>
        <v>D</v>
      </c>
      <c r="F4175" t="str">
        <f>INDEX('VBA code_permu_wo_repettn'!$AO$3:$AT$6,COUNTIF('Profile-matrices_Condorcet'!$B$2:$B4175,'Profile-matrices_Condorcet'!$B4175),MATCH(INDEX('numeric possibilities'!G$3:G$1298,VLOOKUP($B4175,'numeric possibilities'!$C$3:$G$1298,1)),'VBA code_permu_wo_repettn'!$AO$2:$AT$2))</f>
        <v>C</v>
      </c>
      <c r="H4175" t="s">
        <v>15</v>
      </c>
      <c r="I4175" t="str">
        <f>IF(I4174&gt;J4174,$I$1,IF(I4174&lt;J4174,$J$1,0))</f>
        <v>A</v>
      </c>
      <c r="K4175" t="str">
        <f>IF(K4174&gt;L4174,$K$1,IF(K4174&lt;L4174,$L$1,0))</f>
        <v>C</v>
      </c>
      <c r="M4175" t="str">
        <f>IF(M4174&gt;N4174,$M$1,IF(M4174&lt;N4174,$N$1,0))</f>
        <v>D</v>
      </c>
      <c r="O4175" t="str">
        <f>IF(O4174&gt;P4174,$O$1,IF(O4174&lt;P4174,$P$1,0))</f>
        <v>C</v>
      </c>
      <c r="Q4175" t="str">
        <f>IF(Q4174&gt;R4174,$Q$1,IF(Q4174&lt;R4174,$R$1,0))</f>
        <v>D</v>
      </c>
      <c r="S4175" t="str">
        <f>IF(S4174&gt;T4174,$S$1,IF(S4174&lt;T4174,$T$1,0))</f>
        <v>D</v>
      </c>
    </row>
    <row r="4176" spans="1:20" x14ac:dyDescent="0.25">
      <c r="A4176">
        <f t="shared" si="132"/>
        <v>4175</v>
      </c>
      <c r="B4176">
        <f t="shared" si="133"/>
        <v>1044</v>
      </c>
      <c r="C4176" t="str">
        <f>INDEX('VBA code_permu_wo_repettn'!$T$3:$Y$6,COUNTIF('Profile-matrices_Condorcet'!$B$2:$B4176,'Profile-matrices_Condorcet'!$B4176),MATCH(INDEX('numeric possibilities'!D$3:D$1298,VLOOKUP($B4176,'numeric possibilities'!$C$3:$G$1298,1)),'VBA code_permu_wo_repettn'!$T$2:$Y$2))</f>
        <v>C</v>
      </c>
      <c r="D4176" t="str">
        <f>INDEX('VBA code_permu_wo_repettn'!$AA$3:$AF$6,COUNTIF('Profile-matrices_Condorcet'!$B$2:$B4176,'Profile-matrices_Condorcet'!$B4176),MATCH(INDEX('numeric possibilities'!E$3:E$1298,VLOOKUP($B4176,'numeric possibilities'!$C$3:$G$1298,1)),'VBA code_permu_wo_repettn'!$AA$2:$AF$2))</f>
        <v>C</v>
      </c>
      <c r="E4176" t="str">
        <f>INDEX('VBA code_permu_wo_repettn'!$AH$3:$AM$6,COUNTIF('Profile-matrices_Condorcet'!$B$2:$B4176,'Profile-matrices_Condorcet'!$B4176),MATCH(INDEX('numeric possibilities'!F$3:F$1298,VLOOKUP($B4176,'numeric possibilities'!$C$3:$G$1298,1)),'VBA code_permu_wo_repettn'!$AH$2:$AM$2))</f>
        <v>A</v>
      </c>
      <c r="F4176" t="str">
        <f>INDEX('VBA code_permu_wo_repettn'!$AO$3:$AT$6,COUNTIF('Profile-matrices_Condorcet'!$B$2:$B4176,'Profile-matrices_Condorcet'!$B4176),MATCH(INDEX('numeric possibilities'!G$3:G$1298,VLOOKUP($B4176,'numeric possibilities'!$C$3:$G$1298,1)),'VBA code_permu_wo_repettn'!$AO$2:$AT$2))</f>
        <v>A</v>
      </c>
      <c r="I4176" t="s">
        <v>0</v>
      </c>
      <c r="J4176" t="s">
        <v>1</v>
      </c>
      <c r="K4176" t="s">
        <v>2</v>
      </c>
      <c r="L4176" t="s">
        <v>3</v>
      </c>
    </row>
    <row r="4177" spans="1:20" x14ac:dyDescent="0.25">
      <c r="A4177">
        <f t="shared" si="132"/>
        <v>4176</v>
      </c>
      <c r="B4177">
        <f t="shared" si="133"/>
        <v>1044</v>
      </c>
      <c r="C4177" t="str">
        <f>INDEX('VBA code_permu_wo_repettn'!$T$3:$Y$6,COUNTIF('Profile-matrices_Condorcet'!$B$2:$B4177,'Profile-matrices_Condorcet'!$B4177),MATCH(INDEX('numeric possibilities'!D$3:D$1298,VLOOKUP($B4177,'numeric possibilities'!$C$3:$G$1298,1)),'VBA code_permu_wo_repettn'!$T$2:$Y$2))</f>
        <v>B</v>
      </c>
      <c r="D4177" t="str">
        <f>INDEX('VBA code_permu_wo_repettn'!$AA$3:$AF$6,COUNTIF('Profile-matrices_Condorcet'!$B$2:$B4177,'Profile-matrices_Condorcet'!$B4177),MATCH(INDEX('numeric possibilities'!E$3:E$1298,VLOOKUP($B4177,'numeric possibilities'!$C$3:$G$1298,1)),'VBA code_permu_wo_repettn'!$AA$2:$AF$2))</f>
        <v>A</v>
      </c>
      <c r="E4177" t="str">
        <f>INDEX('VBA code_permu_wo_repettn'!$AH$3:$AM$6,COUNTIF('Profile-matrices_Condorcet'!$B$2:$B4177,'Profile-matrices_Condorcet'!$B4177),MATCH(INDEX('numeric possibilities'!F$3:F$1298,VLOOKUP($B4177,'numeric possibilities'!$C$3:$G$1298,1)),'VBA code_permu_wo_repettn'!$AH$2:$AM$2))</f>
        <v>B</v>
      </c>
      <c r="F4177" t="str">
        <f>INDEX('VBA code_permu_wo_repettn'!$AO$3:$AT$6,COUNTIF('Profile-matrices_Condorcet'!$B$2:$B4177,'Profile-matrices_Condorcet'!$B4177),MATCH(INDEX('numeric possibilities'!G$3:G$1298,VLOOKUP($B4177,'numeric possibilities'!$C$3:$G$1298,1)),'VBA code_permu_wo_repettn'!$AO$2:$AT$2))</f>
        <v>B</v>
      </c>
      <c r="G4177" t="str">
        <f>IF(MAX(I4177:L4177)&gt;='numeric possibilities'!$B$4/2,INDEX('Profile-matrices_Condorcet'!I4176:L4176,1,MATCH(MAX('Profile-matrices_Condorcet'!I4177:L4177),'Profile-matrices_Condorcet'!I4177:L4177,0)),"NCW")</f>
        <v>D</v>
      </c>
      <c r="H4177" t="s">
        <v>13</v>
      </c>
      <c r="I4177" s="3">
        <f>COUNTIF($I4175:$S4175,I4176)</f>
        <v>1</v>
      </c>
      <c r="J4177" s="3">
        <f>COUNTIF($I4175:$S4175,J4176)</f>
        <v>0</v>
      </c>
      <c r="K4177" s="3">
        <f>COUNTIF($I4175:$S4175,K4176)</f>
        <v>2</v>
      </c>
      <c r="L4177" s="3">
        <f>COUNTIF($I4175:$S4175,L4176)</f>
        <v>3</v>
      </c>
    </row>
    <row r="4178" spans="1:20" x14ac:dyDescent="0.25">
      <c r="A4178">
        <f t="shared" si="132"/>
        <v>4177</v>
      </c>
      <c r="B4178">
        <f t="shared" si="133"/>
        <v>1045</v>
      </c>
      <c r="C4178" t="str">
        <f>INDEX('VBA code_permu_wo_repettn'!$T$3:$Y$6,COUNTIF('Profile-matrices_Condorcet'!$B$2:$B4178,'Profile-matrices_Condorcet'!$B4178),MATCH(INDEX('numeric possibilities'!D$3:D$1298,VLOOKUP($B4178,'numeric possibilities'!$C$3:$G$1298,1)),'VBA code_permu_wo_repettn'!$T$2:$Y$2))</f>
        <v>A</v>
      </c>
      <c r="D4178" t="str">
        <f>INDEX('VBA code_permu_wo_repettn'!$AA$3:$AF$6,COUNTIF('Profile-matrices_Condorcet'!$B$2:$B4178,'Profile-matrices_Condorcet'!$B4178),MATCH(INDEX('numeric possibilities'!E$3:E$1298,VLOOKUP($B4178,'numeric possibilities'!$C$3:$G$1298,1)),'VBA code_permu_wo_repettn'!$AA$2:$AF$2))</f>
        <v>B</v>
      </c>
      <c r="E4178" t="str">
        <f>INDEX('VBA code_permu_wo_repettn'!$AH$3:$AM$6,COUNTIF('Profile-matrices_Condorcet'!$B$2:$B4178,'Profile-matrices_Condorcet'!$B4178),MATCH(INDEX('numeric possibilities'!F$3:F$1298,VLOOKUP($B4178,'numeric possibilities'!$C$3:$G$1298,1)),'VBA code_permu_wo_repettn'!$AH$2:$AM$2))</f>
        <v>C</v>
      </c>
      <c r="F4178" t="str">
        <f>INDEX('VBA code_permu_wo_repettn'!$AO$3:$AT$6,COUNTIF('Profile-matrices_Condorcet'!$B$2:$B4178,'Profile-matrices_Condorcet'!$B4178),MATCH(INDEX('numeric possibilities'!G$3:G$1298,VLOOKUP($B4178,'numeric possibilities'!$C$3:$G$1298,1)),'VBA code_permu_wo_repettn'!$AO$2:$AT$2))</f>
        <v>D</v>
      </c>
      <c r="H4178" t="s">
        <v>14</v>
      </c>
      <c r="I4178" s="3">
        <f>IF(MATCH(I$1,$C4178:$C4181,0)&lt;(MATCH(J$1,$C4178:$C4181,0)),1*a_vote,0)+IF(MATCH(I$1,$D4178:$D4181,0)&lt;MATCH(J$1,$D4178:$D4181,0),1*b_vote,0)+IF(MATCH(I$1,$E4178:$E4181,0)&lt;MATCH(J$1,$E4178:$E4181,0),1*c_vote,0)+IF(MATCH(I$1,$F4178:$F4181,0)&lt;MATCH(J$1,$F4178:$F4181,0),1*d_vote,0)</f>
        <v>0.49</v>
      </c>
      <c r="J4178" s="3">
        <f>IF(MATCH(I$1,$C4178:$C4181,0)&gt;(MATCH(J$1,$C4178:$C4181,0)),1*a_vote,0)+IF(MATCH(I$1,$D4178:$D4181,0)&gt;MATCH(J$1,$D4178:$D4181,0),1*b_vote,0)+IF(MATCH(I$1,$E4178:$E4181,0)&gt;MATCH(J$1,$E4178:$E4181,0),1*c_vote,0)+IF(MATCH(I$1,$F4178:$F4181,0)&gt;MATCH(J$1,$F4178:$F4181,0),1*d_vote,0)</f>
        <v>0.51</v>
      </c>
      <c r="K4178" s="3">
        <f>IF(MATCH($K$1,$C4178:$C4181,0)&lt;(MATCH($L$1,$C4178:$C4181,0)),1*a_vote,0)+IF(MATCH($K$1,$D4178:$D4181,0)&lt;MATCH($L$1,$D4178:$D4181,0),1*b_vote,0)+IF(MATCH($K$1,$E4178:$E4181,0)&lt;MATCH($L$1,$E4178:$E4181,0),1*c_vote,0)+IF(MATCH($K$1,$F4178:$F4181,0)&lt;MATCH($L$1,$F4178:$F4181,0),1*d_vote,0)</f>
        <v>0.53</v>
      </c>
      <c r="L4178" s="3">
        <f>IF(MATCH(K$1,$C4178:$C4181,0)&gt;(MATCH(L$1,$C4178:$C4181,0)),1*a_vote,0)+IF(MATCH(K$1,$D4178:$D4181,0)&gt;MATCH(L$1,$D4178:$D4181,0),1*b_vote,0)+IF(MATCH(K$1,$E4178:$E4181,0)&gt;MATCH(L$1,$E4178:$E4181,0),1*c_vote,0)+IF(MATCH(K$1,$F4178:$F4181,0)&gt;MATCH(L$1,$F4178:$F4181,0),1*d_vote,0)</f>
        <v>0.47</v>
      </c>
      <c r="M4178" s="3">
        <f>IF(MATCH($M$1,$C4178:$C4181,0)&lt;(MATCH($N$1,$C4178:$C4181,0)),1*a_vote,0)+IF(MATCH($M$1,$D4178:$D4181,0)&lt;MATCH($N$1,$D4178:$D4181,0),1*b_vote,0)+IF(MATCH($M$1,$E4178:$E4181,0)&lt;MATCH($N$1,$E4178:$E4181,0),1*c_vote,0)+IF(MATCH($M$1,$F4178:$F4181,0)&lt;MATCH($N$1,$F4178:$F4181,0),1*d_vote,0)</f>
        <v>0.53</v>
      </c>
      <c r="N4178" s="3">
        <f>IF(MATCH(M$1,$C4178:$C4181,0)&gt;(MATCH(N$1,$C4178:$C4181,0)),1*a_vote,0)+IF(MATCH(M$1,$D4178:$D4181,0)&gt;MATCH(N$1,$D4178:$D4181,0),1*b_vote,0)+IF(MATCH(M$1,$E4178:$E4181,0)&gt;MATCH(N$1,$E4178:$E4181,0),1*c_vote,0)+IF(MATCH(M$1,$F4178:$F4181,0)&gt;MATCH(N$1,$F4178:$F4181,0),1*d_vote,0)</f>
        <v>0.47</v>
      </c>
      <c r="O4178" s="3">
        <f>IF(MATCH($O$1,$C4178:$C4181,0)&lt;(MATCH($P$1,$C4178:$C4181,0)),1*a_vote,0)+IF(MATCH($O$1,$D4178:$D4181,0)&lt;MATCH($P$1,$D4178:$D4181,0),1*b_vote,0)+IF(MATCH($O$1,$E4178:$E4181,0)&lt;MATCH($P$1,$E4178:$E4181,0),1*c_vote,0)+IF(MATCH($O$1,$F4178:$F4181,0)&lt;MATCH($P$1,$F4178:$F4181,0),1*d_vote,0)</f>
        <v>0.53</v>
      </c>
      <c r="P4178" s="3">
        <f>IF(MATCH(O$1,$C4178:$C4181,0)&gt;(MATCH(P$1,$C4178:$C4181,0)),1*a_vote,0)+IF(MATCH(O$1,$D4178:$D4181,0)&gt;MATCH(P$1,$D4178:$D4181,0),1*b_vote,0)+IF(MATCH(O$1,$E4178:$E4181,0)&gt;MATCH(P$1,$E4178:$E4181,0),1*c_vote,0)+IF(MATCH(O$1,$F4178:$F4181,0)&gt;MATCH(P$1,$F4178:$F4181,0),1*d_vote,0)</f>
        <v>0.47</v>
      </c>
      <c r="Q4178" s="3">
        <f>IF(MATCH($Q$1,$C4178:$C4181,0)&lt;(MATCH($R$1,$C4178:$C4181,0)),1*a_vote,0)+IF(MATCH($Q$1,$D4178:$D4181,0)&lt;MATCH($R$1,$D4178:$D4181,0),1*b_vote,0)+IF(MATCH($Q$1,$E4178:$E4181,0)&lt;MATCH($R$1,$E4178:$E4181,0),1*c_vote,0)+IF(MATCH($Q$1,$F4178:$F4181,0)&lt;MATCH($R$1,$F4178:$F4181,0),1*d_vote,0)</f>
        <v>0.53</v>
      </c>
      <c r="R4178" s="3">
        <f>IF(MATCH(Q$1,$C4178:$C4181,0)&gt;(MATCH(R$1,$C4178:$C4181,0)),1*a_vote,0)+IF(MATCH(Q$1,$D4178:$D4181,0)&gt;MATCH(R$1,$D4178:$D4181,0),1*b_vote,0)+IF(MATCH(Q$1,$E4178:$E4181,0)&gt;MATCH(R$1,$E4178:$E4181,0),1*c_vote,0)+IF(MATCH(Q$1,$F4178:$F4181,0)&gt;MATCH(R$1,$F4178:$F4181,0),1*d_vote,0)</f>
        <v>0.47</v>
      </c>
      <c r="S4178" s="3">
        <f>IF(MATCH($S$1,$C4178:$C4181,0)&lt;(MATCH($T$1,$C4178:$C4181,0)),1*a_vote,0)+IF(MATCH($S$1,$D4178:$D4181,0)&lt;MATCH($T$1,$D4178:$D4181,0),1*b_vote,0)+IF(MATCH($S$1,$E4178:$E4181,0)&lt;MATCH($T$1,$E4178:$E4181,0),1*c_vote,0)+IF(MATCH($S$1,$F4178:$F4181,0)&lt;MATCH($T$1,$F4178:$F4181,0),1*d_vote,0)</f>
        <v>0.78</v>
      </c>
      <c r="T4178" s="3">
        <f>IF(MATCH(S$1,$C4178:$C4181,0)&gt;(MATCH(T$1,$C4178:$C4181,0)),1*a_vote,0)+IF(MATCH(S$1,$D4178:$D4181,0)&gt;MATCH(T$1,$D4178:$D4181,0),1*b_vote,0)+IF(MATCH(S$1,$E4178:$E4181,0)&gt;MATCH(T$1,$E4178:$E4181,0),1*c_vote,0)+IF(MATCH(S$1,$F4178:$F4181,0)&gt;MATCH(T$1,$F4178:$F4181,0),1*d_vote,0)</f>
        <v>0.21999999999999997</v>
      </c>
    </row>
    <row r="4179" spans="1:20" x14ac:dyDescent="0.25">
      <c r="A4179">
        <f t="shared" si="132"/>
        <v>4178</v>
      </c>
      <c r="B4179">
        <f t="shared" si="133"/>
        <v>1045</v>
      </c>
      <c r="C4179" t="str">
        <f>INDEX('VBA code_permu_wo_repettn'!$T$3:$Y$6,COUNTIF('Profile-matrices_Condorcet'!$B$2:$B4179,'Profile-matrices_Condorcet'!$B4179),MATCH(INDEX('numeric possibilities'!D$3:D$1298,VLOOKUP($B4179,'numeric possibilities'!$C$3:$G$1298,1)),'VBA code_permu_wo_repettn'!$T$2:$Y$2))</f>
        <v>B</v>
      </c>
      <c r="D4179" t="str">
        <f>INDEX('VBA code_permu_wo_repettn'!$AA$3:$AF$6,COUNTIF('Profile-matrices_Condorcet'!$B$2:$B4179,'Profile-matrices_Condorcet'!$B4179),MATCH(INDEX('numeric possibilities'!E$3:E$1298,VLOOKUP($B4179,'numeric possibilities'!$C$3:$G$1298,1)),'VBA code_permu_wo_repettn'!$AA$2:$AF$2))</f>
        <v>A</v>
      </c>
      <c r="E4179" t="str">
        <f>INDEX('VBA code_permu_wo_repettn'!$AH$3:$AM$6,COUNTIF('Profile-matrices_Condorcet'!$B$2:$B4179,'Profile-matrices_Condorcet'!$B4179),MATCH(INDEX('numeric possibilities'!F$3:F$1298,VLOOKUP($B4179,'numeric possibilities'!$C$3:$G$1298,1)),'VBA code_permu_wo_repettn'!$AH$2:$AM$2))</f>
        <v>D</v>
      </c>
      <c r="F4179" t="str">
        <f>INDEX('VBA code_permu_wo_repettn'!$AO$3:$AT$6,COUNTIF('Profile-matrices_Condorcet'!$B$2:$B4179,'Profile-matrices_Condorcet'!$B4179),MATCH(INDEX('numeric possibilities'!G$3:G$1298,VLOOKUP($B4179,'numeric possibilities'!$C$3:$G$1298,1)),'VBA code_permu_wo_repettn'!$AO$2:$AT$2))</f>
        <v>C</v>
      </c>
      <c r="H4179" t="s">
        <v>15</v>
      </c>
      <c r="I4179" t="str">
        <f>IF(I4178&gt;J4178,$I$1,IF(I4178&lt;J4178,$J$1,0))</f>
        <v>B</v>
      </c>
      <c r="K4179" t="str">
        <f>IF(K4178&gt;L4178,$K$1,IF(K4178&lt;L4178,$L$1,0))</f>
        <v>A</v>
      </c>
      <c r="M4179" t="str">
        <f>IF(M4178&gt;N4178,$M$1,IF(M4178&lt;N4178,$N$1,0))</f>
        <v>A</v>
      </c>
      <c r="O4179" t="str">
        <f>IF(O4178&gt;P4178,$O$1,IF(O4178&lt;P4178,$P$1,0))</f>
        <v>B</v>
      </c>
      <c r="Q4179" t="str">
        <f>IF(Q4178&gt;R4178,$Q$1,IF(Q4178&lt;R4178,$R$1,0))</f>
        <v>B</v>
      </c>
      <c r="S4179" t="str">
        <f>IF(S4178&gt;T4178,$S$1,IF(S4178&lt;T4178,$T$1,0))</f>
        <v>C</v>
      </c>
    </row>
    <row r="4180" spans="1:20" x14ac:dyDescent="0.25">
      <c r="A4180">
        <f t="shared" si="132"/>
        <v>4179</v>
      </c>
      <c r="B4180">
        <f t="shared" si="133"/>
        <v>1045</v>
      </c>
      <c r="C4180" t="str">
        <f>INDEX('VBA code_permu_wo_repettn'!$T$3:$Y$6,COUNTIF('Profile-matrices_Condorcet'!$B$2:$B4180,'Profile-matrices_Condorcet'!$B4180),MATCH(INDEX('numeric possibilities'!D$3:D$1298,VLOOKUP($B4180,'numeric possibilities'!$C$3:$G$1298,1)),'VBA code_permu_wo_repettn'!$T$2:$Y$2))</f>
        <v>C</v>
      </c>
      <c r="D4180" t="str">
        <f>INDEX('VBA code_permu_wo_repettn'!$AA$3:$AF$6,COUNTIF('Profile-matrices_Condorcet'!$B$2:$B4180,'Profile-matrices_Condorcet'!$B4180),MATCH(INDEX('numeric possibilities'!E$3:E$1298,VLOOKUP($B4180,'numeric possibilities'!$C$3:$G$1298,1)),'VBA code_permu_wo_repettn'!$AA$2:$AF$2))</f>
        <v>C</v>
      </c>
      <c r="E4180" t="str">
        <f>INDEX('VBA code_permu_wo_repettn'!$AH$3:$AM$6,COUNTIF('Profile-matrices_Condorcet'!$B$2:$B4180,'Profile-matrices_Condorcet'!$B4180),MATCH(INDEX('numeric possibilities'!F$3:F$1298,VLOOKUP($B4180,'numeric possibilities'!$C$3:$G$1298,1)),'VBA code_permu_wo_repettn'!$AH$2:$AM$2))</f>
        <v>B</v>
      </c>
      <c r="F4180" t="str">
        <f>INDEX('VBA code_permu_wo_repettn'!$AO$3:$AT$6,COUNTIF('Profile-matrices_Condorcet'!$B$2:$B4180,'Profile-matrices_Condorcet'!$B4180),MATCH(INDEX('numeric possibilities'!G$3:G$1298,VLOOKUP($B4180,'numeric possibilities'!$C$3:$G$1298,1)),'VBA code_permu_wo_repettn'!$AO$2:$AT$2))</f>
        <v>A</v>
      </c>
      <c r="I4180" t="s">
        <v>0</v>
      </c>
      <c r="J4180" t="s">
        <v>1</v>
      </c>
      <c r="K4180" t="s">
        <v>2</v>
      </c>
      <c r="L4180" t="s">
        <v>3</v>
      </c>
    </row>
    <row r="4181" spans="1:20" x14ac:dyDescent="0.25">
      <c r="A4181">
        <f t="shared" si="132"/>
        <v>4180</v>
      </c>
      <c r="B4181">
        <f t="shared" si="133"/>
        <v>1045</v>
      </c>
      <c r="C4181" t="str">
        <f>INDEX('VBA code_permu_wo_repettn'!$T$3:$Y$6,COUNTIF('Profile-matrices_Condorcet'!$B$2:$B4181,'Profile-matrices_Condorcet'!$B4181),MATCH(INDEX('numeric possibilities'!D$3:D$1298,VLOOKUP($B4181,'numeric possibilities'!$C$3:$G$1298,1)),'VBA code_permu_wo_repettn'!$T$2:$Y$2))</f>
        <v>D</v>
      </c>
      <c r="D4181" t="str">
        <f>INDEX('VBA code_permu_wo_repettn'!$AA$3:$AF$6,COUNTIF('Profile-matrices_Condorcet'!$B$2:$B4181,'Profile-matrices_Condorcet'!$B4181),MATCH(INDEX('numeric possibilities'!E$3:E$1298,VLOOKUP($B4181,'numeric possibilities'!$C$3:$G$1298,1)),'VBA code_permu_wo_repettn'!$AA$2:$AF$2))</f>
        <v>D</v>
      </c>
      <c r="E4181" t="str">
        <f>INDEX('VBA code_permu_wo_repettn'!$AH$3:$AM$6,COUNTIF('Profile-matrices_Condorcet'!$B$2:$B4181,'Profile-matrices_Condorcet'!$B4181),MATCH(INDEX('numeric possibilities'!F$3:F$1298,VLOOKUP($B4181,'numeric possibilities'!$C$3:$G$1298,1)),'VBA code_permu_wo_repettn'!$AH$2:$AM$2))</f>
        <v>A</v>
      </c>
      <c r="F4181" t="str">
        <f>INDEX('VBA code_permu_wo_repettn'!$AO$3:$AT$6,COUNTIF('Profile-matrices_Condorcet'!$B$2:$B4181,'Profile-matrices_Condorcet'!$B4181),MATCH(INDEX('numeric possibilities'!G$3:G$1298,VLOOKUP($B4181,'numeric possibilities'!$C$3:$G$1298,1)),'VBA code_permu_wo_repettn'!$AO$2:$AT$2))</f>
        <v>B</v>
      </c>
      <c r="G4181" t="str">
        <f>IF(MAX(I4181:L4181)&gt;='numeric possibilities'!$B$4/2,INDEX('Profile-matrices_Condorcet'!I4180:L4180,1,MATCH(MAX('Profile-matrices_Condorcet'!I4181:L4181),'Profile-matrices_Condorcet'!I4181:L4181,0)),"NCW")</f>
        <v>B</v>
      </c>
      <c r="H4181" t="s">
        <v>13</v>
      </c>
      <c r="I4181" s="3">
        <f>COUNTIF($I4179:$S4179,I4180)</f>
        <v>2</v>
      </c>
      <c r="J4181" s="3">
        <f>COUNTIF($I4179:$S4179,J4180)</f>
        <v>3</v>
      </c>
      <c r="K4181" s="3">
        <f>COUNTIF($I4179:$S4179,K4180)</f>
        <v>1</v>
      </c>
      <c r="L4181" s="3">
        <f>COUNTIF($I4179:$S4179,L4180)</f>
        <v>0</v>
      </c>
    </row>
    <row r="4182" spans="1:20" x14ac:dyDescent="0.25">
      <c r="A4182">
        <f t="shared" si="132"/>
        <v>4181</v>
      </c>
      <c r="B4182">
        <f t="shared" si="133"/>
        <v>1046</v>
      </c>
      <c r="C4182" t="str">
        <f>INDEX('VBA code_permu_wo_repettn'!$T$3:$Y$6,COUNTIF('Profile-matrices_Condorcet'!$B$2:$B4182,'Profile-matrices_Condorcet'!$B4182),MATCH(INDEX('numeric possibilities'!D$3:D$1298,VLOOKUP($B4182,'numeric possibilities'!$C$3:$G$1298,1)),'VBA code_permu_wo_repettn'!$T$2:$Y$2))</f>
        <v>A</v>
      </c>
      <c r="D4182" t="str">
        <f>INDEX('VBA code_permu_wo_repettn'!$AA$3:$AF$6,COUNTIF('Profile-matrices_Condorcet'!$B$2:$B4182,'Profile-matrices_Condorcet'!$B4182),MATCH(INDEX('numeric possibilities'!E$3:E$1298,VLOOKUP($B4182,'numeric possibilities'!$C$3:$G$1298,1)),'VBA code_permu_wo_repettn'!$AA$2:$AF$2))</f>
        <v>B</v>
      </c>
      <c r="E4182" t="str">
        <f>INDEX('VBA code_permu_wo_repettn'!$AH$3:$AM$6,COUNTIF('Profile-matrices_Condorcet'!$B$2:$B4182,'Profile-matrices_Condorcet'!$B4182),MATCH(INDEX('numeric possibilities'!F$3:F$1298,VLOOKUP($B4182,'numeric possibilities'!$C$3:$G$1298,1)),'VBA code_permu_wo_repettn'!$AH$2:$AM$2))</f>
        <v>C</v>
      </c>
      <c r="F4182" t="str">
        <f>INDEX('VBA code_permu_wo_repettn'!$AO$3:$AT$6,COUNTIF('Profile-matrices_Condorcet'!$B$2:$B4182,'Profile-matrices_Condorcet'!$B4182),MATCH(INDEX('numeric possibilities'!G$3:G$1298,VLOOKUP($B4182,'numeric possibilities'!$C$3:$G$1298,1)),'VBA code_permu_wo_repettn'!$AO$2:$AT$2))</f>
        <v>D</v>
      </c>
      <c r="H4182" t="s">
        <v>14</v>
      </c>
      <c r="I4182" s="3">
        <f>IF(MATCH(I$1,$C4182:$C4185,0)&lt;(MATCH(J$1,$C4182:$C4185,0)),1*a_vote,0)+IF(MATCH(I$1,$D4182:$D4185,0)&lt;MATCH(J$1,$D4182:$D4185,0),1*b_vote,0)+IF(MATCH(I$1,$E4182:$E4185,0)&lt;MATCH(J$1,$E4182:$E4185,0),1*c_vote,0)+IF(MATCH(I$1,$F4182:$F4185,0)&lt;MATCH(J$1,$F4182:$F4185,0),1*d_vote,0)</f>
        <v>0.49</v>
      </c>
      <c r="J4182" s="3">
        <f>IF(MATCH(I$1,$C4182:$C4185,0)&gt;(MATCH(J$1,$C4182:$C4185,0)),1*a_vote,0)+IF(MATCH(I$1,$D4182:$D4185,0)&gt;MATCH(J$1,$D4182:$D4185,0),1*b_vote,0)+IF(MATCH(I$1,$E4182:$E4185,0)&gt;MATCH(J$1,$E4182:$E4185,0),1*c_vote,0)+IF(MATCH(I$1,$F4182:$F4185,0)&gt;MATCH(J$1,$F4182:$F4185,0),1*d_vote,0)</f>
        <v>0.51</v>
      </c>
      <c r="K4182" s="3">
        <f>IF(MATCH($K$1,$C4182:$C4185,0)&lt;(MATCH($L$1,$C4182:$C4185,0)),1*a_vote,0)+IF(MATCH($K$1,$D4182:$D4185,0)&lt;MATCH($L$1,$D4182:$D4185,0),1*b_vote,0)+IF(MATCH($K$1,$E4182:$E4185,0)&lt;MATCH($L$1,$E4182:$E4185,0),1*c_vote,0)+IF(MATCH($K$1,$F4182:$F4185,0)&lt;MATCH($L$1,$F4182:$F4185,0),1*d_vote,0)</f>
        <v>0.53</v>
      </c>
      <c r="L4182" s="3">
        <f>IF(MATCH(K$1,$C4182:$C4185,0)&gt;(MATCH(L$1,$C4182:$C4185,0)),1*a_vote,0)+IF(MATCH(K$1,$D4182:$D4185,0)&gt;MATCH(L$1,$D4182:$D4185,0),1*b_vote,0)+IF(MATCH(K$1,$E4182:$E4185,0)&gt;MATCH(L$1,$E4182:$E4185,0),1*c_vote,0)+IF(MATCH(K$1,$F4182:$F4185,0)&gt;MATCH(L$1,$F4182:$F4185,0),1*d_vote,0)</f>
        <v>0.47</v>
      </c>
      <c r="M4182" s="3">
        <f>IF(MATCH($M$1,$C4182:$C4185,0)&lt;(MATCH($N$1,$C4182:$C4185,0)),1*a_vote,0)+IF(MATCH($M$1,$D4182:$D4185,0)&lt;MATCH($N$1,$D4182:$D4185,0),1*b_vote,0)+IF(MATCH($M$1,$E4182:$E4185,0)&lt;MATCH($N$1,$E4182:$E4185,0),1*c_vote,0)+IF(MATCH($M$1,$F4182:$F4185,0)&lt;MATCH($N$1,$F4182:$F4185,0),1*d_vote,0)</f>
        <v>0.53</v>
      </c>
      <c r="N4182" s="3">
        <f>IF(MATCH(M$1,$C4182:$C4185,0)&gt;(MATCH(N$1,$C4182:$C4185,0)),1*a_vote,0)+IF(MATCH(M$1,$D4182:$D4185,0)&gt;MATCH(N$1,$D4182:$D4185,0),1*b_vote,0)+IF(MATCH(M$1,$E4182:$E4185,0)&gt;MATCH(N$1,$E4182:$E4185,0),1*c_vote,0)+IF(MATCH(M$1,$F4182:$F4185,0)&gt;MATCH(N$1,$F4182:$F4185,0),1*d_vote,0)</f>
        <v>0.47</v>
      </c>
      <c r="O4182" s="3">
        <f>IF(MATCH($O$1,$C4182:$C4185,0)&lt;(MATCH($P$1,$C4182:$C4185,0)),1*a_vote,0)+IF(MATCH($O$1,$D4182:$D4185,0)&lt;MATCH($P$1,$D4182:$D4185,0),1*b_vote,0)+IF(MATCH($O$1,$E4182:$E4185,0)&lt;MATCH($P$1,$E4182:$E4185,0),1*c_vote,0)+IF(MATCH($O$1,$F4182:$F4185,0)&lt;MATCH($P$1,$F4182:$F4185,0),1*d_vote,0)</f>
        <v>0.53</v>
      </c>
      <c r="P4182" s="3">
        <f>IF(MATCH(O$1,$C4182:$C4185,0)&gt;(MATCH(P$1,$C4182:$C4185,0)),1*a_vote,0)+IF(MATCH(O$1,$D4182:$D4185,0)&gt;MATCH(P$1,$D4182:$D4185,0),1*b_vote,0)+IF(MATCH(O$1,$E4182:$E4185,0)&gt;MATCH(P$1,$E4182:$E4185,0),1*c_vote,0)+IF(MATCH(O$1,$F4182:$F4185,0)&gt;MATCH(P$1,$F4182:$F4185,0),1*d_vote,0)</f>
        <v>0.47</v>
      </c>
      <c r="Q4182" s="3">
        <f>IF(MATCH($Q$1,$C4182:$C4185,0)&lt;(MATCH($R$1,$C4182:$C4185,0)),1*a_vote,0)+IF(MATCH($Q$1,$D4182:$D4185,0)&lt;MATCH($R$1,$D4182:$D4185,0),1*b_vote,0)+IF(MATCH($Q$1,$E4182:$E4185,0)&lt;MATCH($R$1,$E4182:$E4185,0),1*c_vote,0)+IF(MATCH($Q$1,$F4182:$F4185,0)&lt;MATCH($R$1,$F4182:$F4185,0),1*d_vote,0)</f>
        <v>0.53</v>
      </c>
      <c r="R4182" s="3">
        <f>IF(MATCH(Q$1,$C4182:$C4185,0)&gt;(MATCH(R$1,$C4182:$C4185,0)),1*a_vote,0)+IF(MATCH(Q$1,$D4182:$D4185,0)&gt;MATCH(R$1,$D4182:$D4185,0),1*b_vote,0)+IF(MATCH(Q$1,$E4182:$E4185,0)&gt;MATCH(R$1,$E4182:$E4185,0),1*c_vote,0)+IF(MATCH(Q$1,$F4182:$F4185,0)&gt;MATCH(R$1,$F4182:$F4185,0),1*d_vote,0)</f>
        <v>0.47</v>
      </c>
      <c r="S4182" s="3">
        <f>IF(MATCH($S$1,$C4182:$C4185,0)&lt;(MATCH($T$1,$C4182:$C4185,0)),1*a_vote,0)+IF(MATCH($S$1,$D4182:$D4185,0)&lt;MATCH($T$1,$D4182:$D4185,0),1*b_vote,0)+IF(MATCH($S$1,$E4182:$E4185,0)&lt;MATCH($T$1,$E4182:$E4185,0),1*c_vote,0)+IF(MATCH($S$1,$F4182:$F4185,0)&lt;MATCH($T$1,$F4182:$F4185,0),1*d_vote,0)</f>
        <v>0.51</v>
      </c>
      <c r="T4182" s="3">
        <f>IF(MATCH(S$1,$C4182:$C4185,0)&gt;(MATCH(T$1,$C4182:$C4185,0)),1*a_vote,0)+IF(MATCH(S$1,$D4182:$D4185,0)&gt;MATCH(T$1,$D4182:$D4185,0),1*b_vote,0)+IF(MATCH(S$1,$E4182:$E4185,0)&gt;MATCH(T$1,$E4182:$E4185,0),1*c_vote,0)+IF(MATCH(S$1,$F4182:$F4185,0)&gt;MATCH(T$1,$F4182:$F4185,0),1*d_vote,0)</f>
        <v>0.49</v>
      </c>
    </row>
    <row r="4183" spans="1:20" x14ac:dyDescent="0.25">
      <c r="A4183">
        <f t="shared" si="132"/>
        <v>4182</v>
      </c>
      <c r="B4183">
        <f t="shared" si="133"/>
        <v>1046</v>
      </c>
      <c r="C4183" t="str">
        <f>INDEX('VBA code_permu_wo_repettn'!$T$3:$Y$6,COUNTIF('Profile-matrices_Condorcet'!$B$2:$B4183,'Profile-matrices_Condorcet'!$B4183),MATCH(INDEX('numeric possibilities'!D$3:D$1298,VLOOKUP($B4183,'numeric possibilities'!$C$3:$G$1298,1)),'VBA code_permu_wo_repettn'!$T$2:$Y$2))</f>
        <v>B</v>
      </c>
      <c r="D4183" t="str">
        <f>INDEX('VBA code_permu_wo_repettn'!$AA$3:$AF$6,COUNTIF('Profile-matrices_Condorcet'!$B$2:$B4183,'Profile-matrices_Condorcet'!$B4183),MATCH(INDEX('numeric possibilities'!E$3:E$1298,VLOOKUP($B4183,'numeric possibilities'!$C$3:$G$1298,1)),'VBA code_permu_wo_repettn'!$AA$2:$AF$2))</f>
        <v>A</v>
      </c>
      <c r="E4183" t="str">
        <f>INDEX('VBA code_permu_wo_repettn'!$AH$3:$AM$6,COUNTIF('Profile-matrices_Condorcet'!$B$2:$B4183,'Profile-matrices_Condorcet'!$B4183),MATCH(INDEX('numeric possibilities'!F$3:F$1298,VLOOKUP($B4183,'numeric possibilities'!$C$3:$G$1298,1)),'VBA code_permu_wo_repettn'!$AH$2:$AM$2))</f>
        <v>D</v>
      </c>
      <c r="F4183" t="str">
        <f>INDEX('VBA code_permu_wo_repettn'!$AO$3:$AT$6,COUNTIF('Profile-matrices_Condorcet'!$B$2:$B4183,'Profile-matrices_Condorcet'!$B4183),MATCH(INDEX('numeric possibilities'!G$3:G$1298,VLOOKUP($B4183,'numeric possibilities'!$C$3:$G$1298,1)),'VBA code_permu_wo_repettn'!$AO$2:$AT$2))</f>
        <v>C</v>
      </c>
      <c r="H4183" t="s">
        <v>15</v>
      </c>
      <c r="I4183" t="str">
        <f>IF(I4182&gt;J4182,$I$1,IF(I4182&lt;J4182,$J$1,0))</f>
        <v>B</v>
      </c>
      <c r="K4183" t="str">
        <f>IF(K4182&gt;L4182,$K$1,IF(K4182&lt;L4182,$L$1,0))</f>
        <v>A</v>
      </c>
      <c r="M4183" t="str">
        <f>IF(M4182&gt;N4182,$M$1,IF(M4182&lt;N4182,$N$1,0))</f>
        <v>A</v>
      </c>
      <c r="O4183" t="str">
        <f>IF(O4182&gt;P4182,$O$1,IF(O4182&lt;P4182,$P$1,0))</f>
        <v>B</v>
      </c>
      <c r="Q4183" t="str">
        <f>IF(Q4182&gt;R4182,$Q$1,IF(Q4182&lt;R4182,$R$1,0))</f>
        <v>B</v>
      </c>
      <c r="S4183" t="str">
        <f>IF(S4182&gt;T4182,$S$1,IF(S4182&lt;T4182,$T$1,0))</f>
        <v>C</v>
      </c>
    </row>
    <row r="4184" spans="1:20" x14ac:dyDescent="0.25">
      <c r="A4184">
        <f t="shared" si="132"/>
        <v>4183</v>
      </c>
      <c r="B4184">
        <f t="shared" si="133"/>
        <v>1046</v>
      </c>
      <c r="C4184" t="str">
        <f>INDEX('VBA code_permu_wo_repettn'!$T$3:$Y$6,COUNTIF('Profile-matrices_Condorcet'!$B$2:$B4184,'Profile-matrices_Condorcet'!$B4184),MATCH(INDEX('numeric possibilities'!D$3:D$1298,VLOOKUP($B4184,'numeric possibilities'!$C$3:$G$1298,1)),'VBA code_permu_wo_repettn'!$T$2:$Y$2))</f>
        <v>D</v>
      </c>
      <c r="D4184" t="str">
        <f>INDEX('VBA code_permu_wo_repettn'!$AA$3:$AF$6,COUNTIF('Profile-matrices_Condorcet'!$B$2:$B4184,'Profile-matrices_Condorcet'!$B4184),MATCH(INDEX('numeric possibilities'!E$3:E$1298,VLOOKUP($B4184,'numeric possibilities'!$C$3:$G$1298,1)),'VBA code_permu_wo_repettn'!$AA$2:$AF$2))</f>
        <v>C</v>
      </c>
      <c r="E4184" t="str">
        <f>INDEX('VBA code_permu_wo_repettn'!$AH$3:$AM$6,COUNTIF('Profile-matrices_Condorcet'!$B$2:$B4184,'Profile-matrices_Condorcet'!$B4184),MATCH(INDEX('numeric possibilities'!F$3:F$1298,VLOOKUP($B4184,'numeric possibilities'!$C$3:$G$1298,1)),'VBA code_permu_wo_repettn'!$AH$2:$AM$2))</f>
        <v>B</v>
      </c>
      <c r="F4184" t="str">
        <f>INDEX('VBA code_permu_wo_repettn'!$AO$3:$AT$6,COUNTIF('Profile-matrices_Condorcet'!$B$2:$B4184,'Profile-matrices_Condorcet'!$B4184),MATCH(INDEX('numeric possibilities'!G$3:G$1298,VLOOKUP($B4184,'numeric possibilities'!$C$3:$G$1298,1)),'VBA code_permu_wo_repettn'!$AO$2:$AT$2))</f>
        <v>A</v>
      </c>
      <c r="I4184" t="s">
        <v>0</v>
      </c>
      <c r="J4184" t="s">
        <v>1</v>
      </c>
      <c r="K4184" t="s">
        <v>2</v>
      </c>
      <c r="L4184" t="s">
        <v>3</v>
      </c>
    </row>
    <row r="4185" spans="1:20" x14ac:dyDescent="0.25">
      <c r="A4185">
        <f t="shared" si="132"/>
        <v>4184</v>
      </c>
      <c r="B4185">
        <f t="shared" si="133"/>
        <v>1046</v>
      </c>
      <c r="C4185" t="str">
        <f>INDEX('VBA code_permu_wo_repettn'!$T$3:$Y$6,COUNTIF('Profile-matrices_Condorcet'!$B$2:$B4185,'Profile-matrices_Condorcet'!$B4185),MATCH(INDEX('numeric possibilities'!D$3:D$1298,VLOOKUP($B4185,'numeric possibilities'!$C$3:$G$1298,1)),'VBA code_permu_wo_repettn'!$T$2:$Y$2))</f>
        <v>C</v>
      </c>
      <c r="D4185" t="str">
        <f>INDEX('VBA code_permu_wo_repettn'!$AA$3:$AF$6,COUNTIF('Profile-matrices_Condorcet'!$B$2:$B4185,'Profile-matrices_Condorcet'!$B4185),MATCH(INDEX('numeric possibilities'!E$3:E$1298,VLOOKUP($B4185,'numeric possibilities'!$C$3:$G$1298,1)),'VBA code_permu_wo_repettn'!$AA$2:$AF$2))</f>
        <v>D</v>
      </c>
      <c r="E4185" t="str">
        <f>INDEX('VBA code_permu_wo_repettn'!$AH$3:$AM$6,COUNTIF('Profile-matrices_Condorcet'!$B$2:$B4185,'Profile-matrices_Condorcet'!$B4185),MATCH(INDEX('numeric possibilities'!F$3:F$1298,VLOOKUP($B4185,'numeric possibilities'!$C$3:$G$1298,1)),'VBA code_permu_wo_repettn'!$AH$2:$AM$2))</f>
        <v>A</v>
      </c>
      <c r="F4185" t="str">
        <f>INDEX('VBA code_permu_wo_repettn'!$AO$3:$AT$6,COUNTIF('Profile-matrices_Condorcet'!$B$2:$B4185,'Profile-matrices_Condorcet'!$B4185),MATCH(INDEX('numeric possibilities'!G$3:G$1298,VLOOKUP($B4185,'numeric possibilities'!$C$3:$G$1298,1)),'VBA code_permu_wo_repettn'!$AO$2:$AT$2))</f>
        <v>B</v>
      </c>
      <c r="G4185" t="str">
        <f>IF(MAX(I4185:L4185)&gt;='numeric possibilities'!$B$4/2,INDEX('Profile-matrices_Condorcet'!I4184:L4184,1,MATCH(MAX('Profile-matrices_Condorcet'!I4185:L4185),'Profile-matrices_Condorcet'!I4185:L4185,0)),"NCW")</f>
        <v>B</v>
      </c>
      <c r="H4185" t="s">
        <v>13</v>
      </c>
      <c r="I4185" s="3">
        <f>COUNTIF($I4183:$S4183,I4184)</f>
        <v>2</v>
      </c>
      <c r="J4185" s="3">
        <f>COUNTIF($I4183:$S4183,J4184)</f>
        <v>3</v>
      </c>
      <c r="K4185" s="3">
        <f>COUNTIF($I4183:$S4183,K4184)</f>
        <v>1</v>
      </c>
      <c r="L4185" s="3">
        <f>COUNTIF($I4183:$S4183,L4184)</f>
        <v>0</v>
      </c>
    </row>
    <row r="4186" spans="1:20" x14ac:dyDescent="0.25">
      <c r="A4186">
        <f t="shared" si="132"/>
        <v>4185</v>
      </c>
      <c r="B4186">
        <f t="shared" si="133"/>
        <v>1047</v>
      </c>
      <c r="C4186" t="str">
        <f>INDEX('VBA code_permu_wo_repettn'!$T$3:$Y$6,COUNTIF('Profile-matrices_Condorcet'!$B$2:$B4186,'Profile-matrices_Condorcet'!$B4186),MATCH(INDEX('numeric possibilities'!D$3:D$1298,VLOOKUP($B4186,'numeric possibilities'!$C$3:$G$1298,1)),'VBA code_permu_wo_repettn'!$T$2:$Y$2))</f>
        <v>A</v>
      </c>
      <c r="D4186" t="str">
        <f>INDEX('VBA code_permu_wo_repettn'!$AA$3:$AF$6,COUNTIF('Profile-matrices_Condorcet'!$B$2:$B4186,'Profile-matrices_Condorcet'!$B4186),MATCH(INDEX('numeric possibilities'!E$3:E$1298,VLOOKUP($B4186,'numeric possibilities'!$C$3:$G$1298,1)),'VBA code_permu_wo_repettn'!$AA$2:$AF$2))</f>
        <v>B</v>
      </c>
      <c r="E4186" t="str">
        <f>INDEX('VBA code_permu_wo_repettn'!$AH$3:$AM$6,COUNTIF('Profile-matrices_Condorcet'!$B$2:$B4186,'Profile-matrices_Condorcet'!$B4186),MATCH(INDEX('numeric possibilities'!F$3:F$1298,VLOOKUP($B4186,'numeric possibilities'!$C$3:$G$1298,1)),'VBA code_permu_wo_repettn'!$AH$2:$AM$2))</f>
        <v>C</v>
      </c>
      <c r="F4186" t="str">
        <f>INDEX('VBA code_permu_wo_repettn'!$AO$3:$AT$6,COUNTIF('Profile-matrices_Condorcet'!$B$2:$B4186,'Profile-matrices_Condorcet'!$B4186),MATCH(INDEX('numeric possibilities'!G$3:G$1298,VLOOKUP($B4186,'numeric possibilities'!$C$3:$G$1298,1)),'VBA code_permu_wo_repettn'!$AO$2:$AT$2))</f>
        <v>D</v>
      </c>
      <c r="H4186" t="s">
        <v>14</v>
      </c>
      <c r="I4186" s="3">
        <f>IF(MATCH(I$1,$C4186:$C4189,0)&lt;(MATCH(J$1,$C4186:$C4189,0)),1*a_vote,0)+IF(MATCH(I$1,$D4186:$D4189,0)&lt;MATCH(J$1,$D4186:$D4189,0),1*b_vote,0)+IF(MATCH(I$1,$E4186:$E4189,0)&lt;MATCH(J$1,$E4186:$E4189,0),1*c_vote,0)+IF(MATCH(I$1,$F4186:$F4189,0)&lt;MATCH(J$1,$F4186:$F4189,0),1*d_vote,0)</f>
        <v>0.49</v>
      </c>
      <c r="J4186" s="3">
        <f>IF(MATCH(I$1,$C4186:$C4189,0)&gt;(MATCH(J$1,$C4186:$C4189,0)),1*a_vote,0)+IF(MATCH(I$1,$D4186:$D4189,0)&gt;MATCH(J$1,$D4186:$D4189,0),1*b_vote,0)+IF(MATCH(I$1,$E4186:$E4189,0)&gt;MATCH(J$1,$E4186:$E4189,0),1*c_vote,0)+IF(MATCH(I$1,$F4186:$F4189,0)&gt;MATCH(J$1,$F4186:$F4189,0),1*d_vote,0)</f>
        <v>0.51</v>
      </c>
      <c r="K4186" s="3">
        <f>IF(MATCH($K$1,$C4186:$C4189,0)&lt;(MATCH($L$1,$C4186:$C4189,0)),1*a_vote,0)+IF(MATCH($K$1,$D4186:$D4189,0)&lt;MATCH($L$1,$D4186:$D4189,0),1*b_vote,0)+IF(MATCH($K$1,$E4186:$E4189,0)&lt;MATCH($L$1,$E4186:$E4189,0),1*c_vote,0)+IF(MATCH($K$1,$F4186:$F4189,0)&lt;MATCH($L$1,$F4186:$F4189,0),1*d_vote,0)</f>
        <v>0.53</v>
      </c>
      <c r="L4186" s="3">
        <f>IF(MATCH(K$1,$C4186:$C4189,0)&gt;(MATCH(L$1,$C4186:$C4189,0)),1*a_vote,0)+IF(MATCH(K$1,$D4186:$D4189,0)&gt;MATCH(L$1,$D4186:$D4189,0),1*b_vote,0)+IF(MATCH(K$1,$E4186:$E4189,0)&gt;MATCH(L$1,$E4186:$E4189,0),1*c_vote,0)+IF(MATCH(K$1,$F4186:$F4189,0)&gt;MATCH(L$1,$F4186:$F4189,0),1*d_vote,0)</f>
        <v>0.47</v>
      </c>
      <c r="M4186" s="3">
        <f>IF(MATCH($M$1,$C4186:$C4189,0)&lt;(MATCH($N$1,$C4186:$C4189,0)),1*a_vote,0)+IF(MATCH($M$1,$D4186:$D4189,0)&lt;MATCH($N$1,$D4186:$D4189,0),1*b_vote,0)+IF(MATCH($M$1,$E4186:$E4189,0)&lt;MATCH($N$1,$E4186:$E4189,0),1*c_vote,0)+IF(MATCH($M$1,$F4186:$F4189,0)&lt;MATCH($N$1,$F4186:$F4189,0),1*d_vote,0)</f>
        <v>0.53</v>
      </c>
      <c r="N4186" s="3">
        <f>IF(MATCH(M$1,$C4186:$C4189,0)&gt;(MATCH(N$1,$C4186:$C4189,0)),1*a_vote,0)+IF(MATCH(M$1,$D4186:$D4189,0)&gt;MATCH(N$1,$D4186:$D4189,0),1*b_vote,0)+IF(MATCH(M$1,$E4186:$E4189,0)&gt;MATCH(N$1,$E4186:$E4189,0),1*c_vote,0)+IF(MATCH(M$1,$F4186:$F4189,0)&gt;MATCH(N$1,$F4186:$F4189,0),1*d_vote,0)</f>
        <v>0.47</v>
      </c>
      <c r="O4186" s="3">
        <f>IF(MATCH($O$1,$C4186:$C4189,0)&lt;(MATCH($P$1,$C4186:$C4189,0)),1*a_vote,0)+IF(MATCH($O$1,$D4186:$D4189,0)&lt;MATCH($P$1,$D4186:$D4189,0),1*b_vote,0)+IF(MATCH($O$1,$E4186:$E4189,0)&lt;MATCH($P$1,$E4186:$E4189,0),1*c_vote,0)+IF(MATCH($O$1,$F4186:$F4189,0)&lt;MATCH($P$1,$F4186:$F4189,0),1*d_vote,0)</f>
        <v>0.26</v>
      </c>
      <c r="P4186" s="3">
        <f>IF(MATCH(O$1,$C4186:$C4189,0)&gt;(MATCH(P$1,$C4186:$C4189,0)),1*a_vote,0)+IF(MATCH(O$1,$D4186:$D4189,0)&gt;MATCH(P$1,$D4186:$D4189,0),1*b_vote,0)+IF(MATCH(O$1,$E4186:$E4189,0)&gt;MATCH(P$1,$E4186:$E4189,0),1*c_vote,0)+IF(MATCH(O$1,$F4186:$F4189,0)&gt;MATCH(P$1,$F4186:$F4189,0),1*d_vote,0)</f>
        <v>0.74</v>
      </c>
      <c r="Q4186" s="3">
        <f>IF(MATCH($Q$1,$C4186:$C4189,0)&lt;(MATCH($R$1,$C4186:$C4189,0)),1*a_vote,0)+IF(MATCH($Q$1,$D4186:$D4189,0)&lt;MATCH($R$1,$D4186:$D4189,0),1*b_vote,0)+IF(MATCH($Q$1,$E4186:$E4189,0)&lt;MATCH($R$1,$E4186:$E4189,0),1*c_vote,0)+IF(MATCH($Q$1,$F4186:$F4189,0)&lt;MATCH($R$1,$F4186:$F4189,0),1*d_vote,0)</f>
        <v>0.53</v>
      </c>
      <c r="R4186" s="3">
        <f>IF(MATCH(Q$1,$C4186:$C4189,0)&gt;(MATCH(R$1,$C4186:$C4189,0)),1*a_vote,0)+IF(MATCH(Q$1,$D4186:$D4189,0)&gt;MATCH(R$1,$D4186:$D4189,0),1*b_vote,0)+IF(MATCH(Q$1,$E4186:$E4189,0)&gt;MATCH(R$1,$E4186:$E4189,0),1*c_vote,0)+IF(MATCH(Q$1,$F4186:$F4189,0)&gt;MATCH(R$1,$F4186:$F4189,0),1*d_vote,0)</f>
        <v>0.47</v>
      </c>
      <c r="S4186" s="3">
        <f>IF(MATCH($S$1,$C4186:$C4189,0)&lt;(MATCH($T$1,$C4186:$C4189,0)),1*a_vote,0)+IF(MATCH($S$1,$D4186:$D4189,0)&lt;MATCH($T$1,$D4186:$D4189,0),1*b_vote,0)+IF(MATCH($S$1,$E4186:$E4189,0)&lt;MATCH($T$1,$E4186:$E4189,0),1*c_vote,0)+IF(MATCH($S$1,$F4186:$F4189,0)&lt;MATCH($T$1,$F4186:$F4189,0),1*d_vote,0)</f>
        <v>0.78</v>
      </c>
      <c r="T4186" s="3">
        <f>IF(MATCH(S$1,$C4186:$C4189,0)&gt;(MATCH(T$1,$C4186:$C4189,0)),1*a_vote,0)+IF(MATCH(S$1,$D4186:$D4189,0)&gt;MATCH(T$1,$D4186:$D4189,0),1*b_vote,0)+IF(MATCH(S$1,$E4186:$E4189,0)&gt;MATCH(T$1,$E4186:$E4189,0),1*c_vote,0)+IF(MATCH(S$1,$F4186:$F4189,0)&gt;MATCH(T$1,$F4186:$F4189,0),1*d_vote,0)</f>
        <v>0.21999999999999997</v>
      </c>
    </row>
    <row r="4187" spans="1:20" x14ac:dyDescent="0.25">
      <c r="A4187">
        <f t="shared" si="132"/>
        <v>4186</v>
      </c>
      <c r="B4187">
        <f t="shared" si="133"/>
        <v>1047</v>
      </c>
      <c r="C4187" t="str">
        <f>INDEX('VBA code_permu_wo_repettn'!$T$3:$Y$6,COUNTIF('Profile-matrices_Condorcet'!$B$2:$B4187,'Profile-matrices_Condorcet'!$B4187),MATCH(INDEX('numeric possibilities'!D$3:D$1298,VLOOKUP($B4187,'numeric possibilities'!$C$3:$G$1298,1)),'VBA code_permu_wo_repettn'!$T$2:$Y$2))</f>
        <v>C</v>
      </c>
      <c r="D4187" t="str">
        <f>INDEX('VBA code_permu_wo_repettn'!$AA$3:$AF$6,COUNTIF('Profile-matrices_Condorcet'!$B$2:$B4187,'Profile-matrices_Condorcet'!$B4187),MATCH(INDEX('numeric possibilities'!E$3:E$1298,VLOOKUP($B4187,'numeric possibilities'!$C$3:$G$1298,1)),'VBA code_permu_wo_repettn'!$AA$2:$AF$2))</f>
        <v>A</v>
      </c>
      <c r="E4187" t="str">
        <f>INDEX('VBA code_permu_wo_repettn'!$AH$3:$AM$6,COUNTIF('Profile-matrices_Condorcet'!$B$2:$B4187,'Profile-matrices_Condorcet'!$B4187),MATCH(INDEX('numeric possibilities'!F$3:F$1298,VLOOKUP($B4187,'numeric possibilities'!$C$3:$G$1298,1)),'VBA code_permu_wo_repettn'!$AH$2:$AM$2))</f>
        <v>D</v>
      </c>
      <c r="F4187" t="str">
        <f>INDEX('VBA code_permu_wo_repettn'!$AO$3:$AT$6,COUNTIF('Profile-matrices_Condorcet'!$B$2:$B4187,'Profile-matrices_Condorcet'!$B4187),MATCH(INDEX('numeric possibilities'!G$3:G$1298,VLOOKUP($B4187,'numeric possibilities'!$C$3:$G$1298,1)),'VBA code_permu_wo_repettn'!$AO$2:$AT$2))</f>
        <v>C</v>
      </c>
      <c r="H4187" t="s">
        <v>15</v>
      </c>
      <c r="I4187" t="str">
        <f>IF(I4186&gt;J4186,$I$1,IF(I4186&lt;J4186,$J$1,0))</f>
        <v>B</v>
      </c>
      <c r="K4187" t="str">
        <f>IF(K4186&gt;L4186,$K$1,IF(K4186&lt;L4186,$L$1,0))</f>
        <v>A</v>
      </c>
      <c r="M4187" t="str">
        <f>IF(M4186&gt;N4186,$M$1,IF(M4186&lt;N4186,$N$1,0))</f>
        <v>A</v>
      </c>
      <c r="O4187" t="str">
        <f>IF(O4186&gt;P4186,$O$1,IF(O4186&lt;P4186,$P$1,0))</f>
        <v>C</v>
      </c>
      <c r="Q4187" t="str">
        <f>IF(Q4186&gt;R4186,$Q$1,IF(Q4186&lt;R4186,$R$1,0))</f>
        <v>B</v>
      </c>
      <c r="S4187" t="str">
        <f>IF(S4186&gt;T4186,$S$1,IF(S4186&lt;T4186,$T$1,0))</f>
        <v>C</v>
      </c>
    </row>
    <row r="4188" spans="1:20" x14ac:dyDescent="0.25">
      <c r="A4188">
        <f t="shared" si="132"/>
        <v>4187</v>
      </c>
      <c r="B4188">
        <f t="shared" si="133"/>
        <v>1047</v>
      </c>
      <c r="C4188" t="str">
        <f>INDEX('VBA code_permu_wo_repettn'!$T$3:$Y$6,COUNTIF('Profile-matrices_Condorcet'!$B$2:$B4188,'Profile-matrices_Condorcet'!$B4188),MATCH(INDEX('numeric possibilities'!D$3:D$1298,VLOOKUP($B4188,'numeric possibilities'!$C$3:$G$1298,1)),'VBA code_permu_wo_repettn'!$T$2:$Y$2))</f>
        <v>B</v>
      </c>
      <c r="D4188" t="str">
        <f>INDEX('VBA code_permu_wo_repettn'!$AA$3:$AF$6,COUNTIF('Profile-matrices_Condorcet'!$B$2:$B4188,'Profile-matrices_Condorcet'!$B4188),MATCH(INDEX('numeric possibilities'!E$3:E$1298,VLOOKUP($B4188,'numeric possibilities'!$C$3:$G$1298,1)),'VBA code_permu_wo_repettn'!$AA$2:$AF$2))</f>
        <v>C</v>
      </c>
      <c r="E4188" t="str">
        <f>INDEX('VBA code_permu_wo_repettn'!$AH$3:$AM$6,COUNTIF('Profile-matrices_Condorcet'!$B$2:$B4188,'Profile-matrices_Condorcet'!$B4188),MATCH(INDEX('numeric possibilities'!F$3:F$1298,VLOOKUP($B4188,'numeric possibilities'!$C$3:$G$1298,1)),'VBA code_permu_wo_repettn'!$AH$2:$AM$2))</f>
        <v>B</v>
      </c>
      <c r="F4188" t="str">
        <f>INDEX('VBA code_permu_wo_repettn'!$AO$3:$AT$6,COUNTIF('Profile-matrices_Condorcet'!$B$2:$B4188,'Profile-matrices_Condorcet'!$B4188),MATCH(INDEX('numeric possibilities'!G$3:G$1298,VLOOKUP($B4188,'numeric possibilities'!$C$3:$G$1298,1)),'VBA code_permu_wo_repettn'!$AO$2:$AT$2))</f>
        <v>A</v>
      </c>
      <c r="I4188" t="s">
        <v>0</v>
      </c>
      <c r="J4188" t="s">
        <v>1</v>
      </c>
      <c r="K4188" t="s">
        <v>2</v>
      </c>
      <c r="L4188" t="s">
        <v>3</v>
      </c>
    </row>
    <row r="4189" spans="1:20" x14ac:dyDescent="0.25">
      <c r="A4189">
        <f t="shared" si="132"/>
        <v>4188</v>
      </c>
      <c r="B4189">
        <f t="shared" si="133"/>
        <v>1047</v>
      </c>
      <c r="C4189" t="str">
        <f>INDEX('VBA code_permu_wo_repettn'!$T$3:$Y$6,COUNTIF('Profile-matrices_Condorcet'!$B$2:$B4189,'Profile-matrices_Condorcet'!$B4189),MATCH(INDEX('numeric possibilities'!D$3:D$1298,VLOOKUP($B4189,'numeric possibilities'!$C$3:$G$1298,1)),'VBA code_permu_wo_repettn'!$T$2:$Y$2))</f>
        <v>D</v>
      </c>
      <c r="D4189" t="str">
        <f>INDEX('VBA code_permu_wo_repettn'!$AA$3:$AF$6,COUNTIF('Profile-matrices_Condorcet'!$B$2:$B4189,'Profile-matrices_Condorcet'!$B4189),MATCH(INDEX('numeric possibilities'!E$3:E$1298,VLOOKUP($B4189,'numeric possibilities'!$C$3:$G$1298,1)),'VBA code_permu_wo_repettn'!$AA$2:$AF$2))</f>
        <v>D</v>
      </c>
      <c r="E4189" t="str">
        <f>INDEX('VBA code_permu_wo_repettn'!$AH$3:$AM$6,COUNTIF('Profile-matrices_Condorcet'!$B$2:$B4189,'Profile-matrices_Condorcet'!$B4189),MATCH(INDEX('numeric possibilities'!F$3:F$1298,VLOOKUP($B4189,'numeric possibilities'!$C$3:$G$1298,1)),'VBA code_permu_wo_repettn'!$AH$2:$AM$2))</f>
        <v>A</v>
      </c>
      <c r="F4189" t="str">
        <f>INDEX('VBA code_permu_wo_repettn'!$AO$3:$AT$6,COUNTIF('Profile-matrices_Condorcet'!$B$2:$B4189,'Profile-matrices_Condorcet'!$B4189),MATCH(INDEX('numeric possibilities'!G$3:G$1298,VLOOKUP($B4189,'numeric possibilities'!$C$3:$G$1298,1)),'VBA code_permu_wo_repettn'!$AO$2:$AT$2))</f>
        <v>B</v>
      </c>
      <c r="G4189" t="str">
        <f>IF(MAX(I4189:L4189)&gt;='numeric possibilities'!$B$4/2,INDEX('Profile-matrices_Condorcet'!I4188:L4188,1,MATCH(MAX('Profile-matrices_Condorcet'!I4189:L4189),'Profile-matrices_Condorcet'!I4189:L4189,0)),"NCW")</f>
        <v>NCW</v>
      </c>
      <c r="H4189" t="s">
        <v>13</v>
      </c>
      <c r="I4189" s="3">
        <f>COUNTIF($I4187:$S4187,I4188)</f>
        <v>2</v>
      </c>
      <c r="J4189" s="3">
        <f>COUNTIF($I4187:$S4187,J4188)</f>
        <v>2</v>
      </c>
      <c r="K4189" s="3">
        <f>COUNTIF($I4187:$S4187,K4188)</f>
        <v>2</v>
      </c>
      <c r="L4189" s="3">
        <f>COUNTIF($I4187:$S4187,L4188)</f>
        <v>0</v>
      </c>
    </row>
    <row r="4190" spans="1:20" x14ac:dyDescent="0.25">
      <c r="A4190">
        <f t="shared" si="132"/>
        <v>4189</v>
      </c>
      <c r="B4190">
        <f t="shared" si="133"/>
        <v>1048</v>
      </c>
      <c r="C4190" t="str">
        <f>INDEX('VBA code_permu_wo_repettn'!$T$3:$Y$6,COUNTIF('Profile-matrices_Condorcet'!$B$2:$B4190,'Profile-matrices_Condorcet'!$B4190),MATCH(INDEX('numeric possibilities'!D$3:D$1298,VLOOKUP($B4190,'numeric possibilities'!$C$3:$G$1298,1)),'VBA code_permu_wo_repettn'!$T$2:$Y$2))</f>
        <v>A</v>
      </c>
      <c r="D4190" t="str">
        <f>INDEX('VBA code_permu_wo_repettn'!$AA$3:$AF$6,COUNTIF('Profile-matrices_Condorcet'!$B$2:$B4190,'Profile-matrices_Condorcet'!$B4190),MATCH(INDEX('numeric possibilities'!E$3:E$1298,VLOOKUP($B4190,'numeric possibilities'!$C$3:$G$1298,1)),'VBA code_permu_wo_repettn'!$AA$2:$AF$2))</f>
        <v>B</v>
      </c>
      <c r="E4190" t="str">
        <f>INDEX('VBA code_permu_wo_repettn'!$AH$3:$AM$6,COUNTIF('Profile-matrices_Condorcet'!$B$2:$B4190,'Profile-matrices_Condorcet'!$B4190),MATCH(INDEX('numeric possibilities'!F$3:F$1298,VLOOKUP($B4190,'numeric possibilities'!$C$3:$G$1298,1)),'VBA code_permu_wo_repettn'!$AH$2:$AM$2))</f>
        <v>C</v>
      </c>
      <c r="F4190" t="str">
        <f>INDEX('VBA code_permu_wo_repettn'!$AO$3:$AT$6,COUNTIF('Profile-matrices_Condorcet'!$B$2:$B4190,'Profile-matrices_Condorcet'!$B4190),MATCH(INDEX('numeric possibilities'!G$3:G$1298,VLOOKUP($B4190,'numeric possibilities'!$C$3:$G$1298,1)),'VBA code_permu_wo_repettn'!$AO$2:$AT$2))</f>
        <v>D</v>
      </c>
      <c r="H4190" t="s">
        <v>14</v>
      </c>
      <c r="I4190" s="3">
        <f>IF(MATCH(I$1,$C4190:$C4193,0)&lt;(MATCH(J$1,$C4190:$C4193,0)),1*a_vote,0)+IF(MATCH(I$1,$D4190:$D4193,0)&lt;MATCH(J$1,$D4190:$D4193,0),1*b_vote,0)+IF(MATCH(I$1,$E4190:$E4193,0)&lt;MATCH(J$1,$E4190:$E4193,0),1*c_vote,0)+IF(MATCH(I$1,$F4190:$F4193,0)&lt;MATCH(J$1,$F4190:$F4193,0),1*d_vote,0)</f>
        <v>0.49</v>
      </c>
      <c r="J4190" s="3">
        <f>IF(MATCH(I$1,$C4190:$C4193,0)&gt;(MATCH(J$1,$C4190:$C4193,0)),1*a_vote,0)+IF(MATCH(I$1,$D4190:$D4193,0)&gt;MATCH(J$1,$D4190:$D4193,0),1*b_vote,0)+IF(MATCH(I$1,$E4190:$E4193,0)&gt;MATCH(J$1,$E4190:$E4193,0),1*c_vote,0)+IF(MATCH(I$1,$F4190:$F4193,0)&gt;MATCH(J$1,$F4190:$F4193,0),1*d_vote,0)</f>
        <v>0.51</v>
      </c>
      <c r="K4190" s="3">
        <f>IF(MATCH($K$1,$C4190:$C4193,0)&lt;(MATCH($L$1,$C4190:$C4193,0)),1*a_vote,0)+IF(MATCH($K$1,$D4190:$D4193,0)&lt;MATCH($L$1,$D4190:$D4193,0),1*b_vote,0)+IF(MATCH($K$1,$E4190:$E4193,0)&lt;MATCH($L$1,$E4190:$E4193,0),1*c_vote,0)+IF(MATCH($K$1,$F4190:$F4193,0)&lt;MATCH($L$1,$F4190:$F4193,0),1*d_vote,0)</f>
        <v>0.53</v>
      </c>
      <c r="L4190" s="3">
        <f>IF(MATCH(K$1,$C4190:$C4193,0)&gt;(MATCH(L$1,$C4190:$C4193,0)),1*a_vote,0)+IF(MATCH(K$1,$D4190:$D4193,0)&gt;MATCH(L$1,$D4190:$D4193,0),1*b_vote,0)+IF(MATCH(K$1,$E4190:$E4193,0)&gt;MATCH(L$1,$E4190:$E4193,0),1*c_vote,0)+IF(MATCH(K$1,$F4190:$F4193,0)&gt;MATCH(L$1,$F4190:$F4193,0),1*d_vote,0)</f>
        <v>0.47</v>
      </c>
      <c r="M4190" s="3">
        <f>IF(MATCH($M$1,$C4190:$C4193,0)&lt;(MATCH($N$1,$C4190:$C4193,0)),1*a_vote,0)+IF(MATCH($M$1,$D4190:$D4193,0)&lt;MATCH($N$1,$D4190:$D4193,0),1*b_vote,0)+IF(MATCH($M$1,$E4190:$E4193,0)&lt;MATCH($N$1,$E4190:$E4193,0),1*c_vote,0)+IF(MATCH($M$1,$F4190:$F4193,0)&lt;MATCH($N$1,$F4190:$F4193,0),1*d_vote,0)</f>
        <v>0.53</v>
      </c>
      <c r="N4190" s="3">
        <f>IF(MATCH(M$1,$C4190:$C4193,0)&gt;(MATCH(N$1,$C4190:$C4193,0)),1*a_vote,0)+IF(MATCH(M$1,$D4190:$D4193,0)&gt;MATCH(N$1,$D4190:$D4193,0),1*b_vote,0)+IF(MATCH(M$1,$E4190:$E4193,0)&gt;MATCH(N$1,$E4190:$E4193,0),1*c_vote,0)+IF(MATCH(M$1,$F4190:$F4193,0)&gt;MATCH(N$1,$F4190:$F4193,0),1*d_vote,0)</f>
        <v>0.47</v>
      </c>
      <c r="O4190" s="3">
        <f>IF(MATCH($O$1,$C4190:$C4193,0)&lt;(MATCH($P$1,$C4190:$C4193,0)),1*a_vote,0)+IF(MATCH($O$1,$D4190:$D4193,0)&lt;MATCH($P$1,$D4190:$D4193,0),1*b_vote,0)+IF(MATCH($O$1,$E4190:$E4193,0)&lt;MATCH($P$1,$E4190:$E4193,0),1*c_vote,0)+IF(MATCH($O$1,$F4190:$F4193,0)&lt;MATCH($P$1,$F4190:$F4193,0),1*d_vote,0)</f>
        <v>0.26</v>
      </c>
      <c r="P4190" s="3">
        <f>IF(MATCH(O$1,$C4190:$C4193,0)&gt;(MATCH(P$1,$C4190:$C4193,0)),1*a_vote,0)+IF(MATCH(O$1,$D4190:$D4193,0)&gt;MATCH(P$1,$D4190:$D4193,0),1*b_vote,0)+IF(MATCH(O$1,$E4190:$E4193,0)&gt;MATCH(P$1,$E4190:$E4193,0),1*c_vote,0)+IF(MATCH(O$1,$F4190:$F4193,0)&gt;MATCH(P$1,$F4190:$F4193,0),1*d_vote,0)</f>
        <v>0.74</v>
      </c>
      <c r="Q4190" s="3">
        <f>IF(MATCH($Q$1,$C4190:$C4193,0)&lt;(MATCH($R$1,$C4190:$C4193,0)),1*a_vote,0)+IF(MATCH($Q$1,$D4190:$D4193,0)&lt;MATCH($R$1,$D4190:$D4193,0),1*b_vote,0)+IF(MATCH($Q$1,$E4190:$E4193,0)&lt;MATCH($R$1,$E4190:$E4193,0),1*c_vote,0)+IF(MATCH($Q$1,$F4190:$F4193,0)&lt;MATCH($R$1,$F4190:$F4193,0),1*d_vote,0)</f>
        <v>0.26</v>
      </c>
      <c r="R4190" s="3">
        <f>IF(MATCH(Q$1,$C4190:$C4193,0)&gt;(MATCH(R$1,$C4190:$C4193,0)),1*a_vote,0)+IF(MATCH(Q$1,$D4190:$D4193,0)&gt;MATCH(R$1,$D4190:$D4193,0),1*b_vote,0)+IF(MATCH(Q$1,$E4190:$E4193,0)&gt;MATCH(R$1,$E4190:$E4193,0),1*c_vote,0)+IF(MATCH(Q$1,$F4190:$F4193,0)&gt;MATCH(R$1,$F4190:$F4193,0),1*d_vote,0)</f>
        <v>0.74</v>
      </c>
      <c r="S4190" s="3">
        <f>IF(MATCH($S$1,$C4190:$C4193,0)&lt;(MATCH($T$1,$C4190:$C4193,0)),1*a_vote,0)+IF(MATCH($S$1,$D4190:$D4193,0)&lt;MATCH($T$1,$D4190:$D4193,0),1*b_vote,0)+IF(MATCH($S$1,$E4190:$E4193,0)&lt;MATCH($T$1,$E4190:$E4193,0),1*c_vote,0)+IF(MATCH($S$1,$F4190:$F4193,0)&lt;MATCH($T$1,$F4190:$F4193,0),1*d_vote,0)</f>
        <v>0.78</v>
      </c>
      <c r="T4190" s="3">
        <f>IF(MATCH(S$1,$C4190:$C4193,0)&gt;(MATCH(T$1,$C4190:$C4193,0)),1*a_vote,0)+IF(MATCH(S$1,$D4190:$D4193,0)&gt;MATCH(T$1,$D4190:$D4193,0),1*b_vote,0)+IF(MATCH(S$1,$E4190:$E4193,0)&gt;MATCH(T$1,$E4190:$E4193,0),1*c_vote,0)+IF(MATCH(S$1,$F4190:$F4193,0)&gt;MATCH(T$1,$F4190:$F4193,0),1*d_vote,0)</f>
        <v>0.21999999999999997</v>
      </c>
    </row>
    <row r="4191" spans="1:20" x14ac:dyDescent="0.25">
      <c r="A4191">
        <f t="shared" si="132"/>
        <v>4190</v>
      </c>
      <c r="B4191">
        <f t="shared" si="133"/>
        <v>1048</v>
      </c>
      <c r="C4191" t="str">
        <f>INDEX('VBA code_permu_wo_repettn'!$T$3:$Y$6,COUNTIF('Profile-matrices_Condorcet'!$B$2:$B4191,'Profile-matrices_Condorcet'!$B4191),MATCH(INDEX('numeric possibilities'!D$3:D$1298,VLOOKUP($B4191,'numeric possibilities'!$C$3:$G$1298,1)),'VBA code_permu_wo_repettn'!$T$2:$Y$2))</f>
        <v>C</v>
      </c>
      <c r="D4191" t="str">
        <f>INDEX('VBA code_permu_wo_repettn'!$AA$3:$AF$6,COUNTIF('Profile-matrices_Condorcet'!$B$2:$B4191,'Profile-matrices_Condorcet'!$B4191),MATCH(INDEX('numeric possibilities'!E$3:E$1298,VLOOKUP($B4191,'numeric possibilities'!$C$3:$G$1298,1)),'VBA code_permu_wo_repettn'!$AA$2:$AF$2))</f>
        <v>A</v>
      </c>
      <c r="E4191" t="str">
        <f>INDEX('VBA code_permu_wo_repettn'!$AH$3:$AM$6,COUNTIF('Profile-matrices_Condorcet'!$B$2:$B4191,'Profile-matrices_Condorcet'!$B4191),MATCH(INDEX('numeric possibilities'!F$3:F$1298,VLOOKUP($B4191,'numeric possibilities'!$C$3:$G$1298,1)),'VBA code_permu_wo_repettn'!$AH$2:$AM$2))</f>
        <v>D</v>
      </c>
      <c r="F4191" t="str">
        <f>INDEX('VBA code_permu_wo_repettn'!$AO$3:$AT$6,COUNTIF('Profile-matrices_Condorcet'!$B$2:$B4191,'Profile-matrices_Condorcet'!$B4191),MATCH(INDEX('numeric possibilities'!G$3:G$1298,VLOOKUP($B4191,'numeric possibilities'!$C$3:$G$1298,1)),'VBA code_permu_wo_repettn'!$AO$2:$AT$2))</f>
        <v>C</v>
      </c>
      <c r="H4191" t="s">
        <v>15</v>
      </c>
      <c r="I4191" t="str">
        <f>IF(I4190&gt;J4190,$I$1,IF(I4190&lt;J4190,$J$1,0))</f>
        <v>B</v>
      </c>
      <c r="K4191" t="str">
        <f>IF(K4190&gt;L4190,$K$1,IF(K4190&lt;L4190,$L$1,0))</f>
        <v>A</v>
      </c>
      <c r="M4191" t="str">
        <f>IF(M4190&gt;N4190,$M$1,IF(M4190&lt;N4190,$N$1,0))</f>
        <v>A</v>
      </c>
      <c r="O4191" t="str">
        <f>IF(O4190&gt;P4190,$O$1,IF(O4190&lt;P4190,$P$1,0))</f>
        <v>C</v>
      </c>
      <c r="Q4191" t="str">
        <f>IF(Q4190&gt;R4190,$Q$1,IF(Q4190&lt;R4190,$R$1,0))</f>
        <v>D</v>
      </c>
      <c r="S4191" t="str">
        <f>IF(S4190&gt;T4190,$S$1,IF(S4190&lt;T4190,$T$1,0))</f>
        <v>C</v>
      </c>
    </row>
    <row r="4192" spans="1:20" x14ac:dyDescent="0.25">
      <c r="A4192">
        <f t="shared" si="132"/>
        <v>4191</v>
      </c>
      <c r="B4192">
        <f t="shared" si="133"/>
        <v>1048</v>
      </c>
      <c r="C4192" t="str">
        <f>INDEX('VBA code_permu_wo_repettn'!$T$3:$Y$6,COUNTIF('Profile-matrices_Condorcet'!$B$2:$B4192,'Profile-matrices_Condorcet'!$B4192),MATCH(INDEX('numeric possibilities'!D$3:D$1298,VLOOKUP($B4192,'numeric possibilities'!$C$3:$G$1298,1)),'VBA code_permu_wo_repettn'!$T$2:$Y$2))</f>
        <v>D</v>
      </c>
      <c r="D4192" t="str">
        <f>INDEX('VBA code_permu_wo_repettn'!$AA$3:$AF$6,COUNTIF('Profile-matrices_Condorcet'!$B$2:$B4192,'Profile-matrices_Condorcet'!$B4192),MATCH(INDEX('numeric possibilities'!E$3:E$1298,VLOOKUP($B4192,'numeric possibilities'!$C$3:$G$1298,1)),'VBA code_permu_wo_repettn'!$AA$2:$AF$2))</f>
        <v>C</v>
      </c>
      <c r="E4192" t="str">
        <f>INDEX('VBA code_permu_wo_repettn'!$AH$3:$AM$6,COUNTIF('Profile-matrices_Condorcet'!$B$2:$B4192,'Profile-matrices_Condorcet'!$B4192),MATCH(INDEX('numeric possibilities'!F$3:F$1298,VLOOKUP($B4192,'numeric possibilities'!$C$3:$G$1298,1)),'VBA code_permu_wo_repettn'!$AH$2:$AM$2))</f>
        <v>B</v>
      </c>
      <c r="F4192" t="str">
        <f>INDEX('VBA code_permu_wo_repettn'!$AO$3:$AT$6,COUNTIF('Profile-matrices_Condorcet'!$B$2:$B4192,'Profile-matrices_Condorcet'!$B4192),MATCH(INDEX('numeric possibilities'!G$3:G$1298,VLOOKUP($B4192,'numeric possibilities'!$C$3:$G$1298,1)),'VBA code_permu_wo_repettn'!$AO$2:$AT$2))</f>
        <v>A</v>
      </c>
      <c r="I4192" t="s">
        <v>0</v>
      </c>
      <c r="J4192" t="s">
        <v>1</v>
      </c>
      <c r="K4192" t="s">
        <v>2</v>
      </c>
      <c r="L4192" t="s">
        <v>3</v>
      </c>
    </row>
    <row r="4193" spans="1:20" x14ac:dyDescent="0.25">
      <c r="A4193">
        <f t="shared" si="132"/>
        <v>4192</v>
      </c>
      <c r="B4193">
        <f t="shared" si="133"/>
        <v>1048</v>
      </c>
      <c r="C4193" t="str">
        <f>INDEX('VBA code_permu_wo_repettn'!$T$3:$Y$6,COUNTIF('Profile-matrices_Condorcet'!$B$2:$B4193,'Profile-matrices_Condorcet'!$B4193),MATCH(INDEX('numeric possibilities'!D$3:D$1298,VLOOKUP($B4193,'numeric possibilities'!$C$3:$G$1298,1)),'VBA code_permu_wo_repettn'!$T$2:$Y$2))</f>
        <v>B</v>
      </c>
      <c r="D4193" t="str">
        <f>INDEX('VBA code_permu_wo_repettn'!$AA$3:$AF$6,COUNTIF('Profile-matrices_Condorcet'!$B$2:$B4193,'Profile-matrices_Condorcet'!$B4193),MATCH(INDEX('numeric possibilities'!E$3:E$1298,VLOOKUP($B4193,'numeric possibilities'!$C$3:$G$1298,1)),'VBA code_permu_wo_repettn'!$AA$2:$AF$2))</f>
        <v>D</v>
      </c>
      <c r="E4193" t="str">
        <f>INDEX('VBA code_permu_wo_repettn'!$AH$3:$AM$6,COUNTIF('Profile-matrices_Condorcet'!$B$2:$B4193,'Profile-matrices_Condorcet'!$B4193),MATCH(INDEX('numeric possibilities'!F$3:F$1298,VLOOKUP($B4193,'numeric possibilities'!$C$3:$G$1298,1)),'VBA code_permu_wo_repettn'!$AH$2:$AM$2))</f>
        <v>A</v>
      </c>
      <c r="F4193" t="str">
        <f>INDEX('VBA code_permu_wo_repettn'!$AO$3:$AT$6,COUNTIF('Profile-matrices_Condorcet'!$B$2:$B4193,'Profile-matrices_Condorcet'!$B4193),MATCH(INDEX('numeric possibilities'!G$3:G$1298,VLOOKUP($B4193,'numeric possibilities'!$C$3:$G$1298,1)),'VBA code_permu_wo_repettn'!$AO$2:$AT$2))</f>
        <v>B</v>
      </c>
      <c r="G4193" t="str">
        <f>IF(MAX(I4193:L4193)&gt;='numeric possibilities'!$B$4/2,INDEX('Profile-matrices_Condorcet'!I4192:L4192,1,MATCH(MAX('Profile-matrices_Condorcet'!I4193:L4193),'Profile-matrices_Condorcet'!I4193:L4193,0)),"NCW")</f>
        <v>NCW</v>
      </c>
      <c r="H4193" t="s">
        <v>13</v>
      </c>
      <c r="I4193" s="3">
        <f>COUNTIF($I4191:$S4191,I4192)</f>
        <v>2</v>
      </c>
      <c r="J4193" s="3">
        <f>COUNTIF($I4191:$S4191,J4192)</f>
        <v>1</v>
      </c>
      <c r="K4193" s="3">
        <f>COUNTIF($I4191:$S4191,K4192)</f>
        <v>2</v>
      </c>
      <c r="L4193" s="3">
        <f>COUNTIF($I4191:$S4191,L4192)</f>
        <v>1</v>
      </c>
    </row>
    <row r="4194" spans="1:20" x14ac:dyDescent="0.25">
      <c r="A4194">
        <f t="shared" si="132"/>
        <v>4193</v>
      </c>
      <c r="B4194">
        <f t="shared" si="133"/>
        <v>1049</v>
      </c>
      <c r="C4194" t="str">
        <f>INDEX('VBA code_permu_wo_repettn'!$T$3:$Y$6,COUNTIF('Profile-matrices_Condorcet'!$B$2:$B4194,'Profile-matrices_Condorcet'!$B4194),MATCH(INDEX('numeric possibilities'!D$3:D$1298,VLOOKUP($B4194,'numeric possibilities'!$C$3:$G$1298,1)),'VBA code_permu_wo_repettn'!$T$2:$Y$2))</f>
        <v>A</v>
      </c>
      <c r="D4194" t="str">
        <f>INDEX('VBA code_permu_wo_repettn'!$AA$3:$AF$6,COUNTIF('Profile-matrices_Condorcet'!$B$2:$B4194,'Profile-matrices_Condorcet'!$B4194),MATCH(INDEX('numeric possibilities'!E$3:E$1298,VLOOKUP($B4194,'numeric possibilities'!$C$3:$G$1298,1)),'VBA code_permu_wo_repettn'!$AA$2:$AF$2))</f>
        <v>B</v>
      </c>
      <c r="E4194" t="str">
        <f>INDEX('VBA code_permu_wo_repettn'!$AH$3:$AM$6,COUNTIF('Profile-matrices_Condorcet'!$B$2:$B4194,'Profile-matrices_Condorcet'!$B4194),MATCH(INDEX('numeric possibilities'!F$3:F$1298,VLOOKUP($B4194,'numeric possibilities'!$C$3:$G$1298,1)),'VBA code_permu_wo_repettn'!$AH$2:$AM$2))</f>
        <v>C</v>
      </c>
      <c r="F4194" t="str">
        <f>INDEX('VBA code_permu_wo_repettn'!$AO$3:$AT$6,COUNTIF('Profile-matrices_Condorcet'!$B$2:$B4194,'Profile-matrices_Condorcet'!$B4194),MATCH(INDEX('numeric possibilities'!G$3:G$1298,VLOOKUP($B4194,'numeric possibilities'!$C$3:$G$1298,1)),'VBA code_permu_wo_repettn'!$AO$2:$AT$2))</f>
        <v>D</v>
      </c>
      <c r="H4194" t="s">
        <v>14</v>
      </c>
      <c r="I4194" s="3">
        <f>IF(MATCH(I$1,$C4194:$C4197,0)&lt;(MATCH(J$1,$C4194:$C4197,0)),1*a_vote,0)+IF(MATCH(I$1,$D4194:$D4197,0)&lt;MATCH(J$1,$D4194:$D4197,0),1*b_vote,0)+IF(MATCH(I$1,$E4194:$E4197,0)&lt;MATCH(J$1,$E4194:$E4197,0),1*c_vote,0)+IF(MATCH(I$1,$F4194:$F4197,0)&lt;MATCH(J$1,$F4194:$F4197,0),1*d_vote,0)</f>
        <v>0.49</v>
      </c>
      <c r="J4194" s="3">
        <f>IF(MATCH(I$1,$C4194:$C4197,0)&gt;(MATCH(J$1,$C4194:$C4197,0)),1*a_vote,0)+IF(MATCH(I$1,$D4194:$D4197,0)&gt;MATCH(J$1,$D4194:$D4197,0),1*b_vote,0)+IF(MATCH(I$1,$E4194:$E4197,0)&gt;MATCH(J$1,$E4194:$E4197,0),1*c_vote,0)+IF(MATCH(I$1,$F4194:$F4197,0)&gt;MATCH(J$1,$F4194:$F4197,0),1*d_vote,0)</f>
        <v>0.51</v>
      </c>
      <c r="K4194" s="3">
        <f>IF(MATCH($K$1,$C4194:$C4197,0)&lt;(MATCH($L$1,$C4194:$C4197,0)),1*a_vote,0)+IF(MATCH($K$1,$D4194:$D4197,0)&lt;MATCH($L$1,$D4194:$D4197,0),1*b_vote,0)+IF(MATCH($K$1,$E4194:$E4197,0)&lt;MATCH($L$1,$E4194:$E4197,0),1*c_vote,0)+IF(MATCH($K$1,$F4194:$F4197,0)&lt;MATCH($L$1,$F4194:$F4197,0),1*d_vote,0)</f>
        <v>0.53</v>
      </c>
      <c r="L4194" s="3">
        <f>IF(MATCH(K$1,$C4194:$C4197,0)&gt;(MATCH(L$1,$C4194:$C4197,0)),1*a_vote,0)+IF(MATCH(K$1,$D4194:$D4197,0)&gt;MATCH(L$1,$D4194:$D4197,0),1*b_vote,0)+IF(MATCH(K$1,$E4194:$E4197,0)&gt;MATCH(L$1,$E4194:$E4197,0),1*c_vote,0)+IF(MATCH(K$1,$F4194:$F4197,0)&gt;MATCH(L$1,$F4194:$F4197,0),1*d_vote,0)</f>
        <v>0.47</v>
      </c>
      <c r="M4194" s="3">
        <f>IF(MATCH($M$1,$C4194:$C4197,0)&lt;(MATCH($N$1,$C4194:$C4197,0)),1*a_vote,0)+IF(MATCH($M$1,$D4194:$D4197,0)&lt;MATCH($N$1,$D4194:$D4197,0),1*b_vote,0)+IF(MATCH($M$1,$E4194:$E4197,0)&lt;MATCH($N$1,$E4194:$E4197,0),1*c_vote,0)+IF(MATCH($M$1,$F4194:$F4197,0)&lt;MATCH($N$1,$F4194:$F4197,0),1*d_vote,0)</f>
        <v>0.53</v>
      </c>
      <c r="N4194" s="3">
        <f>IF(MATCH(M$1,$C4194:$C4197,0)&gt;(MATCH(N$1,$C4194:$C4197,0)),1*a_vote,0)+IF(MATCH(M$1,$D4194:$D4197,0)&gt;MATCH(N$1,$D4194:$D4197,0),1*b_vote,0)+IF(MATCH(M$1,$E4194:$E4197,0)&gt;MATCH(N$1,$E4194:$E4197,0),1*c_vote,0)+IF(MATCH(M$1,$F4194:$F4197,0)&gt;MATCH(N$1,$F4194:$F4197,0),1*d_vote,0)</f>
        <v>0.47</v>
      </c>
      <c r="O4194" s="3">
        <f>IF(MATCH($O$1,$C4194:$C4197,0)&lt;(MATCH($P$1,$C4194:$C4197,0)),1*a_vote,0)+IF(MATCH($O$1,$D4194:$D4197,0)&lt;MATCH($P$1,$D4194:$D4197,0),1*b_vote,0)+IF(MATCH($O$1,$E4194:$E4197,0)&lt;MATCH($P$1,$E4194:$E4197,0),1*c_vote,0)+IF(MATCH($O$1,$F4194:$F4197,0)&lt;MATCH($P$1,$F4194:$F4197,0),1*d_vote,0)</f>
        <v>0.53</v>
      </c>
      <c r="P4194" s="3">
        <f>IF(MATCH(O$1,$C4194:$C4197,0)&gt;(MATCH(P$1,$C4194:$C4197,0)),1*a_vote,0)+IF(MATCH(O$1,$D4194:$D4197,0)&gt;MATCH(P$1,$D4194:$D4197,0),1*b_vote,0)+IF(MATCH(O$1,$E4194:$E4197,0)&gt;MATCH(P$1,$E4194:$E4197,0),1*c_vote,0)+IF(MATCH(O$1,$F4194:$F4197,0)&gt;MATCH(P$1,$F4194:$F4197,0),1*d_vote,0)</f>
        <v>0.47</v>
      </c>
      <c r="Q4194" s="3">
        <f>IF(MATCH($Q$1,$C4194:$C4197,0)&lt;(MATCH($R$1,$C4194:$C4197,0)),1*a_vote,0)+IF(MATCH($Q$1,$D4194:$D4197,0)&lt;MATCH($R$1,$D4194:$D4197,0),1*b_vote,0)+IF(MATCH($Q$1,$E4194:$E4197,0)&lt;MATCH($R$1,$E4194:$E4197,0),1*c_vote,0)+IF(MATCH($Q$1,$F4194:$F4197,0)&lt;MATCH($R$1,$F4194:$F4197,0),1*d_vote,0)</f>
        <v>0.26</v>
      </c>
      <c r="R4194" s="3">
        <f>IF(MATCH(Q$1,$C4194:$C4197,0)&gt;(MATCH(R$1,$C4194:$C4197,0)),1*a_vote,0)+IF(MATCH(Q$1,$D4194:$D4197,0)&gt;MATCH(R$1,$D4194:$D4197,0),1*b_vote,0)+IF(MATCH(Q$1,$E4194:$E4197,0)&gt;MATCH(R$1,$E4194:$E4197,0),1*c_vote,0)+IF(MATCH(Q$1,$F4194:$F4197,0)&gt;MATCH(R$1,$F4194:$F4197,0),1*d_vote,0)</f>
        <v>0.74</v>
      </c>
      <c r="S4194" s="3">
        <f>IF(MATCH($S$1,$C4194:$C4197,0)&lt;(MATCH($T$1,$C4194:$C4197,0)),1*a_vote,0)+IF(MATCH($S$1,$D4194:$D4197,0)&lt;MATCH($T$1,$D4194:$D4197,0),1*b_vote,0)+IF(MATCH($S$1,$E4194:$E4197,0)&lt;MATCH($T$1,$E4194:$E4197,0),1*c_vote,0)+IF(MATCH($S$1,$F4194:$F4197,0)&lt;MATCH($T$1,$F4194:$F4197,0),1*d_vote,0)</f>
        <v>0.51</v>
      </c>
      <c r="T4194" s="3">
        <f>IF(MATCH(S$1,$C4194:$C4197,0)&gt;(MATCH(T$1,$C4194:$C4197,0)),1*a_vote,0)+IF(MATCH(S$1,$D4194:$D4197,0)&gt;MATCH(T$1,$D4194:$D4197,0),1*b_vote,0)+IF(MATCH(S$1,$E4194:$E4197,0)&gt;MATCH(T$1,$E4194:$E4197,0),1*c_vote,0)+IF(MATCH(S$1,$F4194:$F4197,0)&gt;MATCH(T$1,$F4194:$F4197,0),1*d_vote,0)</f>
        <v>0.49</v>
      </c>
    </row>
    <row r="4195" spans="1:20" x14ac:dyDescent="0.25">
      <c r="A4195">
        <f t="shared" si="132"/>
        <v>4194</v>
      </c>
      <c r="B4195">
        <f t="shared" si="133"/>
        <v>1049</v>
      </c>
      <c r="C4195" t="str">
        <f>INDEX('VBA code_permu_wo_repettn'!$T$3:$Y$6,COUNTIF('Profile-matrices_Condorcet'!$B$2:$B4195,'Profile-matrices_Condorcet'!$B4195),MATCH(INDEX('numeric possibilities'!D$3:D$1298,VLOOKUP($B4195,'numeric possibilities'!$C$3:$G$1298,1)),'VBA code_permu_wo_repettn'!$T$2:$Y$2))</f>
        <v>D</v>
      </c>
      <c r="D4195" t="str">
        <f>INDEX('VBA code_permu_wo_repettn'!$AA$3:$AF$6,COUNTIF('Profile-matrices_Condorcet'!$B$2:$B4195,'Profile-matrices_Condorcet'!$B4195),MATCH(INDEX('numeric possibilities'!E$3:E$1298,VLOOKUP($B4195,'numeric possibilities'!$C$3:$G$1298,1)),'VBA code_permu_wo_repettn'!$AA$2:$AF$2))</f>
        <v>A</v>
      </c>
      <c r="E4195" t="str">
        <f>INDEX('VBA code_permu_wo_repettn'!$AH$3:$AM$6,COUNTIF('Profile-matrices_Condorcet'!$B$2:$B4195,'Profile-matrices_Condorcet'!$B4195),MATCH(INDEX('numeric possibilities'!F$3:F$1298,VLOOKUP($B4195,'numeric possibilities'!$C$3:$G$1298,1)),'VBA code_permu_wo_repettn'!$AH$2:$AM$2))</f>
        <v>D</v>
      </c>
      <c r="F4195" t="str">
        <f>INDEX('VBA code_permu_wo_repettn'!$AO$3:$AT$6,COUNTIF('Profile-matrices_Condorcet'!$B$2:$B4195,'Profile-matrices_Condorcet'!$B4195),MATCH(INDEX('numeric possibilities'!G$3:G$1298,VLOOKUP($B4195,'numeric possibilities'!$C$3:$G$1298,1)),'VBA code_permu_wo_repettn'!$AO$2:$AT$2))</f>
        <v>C</v>
      </c>
      <c r="H4195" t="s">
        <v>15</v>
      </c>
      <c r="I4195" t="str">
        <f>IF(I4194&gt;J4194,$I$1,IF(I4194&lt;J4194,$J$1,0))</f>
        <v>B</v>
      </c>
      <c r="K4195" t="str">
        <f>IF(K4194&gt;L4194,$K$1,IF(K4194&lt;L4194,$L$1,0))</f>
        <v>A</v>
      </c>
      <c r="M4195" t="str">
        <f>IF(M4194&gt;N4194,$M$1,IF(M4194&lt;N4194,$N$1,0))</f>
        <v>A</v>
      </c>
      <c r="O4195" t="str">
        <f>IF(O4194&gt;P4194,$O$1,IF(O4194&lt;P4194,$P$1,0))</f>
        <v>B</v>
      </c>
      <c r="Q4195" t="str">
        <f>IF(Q4194&gt;R4194,$Q$1,IF(Q4194&lt;R4194,$R$1,0))</f>
        <v>D</v>
      </c>
      <c r="S4195" t="str">
        <f>IF(S4194&gt;T4194,$S$1,IF(S4194&lt;T4194,$T$1,0))</f>
        <v>C</v>
      </c>
    </row>
    <row r="4196" spans="1:20" x14ac:dyDescent="0.25">
      <c r="A4196">
        <f t="shared" si="132"/>
        <v>4195</v>
      </c>
      <c r="B4196">
        <f t="shared" si="133"/>
        <v>1049</v>
      </c>
      <c r="C4196" t="str">
        <f>INDEX('VBA code_permu_wo_repettn'!$T$3:$Y$6,COUNTIF('Profile-matrices_Condorcet'!$B$2:$B4196,'Profile-matrices_Condorcet'!$B4196),MATCH(INDEX('numeric possibilities'!D$3:D$1298,VLOOKUP($B4196,'numeric possibilities'!$C$3:$G$1298,1)),'VBA code_permu_wo_repettn'!$T$2:$Y$2))</f>
        <v>B</v>
      </c>
      <c r="D4196" t="str">
        <f>INDEX('VBA code_permu_wo_repettn'!$AA$3:$AF$6,COUNTIF('Profile-matrices_Condorcet'!$B$2:$B4196,'Profile-matrices_Condorcet'!$B4196),MATCH(INDEX('numeric possibilities'!E$3:E$1298,VLOOKUP($B4196,'numeric possibilities'!$C$3:$G$1298,1)),'VBA code_permu_wo_repettn'!$AA$2:$AF$2))</f>
        <v>C</v>
      </c>
      <c r="E4196" t="str">
        <f>INDEX('VBA code_permu_wo_repettn'!$AH$3:$AM$6,COUNTIF('Profile-matrices_Condorcet'!$B$2:$B4196,'Profile-matrices_Condorcet'!$B4196),MATCH(INDEX('numeric possibilities'!F$3:F$1298,VLOOKUP($B4196,'numeric possibilities'!$C$3:$G$1298,1)),'VBA code_permu_wo_repettn'!$AH$2:$AM$2))</f>
        <v>B</v>
      </c>
      <c r="F4196" t="str">
        <f>INDEX('VBA code_permu_wo_repettn'!$AO$3:$AT$6,COUNTIF('Profile-matrices_Condorcet'!$B$2:$B4196,'Profile-matrices_Condorcet'!$B4196),MATCH(INDEX('numeric possibilities'!G$3:G$1298,VLOOKUP($B4196,'numeric possibilities'!$C$3:$G$1298,1)),'VBA code_permu_wo_repettn'!$AO$2:$AT$2))</f>
        <v>A</v>
      </c>
      <c r="I4196" t="s">
        <v>0</v>
      </c>
      <c r="J4196" t="s">
        <v>1</v>
      </c>
      <c r="K4196" t="s">
        <v>2</v>
      </c>
      <c r="L4196" t="s">
        <v>3</v>
      </c>
    </row>
    <row r="4197" spans="1:20" x14ac:dyDescent="0.25">
      <c r="A4197">
        <f t="shared" si="132"/>
        <v>4196</v>
      </c>
      <c r="B4197">
        <f t="shared" si="133"/>
        <v>1049</v>
      </c>
      <c r="C4197" t="str">
        <f>INDEX('VBA code_permu_wo_repettn'!$T$3:$Y$6,COUNTIF('Profile-matrices_Condorcet'!$B$2:$B4197,'Profile-matrices_Condorcet'!$B4197),MATCH(INDEX('numeric possibilities'!D$3:D$1298,VLOOKUP($B4197,'numeric possibilities'!$C$3:$G$1298,1)),'VBA code_permu_wo_repettn'!$T$2:$Y$2))</f>
        <v>C</v>
      </c>
      <c r="D4197" t="str">
        <f>INDEX('VBA code_permu_wo_repettn'!$AA$3:$AF$6,COUNTIF('Profile-matrices_Condorcet'!$B$2:$B4197,'Profile-matrices_Condorcet'!$B4197),MATCH(INDEX('numeric possibilities'!E$3:E$1298,VLOOKUP($B4197,'numeric possibilities'!$C$3:$G$1298,1)),'VBA code_permu_wo_repettn'!$AA$2:$AF$2))</f>
        <v>D</v>
      </c>
      <c r="E4197" t="str">
        <f>INDEX('VBA code_permu_wo_repettn'!$AH$3:$AM$6,COUNTIF('Profile-matrices_Condorcet'!$B$2:$B4197,'Profile-matrices_Condorcet'!$B4197),MATCH(INDEX('numeric possibilities'!F$3:F$1298,VLOOKUP($B4197,'numeric possibilities'!$C$3:$G$1298,1)),'VBA code_permu_wo_repettn'!$AH$2:$AM$2))</f>
        <v>A</v>
      </c>
      <c r="F4197" t="str">
        <f>INDEX('VBA code_permu_wo_repettn'!$AO$3:$AT$6,COUNTIF('Profile-matrices_Condorcet'!$B$2:$B4197,'Profile-matrices_Condorcet'!$B4197),MATCH(INDEX('numeric possibilities'!G$3:G$1298,VLOOKUP($B4197,'numeric possibilities'!$C$3:$G$1298,1)),'VBA code_permu_wo_repettn'!$AO$2:$AT$2))</f>
        <v>B</v>
      </c>
      <c r="G4197" t="str">
        <f>IF(MAX(I4197:L4197)&gt;='numeric possibilities'!$B$4/2,INDEX('Profile-matrices_Condorcet'!I4196:L4196,1,MATCH(MAX('Profile-matrices_Condorcet'!I4197:L4197),'Profile-matrices_Condorcet'!I4197:L4197,0)),"NCW")</f>
        <v>NCW</v>
      </c>
      <c r="H4197" t="s">
        <v>13</v>
      </c>
      <c r="I4197" s="3">
        <f>COUNTIF($I4195:$S4195,I4196)</f>
        <v>2</v>
      </c>
      <c r="J4197" s="3">
        <f>COUNTIF($I4195:$S4195,J4196)</f>
        <v>2</v>
      </c>
      <c r="K4197" s="3">
        <f>COUNTIF($I4195:$S4195,K4196)</f>
        <v>1</v>
      </c>
      <c r="L4197" s="3">
        <f>COUNTIF($I4195:$S4195,L4196)</f>
        <v>1</v>
      </c>
    </row>
    <row r="4198" spans="1:20" x14ac:dyDescent="0.25">
      <c r="A4198">
        <f t="shared" si="132"/>
        <v>4197</v>
      </c>
      <c r="B4198">
        <f t="shared" si="133"/>
        <v>1050</v>
      </c>
      <c r="C4198" t="str">
        <f>INDEX('VBA code_permu_wo_repettn'!$T$3:$Y$6,COUNTIF('Profile-matrices_Condorcet'!$B$2:$B4198,'Profile-matrices_Condorcet'!$B4198),MATCH(INDEX('numeric possibilities'!D$3:D$1298,VLOOKUP($B4198,'numeric possibilities'!$C$3:$G$1298,1)),'VBA code_permu_wo_repettn'!$T$2:$Y$2))</f>
        <v>A</v>
      </c>
      <c r="D4198" t="str">
        <f>INDEX('VBA code_permu_wo_repettn'!$AA$3:$AF$6,COUNTIF('Profile-matrices_Condorcet'!$B$2:$B4198,'Profile-matrices_Condorcet'!$B4198),MATCH(INDEX('numeric possibilities'!E$3:E$1298,VLOOKUP($B4198,'numeric possibilities'!$C$3:$G$1298,1)),'VBA code_permu_wo_repettn'!$AA$2:$AF$2))</f>
        <v>B</v>
      </c>
      <c r="E4198" t="str">
        <f>INDEX('VBA code_permu_wo_repettn'!$AH$3:$AM$6,COUNTIF('Profile-matrices_Condorcet'!$B$2:$B4198,'Profile-matrices_Condorcet'!$B4198),MATCH(INDEX('numeric possibilities'!F$3:F$1298,VLOOKUP($B4198,'numeric possibilities'!$C$3:$G$1298,1)),'VBA code_permu_wo_repettn'!$AH$2:$AM$2))</f>
        <v>C</v>
      </c>
      <c r="F4198" t="str">
        <f>INDEX('VBA code_permu_wo_repettn'!$AO$3:$AT$6,COUNTIF('Profile-matrices_Condorcet'!$B$2:$B4198,'Profile-matrices_Condorcet'!$B4198),MATCH(INDEX('numeric possibilities'!G$3:G$1298,VLOOKUP($B4198,'numeric possibilities'!$C$3:$G$1298,1)),'VBA code_permu_wo_repettn'!$AO$2:$AT$2))</f>
        <v>D</v>
      </c>
      <c r="H4198" t="s">
        <v>14</v>
      </c>
      <c r="I4198" s="3">
        <f>IF(MATCH(I$1,$C4198:$C4201,0)&lt;(MATCH(J$1,$C4198:$C4201,0)),1*a_vote,0)+IF(MATCH(I$1,$D4198:$D4201,0)&lt;MATCH(J$1,$D4198:$D4201,0),1*b_vote,0)+IF(MATCH(I$1,$E4198:$E4201,0)&lt;MATCH(J$1,$E4198:$E4201,0),1*c_vote,0)+IF(MATCH(I$1,$F4198:$F4201,0)&lt;MATCH(J$1,$F4198:$F4201,0),1*d_vote,0)</f>
        <v>0.49</v>
      </c>
      <c r="J4198" s="3">
        <f>IF(MATCH(I$1,$C4198:$C4201,0)&gt;(MATCH(J$1,$C4198:$C4201,0)),1*a_vote,0)+IF(MATCH(I$1,$D4198:$D4201,0)&gt;MATCH(J$1,$D4198:$D4201,0),1*b_vote,0)+IF(MATCH(I$1,$E4198:$E4201,0)&gt;MATCH(J$1,$E4198:$E4201,0),1*c_vote,0)+IF(MATCH(I$1,$F4198:$F4201,0)&gt;MATCH(J$1,$F4198:$F4201,0),1*d_vote,0)</f>
        <v>0.51</v>
      </c>
      <c r="K4198" s="3">
        <f>IF(MATCH($K$1,$C4198:$C4201,0)&lt;(MATCH($L$1,$C4198:$C4201,0)),1*a_vote,0)+IF(MATCH($K$1,$D4198:$D4201,0)&lt;MATCH($L$1,$D4198:$D4201,0),1*b_vote,0)+IF(MATCH($K$1,$E4198:$E4201,0)&lt;MATCH($L$1,$E4198:$E4201,0),1*c_vote,0)+IF(MATCH($K$1,$F4198:$F4201,0)&lt;MATCH($L$1,$F4198:$F4201,0),1*d_vote,0)</f>
        <v>0.53</v>
      </c>
      <c r="L4198" s="3">
        <f>IF(MATCH(K$1,$C4198:$C4201,0)&gt;(MATCH(L$1,$C4198:$C4201,0)),1*a_vote,0)+IF(MATCH(K$1,$D4198:$D4201,0)&gt;MATCH(L$1,$D4198:$D4201,0),1*b_vote,0)+IF(MATCH(K$1,$E4198:$E4201,0)&gt;MATCH(L$1,$E4198:$E4201,0),1*c_vote,0)+IF(MATCH(K$1,$F4198:$F4201,0)&gt;MATCH(L$1,$F4198:$F4201,0),1*d_vote,0)</f>
        <v>0.47</v>
      </c>
      <c r="M4198" s="3">
        <f>IF(MATCH($M$1,$C4198:$C4201,0)&lt;(MATCH($N$1,$C4198:$C4201,0)),1*a_vote,0)+IF(MATCH($M$1,$D4198:$D4201,0)&lt;MATCH($N$1,$D4198:$D4201,0),1*b_vote,0)+IF(MATCH($M$1,$E4198:$E4201,0)&lt;MATCH($N$1,$E4198:$E4201,0),1*c_vote,0)+IF(MATCH($M$1,$F4198:$F4201,0)&lt;MATCH($N$1,$F4198:$F4201,0),1*d_vote,0)</f>
        <v>0.53</v>
      </c>
      <c r="N4198" s="3">
        <f>IF(MATCH(M$1,$C4198:$C4201,0)&gt;(MATCH(N$1,$C4198:$C4201,0)),1*a_vote,0)+IF(MATCH(M$1,$D4198:$D4201,0)&gt;MATCH(N$1,$D4198:$D4201,0),1*b_vote,0)+IF(MATCH(M$1,$E4198:$E4201,0)&gt;MATCH(N$1,$E4198:$E4201,0),1*c_vote,0)+IF(MATCH(M$1,$F4198:$F4201,0)&gt;MATCH(N$1,$F4198:$F4201,0),1*d_vote,0)</f>
        <v>0.47</v>
      </c>
      <c r="O4198" s="3">
        <f>IF(MATCH($O$1,$C4198:$C4201,0)&lt;(MATCH($P$1,$C4198:$C4201,0)),1*a_vote,0)+IF(MATCH($O$1,$D4198:$D4201,0)&lt;MATCH($P$1,$D4198:$D4201,0),1*b_vote,0)+IF(MATCH($O$1,$E4198:$E4201,0)&lt;MATCH($P$1,$E4198:$E4201,0),1*c_vote,0)+IF(MATCH($O$1,$F4198:$F4201,0)&lt;MATCH($P$1,$F4198:$F4201,0),1*d_vote,0)</f>
        <v>0.26</v>
      </c>
      <c r="P4198" s="3">
        <f>IF(MATCH(O$1,$C4198:$C4201,0)&gt;(MATCH(P$1,$C4198:$C4201,0)),1*a_vote,0)+IF(MATCH(O$1,$D4198:$D4201,0)&gt;MATCH(P$1,$D4198:$D4201,0),1*b_vote,0)+IF(MATCH(O$1,$E4198:$E4201,0)&gt;MATCH(P$1,$E4198:$E4201,0),1*c_vote,0)+IF(MATCH(O$1,$F4198:$F4201,0)&gt;MATCH(P$1,$F4198:$F4201,0),1*d_vote,0)</f>
        <v>0.74</v>
      </c>
      <c r="Q4198" s="3">
        <f>IF(MATCH($Q$1,$C4198:$C4201,0)&lt;(MATCH($R$1,$C4198:$C4201,0)),1*a_vote,0)+IF(MATCH($Q$1,$D4198:$D4201,0)&lt;MATCH($R$1,$D4198:$D4201,0),1*b_vote,0)+IF(MATCH($Q$1,$E4198:$E4201,0)&lt;MATCH($R$1,$E4198:$E4201,0),1*c_vote,0)+IF(MATCH($Q$1,$F4198:$F4201,0)&lt;MATCH($R$1,$F4198:$F4201,0),1*d_vote,0)</f>
        <v>0.26</v>
      </c>
      <c r="R4198" s="3">
        <f>IF(MATCH(Q$1,$C4198:$C4201,0)&gt;(MATCH(R$1,$C4198:$C4201,0)),1*a_vote,0)+IF(MATCH(Q$1,$D4198:$D4201,0)&gt;MATCH(R$1,$D4198:$D4201,0),1*b_vote,0)+IF(MATCH(Q$1,$E4198:$E4201,0)&gt;MATCH(R$1,$E4198:$E4201,0),1*c_vote,0)+IF(MATCH(Q$1,$F4198:$F4201,0)&gt;MATCH(R$1,$F4198:$F4201,0),1*d_vote,0)</f>
        <v>0.74</v>
      </c>
      <c r="S4198" s="3">
        <f>IF(MATCH($S$1,$C4198:$C4201,0)&lt;(MATCH($T$1,$C4198:$C4201,0)),1*a_vote,0)+IF(MATCH($S$1,$D4198:$D4201,0)&lt;MATCH($T$1,$D4198:$D4201,0),1*b_vote,0)+IF(MATCH($S$1,$E4198:$E4201,0)&lt;MATCH($T$1,$E4198:$E4201,0),1*c_vote,0)+IF(MATCH($S$1,$F4198:$F4201,0)&lt;MATCH($T$1,$F4198:$F4201,0),1*d_vote,0)</f>
        <v>0.51</v>
      </c>
      <c r="T4198" s="3">
        <f>IF(MATCH(S$1,$C4198:$C4201,0)&gt;(MATCH(T$1,$C4198:$C4201,0)),1*a_vote,0)+IF(MATCH(S$1,$D4198:$D4201,0)&gt;MATCH(T$1,$D4198:$D4201,0),1*b_vote,0)+IF(MATCH(S$1,$E4198:$E4201,0)&gt;MATCH(T$1,$E4198:$E4201,0),1*c_vote,0)+IF(MATCH(S$1,$F4198:$F4201,0)&gt;MATCH(T$1,$F4198:$F4201,0),1*d_vote,0)</f>
        <v>0.49</v>
      </c>
    </row>
    <row r="4199" spans="1:20" x14ac:dyDescent="0.25">
      <c r="A4199">
        <f t="shared" si="132"/>
        <v>4198</v>
      </c>
      <c r="B4199">
        <f t="shared" si="133"/>
        <v>1050</v>
      </c>
      <c r="C4199" t="str">
        <f>INDEX('VBA code_permu_wo_repettn'!$T$3:$Y$6,COUNTIF('Profile-matrices_Condorcet'!$B$2:$B4199,'Profile-matrices_Condorcet'!$B4199),MATCH(INDEX('numeric possibilities'!D$3:D$1298,VLOOKUP($B4199,'numeric possibilities'!$C$3:$G$1298,1)),'VBA code_permu_wo_repettn'!$T$2:$Y$2))</f>
        <v>D</v>
      </c>
      <c r="D4199" t="str">
        <f>INDEX('VBA code_permu_wo_repettn'!$AA$3:$AF$6,COUNTIF('Profile-matrices_Condorcet'!$B$2:$B4199,'Profile-matrices_Condorcet'!$B4199),MATCH(INDEX('numeric possibilities'!E$3:E$1298,VLOOKUP($B4199,'numeric possibilities'!$C$3:$G$1298,1)),'VBA code_permu_wo_repettn'!$AA$2:$AF$2))</f>
        <v>A</v>
      </c>
      <c r="E4199" t="str">
        <f>INDEX('VBA code_permu_wo_repettn'!$AH$3:$AM$6,COUNTIF('Profile-matrices_Condorcet'!$B$2:$B4199,'Profile-matrices_Condorcet'!$B4199),MATCH(INDEX('numeric possibilities'!F$3:F$1298,VLOOKUP($B4199,'numeric possibilities'!$C$3:$G$1298,1)),'VBA code_permu_wo_repettn'!$AH$2:$AM$2))</f>
        <v>D</v>
      </c>
      <c r="F4199" t="str">
        <f>INDEX('VBA code_permu_wo_repettn'!$AO$3:$AT$6,COUNTIF('Profile-matrices_Condorcet'!$B$2:$B4199,'Profile-matrices_Condorcet'!$B4199),MATCH(INDEX('numeric possibilities'!G$3:G$1298,VLOOKUP($B4199,'numeric possibilities'!$C$3:$G$1298,1)),'VBA code_permu_wo_repettn'!$AO$2:$AT$2))</f>
        <v>C</v>
      </c>
      <c r="H4199" t="s">
        <v>15</v>
      </c>
      <c r="I4199" t="str">
        <f>IF(I4198&gt;J4198,$I$1,IF(I4198&lt;J4198,$J$1,0))</f>
        <v>B</v>
      </c>
      <c r="K4199" t="str">
        <f>IF(K4198&gt;L4198,$K$1,IF(K4198&lt;L4198,$L$1,0))</f>
        <v>A</v>
      </c>
      <c r="M4199" t="str">
        <f>IF(M4198&gt;N4198,$M$1,IF(M4198&lt;N4198,$N$1,0))</f>
        <v>A</v>
      </c>
      <c r="O4199" t="str">
        <f>IF(O4198&gt;P4198,$O$1,IF(O4198&lt;P4198,$P$1,0))</f>
        <v>C</v>
      </c>
      <c r="Q4199" t="str">
        <f>IF(Q4198&gt;R4198,$Q$1,IF(Q4198&lt;R4198,$R$1,0))</f>
        <v>D</v>
      </c>
      <c r="S4199" t="str">
        <f>IF(S4198&gt;T4198,$S$1,IF(S4198&lt;T4198,$T$1,0))</f>
        <v>C</v>
      </c>
    </row>
    <row r="4200" spans="1:20" x14ac:dyDescent="0.25">
      <c r="A4200">
        <f t="shared" si="132"/>
        <v>4199</v>
      </c>
      <c r="B4200">
        <f t="shared" si="133"/>
        <v>1050</v>
      </c>
      <c r="C4200" t="str">
        <f>INDEX('VBA code_permu_wo_repettn'!$T$3:$Y$6,COUNTIF('Profile-matrices_Condorcet'!$B$2:$B4200,'Profile-matrices_Condorcet'!$B4200),MATCH(INDEX('numeric possibilities'!D$3:D$1298,VLOOKUP($B4200,'numeric possibilities'!$C$3:$G$1298,1)),'VBA code_permu_wo_repettn'!$T$2:$Y$2))</f>
        <v>C</v>
      </c>
      <c r="D4200" t="str">
        <f>INDEX('VBA code_permu_wo_repettn'!$AA$3:$AF$6,COUNTIF('Profile-matrices_Condorcet'!$B$2:$B4200,'Profile-matrices_Condorcet'!$B4200),MATCH(INDEX('numeric possibilities'!E$3:E$1298,VLOOKUP($B4200,'numeric possibilities'!$C$3:$G$1298,1)),'VBA code_permu_wo_repettn'!$AA$2:$AF$2))</f>
        <v>C</v>
      </c>
      <c r="E4200" t="str">
        <f>INDEX('VBA code_permu_wo_repettn'!$AH$3:$AM$6,COUNTIF('Profile-matrices_Condorcet'!$B$2:$B4200,'Profile-matrices_Condorcet'!$B4200),MATCH(INDEX('numeric possibilities'!F$3:F$1298,VLOOKUP($B4200,'numeric possibilities'!$C$3:$G$1298,1)),'VBA code_permu_wo_repettn'!$AH$2:$AM$2))</f>
        <v>B</v>
      </c>
      <c r="F4200" t="str">
        <f>INDEX('VBA code_permu_wo_repettn'!$AO$3:$AT$6,COUNTIF('Profile-matrices_Condorcet'!$B$2:$B4200,'Profile-matrices_Condorcet'!$B4200),MATCH(INDEX('numeric possibilities'!G$3:G$1298,VLOOKUP($B4200,'numeric possibilities'!$C$3:$G$1298,1)),'VBA code_permu_wo_repettn'!$AO$2:$AT$2))</f>
        <v>A</v>
      </c>
      <c r="I4200" t="s">
        <v>0</v>
      </c>
      <c r="J4200" t="s">
        <v>1</v>
      </c>
      <c r="K4200" t="s">
        <v>2</v>
      </c>
      <c r="L4200" t="s">
        <v>3</v>
      </c>
    </row>
    <row r="4201" spans="1:20" x14ac:dyDescent="0.25">
      <c r="A4201">
        <f t="shared" si="132"/>
        <v>4200</v>
      </c>
      <c r="B4201">
        <f t="shared" si="133"/>
        <v>1050</v>
      </c>
      <c r="C4201" t="str">
        <f>INDEX('VBA code_permu_wo_repettn'!$T$3:$Y$6,COUNTIF('Profile-matrices_Condorcet'!$B$2:$B4201,'Profile-matrices_Condorcet'!$B4201),MATCH(INDEX('numeric possibilities'!D$3:D$1298,VLOOKUP($B4201,'numeric possibilities'!$C$3:$G$1298,1)),'VBA code_permu_wo_repettn'!$T$2:$Y$2))</f>
        <v>B</v>
      </c>
      <c r="D4201" t="str">
        <f>INDEX('VBA code_permu_wo_repettn'!$AA$3:$AF$6,COUNTIF('Profile-matrices_Condorcet'!$B$2:$B4201,'Profile-matrices_Condorcet'!$B4201),MATCH(INDEX('numeric possibilities'!E$3:E$1298,VLOOKUP($B4201,'numeric possibilities'!$C$3:$G$1298,1)),'VBA code_permu_wo_repettn'!$AA$2:$AF$2))</f>
        <v>D</v>
      </c>
      <c r="E4201" t="str">
        <f>INDEX('VBA code_permu_wo_repettn'!$AH$3:$AM$6,COUNTIF('Profile-matrices_Condorcet'!$B$2:$B4201,'Profile-matrices_Condorcet'!$B4201),MATCH(INDEX('numeric possibilities'!F$3:F$1298,VLOOKUP($B4201,'numeric possibilities'!$C$3:$G$1298,1)),'VBA code_permu_wo_repettn'!$AH$2:$AM$2))</f>
        <v>A</v>
      </c>
      <c r="F4201" t="str">
        <f>INDEX('VBA code_permu_wo_repettn'!$AO$3:$AT$6,COUNTIF('Profile-matrices_Condorcet'!$B$2:$B4201,'Profile-matrices_Condorcet'!$B4201),MATCH(INDEX('numeric possibilities'!G$3:G$1298,VLOOKUP($B4201,'numeric possibilities'!$C$3:$G$1298,1)),'VBA code_permu_wo_repettn'!$AO$2:$AT$2))</f>
        <v>B</v>
      </c>
      <c r="G4201" t="str">
        <f>IF(MAX(I4201:L4201)&gt;='numeric possibilities'!$B$4/2,INDEX('Profile-matrices_Condorcet'!I4200:L4200,1,MATCH(MAX('Profile-matrices_Condorcet'!I4201:L4201),'Profile-matrices_Condorcet'!I4201:L4201,0)),"NCW")</f>
        <v>NCW</v>
      </c>
      <c r="H4201" t="s">
        <v>13</v>
      </c>
      <c r="I4201" s="3">
        <f>COUNTIF($I4199:$S4199,I4200)</f>
        <v>2</v>
      </c>
      <c r="J4201" s="3">
        <f>COUNTIF($I4199:$S4199,J4200)</f>
        <v>1</v>
      </c>
      <c r="K4201" s="3">
        <f>COUNTIF($I4199:$S4199,K4200)</f>
        <v>2</v>
      </c>
      <c r="L4201" s="3">
        <f>COUNTIF($I4199:$S4199,L4200)</f>
        <v>1</v>
      </c>
    </row>
    <row r="4202" spans="1:20" x14ac:dyDescent="0.25">
      <c r="A4202">
        <f t="shared" si="132"/>
        <v>4201</v>
      </c>
      <c r="B4202">
        <f t="shared" si="133"/>
        <v>1051</v>
      </c>
      <c r="C4202" t="str">
        <f>INDEX('VBA code_permu_wo_repettn'!$T$3:$Y$6,COUNTIF('Profile-matrices_Condorcet'!$B$2:$B4202,'Profile-matrices_Condorcet'!$B4202),MATCH(INDEX('numeric possibilities'!D$3:D$1298,VLOOKUP($B4202,'numeric possibilities'!$C$3:$G$1298,1)),'VBA code_permu_wo_repettn'!$T$2:$Y$2))</f>
        <v>A</v>
      </c>
      <c r="D4202" t="str">
        <f>INDEX('VBA code_permu_wo_repettn'!$AA$3:$AF$6,COUNTIF('Profile-matrices_Condorcet'!$B$2:$B4202,'Profile-matrices_Condorcet'!$B4202),MATCH(INDEX('numeric possibilities'!E$3:E$1298,VLOOKUP($B4202,'numeric possibilities'!$C$3:$G$1298,1)),'VBA code_permu_wo_repettn'!$AA$2:$AF$2))</f>
        <v>B</v>
      </c>
      <c r="E4202" t="str">
        <f>INDEX('VBA code_permu_wo_repettn'!$AH$3:$AM$6,COUNTIF('Profile-matrices_Condorcet'!$B$2:$B4202,'Profile-matrices_Condorcet'!$B4202),MATCH(INDEX('numeric possibilities'!F$3:F$1298,VLOOKUP($B4202,'numeric possibilities'!$C$3:$G$1298,1)),'VBA code_permu_wo_repettn'!$AH$2:$AM$2))</f>
        <v>C</v>
      </c>
      <c r="F4202" t="str">
        <f>INDEX('VBA code_permu_wo_repettn'!$AO$3:$AT$6,COUNTIF('Profile-matrices_Condorcet'!$B$2:$B4202,'Profile-matrices_Condorcet'!$B4202),MATCH(INDEX('numeric possibilities'!G$3:G$1298,VLOOKUP($B4202,'numeric possibilities'!$C$3:$G$1298,1)),'VBA code_permu_wo_repettn'!$AO$2:$AT$2))</f>
        <v>D</v>
      </c>
      <c r="H4202" t="s">
        <v>14</v>
      </c>
      <c r="I4202" s="3">
        <f>IF(MATCH(I$1,$C4202:$C4205,0)&lt;(MATCH(J$1,$C4202:$C4205,0)),1*a_vote,0)+IF(MATCH(I$1,$D4202:$D4205,0)&lt;MATCH(J$1,$D4202:$D4205,0),1*b_vote,0)+IF(MATCH(I$1,$E4202:$E4205,0)&lt;MATCH(J$1,$E4202:$E4205,0),1*c_vote,0)+IF(MATCH(I$1,$F4202:$F4205,0)&lt;MATCH(J$1,$F4202:$F4205,0),1*d_vote,0)</f>
        <v>0.49</v>
      </c>
      <c r="J4202" s="3">
        <f>IF(MATCH(I$1,$C4202:$C4205,0)&gt;(MATCH(J$1,$C4202:$C4205,0)),1*a_vote,0)+IF(MATCH(I$1,$D4202:$D4205,0)&gt;MATCH(J$1,$D4202:$D4205,0),1*b_vote,0)+IF(MATCH(I$1,$E4202:$E4205,0)&gt;MATCH(J$1,$E4202:$E4205,0),1*c_vote,0)+IF(MATCH(I$1,$F4202:$F4205,0)&gt;MATCH(J$1,$F4202:$F4205,0),1*d_vote,0)</f>
        <v>0.51</v>
      </c>
      <c r="K4202" s="3">
        <f>IF(MATCH($K$1,$C4202:$C4205,0)&lt;(MATCH($L$1,$C4202:$C4205,0)),1*a_vote,0)+IF(MATCH($K$1,$D4202:$D4205,0)&lt;MATCH($L$1,$D4202:$D4205,0),1*b_vote,0)+IF(MATCH($K$1,$E4202:$E4205,0)&lt;MATCH($L$1,$E4202:$E4205,0),1*c_vote,0)+IF(MATCH($K$1,$F4202:$F4205,0)&lt;MATCH($L$1,$F4202:$F4205,0),1*d_vote,0)</f>
        <v>0.53</v>
      </c>
      <c r="L4202" s="3">
        <f>IF(MATCH(K$1,$C4202:$C4205,0)&gt;(MATCH(L$1,$C4202:$C4205,0)),1*a_vote,0)+IF(MATCH(K$1,$D4202:$D4205,0)&gt;MATCH(L$1,$D4202:$D4205,0),1*b_vote,0)+IF(MATCH(K$1,$E4202:$E4205,0)&gt;MATCH(L$1,$E4202:$E4205,0),1*c_vote,0)+IF(MATCH(K$1,$F4202:$F4205,0)&gt;MATCH(L$1,$F4202:$F4205,0),1*d_vote,0)</f>
        <v>0.47</v>
      </c>
      <c r="M4202" s="3">
        <f>IF(MATCH($M$1,$C4202:$C4205,0)&lt;(MATCH($N$1,$C4202:$C4205,0)),1*a_vote,0)+IF(MATCH($M$1,$D4202:$D4205,0)&lt;MATCH($N$1,$D4202:$D4205,0),1*b_vote,0)+IF(MATCH($M$1,$E4202:$E4205,0)&lt;MATCH($N$1,$E4202:$E4205,0),1*c_vote,0)+IF(MATCH($M$1,$F4202:$F4205,0)&lt;MATCH($N$1,$F4202:$F4205,0),1*d_vote,0)</f>
        <v>0.53</v>
      </c>
      <c r="N4202" s="3">
        <f>IF(MATCH(M$1,$C4202:$C4205,0)&gt;(MATCH(N$1,$C4202:$C4205,0)),1*a_vote,0)+IF(MATCH(M$1,$D4202:$D4205,0)&gt;MATCH(N$1,$D4202:$D4205,0),1*b_vote,0)+IF(MATCH(M$1,$E4202:$E4205,0)&gt;MATCH(N$1,$E4202:$E4205,0),1*c_vote,0)+IF(MATCH(M$1,$F4202:$F4205,0)&gt;MATCH(N$1,$F4202:$F4205,0),1*d_vote,0)</f>
        <v>0.47</v>
      </c>
      <c r="O4202" s="3">
        <f>IF(MATCH($O$1,$C4202:$C4205,0)&lt;(MATCH($P$1,$C4202:$C4205,0)),1*a_vote,0)+IF(MATCH($O$1,$D4202:$D4205,0)&lt;MATCH($P$1,$D4202:$D4205,0),1*b_vote,0)+IF(MATCH($O$1,$E4202:$E4205,0)&lt;MATCH($P$1,$E4202:$E4205,0),1*c_vote,0)+IF(MATCH($O$1,$F4202:$F4205,0)&lt;MATCH($P$1,$F4202:$F4205,0),1*d_vote,0)</f>
        <v>0.53</v>
      </c>
      <c r="P4202" s="3">
        <f>IF(MATCH(O$1,$C4202:$C4205,0)&gt;(MATCH(P$1,$C4202:$C4205,0)),1*a_vote,0)+IF(MATCH(O$1,$D4202:$D4205,0)&gt;MATCH(P$1,$D4202:$D4205,0),1*b_vote,0)+IF(MATCH(O$1,$E4202:$E4205,0)&gt;MATCH(P$1,$E4202:$E4205,0),1*c_vote,0)+IF(MATCH(O$1,$F4202:$F4205,0)&gt;MATCH(P$1,$F4202:$F4205,0),1*d_vote,0)</f>
        <v>0.47</v>
      </c>
      <c r="Q4202" s="3">
        <f>IF(MATCH($Q$1,$C4202:$C4205,0)&lt;(MATCH($R$1,$C4202:$C4205,0)),1*a_vote,0)+IF(MATCH($Q$1,$D4202:$D4205,0)&lt;MATCH($R$1,$D4202:$D4205,0),1*b_vote,0)+IF(MATCH($Q$1,$E4202:$E4205,0)&lt;MATCH($R$1,$E4202:$E4205,0),1*c_vote,0)+IF(MATCH($Q$1,$F4202:$F4205,0)&lt;MATCH($R$1,$F4202:$F4205,0),1*d_vote,0)</f>
        <v>0.53</v>
      </c>
      <c r="R4202" s="3">
        <f>IF(MATCH(Q$1,$C4202:$C4205,0)&gt;(MATCH(R$1,$C4202:$C4205,0)),1*a_vote,0)+IF(MATCH(Q$1,$D4202:$D4205,0)&gt;MATCH(R$1,$D4202:$D4205,0),1*b_vote,0)+IF(MATCH(Q$1,$E4202:$E4205,0)&gt;MATCH(R$1,$E4202:$E4205,0),1*c_vote,0)+IF(MATCH(Q$1,$F4202:$F4205,0)&gt;MATCH(R$1,$F4202:$F4205,0),1*d_vote,0)</f>
        <v>0.47</v>
      </c>
      <c r="S4202" s="3">
        <f>IF(MATCH($S$1,$C4202:$C4205,0)&lt;(MATCH($T$1,$C4202:$C4205,0)),1*a_vote,0)+IF(MATCH($S$1,$D4202:$D4205,0)&lt;MATCH($T$1,$D4202:$D4205,0),1*b_vote,0)+IF(MATCH($S$1,$E4202:$E4205,0)&lt;MATCH($T$1,$E4202:$E4205,0),1*c_vote,0)+IF(MATCH($S$1,$F4202:$F4205,0)&lt;MATCH($T$1,$F4202:$F4205,0),1*d_vote,0)</f>
        <v>0.52</v>
      </c>
      <c r="T4202" s="3">
        <f>IF(MATCH(S$1,$C4202:$C4205,0)&gt;(MATCH(T$1,$C4202:$C4205,0)),1*a_vote,0)+IF(MATCH(S$1,$D4202:$D4205,0)&gt;MATCH(T$1,$D4202:$D4205,0),1*b_vote,0)+IF(MATCH(S$1,$E4202:$E4205,0)&gt;MATCH(T$1,$E4202:$E4205,0),1*c_vote,0)+IF(MATCH(S$1,$F4202:$F4205,0)&gt;MATCH(T$1,$F4202:$F4205,0),1*d_vote,0)</f>
        <v>0.48</v>
      </c>
    </row>
    <row r="4203" spans="1:20" x14ac:dyDescent="0.25">
      <c r="A4203">
        <f t="shared" si="132"/>
        <v>4202</v>
      </c>
      <c r="B4203">
        <f t="shared" si="133"/>
        <v>1051</v>
      </c>
      <c r="C4203" t="str">
        <f>INDEX('VBA code_permu_wo_repettn'!$T$3:$Y$6,COUNTIF('Profile-matrices_Condorcet'!$B$2:$B4203,'Profile-matrices_Condorcet'!$B4203),MATCH(INDEX('numeric possibilities'!D$3:D$1298,VLOOKUP($B4203,'numeric possibilities'!$C$3:$G$1298,1)),'VBA code_permu_wo_repettn'!$T$2:$Y$2))</f>
        <v>B</v>
      </c>
      <c r="D4203" t="str">
        <f>INDEX('VBA code_permu_wo_repettn'!$AA$3:$AF$6,COUNTIF('Profile-matrices_Condorcet'!$B$2:$B4203,'Profile-matrices_Condorcet'!$B4203),MATCH(INDEX('numeric possibilities'!E$3:E$1298,VLOOKUP($B4203,'numeric possibilities'!$C$3:$G$1298,1)),'VBA code_permu_wo_repettn'!$AA$2:$AF$2))</f>
        <v>A</v>
      </c>
      <c r="E4203" t="str">
        <f>INDEX('VBA code_permu_wo_repettn'!$AH$3:$AM$6,COUNTIF('Profile-matrices_Condorcet'!$B$2:$B4203,'Profile-matrices_Condorcet'!$B4203),MATCH(INDEX('numeric possibilities'!F$3:F$1298,VLOOKUP($B4203,'numeric possibilities'!$C$3:$G$1298,1)),'VBA code_permu_wo_repettn'!$AH$2:$AM$2))</f>
        <v>D</v>
      </c>
      <c r="F4203" t="str">
        <f>INDEX('VBA code_permu_wo_repettn'!$AO$3:$AT$6,COUNTIF('Profile-matrices_Condorcet'!$B$2:$B4203,'Profile-matrices_Condorcet'!$B4203),MATCH(INDEX('numeric possibilities'!G$3:G$1298,VLOOKUP($B4203,'numeric possibilities'!$C$3:$G$1298,1)),'VBA code_permu_wo_repettn'!$AO$2:$AT$2))</f>
        <v>C</v>
      </c>
      <c r="H4203" t="s">
        <v>15</v>
      </c>
      <c r="I4203" t="str">
        <f>IF(I4202&gt;J4202,$I$1,IF(I4202&lt;J4202,$J$1,0))</f>
        <v>B</v>
      </c>
      <c r="K4203" t="str">
        <f>IF(K4202&gt;L4202,$K$1,IF(K4202&lt;L4202,$L$1,0))</f>
        <v>A</v>
      </c>
      <c r="M4203" t="str">
        <f>IF(M4202&gt;N4202,$M$1,IF(M4202&lt;N4202,$N$1,0))</f>
        <v>A</v>
      </c>
      <c r="O4203" t="str">
        <f>IF(O4202&gt;P4202,$O$1,IF(O4202&lt;P4202,$P$1,0))</f>
        <v>B</v>
      </c>
      <c r="Q4203" t="str">
        <f>IF(Q4202&gt;R4202,$Q$1,IF(Q4202&lt;R4202,$R$1,0))</f>
        <v>B</v>
      </c>
      <c r="S4203" t="str">
        <f>IF(S4202&gt;T4202,$S$1,IF(S4202&lt;T4202,$T$1,0))</f>
        <v>C</v>
      </c>
    </row>
    <row r="4204" spans="1:20" x14ac:dyDescent="0.25">
      <c r="A4204">
        <f t="shared" si="132"/>
        <v>4203</v>
      </c>
      <c r="B4204">
        <f t="shared" si="133"/>
        <v>1051</v>
      </c>
      <c r="C4204" t="str">
        <f>INDEX('VBA code_permu_wo_repettn'!$T$3:$Y$6,COUNTIF('Profile-matrices_Condorcet'!$B$2:$B4204,'Profile-matrices_Condorcet'!$B4204),MATCH(INDEX('numeric possibilities'!D$3:D$1298,VLOOKUP($B4204,'numeric possibilities'!$C$3:$G$1298,1)),'VBA code_permu_wo_repettn'!$T$2:$Y$2))</f>
        <v>C</v>
      </c>
      <c r="D4204" t="str">
        <f>INDEX('VBA code_permu_wo_repettn'!$AA$3:$AF$6,COUNTIF('Profile-matrices_Condorcet'!$B$2:$B4204,'Profile-matrices_Condorcet'!$B4204),MATCH(INDEX('numeric possibilities'!E$3:E$1298,VLOOKUP($B4204,'numeric possibilities'!$C$3:$G$1298,1)),'VBA code_permu_wo_repettn'!$AA$2:$AF$2))</f>
        <v>D</v>
      </c>
      <c r="E4204" t="str">
        <f>INDEX('VBA code_permu_wo_repettn'!$AH$3:$AM$6,COUNTIF('Profile-matrices_Condorcet'!$B$2:$B4204,'Profile-matrices_Condorcet'!$B4204),MATCH(INDEX('numeric possibilities'!F$3:F$1298,VLOOKUP($B4204,'numeric possibilities'!$C$3:$G$1298,1)),'VBA code_permu_wo_repettn'!$AH$2:$AM$2))</f>
        <v>B</v>
      </c>
      <c r="F4204" t="str">
        <f>INDEX('VBA code_permu_wo_repettn'!$AO$3:$AT$6,COUNTIF('Profile-matrices_Condorcet'!$B$2:$B4204,'Profile-matrices_Condorcet'!$B4204),MATCH(INDEX('numeric possibilities'!G$3:G$1298,VLOOKUP($B4204,'numeric possibilities'!$C$3:$G$1298,1)),'VBA code_permu_wo_repettn'!$AO$2:$AT$2))</f>
        <v>A</v>
      </c>
      <c r="I4204" t="s">
        <v>0</v>
      </c>
      <c r="J4204" t="s">
        <v>1</v>
      </c>
      <c r="K4204" t="s">
        <v>2</v>
      </c>
      <c r="L4204" t="s">
        <v>3</v>
      </c>
    </row>
    <row r="4205" spans="1:20" x14ac:dyDescent="0.25">
      <c r="A4205">
        <f t="shared" si="132"/>
        <v>4204</v>
      </c>
      <c r="B4205">
        <f t="shared" si="133"/>
        <v>1051</v>
      </c>
      <c r="C4205" t="str">
        <f>INDEX('VBA code_permu_wo_repettn'!$T$3:$Y$6,COUNTIF('Profile-matrices_Condorcet'!$B$2:$B4205,'Profile-matrices_Condorcet'!$B4205),MATCH(INDEX('numeric possibilities'!D$3:D$1298,VLOOKUP($B4205,'numeric possibilities'!$C$3:$G$1298,1)),'VBA code_permu_wo_repettn'!$T$2:$Y$2))</f>
        <v>D</v>
      </c>
      <c r="D4205" t="str">
        <f>INDEX('VBA code_permu_wo_repettn'!$AA$3:$AF$6,COUNTIF('Profile-matrices_Condorcet'!$B$2:$B4205,'Profile-matrices_Condorcet'!$B4205),MATCH(INDEX('numeric possibilities'!E$3:E$1298,VLOOKUP($B4205,'numeric possibilities'!$C$3:$G$1298,1)),'VBA code_permu_wo_repettn'!$AA$2:$AF$2))</f>
        <v>C</v>
      </c>
      <c r="E4205" t="str">
        <f>INDEX('VBA code_permu_wo_repettn'!$AH$3:$AM$6,COUNTIF('Profile-matrices_Condorcet'!$B$2:$B4205,'Profile-matrices_Condorcet'!$B4205),MATCH(INDEX('numeric possibilities'!F$3:F$1298,VLOOKUP($B4205,'numeric possibilities'!$C$3:$G$1298,1)),'VBA code_permu_wo_repettn'!$AH$2:$AM$2))</f>
        <v>A</v>
      </c>
      <c r="F4205" t="str">
        <f>INDEX('VBA code_permu_wo_repettn'!$AO$3:$AT$6,COUNTIF('Profile-matrices_Condorcet'!$B$2:$B4205,'Profile-matrices_Condorcet'!$B4205),MATCH(INDEX('numeric possibilities'!G$3:G$1298,VLOOKUP($B4205,'numeric possibilities'!$C$3:$G$1298,1)),'VBA code_permu_wo_repettn'!$AO$2:$AT$2))</f>
        <v>B</v>
      </c>
      <c r="G4205" t="str">
        <f>IF(MAX(I4205:L4205)&gt;='numeric possibilities'!$B$4/2,INDEX('Profile-matrices_Condorcet'!I4204:L4204,1,MATCH(MAX('Profile-matrices_Condorcet'!I4205:L4205),'Profile-matrices_Condorcet'!I4205:L4205,0)),"NCW")</f>
        <v>B</v>
      </c>
      <c r="H4205" t="s">
        <v>13</v>
      </c>
      <c r="I4205" s="3">
        <f>COUNTIF($I4203:$S4203,I4204)</f>
        <v>2</v>
      </c>
      <c r="J4205" s="3">
        <f>COUNTIF($I4203:$S4203,J4204)</f>
        <v>3</v>
      </c>
      <c r="K4205" s="3">
        <f>COUNTIF($I4203:$S4203,K4204)</f>
        <v>1</v>
      </c>
      <c r="L4205" s="3">
        <f>COUNTIF($I4203:$S4203,L4204)</f>
        <v>0</v>
      </c>
    </row>
    <row r="4206" spans="1:20" x14ac:dyDescent="0.25">
      <c r="A4206">
        <f t="shared" si="132"/>
        <v>4205</v>
      </c>
      <c r="B4206">
        <f t="shared" si="133"/>
        <v>1052</v>
      </c>
      <c r="C4206" t="str">
        <f>INDEX('VBA code_permu_wo_repettn'!$T$3:$Y$6,COUNTIF('Profile-matrices_Condorcet'!$B$2:$B4206,'Profile-matrices_Condorcet'!$B4206),MATCH(INDEX('numeric possibilities'!D$3:D$1298,VLOOKUP($B4206,'numeric possibilities'!$C$3:$G$1298,1)),'VBA code_permu_wo_repettn'!$T$2:$Y$2))</f>
        <v>A</v>
      </c>
      <c r="D4206" t="str">
        <f>INDEX('VBA code_permu_wo_repettn'!$AA$3:$AF$6,COUNTIF('Profile-matrices_Condorcet'!$B$2:$B4206,'Profile-matrices_Condorcet'!$B4206),MATCH(INDEX('numeric possibilities'!E$3:E$1298,VLOOKUP($B4206,'numeric possibilities'!$C$3:$G$1298,1)),'VBA code_permu_wo_repettn'!$AA$2:$AF$2))</f>
        <v>B</v>
      </c>
      <c r="E4206" t="str">
        <f>INDEX('VBA code_permu_wo_repettn'!$AH$3:$AM$6,COUNTIF('Profile-matrices_Condorcet'!$B$2:$B4206,'Profile-matrices_Condorcet'!$B4206),MATCH(INDEX('numeric possibilities'!F$3:F$1298,VLOOKUP($B4206,'numeric possibilities'!$C$3:$G$1298,1)),'VBA code_permu_wo_repettn'!$AH$2:$AM$2))</f>
        <v>C</v>
      </c>
      <c r="F4206" t="str">
        <f>INDEX('VBA code_permu_wo_repettn'!$AO$3:$AT$6,COUNTIF('Profile-matrices_Condorcet'!$B$2:$B4206,'Profile-matrices_Condorcet'!$B4206),MATCH(INDEX('numeric possibilities'!G$3:G$1298,VLOOKUP($B4206,'numeric possibilities'!$C$3:$G$1298,1)),'VBA code_permu_wo_repettn'!$AO$2:$AT$2))</f>
        <v>D</v>
      </c>
      <c r="H4206" t="s">
        <v>14</v>
      </c>
      <c r="I4206" s="3">
        <f>IF(MATCH(I$1,$C4206:$C4209,0)&lt;(MATCH(J$1,$C4206:$C4209,0)),1*a_vote,0)+IF(MATCH(I$1,$D4206:$D4209,0)&lt;MATCH(J$1,$D4206:$D4209,0),1*b_vote,0)+IF(MATCH(I$1,$E4206:$E4209,0)&lt;MATCH(J$1,$E4206:$E4209,0),1*c_vote,0)+IF(MATCH(I$1,$F4206:$F4209,0)&lt;MATCH(J$1,$F4206:$F4209,0),1*d_vote,0)</f>
        <v>0.49</v>
      </c>
      <c r="J4206" s="3">
        <f>IF(MATCH(I$1,$C4206:$C4209,0)&gt;(MATCH(J$1,$C4206:$C4209,0)),1*a_vote,0)+IF(MATCH(I$1,$D4206:$D4209,0)&gt;MATCH(J$1,$D4206:$D4209,0),1*b_vote,0)+IF(MATCH(I$1,$E4206:$E4209,0)&gt;MATCH(J$1,$E4206:$E4209,0),1*c_vote,0)+IF(MATCH(I$1,$F4206:$F4209,0)&gt;MATCH(J$1,$F4206:$F4209,0),1*d_vote,0)</f>
        <v>0.51</v>
      </c>
      <c r="K4206" s="3">
        <f>IF(MATCH($K$1,$C4206:$C4209,0)&lt;(MATCH($L$1,$C4206:$C4209,0)),1*a_vote,0)+IF(MATCH($K$1,$D4206:$D4209,0)&lt;MATCH($L$1,$D4206:$D4209,0),1*b_vote,0)+IF(MATCH($K$1,$E4206:$E4209,0)&lt;MATCH($L$1,$E4206:$E4209,0),1*c_vote,0)+IF(MATCH($K$1,$F4206:$F4209,0)&lt;MATCH($L$1,$F4206:$F4209,0),1*d_vote,0)</f>
        <v>0.53</v>
      </c>
      <c r="L4206" s="3">
        <f>IF(MATCH(K$1,$C4206:$C4209,0)&gt;(MATCH(L$1,$C4206:$C4209,0)),1*a_vote,0)+IF(MATCH(K$1,$D4206:$D4209,0)&gt;MATCH(L$1,$D4206:$D4209,0),1*b_vote,0)+IF(MATCH(K$1,$E4206:$E4209,0)&gt;MATCH(L$1,$E4206:$E4209,0),1*c_vote,0)+IF(MATCH(K$1,$F4206:$F4209,0)&gt;MATCH(L$1,$F4206:$F4209,0),1*d_vote,0)</f>
        <v>0.47</v>
      </c>
      <c r="M4206" s="3">
        <f>IF(MATCH($M$1,$C4206:$C4209,0)&lt;(MATCH($N$1,$C4206:$C4209,0)),1*a_vote,0)+IF(MATCH($M$1,$D4206:$D4209,0)&lt;MATCH($N$1,$D4206:$D4209,0),1*b_vote,0)+IF(MATCH($M$1,$E4206:$E4209,0)&lt;MATCH($N$1,$E4206:$E4209,0),1*c_vote,0)+IF(MATCH($M$1,$F4206:$F4209,0)&lt;MATCH($N$1,$F4206:$F4209,0),1*d_vote,0)</f>
        <v>0.53</v>
      </c>
      <c r="N4206" s="3">
        <f>IF(MATCH(M$1,$C4206:$C4209,0)&gt;(MATCH(N$1,$C4206:$C4209,0)),1*a_vote,0)+IF(MATCH(M$1,$D4206:$D4209,0)&gt;MATCH(N$1,$D4206:$D4209,0),1*b_vote,0)+IF(MATCH(M$1,$E4206:$E4209,0)&gt;MATCH(N$1,$E4206:$E4209,0),1*c_vote,0)+IF(MATCH(M$1,$F4206:$F4209,0)&gt;MATCH(N$1,$F4206:$F4209,0),1*d_vote,0)</f>
        <v>0.47</v>
      </c>
      <c r="O4206" s="3">
        <f>IF(MATCH($O$1,$C4206:$C4209,0)&lt;(MATCH($P$1,$C4206:$C4209,0)),1*a_vote,0)+IF(MATCH($O$1,$D4206:$D4209,0)&lt;MATCH($P$1,$D4206:$D4209,0),1*b_vote,0)+IF(MATCH($O$1,$E4206:$E4209,0)&lt;MATCH($P$1,$E4206:$E4209,0),1*c_vote,0)+IF(MATCH($O$1,$F4206:$F4209,0)&lt;MATCH($P$1,$F4206:$F4209,0),1*d_vote,0)</f>
        <v>0.53</v>
      </c>
      <c r="P4206" s="3">
        <f>IF(MATCH(O$1,$C4206:$C4209,0)&gt;(MATCH(P$1,$C4206:$C4209,0)),1*a_vote,0)+IF(MATCH(O$1,$D4206:$D4209,0)&gt;MATCH(P$1,$D4206:$D4209,0),1*b_vote,0)+IF(MATCH(O$1,$E4206:$E4209,0)&gt;MATCH(P$1,$E4206:$E4209,0),1*c_vote,0)+IF(MATCH(O$1,$F4206:$F4209,0)&gt;MATCH(P$1,$F4206:$F4209,0),1*d_vote,0)</f>
        <v>0.47</v>
      </c>
      <c r="Q4206" s="3">
        <f>IF(MATCH($Q$1,$C4206:$C4209,0)&lt;(MATCH($R$1,$C4206:$C4209,0)),1*a_vote,0)+IF(MATCH($Q$1,$D4206:$D4209,0)&lt;MATCH($R$1,$D4206:$D4209,0),1*b_vote,0)+IF(MATCH($Q$1,$E4206:$E4209,0)&lt;MATCH($R$1,$E4206:$E4209,0),1*c_vote,0)+IF(MATCH($Q$1,$F4206:$F4209,0)&lt;MATCH($R$1,$F4206:$F4209,0),1*d_vote,0)</f>
        <v>0.53</v>
      </c>
      <c r="R4206" s="3">
        <f>IF(MATCH(Q$1,$C4206:$C4209,0)&gt;(MATCH(R$1,$C4206:$C4209,0)),1*a_vote,0)+IF(MATCH(Q$1,$D4206:$D4209,0)&gt;MATCH(R$1,$D4206:$D4209,0),1*b_vote,0)+IF(MATCH(Q$1,$E4206:$E4209,0)&gt;MATCH(R$1,$E4206:$E4209,0),1*c_vote,0)+IF(MATCH(Q$1,$F4206:$F4209,0)&gt;MATCH(R$1,$F4206:$F4209,0),1*d_vote,0)</f>
        <v>0.47</v>
      </c>
      <c r="S4206" s="3">
        <f>IF(MATCH($S$1,$C4206:$C4209,0)&lt;(MATCH($T$1,$C4206:$C4209,0)),1*a_vote,0)+IF(MATCH($S$1,$D4206:$D4209,0)&lt;MATCH($T$1,$D4206:$D4209,0),1*b_vote,0)+IF(MATCH($S$1,$E4206:$E4209,0)&lt;MATCH($T$1,$E4206:$E4209,0),1*c_vote,0)+IF(MATCH($S$1,$F4206:$F4209,0)&lt;MATCH($T$1,$F4206:$F4209,0),1*d_vote,0)</f>
        <v>0.25</v>
      </c>
      <c r="T4206" s="3">
        <f>IF(MATCH(S$1,$C4206:$C4209,0)&gt;(MATCH(T$1,$C4206:$C4209,0)),1*a_vote,0)+IF(MATCH(S$1,$D4206:$D4209,0)&gt;MATCH(T$1,$D4206:$D4209,0),1*b_vote,0)+IF(MATCH(S$1,$E4206:$E4209,0)&gt;MATCH(T$1,$E4206:$E4209,0),1*c_vote,0)+IF(MATCH(S$1,$F4206:$F4209,0)&gt;MATCH(T$1,$F4206:$F4209,0),1*d_vote,0)</f>
        <v>0.75</v>
      </c>
    </row>
    <row r="4207" spans="1:20" x14ac:dyDescent="0.25">
      <c r="A4207">
        <f t="shared" si="132"/>
        <v>4206</v>
      </c>
      <c r="B4207">
        <f t="shared" si="133"/>
        <v>1052</v>
      </c>
      <c r="C4207" t="str">
        <f>INDEX('VBA code_permu_wo_repettn'!$T$3:$Y$6,COUNTIF('Profile-matrices_Condorcet'!$B$2:$B4207,'Profile-matrices_Condorcet'!$B4207),MATCH(INDEX('numeric possibilities'!D$3:D$1298,VLOOKUP($B4207,'numeric possibilities'!$C$3:$G$1298,1)),'VBA code_permu_wo_repettn'!$T$2:$Y$2))</f>
        <v>B</v>
      </c>
      <c r="D4207" t="str">
        <f>INDEX('VBA code_permu_wo_repettn'!$AA$3:$AF$6,COUNTIF('Profile-matrices_Condorcet'!$B$2:$B4207,'Profile-matrices_Condorcet'!$B4207),MATCH(INDEX('numeric possibilities'!E$3:E$1298,VLOOKUP($B4207,'numeric possibilities'!$C$3:$G$1298,1)),'VBA code_permu_wo_repettn'!$AA$2:$AF$2))</f>
        <v>A</v>
      </c>
      <c r="E4207" t="str">
        <f>INDEX('VBA code_permu_wo_repettn'!$AH$3:$AM$6,COUNTIF('Profile-matrices_Condorcet'!$B$2:$B4207,'Profile-matrices_Condorcet'!$B4207),MATCH(INDEX('numeric possibilities'!F$3:F$1298,VLOOKUP($B4207,'numeric possibilities'!$C$3:$G$1298,1)),'VBA code_permu_wo_repettn'!$AH$2:$AM$2))</f>
        <v>D</v>
      </c>
      <c r="F4207" t="str">
        <f>INDEX('VBA code_permu_wo_repettn'!$AO$3:$AT$6,COUNTIF('Profile-matrices_Condorcet'!$B$2:$B4207,'Profile-matrices_Condorcet'!$B4207),MATCH(INDEX('numeric possibilities'!G$3:G$1298,VLOOKUP($B4207,'numeric possibilities'!$C$3:$G$1298,1)),'VBA code_permu_wo_repettn'!$AO$2:$AT$2))</f>
        <v>C</v>
      </c>
      <c r="H4207" t="s">
        <v>15</v>
      </c>
      <c r="I4207" t="str">
        <f>IF(I4206&gt;J4206,$I$1,IF(I4206&lt;J4206,$J$1,0))</f>
        <v>B</v>
      </c>
      <c r="K4207" t="str">
        <f>IF(K4206&gt;L4206,$K$1,IF(K4206&lt;L4206,$L$1,0))</f>
        <v>A</v>
      </c>
      <c r="M4207" t="str">
        <f>IF(M4206&gt;N4206,$M$1,IF(M4206&lt;N4206,$N$1,0))</f>
        <v>A</v>
      </c>
      <c r="O4207" t="str">
        <f>IF(O4206&gt;P4206,$O$1,IF(O4206&lt;P4206,$P$1,0))</f>
        <v>B</v>
      </c>
      <c r="Q4207" t="str">
        <f>IF(Q4206&gt;R4206,$Q$1,IF(Q4206&lt;R4206,$R$1,0))</f>
        <v>B</v>
      </c>
      <c r="S4207" t="str">
        <f>IF(S4206&gt;T4206,$S$1,IF(S4206&lt;T4206,$T$1,0))</f>
        <v>D</v>
      </c>
    </row>
    <row r="4208" spans="1:20" x14ac:dyDescent="0.25">
      <c r="A4208">
        <f t="shared" si="132"/>
        <v>4207</v>
      </c>
      <c r="B4208">
        <f t="shared" si="133"/>
        <v>1052</v>
      </c>
      <c r="C4208" t="str">
        <f>INDEX('VBA code_permu_wo_repettn'!$T$3:$Y$6,COUNTIF('Profile-matrices_Condorcet'!$B$2:$B4208,'Profile-matrices_Condorcet'!$B4208),MATCH(INDEX('numeric possibilities'!D$3:D$1298,VLOOKUP($B4208,'numeric possibilities'!$C$3:$G$1298,1)),'VBA code_permu_wo_repettn'!$T$2:$Y$2))</f>
        <v>D</v>
      </c>
      <c r="D4208" t="str">
        <f>INDEX('VBA code_permu_wo_repettn'!$AA$3:$AF$6,COUNTIF('Profile-matrices_Condorcet'!$B$2:$B4208,'Profile-matrices_Condorcet'!$B4208),MATCH(INDEX('numeric possibilities'!E$3:E$1298,VLOOKUP($B4208,'numeric possibilities'!$C$3:$G$1298,1)),'VBA code_permu_wo_repettn'!$AA$2:$AF$2))</f>
        <v>D</v>
      </c>
      <c r="E4208" t="str">
        <f>INDEX('VBA code_permu_wo_repettn'!$AH$3:$AM$6,COUNTIF('Profile-matrices_Condorcet'!$B$2:$B4208,'Profile-matrices_Condorcet'!$B4208),MATCH(INDEX('numeric possibilities'!F$3:F$1298,VLOOKUP($B4208,'numeric possibilities'!$C$3:$G$1298,1)),'VBA code_permu_wo_repettn'!$AH$2:$AM$2))</f>
        <v>B</v>
      </c>
      <c r="F4208" t="str">
        <f>INDEX('VBA code_permu_wo_repettn'!$AO$3:$AT$6,COUNTIF('Profile-matrices_Condorcet'!$B$2:$B4208,'Profile-matrices_Condorcet'!$B4208),MATCH(INDEX('numeric possibilities'!G$3:G$1298,VLOOKUP($B4208,'numeric possibilities'!$C$3:$G$1298,1)),'VBA code_permu_wo_repettn'!$AO$2:$AT$2))</f>
        <v>A</v>
      </c>
      <c r="I4208" t="s">
        <v>0</v>
      </c>
      <c r="J4208" t="s">
        <v>1</v>
      </c>
      <c r="K4208" t="s">
        <v>2</v>
      </c>
      <c r="L4208" t="s">
        <v>3</v>
      </c>
    </row>
    <row r="4209" spans="1:20" x14ac:dyDescent="0.25">
      <c r="A4209">
        <f t="shared" si="132"/>
        <v>4208</v>
      </c>
      <c r="B4209">
        <f t="shared" si="133"/>
        <v>1052</v>
      </c>
      <c r="C4209" t="str">
        <f>INDEX('VBA code_permu_wo_repettn'!$T$3:$Y$6,COUNTIF('Profile-matrices_Condorcet'!$B$2:$B4209,'Profile-matrices_Condorcet'!$B4209),MATCH(INDEX('numeric possibilities'!D$3:D$1298,VLOOKUP($B4209,'numeric possibilities'!$C$3:$G$1298,1)),'VBA code_permu_wo_repettn'!$T$2:$Y$2))</f>
        <v>C</v>
      </c>
      <c r="D4209" t="str">
        <f>INDEX('VBA code_permu_wo_repettn'!$AA$3:$AF$6,COUNTIF('Profile-matrices_Condorcet'!$B$2:$B4209,'Profile-matrices_Condorcet'!$B4209),MATCH(INDEX('numeric possibilities'!E$3:E$1298,VLOOKUP($B4209,'numeric possibilities'!$C$3:$G$1298,1)),'VBA code_permu_wo_repettn'!$AA$2:$AF$2))</f>
        <v>C</v>
      </c>
      <c r="E4209" t="str">
        <f>INDEX('VBA code_permu_wo_repettn'!$AH$3:$AM$6,COUNTIF('Profile-matrices_Condorcet'!$B$2:$B4209,'Profile-matrices_Condorcet'!$B4209),MATCH(INDEX('numeric possibilities'!F$3:F$1298,VLOOKUP($B4209,'numeric possibilities'!$C$3:$G$1298,1)),'VBA code_permu_wo_repettn'!$AH$2:$AM$2))</f>
        <v>A</v>
      </c>
      <c r="F4209" t="str">
        <f>INDEX('VBA code_permu_wo_repettn'!$AO$3:$AT$6,COUNTIF('Profile-matrices_Condorcet'!$B$2:$B4209,'Profile-matrices_Condorcet'!$B4209),MATCH(INDEX('numeric possibilities'!G$3:G$1298,VLOOKUP($B4209,'numeric possibilities'!$C$3:$G$1298,1)),'VBA code_permu_wo_repettn'!$AO$2:$AT$2))</f>
        <v>B</v>
      </c>
      <c r="G4209" t="str">
        <f>IF(MAX(I4209:L4209)&gt;='numeric possibilities'!$B$4/2,INDEX('Profile-matrices_Condorcet'!I4208:L4208,1,MATCH(MAX('Profile-matrices_Condorcet'!I4209:L4209),'Profile-matrices_Condorcet'!I4209:L4209,0)),"NCW")</f>
        <v>B</v>
      </c>
      <c r="H4209" t="s">
        <v>13</v>
      </c>
      <c r="I4209" s="3">
        <f>COUNTIF($I4207:$S4207,I4208)</f>
        <v>2</v>
      </c>
      <c r="J4209" s="3">
        <f>COUNTIF($I4207:$S4207,J4208)</f>
        <v>3</v>
      </c>
      <c r="K4209" s="3">
        <f>COUNTIF($I4207:$S4207,K4208)</f>
        <v>0</v>
      </c>
      <c r="L4209" s="3">
        <f>COUNTIF($I4207:$S4207,L4208)</f>
        <v>1</v>
      </c>
    </row>
    <row r="4210" spans="1:20" x14ac:dyDescent="0.25">
      <c r="A4210">
        <f t="shared" si="132"/>
        <v>4209</v>
      </c>
      <c r="B4210">
        <f t="shared" si="133"/>
        <v>1053</v>
      </c>
      <c r="C4210" t="str">
        <f>INDEX('VBA code_permu_wo_repettn'!$T$3:$Y$6,COUNTIF('Profile-matrices_Condorcet'!$B$2:$B4210,'Profile-matrices_Condorcet'!$B4210),MATCH(INDEX('numeric possibilities'!D$3:D$1298,VLOOKUP($B4210,'numeric possibilities'!$C$3:$G$1298,1)),'VBA code_permu_wo_repettn'!$T$2:$Y$2))</f>
        <v>A</v>
      </c>
      <c r="D4210" t="str">
        <f>INDEX('VBA code_permu_wo_repettn'!$AA$3:$AF$6,COUNTIF('Profile-matrices_Condorcet'!$B$2:$B4210,'Profile-matrices_Condorcet'!$B4210),MATCH(INDEX('numeric possibilities'!E$3:E$1298,VLOOKUP($B4210,'numeric possibilities'!$C$3:$G$1298,1)),'VBA code_permu_wo_repettn'!$AA$2:$AF$2))</f>
        <v>B</v>
      </c>
      <c r="E4210" t="str">
        <f>INDEX('VBA code_permu_wo_repettn'!$AH$3:$AM$6,COUNTIF('Profile-matrices_Condorcet'!$B$2:$B4210,'Profile-matrices_Condorcet'!$B4210),MATCH(INDEX('numeric possibilities'!F$3:F$1298,VLOOKUP($B4210,'numeric possibilities'!$C$3:$G$1298,1)),'VBA code_permu_wo_repettn'!$AH$2:$AM$2))</f>
        <v>C</v>
      </c>
      <c r="F4210" t="str">
        <f>INDEX('VBA code_permu_wo_repettn'!$AO$3:$AT$6,COUNTIF('Profile-matrices_Condorcet'!$B$2:$B4210,'Profile-matrices_Condorcet'!$B4210),MATCH(INDEX('numeric possibilities'!G$3:G$1298,VLOOKUP($B4210,'numeric possibilities'!$C$3:$G$1298,1)),'VBA code_permu_wo_repettn'!$AO$2:$AT$2))</f>
        <v>D</v>
      </c>
      <c r="H4210" t="s">
        <v>14</v>
      </c>
      <c r="I4210" s="3">
        <f>IF(MATCH(I$1,$C4210:$C4213,0)&lt;(MATCH(J$1,$C4210:$C4213,0)),1*a_vote,0)+IF(MATCH(I$1,$D4210:$D4213,0)&lt;MATCH(J$1,$D4210:$D4213,0),1*b_vote,0)+IF(MATCH(I$1,$E4210:$E4213,0)&lt;MATCH(J$1,$E4210:$E4213,0),1*c_vote,0)+IF(MATCH(I$1,$F4210:$F4213,0)&lt;MATCH(J$1,$F4210:$F4213,0),1*d_vote,0)</f>
        <v>0.49</v>
      </c>
      <c r="J4210" s="3">
        <f>IF(MATCH(I$1,$C4210:$C4213,0)&gt;(MATCH(J$1,$C4210:$C4213,0)),1*a_vote,0)+IF(MATCH(I$1,$D4210:$D4213,0)&gt;MATCH(J$1,$D4210:$D4213,0),1*b_vote,0)+IF(MATCH(I$1,$E4210:$E4213,0)&gt;MATCH(J$1,$E4210:$E4213,0),1*c_vote,0)+IF(MATCH(I$1,$F4210:$F4213,0)&gt;MATCH(J$1,$F4210:$F4213,0),1*d_vote,0)</f>
        <v>0.51</v>
      </c>
      <c r="K4210" s="3">
        <f>IF(MATCH($K$1,$C4210:$C4213,0)&lt;(MATCH($L$1,$C4210:$C4213,0)),1*a_vote,0)+IF(MATCH($K$1,$D4210:$D4213,0)&lt;MATCH($L$1,$D4210:$D4213,0),1*b_vote,0)+IF(MATCH($K$1,$E4210:$E4213,0)&lt;MATCH($L$1,$E4210:$E4213,0),1*c_vote,0)+IF(MATCH($K$1,$F4210:$F4213,0)&lt;MATCH($L$1,$F4210:$F4213,0),1*d_vote,0)</f>
        <v>0.53</v>
      </c>
      <c r="L4210" s="3">
        <f>IF(MATCH(K$1,$C4210:$C4213,0)&gt;(MATCH(L$1,$C4210:$C4213,0)),1*a_vote,0)+IF(MATCH(K$1,$D4210:$D4213,0)&gt;MATCH(L$1,$D4210:$D4213,0),1*b_vote,0)+IF(MATCH(K$1,$E4210:$E4213,0)&gt;MATCH(L$1,$E4210:$E4213,0),1*c_vote,0)+IF(MATCH(K$1,$F4210:$F4213,0)&gt;MATCH(L$1,$F4210:$F4213,0),1*d_vote,0)</f>
        <v>0.47</v>
      </c>
      <c r="M4210" s="3">
        <f>IF(MATCH($M$1,$C4210:$C4213,0)&lt;(MATCH($N$1,$C4210:$C4213,0)),1*a_vote,0)+IF(MATCH($M$1,$D4210:$D4213,0)&lt;MATCH($N$1,$D4210:$D4213,0),1*b_vote,0)+IF(MATCH($M$1,$E4210:$E4213,0)&lt;MATCH($N$1,$E4210:$E4213,0),1*c_vote,0)+IF(MATCH($M$1,$F4210:$F4213,0)&lt;MATCH($N$1,$F4210:$F4213,0),1*d_vote,0)</f>
        <v>0.53</v>
      </c>
      <c r="N4210" s="3">
        <f>IF(MATCH(M$1,$C4210:$C4213,0)&gt;(MATCH(N$1,$C4210:$C4213,0)),1*a_vote,0)+IF(MATCH(M$1,$D4210:$D4213,0)&gt;MATCH(N$1,$D4210:$D4213,0),1*b_vote,0)+IF(MATCH(M$1,$E4210:$E4213,0)&gt;MATCH(N$1,$E4210:$E4213,0),1*c_vote,0)+IF(MATCH(M$1,$F4210:$F4213,0)&gt;MATCH(N$1,$F4210:$F4213,0),1*d_vote,0)</f>
        <v>0.47</v>
      </c>
      <c r="O4210" s="3">
        <f>IF(MATCH($O$1,$C4210:$C4213,0)&lt;(MATCH($P$1,$C4210:$C4213,0)),1*a_vote,0)+IF(MATCH($O$1,$D4210:$D4213,0)&lt;MATCH($P$1,$D4210:$D4213,0),1*b_vote,0)+IF(MATCH($O$1,$E4210:$E4213,0)&lt;MATCH($P$1,$E4210:$E4213,0),1*c_vote,0)+IF(MATCH($O$1,$F4210:$F4213,0)&lt;MATCH($P$1,$F4210:$F4213,0),1*d_vote,0)</f>
        <v>0.26</v>
      </c>
      <c r="P4210" s="3">
        <f>IF(MATCH(O$1,$C4210:$C4213,0)&gt;(MATCH(P$1,$C4210:$C4213,0)),1*a_vote,0)+IF(MATCH(O$1,$D4210:$D4213,0)&gt;MATCH(P$1,$D4210:$D4213,0),1*b_vote,0)+IF(MATCH(O$1,$E4210:$E4213,0)&gt;MATCH(P$1,$E4210:$E4213,0),1*c_vote,0)+IF(MATCH(O$1,$F4210:$F4213,0)&gt;MATCH(P$1,$F4210:$F4213,0),1*d_vote,0)</f>
        <v>0.74</v>
      </c>
      <c r="Q4210" s="3">
        <f>IF(MATCH($Q$1,$C4210:$C4213,0)&lt;(MATCH($R$1,$C4210:$C4213,0)),1*a_vote,0)+IF(MATCH($Q$1,$D4210:$D4213,0)&lt;MATCH($R$1,$D4210:$D4213,0),1*b_vote,0)+IF(MATCH($Q$1,$E4210:$E4213,0)&lt;MATCH($R$1,$E4210:$E4213,0),1*c_vote,0)+IF(MATCH($Q$1,$F4210:$F4213,0)&lt;MATCH($R$1,$F4210:$F4213,0),1*d_vote,0)</f>
        <v>0.53</v>
      </c>
      <c r="R4210" s="3">
        <f>IF(MATCH(Q$1,$C4210:$C4213,0)&gt;(MATCH(R$1,$C4210:$C4213,0)),1*a_vote,0)+IF(MATCH(Q$1,$D4210:$D4213,0)&gt;MATCH(R$1,$D4210:$D4213,0),1*b_vote,0)+IF(MATCH(Q$1,$E4210:$E4213,0)&gt;MATCH(R$1,$E4210:$E4213,0),1*c_vote,0)+IF(MATCH(Q$1,$F4210:$F4213,0)&gt;MATCH(R$1,$F4210:$F4213,0),1*d_vote,0)</f>
        <v>0.47</v>
      </c>
      <c r="S4210" s="3">
        <f>IF(MATCH($S$1,$C4210:$C4213,0)&lt;(MATCH($T$1,$C4210:$C4213,0)),1*a_vote,0)+IF(MATCH($S$1,$D4210:$D4213,0)&lt;MATCH($T$1,$D4210:$D4213,0),1*b_vote,0)+IF(MATCH($S$1,$E4210:$E4213,0)&lt;MATCH($T$1,$E4210:$E4213,0),1*c_vote,0)+IF(MATCH($S$1,$F4210:$F4213,0)&lt;MATCH($T$1,$F4210:$F4213,0),1*d_vote,0)</f>
        <v>0.52</v>
      </c>
      <c r="T4210" s="3">
        <f>IF(MATCH(S$1,$C4210:$C4213,0)&gt;(MATCH(T$1,$C4210:$C4213,0)),1*a_vote,0)+IF(MATCH(S$1,$D4210:$D4213,0)&gt;MATCH(T$1,$D4210:$D4213,0),1*b_vote,0)+IF(MATCH(S$1,$E4210:$E4213,0)&gt;MATCH(T$1,$E4210:$E4213,0),1*c_vote,0)+IF(MATCH(S$1,$F4210:$F4213,0)&gt;MATCH(T$1,$F4210:$F4213,0),1*d_vote,0)</f>
        <v>0.48</v>
      </c>
    </row>
    <row r="4211" spans="1:20" x14ac:dyDescent="0.25">
      <c r="A4211">
        <f t="shared" si="132"/>
        <v>4210</v>
      </c>
      <c r="B4211">
        <f t="shared" si="133"/>
        <v>1053</v>
      </c>
      <c r="C4211" t="str">
        <f>INDEX('VBA code_permu_wo_repettn'!$T$3:$Y$6,COUNTIF('Profile-matrices_Condorcet'!$B$2:$B4211,'Profile-matrices_Condorcet'!$B4211),MATCH(INDEX('numeric possibilities'!D$3:D$1298,VLOOKUP($B4211,'numeric possibilities'!$C$3:$G$1298,1)),'VBA code_permu_wo_repettn'!$T$2:$Y$2))</f>
        <v>C</v>
      </c>
      <c r="D4211" t="str">
        <f>INDEX('VBA code_permu_wo_repettn'!$AA$3:$AF$6,COUNTIF('Profile-matrices_Condorcet'!$B$2:$B4211,'Profile-matrices_Condorcet'!$B4211),MATCH(INDEX('numeric possibilities'!E$3:E$1298,VLOOKUP($B4211,'numeric possibilities'!$C$3:$G$1298,1)),'VBA code_permu_wo_repettn'!$AA$2:$AF$2))</f>
        <v>A</v>
      </c>
      <c r="E4211" t="str">
        <f>INDEX('VBA code_permu_wo_repettn'!$AH$3:$AM$6,COUNTIF('Profile-matrices_Condorcet'!$B$2:$B4211,'Profile-matrices_Condorcet'!$B4211),MATCH(INDEX('numeric possibilities'!F$3:F$1298,VLOOKUP($B4211,'numeric possibilities'!$C$3:$G$1298,1)),'VBA code_permu_wo_repettn'!$AH$2:$AM$2))</f>
        <v>D</v>
      </c>
      <c r="F4211" t="str">
        <f>INDEX('VBA code_permu_wo_repettn'!$AO$3:$AT$6,COUNTIF('Profile-matrices_Condorcet'!$B$2:$B4211,'Profile-matrices_Condorcet'!$B4211),MATCH(INDEX('numeric possibilities'!G$3:G$1298,VLOOKUP($B4211,'numeric possibilities'!$C$3:$G$1298,1)),'VBA code_permu_wo_repettn'!$AO$2:$AT$2))</f>
        <v>C</v>
      </c>
      <c r="H4211" t="s">
        <v>15</v>
      </c>
      <c r="I4211" t="str">
        <f>IF(I4210&gt;J4210,$I$1,IF(I4210&lt;J4210,$J$1,0))</f>
        <v>B</v>
      </c>
      <c r="K4211" t="str">
        <f>IF(K4210&gt;L4210,$K$1,IF(K4210&lt;L4210,$L$1,0))</f>
        <v>A</v>
      </c>
      <c r="M4211" t="str">
        <f>IF(M4210&gt;N4210,$M$1,IF(M4210&lt;N4210,$N$1,0))</f>
        <v>A</v>
      </c>
      <c r="O4211" t="str">
        <f>IF(O4210&gt;P4210,$O$1,IF(O4210&lt;P4210,$P$1,0))</f>
        <v>C</v>
      </c>
      <c r="Q4211" t="str">
        <f>IF(Q4210&gt;R4210,$Q$1,IF(Q4210&lt;R4210,$R$1,0))</f>
        <v>B</v>
      </c>
      <c r="S4211" t="str">
        <f>IF(S4210&gt;T4210,$S$1,IF(S4210&lt;T4210,$T$1,0))</f>
        <v>C</v>
      </c>
    </row>
    <row r="4212" spans="1:20" x14ac:dyDescent="0.25">
      <c r="A4212">
        <f t="shared" si="132"/>
        <v>4211</v>
      </c>
      <c r="B4212">
        <f t="shared" si="133"/>
        <v>1053</v>
      </c>
      <c r="C4212" t="str">
        <f>INDEX('VBA code_permu_wo_repettn'!$T$3:$Y$6,COUNTIF('Profile-matrices_Condorcet'!$B$2:$B4212,'Profile-matrices_Condorcet'!$B4212),MATCH(INDEX('numeric possibilities'!D$3:D$1298,VLOOKUP($B4212,'numeric possibilities'!$C$3:$G$1298,1)),'VBA code_permu_wo_repettn'!$T$2:$Y$2))</f>
        <v>B</v>
      </c>
      <c r="D4212" t="str">
        <f>INDEX('VBA code_permu_wo_repettn'!$AA$3:$AF$6,COUNTIF('Profile-matrices_Condorcet'!$B$2:$B4212,'Profile-matrices_Condorcet'!$B4212),MATCH(INDEX('numeric possibilities'!E$3:E$1298,VLOOKUP($B4212,'numeric possibilities'!$C$3:$G$1298,1)),'VBA code_permu_wo_repettn'!$AA$2:$AF$2))</f>
        <v>D</v>
      </c>
      <c r="E4212" t="str">
        <f>INDEX('VBA code_permu_wo_repettn'!$AH$3:$AM$6,COUNTIF('Profile-matrices_Condorcet'!$B$2:$B4212,'Profile-matrices_Condorcet'!$B4212),MATCH(INDEX('numeric possibilities'!F$3:F$1298,VLOOKUP($B4212,'numeric possibilities'!$C$3:$G$1298,1)),'VBA code_permu_wo_repettn'!$AH$2:$AM$2))</f>
        <v>B</v>
      </c>
      <c r="F4212" t="str">
        <f>INDEX('VBA code_permu_wo_repettn'!$AO$3:$AT$6,COUNTIF('Profile-matrices_Condorcet'!$B$2:$B4212,'Profile-matrices_Condorcet'!$B4212),MATCH(INDEX('numeric possibilities'!G$3:G$1298,VLOOKUP($B4212,'numeric possibilities'!$C$3:$G$1298,1)),'VBA code_permu_wo_repettn'!$AO$2:$AT$2))</f>
        <v>A</v>
      </c>
      <c r="I4212" t="s">
        <v>0</v>
      </c>
      <c r="J4212" t="s">
        <v>1</v>
      </c>
      <c r="K4212" t="s">
        <v>2</v>
      </c>
      <c r="L4212" t="s">
        <v>3</v>
      </c>
    </row>
    <row r="4213" spans="1:20" x14ac:dyDescent="0.25">
      <c r="A4213">
        <f t="shared" si="132"/>
        <v>4212</v>
      </c>
      <c r="B4213">
        <f t="shared" si="133"/>
        <v>1053</v>
      </c>
      <c r="C4213" t="str">
        <f>INDEX('VBA code_permu_wo_repettn'!$T$3:$Y$6,COUNTIF('Profile-matrices_Condorcet'!$B$2:$B4213,'Profile-matrices_Condorcet'!$B4213),MATCH(INDEX('numeric possibilities'!D$3:D$1298,VLOOKUP($B4213,'numeric possibilities'!$C$3:$G$1298,1)),'VBA code_permu_wo_repettn'!$T$2:$Y$2))</f>
        <v>D</v>
      </c>
      <c r="D4213" t="str">
        <f>INDEX('VBA code_permu_wo_repettn'!$AA$3:$AF$6,COUNTIF('Profile-matrices_Condorcet'!$B$2:$B4213,'Profile-matrices_Condorcet'!$B4213),MATCH(INDEX('numeric possibilities'!E$3:E$1298,VLOOKUP($B4213,'numeric possibilities'!$C$3:$G$1298,1)),'VBA code_permu_wo_repettn'!$AA$2:$AF$2))</f>
        <v>C</v>
      </c>
      <c r="E4213" t="str">
        <f>INDEX('VBA code_permu_wo_repettn'!$AH$3:$AM$6,COUNTIF('Profile-matrices_Condorcet'!$B$2:$B4213,'Profile-matrices_Condorcet'!$B4213),MATCH(INDEX('numeric possibilities'!F$3:F$1298,VLOOKUP($B4213,'numeric possibilities'!$C$3:$G$1298,1)),'VBA code_permu_wo_repettn'!$AH$2:$AM$2))</f>
        <v>A</v>
      </c>
      <c r="F4213" t="str">
        <f>INDEX('VBA code_permu_wo_repettn'!$AO$3:$AT$6,COUNTIF('Profile-matrices_Condorcet'!$B$2:$B4213,'Profile-matrices_Condorcet'!$B4213),MATCH(INDEX('numeric possibilities'!G$3:G$1298,VLOOKUP($B4213,'numeric possibilities'!$C$3:$G$1298,1)),'VBA code_permu_wo_repettn'!$AO$2:$AT$2))</f>
        <v>B</v>
      </c>
      <c r="G4213" t="str">
        <f>IF(MAX(I4213:L4213)&gt;='numeric possibilities'!$B$4/2,INDEX('Profile-matrices_Condorcet'!I4212:L4212,1,MATCH(MAX('Profile-matrices_Condorcet'!I4213:L4213),'Profile-matrices_Condorcet'!I4213:L4213,0)),"NCW")</f>
        <v>NCW</v>
      </c>
      <c r="H4213" t="s">
        <v>13</v>
      </c>
      <c r="I4213" s="3">
        <f>COUNTIF($I4211:$S4211,I4212)</f>
        <v>2</v>
      </c>
      <c r="J4213" s="3">
        <f>COUNTIF($I4211:$S4211,J4212)</f>
        <v>2</v>
      </c>
      <c r="K4213" s="3">
        <f>COUNTIF($I4211:$S4211,K4212)</f>
        <v>2</v>
      </c>
      <c r="L4213" s="3">
        <f>COUNTIF($I4211:$S4211,L4212)</f>
        <v>0</v>
      </c>
    </row>
    <row r="4214" spans="1:20" x14ac:dyDescent="0.25">
      <c r="A4214">
        <f t="shared" si="132"/>
        <v>4213</v>
      </c>
      <c r="B4214">
        <f t="shared" si="133"/>
        <v>1054</v>
      </c>
      <c r="C4214" t="str">
        <f>INDEX('VBA code_permu_wo_repettn'!$T$3:$Y$6,COUNTIF('Profile-matrices_Condorcet'!$B$2:$B4214,'Profile-matrices_Condorcet'!$B4214),MATCH(INDEX('numeric possibilities'!D$3:D$1298,VLOOKUP($B4214,'numeric possibilities'!$C$3:$G$1298,1)),'VBA code_permu_wo_repettn'!$T$2:$Y$2))</f>
        <v>A</v>
      </c>
      <c r="D4214" t="str">
        <f>INDEX('VBA code_permu_wo_repettn'!$AA$3:$AF$6,COUNTIF('Profile-matrices_Condorcet'!$B$2:$B4214,'Profile-matrices_Condorcet'!$B4214),MATCH(INDEX('numeric possibilities'!E$3:E$1298,VLOOKUP($B4214,'numeric possibilities'!$C$3:$G$1298,1)),'VBA code_permu_wo_repettn'!$AA$2:$AF$2))</f>
        <v>B</v>
      </c>
      <c r="E4214" t="str">
        <f>INDEX('VBA code_permu_wo_repettn'!$AH$3:$AM$6,COUNTIF('Profile-matrices_Condorcet'!$B$2:$B4214,'Profile-matrices_Condorcet'!$B4214),MATCH(INDEX('numeric possibilities'!F$3:F$1298,VLOOKUP($B4214,'numeric possibilities'!$C$3:$G$1298,1)),'VBA code_permu_wo_repettn'!$AH$2:$AM$2))</f>
        <v>C</v>
      </c>
      <c r="F4214" t="str">
        <f>INDEX('VBA code_permu_wo_repettn'!$AO$3:$AT$6,COUNTIF('Profile-matrices_Condorcet'!$B$2:$B4214,'Profile-matrices_Condorcet'!$B4214),MATCH(INDEX('numeric possibilities'!G$3:G$1298,VLOOKUP($B4214,'numeric possibilities'!$C$3:$G$1298,1)),'VBA code_permu_wo_repettn'!$AO$2:$AT$2))</f>
        <v>D</v>
      </c>
      <c r="H4214" t="s">
        <v>14</v>
      </c>
      <c r="I4214" s="3">
        <f>IF(MATCH(I$1,$C4214:$C4217,0)&lt;(MATCH(J$1,$C4214:$C4217,0)),1*a_vote,0)+IF(MATCH(I$1,$D4214:$D4217,0)&lt;MATCH(J$1,$D4214:$D4217,0),1*b_vote,0)+IF(MATCH(I$1,$E4214:$E4217,0)&lt;MATCH(J$1,$E4214:$E4217,0),1*c_vote,0)+IF(MATCH(I$1,$F4214:$F4217,0)&lt;MATCH(J$1,$F4214:$F4217,0),1*d_vote,0)</f>
        <v>0.49</v>
      </c>
      <c r="J4214" s="3">
        <f>IF(MATCH(I$1,$C4214:$C4217,0)&gt;(MATCH(J$1,$C4214:$C4217,0)),1*a_vote,0)+IF(MATCH(I$1,$D4214:$D4217,0)&gt;MATCH(J$1,$D4214:$D4217,0),1*b_vote,0)+IF(MATCH(I$1,$E4214:$E4217,0)&gt;MATCH(J$1,$E4214:$E4217,0),1*c_vote,0)+IF(MATCH(I$1,$F4214:$F4217,0)&gt;MATCH(J$1,$F4214:$F4217,0),1*d_vote,0)</f>
        <v>0.51</v>
      </c>
      <c r="K4214" s="3">
        <f>IF(MATCH($K$1,$C4214:$C4217,0)&lt;(MATCH($L$1,$C4214:$C4217,0)),1*a_vote,0)+IF(MATCH($K$1,$D4214:$D4217,0)&lt;MATCH($L$1,$D4214:$D4217,0),1*b_vote,0)+IF(MATCH($K$1,$E4214:$E4217,0)&lt;MATCH($L$1,$E4214:$E4217,0),1*c_vote,0)+IF(MATCH($K$1,$F4214:$F4217,0)&lt;MATCH($L$1,$F4214:$F4217,0),1*d_vote,0)</f>
        <v>0.53</v>
      </c>
      <c r="L4214" s="3">
        <f>IF(MATCH(K$1,$C4214:$C4217,0)&gt;(MATCH(L$1,$C4214:$C4217,0)),1*a_vote,0)+IF(MATCH(K$1,$D4214:$D4217,0)&gt;MATCH(L$1,$D4214:$D4217,0),1*b_vote,0)+IF(MATCH(K$1,$E4214:$E4217,0)&gt;MATCH(L$1,$E4214:$E4217,0),1*c_vote,0)+IF(MATCH(K$1,$F4214:$F4217,0)&gt;MATCH(L$1,$F4214:$F4217,0),1*d_vote,0)</f>
        <v>0.47</v>
      </c>
      <c r="M4214" s="3">
        <f>IF(MATCH($M$1,$C4214:$C4217,0)&lt;(MATCH($N$1,$C4214:$C4217,0)),1*a_vote,0)+IF(MATCH($M$1,$D4214:$D4217,0)&lt;MATCH($N$1,$D4214:$D4217,0),1*b_vote,0)+IF(MATCH($M$1,$E4214:$E4217,0)&lt;MATCH($N$1,$E4214:$E4217,0),1*c_vote,0)+IF(MATCH($M$1,$F4214:$F4217,0)&lt;MATCH($N$1,$F4214:$F4217,0),1*d_vote,0)</f>
        <v>0.53</v>
      </c>
      <c r="N4214" s="3">
        <f>IF(MATCH(M$1,$C4214:$C4217,0)&gt;(MATCH(N$1,$C4214:$C4217,0)),1*a_vote,0)+IF(MATCH(M$1,$D4214:$D4217,0)&gt;MATCH(N$1,$D4214:$D4217,0),1*b_vote,0)+IF(MATCH(M$1,$E4214:$E4217,0)&gt;MATCH(N$1,$E4214:$E4217,0),1*c_vote,0)+IF(MATCH(M$1,$F4214:$F4217,0)&gt;MATCH(N$1,$F4214:$F4217,0),1*d_vote,0)</f>
        <v>0.47</v>
      </c>
      <c r="O4214" s="3">
        <f>IF(MATCH($O$1,$C4214:$C4217,0)&lt;(MATCH($P$1,$C4214:$C4217,0)),1*a_vote,0)+IF(MATCH($O$1,$D4214:$D4217,0)&lt;MATCH($P$1,$D4214:$D4217,0),1*b_vote,0)+IF(MATCH($O$1,$E4214:$E4217,0)&lt;MATCH($P$1,$E4214:$E4217,0),1*c_vote,0)+IF(MATCH($O$1,$F4214:$F4217,0)&lt;MATCH($P$1,$F4214:$F4217,0),1*d_vote,0)</f>
        <v>0.26</v>
      </c>
      <c r="P4214" s="3">
        <f>IF(MATCH(O$1,$C4214:$C4217,0)&gt;(MATCH(P$1,$C4214:$C4217,0)),1*a_vote,0)+IF(MATCH(O$1,$D4214:$D4217,0)&gt;MATCH(P$1,$D4214:$D4217,0),1*b_vote,0)+IF(MATCH(O$1,$E4214:$E4217,0)&gt;MATCH(P$1,$E4214:$E4217,0),1*c_vote,0)+IF(MATCH(O$1,$F4214:$F4217,0)&gt;MATCH(P$1,$F4214:$F4217,0),1*d_vote,0)</f>
        <v>0.74</v>
      </c>
      <c r="Q4214" s="3">
        <f>IF(MATCH($Q$1,$C4214:$C4217,0)&lt;(MATCH($R$1,$C4214:$C4217,0)),1*a_vote,0)+IF(MATCH($Q$1,$D4214:$D4217,0)&lt;MATCH($R$1,$D4214:$D4217,0),1*b_vote,0)+IF(MATCH($Q$1,$E4214:$E4217,0)&lt;MATCH($R$1,$E4214:$E4217,0),1*c_vote,0)+IF(MATCH($Q$1,$F4214:$F4217,0)&lt;MATCH($R$1,$F4214:$F4217,0),1*d_vote,0)</f>
        <v>0.26</v>
      </c>
      <c r="R4214" s="3">
        <f>IF(MATCH(Q$1,$C4214:$C4217,0)&gt;(MATCH(R$1,$C4214:$C4217,0)),1*a_vote,0)+IF(MATCH(Q$1,$D4214:$D4217,0)&gt;MATCH(R$1,$D4214:$D4217,0),1*b_vote,0)+IF(MATCH(Q$1,$E4214:$E4217,0)&gt;MATCH(R$1,$E4214:$E4217,0),1*c_vote,0)+IF(MATCH(Q$1,$F4214:$F4217,0)&gt;MATCH(R$1,$F4214:$F4217,0),1*d_vote,0)</f>
        <v>0.74</v>
      </c>
      <c r="S4214" s="3">
        <f>IF(MATCH($S$1,$C4214:$C4217,0)&lt;(MATCH($T$1,$C4214:$C4217,0)),1*a_vote,0)+IF(MATCH($S$1,$D4214:$D4217,0)&lt;MATCH($T$1,$D4214:$D4217,0),1*b_vote,0)+IF(MATCH($S$1,$E4214:$E4217,0)&lt;MATCH($T$1,$E4214:$E4217,0),1*c_vote,0)+IF(MATCH($S$1,$F4214:$F4217,0)&lt;MATCH($T$1,$F4214:$F4217,0),1*d_vote,0)</f>
        <v>0.52</v>
      </c>
      <c r="T4214" s="3">
        <f>IF(MATCH(S$1,$C4214:$C4217,0)&gt;(MATCH(T$1,$C4214:$C4217,0)),1*a_vote,0)+IF(MATCH(S$1,$D4214:$D4217,0)&gt;MATCH(T$1,$D4214:$D4217,0),1*b_vote,0)+IF(MATCH(S$1,$E4214:$E4217,0)&gt;MATCH(T$1,$E4214:$E4217,0),1*c_vote,0)+IF(MATCH(S$1,$F4214:$F4217,0)&gt;MATCH(T$1,$F4214:$F4217,0),1*d_vote,0)</f>
        <v>0.48</v>
      </c>
    </row>
    <row r="4215" spans="1:20" x14ac:dyDescent="0.25">
      <c r="A4215">
        <f t="shared" si="132"/>
        <v>4214</v>
      </c>
      <c r="B4215">
        <f t="shared" si="133"/>
        <v>1054</v>
      </c>
      <c r="C4215" t="str">
        <f>INDEX('VBA code_permu_wo_repettn'!$T$3:$Y$6,COUNTIF('Profile-matrices_Condorcet'!$B$2:$B4215,'Profile-matrices_Condorcet'!$B4215),MATCH(INDEX('numeric possibilities'!D$3:D$1298,VLOOKUP($B4215,'numeric possibilities'!$C$3:$G$1298,1)),'VBA code_permu_wo_repettn'!$T$2:$Y$2))</f>
        <v>C</v>
      </c>
      <c r="D4215" t="str">
        <f>INDEX('VBA code_permu_wo_repettn'!$AA$3:$AF$6,COUNTIF('Profile-matrices_Condorcet'!$B$2:$B4215,'Profile-matrices_Condorcet'!$B4215),MATCH(INDEX('numeric possibilities'!E$3:E$1298,VLOOKUP($B4215,'numeric possibilities'!$C$3:$G$1298,1)),'VBA code_permu_wo_repettn'!$AA$2:$AF$2))</f>
        <v>A</v>
      </c>
      <c r="E4215" t="str">
        <f>INDEX('VBA code_permu_wo_repettn'!$AH$3:$AM$6,COUNTIF('Profile-matrices_Condorcet'!$B$2:$B4215,'Profile-matrices_Condorcet'!$B4215),MATCH(INDEX('numeric possibilities'!F$3:F$1298,VLOOKUP($B4215,'numeric possibilities'!$C$3:$G$1298,1)),'VBA code_permu_wo_repettn'!$AH$2:$AM$2))</f>
        <v>D</v>
      </c>
      <c r="F4215" t="str">
        <f>INDEX('VBA code_permu_wo_repettn'!$AO$3:$AT$6,COUNTIF('Profile-matrices_Condorcet'!$B$2:$B4215,'Profile-matrices_Condorcet'!$B4215),MATCH(INDEX('numeric possibilities'!G$3:G$1298,VLOOKUP($B4215,'numeric possibilities'!$C$3:$G$1298,1)),'VBA code_permu_wo_repettn'!$AO$2:$AT$2))</f>
        <v>C</v>
      </c>
      <c r="H4215" t="s">
        <v>15</v>
      </c>
      <c r="I4215" t="str">
        <f>IF(I4214&gt;J4214,$I$1,IF(I4214&lt;J4214,$J$1,0))</f>
        <v>B</v>
      </c>
      <c r="K4215" t="str">
        <f>IF(K4214&gt;L4214,$K$1,IF(K4214&lt;L4214,$L$1,0))</f>
        <v>A</v>
      </c>
      <c r="M4215" t="str">
        <f>IF(M4214&gt;N4214,$M$1,IF(M4214&lt;N4214,$N$1,0))</f>
        <v>A</v>
      </c>
      <c r="O4215" t="str">
        <f>IF(O4214&gt;P4214,$O$1,IF(O4214&lt;P4214,$P$1,0))</f>
        <v>C</v>
      </c>
      <c r="Q4215" t="str">
        <f>IF(Q4214&gt;R4214,$Q$1,IF(Q4214&lt;R4214,$R$1,0))</f>
        <v>D</v>
      </c>
      <c r="S4215" t="str">
        <f>IF(S4214&gt;T4214,$S$1,IF(S4214&lt;T4214,$T$1,0))</f>
        <v>C</v>
      </c>
    </row>
    <row r="4216" spans="1:20" x14ac:dyDescent="0.25">
      <c r="A4216">
        <f t="shared" si="132"/>
        <v>4215</v>
      </c>
      <c r="B4216">
        <f t="shared" si="133"/>
        <v>1054</v>
      </c>
      <c r="C4216" t="str">
        <f>INDEX('VBA code_permu_wo_repettn'!$T$3:$Y$6,COUNTIF('Profile-matrices_Condorcet'!$B$2:$B4216,'Profile-matrices_Condorcet'!$B4216),MATCH(INDEX('numeric possibilities'!D$3:D$1298,VLOOKUP($B4216,'numeric possibilities'!$C$3:$G$1298,1)),'VBA code_permu_wo_repettn'!$T$2:$Y$2))</f>
        <v>D</v>
      </c>
      <c r="D4216" t="str">
        <f>INDEX('VBA code_permu_wo_repettn'!$AA$3:$AF$6,COUNTIF('Profile-matrices_Condorcet'!$B$2:$B4216,'Profile-matrices_Condorcet'!$B4216),MATCH(INDEX('numeric possibilities'!E$3:E$1298,VLOOKUP($B4216,'numeric possibilities'!$C$3:$G$1298,1)),'VBA code_permu_wo_repettn'!$AA$2:$AF$2))</f>
        <v>D</v>
      </c>
      <c r="E4216" t="str">
        <f>INDEX('VBA code_permu_wo_repettn'!$AH$3:$AM$6,COUNTIF('Profile-matrices_Condorcet'!$B$2:$B4216,'Profile-matrices_Condorcet'!$B4216),MATCH(INDEX('numeric possibilities'!F$3:F$1298,VLOOKUP($B4216,'numeric possibilities'!$C$3:$G$1298,1)),'VBA code_permu_wo_repettn'!$AH$2:$AM$2))</f>
        <v>B</v>
      </c>
      <c r="F4216" t="str">
        <f>INDEX('VBA code_permu_wo_repettn'!$AO$3:$AT$6,COUNTIF('Profile-matrices_Condorcet'!$B$2:$B4216,'Profile-matrices_Condorcet'!$B4216),MATCH(INDEX('numeric possibilities'!G$3:G$1298,VLOOKUP($B4216,'numeric possibilities'!$C$3:$G$1298,1)),'VBA code_permu_wo_repettn'!$AO$2:$AT$2))</f>
        <v>A</v>
      </c>
      <c r="I4216" t="s">
        <v>0</v>
      </c>
      <c r="J4216" t="s">
        <v>1</v>
      </c>
      <c r="K4216" t="s">
        <v>2</v>
      </c>
      <c r="L4216" t="s">
        <v>3</v>
      </c>
    </row>
    <row r="4217" spans="1:20" x14ac:dyDescent="0.25">
      <c r="A4217">
        <f t="shared" si="132"/>
        <v>4216</v>
      </c>
      <c r="B4217">
        <f t="shared" si="133"/>
        <v>1054</v>
      </c>
      <c r="C4217" t="str">
        <f>INDEX('VBA code_permu_wo_repettn'!$T$3:$Y$6,COUNTIF('Profile-matrices_Condorcet'!$B$2:$B4217,'Profile-matrices_Condorcet'!$B4217),MATCH(INDEX('numeric possibilities'!D$3:D$1298,VLOOKUP($B4217,'numeric possibilities'!$C$3:$G$1298,1)),'VBA code_permu_wo_repettn'!$T$2:$Y$2))</f>
        <v>B</v>
      </c>
      <c r="D4217" t="str">
        <f>INDEX('VBA code_permu_wo_repettn'!$AA$3:$AF$6,COUNTIF('Profile-matrices_Condorcet'!$B$2:$B4217,'Profile-matrices_Condorcet'!$B4217),MATCH(INDEX('numeric possibilities'!E$3:E$1298,VLOOKUP($B4217,'numeric possibilities'!$C$3:$G$1298,1)),'VBA code_permu_wo_repettn'!$AA$2:$AF$2))</f>
        <v>C</v>
      </c>
      <c r="E4217" t="str">
        <f>INDEX('VBA code_permu_wo_repettn'!$AH$3:$AM$6,COUNTIF('Profile-matrices_Condorcet'!$B$2:$B4217,'Profile-matrices_Condorcet'!$B4217),MATCH(INDEX('numeric possibilities'!F$3:F$1298,VLOOKUP($B4217,'numeric possibilities'!$C$3:$G$1298,1)),'VBA code_permu_wo_repettn'!$AH$2:$AM$2))</f>
        <v>A</v>
      </c>
      <c r="F4217" t="str">
        <f>INDEX('VBA code_permu_wo_repettn'!$AO$3:$AT$6,COUNTIF('Profile-matrices_Condorcet'!$B$2:$B4217,'Profile-matrices_Condorcet'!$B4217),MATCH(INDEX('numeric possibilities'!G$3:G$1298,VLOOKUP($B4217,'numeric possibilities'!$C$3:$G$1298,1)),'VBA code_permu_wo_repettn'!$AO$2:$AT$2))</f>
        <v>B</v>
      </c>
      <c r="G4217" t="str">
        <f>IF(MAX(I4217:L4217)&gt;='numeric possibilities'!$B$4/2,INDEX('Profile-matrices_Condorcet'!I4216:L4216,1,MATCH(MAX('Profile-matrices_Condorcet'!I4217:L4217),'Profile-matrices_Condorcet'!I4217:L4217,0)),"NCW")</f>
        <v>NCW</v>
      </c>
      <c r="H4217" t="s">
        <v>13</v>
      </c>
      <c r="I4217" s="3">
        <f>COUNTIF($I4215:$S4215,I4216)</f>
        <v>2</v>
      </c>
      <c r="J4217" s="3">
        <f>COUNTIF($I4215:$S4215,J4216)</f>
        <v>1</v>
      </c>
      <c r="K4217" s="3">
        <f>COUNTIF($I4215:$S4215,K4216)</f>
        <v>2</v>
      </c>
      <c r="L4217" s="3">
        <f>COUNTIF($I4215:$S4215,L4216)</f>
        <v>1</v>
      </c>
    </row>
    <row r="4218" spans="1:20" x14ac:dyDescent="0.25">
      <c r="A4218">
        <f t="shared" si="132"/>
        <v>4217</v>
      </c>
      <c r="B4218">
        <f t="shared" si="133"/>
        <v>1055</v>
      </c>
      <c r="C4218" t="str">
        <f>INDEX('VBA code_permu_wo_repettn'!$T$3:$Y$6,COUNTIF('Profile-matrices_Condorcet'!$B$2:$B4218,'Profile-matrices_Condorcet'!$B4218),MATCH(INDEX('numeric possibilities'!D$3:D$1298,VLOOKUP($B4218,'numeric possibilities'!$C$3:$G$1298,1)),'VBA code_permu_wo_repettn'!$T$2:$Y$2))</f>
        <v>A</v>
      </c>
      <c r="D4218" t="str">
        <f>INDEX('VBA code_permu_wo_repettn'!$AA$3:$AF$6,COUNTIF('Profile-matrices_Condorcet'!$B$2:$B4218,'Profile-matrices_Condorcet'!$B4218),MATCH(INDEX('numeric possibilities'!E$3:E$1298,VLOOKUP($B4218,'numeric possibilities'!$C$3:$G$1298,1)),'VBA code_permu_wo_repettn'!$AA$2:$AF$2))</f>
        <v>B</v>
      </c>
      <c r="E4218" t="str">
        <f>INDEX('VBA code_permu_wo_repettn'!$AH$3:$AM$6,COUNTIF('Profile-matrices_Condorcet'!$B$2:$B4218,'Profile-matrices_Condorcet'!$B4218),MATCH(INDEX('numeric possibilities'!F$3:F$1298,VLOOKUP($B4218,'numeric possibilities'!$C$3:$G$1298,1)),'VBA code_permu_wo_repettn'!$AH$2:$AM$2))</f>
        <v>C</v>
      </c>
      <c r="F4218" t="str">
        <f>INDEX('VBA code_permu_wo_repettn'!$AO$3:$AT$6,COUNTIF('Profile-matrices_Condorcet'!$B$2:$B4218,'Profile-matrices_Condorcet'!$B4218),MATCH(INDEX('numeric possibilities'!G$3:G$1298,VLOOKUP($B4218,'numeric possibilities'!$C$3:$G$1298,1)),'VBA code_permu_wo_repettn'!$AO$2:$AT$2))</f>
        <v>D</v>
      </c>
      <c r="H4218" t="s">
        <v>14</v>
      </c>
      <c r="I4218" s="3">
        <f>IF(MATCH(I$1,$C4218:$C4221,0)&lt;(MATCH(J$1,$C4218:$C4221,0)),1*a_vote,0)+IF(MATCH(I$1,$D4218:$D4221,0)&lt;MATCH(J$1,$D4218:$D4221,0),1*b_vote,0)+IF(MATCH(I$1,$E4218:$E4221,0)&lt;MATCH(J$1,$E4218:$E4221,0),1*c_vote,0)+IF(MATCH(I$1,$F4218:$F4221,0)&lt;MATCH(J$1,$F4218:$F4221,0),1*d_vote,0)</f>
        <v>0.49</v>
      </c>
      <c r="J4218" s="3">
        <f>IF(MATCH(I$1,$C4218:$C4221,0)&gt;(MATCH(J$1,$C4218:$C4221,0)),1*a_vote,0)+IF(MATCH(I$1,$D4218:$D4221,0)&gt;MATCH(J$1,$D4218:$D4221,0),1*b_vote,0)+IF(MATCH(I$1,$E4218:$E4221,0)&gt;MATCH(J$1,$E4218:$E4221,0),1*c_vote,0)+IF(MATCH(I$1,$F4218:$F4221,0)&gt;MATCH(J$1,$F4218:$F4221,0),1*d_vote,0)</f>
        <v>0.51</v>
      </c>
      <c r="K4218" s="3">
        <f>IF(MATCH($K$1,$C4218:$C4221,0)&lt;(MATCH($L$1,$C4218:$C4221,0)),1*a_vote,0)+IF(MATCH($K$1,$D4218:$D4221,0)&lt;MATCH($L$1,$D4218:$D4221,0),1*b_vote,0)+IF(MATCH($K$1,$E4218:$E4221,0)&lt;MATCH($L$1,$E4218:$E4221,0),1*c_vote,0)+IF(MATCH($K$1,$F4218:$F4221,0)&lt;MATCH($L$1,$F4218:$F4221,0),1*d_vote,0)</f>
        <v>0.53</v>
      </c>
      <c r="L4218" s="3">
        <f>IF(MATCH(K$1,$C4218:$C4221,0)&gt;(MATCH(L$1,$C4218:$C4221,0)),1*a_vote,0)+IF(MATCH(K$1,$D4218:$D4221,0)&gt;MATCH(L$1,$D4218:$D4221,0),1*b_vote,0)+IF(MATCH(K$1,$E4218:$E4221,0)&gt;MATCH(L$1,$E4218:$E4221,0),1*c_vote,0)+IF(MATCH(K$1,$F4218:$F4221,0)&gt;MATCH(L$1,$F4218:$F4221,0),1*d_vote,0)</f>
        <v>0.47</v>
      </c>
      <c r="M4218" s="3">
        <f>IF(MATCH($M$1,$C4218:$C4221,0)&lt;(MATCH($N$1,$C4218:$C4221,0)),1*a_vote,0)+IF(MATCH($M$1,$D4218:$D4221,0)&lt;MATCH($N$1,$D4218:$D4221,0),1*b_vote,0)+IF(MATCH($M$1,$E4218:$E4221,0)&lt;MATCH($N$1,$E4218:$E4221,0),1*c_vote,0)+IF(MATCH($M$1,$F4218:$F4221,0)&lt;MATCH($N$1,$F4218:$F4221,0),1*d_vote,0)</f>
        <v>0.53</v>
      </c>
      <c r="N4218" s="3">
        <f>IF(MATCH(M$1,$C4218:$C4221,0)&gt;(MATCH(N$1,$C4218:$C4221,0)),1*a_vote,0)+IF(MATCH(M$1,$D4218:$D4221,0)&gt;MATCH(N$1,$D4218:$D4221,0),1*b_vote,0)+IF(MATCH(M$1,$E4218:$E4221,0)&gt;MATCH(N$1,$E4218:$E4221,0),1*c_vote,0)+IF(MATCH(M$1,$F4218:$F4221,0)&gt;MATCH(N$1,$F4218:$F4221,0),1*d_vote,0)</f>
        <v>0.47</v>
      </c>
      <c r="O4218" s="3">
        <f>IF(MATCH($O$1,$C4218:$C4221,0)&lt;(MATCH($P$1,$C4218:$C4221,0)),1*a_vote,0)+IF(MATCH($O$1,$D4218:$D4221,0)&lt;MATCH($P$1,$D4218:$D4221,0),1*b_vote,0)+IF(MATCH($O$1,$E4218:$E4221,0)&lt;MATCH($P$1,$E4218:$E4221,0),1*c_vote,0)+IF(MATCH($O$1,$F4218:$F4221,0)&lt;MATCH($P$1,$F4218:$F4221,0),1*d_vote,0)</f>
        <v>0.53</v>
      </c>
      <c r="P4218" s="3">
        <f>IF(MATCH(O$1,$C4218:$C4221,0)&gt;(MATCH(P$1,$C4218:$C4221,0)),1*a_vote,0)+IF(MATCH(O$1,$D4218:$D4221,0)&gt;MATCH(P$1,$D4218:$D4221,0),1*b_vote,0)+IF(MATCH(O$1,$E4218:$E4221,0)&gt;MATCH(P$1,$E4218:$E4221,0),1*c_vote,0)+IF(MATCH(O$1,$F4218:$F4221,0)&gt;MATCH(P$1,$F4218:$F4221,0),1*d_vote,0)</f>
        <v>0.47</v>
      </c>
      <c r="Q4218" s="3">
        <f>IF(MATCH($Q$1,$C4218:$C4221,0)&lt;(MATCH($R$1,$C4218:$C4221,0)),1*a_vote,0)+IF(MATCH($Q$1,$D4218:$D4221,0)&lt;MATCH($R$1,$D4218:$D4221,0),1*b_vote,0)+IF(MATCH($Q$1,$E4218:$E4221,0)&lt;MATCH($R$1,$E4218:$E4221,0),1*c_vote,0)+IF(MATCH($Q$1,$F4218:$F4221,0)&lt;MATCH($R$1,$F4218:$F4221,0),1*d_vote,0)</f>
        <v>0.26</v>
      </c>
      <c r="R4218" s="3">
        <f>IF(MATCH(Q$1,$C4218:$C4221,0)&gt;(MATCH(R$1,$C4218:$C4221,0)),1*a_vote,0)+IF(MATCH(Q$1,$D4218:$D4221,0)&gt;MATCH(R$1,$D4218:$D4221,0),1*b_vote,0)+IF(MATCH(Q$1,$E4218:$E4221,0)&gt;MATCH(R$1,$E4218:$E4221,0),1*c_vote,0)+IF(MATCH(Q$1,$F4218:$F4221,0)&gt;MATCH(R$1,$F4218:$F4221,0),1*d_vote,0)</f>
        <v>0.74</v>
      </c>
      <c r="S4218" s="3">
        <f>IF(MATCH($S$1,$C4218:$C4221,0)&lt;(MATCH($T$1,$C4218:$C4221,0)),1*a_vote,0)+IF(MATCH($S$1,$D4218:$D4221,0)&lt;MATCH($T$1,$D4218:$D4221,0),1*b_vote,0)+IF(MATCH($S$1,$E4218:$E4221,0)&lt;MATCH($T$1,$E4218:$E4221,0),1*c_vote,0)+IF(MATCH($S$1,$F4218:$F4221,0)&lt;MATCH($T$1,$F4218:$F4221,0),1*d_vote,0)</f>
        <v>0.25</v>
      </c>
      <c r="T4218" s="3">
        <f>IF(MATCH(S$1,$C4218:$C4221,0)&gt;(MATCH(T$1,$C4218:$C4221,0)),1*a_vote,0)+IF(MATCH(S$1,$D4218:$D4221,0)&gt;MATCH(T$1,$D4218:$D4221,0),1*b_vote,0)+IF(MATCH(S$1,$E4218:$E4221,0)&gt;MATCH(T$1,$E4218:$E4221,0),1*c_vote,0)+IF(MATCH(S$1,$F4218:$F4221,0)&gt;MATCH(T$1,$F4218:$F4221,0),1*d_vote,0)</f>
        <v>0.75</v>
      </c>
    </row>
    <row r="4219" spans="1:20" x14ac:dyDescent="0.25">
      <c r="A4219">
        <f t="shared" si="132"/>
        <v>4218</v>
      </c>
      <c r="B4219">
        <f t="shared" si="133"/>
        <v>1055</v>
      </c>
      <c r="C4219" t="str">
        <f>INDEX('VBA code_permu_wo_repettn'!$T$3:$Y$6,COUNTIF('Profile-matrices_Condorcet'!$B$2:$B4219,'Profile-matrices_Condorcet'!$B4219),MATCH(INDEX('numeric possibilities'!D$3:D$1298,VLOOKUP($B4219,'numeric possibilities'!$C$3:$G$1298,1)),'VBA code_permu_wo_repettn'!$T$2:$Y$2))</f>
        <v>D</v>
      </c>
      <c r="D4219" t="str">
        <f>INDEX('VBA code_permu_wo_repettn'!$AA$3:$AF$6,COUNTIF('Profile-matrices_Condorcet'!$B$2:$B4219,'Profile-matrices_Condorcet'!$B4219),MATCH(INDEX('numeric possibilities'!E$3:E$1298,VLOOKUP($B4219,'numeric possibilities'!$C$3:$G$1298,1)),'VBA code_permu_wo_repettn'!$AA$2:$AF$2))</f>
        <v>A</v>
      </c>
      <c r="E4219" t="str">
        <f>INDEX('VBA code_permu_wo_repettn'!$AH$3:$AM$6,COUNTIF('Profile-matrices_Condorcet'!$B$2:$B4219,'Profile-matrices_Condorcet'!$B4219),MATCH(INDEX('numeric possibilities'!F$3:F$1298,VLOOKUP($B4219,'numeric possibilities'!$C$3:$G$1298,1)),'VBA code_permu_wo_repettn'!$AH$2:$AM$2))</f>
        <v>D</v>
      </c>
      <c r="F4219" t="str">
        <f>INDEX('VBA code_permu_wo_repettn'!$AO$3:$AT$6,COUNTIF('Profile-matrices_Condorcet'!$B$2:$B4219,'Profile-matrices_Condorcet'!$B4219),MATCH(INDEX('numeric possibilities'!G$3:G$1298,VLOOKUP($B4219,'numeric possibilities'!$C$3:$G$1298,1)),'VBA code_permu_wo_repettn'!$AO$2:$AT$2))</f>
        <v>C</v>
      </c>
      <c r="H4219" t="s">
        <v>15</v>
      </c>
      <c r="I4219" t="str">
        <f>IF(I4218&gt;J4218,$I$1,IF(I4218&lt;J4218,$J$1,0))</f>
        <v>B</v>
      </c>
      <c r="K4219" t="str">
        <f>IF(K4218&gt;L4218,$K$1,IF(K4218&lt;L4218,$L$1,0))</f>
        <v>A</v>
      </c>
      <c r="M4219" t="str">
        <f>IF(M4218&gt;N4218,$M$1,IF(M4218&lt;N4218,$N$1,0))</f>
        <v>A</v>
      </c>
      <c r="O4219" t="str">
        <f>IF(O4218&gt;P4218,$O$1,IF(O4218&lt;P4218,$P$1,0))</f>
        <v>B</v>
      </c>
      <c r="Q4219" t="str">
        <f>IF(Q4218&gt;R4218,$Q$1,IF(Q4218&lt;R4218,$R$1,0))</f>
        <v>D</v>
      </c>
      <c r="S4219" t="str">
        <f>IF(S4218&gt;T4218,$S$1,IF(S4218&lt;T4218,$T$1,0))</f>
        <v>D</v>
      </c>
    </row>
    <row r="4220" spans="1:20" x14ac:dyDescent="0.25">
      <c r="A4220">
        <f t="shared" si="132"/>
        <v>4219</v>
      </c>
      <c r="B4220">
        <f t="shared" si="133"/>
        <v>1055</v>
      </c>
      <c r="C4220" t="str">
        <f>INDEX('VBA code_permu_wo_repettn'!$T$3:$Y$6,COUNTIF('Profile-matrices_Condorcet'!$B$2:$B4220,'Profile-matrices_Condorcet'!$B4220),MATCH(INDEX('numeric possibilities'!D$3:D$1298,VLOOKUP($B4220,'numeric possibilities'!$C$3:$G$1298,1)),'VBA code_permu_wo_repettn'!$T$2:$Y$2))</f>
        <v>B</v>
      </c>
      <c r="D4220" t="str">
        <f>INDEX('VBA code_permu_wo_repettn'!$AA$3:$AF$6,COUNTIF('Profile-matrices_Condorcet'!$B$2:$B4220,'Profile-matrices_Condorcet'!$B4220),MATCH(INDEX('numeric possibilities'!E$3:E$1298,VLOOKUP($B4220,'numeric possibilities'!$C$3:$G$1298,1)),'VBA code_permu_wo_repettn'!$AA$2:$AF$2))</f>
        <v>D</v>
      </c>
      <c r="E4220" t="str">
        <f>INDEX('VBA code_permu_wo_repettn'!$AH$3:$AM$6,COUNTIF('Profile-matrices_Condorcet'!$B$2:$B4220,'Profile-matrices_Condorcet'!$B4220),MATCH(INDEX('numeric possibilities'!F$3:F$1298,VLOOKUP($B4220,'numeric possibilities'!$C$3:$G$1298,1)),'VBA code_permu_wo_repettn'!$AH$2:$AM$2))</f>
        <v>B</v>
      </c>
      <c r="F4220" t="str">
        <f>INDEX('VBA code_permu_wo_repettn'!$AO$3:$AT$6,COUNTIF('Profile-matrices_Condorcet'!$B$2:$B4220,'Profile-matrices_Condorcet'!$B4220),MATCH(INDEX('numeric possibilities'!G$3:G$1298,VLOOKUP($B4220,'numeric possibilities'!$C$3:$G$1298,1)),'VBA code_permu_wo_repettn'!$AO$2:$AT$2))</f>
        <v>A</v>
      </c>
      <c r="I4220" t="s">
        <v>0</v>
      </c>
      <c r="J4220" t="s">
        <v>1</v>
      </c>
      <c r="K4220" t="s">
        <v>2</v>
      </c>
      <c r="L4220" t="s">
        <v>3</v>
      </c>
    </row>
    <row r="4221" spans="1:20" x14ac:dyDescent="0.25">
      <c r="A4221">
        <f t="shared" si="132"/>
        <v>4220</v>
      </c>
      <c r="B4221">
        <f t="shared" si="133"/>
        <v>1055</v>
      </c>
      <c r="C4221" t="str">
        <f>INDEX('VBA code_permu_wo_repettn'!$T$3:$Y$6,COUNTIF('Profile-matrices_Condorcet'!$B$2:$B4221,'Profile-matrices_Condorcet'!$B4221),MATCH(INDEX('numeric possibilities'!D$3:D$1298,VLOOKUP($B4221,'numeric possibilities'!$C$3:$G$1298,1)),'VBA code_permu_wo_repettn'!$T$2:$Y$2))</f>
        <v>C</v>
      </c>
      <c r="D4221" t="str">
        <f>INDEX('VBA code_permu_wo_repettn'!$AA$3:$AF$6,COUNTIF('Profile-matrices_Condorcet'!$B$2:$B4221,'Profile-matrices_Condorcet'!$B4221),MATCH(INDEX('numeric possibilities'!E$3:E$1298,VLOOKUP($B4221,'numeric possibilities'!$C$3:$G$1298,1)),'VBA code_permu_wo_repettn'!$AA$2:$AF$2))</f>
        <v>C</v>
      </c>
      <c r="E4221" t="str">
        <f>INDEX('VBA code_permu_wo_repettn'!$AH$3:$AM$6,COUNTIF('Profile-matrices_Condorcet'!$B$2:$B4221,'Profile-matrices_Condorcet'!$B4221),MATCH(INDEX('numeric possibilities'!F$3:F$1298,VLOOKUP($B4221,'numeric possibilities'!$C$3:$G$1298,1)),'VBA code_permu_wo_repettn'!$AH$2:$AM$2))</f>
        <v>A</v>
      </c>
      <c r="F4221" t="str">
        <f>INDEX('VBA code_permu_wo_repettn'!$AO$3:$AT$6,COUNTIF('Profile-matrices_Condorcet'!$B$2:$B4221,'Profile-matrices_Condorcet'!$B4221),MATCH(INDEX('numeric possibilities'!G$3:G$1298,VLOOKUP($B4221,'numeric possibilities'!$C$3:$G$1298,1)),'VBA code_permu_wo_repettn'!$AO$2:$AT$2))</f>
        <v>B</v>
      </c>
      <c r="G4221" t="str">
        <f>IF(MAX(I4221:L4221)&gt;='numeric possibilities'!$B$4/2,INDEX('Profile-matrices_Condorcet'!I4220:L4220,1,MATCH(MAX('Profile-matrices_Condorcet'!I4221:L4221),'Profile-matrices_Condorcet'!I4221:L4221,0)),"NCW")</f>
        <v>NCW</v>
      </c>
      <c r="H4221" t="s">
        <v>13</v>
      </c>
      <c r="I4221" s="3">
        <f>COUNTIF($I4219:$S4219,I4220)</f>
        <v>2</v>
      </c>
      <c r="J4221" s="3">
        <f>COUNTIF($I4219:$S4219,J4220)</f>
        <v>2</v>
      </c>
      <c r="K4221" s="3">
        <f>COUNTIF($I4219:$S4219,K4220)</f>
        <v>0</v>
      </c>
      <c r="L4221" s="3">
        <f>COUNTIF($I4219:$S4219,L4220)</f>
        <v>2</v>
      </c>
    </row>
    <row r="4222" spans="1:20" x14ac:dyDescent="0.25">
      <c r="A4222">
        <f t="shared" si="132"/>
        <v>4221</v>
      </c>
      <c r="B4222">
        <f t="shared" si="133"/>
        <v>1056</v>
      </c>
      <c r="C4222" t="str">
        <f>INDEX('VBA code_permu_wo_repettn'!$T$3:$Y$6,COUNTIF('Profile-matrices_Condorcet'!$B$2:$B4222,'Profile-matrices_Condorcet'!$B4222),MATCH(INDEX('numeric possibilities'!D$3:D$1298,VLOOKUP($B4222,'numeric possibilities'!$C$3:$G$1298,1)),'VBA code_permu_wo_repettn'!$T$2:$Y$2))</f>
        <v>A</v>
      </c>
      <c r="D4222" t="str">
        <f>INDEX('VBA code_permu_wo_repettn'!$AA$3:$AF$6,COUNTIF('Profile-matrices_Condorcet'!$B$2:$B4222,'Profile-matrices_Condorcet'!$B4222),MATCH(INDEX('numeric possibilities'!E$3:E$1298,VLOOKUP($B4222,'numeric possibilities'!$C$3:$G$1298,1)),'VBA code_permu_wo_repettn'!$AA$2:$AF$2))</f>
        <v>B</v>
      </c>
      <c r="E4222" t="str">
        <f>INDEX('VBA code_permu_wo_repettn'!$AH$3:$AM$6,COUNTIF('Profile-matrices_Condorcet'!$B$2:$B4222,'Profile-matrices_Condorcet'!$B4222),MATCH(INDEX('numeric possibilities'!F$3:F$1298,VLOOKUP($B4222,'numeric possibilities'!$C$3:$G$1298,1)),'VBA code_permu_wo_repettn'!$AH$2:$AM$2))</f>
        <v>C</v>
      </c>
      <c r="F4222" t="str">
        <f>INDEX('VBA code_permu_wo_repettn'!$AO$3:$AT$6,COUNTIF('Profile-matrices_Condorcet'!$B$2:$B4222,'Profile-matrices_Condorcet'!$B4222),MATCH(INDEX('numeric possibilities'!G$3:G$1298,VLOOKUP($B4222,'numeric possibilities'!$C$3:$G$1298,1)),'VBA code_permu_wo_repettn'!$AO$2:$AT$2))</f>
        <v>D</v>
      </c>
      <c r="H4222" t="s">
        <v>14</v>
      </c>
      <c r="I4222" s="3">
        <f>IF(MATCH(I$1,$C4222:$C4225,0)&lt;(MATCH(J$1,$C4222:$C4225,0)),1*a_vote,0)+IF(MATCH(I$1,$D4222:$D4225,0)&lt;MATCH(J$1,$D4222:$D4225,0),1*b_vote,0)+IF(MATCH(I$1,$E4222:$E4225,0)&lt;MATCH(J$1,$E4222:$E4225,0),1*c_vote,0)+IF(MATCH(I$1,$F4222:$F4225,0)&lt;MATCH(J$1,$F4222:$F4225,0),1*d_vote,0)</f>
        <v>0.49</v>
      </c>
      <c r="J4222" s="3">
        <f>IF(MATCH(I$1,$C4222:$C4225,0)&gt;(MATCH(J$1,$C4222:$C4225,0)),1*a_vote,0)+IF(MATCH(I$1,$D4222:$D4225,0)&gt;MATCH(J$1,$D4222:$D4225,0),1*b_vote,0)+IF(MATCH(I$1,$E4222:$E4225,0)&gt;MATCH(J$1,$E4222:$E4225,0),1*c_vote,0)+IF(MATCH(I$1,$F4222:$F4225,0)&gt;MATCH(J$1,$F4222:$F4225,0),1*d_vote,0)</f>
        <v>0.51</v>
      </c>
      <c r="K4222" s="3">
        <f>IF(MATCH($K$1,$C4222:$C4225,0)&lt;(MATCH($L$1,$C4222:$C4225,0)),1*a_vote,0)+IF(MATCH($K$1,$D4222:$D4225,0)&lt;MATCH($L$1,$D4222:$D4225,0),1*b_vote,0)+IF(MATCH($K$1,$E4222:$E4225,0)&lt;MATCH($L$1,$E4222:$E4225,0),1*c_vote,0)+IF(MATCH($K$1,$F4222:$F4225,0)&lt;MATCH($L$1,$F4222:$F4225,0),1*d_vote,0)</f>
        <v>0.53</v>
      </c>
      <c r="L4222" s="3">
        <f>IF(MATCH(K$1,$C4222:$C4225,0)&gt;(MATCH(L$1,$C4222:$C4225,0)),1*a_vote,0)+IF(MATCH(K$1,$D4222:$D4225,0)&gt;MATCH(L$1,$D4222:$D4225,0),1*b_vote,0)+IF(MATCH(K$1,$E4222:$E4225,0)&gt;MATCH(L$1,$E4222:$E4225,0),1*c_vote,0)+IF(MATCH(K$1,$F4222:$F4225,0)&gt;MATCH(L$1,$F4222:$F4225,0),1*d_vote,0)</f>
        <v>0.47</v>
      </c>
      <c r="M4222" s="3">
        <f>IF(MATCH($M$1,$C4222:$C4225,0)&lt;(MATCH($N$1,$C4222:$C4225,0)),1*a_vote,0)+IF(MATCH($M$1,$D4222:$D4225,0)&lt;MATCH($N$1,$D4222:$D4225,0),1*b_vote,0)+IF(MATCH($M$1,$E4222:$E4225,0)&lt;MATCH($N$1,$E4222:$E4225,0),1*c_vote,0)+IF(MATCH($M$1,$F4222:$F4225,0)&lt;MATCH($N$1,$F4222:$F4225,0),1*d_vote,0)</f>
        <v>0.53</v>
      </c>
      <c r="N4222" s="3">
        <f>IF(MATCH(M$1,$C4222:$C4225,0)&gt;(MATCH(N$1,$C4222:$C4225,0)),1*a_vote,0)+IF(MATCH(M$1,$D4222:$D4225,0)&gt;MATCH(N$1,$D4222:$D4225,0),1*b_vote,0)+IF(MATCH(M$1,$E4222:$E4225,0)&gt;MATCH(N$1,$E4222:$E4225,0),1*c_vote,0)+IF(MATCH(M$1,$F4222:$F4225,0)&gt;MATCH(N$1,$F4222:$F4225,0),1*d_vote,0)</f>
        <v>0.47</v>
      </c>
      <c r="O4222" s="3">
        <f>IF(MATCH($O$1,$C4222:$C4225,0)&lt;(MATCH($P$1,$C4222:$C4225,0)),1*a_vote,0)+IF(MATCH($O$1,$D4222:$D4225,0)&lt;MATCH($P$1,$D4222:$D4225,0),1*b_vote,0)+IF(MATCH($O$1,$E4222:$E4225,0)&lt;MATCH($P$1,$E4222:$E4225,0),1*c_vote,0)+IF(MATCH($O$1,$F4222:$F4225,0)&lt;MATCH($P$1,$F4222:$F4225,0),1*d_vote,0)</f>
        <v>0.26</v>
      </c>
      <c r="P4222" s="3">
        <f>IF(MATCH(O$1,$C4222:$C4225,0)&gt;(MATCH(P$1,$C4222:$C4225,0)),1*a_vote,0)+IF(MATCH(O$1,$D4222:$D4225,0)&gt;MATCH(P$1,$D4222:$D4225,0),1*b_vote,0)+IF(MATCH(O$1,$E4222:$E4225,0)&gt;MATCH(P$1,$E4222:$E4225,0),1*c_vote,0)+IF(MATCH(O$1,$F4222:$F4225,0)&gt;MATCH(P$1,$F4222:$F4225,0),1*d_vote,0)</f>
        <v>0.74</v>
      </c>
      <c r="Q4222" s="3">
        <f>IF(MATCH($Q$1,$C4222:$C4225,0)&lt;(MATCH($R$1,$C4222:$C4225,0)),1*a_vote,0)+IF(MATCH($Q$1,$D4222:$D4225,0)&lt;MATCH($R$1,$D4222:$D4225,0),1*b_vote,0)+IF(MATCH($Q$1,$E4222:$E4225,0)&lt;MATCH($R$1,$E4222:$E4225,0),1*c_vote,0)+IF(MATCH($Q$1,$F4222:$F4225,0)&lt;MATCH($R$1,$F4222:$F4225,0),1*d_vote,0)</f>
        <v>0.26</v>
      </c>
      <c r="R4222" s="3">
        <f>IF(MATCH(Q$1,$C4222:$C4225,0)&gt;(MATCH(R$1,$C4222:$C4225,0)),1*a_vote,0)+IF(MATCH(Q$1,$D4222:$D4225,0)&gt;MATCH(R$1,$D4222:$D4225,0),1*b_vote,0)+IF(MATCH(Q$1,$E4222:$E4225,0)&gt;MATCH(R$1,$E4222:$E4225,0),1*c_vote,0)+IF(MATCH(Q$1,$F4222:$F4225,0)&gt;MATCH(R$1,$F4222:$F4225,0),1*d_vote,0)</f>
        <v>0.74</v>
      </c>
      <c r="S4222" s="3">
        <f>IF(MATCH($S$1,$C4222:$C4225,0)&lt;(MATCH($T$1,$C4222:$C4225,0)),1*a_vote,0)+IF(MATCH($S$1,$D4222:$D4225,0)&lt;MATCH($T$1,$D4222:$D4225,0),1*b_vote,0)+IF(MATCH($S$1,$E4222:$E4225,0)&lt;MATCH($T$1,$E4222:$E4225,0),1*c_vote,0)+IF(MATCH($S$1,$F4222:$F4225,0)&lt;MATCH($T$1,$F4222:$F4225,0),1*d_vote,0)</f>
        <v>0.25</v>
      </c>
      <c r="T4222" s="3">
        <f>IF(MATCH(S$1,$C4222:$C4225,0)&gt;(MATCH(T$1,$C4222:$C4225,0)),1*a_vote,0)+IF(MATCH(S$1,$D4222:$D4225,0)&gt;MATCH(T$1,$D4222:$D4225,0),1*b_vote,0)+IF(MATCH(S$1,$E4222:$E4225,0)&gt;MATCH(T$1,$E4222:$E4225,0),1*c_vote,0)+IF(MATCH(S$1,$F4222:$F4225,0)&gt;MATCH(T$1,$F4222:$F4225,0),1*d_vote,0)</f>
        <v>0.75</v>
      </c>
    </row>
    <row r="4223" spans="1:20" x14ac:dyDescent="0.25">
      <c r="A4223">
        <f t="shared" si="132"/>
        <v>4222</v>
      </c>
      <c r="B4223">
        <f t="shared" si="133"/>
        <v>1056</v>
      </c>
      <c r="C4223" t="str">
        <f>INDEX('VBA code_permu_wo_repettn'!$T$3:$Y$6,COUNTIF('Profile-matrices_Condorcet'!$B$2:$B4223,'Profile-matrices_Condorcet'!$B4223),MATCH(INDEX('numeric possibilities'!D$3:D$1298,VLOOKUP($B4223,'numeric possibilities'!$C$3:$G$1298,1)),'VBA code_permu_wo_repettn'!$T$2:$Y$2))</f>
        <v>D</v>
      </c>
      <c r="D4223" t="str">
        <f>INDEX('VBA code_permu_wo_repettn'!$AA$3:$AF$6,COUNTIF('Profile-matrices_Condorcet'!$B$2:$B4223,'Profile-matrices_Condorcet'!$B4223),MATCH(INDEX('numeric possibilities'!E$3:E$1298,VLOOKUP($B4223,'numeric possibilities'!$C$3:$G$1298,1)),'VBA code_permu_wo_repettn'!$AA$2:$AF$2))</f>
        <v>A</v>
      </c>
      <c r="E4223" t="str">
        <f>INDEX('VBA code_permu_wo_repettn'!$AH$3:$AM$6,COUNTIF('Profile-matrices_Condorcet'!$B$2:$B4223,'Profile-matrices_Condorcet'!$B4223),MATCH(INDEX('numeric possibilities'!F$3:F$1298,VLOOKUP($B4223,'numeric possibilities'!$C$3:$G$1298,1)),'VBA code_permu_wo_repettn'!$AH$2:$AM$2))</f>
        <v>D</v>
      </c>
      <c r="F4223" t="str">
        <f>INDEX('VBA code_permu_wo_repettn'!$AO$3:$AT$6,COUNTIF('Profile-matrices_Condorcet'!$B$2:$B4223,'Profile-matrices_Condorcet'!$B4223),MATCH(INDEX('numeric possibilities'!G$3:G$1298,VLOOKUP($B4223,'numeric possibilities'!$C$3:$G$1298,1)),'VBA code_permu_wo_repettn'!$AO$2:$AT$2))</f>
        <v>C</v>
      </c>
      <c r="H4223" t="s">
        <v>15</v>
      </c>
      <c r="I4223" t="str">
        <f>IF(I4222&gt;J4222,$I$1,IF(I4222&lt;J4222,$J$1,0))</f>
        <v>B</v>
      </c>
      <c r="K4223" t="str">
        <f>IF(K4222&gt;L4222,$K$1,IF(K4222&lt;L4222,$L$1,0))</f>
        <v>A</v>
      </c>
      <c r="M4223" t="str">
        <f>IF(M4222&gt;N4222,$M$1,IF(M4222&lt;N4222,$N$1,0))</f>
        <v>A</v>
      </c>
      <c r="O4223" t="str">
        <f>IF(O4222&gt;P4222,$O$1,IF(O4222&lt;P4222,$P$1,0))</f>
        <v>C</v>
      </c>
      <c r="Q4223" t="str">
        <f>IF(Q4222&gt;R4222,$Q$1,IF(Q4222&lt;R4222,$R$1,0))</f>
        <v>D</v>
      </c>
      <c r="S4223" t="str">
        <f>IF(S4222&gt;T4222,$S$1,IF(S4222&lt;T4222,$T$1,0))</f>
        <v>D</v>
      </c>
    </row>
    <row r="4224" spans="1:20" x14ac:dyDescent="0.25">
      <c r="A4224">
        <f t="shared" si="132"/>
        <v>4223</v>
      </c>
      <c r="B4224">
        <f t="shared" si="133"/>
        <v>1056</v>
      </c>
      <c r="C4224" t="str">
        <f>INDEX('VBA code_permu_wo_repettn'!$T$3:$Y$6,COUNTIF('Profile-matrices_Condorcet'!$B$2:$B4224,'Profile-matrices_Condorcet'!$B4224),MATCH(INDEX('numeric possibilities'!D$3:D$1298,VLOOKUP($B4224,'numeric possibilities'!$C$3:$G$1298,1)),'VBA code_permu_wo_repettn'!$T$2:$Y$2))</f>
        <v>C</v>
      </c>
      <c r="D4224" t="str">
        <f>INDEX('VBA code_permu_wo_repettn'!$AA$3:$AF$6,COUNTIF('Profile-matrices_Condorcet'!$B$2:$B4224,'Profile-matrices_Condorcet'!$B4224),MATCH(INDEX('numeric possibilities'!E$3:E$1298,VLOOKUP($B4224,'numeric possibilities'!$C$3:$G$1298,1)),'VBA code_permu_wo_repettn'!$AA$2:$AF$2))</f>
        <v>D</v>
      </c>
      <c r="E4224" t="str">
        <f>INDEX('VBA code_permu_wo_repettn'!$AH$3:$AM$6,COUNTIF('Profile-matrices_Condorcet'!$B$2:$B4224,'Profile-matrices_Condorcet'!$B4224),MATCH(INDEX('numeric possibilities'!F$3:F$1298,VLOOKUP($B4224,'numeric possibilities'!$C$3:$G$1298,1)),'VBA code_permu_wo_repettn'!$AH$2:$AM$2))</f>
        <v>B</v>
      </c>
      <c r="F4224" t="str">
        <f>INDEX('VBA code_permu_wo_repettn'!$AO$3:$AT$6,COUNTIF('Profile-matrices_Condorcet'!$B$2:$B4224,'Profile-matrices_Condorcet'!$B4224),MATCH(INDEX('numeric possibilities'!G$3:G$1298,VLOOKUP($B4224,'numeric possibilities'!$C$3:$G$1298,1)),'VBA code_permu_wo_repettn'!$AO$2:$AT$2))</f>
        <v>A</v>
      </c>
      <c r="I4224" t="s">
        <v>0</v>
      </c>
      <c r="J4224" t="s">
        <v>1</v>
      </c>
      <c r="K4224" t="s">
        <v>2</v>
      </c>
      <c r="L4224" t="s">
        <v>3</v>
      </c>
    </row>
    <row r="4225" spans="1:20" x14ac:dyDescent="0.25">
      <c r="A4225">
        <f t="shared" si="132"/>
        <v>4224</v>
      </c>
      <c r="B4225">
        <f t="shared" si="133"/>
        <v>1056</v>
      </c>
      <c r="C4225" t="str">
        <f>INDEX('VBA code_permu_wo_repettn'!$T$3:$Y$6,COUNTIF('Profile-matrices_Condorcet'!$B$2:$B4225,'Profile-matrices_Condorcet'!$B4225),MATCH(INDEX('numeric possibilities'!D$3:D$1298,VLOOKUP($B4225,'numeric possibilities'!$C$3:$G$1298,1)),'VBA code_permu_wo_repettn'!$T$2:$Y$2))</f>
        <v>B</v>
      </c>
      <c r="D4225" t="str">
        <f>INDEX('VBA code_permu_wo_repettn'!$AA$3:$AF$6,COUNTIF('Profile-matrices_Condorcet'!$B$2:$B4225,'Profile-matrices_Condorcet'!$B4225),MATCH(INDEX('numeric possibilities'!E$3:E$1298,VLOOKUP($B4225,'numeric possibilities'!$C$3:$G$1298,1)),'VBA code_permu_wo_repettn'!$AA$2:$AF$2))</f>
        <v>C</v>
      </c>
      <c r="E4225" t="str">
        <f>INDEX('VBA code_permu_wo_repettn'!$AH$3:$AM$6,COUNTIF('Profile-matrices_Condorcet'!$B$2:$B4225,'Profile-matrices_Condorcet'!$B4225),MATCH(INDEX('numeric possibilities'!F$3:F$1298,VLOOKUP($B4225,'numeric possibilities'!$C$3:$G$1298,1)),'VBA code_permu_wo_repettn'!$AH$2:$AM$2))</f>
        <v>A</v>
      </c>
      <c r="F4225" t="str">
        <f>INDEX('VBA code_permu_wo_repettn'!$AO$3:$AT$6,COUNTIF('Profile-matrices_Condorcet'!$B$2:$B4225,'Profile-matrices_Condorcet'!$B4225),MATCH(INDEX('numeric possibilities'!G$3:G$1298,VLOOKUP($B4225,'numeric possibilities'!$C$3:$G$1298,1)),'VBA code_permu_wo_repettn'!$AO$2:$AT$2))</f>
        <v>B</v>
      </c>
      <c r="G4225" t="str">
        <f>IF(MAX(I4225:L4225)&gt;='numeric possibilities'!$B$4/2,INDEX('Profile-matrices_Condorcet'!I4224:L4224,1,MATCH(MAX('Profile-matrices_Condorcet'!I4225:L4225),'Profile-matrices_Condorcet'!I4225:L4225,0)),"NCW")</f>
        <v>NCW</v>
      </c>
      <c r="H4225" t="s">
        <v>13</v>
      </c>
      <c r="I4225" s="3">
        <f>COUNTIF($I4223:$S4223,I4224)</f>
        <v>2</v>
      </c>
      <c r="J4225" s="3">
        <f>COUNTIF($I4223:$S4223,J4224)</f>
        <v>1</v>
      </c>
      <c r="K4225" s="3">
        <f>COUNTIF($I4223:$S4223,K4224)</f>
        <v>1</v>
      </c>
      <c r="L4225" s="3">
        <f>COUNTIF($I4223:$S4223,L4224)</f>
        <v>2</v>
      </c>
    </row>
    <row r="4226" spans="1:20" x14ac:dyDescent="0.25">
      <c r="A4226">
        <f t="shared" si="132"/>
        <v>4225</v>
      </c>
      <c r="B4226">
        <f t="shared" si="133"/>
        <v>1057</v>
      </c>
      <c r="C4226" t="str">
        <f>INDEX('VBA code_permu_wo_repettn'!$T$3:$Y$6,COUNTIF('Profile-matrices_Condorcet'!$B$2:$B4226,'Profile-matrices_Condorcet'!$B4226),MATCH(INDEX('numeric possibilities'!D$3:D$1298,VLOOKUP($B4226,'numeric possibilities'!$C$3:$G$1298,1)),'VBA code_permu_wo_repettn'!$T$2:$Y$2))</f>
        <v>A</v>
      </c>
      <c r="D4226" t="str">
        <f>INDEX('VBA code_permu_wo_repettn'!$AA$3:$AF$6,COUNTIF('Profile-matrices_Condorcet'!$B$2:$B4226,'Profile-matrices_Condorcet'!$B4226),MATCH(INDEX('numeric possibilities'!E$3:E$1298,VLOOKUP($B4226,'numeric possibilities'!$C$3:$G$1298,1)),'VBA code_permu_wo_repettn'!$AA$2:$AF$2))</f>
        <v>B</v>
      </c>
      <c r="E4226" t="str">
        <f>INDEX('VBA code_permu_wo_repettn'!$AH$3:$AM$6,COUNTIF('Profile-matrices_Condorcet'!$B$2:$B4226,'Profile-matrices_Condorcet'!$B4226),MATCH(INDEX('numeric possibilities'!F$3:F$1298,VLOOKUP($B4226,'numeric possibilities'!$C$3:$G$1298,1)),'VBA code_permu_wo_repettn'!$AH$2:$AM$2))</f>
        <v>C</v>
      </c>
      <c r="F4226" t="str">
        <f>INDEX('VBA code_permu_wo_repettn'!$AO$3:$AT$6,COUNTIF('Profile-matrices_Condorcet'!$B$2:$B4226,'Profile-matrices_Condorcet'!$B4226),MATCH(INDEX('numeric possibilities'!G$3:G$1298,VLOOKUP($B4226,'numeric possibilities'!$C$3:$G$1298,1)),'VBA code_permu_wo_repettn'!$AO$2:$AT$2))</f>
        <v>D</v>
      </c>
      <c r="H4226" t="s">
        <v>14</v>
      </c>
      <c r="I4226" s="3">
        <f>IF(MATCH(I$1,$C4226:$C4229,0)&lt;(MATCH(J$1,$C4226:$C4229,0)),1*a_vote,0)+IF(MATCH(I$1,$D4226:$D4229,0)&lt;MATCH(J$1,$D4226:$D4229,0),1*b_vote,0)+IF(MATCH(I$1,$E4226:$E4229,0)&lt;MATCH(J$1,$E4226:$E4229,0),1*c_vote,0)+IF(MATCH(I$1,$F4226:$F4229,0)&lt;MATCH(J$1,$F4226:$F4229,0),1*d_vote,0)</f>
        <v>0.49</v>
      </c>
      <c r="J4226" s="3">
        <f>IF(MATCH(I$1,$C4226:$C4229,0)&gt;(MATCH(J$1,$C4226:$C4229,0)),1*a_vote,0)+IF(MATCH(I$1,$D4226:$D4229,0)&gt;MATCH(J$1,$D4226:$D4229,0),1*b_vote,0)+IF(MATCH(I$1,$E4226:$E4229,0)&gt;MATCH(J$1,$E4226:$E4229,0),1*c_vote,0)+IF(MATCH(I$1,$F4226:$F4229,0)&gt;MATCH(J$1,$F4226:$F4229,0),1*d_vote,0)</f>
        <v>0.51</v>
      </c>
      <c r="K4226" s="3">
        <f>IF(MATCH($K$1,$C4226:$C4229,0)&lt;(MATCH($L$1,$C4226:$C4229,0)),1*a_vote,0)+IF(MATCH($K$1,$D4226:$D4229,0)&lt;MATCH($L$1,$D4226:$D4229,0),1*b_vote,0)+IF(MATCH($K$1,$E4226:$E4229,0)&lt;MATCH($L$1,$E4226:$E4229,0),1*c_vote,0)+IF(MATCH($K$1,$F4226:$F4229,0)&lt;MATCH($L$1,$F4226:$F4229,0),1*d_vote,0)</f>
        <v>0.27</v>
      </c>
      <c r="L4226" s="3">
        <f>IF(MATCH(K$1,$C4226:$C4229,0)&gt;(MATCH(L$1,$C4226:$C4229,0)),1*a_vote,0)+IF(MATCH(K$1,$D4226:$D4229,0)&gt;MATCH(L$1,$D4226:$D4229,0),1*b_vote,0)+IF(MATCH(K$1,$E4226:$E4229,0)&gt;MATCH(L$1,$E4226:$E4229,0),1*c_vote,0)+IF(MATCH(K$1,$F4226:$F4229,0)&gt;MATCH(L$1,$F4226:$F4229,0),1*d_vote,0)</f>
        <v>0.73</v>
      </c>
      <c r="M4226" s="3">
        <f>IF(MATCH($M$1,$C4226:$C4229,0)&lt;(MATCH($N$1,$C4226:$C4229,0)),1*a_vote,0)+IF(MATCH($M$1,$D4226:$D4229,0)&lt;MATCH($N$1,$D4226:$D4229,0),1*b_vote,0)+IF(MATCH($M$1,$E4226:$E4229,0)&lt;MATCH($N$1,$E4226:$E4229,0),1*c_vote,0)+IF(MATCH($M$1,$F4226:$F4229,0)&lt;MATCH($N$1,$F4226:$F4229,0),1*d_vote,0)</f>
        <v>0.53</v>
      </c>
      <c r="N4226" s="3">
        <f>IF(MATCH(M$1,$C4226:$C4229,0)&gt;(MATCH(N$1,$C4226:$C4229,0)),1*a_vote,0)+IF(MATCH(M$1,$D4226:$D4229,0)&gt;MATCH(N$1,$D4226:$D4229,0),1*b_vote,0)+IF(MATCH(M$1,$E4226:$E4229,0)&gt;MATCH(N$1,$E4226:$E4229,0),1*c_vote,0)+IF(MATCH(M$1,$F4226:$F4229,0)&gt;MATCH(N$1,$F4226:$F4229,0),1*d_vote,0)</f>
        <v>0.47</v>
      </c>
      <c r="O4226" s="3">
        <f>IF(MATCH($O$1,$C4226:$C4229,0)&lt;(MATCH($P$1,$C4226:$C4229,0)),1*a_vote,0)+IF(MATCH($O$1,$D4226:$D4229,0)&lt;MATCH($P$1,$D4226:$D4229,0),1*b_vote,0)+IF(MATCH($O$1,$E4226:$E4229,0)&lt;MATCH($P$1,$E4226:$E4229,0),1*c_vote,0)+IF(MATCH($O$1,$F4226:$F4229,0)&lt;MATCH($P$1,$F4226:$F4229,0),1*d_vote,0)</f>
        <v>0.53</v>
      </c>
      <c r="P4226" s="3">
        <f>IF(MATCH(O$1,$C4226:$C4229,0)&gt;(MATCH(P$1,$C4226:$C4229,0)),1*a_vote,0)+IF(MATCH(O$1,$D4226:$D4229,0)&gt;MATCH(P$1,$D4226:$D4229,0),1*b_vote,0)+IF(MATCH(O$1,$E4226:$E4229,0)&gt;MATCH(P$1,$E4226:$E4229,0),1*c_vote,0)+IF(MATCH(O$1,$F4226:$F4229,0)&gt;MATCH(P$1,$F4226:$F4229,0),1*d_vote,0)</f>
        <v>0.47</v>
      </c>
      <c r="Q4226" s="3">
        <f>IF(MATCH($Q$1,$C4226:$C4229,0)&lt;(MATCH($R$1,$C4226:$C4229,0)),1*a_vote,0)+IF(MATCH($Q$1,$D4226:$D4229,0)&lt;MATCH($R$1,$D4226:$D4229,0),1*b_vote,0)+IF(MATCH($Q$1,$E4226:$E4229,0)&lt;MATCH($R$1,$E4226:$E4229,0),1*c_vote,0)+IF(MATCH($Q$1,$F4226:$F4229,0)&lt;MATCH($R$1,$F4226:$F4229,0),1*d_vote,0)</f>
        <v>0.53</v>
      </c>
      <c r="R4226" s="3">
        <f>IF(MATCH(Q$1,$C4226:$C4229,0)&gt;(MATCH(R$1,$C4226:$C4229,0)),1*a_vote,0)+IF(MATCH(Q$1,$D4226:$D4229,0)&gt;MATCH(R$1,$D4226:$D4229,0),1*b_vote,0)+IF(MATCH(Q$1,$E4226:$E4229,0)&gt;MATCH(R$1,$E4226:$E4229,0),1*c_vote,0)+IF(MATCH(Q$1,$F4226:$F4229,0)&gt;MATCH(R$1,$F4226:$F4229,0),1*d_vote,0)</f>
        <v>0.47</v>
      </c>
      <c r="S4226" s="3">
        <f>IF(MATCH($S$1,$C4226:$C4229,0)&lt;(MATCH($T$1,$C4226:$C4229,0)),1*a_vote,0)+IF(MATCH($S$1,$D4226:$D4229,0)&lt;MATCH($T$1,$D4226:$D4229,0),1*b_vote,0)+IF(MATCH($S$1,$E4226:$E4229,0)&lt;MATCH($T$1,$E4226:$E4229,0),1*c_vote,0)+IF(MATCH($S$1,$F4226:$F4229,0)&lt;MATCH($T$1,$F4226:$F4229,0),1*d_vote,0)</f>
        <v>0.78</v>
      </c>
      <c r="T4226" s="3">
        <f>IF(MATCH(S$1,$C4226:$C4229,0)&gt;(MATCH(T$1,$C4226:$C4229,0)),1*a_vote,0)+IF(MATCH(S$1,$D4226:$D4229,0)&gt;MATCH(T$1,$D4226:$D4229,0),1*b_vote,0)+IF(MATCH(S$1,$E4226:$E4229,0)&gt;MATCH(T$1,$E4226:$E4229,0),1*c_vote,0)+IF(MATCH(S$1,$F4226:$F4229,0)&gt;MATCH(T$1,$F4226:$F4229,0),1*d_vote,0)</f>
        <v>0.21999999999999997</v>
      </c>
    </row>
    <row r="4227" spans="1:20" x14ac:dyDescent="0.25">
      <c r="A4227">
        <f t="shared" si="132"/>
        <v>4226</v>
      </c>
      <c r="B4227">
        <f t="shared" si="133"/>
        <v>1057</v>
      </c>
      <c r="C4227" t="str">
        <f>INDEX('VBA code_permu_wo_repettn'!$T$3:$Y$6,COUNTIF('Profile-matrices_Condorcet'!$B$2:$B4227,'Profile-matrices_Condorcet'!$B4227),MATCH(INDEX('numeric possibilities'!D$3:D$1298,VLOOKUP($B4227,'numeric possibilities'!$C$3:$G$1298,1)),'VBA code_permu_wo_repettn'!$T$2:$Y$2))</f>
        <v>B</v>
      </c>
      <c r="D4227" t="str">
        <f>INDEX('VBA code_permu_wo_repettn'!$AA$3:$AF$6,COUNTIF('Profile-matrices_Condorcet'!$B$2:$B4227,'Profile-matrices_Condorcet'!$B4227),MATCH(INDEX('numeric possibilities'!E$3:E$1298,VLOOKUP($B4227,'numeric possibilities'!$C$3:$G$1298,1)),'VBA code_permu_wo_repettn'!$AA$2:$AF$2))</f>
        <v>C</v>
      </c>
      <c r="E4227" t="str">
        <f>INDEX('VBA code_permu_wo_repettn'!$AH$3:$AM$6,COUNTIF('Profile-matrices_Condorcet'!$B$2:$B4227,'Profile-matrices_Condorcet'!$B4227),MATCH(INDEX('numeric possibilities'!F$3:F$1298,VLOOKUP($B4227,'numeric possibilities'!$C$3:$G$1298,1)),'VBA code_permu_wo_repettn'!$AH$2:$AM$2))</f>
        <v>D</v>
      </c>
      <c r="F4227" t="str">
        <f>INDEX('VBA code_permu_wo_repettn'!$AO$3:$AT$6,COUNTIF('Profile-matrices_Condorcet'!$B$2:$B4227,'Profile-matrices_Condorcet'!$B4227),MATCH(INDEX('numeric possibilities'!G$3:G$1298,VLOOKUP($B4227,'numeric possibilities'!$C$3:$G$1298,1)),'VBA code_permu_wo_repettn'!$AO$2:$AT$2))</f>
        <v>C</v>
      </c>
      <c r="H4227" t="s">
        <v>15</v>
      </c>
      <c r="I4227" t="str">
        <f>IF(I4226&gt;J4226,$I$1,IF(I4226&lt;J4226,$J$1,0))</f>
        <v>B</v>
      </c>
      <c r="K4227" t="str">
        <f>IF(K4226&gt;L4226,$K$1,IF(K4226&lt;L4226,$L$1,0))</f>
        <v>C</v>
      </c>
      <c r="M4227" t="str">
        <f>IF(M4226&gt;N4226,$M$1,IF(M4226&lt;N4226,$N$1,0))</f>
        <v>A</v>
      </c>
      <c r="O4227" t="str">
        <f>IF(O4226&gt;P4226,$O$1,IF(O4226&lt;P4226,$P$1,0))</f>
        <v>B</v>
      </c>
      <c r="Q4227" t="str">
        <f>IF(Q4226&gt;R4226,$Q$1,IF(Q4226&lt;R4226,$R$1,0))</f>
        <v>B</v>
      </c>
      <c r="S4227" t="str">
        <f>IF(S4226&gt;T4226,$S$1,IF(S4226&lt;T4226,$T$1,0))</f>
        <v>C</v>
      </c>
    </row>
    <row r="4228" spans="1:20" x14ac:dyDescent="0.25">
      <c r="A4228">
        <f t="shared" si="132"/>
        <v>4227</v>
      </c>
      <c r="B4228">
        <f t="shared" si="133"/>
        <v>1057</v>
      </c>
      <c r="C4228" t="str">
        <f>INDEX('VBA code_permu_wo_repettn'!$T$3:$Y$6,COUNTIF('Profile-matrices_Condorcet'!$B$2:$B4228,'Profile-matrices_Condorcet'!$B4228),MATCH(INDEX('numeric possibilities'!D$3:D$1298,VLOOKUP($B4228,'numeric possibilities'!$C$3:$G$1298,1)),'VBA code_permu_wo_repettn'!$T$2:$Y$2))</f>
        <v>C</v>
      </c>
      <c r="D4228" t="str">
        <f>INDEX('VBA code_permu_wo_repettn'!$AA$3:$AF$6,COUNTIF('Profile-matrices_Condorcet'!$B$2:$B4228,'Profile-matrices_Condorcet'!$B4228),MATCH(INDEX('numeric possibilities'!E$3:E$1298,VLOOKUP($B4228,'numeric possibilities'!$C$3:$G$1298,1)),'VBA code_permu_wo_repettn'!$AA$2:$AF$2))</f>
        <v>A</v>
      </c>
      <c r="E4228" t="str">
        <f>INDEX('VBA code_permu_wo_repettn'!$AH$3:$AM$6,COUNTIF('Profile-matrices_Condorcet'!$B$2:$B4228,'Profile-matrices_Condorcet'!$B4228),MATCH(INDEX('numeric possibilities'!F$3:F$1298,VLOOKUP($B4228,'numeric possibilities'!$C$3:$G$1298,1)),'VBA code_permu_wo_repettn'!$AH$2:$AM$2))</f>
        <v>B</v>
      </c>
      <c r="F4228" t="str">
        <f>INDEX('VBA code_permu_wo_repettn'!$AO$3:$AT$6,COUNTIF('Profile-matrices_Condorcet'!$B$2:$B4228,'Profile-matrices_Condorcet'!$B4228),MATCH(INDEX('numeric possibilities'!G$3:G$1298,VLOOKUP($B4228,'numeric possibilities'!$C$3:$G$1298,1)),'VBA code_permu_wo_repettn'!$AO$2:$AT$2))</f>
        <v>A</v>
      </c>
      <c r="I4228" t="s">
        <v>0</v>
      </c>
      <c r="J4228" t="s">
        <v>1</v>
      </c>
      <c r="K4228" t="s">
        <v>2</v>
      </c>
      <c r="L4228" t="s">
        <v>3</v>
      </c>
    </row>
    <row r="4229" spans="1:20" x14ac:dyDescent="0.25">
      <c r="A4229">
        <f t="shared" si="132"/>
        <v>4228</v>
      </c>
      <c r="B4229">
        <f t="shared" si="133"/>
        <v>1057</v>
      </c>
      <c r="C4229" t="str">
        <f>INDEX('VBA code_permu_wo_repettn'!$T$3:$Y$6,COUNTIF('Profile-matrices_Condorcet'!$B$2:$B4229,'Profile-matrices_Condorcet'!$B4229),MATCH(INDEX('numeric possibilities'!D$3:D$1298,VLOOKUP($B4229,'numeric possibilities'!$C$3:$G$1298,1)),'VBA code_permu_wo_repettn'!$T$2:$Y$2))</f>
        <v>D</v>
      </c>
      <c r="D4229" t="str">
        <f>INDEX('VBA code_permu_wo_repettn'!$AA$3:$AF$6,COUNTIF('Profile-matrices_Condorcet'!$B$2:$B4229,'Profile-matrices_Condorcet'!$B4229),MATCH(INDEX('numeric possibilities'!E$3:E$1298,VLOOKUP($B4229,'numeric possibilities'!$C$3:$G$1298,1)),'VBA code_permu_wo_repettn'!$AA$2:$AF$2))</f>
        <v>D</v>
      </c>
      <c r="E4229" t="str">
        <f>INDEX('VBA code_permu_wo_repettn'!$AH$3:$AM$6,COUNTIF('Profile-matrices_Condorcet'!$B$2:$B4229,'Profile-matrices_Condorcet'!$B4229),MATCH(INDEX('numeric possibilities'!F$3:F$1298,VLOOKUP($B4229,'numeric possibilities'!$C$3:$G$1298,1)),'VBA code_permu_wo_repettn'!$AH$2:$AM$2))</f>
        <v>A</v>
      </c>
      <c r="F4229" t="str">
        <f>INDEX('VBA code_permu_wo_repettn'!$AO$3:$AT$6,COUNTIF('Profile-matrices_Condorcet'!$B$2:$B4229,'Profile-matrices_Condorcet'!$B4229),MATCH(INDEX('numeric possibilities'!G$3:G$1298,VLOOKUP($B4229,'numeric possibilities'!$C$3:$G$1298,1)),'VBA code_permu_wo_repettn'!$AO$2:$AT$2))</f>
        <v>B</v>
      </c>
      <c r="G4229" t="str">
        <f>IF(MAX(I4229:L4229)&gt;='numeric possibilities'!$B$4/2,INDEX('Profile-matrices_Condorcet'!I4228:L4228,1,MATCH(MAX('Profile-matrices_Condorcet'!I4229:L4229),'Profile-matrices_Condorcet'!I4229:L4229,0)),"NCW")</f>
        <v>B</v>
      </c>
      <c r="H4229" t="s">
        <v>13</v>
      </c>
      <c r="I4229" s="3">
        <f>COUNTIF($I4227:$S4227,I4228)</f>
        <v>1</v>
      </c>
      <c r="J4229" s="3">
        <f>COUNTIF($I4227:$S4227,J4228)</f>
        <v>3</v>
      </c>
      <c r="K4229" s="3">
        <f>COUNTIF($I4227:$S4227,K4228)</f>
        <v>2</v>
      </c>
      <c r="L4229" s="3">
        <f>COUNTIF($I4227:$S4227,L4228)</f>
        <v>0</v>
      </c>
    </row>
    <row r="4230" spans="1:20" x14ac:dyDescent="0.25">
      <c r="A4230">
        <f t="shared" si="132"/>
        <v>4229</v>
      </c>
      <c r="B4230">
        <f t="shared" si="133"/>
        <v>1058</v>
      </c>
      <c r="C4230" t="str">
        <f>INDEX('VBA code_permu_wo_repettn'!$T$3:$Y$6,COUNTIF('Profile-matrices_Condorcet'!$B$2:$B4230,'Profile-matrices_Condorcet'!$B4230),MATCH(INDEX('numeric possibilities'!D$3:D$1298,VLOOKUP($B4230,'numeric possibilities'!$C$3:$G$1298,1)),'VBA code_permu_wo_repettn'!$T$2:$Y$2))</f>
        <v>A</v>
      </c>
      <c r="D4230" t="str">
        <f>INDEX('VBA code_permu_wo_repettn'!$AA$3:$AF$6,COUNTIF('Profile-matrices_Condorcet'!$B$2:$B4230,'Profile-matrices_Condorcet'!$B4230),MATCH(INDEX('numeric possibilities'!E$3:E$1298,VLOOKUP($B4230,'numeric possibilities'!$C$3:$G$1298,1)),'VBA code_permu_wo_repettn'!$AA$2:$AF$2))</f>
        <v>B</v>
      </c>
      <c r="E4230" t="str">
        <f>INDEX('VBA code_permu_wo_repettn'!$AH$3:$AM$6,COUNTIF('Profile-matrices_Condorcet'!$B$2:$B4230,'Profile-matrices_Condorcet'!$B4230),MATCH(INDEX('numeric possibilities'!F$3:F$1298,VLOOKUP($B4230,'numeric possibilities'!$C$3:$G$1298,1)),'VBA code_permu_wo_repettn'!$AH$2:$AM$2))</f>
        <v>C</v>
      </c>
      <c r="F4230" t="str">
        <f>INDEX('VBA code_permu_wo_repettn'!$AO$3:$AT$6,COUNTIF('Profile-matrices_Condorcet'!$B$2:$B4230,'Profile-matrices_Condorcet'!$B4230),MATCH(INDEX('numeric possibilities'!G$3:G$1298,VLOOKUP($B4230,'numeric possibilities'!$C$3:$G$1298,1)),'VBA code_permu_wo_repettn'!$AO$2:$AT$2))</f>
        <v>D</v>
      </c>
      <c r="H4230" t="s">
        <v>14</v>
      </c>
      <c r="I4230" s="3">
        <f>IF(MATCH(I$1,$C4230:$C4233,0)&lt;(MATCH(J$1,$C4230:$C4233,0)),1*a_vote,0)+IF(MATCH(I$1,$D4230:$D4233,0)&lt;MATCH(J$1,$D4230:$D4233,0),1*b_vote,0)+IF(MATCH(I$1,$E4230:$E4233,0)&lt;MATCH(J$1,$E4230:$E4233,0),1*c_vote,0)+IF(MATCH(I$1,$F4230:$F4233,0)&lt;MATCH(J$1,$F4230:$F4233,0),1*d_vote,0)</f>
        <v>0.49</v>
      </c>
      <c r="J4230" s="3">
        <f>IF(MATCH(I$1,$C4230:$C4233,0)&gt;(MATCH(J$1,$C4230:$C4233,0)),1*a_vote,0)+IF(MATCH(I$1,$D4230:$D4233,0)&gt;MATCH(J$1,$D4230:$D4233,0),1*b_vote,0)+IF(MATCH(I$1,$E4230:$E4233,0)&gt;MATCH(J$1,$E4230:$E4233,0),1*c_vote,0)+IF(MATCH(I$1,$F4230:$F4233,0)&gt;MATCH(J$1,$F4230:$F4233,0),1*d_vote,0)</f>
        <v>0.51</v>
      </c>
      <c r="K4230" s="3">
        <f>IF(MATCH($K$1,$C4230:$C4233,0)&lt;(MATCH($L$1,$C4230:$C4233,0)),1*a_vote,0)+IF(MATCH($K$1,$D4230:$D4233,0)&lt;MATCH($L$1,$D4230:$D4233,0),1*b_vote,0)+IF(MATCH($K$1,$E4230:$E4233,0)&lt;MATCH($L$1,$E4230:$E4233,0),1*c_vote,0)+IF(MATCH($K$1,$F4230:$F4233,0)&lt;MATCH($L$1,$F4230:$F4233,0),1*d_vote,0)</f>
        <v>0.27</v>
      </c>
      <c r="L4230" s="3">
        <f>IF(MATCH(K$1,$C4230:$C4233,0)&gt;(MATCH(L$1,$C4230:$C4233,0)),1*a_vote,0)+IF(MATCH(K$1,$D4230:$D4233,0)&gt;MATCH(L$1,$D4230:$D4233,0),1*b_vote,0)+IF(MATCH(K$1,$E4230:$E4233,0)&gt;MATCH(L$1,$E4230:$E4233,0),1*c_vote,0)+IF(MATCH(K$1,$F4230:$F4233,0)&gt;MATCH(L$1,$F4230:$F4233,0),1*d_vote,0)</f>
        <v>0.73</v>
      </c>
      <c r="M4230" s="3">
        <f>IF(MATCH($M$1,$C4230:$C4233,0)&lt;(MATCH($N$1,$C4230:$C4233,0)),1*a_vote,0)+IF(MATCH($M$1,$D4230:$D4233,0)&lt;MATCH($N$1,$D4230:$D4233,0),1*b_vote,0)+IF(MATCH($M$1,$E4230:$E4233,0)&lt;MATCH($N$1,$E4230:$E4233,0),1*c_vote,0)+IF(MATCH($M$1,$F4230:$F4233,0)&lt;MATCH($N$1,$F4230:$F4233,0),1*d_vote,0)</f>
        <v>0.53</v>
      </c>
      <c r="N4230" s="3">
        <f>IF(MATCH(M$1,$C4230:$C4233,0)&gt;(MATCH(N$1,$C4230:$C4233,0)),1*a_vote,0)+IF(MATCH(M$1,$D4230:$D4233,0)&gt;MATCH(N$1,$D4230:$D4233,0),1*b_vote,0)+IF(MATCH(M$1,$E4230:$E4233,0)&gt;MATCH(N$1,$E4230:$E4233,0),1*c_vote,0)+IF(MATCH(M$1,$F4230:$F4233,0)&gt;MATCH(N$1,$F4230:$F4233,0),1*d_vote,0)</f>
        <v>0.47</v>
      </c>
      <c r="O4230" s="3">
        <f>IF(MATCH($O$1,$C4230:$C4233,0)&lt;(MATCH($P$1,$C4230:$C4233,0)),1*a_vote,0)+IF(MATCH($O$1,$D4230:$D4233,0)&lt;MATCH($P$1,$D4230:$D4233,0),1*b_vote,0)+IF(MATCH($O$1,$E4230:$E4233,0)&lt;MATCH($P$1,$E4230:$E4233,0),1*c_vote,0)+IF(MATCH($O$1,$F4230:$F4233,0)&lt;MATCH($P$1,$F4230:$F4233,0),1*d_vote,0)</f>
        <v>0.53</v>
      </c>
      <c r="P4230" s="3">
        <f>IF(MATCH(O$1,$C4230:$C4233,0)&gt;(MATCH(P$1,$C4230:$C4233,0)),1*a_vote,0)+IF(MATCH(O$1,$D4230:$D4233,0)&gt;MATCH(P$1,$D4230:$D4233,0),1*b_vote,0)+IF(MATCH(O$1,$E4230:$E4233,0)&gt;MATCH(P$1,$E4230:$E4233,0),1*c_vote,0)+IF(MATCH(O$1,$F4230:$F4233,0)&gt;MATCH(P$1,$F4230:$F4233,0),1*d_vote,0)</f>
        <v>0.47</v>
      </c>
      <c r="Q4230" s="3">
        <f>IF(MATCH($Q$1,$C4230:$C4233,0)&lt;(MATCH($R$1,$C4230:$C4233,0)),1*a_vote,0)+IF(MATCH($Q$1,$D4230:$D4233,0)&lt;MATCH($R$1,$D4230:$D4233,0),1*b_vote,0)+IF(MATCH($Q$1,$E4230:$E4233,0)&lt;MATCH($R$1,$E4230:$E4233,0),1*c_vote,0)+IF(MATCH($Q$1,$F4230:$F4233,0)&lt;MATCH($R$1,$F4230:$F4233,0),1*d_vote,0)</f>
        <v>0.53</v>
      </c>
      <c r="R4230" s="3">
        <f>IF(MATCH(Q$1,$C4230:$C4233,0)&gt;(MATCH(R$1,$C4230:$C4233,0)),1*a_vote,0)+IF(MATCH(Q$1,$D4230:$D4233,0)&gt;MATCH(R$1,$D4230:$D4233,0),1*b_vote,0)+IF(MATCH(Q$1,$E4230:$E4233,0)&gt;MATCH(R$1,$E4230:$E4233,0),1*c_vote,0)+IF(MATCH(Q$1,$F4230:$F4233,0)&gt;MATCH(R$1,$F4230:$F4233,0),1*d_vote,0)</f>
        <v>0.47</v>
      </c>
      <c r="S4230" s="3">
        <f>IF(MATCH($S$1,$C4230:$C4233,0)&lt;(MATCH($T$1,$C4230:$C4233,0)),1*a_vote,0)+IF(MATCH($S$1,$D4230:$D4233,0)&lt;MATCH($T$1,$D4230:$D4233,0),1*b_vote,0)+IF(MATCH($S$1,$E4230:$E4233,0)&lt;MATCH($T$1,$E4230:$E4233,0),1*c_vote,0)+IF(MATCH($S$1,$F4230:$F4233,0)&lt;MATCH($T$1,$F4230:$F4233,0),1*d_vote,0)</f>
        <v>0.51</v>
      </c>
      <c r="T4230" s="3">
        <f>IF(MATCH(S$1,$C4230:$C4233,0)&gt;(MATCH(T$1,$C4230:$C4233,0)),1*a_vote,0)+IF(MATCH(S$1,$D4230:$D4233,0)&gt;MATCH(T$1,$D4230:$D4233,0),1*b_vote,0)+IF(MATCH(S$1,$E4230:$E4233,0)&gt;MATCH(T$1,$E4230:$E4233,0),1*c_vote,0)+IF(MATCH(S$1,$F4230:$F4233,0)&gt;MATCH(T$1,$F4230:$F4233,0),1*d_vote,0)</f>
        <v>0.49</v>
      </c>
    </row>
    <row r="4231" spans="1:20" x14ac:dyDescent="0.25">
      <c r="A4231">
        <f t="shared" si="132"/>
        <v>4230</v>
      </c>
      <c r="B4231">
        <f t="shared" si="133"/>
        <v>1058</v>
      </c>
      <c r="C4231" t="str">
        <f>INDEX('VBA code_permu_wo_repettn'!$T$3:$Y$6,COUNTIF('Profile-matrices_Condorcet'!$B$2:$B4231,'Profile-matrices_Condorcet'!$B4231),MATCH(INDEX('numeric possibilities'!D$3:D$1298,VLOOKUP($B4231,'numeric possibilities'!$C$3:$G$1298,1)),'VBA code_permu_wo_repettn'!$T$2:$Y$2))</f>
        <v>B</v>
      </c>
      <c r="D4231" t="str">
        <f>INDEX('VBA code_permu_wo_repettn'!$AA$3:$AF$6,COUNTIF('Profile-matrices_Condorcet'!$B$2:$B4231,'Profile-matrices_Condorcet'!$B4231),MATCH(INDEX('numeric possibilities'!E$3:E$1298,VLOOKUP($B4231,'numeric possibilities'!$C$3:$G$1298,1)),'VBA code_permu_wo_repettn'!$AA$2:$AF$2))</f>
        <v>C</v>
      </c>
      <c r="E4231" t="str">
        <f>INDEX('VBA code_permu_wo_repettn'!$AH$3:$AM$6,COUNTIF('Profile-matrices_Condorcet'!$B$2:$B4231,'Profile-matrices_Condorcet'!$B4231),MATCH(INDEX('numeric possibilities'!F$3:F$1298,VLOOKUP($B4231,'numeric possibilities'!$C$3:$G$1298,1)),'VBA code_permu_wo_repettn'!$AH$2:$AM$2))</f>
        <v>D</v>
      </c>
      <c r="F4231" t="str">
        <f>INDEX('VBA code_permu_wo_repettn'!$AO$3:$AT$6,COUNTIF('Profile-matrices_Condorcet'!$B$2:$B4231,'Profile-matrices_Condorcet'!$B4231),MATCH(INDEX('numeric possibilities'!G$3:G$1298,VLOOKUP($B4231,'numeric possibilities'!$C$3:$G$1298,1)),'VBA code_permu_wo_repettn'!$AO$2:$AT$2))</f>
        <v>C</v>
      </c>
      <c r="H4231" t="s">
        <v>15</v>
      </c>
      <c r="I4231" t="str">
        <f>IF(I4230&gt;J4230,$I$1,IF(I4230&lt;J4230,$J$1,0))</f>
        <v>B</v>
      </c>
      <c r="K4231" t="str">
        <f>IF(K4230&gt;L4230,$K$1,IF(K4230&lt;L4230,$L$1,0))</f>
        <v>C</v>
      </c>
      <c r="M4231" t="str">
        <f>IF(M4230&gt;N4230,$M$1,IF(M4230&lt;N4230,$N$1,0))</f>
        <v>A</v>
      </c>
      <c r="O4231" t="str">
        <f>IF(O4230&gt;P4230,$O$1,IF(O4230&lt;P4230,$P$1,0))</f>
        <v>B</v>
      </c>
      <c r="Q4231" t="str">
        <f>IF(Q4230&gt;R4230,$Q$1,IF(Q4230&lt;R4230,$R$1,0))</f>
        <v>B</v>
      </c>
      <c r="S4231" t="str">
        <f>IF(S4230&gt;T4230,$S$1,IF(S4230&lt;T4230,$T$1,0))</f>
        <v>C</v>
      </c>
    </row>
    <row r="4232" spans="1:20" x14ac:dyDescent="0.25">
      <c r="A4232">
        <f t="shared" si="132"/>
        <v>4231</v>
      </c>
      <c r="B4232">
        <f t="shared" si="133"/>
        <v>1058</v>
      </c>
      <c r="C4232" t="str">
        <f>INDEX('VBA code_permu_wo_repettn'!$T$3:$Y$6,COUNTIF('Profile-matrices_Condorcet'!$B$2:$B4232,'Profile-matrices_Condorcet'!$B4232),MATCH(INDEX('numeric possibilities'!D$3:D$1298,VLOOKUP($B4232,'numeric possibilities'!$C$3:$G$1298,1)),'VBA code_permu_wo_repettn'!$T$2:$Y$2))</f>
        <v>D</v>
      </c>
      <c r="D4232" t="str">
        <f>INDEX('VBA code_permu_wo_repettn'!$AA$3:$AF$6,COUNTIF('Profile-matrices_Condorcet'!$B$2:$B4232,'Profile-matrices_Condorcet'!$B4232),MATCH(INDEX('numeric possibilities'!E$3:E$1298,VLOOKUP($B4232,'numeric possibilities'!$C$3:$G$1298,1)),'VBA code_permu_wo_repettn'!$AA$2:$AF$2))</f>
        <v>A</v>
      </c>
      <c r="E4232" t="str">
        <f>INDEX('VBA code_permu_wo_repettn'!$AH$3:$AM$6,COUNTIF('Profile-matrices_Condorcet'!$B$2:$B4232,'Profile-matrices_Condorcet'!$B4232),MATCH(INDEX('numeric possibilities'!F$3:F$1298,VLOOKUP($B4232,'numeric possibilities'!$C$3:$G$1298,1)),'VBA code_permu_wo_repettn'!$AH$2:$AM$2))</f>
        <v>B</v>
      </c>
      <c r="F4232" t="str">
        <f>INDEX('VBA code_permu_wo_repettn'!$AO$3:$AT$6,COUNTIF('Profile-matrices_Condorcet'!$B$2:$B4232,'Profile-matrices_Condorcet'!$B4232),MATCH(INDEX('numeric possibilities'!G$3:G$1298,VLOOKUP($B4232,'numeric possibilities'!$C$3:$G$1298,1)),'VBA code_permu_wo_repettn'!$AO$2:$AT$2))</f>
        <v>A</v>
      </c>
      <c r="I4232" t="s">
        <v>0</v>
      </c>
      <c r="J4232" t="s">
        <v>1</v>
      </c>
      <c r="K4232" t="s">
        <v>2</v>
      </c>
      <c r="L4232" t="s">
        <v>3</v>
      </c>
    </row>
    <row r="4233" spans="1:20" x14ac:dyDescent="0.25">
      <c r="A4233">
        <f t="shared" si="132"/>
        <v>4232</v>
      </c>
      <c r="B4233">
        <f t="shared" si="133"/>
        <v>1058</v>
      </c>
      <c r="C4233" t="str">
        <f>INDEX('VBA code_permu_wo_repettn'!$T$3:$Y$6,COUNTIF('Profile-matrices_Condorcet'!$B$2:$B4233,'Profile-matrices_Condorcet'!$B4233),MATCH(INDEX('numeric possibilities'!D$3:D$1298,VLOOKUP($B4233,'numeric possibilities'!$C$3:$G$1298,1)),'VBA code_permu_wo_repettn'!$T$2:$Y$2))</f>
        <v>C</v>
      </c>
      <c r="D4233" t="str">
        <f>INDEX('VBA code_permu_wo_repettn'!$AA$3:$AF$6,COUNTIF('Profile-matrices_Condorcet'!$B$2:$B4233,'Profile-matrices_Condorcet'!$B4233),MATCH(INDEX('numeric possibilities'!E$3:E$1298,VLOOKUP($B4233,'numeric possibilities'!$C$3:$G$1298,1)),'VBA code_permu_wo_repettn'!$AA$2:$AF$2))</f>
        <v>D</v>
      </c>
      <c r="E4233" t="str">
        <f>INDEX('VBA code_permu_wo_repettn'!$AH$3:$AM$6,COUNTIF('Profile-matrices_Condorcet'!$B$2:$B4233,'Profile-matrices_Condorcet'!$B4233),MATCH(INDEX('numeric possibilities'!F$3:F$1298,VLOOKUP($B4233,'numeric possibilities'!$C$3:$G$1298,1)),'VBA code_permu_wo_repettn'!$AH$2:$AM$2))</f>
        <v>A</v>
      </c>
      <c r="F4233" t="str">
        <f>INDEX('VBA code_permu_wo_repettn'!$AO$3:$AT$6,COUNTIF('Profile-matrices_Condorcet'!$B$2:$B4233,'Profile-matrices_Condorcet'!$B4233),MATCH(INDEX('numeric possibilities'!G$3:G$1298,VLOOKUP($B4233,'numeric possibilities'!$C$3:$G$1298,1)),'VBA code_permu_wo_repettn'!$AO$2:$AT$2))</f>
        <v>B</v>
      </c>
      <c r="G4233" t="str">
        <f>IF(MAX(I4233:L4233)&gt;='numeric possibilities'!$B$4/2,INDEX('Profile-matrices_Condorcet'!I4232:L4232,1,MATCH(MAX('Profile-matrices_Condorcet'!I4233:L4233),'Profile-matrices_Condorcet'!I4233:L4233,0)),"NCW")</f>
        <v>B</v>
      </c>
      <c r="H4233" t="s">
        <v>13</v>
      </c>
      <c r="I4233" s="3">
        <f>COUNTIF($I4231:$S4231,I4232)</f>
        <v>1</v>
      </c>
      <c r="J4233" s="3">
        <f>COUNTIF($I4231:$S4231,J4232)</f>
        <v>3</v>
      </c>
      <c r="K4233" s="3">
        <f>COUNTIF($I4231:$S4231,K4232)</f>
        <v>2</v>
      </c>
      <c r="L4233" s="3">
        <f>COUNTIF($I4231:$S4231,L4232)</f>
        <v>0</v>
      </c>
    </row>
    <row r="4234" spans="1:20" x14ac:dyDescent="0.25">
      <c r="A4234">
        <f t="shared" si="132"/>
        <v>4233</v>
      </c>
      <c r="B4234">
        <f t="shared" si="133"/>
        <v>1059</v>
      </c>
      <c r="C4234" t="str">
        <f>INDEX('VBA code_permu_wo_repettn'!$T$3:$Y$6,COUNTIF('Profile-matrices_Condorcet'!$B$2:$B4234,'Profile-matrices_Condorcet'!$B4234),MATCH(INDEX('numeric possibilities'!D$3:D$1298,VLOOKUP($B4234,'numeric possibilities'!$C$3:$G$1298,1)),'VBA code_permu_wo_repettn'!$T$2:$Y$2))</f>
        <v>A</v>
      </c>
      <c r="D4234" t="str">
        <f>INDEX('VBA code_permu_wo_repettn'!$AA$3:$AF$6,COUNTIF('Profile-matrices_Condorcet'!$B$2:$B4234,'Profile-matrices_Condorcet'!$B4234),MATCH(INDEX('numeric possibilities'!E$3:E$1298,VLOOKUP($B4234,'numeric possibilities'!$C$3:$G$1298,1)),'VBA code_permu_wo_repettn'!$AA$2:$AF$2))</f>
        <v>B</v>
      </c>
      <c r="E4234" t="str">
        <f>INDEX('VBA code_permu_wo_repettn'!$AH$3:$AM$6,COUNTIF('Profile-matrices_Condorcet'!$B$2:$B4234,'Profile-matrices_Condorcet'!$B4234),MATCH(INDEX('numeric possibilities'!F$3:F$1298,VLOOKUP($B4234,'numeric possibilities'!$C$3:$G$1298,1)),'VBA code_permu_wo_repettn'!$AH$2:$AM$2))</f>
        <v>C</v>
      </c>
      <c r="F4234" t="str">
        <f>INDEX('VBA code_permu_wo_repettn'!$AO$3:$AT$6,COUNTIF('Profile-matrices_Condorcet'!$B$2:$B4234,'Profile-matrices_Condorcet'!$B4234),MATCH(INDEX('numeric possibilities'!G$3:G$1298,VLOOKUP($B4234,'numeric possibilities'!$C$3:$G$1298,1)),'VBA code_permu_wo_repettn'!$AO$2:$AT$2))</f>
        <v>D</v>
      </c>
      <c r="H4234" t="s">
        <v>14</v>
      </c>
      <c r="I4234" s="3">
        <f>IF(MATCH(I$1,$C4234:$C4237,0)&lt;(MATCH(J$1,$C4234:$C4237,0)),1*a_vote,0)+IF(MATCH(I$1,$D4234:$D4237,0)&lt;MATCH(J$1,$D4234:$D4237,0),1*b_vote,0)+IF(MATCH(I$1,$E4234:$E4237,0)&lt;MATCH(J$1,$E4234:$E4237,0),1*c_vote,0)+IF(MATCH(I$1,$F4234:$F4237,0)&lt;MATCH(J$1,$F4234:$F4237,0),1*d_vote,0)</f>
        <v>0.49</v>
      </c>
      <c r="J4234" s="3">
        <f>IF(MATCH(I$1,$C4234:$C4237,0)&gt;(MATCH(J$1,$C4234:$C4237,0)),1*a_vote,0)+IF(MATCH(I$1,$D4234:$D4237,0)&gt;MATCH(J$1,$D4234:$D4237,0),1*b_vote,0)+IF(MATCH(I$1,$E4234:$E4237,0)&gt;MATCH(J$1,$E4234:$E4237,0),1*c_vote,0)+IF(MATCH(I$1,$F4234:$F4237,0)&gt;MATCH(J$1,$F4234:$F4237,0),1*d_vote,0)</f>
        <v>0.51</v>
      </c>
      <c r="K4234" s="3">
        <f>IF(MATCH($K$1,$C4234:$C4237,0)&lt;(MATCH($L$1,$C4234:$C4237,0)),1*a_vote,0)+IF(MATCH($K$1,$D4234:$D4237,0)&lt;MATCH($L$1,$D4234:$D4237,0),1*b_vote,0)+IF(MATCH($K$1,$E4234:$E4237,0)&lt;MATCH($L$1,$E4234:$E4237,0),1*c_vote,0)+IF(MATCH($K$1,$F4234:$F4237,0)&lt;MATCH($L$1,$F4234:$F4237,0),1*d_vote,0)</f>
        <v>0.27</v>
      </c>
      <c r="L4234" s="3">
        <f>IF(MATCH(K$1,$C4234:$C4237,0)&gt;(MATCH(L$1,$C4234:$C4237,0)),1*a_vote,0)+IF(MATCH(K$1,$D4234:$D4237,0)&gt;MATCH(L$1,$D4234:$D4237,0),1*b_vote,0)+IF(MATCH(K$1,$E4234:$E4237,0)&gt;MATCH(L$1,$E4234:$E4237,0),1*c_vote,0)+IF(MATCH(K$1,$F4234:$F4237,0)&gt;MATCH(L$1,$F4234:$F4237,0),1*d_vote,0)</f>
        <v>0.73</v>
      </c>
      <c r="M4234" s="3">
        <f>IF(MATCH($M$1,$C4234:$C4237,0)&lt;(MATCH($N$1,$C4234:$C4237,0)),1*a_vote,0)+IF(MATCH($M$1,$D4234:$D4237,0)&lt;MATCH($N$1,$D4234:$D4237,0),1*b_vote,0)+IF(MATCH($M$1,$E4234:$E4237,0)&lt;MATCH($N$1,$E4234:$E4237,0),1*c_vote,0)+IF(MATCH($M$1,$F4234:$F4237,0)&lt;MATCH($N$1,$F4234:$F4237,0),1*d_vote,0)</f>
        <v>0.53</v>
      </c>
      <c r="N4234" s="3">
        <f>IF(MATCH(M$1,$C4234:$C4237,0)&gt;(MATCH(N$1,$C4234:$C4237,0)),1*a_vote,0)+IF(MATCH(M$1,$D4234:$D4237,0)&gt;MATCH(N$1,$D4234:$D4237,0),1*b_vote,0)+IF(MATCH(M$1,$E4234:$E4237,0)&gt;MATCH(N$1,$E4234:$E4237,0),1*c_vote,0)+IF(MATCH(M$1,$F4234:$F4237,0)&gt;MATCH(N$1,$F4234:$F4237,0),1*d_vote,0)</f>
        <v>0.47</v>
      </c>
      <c r="O4234" s="3">
        <f>IF(MATCH($O$1,$C4234:$C4237,0)&lt;(MATCH($P$1,$C4234:$C4237,0)),1*a_vote,0)+IF(MATCH($O$1,$D4234:$D4237,0)&lt;MATCH($P$1,$D4234:$D4237,0),1*b_vote,0)+IF(MATCH($O$1,$E4234:$E4237,0)&lt;MATCH($P$1,$E4234:$E4237,0),1*c_vote,0)+IF(MATCH($O$1,$F4234:$F4237,0)&lt;MATCH($P$1,$F4234:$F4237,0),1*d_vote,0)</f>
        <v>0.26</v>
      </c>
      <c r="P4234" s="3">
        <f>IF(MATCH(O$1,$C4234:$C4237,0)&gt;(MATCH(P$1,$C4234:$C4237,0)),1*a_vote,0)+IF(MATCH(O$1,$D4234:$D4237,0)&gt;MATCH(P$1,$D4234:$D4237,0),1*b_vote,0)+IF(MATCH(O$1,$E4234:$E4237,0)&gt;MATCH(P$1,$E4234:$E4237,0),1*c_vote,0)+IF(MATCH(O$1,$F4234:$F4237,0)&gt;MATCH(P$1,$F4234:$F4237,0),1*d_vote,0)</f>
        <v>0.74</v>
      </c>
      <c r="Q4234" s="3">
        <f>IF(MATCH($Q$1,$C4234:$C4237,0)&lt;(MATCH($R$1,$C4234:$C4237,0)),1*a_vote,0)+IF(MATCH($Q$1,$D4234:$D4237,0)&lt;MATCH($R$1,$D4234:$D4237,0),1*b_vote,0)+IF(MATCH($Q$1,$E4234:$E4237,0)&lt;MATCH($R$1,$E4234:$E4237,0),1*c_vote,0)+IF(MATCH($Q$1,$F4234:$F4237,0)&lt;MATCH($R$1,$F4234:$F4237,0),1*d_vote,0)</f>
        <v>0.53</v>
      </c>
      <c r="R4234" s="3">
        <f>IF(MATCH(Q$1,$C4234:$C4237,0)&gt;(MATCH(R$1,$C4234:$C4237,0)),1*a_vote,0)+IF(MATCH(Q$1,$D4234:$D4237,0)&gt;MATCH(R$1,$D4234:$D4237,0),1*b_vote,0)+IF(MATCH(Q$1,$E4234:$E4237,0)&gt;MATCH(R$1,$E4234:$E4237,0),1*c_vote,0)+IF(MATCH(Q$1,$F4234:$F4237,0)&gt;MATCH(R$1,$F4234:$F4237,0),1*d_vote,0)</f>
        <v>0.47</v>
      </c>
      <c r="S4234" s="3">
        <f>IF(MATCH($S$1,$C4234:$C4237,0)&lt;(MATCH($T$1,$C4234:$C4237,0)),1*a_vote,0)+IF(MATCH($S$1,$D4234:$D4237,0)&lt;MATCH($T$1,$D4234:$D4237,0),1*b_vote,0)+IF(MATCH($S$1,$E4234:$E4237,0)&lt;MATCH($T$1,$E4234:$E4237,0),1*c_vote,0)+IF(MATCH($S$1,$F4234:$F4237,0)&lt;MATCH($T$1,$F4234:$F4237,0),1*d_vote,0)</f>
        <v>0.78</v>
      </c>
      <c r="T4234" s="3">
        <f>IF(MATCH(S$1,$C4234:$C4237,0)&gt;(MATCH(T$1,$C4234:$C4237,0)),1*a_vote,0)+IF(MATCH(S$1,$D4234:$D4237,0)&gt;MATCH(T$1,$D4234:$D4237,0),1*b_vote,0)+IF(MATCH(S$1,$E4234:$E4237,0)&gt;MATCH(T$1,$E4234:$E4237,0),1*c_vote,0)+IF(MATCH(S$1,$F4234:$F4237,0)&gt;MATCH(T$1,$F4234:$F4237,0),1*d_vote,0)</f>
        <v>0.21999999999999997</v>
      </c>
    </row>
    <row r="4235" spans="1:20" x14ac:dyDescent="0.25">
      <c r="A4235">
        <f t="shared" si="132"/>
        <v>4234</v>
      </c>
      <c r="B4235">
        <f t="shared" si="133"/>
        <v>1059</v>
      </c>
      <c r="C4235" t="str">
        <f>INDEX('VBA code_permu_wo_repettn'!$T$3:$Y$6,COUNTIF('Profile-matrices_Condorcet'!$B$2:$B4235,'Profile-matrices_Condorcet'!$B4235),MATCH(INDEX('numeric possibilities'!D$3:D$1298,VLOOKUP($B4235,'numeric possibilities'!$C$3:$G$1298,1)),'VBA code_permu_wo_repettn'!$T$2:$Y$2))</f>
        <v>C</v>
      </c>
      <c r="D4235" t="str">
        <f>INDEX('VBA code_permu_wo_repettn'!$AA$3:$AF$6,COUNTIF('Profile-matrices_Condorcet'!$B$2:$B4235,'Profile-matrices_Condorcet'!$B4235),MATCH(INDEX('numeric possibilities'!E$3:E$1298,VLOOKUP($B4235,'numeric possibilities'!$C$3:$G$1298,1)),'VBA code_permu_wo_repettn'!$AA$2:$AF$2))</f>
        <v>C</v>
      </c>
      <c r="E4235" t="str">
        <f>INDEX('VBA code_permu_wo_repettn'!$AH$3:$AM$6,COUNTIF('Profile-matrices_Condorcet'!$B$2:$B4235,'Profile-matrices_Condorcet'!$B4235),MATCH(INDEX('numeric possibilities'!F$3:F$1298,VLOOKUP($B4235,'numeric possibilities'!$C$3:$G$1298,1)),'VBA code_permu_wo_repettn'!$AH$2:$AM$2))</f>
        <v>D</v>
      </c>
      <c r="F4235" t="str">
        <f>INDEX('VBA code_permu_wo_repettn'!$AO$3:$AT$6,COUNTIF('Profile-matrices_Condorcet'!$B$2:$B4235,'Profile-matrices_Condorcet'!$B4235),MATCH(INDEX('numeric possibilities'!G$3:G$1298,VLOOKUP($B4235,'numeric possibilities'!$C$3:$G$1298,1)),'VBA code_permu_wo_repettn'!$AO$2:$AT$2))</f>
        <v>C</v>
      </c>
      <c r="H4235" t="s">
        <v>15</v>
      </c>
      <c r="I4235" t="str">
        <f>IF(I4234&gt;J4234,$I$1,IF(I4234&lt;J4234,$J$1,0))</f>
        <v>B</v>
      </c>
      <c r="K4235" t="str">
        <f>IF(K4234&gt;L4234,$K$1,IF(K4234&lt;L4234,$L$1,0))</f>
        <v>C</v>
      </c>
      <c r="M4235" t="str">
        <f>IF(M4234&gt;N4234,$M$1,IF(M4234&lt;N4234,$N$1,0))</f>
        <v>A</v>
      </c>
      <c r="O4235" t="str">
        <f>IF(O4234&gt;P4234,$O$1,IF(O4234&lt;P4234,$P$1,0))</f>
        <v>C</v>
      </c>
      <c r="Q4235" t="str">
        <f>IF(Q4234&gt;R4234,$Q$1,IF(Q4234&lt;R4234,$R$1,0))</f>
        <v>B</v>
      </c>
      <c r="S4235" t="str">
        <f>IF(S4234&gt;T4234,$S$1,IF(S4234&lt;T4234,$T$1,0))</f>
        <v>C</v>
      </c>
    </row>
    <row r="4236" spans="1:20" x14ac:dyDescent="0.25">
      <c r="A4236">
        <f t="shared" si="132"/>
        <v>4235</v>
      </c>
      <c r="B4236">
        <f t="shared" si="133"/>
        <v>1059</v>
      </c>
      <c r="C4236" t="str">
        <f>INDEX('VBA code_permu_wo_repettn'!$T$3:$Y$6,COUNTIF('Profile-matrices_Condorcet'!$B$2:$B4236,'Profile-matrices_Condorcet'!$B4236),MATCH(INDEX('numeric possibilities'!D$3:D$1298,VLOOKUP($B4236,'numeric possibilities'!$C$3:$G$1298,1)),'VBA code_permu_wo_repettn'!$T$2:$Y$2))</f>
        <v>B</v>
      </c>
      <c r="D4236" t="str">
        <f>INDEX('VBA code_permu_wo_repettn'!$AA$3:$AF$6,COUNTIF('Profile-matrices_Condorcet'!$B$2:$B4236,'Profile-matrices_Condorcet'!$B4236),MATCH(INDEX('numeric possibilities'!E$3:E$1298,VLOOKUP($B4236,'numeric possibilities'!$C$3:$G$1298,1)),'VBA code_permu_wo_repettn'!$AA$2:$AF$2))</f>
        <v>A</v>
      </c>
      <c r="E4236" t="str">
        <f>INDEX('VBA code_permu_wo_repettn'!$AH$3:$AM$6,COUNTIF('Profile-matrices_Condorcet'!$B$2:$B4236,'Profile-matrices_Condorcet'!$B4236),MATCH(INDEX('numeric possibilities'!F$3:F$1298,VLOOKUP($B4236,'numeric possibilities'!$C$3:$G$1298,1)),'VBA code_permu_wo_repettn'!$AH$2:$AM$2))</f>
        <v>B</v>
      </c>
      <c r="F4236" t="str">
        <f>INDEX('VBA code_permu_wo_repettn'!$AO$3:$AT$6,COUNTIF('Profile-matrices_Condorcet'!$B$2:$B4236,'Profile-matrices_Condorcet'!$B4236),MATCH(INDEX('numeric possibilities'!G$3:G$1298,VLOOKUP($B4236,'numeric possibilities'!$C$3:$G$1298,1)),'VBA code_permu_wo_repettn'!$AO$2:$AT$2))</f>
        <v>A</v>
      </c>
      <c r="I4236" t="s">
        <v>0</v>
      </c>
      <c r="J4236" t="s">
        <v>1</v>
      </c>
      <c r="K4236" t="s">
        <v>2</v>
      </c>
      <c r="L4236" t="s">
        <v>3</v>
      </c>
    </row>
    <row r="4237" spans="1:20" x14ac:dyDescent="0.25">
      <c r="A4237">
        <f t="shared" si="132"/>
        <v>4236</v>
      </c>
      <c r="B4237">
        <f t="shared" si="133"/>
        <v>1059</v>
      </c>
      <c r="C4237" t="str">
        <f>INDEX('VBA code_permu_wo_repettn'!$T$3:$Y$6,COUNTIF('Profile-matrices_Condorcet'!$B$2:$B4237,'Profile-matrices_Condorcet'!$B4237),MATCH(INDEX('numeric possibilities'!D$3:D$1298,VLOOKUP($B4237,'numeric possibilities'!$C$3:$G$1298,1)),'VBA code_permu_wo_repettn'!$T$2:$Y$2))</f>
        <v>D</v>
      </c>
      <c r="D4237" t="str">
        <f>INDEX('VBA code_permu_wo_repettn'!$AA$3:$AF$6,COUNTIF('Profile-matrices_Condorcet'!$B$2:$B4237,'Profile-matrices_Condorcet'!$B4237),MATCH(INDEX('numeric possibilities'!E$3:E$1298,VLOOKUP($B4237,'numeric possibilities'!$C$3:$G$1298,1)),'VBA code_permu_wo_repettn'!$AA$2:$AF$2))</f>
        <v>D</v>
      </c>
      <c r="E4237" t="str">
        <f>INDEX('VBA code_permu_wo_repettn'!$AH$3:$AM$6,COUNTIF('Profile-matrices_Condorcet'!$B$2:$B4237,'Profile-matrices_Condorcet'!$B4237),MATCH(INDEX('numeric possibilities'!F$3:F$1298,VLOOKUP($B4237,'numeric possibilities'!$C$3:$G$1298,1)),'VBA code_permu_wo_repettn'!$AH$2:$AM$2))</f>
        <v>A</v>
      </c>
      <c r="F4237" t="str">
        <f>INDEX('VBA code_permu_wo_repettn'!$AO$3:$AT$6,COUNTIF('Profile-matrices_Condorcet'!$B$2:$B4237,'Profile-matrices_Condorcet'!$B4237),MATCH(INDEX('numeric possibilities'!G$3:G$1298,VLOOKUP($B4237,'numeric possibilities'!$C$3:$G$1298,1)),'VBA code_permu_wo_repettn'!$AO$2:$AT$2))</f>
        <v>B</v>
      </c>
      <c r="G4237" t="str">
        <f>IF(MAX(I4237:L4237)&gt;='numeric possibilities'!$B$4/2,INDEX('Profile-matrices_Condorcet'!I4236:L4236,1,MATCH(MAX('Profile-matrices_Condorcet'!I4237:L4237),'Profile-matrices_Condorcet'!I4237:L4237,0)),"NCW")</f>
        <v>C</v>
      </c>
      <c r="H4237" t="s">
        <v>13</v>
      </c>
      <c r="I4237" s="3">
        <f>COUNTIF($I4235:$S4235,I4236)</f>
        <v>1</v>
      </c>
      <c r="J4237" s="3">
        <f>COUNTIF($I4235:$S4235,J4236)</f>
        <v>2</v>
      </c>
      <c r="K4237" s="3">
        <f>COUNTIF($I4235:$S4235,K4236)</f>
        <v>3</v>
      </c>
      <c r="L4237" s="3">
        <f>COUNTIF($I4235:$S4235,L4236)</f>
        <v>0</v>
      </c>
    </row>
    <row r="4238" spans="1:20" x14ac:dyDescent="0.25">
      <c r="A4238">
        <f t="shared" ref="A4238:A4301" si="134">A4237+1</f>
        <v>4237</v>
      </c>
      <c r="B4238">
        <f t="shared" ref="B4238:B4301" si="135">IF((ROW()-1)&lt;=4*B4237,B4237,B4237+1)</f>
        <v>1060</v>
      </c>
      <c r="C4238" t="str">
        <f>INDEX('VBA code_permu_wo_repettn'!$T$3:$Y$6,COUNTIF('Profile-matrices_Condorcet'!$B$2:$B4238,'Profile-matrices_Condorcet'!$B4238),MATCH(INDEX('numeric possibilities'!D$3:D$1298,VLOOKUP($B4238,'numeric possibilities'!$C$3:$G$1298,1)),'VBA code_permu_wo_repettn'!$T$2:$Y$2))</f>
        <v>A</v>
      </c>
      <c r="D4238" t="str">
        <f>INDEX('VBA code_permu_wo_repettn'!$AA$3:$AF$6,COUNTIF('Profile-matrices_Condorcet'!$B$2:$B4238,'Profile-matrices_Condorcet'!$B4238),MATCH(INDEX('numeric possibilities'!E$3:E$1298,VLOOKUP($B4238,'numeric possibilities'!$C$3:$G$1298,1)),'VBA code_permu_wo_repettn'!$AA$2:$AF$2))</f>
        <v>B</v>
      </c>
      <c r="E4238" t="str">
        <f>INDEX('VBA code_permu_wo_repettn'!$AH$3:$AM$6,COUNTIF('Profile-matrices_Condorcet'!$B$2:$B4238,'Profile-matrices_Condorcet'!$B4238),MATCH(INDEX('numeric possibilities'!F$3:F$1298,VLOOKUP($B4238,'numeric possibilities'!$C$3:$G$1298,1)),'VBA code_permu_wo_repettn'!$AH$2:$AM$2))</f>
        <v>C</v>
      </c>
      <c r="F4238" t="str">
        <f>INDEX('VBA code_permu_wo_repettn'!$AO$3:$AT$6,COUNTIF('Profile-matrices_Condorcet'!$B$2:$B4238,'Profile-matrices_Condorcet'!$B4238),MATCH(INDEX('numeric possibilities'!G$3:G$1298,VLOOKUP($B4238,'numeric possibilities'!$C$3:$G$1298,1)),'VBA code_permu_wo_repettn'!$AO$2:$AT$2))</f>
        <v>D</v>
      </c>
      <c r="H4238" t="s">
        <v>14</v>
      </c>
      <c r="I4238" s="3">
        <f>IF(MATCH(I$1,$C4238:$C4241,0)&lt;(MATCH(J$1,$C4238:$C4241,0)),1*a_vote,0)+IF(MATCH(I$1,$D4238:$D4241,0)&lt;MATCH(J$1,$D4238:$D4241,0),1*b_vote,0)+IF(MATCH(I$1,$E4238:$E4241,0)&lt;MATCH(J$1,$E4238:$E4241,0),1*c_vote,0)+IF(MATCH(I$1,$F4238:$F4241,0)&lt;MATCH(J$1,$F4238:$F4241,0),1*d_vote,0)</f>
        <v>0.49</v>
      </c>
      <c r="J4238" s="3">
        <f>IF(MATCH(I$1,$C4238:$C4241,0)&gt;(MATCH(J$1,$C4238:$C4241,0)),1*a_vote,0)+IF(MATCH(I$1,$D4238:$D4241,0)&gt;MATCH(J$1,$D4238:$D4241,0),1*b_vote,0)+IF(MATCH(I$1,$E4238:$E4241,0)&gt;MATCH(J$1,$E4238:$E4241,0),1*c_vote,0)+IF(MATCH(I$1,$F4238:$F4241,0)&gt;MATCH(J$1,$F4238:$F4241,0),1*d_vote,0)</f>
        <v>0.51</v>
      </c>
      <c r="K4238" s="3">
        <f>IF(MATCH($K$1,$C4238:$C4241,0)&lt;(MATCH($L$1,$C4238:$C4241,0)),1*a_vote,0)+IF(MATCH($K$1,$D4238:$D4241,0)&lt;MATCH($L$1,$D4238:$D4241,0),1*b_vote,0)+IF(MATCH($K$1,$E4238:$E4241,0)&lt;MATCH($L$1,$E4238:$E4241,0),1*c_vote,0)+IF(MATCH($K$1,$F4238:$F4241,0)&lt;MATCH($L$1,$F4238:$F4241,0),1*d_vote,0)</f>
        <v>0.27</v>
      </c>
      <c r="L4238" s="3">
        <f>IF(MATCH(K$1,$C4238:$C4241,0)&gt;(MATCH(L$1,$C4238:$C4241,0)),1*a_vote,0)+IF(MATCH(K$1,$D4238:$D4241,0)&gt;MATCH(L$1,$D4238:$D4241,0),1*b_vote,0)+IF(MATCH(K$1,$E4238:$E4241,0)&gt;MATCH(L$1,$E4238:$E4241,0),1*c_vote,0)+IF(MATCH(K$1,$F4238:$F4241,0)&gt;MATCH(L$1,$F4238:$F4241,0),1*d_vote,0)</f>
        <v>0.73</v>
      </c>
      <c r="M4238" s="3">
        <f>IF(MATCH($M$1,$C4238:$C4241,0)&lt;(MATCH($N$1,$C4238:$C4241,0)),1*a_vote,0)+IF(MATCH($M$1,$D4238:$D4241,0)&lt;MATCH($N$1,$D4238:$D4241,0),1*b_vote,0)+IF(MATCH($M$1,$E4238:$E4241,0)&lt;MATCH($N$1,$E4238:$E4241,0),1*c_vote,0)+IF(MATCH($M$1,$F4238:$F4241,0)&lt;MATCH($N$1,$F4238:$F4241,0),1*d_vote,0)</f>
        <v>0.53</v>
      </c>
      <c r="N4238" s="3">
        <f>IF(MATCH(M$1,$C4238:$C4241,0)&gt;(MATCH(N$1,$C4238:$C4241,0)),1*a_vote,0)+IF(MATCH(M$1,$D4238:$D4241,0)&gt;MATCH(N$1,$D4238:$D4241,0),1*b_vote,0)+IF(MATCH(M$1,$E4238:$E4241,0)&gt;MATCH(N$1,$E4238:$E4241,0),1*c_vote,0)+IF(MATCH(M$1,$F4238:$F4241,0)&gt;MATCH(N$1,$F4238:$F4241,0),1*d_vote,0)</f>
        <v>0.47</v>
      </c>
      <c r="O4238" s="3">
        <f>IF(MATCH($O$1,$C4238:$C4241,0)&lt;(MATCH($P$1,$C4238:$C4241,0)),1*a_vote,0)+IF(MATCH($O$1,$D4238:$D4241,0)&lt;MATCH($P$1,$D4238:$D4241,0),1*b_vote,0)+IF(MATCH($O$1,$E4238:$E4241,0)&lt;MATCH($P$1,$E4238:$E4241,0),1*c_vote,0)+IF(MATCH($O$1,$F4238:$F4241,0)&lt;MATCH($P$1,$F4238:$F4241,0),1*d_vote,0)</f>
        <v>0.26</v>
      </c>
      <c r="P4238" s="3">
        <f>IF(MATCH(O$1,$C4238:$C4241,0)&gt;(MATCH(P$1,$C4238:$C4241,0)),1*a_vote,0)+IF(MATCH(O$1,$D4238:$D4241,0)&gt;MATCH(P$1,$D4238:$D4241,0),1*b_vote,0)+IF(MATCH(O$1,$E4238:$E4241,0)&gt;MATCH(P$1,$E4238:$E4241,0),1*c_vote,0)+IF(MATCH(O$1,$F4238:$F4241,0)&gt;MATCH(P$1,$F4238:$F4241,0),1*d_vote,0)</f>
        <v>0.74</v>
      </c>
      <c r="Q4238" s="3">
        <f>IF(MATCH($Q$1,$C4238:$C4241,0)&lt;(MATCH($R$1,$C4238:$C4241,0)),1*a_vote,0)+IF(MATCH($Q$1,$D4238:$D4241,0)&lt;MATCH($R$1,$D4238:$D4241,0),1*b_vote,0)+IF(MATCH($Q$1,$E4238:$E4241,0)&lt;MATCH($R$1,$E4238:$E4241,0),1*c_vote,0)+IF(MATCH($Q$1,$F4238:$F4241,0)&lt;MATCH($R$1,$F4238:$F4241,0),1*d_vote,0)</f>
        <v>0.26</v>
      </c>
      <c r="R4238" s="3">
        <f>IF(MATCH(Q$1,$C4238:$C4241,0)&gt;(MATCH(R$1,$C4238:$C4241,0)),1*a_vote,0)+IF(MATCH(Q$1,$D4238:$D4241,0)&gt;MATCH(R$1,$D4238:$D4241,0),1*b_vote,0)+IF(MATCH(Q$1,$E4238:$E4241,0)&gt;MATCH(R$1,$E4238:$E4241,0),1*c_vote,0)+IF(MATCH(Q$1,$F4238:$F4241,0)&gt;MATCH(R$1,$F4238:$F4241,0),1*d_vote,0)</f>
        <v>0.74</v>
      </c>
      <c r="S4238" s="3">
        <f>IF(MATCH($S$1,$C4238:$C4241,0)&lt;(MATCH($T$1,$C4238:$C4241,0)),1*a_vote,0)+IF(MATCH($S$1,$D4238:$D4241,0)&lt;MATCH($T$1,$D4238:$D4241,0),1*b_vote,0)+IF(MATCH($S$1,$E4238:$E4241,0)&lt;MATCH($T$1,$E4238:$E4241,0),1*c_vote,0)+IF(MATCH($S$1,$F4238:$F4241,0)&lt;MATCH($T$1,$F4238:$F4241,0),1*d_vote,0)</f>
        <v>0.78</v>
      </c>
      <c r="T4238" s="3">
        <f>IF(MATCH(S$1,$C4238:$C4241,0)&gt;(MATCH(T$1,$C4238:$C4241,0)),1*a_vote,0)+IF(MATCH(S$1,$D4238:$D4241,0)&gt;MATCH(T$1,$D4238:$D4241,0),1*b_vote,0)+IF(MATCH(S$1,$E4238:$E4241,0)&gt;MATCH(T$1,$E4238:$E4241,0),1*c_vote,0)+IF(MATCH(S$1,$F4238:$F4241,0)&gt;MATCH(T$1,$F4238:$F4241,0),1*d_vote,0)</f>
        <v>0.21999999999999997</v>
      </c>
    </row>
    <row r="4239" spans="1:20" x14ac:dyDescent="0.25">
      <c r="A4239">
        <f t="shared" si="134"/>
        <v>4238</v>
      </c>
      <c r="B4239">
        <f t="shared" si="135"/>
        <v>1060</v>
      </c>
      <c r="C4239" t="str">
        <f>INDEX('VBA code_permu_wo_repettn'!$T$3:$Y$6,COUNTIF('Profile-matrices_Condorcet'!$B$2:$B4239,'Profile-matrices_Condorcet'!$B4239),MATCH(INDEX('numeric possibilities'!D$3:D$1298,VLOOKUP($B4239,'numeric possibilities'!$C$3:$G$1298,1)),'VBA code_permu_wo_repettn'!$T$2:$Y$2))</f>
        <v>C</v>
      </c>
      <c r="D4239" t="str">
        <f>INDEX('VBA code_permu_wo_repettn'!$AA$3:$AF$6,COUNTIF('Profile-matrices_Condorcet'!$B$2:$B4239,'Profile-matrices_Condorcet'!$B4239),MATCH(INDEX('numeric possibilities'!E$3:E$1298,VLOOKUP($B4239,'numeric possibilities'!$C$3:$G$1298,1)),'VBA code_permu_wo_repettn'!$AA$2:$AF$2))</f>
        <v>C</v>
      </c>
      <c r="E4239" t="str">
        <f>INDEX('VBA code_permu_wo_repettn'!$AH$3:$AM$6,COUNTIF('Profile-matrices_Condorcet'!$B$2:$B4239,'Profile-matrices_Condorcet'!$B4239),MATCH(INDEX('numeric possibilities'!F$3:F$1298,VLOOKUP($B4239,'numeric possibilities'!$C$3:$G$1298,1)),'VBA code_permu_wo_repettn'!$AH$2:$AM$2))</f>
        <v>D</v>
      </c>
      <c r="F4239" t="str">
        <f>INDEX('VBA code_permu_wo_repettn'!$AO$3:$AT$6,COUNTIF('Profile-matrices_Condorcet'!$B$2:$B4239,'Profile-matrices_Condorcet'!$B4239),MATCH(INDEX('numeric possibilities'!G$3:G$1298,VLOOKUP($B4239,'numeric possibilities'!$C$3:$G$1298,1)),'VBA code_permu_wo_repettn'!$AO$2:$AT$2))</f>
        <v>C</v>
      </c>
      <c r="H4239" t="s">
        <v>15</v>
      </c>
      <c r="I4239" t="str">
        <f>IF(I4238&gt;J4238,$I$1,IF(I4238&lt;J4238,$J$1,0))</f>
        <v>B</v>
      </c>
      <c r="K4239" t="str">
        <f>IF(K4238&gt;L4238,$K$1,IF(K4238&lt;L4238,$L$1,0))</f>
        <v>C</v>
      </c>
      <c r="M4239" t="str">
        <f>IF(M4238&gt;N4238,$M$1,IF(M4238&lt;N4238,$N$1,0))</f>
        <v>A</v>
      </c>
      <c r="O4239" t="str">
        <f>IF(O4238&gt;P4238,$O$1,IF(O4238&lt;P4238,$P$1,0))</f>
        <v>C</v>
      </c>
      <c r="Q4239" t="str">
        <f>IF(Q4238&gt;R4238,$Q$1,IF(Q4238&lt;R4238,$R$1,0))</f>
        <v>D</v>
      </c>
      <c r="S4239" t="str">
        <f>IF(S4238&gt;T4238,$S$1,IF(S4238&lt;T4238,$T$1,0))</f>
        <v>C</v>
      </c>
    </row>
    <row r="4240" spans="1:20" x14ac:dyDescent="0.25">
      <c r="A4240">
        <f t="shared" si="134"/>
        <v>4239</v>
      </c>
      <c r="B4240">
        <f t="shared" si="135"/>
        <v>1060</v>
      </c>
      <c r="C4240" t="str">
        <f>INDEX('VBA code_permu_wo_repettn'!$T$3:$Y$6,COUNTIF('Profile-matrices_Condorcet'!$B$2:$B4240,'Profile-matrices_Condorcet'!$B4240),MATCH(INDEX('numeric possibilities'!D$3:D$1298,VLOOKUP($B4240,'numeric possibilities'!$C$3:$G$1298,1)),'VBA code_permu_wo_repettn'!$T$2:$Y$2))</f>
        <v>D</v>
      </c>
      <c r="D4240" t="str">
        <f>INDEX('VBA code_permu_wo_repettn'!$AA$3:$AF$6,COUNTIF('Profile-matrices_Condorcet'!$B$2:$B4240,'Profile-matrices_Condorcet'!$B4240),MATCH(INDEX('numeric possibilities'!E$3:E$1298,VLOOKUP($B4240,'numeric possibilities'!$C$3:$G$1298,1)),'VBA code_permu_wo_repettn'!$AA$2:$AF$2))</f>
        <v>A</v>
      </c>
      <c r="E4240" t="str">
        <f>INDEX('VBA code_permu_wo_repettn'!$AH$3:$AM$6,COUNTIF('Profile-matrices_Condorcet'!$B$2:$B4240,'Profile-matrices_Condorcet'!$B4240),MATCH(INDEX('numeric possibilities'!F$3:F$1298,VLOOKUP($B4240,'numeric possibilities'!$C$3:$G$1298,1)),'VBA code_permu_wo_repettn'!$AH$2:$AM$2))</f>
        <v>B</v>
      </c>
      <c r="F4240" t="str">
        <f>INDEX('VBA code_permu_wo_repettn'!$AO$3:$AT$6,COUNTIF('Profile-matrices_Condorcet'!$B$2:$B4240,'Profile-matrices_Condorcet'!$B4240),MATCH(INDEX('numeric possibilities'!G$3:G$1298,VLOOKUP($B4240,'numeric possibilities'!$C$3:$G$1298,1)),'VBA code_permu_wo_repettn'!$AO$2:$AT$2))</f>
        <v>A</v>
      </c>
      <c r="I4240" t="s">
        <v>0</v>
      </c>
      <c r="J4240" t="s">
        <v>1</v>
      </c>
      <c r="K4240" t="s">
        <v>2</v>
      </c>
      <c r="L4240" t="s">
        <v>3</v>
      </c>
    </row>
    <row r="4241" spans="1:20" x14ac:dyDescent="0.25">
      <c r="A4241">
        <f t="shared" si="134"/>
        <v>4240</v>
      </c>
      <c r="B4241">
        <f t="shared" si="135"/>
        <v>1060</v>
      </c>
      <c r="C4241" t="str">
        <f>INDEX('VBA code_permu_wo_repettn'!$T$3:$Y$6,COUNTIF('Profile-matrices_Condorcet'!$B$2:$B4241,'Profile-matrices_Condorcet'!$B4241),MATCH(INDEX('numeric possibilities'!D$3:D$1298,VLOOKUP($B4241,'numeric possibilities'!$C$3:$G$1298,1)),'VBA code_permu_wo_repettn'!$T$2:$Y$2))</f>
        <v>B</v>
      </c>
      <c r="D4241" t="str">
        <f>INDEX('VBA code_permu_wo_repettn'!$AA$3:$AF$6,COUNTIF('Profile-matrices_Condorcet'!$B$2:$B4241,'Profile-matrices_Condorcet'!$B4241),MATCH(INDEX('numeric possibilities'!E$3:E$1298,VLOOKUP($B4241,'numeric possibilities'!$C$3:$G$1298,1)),'VBA code_permu_wo_repettn'!$AA$2:$AF$2))</f>
        <v>D</v>
      </c>
      <c r="E4241" t="str">
        <f>INDEX('VBA code_permu_wo_repettn'!$AH$3:$AM$6,COUNTIF('Profile-matrices_Condorcet'!$B$2:$B4241,'Profile-matrices_Condorcet'!$B4241),MATCH(INDEX('numeric possibilities'!F$3:F$1298,VLOOKUP($B4241,'numeric possibilities'!$C$3:$G$1298,1)),'VBA code_permu_wo_repettn'!$AH$2:$AM$2))</f>
        <v>A</v>
      </c>
      <c r="F4241" t="str">
        <f>INDEX('VBA code_permu_wo_repettn'!$AO$3:$AT$6,COUNTIF('Profile-matrices_Condorcet'!$B$2:$B4241,'Profile-matrices_Condorcet'!$B4241),MATCH(INDEX('numeric possibilities'!G$3:G$1298,VLOOKUP($B4241,'numeric possibilities'!$C$3:$G$1298,1)),'VBA code_permu_wo_repettn'!$AO$2:$AT$2))</f>
        <v>B</v>
      </c>
      <c r="G4241" t="str">
        <f>IF(MAX(I4241:L4241)&gt;='numeric possibilities'!$B$4/2,INDEX('Profile-matrices_Condorcet'!I4240:L4240,1,MATCH(MAX('Profile-matrices_Condorcet'!I4241:L4241),'Profile-matrices_Condorcet'!I4241:L4241,0)),"NCW")</f>
        <v>C</v>
      </c>
      <c r="H4241" t="s">
        <v>13</v>
      </c>
      <c r="I4241" s="3">
        <f>COUNTIF($I4239:$S4239,I4240)</f>
        <v>1</v>
      </c>
      <c r="J4241" s="3">
        <f>COUNTIF($I4239:$S4239,J4240)</f>
        <v>1</v>
      </c>
      <c r="K4241" s="3">
        <f>COUNTIF($I4239:$S4239,K4240)</f>
        <v>3</v>
      </c>
      <c r="L4241" s="3">
        <f>COUNTIF($I4239:$S4239,L4240)</f>
        <v>1</v>
      </c>
    </row>
    <row r="4242" spans="1:20" x14ac:dyDescent="0.25">
      <c r="A4242">
        <f t="shared" si="134"/>
        <v>4241</v>
      </c>
      <c r="B4242">
        <f t="shared" si="135"/>
        <v>1061</v>
      </c>
      <c r="C4242" t="str">
        <f>INDEX('VBA code_permu_wo_repettn'!$T$3:$Y$6,COUNTIF('Profile-matrices_Condorcet'!$B$2:$B4242,'Profile-matrices_Condorcet'!$B4242),MATCH(INDEX('numeric possibilities'!D$3:D$1298,VLOOKUP($B4242,'numeric possibilities'!$C$3:$G$1298,1)),'VBA code_permu_wo_repettn'!$T$2:$Y$2))</f>
        <v>A</v>
      </c>
      <c r="D4242" t="str">
        <f>INDEX('VBA code_permu_wo_repettn'!$AA$3:$AF$6,COUNTIF('Profile-matrices_Condorcet'!$B$2:$B4242,'Profile-matrices_Condorcet'!$B4242),MATCH(INDEX('numeric possibilities'!E$3:E$1298,VLOOKUP($B4242,'numeric possibilities'!$C$3:$G$1298,1)),'VBA code_permu_wo_repettn'!$AA$2:$AF$2))</f>
        <v>B</v>
      </c>
      <c r="E4242" t="str">
        <f>INDEX('VBA code_permu_wo_repettn'!$AH$3:$AM$6,COUNTIF('Profile-matrices_Condorcet'!$B$2:$B4242,'Profile-matrices_Condorcet'!$B4242),MATCH(INDEX('numeric possibilities'!F$3:F$1298,VLOOKUP($B4242,'numeric possibilities'!$C$3:$G$1298,1)),'VBA code_permu_wo_repettn'!$AH$2:$AM$2))</f>
        <v>C</v>
      </c>
      <c r="F4242" t="str">
        <f>INDEX('VBA code_permu_wo_repettn'!$AO$3:$AT$6,COUNTIF('Profile-matrices_Condorcet'!$B$2:$B4242,'Profile-matrices_Condorcet'!$B4242),MATCH(INDEX('numeric possibilities'!G$3:G$1298,VLOOKUP($B4242,'numeric possibilities'!$C$3:$G$1298,1)),'VBA code_permu_wo_repettn'!$AO$2:$AT$2))</f>
        <v>D</v>
      </c>
      <c r="H4242" t="s">
        <v>14</v>
      </c>
      <c r="I4242" s="3">
        <f>IF(MATCH(I$1,$C4242:$C4245,0)&lt;(MATCH(J$1,$C4242:$C4245,0)),1*a_vote,0)+IF(MATCH(I$1,$D4242:$D4245,0)&lt;MATCH(J$1,$D4242:$D4245,0),1*b_vote,0)+IF(MATCH(I$1,$E4242:$E4245,0)&lt;MATCH(J$1,$E4242:$E4245,0),1*c_vote,0)+IF(MATCH(I$1,$F4242:$F4245,0)&lt;MATCH(J$1,$F4242:$F4245,0),1*d_vote,0)</f>
        <v>0.49</v>
      </c>
      <c r="J4242" s="3">
        <f>IF(MATCH(I$1,$C4242:$C4245,0)&gt;(MATCH(J$1,$C4242:$C4245,0)),1*a_vote,0)+IF(MATCH(I$1,$D4242:$D4245,0)&gt;MATCH(J$1,$D4242:$D4245,0),1*b_vote,0)+IF(MATCH(I$1,$E4242:$E4245,0)&gt;MATCH(J$1,$E4242:$E4245,0),1*c_vote,0)+IF(MATCH(I$1,$F4242:$F4245,0)&gt;MATCH(J$1,$F4242:$F4245,0),1*d_vote,0)</f>
        <v>0.51</v>
      </c>
      <c r="K4242" s="3">
        <f>IF(MATCH($K$1,$C4242:$C4245,0)&lt;(MATCH($L$1,$C4242:$C4245,0)),1*a_vote,0)+IF(MATCH($K$1,$D4242:$D4245,0)&lt;MATCH($L$1,$D4242:$D4245,0),1*b_vote,0)+IF(MATCH($K$1,$E4242:$E4245,0)&lt;MATCH($L$1,$E4242:$E4245,0),1*c_vote,0)+IF(MATCH($K$1,$F4242:$F4245,0)&lt;MATCH($L$1,$F4242:$F4245,0),1*d_vote,0)</f>
        <v>0.27</v>
      </c>
      <c r="L4242" s="3">
        <f>IF(MATCH(K$1,$C4242:$C4245,0)&gt;(MATCH(L$1,$C4242:$C4245,0)),1*a_vote,0)+IF(MATCH(K$1,$D4242:$D4245,0)&gt;MATCH(L$1,$D4242:$D4245,0),1*b_vote,0)+IF(MATCH(K$1,$E4242:$E4245,0)&gt;MATCH(L$1,$E4242:$E4245,0),1*c_vote,0)+IF(MATCH(K$1,$F4242:$F4245,0)&gt;MATCH(L$1,$F4242:$F4245,0),1*d_vote,0)</f>
        <v>0.73</v>
      </c>
      <c r="M4242" s="3">
        <f>IF(MATCH($M$1,$C4242:$C4245,0)&lt;(MATCH($N$1,$C4242:$C4245,0)),1*a_vote,0)+IF(MATCH($M$1,$D4242:$D4245,0)&lt;MATCH($N$1,$D4242:$D4245,0),1*b_vote,0)+IF(MATCH($M$1,$E4242:$E4245,0)&lt;MATCH($N$1,$E4242:$E4245,0),1*c_vote,0)+IF(MATCH($M$1,$F4242:$F4245,0)&lt;MATCH($N$1,$F4242:$F4245,0),1*d_vote,0)</f>
        <v>0.53</v>
      </c>
      <c r="N4242" s="3">
        <f>IF(MATCH(M$1,$C4242:$C4245,0)&gt;(MATCH(N$1,$C4242:$C4245,0)),1*a_vote,0)+IF(MATCH(M$1,$D4242:$D4245,0)&gt;MATCH(N$1,$D4242:$D4245,0),1*b_vote,0)+IF(MATCH(M$1,$E4242:$E4245,0)&gt;MATCH(N$1,$E4242:$E4245,0),1*c_vote,0)+IF(MATCH(M$1,$F4242:$F4245,0)&gt;MATCH(N$1,$F4242:$F4245,0),1*d_vote,0)</f>
        <v>0.47</v>
      </c>
      <c r="O4242" s="3">
        <f>IF(MATCH($O$1,$C4242:$C4245,0)&lt;(MATCH($P$1,$C4242:$C4245,0)),1*a_vote,0)+IF(MATCH($O$1,$D4242:$D4245,0)&lt;MATCH($P$1,$D4242:$D4245,0),1*b_vote,0)+IF(MATCH($O$1,$E4242:$E4245,0)&lt;MATCH($P$1,$E4242:$E4245,0),1*c_vote,0)+IF(MATCH($O$1,$F4242:$F4245,0)&lt;MATCH($P$1,$F4242:$F4245,0),1*d_vote,0)</f>
        <v>0.53</v>
      </c>
      <c r="P4242" s="3">
        <f>IF(MATCH(O$1,$C4242:$C4245,0)&gt;(MATCH(P$1,$C4242:$C4245,0)),1*a_vote,0)+IF(MATCH(O$1,$D4242:$D4245,0)&gt;MATCH(P$1,$D4242:$D4245,0),1*b_vote,0)+IF(MATCH(O$1,$E4242:$E4245,0)&gt;MATCH(P$1,$E4242:$E4245,0),1*c_vote,0)+IF(MATCH(O$1,$F4242:$F4245,0)&gt;MATCH(P$1,$F4242:$F4245,0),1*d_vote,0)</f>
        <v>0.47</v>
      </c>
      <c r="Q4242" s="3">
        <f>IF(MATCH($Q$1,$C4242:$C4245,0)&lt;(MATCH($R$1,$C4242:$C4245,0)),1*a_vote,0)+IF(MATCH($Q$1,$D4242:$D4245,0)&lt;MATCH($R$1,$D4242:$D4245,0),1*b_vote,0)+IF(MATCH($Q$1,$E4242:$E4245,0)&lt;MATCH($R$1,$E4242:$E4245,0),1*c_vote,0)+IF(MATCH($Q$1,$F4242:$F4245,0)&lt;MATCH($R$1,$F4242:$F4245,0),1*d_vote,0)</f>
        <v>0.26</v>
      </c>
      <c r="R4242" s="3">
        <f>IF(MATCH(Q$1,$C4242:$C4245,0)&gt;(MATCH(R$1,$C4242:$C4245,0)),1*a_vote,0)+IF(MATCH(Q$1,$D4242:$D4245,0)&gt;MATCH(R$1,$D4242:$D4245,0),1*b_vote,0)+IF(MATCH(Q$1,$E4242:$E4245,0)&gt;MATCH(R$1,$E4242:$E4245,0),1*c_vote,0)+IF(MATCH(Q$1,$F4242:$F4245,0)&gt;MATCH(R$1,$F4242:$F4245,0),1*d_vote,0)</f>
        <v>0.74</v>
      </c>
      <c r="S4242" s="3">
        <f>IF(MATCH($S$1,$C4242:$C4245,0)&lt;(MATCH($T$1,$C4242:$C4245,0)),1*a_vote,0)+IF(MATCH($S$1,$D4242:$D4245,0)&lt;MATCH($T$1,$D4242:$D4245,0),1*b_vote,0)+IF(MATCH($S$1,$E4242:$E4245,0)&lt;MATCH($T$1,$E4242:$E4245,0),1*c_vote,0)+IF(MATCH($S$1,$F4242:$F4245,0)&lt;MATCH($T$1,$F4242:$F4245,0),1*d_vote,0)</f>
        <v>0.51</v>
      </c>
      <c r="T4242" s="3">
        <f>IF(MATCH(S$1,$C4242:$C4245,0)&gt;(MATCH(T$1,$C4242:$C4245,0)),1*a_vote,0)+IF(MATCH(S$1,$D4242:$D4245,0)&gt;MATCH(T$1,$D4242:$D4245,0),1*b_vote,0)+IF(MATCH(S$1,$E4242:$E4245,0)&gt;MATCH(T$1,$E4242:$E4245,0),1*c_vote,0)+IF(MATCH(S$1,$F4242:$F4245,0)&gt;MATCH(T$1,$F4242:$F4245,0),1*d_vote,0)</f>
        <v>0.49</v>
      </c>
    </row>
    <row r="4243" spans="1:20" x14ac:dyDescent="0.25">
      <c r="A4243">
        <f t="shared" si="134"/>
        <v>4242</v>
      </c>
      <c r="B4243">
        <f t="shared" si="135"/>
        <v>1061</v>
      </c>
      <c r="C4243" t="str">
        <f>INDEX('VBA code_permu_wo_repettn'!$T$3:$Y$6,COUNTIF('Profile-matrices_Condorcet'!$B$2:$B4243,'Profile-matrices_Condorcet'!$B4243),MATCH(INDEX('numeric possibilities'!D$3:D$1298,VLOOKUP($B4243,'numeric possibilities'!$C$3:$G$1298,1)),'VBA code_permu_wo_repettn'!$T$2:$Y$2))</f>
        <v>D</v>
      </c>
      <c r="D4243" t="str">
        <f>INDEX('VBA code_permu_wo_repettn'!$AA$3:$AF$6,COUNTIF('Profile-matrices_Condorcet'!$B$2:$B4243,'Profile-matrices_Condorcet'!$B4243),MATCH(INDEX('numeric possibilities'!E$3:E$1298,VLOOKUP($B4243,'numeric possibilities'!$C$3:$G$1298,1)),'VBA code_permu_wo_repettn'!$AA$2:$AF$2))</f>
        <v>C</v>
      </c>
      <c r="E4243" t="str">
        <f>INDEX('VBA code_permu_wo_repettn'!$AH$3:$AM$6,COUNTIF('Profile-matrices_Condorcet'!$B$2:$B4243,'Profile-matrices_Condorcet'!$B4243),MATCH(INDEX('numeric possibilities'!F$3:F$1298,VLOOKUP($B4243,'numeric possibilities'!$C$3:$G$1298,1)),'VBA code_permu_wo_repettn'!$AH$2:$AM$2))</f>
        <v>D</v>
      </c>
      <c r="F4243" t="str">
        <f>INDEX('VBA code_permu_wo_repettn'!$AO$3:$AT$6,COUNTIF('Profile-matrices_Condorcet'!$B$2:$B4243,'Profile-matrices_Condorcet'!$B4243),MATCH(INDEX('numeric possibilities'!G$3:G$1298,VLOOKUP($B4243,'numeric possibilities'!$C$3:$G$1298,1)),'VBA code_permu_wo_repettn'!$AO$2:$AT$2))</f>
        <v>C</v>
      </c>
      <c r="H4243" t="s">
        <v>15</v>
      </c>
      <c r="I4243" t="str">
        <f>IF(I4242&gt;J4242,$I$1,IF(I4242&lt;J4242,$J$1,0))</f>
        <v>B</v>
      </c>
      <c r="K4243" t="str">
        <f>IF(K4242&gt;L4242,$K$1,IF(K4242&lt;L4242,$L$1,0))</f>
        <v>C</v>
      </c>
      <c r="M4243" t="str">
        <f>IF(M4242&gt;N4242,$M$1,IF(M4242&lt;N4242,$N$1,0))</f>
        <v>A</v>
      </c>
      <c r="O4243" t="str">
        <f>IF(O4242&gt;P4242,$O$1,IF(O4242&lt;P4242,$P$1,0))</f>
        <v>B</v>
      </c>
      <c r="Q4243" t="str">
        <f>IF(Q4242&gt;R4242,$Q$1,IF(Q4242&lt;R4242,$R$1,0))</f>
        <v>D</v>
      </c>
      <c r="S4243" t="str">
        <f>IF(S4242&gt;T4242,$S$1,IF(S4242&lt;T4242,$T$1,0))</f>
        <v>C</v>
      </c>
    </row>
    <row r="4244" spans="1:20" x14ac:dyDescent="0.25">
      <c r="A4244">
        <f t="shared" si="134"/>
        <v>4243</v>
      </c>
      <c r="B4244">
        <f t="shared" si="135"/>
        <v>1061</v>
      </c>
      <c r="C4244" t="str">
        <f>INDEX('VBA code_permu_wo_repettn'!$T$3:$Y$6,COUNTIF('Profile-matrices_Condorcet'!$B$2:$B4244,'Profile-matrices_Condorcet'!$B4244),MATCH(INDEX('numeric possibilities'!D$3:D$1298,VLOOKUP($B4244,'numeric possibilities'!$C$3:$G$1298,1)),'VBA code_permu_wo_repettn'!$T$2:$Y$2))</f>
        <v>B</v>
      </c>
      <c r="D4244" t="str">
        <f>INDEX('VBA code_permu_wo_repettn'!$AA$3:$AF$6,COUNTIF('Profile-matrices_Condorcet'!$B$2:$B4244,'Profile-matrices_Condorcet'!$B4244),MATCH(INDEX('numeric possibilities'!E$3:E$1298,VLOOKUP($B4244,'numeric possibilities'!$C$3:$G$1298,1)),'VBA code_permu_wo_repettn'!$AA$2:$AF$2))</f>
        <v>A</v>
      </c>
      <c r="E4244" t="str">
        <f>INDEX('VBA code_permu_wo_repettn'!$AH$3:$AM$6,COUNTIF('Profile-matrices_Condorcet'!$B$2:$B4244,'Profile-matrices_Condorcet'!$B4244),MATCH(INDEX('numeric possibilities'!F$3:F$1298,VLOOKUP($B4244,'numeric possibilities'!$C$3:$G$1298,1)),'VBA code_permu_wo_repettn'!$AH$2:$AM$2))</f>
        <v>B</v>
      </c>
      <c r="F4244" t="str">
        <f>INDEX('VBA code_permu_wo_repettn'!$AO$3:$AT$6,COUNTIF('Profile-matrices_Condorcet'!$B$2:$B4244,'Profile-matrices_Condorcet'!$B4244),MATCH(INDEX('numeric possibilities'!G$3:G$1298,VLOOKUP($B4244,'numeric possibilities'!$C$3:$G$1298,1)),'VBA code_permu_wo_repettn'!$AO$2:$AT$2))</f>
        <v>A</v>
      </c>
      <c r="I4244" t="s">
        <v>0</v>
      </c>
      <c r="J4244" t="s">
        <v>1</v>
      </c>
      <c r="K4244" t="s">
        <v>2</v>
      </c>
      <c r="L4244" t="s">
        <v>3</v>
      </c>
    </row>
    <row r="4245" spans="1:20" x14ac:dyDescent="0.25">
      <c r="A4245">
        <f t="shared" si="134"/>
        <v>4244</v>
      </c>
      <c r="B4245">
        <f t="shared" si="135"/>
        <v>1061</v>
      </c>
      <c r="C4245" t="str">
        <f>INDEX('VBA code_permu_wo_repettn'!$T$3:$Y$6,COUNTIF('Profile-matrices_Condorcet'!$B$2:$B4245,'Profile-matrices_Condorcet'!$B4245),MATCH(INDEX('numeric possibilities'!D$3:D$1298,VLOOKUP($B4245,'numeric possibilities'!$C$3:$G$1298,1)),'VBA code_permu_wo_repettn'!$T$2:$Y$2))</f>
        <v>C</v>
      </c>
      <c r="D4245" t="str">
        <f>INDEX('VBA code_permu_wo_repettn'!$AA$3:$AF$6,COUNTIF('Profile-matrices_Condorcet'!$B$2:$B4245,'Profile-matrices_Condorcet'!$B4245),MATCH(INDEX('numeric possibilities'!E$3:E$1298,VLOOKUP($B4245,'numeric possibilities'!$C$3:$G$1298,1)),'VBA code_permu_wo_repettn'!$AA$2:$AF$2))</f>
        <v>D</v>
      </c>
      <c r="E4245" t="str">
        <f>INDEX('VBA code_permu_wo_repettn'!$AH$3:$AM$6,COUNTIF('Profile-matrices_Condorcet'!$B$2:$B4245,'Profile-matrices_Condorcet'!$B4245),MATCH(INDEX('numeric possibilities'!F$3:F$1298,VLOOKUP($B4245,'numeric possibilities'!$C$3:$G$1298,1)),'VBA code_permu_wo_repettn'!$AH$2:$AM$2))</f>
        <v>A</v>
      </c>
      <c r="F4245" t="str">
        <f>INDEX('VBA code_permu_wo_repettn'!$AO$3:$AT$6,COUNTIF('Profile-matrices_Condorcet'!$B$2:$B4245,'Profile-matrices_Condorcet'!$B4245),MATCH(INDEX('numeric possibilities'!G$3:G$1298,VLOOKUP($B4245,'numeric possibilities'!$C$3:$G$1298,1)),'VBA code_permu_wo_repettn'!$AO$2:$AT$2))</f>
        <v>B</v>
      </c>
      <c r="G4245" t="str">
        <f>IF(MAX(I4245:L4245)&gt;='numeric possibilities'!$B$4/2,INDEX('Profile-matrices_Condorcet'!I4244:L4244,1,MATCH(MAX('Profile-matrices_Condorcet'!I4245:L4245),'Profile-matrices_Condorcet'!I4245:L4245,0)),"NCW")</f>
        <v>NCW</v>
      </c>
      <c r="H4245" t="s">
        <v>13</v>
      </c>
      <c r="I4245" s="3">
        <f>COUNTIF($I4243:$S4243,I4244)</f>
        <v>1</v>
      </c>
      <c r="J4245" s="3">
        <f>COUNTIF($I4243:$S4243,J4244)</f>
        <v>2</v>
      </c>
      <c r="K4245" s="3">
        <f>COUNTIF($I4243:$S4243,K4244)</f>
        <v>2</v>
      </c>
      <c r="L4245" s="3">
        <f>COUNTIF($I4243:$S4243,L4244)</f>
        <v>1</v>
      </c>
    </row>
    <row r="4246" spans="1:20" x14ac:dyDescent="0.25">
      <c r="A4246">
        <f t="shared" si="134"/>
        <v>4245</v>
      </c>
      <c r="B4246">
        <f t="shared" si="135"/>
        <v>1062</v>
      </c>
      <c r="C4246" t="str">
        <f>INDEX('VBA code_permu_wo_repettn'!$T$3:$Y$6,COUNTIF('Profile-matrices_Condorcet'!$B$2:$B4246,'Profile-matrices_Condorcet'!$B4246),MATCH(INDEX('numeric possibilities'!D$3:D$1298,VLOOKUP($B4246,'numeric possibilities'!$C$3:$G$1298,1)),'VBA code_permu_wo_repettn'!$T$2:$Y$2))</f>
        <v>A</v>
      </c>
      <c r="D4246" t="str">
        <f>INDEX('VBA code_permu_wo_repettn'!$AA$3:$AF$6,COUNTIF('Profile-matrices_Condorcet'!$B$2:$B4246,'Profile-matrices_Condorcet'!$B4246),MATCH(INDEX('numeric possibilities'!E$3:E$1298,VLOOKUP($B4246,'numeric possibilities'!$C$3:$G$1298,1)),'VBA code_permu_wo_repettn'!$AA$2:$AF$2))</f>
        <v>B</v>
      </c>
      <c r="E4246" t="str">
        <f>INDEX('VBA code_permu_wo_repettn'!$AH$3:$AM$6,COUNTIF('Profile-matrices_Condorcet'!$B$2:$B4246,'Profile-matrices_Condorcet'!$B4246),MATCH(INDEX('numeric possibilities'!F$3:F$1298,VLOOKUP($B4246,'numeric possibilities'!$C$3:$G$1298,1)),'VBA code_permu_wo_repettn'!$AH$2:$AM$2))</f>
        <v>C</v>
      </c>
      <c r="F4246" t="str">
        <f>INDEX('VBA code_permu_wo_repettn'!$AO$3:$AT$6,COUNTIF('Profile-matrices_Condorcet'!$B$2:$B4246,'Profile-matrices_Condorcet'!$B4246),MATCH(INDEX('numeric possibilities'!G$3:G$1298,VLOOKUP($B4246,'numeric possibilities'!$C$3:$G$1298,1)),'VBA code_permu_wo_repettn'!$AO$2:$AT$2))</f>
        <v>D</v>
      </c>
      <c r="H4246" t="s">
        <v>14</v>
      </c>
      <c r="I4246" s="3">
        <f>IF(MATCH(I$1,$C4246:$C4249,0)&lt;(MATCH(J$1,$C4246:$C4249,0)),1*a_vote,0)+IF(MATCH(I$1,$D4246:$D4249,0)&lt;MATCH(J$1,$D4246:$D4249,0),1*b_vote,0)+IF(MATCH(I$1,$E4246:$E4249,0)&lt;MATCH(J$1,$E4246:$E4249,0),1*c_vote,0)+IF(MATCH(I$1,$F4246:$F4249,0)&lt;MATCH(J$1,$F4246:$F4249,0),1*d_vote,0)</f>
        <v>0.49</v>
      </c>
      <c r="J4246" s="3">
        <f>IF(MATCH(I$1,$C4246:$C4249,0)&gt;(MATCH(J$1,$C4246:$C4249,0)),1*a_vote,0)+IF(MATCH(I$1,$D4246:$D4249,0)&gt;MATCH(J$1,$D4246:$D4249,0),1*b_vote,0)+IF(MATCH(I$1,$E4246:$E4249,0)&gt;MATCH(J$1,$E4246:$E4249,0),1*c_vote,0)+IF(MATCH(I$1,$F4246:$F4249,0)&gt;MATCH(J$1,$F4246:$F4249,0),1*d_vote,0)</f>
        <v>0.51</v>
      </c>
      <c r="K4246" s="3">
        <f>IF(MATCH($K$1,$C4246:$C4249,0)&lt;(MATCH($L$1,$C4246:$C4249,0)),1*a_vote,0)+IF(MATCH($K$1,$D4246:$D4249,0)&lt;MATCH($L$1,$D4246:$D4249,0),1*b_vote,0)+IF(MATCH($K$1,$E4246:$E4249,0)&lt;MATCH($L$1,$E4246:$E4249,0),1*c_vote,0)+IF(MATCH($K$1,$F4246:$F4249,0)&lt;MATCH($L$1,$F4246:$F4249,0),1*d_vote,0)</f>
        <v>0.27</v>
      </c>
      <c r="L4246" s="3">
        <f>IF(MATCH(K$1,$C4246:$C4249,0)&gt;(MATCH(L$1,$C4246:$C4249,0)),1*a_vote,0)+IF(MATCH(K$1,$D4246:$D4249,0)&gt;MATCH(L$1,$D4246:$D4249,0),1*b_vote,0)+IF(MATCH(K$1,$E4246:$E4249,0)&gt;MATCH(L$1,$E4246:$E4249,0),1*c_vote,0)+IF(MATCH(K$1,$F4246:$F4249,0)&gt;MATCH(L$1,$F4246:$F4249,0),1*d_vote,0)</f>
        <v>0.73</v>
      </c>
      <c r="M4246" s="3">
        <f>IF(MATCH($M$1,$C4246:$C4249,0)&lt;(MATCH($N$1,$C4246:$C4249,0)),1*a_vote,0)+IF(MATCH($M$1,$D4246:$D4249,0)&lt;MATCH($N$1,$D4246:$D4249,0),1*b_vote,0)+IF(MATCH($M$1,$E4246:$E4249,0)&lt;MATCH($N$1,$E4246:$E4249,0),1*c_vote,0)+IF(MATCH($M$1,$F4246:$F4249,0)&lt;MATCH($N$1,$F4246:$F4249,0),1*d_vote,0)</f>
        <v>0.53</v>
      </c>
      <c r="N4246" s="3">
        <f>IF(MATCH(M$1,$C4246:$C4249,0)&gt;(MATCH(N$1,$C4246:$C4249,0)),1*a_vote,0)+IF(MATCH(M$1,$D4246:$D4249,0)&gt;MATCH(N$1,$D4246:$D4249,0),1*b_vote,0)+IF(MATCH(M$1,$E4246:$E4249,0)&gt;MATCH(N$1,$E4246:$E4249,0),1*c_vote,0)+IF(MATCH(M$1,$F4246:$F4249,0)&gt;MATCH(N$1,$F4246:$F4249,0),1*d_vote,0)</f>
        <v>0.47</v>
      </c>
      <c r="O4246" s="3">
        <f>IF(MATCH($O$1,$C4246:$C4249,0)&lt;(MATCH($P$1,$C4246:$C4249,0)),1*a_vote,0)+IF(MATCH($O$1,$D4246:$D4249,0)&lt;MATCH($P$1,$D4246:$D4249,0),1*b_vote,0)+IF(MATCH($O$1,$E4246:$E4249,0)&lt;MATCH($P$1,$E4246:$E4249,0),1*c_vote,0)+IF(MATCH($O$1,$F4246:$F4249,0)&lt;MATCH($P$1,$F4246:$F4249,0),1*d_vote,0)</f>
        <v>0.26</v>
      </c>
      <c r="P4246" s="3">
        <f>IF(MATCH(O$1,$C4246:$C4249,0)&gt;(MATCH(P$1,$C4246:$C4249,0)),1*a_vote,0)+IF(MATCH(O$1,$D4246:$D4249,0)&gt;MATCH(P$1,$D4246:$D4249,0),1*b_vote,0)+IF(MATCH(O$1,$E4246:$E4249,0)&gt;MATCH(P$1,$E4246:$E4249,0),1*c_vote,0)+IF(MATCH(O$1,$F4246:$F4249,0)&gt;MATCH(P$1,$F4246:$F4249,0),1*d_vote,0)</f>
        <v>0.74</v>
      </c>
      <c r="Q4246" s="3">
        <f>IF(MATCH($Q$1,$C4246:$C4249,0)&lt;(MATCH($R$1,$C4246:$C4249,0)),1*a_vote,0)+IF(MATCH($Q$1,$D4246:$D4249,0)&lt;MATCH($R$1,$D4246:$D4249,0),1*b_vote,0)+IF(MATCH($Q$1,$E4246:$E4249,0)&lt;MATCH($R$1,$E4246:$E4249,0),1*c_vote,0)+IF(MATCH($Q$1,$F4246:$F4249,0)&lt;MATCH($R$1,$F4246:$F4249,0),1*d_vote,0)</f>
        <v>0.26</v>
      </c>
      <c r="R4246" s="3">
        <f>IF(MATCH(Q$1,$C4246:$C4249,0)&gt;(MATCH(R$1,$C4246:$C4249,0)),1*a_vote,0)+IF(MATCH(Q$1,$D4246:$D4249,0)&gt;MATCH(R$1,$D4246:$D4249,0),1*b_vote,0)+IF(MATCH(Q$1,$E4246:$E4249,0)&gt;MATCH(R$1,$E4246:$E4249,0),1*c_vote,0)+IF(MATCH(Q$1,$F4246:$F4249,0)&gt;MATCH(R$1,$F4246:$F4249,0),1*d_vote,0)</f>
        <v>0.74</v>
      </c>
      <c r="S4246" s="3">
        <f>IF(MATCH($S$1,$C4246:$C4249,0)&lt;(MATCH($T$1,$C4246:$C4249,0)),1*a_vote,0)+IF(MATCH($S$1,$D4246:$D4249,0)&lt;MATCH($T$1,$D4246:$D4249,0),1*b_vote,0)+IF(MATCH($S$1,$E4246:$E4249,0)&lt;MATCH($T$1,$E4246:$E4249,0),1*c_vote,0)+IF(MATCH($S$1,$F4246:$F4249,0)&lt;MATCH($T$1,$F4246:$F4249,0),1*d_vote,0)</f>
        <v>0.51</v>
      </c>
      <c r="T4246" s="3">
        <f>IF(MATCH(S$1,$C4246:$C4249,0)&gt;(MATCH(T$1,$C4246:$C4249,0)),1*a_vote,0)+IF(MATCH(S$1,$D4246:$D4249,0)&gt;MATCH(T$1,$D4246:$D4249,0),1*b_vote,0)+IF(MATCH(S$1,$E4246:$E4249,0)&gt;MATCH(T$1,$E4246:$E4249,0),1*c_vote,0)+IF(MATCH(S$1,$F4246:$F4249,0)&gt;MATCH(T$1,$F4246:$F4249,0),1*d_vote,0)</f>
        <v>0.49</v>
      </c>
    </row>
    <row r="4247" spans="1:20" x14ac:dyDescent="0.25">
      <c r="A4247">
        <f t="shared" si="134"/>
        <v>4246</v>
      </c>
      <c r="B4247">
        <f t="shared" si="135"/>
        <v>1062</v>
      </c>
      <c r="C4247" t="str">
        <f>INDEX('VBA code_permu_wo_repettn'!$T$3:$Y$6,COUNTIF('Profile-matrices_Condorcet'!$B$2:$B4247,'Profile-matrices_Condorcet'!$B4247),MATCH(INDEX('numeric possibilities'!D$3:D$1298,VLOOKUP($B4247,'numeric possibilities'!$C$3:$G$1298,1)),'VBA code_permu_wo_repettn'!$T$2:$Y$2))</f>
        <v>D</v>
      </c>
      <c r="D4247" t="str">
        <f>INDEX('VBA code_permu_wo_repettn'!$AA$3:$AF$6,COUNTIF('Profile-matrices_Condorcet'!$B$2:$B4247,'Profile-matrices_Condorcet'!$B4247),MATCH(INDEX('numeric possibilities'!E$3:E$1298,VLOOKUP($B4247,'numeric possibilities'!$C$3:$G$1298,1)),'VBA code_permu_wo_repettn'!$AA$2:$AF$2))</f>
        <v>C</v>
      </c>
      <c r="E4247" t="str">
        <f>INDEX('VBA code_permu_wo_repettn'!$AH$3:$AM$6,COUNTIF('Profile-matrices_Condorcet'!$B$2:$B4247,'Profile-matrices_Condorcet'!$B4247),MATCH(INDEX('numeric possibilities'!F$3:F$1298,VLOOKUP($B4247,'numeric possibilities'!$C$3:$G$1298,1)),'VBA code_permu_wo_repettn'!$AH$2:$AM$2))</f>
        <v>D</v>
      </c>
      <c r="F4247" t="str">
        <f>INDEX('VBA code_permu_wo_repettn'!$AO$3:$AT$6,COUNTIF('Profile-matrices_Condorcet'!$B$2:$B4247,'Profile-matrices_Condorcet'!$B4247),MATCH(INDEX('numeric possibilities'!G$3:G$1298,VLOOKUP($B4247,'numeric possibilities'!$C$3:$G$1298,1)),'VBA code_permu_wo_repettn'!$AO$2:$AT$2))</f>
        <v>C</v>
      </c>
      <c r="H4247" t="s">
        <v>15</v>
      </c>
      <c r="I4247" t="str">
        <f>IF(I4246&gt;J4246,$I$1,IF(I4246&lt;J4246,$J$1,0))</f>
        <v>B</v>
      </c>
      <c r="K4247" t="str">
        <f>IF(K4246&gt;L4246,$K$1,IF(K4246&lt;L4246,$L$1,0))</f>
        <v>C</v>
      </c>
      <c r="M4247" t="str">
        <f>IF(M4246&gt;N4246,$M$1,IF(M4246&lt;N4246,$N$1,0))</f>
        <v>A</v>
      </c>
      <c r="O4247" t="str">
        <f>IF(O4246&gt;P4246,$O$1,IF(O4246&lt;P4246,$P$1,0))</f>
        <v>C</v>
      </c>
      <c r="Q4247" t="str">
        <f>IF(Q4246&gt;R4246,$Q$1,IF(Q4246&lt;R4246,$R$1,0))</f>
        <v>D</v>
      </c>
      <c r="S4247" t="str">
        <f>IF(S4246&gt;T4246,$S$1,IF(S4246&lt;T4246,$T$1,0))</f>
        <v>C</v>
      </c>
    </row>
    <row r="4248" spans="1:20" x14ac:dyDescent="0.25">
      <c r="A4248">
        <f t="shared" si="134"/>
        <v>4247</v>
      </c>
      <c r="B4248">
        <f t="shared" si="135"/>
        <v>1062</v>
      </c>
      <c r="C4248" t="str">
        <f>INDEX('VBA code_permu_wo_repettn'!$T$3:$Y$6,COUNTIF('Profile-matrices_Condorcet'!$B$2:$B4248,'Profile-matrices_Condorcet'!$B4248),MATCH(INDEX('numeric possibilities'!D$3:D$1298,VLOOKUP($B4248,'numeric possibilities'!$C$3:$G$1298,1)),'VBA code_permu_wo_repettn'!$T$2:$Y$2))</f>
        <v>C</v>
      </c>
      <c r="D4248" t="str">
        <f>INDEX('VBA code_permu_wo_repettn'!$AA$3:$AF$6,COUNTIF('Profile-matrices_Condorcet'!$B$2:$B4248,'Profile-matrices_Condorcet'!$B4248),MATCH(INDEX('numeric possibilities'!E$3:E$1298,VLOOKUP($B4248,'numeric possibilities'!$C$3:$G$1298,1)),'VBA code_permu_wo_repettn'!$AA$2:$AF$2))</f>
        <v>A</v>
      </c>
      <c r="E4248" t="str">
        <f>INDEX('VBA code_permu_wo_repettn'!$AH$3:$AM$6,COUNTIF('Profile-matrices_Condorcet'!$B$2:$B4248,'Profile-matrices_Condorcet'!$B4248),MATCH(INDEX('numeric possibilities'!F$3:F$1298,VLOOKUP($B4248,'numeric possibilities'!$C$3:$G$1298,1)),'VBA code_permu_wo_repettn'!$AH$2:$AM$2))</f>
        <v>B</v>
      </c>
      <c r="F4248" t="str">
        <f>INDEX('VBA code_permu_wo_repettn'!$AO$3:$AT$6,COUNTIF('Profile-matrices_Condorcet'!$B$2:$B4248,'Profile-matrices_Condorcet'!$B4248),MATCH(INDEX('numeric possibilities'!G$3:G$1298,VLOOKUP($B4248,'numeric possibilities'!$C$3:$G$1298,1)),'VBA code_permu_wo_repettn'!$AO$2:$AT$2))</f>
        <v>A</v>
      </c>
      <c r="I4248" t="s">
        <v>0</v>
      </c>
      <c r="J4248" t="s">
        <v>1</v>
      </c>
      <c r="K4248" t="s">
        <v>2</v>
      </c>
      <c r="L4248" t="s">
        <v>3</v>
      </c>
    </row>
    <row r="4249" spans="1:20" x14ac:dyDescent="0.25">
      <c r="A4249">
        <f t="shared" si="134"/>
        <v>4248</v>
      </c>
      <c r="B4249">
        <f t="shared" si="135"/>
        <v>1062</v>
      </c>
      <c r="C4249" t="str">
        <f>INDEX('VBA code_permu_wo_repettn'!$T$3:$Y$6,COUNTIF('Profile-matrices_Condorcet'!$B$2:$B4249,'Profile-matrices_Condorcet'!$B4249),MATCH(INDEX('numeric possibilities'!D$3:D$1298,VLOOKUP($B4249,'numeric possibilities'!$C$3:$G$1298,1)),'VBA code_permu_wo_repettn'!$T$2:$Y$2))</f>
        <v>B</v>
      </c>
      <c r="D4249" t="str">
        <f>INDEX('VBA code_permu_wo_repettn'!$AA$3:$AF$6,COUNTIF('Profile-matrices_Condorcet'!$B$2:$B4249,'Profile-matrices_Condorcet'!$B4249),MATCH(INDEX('numeric possibilities'!E$3:E$1298,VLOOKUP($B4249,'numeric possibilities'!$C$3:$G$1298,1)),'VBA code_permu_wo_repettn'!$AA$2:$AF$2))</f>
        <v>D</v>
      </c>
      <c r="E4249" t="str">
        <f>INDEX('VBA code_permu_wo_repettn'!$AH$3:$AM$6,COUNTIF('Profile-matrices_Condorcet'!$B$2:$B4249,'Profile-matrices_Condorcet'!$B4249),MATCH(INDEX('numeric possibilities'!F$3:F$1298,VLOOKUP($B4249,'numeric possibilities'!$C$3:$G$1298,1)),'VBA code_permu_wo_repettn'!$AH$2:$AM$2))</f>
        <v>A</v>
      </c>
      <c r="F4249" t="str">
        <f>INDEX('VBA code_permu_wo_repettn'!$AO$3:$AT$6,COUNTIF('Profile-matrices_Condorcet'!$B$2:$B4249,'Profile-matrices_Condorcet'!$B4249),MATCH(INDEX('numeric possibilities'!G$3:G$1298,VLOOKUP($B4249,'numeric possibilities'!$C$3:$G$1298,1)),'VBA code_permu_wo_repettn'!$AO$2:$AT$2))</f>
        <v>B</v>
      </c>
      <c r="G4249" t="str">
        <f>IF(MAX(I4249:L4249)&gt;='numeric possibilities'!$B$4/2,INDEX('Profile-matrices_Condorcet'!I4248:L4248,1,MATCH(MAX('Profile-matrices_Condorcet'!I4249:L4249),'Profile-matrices_Condorcet'!I4249:L4249,0)),"NCW")</f>
        <v>C</v>
      </c>
      <c r="H4249" t="s">
        <v>13</v>
      </c>
      <c r="I4249" s="3">
        <f>COUNTIF($I4247:$S4247,I4248)</f>
        <v>1</v>
      </c>
      <c r="J4249" s="3">
        <f>COUNTIF($I4247:$S4247,J4248)</f>
        <v>1</v>
      </c>
      <c r="K4249" s="3">
        <f>COUNTIF($I4247:$S4247,K4248)</f>
        <v>3</v>
      </c>
      <c r="L4249" s="3">
        <f>COUNTIF($I4247:$S4247,L4248)</f>
        <v>1</v>
      </c>
    </row>
    <row r="4250" spans="1:20" x14ac:dyDescent="0.25">
      <c r="A4250">
        <f t="shared" si="134"/>
        <v>4249</v>
      </c>
      <c r="B4250">
        <f t="shared" si="135"/>
        <v>1063</v>
      </c>
      <c r="C4250" t="str">
        <f>INDEX('VBA code_permu_wo_repettn'!$T$3:$Y$6,COUNTIF('Profile-matrices_Condorcet'!$B$2:$B4250,'Profile-matrices_Condorcet'!$B4250),MATCH(INDEX('numeric possibilities'!D$3:D$1298,VLOOKUP($B4250,'numeric possibilities'!$C$3:$G$1298,1)),'VBA code_permu_wo_repettn'!$T$2:$Y$2))</f>
        <v>A</v>
      </c>
      <c r="D4250" t="str">
        <f>INDEX('VBA code_permu_wo_repettn'!$AA$3:$AF$6,COUNTIF('Profile-matrices_Condorcet'!$B$2:$B4250,'Profile-matrices_Condorcet'!$B4250),MATCH(INDEX('numeric possibilities'!E$3:E$1298,VLOOKUP($B4250,'numeric possibilities'!$C$3:$G$1298,1)),'VBA code_permu_wo_repettn'!$AA$2:$AF$2))</f>
        <v>B</v>
      </c>
      <c r="E4250" t="str">
        <f>INDEX('VBA code_permu_wo_repettn'!$AH$3:$AM$6,COUNTIF('Profile-matrices_Condorcet'!$B$2:$B4250,'Profile-matrices_Condorcet'!$B4250),MATCH(INDEX('numeric possibilities'!F$3:F$1298,VLOOKUP($B4250,'numeric possibilities'!$C$3:$G$1298,1)),'VBA code_permu_wo_repettn'!$AH$2:$AM$2))</f>
        <v>C</v>
      </c>
      <c r="F4250" t="str">
        <f>INDEX('VBA code_permu_wo_repettn'!$AO$3:$AT$6,COUNTIF('Profile-matrices_Condorcet'!$B$2:$B4250,'Profile-matrices_Condorcet'!$B4250),MATCH(INDEX('numeric possibilities'!G$3:G$1298,VLOOKUP($B4250,'numeric possibilities'!$C$3:$G$1298,1)),'VBA code_permu_wo_repettn'!$AO$2:$AT$2))</f>
        <v>D</v>
      </c>
      <c r="H4250" t="s">
        <v>14</v>
      </c>
      <c r="I4250" s="3">
        <f>IF(MATCH(I$1,$C4250:$C4253,0)&lt;(MATCH(J$1,$C4250:$C4253,0)),1*a_vote,0)+IF(MATCH(I$1,$D4250:$D4253,0)&lt;MATCH(J$1,$D4250:$D4253,0),1*b_vote,0)+IF(MATCH(I$1,$E4250:$E4253,0)&lt;MATCH(J$1,$E4250:$E4253,0),1*c_vote,0)+IF(MATCH(I$1,$F4250:$F4253,0)&lt;MATCH(J$1,$F4250:$F4253,0),1*d_vote,0)</f>
        <v>0.49</v>
      </c>
      <c r="J4250" s="3">
        <f>IF(MATCH(I$1,$C4250:$C4253,0)&gt;(MATCH(J$1,$C4250:$C4253,0)),1*a_vote,0)+IF(MATCH(I$1,$D4250:$D4253,0)&gt;MATCH(J$1,$D4250:$D4253,0),1*b_vote,0)+IF(MATCH(I$1,$E4250:$E4253,0)&gt;MATCH(J$1,$E4250:$E4253,0),1*c_vote,0)+IF(MATCH(I$1,$F4250:$F4253,0)&gt;MATCH(J$1,$F4250:$F4253,0),1*d_vote,0)</f>
        <v>0.51</v>
      </c>
      <c r="K4250" s="3">
        <f>IF(MATCH($K$1,$C4250:$C4253,0)&lt;(MATCH($L$1,$C4250:$C4253,0)),1*a_vote,0)+IF(MATCH($K$1,$D4250:$D4253,0)&lt;MATCH($L$1,$D4250:$D4253,0),1*b_vote,0)+IF(MATCH($K$1,$E4250:$E4253,0)&lt;MATCH($L$1,$E4250:$E4253,0),1*c_vote,0)+IF(MATCH($K$1,$F4250:$F4253,0)&lt;MATCH($L$1,$F4250:$F4253,0),1*d_vote,0)</f>
        <v>0.27</v>
      </c>
      <c r="L4250" s="3">
        <f>IF(MATCH(K$1,$C4250:$C4253,0)&gt;(MATCH(L$1,$C4250:$C4253,0)),1*a_vote,0)+IF(MATCH(K$1,$D4250:$D4253,0)&gt;MATCH(L$1,$D4250:$D4253,0),1*b_vote,0)+IF(MATCH(K$1,$E4250:$E4253,0)&gt;MATCH(L$1,$E4250:$E4253,0),1*c_vote,0)+IF(MATCH(K$1,$F4250:$F4253,0)&gt;MATCH(L$1,$F4250:$F4253,0),1*d_vote,0)</f>
        <v>0.73</v>
      </c>
      <c r="M4250" s="3">
        <f>IF(MATCH($M$1,$C4250:$C4253,0)&lt;(MATCH($N$1,$C4250:$C4253,0)),1*a_vote,0)+IF(MATCH($M$1,$D4250:$D4253,0)&lt;MATCH($N$1,$D4250:$D4253,0),1*b_vote,0)+IF(MATCH($M$1,$E4250:$E4253,0)&lt;MATCH($N$1,$E4250:$E4253,0),1*c_vote,0)+IF(MATCH($M$1,$F4250:$F4253,0)&lt;MATCH($N$1,$F4250:$F4253,0),1*d_vote,0)</f>
        <v>0.27</v>
      </c>
      <c r="N4250" s="3">
        <f>IF(MATCH(M$1,$C4250:$C4253,0)&gt;(MATCH(N$1,$C4250:$C4253,0)),1*a_vote,0)+IF(MATCH(M$1,$D4250:$D4253,0)&gt;MATCH(N$1,$D4250:$D4253,0),1*b_vote,0)+IF(MATCH(M$1,$E4250:$E4253,0)&gt;MATCH(N$1,$E4250:$E4253,0),1*c_vote,0)+IF(MATCH(M$1,$F4250:$F4253,0)&gt;MATCH(N$1,$F4250:$F4253,0),1*d_vote,0)</f>
        <v>0.73</v>
      </c>
      <c r="O4250" s="3">
        <f>IF(MATCH($O$1,$C4250:$C4253,0)&lt;(MATCH($P$1,$C4250:$C4253,0)),1*a_vote,0)+IF(MATCH($O$1,$D4250:$D4253,0)&lt;MATCH($P$1,$D4250:$D4253,0),1*b_vote,0)+IF(MATCH($O$1,$E4250:$E4253,0)&lt;MATCH($P$1,$E4250:$E4253,0),1*c_vote,0)+IF(MATCH($O$1,$F4250:$F4253,0)&lt;MATCH($P$1,$F4250:$F4253,0),1*d_vote,0)</f>
        <v>0.53</v>
      </c>
      <c r="P4250" s="3">
        <f>IF(MATCH(O$1,$C4250:$C4253,0)&gt;(MATCH(P$1,$C4250:$C4253,0)),1*a_vote,0)+IF(MATCH(O$1,$D4250:$D4253,0)&gt;MATCH(P$1,$D4250:$D4253,0),1*b_vote,0)+IF(MATCH(O$1,$E4250:$E4253,0)&gt;MATCH(P$1,$E4250:$E4253,0),1*c_vote,0)+IF(MATCH(O$1,$F4250:$F4253,0)&gt;MATCH(P$1,$F4250:$F4253,0),1*d_vote,0)</f>
        <v>0.47</v>
      </c>
      <c r="Q4250" s="3">
        <f>IF(MATCH($Q$1,$C4250:$C4253,0)&lt;(MATCH($R$1,$C4250:$C4253,0)),1*a_vote,0)+IF(MATCH($Q$1,$D4250:$D4253,0)&lt;MATCH($R$1,$D4250:$D4253,0),1*b_vote,0)+IF(MATCH($Q$1,$E4250:$E4253,0)&lt;MATCH($R$1,$E4250:$E4253,0),1*c_vote,0)+IF(MATCH($Q$1,$F4250:$F4253,0)&lt;MATCH($R$1,$F4250:$F4253,0),1*d_vote,0)</f>
        <v>0.53</v>
      </c>
      <c r="R4250" s="3">
        <f>IF(MATCH(Q$1,$C4250:$C4253,0)&gt;(MATCH(R$1,$C4250:$C4253,0)),1*a_vote,0)+IF(MATCH(Q$1,$D4250:$D4253,0)&gt;MATCH(R$1,$D4250:$D4253,0),1*b_vote,0)+IF(MATCH(Q$1,$E4250:$E4253,0)&gt;MATCH(R$1,$E4250:$E4253,0),1*c_vote,0)+IF(MATCH(Q$1,$F4250:$F4253,0)&gt;MATCH(R$1,$F4250:$F4253,0),1*d_vote,0)</f>
        <v>0.47</v>
      </c>
      <c r="S4250" s="3">
        <f>IF(MATCH($S$1,$C4250:$C4253,0)&lt;(MATCH($T$1,$C4250:$C4253,0)),1*a_vote,0)+IF(MATCH($S$1,$D4250:$D4253,0)&lt;MATCH($T$1,$D4250:$D4253,0),1*b_vote,0)+IF(MATCH($S$1,$E4250:$E4253,0)&lt;MATCH($T$1,$E4250:$E4253,0),1*c_vote,0)+IF(MATCH($S$1,$F4250:$F4253,0)&lt;MATCH($T$1,$F4250:$F4253,0),1*d_vote,0)</f>
        <v>0.78</v>
      </c>
      <c r="T4250" s="3">
        <f>IF(MATCH(S$1,$C4250:$C4253,0)&gt;(MATCH(T$1,$C4250:$C4253,0)),1*a_vote,0)+IF(MATCH(S$1,$D4250:$D4253,0)&gt;MATCH(T$1,$D4250:$D4253,0),1*b_vote,0)+IF(MATCH(S$1,$E4250:$E4253,0)&gt;MATCH(T$1,$E4250:$E4253,0),1*c_vote,0)+IF(MATCH(S$1,$F4250:$F4253,0)&gt;MATCH(T$1,$F4250:$F4253,0),1*d_vote,0)</f>
        <v>0.21999999999999997</v>
      </c>
    </row>
    <row r="4251" spans="1:20" x14ac:dyDescent="0.25">
      <c r="A4251">
        <f t="shared" si="134"/>
        <v>4250</v>
      </c>
      <c r="B4251">
        <f t="shared" si="135"/>
        <v>1063</v>
      </c>
      <c r="C4251" t="str">
        <f>INDEX('VBA code_permu_wo_repettn'!$T$3:$Y$6,COUNTIF('Profile-matrices_Condorcet'!$B$2:$B4251,'Profile-matrices_Condorcet'!$B4251),MATCH(INDEX('numeric possibilities'!D$3:D$1298,VLOOKUP($B4251,'numeric possibilities'!$C$3:$G$1298,1)),'VBA code_permu_wo_repettn'!$T$2:$Y$2))</f>
        <v>B</v>
      </c>
      <c r="D4251" t="str">
        <f>INDEX('VBA code_permu_wo_repettn'!$AA$3:$AF$6,COUNTIF('Profile-matrices_Condorcet'!$B$2:$B4251,'Profile-matrices_Condorcet'!$B4251),MATCH(INDEX('numeric possibilities'!E$3:E$1298,VLOOKUP($B4251,'numeric possibilities'!$C$3:$G$1298,1)),'VBA code_permu_wo_repettn'!$AA$2:$AF$2))</f>
        <v>C</v>
      </c>
      <c r="E4251" t="str">
        <f>INDEX('VBA code_permu_wo_repettn'!$AH$3:$AM$6,COUNTIF('Profile-matrices_Condorcet'!$B$2:$B4251,'Profile-matrices_Condorcet'!$B4251),MATCH(INDEX('numeric possibilities'!F$3:F$1298,VLOOKUP($B4251,'numeric possibilities'!$C$3:$G$1298,1)),'VBA code_permu_wo_repettn'!$AH$2:$AM$2))</f>
        <v>D</v>
      </c>
      <c r="F4251" t="str">
        <f>INDEX('VBA code_permu_wo_repettn'!$AO$3:$AT$6,COUNTIF('Profile-matrices_Condorcet'!$B$2:$B4251,'Profile-matrices_Condorcet'!$B4251),MATCH(INDEX('numeric possibilities'!G$3:G$1298,VLOOKUP($B4251,'numeric possibilities'!$C$3:$G$1298,1)),'VBA code_permu_wo_repettn'!$AO$2:$AT$2))</f>
        <v>C</v>
      </c>
      <c r="H4251" t="s">
        <v>15</v>
      </c>
      <c r="I4251" t="str">
        <f>IF(I4250&gt;J4250,$I$1,IF(I4250&lt;J4250,$J$1,0))</f>
        <v>B</v>
      </c>
      <c r="K4251" t="str">
        <f>IF(K4250&gt;L4250,$K$1,IF(K4250&lt;L4250,$L$1,0))</f>
        <v>C</v>
      </c>
      <c r="M4251" t="str">
        <f>IF(M4250&gt;N4250,$M$1,IF(M4250&lt;N4250,$N$1,0))</f>
        <v>D</v>
      </c>
      <c r="O4251" t="str">
        <f>IF(O4250&gt;P4250,$O$1,IF(O4250&lt;P4250,$P$1,0))</f>
        <v>B</v>
      </c>
      <c r="Q4251" t="str">
        <f>IF(Q4250&gt;R4250,$Q$1,IF(Q4250&lt;R4250,$R$1,0))</f>
        <v>B</v>
      </c>
      <c r="S4251" t="str">
        <f>IF(S4250&gt;T4250,$S$1,IF(S4250&lt;T4250,$T$1,0))</f>
        <v>C</v>
      </c>
    </row>
    <row r="4252" spans="1:20" x14ac:dyDescent="0.25">
      <c r="A4252">
        <f t="shared" si="134"/>
        <v>4251</v>
      </c>
      <c r="B4252">
        <f t="shared" si="135"/>
        <v>1063</v>
      </c>
      <c r="C4252" t="str">
        <f>INDEX('VBA code_permu_wo_repettn'!$T$3:$Y$6,COUNTIF('Profile-matrices_Condorcet'!$B$2:$B4252,'Profile-matrices_Condorcet'!$B4252),MATCH(INDEX('numeric possibilities'!D$3:D$1298,VLOOKUP($B4252,'numeric possibilities'!$C$3:$G$1298,1)),'VBA code_permu_wo_repettn'!$T$2:$Y$2))</f>
        <v>C</v>
      </c>
      <c r="D4252" t="str">
        <f>INDEX('VBA code_permu_wo_repettn'!$AA$3:$AF$6,COUNTIF('Profile-matrices_Condorcet'!$B$2:$B4252,'Profile-matrices_Condorcet'!$B4252),MATCH(INDEX('numeric possibilities'!E$3:E$1298,VLOOKUP($B4252,'numeric possibilities'!$C$3:$G$1298,1)),'VBA code_permu_wo_repettn'!$AA$2:$AF$2))</f>
        <v>D</v>
      </c>
      <c r="E4252" t="str">
        <f>INDEX('VBA code_permu_wo_repettn'!$AH$3:$AM$6,COUNTIF('Profile-matrices_Condorcet'!$B$2:$B4252,'Profile-matrices_Condorcet'!$B4252),MATCH(INDEX('numeric possibilities'!F$3:F$1298,VLOOKUP($B4252,'numeric possibilities'!$C$3:$G$1298,1)),'VBA code_permu_wo_repettn'!$AH$2:$AM$2))</f>
        <v>B</v>
      </c>
      <c r="F4252" t="str">
        <f>INDEX('VBA code_permu_wo_repettn'!$AO$3:$AT$6,COUNTIF('Profile-matrices_Condorcet'!$B$2:$B4252,'Profile-matrices_Condorcet'!$B4252),MATCH(INDEX('numeric possibilities'!G$3:G$1298,VLOOKUP($B4252,'numeric possibilities'!$C$3:$G$1298,1)),'VBA code_permu_wo_repettn'!$AO$2:$AT$2))</f>
        <v>A</v>
      </c>
      <c r="I4252" t="s">
        <v>0</v>
      </c>
      <c r="J4252" t="s">
        <v>1</v>
      </c>
      <c r="K4252" t="s">
        <v>2</v>
      </c>
      <c r="L4252" t="s">
        <v>3</v>
      </c>
    </row>
    <row r="4253" spans="1:20" x14ac:dyDescent="0.25">
      <c r="A4253">
        <f t="shared" si="134"/>
        <v>4252</v>
      </c>
      <c r="B4253">
        <f t="shared" si="135"/>
        <v>1063</v>
      </c>
      <c r="C4253" t="str">
        <f>INDEX('VBA code_permu_wo_repettn'!$T$3:$Y$6,COUNTIF('Profile-matrices_Condorcet'!$B$2:$B4253,'Profile-matrices_Condorcet'!$B4253),MATCH(INDEX('numeric possibilities'!D$3:D$1298,VLOOKUP($B4253,'numeric possibilities'!$C$3:$G$1298,1)),'VBA code_permu_wo_repettn'!$T$2:$Y$2))</f>
        <v>D</v>
      </c>
      <c r="D4253" t="str">
        <f>INDEX('VBA code_permu_wo_repettn'!$AA$3:$AF$6,COUNTIF('Profile-matrices_Condorcet'!$B$2:$B4253,'Profile-matrices_Condorcet'!$B4253),MATCH(INDEX('numeric possibilities'!E$3:E$1298,VLOOKUP($B4253,'numeric possibilities'!$C$3:$G$1298,1)),'VBA code_permu_wo_repettn'!$AA$2:$AF$2))</f>
        <v>A</v>
      </c>
      <c r="E4253" t="str">
        <f>INDEX('VBA code_permu_wo_repettn'!$AH$3:$AM$6,COUNTIF('Profile-matrices_Condorcet'!$B$2:$B4253,'Profile-matrices_Condorcet'!$B4253),MATCH(INDEX('numeric possibilities'!F$3:F$1298,VLOOKUP($B4253,'numeric possibilities'!$C$3:$G$1298,1)),'VBA code_permu_wo_repettn'!$AH$2:$AM$2))</f>
        <v>A</v>
      </c>
      <c r="F4253" t="str">
        <f>INDEX('VBA code_permu_wo_repettn'!$AO$3:$AT$6,COUNTIF('Profile-matrices_Condorcet'!$B$2:$B4253,'Profile-matrices_Condorcet'!$B4253),MATCH(INDEX('numeric possibilities'!G$3:G$1298,VLOOKUP($B4253,'numeric possibilities'!$C$3:$G$1298,1)),'VBA code_permu_wo_repettn'!$AO$2:$AT$2))</f>
        <v>B</v>
      </c>
      <c r="G4253" t="str">
        <f>IF(MAX(I4253:L4253)&gt;='numeric possibilities'!$B$4/2,INDEX('Profile-matrices_Condorcet'!I4252:L4252,1,MATCH(MAX('Profile-matrices_Condorcet'!I4253:L4253),'Profile-matrices_Condorcet'!I4253:L4253,0)),"NCW")</f>
        <v>B</v>
      </c>
      <c r="H4253" t="s">
        <v>13</v>
      </c>
      <c r="I4253" s="3">
        <f>COUNTIF($I4251:$S4251,I4252)</f>
        <v>0</v>
      </c>
      <c r="J4253" s="3">
        <f>COUNTIF($I4251:$S4251,J4252)</f>
        <v>3</v>
      </c>
      <c r="K4253" s="3">
        <f>COUNTIF($I4251:$S4251,K4252)</f>
        <v>2</v>
      </c>
      <c r="L4253" s="3">
        <f>COUNTIF($I4251:$S4251,L4252)</f>
        <v>1</v>
      </c>
    </row>
    <row r="4254" spans="1:20" x14ac:dyDescent="0.25">
      <c r="A4254">
        <f t="shared" si="134"/>
        <v>4253</v>
      </c>
      <c r="B4254">
        <f t="shared" si="135"/>
        <v>1064</v>
      </c>
      <c r="C4254" t="str">
        <f>INDEX('VBA code_permu_wo_repettn'!$T$3:$Y$6,COUNTIF('Profile-matrices_Condorcet'!$B$2:$B4254,'Profile-matrices_Condorcet'!$B4254),MATCH(INDEX('numeric possibilities'!D$3:D$1298,VLOOKUP($B4254,'numeric possibilities'!$C$3:$G$1298,1)),'VBA code_permu_wo_repettn'!$T$2:$Y$2))</f>
        <v>A</v>
      </c>
      <c r="D4254" t="str">
        <f>INDEX('VBA code_permu_wo_repettn'!$AA$3:$AF$6,COUNTIF('Profile-matrices_Condorcet'!$B$2:$B4254,'Profile-matrices_Condorcet'!$B4254),MATCH(INDEX('numeric possibilities'!E$3:E$1298,VLOOKUP($B4254,'numeric possibilities'!$C$3:$G$1298,1)),'VBA code_permu_wo_repettn'!$AA$2:$AF$2))</f>
        <v>B</v>
      </c>
      <c r="E4254" t="str">
        <f>INDEX('VBA code_permu_wo_repettn'!$AH$3:$AM$6,COUNTIF('Profile-matrices_Condorcet'!$B$2:$B4254,'Profile-matrices_Condorcet'!$B4254),MATCH(INDEX('numeric possibilities'!F$3:F$1298,VLOOKUP($B4254,'numeric possibilities'!$C$3:$G$1298,1)),'VBA code_permu_wo_repettn'!$AH$2:$AM$2))</f>
        <v>C</v>
      </c>
      <c r="F4254" t="str">
        <f>INDEX('VBA code_permu_wo_repettn'!$AO$3:$AT$6,COUNTIF('Profile-matrices_Condorcet'!$B$2:$B4254,'Profile-matrices_Condorcet'!$B4254),MATCH(INDEX('numeric possibilities'!G$3:G$1298,VLOOKUP($B4254,'numeric possibilities'!$C$3:$G$1298,1)),'VBA code_permu_wo_repettn'!$AO$2:$AT$2))</f>
        <v>D</v>
      </c>
      <c r="H4254" t="s">
        <v>14</v>
      </c>
      <c r="I4254" s="3">
        <f>IF(MATCH(I$1,$C4254:$C4257,0)&lt;(MATCH(J$1,$C4254:$C4257,0)),1*a_vote,0)+IF(MATCH(I$1,$D4254:$D4257,0)&lt;MATCH(J$1,$D4254:$D4257,0),1*b_vote,0)+IF(MATCH(I$1,$E4254:$E4257,0)&lt;MATCH(J$1,$E4254:$E4257,0),1*c_vote,0)+IF(MATCH(I$1,$F4254:$F4257,0)&lt;MATCH(J$1,$F4254:$F4257,0),1*d_vote,0)</f>
        <v>0.49</v>
      </c>
      <c r="J4254" s="3">
        <f>IF(MATCH(I$1,$C4254:$C4257,0)&gt;(MATCH(J$1,$C4254:$C4257,0)),1*a_vote,0)+IF(MATCH(I$1,$D4254:$D4257,0)&gt;MATCH(J$1,$D4254:$D4257,0),1*b_vote,0)+IF(MATCH(I$1,$E4254:$E4257,0)&gt;MATCH(J$1,$E4254:$E4257,0),1*c_vote,0)+IF(MATCH(I$1,$F4254:$F4257,0)&gt;MATCH(J$1,$F4254:$F4257,0),1*d_vote,0)</f>
        <v>0.51</v>
      </c>
      <c r="K4254" s="3">
        <f>IF(MATCH($K$1,$C4254:$C4257,0)&lt;(MATCH($L$1,$C4254:$C4257,0)),1*a_vote,0)+IF(MATCH($K$1,$D4254:$D4257,0)&lt;MATCH($L$1,$D4254:$D4257,0),1*b_vote,0)+IF(MATCH($K$1,$E4254:$E4257,0)&lt;MATCH($L$1,$E4254:$E4257,0),1*c_vote,0)+IF(MATCH($K$1,$F4254:$F4257,0)&lt;MATCH($L$1,$F4254:$F4257,0),1*d_vote,0)</f>
        <v>0.27</v>
      </c>
      <c r="L4254" s="3">
        <f>IF(MATCH(K$1,$C4254:$C4257,0)&gt;(MATCH(L$1,$C4254:$C4257,0)),1*a_vote,0)+IF(MATCH(K$1,$D4254:$D4257,0)&gt;MATCH(L$1,$D4254:$D4257,0),1*b_vote,0)+IF(MATCH(K$1,$E4254:$E4257,0)&gt;MATCH(L$1,$E4254:$E4257,0),1*c_vote,0)+IF(MATCH(K$1,$F4254:$F4257,0)&gt;MATCH(L$1,$F4254:$F4257,0),1*d_vote,0)</f>
        <v>0.73</v>
      </c>
      <c r="M4254" s="3">
        <f>IF(MATCH($M$1,$C4254:$C4257,0)&lt;(MATCH($N$1,$C4254:$C4257,0)),1*a_vote,0)+IF(MATCH($M$1,$D4254:$D4257,0)&lt;MATCH($N$1,$D4254:$D4257,0),1*b_vote,0)+IF(MATCH($M$1,$E4254:$E4257,0)&lt;MATCH($N$1,$E4254:$E4257,0),1*c_vote,0)+IF(MATCH($M$1,$F4254:$F4257,0)&lt;MATCH($N$1,$F4254:$F4257,0),1*d_vote,0)</f>
        <v>0.27</v>
      </c>
      <c r="N4254" s="3">
        <f>IF(MATCH(M$1,$C4254:$C4257,0)&gt;(MATCH(N$1,$C4254:$C4257,0)),1*a_vote,0)+IF(MATCH(M$1,$D4254:$D4257,0)&gt;MATCH(N$1,$D4254:$D4257,0),1*b_vote,0)+IF(MATCH(M$1,$E4254:$E4257,0)&gt;MATCH(N$1,$E4254:$E4257,0),1*c_vote,0)+IF(MATCH(M$1,$F4254:$F4257,0)&gt;MATCH(N$1,$F4254:$F4257,0),1*d_vote,0)</f>
        <v>0.73</v>
      </c>
      <c r="O4254" s="3">
        <f>IF(MATCH($O$1,$C4254:$C4257,0)&lt;(MATCH($P$1,$C4254:$C4257,0)),1*a_vote,0)+IF(MATCH($O$1,$D4254:$D4257,0)&lt;MATCH($P$1,$D4254:$D4257,0),1*b_vote,0)+IF(MATCH($O$1,$E4254:$E4257,0)&lt;MATCH($P$1,$E4254:$E4257,0),1*c_vote,0)+IF(MATCH($O$1,$F4254:$F4257,0)&lt;MATCH($P$1,$F4254:$F4257,0),1*d_vote,0)</f>
        <v>0.53</v>
      </c>
      <c r="P4254" s="3">
        <f>IF(MATCH(O$1,$C4254:$C4257,0)&gt;(MATCH(P$1,$C4254:$C4257,0)),1*a_vote,0)+IF(MATCH(O$1,$D4254:$D4257,0)&gt;MATCH(P$1,$D4254:$D4257,0),1*b_vote,0)+IF(MATCH(O$1,$E4254:$E4257,0)&gt;MATCH(P$1,$E4254:$E4257,0),1*c_vote,0)+IF(MATCH(O$1,$F4254:$F4257,0)&gt;MATCH(P$1,$F4254:$F4257,0),1*d_vote,0)</f>
        <v>0.47</v>
      </c>
      <c r="Q4254" s="3">
        <f>IF(MATCH($Q$1,$C4254:$C4257,0)&lt;(MATCH($R$1,$C4254:$C4257,0)),1*a_vote,0)+IF(MATCH($Q$1,$D4254:$D4257,0)&lt;MATCH($R$1,$D4254:$D4257,0),1*b_vote,0)+IF(MATCH($Q$1,$E4254:$E4257,0)&lt;MATCH($R$1,$E4254:$E4257,0),1*c_vote,0)+IF(MATCH($Q$1,$F4254:$F4257,0)&lt;MATCH($R$1,$F4254:$F4257,0),1*d_vote,0)</f>
        <v>0.53</v>
      </c>
      <c r="R4254" s="3">
        <f>IF(MATCH(Q$1,$C4254:$C4257,0)&gt;(MATCH(R$1,$C4254:$C4257,0)),1*a_vote,0)+IF(MATCH(Q$1,$D4254:$D4257,0)&gt;MATCH(R$1,$D4254:$D4257,0),1*b_vote,0)+IF(MATCH(Q$1,$E4254:$E4257,0)&gt;MATCH(R$1,$E4254:$E4257,0),1*c_vote,0)+IF(MATCH(Q$1,$F4254:$F4257,0)&gt;MATCH(R$1,$F4254:$F4257,0),1*d_vote,0)</f>
        <v>0.47</v>
      </c>
      <c r="S4254" s="3">
        <f>IF(MATCH($S$1,$C4254:$C4257,0)&lt;(MATCH($T$1,$C4254:$C4257,0)),1*a_vote,0)+IF(MATCH($S$1,$D4254:$D4257,0)&lt;MATCH($T$1,$D4254:$D4257,0),1*b_vote,0)+IF(MATCH($S$1,$E4254:$E4257,0)&lt;MATCH($T$1,$E4254:$E4257,0),1*c_vote,0)+IF(MATCH($S$1,$F4254:$F4257,0)&lt;MATCH($T$1,$F4254:$F4257,0),1*d_vote,0)</f>
        <v>0.51</v>
      </c>
      <c r="T4254" s="3">
        <f>IF(MATCH(S$1,$C4254:$C4257,0)&gt;(MATCH(T$1,$C4254:$C4257,0)),1*a_vote,0)+IF(MATCH(S$1,$D4254:$D4257,0)&gt;MATCH(T$1,$D4254:$D4257,0),1*b_vote,0)+IF(MATCH(S$1,$E4254:$E4257,0)&gt;MATCH(T$1,$E4254:$E4257,0),1*c_vote,0)+IF(MATCH(S$1,$F4254:$F4257,0)&gt;MATCH(T$1,$F4254:$F4257,0),1*d_vote,0)</f>
        <v>0.49</v>
      </c>
    </row>
    <row r="4255" spans="1:20" x14ac:dyDescent="0.25">
      <c r="A4255">
        <f t="shared" si="134"/>
        <v>4254</v>
      </c>
      <c r="B4255">
        <f t="shared" si="135"/>
        <v>1064</v>
      </c>
      <c r="C4255" t="str">
        <f>INDEX('VBA code_permu_wo_repettn'!$T$3:$Y$6,COUNTIF('Profile-matrices_Condorcet'!$B$2:$B4255,'Profile-matrices_Condorcet'!$B4255),MATCH(INDEX('numeric possibilities'!D$3:D$1298,VLOOKUP($B4255,'numeric possibilities'!$C$3:$G$1298,1)),'VBA code_permu_wo_repettn'!$T$2:$Y$2))</f>
        <v>B</v>
      </c>
      <c r="D4255" t="str">
        <f>INDEX('VBA code_permu_wo_repettn'!$AA$3:$AF$6,COUNTIF('Profile-matrices_Condorcet'!$B$2:$B4255,'Profile-matrices_Condorcet'!$B4255),MATCH(INDEX('numeric possibilities'!E$3:E$1298,VLOOKUP($B4255,'numeric possibilities'!$C$3:$G$1298,1)),'VBA code_permu_wo_repettn'!$AA$2:$AF$2))</f>
        <v>C</v>
      </c>
      <c r="E4255" t="str">
        <f>INDEX('VBA code_permu_wo_repettn'!$AH$3:$AM$6,COUNTIF('Profile-matrices_Condorcet'!$B$2:$B4255,'Profile-matrices_Condorcet'!$B4255),MATCH(INDEX('numeric possibilities'!F$3:F$1298,VLOOKUP($B4255,'numeric possibilities'!$C$3:$G$1298,1)),'VBA code_permu_wo_repettn'!$AH$2:$AM$2))</f>
        <v>D</v>
      </c>
      <c r="F4255" t="str">
        <f>INDEX('VBA code_permu_wo_repettn'!$AO$3:$AT$6,COUNTIF('Profile-matrices_Condorcet'!$B$2:$B4255,'Profile-matrices_Condorcet'!$B4255),MATCH(INDEX('numeric possibilities'!G$3:G$1298,VLOOKUP($B4255,'numeric possibilities'!$C$3:$G$1298,1)),'VBA code_permu_wo_repettn'!$AO$2:$AT$2))</f>
        <v>C</v>
      </c>
      <c r="H4255" t="s">
        <v>15</v>
      </c>
      <c r="I4255" t="str">
        <f>IF(I4254&gt;J4254,$I$1,IF(I4254&lt;J4254,$J$1,0))</f>
        <v>B</v>
      </c>
      <c r="K4255" t="str">
        <f>IF(K4254&gt;L4254,$K$1,IF(K4254&lt;L4254,$L$1,0))</f>
        <v>C</v>
      </c>
      <c r="M4255" t="str">
        <f>IF(M4254&gt;N4254,$M$1,IF(M4254&lt;N4254,$N$1,0))</f>
        <v>D</v>
      </c>
      <c r="O4255" t="str">
        <f>IF(O4254&gt;P4254,$O$1,IF(O4254&lt;P4254,$P$1,0))</f>
        <v>B</v>
      </c>
      <c r="Q4255" t="str">
        <f>IF(Q4254&gt;R4254,$Q$1,IF(Q4254&lt;R4254,$R$1,0))</f>
        <v>B</v>
      </c>
      <c r="S4255" t="str">
        <f>IF(S4254&gt;T4254,$S$1,IF(S4254&lt;T4254,$T$1,0))</f>
        <v>C</v>
      </c>
    </row>
    <row r="4256" spans="1:20" x14ac:dyDescent="0.25">
      <c r="A4256">
        <f t="shared" si="134"/>
        <v>4255</v>
      </c>
      <c r="B4256">
        <f t="shared" si="135"/>
        <v>1064</v>
      </c>
      <c r="C4256" t="str">
        <f>INDEX('VBA code_permu_wo_repettn'!$T$3:$Y$6,COUNTIF('Profile-matrices_Condorcet'!$B$2:$B4256,'Profile-matrices_Condorcet'!$B4256),MATCH(INDEX('numeric possibilities'!D$3:D$1298,VLOOKUP($B4256,'numeric possibilities'!$C$3:$G$1298,1)),'VBA code_permu_wo_repettn'!$T$2:$Y$2))</f>
        <v>D</v>
      </c>
      <c r="D4256" t="str">
        <f>INDEX('VBA code_permu_wo_repettn'!$AA$3:$AF$6,COUNTIF('Profile-matrices_Condorcet'!$B$2:$B4256,'Profile-matrices_Condorcet'!$B4256),MATCH(INDEX('numeric possibilities'!E$3:E$1298,VLOOKUP($B4256,'numeric possibilities'!$C$3:$G$1298,1)),'VBA code_permu_wo_repettn'!$AA$2:$AF$2))</f>
        <v>D</v>
      </c>
      <c r="E4256" t="str">
        <f>INDEX('VBA code_permu_wo_repettn'!$AH$3:$AM$6,COUNTIF('Profile-matrices_Condorcet'!$B$2:$B4256,'Profile-matrices_Condorcet'!$B4256),MATCH(INDEX('numeric possibilities'!F$3:F$1298,VLOOKUP($B4256,'numeric possibilities'!$C$3:$G$1298,1)),'VBA code_permu_wo_repettn'!$AH$2:$AM$2))</f>
        <v>B</v>
      </c>
      <c r="F4256" t="str">
        <f>INDEX('VBA code_permu_wo_repettn'!$AO$3:$AT$6,COUNTIF('Profile-matrices_Condorcet'!$B$2:$B4256,'Profile-matrices_Condorcet'!$B4256),MATCH(INDEX('numeric possibilities'!G$3:G$1298,VLOOKUP($B4256,'numeric possibilities'!$C$3:$G$1298,1)),'VBA code_permu_wo_repettn'!$AO$2:$AT$2))</f>
        <v>A</v>
      </c>
      <c r="I4256" t="s">
        <v>0</v>
      </c>
      <c r="J4256" t="s">
        <v>1</v>
      </c>
      <c r="K4256" t="s">
        <v>2</v>
      </c>
      <c r="L4256" t="s">
        <v>3</v>
      </c>
    </row>
    <row r="4257" spans="1:20" x14ac:dyDescent="0.25">
      <c r="A4257">
        <f t="shared" si="134"/>
        <v>4256</v>
      </c>
      <c r="B4257">
        <f t="shared" si="135"/>
        <v>1064</v>
      </c>
      <c r="C4257" t="str">
        <f>INDEX('VBA code_permu_wo_repettn'!$T$3:$Y$6,COUNTIF('Profile-matrices_Condorcet'!$B$2:$B4257,'Profile-matrices_Condorcet'!$B4257),MATCH(INDEX('numeric possibilities'!D$3:D$1298,VLOOKUP($B4257,'numeric possibilities'!$C$3:$G$1298,1)),'VBA code_permu_wo_repettn'!$T$2:$Y$2))</f>
        <v>C</v>
      </c>
      <c r="D4257" t="str">
        <f>INDEX('VBA code_permu_wo_repettn'!$AA$3:$AF$6,COUNTIF('Profile-matrices_Condorcet'!$B$2:$B4257,'Profile-matrices_Condorcet'!$B4257),MATCH(INDEX('numeric possibilities'!E$3:E$1298,VLOOKUP($B4257,'numeric possibilities'!$C$3:$G$1298,1)),'VBA code_permu_wo_repettn'!$AA$2:$AF$2))</f>
        <v>A</v>
      </c>
      <c r="E4257" t="str">
        <f>INDEX('VBA code_permu_wo_repettn'!$AH$3:$AM$6,COUNTIF('Profile-matrices_Condorcet'!$B$2:$B4257,'Profile-matrices_Condorcet'!$B4257),MATCH(INDEX('numeric possibilities'!F$3:F$1298,VLOOKUP($B4257,'numeric possibilities'!$C$3:$G$1298,1)),'VBA code_permu_wo_repettn'!$AH$2:$AM$2))</f>
        <v>A</v>
      </c>
      <c r="F4257" t="str">
        <f>INDEX('VBA code_permu_wo_repettn'!$AO$3:$AT$6,COUNTIF('Profile-matrices_Condorcet'!$B$2:$B4257,'Profile-matrices_Condorcet'!$B4257),MATCH(INDEX('numeric possibilities'!G$3:G$1298,VLOOKUP($B4257,'numeric possibilities'!$C$3:$G$1298,1)),'VBA code_permu_wo_repettn'!$AO$2:$AT$2))</f>
        <v>B</v>
      </c>
      <c r="G4257" t="str">
        <f>IF(MAX(I4257:L4257)&gt;='numeric possibilities'!$B$4/2,INDEX('Profile-matrices_Condorcet'!I4256:L4256,1,MATCH(MAX('Profile-matrices_Condorcet'!I4257:L4257),'Profile-matrices_Condorcet'!I4257:L4257,0)),"NCW")</f>
        <v>B</v>
      </c>
      <c r="H4257" t="s">
        <v>13</v>
      </c>
      <c r="I4257" s="3">
        <f>COUNTIF($I4255:$S4255,I4256)</f>
        <v>0</v>
      </c>
      <c r="J4257" s="3">
        <f>COUNTIF($I4255:$S4255,J4256)</f>
        <v>3</v>
      </c>
      <c r="K4257" s="3">
        <f>COUNTIF($I4255:$S4255,K4256)</f>
        <v>2</v>
      </c>
      <c r="L4257" s="3">
        <f>COUNTIF($I4255:$S4255,L4256)</f>
        <v>1</v>
      </c>
    </row>
    <row r="4258" spans="1:20" x14ac:dyDescent="0.25">
      <c r="A4258">
        <f t="shared" si="134"/>
        <v>4257</v>
      </c>
      <c r="B4258">
        <f t="shared" si="135"/>
        <v>1065</v>
      </c>
      <c r="C4258" t="str">
        <f>INDEX('VBA code_permu_wo_repettn'!$T$3:$Y$6,COUNTIF('Profile-matrices_Condorcet'!$B$2:$B4258,'Profile-matrices_Condorcet'!$B4258),MATCH(INDEX('numeric possibilities'!D$3:D$1298,VLOOKUP($B4258,'numeric possibilities'!$C$3:$G$1298,1)),'VBA code_permu_wo_repettn'!$T$2:$Y$2))</f>
        <v>A</v>
      </c>
      <c r="D4258" t="str">
        <f>INDEX('VBA code_permu_wo_repettn'!$AA$3:$AF$6,COUNTIF('Profile-matrices_Condorcet'!$B$2:$B4258,'Profile-matrices_Condorcet'!$B4258),MATCH(INDEX('numeric possibilities'!E$3:E$1298,VLOOKUP($B4258,'numeric possibilities'!$C$3:$G$1298,1)),'VBA code_permu_wo_repettn'!$AA$2:$AF$2))</f>
        <v>B</v>
      </c>
      <c r="E4258" t="str">
        <f>INDEX('VBA code_permu_wo_repettn'!$AH$3:$AM$6,COUNTIF('Profile-matrices_Condorcet'!$B$2:$B4258,'Profile-matrices_Condorcet'!$B4258),MATCH(INDEX('numeric possibilities'!F$3:F$1298,VLOOKUP($B4258,'numeric possibilities'!$C$3:$G$1298,1)),'VBA code_permu_wo_repettn'!$AH$2:$AM$2))</f>
        <v>C</v>
      </c>
      <c r="F4258" t="str">
        <f>INDEX('VBA code_permu_wo_repettn'!$AO$3:$AT$6,COUNTIF('Profile-matrices_Condorcet'!$B$2:$B4258,'Profile-matrices_Condorcet'!$B4258),MATCH(INDEX('numeric possibilities'!G$3:G$1298,VLOOKUP($B4258,'numeric possibilities'!$C$3:$G$1298,1)),'VBA code_permu_wo_repettn'!$AO$2:$AT$2))</f>
        <v>D</v>
      </c>
      <c r="H4258" t="s">
        <v>14</v>
      </c>
      <c r="I4258" s="3">
        <f>IF(MATCH(I$1,$C4258:$C4261,0)&lt;(MATCH(J$1,$C4258:$C4261,0)),1*a_vote,0)+IF(MATCH(I$1,$D4258:$D4261,0)&lt;MATCH(J$1,$D4258:$D4261,0),1*b_vote,0)+IF(MATCH(I$1,$E4258:$E4261,0)&lt;MATCH(J$1,$E4258:$E4261,0),1*c_vote,0)+IF(MATCH(I$1,$F4258:$F4261,0)&lt;MATCH(J$1,$F4258:$F4261,0),1*d_vote,0)</f>
        <v>0.49</v>
      </c>
      <c r="J4258" s="3">
        <f>IF(MATCH(I$1,$C4258:$C4261,0)&gt;(MATCH(J$1,$C4258:$C4261,0)),1*a_vote,0)+IF(MATCH(I$1,$D4258:$D4261,0)&gt;MATCH(J$1,$D4258:$D4261,0),1*b_vote,0)+IF(MATCH(I$1,$E4258:$E4261,0)&gt;MATCH(J$1,$E4258:$E4261,0),1*c_vote,0)+IF(MATCH(I$1,$F4258:$F4261,0)&gt;MATCH(J$1,$F4258:$F4261,0),1*d_vote,0)</f>
        <v>0.51</v>
      </c>
      <c r="K4258" s="3">
        <f>IF(MATCH($K$1,$C4258:$C4261,0)&lt;(MATCH($L$1,$C4258:$C4261,0)),1*a_vote,0)+IF(MATCH($K$1,$D4258:$D4261,0)&lt;MATCH($L$1,$D4258:$D4261,0),1*b_vote,0)+IF(MATCH($K$1,$E4258:$E4261,0)&lt;MATCH($L$1,$E4258:$E4261,0),1*c_vote,0)+IF(MATCH($K$1,$F4258:$F4261,0)&lt;MATCH($L$1,$F4258:$F4261,0),1*d_vote,0)</f>
        <v>0.27</v>
      </c>
      <c r="L4258" s="3">
        <f>IF(MATCH(K$1,$C4258:$C4261,0)&gt;(MATCH(L$1,$C4258:$C4261,0)),1*a_vote,0)+IF(MATCH(K$1,$D4258:$D4261,0)&gt;MATCH(L$1,$D4258:$D4261,0),1*b_vote,0)+IF(MATCH(K$1,$E4258:$E4261,0)&gt;MATCH(L$1,$E4258:$E4261,0),1*c_vote,0)+IF(MATCH(K$1,$F4258:$F4261,0)&gt;MATCH(L$1,$F4258:$F4261,0),1*d_vote,0)</f>
        <v>0.73</v>
      </c>
      <c r="M4258" s="3">
        <f>IF(MATCH($M$1,$C4258:$C4261,0)&lt;(MATCH($N$1,$C4258:$C4261,0)),1*a_vote,0)+IF(MATCH($M$1,$D4258:$D4261,0)&lt;MATCH($N$1,$D4258:$D4261,0),1*b_vote,0)+IF(MATCH($M$1,$E4258:$E4261,0)&lt;MATCH($N$1,$E4258:$E4261,0),1*c_vote,0)+IF(MATCH($M$1,$F4258:$F4261,0)&lt;MATCH($N$1,$F4258:$F4261,0),1*d_vote,0)</f>
        <v>0.27</v>
      </c>
      <c r="N4258" s="3">
        <f>IF(MATCH(M$1,$C4258:$C4261,0)&gt;(MATCH(N$1,$C4258:$C4261,0)),1*a_vote,0)+IF(MATCH(M$1,$D4258:$D4261,0)&gt;MATCH(N$1,$D4258:$D4261,0),1*b_vote,0)+IF(MATCH(M$1,$E4258:$E4261,0)&gt;MATCH(N$1,$E4258:$E4261,0),1*c_vote,0)+IF(MATCH(M$1,$F4258:$F4261,0)&gt;MATCH(N$1,$F4258:$F4261,0),1*d_vote,0)</f>
        <v>0.73</v>
      </c>
      <c r="O4258" s="3">
        <f>IF(MATCH($O$1,$C4258:$C4261,0)&lt;(MATCH($P$1,$C4258:$C4261,0)),1*a_vote,0)+IF(MATCH($O$1,$D4258:$D4261,0)&lt;MATCH($P$1,$D4258:$D4261,0),1*b_vote,0)+IF(MATCH($O$1,$E4258:$E4261,0)&lt;MATCH($P$1,$E4258:$E4261,0),1*c_vote,0)+IF(MATCH($O$1,$F4258:$F4261,0)&lt;MATCH($P$1,$F4258:$F4261,0),1*d_vote,0)</f>
        <v>0.26</v>
      </c>
      <c r="P4258" s="3">
        <f>IF(MATCH(O$1,$C4258:$C4261,0)&gt;(MATCH(P$1,$C4258:$C4261,0)),1*a_vote,0)+IF(MATCH(O$1,$D4258:$D4261,0)&gt;MATCH(P$1,$D4258:$D4261,0),1*b_vote,0)+IF(MATCH(O$1,$E4258:$E4261,0)&gt;MATCH(P$1,$E4258:$E4261,0),1*c_vote,0)+IF(MATCH(O$1,$F4258:$F4261,0)&gt;MATCH(P$1,$F4258:$F4261,0),1*d_vote,0)</f>
        <v>0.74</v>
      </c>
      <c r="Q4258" s="3">
        <f>IF(MATCH($Q$1,$C4258:$C4261,0)&lt;(MATCH($R$1,$C4258:$C4261,0)),1*a_vote,0)+IF(MATCH($Q$1,$D4258:$D4261,0)&lt;MATCH($R$1,$D4258:$D4261,0),1*b_vote,0)+IF(MATCH($Q$1,$E4258:$E4261,0)&lt;MATCH($R$1,$E4258:$E4261,0),1*c_vote,0)+IF(MATCH($Q$1,$F4258:$F4261,0)&lt;MATCH($R$1,$F4258:$F4261,0),1*d_vote,0)</f>
        <v>0.53</v>
      </c>
      <c r="R4258" s="3">
        <f>IF(MATCH(Q$1,$C4258:$C4261,0)&gt;(MATCH(R$1,$C4258:$C4261,0)),1*a_vote,0)+IF(MATCH(Q$1,$D4258:$D4261,0)&gt;MATCH(R$1,$D4258:$D4261,0),1*b_vote,0)+IF(MATCH(Q$1,$E4258:$E4261,0)&gt;MATCH(R$1,$E4258:$E4261,0),1*c_vote,0)+IF(MATCH(Q$1,$F4258:$F4261,0)&gt;MATCH(R$1,$F4258:$F4261,0),1*d_vote,0)</f>
        <v>0.47</v>
      </c>
      <c r="S4258" s="3">
        <f>IF(MATCH($S$1,$C4258:$C4261,0)&lt;(MATCH($T$1,$C4258:$C4261,0)),1*a_vote,0)+IF(MATCH($S$1,$D4258:$D4261,0)&lt;MATCH($T$1,$D4258:$D4261,0),1*b_vote,0)+IF(MATCH($S$1,$E4258:$E4261,0)&lt;MATCH($T$1,$E4258:$E4261,0),1*c_vote,0)+IF(MATCH($S$1,$F4258:$F4261,0)&lt;MATCH($T$1,$F4258:$F4261,0),1*d_vote,0)</f>
        <v>0.78</v>
      </c>
      <c r="T4258" s="3">
        <f>IF(MATCH(S$1,$C4258:$C4261,0)&gt;(MATCH(T$1,$C4258:$C4261,0)),1*a_vote,0)+IF(MATCH(S$1,$D4258:$D4261,0)&gt;MATCH(T$1,$D4258:$D4261,0),1*b_vote,0)+IF(MATCH(S$1,$E4258:$E4261,0)&gt;MATCH(T$1,$E4258:$E4261,0),1*c_vote,0)+IF(MATCH(S$1,$F4258:$F4261,0)&gt;MATCH(T$1,$F4258:$F4261,0),1*d_vote,0)</f>
        <v>0.21999999999999997</v>
      </c>
    </row>
    <row r="4259" spans="1:20" x14ac:dyDescent="0.25">
      <c r="A4259">
        <f t="shared" si="134"/>
        <v>4258</v>
      </c>
      <c r="B4259">
        <f t="shared" si="135"/>
        <v>1065</v>
      </c>
      <c r="C4259" t="str">
        <f>INDEX('VBA code_permu_wo_repettn'!$T$3:$Y$6,COUNTIF('Profile-matrices_Condorcet'!$B$2:$B4259,'Profile-matrices_Condorcet'!$B4259),MATCH(INDEX('numeric possibilities'!D$3:D$1298,VLOOKUP($B4259,'numeric possibilities'!$C$3:$G$1298,1)),'VBA code_permu_wo_repettn'!$T$2:$Y$2))</f>
        <v>C</v>
      </c>
      <c r="D4259" t="str">
        <f>INDEX('VBA code_permu_wo_repettn'!$AA$3:$AF$6,COUNTIF('Profile-matrices_Condorcet'!$B$2:$B4259,'Profile-matrices_Condorcet'!$B4259),MATCH(INDEX('numeric possibilities'!E$3:E$1298,VLOOKUP($B4259,'numeric possibilities'!$C$3:$G$1298,1)),'VBA code_permu_wo_repettn'!$AA$2:$AF$2))</f>
        <v>C</v>
      </c>
      <c r="E4259" t="str">
        <f>INDEX('VBA code_permu_wo_repettn'!$AH$3:$AM$6,COUNTIF('Profile-matrices_Condorcet'!$B$2:$B4259,'Profile-matrices_Condorcet'!$B4259),MATCH(INDEX('numeric possibilities'!F$3:F$1298,VLOOKUP($B4259,'numeric possibilities'!$C$3:$G$1298,1)),'VBA code_permu_wo_repettn'!$AH$2:$AM$2))</f>
        <v>D</v>
      </c>
      <c r="F4259" t="str">
        <f>INDEX('VBA code_permu_wo_repettn'!$AO$3:$AT$6,COUNTIF('Profile-matrices_Condorcet'!$B$2:$B4259,'Profile-matrices_Condorcet'!$B4259),MATCH(INDEX('numeric possibilities'!G$3:G$1298,VLOOKUP($B4259,'numeric possibilities'!$C$3:$G$1298,1)),'VBA code_permu_wo_repettn'!$AO$2:$AT$2))</f>
        <v>C</v>
      </c>
      <c r="H4259" t="s">
        <v>15</v>
      </c>
      <c r="I4259" t="str">
        <f>IF(I4258&gt;J4258,$I$1,IF(I4258&lt;J4258,$J$1,0))</f>
        <v>B</v>
      </c>
      <c r="K4259" t="str">
        <f>IF(K4258&gt;L4258,$K$1,IF(K4258&lt;L4258,$L$1,0))</f>
        <v>C</v>
      </c>
      <c r="M4259" t="str">
        <f>IF(M4258&gt;N4258,$M$1,IF(M4258&lt;N4258,$N$1,0))</f>
        <v>D</v>
      </c>
      <c r="O4259" t="str">
        <f>IF(O4258&gt;P4258,$O$1,IF(O4258&lt;P4258,$P$1,0))</f>
        <v>C</v>
      </c>
      <c r="Q4259" t="str">
        <f>IF(Q4258&gt;R4258,$Q$1,IF(Q4258&lt;R4258,$R$1,0))</f>
        <v>B</v>
      </c>
      <c r="S4259" t="str">
        <f>IF(S4258&gt;T4258,$S$1,IF(S4258&lt;T4258,$T$1,0))</f>
        <v>C</v>
      </c>
    </row>
    <row r="4260" spans="1:20" x14ac:dyDescent="0.25">
      <c r="A4260">
        <f t="shared" si="134"/>
        <v>4259</v>
      </c>
      <c r="B4260">
        <f t="shared" si="135"/>
        <v>1065</v>
      </c>
      <c r="C4260" t="str">
        <f>INDEX('VBA code_permu_wo_repettn'!$T$3:$Y$6,COUNTIF('Profile-matrices_Condorcet'!$B$2:$B4260,'Profile-matrices_Condorcet'!$B4260),MATCH(INDEX('numeric possibilities'!D$3:D$1298,VLOOKUP($B4260,'numeric possibilities'!$C$3:$G$1298,1)),'VBA code_permu_wo_repettn'!$T$2:$Y$2))</f>
        <v>B</v>
      </c>
      <c r="D4260" t="str">
        <f>INDEX('VBA code_permu_wo_repettn'!$AA$3:$AF$6,COUNTIF('Profile-matrices_Condorcet'!$B$2:$B4260,'Profile-matrices_Condorcet'!$B4260),MATCH(INDEX('numeric possibilities'!E$3:E$1298,VLOOKUP($B4260,'numeric possibilities'!$C$3:$G$1298,1)),'VBA code_permu_wo_repettn'!$AA$2:$AF$2))</f>
        <v>D</v>
      </c>
      <c r="E4260" t="str">
        <f>INDEX('VBA code_permu_wo_repettn'!$AH$3:$AM$6,COUNTIF('Profile-matrices_Condorcet'!$B$2:$B4260,'Profile-matrices_Condorcet'!$B4260),MATCH(INDEX('numeric possibilities'!F$3:F$1298,VLOOKUP($B4260,'numeric possibilities'!$C$3:$G$1298,1)),'VBA code_permu_wo_repettn'!$AH$2:$AM$2))</f>
        <v>B</v>
      </c>
      <c r="F4260" t="str">
        <f>INDEX('VBA code_permu_wo_repettn'!$AO$3:$AT$6,COUNTIF('Profile-matrices_Condorcet'!$B$2:$B4260,'Profile-matrices_Condorcet'!$B4260),MATCH(INDEX('numeric possibilities'!G$3:G$1298,VLOOKUP($B4260,'numeric possibilities'!$C$3:$G$1298,1)),'VBA code_permu_wo_repettn'!$AO$2:$AT$2))</f>
        <v>A</v>
      </c>
      <c r="I4260" t="s">
        <v>0</v>
      </c>
      <c r="J4260" t="s">
        <v>1</v>
      </c>
      <c r="K4260" t="s">
        <v>2</v>
      </c>
      <c r="L4260" t="s">
        <v>3</v>
      </c>
    </row>
    <row r="4261" spans="1:20" x14ac:dyDescent="0.25">
      <c r="A4261">
        <f t="shared" si="134"/>
        <v>4260</v>
      </c>
      <c r="B4261">
        <f t="shared" si="135"/>
        <v>1065</v>
      </c>
      <c r="C4261" t="str">
        <f>INDEX('VBA code_permu_wo_repettn'!$T$3:$Y$6,COUNTIF('Profile-matrices_Condorcet'!$B$2:$B4261,'Profile-matrices_Condorcet'!$B4261),MATCH(INDEX('numeric possibilities'!D$3:D$1298,VLOOKUP($B4261,'numeric possibilities'!$C$3:$G$1298,1)),'VBA code_permu_wo_repettn'!$T$2:$Y$2))</f>
        <v>D</v>
      </c>
      <c r="D4261" t="str">
        <f>INDEX('VBA code_permu_wo_repettn'!$AA$3:$AF$6,COUNTIF('Profile-matrices_Condorcet'!$B$2:$B4261,'Profile-matrices_Condorcet'!$B4261),MATCH(INDEX('numeric possibilities'!E$3:E$1298,VLOOKUP($B4261,'numeric possibilities'!$C$3:$G$1298,1)),'VBA code_permu_wo_repettn'!$AA$2:$AF$2))</f>
        <v>A</v>
      </c>
      <c r="E4261" t="str">
        <f>INDEX('VBA code_permu_wo_repettn'!$AH$3:$AM$6,COUNTIF('Profile-matrices_Condorcet'!$B$2:$B4261,'Profile-matrices_Condorcet'!$B4261),MATCH(INDEX('numeric possibilities'!F$3:F$1298,VLOOKUP($B4261,'numeric possibilities'!$C$3:$G$1298,1)),'VBA code_permu_wo_repettn'!$AH$2:$AM$2))</f>
        <v>A</v>
      </c>
      <c r="F4261" t="str">
        <f>INDEX('VBA code_permu_wo_repettn'!$AO$3:$AT$6,COUNTIF('Profile-matrices_Condorcet'!$B$2:$B4261,'Profile-matrices_Condorcet'!$B4261),MATCH(INDEX('numeric possibilities'!G$3:G$1298,VLOOKUP($B4261,'numeric possibilities'!$C$3:$G$1298,1)),'VBA code_permu_wo_repettn'!$AO$2:$AT$2))</f>
        <v>B</v>
      </c>
      <c r="G4261" t="str">
        <f>IF(MAX(I4261:L4261)&gt;='numeric possibilities'!$B$4/2,INDEX('Profile-matrices_Condorcet'!I4260:L4260,1,MATCH(MAX('Profile-matrices_Condorcet'!I4261:L4261),'Profile-matrices_Condorcet'!I4261:L4261,0)),"NCW")</f>
        <v>C</v>
      </c>
      <c r="H4261" t="s">
        <v>13</v>
      </c>
      <c r="I4261" s="3">
        <f>COUNTIF($I4259:$S4259,I4260)</f>
        <v>0</v>
      </c>
      <c r="J4261" s="3">
        <f>COUNTIF($I4259:$S4259,J4260)</f>
        <v>2</v>
      </c>
      <c r="K4261" s="3">
        <f>COUNTIF($I4259:$S4259,K4260)</f>
        <v>3</v>
      </c>
      <c r="L4261" s="3">
        <f>COUNTIF($I4259:$S4259,L4260)</f>
        <v>1</v>
      </c>
    </row>
    <row r="4262" spans="1:20" x14ac:dyDescent="0.25">
      <c r="A4262">
        <f t="shared" si="134"/>
        <v>4261</v>
      </c>
      <c r="B4262">
        <f t="shared" si="135"/>
        <v>1066</v>
      </c>
      <c r="C4262" t="str">
        <f>INDEX('VBA code_permu_wo_repettn'!$T$3:$Y$6,COUNTIF('Profile-matrices_Condorcet'!$B$2:$B4262,'Profile-matrices_Condorcet'!$B4262),MATCH(INDEX('numeric possibilities'!D$3:D$1298,VLOOKUP($B4262,'numeric possibilities'!$C$3:$G$1298,1)),'VBA code_permu_wo_repettn'!$T$2:$Y$2))</f>
        <v>A</v>
      </c>
      <c r="D4262" t="str">
        <f>INDEX('VBA code_permu_wo_repettn'!$AA$3:$AF$6,COUNTIF('Profile-matrices_Condorcet'!$B$2:$B4262,'Profile-matrices_Condorcet'!$B4262),MATCH(INDEX('numeric possibilities'!E$3:E$1298,VLOOKUP($B4262,'numeric possibilities'!$C$3:$G$1298,1)),'VBA code_permu_wo_repettn'!$AA$2:$AF$2))</f>
        <v>B</v>
      </c>
      <c r="E4262" t="str">
        <f>INDEX('VBA code_permu_wo_repettn'!$AH$3:$AM$6,COUNTIF('Profile-matrices_Condorcet'!$B$2:$B4262,'Profile-matrices_Condorcet'!$B4262),MATCH(INDEX('numeric possibilities'!F$3:F$1298,VLOOKUP($B4262,'numeric possibilities'!$C$3:$G$1298,1)),'VBA code_permu_wo_repettn'!$AH$2:$AM$2))</f>
        <v>C</v>
      </c>
      <c r="F4262" t="str">
        <f>INDEX('VBA code_permu_wo_repettn'!$AO$3:$AT$6,COUNTIF('Profile-matrices_Condorcet'!$B$2:$B4262,'Profile-matrices_Condorcet'!$B4262),MATCH(INDEX('numeric possibilities'!G$3:G$1298,VLOOKUP($B4262,'numeric possibilities'!$C$3:$G$1298,1)),'VBA code_permu_wo_repettn'!$AO$2:$AT$2))</f>
        <v>D</v>
      </c>
      <c r="H4262" t="s">
        <v>14</v>
      </c>
      <c r="I4262" s="3">
        <f>IF(MATCH(I$1,$C4262:$C4265,0)&lt;(MATCH(J$1,$C4262:$C4265,0)),1*a_vote,0)+IF(MATCH(I$1,$D4262:$D4265,0)&lt;MATCH(J$1,$D4262:$D4265,0),1*b_vote,0)+IF(MATCH(I$1,$E4262:$E4265,0)&lt;MATCH(J$1,$E4262:$E4265,0),1*c_vote,0)+IF(MATCH(I$1,$F4262:$F4265,0)&lt;MATCH(J$1,$F4262:$F4265,0),1*d_vote,0)</f>
        <v>0.49</v>
      </c>
      <c r="J4262" s="3">
        <f>IF(MATCH(I$1,$C4262:$C4265,0)&gt;(MATCH(J$1,$C4262:$C4265,0)),1*a_vote,0)+IF(MATCH(I$1,$D4262:$D4265,0)&gt;MATCH(J$1,$D4262:$D4265,0),1*b_vote,0)+IF(MATCH(I$1,$E4262:$E4265,0)&gt;MATCH(J$1,$E4262:$E4265,0),1*c_vote,0)+IF(MATCH(I$1,$F4262:$F4265,0)&gt;MATCH(J$1,$F4262:$F4265,0),1*d_vote,0)</f>
        <v>0.51</v>
      </c>
      <c r="K4262" s="3">
        <f>IF(MATCH($K$1,$C4262:$C4265,0)&lt;(MATCH($L$1,$C4262:$C4265,0)),1*a_vote,0)+IF(MATCH($K$1,$D4262:$D4265,0)&lt;MATCH($L$1,$D4262:$D4265,0),1*b_vote,0)+IF(MATCH($K$1,$E4262:$E4265,0)&lt;MATCH($L$1,$E4262:$E4265,0),1*c_vote,0)+IF(MATCH($K$1,$F4262:$F4265,0)&lt;MATCH($L$1,$F4262:$F4265,0),1*d_vote,0)</f>
        <v>0.27</v>
      </c>
      <c r="L4262" s="3">
        <f>IF(MATCH(K$1,$C4262:$C4265,0)&gt;(MATCH(L$1,$C4262:$C4265,0)),1*a_vote,0)+IF(MATCH(K$1,$D4262:$D4265,0)&gt;MATCH(L$1,$D4262:$D4265,0),1*b_vote,0)+IF(MATCH(K$1,$E4262:$E4265,0)&gt;MATCH(L$1,$E4262:$E4265,0),1*c_vote,0)+IF(MATCH(K$1,$F4262:$F4265,0)&gt;MATCH(L$1,$F4262:$F4265,0),1*d_vote,0)</f>
        <v>0.73</v>
      </c>
      <c r="M4262" s="3">
        <f>IF(MATCH($M$1,$C4262:$C4265,0)&lt;(MATCH($N$1,$C4262:$C4265,0)),1*a_vote,0)+IF(MATCH($M$1,$D4262:$D4265,0)&lt;MATCH($N$1,$D4262:$D4265,0),1*b_vote,0)+IF(MATCH($M$1,$E4262:$E4265,0)&lt;MATCH($N$1,$E4262:$E4265,0),1*c_vote,0)+IF(MATCH($M$1,$F4262:$F4265,0)&lt;MATCH($N$1,$F4262:$F4265,0),1*d_vote,0)</f>
        <v>0.27</v>
      </c>
      <c r="N4262" s="3">
        <f>IF(MATCH(M$1,$C4262:$C4265,0)&gt;(MATCH(N$1,$C4262:$C4265,0)),1*a_vote,0)+IF(MATCH(M$1,$D4262:$D4265,0)&gt;MATCH(N$1,$D4262:$D4265,0),1*b_vote,0)+IF(MATCH(M$1,$E4262:$E4265,0)&gt;MATCH(N$1,$E4262:$E4265,0),1*c_vote,0)+IF(MATCH(M$1,$F4262:$F4265,0)&gt;MATCH(N$1,$F4262:$F4265,0),1*d_vote,0)</f>
        <v>0.73</v>
      </c>
      <c r="O4262" s="3">
        <f>IF(MATCH($O$1,$C4262:$C4265,0)&lt;(MATCH($P$1,$C4262:$C4265,0)),1*a_vote,0)+IF(MATCH($O$1,$D4262:$D4265,0)&lt;MATCH($P$1,$D4262:$D4265,0),1*b_vote,0)+IF(MATCH($O$1,$E4262:$E4265,0)&lt;MATCH($P$1,$E4262:$E4265,0),1*c_vote,0)+IF(MATCH($O$1,$F4262:$F4265,0)&lt;MATCH($P$1,$F4262:$F4265,0),1*d_vote,0)</f>
        <v>0.26</v>
      </c>
      <c r="P4262" s="3">
        <f>IF(MATCH(O$1,$C4262:$C4265,0)&gt;(MATCH(P$1,$C4262:$C4265,0)),1*a_vote,0)+IF(MATCH(O$1,$D4262:$D4265,0)&gt;MATCH(P$1,$D4262:$D4265,0),1*b_vote,0)+IF(MATCH(O$1,$E4262:$E4265,0)&gt;MATCH(P$1,$E4262:$E4265,0),1*c_vote,0)+IF(MATCH(O$1,$F4262:$F4265,0)&gt;MATCH(P$1,$F4262:$F4265,0),1*d_vote,0)</f>
        <v>0.74</v>
      </c>
      <c r="Q4262" s="3">
        <f>IF(MATCH($Q$1,$C4262:$C4265,0)&lt;(MATCH($R$1,$C4262:$C4265,0)),1*a_vote,0)+IF(MATCH($Q$1,$D4262:$D4265,0)&lt;MATCH($R$1,$D4262:$D4265,0),1*b_vote,0)+IF(MATCH($Q$1,$E4262:$E4265,0)&lt;MATCH($R$1,$E4262:$E4265,0),1*c_vote,0)+IF(MATCH($Q$1,$F4262:$F4265,0)&lt;MATCH($R$1,$F4262:$F4265,0),1*d_vote,0)</f>
        <v>0.26</v>
      </c>
      <c r="R4262" s="3">
        <f>IF(MATCH(Q$1,$C4262:$C4265,0)&gt;(MATCH(R$1,$C4262:$C4265,0)),1*a_vote,0)+IF(MATCH(Q$1,$D4262:$D4265,0)&gt;MATCH(R$1,$D4262:$D4265,0),1*b_vote,0)+IF(MATCH(Q$1,$E4262:$E4265,0)&gt;MATCH(R$1,$E4262:$E4265,0),1*c_vote,0)+IF(MATCH(Q$1,$F4262:$F4265,0)&gt;MATCH(R$1,$F4262:$F4265,0),1*d_vote,0)</f>
        <v>0.74</v>
      </c>
      <c r="S4262" s="3">
        <f>IF(MATCH($S$1,$C4262:$C4265,0)&lt;(MATCH($T$1,$C4262:$C4265,0)),1*a_vote,0)+IF(MATCH($S$1,$D4262:$D4265,0)&lt;MATCH($T$1,$D4262:$D4265,0),1*b_vote,0)+IF(MATCH($S$1,$E4262:$E4265,0)&lt;MATCH($T$1,$E4262:$E4265,0),1*c_vote,0)+IF(MATCH($S$1,$F4262:$F4265,0)&lt;MATCH($T$1,$F4262:$F4265,0),1*d_vote,0)</f>
        <v>0.78</v>
      </c>
      <c r="T4262" s="3">
        <f>IF(MATCH(S$1,$C4262:$C4265,0)&gt;(MATCH(T$1,$C4262:$C4265,0)),1*a_vote,0)+IF(MATCH(S$1,$D4262:$D4265,0)&gt;MATCH(T$1,$D4262:$D4265,0),1*b_vote,0)+IF(MATCH(S$1,$E4262:$E4265,0)&gt;MATCH(T$1,$E4262:$E4265,0),1*c_vote,0)+IF(MATCH(S$1,$F4262:$F4265,0)&gt;MATCH(T$1,$F4262:$F4265,0),1*d_vote,0)</f>
        <v>0.21999999999999997</v>
      </c>
    </row>
    <row r="4263" spans="1:20" x14ac:dyDescent="0.25">
      <c r="A4263">
        <f t="shared" si="134"/>
        <v>4262</v>
      </c>
      <c r="B4263">
        <f t="shared" si="135"/>
        <v>1066</v>
      </c>
      <c r="C4263" t="str">
        <f>INDEX('VBA code_permu_wo_repettn'!$T$3:$Y$6,COUNTIF('Profile-matrices_Condorcet'!$B$2:$B4263,'Profile-matrices_Condorcet'!$B4263),MATCH(INDEX('numeric possibilities'!D$3:D$1298,VLOOKUP($B4263,'numeric possibilities'!$C$3:$G$1298,1)),'VBA code_permu_wo_repettn'!$T$2:$Y$2))</f>
        <v>C</v>
      </c>
      <c r="D4263" t="str">
        <f>INDEX('VBA code_permu_wo_repettn'!$AA$3:$AF$6,COUNTIF('Profile-matrices_Condorcet'!$B$2:$B4263,'Profile-matrices_Condorcet'!$B4263),MATCH(INDEX('numeric possibilities'!E$3:E$1298,VLOOKUP($B4263,'numeric possibilities'!$C$3:$G$1298,1)),'VBA code_permu_wo_repettn'!$AA$2:$AF$2))</f>
        <v>C</v>
      </c>
      <c r="E4263" t="str">
        <f>INDEX('VBA code_permu_wo_repettn'!$AH$3:$AM$6,COUNTIF('Profile-matrices_Condorcet'!$B$2:$B4263,'Profile-matrices_Condorcet'!$B4263),MATCH(INDEX('numeric possibilities'!F$3:F$1298,VLOOKUP($B4263,'numeric possibilities'!$C$3:$G$1298,1)),'VBA code_permu_wo_repettn'!$AH$2:$AM$2))</f>
        <v>D</v>
      </c>
      <c r="F4263" t="str">
        <f>INDEX('VBA code_permu_wo_repettn'!$AO$3:$AT$6,COUNTIF('Profile-matrices_Condorcet'!$B$2:$B4263,'Profile-matrices_Condorcet'!$B4263),MATCH(INDEX('numeric possibilities'!G$3:G$1298,VLOOKUP($B4263,'numeric possibilities'!$C$3:$G$1298,1)),'VBA code_permu_wo_repettn'!$AO$2:$AT$2))</f>
        <v>C</v>
      </c>
      <c r="H4263" t="s">
        <v>15</v>
      </c>
      <c r="I4263" t="str">
        <f>IF(I4262&gt;J4262,$I$1,IF(I4262&lt;J4262,$J$1,0))</f>
        <v>B</v>
      </c>
      <c r="K4263" t="str">
        <f>IF(K4262&gt;L4262,$K$1,IF(K4262&lt;L4262,$L$1,0))</f>
        <v>C</v>
      </c>
      <c r="M4263" t="str">
        <f>IF(M4262&gt;N4262,$M$1,IF(M4262&lt;N4262,$N$1,0))</f>
        <v>D</v>
      </c>
      <c r="O4263" t="str">
        <f>IF(O4262&gt;P4262,$O$1,IF(O4262&lt;P4262,$P$1,0))</f>
        <v>C</v>
      </c>
      <c r="Q4263" t="str">
        <f>IF(Q4262&gt;R4262,$Q$1,IF(Q4262&lt;R4262,$R$1,0))</f>
        <v>D</v>
      </c>
      <c r="S4263" t="str">
        <f>IF(S4262&gt;T4262,$S$1,IF(S4262&lt;T4262,$T$1,0))</f>
        <v>C</v>
      </c>
    </row>
    <row r="4264" spans="1:20" x14ac:dyDescent="0.25">
      <c r="A4264">
        <f t="shared" si="134"/>
        <v>4263</v>
      </c>
      <c r="B4264">
        <f t="shared" si="135"/>
        <v>1066</v>
      </c>
      <c r="C4264" t="str">
        <f>INDEX('VBA code_permu_wo_repettn'!$T$3:$Y$6,COUNTIF('Profile-matrices_Condorcet'!$B$2:$B4264,'Profile-matrices_Condorcet'!$B4264),MATCH(INDEX('numeric possibilities'!D$3:D$1298,VLOOKUP($B4264,'numeric possibilities'!$C$3:$G$1298,1)),'VBA code_permu_wo_repettn'!$T$2:$Y$2))</f>
        <v>D</v>
      </c>
      <c r="D4264" t="str">
        <f>INDEX('VBA code_permu_wo_repettn'!$AA$3:$AF$6,COUNTIF('Profile-matrices_Condorcet'!$B$2:$B4264,'Profile-matrices_Condorcet'!$B4264),MATCH(INDEX('numeric possibilities'!E$3:E$1298,VLOOKUP($B4264,'numeric possibilities'!$C$3:$G$1298,1)),'VBA code_permu_wo_repettn'!$AA$2:$AF$2))</f>
        <v>D</v>
      </c>
      <c r="E4264" t="str">
        <f>INDEX('VBA code_permu_wo_repettn'!$AH$3:$AM$6,COUNTIF('Profile-matrices_Condorcet'!$B$2:$B4264,'Profile-matrices_Condorcet'!$B4264),MATCH(INDEX('numeric possibilities'!F$3:F$1298,VLOOKUP($B4264,'numeric possibilities'!$C$3:$G$1298,1)),'VBA code_permu_wo_repettn'!$AH$2:$AM$2))</f>
        <v>B</v>
      </c>
      <c r="F4264" t="str">
        <f>INDEX('VBA code_permu_wo_repettn'!$AO$3:$AT$6,COUNTIF('Profile-matrices_Condorcet'!$B$2:$B4264,'Profile-matrices_Condorcet'!$B4264),MATCH(INDEX('numeric possibilities'!G$3:G$1298,VLOOKUP($B4264,'numeric possibilities'!$C$3:$G$1298,1)),'VBA code_permu_wo_repettn'!$AO$2:$AT$2))</f>
        <v>A</v>
      </c>
      <c r="I4264" t="s">
        <v>0</v>
      </c>
      <c r="J4264" t="s">
        <v>1</v>
      </c>
      <c r="K4264" t="s">
        <v>2</v>
      </c>
      <c r="L4264" t="s">
        <v>3</v>
      </c>
    </row>
    <row r="4265" spans="1:20" x14ac:dyDescent="0.25">
      <c r="A4265">
        <f t="shared" si="134"/>
        <v>4264</v>
      </c>
      <c r="B4265">
        <f t="shared" si="135"/>
        <v>1066</v>
      </c>
      <c r="C4265" t="str">
        <f>INDEX('VBA code_permu_wo_repettn'!$T$3:$Y$6,COUNTIF('Profile-matrices_Condorcet'!$B$2:$B4265,'Profile-matrices_Condorcet'!$B4265),MATCH(INDEX('numeric possibilities'!D$3:D$1298,VLOOKUP($B4265,'numeric possibilities'!$C$3:$G$1298,1)),'VBA code_permu_wo_repettn'!$T$2:$Y$2))</f>
        <v>B</v>
      </c>
      <c r="D4265" t="str">
        <f>INDEX('VBA code_permu_wo_repettn'!$AA$3:$AF$6,COUNTIF('Profile-matrices_Condorcet'!$B$2:$B4265,'Profile-matrices_Condorcet'!$B4265),MATCH(INDEX('numeric possibilities'!E$3:E$1298,VLOOKUP($B4265,'numeric possibilities'!$C$3:$G$1298,1)),'VBA code_permu_wo_repettn'!$AA$2:$AF$2))</f>
        <v>A</v>
      </c>
      <c r="E4265" t="str">
        <f>INDEX('VBA code_permu_wo_repettn'!$AH$3:$AM$6,COUNTIF('Profile-matrices_Condorcet'!$B$2:$B4265,'Profile-matrices_Condorcet'!$B4265),MATCH(INDEX('numeric possibilities'!F$3:F$1298,VLOOKUP($B4265,'numeric possibilities'!$C$3:$G$1298,1)),'VBA code_permu_wo_repettn'!$AH$2:$AM$2))</f>
        <v>A</v>
      </c>
      <c r="F4265" t="str">
        <f>INDEX('VBA code_permu_wo_repettn'!$AO$3:$AT$6,COUNTIF('Profile-matrices_Condorcet'!$B$2:$B4265,'Profile-matrices_Condorcet'!$B4265),MATCH(INDEX('numeric possibilities'!G$3:G$1298,VLOOKUP($B4265,'numeric possibilities'!$C$3:$G$1298,1)),'VBA code_permu_wo_repettn'!$AO$2:$AT$2))</f>
        <v>B</v>
      </c>
      <c r="G4265" t="str">
        <f>IF(MAX(I4265:L4265)&gt;='numeric possibilities'!$B$4/2,INDEX('Profile-matrices_Condorcet'!I4264:L4264,1,MATCH(MAX('Profile-matrices_Condorcet'!I4265:L4265),'Profile-matrices_Condorcet'!I4265:L4265,0)),"NCW")</f>
        <v>C</v>
      </c>
      <c r="H4265" t="s">
        <v>13</v>
      </c>
      <c r="I4265" s="3">
        <f>COUNTIF($I4263:$S4263,I4264)</f>
        <v>0</v>
      </c>
      <c r="J4265" s="3">
        <f>COUNTIF($I4263:$S4263,J4264)</f>
        <v>1</v>
      </c>
      <c r="K4265" s="3">
        <f>COUNTIF($I4263:$S4263,K4264)</f>
        <v>3</v>
      </c>
      <c r="L4265" s="3">
        <f>COUNTIF($I4263:$S4263,L4264)</f>
        <v>2</v>
      </c>
    </row>
    <row r="4266" spans="1:20" x14ac:dyDescent="0.25">
      <c r="A4266">
        <f t="shared" si="134"/>
        <v>4265</v>
      </c>
      <c r="B4266">
        <f t="shared" si="135"/>
        <v>1067</v>
      </c>
      <c r="C4266" t="str">
        <f>INDEX('VBA code_permu_wo_repettn'!$T$3:$Y$6,COUNTIF('Profile-matrices_Condorcet'!$B$2:$B4266,'Profile-matrices_Condorcet'!$B4266),MATCH(INDEX('numeric possibilities'!D$3:D$1298,VLOOKUP($B4266,'numeric possibilities'!$C$3:$G$1298,1)),'VBA code_permu_wo_repettn'!$T$2:$Y$2))</f>
        <v>A</v>
      </c>
      <c r="D4266" t="str">
        <f>INDEX('VBA code_permu_wo_repettn'!$AA$3:$AF$6,COUNTIF('Profile-matrices_Condorcet'!$B$2:$B4266,'Profile-matrices_Condorcet'!$B4266),MATCH(INDEX('numeric possibilities'!E$3:E$1298,VLOOKUP($B4266,'numeric possibilities'!$C$3:$G$1298,1)),'VBA code_permu_wo_repettn'!$AA$2:$AF$2))</f>
        <v>B</v>
      </c>
      <c r="E4266" t="str">
        <f>INDEX('VBA code_permu_wo_repettn'!$AH$3:$AM$6,COUNTIF('Profile-matrices_Condorcet'!$B$2:$B4266,'Profile-matrices_Condorcet'!$B4266),MATCH(INDEX('numeric possibilities'!F$3:F$1298,VLOOKUP($B4266,'numeric possibilities'!$C$3:$G$1298,1)),'VBA code_permu_wo_repettn'!$AH$2:$AM$2))</f>
        <v>C</v>
      </c>
      <c r="F4266" t="str">
        <f>INDEX('VBA code_permu_wo_repettn'!$AO$3:$AT$6,COUNTIF('Profile-matrices_Condorcet'!$B$2:$B4266,'Profile-matrices_Condorcet'!$B4266),MATCH(INDEX('numeric possibilities'!G$3:G$1298,VLOOKUP($B4266,'numeric possibilities'!$C$3:$G$1298,1)),'VBA code_permu_wo_repettn'!$AO$2:$AT$2))</f>
        <v>D</v>
      </c>
      <c r="H4266" t="s">
        <v>14</v>
      </c>
      <c r="I4266" s="3">
        <f>IF(MATCH(I$1,$C4266:$C4269,0)&lt;(MATCH(J$1,$C4266:$C4269,0)),1*a_vote,0)+IF(MATCH(I$1,$D4266:$D4269,0)&lt;MATCH(J$1,$D4266:$D4269,0),1*b_vote,0)+IF(MATCH(I$1,$E4266:$E4269,0)&lt;MATCH(J$1,$E4266:$E4269,0),1*c_vote,0)+IF(MATCH(I$1,$F4266:$F4269,0)&lt;MATCH(J$1,$F4266:$F4269,0),1*d_vote,0)</f>
        <v>0.49</v>
      </c>
      <c r="J4266" s="3">
        <f>IF(MATCH(I$1,$C4266:$C4269,0)&gt;(MATCH(J$1,$C4266:$C4269,0)),1*a_vote,0)+IF(MATCH(I$1,$D4266:$D4269,0)&gt;MATCH(J$1,$D4266:$D4269,0),1*b_vote,0)+IF(MATCH(I$1,$E4266:$E4269,0)&gt;MATCH(J$1,$E4266:$E4269,0),1*c_vote,0)+IF(MATCH(I$1,$F4266:$F4269,0)&gt;MATCH(J$1,$F4266:$F4269,0),1*d_vote,0)</f>
        <v>0.51</v>
      </c>
      <c r="K4266" s="3">
        <f>IF(MATCH($K$1,$C4266:$C4269,0)&lt;(MATCH($L$1,$C4266:$C4269,0)),1*a_vote,0)+IF(MATCH($K$1,$D4266:$D4269,0)&lt;MATCH($L$1,$D4266:$D4269,0),1*b_vote,0)+IF(MATCH($K$1,$E4266:$E4269,0)&lt;MATCH($L$1,$E4266:$E4269,0),1*c_vote,0)+IF(MATCH($K$1,$F4266:$F4269,0)&lt;MATCH($L$1,$F4266:$F4269,0),1*d_vote,0)</f>
        <v>0.27</v>
      </c>
      <c r="L4266" s="3">
        <f>IF(MATCH(K$1,$C4266:$C4269,0)&gt;(MATCH(L$1,$C4266:$C4269,0)),1*a_vote,0)+IF(MATCH(K$1,$D4266:$D4269,0)&gt;MATCH(L$1,$D4266:$D4269,0),1*b_vote,0)+IF(MATCH(K$1,$E4266:$E4269,0)&gt;MATCH(L$1,$E4266:$E4269,0),1*c_vote,0)+IF(MATCH(K$1,$F4266:$F4269,0)&gt;MATCH(L$1,$F4266:$F4269,0),1*d_vote,0)</f>
        <v>0.73</v>
      </c>
      <c r="M4266" s="3">
        <f>IF(MATCH($M$1,$C4266:$C4269,0)&lt;(MATCH($N$1,$C4266:$C4269,0)),1*a_vote,0)+IF(MATCH($M$1,$D4266:$D4269,0)&lt;MATCH($N$1,$D4266:$D4269,0),1*b_vote,0)+IF(MATCH($M$1,$E4266:$E4269,0)&lt;MATCH($N$1,$E4266:$E4269,0),1*c_vote,0)+IF(MATCH($M$1,$F4266:$F4269,0)&lt;MATCH($N$1,$F4266:$F4269,0),1*d_vote,0)</f>
        <v>0.27</v>
      </c>
      <c r="N4266" s="3">
        <f>IF(MATCH(M$1,$C4266:$C4269,0)&gt;(MATCH(N$1,$C4266:$C4269,0)),1*a_vote,0)+IF(MATCH(M$1,$D4266:$D4269,0)&gt;MATCH(N$1,$D4266:$D4269,0),1*b_vote,0)+IF(MATCH(M$1,$E4266:$E4269,0)&gt;MATCH(N$1,$E4266:$E4269,0),1*c_vote,0)+IF(MATCH(M$1,$F4266:$F4269,0)&gt;MATCH(N$1,$F4266:$F4269,0),1*d_vote,0)</f>
        <v>0.73</v>
      </c>
      <c r="O4266" s="3">
        <f>IF(MATCH($O$1,$C4266:$C4269,0)&lt;(MATCH($P$1,$C4266:$C4269,0)),1*a_vote,0)+IF(MATCH($O$1,$D4266:$D4269,0)&lt;MATCH($P$1,$D4266:$D4269,0),1*b_vote,0)+IF(MATCH($O$1,$E4266:$E4269,0)&lt;MATCH($P$1,$E4266:$E4269,0),1*c_vote,0)+IF(MATCH($O$1,$F4266:$F4269,0)&lt;MATCH($P$1,$F4266:$F4269,0),1*d_vote,0)</f>
        <v>0.53</v>
      </c>
      <c r="P4266" s="3">
        <f>IF(MATCH(O$1,$C4266:$C4269,0)&gt;(MATCH(P$1,$C4266:$C4269,0)),1*a_vote,0)+IF(MATCH(O$1,$D4266:$D4269,0)&gt;MATCH(P$1,$D4266:$D4269,0),1*b_vote,0)+IF(MATCH(O$1,$E4266:$E4269,0)&gt;MATCH(P$1,$E4266:$E4269,0),1*c_vote,0)+IF(MATCH(O$1,$F4266:$F4269,0)&gt;MATCH(P$1,$F4266:$F4269,0),1*d_vote,0)</f>
        <v>0.47</v>
      </c>
      <c r="Q4266" s="3">
        <f>IF(MATCH($Q$1,$C4266:$C4269,0)&lt;(MATCH($R$1,$C4266:$C4269,0)),1*a_vote,0)+IF(MATCH($Q$1,$D4266:$D4269,0)&lt;MATCH($R$1,$D4266:$D4269,0),1*b_vote,0)+IF(MATCH($Q$1,$E4266:$E4269,0)&lt;MATCH($R$1,$E4266:$E4269,0),1*c_vote,0)+IF(MATCH($Q$1,$F4266:$F4269,0)&lt;MATCH($R$1,$F4266:$F4269,0),1*d_vote,0)</f>
        <v>0.26</v>
      </c>
      <c r="R4266" s="3">
        <f>IF(MATCH(Q$1,$C4266:$C4269,0)&gt;(MATCH(R$1,$C4266:$C4269,0)),1*a_vote,0)+IF(MATCH(Q$1,$D4266:$D4269,0)&gt;MATCH(R$1,$D4266:$D4269,0),1*b_vote,0)+IF(MATCH(Q$1,$E4266:$E4269,0)&gt;MATCH(R$1,$E4266:$E4269,0),1*c_vote,0)+IF(MATCH(Q$1,$F4266:$F4269,0)&gt;MATCH(R$1,$F4266:$F4269,0),1*d_vote,0)</f>
        <v>0.74</v>
      </c>
      <c r="S4266" s="3">
        <f>IF(MATCH($S$1,$C4266:$C4269,0)&lt;(MATCH($T$1,$C4266:$C4269,0)),1*a_vote,0)+IF(MATCH($S$1,$D4266:$D4269,0)&lt;MATCH($T$1,$D4266:$D4269,0),1*b_vote,0)+IF(MATCH($S$1,$E4266:$E4269,0)&lt;MATCH($T$1,$E4266:$E4269,0),1*c_vote,0)+IF(MATCH($S$1,$F4266:$F4269,0)&lt;MATCH($T$1,$F4266:$F4269,0),1*d_vote,0)</f>
        <v>0.51</v>
      </c>
      <c r="T4266" s="3">
        <f>IF(MATCH(S$1,$C4266:$C4269,0)&gt;(MATCH(T$1,$C4266:$C4269,0)),1*a_vote,0)+IF(MATCH(S$1,$D4266:$D4269,0)&gt;MATCH(T$1,$D4266:$D4269,0),1*b_vote,0)+IF(MATCH(S$1,$E4266:$E4269,0)&gt;MATCH(T$1,$E4266:$E4269,0),1*c_vote,0)+IF(MATCH(S$1,$F4266:$F4269,0)&gt;MATCH(T$1,$F4266:$F4269,0),1*d_vote,0)</f>
        <v>0.49</v>
      </c>
    </row>
    <row r="4267" spans="1:20" x14ac:dyDescent="0.25">
      <c r="A4267">
        <f t="shared" si="134"/>
        <v>4266</v>
      </c>
      <c r="B4267">
        <f t="shared" si="135"/>
        <v>1067</v>
      </c>
      <c r="C4267" t="str">
        <f>INDEX('VBA code_permu_wo_repettn'!$T$3:$Y$6,COUNTIF('Profile-matrices_Condorcet'!$B$2:$B4267,'Profile-matrices_Condorcet'!$B4267),MATCH(INDEX('numeric possibilities'!D$3:D$1298,VLOOKUP($B4267,'numeric possibilities'!$C$3:$G$1298,1)),'VBA code_permu_wo_repettn'!$T$2:$Y$2))</f>
        <v>D</v>
      </c>
      <c r="D4267" t="str">
        <f>INDEX('VBA code_permu_wo_repettn'!$AA$3:$AF$6,COUNTIF('Profile-matrices_Condorcet'!$B$2:$B4267,'Profile-matrices_Condorcet'!$B4267),MATCH(INDEX('numeric possibilities'!E$3:E$1298,VLOOKUP($B4267,'numeric possibilities'!$C$3:$G$1298,1)),'VBA code_permu_wo_repettn'!$AA$2:$AF$2))</f>
        <v>C</v>
      </c>
      <c r="E4267" t="str">
        <f>INDEX('VBA code_permu_wo_repettn'!$AH$3:$AM$6,COUNTIF('Profile-matrices_Condorcet'!$B$2:$B4267,'Profile-matrices_Condorcet'!$B4267),MATCH(INDEX('numeric possibilities'!F$3:F$1298,VLOOKUP($B4267,'numeric possibilities'!$C$3:$G$1298,1)),'VBA code_permu_wo_repettn'!$AH$2:$AM$2))</f>
        <v>D</v>
      </c>
      <c r="F4267" t="str">
        <f>INDEX('VBA code_permu_wo_repettn'!$AO$3:$AT$6,COUNTIF('Profile-matrices_Condorcet'!$B$2:$B4267,'Profile-matrices_Condorcet'!$B4267),MATCH(INDEX('numeric possibilities'!G$3:G$1298,VLOOKUP($B4267,'numeric possibilities'!$C$3:$G$1298,1)),'VBA code_permu_wo_repettn'!$AO$2:$AT$2))</f>
        <v>C</v>
      </c>
      <c r="H4267" t="s">
        <v>15</v>
      </c>
      <c r="I4267" t="str">
        <f>IF(I4266&gt;J4266,$I$1,IF(I4266&lt;J4266,$J$1,0))</f>
        <v>B</v>
      </c>
      <c r="K4267" t="str">
        <f>IF(K4266&gt;L4266,$K$1,IF(K4266&lt;L4266,$L$1,0))</f>
        <v>C</v>
      </c>
      <c r="M4267" t="str">
        <f>IF(M4266&gt;N4266,$M$1,IF(M4266&lt;N4266,$N$1,0))</f>
        <v>D</v>
      </c>
      <c r="O4267" t="str">
        <f>IF(O4266&gt;P4266,$O$1,IF(O4266&lt;P4266,$P$1,0))</f>
        <v>B</v>
      </c>
      <c r="Q4267" t="str">
        <f>IF(Q4266&gt;R4266,$Q$1,IF(Q4266&lt;R4266,$R$1,0))</f>
        <v>D</v>
      </c>
      <c r="S4267" t="str">
        <f>IF(S4266&gt;T4266,$S$1,IF(S4266&lt;T4266,$T$1,0))</f>
        <v>C</v>
      </c>
    </row>
    <row r="4268" spans="1:20" x14ac:dyDescent="0.25">
      <c r="A4268">
        <f t="shared" si="134"/>
        <v>4267</v>
      </c>
      <c r="B4268">
        <f t="shared" si="135"/>
        <v>1067</v>
      </c>
      <c r="C4268" t="str">
        <f>INDEX('VBA code_permu_wo_repettn'!$T$3:$Y$6,COUNTIF('Profile-matrices_Condorcet'!$B$2:$B4268,'Profile-matrices_Condorcet'!$B4268),MATCH(INDEX('numeric possibilities'!D$3:D$1298,VLOOKUP($B4268,'numeric possibilities'!$C$3:$G$1298,1)),'VBA code_permu_wo_repettn'!$T$2:$Y$2))</f>
        <v>B</v>
      </c>
      <c r="D4268" t="str">
        <f>INDEX('VBA code_permu_wo_repettn'!$AA$3:$AF$6,COUNTIF('Profile-matrices_Condorcet'!$B$2:$B4268,'Profile-matrices_Condorcet'!$B4268),MATCH(INDEX('numeric possibilities'!E$3:E$1298,VLOOKUP($B4268,'numeric possibilities'!$C$3:$G$1298,1)),'VBA code_permu_wo_repettn'!$AA$2:$AF$2))</f>
        <v>D</v>
      </c>
      <c r="E4268" t="str">
        <f>INDEX('VBA code_permu_wo_repettn'!$AH$3:$AM$6,COUNTIF('Profile-matrices_Condorcet'!$B$2:$B4268,'Profile-matrices_Condorcet'!$B4268),MATCH(INDEX('numeric possibilities'!F$3:F$1298,VLOOKUP($B4268,'numeric possibilities'!$C$3:$G$1298,1)),'VBA code_permu_wo_repettn'!$AH$2:$AM$2))</f>
        <v>B</v>
      </c>
      <c r="F4268" t="str">
        <f>INDEX('VBA code_permu_wo_repettn'!$AO$3:$AT$6,COUNTIF('Profile-matrices_Condorcet'!$B$2:$B4268,'Profile-matrices_Condorcet'!$B4268),MATCH(INDEX('numeric possibilities'!G$3:G$1298,VLOOKUP($B4268,'numeric possibilities'!$C$3:$G$1298,1)),'VBA code_permu_wo_repettn'!$AO$2:$AT$2))</f>
        <v>A</v>
      </c>
      <c r="I4268" t="s">
        <v>0</v>
      </c>
      <c r="J4268" t="s">
        <v>1</v>
      </c>
      <c r="K4268" t="s">
        <v>2</v>
      </c>
      <c r="L4268" t="s">
        <v>3</v>
      </c>
    </row>
    <row r="4269" spans="1:20" x14ac:dyDescent="0.25">
      <c r="A4269">
        <f t="shared" si="134"/>
        <v>4268</v>
      </c>
      <c r="B4269">
        <f t="shared" si="135"/>
        <v>1067</v>
      </c>
      <c r="C4269" t="str">
        <f>INDEX('VBA code_permu_wo_repettn'!$T$3:$Y$6,COUNTIF('Profile-matrices_Condorcet'!$B$2:$B4269,'Profile-matrices_Condorcet'!$B4269),MATCH(INDEX('numeric possibilities'!D$3:D$1298,VLOOKUP($B4269,'numeric possibilities'!$C$3:$G$1298,1)),'VBA code_permu_wo_repettn'!$T$2:$Y$2))</f>
        <v>C</v>
      </c>
      <c r="D4269" t="str">
        <f>INDEX('VBA code_permu_wo_repettn'!$AA$3:$AF$6,COUNTIF('Profile-matrices_Condorcet'!$B$2:$B4269,'Profile-matrices_Condorcet'!$B4269),MATCH(INDEX('numeric possibilities'!E$3:E$1298,VLOOKUP($B4269,'numeric possibilities'!$C$3:$G$1298,1)),'VBA code_permu_wo_repettn'!$AA$2:$AF$2))</f>
        <v>A</v>
      </c>
      <c r="E4269" t="str">
        <f>INDEX('VBA code_permu_wo_repettn'!$AH$3:$AM$6,COUNTIF('Profile-matrices_Condorcet'!$B$2:$B4269,'Profile-matrices_Condorcet'!$B4269),MATCH(INDEX('numeric possibilities'!F$3:F$1298,VLOOKUP($B4269,'numeric possibilities'!$C$3:$G$1298,1)),'VBA code_permu_wo_repettn'!$AH$2:$AM$2))</f>
        <v>A</v>
      </c>
      <c r="F4269" t="str">
        <f>INDEX('VBA code_permu_wo_repettn'!$AO$3:$AT$6,COUNTIF('Profile-matrices_Condorcet'!$B$2:$B4269,'Profile-matrices_Condorcet'!$B4269),MATCH(INDEX('numeric possibilities'!G$3:G$1298,VLOOKUP($B4269,'numeric possibilities'!$C$3:$G$1298,1)),'VBA code_permu_wo_repettn'!$AO$2:$AT$2))</f>
        <v>B</v>
      </c>
      <c r="G4269" t="str">
        <f>IF(MAX(I4269:L4269)&gt;='numeric possibilities'!$B$4/2,INDEX('Profile-matrices_Condorcet'!I4268:L4268,1,MATCH(MAX('Profile-matrices_Condorcet'!I4269:L4269),'Profile-matrices_Condorcet'!I4269:L4269,0)),"NCW")</f>
        <v>NCW</v>
      </c>
      <c r="H4269" t="s">
        <v>13</v>
      </c>
      <c r="I4269" s="3">
        <f>COUNTIF($I4267:$S4267,I4268)</f>
        <v>0</v>
      </c>
      <c r="J4269" s="3">
        <f>COUNTIF($I4267:$S4267,J4268)</f>
        <v>2</v>
      </c>
      <c r="K4269" s="3">
        <f>COUNTIF($I4267:$S4267,K4268)</f>
        <v>2</v>
      </c>
      <c r="L4269" s="3">
        <f>COUNTIF($I4267:$S4267,L4268)</f>
        <v>2</v>
      </c>
    </row>
    <row r="4270" spans="1:20" x14ac:dyDescent="0.25">
      <c r="A4270">
        <f t="shared" si="134"/>
        <v>4269</v>
      </c>
      <c r="B4270">
        <f t="shared" si="135"/>
        <v>1068</v>
      </c>
      <c r="C4270" t="str">
        <f>INDEX('VBA code_permu_wo_repettn'!$T$3:$Y$6,COUNTIF('Profile-matrices_Condorcet'!$B$2:$B4270,'Profile-matrices_Condorcet'!$B4270),MATCH(INDEX('numeric possibilities'!D$3:D$1298,VLOOKUP($B4270,'numeric possibilities'!$C$3:$G$1298,1)),'VBA code_permu_wo_repettn'!$T$2:$Y$2))</f>
        <v>A</v>
      </c>
      <c r="D4270" t="str">
        <f>INDEX('VBA code_permu_wo_repettn'!$AA$3:$AF$6,COUNTIF('Profile-matrices_Condorcet'!$B$2:$B4270,'Profile-matrices_Condorcet'!$B4270),MATCH(INDEX('numeric possibilities'!E$3:E$1298,VLOOKUP($B4270,'numeric possibilities'!$C$3:$G$1298,1)),'VBA code_permu_wo_repettn'!$AA$2:$AF$2))</f>
        <v>B</v>
      </c>
      <c r="E4270" t="str">
        <f>INDEX('VBA code_permu_wo_repettn'!$AH$3:$AM$6,COUNTIF('Profile-matrices_Condorcet'!$B$2:$B4270,'Profile-matrices_Condorcet'!$B4270),MATCH(INDEX('numeric possibilities'!F$3:F$1298,VLOOKUP($B4270,'numeric possibilities'!$C$3:$G$1298,1)),'VBA code_permu_wo_repettn'!$AH$2:$AM$2))</f>
        <v>C</v>
      </c>
      <c r="F4270" t="str">
        <f>INDEX('VBA code_permu_wo_repettn'!$AO$3:$AT$6,COUNTIF('Profile-matrices_Condorcet'!$B$2:$B4270,'Profile-matrices_Condorcet'!$B4270),MATCH(INDEX('numeric possibilities'!G$3:G$1298,VLOOKUP($B4270,'numeric possibilities'!$C$3:$G$1298,1)),'VBA code_permu_wo_repettn'!$AO$2:$AT$2))</f>
        <v>D</v>
      </c>
      <c r="H4270" t="s">
        <v>14</v>
      </c>
      <c r="I4270" s="3">
        <f>IF(MATCH(I$1,$C4270:$C4273,0)&lt;(MATCH(J$1,$C4270:$C4273,0)),1*a_vote,0)+IF(MATCH(I$1,$D4270:$D4273,0)&lt;MATCH(J$1,$D4270:$D4273,0),1*b_vote,0)+IF(MATCH(I$1,$E4270:$E4273,0)&lt;MATCH(J$1,$E4270:$E4273,0),1*c_vote,0)+IF(MATCH(I$1,$F4270:$F4273,0)&lt;MATCH(J$1,$F4270:$F4273,0),1*d_vote,0)</f>
        <v>0.49</v>
      </c>
      <c r="J4270" s="3">
        <f>IF(MATCH(I$1,$C4270:$C4273,0)&gt;(MATCH(J$1,$C4270:$C4273,0)),1*a_vote,0)+IF(MATCH(I$1,$D4270:$D4273,0)&gt;MATCH(J$1,$D4270:$D4273,0),1*b_vote,0)+IF(MATCH(I$1,$E4270:$E4273,0)&gt;MATCH(J$1,$E4270:$E4273,0),1*c_vote,0)+IF(MATCH(I$1,$F4270:$F4273,0)&gt;MATCH(J$1,$F4270:$F4273,0),1*d_vote,0)</f>
        <v>0.51</v>
      </c>
      <c r="K4270" s="3">
        <f>IF(MATCH($K$1,$C4270:$C4273,0)&lt;(MATCH($L$1,$C4270:$C4273,0)),1*a_vote,0)+IF(MATCH($K$1,$D4270:$D4273,0)&lt;MATCH($L$1,$D4270:$D4273,0),1*b_vote,0)+IF(MATCH($K$1,$E4270:$E4273,0)&lt;MATCH($L$1,$E4270:$E4273,0),1*c_vote,0)+IF(MATCH($K$1,$F4270:$F4273,0)&lt;MATCH($L$1,$F4270:$F4273,0),1*d_vote,0)</f>
        <v>0.27</v>
      </c>
      <c r="L4270" s="3">
        <f>IF(MATCH(K$1,$C4270:$C4273,0)&gt;(MATCH(L$1,$C4270:$C4273,0)),1*a_vote,0)+IF(MATCH(K$1,$D4270:$D4273,0)&gt;MATCH(L$1,$D4270:$D4273,0),1*b_vote,0)+IF(MATCH(K$1,$E4270:$E4273,0)&gt;MATCH(L$1,$E4270:$E4273,0),1*c_vote,0)+IF(MATCH(K$1,$F4270:$F4273,0)&gt;MATCH(L$1,$F4270:$F4273,0),1*d_vote,0)</f>
        <v>0.73</v>
      </c>
      <c r="M4270" s="3">
        <f>IF(MATCH($M$1,$C4270:$C4273,0)&lt;(MATCH($N$1,$C4270:$C4273,0)),1*a_vote,0)+IF(MATCH($M$1,$D4270:$D4273,0)&lt;MATCH($N$1,$D4270:$D4273,0),1*b_vote,0)+IF(MATCH($M$1,$E4270:$E4273,0)&lt;MATCH($N$1,$E4270:$E4273,0),1*c_vote,0)+IF(MATCH($M$1,$F4270:$F4273,0)&lt;MATCH($N$1,$F4270:$F4273,0),1*d_vote,0)</f>
        <v>0.27</v>
      </c>
      <c r="N4270" s="3">
        <f>IF(MATCH(M$1,$C4270:$C4273,0)&gt;(MATCH(N$1,$C4270:$C4273,0)),1*a_vote,0)+IF(MATCH(M$1,$D4270:$D4273,0)&gt;MATCH(N$1,$D4270:$D4273,0),1*b_vote,0)+IF(MATCH(M$1,$E4270:$E4273,0)&gt;MATCH(N$1,$E4270:$E4273,0),1*c_vote,0)+IF(MATCH(M$1,$F4270:$F4273,0)&gt;MATCH(N$1,$F4270:$F4273,0),1*d_vote,0)</f>
        <v>0.73</v>
      </c>
      <c r="O4270" s="3">
        <f>IF(MATCH($O$1,$C4270:$C4273,0)&lt;(MATCH($P$1,$C4270:$C4273,0)),1*a_vote,0)+IF(MATCH($O$1,$D4270:$D4273,0)&lt;MATCH($P$1,$D4270:$D4273,0),1*b_vote,0)+IF(MATCH($O$1,$E4270:$E4273,0)&lt;MATCH($P$1,$E4270:$E4273,0),1*c_vote,0)+IF(MATCH($O$1,$F4270:$F4273,0)&lt;MATCH($P$1,$F4270:$F4273,0),1*d_vote,0)</f>
        <v>0.26</v>
      </c>
      <c r="P4270" s="3">
        <f>IF(MATCH(O$1,$C4270:$C4273,0)&gt;(MATCH(P$1,$C4270:$C4273,0)),1*a_vote,0)+IF(MATCH(O$1,$D4270:$D4273,0)&gt;MATCH(P$1,$D4270:$D4273,0),1*b_vote,0)+IF(MATCH(O$1,$E4270:$E4273,0)&gt;MATCH(P$1,$E4270:$E4273,0),1*c_vote,0)+IF(MATCH(O$1,$F4270:$F4273,0)&gt;MATCH(P$1,$F4270:$F4273,0),1*d_vote,0)</f>
        <v>0.74</v>
      </c>
      <c r="Q4270" s="3">
        <f>IF(MATCH($Q$1,$C4270:$C4273,0)&lt;(MATCH($R$1,$C4270:$C4273,0)),1*a_vote,0)+IF(MATCH($Q$1,$D4270:$D4273,0)&lt;MATCH($R$1,$D4270:$D4273,0),1*b_vote,0)+IF(MATCH($Q$1,$E4270:$E4273,0)&lt;MATCH($R$1,$E4270:$E4273,0),1*c_vote,0)+IF(MATCH($Q$1,$F4270:$F4273,0)&lt;MATCH($R$1,$F4270:$F4273,0),1*d_vote,0)</f>
        <v>0.26</v>
      </c>
      <c r="R4270" s="3">
        <f>IF(MATCH(Q$1,$C4270:$C4273,0)&gt;(MATCH(R$1,$C4270:$C4273,0)),1*a_vote,0)+IF(MATCH(Q$1,$D4270:$D4273,0)&gt;MATCH(R$1,$D4270:$D4273,0),1*b_vote,0)+IF(MATCH(Q$1,$E4270:$E4273,0)&gt;MATCH(R$1,$E4270:$E4273,0),1*c_vote,0)+IF(MATCH(Q$1,$F4270:$F4273,0)&gt;MATCH(R$1,$F4270:$F4273,0),1*d_vote,0)</f>
        <v>0.74</v>
      </c>
      <c r="S4270" s="3">
        <f>IF(MATCH($S$1,$C4270:$C4273,0)&lt;(MATCH($T$1,$C4270:$C4273,0)),1*a_vote,0)+IF(MATCH($S$1,$D4270:$D4273,0)&lt;MATCH($T$1,$D4270:$D4273,0),1*b_vote,0)+IF(MATCH($S$1,$E4270:$E4273,0)&lt;MATCH($T$1,$E4270:$E4273,0),1*c_vote,0)+IF(MATCH($S$1,$F4270:$F4273,0)&lt;MATCH($T$1,$F4270:$F4273,0),1*d_vote,0)</f>
        <v>0.51</v>
      </c>
      <c r="T4270" s="3">
        <f>IF(MATCH(S$1,$C4270:$C4273,0)&gt;(MATCH(T$1,$C4270:$C4273,0)),1*a_vote,0)+IF(MATCH(S$1,$D4270:$D4273,0)&gt;MATCH(T$1,$D4270:$D4273,0),1*b_vote,0)+IF(MATCH(S$1,$E4270:$E4273,0)&gt;MATCH(T$1,$E4270:$E4273,0),1*c_vote,0)+IF(MATCH(S$1,$F4270:$F4273,0)&gt;MATCH(T$1,$F4270:$F4273,0),1*d_vote,0)</f>
        <v>0.49</v>
      </c>
    </row>
    <row r="4271" spans="1:20" x14ac:dyDescent="0.25">
      <c r="A4271">
        <f t="shared" si="134"/>
        <v>4270</v>
      </c>
      <c r="B4271">
        <f t="shared" si="135"/>
        <v>1068</v>
      </c>
      <c r="C4271" t="str">
        <f>INDEX('VBA code_permu_wo_repettn'!$T$3:$Y$6,COUNTIF('Profile-matrices_Condorcet'!$B$2:$B4271,'Profile-matrices_Condorcet'!$B4271),MATCH(INDEX('numeric possibilities'!D$3:D$1298,VLOOKUP($B4271,'numeric possibilities'!$C$3:$G$1298,1)),'VBA code_permu_wo_repettn'!$T$2:$Y$2))</f>
        <v>D</v>
      </c>
      <c r="D4271" t="str">
        <f>INDEX('VBA code_permu_wo_repettn'!$AA$3:$AF$6,COUNTIF('Profile-matrices_Condorcet'!$B$2:$B4271,'Profile-matrices_Condorcet'!$B4271),MATCH(INDEX('numeric possibilities'!E$3:E$1298,VLOOKUP($B4271,'numeric possibilities'!$C$3:$G$1298,1)),'VBA code_permu_wo_repettn'!$AA$2:$AF$2))</f>
        <v>C</v>
      </c>
      <c r="E4271" t="str">
        <f>INDEX('VBA code_permu_wo_repettn'!$AH$3:$AM$6,COUNTIF('Profile-matrices_Condorcet'!$B$2:$B4271,'Profile-matrices_Condorcet'!$B4271),MATCH(INDEX('numeric possibilities'!F$3:F$1298,VLOOKUP($B4271,'numeric possibilities'!$C$3:$G$1298,1)),'VBA code_permu_wo_repettn'!$AH$2:$AM$2))</f>
        <v>D</v>
      </c>
      <c r="F4271" t="str">
        <f>INDEX('VBA code_permu_wo_repettn'!$AO$3:$AT$6,COUNTIF('Profile-matrices_Condorcet'!$B$2:$B4271,'Profile-matrices_Condorcet'!$B4271),MATCH(INDEX('numeric possibilities'!G$3:G$1298,VLOOKUP($B4271,'numeric possibilities'!$C$3:$G$1298,1)),'VBA code_permu_wo_repettn'!$AO$2:$AT$2))</f>
        <v>C</v>
      </c>
      <c r="H4271" t="s">
        <v>15</v>
      </c>
      <c r="I4271" t="str">
        <f>IF(I4270&gt;J4270,$I$1,IF(I4270&lt;J4270,$J$1,0))</f>
        <v>B</v>
      </c>
      <c r="K4271" t="str">
        <f>IF(K4270&gt;L4270,$K$1,IF(K4270&lt;L4270,$L$1,0))</f>
        <v>C</v>
      </c>
      <c r="M4271" t="str">
        <f>IF(M4270&gt;N4270,$M$1,IF(M4270&lt;N4270,$N$1,0))</f>
        <v>D</v>
      </c>
      <c r="O4271" t="str">
        <f>IF(O4270&gt;P4270,$O$1,IF(O4270&lt;P4270,$P$1,0))</f>
        <v>C</v>
      </c>
      <c r="Q4271" t="str">
        <f>IF(Q4270&gt;R4270,$Q$1,IF(Q4270&lt;R4270,$R$1,0))</f>
        <v>D</v>
      </c>
      <c r="S4271" t="str">
        <f>IF(S4270&gt;T4270,$S$1,IF(S4270&lt;T4270,$T$1,0))</f>
        <v>C</v>
      </c>
    </row>
    <row r="4272" spans="1:20" x14ac:dyDescent="0.25">
      <c r="A4272">
        <f t="shared" si="134"/>
        <v>4271</v>
      </c>
      <c r="B4272">
        <f t="shared" si="135"/>
        <v>1068</v>
      </c>
      <c r="C4272" t="str">
        <f>INDEX('VBA code_permu_wo_repettn'!$T$3:$Y$6,COUNTIF('Profile-matrices_Condorcet'!$B$2:$B4272,'Profile-matrices_Condorcet'!$B4272),MATCH(INDEX('numeric possibilities'!D$3:D$1298,VLOOKUP($B4272,'numeric possibilities'!$C$3:$G$1298,1)),'VBA code_permu_wo_repettn'!$T$2:$Y$2))</f>
        <v>C</v>
      </c>
      <c r="D4272" t="str">
        <f>INDEX('VBA code_permu_wo_repettn'!$AA$3:$AF$6,COUNTIF('Profile-matrices_Condorcet'!$B$2:$B4272,'Profile-matrices_Condorcet'!$B4272),MATCH(INDEX('numeric possibilities'!E$3:E$1298,VLOOKUP($B4272,'numeric possibilities'!$C$3:$G$1298,1)),'VBA code_permu_wo_repettn'!$AA$2:$AF$2))</f>
        <v>D</v>
      </c>
      <c r="E4272" t="str">
        <f>INDEX('VBA code_permu_wo_repettn'!$AH$3:$AM$6,COUNTIF('Profile-matrices_Condorcet'!$B$2:$B4272,'Profile-matrices_Condorcet'!$B4272),MATCH(INDEX('numeric possibilities'!F$3:F$1298,VLOOKUP($B4272,'numeric possibilities'!$C$3:$G$1298,1)),'VBA code_permu_wo_repettn'!$AH$2:$AM$2))</f>
        <v>B</v>
      </c>
      <c r="F4272" t="str">
        <f>INDEX('VBA code_permu_wo_repettn'!$AO$3:$AT$6,COUNTIF('Profile-matrices_Condorcet'!$B$2:$B4272,'Profile-matrices_Condorcet'!$B4272),MATCH(INDEX('numeric possibilities'!G$3:G$1298,VLOOKUP($B4272,'numeric possibilities'!$C$3:$G$1298,1)),'VBA code_permu_wo_repettn'!$AO$2:$AT$2))</f>
        <v>A</v>
      </c>
      <c r="I4272" t="s">
        <v>0</v>
      </c>
      <c r="J4272" t="s">
        <v>1</v>
      </c>
      <c r="K4272" t="s">
        <v>2</v>
      </c>
      <c r="L4272" t="s">
        <v>3</v>
      </c>
    </row>
    <row r="4273" spans="1:20" x14ac:dyDescent="0.25">
      <c r="A4273">
        <f t="shared" si="134"/>
        <v>4272</v>
      </c>
      <c r="B4273">
        <f t="shared" si="135"/>
        <v>1068</v>
      </c>
      <c r="C4273" t="str">
        <f>INDEX('VBA code_permu_wo_repettn'!$T$3:$Y$6,COUNTIF('Profile-matrices_Condorcet'!$B$2:$B4273,'Profile-matrices_Condorcet'!$B4273),MATCH(INDEX('numeric possibilities'!D$3:D$1298,VLOOKUP($B4273,'numeric possibilities'!$C$3:$G$1298,1)),'VBA code_permu_wo_repettn'!$T$2:$Y$2))</f>
        <v>B</v>
      </c>
      <c r="D4273" t="str">
        <f>INDEX('VBA code_permu_wo_repettn'!$AA$3:$AF$6,COUNTIF('Profile-matrices_Condorcet'!$B$2:$B4273,'Profile-matrices_Condorcet'!$B4273),MATCH(INDEX('numeric possibilities'!E$3:E$1298,VLOOKUP($B4273,'numeric possibilities'!$C$3:$G$1298,1)),'VBA code_permu_wo_repettn'!$AA$2:$AF$2))</f>
        <v>A</v>
      </c>
      <c r="E4273" t="str">
        <f>INDEX('VBA code_permu_wo_repettn'!$AH$3:$AM$6,COUNTIF('Profile-matrices_Condorcet'!$B$2:$B4273,'Profile-matrices_Condorcet'!$B4273),MATCH(INDEX('numeric possibilities'!F$3:F$1298,VLOOKUP($B4273,'numeric possibilities'!$C$3:$G$1298,1)),'VBA code_permu_wo_repettn'!$AH$2:$AM$2))</f>
        <v>A</v>
      </c>
      <c r="F4273" t="str">
        <f>INDEX('VBA code_permu_wo_repettn'!$AO$3:$AT$6,COUNTIF('Profile-matrices_Condorcet'!$B$2:$B4273,'Profile-matrices_Condorcet'!$B4273),MATCH(INDEX('numeric possibilities'!G$3:G$1298,VLOOKUP($B4273,'numeric possibilities'!$C$3:$G$1298,1)),'VBA code_permu_wo_repettn'!$AO$2:$AT$2))</f>
        <v>B</v>
      </c>
      <c r="G4273" t="str">
        <f>IF(MAX(I4273:L4273)&gt;='numeric possibilities'!$B$4/2,INDEX('Profile-matrices_Condorcet'!I4272:L4272,1,MATCH(MAX('Profile-matrices_Condorcet'!I4273:L4273),'Profile-matrices_Condorcet'!I4273:L4273,0)),"NCW")</f>
        <v>C</v>
      </c>
      <c r="H4273" t="s">
        <v>13</v>
      </c>
      <c r="I4273" s="3">
        <f>COUNTIF($I4271:$S4271,I4272)</f>
        <v>0</v>
      </c>
      <c r="J4273" s="3">
        <f>COUNTIF($I4271:$S4271,J4272)</f>
        <v>1</v>
      </c>
      <c r="K4273" s="3">
        <f>COUNTIF($I4271:$S4271,K4272)</f>
        <v>3</v>
      </c>
      <c r="L4273" s="3">
        <f>COUNTIF($I4271:$S4271,L4272)</f>
        <v>2</v>
      </c>
    </row>
    <row r="4274" spans="1:20" x14ac:dyDescent="0.25">
      <c r="A4274">
        <f t="shared" si="134"/>
        <v>4273</v>
      </c>
      <c r="B4274">
        <f t="shared" si="135"/>
        <v>1069</v>
      </c>
      <c r="C4274" t="str">
        <f>INDEX('VBA code_permu_wo_repettn'!$T$3:$Y$6,COUNTIF('Profile-matrices_Condorcet'!$B$2:$B4274,'Profile-matrices_Condorcet'!$B4274),MATCH(INDEX('numeric possibilities'!D$3:D$1298,VLOOKUP($B4274,'numeric possibilities'!$C$3:$G$1298,1)),'VBA code_permu_wo_repettn'!$T$2:$Y$2))</f>
        <v>A</v>
      </c>
      <c r="D4274" t="str">
        <f>INDEX('VBA code_permu_wo_repettn'!$AA$3:$AF$6,COUNTIF('Profile-matrices_Condorcet'!$B$2:$B4274,'Profile-matrices_Condorcet'!$B4274),MATCH(INDEX('numeric possibilities'!E$3:E$1298,VLOOKUP($B4274,'numeric possibilities'!$C$3:$G$1298,1)),'VBA code_permu_wo_repettn'!$AA$2:$AF$2))</f>
        <v>B</v>
      </c>
      <c r="E4274" t="str">
        <f>INDEX('VBA code_permu_wo_repettn'!$AH$3:$AM$6,COUNTIF('Profile-matrices_Condorcet'!$B$2:$B4274,'Profile-matrices_Condorcet'!$B4274),MATCH(INDEX('numeric possibilities'!F$3:F$1298,VLOOKUP($B4274,'numeric possibilities'!$C$3:$G$1298,1)),'VBA code_permu_wo_repettn'!$AH$2:$AM$2))</f>
        <v>C</v>
      </c>
      <c r="F4274" t="str">
        <f>INDEX('VBA code_permu_wo_repettn'!$AO$3:$AT$6,COUNTIF('Profile-matrices_Condorcet'!$B$2:$B4274,'Profile-matrices_Condorcet'!$B4274),MATCH(INDEX('numeric possibilities'!G$3:G$1298,VLOOKUP($B4274,'numeric possibilities'!$C$3:$G$1298,1)),'VBA code_permu_wo_repettn'!$AO$2:$AT$2))</f>
        <v>D</v>
      </c>
      <c r="H4274" t="s">
        <v>14</v>
      </c>
      <c r="I4274" s="3">
        <f>IF(MATCH(I$1,$C4274:$C4277,0)&lt;(MATCH(J$1,$C4274:$C4277,0)),1*a_vote,0)+IF(MATCH(I$1,$D4274:$D4277,0)&lt;MATCH(J$1,$D4274:$D4277,0),1*b_vote,0)+IF(MATCH(I$1,$E4274:$E4277,0)&lt;MATCH(J$1,$E4274:$E4277,0),1*c_vote,0)+IF(MATCH(I$1,$F4274:$F4277,0)&lt;MATCH(J$1,$F4274:$F4277,0),1*d_vote,0)</f>
        <v>0.49</v>
      </c>
      <c r="J4274" s="3">
        <f>IF(MATCH(I$1,$C4274:$C4277,0)&gt;(MATCH(J$1,$C4274:$C4277,0)),1*a_vote,0)+IF(MATCH(I$1,$D4274:$D4277,0)&gt;MATCH(J$1,$D4274:$D4277,0),1*b_vote,0)+IF(MATCH(I$1,$E4274:$E4277,0)&gt;MATCH(J$1,$E4274:$E4277,0),1*c_vote,0)+IF(MATCH(I$1,$F4274:$F4277,0)&gt;MATCH(J$1,$F4274:$F4277,0),1*d_vote,0)</f>
        <v>0.51</v>
      </c>
      <c r="K4274" s="3">
        <f>IF(MATCH($K$1,$C4274:$C4277,0)&lt;(MATCH($L$1,$C4274:$C4277,0)),1*a_vote,0)+IF(MATCH($K$1,$D4274:$D4277,0)&lt;MATCH($L$1,$D4274:$D4277,0),1*b_vote,0)+IF(MATCH($K$1,$E4274:$E4277,0)&lt;MATCH($L$1,$E4274:$E4277,0),1*c_vote,0)+IF(MATCH($K$1,$F4274:$F4277,0)&lt;MATCH($L$1,$F4274:$F4277,0),1*d_vote,0)</f>
        <v>0.53</v>
      </c>
      <c r="L4274" s="3">
        <f>IF(MATCH(K$1,$C4274:$C4277,0)&gt;(MATCH(L$1,$C4274:$C4277,0)),1*a_vote,0)+IF(MATCH(K$1,$D4274:$D4277,0)&gt;MATCH(L$1,$D4274:$D4277,0),1*b_vote,0)+IF(MATCH(K$1,$E4274:$E4277,0)&gt;MATCH(L$1,$E4274:$E4277,0),1*c_vote,0)+IF(MATCH(K$1,$F4274:$F4277,0)&gt;MATCH(L$1,$F4274:$F4277,0),1*d_vote,0)</f>
        <v>0.47</v>
      </c>
      <c r="M4274" s="3">
        <f>IF(MATCH($M$1,$C4274:$C4277,0)&lt;(MATCH($N$1,$C4274:$C4277,0)),1*a_vote,0)+IF(MATCH($M$1,$D4274:$D4277,0)&lt;MATCH($N$1,$D4274:$D4277,0),1*b_vote,0)+IF(MATCH($M$1,$E4274:$E4277,0)&lt;MATCH($N$1,$E4274:$E4277,0),1*c_vote,0)+IF(MATCH($M$1,$F4274:$F4277,0)&lt;MATCH($N$1,$F4274:$F4277,0),1*d_vote,0)</f>
        <v>0.27</v>
      </c>
      <c r="N4274" s="3">
        <f>IF(MATCH(M$1,$C4274:$C4277,0)&gt;(MATCH(N$1,$C4274:$C4277,0)),1*a_vote,0)+IF(MATCH(M$1,$D4274:$D4277,0)&gt;MATCH(N$1,$D4274:$D4277,0),1*b_vote,0)+IF(MATCH(M$1,$E4274:$E4277,0)&gt;MATCH(N$1,$E4274:$E4277,0),1*c_vote,0)+IF(MATCH(M$1,$F4274:$F4277,0)&gt;MATCH(N$1,$F4274:$F4277,0),1*d_vote,0)</f>
        <v>0.73</v>
      </c>
      <c r="O4274" s="3">
        <f>IF(MATCH($O$1,$C4274:$C4277,0)&lt;(MATCH($P$1,$C4274:$C4277,0)),1*a_vote,0)+IF(MATCH($O$1,$D4274:$D4277,0)&lt;MATCH($P$1,$D4274:$D4277,0),1*b_vote,0)+IF(MATCH($O$1,$E4274:$E4277,0)&lt;MATCH($P$1,$E4274:$E4277,0),1*c_vote,0)+IF(MATCH($O$1,$F4274:$F4277,0)&lt;MATCH($P$1,$F4274:$F4277,0),1*d_vote,0)</f>
        <v>0.53</v>
      </c>
      <c r="P4274" s="3">
        <f>IF(MATCH(O$1,$C4274:$C4277,0)&gt;(MATCH(P$1,$C4274:$C4277,0)),1*a_vote,0)+IF(MATCH(O$1,$D4274:$D4277,0)&gt;MATCH(P$1,$D4274:$D4277,0),1*b_vote,0)+IF(MATCH(O$1,$E4274:$E4277,0)&gt;MATCH(P$1,$E4274:$E4277,0),1*c_vote,0)+IF(MATCH(O$1,$F4274:$F4277,0)&gt;MATCH(P$1,$F4274:$F4277,0),1*d_vote,0)</f>
        <v>0.47</v>
      </c>
      <c r="Q4274" s="3">
        <f>IF(MATCH($Q$1,$C4274:$C4277,0)&lt;(MATCH($R$1,$C4274:$C4277,0)),1*a_vote,0)+IF(MATCH($Q$1,$D4274:$D4277,0)&lt;MATCH($R$1,$D4274:$D4277,0),1*b_vote,0)+IF(MATCH($Q$1,$E4274:$E4277,0)&lt;MATCH($R$1,$E4274:$E4277,0),1*c_vote,0)+IF(MATCH($Q$1,$F4274:$F4277,0)&lt;MATCH($R$1,$F4274:$F4277,0),1*d_vote,0)</f>
        <v>0.53</v>
      </c>
      <c r="R4274" s="3">
        <f>IF(MATCH(Q$1,$C4274:$C4277,0)&gt;(MATCH(R$1,$C4274:$C4277,0)),1*a_vote,0)+IF(MATCH(Q$1,$D4274:$D4277,0)&gt;MATCH(R$1,$D4274:$D4277,0),1*b_vote,0)+IF(MATCH(Q$1,$E4274:$E4277,0)&gt;MATCH(R$1,$E4274:$E4277,0),1*c_vote,0)+IF(MATCH(Q$1,$F4274:$F4277,0)&gt;MATCH(R$1,$F4274:$F4277,0),1*d_vote,0)</f>
        <v>0.47</v>
      </c>
      <c r="S4274" s="3">
        <f>IF(MATCH($S$1,$C4274:$C4277,0)&lt;(MATCH($T$1,$C4274:$C4277,0)),1*a_vote,0)+IF(MATCH($S$1,$D4274:$D4277,0)&lt;MATCH($T$1,$D4274:$D4277,0),1*b_vote,0)+IF(MATCH($S$1,$E4274:$E4277,0)&lt;MATCH($T$1,$E4274:$E4277,0),1*c_vote,0)+IF(MATCH($S$1,$F4274:$F4277,0)&lt;MATCH($T$1,$F4274:$F4277,0),1*d_vote,0)</f>
        <v>0.52</v>
      </c>
      <c r="T4274" s="3">
        <f>IF(MATCH(S$1,$C4274:$C4277,0)&gt;(MATCH(T$1,$C4274:$C4277,0)),1*a_vote,0)+IF(MATCH(S$1,$D4274:$D4277,0)&gt;MATCH(T$1,$D4274:$D4277,0),1*b_vote,0)+IF(MATCH(S$1,$E4274:$E4277,0)&gt;MATCH(T$1,$E4274:$E4277,0),1*c_vote,0)+IF(MATCH(S$1,$F4274:$F4277,0)&gt;MATCH(T$1,$F4274:$F4277,0),1*d_vote,0)</f>
        <v>0.48</v>
      </c>
    </row>
    <row r="4275" spans="1:20" x14ac:dyDescent="0.25">
      <c r="A4275">
        <f t="shared" si="134"/>
        <v>4274</v>
      </c>
      <c r="B4275">
        <f t="shared" si="135"/>
        <v>1069</v>
      </c>
      <c r="C4275" t="str">
        <f>INDEX('VBA code_permu_wo_repettn'!$T$3:$Y$6,COUNTIF('Profile-matrices_Condorcet'!$B$2:$B4275,'Profile-matrices_Condorcet'!$B4275),MATCH(INDEX('numeric possibilities'!D$3:D$1298,VLOOKUP($B4275,'numeric possibilities'!$C$3:$G$1298,1)),'VBA code_permu_wo_repettn'!$T$2:$Y$2))</f>
        <v>B</v>
      </c>
      <c r="D4275" t="str">
        <f>INDEX('VBA code_permu_wo_repettn'!$AA$3:$AF$6,COUNTIF('Profile-matrices_Condorcet'!$B$2:$B4275,'Profile-matrices_Condorcet'!$B4275),MATCH(INDEX('numeric possibilities'!E$3:E$1298,VLOOKUP($B4275,'numeric possibilities'!$C$3:$G$1298,1)),'VBA code_permu_wo_repettn'!$AA$2:$AF$2))</f>
        <v>D</v>
      </c>
      <c r="E4275" t="str">
        <f>INDEX('VBA code_permu_wo_repettn'!$AH$3:$AM$6,COUNTIF('Profile-matrices_Condorcet'!$B$2:$B4275,'Profile-matrices_Condorcet'!$B4275),MATCH(INDEX('numeric possibilities'!F$3:F$1298,VLOOKUP($B4275,'numeric possibilities'!$C$3:$G$1298,1)),'VBA code_permu_wo_repettn'!$AH$2:$AM$2))</f>
        <v>D</v>
      </c>
      <c r="F4275" t="str">
        <f>INDEX('VBA code_permu_wo_repettn'!$AO$3:$AT$6,COUNTIF('Profile-matrices_Condorcet'!$B$2:$B4275,'Profile-matrices_Condorcet'!$B4275),MATCH(INDEX('numeric possibilities'!G$3:G$1298,VLOOKUP($B4275,'numeric possibilities'!$C$3:$G$1298,1)),'VBA code_permu_wo_repettn'!$AO$2:$AT$2))</f>
        <v>C</v>
      </c>
      <c r="H4275" t="s">
        <v>15</v>
      </c>
      <c r="I4275" t="str">
        <f>IF(I4274&gt;J4274,$I$1,IF(I4274&lt;J4274,$J$1,0))</f>
        <v>B</v>
      </c>
      <c r="K4275" t="str">
        <f>IF(K4274&gt;L4274,$K$1,IF(K4274&lt;L4274,$L$1,0))</f>
        <v>A</v>
      </c>
      <c r="M4275" t="str">
        <f>IF(M4274&gt;N4274,$M$1,IF(M4274&lt;N4274,$N$1,0))</f>
        <v>D</v>
      </c>
      <c r="O4275" t="str">
        <f>IF(O4274&gt;P4274,$O$1,IF(O4274&lt;P4274,$P$1,0))</f>
        <v>B</v>
      </c>
      <c r="Q4275" t="str">
        <f>IF(Q4274&gt;R4274,$Q$1,IF(Q4274&lt;R4274,$R$1,0))</f>
        <v>B</v>
      </c>
      <c r="S4275" t="str">
        <f>IF(S4274&gt;T4274,$S$1,IF(S4274&lt;T4274,$T$1,0))</f>
        <v>C</v>
      </c>
    </row>
    <row r="4276" spans="1:20" x14ac:dyDescent="0.25">
      <c r="A4276">
        <f t="shared" si="134"/>
        <v>4275</v>
      </c>
      <c r="B4276">
        <f t="shared" si="135"/>
        <v>1069</v>
      </c>
      <c r="C4276" t="str">
        <f>INDEX('VBA code_permu_wo_repettn'!$T$3:$Y$6,COUNTIF('Profile-matrices_Condorcet'!$B$2:$B4276,'Profile-matrices_Condorcet'!$B4276),MATCH(INDEX('numeric possibilities'!D$3:D$1298,VLOOKUP($B4276,'numeric possibilities'!$C$3:$G$1298,1)),'VBA code_permu_wo_repettn'!$T$2:$Y$2))</f>
        <v>C</v>
      </c>
      <c r="D4276" t="str">
        <f>INDEX('VBA code_permu_wo_repettn'!$AA$3:$AF$6,COUNTIF('Profile-matrices_Condorcet'!$B$2:$B4276,'Profile-matrices_Condorcet'!$B4276),MATCH(INDEX('numeric possibilities'!E$3:E$1298,VLOOKUP($B4276,'numeric possibilities'!$C$3:$G$1298,1)),'VBA code_permu_wo_repettn'!$AA$2:$AF$2))</f>
        <v>A</v>
      </c>
      <c r="E4276" t="str">
        <f>INDEX('VBA code_permu_wo_repettn'!$AH$3:$AM$6,COUNTIF('Profile-matrices_Condorcet'!$B$2:$B4276,'Profile-matrices_Condorcet'!$B4276),MATCH(INDEX('numeric possibilities'!F$3:F$1298,VLOOKUP($B4276,'numeric possibilities'!$C$3:$G$1298,1)),'VBA code_permu_wo_repettn'!$AH$2:$AM$2))</f>
        <v>B</v>
      </c>
      <c r="F4276" t="str">
        <f>INDEX('VBA code_permu_wo_repettn'!$AO$3:$AT$6,COUNTIF('Profile-matrices_Condorcet'!$B$2:$B4276,'Profile-matrices_Condorcet'!$B4276),MATCH(INDEX('numeric possibilities'!G$3:G$1298,VLOOKUP($B4276,'numeric possibilities'!$C$3:$G$1298,1)),'VBA code_permu_wo_repettn'!$AO$2:$AT$2))</f>
        <v>A</v>
      </c>
      <c r="I4276" t="s">
        <v>0</v>
      </c>
      <c r="J4276" t="s">
        <v>1</v>
      </c>
      <c r="K4276" t="s">
        <v>2</v>
      </c>
      <c r="L4276" t="s">
        <v>3</v>
      </c>
    </row>
    <row r="4277" spans="1:20" x14ac:dyDescent="0.25">
      <c r="A4277">
        <f t="shared" si="134"/>
        <v>4276</v>
      </c>
      <c r="B4277">
        <f t="shared" si="135"/>
        <v>1069</v>
      </c>
      <c r="C4277" t="str">
        <f>INDEX('VBA code_permu_wo_repettn'!$T$3:$Y$6,COUNTIF('Profile-matrices_Condorcet'!$B$2:$B4277,'Profile-matrices_Condorcet'!$B4277),MATCH(INDEX('numeric possibilities'!D$3:D$1298,VLOOKUP($B4277,'numeric possibilities'!$C$3:$G$1298,1)),'VBA code_permu_wo_repettn'!$T$2:$Y$2))</f>
        <v>D</v>
      </c>
      <c r="D4277" t="str">
        <f>INDEX('VBA code_permu_wo_repettn'!$AA$3:$AF$6,COUNTIF('Profile-matrices_Condorcet'!$B$2:$B4277,'Profile-matrices_Condorcet'!$B4277),MATCH(INDEX('numeric possibilities'!E$3:E$1298,VLOOKUP($B4277,'numeric possibilities'!$C$3:$G$1298,1)),'VBA code_permu_wo_repettn'!$AA$2:$AF$2))</f>
        <v>C</v>
      </c>
      <c r="E4277" t="str">
        <f>INDEX('VBA code_permu_wo_repettn'!$AH$3:$AM$6,COUNTIF('Profile-matrices_Condorcet'!$B$2:$B4277,'Profile-matrices_Condorcet'!$B4277),MATCH(INDEX('numeric possibilities'!F$3:F$1298,VLOOKUP($B4277,'numeric possibilities'!$C$3:$G$1298,1)),'VBA code_permu_wo_repettn'!$AH$2:$AM$2))</f>
        <v>A</v>
      </c>
      <c r="F4277" t="str">
        <f>INDEX('VBA code_permu_wo_repettn'!$AO$3:$AT$6,COUNTIF('Profile-matrices_Condorcet'!$B$2:$B4277,'Profile-matrices_Condorcet'!$B4277),MATCH(INDEX('numeric possibilities'!G$3:G$1298,VLOOKUP($B4277,'numeric possibilities'!$C$3:$G$1298,1)),'VBA code_permu_wo_repettn'!$AO$2:$AT$2))</f>
        <v>B</v>
      </c>
      <c r="G4277" t="str">
        <f>IF(MAX(I4277:L4277)&gt;='numeric possibilities'!$B$4/2,INDEX('Profile-matrices_Condorcet'!I4276:L4276,1,MATCH(MAX('Profile-matrices_Condorcet'!I4277:L4277),'Profile-matrices_Condorcet'!I4277:L4277,0)),"NCW")</f>
        <v>B</v>
      </c>
      <c r="H4277" t="s">
        <v>13</v>
      </c>
      <c r="I4277" s="3">
        <f>COUNTIF($I4275:$S4275,I4276)</f>
        <v>1</v>
      </c>
      <c r="J4277" s="3">
        <f>COUNTIF($I4275:$S4275,J4276)</f>
        <v>3</v>
      </c>
      <c r="K4277" s="3">
        <f>COUNTIF($I4275:$S4275,K4276)</f>
        <v>1</v>
      </c>
      <c r="L4277" s="3">
        <f>COUNTIF($I4275:$S4275,L4276)</f>
        <v>1</v>
      </c>
    </row>
    <row r="4278" spans="1:20" x14ac:dyDescent="0.25">
      <c r="A4278">
        <f t="shared" si="134"/>
        <v>4277</v>
      </c>
      <c r="B4278">
        <f t="shared" si="135"/>
        <v>1070</v>
      </c>
      <c r="C4278" t="str">
        <f>INDEX('VBA code_permu_wo_repettn'!$T$3:$Y$6,COUNTIF('Profile-matrices_Condorcet'!$B$2:$B4278,'Profile-matrices_Condorcet'!$B4278),MATCH(INDEX('numeric possibilities'!D$3:D$1298,VLOOKUP($B4278,'numeric possibilities'!$C$3:$G$1298,1)),'VBA code_permu_wo_repettn'!$T$2:$Y$2))</f>
        <v>A</v>
      </c>
      <c r="D4278" t="str">
        <f>INDEX('VBA code_permu_wo_repettn'!$AA$3:$AF$6,COUNTIF('Profile-matrices_Condorcet'!$B$2:$B4278,'Profile-matrices_Condorcet'!$B4278),MATCH(INDEX('numeric possibilities'!E$3:E$1298,VLOOKUP($B4278,'numeric possibilities'!$C$3:$G$1298,1)),'VBA code_permu_wo_repettn'!$AA$2:$AF$2))</f>
        <v>B</v>
      </c>
      <c r="E4278" t="str">
        <f>INDEX('VBA code_permu_wo_repettn'!$AH$3:$AM$6,COUNTIF('Profile-matrices_Condorcet'!$B$2:$B4278,'Profile-matrices_Condorcet'!$B4278),MATCH(INDEX('numeric possibilities'!F$3:F$1298,VLOOKUP($B4278,'numeric possibilities'!$C$3:$G$1298,1)),'VBA code_permu_wo_repettn'!$AH$2:$AM$2))</f>
        <v>C</v>
      </c>
      <c r="F4278" t="str">
        <f>INDEX('VBA code_permu_wo_repettn'!$AO$3:$AT$6,COUNTIF('Profile-matrices_Condorcet'!$B$2:$B4278,'Profile-matrices_Condorcet'!$B4278),MATCH(INDEX('numeric possibilities'!G$3:G$1298,VLOOKUP($B4278,'numeric possibilities'!$C$3:$G$1298,1)),'VBA code_permu_wo_repettn'!$AO$2:$AT$2))</f>
        <v>D</v>
      </c>
      <c r="H4278" t="s">
        <v>14</v>
      </c>
      <c r="I4278" s="3">
        <f>IF(MATCH(I$1,$C4278:$C4281,0)&lt;(MATCH(J$1,$C4278:$C4281,0)),1*a_vote,0)+IF(MATCH(I$1,$D4278:$D4281,0)&lt;MATCH(J$1,$D4278:$D4281,0),1*b_vote,0)+IF(MATCH(I$1,$E4278:$E4281,0)&lt;MATCH(J$1,$E4278:$E4281,0),1*c_vote,0)+IF(MATCH(I$1,$F4278:$F4281,0)&lt;MATCH(J$1,$F4278:$F4281,0),1*d_vote,0)</f>
        <v>0.49</v>
      </c>
      <c r="J4278" s="3">
        <f>IF(MATCH(I$1,$C4278:$C4281,0)&gt;(MATCH(J$1,$C4278:$C4281,0)),1*a_vote,0)+IF(MATCH(I$1,$D4278:$D4281,0)&gt;MATCH(J$1,$D4278:$D4281,0),1*b_vote,0)+IF(MATCH(I$1,$E4278:$E4281,0)&gt;MATCH(J$1,$E4278:$E4281,0),1*c_vote,0)+IF(MATCH(I$1,$F4278:$F4281,0)&gt;MATCH(J$1,$F4278:$F4281,0),1*d_vote,0)</f>
        <v>0.51</v>
      </c>
      <c r="K4278" s="3">
        <f>IF(MATCH($K$1,$C4278:$C4281,0)&lt;(MATCH($L$1,$C4278:$C4281,0)),1*a_vote,0)+IF(MATCH($K$1,$D4278:$D4281,0)&lt;MATCH($L$1,$D4278:$D4281,0),1*b_vote,0)+IF(MATCH($K$1,$E4278:$E4281,0)&lt;MATCH($L$1,$E4278:$E4281,0),1*c_vote,0)+IF(MATCH($K$1,$F4278:$F4281,0)&lt;MATCH($L$1,$F4278:$F4281,0),1*d_vote,0)</f>
        <v>0.53</v>
      </c>
      <c r="L4278" s="3">
        <f>IF(MATCH(K$1,$C4278:$C4281,0)&gt;(MATCH(L$1,$C4278:$C4281,0)),1*a_vote,0)+IF(MATCH(K$1,$D4278:$D4281,0)&gt;MATCH(L$1,$D4278:$D4281,0),1*b_vote,0)+IF(MATCH(K$1,$E4278:$E4281,0)&gt;MATCH(L$1,$E4278:$E4281,0),1*c_vote,0)+IF(MATCH(K$1,$F4278:$F4281,0)&gt;MATCH(L$1,$F4278:$F4281,0),1*d_vote,0)</f>
        <v>0.47</v>
      </c>
      <c r="M4278" s="3">
        <f>IF(MATCH($M$1,$C4278:$C4281,0)&lt;(MATCH($N$1,$C4278:$C4281,0)),1*a_vote,0)+IF(MATCH($M$1,$D4278:$D4281,0)&lt;MATCH($N$1,$D4278:$D4281,0),1*b_vote,0)+IF(MATCH($M$1,$E4278:$E4281,0)&lt;MATCH($N$1,$E4278:$E4281,0),1*c_vote,0)+IF(MATCH($M$1,$F4278:$F4281,0)&lt;MATCH($N$1,$F4278:$F4281,0),1*d_vote,0)</f>
        <v>0.27</v>
      </c>
      <c r="N4278" s="3">
        <f>IF(MATCH(M$1,$C4278:$C4281,0)&gt;(MATCH(N$1,$C4278:$C4281,0)),1*a_vote,0)+IF(MATCH(M$1,$D4278:$D4281,0)&gt;MATCH(N$1,$D4278:$D4281,0),1*b_vote,0)+IF(MATCH(M$1,$E4278:$E4281,0)&gt;MATCH(N$1,$E4278:$E4281,0),1*c_vote,0)+IF(MATCH(M$1,$F4278:$F4281,0)&gt;MATCH(N$1,$F4278:$F4281,0),1*d_vote,0)</f>
        <v>0.73</v>
      </c>
      <c r="O4278" s="3">
        <f>IF(MATCH($O$1,$C4278:$C4281,0)&lt;(MATCH($P$1,$C4278:$C4281,0)),1*a_vote,0)+IF(MATCH($O$1,$D4278:$D4281,0)&lt;MATCH($P$1,$D4278:$D4281,0),1*b_vote,0)+IF(MATCH($O$1,$E4278:$E4281,0)&lt;MATCH($P$1,$E4278:$E4281,0),1*c_vote,0)+IF(MATCH($O$1,$F4278:$F4281,0)&lt;MATCH($P$1,$F4278:$F4281,0),1*d_vote,0)</f>
        <v>0.53</v>
      </c>
      <c r="P4278" s="3">
        <f>IF(MATCH(O$1,$C4278:$C4281,0)&gt;(MATCH(P$1,$C4278:$C4281,0)),1*a_vote,0)+IF(MATCH(O$1,$D4278:$D4281,0)&gt;MATCH(P$1,$D4278:$D4281,0),1*b_vote,0)+IF(MATCH(O$1,$E4278:$E4281,0)&gt;MATCH(P$1,$E4278:$E4281,0),1*c_vote,0)+IF(MATCH(O$1,$F4278:$F4281,0)&gt;MATCH(P$1,$F4278:$F4281,0),1*d_vote,0)</f>
        <v>0.47</v>
      </c>
      <c r="Q4278" s="3">
        <f>IF(MATCH($Q$1,$C4278:$C4281,0)&lt;(MATCH($R$1,$C4278:$C4281,0)),1*a_vote,0)+IF(MATCH($Q$1,$D4278:$D4281,0)&lt;MATCH($R$1,$D4278:$D4281,0),1*b_vote,0)+IF(MATCH($Q$1,$E4278:$E4281,0)&lt;MATCH($R$1,$E4278:$E4281,0),1*c_vote,0)+IF(MATCH($Q$1,$F4278:$F4281,0)&lt;MATCH($R$1,$F4278:$F4281,0),1*d_vote,0)</f>
        <v>0.53</v>
      </c>
      <c r="R4278" s="3">
        <f>IF(MATCH(Q$1,$C4278:$C4281,0)&gt;(MATCH(R$1,$C4278:$C4281,0)),1*a_vote,0)+IF(MATCH(Q$1,$D4278:$D4281,0)&gt;MATCH(R$1,$D4278:$D4281,0),1*b_vote,0)+IF(MATCH(Q$1,$E4278:$E4281,0)&gt;MATCH(R$1,$E4278:$E4281,0),1*c_vote,0)+IF(MATCH(Q$1,$F4278:$F4281,0)&gt;MATCH(R$1,$F4278:$F4281,0),1*d_vote,0)</f>
        <v>0.47</v>
      </c>
      <c r="S4278" s="3">
        <f>IF(MATCH($S$1,$C4278:$C4281,0)&lt;(MATCH($T$1,$C4278:$C4281,0)),1*a_vote,0)+IF(MATCH($S$1,$D4278:$D4281,0)&lt;MATCH($T$1,$D4278:$D4281,0),1*b_vote,0)+IF(MATCH($S$1,$E4278:$E4281,0)&lt;MATCH($T$1,$E4278:$E4281,0),1*c_vote,0)+IF(MATCH($S$1,$F4278:$F4281,0)&lt;MATCH($T$1,$F4278:$F4281,0),1*d_vote,0)</f>
        <v>0.25</v>
      </c>
      <c r="T4278" s="3">
        <f>IF(MATCH(S$1,$C4278:$C4281,0)&gt;(MATCH(T$1,$C4278:$C4281,0)),1*a_vote,0)+IF(MATCH(S$1,$D4278:$D4281,0)&gt;MATCH(T$1,$D4278:$D4281,0),1*b_vote,0)+IF(MATCH(S$1,$E4278:$E4281,0)&gt;MATCH(T$1,$E4278:$E4281,0),1*c_vote,0)+IF(MATCH(S$1,$F4278:$F4281,0)&gt;MATCH(T$1,$F4278:$F4281,0),1*d_vote,0)</f>
        <v>0.75</v>
      </c>
    </row>
    <row r="4279" spans="1:20" x14ac:dyDescent="0.25">
      <c r="A4279">
        <f t="shared" si="134"/>
        <v>4278</v>
      </c>
      <c r="B4279">
        <f t="shared" si="135"/>
        <v>1070</v>
      </c>
      <c r="C4279" t="str">
        <f>INDEX('VBA code_permu_wo_repettn'!$T$3:$Y$6,COUNTIF('Profile-matrices_Condorcet'!$B$2:$B4279,'Profile-matrices_Condorcet'!$B4279),MATCH(INDEX('numeric possibilities'!D$3:D$1298,VLOOKUP($B4279,'numeric possibilities'!$C$3:$G$1298,1)),'VBA code_permu_wo_repettn'!$T$2:$Y$2))</f>
        <v>B</v>
      </c>
      <c r="D4279" t="str">
        <f>INDEX('VBA code_permu_wo_repettn'!$AA$3:$AF$6,COUNTIF('Profile-matrices_Condorcet'!$B$2:$B4279,'Profile-matrices_Condorcet'!$B4279),MATCH(INDEX('numeric possibilities'!E$3:E$1298,VLOOKUP($B4279,'numeric possibilities'!$C$3:$G$1298,1)),'VBA code_permu_wo_repettn'!$AA$2:$AF$2))</f>
        <v>D</v>
      </c>
      <c r="E4279" t="str">
        <f>INDEX('VBA code_permu_wo_repettn'!$AH$3:$AM$6,COUNTIF('Profile-matrices_Condorcet'!$B$2:$B4279,'Profile-matrices_Condorcet'!$B4279),MATCH(INDEX('numeric possibilities'!F$3:F$1298,VLOOKUP($B4279,'numeric possibilities'!$C$3:$G$1298,1)),'VBA code_permu_wo_repettn'!$AH$2:$AM$2))</f>
        <v>D</v>
      </c>
      <c r="F4279" t="str">
        <f>INDEX('VBA code_permu_wo_repettn'!$AO$3:$AT$6,COUNTIF('Profile-matrices_Condorcet'!$B$2:$B4279,'Profile-matrices_Condorcet'!$B4279),MATCH(INDEX('numeric possibilities'!G$3:G$1298,VLOOKUP($B4279,'numeric possibilities'!$C$3:$G$1298,1)),'VBA code_permu_wo_repettn'!$AO$2:$AT$2))</f>
        <v>C</v>
      </c>
      <c r="H4279" t="s">
        <v>15</v>
      </c>
      <c r="I4279" t="str">
        <f>IF(I4278&gt;J4278,$I$1,IF(I4278&lt;J4278,$J$1,0))</f>
        <v>B</v>
      </c>
      <c r="K4279" t="str">
        <f>IF(K4278&gt;L4278,$K$1,IF(K4278&lt;L4278,$L$1,0))</f>
        <v>A</v>
      </c>
      <c r="M4279" t="str">
        <f>IF(M4278&gt;N4278,$M$1,IF(M4278&lt;N4278,$N$1,0))</f>
        <v>D</v>
      </c>
      <c r="O4279" t="str">
        <f>IF(O4278&gt;P4278,$O$1,IF(O4278&lt;P4278,$P$1,0))</f>
        <v>B</v>
      </c>
      <c r="Q4279" t="str">
        <f>IF(Q4278&gt;R4278,$Q$1,IF(Q4278&lt;R4278,$R$1,0))</f>
        <v>B</v>
      </c>
      <c r="S4279" t="str">
        <f>IF(S4278&gt;T4278,$S$1,IF(S4278&lt;T4278,$T$1,0))</f>
        <v>D</v>
      </c>
    </row>
    <row r="4280" spans="1:20" x14ac:dyDescent="0.25">
      <c r="A4280">
        <f t="shared" si="134"/>
        <v>4279</v>
      </c>
      <c r="B4280">
        <f t="shared" si="135"/>
        <v>1070</v>
      </c>
      <c r="C4280" t="str">
        <f>INDEX('VBA code_permu_wo_repettn'!$T$3:$Y$6,COUNTIF('Profile-matrices_Condorcet'!$B$2:$B4280,'Profile-matrices_Condorcet'!$B4280),MATCH(INDEX('numeric possibilities'!D$3:D$1298,VLOOKUP($B4280,'numeric possibilities'!$C$3:$G$1298,1)),'VBA code_permu_wo_repettn'!$T$2:$Y$2))</f>
        <v>D</v>
      </c>
      <c r="D4280" t="str">
        <f>INDEX('VBA code_permu_wo_repettn'!$AA$3:$AF$6,COUNTIF('Profile-matrices_Condorcet'!$B$2:$B4280,'Profile-matrices_Condorcet'!$B4280),MATCH(INDEX('numeric possibilities'!E$3:E$1298,VLOOKUP($B4280,'numeric possibilities'!$C$3:$G$1298,1)),'VBA code_permu_wo_repettn'!$AA$2:$AF$2))</f>
        <v>A</v>
      </c>
      <c r="E4280" t="str">
        <f>INDEX('VBA code_permu_wo_repettn'!$AH$3:$AM$6,COUNTIF('Profile-matrices_Condorcet'!$B$2:$B4280,'Profile-matrices_Condorcet'!$B4280),MATCH(INDEX('numeric possibilities'!F$3:F$1298,VLOOKUP($B4280,'numeric possibilities'!$C$3:$G$1298,1)),'VBA code_permu_wo_repettn'!$AH$2:$AM$2))</f>
        <v>B</v>
      </c>
      <c r="F4280" t="str">
        <f>INDEX('VBA code_permu_wo_repettn'!$AO$3:$AT$6,COUNTIF('Profile-matrices_Condorcet'!$B$2:$B4280,'Profile-matrices_Condorcet'!$B4280),MATCH(INDEX('numeric possibilities'!G$3:G$1298,VLOOKUP($B4280,'numeric possibilities'!$C$3:$G$1298,1)),'VBA code_permu_wo_repettn'!$AO$2:$AT$2))</f>
        <v>A</v>
      </c>
      <c r="I4280" t="s">
        <v>0</v>
      </c>
      <c r="J4280" t="s">
        <v>1</v>
      </c>
      <c r="K4280" t="s">
        <v>2</v>
      </c>
      <c r="L4280" t="s">
        <v>3</v>
      </c>
    </row>
    <row r="4281" spans="1:20" x14ac:dyDescent="0.25">
      <c r="A4281">
        <f t="shared" si="134"/>
        <v>4280</v>
      </c>
      <c r="B4281">
        <f t="shared" si="135"/>
        <v>1070</v>
      </c>
      <c r="C4281" t="str">
        <f>INDEX('VBA code_permu_wo_repettn'!$T$3:$Y$6,COUNTIF('Profile-matrices_Condorcet'!$B$2:$B4281,'Profile-matrices_Condorcet'!$B4281),MATCH(INDEX('numeric possibilities'!D$3:D$1298,VLOOKUP($B4281,'numeric possibilities'!$C$3:$G$1298,1)),'VBA code_permu_wo_repettn'!$T$2:$Y$2))</f>
        <v>C</v>
      </c>
      <c r="D4281" t="str">
        <f>INDEX('VBA code_permu_wo_repettn'!$AA$3:$AF$6,COUNTIF('Profile-matrices_Condorcet'!$B$2:$B4281,'Profile-matrices_Condorcet'!$B4281),MATCH(INDEX('numeric possibilities'!E$3:E$1298,VLOOKUP($B4281,'numeric possibilities'!$C$3:$G$1298,1)),'VBA code_permu_wo_repettn'!$AA$2:$AF$2))</f>
        <v>C</v>
      </c>
      <c r="E4281" t="str">
        <f>INDEX('VBA code_permu_wo_repettn'!$AH$3:$AM$6,COUNTIF('Profile-matrices_Condorcet'!$B$2:$B4281,'Profile-matrices_Condorcet'!$B4281),MATCH(INDEX('numeric possibilities'!F$3:F$1298,VLOOKUP($B4281,'numeric possibilities'!$C$3:$G$1298,1)),'VBA code_permu_wo_repettn'!$AH$2:$AM$2))</f>
        <v>A</v>
      </c>
      <c r="F4281" t="str">
        <f>INDEX('VBA code_permu_wo_repettn'!$AO$3:$AT$6,COUNTIF('Profile-matrices_Condorcet'!$B$2:$B4281,'Profile-matrices_Condorcet'!$B4281),MATCH(INDEX('numeric possibilities'!G$3:G$1298,VLOOKUP($B4281,'numeric possibilities'!$C$3:$G$1298,1)),'VBA code_permu_wo_repettn'!$AO$2:$AT$2))</f>
        <v>B</v>
      </c>
      <c r="G4281" t="str">
        <f>IF(MAX(I4281:L4281)&gt;='numeric possibilities'!$B$4/2,INDEX('Profile-matrices_Condorcet'!I4280:L4280,1,MATCH(MAX('Profile-matrices_Condorcet'!I4281:L4281),'Profile-matrices_Condorcet'!I4281:L4281,0)),"NCW")</f>
        <v>B</v>
      </c>
      <c r="H4281" t="s">
        <v>13</v>
      </c>
      <c r="I4281" s="3">
        <f>COUNTIF($I4279:$S4279,I4280)</f>
        <v>1</v>
      </c>
      <c r="J4281" s="3">
        <f>COUNTIF($I4279:$S4279,J4280)</f>
        <v>3</v>
      </c>
      <c r="K4281" s="3">
        <f>COUNTIF($I4279:$S4279,K4280)</f>
        <v>0</v>
      </c>
      <c r="L4281" s="3">
        <f>COUNTIF($I4279:$S4279,L4280)</f>
        <v>2</v>
      </c>
    </row>
    <row r="4282" spans="1:20" x14ac:dyDescent="0.25">
      <c r="A4282">
        <f t="shared" si="134"/>
        <v>4281</v>
      </c>
      <c r="B4282">
        <f t="shared" si="135"/>
        <v>1071</v>
      </c>
      <c r="C4282" t="str">
        <f>INDEX('VBA code_permu_wo_repettn'!$T$3:$Y$6,COUNTIF('Profile-matrices_Condorcet'!$B$2:$B4282,'Profile-matrices_Condorcet'!$B4282),MATCH(INDEX('numeric possibilities'!D$3:D$1298,VLOOKUP($B4282,'numeric possibilities'!$C$3:$G$1298,1)),'VBA code_permu_wo_repettn'!$T$2:$Y$2))</f>
        <v>A</v>
      </c>
      <c r="D4282" t="str">
        <f>INDEX('VBA code_permu_wo_repettn'!$AA$3:$AF$6,COUNTIF('Profile-matrices_Condorcet'!$B$2:$B4282,'Profile-matrices_Condorcet'!$B4282),MATCH(INDEX('numeric possibilities'!E$3:E$1298,VLOOKUP($B4282,'numeric possibilities'!$C$3:$G$1298,1)),'VBA code_permu_wo_repettn'!$AA$2:$AF$2))</f>
        <v>B</v>
      </c>
      <c r="E4282" t="str">
        <f>INDEX('VBA code_permu_wo_repettn'!$AH$3:$AM$6,COUNTIF('Profile-matrices_Condorcet'!$B$2:$B4282,'Profile-matrices_Condorcet'!$B4282),MATCH(INDEX('numeric possibilities'!F$3:F$1298,VLOOKUP($B4282,'numeric possibilities'!$C$3:$G$1298,1)),'VBA code_permu_wo_repettn'!$AH$2:$AM$2))</f>
        <v>C</v>
      </c>
      <c r="F4282" t="str">
        <f>INDEX('VBA code_permu_wo_repettn'!$AO$3:$AT$6,COUNTIF('Profile-matrices_Condorcet'!$B$2:$B4282,'Profile-matrices_Condorcet'!$B4282),MATCH(INDEX('numeric possibilities'!G$3:G$1298,VLOOKUP($B4282,'numeric possibilities'!$C$3:$G$1298,1)),'VBA code_permu_wo_repettn'!$AO$2:$AT$2))</f>
        <v>D</v>
      </c>
      <c r="H4282" t="s">
        <v>14</v>
      </c>
      <c r="I4282" s="3">
        <f>IF(MATCH(I$1,$C4282:$C4285,0)&lt;(MATCH(J$1,$C4282:$C4285,0)),1*a_vote,0)+IF(MATCH(I$1,$D4282:$D4285,0)&lt;MATCH(J$1,$D4282:$D4285,0),1*b_vote,0)+IF(MATCH(I$1,$E4282:$E4285,0)&lt;MATCH(J$1,$E4282:$E4285,0),1*c_vote,0)+IF(MATCH(I$1,$F4282:$F4285,0)&lt;MATCH(J$1,$F4282:$F4285,0),1*d_vote,0)</f>
        <v>0.49</v>
      </c>
      <c r="J4282" s="3">
        <f>IF(MATCH(I$1,$C4282:$C4285,0)&gt;(MATCH(J$1,$C4282:$C4285,0)),1*a_vote,0)+IF(MATCH(I$1,$D4282:$D4285,0)&gt;MATCH(J$1,$D4282:$D4285,0),1*b_vote,0)+IF(MATCH(I$1,$E4282:$E4285,0)&gt;MATCH(J$1,$E4282:$E4285,0),1*c_vote,0)+IF(MATCH(I$1,$F4282:$F4285,0)&gt;MATCH(J$1,$F4282:$F4285,0),1*d_vote,0)</f>
        <v>0.51</v>
      </c>
      <c r="K4282" s="3">
        <f>IF(MATCH($K$1,$C4282:$C4285,0)&lt;(MATCH($L$1,$C4282:$C4285,0)),1*a_vote,0)+IF(MATCH($K$1,$D4282:$D4285,0)&lt;MATCH($L$1,$D4282:$D4285,0),1*b_vote,0)+IF(MATCH($K$1,$E4282:$E4285,0)&lt;MATCH($L$1,$E4282:$E4285,0),1*c_vote,0)+IF(MATCH($K$1,$F4282:$F4285,0)&lt;MATCH($L$1,$F4282:$F4285,0),1*d_vote,0)</f>
        <v>0.53</v>
      </c>
      <c r="L4282" s="3">
        <f>IF(MATCH(K$1,$C4282:$C4285,0)&gt;(MATCH(L$1,$C4282:$C4285,0)),1*a_vote,0)+IF(MATCH(K$1,$D4282:$D4285,0)&gt;MATCH(L$1,$D4282:$D4285,0),1*b_vote,0)+IF(MATCH(K$1,$E4282:$E4285,0)&gt;MATCH(L$1,$E4282:$E4285,0),1*c_vote,0)+IF(MATCH(K$1,$F4282:$F4285,0)&gt;MATCH(L$1,$F4282:$F4285,0),1*d_vote,0)</f>
        <v>0.47</v>
      </c>
      <c r="M4282" s="3">
        <f>IF(MATCH($M$1,$C4282:$C4285,0)&lt;(MATCH($N$1,$C4282:$C4285,0)),1*a_vote,0)+IF(MATCH($M$1,$D4282:$D4285,0)&lt;MATCH($N$1,$D4282:$D4285,0),1*b_vote,0)+IF(MATCH($M$1,$E4282:$E4285,0)&lt;MATCH($N$1,$E4282:$E4285,0),1*c_vote,0)+IF(MATCH($M$1,$F4282:$F4285,0)&lt;MATCH($N$1,$F4282:$F4285,0),1*d_vote,0)</f>
        <v>0.27</v>
      </c>
      <c r="N4282" s="3">
        <f>IF(MATCH(M$1,$C4282:$C4285,0)&gt;(MATCH(N$1,$C4282:$C4285,0)),1*a_vote,0)+IF(MATCH(M$1,$D4282:$D4285,0)&gt;MATCH(N$1,$D4282:$D4285,0),1*b_vote,0)+IF(MATCH(M$1,$E4282:$E4285,0)&gt;MATCH(N$1,$E4282:$E4285,0),1*c_vote,0)+IF(MATCH(M$1,$F4282:$F4285,0)&gt;MATCH(N$1,$F4282:$F4285,0),1*d_vote,0)</f>
        <v>0.73</v>
      </c>
      <c r="O4282" s="3">
        <f>IF(MATCH($O$1,$C4282:$C4285,0)&lt;(MATCH($P$1,$C4282:$C4285,0)),1*a_vote,0)+IF(MATCH($O$1,$D4282:$D4285,0)&lt;MATCH($P$1,$D4282:$D4285,0),1*b_vote,0)+IF(MATCH($O$1,$E4282:$E4285,0)&lt;MATCH($P$1,$E4282:$E4285,0),1*c_vote,0)+IF(MATCH($O$1,$F4282:$F4285,0)&lt;MATCH($P$1,$F4282:$F4285,0),1*d_vote,0)</f>
        <v>0.26</v>
      </c>
      <c r="P4282" s="3">
        <f>IF(MATCH(O$1,$C4282:$C4285,0)&gt;(MATCH(P$1,$C4282:$C4285,0)),1*a_vote,0)+IF(MATCH(O$1,$D4282:$D4285,0)&gt;MATCH(P$1,$D4282:$D4285,0),1*b_vote,0)+IF(MATCH(O$1,$E4282:$E4285,0)&gt;MATCH(P$1,$E4282:$E4285,0),1*c_vote,0)+IF(MATCH(O$1,$F4282:$F4285,0)&gt;MATCH(P$1,$F4282:$F4285,0),1*d_vote,0)</f>
        <v>0.74</v>
      </c>
      <c r="Q4282" s="3">
        <f>IF(MATCH($Q$1,$C4282:$C4285,0)&lt;(MATCH($R$1,$C4282:$C4285,0)),1*a_vote,0)+IF(MATCH($Q$1,$D4282:$D4285,0)&lt;MATCH($R$1,$D4282:$D4285,0),1*b_vote,0)+IF(MATCH($Q$1,$E4282:$E4285,0)&lt;MATCH($R$1,$E4282:$E4285,0),1*c_vote,0)+IF(MATCH($Q$1,$F4282:$F4285,0)&lt;MATCH($R$1,$F4282:$F4285,0),1*d_vote,0)</f>
        <v>0.53</v>
      </c>
      <c r="R4282" s="3">
        <f>IF(MATCH(Q$1,$C4282:$C4285,0)&gt;(MATCH(R$1,$C4282:$C4285,0)),1*a_vote,0)+IF(MATCH(Q$1,$D4282:$D4285,0)&gt;MATCH(R$1,$D4282:$D4285,0),1*b_vote,0)+IF(MATCH(Q$1,$E4282:$E4285,0)&gt;MATCH(R$1,$E4282:$E4285,0),1*c_vote,0)+IF(MATCH(Q$1,$F4282:$F4285,0)&gt;MATCH(R$1,$F4282:$F4285,0),1*d_vote,0)</f>
        <v>0.47</v>
      </c>
      <c r="S4282" s="3">
        <f>IF(MATCH($S$1,$C4282:$C4285,0)&lt;(MATCH($T$1,$C4282:$C4285,0)),1*a_vote,0)+IF(MATCH($S$1,$D4282:$D4285,0)&lt;MATCH($T$1,$D4282:$D4285,0),1*b_vote,0)+IF(MATCH($S$1,$E4282:$E4285,0)&lt;MATCH($T$1,$E4282:$E4285,0),1*c_vote,0)+IF(MATCH($S$1,$F4282:$F4285,0)&lt;MATCH($T$1,$F4282:$F4285,0),1*d_vote,0)</f>
        <v>0.52</v>
      </c>
      <c r="T4282" s="3">
        <f>IF(MATCH(S$1,$C4282:$C4285,0)&gt;(MATCH(T$1,$C4282:$C4285,0)),1*a_vote,0)+IF(MATCH(S$1,$D4282:$D4285,0)&gt;MATCH(T$1,$D4282:$D4285,0),1*b_vote,0)+IF(MATCH(S$1,$E4282:$E4285,0)&gt;MATCH(T$1,$E4282:$E4285,0),1*c_vote,0)+IF(MATCH(S$1,$F4282:$F4285,0)&gt;MATCH(T$1,$F4282:$F4285,0),1*d_vote,0)</f>
        <v>0.48</v>
      </c>
    </row>
    <row r="4283" spans="1:20" x14ac:dyDescent="0.25">
      <c r="A4283">
        <f t="shared" si="134"/>
        <v>4282</v>
      </c>
      <c r="B4283">
        <f t="shared" si="135"/>
        <v>1071</v>
      </c>
      <c r="C4283" t="str">
        <f>INDEX('VBA code_permu_wo_repettn'!$T$3:$Y$6,COUNTIF('Profile-matrices_Condorcet'!$B$2:$B4283,'Profile-matrices_Condorcet'!$B4283),MATCH(INDEX('numeric possibilities'!D$3:D$1298,VLOOKUP($B4283,'numeric possibilities'!$C$3:$G$1298,1)),'VBA code_permu_wo_repettn'!$T$2:$Y$2))</f>
        <v>C</v>
      </c>
      <c r="D4283" t="str">
        <f>INDEX('VBA code_permu_wo_repettn'!$AA$3:$AF$6,COUNTIF('Profile-matrices_Condorcet'!$B$2:$B4283,'Profile-matrices_Condorcet'!$B4283),MATCH(INDEX('numeric possibilities'!E$3:E$1298,VLOOKUP($B4283,'numeric possibilities'!$C$3:$G$1298,1)),'VBA code_permu_wo_repettn'!$AA$2:$AF$2))</f>
        <v>D</v>
      </c>
      <c r="E4283" t="str">
        <f>INDEX('VBA code_permu_wo_repettn'!$AH$3:$AM$6,COUNTIF('Profile-matrices_Condorcet'!$B$2:$B4283,'Profile-matrices_Condorcet'!$B4283),MATCH(INDEX('numeric possibilities'!F$3:F$1298,VLOOKUP($B4283,'numeric possibilities'!$C$3:$G$1298,1)),'VBA code_permu_wo_repettn'!$AH$2:$AM$2))</f>
        <v>D</v>
      </c>
      <c r="F4283" t="str">
        <f>INDEX('VBA code_permu_wo_repettn'!$AO$3:$AT$6,COUNTIF('Profile-matrices_Condorcet'!$B$2:$B4283,'Profile-matrices_Condorcet'!$B4283),MATCH(INDEX('numeric possibilities'!G$3:G$1298,VLOOKUP($B4283,'numeric possibilities'!$C$3:$G$1298,1)),'VBA code_permu_wo_repettn'!$AO$2:$AT$2))</f>
        <v>C</v>
      </c>
      <c r="H4283" t="s">
        <v>15</v>
      </c>
      <c r="I4283" t="str">
        <f>IF(I4282&gt;J4282,$I$1,IF(I4282&lt;J4282,$J$1,0))</f>
        <v>B</v>
      </c>
      <c r="K4283" t="str">
        <f>IF(K4282&gt;L4282,$K$1,IF(K4282&lt;L4282,$L$1,0))</f>
        <v>A</v>
      </c>
      <c r="M4283" t="str">
        <f>IF(M4282&gt;N4282,$M$1,IF(M4282&lt;N4282,$N$1,0))</f>
        <v>D</v>
      </c>
      <c r="O4283" t="str">
        <f>IF(O4282&gt;P4282,$O$1,IF(O4282&lt;P4282,$P$1,0))</f>
        <v>C</v>
      </c>
      <c r="Q4283" t="str">
        <f>IF(Q4282&gt;R4282,$Q$1,IF(Q4282&lt;R4282,$R$1,0))</f>
        <v>B</v>
      </c>
      <c r="S4283" t="str">
        <f>IF(S4282&gt;T4282,$S$1,IF(S4282&lt;T4282,$T$1,0))</f>
        <v>C</v>
      </c>
    </row>
    <row r="4284" spans="1:20" x14ac:dyDescent="0.25">
      <c r="A4284">
        <f t="shared" si="134"/>
        <v>4283</v>
      </c>
      <c r="B4284">
        <f t="shared" si="135"/>
        <v>1071</v>
      </c>
      <c r="C4284" t="str">
        <f>INDEX('VBA code_permu_wo_repettn'!$T$3:$Y$6,COUNTIF('Profile-matrices_Condorcet'!$B$2:$B4284,'Profile-matrices_Condorcet'!$B4284),MATCH(INDEX('numeric possibilities'!D$3:D$1298,VLOOKUP($B4284,'numeric possibilities'!$C$3:$G$1298,1)),'VBA code_permu_wo_repettn'!$T$2:$Y$2))</f>
        <v>B</v>
      </c>
      <c r="D4284" t="str">
        <f>INDEX('VBA code_permu_wo_repettn'!$AA$3:$AF$6,COUNTIF('Profile-matrices_Condorcet'!$B$2:$B4284,'Profile-matrices_Condorcet'!$B4284),MATCH(INDEX('numeric possibilities'!E$3:E$1298,VLOOKUP($B4284,'numeric possibilities'!$C$3:$G$1298,1)),'VBA code_permu_wo_repettn'!$AA$2:$AF$2))</f>
        <v>A</v>
      </c>
      <c r="E4284" t="str">
        <f>INDEX('VBA code_permu_wo_repettn'!$AH$3:$AM$6,COUNTIF('Profile-matrices_Condorcet'!$B$2:$B4284,'Profile-matrices_Condorcet'!$B4284),MATCH(INDEX('numeric possibilities'!F$3:F$1298,VLOOKUP($B4284,'numeric possibilities'!$C$3:$G$1298,1)),'VBA code_permu_wo_repettn'!$AH$2:$AM$2))</f>
        <v>B</v>
      </c>
      <c r="F4284" t="str">
        <f>INDEX('VBA code_permu_wo_repettn'!$AO$3:$AT$6,COUNTIF('Profile-matrices_Condorcet'!$B$2:$B4284,'Profile-matrices_Condorcet'!$B4284),MATCH(INDEX('numeric possibilities'!G$3:G$1298,VLOOKUP($B4284,'numeric possibilities'!$C$3:$G$1298,1)),'VBA code_permu_wo_repettn'!$AO$2:$AT$2))</f>
        <v>A</v>
      </c>
      <c r="I4284" t="s">
        <v>0</v>
      </c>
      <c r="J4284" t="s">
        <v>1</v>
      </c>
      <c r="K4284" t="s">
        <v>2</v>
      </c>
      <c r="L4284" t="s">
        <v>3</v>
      </c>
    </row>
    <row r="4285" spans="1:20" x14ac:dyDescent="0.25">
      <c r="A4285">
        <f t="shared" si="134"/>
        <v>4284</v>
      </c>
      <c r="B4285">
        <f t="shared" si="135"/>
        <v>1071</v>
      </c>
      <c r="C4285" t="str">
        <f>INDEX('VBA code_permu_wo_repettn'!$T$3:$Y$6,COUNTIF('Profile-matrices_Condorcet'!$B$2:$B4285,'Profile-matrices_Condorcet'!$B4285),MATCH(INDEX('numeric possibilities'!D$3:D$1298,VLOOKUP($B4285,'numeric possibilities'!$C$3:$G$1298,1)),'VBA code_permu_wo_repettn'!$T$2:$Y$2))</f>
        <v>D</v>
      </c>
      <c r="D4285" t="str">
        <f>INDEX('VBA code_permu_wo_repettn'!$AA$3:$AF$6,COUNTIF('Profile-matrices_Condorcet'!$B$2:$B4285,'Profile-matrices_Condorcet'!$B4285),MATCH(INDEX('numeric possibilities'!E$3:E$1298,VLOOKUP($B4285,'numeric possibilities'!$C$3:$G$1298,1)),'VBA code_permu_wo_repettn'!$AA$2:$AF$2))</f>
        <v>C</v>
      </c>
      <c r="E4285" t="str">
        <f>INDEX('VBA code_permu_wo_repettn'!$AH$3:$AM$6,COUNTIF('Profile-matrices_Condorcet'!$B$2:$B4285,'Profile-matrices_Condorcet'!$B4285),MATCH(INDEX('numeric possibilities'!F$3:F$1298,VLOOKUP($B4285,'numeric possibilities'!$C$3:$G$1298,1)),'VBA code_permu_wo_repettn'!$AH$2:$AM$2))</f>
        <v>A</v>
      </c>
      <c r="F4285" t="str">
        <f>INDEX('VBA code_permu_wo_repettn'!$AO$3:$AT$6,COUNTIF('Profile-matrices_Condorcet'!$B$2:$B4285,'Profile-matrices_Condorcet'!$B4285),MATCH(INDEX('numeric possibilities'!G$3:G$1298,VLOOKUP($B4285,'numeric possibilities'!$C$3:$G$1298,1)),'VBA code_permu_wo_repettn'!$AO$2:$AT$2))</f>
        <v>B</v>
      </c>
      <c r="G4285" t="str">
        <f>IF(MAX(I4285:L4285)&gt;='numeric possibilities'!$B$4/2,INDEX('Profile-matrices_Condorcet'!I4284:L4284,1,MATCH(MAX('Profile-matrices_Condorcet'!I4285:L4285),'Profile-matrices_Condorcet'!I4285:L4285,0)),"NCW")</f>
        <v>NCW</v>
      </c>
      <c r="H4285" t="s">
        <v>13</v>
      </c>
      <c r="I4285" s="3">
        <f>COUNTIF($I4283:$S4283,I4284)</f>
        <v>1</v>
      </c>
      <c r="J4285" s="3">
        <f>COUNTIF($I4283:$S4283,J4284)</f>
        <v>2</v>
      </c>
      <c r="K4285" s="3">
        <f>COUNTIF($I4283:$S4283,K4284)</f>
        <v>2</v>
      </c>
      <c r="L4285" s="3">
        <f>COUNTIF($I4283:$S4283,L4284)</f>
        <v>1</v>
      </c>
    </row>
    <row r="4286" spans="1:20" x14ac:dyDescent="0.25">
      <c r="A4286">
        <f t="shared" si="134"/>
        <v>4285</v>
      </c>
      <c r="B4286">
        <f t="shared" si="135"/>
        <v>1072</v>
      </c>
      <c r="C4286" t="str">
        <f>INDEX('VBA code_permu_wo_repettn'!$T$3:$Y$6,COUNTIF('Profile-matrices_Condorcet'!$B$2:$B4286,'Profile-matrices_Condorcet'!$B4286),MATCH(INDEX('numeric possibilities'!D$3:D$1298,VLOOKUP($B4286,'numeric possibilities'!$C$3:$G$1298,1)),'VBA code_permu_wo_repettn'!$T$2:$Y$2))</f>
        <v>A</v>
      </c>
      <c r="D4286" t="str">
        <f>INDEX('VBA code_permu_wo_repettn'!$AA$3:$AF$6,COUNTIF('Profile-matrices_Condorcet'!$B$2:$B4286,'Profile-matrices_Condorcet'!$B4286),MATCH(INDEX('numeric possibilities'!E$3:E$1298,VLOOKUP($B4286,'numeric possibilities'!$C$3:$G$1298,1)),'VBA code_permu_wo_repettn'!$AA$2:$AF$2))</f>
        <v>B</v>
      </c>
      <c r="E4286" t="str">
        <f>INDEX('VBA code_permu_wo_repettn'!$AH$3:$AM$6,COUNTIF('Profile-matrices_Condorcet'!$B$2:$B4286,'Profile-matrices_Condorcet'!$B4286),MATCH(INDEX('numeric possibilities'!F$3:F$1298,VLOOKUP($B4286,'numeric possibilities'!$C$3:$G$1298,1)),'VBA code_permu_wo_repettn'!$AH$2:$AM$2))</f>
        <v>C</v>
      </c>
      <c r="F4286" t="str">
        <f>INDEX('VBA code_permu_wo_repettn'!$AO$3:$AT$6,COUNTIF('Profile-matrices_Condorcet'!$B$2:$B4286,'Profile-matrices_Condorcet'!$B4286),MATCH(INDEX('numeric possibilities'!G$3:G$1298,VLOOKUP($B4286,'numeric possibilities'!$C$3:$G$1298,1)),'VBA code_permu_wo_repettn'!$AO$2:$AT$2))</f>
        <v>D</v>
      </c>
      <c r="H4286" t="s">
        <v>14</v>
      </c>
      <c r="I4286" s="3">
        <f>IF(MATCH(I$1,$C4286:$C4289,0)&lt;(MATCH(J$1,$C4286:$C4289,0)),1*a_vote,0)+IF(MATCH(I$1,$D4286:$D4289,0)&lt;MATCH(J$1,$D4286:$D4289,0),1*b_vote,0)+IF(MATCH(I$1,$E4286:$E4289,0)&lt;MATCH(J$1,$E4286:$E4289,0),1*c_vote,0)+IF(MATCH(I$1,$F4286:$F4289,0)&lt;MATCH(J$1,$F4286:$F4289,0),1*d_vote,0)</f>
        <v>0.49</v>
      </c>
      <c r="J4286" s="3">
        <f>IF(MATCH(I$1,$C4286:$C4289,0)&gt;(MATCH(J$1,$C4286:$C4289,0)),1*a_vote,0)+IF(MATCH(I$1,$D4286:$D4289,0)&gt;MATCH(J$1,$D4286:$D4289,0),1*b_vote,0)+IF(MATCH(I$1,$E4286:$E4289,0)&gt;MATCH(J$1,$E4286:$E4289,0),1*c_vote,0)+IF(MATCH(I$1,$F4286:$F4289,0)&gt;MATCH(J$1,$F4286:$F4289,0),1*d_vote,0)</f>
        <v>0.51</v>
      </c>
      <c r="K4286" s="3">
        <f>IF(MATCH($K$1,$C4286:$C4289,0)&lt;(MATCH($L$1,$C4286:$C4289,0)),1*a_vote,0)+IF(MATCH($K$1,$D4286:$D4289,0)&lt;MATCH($L$1,$D4286:$D4289,0),1*b_vote,0)+IF(MATCH($K$1,$E4286:$E4289,0)&lt;MATCH($L$1,$E4286:$E4289,0),1*c_vote,0)+IF(MATCH($K$1,$F4286:$F4289,0)&lt;MATCH($L$1,$F4286:$F4289,0),1*d_vote,0)</f>
        <v>0.53</v>
      </c>
      <c r="L4286" s="3">
        <f>IF(MATCH(K$1,$C4286:$C4289,0)&gt;(MATCH(L$1,$C4286:$C4289,0)),1*a_vote,0)+IF(MATCH(K$1,$D4286:$D4289,0)&gt;MATCH(L$1,$D4286:$D4289,0),1*b_vote,0)+IF(MATCH(K$1,$E4286:$E4289,0)&gt;MATCH(L$1,$E4286:$E4289,0),1*c_vote,0)+IF(MATCH(K$1,$F4286:$F4289,0)&gt;MATCH(L$1,$F4286:$F4289,0),1*d_vote,0)</f>
        <v>0.47</v>
      </c>
      <c r="M4286" s="3">
        <f>IF(MATCH($M$1,$C4286:$C4289,0)&lt;(MATCH($N$1,$C4286:$C4289,0)),1*a_vote,0)+IF(MATCH($M$1,$D4286:$D4289,0)&lt;MATCH($N$1,$D4286:$D4289,0),1*b_vote,0)+IF(MATCH($M$1,$E4286:$E4289,0)&lt;MATCH($N$1,$E4286:$E4289,0),1*c_vote,0)+IF(MATCH($M$1,$F4286:$F4289,0)&lt;MATCH($N$1,$F4286:$F4289,0),1*d_vote,0)</f>
        <v>0.27</v>
      </c>
      <c r="N4286" s="3">
        <f>IF(MATCH(M$1,$C4286:$C4289,0)&gt;(MATCH(N$1,$C4286:$C4289,0)),1*a_vote,0)+IF(MATCH(M$1,$D4286:$D4289,0)&gt;MATCH(N$1,$D4286:$D4289,0),1*b_vote,0)+IF(MATCH(M$1,$E4286:$E4289,0)&gt;MATCH(N$1,$E4286:$E4289,0),1*c_vote,0)+IF(MATCH(M$1,$F4286:$F4289,0)&gt;MATCH(N$1,$F4286:$F4289,0),1*d_vote,0)</f>
        <v>0.73</v>
      </c>
      <c r="O4286" s="3">
        <f>IF(MATCH($O$1,$C4286:$C4289,0)&lt;(MATCH($P$1,$C4286:$C4289,0)),1*a_vote,0)+IF(MATCH($O$1,$D4286:$D4289,0)&lt;MATCH($P$1,$D4286:$D4289,0),1*b_vote,0)+IF(MATCH($O$1,$E4286:$E4289,0)&lt;MATCH($P$1,$E4286:$E4289,0),1*c_vote,0)+IF(MATCH($O$1,$F4286:$F4289,0)&lt;MATCH($P$1,$F4286:$F4289,0),1*d_vote,0)</f>
        <v>0.26</v>
      </c>
      <c r="P4286" s="3">
        <f>IF(MATCH(O$1,$C4286:$C4289,0)&gt;(MATCH(P$1,$C4286:$C4289,0)),1*a_vote,0)+IF(MATCH(O$1,$D4286:$D4289,0)&gt;MATCH(P$1,$D4286:$D4289,0),1*b_vote,0)+IF(MATCH(O$1,$E4286:$E4289,0)&gt;MATCH(P$1,$E4286:$E4289,0),1*c_vote,0)+IF(MATCH(O$1,$F4286:$F4289,0)&gt;MATCH(P$1,$F4286:$F4289,0),1*d_vote,0)</f>
        <v>0.74</v>
      </c>
      <c r="Q4286" s="3">
        <f>IF(MATCH($Q$1,$C4286:$C4289,0)&lt;(MATCH($R$1,$C4286:$C4289,0)),1*a_vote,0)+IF(MATCH($Q$1,$D4286:$D4289,0)&lt;MATCH($R$1,$D4286:$D4289,0),1*b_vote,0)+IF(MATCH($Q$1,$E4286:$E4289,0)&lt;MATCH($R$1,$E4286:$E4289,0),1*c_vote,0)+IF(MATCH($Q$1,$F4286:$F4289,0)&lt;MATCH($R$1,$F4286:$F4289,0),1*d_vote,0)</f>
        <v>0.26</v>
      </c>
      <c r="R4286" s="3">
        <f>IF(MATCH(Q$1,$C4286:$C4289,0)&gt;(MATCH(R$1,$C4286:$C4289,0)),1*a_vote,0)+IF(MATCH(Q$1,$D4286:$D4289,0)&gt;MATCH(R$1,$D4286:$D4289,0),1*b_vote,0)+IF(MATCH(Q$1,$E4286:$E4289,0)&gt;MATCH(R$1,$E4286:$E4289,0),1*c_vote,0)+IF(MATCH(Q$1,$F4286:$F4289,0)&gt;MATCH(R$1,$F4286:$F4289,0),1*d_vote,0)</f>
        <v>0.74</v>
      </c>
      <c r="S4286" s="3">
        <f>IF(MATCH($S$1,$C4286:$C4289,0)&lt;(MATCH($T$1,$C4286:$C4289,0)),1*a_vote,0)+IF(MATCH($S$1,$D4286:$D4289,0)&lt;MATCH($T$1,$D4286:$D4289,0),1*b_vote,0)+IF(MATCH($S$1,$E4286:$E4289,0)&lt;MATCH($T$1,$E4286:$E4289,0),1*c_vote,0)+IF(MATCH($S$1,$F4286:$F4289,0)&lt;MATCH($T$1,$F4286:$F4289,0),1*d_vote,0)</f>
        <v>0.52</v>
      </c>
      <c r="T4286" s="3">
        <f>IF(MATCH(S$1,$C4286:$C4289,0)&gt;(MATCH(T$1,$C4286:$C4289,0)),1*a_vote,0)+IF(MATCH(S$1,$D4286:$D4289,0)&gt;MATCH(T$1,$D4286:$D4289,0),1*b_vote,0)+IF(MATCH(S$1,$E4286:$E4289,0)&gt;MATCH(T$1,$E4286:$E4289,0),1*c_vote,0)+IF(MATCH(S$1,$F4286:$F4289,0)&gt;MATCH(T$1,$F4286:$F4289,0),1*d_vote,0)</f>
        <v>0.48</v>
      </c>
    </row>
    <row r="4287" spans="1:20" x14ac:dyDescent="0.25">
      <c r="A4287">
        <f t="shared" si="134"/>
        <v>4286</v>
      </c>
      <c r="B4287">
        <f t="shared" si="135"/>
        <v>1072</v>
      </c>
      <c r="C4287" t="str">
        <f>INDEX('VBA code_permu_wo_repettn'!$T$3:$Y$6,COUNTIF('Profile-matrices_Condorcet'!$B$2:$B4287,'Profile-matrices_Condorcet'!$B4287),MATCH(INDEX('numeric possibilities'!D$3:D$1298,VLOOKUP($B4287,'numeric possibilities'!$C$3:$G$1298,1)),'VBA code_permu_wo_repettn'!$T$2:$Y$2))</f>
        <v>C</v>
      </c>
      <c r="D4287" t="str">
        <f>INDEX('VBA code_permu_wo_repettn'!$AA$3:$AF$6,COUNTIF('Profile-matrices_Condorcet'!$B$2:$B4287,'Profile-matrices_Condorcet'!$B4287),MATCH(INDEX('numeric possibilities'!E$3:E$1298,VLOOKUP($B4287,'numeric possibilities'!$C$3:$G$1298,1)),'VBA code_permu_wo_repettn'!$AA$2:$AF$2))</f>
        <v>D</v>
      </c>
      <c r="E4287" t="str">
        <f>INDEX('VBA code_permu_wo_repettn'!$AH$3:$AM$6,COUNTIF('Profile-matrices_Condorcet'!$B$2:$B4287,'Profile-matrices_Condorcet'!$B4287),MATCH(INDEX('numeric possibilities'!F$3:F$1298,VLOOKUP($B4287,'numeric possibilities'!$C$3:$G$1298,1)),'VBA code_permu_wo_repettn'!$AH$2:$AM$2))</f>
        <v>D</v>
      </c>
      <c r="F4287" t="str">
        <f>INDEX('VBA code_permu_wo_repettn'!$AO$3:$AT$6,COUNTIF('Profile-matrices_Condorcet'!$B$2:$B4287,'Profile-matrices_Condorcet'!$B4287),MATCH(INDEX('numeric possibilities'!G$3:G$1298,VLOOKUP($B4287,'numeric possibilities'!$C$3:$G$1298,1)),'VBA code_permu_wo_repettn'!$AO$2:$AT$2))</f>
        <v>C</v>
      </c>
      <c r="H4287" t="s">
        <v>15</v>
      </c>
      <c r="I4287" t="str">
        <f>IF(I4286&gt;J4286,$I$1,IF(I4286&lt;J4286,$J$1,0))</f>
        <v>B</v>
      </c>
      <c r="K4287" t="str">
        <f>IF(K4286&gt;L4286,$K$1,IF(K4286&lt;L4286,$L$1,0))</f>
        <v>A</v>
      </c>
      <c r="M4287" t="str">
        <f>IF(M4286&gt;N4286,$M$1,IF(M4286&lt;N4286,$N$1,0))</f>
        <v>D</v>
      </c>
      <c r="O4287" t="str">
        <f>IF(O4286&gt;P4286,$O$1,IF(O4286&lt;P4286,$P$1,0))</f>
        <v>C</v>
      </c>
      <c r="Q4287" t="str">
        <f>IF(Q4286&gt;R4286,$Q$1,IF(Q4286&lt;R4286,$R$1,0))</f>
        <v>D</v>
      </c>
      <c r="S4287" t="str">
        <f>IF(S4286&gt;T4286,$S$1,IF(S4286&lt;T4286,$T$1,0))</f>
        <v>C</v>
      </c>
    </row>
    <row r="4288" spans="1:20" x14ac:dyDescent="0.25">
      <c r="A4288">
        <f t="shared" si="134"/>
        <v>4287</v>
      </c>
      <c r="B4288">
        <f t="shared" si="135"/>
        <v>1072</v>
      </c>
      <c r="C4288" t="str">
        <f>INDEX('VBA code_permu_wo_repettn'!$T$3:$Y$6,COUNTIF('Profile-matrices_Condorcet'!$B$2:$B4288,'Profile-matrices_Condorcet'!$B4288),MATCH(INDEX('numeric possibilities'!D$3:D$1298,VLOOKUP($B4288,'numeric possibilities'!$C$3:$G$1298,1)),'VBA code_permu_wo_repettn'!$T$2:$Y$2))</f>
        <v>D</v>
      </c>
      <c r="D4288" t="str">
        <f>INDEX('VBA code_permu_wo_repettn'!$AA$3:$AF$6,COUNTIF('Profile-matrices_Condorcet'!$B$2:$B4288,'Profile-matrices_Condorcet'!$B4288),MATCH(INDEX('numeric possibilities'!E$3:E$1298,VLOOKUP($B4288,'numeric possibilities'!$C$3:$G$1298,1)),'VBA code_permu_wo_repettn'!$AA$2:$AF$2))</f>
        <v>A</v>
      </c>
      <c r="E4288" t="str">
        <f>INDEX('VBA code_permu_wo_repettn'!$AH$3:$AM$6,COUNTIF('Profile-matrices_Condorcet'!$B$2:$B4288,'Profile-matrices_Condorcet'!$B4288),MATCH(INDEX('numeric possibilities'!F$3:F$1298,VLOOKUP($B4288,'numeric possibilities'!$C$3:$G$1298,1)),'VBA code_permu_wo_repettn'!$AH$2:$AM$2))</f>
        <v>B</v>
      </c>
      <c r="F4288" t="str">
        <f>INDEX('VBA code_permu_wo_repettn'!$AO$3:$AT$6,COUNTIF('Profile-matrices_Condorcet'!$B$2:$B4288,'Profile-matrices_Condorcet'!$B4288),MATCH(INDEX('numeric possibilities'!G$3:G$1298,VLOOKUP($B4288,'numeric possibilities'!$C$3:$G$1298,1)),'VBA code_permu_wo_repettn'!$AO$2:$AT$2))</f>
        <v>A</v>
      </c>
      <c r="I4288" t="s">
        <v>0</v>
      </c>
      <c r="J4288" t="s">
        <v>1</v>
      </c>
      <c r="K4288" t="s">
        <v>2</v>
      </c>
      <c r="L4288" t="s">
        <v>3</v>
      </c>
    </row>
    <row r="4289" spans="1:20" x14ac:dyDescent="0.25">
      <c r="A4289">
        <f t="shared" si="134"/>
        <v>4288</v>
      </c>
      <c r="B4289">
        <f t="shared" si="135"/>
        <v>1072</v>
      </c>
      <c r="C4289" t="str">
        <f>INDEX('VBA code_permu_wo_repettn'!$T$3:$Y$6,COUNTIF('Profile-matrices_Condorcet'!$B$2:$B4289,'Profile-matrices_Condorcet'!$B4289),MATCH(INDEX('numeric possibilities'!D$3:D$1298,VLOOKUP($B4289,'numeric possibilities'!$C$3:$G$1298,1)),'VBA code_permu_wo_repettn'!$T$2:$Y$2))</f>
        <v>B</v>
      </c>
      <c r="D4289" t="str">
        <f>INDEX('VBA code_permu_wo_repettn'!$AA$3:$AF$6,COUNTIF('Profile-matrices_Condorcet'!$B$2:$B4289,'Profile-matrices_Condorcet'!$B4289),MATCH(INDEX('numeric possibilities'!E$3:E$1298,VLOOKUP($B4289,'numeric possibilities'!$C$3:$G$1298,1)),'VBA code_permu_wo_repettn'!$AA$2:$AF$2))</f>
        <v>C</v>
      </c>
      <c r="E4289" t="str">
        <f>INDEX('VBA code_permu_wo_repettn'!$AH$3:$AM$6,COUNTIF('Profile-matrices_Condorcet'!$B$2:$B4289,'Profile-matrices_Condorcet'!$B4289),MATCH(INDEX('numeric possibilities'!F$3:F$1298,VLOOKUP($B4289,'numeric possibilities'!$C$3:$G$1298,1)),'VBA code_permu_wo_repettn'!$AH$2:$AM$2))</f>
        <v>A</v>
      </c>
      <c r="F4289" t="str">
        <f>INDEX('VBA code_permu_wo_repettn'!$AO$3:$AT$6,COUNTIF('Profile-matrices_Condorcet'!$B$2:$B4289,'Profile-matrices_Condorcet'!$B4289),MATCH(INDEX('numeric possibilities'!G$3:G$1298,VLOOKUP($B4289,'numeric possibilities'!$C$3:$G$1298,1)),'VBA code_permu_wo_repettn'!$AO$2:$AT$2))</f>
        <v>B</v>
      </c>
      <c r="G4289" t="str">
        <f>IF(MAX(I4289:L4289)&gt;='numeric possibilities'!$B$4/2,INDEX('Profile-matrices_Condorcet'!I4288:L4288,1,MATCH(MAX('Profile-matrices_Condorcet'!I4289:L4289),'Profile-matrices_Condorcet'!I4289:L4289,0)),"NCW")</f>
        <v>NCW</v>
      </c>
      <c r="H4289" t="s">
        <v>13</v>
      </c>
      <c r="I4289" s="3">
        <f>COUNTIF($I4287:$S4287,I4288)</f>
        <v>1</v>
      </c>
      <c r="J4289" s="3">
        <f>COUNTIF($I4287:$S4287,J4288)</f>
        <v>1</v>
      </c>
      <c r="K4289" s="3">
        <f>COUNTIF($I4287:$S4287,K4288)</f>
        <v>2</v>
      </c>
      <c r="L4289" s="3">
        <f>COUNTIF($I4287:$S4287,L4288)</f>
        <v>2</v>
      </c>
    </row>
    <row r="4290" spans="1:20" x14ac:dyDescent="0.25">
      <c r="A4290">
        <f t="shared" si="134"/>
        <v>4289</v>
      </c>
      <c r="B4290">
        <f t="shared" si="135"/>
        <v>1073</v>
      </c>
      <c r="C4290" t="str">
        <f>INDEX('VBA code_permu_wo_repettn'!$T$3:$Y$6,COUNTIF('Profile-matrices_Condorcet'!$B$2:$B4290,'Profile-matrices_Condorcet'!$B4290),MATCH(INDEX('numeric possibilities'!D$3:D$1298,VLOOKUP($B4290,'numeric possibilities'!$C$3:$G$1298,1)),'VBA code_permu_wo_repettn'!$T$2:$Y$2))</f>
        <v>A</v>
      </c>
      <c r="D4290" t="str">
        <f>INDEX('VBA code_permu_wo_repettn'!$AA$3:$AF$6,COUNTIF('Profile-matrices_Condorcet'!$B$2:$B4290,'Profile-matrices_Condorcet'!$B4290),MATCH(INDEX('numeric possibilities'!E$3:E$1298,VLOOKUP($B4290,'numeric possibilities'!$C$3:$G$1298,1)),'VBA code_permu_wo_repettn'!$AA$2:$AF$2))</f>
        <v>B</v>
      </c>
      <c r="E4290" t="str">
        <f>INDEX('VBA code_permu_wo_repettn'!$AH$3:$AM$6,COUNTIF('Profile-matrices_Condorcet'!$B$2:$B4290,'Profile-matrices_Condorcet'!$B4290),MATCH(INDEX('numeric possibilities'!F$3:F$1298,VLOOKUP($B4290,'numeric possibilities'!$C$3:$G$1298,1)),'VBA code_permu_wo_repettn'!$AH$2:$AM$2))</f>
        <v>C</v>
      </c>
      <c r="F4290" t="str">
        <f>INDEX('VBA code_permu_wo_repettn'!$AO$3:$AT$6,COUNTIF('Profile-matrices_Condorcet'!$B$2:$B4290,'Profile-matrices_Condorcet'!$B4290),MATCH(INDEX('numeric possibilities'!G$3:G$1298,VLOOKUP($B4290,'numeric possibilities'!$C$3:$G$1298,1)),'VBA code_permu_wo_repettn'!$AO$2:$AT$2))</f>
        <v>D</v>
      </c>
      <c r="H4290" t="s">
        <v>14</v>
      </c>
      <c r="I4290" s="3">
        <f>IF(MATCH(I$1,$C4290:$C4293,0)&lt;(MATCH(J$1,$C4290:$C4293,0)),1*a_vote,0)+IF(MATCH(I$1,$D4290:$D4293,0)&lt;MATCH(J$1,$D4290:$D4293,0),1*b_vote,0)+IF(MATCH(I$1,$E4290:$E4293,0)&lt;MATCH(J$1,$E4290:$E4293,0),1*c_vote,0)+IF(MATCH(I$1,$F4290:$F4293,0)&lt;MATCH(J$1,$F4290:$F4293,0),1*d_vote,0)</f>
        <v>0.49</v>
      </c>
      <c r="J4290" s="3">
        <f>IF(MATCH(I$1,$C4290:$C4293,0)&gt;(MATCH(J$1,$C4290:$C4293,0)),1*a_vote,0)+IF(MATCH(I$1,$D4290:$D4293,0)&gt;MATCH(J$1,$D4290:$D4293,0),1*b_vote,0)+IF(MATCH(I$1,$E4290:$E4293,0)&gt;MATCH(J$1,$E4290:$E4293,0),1*c_vote,0)+IF(MATCH(I$1,$F4290:$F4293,0)&gt;MATCH(J$1,$F4290:$F4293,0),1*d_vote,0)</f>
        <v>0.51</v>
      </c>
      <c r="K4290" s="3">
        <f>IF(MATCH($K$1,$C4290:$C4293,0)&lt;(MATCH($L$1,$C4290:$C4293,0)),1*a_vote,0)+IF(MATCH($K$1,$D4290:$D4293,0)&lt;MATCH($L$1,$D4290:$D4293,0),1*b_vote,0)+IF(MATCH($K$1,$E4290:$E4293,0)&lt;MATCH($L$1,$E4290:$E4293,0),1*c_vote,0)+IF(MATCH($K$1,$F4290:$F4293,0)&lt;MATCH($L$1,$F4290:$F4293,0),1*d_vote,0)</f>
        <v>0.53</v>
      </c>
      <c r="L4290" s="3">
        <f>IF(MATCH(K$1,$C4290:$C4293,0)&gt;(MATCH(L$1,$C4290:$C4293,0)),1*a_vote,0)+IF(MATCH(K$1,$D4290:$D4293,0)&gt;MATCH(L$1,$D4290:$D4293,0),1*b_vote,0)+IF(MATCH(K$1,$E4290:$E4293,0)&gt;MATCH(L$1,$E4290:$E4293,0),1*c_vote,0)+IF(MATCH(K$1,$F4290:$F4293,0)&gt;MATCH(L$1,$F4290:$F4293,0),1*d_vote,0)</f>
        <v>0.47</v>
      </c>
      <c r="M4290" s="3">
        <f>IF(MATCH($M$1,$C4290:$C4293,0)&lt;(MATCH($N$1,$C4290:$C4293,0)),1*a_vote,0)+IF(MATCH($M$1,$D4290:$D4293,0)&lt;MATCH($N$1,$D4290:$D4293,0),1*b_vote,0)+IF(MATCH($M$1,$E4290:$E4293,0)&lt;MATCH($N$1,$E4290:$E4293,0),1*c_vote,0)+IF(MATCH($M$1,$F4290:$F4293,0)&lt;MATCH($N$1,$F4290:$F4293,0),1*d_vote,0)</f>
        <v>0.27</v>
      </c>
      <c r="N4290" s="3">
        <f>IF(MATCH(M$1,$C4290:$C4293,0)&gt;(MATCH(N$1,$C4290:$C4293,0)),1*a_vote,0)+IF(MATCH(M$1,$D4290:$D4293,0)&gt;MATCH(N$1,$D4290:$D4293,0),1*b_vote,0)+IF(MATCH(M$1,$E4290:$E4293,0)&gt;MATCH(N$1,$E4290:$E4293,0),1*c_vote,0)+IF(MATCH(M$1,$F4290:$F4293,0)&gt;MATCH(N$1,$F4290:$F4293,0),1*d_vote,0)</f>
        <v>0.73</v>
      </c>
      <c r="O4290" s="3">
        <f>IF(MATCH($O$1,$C4290:$C4293,0)&lt;(MATCH($P$1,$C4290:$C4293,0)),1*a_vote,0)+IF(MATCH($O$1,$D4290:$D4293,0)&lt;MATCH($P$1,$D4290:$D4293,0),1*b_vote,0)+IF(MATCH($O$1,$E4290:$E4293,0)&lt;MATCH($P$1,$E4290:$E4293,0),1*c_vote,0)+IF(MATCH($O$1,$F4290:$F4293,0)&lt;MATCH($P$1,$F4290:$F4293,0),1*d_vote,0)</f>
        <v>0.53</v>
      </c>
      <c r="P4290" s="3">
        <f>IF(MATCH(O$1,$C4290:$C4293,0)&gt;(MATCH(P$1,$C4290:$C4293,0)),1*a_vote,0)+IF(MATCH(O$1,$D4290:$D4293,0)&gt;MATCH(P$1,$D4290:$D4293,0),1*b_vote,0)+IF(MATCH(O$1,$E4290:$E4293,0)&gt;MATCH(P$1,$E4290:$E4293,0),1*c_vote,0)+IF(MATCH(O$1,$F4290:$F4293,0)&gt;MATCH(P$1,$F4290:$F4293,0),1*d_vote,0)</f>
        <v>0.47</v>
      </c>
      <c r="Q4290" s="3">
        <f>IF(MATCH($Q$1,$C4290:$C4293,0)&lt;(MATCH($R$1,$C4290:$C4293,0)),1*a_vote,0)+IF(MATCH($Q$1,$D4290:$D4293,0)&lt;MATCH($R$1,$D4290:$D4293,0),1*b_vote,0)+IF(MATCH($Q$1,$E4290:$E4293,0)&lt;MATCH($R$1,$E4290:$E4293,0),1*c_vote,0)+IF(MATCH($Q$1,$F4290:$F4293,0)&lt;MATCH($R$1,$F4290:$F4293,0),1*d_vote,0)</f>
        <v>0.26</v>
      </c>
      <c r="R4290" s="3">
        <f>IF(MATCH(Q$1,$C4290:$C4293,0)&gt;(MATCH(R$1,$C4290:$C4293,0)),1*a_vote,0)+IF(MATCH(Q$1,$D4290:$D4293,0)&gt;MATCH(R$1,$D4290:$D4293,0),1*b_vote,0)+IF(MATCH(Q$1,$E4290:$E4293,0)&gt;MATCH(R$1,$E4290:$E4293,0),1*c_vote,0)+IF(MATCH(Q$1,$F4290:$F4293,0)&gt;MATCH(R$1,$F4290:$F4293,0),1*d_vote,0)</f>
        <v>0.74</v>
      </c>
      <c r="S4290" s="3">
        <f>IF(MATCH($S$1,$C4290:$C4293,0)&lt;(MATCH($T$1,$C4290:$C4293,0)),1*a_vote,0)+IF(MATCH($S$1,$D4290:$D4293,0)&lt;MATCH($T$1,$D4290:$D4293,0),1*b_vote,0)+IF(MATCH($S$1,$E4290:$E4293,0)&lt;MATCH($T$1,$E4290:$E4293,0),1*c_vote,0)+IF(MATCH($S$1,$F4290:$F4293,0)&lt;MATCH($T$1,$F4290:$F4293,0),1*d_vote,0)</f>
        <v>0.25</v>
      </c>
      <c r="T4290" s="3">
        <f>IF(MATCH(S$1,$C4290:$C4293,0)&gt;(MATCH(T$1,$C4290:$C4293,0)),1*a_vote,0)+IF(MATCH(S$1,$D4290:$D4293,0)&gt;MATCH(T$1,$D4290:$D4293,0),1*b_vote,0)+IF(MATCH(S$1,$E4290:$E4293,0)&gt;MATCH(T$1,$E4290:$E4293,0),1*c_vote,0)+IF(MATCH(S$1,$F4290:$F4293,0)&gt;MATCH(T$1,$F4290:$F4293,0),1*d_vote,0)</f>
        <v>0.75</v>
      </c>
    </row>
    <row r="4291" spans="1:20" x14ac:dyDescent="0.25">
      <c r="A4291">
        <f t="shared" si="134"/>
        <v>4290</v>
      </c>
      <c r="B4291">
        <f t="shared" si="135"/>
        <v>1073</v>
      </c>
      <c r="C4291" t="str">
        <f>INDEX('VBA code_permu_wo_repettn'!$T$3:$Y$6,COUNTIF('Profile-matrices_Condorcet'!$B$2:$B4291,'Profile-matrices_Condorcet'!$B4291),MATCH(INDEX('numeric possibilities'!D$3:D$1298,VLOOKUP($B4291,'numeric possibilities'!$C$3:$G$1298,1)),'VBA code_permu_wo_repettn'!$T$2:$Y$2))</f>
        <v>D</v>
      </c>
      <c r="D4291" t="str">
        <f>INDEX('VBA code_permu_wo_repettn'!$AA$3:$AF$6,COUNTIF('Profile-matrices_Condorcet'!$B$2:$B4291,'Profile-matrices_Condorcet'!$B4291),MATCH(INDEX('numeric possibilities'!E$3:E$1298,VLOOKUP($B4291,'numeric possibilities'!$C$3:$G$1298,1)),'VBA code_permu_wo_repettn'!$AA$2:$AF$2))</f>
        <v>D</v>
      </c>
      <c r="E4291" t="str">
        <f>INDEX('VBA code_permu_wo_repettn'!$AH$3:$AM$6,COUNTIF('Profile-matrices_Condorcet'!$B$2:$B4291,'Profile-matrices_Condorcet'!$B4291),MATCH(INDEX('numeric possibilities'!F$3:F$1298,VLOOKUP($B4291,'numeric possibilities'!$C$3:$G$1298,1)),'VBA code_permu_wo_repettn'!$AH$2:$AM$2))</f>
        <v>D</v>
      </c>
      <c r="F4291" t="str">
        <f>INDEX('VBA code_permu_wo_repettn'!$AO$3:$AT$6,COUNTIF('Profile-matrices_Condorcet'!$B$2:$B4291,'Profile-matrices_Condorcet'!$B4291),MATCH(INDEX('numeric possibilities'!G$3:G$1298,VLOOKUP($B4291,'numeric possibilities'!$C$3:$G$1298,1)),'VBA code_permu_wo_repettn'!$AO$2:$AT$2))</f>
        <v>C</v>
      </c>
      <c r="H4291" t="s">
        <v>15</v>
      </c>
      <c r="I4291" t="str">
        <f>IF(I4290&gt;J4290,$I$1,IF(I4290&lt;J4290,$J$1,0))</f>
        <v>B</v>
      </c>
      <c r="K4291" t="str">
        <f>IF(K4290&gt;L4290,$K$1,IF(K4290&lt;L4290,$L$1,0))</f>
        <v>A</v>
      </c>
      <c r="M4291" t="str">
        <f>IF(M4290&gt;N4290,$M$1,IF(M4290&lt;N4290,$N$1,0))</f>
        <v>D</v>
      </c>
      <c r="O4291" t="str">
        <f>IF(O4290&gt;P4290,$O$1,IF(O4290&lt;P4290,$P$1,0))</f>
        <v>B</v>
      </c>
      <c r="Q4291" t="str">
        <f>IF(Q4290&gt;R4290,$Q$1,IF(Q4290&lt;R4290,$R$1,0))</f>
        <v>D</v>
      </c>
      <c r="S4291" t="str">
        <f>IF(S4290&gt;T4290,$S$1,IF(S4290&lt;T4290,$T$1,0))</f>
        <v>D</v>
      </c>
    </row>
    <row r="4292" spans="1:20" x14ac:dyDescent="0.25">
      <c r="A4292">
        <f t="shared" si="134"/>
        <v>4291</v>
      </c>
      <c r="B4292">
        <f t="shared" si="135"/>
        <v>1073</v>
      </c>
      <c r="C4292" t="str">
        <f>INDEX('VBA code_permu_wo_repettn'!$T$3:$Y$6,COUNTIF('Profile-matrices_Condorcet'!$B$2:$B4292,'Profile-matrices_Condorcet'!$B4292),MATCH(INDEX('numeric possibilities'!D$3:D$1298,VLOOKUP($B4292,'numeric possibilities'!$C$3:$G$1298,1)),'VBA code_permu_wo_repettn'!$T$2:$Y$2))</f>
        <v>B</v>
      </c>
      <c r="D4292" t="str">
        <f>INDEX('VBA code_permu_wo_repettn'!$AA$3:$AF$6,COUNTIF('Profile-matrices_Condorcet'!$B$2:$B4292,'Profile-matrices_Condorcet'!$B4292),MATCH(INDEX('numeric possibilities'!E$3:E$1298,VLOOKUP($B4292,'numeric possibilities'!$C$3:$G$1298,1)),'VBA code_permu_wo_repettn'!$AA$2:$AF$2))</f>
        <v>A</v>
      </c>
      <c r="E4292" t="str">
        <f>INDEX('VBA code_permu_wo_repettn'!$AH$3:$AM$6,COUNTIF('Profile-matrices_Condorcet'!$B$2:$B4292,'Profile-matrices_Condorcet'!$B4292),MATCH(INDEX('numeric possibilities'!F$3:F$1298,VLOOKUP($B4292,'numeric possibilities'!$C$3:$G$1298,1)),'VBA code_permu_wo_repettn'!$AH$2:$AM$2))</f>
        <v>B</v>
      </c>
      <c r="F4292" t="str">
        <f>INDEX('VBA code_permu_wo_repettn'!$AO$3:$AT$6,COUNTIF('Profile-matrices_Condorcet'!$B$2:$B4292,'Profile-matrices_Condorcet'!$B4292),MATCH(INDEX('numeric possibilities'!G$3:G$1298,VLOOKUP($B4292,'numeric possibilities'!$C$3:$G$1298,1)),'VBA code_permu_wo_repettn'!$AO$2:$AT$2))</f>
        <v>A</v>
      </c>
      <c r="I4292" t="s">
        <v>0</v>
      </c>
      <c r="J4292" t="s">
        <v>1</v>
      </c>
      <c r="K4292" t="s">
        <v>2</v>
      </c>
      <c r="L4292" t="s">
        <v>3</v>
      </c>
    </row>
    <row r="4293" spans="1:20" x14ac:dyDescent="0.25">
      <c r="A4293">
        <f t="shared" si="134"/>
        <v>4292</v>
      </c>
      <c r="B4293">
        <f t="shared" si="135"/>
        <v>1073</v>
      </c>
      <c r="C4293" t="str">
        <f>INDEX('VBA code_permu_wo_repettn'!$T$3:$Y$6,COUNTIF('Profile-matrices_Condorcet'!$B$2:$B4293,'Profile-matrices_Condorcet'!$B4293),MATCH(INDEX('numeric possibilities'!D$3:D$1298,VLOOKUP($B4293,'numeric possibilities'!$C$3:$G$1298,1)),'VBA code_permu_wo_repettn'!$T$2:$Y$2))</f>
        <v>C</v>
      </c>
      <c r="D4293" t="str">
        <f>INDEX('VBA code_permu_wo_repettn'!$AA$3:$AF$6,COUNTIF('Profile-matrices_Condorcet'!$B$2:$B4293,'Profile-matrices_Condorcet'!$B4293),MATCH(INDEX('numeric possibilities'!E$3:E$1298,VLOOKUP($B4293,'numeric possibilities'!$C$3:$G$1298,1)),'VBA code_permu_wo_repettn'!$AA$2:$AF$2))</f>
        <v>C</v>
      </c>
      <c r="E4293" t="str">
        <f>INDEX('VBA code_permu_wo_repettn'!$AH$3:$AM$6,COUNTIF('Profile-matrices_Condorcet'!$B$2:$B4293,'Profile-matrices_Condorcet'!$B4293),MATCH(INDEX('numeric possibilities'!F$3:F$1298,VLOOKUP($B4293,'numeric possibilities'!$C$3:$G$1298,1)),'VBA code_permu_wo_repettn'!$AH$2:$AM$2))</f>
        <v>A</v>
      </c>
      <c r="F4293" t="str">
        <f>INDEX('VBA code_permu_wo_repettn'!$AO$3:$AT$6,COUNTIF('Profile-matrices_Condorcet'!$B$2:$B4293,'Profile-matrices_Condorcet'!$B4293),MATCH(INDEX('numeric possibilities'!G$3:G$1298,VLOOKUP($B4293,'numeric possibilities'!$C$3:$G$1298,1)),'VBA code_permu_wo_repettn'!$AO$2:$AT$2))</f>
        <v>B</v>
      </c>
      <c r="G4293" t="str">
        <f>IF(MAX(I4293:L4293)&gt;='numeric possibilities'!$B$4/2,INDEX('Profile-matrices_Condorcet'!I4292:L4292,1,MATCH(MAX('Profile-matrices_Condorcet'!I4293:L4293),'Profile-matrices_Condorcet'!I4293:L4293,0)),"NCW")</f>
        <v>D</v>
      </c>
      <c r="H4293" t="s">
        <v>13</v>
      </c>
      <c r="I4293" s="3">
        <f>COUNTIF($I4291:$S4291,I4292)</f>
        <v>1</v>
      </c>
      <c r="J4293" s="3">
        <f>COUNTIF($I4291:$S4291,J4292)</f>
        <v>2</v>
      </c>
      <c r="K4293" s="3">
        <f>COUNTIF($I4291:$S4291,K4292)</f>
        <v>0</v>
      </c>
      <c r="L4293" s="3">
        <f>COUNTIF($I4291:$S4291,L4292)</f>
        <v>3</v>
      </c>
    </row>
    <row r="4294" spans="1:20" x14ac:dyDescent="0.25">
      <c r="A4294">
        <f t="shared" si="134"/>
        <v>4293</v>
      </c>
      <c r="B4294">
        <f t="shared" si="135"/>
        <v>1074</v>
      </c>
      <c r="C4294" t="str">
        <f>INDEX('VBA code_permu_wo_repettn'!$T$3:$Y$6,COUNTIF('Profile-matrices_Condorcet'!$B$2:$B4294,'Profile-matrices_Condorcet'!$B4294),MATCH(INDEX('numeric possibilities'!D$3:D$1298,VLOOKUP($B4294,'numeric possibilities'!$C$3:$G$1298,1)),'VBA code_permu_wo_repettn'!$T$2:$Y$2))</f>
        <v>A</v>
      </c>
      <c r="D4294" t="str">
        <f>INDEX('VBA code_permu_wo_repettn'!$AA$3:$AF$6,COUNTIF('Profile-matrices_Condorcet'!$B$2:$B4294,'Profile-matrices_Condorcet'!$B4294),MATCH(INDEX('numeric possibilities'!E$3:E$1298,VLOOKUP($B4294,'numeric possibilities'!$C$3:$G$1298,1)),'VBA code_permu_wo_repettn'!$AA$2:$AF$2))</f>
        <v>B</v>
      </c>
      <c r="E4294" t="str">
        <f>INDEX('VBA code_permu_wo_repettn'!$AH$3:$AM$6,COUNTIF('Profile-matrices_Condorcet'!$B$2:$B4294,'Profile-matrices_Condorcet'!$B4294),MATCH(INDEX('numeric possibilities'!F$3:F$1298,VLOOKUP($B4294,'numeric possibilities'!$C$3:$G$1298,1)),'VBA code_permu_wo_repettn'!$AH$2:$AM$2))</f>
        <v>C</v>
      </c>
      <c r="F4294" t="str">
        <f>INDEX('VBA code_permu_wo_repettn'!$AO$3:$AT$6,COUNTIF('Profile-matrices_Condorcet'!$B$2:$B4294,'Profile-matrices_Condorcet'!$B4294),MATCH(INDEX('numeric possibilities'!G$3:G$1298,VLOOKUP($B4294,'numeric possibilities'!$C$3:$G$1298,1)),'VBA code_permu_wo_repettn'!$AO$2:$AT$2))</f>
        <v>D</v>
      </c>
      <c r="H4294" t="s">
        <v>14</v>
      </c>
      <c r="I4294" s="3">
        <f>IF(MATCH(I$1,$C4294:$C4297,0)&lt;(MATCH(J$1,$C4294:$C4297,0)),1*a_vote,0)+IF(MATCH(I$1,$D4294:$D4297,0)&lt;MATCH(J$1,$D4294:$D4297,0),1*b_vote,0)+IF(MATCH(I$1,$E4294:$E4297,0)&lt;MATCH(J$1,$E4294:$E4297,0),1*c_vote,0)+IF(MATCH(I$1,$F4294:$F4297,0)&lt;MATCH(J$1,$F4294:$F4297,0),1*d_vote,0)</f>
        <v>0.49</v>
      </c>
      <c r="J4294" s="3">
        <f>IF(MATCH(I$1,$C4294:$C4297,0)&gt;(MATCH(J$1,$C4294:$C4297,0)),1*a_vote,0)+IF(MATCH(I$1,$D4294:$D4297,0)&gt;MATCH(J$1,$D4294:$D4297,0),1*b_vote,0)+IF(MATCH(I$1,$E4294:$E4297,0)&gt;MATCH(J$1,$E4294:$E4297,0),1*c_vote,0)+IF(MATCH(I$1,$F4294:$F4297,0)&gt;MATCH(J$1,$F4294:$F4297,0),1*d_vote,0)</f>
        <v>0.51</v>
      </c>
      <c r="K4294" s="3">
        <f>IF(MATCH($K$1,$C4294:$C4297,0)&lt;(MATCH($L$1,$C4294:$C4297,0)),1*a_vote,0)+IF(MATCH($K$1,$D4294:$D4297,0)&lt;MATCH($L$1,$D4294:$D4297,0),1*b_vote,0)+IF(MATCH($K$1,$E4294:$E4297,0)&lt;MATCH($L$1,$E4294:$E4297,0),1*c_vote,0)+IF(MATCH($K$1,$F4294:$F4297,0)&lt;MATCH($L$1,$F4294:$F4297,0),1*d_vote,0)</f>
        <v>0.53</v>
      </c>
      <c r="L4294" s="3">
        <f>IF(MATCH(K$1,$C4294:$C4297,0)&gt;(MATCH(L$1,$C4294:$C4297,0)),1*a_vote,0)+IF(MATCH(K$1,$D4294:$D4297,0)&gt;MATCH(L$1,$D4294:$D4297,0),1*b_vote,0)+IF(MATCH(K$1,$E4294:$E4297,0)&gt;MATCH(L$1,$E4294:$E4297,0),1*c_vote,0)+IF(MATCH(K$1,$F4294:$F4297,0)&gt;MATCH(L$1,$F4294:$F4297,0),1*d_vote,0)</f>
        <v>0.47</v>
      </c>
      <c r="M4294" s="3">
        <f>IF(MATCH($M$1,$C4294:$C4297,0)&lt;(MATCH($N$1,$C4294:$C4297,0)),1*a_vote,0)+IF(MATCH($M$1,$D4294:$D4297,0)&lt;MATCH($N$1,$D4294:$D4297,0),1*b_vote,0)+IF(MATCH($M$1,$E4294:$E4297,0)&lt;MATCH($N$1,$E4294:$E4297,0),1*c_vote,0)+IF(MATCH($M$1,$F4294:$F4297,0)&lt;MATCH($N$1,$F4294:$F4297,0),1*d_vote,0)</f>
        <v>0.27</v>
      </c>
      <c r="N4294" s="3">
        <f>IF(MATCH(M$1,$C4294:$C4297,0)&gt;(MATCH(N$1,$C4294:$C4297,0)),1*a_vote,0)+IF(MATCH(M$1,$D4294:$D4297,0)&gt;MATCH(N$1,$D4294:$D4297,0),1*b_vote,0)+IF(MATCH(M$1,$E4294:$E4297,0)&gt;MATCH(N$1,$E4294:$E4297,0),1*c_vote,0)+IF(MATCH(M$1,$F4294:$F4297,0)&gt;MATCH(N$1,$F4294:$F4297,0),1*d_vote,0)</f>
        <v>0.73</v>
      </c>
      <c r="O4294" s="3">
        <f>IF(MATCH($O$1,$C4294:$C4297,0)&lt;(MATCH($P$1,$C4294:$C4297,0)),1*a_vote,0)+IF(MATCH($O$1,$D4294:$D4297,0)&lt;MATCH($P$1,$D4294:$D4297,0),1*b_vote,0)+IF(MATCH($O$1,$E4294:$E4297,0)&lt;MATCH($P$1,$E4294:$E4297,0),1*c_vote,0)+IF(MATCH($O$1,$F4294:$F4297,0)&lt;MATCH($P$1,$F4294:$F4297,0),1*d_vote,0)</f>
        <v>0.26</v>
      </c>
      <c r="P4294" s="3">
        <f>IF(MATCH(O$1,$C4294:$C4297,0)&gt;(MATCH(P$1,$C4294:$C4297,0)),1*a_vote,0)+IF(MATCH(O$1,$D4294:$D4297,0)&gt;MATCH(P$1,$D4294:$D4297,0),1*b_vote,0)+IF(MATCH(O$1,$E4294:$E4297,0)&gt;MATCH(P$1,$E4294:$E4297,0),1*c_vote,0)+IF(MATCH(O$1,$F4294:$F4297,0)&gt;MATCH(P$1,$F4294:$F4297,0),1*d_vote,0)</f>
        <v>0.74</v>
      </c>
      <c r="Q4294" s="3">
        <f>IF(MATCH($Q$1,$C4294:$C4297,0)&lt;(MATCH($R$1,$C4294:$C4297,0)),1*a_vote,0)+IF(MATCH($Q$1,$D4294:$D4297,0)&lt;MATCH($R$1,$D4294:$D4297,0),1*b_vote,0)+IF(MATCH($Q$1,$E4294:$E4297,0)&lt;MATCH($R$1,$E4294:$E4297,0),1*c_vote,0)+IF(MATCH($Q$1,$F4294:$F4297,0)&lt;MATCH($R$1,$F4294:$F4297,0),1*d_vote,0)</f>
        <v>0.26</v>
      </c>
      <c r="R4294" s="3">
        <f>IF(MATCH(Q$1,$C4294:$C4297,0)&gt;(MATCH(R$1,$C4294:$C4297,0)),1*a_vote,0)+IF(MATCH(Q$1,$D4294:$D4297,0)&gt;MATCH(R$1,$D4294:$D4297,0),1*b_vote,0)+IF(MATCH(Q$1,$E4294:$E4297,0)&gt;MATCH(R$1,$E4294:$E4297,0),1*c_vote,0)+IF(MATCH(Q$1,$F4294:$F4297,0)&gt;MATCH(R$1,$F4294:$F4297,0),1*d_vote,0)</f>
        <v>0.74</v>
      </c>
      <c r="S4294" s="3">
        <f>IF(MATCH($S$1,$C4294:$C4297,0)&lt;(MATCH($T$1,$C4294:$C4297,0)),1*a_vote,0)+IF(MATCH($S$1,$D4294:$D4297,0)&lt;MATCH($T$1,$D4294:$D4297,0),1*b_vote,0)+IF(MATCH($S$1,$E4294:$E4297,0)&lt;MATCH($T$1,$E4294:$E4297,0),1*c_vote,0)+IF(MATCH($S$1,$F4294:$F4297,0)&lt;MATCH($T$1,$F4294:$F4297,0),1*d_vote,0)</f>
        <v>0.25</v>
      </c>
      <c r="T4294" s="3">
        <f>IF(MATCH(S$1,$C4294:$C4297,0)&gt;(MATCH(T$1,$C4294:$C4297,0)),1*a_vote,0)+IF(MATCH(S$1,$D4294:$D4297,0)&gt;MATCH(T$1,$D4294:$D4297,0),1*b_vote,0)+IF(MATCH(S$1,$E4294:$E4297,0)&gt;MATCH(T$1,$E4294:$E4297,0),1*c_vote,0)+IF(MATCH(S$1,$F4294:$F4297,0)&gt;MATCH(T$1,$F4294:$F4297,0),1*d_vote,0)</f>
        <v>0.75</v>
      </c>
    </row>
    <row r="4295" spans="1:20" x14ac:dyDescent="0.25">
      <c r="A4295">
        <f t="shared" si="134"/>
        <v>4294</v>
      </c>
      <c r="B4295">
        <f t="shared" si="135"/>
        <v>1074</v>
      </c>
      <c r="C4295" t="str">
        <f>INDEX('VBA code_permu_wo_repettn'!$T$3:$Y$6,COUNTIF('Profile-matrices_Condorcet'!$B$2:$B4295,'Profile-matrices_Condorcet'!$B4295),MATCH(INDEX('numeric possibilities'!D$3:D$1298,VLOOKUP($B4295,'numeric possibilities'!$C$3:$G$1298,1)),'VBA code_permu_wo_repettn'!$T$2:$Y$2))</f>
        <v>D</v>
      </c>
      <c r="D4295" t="str">
        <f>INDEX('VBA code_permu_wo_repettn'!$AA$3:$AF$6,COUNTIF('Profile-matrices_Condorcet'!$B$2:$B4295,'Profile-matrices_Condorcet'!$B4295),MATCH(INDEX('numeric possibilities'!E$3:E$1298,VLOOKUP($B4295,'numeric possibilities'!$C$3:$G$1298,1)),'VBA code_permu_wo_repettn'!$AA$2:$AF$2))</f>
        <v>D</v>
      </c>
      <c r="E4295" t="str">
        <f>INDEX('VBA code_permu_wo_repettn'!$AH$3:$AM$6,COUNTIF('Profile-matrices_Condorcet'!$B$2:$B4295,'Profile-matrices_Condorcet'!$B4295),MATCH(INDEX('numeric possibilities'!F$3:F$1298,VLOOKUP($B4295,'numeric possibilities'!$C$3:$G$1298,1)),'VBA code_permu_wo_repettn'!$AH$2:$AM$2))</f>
        <v>D</v>
      </c>
      <c r="F4295" t="str">
        <f>INDEX('VBA code_permu_wo_repettn'!$AO$3:$AT$6,COUNTIF('Profile-matrices_Condorcet'!$B$2:$B4295,'Profile-matrices_Condorcet'!$B4295),MATCH(INDEX('numeric possibilities'!G$3:G$1298,VLOOKUP($B4295,'numeric possibilities'!$C$3:$G$1298,1)),'VBA code_permu_wo_repettn'!$AO$2:$AT$2))</f>
        <v>C</v>
      </c>
      <c r="H4295" t="s">
        <v>15</v>
      </c>
      <c r="I4295" t="str">
        <f>IF(I4294&gt;J4294,$I$1,IF(I4294&lt;J4294,$J$1,0))</f>
        <v>B</v>
      </c>
      <c r="K4295" t="str">
        <f>IF(K4294&gt;L4294,$K$1,IF(K4294&lt;L4294,$L$1,0))</f>
        <v>A</v>
      </c>
      <c r="M4295" t="str">
        <f>IF(M4294&gt;N4294,$M$1,IF(M4294&lt;N4294,$N$1,0))</f>
        <v>D</v>
      </c>
      <c r="O4295" t="str">
        <f>IF(O4294&gt;P4294,$O$1,IF(O4294&lt;P4294,$P$1,0))</f>
        <v>C</v>
      </c>
      <c r="Q4295" t="str">
        <f>IF(Q4294&gt;R4294,$Q$1,IF(Q4294&lt;R4294,$R$1,0))</f>
        <v>D</v>
      </c>
      <c r="S4295" t="str">
        <f>IF(S4294&gt;T4294,$S$1,IF(S4294&lt;T4294,$T$1,0))</f>
        <v>D</v>
      </c>
    </row>
    <row r="4296" spans="1:20" x14ac:dyDescent="0.25">
      <c r="A4296">
        <f t="shared" si="134"/>
        <v>4295</v>
      </c>
      <c r="B4296">
        <f t="shared" si="135"/>
        <v>1074</v>
      </c>
      <c r="C4296" t="str">
        <f>INDEX('VBA code_permu_wo_repettn'!$T$3:$Y$6,COUNTIF('Profile-matrices_Condorcet'!$B$2:$B4296,'Profile-matrices_Condorcet'!$B4296),MATCH(INDEX('numeric possibilities'!D$3:D$1298,VLOOKUP($B4296,'numeric possibilities'!$C$3:$G$1298,1)),'VBA code_permu_wo_repettn'!$T$2:$Y$2))</f>
        <v>C</v>
      </c>
      <c r="D4296" t="str">
        <f>INDEX('VBA code_permu_wo_repettn'!$AA$3:$AF$6,COUNTIF('Profile-matrices_Condorcet'!$B$2:$B4296,'Profile-matrices_Condorcet'!$B4296),MATCH(INDEX('numeric possibilities'!E$3:E$1298,VLOOKUP($B4296,'numeric possibilities'!$C$3:$G$1298,1)),'VBA code_permu_wo_repettn'!$AA$2:$AF$2))</f>
        <v>A</v>
      </c>
      <c r="E4296" t="str">
        <f>INDEX('VBA code_permu_wo_repettn'!$AH$3:$AM$6,COUNTIF('Profile-matrices_Condorcet'!$B$2:$B4296,'Profile-matrices_Condorcet'!$B4296),MATCH(INDEX('numeric possibilities'!F$3:F$1298,VLOOKUP($B4296,'numeric possibilities'!$C$3:$G$1298,1)),'VBA code_permu_wo_repettn'!$AH$2:$AM$2))</f>
        <v>B</v>
      </c>
      <c r="F4296" t="str">
        <f>INDEX('VBA code_permu_wo_repettn'!$AO$3:$AT$6,COUNTIF('Profile-matrices_Condorcet'!$B$2:$B4296,'Profile-matrices_Condorcet'!$B4296),MATCH(INDEX('numeric possibilities'!G$3:G$1298,VLOOKUP($B4296,'numeric possibilities'!$C$3:$G$1298,1)),'VBA code_permu_wo_repettn'!$AO$2:$AT$2))</f>
        <v>A</v>
      </c>
      <c r="I4296" t="s">
        <v>0</v>
      </c>
      <c r="J4296" t="s">
        <v>1</v>
      </c>
      <c r="K4296" t="s">
        <v>2</v>
      </c>
      <c r="L4296" t="s">
        <v>3</v>
      </c>
    </row>
    <row r="4297" spans="1:20" x14ac:dyDescent="0.25">
      <c r="A4297">
        <f t="shared" si="134"/>
        <v>4296</v>
      </c>
      <c r="B4297">
        <f t="shared" si="135"/>
        <v>1074</v>
      </c>
      <c r="C4297" t="str">
        <f>INDEX('VBA code_permu_wo_repettn'!$T$3:$Y$6,COUNTIF('Profile-matrices_Condorcet'!$B$2:$B4297,'Profile-matrices_Condorcet'!$B4297),MATCH(INDEX('numeric possibilities'!D$3:D$1298,VLOOKUP($B4297,'numeric possibilities'!$C$3:$G$1298,1)),'VBA code_permu_wo_repettn'!$T$2:$Y$2))</f>
        <v>B</v>
      </c>
      <c r="D4297" t="str">
        <f>INDEX('VBA code_permu_wo_repettn'!$AA$3:$AF$6,COUNTIF('Profile-matrices_Condorcet'!$B$2:$B4297,'Profile-matrices_Condorcet'!$B4297),MATCH(INDEX('numeric possibilities'!E$3:E$1298,VLOOKUP($B4297,'numeric possibilities'!$C$3:$G$1298,1)),'VBA code_permu_wo_repettn'!$AA$2:$AF$2))</f>
        <v>C</v>
      </c>
      <c r="E4297" t="str">
        <f>INDEX('VBA code_permu_wo_repettn'!$AH$3:$AM$6,COUNTIF('Profile-matrices_Condorcet'!$B$2:$B4297,'Profile-matrices_Condorcet'!$B4297),MATCH(INDEX('numeric possibilities'!F$3:F$1298,VLOOKUP($B4297,'numeric possibilities'!$C$3:$G$1298,1)),'VBA code_permu_wo_repettn'!$AH$2:$AM$2))</f>
        <v>A</v>
      </c>
      <c r="F4297" t="str">
        <f>INDEX('VBA code_permu_wo_repettn'!$AO$3:$AT$6,COUNTIF('Profile-matrices_Condorcet'!$B$2:$B4297,'Profile-matrices_Condorcet'!$B4297),MATCH(INDEX('numeric possibilities'!G$3:G$1298,VLOOKUP($B4297,'numeric possibilities'!$C$3:$G$1298,1)),'VBA code_permu_wo_repettn'!$AO$2:$AT$2))</f>
        <v>B</v>
      </c>
      <c r="G4297" t="str">
        <f>IF(MAX(I4297:L4297)&gt;='numeric possibilities'!$B$4/2,INDEX('Profile-matrices_Condorcet'!I4296:L4296,1,MATCH(MAX('Profile-matrices_Condorcet'!I4297:L4297),'Profile-matrices_Condorcet'!I4297:L4297,0)),"NCW")</f>
        <v>D</v>
      </c>
      <c r="H4297" t="s">
        <v>13</v>
      </c>
      <c r="I4297" s="3">
        <f>COUNTIF($I4295:$S4295,I4296)</f>
        <v>1</v>
      </c>
      <c r="J4297" s="3">
        <f>COUNTIF($I4295:$S4295,J4296)</f>
        <v>1</v>
      </c>
      <c r="K4297" s="3">
        <f>COUNTIF($I4295:$S4295,K4296)</f>
        <v>1</v>
      </c>
      <c r="L4297" s="3">
        <f>COUNTIF($I4295:$S4295,L4296)</f>
        <v>3</v>
      </c>
    </row>
    <row r="4298" spans="1:20" x14ac:dyDescent="0.25">
      <c r="A4298">
        <f t="shared" si="134"/>
        <v>4297</v>
      </c>
      <c r="B4298">
        <f t="shared" si="135"/>
        <v>1075</v>
      </c>
      <c r="C4298" t="str">
        <f>INDEX('VBA code_permu_wo_repettn'!$T$3:$Y$6,COUNTIF('Profile-matrices_Condorcet'!$B$2:$B4298,'Profile-matrices_Condorcet'!$B4298),MATCH(INDEX('numeric possibilities'!D$3:D$1298,VLOOKUP($B4298,'numeric possibilities'!$C$3:$G$1298,1)),'VBA code_permu_wo_repettn'!$T$2:$Y$2))</f>
        <v>A</v>
      </c>
      <c r="D4298" t="str">
        <f>INDEX('VBA code_permu_wo_repettn'!$AA$3:$AF$6,COUNTIF('Profile-matrices_Condorcet'!$B$2:$B4298,'Profile-matrices_Condorcet'!$B4298),MATCH(INDEX('numeric possibilities'!E$3:E$1298,VLOOKUP($B4298,'numeric possibilities'!$C$3:$G$1298,1)),'VBA code_permu_wo_repettn'!$AA$2:$AF$2))</f>
        <v>B</v>
      </c>
      <c r="E4298" t="str">
        <f>INDEX('VBA code_permu_wo_repettn'!$AH$3:$AM$6,COUNTIF('Profile-matrices_Condorcet'!$B$2:$B4298,'Profile-matrices_Condorcet'!$B4298),MATCH(INDEX('numeric possibilities'!F$3:F$1298,VLOOKUP($B4298,'numeric possibilities'!$C$3:$G$1298,1)),'VBA code_permu_wo_repettn'!$AH$2:$AM$2))</f>
        <v>C</v>
      </c>
      <c r="F4298" t="str">
        <f>INDEX('VBA code_permu_wo_repettn'!$AO$3:$AT$6,COUNTIF('Profile-matrices_Condorcet'!$B$2:$B4298,'Profile-matrices_Condorcet'!$B4298),MATCH(INDEX('numeric possibilities'!G$3:G$1298,VLOOKUP($B4298,'numeric possibilities'!$C$3:$G$1298,1)),'VBA code_permu_wo_repettn'!$AO$2:$AT$2))</f>
        <v>D</v>
      </c>
      <c r="H4298" t="s">
        <v>14</v>
      </c>
      <c r="I4298" s="3">
        <f>IF(MATCH(I$1,$C4298:$C4301,0)&lt;(MATCH(J$1,$C4298:$C4301,0)),1*a_vote,0)+IF(MATCH(I$1,$D4298:$D4301,0)&lt;MATCH(J$1,$D4298:$D4301,0),1*b_vote,0)+IF(MATCH(I$1,$E4298:$E4301,0)&lt;MATCH(J$1,$E4298:$E4301,0),1*c_vote,0)+IF(MATCH(I$1,$F4298:$F4301,0)&lt;MATCH(J$1,$F4298:$F4301,0),1*d_vote,0)</f>
        <v>0.49</v>
      </c>
      <c r="J4298" s="3">
        <f>IF(MATCH(I$1,$C4298:$C4301,0)&gt;(MATCH(J$1,$C4298:$C4301,0)),1*a_vote,0)+IF(MATCH(I$1,$D4298:$D4301,0)&gt;MATCH(J$1,$D4298:$D4301,0),1*b_vote,0)+IF(MATCH(I$1,$E4298:$E4301,0)&gt;MATCH(J$1,$E4298:$E4301,0),1*c_vote,0)+IF(MATCH(I$1,$F4298:$F4301,0)&gt;MATCH(J$1,$F4298:$F4301,0),1*d_vote,0)</f>
        <v>0.51</v>
      </c>
      <c r="K4298" s="3">
        <f>IF(MATCH($K$1,$C4298:$C4301,0)&lt;(MATCH($L$1,$C4298:$C4301,0)),1*a_vote,0)+IF(MATCH($K$1,$D4298:$D4301,0)&lt;MATCH($L$1,$D4298:$D4301,0),1*b_vote,0)+IF(MATCH($K$1,$E4298:$E4301,0)&lt;MATCH($L$1,$E4298:$E4301,0),1*c_vote,0)+IF(MATCH($K$1,$F4298:$F4301,0)&lt;MATCH($L$1,$F4298:$F4301,0),1*d_vote,0)</f>
        <v>0.27</v>
      </c>
      <c r="L4298" s="3">
        <f>IF(MATCH(K$1,$C4298:$C4301,0)&gt;(MATCH(L$1,$C4298:$C4301,0)),1*a_vote,0)+IF(MATCH(K$1,$D4298:$D4301,0)&gt;MATCH(L$1,$D4298:$D4301,0),1*b_vote,0)+IF(MATCH(K$1,$E4298:$E4301,0)&gt;MATCH(L$1,$E4298:$E4301,0),1*c_vote,0)+IF(MATCH(K$1,$F4298:$F4301,0)&gt;MATCH(L$1,$F4298:$F4301,0),1*d_vote,0)</f>
        <v>0.73</v>
      </c>
      <c r="M4298" s="3">
        <f>IF(MATCH($M$1,$C4298:$C4301,0)&lt;(MATCH($N$1,$C4298:$C4301,0)),1*a_vote,0)+IF(MATCH($M$1,$D4298:$D4301,0)&lt;MATCH($N$1,$D4298:$D4301,0),1*b_vote,0)+IF(MATCH($M$1,$E4298:$E4301,0)&lt;MATCH($N$1,$E4298:$E4301,0),1*c_vote,0)+IF(MATCH($M$1,$F4298:$F4301,0)&lt;MATCH($N$1,$F4298:$F4301,0),1*d_vote,0)</f>
        <v>0.27</v>
      </c>
      <c r="N4298" s="3">
        <f>IF(MATCH(M$1,$C4298:$C4301,0)&gt;(MATCH(N$1,$C4298:$C4301,0)),1*a_vote,0)+IF(MATCH(M$1,$D4298:$D4301,0)&gt;MATCH(N$1,$D4298:$D4301,0),1*b_vote,0)+IF(MATCH(M$1,$E4298:$E4301,0)&gt;MATCH(N$1,$E4298:$E4301,0),1*c_vote,0)+IF(MATCH(M$1,$F4298:$F4301,0)&gt;MATCH(N$1,$F4298:$F4301,0),1*d_vote,0)</f>
        <v>0.73</v>
      </c>
      <c r="O4298" s="3">
        <f>IF(MATCH($O$1,$C4298:$C4301,0)&lt;(MATCH($P$1,$C4298:$C4301,0)),1*a_vote,0)+IF(MATCH($O$1,$D4298:$D4301,0)&lt;MATCH($P$1,$D4298:$D4301,0),1*b_vote,0)+IF(MATCH($O$1,$E4298:$E4301,0)&lt;MATCH($P$1,$E4298:$E4301,0),1*c_vote,0)+IF(MATCH($O$1,$F4298:$F4301,0)&lt;MATCH($P$1,$F4298:$F4301,0),1*d_vote,0)</f>
        <v>0.53</v>
      </c>
      <c r="P4298" s="3">
        <f>IF(MATCH(O$1,$C4298:$C4301,0)&gt;(MATCH(P$1,$C4298:$C4301,0)),1*a_vote,0)+IF(MATCH(O$1,$D4298:$D4301,0)&gt;MATCH(P$1,$D4298:$D4301,0),1*b_vote,0)+IF(MATCH(O$1,$E4298:$E4301,0)&gt;MATCH(P$1,$E4298:$E4301,0),1*c_vote,0)+IF(MATCH(O$1,$F4298:$F4301,0)&gt;MATCH(P$1,$F4298:$F4301,0),1*d_vote,0)</f>
        <v>0.47</v>
      </c>
      <c r="Q4298" s="3">
        <f>IF(MATCH($Q$1,$C4298:$C4301,0)&lt;(MATCH($R$1,$C4298:$C4301,0)),1*a_vote,0)+IF(MATCH($Q$1,$D4298:$D4301,0)&lt;MATCH($R$1,$D4298:$D4301,0),1*b_vote,0)+IF(MATCH($Q$1,$E4298:$E4301,0)&lt;MATCH($R$1,$E4298:$E4301,0),1*c_vote,0)+IF(MATCH($Q$1,$F4298:$F4301,0)&lt;MATCH($R$1,$F4298:$F4301,0),1*d_vote,0)</f>
        <v>0.53</v>
      </c>
      <c r="R4298" s="3">
        <f>IF(MATCH(Q$1,$C4298:$C4301,0)&gt;(MATCH(R$1,$C4298:$C4301,0)),1*a_vote,0)+IF(MATCH(Q$1,$D4298:$D4301,0)&gt;MATCH(R$1,$D4298:$D4301,0),1*b_vote,0)+IF(MATCH(Q$1,$E4298:$E4301,0)&gt;MATCH(R$1,$E4298:$E4301,0),1*c_vote,0)+IF(MATCH(Q$1,$F4298:$F4301,0)&gt;MATCH(R$1,$F4298:$F4301,0),1*d_vote,0)</f>
        <v>0.47</v>
      </c>
      <c r="S4298" s="3">
        <f>IF(MATCH($S$1,$C4298:$C4301,0)&lt;(MATCH($T$1,$C4298:$C4301,0)),1*a_vote,0)+IF(MATCH($S$1,$D4298:$D4301,0)&lt;MATCH($T$1,$D4298:$D4301,0),1*b_vote,0)+IF(MATCH($S$1,$E4298:$E4301,0)&lt;MATCH($T$1,$E4298:$E4301,0),1*c_vote,0)+IF(MATCH($S$1,$F4298:$F4301,0)&lt;MATCH($T$1,$F4298:$F4301,0),1*d_vote,0)</f>
        <v>0.52</v>
      </c>
      <c r="T4298" s="3">
        <f>IF(MATCH(S$1,$C4298:$C4301,0)&gt;(MATCH(T$1,$C4298:$C4301,0)),1*a_vote,0)+IF(MATCH(S$1,$D4298:$D4301,0)&gt;MATCH(T$1,$D4298:$D4301,0),1*b_vote,0)+IF(MATCH(S$1,$E4298:$E4301,0)&gt;MATCH(T$1,$E4298:$E4301,0),1*c_vote,0)+IF(MATCH(S$1,$F4298:$F4301,0)&gt;MATCH(T$1,$F4298:$F4301,0),1*d_vote,0)</f>
        <v>0.48</v>
      </c>
    </row>
    <row r="4299" spans="1:20" x14ac:dyDescent="0.25">
      <c r="A4299">
        <f t="shared" si="134"/>
        <v>4298</v>
      </c>
      <c r="B4299">
        <f t="shared" si="135"/>
        <v>1075</v>
      </c>
      <c r="C4299" t="str">
        <f>INDEX('VBA code_permu_wo_repettn'!$T$3:$Y$6,COUNTIF('Profile-matrices_Condorcet'!$B$2:$B4299,'Profile-matrices_Condorcet'!$B4299),MATCH(INDEX('numeric possibilities'!D$3:D$1298,VLOOKUP($B4299,'numeric possibilities'!$C$3:$G$1298,1)),'VBA code_permu_wo_repettn'!$T$2:$Y$2))</f>
        <v>B</v>
      </c>
      <c r="D4299" t="str">
        <f>INDEX('VBA code_permu_wo_repettn'!$AA$3:$AF$6,COUNTIF('Profile-matrices_Condorcet'!$B$2:$B4299,'Profile-matrices_Condorcet'!$B4299),MATCH(INDEX('numeric possibilities'!E$3:E$1298,VLOOKUP($B4299,'numeric possibilities'!$C$3:$G$1298,1)),'VBA code_permu_wo_repettn'!$AA$2:$AF$2))</f>
        <v>D</v>
      </c>
      <c r="E4299" t="str">
        <f>INDEX('VBA code_permu_wo_repettn'!$AH$3:$AM$6,COUNTIF('Profile-matrices_Condorcet'!$B$2:$B4299,'Profile-matrices_Condorcet'!$B4299),MATCH(INDEX('numeric possibilities'!F$3:F$1298,VLOOKUP($B4299,'numeric possibilities'!$C$3:$G$1298,1)),'VBA code_permu_wo_repettn'!$AH$2:$AM$2))</f>
        <v>D</v>
      </c>
      <c r="F4299" t="str">
        <f>INDEX('VBA code_permu_wo_repettn'!$AO$3:$AT$6,COUNTIF('Profile-matrices_Condorcet'!$B$2:$B4299,'Profile-matrices_Condorcet'!$B4299),MATCH(INDEX('numeric possibilities'!G$3:G$1298,VLOOKUP($B4299,'numeric possibilities'!$C$3:$G$1298,1)),'VBA code_permu_wo_repettn'!$AO$2:$AT$2))</f>
        <v>C</v>
      </c>
      <c r="H4299" t="s">
        <v>15</v>
      </c>
      <c r="I4299" t="str">
        <f>IF(I4298&gt;J4298,$I$1,IF(I4298&lt;J4298,$J$1,0))</f>
        <v>B</v>
      </c>
      <c r="K4299" t="str">
        <f>IF(K4298&gt;L4298,$K$1,IF(K4298&lt;L4298,$L$1,0))</f>
        <v>C</v>
      </c>
      <c r="M4299" t="str">
        <f>IF(M4298&gt;N4298,$M$1,IF(M4298&lt;N4298,$N$1,0))</f>
        <v>D</v>
      </c>
      <c r="O4299" t="str">
        <f>IF(O4298&gt;P4298,$O$1,IF(O4298&lt;P4298,$P$1,0))</f>
        <v>B</v>
      </c>
      <c r="Q4299" t="str">
        <f>IF(Q4298&gt;R4298,$Q$1,IF(Q4298&lt;R4298,$R$1,0))</f>
        <v>B</v>
      </c>
      <c r="S4299" t="str">
        <f>IF(S4298&gt;T4298,$S$1,IF(S4298&lt;T4298,$T$1,0))</f>
        <v>C</v>
      </c>
    </row>
    <row r="4300" spans="1:20" x14ac:dyDescent="0.25">
      <c r="A4300">
        <f t="shared" si="134"/>
        <v>4299</v>
      </c>
      <c r="B4300">
        <f t="shared" si="135"/>
        <v>1075</v>
      </c>
      <c r="C4300" t="str">
        <f>INDEX('VBA code_permu_wo_repettn'!$T$3:$Y$6,COUNTIF('Profile-matrices_Condorcet'!$B$2:$B4300,'Profile-matrices_Condorcet'!$B4300),MATCH(INDEX('numeric possibilities'!D$3:D$1298,VLOOKUP($B4300,'numeric possibilities'!$C$3:$G$1298,1)),'VBA code_permu_wo_repettn'!$T$2:$Y$2))</f>
        <v>C</v>
      </c>
      <c r="D4300" t="str">
        <f>INDEX('VBA code_permu_wo_repettn'!$AA$3:$AF$6,COUNTIF('Profile-matrices_Condorcet'!$B$2:$B4300,'Profile-matrices_Condorcet'!$B4300),MATCH(INDEX('numeric possibilities'!E$3:E$1298,VLOOKUP($B4300,'numeric possibilities'!$C$3:$G$1298,1)),'VBA code_permu_wo_repettn'!$AA$2:$AF$2))</f>
        <v>C</v>
      </c>
      <c r="E4300" t="str">
        <f>INDEX('VBA code_permu_wo_repettn'!$AH$3:$AM$6,COUNTIF('Profile-matrices_Condorcet'!$B$2:$B4300,'Profile-matrices_Condorcet'!$B4300),MATCH(INDEX('numeric possibilities'!F$3:F$1298,VLOOKUP($B4300,'numeric possibilities'!$C$3:$G$1298,1)),'VBA code_permu_wo_repettn'!$AH$2:$AM$2))</f>
        <v>B</v>
      </c>
      <c r="F4300" t="str">
        <f>INDEX('VBA code_permu_wo_repettn'!$AO$3:$AT$6,COUNTIF('Profile-matrices_Condorcet'!$B$2:$B4300,'Profile-matrices_Condorcet'!$B4300),MATCH(INDEX('numeric possibilities'!G$3:G$1298,VLOOKUP($B4300,'numeric possibilities'!$C$3:$G$1298,1)),'VBA code_permu_wo_repettn'!$AO$2:$AT$2))</f>
        <v>A</v>
      </c>
      <c r="I4300" t="s">
        <v>0</v>
      </c>
      <c r="J4300" t="s">
        <v>1</v>
      </c>
      <c r="K4300" t="s">
        <v>2</v>
      </c>
      <c r="L4300" t="s">
        <v>3</v>
      </c>
    </row>
    <row r="4301" spans="1:20" x14ac:dyDescent="0.25">
      <c r="A4301">
        <f t="shared" si="134"/>
        <v>4300</v>
      </c>
      <c r="B4301">
        <f t="shared" si="135"/>
        <v>1075</v>
      </c>
      <c r="C4301" t="str">
        <f>INDEX('VBA code_permu_wo_repettn'!$T$3:$Y$6,COUNTIF('Profile-matrices_Condorcet'!$B$2:$B4301,'Profile-matrices_Condorcet'!$B4301),MATCH(INDEX('numeric possibilities'!D$3:D$1298,VLOOKUP($B4301,'numeric possibilities'!$C$3:$G$1298,1)),'VBA code_permu_wo_repettn'!$T$2:$Y$2))</f>
        <v>D</v>
      </c>
      <c r="D4301" t="str">
        <f>INDEX('VBA code_permu_wo_repettn'!$AA$3:$AF$6,COUNTIF('Profile-matrices_Condorcet'!$B$2:$B4301,'Profile-matrices_Condorcet'!$B4301),MATCH(INDEX('numeric possibilities'!E$3:E$1298,VLOOKUP($B4301,'numeric possibilities'!$C$3:$G$1298,1)),'VBA code_permu_wo_repettn'!$AA$2:$AF$2))</f>
        <v>A</v>
      </c>
      <c r="E4301" t="str">
        <f>INDEX('VBA code_permu_wo_repettn'!$AH$3:$AM$6,COUNTIF('Profile-matrices_Condorcet'!$B$2:$B4301,'Profile-matrices_Condorcet'!$B4301),MATCH(INDEX('numeric possibilities'!F$3:F$1298,VLOOKUP($B4301,'numeric possibilities'!$C$3:$G$1298,1)),'VBA code_permu_wo_repettn'!$AH$2:$AM$2))</f>
        <v>A</v>
      </c>
      <c r="F4301" t="str">
        <f>INDEX('VBA code_permu_wo_repettn'!$AO$3:$AT$6,COUNTIF('Profile-matrices_Condorcet'!$B$2:$B4301,'Profile-matrices_Condorcet'!$B4301),MATCH(INDEX('numeric possibilities'!G$3:G$1298,VLOOKUP($B4301,'numeric possibilities'!$C$3:$G$1298,1)),'VBA code_permu_wo_repettn'!$AO$2:$AT$2))</f>
        <v>B</v>
      </c>
      <c r="G4301" t="str">
        <f>IF(MAX(I4301:L4301)&gt;='numeric possibilities'!$B$4/2,INDEX('Profile-matrices_Condorcet'!I4300:L4300,1,MATCH(MAX('Profile-matrices_Condorcet'!I4301:L4301),'Profile-matrices_Condorcet'!I4301:L4301,0)),"NCW")</f>
        <v>B</v>
      </c>
      <c r="H4301" t="s">
        <v>13</v>
      </c>
      <c r="I4301" s="3">
        <f>COUNTIF($I4299:$S4299,I4300)</f>
        <v>0</v>
      </c>
      <c r="J4301" s="3">
        <f>COUNTIF($I4299:$S4299,J4300)</f>
        <v>3</v>
      </c>
      <c r="K4301" s="3">
        <f>COUNTIF($I4299:$S4299,K4300)</f>
        <v>2</v>
      </c>
      <c r="L4301" s="3">
        <f>COUNTIF($I4299:$S4299,L4300)</f>
        <v>1</v>
      </c>
    </row>
    <row r="4302" spans="1:20" x14ac:dyDescent="0.25">
      <c r="A4302">
        <f t="shared" ref="A4302:A4341" si="136">A4301+1</f>
        <v>4301</v>
      </c>
      <c r="B4302">
        <f t="shared" ref="B4302:B4341" si="137">IF((ROW()-1)&lt;=4*B4301,B4301,B4301+1)</f>
        <v>1076</v>
      </c>
      <c r="C4302" t="str">
        <f>INDEX('VBA code_permu_wo_repettn'!$T$3:$Y$6,COUNTIF('Profile-matrices_Condorcet'!$B$2:$B4302,'Profile-matrices_Condorcet'!$B4302),MATCH(INDEX('numeric possibilities'!D$3:D$1298,VLOOKUP($B4302,'numeric possibilities'!$C$3:$G$1298,1)),'VBA code_permu_wo_repettn'!$T$2:$Y$2))</f>
        <v>A</v>
      </c>
      <c r="D4302" t="str">
        <f>INDEX('VBA code_permu_wo_repettn'!$AA$3:$AF$6,COUNTIF('Profile-matrices_Condorcet'!$B$2:$B4302,'Profile-matrices_Condorcet'!$B4302),MATCH(INDEX('numeric possibilities'!E$3:E$1298,VLOOKUP($B4302,'numeric possibilities'!$C$3:$G$1298,1)),'VBA code_permu_wo_repettn'!$AA$2:$AF$2))</f>
        <v>B</v>
      </c>
      <c r="E4302" t="str">
        <f>INDEX('VBA code_permu_wo_repettn'!$AH$3:$AM$6,COUNTIF('Profile-matrices_Condorcet'!$B$2:$B4302,'Profile-matrices_Condorcet'!$B4302),MATCH(INDEX('numeric possibilities'!F$3:F$1298,VLOOKUP($B4302,'numeric possibilities'!$C$3:$G$1298,1)),'VBA code_permu_wo_repettn'!$AH$2:$AM$2))</f>
        <v>C</v>
      </c>
      <c r="F4302" t="str">
        <f>INDEX('VBA code_permu_wo_repettn'!$AO$3:$AT$6,COUNTIF('Profile-matrices_Condorcet'!$B$2:$B4302,'Profile-matrices_Condorcet'!$B4302),MATCH(INDEX('numeric possibilities'!G$3:G$1298,VLOOKUP($B4302,'numeric possibilities'!$C$3:$G$1298,1)),'VBA code_permu_wo_repettn'!$AO$2:$AT$2))</f>
        <v>D</v>
      </c>
      <c r="H4302" t="s">
        <v>14</v>
      </c>
      <c r="I4302" s="3">
        <f>IF(MATCH(I$1,$C4302:$C4305,0)&lt;(MATCH(J$1,$C4302:$C4305,0)),1*a_vote,0)+IF(MATCH(I$1,$D4302:$D4305,0)&lt;MATCH(J$1,$D4302:$D4305,0),1*b_vote,0)+IF(MATCH(I$1,$E4302:$E4305,0)&lt;MATCH(J$1,$E4302:$E4305,0),1*c_vote,0)+IF(MATCH(I$1,$F4302:$F4305,0)&lt;MATCH(J$1,$F4302:$F4305,0),1*d_vote,0)</f>
        <v>0.49</v>
      </c>
      <c r="J4302" s="3">
        <f>IF(MATCH(I$1,$C4302:$C4305,0)&gt;(MATCH(J$1,$C4302:$C4305,0)),1*a_vote,0)+IF(MATCH(I$1,$D4302:$D4305,0)&gt;MATCH(J$1,$D4302:$D4305,0),1*b_vote,0)+IF(MATCH(I$1,$E4302:$E4305,0)&gt;MATCH(J$1,$E4302:$E4305,0),1*c_vote,0)+IF(MATCH(I$1,$F4302:$F4305,0)&gt;MATCH(J$1,$F4302:$F4305,0),1*d_vote,0)</f>
        <v>0.51</v>
      </c>
      <c r="K4302" s="3">
        <f>IF(MATCH($K$1,$C4302:$C4305,0)&lt;(MATCH($L$1,$C4302:$C4305,0)),1*a_vote,0)+IF(MATCH($K$1,$D4302:$D4305,0)&lt;MATCH($L$1,$D4302:$D4305,0),1*b_vote,0)+IF(MATCH($K$1,$E4302:$E4305,0)&lt;MATCH($L$1,$E4302:$E4305,0),1*c_vote,0)+IF(MATCH($K$1,$F4302:$F4305,0)&lt;MATCH($L$1,$F4302:$F4305,0),1*d_vote,0)</f>
        <v>0.27</v>
      </c>
      <c r="L4302" s="3">
        <f>IF(MATCH(K$1,$C4302:$C4305,0)&gt;(MATCH(L$1,$C4302:$C4305,0)),1*a_vote,0)+IF(MATCH(K$1,$D4302:$D4305,0)&gt;MATCH(L$1,$D4302:$D4305,0),1*b_vote,0)+IF(MATCH(K$1,$E4302:$E4305,0)&gt;MATCH(L$1,$E4302:$E4305,0),1*c_vote,0)+IF(MATCH(K$1,$F4302:$F4305,0)&gt;MATCH(L$1,$F4302:$F4305,0),1*d_vote,0)</f>
        <v>0.73</v>
      </c>
      <c r="M4302" s="3">
        <f>IF(MATCH($M$1,$C4302:$C4305,0)&lt;(MATCH($N$1,$C4302:$C4305,0)),1*a_vote,0)+IF(MATCH($M$1,$D4302:$D4305,0)&lt;MATCH($N$1,$D4302:$D4305,0),1*b_vote,0)+IF(MATCH($M$1,$E4302:$E4305,0)&lt;MATCH($N$1,$E4302:$E4305,0),1*c_vote,0)+IF(MATCH($M$1,$F4302:$F4305,0)&lt;MATCH($N$1,$F4302:$F4305,0),1*d_vote,0)</f>
        <v>0.27</v>
      </c>
      <c r="N4302" s="3">
        <f>IF(MATCH(M$1,$C4302:$C4305,0)&gt;(MATCH(N$1,$C4302:$C4305,0)),1*a_vote,0)+IF(MATCH(M$1,$D4302:$D4305,0)&gt;MATCH(N$1,$D4302:$D4305,0),1*b_vote,0)+IF(MATCH(M$1,$E4302:$E4305,0)&gt;MATCH(N$1,$E4302:$E4305,0),1*c_vote,0)+IF(MATCH(M$1,$F4302:$F4305,0)&gt;MATCH(N$1,$F4302:$F4305,0),1*d_vote,0)</f>
        <v>0.73</v>
      </c>
      <c r="O4302" s="3">
        <f>IF(MATCH($O$1,$C4302:$C4305,0)&lt;(MATCH($P$1,$C4302:$C4305,0)),1*a_vote,0)+IF(MATCH($O$1,$D4302:$D4305,0)&lt;MATCH($P$1,$D4302:$D4305,0),1*b_vote,0)+IF(MATCH($O$1,$E4302:$E4305,0)&lt;MATCH($P$1,$E4302:$E4305,0),1*c_vote,0)+IF(MATCH($O$1,$F4302:$F4305,0)&lt;MATCH($P$1,$F4302:$F4305,0),1*d_vote,0)</f>
        <v>0.53</v>
      </c>
      <c r="P4302" s="3">
        <f>IF(MATCH(O$1,$C4302:$C4305,0)&gt;(MATCH(P$1,$C4302:$C4305,0)),1*a_vote,0)+IF(MATCH(O$1,$D4302:$D4305,0)&gt;MATCH(P$1,$D4302:$D4305,0),1*b_vote,0)+IF(MATCH(O$1,$E4302:$E4305,0)&gt;MATCH(P$1,$E4302:$E4305,0),1*c_vote,0)+IF(MATCH(O$1,$F4302:$F4305,0)&gt;MATCH(P$1,$F4302:$F4305,0),1*d_vote,0)</f>
        <v>0.47</v>
      </c>
      <c r="Q4302" s="3">
        <f>IF(MATCH($Q$1,$C4302:$C4305,0)&lt;(MATCH($R$1,$C4302:$C4305,0)),1*a_vote,0)+IF(MATCH($Q$1,$D4302:$D4305,0)&lt;MATCH($R$1,$D4302:$D4305,0),1*b_vote,0)+IF(MATCH($Q$1,$E4302:$E4305,0)&lt;MATCH($R$1,$E4302:$E4305,0),1*c_vote,0)+IF(MATCH($Q$1,$F4302:$F4305,0)&lt;MATCH($R$1,$F4302:$F4305,0),1*d_vote,0)</f>
        <v>0.53</v>
      </c>
      <c r="R4302" s="3">
        <f>IF(MATCH(Q$1,$C4302:$C4305,0)&gt;(MATCH(R$1,$C4302:$C4305,0)),1*a_vote,0)+IF(MATCH(Q$1,$D4302:$D4305,0)&gt;MATCH(R$1,$D4302:$D4305,0),1*b_vote,0)+IF(MATCH(Q$1,$E4302:$E4305,0)&gt;MATCH(R$1,$E4302:$E4305,0),1*c_vote,0)+IF(MATCH(Q$1,$F4302:$F4305,0)&gt;MATCH(R$1,$F4302:$F4305,0),1*d_vote,0)</f>
        <v>0.47</v>
      </c>
      <c r="S4302" s="3">
        <f>IF(MATCH($S$1,$C4302:$C4305,0)&lt;(MATCH($T$1,$C4302:$C4305,0)),1*a_vote,0)+IF(MATCH($S$1,$D4302:$D4305,0)&lt;MATCH($T$1,$D4302:$D4305,0),1*b_vote,0)+IF(MATCH($S$1,$E4302:$E4305,0)&lt;MATCH($T$1,$E4302:$E4305,0),1*c_vote,0)+IF(MATCH($S$1,$F4302:$F4305,0)&lt;MATCH($T$1,$F4302:$F4305,0),1*d_vote,0)</f>
        <v>0.25</v>
      </c>
      <c r="T4302" s="3">
        <f>IF(MATCH(S$1,$C4302:$C4305,0)&gt;(MATCH(T$1,$C4302:$C4305,0)),1*a_vote,0)+IF(MATCH(S$1,$D4302:$D4305,0)&gt;MATCH(T$1,$D4302:$D4305,0),1*b_vote,0)+IF(MATCH(S$1,$E4302:$E4305,0)&gt;MATCH(T$1,$E4302:$E4305,0),1*c_vote,0)+IF(MATCH(S$1,$F4302:$F4305,0)&gt;MATCH(T$1,$F4302:$F4305,0),1*d_vote,0)</f>
        <v>0.75</v>
      </c>
    </row>
    <row r="4303" spans="1:20" x14ac:dyDescent="0.25">
      <c r="A4303">
        <f t="shared" si="136"/>
        <v>4302</v>
      </c>
      <c r="B4303">
        <f t="shared" si="137"/>
        <v>1076</v>
      </c>
      <c r="C4303" t="str">
        <f>INDEX('VBA code_permu_wo_repettn'!$T$3:$Y$6,COUNTIF('Profile-matrices_Condorcet'!$B$2:$B4303,'Profile-matrices_Condorcet'!$B4303),MATCH(INDEX('numeric possibilities'!D$3:D$1298,VLOOKUP($B4303,'numeric possibilities'!$C$3:$G$1298,1)),'VBA code_permu_wo_repettn'!$T$2:$Y$2))</f>
        <v>B</v>
      </c>
      <c r="D4303" t="str">
        <f>INDEX('VBA code_permu_wo_repettn'!$AA$3:$AF$6,COUNTIF('Profile-matrices_Condorcet'!$B$2:$B4303,'Profile-matrices_Condorcet'!$B4303),MATCH(INDEX('numeric possibilities'!E$3:E$1298,VLOOKUP($B4303,'numeric possibilities'!$C$3:$G$1298,1)),'VBA code_permu_wo_repettn'!$AA$2:$AF$2))</f>
        <v>D</v>
      </c>
      <c r="E4303" t="str">
        <f>INDEX('VBA code_permu_wo_repettn'!$AH$3:$AM$6,COUNTIF('Profile-matrices_Condorcet'!$B$2:$B4303,'Profile-matrices_Condorcet'!$B4303),MATCH(INDEX('numeric possibilities'!F$3:F$1298,VLOOKUP($B4303,'numeric possibilities'!$C$3:$G$1298,1)),'VBA code_permu_wo_repettn'!$AH$2:$AM$2))</f>
        <v>D</v>
      </c>
      <c r="F4303" t="str">
        <f>INDEX('VBA code_permu_wo_repettn'!$AO$3:$AT$6,COUNTIF('Profile-matrices_Condorcet'!$B$2:$B4303,'Profile-matrices_Condorcet'!$B4303),MATCH(INDEX('numeric possibilities'!G$3:G$1298,VLOOKUP($B4303,'numeric possibilities'!$C$3:$G$1298,1)),'VBA code_permu_wo_repettn'!$AO$2:$AT$2))</f>
        <v>C</v>
      </c>
      <c r="H4303" t="s">
        <v>15</v>
      </c>
      <c r="I4303" t="str">
        <f>IF(I4302&gt;J4302,$I$1,IF(I4302&lt;J4302,$J$1,0))</f>
        <v>B</v>
      </c>
      <c r="K4303" t="str">
        <f>IF(K4302&gt;L4302,$K$1,IF(K4302&lt;L4302,$L$1,0))</f>
        <v>C</v>
      </c>
      <c r="M4303" t="str">
        <f>IF(M4302&gt;N4302,$M$1,IF(M4302&lt;N4302,$N$1,0))</f>
        <v>D</v>
      </c>
      <c r="O4303" t="str">
        <f>IF(O4302&gt;P4302,$O$1,IF(O4302&lt;P4302,$P$1,0))</f>
        <v>B</v>
      </c>
      <c r="Q4303" t="str">
        <f>IF(Q4302&gt;R4302,$Q$1,IF(Q4302&lt;R4302,$R$1,0))</f>
        <v>B</v>
      </c>
      <c r="S4303" t="str">
        <f>IF(S4302&gt;T4302,$S$1,IF(S4302&lt;T4302,$T$1,0))</f>
        <v>D</v>
      </c>
    </row>
    <row r="4304" spans="1:20" x14ac:dyDescent="0.25">
      <c r="A4304">
        <f t="shared" si="136"/>
        <v>4303</v>
      </c>
      <c r="B4304">
        <f t="shared" si="137"/>
        <v>1076</v>
      </c>
      <c r="C4304" t="str">
        <f>INDEX('VBA code_permu_wo_repettn'!$T$3:$Y$6,COUNTIF('Profile-matrices_Condorcet'!$B$2:$B4304,'Profile-matrices_Condorcet'!$B4304),MATCH(INDEX('numeric possibilities'!D$3:D$1298,VLOOKUP($B4304,'numeric possibilities'!$C$3:$G$1298,1)),'VBA code_permu_wo_repettn'!$T$2:$Y$2))</f>
        <v>D</v>
      </c>
      <c r="D4304" t="str">
        <f>INDEX('VBA code_permu_wo_repettn'!$AA$3:$AF$6,COUNTIF('Profile-matrices_Condorcet'!$B$2:$B4304,'Profile-matrices_Condorcet'!$B4304),MATCH(INDEX('numeric possibilities'!E$3:E$1298,VLOOKUP($B4304,'numeric possibilities'!$C$3:$G$1298,1)),'VBA code_permu_wo_repettn'!$AA$2:$AF$2))</f>
        <v>C</v>
      </c>
      <c r="E4304" t="str">
        <f>INDEX('VBA code_permu_wo_repettn'!$AH$3:$AM$6,COUNTIF('Profile-matrices_Condorcet'!$B$2:$B4304,'Profile-matrices_Condorcet'!$B4304),MATCH(INDEX('numeric possibilities'!F$3:F$1298,VLOOKUP($B4304,'numeric possibilities'!$C$3:$G$1298,1)),'VBA code_permu_wo_repettn'!$AH$2:$AM$2))</f>
        <v>B</v>
      </c>
      <c r="F4304" t="str">
        <f>INDEX('VBA code_permu_wo_repettn'!$AO$3:$AT$6,COUNTIF('Profile-matrices_Condorcet'!$B$2:$B4304,'Profile-matrices_Condorcet'!$B4304),MATCH(INDEX('numeric possibilities'!G$3:G$1298,VLOOKUP($B4304,'numeric possibilities'!$C$3:$G$1298,1)),'VBA code_permu_wo_repettn'!$AO$2:$AT$2))</f>
        <v>A</v>
      </c>
      <c r="I4304" t="s">
        <v>0</v>
      </c>
      <c r="J4304" t="s">
        <v>1</v>
      </c>
      <c r="K4304" t="s">
        <v>2</v>
      </c>
      <c r="L4304" t="s">
        <v>3</v>
      </c>
    </row>
    <row r="4305" spans="1:20" x14ac:dyDescent="0.25">
      <c r="A4305">
        <f t="shared" si="136"/>
        <v>4304</v>
      </c>
      <c r="B4305">
        <f t="shared" si="137"/>
        <v>1076</v>
      </c>
      <c r="C4305" t="str">
        <f>INDEX('VBA code_permu_wo_repettn'!$T$3:$Y$6,COUNTIF('Profile-matrices_Condorcet'!$B$2:$B4305,'Profile-matrices_Condorcet'!$B4305),MATCH(INDEX('numeric possibilities'!D$3:D$1298,VLOOKUP($B4305,'numeric possibilities'!$C$3:$G$1298,1)),'VBA code_permu_wo_repettn'!$T$2:$Y$2))</f>
        <v>C</v>
      </c>
      <c r="D4305" t="str">
        <f>INDEX('VBA code_permu_wo_repettn'!$AA$3:$AF$6,COUNTIF('Profile-matrices_Condorcet'!$B$2:$B4305,'Profile-matrices_Condorcet'!$B4305),MATCH(INDEX('numeric possibilities'!E$3:E$1298,VLOOKUP($B4305,'numeric possibilities'!$C$3:$G$1298,1)),'VBA code_permu_wo_repettn'!$AA$2:$AF$2))</f>
        <v>A</v>
      </c>
      <c r="E4305" t="str">
        <f>INDEX('VBA code_permu_wo_repettn'!$AH$3:$AM$6,COUNTIF('Profile-matrices_Condorcet'!$B$2:$B4305,'Profile-matrices_Condorcet'!$B4305),MATCH(INDEX('numeric possibilities'!F$3:F$1298,VLOOKUP($B4305,'numeric possibilities'!$C$3:$G$1298,1)),'VBA code_permu_wo_repettn'!$AH$2:$AM$2))</f>
        <v>A</v>
      </c>
      <c r="F4305" t="str">
        <f>INDEX('VBA code_permu_wo_repettn'!$AO$3:$AT$6,COUNTIF('Profile-matrices_Condorcet'!$B$2:$B4305,'Profile-matrices_Condorcet'!$B4305),MATCH(INDEX('numeric possibilities'!G$3:G$1298,VLOOKUP($B4305,'numeric possibilities'!$C$3:$G$1298,1)),'VBA code_permu_wo_repettn'!$AO$2:$AT$2))</f>
        <v>B</v>
      </c>
      <c r="G4305" t="str">
        <f>IF(MAX(I4305:L4305)&gt;='numeric possibilities'!$B$4/2,INDEX('Profile-matrices_Condorcet'!I4304:L4304,1,MATCH(MAX('Profile-matrices_Condorcet'!I4305:L4305),'Profile-matrices_Condorcet'!I4305:L4305,0)),"NCW")</f>
        <v>B</v>
      </c>
      <c r="H4305" t="s">
        <v>13</v>
      </c>
      <c r="I4305" s="3">
        <f>COUNTIF($I4303:$S4303,I4304)</f>
        <v>0</v>
      </c>
      <c r="J4305" s="3">
        <f>COUNTIF($I4303:$S4303,J4304)</f>
        <v>3</v>
      </c>
      <c r="K4305" s="3">
        <f>COUNTIF($I4303:$S4303,K4304)</f>
        <v>1</v>
      </c>
      <c r="L4305" s="3">
        <f>COUNTIF($I4303:$S4303,L4304)</f>
        <v>2</v>
      </c>
    </row>
    <row r="4306" spans="1:20" x14ac:dyDescent="0.25">
      <c r="A4306">
        <f t="shared" si="136"/>
        <v>4305</v>
      </c>
      <c r="B4306">
        <f t="shared" si="137"/>
        <v>1077</v>
      </c>
      <c r="C4306" t="str">
        <f>INDEX('VBA code_permu_wo_repettn'!$T$3:$Y$6,COUNTIF('Profile-matrices_Condorcet'!$B$2:$B4306,'Profile-matrices_Condorcet'!$B4306),MATCH(INDEX('numeric possibilities'!D$3:D$1298,VLOOKUP($B4306,'numeric possibilities'!$C$3:$G$1298,1)),'VBA code_permu_wo_repettn'!$T$2:$Y$2))</f>
        <v>A</v>
      </c>
      <c r="D4306" t="str">
        <f>INDEX('VBA code_permu_wo_repettn'!$AA$3:$AF$6,COUNTIF('Profile-matrices_Condorcet'!$B$2:$B4306,'Profile-matrices_Condorcet'!$B4306),MATCH(INDEX('numeric possibilities'!E$3:E$1298,VLOOKUP($B4306,'numeric possibilities'!$C$3:$G$1298,1)),'VBA code_permu_wo_repettn'!$AA$2:$AF$2))</f>
        <v>B</v>
      </c>
      <c r="E4306" t="str">
        <f>INDEX('VBA code_permu_wo_repettn'!$AH$3:$AM$6,COUNTIF('Profile-matrices_Condorcet'!$B$2:$B4306,'Profile-matrices_Condorcet'!$B4306),MATCH(INDEX('numeric possibilities'!F$3:F$1298,VLOOKUP($B4306,'numeric possibilities'!$C$3:$G$1298,1)),'VBA code_permu_wo_repettn'!$AH$2:$AM$2))</f>
        <v>C</v>
      </c>
      <c r="F4306" t="str">
        <f>INDEX('VBA code_permu_wo_repettn'!$AO$3:$AT$6,COUNTIF('Profile-matrices_Condorcet'!$B$2:$B4306,'Profile-matrices_Condorcet'!$B4306),MATCH(INDEX('numeric possibilities'!G$3:G$1298,VLOOKUP($B4306,'numeric possibilities'!$C$3:$G$1298,1)),'VBA code_permu_wo_repettn'!$AO$2:$AT$2))</f>
        <v>D</v>
      </c>
      <c r="H4306" t="s">
        <v>14</v>
      </c>
      <c r="I4306" s="3">
        <f>IF(MATCH(I$1,$C4306:$C4309,0)&lt;(MATCH(J$1,$C4306:$C4309,0)),1*a_vote,0)+IF(MATCH(I$1,$D4306:$D4309,0)&lt;MATCH(J$1,$D4306:$D4309,0),1*b_vote,0)+IF(MATCH(I$1,$E4306:$E4309,0)&lt;MATCH(J$1,$E4306:$E4309,0),1*c_vote,0)+IF(MATCH(I$1,$F4306:$F4309,0)&lt;MATCH(J$1,$F4306:$F4309,0),1*d_vote,0)</f>
        <v>0.49</v>
      </c>
      <c r="J4306" s="3">
        <f>IF(MATCH(I$1,$C4306:$C4309,0)&gt;(MATCH(J$1,$C4306:$C4309,0)),1*a_vote,0)+IF(MATCH(I$1,$D4306:$D4309,0)&gt;MATCH(J$1,$D4306:$D4309,0),1*b_vote,0)+IF(MATCH(I$1,$E4306:$E4309,0)&gt;MATCH(J$1,$E4306:$E4309,0),1*c_vote,0)+IF(MATCH(I$1,$F4306:$F4309,0)&gt;MATCH(J$1,$F4306:$F4309,0),1*d_vote,0)</f>
        <v>0.51</v>
      </c>
      <c r="K4306" s="3">
        <f>IF(MATCH($K$1,$C4306:$C4309,0)&lt;(MATCH($L$1,$C4306:$C4309,0)),1*a_vote,0)+IF(MATCH($K$1,$D4306:$D4309,0)&lt;MATCH($L$1,$D4306:$D4309,0),1*b_vote,0)+IF(MATCH($K$1,$E4306:$E4309,0)&lt;MATCH($L$1,$E4306:$E4309,0),1*c_vote,0)+IF(MATCH($K$1,$F4306:$F4309,0)&lt;MATCH($L$1,$F4306:$F4309,0),1*d_vote,0)</f>
        <v>0.27</v>
      </c>
      <c r="L4306" s="3">
        <f>IF(MATCH(K$1,$C4306:$C4309,0)&gt;(MATCH(L$1,$C4306:$C4309,0)),1*a_vote,0)+IF(MATCH(K$1,$D4306:$D4309,0)&gt;MATCH(L$1,$D4306:$D4309,0),1*b_vote,0)+IF(MATCH(K$1,$E4306:$E4309,0)&gt;MATCH(L$1,$E4306:$E4309,0),1*c_vote,0)+IF(MATCH(K$1,$F4306:$F4309,0)&gt;MATCH(L$1,$F4306:$F4309,0),1*d_vote,0)</f>
        <v>0.73</v>
      </c>
      <c r="M4306" s="3">
        <f>IF(MATCH($M$1,$C4306:$C4309,0)&lt;(MATCH($N$1,$C4306:$C4309,0)),1*a_vote,0)+IF(MATCH($M$1,$D4306:$D4309,0)&lt;MATCH($N$1,$D4306:$D4309,0),1*b_vote,0)+IF(MATCH($M$1,$E4306:$E4309,0)&lt;MATCH($N$1,$E4306:$E4309,0),1*c_vote,0)+IF(MATCH($M$1,$F4306:$F4309,0)&lt;MATCH($N$1,$F4306:$F4309,0),1*d_vote,0)</f>
        <v>0.27</v>
      </c>
      <c r="N4306" s="3">
        <f>IF(MATCH(M$1,$C4306:$C4309,0)&gt;(MATCH(N$1,$C4306:$C4309,0)),1*a_vote,0)+IF(MATCH(M$1,$D4306:$D4309,0)&gt;MATCH(N$1,$D4306:$D4309,0),1*b_vote,0)+IF(MATCH(M$1,$E4306:$E4309,0)&gt;MATCH(N$1,$E4306:$E4309,0),1*c_vote,0)+IF(MATCH(M$1,$F4306:$F4309,0)&gt;MATCH(N$1,$F4306:$F4309,0),1*d_vote,0)</f>
        <v>0.73</v>
      </c>
      <c r="O4306" s="3">
        <f>IF(MATCH($O$1,$C4306:$C4309,0)&lt;(MATCH($P$1,$C4306:$C4309,0)),1*a_vote,0)+IF(MATCH($O$1,$D4306:$D4309,0)&lt;MATCH($P$1,$D4306:$D4309,0),1*b_vote,0)+IF(MATCH($O$1,$E4306:$E4309,0)&lt;MATCH($P$1,$E4306:$E4309,0),1*c_vote,0)+IF(MATCH($O$1,$F4306:$F4309,0)&lt;MATCH($P$1,$F4306:$F4309,0),1*d_vote,0)</f>
        <v>0.26</v>
      </c>
      <c r="P4306" s="3">
        <f>IF(MATCH(O$1,$C4306:$C4309,0)&gt;(MATCH(P$1,$C4306:$C4309,0)),1*a_vote,0)+IF(MATCH(O$1,$D4306:$D4309,0)&gt;MATCH(P$1,$D4306:$D4309,0),1*b_vote,0)+IF(MATCH(O$1,$E4306:$E4309,0)&gt;MATCH(P$1,$E4306:$E4309,0),1*c_vote,0)+IF(MATCH(O$1,$F4306:$F4309,0)&gt;MATCH(P$1,$F4306:$F4309,0),1*d_vote,0)</f>
        <v>0.74</v>
      </c>
      <c r="Q4306" s="3">
        <f>IF(MATCH($Q$1,$C4306:$C4309,0)&lt;(MATCH($R$1,$C4306:$C4309,0)),1*a_vote,0)+IF(MATCH($Q$1,$D4306:$D4309,0)&lt;MATCH($R$1,$D4306:$D4309,0),1*b_vote,0)+IF(MATCH($Q$1,$E4306:$E4309,0)&lt;MATCH($R$1,$E4306:$E4309,0),1*c_vote,0)+IF(MATCH($Q$1,$F4306:$F4309,0)&lt;MATCH($R$1,$F4306:$F4309,0),1*d_vote,0)</f>
        <v>0.53</v>
      </c>
      <c r="R4306" s="3">
        <f>IF(MATCH(Q$1,$C4306:$C4309,0)&gt;(MATCH(R$1,$C4306:$C4309,0)),1*a_vote,0)+IF(MATCH(Q$1,$D4306:$D4309,0)&gt;MATCH(R$1,$D4306:$D4309,0),1*b_vote,0)+IF(MATCH(Q$1,$E4306:$E4309,0)&gt;MATCH(R$1,$E4306:$E4309,0),1*c_vote,0)+IF(MATCH(Q$1,$F4306:$F4309,0)&gt;MATCH(R$1,$F4306:$F4309,0),1*d_vote,0)</f>
        <v>0.47</v>
      </c>
      <c r="S4306" s="3">
        <f>IF(MATCH($S$1,$C4306:$C4309,0)&lt;(MATCH($T$1,$C4306:$C4309,0)),1*a_vote,0)+IF(MATCH($S$1,$D4306:$D4309,0)&lt;MATCH($T$1,$D4306:$D4309,0),1*b_vote,0)+IF(MATCH($S$1,$E4306:$E4309,0)&lt;MATCH($T$1,$E4306:$E4309,0),1*c_vote,0)+IF(MATCH($S$1,$F4306:$F4309,0)&lt;MATCH($T$1,$F4306:$F4309,0),1*d_vote,0)</f>
        <v>0.52</v>
      </c>
      <c r="T4306" s="3">
        <f>IF(MATCH(S$1,$C4306:$C4309,0)&gt;(MATCH(T$1,$C4306:$C4309,0)),1*a_vote,0)+IF(MATCH(S$1,$D4306:$D4309,0)&gt;MATCH(T$1,$D4306:$D4309,0),1*b_vote,0)+IF(MATCH(S$1,$E4306:$E4309,0)&gt;MATCH(T$1,$E4306:$E4309,0),1*c_vote,0)+IF(MATCH(S$1,$F4306:$F4309,0)&gt;MATCH(T$1,$F4306:$F4309,0),1*d_vote,0)</f>
        <v>0.48</v>
      </c>
    </row>
    <row r="4307" spans="1:20" x14ac:dyDescent="0.25">
      <c r="A4307">
        <f t="shared" si="136"/>
        <v>4306</v>
      </c>
      <c r="B4307">
        <f t="shared" si="137"/>
        <v>1077</v>
      </c>
      <c r="C4307" t="str">
        <f>INDEX('VBA code_permu_wo_repettn'!$T$3:$Y$6,COUNTIF('Profile-matrices_Condorcet'!$B$2:$B4307,'Profile-matrices_Condorcet'!$B4307),MATCH(INDEX('numeric possibilities'!D$3:D$1298,VLOOKUP($B4307,'numeric possibilities'!$C$3:$G$1298,1)),'VBA code_permu_wo_repettn'!$T$2:$Y$2))</f>
        <v>C</v>
      </c>
      <c r="D4307" t="str">
        <f>INDEX('VBA code_permu_wo_repettn'!$AA$3:$AF$6,COUNTIF('Profile-matrices_Condorcet'!$B$2:$B4307,'Profile-matrices_Condorcet'!$B4307),MATCH(INDEX('numeric possibilities'!E$3:E$1298,VLOOKUP($B4307,'numeric possibilities'!$C$3:$G$1298,1)),'VBA code_permu_wo_repettn'!$AA$2:$AF$2))</f>
        <v>D</v>
      </c>
      <c r="E4307" t="str">
        <f>INDEX('VBA code_permu_wo_repettn'!$AH$3:$AM$6,COUNTIF('Profile-matrices_Condorcet'!$B$2:$B4307,'Profile-matrices_Condorcet'!$B4307),MATCH(INDEX('numeric possibilities'!F$3:F$1298,VLOOKUP($B4307,'numeric possibilities'!$C$3:$G$1298,1)),'VBA code_permu_wo_repettn'!$AH$2:$AM$2))</f>
        <v>D</v>
      </c>
      <c r="F4307" t="str">
        <f>INDEX('VBA code_permu_wo_repettn'!$AO$3:$AT$6,COUNTIF('Profile-matrices_Condorcet'!$B$2:$B4307,'Profile-matrices_Condorcet'!$B4307),MATCH(INDEX('numeric possibilities'!G$3:G$1298,VLOOKUP($B4307,'numeric possibilities'!$C$3:$G$1298,1)),'VBA code_permu_wo_repettn'!$AO$2:$AT$2))</f>
        <v>C</v>
      </c>
      <c r="H4307" t="s">
        <v>15</v>
      </c>
      <c r="I4307" t="str">
        <f>IF(I4306&gt;J4306,$I$1,IF(I4306&lt;J4306,$J$1,0))</f>
        <v>B</v>
      </c>
      <c r="K4307" t="str">
        <f>IF(K4306&gt;L4306,$K$1,IF(K4306&lt;L4306,$L$1,0))</f>
        <v>C</v>
      </c>
      <c r="M4307" t="str">
        <f>IF(M4306&gt;N4306,$M$1,IF(M4306&lt;N4306,$N$1,0))</f>
        <v>D</v>
      </c>
      <c r="O4307" t="str">
        <f>IF(O4306&gt;P4306,$O$1,IF(O4306&lt;P4306,$P$1,0))</f>
        <v>C</v>
      </c>
      <c r="Q4307" t="str">
        <f>IF(Q4306&gt;R4306,$Q$1,IF(Q4306&lt;R4306,$R$1,0))</f>
        <v>B</v>
      </c>
      <c r="S4307" t="str">
        <f>IF(S4306&gt;T4306,$S$1,IF(S4306&lt;T4306,$T$1,0))</f>
        <v>C</v>
      </c>
    </row>
    <row r="4308" spans="1:20" x14ac:dyDescent="0.25">
      <c r="A4308">
        <f t="shared" si="136"/>
        <v>4307</v>
      </c>
      <c r="B4308">
        <f t="shared" si="137"/>
        <v>1077</v>
      </c>
      <c r="C4308" t="str">
        <f>INDEX('VBA code_permu_wo_repettn'!$T$3:$Y$6,COUNTIF('Profile-matrices_Condorcet'!$B$2:$B4308,'Profile-matrices_Condorcet'!$B4308),MATCH(INDEX('numeric possibilities'!D$3:D$1298,VLOOKUP($B4308,'numeric possibilities'!$C$3:$G$1298,1)),'VBA code_permu_wo_repettn'!$T$2:$Y$2))</f>
        <v>B</v>
      </c>
      <c r="D4308" t="str">
        <f>INDEX('VBA code_permu_wo_repettn'!$AA$3:$AF$6,COUNTIF('Profile-matrices_Condorcet'!$B$2:$B4308,'Profile-matrices_Condorcet'!$B4308),MATCH(INDEX('numeric possibilities'!E$3:E$1298,VLOOKUP($B4308,'numeric possibilities'!$C$3:$G$1298,1)),'VBA code_permu_wo_repettn'!$AA$2:$AF$2))</f>
        <v>C</v>
      </c>
      <c r="E4308" t="str">
        <f>INDEX('VBA code_permu_wo_repettn'!$AH$3:$AM$6,COUNTIF('Profile-matrices_Condorcet'!$B$2:$B4308,'Profile-matrices_Condorcet'!$B4308),MATCH(INDEX('numeric possibilities'!F$3:F$1298,VLOOKUP($B4308,'numeric possibilities'!$C$3:$G$1298,1)),'VBA code_permu_wo_repettn'!$AH$2:$AM$2))</f>
        <v>B</v>
      </c>
      <c r="F4308" t="str">
        <f>INDEX('VBA code_permu_wo_repettn'!$AO$3:$AT$6,COUNTIF('Profile-matrices_Condorcet'!$B$2:$B4308,'Profile-matrices_Condorcet'!$B4308),MATCH(INDEX('numeric possibilities'!G$3:G$1298,VLOOKUP($B4308,'numeric possibilities'!$C$3:$G$1298,1)),'VBA code_permu_wo_repettn'!$AO$2:$AT$2))</f>
        <v>A</v>
      </c>
      <c r="I4308" t="s">
        <v>0</v>
      </c>
      <c r="J4308" t="s">
        <v>1</v>
      </c>
      <c r="K4308" t="s">
        <v>2</v>
      </c>
      <c r="L4308" t="s">
        <v>3</v>
      </c>
    </row>
    <row r="4309" spans="1:20" x14ac:dyDescent="0.25">
      <c r="A4309">
        <f t="shared" si="136"/>
        <v>4308</v>
      </c>
      <c r="B4309">
        <f t="shared" si="137"/>
        <v>1077</v>
      </c>
      <c r="C4309" t="str">
        <f>INDEX('VBA code_permu_wo_repettn'!$T$3:$Y$6,COUNTIF('Profile-matrices_Condorcet'!$B$2:$B4309,'Profile-matrices_Condorcet'!$B4309),MATCH(INDEX('numeric possibilities'!D$3:D$1298,VLOOKUP($B4309,'numeric possibilities'!$C$3:$G$1298,1)),'VBA code_permu_wo_repettn'!$T$2:$Y$2))</f>
        <v>D</v>
      </c>
      <c r="D4309" t="str">
        <f>INDEX('VBA code_permu_wo_repettn'!$AA$3:$AF$6,COUNTIF('Profile-matrices_Condorcet'!$B$2:$B4309,'Profile-matrices_Condorcet'!$B4309),MATCH(INDEX('numeric possibilities'!E$3:E$1298,VLOOKUP($B4309,'numeric possibilities'!$C$3:$G$1298,1)),'VBA code_permu_wo_repettn'!$AA$2:$AF$2))</f>
        <v>A</v>
      </c>
      <c r="E4309" t="str">
        <f>INDEX('VBA code_permu_wo_repettn'!$AH$3:$AM$6,COUNTIF('Profile-matrices_Condorcet'!$B$2:$B4309,'Profile-matrices_Condorcet'!$B4309),MATCH(INDEX('numeric possibilities'!F$3:F$1298,VLOOKUP($B4309,'numeric possibilities'!$C$3:$G$1298,1)),'VBA code_permu_wo_repettn'!$AH$2:$AM$2))</f>
        <v>A</v>
      </c>
      <c r="F4309" t="str">
        <f>INDEX('VBA code_permu_wo_repettn'!$AO$3:$AT$6,COUNTIF('Profile-matrices_Condorcet'!$B$2:$B4309,'Profile-matrices_Condorcet'!$B4309),MATCH(INDEX('numeric possibilities'!G$3:G$1298,VLOOKUP($B4309,'numeric possibilities'!$C$3:$G$1298,1)),'VBA code_permu_wo_repettn'!$AO$2:$AT$2))</f>
        <v>B</v>
      </c>
      <c r="G4309" t="str">
        <f>IF(MAX(I4309:L4309)&gt;='numeric possibilities'!$B$4/2,INDEX('Profile-matrices_Condorcet'!I4308:L4308,1,MATCH(MAX('Profile-matrices_Condorcet'!I4309:L4309),'Profile-matrices_Condorcet'!I4309:L4309,0)),"NCW")</f>
        <v>C</v>
      </c>
      <c r="H4309" t="s">
        <v>13</v>
      </c>
      <c r="I4309" s="3">
        <f>COUNTIF($I4307:$S4307,I4308)</f>
        <v>0</v>
      </c>
      <c r="J4309" s="3">
        <f>COUNTIF($I4307:$S4307,J4308)</f>
        <v>2</v>
      </c>
      <c r="K4309" s="3">
        <f>COUNTIF($I4307:$S4307,K4308)</f>
        <v>3</v>
      </c>
      <c r="L4309" s="3">
        <f>COUNTIF($I4307:$S4307,L4308)</f>
        <v>1</v>
      </c>
    </row>
    <row r="4310" spans="1:20" x14ac:dyDescent="0.25">
      <c r="A4310">
        <f t="shared" si="136"/>
        <v>4309</v>
      </c>
      <c r="B4310">
        <f t="shared" si="137"/>
        <v>1078</v>
      </c>
      <c r="C4310" t="str">
        <f>INDEX('VBA code_permu_wo_repettn'!$T$3:$Y$6,COUNTIF('Profile-matrices_Condorcet'!$B$2:$B4310,'Profile-matrices_Condorcet'!$B4310),MATCH(INDEX('numeric possibilities'!D$3:D$1298,VLOOKUP($B4310,'numeric possibilities'!$C$3:$G$1298,1)),'VBA code_permu_wo_repettn'!$T$2:$Y$2))</f>
        <v>A</v>
      </c>
      <c r="D4310" t="str">
        <f>INDEX('VBA code_permu_wo_repettn'!$AA$3:$AF$6,COUNTIF('Profile-matrices_Condorcet'!$B$2:$B4310,'Profile-matrices_Condorcet'!$B4310),MATCH(INDEX('numeric possibilities'!E$3:E$1298,VLOOKUP($B4310,'numeric possibilities'!$C$3:$G$1298,1)),'VBA code_permu_wo_repettn'!$AA$2:$AF$2))</f>
        <v>B</v>
      </c>
      <c r="E4310" t="str">
        <f>INDEX('VBA code_permu_wo_repettn'!$AH$3:$AM$6,COUNTIF('Profile-matrices_Condorcet'!$B$2:$B4310,'Profile-matrices_Condorcet'!$B4310),MATCH(INDEX('numeric possibilities'!F$3:F$1298,VLOOKUP($B4310,'numeric possibilities'!$C$3:$G$1298,1)),'VBA code_permu_wo_repettn'!$AH$2:$AM$2))</f>
        <v>C</v>
      </c>
      <c r="F4310" t="str">
        <f>INDEX('VBA code_permu_wo_repettn'!$AO$3:$AT$6,COUNTIF('Profile-matrices_Condorcet'!$B$2:$B4310,'Profile-matrices_Condorcet'!$B4310),MATCH(INDEX('numeric possibilities'!G$3:G$1298,VLOOKUP($B4310,'numeric possibilities'!$C$3:$G$1298,1)),'VBA code_permu_wo_repettn'!$AO$2:$AT$2))</f>
        <v>D</v>
      </c>
      <c r="H4310" t="s">
        <v>14</v>
      </c>
      <c r="I4310" s="3">
        <f>IF(MATCH(I$1,$C4310:$C4313,0)&lt;(MATCH(J$1,$C4310:$C4313,0)),1*a_vote,0)+IF(MATCH(I$1,$D4310:$D4313,0)&lt;MATCH(J$1,$D4310:$D4313,0),1*b_vote,0)+IF(MATCH(I$1,$E4310:$E4313,0)&lt;MATCH(J$1,$E4310:$E4313,0),1*c_vote,0)+IF(MATCH(I$1,$F4310:$F4313,0)&lt;MATCH(J$1,$F4310:$F4313,0),1*d_vote,0)</f>
        <v>0.49</v>
      </c>
      <c r="J4310" s="3">
        <f>IF(MATCH(I$1,$C4310:$C4313,0)&gt;(MATCH(J$1,$C4310:$C4313,0)),1*a_vote,0)+IF(MATCH(I$1,$D4310:$D4313,0)&gt;MATCH(J$1,$D4310:$D4313,0),1*b_vote,0)+IF(MATCH(I$1,$E4310:$E4313,0)&gt;MATCH(J$1,$E4310:$E4313,0),1*c_vote,0)+IF(MATCH(I$1,$F4310:$F4313,0)&gt;MATCH(J$1,$F4310:$F4313,0),1*d_vote,0)</f>
        <v>0.51</v>
      </c>
      <c r="K4310" s="3">
        <f>IF(MATCH($K$1,$C4310:$C4313,0)&lt;(MATCH($L$1,$C4310:$C4313,0)),1*a_vote,0)+IF(MATCH($K$1,$D4310:$D4313,0)&lt;MATCH($L$1,$D4310:$D4313,0),1*b_vote,0)+IF(MATCH($K$1,$E4310:$E4313,0)&lt;MATCH($L$1,$E4310:$E4313,0),1*c_vote,0)+IF(MATCH($K$1,$F4310:$F4313,0)&lt;MATCH($L$1,$F4310:$F4313,0),1*d_vote,0)</f>
        <v>0.27</v>
      </c>
      <c r="L4310" s="3">
        <f>IF(MATCH(K$1,$C4310:$C4313,0)&gt;(MATCH(L$1,$C4310:$C4313,0)),1*a_vote,0)+IF(MATCH(K$1,$D4310:$D4313,0)&gt;MATCH(L$1,$D4310:$D4313,0),1*b_vote,0)+IF(MATCH(K$1,$E4310:$E4313,0)&gt;MATCH(L$1,$E4310:$E4313,0),1*c_vote,0)+IF(MATCH(K$1,$F4310:$F4313,0)&gt;MATCH(L$1,$F4310:$F4313,0),1*d_vote,0)</f>
        <v>0.73</v>
      </c>
      <c r="M4310" s="3">
        <f>IF(MATCH($M$1,$C4310:$C4313,0)&lt;(MATCH($N$1,$C4310:$C4313,0)),1*a_vote,0)+IF(MATCH($M$1,$D4310:$D4313,0)&lt;MATCH($N$1,$D4310:$D4313,0),1*b_vote,0)+IF(MATCH($M$1,$E4310:$E4313,0)&lt;MATCH($N$1,$E4310:$E4313,0),1*c_vote,0)+IF(MATCH($M$1,$F4310:$F4313,0)&lt;MATCH($N$1,$F4310:$F4313,0),1*d_vote,0)</f>
        <v>0.27</v>
      </c>
      <c r="N4310" s="3">
        <f>IF(MATCH(M$1,$C4310:$C4313,0)&gt;(MATCH(N$1,$C4310:$C4313,0)),1*a_vote,0)+IF(MATCH(M$1,$D4310:$D4313,0)&gt;MATCH(N$1,$D4310:$D4313,0),1*b_vote,0)+IF(MATCH(M$1,$E4310:$E4313,0)&gt;MATCH(N$1,$E4310:$E4313,0),1*c_vote,0)+IF(MATCH(M$1,$F4310:$F4313,0)&gt;MATCH(N$1,$F4310:$F4313,0),1*d_vote,0)</f>
        <v>0.73</v>
      </c>
      <c r="O4310" s="3">
        <f>IF(MATCH($O$1,$C4310:$C4313,0)&lt;(MATCH($P$1,$C4310:$C4313,0)),1*a_vote,0)+IF(MATCH($O$1,$D4310:$D4313,0)&lt;MATCH($P$1,$D4310:$D4313,0),1*b_vote,0)+IF(MATCH($O$1,$E4310:$E4313,0)&lt;MATCH($P$1,$E4310:$E4313,0),1*c_vote,0)+IF(MATCH($O$1,$F4310:$F4313,0)&lt;MATCH($P$1,$F4310:$F4313,0),1*d_vote,0)</f>
        <v>0.26</v>
      </c>
      <c r="P4310" s="3">
        <f>IF(MATCH(O$1,$C4310:$C4313,0)&gt;(MATCH(P$1,$C4310:$C4313,0)),1*a_vote,0)+IF(MATCH(O$1,$D4310:$D4313,0)&gt;MATCH(P$1,$D4310:$D4313,0),1*b_vote,0)+IF(MATCH(O$1,$E4310:$E4313,0)&gt;MATCH(P$1,$E4310:$E4313,0),1*c_vote,0)+IF(MATCH(O$1,$F4310:$F4313,0)&gt;MATCH(P$1,$F4310:$F4313,0),1*d_vote,0)</f>
        <v>0.74</v>
      </c>
      <c r="Q4310" s="3">
        <f>IF(MATCH($Q$1,$C4310:$C4313,0)&lt;(MATCH($R$1,$C4310:$C4313,0)),1*a_vote,0)+IF(MATCH($Q$1,$D4310:$D4313,0)&lt;MATCH($R$1,$D4310:$D4313,0),1*b_vote,0)+IF(MATCH($Q$1,$E4310:$E4313,0)&lt;MATCH($R$1,$E4310:$E4313,0),1*c_vote,0)+IF(MATCH($Q$1,$F4310:$F4313,0)&lt;MATCH($R$1,$F4310:$F4313,0),1*d_vote,0)</f>
        <v>0.26</v>
      </c>
      <c r="R4310" s="3">
        <f>IF(MATCH(Q$1,$C4310:$C4313,0)&gt;(MATCH(R$1,$C4310:$C4313,0)),1*a_vote,0)+IF(MATCH(Q$1,$D4310:$D4313,0)&gt;MATCH(R$1,$D4310:$D4313,0),1*b_vote,0)+IF(MATCH(Q$1,$E4310:$E4313,0)&gt;MATCH(R$1,$E4310:$E4313,0),1*c_vote,0)+IF(MATCH(Q$1,$F4310:$F4313,0)&gt;MATCH(R$1,$F4310:$F4313,0),1*d_vote,0)</f>
        <v>0.74</v>
      </c>
      <c r="S4310" s="3">
        <f>IF(MATCH($S$1,$C4310:$C4313,0)&lt;(MATCH($T$1,$C4310:$C4313,0)),1*a_vote,0)+IF(MATCH($S$1,$D4310:$D4313,0)&lt;MATCH($T$1,$D4310:$D4313,0),1*b_vote,0)+IF(MATCH($S$1,$E4310:$E4313,0)&lt;MATCH($T$1,$E4310:$E4313,0),1*c_vote,0)+IF(MATCH($S$1,$F4310:$F4313,0)&lt;MATCH($T$1,$F4310:$F4313,0),1*d_vote,0)</f>
        <v>0.52</v>
      </c>
      <c r="T4310" s="3">
        <f>IF(MATCH(S$1,$C4310:$C4313,0)&gt;(MATCH(T$1,$C4310:$C4313,0)),1*a_vote,0)+IF(MATCH(S$1,$D4310:$D4313,0)&gt;MATCH(T$1,$D4310:$D4313,0),1*b_vote,0)+IF(MATCH(S$1,$E4310:$E4313,0)&gt;MATCH(T$1,$E4310:$E4313,0),1*c_vote,0)+IF(MATCH(S$1,$F4310:$F4313,0)&gt;MATCH(T$1,$F4310:$F4313,0),1*d_vote,0)</f>
        <v>0.48</v>
      </c>
    </row>
    <row r="4311" spans="1:20" x14ac:dyDescent="0.25">
      <c r="A4311">
        <f t="shared" si="136"/>
        <v>4310</v>
      </c>
      <c r="B4311">
        <f t="shared" si="137"/>
        <v>1078</v>
      </c>
      <c r="C4311" t="str">
        <f>INDEX('VBA code_permu_wo_repettn'!$T$3:$Y$6,COUNTIF('Profile-matrices_Condorcet'!$B$2:$B4311,'Profile-matrices_Condorcet'!$B4311),MATCH(INDEX('numeric possibilities'!D$3:D$1298,VLOOKUP($B4311,'numeric possibilities'!$C$3:$G$1298,1)),'VBA code_permu_wo_repettn'!$T$2:$Y$2))</f>
        <v>C</v>
      </c>
      <c r="D4311" t="str">
        <f>INDEX('VBA code_permu_wo_repettn'!$AA$3:$AF$6,COUNTIF('Profile-matrices_Condorcet'!$B$2:$B4311,'Profile-matrices_Condorcet'!$B4311),MATCH(INDEX('numeric possibilities'!E$3:E$1298,VLOOKUP($B4311,'numeric possibilities'!$C$3:$G$1298,1)),'VBA code_permu_wo_repettn'!$AA$2:$AF$2))</f>
        <v>D</v>
      </c>
      <c r="E4311" t="str">
        <f>INDEX('VBA code_permu_wo_repettn'!$AH$3:$AM$6,COUNTIF('Profile-matrices_Condorcet'!$B$2:$B4311,'Profile-matrices_Condorcet'!$B4311),MATCH(INDEX('numeric possibilities'!F$3:F$1298,VLOOKUP($B4311,'numeric possibilities'!$C$3:$G$1298,1)),'VBA code_permu_wo_repettn'!$AH$2:$AM$2))</f>
        <v>D</v>
      </c>
      <c r="F4311" t="str">
        <f>INDEX('VBA code_permu_wo_repettn'!$AO$3:$AT$6,COUNTIF('Profile-matrices_Condorcet'!$B$2:$B4311,'Profile-matrices_Condorcet'!$B4311),MATCH(INDEX('numeric possibilities'!G$3:G$1298,VLOOKUP($B4311,'numeric possibilities'!$C$3:$G$1298,1)),'VBA code_permu_wo_repettn'!$AO$2:$AT$2))</f>
        <v>C</v>
      </c>
      <c r="H4311" t="s">
        <v>15</v>
      </c>
      <c r="I4311" t="str">
        <f>IF(I4310&gt;J4310,$I$1,IF(I4310&lt;J4310,$J$1,0))</f>
        <v>B</v>
      </c>
      <c r="K4311" t="str">
        <f>IF(K4310&gt;L4310,$K$1,IF(K4310&lt;L4310,$L$1,0))</f>
        <v>C</v>
      </c>
      <c r="M4311" t="str">
        <f>IF(M4310&gt;N4310,$M$1,IF(M4310&lt;N4310,$N$1,0))</f>
        <v>D</v>
      </c>
      <c r="O4311" t="str">
        <f>IF(O4310&gt;P4310,$O$1,IF(O4310&lt;P4310,$P$1,0))</f>
        <v>C</v>
      </c>
      <c r="Q4311" t="str">
        <f>IF(Q4310&gt;R4310,$Q$1,IF(Q4310&lt;R4310,$R$1,0))</f>
        <v>D</v>
      </c>
      <c r="S4311" t="str">
        <f>IF(S4310&gt;T4310,$S$1,IF(S4310&lt;T4310,$T$1,0))</f>
        <v>C</v>
      </c>
    </row>
    <row r="4312" spans="1:20" x14ac:dyDescent="0.25">
      <c r="A4312">
        <f t="shared" si="136"/>
        <v>4311</v>
      </c>
      <c r="B4312">
        <f t="shared" si="137"/>
        <v>1078</v>
      </c>
      <c r="C4312" t="str">
        <f>INDEX('VBA code_permu_wo_repettn'!$T$3:$Y$6,COUNTIF('Profile-matrices_Condorcet'!$B$2:$B4312,'Profile-matrices_Condorcet'!$B4312),MATCH(INDEX('numeric possibilities'!D$3:D$1298,VLOOKUP($B4312,'numeric possibilities'!$C$3:$G$1298,1)),'VBA code_permu_wo_repettn'!$T$2:$Y$2))</f>
        <v>D</v>
      </c>
      <c r="D4312" t="str">
        <f>INDEX('VBA code_permu_wo_repettn'!$AA$3:$AF$6,COUNTIF('Profile-matrices_Condorcet'!$B$2:$B4312,'Profile-matrices_Condorcet'!$B4312),MATCH(INDEX('numeric possibilities'!E$3:E$1298,VLOOKUP($B4312,'numeric possibilities'!$C$3:$G$1298,1)),'VBA code_permu_wo_repettn'!$AA$2:$AF$2))</f>
        <v>C</v>
      </c>
      <c r="E4312" t="str">
        <f>INDEX('VBA code_permu_wo_repettn'!$AH$3:$AM$6,COUNTIF('Profile-matrices_Condorcet'!$B$2:$B4312,'Profile-matrices_Condorcet'!$B4312),MATCH(INDEX('numeric possibilities'!F$3:F$1298,VLOOKUP($B4312,'numeric possibilities'!$C$3:$G$1298,1)),'VBA code_permu_wo_repettn'!$AH$2:$AM$2))</f>
        <v>B</v>
      </c>
      <c r="F4312" t="str">
        <f>INDEX('VBA code_permu_wo_repettn'!$AO$3:$AT$6,COUNTIF('Profile-matrices_Condorcet'!$B$2:$B4312,'Profile-matrices_Condorcet'!$B4312),MATCH(INDEX('numeric possibilities'!G$3:G$1298,VLOOKUP($B4312,'numeric possibilities'!$C$3:$G$1298,1)),'VBA code_permu_wo_repettn'!$AO$2:$AT$2))</f>
        <v>A</v>
      </c>
      <c r="I4312" t="s">
        <v>0</v>
      </c>
      <c r="J4312" t="s">
        <v>1</v>
      </c>
      <c r="K4312" t="s">
        <v>2</v>
      </c>
      <c r="L4312" t="s">
        <v>3</v>
      </c>
    </row>
    <row r="4313" spans="1:20" x14ac:dyDescent="0.25">
      <c r="A4313">
        <f t="shared" si="136"/>
        <v>4312</v>
      </c>
      <c r="B4313">
        <f t="shared" si="137"/>
        <v>1078</v>
      </c>
      <c r="C4313" t="str">
        <f>INDEX('VBA code_permu_wo_repettn'!$T$3:$Y$6,COUNTIF('Profile-matrices_Condorcet'!$B$2:$B4313,'Profile-matrices_Condorcet'!$B4313),MATCH(INDEX('numeric possibilities'!D$3:D$1298,VLOOKUP($B4313,'numeric possibilities'!$C$3:$G$1298,1)),'VBA code_permu_wo_repettn'!$T$2:$Y$2))</f>
        <v>B</v>
      </c>
      <c r="D4313" t="str">
        <f>INDEX('VBA code_permu_wo_repettn'!$AA$3:$AF$6,COUNTIF('Profile-matrices_Condorcet'!$B$2:$B4313,'Profile-matrices_Condorcet'!$B4313),MATCH(INDEX('numeric possibilities'!E$3:E$1298,VLOOKUP($B4313,'numeric possibilities'!$C$3:$G$1298,1)),'VBA code_permu_wo_repettn'!$AA$2:$AF$2))</f>
        <v>A</v>
      </c>
      <c r="E4313" t="str">
        <f>INDEX('VBA code_permu_wo_repettn'!$AH$3:$AM$6,COUNTIF('Profile-matrices_Condorcet'!$B$2:$B4313,'Profile-matrices_Condorcet'!$B4313),MATCH(INDEX('numeric possibilities'!F$3:F$1298,VLOOKUP($B4313,'numeric possibilities'!$C$3:$G$1298,1)),'VBA code_permu_wo_repettn'!$AH$2:$AM$2))</f>
        <v>A</v>
      </c>
      <c r="F4313" t="str">
        <f>INDEX('VBA code_permu_wo_repettn'!$AO$3:$AT$6,COUNTIF('Profile-matrices_Condorcet'!$B$2:$B4313,'Profile-matrices_Condorcet'!$B4313),MATCH(INDEX('numeric possibilities'!G$3:G$1298,VLOOKUP($B4313,'numeric possibilities'!$C$3:$G$1298,1)),'VBA code_permu_wo_repettn'!$AO$2:$AT$2))</f>
        <v>B</v>
      </c>
      <c r="G4313" t="str">
        <f>IF(MAX(I4313:L4313)&gt;='numeric possibilities'!$B$4/2,INDEX('Profile-matrices_Condorcet'!I4312:L4312,1,MATCH(MAX('Profile-matrices_Condorcet'!I4313:L4313),'Profile-matrices_Condorcet'!I4313:L4313,0)),"NCW")</f>
        <v>C</v>
      </c>
      <c r="H4313" t="s">
        <v>13</v>
      </c>
      <c r="I4313" s="3">
        <f>COUNTIF($I4311:$S4311,I4312)</f>
        <v>0</v>
      </c>
      <c r="J4313" s="3">
        <f>COUNTIF($I4311:$S4311,J4312)</f>
        <v>1</v>
      </c>
      <c r="K4313" s="3">
        <f>COUNTIF($I4311:$S4311,K4312)</f>
        <v>3</v>
      </c>
      <c r="L4313" s="3">
        <f>COUNTIF($I4311:$S4311,L4312)</f>
        <v>2</v>
      </c>
    </row>
    <row r="4314" spans="1:20" x14ac:dyDescent="0.25">
      <c r="A4314">
        <f t="shared" si="136"/>
        <v>4313</v>
      </c>
      <c r="B4314">
        <f t="shared" si="137"/>
        <v>1079</v>
      </c>
      <c r="C4314" t="str">
        <f>INDEX('VBA code_permu_wo_repettn'!$T$3:$Y$6,COUNTIF('Profile-matrices_Condorcet'!$B$2:$B4314,'Profile-matrices_Condorcet'!$B4314),MATCH(INDEX('numeric possibilities'!D$3:D$1298,VLOOKUP($B4314,'numeric possibilities'!$C$3:$G$1298,1)),'VBA code_permu_wo_repettn'!$T$2:$Y$2))</f>
        <v>A</v>
      </c>
      <c r="D4314" t="str">
        <f>INDEX('VBA code_permu_wo_repettn'!$AA$3:$AF$6,COUNTIF('Profile-matrices_Condorcet'!$B$2:$B4314,'Profile-matrices_Condorcet'!$B4314),MATCH(INDEX('numeric possibilities'!E$3:E$1298,VLOOKUP($B4314,'numeric possibilities'!$C$3:$G$1298,1)),'VBA code_permu_wo_repettn'!$AA$2:$AF$2))</f>
        <v>B</v>
      </c>
      <c r="E4314" t="str">
        <f>INDEX('VBA code_permu_wo_repettn'!$AH$3:$AM$6,COUNTIF('Profile-matrices_Condorcet'!$B$2:$B4314,'Profile-matrices_Condorcet'!$B4314),MATCH(INDEX('numeric possibilities'!F$3:F$1298,VLOOKUP($B4314,'numeric possibilities'!$C$3:$G$1298,1)),'VBA code_permu_wo_repettn'!$AH$2:$AM$2))</f>
        <v>C</v>
      </c>
      <c r="F4314" t="str">
        <f>INDEX('VBA code_permu_wo_repettn'!$AO$3:$AT$6,COUNTIF('Profile-matrices_Condorcet'!$B$2:$B4314,'Profile-matrices_Condorcet'!$B4314),MATCH(INDEX('numeric possibilities'!G$3:G$1298,VLOOKUP($B4314,'numeric possibilities'!$C$3:$G$1298,1)),'VBA code_permu_wo_repettn'!$AO$2:$AT$2))</f>
        <v>D</v>
      </c>
      <c r="H4314" t="s">
        <v>14</v>
      </c>
      <c r="I4314" s="3">
        <f>IF(MATCH(I$1,$C4314:$C4317,0)&lt;(MATCH(J$1,$C4314:$C4317,0)),1*a_vote,0)+IF(MATCH(I$1,$D4314:$D4317,0)&lt;MATCH(J$1,$D4314:$D4317,0),1*b_vote,0)+IF(MATCH(I$1,$E4314:$E4317,0)&lt;MATCH(J$1,$E4314:$E4317,0),1*c_vote,0)+IF(MATCH(I$1,$F4314:$F4317,0)&lt;MATCH(J$1,$F4314:$F4317,0),1*d_vote,0)</f>
        <v>0.49</v>
      </c>
      <c r="J4314" s="3">
        <f>IF(MATCH(I$1,$C4314:$C4317,0)&gt;(MATCH(J$1,$C4314:$C4317,0)),1*a_vote,0)+IF(MATCH(I$1,$D4314:$D4317,0)&gt;MATCH(J$1,$D4314:$D4317,0),1*b_vote,0)+IF(MATCH(I$1,$E4314:$E4317,0)&gt;MATCH(J$1,$E4314:$E4317,0),1*c_vote,0)+IF(MATCH(I$1,$F4314:$F4317,0)&gt;MATCH(J$1,$F4314:$F4317,0),1*d_vote,0)</f>
        <v>0.51</v>
      </c>
      <c r="K4314" s="3">
        <f>IF(MATCH($K$1,$C4314:$C4317,0)&lt;(MATCH($L$1,$C4314:$C4317,0)),1*a_vote,0)+IF(MATCH($K$1,$D4314:$D4317,0)&lt;MATCH($L$1,$D4314:$D4317,0),1*b_vote,0)+IF(MATCH($K$1,$E4314:$E4317,0)&lt;MATCH($L$1,$E4314:$E4317,0),1*c_vote,0)+IF(MATCH($K$1,$F4314:$F4317,0)&lt;MATCH($L$1,$F4314:$F4317,0),1*d_vote,0)</f>
        <v>0.27</v>
      </c>
      <c r="L4314" s="3">
        <f>IF(MATCH(K$1,$C4314:$C4317,0)&gt;(MATCH(L$1,$C4314:$C4317,0)),1*a_vote,0)+IF(MATCH(K$1,$D4314:$D4317,0)&gt;MATCH(L$1,$D4314:$D4317,0),1*b_vote,0)+IF(MATCH(K$1,$E4314:$E4317,0)&gt;MATCH(L$1,$E4314:$E4317,0),1*c_vote,0)+IF(MATCH(K$1,$F4314:$F4317,0)&gt;MATCH(L$1,$F4314:$F4317,0),1*d_vote,0)</f>
        <v>0.73</v>
      </c>
      <c r="M4314" s="3">
        <f>IF(MATCH($M$1,$C4314:$C4317,0)&lt;(MATCH($N$1,$C4314:$C4317,0)),1*a_vote,0)+IF(MATCH($M$1,$D4314:$D4317,0)&lt;MATCH($N$1,$D4314:$D4317,0),1*b_vote,0)+IF(MATCH($M$1,$E4314:$E4317,0)&lt;MATCH($N$1,$E4314:$E4317,0),1*c_vote,0)+IF(MATCH($M$1,$F4314:$F4317,0)&lt;MATCH($N$1,$F4314:$F4317,0),1*d_vote,0)</f>
        <v>0.27</v>
      </c>
      <c r="N4314" s="3">
        <f>IF(MATCH(M$1,$C4314:$C4317,0)&gt;(MATCH(N$1,$C4314:$C4317,0)),1*a_vote,0)+IF(MATCH(M$1,$D4314:$D4317,0)&gt;MATCH(N$1,$D4314:$D4317,0),1*b_vote,0)+IF(MATCH(M$1,$E4314:$E4317,0)&gt;MATCH(N$1,$E4314:$E4317,0),1*c_vote,0)+IF(MATCH(M$1,$F4314:$F4317,0)&gt;MATCH(N$1,$F4314:$F4317,0),1*d_vote,0)</f>
        <v>0.73</v>
      </c>
      <c r="O4314" s="3">
        <f>IF(MATCH($O$1,$C4314:$C4317,0)&lt;(MATCH($P$1,$C4314:$C4317,0)),1*a_vote,0)+IF(MATCH($O$1,$D4314:$D4317,0)&lt;MATCH($P$1,$D4314:$D4317,0),1*b_vote,0)+IF(MATCH($O$1,$E4314:$E4317,0)&lt;MATCH($P$1,$E4314:$E4317,0),1*c_vote,0)+IF(MATCH($O$1,$F4314:$F4317,0)&lt;MATCH($P$1,$F4314:$F4317,0),1*d_vote,0)</f>
        <v>0.53</v>
      </c>
      <c r="P4314" s="3">
        <f>IF(MATCH(O$1,$C4314:$C4317,0)&gt;(MATCH(P$1,$C4314:$C4317,0)),1*a_vote,0)+IF(MATCH(O$1,$D4314:$D4317,0)&gt;MATCH(P$1,$D4314:$D4317,0),1*b_vote,0)+IF(MATCH(O$1,$E4314:$E4317,0)&gt;MATCH(P$1,$E4314:$E4317,0),1*c_vote,0)+IF(MATCH(O$1,$F4314:$F4317,0)&gt;MATCH(P$1,$F4314:$F4317,0),1*d_vote,0)</f>
        <v>0.47</v>
      </c>
      <c r="Q4314" s="3">
        <f>IF(MATCH($Q$1,$C4314:$C4317,0)&lt;(MATCH($R$1,$C4314:$C4317,0)),1*a_vote,0)+IF(MATCH($Q$1,$D4314:$D4317,0)&lt;MATCH($R$1,$D4314:$D4317,0),1*b_vote,0)+IF(MATCH($Q$1,$E4314:$E4317,0)&lt;MATCH($R$1,$E4314:$E4317,0),1*c_vote,0)+IF(MATCH($Q$1,$F4314:$F4317,0)&lt;MATCH($R$1,$F4314:$F4317,0),1*d_vote,0)</f>
        <v>0.26</v>
      </c>
      <c r="R4314" s="3">
        <f>IF(MATCH(Q$1,$C4314:$C4317,0)&gt;(MATCH(R$1,$C4314:$C4317,0)),1*a_vote,0)+IF(MATCH(Q$1,$D4314:$D4317,0)&gt;MATCH(R$1,$D4314:$D4317,0),1*b_vote,0)+IF(MATCH(Q$1,$E4314:$E4317,0)&gt;MATCH(R$1,$E4314:$E4317,0),1*c_vote,0)+IF(MATCH(Q$1,$F4314:$F4317,0)&gt;MATCH(R$1,$F4314:$F4317,0),1*d_vote,0)</f>
        <v>0.74</v>
      </c>
      <c r="S4314" s="3">
        <f>IF(MATCH($S$1,$C4314:$C4317,0)&lt;(MATCH($T$1,$C4314:$C4317,0)),1*a_vote,0)+IF(MATCH($S$1,$D4314:$D4317,0)&lt;MATCH($T$1,$D4314:$D4317,0),1*b_vote,0)+IF(MATCH($S$1,$E4314:$E4317,0)&lt;MATCH($T$1,$E4314:$E4317,0),1*c_vote,0)+IF(MATCH($S$1,$F4314:$F4317,0)&lt;MATCH($T$1,$F4314:$F4317,0),1*d_vote,0)</f>
        <v>0.25</v>
      </c>
      <c r="T4314" s="3">
        <f>IF(MATCH(S$1,$C4314:$C4317,0)&gt;(MATCH(T$1,$C4314:$C4317,0)),1*a_vote,0)+IF(MATCH(S$1,$D4314:$D4317,0)&gt;MATCH(T$1,$D4314:$D4317,0),1*b_vote,0)+IF(MATCH(S$1,$E4314:$E4317,0)&gt;MATCH(T$1,$E4314:$E4317,0),1*c_vote,0)+IF(MATCH(S$1,$F4314:$F4317,0)&gt;MATCH(T$1,$F4314:$F4317,0),1*d_vote,0)</f>
        <v>0.75</v>
      </c>
    </row>
    <row r="4315" spans="1:20" x14ac:dyDescent="0.25">
      <c r="A4315">
        <f t="shared" si="136"/>
        <v>4314</v>
      </c>
      <c r="B4315">
        <f t="shared" si="137"/>
        <v>1079</v>
      </c>
      <c r="C4315" t="str">
        <f>INDEX('VBA code_permu_wo_repettn'!$T$3:$Y$6,COUNTIF('Profile-matrices_Condorcet'!$B$2:$B4315,'Profile-matrices_Condorcet'!$B4315),MATCH(INDEX('numeric possibilities'!D$3:D$1298,VLOOKUP($B4315,'numeric possibilities'!$C$3:$G$1298,1)),'VBA code_permu_wo_repettn'!$T$2:$Y$2))</f>
        <v>D</v>
      </c>
      <c r="D4315" t="str">
        <f>INDEX('VBA code_permu_wo_repettn'!$AA$3:$AF$6,COUNTIF('Profile-matrices_Condorcet'!$B$2:$B4315,'Profile-matrices_Condorcet'!$B4315),MATCH(INDEX('numeric possibilities'!E$3:E$1298,VLOOKUP($B4315,'numeric possibilities'!$C$3:$G$1298,1)),'VBA code_permu_wo_repettn'!$AA$2:$AF$2))</f>
        <v>D</v>
      </c>
      <c r="E4315" t="str">
        <f>INDEX('VBA code_permu_wo_repettn'!$AH$3:$AM$6,COUNTIF('Profile-matrices_Condorcet'!$B$2:$B4315,'Profile-matrices_Condorcet'!$B4315),MATCH(INDEX('numeric possibilities'!F$3:F$1298,VLOOKUP($B4315,'numeric possibilities'!$C$3:$G$1298,1)),'VBA code_permu_wo_repettn'!$AH$2:$AM$2))</f>
        <v>D</v>
      </c>
      <c r="F4315" t="str">
        <f>INDEX('VBA code_permu_wo_repettn'!$AO$3:$AT$6,COUNTIF('Profile-matrices_Condorcet'!$B$2:$B4315,'Profile-matrices_Condorcet'!$B4315),MATCH(INDEX('numeric possibilities'!G$3:G$1298,VLOOKUP($B4315,'numeric possibilities'!$C$3:$G$1298,1)),'VBA code_permu_wo_repettn'!$AO$2:$AT$2))</f>
        <v>C</v>
      </c>
      <c r="H4315" t="s">
        <v>15</v>
      </c>
      <c r="I4315" t="str">
        <f>IF(I4314&gt;J4314,$I$1,IF(I4314&lt;J4314,$J$1,0))</f>
        <v>B</v>
      </c>
      <c r="K4315" t="str">
        <f>IF(K4314&gt;L4314,$K$1,IF(K4314&lt;L4314,$L$1,0))</f>
        <v>C</v>
      </c>
      <c r="M4315" t="str">
        <f>IF(M4314&gt;N4314,$M$1,IF(M4314&lt;N4314,$N$1,0))</f>
        <v>D</v>
      </c>
      <c r="O4315" t="str">
        <f>IF(O4314&gt;P4314,$O$1,IF(O4314&lt;P4314,$P$1,0))</f>
        <v>B</v>
      </c>
      <c r="Q4315" t="str">
        <f>IF(Q4314&gt;R4314,$Q$1,IF(Q4314&lt;R4314,$R$1,0))</f>
        <v>D</v>
      </c>
      <c r="S4315" t="str">
        <f>IF(S4314&gt;T4314,$S$1,IF(S4314&lt;T4314,$T$1,0))</f>
        <v>D</v>
      </c>
    </row>
    <row r="4316" spans="1:20" x14ac:dyDescent="0.25">
      <c r="A4316">
        <f t="shared" si="136"/>
        <v>4315</v>
      </c>
      <c r="B4316">
        <f t="shared" si="137"/>
        <v>1079</v>
      </c>
      <c r="C4316" t="str">
        <f>INDEX('VBA code_permu_wo_repettn'!$T$3:$Y$6,COUNTIF('Profile-matrices_Condorcet'!$B$2:$B4316,'Profile-matrices_Condorcet'!$B4316),MATCH(INDEX('numeric possibilities'!D$3:D$1298,VLOOKUP($B4316,'numeric possibilities'!$C$3:$G$1298,1)),'VBA code_permu_wo_repettn'!$T$2:$Y$2))</f>
        <v>B</v>
      </c>
      <c r="D4316" t="str">
        <f>INDEX('VBA code_permu_wo_repettn'!$AA$3:$AF$6,COUNTIF('Profile-matrices_Condorcet'!$B$2:$B4316,'Profile-matrices_Condorcet'!$B4316),MATCH(INDEX('numeric possibilities'!E$3:E$1298,VLOOKUP($B4316,'numeric possibilities'!$C$3:$G$1298,1)),'VBA code_permu_wo_repettn'!$AA$2:$AF$2))</f>
        <v>C</v>
      </c>
      <c r="E4316" t="str">
        <f>INDEX('VBA code_permu_wo_repettn'!$AH$3:$AM$6,COUNTIF('Profile-matrices_Condorcet'!$B$2:$B4316,'Profile-matrices_Condorcet'!$B4316),MATCH(INDEX('numeric possibilities'!F$3:F$1298,VLOOKUP($B4316,'numeric possibilities'!$C$3:$G$1298,1)),'VBA code_permu_wo_repettn'!$AH$2:$AM$2))</f>
        <v>B</v>
      </c>
      <c r="F4316" t="str">
        <f>INDEX('VBA code_permu_wo_repettn'!$AO$3:$AT$6,COUNTIF('Profile-matrices_Condorcet'!$B$2:$B4316,'Profile-matrices_Condorcet'!$B4316),MATCH(INDEX('numeric possibilities'!G$3:G$1298,VLOOKUP($B4316,'numeric possibilities'!$C$3:$G$1298,1)),'VBA code_permu_wo_repettn'!$AO$2:$AT$2))</f>
        <v>A</v>
      </c>
      <c r="I4316" t="s">
        <v>0</v>
      </c>
      <c r="J4316" t="s">
        <v>1</v>
      </c>
      <c r="K4316" t="s">
        <v>2</v>
      </c>
      <c r="L4316" t="s">
        <v>3</v>
      </c>
    </row>
    <row r="4317" spans="1:20" x14ac:dyDescent="0.25">
      <c r="A4317">
        <f t="shared" si="136"/>
        <v>4316</v>
      </c>
      <c r="B4317">
        <f t="shared" si="137"/>
        <v>1079</v>
      </c>
      <c r="C4317" t="str">
        <f>INDEX('VBA code_permu_wo_repettn'!$T$3:$Y$6,COUNTIF('Profile-matrices_Condorcet'!$B$2:$B4317,'Profile-matrices_Condorcet'!$B4317),MATCH(INDEX('numeric possibilities'!D$3:D$1298,VLOOKUP($B4317,'numeric possibilities'!$C$3:$G$1298,1)),'VBA code_permu_wo_repettn'!$T$2:$Y$2))</f>
        <v>C</v>
      </c>
      <c r="D4317" t="str">
        <f>INDEX('VBA code_permu_wo_repettn'!$AA$3:$AF$6,COUNTIF('Profile-matrices_Condorcet'!$B$2:$B4317,'Profile-matrices_Condorcet'!$B4317),MATCH(INDEX('numeric possibilities'!E$3:E$1298,VLOOKUP($B4317,'numeric possibilities'!$C$3:$G$1298,1)),'VBA code_permu_wo_repettn'!$AA$2:$AF$2))</f>
        <v>A</v>
      </c>
      <c r="E4317" t="str">
        <f>INDEX('VBA code_permu_wo_repettn'!$AH$3:$AM$6,COUNTIF('Profile-matrices_Condorcet'!$B$2:$B4317,'Profile-matrices_Condorcet'!$B4317),MATCH(INDEX('numeric possibilities'!F$3:F$1298,VLOOKUP($B4317,'numeric possibilities'!$C$3:$G$1298,1)),'VBA code_permu_wo_repettn'!$AH$2:$AM$2))</f>
        <v>A</v>
      </c>
      <c r="F4317" t="str">
        <f>INDEX('VBA code_permu_wo_repettn'!$AO$3:$AT$6,COUNTIF('Profile-matrices_Condorcet'!$B$2:$B4317,'Profile-matrices_Condorcet'!$B4317),MATCH(INDEX('numeric possibilities'!G$3:G$1298,VLOOKUP($B4317,'numeric possibilities'!$C$3:$G$1298,1)),'VBA code_permu_wo_repettn'!$AO$2:$AT$2))</f>
        <v>B</v>
      </c>
      <c r="G4317" t="str">
        <f>IF(MAX(I4317:L4317)&gt;='numeric possibilities'!$B$4/2,INDEX('Profile-matrices_Condorcet'!I4316:L4316,1,MATCH(MAX('Profile-matrices_Condorcet'!I4317:L4317),'Profile-matrices_Condorcet'!I4317:L4317,0)),"NCW")</f>
        <v>D</v>
      </c>
      <c r="H4317" t="s">
        <v>13</v>
      </c>
      <c r="I4317" s="3">
        <f>COUNTIF($I4315:$S4315,I4316)</f>
        <v>0</v>
      </c>
      <c r="J4317" s="3">
        <f>COUNTIF($I4315:$S4315,J4316)</f>
        <v>2</v>
      </c>
      <c r="K4317" s="3">
        <f>COUNTIF($I4315:$S4315,K4316)</f>
        <v>1</v>
      </c>
      <c r="L4317" s="3">
        <f>COUNTIF($I4315:$S4315,L4316)</f>
        <v>3</v>
      </c>
    </row>
    <row r="4318" spans="1:20" x14ac:dyDescent="0.25">
      <c r="A4318">
        <f t="shared" si="136"/>
        <v>4317</v>
      </c>
      <c r="B4318">
        <f t="shared" si="137"/>
        <v>1080</v>
      </c>
      <c r="C4318" t="str">
        <f>INDEX('VBA code_permu_wo_repettn'!$T$3:$Y$6,COUNTIF('Profile-matrices_Condorcet'!$B$2:$B4318,'Profile-matrices_Condorcet'!$B4318),MATCH(INDEX('numeric possibilities'!D$3:D$1298,VLOOKUP($B4318,'numeric possibilities'!$C$3:$G$1298,1)),'VBA code_permu_wo_repettn'!$T$2:$Y$2))</f>
        <v>A</v>
      </c>
      <c r="D4318" t="str">
        <f>INDEX('VBA code_permu_wo_repettn'!$AA$3:$AF$6,COUNTIF('Profile-matrices_Condorcet'!$B$2:$B4318,'Profile-matrices_Condorcet'!$B4318),MATCH(INDEX('numeric possibilities'!E$3:E$1298,VLOOKUP($B4318,'numeric possibilities'!$C$3:$G$1298,1)),'VBA code_permu_wo_repettn'!$AA$2:$AF$2))</f>
        <v>B</v>
      </c>
      <c r="E4318" t="str">
        <f>INDEX('VBA code_permu_wo_repettn'!$AH$3:$AM$6,COUNTIF('Profile-matrices_Condorcet'!$B$2:$B4318,'Profile-matrices_Condorcet'!$B4318),MATCH(INDEX('numeric possibilities'!F$3:F$1298,VLOOKUP($B4318,'numeric possibilities'!$C$3:$G$1298,1)),'VBA code_permu_wo_repettn'!$AH$2:$AM$2))</f>
        <v>C</v>
      </c>
      <c r="F4318" t="str">
        <f>INDEX('VBA code_permu_wo_repettn'!$AO$3:$AT$6,COUNTIF('Profile-matrices_Condorcet'!$B$2:$B4318,'Profile-matrices_Condorcet'!$B4318),MATCH(INDEX('numeric possibilities'!G$3:G$1298,VLOOKUP($B4318,'numeric possibilities'!$C$3:$G$1298,1)),'VBA code_permu_wo_repettn'!$AO$2:$AT$2))</f>
        <v>D</v>
      </c>
      <c r="H4318" t="s">
        <v>14</v>
      </c>
      <c r="I4318" s="3">
        <f>IF(MATCH(I$1,$C4318:$C4321,0)&lt;(MATCH(J$1,$C4318:$C4321,0)),1*a_vote,0)+IF(MATCH(I$1,$D4318:$D4321,0)&lt;MATCH(J$1,$D4318:$D4321,0),1*b_vote,0)+IF(MATCH(I$1,$E4318:$E4321,0)&lt;MATCH(J$1,$E4318:$E4321,0),1*c_vote,0)+IF(MATCH(I$1,$F4318:$F4321,0)&lt;MATCH(J$1,$F4318:$F4321,0),1*d_vote,0)</f>
        <v>0.49</v>
      </c>
      <c r="J4318" s="3">
        <f>IF(MATCH(I$1,$C4318:$C4321,0)&gt;(MATCH(J$1,$C4318:$C4321,0)),1*a_vote,0)+IF(MATCH(I$1,$D4318:$D4321,0)&gt;MATCH(J$1,$D4318:$D4321,0),1*b_vote,0)+IF(MATCH(I$1,$E4318:$E4321,0)&gt;MATCH(J$1,$E4318:$E4321,0),1*c_vote,0)+IF(MATCH(I$1,$F4318:$F4321,0)&gt;MATCH(J$1,$F4318:$F4321,0),1*d_vote,0)</f>
        <v>0.51</v>
      </c>
      <c r="K4318" s="3">
        <f>IF(MATCH($K$1,$C4318:$C4321,0)&lt;(MATCH($L$1,$C4318:$C4321,0)),1*a_vote,0)+IF(MATCH($K$1,$D4318:$D4321,0)&lt;MATCH($L$1,$D4318:$D4321,0),1*b_vote,0)+IF(MATCH($K$1,$E4318:$E4321,0)&lt;MATCH($L$1,$E4318:$E4321,0),1*c_vote,0)+IF(MATCH($K$1,$F4318:$F4321,0)&lt;MATCH($L$1,$F4318:$F4321,0),1*d_vote,0)</f>
        <v>0.27</v>
      </c>
      <c r="L4318" s="3">
        <f>IF(MATCH(K$1,$C4318:$C4321,0)&gt;(MATCH(L$1,$C4318:$C4321,0)),1*a_vote,0)+IF(MATCH(K$1,$D4318:$D4321,0)&gt;MATCH(L$1,$D4318:$D4321,0),1*b_vote,0)+IF(MATCH(K$1,$E4318:$E4321,0)&gt;MATCH(L$1,$E4318:$E4321,0),1*c_vote,0)+IF(MATCH(K$1,$F4318:$F4321,0)&gt;MATCH(L$1,$F4318:$F4321,0),1*d_vote,0)</f>
        <v>0.73</v>
      </c>
      <c r="M4318" s="3">
        <f>IF(MATCH($M$1,$C4318:$C4321,0)&lt;(MATCH($N$1,$C4318:$C4321,0)),1*a_vote,0)+IF(MATCH($M$1,$D4318:$D4321,0)&lt;MATCH($N$1,$D4318:$D4321,0),1*b_vote,0)+IF(MATCH($M$1,$E4318:$E4321,0)&lt;MATCH($N$1,$E4318:$E4321,0),1*c_vote,0)+IF(MATCH($M$1,$F4318:$F4321,0)&lt;MATCH($N$1,$F4318:$F4321,0),1*d_vote,0)</f>
        <v>0.27</v>
      </c>
      <c r="N4318" s="3">
        <f>IF(MATCH(M$1,$C4318:$C4321,0)&gt;(MATCH(N$1,$C4318:$C4321,0)),1*a_vote,0)+IF(MATCH(M$1,$D4318:$D4321,0)&gt;MATCH(N$1,$D4318:$D4321,0),1*b_vote,0)+IF(MATCH(M$1,$E4318:$E4321,0)&gt;MATCH(N$1,$E4318:$E4321,0),1*c_vote,0)+IF(MATCH(M$1,$F4318:$F4321,0)&gt;MATCH(N$1,$F4318:$F4321,0),1*d_vote,0)</f>
        <v>0.73</v>
      </c>
      <c r="O4318" s="3">
        <f>IF(MATCH($O$1,$C4318:$C4321,0)&lt;(MATCH($P$1,$C4318:$C4321,0)),1*a_vote,0)+IF(MATCH($O$1,$D4318:$D4321,0)&lt;MATCH($P$1,$D4318:$D4321,0),1*b_vote,0)+IF(MATCH($O$1,$E4318:$E4321,0)&lt;MATCH($P$1,$E4318:$E4321,0),1*c_vote,0)+IF(MATCH($O$1,$F4318:$F4321,0)&lt;MATCH($P$1,$F4318:$F4321,0),1*d_vote,0)</f>
        <v>0.26</v>
      </c>
      <c r="P4318" s="3">
        <f>IF(MATCH(O$1,$C4318:$C4321,0)&gt;(MATCH(P$1,$C4318:$C4321,0)),1*a_vote,0)+IF(MATCH(O$1,$D4318:$D4321,0)&gt;MATCH(P$1,$D4318:$D4321,0),1*b_vote,0)+IF(MATCH(O$1,$E4318:$E4321,0)&gt;MATCH(P$1,$E4318:$E4321,0),1*c_vote,0)+IF(MATCH(O$1,$F4318:$F4321,0)&gt;MATCH(P$1,$F4318:$F4321,0),1*d_vote,0)</f>
        <v>0.74</v>
      </c>
      <c r="Q4318" s="3">
        <f>IF(MATCH($Q$1,$C4318:$C4321,0)&lt;(MATCH($R$1,$C4318:$C4321,0)),1*a_vote,0)+IF(MATCH($Q$1,$D4318:$D4321,0)&lt;MATCH($R$1,$D4318:$D4321,0),1*b_vote,0)+IF(MATCH($Q$1,$E4318:$E4321,0)&lt;MATCH($R$1,$E4318:$E4321,0),1*c_vote,0)+IF(MATCH($Q$1,$F4318:$F4321,0)&lt;MATCH($R$1,$F4318:$F4321,0),1*d_vote,0)</f>
        <v>0.26</v>
      </c>
      <c r="R4318" s="3">
        <f>IF(MATCH(Q$1,$C4318:$C4321,0)&gt;(MATCH(R$1,$C4318:$C4321,0)),1*a_vote,0)+IF(MATCH(Q$1,$D4318:$D4321,0)&gt;MATCH(R$1,$D4318:$D4321,0),1*b_vote,0)+IF(MATCH(Q$1,$E4318:$E4321,0)&gt;MATCH(R$1,$E4318:$E4321,0),1*c_vote,0)+IF(MATCH(Q$1,$F4318:$F4321,0)&gt;MATCH(R$1,$F4318:$F4321,0),1*d_vote,0)</f>
        <v>0.74</v>
      </c>
      <c r="S4318" s="3">
        <f>IF(MATCH($S$1,$C4318:$C4321,0)&lt;(MATCH($T$1,$C4318:$C4321,0)),1*a_vote,0)+IF(MATCH($S$1,$D4318:$D4321,0)&lt;MATCH($T$1,$D4318:$D4321,0),1*b_vote,0)+IF(MATCH($S$1,$E4318:$E4321,0)&lt;MATCH($T$1,$E4318:$E4321,0),1*c_vote,0)+IF(MATCH($S$1,$F4318:$F4321,0)&lt;MATCH($T$1,$F4318:$F4321,0),1*d_vote,0)</f>
        <v>0.25</v>
      </c>
      <c r="T4318" s="3">
        <f>IF(MATCH(S$1,$C4318:$C4321,0)&gt;(MATCH(T$1,$C4318:$C4321,0)),1*a_vote,0)+IF(MATCH(S$1,$D4318:$D4321,0)&gt;MATCH(T$1,$D4318:$D4321,0),1*b_vote,0)+IF(MATCH(S$1,$E4318:$E4321,0)&gt;MATCH(T$1,$E4318:$E4321,0),1*c_vote,0)+IF(MATCH(S$1,$F4318:$F4321,0)&gt;MATCH(T$1,$F4318:$F4321,0),1*d_vote,0)</f>
        <v>0.75</v>
      </c>
    </row>
    <row r="4319" spans="1:20" x14ac:dyDescent="0.25">
      <c r="A4319">
        <f t="shared" si="136"/>
        <v>4318</v>
      </c>
      <c r="B4319">
        <f t="shared" si="137"/>
        <v>1080</v>
      </c>
      <c r="C4319" t="str">
        <f>INDEX('VBA code_permu_wo_repettn'!$T$3:$Y$6,COUNTIF('Profile-matrices_Condorcet'!$B$2:$B4319,'Profile-matrices_Condorcet'!$B4319),MATCH(INDEX('numeric possibilities'!D$3:D$1298,VLOOKUP($B4319,'numeric possibilities'!$C$3:$G$1298,1)),'VBA code_permu_wo_repettn'!$T$2:$Y$2))</f>
        <v>D</v>
      </c>
      <c r="D4319" t="str">
        <f>INDEX('VBA code_permu_wo_repettn'!$AA$3:$AF$6,COUNTIF('Profile-matrices_Condorcet'!$B$2:$B4319,'Profile-matrices_Condorcet'!$B4319),MATCH(INDEX('numeric possibilities'!E$3:E$1298,VLOOKUP($B4319,'numeric possibilities'!$C$3:$G$1298,1)),'VBA code_permu_wo_repettn'!$AA$2:$AF$2))</f>
        <v>D</v>
      </c>
      <c r="E4319" t="str">
        <f>INDEX('VBA code_permu_wo_repettn'!$AH$3:$AM$6,COUNTIF('Profile-matrices_Condorcet'!$B$2:$B4319,'Profile-matrices_Condorcet'!$B4319),MATCH(INDEX('numeric possibilities'!F$3:F$1298,VLOOKUP($B4319,'numeric possibilities'!$C$3:$G$1298,1)),'VBA code_permu_wo_repettn'!$AH$2:$AM$2))</f>
        <v>D</v>
      </c>
      <c r="F4319" t="str">
        <f>INDEX('VBA code_permu_wo_repettn'!$AO$3:$AT$6,COUNTIF('Profile-matrices_Condorcet'!$B$2:$B4319,'Profile-matrices_Condorcet'!$B4319),MATCH(INDEX('numeric possibilities'!G$3:G$1298,VLOOKUP($B4319,'numeric possibilities'!$C$3:$G$1298,1)),'VBA code_permu_wo_repettn'!$AO$2:$AT$2))</f>
        <v>C</v>
      </c>
      <c r="H4319" t="s">
        <v>15</v>
      </c>
      <c r="I4319" t="str">
        <f>IF(I4318&gt;J4318,$I$1,IF(I4318&lt;J4318,$J$1,0))</f>
        <v>B</v>
      </c>
      <c r="K4319" t="str">
        <f>IF(K4318&gt;L4318,$K$1,IF(K4318&lt;L4318,$L$1,0))</f>
        <v>C</v>
      </c>
      <c r="M4319" t="str">
        <f>IF(M4318&gt;N4318,$M$1,IF(M4318&lt;N4318,$N$1,0))</f>
        <v>D</v>
      </c>
      <c r="O4319" t="str">
        <f>IF(O4318&gt;P4318,$O$1,IF(O4318&lt;P4318,$P$1,0))</f>
        <v>C</v>
      </c>
      <c r="Q4319" t="str">
        <f>IF(Q4318&gt;R4318,$Q$1,IF(Q4318&lt;R4318,$R$1,0))</f>
        <v>D</v>
      </c>
      <c r="S4319" t="str">
        <f>IF(S4318&gt;T4318,$S$1,IF(S4318&lt;T4318,$T$1,0))</f>
        <v>D</v>
      </c>
    </row>
    <row r="4320" spans="1:20" x14ac:dyDescent="0.25">
      <c r="A4320">
        <f t="shared" si="136"/>
        <v>4319</v>
      </c>
      <c r="B4320">
        <f t="shared" si="137"/>
        <v>1080</v>
      </c>
      <c r="C4320" t="str">
        <f>INDEX('VBA code_permu_wo_repettn'!$T$3:$Y$6,COUNTIF('Profile-matrices_Condorcet'!$B$2:$B4320,'Profile-matrices_Condorcet'!$B4320),MATCH(INDEX('numeric possibilities'!D$3:D$1298,VLOOKUP($B4320,'numeric possibilities'!$C$3:$G$1298,1)),'VBA code_permu_wo_repettn'!$T$2:$Y$2))</f>
        <v>C</v>
      </c>
      <c r="D4320" t="str">
        <f>INDEX('VBA code_permu_wo_repettn'!$AA$3:$AF$6,COUNTIF('Profile-matrices_Condorcet'!$B$2:$B4320,'Profile-matrices_Condorcet'!$B4320),MATCH(INDEX('numeric possibilities'!E$3:E$1298,VLOOKUP($B4320,'numeric possibilities'!$C$3:$G$1298,1)),'VBA code_permu_wo_repettn'!$AA$2:$AF$2))</f>
        <v>C</v>
      </c>
      <c r="E4320" t="str">
        <f>INDEX('VBA code_permu_wo_repettn'!$AH$3:$AM$6,COUNTIF('Profile-matrices_Condorcet'!$B$2:$B4320,'Profile-matrices_Condorcet'!$B4320),MATCH(INDEX('numeric possibilities'!F$3:F$1298,VLOOKUP($B4320,'numeric possibilities'!$C$3:$G$1298,1)),'VBA code_permu_wo_repettn'!$AH$2:$AM$2))</f>
        <v>B</v>
      </c>
      <c r="F4320" t="str">
        <f>INDEX('VBA code_permu_wo_repettn'!$AO$3:$AT$6,COUNTIF('Profile-matrices_Condorcet'!$B$2:$B4320,'Profile-matrices_Condorcet'!$B4320),MATCH(INDEX('numeric possibilities'!G$3:G$1298,VLOOKUP($B4320,'numeric possibilities'!$C$3:$G$1298,1)),'VBA code_permu_wo_repettn'!$AO$2:$AT$2))</f>
        <v>A</v>
      </c>
      <c r="I4320" t="s">
        <v>0</v>
      </c>
      <c r="J4320" t="s">
        <v>1</v>
      </c>
      <c r="K4320" t="s">
        <v>2</v>
      </c>
      <c r="L4320" t="s">
        <v>3</v>
      </c>
    </row>
    <row r="4321" spans="1:20" x14ac:dyDescent="0.25">
      <c r="A4321">
        <f t="shared" si="136"/>
        <v>4320</v>
      </c>
      <c r="B4321">
        <f t="shared" si="137"/>
        <v>1080</v>
      </c>
      <c r="C4321" t="str">
        <f>INDEX('VBA code_permu_wo_repettn'!$T$3:$Y$6,COUNTIF('Profile-matrices_Condorcet'!$B$2:$B4321,'Profile-matrices_Condorcet'!$B4321),MATCH(INDEX('numeric possibilities'!D$3:D$1298,VLOOKUP($B4321,'numeric possibilities'!$C$3:$G$1298,1)),'VBA code_permu_wo_repettn'!$T$2:$Y$2))</f>
        <v>B</v>
      </c>
      <c r="D4321" t="str">
        <f>INDEX('VBA code_permu_wo_repettn'!$AA$3:$AF$6,COUNTIF('Profile-matrices_Condorcet'!$B$2:$B4321,'Profile-matrices_Condorcet'!$B4321),MATCH(INDEX('numeric possibilities'!E$3:E$1298,VLOOKUP($B4321,'numeric possibilities'!$C$3:$G$1298,1)),'VBA code_permu_wo_repettn'!$AA$2:$AF$2))</f>
        <v>A</v>
      </c>
      <c r="E4321" t="str">
        <f>INDEX('VBA code_permu_wo_repettn'!$AH$3:$AM$6,COUNTIF('Profile-matrices_Condorcet'!$B$2:$B4321,'Profile-matrices_Condorcet'!$B4321),MATCH(INDEX('numeric possibilities'!F$3:F$1298,VLOOKUP($B4321,'numeric possibilities'!$C$3:$G$1298,1)),'VBA code_permu_wo_repettn'!$AH$2:$AM$2))</f>
        <v>A</v>
      </c>
      <c r="F4321" t="str">
        <f>INDEX('VBA code_permu_wo_repettn'!$AO$3:$AT$6,COUNTIF('Profile-matrices_Condorcet'!$B$2:$B4321,'Profile-matrices_Condorcet'!$B4321),MATCH(INDEX('numeric possibilities'!G$3:G$1298,VLOOKUP($B4321,'numeric possibilities'!$C$3:$G$1298,1)),'VBA code_permu_wo_repettn'!$AO$2:$AT$2))</f>
        <v>B</v>
      </c>
      <c r="G4321" t="str">
        <f>IF(MAX(I4321:L4321)&gt;='numeric possibilities'!$B$4/2,INDEX('Profile-matrices_Condorcet'!I4320:L4320,1,MATCH(MAX('Profile-matrices_Condorcet'!I4321:L4321),'Profile-matrices_Condorcet'!I4321:L4321,0)),"NCW")</f>
        <v>D</v>
      </c>
      <c r="H4321" t="s">
        <v>13</v>
      </c>
      <c r="I4321" s="3">
        <f>COUNTIF($I4319:$S4319,I4320)</f>
        <v>0</v>
      </c>
      <c r="J4321" s="3">
        <f>COUNTIF($I4319:$S4319,J4320)</f>
        <v>1</v>
      </c>
      <c r="K4321" s="3">
        <f>COUNTIF($I4319:$S4319,K4320)</f>
        <v>2</v>
      </c>
      <c r="L4321" s="3">
        <f>COUNTIF($I4319:$S4319,L4320)</f>
        <v>3</v>
      </c>
    </row>
    <row r="4322" spans="1:20" x14ac:dyDescent="0.25">
      <c r="A4322">
        <f t="shared" si="136"/>
        <v>4321</v>
      </c>
      <c r="B4322">
        <f t="shared" si="137"/>
        <v>1081</v>
      </c>
      <c r="C4322" t="str">
        <f>INDEX('VBA code_permu_wo_repettn'!$T$3:$Y$6,COUNTIF('Profile-matrices_Condorcet'!$B$2:$B4322,'Profile-matrices_Condorcet'!$B4322),MATCH(INDEX('numeric possibilities'!D$3:D$1298,VLOOKUP($B4322,'numeric possibilities'!$C$3:$G$1298,1)),'VBA code_permu_wo_repettn'!$T$2:$Y$2))</f>
        <v>A</v>
      </c>
      <c r="D4322" t="str">
        <f>INDEX('VBA code_permu_wo_repettn'!$AA$3:$AF$6,COUNTIF('Profile-matrices_Condorcet'!$B$2:$B4322,'Profile-matrices_Condorcet'!$B4322),MATCH(INDEX('numeric possibilities'!E$3:E$1298,VLOOKUP($B4322,'numeric possibilities'!$C$3:$G$1298,1)),'VBA code_permu_wo_repettn'!$AA$2:$AF$2))</f>
        <v>B</v>
      </c>
      <c r="E4322" t="str">
        <f>INDEX('VBA code_permu_wo_repettn'!$AH$3:$AM$6,COUNTIF('Profile-matrices_Condorcet'!$B$2:$B4322,'Profile-matrices_Condorcet'!$B4322),MATCH(INDEX('numeric possibilities'!F$3:F$1298,VLOOKUP($B4322,'numeric possibilities'!$C$3:$G$1298,1)),'VBA code_permu_wo_repettn'!$AH$2:$AM$2))</f>
        <v>C</v>
      </c>
      <c r="F4322" t="str">
        <f>INDEX('VBA code_permu_wo_repettn'!$AO$3:$AT$6,COUNTIF('Profile-matrices_Condorcet'!$B$2:$B4322,'Profile-matrices_Condorcet'!$B4322),MATCH(INDEX('numeric possibilities'!G$3:G$1298,VLOOKUP($B4322,'numeric possibilities'!$C$3:$G$1298,1)),'VBA code_permu_wo_repettn'!$AO$2:$AT$2))</f>
        <v>D</v>
      </c>
      <c r="H4322" t="s">
        <v>14</v>
      </c>
      <c r="I4322" s="3">
        <f>IF(MATCH(I$1,$C4322:$C4325,0)&lt;(MATCH(J$1,$C4322:$C4325,0)),1*a_vote,0)+IF(MATCH(I$1,$D4322:$D4325,0)&lt;MATCH(J$1,$D4322:$D4325,0),1*b_vote,0)+IF(MATCH(I$1,$E4322:$E4325,0)&lt;MATCH(J$1,$E4322:$E4325,0),1*c_vote,0)+IF(MATCH(I$1,$F4322:$F4325,0)&lt;MATCH(J$1,$F4322:$F4325,0),1*d_vote,0)</f>
        <v>0.52</v>
      </c>
      <c r="J4322" s="3">
        <f>IF(MATCH(I$1,$C4322:$C4325,0)&gt;(MATCH(J$1,$C4322:$C4325,0)),1*a_vote,0)+IF(MATCH(I$1,$D4322:$D4325,0)&gt;MATCH(J$1,$D4322:$D4325,0),1*b_vote,0)+IF(MATCH(I$1,$E4322:$E4325,0)&gt;MATCH(J$1,$E4322:$E4325,0),1*c_vote,0)+IF(MATCH(I$1,$F4322:$F4325,0)&gt;MATCH(J$1,$F4322:$F4325,0),1*d_vote,0)</f>
        <v>0.48</v>
      </c>
      <c r="K4322" s="3">
        <f>IF(MATCH($K$1,$C4322:$C4325,0)&lt;(MATCH($L$1,$C4322:$C4325,0)),1*a_vote,0)+IF(MATCH($K$1,$D4322:$D4325,0)&lt;MATCH($L$1,$D4322:$D4325,0),1*b_vote,0)+IF(MATCH($K$1,$E4322:$E4325,0)&lt;MATCH($L$1,$E4322:$E4325,0),1*c_vote,0)+IF(MATCH($K$1,$F4322:$F4325,0)&lt;MATCH($L$1,$F4322:$F4325,0),1*d_vote,0)</f>
        <v>0.53</v>
      </c>
      <c r="L4322" s="3">
        <f>IF(MATCH(K$1,$C4322:$C4325,0)&gt;(MATCH(L$1,$C4322:$C4325,0)),1*a_vote,0)+IF(MATCH(K$1,$D4322:$D4325,0)&gt;MATCH(L$1,$D4322:$D4325,0),1*b_vote,0)+IF(MATCH(K$1,$E4322:$E4325,0)&gt;MATCH(L$1,$E4322:$E4325,0),1*c_vote,0)+IF(MATCH(K$1,$F4322:$F4325,0)&gt;MATCH(L$1,$F4322:$F4325,0),1*d_vote,0)</f>
        <v>0.47</v>
      </c>
      <c r="M4322" s="3">
        <f>IF(MATCH($M$1,$C4322:$C4325,0)&lt;(MATCH($N$1,$C4322:$C4325,0)),1*a_vote,0)+IF(MATCH($M$1,$D4322:$D4325,0)&lt;MATCH($N$1,$D4322:$D4325,0),1*b_vote,0)+IF(MATCH($M$1,$E4322:$E4325,0)&lt;MATCH($N$1,$E4322:$E4325,0),1*c_vote,0)+IF(MATCH($M$1,$F4322:$F4325,0)&lt;MATCH($N$1,$F4322:$F4325,0),1*d_vote,0)</f>
        <v>0.78</v>
      </c>
      <c r="N4322" s="3">
        <f>IF(MATCH(M$1,$C4322:$C4325,0)&gt;(MATCH(N$1,$C4322:$C4325,0)),1*a_vote,0)+IF(MATCH(M$1,$D4322:$D4325,0)&gt;MATCH(N$1,$D4322:$D4325,0),1*b_vote,0)+IF(MATCH(M$1,$E4322:$E4325,0)&gt;MATCH(N$1,$E4322:$E4325,0),1*c_vote,0)+IF(MATCH(M$1,$F4322:$F4325,0)&gt;MATCH(N$1,$F4322:$F4325,0),1*d_vote,0)</f>
        <v>0.21999999999999997</v>
      </c>
      <c r="O4322" s="3">
        <f>IF(MATCH($O$1,$C4322:$C4325,0)&lt;(MATCH($P$1,$C4322:$C4325,0)),1*a_vote,0)+IF(MATCH($O$1,$D4322:$D4325,0)&lt;MATCH($P$1,$D4322:$D4325,0),1*b_vote,0)+IF(MATCH($O$1,$E4322:$E4325,0)&lt;MATCH($P$1,$E4322:$E4325,0),1*c_vote,0)+IF(MATCH($O$1,$F4322:$F4325,0)&lt;MATCH($P$1,$F4322:$F4325,0),1*d_vote,0)</f>
        <v>0.53</v>
      </c>
      <c r="P4322" s="3">
        <f>IF(MATCH(O$1,$C4322:$C4325,0)&gt;(MATCH(P$1,$C4322:$C4325,0)),1*a_vote,0)+IF(MATCH(O$1,$D4322:$D4325,0)&gt;MATCH(P$1,$D4322:$D4325,0),1*b_vote,0)+IF(MATCH(O$1,$E4322:$E4325,0)&gt;MATCH(P$1,$E4322:$E4325,0),1*c_vote,0)+IF(MATCH(O$1,$F4322:$F4325,0)&gt;MATCH(P$1,$F4322:$F4325,0),1*d_vote,0)</f>
        <v>0.47</v>
      </c>
      <c r="Q4322" s="3">
        <f>IF(MATCH($Q$1,$C4322:$C4325,0)&lt;(MATCH($R$1,$C4322:$C4325,0)),1*a_vote,0)+IF(MATCH($Q$1,$D4322:$D4325,0)&lt;MATCH($R$1,$D4322:$D4325,0),1*b_vote,0)+IF(MATCH($Q$1,$E4322:$E4325,0)&lt;MATCH($R$1,$E4322:$E4325,0),1*c_vote,0)+IF(MATCH($Q$1,$F4322:$F4325,0)&lt;MATCH($R$1,$F4322:$F4325,0),1*d_vote,0)</f>
        <v>0.78</v>
      </c>
      <c r="R4322" s="3">
        <f>IF(MATCH(Q$1,$C4322:$C4325,0)&gt;(MATCH(R$1,$C4322:$C4325,0)),1*a_vote,0)+IF(MATCH(Q$1,$D4322:$D4325,0)&gt;MATCH(R$1,$D4322:$D4325,0),1*b_vote,0)+IF(MATCH(Q$1,$E4322:$E4325,0)&gt;MATCH(R$1,$E4322:$E4325,0),1*c_vote,0)+IF(MATCH(Q$1,$F4322:$F4325,0)&gt;MATCH(R$1,$F4322:$F4325,0),1*d_vote,0)</f>
        <v>0.21999999999999997</v>
      </c>
      <c r="S4322" s="3">
        <f>IF(MATCH($S$1,$C4322:$C4325,0)&lt;(MATCH($T$1,$C4322:$C4325,0)),1*a_vote,0)+IF(MATCH($S$1,$D4322:$D4325,0)&lt;MATCH($T$1,$D4322:$D4325,0),1*b_vote,0)+IF(MATCH($S$1,$E4322:$E4325,0)&lt;MATCH($T$1,$E4322:$E4325,0),1*c_vote,0)+IF(MATCH($S$1,$F4322:$F4325,0)&lt;MATCH($T$1,$F4322:$F4325,0),1*d_vote,0)</f>
        <v>0.78</v>
      </c>
      <c r="T4322" s="3">
        <f>IF(MATCH(S$1,$C4322:$C4325,0)&gt;(MATCH(T$1,$C4322:$C4325,0)),1*a_vote,0)+IF(MATCH(S$1,$D4322:$D4325,0)&gt;MATCH(T$1,$D4322:$D4325,0),1*b_vote,0)+IF(MATCH(S$1,$E4322:$E4325,0)&gt;MATCH(T$1,$E4322:$E4325,0),1*c_vote,0)+IF(MATCH(S$1,$F4322:$F4325,0)&gt;MATCH(T$1,$F4322:$F4325,0),1*d_vote,0)</f>
        <v>0.21999999999999997</v>
      </c>
    </row>
    <row r="4323" spans="1:20" x14ac:dyDescent="0.25">
      <c r="A4323">
        <f t="shared" si="136"/>
        <v>4322</v>
      </c>
      <c r="B4323">
        <f t="shared" si="137"/>
        <v>1081</v>
      </c>
      <c r="C4323" t="str">
        <f>INDEX('VBA code_permu_wo_repettn'!$T$3:$Y$6,COUNTIF('Profile-matrices_Condorcet'!$B$2:$B4323,'Profile-matrices_Condorcet'!$B4323),MATCH(INDEX('numeric possibilities'!D$3:D$1298,VLOOKUP($B4323,'numeric possibilities'!$C$3:$G$1298,1)),'VBA code_permu_wo_repettn'!$T$2:$Y$2))</f>
        <v>B</v>
      </c>
      <c r="D4323" t="str">
        <f>INDEX('VBA code_permu_wo_repettn'!$AA$3:$AF$6,COUNTIF('Profile-matrices_Condorcet'!$B$2:$B4323,'Profile-matrices_Condorcet'!$B4323),MATCH(INDEX('numeric possibilities'!E$3:E$1298,VLOOKUP($B4323,'numeric possibilities'!$C$3:$G$1298,1)),'VBA code_permu_wo_repettn'!$AA$2:$AF$2))</f>
        <v>A</v>
      </c>
      <c r="E4323" t="str">
        <f>INDEX('VBA code_permu_wo_repettn'!$AH$3:$AM$6,COUNTIF('Profile-matrices_Condorcet'!$B$2:$B4323,'Profile-matrices_Condorcet'!$B4323),MATCH(INDEX('numeric possibilities'!F$3:F$1298,VLOOKUP($B4323,'numeric possibilities'!$C$3:$G$1298,1)),'VBA code_permu_wo_repettn'!$AH$2:$AM$2))</f>
        <v>A</v>
      </c>
      <c r="F4323" t="str">
        <f>INDEX('VBA code_permu_wo_repettn'!$AO$3:$AT$6,COUNTIF('Profile-matrices_Condorcet'!$B$2:$B4323,'Profile-matrices_Condorcet'!$B4323),MATCH(INDEX('numeric possibilities'!G$3:G$1298,VLOOKUP($B4323,'numeric possibilities'!$C$3:$G$1298,1)),'VBA code_permu_wo_repettn'!$AO$2:$AT$2))</f>
        <v>C</v>
      </c>
      <c r="H4323" t="s">
        <v>15</v>
      </c>
      <c r="I4323" t="str">
        <f>IF(I4322&gt;J4322,$I$1,IF(I4322&lt;J4322,$J$1,0))</f>
        <v>A</v>
      </c>
      <c r="K4323" t="str">
        <f>IF(K4322&gt;L4322,$K$1,IF(K4322&lt;L4322,$L$1,0))</f>
        <v>A</v>
      </c>
      <c r="M4323" t="str">
        <f>IF(M4322&gt;N4322,$M$1,IF(M4322&lt;N4322,$N$1,0))</f>
        <v>A</v>
      </c>
      <c r="O4323" t="str">
        <f>IF(O4322&gt;P4322,$O$1,IF(O4322&lt;P4322,$P$1,0))</f>
        <v>B</v>
      </c>
      <c r="Q4323" t="str">
        <f>IF(Q4322&gt;R4322,$Q$1,IF(Q4322&lt;R4322,$R$1,0))</f>
        <v>B</v>
      </c>
      <c r="S4323" t="str">
        <f>IF(S4322&gt;T4322,$S$1,IF(S4322&lt;T4322,$T$1,0))</f>
        <v>C</v>
      </c>
    </row>
    <row r="4324" spans="1:20" x14ac:dyDescent="0.25">
      <c r="A4324">
        <f t="shared" si="136"/>
        <v>4323</v>
      </c>
      <c r="B4324">
        <f t="shared" si="137"/>
        <v>1081</v>
      </c>
      <c r="C4324" t="str">
        <f>INDEX('VBA code_permu_wo_repettn'!$T$3:$Y$6,COUNTIF('Profile-matrices_Condorcet'!$B$2:$B4324,'Profile-matrices_Condorcet'!$B4324),MATCH(INDEX('numeric possibilities'!D$3:D$1298,VLOOKUP($B4324,'numeric possibilities'!$C$3:$G$1298,1)),'VBA code_permu_wo_repettn'!$T$2:$Y$2))</f>
        <v>C</v>
      </c>
      <c r="D4324" t="str">
        <f>INDEX('VBA code_permu_wo_repettn'!$AA$3:$AF$6,COUNTIF('Profile-matrices_Condorcet'!$B$2:$B4324,'Profile-matrices_Condorcet'!$B4324),MATCH(INDEX('numeric possibilities'!E$3:E$1298,VLOOKUP($B4324,'numeric possibilities'!$C$3:$G$1298,1)),'VBA code_permu_wo_repettn'!$AA$2:$AF$2))</f>
        <v>C</v>
      </c>
      <c r="E4324" t="str">
        <f>INDEX('VBA code_permu_wo_repettn'!$AH$3:$AM$6,COUNTIF('Profile-matrices_Condorcet'!$B$2:$B4324,'Profile-matrices_Condorcet'!$B4324),MATCH(INDEX('numeric possibilities'!F$3:F$1298,VLOOKUP($B4324,'numeric possibilities'!$C$3:$G$1298,1)),'VBA code_permu_wo_repettn'!$AH$2:$AM$2))</f>
        <v>B</v>
      </c>
      <c r="F4324" t="str">
        <f>INDEX('VBA code_permu_wo_repettn'!$AO$3:$AT$6,COUNTIF('Profile-matrices_Condorcet'!$B$2:$B4324,'Profile-matrices_Condorcet'!$B4324),MATCH(INDEX('numeric possibilities'!G$3:G$1298,VLOOKUP($B4324,'numeric possibilities'!$C$3:$G$1298,1)),'VBA code_permu_wo_repettn'!$AO$2:$AT$2))</f>
        <v>B</v>
      </c>
      <c r="I4324" t="s">
        <v>0</v>
      </c>
      <c r="J4324" t="s">
        <v>1</v>
      </c>
      <c r="K4324" t="s">
        <v>2</v>
      </c>
      <c r="L4324" t="s">
        <v>3</v>
      </c>
    </row>
    <row r="4325" spans="1:20" x14ac:dyDescent="0.25">
      <c r="A4325">
        <f t="shared" si="136"/>
        <v>4324</v>
      </c>
      <c r="B4325">
        <f t="shared" si="137"/>
        <v>1081</v>
      </c>
      <c r="C4325" t="str">
        <f>INDEX('VBA code_permu_wo_repettn'!$T$3:$Y$6,COUNTIF('Profile-matrices_Condorcet'!$B$2:$B4325,'Profile-matrices_Condorcet'!$B4325),MATCH(INDEX('numeric possibilities'!D$3:D$1298,VLOOKUP($B4325,'numeric possibilities'!$C$3:$G$1298,1)),'VBA code_permu_wo_repettn'!$T$2:$Y$2))</f>
        <v>D</v>
      </c>
      <c r="D4325" t="str">
        <f>INDEX('VBA code_permu_wo_repettn'!$AA$3:$AF$6,COUNTIF('Profile-matrices_Condorcet'!$B$2:$B4325,'Profile-matrices_Condorcet'!$B4325),MATCH(INDEX('numeric possibilities'!E$3:E$1298,VLOOKUP($B4325,'numeric possibilities'!$C$3:$G$1298,1)),'VBA code_permu_wo_repettn'!$AA$2:$AF$2))</f>
        <v>D</v>
      </c>
      <c r="E4325" t="str">
        <f>INDEX('VBA code_permu_wo_repettn'!$AH$3:$AM$6,COUNTIF('Profile-matrices_Condorcet'!$B$2:$B4325,'Profile-matrices_Condorcet'!$B4325),MATCH(INDEX('numeric possibilities'!F$3:F$1298,VLOOKUP($B4325,'numeric possibilities'!$C$3:$G$1298,1)),'VBA code_permu_wo_repettn'!$AH$2:$AM$2))</f>
        <v>D</v>
      </c>
      <c r="F4325" t="str">
        <f>INDEX('VBA code_permu_wo_repettn'!$AO$3:$AT$6,COUNTIF('Profile-matrices_Condorcet'!$B$2:$B4325,'Profile-matrices_Condorcet'!$B4325),MATCH(INDEX('numeric possibilities'!G$3:G$1298,VLOOKUP($B4325,'numeric possibilities'!$C$3:$G$1298,1)),'VBA code_permu_wo_repettn'!$AO$2:$AT$2))</f>
        <v>A</v>
      </c>
      <c r="G4325" t="str">
        <f>IF(MAX(I4325:L4325)&gt;='numeric possibilities'!$B$4/2,INDEX('Profile-matrices_Condorcet'!I4324:L4324,1,MATCH(MAX('Profile-matrices_Condorcet'!I4325:L4325),'Profile-matrices_Condorcet'!I4325:L4325,0)),"NCW")</f>
        <v>A</v>
      </c>
      <c r="H4325" t="s">
        <v>13</v>
      </c>
      <c r="I4325" s="3">
        <f>COUNTIF($I4323:$S4323,I4324)</f>
        <v>3</v>
      </c>
      <c r="J4325" s="3">
        <f>COUNTIF($I4323:$S4323,J4324)</f>
        <v>2</v>
      </c>
      <c r="K4325" s="3">
        <f>COUNTIF($I4323:$S4323,K4324)</f>
        <v>1</v>
      </c>
      <c r="L4325" s="3">
        <f>COUNTIF($I4323:$S4323,L4324)</f>
        <v>0</v>
      </c>
    </row>
    <row r="4326" spans="1:20" x14ac:dyDescent="0.25">
      <c r="A4326">
        <f t="shared" si="136"/>
        <v>4325</v>
      </c>
      <c r="B4326">
        <f t="shared" si="137"/>
        <v>1082</v>
      </c>
      <c r="C4326" t="str">
        <f>INDEX('VBA code_permu_wo_repettn'!$T$3:$Y$6,COUNTIF('Profile-matrices_Condorcet'!$B$2:$B4326,'Profile-matrices_Condorcet'!$B4326),MATCH(INDEX('numeric possibilities'!D$3:D$1298,VLOOKUP($B4326,'numeric possibilities'!$C$3:$G$1298,1)),'VBA code_permu_wo_repettn'!$T$2:$Y$2))</f>
        <v>A</v>
      </c>
      <c r="D4326" t="str">
        <f>INDEX('VBA code_permu_wo_repettn'!$AA$3:$AF$6,COUNTIF('Profile-matrices_Condorcet'!$B$2:$B4326,'Profile-matrices_Condorcet'!$B4326),MATCH(INDEX('numeric possibilities'!E$3:E$1298,VLOOKUP($B4326,'numeric possibilities'!$C$3:$G$1298,1)),'VBA code_permu_wo_repettn'!$AA$2:$AF$2))</f>
        <v>B</v>
      </c>
      <c r="E4326" t="str">
        <f>INDEX('VBA code_permu_wo_repettn'!$AH$3:$AM$6,COUNTIF('Profile-matrices_Condorcet'!$B$2:$B4326,'Profile-matrices_Condorcet'!$B4326),MATCH(INDEX('numeric possibilities'!F$3:F$1298,VLOOKUP($B4326,'numeric possibilities'!$C$3:$G$1298,1)),'VBA code_permu_wo_repettn'!$AH$2:$AM$2))</f>
        <v>C</v>
      </c>
      <c r="F4326" t="str">
        <f>INDEX('VBA code_permu_wo_repettn'!$AO$3:$AT$6,COUNTIF('Profile-matrices_Condorcet'!$B$2:$B4326,'Profile-matrices_Condorcet'!$B4326),MATCH(INDEX('numeric possibilities'!G$3:G$1298,VLOOKUP($B4326,'numeric possibilities'!$C$3:$G$1298,1)),'VBA code_permu_wo_repettn'!$AO$2:$AT$2))</f>
        <v>D</v>
      </c>
      <c r="H4326" t="s">
        <v>14</v>
      </c>
      <c r="I4326" s="3">
        <f>IF(MATCH(I$1,$C4326:$C4329,0)&lt;(MATCH(J$1,$C4326:$C4329,0)),1*a_vote,0)+IF(MATCH(I$1,$D4326:$D4329,0)&lt;MATCH(J$1,$D4326:$D4329,0),1*b_vote,0)+IF(MATCH(I$1,$E4326:$E4329,0)&lt;MATCH(J$1,$E4326:$E4329,0),1*c_vote,0)+IF(MATCH(I$1,$F4326:$F4329,0)&lt;MATCH(J$1,$F4326:$F4329,0),1*d_vote,0)</f>
        <v>0.52</v>
      </c>
      <c r="J4326" s="3">
        <f>IF(MATCH(I$1,$C4326:$C4329,0)&gt;(MATCH(J$1,$C4326:$C4329,0)),1*a_vote,0)+IF(MATCH(I$1,$D4326:$D4329,0)&gt;MATCH(J$1,$D4326:$D4329,0),1*b_vote,0)+IF(MATCH(I$1,$E4326:$E4329,0)&gt;MATCH(J$1,$E4326:$E4329,0),1*c_vote,0)+IF(MATCH(I$1,$F4326:$F4329,0)&gt;MATCH(J$1,$F4326:$F4329,0),1*d_vote,0)</f>
        <v>0.48</v>
      </c>
      <c r="K4326" s="3">
        <f>IF(MATCH($K$1,$C4326:$C4329,0)&lt;(MATCH($L$1,$C4326:$C4329,0)),1*a_vote,0)+IF(MATCH($K$1,$D4326:$D4329,0)&lt;MATCH($L$1,$D4326:$D4329,0),1*b_vote,0)+IF(MATCH($K$1,$E4326:$E4329,0)&lt;MATCH($L$1,$E4326:$E4329,0),1*c_vote,0)+IF(MATCH($K$1,$F4326:$F4329,0)&lt;MATCH($L$1,$F4326:$F4329,0),1*d_vote,0)</f>
        <v>0.53</v>
      </c>
      <c r="L4326" s="3">
        <f>IF(MATCH(K$1,$C4326:$C4329,0)&gt;(MATCH(L$1,$C4326:$C4329,0)),1*a_vote,0)+IF(MATCH(K$1,$D4326:$D4329,0)&gt;MATCH(L$1,$D4326:$D4329,0),1*b_vote,0)+IF(MATCH(K$1,$E4326:$E4329,0)&gt;MATCH(L$1,$E4326:$E4329,0),1*c_vote,0)+IF(MATCH(K$1,$F4326:$F4329,0)&gt;MATCH(L$1,$F4326:$F4329,0),1*d_vote,0)</f>
        <v>0.47</v>
      </c>
      <c r="M4326" s="3">
        <f>IF(MATCH($M$1,$C4326:$C4329,0)&lt;(MATCH($N$1,$C4326:$C4329,0)),1*a_vote,0)+IF(MATCH($M$1,$D4326:$D4329,0)&lt;MATCH($N$1,$D4326:$D4329,0),1*b_vote,0)+IF(MATCH($M$1,$E4326:$E4329,0)&lt;MATCH($N$1,$E4326:$E4329,0),1*c_vote,0)+IF(MATCH($M$1,$F4326:$F4329,0)&lt;MATCH($N$1,$F4326:$F4329,0),1*d_vote,0)</f>
        <v>0.78</v>
      </c>
      <c r="N4326" s="3">
        <f>IF(MATCH(M$1,$C4326:$C4329,0)&gt;(MATCH(N$1,$C4326:$C4329,0)),1*a_vote,0)+IF(MATCH(M$1,$D4326:$D4329,0)&gt;MATCH(N$1,$D4326:$D4329,0),1*b_vote,0)+IF(MATCH(M$1,$E4326:$E4329,0)&gt;MATCH(N$1,$E4326:$E4329,0),1*c_vote,0)+IF(MATCH(M$1,$F4326:$F4329,0)&gt;MATCH(N$1,$F4326:$F4329,0),1*d_vote,0)</f>
        <v>0.21999999999999997</v>
      </c>
      <c r="O4326" s="3">
        <f>IF(MATCH($O$1,$C4326:$C4329,0)&lt;(MATCH($P$1,$C4326:$C4329,0)),1*a_vote,0)+IF(MATCH($O$1,$D4326:$D4329,0)&lt;MATCH($P$1,$D4326:$D4329,0),1*b_vote,0)+IF(MATCH($O$1,$E4326:$E4329,0)&lt;MATCH($P$1,$E4326:$E4329,0),1*c_vote,0)+IF(MATCH($O$1,$F4326:$F4329,0)&lt;MATCH($P$1,$F4326:$F4329,0),1*d_vote,0)</f>
        <v>0.53</v>
      </c>
      <c r="P4326" s="3">
        <f>IF(MATCH(O$1,$C4326:$C4329,0)&gt;(MATCH(P$1,$C4326:$C4329,0)),1*a_vote,0)+IF(MATCH(O$1,$D4326:$D4329,0)&gt;MATCH(P$1,$D4326:$D4329,0),1*b_vote,0)+IF(MATCH(O$1,$E4326:$E4329,0)&gt;MATCH(P$1,$E4326:$E4329,0),1*c_vote,0)+IF(MATCH(O$1,$F4326:$F4329,0)&gt;MATCH(P$1,$F4326:$F4329,0),1*d_vote,0)</f>
        <v>0.47</v>
      </c>
      <c r="Q4326" s="3">
        <f>IF(MATCH($Q$1,$C4326:$C4329,0)&lt;(MATCH($R$1,$C4326:$C4329,0)),1*a_vote,0)+IF(MATCH($Q$1,$D4326:$D4329,0)&lt;MATCH($R$1,$D4326:$D4329,0),1*b_vote,0)+IF(MATCH($Q$1,$E4326:$E4329,0)&lt;MATCH($R$1,$E4326:$E4329,0),1*c_vote,0)+IF(MATCH($Q$1,$F4326:$F4329,0)&lt;MATCH($R$1,$F4326:$F4329,0),1*d_vote,0)</f>
        <v>0.78</v>
      </c>
      <c r="R4326" s="3">
        <f>IF(MATCH(Q$1,$C4326:$C4329,0)&gt;(MATCH(R$1,$C4326:$C4329,0)),1*a_vote,0)+IF(MATCH(Q$1,$D4326:$D4329,0)&gt;MATCH(R$1,$D4326:$D4329,0),1*b_vote,0)+IF(MATCH(Q$1,$E4326:$E4329,0)&gt;MATCH(R$1,$E4326:$E4329,0),1*c_vote,0)+IF(MATCH(Q$1,$F4326:$F4329,0)&gt;MATCH(R$1,$F4326:$F4329,0),1*d_vote,0)</f>
        <v>0.21999999999999997</v>
      </c>
      <c r="S4326" s="3">
        <f>IF(MATCH($S$1,$C4326:$C4329,0)&lt;(MATCH($T$1,$C4326:$C4329,0)),1*a_vote,0)+IF(MATCH($S$1,$D4326:$D4329,0)&lt;MATCH($T$1,$D4326:$D4329,0),1*b_vote,0)+IF(MATCH($S$1,$E4326:$E4329,0)&lt;MATCH($T$1,$E4326:$E4329,0),1*c_vote,0)+IF(MATCH($S$1,$F4326:$F4329,0)&lt;MATCH($T$1,$F4326:$F4329,0),1*d_vote,0)</f>
        <v>0.51</v>
      </c>
      <c r="T4326" s="3">
        <f>IF(MATCH(S$1,$C4326:$C4329,0)&gt;(MATCH(T$1,$C4326:$C4329,0)),1*a_vote,0)+IF(MATCH(S$1,$D4326:$D4329,0)&gt;MATCH(T$1,$D4326:$D4329,0),1*b_vote,0)+IF(MATCH(S$1,$E4326:$E4329,0)&gt;MATCH(T$1,$E4326:$E4329,0),1*c_vote,0)+IF(MATCH(S$1,$F4326:$F4329,0)&gt;MATCH(T$1,$F4326:$F4329,0),1*d_vote,0)</f>
        <v>0.49</v>
      </c>
    </row>
    <row r="4327" spans="1:20" x14ac:dyDescent="0.25">
      <c r="A4327">
        <f t="shared" si="136"/>
        <v>4326</v>
      </c>
      <c r="B4327">
        <f t="shared" si="137"/>
        <v>1082</v>
      </c>
      <c r="C4327" t="str">
        <f>INDEX('VBA code_permu_wo_repettn'!$T$3:$Y$6,COUNTIF('Profile-matrices_Condorcet'!$B$2:$B4327,'Profile-matrices_Condorcet'!$B4327),MATCH(INDEX('numeric possibilities'!D$3:D$1298,VLOOKUP($B4327,'numeric possibilities'!$C$3:$G$1298,1)),'VBA code_permu_wo_repettn'!$T$2:$Y$2))</f>
        <v>B</v>
      </c>
      <c r="D4327" t="str">
        <f>INDEX('VBA code_permu_wo_repettn'!$AA$3:$AF$6,COUNTIF('Profile-matrices_Condorcet'!$B$2:$B4327,'Profile-matrices_Condorcet'!$B4327),MATCH(INDEX('numeric possibilities'!E$3:E$1298,VLOOKUP($B4327,'numeric possibilities'!$C$3:$G$1298,1)),'VBA code_permu_wo_repettn'!$AA$2:$AF$2))</f>
        <v>A</v>
      </c>
      <c r="E4327" t="str">
        <f>INDEX('VBA code_permu_wo_repettn'!$AH$3:$AM$6,COUNTIF('Profile-matrices_Condorcet'!$B$2:$B4327,'Profile-matrices_Condorcet'!$B4327),MATCH(INDEX('numeric possibilities'!F$3:F$1298,VLOOKUP($B4327,'numeric possibilities'!$C$3:$G$1298,1)),'VBA code_permu_wo_repettn'!$AH$2:$AM$2))</f>
        <v>A</v>
      </c>
      <c r="F4327" t="str">
        <f>INDEX('VBA code_permu_wo_repettn'!$AO$3:$AT$6,COUNTIF('Profile-matrices_Condorcet'!$B$2:$B4327,'Profile-matrices_Condorcet'!$B4327),MATCH(INDEX('numeric possibilities'!G$3:G$1298,VLOOKUP($B4327,'numeric possibilities'!$C$3:$G$1298,1)),'VBA code_permu_wo_repettn'!$AO$2:$AT$2))</f>
        <v>C</v>
      </c>
      <c r="H4327" t="s">
        <v>15</v>
      </c>
      <c r="I4327" t="str">
        <f>IF(I4326&gt;J4326,$I$1,IF(I4326&lt;J4326,$J$1,0))</f>
        <v>A</v>
      </c>
      <c r="K4327" t="str">
        <f>IF(K4326&gt;L4326,$K$1,IF(K4326&lt;L4326,$L$1,0))</f>
        <v>A</v>
      </c>
      <c r="M4327" t="str">
        <f>IF(M4326&gt;N4326,$M$1,IF(M4326&lt;N4326,$N$1,0))</f>
        <v>A</v>
      </c>
      <c r="O4327" t="str">
        <f>IF(O4326&gt;P4326,$O$1,IF(O4326&lt;P4326,$P$1,0))</f>
        <v>B</v>
      </c>
      <c r="Q4327" t="str">
        <f>IF(Q4326&gt;R4326,$Q$1,IF(Q4326&lt;R4326,$R$1,0))</f>
        <v>B</v>
      </c>
      <c r="S4327" t="str">
        <f>IF(S4326&gt;T4326,$S$1,IF(S4326&lt;T4326,$T$1,0))</f>
        <v>C</v>
      </c>
    </row>
    <row r="4328" spans="1:20" x14ac:dyDescent="0.25">
      <c r="A4328">
        <f t="shared" si="136"/>
        <v>4327</v>
      </c>
      <c r="B4328">
        <f t="shared" si="137"/>
        <v>1082</v>
      </c>
      <c r="C4328" t="str">
        <f>INDEX('VBA code_permu_wo_repettn'!$T$3:$Y$6,COUNTIF('Profile-matrices_Condorcet'!$B$2:$B4328,'Profile-matrices_Condorcet'!$B4328),MATCH(INDEX('numeric possibilities'!D$3:D$1298,VLOOKUP($B4328,'numeric possibilities'!$C$3:$G$1298,1)),'VBA code_permu_wo_repettn'!$T$2:$Y$2))</f>
        <v>D</v>
      </c>
      <c r="D4328" t="str">
        <f>INDEX('VBA code_permu_wo_repettn'!$AA$3:$AF$6,COUNTIF('Profile-matrices_Condorcet'!$B$2:$B4328,'Profile-matrices_Condorcet'!$B4328),MATCH(INDEX('numeric possibilities'!E$3:E$1298,VLOOKUP($B4328,'numeric possibilities'!$C$3:$G$1298,1)),'VBA code_permu_wo_repettn'!$AA$2:$AF$2))</f>
        <v>C</v>
      </c>
      <c r="E4328" t="str">
        <f>INDEX('VBA code_permu_wo_repettn'!$AH$3:$AM$6,COUNTIF('Profile-matrices_Condorcet'!$B$2:$B4328,'Profile-matrices_Condorcet'!$B4328),MATCH(INDEX('numeric possibilities'!F$3:F$1298,VLOOKUP($B4328,'numeric possibilities'!$C$3:$G$1298,1)),'VBA code_permu_wo_repettn'!$AH$2:$AM$2))</f>
        <v>B</v>
      </c>
      <c r="F4328" t="str">
        <f>INDEX('VBA code_permu_wo_repettn'!$AO$3:$AT$6,COUNTIF('Profile-matrices_Condorcet'!$B$2:$B4328,'Profile-matrices_Condorcet'!$B4328),MATCH(INDEX('numeric possibilities'!G$3:G$1298,VLOOKUP($B4328,'numeric possibilities'!$C$3:$G$1298,1)),'VBA code_permu_wo_repettn'!$AO$2:$AT$2))</f>
        <v>B</v>
      </c>
      <c r="I4328" t="s">
        <v>0</v>
      </c>
      <c r="J4328" t="s">
        <v>1</v>
      </c>
      <c r="K4328" t="s">
        <v>2</v>
      </c>
      <c r="L4328" t="s">
        <v>3</v>
      </c>
    </row>
    <row r="4329" spans="1:20" x14ac:dyDescent="0.25">
      <c r="A4329">
        <f t="shared" si="136"/>
        <v>4328</v>
      </c>
      <c r="B4329">
        <f t="shared" si="137"/>
        <v>1082</v>
      </c>
      <c r="C4329" t="str">
        <f>INDEX('VBA code_permu_wo_repettn'!$T$3:$Y$6,COUNTIF('Profile-matrices_Condorcet'!$B$2:$B4329,'Profile-matrices_Condorcet'!$B4329),MATCH(INDEX('numeric possibilities'!D$3:D$1298,VLOOKUP($B4329,'numeric possibilities'!$C$3:$G$1298,1)),'VBA code_permu_wo_repettn'!$T$2:$Y$2))</f>
        <v>C</v>
      </c>
      <c r="D4329" t="str">
        <f>INDEX('VBA code_permu_wo_repettn'!$AA$3:$AF$6,COUNTIF('Profile-matrices_Condorcet'!$B$2:$B4329,'Profile-matrices_Condorcet'!$B4329),MATCH(INDEX('numeric possibilities'!E$3:E$1298,VLOOKUP($B4329,'numeric possibilities'!$C$3:$G$1298,1)),'VBA code_permu_wo_repettn'!$AA$2:$AF$2))</f>
        <v>D</v>
      </c>
      <c r="E4329" t="str">
        <f>INDEX('VBA code_permu_wo_repettn'!$AH$3:$AM$6,COUNTIF('Profile-matrices_Condorcet'!$B$2:$B4329,'Profile-matrices_Condorcet'!$B4329),MATCH(INDEX('numeric possibilities'!F$3:F$1298,VLOOKUP($B4329,'numeric possibilities'!$C$3:$G$1298,1)),'VBA code_permu_wo_repettn'!$AH$2:$AM$2))</f>
        <v>D</v>
      </c>
      <c r="F4329" t="str">
        <f>INDEX('VBA code_permu_wo_repettn'!$AO$3:$AT$6,COUNTIF('Profile-matrices_Condorcet'!$B$2:$B4329,'Profile-matrices_Condorcet'!$B4329),MATCH(INDEX('numeric possibilities'!G$3:G$1298,VLOOKUP($B4329,'numeric possibilities'!$C$3:$G$1298,1)),'VBA code_permu_wo_repettn'!$AO$2:$AT$2))</f>
        <v>A</v>
      </c>
      <c r="G4329" t="str">
        <f>IF(MAX(I4329:L4329)&gt;='numeric possibilities'!$B$4/2,INDEX('Profile-matrices_Condorcet'!I4328:L4328,1,MATCH(MAX('Profile-matrices_Condorcet'!I4329:L4329),'Profile-matrices_Condorcet'!I4329:L4329,0)),"NCW")</f>
        <v>A</v>
      </c>
      <c r="H4329" t="s">
        <v>13</v>
      </c>
      <c r="I4329" s="3">
        <f>COUNTIF($I4327:$S4327,I4328)</f>
        <v>3</v>
      </c>
      <c r="J4329" s="3">
        <f>COUNTIF($I4327:$S4327,J4328)</f>
        <v>2</v>
      </c>
      <c r="K4329" s="3">
        <f>COUNTIF($I4327:$S4327,K4328)</f>
        <v>1</v>
      </c>
      <c r="L4329" s="3">
        <f>COUNTIF($I4327:$S4327,L4328)</f>
        <v>0</v>
      </c>
    </row>
    <row r="4330" spans="1:20" x14ac:dyDescent="0.25">
      <c r="A4330">
        <f t="shared" si="136"/>
        <v>4329</v>
      </c>
      <c r="B4330">
        <f t="shared" si="137"/>
        <v>1083</v>
      </c>
      <c r="C4330" t="str">
        <f>INDEX('VBA code_permu_wo_repettn'!$T$3:$Y$6,COUNTIF('Profile-matrices_Condorcet'!$B$2:$B4330,'Profile-matrices_Condorcet'!$B4330),MATCH(INDEX('numeric possibilities'!D$3:D$1298,VLOOKUP($B4330,'numeric possibilities'!$C$3:$G$1298,1)),'VBA code_permu_wo_repettn'!$T$2:$Y$2))</f>
        <v>A</v>
      </c>
      <c r="D4330" t="str">
        <f>INDEX('VBA code_permu_wo_repettn'!$AA$3:$AF$6,COUNTIF('Profile-matrices_Condorcet'!$B$2:$B4330,'Profile-matrices_Condorcet'!$B4330),MATCH(INDEX('numeric possibilities'!E$3:E$1298,VLOOKUP($B4330,'numeric possibilities'!$C$3:$G$1298,1)),'VBA code_permu_wo_repettn'!$AA$2:$AF$2))</f>
        <v>B</v>
      </c>
      <c r="E4330" t="str">
        <f>INDEX('VBA code_permu_wo_repettn'!$AH$3:$AM$6,COUNTIF('Profile-matrices_Condorcet'!$B$2:$B4330,'Profile-matrices_Condorcet'!$B4330),MATCH(INDEX('numeric possibilities'!F$3:F$1298,VLOOKUP($B4330,'numeric possibilities'!$C$3:$G$1298,1)),'VBA code_permu_wo_repettn'!$AH$2:$AM$2))</f>
        <v>C</v>
      </c>
      <c r="F4330" t="str">
        <f>INDEX('VBA code_permu_wo_repettn'!$AO$3:$AT$6,COUNTIF('Profile-matrices_Condorcet'!$B$2:$B4330,'Profile-matrices_Condorcet'!$B4330),MATCH(INDEX('numeric possibilities'!G$3:G$1298,VLOOKUP($B4330,'numeric possibilities'!$C$3:$G$1298,1)),'VBA code_permu_wo_repettn'!$AO$2:$AT$2))</f>
        <v>D</v>
      </c>
      <c r="H4330" t="s">
        <v>14</v>
      </c>
      <c r="I4330" s="3">
        <f>IF(MATCH(I$1,$C4330:$C4333,0)&lt;(MATCH(J$1,$C4330:$C4333,0)),1*a_vote,0)+IF(MATCH(I$1,$D4330:$D4333,0)&lt;MATCH(J$1,$D4330:$D4333,0),1*b_vote,0)+IF(MATCH(I$1,$E4330:$E4333,0)&lt;MATCH(J$1,$E4330:$E4333,0),1*c_vote,0)+IF(MATCH(I$1,$F4330:$F4333,0)&lt;MATCH(J$1,$F4330:$F4333,0),1*d_vote,0)</f>
        <v>0.52</v>
      </c>
      <c r="J4330" s="3">
        <f>IF(MATCH(I$1,$C4330:$C4333,0)&gt;(MATCH(J$1,$C4330:$C4333,0)),1*a_vote,0)+IF(MATCH(I$1,$D4330:$D4333,0)&gt;MATCH(J$1,$D4330:$D4333,0),1*b_vote,0)+IF(MATCH(I$1,$E4330:$E4333,0)&gt;MATCH(J$1,$E4330:$E4333,0),1*c_vote,0)+IF(MATCH(I$1,$F4330:$F4333,0)&gt;MATCH(J$1,$F4330:$F4333,0),1*d_vote,0)</f>
        <v>0.48</v>
      </c>
      <c r="K4330" s="3">
        <f>IF(MATCH($K$1,$C4330:$C4333,0)&lt;(MATCH($L$1,$C4330:$C4333,0)),1*a_vote,0)+IF(MATCH($K$1,$D4330:$D4333,0)&lt;MATCH($L$1,$D4330:$D4333,0),1*b_vote,0)+IF(MATCH($K$1,$E4330:$E4333,0)&lt;MATCH($L$1,$E4330:$E4333,0),1*c_vote,0)+IF(MATCH($K$1,$F4330:$F4333,0)&lt;MATCH($L$1,$F4330:$F4333,0),1*d_vote,0)</f>
        <v>0.53</v>
      </c>
      <c r="L4330" s="3">
        <f>IF(MATCH(K$1,$C4330:$C4333,0)&gt;(MATCH(L$1,$C4330:$C4333,0)),1*a_vote,0)+IF(MATCH(K$1,$D4330:$D4333,0)&gt;MATCH(L$1,$D4330:$D4333,0),1*b_vote,0)+IF(MATCH(K$1,$E4330:$E4333,0)&gt;MATCH(L$1,$E4330:$E4333,0),1*c_vote,0)+IF(MATCH(K$1,$F4330:$F4333,0)&gt;MATCH(L$1,$F4330:$F4333,0),1*d_vote,0)</f>
        <v>0.47</v>
      </c>
      <c r="M4330" s="3">
        <f>IF(MATCH($M$1,$C4330:$C4333,0)&lt;(MATCH($N$1,$C4330:$C4333,0)),1*a_vote,0)+IF(MATCH($M$1,$D4330:$D4333,0)&lt;MATCH($N$1,$D4330:$D4333,0),1*b_vote,0)+IF(MATCH($M$1,$E4330:$E4333,0)&lt;MATCH($N$1,$E4330:$E4333,0),1*c_vote,0)+IF(MATCH($M$1,$F4330:$F4333,0)&lt;MATCH($N$1,$F4330:$F4333,0),1*d_vote,0)</f>
        <v>0.78</v>
      </c>
      <c r="N4330" s="3">
        <f>IF(MATCH(M$1,$C4330:$C4333,0)&gt;(MATCH(N$1,$C4330:$C4333,0)),1*a_vote,0)+IF(MATCH(M$1,$D4330:$D4333,0)&gt;MATCH(N$1,$D4330:$D4333,0),1*b_vote,0)+IF(MATCH(M$1,$E4330:$E4333,0)&gt;MATCH(N$1,$E4330:$E4333,0),1*c_vote,0)+IF(MATCH(M$1,$F4330:$F4333,0)&gt;MATCH(N$1,$F4330:$F4333,0),1*d_vote,0)</f>
        <v>0.21999999999999997</v>
      </c>
      <c r="O4330" s="3">
        <f>IF(MATCH($O$1,$C4330:$C4333,0)&lt;(MATCH($P$1,$C4330:$C4333,0)),1*a_vote,0)+IF(MATCH($O$1,$D4330:$D4333,0)&lt;MATCH($P$1,$D4330:$D4333,0),1*b_vote,0)+IF(MATCH($O$1,$E4330:$E4333,0)&lt;MATCH($P$1,$E4330:$E4333,0),1*c_vote,0)+IF(MATCH($O$1,$F4330:$F4333,0)&lt;MATCH($P$1,$F4330:$F4333,0),1*d_vote,0)</f>
        <v>0.26</v>
      </c>
      <c r="P4330" s="3">
        <f>IF(MATCH(O$1,$C4330:$C4333,0)&gt;(MATCH(P$1,$C4330:$C4333,0)),1*a_vote,0)+IF(MATCH(O$1,$D4330:$D4333,0)&gt;MATCH(P$1,$D4330:$D4333,0),1*b_vote,0)+IF(MATCH(O$1,$E4330:$E4333,0)&gt;MATCH(P$1,$E4330:$E4333,0),1*c_vote,0)+IF(MATCH(O$1,$F4330:$F4333,0)&gt;MATCH(P$1,$F4330:$F4333,0),1*d_vote,0)</f>
        <v>0.74</v>
      </c>
      <c r="Q4330" s="3">
        <f>IF(MATCH($Q$1,$C4330:$C4333,0)&lt;(MATCH($R$1,$C4330:$C4333,0)),1*a_vote,0)+IF(MATCH($Q$1,$D4330:$D4333,0)&lt;MATCH($R$1,$D4330:$D4333,0),1*b_vote,0)+IF(MATCH($Q$1,$E4330:$E4333,0)&lt;MATCH($R$1,$E4330:$E4333,0),1*c_vote,0)+IF(MATCH($Q$1,$F4330:$F4333,0)&lt;MATCH($R$1,$F4330:$F4333,0),1*d_vote,0)</f>
        <v>0.78</v>
      </c>
      <c r="R4330" s="3">
        <f>IF(MATCH(Q$1,$C4330:$C4333,0)&gt;(MATCH(R$1,$C4330:$C4333,0)),1*a_vote,0)+IF(MATCH(Q$1,$D4330:$D4333,0)&gt;MATCH(R$1,$D4330:$D4333,0),1*b_vote,0)+IF(MATCH(Q$1,$E4330:$E4333,0)&gt;MATCH(R$1,$E4330:$E4333,0),1*c_vote,0)+IF(MATCH(Q$1,$F4330:$F4333,0)&gt;MATCH(R$1,$F4330:$F4333,0),1*d_vote,0)</f>
        <v>0.21999999999999997</v>
      </c>
      <c r="S4330" s="3">
        <f>IF(MATCH($S$1,$C4330:$C4333,0)&lt;(MATCH($T$1,$C4330:$C4333,0)),1*a_vote,0)+IF(MATCH($S$1,$D4330:$D4333,0)&lt;MATCH($T$1,$D4330:$D4333,0),1*b_vote,0)+IF(MATCH($S$1,$E4330:$E4333,0)&lt;MATCH($T$1,$E4330:$E4333,0),1*c_vote,0)+IF(MATCH($S$1,$F4330:$F4333,0)&lt;MATCH($T$1,$F4330:$F4333,0),1*d_vote,0)</f>
        <v>0.78</v>
      </c>
      <c r="T4330" s="3">
        <f>IF(MATCH(S$1,$C4330:$C4333,0)&gt;(MATCH(T$1,$C4330:$C4333,0)),1*a_vote,0)+IF(MATCH(S$1,$D4330:$D4333,0)&gt;MATCH(T$1,$D4330:$D4333,0),1*b_vote,0)+IF(MATCH(S$1,$E4330:$E4333,0)&gt;MATCH(T$1,$E4330:$E4333,0),1*c_vote,0)+IF(MATCH(S$1,$F4330:$F4333,0)&gt;MATCH(T$1,$F4330:$F4333,0),1*d_vote,0)</f>
        <v>0.21999999999999997</v>
      </c>
    </row>
    <row r="4331" spans="1:20" x14ac:dyDescent="0.25">
      <c r="A4331">
        <f t="shared" si="136"/>
        <v>4330</v>
      </c>
      <c r="B4331">
        <f t="shared" si="137"/>
        <v>1083</v>
      </c>
      <c r="C4331" t="str">
        <f>INDEX('VBA code_permu_wo_repettn'!$T$3:$Y$6,COUNTIF('Profile-matrices_Condorcet'!$B$2:$B4331,'Profile-matrices_Condorcet'!$B4331),MATCH(INDEX('numeric possibilities'!D$3:D$1298,VLOOKUP($B4331,'numeric possibilities'!$C$3:$G$1298,1)),'VBA code_permu_wo_repettn'!$T$2:$Y$2))</f>
        <v>C</v>
      </c>
      <c r="D4331" t="str">
        <f>INDEX('VBA code_permu_wo_repettn'!$AA$3:$AF$6,COUNTIF('Profile-matrices_Condorcet'!$B$2:$B4331,'Profile-matrices_Condorcet'!$B4331),MATCH(INDEX('numeric possibilities'!E$3:E$1298,VLOOKUP($B4331,'numeric possibilities'!$C$3:$G$1298,1)),'VBA code_permu_wo_repettn'!$AA$2:$AF$2))</f>
        <v>A</v>
      </c>
      <c r="E4331" t="str">
        <f>INDEX('VBA code_permu_wo_repettn'!$AH$3:$AM$6,COUNTIF('Profile-matrices_Condorcet'!$B$2:$B4331,'Profile-matrices_Condorcet'!$B4331),MATCH(INDEX('numeric possibilities'!F$3:F$1298,VLOOKUP($B4331,'numeric possibilities'!$C$3:$G$1298,1)),'VBA code_permu_wo_repettn'!$AH$2:$AM$2))</f>
        <v>A</v>
      </c>
      <c r="F4331" t="str">
        <f>INDEX('VBA code_permu_wo_repettn'!$AO$3:$AT$6,COUNTIF('Profile-matrices_Condorcet'!$B$2:$B4331,'Profile-matrices_Condorcet'!$B4331),MATCH(INDEX('numeric possibilities'!G$3:G$1298,VLOOKUP($B4331,'numeric possibilities'!$C$3:$G$1298,1)),'VBA code_permu_wo_repettn'!$AO$2:$AT$2))</f>
        <v>C</v>
      </c>
      <c r="H4331" t="s">
        <v>15</v>
      </c>
      <c r="I4331" t="str">
        <f>IF(I4330&gt;J4330,$I$1,IF(I4330&lt;J4330,$J$1,0))</f>
        <v>A</v>
      </c>
      <c r="K4331" t="str">
        <f>IF(K4330&gt;L4330,$K$1,IF(K4330&lt;L4330,$L$1,0))</f>
        <v>A</v>
      </c>
      <c r="M4331" t="str">
        <f>IF(M4330&gt;N4330,$M$1,IF(M4330&lt;N4330,$N$1,0))</f>
        <v>A</v>
      </c>
      <c r="O4331" t="str">
        <f>IF(O4330&gt;P4330,$O$1,IF(O4330&lt;P4330,$P$1,0))</f>
        <v>C</v>
      </c>
      <c r="Q4331" t="str">
        <f>IF(Q4330&gt;R4330,$Q$1,IF(Q4330&lt;R4330,$R$1,0))</f>
        <v>B</v>
      </c>
      <c r="S4331" t="str">
        <f>IF(S4330&gt;T4330,$S$1,IF(S4330&lt;T4330,$T$1,0))</f>
        <v>C</v>
      </c>
    </row>
    <row r="4332" spans="1:20" x14ac:dyDescent="0.25">
      <c r="A4332">
        <f t="shared" si="136"/>
        <v>4331</v>
      </c>
      <c r="B4332">
        <f t="shared" si="137"/>
        <v>1083</v>
      </c>
      <c r="C4332" t="str">
        <f>INDEX('VBA code_permu_wo_repettn'!$T$3:$Y$6,COUNTIF('Profile-matrices_Condorcet'!$B$2:$B4332,'Profile-matrices_Condorcet'!$B4332),MATCH(INDEX('numeric possibilities'!D$3:D$1298,VLOOKUP($B4332,'numeric possibilities'!$C$3:$G$1298,1)),'VBA code_permu_wo_repettn'!$T$2:$Y$2))</f>
        <v>B</v>
      </c>
      <c r="D4332" t="str">
        <f>INDEX('VBA code_permu_wo_repettn'!$AA$3:$AF$6,COUNTIF('Profile-matrices_Condorcet'!$B$2:$B4332,'Profile-matrices_Condorcet'!$B4332),MATCH(INDEX('numeric possibilities'!E$3:E$1298,VLOOKUP($B4332,'numeric possibilities'!$C$3:$G$1298,1)),'VBA code_permu_wo_repettn'!$AA$2:$AF$2))</f>
        <v>C</v>
      </c>
      <c r="E4332" t="str">
        <f>INDEX('VBA code_permu_wo_repettn'!$AH$3:$AM$6,COUNTIF('Profile-matrices_Condorcet'!$B$2:$B4332,'Profile-matrices_Condorcet'!$B4332),MATCH(INDEX('numeric possibilities'!F$3:F$1298,VLOOKUP($B4332,'numeric possibilities'!$C$3:$G$1298,1)),'VBA code_permu_wo_repettn'!$AH$2:$AM$2))</f>
        <v>B</v>
      </c>
      <c r="F4332" t="str">
        <f>INDEX('VBA code_permu_wo_repettn'!$AO$3:$AT$6,COUNTIF('Profile-matrices_Condorcet'!$B$2:$B4332,'Profile-matrices_Condorcet'!$B4332),MATCH(INDEX('numeric possibilities'!G$3:G$1298,VLOOKUP($B4332,'numeric possibilities'!$C$3:$G$1298,1)),'VBA code_permu_wo_repettn'!$AO$2:$AT$2))</f>
        <v>B</v>
      </c>
      <c r="I4332" t="s">
        <v>0</v>
      </c>
      <c r="J4332" t="s">
        <v>1</v>
      </c>
      <c r="K4332" t="s">
        <v>2</v>
      </c>
      <c r="L4332" t="s">
        <v>3</v>
      </c>
    </row>
    <row r="4333" spans="1:20" x14ac:dyDescent="0.25">
      <c r="A4333">
        <f t="shared" si="136"/>
        <v>4332</v>
      </c>
      <c r="B4333">
        <f t="shared" si="137"/>
        <v>1083</v>
      </c>
      <c r="C4333" t="str">
        <f>INDEX('VBA code_permu_wo_repettn'!$T$3:$Y$6,COUNTIF('Profile-matrices_Condorcet'!$B$2:$B4333,'Profile-matrices_Condorcet'!$B4333),MATCH(INDEX('numeric possibilities'!D$3:D$1298,VLOOKUP($B4333,'numeric possibilities'!$C$3:$G$1298,1)),'VBA code_permu_wo_repettn'!$T$2:$Y$2))</f>
        <v>D</v>
      </c>
      <c r="D4333" t="str">
        <f>INDEX('VBA code_permu_wo_repettn'!$AA$3:$AF$6,COUNTIF('Profile-matrices_Condorcet'!$B$2:$B4333,'Profile-matrices_Condorcet'!$B4333),MATCH(INDEX('numeric possibilities'!E$3:E$1298,VLOOKUP($B4333,'numeric possibilities'!$C$3:$G$1298,1)),'VBA code_permu_wo_repettn'!$AA$2:$AF$2))</f>
        <v>D</v>
      </c>
      <c r="E4333" t="str">
        <f>INDEX('VBA code_permu_wo_repettn'!$AH$3:$AM$6,COUNTIF('Profile-matrices_Condorcet'!$B$2:$B4333,'Profile-matrices_Condorcet'!$B4333),MATCH(INDEX('numeric possibilities'!F$3:F$1298,VLOOKUP($B4333,'numeric possibilities'!$C$3:$G$1298,1)),'VBA code_permu_wo_repettn'!$AH$2:$AM$2))</f>
        <v>D</v>
      </c>
      <c r="F4333" t="str">
        <f>INDEX('VBA code_permu_wo_repettn'!$AO$3:$AT$6,COUNTIF('Profile-matrices_Condorcet'!$B$2:$B4333,'Profile-matrices_Condorcet'!$B4333),MATCH(INDEX('numeric possibilities'!G$3:G$1298,VLOOKUP($B4333,'numeric possibilities'!$C$3:$G$1298,1)),'VBA code_permu_wo_repettn'!$AO$2:$AT$2))</f>
        <v>A</v>
      </c>
      <c r="G4333" t="str">
        <f>IF(MAX(I4333:L4333)&gt;='numeric possibilities'!$B$4/2,INDEX('Profile-matrices_Condorcet'!I4332:L4332,1,MATCH(MAX('Profile-matrices_Condorcet'!I4333:L4333),'Profile-matrices_Condorcet'!I4333:L4333,0)),"NCW")</f>
        <v>A</v>
      </c>
      <c r="H4333" t="s">
        <v>13</v>
      </c>
      <c r="I4333" s="3">
        <f>COUNTIF($I4331:$S4331,I4332)</f>
        <v>3</v>
      </c>
      <c r="J4333" s="3">
        <f>COUNTIF($I4331:$S4331,J4332)</f>
        <v>1</v>
      </c>
      <c r="K4333" s="3">
        <f>COUNTIF($I4331:$S4331,K4332)</f>
        <v>2</v>
      </c>
      <c r="L4333" s="3">
        <f>COUNTIF($I4331:$S4331,L4332)</f>
        <v>0</v>
      </c>
    </row>
    <row r="4334" spans="1:20" x14ac:dyDescent="0.25">
      <c r="A4334">
        <f t="shared" si="136"/>
        <v>4333</v>
      </c>
      <c r="B4334">
        <f t="shared" si="137"/>
        <v>1084</v>
      </c>
      <c r="C4334" t="str">
        <f>INDEX('VBA code_permu_wo_repettn'!$T$3:$Y$6,COUNTIF('Profile-matrices_Condorcet'!$B$2:$B4334,'Profile-matrices_Condorcet'!$B4334),MATCH(INDEX('numeric possibilities'!D$3:D$1298,VLOOKUP($B4334,'numeric possibilities'!$C$3:$G$1298,1)),'VBA code_permu_wo_repettn'!$T$2:$Y$2))</f>
        <v>A</v>
      </c>
      <c r="D4334" t="str">
        <f>INDEX('VBA code_permu_wo_repettn'!$AA$3:$AF$6,COUNTIF('Profile-matrices_Condorcet'!$B$2:$B4334,'Profile-matrices_Condorcet'!$B4334),MATCH(INDEX('numeric possibilities'!E$3:E$1298,VLOOKUP($B4334,'numeric possibilities'!$C$3:$G$1298,1)),'VBA code_permu_wo_repettn'!$AA$2:$AF$2))</f>
        <v>B</v>
      </c>
      <c r="E4334" t="str">
        <f>INDEX('VBA code_permu_wo_repettn'!$AH$3:$AM$6,COUNTIF('Profile-matrices_Condorcet'!$B$2:$B4334,'Profile-matrices_Condorcet'!$B4334),MATCH(INDEX('numeric possibilities'!F$3:F$1298,VLOOKUP($B4334,'numeric possibilities'!$C$3:$G$1298,1)),'VBA code_permu_wo_repettn'!$AH$2:$AM$2))</f>
        <v>C</v>
      </c>
      <c r="F4334" t="str">
        <f>INDEX('VBA code_permu_wo_repettn'!$AO$3:$AT$6,COUNTIF('Profile-matrices_Condorcet'!$B$2:$B4334,'Profile-matrices_Condorcet'!$B4334),MATCH(INDEX('numeric possibilities'!G$3:G$1298,VLOOKUP($B4334,'numeric possibilities'!$C$3:$G$1298,1)),'VBA code_permu_wo_repettn'!$AO$2:$AT$2))</f>
        <v>D</v>
      </c>
      <c r="H4334" t="s">
        <v>14</v>
      </c>
      <c r="I4334" s="3">
        <f>IF(MATCH(I$1,$C4334:$C4337,0)&lt;(MATCH(J$1,$C4334:$C4337,0)),1*a_vote,0)+IF(MATCH(I$1,$D4334:$D4337,0)&lt;MATCH(J$1,$D4334:$D4337,0),1*b_vote,0)+IF(MATCH(I$1,$E4334:$E4337,0)&lt;MATCH(J$1,$E4334:$E4337,0),1*c_vote,0)+IF(MATCH(I$1,$F4334:$F4337,0)&lt;MATCH(J$1,$F4334:$F4337,0),1*d_vote,0)</f>
        <v>0.52</v>
      </c>
      <c r="J4334" s="3">
        <f>IF(MATCH(I$1,$C4334:$C4337,0)&gt;(MATCH(J$1,$C4334:$C4337,0)),1*a_vote,0)+IF(MATCH(I$1,$D4334:$D4337,0)&gt;MATCH(J$1,$D4334:$D4337,0),1*b_vote,0)+IF(MATCH(I$1,$E4334:$E4337,0)&gt;MATCH(J$1,$E4334:$E4337,0),1*c_vote,0)+IF(MATCH(I$1,$F4334:$F4337,0)&gt;MATCH(J$1,$F4334:$F4337,0),1*d_vote,0)</f>
        <v>0.48</v>
      </c>
      <c r="K4334" s="3">
        <f>IF(MATCH($K$1,$C4334:$C4337,0)&lt;(MATCH($L$1,$C4334:$C4337,0)),1*a_vote,0)+IF(MATCH($K$1,$D4334:$D4337,0)&lt;MATCH($L$1,$D4334:$D4337,0),1*b_vote,0)+IF(MATCH($K$1,$E4334:$E4337,0)&lt;MATCH($L$1,$E4334:$E4337,0),1*c_vote,0)+IF(MATCH($K$1,$F4334:$F4337,0)&lt;MATCH($L$1,$F4334:$F4337,0),1*d_vote,0)</f>
        <v>0.53</v>
      </c>
      <c r="L4334" s="3">
        <f>IF(MATCH(K$1,$C4334:$C4337,0)&gt;(MATCH(L$1,$C4334:$C4337,0)),1*a_vote,0)+IF(MATCH(K$1,$D4334:$D4337,0)&gt;MATCH(L$1,$D4334:$D4337,0),1*b_vote,0)+IF(MATCH(K$1,$E4334:$E4337,0)&gt;MATCH(L$1,$E4334:$E4337,0),1*c_vote,0)+IF(MATCH(K$1,$F4334:$F4337,0)&gt;MATCH(L$1,$F4334:$F4337,0),1*d_vote,0)</f>
        <v>0.47</v>
      </c>
      <c r="M4334" s="3">
        <f>IF(MATCH($M$1,$C4334:$C4337,0)&lt;(MATCH($N$1,$C4334:$C4337,0)),1*a_vote,0)+IF(MATCH($M$1,$D4334:$D4337,0)&lt;MATCH($N$1,$D4334:$D4337,0),1*b_vote,0)+IF(MATCH($M$1,$E4334:$E4337,0)&lt;MATCH($N$1,$E4334:$E4337,0),1*c_vote,0)+IF(MATCH($M$1,$F4334:$F4337,0)&lt;MATCH($N$1,$F4334:$F4337,0),1*d_vote,0)</f>
        <v>0.78</v>
      </c>
      <c r="N4334" s="3">
        <f>IF(MATCH(M$1,$C4334:$C4337,0)&gt;(MATCH(N$1,$C4334:$C4337,0)),1*a_vote,0)+IF(MATCH(M$1,$D4334:$D4337,0)&gt;MATCH(N$1,$D4334:$D4337,0),1*b_vote,0)+IF(MATCH(M$1,$E4334:$E4337,0)&gt;MATCH(N$1,$E4334:$E4337,0),1*c_vote,0)+IF(MATCH(M$1,$F4334:$F4337,0)&gt;MATCH(N$1,$F4334:$F4337,0),1*d_vote,0)</f>
        <v>0.21999999999999997</v>
      </c>
      <c r="O4334" s="3">
        <f>IF(MATCH($O$1,$C4334:$C4337,0)&lt;(MATCH($P$1,$C4334:$C4337,0)),1*a_vote,0)+IF(MATCH($O$1,$D4334:$D4337,0)&lt;MATCH($P$1,$D4334:$D4337,0),1*b_vote,0)+IF(MATCH($O$1,$E4334:$E4337,0)&lt;MATCH($P$1,$E4334:$E4337,0),1*c_vote,0)+IF(MATCH($O$1,$F4334:$F4337,0)&lt;MATCH($P$1,$F4334:$F4337,0),1*d_vote,0)</f>
        <v>0.26</v>
      </c>
      <c r="P4334" s="3">
        <f>IF(MATCH(O$1,$C4334:$C4337,0)&gt;(MATCH(P$1,$C4334:$C4337,0)),1*a_vote,0)+IF(MATCH(O$1,$D4334:$D4337,0)&gt;MATCH(P$1,$D4334:$D4337,0),1*b_vote,0)+IF(MATCH(O$1,$E4334:$E4337,0)&gt;MATCH(P$1,$E4334:$E4337,0),1*c_vote,0)+IF(MATCH(O$1,$F4334:$F4337,0)&gt;MATCH(P$1,$F4334:$F4337,0),1*d_vote,0)</f>
        <v>0.74</v>
      </c>
      <c r="Q4334" s="3">
        <f>IF(MATCH($Q$1,$C4334:$C4337,0)&lt;(MATCH($R$1,$C4334:$C4337,0)),1*a_vote,0)+IF(MATCH($Q$1,$D4334:$D4337,0)&lt;MATCH($R$1,$D4334:$D4337,0),1*b_vote,0)+IF(MATCH($Q$1,$E4334:$E4337,0)&lt;MATCH($R$1,$E4334:$E4337,0),1*c_vote,0)+IF(MATCH($Q$1,$F4334:$F4337,0)&lt;MATCH($R$1,$F4334:$F4337,0),1*d_vote,0)</f>
        <v>0.51</v>
      </c>
      <c r="R4334" s="3">
        <f>IF(MATCH(Q$1,$C4334:$C4337,0)&gt;(MATCH(R$1,$C4334:$C4337,0)),1*a_vote,0)+IF(MATCH(Q$1,$D4334:$D4337,0)&gt;MATCH(R$1,$D4334:$D4337,0),1*b_vote,0)+IF(MATCH(Q$1,$E4334:$E4337,0)&gt;MATCH(R$1,$E4334:$E4337,0),1*c_vote,0)+IF(MATCH(Q$1,$F4334:$F4337,0)&gt;MATCH(R$1,$F4334:$F4337,0),1*d_vote,0)</f>
        <v>0.49</v>
      </c>
      <c r="S4334" s="3">
        <f>IF(MATCH($S$1,$C4334:$C4337,0)&lt;(MATCH($T$1,$C4334:$C4337,0)),1*a_vote,0)+IF(MATCH($S$1,$D4334:$D4337,0)&lt;MATCH($T$1,$D4334:$D4337,0),1*b_vote,0)+IF(MATCH($S$1,$E4334:$E4337,0)&lt;MATCH($T$1,$E4334:$E4337,0),1*c_vote,0)+IF(MATCH($S$1,$F4334:$F4337,0)&lt;MATCH($T$1,$F4334:$F4337,0),1*d_vote,0)</f>
        <v>0.78</v>
      </c>
      <c r="T4334" s="3">
        <f>IF(MATCH(S$1,$C4334:$C4337,0)&gt;(MATCH(T$1,$C4334:$C4337,0)),1*a_vote,0)+IF(MATCH(S$1,$D4334:$D4337,0)&gt;MATCH(T$1,$D4334:$D4337,0),1*b_vote,0)+IF(MATCH(S$1,$E4334:$E4337,0)&gt;MATCH(T$1,$E4334:$E4337,0),1*c_vote,0)+IF(MATCH(S$1,$F4334:$F4337,0)&gt;MATCH(T$1,$F4334:$F4337,0),1*d_vote,0)</f>
        <v>0.21999999999999997</v>
      </c>
    </row>
    <row r="4335" spans="1:20" x14ac:dyDescent="0.25">
      <c r="A4335">
        <f t="shared" si="136"/>
        <v>4334</v>
      </c>
      <c r="B4335">
        <f t="shared" si="137"/>
        <v>1084</v>
      </c>
      <c r="C4335" t="str">
        <f>INDEX('VBA code_permu_wo_repettn'!$T$3:$Y$6,COUNTIF('Profile-matrices_Condorcet'!$B$2:$B4335,'Profile-matrices_Condorcet'!$B4335),MATCH(INDEX('numeric possibilities'!D$3:D$1298,VLOOKUP($B4335,'numeric possibilities'!$C$3:$G$1298,1)),'VBA code_permu_wo_repettn'!$T$2:$Y$2))</f>
        <v>C</v>
      </c>
      <c r="D4335" t="str">
        <f>INDEX('VBA code_permu_wo_repettn'!$AA$3:$AF$6,COUNTIF('Profile-matrices_Condorcet'!$B$2:$B4335,'Profile-matrices_Condorcet'!$B4335),MATCH(INDEX('numeric possibilities'!E$3:E$1298,VLOOKUP($B4335,'numeric possibilities'!$C$3:$G$1298,1)),'VBA code_permu_wo_repettn'!$AA$2:$AF$2))</f>
        <v>A</v>
      </c>
      <c r="E4335" t="str">
        <f>INDEX('VBA code_permu_wo_repettn'!$AH$3:$AM$6,COUNTIF('Profile-matrices_Condorcet'!$B$2:$B4335,'Profile-matrices_Condorcet'!$B4335),MATCH(INDEX('numeric possibilities'!F$3:F$1298,VLOOKUP($B4335,'numeric possibilities'!$C$3:$G$1298,1)),'VBA code_permu_wo_repettn'!$AH$2:$AM$2))</f>
        <v>A</v>
      </c>
      <c r="F4335" t="str">
        <f>INDEX('VBA code_permu_wo_repettn'!$AO$3:$AT$6,COUNTIF('Profile-matrices_Condorcet'!$B$2:$B4335,'Profile-matrices_Condorcet'!$B4335),MATCH(INDEX('numeric possibilities'!G$3:G$1298,VLOOKUP($B4335,'numeric possibilities'!$C$3:$G$1298,1)),'VBA code_permu_wo_repettn'!$AO$2:$AT$2))</f>
        <v>C</v>
      </c>
      <c r="H4335" t="s">
        <v>15</v>
      </c>
      <c r="I4335" t="str">
        <f>IF(I4334&gt;J4334,$I$1,IF(I4334&lt;J4334,$J$1,0))</f>
        <v>A</v>
      </c>
      <c r="K4335" t="str">
        <f>IF(K4334&gt;L4334,$K$1,IF(K4334&lt;L4334,$L$1,0))</f>
        <v>A</v>
      </c>
      <c r="M4335" t="str">
        <f>IF(M4334&gt;N4334,$M$1,IF(M4334&lt;N4334,$N$1,0))</f>
        <v>A</v>
      </c>
      <c r="O4335" t="str">
        <f>IF(O4334&gt;P4334,$O$1,IF(O4334&lt;P4334,$P$1,0))</f>
        <v>C</v>
      </c>
      <c r="Q4335" t="str">
        <f>IF(Q4334&gt;R4334,$Q$1,IF(Q4334&lt;R4334,$R$1,0))</f>
        <v>B</v>
      </c>
      <c r="S4335" t="str">
        <f>IF(S4334&gt;T4334,$S$1,IF(S4334&lt;T4334,$T$1,0))</f>
        <v>C</v>
      </c>
    </row>
    <row r="4336" spans="1:20" x14ac:dyDescent="0.25">
      <c r="A4336">
        <f t="shared" si="136"/>
        <v>4335</v>
      </c>
      <c r="B4336">
        <f t="shared" si="137"/>
        <v>1084</v>
      </c>
      <c r="C4336" t="str">
        <f>INDEX('VBA code_permu_wo_repettn'!$T$3:$Y$6,COUNTIF('Profile-matrices_Condorcet'!$B$2:$B4336,'Profile-matrices_Condorcet'!$B4336),MATCH(INDEX('numeric possibilities'!D$3:D$1298,VLOOKUP($B4336,'numeric possibilities'!$C$3:$G$1298,1)),'VBA code_permu_wo_repettn'!$T$2:$Y$2))</f>
        <v>D</v>
      </c>
      <c r="D4336" t="str">
        <f>INDEX('VBA code_permu_wo_repettn'!$AA$3:$AF$6,COUNTIF('Profile-matrices_Condorcet'!$B$2:$B4336,'Profile-matrices_Condorcet'!$B4336),MATCH(INDEX('numeric possibilities'!E$3:E$1298,VLOOKUP($B4336,'numeric possibilities'!$C$3:$G$1298,1)),'VBA code_permu_wo_repettn'!$AA$2:$AF$2))</f>
        <v>C</v>
      </c>
      <c r="E4336" t="str">
        <f>INDEX('VBA code_permu_wo_repettn'!$AH$3:$AM$6,COUNTIF('Profile-matrices_Condorcet'!$B$2:$B4336,'Profile-matrices_Condorcet'!$B4336),MATCH(INDEX('numeric possibilities'!F$3:F$1298,VLOOKUP($B4336,'numeric possibilities'!$C$3:$G$1298,1)),'VBA code_permu_wo_repettn'!$AH$2:$AM$2))</f>
        <v>B</v>
      </c>
      <c r="F4336" t="str">
        <f>INDEX('VBA code_permu_wo_repettn'!$AO$3:$AT$6,COUNTIF('Profile-matrices_Condorcet'!$B$2:$B4336,'Profile-matrices_Condorcet'!$B4336),MATCH(INDEX('numeric possibilities'!G$3:G$1298,VLOOKUP($B4336,'numeric possibilities'!$C$3:$G$1298,1)),'VBA code_permu_wo_repettn'!$AO$2:$AT$2))</f>
        <v>B</v>
      </c>
      <c r="I4336" t="s">
        <v>0</v>
      </c>
      <c r="J4336" t="s">
        <v>1</v>
      </c>
      <c r="K4336" t="s">
        <v>2</v>
      </c>
      <c r="L4336" t="s">
        <v>3</v>
      </c>
    </row>
    <row r="4337" spans="1:20" x14ac:dyDescent="0.25">
      <c r="A4337">
        <f t="shared" si="136"/>
        <v>4336</v>
      </c>
      <c r="B4337">
        <f t="shared" si="137"/>
        <v>1084</v>
      </c>
      <c r="C4337" t="str">
        <f>INDEX('VBA code_permu_wo_repettn'!$T$3:$Y$6,COUNTIF('Profile-matrices_Condorcet'!$B$2:$B4337,'Profile-matrices_Condorcet'!$B4337),MATCH(INDEX('numeric possibilities'!D$3:D$1298,VLOOKUP($B4337,'numeric possibilities'!$C$3:$G$1298,1)),'VBA code_permu_wo_repettn'!$T$2:$Y$2))</f>
        <v>B</v>
      </c>
      <c r="D4337" t="str">
        <f>INDEX('VBA code_permu_wo_repettn'!$AA$3:$AF$6,COUNTIF('Profile-matrices_Condorcet'!$B$2:$B4337,'Profile-matrices_Condorcet'!$B4337),MATCH(INDEX('numeric possibilities'!E$3:E$1298,VLOOKUP($B4337,'numeric possibilities'!$C$3:$G$1298,1)),'VBA code_permu_wo_repettn'!$AA$2:$AF$2))</f>
        <v>D</v>
      </c>
      <c r="E4337" t="str">
        <f>INDEX('VBA code_permu_wo_repettn'!$AH$3:$AM$6,COUNTIF('Profile-matrices_Condorcet'!$B$2:$B4337,'Profile-matrices_Condorcet'!$B4337),MATCH(INDEX('numeric possibilities'!F$3:F$1298,VLOOKUP($B4337,'numeric possibilities'!$C$3:$G$1298,1)),'VBA code_permu_wo_repettn'!$AH$2:$AM$2))</f>
        <v>D</v>
      </c>
      <c r="F4337" t="str">
        <f>INDEX('VBA code_permu_wo_repettn'!$AO$3:$AT$6,COUNTIF('Profile-matrices_Condorcet'!$B$2:$B4337,'Profile-matrices_Condorcet'!$B4337),MATCH(INDEX('numeric possibilities'!G$3:G$1298,VLOOKUP($B4337,'numeric possibilities'!$C$3:$G$1298,1)),'VBA code_permu_wo_repettn'!$AO$2:$AT$2))</f>
        <v>A</v>
      </c>
      <c r="G4337" t="str">
        <f>IF(MAX(I4337:L4337)&gt;='numeric possibilities'!$B$4/2,INDEX('Profile-matrices_Condorcet'!I4336:L4336,1,MATCH(MAX('Profile-matrices_Condorcet'!I4337:L4337),'Profile-matrices_Condorcet'!I4337:L4337,0)),"NCW")</f>
        <v>A</v>
      </c>
      <c r="H4337" t="s">
        <v>13</v>
      </c>
      <c r="I4337" s="3">
        <f>COUNTIF($I4335:$S4335,I4336)</f>
        <v>3</v>
      </c>
      <c r="J4337" s="3">
        <f>COUNTIF($I4335:$S4335,J4336)</f>
        <v>1</v>
      </c>
      <c r="K4337" s="3">
        <f>COUNTIF($I4335:$S4335,K4336)</f>
        <v>2</v>
      </c>
      <c r="L4337" s="3">
        <f>COUNTIF($I4335:$S4335,L4336)</f>
        <v>0</v>
      </c>
    </row>
    <row r="4338" spans="1:20" x14ac:dyDescent="0.25">
      <c r="A4338">
        <f t="shared" si="136"/>
        <v>4337</v>
      </c>
      <c r="B4338">
        <f t="shared" si="137"/>
        <v>1085</v>
      </c>
      <c r="C4338" t="str">
        <f>INDEX('VBA code_permu_wo_repettn'!$T$3:$Y$6,COUNTIF('Profile-matrices_Condorcet'!$B$2:$B4338,'Profile-matrices_Condorcet'!$B4338),MATCH(INDEX('numeric possibilities'!D$3:D$1298,VLOOKUP($B4338,'numeric possibilities'!$C$3:$G$1298,1)),'VBA code_permu_wo_repettn'!$T$2:$Y$2))</f>
        <v>A</v>
      </c>
      <c r="D4338" t="str">
        <f>INDEX('VBA code_permu_wo_repettn'!$AA$3:$AF$6,COUNTIF('Profile-matrices_Condorcet'!$B$2:$B4338,'Profile-matrices_Condorcet'!$B4338),MATCH(INDEX('numeric possibilities'!E$3:E$1298,VLOOKUP($B4338,'numeric possibilities'!$C$3:$G$1298,1)),'VBA code_permu_wo_repettn'!$AA$2:$AF$2))</f>
        <v>B</v>
      </c>
      <c r="E4338" t="str">
        <f>INDEX('VBA code_permu_wo_repettn'!$AH$3:$AM$6,COUNTIF('Profile-matrices_Condorcet'!$B$2:$B4338,'Profile-matrices_Condorcet'!$B4338),MATCH(INDEX('numeric possibilities'!F$3:F$1298,VLOOKUP($B4338,'numeric possibilities'!$C$3:$G$1298,1)),'VBA code_permu_wo_repettn'!$AH$2:$AM$2))</f>
        <v>C</v>
      </c>
      <c r="F4338" t="str">
        <f>INDEX('VBA code_permu_wo_repettn'!$AO$3:$AT$6,COUNTIF('Profile-matrices_Condorcet'!$B$2:$B4338,'Profile-matrices_Condorcet'!$B4338),MATCH(INDEX('numeric possibilities'!G$3:G$1298,VLOOKUP($B4338,'numeric possibilities'!$C$3:$G$1298,1)),'VBA code_permu_wo_repettn'!$AO$2:$AT$2))</f>
        <v>D</v>
      </c>
      <c r="H4338" t="s">
        <v>14</v>
      </c>
      <c r="I4338" s="3">
        <f>IF(MATCH(I$1,$C4338:$C4341,0)&lt;(MATCH(J$1,$C4338:$C4341,0)),1*a_vote,0)+IF(MATCH(I$1,$D4338:$D4341,0)&lt;MATCH(J$1,$D4338:$D4341,0),1*b_vote,0)+IF(MATCH(I$1,$E4338:$E4341,0)&lt;MATCH(J$1,$E4338:$E4341,0),1*c_vote,0)+IF(MATCH(I$1,$F4338:$F4341,0)&lt;MATCH(J$1,$F4338:$F4341,0),1*d_vote,0)</f>
        <v>0.52</v>
      </c>
      <c r="J4338" s="3">
        <f>IF(MATCH(I$1,$C4338:$C4341,0)&gt;(MATCH(J$1,$C4338:$C4341,0)),1*a_vote,0)+IF(MATCH(I$1,$D4338:$D4341,0)&gt;MATCH(J$1,$D4338:$D4341,0),1*b_vote,0)+IF(MATCH(I$1,$E4338:$E4341,0)&gt;MATCH(J$1,$E4338:$E4341,0),1*c_vote,0)+IF(MATCH(I$1,$F4338:$F4341,0)&gt;MATCH(J$1,$F4338:$F4341,0),1*d_vote,0)</f>
        <v>0.48</v>
      </c>
      <c r="K4338" s="3">
        <f>IF(MATCH($K$1,$C4338:$C4341,0)&lt;(MATCH($L$1,$C4338:$C4341,0)),1*a_vote,0)+IF(MATCH($K$1,$D4338:$D4341,0)&lt;MATCH($L$1,$D4338:$D4341,0),1*b_vote,0)+IF(MATCH($K$1,$E4338:$E4341,0)&lt;MATCH($L$1,$E4338:$E4341,0),1*c_vote,0)+IF(MATCH($K$1,$F4338:$F4341,0)&lt;MATCH($L$1,$F4338:$F4341,0),1*d_vote,0)</f>
        <v>0.53</v>
      </c>
      <c r="L4338" s="3">
        <f>IF(MATCH(K$1,$C4338:$C4341,0)&gt;(MATCH(L$1,$C4338:$C4341,0)),1*a_vote,0)+IF(MATCH(K$1,$D4338:$D4341,0)&gt;MATCH(L$1,$D4338:$D4341,0),1*b_vote,0)+IF(MATCH(K$1,$E4338:$E4341,0)&gt;MATCH(L$1,$E4338:$E4341,0),1*c_vote,0)+IF(MATCH(K$1,$F4338:$F4341,0)&gt;MATCH(L$1,$F4338:$F4341,0),1*d_vote,0)</f>
        <v>0.47</v>
      </c>
      <c r="M4338" s="3">
        <f>IF(MATCH($M$1,$C4338:$C4341,0)&lt;(MATCH($N$1,$C4338:$C4341,0)),1*a_vote,0)+IF(MATCH($M$1,$D4338:$D4341,0)&lt;MATCH($N$1,$D4338:$D4341,0),1*b_vote,0)+IF(MATCH($M$1,$E4338:$E4341,0)&lt;MATCH($N$1,$E4338:$E4341,0),1*c_vote,0)+IF(MATCH($M$1,$F4338:$F4341,0)&lt;MATCH($N$1,$F4338:$F4341,0),1*d_vote,0)</f>
        <v>0.78</v>
      </c>
      <c r="N4338" s="3">
        <f>IF(MATCH(M$1,$C4338:$C4341,0)&gt;(MATCH(N$1,$C4338:$C4341,0)),1*a_vote,0)+IF(MATCH(M$1,$D4338:$D4341,0)&gt;MATCH(N$1,$D4338:$D4341,0),1*b_vote,0)+IF(MATCH(M$1,$E4338:$E4341,0)&gt;MATCH(N$1,$E4338:$E4341,0),1*c_vote,0)+IF(MATCH(M$1,$F4338:$F4341,0)&gt;MATCH(N$1,$F4338:$F4341,0),1*d_vote,0)</f>
        <v>0.21999999999999997</v>
      </c>
      <c r="O4338" s="3">
        <f>IF(MATCH($O$1,$C4338:$C4341,0)&lt;(MATCH($P$1,$C4338:$C4341,0)),1*a_vote,0)+IF(MATCH($O$1,$D4338:$D4341,0)&lt;MATCH($P$1,$D4338:$D4341,0),1*b_vote,0)+IF(MATCH($O$1,$E4338:$E4341,0)&lt;MATCH($P$1,$E4338:$E4341,0),1*c_vote,0)+IF(MATCH($O$1,$F4338:$F4341,0)&lt;MATCH($P$1,$F4338:$F4341,0),1*d_vote,0)</f>
        <v>0.53</v>
      </c>
      <c r="P4338" s="3">
        <f>IF(MATCH(O$1,$C4338:$C4341,0)&gt;(MATCH(P$1,$C4338:$C4341,0)),1*a_vote,0)+IF(MATCH(O$1,$D4338:$D4341,0)&gt;MATCH(P$1,$D4338:$D4341,0),1*b_vote,0)+IF(MATCH(O$1,$E4338:$E4341,0)&gt;MATCH(P$1,$E4338:$E4341,0),1*c_vote,0)+IF(MATCH(O$1,$F4338:$F4341,0)&gt;MATCH(P$1,$F4338:$F4341,0),1*d_vote,0)</f>
        <v>0.47</v>
      </c>
      <c r="Q4338" s="3">
        <f>IF(MATCH($Q$1,$C4338:$C4341,0)&lt;(MATCH($R$1,$C4338:$C4341,0)),1*a_vote,0)+IF(MATCH($Q$1,$D4338:$D4341,0)&lt;MATCH($R$1,$D4338:$D4341,0),1*b_vote,0)+IF(MATCH($Q$1,$E4338:$E4341,0)&lt;MATCH($R$1,$E4338:$E4341,0),1*c_vote,0)+IF(MATCH($Q$1,$F4338:$F4341,0)&lt;MATCH($R$1,$F4338:$F4341,0),1*d_vote,0)</f>
        <v>0.51</v>
      </c>
      <c r="R4338" s="3">
        <f>IF(MATCH(Q$1,$C4338:$C4341,0)&gt;(MATCH(R$1,$C4338:$C4341,0)),1*a_vote,0)+IF(MATCH(Q$1,$D4338:$D4341,0)&gt;MATCH(R$1,$D4338:$D4341,0),1*b_vote,0)+IF(MATCH(Q$1,$E4338:$E4341,0)&gt;MATCH(R$1,$E4338:$E4341,0),1*c_vote,0)+IF(MATCH(Q$1,$F4338:$F4341,0)&gt;MATCH(R$1,$F4338:$F4341,0),1*d_vote,0)</f>
        <v>0.49</v>
      </c>
      <c r="S4338" s="3">
        <f>IF(MATCH($S$1,$C4338:$C4341,0)&lt;(MATCH($T$1,$C4338:$C4341,0)),1*a_vote,0)+IF(MATCH($S$1,$D4338:$D4341,0)&lt;MATCH($T$1,$D4338:$D4341,0),1*b_vote,0)+IF(MATCH($S$1,$E4338:$E4341,0)&lt;MATCH($T$1,$E4338:$E4341,0),1*c_vote,0)+IF(MATCH($S$1,$F4338:$F4341,0)&lt;MATCH($T$1,$F4338:$F4341,0),1*d_vote,0)</f>
        <v>0.51</v>
      </c>
      <c r="T4338" s="3">
        <f>IF(MATCH(S$1,$C4338:$C4341,0)&gt;(MATCH(T$1,$C4338:$C4341,0)),1*a_vote,0)+IF(MATCH(S$1,$D4338:$D4341,0)&gt;MATCH(T$1,$D4338:$D4341,0),1*b_vote,0)+IF(MATCH(S$1,$E4338:$E4341,0)&gt;MATCH(T$1,$E4338:$E4341,0),1*c_vote,0)+IF(MATCH(S$1,$F4338:$F4341,0)&gt;MATCH(T$1,$F4338:$F4341,0),1*d_vote,0)</f>
        <v>0.49</v>
      </c>
    </row>
    <row r="4339" spans="1:20" x14ac:dyDescent="0.25">
      <c r="A4339">
        <f t="shared" si="136"/>
        <v>4338</v>
      </c>
      <c r="B4339">
        <f t="shared" si="137"/>
        <v>1085</v>
      </c>
      <c r="C4339" t="str">
        <f>INDEX('VBA code_permu_wo_repettn'!$T$3:$Y$6,COUNTIF('Profile-matrices_Condorcet'!$B$2:$B4339,'Profile-matrices_Condorcet'!$B4339),MATCH(INDEX('numeric possibilities'!D$3:D$1298,VLOOKUP($B4339,'numeric possibilities'!$C$3:$G$1298,1)),'VBA code_permu_wo_repettn'!$T$2:$Y$2))</f>
        <v>D</v>
      </c>
      <c r="D4339" t="str">
        <f>INDEX('VBA code_permu_wo_repettn'!$AA$3:$AF$6,COUNTIF('Profile-matrices_Condorcet'!$B$2:$B4339,'Profile-matrices_Condorcet'!$B4339),MATCH(INDEX('numeric possibilities'!E$3:E$1298,VLOOKUP($B4339,'numeric possibilities'!$C$3:$G$1298,1)),'VBA code_permu_wo_repettn'!$AA$2:$AF$2))</f>
        <v>A</v>
      </c>
      <c r="E4339" t="str">
        <f>INDEX('VBA code_permu_wo_repettn'!$AH$3:$AM$6,COUNTIF('Profile-matrices_Condorcet'!$B$2:$B4339,'Profile-matrices_Condorcet'!$B4339),MATCH(INDEX('numeric possibilities'!F$3:F$1298,VLOOKUP($B4339,'numeric possibilities'!$C$3:$G$1298,1)),'VBA code_permu_wo_repettn'!$AH$2:$AM$2))</f>
        <v>A</v>
      </c>
      <c r="F4339" t="str">
        <f>INDEX('VBA code_permu_wo_repettn'!$AO$3:$AT$6,COUNTIF('Profile-matrices_Condorcet'!$B$2:$B4339,'Profile-matrices_Condorcet'!$B4339),MATCH(INDEX('numeric possibilities'!G$3:G$1298,VLOOKUP($B4339,'numeric possibilities'!$C$3:$G$1298,1)),'VBA code_permu_wo_repettn'!$AO$2:$AT$2))</f>
        <v>C</v>
      </c>
      <c r="H4339" t="s">
        <v>15</v>
      </c>
      <c r="I4339" t="str">
        <f>IF(I4338&gt;J4338,$I$1,IF(I4338&lt;J4338,$J$1,0))</f>
        <v>A</v>
      </c>
      <c r="K4339" t="str">
        <f>IF(K4338&gt;L4338,$K$1,IF(K4338&lt;L4338,$L$1,0))</f>
        <v>A</v>
      </c>
      <c r="M4339" t="str">
        <f>IF(M4338&gt;N4338,$M$1,IF(M4338&lt;N4338,$N$1,0))</f>
        <v>A</v>
      </c>
      <c r="O4339" t="str">
        <f>IF(O4338&gt;P4338,$O$1,IF(O4338&lt;P4338,$P$1,0))</f>
        <v>B</v>
      </c>
      <c r="Q4339" t="str">
        <f>IF(Q4338&gt;R4338,$Q$1,IF(Q4338&lt;R4338,$R$1,0))</f>
        <v>B</v>
      </c>
      <c r="S4339" t="str">
        <f>IF(S4338&gt;T4338,$S$1,IF(S4338&lt;T4338,$T$1,0))</f>
        <v>C</v>
      </c>
    </row>
    <row r="4340" spans="1:20" x14ac:dyDescent="0.25">
      <c r="A4340">
        <f t="shared" si="136"/>
        <v>4339</v>
      </c>
      <c r="B4340">
        <f t="shared" si="137"/>
        <v>1085</v>
      </c>
      <c r="C4340" t="str">
        <f>INDEX('VBA code_permu_wo_repettn'!$T$3:$Y$6,COUNTIF('Profile-matrices_Condorcet'!$B$2:$B4340,'Profile-matrices_Condorcet'!$B4340),MATCH(INDEX('numeric possibilities'!D$3:D$1298,VLOOKUP($B4340,'numeric possibilities'!$C$3:$G$1298,1)),'VBA code_permu_wo_repettn'!$T$2:$Y$2))</f>
        <v>B</v>
      </c>
      <c r="D4340" t="str">
        <f>INDEX('VBA code_permu_wo_repettn'!$AA$3:$AF$6,COUNTIF('Profile-matrices_Condorcet'!$B$2:$B4340,'Profile-matrices_Condorcet'!$B4340),MATCH(INDEX('numeric possibilities'!E$3:E$1298,VLOOKUP($B4340,'numeric possibilities'!$C$3:$G$1298,1)),'VBA code_permu_wo_repettn'!$AA$2:$AF$2))</f>
        <v>C</v>
      </c>
      <c r="E4340" t="str">
        <f>INDEX('VBA code_permu_wo_repettn'!$AH$3:$AM$6,COUNTIF('Profile-matrices_Condorcet'!$B$2:$B4340,'Profile-matrices_Condorcet'!$B4340),MATCH(INDEX('numeric possibilities'!F$3:F$1298,VLOOKUP($B4340,'numeric possibilities'!$C$3:$G$1298,1)),'VBA code_permu_wo_repettn'!$AH$2:$AM$2))</f>
        <v>B</v>
      </c>
      <c r="F4340" t="str">
        <f>INDEX('VBA code_permu_wo_repettn'!$AO$3:$AT$6,COUNTIF('Profile-matrices_Condorcet'!$B$2:$B4340,'Profile-matrices_Condorcet'!$B4340),MATCH(INDEX('numeric possibilities'!G$3:G$1298,VLOOKUP($B4340,'numeric possibilities'!$C$3:$G$1298,1)),'VBA code_permu_wo_repettn'!$AO$2:$AT$2))</f>
        <v>B</v>
      </c>
      <c r="I4340" t="s">
        <v>0</v>
      </c>
      <c r="J4340" t="s">
        <v>1</v>
      </c>
      <c r="K4340" t="s">
        <v>2</v>
      </c>
      <c r="L4340" t="s">
        <v>3</v>
      </c>
    </row>
    <row r="4341" spans="1:20" x14ac:dyDescent="0.25">
      <c r="A4341">
        <f t="shared" si="136"/>
        <v>4340</v>
      </c>
      <c r="B4341">
        <f t="shared" si="137"/>
        <v>1085</v>
      </c>
      <c r="C4341" t="str">
        <f>INDEX('VBA code_permu_wo_repettn'!$T$3:$Y$6,COUNTIF('Profile-matrices_Condorcet'!$B$2:$B4341,'Profile-matrices_Condorcet'!$B4341),MATCH(INDEX('numeric possibilities'!D$3:D$1298,VLOOKUP($B4341,'numeric possibilities'!$C$3:$G$1298,1)),'VBA code_permu_wo_repettn'!$T$2:$Y$2))</f>
        <v>C</v>
      </c>
      <c r="D4341" t="str">
        <f>INDEX('VBA code_permu_wo_repettn'!$AA$3:$AF$6,COUNTIF('Profile-matrices_Condorcet'!$B$2:$B4341,'Profile-matrices_Condorcet'!$B4341),MATCH(INDEX('numeric possibilities'!E$3:E$1298,VLOOKUP($B4341,'numeric possibilities'!$C$3:$G$1298,1)),'VBA code_permu_wo_repettn'!$AA$2:$AF$2))</f>
        <v>D</v>
      </c>
      <c r="E4341" t="str">
        <f>INDEX('VBA code_permu_wo_repettn'!$AH$3:$AM$6,COUNTIF('Profile-matrices_Condorcet'!$B$2:$B4341,'Profile-matrices_Condorcet'!$B4341),MATCH(INDEX('numeric possibilities'!F$3:F$1298,VLOOKUP($B4341,'numeric possibilities'!$C$3:$G$1298,1)),'VBA code_permu_wo_repettn'!$AH$2:$AM$2))</f>
        <v>D</v>
      </c>
      <c r="F4341" t="str">
        <f>INDEX('VBA code_permu_wo_repettn'!$AO$3:$AT$6,COUNTIF('Profile-matrices_Condorcet'!$B$2:$B4341,'Profile-matrices_Condorcet'!$B4341),MATCH(INDEX('numeric possibilities'!G$3:G$1298,VLOOKUP($B4341,'numeric possibilities'!$C$3:$G$1298,1)),'VBA code_permu_wo_repettn'!$AO$2:$AT$2))</f>
        <v>A</v>
      </c>
      <c r="G4341" t="str">
        <f>IF(MAX(I4341:L4341)&gt;='numeric possibilities'!$B$4/2,INDEX('Profile-matrices_Condorcet'!I4340:L4340,1,MATCH(MAX('Profile-matrices_Condorcet'!I4341:L4341),'Profile-matrices_Condorcet'!I4341:L4341,0)),"NCW")</f>
        <v>A</v>
      </c>
      <c r="H4341" t="s">
        <v>13</v>
      </c>
      <c r="I4341" s="3">
        <f>COUNTIF($I4339:$S4339,I4340)</f>
        <v>3</v>
      </c>
      <c r="J4341" s="3">
        <f>COUNTIF($I4339:$S4339,J4340)</f>
        <v>2</v>
      </c>
      <c r="K4341" s="3">
        <f>COUNTIF($I4339:$S4339,K4340)</f>
        <v>1</v>
      </c>
      <c r="L4341" s="3">
        <f>COUNTIF($I4339:$S4339,L4340)</f>
        <v>0</v>
      </c>
    </row>
    <row r="4342" spans="1:20" x14ac:dyDescent="0.25">
      <c r="A4342">
        <f t="shared" ref="A4342:A4405" si="138">A4341+1</f>
        <v>4341</v>
      </c>
      <c r="B4342">
        <f t="shared" ref="B4342:B4405" si="139">IF((ROW()-1)&lt;=4*B4341,B4341,B4341+1)</f>
        <v>1086</v>
      </c>
      <c r="C4342" t="str">
        <f>INDEX('VBA code_permu_wo_repettn'!$T$3:$Y$6,COUNTIF('Profile-matrices_Condorcet'!$B$2:$B4342,'Profile-matrices_Condorcet'!$B4342),MATCH(INDEX('numeric possibilities'!D$3:D$1298,VLOOKUP($B4342,'numeric possibilities'!$C$3:$G$1298,1)),'VBA code_permu_wo_repettn'!$T$2:$Y$2))</f>
        <v>A</v>
      </c>
      <c r="D4342" t="str">
        <f>INDEX('VBA code_permu_wo_repettn'!$AA$3:$AF$6,COUNTIF('Profile-matrices_Condorcet'!$B$2:$B4342,'Profile-matrices_Condorcet'!$B4342),MATCH(INDEX('numeric possibilities'!E$3:E$1298,VLOOKUP($B4342,'numeric possibilities'!$C$3:$G$1298,1)),'VBA code_permu_wo_repettn'!$AA$2:$AF$2))</f>
        <v>B</v>
      </c>
      <c r="E4342" t="str">
        <f>INDEX('VBA code_permu_wo_repettn'!$AH$3:$AM$6,COUNTIF('Profile-matrices_Condorcet'!$B$2:$B4342,'Profile-matrices_Condorcet'!$B4342),MATCH(INDEX('numeric possibilities'!F$3:F$1298,VLOOKUP($B4342,'numeric possibilities'!$C$3:$G$1298,1)),'VBA code_permu_wo_repettn'!$AH$2:$AM$2))</f>
        <v>C</v>
      </c>
      <c r="F4342" t="str">
        <f>INDEX('VBA code_permu_wo_repettn'!$AO$3:$AT$6,COUNTIF('Profile-matrices_Condorcet'!$B$2:$B4342,'Profile-matrices_Condorcet'!$B4342),MATCH(INDEX('numeric possibilities'!G$3:G$1298,VLOOKUP($B4342,'numeric possibilities'!$C$3:$G$1298,1)),'VBA code_permu_wo_repettn'!$AO$2:$AT$2))</f>
        <v>D</v>
      </c>
      <c r="H4342" t="s">
        <v>14</v>
      </c>
      <c r="I4342" s="3">
        <f>IF(MATCH(I$1,$C4342:$C4345,0)&lt;(MATCH(J$1,$C4342:$C4345,0)),1*a_vote,0)+IF(MATCH(I$1,$D4342:$D4345,0)&lt;MATCH(J$1,$D4342:$D4345,0),1*b_vote,0)+IF(MATCH(I$1,$E4342:$E4345,0)&lt;MATCH(J$1,$E4342:$E4345,0),1*c_vote,0)+IF(MATCH(I$1,$F4342:$F4345,0)&lt;MATCH(J$1,$F4342:$F4345,0),1*d_vote,0)</f>
        <v>0.52</v>
      </c>
      <c r="J4342" s="3">
        <f>IF(MATCH(I$1,$C4342:$C4345,0)&gt;(MATCH(J$1,$C4342:$C4345,0)),1*a_vote,0)+IF(MATCH(I$1,$D4342:$D4345,0)&gt;MATCH(J$1,$D4342:$D4345,0),1*b_vote,0)+IF(MATCH(I$1,$E4342:$E4345,0)&gt;MATCH(J$1,$E4342:$E4345,0),1*c_vote,0)+IF(MATCH(I$1,$F4342:$F4345,0)&gt;MATCH(J$1,$F4342:$F4345,0),1*d_vote,0)</f>
        <v>0.48</v>
      </c>
      <c r="K4342" s="3">
        <f>IF(MATCH($K$1,$C4342:$C4345,0)&lt;(MATCH($L$1,$C4342:$C4345,0)),1*a_vote,0)+IF(MATCH($K$1,$D4342:$D4345,0)&lt;MATCH($L$1,$D4342:$D4345,0),1*b_vote,0)+IF(MATCH($K$1,$E4342:$E4345,0)&lt;MATCH($L$1,$E4342:$E4345,0),1*c_vote,0)+IF(MATCH($K$1,$F4342:$F4345,0)&lt;MATCH($L$1,$F4342:$F4345,0),1*d_vote,0)</f>
        <v>0.53</v>
      </c>
      <c r="L4342" s="3">
        <f>IF(MATCH(K$1,$C4342:$C4345,0)&gt;(MATCH(L$1,$C4342:$C4345,0)),1*a_vote,0)+IF(MATCH(K$1,$D4342:$D4345,0)&gt;MATCH(L$1,$D4342:$D4345,0),1*b_vote,0)+IF(MATCH(K$1,$E4342:$E4345,0)&gt;MATCH(L$1,$E4342:$E4345,0),1*c_vote,0)+IF(MATCH(K$1,$F4342:$F4345,0)&gt;MATCH(L$1,$F4342:$F4345,0),1*d_vote,0)</f>
        <v>0.47</v>
      </c>
      <c r="M4342" s="3">
        <f>IF(MATCH($M$1,$C4342:$C4345,0)&lt;(MATCH($N$1,$C4342:$C4345,0)),1*a_vote,0)+IF(MATCH($M$1,$D4342:$D4345,0)&lt;MATCH($N$1,$D4342:$D4345,0),1*b_vote,0)+IF(MATCH($M$1,$E4342:$E4345,0)&lt;MATCH($N$1,$E4342:$E4345,0),1*c_vote,0)+IF(MATCH($M$1,$F4342:$F4345,0)&lt;MATCH($N$1,$F4342:$F4345,0),1*d_vote,0)</f>
        <v>0.78</v>
      </c>
      <c r="N4342" s="3">
        <f>IF(MATCH(M$1,$C4342:$C4345,0)&gt;(MATCH(N$1,$C4342:$C4345,0)),1*a_vote,0)+IF(MATCH(M$1,$D4342:$D4345,0)&gt;MATCH(N$1,$D4342:$D4345,0),1*b_vote,0)+IF(MATCH(M$1,$E4342:$E4345,0)&gt;MATCH(N$1,$E4342:$E4345,0),1*c_vote,0)+IF(MATCH(M$1,$F4342:$F4345,0)&gt;MATCH(N$1,$F4342:$F4345,0),1*d_vote,0)</f>
        <v>0.21999999999999997</v>
      </c>
      <c r="O4342" s="3">
        <f>IF(MATCH($O$1,$C4342:$C4345,0)&lt;(MATCH($P$1,$C4342:$C4345,0)),1*a_vote,0)+IF(MATCH($O$1,$D4342:$D4345,0)&lt;MATCH($P$1,$D4342:$D4345,0),1*b_vote,0)+IF(MATCH($O$1,$E4342:$E4345,0)&lt;MATCH($P$1,$E4342:$E4345,0),1*c_vote,0)+IF(MATCH($O$1,$F4342:$F4345,0)&lt;MATCH($P$1,$F4342:$F4345,0),1*d_vote,0)</f>
        <v>0.26</v>
      </c>
      <c r="P4342" s="3">
        <f>IF(MATCH(O$1,$C4342:$C4345,0)&gt;(MATCH(P$1,$C4342:$C4345,0)),1*a_vote,0)+IF(MATCH(O$1,$D4342:$D4345,0)&gt;MATCH(P$1,$D4342:$D4345,0),1*b_vote,0)+IF(MATCH(O$1,$E4342:$E4345,0)&gt;MATCH(P$1,$E4342:$E4345,0),1*c_vote,0)+IF(MATCH(O$1,$F4342:$F4345,0)&gt;MATCH(P$1,$F4342:$F4345,0),1*d_vote,0)</f>
        <v>0.74</v>
      </c>
      <c r="Q4342" s="3">
        <f>IF(MATCH($Q$1,$C4342:$C4345,0)&lt;(MATCH($R$1,$C4342:$C4345,0)),1*a_vote,0)+IF(MATCH($Q$1,$D4342:$D4345,0)&lt;MATCH($R$1,$D4342:$D4345,0),1*b_vote,0)+IF(MATCH($Q$1,$E4342:$E4345,0)&lt;MATCH($R$1,$E4342:$E4345,0),1*c_vote,0)+IF(MATCH($Q$1,$F4342:$F4345,0)&lt;MATCH($R$1,$F4342:$F4345,0),1*d_vote,0)</f>
        <v>0.51</v>
      </c>
      <c r="R4342" s="3">
        <f>IF(MATCH(Q$1,$C4342:$C4345,0)&gt;(MATCH(R$1,$C4342:$C4345,0)),1*a_vote,0)+IF(MATCH(Q$1,$D4342:$D4345,0)&gt;MATCH(R$1,$D4342:$D4345,0),1*b_vote,0)+IF(MATCH(Q$1,$E4342:$E4345,0)&gt;MATCH(R$1,$E4342:$E4345,0),1*c_vote,0)+IF(MATCH(Q$1,$F4342:$F4345,0)&gt;MATCH(R$1,$F4342:$F4345,0),1*d_vote,0)</f>
        <v>0.49</v>
      </c>
      <c r="S4342" s="3">
        <f>IF(MATCH($S$1,$C4342:$C4345,0)&lt;(MATCH($T$1,$C4342:$C4345,0)),1*a_vote,0)+IF(MATCH($S$1,$D4342:$D4345,0)&lt;MATCH($T$1,$D4342:$D4345,0),1*b_vote,0)+IF(MATCH($S$1,$E4342:$E4345,0)&lt;MATCH($T$1,$E4342:$E4345,0),1*c_vote,0)+IF(MATCH($S$1,$F4342:$F4345,0)&lt;MATCH($T$1,$F4342:$F4345,0),1*d_vote,0)</f>
        <v>0.51</v>
      </c>
      <c r="T4342" s="3">
        <f>IF(MATCH(S$1,$C4342:$C4345,0)&gt;(MATCH(T$1,$C4342:$C4345,0)),1*a_vote,0)+IF(MATCH(S$1,$D4342:$D4345,0)&gt;MATCH(T$1,$D4342:$D4345,0),1*b_vote,0)+IF(MATCH(S$1,$E4342:$E4345,0)&gt;MATCH(T$1,$E4342:$E4345,0),1*c_vote,0)+IF(MATCH(S$1,$F4342:$F4345,0)&gt;MATCH(T$1,$F4342:$F4345,0),1*d_vote,0)</f>
        <v>0.49</v>
      </c>
    </row>
    <row r="4343" spans="1:20" x14ac:dyDescent="0.25">
      <c r="A4343">
        <f t="shared" si="138"/>
        <v>4342</v>
      </c>
      <c r="B4343">
        <f t="shared" si="139"/>
        <v>1086</v>
      </c>
      <c r="C4343" t="str">
        <f>INDEX('VBA code_permu_wo_repettn'!$T$3:$Y$6,COUNTIF('Profile-matrices_Condorcet'!$B$2:$B4343,'Profile-matrices_Condorcet'!$B4343),MATCH(INDEX('numeric possibilities'!D$3:D$1298,VLOOKUP($B4343,'numeric possibilities'!$C$3:$G$1298,1)),'VBA code_permu_wo_repettn'!$T$2:$Y$2))</f>
        <v>D</v>
      </c>
      <c r="D4343" t="str">
        <f>INDEX('VBA code_permu_wo_repettn'!$AA$3:$AF$6,COUNTIF('Profile-matrices_Condorcet'!$B$2:$B4343,'Profile-matrices_Condorcet'!$B4343),MATCH(INDEX('numeric possibilities'!E$3:E$1298,VLOOKUP($B4343,'numeric possibilities'!$C$3:$G$1298,1)),'VBA code_permu_wo_repettn'!$AA$2:$AF$2))</f>
        <v>A</v>
      </c>
      <c r="E4343" t="str">
        <f>INDEX('VBA code_permu_wo_repettn'!$AH$3:$AM$6,COUNTIF('Profile-matrices_Condorcet'!$B$2:$B4343,'Profile-matrices_Condorcet'!$B4343),MATCH(INDEX('numeric possibilities'!F$3:F$1298,VLOOKUP($B4343,'numeric possibilities'!$C$3:$G$1298,1)),'VBA code_permu_wo_repettn'!$AH$2:$AM$2))</f>
        <v>A</v>
      </c>
      <c r="F4343" t="str">
        <f>INDEX('VBA code_permu_wo_repettn'!$AO$3:$AT$6,COUNTIF('Profile-matrices_Condorcet'!$B$2:$B4343,'Profile-matrices_Condorcet'!$B4343),MATCH(INDEX('numeric possibilities'!G$3:G$1298,VLOOKUP($B4343,'numeric possibilities'!$C$3:$G$1298,1)),'VBA code_permu_wo_repettn'!$AO$2:$AT$2))</f>
        <v>C</v>
      </c>
      <c r="H4343" t="s">
        <v>15</v>
      </c>
      <c r="I4343" t="str">
        <f>IF(I4342&gt;J4342,$I$1,IF(I4342&lt;J4342,$J$1,0))</f>
        <v>A</v>
      </c>
      <c r="K4343" t="str">
        <f>IF(K4342&gt;L4342,$K$1,IF(K4342&lt;L4342,$L$1,0))</f>
        <v>A</v>
      </c>
      <c r="M4343" t="str">
        <f>IF(M4342&gt;N4342,$M$1,IF(M4342&lt;N4342,$N$1,0))</f>
        <v>A</v>
      </c>
      <c r="O4343" t="str">
        <f>IF(O4342&gt;P4342,$O$1,IF(O4342&lt;P4342,$P$1,0))</f>
        <v>C</v>
      </c>
      <c r="Q4343" t="str">
        <f>IF(Q4342&gt;R4342,$Q$1,IF(Q4342&lt;R4342,$R$1,0))</f>
        <v>B</v>
      </c>
      <c r="S4343" t="str">
        <f>IF(S4342&gt;T4342,$S$1,IF(S4342&lt;T4342,$T$1,0))</f>
        <v>C</v>
      </c>
    </row>
    <row r="4344" spans="1:20" x14ac:dyDescent="0.25">
      <c r="A4344">
        <f t="shared" si="138"/>
        <v>4343</v>
      </c>
      <c r="B4344">
        <f t="shared" si="139"/>
        <v>1086</v>
      </c>
      <c r="C4344" t="str">
        <f>INDEX('VBA code_permu_wo_repettn'!$T$3:$Y$6,COUNTIF('Profile-matrices_Condorcet'!$B$2:$B4344,'Profile-matrices_Condorcet'!$B4344),MATCH(INDEX('numeric possibilities'!D$3:D$1298,VLOOKUP($B4344,'numeric possibilities'!$C$3:$G$1298,1)),'VBA code_permu_wo_repettn'!$T$2:$Y$2))</f>
        <v>C</v>
      </c>
      <c r="D4344" t="str">
        <f>INDEX('VBA code_permu_wo_repettn'!$AA$3:$AF$6,COUNTIF('Profile-matrices_Condorcet'!$B$2:$B4344,'Profile-matrices_Condorcet'!$B4344),MATCH(INDEX('numeric possibilities'!E$3:E$1298,VLOOKUP($B4344,'numeric possibilities'!$C$3:$G$1298,1)),'VBA code_permu_wo_repettn'!$AA$2:$AF$2))</f>
        <v>C</v>
      </c>
      <c r="E4344" t="str">
        <f>INDEX('VBA code_permu_wo_repettn'!$AH$3:$AM$6,COUNTIF('Profile-matrices_Condorcet'!$B$2:$B4344,'Profile-matrices_Condorcet'!$B4344),MATCH(INDEX('numeric possibilities'!F$3:F$1298,VLOOKUP($B4344,'numeric possibilities'!$C$3:$G$1298,1)),'VBA code_permu_wo_repettn'!$AH$2:$AM$2))</f>
        <v>B</v>
      </c>
      <c r="F4344" t="str">
        <f>INDEX('VBA code_permu_wo_repettn'!$AO$3:$AT$6,COUNTIF('Profile-matrices_Condorcet'!$B$2:$B4344,'Profile-matrices_Condorcet'!$B4344),MATCH(INDEX('numeric possibilities'!G$3:G$1298,VLOOKUP($B4344,'numeric possibilities'!$C$3:$G$1298,1)),'VBA code_permu_wo_repettn'!$AO$2:$AT$2))</f>
        <v>B</v>
      </c>
      <c r="I4344" t="s">
        <v>0</v>
      </c>
      <c r="J4344" t="s">
        <v>1</v>
      </c>
      <c r="K4344" t="s">
        <v>2</v>
      </c>
      <c r="L4344" t="s">
        <v>3</v>
      </c>
    </row>
    <row r="4345" spans="1:20" x14ac:dyDescent="0.25">
      <c r="A4345">
        <f t="shared" si="138"/>
        <v>4344</v>
      </c>
      <c r="B4345">
        <f t="shared" si="139"/>
        <v>1086</v>
      </c>
      <c r="C4345" t="str">
        <f>INDEX('VBA code_permu_wo_repettn'!$T$3:$Y$6,COUNTIF('Profile-matrices_Condorcet'!$B$2:$B4345,'Profile-matrices_Condorcet'!$B4345),MATCH(INDEX('numeric possibilities'!D$3:D$1298,VLOOKUP($B4345,'numeric possibilities'!$C$3:$G$1298,1)),'VBA code_permu_wo_repettn'!$T$2:$Y$2))</f>
        <v>B</v>
      </c>
      <c r="D4345" t="str">
        <f>INDEX('VBA code_permu_wo_repettn'!$AA$3:$AF$6,COUNTIF('Profile-matrices_Condorcet'!$B$2:$B4345,'Profile-matrices_Condorcet'!$B4345),MATCH(INDEX('numeric possibilities'!E$3:E$1298,VLOOKUP($B4345,'numeric possibilities'!$C$3:$G$1298,1)),'VBA code_permu_wo_repettn'!$AA$2:$AF$2))</f>
        <v>D</v>
      </c>
      <c r="E4345" t="str">
        <f>INDEX('VBA code_permu_wo_repettn'!$AH$3:$AM$6,COUNTIF('Profile-matrices_Condorcet'!$B$2:$B4345,'Profile-matrices_Condorcet'!$B4345),MATCH(INDEX('numeric possibilities'!F$3:F$1298,VLOOKUP($B4345,'numeric possibilities'!$C$3:$G$1298,1)),'VBA code_permu_wo_repettn'!$AH$2:$AM$2))</f>
        <v>D</v>
      </c>
      <c r="F4345" t="str">
        <f>INDEX('VBA code_permu_wo_repettn'!$AO$3:$AT$6,COUNTIF('Profile-matrices_Condorcet'!$B$2:$B4345,'Profile-matrices_Condorcet'!$B4345),MATCH(INDEX('numeric possibilities'!G$3:G$1298,VLOOKUP($B4345,'numeric possibilities'!$C$3:$G$1298,1)),'VBA code_permu_wo_repettn'!$AO$2:$AT$2))</f>
        <v>A</v>
      </c>
      <c r="G4345" t="str">
        <f>IF(MAX(I4345:L4345)&gt;='numeric possibilities'!$B$4/2,INDEX('Profile-matrices_Condorcet'!I4344:L4344,1,MATCH(MAX('Profile-matrices_Condorcet'!I4345:L4345),'Profile-matrices_Condorcet'!I4345:L4345,0)),"NCW")</f>
        <v>A</v>
      </c>
      <c r="H4345" t="s">
        <v>13</v>
      </c>
      <c r="I4345" s="3">
        <f>COUNTIF($I4343:$S4343,I4344)</f>
        <v>3</v>
      </c>
      <c r="J4345" s="3">
        <f>COUNTIF($I4343:$S4343,J4344)</f>
        <v>1</v>
      </c>
      <c r="K4345" s="3">
        <f>COUNTIF($I4343:$S4343,K4344)</f>
        <v>2</v>
      </c>
      <c r="L4345" s="3">
        <f>COUNTIF($I4343:$S4343,L4344)</f>
        <v>0</v>
      </c>
    </row>
    <row r="4346" spans="1:20" x14ac:dyDescent="0.25">
      <c r="A4346">
        <f t="shared" si="138"/>
        <v>4345</v>
      </c>
      <c r="B4346">
        <f t="shared" si="139"/>
        <v>1087</v>
      </c>
      <c r="C4346" t="str">
        <f>INDEX('VBA code_permu_wo_repettn'!$T$3:$Y$6,COUNTIF('Profile-matrices_Condorcet'!$B$2:$B4346,'Profile-matrices_Condorcet'!$B4346),MATCH(INDEX('numeric possibilities'!D$3:D$1298,VLOOKUP($B4346,'numeric possibilities'!$C$3:$G$1298,1)),'VBA code_permu_wo_repettn'!$T$2:$Y$2))</f>
        <v>A</v>
      </c>
      <c r="D4346" t="str">
        <f>INDEX('VBA code_permu_wo_repettn'!$AA$3:$AF$6,COUNTIF('Profile-matrices_Condorcet'!$B$2:$B4346,'Profile-matrices_Condorcet'!$B4346),MATCH(INDEX('numeric possibilities'!E$3:E$1298,VLOOKUP($B4346,'numeric possibilities'!$C$3:$G$1298,1)),'VBA code_permu_wo_repettn'!$AA$2:$AF$2))</f>
        <v>B</v>
      </c>
      <c r="E4346" t="str">
        <f>INDEX('VBA code_permu_wo_repettn'!$AH$3:$AM$6,COUNTIF('Profile-matrices_Condorcet'!$B$2:$B4346,'Profile-matrices_Condorcet'!$B4346),MATCH(INDEX('numeric possibilities'!F$3:F$1298,VLOOKUP($B4346,'numeric possibilities'!$C$3:$G$1298,1)),'VBA code_permu_wo_repettn'!$AH$2:$AM$2))</f>
        <v>C</v>
      </c>
      <c r="F4346" t="str">
        <f>INDEX('VBA code_permu_wo_repettn'!$AO$3:$AT$6,COUNTIF('Profile-matrices_Condorcet'!$B$2:$B4346,'Profile-matrices_Condorcet'!$B4346),MATCH(INDEX('numeric possibilities'!G$3:G$1298,VLOOKUP($B4346,'numeric possibilities'!$C$3:$G$1298,1)),'VBA code_permu_wo_repettn'!$AO$2:$AT$2))</f>
        <v>D</v>
      </c>
      <c r="H4346" t="s">
        <v>14</v>
      </c>
      <c r="I4346" s="3">
        <f>IF(MATCH(I$1,$C4346:$C4349,0)&lt;(MATCH(J$1,$C4346:$C4349,0)),1*a_vote,0)+IF(MATCH(I$1,$D4346:$D4349,0)&lt;MATCH(J$1,$D4346:$D4349,0),1*b_vote,0)+IF(MATCH(I$1,$E4346:$E4349,0)&lt;MATCH(J$1,$E4346:$E4349,0),1*c_vote,0)+IF(MATCH(I$1,$F4346:$F4349,0)&lt;MATCH(J$1,$F4346:$F4349,0),1*d_vote,0)</f>
        <v>0.52</v>
      </c>
      <c r="J4346" s="3">
        <f>IF(MATCH(I$1,$C4346:$C4349,0)&gt;(MATCH(J$1,$C4346:$C4349,0)),1*a_vote,0)+IF(MATCH(I$1,$D4346:$D4349,0)&gt;MATCH(J$1,$D4346:$D4349,0),1*b_vote,0)+IF(MATCH(I$1,$E4346:$E4349,0)&gt;MATCH(J$1,$E4346:$E4349,0),1*c_vote,0)+IF(MATCH(I$1,$F4346:$F4349,0)&gt;MATCH(J$1,$F4346:$F4349,0),1*d_vote,0)</f>
        <v>0.48</v>
      </c>
      <c r="K4346" s="3">
        <f>IF(MATCH($K$1,$C4346:$C4349,0)&lt;(MATCH($L$1,$C4346:$C4349,0)),1*a_vote,0)+IF(MATCH($K$1,$D4346:$D4349,0)&lt;MATCH($L$1,$D4346:$D4349,0),1*b_vote,0)+IF(MATCH($K$1,$E4346:$E4349,0)&lt;MATCH($L$1,$E4346:$E4349,0),1*c_vote,0)+IF(MATCH($K$1,$F4346:$F4349,0)&lt;MATCH($L$1,$F4346:$F4349,0),1*d_vote,0)</f>
        <v>0.53</v>
      </c>
      <c r="L4346" s="3">
        <f>IF(MATCH(K$1,$C4346:$C4349,0)&gt;(MATCH(L$1,$C4346:$C4349,0)),1*a_vote,0)+IF(MATCH(K$1,$D4346:$D4349,0)&gt;MATCH(L$1,$D4346:$D4349,0),1*b_vote,0)+IF(MATCH(K$1,$E4346:$E4349,0)&gt;MATCH(L$1,$E4346:$E4349,0),1*c_vote,0)+IF(MATCH(K$1,$F4346:$F4349,0)&gt;MATCH(L$1,$F4346:$F4349,0),1*d_vote,0)</f>
        <v>0.47</v>
      </c>
      <c r="M4346" s="3">
        <f>IF(MATCH($M$1,$C4346:$C4349,0)&lt;(MATCH($N$1,$C4346:$C4349,0)),1*a_vote,0)+IF(MATCH($M$1,$D4346:$D4349,0)&lt;MATCH($N$1,$D4346:$D4349,0),1*b_vote,0)+IF(MATCH($M$1,$E4346:$E4349,0)&lt;MATCH($N$1,$E4346:$E4349,0),1*c_vote,0)+IF(MATCH($M$1,$F4346:$F4349,0)&lt;MATCH($N$1,$F4346:$F4349,0),1*d_vote,0)</f>
        <v>0.78</v>
      </c>
      <c r="N4346" s="3">
        <f>IF(MATCH(M$1,$C4346:$C4349,0)&gt;(MATCH(N$1,$C4346:$C4349,0)),1*a_vote,0)+IF(MATCH(M$1,$D4346:$D4349,0)&gt;MATCH(N$1,$D4346:$D4349,0),1*b_vote,0)+IF(MATCH(M$1,$E4346:$E4349,0)&gt;MATCH(N$1,$E4346:$E4349,0),1*c_vote,0)+IF(MATCH(M$1,$F4346:$F4349,0)&gt;MATCH(N$1,$F4346:$F4349,0),1*d_vote,0)</f>
        <v>0.21999999999999997</v>
      </c>
      <c r="O4346" s="3">
        <f>IF(MATCH($O$1,$C4346:$C4349,0)&lt;(MATCH($P$1,$C4346:$C4349,0)),1*a_vote,0)+IF(MATCH($O$1,$D4346:$D4349,0)&lt;MATCH($P$1,$D4346:$D4349,0),1*b_vote,0)+IF(MATCH($O$1,$E4346:$E4349,0)&lt;MATCH($P$1,$E4346:$E4349,0),1*c_vote,0)+IF(MATCH($O$1,$F4346:$F4349,0)&lt;MATCH($P$1,$F4346:$F4349,0),1*d_vote,0)</f>
        <v>0.53</v>
      </c>
      <c r="P4346" s="3">
        <f>IF(MATCH(O$1,$C4346:$C4349,0)&gt;(MATCH(P$1,$C4346:$C4349,0)),1*a_vote,0)+IF(MATCH(O$1,$D4346:$D4349,0)&gt;MATCH(P$1,$D4346:$D4349,0),1*b_vote,0)+IF(MATCH(O$1,$E4346:$E4349,0)&gt;MATCH(P$1,$E4346:$E4349,0),1*c_vote,0)+IF(MATCH(O$1,$F4346:$F4349,0)&gt;MATCH(P$1,$F4346:$F4349,0),1*d_vote,0)</f>
        <v>0.47</v>
      </c>
      <c r="Q4346" s="3">
        <f>IF(MATCH($Q$1,$C4346:$C4349,0)&lt;(MATCH($R$1,$C4346:$C4349,0)),1*a_vote,0)+IF(MATCH($Q$1,$D4346:$D4349,0)&lt;MATCH($R$1,$D4346:$D4349,0),1*b_vote,0)+IF(MATCH($Q$1,$E4346:$E4349,0)&lt;MATCH($R$1,$E4346:$E4349,0),1*c_vote,0)+IF(MATCH($Q$1,$F4346:$F4349,0)&lt;MATCH($R$1,$F4346:$F4349,0),1*d_vote,0)</f>
        <v>0.78</v>
      </c>
      <c r="R4346" s="3">
        <f>IF(MATCH(Q$1,$C4346:$C4349,0)&gt;(MATCH(R$1,$C4346:$C4349,0)),1*a_vote,0)+IF(MATCH(Q$1,$D4346:$D4349,0)&gt;MATCH(R$1,$D4346:$D4349,0),1*b_vote,0)+IF(MATCH(Q$1,$E4346:$E4349,0)&gt;MATCH(R$1,$E4346:$E4349,0),1*c_vote,0)+IF(MATCH(Q$1,$F4346:$F4349,0)&gt;MATCH(R$1,$F4346:$F4349,0),1*d_vote,0)</f>
        <v>0.21999999999999997</v>
      </c>
      <c r="S4346" s="3">
        <f>IF(MATCH($S$1,$C4346:$C4349,0)&lt;(MATCH($T$1,$C4346:$C4349,0)),1*a_vote,0)+IF(MATCH($S$1,$D4346:$D4349,0)&lt;MATCH($T$1,$D4346:$D4349,0),1*b_vote,0)+IF(MATCH($S$1,$E4346:$E4349,0)&lt;MATCH($T$1,$E4346:$E4349,0),1*c_vote,0)+IF(MATCH($S$1,$F4346:$F4349,0)&lt;MATCH($T$1,$F4346:$F4349,0),1*d_vote,0)</f>
        <v>0.52</v>
      </c>
      <c r="T4346" s="3">
        <f>IF(MATCH(S$1,$C4346:$C4349,0)&gt;(MATCH(T$1,$C4346:$C4349,0)),1*a_vote,0)+IF(MATCH(S$1,$D4346:$D4349,0)&gt;MATCH(T$1,$D4346:$D4349,0),1*b_vote,0)+IF(MATCH(S$1,$E4346:$E4349,0)&gt;MATCH(T$1,$E4346:$E4349,0),1*c_vote,0)+IF(MATCH(S$1,$F4346:$F4349,0)&gt;MATCH(T$1,$F4346:$F4349,0),1*d_vote,0)</f>
        <v>0.48</v>
      </c>
    </row>
    <row r="4347" spans="1:20" x14ac:dyDescent="0.25">
      <c r="A4347">
        <f t="shared" si="138"/>
        <v>4346</v>
      </c>
      <c r="B4347">
        <f t="shared" si="139"/>
        <v>1087</v>
      </c>
      <c r="C4347" t="str">
        <f>INDEX('VBA code_permu_wo_repettn'!$T$3:$Y$6,COUNTIF('Profile-matrices_Condorcet'!$B$2:$B4347,'Profile-matrices_Condorcet'!$B4347),MATCH(INDEX('numeric possibilities'!D$3:D$1298,VLOOKUP($B4347,'numeric possibilities'!$C$3:$G$1298,1)),'VBA code_permu_wo_repettn'!$T$2:$Y$2))</f>
        <v>B</v>
      </c>
      <c r="D4347" t="str">
        <f>INDEX('VBA code_permu_wo_repettn'!$AA$3:$AF$6,COUNTIF('Profile-matrices_Condorcet'!$B$2:$B4347,'Profile-matrices_Condorcet'!$B4347),MATCH(INDEX('numeric possibilities'!E$3:E$1298,VLOOKUP($B4347,'numeric possibilities'!$C$3:$G$1298,1)),'VBA code_permu_wo_repettn'!$AA$2:$AF$2))</f>
        <v>A</v>
      </c>
      <c r="E4347" t="str">
        <f>INDEX('VBA code_permu_wo_repettn'!$AH$3:$AM$6,COUNTIF('Profile-matrices_Condorcet'!$B$2:$B4347,'Profile-matrices_Condorcet'!$B4347),MATCH(INDEX('numeric possibilities'!F$3:F$1298,VLOOKUP($B4347,'numeric possibilities'!$C$3:$G$1298,1)),'VBA code_permu_wo_repettn'!$AH$2:$AM$2))</f>
        <v>A</v>
      </c>
      <c r="F4347" t="str">
        <f>INDEX('VBA code_permu_wo_repettn'!$AO$3:$AT$6,COUNTIF('Profile-matrices_Condorcet'!$B$2:$B4347,'Profile-matrices_Condorcet'!$B4347),MATCH(INDEX('numeric possibilities'!G$3:G$1298,VLOOKUP($B4347,'numeric possibilities'!$C$3:$G$1298,1)),'VBA code_permu_wo_repettn'!$AO$2:$AT$2))</f>
        <v>C</v>
      </c>
      <c r="H4347" t="s">
        <v>15</v>
      </c>
      <c r="I4347" t="str">
        <f>IF(I4346&gt;J4346,$I$1,IF(I4346&lt;J4346,$J$1,0))</f>
        <v>A</v>
      </c>
      <c r="K4347" t="str">
        <f>IF(K4346&gt;L4346,$K$1,IF(K4346&lt;L4346,$L$1,0))</f>
        <v>A</v>
      </c>
      <c r="M4347" t="str">
        <f>IF(M4346&gt;N4346,$M$1,IF(M4346&lt;N4346,$N$1,0))</f>
        <v>A</v>
      </c>
      <c r="O4347" t="str">
        <f>IF(O4346&gt;P4346,$O$1,IF(O4346&lt;P4346,$P$1,0))</f>
        <v>B</v>
      </c>
      <c r="Q4347" t="str">
        <f>IF(Q4346&gt;R4346,$Q$1,IF(Q4346&lt;R4346,$R$1,0))</f>
        <v>B</v>
      </c>
      <c r="S4347" t="str">
        <f>IF(S4346&gt;T4346,$S$1,IF(S4346&lt;T4346,$T$1,0))</f>
        <v>C</v>
      </c>
    </row>
    <row r="4348" spans="1:20" x14ac:dyDescent="0.25">
      <c r="A4348">
        <f t="shared" si="138"/>
        <v>4347</v>
      </c>
      <c r="B4348">
        <f t="shared" si="139"/>
        <v>1087</v>
      </c>
      <c r="C4348" t="str">
        <f>INDEX('VBA code_permu_wo_repettn'!$T$3:$Y$6,COUNTIF('Profile-matrices_Condorcet'!$B$2:$B4348,'Profile-matrices_Condorcet'!$B4348),MATCH(INDEX('numeric possibilities'!D$3:D$1298,VLOOKUP($B4348,'numeric possibilities'!$C$3:$G$1298,1)),'VBA code_permu_wo_repettn'!$T$2:$Y$2))</f>
        <v>C</v>
      </c>
      <c r="D4348" t="str">
        <f>INDEX('VBA code_permu_wo_repettn'!$AA$3:$AF$6,COUNTIF('Profile-matrices_Condorcet'!$B$2:$B4348,'Profile-matrices_Condorcet'!$B4348),MATCH(INDEX('numeric possibilities'!E$3:E$1298,VLOOKUP($B4348,'numeric possibilities'!$C$3:$G$1298,1)),'VBA code_permu_wo_repettn'!$AA$2:$AF$2))</f>
        <v>D</v>
      </c>
      <c r="E4348" t="str">
        <f>INDEX('VBA code_permu_wo_repettn'!$AH$3:$AM$6,COUNTIF('Profile-matrices_Condorcet'!$B$2:$B4348,'Profile-matrices_Condorcet'!$B4348),MATCH(INDEX('numeric possibilities'!F$3:F$1298,VLOOKUP($B4348,'numeric possibilities'!$C$3:$G$1298,1)),'VBA code_permu_wo_repettn'!$AH$2:$AM$2))</f>
        <v>B</v>
      </c>
      <c r="F4348" t="str">
        <f>INDEX('VBA code_permu_wo_repettn'!$AO$3:$AT$6,COUNTIF('Profile-matrices_Condorcet'!$B$2:$B4348,'Profile-matrices_Condorcet'!$B4348),MATCH(INDEX('numeric possibilities'!G$3:G$1298,VLOOKUP($B4348,'numeric possibilities'!$C$3:$G$1298,1)),'VBA code_permu_wo_repettn'!$AO$2:$AT$2))</f>
        <v>B</v>
      </c>
      <c r="I4348" t="s">
        <v>0</v>
      </c>
      <c r="J4348" t="s">
        <v>1</v>
      </c>
      <c r="K4348" t="s">
        <v>2</v>
      </c>
      <c r="L4348" t="s">
        <v>3</v>
      </c>
    </row>
    <row r="4349" spans="1:20" x14ac:dyDescent="0.25">
      <c r="A4349">
        <f t="shared" si="138"/>
        <v>4348</v>
      </c>
      <c r="B4349">
        <f t="shared" si="139"/>
        <v>1087</v>
      </c>
      <c r="C4349" t="str">
        <f>INDEX('VBA code_permu_wo_repettn'!$T$3:$Y$6,COUNTIF('Profile-matrices_Condorcet'!$B$2:$B4349,'Profile-matrices_Condorcet'!$B4349),MATCH(INDEX('numeric possibilities'!D$3:D$1298,VLOOKUP($B4349,'numeric possibilities'!$C$3:$G$1298,1)),'VBA code_permu_wo_repettn'!$T$2:$Y$2))</f>
        <v>D</v>
      </c>
      <c r="D4349" t="str">
        <f>INDEX('VBA code_permu_wo_repettn'!$AA$3:$AF$6,COUNTIF('Profile-matrices_Condorcet'!$B$2:$B4349,'Profile-matrices_Condorcet'!$B4349),MATCH(INDEX('numeric possibilities'!E$3:E$1298,VLOOKUP($B4349,'numeric possibilities'!$C$3:$G$1298,1)),'VBA code_permu_wo_repettn'!$AA$2:$AF$2))</f>
        <v>C</v>
      </c>
      <c r="E4349" t="str">
        <f>INDEX('VBA code_permu_wo_repettn'!$AH$3:$AM$6,COUNTIF('Profile-matrices_Condorcet'!$B$2:$B4349,'Profile-matrices_Condorcet'!$B4349),MATCH(INDEX('numeric possibilities'!F$3:F$1298,VLOOKUP($B4349,'numeric possibilities'!$C$3:$G$1298,1)),'VBA code_permu_wo_repettn'!$AH$2:$AM$2))</f>
        <v>D</v>
      </c>
      <c r="F4349" t="str">
        <f>INDEX('VBA code_permu_wo_repettn'!$AO$3:$AT$6,COUNTIF('Profile-matrices_Condorcet'!$B$2:$B4349,'Profile-matrices_Condorcet'!$B4349),MATCH(INDEX('numeric possibilities'!G$3:G$1298,VLOOKUP($B4349,'numeric possibilities'!$C$3:$G$1298,1)),'VBA code_permu_wo_repettn'!$AO$2:$AT$2))</f>
        <v>A</v>
      </c>
      <c r="G4349" t="str">
        <f>IF(MAX(I4349:L4349)&gt;='numeric possibilities'!$B$4/2,INDEX('Profile-matrices_Condorcet'!I4348:L4348,1,MATCH(MAX('Profile-matrices_Condorcet'!I4349:L4349),'Profile-matrices_Condorcet'!I4349:L4349,0)),"NCW")</f>
        <v>A</v>
      </c>
      <c r="H4349" t="s">
        <v>13</v>
      </c>
      <c r="I4349" s="3">
        <f>COUNTIF($I4347:$S4347,I4348)</f>
        <v>3</v>
      </c>
      <c r="J4349" s="3">
        <f>COUNTIF($I4347:$S4347,J4348)</f>
        <v>2</v>
      </c>
      <c r="K4349" s="3">
        <f>COUNTIF($I4347:$S4347,K4348)</f>
        <v>1</v>
      </c>
      <c r="L4349" s="3">
        <f>COUNTIF($I4347:$S4347,L4348)</f>
        <v>0</v>
      </c>
    </row>
    <row r="4350" spans="1:20" x14ac:dyDescent="0.25">
      <c r="A4350">
        <f t="shared" si="138"/>
        <v>4349</v>
      </c>
      <c r="B4350">
        <f t="shared" si="139"/>
        <v>1088</v>
      </c>
      <c r="C4350" t="str">
        <f>INDEX('VBA code_permu_wo_repettn'!$T$3:$Y$6,COUNTIF('Profile-matrices_Condorcet'!$B$2:$B4350,'Profile-matrices_Condorcet'!$B4350),MATCH(INDEX('numeric possibilities'!D$3:D$1298,VLOOKUP($B4350,'numeric possibilities'!$C$3:$G$1298,1)),'VBA code_permu_wo_repettn'!$T$2:$Y$2))</f>
        <v>A</v>
      </c>
      <c r="D4350" t="str">
        <f>INDEX('VBA code_permu_wo_repettn'!$AA$3:$AF$6,COUNTIF('Profile-matrices_Condorcet'!$B$2:$B4350,'Profile-matrices_Condorcet'!$B4350),MATCH(INDEX('numeric possibilities'!E$3:E$1298,VLOOKUP($B4350,'numeric possibilities'!$C$3:$G$1298,1)),'VBA code_permu_wo_repettn'!$AA$2:$AF$2))</f>
        <v>B</v>
      </c>
      <c r="E4350" t="str">
        <f>INDEX('VBA code_permu_wo_repettn'!$AH$3:$AM$6,COUNTIF('Profile-matrices_Condorcet'!$B$2:$B4350,'Profile-matrices_Condorcet'!$B4350),MATCH(INDEX('numeric possibilities'!F$3:F$1298,VLOOKUP($B4350,'numeric possibilities'!$C$3:$G$1298,1)),'VBA code_permu_wo_repettn'!$AH$2:$AM$2))</f>
        <v>C</v>
      </c>
      <c r="F4350" t="str">
        <f>INDEX('VBA code_permu_wo_repettn'!$AO$3:$AT$6,COUNTIF('Profile-matrices_Condorcet'!$B$2:$B4350,'Profile-matrices_Condorcet'!$B4350),MATCH(INDEX('numeric possibilities'!G$3:G$1298,VLOOKUP($B4350,'numeric possibilities'!$C$3:$G$1298,1)),'VBA code_permu_wo_repettn'!$AO$2:$AT$2))</f>
        <v>D</v>
      </c>
      <c r="H4350" t="s">
        <v>14</v>
      </c>
      <c r="I4350" s="3">
        <f>IF(MATCH(I$1,$C4350:$C4353,0)&lt;(MATCH(J$1,$C4350:$C4353,0)),1*a_vote,0)+IF(MATCH(I$1,$D4350:$D4353,0)&lt;MATCH(J$1,$D4350:$D4353,0),1*b_vote,0)+IF(MATCH(I$1,$E4350:$E4353,0)&lt;MATCH(J$1,$E4350:$E4353,0),1*c_vote,0)+IF(MATCH(I$1,$F4350:$F4353,0)&lt;MATCH(J$1,$F4350:$F4353,0),1*d_vote,0)</f>
        <v>0.52</v>
      </c>
      <c r="J4350" s="3">
        <f>IF(MATCH(I$1,$C4350:$C4353,0)&gt;(MATCH(J$1,$C4350:$C4353,0)),1*a_vote,0)+IF(MATCH(I$1,$D4350:$D4353,0)&gt;MATCH(J$1,$D4350:$D4353,0),1*b_vote,0)+IF(MATCH(I$1,$E4350:$E4353,0)&gt;MATCH(J$1,$E4350:$E4353,0),1*c_vote,0)+IF(MATCH(I$1,$F4350:$F4353,0)&gt;MATCH(J$1,$F4350:$F4353,0),1*d_vote,0)</f>
        <v>0.48</v>
      </c>
      <c r="K4350" s="3">
        <f>IF(MATCH($K$1,$C4350:$C4353,0)&lt;(MATCH($L$1,$C4350:$C4353,0)),1*a_vote,0)+IF(MATCH($K$1,$D4350:$D4353,0)&lt;MATCH($L$1,$D4350:$D4353,0),1*b_vote,0)+IF(MATCH($K$1,$E4350:$E4353,0)&lt;MATCH($L$1,$E4350:$E4353,0),1*c_vote,0)+IF(MATCH($K$1,$F4350:$F4353,0)&lt;MATCH($L$1,$F4350:$F4353,0),1*d_vote,0)</f>
        <v>0.53</v>
      </c>
      <c r="L4350" s="3">
        <f>IF(MATCH(K$1,$C4350:$C4353,0)&gt;(MATCH(L$1,$C4350:$C4353,0)),1*a_vote,0)+IF(MATCH(K$1,$D4350:$D4353,0)&gt;MATCH(L$1,$D4350:$D4353,0),1*b_vote,0)+IF(MATCH(K$1,$E4350:$E4353,0)&gt;MATCH(L$1,$E4350:$E4353,0),1*c_vote,0)+IF(MATCH(K$1,$F4350:$F4353,0)&gt;MATCH(L$1,$F4350:$F4353,0),1*d_vote,0)</f>
        <v>0.47</v>
      </c>
      <c r="M4350" s="3">
        <f>IF(MATCH($M$1,$C4350:$C4353,0)&lt;(MATCH($N$1,$C4350:$C4353,0)),1*a_vote,0)+IF(MATCH($M$1,$D4350:$D4353,0)&lt;MATCH($N$1,$D4350:$D4353,0),1*b_vote,0)+IF(MATCH($M$1,$E4350:$E4353,0)&lt;MATCH($N$1,$E4350:$E4353,0),1*c_vote,0)+IF(MATCH($M$1,$F4350:$F4353,0)&lt;MATCH($N$1,$F4350:$F4353,0),1*d_vote,0)</f>
        <v>0.78</v>
      </c>
      <c r="N4350" s="3">
        <f>IF(MATCH(M$1,$C4350:$C4353,0)&gt;(MATCH(N$1,$C4350:$C4353,0)),1*a_vote,0)+IF(MATCH(M$1,$D4350:$D4353,0)&gt;MATCH(N$1,$D4350:$D4353,0),1*b_vote,0)+IF(MATCH(M$1,$E4350:$E4353,0)&gt;MATCH(N$1,$E4350:$E4353,0),1*c_vote,0)+IF(MATCH(M$1,$F4350:$F4353,0)&gt;MATCH(N$1,$F4350:$F4353,0),1*d_vote,0)</f>
        <v>0.21999999999999997</v>
      </c>
      <c r="O4350" s="3">
        <f>IF(MATCH($O$1,$C4350:$C4353,0)&lt;(MATCH($P$1,$C4350:$C4353,0)),1*a_vote,0)+IF(MATCH($O$1,$D4350:$D4353,0)&lt;MATCH($P$1,$D4350:$D4353,0),1*b_vote,0)+IF(MATCH($O$1,$E4350:$E4353,0)&lt;MATCH($P$1,$E4350:$E4353,0),1*c_vote,0)+IF(MATCH($O$1,$F4350:$F4353,0)&lt;MATCH($P$1,$F4350:$F4353,0),1*d_vote,0)</f>
        <v>0.53</v>
      </c>
      <c r="P4350" s="3">
        <f>IF(MATCH(O$1,$C4350:$C4353,0)&gt;(MATCH(P$1,$C4350:$C4353,0)),1*a_vote,0)+IF(MATCH(O$1,$D4350:$D4353,0)&gt;MATCH(P$1,$D4350:$D4353,0),1*b_vote,0)+IF(MATCH(O$1,$E4350:$E4353,0)&gt;MATCH(P$1,$E4350:$E4353,0),1*c_vote,0)+IF(MATCH(O$1,$F4350:$F4353,0)&gt;MATCH(P$1,$F4350:$F4353,0),1*d_vote,0)</f>
        <v>0.47</v>
      </c>
      <c r="Q4350" s="3">
        <f>IF(MATCH($Q$1,$C4350:$C4353,0)&lt;(MATCH($R$1,$C4350:$C4353,0)),1*a_vote,0)+IF(MATCH($Q$1,$D4350:$D4353,0)&lt;MATCH($R$1,$D4350:$D4353,0),1*b_vote,0)+IF(MATCH($Q$1,$E4350:$E4353,0)&lt;MATCH($R$1,$E4350:$E4353,0),1*c_vote,0)+IF(MATCH($Q$1,$F4350:$F4353,0)&lt;MATCH($R$1,$F4350:$F4353,0),1*d_vote,0)</f>
        <v>0.78</v>
      </c>
      <c r="R4350" s="3">
        <f>IF(MATCH(Q$1,$C4350:$C4353,0)&gt;(MATCH(R$1,$C4350:$C4353,0)),1*a_vote,0)+IF(MATCH(Q$1,$D4350:$D4353,0)&gt;MATCH(R$1,$D4350:$D4353,0),1*b_vote,0)+IF(MATCH(Q$1,$E4350:$E4353,0)&gt;MATCH(R$1,$E4350:$E4353,0),1*c_vote,0)+IF(MATCH(Q$1,$F4350:$F4353,0)&gt;MATCH(R$1,$F4350:$F4353,0),1*d_vote,0)</f>
        <v>0.21999999999999997</v>
      </c>
      <c r="S4350" s="3">
        <f>IF(MATCH($S$1,$C4350:$C4353,0)&lt;(MATCH($T$1,$C4350:$C4353,0)),1*a_vote,0)+IF(MATCH($S$1,$D4350:$D4353,0)&lt;MATCH($T$1,$D4350:$D4353,0),1*b_vote,0)+IF(MATCH($S$1,$E4350:$E4353,0)&lt;MATCH($T$1,$E4350:$E4353,0),1*c_vote,0)+IF(MATCH($S$1,$F4350:$F4353,0)&lt;MATCH($T$1,$F4350:$F4353,0),1*d_vote,0)</f>
        <v>0.25</v>
      </c>
      <c r="T4350" s="3">
        <f>IF(MATCH(S$1,$C4350:$C4353,0)&gt;(MATCH(T$1,$C4350:$C4353,0)),1*a_vote,0)+IF(MATCH(S$1,$D4350:$D4353,0)&gt;MATCH(T$1,$D4350:$D4353,0),1*b_vote,0)+IF(MATCH(S$1,$E4350:$E4353,0)&gt;MATCH(T$1,$E4350:$E4353,0),1*c_vote,0)+IF(MATCH(S$1,$F4350:$F4353,0)&gt;MATCH(T$1,$F4350:$F4353,0),1*d_vote,0)</f>
        <v>0.75</v>
      </c>
    </row>
    <row r="4351" spans="1:20" x14ac:dyDescent="0.25">
      <c r="A4351">
        <f t="shared" si="138"/>
        <v>4350</v>
      </c>
      <c r="B4351">
        <f t="shared" si="139"/>
        <v>1088</v>
      </c>
      <c r="C4351" t="str">
        <f>INDEX('VBA code_permu_wo_repettn'!$T$3:$Y$6,COUNTIF('Profile-matrices_Condorcet'!$B$2:$B4351,'Profile-matrices_Condorcet'!$B4351),MATCH(INDEX('numeric possibilities'!D$3:D$1298,VLOOKUP($B4351,'numeric possibilities'!$C$3:$G$1298,1)),'VBA code_permu_wo_repettn'!$T$2:$Y$2))</f>
        <v>B</v>
      </c>
      <c r="D4351" t="str">
        <f>INDEX('VBA code_permu_wo_repettn'!$AA$3:$AF$6,COUNTIF('Profile-matrices_Condorcet'!$B$2:$B4351,'Profile-matrices_Condorcet'!$B4351),MATCH(INDEX('numeric possibilities'!E$3:E$1298,VLOOKUP($B4351,'numeric possibilities'!$C$3:$G$1298,1)),'VBA code_permu_wo_repettn'!$AA$2:$AF$2))</f>
        <v>A</v>
      </c>
      <c r="E4351" t="str">
        <f>INDEX('VBA code_permu_wo_repettn'!$AH$3:$AM$6,COUNTIF('Profile-matrices_Condorcet'!$B$2:$B4351,'Profile-matrices_Condorcet'!$B4351),MATCH(INDEX('numeric possibilities'!F$3:F$1298,VLOOKUP($B4351,'numeric possibilities'!$C$3:$G$1298,1)),'VBA code_permu_wo_repettn'!$AH$2:$AM$2))</f>
        <v>A</v>
      </c>
      <c r="F4351" t="str">
        <f>INDEX('VBA code_permu_wo_repettn'!$AO$3:$AT$6,COUNTIF('Profile-matrices_Condorcet'!$B$2:$B4351,'Profile-matrices_Condorcet'!$B4351),MATCH(INDEX('numeric possibilities'!G$3:G$1298,VLOOKUP($B4351,'numeric possibilities'!$C$3:$G$1298,1)),'VBA code_permu_wo_repettn'!$AO$2:$AT$2))</f>
        <v>C</v>
      </c>
      <c r="H4351" t="s">
        <v>15</v>
      </c>
      <c r="I4351" t="str">
        <f>IF(I4350&gt;J4350,$I$1,IF(I4350&lt;J4350,$J$1,0))</f>
        <v>A</v>
      </c>
      <c r="K4351" t="str">
        <f>IF(K4350&gt;L4350,$K$1,IF(K4350&lt;L4350,$L$1,0))</f>
        <v>A</v>
      </c>
      <c r="M4351" t="str">
        <f>IF(M4350&gt;N4350,$M$1,IF(M4350&lt;N4350,$N$1,0))</f>
        <v>A</v>
      </c>
      <c r="O4351" t="str">
        <f>IF(O4350&gt;P4350,$O$1,IF(O4350&lt;P4350,$P$1,0))</f>
        <v>B</v>
      </c>
      <c r="Q4351" t="str">
        <f>IF(Q4350&gt;R4350,$Q$1,IF(Q4350&lt;R4350,$R$1,0))</f>
        <v>B</v>
      </c>
      <c r="S4351" t="str">
        <f>IF(S4350&gt;T4350,$S$1,IF(S4350&lt;T4350,$T$1,0))</f>
        <v>D</v>
      </c>
    </row>
    <row r="4352" spans="1:20" x14ac:dyDescent="0.25">
      <c r="A4352">
        <f t="shared" si="138"/>
        <v>4351</v>
      </c>
      <c r="B4352">
        <f t="shared" si="139"/>
        <v>1088</v>
      </c>
      <c r="C4352" t="str">
        <f>INDEX('VBA code_permu_wo_repettn'!$T$3:$Y$6,COUNTIF('Profile-matrices_Condorcet'!$B$2:$B4352,'Profile-matrices_Condorcet'!$B4352),MATCH(INDEX('numeric possibilities'!D$3:D$1298,VLOOKUP($B4352,'numeric possibilities'!$C$3:$G$1298,1)),'VBA code_permu_wo_repettn'!$T$2:$Y$2))</f>
        <v>D</v>
      </c>
      <c r="D4352" t="str">
        <f>INDEX('VBA code_permu_wo_repettn'!$AA$3:$AF$6,COUNTIF('Profile-matrices_Condorcet'!$B$2:$B4352,'Profile-matrices_Condorcet'!$B4352),MATCH(INDEX('numeric possibilities'!E$3:E$1298,VLOOKUP($B4352,'numeric possibilities'!$C$3:$G$1298,1)),'VBA code_permu_wo_repettn'!$AA$2:$AF$2))</f>
        <v>D</v>
      </c>
      <c r="E4352" t="str">
        <f>INDEX('VBA code_permu_wo_repettn'!$AH$3:$AM$6,COUNTIF('Profile-matrices_Condorcet'!$B$2:$B4352,'Profile-matrices_Condorcet'!$B4352),MATCH(INDEX('numeric possibilities'!F$3:F$1298,VLOOKUP($B4352,'numeric possibilities'!$C$3:$G$1298,1)),'VBA code_permu_wo_repettn'!$AH$2:$AM$2))</f>
        <v>B</v>
      </c>
      <c r="F4352" t="str">
        <f>INDEX('VBA code_permu_wo_repettn'!$AO$3:$AT$6,COUNTIF('Profile-matrices_Condorcet'!$B$2:$B4352,'Profile-matrices_Condorcet'!$B4352),MATCH(INDEX('numeric possibilities'!G$3:G$1298,VLOOKUP($B4352,'numeric possibilities'!$C$3:$G$1298,1)),'VBA code_permu_wo_repettn'!$AO$2:$AT$2))</f>
        <v>B</v>
      </c>
      <c r="I4352" t="s">
        <v>0</v>
      </c>
      <c r="J4352" t="s">
        <v>1</v>
      </c>
      <c r="K4352" t="s">
        <v>2</v>
      </c>
      <c r="L4352" t="s">
        <v>3</v>
      </c>
    </row>
    <row r="4353" spans="1:20" x14ac:dyDescent="0.25">
      <c r="A4353">
        <f t="shared" si="138"/>
        <v>4352</v>
      </c>
      <c r="B4353">
        <f t="shared" si="139"/>
        <v>1088</v>
      </c>
      <c r="C4353" t="str">
        <f>INDEX('VBA code_permu_wo_repettn'!$T$3:$Y$6,COUNTIF('Profile-matrices_Condorcet'!$B$2:$B4353,'Profile-matrices_Condorcet'!$B4353),MATCH(INDEX('numeric possibilities'!D$3:D$1298,VLOOKUP($B4353,'numeric possibilities'!$C$3:$G$1298,1)),'VBA code_permu_wo_repettn'!$T$2:$Y$2))</f>
        <v>C</v>
      </c>
      <c r="D4353" t="str">
        <f>INDEX('VBA code_permu_wo_repettn'!$AA$3:$AF$6,COUNTIF('Profile-matrices_Condorcet'!$B$2:$B4353,'Profile-matrices_Condorcet'!$B4353),MATCH(INDEX('numeric possibilities'!E$3:E$1298,VLOOKUP($B4353,'numeric possibilities'!$C$3:$G$1298,1)),'VBA code_permu_wo_repettn'!$AA$2:$AF$2))</f>
        <v>C</v>
      </c>
      <c r="E4353" t="str">
        <f>INDEX('VBA code_permu_wo_repettn'!$AH$3:$AM$6,COUNTIF('Profile-matrices_Condorcet'!$B$2:$B4353,'Profile-matrices_Condorcet'!$B4353),MATCH(INDEX('numeric possibilities'!F$3:F$1298,VLOOKUP($B4353,'numeric possibilities'!$C$3:$G$1298,1)),'VBA code_permu_wo_repettn'!$AH$2:$AM$2))</f>
        <v>D</v>
      </c>
      <c r="F4353" t="str">
        <f>INDEX('VBA code_permu_wo_repettn'!$AO$3:$AT$6,COUNTIF('Profile-matrices_Condorcet'!$B$2:$B4353,'Profile-matrices_Condorcet'!$B4353),MATCH(INDEX('numeric possibilities'!G$3:G$1298,VLOOKUP($B4353,'numeric possibilities'!$C$3:$G$1298,1)),'VBA code_permu_wo_repettn'!$AO$2:$AT$2))</f>
        <v>A</v>
      </c>
      <c r="G4353" t="str">
        <f>IF(MAX(I4353:L4353)&gt;='numeric possibilities'!$B$4/2,INDEX('Profile-matrices_Condorcet'!I4352:L4352,1,MATCH(MAX('Profile-matrices_Condorcet'!I4353:L4353),'Profile-matrices_Condorcet'!I4353:L4353,0)),"NCW")</f>
        <v>A</v>
      </c>
      <c r="H4353" t="s">
        <v>13</v>
      </c>
      <c r="I4353" s="3">
        <f>COUNTIF($I4351:$S4351,I4352)</f>
        <v>3</v>
      </c>
      <c r="J4353" s="3">
        <f>COUNTIF($I4351:$S4351,J4352)</f>
        <v>2</v>
      </c>
      <c r="K4353" s="3">
        <f>COUNTIF($I4351:$S4351,K4352)</f>
        <v>0</v>
      </c>
      <c r="L4353" s="3">
        <f>COUNTIF($I4351:$S4351,L4352)</f>
        <v>1</v>
      </c>
    </row>
    <row r="4354" spans="1:20" x14ac:dyDescent="0.25">
      <c r="A4354">
        <f t="shared" si="138"/>
        <v>4353</v>
      </c>
      <c r="B4354">
        <f t="shared" si="139"/>
        <v>1089</v>
      </c>
      <c r="C4354" t="str">
        <f>INDEX('VBA code_permu_wo_repettn'!$T$3:$Y$6,COUNTIF('Profile-matrices_Condorcet'!$B$2:$B4354,'Profile-matrices_Condorcet'!$B4354),MATCH(INDEX('numeric possibilities'!D$3:D$1298,VLOOKUP($B4354,'numeric possibilities'!$C$3:$G$1298,1)),'VBA code_permu_wo_repettn'!$T$2:$Y$2))</f>
        <v>A</v>
      </c>
      <c r="D4354" t="str">
        <f>INDEX('VBA code_permu_wo_repettn'!$AA$3:$AF$6,COUNTIF('Profile-matrices_Condorcet'!$B$2:$B4354,'Profile-matrices_Condorcet'!$B4354),MATCH(INDEX('numeric possibilities'!E$3:E$1298,VLOOKUP($B4354,'numeric possibilities'!$C$3:$G$1298,1)),'VBA code_permu_wo_repettn'!$AA$2:$AF$2))</f>
        <v>B</v>
      </c>
      <c r="E4354" t="str">
        <f>INDEX('VBA code_permu_wo_repettn'!$AH$3:$AM$6,COUNTIF('Profile-matrices_Condorcet'!$B$2:$B4354,'Profile-matrices_Condorcet'!$B4354),MATCH(INDEX('numeric possibilities'!F$3:F$1298,VLOOKUP($B4354,'numeric possibilities'!$C$3:$G$1298,1)),'VBA code_permu_wo_repettn'!$AH$2:$AM$2))</f>
        <v>C</v>
      </c>
      <c r="F4354" t="str">
        <f>INDEX('VBA code_permu_wo_repettn'!$AO$3:$AT$6,COUNTIF('Profile-matrices_Condorcet'!$B$2:$B4354,'Profile-matrices_Condorcet'!$B4354),MATCH(INDEX('numeric possibilities'!G$3:G$1298,VLOOKUP($B4354,'numeric possibilities'!$C$3:$G$1298,1)),'VBA code_permu_wo_repettn'!$AO$2:$AT$2))</f>
        <v>D</v>
      </c>
      <c r="H4354" t="s">
        <v>14</v>
      </c>
      <c r="I4354" s="3">
        <f>IF(MATCH(I$1,$C4354:$C4357,0)&lt;(MATCH(J$1,$C4354:$C4357,0)),1*a_vote,0)+IF(MATCH(I$1,$D4354:$D4357,0)&lt;MATCH(J$1,$D4354:$D4357,0),1*b_vote,0)+IF(MATCH(I$1,$E4354:$E4357,0)&lt;MATCH(J$1,$E4354:$E4357,0),1*c_vote,0)+IF(MATCH(I$1,$F4354:$F4357,0)&lt;MATCH(J$1,$F4354:$F4357,0),1*d_vote,0)</f>
        <v>0.52</v>
      </c>
      <c r="J4354" s="3">
        <f>IF(MATCH(I$1,$C4354:$C4357,0)&gt;(MATCH(J$1,$C4354:$C4357,0)),1*a_vote,0)+IF(MATCH(I$1,$D4354:$D4357,0)&gt;MATCH(J$1,$D4354:$D4357,0),1*b_vote,0)+IF(MATCH(I$1,$E4354:$E4357,0)&gt;MATCH(J$1,$E4354:$E4357,0),1*c_vote,0)+IF(MATCH(I$1,$F4354:$F4357,0)&gt;MATCH(J$1,$F4354:$F4357,0),1*d_vote,0)</f>
        <v>0.48</v>
      </c>
      <c r="K4354" s="3">
        <f>IF(MATCH($K$1,$C4354:$C4357,0)&lt;(MATCH($L$1,$C4354:$C4357,0)),1*a_vote,0)+IF(MATCH($K$1,$D4354:$D4357,0)&lt;MATCH($L$1,$D4354:$D4357,0),1*b_vote,0)+IF(MATCH($K$1,$E4354:$E4357,0)&lt;MATCH($L$1,$E4354:$E4357,0),1*c_vote,0)+IF(MATCH($K$1,$F4354:$F4357,0)&lt;MATCH($L$1,$F4354:$F4357,0),1*d_vote,0)</f>
        <v>0.53</v>
      </c>
      <c r="L4354" s="3">
        <f>IF(MATCH(K$1,$C4354:$C4357,0)&gt;(MATCH(L$1,$C4354:$C4357,0)),1*a_vote,0)+IF(MATCH(K$1,$D4354:$D4357,0)&gt;MATCH(L$1,$D4354:$D4357,0),1*b_vote,0)+IF(MATCH(K$1,$E4354:$E4357,0)&gt;MATCH(L$1,$E4354:$E4357,0),1*c_vote,0)+IF(MATCH(K$1,$F4354:$F4357,0)&gt;MATCH(L$1,$F4354:$F4357,0),1*d_vote,0)</f>
        <v>0.47</v>
      </c>
      <c r="M4354" s="3">
        <f>IF(MATCH($M$1,$C4354:$C4357,0)&lt;(MATCH($N$1,$C4354:$C4357,0)),1*a_vote,0)+IF(MATCH($M$1,$D4354:$D4357,0)&lt;MATCH($N$1,$D4354:$D4357,0),1*b_vote,0)+IF(MATCH($M$1,$E4354:$E4357,0)&lt;MATCH($N$1,$E4354:$E4357,0),1*c_vote,0)+IF(MATCH($M$1,$F4354:$F4357,0)&lt;MATCH($N$1,$F4354:$F4357,0),1*d_vote,0)</f>
        <v>0.78</v>
      </c>
      <c r="N4354" s="3">
        <f>IF(MATCH(M$1,$C4354:$C4357,0)&gt;(MATCH(N$1,$C4354:$C4357,0)),1*a_vote,0)+IF(MATCH(M$1,$D4354:$D4357,0)&gt;MATCH(N$1,$D4354:$D4357,0),1*b_vote,0)+IF(MATCH(M$1,$E4354:$E4357,0)&gt;MATCH(N$1,$E4354:$E4357,0),1*c_vote,0)+IF(MATCH(M$1,$F4354:$F4357,0)&gt;MATCH(N$1,$F4354:$F4357,0),1*d_vote,0)</f>
        <v>0.21999999999999997</v>
      </c>
      <c r="O4354" s="3">
        <f>IF(MATCH($O$1,$C4354:$C4357,0)&lt;(MATCH($P$1,$C4354:$C4357,0)),1*a_vote,0)+IF(MATCH($O$1,$D4354:$D4357,0)&lt;MATCH($P$1,$D4354:$D4357,0),1*b_vote,0)+IF(MATCH($O$1,$E4354:$E4357,0)&lt;MATCH($P$1,$E4354:$E4357,0),1*c_vote,0)+IF(MATCH($O$1,$F4354:$F4357,0)&lt;MATCH($P$1,$F4354:$F4357,0),1*d_vote,0)</f>
        <v>0.26</v>
      </c>
      <c r="P4354" s="3">
        <f>IF(MATCH(O$1,$C4354:$C4357,0)&gt;(MATCH(P$1,$C4354:$C4357,0)),1*a_vote,0)+IF(MATCH(O$1,$D4354:$D4357,0)&gt;MATCH(P$1,$D4354:$D4357,0),1*b_vote,0)+IF(MATCH(O$1,$E4354:$E4357,0)&gt;MATCH(P$1,$E4354:$E4357,0),1*c_vote,0)+IF(MATCH(O$1,$F4354:$F4357,0)&gt;MATCH(P$1,$F4354:$F4357,0),1*d_vote,0)</f>
        <v>0.74</v>
      </c>
      <c r="Q4354" s="3">
        <f>IF(MATCH($Q$1,$C4354:$C4357,0)&lt;(MATCH($R$1,$C4354:$C4357,0)),1*a_vote,0)+IF(MATCH($Q$1,$D4354:$D4357,0)&lt;MATCH($R$1,$D4354:$D4357,0),1*b_vote,0)+IF(MATCH($Q$1,$E4354:$E4357,0)&lt;MATCH($R$1,$E4354:$E4357,0),1*c_vote,0)+IF(MATCH($Q$1,$F4354:$F4357,0)&lt;MATCH($R$1,$F4354:$F4357,0),1*d_vote,0)</f>
        <v>0.78</v>
      </c>
      <c r="R4354" s="3">
        <f>IF(MATCH(Q$1,$C4354:$C4357,0)&gt;(MATCH(R$1,$C4354:$C4357,0)),1*a_vote,0)+IF(MATCH(Q$1,$D4354:$D4357,0)&gt;MATCH(R$1,$D4354:$D4357,0),1*b_vote,0)+IF(MATCH(Q$1,$E4354:$E4357,0)&gt;MATCH(R$1,$E4354:$E4357,0),1*c_vote,0)+IF(MATCH(Q$1,$F4354:$F4357,0)&gt;MATCH(R$1,$F4354:$F4357,0),1*d_vote,0)</f>
        <v>0.21999999999999997</v>
      </c>
      <c r="S4354" s="3">
        <f>IF(MATCH($S$1,$C4354:$C4357,0)&lt;(MATCH($T$1,$C4354:$C4357,0)),1*a_vote,0)+IF(MATCH($S$1,$D4354:$D4357,0)&lt;MATCH($T$1,$D4354:$D4357,0),1*b_vote,0)+IF(MATCH($S$1,$E4354:$E4357,0)&lt;MATCH($T$1,$E4354:$E4357,0),1*c_vote,0)+IF(MATCH($S$1,$F4354:$F4357,0)&lt;MATCH($T$1,$F4354:$F4357,0),1*d_vote,0)</f>
        <v>0.52</v>
      </c>
      <c r="T4354" s="3">
        <f>IF(MATCH(S$1,$C4354:$C4357,0)&gt;(MATCH(T$1,$C4354:$C4357,0)),1*a_vote,0)+IF(MATCH(S$1,$D4354:$D4357,0)&gt;MATCH(T$1,$D4354:$D4357,0),1*b_vote,0)+IF(MATCH(S$1,$E4354:$E4357,0)&gt;MATCH(T$1,$E4354:$E4357,0),1*c_vote,0)+IF(MATCH(S$1,$F4354:$F4357,0)&gt;MATCH(T$1,$F4354:$F4357,0),1*d_vote,0)</f>
        <v>0.48</v>
      </c>
    </row>
    <row r="4355" spans="1:20" x14ac:dyDescent="0.25">
      <c r="A4355">
        <f t="shared" si="138"/>
        <v>4354</v>
      </c>
      <c r="B4355">
        <f t="shared" si="139"/>
        <v>1089</v>
      </c>
      <c r="C4355" t="str">
        <f>INDEX('VBA code_permu_wo_repettn'!$T$3:$Y$6,COUNTIF('Profile-matrices_Condorcet'!$B$2:$B4355,'Profile-matrices_Condorcet'!$B4355),MATCH(INDEX('numeric possibilities'!D$3:D$1298,VLOOKUP($B4355,'numeric possibilities'!$C$3:$G$1298,1)),'VBA code_permu_wo_repettn'!$T$2:$Y$2))</f>
        <v>C</v>
      </c>
      <c r="D4355" t="str">
        <f>INDEX('VBA code_permu_wo_repettn'!$AA$3:$AF$6,COUNTIF('Profile-matrices_Condorcet'!$B$2:$B4355,'Profile-matrices_Condorcet'!$B4355),MATCH(INDEX('numeric possibilities'!E$3:E$1298,VLOOKUP($B4355,'numeric possibilities'!$C$3:$G$1298,1)),'VBA code_permu_wo_repettn'!$AA$2:$AF$2))</f>
        <v>A</v>
      </c>
      <c r="E4355" t="str">
        <f>INDEX('VBA code_permu_wo_repettn'!$AH$3:$AM$6,COUNTIF('Profile-matrices_Condorcet'!$B$2:$B4355,'Profile-matrices_Condorcet'!$B4355),MATCH(INDEX('numeric possibilities'!F$3:F$1298,VLOOKUP($B4355,'numeric possibilities'!$C$3:$G$1298,1)),'VBA code_permu_wo_repettn'!$AH$2:$AM$2))</f>
        <v>A</v>
      </c>
      <c r="F4355" t="str">
        <f>INDEX('VBA code_permu_wo_repettn'!$AO$3:$AT$6,COUNTIF('Profile-matrices_Condorcet'!$B$2:$B4355,'Profile-matrices_Condorcet'!$B4355),MATCH(INDEX('numeric possibilities'!G$3:G$1298,VLOOKUP($B4355,'numeric possibilities'!$C$3:$G$1298,1)),'VBA code_permu_wo_repettn'!$AO$2:$AT$2))</f>
        <v>C</v>
      </c>
      <c r="H4355" t="s">
        <v>15</v>
      </c>
      <c r="I4355" t="str">
        <f>IF(I4354&gt;J4354,$I$1,IF(I4354&lt;J4354,$J$1,0))</f>
        <v>A</v>
      </c>
      <c r="K4355" t="str">
        <f>IF(K4354&gt;L4354,$K$1,IF(K4354&lt;L4354,$L$1,0))</f>
        <v>A</v>
      </c>
      <c r="M4355" t="str">
        <f>IF(M4354&gt;N4354,$M$1,IF(M4354&lt;N4354,$N$1,0))</f>
        <v>A</v>
      </c>
      <c r="O4355" t="str">
        <f>IF(O4354&gt;P4354,$O$1,IF(O4354&lt;P4354,$P$1,0))</f>
        <v>C</v>
      </c>
      <c r="Q4355" t="str">
        <f>IF(Q4354&gt;R4354,$Q$1,IF(Q4354&lt;R4354,$R$1,0))</f>
        <v>B</v>
      </c>
      <c r="S4355" t="str">
        <f>IF(S4354&gt;T4354,$S$1,IF(S4354&lt;T4354,$T$1,0))</f>
        <v>C</v>
      </c>
    </row>
    <row r="4356" spans="1:20" x14ac:dyDescent="0.25">
      <c r="A4356">
        <f t="shared" si="138"/>
        <v>4355</v>
      </c>
      <c r="B4356">
        <f t="shared" si="139"/>
        <v>1089</v>
      </c>
      <c r="C4356" t="str">
        <f>INDEX('VBA code_permu_wo_repettn'!$T$3:$Y$6,COUNTIF('Profile-matrices_Condorcet'!$B$2:$B4356,'Profile-matrices_Condorcet'!$B4356),MATCH(INDEX('numeric possibilities'!D$3:D$1298,VLOOKUP($B4356,'numeric possibilities'!$C$3:$G$1298,1)),'VBA code_permu_wo_repettn'!$T$2:$Y$2))</f>
        <v>B</v>
      </c>
      <c r="D4356" t="str">
        <f>INDEX('VBA code_permu_wo_repettn'!$AA$3:$AF$6,COUNTIF('Profile-matrices_Condorcet'!$B$2:$B4356,'Profile-matrices_Condorcet'!$B4356),MATCH(INDEX('numeric possibilities'!E$3:E$1298,VLOOKUP($B4356,'numeric possibilities'!$C$3:$G$1298,1)),'VBA code_permu_wo_repettn'!$AA$2:$AF$2))</f>
        <v>D</v>
      </c>
      <c r="E4356" t="str">
        <f>INDEX('VBA code_permu_wo_repettn'!$AH$3:$AM$6,COUNTIF('Profile-matrices_Condorcet'!$B$2:$B4356,'Profile-matrices_Condorcet'!$B4356),MATCH(INDEX('numeric possibilities'!F$3:F$1298,VLOOKUP($B4356,'numeric possibilities'!$C$3:$G$1298,1)),'VBA code_permu_wo_repettn'!$AH$2:$AM$2))</f>
        <v>B</v>
      </c>
      <c r="F4356" t="str">
        <f>INDEX('VBA code_permu_wo_repettn'!$AO$3:$AT$6,COUNTIF('Profile-matrices_Condorcet'!$B$2:$B4356,'Profile-matrices_Condorcet'!$B4356),MATCH(INDEX('numeric possibilities'!G$3:G$1298,VLOOKUP($B4356,'numeric possibilities'!$C$3:$G$1298,1)),'VBA code_permu_wo_repettn'!$AO$2:$AT$2))</f>
        <v>B</v>
      </c>
      <c r="I4356" t="s">
        <v>0</v>
      </c>
      <c r="J4356" t="s">
        <v>1</v>
      </c>
      <c r="K4356" t="s">
        <v>2</v>
      </c>
      <c r="L4356" t="s">
        <v>3</v>
      </c>
    </row>
    <row r="4357" spans="1:20" x14ac:dyDescent="0.25">
      <c r="A4357">
        <f t="shared" si="138"/>
        <v>4356</v>
      </c>
      <c r="B4357">
        <f t="shared" si="139"/>
        <v>1089</v>
      </c>
      <c r="C4357" t="str">
        <f>INDEX('VBA code_permu_wo_repettn'!$T$3:$Y$6,COUNTIF('Profile-matrices_Condorcet'!$B$2:$B4357,'Profile-matrices_Condorcet'!$B4357),MATCH(INDEX('numeric possibilities'!D$3:D$1298,VLOOKUP($B4357,'numeric possibilities'!$C$3:$G$1298,1)),'VBA code_permu_wo_repettn'!$T$2:$Y$2))</f>
        <v>D</v>
      </c>
      <c r="D4357" t="str">
        <f>INDEX('VBA code_permu_wo_repettn'!$AA$3:$AF$6,COUNTIF('Profile-matrices_Condorcet'!$B$2:$B4357,'Profile-matrices_Condorcet'!$B4357),MATCH(INDEX('numeric possibilities'!E$3:E$1298,VLOOKUP($B4357,'numeric possibilities'!$C$3:$G$1298,1)),'VBA code_permu_wo_repettn'!$AA$2:$AF$2))</f>
        <v>C</v>
      </c>
      <c r="E4357" t="str">
        <f>INDEX('VBA code_permu_wo_repettn'!$AH$3:$AM$6,COUNTIF('Profile-matrices_Condorcet'!$B$2:$B4357,'Profile-matrices_Condorcet'!$B4357),MATCH(INDEX('numeric possibilities'!F$3:F$1298,VLOOKUP($B4357,'numeric possibilities'!$C$3:$G$1298,1)),'VBA code_permu_wo_repettn'!$AH$2:$AM$2))</f>
        <v>D</v>
      </c>
      <c r="F4357" t="str">
        <f>INDEX('VBA code_permu_wo_repettn'!$AO$3:$AT$6,COUNTIF('Profile-matrices_Condorcet'!$B$2:$B4357,'Profile-matrices_Condorcet'!$B4357),MATCH(INDEX('numeric possibilities'!G$3:G$1298,VLOOKUP($B4357,'numeric possibilities'!$C$3:$G$1298,1)),'VBA code_permu_wo_repettn'!$AO$2:$AT$2))</f>
        <v>A</v>
      </c>
      <c r="G4357" t="str">
        <f>IF(MAX(I4357:L4357)&gt;='numeric possibilities'!$B$4/2,INDEX('Profile-matrices_Condorcet'!I4356:L4356,1,MATCH(MAX('Profile-matrices_Condorcet'!I4357:L4357),'Profile-matrices_Condorcet'!I4357:L4357,0)),"NCW")</f>
        <v>A</v>
      </c>
      <c r="H4357" t="s">
        <v>13</v>
      </c>
      <c r="I4357" s="3">
        <f>COUNTIF($I4355:$S4355,I4356)</f>
        <v>3</v>
      </c>
      <c r="J4357" s="3">
        <f>COUNTIF($I4355:$S4355,J4356)</f>
        <v>1</v>
      </c>
      <c r="K4357" s="3">
        <f>COUNTIF($I4355:$S4355,K4356)</f>
        <v>2</v>
      </c>
      <c r="L4357" s="3">
        <f>COUNTIF($I4355:$S4355,L4356)</f>
        <v>0</v>
      </c>
    </row>
    <row r="4358" spans="1:20" x14ac:dyDescent="0.25">
      <c r="A4358">
        <f t="shared" si="138"/>
        <v>4357</v>
      </c>
      <c r="B4358">
        <f t="shared" si="139"/>
        <v>1090</v>
      </c>
      <c r="C4358" t="str">
        <f>INDEX('VBA code_permu_wo_repettn'!$T$3:$Y$6,COUNTIF('Profile-matrices_Condorcet'!$B$2:$B4358,'Profile-matrices_Condorcet'!$B4358),MATCH(INDEX('numeric possibilities'!D$3:D$1298,VLOOKUP($B4358,'numeric possibilities'!$C$3:$G$1298,1)),'VBA code_permu_wo_repettn'!$T$2:$Y$2))</f>
        <v>A</v>
      </c>
      <c r="D4358" t="str">
        <f>INDEX('VBA code_permu_wo_repettn'!$AA$3:$AF$6,COUNTIF('Profile-matrices_Condorcet'!$B$2:$B4358,'Profile-matrices_Condorcet'!$B4358),MATCH(INDEX('numeric possibilities'!E$3:E$1298,VLOOKUP($B4358,'numeric possibilities'!$C$3:$G$1298,1)),'VBA code_permu_wo_repettn'!$AA$2:$AF$2))</f>
        <v>B</v>
      </c>
      <c r="E4358" t="str">
        <f>INDEX('VBA code_permu_wo_repettn'!$AH$3:$AM$6,COUNTIF('Profile-matrices_Condorcet'!$B$2:$B4358,'Profile-matrices_Condorcet'!$B4358),MATCH(INDEX('numeric possibilities'!F$3:F$1298,VLOOKUP($B4358,'numeric possibilities'!$C$3:$G$1298,1)),'VBA code_permu_wo_repettn'!$AH$2:$AM$2))</f>
        <v>C</v>
      </c>
      <c r="F4358" t="str">
        <f>INDEX('VBA code_permu_wo_repettn'!$AO$3:$AT$6,COUNTIF('Profile-matrices_Condorcet'!$B$2:$B4358,'Profile-matrices_Condorcet'!$B4358),MATCH(INDEX('numeric possibilities'!G$3:G$1298,VLOOKUP($B4358,'numeric possibilities'!$C$3:$G$1298,1)),'VBA code_permu_wo_repettn'!$AO$2:$AT$2))</f>
        <v>D</v>
      </c>
      <c r="H4358" t="s">
        <v>14</v>
      </c>
      <c r="I4358" s="3">
        <f>IF(MATCH(I$1,$C4358:$C4361,0)&lt;(MATCH(J$1,$C4358:$C4361,0)),1*a_vote,0)+IF(MATCH(I$1,$D4358:$D4361,0)&lt;MATCH(J$1,$D4358:$D4361,0),1*b_vote,0)+IF(MATCH(I$1,$E4358:$E4361,0)&lt;MATCH(J$1,$E4358:$E4361,0),1*c_vote,0)+IF(MATCH(I$1,$F4358:$F4361,0)&lt;MATCH(J$1,$F4358:$F4361,0),1*d_vote,0)</f>
        <v>0.52</v>
      </c>
      <c r="J4358" s="3">
        <f>IF(MATCH(I$1,$C4358:$C4361,0)&gt;(MATCH(J$1,$C4358:$C4361,0)),1*a_vote,0)+IF(MATCH(I$1,$D4358:$D4361,0)&gt;MATCH(J$1,$D4358:$D4361,0),1*b_vote,0)+IF(MATCH(I$1,$E4358:$E4361,0)&gt;MATCH(J$1,$E4358:$E4361,0),1*c_vote,0)+IF(MATCH(I$1,$F4358:$F4361,0)&gt;MATCH(J$1,$F4358:$F4361,0),1*d_vote,0)</f>
        <v>0.48</v>
      </c>
      <c r="K4358" s="3">
        <f>IF(MATCH($K$1,$C4358:$C4361,0)&lt;(MATCH($L$1,$C4358:$C4361,0)),1*a_vote,0)+IF(MATCH($K$1,$D4358:$D4361,0)&lt;MATCH($L$1,$D4358:$D4361,0),1*b_vote,0)+IF(MATCH($K$1,$E4358:$E4361,0)&lt;MATCH($L$1,$E4358:$E4361,0),1*c_vote,0)+IF(MATCH($K$1,$F4358:$F4361,0)&lt;MATCH($L$1,$F4358:$F4361,0),1*d_vote,0)</f>
        <v>0.53</v>
      </c>
      <c r="L4358" s="3">
        <f>IF(MATCH(K$1,$C4358:$C4361,0)&gt;(MATCH(L$1,$C4358:$C4361,0)),1*a_vote,0)+IF(MATCH(K$1,$D4358:$D4361,0)&gt;MATCH(L$1,$D4358:$D4361,0),1*b_vote,0)+IF(MATCH(K$1,$E4358:$E4361,0)&gt;MATCH(L$1,$E4358:$E4361,0),1*c_vote,0)+IF(MATCH(K$1,$F4358:$F4361,0)&gt;MATCH(L$1,$F4358:$F4361,0),1*d_vote,0)</f>
        <v>0.47</v>
      </c>
      <c r="M4358" s="3">
        <f>IF(MATCH($M$1,$C4358:$C4361,0)&lt;(MATCH($N$1,$C4358:$C4361,0)),1*a_vote,0)+IF(MATCH($M$1,$D4358:$D4361,0)&lt;MATCH($N$1,$D4358:$D4361,0),1*b_vote,0)+IF(MATCH($M$1,$E4358:$E4361,0)&lt;MATCH($N$1,$E4358:$E4361,0),1*c_vote,0)+IF(MATCH($M$1,$F4358:$F4361,0)&lt;MATCH($N$1,$F4358:$F4361,0),1*d_vote,0)</f>
        <v>0.78</v>
      </c>
      <c r="N4358" s="3">
        <f>IF(MATCH(M$1,$C4358:$C4361,0)&gt;(MATCH(N$1,$C4358:$C4361,0)),1*a_vote,0)+IF(MATCH(M$1,$D4358:$D4361,0)&gt;MATCH(N$1,$D4358:$D4361,0),1*b_vote,0)+IF(MATCH(M$1,$E4358:$E4361,0)&gt;MATCH(N$1,$E4358:$E4361,0),1*c_vote,0)+IF(MATCH(M$1,$F4358:$F4361,0)&gt;MATCH(N$1,$F4358:$F4361,0),1*d_vote,0)</f>
        <v>0.21999999999999997</v>
      </c>
      <c r="O4358" s="3">
        <f>IF(MATCH($O$1,$C4358:$C4361,0)&lt;(MATCH($P$1,$C4358:$C4361,0)),1*a_vote,0)+IF(MATCH($O$1,$D4358:$D4361,0)&lt;MATCH($P$1,$D4358:$D4361,0),1*b_vote,0)+IF(MATCH($O$1,$E4358:$E4361,0)&lt;MATCH($P$1,$E4358:$E4361,0),1*c_vote,0)+IF(MATCH($O$1,$F4358:$F4361,0)&lt;MATCH($P$1,$F4358:$F4361,0),1*d_vote,0)</f>
        <v>0.26</v>
      </c>
      <c r="P4358" s="3">
        <f>IF(MATCH(O$1,$C4358:$C4361,0)&gt;(MATCH(P$1,$C4358:$C4361,0)),1*a_vote,0)+IF(MATCH(O$1,$D4358:$D4361,0)&gt;MATCH(P$1,$D4358:$D4361,0),1*b_vote,0)+IF(MATCH(O$1,$E4358:$E4361,0)&gt;MATCH(P$1,$E4358:$E4361,0),1*c_vote,0)+IF(MATCH(O$1,$F4358:$F4361,0)&gt;MATCH(P$1,$F4358:$F4361,0),1*d_vote,0)</f>
        <v>0.74</v>
      </c>
      <c r="Q4358" s="3">
        <f>IF(MATCH($Q$1,$C4358:$C4361,0)&lt;(MATCH($R$1,$C4358:$C4361,0)),1*a_vote,0)+IF(MATCH($Q$1,$D4358:$D4361,0)&lt;MATCH($R$1,$D4358:$D4361,0),1*b_vote,0)+IF(MATCH($Q$1,$E4358:$E4361,0)&lt;MATCH($R$1,$E4358:$E4361,0),1*c_vote,0)+IF(MATCH($Q$1,$F4358:$F4361,0)&lt;MATCH($R$1,$F4358:$F4361,0),1*d_vote,0)</f>
        <v>0.51</v>
      </c>
      <c r="R4358" s="3">
        <f>IF(MATCH(Q$1,$C4358:$C4361,0)&gt;(MATCH(R$1,$C4358:$C4361,0)),1*a_vote,0)+IF(MATCH(Q$1,$D4358:$D4361,0)&gt;MATCH(R$1,$D4358:$D4361,0),1*b_vote,0)+IF(MATCH(Q$1,$E4358:$E4361,0)&gt;MATCH(R$1,$E4358:$E4361,0),1*c_vote,0)+IF(MATCH(Q$1,$F4358:$F4361,0)&gt;MATCH(R$1,$F4358:$F4361,0),1*d_vote,0)</f>
        <v>0.49</v>
      </c>
      <c r="S4358" s="3">
        <f>IF(MATCH($S$1,$C4358:$C4361,0)&lt;(MATCH($T$1,$C4358:$C4361,0)),1*a_vote,0)+IF(MATCH($S$1,$D4358:$D4361,0)&lt;MATCH($T$1,$D4358:$D4361,0),1*b_vote,0)+IF(MATCH($S$1,$E4358:$E4361,0)&lt;MATCH($T$1,$E4358:$E4361,0),1*c_vote,0)+IF(MATCH($S$1,$F4358:$F4361,0)&lt;MATCH($T$1,$F4358:$F4361,0),1*d_vote,0)</f>
        <v>0.52</v>
      </c>
      <c r="T4358" s="3">
        <f>IF(MATCH(S$1,$C4358:$C4361,0)&gt;(MATCH(T$1,$C4358:$C4361,0)),1*a_vote,0)+IF(MATCH(S$1,$D4358:$D4361,0)&gt;MATCH(T$1,$D4358:$D4361,0),1*b_vote,0)+IF(MATCH(S$1,$E4358:$E4361,0)&gt;MATCH(T$1,$E4358:$E4361,0),1*c_vote,0)+IF(MATCH(S$1,$F4358:$F4361,0)&gt;MATCH(T$1,$F4358:$F4361,0),1*d_vote,0)</f>
        <v>0.48</v>
      </c>
    </row>
    <row r="4359" spans="1:20" x14ac:dyDescent="0.25">
      <c r="A4359">
        <f t="shared" si="138"/>
        <v>4358</v>
      </c>
      <c r="B4359">
        <f t="shared" si="139"/>
        <v>1090</v>
      </c>
      <c r="C4359" t="str">
        <f>INDEX('VBA code_permu_wo_repettn'!$T$3:$Y$6,COUNTIF('Profile-matrices_Condorcet'!$B$2:$B4359,'Profile-matrices_Condorcet'!$B4359),MATCH(INDEX('numeric possibilities'!D$3:D$1298,VLOOKUP($B4359,'numeric possibilities'!$C$3:$G$1298,1)),'VBA code_permu_wo_repettn'!$T$2:$Y$2))</f>
        <v>C</v>
      </c>
      <c r="D4359" t="str">
        <f>INDEX('VBA code_permu_wo_repettn'!$AA$3:$AF$6,COUNTIF('Profile-matrices_Condorcet'!$B$2:$B4359,'Profile-matrices_Condorcet'!$B4359),MATCH(INDEX('numeric possibilities'!E$3:E$1298,VLOOKUP($B4359,'numeric possibilities'!$C$3:$G$1298,1)),'VBA code_permu_wo_repettn'!$AA$2:$AF$2))</f>
        <v>A</v>
      </c>
      <c r="E4359" t="str">
        <f>INDEX('VBA code_permu_wo_repettn'!$AH$3:$AM$6,COUNTIF('Profile-matrices_Condorcet'!$B$2:$B4359,'Profile-matrices_Condorcet'!$B4359),MATCH(INDEX('numeric possibilities'!F$3:F$1298,VLOOKUP($B4359,'numeric possibilities'!$C$3:$G$1298,1)),'VBA code_permu_wo_repettn'!$AH$2:$AM$2))</f>
        <v>A</v>
      </c>
      <c r="F4359" t="str">
        <f>INDEX('VBA code_permu_wo_repettn'!$AO$3:$AT$6,COUNTIF('Profile-matrices_Condorcet'!$B$2:$B4359,'Profile-matrices_Condorcet'!$B4359),MATCH(INDEX('numeric possibilities'!G$3:G$1298,VLOOKUP($B4359,'numeric possibilities'!$C$3:$G$1298,1)),'VBA code_permu_wo_repettn'!$AO$2:$AT$2))</f>
        <v>C</v>
      </c>
      <c r="H4359" t="s">
        <v>15</v>
      </c>
      <c r="I4359" t="str">
        <f>IF(I4358&gt;J4358,$I$1,IF(I4358&lt;J4358,$J$1,0))</f>
        <v>A</v>
      </c>
      <c r="K4359" t="str">
        <f>IF(K4358&gt;L4358,$K$1,IF(K4358&lt;L4358,$L$1,0))</f>
        <v>A</v>
      </c>
      <c r="M4359" t="str">
        <f>IF(M4358&gt;N4358,$M$1,IF(M4358&lt;N4358,$N$1,0))</f>
        <v>A</v>
      </c>
      <c r="O4359" t="str">
        <f>IF(O4358&gt;P4358,$O$1,IF(O4358&lt;P4358,$P$1,0))</f>
        <v>C</v>
      </c>
      <c r="Q4359" t="str">
        <f>IF(Q4358&gt;R4358,$Q$1,IF(Q4358&lt;R4358,$R$1,0))</f>
        <v>B</v>
      </c>
      <c r="S4359" t="str">
        <f>IF(S4358&gt;T4358,$S$1,IF(S4358&lt;T4358,$T$1,0))</f>
        <v>C</v>
      </c>
    </row>
    <row r="4360" spans="1:20" x14ac:dyDescent="0.25">
      <c r="A4360">
        <f t="shared" si="138"/>
        <v>4359</v>
      </c>
      <c r="B4360">
        <f t="shared" si="139"/>
        <v>1090</v>
      </c>
      <c r="C4360" t="str">
        <f>INDEX('VBA code_permu_wo_repettn'!$T$3:$Y$6,COUNTIF('Profile-matrices_Condorcet'!$B$2:$B4360,'Profile-matrices_Condorcet'!$B4360),MATCH(INDEX('numeric possibilities'!D$3:D$1298,VLOOKUP($B4360,'numeric possibilities'!$C$3:$G$1298,1)),'VBA code_permu_wo_repettn'!$T$2:$Y$2))</f>
        <v>D</v>
      </c>
      <c r="D4360" t="str">
        <f>INDEX('VBA code_permu_wo_repettn'!$AA$3:$AF$6,COUNTIF('Profile-matrices_Condorcet'!$B$2:$B4360,'Profile-matrices_Condorcet'!$B4360),MATCH(INDEX('numeric possibilities'!E$3:E$1298,VLOOKUP($B4360,'numeric possibilities'!$C$3:$G$1298,1)),'VBA code_permu_wo_repettn'!$AA$2:$AF$2))</f>
        <v>D</v>
      </c>
      <c r="E4360" t="str">
        <f>INDEX('VBA code_permu_wo_repettn'!$AH$3:$AM$6,COUNTIF('Profile-matrices_Condorcet'!$B$2:$B4360,'Profile-matrices_Condorcet'!$B4360),MATCH(INDEX('numeric possibilities'!F$3:F$1298,VLOOKUP($B4360,'numeric possibilities'!$C$3:$G$1298,1)),'VBA code_permu_wo_repettn'!$AH$2:$AM$2))</f>
        <v>B</v>
      </c>
      <c r="F4360" t="str">
        <f>INDEX('VBA code_permu_wo_repettn'!$AO$3:$AT$6,COUNTIF('Profile-matrices_Condorcet'!$B$2:$B4360,'Profile-matrices_Condorcet'!$B4360),MATCH(INDEX('numeric possibilities'!G$3:G$1298,VLOOKUP($B4360,'numeric possibilities'!$C$3:$G$1298,1)),'VBA code_permu_wo_repettn'!$AO$2:$AT$2))</f>
        <v>B</v>
      </c>
      <c r="I4360" t="s">
        <v>0</v>
      </c>
      <c r="J4360" t="s">
        <v>1</v>
      </c>
      <c r="K4360" t="s">
        <v>2</v>
      </c>
      <c r="L4360" t="s">
        <v>3</v>
      </c>
    </row>
    <row r="4361" spans="1:20" x14ac:dyDescent="0.25">
      <c r="A4361">
        <f t="shared" si="138"/>
        <v>4360</v>
      </c>
      <c r="B4361">
        <f t="shared" si="139"/>
        <v>1090</v>
      </c>
      <c r="C4361" t="str">
        <f>INDEX('VBA code_permu_wo_repettn'!$T$3:$Y$6,COUNTIF('Profile-matrices_Condorcet'!$B$2:$B4361,'Profile-matrices_Condorcet'!$B4361),MATCH(INDEX('numeric possibilities'!D$3:D$1298,VLOOKUP($B4361,'numeric possibilities'!$C$3:$G$1298,1)),'VBA code_permu_wo_repettn'!$T$2:$Y$2))</f>
        <v>B</v>
      </c>
      <c r="D4361" t="str">
        <f>INDEX('VBA code_permu_wo_repettn'!$AA$3:$AF$6,COUNTIF('Profile-matrices_Condorcet'!$B$2:$B4361,'Profile-matrices_Condorcet'!$B4361),MATCH(INDEX('numeric possibilities'!E$3:E$1298,VLOOKUP($B4361,'numeric possibilities'!$C$3:$G$1298,1)),'VBA code_permu_wo_repettn'!$AA$2:$AF$2))</f>
        <v>C</v>
      </c>
      <c r="E4361" t="str">
        <f>INDEX('VBA code_permu_wo_repettn'!$AH$3:$AM$6,COUNTIF('Profile-matrices_Condorcet'!$B$2:$B4361,'Profile-matrices_Condorcet'!$B4361),MATCH(INDEX('numeric possibilities'!F$3:F$1298,VLOOKUP($B4361,'numeric possibilities'!$C$3:$G$1298,1)),'VBA code_permu_wo_repettn'!$AH$2:$AM$2))</f>
        <v>D</v>
      </c>
      <c r="F4361" t="str">
        <f>INDEX('VBA code_permu_wo_repettn'!$AO$3:$AT$6,COUNTIF('Profile-matrices_Condorcet'!$B$2:$B4361,'Profile-matrices_Condorcet'!$B4361),MATCH(INDEX('numeric possibilities'!G$3:G$1298,VLOOKUP($B4361,'numeric possibilities'!$C$3:$G$1298,1)),'VBA code_permu_wo_repettn'!$AO$2:$AT$2))</f>
        <v>A</v>
      </c>
      <c r="G4361" t="str">
        <f>IF(MAX(I4361:L4361)&gt;='numeric possibilities'!$B$4/2,INDEX('Profile-matrices_Condorcet'!I4360:L4360,1,MATCH(MAX('Profile-matrices_Condorcet'!I4361:L4361),'Profile-matrices_Condorcet'!I4361:L4361,0)),"NCW")</f>
        <v>A</v>
      </c>
      <c r="H4361" t="s">
        <v>13</v>
      </c>
      <c r="I4361" s="3">
        <f>COUNTIF($I4359:$S4359,I4360)</f>
        <v>3</v>
      </c>
      <c r="J4361" s="3">
        <f>COUNTIF($I4359:$S4359,J4360)</f>
        <v>1</v>
      </c>
      <c r="K4361" s="3">
        <f>COUNTIF($I4359:$S4359,K4360)</f>
        <v>2</v>
      </c>
      <c r="L4361" s="3">
        <f>COUNTIF($I4359:$S4359,L4360)</f>
        <v>0</v>
      </c>
    </row>
    <row r="4362" spans="1:20" x14ac:dyDescent="0.25">
      <c r="A4362">
        <f t="shared" si="138"/>
        <v>4361</v>
      </c>
      <c r="B4362">
        <f t="shared" si="139"/>
        <v>1091</v>
      </c>
      <c r="C4362" t="str">
        <f>INDEX('VBA code_permu_wo_repettn'!$T$3:$Y$6,COUNTIF('Profile-matrices_Condorcet'!$B$2:$B4362,'Profile-matrices_Condorcet'!$B4362),MATCH(INDEX('numeric possibilities'!D$3:D$1298,VLOOKUP($B4362,'numeric possibilities'!$C$3:$G$1298,1)),'VBA code_permu_wo_repettn'!$T$2:$Y$2))</f>
        <v>A</v>
      </c>
      <c r="D4362" t="str">
        <f>INDEX('VBA code_permu_wo_repettn'!$AA$3:$AF$6,COUNTIF('Profile-matrices_Condorcet'!$B$2:$B4362,'Profile-matrices_Condorcet'!$B4362),MATCH(INDEX('numeric possibilities'!E$3:E$1298,VLOOKUP($B4362,'numeric possibilities'!$C$3:$G$1298,1)),'VBA code_permu_wo_repettn'!$AA$2:$AF$2))</f>
        <v>B</v>
      </c>
      <c r="E4362" t="str">
        <f>INDEX('VBA code_permu_wo_repettn'!$AH$3:$AM$6,COUNTIF('Profile-matrices_Condorcet'!$B$2:$B4362,'Profile-matrices_Condorcet'!$B4362),MATCH(INDEX('numeric possibilities'!F$3:F$1298,VLOOKUP($B4362,'numeric possibilities'!$C$3:$G$1298,1)),'VBA code_permu_wo_repettn'!$AH$2:$AM$2))</f>
        <v>C</v>
      </c>
      <c r="F4362" t="str">
        <f>INDEX('VBA code_permu_wo_repettn'!$AO$3:$AT$6,COUNTIF('Profile-matrices_Condorcet'!$B$2:$B4362,'Profile-matrices_Condorcet'!$B4362),MATCH(INDEX('numeric possibilities'!G$3:G$1298,VLOOKUP($B4362,'numeric possibilities'!$C$3:$G$1298,1)),'VBA code_permu_wo_repettn'!$AO$2:$AT$2))</f>
        <v>D</v>
      </c>
      <c r="H4362" t="s">
        <v>14</v>
      </c>
      <c r="I4362" s="3">
        <f>IF(MATCH(I$1,$C4362:$C4365,0)&lt;(MATCH(J$1,$C4362:$C4365,0)),1*a_vote,0)+IF(MATCH(I$1,$D4362:$D4365,0)&lt;MATCH(J$1,$D4362:$D4365,0),1*b_vote,0)+IF(MATCH(I$1,$E4362:$E4365,0)&lt;MATCH(J$1,$E4362:$E4365,0),1*c_vote,0)+IF(MATCH(I$1,$F4362:$F4365,0)&lt;MATCH(J$1,$F4362:$F4365,0),1*d_vote,0)</f>
        <v>0.52</v>
      </c>
      <c r="J4362" s="3">
        <f>IF(MATCH(I$1,$C4362:$C4365,0)&gt;(MATCH(J$1,$C4362:$C4365,0)),1*a_vote,0)+IF(MATCH(I$1,$D4362:$D4365,0)&gt;MATCH(J$1,$D4362:$D4365,0),1*b_vote,0)+IF(MATCH(I$1,$E4362:$E4365,0)&gt;MATCH(J$1,$E4362:$E4365,0),1*c_vote,0)+IF(MATCH(I$1,$F4362:$F4365,0)&gt;MATCH(J$1,$F4362:$F4365,0),1*d_vote,0)</f>
        <v>0.48</v>
      </c>
      <c r="K4362" s="3">
        <f>IF(MATCH($K$1,$C4362:$C4365,0)&lt;(MATCH($L$1,$C4362:$C4365,0)),1*a_vote,0)+IF(MATCH($K$1,$D4362:$D4365,0)&lt;MATCH($L$1,$D4362:$D4365,0),1*b_vote,0)+IF(MATCH($K$1,$E4362:$E4365,0)&lt;MATCH($L$1,$E4362:$E4365,0),1*c_vote,0)+IF(MATCH($K$1,$F4362:$F4365,0)&lt;MATCH($L$1,$F4362:$F4365,0),1*d_vote,0)</f>
        <v>0.53</v>
      </c>
      <c r="L4362" s="3">
        <f>IF(MATCH(K$1,$C4362:$C4365,0)&gt;(MATCH(L$1,$C4362:$C4365,0)),1*a_vote,0)+IF(MATCH(K$1,$D4362:$D4365,0)&gt;MATCH(L$1,$D4362:$D4365,0),1*b_vote,0)+IF(MATCH(K$1,$E4362:$E4365,0)&gt;MATCH(L$1,$E4362:$E4365,0),1*c_vote,0)+IF(MATCH(K$1,$F4362:$F4365,0)&gt;MATCH(L$1,$F4362:$F4365,0),1*d_vote,0)</f>
        <v>0.47</v>
      </c>
      <c r="M4362" s="3">
        <f>IF(MATCH($M$1,$C4362:$C4365,0)&lt;(MATCH($N$1,$C4362:$C4365,0)),1*a_vote,0)+IF(MATCH($M$1,$D4362:$D4365,0)&lt;MATCH($N$1,$D4362:$D4365,0),1*b_vote,0)+IF(MATCH($M$1,$E4362:$E4365,0)&lt;MATCH($N$1,$E4362:$E4365,0),1*c_vote,0)+IF(MATCH($M$1,$F4362:$F4365,0)&lt;MATCH($N$1,$F4362:$F4365,0),1*d_vote,0)</f>
        <v>0.78</v>
      </c>
      <c r="N4362" s="3">
        <f>IF(MATCH(M$1,$C4362:$C4365,0)&gt;(MATCH(N$1,$C4362:$C4365,0)),1*a_vote,0)+IF(MATCH(M$1,$D4362:$D4365,0)&gt;MATCH(N$1,$D4362:$D4365,0),1*b_vote,0)+IF(MATCH(M$1,$E4362:$E4365,0)&gt;MATCH(N$1,$E4362:$E4365,0),1*c_vote,0)+IF(MATCH(M$1,$F4362:$F4365,0)&gt;MATCH(N$1,$F4362:$F4365,0),1*d_vote,0)</f>
        <v>0.21999999999999997</v>
      </c>
      <c r="O4362" s="3">
        <f>IF(MATCH($O$1,$C4362:$C4365,0)&lt;(MATCH($P$1,$C4362:$C4365,0)),1*a_vote,0)+IF(MATCH($O$1,$D4362:$D4365,0)&lt;MATCH($P$1,$D4362:$D4365,0),1*b_vote,0)+IF(MATCH($O$1,$E4362:$E4365,0)&lt;MATCH($P$1,$E4362:$E4365,0),1*c_vote,0)+IF(MATCH($O$1,$F4362:$F4365,0)&lt;MATCH($P$1,$F4362:$F4365,0),1*d_vote,0)</f>
        <v>0.53</v>
      </c>
      <c r="P4362" s="3">
        <f>IF(MATCH(O$1,$C4362:$C4365,0)&gt;(MATCH(P$1,$C4362:$C4365,0)),1*a_vote,0)+IF(MATCH(O$1,$D4362:$D4365,0)&gt;MATCH(P$1,$D4362:$D4365,0),1*b_vote,0)+IF(MATCH(O$1,$E4362:$E4365,0)&gt;MATCH(P$1,$E4362:$E4365,0),1*c_vote,0)+IF(MATCH(O$1,$F4362:$F4365,0)&gt;MATCH(P$1,$F4362:$F4365,0),1*d_vote,0)</f>
        <v>0.47</v>
      </c>
      <c r="Q4362" s="3">
        <f>IF(MATCH($Q$1,$C4362:$C4365,0)&lt;(MATCH($R$1,$C4362:$C4365,0)),1*a_vote,0)+IF(MATCH($Q$1,$D4362:$D4365,0)&lt;MATCH($R$1,$D4362:$D4365,0),1*b_vote,0)+IF(MATCH($Q$1,$E4362:$E4365,0)&lt;MATCH($R$1,$E4362:$E4365,0),1*c_vote,0)+IF(MATCH($Q$1,$F4362:$F4365,0)&lt;MATCH($R$1,$F4362:$F4365,0),1*d_vote,0)</f>
        <v>0.51</v>
      </c>
      <c r="R4362" s="3">
        <f>IF(MATCH(Q$1,$C4362:$C4365,0)&gt;(MATCH(R$1,$C4362:$C4365,0)),1*a_vote,0)+IF(MATCH(Q$1,$D4362:$D4365,0)&gt;MATCH(R$1,$D4362:$D4365,0),1*b_vote,0)+IF(MATCH(Q$1,$E4362:$E4365,0)&gt;MATCH(R$1,$E4362:$E4365,0),1*c_vote,0)+IF(MATCH(Q$1,$F4362:$F4365,0)&gt;MATCH(R$1,$F4362:$F4365,0),1*d_vote,0)</f>
        <v>0.49</v>
      </c>
      <c r="S4362" s="3">
        <f>IF(MATCH($S$1,$C4362:$C4365,0)&lt;(MATCH($T$1,$C4362:$C4365,0)),1*a_vote,0)+IF(MATCH($S$1,$D4362:$D4365,0)&lt;MATCH($T$1,$D4362:$D4365,0),1*b_vote,0)+IF(MATCH($S$1,$E4362:$E4365,0)&lt;MATCH($T$1,$E4362:$E4365,0),1*c_vote,0)+IF(MATCH($S$1,$F4362:$F4365,0)&lt;MATCH($T$1,$F4362:$F4365,0),1*d_vote,0)</f>
        <v>0.25</v>
      </c>
      <c r="T4362" s="3">
        <f>IF(MATCH(S$1,$C4362:$C4365,0)&gt;(MATCH(T$1,$C4362:$C4365,0)),1*a_vote,0)+IF(MATCH(S$1,$D4362:$D4365,0)&gt;MATCH(T$1,$D4362:$D4365,0),1*b_vote,0)+IF(MATCH(S$1,$E4362:$E4365,0)&gt;MATCH(T$1,$E4362:$E4365,0),1*c_vote,0)+IF(MATCH(S$1,$F4362:$F4365,0)&gt;MATCH(T$1,$F4362:$F4365,0),1*d_vote,0)</f>
        <v>0.75</v>
      </c>
    </row>
    <row r="4363" spans="1:20" x14ac:dyDescent="0.25">
      <c r="A4363">
        <f t="shared" si="138"/>
        <v>4362</v>
      </c>
      <c r="B4363">
        <f t="shared" si="139"/>
        <v>1091</v>
      </c>
      <c r="C4363" t="str">
        <f>INDEX('VBA code_permu_wo_repettn'!$T$3:$Y$6,COUNTIF('Profile-matrices_Condorcet'!$B$2:$B4363,'Profile-matrices_Condorcet'!$B4363),MATCH(INDEX('numeric possibilities'!D$3:D$1298,VLOOKUP($B4363,'numeric possibilities'!$C$3:$G$1298,1)),'VBA code_permu_wo_repettn'!$T$2:$Y$2))</f>
        <v>D</v>
      </c>
      <c r="D4363" t="str">
        <f>INDEX('VBA code_permu_wo_repettn'!$AA$3:$AF$6,COUNTIF('Profile-matrices_Condorcet'!$B$2:$B4363,'Profile-matrices_Condorcet'!$B4363),MATCH(INDEX('numeric possibilities'!E$3:E$1298,VLOOKUP($B4363,'numeric possibilities'!$C$3:$G$1298,1)),'VBA code_permu_wo_repettn'!$AA$2:$AF$2))</f>
        <v>A</v>
      </c>
      <c r="E4363" t="str">
        <f>INDEX('VBA code_permu_wo_repettn'!$AH$3:$AM$6,COUNTIF('Profile-matrices_Condorcet'!$B$2:$B4363,'Profile-matrices_Condorcet'!$B4363),MATCH(INDEX('numeric possibilities'!F$3:F$1298,VLOOKUP($B4363,'numeric possibilities'!$C$3:$G$1298,1)),'VBA code_permu_wo_repettn'!$AH$2:$AM$2))</f>
        <v>A</v>
      </c>
      <c r="F4363" t="str">
        <f>INDEX('VBA code_permu_wo_repettn'!$AO$3:$AT$6,COUNTIF('Profile-matrices_Condorcet'!$B$2:$B4363,'Profile-matrices_Condorcet'!$B4363),MATCH(INDEX('numeric possibilities'!G$3:G$1298,VLOOKUP($B4363,'numeric possibilities'!$C$3:$G$1298,1)),'VBA code_permu_wo_repettn'!$AO$2:$AT$2))</f>
        <v>C</v>
      </c>
      <c r="H4363" t="s">
        <v>15</v>
      </c>
      <c r="I4363" t="str">
        <f>IF(I4362&gt;J4362,$I$1,IF(I4362&lt;J4362,$J$1,0))</f>
        <v>A</v>
      </c>
      <c r="K4363" t="str">
        <f>IF(K4362&gt;L4362,$K$1,IF(K4362&lt;L4362,$L$1,0))</f>
        <v>A</v>
      </c>
      <c r="M4363" t="str">
        <f>IF(M4362&gt;N4362,$M$1,IF(M4362&lt;N4362,$N$1,0))</f>
        <v>A</v>
      </c>
      <c r="O4363" t="str">
        <f>IF(O4362&gt;P4362,$O$1,IF(O4362&lt;P4362,$P$1,0))</f>
        <v>B</v>
      </c>
      <c r="Q4363" t="str">
        <f>IF(Q4362&gt;R4362,$Q$1,IF(Q4362&lt;R4362,$R$1,0))</f>
        <v>B</v>
      </c>
      <c r="S4363" t="str">
        <f>IF(S4362&gt;T4362,$S$1,IF(S4362&lt;T4362,$T$1,0))</f>
        <v>D</v>
      </c>
    </row>
    <row r="4364" spans="1:20" x14ac:dyDescent="0.25">
      <c r="A4364">
        <f t="shared" si="138"/>
        <v>4363</v>
      </c>
      <c r="B4364">
        <f t="shared" si="139"/>
        <v>1091</v>
      </c>
      <c r="C4364" t="str">
        <f>INDEX('VBA code_permu_wo_repettn'!$T$3:$Y$6,COUNTIF('Profile-matrices_Condorcet'!$B$2:$B4364,'Profile-matrices_Condorcet'!$B4364),MATCH(INDEX('numeric possibilities'!D$3:D$1298,VLOOKUP($B4364,'numeric possibilities'!$C$3:$G$1298,1)),'VBA code_permu_wo_repettn'!$T$2:$Y$2))</f>
        <v>B</v>
      </c>
      <c r="D4364" t="str">
        <f>INDEX('VBA code_permu_wo_repettn'!$AA$3:$AF$6,COUNTIF('Profile-matrices_Condorcet'!$B$2:$B4364,'Profile-matrices_Condorcet'!$B4364),MATCH(INDEX('numeric possibilities'!E$3:E$1298,VLOOKUP($B4364,'numeric possibilities'!$C$3:$G$1298,1)),'VBA code_permu_wo_repettn'!$AA$2:$AF$2))</f>
        <v>D</v>
      </c>
      <c r="E4364" t="str">
        <f>INDEX('VBA code_permu_wo_repettn'!$AH$3:$AM$6,COUNTIF('Profile-matrices_Condorcet'!$B$2:$B4364,'Profile-matrices_Condorcet'!$B4364),MATCH(INDEX('numeric possibilities'!F$3:F$1298,VLOOKUP($B4364,'numeric possibilities'!$C$3:$G$1298,1)),'VBA code_permu_wo_repettn'!$AH$2:$AM$2))</f>
        <v>B</v>
      </c>
      <c r="F4364" t="str">
        <f>INDEX('VBA code_permu_wo_repettn'!$AO$3:$AT$6,COUNTIF('Profile-matrices_Condorcet'!$B$2:$B4364,'Profile-matrices_Condorcet'!$B4364),MATCH(INDEX('numeric possibilities'!G$3:G$1298,VLOOKUP($B4364,'numeric possibilities'!$C$3:$G$1298,1)),'VBA code_permu_wo_repettn'!$AO$2:$AT$2))</f>
        <v>B</v>
      </c>
      <c r="I4364" t="s">
        <v>0</v>
      </c>
      <c r="J4364" t="s">
        <v>1</v>
      </c>
      <c r="K4364" t="s">
        <v>2</v>
      </c>
      <c r="L4364" t="s">
        <v>3</v>
      </c>
    </row>
    <row r="4365" spans="1:20" x14ac:dyDescent="0.25">
      <c r="A4365">
        <f t="shared" si="138"/>
        <v>4364</v>
      </c>
      <c r="B4365">
        <f t="shared" si="139"/>
        <v>1091</v>
      </c>
      <c r="C4365" t="str">
        <f>INDEX('VBA code_permu_wo_repettn'!$T$3:$Y$6,COUNTIF('Profile-matrices_Condorcet'!$B$2:$B4365,'Profile-matrices_Condorcet'!$B4365),MATCH(INDEX('numeric possibilities'!D$3:D$1298,VLOOKUP($B4365,'numeric possibilities'!$C$3:$G$1298,1)),'VBA code_permu_wo_repettn'!$T$2:$Y$2))</f>
        <v>C</v>
      </c>
      <c r="D4365" t="str">
        <f>INDEX('VBA code_permu_wo_repettn'!$AA$3:$AF$6,COUNTIF('Profile-matrices_Condorcet'!$B$2:$B4365,'Profile-matrices_Condorcet'!$B4365),MATCH(INDEX('numeric possibilities'!E$3:E$1298,VLOOKUP($B4365,'numeric possibilities'!$C$3:$G$1298,1)),'VBA code_permu_wo_repettn'!$AA$2:$AF$2))</f>
        <v>C</v>
      </c>
      <c r="E4365" t="str">
        <f>INDEX('VBA code_permu_wo_repettn'!$AH$3:$AM$6,COUNTIF('Profile-matrices_Condorcet'!$B$2:$B4365,'Profile-matrices_Condorcet'!$B4365),MATCH(INDEX('numeric possibilities'!F$3:F$1298,VLOOKUP($B4365,'numeric possibilities'!$C$3:$G$1298,1)),'VBA code_permu_wo_repettn'!$AH$2:$AM$2))</f>
        <v>D</v>
      </c>
      <c r="F4365" t="str">
        <f>INDEX('VBA code_permu_wo_repettn'!$AO$3:$AT$6,COUNTIF('Profile-matrices_Condorcet'!$B$2:$B4365,'Profile-matrices_Condorcet'!$B4365),MATCH(INDEX('numeric possibilities'!G$3:G$1298,VLOOKUP($B4365,'numeric possibilities'!$C$3:$G$1298,1)),'VBA code_permu_wo_repettn'!$AO$2:$AT$2))</f>
        <v>A</v>
      </c>
      <c r="G4365" t="str">
        <f>IF(MAX(I4365:L4365)&gt;='numeric possibilities'!$B$4/2,INDEX('Profile-matrices_Condorcet'!I4364:L4364,1,MATCH(MAX('Profile-matrices_Condorcet'!I4365:L4365),'Profile-matrices_Condorcet'!I4365:L4365,0)),"NCW")</f>
        <v>A</v>
      </c>
      <c r="H4365" t="s">
        <v>13</v>
      </c>
      <c r="I4365" s="3">
        <f>COUNTIF($I4363:$S4363,I4364)</f>
        <v>3</v>
      </c>
      <c r="J4365" s="3">
        <f>COUNTIF($I4363:$S4363,J4364)</f>
        <v>2</v>
      </c>
      <c r="K4365" s="3">
        <f>COUNTIF($I4363:$S4363,K4364)</f>
        <v>0</v>
      </c>
      <c r="L4365" s="3">
        <f>COUNTIF($I4363:$S4363,L4364)</f>
        <v>1</v>
      </c>
    </row>
    <row r="4366" spans="1:20" x14ac:dyDescent="0.25">
      <c r="A4366">
        <f t="shared" si="138"/>
        <v>4365</v>
      </c>
      <c r="B4366">
        <f t="shared" si="139"/>
        <v>1092</v>
      </c>
      <c r="C4366" t="str">
        <f>INDEX('VBA code_permu_wo_repettn'!$T$3:$Y$6,COUNTIF('Profile-matrices_Condorcet'!$B$2:$B4366,'Profile-matrices_Condorcet'!$B4366),MATCH(INDEX('numeric possibilities'!D$3:D$1298,VLOOKUP($B4366,'numeric possibilities'!$C$3:$G$1298,1)),'VBA code_permu_wo_repettn'!$T$2:$Y$2))</f>
        <v>A</v>
      </c>
      <c r="D4366" t="str">
        <f>INDEX('VBA code_permu_wo_repettn'!$AA$3:$AF$6,COUNTIF('Profile-matrices_Condorcet'!$B$2:$B4366,'Profile-matrices_Condorcet'!$B4366),MATCH(INDEX('numeric possibilities'!E$3:E$1298,VLOOKUP($B4366,'numeric possibilities'!$C$3:$G$1298,1)),'VBA code_permu_wo_repettn'!$AA$2:$AF$2))</f>
        <v>B</v>
      </c>
      <c r="E4366" t="str">
        <f>INDEX('VBA code_permu_wo_repettn'!$AH$3:$AM$6,COUNTIF('Profile-matrices_Condorcet'!$B$2:$B4366,'Profile-matrices_Condorcet'!$B4366),MATCH(INDEX('numeric possibilities'!F$3:F$1298,VLOOKUP($B4366,'numeric possibilities'!$C$3:$G$1298,1)),'VBA code_permu_wo_repettn'!$AH$2:$AM$2))</f>
        <v>C</v>
      </c>
      <c r="F4366" t="str">
        <f>INDEX('VBA code_permu_wo_repettn'!$AO$3:$AT$6,COUNTIF('Profile-matrices_Condorcet'!$B$2:$B4366,'Profile-matrices_Condorcet'!$B4366),MATCH(INDEX('numeric possibilities'!G$3:G$1298,VLOOKUP($B4366,'numeric possibilities'!$C$3:$G$1298,1)),'VBA code_permu_wo_repettn'!$AO$2:$AT$2))</f>
        <v>D</v>
      </c>
      <c r="H4366" t="s">
        <v>14</v>
      </c>
      <c r="I4366" s="3">
        <f>IF(MATCH(I$1,$C4366:$C4369,0)&lt;(MATCH(J$1,$C4366:$C4369,0)),1*a_vote,0)+IF(MATCH(I$1,$D4366:$D4369,0)&lt;MATCH(J$1,$D4366:$D4369,0),1*b_vote,0)+IF(MATCH(I$1,$E4366:$E4369,0)&lt;MATCH(J$1,$E4366:$E4369,0),1*c_vote,0)+IF(MATCH(I$1,$F4366:$F4369,0)&lt;MATCH(J$1,$F4366:$F4369,0),1*d_vote,0)</f>
        <v>0.52</v>
      </c>
      <c r="J4366" s="3">
        <f>IF(MATCH(I$1,$C4366:$C4369,0)&gt;(MATCH(J$1,$C4366:$C4369,0)),1*a_vote,0)+IF(MATCH(I$1,$D4366:$D4369,0)&gt;MATCH(J$1,$D4366:$D4369,0),1*b_vote,0)+IF(MATCH(I$1,$E4366:$E4369,0)&gt;MATCH(J$1,$E4366:$E4369,0),1*c_vote,0)+IF(MATCH(I$1,$F4366:$F4369,0)&gt;MATCH(J$1,$F4366:$F4369,0),1*d_vote,0)</f>
        <v>0.48</v>
      </c>
      <c r="K4366" s="3">
        <f>IF(MATCH($K$1,$C4366:$C4369,0)&lt;(MATCH($L$1,$C4366:$C4369,0)),1*a_vote,0)+IF(MATCH($K$1,$D4366:$D4369,0)&lt;MATCH($L$1,$D4366:$D4369,0),1*b_vote,0)+IF(MATCH($K$1,$E4366:$E4369,0)&lt;MATCH($L$1,$E4366:$E4369,0),1*c_vote,0)+IF(MATCH($K$1,$F4366:$F4369,0)&lt;MATCH($L$1,$F4366:$F4369,0),1*d_vote,0)</f>
        <v>0.53</v>
      </c>
      <c r="L4366" s="3">
        <f>IF(MATCH(K$1,$C4366:$C4369,0)&gt;(MATCH(L$1,$C4366:$C4369,0)),1*a_vote,0)+IF(MATCH(K$1,$D4366:$D4369,0)&gt;MATCH(L$1,$D4366:$D4369,0),1*b_vote,0)+IF(MATCH(K$1,$E4366:$E4369,0)&gt;MATCH(L$1,$E4366:$E4369,0),1*c_vote,0)+IF(MATCH(K$1,$F4366:$F4369,0)&gt;MATCH(L$1,$F4366:$F4369,0),1*d_vote,0)</f>
        <v>0.47</v>
      </c>
      <c r="M4366" s="3">
        <f>IF(MATCH($M$1,$C4366:$C4369,0)&lt;(MATCH($N$1,$C4366:$C4369,0)),1*a_vote,0)+IF(MATCH($M$1,$D4366:$D4369,0)&lt;MATCH($N$1,$D4366:$D4369,0),1*b_vote,0)+IF(MATCH($M$1,$E4366:$E4369,0)&lt;MATCH($N$1,$E4366:$E4369,0),1*c_vote,0)+IF(MATCH($M$1,$F4366:$F4369,0)&lt;MATCH($N$1,$F4366:$F4369,0),1*d_vote,0)</f>
        <v>0.78</v>
      </c>
      <c r="N4366" s="3">
        <f>IF(MATCH(M$1,$C4366:$C4369,0)&gt;(MATCH(N$1,$C4366:$C4369,0)),1*a_vote,0)+IF(MATCH(M$1,$D4366:$D4369,0)&gt;MATCH(N$1,$D4366:$D4369,0),1*b_vote,0)+IF(MATCH(M$1,$E4366:$E4369,0)&gt;MATCH(N$1,$E4366:$E4369,0),1*c_vote,0)+IF(MATCH(M$1,$F4366:$F4369,0)&gt;MATCH(N$1,$F4366:$F4369,0),1*d_vote,0)</f>
        <v>0.21999999999999997</v>
      </c>
      <c r="O4366" s="3">
        <f>IF(MATCH($O$1,$C4366:$C4369,0)&lt;(MATCH($P$1,$C4366:$C4369,0)),1*a_vote,0)+IF(MATCH($O$1,$D4366:$D4369,0)&lt;MATCH($P$1,$D4366:$D4369,0),1*b_vote,0)+IF(MATCH($O$1,$E4366:$E4369,0)&lt;MATCH($P$1,$E4366:$E4369,0),1*c_vote,0)+IF(MATCH($O$1,$F4366:$F4369,0)&lt;MATCH($P$1,$F4366:$F4369,0),1*d_vote,0)</f>
        <v>0.26</v>
      </c>
      <c r="P4366" s="3">
        <f>IF(MATCH(O$1,$C4366:$C4369,0)&gt;(MATCH(P$1,$C4366:$C4369,0)),1*a_vote,0)+IF(MATCH(O$1,$D4366:$D4369,0)&gt;MATCH(P$1,$D4366:$D4369,0),1*b_vote,0)+IF(MATCH(O$1,$E4366:$E4369,0)&gt;MATCH(P$1,$E4366:$E4369,0),1*c_vote,0)+IF(MATCH(O$1,$F4366:$F4369,0)&gt;MATCH(P$1,$F4366:$F4369,0),1*d_vote,0)</f>
        <v>0.74</v>
      </c>
      <c r="Q4366" s="3">
        <f>IF(MATCH($Q$1,$C4366:$C4369,0)&lt;(MATCH($R$1,$C4366:$C4369,0)),1*a_vote,0)+IF(MATCH($Q$1,$D4366:$D4369,0)&lt;MATCH($R$1,$D4366:$D4369,0),1*b_vote,0)+IF(MATCH($Q$1,$E4366:$E4369,0)&lt;MATCH($R$1,$E4366:$E4369,0),1*c_vote,0)+IF(MATCH($Q$1,$F4366:$F4369,0)&lt;MATCH($R$1,$F4366:$F4369,0),1*d_vote,0)</f>
        <v>0.51</v>
      </c>
      <c r="R4366" s="3">
        <f>IF(MATCH(Q$1,$C4366:$C4369,0)&gt;(MATCH(R$1,$C4366:$C4369,0)),1*a_vote,0)+IF(MATCH(Q$1,$D4366:$D4369,0)&gt;MATCH(R$1,$D4366:$D4369,0),1*b_vote,0)+IF(MATCH(Q$1,$E4366:$E4369,0)&gt;MATCH(R$1,$E4366:$E4369,0),1*c_vote,0)+IF(MATCH(Q$1,$F4366:$F4369,0)&gt;MATCH(R$1,$F4366:$F4369,0),1*d_vote,0)</f>
        <v>0.49</v>
      </c>
      <c r="S4366" s="3">
        <f>IF(MATCH($S$1,$C4366:$C4369,0)&lt;(MATCH($T$1,$C4366:$C4369,0)),1*a_vote,0)+IF(MATCH($S$1,$D4366:$D4369,0)&lt;MATCH($T$1,$D4366:$D4369,0),1*b_vote,0)+IF(MATCH($S$1,$E4366:$E4369,0)&lt;MATCH($T$1,$E4366:$E4369,0),1*c_vote,0)+IF(MATCH($S$1,$F4366:$F4369,0)&lt;MATCH($T$1,$F4366:$F4369,0),1*d_vote,0)</f>
        <v>0.25</v>
      </c>
      <c r="T4366" s="3">
        <f>IF(MATCH(S$1,$C4366:$C4369,0)&gt;(MATCH(T$1,$C4366:$C4369,0)),1*a_vote,0)+IF(MATCH(S$1,$D4366:$D4369,0)&gt;MATCH(T$1,$D4366:$D4369,0),1*b_vote,0)+IF(MATCH(S$1,$E4366:$E4369,0)&gt;MATCH(T$1,$E4366:$E4369,0),1*c_vote,0)+IF(MATCH(S$1,$F4366:$F4369,0)&gt;MATCH(T$1,$F4366:$F4369,0),1*d_vote,0)</f>
        <v>0.75</v>
      </c>
    </row>
    <row r="4367" spans="1:20" x14ac:dyDescent="0.25">
      <c r="A4367">
        <f t="shared" si="138"/>
        <v>4366</v>
      </c>
      <c r="B4367">
        <f t="shared" si="139"/>
        <v>1092</v>
      </c>
      <c r="C4367" t="str">
        <f>INDEX('VBA code_permu_wo_repettn'!$T$3:$Y$6,COUNTIF('Profile-matrices_Condorcet'!$B$2:$B4367,'Profile-matrices_Condorcet'!$B4367),MATCH(INDEX('numeric possibilities'!D$3:D$1298,VLOOKUP($B4367,'numeric possibilities'!$C$3:$G$1298,1)),'VBA code_permu_wo_repettn'!$T$2:$Y$2))</f>
        <v>D</v>
      </c>
      <c r="D4367" t="str">
        <f>INDEX('VBA code_permu_wo_repettn'!$AA$3:$AF$6,COUNTIF('Profile-matrices_Condorcet'!$B$2:$B4367,'Profile-matrices_Condorcet'!$B4367),MATCH(INDEX('numeric possibilities'!E$3:E$1298,VLOOKUP($B4367,'numeric possibilities'!$C$3:$G$1298,1)),'VBA code_permu_wo_repettn'!$AA$2:$AF$2))</f>
        <v>A</v>
      </c>
      <c r="E4367" t="str">
        <f>INDEX('VBA code_permu_wo_repettn'!$AH$3:$AM$6,COUNTIF('Profile-matrices_Condorcet'!$B$2:$B4367,'Profile-matrices_Condorcet'!$B4367),MATCH(INDEX('numeric possibilities'!F$3:F$1298,VLOOKUP($B4367,'numeric possibilities'!$C$3:$G$1298,1)),'VBA code_permu_wo_repettn'!$AH$2:$AM$2))</f>
        <v>A</v>
      </c>
      <c r="F4367" t="str">
        <f>INDEX('VBA code_permu_wo_repettn'!$AO$3:$AT$6,COUNTIF('Profile-matrices_Condorcet'!$B$2:$B4367,'Profile-matrices_Condorcet'!$B4367),MATCH(INDEX('numeric possibilities'!G$3:G$1298,VLOOKUP($B4367,'numeric possibilities'!$C$3:$G$1298,1)),'VBA code_permu_wo_repettn'!$AO$2:$AT$2))</f>
        <v>C</v>
      </c>
      <c r="H4367" t="s">
        <v>15</v>
      </c>
      <c r="I4367" t="str">
        <f>IF(I4366&gt;J4366,$I$1,IF(I4366&lt;J4366,$J$1,0))</f>
        <v>A</v>
      </c>
      <c r="K4367" t="str">
        <f>IF(K4366&gt;L4366,$K$1,IF(K4366&lt;L4366,$L$1,0))</f>
        <v>A</v>
      </c>
      <c r="M4367" t="str">
        <f>IF(M4366&gt;N4366,$M$1,IF(M4366&lt;N4366,$N$1,0))</f>
        <v>A</v>
      </c>
      <c r="O4367" t="str">
        <f>IF(O4366&gt;P4366,$O$1,IF(O4366&lt;P4366,$P$1,0))</f>
        <v>C</v>
      </c>
      <c r="Q4367" t="str">
        <f>IF(Q4366&gt;R4366,$Q$1,IF(Q4366&lt;R4366,$R$1,0))</f>
        <v>B</v>
      </c>
      <c r="S4367" t="str">
        <f>IF(S4366&gt;T4366,$S$1,IF(S4366&lt;T4366,$T$1,0))</f>
        <v>D</v>
      </c>
    </row>
    <row r="4368" spans="1:20" x14ac:dyDescent="0.25">
      <c r="A4368">
        <f t="shared" si="138"/>
        <v>4367</v>
      </c>
      <c r="B4368">
        <f t="shared" si="139"/>
        <v>1092</v>
      </c>
      <c r="C4368" t="str">
        <f>INDEX('VBA code_permu_wo_repettn'!$T$3:$Y$6,COUNTIF('Profile-matrices_Condorcet'!$B$2:$B4368,'Profile-matrices_Condorcet'!$B4368),MATCH(INDEX('numeric possibilities'!D$3:D$1298,VLOOKUP($B4368,'numeric possibilities'!$C$3:$G$1298,1)),'VBA code_permu_wo_repettn'!$T$2:$Y$2))</f>
        <v>C</v>
      </c>
      <c r="D4368" t="str">
        <f>INDEX('VBA code_permu_wo_repettn'!$AA$3:$AF$6,COUNTIF('Profile-matrices_Condorcet'!$B$2:$B4368,'Profile-matrices_Condorcet'!$B4368),MATCH(INDEX('numeric possibilities'!E$3:E$1298,VLOOKUP($B4368,'numeric possibilities'!$C$3:$G$1298,1)),'VBA code_permu_wo_repettn'!$AA$2:$AF$2))</f>
        <v>D</v>
      </c>
      <c r="E4368" t="str">
        <f>INDEX('VBA code_permu_wo_repettn'!$AH$3:$AM$6,COUNTIF('Profile-matrices_Condorcet'!$B$2:$B4368,'Profile-matrices_Condorcet'!$B4368),MATCH(INDEX('numeric possibilities'!F$3:F$1298,VLOOKUP($B4368,'numeric possibilities'!$C$3:$G$1298,1)),'VBA code_permu_wo_repettn'!$AH$2:$AM$2))</f>
        <v>B</v>
      </c>
      <c r="F4368" t="str">
        <f>INDEX('VBA code_permu_wo_repettn'!$AO$3:$AT$6,COUNTIF('Profile-matrices_Condorcet'!$B$2:$B4368,'Profile-matrices_Condorcet'!$B4368),MATCH(INDEX('numeric possibilities'!G$3:G$1298,VLOOKUP($B4368,'numeric possibilities'!$C$3:$G$1298,1)),'VBA code_permu_wo_repettn'!$AO$2:$AT$2))</f>
        <v>B</v>
      </c>
      <c r="I4368" t="s">
        <v>0</v>
      </c>
      <c r="J4368" t="s">
        <v>1</v>
      </c>
      <c r="K4368" t="s">
        <v>2</v>
      </c>
      <c r="L4368" t="s">
        <v>3</v>
      </c>
    </row>
    <row r="4369" spans="1:20" x14ac:dyDescent="0.25">
      <c r="A4369">
        <f t="shared" si="138"/>
        <v>4368</v>
      </c>
      <c r="B4369">
        <f t="shared" si="139"/>
        <v>1092</v>
      </c>
      <c r="C4369" t="str">
        <f>INDEX('VBA code_permu_wo_repettn'!$T$3:$Y$6,COUNTIF('Profile-matrices_Condorcet'!$B$2:$B4369,'Profile-matrices_Condorcet'!$B4369),MATCH(INDEX('numeric possibilities'!D$3:D$1298,VLOOKUP($B4369,'numeric possibilities'!$C$3:$G$1298,1)),'VBA code_permu_wo_repettn'!$T$2:$Y$2))</f>
        <v>B</v>
      </c>
      <c r="D4369" t="str">
        <f>INDEX('VBA code_permu_wo_repettn'!$AA$3:$AF$6,COUNTIF('Profile-matrices_Condorcet'!$B$2:$B4369,'Profile-matrices_Condorcet'!$B4369),MATCH(INDEX('numeric possibilities'!E$3:E$1298,VLOOKUP($B4369,'numeric possibilities'!$C$3:$G$1298,1)),'VBA code_permu_wo_repettn'!$AA$2:$AF$2))</f>
        <v>C</v>
      </c>
      <c r="E4369" t="str">
        <f>INDEX('VBA code_permu_wo_repettn'!$AH$3:$AM$6,COUNTIF('Profile-matrices_Condorcet'!$B$2:$B4369,'Profile-matrices_Condorcet'!$B4369),MATCH(INDEX('numeric possibilities'!F$3:F$1298,VLOOKUP($B4369,'numeric possibilities'!$C$3:$G$1298,1)),'VBA code_permu_wo_repettn'!$AH$2:$AM$2))</f>
        <v>D</v>
      </c>
      <c r="F4369" t="str">
        <f>INDEX('VBA code_permu_wo_repettn'!$AO$3:$AT$6,COUNTIF('Profile-matrices_Condorcet'!$B$2:$B4369,'Profile-matrices_Condorcet'!$B4369),MATCH(INDEX('numeric possibilities'!G$3:G$1298,VLOOKUP($B4369,'numeric possibilities'!$C$3:$G$1298,1)),'VBA code_permu_wo_repettn'!$AO$2:$AT$2))</f>
        <v>A</v>
      </c>
      <c r="G4369" t="str">
        <f>IF(MAX(I4369:L4369)&gt;='numeric possibilities'!$B$4/2,INDEX('Profile-matrices_Condorcet'!I4368:L4368,1,MATCH(MAX('Profile-matrices_Condorcet'!I4369:L4369),'Profile-matrices_Condorcet'!I4369:L4369,0)),"NCW")</f>
        <v>A</v>
      </c>
      <c r="H4369" t="s">
        <v>13</v>
      </c>
      <c r="I4369" s="3">
        <f>COUNTIF($I4367:$S4367,I4368)</f>
        <v>3</v>
      </c>
      <c r="J4369" s="3">
        <f>COUNTIF($I4367:$S4367,J4368)</f>
        <v>1</v>
      </c>
      <c r="K4369" s="3">
        <f>COUNTIF($I4367:$S4367,K4368)</f>
        <v>1</v>
      </c>
      <c r="L4369" s="3">
        <f>COUNTIF($I4367:$S4367,L4368)</f>
        <v>1</v>
      </c>
    </row>
    <row r="4370" spans="1:20" x14ac:dyDescent="0.25">
      <c r="A4370">
        <f t="shared" si="138"/>
        <v>4369</v>
      </c>
      <c r="B4370">
        <f t="shared" si="139"/>
        <v>1093</v>
      </c>
      <c r="C4370" t="str">
        <f>INDEX('VBA code_permu_wo_repettn'!$T$3:$Y$6,COUNTIF('Profile-matrices_Condorcet'!$B$2:$B4370,'Profile-matrices_Condorcet'!$B4370),MATCH(INDEX('numeric possibilities'!D$3:D$1298,VLOOKUP($B4370,'numeric possibilities'!$C$3:$G$1298,1)),'VBA code_permu_wo_repettn'!$T$2:$Y$2))</f>
        <v>A</v>
      </c>
      <c r="D4370" t="str">
        <f>INDEX('VBA code_permu_wo_repettn'!$AA$3:$AF$6,COUNTIF('Profile-matrices_Condorcet'!$B$2:$B4370,'Profile-matrices_Condorcet'!$B4370),MATCH(INDEX('numeric possibilities'!E$3:E$1298,VLOOKUP($B4370,'numeric possibilities'!$C$3:$G$1298,1)),'VBA code_permu_wo_repettn'!$AA$2:$AF$2))</f>
        <v>B</v>
      </c>
      <c r="E4370" t="str">
        <f>INDEX('VBA code_permu_wo_repettn'!$AH$3:$AM$6,COUNTIF('Profile-matrices_Condorcet'!$B$2:$B4370,'Profile-matrices_Condorcet'!$B4370),MATCH(INDEX('numeric possibilities'!F$3:F$1298,VLOOKUP($B4370,'numeric possibilities'!$C$3:$G$1298,1)),'VBA code_permu_wo_repettn'!$AH$2:$AM$2))</f>
        <v>C</v>
      </c>
      <c r="F4370" t="str">
        <f>INDEX('VBA code_permu_wo_repettn'!$AO$3:$AT$6,COUNTIF('Profile-matrices_Condorcet'!$B$2:$B4370,'Profile-matrices_Condorcet'!$B4370),MATCH(INDEX('numeric possibilities'!G$3:G$1298,VLOOKUP($B4370,'numeric possibilities'!$C$3:$G$1298,1)),'VBA code_permu_wo_repettn'!$AO$2:$AT$2))</f>
        <v>D</v>
      </c>
      <c r="H4370" t="s">
        <v>14</v>
      </c>
      <c r="I4370" s="3">
        <f>IF(MATCH(I$1,$C4370:$C4373,0)&lt;(MATCH(J$1,$C4370:$C4373,0)),1*a_vote,0)+IF(MATCH(I$1,$D4370:$D4373,0)&lt;MATCH(J$1,$D4370:$D4373,0),1*b_vote,0)+IF(MATCH(I$1,$E4370:$E4373,0)&lt;MATCH(J$1,$E4370:$E4373,0),1*c_vote,0)+IF(MATCH(I$1,$F4370:$F4373,0)&lt;MATCH(J$1,$F4370:$F4373,0),1*d_vote,0)</f>
        <v>0.52</v>
      </c>
      <c r="J4370" s="3">
        <f>IF(MATCH(I$1,$C4370:$C4373,0)&gt;(MATCH(J$1,$C4370:$C4373,0)),1*a_vote,0)+IF(MATCH(I$1,$D4370:$D4373,0)&gt;MATCH(J$1,$D4370:$D4373,0),1*b_vote,0)+IF(MATCH(I$1,$E4370:$E4373,0)&gt;MATCH(J$1,$E4370:$E4373,0),1*c_vote,0)+IF(MATCH(I$1,$F4370:$F4373,0)&gt;MATCH(J$1,$F4370:$F4373,0),1*d_vote,0)</f>
        <v>0.48</v>
      </c>
      <c r="K4370" s="3">
        <f>IF(MATCH($K$1,$C4370:$C4373,0)&lt;(MATCH($L$1,$C4370:$C4373,0)),1*a_vote,0)+IF(MATCH($K$1,$D4370:$D4373,0)&lt;MATCH($L$1,$D4370:$D4373,0),1*b_vote,0)+IF(MATCH($K$1,$E4370:$E4373,0)&lt;MATCH($L$1,$E4370:$E4373,0),1*c_vote,0)+IF(MATCH($K$1,$F4370:$F4373,0)&lt;MATCH($L$1,$F4370:$F4373,0),1*d_vote,0)</f>
        <v>0.27</v>
      </c>
      <c r="L4370" s="3">
        <f>IF(MATCH(K$1,$C4370:$C4373,0)&gt;(MATCH(L$1,$C4370:$C4373,0)),1*a_vote,0)+IF(MATCH(K$1,$D4370:$D4373,0)&gt;MATCH(L$1,$D4370:$D4373,0),1*b_vote,0)+IF(MATCH(K$1,$E4370:$E4373,0)&gt;MATCH(L$1,$E4370:$E4373,0),1*c_vote,0)+IF(MATCH(K$1,$F4370:$F4373,0)&gt;MATCH(L$1,$F4370:$F4373,0),1*d_vote,0)</f>
        <v>0.73</v>
      </c>
      <c r="M4370" s="3">
        <f>IF(MATCH($M$1,$C4370:$C4373,0)&lt;(MATCH($N$1,$C4370:$C4373,0)),1*a_vote,0)+IF(MATCH($M$1,$D4370:$D4373,0)&lt;MATCH($N$1,$D4370:$D4373,0),1*b_vote,0)+IF(MATCH($M$1,$E4370:$E4373,0)&lt;MATCH($N$1,$E4370:$E4373,0),1*c_vote,0)+IF(MATCH($M$1,$F4370:$F4373,0)&lt;MATCH($N$1,$F4370:$F4373,0),1*d_vote,0)</f>
        <v>0.78</v>
      </c>
      <c r="N4370" s="3">
        <f>IF(MATCH(M$1,$C4370:$C4373,0)&gt;(MATCH(N$1,$C4370:$C4373,0)),1*a_vote,0)+IF(MATCH(M$1,$D4370:$D4373,0)&gt;MATCH(N$1,$D4370:$D4373,0),1*b_vote,0)+IF(MATCH(M$1,$E4370:$E4373,0)&gt;MATCH(N$1,$E4370:$E4373,0),1*c_vote,0)+IF(MATCH(M$1,$F4370:$F4373,0)&gt;MATCH(N$1,$F4370:$F4373,0),1*d_vote,0)</f>
        <v>0.21999999999999997</v>
      </c>
      <c r="O4370" s="3">
        <f>IF(MATCH($O$1,$C4370:$C4373,0)&lt;(MATCH($P$1,$C4370:$C4373,0)),1*a_vote,0)+IF(MATCH($O$1,$D4370:$D4373,0)&lt;MATCH($P$1,$D4370:$D4373,0),1*b_vote,0)+IF(MATCH($O$1,$E4370:$E4373,0)&lt;MATCH($P$1,$E4370:$E4373,0),1*c_vote,0)+IF(MATCH($O$1,$F4370:$F4373,0)&lt;MATCH($P$1,$F4370:$F4373,0),1*d_vote,0)</f>
        <v>0.53</v>
      </c>
      <c r="P4370" s="3">
        <f>IF(MATCH(O$1,$C4370:$C4373,0)&gt;(MATCH(P$1,$C4370:$C4373,0)),1*a_vote,0)+IF(MATCH(O$1,$D4370:$D4373,0)&gt;MATCH(P$1,$D4370:$D4373,0),1*b_vote,0)+IF(MATCH(O$1,$E4370:$E4373,0)&gt;MATCH(P$1,$E4370:$E4373,0),1*c_vote,0)+IF(MATCH(O$1,$F4370:$F4373,0)&gt;MATCH(P$1,$F4370:$F4373,0),1*d_vote,0)</f>
        <v>0.47</v>
      </c>
      <c r="Q4370" s="3">
        <f>IF(MATCH($Q$1,$C4370:$C4373,0)&lt;(MATCH($R$1,$C4370:$C4373,0)),1*a_vote,0)+IF(MATCH($Q$1,$D4370:$D4373,0)&lt;MATCH($R$1,$D4370:$D4373,0),1*b_vote,0)+IF(MATCH($Q$1,$E4370:$E4373,0)&lt;MATCH($R$1,$E4370:$E4373,0),1*c_vote,0)+IF(MATCH($Q$1,$F4370:$F4373,0)&lt;MATCH($R$1,$F4370:$F4373,0),1*d_vote,0)</f>
        <v>0.78</v>
      </c>
      <c r="R4370" s="3">
        <f>IF(MATCH(Q$1,$C4370:$C4373,0)&gt;(MATCH(R$1,$C4370:$C4373,0)),1*a_vote,0)+IF(MATCH(Q$1,$D4370:$D4373,0)&gt;MATCH(R$1,$D4370:$D4373,0),1*b_vote,0)+IF(MATCH(Q$1,$E4370:$E4373,0)&gt;MATCH(R$1,$E4370:$E4373,0),1*c_vote,0)+IF(MATCH(Q$1,$F4370:$F4373,0)&gt;MATCH(R$1,$F4370:$F4373,0),1*d_vote,0)</f>
        <v>0.21999999999999997</v>
      </c>
      <c r="S4370" s="3">
        <f>IF(MATCH($S$1,$C4370:$C4373,0)&lt;(MATCH($T$1,$C4370:$C4373,0)),1*a_vote,0)+IF(MATCH($S$1,$D4370:$D4373,0)&lt;MATCH($T$1,$D4370:$D4373,0),1*b_vote,0)+IF(MATCH($S$1,$E4370:$E4373,0)&lt;MATCH($T$1,$E4370:$E4373,0),1*c_vote,0)+IF(MATCH($S$1,$F4370:$F4373,0)&lt;MATCH($T$1,$F4370:$F4373,0),1*d_vote,0)</f>
        <v>0.78</v>
      </c>
      <c r="T4370" s="3">
        <f>IF(MATCH(S$1,$C4370:$C4373,0)&gt;(MATCH(T$1,$C4370:$C4373,0)),1*a_vote,0)+IF(MATCH(S$1,$D4370:$D4373,0)&gt;MATCH(T$1,$D4370:$D4373,0),1*b_vote,0)+IF(MATCH(S$1,$E4370:$E4373,0)&gt;MATCH(T$1,$E4370:$E4373,0),1*c_vote,0)+IF(MATCH(S$1,$F4370:$F4373,0)&gt;MATCH(T$1,$F4370:$F4373,0),1*d_vote,0)</f>
        <v>0.21999999999999997</v>
      </c>
    </row>
    <row r="4371" spans="1:20" x14ac:dyDescent="0.25">
      <c r="A4371">
        <f t="shared" si="138"/>
        <v>4370</v>
      </c>
      <c r="B4371">
        <f t="shared" si="139"/>
        <v>1093</v>
      </c>
      <c r="C4371" t="str">
        <f>INDEX('VBA code_permu_wo_repettn'!$T$3:$Y$6,COUNTIF('Profile-matrices_Condorcet'!$B$2:$B4371,'Profile-matrices_Condorcet'!$B4371),MATCH(INDEX('numeric possibilities'!D$3:D$1298,VLOOKUP($B4371,'numeric possibilities'!$C$3:$G$1298,1)),'VBA code_permu_wo_repettn'!$T$2:$Y$2))</f>
        <v>B</v>
      </c>
      <c r="D4371" t="str">
        <f>INDEX('VBA code_permu_wo_repettn'!$AA$3:$AF$6,COUNTIF('Profile-matrices_Condorcet'!$B$2:$B4371,'Profile-matrices_Condorcet'!$B4371),MATCH(INDEX('numeric possibilities'!E$3:E$1298,VLOOKUP($B4371,'numeric possibilities'!$C$3:$G$1298,1)),'VBA code_permu_wo_repettn'!$AA$2:$AF$2))</f>
        <v>C</v>
      </c>
      <c r="E4371" t="str">
        <f>INDEX('VBA code_permu_wo_repettn'!$AH$3:$AM$6,COUNTIF('Profile-matrices_Condorcet'!$B$2:$B4371,'Profile-matrices_Condorcet'!$B4371),MATCH(INDEX('numeric possibilities'!F$3:F$1298,VLOOKUP($B4371,'numeric possibilities'!$C$3:$G$1298,1)),'VBA code_permu_wo_repettn'!$AH$2:$AM$2))</f>
        <v>A</v>
      </c>
      <c r="F4371" t="str">
        <f>INDEX('VBA code_permu_wo_repettn'!$AO$3:$AT$6,COUNTIF('Profile-matrices_Condorcet'!$B$2:$B4371,'Profile-matrices_Condorcet'!$B4371),MATCH(INDEX('numeric possibilities'!G$3:G$1298,VLOOKUP($B4371,'numeric possibilities'!$C$3:$G$1298,1)),'VBA code_permu_wo_repettn'!$AO$2:$AT$2))</f>
        <v>C</v>
      </c>
      <c r="H4371" t="s">
        <v>15</v>
      </c>
      <c r="I4371" t="str">
        <f>IF(I4370&gt;J4370,$I$1,IF(I4370&lt;J4370,$J$1,0))</f>
        <v>A</v>
      </c>
      <c r="K4371" t="str">
        <f>IF(K4370&gt;L4370,$K$1,IF(K4370&lt;L4370,$L$1,0))</f>
        <v>C</v>
      </c>
      <c r="M4371" t="str">
        <f>IF(M4370&gt;N4370,$M$1,IF(M4370&lt;N4370,$N$1,0))</f>
        <v>A</v>
      </c>
      <c r="O4371" t="str">
        <f>IF(O4370&gt;P4370,$O$1,IF(O4370&lt;P4370,$P$1,0))</f>
        <v>B</v>
      </c>
      <c r="Q4371" t="str">
        <f>IF(Q4370&gt;R4370,$Q$1,IF(Q4370&lt;R4370,$R$1,0))</f>
        <v>B</v>
      </c>
      <c r="S4371" t="str">
        <f>IF(S4370&gt;T4370,$S$1,IF(S4370&lt;T4370,$T$1,0))</f>
        <v>C</v>
      </c>
    </row>
    <row r="4372" spans="1:20" x14ac:dyDescent="0.25">
      <c r="A4372">
        <f t="shared" si="138"/>
        <v>4371</v>
      </c>
      <c r="B4372">
        <f t="shared" si="139"/>
        <v>1093</v>
      </c>
      <c r="C4372" t="str">
        <f>INDEX('VBA code_permu_wo_repettn'!$T$3:$Y$6,COUNTIF('Profile-matrices_Condorcet'!$B$2:$B4372,'Profile-matrices_Condorcet'!$B4372),MATCH(INDEX('numeric possibilities'!D$3:D$1298,VLOOKUP($B4372,'numeric possibilities'!$C$3:$G$1298,1)),'VBA code_permu_wo_repettn'!$T$2:$Y$2))</f>
        <v>C</v>
      </c>
      <c r="D4372" t="str">
        <f>INDEX('VBA code_permu_wo_repettn'!$AA$3:$AF$6,COUNTIF('Profile-matrices_Condorcet'!$B$2:$B4372,'Profile-matrices_Condorcet'!$B4372),MATCH(INDEX('numeric possibilities'!E$3:E$1298,VLOOKUP($B4372,'numeric possibilities'!$C$3:$G$1298,1)),'VBA code_permu_wo_repettn'!$AA$2:$AF$2))</f>
        <v>A</v>
      </c>
      <c r="E4372" t="str">
        <f>INDEX('VBA code_permu_wo_repettn'!$AH$3:$AM$6,COUNTIF('Profile-matrices_Condorcet'!$B$2:$B4372,'Profile-matrices_Condorcet'!$B4372),MATCH(INDEX('numeric possibilities'!F$3:F$1298,VLOOKUP($B4372,'numeric possibilities'!$C$3:$G$1298,1)),'VBA code_permu_wo_repettn'!$AH$2:$AM$2))</f>
        <v>B</v>
      </c>
      <c r="F4372" t="str">
        <f>INDEX('VBA code_permu_wo_repettn'!$AO$3:$AT$6,COUNTIF('Profile-matrices_Condorcet'!$B$2:$B4372,'Profile-matrices_Condorcet'!$B4372),MATCH(INDEX('numeric possibilities'!G$3:G$1298,VLOOKUP($B4372,'numeric possibilities'!$C$3:$G$1298,1)),'VBA code_permu_wo_repettn'!$AO$2:$AT$2))</f>
        <v>B</v>
      </c>
      <c r="I4372" t="s">
        <v>0</v>
      </c>
      <c r="J4372" t="s">
        <v>1</v>
      </c>
      <c r="K4372" t="s">
        <v>2</v>
      </c>
      <c r="L4372" t="s">
        <v>3</v>
      </c>
    </row>
    <row r="4373" spans="1:20" x14ac:dyDescent="0.25">
      <c r="A4373">
        <f t="shared" si="138"/>
        <v>4372</v>
      </c>
      <c r="B4373">
        <f t="shared" si="139"/>
        <v>1093</v>
      </c>
      <c r="C4373" t="str">
        <f>INDEX('VBA code_permu_wo_repettn'!$T$3:$Y$6,COUNTIF('Profile-matrices_Condorcet'!$B$2:$B4373,'Profile-matrices_Condorcet'!$B4373),MATCH(INDEX('numeric possibilities'!D$3:D$1298,VLOOKUP($B4373,'numeric possibilities'!$C$3:$G$1298,1)),'VBA code_permu_wo_repettn'!$T$2:$Y$2))</f>
        <v>D</v>
      </c>
      <c r="D4373" t="str">
        <f>INDEX('VBA code_permu_wo_repettn'!$AA$3:$AF$6,COUNTIF('Profile-matrices_Condorcet'!$B$2:$B4373,'Profile-matrices_Condorcet'!$B4373),MATCH(INDEX('numeric possibilities'!E$3:E$1298,VLOOKUP($B4373,'numeric possibilities'!$C$3:$G$1298,1)),'VBA code_permu_wo_repettn'!$AA$2:$AF$2))</f>
        <v>D</v>
      </c>
      <c r="E4373" t="str">
        <f>INDEX('VBA code_permu_wo_repettn'!$AH$3:$AM$6,COUNTIF('Profile-matrices_Condorcet'!$B$2:$B4373,'Profile-matrices_Condorcet'!$B4373),MATCH(INDEX('numeric possibilities'!F$3:F$1298,VLOOKUP($B4373,'numeric possibilities'!$C$3:$G$1298,1)),'VBA code_permu_wo_repettn'!$AH$2:$AM$2))</f>
        <v>D</v>
      </c>
      <c r="F4373" t="str">
        <f>INDEX('VBA code_permu_wo_repettn'!$AO$3:$AT$6,COUNTIF('Profile-matrices_Condorcet'!$B$2:$B4373,'Profile-matrices_Condorcet'!$B4373),MATCH(INDEX('numeric possibilities'!G$3:G$1298,VLOOKUP($B4373,'numeric possibilities'!$C$3:$G$1298,1)),'VBA code_permu_wo_repettn'!$AO$2:$AT$2))</f>
        <v>A</v>
      </c>
      <c r="G4373" t="str">
        <f>IF(MAX(I4373:L4373)&gt;='numeric possibilities'!$B$4/2,INDEX('Profile-matrices_Condorcet'!I4372:L4372,1,MATCH(MAX('Profile-matrices_Condorcet'!I4373:L4373),'Profile-matrices_Condorcet'!I4373:L4373,0)),"NCW")</f>
        <v>NCW</v>
      </c>
      <c r="H4373" t="s">
        <v>13</v>
      </c>
      <c r="I4373" s="3">
        <f>COUNTIF($I4371:$S4371,I4372)</f>
        <v>2</v>
      </c>
      <c r="J4373" s="3">
        <f>COUNTIF($I4371:$S4371,J4372)</f>
        <v>2</v>
      </c>
      <c r="K4373" s="3">
        <f>COUNTIF($I4371:$S4371,K4372)</f>
        <v>2</v>
      </c>
      <c r="L4373" s="3">
        <f>COUNTIF($I4371:$S4371,L4372)</f>
        <v>0</v>
      </c>
    </row>
    <row r="4374" spans="1:20" x14ac:dyDescent="0.25">
      <c r="A4374">
        <f t="shared" si="138"/>
        <v>4373</v>
      </c>
      <c r="B4374">
        <f t="shared" si="139"/>
        <v>1094</v>
      </c>
      <c r="C4374" t="str">
        <f>INDEX('VBA code_permu_wo_repettn'!$T$3:$Y$6,COUNTIF('Profile-matrices_Condorcet'!$B$2:$B4374,'Profile-matrices_Condorcet'!$B4374),MATCH(INDEX('numeric possibilities'!D$3:D$1298,VLOOKUP($B4374,'numeric possibilities'!$C$3:$G$1298,1)),'VBA code_permu_wo_repettn'!$T$2:$Y$2))</f>
        <v>A</v>
      </c>
      <c r="D4374" t="str">
        <f>INDEX('VBA code_permu_wo_repettn'!$AA$3:$AF$6,COUNTIF('Profile-matrices_Condorcet'!$B$2:$B4374,'Profile-matrices_Condorcet'!$B4374),MATCH(INDEX('numeric possibilities'!E$3:E$1298,VLOOKUP($B4374,'numeric possibilities'!$C$3:$G$1298,1)),'VBA code_permu_wo_repettn'!$AA$2:$AF$2))</f>
        <v>B</v>
      </c>
      <c r="E4374" t="str">
        <f>INDEX('VBA code_permu_wo_repettn'!$AH$3:$AM$6,COUNTIF('Profile-matrices_Condorcet'!$B$2:$B4374,'Profile-matrices_Condorcet'!$B4374),MATCH(INDEX('numeric possibilities'!F$3:F$1298,VLOOKUP($B4374,'numeric possibilities'!$C$3:$G$1298,1)),'VBA code_permu_wo_repettn'!$AH$2:$AM$2))</f>
        <v>C</v>
      </c>
      <c r="F4374" t="str">
        <f>INDEX('VBA code_permu_wo_repettn'!$AO$3:$AT$6,COUNTIF('Profile-matrices_Condorcet'!$B$2:$B4374,'Profile-matrices_Condorcet'!$B4374),MATCH(INDEX('numeric possibilities'!G$3:G$1298,VLOOKUP($B4374,'numeric possibilities'!$C$3:$G$1298,1)),'VBA code_permu_wo_repettn'!$AO$2:$AT$2))</f>
        <v>D</v>
      </c>
      <c r="H4374" t="s">
        <v>14</v>
      </c>
      <c r="I4374" s="3">
        <f>IF(MATCH(I$1,$C4374:$C4377,0)&lt;(MATCH(J$1,$C4374:$C4377,0)),1*a_vote,0)+IF(MATCH(I$1,$D4374:$D4377,0)&lt;MATCH(J$1,$D4374:$D4377,0),1*b_vote,0)+IF(MATCH(I$1,$E4374:$E4377,0)&lt;MATCH(J$1,$E4374:$E4377,0),1*c_vote,0)+IF(MATCH(I$1,$F4374:$F4377,0)&lt;MATCH(J$1,$F4374:$F4377,0),1*d_vote,0)</f>
        <v>0.52</v>
      </c>
      <c r="J4374" s="3">
        <f>IF(MATCH(I$1,$C4374:$C4377,0)&gt;(MATCH(J$1,$C4374:$C4377,0)),1*a_vote,0)+IF(MATCH(I$1,$D4374:$D4377,0)&gt;MATCH(J$1,$D4374:$D4377,0),1*b_vote,0)+IF(MATCH(I$1,$E4374:$E4377,0)&gt;MATCH(J$1,$E4374:$E4377,0),1*c_vote,0)+IF(MATCH(I$1,$F4374:$F4377,0)&gt;MATCH(J$1,$F4374:$F4377,0),1*d_vote,0)</f>
        <v>0.48</v>
      </c>
      <c r="K4374" s="3">
        <f>IF(MATCH($K$1,$C4374:$C4377,0)&lt;(MATCH($L$1,$C4374:$C4377,0)),1*a_vote,0)+IF(MATCH($K$1,$D4374:$D4377,0)&lt;MATCH($L$1,$D4374:$D4377,0),1*b_vote,0)+IF(MATCH($K$1,$E4374:$E4377,0)&lt;MATCH($L$1,$E4374:$E4377,0),1*c_vote,0)+IF(MATCH($K$1,$F4374:$F4377,0)&lt;MATCH($L$1,$F4374:$F4377,0),1*d_vote,0)</f>
        <v>0.27</v>
      </c>
      <c r="L4374" s="3">
        <f>IF(MATCH(K$1,$C4374:$C4377,0)&gt;(MATCH(L$1,$C4374:$C4377,0)),1*a_vote,0)+IF(MATCH(K$1,$D4374:$D4377,0)&gt;MATCH(L$1,$D4374:$D4377,0),1*b_vote,0)+IF(MATCH(K$1,$E4374:$E4377,0)&gt;MATCH(L$1,$E4374:$E4377,0),1*c_vote,0)+IF(MATCH(K$1,$F4374:$F4377,0)&gt;MATCH(L$1,$F4374:$F4377,0),1*d_vote,0)</f>
        <v>0.73</v>
      </c>
      <c r="M4374" s="3">
        <f>IF(MATCH($M$1,$C4374:$C4377,0)&lt;(MATCH($N$1,$C4374:$C4377,0)),1*a_vote,0)+IF(MATCH($M$1,$D4374:$D4377,0)&lt;MATCH($N$1,$D4374:$D4377,0),1*b_vote,0)+IF(MATCH($M$1,$E4374:$E4377,0)&lt;MATCH($N$1,$E4374:$E4377,0),1*c_vote,0)+IF(MATCH($M$1,$F4374:$F4377,0)&lt;MATCH($N$1,$F4374:$F4377,0),1*d_vote,0)</f>
        <v>0.78</v>
      </c>
      <c r="N4374" s="3">
        <f>IF(MATCH(M$1,$C4374:$C4377,0)&gt;(MATCH(N$1,$C4374:$C4377,0)),1*a_vote,0)+IF(MATCH(M$1,$D4374:$D4377,0)&gt;MATCH(N$1,$D4374:$D4377,0),1*b_vote,0)+IF(MATCH(M$1,$E4374:$E4377,0)&gt;MATCH(N$1,$E4374:$E4377,0),1*c_vote,0)+IF(MATCH(M$1,$F4374:$F4377,0)&gt;MATCH(N$1,$F4374:$F4377,0),1*d_vote,0)</f>
        <v>0.21999999999999997</v>
      </c>
      <c r="O4374" s="3">
        <f>IF(MATCH($O$1,$C4374:$C4377,0)&lt;(MATCH($P$1,$C4374:$C4377,0)),1*a_vote,0)+IF(MATCH($O$1,$D4374:$D4377,0)&lt;MATCH($P$1,$D4374:$D4377,0),1*b_vote,0)+IF(MATCH($O$1,$E4374:$E4377,0)&lt;MATCH($P$1,$E4374:$E4377,0),1*c_vote,0)+IF(MATCH($O$1,$F4374:$F4377,0)&lt;MATCH($P$1,$F4374:$F4377,0),1*d_vote,0)</f>
        <v>0.53</v>
      </c>
      <c r="P4374" s="3">
        <f>IF(MATCH(O$1,$C4374:$C4377,0)&gt;(MATCH(P$1,$C4374:$C4377,0)),1*a_vote,0)+IF(MATCH(O$1,$D4374:$D4377,0)&gt;MATCH(P$1,$D4374:$D4377,0),1*b_vote,0)+IF(MATCH(O$1,$E4374:$E4377,0)&gt;MATCH(P$1,$E4374:$E4377,0),1*c_vote,0)+IF(MATCH(O$1,$F4374:$F4377,0)&gt;MATCH(P$1,$F4374:$F4377,0),1*d_vote,0)</f>
        <v>0.47</v>
      </c>
      <c r="Q4374" s="3">
        <f>IF(MATCH($Q$1,$C4374:$C4377,0)&lt;(MATCH($R$1,$C4374:$C4377,0)),1*a_vote,0)+IF(MATCH($Q$1,$D4374:$D4377,0)&lt;MATCH($R$1,$D4374:$D4377,0),1*b_vote,0)+IF(MATCH($Q$1,$E4374:$E4377,0)&lt;MATCH($R$1,$E4374:$E4377,0),1*c_vote,0)+IF(MATCH($Q$1,$F4374:$F4377,0)&lt;MATCH($R$1,$F4374:$F4377,0),1*d_vote,0)</f>
        <v>0.78</v>
      </c>
      <c r="R4374" s="3">
        <f>IF(MATCH(Q$1,$C4374:$C4377,0)&gt;(MATCH(R$1,$C4374:$C4377,0)),1*a_vote,0)+IF(MATCH(Q$1,$D4374:$D4377,0)&gt;MATCH(R$1,$D4374:$D4377,0),1*b_vote,0)+IF(MATCH(Q$1,$E4374:$E4377,0)&gt;MATCH(R$1,$E4374:$E4377,0),1*c_vote,0)+IF(MATCH(Q$1,$F4374:$F4377,0)&gt;MATCH(R$1,$F4374:$F4377,0),1*d_vote,0)</f>
        <v>0.21999999999999997</v>
      </c>
      <c r="S4374" s="3">
        <f>IF(MATCH($S$1,$C4374:$C4377,0)&lt;(MATCH($T$1,$C4374:$C4377,0)),1*a_vote,0)+IF(MATCH($S$1,$D4374:$D4377,0)&lt;MATCH($T$1,$D4374:$D4377,0),1*b_vote,0)+IF(MATCH($S$1,$E4374:$E4377,0)&lt;MATCH($T$1,$E4374:$E4377,0),1*c_vote,0)+IF(MATCH($S$1,$F4374:$F4377,0)&lt;MATCH($T$1,$F4374:$F4377,0),1*d_vote,0)</f>
        <v>0.51</v>
      </c>
      <c r="T4374" s="3">
        <f>IF(MATCH(S$1,$C4374:$C4377,0)&gt;(MATCH(T$1,$C4374:$C4377,0)),1*a_vote,0)+IF(MATCH(S$1,$D4374:$D4377,0)&gt;MATCH(T$1,$D4374:$D4377,0),1*b_vote,0)+IF(MATCH(S$1,$E4374:$E4377,0)&gt;MATCH(T$1,$E4374:$E4377,0),1*c_vote,0)+IF(MATCH(S$1,$F4374:$F4377,0)&gt;MATCH(T$1,$F4374:$F4377,0),1*d_vote,0)</f>
        <v>0.49</v>
      </c>
    </row>
    <row r="4375" spans="1:20" x14ac:dyDescent="0.25">
      <c r="A4375">
        <f t="shared" si="138"/>
        <v>4374</v>
      </c>
      <c r="B4375">
        <f t="shared" si="139"/>
        <v>1094</v>
      </c>
      <c r="C4375" t="str">
        <f>INDEX('VBA code_permu_wo_repettn'!$T$3:$Y$6,COUNTIF('Profile-matrices_Condorcet'!$B$2:$B4375,'Profile-matrices_Condorcet'!$B4375),MATCH(INDEX('numeric possibilities'!D$3:D$1298,VLOOKUP($B4375,'numeric possibilities'!$C$3:$G$1298,1)),'VBA code_permu_wo_repettn'!$T$2:$Y$2))</f>
        <v>B</v>
      </c>
      <c r="D4375" t="str">
        <f>INDEX('VBA code_permu_wo_repettn'!$AA$3:$AF$6,COUNTIF('Profile-matrices_Condorcet'!$B$2:$B4375,'Profile-matrices_Condorcet'!$B4375),MATCH(INDEX('numeric possibilities'!E$3:E$1298,VLOOKUP($B4375,'numeric possibilities'!$C$3:$G$1298,1)),'VBA code_permu_wo_repettn'!$AA$2:$AF$2))</f>
        <v>C</v>
      </c>
      <c r="E4375" t="str">
        <f>INDEX('VBA code_permu_wo_repettn'!$AH$3:$AM$6,COUNTIF('Profile-matrices_Condorcet'!$B$2:$B4375,'Profile-matrices_Condorcet'!$B4375),MATCH(INDEX('numeric possibilities'!F$3:F$1298,VLOOKUP($B4375,'numeric possibilities'!$C$3:$G$1298,1)),'VBA code_permu_wo_repettn'!$AH$2:$AM$2))</f>
        <v>A</v>
      </c>
      <c r="F4375" t="str">
        <f>INDEX('VBA code_permu_wo_repettn'!$AO$3:$AT$6,COUNTIF('Profile-matrices_Condorcet'!$B$2:$B4375,'Profile-matrices_Condorcet'!$B4375),MATCH(INDEX('numeric possibilities'!G$3:G$1298,VLOOKUP($B4375,'numeric possibilities'!$C$3:$G$1298,1)),'VBA code_permu_wo_repettn'!$AO$2:$AT$2))</f>
        <v>C</v>
      </c>
      <c r="H4375" t="s">
        <v>15</v>
      </c>
      <c r="I4375" t="str">
        <f>IF(I4374&gt;J4374,$I$1,IF(I4374&lt;J4374,$J$1,0))</f>
        <v>A</v>
      </c>
      <c r="K4375" t="str">
        <f>IF(K4374&gt;L4374,$K$1,IF(K4374&lt;L4374,$L$1,0))</f>
        <v>C</v>
      </c>
      <c r="M4375" t="str">
        <f>IF(M4374&gt;N4374,$M$1,IF(M4374&lt;N4374,$N$1,0))</f>
        <v>A</v>
      </c>
      <c r="O4375" t="str">
        <f>IF(O4374&gt;P4374,$O$1,IF(O4374&lt;P4374,$P$1,0))</f>
        <v>B</v>
      </c>
      <c r="Q4375" t="str">
        <f>IF(Q4374&gt;R4374,$Q$1,IF(Q4374&lt;R4374,$R$1,0))</f>
        <v>B</v>
      </c>
      <c r="S4375" t="str">
        <f>IF(S4374&gt;T4374,$S$1,IF(S4374&lt;T4374,$T$1,0))</f>
        <v>C</v>
      </c>
    </row>
    <row r="4376" spans="1:20" x14ac:dyDescent="0.25">
      <c r="A4376">
        <f t="shared" si="138"/>
        <v>4375</v>
      </c>
      <c r="B4376">
        <f t="shared" si="139"/>
        <v>1094</v>
      </c>
      <c r="C4376" t="str">
        <f>INDEX('VBA code_permu_wo_repettn'!$T$3:$Y$6,COUNTIF('Profile-matrices_Condorcet'!$B$2:$B4376,'Profile-matrices_Condorcet'!$B4376),MATCH(INDEX('numeric possibilities'!D$3:D$1298,VLOOKUP($B4376,'numeric possibilities'!$C$3:$G$1298,1)),'VBA code_permu_wo_repettn'!$T$2:$Y$2))</f>
        <v>D</v>
      </c>
      <c r="D4376" t="str">
        <f>INDEX('VBA code_permu_wo_repettn'!$AA$3:$AF$6,COUNTIF('Profile-matrices_Condorcet'!$B$2:$B4376,'Profile-matrices_Condorcet'!$B4376),MATCH(INDEX('numeric possibilities'!E$3:E$1298,VLOOKUP($B4376,'numeric possibilities'!$C$3:$G$1298,1)),'VBA code_permu_wo_repettn'!$AA$2:$AF$2))</f>
        <v>A</v>
      </c>
      <c r="E4376" t="str">
        <f>INDEX('VBA code_permu_wo_repettn'!$AH$3:$AM$6,COUNTIF('Profile-matrices_Condorcet'!$B$2:$B4376,'Profile-matrices_Condorcet'!$B4376),MATCH(INDEX('numeric possibilities'!F$3:F$1298,VLOOKUP($B4376,'numeric possibilities'!$C$3:$G$1298,1)),'VBA code_permu_wo_repettn'!$AH$2:$AM$2))</f>
        <v>B</v>
      </c>
      <c r="F4376" t="str">
        <f>INDEX('VBA code_permu_wo_repettn'!$AO$3:$AT$6,COUNTIF('Profile-matrices_Condorcet'!$B$2:$B4376,'Profile-matrices_Condorcet'!$B4376),MATCH(INDEX('numeric possibilities'!G$3:G$1298,VLOOKUP($B4376,'numeric possibilities'!$C$3:$G$1298,1)),'VBA code_permu_wo_repettn'!$AO$2:$AT$2))</f>
        <v>B</v>
      </c>
      <c r="I4376" t="s">
        <v>0</v>
      </c>
      <c r="J4376" t="s">
        <v>1</v>
      </c>
      <c r="K4376" t="s">
        <v>2</v>
      </c>
      <c r="L4376" t="s">
        <v>3</v>
      </c>
    </row>
    <row r="4377" spans="1:20" x14ac:dyDescent="0.25">
      <c r="A4377">
        <f t="shared" si="138"/>
        <v>4376</v>
      </c>
      <c r="B4377">
        <f t="shared" si="139"/>
        <v>1094</v>
      </c>
      <c r="C4377" t="str">
        <f>INDEX('VBA code_permu_wo_repettn'!$T$3:$Y$6,COUNTIF('Profile-matrices_Condorcet'!$B$2:$B4377,'Profile-matrices_Condorcet'!$B4377),MATCH(INDEX('numeric possibilities'!D$3:D$1298,VLOOKUP($B4377,'numeric possibilities'!$C$3:$G$1298,1)),'VBA code_permu_wo_repettn'!$T$2:$Y$2))</f>
        <v>C</v>
      </c>
      <c r="D4377" t="str">
        <f>INDEX('VBA code_permu_wo_repettn'!$AA$3:$AF$6,COUNTIF('Profile-matrices_Condorcet'!$B$2:$B4377,'Profile-matrices_Condorcet'!$B4377),MATCH(INDEX('numeric possibilities'!E$3:E$1298,VLOOKUP($B4377,'numeric possibilities'!$C$3:$G$1298,1)),'VBA code_permu_wo_repettn'!$AA$2:$AF$2))</f>
        <v>D</v>
      </c>
      <c r="E4377" t="str">
        <f>INDEX('VBA code_permu_wo_repettn'!$AH$3:$AM$6,COUNTIF('Profile-matrices_Condorcet'!$B$2:$B4377,'Profile-matrices_Condorcet'!$B4377),MATCH(INDEX('numeric possibilities'!F$3:F$1298,VLOOKUP($B4377,'numeric possibilities'!$C$3:$G$1298,1)),'VBA code_permu_wo_repettn'!$AH$2:$AM$2))</f>
        <v>D</v>
      </c>
      <c r="F4377" t="str">
        <f>INDEX('VBA code_permu_wo_repettn'!$AO$3:$AT$6,COUNTIF('Profile-matrices_Condorcet'!$B$2:$B4377,'Profile-matrices_Condorcet'!$B4377),MATCH(INDEX('numeric possibilities'!G$3:G$1298,VLOOKUP($B4377,'numeric possibilities'!$C$3:$G$1298,1)),'VBA code_permu_wo_repettn'!$AO$2:$AT$2))</f>
        <v>A</v>
      </c>
      <c r="G4377" t="str">
        <f>IF(MAX(I4377:L4377)&gt;='numeric possibilities'!$B$4/2,INDEX('Profile-matrices_Condorcet'!I4376:L4376,1,MATCH(MAX('Profile-matrices_Condorcet'!I4377:L4377),'Profile-matrices_Condorcet'!I4377:L4377,0)),"NCW")</f>
        <v>NCW</v>
      </c>
      <c r="H4377" t="s">
        <v>13</v>
      </c>
      <c r="I4377" s="3">
        <f>COUNTIF($I4375:$S4375,I4376)</f>
        <v>2</v>
      </c>
      <c r="J4377" s="3">
        <f>COUNTIF($I4375:$S4375,J4376)</f>
        <v>2</v>
      </c>
      <c r="K4377" s="3">
        <f>COUNTIF($I4375:$S4375,K4376)</f>
        <v>2</v>
      </c>
      <c r="L4377" s="3">
        <f>COUNTIF($I4375:$S4375,L4376)</f>
        <v>0</v>
      </c>
    </row>
    <row r="4378" spans="1:20" x14ac:dyDescent="0.25">
      <c r="A4378">
        <f t="shared" si="138"/>
        <v>4377</v>
      </c>
      <c r="B4378">
        <f t="shared" si="139"/>
        <v>1095</v>
      </c>
      <c r="C4378" t="str">
        <f>INDEX('VBA code_permu_wo_repettn'!$T$3:$Y$6,COUNTIF('Profile-matrices_Condorcet'!$B$2:$B4378,'Profile-matrices_Condorcet'!$B4378),MATCH(INDEX('numeric possibilities'!D$3:D$1298,VLOOKUP($B4378,'numeric possibilities'!$C$3:$G$1298,1)),'VBA code_permu_wo_repettn'!$T$2:$Y$2))</f>
        <v>A</v>
      </c>
      <c r="D4378" t="str">
        <f>INDEX('VBA code_permu_wo_repettn'!$AA$3:$AF$6,COUNTIF('Profile-matrices_Condorcet'!$B$2:$B4378,'Profile-matrices_Condorcet'!$B4378),MATCH(INDEX('numeric possibilities'!E$3:E$1298,VLOOKUP($B4378,'numeric possibilities'!$C$3:$G$1298,1)),'VBA code_permu_wo_repettn'!$AA$2:$AF$2))</f>
        <v>B</v>
      </c>
      <c r="E4378" t="str">
        <f>INDEX('VBA code_permu_wo_repettn'!$AH$3:$AM$6,COUNTIF('Profile-matrices_Condorcet'!$B$2:$B4378,'Profile-matrices_Condorcet'!$B4378),MATCH(INDEX('numeric possibilities'!F$3:F$1298,VLOOKUP($B4378,'numeric possibilities'!$C$3:$G$1298,1)),'VBA code_permu_wo_repettn'!$AH$2:$AM$2))</f>
        <v>C</v>
      </c>
      <c r="F4378" t="str">
        <f>INDEX('VBA code_permu_wo_repettn'!$AO$3:$AT$6,COUNTIF('Profile-matrices_Condorcet'!$B$2:$B4378,'Profile-matrices_Condorcet'!$B4378),MATCH(INDEX('numeric possibilities'!G$3:G$1298,VLOOKUP($B4378,'numeric possibilities'!$C$3:$G$1298,1)),'VBA code_permu_wo_repettn'!$AO$2:$AT$2))</f>
        <v>D</v>
      </c>
      <c r="H4378" t="s">
        <v>14</v>
      </c>
      <c r="I4378" s="3">
        <f>IF(MATCH(I$1,$C4378:$C4381,0)&lt;(MATCH(J$1,$C4378:$C4381,0)),1*a_vote,0)+IF(MATCH(I$1,$D4378:$D4381,0)&lt;MATCH(J$1,$D4378:$D4381,0),1*b_vote,0)+IF(MATCH(I$1,$E4378:$E4381,0)&lt;MATCH(J$1,$E4378:$E4381,0),1*c_vote,0)+IF(MATCH(I$1,$F4378:$F4381,0)&lt;MATCH(J$1,$F4378:$F4381,0),1*d_vote,0)</f>
        <v>0.52</v>
      </c>
      <c r="J4378" s="3">
        <f>IF(MATCH(I$1,$C4378:$C4381,0)&gt;(MATCH(J$1,$C4378:$C4381,0)),1*a_vote,0)+IF(MATCH(I$1,$D4378:$D4381,0)&gt;MATCH(J$1,$D4378:$D4381,0),1*b_vote,0)+IF(MATCH(I$1,$E4378:$E4381,0)&gt;MATCH(J$1,$E4378:$E4381,0),1*c_vote,0)+IF(MATCH(I$1,$F4378:$F4381,0)&gt;MATCH(J$1,$F4378:$F4381,0),1*d_vote,0)</f>
        <v>0.48</v>
      </c>
      <c r="K4378" s="3">
        <f>IF(MATCH($K$1,$C4378:$C4381,0)&lt;(MATCH($L$1,$C4378:$C4381,0)),1*a_vote,0)+IF(MATCH($K$1,$D4378:$D4381,0)&lt;MATCH($L$1,$D4378:$D4381,0),1*b_vote,0)+IF(MATCH($K$1,$E4378:$E4381,0)&lt;MATCH($L$1,$E4378:$E4381,0),1*c_vote,0)+IF(MATCH($K$1,$F4378:$F4381,0)&lt;MATCH($L$1,$F4378:$F4381,0),1*d_vote,0)</f>
        <v>0.27</v>
      </c>
      <c r="L4378" s="3">
        <f>IF(MATCH(K$1,$C4378:$C4381,0)&gt;(MATCH(L$1,$C4378:$C4381,0)),1*a_vote,0)+IF(MATCH(K$1,$D4378:$D4381,0)&gt;MATCH(L$1,$D4378:$D4381,0),1*b_vote,0)+IF(MATCH(K$1,$E4378:$E4381,0)&gt;MATCH(L$1,$E4378:$E4381,0),1*c_vote,0)+IF(MATCH(K$1,$F4378:$F4381,0)&gt;MATCH(L$1,$F4378:$F4381,0),1*d_vote,0)</f>
        <v>0.73</v>
      </c>
      <c r="M4378" s="3">
        <f>IF(MATCH($M$1,$C4378:$C4381,0)&lt;(MATCH($N$1,$C4378:$C4381,0)),1*a_vote,0)+IF(MATCH($M$1,$D4378:$D4381,0)&lt;MATCH($N$1,$D4378:$D4381,0),1*b_vote,0)+IF(MATCH($M$1,$E4378:$E4381,0)&lt;MATCH($N$1,$E4378:$E4381,0),1*c_vote,0)+IF(MATCH($M$1,$F4378:$F4381,0)&lt;MATCH($N$1,$F4378:$F4381,0),1*d_vote,0)</f>
        <v>0.78</v>
      </c>
      <c r="N4378" s="3">
        <f>IF(MATCH(M$1,$C4378:$C4381,0)&gt;(MATCH(N$1,$C4378:$C4381,0)),1*a_vote,0)+IF(MATCH(M$1,$D4378:$D4381,0)&gt;MATCH(N$1,$D4378:$D4381,0),1*b_vote,0)+IF(MATCH(M$1,$E4378:$E4381,0)&gt;MATCH(N$1,$E4378:$E4381,0),1*c_vote,0)+IF(MATCH(M$1,$F4378:$F4381,0)&gt;MATCH(N$1,$F4378:$F4381,0),1*d_vote,0)</f>
        <v>0.21999999999999997</v>
      </c>
      <c r="O4378" s="3">
        <f>IF(MATCH($O$1,$C4378:$C4381,0)&lt;(MATCH($P$1,$C4378:$C4381,0)),1*a_vote,0)+IF(MATCH($O$1,$D4378:$D4381,0)&lt;MATCH($P$1,$D4378:$D4381,0),1*b_vote,0)+IF(MATCH($O$1,$E4378:$E4381,0)&lt;MATCH($P$1,$E4378:$E4381,0),1*c_vote,0)+IF(MATCH($O$1,$F4378:$F4381,0)&lt;MATCH($P$1,$F4378:$F4381,0),1*d_vote,0)</f>
        <v>0.26</v>
      </c>
      <c r="P4378" s="3">
        <f>IF(MATCH(O$1,$C4378:$C4381,0)&gt;(MATCH(P$1,$C4378:$C4381,0)),1*a_vote,0)+IF(MATCH(O$1,$D4378:$D4381,0)&gt;MATCH(P$1,$D4378:$D4381,0),1*b_vote,0)+IF(MATCH(O$1,$E4378:$E4381,0)&gt;MATCH(P$1,$E4378:$E4381,0),1*c_vote,0)+IF(MATCH(O$1,$F4378:$F4381,0)&gt;MATCH(P$1,$F4378:$F4381,0),1*d_vote,0)</f>
        <v>0.74</v>
      </c>
      <c r="Q4378" s="3">
        <f>IF(MATCH($Q$1,$C4378:$C4381,0)&lt;(MATCH($R$1,$C4378:$C4381,0)),1*a_vote,0)+IF(MATCH($Q$1,$D4378:$D4381,0)&lt;MATCH($R$1,$D4378:$D4381,0),1*b_vote,0)+IF(MATCH($Q$1,$E4378:$E4381,0)&lt;MATCH($R$1,$E4378:$E4381,0),1*c_vote,0)+IF(MATCH($Q$1,$F4378:$F4381,0)&lt;MATCH($R$1,$F4378:$F4381,0),1*d_vote,0)</f>
        <v>0.78</v>
      </c>
      <c r="R4378" s="3">
        <f>IF(MATCH(Q$1,$C4378:$C4381,0)&gt;(MATCH(R$1,$C4378:$C4381,0)),1*a_vote,0)+IF(MATCH(Q$1,$D4378:$D4381,0)&gt;MATCH(R$1,$D4378:$D4381,0),1*b_vote,0)+IF(MATCH(Q$1,$E4378:$E4381,0)&gt;MATCH(R$1,$E4378:$E4381,0),1*c_vote,0)+IF(MATCH(Q$1,$F4378:$F4381,0)&gt;MATCH(R$1,$F4378:$F4381,0),1*d_vote,0)</f>
        <v>0.21999999999999997</v>
      </c>
      <c r="S4378" s="3">
        <f>IF(MATCH($S$1,$C4378:$C4381,0)&lt;(MATCH($T$1,$C4378:$C4381,0)),1*a_vote,0)+IF(MATCH($S$1,$D4378:$D4381,0)&lt;MATCH($T$1,$D4378:$D4381,0),1*b_vote,0)+IF(MATCH($S$1,$E4378:$E4381,0)&lt;MATCH($T$1,$E4378:$E4381,0),1*c_vote,0)+IF(MATCH($S$1,$F4378:$F4381,0)&lt;MATCH($T$1,$F4378:$F4381,0),1*d_vote,0)</f>
        <v>0.78</v>
      </c>
      <c r="T4378" s="3">
        <f>IF(MATCH(S$1,$C4378:$C4381,0)&gt;(MATCH(T$1,$C4378:$C4381,0)),1*a_vote,0)+IF(MATCH(S$1,$D4378:$D4381,0)&gt;MATCH(T$1,$D4378:$D4381,0),1*b_vote,0)+IF(MATCH(S$1,$E4378:$E4381,0)&gt;MATCH(T$1,$E4378:$E4381,0),1*c_vote,0)+IF(MATCH(S$1,$F4378:$F4381,0)&gt;MATCH(T$1,$F4378:$F4381,0),1*d_vote,0)</f>
        <v>0.21999999999999997</v>
      </c>
    </row>
    <row r="4379" spans="1:20" x14ac:dyDescent="0.25">
      <c r="A4379">
        <f t="shared" si="138"/>
        <v>4378</v>
      </c>
      <c r="B4379">
        <f t="shared" si="139"/>
        <v>1095</v>
      </c>
      <c r="C4379" t="str">
        <f>INDEX('VBA code_permu_wo_repettn'!$T$3:$Y$6,COUNTIF('Profile-matrices_Condorcet'!$B$2:$B4379,'Profile-matrices_Condorcet'!$B4379),MATCH(INDEX('numeric possibilities'!D$3:D$1298,VLOOKUP($B4379,'numeric possibilities'!$C$3:$G$1298,1)),'VBA code_permu_wo_repettn'!$T$2:$Y$2))</f>
        <v>C</v>
      </c>
      <c r="D4379" t="str">
        <f>INDEX('VBA code_permu_wo_repettn'!$AA$3:$AF$6,COUNTIF('Profile-matrices_Condorcet'!$B$2:$B4379,'Profile-matrices_Condorcet'!$B4379),MATCH(INDEX('numeric possibilities'!E$3:E$1298,VLOOKUP($B4379,'numeric possibilities'!$C$3:$G$1298,1)),'VBA code_permu_wo_repettn'!$AA$2:$AF$2))</f>
        <v>C</v>
      </c>
      <c r="E4379" t="str">
        <f>INDEX('VBA code_permu_wo_repettn'!$AH$3:$AM$6,COUNTIF('Profile-matrices_Condorcet'!$B$2:$B4379,'Profile-matrices_Condorcet'!$B4379),MATCH(INDEX('numeric possibilities'!F$3:F$1298,VLOOKUP($B4379,'numeric possibilities'!$C$3:$G$1298,1)),'VBA code_permu_wo_repettn'!$AH$2:$AM$2))</f>
        <v>A</v>
      </c>
      <c r="F4379" t="str">
        <f>INDEX('VBA code_permu_wo_repettn'!$AO$3:$AT$6,COUNTIF('Profile-matrices_Condorcet'!$B$2:$B4379,'Profile-matrices_Condorcet'!$B4379),MATCH(INDEX('numeric possibilities'!G$3:G$1298,VLOOKUP($B4379,'numeric possibilities'!$C$3:$G$1298,1)),'VBA code_permu_wo_repettn'!$AO$2:$AT$2))</f>
        <v>C</v>
      </c>
      <c r="H4379" t="s">
        <v>15</v>
      </c>
      <c r="I4379" t="str">
        <f>IF(I4378&gt;J4378,$I$1,IF(I4378&lt;J4378,$J$1,0))</f>
        <v>A</v>
      </c>
      <c r="K4379" t="str">
        <f>IF(K4378&gt;L4378,$K$1,IF(K4378&lt;L4378,$L$1,0))</f>
        <v>C</v>
      </c>
      <c r="M4379" t="str">
        <f>IF(M4378&gt;N4378,$M$1,IF(M4378&lt;N4378,$N$1,0))</f>
        <v>A</v>
      </c>
      <c r="O4379" t="str">
        <f>IF(O4378&gt;P4378,$O$1,IF(O4378&lt;P4378,$P$1,0))</f>
        <v>C</v>
      </c>
      <c r="Q4379" t="str">
        <f>IF(Q4378&gt;R4378,$Q$1,IF(Q4378&lt;R4378,$R$1,0))</f>
        <v>B</v>
      </c>
      <c r="S4379" t="str">
        <f>IF(S4378&gt;T4378,$S$1,IF(S4378&lt;T4378,$T$1,0))</f>
        <v>C</v>
      </c>
    </row>
    <row r="4380" spans="1:20" x14ac:dyDescent="0.25">
      <c r="A4380">
        <f t="shared" si="138"/>
        <v>4379</v>
      </c>
      <c r="B4380">
        <f t="shared" si="139"/>
        <v>1095</v>
      </c>
      <c r="C4380" t="str">
        <f>INDEX('VBA code_permu_wo_repettn'!$T$3:$Y$6,COUNTIF('Profile-matrices_Condorcet'!$B$2:$B4380,'Profile-matrices_Condorcet'!$B4380),MATCH(INDEX('numeric possibilities'!D$3:D$1298,VLOOKUP($B4380,'numeric possibilities'!$C$3:$G$1298,1)),'VBA code_permu_wo_repettn'!$T$2:$Y$2))</f>
        <v>B</v>
      </c>
      <c r="D4380" t="str">
        <f>INDEX('VBA code_permu_wo_repettn'!$AA$3:$AF$6,COUNTIF('Profile-matrices_Condorcet'!$B$2:$B4380,'Profile-matrices_Condorcet'!$B4380),MATCH(INDEX('numeric possibilities'!E$3:E$1298,VLOOKUP($B4380,'numeric possibilities'!$C$3:$G$1298,1)),'VBA code_permu_wo_repettn'!$AA$2:$AF$2))</f>
        <v>A</v>
      </c>
      <c r="E4380" t="str">
        <f>INDEX('VBA code_permu_wo_repettn'!$AH$3:$AM$6,COUNTIF('Profile-matrices_Condorcet'!$B$2:$B4380,'Profile-matrices_Condorcet'!$B4380),MATCH(INDEX('numeric possibilities'!F$3:F$1298,VLOOKUP($B4380,'numeric possibilities'!$C$3:$G$1298,1)),'VBA code_permu_wo_repettn'!$AH$2:$AM$2))</f>
        <v>B</v>
      </c>
      <c r="F4380" t="str">
        <f>INDEX('VBA code_permu_wo_repettn'!$AO$3:$AT$6,COUNTIF('Profile-matrices_Condorcet'!$B$2:$B4380,'Profile-matrices_Condorcet'!$B4380),MATCH(INDEX('numeric possibilities'!G$3:G$1298,VLOOKUP($B4380,'numeric possibilities'!$C$3:$G$1298,1)),'VBA code_permu_wo_repettn'!$AO$2:$AT$2))</f>
        <v>B</v>
      </c>
      <c r="I4380" t="s">
        <v>0</v>
      </c>
      <c r="J4380" t="s">
        <v>1</v>
      </c>
      <c r="K4380" t="s">
        <v>2</v>
      </c>
      <c r="L4380" t="s">
        <v>3</v>
      </c>
    </row>
    <row r="4381" spans="1:20" x14ac:dyDescent="0.25">
      <c r="A4381">
        <f t="shared" si="138"/>
        <v>4380</v>
      </c>
      <c r="B4381">
        <f t="shared" si="139"/>
        <v>1095</v>
      </c>
      <c r="C4381" t="str">
        <f>INDEX('VBA code_permu_wo_repettn'!$T$3:$Y$6,COUNTIF('Profile-matrices_Condorcet'!$B$2:$B4381,'Profile-matrices_Condorcet'!$B4381),MATCH(INDEX('numeric possibilities'!D$3:D$1298,VLOOKUP($B4381,'numeric possibilities'!$C$3:$G$1298,1)),'VBA code_permu_wo_repettn'!$T$2:$Y$2))</f>
        <v>D</v>
      </c>
      <c r="D4381" t="str">
        <f>INDEX('VBA code_permu_wo_repettn'!$AA$3:$AF$6,COUNTIF('Profile-matrices_Condorcet'!$B$2:$B4381,'Profile-matrices_Condorcet'!$B4381),MATCH(INDEX('numeric possibilities'!E$3:E$1298,VLOOKUP($B4381,'numeric possibilities'!$C$3:$G$1298,1)),'VBA code_permu_wo_repettn'!$AA$2:$AF$2))</f>
        <v>D</v>
      </c>
      <c r="E4381" t="str">
        <f>INDEX('VBA code_permu_wo_repettn'!$AH$3:$AM$6,COUNTIF('Profile-matrices_Condorcet'!$B$2:$B4381,'Profile-matrices_Condorcet'!$B4381),MATCH(INDEX('numeric possibilities'!F$3:F$1298,VLOOKUP($B4381,'numeric possibilities'!$C$3:$G$1298,1)),'VBA code_permu_wo_repettn'!$AH$2:$AM$2))</f>
        <v>D</v>
      </c>
      <c r="F4381" t="str">
        <f>INDEX('VBA code_permu_wo_repettn'!$AO$3:$AT$6,COUNTIF('Profile-matrices_Condorcet'!$B$2:$B4381,'Profile-matrices_Condorcet'!$B4381),MATCH(INDEX('numeric possibilities'!G$3:G$1298,VLOOKUP($B4381,'numeric possibilities'!$C$3:$G$1298,1)),'VBA code_permu_wo_repettn'!$AO$2:$AT$2))</f>
        <v>A</v>
      </c>
      <c r="G4381" t="str">
        <f>IF(MAX(I4381:L4381)&gt;='numeric possibilities'!$B$4/2,INDEX('Profile-matrices_Condorcet'!I4380:L4380,1,MATCH(MAX('Profile-matrices_Condorcet'!I4381:L4381),'Profile-matrices_Condorcet'!I4381:L4381,0)),"NCW")</f>
        <v>C</v>
      </c>
      <c r="H4381" t="s">
        <v>13</v>
      </c>
      <c r="I4381" s="3">
        <f>COUNTIF($I4379:$S4379,I4380)</f>
        <v>2</v>
      </c>
      <c r="J4381" s="3">
        <f>COUNTIF($I4379:$S4379,J4380)</f>
        <v>1</v>
      </c>
      <c r="K4381" s="3">
        <f>COUNTIF($I4379:$S4379,K4380)</f>
        <v>3</v>
      </c>
      <c r="L4381" s="3">
        <f>COUNTIF($I4379:$S4379,L4380)</f>
        <v>0</v>
      </c>
    </row>
    <row r="4382" spans="1:20" x14ac:dyDescent="0.25">
      <c r="A4382">
        <f t="shared" si="138"/>
        <v>4381</v>
      </c>
      <c r="B4382">
        <f t="shared" si="139"/>
        <v>1096</v>
      </c>
      <c r="C4382" t="str">
        <f>INDEX('VBA code_permu_wo_repettn'!$T$3:$Y$6,COUNTIF('Profile-matrices_Condorcet'!$B$2:$B4382,'Profile-matrices_Condorcet'!$B4382),MATCH(INDEX('numeric possibilities'!D$3:D$1298,VLOOKUP($B4382,'numeric possibilities'!$C$3:$G$1298,1)),'VBA code_permu_wo_repettn'!$T$2:$Y$2))</f>
        <v>A</v>
      </c>
      <c r="D4382" t="str">
        <f>INDEX('VBA code_permu_wo_repettn'!$AA$3:$AF$6,COUNTIF('Profile-matrices_Condorcet'!$B$2:$B4382,'Profile-matrices_Condorcet'!$B4382),MATCH(INDEX('numeric possibilities'!E$3:E$1298,VLOOKUP($B4382,'numeric possibilities'!$C$3:$G$1298,1)),'VBA code_permu_wo_repettn'!$AA$2:$AF$2))</f>
        <v>B</v>
      </c>
      <c r="E4382" t="str">
        <f>INDEX('VBA code_permu_wo_repettn'!$AH$3:$AM$6,COUNTIF('Profile-matrices_Condorcet'!$B$2:$B4382,'Profile-matrices_Condorcet'!$B4382),MATCH(INDEX('numeric possibilities'!F$3:F$1298,VLOOKUP($B4382,'numeric possibilities'!$C$3:$G$1298,1)),'VBA code_permu_wo_repettn'!$AH$2:$AM$2))</f>
        <v>C</v>
      </c>
      <c r="F4382" t="str">
        <f>INDEX('VBA code_permu_wo_repettn'!$AO$3:$AT$6,COUNTIF('Profile-matrices_Condorcet'!$B$2:$B4382,'Profile-matrices_Condorcet'!$B4382),MATCH(INDEX('numeric possibilities'!G$3:G$1298,VLOOKUP($B4382,'numeric possibilities'!$C$3:$G$1298,1)),'VBA code_permu_wo_repettn'!$AO$2:$AT$2))</f>
        <v>D</v>
      </c>
      <c r="H4382" t="s">
        <v>14</v>
      </c>
      <c r="I4382" s="3">
        <f>IF(MATCH(I$1,$C4382:$C4385,0)&lt;(MATCH(J$1,$C4382:$C4385,0)),1*a_vote,0)+IF(MATCH(I$1,$D4382:$D4385,0)&lt;MATCH(J$1,$D4382:$D4385,0),1*b_vote,0)+IF(MATCH(I$1,$E4382:$E4385,0)&lt;MATCH(J$1,$E4382:$E4385,0),1*c_vote,0)+IF(MATCH(I$1,$F4382:$F4385,0)&lt;MATCH(J$1,$F4382:$F4385,0),1*d_vote,0)</f>
        <v>0.52</v>
      </c>
      <c r="J4382" s="3">
        <f>IF(MATCH(I$1,$C4382:$C4385,0)&gt;(MATCH(J$1,$C4382:$C4385,0)),1*a_vote,0)+IF(MATCH(I$1,$D4382:$D4385,0)&gt;MATCH(J$1,$D4382:$D4385,0),1*b_vote,0)+IF(MATCH(I$1,$E4382:$E4385,0)&gt;MATCH(J$1,$E4382:$E4385,0),1*c_vote,0)+IF(MATCH(I$1,$F4382:$F4385,0)&gt;MATCH(J$1,$F4382:$F4385,0),1*d_vote,0)</f>
        <v>0.48</v>
      </c>
      <c r="K4382" s="3">
        <f>IF(MATCH($K$1,$C4382:$C4385,0)&lt;(MATCH($L$1,$C4382:$C4385,0)),1*a_vote,0)+IF(MATCH($K$1,$D4382:$D4385,0)&lt;MATCH($L$1,$D4382:$D4385,0),1*b_vote,0)+IF(MATCH($K$1,$E4382:$E4385,0)&lt;MATCH($L$1,$E4382:$E4385,0),1*c_vote,0)+IF(MATCH($K$1,$F4382:$F4385,0)&lt;MATCH($L$1,$F4382:$F4385,0),1*d_vote,0)</f>
        <v>0.27</v>
      </c>
      <c r="L4382" s="3">
        <f>IF(MATCH(K$1,$C4382:$C4385,0)&gt;(MATCH(L$1,$C4382:$C4385,0)),1*a_vote,0)+IF(MATCH(K$1,$D4382:$D4385,0)&gt;MATCH(L$1,$D4382:$D4385,0),1*b_vote,0)+IF(MATCH(K$1,$E4382:$E4385,0)&gt;MATCH(L$1,$E4382:$E4385,0),1*c_vote,0)+IF(MATCH(K$1,$F4382:$F4385,0)&gt;MATCH(L$1,$F4382:$F4385,0),1*d_vote,0)</f>
        <v>0.73</v>
      </c>
      <c r="M4382" s="3">
        <f>IF(MATCH($M$1,$C4382:$C4385,0)&lt;(MATCH($N$1,$C4382:$C4385,0)),1*a_vote,0)+IF(MATCH($M$1,$D4382:$D4385,0)&lt;MATCH($N$1,$D4382:$D4385,0),1*b_vote,0)+IF(MATCH($M$1,$E4382:$E4385,0)&lt;MATCH($N$1,$E4382:$E4385,0),1*c_vote,0)+IF(MATCH($M$1,$F4382:$F4385,0)&lt;MATCH($N$1,$F4382:$F4385,0),1*d_vote,0)</f>
        <v>0.78</v>
      </c>
      <c r="N4382" s="3">
        <f>IF(MATCH(M$1,$C4382:$C4385,0)&gt;(MATCH(N$1,$C4382:$C4385,0)),1*a_vote,0)+IF(MATCH(M$1,$D4382:$D4385,0)&gt;MATCH(N$1,$D4382:$D4385,0),1*b_vote,0)+IF(MATCH(M$1,$E4382:$E4385,0)&gt;MATCH(N$1,$E4382:$E4385,0),1*c_vote,0)+IF(MATCH(M$1,$F4382:$F4385,0)&gt;MATCH(N$1,$F4382:$F4385,0),1*d_vote,0)</f>
        <v>0.21999999999999997</v>
      </c>
      <c r="O4382" s="3">
        <f>IF(MATCH($O$1,$C4382:$C4385,0)&lt;(MATCH($P$1,$C4382:$C4385,0)),1*a_vote,0)+IF(MATCH($O$1,$D4382:$D4385,0)&lt;MATCH($P$1,$D4382:$D4385,0),1*b_vote,0)+IF(MATCH($O$1,$E4382:$E4385,0)&lt;MATCH($P$1,$E4382:$E4385,0),1*c_vote,0)+IF(MATCH($O$1,$F4382:$F4385,0)&lt;MATCH($P$1,$F4382:$F4385,0),1*d_vote,0)</f>
        <v>0.26</v>
      </c>
      <c r="P4382" s="3">
        <f>IF(MATCH(O$1,$C4382:$C4385,0)&gt;(MATCH(P$1,$C4382:$C4385,0)),1*a_vote,0)+IF(MATCH(O$1,$D4382:$D4385,0)&gt;MATCH(P$1,$D4382:$D4385,0),1*b_vote,0)+IF(MATCH(O$1,$E4382:$E4385,0)&gt;MATCH(P$1,$E4382:$E4385,0),1*c_vote,0)+IF(MATCH(O$1,$F4382:$F4385,0)&gt;MATCH(P$1,$F4382:$F4385,0),1*d_vote,0)</f>
        <v>0.74</v>
      </c>
      <c r="Q4382" s="3">
        <f>IF(MATCH($Q$1,$C4382:$C4385,0)&lt;(MATCH($R$1,$C4382:$C4385,0)),1*a_vote,0)+IF(MATCH($Q$1,$D4382:$D4385,0)&lt;MATCH($R$1,$D4382:$D4385,0),1*b_vote,0)+IF(MATCH($Q$1,$E4382:$E4385,0)&lt;MATCH($R$1,$E4382:$E4385,0),1*c_vote,0)+IF(MATCH($Q$1,$F4382:$F4385,0)&lt;MATCH($R$1,$F4382:$F4385,0),1*d_vote,0)</f>
        <v>0.51</v>
      </c>
      <c r="R4382" s="3">
        <f>IF(MATCH(Q$1,$C4382:$C4385,0)&gt;(MATCH(R$1,$C4382:$C4385,0)),1*a_vote,0)+IF(MATCH(Q$1,$D4382:$D4385,0)&gt;MATCH(R$1,$D4382:$D4385,0),1*b_vote,0)+IF(MATCH(Q$1,$E4382:$E4385,0)&gt;MATCH(R$1,$E4382:$E4385,0),1*c_vote,0)+IF(MATCH(Q$1,$F4382:$F4385,0)&gt;MATCH(R$1,$F4382:$F4385,0),1*d_vote,0)</f>
        <v>0.49</v>
      </c>
      <c r="S4382" s="3">
        <f>IF(MATCH($S$1,$C4382:$C4385,0)&lt;(MATCH($T$1,$C4382:$C4385,0)),1*a_vote,0)+IF(MATCH($S$1,$D4382:$D4385,0)&lt;MATCH($T$1,$D4382:$D4385,0),1*b_vote,0)+IF(MATCH($S$1,$E4382:$E4385,0)&lt;MATCH($T$1,$E4382:$E4385,0),1*c_vote,0)+IF(MATCH($S$1,$F4382:$F4385,0)&lt;MATCH($T$1,$F4382:$F4385,0),1*d_vote,0)</f>
        <v>0.78</v>
      </c>
      <c r="T4382" s="3">
        <f>IF(MATCH(S$1,$C4382:$C4385,0)&gt;(MATCH(T$1,$C4382:$C4385,0)),1*a_vote,0)+IF(MATCH(S$1,$D4382:$D4385,0)&gt;MATCH(T$1,$D4382:$D4385,0),1*b_vote,0)+IF(MATCH(S$1,$E4382:$E4385,0)&gt;MATCH(T$1,$E4382:$E4385,0),1*c_vote,0)+IF(MATCH(S$1,$F4382:$F4385,0)&gt;MATCH(T$1,$F4382:$F4385,0),1*d_vote,0)</f>
        <v>0.21999999999999997</v>
      </c>
    </row>
    <row r="4383" spans="1:20" x14ac:dyDescent="0.25">
      <c r="A4383">
        <f t="shared" si="138"/>
        <v>4382</v>
      </c>
      <c r="B4383">
        <f t="shared" si="139"/>
        <v>1096</v>
      </c>
      <c r="C4383" t="str">
        <f>INDEX('VBA code_permu_wo_repettn'!$T$3:$Y$6,COUNTIF('Profile-matrices_Condorcet'!$B$2:$B4383,'Profile-matrices_Condorcet'!$B4383),MATCH(INDEX('numeric possibilities'!D$3:D$1298,VLOOKUP($B4383,'numeric possibilities'!$C$3:$G$1298,1)),'VBA code_permu_wo_repettn'!$T$2:$Y$2))</f>
        <v>C</v>
      </c>
      <c r="D4383" t="str">
        <f>INDEX('VBA code_permu_wo_repettn'!$AA$3:$AF$6,COUNTIF('Profile-matrices_Condorcet'!$B$2:$B4383,'Profile-matrices_Condorcet'!$B4383),MATCH(INDEX('numeric possibilities'!E$3:E$1298,VLOOKUP($B4383,'numeric possibilities'!$C$3:$G$1298,1)),'VBA code_permu_wo_repettn'!$AA$2:$AF$2))</f>
        <v>C</v>
      </c>
      <c r="E4383" t="str">
        <f>INDEX('VBA code_permu_wo_repettn'!$AH$3:$AM$6,COUNTIF('Profile-matrices_Condorcet'!$B$2:$B4383,'Profile-matrices_Condorcet'!$B4383),MATCH(INDEX('numeric possibilities'!F$3:F$1298,VLOOKUP($B4383,'numeric possibilities'!$C$3:$G$1298,1)),'VBA code_permu_wo_repettn'!$AH$2:$AM$2))</f>
        <v>A</v>
      </c>
      <c r="F4383" t="str">
        <f>INDEX('VBA code_permu_wo_repettn'!$AO$3:$AT$6,COUNTIF('Profile-matrices_Condorcet'!$B$2:$B4383,'Profile-matrices_Condorcet'!$B4383),MATCH(INDEX('numeric possibilities'!G$3:G$1298,VLOOKUP($B4383,'numeric possibilities'!$C$3:$G$1298,1)),'VBA code_permu_wo_repettn'!$AO$2:$AT$2))</f>
        <v>C</v>
      </c>
      <c r="H4383" t="s">
        <v>15</v>
      </c>
      <c r="I4383" t="str">
        <f>IF(I4382&gt;J4382,$I$1,IF(I4382&lt;J4382,$J$1,0))</f>
        <v>A</v>
      </c>
      <c r="K4383" t="str">
        <f>IF(K4382&gt;L4382,$K$1,IF(K4382&lt;L4382,$L$1,0))</f>
        <v>C</v>
      </c>
      <c r="M4383" t="str">
        <f>IF(M4382&gt;N4382,$M$1,IF(M4382&lt;N4382,$N$1,0))</f>
        <v>A</v>
      </c>
      <c r="O4383" t="str">
        <f>IF(O4382&gt;P4382,$O$1,IF(O4382&lt;P4382,$P$1,0))</f>
        <v>C</v>
      </c>
      <c r="Q4383" t="str">
        <f>IF(Q4382&gt;R4382,$Q$1,IF(Q4382&lt;R4382,$R$1,0))</f>
        <v>B</v>
      </c>
      <c r="S4383" t="str">
        <f>IF(S4382&gt;T4382,$S$1,IF(S4382&lt;T4382,$T$1,0))</f>
        <v>C</v>
      </c>
    </row>
    <row r="4384" spans="1:20" x14ac:dyDescent="0.25">
      <c r="A4384">
        <f t="shared" si="138"/>
        <v>4383</v>
      </c>
      <c r="B4384">
        <f t="shared" si="139"/>
        <v>1096</v>
      </c>
      <c r="C4384" t="str">
        <f>INDEX('VBA code_permu_wo_repettn'!$T$3:$Y$6,COUNTIF('Profile-matrices_Condorcet'!$B$2:$B4384,'Profile-matrices_Condorcet'!$B4384),MATCH(INDEX('numeric possibilities'!D$3:D$1298,VLOOKUP($B4384,'numeric possibilities'!$C$3:$G$1298,1)),'VBA code_permu_wo_repettn'!$T$2:$Y$2))</f>
        <v>D</v>
      </c>
      <c r="D4384" t="str">
        <f>INDEX('VBA code_permu_wo_repettn'!$AA$3:$AF$6,COUNTIF('Profile-matrices_Condorcet'!$B$2:$B4384,'Profile-matrices_Condorcet'!$B4384),MATCH(INDEX('numeric possibilities'!E$3:E$1298,VLOOKUP($B4384,'numeric possibilities'!$C$3:$G$1298,1)),'VBA code_permu_wo_repettn'!$AA$2:$AF$2))</f>
        <v>A</v>
      </c>
      <c r="E4384" t="str">
        <f>INDEX('VBA code_permu_wo_repettn'!$AH$3:$AM$6,COUNTIF('Profile-matrices_Condorcet'!$B$2:$B4384,'Profile-matrices_Condorcet'!$B4384),MATCH(INDEX('numeric possibilities'!F$3:F$1298,VLOOKUP($B4384,'numeric possibilities'!$C$3:$G$1298,1)),'VBA code_permu_wo_repettn'!$AH$2:$AM$2))</f>
        <v>B</v>
      </c>
      <c r="F4384" t="str">
        <f>INDEX('VBA code_permu_wo_repettn'!$AO$3:$AT$6,COUNTIF('Profile-matrices_Condorcet'!$B$2:$B4384,'Profile-matrices_Condorcet'!$B4384),MATCH(INDEX('numeric possibilities'!G$3:G$1298,VLOOKUP($B4384,'numeric possibilities'!$C$3:$G$1298,1)),'VBA code_permu_wo_repettn'!$AO$2:$AT$2))</f>
        <v>B</v>
      </c>
      <c r="I4384" t="s">
        <v>0</v>
      </c>
      <c r="J4384" t="s">
        <v>1</v>
      </c>
      <c r="K4384" t="s">
        <v>2</v>
      </c>
      <c r="L4384" t="s">
        <v>3</v>
      </c>
    </row>
    <row r="4385" spans="1:20" x14ac:dyDescent="0.25">
      <c r="A4385">
        <f t="shared" si="138"/>
        <v>4384</v>
      </c>
      <c r="B4385">
        <f t="shared" si="139"/>
        <v>1096</v>
      </c>
      <c r="C4385" t="str">
        <f>INDEX('VBA code_permu_wo_repettn'!$T$3:$Y$6,COUNTIF('Profile-matrices_Condorcet'!$B$2:$B4385,'Profile-matrices_Condorcet'!$B4385),MATCH(INDEX('numeric possibilities'!D$3:D$1298,VLOOKUP($B4385,'numeric possibilities'!$C$3:$G$1298,1)),'VBA code_permu_wo_repettn'!$T$2:$Y$2))</f>
        <v>B</v>
      </c>
      <c r="D4385" t="str">
        <f>INDEX('VBA code_permu_wo_repettn'!$AA$3:$AF$6,COUNTIF('Profile-matrices_Condorcet'!$B$2:$B4385,'Profile-matrices_Condorcet'!$B4385),MATCH(INDEX('numeric possibilities'!E$3:E$1298,VLOOKUP($B4385,'numeric possibilities'!$C$3:$G$1298,1)),'VBA code_permu_wo_repettn'!$AA$2:$AF$2))</f>
        <v>D</v>
      </c>
      <c r="E4385" t="str">
        <f>INDEX('VBA code_permu_wo_repettn'!$AH$3:$AM$6,COUNTIF('Profile-matrices_Condorcet'!$B$2:$B4385,'Profile-matrices_Condorcet'!$B4385),MATCH(INDEX('numeric possibilities'!F$3:F$1298,VLOOKUP($B4385,'numeric possibilities'!$C$3:$G$1298,1)),'VBA code_permu_wo_repettn'!$AH$2:$AM$2))</f>
        <v>D</v>
      </c>
      <c r="F4385" t="str">
        <f>INDEX('VBA code_permu_wo_repettn'!$AO$3:$AT$6,COUNTIF('Profile-matrices_Condorcet'!$B$2:$B4385,'Profile-matrices_Condorcet'!$B4385),MATCH(INDEX('numeric possibilities'!G$3:G$1298,VLOOKUP($B4385,'numeric possibilities'!$C$3:$G$1298,1)),'VBA code_permu_wo_repettn'!$AO$2:$AT$2))</f>
        <v>A</v>
      </c>
      <c r="G4385" t="str">
        <f>IF(MAX(I4385:L4385)&gt;='numeric possibilities'!$B$4/2,INDEX('Profile-matrices_Condorcet'!I4384:L4384,1,MATCH(MAX('Profile-matrices_Condorcet'!I4385:L4385),'Profile-matrices_Condorcet'!I4385:L4385,0)),"NCW")</f>
        <v>C</v>
      </c>
      <c r="H4385" t="s">
        <v>13</v>
      </c>
      <c r="I4385" s="3">
        <f>COUNTIF($I4383:$S4383,I4384)</f>
        <v>2</v>
      </c>
      <c r="J4385" s="3">
        <f>COUNTIF($I4383:$S4383,J4384)</f>
        <v>1</v>
      </c>
      <c r="K4385" s="3">
        <f>COUNTIF($I4383:$S4383,K4384)</f>
        <v>3</v>
      </c>
      <c r="L4385" s="3">
        <f>COUNTIF($I4383:$S4383,L4384)</f>
        <v>0</v>
      </c>
    </row>
    <row r="4386" spans="1:20" x14ac:dyDescent="0.25">
      <c r="A4386">
        <f t="shared" si="138"/>
        <v>4385</v>
      </c>
      <c r="B4386">
        <f t="shared" si="139"/>
        <v>1097</v>
      </c>
      <c r="C4386" t="str">
        <f>INDEX('VBA code_permu_wo_repettn'!$T$3:$Y$6,COUNTIF('Profile-matrices_Condorcet'!$B$2:$B4386,'Profile-matrices_Condorcet'!$B4386),MATCH(INDEX('numeric possibilities'!D$3:D$1298,VLOOKUP($B4386,'numeric possibilities'!$C$3:$G$1298,1)),'VBA code_permu_wo_repettn'!$T$2:$Y$2))</f>
        <v>A</v>
      </c>
      <c r="D4386" t="str">
        <f>INDEX('VBA code_permu_wo_repettn'!$AA$3:$AF$6,COUNTIF('Profile-matrices_Condorcet'!$B$2:$B4386,'Profile-matrices_Condorcet'!$B4386),MATCH(INDEX('numeric possibilities'!E$3:E$1298,VLOOKUP($B4386,'numeric possibilities'!$C$3:$G$1298,1)),'VBA code_permu_wo_repettn'!$AA$2:$AF$2))</f>
        <v>B</v>
      </c>
      <c r="E4386" t="str">
        <f>INDEX('VBA code_permu_wo_repettn'!$AH$3:$AM$6,COUNTIF('Profile-matrices_Condorcet'!$B$2:$B4386,'Profile-matrices_Condorcet'!$B4386),MATCH(INDEX('numeric possibilities'!F$3:F$1298,VLOOKUP($B4386,'numeric possibilities'!$C$3:$G$1298,1)),'VBA code_permu_wo_repettn'!$AH$2:$AM$2))</f>
        <v>C</v>
      </c>
      <c r="F4386" t="str">
        <f>INDEX('VBA code_permu_wo_repettn'!$AO$3:$AT$6,COUNTIF('Profile-matrices_Condorcet'!$B$2:$B4386,'Profile-matrices_Condorcet'!$B4386),MATCH(INDEX('numeric possibilities'!G$3:G$1298,VLOOKUP($B4386,'numeric possibilities'!$C$3:$G$1298,1)),'VBA code_permu_wo_repettn'!$AO$2:$AT$2))</f>
        <v>D</v>
      </c>
      <c r="H4386" t="s">
        <v>14</v>
      </c>
      <c r="I4386" s="3">
        <f>IF(MATCH(I$1,$C4386:$C4389,0)&lt;(MATCH(J$1,$C4386:$C4389,0)),1*a_vote,0)+IF(MATCH(I$1,$D4386:$D4389,0)&lt;MATCH(J$1,$D4386:$D4389,0),1*b_vote,0)+IF(MATCH(I$1,$E4386:$E4389,0)&lt;MATCH(J$1,$E4386:$E4389,0),1*c_vote,0)+IF(MATCH(I$1,$F4386:$F4389,0)&lt;MATCH(J$1,$F4386:$F4389,0),1*d_vote,0)</f>
        <v>0.52</v>
      </c>
      <c r="J4386" s="3">
        <f>IF(MATCH(I$1,$C4386:$C4389,0)&gt;(MATCH(J$1,$C4386:$C4389,0)),1*a_vote,0)+IF(MATCH(I$1,$D4386:$D4389,0)&gt;MATCH(J$1,$D4386:$D4389,0),1*b_vote,0)+IF(MATCH(I$1,$E4386:$E4389,0)&gt;MATCH(J$1,$E4386:$E4389,0),1*c_vote,0)+IF(MATCH(I$1,$F4386:$F4389,0)&gt;MATCH(J$1,$F4386:$F4389,0),1*d_vote,0)</f>
        <v>0.48</v>
      </c>
      <c r="K4386" s="3">
        <f>IF(MATCH($K$1,$C4386:$C4389,0)&lt;(MATCH($L$1,$C4386:$C4389,0)),1*a_vote,0)+IF(MATCH($K$1,$D4386:$D4389,0)&lt;MATCH($L$1,$D4386:$D4389,0),1*b_vote,0)+IF(MATCH($K$1,$E4386:$E4389,0)&lt;MATCH($L$1,$E4386:$E4389,0),1*c_vote,0)+IF(MATCH($K$1,$F4386:$F4389,0)&lt;MATCH($L$1,$F4386:$F4389,0),1*d_vote,0)</f>
        <v>0.27</v>
      </c>
      <c r="L4386" s="3">
        <f>IF(MATCH(K$1,$C4386:$C4389,0)&gt;(MATCH(L$1,$C4386:$C4389,0)),1*a_vote,0)+IF(MATCH(K$1,$D4386:$D4389,0)&gt;MATCH(L$1,$D4386:$D4389,0),1*b_vote,0)+IF(MATCH(K$1,$E4386:$E4389,0)&gt;MATCH(L$1,$E4386:$E4389,0),1*c_vote,0)+IF(MATCH(K$1,$F4386:$F4389,0)&gt;MATCH(L$1,$F4386:$F4389,0),1*d_vote,0)</f>
        <v>0.73</v>
      </c>
      <c r="M4386" s="3">
        <f>IF(MATCH($M$1,$C4386:$C4389,0)&lt;(MATCH($N$1,$C4386:$C4389,0)),1*a_vote,0)+IF(MATCH($M$1,$D4386:$D4389,0)&lt;MATCH($N$1,$D4386:$D4389,0),1*b_vote,0)+IF(MATCH($M$1,$E4386:$E4389,0)&lt;MATCH($N$1,$E4386:$E4389,0),1*c_vote,0)+IF(MATCH($M$1,$F4386:$F4389,0)&lt;MATCH($N$1,$F4386:$F4389,0),1*d_vote,0)</f>
        <v>0.78</v>
      </c>
      <c r="N4386" s="3">
        <f>IF(MATCH(M$1,$C4386:$C4389,0)&gt;(MATCH(N$1,$C4386:$C4389,0)),1*a_vote,0)+IF(MATCH(M$1,$D4386:$D4389,0)&gt;MATCH(N$1,$D4386:$D4389,0),1*b_vote,0)+IF(MATCH(M$1,$E4386:$E4389,0)&gt;MATCH(N$1,$E4386:$E4389,0),1*c_vote,0)+IF(MATCH(M$1,$F4386:$F4389,0)&gt;MATCH(N$1,$F4386:$F4389,0),1*d_vote,0)</f>
        <v>0.21999999999999997</v>
      </c>
      <c r="O4386" s="3">
        <f>IF(MATCH($O$1,$C4386:$C4389,0)&lt;(MATCH($P$1,$C4386:$C4389,0)),1*a_vote,0)+IF(MATCH($O$1,$D4386:$D4389,0)&lt;MATCH($P$1,$D4386:$D4389,0),1*b_vote,0)+IF(MATCH($O$1,$E4386:$E4389,0)&lt;MATCH($P$1,$E4386:$E4389,0),1*c_vote,0)+IF(MATCH($O$1,$F4386:$F4389,0)&lt;MATCH($P$1,$F4386:$F4389,0),1*d_vote,0)</f>
        <v>0.53</v>
      </c>
      <c r="P4386" s="3">
        <f>IF(MATCH(O$1,$C4386:$C4389,0)&gt;(MATCH(P$1,$C4386:$C4389,0)),1*a_vote,0)+IF(MATCH(O$1,$D4386:$D4389,0)&gt;MATCH(P$1,$D4386:$D4389,0),1*b_vote,0)+IF(MATCH(O$1,$E4386:$E4389,0)&gt;MATCH(P$1,$E4386:$E4389,0),1*c_vote,0)+IF(MATCH(O$1,$F4386:$F4389,0)&gt;MATCH(P$1,$F4386:$F4389,0),1*d_vote,0)</f>
        <v>0.47</v>
      </c>
      <c r="Q4386" s="3">
        <f>IF(MATCH($Q$1,$C4386:$C4389,0)&lt;(MATCH($R$1,$C4386:$C4389,0)),1*a_vote,0)+IF(MATCH($Q$1,$D4386:$D4389,0)&lt;MATCH($R$1,$D4386:$D4389,0),1*b_vote,0)+IF(MATCH($Q$1,$E4386:$E4389,0)&lt;MATCH($R$1,$E4386:$E4389,0),1*c_vote,0)+IF(MATCH($Q$1,$F4386:$F4389,0)&lt;MATCH($R$1,$F4386:$F4389,0),1*d_vote,0)</f>
        <v>0.51</v>
      </c>
      <c r="R4386" s="3">
        <f>IF(MATCH(Q$1,$C4386:$C4389,0)&gt;(MATCH(R$1,$C4386:$C4389,0)),1*a_vote,0)+IF(MATCH(Q$1,$D4386:$D4389,0)&gt;MATCH(R$1,$D4386:$D4389,0),1*b_vote,0)+IF(MATCH(Q$1,$E4386:$E4389,0)&gt;MATCH(R$1,$E4386:$E4389,0),1*c_vote,0)+IF(MATCH(Q$1,$F4386:$F4389,0)&gt;MATCH(R$1,$F4386:$F4389,0),1*d_vote,0)</f>
        <v>0.49</v>
      </c>
      <c r="S4386" s="3">
        <f>IF(MATCH($S$1,$C4386:$C4389,0)&lt;(MATCH($T$1,$C4386:$C4389,0)),1*a_vote,0)+IF(MATCH($S$1,$D4386:$D4389,0)&lt;MATCH($T$1,$D4386:$D4389,0),1*b_vote,0)+IF(MATCH($S$1,$E4386:$E4389,0)&lt;MATCH($T$1,$E4386:$E4389,0),1*c_vote,0)+IF(MATCH($S$1,$F4386:$F4389,0)&lt;MATCH($T$1,$F4386:$F4389,0),1*d_vote,0)</f>
        <v>0.51</v>
      </c>
      <c r="T4386" s="3">
        <f>IF(MATCH(S$1,$C4386:$C4389,0)&gt;(MATCH(T$1,$C4386:$C4389,0)),1*a_vote,0)+IF(MATCH(S$1,$D4386:$D4389,0)&gt;MATCH(T$1,$D4386:$D4389,0),1*b_vote,0)+IF(MATCH(S$1,$E4386:$E4389,0)&gt;MATCH(T$1,$E4386:$E4389,0),1*c_vote,0)+IF(MATCH(S$1,$F4386:$F4389,0)&gt;MATCH(T$1,$F4386:$F4389,0),1*d_vote,0)</f>
        <v>0.49</v>
      </c>
    </row>
    <row r="4387" spans="1:20" x14ac:dyDescent="0.25">
      <c r="A4387">
        <f t="shared" si="138"/>
        <v>4386</v>
      </c>
      <c r="B4387">
        <f t="shared" si="139"/>
        <v>1097</v>
      </c>
      <c r="C4387" t="str">
        <f>INDEX('VBA code_permu_wo_repettn'!$T$3:$Y$6,COUNTIF('Profile-matrices_Condorcet'!$B$2:$B4387,'Profile-matrices_Condorcet'!$B4387),MATCH(INDEX('numeric possibilities'!D$3:D$1298,VLOOKUP($B4387,'numeric possibilities'!$C$3:$G$1298,1)),'VBA code_permu_wo_repettn'!$T$2:$Y$2))</f>
        <v>D</v>
      </c>
      <c r="D4387" t="str">
        <f>INDEX('VBA code_permu_wo_repettn'!$AA$3:$AF$6,COUNTIF('Profile-matrices_Condorcet'!$B$2:$B4387,'Profile-matrices_Condorcet'!$B4387),MATCH(INDEX('numeric possibilities'!E$3:E$1298,VLOOKUP($B4387,'numeric possibilities'!$C$3:$G$1298,1)),'VBA code_permu_wo_repettn'!$AA$2:$AF$2))</f>
        <v>C</v>
      </c>
      <c r="E4387" t="str">
        <f>INDEX('VBA code_permu_wo_repettn'!$AH$3:$AM$6,COUNTIF('Profile-matrices_Condorcet'!$B$2:$B4387,'Profile-matrices_Condorcet'!$B4387),MATCH(INDEX('numeric possibilities'!F$3:F$1298,VLOOKUP($B4387,'numeric possibilities'!$C$3:$G$1298,1)),'VBA code_permu_wo_repettn'!$AH$2:$AM$2))</f>
        <v>A</v>
      </c>
      <c r="F4387" t="str">
        <f>INDEX('VBA code_permu_wo_repettn'!$AO$3:$AT$6,COUNTIF('Profile-matrices_Condorcet'!$B$2:$B4387,'Profile-matrices_Condorcet'!$B4387),MATCH(INDEX('numeric possibilities'!G$3:G$1298,VLOOKUP($B4387,'numeric possibilities'!$C$3:$G$1298,1)),'VBA code_permu_wo_repettn'!$AO$2:$AT$2))</f>
        <v>C</v>
      </c>
      <c r="H4387" t="s">
        <v>15</v>
      </c>
      <c r="I4387" t="str">
        <f>IF(I4386&gt;J4386,$I$1,IF(I4386&lt;J4386,$J$1,0))</f>
        <v>A</v>
      </c>
      <c r="K4387" t="str">
        <f>IF(K4386&gt;L4386,$K$1,IF(K4386&lt;L4386,$L$1,0))</f>
        <v>C</v>
      </c>
      <c r="M4387" t="str">
        <f>IF(M4386&gt;N4386,$M$1,IF(M4386&lt;N4386,$N$1,0))</f>
        <v>A</v>
      </c>
      <c r="O4387" t="str">
        <f>IF(O4386&gt;P4386,$O$1,IF(O4386&lt;P4386,$P$1,0))</f>
        <v>B</v>
      </c>
      <c r="Q4387" t="str">
        <f>IF(Q4386&gt;R4386,$Q$1,IF(Q4386&lt;R4386,$R$1,0))</f>
        <v>B</v>
      </c>
      <c r="S4387" t="str">
        <f>IF(S4386&gt;T4386,$S$1,IF(S4386&lt;T4386,$T$1,0))</f>
        <v>C</v>
      </c>
    </row>
    <row r="4388" spans="1:20" x14ac:dyDescent="0.25">
      <c r="A4388">
        <f t="shared" si="138"/>
        <v>4387</v>
      </c>
      <c r="B4388">
        <f t="shared" si="139"/>
        <v>1097</v>
      </c>
      <c r="C4388" t="str">
        <f>INDEX('VBA code_permu_wo_repettn'!$T$3:$Y$6,COUNTIF('Profile-matrices_Condorcet'!$B$2:$B4388,'Profile-matrices_Condorcet'!$B4388),MATCH(INDEX('numeric possibilities'!D$3:D$1298,VLOOKUP($B4388,'numeric possibilities'!$C$3:$G$1298,1)),'VBA code_permu_wo_repettn'!$T$2:$Y$2))</f>
        <v>B</v>
      </c>
      <c r="D4388" t="str">
        <f>INDEX('VBA code_permu_wo_repettn'!$AA$3:$AF$6,COUNTIF('Profile-matrices_Condorcet'!$B$2:$B4388,'Profile-matrices_Condorcet'!$B4388),MATCH(INDEX('numeric possibilities'!E$3:E$1298,VLOOKUP($B4388,'numeric possibilities'!$C$3:$G$1298,1)),'VBA code_permu_wo_repettn'!$AA$2:$AF$2))</f>
        <v>A</v>
      </c>
      <c r="E4388" t="str">
        <f>INDEX('VBA code_permu_wo_repettn'!$AH$3:$AM$6,COUNTIF('Profile-matrices_Condorcet'!$B$2:$B4388,'Profile-matrices_Condorcet'!$B4388),MATCH(INDEX('numeric possibilities'!F$3:F$1298,VLOOKUP($B4388,'numeric possibilities'!$C$3:$G$1298,1)),'VBA code_permu_wo_repettn'!$AH$2:$AM$2))</f>
        <v>B</v>
      </c>
      <c r="F4388" t="str">
        <f>INDEX('VBA code_permu_wo_repettn'!$AO$3:$AT$6,COUNTIF('Profile-matrices_Condorcet'!$B$2:$B4388,'Profile-matrices_Condorcet'!$B4388),MATCH(INDEX('numeric possibilities'!G$3:G$1298,VLOOKUP($B4388,'numeric possibilities'!$C$3:$G$1298,1)),'VBA code_permu_wo_repettn'!$AO$2:$AT$2))</f>
        <v>B</v>
      </c>
      <c r="I4388" t="s">
        <v>0</v>
      </c>
      <c r="J4388" t="s">
        <v>1</v>
      </c>
      <c r="K4388" t="s">
        <v>2</v>
      </c>
      <c r="L4388" t="s">
        <v>3</v>
      </c>
    </row>
    <row r="4389" spans="1:20" x14ac:dyDescent="0.25">
      <c r="A4389">
        <f t="shared" si="138"/>
        <v>4388</v>
      </c>
      <c r="B4389">
        <f t="shared" si="139"/>
        <v>1097</v>
      </c>
      <c r="C4389" t="str">
        <f>INDEX('VBA code_permu_wo_repettn'!$T$3:$Y$6,COUNTIF('Profile-matrices_Condorcet'!$B$2:$B4389,'Profile-matrices_Condorcet'!$B4389),MATCH(INDEX('numeric possibilities'!D$3:D$1298,VLOOKUP($B4389,'numeric possibilities'!$C$3:$G$1298,1)),'VBA code_permu_wo_repettn'!$T$2:$Y$2))</f>
        <v>C</v>
      </c>
      <c r="D4389" t="str">
        <f>INDEX('VBA code_permu_wo_repettn'!$AA$3:$AF$6,COUNTIF('Profile-matrices_Condorcet'!$B$2:$B4389,'Profile-matrices_Condorcet'!$B4389),MATCH(INDEX('numeric possibilities'!E$3:E$1298,VLOOKUP($B4389,'numeric possibilities'!$C$3:$G$1298,1)),'VBA code_permu_wo_repettn'!$AA$2:$AF$2))</f>
        <v>D</v>
      </c>
      <c r="E4389" t="str">
        <f>INDEX('VBA code_permu_wo_repettn'!$AH$3:$AM$6,COUNTIF('Profile-matrices_Condorcet'!$B$2:$B4389,'Profile-matrices_Condorcet'!$B4389),MATCH(INDEX('numeric possibilities'!F$3:F$1298,VLOOKUP($B4389,'numeric possibilities'!$C$3:$G$1298,1)),'VBA code_permu_wo_repettn'!$AH$2:$AM$2))</f>
        <v>D</v>
      </c>
      <c r="F4389" t="str">
        <f>INDEX('VBA code_permu_wo_repettn'!$AO$3:$AT$6,COUNTIF('Profile-matrices_Condorcet'!$B$2:$B4389,'Profile-matrices_Condorcet'!$B4389),MATCH(INDEX('numeric possibilities'!G$3:G$1298,VLOOKUP($B4389,'numeric possibilities'!$C$3:$G$1298,1)),'VBA code_permu_wo_repettn'!$AO$2:$AT$2))</f>
        <v>A</v>
      </c>
      <c r="G4389" t="str">
        <f>IF(MAX(I4389:L4389)&gt;='numeric possibilities'!$B$4/2,INDEX('Profile-matrices_Condorcet'!I4388:L4388,1,MATCH(MAX('Profile-matrices_Condorcet'!I4389:L4389),'Profile-matrices_Condorcet'!I4389:L4389,0)),"NCW")</f>
        <v>NCW</v>
      </c>
      <c r="H4389" t="s">
        <v>13</v>
      </c>
      <c r="I4389" s="3">
        <f>COUNTIF($I4387:$S4387,I4388)</f>
        <v>2</v>
      </c>
      <c r="J4389" s="3">
        <f>COUNTIF($I4387:$S4387,J4388)</f>
        <v>2</v>
      </c>
      <c r="K4389" s="3">
        <f>COUNTIF($I4387:$S4387,K4388)</f>
        <v>2</v>
      </c>
      <c r="L4389" s="3">
        <f>COUNTIF($I4387:$S4387,L4388)</f>
        <v>0</v>
      </c>
    </row>
    <row r="4390" spans="1:20" x14ac:dyDescent="0.25">
      <c r="A4390">
        <f t="shared" si="138"/>
        <v>4389</v>
      </c>
      <c r="B4390">
        <f t="shared" si="139"/>
        <v>1098</v>
      </c>
      <c r="C4390" t="str">
        <f>INDEX('VBA code_permu_wo_repettn'!$T$3:$Y$6,COUNTIF('Profile-matrices_Condorcet'!$B$2:$B4390,'Profile-matrices_Condorcet'!$B4390),MATCH(INDEX('numeric possibilities'!D$3:D$1298,VLOOKUP($B4390,'numeric possibilities'!$C$3:$G$1298,1)),'VBA code_permu_wo_repettn'!$T$2:$Y$2))</f>
        <v>A</v>
      </c>
      <c r="D4390" t="str">
        <f>INDEX('VBA code_permu_wo_repettn'!$AA$3:$AF$6,COUNTIF('Profile-matrices_Condorcet'!$B$2:$B4390,'Profile-matrices_Condorcet'!$B4390),MATCH(INDEX('numeric possibilities'!E$3:E$1298,VLOOKUP($B4390,'numeric possibilities'!$C$3:$G$1298,1)),'VBA code_permu_wo_repettn'!$AA$2:$AF$2))</f>
        <v>B</v>
      </c>
      <c r="E4390" t="str">
        <f>INDEX('VBA code_permu_wo_repettn'!$AH$3:$AM$6,COUNTIF('Profile-matrices_Condorcet'!$B$2:$B4390,'Profile-matrices_Condorcet'!$B4390),MATCH(INDEX('numeric possibilities'!F$3:F$1298,VLOOKUP($B4390,'numeric possibilities'!$C$3:$G$1298,1)),'VBA code_permu_wo_repettn'!$AH$2:$AM$2))</f>
        <v>C</v>
      </c>
      <c r="F4390" t="str">
        <f>INDEX('VBA code_permu_wo_repettn'!$AO$3:$AT$6,COUNTIF('Profile-matrices_Condorcet'!$B$2:$B4390,'Profile-matrices_Condorcet'!$B4390),MATCH(INDEX('numeric possibilities'!G$3:G$1298,VLOOKUP($B4390,'numeric possibilities'!$C$3:$G$1298,1)),'VBA code_permu_wo_repettn'!$AO$2:$AT$2))</f>
        <v>D</v>
      </c>
      <c r="H4390" t="s">
        <v>14</v>
      </c>
      <c r="I4390" s="3">
        <f>IF(MATCH(I$1,$C4390:$C4393,0)&lt;(MATCH(J$1,$C4390:$C4393,0)),1*a_vote,0)+IF(MATCH(I$1,$D4390:$D4393,0)&lt;MATCH(J$1,$D4390:$D4393,0),1*b_vote,0)+IF(MATCH(I$1,$E4390:$E4393,0)&lt;MATCH(J$1,$E4390:$E4393,0),1*c_vote,0)+IF(MATCH(I$1,$F4390:$F4393,0)&lt;MATCH(J$1,$F4390:$F4393,0),1*d_vote,0)</f>
        <v>0.52</v>
      </c>
      <c r="J4390" s="3">
        <f>IF(MATCH(I$1,$C4390:$C4393,0)&gt;(MATCH(J$1,$C4390:$C4393,0)),1*a_vote,0)+IF(MATCH(I$1,$D4390:$D4393,0)&gt;MATCH(J$1,$D4390:$D4393,0),1*b_vote,0)+IF(MATCH(I$1,$E4390:$E4393,0)&gt;MATCH(J$1,$E4390:$E4393,0),1*c_vote,0)+IF(MATCH(I$1,$F4390:$F4393,0)&gt;MATCH(J$1,$F4390:$F4393,0),1*d_vote,0)</f>
        <v>0.48</v>
      </c>
      <c r="K4390" s="3">
        <f>IF(MATCH($K$1,$C4390:$C4393,0)&lt;(MATCH($L$1,$C4390:$C4393,0)),1*a_vote,0)+IF(MATCH($K$1,$D4390:$D4393,0)&lt;MATCH($L$1,$D4390:$D4393,0),1*b_vote,0)+IF(MATCH($K$1,$E4390:$E4393,0)&lt;MATCH($L$1,$E4390:$E4393,0),1*c_vote,0)+IF(MATCH($K$1,$F4390:$F4393,0)&lt;MATCH($L$1,$F4390:$F4393,0),1*d_vote,0)</f>
        <v>0.27</v>
      </c>
      <c r="L4390" s="3">
        <f>IF(MATCH(K$1,$C4390:$C4393,0)&gt;(MATCH(L$1,$C4390:$C4393,0)),1*a_vote,0)+IF(MATCH(K$1,$D4390:$D4393,0)&gt;MATCH(L$1,$D4390:$D4393,0),1*b_vote,0)+IF(MATCH(K$1,$E4390:$E4393,0)&gt;MATCH(L$1,$E4390:$E4393,0),1*c_vote,0)+IF(MATCH(K$1,$F4390:$F4393,0)&gt;MATCH(L$1,$F4390:$F4393,0),1*d_vote,0)</f>
        <v>0.73</v>
      </c>
      <c r="M4390" s="3">
        <f>IF(MATCH($M$1,$C4390:$C4393,0)&lt;(MATCH($N$1,$C4390:$C4393,0)),1*a_vote,0)+IF(MATCH($M$1,$D4390:$D4393,0)&lt;MATCH($N$1,$D4390:$D4393,0),1*b_vote,0)+IF(MATCH($M$1,$E4390:$E4393,0)&lt;MATCH($N$1,$E4390:$E4393,0),1*c_vote,0)+IF(MATCH($M$1,$F4390:$F4393,0)&lt;MATCH($N$1,$F4390:$F4393,0),1*d_vote,0)</f>
        <v>0.78</v>
      </c>
      <c r="N4390" s="3">
        <f>IF(MATCH(M$1,$C4390:$C4393,0)&gt;(MATCH(N$1,$C4390:$C4393,0)),1*a_vote,0)+IF(MATCH(M$1,$D4390:$D4393,0)&gt;MATCH(N$1,$D4390:$D4393,0),1*b_vote,0)+IF(MATCH(M$1,$E4390:$E4393,0)&gt;MATCH(N$1,$E4390:$E4393,0),1*c_vote,0)+IF(MATCH(M$1,$F4390:$F4393,0)&gt;MATCH(N$1,$F4390:$F4393,0),1*d_vote,0)</f>
        <v>0.21999999999999997</v>
      </c>
      <c r="O4390" s="3">
        <f>IF(MATCH($O$1,$C4390:$C4393,0)&lt;(MATCH($P$1,$C4390:$C4393,0)),1*a_vote,0)+IF(MATCH($O$1,$D4390:$D4393,0)&lt;MATCH($P$1,$D4390:$D4393,0),1*b_vote,0)+IF(MATCH($O$1,$E4390:$E4393,0)&lt;MATCH($P$1,$E4390:$E4393,0),1*c_vote,0)+IF(MATCH($O$1,$F4390:$F4393,0)&lt;MATCH($P$1,$F4390:$F4393,0),1*d_vote,0)</f>
        <v>0.26</v>
      </c>
      <c r="P4390" s="3">
        <f>IF(MATCH(O$1,$C4390:$C4393,0)&gt;(MATCH(P$1,$C4390:$C4393,0)),1*a_vote,0)+IF(MATCH(O$1,$D4390:$D4393,0)&gt;MATCH(P$1,$D4390:$D4393,0),1*b_vote,0)+IF(MATCH(O$1,$E4390:$E4393,0)&gt;MATCH(P$1,$E4390:$E4393,0),1*c_vote,0)+IF(MATCH(O$1,$F4390:$F4393,0)&gt;MATCH(P$1,$F4390:$F4393,0),1*d_vote,0)</f>
        <v>0.74</v>
      </c>
      <c r="Q4390" s="3">
        <f>IF(MATCH($Q$1,$C4390:$C4393,0)&lt;(MATCH($R$1,$C4390:$C4393,0)),1*a_vote,0)+IF(MATCH($Q$1,$D4390:$D4393,0)&lt;MATCH($R$1,$D4390:$D4393,0),1*b_vote,0)+IF(MATCH($Q$1,$E4390:$E4393,0)&lt;MATCH($R$1,$E4390:$E4393,0),1*c_vote,0)+IF(MATCH($Q$1,$F4390:$F4393,0)&lt;MATCH($R$1,$F4390:$F4393,0),1*d_vote,0)</f>
        <v>0.51</v>
      </c>
      <c r="R4390" s="3">
        <f>IF(MATCH(Q$1,$C4390:$C4393,0)&gt;(MATCH(R$1,$C4390:$C4393,0)),1*a_vote,0)+IF(MATCH(Q$1,$D4390:$D4393,0)&gt;MATCH(R$1,$D4390:$D4393,0),1*b_vote,0)+IF(MATCH(Q$1,$E4390:$E4393,0)&gt;MATCH(R$1,$E4390:$E4393,0),1*c_vote,0)+IF(MATCH(Q$1,$F4390:$F4393,0)&gt;MATCH(R$1,$F4390:$F4393,0),1*d_vote,0)</f>
        <v>0.49</v>
      </c>
      <c r="S4390" s="3">
        <f>IF(MATCH($S$1,$C4390:$C4393,0)&lt;(MATCH($T$1,$C4390:$C4393,0)),1*a_vote,0)+IF(MATCH($S$1,$D4390:$D4393,0)&lt;MATCH($T$1,$D4390:$D4393,0),1*b_vote,0)+IF(MATCH($S$1,$E4390:$E4393,0)&lt;MATCH($T$1,$E4390:$E4393,0),1*c_vote,0)+IF(MATCH($S$1,$F4390:$F4393,0)&lt;MATCH($T$1,$F4390:$F4393,0),1*d_vote,0)</f>
        <v>0.51</v>
      </c>
      <c r="T4390" s="3">
        <f>IF(MATCH(S$1,$C4390:$C4393,0)&gt;(MATCH(T$1,$C4390:$C4393,0)),1*a_vote,0)+IF(MATCH(S$1,$D4390:$D4393,0)&gt;MATCH(T$1,$D4390:$D4393,0),1*b_vote,0)+IF(MATCH(S$1,$E4390:$E4393,0)&gt;MATCH(T$1,$E4390:$E4393,0),1*c_vote,0)+IF(MATCH(S$1,$F4390:$F4393,0)&gt;MATCH(T$1,$F4390:$F4393,0),1*d_vote,0)</f>
        <v>0.49</v>
      </c>
    </row>
    <row r="4391" spans="1:20" x14ac:dyDescent="0.25">
      <c r="A4391">
        <f t="shared" si="138"/>
        <v>4390</v>
      </c>
      <c r="B4391">
        <f t="shared" si="139"/>
        <v>1098</v>
      </c>
      <c r="C4391" t="str">
        <f>INDEX('VBA code_permu_wo_repettn'!$T$3:$Y$6,COUNTIF('Profile-matrices_Condorcet'!$B$2:$B4391,'Profile-matrices_Condorcet'!$B4391),MATCH(INDEX('numeric possibilities'!D$3:D$1298,VLOOKUP($B4391,'numeric possibilities'!$C$3:$G$1298,1)),'VBA code_permu_wo_repettn'!$T$2:$Y$2))</f>
        <v>D</v>
      </c>
      <c r="D4391" t="str">
        <f>INDEX('VBA code_permu_wo_repettn'!$AA$3:$AF$6,COUNTIF('Profile-matrices_Condorcet'!$B$2:$B4391,'Profile-matrices_Condorcet'!$B4391),MATCH(INDEX('numeric possibilities'!E$3:E$1298,VLOOKUP($B4391,'numeric possibilities'!$C$3:$G$1298,1)),'VBA code_permu_wo_repettn'!$AA$2:$AF$2))</f>
        <v>C</v>
      </c>
      <c r="E4391" t="str">
        <f>INDEX('VBA code_permu_wo_repettn'!$AH$3:$AM$6,COUNTIF('Profile-matrices_Condorcet'!$B$2:$B4391,'Profile-matrices_Condorcet'!$B4391),MATCH(INDEX('numeric possibilities'!F$3:F$1298,VLOOKUP($B4391,'numeric possibilities'!$C$3:$G$1298,1)),'VBA code_permu_wo_repettn'!$AH$2:$AM$2))</f>
        <v>A</v>
      </c>
      <c r="F4391" t="str">
        <f>INDEX('VBA code_permu_wo_repettn'!$AO$3:$AT$6,COUNTIF('Profile-matrices_Condorcet'!$B$2:$B4391,'Profile-matrices_Condorcet'!$B4391),MATCH(INDEX('numeric possibilities'!G$3:G$1298,VLOOKUP($B4391,'numeric possibilities'!$C$3:$G$1298,1)),'VBA code_permu_wo_repettn'!$AO$2:$AT$2))</f>
        <v>C</v>
      </c>
      <c r="H4391" t="s">
        <v>15</v>
      </c>
      <c r="I4391" t="str">
        <f>IF(I4390&gt;J4390,$I$1,IF(I4390&lt;J4390,$J$1,0))</f>
        <v>A</v>
      </c>
      <c r="K4391" t="str">
        <f>IF(K4390&gt;L4390,$K$1,IF(K4390&lt;L4390,$L$1,0))</f>
        <v>C</v>
      </c>
      <c r="M4391" t="str">
        <f>IF(M4390&gt;N4390,$M$1,IF(M4390&lt;N4390,$N$1,0))</f>
        <v>A</v>
      </c>
      <c r="O4391" t="str">
        <f>IF(O4390&gt;P4390,$O$1,IF(O4390&lt;P4390,$P$1,0))</f>
        <v>C</v>
      </c>
      <c r="Q4391" t="str">
        <f>IF(Q4390&gt;R4390,$Q$1,IF(Q4390&lt;R4390,$R$1,0))</f>
        <v>B</v>
      </c>
      <c r="S4391" t="str">
        <f>IF(S4390&gt;T4390,$S$1,IF(S4390&lt;T4390,$T$1,0))</f>
        <v>C</v>
      </c>
    </row>
    <row r="4392" spans="1:20" x14ac:dyDescent="0.25">
      <c r="A4392">
        <f t="shared" si="138"/>
        <v>4391</v>
      </c>
      <c r="B4392">
        <f t="shared" si="139"/>
        <v>1098</v>
      </c>
      <c r="C4392" t="str">
        <f>INDEX('VBA code_permu_wo_repettn'!$T$3:$Y$6,COUNTIF('Profile-matrices_Condorcet'!$B$2:$B4392,'Profile-matrices_Condorcet'!$B4392),MATCH(INDEX('numeric possibilities'!D$3:D$1298,VLOOKUP($B4392,'numeric possibilities'!$C$3:$G$1298,1)),'VBA code_permu_wo_repettn'!$T$2:$Y$2))</f>
        <v>C</v>
      </c>
      <c r="D4392" t="str">
        <f>INDEX('VBA code_permu_wo_repettn'!$AA$3:$AF$6,COUNTIF('Profile-matrices_Condorcet'!$B$2:$B4392,'Profile-matrices_Condorcet'!$B4392),MATCH(INDEX('numeric possibilities'!E$3:E$1298,VLOOKUP($B4392,'numeric possibilities'!$C$3:$G$1298,1)),'VBA code_permu_wo_repettn'!$AA$2:$AF$2))</f>
        <v>A</v>
      </c>
      <c r="E4392" t="str">
        <f>INDEX('VBA code_permu_wo_repettn'!$AH$3:$AM$6,COUNTIF('Profile-matrices_Condorcet'!$B$2:$B4392,'Profile-matrices_Condorcet'!$B4392),MATCH(INDEX('numeric possibilities'!F$3:F$1298,VLOOKUP($B4392,'numeric possibilities'!$C$3:$G$1298,1)),'VBA code_permu_wo_repettn'!$AH$2:$AM$2))</f>
        <v>B</v>
      </c>
      <c r="F4392" t="str">
        <f>INDEX('VBA code_permu_wo_repettn'!$AO$3:$AT$6,COUNTIF('Profile-matrices_Condorcet'!$B$2:$B4392,'Profile-matrices_Condorcet'!$B4392),MATCH(INDEX('numeric possibilities'!G$3:G$1298,VLOOKUP($B4392,'numeric possibilities'!$C$3:$G$1298,1)),'VBA code_permu_wo_repettn'!$AO$2:$AT$2))</f>
        <v>B</v>
      </c>
      <c r="I4392" t="s">
        <v>0</v>
      </c>
      <c r="J4392" t="s">
        <v>1</v>
      </c>
      <c r="K4392" t="s">
        <v>2</v>
      </c>
      <c r="L4392" t="s">
        <v>3</v>
      </c>
    </row>
    <row r="4393" spans="1:20" x14ac:dyDescent="0.25">
      <c r="A4393">
        <f t="shared" si="138"/>
        <v>4392</v>
      </c>
      <c r="B4393">
        <f t="shared" si="139"/>
        <v>1098</v>
      </c>
      <c r="C4393" t="str">
        <f>INDEX('VBA code_permu_wo_repettn'!$T$3:$Y$6,COUNTIF('Profile-matrices_Condorcet'!$B$2:$B4393,'Profile-matrices_Condorcet'!$B4393),MATCH(INDEX('numeric possibilities'!D$3:D$1298,VLOOKUP($B4393,'numeric possibilities'!$C$3:$G$1298,1)),'VBA code_permu_wo_repettn'!$T$2:$Y$2))</f>
        <v>B</v>
      </c>
      <c r="D4393" t="str">
        <f>INDEX('VBA code_permu_wo_repettn'!$AA$3:$AF$6,COUNTIF('Profile-matrices_Condorcet'!$B$2:$B4393,'Profile-matrices_Condorcet'!$B4393),MATCH(INDEX('numeric possibilities'!E$3:E$1298,VLOOKUP($B4393,'numeric possibilities'!$C$3:$G$1298,1)),'VBA code_permu_wo_repettn'!$AA$2:$AF$2))</f>
        <v>D</v>
      </c>
      <c r="E4393" t="str">
        <f>INDEX('VBA code_permu_wo_repettn'!$AH$3:$AM$6,COUNTIF('Profile-matrices_Condorcet'!$B$2:$B4393,'Profile-matrices_Condorcet'!$B4393),MATCH(INDEX('numeric possibilities'!F$3:F$1298,VLOOKUP($B4393,'numeric possibilities'!$C$3:$G$1298,1)),'VBA code_permu_wo_repettn'!$AH$2:$AM$2))</f>
        <v>D</v>
      </c>
      <c r="F4393" t="str">
        <f>INDEX('VBA code_permu_wo_repettn'!$AO$3:$AT$6,COUNTIF('Profile-matrices_Condorcet'!$B$2:$B4393,'Profile-matrices_Condorcet'!$B4393),MATCH(INDEX('numeric possibilities'!G$3:G$1298,VLOOKUP($B4393,'numeric possibilities'!$C$3:$G$1298,1)),'VBA code_permu_wo_repettn'!$AO$2:$AT$2))</f>
        <v>A</v>
      </c>
      <c r="G4393" t="str">
        <f>IF(MAX(I4393:L4393)&gt;='numeric possibilities'!$B$4/2,INDEX('Profile-matrices_Condorcet'!I4392:L4392,1,MATCH(MAX('Profile-matrices_Condorcet'!I4393:L4393),'Profile-matrices_Condorcet'!I4393:L4393,0)),"NCW")</f>
        <v>C</v>
      </c>
      <c r="H4393" t="s">
        <v>13</v>
      </c>
      <c r="I4393" s="3">
        <f>COUNTIF($I4391:$S4391,I4392)</f>
        <v>2</v>
      </c>
      <c r="J4393" s="3">
        <f>COUNTIF($I4391:$S4391,J4392)</f>
        <v>1</v>
      </c>
      <c r="K4393" s="3">
        <f>COUNTIF($I4391:$S4391,K4392)</f>
        <v>3</v>
      </c>
      <c r="L4393" s="3">
        <f>COUNTIF($I4391:$S4391,L4392)</f>
        <v>0</v>
      </c>
    </row>
    <row r="4394" spans="1:20" x14ac:dyDescent="0.25">
      <c r="A4394">
        <f t="shared" si="138"/>
        <v>4393</v>
      </c>
      <c r="B4394">
        <f t="shared" si="139"/>
        <v>1099</v>
      </c>
      <c r="C4394" t="str">
        <f>INDEX('VBA code_permu_wo_repettn'!$T$3:$Y$6,COUNTIF('Profile-matrices_Condorcet'!$B$2:$B4394,'Profile-matrices_Condorcet'!$B4394),MATCH(INDEX('numeric possibilities'!D$3:D$1298,VLOOKUP($B4394,'numeric possibilities'!$C$3:$G$1298,1)),'VBA code_permu_wo_repettn'!$T$2:$Y$2))</f>
        <v>A</v>
      </c>
      <c r="D4394" t="str">
        <f>INDEX('VBA code_permu_wo_repettn'!$AA$3:$AF$6,COUNTIF('Profile-matrices_Condorcet'!$B$2:$B4394,'Profile-matrices_Condorcet'!$B4394),MATCH(INDEX('numeric possibilities'!E$3:E$1298,VLOOKUP($B4394,'numeric possibilities'!$C$3:$G$1298,1)),'VBA code_permu_wo_repettn'!$AA$2:$AF$2))</f>
        <v>B</v>
      </c>
      <c r="E4394" t="str">
        <f>INDEX('VBA code_permu_wo_repettn'!$AH$3:$AM$6,COUNTIF('Profile-matrices_Condorcet'!$B$2:$B4394,'Profile-matrices_Condorcet'!$B4394),MATCH(INDEX('numeric possibilities'!F$3:F$1298,VLOOKUP($B4394,'numeric possibilities'!$C$3:$G$1298,1)),'VBA code_permu_wo_repettn'!$AH$2:$AM$2))</f>
        <v>C</v>
      </c>
      <c r="F4394" t="str">
        <f>INDEX('VBA code_permu_wo_repettn'!$AO$3:$AT$6,COUNTIF('Profile-matrices_Condorcet'!$B$2:$B4394,'Profile-matrices_Condorcet'!$B4394),MATCH(INDEX('numeric possibilities'!G$3:G$1298,VLOOKUP($B4394,'numeric possibilities'!$C$3:$G$1298,1)),'VBA code_permu_wo_repettn'!$AO$2:$AT$2))</f>
        <v>D</v>
      </c>
      <c r="H4394" t="s">
        <v>14</v>
      </c>
      <c r="I4394" s="3">
        <f>IF(MATCH(I$1,$C4394:$C4397,0)&lt;(MATCH(J$1,$C4394:$C4397,0)),1*a_vote,0)+IF(MATCH(I$1,$D4394:$D4397,0)&lt;MATCH(J$1,$D4394:$D4397,0),1*b_vote,0)+IF(MATCH(I$1,$E4394:$E4397,0)&lt;MATCH(J$1,$E4394:$E4397,0),1*c_vote,0)+IF(MATCH(I$1,$F4394:$F4397,0)&lt;MATCH(J$1,$F4394:$F4397,0),1*d_vote,0)</f>
        <v>0.52</v>
      </c>
      <c r="J4394" s="3">
        <f>IF(MATCH(I$1,$C4394:$C4397,0)&gt;(MATCH(J$1,$C4394:$C4397,0)),1*a_vote,0)+IF(MATCH(I$1,$D4394:$D4397,0)&gt;MATCH(J$1,$D4394:$D4397,0),1*b_vote,0)+IF(MATCH(I$1,$E4394:$E4397,0)&gt;MATCH(J$1,$E4394:$E4397,0),1*c_vote,0)+IF(MATCH(I$1,$F4394:$F4397,0)&gt;MATCH(J$1,$F4394:$F4397,0),1*d_vote,0)</f>
        <v>0.48</v>
      </c>
      <c r="K4394" s="3">
        <f>IF(MATCH($K$1,$C4394:$C4397,0)&lt;(MATCH($L$1,$C4394:$C4397,0)),1*a_vote,0)+IF(MATCH($K$1,$D4394:$D4397,0)&lt;MATCH($L$1,$D4394:$D4397,0),1*b_vote,0)+IF(MATCH($K$1,$E4394:$E4397,0)&lt;MATCH($L$1,$E4394:$E4397,0),1*c_vote,0)+IF(MATCH($K$1,$F4394:$F4397,0)&lt;MATCH($L$1,$F4394:$F4397,0),1*d_vote,0)</f>
        <v>0.27</v>
      </c>
      <c r="L4394" s="3">
        <f>IF(MATCH(K$1,$C4394:$C4397,0)&gt;(MATCH(L$1,$C4394:$C4397,0)),1*a_vote,0)+IF(MATCH(K$1,$D4394:$D4397,0)&gt;MATCH(L$1,$D4394:$D4397,0),1*b_vote,0)+IF(MATCH(K$1,$E4394:$E4397,0)&gt;MATCH(L$1,$E4394:$E4397,0),1*c_vote,0)+IF(MATCH(K$1,$F4394:$F4397,0)&gt;MATCH(L$1,$F4394:$F4397,0),1*d_vote,0)</f>
        <v>0.73</v>
      </c>
      <c r="M4394" s="3">
        <f>IF(MATCH($M$1,$C4394:$C4397,0)&lt;(MATCH($N$1,$C4394:$C4397,0)),1*a_vote,0)+IF(MATCH($M$1,$D4394:$D4397,0)&lt;MATCH($N$1,$D4394:$D4397,0),1*b_vote,0)+IF(MATCH($M$1,$E4394:$E4397,0)&lt;MATCH($N$1,$E4394:$E4397,0),1*c_vote,0)+IF(MATCH($M$1,$F4394:$F4397,0)&lt;MATCH($N$1,$F4394:$F4397,0),1*d_vote,0)</f>
        <v>0.52</v>
      </c>
      <c r="N4394" s="3">
        <f>IF(MATCH(M$1,$C4394:$C4397,0)&gt;(MATCH(N$1,$C4394:$C4397,0)),1*a_vote,0)+IF(MATCH(M$1,$D4394:$D4397,0)&gt;MATCH(N$1,$D4394:$D4397,0),1*b_vote,0)+IF(MATCH(M$1,$E4394:$E4397,0)&gt;MATCH(N$1,$E4394:$E4397,0),1*c_vote,0)+IF(MATCH(M$1,$F4394:$F4397,0)&gt;MATCH(N$1,$F4394:$F4397,0),1*d_vote,0)</f>
        <v>0.48</v>
      </c>
      <c r="O4394" s="3">
        <f>IF(MATCH($O$1,$C4394:$C4397,0)&lt;(MATCH($P$1,$C4394:$C4397,0)),1*a_vote,0)+IF(MATCH($O$1,$D4394:$D4397,0)&lt;MATCH($P$1,$D4394:$D4397,0),1*b_vote,0)+IF(MATCH($O$1,$E4394:$E4397,0)&lt;MATCH($P$1,$E4394:$E4397,0),1*c_vote,0)+IF(MATCH($O$1,$F4394:$F4397,0)&lt;MATCH($P$1,$F4394:$F4397,0),1*d_vote,0)</f>
        <v>0.53</v>
      </c>
      <c r="P4394" s="3">
        <f>IF(MATCH(O$1,$C4394:$C4397,0)&gt;(MATCH(P$1,$C4394:$C4397,0)),1*a_vote,0)+IF(MATCH(O$1,$D4394:$D4397,0)&gt;MATCH(P$1,$D4394:$D4397,0),1*b_vote,0)+IF(MATCH(O$1,$E4394:$E4397,0)&gt;MATCH(P$1,$E4394:$E4397,0),1*c_vote,0)+IF(MATCH(O$1,$F4394:$F4397,0)&gt;MATCH(P$1,$F4394:$F4397,0),1*d_vote,0)</f>
        <v>0.47</v>
      </c>
      <c r="Q4394" s="3">
        <f>IF(MATCH($Q$1,$C4394:$C4397,0)&lt;(MATCH($R$1,$C4394:$C4397,0)),1*a_vote,0)+IF(MATCH($Q$1,$D4394:$D4397,0)&lt;MATCH($R$1,$D4394:$D4397,0),1*b_vote,0)+IF(MATCH($Q$1,$E4394:$E4397,0)&lt;MATCH($R$1,$E4394:$E4397,0),1*c_vote,0)+IF(MATCH($Q$1,$F4394:$F4397,0)&lt;MATCH($R$1,$F4394:$F4397,0),1*d_vote,0)</f>
        <v>0.78</v>
      </c>
      <c r="R4394" s="3">
        <f>IF(MATCH(Q$1,$C4394:$C4397,0)&gt;(MATCH(R$1,$C4394:$C4397,0)),1*a_vote,0)+IF(MATCH(Q$1,$D4394:$D4397,0)&gt;MATCH(R$1,$D4394:$D4397,0),1*b_vote,0)+IF(MATCH(Q$1,$E4394:$E4397,0)&gt;MATCH(R$1,$E4394:$E4397,0),1*c_vote,0)+IF(MATCH(Q$1,$F4394:$F4397,0)&gt;MATCH(R$1,$F4394:$F4397,0),1*d_vote,0)</f>
        <v>0.21999999999999997</v>
      </c>
      <c r="S4394" s="3">
        <f>IF(MATCH($S$1,$C4394:$C4397,0)&lt;(MATCH($T$1,$C4394:$C4397,0)),1*a_vote,0)+IF(MATCH($S$1,$D4394:$D4397,0)&lt;MATCH($T$1,$D4394:$D4397,0),1*b_vote,0)+IF(MATCH($S$1,$E4394:$E4397,0)&lt;MATCH($T$1,$E4394:$E4397,0),1*c_vote,0)+IF(MATCH($S$1,$F4394:$F4397,0)&lt;MATCH($T$1,$F4394:$F4397,0),1*d_vote,0)</f>
        <v>0.78</v>
      </c>
      <c r="T4394" s="3">
        <f>IF(MATCH(S$1,$C4394:$C4397,0)&gt;(MATCH(T$1,$C4394:$C4397,0)),1*a_vote,0)+IF(MATCH(S$1,$D4394:$D4397,0)&gt;MATCH(T$1,$D4394:$D4397,0),1*b_vote,0)+IF(MATCH(S$1,$E4394:$E4397,0)&gt;MATCH(T$1,$E4394:$E4397,0),1*c_vote,0)+IF(MATCH(S$1,$F4394:$F4397,0)&gt;MATCH(T$1,$F4394:$F4397,0),1*d_vote,0)</f>
        <v>0.21999999999999997</v>
      </c>
    </row>
    <row r="4395" spans="1:20" x14ac:dyDescent="0.25">
      <c r="A4395">
        <f t="shared" si="138"/>
        <v>4394</v>
      </c>
      <c r="B4395">
        <f t="shared" si="139"/>
        <v>1099</v>
      </c>
      <c r="C4395" t="str">
        <f>INDEX('VBA code_permu_wo_repettn'!$T$3:$Y$6,COUNTIF('Profile-matrices_Condorcet'!$B$2:$B4395,'Profile-matrices_Condorcet'!$B4395),MATCH(INDEX('numeric possibilities'!D$3:D$1298,VLOOKUP($B4395,'numeric possibilities'!$C$3:$G$1298,1)),'VBA code_permu_wo_repettn'!$T$2:$Y$2))</f>
        <v>B</v>
      </c>
      <c r="D4395" t="str">
        <f>INDEX('VBA code_permu_wo_repettn'!$AA$3:$AF$6,COUNTIF('Profile-matrices_Condorcet'!$B$2:$B4395,'Profile-matrices_Condorcet'!$B4395),MATCH(INDEX('numeric possibilities'!E$3:E$1298,VLOOKUP($B4395,'numeric possibilities'!$C$3:$G$1298,1)),'VBA code_permu_wo_repettn'!$AA$2:$AF$2))</f>
        <v>C</v>
      </c>
      <c r="E4395" t="str">
        <f>INDEX('VBA code_permu_wo_repettn'!$AH$3:$AM$6,COUNTIF('Profile-matrices_Condorcet'!$B$2:$B4395,'Profile-matrices_Condorcet'!$B4395),MATCH(INDEX('numeric possibilities'!F$3:F$1298,VLOOKUP($B4395,'numeric possibilities'!$C$3:$G$1298,1)),'VBA code_permu_wo_repettn'!$AH$2:$AM$2))</f>
        <v>A</v>
      </c>
      <c r="F4395" t="str">
        <f>INDEX('VBA code_permu_wo_repettn'!$AO$3:$AT$6,COUNTIF('Profile-matrices_Condorcet'!$B$2:$B4395,'Profile-matrices_Condorcet'!$B4395),MATCH(INDEX('numeric possibilities'!G$3:G$1298,VLOOKUP($B4395,'numeric possibilities'!$C$3:$G$1298,1)),'VBA code_permu_wo_repettn'!$AO$2:$AT$2))</f>
        <v>C</v>
      </c>
      <c r="H4395" t="s">
        <v>15</v>
      </c>
      <c r="I4395" t="str">
        <f>IF(I4394&gt;J4394,$I$1,IF(I4394&lt;J4394,$J$1,0))</f>
        <v>A</v>
      </c>
      <c r="K4395" t="str">
        <f>IF(K4394&gt;L4394,$K$1,IF(K4394&lt;L4394,$L$1,0))</f>
        <v>C</v>
      </c>
      <c r="M4395" t="str">
        <f>IF(M4394&gt;N4394,$M$1,IF(M4394&lt;N4394,$N$1,0))</f>
        <v>A</v>
      </c>
      <c r="O4395" t="str">
        <f>IF(O4394&gt;P4394,$O$1,IF(O4394&lt;P4394,$P$1,0))</f>
        <v>B</v>
      </c>
      <c r="Q4395" t="str">
        <f>IF(Q4394&gt;R4394,$Q$1,IF(Q4394&lt;R4394,$R$1,0))</f>
        <v>B</v>
      </c>
      <c r="S4395" t="str">
        <f>IF(S4394&gt;T4394,$S$1,IF(S4394&lt;T4394,$T$1,0))</f>
        <v>C</v>
      </c>
    </row>
    <row r="4396" spans="1:20" x14ac:dyDescent="0.25">
      <c r="A4396">
        <f t="shared" si="138"/>
        <v>4395</v>
      </c>
      <c r="B4396">
        <f t="shared" si="139"/>
        <v>1099</v>
      </c>
      <c r="C4396" t="str">
        <f>INDEX('VBA code_permu_wo_repettn'!$T$3:$Y$6,COUNTIF('Profile-matrices_Condorcet'!$B$2:$B4396,'Profile-matrices_Condorcet'!$B4396),MATCH(INDEX('numeric possibilities'!D$3:D$1298,VLOOKUP($B4396,'numeric possibilities'!$C$3:$G$1298,1)),'VBA code_permu_wo_repettn'!$T$2:$Y$2))</f>
        <v>C</v>
      </c>
      <c r="D4396" t="str">
        <f>INDEX('VBA code_permu_wo_repettn'!$AA$3:$AF$6,COUNTIF('Profile-matrices_Condorcet'!$B$2:$B4396,'Profile-matrices_Condorcet'!$B4396),MATCH(INDEX('numeric possibilities'!E$3:E$1298,VLOOKUP($B4396,'numeric possibilities'!$C$3:$G$1298,1)),'VBA code_permu_wo_repettn'!$AA$2:$AF$2))</f>
        <v>D</v>
      </c>
      <c r="E4396" t="str">
        <f>INDEX('VBA code_permu_wo_repettn'!$AH$3:$AM$6,COUNTIF('Profile-matrices_Condorcet'!$B$2:$B4396,'Profile-matrices_Condorcet'!$B4396),MATCH(INDEX('numeric possibilities'!F$3:F$1298,VLOOKUP($B4396,'numeric possibilities'!$C$3:$G$1298,1)),'VBA code_permu_wo_repettn'!$AH$2:$AM$2))</f>
        <v>B</v>
      </c>
      <c r="F4396" t="str">
        <f>INDEX('VBA code_permu_wo_repettn'!$AO$3:$AT$6,COUNTIF('Profile-matrices_Condorcet'!$B$2:$B4396,'Profile-matrices_Condorcet'!$B4396),MATCH(INDEX('numeric possibilities'!G$3:G$1298,VLOOKUP($B4396,'numeric possibilities'!$C$3:$G$1298,1)),'VBA code_permu_wo_repettn'!$AO$2:$AT$2))</f>
        <v>B</v>
      </c>
      <c r="I4396" t="s">
        <v>0</v>
      </c>
      <c r="J4396" t="s">
        <v>1</v>
      </c>
      <c r="K4396" t="s">
        <v>2</v>
      </c>
      <c r="L4396" t="s">
        <v>3</v>
      </c>
    </row>
    <row r="4397" spans="1:20" x14ac:dyDescent="0.25">
      <c r="A4397">
        <f t="shared" si="138"/>
        <v>4396</v>
      </c>
      <c r="B4397">
        <f t="shared" si="139"/>
        <v>1099</v>
      </c>
      <c r="C4397" t="str">
        <f>INDEX('VBA code_permu_wo_repettn'!$T$3:$Y$6,COUNTIF('Profile-matrices_Condorcet'!$B$2:$B4397,'Profile-matrices_Condorcet'!$B4397),MATCH(INDEX('numeric possibilities'!D$3:D$1298,VLOOKUP($B4397,'numeric possibilities'!$C$3:$G$1298,1)),'VBA code_permu_wo_repettn'!$T$2:$Y$2))</f>
        <v>D</v>
      </c>
      <c r="D4397" t="str">
        <f>INDEX('VBA code_permu_wo_repettn'!$AA$3:$AF$6,COUNTIF('Profile-matrices_Condorcet'!$B$2:$B4397,'Profile-matrices_Condorcet'!$B4397),MATCH(INDEX('numeric possibilities'!E$3:E$1298,VLOOKUP($B4397,'numeric possibilities'!$C$3:$G$1298,1)),'VBA code_permu_wo_repettn'!$AA$2:$AF$2))</f>
        <v>A</v>
      </c>
      <c r="E4397" t="str">
        <f>INDEX('VBA code_permu_wo_repettn'!$AH$3:$AM$6,COUNTIF('Profile-matrices_Condorcet'!$B$2:$B4397,'Profile-matrices_Condorcet'!$B4397),MATCH(INDEX('numeric possibilities'!F$3:F$1298,VLOOKUP($B4397,'numeric possibilities'!$C$3:$G$1298,1)),'VBA code_permu_wo_repettn'!$AH$2:$AM$2))</f>
        <v>D</v>
      </c>
      <c r="F4397" t="str">
        <f>INDEX('VBA code_permu_wo_repettn'!$AO$3:$AT$6,COUNTIF('Profile-matrices_Condorcet'!$B$2:$B4397,'Profile-matrices_Condorcet'!$B4397),MATCH(INDEX('numeric possibilities'!G$3:G$1298,VLOOKUP($B4397,'numeric possibilities'!$C$3:$G$1298,1)),'VBA code_permu_wo_repettn'!$AO$2:$AT$2))</f>
        <v>A</v>
      </c>
      <c r="G4397" t="str">
        <f>IF(MAX(I4397:L4397)&gt;='numeric possibilities'!$B$4/2,INDEX('Profile-matrices_Condorcet'!I4396:L4396,1,MATCH(MAX('Profile-matrices_Condorcet'!I4397:L4397),'Profile-matrices_Condorcet'!I4397:L4397,0)),"NCW")</f>
        <v>NCW</v>
      </c>
      <c r="H4397" t="s">
        <v>13</v>
      </c>
      <c r="I4397" s="3">
        <f>COUNTIF($I4395:$S4395,I4396)</f>
        <v>2</v>
      </c>
      <c r="J4397" s="3">
        <f>COUNTIF($I4395:$S4395,J4396)</f>
        <v>2</v>
      </c>
      <c r="K4397" s="3">
        <f>COUNTIF($I4395:$S4395,K4396)</f>
        <v>2</v>
      </c>
      <c r="L4397" s="3">
        <f>COUNTIF($I4395:$S4395,L4396)</f>
        <v>0</v>
      </c>
    </row>
    <row r="4398" spans="1:20" x14ac:dyDescent="0.25">
      <c r="A4398">
        <f t="shared" si="138"/>
        <v>4397</v>
      </c>
      <c r="B4398">
        <f t="shared" si="139"/>
        <v>1100</v>
      </c>
      <c r="C4398" t="str">
        <f>INDEX('VBA code_permu_wo_repettn'!$T$3:$Y$6,COUNTIF('Profile-matrices_Condorcet'!$B$2:$B4398,'Profile-matrices_Condorcet'!$B4398),MATCH(INDEX('numeric possibilities'!D$3:D$1298,VLOOKUP($B4398,'numeric possibilities'!$C$3:$G$1298,1)),'VBA code_permu_wo_repettn'!$T$2:$Y$2))</f>
        <v>A</v>
      </c>
      <c r="D4398" t="str">
        <f>INDEX('VBA code_permu_wo_repettn'!$AA$3:$AF$6,COUNTIF('Profile-matrices_Condorcet'!$B$2:$B4398,'Profile-matrices_Condorcet'!$B4398),MATCH(INDEX('numeric possibilities'!E$3:E$1298,VLOOKUP($B4398,'numeric possibilities'!$C$3:$G$1298,1)),'VBA code_permu_wo_repettn'!$AA$2:$AF$2))</f>
        <v>B</v>
      </c>
      <c r="E4398" t="str">
        <f>INDEX('VBA code_permu_wo_repettn'!$AH$3:$AM$6,COUNTIF('Profile-matrices_Condorcet'!$B$2:$B4398,'Profile-matrices_Condorcet'!$B4398),MATCH(INDEX('numeric possibilities'!F$3:F$1298,VLOOKUP($B4398,'numeric possibilities'!$C$3:$G$1298,1)),'VBA code_permu_wo_repettn'!$AH$2:$AM$2))</f>
        <v>C</v>
      </c>
      <c r="F4398" t="str">
        <f>INDEX('VBA code_permu_wo_repettn'!$AO$3:$AT$6,COUNTIF('Profile-matrices_Condorcet'!$B$2:$B4398,'Profile-matrices_Condorcet'!$B4398),MATCH(INDEX('numeric possibilities'!G$3:G$1298,VLOOKUP($B4398,'numeric possibilities'!$C$3:$G$1298,1)),'VBA code_permu_wo_repettn'!$AO$2:$AT$2))</f>
        <v>D</v>
      </c>
      <c r="H4398" t="s">
        <v>14</v>
      </c>
      <c r="I4398" s="3">
        <f>IF(MATCH(I$1,$C4398:$C4401,0)&lt;(MATCH(J$1,$C4398:$C4401,0)),1*a_vote,0)+IF(MATCH(I$1,$D4398:$D4401,0)&lt;MATCH(J$1,$D4398:$D4401,0),1*b_vote,0)+IF(MATCH(I$1,$E4398:$E4401,0)&lt;MATCH(J$1,$E4398:$E4401,0),1*c_vote,0)+IF(MATCH(I$1,$F4398:$F4401,0)&lt;MATCH(J$1,$F4398:$F4401,0),1*d_vote,0)</f>
        <v>0.52</v>
      </c>
      <c r="J4398" s="3">
        <f>IF(MATCH(I$1,$C4398:$C4401,0)&gt;(MATCH(J$1,$C4398:$C4401,0)),1*a_vote,0)+IF(MATCH(I$1,$D4398:$D4401,0)&gt;MATCH(J$1,$D4398:$D4401,0),1*b_vote,0)+IF(MATCH(I$1,$E4398:$E4401,0)&gt;MATCH(J$1,$E4398:$E4401,0),1*c_vote,0)+IF(MATCH(I$1,$F4398:$F4401,0)&gt;MATCH(J$1,$F4398:$F4401,0),1*d_vote,0)</f>
        <v>0.48</v>
      </c>
      <c r="K4398" s="3">
        <f>IF(MATCH($K$1,$C4398:$C4401,0)&lt;(MATCH($L$1,$C4398:$C4401,0)),1*a_vote,0)+IF(MATCH($K$1,$D4398:$D4401,0)&lt;MATCH($L$1,$D4398:$D4401,0),1*b_vote,0)+IF(MATCH($K$1,$E4398:$E4401,0)&lt;MATCH($L$1,$E4398:$E4401,0),1*c_vote,0)+IF(MATCH($K$1,$F4398:$F4401,0)&lt;MATCH($L$1,$F4398:$F4401,0),1*d_vote,0)</f>
        <v>0.27</v>
      </c>
      <c r="L4398" s="3">
        <f>IF(MATCH(K$1,$C4398:$C4401,0)&gt;(MATCH(L$1,$C4398:$C4401,0)),1*a_vote,0)+IF(MATCH(K$1,$D4398:$D4401,0)&gt;MATCH(L$1,$D4398:$D4401,0),1*b_vote,0)+IF(MATCH(K$1,$E4398:$E4401,0)&gt;MATCH(L$1,$E4398:$E4401,0),1*c_vote,0)+IF(MATCH(K$1,$F4398:$F4401,0)&gt;MATCH(L$1,$F4398:$F4401,0),1*d_vote,0)</f>
        <v>0.73</v>
      </c>
      <c r="M4398" s="3">
        <f>IF(MATCH($M$1,$C4398:$C4401,0)&lt;(MATCH($N$1,$C4398:$C4401,0)),1*a_vote,0)+IF(MATCH($M$1,$D4398:$D4401,0)&lt;MATCH($N$1,$D4398:$D4401,0),1*b_vote,0)+IF(MATCH($M$1,$E4398:$E4401,0)&lt;MATCH($N$1,$E4398:$E4401,0),1*c_vote,0)+IF(MATCH($M$1,$F4398:$F4401,0)&lt;MATCH($N$1,$F4398:$F4401,0),1*d_vote,0)</f>
        <v>0.52</v>
      </c>
      <c r="N4398" s="3">
        <f>IF(MATCH(M$1,$C4398:$C4401,0)&gt;(MATCH(N$1,$C4398:$C4401,0)),1*a_vote,0)+IF(MATCH(M$1,$D4398:$D4401,0)&gt;MATCH(N$1,$D4398:$D4401,0),1*b_vote,0)+IF(MATCH(M$1,$E4398:$E4401,0)&gt;MATCH(N$1,$E4398:$E4401,0),1*c_vote,0)+IF(MATCH(M$1,$F4398:$F4401,0)&gt;MATCH(N$1,$F4398:$F4401,0),1*d_vote,0)</f>
        <v>0.48</v>
      </c>
      <c r="O4398" s="3">
        <f>IF(MATCH($O$1,$C4398:$C4401,0)&lt;(MATCH($P$1,$C4398:$C4401,0)),1*a_vote,0)+IF(MATCH($O$1,$D4398:$D4401,0)&lt;MATCH($P$1,$D4398:$D4401,0),1*b_vote,0)+IF(MATCH($O$1,$E4398:$E4401,0)&lt;MATCH($P$1,$E4398:$E4401,0),1*c_vote,0)+IF(MATCH($O$1,$F4398:$F4401,0)&lt;MATCH($P$1,$F4398:$F4401,0),1*d_vote,0)</f>
        <v>0.53</v>
      </c>
      <c r="P4398" s="3">
        <f>IF(MATCH(O$1,$C4398:$C4401,0)&gt;(MATCH(P$1,$C4398:$C4401,0)),1*a_vote,0)+IF(MATCH(O$1,$D4398:$D4401,0)&gt;MATCH(P$1,$D4398:$D4401,0),1*b_vote,0)+IF(MATCH(O$1,$E4398:$E4401,0)&gt;MATCH(P$1,$E4398:$E4401,0),1*c_vote,0)+IF(MATCH(O$1,$F4398:$F4401,0)&gt;MATCH(P$1,$F4398:$F4401,0),1*d_vote,0)</f>
        <v>0.47</v>
      </c>
      <c r="Q4398" s="3">
        <f>IF(MATCH($Q$1,$C4398:$C4401,0)&lt;(MATCH($R$1,$C4398:$C4401,0)),1*a_vote,0)+IF(MATCH($Q$1,$D4398:$D4401,0)&lt;MATCH($R$1,$D4398:$D4401,0),1*b_vote,0)+IF(MATCH($Q$1,$E4398:$E4401,0)&lt;MATCH($R$1,$E4398:$E4401,0),1*c_vote,0)+IF(MATCH($Q$1,$F4398:$F4401,0)&lt;MATCH($R$1,$F4398:$F4401,0),1*d_vote,0)</f>
        <v>0.78</v>
      </c>
      <c r="R4398" s="3">
        <f>IF(MATCH(Q$1,$C4398:$C4401,0)&gt;(MATCH(R$1,$C4398:$C4401,0)),1*a_vote,0)+IF(MATCH(Q$1,$D4398:$D4401,0)&gt;MATCH(R$1,$D4398:$D4401,0),1*b_vote,0)+IF(MATCH(Q$1,$E4398:$E4401,0)&gt;MATCH(R$1,$E4398:$E4401,0),1*c_vote,0)+IF(MATCH(Q$1,$F4398:$F4401,0)&gt;MATCH(R$1,$F4398:$F4401,0),1*d_vote,0)</f>
        <v>0.21999999999999997</v>
      </c>
      <c r="S4398" s="3">
        <f>IF(MATCH($S$1,$C4398:$C4401,0)&lt;(MATCH($T$1,$C4398:$C4401,0)),1*a_vote,0)+IF(MATCH($S$1,$D4398:$D4401,0)&lt;MATCH($T$1,$D4398:$D4401,0),1*b_vote,0)+IF(MATCH($S$1,$E4398:$E4401,0)&lt;MATCH($T$1,$E4398:$E4401,0),1*c_vote,0)+IF(MATCH($S$1,$F4398:$F4401,0)&lt;MATCH($T$1,$F4398:$F4401,0),1*d_vote,0)</f>
        <v>0.51</v>
      </c>
      <c r="T4398" s="3">
        <f>IF(MATCH(S$1,$C4398:$C4401,0)&gt;(MATCH(T$1,$C4398:$C4401,0)),1*a_vote,0)+IF(MATCH(S$1,$D4398:$D4401,0)&gt;MATCH(T$1,$D4398:$D4401,0),1*b_vote,0)+IF(MATCH(S$1,$E4398:$E4401,0)&gt;MATCH(T$1,$E4398:$E4401,0),1*c_vote,0)+IF(MATCH(S$1,$F4398:$F4401,0)&gt;MATCH(T$1,$F4398:$F4401,0),1*d_vote,0)</f>
        <v>0.49</v>
      </c>
    </row>
    <row r="4399" spans="1:20" x14ac:dyDescent="0.25">
      <c r="A4399">
        <f t="shared" si="138"/>
        <v>4398</v>
      </c>
      <c r="B4399">
        <f t="shared" si="139"/>
        <v>1100</v>
      </c>
      <c r="C4399" t="str">
        <f>INDEX('VBA code_permu_wo_repettn'!$T$3:$Y$6,COUNTIF('Profile-matrices_Condorcet'!$B$2:$B4399,'Profile-matrices_Condorcet'!$B4399),MATCH(INDEX('numeric possibilities'!D$3:D$1298,VLOOKUP($B4399,'numeric possibilities'!$C$3:$G$1298,1)),'VBA code_permu_wo_repettn'!$T$2:$Y$2))</f>
        <v>B</v>
      </c>
      <c r="D4399" t="str">
        <f>INDEX('VBA code_permu_wo_repettn'!$AA$3:$AF$6,COUNTIF('Profile-matrices_Condorcet'!$B$2:$B4399,'Profile-matrices_Condorcet'!$B4399),MATCH(INDEX('numeric possibilities'!E$3:E$1298,VLOOKUP($B4399,'numeric possibilities'!$C$3:$G$1298,1)),'VBA code_permu_wo_repettn'!$AA$2:$AF$2))</f>
        <v>C</v>
      </c>
      <c r="E4399" t="str">
        <f>INDEX('VBA code_permu_wo_repettn'!$AH$3:$AM$6,COUNTIF('Profile-matrices_Condorcet'!$B$2:$B4399,'Profile-matrices_Condorcet'!$B4399),MATCH(INDEX('numeric possibilities'!F$3:F$1298,VLOOKUP($B4399,'numeric possibilities'!$C$3:$G$1298,1)),'VBA code_permu_wo_repettn'!$AH$2:$AM$2))</f>
        <v>A</v>
      </c>
      <c r="F4399" t="str">
        <f>INDEX('VBA code_permu_wo_repettn'!$AO$3:$AT$6,COUNTIF('Profile-matrices_Condorcet'!$B$2:$B4399,'Profile-matrices_Condorcet'!$B4399),MATCH(INDEX('numeric possibilities'!G$3:G$1298,VLOOKUP($B4399,'numeric possibilities'!$C$3:$G$1298,1)),'VBA code_permu_wo_repettn'!$AO$2:$AT$2))</f>
        <v>C</v>
      </c>
      <c r="H4399" t="s">
        <v>15</v>
      </c>
      <c r="I4399" t="str">
        <f>IF(I4398&gt;J4398,$I$1,IF(I4398&lt;J4398,$J$1,0))</f>
        <v>A</v>
      </c>
      <c r="K4399" t="str">
        <f>IF(K4398&gt;L4398,$K$1,IF(K4398&lt;L4398,$L$1,0))</f>
        <v>C</v>
      </c>
      <c r="M4399" t="str">
        <f>IF(M4398&gt;N4398,$M$1,IF(M4398&lt;N4398,$N$1,0))</f>
        <v>A</v>
      </c>
      <c r="O4399" t="str">
        <f>IF(O4398&gt;P4398,$O$1,IF(O4398&lt;P4398,$P$1,0))</f>
        <v>B</v>
      </c>
      <c r="Q4399" t="str">
        <f>IF(Q4398&gt;R4398,$Q$1,IF(Q4398&lt;R4398,$R$1,0))</f>
        <v>B</v>
      </c>
      <c r="S4399" t="str">
        <f>IF(S4398&gt;T4398,$S$1,IF(S4398&lt;T4398,$T$1,0))</f>
        <v>C</v>
      </c>
    </row>
    <row r="4400" spans="1:20" x14ac:dyDescent="0.25">
      <c r="A4400">
        <f t="shared" si="138"/>
        <v>4399</v>
      </c>
      <c r="B4400">
        <f t="shared" si="139"/>
        <v>1100</v>
      </c>
      <c r="C4400" t="str">
        <f>INDEX('VBA code_permu_wo_repettn'!$T$3:$Y$6,COUNTIF('Profile-matrices_Condorcet'!$B$2:$B4400,'Profile-matrices_Condorcet'!$B4400),MATCH(INDEX('numeric possibilities'!D$3:D$1298,VLOOKUP($B4400,'numeric possibilities'!$C$3:$G$1298,1)),'VBA code_permu_wo_repettn'!$T$2:$Y$2))</f>
        <v>D</v>
      </c>
      <c r="D4400" t="str">
        <f>INDEX('VBA code_permu_wo_repettn'!$AA$3:$AF$6,COUNTIF('Profile-matrices_Condorcet'!$B$2:$B4400,'Profile-matrices_Condorcet'!$B4400),MATCH(INDEX('numeric possibilities'!E$3:E$1298,VLOOKUP($B4400,'numeric possibilities'!$C$3:$G$1298,1)),'VBA code_permu_wo_repettn'!$AA$2:$AF$2))</f>
        <v>D</v>
      </c>
      <c r="E4400" t="str">
        <f>INDEX('VBA code_permu_wo_repettn'!$AH$3:$AM$6,COUNTIF('Profile-matrices_Condorcet'!$B$2:$B4400,'Profile-matrices_Condorcet'!$B4400),MATCH(INDEX('numeric possibilities'!F$3:F$1298,VLOOKUP($B4400,'numeric possibilities'!$C$3:$G$1298,1)),'VBA code_permu_wo_repettn'!$AH$2:$AM$2))</f>
        <v>B</v>
      </c>
      <c r="F4400" t="str">
        <f>INDEX('VBA code_permu_wo_repettn'!$AO$3:$AT$6,COUNTIF('Profile-matrices_Condorcet'!$B$2:$B4400,'Profile-matrices_Condorcet'!$B4400),MATCH(INDEX('numeric possibilities'!G$3:G$1298,VLOOKUP($B4400,'numeric possibilities'!$C$3:$G$1298,1)),'VBA code_permu_wo_repettn'!$AO$2:$AT$2))</f>
        <v>B</v>
      </c>
      <c r="I4400" t="s">
        <v>0</v>
      </c>
      <c r="J4400" t="s">
        <v>1</v>
      </c>
      <c r="K4400" t="s">
        <v>2</v>
      </c>
      <c r="L4400" t="s">
        <v>3</v>
      </c>
    </row>
    <row r="4401" spans="1:20" x14ac:dyDescent="0.25">
      <c r="A4401">
        <f t="shared" si="138"/>
        <v>4400</v>
      </c>
      <c r="B4401">
        <f t="shared" si="139"/>
        <v>1100</v>
      </c>
      <c r="C4401" t="str">
        <f>INDEX('VBA code_permu_wo_repettn'!$T$3:$Y$6,COUNTIF('Profile-matrices_Condorcet'!$B$2:$B4401,'Profile-matrices_Condorcet'!$B4401),MATCH(INDEX('numeric possibilities'!D$3:D$1298,VLOOKUP($B4401,'numeric possibilities'!$C$3:$G$1298,1)),'VBA code_permu_wo_repettn'!$T$2:$Y$2))</f>
        <v>C</v>
      </c>
      <c r="D4401" t="str">
        <f>INDEX('VBA code_permu_wo_repettn'!$AA$3:$AF$6,COUNTIF('Profile-matrices_Condorcet'!$B$2:$B4401,'Profile-matrices_Condorcet'!$B4401),MATCH(INDEX('numeric possibilities'!E$3:E$1298,VLOOKUP($B4401,'numeric possibilities'!$C$3:$G$1298,1)),'VBA code_permu_wo_repettn'!$AA$2:$AF$2))</f>
        <v>A</v>
      </c>
      <c r="E4401" t="str">
        <f>INDEX('VBA code_permu_wo_repettn'!$AH$3:$AM$6,COUNTIF('Profile-matrices_Condorcet'!$B$2:$B4401,'Profile-matrices_Condorcet'!$B4401),MATCH(INDEX('numeric possibilities'!F$3:F$1298,VLOOKUP($B4401,'numeric possibilities'!$C$3:$G$1298,1)),'VBA code_permu_wo_repettn'!$AH$2:$AM$2))</f>
        <v>D</v>
      </c>
      <c r="F4401" t="str">
        <f>INDEX('VBA code_permu_wo_repettn'!$AO$3:$AT$6,COUNTIF('Profile-matrices_Condorcet'!$B$2:$B4401,'Profile-matrices_Condorcet'!$B4401),MATCH(INDEX('numeric possibilities'!G$3:G$1298,VLOOKUP($B4401,'numeric possibilities'!$C$3:$G$1298,1)),'VBA code_permu_wo_repettn'!$AO$2:$AT$2))</f>
        <v>A</v>
      </c>
      <c r="G4401" t="str">
        <f>IF(MAX(I4401:L4401)&gt;='numeric possibilities'!$B$4/2,INDEX('Profile-matrices_Condorcet'!I4400:L4400,1,MATCH(MAX('Profile-matrices_Condorcet'!I4401:L4401),'Profile-matrices_Condorcet'!I4401:L4401,0)),"NCW")</f>
        <v>NCW</v>
      </c>
      <c r="H4401" t="s">
        <v>13</v>
      </c>
      <c r="I4401" s="3">
        <f>COUNTIF($I4399:$S4399,I4400)</f>
        <v>2</v>
      </c>
      <c r="J4401" s="3">
        <f>COUNTIF($I4399:$S4399,J4400)</f>
        <v>2</v>
      </c>
      <c r="K4401" s="3">
        <f>COUNTIF($I4399:$S4399,K4400)</f>
        <v>2</v>
      </c>
      <c r="L4401" s="3">
        <f>COUNTIF($I4399:$S4399,L4400)</f>
        <v>0</v>
      </c>
    </row>
    <row r="4402" spans="1:20" x14ac:dyDescent="0.25">
      <c r="A4402">
        <f t="shared" si="138"/>
        <v>4401</v>
      </c>
      <c r="B4402">
        <f t="shared" si="139"/>
        <v>1101</v>
      </c>
      <c r="C4402" t="str">
        <f>INDEX('VBA code_permu_wo_repettn'!$T$3:$Y$6,COUNTIF('Profile-matrices_Condorcet'!$B$2:$B4402,'Profile-matrices_Condorcet'!$B4402),MATCH(INDEX('numeric possibilities'!D$3:D$1298,VLOOKUP($B4402,'numeric possibilities'!$C$3:$G$1298,1)),'VBA code_permu_wo_repettn'!$T$2:$Y$2))</f>
        <v>A</v>
      </c>
      <c r="D4402" t="str">
        <f>INDEX('VBA code_permu_wo_repettn'!$AA$3:$AF$6,COUNTIF('Profile-matrices_Condorcet'!$B$2:$B4402,'Profile-matrices_Condorcet'!$B4402),MATCH(INDEX('numeric possibilities'!E$3:E$1298,VLOOKUP($B4402,'numeric possibilities'!$C$3:$G$1298,1)),'VBA code_permu_wo_repettn'!$AA$2:$AF$2))</f>
        <v>B</v>
      </c>
      <c r="E4402" t="str">
        <f>INDEX('VBA code_permu_wo_repettn'!$AH$3:$AM$6,COUNTIF('Profile-matrices_Condorcet'!$B$2:$B4402,'Profile-matrices_Condorcet'!$B4402),MATCH(INDEX('numeric possibilities'!F$3:F$1298,VLOOKUP($B4402,'numeric possibilities'!$C$3:$G$1298,1)),'VBA code_permu_wo_repettn'!$AH$2:$AM$2))</f>
        <v>C</v>
      </c>
      <c r="F4402" t="str">
        <f>INDEX('VBA code_permu_wo_repettn'!$AO$3:$AT$6,COUNTIF('Profile-matrices_Condorcet'!$B$2:$B4402,'Profile-matrices_Condorcet'!$B4402),MATCH(INDEX('numeric possibilities'!G$3:G$1298,VLOOKUP($B4402,'numeric possibilities'!$C$3:$G$1298,1)),'VBA code_permu_wo_repettn'!$AO$2:$AT$2))</f>
        <v>D</v>
      </c>
      <c r="H4402" t="s">
        <v>14</v>
      </c>
      <c r="I4402" s="3">
        <f>IF(MATCH(I$1,$C4402:$C4405,0)&lt;(MATCH(J$1,$C4402:$C4405,0)),1*a_vote,0)+IF(MATCH(I$1,$D4402:$D4405,0)&lt;MATCH(J$1,$D4402:$D4405,0),1*b_vote,0)+IF(MATCH(I$1,$E4402:$E4405,0)&lt;MATCH(J$1,$E4402:$E4405,0),1*c_vote,0)+IF(MATCH(I$1,$F4402:$F4405,0)&lt;MATCH(J$1,$F4402:$F4405,0),1*d_vote,0)</f>
        <v>0.52</v>
      </c>
      <c r="J4402" s="3">
        <f>IF(MATCH(I$1,$C4402:$C4405,0)&gt;(MATCH(J$1,$C4402:$C4405,0)),1*a_vote,0)+IF(MATCH(I$1,$D4402:$D4405,0)&gt;MATCH(J$1,$D4402:$D4405,0),1*b_vote,0)+IF(MATCH(I$1,$E4402:$E4405,0)&gt;MATCH(J$1,$E4402:$E4405,0),1*c_vote,0)+IF(MATCH(I$1,$F4402:$F4405,0)&gt;MATCH(J$1,$F4402:$F4405,0),1*d_vote,0)</f>
        <v>0.48</v>
      </c>
      <c r="K4402" s="3">
        <f>IF(MATCH($K$1,$C4402:$C4405,0)&lt;(MATCH($L$1,$C4402:$C4405,0)),1*a_vote,0)+IF(MATCH($K$1,$D4402:$D4405,0)&lt;MATCH($L$1,$D4402:$D4405,0),1*b_vote,0)+IF(MATCH($K$1,$E4402:$E4405,0)&lt;MATCH($L$1,$E4402:$E4405,0),1*c_vote,0)+IF(MATCH($K$1,$F4402:$F4405,0)&lt;MATCH($L$1,$F4402:$F4405,0),1*d_vote,0)</f>
        <v>0.27</v>
      </c>
      <c r="L4402" s="3">
        <f>IF(MATCH(K$1,$C4402:$C4405,0)&gt;(MATCH(L$1,$C4402:$C4405,0)),1*a_vote,0)+IF(MATCH(K$1,$D4402:$D4405,0)&gt;MATCH(L$1,$D4402:$D4405,0),1*b_vote,0)+IF(MATCH(K$1,$E4402:$E4405,0)&gt;MATCH(L$1,$E4402:$E4405,0),1*c_vote,0)+IF(MATCH(K$1,$F4402:$F4405,0)&gt;MATCH(L$1,$F4402:$F4405,0),1*d_vote,0)</f>
        <v>0.73</v>
      </c>
      <c r="M4402" s="3">
        <f>IF(MATCH($M$1,$C4402:$C4405,0)&lt;(MATCH($N$1,$C4402:$C4405,0)),1*a_vote,0)+IF(MATCH($M$1,$D4402:$D4405,0)&lt;MATCH($N$1,$D4402:$D4405,0),1*b_vote,0)+IF(MATCH($M$1,$E4402:$E4405,0)&lt;MATCH($N$1,$E4402:$E4405,0),1*c_vote,0)+IF(MATCH($M$1,$F4402:$F4405,0)&lt;MATCH($N$1,$F4402:$F4405,0),1*d_vote,0)</f>
        <v>0.52</v>
      </c>
      <c r="N4402" s="3">
        <f>IF(MATCH(M$1,$C4402:$C4405,0)&gt;(MATCH(N$1,$C4402:$C4405,0)),1*a_vote,0)+IF(MATCH(M$1,$D4402:$D4405,0)&gt;MATCH(N$1,$D4402:$D4405,0),1*b_vote,0)+IF(MATCH(M$1,$E4402:$E4405,0)&gt;MATCH(N$1,$E4402:$E4405,0),1*c_vote,0)+IF(MATCH(M$1,$F4402:$F4405,0)&gt;MATCH(N$1,$F4402:$F4405,0),1*d_vote,0)</f>
        <v>0.48</v>
      </c>
      <c r="O4402" s="3">
        <f>IF(MATCH($O$1,$C4402:$C4405,0)&lt;(MATCH($P$1,$C4402:$C4405,0)),1*a_vote,0)+IF(MATCH($O$1,$D4402:$D4405,0)&lt;MATCH($P$1,$D4402:$D4405,0),1*b_vote,0)+IF(MATCH($O$1,$E4402:$E4405,0)&lt;MATCH($P$1,$E4402:$E4405,0),1*c_vote,0)+IF(MATCH($O$1,$F4402:$F4405,0)&lt;MATCH($P$1,$F4402:$F4405,0),1*d_vote,0)</f>
        <v>0.26</v>
      </c>
      <c r="P4402" s="3">
        <f>IF(MATCH(O$1,$C4402:$C4405,0)&gt;(MATCH(P$1,$C4402:$C4405,0)),1*a_vote,0)+IF(MATCH(O$1,$D4402:$D4405,0)&gt;MATCH(P$1,$D4402:$D4405,0),1*b_vote,0)+IF(MATCH(O$1,$E4402:$E4405,0)&gt;MATCH(P$1,$E4402:$E4405,0),1*c_vote,0)+IF(MATCH(O$1,$F4402:$F4405,0)&gt;MATCH(P$1,$F4402:$F4405,0),1*d_vote,0)</f>
        <v>0.74</v>
      </c>
      <c r="Q4402" s="3">
        <f>IF(MATCH($Q$1,$C4402:$C4405,0)&lt;(MATCH($R$1,$C4402:$C4405,0)),1*a_vote,0)+IF(MATCH($Q$1,$D4402:$D4405,0)&lt;MATCH($R$1,$D4402:$D4405,0),1*b_vote,0)+IF(MATCH($Q$1,$E4402:$E4405,0)&lt;MATCH($R$1,$E4402:$E4405,0),1*c_vote,0)+IF(MATCH($Q$1,$F4402:$F4405,0)&lt;MATCH($R$1,$F4402:$F4405,0),1*d_vote,0)</f>
        <v>0.78</v>
      </c>
      <c r="R4402" s="3">
        <f>IF(MATCH(Q$1,$C4402:$C4405,0)&gt;(MATCH(R$1,$C4402:$C4405,0)),1*a_vote,0)+IF(MATCH(Q$1,$D4402:$D4405,0)&gt;MATCH(R$1,$D4402:$D4405,0),1*b_vote,0)+IF(MATCH(Q$1,$E4402:$E4405,0)&gt;MATCH(R$1,$E4402:$E4405,0),1*c_vote,0)+IF(MATCH(Q$1,$F4402:$F4405,0)&gt;MATCH(R$1,$F4402:$F4405,0),1*d_vote,0)</f>
        <v>0.21999999999999997</v>
      </c>
      <c r="S4402" s="3">
        <f>IF(MATCH($S$1,$C4402:$C4405,0)&lt;(MATCH($T$1,$C4402:$C4405,0)),1*a_vote,0)+IF(MATCH($S$1,$D4402:$D4405,0)&lt;MATCH($T$1,$D4402:$D4405,0),1*b_vote,0)+IF(MATCH($S$1,$E4402:$E4405,0)&lt;MATCH($T$1,$E4402:$E4405,0),1*c_vote,0)+IF(MATCH($S$1,$F4402:$F4405,0)&lt;MATCH($T$1,$F4402:$F4405,0),1*d_vote,0)</f>
        <v>0.78</v>
      </c>
      <c r="T4402" s="3">
        <f>IF(MATCH(S$1,$C4402:$C4405,0)&gt;(MATCH(T$1,$C4402:$C4405,0)),1*a_vote,0)+IF(MATCH(S$1,$D4402:$D4405,0)&gt;MATCH(T$1,$D4402:$D4405,0),1*b_vote,0)+IF(MATCH(S$1,$E4402:$E4405,0)&gt;MATCH(T$1,$E4402:$E4405,0),1*c_vote,0)+IF(MATCH(S$1,$F4402:$F4405,0)&gt;MATCH(T$1,$F4402:$F4405,0),1*d_vote,0)</f>
        <v>0.21999999999999997</v>
      </c>
    </row>
    <row r="4403" spans="1:20" x14ac:dyDescent="0.25">
      <c r="A4403">
        <f t="shared" si="138"/>
        <v>4402</v>
      </c>
      <c r="B4403">
        <f t="shared" si="139"/>
        <v>1101</v>
      </c>
      <c r="C4403" t="str">
        <f>INDEX('VBA code_permu_wo_repettn'!$T$3:$Y$6,COUNTIF('Profile-matrices_Condorcet'!$B$2:$B4403,'Profile-matrices_Condorcet'!$B4403),MATCH(INDEX('numeric possibilities'!D$3:D$1298,VLOOKUP($B4403,'numeric possibilities'!$C$3:$G$1298,1)),'VBA code_permu_wo_repettn'!$T$2:$Y$2))</f>
        <v>C</v>
      </c>
      <c r="D4403" t="str">
        <f>INDEX('VBA code_permu_wo_repettn'!$AA$3:$AF$6,COUNTIF('Profile-matrices_Condorcet'!$B$2:$B4403,'Profile-matrices_Condorcet'!$B4403),MATCH(INDEX('numeric possibilities'!E$3:E$1298,VLOOKUP($B4403,'numeric possibilities'!$C$3:$G$1298,1)),'VBA code_permu_wo_repettn'!$AA$2:$AF$2))</f>
        <v>C</v>
      </c>
      <c r="E4403" t="str">
        <f>INDEX('VBA code_permu_wo_repettn'!$AH$3:$AM$6,COUNTIF('Profile-matrices_Condorcet'!$B$2:$B4403,'Profile-matrices_Condorcet'!$B4403),MATCH(INDEX('numeric possibilities'!F$3:F$1298,VLOOKUP($B4403,'numeric possibilities'!$C$3:$G$1298,1)),'VBA code_permu_wo_repettn'!$AH$2:$AM$2))</f>
        <v>A</v>
      </c>
      <c r="F4403" t="str">
        <f>INDEX('VBA code_permu_wo_repettn'!$AO$3:$AT$6,COUNTIF('Profile-matrices_Condorcet'!$B$2:$B4403,'Profile-matrices_Condorcet'!$B4403),MATCH(INDEX('numeric possibilities'!G$3:G$1298,VLOOKUP($B4403,'numeric possibilities'!$C$3:$G$1298,1)),'VBA code_permu_wo_repettn'!$AO$2:$AT$2))</f>
        <v>C</v>
      </c>
      <c r="H4403" t="s">
        <v>15</v>
      </c>
      <c r="I4403" t="str">
        <f>IF(I4402&gt;J4402,$I$1,IF(I4402&lt;J4402,$J$1,0))</f>
        <v>A</v>
      </c>
      <c r="K4403" t="str">
        <f>IF(K4402&gt;L4402,$K$1,IF(K4402&lt;L4402,$L$1,0))</f>
        <v>C</v>
      </c>
      <c r="M4403" t="str">
        <f>IF(M4402&gt;N4402,$M$1,IF(M4402&lt;N4402,$N$1,0))</f>
        <v>A</v>
      </c>
      <c r="O4403" t="str">
        <f>IF(O4402&gt;P4402,$O$1,IF(O4402&lt;P4402,$P$1,0))</f>
        <v>C</v>
      </c>
      <c r="Q4403" t="str">
        <f>IF(Q4402&gt;R4402,$Q$1,IF(Q4402&lt;R4402,$R$1,0))</f>
        <v>B</v>
      </c>
      <c r="S4403" t="str">
        <f>IF(S4402&gt;T4402,$S$1,IF(S4402&lt;T4402,$T$1,0))</f>
        <v>C</v>
      </c>
    </row>
    <row r="4404" spans="1:20" x14ac:dyDescent="0.25">
      <c r="A4404">
        <f t="shared" si="138"/>
        <v>4403</v>
      </c>
      <c r="B4404">
        <f t="shared" si="139"/>
        <v>1101</v>
      </c>
      <c r="C4404" t="str">
        <f>INDEX('VBA code_permu_wo_repettn'!$T$3:$Y$6,COUNTIF('Profile-matrices_Condorcet'!$B$2:$B4404,'Profile-matrices_Condorcet'!$B4404),MATCH(INDEX('numeric possibilities'!D$3:D$1298,VLOOKUP($B4404,'numeric possibilities'!$C$3:$G$1298,1)),'VBA code_permu_wo_repettn'!$T$2:$Y$2))</f>
        <v>B</v>
      </c>
      <c r="D4404" t="str">
        <f>INDEX('VBA code_permu_wo_repettn'!$AA$3:$AF$6,COUNTIF('Profile-matrices_Condorcet'!$B$2:$B4404,'Profile-matrices_Condorcet'!$B4404),MATCH(INDEX('numeric possibilities'!E$3:E$1298,VLOOKUP($B4404,'numeric possibilities'!$C$3:$G$1298,1)),'VBA code_permu_wo_repettn'!$AA$2:$AF$2))</f>
        <v>D</v>
      </c>
      <c r="E4404" t="str">
        <f>INDEX('VBA code_permu_wo_repettn'!$AH$3:$AM$6,COUNTIF('Profile-matrices_Condorcet'!$B$2:$B4404,'Profile-matrices_Condorcet'!$B4404),MATCH(INDEX('numeric possibilities'!F$3:F$1298,VLOOKUP($B4404,'numeric possibilities'!$C$3:$G$1298,1)),'VBA code_permu_wo_repettn'!$AH$2:$AM$2))</f>
        <v>B</v>
      </c>
      <c r="F4404" t="str">
        <f>INDEX('VBA code_permu_wo_repettn'!$AO$3:$AT$6,COUNTIF('Profile-matrices_Condorcet'!$B$2:$B4404,'Profile-matrices_Condorcet'!$B4404),MATCH(INDEX('numeric possibilities'!G$3:G$1298,VLOOKUP($B4404,'numeric possibilities'!$C$3:$G$1298,1)),'VBA code_permu_wo_repettn'!$AO$2:$AT$2))</f>
        <v>B</v>
      </c>
      <c r="I4404" t="s">
        <v>0</v>
      </c>
      <c r="J4404" t="s">
        <v>1</v>
      </c>
      <c r="K4404" t="s">
        <v>2</v>
      </c>
      <c r="L4404" t="s">
        <v>3</v>
      </c>
    </row>
    <row r="4405" spans="1:20" x14ac:dyDescent="0.25">
      <c r="A4405">
        <f t="shared" si="138"/>
        <v>4404</v>
      </c>
      <c r="B4405">
        <f t="shared" si="139"/>
        <v>1101</v>
      </c>
      <c r="C4405" t="str">
        <f>INDEX('VBA code_permu_wo_repettn'!$T$3:$Y$6,COUNTIF('Profile-matrices_Condorcet'!$B$2:$B4405,'Profile-matrices_Condorcet'!$B4405),MATCH(INDEX('numeric possibilities'!D$3:D$1298,VLOOKUP($B4405,'numeric possibilities'!$C$3:$G$1298,1)),'VBA code_permu_wo_repettn'!$T$2:$Y$2))</f>
        <v>D</v>
      </c>
      <c r="D4405" t="str">
        <f>INDEX('VBA code_permu_wo_repettn'!$AA$3:$AF$6,COUNTIF('Profile-matrices_Condorcet'!$B$2:$B4405,'Profile-matrices_Condorcet'!$B4405),MATCH(INDEX('numeric possibilities'!E$3:E$1298,VLOOKUP($B4405,'numeric possibilities'!$C$3:$G$1298,1)),'VBA code_permu_wo_repettn'!$AA$2:$AF$2))</f>
        <v>A</v>
      </c>
      <c r="E4405" t="str">
        <f>INDEX('VBA code_permu_wo_repettn'!$AH$3:$AM$6,COUNTIF('Profile-matrices_Condorcet'!$B$2:$B4405,'Profile-matrices_Condorcet'!$B4405),MATCH(INDEX('numeric possibilities'!F$3:F$1298,VLOOKUP($B4405,'numeric possibilities'!$C$3:$G$1298,1)),'VBA code_permu_wo_repettn'!$AH$2:$AM$2))</f>
        <v>D</v>
      </c>
      <c r="F4405" t="str">
        <f>INDEX('VBA code_permu_wo_repettn'!$AO$3:$AT$6,COUNTIF('Profile-matrices_Condorcet'!$B$2:$B4405,'Profile-matrices_Condorcet'!$B4405),MATCH(INDEX('numeric possibilities'!G$3:G$1298,VLOOKUP($B4405,'numeric possibilities'!$C$3:$G$1298,1)),'VBA code_permu_wo_repettn'!$AO$2:$AT$2))</f>
        <v>A</v>
      </c>
      <c r="G4405" t="str">
        <f>IF(MAX(I4405:L4405)&gt;='numeric possibilities'!$B$4/2,INDEX('Profile-matrices_Condorcet'!I4404:L4404,1,MATCH(MAX('Profile-matrices_Condorcet'!I4405:L4405),'Profile-matrices_Condorcet'!I4405:L4405,0)),"NCW")</f>
        <v>C</v>
      </c>
      <c r="H4405" t="s">
        <v>13</v>
      </c>
      <c r="I4405" s="3">
        <f>COUNTIF($I4403:$S4403,I4404)</f>
        <v>2</v>
      </c>
      <c r="J4405" s="3">
        <f>COUNTIF($I4403:$S4403,J4404)</f>
        <v>1</v>
      </c>
      <c r="K4405" s="3">
        <f>COUNTIF($I4403:$S4403,K4404)</f>
        <v>3</v>
      </c>
      <c r="L4405" s="3">
        <f>COUNTIF($I4403:$S4403,L4404)</f>
        <v>0</v>
      </c>
    </row>
    <row r="4406" spans="1:20" x14ac:dyDescent="0.25">
      <c r="A4406">
        <f t="shared" ref="A4406:A4469" si="140">A4405+1</f>
        <v>4405</v>
      </c>
      <c r="B4406">
        <f t="shared" ref="B4406:B4469" si="141">IF((ROW()-1)&lt;=4*B4405,B4405,B4405+1)</f>
        <v>1102</v>
      </c>
      <c r="C4406" t="str">
        <f>INDEX('VBA code_permu_wo_repettn'!$T$3:$Y$6,COUNTIF('Profile-matrices_Condorcet'!$B$2:$B4406,'Profile-matrices_Condorcet'!$B4406),MATCH(INDEX('numeric possibilities'!D$3:D$1298,VLOOKUP($B4406,'numeric possibilities'!$C$3:$G$1298,1)),'VBA code_permu_wo_repettn'!$T$2:$Y$2))</f>
        <v>A</v>
      </c>
      <c r="D4406" t="str">
        <f>INDEX('VBA code_permu_wo_repettn'!$AA$3:$AF$6,COUNTIF('Profile-matrices_Condorcet'!$B$2:$B4406,'Profile-matrices_Condorcet'!$B4406),MATCH(INDEX('numeric possibilities'!E$3:E$1298,VLOOKUP($B4406,'numeric possibilities'!$C$3:$G$1298,1)),'VBA code_permu_wo_repettn'!$AA$2:$AF$2))</f>
        <v>B</v>
      </c>
      <c r="E4406" t="str">
        <f>INDEX('VBA code_permu_wo_repettn'!$AH$3:$AM$6,COUNTIF('Profile-matrices_Condorcet'!$B$2:$B4406,'Profile-matrices_Condorcet'!$B4406),MATCH(INDEX('numeric possibilities'!F$3:F$1298,VLOOKUP($B4406,'numeric possibilities'!$C$3:$G$1298,1)),'VBA code_permu_wo_repettn'!$AH$2:$AM$2))</f>
        <v>C</v>
      </c>
      <c r="F4406" t="str">
        <f>INDEX('VBA code_permu_wo_repettn'!$AO$3:$AT$6,COUNTIF('Profile-matrices_Condorcet'!$B$2:$B4406,'Profile-matrices_Condorcet'!$B4406),MATCH(INDEX('numeric possibilities'!G$3:G$1298,VLOOKUP($B4406,'numeric possibilities'!$C$3:$G$1298,1)),'VBA code_permu_wo_repettn'!$AO$2:$AT$2))</f>
        <v>D</v>
      </c>
      <c r="H4406" t="s">
        <v>14</v>
      </c>
      <c r="I4406" s="3">
        <f>IF(MATCH(I$1,$C4406:$C4409,0)&lt;(MATCH(J$1,$C4406:$C4409,0)),1*a_vote,0)+IF(MATCH(I$1,$D4406:$D4409,0)&lt;MATCH(J$1,$D4406:$D4409,0),1*b_vote,0)+IF(MATCH(I$1,$E4406:$E4409,0)&lt;MATCH(J$1,$E4406:$E4409,0),1*c_vote,0)+IF(MATCH(I$1,$F4406:$F4409,0)&lt;MATCH(J$1,$F4406:$F4409,0),1*d_vote,0)</f>
        <v>0.52</v>
      </c>
      <c r="J4406" s="3">
        <f>IF(MATCH(I$1,$C4406:$C4409,0)&gt;(MATCH(J$1,$C4406:$C4409,0)),1*a_vote,0)+IF(MATCH(I$1,$D4406:$D4409,0)&gt;MATCH(J$1,$D4406:$D4409,0),1*b_vote,0)+IF(MATCH(I$1,$E4406:$E4409,0)&gt;MATCH(J$1,$E4406:$E4409,0),1*c_vote,0)+IF(MATCH(I$1,$F4406:$F4409,0)&gt;MATCH(J$1,$F4406:$F4409,0),1*d_vote,0)</f>
        <v>0.48</v>
      </c>
      <c r="K4406" s="3">
        <f>IF(MATCH($K$1,$C4406:$C4409,0)&lt;(MATCH($L$1,$C4406:$C4409,0)),1*a_vote,0)+IF(MATCH($K$1,$D4406:$D4409,0)&lt;MATCH($L$1,$D4406:$D4409,0),1*b_vote,0)+IF(MATCH($K$1,$E4406:$E4409,0)&lt;MATCH($L$1,$E4406:$E4409,0),1*c_vote,0)+IF(MATCH($K$1,$F4406:$F4409,0)&lt;MATCH($L$1,$F4406:$F4409,0),1*d_vote,0)</f>
        <v>0.27</v>
      </c>
      <c r="L4406" s="3">
        <f>IF(MATCH(K$1,$C4406:$C4409,0)&gt;(MATCH(L$1,$C4406:$C4409,0)),1*a_vote,0)+IF(MATCH(K$1,$D4406:$D4409,0)&gt;MATCH(L$1,$D4406:$D4409,0),1*b_vote,0)+IF(MATCH(K$1,$E4406:$E4409,0)&gt;MATCH(L$1,$E4406:$E4409,0),1*c_vote,0)+IF(MATCH(K$1,$F4406:$F4409,0)&gt;MATCH(L$1,$F4406:$F4409,0),1*d_vote,0)</f>
        <v>0.73</v>
      </c>
      <c r="M4406" s="3">
        <f>IF(MATCH($M$1,$C4406:$C4409,0)&lt;(MATCH($N$1,$C4406:$C4409,0)),1*a_vote,0)+IF(MATCH($M$1,$D4406:$D4409,0)&lt;MATCH($N$1,$D4406:$D4409,0),1*b_vote,0)+IF(MATCH($M$1,$E4406:$E4409,0)&lt;MATCH($N$1,$E4406:$E4409,0),1*c_vote,0)+IF(MATCH($M$1,$F4406:$F4409,0)&lt;MATCH($N$1,$F4406:$F4409,0),1*d_vote,0)</f>
        <v>0.52</v>
      </c>
      <c r="N4406" s="3">
        <f>IF(MATCH(M$1,$C4406:$C4409,0)&gt;(MATCH(N$1,$C4406:$C4409,0)),1*a_vote,0)+IF(MATCH(M$1,$D4406:$D4409,0)&gt;MATCH(N$1,$D4406:$D4409,0),1*b_vote,0)+IF(MATCH(M$1,$E4406:$E4409,0)&gt;MATCH(N$1,$E4406:$E4409,0),1*c_vote,0)+IF(MATCH(M$1,$F4406:$F4409,0)&gt;MATCH(N$1,$F4406:$F4409,0),1*d_vote,0)</f>
        <v>0.48</v>
      </c>
      <c r="O4406" s="3">
        <f>IF(MATCH($O$1,$C4406:$C4409,0)&lt;(MATCH($P$1,$C4406:$C4409,0)),1*a_vote,0)+IF(MATCH($O$1,$D4406:$D4409,0)&lt;MATCH($P$1,$D4406:$D4409,0),1*b_vote,0)+IF(MATCH($O$1,$E4406:$E4409,0)&lt;MATCH($P$1,$E4406:$E4409,0),1*c_vote,0)+IF(MATCH($O$1,$F4406:$F4409,0)&lt;MATCH($P$1,$F4406:$F4409,0),1*d_vote,0)</f>
        <v>0.26</v>
      </c>
      <c r="P4406" s="3">
        <f>IF(MATCH(O$1,$C4406:$C4409,0)&gt;(MATCH(P$1,$C4406:$C4409,0)),1*a_vote,0)+IF(MATCH(O$1,$D4406:$D4409,0)&gt;MATCH(P$1,$D4406:$D4409,0),1*b_vote,0)+IF(MATCH(O$1,$E4406:$E4409,0)&gt;MATCH(P$1,$E4406:$E4409,0),1*c_vote,0)+IF(MATCH(O$1,$F4406:$F4409,0)&gt;MATCH(P$1,$F4406:$F4409,0),1*d_vote,0)</f>
        <v>0.74</v>
      </c>
      <c r="Q4406" s="3">
        <f>IF(MATCH($Q$1,$C4406:$C4409,0)&lt;(MATCH($R$1,$C4406:$C4409,0)),1*a_vote,0)+IF(MATCH($Q$1,$D4406:$D4409,0)&lt;MATCH($R$1,$D4406:$D4409,0),1*b_vote,0)+IF(MATCH($Q$1,$E4406:$E4409,0)&lt;MATCH($R$1,$E4406:$E4409,0),1*c_vote,0)+IF(MATCH($Q$1,$F4406:$F4409,0)&lt;MATCH($R$1,$F4406:$F4409,0),1*d_vote,0)</f>
        <v>0.51</v>
      </c>
      <c r="R4406" s="3">
        <f>IF(MATCH(Q$1,$C4406:$C4409,0)&gt;(MATCH(R$1,$C4406:$C4409,0)),1*a_vote,0)+IF(MATCH(Q$1,$D4406:$D4409,0)&gt;MATCH(R$1,$D4406:$D4409,0),1*b_vote,0)+IF(MATCH(Q$1,$E4406:$E4409,0)&gt;MATCH(R$1,$E4406:$E4409,0),1*c_vote,0)+IF(MATCH(Q$1,$F4406:$F4409,0)&gt;MATCH(R$1,$F4406:$F4409,0),1*d_vote,0)</f>
        <v>0.49</v>
      </c>
      <c r="S4406" s="3">
        <f>IF(MATCH($S$1,$C4406:$C4409,0)&lt;(MATCH($T$1,$C4406:$C4409,0)),1*a_vote,0)+IF(MATCH($S$1,$D4406:$D4409,0)&lt;MATCH($T$1,$D4406:$D4409,0),1*b_vote,0)+IF(MATCH($S$1,$E4406:$E4409,0)&lt;MATCH($T$1,$E4406:$E4409,0),1*c_vote,0)+IF(MATCH($S$1,$F4406:$F4409,0)&lt;MATCH($T$1,$F4406:$F4409,0),1*d_vote,0)</f>
        <v>0.78</v>
      </c>
      <c r="T4406" s="3">
        <f>IF(MATCH(S$1,$C4406:$C4409,0)&gt;(MATCH(T$1,$C4406:$C4409,0)),1*a_vote,0)+IF(MATCH(S$1,$D4406:$D4409,0)&gt;MATCH(T$1,$D4406:$D4409,0),1*b_vote,0)+IF(MATCH(S$1,$E4406:$E4409,0)&gt;MATCH(T$1,$E4406:$E4409,0),1*c_vote,0)+IF(MATCH(S$1,$F4406:$F4409,0)&gt;MATCH(T$1,$F4406:$F4409,0),1*d_vote,0)</f>
        <v>0.21999999999999997</v>
      </c>
    </row>
    <row r="4407" spans="1:20" x14ac:dyDescent="0.25">
      <c r="A4407">
        <f t="shared" si="140"/>
        <v>4406</v>
      </c>
      <c r="B4407">
        <f t="shared" si="141"/>
        <v>1102</v>
      </c>
      <c r="C4407" t="str">
        <f>INDEX('VBA code_permu_wo_repettn'!$T$3:$Y$6,COUNTIF('Profile-matrices_Condorcet'!$B$2:$B4407,'Profile-matrices_Condorcet'!$B4407),MATCH(INDEX('numeric possibilities'!D$3:D$1298,VLOOKUP($B4407,'numeric possibilities'!$C$3:$G$1298,1)),'VBA code_permu_wo_repettn'!$T$2:$Y$2))</f>
        <v>C</v>
      </c>
      <c r="D4407" t="str">
        <f>INDEX('VBA code_permu_wo_repettn'!$AA$3:$AF$6,COUNTIF('Profile-matrices_Condorcet'!$B$2:$B4407,'Profile-matrices_Condorcet'!$B4407),MATCH(INDEX('numeric possibilities'!E$3:E$1298,VLOOKUP($B4407,'numeric possibilities'!$C$3:$G$1298,1)),'VBA code_permu_wo_repettn'!$AA$2:$AF$2))</f>
        <v>C</v>
      </c>
      <c r="E4407" t="str">
        <f>INDEX('VBA code_permu_wo_repettn'!$AH$3:$AM$6,COUNTIF('Profile-matrices_Condorcet'!$B$2:$B4407,'Profile-matrices_Condorcet'!$B4407),MATCH(INDEX('numeric possibilities'!F$3:F$1298,VLOOKUP($B4407,'numeric possibilities'!$C$3:$G$1298,1)),'VBA code_permu_wo_repettn'!$AH$2:$AM$2))</f>
        <v>A</v>
      </c>
      <c r="F4407" t="str">
        <f>INDEX('VBA code_permu_wo_repettn'!$AO$3:$AT$6,COUNTIF('Profile-matrices_Condorcet'!$B$2:$B4407,'Profile-matrices_Condorcet'!$B4407),MATCH(INDEX('numeric possibilities'!G$3:G$1298,VLOOKUP($B4407,'numeric possibilities'!$C$3:$G$1298,1)),'VBA code_permu_wo_repettn'!$AO$2:$AT$2))</f>
        <v>C</v>
      </c>
      <c r="H4407" t="s">
        <v>15</v>
      </c>
      <c r="I4407" t="str">
        <f>IF(I4406&gt;J4406,$I$1,IF(I4406&lt;J4406,$J$1,0))</f>
        <v>A</v>
      </c>
      <c r="K4407" t="str">
        <f>IF(K4406&gt;L4406,$K$1,IF(K4406&lt;L4406,$L$1,0))</f>
        <v>C</v>
      </c>
      <c r="M4407" t="str">
        <f>IF(M4406&gt;N4406,$M$1,IF(M4406&lt;N4406,$N$1,0))</f>
        <v>A</v>
      </c>
      <c r="O4407" t="str">
        <f>IF(O4406&gt;P4406,$O$1,IF(O4406&lt;P4406,$P$1,0))</f>
        <v>C</v>
      </c>
      <c r="Q4407" t="str">
        <f>IF(Q4406&gt;R4406,$Q$1,IF(Q4406&lt;R4406,$R$1,0))</f>
        <v>B</v>
      </c>
      <c r="S4407" t="str">
        <f>IF(S4406&gt;T4406,$S$1,IF(S4406&lt;T4406,$T$1,0))</f>
        <v>C</v>
      </c>
    </row>
    <row r="4408" spans="1:20" x14ac:dyDescent="0.25">
      <c r="A4408">
        <f t="shared" si="140"/>
        <v>4407</v>
      </c>
      <c r="B4408">
        <f t="shared" si="141"/>
        <v>1102</v>
      </c>
      <c r="C4408" t="str">
        <f>INDEX('VBA code_permu_wo_repettn'!$T$3:$Y$6,COUNTIF('Profile-matrices_Condorcet'!$B$2:$B4408,'Profile-matrices_Condorcet'!$B4408),MATCH(INDEX('numeric possibilities'!D$3:D$1298,VLOOKUP($B4408,'numeric possibilities'!$C$3:$G$1298,1)),'VBA code_permu_wo_repettn'!$T$2:$Y$2))</f>
        <v>D</v>
      </c>
      <c r="D4408" t="str">
        <f>INDEX('VBA code_permu_wo_repettn'!$AA$3:$AF$6,COUNTIF('Profile-matrices_Condorcet'!$B$2:$B4408,'Profile-matrices_Condorcet'!$B4408),MATCH(INDEX('numeric possibilities'!E$3:E$1298,VLOOKUP($B4408,'numeric possibilities'!$C$3:$G$1298,1)),'VBA code_permu_wo_repettn'!$AA$2:$AF$2))</f>
        <v>D</v>
      </c>
      <c r="E4408" t="str">
        <f>INDEX('VBA code_permu_wo_repettn'!$AH$3:$AM$6,COUNTIF('Profile-matrices_Condorcet'!$B$2:$B4408,'Profile-matrices_Condorcet'!$B4408),MATCH(INDEX('numeric possibilities'!F$3:F$1298,VLOOKUP($B4408,'numeric possibilities'!$C$3:$G$1298,1)),'VBA code_permu_wo_repettn'!$AH$2:$AM$2))</f>
        <v>B</v>
      </c>
      <c r="F4408" t="str">
        <f>INDEX('VBA code_permu_wo_repettn'!$AO$3:$AT$6,COUNTIF('Profile-matrices_Condorcet'!$B$2:$B4408,'Profile-matrices_Condorcet'!$B4408),MATCH(INDEX('numeric possibilities'!G$3:G$1298,VLOOKUP($B4408,'numeric possibilities'!$C$3:$G$1298,1)),'VBA code_permu_wo_repettn'!$AO$2:$AT$2))</f>
        <v>B</v>
      </c>
      <c r="I4408" t="s">
        <v>0</v>
      </c>
      <c r="J4408" t="s">
        <v>1</v>
      </c>
      <c r="K4408" t="s">
        <v>2</v>
      </c>
      <c r="L4408" t="s">
        <v>3</v>
      </c>
    </row>
    <row r="4409" spans="1:20" x14ac:dyDescent="0.25">
      <c r="A4409">
        <f t="shared" si="140"/>
        <v>4408</v>
      </c>
      <c r="B4409">
        <f t="shared" si="141"/>
        <v>1102</v>
      </c>
      <c r="C4409" t="str">
        <f>INDEX('VBA code_permu_wo_repettn'!$T$3:$Y$6,COUNTIF('Profile-matrices_Condorcet'!$B$2:$B4409,'Profile-matrices_Condorcet'!$B4409),MATCH(INDEX('numeric possibilities'!D$3:D$1298,VLOOKUP($B4409,'numeric possibilities'!$C$3:$G$1298,1)),'VBA code_permu_wo_repettn'!$T$2:$Y$2))</f>
        <v>B</v>
      </c>
      <c r="D4409" t="str">
        <f>INDEX('VBA code_permu_wo_repettn'!$AA$3:$AF$6,COUNTIF('Profile-matrices_Condorcet'!$B$2:$B4409,'Profile-matrices_Condorcet'!$B4409),MATCH(INDEX('numeric possibilities'!E$3:E$1298,VLOOKUP($B4409,'numeric possibilities'!$C$3:$G$1298,1)),'VBA code_permu_wo_repettn'!$AA$2:$AF$2))</f>
        <v>A</v>
      </c>
      <c r="E4409" t="str">
        <f>INDEX('VBA code_permu_wo_repettn'!$AH$3:$AM$6,COUNTIF('Profile-matrices_Condorcet'!$B$2:$B4409,'Profile-matrices_Condorcet'!$B4409),MATCH(INDEX('numeric possibilities'!F$3:F$1298,VLOOKUP($B4409,'numeric possibilities'!$C$3:$G$1298,1)),'VBA code_permu_wo_repettn'!$AH$2:$AM$2))</f>
        <v>D</v>
      </c>
      <c r="F4409" t="str">
        <f>INDEX('VBA code_permu_wo_repettn'!$AO$3:$AT$6,COUNTIF('Profile-matrices_Condorcet'!$B$2:$B4409,'Profile-matrices_Condorcet'!$B4409),MATCH(INDEX('numeric possibilities'!G$3:G$1298,VLOOKUP($B4409,'numeric possibilities'!$C$3:$G$1298,1)),'VBA code_permu_wo_repettn'!$AO$2:$AT$2))</f>
        <v>A</v>
      </c>
      <c r="G4409" t="str">
        <f>IF(MAX(I4409:L4409)&gt;='numeric possibilities'!$B$4/2,INDEX('Profile-matrices_Condorcet'!I4408:L4408,1,MATCH(MAX('Profile-matrices_Condorcet'!I4409:L4409),'Profile-matrices_Condorcet'!I4409:L4409,0)),"NCW")</f>
        <v>C</v>
      </c>
      <c r="H4409" t="s">
        <v>13</v>
      </c>
      <c r="I4409" s="3">
        <f>COUNTIF($I4407:$S4407,I4408)</f>
        <v>2</v>
      </c>
      <c r="J4409" s="3">
        <f>COUNTIF($I4407:$S4407,J4408)</f>
        <v>1</v>
      </c>
      <c r="K4409" s="3">
        <f>COUNTIF($I4407:$S4407,K4408)</f>
        <v>3</v>
      </c>
      <c r="L4409" s="3">
        <f>COUNTIF($I4407:$S4407,L4408)</f>
        <v>0</v>
      </c>
    </row>
    <row r="4410" spans="1:20" x14ac:dyDescent="0.25">
      <c r="A4410">
        <f t="shared" si="140"/>
        <v>4409</v>
      </c>
      <c r="B4410">
        <f t="shared" si="141"/>
        <v>1103</v>
      </c>
      <c r="C4410" t="str">
        <f>INDEX('VBA code_permu_wo_repettn'!$T$3:$Y$6,COUNTIF('Profile-matrices_Condorcet'!$B$2:$B4410,'Profile-matrices_Condorcet'!$B4410),MATCH(INDEX('numeric possibilities'!D$3:D$1298,VLOOKUP($B4410,'numeric possibilities'!$C$3:$G$1298,1)),'VBA code_permu_wo_repettn'!$T$2:$Y$2))</f>
        <v>A</v>
      </c>
      <c r="D4410" t="str">
        <f>INDEX('VBA code_permu_wo_repettn'!$AA$3:$AF$6,COUNTIF('Profile-matrices_Condorcet'!$B$2:$B4410,'Profile-matrices_Condorcet'!$B4410),MATCH(INDEX('numeric possibilities'!E$3:E$1298,VLOOKUP($B4410,'numeric possibilities'!$C$3:$G$1298,1)),'VBA code_permu_wo_repettn'!$AA$2:$AF$2))</f>
        <v>B</v>
      </c>
      <c r="E4410" t="str">
        <f>INDEX('VBA code_permu_wo_repettn'!$AH$3:$AM$6,COUNTIF('Profile-matrices_Condorcet'!$B$2:$B4410,'Profile-matrices_Condorcet'!$B4410),MATCH(INDEX('numeric possibilities'!F$3:F$1298,VLOOKUP($B4410,'numeric possibilities'!$C$3:$G$1298,1)),'VBA code_permu_wo_repettn'!$AH$2:$AM$2))</f>
        <v>C</v>
      </c>
      <c r="F4410" t="str">
        <f>INDEX('VBA code_permu_wo_repettn'!$AO$3:$AT$6,COUNTIF('Profile-matrices_Condorcet'!$B$2:$B4410,'Profile-matrices_Condorcet'!$B4410),MATCH(INDEX('numeric possibilities'!G$3:G$1298,VLOOKUP($B4410,'numeric possibilities'!$C$3:$G$1298,1)),'VBA code_permu_wo_repettn'!$AO$2:$AT$2))</f>
        <v>D</v>
      </c>
      <c r="H4410" t="s">
        <v>14</v>
      </c>
      <c r="I4410" s="3">
        <f>IF(MATCH(I$1,$C4410:$C4413,0)&lt;(MATCH(J$1,$C4410:$C4413,0)),1*a_vote,0)+IF(MATCH(I$1,$D4410:$D4413,0)&lt;MATCH(J$1,$D4410:$D4413,0),1*b_vote,0)+IF(MATCH(I$1,$E4410:$E4413,0)&lt;MATCH(J$1,$E4410:$E4413,0),1*c_vote,0)+IF(MATCH(I$1,$F4410:$F4413,0)&lt;MATCH(J$1,$F4410:$F4413,0),1*d_vote,0)</f>
        <v>0.52</v>
      </c>
      <c r="J4410" s="3">
        <f>IF(MATCH(I$1,$C4410:$C4413,0)&gt;(MATCH(J$1,$C4410:$C4413,0)),1*a_vote,0)+IF(MATCH(I$1,$D4410:$D4413,0)&gt;MATCH(J$1,$D4410:$D4413,0),1*b_vote,0)+IF(MATCH(I$1,$E4410:$E4413,0)&gt;MATCH(J$1,$E4410:$E4413,0),1*c_vote,0)+IF(MATCH(I$1,$F4410:$F4413,0)&gt;MATCH(J$1,$F4410:$F4413,0),1*d_vote,0)</f>
        <v>0.48</v>
      </c>
      <c r="K4410" s="3">
        <f>IF(MATCH($K$1,$C4410:$C4413,0)&lt;(MATCH($L$1,$C4410:$C4413,0)),1*a_vote,0)+IF(MATCH($K$1,$D4410:$D4413,0)&lt;MATCH($L$1,$D4410:$D4413,0),1*b_vote,0)+IF(MATCH($K$1,$E4410:$E4413,0)&lt;MATCH($L$1,$E4410:$E4413,0),1*c_vote,0)+IF(MATCH($K$1,$F4410:$F4413,0)&lt;MATCH($L$1,$F4410:$F4413,0),1*d_vote,0)</f>
        <v>0.27</v>
      </c>
      <c r="L4410" s="3">
        <f>IF(MATCH(K$1,$C4410:$C4413,0)&gt;(MATCH(L$1,$C4410:$C4413,0)),1*a_vote,0)+IF(MATCH(K$1,$D4410:$D4413,0)&gt;MATCH(L$1,$D4410:$D4413,0),1*b_vote,0)+IF(MATCH(K$1,$E4410:$E4413,0)&gt;MATCH(L$1,$E4410:$E4413,0),1*c_vote,0)+IF(MATCH(K$1,$F4410:$F4413,0)&gt;MATCH(L$1,$F4410:$F4413,0),1*d_vote,0)</f>
        <v>0.73</v>
      </c>
      <c r="M4410" s="3">
        <f>IF(MATCH($M$1,$C4410:$C4413,0)&lt;(MATCH($N$1,$C4410:$C4413,0)),1*a_vote,0)+IF(MATCH($M$1,$D4410:$D4413,0)&lt;MATCH($N$1,$D4410:$D4413,0),1*b_vote,0)+IF(MATCH($M$1,$E4410:$E4413,0)&lt;MATCH($N$1,$E4410:$E4413,0),1*c_vote,0)+IF(MATCH($M$1,$F4410:$F4413,0)&lt;MATCH($N$1,$F4410:$F4413,0),1*d_vote,0)</f>
        <v>0.52</v>
      </c>
      <c r="N4410" s="3">
        <f>IF(MATCH(M$1,$C4410:$C4413,0)&gt;(MATCH(N$1,$C4410:$C4413,0)),1*a_vote,0)+IF(MATCH(M$1,$D4410:$D4413,0)&gt;MATCH(N$1,$D4410:$D4413,0),1*b_vote,0)+IF(MATCH(M$1,$E4410:$E4413,0)&gt;MATCH(N$1,$E4410:$E4413,0),1*c_vote,0)+IF(MATCH(M$1,$F4410:$F4413,0)&gt;MATCH(N$1,$F4410:$F4413,0),1*d_vote,0)</f>
        <v>0.48</v>
      </c>
      <c r="O4410" s="3">
        <f>IF(MATCH($O$1,$C4410:$C4413,0)&lt;(MATCH($P$1,$C4410:$C4413,0)),1*a_vote,0)+IF(MATCH($O$1,$D4410:$D4413,0)&lt;MATCH($P$1,$D4410:$D4413,0),1*b_vote,0)+IF(MATCH($O$1,$E4410:$E4413,0)&lt;MATCH($P$1,$E4410:$E4413,0),1*c_vote,0)+IF(MATCH($O$1,$F4410:$F4413,0)&lt;MATCH($P$1,$F4410:$F4413,0),1*d_vote,0)</f>
        <v>0.53</v>
      </c>
      <c r="P4410" s="3">
        <f>IF(MATCH(O$1,$C4410:$C4413,0)&gt;(MATCH(P$1,$C4410:$C4413,0)),1*a_vote,0)+IF(MATCH(O$1,$D4410:$D4413,0)&gt;MATCH(P$1,$D4410:$D4413,0),1*b_vote,0)+IF(MATCH(O$1,$E4410:$E4413,0)&gt;MATCH(P$1,$E4410:$E4413,0),1*c_vote,0)+IF(MATCH(O$1,$F4410:$F4413,0)&gt;MATCH(P$1,$F4410:$F4413,0),1*d_vote,0)</f>
        <v>0.47</v>
      </c>
      <c r="Q4410" s="3">
        <f>IF(MATCH($Q$1,$C4410:$C4413,0)&lt;(MATCH($R$1,$C4410:$C4413,0)),1*a_vote,0)+IF(MATCH($Q$1,$D4410:$D4413,0)&lt;MATCH($R$1,$D4410:$D4413,0),1*b_vote,0)+IF(MATCH($Q$1,$E4410:$E4413,0)&lt;MATCH($R$1,$E4410:$E4413,0),1*c_vote,0)+IF(MATCH($Q$1,$F4410:$F4413,0)&lt;MATCH($R$1,$F4410:$F4413,0),1*d_vote,0)</f>
        <v>0.51</v>
      </c>
      <c r="R4410" s="3">
        <f>IF(MATCH(Q$1,$C4410:$C4413,0)&gt;(MATCH(R$1,$C4410:$C4413,0)),1*a_vote,0)+IF(MATCH(Q$1,$D4410:$D4413,0)&gt;MATCH(R$1,$D4410:$D4413,0),1*b_vote,0)+IF(MATCH(Q$1,$E4410:$E4413,0)&gt;MATCH(R$1,$E4410:$E4413,0),1*c_vote,0)+IF(MATCH(Q$1,$F4410:$F4413,0)&gt;MATCH(R$1,$F4410:$F4413,0),1*d_vote,0)</f>
        <v>0.49</v>
      </c>
      <c r="S4410" s="3">
        <f>IF(MATCH($S$1,$C4410:$C4413,0)&lt;(MATCH($T$1,$C4410:$C4413,0)),1*a_vote,0)+IF(MATCH($S$1,$D4410:$D4413,0)&lt;MATCH($T$1,$D4410:$D4413,0),1*b_vote,0)+IF(MATCH($S$1,$E4410:$E4413,0)&lt;MATCH($T$1,$E4410:$E4413,0),1*c_vote,0)+IF(MATCH($S$1,$F4410:$F4413,0)&lt;MATCH($T$1,$F4410:$F4413,0),1*d_vote,0)</f>
        <v>0.51</v>
      </c>
      <c r="T4410" s="3">
        <f>IF(MATCH(S$1,$C4410:$C4413,0)&gt;(MATCH(T$1,$C4410:$C4413,0)),1*a_vote,0)+IF(MATCH(S$1,$D4410:$D4413,0)&gt;MATCH(T$1,$D4410:$D4413,0),1*b_vote,0)+IF(MATCH(S$1,$E4410:$E4413,0)&gt;MATCH(T$1,$E4410:$E4413,0),1*c_vote,0)+IF(MATCH(S$1,$F4410:$F4413,0)&gt;MATCH(T$1,$F4410:$F4413,0),1*d_vote,0)</f>
        <v>0.49</v>
      </c>
    </row>
    <row r="4411" spans="1:20" x14ac:dyDescent="0.25">
      <c r="A4411">
        <f t="shared" si="140"/>
        <v>4410</v>
      </c>
      <c r="B4411">
        <f t="shared" si="141"/>
        <v>1103</v>
      </c>
      <c r="C4411" t="str">
        <f>INDEX('VBA code_permu_wo_repettn'!$T$3:$Y$6,COUNTIF('Profile-matrices_Condorcet'!$B$2:$B4411,'Profile-matrices_Condorcet'!$B4411),MATCH(INDEX('numeric possibilities'!D$3:D$1298,VLOOKUP($B4411,'numeric possibilities'!$C$3:$G$1298,1)),'VBA code_permu_wo_repettn'!$T$2:$Y$2))</f>
        <v>D</v>
      </c>
      <c r="D4411" t="str">
        <f>INDEX('VBA code_permu_wo_repettn'!$AA$3:$AF$6,COUNTIF('Profile-matrices_Condorcet'!$B$2:$B4411,'Profile-matrices_Condorcet'!$B4411),MATCH(INDEX('numeric possibilities'!E$3:E$1298,VLOOKUP($B4411,'numeric possibilities'!$C$3:$G$1298,1)),'VBA code_permu_wo_repettn'!$AA$2:$AF$2))</f>
        <v>C</v>
      </c>
      <c r="E4411" t="str">
        <f>INDEX('VBA code_permu_wo_repettn'!$AH$3:$AM$6,COUNTIF('Profile-matrices_Condorcet'!$B$2:$B4411,'Profile-matrices_Condorcet'!$B4411),MATCH(INDEX('numeric possibilities'!F$3:F$1298,VLOOKUP($B4411,'numeric possibilities'!$C$3:$G$1298,1)),'VBA code_permu_wo_repettn'!$AH$2:$AM$2))</f>
        <v>A</v>
      </c>
      <c r="F4411" t="str">
        <f>INDEX('VBA code_permu_wo_repettn'!$AO$3:$AT$6,COUNTIF('Profile-matrices_Condorcet'!$B$2:$B4411,'Profile-matrices_Condorcet'!$B4411),MATCH(INDEX('numeric possibilities'!G$3:G$1298,VLOOKUP($B4411,'numeric possibilities'!$C$3:$G$1298,1)),'VBA code_permu_wo_repettn'!$AO$2:$AT$2))</f>
        <v>C</v>
      </c>
      <c r="H4411" t="s">
        <v>15</v>
      </c>
      <c r="I4411" t="str">
        <f>IF(I4410&gt;J4410,$I$1,IF(I4410&lt;J4410,$J$1,0))</f>
        <v>A</v>
      </c>
      <c r="K4411" t="str">
        <f>IF(K4410&gt;L4410,$K$1,IF(K4410&lt;L4410,$L$1,0))</f>
        <v>C</v>
      </c>
      <c r="M4411" t="str">
        <f>IF(M4410&gt;N4410,$M$1,IF(M4410&lt;N4410,$N$1,0))</f>
        <v>A</v>
      </c>
      <c r="O4411" t="str">
        <f>IF(O4410&gt;P4410,$O$1,IF(O4410&lt;P4410,$P$1,0))</f>
        <v>B</v>
      </c>
      <c r="Q4411" t="str">
        <f>IF(Q4410&gt;R4410,$Q$1,IF(Q4410&lt;R4410,$R$1,0))</f>
        <v>B</v>
      </c>
      <c r="S4411" t="str">
        <f>IF(S4410&gt;T4410,$S$1,IF(S4410&lt;T4410,$T$1,0))</f>
        <v>C</v>
      </c>
    </row>
    <row r="4412" spans="1:20" x14ac:dyDescent="0.25">
      <c r="A4412">
        <f t="shared" si="140"/>
        <v>4411</v>
      </c>
      <c r="B4412">
        <f t="shared" si="141"/>
        <v>1103</v>
      </c>
      <c r="C4412" t="str">
        <f>INDEX('VBA code_permu_wo_repettn'!$T$3:$Y$6,COUNTIF('Profile-matrices_Condorcet'!$B$2:$B4412,'Profile-matrices_Condorcet'!$B4412),MATCH(INDEX('numeric possibilities'!D$3:D$1298,VLOOKUP($B4412,'numeric possibilities'!$C$3:$G$1298,1)),'VBA code_permu_wo_repettn'!$T$2:$Y$2))</f>
        <v>B</v>
      </c>
      <c r="D4412" t="str">
        <f>INDEX('VBA code_permu_wo_repettn'!$AA$3:$AF$6,COUNTIF('Profile-matrices_Condorcet'!$B$2:$B4412,'Profile-matrices_Condorcet'!$B4412),MATCH(INDEX('numeric possibilities'!E$3:E$1298,VLOOKUP($B4412,'numeric possibilities'!$C$3:$G$1298,1)),'VBA code_permu_wo_repettn'!$AA$2:$AF$2))</f>
        <v>D</v>
      </c>
      <c r="E4412" t="str">
        <f>INDEX('VBA code_permu_wo_repettn'!$AH$3:$AM$6,COUNTIF('Profile-matrices_Condorcet'!$B$2:$B4412,'Profile-matrices_Condorcet'!$B4412),MATCH(INDEX('numeric possibilities'!F$3:F$1298,VLOOKUP($B4412,'numeric possibilities'!$C$3:$G$1298,1)),'VBA code_permu_wo_repettn'!$AH$2:$AM$2))</f>
        <v>B</v>
      </c>
      <c r="F4412" t="str">
        <f>INDEX('VBA code_permu_wo_repettn'!$AO$3:$AT$6,COUNTIF('Profile-matrices_Condorcet'!$B$2:$B4412,'Profile-matrices_Condorcet'!$B4412),MATCH(INDEX('numeric possibilities'!G$3:G$1298,VLOOKUP($B4412,'numeric possibilities'!$C$3:$G$1298,1)),'VBA code_permu_wo_repettn'!$AO$2:$AT$2))</f>
        <v>B</v>
      </c>
      <c r="I4412" t="s">
        <v>0</v>
      </c>
      <c r="J4412" t="s">
        <v>1</v>
      </c>
      <c r="K4412" t="s">
        <v>2</v>
      </c>
      <c r="L4412" t="s">
        <v>3</v>
      </c>
    </row>
    <row r="4413" spans="1:20" x14ac:dyDescent="0.25">
      <c r="A4413">
        <f t="shared" si="140"/>
        <v>4412</v>
      </c>
      <c r="B4413">
        <f t="shared" si="141"/>
        <v>1103</v>
      </c>
      <c r="C4413" t="str">
        <f>INDEX('VBA code_permu_wo_repettn'!$T$3:$Y$6,COUNTIF('Profile-matrices_Condorcet'!$B$2:$B4413,'Profile-matrices_Condorcet'!$B4413),MATCH(INDEX('numeric possibilities'!D$3:D$1298,VLOOKUP($B4413,'numeric possibilities'!$C$3:$G$1298,1)),'VBA code_permu_wo_repettn'!$T$2:$Y$2))</f>
        <v>C</v>
      </c>
      <c r="D4413" t="str">
        <f>INDEX('VBA code_permu_wo_repettn'!$AA$3:$AF$6,COUNTIF('Profile-matrices_Condorcet'!$B$2:$B4413,'Profile-matrices_Condorcet'!$B4413),MATCH(INDEX('numeric possibilities'!E$3:E$1298,VLOOKUP($B4413,'numeric possibilities'!$C$3:$G$1298,1)),'VBA code_permu_wo_repettn'!$AA$2:$AF$2))</f>
        <v>A</v>
      </c>
      <c r="E4413" t="str">
        <f>INDEX('VBA code_permu_wo_repettn'!$AH$3:$AM$6,COUNTIF('Profile-matrices_Condorcet'!$B$2:$B4413,'Profile-matrices_Condorcet'!$B4413),MATCH(INDEX('numeric possibilities'!F$3:F$1298,VLOOKUP($B4413,'numeric possibilities'!$C$3:$G$1298,1)),'VBA code_permu_wo_repettn'!$AH$2:$AM$2))</f>
        <v>D</v>
      </c>
      <c r="F4413" t="str">
        <f>INDEX('VBA code_permu_wo_repettn'!$AO$3:$AT$6,COUNTIF('Profile-matrices_Condorcet'!$B$2:$B4413,'Profile-matrices_Condorcet'!$B4413),MATCH(INDEX('numeric possibilities'!G$3:G$1298,VLOOKUP($B4413,'numeric possibilities'!$C$3:$G$1298,1)),'VBA code_permu_wo_repettn'!$AO$2:$AT$2))</f>
        <v>A</v>
      </c>
      <c r="G4413" t="str">
        <f>IF(MAX(I4413:L4413)&gt;='numeric possibilities'!$B$4/2,INDEX('Profile-matrices_Condorcet'!I4412:L4412,1,MATCH(MAX('Profile-matrices_Condorcet'!I4413:L4413),'Profile-matrices_Condorcet'!I4413:L4413,0)),"NCW")</f>
        <v>NCW</v>
      </c>
      <c r="H4413" t="s">
        <v>13</v>
      </c>
      <c r="I4413" s="3">
        <f>COUNTIF($I4411:$S4411,I4412)</f>
        <v>2</v>
      </c>
      <c r="J4413" s="3">
        <f>COUNTIF($I4411:$S4411,J4412)</f>
        <v>2</v>
      </c>
      <c r="K4413" s="3">
        <f>COUNTIF($I4411:$S4411,K4412)</f>
        <v>2</v>
      </c>
      <c r="L4413" s="3">
        <f>COUNTIF($I4411:$S4411,L4412)</f>
        <v>0</v>
      </c>
    </row>
    <row r="4414" spans="1:20" x14ac:dyDescent="0.25">
      <c r="A4414">
        <f t="shared" si="140"/>
        <v>4413</v>
      </c>
      <c r="B4414">
        <f t="shared" si="141"/>
        <v>1104</v>
      </c>
      <c r="C4414" t="str">
        <f>INDEX('VBA code_permu_wo_repettn'!$T$3:$Y$6,COUNTIF('Profile-matrices_Condorcet'!$B$2:$B4414,'Profile-matrices_Condorcet'!$B4414),MATCH(INDEX('numeric possibilities'!D$3:D$1298,VLOOKUP($B4414,'numeric possibilities'!$C$3:$G$1298,1)),'VBA code_permu_wo_repettn'!$T$2:$Y$2))</f>
        <v>A</v>
      </c>
      <c r="D4414" t="str">
        <f>INDEX('VBA code_permu_wo_repettn'!$AA$3:$AF$6,COUNTIF('Profile-matrices_Condorcet'!$B$2:$B4414,'Profile-matrices_Condorcet'!$B4414),MATCH(INDEX('numeric possibilities'!E$3:E$1298,VLOOKUP($B4414,'numeric possibilities'!$C$3:$G$1298,1)),'VBA code_permu_wo_repettn'!$AA$2:$AF$2))</f>
        <v>B</v>
      </c>
      <c r="E4414" t="str">
        <f>INDEX('VBA code_permu_wo_repettn'!$AH$3:$AM$6,COUNTIF('Profile-matrices_Condorcet'!$B$2:$B4414,'Profile-matrices_Condorcet'!$B4414),MATCH(INDEX('numeric possibilities'!F$3:F$1298,VLOOKUP($B4414,'numeric possibilities'!$C$3:$G$1298,1)),'VBA code_permu_wo_repettn'!$AH$2:$AM$2))</f>
        <v>C</v>
      </c>
      <c r="F4414" t="str">
        <f>INDEX('VBA code_permu_wo_repettn'!$AO$3:$AT$6,COUNTIF('Profile-matrices_Condorcet'!$B$2:$B4414,'Profile-matrices_Condorcet'!$B4414),MATCH(INDEX('numeric possibilities'!G$3:G$1298,VLOOKUP($B4414,'numeric possibilities'!$C$3:$G$1298,1)),'VBA code_permu_wo_repettn'!$AO$2:$AT$2))</f>
        <v>D</v>
      </c>
      <c r="H4414" t="s">
        <v>14</v>
      </c>
      <c r="I4414" s="3">
        <f>IF(MATCH(I$1,$C4414:$C4417,0)&lt;(MATCH(J$1,$C4414:$C4417,0)),1*a_vote,0)+IF(MATCH(I$1,$D4414:$D4417,0)&lt;MATCH(J$1,$D4414:$D4417,0),1*b_vote,0)+IF(MATCH(I$1,$E4414:$E4417,0)&lt;MATCH(J$1,$E4414:$E4417,0),1*c_vote,0)+IF(MATCH(I$1,$F4414:$F4417,0)&lt;MATCH(J$1,$F4414:$F4417,0),1*d_vote,0)</f>
        <v>0.52</v>
      </c>
      <c r="J4414" s="3">
        <f>IF(MATCH(I$1,$C4414:$C4417,0)&gt;(MATCH(J$1,$C4414:$C4417,0)),1*a_vote,0)+IF(MATCH(I$1,$D4414:$D4417,0)&gt;MATCH(J$1,$D4414:$D4417,0),1*b_vote,0)+IF(MATCH(I$1,$E4414:$E4417,0)&gt;MATCH(J$1,$E4414:$E4417,0),1*c_vote,0)+IF(MATCH(I$1,$F4414:$F4417,0)&gt;MATCH(J$1,$F4414:$F4417,0),1*d_vote,0)</f>
        <v>0.48</v>
      </c>
      <c r="K4414" s="3">
        <f>IF(MATCH($K$1,$C4414:$C4417,0)&lt;(MATCH($L$1,$C4414:$C4417,0)),1*a_vote,0)+IF(MATCH($K$1,$D4414:$D4417,0)&lt;MATCH($L$1,$D4414:$D4417,0),1*b_vote,0)+IF(MATCH($K$1,$E4414:$E4417,0)&lt;MATCH($L$1,$E4414:$E4417,0),1*c_vote,0)+IF(MATCH($K$1,$F4414:$F4417,0)&lt;MATCH($L$1,$F4414:$F4417,0),1*d_vote,0)</f>
        <v>0.27</v>
      </c>
      <c r="L4414" s="3">
        <f>IF(MATCH(K$1,$C4414:$C4417,0)&gt;(MATCH(L$1,$C4414:$C4417,0)),1*a_vote,0)+IF(MATCH(K$1,$D4414:$D4417,0)&gt;MATCH(L$1,$D4414:$D4417,0),1*b_vote,0)+IF(MATCH(K$1,$E4414:$E4417,0)&gt;MATCH(L$1,$E4414:$E4417,0),1*c_vote,0)+IF(MATCH(K$1,$F4414:$F4417,0)&gt;MATCH(L$1,$F4414:$F4417,0),1*d_vote,0)</f>
        <v>0.73</v>
      </c>
      <c r="M4414" s="3">
        <f>IF(MATCH($M$1,$C4414:$C4417,0)&lt;(MATCH($N$1,$C4414:$C4417,0)),1*a_vote,0)+IF(MATCH($M$1,$D4414:$D4417,0)&lt;MATCH($N$1,$D4414:$D4417,0),1*b_vote,0)+IF(MATCH($M$1,$E4414:$E4417,0)&lt;MATCH($N$1,$E4414:$E4417,0),1*c_vote,0)+IF(MATCH($M$1,$F4414:$F4417,0)&lt;MATCH($N$1,$F4414:$F4417,0),1*d_vote,0)</f>
        <v>0.52</v>
      </c>
      <c r="N4414" s="3">
        <f>IF(MATCH(M$1,$C4414:$C4417,0)&gt;(MATCH(N$1,$C4414:$C4417,0)),1*a_vote,0)+IF(MATCH(M$1,$D4414:$D4417,0)&gt;MATCH(N$1,$D4414:$D4417,0),1*b_vote,0)+IF(MATCH(M$1,$E4414:$E4417,0)&gt;MATCH(N$1,$E4414:$E4417,0),1*c_vote,0)+IF(MATCH(M$1,$F4414:$F4417,0)&gt;MATCH(N$1,$F4414:$F4417,0),1*d_vote,0)</f>
        <v>0.48</v>
      </c>
      <c r="O4414" s="3">
        <f>IF(MATCH($O$1,$C4414:$C4417,0)&lt;(MATCH($P$1,$C4414:$C4417,0)),1*a_vote,0)+IF(MATCH($O$1,$D4414:$D4417,0)&lt;MATCH($P$1,$D4414:$D4417,0),1*b_vote,0)+IF(MATCH($O$1,$E4414:$E4417,0)&lt;MATCH($P$1,$E4414:$E4417,0),1*c_vote,0)+IF(MATCH($O$1,$F4414:$F4417,0)&lt;MATCH($P$1,$F4414:$F4417,0),1*d_vote,0)</f>
        <v>0.26</v>
      </c>
      <c r="P4414" s="3">
        <f>IF(MATCH(O$1,$C4414:$C4417,0)&gt;(MATCH(P$1,$C4414:$C4417,0)),1*a_vote,0)+IF(MATCH(O$1,$D4414:$D4417,0)&gt;MATCH(P$1,$D4414:$D4417,0),1*b_vote,0)+IF(MATCH(O$1,$E4414:$E4417,0)&gt;MATCH(P$1,$E4414:$E4417,0),1*c_vote,0)+IF(MATCH(O$1,$F4414:$F4417,0)&gt;MATCH(P$1,$F4414:$F4417,0),1*d_vote,0)</f>
        <v>0.74</v>
      </c>
      <c r="Q4414" s="3">
        <f>IF(MATCH($Q$1,$C4414:$C4417,0)&lt;(MATCH($R$1,$C4414:$C4417,0)),1*a_vote,0)+IF(MATCH($Q$1,$D4414:$D4417,0)&lt;MATCH($R$1,$D4414:$D4417,0),1*b_vote,0)+IF(MATCH($Q$1,$E4414:$E4417,0)&lt;MATCH($R$1,$E4414:$E4417,0),1*c_vote,0)+IF(MATCH($Q$1,$F4414:$F4417,0)&lt;MATCH($R$1,$F4414:$F4417,0),1*d_vote,0)</f>
        <v>0.51</v>
      </c>
      <c r="R4414" s="3">
        <f>IF(MATCH(Q$1,$C4414:$C4417,0)&gt;(MATCH(R$1,$C4414:$C4417,0)),1*a_vote,0)+IF(MATCH(Q$1,$D4414:$D4417,0)&gt;MATCH(R$1,$D4414:$D4417,0),1*b_vote,0)+IF(MATCH(Q$1,$E4414:$E4417,0)&gt;MATCH(R$1,$E4414:$E4417,0),1*c_vote,0)+IF(MATCH(Q$1,$F4414:$F4417,0)&gt;MATCH(R$1,$F4414:$F4417,0),1*d_vote,0)</f>
        <v>0.49</v>
      </c>
      <c r="S4414" s="3">
        <f>IF(MATCH($S$1,$C4414:$C4417,0)&lt;(MATCH($T$1,$C4414:$C4417,0)),1*a_vote,0)+IF(MATCH($S$1,$D4414:$D4417,0)&lt;MATCH($T$1,$D4414:$D4417,0),1*b_vote,0)+IF(MATCH($S$1,$E4414:$E4417,0)&lt;MATCH($T$1,$E4414:$E4417,0),1*c_vote,0)+IF(MATCH($S$1,$F4414:$F4417,0)&lt;MATCH($T$1,$F4414:$F4417,0),1*d_vote,0)</f>
        <v>0.51</v>
      </c>
      <c r="T4414" s="3">
        <f>IF(MATCH(S$1,$C4414:$C4417,0)&gt;(MATCH(T$1,$C4414:$C4417,0)),1*a_vote,0)+IF(MATCH(S$1,$D4414:$D4417,0)&gt;MATCH(T$1,$D4414:$D4417,0),1*b_vote,0)+IF(MATCH(S$1,$E4414:$E4417,0)&gt;MATCH(T$1,$E4414:$E4417,0),1*c_vote,0)+IF(MATCH(S$1,$F4414:$F4417,0)&gt;MATCH(T$1,$F4414:$F4417,0),1*d_vote,0)</f>
        <v>0.49</v>
      </c>
    </row>
    <row r="4415" spans="1:20" x14ac:dyDescent="0.25">
      <c r="A4415">
        <f t="shared" si="140"/>
        <v>4414</v>
      </c>
      <c r="B4415">
        <f t="shared" si="141"/>
        <v>1104</v>
      </c>
      <c r="C4415" t="str">
        <f>INDEX('VBA code_permu_wo_repettn'!$T$3:$Y$6,COUNTIF('Profile-matrices_Condorcet'!$B$2:$B4415,'Profile-matrices_Condorcet'!$B4415),MATCH(INDEX('numeric possibilities'!D$3:D$1298,VLOOKUP($B4415,'numeric possibilities'!$C$3:$G$1298,1)),'VBA code_permu_wo_repettn'!$T$2:$Y$2))</f>
        <v>D</v>
      </c>
      <c r="D4415" t="str">
        <f>INDEX('VBA code_permu_wo_repettn'!$AA$3:$AF$6,COUNTIF('Profile-matrices_Condorcet'!$B$2:$B4415,'Profile-matrices_Condorcet'!$B4415),MATCH(INDEX('numeric possibilities'!E$3:E$1298,VLOOKUP($B4415,'numeric possibilities'!$C$3:$G$1298,1)),'VBA code_permu_wo_repettn'!$AA$2:$AF$2))</f>
        <v>C</v>
      </c>
      <c r="E4415" t="str">
        <f>INDEX('VBA code_permu_wo_repettn'!$AH$3:$AM$6,COUNTIF('Profile-matrices_Condorcet'!$B$2:$B4415,'Profile-matrices_Condorcet'!$B4415),MATCH(INDEX('numeric possibilities'!F$3:F$1298,VLOOKUP($B4415,'numeric possibilities'!$C$3:$G$1298,1)),'VBA code_permu_wo_repettn'!$AH$2:$AM$2))</f>
        <v>A</v>
      </c>
      <c r="F4415" t="str">
        <f>INDEX('VBA code_permu_wo_repettn'!$AO$3:$AT$6,COUNTIF('Profile-matrices_Condorcet'!$B$2:$B4415,'Profile-matrices_Condorcet'!$B4415),MATCH(INDEX('numeric possibilities'!G$3:G$1298,VLOOKUP($B4415,'numeric possibilities'!$C$3:$G$1298,1)),'VBA code_permu_wo_repettn'!$AO$2:$AT$2))</f>
        <v>C</v>
      </c>
      <c r="H4415" t="s">
        <v>15</v>
      </c>
      <c r="I4415" t="str">
        <f>IF(I4414&gt;J4414,$I$1,IF(I4414&lt;J4414,$J$1,0))</f>
        <v>A</v>
      </c>
      <c r="K4415" t="str">
        <f>IF(K4414&gt;L4414,$K$1,IF(K4414&lt;L4414,$L$1,0))</f>
        <v>C</v>
      </c>
      <c r="M4415" t="str">
        <f>IF(M4414&gt;N4414,$M$1,IF(M4414&lt;N4414,$N$1,0))</f>
        <v>A</v>
      </c>
      <c r="O4415" t="str">
        <f>IF(O4414&gt;P4414,$O$1,IF(O4414&lt;P4414,$P$1,0))</f>
        <v>C</v>
      </c>
      <c r="Q4415" t="str">
        <f>IF(Q4414&gt;R4414,$Q$1,IF(Q4414&lt;R4414,$R$1,0))</f>
        <v>B</v>
      </c>
      <c r="S4415" t="str">
        <f>IF(S4414&gt;T4414,$S$1,IF(S4414&lt;T4414,$T$1,0))</f>
        <v>C</v>
      </c>
    </row>
    <row r="4416" spans="1:20" x14ac:dyDescent="0.25">
      <c r="A4416">
        <f t="shared" si="140"/>
        <v>4415</v>
      </c>
      <c r="B4416">
        <f t="shared" si="141"/>
        <v>1104</v>
      </c>
      <c r="C4416" t="str">
        <f>INDEX('VBA code_permu_wo_repettn'!$T$3:$Y$6,COUNTIF('Profile-matrices_Condorcet'!$B$2:$B4416,'Profile-matrices_Condorcet'!$B4416),MATCH(INDEX('numeric possibilities'!D$3:D$1298,VLOOKUP($B4416,'numeric possibilities'!$C$3:$G$1298,1)),'VBA code_permu_wo_repettn'!$T$2:$Y$2))</f>
        <v>C</v>
      </c>
      <c r="D4416" t="str">
        <f>INDEX('VBA code_permu_wo_repettn'!$AA$3:$AF$6,COUNTIF('Profile-matrices_Condorcet'!$B$2:$B4416,'Profile-matrices_Condorcet'!$B4416),MATCH(INDEX('numeric possibilities'!E$3:E$1298,VLOOKUP($B4416,'numeric possibilities'!$C$3:$G$1298,1)),'VBA code_permu_wo_repettn'!$AA$2:$AF$2))</f>
        <v>D</v>
      </c>
      <c r="E4416" t="str">
        <f>INDEX('VBA code_permu_wo_repettn'!$AH$3:$AM$6,COUNTIF('Profile-matrices_Condorcet'!$B$2:$B4416,'Profile-matrices_Condorcet'!$B4416),MATCH(INDEX('numeric possibilities'!F$3:F$1298,VLOOKUP($B4416,'numeric possibilities'!$C$3:$G$1298,1)),'VBA code_permu_wo_repettn'!$AH$2:$AM$2))</f>
        <v>B</v>
      </c>
      <c r="F4416" t="str">
        <f>INDEX('VBA code_permu_wo_repettn'!$AO$3:$AT$6,COUNTIF('Profile-matrices_Condorcet'!$B$2:$B4416,'Profile-matrices_Condorcet'!$B4416),MATCH(INDEX('numeric possibilities'!G$3:G$1298,VLOOKUP($B4416,'numeric possibilities'!$C$3:$G$1298,1)),'VBA code_permu_wo_repettn'!$AO$2:$AT$2))</f>
        <v>B</v>
      </c>
      <c r="I4416" t="s">
        <v>0</v>
      </c>
      <c r="J4416" t="s">
        <v>1</v>
      </c>
      <c r="K4416" t="s">
        <v>2</v>
      </c>
      <c r="L4416" t="s">
        <v>3</v>
      </c>
    </row>
    <row r="4417" spans="1:20" x14ac:dyDescent="0.25">
      <c r="A4417">
        <f t="shared" si="140"/>
        <v>4416</v>
      </c>
      <c r="B4417">
        <f t="shared" si="141"/>
        <v>1104</v>
      </c>
      <c r="C4417" t="str">
        <f>INDEX('VBA code_permu_wo_repettn'!$T$3:$Y$6,COUNTIF('Profile-matrices_Condorcet'!$B$2:$B4417,'Profile-matrices_Condorcet'!$B4417),MATCH(INDEX('numeric possibilities'!D$3:D$1298,VLOOKUP($B4417,'numeric possibilities'!$C$3:$G$1298,1)),'VBA code_permu_wo_repettn'!$T$2:$Y$2))</f>
        <v>B</v>
      </c>
      <c r="D4417" t="str">
        <f>INDEX('VBA code_permu_wo_repettn'!$AA$3:$AF$6,COUNTIF('Profile-matrices_Condorcet'!$B$2:$B4417,'Profile-matrices_Condorcet'!$B4417),MATCH(INDEX('numeric possibilities'!E$3:E$1298,VLOOKUP($B4417,'numeric possibilities'!$C$3:$G$1298,1)),'VBA code_permu_wo_repettn'!$AA$2:$AF$2))</f>
        <v>A</v>
      </c>
      <c r="E4417" t="str">
        <f>INDEX('VBA code_permu_wo_repettn'!$AH$3:$AM$6,COUNTIF('Profile-matrices_Condorcet'!$B$2:$B4417,'Profile-matrices_Condorcet'!$B4417),MATCH(INDEX('numeric possibilities'!F$3:F$1298,VLOOKUP($B4417,'numeric possibilities'!$C$3:$G$1298,1)),'VBA code_permu_wo_repettn'!$AH$2:$AM$2))</f>
        <v>D</v>
      </c>
      <c r="F4417" t="str">
        <f>INDEX('VBA code_permu_wo_repettn'!$AO$3:$AT$6,COUNTIF('Profile-matrices_Condorcet'!$B$2:$B4417,'Profile-matrices_Condorcet'!$B4417),MATCH(INDEX('numeric possibilities'!G$3:G$1298,VLOOKUP($B4417,'numeric possibilities'!$C$3:$G$1298,1)),'VBA code_permu_wo_repettn'!$AO$2:$AT$2))</f>
        <v>A</v>
      </c>
      <c r="G4417" t="str">
        <f>IF(MAX(I4417:L4417)&gt;='numeric possibilities'!$B$4/2,INDEX('Profile-matrices_Condorcet'!I4416:L4416,1,MATCH(MAX('Profile-matrices_Condorcet'!I4417:L4417),'Profile-matrices_Condorcet'!I4417:L4417,0)),"NCW")</f>
        <v>C</v>
      </c>
      <c r="H4417" t="s">
        <v>13</v>
      </c>
      <c r="I4417" s="3">
        <f>COUNTIF($I4415:$S4415,I4416)</f>
        <v>2</v>
      </c>
      <c r="J4417" s="3">
        <f>COUNTIF($I4415:$S4415,J4416)</f>
        <v>1</v>
      </c>
      <c r="K4417" s="3">
        <f>COUNTIF($I4415:$S4415,K4416)</f>
        <v>3</v>
      </c>
      <c r="L4417" s="3">
        <f>COUNTIF($I4415:$S4415,L4416)</f>
        <v>0</v>
      </c>
    </row>
    <row r="4418" spans="1:20" x14ac:dyDescent="0.25">
      <c r="A4418">
        <f t="shared" si="140"/>
        <v>4417</v>
      </c>
      <c r="B4418">
        <f t="shared" si="141"/>
        <v>1105</v>
      </c>
      <c r="C4418" t="str">
        <f>INDEX('VBA code_permu_wo_repettn'!$T$3:$Y$6,COUNTIF('Profile-matrices_Condorcet'!$B$2:$B4418,'Profile-matrices_Condorcet'!$B4418),MATCH(INDEX('numeric possibilities'!D$3:D$1298,VLOOKUP($B4418,'numeric possibilities'!$C$3:$G$1298,1)),'VBA code_permu_wo_repettn'!$T$2:$Y$2))</f>
        <v>A</v>
      </c>
      <c r="D4418" t="str">
        <f>INDEX('VBA code_permu_wo_repettn'!$AA$3:$AF$6,COUNTIF('Profile-matrices_Condorcet'!$B$2:$B4418,'Profile-matrices_Condorcet'!$B4418),MATCH(INDEX('numeric possibilities'!E$3:E$1298,VLOOKUP($B4418,'numeric possibilities'!$C$3:$G$1298,1)),'VBA code_permu_wo_repettn'!$AA$2:$AF$2))</f>
        <v>B</v>
      </c>
      <c r="E4418" t="str">
        <f>INDEX('VBA code_permu_wo_repettn'!$AH$3:$AM$6,COUNTIF('Profile-matrices_Condorcet'!$B$2:$B4418,'Profile-matrices_Condorcet'!$B4418),MATCH(INDEX('numeric possibilities'!F$3:F$1298,VLOOKUP($B4418,'numeric possibilities'!$C$3:$G$1298,1)),'VBA code_permu_wo_repettn'!$AH$2:$AM$2))</f>
        <v>C</v>
      </c>
      <c r="F4418" t="str">
        <f>INDEX('VBA code_permu_wo_repettn'!$AO$3:$AT$6,COUNTIF('Profile-matrices_Condorcet'!$B$2:$B4418,'Profile-matrices_Condorcet'!$B4418),MATCH(INDEX('numeric possibilities'!G$3:G$1298,VLOOKUP($B4418,'numeric possibilities'!$C$3:$G$1298,1)),'VBA code_permu_wo_repettn'!$AO$2:$AT$2))</f>
        <v>D</v>
      </c>
      <c r="H4418" t="s">
        <v>14</v>
      </c>
      <c r="I4418" s="3">
        <f>IF(MATCH(I$1,$C4418:$C4421,0)&lt;(MATCH(J$1,$C4418:$C4421,0)),1*a_vote,0)+IF(MATCH(I$1,$D4418:$D4421,0)&lt;MATCH(J$1,$D4418:$D4421,0),1*b_vote,0)+IF(MATCH(I$1,$E4418:$E4421,0)&lt;MATCH(J$1,$E4418:$E4421,0),1*c_vote,0)+IF(MATCH(I$1,$F4418:$F4421,0)&lt;MATCH(J$1,$F4418:$F4421,0),1*d_vote,0)</f>
        <v>0.52</v>
      </c>
      <c r="J4418" s="3">
        <f>IF(MATCH(I$1,$C4418:$C4421,0)&gt;(MATCH(J$1,$C4418:$C4421,0)),1*a_vote,0)+IF(MATCH(I$1,$D4418:$D4421,0)&gt;MATCH(J$1,$D4418:$D4421,0),1*b_vote,0)+IF(MATCH(I$1,$E4418:$E4421,0)&gt;MATCH(J$1,$E4418:$E4421,0),1*c_vote,0)+IF(MATCH(I$1,$F4418:$F4421,0)&gt;MATCH(J$1,$F4418:$F4421,0),1*d_vote,0)</f>
        <v>0.48</v>
      </c>
      <c r="K4418" s="3">
        <f>IF(MATCH($K$1,$C4418:$C4421,0)&lt;(MATCH($L$1,$C4418:$C4421,0)),1*a_vote,0)+IF(MATCH($K$1,$D4418:$D4421,0)&lt;MATCH($L$1,$D4418:$D4421,0),1*b_vote,0)+IF(MATCH($K$1,$E4418:$E4421,0)&lt;MATCH($L$1,$E4418:$E4421,0),1*c_vote,0)+IF(MATCH($K$1,$F4418:$F4421,0)&lt;MATCH($L$1,$F4418:$F4421,0),1*d_vote,0)</f>
        <v>0.53</v>
      </c>
      <c r="L4418" s="3">
        <f>IF(MATCH(K$1,$C4418:$C4421,0)&gt;(MATCH(L$1,$C4418:$C4421,0)),1*a_vote,0)+IF(MATCH(K$1,$D4418:$D4421,0)&gt;MATCH(L$1,$D4418:$D4421,0),1*b_vote,0)+IF(MATCH(K$1,$E4418:$E4421,0)&gt;MATCH(L$1,$E4418:$E4421,0),1*c_vote,0)+IF(MATCH(K$1,$F4418:$F4421,0)&gt;MATCH(L$1,$F4418:$F4421,0),1*d_vote,0)</f>
        <v>0.47</v>
      </c>
      <c r="M4418" s="3">
        <f>IF(MATCH($M$1,$C4418:$C4421,0)&lt;(MATCH($N$1,$C4418:$C4421,0)),1*a_vote,0)+IF(MATCH($M$1,$D4418:$D4421,0)&lt;MATCH($N$1,$D4418:$D4421,0),1*b_vote,0)+IF(MATCH($M$1,$E4418:$E4421,0)&lt;MATCH($N$1,$E4418:$E4421,0),1*c_vote,0)+IF(MATCH($M$1,$F4418:$F4421,0)&lt;MATCH($N$1,$F4418:$F4421,0),1*d_vote,0)</f>
        <v>0.52</v>
      </c>
      <c r="N4418" s="3">
        <f>IF(MATCH(M$1,$C4418:$C4421,0)&gt;(MATCH(N$1,$C4418:$C4421,0)),1*a_vote,0)+IF(MATCH(M$1,$D4418:$D4421,0)&gt;MATCH(N$1,$D4418:$D4421,0),1*b_vote,0)+IF(MATCH(M$1,$E4418:$E4421,0)&gt;MATCH(N$1,$E4418:$E4421,0),1*c_vote,0)+IF(MATCH(M$1,$F4418:$F4421,0)&gt;MATCH(N$1,$F4418:$F4421,0),1*d_vote,0)</f>
        <v>0.48</v>
      </c>
      <c r="O4418" s="3">
        <f>IF(MATCH($O$1,$C4418:$C4421,0)&lt;(MATCH($P$1,$C4418:$C4421,0)),1*a_vote,0)+IF(MATCH($O$1,$D4418:$D4421,0)&lt;MATCH($P$1,$D4418:$D4421,0),1*b_vote,0)+IF(MATCH($O$1,$E4418:$E4421,0)&lt;MATCH($P$1,$E4418:$E4421,0),1*c_vote,0)+IF(MATCH($O$1,$F4418:$F4421,0)&lt;MATCH($P$1,$F4418:$F4421,0),1*d_vote,0)</f>
        <v>0.53</v>
      </c>
      <c r="P4418" s="3">
        <f>IF(MATCH(O$1,$C4418:$C4421,0)&gt;(MATCH(P$1,$C4418:$C4421,0)),1*a_vote,0)+IF(MATCH(O$1,$D4418:$D4421,0)&gt;MATCH(P$1,$D4418:$D4421,0),1*b_vote,0)+IF(MATCH(O$1,$E4418:$E4421,0)&gt;MATCH(P$1,$E4418:$E4421,0),1*c_vote,0)+IF(MATCH(O$1,$F4418:$F4421,0)&gt;MATCH(P$1,$F4418:$F4421,0),1*d_vote,0)</f>
        <v>0.47</v>
      </c>
      <c r="Q4418" s="3">
        <f>IF(MATCH($Q$1,$C4418:$C4421,0)&lt;(MATCH($R$1,$C4418:$C4421,0)),1*a_vote,0)+IF(MATCH($Q$1,$D4418:$D4421,0)&lt;MATCH($R$1,$D4418:$D4421,0),1*b_vote,0)+IF(MATCH($Q$1,$E4418:$E4421,0)&lt;MATCH($R$1,$E4418:$E4421,0),1*c_vote,0)+IF(MATCH($Q$1,$F4418:$F4421,0)&lt;MATCH($R$1,$F4418:$F4421,0),1*d_vote,0)</f>
        <v>0.78</v>
      </c>
      <c r="R4418" s="3">
        <f>IF(MATCH(Q$1,$C4418:$C4421,0)&gt;(MATCH(R$1,$C4418:$C4421,0)),1*a_vote,0)+IF(MATCH(Q$1,$D4418:$D4421,0)&gt;MATCH(R$1,$D4418:$D4421,0),1*b_vote,0)+IF(MATCH(Q$1,$E4418:$E4421,0)&gt;MATCH(R$1,$E4418:$E4421,0),1*c_vote,0)+IF(MATCH(Q$1,$F4418:$F4421,0)&gt;MATCH(R$1,$F4418:$F4421,0),1*d_vote,0)</f>
        <v>0.21999999999999997</v>
      </c>
      <c r="S4418" s="3">
        <f>IF(MATCH($S$1,$C4418:$C4421,0)&lt;(MATCH($T$1,$C4418:$C4421,0)),1*a_vote,0)+IF(MATCH($S$1,$D4418:$D4421,0)&lt;MATCH($T$1,$D4418:$D4421,0),1*b_vote,0)+IF(MATCH($S$1,$E4418:$E4421,0)&lt;MATCH($T$1,$E4418:$E4421,0),1*c_vote,0)+IF(MATCH($S$1,$F4418:$F4421,0)&lt;MATCH($T$1,$F4418:$F4421,0),1*d_vote,0)</f>
        <v>0.52</v>
      </c>
      <c r="T4418" s="3">
        <f>IF(MATCH(S$1,$C4418:$C4421,0)&gt;(MATCH(T$1,$C4418:$C4421,0)),1*a_vote,0)+IF(MATCH(S$1,$D4418:$D4421,0)&gt;MATCH(T$1,$D4418:$D4421,0),1*b_vote,0)+IF(MATCH(S$1,$E4418:$E4421,0)&gt;MATCH(T$1,$E4418:$E4421,0),1*c_vote,0)+IF(MATCH(S$1,$F4418:$F4421,0)&gt;MATCH(T$1,$F4418:$F4421,0),1*d_vote,0)</f>
        <v>0.48</v>
      </c>
    </row>
    <row r="4419" spans="1:20" x14ac:dyDescent="0.25">
      <c r="A4419">
        <f t="shared" si="140"/>
        <v>4418</v>
      </c>
      <c r="B4419">
        <f t="shared" si="141"/>
        <v>1105</v>
      </c>
      <c r="C4419" t="str">
        <f>INDEX('VBA code_permu_wo_repettn'!$T$3:$Y$6,COUNTIF('Profile-matrices_Condorcet'!$B$2:$B4419,'Profile-matrices_Condorcet'!$B4419),MATCH(INDEX('numeric possibilities'!D$3:D$1298,VLOOKUP($B4419,'numeric possibilities'!$C$3:$G$1298,1)),'VBA code_permu_wo_repettn'!$T$2:$Y$2))</f>
        <v>B</v>
      </c>
      <c r="D4419" t="str">
        <f>INDEX('VBA code_permu_wo_repettn'!$AA$3:$AF$6,COUNTIF('Profile-matrices_Condorcet'!$B$2:$B4419,'Profile-matrices_Condorcet'!$B4419),MATCH(INDEX('numeric possibilities'!E$3:E$1298,VLOOKUP($B4419,'numeric possibilities'!$C$3:$G$1298,1)),'VBA code_permu_wo_repettn'!$AA$2:$AF$2))</f>
        <v>D</v>
      </c>
      <c r="E4419" t="str">
        <f>INDEX('VBA code_permu_wo_repettn'!$AH$3:$AM$6,COUNTIF('Profile-matrices_Condorcet'!$B$2:$B4419,'Profile-matrices_Condorcet'!$B4419),MATCH(INDEX('numeric possibilities'!F$3:F$1298,VLOOKUP($B4419,'numeric possibilities'!$C$3:$G$1298,1)),'VBA code_permu_wo_repettn'!$AH$2:$AM$2))</f>
        <v>A</v>
      </c>
      <c r="F4419" t="str">
        <f>INDEX('VBA code_permu_wo_repettn'!$AO$3:$AT$6,COUNTIF('Profile-matrices_Condorcet'!$B$2:$B4419,'Profile-matrices_Condorcet'!$B4419),MATCH(INDEX('numeric possibilities'!G$3:G$1298,VLOOKUP($B4419,'numeric possibilities'!$C$3:$G$1298,1)),'VBA code_permu_wo_repettn'!$AO$2:$AT$2))</f>
        <v>C</v>
      </c>
      <c r="H4419" t="s">
        <v>15</v>
      </c>
      <c r="I4419" t="str">
        <f>IF(I4418&gt;J4418,$I$1,IF(I4418&lt;J4418,$J$1,0))</f>
        <v>A</v>
      </c>
      <c r="K4419" t="str">
        <f>IF(K4418&gt;L4418,$K$1,IF(K4418&lt;L4418,$L$1,0))</f>
        <v>A</v>
      </c>
      <c r="M4419" t="str">
        <f>IF(M4418&gt;N4418,$M$1,IF(M4418&lt;N4418,$N$1,0))</f>
        <v>A</v>
      </c>
      <c r="O4419" t="str">
        <f>IF(O4418&gt;P4418,$O$1,IF(O4418&lt;P4418,$P$1,0))</f>
        <v>B</v>
      </c>
      <c r="Q4419" t="str">
        <f>IF(Q4418&gt;R4418,$Q$1,IF(Q4418&lt;R4418,$R$1,0))</f>
        <v>B</v>
      </c>
      <c r="S4419" t="str">
        <f>IF(S4418&gt;T4418,$S$1,IF(S4418&lt;T4418,$T$1,0))</f>
        <v>C</v>
      </c>
    </row>
    <row r="4420" spans="1:20" x14ac:dyDescent="0.25">
      <c r="A4420">
        <f t="shared" si="140"/>
        <v>4419</v>
      </c>
      <c r="B4420">
        <f t="shared" si="141"/>
        <v>1105</v>
      </c>
      <c r="C4420" t="str">
        <f>INDEX('VBA code_permu_wo_repettn'!$T$3:$Y$6,COUNTIF('Profile-matrices_Condorcet'!$B$2:$B4420,'Profile-matrices_Condorcet'!$B4420),MATCH(INDEX('numeric possibilities'!D$3:D$1298,VLOOKUP($B4420,'numeric possibilities'!$C$3:$G$1298,1)),'VBA code_permu_wo_repettn'!$T$2:$Y$2))</f>
        <v>C</v>
      </c>
      <c r="D4420" t="str">
        <f>INDEX('VBA code_permu_wo_repettn'!$AA$3:$AF$6,COUNTIF('Profile-matrices_Condorcet'!$B$2:$B4420,'Profile-matrices_Condorcet'!$B4420),MATCH(INDEX('numeric possibilities'!E$3:E$1298,VLOOKUP($B4420,'numeric possibilities'!$C$3:$G$1298,1)),'VBA code_permu_wo_repettn'!$AA$2:$AF$2))</f>
        <v>A</v>
      </c>
      <c r="E4420" t="str">
        <f>INDEX('VBA code_permu_wo_repettn'!$AH$3:$AM$6,COUNTIF('Profile-matrices_Condorcet'!$B$2:$B4420,'Profile-matrices_Condorcet'!$B4420),MATCH(INDEX('numeric possibilities'!F$3:F$1298,VLOOKUP($B4420,'numeric possibilities'!$C$3:$G$1298,1)),'VBA code_permu_wo_repettn'!$AH$2:$AM$2))</f>
        <v>B</v>
      </c>
      <c r="F4420" t="str">
        <f>INDEX('VBA code_permu_wo_repettn'!$AO$3:$AT$6,COUNTIF('Profile-matrices_Condorcet'!$B$2:$B4420,'Profile-matrices_Condorcet'!$B4420),MATCH(INDEX('numeric possibilities'!G$3:G$1298,VLOOKUP($B4420,'numeric possibilities'!$C$3:$G$1298,1)),'VBA code_permu_wo_repettn'!$AO$2:$AT$2))</f>
        <v>B</v>
      </c>
      <c r="I4420" t="s">
        <v>0</v>
      </c>
      <c r="J4420" t="s">
        <v>1</v>
      </c>
      <c r="K4420" t="s">
        <v>2</v>
      </c>
      <c r="L4420" t="s">
        <v>3</v>
      </c>
    </row>
    <row r="4421" spans="1:20" x14ac:dyDescent="0.25">
      <c r="A4421">
        <f t="shared" si="140"/>
        <v>4420</v>
      </c>
      <c r="B4421">
        <f t="shared" si="141"/>
        <v>1105</v>
      </c>
      <c r="C4421" t="str">
        <f>INDEX('VBA code_permu_wo_repettn'!$T$3:$Y$6,COUNTIF('Profile-matrices_Condorcet'!$B$2:$B4421,'Profile-matrices_Condorcet'!$B4421),MATCH(INDEX('numeric possibilities'!D$3:D$1298,VLOOKUP($B4421,'numeric possibilities'!$C$3:$G$1298,1)),'VBA code_permu_wo_repettn'!$T$2:$Y$2))</f>
        <v>D</v>
      </c>
      <c r="D4421" t="str">
        <f>INDEX('VBA code_permu_wo_repettn'!$AA$3:$AF$6,COUNTIF('Profile-matrices_Condorcet'!$B$2:$B4421,'Profile-matrices_Condorcet'!$B4421),MATCH(INDEX('numeric possibilities'!E$3:E$1298,VLOOKUP($B4421,'numeric possibilities'!$C$3:$G$1298,1)),'VBA code_permu_wo_repettn'!$AA$2:$AF$2))</f>
        <v>C</v>
      </c>
      <c r="E4421" t="str">
        <f>INDEX('VBA code_permu_wo_repettn'!$AH$3:$AM$6,COUNTIF('Profile-matrices_Condorcet'!$B$2:$B4421,'Profile-matrices_Condorcet'!$B4421),MATCH(INDEX('numeric possibilities'!F$3:F$1298,VLOOKUP($B4421,'numeric possibilities'!$C$3:$G$1298,1)),'VBA code_permu_wo_repettn'!$AH$2:$AM$2))</f>
        <v>D</v>
      </c>
      <c r="F4421" t="str">
        <f>INDEX('VBA code_permu_wo_repettn'!$AO$3:$AT$6,COUNTIF('Profile-matrices_Condorcet'!$B$2:$B4421,'Profile-matrices_Condorcet'!$B4421),MATCH(INDEX('numeric possibilities'!G$3:G$1298,VLOOKUP($B4421,'numeric possibilities'!$C$3:$G$1298,1)),'VBA code_permu_wo_repettn'!$AO$2:$AT$2))</f>
        <v>A</v>
      </c>
      <c r="G4421" t="str">
        <f>IF(MAX(I4421:L4421)&gt;='numeric possibilities'!$B$4/2,INDEX('Profile-matrices_Condorcet'!I4420:L4420,1,MATCH(MAX('Profile-matrices_Condorcet'!I4421:L4421),'Profile-matrices_Condorcet'!I4421:L4421,0)),"NCW")</f>
        <v>A</v>
      </c>
      <c r="H4421" t="s">
        <v>13</v>
      </c>
      <c r="I4421" s="3">
        <f>COUNTIF($I4419:$S4419,I4420)</f>
        <v>3</v>
      </c>
      <c r="J4421" s="3">
        <f>COUNTIF($I4419:$S4419,J4420)</f>
        <v>2</v>
      </c>
      <c r="K4421" s="3">
        <f>COUNTIF($I4419:$S4419,K4420)</f>
        <v>1</v>
      </c>
      <c r="L4421" s="3">
        <f>COUNTIF($I4419:$S4419,L4420)</f>
        <v>0</v>
      </c>
    </row>
    <row r="4422" spans="1:20" x14ac:dyDescent="0.25">
      <c r="A4422">
        <f t="shared" si="140"/>
        <v>4421</v>
      </c>
      <c r="B4422">
        <f t="shared" si="141"/>
        <v>1106</v>
      </c>
      <c r="C4422" t="str">
        <f>INDEX('VBA code_permu_wo_repettn'!$T$3:$Y$6,COUNTIF('Profile-matrices_Condorcet'!$B$2:$B4422,'Profile-matrices_Condorcet'!$B4422),MATCH(INDEX('numeric possibilities'!D$3:D$1298,VLOOKUP($B4422,'numeric possibilities'!$C$3:$G$1298,1)),'VBA code_permu_wo_repettn'!$T$2:$Y$2))</f>
        <v>A</v>
      </c>
      <c r="D4422" t="str">
        <f>INDEX('VBA code_permu_wo_repettn'!$AA$3:$AF$6,COUNTIF('Profile-matrices_Condorcet'!$B$2:$B4422,'Profile-matrices_Condorcet'!$B4422),MATCH(INDEX('numeric possibilities'!E$3:E$1298,VLOOKUP($B4422,'numeric possibilities'!$C$3:$G$1298,1)),'VBA code_permu_wo_repettn'!$AA$2:$AF$2))</f>
        <v>B</v>
      </c>
      <c r="E4422" t="str">
        <f>INDEX('VBA code_permu_wo_repettn'!$AH$3:$AM$6,COUNTIF('Profile-matrices_Condorcet'!$B$2:$B4422,'Profile-matrices_Condorcet'!$B4422),MATCH(INDEX('numeric possibilities'!F$3:F$1298,VLOOKUP($B4422,'numeric possibilities'!$C$3:$G$1298,1)),'VBA code_permu_wo_repettn'!$AH$2:$AM$2))</f>
        <v>C</v>
      </c>
      <c r="F4422" t="str">
        <f>INDEX('VBA code_permu_wo_repettn'!$AO$3:$AT$6,COUNTIF('Profile-matrices_Condorcet'!$B$2:$B4422,'Profile-matrices_Condorcet'!$B4422),MATCH(INDEX('numeric possibilities'!G$3:G$1298,VLOOKUP($B4422,'numeric possibilities'!$C$3:$G$1298,1)),'VBA code_permu_wo_repettn'!$AO$2:$AT$2))</f>
        <v>D</v>
      </c>
      <c r="H4422" t="s">
        <v>14</v>
      </c>
      <c r="I4422" s="3">
        <f>IF(MATCH(I$1,$C4422:$C4425,0)&lt;(MATCH(J$1,$C4422:$C4425,0)),1*a_vote,0)+IF(MATCH(I$1,$D4422:$D4425,0)&lt;MATCH(J$1,$D4422:$D4425,0),1*b_vote,0)+IF(MATCH(I$1,$E4422:$E4425,0)&lt;MATCH(J$1,$E4422:$E4425,0),1*c_vote,0)+IF(MATCH(I$1,$F4422:$F4425,0)&lt;MATCH(J$1,$F4422:$F4425,0),1*d_vote,0)</f>
        <v>0.52</v>
      </c>
      <c r="J4422" s="3">
        <f>IF(MATCH(I$1,$C4422:$C4425,0)&gt;(MATCH(J$1,$C4422:$C4425,0)),1*a_vote,0)+IF(MATCH(I$1,$D4422:$D4425,0)&gt;MATCH(J$1,$D4422:$D4425,0),1*b_vote,0)+IF(MATCH(I$1,$E4422:$E4425,0)&gt;MATCH(J$1,$E4422:$E4425,0),1*c_vote,0)+IF(MATCH(I$1,$F4422:$F4425,0)&gt;MATCH(J$1,$F4422:$F4425,0),1*d_vote,0)</f>
        <v>0.48</v>
      </c>
      <c r="K4422" s="3">
        <f>IF(MATCH($K$1,$C4422:$C4425,0)&lt;(MATCH($L$1,$C4422:$C4425,0)),1*a_vote,0)+IF(MATCH($K$1,$D4422:$D4425,0)&lt;MATCH($L$1,$D4422:$D4425,0),1*b_vote,0)+IF(MATCH($K$1,$E4422:$E4425,0)&lt;MATCH($L$1,$E4422:$E4425,0),1*c_vote,0)+IF(MATCH($K$1,$F4422:$F4425,0)&lt;MATCH($L$1,$F4422:$F4425,0),1*d_vote,0)</f>
        <v>0.53</v>
      </c>
      <c r="L4422" s="3">
        <f>IF(MATCH(K$1,$C4422:$C4425,0)&gt;(MATCH(L$1,$C4422:$C4425,0)),1*a_vote,0)+IF(MATCH(K$1,$D4422:$D4425,0)&gt;MATCH(L$1,$D4422:$D4425,0),1*b_vote,0)+IF(MATCH(K$1,$E4422:$E4425,0)&gt;MATCH(L$1,$E4422:$E4425,0),1*c_vote,0)+IF(MATCH(K$1,$F4422:$F4425,0)&gt;MATCH(L$1,$F4422:$F4425,0),1*d_vote,0)</f>
        <v>0.47</v>
      </c>
      <c r="M4422" s="3">
        <f>IF(MATCH($M$1,$C4422:$C4425,0)&lt;(MATCH($N$1,$C4422:$C4425,0)),1*a_vote,0)+IF(MATCH($M$1,$D4422:$D4425,0)&lt;MATCH($N$1,$D4422:$D4425,0),1*b_vote,0)+IF(MATCH($M$1,$E4422:$E4425,0)&lt;MATCH($N$1,$E4422:$E4425,0),1*c_vote,0)+IF(MATCH($M$1,$F4422:$F4425,0)&lt;MATCH($N$1,$F4422:$F4425,0),1*d_vote,0)</f>
        <v>0.52</v>
      </c>
      <c r="N4422" s="3">
        <f>IF(MATCH(M$1,$C4422:$C4425,0)&gt;(MATCH(N$1,$C4422:$C4425,0)),1*a_vote,0)+IF(MATCH(M$1,$D4422:$D4425,0)&gt;MATCH(N$1,$D4422:$D4425,0),1*b_vote,0)+IF(MATCH(M$1,$E4422:$E4425,0)&gt;MATCH(N$1,$E4422:$E4425,0),1*c_vote,0)+IF(MATCH(M$1,$F4422:$F4425,0)&gt;MATCH(N$1,$F4422:$F4425,0),1*d_vote,0)</f>
        <v>0.48</v>
      </c>
      <c r="O4422" s="3">
        <f>IF(MATCH($O$1,$C4422:$C4425,0)&lt;(MATCH($P$1,$C4422:$C4425,0)),1*a_vote,0)+IF(MATCH($O$1,$D4422:$D4425,0)&lt;MATCH($P$1,$D4422:$D4425,0),1*b_vote,0)+IF(MATCH($O$1,$E4422:$E4425,0)&lt;MATCH($P$1,$E4422:$E4425,0),1*c_vote,0)+IF(MATCH($O$1,$F4422:$F4425,0)&lt;MATCH($P$1,$F4422:$F4425,0),1*d_vote,0)</f>
        <v>0.53</v>
      </c>
      <c r="P4422" s="3">
        <f>IF(MATCH(O$1,$C4422:$C4425,0)&gt;(MATCH(P$1,$C4422:$C4425,0)),1*a_vote,0)+IF(MATCH(O$1,$D4422:$D4425,0)&gt;MATCH(P$1,$D4422:$D4425,0),1*b_vote,0)+IF(MATCH(O$1,$E4422:$E4425,0)&gt;MATCH(P$1,$E4422:$E4425,0),1*c_vote,0)+IF(MATCH(O$1,$F4422:$F4425,0)&gt;MATCH(P$1,$F4422:$F4425,0),1*d_vote,0)</f>
        <v>0.47</v>
      </c>
      <c r="Q4422" s="3">
        <f>IF(MATCH($Q$1,$C4422:$C4425,0)&lt;(MATCH($R$1,$C4422:$C4425,0)),1*a_vote,0)+IF(MATCH($Q$1,$D4422:$D4425,0)&lt;MATCH($R$1,$D4422:$D4425,0),1*b_vote,0)+IF(MATCH($Q$1,$E4422:$E4425,0)&lt;MATCH($R$1,$E4422:$E4425,0),1*c_vote,0)+IF(MATCH($Q$1,$F4422:$F4425,0)&lt;MATCH($R$1,$F4422:$F4425,0),1*d_vote,0)</f>
        <v>0.78</v>
      </c>
      <c r="R4422" s="3">
        <f>IF(MATCH(Q$1,$C4422:$C4425,0)&gt;(MATCH(R$1,$C4422:$C4425,0)),1*a_vote,0)+IF(MATCH(Q$1,$D4422:$D4425,0)&gt;MATCH(R$1,$D4422:$D4425,0),1*b_vote,0)+IF(MATCH(Q$1,$E4422:$E4425,0)&gt;MATCH(R$1,$E4422:$E4425,0),1*c_vote,0)+IF(MATCH(Q$1,$F4422:$F4425,0)&gt;MATCH(R$1,$F4422:$F4425,0),1*d_vote,0)</f>
        <v>0.21999999999999997</v>
      </c>
      <c r="S4422" s="3">
        <f>IF(MATCH($S$1,$C4422:$C4425,0)&lt;(MATCH($T$1,$C4422:$C4425,0)),1*a_vote,0)+IF(MATCH($S$1,$D4422:$D4425,0)&lt;MATCH($T$1,$D4422:$D4425,0),1*b_vote,0)+IF(MATCH($S$1,$E4422:$E4425,0)&lt;MATCH($T$1,$E4422:$E4425,0),1*c_vote,0)+IF(MATCH($S$1,$F4422:$F4425,0)&lt;MATCH($T$1,$F4422:$F4425,0),1*d_vote,0)</f>
        <v>0.25</v>
      </c>
      <c r="T4422" s="3">
        <f>IF(MATCH(S$1,$C4422:$C4425,0)&gt;(MATCH(T$1,$C4422:$C4425,0)),1*a_vote,0)+IF(MATCH(S$1,$D4422:$D4425,0)&gt;MATCH(T$1,$D4422:$D4425,0),1*b_vote,0)+IF(MATCH(S$1,$E4422:$E4425,0)&gt;MATCH(T$1,$E4422:$E4425,0),1*c_vote,0)+IF(MATCH(S$1,$F4422:$F4425,0)&gt;MATCH(T$1,$F4422:$F4425,0),1*d_vote,0)</f>
        <v>0.75</v>
      </c>
    </row>
    <row r="4423" spans="1:20" x14ac:dyDescent="0.25">
      <c r="A4423">
        <f t="shared" si="140"/>
        <v>4422</v>
      </c>
      <c r="B4423">
        <f t="shared" si="141"/>
        <v>1106</v>
      </c>
      <c r="C4423" t="str">
        <f>INDEX('VBA code_permu_wo_repettn'!$T$3:$Y$6,COUNTIF('Profile-matrices_Condorcet'!$B$2:$B4423,'Profile-matrices_Condorcet'!$B4423),MATCH(INDEX('numeric possibilities'!D$3:D$1298,VLOOKUP($B4423,'numeric possibilities'!$C$3:$G$1298,1)),'VBA code_permu_wo_repettn'!$T$2:$Y$2))</f>
        <v>B</v>
      </c>
      <c r="D4423" t="str">
        <f>INDEX('VBA code_permu_wo_repettn'!$AA$3:$AF$6,COUNTIF('Profile-matrices_Condorcet'!$B$2:$B4423,'Profile-matrices_Condorcet'!$B4423),MATCH(INDEX('numeric possibilities'!E$3:E$1298,VLOOKUP($B4423,'numeric possibilities'!$C$3:$G$1298,1)),'VBA code_permu_wo_repettn'!$AA$2:$AF$2))</f>
        <v>D</v>
      </c>
      <c r="E4423" t="str">
        <f>INDEX('VBA code_permu_wo_repettn'!$AH$3:$AM$6,COUNTIF('Profile-matrices_Condorcet'!$B$2:$B4423,'Profile-matrices_Condorcet'!$B4423),MATCH(INDEX('numeric possibilities'!F$3:F$1298,VLOOKUP($B4423,'numeric possibilities'!$C$3:$G$1298,1)),'VBA code_permu_wo_repettn'!$AH$2:$AM$2))</f>
        <v>A</v>
      </c>
      <c r="F4423" t="str">
        <f>INDEX('VBA code_permu_wo_repettn'!$AO$3:$AT$6,COUNTIF('Profile-matrices_Condorcet'!$B$2:$B4423,'Profile-matrices_Condorcet'!$B4423),MATCH(INDEX('numeric possibilities'!G$3:G$1298,VLOOKUP($B4423,'numeric possibilities'!$C$3:$G$1298,1)),'VBA code_permu_wo_repettn'!$AO$2:$AT$2))</f>
        <v>C</v>
      </c>
      <c r="H4423" t="s">
        <v>15</v>
      </c>
      <c r="I4423" t="str">
        <f>IF(I4422&gt;J4422,$I$1,IF(I4422&lt;J4422,$J$1,0))</f>
        <v>A</v>
      </c>
      <c r="K4423" t="str">
        <f>IF(K4422&gt;L4422,$K$1,IF(K4422&lt;L4422,$L$1,0))</f>
        <v>A</v>
      </c>
      <c r="M4423" t="str">
        <f>IF(M4422&gt;N4422,$M$1,IF(M4422&lt;N4422,$N$1,0))</f>
        <v>A</v>
      </c>
      <c r="O4423" t="str">
        <f>IF(O4422&gt;P4422,$O$1,IF(O4422&lt;P4422,$P$1,0))</f>
        <v>B</v>
      </c>
      <c r="Q4423" t="str">
        <f>IF(Q4422&gt;R4422,$Q$1,IF(Q4422&lt;R4422,$R$1,0))</f>
        <v>B</v>
      </c>
      <c r="S4423" t="str">
        <f>IF(S4422&gt;T4422,$S$1,IF(S4422&lt;T4422,$T$1,0))</f>
        <v>D</v>
      </c>
    </row>
    <row r="4424" spans="1:20" x14ac:dyDescent="0.25">
      <c r="A4424">
        <f t="shared" si="140"/>
        <v>4423</v>
      </c>
      <c r="B4424">
        <f t="shared" si="141"/>
        <v>1106</v>
      </c>
      <c r="C4424" t="str">
        <f>INDEX('VBA code_permu_wo_repettn'!$T$3:$Y$6,COUNTIF('Profile-matrices_Condorcet'!$B$2:$B4424,'Profile-matrices_Condorcet'!$B4424),MATCH(INDEX('numeric possibilities'!D$3:D$1298,VLOOKUP($B4424,'numeric possibilities'!$C$3:$G$1298,1)),'VBA code_permu_wo_repettn'!$T$2:$Y$2))</f>
        <v>D</v>
      </c>
      <c r="D4424" t="str">
        <f>INDEX('VBA code_permu_wo_repettn'!$AA$3:$AF$6,COUNTIF('Profile-matrices_Condorcet'!$B$2:$B4424,'Profile-matrices_Condorcet'!$B4424),MATCH(INDEX('numeric possibilities'!E$3:E$1298,VLOOKUP($B4424,'numeric possibilities'!$C$3:$G$1298,1)),'VBA code_permu_wo_repettn'!$AA$2:$AF$2))</f>
        <v>A</v>
      </c>
      <c r="E4424" t="str">
        <f>INDEX('VBA code_permu_wo_repettn'!$AH$3:$AM$6,COUNTIF('Profile-matrices_Condorcet'!$B$2:$B4424,'Profile-matrices_Condorcet'!$B4424),MATCH(INDEX('numeric possibilities'!F$3:F$1298,VLOOKUP($B4424,'numeric possibilities'!$C$3:$G$1298,1)),'VBA code_permu_wo_repettn'!$AH$2:$AM$2))</f>
        <v>B</v>
      </c>
      <c r="F4424" t="str">
        <f>INDEX('VBA code_permu_wo_repettn'!$AO$3:$AT$6,COUNTIF('Profile-matrices_Condorcet'!$B$2:$B4424,'Profile-matrices_Condorcet'!$B4424),MATCH(INDEX('numeric possibilities'!G$3:G$1298,VLOOKUP($B4424,'numeric possibilities'!$C$3:$G$1298,1)),'VBA code_permu_wo_repettn'!$AO$2:$AT$2))</f>
        <v>B</v>
      </c>
      <c r="I4424" t="s">
        <v>0</v>
      </c>
      <c r="J4424" t="s">
        <v>1</v>
      </c>
      <c r="K4424" t="s">
        <v>2</v>
      </c>
      <c r="L4424" t="s">
        <v>3</v>
      </c>
    </row>
    <row r="4425" spans="1:20" x14ac:dyDescent="0.25">
      <c r="A4425">
        <f t="shared" si="140"/>
        <v>4424</v>
      </c>
      <c r="B4425">
        <f t="shared" si="141"/>
        <v>1106</v>
      </c>
      <c r="C4425" t="str">
        <f>INDEX('VBA code_permu_wo_repettn'!$T$3:$Y$6,COUNTIF('Profile-matrices_Condorcet'!$B$2:$B4425,'Profile-matrices_Condorcet'!$B4425),MATCH(INDEX('numeric possibilities'!D$3:D$1298,VLOOKUP($B4425,'numeric possibilities'!$C$3:$G$1298,1)),'VBA code_permu_wo_repettn'!$T$2:$Y$2))</f>
        <v>C</v>
      </c>
      <c r="D4425" t="str">
        <f>INDEX('VBA code_permu_wo_repettn'!$AA$3:$AF$6,COUNTIF('Profile-matrices_Condorcet'!$B$2:$B4425,'Profile-matrices_Condorcet'!$B4425),MATCH(INDEX('numeric possibilities'!E$3:E$1298,VLOOKUP($B4425,'numeric possibilities'!$C$3:$G$1298,1)),'VBA code_permu_wo_repettn'!$AA$2:$AF$2))</f>
        <v>C</v>
      </c>
      <c r="E4425" t="str">
        <f>INDEX('VBA code_permu_wo_repettn'!$AH$3:$AM$6,COUNTIF('Profile-matrices_Condorcet'!$B$2:$B4425,'Profile-matrices_Condorcet'!$B4425),MATCH(INDEX('numeric possibilities'!F$3:F$1298,VLOOKUP($B4425,'numeric possibilities'!$C$3:$G$1298,1)),'VBA code_permu_wo_repettn'!$AH$2:$AM$2))</f>
        <v>D</v>
      </c>
      <c r="F4425" t="str">
        <f>INDEX('VBA code_permu_wo_repettn'!$AO$3:$AT$6,COUNTIF('Profile-matrices_Condorcet'!$B$2:$B4425,'Profile-matrices_Condorcet'!$B4425),MATCH(INDEX('numeric possibilities'!G$3:G$1298,VLOOKUP($B4425,'numeric possibilities'!$C$3:$G$1298,1)),'VBA code_permu_wo_repettn'!$AO$2:$AT$2))</f>
        <v>A</v>
      </c>
      <c r="G4425" t="str">
        <f>IF(MAX(I4425:L4425)&gt;='numeric possibilities'!$B$4/2,INDEX('Profile-matrices_Condorcet'!I4424:L4424,1,MATCH(MAX('Profile-matrices_Condorcet'!I4425:L4425),'Profile-matrices_Condorcet'!I4425:L4425,0)),"NCW")</f>
        <v>A</v>
      </c>
      <c r="H4425" t="s">
        <v>13</v>
      </c>
      <c r="I4425" s="3">
        <f>COUNTIF($I4423:$S4423,I4424)</f>
        <v>3</v>
      </c>
      <c r="J4425" s="3">
        <f>COUNTIF($I4423:$S4423,J4424)</f>
        <v>2</v>
      </c>
      <c r="K4425" s="3">
        <f>COUNTIF($I4423:$S4423,K4424)</f>
        <v>0</v>
      </c>
      <c r="L4425" s="3">
        <f>COUNTIF($I4423:$S4423,L4424)</f>
        <v>1</v>
      </c>
    </row>
    <row r="4426" spans="1:20" x14ac:dyDescent="0.25">
      <c r="A4426">
        <f t="shared" si="140"/>
        <v>4425</v>
      </c>
      <c r="B4426">
        <f t="shared" si="141"/>
        <v>1107</v>
      </c>
      <c r="C4426" t="str">
        <f>INDEX('VBA code_permu_wo_repettn'!$T$3:$Y$6,COUNTIF('Profile-matrices_Condorcet'!$B$2:$B4426,'Profile-matrices_Condorcet'!$B4426),MATCH(INDEX('numeric possibilities'!D$3:D$1298,VLOOKUP($B4426,'numeric possibilities'!$C$3:$G$1298,1)),'VBA code_permu_wo_repettn'!$T$2:$Y$2))</f>
        <v>A</v>
      </c>
      <c r="D4426" t="str">
        <f>INDEX('VBA code_permu_wo_repettn'!$AA$3:$AF$6,COUNTIF('Profile-matrices_Condorcet'!$B$2:$B4426,'Profile-matrices_Condorcet'!$B4426),MATCH(INDEX('numeric possibilities'!E$3:E$1298,VLOOKUP($B4426,'numeric possibilities'!$C$3:$G$1298,1)),'VBA code_permu_wo_repettn'!$AA$2:$AF$2))</f>
        <v>B</v>
      </c>
      <c r="E4426" t="str">
        <f>INDEX('VBA code_permu_wo_repettn'!$AH$3:$AM$6,COUNTIF('Profile-matrices_Condorcet'!$B$2:$B4426,'Profile-matrices_Condorcet'!$B4426),MATCH(INDEX('numeric possibilities'!F$3:F$1298,VLOOKUP($B4426,'numeric possibilities'!$C$3:$G$1298,1)),'VBA code_permu_wo_repettn'!$AH$2:$AM$2))</f>
        <v>C</v>
      </c>
      <c r="F4426" t="str">
        <f>INDEX('VBA code_permu_wo_repettn'!$AO$3:$AT$6,COUNTIF('Profile-matrices_Condorcet'!$B$2:$B4426,'Profile-matrices_Condorcet'!$B4426),MATCH(INDEX('numeric possibilities'!G$3:G$1298,VLOOKUP($B4426,'numeric possibilities'!$C$3:$G$1298,1)),'VBA code_permu_wo_repettn'!$AO$2:$AT$2))</f>
        <v>D</v>
      </c>
      <c r="H4426" t="s">
        <v>14</v>
      </c>
      <c r="I4426" s="3">
        <f>IF(MATCH(I$1,$C4426:$C4429,0)&lt;(MATCH(J$1,$C4426:$C4429,0)),1*a_vote,0)+IF(MATCH(I$1,$D4426:$D4429,0)&lt;MATCH(J$1,$D4426:$D4429,0),1*b_vote,0)+IF(MATCH(I$1,$E4426:$E4429,0)&lt;MATCH(J$1,$E4426:$E4429,0),1*c_vote,0)+IF(MATCH(I$1,$F4426:$F4429,0)&lt;MATCH(J$1,$F4426:$F4429,0),1*d_vote,0)</f>
        <v>0.52</v>
      </c>
      <c r="J4426" s="3">
        <f>IF(MATCH(I$1,$C4426:$C4429,0)&gt;(MATCH(J$1,$C4426:$C4429,0)),1*a_vote,0)+IF(MATCH(I$1,$D4426:$D4429,0)&gt;MATCH(J$1,$D4426:$D4429,0),1*b_vote,0)+IF(MATCH(I$1,$E4426:$E4429,0)&gt;MATCH(J$1,$E4426:$E4429,0),1*c_vote,0)+IF(MATCH(I$1,$F4426:$F4429,0)&gt;MATCH(J$1,$F4426:$F4429,0),1*d_vote,0)</f>
        <v>0.48</v>
      </c>
      <c r="K4426" s="3">
        <f>IF(MATCH($K$1,$C4426:$C4429,0)&lt;(MATCH($L$1,$C4426:$C4429,0)),1*a_vote,0)+IF(MATCH($K$1,$D4426:$D4429,0)&lt;MATCH($L$1,$D4426:$D4429,0),1*b_vote,0)+IF(MATCH($K$1,$E4426:$E4429,0)&lt;MATCH($L$1,$E4426:$E4429,0),1*c_vote,0)+IF(MATCH($K$1,$F4426:$F4429,0)&lt;MATCH($L$1,$F4426:$F4429,0),1*d_vote,0)</f>
        <v>0.53</v>
      </c>
      <c r="L4426" s="3">
        <f>IF(MATCH(K$1,$C4426:$C4429,0)&gt;(MATCH(L$1,$C4426:$C4429,0)),1*a_vote,0)+IF(MATCH(K$1,$D4426:$D4429,0)&gt;MATCH(L$1,$D4426:$D4429,0),1*b_vote,0)+IF(MATCH(K$1,$E4426:$E4429,0)&gt;MATCH(L$1,$E4426:$E4429,0),1*c_vote,0)+IF(MATCH(K$1,$F4426:$F4429,0)&gt;MATCH(L$1,$F4426:$F4429,0),1*d_vote,0)</f>
        <v>0.47</v>
      </c>
      <c r="M4426" s="3">
        <f>IF(MATCH($M$1,$C4426:$C4429,0)&lt;(MATCH($N$1,$C4426:$C4429,0)),1*a_vote,0)+IF(MATCH($M$1,$D4426:$D4429,0)&lt;MATCH($N$1,$D4426:$D4429,0),1*b_vote,0)+IF(MATCH($M$1,$E4426:$E4429,0)&lt;MATCH($N$1,$E4426:$E4429,0),1*c_vote,0)+IF(MATCH($M$1,$F4426:$F4429,0)&lt;MATCH($N$1,$F4426:$F4429,0),1*d_vote,0)</f>
        <v>0.52</v>
      </c>
      <c r="N4426" s="3">
        <f>IF(MATCH(M$1,$C4426:$C4429,0)&gt;(MATCH(N$1,$C4426:$C4429,0)),1*a_vote,0)+IF(MATCH(M$1,$D4426:$D4429,0)&gt;MATCH(N$1,$D4426:$D4429,0),1*b_vote,0)+IF(MATCH(M$1,$E4426:$E4429,0)&gt;MATCH(N$1,$E4426:$E4429,0),1*c_vote,0)+IF(MATCH(M$1,$F4426:$F4429,0)&gt;MATCH(N$1,$F4426:$F4429,0),1*d_vote,0)</f>
        <v>0.48</v>
      </c>
      <c r="O4426" s="3">
        <f>IF(MATCH($O$1,$C4426:$C4429,0)&lt;(MATCH($P$1,$C4426:$C4429,0)),1*a_vote,0)+IF(MATCH($O$1,$D4426:$D4429,0)&lt;MATCH($P$1,$D4426:$D4429,0),1*b_vote,0)+IF(MATCH($O$1,$E4426:$E4429,0)&lt;MATCH($P$1,$E4426:$E4429,0),1*c_vote,0)+IF(MATCH($O$1,$F4426:$F4429,0)&lt;MATCH($P$1,$F4426:$F4429,0),1*d_vote,0)</f>
        <v>0.26</v>
      </c>
      <c r="P4426" s="3">
        <f>IF(MATCH(O$1,$C4426:$C4429,0)&gt;(MATCH(P$1,$C4426:$C4429,0)),1*a_vote,0)+IF(MATCH(O$1,$D4426:$D4429,0)&gt;MATCH(P$1,$D4426:$D4429,0),1*b_vote,0)+IF(MATCH(O$1,$E4426:$E4429,0)&gt;MATCH(P$1,$E4426:$E4429,0),1*c_vote,0)+IF(MATCH(O$1,$F4426:$F4429,0)&gt;MATCH(P$1,$F4426:$F4429,0),1*d_vote,0)</f>
        <v>0.74</v>
      </c>
      <c r="Q4426" s="3">
        <f>IF(MATCH($Q$1,$C4426:$C4429,0)&lt;(MATCH($R$1,$C4426:$C4429,0)),1*a_vote,0)+IF(MATCH($Q$1,$D4426:$D4429,0)&lt;MATCH($R$1,$D4426:$D4429,0),1*b_vote,0)+IF(MATCH($Q$1,$E4426:$E4429,0)&lt;MATCH($R$1,$E4426:$E4429,0),1*c_vote,0)+IF(MATCH($Q$1,$F4426:$F4429,0)&lt;MATCH($R$1,$F4426:$F4429,0),1*d_vote,0)</f>
        <v>0.78</v>
      </c>
      <c r="R4426" s="3">
        <f>IF(MATCH(Q$1,$C4426:$C4429,0)&gt;(MATCH(R$1,$C4426:$C4429,0)),1*a_vote,0)+IF(MATCH(Q$1,$D4426:$D4429,0)&gt;MATCH(R$1,$D4426:$D4429,0),1*b_vote,0)+IF(MATCH(Q$1,$E4426:$E4429,0)&gt;MATCH(R$1,$E4426:$E4429,0),1*c_vote,0)+IF(MATCH(Q$1,$F4426:$F4429,0)&gt;MATCH(R$1,$F4426:$F4429,0),1*d_vote,0)</f>
        <v>0.21999999999999997</v>
      </c>
      <c r="S4426" s="3">
        <f>IF(MATCH($S$1,$C4426:$C4429,0)&lt;(MATCH($T$1,$C4426:$C4429,0)),1*a_vote,0)+IF(MATCH($S$1,$D4426:$D4429,0)&lt;MATCH($T$1,$D4426:$D4429,0),1*b_vote,0)+IF(MATCH($S$1,$E4426:$E4429,0)&lt;MATCH($T$1,$E4426:$E4429,0),1*c_vote,0)+IF(MATCH($S$1,$F4426:$F4429,0)&lt;MATCH($T$1,$F4426:$F4429,0),1*d_vote,0)</f>
        <v>0.52</v>
      </c>
      <c r="T4426" s="3">
        <f>IF(MATCH(S$1,$C4426:$C4429,0)&gt;(MATCH(T$1,$C4426:$C4429,0)),1*a_vote,0)+IF(MATCH(S$1,$D4426:$D4429,0)&gt;MATCH(T$1,$D4426:$D4429,0),1*b_vote,0)+IF(MATCH(S$1,$E4426:$E4429,0)&gt;MATCH(T$1,$E4426:$E4429,0),1*c_vote,0)+IF(MATCH(S$1,$F4426:$F4429,0)&gt;MATCH(T$1,$F4426:$F4429,0),1*d_vote,0)</f>
        <v>0.48</v>
      </c>
    </row>
    <row r="4427" spans="1:20" x14ac:dyDescent="0.25">
      <c r="A4427">
        <f t="shared" si="140"/>
        <v>4426</v>
      </c>
      <c r="B4427">
        <f t="shared" si="141"/>
        <v>1107</v>
      </c>
      <c r="C4427" t="str">
        <f>INDEX('VBA code_permu_wo_repettn'!$T$3:$Y$6,COUNTIF('Profile-matrices_Condorcet'!$B$2:$B4427,'Profile-matrices_Condorcet'!$B4427),MATCH(INDEX('numeric possibilities'!D$3:D$1298,VLOOKUP($B4427,'numeric possibilities'!$C$3:$G$1298,1)),'VBA code_permu_wo_repettn'!$T$2:$Y$2))</f>
        <v>C</v>
      </c>
      <c r="D4427" t="str">
        <f>INDEX('VBA code_permu_wo_repettn'!$AA$3:$AF$6,COUNTIF('Profile-matrices_Condorcet'!$B$2:$B4427,'Profile-matrices_Condorcet'!$B4427),MATCH(INDEX('numeric possibilities'!E$3:E$1298,VLOOKUP($B4427,'numeric possibilities'!$C$3:$G$1298,1)),'VBA code_permu_wo_repettn'!$AA$2:$AF$2))</f>
        <v>D</v>
      </c>
      <c r="E4427" t="str">
        <f>INDEX('VBA code_permu_wo_repettn'!$AH$3:$AM$6,COUNTIF('Profile-matrices_Condorcet'!$B$2:$B4427,'Profile-matrices_Condorcet'!$B4427),MATCH(INDEX('numeric possibilities'!F$3:F$1298,VLOOKUP($B4427,'numeric possibilities'!$C$3:$G$1298,1)),'VBA code_permu_wo_repettn'!$AH$2:$AM$2))</f>
        <v>A</v>
      </c>
      <c r="F4427" t="str">
        <f>INDEX('VBA code_permu_wo_repettn'!$AO$3:$AT$6,COUNTIF('Profile-matrices_Condorcet'!$B$2:$B4427,'Profile-matrices_Condorcet'!$B4427),MATCH(INDEX('numeric possibilities'!G$3:G$1298,VLOOKUP($B4427,'numeric possibilities'!$C$3:$G$1298,1)),'VBA code_permu_wo_repettn'!$AO$2:$AT$2))</f>
        <v>C</v>
      </c>
      <c r="H4427" t="s">
        <v>15</v>
      </c>
      <c r="I4427" t="str">
        <f>IF(I4426&gt;J4426,$I$1,IF(I4426&lt;J4426,$J$1,0))</f>
        <v>A</v>
      </c>
      <c r="K4427" t="str">
        <f>IF(K4426&gt;L4426,$K$1,IF(K4426&lt;L4426,$L$1,0))</f>
        <v>A</v>
      </c>
      <c r="M4427" t="str">
        <f>IF(M4426&gt;N4426,$M$1,IF(M4426&lt;N4426,$N$1,0))</f>
        <v>A</v>
      </c>
      <c r="O4427" t="str">
        <f>IF(O4426&gt;P4426,$O$1,IF(O4426&lt;P4426,$P$1,0))</f>
        <v>C</v>
      </c>
      <c r="Q4427" t="str">
        <f>IF(Q4426&gt;R4426,$Q$1,IF(Q4426&lt;R4426,$R$1,0))</f>
        <v>B</v>
      </c>
      <c r="S4427" t="str">
        <f>IF(S4426&gt;T4426,$S$1,IF(S4426&lt;T4426,$T$1,0))</f>
        <v>C</v>
      </c>
    </row>
    <row r="4428" spans="1:20" x14ac:dyDescent="0.25">
      <c r="A4428">
        <f t="shared" si="140"/>
        <v>4427</v>
      </c>
      <c r="B4428">
        <f t="shared" si="141"/>
        <v>1107</v>
      </c>
      <c r="C4428" t="str">
        <f>INDEX('VBA code_permu_wo_repettn'!$T$3:$Y$6,COUNTIF('Profile-matrices_Condorcet'!$B$2:$B4428,'Profile-matrices_Condorcet'!$B4428),MATCH(INDEX('numeric possibilities'!D$3:D$1298,VLOOKUP($B4428,'numeric possibilities'!$C$3:$G$1298,1)),'VBA code_permu_wo_repettn'!$T$2:$Y$2))</f>
        <v>B</v>
      </c>
      <c r="D4428" t="str">
        <f>INDEX('VBA code_permu_wo_repettn'!$AA$3:$AF$6,COUNTIF('Profile-matrices_Condorcet'!$B$2:$B4428,'Profile-matrices_Condorcet'!$B4428),MATCH(INDEX('numeric possibilities'!E$3:E$1298,VLOOKUP($B4428,'numeric possibilities'!$C$3:$G$1298,1)),'VBA code_permu_wo_repettn'!$AA$2:$AF$2))</f>
        <v>A</v>
      </c>
      <c r="E4428" t="str">
        <f>INDEX('VBA code_permu_wo_repettn'!$AH$3:$AM$6,COUNTIF('Profile-matrices_Condorcet'!$B$2:$B4428,'Profile-matrices_Condorcet'!$B4428),MATCH(INDEX('numeric possibilities'!F$3:F$1298,VLOOKUP($B4428,'numeric possibilities'!$C$3:$G$1298,1)),'VBA code_permu_wo_repettn'!$AH$2:$AM$2))</f>
        <v>B</v>
      </c>
      <c r="F4428" t="str">
        <f>INDEX('VBA code_permu_wo_repettn'!$AO$3:$AT$6,COUNTIF('Profile-matrices_Condorcet'!$B$2:$B4428,'Profile-matrices_Condorcet'!$B4428),MATCH(INDEX('numeric possibilities'!G$3:G$1298,VLOOKUP($B4428,'numeric possibilities'!$C$3:$G$1298,1)),'VBA code_permu_wo_repettn'!$AO$2:$AT$2))</f>
        <v>B</v>
      </c>
      <c r="I4428" t="s">
        <v>0</v>
      </c>
      <c r="J4428" t="s">
        <v>1</v>
      </c>
      <c r="K4428" t="s">
        <v>2</v>
      </c>
      <c r="L4428" t="s">
        <v>3</v>
      </c>
    </row>
    <row r="4429" spans="1:20" x14ac:dyDescent="0.25">
      <c r="A4429">
        <f t="shared" si="140"/>
        <v>4428</v>
      </c>
      <c r="B4429">
        <f t="shared" si="141"/>
        <v>1107</v>
      </c>
      <c r="C4429" t="str">
        <f>INDEX('VBA code_permu_wo_repettn'!$T$3:$Y$6,COUNTIF('Profile-matrices_Condorcet'!$B$2:$B4429,'Profile-matrices_Condorcet'!$B4429),MATCH(INDEX('numeric possibilities'!D$3:D$1298,VLOOKUP($B4429,'numeric possibilities'!$C$3:$G$1298,1)),'VBA code_permu_wo_repettn'!$T$2:$Y$2))</f>
        <v>D</v>
      </c>
      <c r="D4429" t="str">
        <f>INDEX('VBA code_permu_wo_repettn'!$AA$3:$AF$6,COUNTIF('Profile-matrices_Condorcet'!$B$2:$B4429,'Profile-matrices_Condorcet'!$B4429),MATCH(INDEX('numeric possibilities'!E$3:E$1298,VLOOKUP($B4429,'numeric possibilities'!$C$3:$G$1298,1)),'VBA code_permu_wo_repettn'!$AA$2:$AF$2))</f>
        <v>C</v>
      </c>
      <c r="E4429" t="str">
        <f>INDEX('VBA code_permu_wo_repettn'!$AH$3:$AM$6,COUNTIF('Profile-matrices_Condorcet'!$B$2:$B4429,'Profile-matrices_Condorcet'!$B4429),MATCH(INDEX('numeric possibilities'!F$3:F$1298,VLOOKUP($B4429,'numeric possibilities'!$C$3:$G$1298,1)),'VBA code_permu_wo_repettn'!$AH$2:$AM$2))</f>
        <v>D</v>
      </c>
      <c r="F4429" t="str">
        <f>INDEX('VBA code_permu_wo_repettn'!$AO$3:$AT$6,COUNTIF('Profile-matrices_Condorcet'!$B$2:$B4429,'Profile-matrices_Condorcet'!$B4429),MATCH(INDEX('numeric possibilities'!G$3:G$1298,VLOOKUP($B4429,'numeric possibilities'!$C$3:$G$1298,1)),'VBA code_permu_wo_repettn'!$AO$2:$AT$2))</f>
        <v>A</v>
      </c>
      <c r="G4429" t="str">
        <f>IF(MAX(I4429:L4429)&gt;='numeric possibilities'!$B$4/2,INDEX('Profile-matrices_Condorcet'!I4428:L4428,1,MATCH(MAX('Profile-matrices_Condorcet'!I4429:L4429),'Profile-matrices_Condorcet'!I4429:L4429,0)),"NCW")</f>
        <v>A</v>
      </c>
      <c r="H4429" t="s">
        <v>13</v>
      </c>
      <c r="I4429" s="3">
        <f>COUNTIF($I4427:$S4427,I4428)</f>
        <v>3</v>
      </c>
      <c r="J4429" s="3">
        <f>COUNTIF($I4427:$S4427,J4428)</f>
        <v>1</v>
      </c>
      <c r="K4429" s="3">
        <f>COUNTIF($I4427:$S4427,K4428)</f>
        <v>2</v>
      </c>
      <c r="L4429" s="3">
        <f>COUNTIF($I4427:$S4427,L4428)</f>
        <v>0</v>
      </c>
    </row>
    <row r="4430" spans="1:20" x14ac:dyDescent="0.25">
      <c r="A4430">
        <f t="shared" si="140"/>
        <v>4429</v>
      </c>
      <c r="B4430">
        <f t="shared" si="141"/>
        <v>1108</v>
      </c>
      <c r="C4430" t="str">
        <f>INDEX('VBA code_permu_wo_repettn'!$T$3:$Y$6,COUNTIF('Profile-matrices_Condorcet'!$B$2:$B4430,'Profile-matrices_Condorcet'!$B4430),MATCH(INDEX('numeric possibilities'!D$3:D$1298,VLOOKUP($B4430,'numeric possibilities'!$C$3:$G$1298,1)),'VBA code_permu_wo_repettn'!$T$2:$Y$2))</f>
        <v>A</v>
      </c>
      <c r="D4430" t="str">
        <f>INDEX('VBA code_permu_wo_repettn'!$AA$3:$AF$6,COUNTIF('Profile-matrices_Condorcet'!$B$2:$B4430,'Profile-matrices_Condorcet'!$B4430),MATCH(INDEX('numeric possibilities'!E$3:E$1298,VLOOKUP($B4430,'numeric possibilities'!$C$3:$G$1298,1)),'VBA code_permu_wo_repettn'!$AA$2:$AF$2))</f>
        <v>B</v>
      </c>
      <c r="E4430" t="str">
        <f>INDEX('VBA code_permu_wo_repettn'!$AH$3:$AM$6,COUNTIF('Profile-matrices_Condorcet'!$B$2:$B4430,'Profile-matrices_Condorcet'!$B4430),MATCH(INDEX('numeric possibilities'!F$3:F$1298,VLOOKUP($B4430,'numeric possibilities'!$C$3:$G$1298,1)),'VBA code_permu_wo_repettn'!$AH$2:$AM$2))</f>
        <v>C</v>
      </c>
      <c r="F4430" t="str">
        <f>INDEX('VBA code_permu_wo_repettn'!$AO$3:$AT$6,COUNTIF('Profile-matrices_Condorcet'!$B$2:$B4430,'Profile-matrices_Condorcet'!$B4430),MATCH(INDEX('numeric possibilities'!G$3:G$1298,VLOOKUP($B4430,'numeric possibilities'!$C$3:$G$1298,1)),'VBA code_permu_wo_repettn'!$AO$2:$AT$2))</f>
        <v>D</v>
      </c>
      <c r="H4430" t="s">
        <v>14</v>
      </c>
      <c r="I4430" s="3">
        <f>IF(MATCH(I$1,$C4430:$C4433,0)&lt;(MATCH(J$1,$C4430:$C4433,0)),1*a_vote,0)+IF(MATCH(I$1,$D4430:$D4433,0)&lt;MATCH(J$1,$D4430:$D4433,0),1*b_vote,0)+IF(MATCH(I$1,$E4430:$E4433,0)&lt;MATCH(J$1,$E4430:$E4433,0),1*c_vote,0)+IF(MATCH(I$1,$F4430:$F4433,0)&lt;MATCH(J$1,$F4430:$F4433,0),1*d_vote,0)</f>
        <v>0.52</v>
      </c>
      <c r="J4430" s="3">
        <f>IF(MATCH(I$1,$C4430:$C4433,0)&gt;(MATCH(J$1,$C4430:$C4433,0)),1*a_vote,0)+IF(MATCH(I$1,$D4430:$D4433,0)&gt;MATCH(J$1,$D4430:$D4433,0),1*b_vote,0)+IF(MATCH(I$1,$E4430:$E4433,0)&gt;MATCH(J$1,$E4430:$E4433,0),1*c_vote,0)+IF(MATCH(I$1,$F4430:$F4433,0)&gt;MATCH(J$1,$F4430:$F4433,0),1*d_vote,0)</f>
        <v>0.48</v>
      </c>
      <c r="K4430" s="3">
        <f>IF(MATCH($K$1,$C4430:$C4433,0)&lt;(MATCH($L$1,$C4430:$C4433,0)),1*a_vote,0)+IF(MATCH($K$1,$D4430:$D4433,0)&lt;MATCH($L$1,$D4430:$D4433,0),1*b_vote,0)+IF(MATCH($K$1,$E4430:$E4433,0)&lt;MATCH($L$1,$E4430:$E4433,0),1*c_vote,0)+IF(MATCH($K$1,$F4430:$F4433,0)&lt;MATCH($L$1,$F4430:$F4433,0),1*d_vote,0)</f>
        <v>0.53</v>
      </c>
      <c r="L4430" s="3">
        <f>IF(MATCH(K$1,$C4430:$C4433,0)&gt;(MATCH(L$1,$C4430:$C4433,0)),1*a_vote,0)+IF(MATCH(K$1,$D4430:$D4433,0)&gt;MATCH(L$1,$D4430:$D4433,0),1*b_vote,0)+IF(MATCH(K$1,$E4430:$E4433,0)&gt;MATCH(L$1,$E4430:$E4433,0),1*c_vote,0)+IF(MATCH(K$1,$F4430:$F4433,0)&gt;MATCH(L$1,$F4430:$F4433,0),1*d_vote,0)</f>
        <v>0.47</v>
      </c>
      <c r="M4430" s="3">
        <f>IF(MATCH($M$1,$C4430:$C4433,0)&lt;(MATCH($N$1,$C4430:$C4433,0)),1*a_vote,0)+IF(MATCH($M$1,$D4430:$D4433,0)&lt;MATCH($N$1,$D4430:$D4433,0),1*b_vote,0)+IF(MATCH($M$1,$E4430:$E4433,0)&lt;MATCH($N$1,$E4430:$E4433,0),1*c_vote,0)+IF(MATCH($M$1,$F4430:$F4433,0)&lt;MATCH($N$1,$F4430:$F4433,0),1*d_vote,0)</f>
        <v>0.52</v>
      </c>
      <c r="N4430" s="3">
        <f>IF(MATCH(M$1,$C4430:$C4433,0)&gt;(MATCH(N$1,$C4430:$C4433,0)),1*a_vote,0)+IF(MATCH(M$1,$D4430:$D4433,0)&gt;MATCH(N$1,$D4430:$D4433,0),1*b_vote,0)+IF(MATCH(M$1,$E4430:$E4433,0)&gt;MATCH(N$1,$E4430:$E4433,0),1*c_vote,0)+IF(MATCH(M$1,$F4430:$F4433,0)&gt;MATCH(N$1,$F4430:$F4433,0),1*d_vote,0)</f>
        <v>0.48</v>
      </c>
      <c r="O4430" s="3">
        <f>IF(MATCH($O$1,$C4430:$C4433,0)&lt;(MATCH($P$1,$C4430:$C4433,0)),1*a_vote,0)+IF(MATCH($O$1,$D4430:$D4433,0)&lt;MATCH($P$1,$D4430:$D4433,0),1*b_vote,0)+IF(MATCH($O$1,$E4430:$E4433,0)&lt;MATCH($P$1,$E4430:$E4433,0),1*c_vote,0)+IF(MATCH($O$1,$F4430:$F4433,0)&lt;MATCH($P$1,$F4430:$F4433,0),1*d_vote,0)</f>
        <v>0.26</v>
      </c>
      <c r="P4430" s="3">
        <f>IF(MATCH(O$1,$C4430:$C4433,0)&gt;(MATCH(P$1,$C4430:$C4433,0)),1*a_vote,0)+IF(MATCH(O$1,$D4430:$D4433,0)&gt;MATCH(P$1,$D4430:$D4433,0),1*b_vote,0)+IF(MATCH(O$1,$E4430:$E4433,0)&gt;MATCH(P$1,$E4430:$E4433,0),1*c_vote,0)+IF(MATCH(O$1,$F4430:$F4433,0)&gt;MATCH(P$1,$F4430:$F4433,0),1*d_vote,0)</f>
        <v>0.74</v>
      </c>
      <c r="Q4430" s="3">
        <f>IF(MATCH($Q$1,$C4430:$C4433,0)&lt;(MATCH($R$1,$C4430:$C4433,0)),1*a_vote,0)+IF(MATCH($Q$1,$D4430:$D4433,0)&lt;MATCH($R$1,$D4430:$D4433,0),1*b_vote,0)+IF(MATCH($Q$1,$E4430:$E4433,0)&lt;MATCH($R$1,$E4430:$E4433,0),1*c_vote,0)+IF(MATCH($Q$1,$F4430:$F4433,0)&lt;MATCH($R$1,$F4430:$F4433,0),1*d_vote,0)</f>
        <v>0.51</v>
      </c>
      <c r="R4430" s="3">
        <f>IF(MATCH(Q$1,$C4430:$C4433,0)&gt;(MATCH(R$1,$C4430:$C4433,0)),1*a_vote,0)+IF(MATCH(Q$1,$D4430:$D4433,0)&gt;MATCH(R$1,$D4430:$D4433,0),1*b_vote,0)+IF(MATCH(Q$1,$E4430:$E4433,0)&gt;MATCH(R$1,$E4430:$E4433,0),1*c_vote,0)+IF(MATCH(Q$1,$F4430:$F4433,0)&gt;MATCH(R$1,$F4430:$F4433,0),1*d_vote,0)</f>
        <v>0.49</v>
      </c>
      <c r="S4430" s="3">
        <f>IF(MATCH($S$1,$C4430:$C4433,0)&lt;(MATCH($T$1,$C4430:$C4433,0)),1*a_vote,0)+IF(MATCH($S$1,$D4430:$D4433,0)&lt;MATCH($T$1,$D4430:$D4433,0),1*b_vote,0)+IF(MATCH($S$1,$E4430:$E4433,0)&lt;MATCH($T$1,$E4430:$E4433,0),1*c_vote,0)+IF(MATCH($S$1,$F4430:$F4433,0)&lt;MATCH($T$1,$F4430:$F4433,0),1*d_vote,0)</f>
        <v>0.52</v>
      </c>
      <c r="T4430" s="3">
        <f>IF(MATCH(S$1,$C4430:$C4433,0)&gt;(MATCH(T$1,$C4430:$C4433,0)),1*a_vote,0)+IF(MATCH(S$1,$D4430:$D4433,0)&gt;MATCH(T$1,$D4430:$D4433,0),1*b_vote,0)+IF(MATCH(S$1,$E4430:$E4433,0)&gt;MATCH(T$1,$E4430:$E4433,0),1*c_vote,0)+IF(MATCH(S$1,$F4430:$F4433,0)&gt;MATCH(T$1,$F4430:$F4433,0),1*d_vote,0)</f>
        <v>0.48</v>
      </c>
    </row>
    <row r="4431" spans="1:20" x14ac:dyDescent="0.25">
      <c r="A4431">
        <f t="shared" si="140"/>
        <v>4430</v>
      </c>
      <c r="B4431">
        <f t="shared" si="141"/>
        <v>1108</v>
      </c>
      <c r="C4431" t="str">
        <f>INDEX('VBA code_permu_wo_repettn'!$T$3:$Y$6,COUNTIF('Profile-matrices_Condorcet'!$B$2:$B4431,'Profile-matrices_Condorcet'!$B4431),MATCH(INDEX('numeric possibilities'!D$3:D$1298,VLOOKUP($B4431,'numeric possibilities'!$C$3:$G$1298,1)),'VBA code_permu_wo_repettn'!$T$2:$Y$2))</f>
        <v>C</v>
      </c>
      <c r="D4431" t="str">
        <f>INDEX('VBA code_permu_wo_repettn'!$AA$3:$AF$6,COUNTIF('Profile-matrices_Condorcet'!$B$2:$B4431,'Profile-matrices_Condorcet'!$B4431),MATCH(INDEX('numeric possibilities'!E$3:E$1298,VLOOKUP($B4431,'numeric possibilities'!$C$3:$G$1298,1)),'VBA code_permu_wo_repettn'!$AA$2:$AF$2))</f>
        <v>D</v>
      </c>
      <c r="E4431" t="str">
        <f>INDEX('VBA code_permu_wo_repettn'!$AH$3:$AM$6,COUNTIF('Profile-matrices_Condorcet'!$B$2:$B4431,'Profile-matrices_Condorcet'!$B4431),MATCH(INDEX('numeric possibilities'!F$3:F$1298,VLOOKUP($B4431,'numeric possibilities'!$C$3:$G$1298,1)),'VBA code_permu_wo_repettn'!$AH$2:$AM$2))</f>
        <v>A</v>
      </c>
      <c r="F4431" t="str">
        <f>INDEX('VBA code_permu_wo_repettn'!$AO$3:$AT$6,COUNTIF('Profile-matrices_Condorcet'!$B$2:$B4431,'Profile-matrices_Condorcet'!$B4431),MATCH(INDEX('numeric possibilities'!G$3:G$1298,VLOOKUP($B4431,'numeric possibilities'!$C$3:$G$1298,1)),'VBA code_permu_wo_repettn'!$AO$2:$AT$2))</f>
        <v>C</v>
      </c>
      <c r="H4431" t="s">
        <v>15</v>
      </c>
      <c r="I4431" t="str">
        <f>IF(I4430&gt;J4430,$I$1,IF(I4430&lt;J4430,$J$1,0))</f>
        <v>A</v>
      </c>
      <c r="K4431" t="str">
        <f>IF(K4430&gt;L4430,$K$1,IF(K4430&lt;L4430,$L$1,0))</f>
        <v>A</v>
      </c>
      <c r="M4431" t="str">
        <f>IF(M4430&gt;N4430,$M$1,IF(M4430&lt;N4430,$N$1,0))</f>
        <v>A</v>
      </c>
      <c r="O4431" t="str">
        <f>IF(O4430&gt;P4430,$O$1,IF(O4430&lt;P4430,$P$1,0))</f>
        <v>C</v>
      </c>
      <c r="Q4431" t="str">
        <f>IF(Q4430&gt;R4430,$Q$1,IF(Q4430&lt;R4430,$R$1,0))</f>
        <v>B</v>
      </c>
      <c r="S4431" t="str">
        <f>IF(S4430&gt;T4430,$S$1,IF(S4430&lt;T4430,$T$1,0))</f>
        <v>C</v>
      </c>
    </row>
    <row r="4432" spans="1:20" x14ac:dyDescent="0.25">
      <c r="A4432">
        <f t="shared" si="140"/>
        <v>4431</v>
      </c>
      <c r="B4432">
        <f t="shared" si="141"/>
        <v>1108</v>
      </c>
      <c r="C4432" t="str">
        <f>INDEX('VBA code_permu_wo_repettn'!$T$3:$Y$6,COUNTIF('Profile-matrices_Condorcet'!$B$2:$B4432,'Profile-matrices_Condorcet'!$B4432),MATCH(INDEX('numeric possibilities'!D$3:D$1298,VLOOKUP($B4432,'numeric possibilities'!$C$3:$G$1298,1)),'VBA code_permu_wo_repettn'!$T$2:$Y$2))</f>
        <v>D</v>
      </c>
      <c r="D4432" t="str">
        <f>INDEX('VBA code_permu_wo_repettn'!$AA$3:$AF$6,COUNTIF('Profile-matrices_Condorcet'!$B$2:$B4432,'Profile-matrices_Condorcet'!$B4432),MATCH(INDEX('numeric possibilities'!E$3:E$1298,VLOOKUP($B4432,'numeric possibilities'!$C$3:$G$1298,1)),'VBA code_permu_wo_repettn'!$AA$2:$AF$2))</f>
        <v>A</v>
      </c>
      <c r="E4432" t="str">
        <f>INDEX('VBA code_permu_wo_repettn'!$AH$3:$AM$6,COUNTIF('Profile-matrices_Condorcet'!$B$2:$B4432,'Profile-matrices_Condorcet'!$B4432),MATCH(INDEX('numeric possibilities'!F$3:F$1298,VLOOKUP($B4432,'numeric possibilities'!$C$3:$G$1298,1)),'VBA code_permu_wo_repettn'!$AH$2:$AM$2))</f>
        <v>B</v>
      </c>
      <c r="F4432" t="str">
        <f>INDEX('VBA code_permu_wo_repettn'!$AO$3:$AT$6,COUNTIF('Profile-matrices_Condorcet'!$B$2:$B4432,'Profile-matrices_Condorcet'!$B4432),MATCH(INDEX('numeric possibilities'!G$3:G$1298,VLOOKUP($B4432,'numeric possibilities'!$C$3:$G$1298,1)),'VBA code_permu_wo_repettn'!$AO$2:$AT$2))</f>
        <v>B</v>
      </c>
      <c r="I4432" t="s">
        <v>0</v>
      </c>
      <c r="J4432" t="s">
        <v>1</v>
      </c>
      <c r="K4432" t="s">
        <v>2</v>
      </c>
      <c r="L4432" t="s">
        <v>3</v>
      </c>
    </row>
    <row r="4433" spans="1:20" x14ac:dyDescent="0.25">
      <c r="A4433">
        <f t="shared" si="140"/>
        <v>4432</v>
      </c>
      <c r="B4433">
        <f t="shared" si="141"/>
        <v>1108</v>
      </c>
      <c r="C4433" t="str">
        <f>INDEX('VBA code_permu_wo_repettn'!$T$3:$Y$6,COUNTIF('Profile-matrices_Condorcet'!$B$2:$B4433,'Profile-matrices_Condorcet'!$B4433),MATCH(INDEX('numeric possibilities'!D$3:D$1298,VLOOKUP($B4433,'numeric possibilities'!$C$3:$G$1298,1)),'VBA code_permu_wo_repettn'!$T$2:$Y$2))</f>
        <v>B</v>
      </c>
      <c r="D4433" t="str">
        <f>INDEX('VBA code_permu_wo_repettn'!$AA$3:$AF$6,COUNTIF('Profile-matrices_Condorcet'!$B$2:$B4433,'Profile-matrices_Condorcet'!$B4433),MATCH(INDEX('numeric possibilities'!E$3:E$1298,VLOOKUP($B4433,'numeric possibilities'!$C$3:$G$1298,1)),'VBA code_permu_wo_repettn'!$AA$2:$AF$2))</f>
        <v>C</v>
      </c>
      <c r="E4433" t="str">
        <f>INDEX('VBA code_permu_wo_repettn'!$AH$3:$AM$6,COUNTIF('Profile-matrices_Condorcet'!$B$2:$B4433,'Profile-matrices_Condorcet'!$B4433),MATCH(INDEX('numeric possibilities'!F$3:F$1298,VLOOKUP($B4433,'numeric possibilities'!$C$3:$G$1298,1)),'VBA code_permu_wo_repettn'!$AH$2:$AM$2))</f>
        <v>D</v>
      </c>
      <c r="F4433" t="str">
        <f>INDEX('VBA code_permu_wo_repettn'!$AO$3:$AT$6,COUNTIF('Profile-matrices_Condorcet'!$B$2:$B4433,'Profile-matrices_Condorcet'!$B4433),MATCH(INDEX('numeric possibilities'!G$3:G$1298,VLOOKUP($B4433,'numeric possibilities'!$C$3:$G$1298,1)),'VBA code_permu_wo_repettn'!$AO$2:$AT$2))</f>
        <v>A</v>
      </c>
      <c r="G4433" t="str">
        <f>IF(MAX(I4433:L4433)&gt;='numeric possibilities'!$B$4/2,INDEX('Profile-matrices_Condorcet'!I4432:L4432,1,MATCH(MAX('Profile-matrices_Condorcet'!I4433:L4433),'Profile-matrices_Condorcet'!I4433:L4433,0)),"NCW")</f>
        <v>A</v>
      </c>
      <c r="H4433" t="s">
        <v>13</v>
      </c>
      <c r="I4433" s="3">
        <f>COUNTIF($I4431:$S4431,I4432)</f>
        <v>3</v>
      </c>
      <c r="J4433" s="3">
        <f>COUNTIF($I4431:$S4431,J4432)</f>
        <v>1</v>
      </c>
      <c r="K4433" s="3">
        <f>COUNTIF($I4431:$S4431,K4432)</f>
        <v>2</v>
      </c>
      <c r="L4433" s="3">
        <f>COUNTIF($I4431:$S4431,L4432)</f>
        <v>0</v>
      </c>
    </row>
    <row r="4434" spans="1:20" x14ac:dyDescent="0.25">
      <c r="A4434">
        <f t="shared" si="140"/>
        <v>4433</v>
      </c>
      <c r="B4434">
        <f t="shared" si="141"/>
        <v>1109</v>
      </c>
      <c r="C4434" t="str">
        <f>INDEX('VBA code_permu_wo_repettn'!$T$3:$Y$6,COUNTIF('Profile-matrices_Condorcet'!$B$2:$B4434,'Profile-matrices_Condorcet'!$B4434),MATCH(INDEX('numeric possibilities'!D$3:D$1298,VLOOKUP($B4434,'numeric possibilities'!$C$3:$G$1298,1)),'VBA code_permu_wo_repettn'!$T$2:$Y$2))</f>
        <v>A</v>
      </c>
      <c r="D4434" t="str">
        <f>INDEX('VBA code_permu_wo_repettn'!$AA$3:$AF$6,COUNTIF('Profile-matrices_Condorcet'!$B$2:$B4434,'Profile-matrices_Condorcet'!$B4434),MATCH(INDEX('numeric possibilities'!E$3:E$1298,VLOOKUP($B4434,'numeric possibilities'!$C$3:$G$1298,1)),'VBA code_permu_wo_repettn'!$AA$2:$AF$2))</f>
        <v>B</v>
      </c>
      <c r="E4434" t="str">
        <f>INDEX('VBA code_permu_wo_repettn'!$AH$3:$AM$6,COUNTIF('Profile-matrices_Condorcet'!$B$2:$B4434,'Profile-matrices_Condorcet'!$B4434),MATCH(INDEX('numeric possibilities'!F$3:F$1298,VLOOKUP($B4434,'numeric possibilities'!$C$3:$G$1298,1)),'VBA code_permu_wo_repettn'!$AH$2:$AM$2))</f>
        <v>C</v>
      </c>
      <c r="F4434" t="str">
        <f>INDEX('VBA code_permu_wo_repettn'!$AO$3:$AT$6,COUNTIF('Profile-matrices_Condorcet'!$B$2:$B4434,'Profile-matrices_Condorcet'!$B4434),MATCH(INDEX('numeric possibilities'!G$3:G$1298,VLOOKUP($B4434,'numeric possibilities'!$C$3:$G$1298,1)),'VBA code_permu_wo_repettn'!$AO$2:$AT$2))</f>
        <v>D</v>
      </c>
      <c r="H4434" t="s">
        <v>14</v>
      </c>
      <c r="I4434" s="3">
        <f>IF(MATCH(I$1,$C4434:$C4437,0)&lt;(MATCH(J$1,$C4434:$C4437,0)),1*a_vote,0)+IF(MATCH(I$1,$D4434:$D4437,0)&lt;MATCH(J$1,$D4434:$D4437,0),1*b_vote,0)+IF(MATCH(I$1,$E4434:$E4437,0)&lt;MATCH(J$1,$E4434:$E4437,0),1*c_vote,0)+IF(MATCH(I$1,$F4434:$F4437,0)&lt;MATCH(J$1,$F4434:$F4437,0),1*d_vote,0)</f>
        <v>0.52</v>
      </c>
      <c r="J4434" s="3">
        <f>IF(MATCH(I$1,$C4434:$C4437,0)&gt;(MATCH(J$1,$C4434:$C4437,0)),1*a_vote,0)+IF(MATCH(I$1,$D4434:$D4437,0)&gt;MATCH(J$1,$D4434:$D4437,0),1*b_vote,0)+IF(MATCH(I$1,$E4434:$E4437,0)&gt;MATCH(J$1,$E4434:$E4437,0),1*c_vote,0)+IF(MATCH(I$1,$F4434:$F4437,0)&gt;MATCH(J$1,$F4434:$F4437,0),1*d_vote,0)</f>
        <v>0.48</v>
      </c>
      <c r="K4434" s="3">
        <f>IF(MATCH($K$1,$C4434:$C4437,0)&lt;(MATCH($L$1,$C4434:$C4437,0)),1*a_vote,0)+IF(MATCH($K$1,$D4434:$D4437,0)&lt;MATCH($L$1,$D4434:$D4437,0),1*b_vote,0)+IF(MATCH($K$1,$E4434:$E4437,0)&lt;MATCH($L$1,$E4434:$E4437,0),1*c_vote,0)+IF(MATCH($K$1,$F4434:$F4437,0)&lt;MATCH($L$1,$F4434:$F4437,0),1*d_vote,0)</f>
        <v>0.53</v>
      </c>
      <c r="L4434" s="3">
        <f>IF(MATCH(K$1,$C4434:$C4437,0)&gt;(MATCH(L$1,$C4434:$C4437,0)),1*a_vote,0)+IF(MATCH(K$1,$D4434:$D4437,0)&gt;MATCH(L$1,$D4434:$D4437,0),1*b_vote,0)+IF(MATCH(K$1,$E4434:$E4437,0)&gt;MATCH(L$1,$E4434:$E4437,0),1*c_vote,0)+IF(MATCH(K$1,$F4434:$F4437,0)&gt;MATCH(L$1,$F4434:$F4437,0),1*d_vote,0)</f>
        <v>0.47</v>
      </c>
      <c r="M4434" s="3">
        <f>IF(MATCH($M$1,$C4434:$C4437,0)&lt;(MATCH($N$1,$C4434:$C4437,0)),1*a_vote,0)+IF(MATCH($M$1,$D4434:$D4437,0)&lt;MATCH($N$1,$D4434:$D4437,0),1*b_vote,0)+IF(MATCH($M$1,$E4434:$E4437,0)&lt;MATCH($N$1,$E4434:$E4437,0),1*c_vote,0)+IF(MATCH($M$1,$F4434:$F4437,0)&lt;MATCH($N$1,$F4434:$F4437,0),1*d_vote,0)</f>
        <v>0.52</v>
      </c>
      <c r="N4434" s="3">
        <f>IF(MATCH(M$1,$C4434:$C4437,0)&gt;(MATCH(N$1,$C4434:$C4437,0)),1*a_vote,0)+IF(MATCH(M$1,$D4434:$D4437,0)&gt;MATCH(N$1,$D4434:$D4437,0),1*b_vote,0)+IF(MATCH(M$1,$E4434:$E4437,0)&gt;MATCH(N$1,$E4434:$E4437,0),1*c_vote,0)+IF(MATCH(M$1,$F4434:$F4437,0)&gt;MATCH(N$1,$F4434:$F4437,0),1*d_vote,0)</f>
        <v>0.48</v>
      </c>
      <c r="O4434" s="3">
        <f>IF(MATCH($O$1,$C4434:$C4437,0)&lt;(MATCH($P$1,$C4434:$C4437,0)),1*a_vote,0)+IF(MATCH($O$1,$D4434:$D4437,0)&lt;MATCH($P$1,$D4434:$D4437,0),1*b_vote,0)+IF(MATCH($O$1,$E4434:$E4437,0)&lt;MATCH($P$1,$E4434:$E4437,0),1*c_vote,0)+IF(MATCH($O$1,$F4434:$F4437,0)&lt;MATCH($P$1,$F4434:$F4437,0),1*d_vote,0)</f>
        <v>0.53</v>
      </c>
      <c r="P4434" s="3">
        <f>IF(MATCH(O$1,$C4434:$C4437,0)&gt;(MATCH(P$1,$C4434:$C4437,0)),1*a_vote,0)+IF(MATCH(O$1,$D4434:$D4437,0)&gt;MATCH(P$1,$D4434:$D4437,0),1*b_vote,0)+IF(MATCH(O$1,$E4434:$E4437,0)&gt;MATCH(P$1,$E4434:$E4437,0),1*c_vote,0)+IF(MATCH(O$1,$F4434:$F4437,0)&gt;MATCH(P$1,$F4434:$F4437,0),1*d_vote,0)</f>
        <v>0.47</v>
      </c>
      <c r="Q4434" s="3">
        <f>IF(MATCH($Q$1,$C4434:$C4437,0)&lt;(MATCH($R$1,$C4434:$C4437,0)),1*a_vote,0)+IF(MATCH($Q$1,$D4434:$D4437,0)&lt;MATCH($R$1,$D4434:$D4437,0),1*b_vote,0)+IF(MATCH($Q$1,$E4434:$E4437,0)&lt;MATCH($R$1,$E4434:$E4437,0),1*c_vote,0)+IF(MATCH($Q$1,$F4434:$F4437,0)&lt;MATCH($R$1,$F4434:$F4437,0),1*d_vote,0)</f>
        <v>0.51</v>
      </c>
      <c r="R4434" s="3">
        <f>IF(MATCH(Q$1,$C4434:$C4437,0)&gt;(MATCH(R$1,$C4434:$C4437,0)),1*a_vote,0)+IF(MATCH(Q$1,$D4434:$D4437,0)&gt;MATCH(R$1,$D4434:$D4437,0),1*b_vote,0)+IF(MATCH(Q$1,$E4434:$E4437,0)&gt;MATCH(R$1,$E4434:$E4437,0),1*c_vote,0)+IF(MATCH(Q$1,$F4434:$F4437,0)&gt;MATCH(R$1,$F4434:$F4437,0),1*d_vote,0)</f>
        <v>0.49</v>
      </c>
      <c r="S4434" s="3">
        <f>IF(MATCH($S$1,$C4434:$C4437,0)&lt;(MATCH($T$1,$C4434:$C4437,0)),1*a_vote,0)+IF(MATCH($S$1,$D4434:$D4437,0)&lt;MATCH($T$1,$D4434:$D4437,0),1*b_vote,0)+IF(MATCH($S$1,$E4434:$E4437,0)&lt;MATCH($T$1,$E4434:$E4437,0),1*c_vote,0)+IF(MATCH($S$1,$F4434:$F4437,0)&lt;MATCH($T$1,$F4434:$F4437,0),1*d_vote,0)</f>
        <v>0.25</v>
      </c>
      <c r="T4434" s="3">
        <f>IF(MATCH(S$1,$C4434:$C4437,0)&gt;(MATCH(T$1,$C4434:$C4437,0)),1*a_vote,0)+IF(MATCH(S$1,$D4434:$D4437,0)&gt;MATCH(T$1,$D4434:$D4437,0),1*b_vote,0)+IF(MATCH(S$1,$E4434:$E4437,0)&gt;MATCH(T$1,$E4434:$E4437,0),1*c_vote,0)+IF(MATCH(S$1,$F4434:$F4437,0)&gt;MATCH(T$1,$F4434:$F4437,0),1*d_vote,0)</f>
        <v>0.75</v>
      </c>
    </row>
    <row r="4435" spans="1:20" x14ac:dyDescent="0.25">
      <c r="A4435">
        <f t="shared" si="140"/>
        <v>4434</v>
      </c>
      <c r="B4435">
        <f t="shared" si="141"/>
        <v>1109</v>
      </c>
      <c r="C4435" t="str">
        <f>INDEX('VBA code_permu_wo_repettn'!$T$3:$Y$6,COUNTIF('Profile-matrices_Condorcet'!$B$2:$B4435,'Profile-matrices_Condorcet'!$B4435),MATCH(INDEX('numeric possibilities'!D$3:D$1298,VLOOKUP($B4435,'numeric possibilities'!$C$3:$G$1298,1)),'VBA code_permu_wo_repettn'!$T$2:$Y$2))</f>
        <v>D</v>
      </c>
      <c r="D4435" t="str">
        <f>INDEX('VBA code_permu_wo_repettn'!$AA$3:$AF$6,COUNTIF('Profile-matrices_Condorcet'!$B$2:$B4435,'Profile-matrices_Condorcet'!$B4435),MATCH(INDEX('numeric possibilities'!E$3:E$1298,VLOOKUP($B4435,'numeric possibilities'!$C$3:$G$1298,1)),'VBA code_permu_wo_repettn'!$AA$2:$AF$2))</f>
        <v>D</v>
      </c>
      <c r="E4435" t="str">
        <f>INDEX('VBA code_permu_wo_repettn'!$AH$3:$AM$6,COUNTIF('Profile-matrices_Condorcet'!$B$2:$B4435,'Profile-matrices_Condorcet'!$B4435),MATCH(INDEX('numeric possibilities'!F$3:F$1298,VLOOKUP($B4435,'numeric possibilities'!$C$3:$G$1298,1)),'VBA code_permu_wo_repettn'!$AH$2:$AM$2))</f>
        <v>A</v>
      </c>
      <c r="F4435" t="str">
        <f>INDEX('VBA code_permu_wo_repettn'!$AO$3:$AT$6,COUNTIF('Profile-matrices_Condorcet'!$B$2:$B4435,'Profile-matrices_Condorcet'!$B4435),MATCH(INDEX('numeric possibilities'!G$3:G$1298,VLOOKUP($B4435,'numeric possibilities'!$C$3:$G$1298,1)),'VBA code_permu_wo_repettn'!$AO$2:$AT$2))</f>
        <v>C</v>
      </c>
      <c r="H4435" t="s">
        <v>15</v>
      </c>
      <c r="I4435" t="str">
        <f>IF(I4434&gt;J4434,$I$1,IF(I4434&lt;J4434,$J$1,0))</f>
        <v>A</v>
      </c>
      <c r="K4435" t="str">
        <f>IF(K4434&gt;L4434,$K$1,IF(K4434&lt;L4434,$L$1,0))</f>
        <v>A</v>
      </c>
      <c r="M4435" t="str">
        <f>IF(M4434&gt;N4434,$M$1,IF(M4434&lt;N4434,$N$1,0))</f>
        <v>A</v>
      </c>
      <c r="O4435" t="str">
        <f>IF(O4434&gt;P4434,$O$1,IF(O4434&lt;P4434,$P$1,0))</f>
        <v>B</v>
      </c>
      <c r="Q4435" t="str">
        <f>IF(Q4434&gt;R4434,$Q$1,IF(Q4434&lt;R4434,$R$1,0))</f>
        <v>B</v>
      </c>
      <c r="S4435" t="str">
        <f>IF(S4434&gt;T4434,$S$1,IF(S4434&lt;T4434,$T$1,0))</f>
        <v>D</v>
      </c>
    </row>
    <row r="4436" spans="1:20" x14ac:dyDescent="0.25">
      <c r="A4436">
        <f t="shared" si="140"/>
        <v>4435</v>
      </c>
      <c r="B4436">
        <f t="shared" si="141"/>
        <v>1109</v>
      </c>
      <c r="C4436" t="str">
        <f>INDEX('VBA code_permu_wo_repettn'!$T$3:$Y$6,COUNTIF('Profile-matrices_Condorcet'!$B$2:$B4436,'Profile-matrices_Condorcet'!$B4436),MATCH(INDEX('numeric possibilities'!D$3:D$1298,VLOOKUP($B4436,'numeric possibilities'!$C$3:$G$1298,1)),'VBA code_permu_wo_repettn'!$T$2:$Y$2))</f>
        <v>B</v>
      </c>
      <c r="D4436" t="str">
        <f>INDEX('VBA code_permu_wo_repettn'!$AA$3:$AF$6,COUNTIF('Profile-matrices_Condorcet'!$B$2:$B4436,'Profile-matrices_Condorcet'!$B4436),MATCH(INDEX('numeric possibilities'!E$3:E$1298,VLOOKUP($B4436,'numeric possibilities'!$C$3:$G$1298,1)),'VBA code_permu_wo_repettn'!$AA$2:$AF$2))</f>
        <v>A</v>
      </c>
      <c r="E4436" t="str">
        <f>INDEX('VBA code_permu_wo_repettn'!$AH$3:$AM$6,COUNTIF('Profile-matrices_Condorcet'!$B$2:$B4436,'Profile-matrices_Condorcet'!$B4436),MATCH(INDEX('numeric possibilities'!F$3:F$1298,VLOOKUP($B4436,'numeric possibilities'!$C$3:$G$1298,1)),'VBA code_permu_wo_repettn'!$AH$2:$AM$2))</f>
        <v>B</v>
      </c>
      <c r="F4436" t="str">
        <f>INDEX('VBA code_permu_wo_repettn'!$AO$3:$AT$6,COUNTIF('Profile-matrices_Condorcet'!$B$2:$B4436,'Profile-matrices_Condorcet'!$B4436),MATCH(INDEX('numeric possibilities'!G$3:G$1298,VLOOKUP($B4436,'numeric possibilities'!$C$3:$G$1298,1)),'VBA code_permu_wo_repettn'!$AO$2:$AT$2))</f>
        <v>B</v>
      </c>
      <c r="I4436" t="s">
        <v>0</v>
      </c>
      <c r="J4436" t="s">
        <v>1</v>
      </c>
      <c r="K4436" t="s">
        <v>2</v>
      </c>
      <c r="L4436" t="s">
        <v>3</v>
      </c>
    </row>
    <row r="4437" spans="1:20" x14ac:dyDescent="0.25">
      <c r="A4437">
        <f t="shared" si="140"/>
        <v>4436</v>
      </c>
      <c r="B4437">
        <f t="shared" si="141"/>
        <v>1109</v>
      </c>
      <c r="C4437" t="str">
        <f>INDEX('VBA code_permu_wo_repettn'!$T$3:$Y$6,COUNTIF('Profile-matrices_Condorcet'!$B$2:$B4437,'Profile-matrices_Condorcet'!$B4437),MATCH(INDEX('numeric possibilities'!D$3:D$1298,VLOOKUP($B4437,'numeric possibilities'!$C$3:$G$1298,1)),'VBA code_permu_wo_repettn'!$T$2:$Y$2))</f>
        <v>C</v>
      </c>
      <c r="D4437" t="str">
        <f>INDEX('VBA code_permu_wo_repettn'!$AA$3:$AF$6,COUNTIF('Profile-matrices_Condorcet'!$B$2:$B4437,'Profile-matrices_Condorcet'!$B4437),MATCH(INDEX('numeric possibilities'!E$3:E$1298,VLOOKUP($B4437,'numeric possibilities'!$C$3:$G$1298,1)),'VBA code_permu_wo_repettn'!$AA$2:$AF$2))</f>
        <v>C</v>
      </c>
      <c r="E4437" t="str">
        <f>INDEX('VBA code_permu_wo_repettn'!$AH$3:$AM$6,COUNTIF('Profile-matrices_Condorcet'!$B$2:$B4437,'Profile-matrices_Condorcet'!$B4437),MATCH(INDEX('numeric possibilities'!F$3:F$1298,VLOOKUP($B4437,'numeric possibilities'!$C$3:$G$1298,1)),'VBA code_permu_wo_repettn'!$AH$2:$AM$2))</f>
        <v>D</v>
      </c>
      <c r="F4437" t="str">
        <f>INDEX('VBA code_permu_wo_repettn'!$AO$3:$AT$6,COUNTIF('Profile-matrices_Condorcet'!$B$2:$B4437,'Profile-matrices_Condorcet'!$B4437),MATCH(INDEX('numeric possibilities'!G$3:G$1298,VLOOKUP($B4437,'numeric possibilities'!$C$3:$G$1298,1)),'VBA code_permu_wo_repettn'!$AO$2:$AT$2))</f>
        <v>A</v>
      </c>
      <c r="G4437" t="str">
        <f>IF(MAX(I4437:L4437)&gt;='numeric possibilities'!$B$4/2,INDEX('Profile-matrices_Condorcet'!I4436:L4436,1,MATCH(MAX('Profile-matrices_Condorcet'!I4437:L4437),'Profile-matrices_Condorcet'!I4437:L4437,0)),"NCW")</f>
        <v>A</v>
      </c>
      <c r="H4437" t="s">
        <v>13</v>
      </c>
      <c r="I4437" s="3">
        <f>COUNTIF($I4435:$S4435,I4436)</f>
        <v>3</v>
      </c>
      <c r="J4437" s="3">
        <f>COUNTIF($I4435:$S4435,J4436)</f>
        <v>2</v>
      </c>
      <c r="K4437" s="3">
        <f>COUNTIF($I4435:$S4435,K4436)</f>
        <v>0</v>
      </c>
      <c r="L4437" s="3">
        <f>COUNTIF($I4435:$S4435,L4436)</f>
        <v>1</v>
      </c>
    </row>
    <row r="4438" spans="1:20" x14ac:dyDescent="0.25">
      <c r="A4438">
        <f t="shared" si="140"/>
        <v>4437</v>
      </c>
      <c r="B4438">
        <f t="shared" si="141"/>
        <v>1110</v>
      </c>
      <c r="C4438" t="str">
        <f>INDEX('VBA code_permu_wo_repettn'!$T$3:$Y$6,COUNTIF('Profile-matrices_Condorcet'!$B$2:$B4438,'Profile-matrices_Condorcet'!$B4438),MATCH(INDEX('numeric possibilities'!D$3:D$1298,VLOOKUP($B4438,'numeric possibilities'!$C$3:$G$1298,1)),'VBA code_permu_wo_repettn'!$T$2:$Y$2))</f>
        <v>A</v>
      </c>
      <c r="D4438" t="str">
        <f>INDEX('VBA code_permu_wo_repettn'!$AA$3:$AF$6,COUNTIF('Profile-matrices_Condorcet'!$B$2:$B4438,'Profile-matrices_Condorcet'!$B4438),MATCH(INDEX('numeric possibilities'!E$3:E$1298,VLOOKUP($B4438,'numeric possibilities'!$C$3:$G$1298,1)),'VBA code_permu_wo_repettn'!$AA$2:$AF$2))</f>
        <v>B</v>
      </c>
      <c r="E4438" t="str">
        <f>INDEX('VBA code_permu_wo_repettn'!$AH$3:$AM$6,COUNTIF('Profile-matrices_Condorcet'!$B$2:$B4438,'Profile-matrices_Condorcet'!$B4438),MATCH(INDEX('numeric possibilities'!F$3:F$1298,VLOOKUP($B4438,'numeric possibilities'!$C$3:$G$1298,1)),'VBA code_permu_wo_repettn'!$AH$2:$AM$2))</f>
        <v>C</v>
      </c>
      <c r="F4438" t="str">
        <f>INDEX('VBA code_permu_wo_repettn'!$AO$3:$AT$6,COUNTIF('Profile-matrices_Condorcet'!$B$2:$B4438,'Profile-matrices_Condorcet'!$B4438),MATCH(INDEX('numeric possibilities'!G$3:G$1298,VLOOKUP($B4438,'numeric possibilities'!$C$3:$G$1298,1)),'VBA code_permu_wo_repettn'!$AO$2:$AT$2))</f>
        <v>D</v>
      </c>
      <c r="H4438" t="s">
        <v>14</v>
      </c>
      <c r="I4438" s="3">
        <f>IF(MATCH(I$1,$C4438:$C4441,0)&lt;(MATCH(J$1,$C4438:$C4441,0)),1*a_vote,0)+IF(MATCH(I$1,$D4438:$D4441,0)&lt;MATCH(J$1,$D4438:$D4441,0),1*b_vote,0)+IF(MATCH(I$1,$E4438:$E4441,0)&lt;MATCH(J$1,$E4438:$E4441,0),1*c_vote,0)+IF(MATCH(I$1,$F4438:$F4441,0)&lt;MATCH(J$1,$F4438:$F4441,0),1*d_vote,0)</f>
        <v>0.52</v>
      </c>
      <c r="J4438" s="3">
        <f>IF(MATCH(I$1,$C4438:$C4441,0)&gt;(MATCH(J$1,$C4438:$C4441,0)),1*a_vote,0)+IF(MATCH(I$1,$D4438:$D4441,0)&gt;MATCH(J$1,$D4438:$D4441,0),1*b_vote,0)+IF(MATCH(I$1,$E4438:$E4441,0)&gt;MATCH(J$1,$E4438:$E4441,0),1*c_vote,0)+IF(MATCH(I$1,$F4438:$F4441,0)&gt;MATCH(J$1,$F4438:$F4441,0),1*d_vote,0)</f>
        <v>0.48</v>
      </c>
      <c r="K4438" s="3">
        <f>IF(MATCH($K$1,$C4438:$C4441,0)&lt;(MATCH($L$1,$C4438:$C4441,0)),1*a_vote,0)+IF(MATCH($K$1,$D4438:$D4441,0)&lt;MATCH($L$1,$D4438:$D4441,0),1*b_vote,0)+IF(MATCH($K$1,$E4438:$E4441,0)&lt;MATCH($L$1,$E4438:$E4441,0),1*c_vote,0)+IF(MATCH($K$1,$F4438:$F4441,0)&lt;MATCH($L$1,$F4438:$F4441,0),1*d_vote,0)</f>
        <v>0.53</v>
      </c>
      <c r="L4438" s="3">
        <f>IF(MATCH(K$1,$C4438:$C4441,0)&gt;(MATCH(L$1,$C4438:$C4441,0)),1*a_vote,0)+IF(MATCH(K$1,$D4438:$D4441,0)&gt;MATCH(L$1,$D4438:$D4441,0),1*b_vote,0)+IF(MATCH(K$1,$E4438:$E4441,0)&gt;MATCH(L$1,$E4438:$E4441,0),1*c_vote,0)+IF(MATCH(K$1,$F4438:$F4441,0)&gt;MATCH(L$1,$F4438:$F4441,0),1*d_vote,0)</f>
        <v>0.47</v>
      </c>
      <c r="M4438" s="3">
        <f>IF(MATCH($M$1,$C4438:$C4441,0)&lt;(MATCH($N$1,$C4438:$C4441,0)),1*a_vote,0)+IF(MATCH($M$1,$D4438:$D4441,0)&lt;MATCH($N$1,$D4438:$D4441,0),1*b_vote,0)+IF(MATCH($M$1,$E4438:$E4441,0)&lt;MATCH($N$1,$E4438:$E4441,0),1*c_vote,0)+IF(MATCH($M$1,$F4438:$F4441,0)&lt;MATCH($N$1,$F4438:$F4441,0),1*d_vote,0)</f>
        <v>0.52</v>
      </c>
      <c r="N4438" s="3">
        <f>IF(MATCH(M$1,$C4438:$C4441,0)&gt;(MATCH(N$1,$C4438:$C4441,0)),1*a_vote,0)+IF(MATCH(M$1,$D4438:$D4441,0)&gt;MATCH(N$1,$D4438:$D4441,0),1*b_vote,0)+IF(MATCH(M$1,$E4438:$E4441,0)&gt;MATCH(N$1,$E4438:$E4441,0),1*c_vote,0)+IF(MATCH(M$1,$F4438:$F4441,0)&gt;MATCH(N$1,$F4438:$F4441,0),1*d_vote,0)</f>
        <v>0.48</v>
      </c>
      <c r="O4438" s="3">
        <f>IF(MATCH($O$1,$C4438:$C4441,0)&lt;(MATCH($P$1,$C4438:$C4441,0)),1*a_vote,0)+IF(MATCH($O$1,$D4438:$D4441,0)&lt;MATCH($P$1,$D4438:$D4441,0),1*b_vote,0)+IF(MATCH($O$1,$E4438:$E4441,0)&lt;MATCH($P$1,$E4438:$E4441,0),1*c_vote,0)+IF(MATCH($O$1,$F4438:$F4441,0)&lt;MATCH($P$1,$F4438:$F4441,0),1*d_vote,0)</f>
        <v>0.26</v>
      </c>
      <c r="P4438" s="3">
        <f>IF(MATCH(O$1,$C4438:$C4441,0)&gt;(MATCH(P$1,$C4438:$C4441,0)),1*a_vote,0)+IF(MATCH(O$1,$D4438:$D4441,0)&gt;MATCH(P$1,$D4438:$D4441,0),1*b_vote,0)+IF(MATCH(O$1,$E4438:$E4441,0)&gt;MATCH(P$1,$E4438:$E4441,0),1*c_vote,0)+IF(MATCH(O$1,$F4438:$F4441,0)&gt;MATCH(P$1,$F4438:$F4441,0),1*d_vote,0)</f>
        <v>0.74</v>
      </c>
      <c r="Q4438" s="3">
        <f>IF(MATCH($Q$1,$C4438:$C4441,0)&lt;(MATCH($R$1,$C4438:$C4441,0)),1*a_vote,0)+IF(MATCH($Q$1,$D4438:$D4441,0)&lt;MATCH($R$1,$D4438:$D4441,0),1*b_vote,0)+IF(MATCH($Q$1,$E4438:$E4441,0)&lt;MATCH($R$1,$E4438:$E4441,0),1*c_vote,0)+IF(MATCH($Q$1,$F4438:$F4441,0)&lt;MATCH($R$1,$F4438:$F4441,0),1*d_vote,0)</f>
        <v>0.51</v>
      </c>
      <c r="R4438" s="3">
        <f>IF(MATCH(Q$1,$C4438:$C4441,0)&gt;(MATCH(R$1,$C4438:$C4441,0)),1*a_vote,0)+IF(MATCH(Q$1,$D4438:$D4441,0)&gt;MATCH(R$1,$D4438:$D4441,0),1*b_vote,0)+IF(MATCH(Q$1,$E4438:$E4441,0)&gt;MATCH(R$1,$E4438:$E4441,0),1*c_vote,0)+IF(MATCH(Q$1,$F4438:$F4441,0)&gt;MATCH(R$1,$F4438:$F4441,0),1*d_vote,0)</f>
        <v>0.49</v>
      </c>
      <c r="S4438" s="3">
        <f>IF(MATCH($S$1,$C4438:$C4441,0)&lt;(MATCH($T$1,$C4438:$C4441,0)),1*a_vote,0)+IF(MATCH($S$1,$D4438:$D4441,0)&lt;MATCH($T$1,$D4438:$D4441,0),1*b_vote,0)+IF(MATCH($S$1,$E4438:$E4441,0)&lt;MATCH($T$1,$E4438:$E4441,0),1*c_vote,0)+IF(MATCH($S$1,$F4438:$F4441,0)&lt;MATCH($T$1,$F4438:$F4441,0),1*d_vote,0)</f>
        <v>0.25</v>
      </c>
      <c r="T4438" s="3">
        <f>IF(MATCH(S$1,$C4438:$C4441,0)&gt;(MATCH(T$1,$C4438:$C4441,0)),1*a_vote,0)+IF(MATCH(S$1,$D4438:$D4441,0)&gt;MATCH(T$1,$D4438:$D4441,0),1*b_vote,0)+IF(MATCH(S$1,$E4438:$E4441,0)&gt;MATCH(T$1,$E4438:$E4441,0),1*c_vote,0)+IF(MATCH(S$1,$F4438:$F4441,0)&gt;MATCH(T$1,$F4438:$F4441,0),1*d_vote,0)</f>
        <v>0.75</v>
      </c>
    </row>
    <row r="4439" spans="1:20" x14ac:dyDescent="0.25">
      <c r="A4439">
        <f t="shared" si="140"/>
        <v>4438</v>
      </c>
      <c r="B4439">
        <f t="shared" si="141"/>
        <v>1110</v>
      </c>
      <c r="C4439" t="str">
        <f>INDEX('VBA code_permu_wo_repettn'!$T$3:$Y$6,COUNTIF('Profile-matrices_Condorcet'!$B$2:$B4439,'Profile-matrices_Condorcet'!$B4439),MATCH(INDEX('numeric possibilities'!D$3:D$1298,VLOOKUP($B4439,'numeric possibilities'!$C$3:$G$1298,1)),'VBA code_permu_wo_repettn'!$T$2:$Y$2))</f>
        <v>D</v>
      </c>
      <c r="D4439" t="str">
        <f>INDEX('VBA code_permu_wo_repettn'!$AA$3:$AF$6,COUNTIF('Profile-matrices_Condorcet'!$B$2:$B4439,'Profile-matrices_Condorcet'!$B4439),MATCH(INDEX('numeric possibilities'!E$3:E$1298,VLOOKUP($B4439,'numeric possibilities'!$C$3:$G$1298,1)),'VBA code_permu_wo_repettn'!$AA$2:$AF$2))</f>
        <v>D</v>
      </c>
      <c r="E4439" t="str">
        <f>INDEX('VBA code_permu_wo_repettn'!$AH$3:$AM$6,COUNTIF('Profile-matrices_Condorcet'!$B$2:$B4439,'Profile-matrices_Condorcet'!$B4439),MATCH(INDEX('numeric possibilities'!F$3:F$1298,VLOOKUP($B4439,'numeric possibilities'!$C$3:$G$1298,1)),'VBA code_permu_wo_repettn'!$AH$2:$AM$2))</f>
        <v>A</v>
      </c>
      <c r="F4439" t="str">
        <f>INDEX('VBA code_permu_wo_repettn'!$AO$3:$AT$6,COUNTIF('Profile-matrices_Condorcet'!$B$2:$B4439,'Profile-matrices_Condorcet'!$B4439),MATCH(INDEX('numeric possibilities'!G$3:G$1298,VLOOKUP($B4439,'numeric possibilities'!$C$3:$G$1298,1)),'VBA code_permu_wo_repettn'!$AO$2:$AT$2))</f>
        <v>C</v>
      </c>
      <c r="H4439" t="s">
        <v>15</v>
      </c>
      <c r="I4439" t="str">
        <f>IF(I4438&gt;J4438,$I$1,IF(I4438&lt;J4438,$J$1,0))</f>
        <v>A</v>
      </c>
      <c r="K4439" t="str">
        <f>IF(K4438&gt;L4438,$K$1,IF(K4438&lt;L4438,$L$1,0))</f>
        <v>A</v>
      </c>
      <c r="M4439" t="str">
        <f>IF(M4438&gt;N4438,$M$1,IF(M4438&lt;N4438,$N$1,0))</f>
        <v>A</v>
      </c>
      <c r="O4439" t="str">
        <f>IF(O4438&gt;P4438,$O$1,IF(O4438&lt;P4438,$P$1,0))</f>
        <v>C</v>
      </c>
      <c r="Q4439" t="str">
        <f>IF(Q4438&gt;R4438,$Q$1,IF(Q4438&lt;R4438,$R$1,0))</f>
        <v>B</v>
      </c>
      <c r="S4439" t="str">
        <f>IF(S4438&gt;T4438,$S$1,IF(S4438&lt;T4438,$T$1,0))</f>
        <v>D</v>
      </c>
    </row>
    <row r="4440" spans="1:20" x14ac:dyDescent="0.25">
      <c r="A4440">
        <f t="shared" si="140"/>
        <v>4439</v>
      </c>
      <c r="B4440">
        <f t="shared" si="141"/>
        <v>1110</v>
      </c>
      <c r="C4440" t="str">
        <f>INDEX('VBA code_permu_wo_repettn'!$T$3:$Y$6,COUNTIF('Profile-matrices_Condorcet'!$B$2:$B4440,'Profile-matrices_Condorcet'!$B4440),MATCH(INDEX('numeric possibilities'!D$3:D$1298,VLOOKUP($B4440,'numeric possibilities'!$C$3:$G$1298,1)),'VBA code_permu_wo_repettn'!$T$2:$Y$2))</f>
        <v>C</v>
      </c>
      <c r="D4440" t="str">
        <f>INDEX('VBA code_permu_wo_repettn'!$AA$3:$AF$6,COUNTIF('Profile-matrices_Condorcet'!$B$2:$B4440,'Profile-matrices_Condorcet'!$B4440),MATCH(INDEX('numeric possibilities'!E$3:E$1298,VLOOKUP($B4440,'numeric possibilities'!$C$3:$G$1298,1)),'VBA code_permu_wo_repettn'!$AA$2:$AF$2))</f>
        <v>A</v>
      </c>
      <c r="E4440" t="str">
        <f>INDEX('VBA code_permu_wo_repettn'!$AH$3:$AM$6,COUNTIF('Profile-matrices_Condorcet'!$B$2:$B4440,'Profile-matrices_Condorcet'!$B4440),MATCH(INDEX('numeric possibilities'!F$3:F$1298,VLOOKUP($B4440,'numeric possibilities'!$C$3:$G$1298,1)),'VBA code_permu_wo_repettn'!$AH$2:$AM$2))</f>
        <v>B</v>
      </c>
      <c r="F4440" t="str">
        <f>INDEX('VBA code_permu_wo_repettn'!$AO$3:$AT$6,COUNTIF('Profile-matrices_Condorcet'!$B$2:$B4440,'Profile-matrices_Condorcet'!$B4440),MATCH(INDEX('numeric possibilities'!G$3:G$1298,VLOOKUP($B4440,'numeric possibilities'!$C$3:$G$1298,1)),'VBA code_permu_wo_repettn'!$AO$2:$AT$2))</f>
        <v>B</v>
      </c>
      <c r="I4440" t="s">
        <v>0</v>
      </c>
      <c r="J4440" t="s">
        <v>1</v>
      </c>
      <c r="K4440" t="s">
        <v>2</v>
      </c>
      <c r="L4440" t="s">
        <v>3</v>
      </c>
    </row>
    <row r="4441" spans="1:20" x14ac:dyDescent="0.25">
      <c r="A4441">
        <f t="shared" si="140"/>
        <v>4440</v>
      </c>
      <c r="B4441">
        <f t="shared" si="141"/>
        <v>1110</v>
      </c>
      <c r="C4441" t="str">
        <f>INDEX('VBA code_permu_wo_repettn'!$T$3:$Y$6,COUNTIF('Profile-matrices_Condorcet'!$B$2:$B4441,'Profile-matrices_Condorcet'!$B4441),MATCH(INDEX('numeric possibilities'!D$3:D$1298,VLOOKUP($B4441,'numeric possibilities'!$C$3:$G$1298,1)),'VBA code_permu_wo_repettn'!$T$2:$Y$2))</f>
        <v>B</v>
      </c>
      <c r="D4441" t="str">
        <f>INDEX('VBA code_permu_wo_repettn'!$AA$3:$AF$6,COUNTIF('Profile-matrices_Condorcet'!$B$2:$B4441,'Profile-matrices_Condorcet'!$B4441),MATCH(INDEX('numeric possibilities'!E$3:E$1298,VLOOKUP($B4441,'numeric possibilities'!$C$3:$G$1298,1)),'VBA code_permu_wo_repettn'!$AA$2:$AF$2))</f>
        <v>C</v>
      </c>
      <c r="E4441" t="str">
        <f>INDEX('VBA code_permu_wo_repettn'!$AH$3:$AM$6,COUNTIF('Profile-matrices_Condorcet'!$B$2:$B4441,'Profile-matrices_Condorcet'!$B4441),MATCH(INDEX('numeric possibilities'!F$3:F$1298,VLOOKUP($B4441,'numeric possibilities'!$C$3:$G$1298,1)),'VBA code_permu_wo_repettn'!$AH$2:$AM$2))</f>
        <v>D</v>
      </c>
      <c r="F4441" t="str">
        <f>INDEX('VBA code_permu_wo_repettn'!$AO$3:$AT$6,COUNTIF('Profile-matrices_Condorcet'!$B$2:$B4441,'Profile-matrices_Condorcet'!$B4441),MATCH(INDEX('numeric possibilities'!G$3:G$1298,VLOOKUP($B4441,'numeric possibilities'!$C$3:$G$1298,1)),'VBA code_permu_wo_repettn'!$AO$2:$AT$2))</f>
        <v>A</v>
      </c>
      <c r="G4441" t="str">
        <f>IF(MAX(I4441:L4441)&gt;='numeric possibilities'!$B$4/2,INDEX('Profile-matrices_Condorcet'!I4440:L4440,1,MATCH(MAX('Profile-matrices_Condorcet'!I4441:L4441),'Profile-matrices_Condorcet'!I4441:L4441,0)),"NCW")</f>
        <v>A</v>
      </c>
      <c r="H4441" t="s">
        <v>13</v>
      </c>
      <c r="I4441" s="3">
        <f>COUNTIF($I4439:$S4439,I4440)</f>
        <v>3</v>
      </c>
      <c r="J4441" s="3">
        <f>COUNTIF($I4439:$S4439,J4440)</f>
        <v>1</v>
      </c>
      <c r="K4441" s="3">
        <f>COUNTIF($I4439:$S4439,K4440)</f>
        <v>1</v>
      </c>
      <c r="L4441" s="3">
        <f>COUNTIF($I4439:$S4439,L4440)</f>
        <v>1</v>
      </c>
    </row>
    <row r="4442" spans="1:20" x14ac:dyDescent="0.25">
      <c r="A4442">
        <f t="shared" si="140"/>
        <v>4441</v>
      </c>
      <c r="B4442">
        <f t="shared" si="141"/>
        <v>1111</v>
      </c>
      <c r="C4442" t="str">
        <f>INDEX('VBA code_permu_wo_repettn'!$T$3:$Y$6,COUNTIF('Profile-matrices_Condorcet'!$B$2:$B4442,'Profile-matrices_Condorcet'!$B4442),MATCH(INDEX('numeric possibilities'!D$3:D$1298,VLOOKUP($B4442,'numeric possibilities'!$C$3:$G$1298,1)),'VBA code_permu_wo_repettn'!$T$2:$Y$2))</f>
        <v>A</v>
      </c>
      <c r="D4442" t="str">
        <f>INDEX('VBA code_permu_wo_repettn'!$AA$3:$AF$6,COUNTIF('Profile-matrices_Condorcet'!$B$2:$B4442,'Profile-matrices_Condorcet'!$B4442),MATCH(INDEX('numeric possibilities'!E$3:E$1298,VLOOKUP($B4442,'numeric possibilities'!$C$3:$G$1298,1)),'VBA code_permu_wo_repettn'!$AA$2:$AF$2))</f>
        <v>B</v>
      </c>
      <c r="E4442" t="str">
        <f>INDEX('VBA code_permu_wo_repettn'!$AH$3:$AM$6,COUNTIF('Profile-matrices_Condorcet'!$B$2:$B4442,'Profile-matrices_Condorcet'!$B4442),MATCH(INDEX('numeric possibilities'!F$3:F$1298,VLOOKUP($B4442,'numeric possibilities'!$C$3:$G$1298,1)),'VBA code_permu_wo_repettn'!$AH$2:$AM$2))</f>
        <v>C</v>
      </c>
      <c r="F4442" t="str">
        <f>INDEX('VBA code_permu_wo_repettn'!$AO$3:$AT$6,COUNTIF('Profile-matrices_Condorcet'!$B$2:$B4442,'Profile-matrices_Condorcet'!$B4442),MATCH(INDEX('numeric possibilities'!G$3:G$1298,VLOOKUP($B4442,'numeric possibilities'!$C$3:$G$1298,1)),'VBA code_permu_wo_repettn'!$AO$2:$AT$2))</f>
        <v>D</v>
      </c>
      <c r="H4442" t="s">
        <v>14</v>
      </c>
      <c r="I4442" s="3">
        <f>IF(MATCH(I$1,$C4442:$C4445,0)&lt;(MATCH(J$1,$C4442:$C4445,0)),1*a_vote,0)+IF(MATCH(I$1,$D4442:$D4445,0)&lt;MATCH(J$1,$D4442:$D4445,0),1*b_vote,0)+IF(MATCH(I$1,$E4442:$E4445,0)&lt;MATCH(J$1,$E4442:$E4445,0),1*c_vote,0)+IF(MATCH(I$1,$F4442:$F4445,0)&lt;MATCH(J$1,$F4442:$F4445,0),1*d_vote,0)</f>
        <v>0.52</v>
      </c>
      <c r="J4442" s="3">
        <f>IF(MATCH(I$1,$C4442:$C4445,0)&gt;(MATCH(J$1,$C4442:$C4445,0)),1*a_vote,0)+IF(MATCH(I$1,$D4442:$D4445,0)&gt;MATCH(J$1,$D4442:$D4445,0),1*b_vote,0)+IF(MATCH(I$1,$E4442:$E4445,0)&gt;MATCH(J$1,$E4442:$E4445,0),1*c_vote,0)+IF(MATCH(I$1,$F4442:$F4445,0)&gt;MATCH(J$1,$F4442:$F4445,0),1*d_vote,0)</f>
        <v>0.48</v>
      </c>
      <c r="K4442" s="3">
        <f>IF(MATCH($K$1,$C4442:$C4445,0)&lt;(MATCH($L$1,$C4442:$C4445,0)),1*a_vote,0)+IF(MATCH($K$1,$D4442:$D4445,0)&lt;MATCH($L$1,$D4442:$D4445,0),1*b_vote,0)+IF(MATCH($K$1,$E4442:$E4445,0)&lt;MATCH($L$1,$E4442:$E4445,0),1*c_vote,0)+IF(MATCH($K$1,$F4442:$F4445,0)&lt;MATCH($L$1,$F4442:$F4445,0),1*d_vote,0)</f>
        <v>0.27</v>
      </c>
      <c r="L4442" s="3">
        <f>IF(MATCH(K$1,$C4442:$C4445,0)&gt;(MATCH(L$1,$C4442:$C4445,0)),1*a_vote,0)+IF(MATCH(K$1,$D4442:$D4445,0)&gt;MATCH(L$1,$D4442:$D4445,0),1*b_vote,0)+IF(MATCH(K$1,$E4442:$E4445,0)&gt;MATCH(L$1,$E4442:$E4445,0),1*c_vote,0)+IF(MATCH(K$1,$F4442:$F4445,0)&gt;MATCH(L$1,$F4442:$F4445,0),1*d_vote,0)</f>
        <v>0.73</v>
      </c>
      <c r="M4442" s="3">
        <f>IF(MATCH($M$1,$C4442:$C4445,0)&lt;(MATCH($N$1,$C4442:$C4445,0)),1*a_vote,0)+IF(MATCH($M$1,$D4442:$D4445,0)&lt;MATCH($N$1,$D4442:$D4445,0),1*b_vote,0)+IF(MATCH($M$1,$E4442:$E4445,0)&lt;MATCH($N$1,$E4442:$E4445,0),1*c_vote,0)+IF(MATCH($M$1,$F4442:$F4445,0)&lt;MATCH($N$1,$F4442:$F4445,0),1*d_vote,0)</f>
        <v>0.52</v>
      </c>
      <c r="N4442" s="3">
        <f>IF(MATCH(M$1,$C4442:$C4445,0)&gt;(MATCH(N$1,$C4442:$C4445,0)),1*a_vote,0)+IF(MATCH(M$1,$D4442:$D4445,0)&gt;MATCH(N$1,$D4442:$D4445,0),1*b_vote,0)+IF(MATCH(M$1,$E4442:$E4445,0)&gt;MATCH(N$1,$E4442:$E4445,0),1*c_vote,0)+IF(MATCH(M$1,$F4442:$F4445,0)&gt;MATCH(N$1,$F4442:$F4445,0),1*d_vote,0)</f>
        <v>0.48</v>
      </c>
      <c r="O4442" s="3">
        <f>IF(MATCH($O$1,$C4442:$C4445,0)&lt;(MATCH($P$1,$C4442:$C4445,0)),1*a_vote,0)+IF(MATCH($O$1,$D4442:$D4445,0)&lt;MATCH($P$1,$D4442:$D4445,0),1*b_vote,0)+IF(MATCH($O$1,$E4442:$E4445,0)&lt;MATCH($P$1,$E4442:$E4445,0),1*c_vote,0)+IF(MATCH($O$1,$F4442:$F4445,0)&lt;MATCH($P$1,$F4442:$F4445,0),1*d_vote,0)</f>
        <v>0.53</v>
      </c>
      <c r="P4442" s="3">
        <f>IF(MATCH(O$1,$C4442:$C4445,0)&gt;(MATCH(P$1,$C4442:$C4445,0)),1*a_vote,0)+IF(MATCH(O$1,$D4442:$D4445,0)&gt;MATCH(P$1,$D4442:$D4445,0),1*b_vote,0)+IF(MATCH(O$1,$E4442:$E4445,0)&gt;MATCH(P$1,$E4442:$E4445,0),1*c_vote,0)+IF(MATCH(O$1,$F4442:$F4445,0)&gt;MATCH(P$1,$F4442:$F4445,0),1*d_vote,0)</f>
        <v>0.47</v>
      </c>
      <c r="Q4442" s="3">
        <f>IF(MATCH($Q$1,$C4442:$C4445,0)&lt;(MATCH($R$1,$C4442:$C4445,0)),1*a_vote,0)+IF(MATCH($Q$1,$D4442:$D4445,0)&lt;MATCH($R$1,$D4442:$D4445,0),1*b_vote,0)+IF(MATCH($Q$1,$E4442:$E4445,0)&lt;MATCH($R$1,$E4442:$E4445,0),1*c_vote,0)+IF(MATCH($Q$1,$F4442:$F4445,0)&lt;MATCH($R$1,$F4442:$F4445,0),1*d_vote,0)</f>
        <v>0.78</v>
      </c>
      <c r="R4442" s="3">
        <f>IF(MATCH(Q$1,$C4442:$C4445,0)&gt;(MATCH(R$1,$C4442:$C4445,0)),1*a_vote,0)+IF(MATCH(Q$1,$D4442:$D4445,0)&gt;MATCH(R$1,$D4442:$D4445,0),1*b_vote,0)+IF(MATCH(Q$1,$E4442:$E4445,0)&gt;MATCH(R$1,$E4442:$E4445,0),1*c_vote,0)+IF(MATCH(Q$1,$F4442:$F4445,0)&gt;MATCH(R$1,$F4442:$F4445,0),1*d_vote,0)</f>
        <v>0.21999999999999997</v>
      </c>
      <c r="S4442" s="3">
        <f>IF(MATCH($S$1,$C4442:$C4445,0)&lt;(MATCH($T$1,$C4442:$C4445,0)),1*a_vote,0)+IF(MATCH($S$1,$D4442:$D4445,0)&lt;MATCH($T$1,$D4442:$D4445,0),1*b_vote,0)+IF(MATCH($S$1,$E4442:$E4445,0)&lt;MATCH($T$1,$E4442:$E4445,0),1*c_vote,0)+IF(MATCH($S$1,$F4442:$F4445,0)&lt;MATCH($T$1,$F4442:$F4445,0),1*d_vote,0)</f>
        <v>0.52</v>
      </c>
      <c r="T4442" s="3">
        <f>IF(MATCH(S$1,$C4442:$C4445,0)&gt;(MATCH(T$1,$C4442:$C4445,0)),1*a_vote,0)+IF(MATCH(S$1,$D4442:$D4445,0)&gt;MATCH(T$1,$D4442:$D4445,0),1*b_vote,0)+IF(MATCH(S$1,$E4442:$E4445,0)&gt;MATCH(T$1,$E4442:$E4445,0),1*c_vote,0)+IF(MATCH(S$1,$F4442:$F4445,0)&gt;MATCH(T$1,$F4442:$F4445,0),1*d_vote,0)</f>
        <v>0.48</v>
      </c>
    </row>
    <row r="4443" spans="1:20" x14ac:dyDescent="0.25">
      <c r="A4443">
        <f t="shared" si="140"/>
        <v>4442</v>
      </c>
      <c r="B4443">
        <f t="shared" si="141"/>
        <v>1111</v>
      </c>
      <c r="C4443" t="str">
        <f>INDEX('VBA code_permu_wo_repettn'!$T$3:$Y$6,COUNTIF('Profile-matrices_Condorcet'!$B$2:$B4443,'Profile-matrices_Condorcet'!$B4443),MATCH(INDEX('numeric possibilities'!D$3:D$1298,VLOOKUP($B4443,'numeric possibilities'!$C$3:$G$1298,1)),'VBA code_permu_wo_repettn'!$T$2:$Y$2))</f>
        <v>B</v>
      </c>
      <c r="D4443" t="str">
        <f>INDEX('VBA code_permu_wo_repettn'!$AA$3:$AF$6,COUNTIF('Profile-matrices_Condorcet'!$B$2:$B4443,'Profile-matrices_Condorcet'!$B4443),MATCH(INDEX('numeric possibilities'!E$3:E$1298,VLOOKUP($B4443,'numeric possibilities'!$C$3:$G$1298,1)),'VBA code_permu_wo_repettn'!$AA$2:$AF$2))</f>
        <v>D</v>
      </c>
      <c r="E4443" t="str">
        <f>INDEX('VBA code_permu_wo_repettn'!$AH$3:$AM$6,COUNTIF('Profile-matrices_Condorcet'!$B$2:$B4443,'Profile-matrices_Condorcet'!$B4443),MATCH(INDEX('numeric possibilities'!F$3:F$1298,VLOOKUP($B4443,'numeric possibilities'!$C$3:$G$1298,1)),'VBA code_permu_wo_repettn'!$AH$2:$AM$2))</f>
        <v>A</v>
      </c>
      <c r="F4443" t="str">
        <f>INDEX('VBA code_permu_wo_repettn'!$AO$3:$AT$6,COUNTIF('Profile-matrices_Condorcet'!$B$2:$B4443,'Profile-matrices_Condorcet'!$B4443),MATCH(INDEX('numeric possibilities'!G$3:G$1298,VLOOKUP($B4443,'numeric possibilities'!$C$3:$G$1298,1)),'VBA code_permu_wo_repettn'!$AO$2:$AT$2))</f>
        <v>C</v>
      </c>
      <c r="H4443" t="s">
        <v>15</v>
      </c>
      <c r="I4443" t="str">
        <f>IF(I4442&gt;J4442,$I$1,IF(I4442&lt;J4442,$J$1,0))</f>
        <v>A</v>
      </c>
      <c r="K4443" t="str">
        <f>IF(K4442&gt;L4442,$K$1,IF(K4442&lt;L4442,$L$1,0))</f>
        <v>C</v>
      </c>
      <c r="M4443" t="str">
        <f>IF(M4442&gt;N4442,$M$1,IF(M4442&lt;N4442,$N$1,0))</f>
        <v>A</v>
      </c>
      <c r="O4443" t="str">
        <f>IF(O4442&gt;P4442,$O$1,IF(O4442&lt;P4442,$P$1,0))</f>
        <v>B</v>
      </c>
      <c r="Q4443" t="str">
        <f>IF(Q4442&gt;R4442,$Q$1,IF(Q4442&lt;R4442,$R$1,0))</f>
        <v>B</v>
      </c>
      <c r="S4443" t="str">
        <f>IF(S4442&gt;T4442,$S$1,IF(S4442&lt;T4442,$T$1,0))</f>
        <v>C</v>
      </c>
    </row>
    <row r="4444" spans="1:20" x14ac:dyDescent="0.25">
      <c r="A4444">
        <f t="shared" si="140"/>
        <v>4443</v>
      </c>
      <c r="B4444">
        <f t="shared" si="141"/>
        <v>1111</v>
      </c>
      <c r="C4444" t="str">
        <f>INDEX('VBA code_permu_wo_repettn'!$T$3:$Y$6,COUNTIF('Profile-matrices_Condorcet'!$B$2:$B4444,'Profile-matrices_Condorcet'!$B4444),MATCH(INDEX('numeric possibilities'!D$3:D$1298,VLOOKUP($B4444,'numeric possibilities'!$C$3:$G$1298,1)),'VBA code_permu_wo_repettn'!$T$2:$Y$2))</f>
        <v>C</v>
      </c>
      <c r="D4444" t="str">
        <f>INDEX('VBA code_permu_wo_repettn'!$AA$3:$AF$6,COUNTIF('Profile-matrices_Condorcet'!$B$2:$B4444,'Profile-matrices_Condorcet'!$B4444),MATCH(INDEX('numeric possibilities'!E$3:E$1298,VLOOKUP($B4444,'numeric possibilities'!$C$3:$G$1298,1)),'VBA code_permu_wo_repettn'!$AA$2:$AF$2))</f>
        <v>C</v>
      </c>
      <c r="E4444" t="str">
        <f>INDEX('VBA code_permu_wo_repettn'!$AH$3:$AM$6,COUNTIF('Profile-matrices_Condorcet'!$B$2:$B4444,'Profile-matrices_Condorcet'!$B4444),MATCH(INDEX('numeric possibilities'!F$3:F$1298,VLOOKUP($B4444,'numeric possibilities'!$C$3:$G$1298,1)),'VBA code_permu_wo_repettn'!$AH$2:$AM$2))</f>
        <v>B</v>
      </c>
      <c r="F4444" t="str">
        <f>INDEX('VBA code_permu_wo_repettn'!$AO$3:$AT$6,COUNTIF('Profile-matrices_Condorcet'!$B$2:$B4444,'Profile-matrices_Condorcet'!$B4444),MATCH(INDEX('numeric possibilities'!G$3:G$1298,VLOOKUP($B4444,'numeric possibilities'!$C$3:$G$1298,1)),'VBA code_permu_wo_repettn'!$AO$2:$AT$2))</f>
        <v>B</v>
      </c>
      <c r="I4444" t="s">
        <v>0</v>
      </c>
      <c r="J4444" t="s">
        <v>1</v>
      </c>
      <c r="K4444" t="s">
        <v>2</v>
      </c>
      <c r="L4444" t="s">
        <v>3</v>
      </c>
    </row>
    <row r="4445" spans="1:20" x14ac:dyDescent="0.25">
      <c r="A4445">
        <f t="shared" si="140"/>
        <v>4444</v>
      </c>
      <c r="B4445">
        <f t="shared" si="141"/>
        <v>1111</v>
      </c>
      <c r="C4445" t="str">
        <f>INDEX('VBA code_permu_wo_repettn'!$T$3:$Y$6,COUNTIF('Profile-matrices_Condorcet'!$B$2:$B4445,'Profile-matrices_Condorcet'!$B4445),MATCH(INDEX('numeric possibilities'!D$3:D$1298,VLOOKUP($B4445,'numeric possibilities'!$C$3:$G$1298,1)),'VBA code_permu_wo_repettn'!$T$2:$Y$2))</f>
        <v>D</v>
      </c>
      <c r="D4445" t="str">
        <f>INDEX('VBA code_permu_wo_repettn'!$AA$3:$AF$6,COUNTIF('Profile-matrices_Condorcet'!$B$2:$B4445,'Profile-matrices_Condorcet'!$B4445),MATCH(INDEX('numeric possibilities'!E$3:E$1298,VLOOKUP($B4445,'numeric possibilities'!$C$3:$G$1298,1)),'VBA code_permu_wo_repettn'!$AA$2:$AF$2))</f>
        <v>A</v>
      </c>
      <c r="E4445" t="str">
        <f>INDEX('VBA code_permu_wo_repettn'!$AH$3:$AM$6,COUNTIF('Profile-matrices_Condorcet'!$B$2:$B4445,'Profile-matrices_Condorcet'!$B4445),MATCH(INDEX('numeric possibilities'!F$3:F$1298,VLOOKUP($B4445,'numeric possibilities'!$C$3:$G$1298,1)),'VBA code_permu_wo_repettn'!$AH$2:$AM$2))</f>
        <v>D</v>
      </c>
      <c r="F4445" t="str">
        <f>INDEX('VBA code_permu_wo_repettn'!$AO$3:$AT$6,COUNTIF('Profile-matrices_Condorcet'!$B$2:$B4445,'Profile-matrices_Condorcet'!$B4445),MATCH(INDEX('numeric possibilities'!G$3:G$1298,VLOOKUP($B4445,'numeric possibilities'!$C$3:$G$1298,1)),'VBA code_permu_wo_repettn'!$AO$2:$AT$2))</f>
        <v>A</v>
      </c>
      <c r="G4445" t="str">
        <f>IF(MAX(I4445:L4445)&gt;='numeric possibilities'!$B$4/2,INDEX('Profile-matrices_Condorcet'!I4444:L4444,1,MATCH(MAX('Profile-matrices_Condorcet'!I4445:L4445),'Profile-matrices_Condorcet'!I4445:L4445,0)),"NCW")</f>
        <v>NCW</v>
      </c>
      <c r="H4445" t="s">
        <v>13</v>
      </c>
      <c r="I4445" s="3">
        <f>COUNTIF($I4443:$S4443,I4444)</f>
        <v>2</v>
      </c>
      <c r="J4445" s="3">
        <f>COUNTIF($I4443:$S4443,J4444)</f>
        <v>2</v>
      </c>
      <c r="K4445" s="3">
        <f>COUNTIF($I4443:$S4443,K4444)</f>
        <v>2</v>
      </c>
      <c r="L4445" s="3">
        <f>COUNTIF($I4443:$S4443,L4444)</f>
        <v>0</v>
      </c>
    </row>
    <row r="4446" spans="1:20" x14ac:dyDescent="0.25">
      <c r="A4446">
        <f t="shared" si="140"/>
        <v>4445</v>
      </c>
      <c r="B4446">
        <f t="shared" si="141"/>
        <v>1112</v>
      </c>
      <c r="C4446" t="str">
        <f>INDEX('VBA code_permu_wo_repettn'!$T$3:$Y$6,COUNTIF('Profile-matrices_Condorcet'!$B$2:$B4446,'Profile-matrices_Condorcet'!$B4446),MATCH(INDEX('numeric possibilities'!D$3:D$1298,VLOOKUP($B4446,'numeric possibilities'!$C$3:$G$1298,1)),'VBA code_permu_wo_repettn'!$T$2:$Y$2))</f>
        <v>A</v>
      </c>
      <c r="D4446" t="str">
        <f>INDEX('VBA code_permu_wo_repettn'!$AA$3:$AF$6,COUNTIF('Profile-matrices_Condorcet'!$B$2:$B4446,'Profile-matrices_Condorcet'!$B4446),MATCH(INDEX('numeric possibilities'!E$3:E$1298,VLOOKUP($B4446,'numeric possibilities'!$C$3:$G$1298,1)),'VBA code_permu_wo_repettn'!$AA$2:$AF$2))</f>
        <v>B</v>
      </c>
      <c r="E4446" t="str">
        <f>INDEX('VBA code_permu_wo_repettn'!$AH$3:$AM$6,COUNTIF('Profile-matrices_Condorcet'!$B$2:$B4446,'Profile-matrices_Condorcet'!$B4446),MATCH(INDEX('numeric possibilities'!F$3:F$1298,VLOOKUP($B4446,'numeric possibilities'!$C$3:$G$1298,1)),'VBA code_permu_wo_repettn'!$AH$2:$AM$2))</f>
        <v>C</v>
      </c>
      <c r="F4446" t="str">
        <f>INDEX('VBA code_permu_wo_repettn'!$AO$3:$AT$6,COUNTIF('Profile-matrices_Condorcet'!$B$2:$B4446,'Profile-matrices_Condorcet'!$B4446),MATCH(INDEX('numeric possibilities'!G$3:G$1298,VLOOKUP($B4446,'numeric possibilities'!$C$3:$G$1298,1)),'VBA code_permu_wo_repettn'!$AO$2:$AT$2))</f>
        <v>D</v>
      </c>
      <c r="H4446" t="s">
        <v>14</v>
      </c>
      <c r="I4446" s="3">
        <f>IF(MATCH(I$1,$C4446:$C4449,0)&lt;(MATCH(J$1,$C4446:$C4449,0)),1*a_vote,0)+IF(MATCH(I$1,$D4446:$D4449,0)&lt;MATCH(J$1,$D4446:$D4449,0),1*b_vote,0)+IF(MATCH(I$1,$E4446:$E4449,0)&lt;MATCH(J$1,$E4446:$E4449,0),1*c_vote,0)+IF(MATCH(I$1,$F4446:$F4449,0)&lt;MATCH(J$1,$F4446:$F4449,0),1*d_vote,0)</f>
        <v>0.52</v>
      </c>
      <c r="J4446" s="3">
        <f>IF(MATCH(I$1,$C4446:$C4449,0)&gt;(MATCH(J$1,$C4446:$C4449,0)),1*a_vote,0)+IF(MATCH(I$1,$D4446:$D4449,0)&gt;MATCH(J$1,$D4446:$D4449,0),1*b_vote,0)+IF(MATCH(I$1,$E4446:$E4449,0)&gt;MATCH(J$1,$E4446:$E4449,0),1*c_vote,0)+IF(MATCH(I$1,$F4446:$F4449,0)&gt;MATCH(J$1,$F4446:$F4449,0),1*d_vote,0)</f>
        <v>0.48</v>
      </c>
      <c r="K4446" s="3">
        <f>IF(MATCH($K$1,$C4446:$C4449,0)&lt;(MATCH($L$1,$C4446:$C4449,0)),1*a_vote,0)+IF(MATCH($K$1,$D4446:$D4449,0)&lt;MATCH($L$1,$D4446:$D4449,0),1*b_vote,0)+IF(MATCH($K$1,$E4446:$E4449,0)&lt;MATCH($L$1,$E4446:$E4449,0),1*c_vote,0)+IF(MATCH($K$1,$F4446:$F4449,0)&lt;MATCH($L$1,$F4446:$F4449,0),1*d_vote,0)</f>
        <v>0.27</v>
      </c>
      <c r="L4446" s="3">
        <f>IF(MATCH(K$1,$C4446:$C4449,0)&gt;(MATCH(L$1,$C4446:$C4449,0)),1*a_vote,0)+IF(MATCH(K$1,$D4446:$D4449,0)&gt;MATCH(L$1,$D4446:$D4449,0),1*b_vote,0)+IF(MATCH(K$1,$E4446:$E4449,0)&gt;MATCH(L$1,$E4446:$E4449,0),1*c_vote,0)+IF(MATCH(K$1,$F4446:$F4449,0)&gt;MATCH(L$1,$F4446:$F4449,0),1*d_vote,0)</f>
        <v>0.73</v>
      </c>
      <c r="M4446" s="3">
        <f>IF(MATCH($M$1,$C4446:$C4449,0)&lt;(MATCH($N$1,$C4446:$C4449,0)),1*a_vote,0)+IF(MATCH($M$1,$D4446:$D4449,0)&lt;MATCH($N$1,$D4446:$D4449,0),1*b_vote,0)+IF(MATCH($M$1,$E4446:$E4449,0)&lt;MATCH($N$1,$E4446:$E4449,0),1*c_vote,0)+IF(MATCH($M$1,$F4446:$F4449,0)&lt;MATCH($N$1,$F4446:$F4449,0),1*d_vote,0)</f>
        <v>0.52</v>
      </c>
      <c r="N4446" s="3">
        <f>IF(MATCH(M$1,$C4446:$C4449,0)&gt;(MATCH(N$1,$C4446:$C4449,0)),1*a_vote,0)+IF(MATCH(M$1,$D4446:$D4449,0)&gt;MATCH(N$1,$D4446:$D4449,0),1*b_vote,0)+IF(MATCH(M$1,$E4446:$E4449,0)&gt;MATCH(N$1,$E4446:$E4449,0),1*c_vote,0)+IF(MATCH(M$1,$F4446:$F4449,0)&gt;MATCH(N$1,$F4446:$F4449,0),1*d_vote,0)</f>
        <v>0.48</v>
      </c>
      <c r="O4446" s="3">
        <f>IF(MATCH($O$1,$C4446:$C4449,0)&lt;(MATCH($P$1,$C4446:$C4449,0)),1*a_vote,0)+IF(MATCH($O$1,$D4446:$D4449,0)&lt;MATCH($P$1,$D4446:$D4449,0),1*b_vote,0)+IF(MATCH($O$1,$E4446:$E4449,0)&lt;MATCH($P$1,$E4446:$E4449,0),1*c_vote,0)+IF(MATCH($O$1,$F4446:$F4449,0)&lt;MATCH($P$1,$F4446:$F4449,0),1*d_vote,0)</f>
        <v>0.53</v>
      </c>
      <c r="P4446" s="3">
        <f>IF(MATCH(O$1,$C4446:$C4449,0)&gt;(MATCH(P$1,$C4446:$C4449,0)),1*a_vote,0)+IF(MATCH(O$1,$D4446:$D4449,0)&gt;MATCH(P$1,$D4446:$D4449,0),1*b_vote,0)+IF(MATCH(O$1,$E4446:$E4449,0)&gt;MATCH(P$1,$E4446:$E4449,0),1*c_vote,0)+IF(MATCH(O$1,$F4446:$F4449,0)&gt;MATCH(P$1,$F4446:$F4449,0),1*d_vote,0)</f>
        <v>0.47</v>
      </c>
      <c r="Q4446" s="3">
        <f>IF(MATCH($Q$1,$C4446:$C4449,0)&lt;(MATCH($R$1,$C4446:$C4449,0)),1*a_vote,0)+IF(MATCH($Q$1,$D4446:$D4449,0)&lt;MATCH($R$1,$D4446:$D4449,0),1*b_vote,0)+IF(MATCH($Q$1,$E4446:$E4449,0)&lt;MATCH($R$1,$E4446:$E4449,0),1*c_vote,0)+IF(MATCH($Q$1,$F4446:$F4449,0)&lt;MATCH($R$1,$F4446:$F4449,0),1*d_vote,0)</f>
        <v>0.78</v>
      </c>
      <c r="R4446" s="3">
        <f>IF(MATCH(Q$1,$C4446:$C4449,0)&gt;(MATCH(R$1,$C4446:$C4449,0)),1*a_vote,0)+IF(MATCH(Q$1,$D4446:$D4449,0)&gt;MATCH(R$1,$D4446:$D4449,0),1*b_vote,0)+IF(MATCH(Q$1,$E4446:$E4449,0)&gt;MATCH(R$1,$E4446:$E4449,0),1*c_vote,0)+IF(MATCH(Q$1,$F4446:$F4449,0)&gt;MATCH(R$1,$F4446:$F4449,0),1*d_vote,0)</f>
        <v>0.21999999999999997</v>
      </c>
      <c r="S4446" s="3">
        <f>IF(MATCH($S$1,$C4446:$C4449,0)&lt;(MATCH($T$1,$C4446:$C4449,0)),1*a_vote,0)+IF(MATCH($S$1,$D4446:$D4449,0)&lt;MATCH($T$1,$D4446:$D4449,0),1*b_vote,0)+IF(MATCH($S$1,$E4446:$E4449,0)&lt;MATCH($T$1,$E4446:$E4449,0),1*c_vote,0)+IF(MATCH($S$1,$F4446:$F4449,0)&lt;MATCH($T$1,$F4446:$F4449,0),1*d_vote,0)</f>
        <v>0.25</v>
      </c>
      <c r="T4446" s="3">
        <f>IF(MATCH(S$1,$C4446:$C4449,0)&gt;(MATCH(T$1,$C4446:$C4449,0)),1*a_vote,0)+IF(MATCH(S$1,$D4446:$D4449,0)&gt;MATCH(T$1,$D4446:$D4449,0),1*b_vote,0)+IF(MATCH(S$1,$E4446:$E4449,0)&gt;MATCH(T$1,$E4446:$E4449,0),1*c_vote,0)+IF(MATCH(S$1,$F4446:$F4449,0)&gt;MATCH(T$1,$F4446:$F4449,0),1*d_vote,0)</f>
        <v>0.75</v>
      </c>
    </row>
    <row r="4447" spans="1:20" x14ac:dyDescent="0.25">
      <c r="A4447">
        <f t="shared" si="140"/>
        <v>4446</v>
      </c>
      <c r="B4447">
        <f t="shared" si="141"/>
        <v>1112</v>
      </c>
      <c r="C4447" t="str">
        <f>INDEX('VBA code_permu_wo_repettn'!$T$3:$Y$6,COUNTIF('Profile-matrices_Condorcet'!$B$2:$B4447,'Profile-matrices_Condorcet'!$B4447),MATCH(INDEX('numeric possibilities'!D$3:D$1298,VLOOKUP($B4447,'numeric possibilities'!$C$3:$G$1298,1)),'VBA code_permu_wo_repettn'!$T$2:$Y$2))</f>
        <v>B</v>
      </c>
      <c r="D4447" t="str">
        <f>INDEX('VBA code_permu_wo_repettn'!$AA$3:$AF$6,COUNTIF('Profile-matrices_Condorcet'!$B$2:$B4447,'Profile-matrices_Condorcet'!$B4447),MATCH(INDEX('numeric possibilities'!E$3:E$1298,VLOOKUP($B4447,'numeric possibilities'!$C$3:$G$1298,1)),'VBA code_permu_wo_repettn'!$AA$2:$AF$2))</f>
        <v>D</v>
      </c>
      <c r="E4447" t="str">
        <f>INDEX('VBA code_permu_wo_repettn'!$AH$3:$AM$6,COUNTIF('Profile-matrices_Condorcet'!$B$2:$B4447,'Profile-matrices_Condorcet'!$B4447),MATCH(INDEX('numeric possibilities'!F$3:F$1298,VLOOKUP($B4447,'numeric possibilities'!$C$3:$G$1298,1)),'VBA code_permu_wo_repettn'!$AH$2:$AM$2))</f>
        <v>A</v>
      </c>
      <c r="F4447" t="str">
        <f>INDEX('VBA code_permu_wo_repettn'!$AO$3:$AT$6,COUNTIF('Profile-matrices_Condorcet'!$B$2:$B4447,'Profile-matrices_Condorcet'!$B4447),MATCH(INDEX('numeric possibilities'!G$3:G$1298,VLOOKUP($B4447,'numeric possibilities'!$C$3:$G$1298,1)),'VBA code_permu_wo_repettn'!$AO$2:$AT$2))</f>
        <v>C</v>
      </c>
      <c r="H4447" t="s">
        <v>15</v>
      </c>
      <c r="I4447" t="str">
        <f>IF(I4446&gt;J4446,$I$1,IF(I4446&lt;J4446,$J$1,0))</f>
        <v>A</v>
      </c>
      <c r="K4447" t="str">
        <f>IF(K4446&gt;L4446,$K$1,IF(K4446&lt;L4446,$L$1,0))</f>
        <v>C</v>
      </c>
      <c r="M4447" t="str">
        <f>IF(M4446&gt;N4446,$M$1,IF(M4446&lt;N4446,$N$1,0))</f>
        <v>A</v>
      </c>
      <c r="O4447" t="str">
        <f>IF(O4446&gt;P4446,$O$1,IF(O4446&lt;P4446,$P$1,0))</f>
        <v>B</v>
      </c>
      <c r="Q4447" t="str">
        <f>IF(Q4446&gt;R4446,$Q$1,IF(Q4446&lt;R4446,$R$1,0))</f>
        <v>B</v>
      </c>
      <c r="S4447" t="str">
        <f>IF(S4446&gt;T4446,$S$1,IF(S4446&lt;T4446,$T$1,0))</f>
        <v>D</v>
      </c>
    </row>
    <row r="4448" spans="1:20" x14ac:dyDescent="0.25">
      <c r="A4448">
        <f t="shared" si="140"/>
        <v>4447</v>
      </c>
      <c r="B4448">
        <f t="shared" si="141"/>
        <v>1112</v>
      </c>
      <c r="C4448" t="str">
        <f>INDEX('VBA code_permu_wo_repettn'!$T$3:$Y$6,COUNTIF('Profile-matrices_Condorcet'!$B$2:$B4448,'Profile-matrices_Condorcet'!$B4448),MATCH(INDEX('numeric possibilities'!D$3:D$1298,VLOOKUP($B4448,'numeric possibilities'!$C$3:$G$1298,1)),'VBA code_permu_wo_repettn'!$T$2:$Y$2))</f>
        <v>D</v>
      </c>
      <c r="D4448" t="str">
        <f>INDEX('VBA code_permu_wo_repettn'!$AA$3:$AF$6,COUNTIF('Profile-matrices_Condorcet'!$B$2:$B4448,'Profile-matrices_Condorcet'!$B4448),MATCH(INDEX('numeric possibilities'!E$3:E$1298,VLOOKUP($B4448,'numeric possibilities'!$C$3:$G$1298,1)),'VBA code_permu_wo_repettn'!$AA$2:$AF$2))</f>
        <v>C</v>
      </c>
      <c r="E4448" t="str">
        <f>INDEX('VBA code_permu_wo_repettn'!$AH$3:$AM$6,COUNTIF('Profile-matrices_Condorcet'!$B$2:$B4448,'Profile-matrices_Condorcet'!$B4448),MATCH(INDEX('numeric possibilities'!F$3:F$1298,VLOOKUP($B4448,'numeric possibilities'!$C$3:$G$1298,1)),'VBA code_permu_wo_repettn'!$AH$2:$AM$2))</f>
        <v>B</v>
      </c>
      <c r="F4448" t="str">
        <f>INDEX('VBA code_permu_wo_repettn'!$AO$3:$AT$6,COUNTIF('Profile-matrices_Condorcet'!$B$2:$B4448,'Profile-matrices_Condorcet'!$B4448),MATCH(INDEX('numeric possibilities'!G$3:G$1298,VLOOKUP($B4448,'numeric possibilities'!$C$3:$G$1298,1)),'VBA code_permu_wo_repettn'!$AO$2:$AT$2))</f>
        <v>B</v>
      </c>
      <c r="I4448" t="s">
        <v>0</v>
      </c>
      <c r="J4448" t="s">
        <v>1</v>
      </c>
      <c r="K4448" t="s">
        <v>2</v>
      </c>
      <c r="L4448" t="s">
        <v>3</v>
      </c>
    </row>
    <row r="4449" spans="1:20" x14ac:dyDescent="0.25">
      <c r="A4449">
        <f t="shared" si="140"/>
        <v>4448</v>
      </c>
      <c r="B4449">
        <f t="shared" si="141"/>
        <v>1112</v>
      </c>
      <c r="C4449" t="str">
        <f>INDEX('VBA code_permu_wo_repettn'!$T$3:$Y$6,COUNTIF('Profile-matrices_Condorcet'!$B$2:$B4449,'Profile-matrices_Condorcet'!$B4449),MATCH(INDEX('numeric possibilities'!D$3:D$1298,VLOOKUP($B4449,'numeric possibilities'!$C$3:$G$1298,1)),'VBA code_permu_wo_repettn'!$T$2:$Y$2))</f>
        <v>C</v>
      </c>
      <c r="D4449" t="str">
        <f>INDEX('VBA code_permu_wo_repettn'!$AA$3:$AF$6,COUNTIF('Profile-matrices_Condorcet'!$B$2:$B4449,'Profile-matrices_Condorcet'!$B4449),MATCH(INDEX('numeric possibilities'!E$3:E$1298,VLOOKUP($B4449,'numeric possibilities'!$C$3:$G$1298,1)),'VBA code_permu_wo_repettn'!$AA$2:$AF$2))</f>
        <v>A</v>
      </c>
      <c r="E4449" t="str">
        <f>INDEX('VBA code_permu_wo_repettn'!$AH$3:$AM$6,COUNTIF('Profile-matrices_Condorcet'!$B$2:$B4449,'Profile-matrices_Condorcet'!$B4449),MATCH(INDEX('numeric possibilities'!F$3:F$1298,VLOOKUP($B4449,'numeric possibilities'!$C$3:$G$1298,1)),'VBA code_permu_wo_repettn'!$AH$2:$AM$2))</f>
        <v>D</v>
      </c>
      <c r="F4449" t="str">
        <f>INDEX('VBA code_permu_wo_repettn'!$AO$3:$AT$6,COUNTIF('Profile-matrices_Condorcet'!$B$2:$B4449,'Profile-matrices_Condorcet'!$B4449),MATCH(INDEX('numeric possibilities'!G$3:G$1298,VLOOKUP($B4449,'numeric possibilities'!$C$3:$G$1298,1)),'VBA code_permu_wo_repettn'!$AO$2:$AT$2))</f>
        <v>A</v>
      </c>
      <c r="G4449" t="str">
        <f>IF(MAX(I4449:L4449)&gt;='numeric possibilities'!$B$4/2,INDEX('Profile-matrices_Condorcet'!I4448:L4448,1,MATCH(MAX('Profile-matrices_Condorcet'!I4449:L4449),'Profile-matrices_Condorcet'!I4449:L4449,0)),"NCW")</f>
        <v>NCW</v>
      </c>
      <c r="H4449" t="s">
        <v>13</v>
      </c>
      <c r="I4449" s="3">
        <f>COUNTIF($I4447:$S4447,I4448)</f>
        <v>2</v>
      </c>
      <c r="J4449" s="3">
        <f>COUNTIF($I4447:$S4447,J4448)</f>
        <v>2</v>
      </c>
      <c r="K4449" s="3">
        <f>COUNTIF($I4447:$S4447,K4448)</f>
        <v>1</v>
      </c>
      <c r="L4449" s="3">
        <f>COUNTIF($I4447:$S4447,L4448)</f>
        <v>1</v>
      </c>
    </row>
    <row r="4450" spans="1:20" x14ac:dyDescent="0.25">
      <c r="A4450">
        <f t="shared" si="140"/>
        <v>4449</v>
      </c>
      <c r="B4450">
        <f t="shared" si="141"/>
        <v>1113</v>
      </c>
      <c r="C4450" t="str">
        <f>INDEX('VBA code_permu_wo_repettn'!$T$3:$Y$6,COUNTIF('Profile-matrices_Condorcet'!$B$2:$B4450,'Profile-matrices_Condorcet'!$B4450),MATCH(INDEX('numeric possibilities'!D$3:D$1298,VLOOKUP($B4450,'numeric possibilities'!$C$3:$G$1298,1)),'VBA code_permu_wo_repettn'!$T$2:$Y$2))</f>
        <v>A</v>
      </c>
      <c r="D4450" t="str">
        <f>INDEX('VBA code_permu_wo_repettn'!$AA$3:$AF$6,COUNTIF('Profile-matrices_Condorcet'!$B$2:$B4450,'Profile-matrices_Condorcet'!$B4450),MATCH(INDEX('numeric possibilities'!E$3:E$1298,VLOOKUP($B4450,'numeric possibilities'!$C$3:$G$1298,1)),'VBA code_permu_wo_repettn'!$AA$2:$AF$2))</f>
        <v>B</v>
      </c>
      <c r="E4450" t="str">
        <f>INDEX('VBA code_permu_wo_repettn'!$AH$3:$AM$6,COUNTIF('Profile-matrices_Condorcet'!$B$2:$B4450,'Profile-matrices_Condorcet'!$B4450),MATCH(INDEX('numeric possibilities'!F$3:F$1298,VLOOKUP($B4450,'numeric possibilities'!$C$3:$G$1298,1)),'VBA code_permu_wo_repettn'!$AH$2:$AM$2))</f>
        <v>C</v>
      </c>
      <c r="F4450" t="str">
        <f>INDEX('VBA code_permu_wo_repettn'!$AO$3:$AT$6,COUNTIF('Profile-matrices_Condorcet'!$B$2:$B4450,'Profile-matrices_Condorcet'!$B4450),MATCH(INDEX('numeric possibilities'!G$3:G$1298,VLOOKUP($B4450,'numeric possibilities'!$C$3:$G$1298,1)),'VBA code_permu_wo_repettn'!$AO$2:$AT$2))</f>
        <v>D</v>
      </c>
      <c r="H4450" t="s">
        <v>14</v>
      </c>
      <c r="I4450" s="3">
        <f>IF(MATCH(I$1,$C4450:$C4453,0)&lt;(MATCH(J$1,$C4450:$C4453,0)),1*a_vote,0)+IF(MATCH(I$1,$D4450:$D4453,0)&lt;MATCH(J$1,$D4450:$D4453,0),1*b_vote,0)+IF(MATCH(I$1,$E4450:$E4453,0)&lt;MATCH(J$1,$E4450:$E4453,0),1*c_vote,0)+IF(MATCH(I$1,$F4450:$F4453,0)&lt;MATCH(J$1,$F4450:$F4453,0),1*d_vote,0)</f>
        <v>0.52</v>
      </c>
      <c r="J4450" s="3">
        <f>IF(MATCH(I$1,$C4450:$C4453,0)&gt;(MATCH(J$1,$C4450:$C4453,0)),1*a_vote,0)+IF(MATCH(I$1,$D4450:$D4453,0)&gt;MATCH(J$1,$D4450:$D4453,0),1*b_vote,0)+IF(MATCH(I$1,$E4450:$E4453,0)&gt;MATCH(J$1,$E4450:$E4453,0),1*c_vote,0)+IF(MATCH(I$1,$F4450:$F4453,0)&gt;MATCH(J$1,$F4450:$F4453,0),1*d_vote,0)</f>
        <v>0.48</v>
      </c>
      <c r="K4450" s="3">
        <f>IF(MATCH($K$1,$C4450:$C4453,0)&lt;(MATCH($L$1,$C4450:$C4453,0)),1*a_vote,0)+IF(MATCH($K$1,$D4450:$D4453,0)&lt;MATCH($L$1,$D4450:$D4453,0),1*b_vote,0)+IF(MATCH($K$1,$E4450:$E4453,0)&lt;MATCH($L$1,$E4450:$E4453,0),1*c_vote,0)+IF(MATCH($K$1,$F4450:$F4453,0)&lt;MATCH($L$1,$F4450:$F4453,0),1*d_vote,0)</f>
        <v>0.27</v>
      </c>
      <c r="L4450" s="3">
        <f>IF(MATCH(K$1,$C4450:$C4453,0)&gt;(MATCH(L$1,$C4450:$C4453,0)),1*a_vote,0)+IF(MATCH(K$1,$D4450:$D4453,0)&gt;MATCH(L$1,$D4450:$D4453,0),1*b_vote,0)+IF(MATCH(K$1,$E4450:$E4453,0)&gt;MATCH(L$1,$E4450:$E4453,0),1*c_vote,0)+IF(MATCH(K$1,$F4450:$F4453,0)&gt;MATCH(L$1,$F4450:$F4453,0),1*d_vote,0)</f>
        <v>0.73</v>
      </c>
      <c r="M4450" s="3">
        <f>IF(MATCH($M$1,$C4450:$C4453,0)&lt;(MATCH($N$1,$C4450:$C4453,0)),1*a_vote,0)+IF(MATCH($M$1,$D4450:$D4453,0)&lt;MATCH($N$1,$D4450:$D4453,0),1*b_vote,0)+IF(MATCH($M$1,$E4450:$E4453,0)&lt;MATCH($N$1,$E4450:$E4453,0),1*c_vote,0)+IF(MATCH($M$1,$F4450:$F4453,0)&lt;MATCH($N$1,$F4450:$F4453,0),1*d_vote,0)</f>
        <v>0.52</v>
      </c>
      <c r="N4450" s="3">
        <f>IF(MATCH(M$1,$C4450:$C4453,0)&gt;(MATCH(N$1,$C4450:$C4453,0)),1*a_vote,0)+IF(MATCH(M$1,$D4450:$D4453,0)&gt;MATCH(N$1,$D4450:$D4453,0),1*b_vote,0)+IF(MATCH(M$1,$E4450:$E4453,0)&gt;MATCH(N$1,$E4450:$E4453,0),1*c_vote,0)+IF(MATCH(M$1,$F4450:$F4453,0)&gt;MATCH(N$1,$F4450:$F4453,0),1*d_vote,0)</f>
        <v>0.48</v>
      </c>
      <c r="O4450" s="3">
        <f>IF(MATCH($O$1,$C4450:$C4453,0)&lt;(MATCH($P$1,$C4450:$C4453,0)),1*a_vote,0)+IF(MATCH($O$1,$D4450:$D4453,0)&lt;MATCH($P$1,$D4450:$D4453,0),1*b_vote,0)+IF(MATCH($O$1,$E4450:$E4453,0)&lt;MATCH($P$1,$E4450:$E4453,0),1*c_vote,0)+IF(MATCH($O$1,$F4450:$F4453,0)&lt;MATCH($P$1,$F4450:$F4453,0),1*d_vote,0)</f>
        <v>0.26</v>
      </c>
      <c r="P4450" s="3">
        <f>IF(MATCH(O$1,$C4450:$C4453,0)&gt;(MATCH(P$1,$C4450:$C4453,0)),1*a_vote,0)+IF(MATCH(O$1,$D4450:$D4453,0)&gt;MATCH(P$1,$D4450:$D4453,0),1*b_vote,0)+IF(MATCH(O$1,$E4450:$E4453,0)&gt;MATCH(P$1,$E4450:$E4453,0),1*c_vote,0)+IF(MATCH(O$1,$F4450:$F4453,0)&gt;MATCH(P$1,$F4450:$F4453,0),1*d_vote,0)</f>
        <v>0.74</v>
      </c>
      <c r="Q4450" s="3">
        <f>IF(MATCH($Q$1,$C4450:$C4453,0)&lt;(MATCH($R$1,$C4450:$C4453,0)),1*a_vote,0)+IF(MATCH($Q$1,$D4450:$D4453,0)&lt;MATCH($R$1,$D4450:$D4453,0),1*b_vote,0)+IF(MATCH($Q$1,$E4450:$E4453,0)&lt;MATCH($R$1,$E4450:$E4453,0),1*c_vote,0)+IF(MATCH($Q$1,$F4450:$F4453,0)&lt;MATCH($R$1,$F4450:$F4453,0),1*d_vote,0)</f>
        <v>0.78</v>
      </c>
      <c r="R4450" s="3">
        <f>IF(MATCH(Q$1,$C4450:$C4453,0)&gt;(MATCH(R$1,$C4450:$C4453,0)),1*a_vote,0)+IF(MATCH(Q$1,$D4450:$D4453,0)&gt;MATCH(R$1,$D4450:$D4453,0),1*b_vote,0)+IF(MATCH(Q$1,$E4450:$E4453,0)&gt;MATCH(R$1,$E4450:$E4453,0),1*c_vote,0)+IF(MATCH(Q$1,$F4450:$F4453,0)&gt;MATCH(R$1,$F4450:$F4453,0),1*d_vote,0)</f>
        <v>0.21999999999999997</v>
      </c>
      <c r="S4450" s="3">
        <f>IF(MATCH($S$1,$C4450:$C4453,0)&lt;(MATCH($T$1,$C4450:$C4453,0)),1*a_vote,0)+IF(MATCH($S$1,$D4450:$D4453,0)&lt;MATCH($T$1,$D4450:$D4453,0),1*b_vote,0)+IF(MATCH($S$1,$E4450:$E4453,0)&lt;MATCH($T$1,$E4450:$E4453,0),1*c_vote,0)+IF(MATCH($S$1,$F4450:$F4453,0)&lt;MATCH($T$1,$F4450:$F4453,0),1*d_vote,0)</f>
        <v>0.52</v>
      </c>
      <c r="T4450" s="3">
        <f>IF(MATCH(S$1,$C4450:$C4453,0)&gt;(MATCH(T$1,$C4450:$C4453,0)),1*a_vote,0)+IF(MATCH(S$1,$D4450:$D4453,0)&gt;MATCH(T$1,$D4450:$D4453,0),1*b_vote,0)+IF(MATCH(S$1,$E4450:$E4453,0)&gt;MATCH(T$1,$E4450:$E4453,0),1*c_vote,0)+IF(MATCH(S$1,$F4450:$F4453,0)&gt;MATCH(T$1,$F4450:$F4453,0),1*d_vote,0)</f>
        <v>0.48</v>
      </c>
    </row>
    <row r="4451" spans="1:20" x14ac:dyDescent="0.25">
      <c r="A4451">
        <f t="shared" si="140"/>
        <v>4450</v>
      </c>
      <c r="B4451">
        <f t="shared" si="141"/>
        <v>1113</v>
      </c>
      <c r="C4451" t="str">
        <f>INDEX('VBA code_permu_wo_repettn'!$T$3:$Y$6,COUNTIF('Profile-matrices_Condorcet'!$B$2:$B4451,'Profile-matrices_Condorcet'!$B4451),MATCH(INDEX('numeric possibilities'!D$3:D$1298,VLOOKUP($B4451,'numeric possibilities'!$C$3:$G$1298,1)),'VBA code_permu_wo_repettn'!$T$2:$Y$2))</f>
        <v>C</v>
      </c>
      <c r="D4451" t="str">
        <f>INDEX('VBA code_permu_wo_repettn'!$AA$3:$AF$6,COUNTIF('Profile-matrices_Condorcet'!$B$2:$B4451,'Profile-matrices_Condorcet'!$B4451),MATCH(INDEX('numeric possibilities'!E$3:E$1298,VLOOKUP($B4451,'numeric possibilities'!$C$3:$G$1298,1)),'VBA code_permu_wo_repettn'!$AA$2:$AF$2))</f>
        <v>D</v>
      </c>
      <c r="E4451" t="str">
        <f>INDEX('VBA code_permu_wo_repettn'!$AH$3:$AM$6,COUNTIF('Profile-matrices_Condorcet'!$B$2:$B4451,'Profile-matrices_Condorcet'!$B4451),MATCH(INDEX('numeric possibilities'!F$3:F$1298,VLOOKUP($B4451,'numeric possibilities'!$C$3:$G$1298,1)),'VBA code_permu_wo_repettn'!$AH$2:$AM$2))</f>
        <v>A</v>
      </c>
      <c r="F4451" t="str">
        <f>INDEX('VBA code_permu_wo_repettn'!$AO$3:$AT$6,COUNTIF('Profile-matrices_Condorcet'!$B$2:$B4451,'Profile-matrices_Condorcet'!$B4451),MATCH(INDEX('numeric possibilities'!G$3:G$1298,VLOOKUP($B4451,'numeric possibilities'!$C$3:$G$1298,1)),'VBA code_permu_wo_repettn'!$AO$2:$AT$2))</f>
        <v>C</v>
      </c>
      <c r="H4451" t="s">
        <v>15</v>
      </c>
      <c r="I4451" t="str">
        <f>IF(I4450&gt;J4450,$I$1,IF(I4450&lt;J4450,$J$1,0))</f>
        <v>A</v>
      </c>
      <c r="K4451" t="str">
        <f>IF(K4450&gt;L4450,$K$1,IF(K4450&lt;L4450,$L$1,0))</f>
        <v>C</v>
      </c>
      <c r="M4451" t="str">
        <f>IF(M4450&gt;N4450,$M$1,IF(M4450&lt;N4450,$N$1,0))</f>
        <v>A</v>
      </c>
      <c r="O4451" t="str">
        <f>IF(O4450&gt;P4450,$O$1,IF(O4450&lt;P4450,$P$1,0))</f>
        <v>C</v>
      </c>
      <c r="Q4451" t="str">
        <f>IF(Q4450&gt;R4450,$Q$1,IF(Q4450&lt;R4450,$R$1,0))</f>
        <v>B</v>
      </c>
      <c r="S4451" t="str">
        <f>IF(S4450&gt;T4450,$S$1,IF(S4450&lt;T4450,$T$1,0))</f>
        <v>C</v>
      </c>
    </row>
    <row r="4452" spans="1:20" x14ac:dyDescent="0.25">
      <c r="A4452">
        <f t="shared" si="140"/>
        <v>4451</v>
      </c>
      <c r="B4452">
        <f t="shared" si="141"/>
        <v>1113</v>
      </c>
      <c r="C4452" t="str">
        <f>INDEX('VBA code_permu_wo_repettn'!$T$3:$Y$6,COUNTIF('Profile-matrices_Condorcet'!$B$2:$B4452,'Profile-matrices_Condorcet'!$B4452),MATCH(INDEX('numeric possibilities'!D$3:D$1298,VLOOKUP($B4452,'numeric possibilities'!$C$3:$G$1298,1)),'VBA code_permu_wo_repettn'!$T$2:$Y$2))</f>
        <v>B</v>
      </c>
      <c r="D4452" t="str">
        <f>INDEX('VBA code_permu_wo_repettn'!$AA$3:$AF$6,COUNTIF('Profile-matrices_Condorcet'!$B$2:$B4452,'Profile-matrices_Condorcet'!$B4452),MATCH(INDEX('numeric possibilities'!E$3:E$1298,VLOOKUP($B4452,'numeric possibilities'!$C$3:$G$1298,1)),'VBA code_permu_wo_repettn'!$AA$2:$AF$2))</f>
        <v>C</v>
      </c>
      <c r="E4452" t="str">
        <f>INDEX('VBA code_permu_wo_repettn'!$AH$3:$AM$6,COUNTIF('Profile-matrices_Condorcet'!$B$2:$B4452,'Profile-matrices_Condorcet'!$B4452),MATCH(INDEX('numeric possibilities'!F$3:F$1298,VLOOKUP($B4452,'numeric possibilities'!$C$3:$G$1298,1)),'VBA code_permu_wo_repettn'!$AH$2:$AM$2))</f>
        <v>B</v>
      </c>
      <c r="F4452" t="str">
        <f>INDEX('VBA code_permu_wo_repettn'!$AO$3:$AT$6,COUNTIF('Profile-matrices_Condorcet'!$B$2:$B4452,'Profile-matrices_Condorcet'!$B4452),MATCH(INDEX('numeric possibilities'!G$3:G$1298,VLOOKUP($B4452,'numeric possibilities'!$C$3:$G$1298,1)),'VBA code_permu_wo_repettn'!$AO$2:$AT$2))</f>
        <v>B</v>
      </c>
      <c r="I4452" t="s">
        <v>0</v>
      </c>
      <c r="J4452" t="s">
        <v>1</v>
      </c>
      <c r="K4452" t="s">
        <v>2</v>
      </c>
      <c r="L4452" t="s">
        <v>3</v>
      </c>
    </row>
    <row r="4453" spans="1:20" x14ac:dyDescent="0.25">
      <c r="A4453">
        <f t="shared" si="140"/>
        <v>4452</v>
      </c>
      <c r="B4453">
        <f t="shared" si="141"/>
        <v>1113</v>
      </c>
      <c r="C4453" t="str">
        <f>INDEX('VBA code_permu_wo_repettn'!$T$3:$Y$6,COUNTIF('Profile-matrices_Condorcet'!$B$2:$B4453,'Profile-matrices_Condorcet'!$B4453),MATCH(INDEX('numeric possibilities'!D$3:D$1298,VLOOKUP($B4453,'numeric possibilities'!$C$3:$G$1298,1)),'VBA code_permu_wo_repettn'!$T$2:$Y$2))</f>
        <v>D</v>
      </c>
      <c r="D4453" t="str">
        <f>INDEX('VBA code_permu_wo_repettn'!$AA$3:$AF$6,COUNTIF('Profile-matrices_Condorcet'!$B$2:$B4453,'Profile-matrices_Condorcet'!$B4453),MATCH(INDEX('numeric possibilities'!E$3:E$1298,VLOOKUP($B4453,'numeric possibilities'!$C$3:$G$1298,1)),'VBA code_permu_wo_repettn'!$AA$2:$AF$2))</f>
        <v>A</v>
      </c>
      <c r="E4453" t="str">
        <f>INDEX('VBA code_permu_wo_repettn'!$AH$3:$AM$6,COUNTIF('Profile-matrices_Condorcet'!$B$2:$B4453,'Profile-matrices_Condorcet'!$B4453),MATCH(INDEX('numeric possibilities'!F$3:F$1298,VLOOKUP($B4453,'numeric possibilities'!$C$3:$G$1298,1)),'VBA code_permu_wo_repettn'!$AH$2:$AM$2))</f>
        <v>D</v>
      </c>
      <c r="F4453" t="str">
        <f>INDEX('VBA code_permu_wo_repettn'!$AO$3:$AT$6,COUNTIF('Profile-matrices_Condorcet'!$B$2:$B4453,'Profile-matrices_Condorcet'!$B4453),MATCH(INDEX('numeric possibilities'!G$3:G$1298,VLOOKUP($B4453,'numeric possibilities'!$C$3:$G$1298,1)),'VBA code_permu_wo_repettn'!$AO$2:$AT$2))</f>
        <v>A</v>
      </c>
      <c r="G4453" t="str">
        <f>IF(MAX(I4453:L4453)&gt;='numeric possibilities'!$B$4/2,INDEX('Profile-matrices_Condorcet'!I4452:L4452,1,MATCH(MAX('Profile-matrices_Condorcet'!I4453:L4453),'Profile-matrices_Condorcet'!I4453:L4453,0)),"NCW")</f>
        <v>C</v>
      </c>
      <c r="H4453" t="s">
        <v>13</v>
      </c>
      <c r="I4453" s="3">
        <f>COUNTIF($I4451:$S4451,I4452)</f>
        <v>2</v>
      </c>
      <c r="J4453" s="3">
        <f>COUNTIF($I4451:$S4451,J4452)</f>
        <v>1</v>
      </c>
      <c r="K4453" s="3">
        <f>COUNTIF($I4451:$S4451,K4452)</f>
        <v>3</v>
      </c>
      <c r="L4453" s="3">
        <f>COUNTIF($I4451:$S4451,L4452)</f>
        <v>0</v>
      </c>
    </row>
    <row r="4454" spans="1:20" x14ac:dyDescent="0.25">
      <c r="A4454">
        <f t="shared" si="140"/>
        <v>4453</v>
      </c>
      <c r="B4454">
        <f t="shared" si="141"/>
        <v>1114</v>
      </c>
      <c r="C4454" t="str">
        <f>INDEX('VBA code_permu_wo_repettn'!$T$3:$Y$6,COUNTIF('Profile-matrices_Condorcet'!$B$2:$B4454,'Profile-matrices_Condorcet'!$B4454),MATCH(INDEX('numeric possibilities'!D$3:D$1298,VLOOKUP($B4454,'numeric possibilities'!$C$3:$G$1298,1)),'VBA code_permu_wo_repettn'!$T$2:$Y$2))</f>
        <v>A</v>
      </c>
      <c r="D4454" t="str">
        <f>INDEX('VBA code_permu_wo_repettn'!$AA$3:$AF$6,COUNTIF('Profile-matrices_Condorcet'!$B$2:$B4454,'Profile-matrices_Condorcet'!$B4454),MATCH(INDEX('numeric possibilities'!E$3:E$1298,VLOOKUP($B4454,'numeric possibilities'!$C$3:$G$1298,1)),'VBA code_permu_wo_repettn'!$AA$2:$AF$2))</f>
        <v>B</v>
      </c>
      <c r="E4454" t="str">
        <f>INDEX('VBA code_permu_wo_repettn'!$AH$3:$AM$6,COUNTIF('Profile-matrices_Condorcet'!$B$2:$B4454,'Profile-matrices_Condorcet'!$B4454),MATCH(INDEX('numeric possibilities'!F$3:F$1298,VLOOKUP($B4454,'numeric possibilities'!$C$3:$G$1298,1)),'VBA code_permu_wo_repettn'!$AH$2:$AM$2))</f>
        <v>C</v>
      </c>
      <c r="F4454" t="str">
        <f>INDEX('VBA code_permu_wo_repettn'!$AO$3:$AT$6,COUNTIF('Profile-matrices_Condorcet'!$B$2:$B4454,'Profile-matrices_Condorcet'!$B4454),MATCH(INDEX('numeric possibilities'!G$3:G$1298,VLOOKUP($B4454,'numeric possibilities'!$C$3:$G$1298,1)),'VBA code_permu_wo_repettn'!$AO$2:$AT$2))</f>
        <v>D</v>
      </c>
      <c r="H4454" t="s">
        <v>14</v>
      </c>
      <c r="I4454" s="3">
        <f>IF(MATCH(I$1,$C4454:$C4457,0)&lt;(MATCH(J$1,$C4454:$C4457,0)),1*a_vote,0)+IF(MATCH(I$1,$D4454:$D4457,0)&lt;MATCH(J$1,$D4454:$D4457,0),1*b_vote,0)+IF(MATCH(I$1,$E4454:$E4457,0)&lt;MATCH(J$1,$E4454:$E4457,0),1*c_vote,0)+IF(MATCH(I$1,$F4454:$F4457,0)&lt;MATCH(J$1,$F4454:$F4457,0),1*d_vote,0)</f>
        <v>0.52</v>
      </c>
      <c r="J4454" s="3">
        <f>IF(MATCH(I$1,$C4454:$C4457,0)&gt;(MATCH(J$1,$C4454:$C4457,0)),1*a_vote,0)+IF(MATCH(I$1,$D4454:$D4457,0)&gt;MATCH(J$1,$D4454:$D4457,0),1*b_vote,0)+IF(MATCH(I$1,$E4454:$E4457,0)&gt;MATCH(J$1,$E4454:$E4457,0),1*c_vote,0)+IF(MATCH(I$1,$F4454:$F4457,0)&gt;MATCH(J$1,$F4454:$F4457,0),1*d_vote,0)</f>
        <v>0.48</v>
      </c>
      <c r="K4454" s="3">
        <f>IF(MATCH($K$1,$C4454:$C4457,0)&lt;(MATCH($L$1,$C4454:$C4457,0)),1*a_vote,0)+IF(MATCH($K$1,$D4454:$D4457,0)&lt;MATCH($L$1,$D4454:$D4457,0),1*b_vote,0)+IF(MATCH($K$1,$E4454:$E4457,0)&lt;MATCH($L$1,$E4454:$E4457,0),1*c_vote,0)+IF(MATCH($K$1,$F4454:$F4457,0)&lt;MATCH($L$1,$F4454:$F4457,0),1*d_vote,0)</f>
        <v>0.27</v>
      </c>
      <c r="L4454" s="3">
        <f>IF(MATCH(K$1,$C4454:$C4457,0)&gt;(MATCH(L$1,$C4454:$C4457,0)),1*a_vote,0)+IF(MATCH(K$1,$D4454:$D4457,0)&gt;MATCH(L$1,$D4454:$D4457,0),1*b_vote,0)+IF(MATCH(K$1,$E4454:$E4457,0)&gt;MATCH(L$1,$E4454:$E4457,0),1*c_vote,0)+IF(MATCH(K$1,$F4454:$F4457,0)&gt;MATCH(L$1,$F4454:$F4457,0),1*d_vote,0)</f>
        <v>0.73</v>
      </c>
      <c r="M4454" s="3">
        <f>IF(MATCH($M$1,$C4454:$C4457,0)&lt;(MATCH($N$1,$C4454:$C4457,0)),1*a_vote,0)+IF(MATCH($M$1,$D4454:$D4457,0)&lt;MATCH($N$1,$D4454:$D4457,0),1*b_vote,0)+IF(MATCH($M$1,$E4454:$E4457,0)&lt;MATCH($N$1,$E4454:$E4457,0),1*c_vote,0)+IF(MATCH($M$1,$F4454:$F4457,0)&lt;MATCH($N$1,$F4454:$F4457,0),1*d_vote,0)</f>
        <v>0.52</v>
      </c>
      <c r="N4454" s="3">
        <f>IF(MATCH(M$1,$C4454:$C4457,0)&gt;(MATCH(N$1,$C4454:$C4457,0)),1*a_vote,0)+IF(MATCH(M$1,$D4454:$D4457,0)&gt;MATCH(N$1,$D4454:$D4457,0),1*b_vote,0)+IF(MATCH(M$1,$E4454:$E4457,0)&gt;MATCH(N$1,$E4454:$E4457,0),1*c_vote,0)+IF(MATCH(M$1,$F4454:$F4457,0)&gt;MATCH(N$1,$F4454:$F4457,0),1*d_vote,0)</f>
        <v>0.48</v>
      </c>
      <c r="O4454" s="3">
        <f>IF(MATCH($O$1,$C4454:$C4457,0)&lt;(MATCH($P$1,$C4454:$C4457,0)),1*a_vote,0)+IF(MATCH($O$1,$D4454:$D4457,0)&lt;MATCH($P$1,$D4454:$D4457,0),1*b_vote,0)+IF(MATCH($O$1,$E4454:$E4457,0)&lt;MATCH($P$1,$E4454:$E4457,0),1*c_vote,0)+IF(MATCH($O$1,$F4454:$F4457,0)&lt;MATCH($P$1,$F4454:$F4457,0),1*d_vote,0)</f>
        <v>0.26</v>
      </c>
      <c r="P4454" s="3">
        <f>IF(MATCH(O$1,$C4454:$C4457,0)&gt;(MATCH(P$1,$C4454:$C4457,0)),1*a_vote,0)+IF(MATCH(O$1,$D4454:$D4457,0)&gt;MATCH(P$1,$D4454:$D4457,0),1*b_vote,0)+IF(MATCH(O$1,$E4454:$E4457,0)&gt;MATCH(P$1,$E4454:$E4457,0),1*c_vote,0)+IF(MATCH(O$1,$F4454:$F4457,0)&gt;MATCH(P$1,$F4454:$F4457,0),1*d_vote,0)</f>
        <v>0.74</v>
      </c>
      <c r="Q4454" s="3">
        <f>IF(MATCH($Q$1,$C4454:$C4457,0)&lt;(MATCH($R$1,$C4454:$C4457,0)),1*a_vote,0)+IF(MATCH($Q$1,$D4454:$D4457,0)&lt;MATCH($R$1,$D4454:$D4457,0),1*b_vote,0)+IF(MATCH($Q$1,$E4454:$E4457,0)&lt;MATCH($R$1,$E4454:$E4457,0),1*c_vote,0)+IF(MATCH($Q$1,$F4454:$F4457,0)&lt;MATCH($R$1,$F4454:$F4457,0),1*d_vote,0)</f>
        <v>0.51</v>
      </c>
      <c r="R4454" s="3">
        <f>IF(MATCH(Q$1,$C4454:$C4457,0)&gt;(MATCH(R$1,$C4454:$C4457,0)),1*a_vote,0)+IF(MATCH(Q$1,$D4454:$D4457,0)&gt;MATCH(R$1,$D4454:$D4457,0),1*b_vote,0)+IF(MATCH(Q$1,$E4454:$E4457,0)&gt;MATCH(R$1,$E4454:$E4457,0),1*c_vote,0)+IF(MATCH(Q$1,$F4454:$F4457,0)&gt;MATCH(R$1,$F4454:$F4457,0),1*d_vote,0)</f>
        <v>0.49</v>
      </c>
      <c r="S4454" s="3">
        <f>IF(MATCH($S$1,$C4454:$C4457,0)&lt;(MATCH($T$1,$C4454:$C4457,0)),1*a_vote,0)+IF(MATCH($S$1,$D4454:$D4457,0)&lt;MATCH($T$1,$D4454:$D4457,0),1*b_vote,0)+IF(MATCH($S$1,$E4454:$E4457,0)&lt;MATCH($T$1,$E4454:$E4457,0),1*c_vote,0)+IF(MATCH($S$1,$F4454:$F4457,0)&lt;MATCH($T$1,$F4454:$F4457,0),1*d_vote,0)</f>
        <v>0.52</v>
      </c>
      <c r="T4454" s="3">
        <f>IF(MATCH(S$1,$C4454:$C4457,0)&gt;(MATCH(T$1,$C4454:$C4457,0)),1*a_vote,0)+IF(MATCH(S$1,$D4454:$D4457,0)&gt;MATCH(T$1,$D4454:$D4457,0),1*b_vote,0)+IF(MATCH(S$1,$E4454:$E4457,0)&gt;MATCH(T$1,$E4454:$E4457,0),1*c_vote,0)+IF(MATCH(S$1,$F4454:$F4457,0)&gt;MATCH(T$1,$F4454:$F4457,0),1*d_vote,0)</f>
        <v>0.48</v>
      </c>
    </row>
    <row r="4455" spans="1:20" x14ac:dyDescent="0.25">
      <c r="A4455">
        <f t="shared" si="140"/>
        <v>4454</v>
      </c>
      <c r="B4455">
        <f t="shared" si="141"/>
        <v>1114</v>
      </c>
      <c r="C4455" t="str">
        <f>INDEX('VBA code_permu_wo_repettn'!$T$3:$Y$6,COUNTIF('Profile-matrices_Condorcet'!$B$2:$B4455,'Profile-matrices_Condorcet'!$B4455),MATCH(INDEX('numeric possibilities'!D$3:D$1298,VLOOKUP($B4455,'numeric possibilities'!$C$3:$G$1298,1)),'VBA code_permu_wo_repettn'!$T$2:$Y$2))</f>
        <v>C</v>
      </c>
      <c r="D4455" t="str">
        <f>INDEX('VBA code_permu_wo_repettn'!$AA$3:$AF$6,COUNTIF('Profile-matrices_Condorcet'!$B$2:$B4455,'Profile-matrices_Condorcet'!$B4455),MATCH(INDEX('numeric possibilities'!E$3:E$1298,VLOOKUP($B4455,'numeric possibilities'!$C$3:$G$1298,1)),'VBA code_permu_wo_repettn'!$AA$2:$AF$2))</f>
        <v>D</v>
      </c>
      <c r="E4455" t="str">
        <f>INDEX('VBA code_permu_wo_repettn'!$AH$3:$AM$6,COUNTIF('Profile-matrices_Condorcet'!$B$2:$B4455,'Profile-matrices_Condorcet'!$B4455),MATCH(INDEX('numeric possibilities'!F$3:F$1298,VLOOKUP($B4455,'numeric possibilities'!$C$3:$G$1298,1)),'VBA code_permu_wo_repettn'!$AH$2:$AM$2))</f>
        <v>A</v>
      </c>
      <c r="F4455" t="str">
        <f>INDEX('VBA code_permu_wo_repettn'!$AO$3:$AT$6,COUNTIF('Profile-matrices_Condorcet'!$B$2:$B4455,'Profile-matrices_Condorcet'!$B4455),MATCH(INDEX('numeric possibilities'!G$3:G$1298,VLOOKUP($B4455,'numeric possibilities'!$C$3:$G$1298,1)),'VBA code_permu_wo_repettn'!$AO$2:$AT$2))</f>
        <v>C</v>
      </c>
      <c r="H4455" t="s">
        <v>15</v>
      </c>
      <c r="I4455" t="str">
        <f>IF(I4454&gt;J4454,$I$1,IF(I4454&lt;J4454,$J$1,0))</f>
        <v>A</v>
      </c>
      <c r="K4455" t="str">
        <f>IF(K4454&gt;L4454,$K$1,IF(K4454&lt;L4454,$L$1,0))</f>
        <v>C</v>
      </c>
      <c r="M4455" t="str">
        <f>IF(M4454&gt;N4454,$M$1,IF(M4454&lt;N4454,$N$1,0))</f>
        <v>A</v>
      </c>
      <c r="O4455" t="str">
        <f>IF(O4454&gt;P4454,$O$1,IF(O4454&lt;P4454,$P$1,0))</f>
        <v>C</v>
      </c>
      <c r="Q4455" t="str">
        <f>IF(Q4454&gt;R4454,$Q$1,IF(Q4454&lt;R4454,$R$1,0))</f>
        <v>B</v>
      </c>
      <c r="S4455" t="str">
        <f>IF(S4454&gt;T4454,$S$1,IF(S4454&lt;T4454,$T$1,0))</f>
        <v>C</v>
      </c>
    </row>
    <row r="4456" spans="1:20" x14ac:dyDescent="0.25">
      <c r="A4456">
        <f t="shared" si="140"/>
        <v>4455</v>
      </c>
      <c r="B4456">
        <f t="shared" si="141"/>
        <v>1114</v>
      </c>
      <c r="C4456" t="str">
        <f>INDEX('VBA code_permu_wo_repettn'!$T$3:$Y$6,COUNTIF('Profile-matrices_Condorcet'!$B$2:$B4456,'Profile-matrices_Condorcet'!$B4456),MATCH(INDEX('numeric possibilities'!D$3:D$1298,VLOOKUP($B4456,'numeric possibilities'!$C$3:$G$1298,1)),'VBA code_permu_wo_repettn'!$T$2:$Y$2))</f>
        <v>D</v>
      </c>
      <c r="D4456" t="str">
        <f>INDEX('VBA code_permu_wo_repettn'!$AA$3:$AF$6,COUNTIF('Profile-matrices_Condorcet'!$B$2:$B4456,'Profile-matrices_Condorcet'!$B4456),MATCH(INDEX('numeric possibilities'!E$3:E$1298,VLOOKUP($B4456,'numeric possibilities'!$C$3:$G$1298,1)),'VBA code_permu_wo_repettn'!$AA$2:$AF$2))</f>
        <v>C</v>
      </c>
      <c r="E4456" t="str">
        <f>INDEX('VBA code_permu_wo_repettn'!$AH$3:$AM$6,COUNTIF('Profile-matrices_Condorcet'!$B$2:$B4456,'Profile-matrices_Condorcet'!$B4456),MATCH(INDEX('numeric possibilities'!F$3:F$1298,VLOOKUP($B4456,'numeric possibilities'!$C$3:$G$1298,1)),'VBA code_permu_wo_repettn'!$AH$2:$AM$2))</f>
        <v>B</v>
      </c>
      <c r="F4456" t="str">
        <f>INDEX('VBA code_permu_wo_repettn'!$AO$3:$AT$6,COUNTIF('Profile-matrices_Condorcet'!$B$2:$B4456,'Profile-matrices_Condorcet'!$B4456),MATCH(INDEX('numeric possibilities'!G$3:G$1298,VLOOKUP($B4456,'numeric possibilities'!$C$3:$G$1298,1)),'VBA code_permu_wo_repettn'!$AO$2:$AT$2))</f>
        <v>B</v>
      </c>
      <c r="I4456" t="s">
        <v>0</v>
      </c>
      <c r="J4456" t="s">
        <v>1</v>
      </c>
      <c r="K4456" t="s">
        <v>2</v>
      </c>
      <c r="L4456" t="s">
        <v>3</v>
      </c>
    </row>
    <row r="4457" spans="1:20" x14ac:dyDescent="0.25">
      <c r="A4457">
        <f t="shared" si="140"/>
        <v>4456</v>
      </c>
      <c r="B4457">
        <f t="shared" si="141"/>
        <v>1114</v>
      </c>
      <c r="C4457" t="str">
        <f>INDEX('VBA code_permu_wo_repettn'!$T$3:$Y$6,COUNTIF('Profile-matrices_Condorcet'!$B$2:$B4457,'Profile-matrices_Condorcet'!$B4457),MATCH(INDEX('numeric possibilities'!D$3:D$1298,VLOOKUP($B4457,'numeric possibilities'!$C$3:$G$1298,1)),'VBA code_permu_wo_repettn'!$T$2:$Y$2))</f>
        <v>B</v>
      </c>
      <c r="D4457" t="str">
        <f>INDEX('VBA code_permu_wo_repettn'!$AA$3:$AF$6,COUNTIF('Profile-matrices_Condorcet'!$B$2:$B4457,'Profile-matrices_Condorcet'!$B4457),MATCH(INDEX('numeric possibilities'!E$3:E$1298,VLOOKUP($B4457,'numeric possibilities'!$C$3:$G$1298,1)),'VBA code_permu_wo_repettn'!$AA$2:$AF$2))</f>
        <v>A</v>
      </c>
      <c r="E4457" t="str">
        <f>INDEX('VBA code_permu_wo_repettn'!$AH$3:$AM$6,COUNTIF('Profile-matrices_Condorcet'!$B$2:$B4457,'Profile-matrices_Condorcet'!$B4457),MATCH(INDEX('numeric possibilities'!F$3:F$1298,VLOOKUP($B4457,'numeric possibilities'!$C$3:$G$1298,1)),'VBA code_permu_wo_repettn'!$AH$2:$AM$2))</f>
        <v>D</v>
      </c>
      <c r="F4457" t="str">
        <f>INDEX('VBA code_permu_wo_repettn'!$AO$3:$AT$6,COUNTIF('Profile-matrices_Condorcet'!$B$2:$B4457,'Profile-matrices_Condorcet'!$B4457),MATCH(INDEX('numeric possibilities'!G$3:G$1298,VLOOKUP($B4457,'numeric possibilities'!$C$3:$G$1298,1)),'VBA code_permu_wo_repettn'!$AO$2:$AT$2))</f>
        <v>A</v>
      </c>
      <c r="G4457" t="str">
        <f>IF(MAX(I4457:L4457)&gt;='numeric possibilities'!$B$4/2,INDEX('Profile-matrices_Condorcet'!I4456:L4456,1,MATCH(MAX('Profile-matrices_Condorcet'!I4457:L4457),'Profile-matrices_Condorcet'!I4457:L4457,0)),"NCW")</f>
        <v>C</v>
      </c>
      <c r="H4457" t="s">
        <v>13</v>
      </c>
      <c r="I4457" s="3">
        <f>COUNTIF($I4455:$S4455,I4456)</f>
        <v>2</v>
      </c>
      <c r="J4457" s="3">
        <f>COUNTIF($I4455:$S4455,J4456)</f>
        <v>1</v>
      </c>
      <c r="K4457" s="3">
        <f>COUNTIF($I4455:$S4455,K4456)</f>
        <v>3</v>
      </c>
      <c r="L4457" s="3">
        <f>COUNTIF($I4455:$S4455,L4456)</f>
        <v>0</v>
      </c>
    </row>
    <row r="4458" spans="1:20" x14ac:dyDescent="0.25">
      <c r="A4458">
        <f t="shared" si="140"/>
        <v>4457</v>
      </c>
      <c r="B4458">
        <f t="shared" si="141"/>
        <v>1115</v>
      </c>
      <c r="C4458" t="str">
        <f>INDEX('VBA code_permu_wo_repettn'!$T$3:$Y$6,COUNTIF('Profile-matrices_Condorcet'!$B$2:$B4458,'Profile-matrices_Condorcet'!$B4458),MATCH(INDEX('numeric possibilities'!D$3:D$1298,VLOOKUP($B4458,'numeric possibilities'!$C$3:$G$1298,1)),'VBA code_permu_wo_repettn'!$T$2:$Y$2))</f>
        <v>A</v>
      </c>
      <c r="D4458" t="str">
        <f>INDEX('VBA code_permu_wo_repettn'!$AA$3:$AF$6,COUNTIF('Profile-matrices_Condorcet'!$B$2:$B4458,'Profile-matrices_Condorcet'!$B4458),MATCH(INDEX('numeric possibilities'!E$3:E$1298,VLOOKUP($B4458,'numeric possibilities'!$C$3:$G$1298,1)),'VBA code_permu_wo_repettn'!$AA$2:$AF$2))</f>
        <v>B</v>
      </c>
      <c r="E4458" t="str">
        <f>INDEX('VBA code_permu_wo_repettn'!$AH$3:$AM$6,COUNTIF('Profile-matrices_Condorcet'!$B$2:$B4458,'Profile-matrices_Condorcet'!$B4458),MATCH(INDEX('numeric possibilities'!F$3:F$1298,VLOOKUP($B4458,'numeric possibilities'!$C$3:$G$1298,1)),'VBA code_permu_wo_repettn'!$AH$2:$AM$2))</f>
        <v>C</v>
      </c>
      <c r="F4458" t="str">
        <f>INDEX('VBA code_permu_wo_repettn'!$AO$3:$AT$6,COUNTIF('Profile-matrices_Condorcet'!$B$2:$B4458,'Profile-matrices_Condorcet'!$B4458),MATCH(INDEX('numeric possibilities'!G$3:G$1298,VLOOKUP($B4458,'numeric possibilities'!$C$3:$G$1298,1)),'VBA code_permu_wo_repettn'!$AO$2:$AT$2))</f>
        <v>D</v>
      </c>
      <c r="H4458" t="s">
        <v>14</v>
      </c>
      <c r="I4458" s="3">
        <f>IF(MATCH(I$1,$C4458:$C4461,0)&lt;(MATCH(J$1,$C4458:$C4461,0)),1*a_vote,0)+IF(MATCH(I$1,$D4458:$D4461,0)&lt;MATCH(J$1,$D4458:$D4461,0),1*b_vote,0)+IF(MATCH(I$1,$E4458:$E4461,0)&lt;MATCH(J$1,$E4458:$E4461,0),1*c_vote,0)+IF(MATCH(I$1,$F4458:$F4461,0)&lt;MATCH(J$1,$F4458:$F4461,0),1*d_vote,0)</f>
        <v>0.52</v>
      </c>
      <c r="J4458" s="3">
        <f>IF(MATCH(I$1,$C4458:$C4461,0)&gt;(MATCH(J$1,$C4458:$C4461,0)),1*a_vote,0)+IF(MATCH(I$1,$D4458:$D4461,0)&gt;MATCH(J$1,$D4458:$D4461,0),1*b_vote,0)+IF(MATCH(I$1,$E4458:$E4461,0)&gt;MATCH(J$1,$E4458:$E4461,0),1*c_vote,0)+IF(MATCH(I$1,$F4458:$F4461,0)&gt;MATCH(J$1,$F4458:$F4461,0),1*d_vote,0)</f>
        <v>0.48</v>
      </c>
      <c r="K4458" s="3">
        <f>IF(MATCH($K$1,$C4458:$C4461,0)&lt;(MATCH($L$1,$C4458:$C4461,0)),1*a_vote,0)+IF(MATCH($K$1,$D4458:$D4461,0)&lt;MATCH($L$1,$D4458:$D4461,0),1*b_vote,0)+IF(MATCH($K$1,$E4458:$E4461,0)&lt;MATCH($L$1,$E4458:$E4461,0),1*c_vote,0)+IF(MATCH($K$1,$F4458:$F4461,0)&lt;MATCH($L$1,$F4458:$F4461,0),1*d_vote,0)</f>
        <v>0.27</v>
      </c>
      <c r="L4458" s="3">
        <f>IF(MATCH(K$1,$C4458:$C4461,0)&gt;(MATCH(L$1,$C4458:$C4461,0)),1*a_vote,0)+IF(MATCH(K$1,$D4458:$D4461,0)&gt;MATCH(L$1,$D4458:$D4461,0),1*b_vote,0)+IF(MATCH(K$1,$E4458:$E4461,0)&gt;MATCH(L$1,$E4458:$E4461,0),1*c_vote,0)+IF(MATCH(K$1,$F4458:$F4461,0)&gt;MATCH(L$1,$F4458:$F4461,0),1*d_vote,0)</f>
        <v>0.73</v>
      </c>
      <c r="M4458" s="3">
        <f>IF(MATCH($M$1,$C4458:$C4461,0)&lt;(MATCH($N$1,$C4458:$C4461,0)),1*a_vote,0)+IF(MATCH($M$1,$D4458:$D4461,0)&lt;MATCH($N$1,$D4458:$D4461,0),1*b_vote,0)+IF(MATCH($M$1,$E4458:$E4461,0)&lt;MATCH($N$1,$E4458:$E4461,0),1*c_vote,0)+IF(MATCH($M$1,$F4458:$F4461,0)&lt;MATCH($N$1,$F4458:$F4461,0),1*d_vote,0)</f>
        <v>0.52</v>
      </c>
      <c r="N4458" s="3">
        <f>IF(MATCH(M$1,$C4458:$C4461,0)&gt;(MATCH(N$1,$C4458:$C4461,0)),1*a_vote,0)+IF(MATCH(M$1,$D4458:$D4461,0)&gt;MATCH(N$1,$D4458:$D4461,0),1*b_vote,0)+IF(MATCH(M$1,$E4458:$E4461,0)&gt;MATCH(N$1,$E4458:$E4461,0),1*c_vote,0)+IF(MATCH(M$1,$F4458:$F4461,0)&gt;MATCH(N$1,$F4458:$F4461,0),1*d_vote,0)</f>
        <v>0.48</v>
      </c>
      <c r="O4458" s="3">
        <f>IF(MATCH($O$1,$C4458:$C4461,0)&lt;(MATCH($P$1,$C4458:$C4461,0)),1*a_vote,0)+IF(MATCH($O$1,$D4458:$D4461,0)&lt;MATCH($P$1,$D4458:$D4461,0),1*b_vote,0)+IF(MATCH($O$1,$E4458:$E4461,0)&lt;MATCH($P$1,$E4458:$E4461,0),1*c_vote,0)+IF(MATCH($O$1,$F4458:$F4461,0)&lt;MATCH($P$1,$F4458:$F4461,0),1*d_vote,0)</f>
        <v>0.53</v>
      </c>
      <c r="P4458" s="3">
        <f>IF(MATCH(O$1,$C4458:$C4461,0)&gt;(MATCH(P$1,$C4458:$C4461,0)),1*a_vote,0)+IF(MATCH(O$1,$D4458:$D4461,0)&gt;MATCH(P$1,$D4458:$D4461,0),1*b_vote,0)+IF(MATCH(O$1,$E4458:$E4461,0)&gt;MATCH(P$1,$E4458:$E4461,0),1*c_vote,0)+IF(MATCH(O$1,$F4458:$F4461,0)&gt;MATCH(P$1,$F4458:$F4461,0),1*d_vote,0)</f>
        <v>0.47</v>
      </c>
      <c r="Q4458" s="3">
        <f>IF(MATCH($Q$1,$C4458:$C4461,0)&lt;(MATCH($R$1,$C4458:$C4461,0)),1*a_vote,0)+IF(MATCH($Q$1,$D4458:$D4461,0)&lt;MATCH($R$1,$D4458:$D4461,0),1*b_vote,0)+IF(MATCH($Q$1,$E4458:$E4461,0)&lt;MATCH($R$1,$E4458:$E4461,0),1*c_vote,0)+IF(MATCH($Q$1,$F4458:$F4461,0)&lt;MATCH($R$1,$F4458:$F4461,0),1*d_vote,0)</f>
        <v>0.51</v>
      </c>
      <c r="R4458" s="3">
        <f>IF(MATCH(Q$1,$C4458:$C4461,0)&gt;(MATCH(R$1,$C4458:$C4461,0)),1*a_vote,0)+IF(MATCH(Q$1,$D4458:$D4461,0)&gt;MATCH(R$1,$D4458:$D4461,0),1*b_vote,0)+IF(MATCH(Q$1,$E4458:$E4461,0)&gt;MATCH(R$1,$E4458:$E4461,0),1*c_vote,0)+IF(MATCH(Q$1,$F4458:$F4461,0)&gt;MATCH(R$1,$F4458:$F4461,0),1*d_vote,0)</f>
        <v>0.49</v>
      </c>
      <c r="S4458" s="3">
        <f>IF(MATCH($S$1,$C4458:$C4461,0)&lt;(MATCH($T$1,$C4458:$C4461,0)),1*a_vote,0)+IF(MATCH($S$1,$D4458:$D4461,0)&lt;MATCH($T$1,$D4458:$D4461,0),1*b_vote,0)+IF(MATCH($S$1,$E4458:$E4461,0)&lt;MATCH($T$1,$E4458:$E4461,0),1*c_vote,0)+IF(MATCH($S$1,$F4458:$F4461,0)&lt;MATCH($T$1,$F4458:$F4461,0),1*d_vote,0)</f>
        <v>0.25</v>
      </c>
      <c r="T4458" s="3">
        <f>IF(MATCH(S$1,$C4458:$C4461,0)&gt;(MATCH(T$1,$C4458:$C4461,0)),1*a_vote,0)+IF(MATCH(S$1,$D4458:$D4461,0)&gt;MATCH(T$1,$D4458:$D4461,0),1*b_vote,0)+IF(MATCH(S$1,$E4458:$E4461,0)&gt;MATCH(T$1,$E4458:$E4461,0),1*c_vote,0)+IF(MATCH(S$1,$F4458:$F4461,0)&gt;MATCH(T$1,$F4458:$F4461,0),1*d_vote,0)</f>
        <v>0.75</v>
      </c>
    </row>
    <row r="4459" spans="1:20" x14ac:dyDescent="0.25">
      <c r="A4459">
        <f t="shared" si="140"/>
        <v>4458</v>
      </c>
      <c r="B4459">
        <f t="shared" si="141"/>
        <v>1115</v>
      </c>
      <c r="C4459" t="str">
        <f>INDEX('VBA code_permu_wo_repettn'!$T$3:$Y$6,COUNTIF('Profile-matrices_Condorcet'!$B$2:$B4459,'Profile-matrices_Condorcet'!$B4459),MATCH(INDEX('numeric possibilities'!D$3:D$1298,VLOOKUP($B4459,'numeric possibilities'!$C$3:$G$1298,1)),'VBA code_permu_wo_repettn'!$T$2:$Y$2))</f>
        <v>D</v>
      </c>
      <c r="D4459" t="str">
        <f>INDEX('VBA code_permu_wo_repettn'!$AA$3:$AF$6,COUNTIF('Profile-matrices_Condorcet'!$B$2:$B4459,'Profile-matrices_Condorcet'!$B4459),MATCH(INDEX('numeric possibilities'!E$3:E$1298,VLOOKUP($B4459,'numeric possibilities'!$C$3:$G$1298,1)),'VBA code_permu_wo_repettn'!$AA$2:$AF$2))</f>
        <v>D</v>
      </c>
      <c r="E4459" t="str">
        <f>INDEX('VBA code_permu_wo_repettn'!$AH$3:$AM$6,COUNTIF('Profile-matrices_Condorcet'!$B$2:$B4459,'Profile-matrices_Condorcet'!$B4459),MATCH(INDEX('numeric possibilities'!F$3:F$1298,VLOOKUP($B4459,'numeric possibilities'!$C$3:$G$1298,1)),'VBA code_permu_wo_repettn'!$AH$2:$AM$2))</f>
        <v>A</v>
      </c>
      <c r="F4459" t="str">
        <f>INDEX('VBA code_permu_wo_repettn'!$AO$3:$AT$6,COUNTIF('Profile-matrices_Condorcet'!$B$2:$B4459,'Profile-matrices_Condorcet'!$B4459),MATCH(INDEX('numeric possibilities'!G$3:G$1298,VLOOKUP($B4459,'numeric possibilities'!$C$3:$G$1298,1)),'VBA code_permu_wo_repettn'!$AO$2:$AT$2))</f>
        <v>C</v>
      </c>
      <c r="H4459" t="s">
        <v>15</v>
      </c>
      <c r="I4459" t="str">
        <f>IF(I4458&gt;J4458,$I$1,IF(I4458&lt;J4458,$J$1,0))</f>
        <v>A</v>
      </c>
      <c r="K4459" t="str">
        <f>IF(K4458&gt;L4458,$K$1,IF(K4458&lt;L4458,$L$1,0))</f>
        <v>C</v>
      </c>
      <c r="M4459" t="str">
        <f>IF(M4458&gt;N4458,$M$1,IF(M4458&lt;N4458,$N$1,0))</f>
        <v>A</v>
      </c>
      <c r="O4459" t="str">
        <f>IF(O4458&gt;P4458,$O$1,IF(O4458&lt;P4458,$P$1,0))</f>
        <v>B</v>
      </c>
      <c r="Q4459" t="str">
        <f>IF(Q4458&gt;R4458,$Q$1,IF(Q4458&lt;R4458,$R$1,0))</f>
        <v>B</v>
      </c>
      <c r="S4459" t="str">
        <f>IF(S4458&gt;T4458,$S$1,IF(S4458&lt;T4458,$T$1,0))</f>
        <v>D</v>
      </c>
    </row>
    <row r="4460" spans="1:20" x14ac:dyDescent="0.25">
      <c r="A4460">
        <f t="shared" si="140"/>
        <v>4459</v>
      </c>
      <c r="B4460">
        <f t="shared" si="141"/>
        <v>1115</v>
      </c>
      <c r="C4460" t="str">
        <f>INDEX('VBA code_permu_wo_repettn'!$T$3:$Y$6,COUNTIF('Profile-matrices_Condorcet'!$B$2:$B4460,'Profile-matrices_Condorcet'!$B4460),MATCH(INDEX('numeric possibilities'!D$3:D$1298,VLOOKUP($B4460,'numeric possibilities'!$C$3:$G$1298,1)),'VBA code_permu_wo_repettn'!$T$2:$Y$2))</f>
        <v>B</v>
      </c>
      <c r="D4460" t="str">
        <f>INDEX('VBA code_permu_wo_repettn'!$AA$3:$AF$6,COUNTIF('Profile-matrices_Condorcet'!$B$2:$B4460,'Profile-matrices_Condorcet'!$B4460),MATCH(INDEX('numeric possibilities'!E$3:E$1298,VLOOKUP($B4460,'numeric possibilities'!$C$3:$G$1298,1)),'VBA code_permu_wo_repettn'!$AA$2:$AF$2))</f>
        <v>C</v>
      </c>
      <c r="E4460" t="str">
        <f>INDEX('VBA code_permu_wo_repettn'!$AH$3:$AM$6,COUNTIF('Profile-matrices_Condorcet'!$B$2:$B4460,'Profile-matrices_Condorcet'!$B4460),MATCH(INDEX('numeric possibilities'!F$3:F$1298,VLOOKUP($B4460,'numeric possibilities'!$C$3:$G$1298,1)),'VBA code_permu_wo_repettn'!$AH$2:$AM$2))</f>
        <v>B</v>
      </c>
      <c r="F4460" t="str">
        <f>INDEX('VBA code_permu_wo_repettn'!$AO$3:$AT$6,COUNTIF('Profile-matrices_Condorcet'!$B$2:$B4460,'Profile-matrices_Condorcet'!$B4460),MATCH(INDEX('numeric possibilities'!G$3:G$1298,VLOOKUP($B4460,'numeric possibilities'!$C$3:$G$1298,1)),'VBA code_permu_wo_repettn'!$AO$2:$AT$2))</f>
        <v>B</v>
      </c>
      <c r="I4460" t="s">
        <v>0</v>
      </c>
      <c r="J4460" t="s">
        <v>1</v>
      </c>
      <c r="K4460" t="s">
        <v>2</v>
      </c>
      <c r="L4460" t="s">
        <v>3</v>
      </c>
    </row>
    <row r="4461" spans="1:20" x14ac:dyDescent="0.25">
      <c r="A4461">
        <f t="shared" si="140"/>
        <v>4460</v>
      </c>
      <c r="B4461">
        <f t="shared" si="141"/>
        <v>1115</v>
      </c>
      <c r="C4461" t="str">
        <f>INDEX('VBA code_permu_wo_repettn'!$T$3:$Y$6,COUNTIF('Profile-matrices_Condorcet'!$B$2:$B4461,'Profile-matrices_Condorcet'!$B4461),MATCH(INDEX('numeric possibilities'!D$3:D$1298,VLOOKUP($B4461,'numeric possibilities'!$C$3:$G$1298,1)),'VBA code_permu_wo_repettn'!$T$2:$Y$2))</f>
        <v>C</v>
      </c>
      <c r="D4461" t="str">
        <f>INDEX('VBA code_permu_wo_repettn'!$AA$3:$AF$6,COUNTIF('Profile-matrices_Condorcet'!$B$2:$B4461,'Profile-matrices_Condorcet'!$B4461),MATCH(INDEX('numeric possibilities'!E$3:E$1298,VLOOKUP($B4461,'numeric possibilities'!$C$3:$G$1298,1)),'VBA code_permu_wo_repettn'!$AA$2:$AF$2))</f>
        <v>A</v>
      </c>
      <c r="E4461" t="str">
        <f>INDEX('VBA code_permu_wo_repettn'!$AH$3:$AM$6,COUNTIF('Profile-matrices_Condorcet'!$B$2:$B4461,'Profile-matrices_Condorcet'!$B4461),MATCH(INDEX('numeric possibilities'!F$3:F$1298,VLOOKUP($B4461,'numeric possibilities'!$C$3:$G$1298,1)),'VBA code_permu_wo_repettn'!$AH$2:$AM$2))</f>
        <v>D</v>
      </c>
      <c r="F4461" t="str">
        <f>INDEX('VBA code_permu_wo_repettn'!$AO$3:$AT$6,COUNTIF('Profile-matrices_Condorcet'!$B$2:$B4461,'Profile-matrices_Condorcet'!$B4461),MATCH(INDEX('numeric possibilities'!G$3:G$1298,VLOOKUP($B4461,'numeric possibilities'!$C$3:$G$1298,1)),'VBA code_permu_wo_repettn'!$AO$2:$AT$2))</f>
        <v>A</v>
      </c>
      <c r="G4461" t="str">
        <f>IF(MAX(I4461:L4461)&gt;='numeric possibilities'!$B$4/2,INDEX('Profile-matrices_Condorcet'!I4460:L4460,1,MATCH(MAX('Profile-matrices_Condorcet'!I4461:L4461),'Profile-matrices_Condorcet'!I4461:L4461,0)),"NCW")</f>
        <v>NCW</v>
      </c>
      <c r="H4461" t="s">
        <v>13</v>
      </c>
      <c r="I4461" s="3">
        <f>COUNTIF($I4459:$S4459,I4460)</f>
        <v>2</v>
      </c>
      <c r="J4461" s="3">
        <f>COUNTIF($I4459:$S4459,J4460)</f>
        <v>2</v>
      </c>
      <c r="K4461" s="3">
        <f>COUNTIF($I4459:$S4459,K4460)</f>
        <v>1</v>
      </c>
      <c r="L4461" s="3">
        <f>COUNTIF($I4459:$S4459,L4460)</f>
        <v>1</v>
      </c>
    </row>
    <row r="4462" spans="1:20" x14ac:dyDescent="0.25">
      <c r="A4462">
        <f t="shared" si="140"/>
        <v>4461</v>
      </c>
      <c r="B4462">
        <f t="shared" si="141"/>
        <v>1116</v>
      </c>
      <c r="C4462" t="str">
        <f>INDEX('VBA code_permu_wo_repettn'!$T$3:$Y$6,COUNTIF('Profile-matrices_Condorcet'!$B$2:$B4462,'Profile-matrices_Condorcet'!$B4462),MATCH(INDEX('numeric possibilities'!D$3:D$1298,VLOOKUP($B4462,'numeric possibilities'!$C$3:$G$1298,1)),'VBA code_permu_wo_repettn'!$T$2:$Y$2))</f>
        <v>A</v>
      </c>
      <c r="D4462" t="str">
        <f>INDEX('VBA code_permu_wo_repettn'!$AA$3:$AF$6,COUNTIF('Profile-matrices_Condorcet'!$B$2:$B4462,'Profile-matrices_Condorcet'!$B4462),MATCH(INDEX('numeric possibilities'!E$3:E$1298,VLOOKUP($B4462,'numeric possibilities'!$C$3:$G$1298,1)),'VBA code_permu_wo_repettn'!$AA$2:$AF$2))</f>
        <v>B</v>
      </c>
      <c r="E4462" t="str">
        <f>INDEX('VBA code_permu_wo_repettn'!$AH$3:$AM$6,COUNTIF('Profile-matrices_Condorcet'!$B$2:$B4462,'Profile-matrices_Condorcet'!$B4462),MATCH(INDEX('numeric possibilities'!F$3:F$1298,VLOOKUP($B4462,'numeric possibilities'!$C$3:$G$1298,1)),'VBA code_permu_wo_repettn'!$AH$2:$AM$2))</f>
        <v>C</v>
      </c>
      <c r="F4462" t="str">
        <f>INDEX('VBA code_permu_wo_repettn'!$AO$3:$AT$6,COUNTIF('Profile-matrices_Condorcet'!$B$2:$B4462,'Profile-matrices_Condorcet'!$B4462),MATCH(INDEX('numeric possibilities'!G$3:G$1298,VLOOKUP($B4462,'numeric possibilities'!$C$3:$G$1298,1)),'VBA code_permu_wo_repettn'!$AO$2:$AT$2))</f>
        <v>D</v>
      </c>
      <c r="H4462" t="s">
        <v>14</v>
      </c>
      <c r="I4462" s="3">
        <f>IF(MATCH(I$1,$C4462:$C4465,0)&lt;(MATCH(J$1,$C4462:$C4465,0)),1*a_vote,0)+IF(MATCH(I$1,$D4462:$D4465,0)&lt;MATCH(J$1,$D4462:$D4465,0),1*b_vote,0)+IF(MATCH(I$1,$E4462:$E4465,0)&lt;MATCH(J$1,$E4462:$E4465,0),1*c_vote,0)+IF(MATCH(I$1,$F4462:$F4465,0)&lt;MATCH(J$1,$F4462:$F4465,0),1*d_vote,0)</f>
        <v>0.52</v>
      </c>
      <c r="J4462" s="3">
        <f>IF(MATCH(I$1,$C4462:$C4465,0)&gt;(MATCH(J$1,$C4462:$C4465,0)),1*a_vote,0)+IF(MATCH(I$1,$D4462:$D4465,0)&gt;MATCH(J$1,$D4462:$D4465,0),1*b_vote,0)+IF(MATCH(I$1,$E4462:$E4465,0)&gt;MATCH(J$1,$E4462:$E4465,0),1*c_vote,0)+IF(MATCH(I$1,$F4462:$F4465,0)&gt;MATCH(J$1,$F4462:$F4465,0),1*d_vote,0)</f>
        <v>0.48</v>
      </c>
      <c r="K4462" s="3">
        <f>IF(MATCH($K$1,$C4462:$C4465,0)&lt;(MATCH($L$1,$C4462:$C4465,0)),1*a_vote,0)+IF(MATCH($K$1,$D4462:$D4465,0)&lt;MATCH($L$1,$D4462:$D4465,0),1*b_vote,0)+IF(MATCH($K$1,$E4462:$E4465,0)&lt;MATCH($L$1,$E4462:$E4465,0),1*c_vote,0)+IF(MATCH($K$1,$F4462:$F4465,0)&lt;MATCH($L$1,$F4462:$F4465,0),1*d_vote,0)</f>
        <v>0.27</v>
      </c>
      <c r="L4462" s="3">
        <f>IF(MATCH(K$1,$C4462:$C4465,0)&gt;(MATCH(L$1,$C4462:$C4465,0)),1*a_vote,0)+IF(MATCH(K$1,$D4462:$D4465,0)&gt;MATCH(L$1,$D4462:$D4465,0),1*b_vote,0)+IF(MATCH(K$1,$E4462:$E4465,0)&gt;MATCH(L$1,$E4462:$E4465,0),1*c_vote,0)+IF(MATCH(K$1,$F4462:$F4465,0)&gt;MATCH(L$1,$F4462:$F4465,0),1*d_vote,0)</f>
        <v>0.73</v>
      </c>
      <c r="M4462" s="3">
        <f>IF(MATCH($M$1,$C4462:$C4465,0)&lt;(MATCH($N$1,$C4462:$C4465,0)),1*a_vote,0)+IF(MATCH($M$1,$D4462:$D4465,0)&lt;MATCH($N$1,$D4462:$D4465,0),1*b_vote,0)+IF(MATCH($M$1,$E4462:$E4465,0)&lt;MATCH($N$1,$E4462:$E4465,0),1*c_vote,0)+IF(MATCH($M$1,$F4462:$F4465,0)&lt;MATCH($N$1,$F4462:$F4465,0),1*d_vote,0)</f>
        <v>0.52</v>
      </c>
      <c r="N4462" s="3">
        <f>IF(MATCH(M$1,$C4462:$C4465,0)&gt;(MATCH(N$1,$C4462:$C4465,0)),1*a_vote,0)+IF(MATCH(M$1,$D4462:$D4465,0)&gt;MATCH(N$1,$D4462:$D4465,0),1*b_vote,0)+IF(MATCH(M$1,$E4462:$E4465,0)&gt;MATCH(N$1,$E4462:$E4465,0),1*c_vote,0)+IF(MATCH(M$1,$F4462:$F4465,0)&gt;MATCH(N$1,$F4462:$F4465,0),1*d_vote,0)</f>
        <v>0.48</v>
      </c>
      <c r="O4462" s="3">
        <f>IF(MATCH($O$1,$C4462:$C4465,0)&lt;(MATCH($P$1,$C4462:$C4465,0)),1*a_vote,0)+IF(MATCH($O$1,$D4462:$D4465,0)&lt;MATCH($P$1,$D4462:$D4465,0),1*b_vote,0)+IF(MATCH($O$1,$E4462:$E4465,0)&lt;MATCH($P$1,$E4462:$E4465,0),1*c_vote,0)+IF(MATCH($O$1,$F4462:$F4465,0)&lt;MATCH($P$1,$F4462:$F4465,0),1*d_vote,0)</f>
        <v>0.26</v>
      </c>
      <c r="P4462" s="3">
        <f>IF(MATCH(O$1,$C4462:$C4465,0)&gt;(MATCH(P$1,$C4462:$C4465,0)),1*a_vote,0)+IF(MATCH(O$1,$D4462:$D4465,0)&gt;MATCH(P$1,$D4462:$D4465,0),1*b_vote,0)+IF(MATCH(O$1,$E4462:$E4465,0)&gt;MATCH(P$1,$E4462:$E4465,0),1*c_vote,0)+IF(MATCH(O$1,$F4462:$F4465,0)&gt;MATCH(P$1,$F4462:$F4465,0),1*d_vote,0)</f>
        <v>0.74</v>
      </c>
      <c r="Q4462" s="3">
        <f>IF(MATCH($Q$1,$C4462:$C4465,0)&lt;(MATCH($R$1,$C4462:$C4465,0)),1*a_vote,0)+IF(MATCH($Q$1,$D4462:$D4465,0)&lt;MATCH($R$1,$D4462:$D4465,0),1*b_vote,0)+IF(MATCH($Q$1,$E4462:$E4465,0)&lt;MATCH($R$1,$E4462:$E4465,0),1*c_vote,0)+IF(MATCH($Q$1,$F4462:$F4465,0)&lt;MATCH($R$1,$F4462:$F4465,0),1*d_vote,0)</f>
        <v>0.51</v>
      </c>
      <c r="R4462" s="3">
        <f>IF(MATCH(Q$1,$C4462:$C4465,0)&gt;(MATCH(R$1,$C4462:$C4465,0)),1*a_vote,0)+IF(MATCH(Q$1,$D4462:$D4465,0)&gt;MATCH(R$1,$D4462:$D4465,0),1*b_vote,0)+IF(MATCH(Q$1,$E4462:$E4465,0)&gt;MATCH(R$1,$E4462:$E4465,0),1*c_vote,0)+IF(MATCH(Q$1,$F4462:$F4465,0)&gt;MATCH(R$1,$F4462:$F4465,0),1*d_vote,0)</f>
        <v>0.49</v>
      </c>
      <c r="S4462" s="3">
        <f>IF(MATCH($S$1,$C4462:$C4465,0)&lt;(MATCH($T$1,$C4462:$C4465,0)),1*a_vote,0)+IF(MATCH($S$1,$D4462:$D4465,0)&lt;MATCH($T$1,$D4462:$D4465,0),1*b_vote,0)+IF(MATCH($S$1,$E4462:$E4465,0)&lt;MATCH($T$1,$E4462:$E4465,0),1*c_vote,0)+IF(MATCH($S$1,$F4462:$F4465,0)&lt;MATCH($T$1,$F4462:$F4465,0),1*d_vote,0)</f>
        <v>0.25</v>
      </c>
      <c r="T4462" s="3">
        <f>IF(MATCH(S$1,$C4462:$C4465,0)&gt;(MATCH(T$1,$C4462:$C4465,0)),1*a_vote,0)+IF(MATCH(S$1,$D4462:$D4465,0)&gt;MATCH(T$1,$D4462:$D4465,0),1*b_vote,0)+IF(MATCH(S$1,$E4462:$E4465,0)&gt;MATCH(T$1,$E4462:$E4465,0),1*c_vote,0)+IF(MATCH(S$1,$F4462:$F4465,0)&gt;MATCH(T$1,$F4462:$F4465,0),1*d_vote,0)</f>
        <v>0.75</v>
      </c>
    </row>
    <row r="4463" spans="1:20" x14ac:dyDescent="0.25">
      <c r="A4463">
        <f t="shared" si="140"/>
        <v>4462</v>
      </c>
      <c r="B4463">
        <f t="shared" si="141"/>
        <v>1116</v>
      </c>
      <c r="C4463" t="str">
        <f>INDEX('VBA code_permu_wo_repettn'!$T$3:$Y$6,COUNTIF('Profile-matrices_Condorcet'!$B$2:$B4463,'Profile-matrices_Condorcet'!$B4463),MATCH(INDEX('numeric possibilities'!D$3:D$1298,VLOOKUP($B4463,'numeric possibilities'!$C$3:$G$1298,1)),'VBA code_permu_wo_repettn'!$T$2:$Y$2))</f>
        <v>D</v>
      </c>
      <c r="D4463" t="str">
        <f>INDEX('VBA code_permu_wo_repettn'!$AA$3:$AF$6,COUNTIF('Profile-matrices_Condorcet'!$B$2:$B4463,'Profile-matrices_Condorcet'!$B4463),MATCH(INDEX('numeric possibilities'!E$3:E$1298,VLOOKUP($B4463,'numeric possibilities'!$C$3:$G$1298,1)),'VBA code_permu_wo_repettn'!$AA$2:$AF$2))</f>
        <v>D</v>
      </c>
      <c r="E4463" t="str">
        <f>INDEX('VBA code_permu_wo_repettn'!$AH$3:$AM$6,COUNTIF('Profile-matrices_Condorcet'!$B$2:$B4463,'Profile-matrices_Condorcet'!$B4463),MATCH(INDEX('numeric possibilities'!F$3:F$1298,VLOOKUP($B4463,'numeric possibilities'!$C$3:$G$1298,1)),'VBA code_permu_wo_repettn'!$AH$2:$AM$2))</f>
        <v>A</v>
      </c>
      <c r="F4463" t="str">
        <f>INDEX('VBA code_permu_wo_repettn'!$AO$3:$AT$6,COUNTIF('Profile-matrices_Condorcet'!$B$2:$B4463,'Profile-matrices_Condorcet'!$B4463),MATCH(INDEX('numeric possibilities'!G$3:G$1298,VLOOKUP($B4463,'numeric possibilities'!$C$3:$G$1298,1)),'VBA code_permu_wo_repettn'!$AO$2:$AT$2))</f>
        <v>C</v>
      </c>
      <c r="H4463" t="s">
        <v>15</v>
      </c>
      <c r="I4463" t="str">
        <f>IF(I4462&gt;J4462,$I$1,IF(I4462&lt;J4462,$J$1,0))</f>
        <v>A</v>
      </c>
      <c r="K4463" t="str">
        <f>IF(K4462&gt;L4462,$K$1,IF(K4462&lt;L4462,$L$1,0))</f>
        <v>C</v>
      </c>
      <c r="M4463" t="str">
        <f>IF(M4462&gt;N4462,$M$1,IF(M4462&lt;N4462,$N$1,0))</f>
        <v>A</v>
      </c>
      <c r="O4463" t="str">
        <f>IF(O4462&gt;P4462,$O$1,IF(O4462&lt;P4462,$P$1,0))</f>
        <v>C</v>
      </c>
      <c r="Q4463" t="str">
        <f>IF(Q4462&gt;R4462,$Q$1,IF(Q4462&lt;R4462,$R$1,0))</f>
        <v>B</v>
      </c>
      <c r="S4463" t="str">
        <f>IF(S4462&gt;T4462,$S$1,IF(S4462&lt;T4462,$T$1,0))</f>
        <v>D</v>
      </c>
    </row>
    <row r="4464" spans="1:20" x14ac:dyDescent="0.25">
      <c r="A4464">
        <f t="shared" si="140"/>
        <v>4463</v>
      </c>
      <c r="B4464">
        <f t="shared" si="141"/>
        <v>1116</v>
      </c>
      <c r="C4464" t="str">
        <f>INDEX('VBA code_permu_wo_repettn'!$T$3:$Y$6,COUNTIF('Profile-matrices_Condorcet'!$B$2:$B4464,'Profile-matrices_Condorcet'!$B4464),MATCH(INDEX('numeric possibilities'!D$3:D$1298,VLOOKUP($B4464,'numeric possibilities'!$C$3:$G$1298,1)),'VBA code_permu_wo_repettn'!$T$2:$Y$2))</f>
        <v>C</v>
      </c>
      <c r="D4464" t="str">
        <f>INDEX('VBA code_permu_wo_repettn'!$AA$3:$AF$6,COUNTIF('Profile-matrices_Condorcet'!$B$2:$B4464,'Profile-matrices_Condorcet'!$B4464),MATCH(INDEX('numeric possibilities'!E$3:E$1298,VLOOKUP($B4464,'numeric possibilities'!$C$3:$G$1298,1)),'VBA code_permu_wo_repettn'!$AA$2:$AF$2))</f>
        <v>C</v>
      </c>
      <c r="E4464" t="str">
        <f>INDEX('VBA code_permu_wo_repettn'!$AH$3:$AM$6,COUNTIF('Profile-matrices_Condorcet'!$B$2:$B4464,'Profile-matrices_Condorcet'!$B4464),MATCH(INDEX('numeric possibilities'!F$3:F$1298,VLOOKUP($B4464,'numeric possibilities'!$C$3:$G$1298,1)),'VBA code_permu_wo_repettn'!$AH$2:$AM$2))</f>
        <v>B</v>
      </c>
      <c r="F4464" t="str">
        <f>INDEX('VBA code_permu_wo_repettn'!$AO$3:$AT$6,COUNTIF('Profile-matrices_Condorcet'!$B$2:$B4464,'Profile-matrices_Condorcet'!$B4464),MATCH(INDEX('numeric possibilities'!G$3:G$1298,VLOOKUP($B4464,'numeric possibilities'!$C$3:$G$1298,1)),'VBA code_permu_wo_repettn'!$AO$2:$AT$2))</f>
        <v>B</v>
      </c>
      <c r="I4464" t="s">
        <v>0</v>
      </c>
      <c r="J4464" t="s">
        <v>1</v>
      </c>
      <c r="K4464" t="s">
        <v>2</v>
      </c>
      <c r="L4464" t="s">
        <v>3</v>
      </c>
    </row>
    <row r="4465" spans="1:20" x14ac:dyDescent="0.25">
      <c r="A4465">
        <f t="shared" si="140"/>
        <v>4464</v>
      </c>
      <c r="B4465">
        <f t="shared" si="141"/>
        <v>1116</v>
      </c>
      <c r="C4465" t="str">
        <f>INDEX('VBA code_permu_wo_repettn'!$T$3:$Y$6,COUNTIF('Profile-matrices_Condorcet'!$B$2:$B4465,'Profile-matrices_Condorcet'!$B4465),MATCH(INDEX('numeric possibilities'!D$3:D$1298,VLOOKUP($B4465,'numeric possibilities'!$C$3:$G$1298,1)),'VBA code_permu_wo_repettn'!$T$2:$Y$2))</f>
        <v>B</v>
      </c>
      <c r="D4465" t="str">
        <f>INDEX('VBA code_permu_wo_repettn'!$AA$3:$AF$6,COUNTIF('Profile-matrices_Condorcet'!$B$2:$B4465,'Profile-matrices_Condorcet'!$B4465),MATCH(INDEX('numeric possibilities'!E$3:E$1298,VLOOKUP($B4465,'numeric possibilities'!$C$3:$G$1298,1)),'VBA code_permu_wo_repettn'!$AA$2:$AF$2))</f>
        <v>A</v>
      </c>
      <c r="E4465" t="str">
        <f>INDEX('VBA code_permu_wo_repettn'!$AH$3:$AM$6,COUNTIF('Profile-matrices_Condorcet'!$B$2:$B4465,'Profile-matrices_Condorcet'!$B4465),MATCH(INDEX('numeric possibilities'!F$3:F$1298,VLOOKUP($B4465,'numeric possibilities'!$C$3:$G$1298,1)),'VBA code_permu_wo_repettn'!$AH$2:$AM$2))</f>
        <v>D</v>
      </c>
      <c r="F4465" t="str">
        <f>INDEX('VBA code_permu_wo_repettn'!$AO$3:$AT$6,COUNTIF('Profile-matrices_Condorcet'!$B$2:$B4465,'Profile-matrices_Condorcet'!$B4465),MATCH(INDEX('numeric possibilities'!G$3:G$1298,VLOOKUP($B4465,'numeric possibilities'!$C$3:$G$1298,1)),'VBA code_permu_wo_repettn'!$AO$2:$AT$2))</f>
        <v>A</v>
      </c>
      <c r="G4465" t="str">
        <f>IF(MAX(I4465:L4465)&gt;='numeric possibilities'!$B$4/2,INDEX('Profile-matrices_Condorcet'!I4464:L4464,1,MATCH(MAX('Profile-matrices_Condorcet'!I4465:L4465),'Profile-matrices_Condorcet'!I4465:L4465,0)),"NCW")</f>
        <v>NCW</v>
      </c>
      <c r="H4465" t="s">
        <v>13</v>
      </c>
      <c r="I4465" s="3">
        <f>COUNTIF($I4463:$S4463,I4464)</f>
        <v>2</v>
      </c>
      <c r="J4465" s="3">
        <f>COUNTIF($I4463:$S4463,J4464)</f>
        <v>1</v>
      </c>
      <c r="K4465" s="3">
        <f>COUNTIF($I4463:$S4463,K4464)</f>
        <v>2</v>
      </c>
      <c r="L4465" s="3">
        <f>COUNTIF($I4463:$S4463,L4464)</f>
        <v>1</v>
      </c>
    </row>
    <row r="4466" spans="1:20" x14ac:dyDescent="0.25">
      <c r="A4466">
        <f t="shared" si="140"/>
        <v>4465</v>
      </c>
      <c r="B4466">
        <f t="shared" si="141"/>
        <v>1117</v>
      </c>
      <c r="C4466" t="str">
        <f>INDEX('VBA code_permu_wo_repettn'!$T$3:$Y$6,COUNTIF('Profile-matrices_Condorcet'!$B$2:$B4466,'Profile-matrices_Condorcet'!$B4466),MATCH(INDEX('numeric possibilities'!D$3:D$1298,VLOOKUP($B4466,'numeric possibilities'!$C$3:$G$1298,1)),'VBA code_permu_wo_repettn'!$T$2:$Y$2))</f>
        <v>A</v>
      </c>
      <c r="D4466" t="str">
        <f>INDEX('VBA code_permu_wo_repettn'!$AA$3:$AF$6,COUNTIF('Profile-matrices_Condorcet'!$B$2:$B4466,'Profile-matrices_Condorcet'!$B4466),MATCH(INDEX('numeric possibilities'!E$3:E$1298,VLOOKUP($B4466,'numeric possibilities'!$C$3:$G$1298,1)),'VBA code_permu_wo_repettn'!$AA$2:$AF$2))</f>
        <v>B</v>
      </c>
      <c r="E4466" t="str">
        <f>INDEX('VBA code_permu_wo_repettn'!$AH$3:$AM$6,COUNTIF('Profile-matrices_Condorcet'!$B$2:$B4466,'Profile-matrices_Condorcet'!$B4466),MATCH(INDEX('numeric possibilities'!F$3:F$1298,VLOOKUP($B4466,'numeric possibilities'!$C$3:$G$1298,1)),'VBA code_permu_wo_repettn'!$AH$2:$AM$2))</f>
        <v>C</v>
      </c>
      <c r="F4466" t="str">
        <f>INDEX('VBA code_permu_wo_repettn'!$AO$3:$AT$6,COUNTIF('Profile-matrices_Condorcet'!$B$2:$B4466,'Profile-matrices_Condorcet'!$B4466),MATCH(INDEX('numeric possibilities'!G$3:G$1298,VLOOKUP($B4466,'numeric possibilities'!$C$3:$G$1298,1)),'VBA code_permu_wo_repettn'!$AO$2:$AT$2))</f>
        <v>D</v>
      </c>
      <c r="H4466" t="s">
        <v>14</v>
      </c>
      <c r="I4466" s="3">
        <f>IF(MATCH(I$1,$C4466:$C4469,0)&lt;(MATCH(J$1,$C4466:$C4469,0)),1*a_vote,0)+IF(MATCH(I$1,$D4466:$D4469,0)&lt;MATCH(J$1,$D4466:$D4469,0),1*b_vote,0)+IF(MATCH(I$1,$E4466:$E4469,0)&lt;MATCH(J$1,$E4466:$E4469,0),1*c_vote,0)+IF(MATCH(I$1,$F4466:$F4469,0)&lt;MATCH(J$1,$F4466:$F4469,0),1*d_vote,0)</f>
        <v>0.52</v>
      </c>
      <c r="J4466" s="3">
        <f>IF(MATCH(I$1,$C4466:$C4469,0)&gt;(MATCH(J$1,$C4466:$C4469,0)),1*a_vote,0)+IF(MATCH(I$1,$D4466:$D4469,0)&gt;MATCH(J$1,$D4466:$D4469,0),1*b_vote,0)+IF(MATCH(I$1,$E4466:$E4469,0)&gt;MATCH(J$1,$E4466:$E4469,0),1*c_vote,0)+IF(MATCH(I$1,$F4466:$F4469,0)&gt;MATCH(J$1,$F4466:$F4469,0),1*d_vote,0)</f>
        <v>0.48</v>
      </c>
      <c r="K4466" s="3">
        <f>IF(MATCH($K$1,$C4466:$C4469,0)&lt;(MATCH($L$1,$C4466:$C4469,0)),1*a_vote,0)+IF(MATCH($K$1,$D4466:$D4469,0)&lt;MATCH($L$1,$D4466:$D4469,0),1*b_vote,0)+IF(MATCH($K$1,$E4466:$E4469,0)&lt;MATCH($L$1,$E4466:$E4469,0),1*c_vote,0)+IF(MATCH($K$1,$F4466:$F4469,0)&lt;MATCH($L$1,$F4466:$F4469,0),1*d_vote,0)</f>
        <v>0.53</v>
      </c>
      <c r="L4466" s="3">
        <f>IF(MATCH(K$1,$C4466:$C4469,0)&gt;(MATCH(L$1,$C4466:$C4469,0)),1*a_vote,0)+IF(MATCH(K$1,$D4466:$D4469,0)&gt;MATCH(L$1,$D4466:$D4469,0),1*b_vote,0)+IF(MATCH(K$1,$E4466:$E4469,0)&gt;MATCH(L$1,$E4466:$E4469,0),1*c_vote,0)+IF(MATCH(K$1,$F4466:$F4469,0)&gt;MATCH(L$1,$F4466:$F4469,0),1*d_vote,0)</f>
        <v>0.47</v>
      </c>
      <c r="M4466" s="3">
        <f>IF(MATCH($M$1,$C4466:$C4469,0)&lt;(MATCH($N$1,$C4466:$C4469,0)),1*a_vote,0)+IF(MATCH($M$1,$D4466:$D4469,0)&lt;MATCH($N$1,$D4466:$D4469,0),1*b_vote,0)+IF(MATCH($M$1,$E4466:$E4469,0)&lt;MATCH($N$1,$E4466:$E4469,0),1*c_vote,0)+IF(MATCH($M$1,$F4466:$F4469,0)&lt;MATCH($N$1,$F4466:$F4469,0),1*d_vote,0)</f>
        <v>0.78</v>
      </c>
      <c r="N4466" s="3">
        <f>IF(MATCH(M$1,$C4466:$C4469,0)&gt;(MATCH(N$1,$C4466:$C4469,0)),1*a_vote,0)+IF(MATCH(M$1,$D4466:$D4469,0)&gt;MATCH(N$1,$D4466:$D4469,0),1*b_vote,0)+IF(MATCH(M$1,$E4466:$E4469,0)&gt;MATCH(N$1,$E4466:$E4469,0),1*c_vote,0)+IF(MATCH(M$1,$F4466:$F4469,0)&gt;MATCH(N$1,$F4466:$F4469,0),1*d_vote,0)</f>
        <v>0.21999999999999997</v>
      </c>
      <c r="O4466" s="3">
        <f>IF(MATCH($O$1,$C4466:$C4469,0)&lt;(MATCH($P$1,$C4466:$C4469,0)),1*a_vote,0)+IF(MATCH($O$1,$D4466:$D4469,0)&lt;MATCH($P$1,$D4466:$D4469,0),1*b_vote,0)+IF(MATCH($O$1,$E4466:$E4469,0)&lt;MATCH($P$1,$E4466:$E4469,0),1*c_vote,0)+IF(MATCH($O$1,$F4466:$F4469,0)&lt;MATCH($P$1,$F4466:$F4469,0),1*d_vote,0)</f>
        <v>0.53</v>
      </c>
      <c r="P4466" s="3">
        <f>IF(MATCH(O$1,$C4466:$C4469,0)&gt;(MATCH(P$1,$C4466:$C4469,0)),1*a_vote,0)+IF(MATCH(O$1,$D4466:$D4469,0)&gt;MATCH(P$1,$D4466:$D4469,0),1*b_vote,0)+IF(MATCH(O$1,$E4466:$E4469,0)&gt;MATCH(P$1,$E4466:$E4469,0),1*c_vote,0)+IF(MATCH(O$1,$F4466:$F4469,0)&gt;MATCH(P$1,$F4466:$F4469,0),1*d_vote,0)</f>
        <v>0.47</v>
      </c>
      <c r="Q4466" s="3">
        <f>IF(MATCH($Q$1,$C4466:$C4469,0)&lt;(MATCH($R$1,$C4466:$C4469,0)),1*a_vote,0)+IF(MATCH($Q$1,$D4466:$D4469,0)&lt;MATCH($R$1,$D4466:$D4469,0),1*b_vote,0)+IF(MATCH($Q$1,$E4466:$E4469,0)&lt;MATCH($R$1,$E4466:$E4469,0),1*c_vote,0)+IF(MATCH($Q$1,$F4466:$F4469,0)&lt;MATCH($R$1,$F4466:$F4469,0),1*d_vote,0)</f>
        <v>0.53</v>
      </c>
      <c r="R4466" s="3">
        <f>IF(MATCH(Q$1,$C4466:$C4469,0)&gt;(MATCH(R$1,$C4466:$C4469,0)),1*a_vote,0)+IF(MATCH(Q$1,$D4466:$D4469,0)&gt;MATCH(R$1,$D4466:$D4469,0),1*b_vote,0)+IF(MATCH(Q$1,$E4466:$E4469,0)&gt;MATCH(R$1,$E4466:$E4469,0),1*c_vote,0)+IF(MATCH(Q$1,$F4466:$F4469,0)&gt;MATCH(R$1,$F4466:$F4469,0),1*d_vote,0)</f>
        <v>0.47</v>
      </c>
      <c r="S4466" s="3">
        <f>IF(MATCH($S$1,$C4466:$C4469,0)&lt;(MATCH($T$1,$C4466:$C4469,0)),1*a_vote,0)+IF(MATCH($S$1,$D4466:$D4469,0)&lt;MATCH($T$1,$D4466:$D4469,0),1*b_vote,0)+IF(MATCH($S$1,$E4466:$E4469,0)&lt;MATCH($T$1,$E4466:$E4469,0),1*c_vote,0)+IF(MATCH($S$1,$F4466:$F4469,0)&lt;MATCH($T$1,$F4466:$F4469,0),1*d_vote,0)</f>
        <v>0.78</v>
      </c>
      <c r="T4466" s="3">
        <f>IF(MATCH(S$1,$C4466:$C4469,0)&gt;(MATCH(T$1,$C4466:$C4469,0)),1*a_vote,0)+IF(MATCH(S$1,$D4466:$D4469,0)&gt;MATCH(T$1,$D4466:$D4469,0),1*b_vote,0)+IF(MATCH(S$1,$E4466:$E4469,0)&gt;MATCH(T$1,$E4466:$E4469,0),1*c_vote,0)+IF(MATCH(S$1,$F4466:$F4469,0)&gt;MATCH(T$1,$F4466:$F4469,0),1*d_vote,0)</f>
        <v>0.21999999999999997</v>
      </c>
    </row>
    <row r="4467" spans="1:20" x14ac:dyDescent="0.25">
      <c r="A4467">
        <f t="shared" si="140"/>
        <v>4466</v>
      </c>
      <c r="B4467">
        <f t="shared" si="141"/>
        <v>1117</v>
      </c>
      <c r="C4467" t="str">
        <f>INDEX('VBA code_permu_wo_repettn'!$T$3:$Y$6,COUNTIF('Profile-matrices_Condorcet'!$B$2:$B4467,'Profile-matrices_Condorcet'!$B4467),MATCH(INDEX('numeric possibilities'!D$3:D$1298,VLOOKUP($B4467,'numeric possibilities'!$C$3:$G$1298,1)),'VBA code_permu_wo_repettn'!$T$2:$Y$2))</f>
        <v>B</v>
      </c>
      <c r="D4467" t="str">
        <f>INDEX('VBA code_permu_wo_repettn'!$AA$3:$AF$6,COUNTIF('Profile-matrices_Condorcet'!$B$2:$B4467,'Profile-matrices_Condorcet'!$B4467),MATCH(INDEX('numeric possibilities'!E$3:E$1298,VLOOKUP($B4467,'numeric possibilities'!$C$3:$G$1298,1)),'VBA code_permu_wo_repettn'!$AA$2:$AF$2))</f>
        <v>A</v>
      </c>
      <c r="E4467" t="str">
        <f>INDEX('VBA code_permu_wo_repettn'!$AH$3:$AM$6,COUNTIF('Profile-matrices_Condorcet'!$B$2:$B4467,'Profile-matrices_Condorcet'!$B4467),MATCH(INDEX('numeric possibilities'!F$3:F$1298,VLOOKUP($B4467,'numeric possibilities'!$C$3:$G$1298,1)),'VBA code_permu_wo_repettn'!$AH$2:$AM$2))</f>
        <v>A</v>
      </c>
      <c r="F4467" t="str">
        <f>INDEX('VBA code_permu_wo_repettn'!$AO$3:$AT$6,COUNTIF('Profile-matrices_Condorcet'!$B$2:$B4467,'Profile-matrices_Condorcet'!$B4467),MATCH(INDEX('numeric possibilities'!G$3:G$1298,VLOOKUP($B4467,'numeric possibilities'!$C$3:$G$1298,1)),'VBA code_permu_wo_repettn'!$AO$2:$AT$2))</f>
        <v>C</v>
      </c>
      <c r="H4467" t="s">
        <v>15</v>
      </c>
      <c r="I4467" t="str">
        <f>IF(I4466&gt;J4466,$I$1,IF(I4466&lt;J4466,$J$1,0))</f>
        <v>A</v>
      </c>
      <c r="K4467" t="str">
        <f>IF(K4466&gt;L4466,$K$1,IF(K4466&lt;L4466,$L$1,0))</f>
        <v>A</v>
      </c>
      <c r="M4467" t="str">
        <f>IF(M4466&gt;N4466,$M$1,IF(M4466&lt;N4466,$N$1,0))</f>
        <v>A</v>
      </c>
      <c r="O4467" t="str">
        <f>IF(O4466&gt;P4466,$O$1,IF(O4466&lt;P4466,$P$1,0))</f>
        <v>B</v>
      </c>
      <c r="Q4467" t="str">
        <f>IF(Q4466&gt;R4466,$Q$1,IF(Q4466&lt;R4466,$R$1,0))</f>
        <v>B</v>
      </c>
      <c r="S4467" t="str">
        <f>IF(S4466&gt;T4466,$S$1,IF(S4466&lt;T4466,$T$1,0))</f>
        <v>C</v>
      </c>
    </row>
    <row r="4468" spans="1:20" x14ac:dyDescent="0.25">
      <c r="A4468">
        <f t="shared" si="140"/>
        <v>4467</v>
      </c>
      <c r="B4468">
        <f t="shared" si="141"/>
        <v>1117</v>
      </c>
      <c r="C4468" t="str">
        <f>INDEX('VBA code_permu_wo_repettn'!$T$3:$Y$6,COUNTIF('Profile-matrices_Condorcet'!$B$2:$B4468,'Profile-matrices_Condorcet'!$B4468),MATCH(INDEX('numeric possibilities'!D$3:D$1298,VLOOKUP($B4468,'numeric possibilities'!$C$3:$G$1298,1)),'VBA code_permu_wo_repettn'!$T$2:$Y$2))</f>
        <v>C</v>
      </c>
      <c r="D4468" t="str">
        <f>INDEX('VBA code_permu_wo_repettn'!$AA$3:$AF$6,COUNTIF('Profile-matrices_Condorcet'!$B$2:$B4468,'Profile-matrices_Condorcet'!$B4468),MATCH(INDEX('numeric possibilities'!E$3:E$1298,VLOOKUP($B4468,'numeric possibilities'!$C$3:$G$1298,1)),'VBA code_permu_wo_repettn'!$AA$2:$AF$2))</f>
        <v>C</v>
      </c>
      <c r="E4468" t="str">
        <f>INDEX('VBA code_permu_wo_repettn'!$AH$3:$AM$6,COUNTIF('Profile-matrices_Condorcet'!$B$2:$B4468,'Profile-matrices_Condorcet'!$B4468),MATCH(INDEX('numeric possibilities'!F$3:F$1298,VLOOKUP($B4468,'numeric possibilities'!$C$3:$G$1298,1)),'VBA code_permu_wo_repettn'!$AH$2:$AM$2))</f>
        <v>D</v>
      </c>
      <c r="F4468" t="str">
        <f>INDEX('VBA code_permu_wo_repettn'!$AO$3:$AT$6,COUNTIF('Profile-matrices_Condorcet'!$B$2:$B4468,'Profile-matrices_Condorcet'!$B4468),MATCH(INDEX('numeric possibilities'!G$3:G$1298,VLOOKUP($B4468,'numeric possibilities'!$C$3:$G$1298,1)),'VBA code_permu_wo_repettn'!$AO$2:$AT$2))</f>
        <v>B</v>
      </c>
      <c r="I4468" t="s">
        <v>0</v>
      </c>
      <c r="J4468" t="s">
        <v>1</v>
      </c>
      <c r="K4468" t="s">
        <v>2</v>
      </c>
      <c r="L4468" t="s">
        <v>3</v>
      </c>
    </row>
    <row r="4469" spans="1:20" x14ac:dyDescent="0.25">
      <c r="A4469">
        <f t="shared" si="140"/>
        <v>4468</v>
      </c>
      <c r="B4469">
        <f t="shared" si="141"/>
        <v>1117</v>
      </c>
      <c r="C4469" t="str">
        <f>INDEX('VBA code_permu_wo_repettn'!$T$3:$Y$6,COUNTIF('Profile-matrices_Condorcet'!$B$2:$B4469,'Profile-matrices_Condorcet'!$B4469),MATCH(INDEX('numeric possibilities'!D$3:D$1298,VLOOKUP($B4469,'numeric possibilities'!$C$3:$G$1298,1)),'VBA code_permu_wo_repettn'!$T$2:$Y$2))</f>
        <v>D</v>
      </c>
      <c r="D4469" t="str">
        <f>INDEX('VBA code_permu_wo_repettn'!$AA$3:$AF$6,COUNTIF('Profile-matrices_Condorcet'!$B$2:$B4469,'Profile-matrices_Condorcet'!$B4469),MATCH(INDEX('numeric possibilities'!E$3:E$1298,VLOOKUP($B4469,'numeric possibilities'!$C$3:$G$1298,1)),'VBA code_permu_wo_repettn'!$AA$2:$AF$2))</f>
        <v>D</v>
      </c>
      <c r="E4469" t="str">
        <f>INDEX('VBA code_permu_wo_repettn'!$AH$3:$AM$6,COUNTIF('Profile-matrices_Condorcet'!$B$2:$B4469,'Profile-matrices_Condorcet'!$B4469),MATCH(INDEX('numeric possibilities'!F$3:F$1298,VLOOKUP($B4469,'numeric possibilities'!$C$3:$G$1298,1)),'VBA code_permu_wo_repettn'!$AH$2:$AM$2))</f>
        <v>B</v>
      </c>
      <c r="F4469" t="str">
        <f>INDEX('VBA code_permu_wo_repettn'!$AO$3:$AT$6,COUNTIF('Profile-matrices_Condorcet'!$B$2:$B4469,'Profile-matrices_Condorcet'!$B4469),MATCH(INDEX('numeric possibilities'!G$3:G$1298,VLOOKUP($B4469,'numeric possibilities'!$C$3:$G$1298,1)),'VBA code_permu_wo_repettn'!$AO$2:$AT$2))</f>
        <v>A</v>
      </c>
      <c r="G4469" t="str">
        <f>IF(MAX(I4469:L4469)&gt;='numeric possibilities'!$B$4/2,INDEX('Profile-matrices_Condorcet'!I4468:L4468,1,MATCH(MAX('Profile-matrices_Condorcet'!I4469:L4469),'Profile-matrices_Condorcet'!I4469:L4469,0)),"NCW")</f>
        <v>A</v>
      </c>
      <c r="H4469" t="s">
        <v>13</v>
      </c>
      <c r="I4469" s="3">
        <f>COUNTIF($I4467:$S4467,I4468)</f>
        <v>3</v>
      </c>
      <c r="J4469" s="3">
        <f>COUNTIF($I4467:$S4467,J4468)</f>
        <v>2</v>
      </c>
      <c r="K4469" s="3">
        <f>COUNTIF($I4467:$S4467,K4468)</f>
        <v>1</v>
      </c>
      <c r="L4469" s="3">
        <f>COUNTIF($I4467:$S4467,L4468)</f>
        <v>0</v>
      </c>
    </row>
    <row r="4470" spans="1:20" x14ac:dyDescent="0.25">
      <c r="A4470">
        <f t="shared" ref="A4470:A4533" si="142">A4469+1</f>
        <v>4469</v>
      </c>
      <c r="B4470">
        <f t="shared" ref="B4470:B4533" si="143">IF((ROW()-1)&lt;=4*B4469,B4469,B4469+1)</f>
        <v>1118</v>
      </c>
      <c r="C4470" t="str">
        <f>INDEX('VBA code_permu_wo_repettn'!$T$3:$Y$6,COUNTIF('Profile-matrices_Condorcet'!$B$2:$B4470,'Profile-matrices_Condorcet'!$B4470),MATCH(INDEX('numeric possibilities'!D$3:D$1298,VLOOKUP($B4470,'numeric possibilities'!$C$3:$G$1298,1)),'VBA code_permu_wo_repettn'!$T$2:$Y$2))</f>
        <v>A</v>
      </c>
      <c r="D4470" t="str">
        <f>INDEX('VBA code_permu_wo_repettn'!$AA$3:$AF$6,COUNTIF('Profile-matrices_Condorcet'!$B$2:$B4470,'Profile-matrices_Condorcet'!$B4470),MATCH(INDEX('numeric possibilities'!E$3:E$1298,VLOOKUP($B4470,'numeric possibilities'!$C$3:$G$1298,1)),'VBA code_permu_wo_repettn'!$AA$2:$AF$2))</f>
        <v>B</v>
      </c>
      <c r="E4470" t="str">
        <f>INDEX('VBA code_permu_wo_repettn'!$AH$3:$AM$6,COUNTIF('Profile-matrices_Condorcet'!$B$2:$B4470,'Profile-matrices_Condorcet'!$B4470),MATCH(INDEX('numeric possibilities'!F$3:F$1298,VLOOKUP($B4470,'numeric possibilities'!$C$3:$G$1298,1)),'VBA code_permu_wo_repettn'!$AH$2:$AM$2))</f>
        <v>C</v>
      </c>
      <c r="F4470" t="str">
        <f>INDEX('VBA code_permu_wo_repettn'!$AO$3:$AT$6,COUNTIF('Profile-matrices_Condorcet'!$B$2:$B4470,'Profile-matrices_Condorcet'!$B4470),MATCH(INDEX('numeric possibilities'!G$3:G$1298,VLOOKUP($B4470,'numeric possibilities'!$C$3:$G$1298,1)),'VBA code_permu_wo_repettn'!$AO$2:$AT$2))</f>
        <v>D</v>
      </c>
      <c r="H4470" t="s">
        <v>14</v>
      </c>
      <c r="I4470" s="3">
        <f>IF(MATCH(I$1,$C4470:$C4473,0)&lt;(MATCH(J$1,$C4470:$C4473,0)),1*a_vote,0)+IF(MATCH(I$1,$D4470:$D4473,0)&lt;MATCH(J$1,$D4470:$D4473,0),1*b_vote,0)+IF(MATCH(I$1,$E4470:$E4473,0)&lt;MATCH(J$1,$E4470:$E4473,0),1*c_vote,0)+IF(MATCH(I$1,$F4470:$F4473,0)&lt;MATCH(J$1,$F4470:$F4473,0),1*d_vote,0)</f>
        <v>0.52</v>
      </c>
      <c r="J4470" s="3">
        <f>IF(MATCH(I$1,$C4470:$C4473,0)&gt;(MATCH(J$1,$C4470:$C4473,0)),1*a_vote,0)+IF(MATCH(I$1,$D4470:$D4473,0)&gt;MATCH(J$1,$D4470:$D4473,0),1*b_vote,0)+IF(MATCH(I$1,$E4470:$E4473,0)&gt;MATCH(J$1,$E4470:$E4473,0),1*c_vote,0)+IF(MATCH(I$1,$F4470:$F4473,0)&gt;MATCH(J$1,$F4470:$F4473,0),1*d_vote,0)</f>
        <v>0.48</v>
      </c>
      <c r="K4470" s="3">
        <f>IF(MATCH($K$1,$C4470:$C4473,0)&lt;(MATCH($L$1,$C4470:$C4473,0)),1*a_vote,0)+IF(MATCH($K$1,$D4470:$D4473,0)&lt;MATCH($L$1,$D4470:$D4473,0),1*b_vote,0)+IF(MATCH($K$1,$E4470:$E4473,0)&lt;MATCH($L$1,$E4470:$E4473,0),1*c_vote,0)+IF(MATCH($K$1,$F4470:$F4473,0)&lt;MATCH($L$1,$F4470:$F4473,0),1*d_vote,0)</f>
        <v>0.53</v>
      </c>
      <c r="L4470" s="3">
        <f>IF(MATCH(K$1,$C4470:$C4473,0)&gt;(MATCH(L$1,$C4470:$C4473,0)),1*a_vote,0)+IF(MATCH(K$1,$D4470:$D4473,0)&gt;MATCH(L$1,$D4470:$D4473,0),1*b_vote,0)+IF(MATCH(K$1,$E4470:$E4473,0)&gt;MATCH(L$1,$E4470:$E4473,0),1*c_vote,0)+IF(MATCH(K$1,$F4470:$F4473,0)&gt;MATCH(L$1,$F4470:$F4473,0),1*d_vote,0)</f>
        <v>0.47</v>
      </c>
      <c r="M4470" s="3">
        <f>IF(MATCH($M$1,$C4470:$C4473,0)&lt;(MATCH($N$1,$C4470:$C4473,0)),1*a_vote,0)+IF(MATCH($M$1,$D4470:$D4473,0)&lt;MATCH($N$1,$D4470:$D4473,0),1*b_vote,0)+IF(MATCH($M$1,$E4470:$E4473,0)&lt;MATCH($N$1,$E4470:$E4473,0),1*c_vote,0)+IF(MATCH($M$1,$F4470:$F4473,0)&lt;MATCH($N$1,$F4470:$F4473,0),1*d_vote,0)</f>
        <v>0.78</v>
      </c>
      <c r="N4470" s="3">
        <f>IF(MATCH(M$1,$C4470:$C4473,0)&gt;(MATCH(N$1,$C4470:$C4473,0)),1*a_vote,0)+IF(MATCH(M$1,$D4470:$D4473,0)&gt;MATCH(N$1,$D4470:$D4473,0),1*b_vote,0)+IF(MATCH(M$1,$E4470:$E4473,0)&gt;MATCH(N$1,$E4470:$E4473,0),1*c_vote,0)+IF(MATCH(M$1,$F4470:$F4473,0)&gt;MATCH(N$1,$F4470:$F4473,0),1*d_vote,0)</f>
        <v>0.21999999999999997</v>
      </c>
      <c r="O4470" s="3">
        <f>IF(MATCH($O$1,$C4470:$C4473,0)&lt;(MATCH($P$1,$C4470:$C4473,0)),1*a_vote,0)+IF(MATCH($O$1,$D4470:$D4473,0)&lt;MATCH($P$1,$D4470:$D4473,0),1*b_vote,0)+IF(MATCH($O$1,$E4470:$E4473,0)&lt;MATCH($P$1,$E4470:$E4473,0),1*c_vote,0)+IF(MATCH($O$1,$F4470:$F4473,0)&lt;MATCH($P$1,$F4470:$F4473,0),1*d_vote,0)</f>
        <v>0.53</v>
      </c>
      <c r="P4470" s="3">
        <f>IF(MATCH(O$1,$C4470:$C4473,0)&gt;(MATCH(P$1,$C4470:$C4473,0)),1*a_vote,0)+IF(MATCH(O$1,$D4470:$D4473,0)&gt;MATCH(P$1,$D4470:$D4473,0),1*b_vote,0)+IF(MATCH(O$1,$E4470:$E4473,0)&gt;MATCH(P$1,$E4470:$E4473,0),1*c_vote,0)+IF(MATCH(O$1,$F4470:$F4473,0)&gt;MATCH(P$1,$F4470:$F4473,0),1*d_vote,0)</f>
        <v>0.47</v>
      </c>
      <c r="Q4470" s="3">
        <f>IF(MATCH($Q$1,$C4470:$C4473,0)&lt;(MATCH($R$1,$C4470:$C4473,0)),1*a_vote,0)+IF(MATCH($Q$1,$D4470:$D4473,0)&lt;MATCH($R$1,$D4470:$D4473,0),1*b_vote,0)+IF(MATCH($Q$1,$E4470:$E4473,0)&lt;MATCH($R$1,$E4470:$E4473,0),1*c_vote,0)+IF(MATCH($Q$1,$F4470:$F4473,0)&lt;MATCH($R$1,$F4470:$F4473,0),1*d_vote,0)</f>
        <v>0.53</v>
      </c>
      <c r="R4470" s="3">
        <f>IF(MATCH(Q$1,$C4470:$C4473,0)&gt;(MATCH(R$1,$C4470:$C4473,0)),1*a_vote,0)+IF(MATCH(Q$1,$D4470:$D4473,0)&gt;MATCH(R$1,$D4470:$D4473,0),1*b_vote,0)+IF(MATCH(Q$1,$E4470:$E4473,0)&gt;MATCH(R$1,$E4470:$E4473,0),1*c_vote,0)+IF(MATCH(Q$1,$F4470:$F4473,0)&gt;MATCH(R$1,$F4470:$F4473,0),1*d_vote,0)</f>
        <v>0.47</v>
      </c>
      <c r="S4470" s="3">
        <f>IF(MATCH($S$1,$C4470:$C4473,0)&lt;(MATCH($T$1,$C4470:$C4473,0)),1*a_vote,0)+IF(MATCH($S$1,$D4470:$D4473,0)&lt;MATCH($T$1,$D4470:$D4473,0),1*b_vote,0)+IF(MATCH($S$1,$E4470:$E4473,0)&lt;MATCH($T$1,$E4470:$E4473,0),1*c_vote,0)+IF(MATCH($S$1,$F4470:$F4473,0)&lt;MATCH($T$1,$F4470:$F4473,0),1*d_vote,0)</f>
        <v>0.51</v>
      </c>
      <c r="T4470" s="3">
        <f>IF(MATCH(S$1,$C4470:$C4473,0)&gt;(MATCH(T$1,$C4470:$C4473,0)),1*a_vote,0)+IF(MATCH(S$1,$D4470:$D4473,0)&gt;MATCH(T$1,$D4470:$D4473,0),1*b_vote,0)+IF(MATCH(S$1,$E4470:$E4473,0)&gt;MATCH(T$1,$E4470:$E4473,0),1*c_vote,0)+IF(MATCH(S$1,$F4470:$F4473,0)&gt;MATCH(T$1,$F4470:$F4473,0),1*d_vote,0)</f>
        <v>0.49</v>
      </c>
    </row>
    <row r="4471" spans="1:20" x14ac:dyDescent="0.25">
      <c r="A4471">
        <f t="shared" si="142"/>
        <v>4470</v>
      </c>
      <c r="B4471">
        <f t="shared" si="143"/>
        <v>1118</v>
      </c>
      <c r="C4471" t="str">
        <f>INDEX('VBA code_permu_wo_repettn'!$T$3:$Y$6,COUNTIF('Profile-matrices_Condorcet'!$B$2:$B4471,'Profile-matrices_Condorcet'!$B4471),MATCH(INDEX('numeric possibilities'!D$3:D$1298,VLOOKUP($B4471,'numeric possibilities'!$C$3:$G$1298,1)),'VBA code_permu_wo_repettn'!$T$2:$Y$2))</f>
        <v>B</v>
      </c>
      <c r="D4471" t="str">
        <f>INDEX('VBA code_permu_wo_repettn'!$AA$3:$AF$6,COUNTIF('Profile-matrices_Condorcet'!$B$2:$B4471,'Profile-matrices_Condorcet'!$B4471),MATCH(INDEX('numeric possibilities'!E$3:E$1298,VLOOKUP($B4471,'numeric possibilities'!$C$3:$G$1298,1)),'VBA code_permu_wo_repettn'!$AA$2:$AF$2))</f>
        <v>A</v>
      </c>
      <c r="E4471" t="str">
        <f>INDEX('VBA code_permu_wo_repettn'!$AH$3:$AM$6,COUNTIF('Profile-matrices_Condorcet'!$B$2:$B4471,'Profile-matrices_Condorcet'!$B4471),MATCH(INDEX('numeric possibilities'!F$3:F$1298,VLOOKUP($B4471,'numeric possibilities'!$C$3:$G$1298,1)),'VBA code_permu_wo_repettn'!$AH$2:$AM$2))</f>
        <v>A</v>
      </c>
      <c r="F4471" t="str">
        <f>INDEX('VBA code_permu_wo_repettn'!$AO$3:$AT$6,COUNTIF('Profile-matrices_Condorcet'!$B$2:$B4471,'Profile-matrices_Condorcet'!$B4471),MATCH(INDEX('numeric possibilities'!G$3:G$1298,VLOOKUP($B4471,'numeric possibilities'!$C$3:$G$1298,1)),'VBA code_permu_wo_repettn'!$AO$2:$AT$2))</f>
        <v>C</v>
      </c>
      <c r="H4471" t="s">
        <v>15</v>
      </c>
      <c r="I4471" t="str">
        <f>IF(I4470&gt;J4470,$I$1,IF(I4470&lt;J4470,$J$1,0))</f>
        <v>A</v>
      </c>
      <c r="K4471" t="str">
        <f>IF(K4470&gt;L4470,$K$1,IF(K4470&lt;L4470,$L$1,0))</f>
        <v>A</v>
      </c>
      <c r="M4471" t="str">
        <f>IF(M4470&gt;N4470,$M$1,IF(M4470&lt;N4470,$N$1,0))</f>
        <v>A</v>
      </c>
      <c r="O4471" t="str">
        <f>IF(O4470&gt;P4470,$O$1,IF(O4470&lt;P4470,$P$1,0))</f>
        <v>B</v>
      </c>
      <c r="Q4471" t="str">
        <f>IF(Q4470&gt;R4470,$Q$1,IF(Q4470&lt;R4470,$R$1,0))</f>
        <v>B</v>
      </c>
      <c r="S4471" t="str">
        <f>IF(S4470&gt;T4470,$S$1,IF(S4470&lt;T4470,$T$1,0))</f>
        <v>C</v>
      </c>
    </row>
    <row r="4472" spans="1:20" x14ac:dyDescent="0.25">
      <c r="A4472">
        <f t="shared" si="142"/>
        <v>4471</v>
      </c>
      <c r="B4472">
        <f t="shared" si="143"/>
        <v>1118</v>
      </c>
      <c r="C4472" t="str">
        <f>INDEX('VBA code_permu_wo_repettn'!$T$3:$Y$6,COUNTIF('Profile-matrices_Condorcet'!$B$2:$B4472,'Profile-matrices_Condorcet'!$B4472),MATCH(INDEX('numeric possibilities'!D$3:D$1298,VLOOKUP($B4472,'numeric possibilities'!$C$3:$G$1298,1)),'VBA code_permu_wo_repettn'!$T$2:$Y$2))</f>
        <v>D</v>
      </c>
      <c r="D4472" t="str">
        <f>INDEX('VBA code_permu_wo_repettn'!$AA$3:$AF$6,COUNTIF('Profile-matrices_Condorcet'!$B$2:$B4472,'Profile-matrices_Condorcet'!$B4472),MATCH(INDEX('numeric possibilities'!E$3:E$1298,VLOOKUP($B4472,'numeric possibilities'!$C$3:$G$1298,1)),'VBA code_permu_wo_repettn'!$AA$2:$AF$2))</f>
        <v>C</v>
      </c>
      <c r="E4472" t="str">
        <f>INDEX('VBA code_permu_wo_repettn'!$AH$3:$AM$6,COUNTIF('Profile-matrices_Condorcet'!$B$2:$B4472,'Profile-matrices_Condorcet'!$B4472),MATCH(INDEX('numeric possibilities'!F$3:F$1298,VLOOKUP($B4472,'numeric possibilities'!$C$3:$G$1298,1)),'VBA code_permu_wo_repettn'!$AH$2:$AM$2))</f>
        <v>D</v>
      </c>
      <c r="F4472" t="str">
        <f>INDEX('VBA code_permu_wo_repettn'!$AO$3:$AT$6,COUNTIF('Profile-matrices_Condorcet'!$B$2:$B4472,'Profile-matrices_Condorcet'!$B4472),MATCH(INDEX('numeric possibilities'!G$3:G$1298,VLOOKUP($B4472,'numeric possibilities'!$C$3:$G$1298,1)),'VBA code_permu_wo_repettn'!$AO$2:$AT$2))</f>
        <v>B</v>
      </c>
      <c r="I4472" t="s">
        <v>0</v>
      </c>
      <c r="J4472" t="s">
        <v>1</v>
      </c>
      <c r="K4472" t="s">
        <v>2</v>
      </c>
      <c r="L4472" t="s">
        <v>3</v>
      </c>
    </row>
    <row r="4473" spans="1:20" x14ac:dyDescent="0.25">
      <c r="A4473">
        <f t="shared" si="142"/>
        <v>4472</v>
      </c>
      <c r="B4473">
        <f t="shared" si="143"/>
        <v>1118</v>
      </c>
      <c r="C4473" t="str">
        <f>INDEX('VBA code_permu_wo_repettn'!$T$3:$Y$6,COUNTIF('Profile-matrices_Condorcet'!$B$2:$B4473,'Profile-matrices_Condorcet'!$B4473),MATCH(INDEX('numeric possibilities'!D$3:D$1298,VLOOKUP($B4473,'numeric possibilities'!$C$3:$G$1298,1)),'VBA code_permu_wo_repettn'!$T$2:$Y$2))</f>
        <v>C</v>
      </c>
      <c r="D4473" t="str">
        <f>INDEX('VBA code_permu_wo_repettn'!$AA$3:$AF$6,COUNTIF('Profile-matrices_Condorcet'!$B$2:$B4473,'Profile-matrices_Condorcet'!$B4473),MATCH(INDEX('numeric possibilities'!E$3:E$1298,VLOOKUP($B4473,'numeric possibilities'!$C$3:$G$1298,1)),'VBA code_permu_wo_repettn'!$AA$2:$AF$2))</f>
        <v>D</v>
      </c>
      <c r="E4473" t="str">
        <f>INDEX('VBA code_permu_wo_repettn'!$AH$3:$AM$6,COUNTIF('Profile-matrices_Condorcet'!$B$2:$B4473,'Profile-matrices_Condorcet'!$B4473),MATCH(INDEX('numeric possibilities'!F$3:F$1298,VLOOKUP($B4473,'numeric possibilities'!$C$3:$G$1298,1)),'VBA code_permu_wo_repettn'!$AH$2:$AM$2))</f>
        <v>B</v>
      </c>
      <c r="F4473" t="str">
        <f>INDEX('VBA code_permu_wo_repettn'!$AO$3:$AT$6,COUNTIF('Profile-matrices_Condorcet'!$B$2:$B4473,'Profile-matrices_Condorcet'!$B4473),MATCH(INDEX('numeric possibilities'!G$3:G$1298,VLOOKUP($B4473,'numeric possibilities'!$C$3:$G$1298,1)),'VBA code_permu_wo_repettn'!$AO$2:$AT$2))</f>
        <v>A</v>
      </c>
      <c r="G4473" t="str">
        <f>IF(MAX(I4473:L4473)&gt;='numeric possibilities'!$B$4/2,INDEX('Profile-matrices_Condorcet'!I4472:L4472,1,MATCH(MAX('Profile-matrices_Condorcet'!I4473:L4473),'Profile-matrices_Condorcet'!I4473:L4473,0)),"NCW")</f>
        <v>A</v>
      </c>
      <c r="H4473" t="s">
        <v>13</v>
      </c>
      <c r="I4473" s="3">
        <f>COUNTIF($I4471:$S4471,I4472)</f>
        <v>3</v>
      </c>
      <c r="J4473" s="3">
        <f>COUNTIF($I4471:$S4471,J4472)</f>
        <v>2</v>
      </c>
      <c r="K4473" s="3">
        <f>COUNTIF($I4471:$S4471,K4472)</f>
        <v>1</v>
      </c>
      <c r="L4473" s="3">
        <f>COUNTIF($I4471:$S4471,L4472)</f>
        <v>0</v>
      </c>
    </row>
    <row r="4474" spans="1:20" x14ac:dyDescent="0.25">
      <c r="A4474">
        <f t="shared" si="142"/>
        <v>4473</v>
      </c>
      <c r="B4474">
        <f t="shared" si="143"/>
        <v>1119</v>
      </c>
      <c r="C4474" t="str">
        <f>INDEX('VBA code_permu_wo_repettn'!$T$3:$Y$6,COUNTIF('Profile-matrices_Condorcet'!$B$2:$B4474,'Profile-matrices_Condorcet'!$B4474),MATCH(INDEX('numeric possibilities'!D$3:D$1298,VLOOKUP($B4474,'numeric possibilities'!$C$3:$G$1298,1)),'VBA code_permu_wo_repettn'!$T$2:$Y$2))</f>
        <v>A</v>
      </c>
      <c r="D4474" t="str">
        <f>INDEX('VBA code_permu_wo_repettn'!$AA$3:$AF$6,COUNTIF('Profile-matrices_Condorcet'!$B$2:$B4474,'Profile-matrices_Condorcet'!$B4474),MATCH(INDEX('numeric possibilities'!E$3:E$1298,VLOOKUP($B4474,'numeric possibilities'!$C$3:$G$1298,1)),'VBA code_permu_wo_repettn'!$AA$2:$AF$2))</f>
        <v>B</v>
      </c>
      <c r="E4474" t="str">
        <f>INDEX('VBA code_permu_wo_repettn'!$AH$3:$AM$6,COUNTIF('Profile-matrices_Condorcet'!$B$2:$B4474,'Profile-matrices_Condorcet'!$B4474),MATCH(INDEX('numeric possibilities'!F$3:F$1298,VLOOKUP($B4474,'numeric possibilities'!$C$3:$G$1298,1)),'VBA code_permu_wo_repettn'!$AH$2:$AM$2))</f>
        <v>C</v>
      </c>
      <c r="F4474" t="str">
        <f>INDEX('VBA code_permu_wo_repettn'!$AO$3:$AT$6,COUNTIF('Profile-matrices_Condorcet'!$B$2:$B4474,'Profile-matrices_Condorcet'!$B4474),MATCH(INDEX('numeric possibilities'!G$3:G$1298,VLOOKUP($B4474,'numeric possibilities'!$C$3:$G$1298,1)),'VBA code_permu_wo_repettn'!$AO$2:$AT$2))</f>
        <v>D</v>
      </c>
      <c r="H4474" t="s">
        <v>14</v>
      </c>
      <c r="I4474" s="3">
        <f>IF(MATCH(I$1,$C4474:$C4477,0)&lt;(MATCH(J$1,$C4474:$C4477,0)),1*a_vote,0)+IF(MATCH(I$1,$D4474:$D4477,0)&lt;MATCH(J$1,$D4474:$D4477,0),1*b_vote,0)+IF(MATCH(I$1,$E4474:$E4477,0)&lt;MATCH(J$1,$E4474:$E4477,0),1*c_vote,0)+IF(MATCH(I$1,$F4474:$F4477,0)&lt;MATCH(J$1,$F4474:$F4477,0),1*d_vote,0)</f>
        <v>0.52</v>
      </c>
      <c r="J4474" s="3">
        <f>IF(MATCH(I$1,$C4474:$C4477,0)&gt;(MATCH(J$1,$C4474:$C4477,0)),1*a_vote,0)+IF(MATCH(I$1,$D4474:$D4477,0)&gt;MATCH(J$1,$D4474:$D4477,0),1*b_vote,0)+IF(MATCH(I$1,$E4474:$E4477,0)&gt;MATCH(J$1,$E4474:$E4477,0),1*c_vote,0)+IF(MATCH(I$1,$F4474:$F4477,0)&gt;MATCH(J$1,$F4474:$F4477,0),1*d_vote,0)</f>
        <v>0.48</v>
      </c>
      <c r="K4474" s="3">
        <f>IF(MATCH($K$1,$C4474:$C4477,0)&lt;(MATCH($L$1,$C4474:$C4477,0)),1*a_vote,0)+IF(MATCH($K$1,$D4474:$D4477,0)&lt;MATCH($L$1,$D4474:$D4477,0),1*b_vote,0)+IF(MATCH($K$1,$E4474:$E4477,0)&lt;MATCH($L$1,$E4474:$E4477,0),1*c_vote,0)+IF(MATCH($K$1,$F4474:$F4477,0)&lt;MATCH($L$1,$F4474:$F4477,0),1*d_vote,0)</f>
        <v>0.53</v>
      </c>
      <c r="L4474" s="3">
        <f>IF(MATCH(K$1,$C4474:$C4477,0)&gt;(MATCH(L$1,$C4474:$C4477,0)),1*a_vote,0)+IF(MATCH(K$1,$D4474:$D4477,0)&gt;MATCH(L$1,$D4474:$D4477,0),1*b_vote,0)+IF(MATCH(K$1,$E4474:$E4477,0)&gt;MATCH(L$1,$E4474:$E4477,0),1*c_vote,0)+IF(MATCH(K$1,$F4474:$F4477,0)&gt;MATCH(L$1,$F4474:$F4477,0),1*d_vote,0)</f>
        <v>0.47</v>
      </c>
      <c r="M4474" s="3">
        <f>IF(MATCH($M$1,$C4474:$C4477,0)&lt;(MATCH($N$1,$C4474:$C4477,0)),1*a_vote,0)+IF(MATCH($M$1,$D4474:$D4477,0)&lt;MATCH($N$1,$D4474:$D4477,0),1*b_vote,0)+IF(MATCH($M$1,$E4474:$E4477,0)&lt;MATCH($N$1,$E4474:$E4477,0),1*c_vote,0)+IF(MATCH($M$1,$F4474:$F4477,0)&lt;MATCH($N$1,$F4474:$F4477,0),1*d_vote,0)</f>
        <v>0.78</v>
      </c>
      <c r="N4474" s="3">
        <f>IF(MATCH(M$1,$C4474:$C4477,0)&gt;(MATCH(N$1,$C4474:$C4477,0)),1*a_vote,0)+IF(MATCH(M$1,$D4474:$D4477,0)&gt;MATCH(N$1,$D4474:$D4477,0),1*b_vote,0)+IF(MATCH(M$1,$E4474:$E4477,0)&gt;MATCH(N$1,$E4474:$E4477,0),1*c_vote,0)+IF(MATCH(M$1,$F4474:$F4477,0)&gt;MATCH(N$1,$F4474:$F4477,0),1*d_vote,0)</f>
        <v>0.21999999999999997</v>
      </c>
      <c r="O4474" s="3">
        <f>IF(MATCH($O$1,$C4474:$C4477,0)&lt;(MATCH($P$1,$C4474:$C4477,0)),1*a_vote,0)+IF(MATCH($O$1,$D4474:$D4477,0)&lt;MATCH($P$1,$D4474:$D4477,0),1*b_vote,0)+IF(MATCH($O$1,$E4474:$E4477,0)&lt;MATCH($P$1,$E4474:$E4477,0),1*c_vote,0)+IF(MATCH($O$1,$F4474:$F4477,0)&lt;MATCH($P$1,$F4474:$F4477,0),1*d_vote,0)</f>
        <v>0.26</v>
      </c>
      <c r="P4474" s="3">
        <f>IF(MATCH(O$1,$C4474:$C4477,0)&gt;(MATCH(P$1,$C4474:$C4477,0)),1*a_vote,0)+IF(MATCH(O$1,$D4474:$D4477,0)&gt;MATCH(P$1,$D4474:$D4477,0),1*b_vote,0)+IF(MATCH(O$1,$E4474:$E4477,0)&gt;MATCH(P$1,$E4474:$E4477,0),1*c_vote,0)+IF(MATCH(O$1,$F4474:$F4477,0)&gt;MATCH(P$1,$F4474:$F4477,0),1*d_vote,0)</f>
        <v>0.74</v>
      </c>
      <c r="Q4474" s="3">
        <f>IF(MATCH($Q$1,$C4474:$C4477,0)&lt;(MATCH($R$1,$C4474:$C4477,0)),1*a_vote,0)+IF(MATCH($Q$1,$D4474:$D4477,0)&lt;MATCH($R$1,$D4474:$D4477,0),1*b_vote,0)+IF(MATCH($Q$1,$E4474:$E4477,0)&lt;MATCH($R$1,$E4474:$E4477,0),1*c_vote,0)+IF(MATCH($Q$1,$F4474:$F4477,0)&lt;MATCH($R$1,$F4474:$F4477,0),1*d_vote,0)</f>
        <v>0.53</v>
      </c>
      <c r="R4474" s="3">
        <f>IF(MATCH(Q$1,$C4474:$C4477,0)&gt;(MATCH(R$1,$C4474:$C4477,0)),1*a_vote,0)+IF(MATCH(Q$1,$D4474:$D4477,0)&gt;MATCH(R$1,$D4474:$D4477,0),1*b_vote,0)+IF(MATCH(Q$1,$E4474:$E4477,0)&gt;MATCH(R$1,$E4474:$E4477,0),1*c_vote,0)+IF(MATCH(Q$1,$F4474:$F4477,0)&gt;MATCH(R$1,$F4474:$F4477,0),1*d_vote,0)</f>
        <v>0.47</v>
      </c>
      <c r="S4474" s="3">
        <f>IF(MATCH($S$1,$C4474:$C4477,0)&lt;(MATCH($T$1,$C4474:$C4477,0)),1*a_vote,0)+IF(MATCH($S$1,$D4474:$D4477,0)&lt;MATCH($T$1,$D4474:$D4477,0),1*b_vote,0)+IF(MATCH($S$1,$E4474:$E4477,0)&lt;MATCH($T$1,$E4474:$E4477,0),1*c_vote,0)+IF(MATCH($S$1,$F4474:$F4477,0)&lt;MATCH($T$1,$F4474:$F4477,0),1*d_vote,0)</f>
        <v>0.78</v>
      </c>
      <c r="T4474" s="3">
        <f>IF(MATCH(S$1,$C4474:$C4477,0)&gt;(MATCH(T$1,$C4474:$C4477,0)),1*a_vote,0)+IF(MATCH(S$1,$D4474:$D4477,0)&gt;MATCH(T$1,$D4474:$D4477,0),1*b_vote,0)+IF(MATCH(S$1,$E4474:$E4477,0)&gt;MATCH(T$1,$E4474:$E4477,0),1*c_vote,0)+IF(MATCH(S$1,$F4474:$F4477,0)&gt;MATCH(T$1,$F4474:$F4477,0),1*d_vote,0)</f>
        <v>0.21999999999999997</v>
      </c>
    </row>
    <row r="4475" spans="1:20" x14ac:dyDescent="0.25">
      <c r="A4475">
        <f t="shared" si="142"/>
        <v>4474</v>
      </c>
      <c r="B4475">
        <f t="shared" si="143"/>
        <v>1119</v>
      </c>
      <c r="C4475" t="str">
        <f>INDEX('VBA code_permu_wo_repettn'!$T$3:$Y$6,COUNTIF('Profile-matrices_Condorcet'!$B$2:$B4475,'Profile-matrices_Condorcet'!$B4475),MATCH(INDEX('numeric possibilities'!D$3:D$1298,VLOOKUP($B4475,'numeric possibilities'!$C$3:$G$1298,1)),'VBA code_permu_wo_repettn'!$T$2:$Y$2))</f>
        <v>C</v>
      </c>
      <c r="D4475" t="str">
        <f>INDEX('VBA code_permu_wo_repettn'!$AA$3:$AF$6,COUNTIF('Profile-matrices_Condorcet'!$B$2:$B4475,'Profile-matrices_Condorcet'!$B4475),MATCH(INDEX('numeric possibilities'!E$3:E$1298,VLOOKUP($B4475,'numeric possibilities'!$C$3:$G$1298,1)),'VBA code_permu_wo_repettn'!$AA$2:$AF$2))</f>
        <v>A</v>
      </c>
      <c r="E4475" t="str">
        <f>INDEX('VBA code_permu_wo_repettn'!$AH$3:$AM$6,COUNTIF('Profile-matrices_Condorcet'!$B$2:$B4475,'Profile-matrices_Condorcet'!$B4475),MATCH(INDEX('numeric possibilities'!F$3:F$1298,VLOOKUP($B4475,'numeric possibilities'!$C$3:$G$1298,1)),'VBA code_permu_wo_repettn'!$AH$2:$AM$2))</f>
        <v>A</v>
      </c>
      <c r="F4475" t="str">
        <f>INDEX('VBA code_permu_wo_repettn'!$AO$3:$AT$6,COUNTIF('Profile-matrices_Condorcet'!$B$2:$B4475,'Profile-matrices_Condorcet'!$B4475),MATCH(INDEX('numeric possibilities'!G$3:G$1298,VLOOKUP($B4475,'numeric possibilities'!$C$3:$G$1298,1)),'VBA code_permu_wo_repettn'!$AO$2:$AT$2))</f>
        <v>C</v>
      </c>
      <c r="H4475" t="s">
        <v>15</v>
      </c>
      <c r="I4475" t="str">
        <f>IF(I4474&gt;J4474,$I$1,IF(I4474&lt;J4474,$J$1,0))</f>
        <v>A</v>
      </c>
      <c r="K4475" t="str">
        <f>IF(K4474&gt;L4474,$K$1,IF(K4474&lt;L4474,$L$1,0))</f>
        <v>A</v>
      </c>
      <c r="M4475" t="str">
        <f>IF(M4474&gt;N4474,$M$1,IF(M4474&lt;N4474,$N$1,0))</f>
        <v>A</v>
      </c>
      <c r="O4475" t="str">
        <f>IF(O4474&gt;P4474,$O$1,IF(O4474&lt;P4474,$P$1,0))</f>
        <v>C</v>
      </c>
      <c r="Q4475" t="str">
        <f>IF(Q4474&gt;R4474,$Q$1,IF(Q4474&lt;R4474,$R$1,0))</f>
        <v>B</v>
      </c>
      <c r="S4475" t="str">
        <f>IF(S4474&gt;T4474,$S$1,IF(S4474&lt;T4474,$T$1,0))</f>
        <v>C</v>
      </c>
    </row>
    <row r="4476" spans="1:20" x14ac:dyDescent="0.25">
      <c r="A4476">
        <f t="shared" si="142"/>
        <v>4475</v>
      </c>
      <c r="B4476">
        <f t="shared" si="143"/>
        <v>1119</v>
      </c>
      <c r="C4476" t="str">
        <f>INDEX('VBA code_permu_wo_repettn'!$T$3:$Y$6,COUNTIF('Profile-matrices_Condorcet'!$B$2:$B4476,'Profile-matrices_Condorcet'!$B4476),MATCH(INDEX('numeric possibilities'!D$3:D$1298,VLOOKUP($B4476,'numeric possibilities'!$C$3:$G$1298,1)),'VBA code_permu_wo_repettn'!$T$2:$Y$2))</f>
        <v>B</v>
      </c>
      <c r="D4476" t="str">
        <f>INDEX('VBA code_permu_wo_repettn'!$AA$3:$AF$6,COUNTIF('Profile-matrices_Condorcet'!$B$2:$B4476,'Profile-matrices_Condorcet'!$B4476),MATCH(INDEX('numeric possibilities'!E$3:E$1298,VLOOKUP($B4476,'numeric possibilities'!$C$3:$G$1298,1)),'VBA code_permu_wo_repettn'!$AA$2:$AF$2))</f>
        <v>C</v>
      </c>
      <c r="E4476" t="str">
        <f>INDEX('VBA code_permu_wo_repettn'!$AH$3:$AM$6,COUNTIF('Profile-matrices_Condorcet'!$B$2:$B4476,'Profile-matrices_Condorcet'!$B4476),MATCH(INDEX('numeric possibilities'!F$3:F$1298,VLOOKUP($B4476,'numeric possibilities'!$C$3:$G$1298,1)),'VBA code_permu_wo_repettn'!$AH$2:$AM$2))</f>
        <v>D</v>
      </c>
      <c r="F4476" t="str">
        <f>INDEX('VBA code_permu_wo_repettn'!$AO$3:$AT$6,COUNTIF('Profile-matrices_Condorcet'!$B$2:$B4476,'Profile-matrices_Condorcet'!$B4476),MATCH(INDEX('numeric possibilities'!G$3:G$1298,VLOOKUP($B4476,'numeric possibilities'!$C$3:$G$1298,1)),'VBA code_permu_wo_repettn'!$AO$2:$AT$2))</f>
        <v>B</v>
      </c>
      <c r="I4476" t="s">
        <v>0</v>
      </c>
      <c r="J4476" t="s">
        <v>1</v>
      </c>
      <c r="K4476" t="s">
        <v>2</v>
      </c>
      <c r="L4476" t="s">
        <v>3</v>
      </c>
    </row>
    <row r="4477" spans="1:20" x14ac:dyDescent="0.25">
      <c r="A4477">
        <f t="shared" si="142"/>
        <v>4476</v>
      </c>
      <c r="B4477">
        <f t="shared" si="143"/>
        <v>1119</v>
      </c>
      <c r="C4477" t="str">
        <f>INDEX('VBA code_permu_wo_repettn'!$T$3:$Y$6,COUNTIF('Profile-matrices_Condorcet'!$B$2:$B4477,'Profile-matrices_Condorcet'!$B4477),MATCH(INDEX('numeric possibilities'!D$3:D$1298,VLOOKUP($B4477,'numeric possibilities'!$C$3:$G$1298,1)),'VBA code_permu_wo_repettn'!$T$2:$Y$2))</f>
        <v>D</v>
      </c>
      <c r="D4477" t="str">
        <f>INDEX('VBA code_permu_wo_repettn'!$AA$3:$AF$6,COUNTIF('Profile-matrices_Condorcet'!$B$2:$B4477,'Profile-matrices_Condorcet'!$B4477),MATCH(INDEX('numeric possibilities'!E$3:E$1298,VLOOKUP($B4477,'numeric possibilities'!$C$3:$G$1298,1)),'VBA code_permu_wo_repettn'!$AA$2:$AF$2))</f>
        <v>D</v>
      </c>
      <c r="E4477" t="str">
        <f>INDEX('VBA code_permu_wo_repettn'!$AH$3:$AM$6,COUNTIF('Profile-matrices_Condorcet'!$B$2:$B4477,'Profile-matrices_Condorcet'!$B4477),MATCH(INDEX('numeric possibilities'!F$3:F$1298,VLOOKUP($B4477,'numeric possibilities'!$C$3:$G$1298,1)),'VBA code_permu_wo_repettn'!$AH$2:$AM$2))</f>
        <v>B</v>
      </c>
      <c r="F4477" t="str">
        <f>INDEX('VBA code_permu_wo_repettn'!$AO$3:$AT$6,COUNTIF('Profile-matrices_Condorcet'!$B$2:$B4477,'Profile-matrices_Condorcet'!$B4477),MATCH(INDEX('numeric possibilities'!G$3:G$1298,VLOOKUP($B4477,'numeric possibilities'!$C$3:$G$1298,1)),'VBA code_permu_wo_repettn'!$AO$2:$AT$2))</f>
        <v>A</v>
      </c>
      <c r="G4477" t="str">
        <f>IF(MAX(I4477:L4477)&gt;='numeric possibilities'!$B$4/2,INDEX('Profile-matrices_Condorcet'!I4476:L4476,1,MATCH(MAX('Profile-matrices_Condorcet'!I4477:L4477),'Profile-matrices_Condorcet'!I4477:L4477,0)),"NCW")</f>
        <v>A</v>
      </c>
      <c r="H4477" t="s">
        <v>13</v>
      </c>
      <c r="I4477" s="3">
        <f>COUNTIF($I4475:$S4475,I4476)</f>
        <v>3</v>
      </c>
      <c r="J4477" s="3">
        <f>COUNTIF($I4475:$S4475,J4476)</f>
        <v>1</v>
      </c>
      <c r="K4477" s="3">
        <f>COUNTIF($I4475:$S4475,K4476)</f>
        <v>2</v>
      </c>
      <c r="L4477" s="3">
        <f>COUNTIF($I4475:$S4475,L4476)</f>
        <v>0</v>
      </c>
    </row>
    <row r="4478" spans="1:20" x14ac:dyDescent="0.25">
      <c r="A4478">
        <f t="shared" si="142"/>
        <v>4477</v>
      </c>
      <c r="B4478">
        <f t="shared" si="143"/>
        <v>1120</v>
      </c>
      <c r="C4478" t="str">
        <f>INDEX('VBA code_permu_wo_repettn'!$T$3:$Y$6,COUNTIF('Profile-matrices_Condorcet'!$B$2:$B4478,'Profile-matrices_Condorcet'!$B4478),MATCH(INDEX('numeric possibilities'!D$3:D$1298,VLOOKUP($B4478,'numeric possibilities'!$C$3:$G$1298,1)),'VBA code_permu_wo_repettn'!$T$2:$Y$2))</f>
        <v>A</v>
      </c>
      <c r="D4478" t="str">
        <f>INDEX('VBA code_permu_wo_repettn'!$AA$3:$AF$6,COUNTIF('Profile-matrices_Condorcet'!$B$2:$B4478,'Profile-matrices_Condorcet'!$B4478),MATCH(INDEX('numeric possibilities'!E$3:E$1298,VLOOKUP($B4478,'numeric possibilities'!$C$3:$G$1298,1)),'VBA code_permu_wo_repettn'!$AA$2:$AF$2))</f>
        <v>B</v>
      </c>
      <c r="E4478" t="str">
        <f>INDEX('VBA code_permu_wo_repettn'!$AH$3:$AM$6,COUNTIF('Profile-matrices_Condorcet'!$B$2:$B4478,'Profile-matrices_Condorcet'!$B4478),MATCH(INDEX('numeric possibilities'!F$3:F$1298,VLOOKUP($B4478,'numeric possibilities'!$C$3:$G$1298,1)),'VBA code_permu_wo_repettn'!$AH$2:$AM$2))</f>
        <v>C</v>
      </c>
      <c r="F4478" t="str">
        <f>INDEX('VBA code_permu_wo_repettn'!$AO$3:$AT$6,COUNTIF('Profile-matrices_Condorcet'!$B$2:$B4478,'Profile-matrices_Condorcet'!$B4478),MATCH(INDEX('numeric possibilities'!G$3:G$1298,VLOOKUP($B4478,'numeric possibilities'!$C$3:$G$1298,1)),'VBA code_permu_wo_repettn'!$AO$2:$AT$2))</f>
        <v>D</v>
      </c>
      <c r="H4478" t="s">
        <v>14</v>
      </c>
      <c r="I4478" s="3">
        <f>IF(MATCH(I$1,$C4478:$C4481,0)&lt;(MATCH(J$1,$C4478:$C4481,0)),1*a_vote,0)+IF(MATCH(I$1,$D4478:$D4481,0)&lt;MATCH(J$1,$D4478:$D4481,0),1*b_vote,0)+IF(MATCH(I$1,$E4478:$E4481,0)&lt;MATCH(J$1,$E4478:$E4481,0),1*c_vote,0)+IF(MATCH(I$1,$F4478:$F4481,0)&lt;MATCH(J$1,$F4478:$F4481,0),1*d_vote,0)</f>
        <v>0.52</v>
      </c>
      <c r="J4478" s="3">
        <f>IF(MATCH(I$1,$C4478:$C4481,0)&gt;(MATCH(J$1,$C4478:$C4481,0)),1*a_vote,0)+IF(MATCH(I$1,$D4478:$D4481,0)&gt;MATCH(J$1,$D4478:$D4481,0),1*b_vote,0)+IF(MATCH(I$1,$E4478:$E4481,0)&gt;MATCH(J$1,$E4478:$E4481,0),1*c_vote,0)+IF(MATCH(I$1,$F4478:$F4481,0)&gt;MATCH(J$1,$F4478:$F4481,0),1*d_vote,0)</f>
        <v>0.48</v>
      </c>
      <c r="K4478" s="3">
        <f>IF(MATCH($K$1,$C4478:$C4481,0)&lt;(MATCH($L$1,$C4478:$C4481,0)),1*a_vote,0)+IF(MATCH($K$1,$D4478:$D4481,0)&lt;MATCH($L$1,$D4478:$D4481,0),1*b_vote,0)+IF(MATCH($K$1,$E4478:$E4481,0)&lt;MATCH($L$1,$E4478:$E4481,0),1*c_vote,0)+IF(MATCH($K$1,$F4478:$F4481,0)&lt;MATCH($L$1,$F4478:$F4481,0),1*d_vote,0)</f>
        <v>0.53</v>
      </c>
      <c r="L4478" s="3">
        <f>IF(MATCH(K$1,$C4478:$C4481,0)&gt;(MATCH(L$1,$C4478:$C4481,0)),1*a_vote,0)+IF(MATCH(K$1,$D4478:$D4481,0)&gt;MATCH(L$1,$D4478:$D4481,0),1*b_vote,0)+IF(MATCH(K$1,$E4478:$E4481,0)&gt;MATCH(L$1,$E4478:$E4481,0),1*c_vote,0)+IF(MATCH(K$1,$F4478:$F4481,0)&gt;MATCH(L$1,$F4478:$F4481,0),1*d_vote,0)</f>
        <v>0.47</v>
      </c>
      <c r="M4478" s="3">
        <f>IF(MATCH($M$1,$C4478:$C4481,0)&lt;(MATCH($N$1,$C4478:$C4481,0)),1*a_vote,0)+IF(MATCH($M$1,$D4478:$D4481,0)&lt;MATCH($N$1,$D4478:$D4481,0),1*b_vote,0)+IF(MATCH($M$1,$E4478:$E4481,0)&lt;MATCH($N$1,$E4478:$E4481,0),1*c_vote,0)+IF(MATCH($M$1,$F4478:$F4481,0)&lt;MATCH($N$1,$F4478:$F4481,0),1*d_vote,0)</f>
        <v>0.78</v>
      </c>
      <c r="N4478" s="3">
        <f>IF(MATCH(M$1,$C4478:$C4481,0)&gt;(MATCH(N$1,$C4478:$C4481,0)),1*a_vote,0)+IF(MATCH(M$1,$D4478:$D4481,0)&gt;MATCH(N$1,$D4478:$D4481,0),1*b_vote,0)+IF(MATCH(M$1,$E4478:$E4481,0)&gt;MATCH(N$1,$E4478:$E4481,0),1*c_vote,0)+IF(MATCH(M$1,$F4478:$F4481,0)&gt;MATCH(N$1,$F4478:$F4481,0),1*d_vote,0)</f>
        <v>0.21999999999999997</v>
      </c>
      <c r="O4478" s="3">
        <f>IF(MATCH($O$1,$C4478:$C4481,0)&lt;(MATCH($P$1,$C4478:$C4481,0)),1*a_vote,0)+IF(MATCH($O$1,$D4478:$D4481,0)&lt;MATCH($P$1,$D4478:$D4481,0),1*b_vote,0)+IF(MATCH($O$1,$E4478:$E4481,0)&lt;MATCH($P$1,$E4478:$E4481,0),1*c_vote,0)+IF(MATCH($O$1,$F4478:$F4481,0)&lt;MATCH($P$1,$F4478:$F4481,0),1*d_vote,0)</f>
        <v>0.26</v>
      </c>
      <c r="P4478" s="3">
        <f>IF(MATCH(O$1,$C4478:$C4481,0)&gt;(MATCH(P$1,$C4478:$C4481,0)),1*a_vote,0)+IF(MATCH(O$1,$D4478:$D4481,0)&gt;MATCH(P$1,$D4478:$D4481,0),1*b_vote,0)+IF(MATCH(O$1,$E4478:$E4481,0)&gt;MATCH(P$1,$E4478:$E4481,0),1*c_vote,0)+IF(MATCH(O$1,$F4478:$F4481,0)&gt;MATCH(P$1,$F4478:$F4481,0),1*d_vote,0)</f>
        <v>0.74</v>
      </c>
      <c r="Q4478" s="3">
        <f>IF(MATCH($Q$1,$C4478:$C4481,0)&lt;(MATCH($R$1,$C4478:$C4481,0)),1*a_vote,0)+IF(MATCH($Q$1,$D4478:$D4481,0)&lt;MATCH($R$1,$D4478:$D4481,0),1*b_vote,0)+IF(MATCH($Q$1,$E4478:$E4481,0)&lt;MATCH($R$1,$E4478:$E4481,0),1*c_vote,0)+IF(MATCH($Q$1,$F4478:$F4481,0)&lt;MATCH($R$1,$F4478:$F4481,0),1*d_vote,0)</f>
        <v>0.26</v>
      </c>
      <c r="R4478" s="3">
        <f>IF(MATCH(Q$1,$C4478:$C4481,0)&gt;(MATCH(R$1,$C4478:$C4481,0)),1*a_vote,0)+IF(MATCH(Q$1,$D4478:$D4481,0)&gt;MATCH(R$1,$D4478:$D4481,0),1*b_vote,0)+IF(MATCH(Q$1,$E4478:$E4481,0)&gt;MATCH(R$1,$E4478:$E4481,0),1*c_vote,0)+IF(MATCH(Q$1,$F4478:$F4481,0)&gt;MATCH(R$1,$F4478:$F4481,0),1*d_vote,0)</f>
        <v>0.74</v>
      </c>
      <c r="S4478" s="3">
        <f>IF(MATCH($S$1,$C4478:$C4481,0)&lt;(MATCH($T$1,$C4478:$C4481,0)),1*a_vote,0)+IF(MATCH($S$1,$D4478:$D4481,0)&lt;MATCH($T$1,$D4478:$D4481,0),1*b_vote,0)+IF(MATCH($S$1,$E4478:$E4481,0)&lt;MATCH($T$1,$E4478:$E4481,0),1*c_vote,0)+IF(MATCH($S$1,$F4478:$F4481,0)&lt;MATCH($T$1,$F4478:$F4481,0),1*d_vote,0)</f>
        <v>0.78</v>
      </c>
      <c r="T4478" s="3">
        <f>IF(MATCH(S$1,$C4478:$C4481,0)&gt;(MATCH(T$1,$C4478:$C4481,0)),1*a_vote,0)+IF(MATCH(S$1,$D4478:$D4481,0)&gt;MATCH(T$1,$D4478:$D4481,0),1*b_vote,0)+IF(MATCH(S$1,$E4478:$E4481,0)&gt;MATCH(T$1,$E4478:$E4481,0),1*c_vote,0)+IF(MATCH(S$1,$F4478:$F4481,0)&gt;MATCH(T$1,$F4478:$F4481,0),1*d_vote,0)</f>
        <v>0.21999999999999997</v>
      </c>
    </row>
    <row r="4479" spans="1:20" x14ac:dyDescent="0.25">
      <c r="A4479">
        <f t="shared" si="142"/>
        <v>4478</v>
      </c>
      <c r="B4479">
        <f t="shared" si="143"/>
        <v>1120</v>
      </c>
      <c r="C4479" t="str">
        <f>INDEX('VBA code_permu_wo_repettn'!$T$3:$Y$6,COUNTIF('Profile-matrices_Condorcet'!$B$2:$B4479,'Profile-matrices_Condorcet'!$B4479),MATCH(INDEX('numeric possibilities'!D$3:D$1298,VLOOKUP($B4479,'numeric possibilities'!$C$3:$G$1298,1)),'VBA code_permu_wo_repettn'!$T$2:$Y$2))</f>
        <v>C</v>
      </c>
      <c r="D4479" t="str">
        <f>INDEX('VBA code_permu_wo_repettn'!$AA$3:$AF$6,COUNTIF('Profile-matrices_Condorcet'!$B$2:$B4479,'Profile-matrices_Condorcet'!$B4479),MATCH(INDEX('numeric possibilities'!E$3:E$1298,VLOOKUP($B4479,'numeric possibilities'!$C$3:$G$1298,1)),'VBA code_permu_wo_repettn'!$AA$2:$AF$2))</f>
        <v>A</v>
      </c>
      <c r="E4479" t="str">
        <f>INDEX('VBA code_permu_wo_repettn'!$AH$3:$AM$6,COUNTIF('Profile-matrices_Condorcet'!$B$2:$B4479,'Profile-matrices_Condorcet'!$B4479),MATCH(INDEX('numeric possibilities'!F$3:F$1298,VLOOKUP($B4479,'numeric possibilities'!$C$3:$G$1298,1)),'VBA code_permu_wo_repettn'!$AH$2:$AM$2))</f>
        <v>A</v>
      </c>
      <c r="F4479" t="str">
        <f>INDEX('VBA code_permu_wo_repettn'!$AO$3:$AT$6,COUNTIF('Profile-matrices_Condorcet'!$B$2:$B4479,'Profile-matrices_Condorcet'!$B4479),MATCH(INDEX('numeric possibilities'!G$3:G$1298,VLOOKUP($B4479,'numeric possibilities'!$C$3:$G$1298,1)),'VBA code_permu_wo_repettn'!$AO$2:$AT$2))</f>
        <v>C</v>
      </c>
      <c r="H4479" t="s">
        <v>15</v>
      </c>
      <c r="I4479" t="str">
        <f>IF(I4478&gt;J4478,$I$1,IF(I4478&lt;J4478,$J$1,0))</f>
        <v>A</v>
      </c>
      <c r="K4479" t="str">
        <f>IF(K4478&gt;L4478,$K$1,IF(K4478&lt;L4478,$L$1,0))</f>
        <v>A</v>
      </c>
      <c r="M4479" t="str">
        <f>IF(M4478&gt;N4478,$M$1,IF(M4478&lt;N4478,$N$1,0))</f>
        <v>A</v>
      </c>
      <c r="O4479" t="str">
        <f>IF(O4478&gt;P4478,$O$1,IF(O4478&lt;P4478,$P$1,0))</f>
        <v>C</v>
      </c>
      <c r="Q4479" t="str">
        <f>IF(Q4478&gt;R4478,$Q$1,IF(Q4478&lt;R4478,$R$1,0))</f>
        <v>D</v>
      </c>
      <c r="S4479" t="str">
        <f>IF(S4478&gt;T4478,$S$1,IF(S4478&lt;T4478,$T$1,0))</f>
        <v>C</v>
      </c>
    </row>
    <row r="4480" spans="1:20" x14ac:dyDescent="0.25">
      <c r="A4480">
        <f t="shared" si="142"/>
        <v>4479</v>
      </c>
      <c r="B4480">
        <f t="shared" si="143"/>
        <v>1120</v>
      </c>
      <c r="C4480" t="str">
        <f>INDEX('VBA code_permu_wo_repettn'!$T$3:$Y$6,COUNTIF('Profile-matrices_Condorcet'!$B$2:$B4480,'Profile-matrices_Condorcet'!$B4480),MATCH(INDEX('numeric possibilities'!D$3:D$1298,VLOOKUP($B4480,'numeric possibilities'!$C$3:$G$1298,1)),'VBA code_permu_wo_repettn'!$T$2:$Y$2))</f>
        <v>D</v>
      </c>
      <c r="D4480" t="str">
        <f>INDEX('VBA code_permu_wo_repettn'!$AA$3:$AF$6,COUNTIF('Profile-matrices_Condorcet'!$B$2:$B4480,'Profile-matrices_Condorcet'!$B4480),MATCH(INDEX('numeric possibilities'!E$3:E$1298,VLOOKUP($B4480,'numeric possibilities'!$C$3:$G$1298,1)),'VBA code_permu_wo_repettn'!$AA$2:$AF$2))</f>
        <v>C</v>
      </c>
      <c r="E4480" t="str">
        <f>INDEX('VBA code_permu_wo_repettn'!$AH$3:$AM$6,COUNTIF('Profile-matrices_Condorcet'!$B$2:$B4480,'Profile-matrices_Condorcet'!$B4480),MATCH(INDEX('numeric possibilities'!F$3:F$1298,VLOOKUP($B4480,'numeric possibilities'!$C$3:$G$1298,1)),'VBA code_permu_wo_repettn'!$AH$2:$AM$2))</f>
        <v>D</v>
      </c>
      <c r="F4480" t="str">
        <f>INDEX('VBA code_permu_wo_repettn'!$AO$3:$AT$6,COUNTIF('Profile-matrices_Condorcet'!$B$2:$B4480,'Profile-matrices_Condorcet'!$B4480),MATCH(INDEX('numeric possibilities'!G$3:G$1298,VLOOKUP($B4480,'numeric possibilities'!$C$3:$G$1298,1)),'VBA code_permu_wo_repettn'!$AO$2:$AT$2))</f>
        <v>B</v>
      </c>
      <c r="I4480" t="s">
        <v>0</v>
      </c>
      <c r="J4480" t="s">
        <v>1</v>
      </c>
      <c r="K4480" t="s">
        <v>2</v>
      </c>
      <c r="L4480" t="s">
        <v>3</v>
      </c>
    </row>
    <row r="4481" spans="1:20" x14ac:dyDescent="0.25">
      <c r="A4481">
        <f t="shared" si="142"/>
        <v>4480</v>
      </c>
      <c r="B4481">
        <f t="shared" si="143"/>
        <v>1120</v>
      </c>
      <c r="C4481" t="str">
        <f>INDEX('VBA code_permu_wo_repettn'!$T$3:$Y$6,COUNTIF('Profile-matrices_Condorcet'!$B$2:$B4481,'Profile-matrices_Condorcet'!$B4481),MATCH(INDEX('numeric possibilities'!D$3:D$1298,VLOOKUP($B4481,'numeric possibilities'!$C$3:$G$1298,1)),'VBA code_permu_wo_repettn'!$T$2:$Y$2))</f>
        <v>B</v>
      </c>
      <c r="D4481" t="str">
        <f>INDEX('VBA code_permu_wo_repettn'!$AA$3:$AF$6,COUNTIF('Profile-matrices_Condorcet'!$B$2:$B4481,'Profile-matrices_Condorcet'!$B4481),MATCH(INDEX('numeric possibilities'!E$3:E$1298,VLOOKUP($B4481,'numeric possibilities'!$C$3:$G$1298,1)),'VBA code_permu_wo_repettn'!$AA$2:$AF$2))</f>
        <v>D</v>
      </c>
      <c r="E4481" t="str">
        <f>INDEX('VBA code_permu_wo_repettn'!$AH$3:$AM$6,COUNTIF('Profile-matrices_Condorcet'!$B$2:$B4481,'Profile-matrices_Condorcet'!$B4481),MATCH(INDEX('numeric possibilities'!F$3:F$1298,VLOOKUP($B4481,'numeric possibilities'!$C$3:$G$1298,1)),'VBA code_permu_wo_repettn'!$AH$2:$AM$2))</f>
        <v>B</v>
      </c>
      <c r="F4481" t="str">
        <f>INDEX('VBA code_permu_wo_repettn'!$AO$3:$AT$6,COUNTIF('Profile-matrices_Condorcet'!$B$2:$B4481,'Profile-matrices_Condorcet'!$B4481),MATCH(INDEX('numeric possibilities'!G$3:G$1298,VLOOKUP($B4481,'numeric possibilities'!$C$3:$G$1298,1)),'VBA code_permu_wo_repettn'!$AO$2:$AT$2))</f>
        <v>A</v>
      </c>
      <c r="G4481" t="str">
        <f>IF(MAX(I4481:L4481)&gt;='numeric possibilities'!$B$4/2,INDEX('Profile-matrices_Condorcet'!I4480:L4480,1,MATCH(MAX('Profile-matrices_Condorcet'!I4481:L4481),'Profile-matrices_Condorcet'!I4481:L4481,0)),"NCW")</f>
        <v>A</v>
      </c>
      <c r="H4481" t="s">
        <v>13</v>
      </c>
      <c r="I4481" s="3">
        <f>COUNTIF($I4479:$S4479,I4480)</f>
        <v>3</v>
      </c>
      <c r="J4481" s="3">
        <f>COUNTIF($I4479:$S4479,J4480)</f>
        <v>0</v>
      </c>
      <c r="K4481" s="3">
        <f>COUNTIF($I4479:$S4479,K4480)</f>
        <v>2</v>
      </c>
      <c r="L4481" s="3">
        <f>COUNTIF($I4479:$S4479,L4480)</f>
        <v>1</v>
      </c>
    </row>
    <row r="4482" spans="1:20" x14ac:dyDescent="0.25">
      <c r="A4482">
        <f t="shared" si="142"/>
        <v>4481</v>
      </c>
      <c r="B4482">
        <f t="shared" si="143"/>
        <v>1121</v>
      </c>
      <c r="C4482" t="str">
        <f>INDEX('VBA code_permu_wo_repettn'!$T$3:$Y$6,COUNTIF('Profile-matrices_Condorcet'!$B$2:$B4482,'Profile-matrices_Condorcet'!$B4482),MATCH(INDEX('numeric possibilities'!D$3:D$1298,VLOOKUP($B4482,'numeric possibilities'!$C$3:$G$1298,1)),'VBA code_permu_wo_repettn'!$T$2:$Y$2))</f>
        <v>A</v>
      </c>
      <c r="D4482" t="str">
        <f>INDEX('VBA code_permu_wo_repettn'!$AA$3:$AF$6,COUNTIF('Profile-matrices_Condorcet'!$B$2:$B4482,'Profile-matrices_Condorcet'!$B4482),MATCH(INDEX('numeric possibilities'!E$3:E$1298,VLOOKUP($B4482,'numeric possibilities'!$C$3:$G$1298,1)),'VBA code_permu_wo_repettn'!$AA$2:$AF$2))</f>
        <v>B</v>
      </c>
      <c r="E4482" t="str">
        <f>INDEX('VBA code_permu_wo_repettn'!$AH$3:$AM$6,COUNTIF('Profile-matrices_Condorcet'!$B$2:$B4482,'Profile-matrices_Condorcet'!$B4482),MATCH(INDEX('numeric possibilities'!F$3:F$1298,VLOOKUP($B4482,'numeric possibilities'!$C$3:$G$1298,1)),'VBA code_permu_wo_repettn'!$AH$2:$AM$2))</f>
        <v>C</v>
      </c>
      <c r="F4482" t="str">
        <f>INDEX('VBA code_permu_wo_repettn'!$AO$3:$AT$6,COUNTIF('Profile-matrices_Condorcet'!$B$2:$B4482,'Profile-matrices_Condorcet'!$B4482),MATCH(INDEX('numeric possibilities'!G$3:G$1298,VLOOKUP($B4482,'numeric possibilities'!$C$3:$G$1298,1)),'VBA code_permu_wo_repettn'!$AO$2:$AT$2))</f>
        <v>D</v>
      </c>
      <c r="H4482" t="s">
        <v>14</v>
      </c>
      <c r="I4482" s="3">
        <f>IF(MATCH(I$1,$C4482:$C4485,0)&lt;(MATCH(J$1,$C4482:$C4485,0)),1*a_vote,0)+IF(MATCH(I$1,$D4482:$D4485,0)&lt;MATCH(J$1,$D4482:$D4485,0),1*b_vote,0)+IF(MATCH(I$1,$E4482:$E4485,0)&lt;MATCH(J$1,$E4482:$E4485,0),1*c_vote,0)+IF(MATCH(I$1,$F4482:$F4485,0)&lt;MATCH(J$1,$F4482:$F4485,0),1*d_vote,0)</f>
        <v>0.52</v>
      </c>
      <c r="J4482" s="3">
        <f>IF(MATCH(I$1,$C4482:$C4485,0)&gt;(MATCH(J$1,$C4482:$C4485,0)),1*a_vote,0)+IF(MATCH(I$1,$D4482:$D4485,0)&gt;MATCH(J$1,$D4482:$D4485,0),1*b_vote,0)+IF(MATCH(I$1,$E4482:$E4485,0)&gt;MATCH(J$1,$E4482:$E4485,0),1*c_vote,0)+IF(MATCH(I$1,$F4482:$F4485,0)&gt;MATCH(J$1,$F4482:$F4485,0),1*d_vote,0)</f>
        <v>0.48</v>
      </c>
      <c r="K4482" s="3">
        <f>IF(MATCH($K$1,$C4482:$C4485,0)&lt;(MATCH($L$1,$C4482:$C4485,0)),1*a_vote,0)+IF(MATCH($K$1,$D4482:$D4485,0)&lt;MATCH($L$1,$D4482:$D4485,0),1*b_vote,0)+IF(MATCH($K$1,$E4482:$E4485,0)&lt;MATCH($L$1,$E4482:$E4485,0),1*c_vote,0)+IF(MATCH($K$1,$F4482:$F4485,0)&lt;MATCH($L$1,$F4482:$F4485,0),1*d_vote,0)</f>
        <v>0.53</v>
      </c>
      <c r="L4482" s="3">
        <f>IF(MATCH(K$1,$C4482:$C4485,0)&gt;(MATCH(L$1,$C4482:$C4485,0)),1*a_vote,0)+IF(MATCH(K$1,$D4482:$D4485,0)&gt;MATCH(L$1,$D4482:$D4485,0),1*b_vote,0)+IF(MATCH(K$1,$E4482:$E4485,0)&gt;MATCH(L$1,$E4482:$E4485,0),1*c_vote,0)+IF(MATCH(K$1,$F4482:$F4485,0)&gt;MATCH(L$1,$F4482:$F4485,0),1*d_vote,0)</f>
        <v>0.47</v>
      </c>
      <c r="M4482" s="3">
        <f>IF(MATCH($M$1,$C4482:$C4485,0)&lt;(MATCH($N$1,$C4482:$C4485,0)),1*a_vote,0)+IF(MATCH($M$1,$D4482:$D4485,0)&lt;MATCH($N$1,$D4482:$D4485,0),1*b_vote,0)+IF(MATCH($M$1,$E4482:$E4485,0)&lt;MATCH($N$1,$E4482:$E4485,0),1*c_vote,0)+IF(MATCH($M$1,$F4482:$F4485,0)&lt;MATCH($N$1,$F4482:$F4485,0),1*d_vote,0)</f>
        <v>0.78</v>
      </c>
      <c r="N4482" s="3">
        <f>IF(MATCH(M$1,$C4482:$C4485,0)&gt;(MATCH(N$1,$C4482:$C4485,0)),1*a_vote,0)+IF(MATCH(M$1,$D4482:$D4485,0)&gt;MATCH(N$1,$D4482:$D4485,0),1*b_vote,0)+IF(MATCH(M$1,$E4482:$E4485,0)&gt;MATCH(N$1,$E4482:$E4485,0),1*c_vote,0)+IF(MATCH(M$1,$F4482:$F4485,0)&gt;MATCH(N$1,$F4482:$F4485,0),1*d_vote,0)</f>
        <v>0.21999999999999997</v>
      </c>
      <c r="O4482" s="3">
        <f>IF(MATCH($O$1,$C4482:$C4485,0)&lt;(MATCH($P$1,$C4482:$C4485,0)),1*a_vote,0)+IF(MATCH($O$1,$D4482:$D4485,0)&lt;MATCH($P$1,$D4482:$D4485,0),1*b_vote,0)+IF(MATCH($O$1,$E4482:$E4485,0)&lt;MATCH($P$1,$E4482:$E4485,0),1*c_vote,0)+IF(MATCH($O$1,$F4482:$F4485,0)&lt;MATCH($P$1,$F4482:$F4485,0),1*d_vote,0)</f>
        <v>0.53</v>
      </c>
      <c r="P4482" s="3">
        <f>IF(MATCH(O$1,$C4482:$C4485,0)&gt;(MATCH(P$1,$C4482:$C4485,0)),1*a_vote,0)+IF(MATCH(O$1,$D4482:$D4485,0)&gt;MATCH(P$1,$D4482:$D4485,0),1*b_vote,0)+IF(MATCH(O$1,$E4482:$E4485,0)&gt;MATCH(P$1,$E4482:$E4485,0),1*c_vote,0)+IF(MATCH(O$1,$F4482:$F4485,0)&gt;MATCH(P$1,$F4482:$F4485,0),1*d_vote,0)</f>
        <v>0.47</v>
      </c>
      <c r="Q4482" s="3">
        <f>IF(MATCH($Q$1,$C4482:$C4485,0)&lt;(MATCH($R$1,$C4482:$C4485,0)),1*a_vote,0)+IF(MATCH($Q$1,$D4482:$D4485,0)&lt;MATCH($R$1,$D4482:$D4485,0),1*b_vote,0)+IF(MATCH($Q$1,$E4482:$E4485,0)&lt;MATCH($R$1,$E4482:$E4485,0),1*c_vote,0)+IF(MATCH($Q$1,$F4482:$F4485,0)&lt;MATCH($R$1,$F4482:$F4485,0),1*d_vote,0)</f>
        <v>0.26</v>
      </c>
      <c r="R4482" s="3">
        <f>IF(MATCH(Q$1,$C4482:$C4485,0)&gt;(MATCH(R$1,$C4482:$C4485,0)),1*a_vote,0)+IF(MATCH(Q$1,$D4482:$D4485,0)&gt;MATCH(R$1,$D4482:$D4485,0),1*b_vote,0)+IF(MATCH(Q$1,$E4482:$E4485,0)&gt;MATCH(R$1,$E4482:$E4485,0),1*c_vote,0)+IF(MATCH(Q$1,$F4482:$F4485,0)&gt;MATCH(R$1,$F4482:$F4485,0),1*d_vote,0)</f>
        <v>0.74</v>
      </c>
      <c r="S4482" s="3">
        <f>IF(MATCH($S$1,$C4482:$C4485,0)&lt;(MATCH($T$1,$C4482:$C4485,0)),1*a_vote,0)+IF(MATCH($S$1,$D4482:$D4485,0)&lt;MATCH($T$1,$D4482:$D4485,0),1*b_vote,0)+IF(MATCH($S$1,$E4482:$E4485,0)&lt;MATCH($T$1,$E4482:$E4485,0),1*c_vote,0)+IF(MATCH($S$1,$F4482:$F4485,0)&lt;MATCH($T$1,$F4482:$F4485,0),1*d_vote,0)</f>
        <v>0.51</v>
      </c>
      <c r="T4482" s="3">
        <f>IF(MATCH(S$1,$C4482:$C4485,0)&gt;(MATCH(T$1,$C4482:$C4485,0)),1*a_vote,0)+IF(MATCH(S$1,$D4482:$D4485,0)&gt;MATCH(T$1,$D4482:$D4485,0),1*b_vote,0)+IF(MATCH(S$1,$E4482:$E4485,0)&gt;MATCH(T$1,$E4482:$E4485,0),1*c_vote,0)+IF(MATCH(S$1,$F4482:$F4485,0)&gt;MATCH(T$1,$F4482:$F4485,0),1*d_vote,0)</f>
        <v>0.49</v>
      </c>
    </row>
    <row r="4483" spans="1:20" x14ac:dyDescent="0.25">
      <c r="A4483">
        <f t="shared" si="142"/>
        <v>4482</v>
      </c>
      <c r="B4483">
        <f t="shared" si="143"/>
        <v>1121</v>
      </c>
      <c r="C4483" t="str">
        <f>INDEX('VBA code_permu_wo_repettn'!$T$3:$Y$6,COUNTIF('Profile-matrices_Condorcet'!$B$2:$B4483,'Profile-matrices_Condorcet'!$B4483),MATCH(INDEX('numeric possibilities'!D$3:D$1298,VLOOKUP($B4483,'numeric possibilities'!$C$3:$G$1298,1)),'VBA code_permu_wo_repettn'!$T$2:$Y$2))</f>
        <v>D</v>
      </c>
      <c r="D4483" t="str">
        <f>INDEX('VBA code_permu_wo_repettn'!$AA$3:$AF$6,COUNTIF('Profile-matrices_Condorcet'!$B$2:$B4483,'Profile-matrices_Condorcet'!$B4483),MATCH(INDEX('numeric possibilities'!E$3:E$1298,VLOOKUP($B4483,'numeric possibilities'!$C$3:$G$1298,1)),'VBA code_permu_wo_repettn'!$AA$2:$AF$2))</f>
        <v>A</v>
      </c>
      <c r="E4483" t="str">
        <f>INDEX('VBA code_permu_wo_repettn'!$AH$3:$AM$6,COUNTIF('Profile-matrices_Condorcet'!$B$2:$B4483,'Profile-matrices_Condorcet'!$B4483),MATCH(INDEX('numeric possibilities'!F$3:F$1298,VLOOKUP($B4483,'numeric possibilities'!$C$3:$G$1298,1)),'VBA code_permu_wo_repettn'!$AH$2:$AM$2))</f>
        <v>A</v>
      </c>
      <c r="F4483" t="str">
        <f>INDEX('VBA code_permu_wo_repettn'!$AO$3:$AT$6,COUNTIF('Profile-matrices_Condorcet'!$B$2:$B4483,'Profile-matrices_Condorcet'!$B4483),MATCH(INDEX('numeric possibilities'!G$3:G$1298,VLOOKUP($B4483,'numeric possibilities'!$C$3:$G$1298,1)),'VBA code_permu_wo_repettn'!$AO$2:$AT$2))</f>
        <v>C</v>
      </c>
      <c r="H4483" t="s">
        <v>15</v>
      </c>
      <c r="I4483" t="str">
        <f>IF(I4482&gt;J4482,$I$1,IF(I4482&lt;J4482,$J$1,0))</f>
        <v>A</v>
      </c>
      <c r="K4483" t="str">
        <f>IF(K4482&gt;L4482,$K$1,IF(K4482&lt;L4482,$L$1,0))</f>
        <v>A</v>
      </c>
      <c r="M4483" t="str">
        <f>IF(M4482&gt;N4482,$M$1,IF(M4482&lt;N4482,$N$1,0))</f>
        <v>A</v>
      </c>
      <c r="O4483" t="str">
        <f>IF(O4482&gt;P4482,$O$1,IF(O4482&lt;P4482,$P$1,0))</f>
        <v>B</v>
      </c>
      <c r="Q4483" t="str">
        <f>IF(Q4482&gt;R4482,$Q$1,IF(Q4482&lt;R4482,$R$1,0))</f>
        <v>D</v>
      </c>
      <c r="S4483" t="str">
        <f>IF(S4482&gt;T4482,$S$1,IF(S4482&lt;T4482,$T$1,0))</f>
        <v>C</v>
      </c>
    </row>
    <row r="4484" spans="1:20" x14ac:dyDescent="0.25">
      <c r="A4484">
        <f t="shared" si="142"/>
        <v>4483</v>
      </c>
      <c r="B4484">
        <f t="shared" si="143"/>
        <v>1121</v>
      </c>
      <c r="C4484" t="str">
        <f>INDEX('VBA code_permu_wo_repettn'!$T$3:$Y$6,COUNTIF('Profile-matrices_Condorcet'!$B$2:$B4484,'Profile-matrices_Condorcet'!$B4484),MATCH(INDEX('numeric possibilities'!D$3:D$1298,VLOOKUP($B4484,'numeric possibilities'!$C$3:$G$1298,1)),'VBA code_permu_wo_repettn'!$T$2:$Y$2))</f>
        <v>B</v>
      </c>
      <c r="D4484" t="str">
        <f>INDEX('VBA code_permu_wo_repettn'!$AA$3:$AF$6,COUNTIF('Profile-matrices_Condorcet'!$B$2:$B4484,'Profile-matrices_Condorcet'!$B4484),MATCH(INDEX('numeric possibilities'!E$3:E$1298,VLOOKUP($B4484,'numeric possibilities'!$C$3:$G$1298,1)),'VBA code_permu_wo_repettn'!$AA$2:$AF$2))</f>
        <v>C</v>
      </c>
      <c r="E4484" t="str">
        <f>INDEX('VBA code_permu_wo_repettn'!$AH$3:$AM$6,COUNTIF('Profile-matrices_Condorcet'!$B$2:$B4484,'Profile-matrices_Condorcet'!$B4484),MATCH(INDEX('numeric possibilities'!F$3:F$1298,VLOOKUP($B4484,'numeric possibilities'!$C$3:$G$1298,1)),'VBA code_permu_wo_repettn'!$AH$2:$AM$2))</f>
        <v>D</v>
      </c>
      <c r="F4484" t="str">
        <f>INDEX('VBA code_permu_wo_repettn'!$AO$3:$AT$6,COUNTIF('Profile-matrices_Condorcet'!$B$2:$B4484,'Profile-matrices_Condorcet'!$B4484),MATCH(INDEX('numeric possibilities'!G$3:G$1298,VLOOKUP($B4484,'numeric possibilities'!$C$3:$G$1298,1)),'VBA code_permu_wo_repettn'!$AO$2:$AT$2))</f>
        <v>B</v>
      </c>
      <c r="I4484" t="s">
        <v>0</v>
      </c>
      <c r="J4484" t="s">
        <v>1</v>
      </c>
      <c r="K4484" t="s">
        <v>2</v>
      </c>
      <c r="L4484" t="s">
        <v>3</v>
      </c>
    </row>
    <row r="4485" spans="1:20" x14ac:dyDescent="0.25">
      <c r="A4485">
        <f t="shared" si="142"/>
        <v>4484</v>
      </c>
      <c r="B4485">
        <f t="shared" si="143"/>
        <v>1121</v>
      </c>
      <c r="C4485" t="str">
        <f>INDEX('VBA code_permu_wo_repettn'!$T$3:$Y$6,COUNTIF('Profile-matrices_Condorcet'!$B$2:$B4485,'Profile-matrices_Condorcet'!$B4485),MATCH(INDEX('numeric possibilities'!D$3:D$1298,VLOOKUP($B4485,'numeric possibilities'!$C$3:$G$1298,1)),'VBA code_permu_wo_repettn'!$T$2:$Y$2))</f>
        <v>C</v>
      </c>
      <c r="D4485" t="str">
        <f>INDEX('VBA code_permu_wo_repettn'!$AA$3:$AF$6,COUNTIF('Profile-matrices_Condorcet'!$B$2:$B4485,'Profile-matrices_Condorcet'!$B4485),MATCH(INDEX('numeric possibilities'!E$3:E$1298,VLOOKUP($B4485,'numeric possibilities'!$C$3:$G$1298,1)),'VBA code_permu_wo_repettn'!$AA$2:$AF$2))</f>
        <v>D</v>
      </c>
      <c r="E4485" t="str">
        <f>INDEX('VBA code_permu_wo_repettn'!$AH$3:$AM$6,COUNTIF('Profile-matrices_Condorcet'!$B$2:$B4485,'Profile-matrices_Condorcet'!$B4485),MATCH(INDEX('numeric possibilities'!F$3:F$1298,VLOOKUP($B4485,'numeric possibilities'!$C$3:$G$1298,1)),'VBA code_permu_wo_repettn'!$AH$2:$AM$2))</f>
        <v>B</v>
      </c>
      <c r="F4485" t="str">
        <f>INDEX('VBA code_permu_wo_repettn'!$AO$3:$AT$6,COUNTIF('Profile-matrices_Condorcet'!$B$2:$B4485,'Profile-matrices_Condorcet'!$B4485),MATCH(INDEX('numeric possibilities'!G$3:G$1298,VLOOKUP($B4485,'numeric possibilities'!$C$3:$G$1298,1)),'VBA code_permu_wo_repettn'!$AO$2:$AT$2))</f>
        <v>A</v>
      </c>
      <c r="G4485" t="str">
        <f>IF(MAX(I4485:L4485)&gt;='numeric possibilities'!$B$4/2,INDEX('Profile-matrices_Condorcet'!I4484:L4484,1,MATCH(MAX('Profile-matrices_Condorcet'!I4485:L4485),'Profile-matrices_Condorcet'!I4485:L4485,0)),"NCW")</f>
        <v>A</v>
      </c>
      <c r="H4485" t="s">
        <v>13</v>
      </c>
      <c r="I4485" s="3">
        <f>COUNTIF($I4483:$S4483,I4484)</f>
        <v>3</v>
      </c>
      <c r="J4485" s="3">
        <f>COUNTIF($I4483:$S4483,J4484)</f>
        <v>1</v>
      </c>
      <c r="K4485" s="3">
        <f>COUNTIF($I4483:$S4483,K4484)</f>
        <v>1</v>
      </c>
      <c r="L4485" s="3">
        <f>COUNTIF($I4483:$S4483,L4484)</f>
        <v>1</v>
      </c>
    </row>
    <row r="4486" spans="1:20" x14ac:dyDescent="0.25">
      <c r="A4486">
        <f t="shared" si="142"/>
        <v>4485</v>
      </c>
      <c r="B4486">
        <f t="shared" si="143"/>
        <v>1122</v>
      </c>
      <c r="C4486" t="str">
        <f>INDEX('VBA code_permu_wo_repettn'!$T$3:$Y$6,COUNTIF('Profile-matrices_Condorcet'!$B$2:$B4486,'Profile-matrices_Condorcet'!$B4486),MATCH(INDEX('numeric possibilities'!D$3:D$1298,VLOOKUP($B4486,'numeric possibilities'!$C$3:$G$1298,1)),'VBA code_permu_wo_repettn'!$T$2:$Y$2))</f>
        <v>A</v>
      </c>
      <c r="D4486" t="str">
        <f>INDEX('VBA code_permu_wo_repettn'!$AA$3:$AF$6,COUNTIF('Profile-matrices_Condorcet'!$B$2:$B4486,'Profile-matrices_Condorcet'!$B4486),MATCH(INDEX('numeric possibilities'!E$3:E$1298,VLOOKUP($B4486,'numeric possibilities'!$C$3:$G$1298,1)),'VBA code_permu_wo_repettn'!$AA$2:$AF$2))</f>
        <v>B</v>
      </c>
      <c r="E4486" t="str">
        <f>INDEX('VBA code_permu_wo_repettn'!$AH$3:$AM$6,COUNTIF('Profile-matrices_Condorcet'!$B$2:$B4486,'Profile-matrices_Condorcet'!$B4486),MATCH(INDEX('numeric possibilities'!F$3:F$1298,VLOOKUP($B4486,'numeric possibilities'!$C$3:$G$1298,1)),'VBA code_permu_wo_repettn'!$AH$2:$AM$2))</f>
        <v>C</v>
      </c>
      <c r="F4486" t="str">
        <f>INDEX('VBA code_permu_wo_repettn'!$AO$3:$AT$6,COUNTIF('Profile-matrices_Condorcet'!$B$2:$B4486,'Profile-matrices_Condorcet'!$B4486),MATCH(INDEX('numeric possibilities'!G$3:G$1298,VLOOKUP($B4486,'numeric possibilities'!$C$3:$G$1298,1)),'VBA code_permu_wo_repettn'!$AO$2:$AT$2))</f>
        <v>D</v>
      </c>
      <c r="H4486" t="s">
        <v>14</v>
      </c>
      <c r="I4486" s="3">
        <f>IF(MATCH(I$1,$C4486:$C4489,0)&lt;(MATCH(J$1,$C4486:$C4489,0)),1*a_vote,0)+IF(MATCH(I$1,$D4486:$D4489,0)&lt;MATCH(J$1,$D4486:$D4489,0),1*b_vote,0)+IF(MATCH(I$1,$E4486:$E4489,0)&lt;MATCH(J$1,$E4486:$E4489,0),1*c_vote,0)+IF(MATCH(I$1,$F4486:$F4489,0)&lt;MATCH(J$1,$F4486:$F4489,0),1*d_vote,0)</f>
        <v>0.52</v>
      </c>
      <c r="J4486" s="3">
        <f>IF(MATCH(I$1,$C4486:$C4489,0)&gt;(MATCH(J$1,$C4486:$C4489,0)),1*a_vote,0)+IF(MATCH(I$1,$D4486:$D4489,0)&gt;MATCH(J$1,$D4486:$D4489,0),1*b_vote,0)+IF(MATCH(I$1,$E4486:$E4489,0)&gt;MATCH(J$1,$E4486:$E4489,0),1*c_vote,0)+IF(MATCH(I$1,$F4486:$F4489,0)&gt;MATCH(J$1,$F4486:$F4489,0),1*d_vote,0)</f>
        <v>0.48</v>
      </c>
      <c r="K4486" s="3">
        <f>IF(MATCH($K$1,$C4486:$C4489,0)&lt;(MATCH($L$1,$C4486:$C4489,0)),1*a_vote,0)+IF(MATCH($K$1,$D4486:$D4489,0)&lt;MATCH($L$1,$D4486:$D4489,0),1*b_vote,0)+IF(MATCH($K$1,$E4486:$E4489,0)&lt;MATCH($L$1,$E4486:$E4489,0),1*c_vote,0)+IF(MATCH($K$1,$F4486:$F4489,0)&lt;MATCH($L$1,$F4486:$F4489,0),1*d_vote,0)</f>
        <v>0.53</v>
      </c>
      <c r="L4486" s="3">
        <f>IF(MATCH(K$1,$C4486:$C4489,0)&gt;(MATCH(L$1,$C4486:$C4489,0)),1*a_vote,0)+IF(MATCH(K$1,$D4486:$D4489,0)&gt;MATCH(L$1,$D4486:$D4489,0),1*b_vote,0)+IF(MATCH(K$1,$E4486:$E4489,0)&gt;MATCH(L$1,$E4486:$E4489,0),1*c_vote,0)+IF(MATCH(K$1,$F4486:$F4489,0)&gt;MATCH(L$1,$F4486:$F4489,0),1*d_vote,0)</f>
        <v>0.47</v>
      </c>
      <c r="M4486" s="3">
        <f>IF(MATCH($M$1,$C4486:$C4489,0)&lt;(MATCH($N$1,$C4486:$C4489,0)),1*a_vote,0)+IF(MATCH($M$1,$D4486:$D4489,0)&lt;MATCH($N$1,$D4486:$D4489,0),1*b_vote,0)+IF(MATCH($M$1,$E4486:$E4489,0)&lt;MATCH($N$1,$E4486:$E4489,0),1*c_vote,0)+IF(MATCH($M$1,$F4486:$F4489,0)&lt;MATCH($N$1,$F4486:$F4489,0),1*d_vote,0)</f>
        <v>0.78</v>
      </c>
      <c r="N4486" s="3">
        <f>IF(MATCH(M$1,$C4486:$C4489,0)&gt;(MATCH(N$1,$C4486:$C4489,0)),1*a_vote,0)+IF(MATCH(M$1,$D4486:$D4489,0)&gt;MATCH(N$1,$D4486:$D4489,0),1*b_vote,0)+IF(MATCH(M$1,$E4486:$E4489,0)&gt;MATCH(N$1,$E4486:$E4489,0),1*c_vote,0)+IF(MATCH(M$1,$F4486:$F4489,0)&gt;MATCH(N$1,$F4486:$F4489,0),1*d_vote,0)</f>
        <v>0.21999999999999997</v>
      </c>
      <c r="O4486" s="3">
        <f>IF(MATCH($O$1,$C4486:$C4489,0)&lt;(MATCH($P$1,$C4486:$C4489,0)),1*a_vote,0)+IF(MATCH($O$1,$D4486:$D4489,0)&lt;MATCH($P$1,$D4486:$D4489,0),1*b_vote,0)+IF(MATCH($O$1,$E4486:$E4489,0)&lt;MATCH($P$1,$E4486:$E4489,0),1*c_vote,0)+IF(MATCH($O$1,$F4486:$F4489,0)&lt;MATCH($P$1,$F4486:$F4489,0),1*d_vote,0)</f>
        <v>0.26</v>
      </c>
      <c r="P4486" s="3">
        <f>IF(MATCH(O$1,$C4486:$C4489,0)&gt;(MATCH(P$1,$C4486:$C4489,0)),1*a_vote,0)+IF(MATCH(O$1,$D4486:$D4489,0)&gt;MATCH(P$1,$D4486:$D4489,0),1*b_vote,0)+IF(MATCH(O$1,$E4486:$E4489,0)&gt;MATCH(P$1,$E4486:$E4489,0),1*c_vote,0)+IF(MATCH(O$1,$F4486:$F4489,0)&gt;MATCH(P$1,$F4486:$F4489,0),1*d_vote,0)</f>
        <v>0.74</v>
      </c>
      <c r="Q4486" s="3">
        <f>IF(MATCH($Q$1,$C4486:$C4489,0)&lt;(MATCH($R$1,$C4486:$C4489,0)),1*a_vote,0)+IF(MATCH($Q$1,$D4486:$D4489,0)&lt;MATCH($R$1,$D4486:$D4489,0),1*b_vote,0)+IF(MATCH($Q$1,$E4486:$E4489,0)&lt;MATCH($R$1,$E4486:$E4489,0),1*c_vote,0)+IF(MATCH($Q$1,$F4486:$F4489,0)&lt;MATCH($R$1,$F4486:$F4489,0),1*d_vote,0)</f>
        <v>0.26</v>
      </c>
      <c r="R4486" s="3">
        <f>IF(MATCH(Q$1,$C4486:$C4489,0)&gt;(MATCH(R$1,$C4486:$C4489,0)),1*a_vote,0)+IF(MATCH(Q$1,$D4486:$D4489,0)&gt;MATCH(R$1,$D4486:$D4489,0),1*b_vote,0)+IF(MATCH(Q$1,$E4486:$E4489,0)&gt;MATCH(R$1,$E4486:$E4489,0),1*c_vote,0)+IF(MATCH(Q$1,$F4486:$F4489,0)&gt;MATCH(R$1,$F4486:$F4489,0),1*d_vote,0)</f>
        <v>0.74</v>
      </c>
      <c r="S4486" s="3">
        <f>IF(MATCH($S$1,$C4486:$C4489,0)&lt;(MATCH($T$1,$C4486:$C4489,0)),1*a_vote,0)+IF(MATCH($S$1,$D4486:$D4489,0)&lt;MATCH($T$1,$D4486:$D4489,0),1*b_vote,0)+IF(MATCH($S$1,$E4486:$E4489,0)&lt;MATCH($T$1,$E4486:$E4489,0),1*c_vote,0)+IF(MATCH($S$1,$F4486:$F4489,0)&lt;MATCH($T$1,$F4486:$F4489,0),1*d_vote,0)</f>
        <v>0.51</v>
      </c>
      <c r="T4486" s="3">
        <f>IF(MATCH(S$1,$C4486:$C4489,0)&gt;(MATCH(T$1,$C4486:$C4489,0)),1*a_vote,0)+IF(MATCH(S$1,$D4486:$D4489,0)&gt;MATCH(T$1,$D4486:$D4489,0),1*b_vote,0)+IF(MATCH(S$1,$E4486:$E4489,0)&gt;MATCH(T$1,$E4486:$E4489,0),1*c_vote,0)+IF(MATCH(S$1,$F4486:$F4489,0)&gt;MATCH(T$1,$F4486:$F4489,0),1*d_vote,0)</f>
        <v>0.49</v>
      </c>
    </row>
    <row r="4487" spans="1:20" x14ac:dyDescent="0.25">
      <c r="A4487">
        <f t="shared" si="142"/>
        <v>4486</v>
      </c>
      <c r="B4487">
        <f t="shared" si="143"/>
        <v>1122</v>
      </c>
      <c r="C4487" t="str">
        <f>INDEX('VBA code_permu_wo_repettn'!$T$3:$Y$6,COUNTIF('Profile-matrices_Condorcet'!$B$2:$B4487,'Profile-matrices_Condorcet'!$B4487),MATCH(INDEX('numeric possibilities'!D$3:D$1298,VLOOKUP($B4487,'numeric possibilities'!$C$3:$G$1298,1)),'VBA code_permu_wo_repettn'!$T$2:$Y$2))</f>
        <v>D</v>
      </c>
      <c r="D4487" t="str">
        <f>INDEX('VBA code_permu_wo_repettn'!$AA$3:$AF$6,COUNTIF('Profile-matrices_Condorcet'!$B$2:$B4487,'Profile-matrices_Condorcet'!$B4487),MATCH(INDEX('numeric possibilities'!E$3:E$1298,VLOOKUP($B4487,'numeric possibilities'!$C$3:$G$1298,1)),'VBA code_permu_wo_repettn'!$AA$2:$AF$2))</f>
        <v>A</v>
      </c>
      <c r="E4487" t="str">
        <f>INDEX('VBA code_permu_wo_repettn'!$AH$3:$AM$6,COUNTIF('Profile-matrices_Condorcet'!$B$2:$B4487,'Profile-matrices_Condorcet'!$B4487),MATCH(INDEX('numeric possibilities'!F$3:F$1298,VLOOKUP($B4487,'numeric possibilities'!$C$3:$G$1298,1)),'VBA code_permu_wo_repettn'!$AH$2:$AM$2))</f>
        <v>A</v>
      </c>
      <c r="F4487" t="str">
        <f>INDEX('VBA code_permu_wo_repettn'!$AO$3:$AT$6,COUNTIF('Profile-matrices_Condorcet'!$B$2:$B4487,'Profile-matrices_Condorcet'!$B4487),MATCH(INDEX('numeric possibilities'!G$3:G$1298,VLOOKUP($B4487,'numeric possibilities'!$C$3:$G$1298,1)),'VBA code_permu_wo_repettn'!$AO$2:$AT$2))</f>
        <v>C</v>
      </c>
      <c r="H4487" t="s">
        <v>15</v>
      </c>
      <c r="I4487" t="str">
        <f>IF(I4486&gt;J4486,$I$1,IF(I4486&lt;J4486,$J$1,0))</f>
        <v>A</v>
      </c>
      <c r="K4487" t="str">
        <f>IF(K4486&gt;L4486,$K$1,IF(K4486&lt;L4486,$L$1,0))</f>
        <v>A</v>
      </c>
      <c r="M4487" t="str">
        <f>IF(M4486&gt;N4486,$M$1,IF(M4486&lt;N4486,$N$1,0))</f>
        <v>A</v>
      </c>
      <c r="O4487" t="str">
        <f>IF(O4486&gt;P4486,$O$1,IF(O4486&lt;P4486,$P$1,0))</f>
        <v>C</v>
      </c>
      <c r="Q4487" t="str">
        <f>IF(Q4486&gt;R4486,$Q$1,IF(Q4486&lt;R4486,$R$1,0))</f>
        <v>D</v>
      </c>
      <c r="S4487" t="str">
        <f>IF(S4486&gt;T4486,$S$1,IF(S4486&lt;T4486,$T$1,0))</f>
        <v>C</v>
      </c>
    </row>
    <row r="4488" spans="1:20" x14ac:dyDescent="0.25">
      <c r="A4488">
        <f t="shared" si="142"/>
        <v>4487</v>
      </c>
      <c r="B4488">
        <f t="shared" si="143"/>
        <v>1122</v>
      </c>
      <c r="C4488" t="str">
        <f>INDEX('VBA code_permu_wo_repettn'!$T$3:$Y$6,COUNTIF('Profile-matrices_Condorcet'!$B$2:$B4488,'Profile-matrices_Condorcet'!$B4488),MATCH(INDEX('numeric possibilities'!D$3:D$1298,VLOOKUP($B4488,'numeric possibilities'!$C$3:$G$1298,1)),'VBA code_permu_wo_repettn'!$T$2:$Y$2))</f>
        <v>C</v>
      </c>
      <c r="D4488" t="str">
        <f>INDEX('VBA code_permu_wo_repettn'!$AA$3:$AF$6,COUNTIF('Profile-matrices_Condorcet'!$B$2:$B4488,'Profile-matrices_Condorcet'!$B4488),MATCH(INDEX('numeric possibilities'!E$3:E$1298,VLOOKUP($B4488,'numeric possibilities'!$C$3:$G$1298,1)),'VBA code_permu_wo_repettn'!$AA$2:$AF$2))</f>
        <v>C</v>
      </c>
      <c r="E4488" t="str">
        <f>INDEX('VBA code_permu_wo_repettn'!$AH$3:$AM$6,COUNTIF('Profile-matrices_Condorcet'!$B$2:$B4488,'Profile-matrices_Condorcet'!$B4488),MATCH(INDEX('numeric possibilities'!F$3:F$1298,VLOOKUP($B4488,'numeric possibilities'!$C$3:$G$1298,1)),'VBA code_permu_wo_repettn'!$AH$2:$AM$2))</f>
        <v>D</v>
      </c>
      <c r="F4488" t="str">
        <f>INDEX('VBA code_permu_wo_repettn'!$AO$3:$AT$6,COUNTIF('Profile-matrices_Condorcet'!$B$2:$B4488,'Profile-matrices_Condorcet'!$B4488),MATCH(INDEX('numeric possibilities'!G$3:G$1298,VLOOKUP($B4488,'numeric possibilities'!$C$3:$G$1298,1)),'VBA code_permu_wo_repettn'!$AO$2:$AT$2))</f>
        <v>B</v>
      </c>
      <c r="I4488" t="s">
        <v>0</v>
      </c>
      <c r="J4488" t="s">
        <v>1</v>
      </c>
      <c r="K4488" t="s">
        <v>2</v>
      </c>
      <c r="L4488" t="s">
        <v>3</v>
      </c>
    </row>
    <row r="4489" spans="1:20" x14ac:dyDescent="0.25">
      <c r="A4489">
        <f t="shared" si="142"/>
        <v>4488</v>
      </c>
      <c r="B4489">
        <f t="shared" si="143"/>
        <v>1122</v>
      </c>
      <c r="C4489" t="str">
        <f>INDEX('VBA code_permu_wo_repettn'!$T$3:$Y$6,COUNTIF('Profile-matrices_Condorcet'!$B$2:$B4489,'Profile-matrices_Condorcet'!$B4489),MATCH(INDEX('numeric possibilities'!D$3:D$1298,VLOOKUP($B4489,'numeric possibilities'!$C$3:$G$1298,1)),'VBA code_permu_wo_repettn'!$T$2:$Y$2))</f>
        <v>B</v>
      </c>
      <c r="D4489" t="str">
        <f>INDEX('VBA code_permu_wo_repettn'!$AA$3:$AF$6,COUNTIF('Profile-matrices_Condorcet'!$B$2:$B4489,'Profile-matrices_Condorcet'!$B4489),MATCH(INDEX('numeric possibilities'!E$3:E$1298,VLOOKUP($B4489,'numeric possibilities'!$C$3:$G$1298,1)),'VBA code_permu_wo_repettn'!$AA$2:$AF$2))</f>
        <v>D</v>
      </c>
      <c r="E4489" t="str">
        <f>INDEX('VBA code_permu_wo_repettn'!$AH$3:$AM$6,COUNTIF('Profile-matrices_Condorcet'!$B$2:$B4489,'Profile-matrices_Condorcet'!$B4489),MATCH(INDEX('numeric possibilities'!F$3:F$1298,VLOOKUP($B4489,'numeric possibilities'!$C$3:$G$1298,1)),'VBA code_permu_wo_repettn'!$AH$2:$AM$2))</f>
        <v>B</v>
      </c>
      <c r="F4489" t="str">
        <f>INDEX('VBA code_permu_wo_repettn'!$AO$3:$AT$6,COUNTIF('Profile-matrices_Condorcet'!$B$2:$B4489,'Profile-matrices_Condorcet'!$B4489),MATCH(INDEX('numeric possibilities'!G$3:G$1298,VLOOKUP($B4489,'numeric possibilities'!$C$3:$G$1298,1)),'VBA code_permu_wo_repettn'!$AO$2:$AT$2))</f>
        <v>A</v>
      </c>
      <c r="G4489" t="str">
        <f>IF(MAX(I4489:L4489)&gt;='numeric possibilities'!$B$4/2,INDEX('Profile-matrices_Condorcet'!I4488:L4488,1,MATCH(MAX('Profile-matrices_Condorcet'!I4489:L4489),'Profile-matrices_Condorcet'!I4489:L4489,0)),"NCW")</f>
        <v>A</v>
      </c>
      <c r="H4489" t="s">
        <v>13</v>
      </c>
      <c r="I4489" s="3">
        <f>COUNTIF($I4487:$S4487,I4488)</f>
        <v>3</v>
      </c>
      <c r="J4489" s="3">
        <f>COUNTIF($I4487:$S4487,J4488)</f>
        <v>0</v>
      </c>
      <c r="K4489" s="3">
        <f>COUNTIF($I4487:$S4487,K4488)</f>
        <v>2</v>
      </c>
      <c r="L4489" s="3">
        <f>COUNTIF($I4487:$S4487,L4488)</f>
        <v>1</v>
      </c>
    </row>
    <row r="4490" spans="1:20" x14ac:dyDescent="0.25">
      <c r="A4490">
        <f t="shared" si="142"/>
        <v>4489</v>
      </c>
      <c r="B4490">
        <f t="shared" si="143"/>
        <v>1123</v>
      </c>
      <c r="C4490" t="str">
        <f>INDEX('VBA code_permu_wo_repettn'!$T$3:$Y$6,COUNTIF('Profile-matrices_Condorcet'!$B$2:$B4490,'Profile-matrices_Condorcet'!$B4490),MATCH(INDEX('numeric possibilities'!D$3:D$1298,VLOOKUP($B4490,'numeric possibilities'!$C$3:$G$1298,1)),'VBA code_permu_wo_repettn'!$T$2:$Y$2))</f>
        <v>A</v>
      </c>
      <c r="D4490" t="str">
        <f>INDEX('VBA code_permu_wo_repettn'!$AA$3:$AF$6,COUNTIF('Profile-matrices_Condorcet'!$B$2:$B4490,'Profile-matrices_Condorcet'!$B4490),MATCH(INDEX('numeric possibilities'!E$3:E$1298,VLOOKUP($B4490,'numeric possibilities'!$C$3:$G$1298,1)),'VBA code_permu_wo_repettn'!$AA$2:$AF$2))</f>
        <v>B</v>
      </c>
      <c r="E4490" t="str">
        <f>INDEX('VBA code_permu_wo_repettn'!$AH$3:$AM$6,COUNTIF('Profile-matrices_Condorcet'!$B$2:$B4490,'Profile-matrices_Condorcet'!$B4490),MATCH(INDEX('numeric possibilities'!F$3:F$1298,VLOOKUP($B4490,'numeric possibilities'!$C$3:$G$1298,1)),'VBA code_permu_wo_repettn'!$AH$2:$AM$2))</f>
        <v>C</v>
      </c>
      <c r="F4490" t="str">
        <f>INDEX('VBA code_permu_wo_repettn'!$AO$3:$AT$6,COUNTIF('Profile-matrices_Condorcet'!$B$2:$B4490,'Profile-matrices_Condorcet'!$B4490),MATCH(INDEX('numeric possibilities'!G$3:G$1298,VLOOKUP($B4490,'numeric possibilities'!$C$3:$G$1298,1)),'VBA code_permu_wo_repettn'!$AO$2:$AT$2))</f>
        <v>D</v>
      </c>
      <c r="H4490" t="s">
        <v>14</v>
      </c>
      <c r="I4490" s="3">
        <f>IF(MATCH(I$1,$C4490:$C4493,0)&lt;(MATCH(J$1,$C4490:$C4493,0)),1*a_vote,0)+IF(MATCH(I$1,$D4490:$D4493,0)&lt;MATCH(J$1,$D4490:$D4493,0),1*b_vote,0)+IF(MATCH(I$1,$E4490:$E4493,0)&lt;MATCH(J$1,$E4490:$E4493,0),1*c_vote,0)+IF(MATCH(I$1,$F4490:$F4493,0)&lt;MATCH(J$1,$F4490:$F4493,0),1*d_vote,0)</f>
        <v>0.52</v>
      </c>
      <c r="J4490" s="3">
        <f>IF(MATCH(I$1,$C4490:$C4493,0)&gt;(MATCH(J$1,$C4490:$C4493,0)),1*a_vote,0)+IF(MATCH(I$1,$D4490:$D4493,0)&gt;MATCH(J$1,$D4490:$D4493,0),1*b_vote,0)+IF(MATCH(I$1,$E4490:$E4493,0)&gt;MATCH(J$1,$E4490:$E4493,0),1*c_vote,0)+IF(MATCH(I$1,$F4490:$F4493,0)&gt;MATCH(J$1,$F4490:$F4493,0),1*d_vote,0)</f>
        <v>0.48</v>
      </c>
      <c r="K4490" s="3">
        <f>IF(MATCH($K$1,$C4490:$C4493,0)&lt;(MATCH($L$1,$C4490:$C4493,0)),1*a_vote,0)+IF(MATCH($K$1,$D4490:$D4493,0)&lt;MATCH($L$1,$D4490:$D4493,0),1*b_vote,0)+IF(MATCH($K$1,$E4490:$E4493,0)&lt;MATCH($L$1,$E4490:$E4493,0),1*c_vote,0)+IF(MATCH($K$1,$F4490:$F4493,0)&lt;MATCH($L$1,$F4490:$F4493,0),1*d_vote,0)</f>
        <v>0.53</v>
      </c>
      <c r="L4490" s="3">
        <f>IF(MATCH(K$1,$C4490:$C4493,0)&gt;(MATCH(L$1,$C4490:$C4493,0)),1*a_vote,0)+IF(MATCH(K$1,$D4490:$D4493,0)&gt;MATCH(L$1,$D4490:$D4493,0),1*b_vote,0)+IF(MATCH(K$1,$E4490:$E4493,0)&gt;MATCH(L$1,$E4490:$E4493,0),1*c_vote,0)+IF(MATCH(K$1,$F4490:$F4493,0)&gt;MATCH(L$1,$F4490:$F4493,0),1*d_vote,0)</f>
        <v>0.47</v>
      </c>
      <c r="M4490" s="3">
        <f>IF(MATCH($M$1,$C4490:$C4493,0)&lt;(MATCH($N$1,$C4490:$C4493,0)),1*a_vote,0)+IF(MATCH($M$1,$D4490:$D4493,0)&lt;MATCH($N$1,$D4490:$D4493,0),1*b_vote,0)+IF(MATCH($M$1,$E4490:$E4493,0)&lt;MATCH($N$1,$E4490:$E4493,0),1*c_vote,0)+IF(MATCH($M$1,$F4490:$F4493,0)&lt;MATCH($N$1,$F4490:$F4493,0),1*d_vote,0)</f>
        <v>0.78</v>
      </c>
      <c r="N4490" s="3">
        <f>IF(MATCH(M$1,$C4490:$C4493,0)&gt;(MATCH(N$1,$C4490:$C4493,0)),1*a_vote,0)+IF(MATCH(M$1,$D4490:$D4493,0)&gt;MATCH(N$1,$D4490:$D4493,0),1*b_vote,0)+IF(MATCH(M$1,$E4490:$E4493,0)&gt;MATCH(N$1,$E4490:$E4493,0),1*c_vote,0)+IF(MATCH(M$1,$F4490:$F4493,0)&gt;MATCH(N$1,$F4490:$F4493,0),1*d_vote,0)</f>
        <v>0.21999999999999997</v>
      </c>
      <c r="O4490" s="3">
        <f>IF(MATCH($O$1,$C4490:$C4493,0)&lt;(MATCH($P$1,$C4490:$C4493,0)),1*a_vote,0)+IF(MATCH($O$1,$D4490:$D4493,0)&lt;MATCH($P$1,$D4490:$D4493,0),1*b_vote,0)+IF(MATCH($O$1,$E4490:$E4493,0)&lt;MATCH($P$1,$E4490:$E4493,0),1*c_vote,0)+IF(MATCH($O$1,$F4490:$F4493,0)&lt;MATCH($P$1,$F4490:$F4493,0),1*d_vote,0)</f>
        <v>0.53</v>
      </c>
      <c r="P4490" s="3">
        <f>IF(MATCH(O$1,$C4490:$C4493,0)&gt;(MATCH(P$1,$C4490:$C4493,0)),1*a_vote,0)+IF(MATCH(O$1,$D4490:$D4493,0)&gt;MATCH(P$1,$D4490:$D4493,0),1*b_vote,0)+IF(MATCH(O$1,$E4490:$E4493,0)&gt;MATCH(P$1,$E4490:$E4493,0),1*c_vote,0)+IF(MATCH(O$1,$F4490:$F4493,0)&gt;MATCH(P$1,$F4490:$F4493,0),1*d_vote,0)</f>
        <v>0.47</v>
      </c>
      <c r="Q4490" s="3">
        <f>IF(MATCH($Q$1,$C4490:$C4493,0)&lt;(MATCH($R$1,$C4490:$C4493,0)),1*a_vote,0)+IF(MATCH($Q$1,$D4490:$D4493,0)&lt;MATCH($R$1,$D4490:$D4493,0),1*b_vote,0)+IF(MATCH($Q$1,$E4490:$E4493,0)&lt;MATCH($R$1,$E4490:$E4493,0),1*c_vote,0)+IF(MATCH($Q$1,$F4490:$F4493,0)&lt;MATCH($R$1,$F4490:$F4493,0),1*d_vote,0)</f>
        <v>0.53</v>
      </c>
      <c r="R4490" s="3">
        <f>IF(MATCH(Q$1,$C4490:$C4493,0)&gt;(MATCH(R$1,$C4490:$C4493,0)),1*a_vote,0)+IF(MATCH(Q$1,$D4490:$D4493,0)&gt;MATCH(R$1,$D4490:$D4493,0),1*b_vote,0)+IF(MATCH(Q$1,$E4490:$E4493,0)&gt;MATCH(R$1,$E4490:$E4493,0),1*c_vote,0)+IF(MATCH(Q$1,$F4490:$F4493,0)&gt;MATCH(R$1,$F4490:$F4493,0),1*d_vote,0)</f>
        <v>0.47</v>
      </c>
      <c r="S4490" s="3">
        <f>IF(MATCH($S$1,$C4490:$C4493,0)&lt;(MATCH($T$1,$C4490:$C4493,0)),1*a_vote,0)+IF(MATCH($S$1,$D4490:$D4493,0)&lt;MATCH($T$1,$D4490:$D4493,0),1*b_vote,0)+IF(MATCH($S$1,$E4490:$E4493,0)&lt;MATCH($T$1,$E4490:$E4493,0),1*c_vote,0)+IF(MATCH($S$1,$F4490:$F4493,0)&lt;MATCH($T$1,$F4490:$F4493,0),1*d_vote,0)</f>
        <v>0.52</v>
      </c>
      <c r="T4490" s="3">
        <f>IF(MATCH(S$1,$C4490:$C4493,0)&gt;(MATCH(T$1,$C4490:$C4493,0)),1*a_vote,0)+IF(MATCH(S$1,$D4490:$D4493,0)&gt;MATCH(T$1,$D4490:$D4493,0),1*b_vote,0)+IF(MATCH(S$1,$E4490:$E4493,0)&gt;MATCH(T$1,$E4490:$E4493,0),1*c_vote,0)+IF(MATCH(S$1,$F4490:$F4493,0)&gt;MATCH(T$1,$F4490:$F4493,0),1*d_vote,0)</f>
        <v>0.48</v>
      </c>
    </row>
    <row r="4491" spans="1:20" x14ac:dyDescent="0.25">
      <c r="A4491">
        <f t="shared" si="142"/>
        <v>4490</v>
      </c>
      <c r="B4491">
        <f t="shared" si="143"/>
        <v>1123</v>
      </c>
      <c r="C4491" t="str">
        <f>INDEX('VBA code_permu_wo_repettn'!$T$3:$Y$6,COUNTIF('Profile-matrices_Condorcet'!$B$2:$B4491,'Profile-matrices_Condorcet'!$B4491),MATCH(INDEX('numeric possibilities'!D$3:D$1298,VLOOKUP($B4491,'numeric possibilities'!$C$3:$G$1298,1)),'VBA code_permu_wo_repettn'!$T$2:$Y$2))</f>
        <v>B</v>
      </c>
      <c r="D4491" t="str">
        <f>INDEX('VBA code_permu_wo_repettn'!$AA$3:$AF$6,COUNTIF('Profile-matrices_Condorcet'!$B$2:$B4491,'Profile-matrices_Condorcet'!$B4491),MATCH(INDEX('numeric possibilities'!E$3:E$1298,VLOOKUP($B4491,'numeric possibilities'!$C$3:$G$1298,1)),'VBA code_permu_wo_repettn'!$AA$2:$AF$2))</f>
        <v>A</v>
      </c>
      <c r="E4491" t="str">
        <f>INDEX('VBA code_permu_wo_repettn'!$AH$3:$AM$6,COUNTIF('Profile-matrices_Condorcet'!$B$2:$B4491,'Profile-matrices_Condorcet'!$B4491),MATCH(INDEX('numeric possibilities'!F$3:F$1298,VLOOKUP($B4491,'numeric possibilities'!$C$3:$G$1298,1)),'VBA code_permu_wo_repettn'!$AH$2:$AM$2))</f>
        <v>A</v>
      </c>
      <c r="F4491" t="str">
        <f>INDEX('VBA code_permu_wo_repettn'!$AO$3:$AT$6,COUNTIF('Profile-matrices_Condorcet'!$B$2:$B4491,'Profile-matrices_Condorcet'!$B4491),MATCH(INDEX('numeric possibilities'!G$3:G$1298,VLOOKUP($B4491,'numeric possibilities'!$C$3:$G$1298,1)),'VBA code_permu_wo_repettn'!$AO$2:$AT$2))</f>
        <v>C</v>
      </c>
      <c r="H4491" t="s">
        <v>15</v>
      </c>
      <c r="I4491" t="str">
        <f>IF(I4490&gt;J4490,$I$1,IF(I4490&lt;J4490,$J$1,0))</f>
        <v>A</v>
      </c>
      <c r="K4491" t="str">
        <f>IF(K4490&gt;L4490,$K$1,IF(K4490&lt;L4490,$L$1,0))</f>
        <v>A</v>
      </c>
      <c r="M4491" t="str">
        <f>IF(M4490&gt;N4490,$M$1,IF(M4490&lt;N4490,$N$1,0))</f>
        <v>A</v>
      </c>
      <c r="O4491" t="str">
        <f>IF(O4490&gt;P4490,$O$1,IF(O4490&lt;P4490,$P$1,0))</f>
        <v>B</v>
      </c>
      <c r="Q4491" t="str">
        <f>IF(Q4490&gt;R4490,$Q$1,IF(Q4490&lt;R4490,$R$1,0))</f>
        <v>B</v>
      </c>
      <c r="S4491" t="str">
        <f>IF(S4490&gt;T4490,$S$1,IF(S4490&lt;T4490,$T$1,0))</f>
        <v>C</v>
      </c>
    </row>
    <row r="4492" spans="1:20" x14ac:dyDescent="0.25">
      <c r="A4492">
        <f t="shared" si="142"/>
        <v>4491</v>
      </c>
      <c r="B4492">
        <f t="shared" si="143"/>
        <v>1123</v>
      </c>
      <c r="C4492" t="str">
        <f>INDEX('VBA code_permu_wo_repettn'!$T$3:$Y$6,COUNTIF('Profile-matrices_Condorcet'!$B$2:$B4492,'Profile-matrices_Condorcet'!$B4492),MATCH(INDEX('numeric possibilities'!D$3:D$1298,VLOOKUP($B4492,'numeric possibilities'!$C$3:$G$1298,1)),'VBA code_permu_wo_repettn'!$T$2:$Y$2))</f>
        <v>C</v>
      </c>
      <c r="D4492" t="str">
        <f>INDEX('VBA code_permu_wo_repettn'!$AA$3:$AF$6,COUNTIF('Profile-matrices_Condorcet'!$B$2:$B4492,'Profile-matrices_Condorcet'!$B4492),MATCH(INDEX('numeric possibilities'!E$3:E$1298,VLOOKUP($B4492,'numeric possibilities'!$C$3:$G$1298,1)),'VBA code_permu_wo_repettn'!$AA$2:$AF$2))</f>
        <v>D</v>
      </c>
      <c r="E4492" t="str">
        <f>INDEX('VBA code_permu_wo_repettn'!$AH$3:$AM$6,COUNTIF('Profile-matrices_Condorcet'!$B$2:$B4492,'Profile-matrices_Condorcet'!$B4492),MATCH(INDEX('numeric possibilities'!F$3:F$1298,VLOOKUP($B4492,'numeric possibilities'!$C$3:$G$1298,1)),'VBA code_permu_wo_repettn'!$AH$2:$AM$2))</f>
        <v>D</v>
      </c>
      <c r="F4492" t="str">
        <f>INDEX('VBA code_permu_wo_repettn'!$AO$3:$AT$6,COUNTIF('Profile-matrices_Condorcet'!$B$2:$B4492,'Profile-matrices_Condorcet'!$B4492),MATCH(INDEX('numeric possibilities'!G$3:G$1298,VLOOKUP($B4492,'numeric possibilities'!$C$3:$G$1298,1)),'VBA code_permu_wo_repettn'!$AO$2:$AT$2))</f>
        <v>B</v>
      </c>
      <c r="I4492" t="s">
        <v>0</v>
      </c>
      <c r="J4492" t="s">
        <v>1</v>
      </c>
      <c r="K4492" t="s">
        <v>2</v>
      </c>
      <c r="L4492" t="s">
        <v>3</v>
      </c>
    </row>
    <row r="4493" spans="1:20" x14ac:dyDescent="0.25">
      <c r="A4493">
        <f t="shared" si="142"/>
        <v>4492</v>
      </c>
      <c r="B4493">
        <f t="shared" si="143"/>
        <v>1123</v>
      </c>
      <c r="C4493" t="str">
        <f>INDEX('VBA code_permu_wo_repettn'!$T$3:$Y$6,COUNTIF('Profile-matrices_Condorcet'!$B$2:$B4493,'Profile-matrices_Condorcet'!$B4493),MATCH(INDEX('numeric possibilities'!D$3:D$1298,VLOOKUP($B4493,'numeric possibilities'!$C$3:$G$1298,1)),'VBA code_permu_wo_repettn'!$T$2:$Y$2))</f>
        <v>D</v>
      </c>
      <c r="D4493" t="str">
        <f>INDEX('VBA code_permu_wo_repettn'!$AA$3:$AF$6,COUNTIF('Profile-matrices_Condorcet'!$B$2:$B4493,'Profile-matrices_Condorcet'!$B4493),MATCH(INDEX('numeric possibilities'!E$3:E$1298,VLOOKUP($B4493,'numeric possibilities'!$C$3:$G$1298,1)),'VBA code_permu_wo_repettn'!$AA$2:$AF$2))</f>
        <v>C</v>
      </c>
      <c r="E4493" t="str">
        <f>INDEX('VBA code_permu_wo_repettn'!$AH$3:$AM$6,COUNTIF('Profile-matrices_Condorcet'!$B$2:$B4493,'Profile-matrices_Condorcet'!$B4493),MATCH(INDEX('numeric possibilities'!F$3:F$1298,VLOOKUP($B4493,'numeric possibilities'!$C$3:$G$1298,1)),'VBA code_permu_wo_repettn'!$AH$2:$AM$2))</f>
        <v>B</v>
      </c>
      <c r="F4493" t="str">
        <f>INDEX('VBA code_permu_wo_repettn'!$AO$3:$AT$6,COUNTIF('Profile-matrices_Condorcet'!$B$2:$B4493,'Profile-matrices_Condorcet'!$B4493),MATCH(INDEX('numeric possibilities'!G$3:G$1298,VLOOKUP($B4493,'numeric possibilities'!$C$3:$G$1298,1)),'VBA code_permu_wo_repettn'!$AO$2:$AT$2))</f>
        <v>A</v>
      </c>
      <c r="G4493" t="str">
        <f>IF(MAX(I4493:L4493)&gt;='numeric possibilities'!$B$4/2,INDEX('Profile-matrices_Condorcet'!I4492:L4492,1,MATCH(MAX('Profile-matrices_Condorcet'!I4493:L4493),'Profile-matrices_Condorcet'!I4493:L4493,0)),"NCW")</f>
        <v>A</v>
      </c>
      <c r="H4493" t="s">
        <v>13</v>
      </c>
      <c r="I4493" s="3">
        <f>COUNTIF($I4491:$S4491,I4492)</f>
        <v>3</v>
      </c>
      <c r="J4493" s="3">
        <f>COUNTIF($I4491:$S4491,J4492)</f>
        <v>2</v>
      </c>
      <c r="K4493" s="3">
        <f>COUNTIF($I4491:$S4491,K4492)</f>
        <v>1</v>
      </c>
      <c r="L4493" s="3">
        <f>COUNTIF($I4491:$S4491,L4492)</f>
        <v>0</v>
      </c>
    </row>
    <row r="4494" spans="1:20" x14ac:dyDescent="0.25">
      <c r="A4494">
        <f t="shared" si="142"/>
        <v>4493</v>
      </c>
      <c r="B4494">
        <f t="shared" si="143"/>
        <v>1124</v>
      </c>
      <c r="C4494" t="str">
        <f>INDEX('VBA code_permu_wo_repettn'!$T$3:$Y$6,COUNTIF('Profile-matrices_Condorcet'!$B$2:$B4494,'Profile-matrices_Condorcet'!$B4494),MATCH(INDEX('numeric possibilities'!D$3:D$1298,VLOOKUP($B4494,'numeric possibilities'!$C$3:$G$1298,1)),'VBA code_permu_wo_repettn'!$T$2:$Y$2))</f>
        <v>A</v>
      </c>
      <c r="D4494" t="str">
        <f>INDEX('VBA code_permu_wo_repettn'!$AA$3:$AF$6,COUNTIF('Profile-matrices_Condorcet'!$B$2:$B4494,'Profile-matrices_Condorcet'!$B4494),MATCH(INDEX('numeric possibilities'!E$3:E$1298,VLOOKUP($B4494,'numeric possibilities'!$C$3:$G$1298,1)),'VBA code_permu_wo_repettn'!$AA$2:$AF$2))</f>
        <v>B</v>
      </c>
      <c r="E4494" t="str">
        <f>INDEX('VBA code_permu_wo_repettn'!$AH$3:$AM$6,COUNTIF('Profile-matrices_Condorcet'!$B$2:$B4494,'Profile-matrices_Condorcet'!$B4494),MATCH(INDEX('numeric possibilities'!F$3:F$1298,VLOOKUP($B4494,'numeric possibilities'!$C$3:$G$1298,1)),'VBA code_permu_wo_repettn'!$AH$2:$AM$2))</f>
        <v>C</v>
      </c>
      <c r="F4494" t="str">
        <f>INDEX('VBA code_permu_wo_repettn'!$AO$3:$AT$6,COUNTIF('Profile-matrices_Condorcet'!$B$2:$B4494,'Profile-matrices_Condorcet'!$B4494),MATCH(INDEX('numeric possibilities'!G$3:G$1298,VLOOKUP($B4494,'numeric possibilities'!$C$3:$G$1298,1)),'VBA code_permu_wo_repettn'!$AO$2:$AT$2))</f>
        <v>D</v>
      </c>
      <c r="H4494" t="s">
        <v>14</v>
      </c>
      <c r="I4494" s="3">
        <f>IF(MATCH(I$1,$C4494:$C4497,0)&lt;(MATCH(J$1,$C4494:$C4497,0)),1*a_vote,0)+IF(MATCH(I$1,$D4494:$D4497,0)&lt;MATCH(J$1,$D4494:$D4497,0),1*b_vote,0)+IF(MATCH(I$1,$E4494:$E4497,0)&lt;MATCH(J$1,$E4494:$E4497,0),1*c_vote,0)+IF(MATCH(I$1,$F4494:$F4497,0)&lt;MATCH(J$1,$F4494:$F4497,0),1*d_vote,0)</f>
        <v>0.52</v>
      </c>
      <c r="J4494" s="3">
        <f>IF(MATCH(I$1,$C4494:$C4497,0)&gt;(MATCH(J$1,$C4494:$C4497,0)),1*a_vote,0)+IF(MATCH(I$1,$D4494:$D4497,0)&gt;MATCH(J$1,$D4494:$D4497,0),1*b_vote,0)+IF(MATCH(I$1,$E4494:$E4497,0)&gt;MATCH(J$1,$E4494:$E4497,0),1*c_vote,0)+IF(MATCH(I$1,$F4494:$F4497,0)&gt;MATCH(J$1,$F4494:$F4497,0),1*d_vote,0)</f>
        <v>0.48</v>
      </c>
      <c r="K4494" s="3">
        <f>IF(MATCH($K$1,$C4494:$C4497,0)&lt;(MATCH($L$1,$C4494:$C4497,0)),1*a_vote,0)+IF(MATCH($K$1,$D4494:$D4497,0)&lt;MATCH($L$1,$D4494:$D4497,0),1*b_vote,0)+IF(MATCH($K$1,$E4494:$E4497,0)&lt;MATCH($L$1,$E4494:$E4497,0),1*c_vote,0)+IF(MATCH($K$1,$F4494:$F4497,0)&lt;MATCH($L$1,$F4494:$F4497,0),1*d_vote,0)</f>
        <v>0.53</v>
      </c>
      <c r="L4494" s="3">
        <f>IF(MATCH(K$1,$C4494:$C4497,0)&gt;(MATCH(L$1,$C4494:$C4497,0)),1*a_vote,0)+IF(MATCH(K$1,$D4494:$D4497,0)&gt;MATCH(L$1,$D4494:$D4497,0),1*b_vote,0)+IF(MATCH(K$1,$E4494:$E4497,0)&gt;MATCH(L$1,$E4494:$E4497,0),1*c_vote,0)+IF(MATCH(K$1,$F4494:$F4497,0)&gt;MATCH(L$1,$F4494:$F4497,0),1*d_vote,0)</f>
        <v>0.47</v>
      </c>
      <c r="M4494" s="3">
        <f>IF(MATCH($M$1,$C4494:$C4497,0)&lt;(MATCH($N$1,$C4494:$C4497,0)),1*a_vote,0)+IF(MATCH($M$1,$D4494:$D4497,0)&lt;MATCH($N$1,$D4494:$D4497,0),1*b_vote,0)+IF(MATCH($M$1,$E4494:$E4497,0)&lt;MATCH($N$1,$E4494:$E4497,0),1*c_vote,0)+IF(MATCH($M$1,$F4494:$F4497,0)&lt;MATCH($N$1,$F4494:$F4497,0),1*d_vote,0)</f>
        <v>0.78</v>
      </c>
      <c r="N4494" s="3">
        <f>IF(MATCH(M$1,$C4494:$C4497,0)&gt;(MATCH(N$1,$C4494:$C4497,0)),1*a_vote,0)+IF(MATCH(M$1,$D4494:$D4497,0)&gt;MATCH(N$1,$D4494:$D4497,0),1*b_vote,0)+IF(MATCH(M$1,$E4494:$E4497,0)&gt;MATCH(N$1,$E4494:$E4497,0),1*c_vote,0)+IF(MATCH(M$1,$F4494:$F4497,0)&gt;MATCH(N$1,$F4494:$F4497,0),1*d_vote,0)</f>
        <v>0.21999999999999997</v>
      </c>
      <c r="O4494" s="3">
        <f>IF(MATCH($O$1,$C4494:$C4497,0)&lt;(MATCH($P$1,$C4494:$C4497,0)),1*a_vote,0)+IF(MATCH($O$1,$D4494:$D4497,0)&lt;MATCH($P$1,$D4494:$D4497,0),1*b_vote,0)+IF(MATCH($O$1,$E4494:$E4497,0)&lt;MATCH($P$1,$E4494:$E4497,0),1*c_vote,0)+IF(MATCH($O$1,$F4494:$F4497,0)&lt;MATCH($P$1,$F4494:$F4497,0),1*d_vote,0)</f>
        <v>0.53</v>
      </c>
      <c r="P4494" s="3">
        <f>IF(MATCH(O$1,$C4494:$C4497,0)&gt;(MATCH(P$1,$C4494:$C4497,0)),1*a_vote,0)+IF(MATCH(O$1,$D4494:$D4497,0)&gt;MATCH(P$1,$D4494:$D4497,0),1*b_vote,0)+IF(MATCH(O$1,$E4494:$E4497,0)&gt;MATCH(P$1,$E4494:$E4497,0),1*c_vote,0)+IF(MATCH(O$1,$F4494:$F4497,0)&gt;MATCH(P$1,$F4494:$F4497,0),1*d_vote,0)</f>
        <v>0.47</v>
      </c>
      <c r="Q4494" s="3">
        <f>IF(MATCH($Q$1,$C4494:$C4497,0)&lt;(MATCH($R$1,$C4494:$C4497,0)),1*a_vote,0)+IF(MATCH($Q$1,$D4494:$D4497,0)&lt;MATCH($R$1,$D4494:$D4497,0),1*b_vote,0)+IF(MATCH($Q$1,$E4494:$E4497,0)&lt;MATCH($R$1,$E4494:$E4497,0),1*c_vote,0)+IF(MATCH($Q$1,$F4494:$F4497,0)&lt;MATCH($R$1,$F4494:$F4497,0),1*d_vote,0)</f>
        <v>0.53</v>
      </c>
      <c r="R4494" s="3">
        <f>IF(MATCH(Q$1,$C4494:$C4497,0)&gt;(MATCH(R$1,$C4494:$C4497,0)),1*a_vote,0)+IF(MATCH(Q$1,$D4494:$D4497,0)&gt;MATCH(R$1,$D4494:$D4497,0),1*b_vote,0)+IF(MATCH(Q$1,$E4494:$E4497,0)&gt;MATCH(R$1,$E4494:$E4497,0),1*c_vote,0)+IF(MATCH(Q$1,$F4494:$F4497,0)&gt;MATCH(R$1,$F4494:$F4497,0),1*d_vote,0)</f>
        <v>0.47</v>
      </c>
      <c r="S4494" s="3">
        <f>IF(MATCH($S$1,$C4494:$C4497,0)&lt;(MATCH($T$1,$C4494:$C4497,0)),1*a_vote,0)+IF(MATCH($S$1,$D4494:$D4497,0)&lt;MATCH($T$1,$D4494:$D4497,0),1*b_vote,0)+IF(MATCH($S$1,$E4494:$E4497,0)&lt;MATCH($T$1,$E4494:$E4497,0),1*c_vote,0)+IF(MATCH($S$1,$F4494:$F4497,0)&lt;MATCH($T$1,$F4494:$F4497,0),1*d_vote,0)</f>
        <v>0.25</v>
      </c>
      <c r="T4494" s="3">
        <f>IF(MATCH(S$1,$C4494:$C4497,0)&gt;(MATCH(T$1,$C4494:$C4497,0)),1*a_vote,0)+IF(MATCH(S$1,$D4494:$D4497,0)&gt;MATCH(T$1,$D4494:$D4497,0),1*b_vote,0)+IF(MATCH(S$1,$E4494:$E4497,0)&gt;MATCH(T$1,$E4494:$E4497,0),1*c_vote,0)+IF(MATCH(S$1,$F4494:$F4497,0)&gt;MATCH(T$1,$F4494:$F4497,0),1*d_vote,0)</f>
        <v>0.75</v>
      </c>
    </row>
    <row r="4495" spans="1:20" x14ac:dyDescent="0.25">
      <c r="A4495">
        <f t="shared" si="142"/>
        <v>4494</v>
      </c>
      <c r="B4495">
        <f t="shared" si="143"/>
        <v>1124</v>
      </c>
      <c r="C4495" t="str">
        <f>INDEX('VBA code_permu_wo_repettn'!$T$3:$Y$6,COUNTIF('Profile-matrices_Condorcet'!$B$2:$B4495,'Profile-matrices_Condorcet'!$B4495),MATCH(INDEX('numeric possibilities'!D$3:D$1298,VLOOKUP($B4495,'numeric possibilities'!$C$3:$G$1298,1)),'VBA code_permu_wo_repettn'!$T$2:$Y$2))</f>
        <v>B</v>
      </c>
      <c r="D4495" t="str">
        <f>INDEX('VBA code_permu_wo_repettn'!$AA$3:$AF$6,COUNTIF('Profile-matrices_Condorcet'!$B$2:$B4495,'Profile-matrices_Condorcet'!$B4495),MATCH(INDEX('numeric possibilities'!E$3:E$1298,VLOOKUP($B4495,'numeric possibilities'!$C$3:$G$1298,1)),'VBA code_permu_wo_repettn'!$AA$2:$AF$2))</f>
        <v>A</v>
      </c>
      <c r="E4495" t="str">
        <f>INDEX('VBA code_permu_wo_repettn'!$AH$3:$AM$6,COUNTIF('Profile-matrices_Condorcet'!$B$2:$B4495,'Profile-matrices_Condorcet'!$B4495),MATCH(INDEX('numeric possibilities'!F$3:F$1298,VLOOKUP($B4495,'numeric possibilities'!$C$3:$G$1298,1)),'VBA code_permu_wo_repettn'!$AH$2:$AM$2))</f>
        <v>A</v>
      </c>
      <c r="F4495" t="str">
        <f>INDEX('VBA code_permu_wo_repettn'!$AO$3:$AT$6,COUNTIF('Profile-matrices_Condorcet'!$B$2:$B4495,'Profile-matrices_Condorcet'!$B4495),MATCH(INDEX('numeric possibilities'!G$3:G$1298,VLOOKUP($B4495,'numeric possibilities'!$C$3:$G$1298,1)),'VBA code_permu_wo_repettn'!$AO$2:$AT$2))</f>
        <v>C</v>
      </c>
      <c r="H4495" t="s">
        <v>15</v>
      </c>
      <c r="I4495" t="str">
        <f>IF(I4494&gt;J4494,$I$1,IF(I4494&lt;J4494,$J$1,0))</f>
        <v>A</v>
      </c>
      <c r="K4495" t="str">
        <f>IF(K4494&gt;L4494,$K$1,IF(K4494&lt;L4494,$L$1,0))</f>
        <v>A</v>
      </c>
      <c r="M4495" t="str">
        <f>IF(M4494&gt;N4494,$M$1,IF(M4494&lt;N4494,$N$1,0))</f>
        <v>A</v>
      </c>
      <c r="O4495" t="str">
        <f>IF(O4494&gt;P4494,$O$1,IF(O4494&lt;P4494,$P$1,0))</f>
        <v>B</v>
      </c>
      <c r="Q4495" t="str">
        <f>IF(Q4494&gt;R4494,$Q$1,IF(Q4494&lt;R4494,$R$1,0))</f>
        <v>B</v>
      </c>
      <c r="S4495" t="str">
        <f>IF(S4494&gt;T4494,$S$1,IF(S4494&lt;T4494,$T$1,0))</f>
        <v>D</v>
      </c>
    </row>
    <row r="4496" spans="1:20" x14ac:dyDescent="0.25">
      <c r="A4496">
        <f t="shared" si="142"/>
        <v>4495</v>
      </c>
      <c r="B4496">
        <f t="shared" si="143"/>
        <v>1124</v>
      </c>
      <c r="C4496" t="str">
        <f>INDEX('VBA code_permu_wo_repettn'!$T$3:$Y$6,COUNTIF('Profile-matrices_Condorcet'!$B$2:$B4496,'Profile-matrices_Condorcet'!$B4496),MATCH(INDEX('numeric possibilities'!D$3:D$1298,VLOOKUP($B4496,'numeric possibilities'!$C$3:$G$1298,1)),'VBA code_permu_wo_repettn'!$T$2:$Y$2))</f>
        <v>D</v>
      </c>
      <c r="D4496" t="str">
        <f>INDEX('VBA code_permu_wo_repettn'!$AA$3:$AF$6,COUNTIF('Profile-matrices_Condorcet'!$B$2:$B4496,'Profile-matrices_Condorcet'!$B4496),MATCH(INDEX('numeric possibilities'!E$3:E$1298,VLOOKUP($B4496,'numeric possibilities'!$C$3:$G$1298,1)),'VBA code_permu_wo_repettn'!$AA$2:$AF$2))</f>
        <v>D</v>
      </c>
      <c r="E4496" t="str">
        <f>INDEX('VBA code_permu_wo_repettn'!$AH$3:$AM$6,COUNTIF('Profile-matrices_Condorcet'!$B$2:$B4496,'Profile-matrices_Condorcet'!$B4496),MATCH(INDEX('numeric possibilities'!F$3:F$1298,VLOOKUP($B4496,'numeric possibilities'!$C$3:$G$1298,1)),'VBA code_permu_wo_repettn'!$AH$2:$AM$2))</f>
        <v>D</v>
      </c>
      <c r="F4496" t="str">
        <f>INDEX('VBA code_permu_wo_repettn'!$AO$3:$AT$6,COUNTIF('Profile-matrices_Condorcet'!$B$2:$B4496,'Profile-matrices_Condorcet'!$B4496),MATCH(INDEX('numeric possibilities'!G$3:G$1298,VLOOKUP($B4496,'numeric possibilities'!$C$3:$G$1298,1)),'VBA code_permu_wo_repettn'!$AO$2:$AT$2))</f>
        <v>B</v>
      </c>
      <c r="I4496" t="s">
        <v>0</v>
      </c>
      <c r="J4496" t="s">
        <v>1</v>
      </c>
      <c r="K4496" t="s">
        <v>2</v>
      </c>
      <c r="L4496" t="s">
        <v>3</v>
      </c>
    </row>
    <row r="4497" spans="1:20" x14ac:dyDescent="0.25">
      <c r="A4497">
        <f t="shared" si="142"/>
        <v>4496</v>
      </c>
      <c r="B4497">
        <f t="shared" si="143"/>
        <v>1124</v>
      </c>
      <c r="C4497" t="str">
        <f>INDEX('VBA code_permu_wo_repettn'!$T$3:$Y$6,COUNTIF('Profile-matrices_Condorcet'!$B$2:$B4497,'Profile-matrices_Condorcet'!$B4497),MATCH(INDEX('numeric possibilities'!D$3:D$1298,VLOOKUP($B4497,'numeric possibilities'!$C$3:$G$1298,1)),'VBA code_permu_wo_repettn'!$T$2:$Y$2))</f>
        <v>C</v>
      </c>
      <c r="D4497" t="str">
        <f>INDEX('VBA code_permu_wo_repettn'!$AA$3:$AF$6,COUNTIF('Profile-matrices_Condorcet'!$B$2:$B4497,'Profile-matrices_Condorcet'!$B4497),MATCH(INDEX('numeric possibilities'!E$3:E$1298,VLOOKUP($B4497,'numeric possibilities'!$C$3:$G$1298,1)),'VBA code_permu_wo_repettn'!$AA$2:$AF$2))</f>
        <v>C</v>
      </c>
      <c r="E4497" t="str">
        <f>INDEX('VBA code_permu_wo_repettn'!$AH$3:$AM$6,COUNTIF('Profile-matrices_Condorcet'!$B$2:$B4497,'Profile-matrices_Condorcet'!$B4497),MATCH(INDEX('numeric possibilities'!F$3:F$1298,VLOOKUP($B4497,'numeric possibilities'!$C$3:$G$1298,1)),'VBA code_permu_wo_repettn'!$AH$2:$AM$2))</f>
        <v>B</v>
      </c>
      <c r="F4497" t="str">
        <f>INDEX('VBA code_permu_wo_repettn'!$AO$3:$AT$6,COUNTIF('Profile-matrices_Condorcet'!$B$2:$B4497,'Profile-matrices_Condorcet'!$B4497),MATCH(INDEX('numeric possibilities'!G$3:G$1298,VLOOKUP($B4497,'numeric possibilities'!$C$3:$G$1298,1)),'VBA code_permu_wo_repettn'!$AO$2:$AT$2))</f>
        <v>A</v>
      </c>
      <c r="G4497" t="str">
        <f>IF(MAX(I4497:L4497)&gt;='numeric possibilities'!$B$4/2,INDEX('Profile-matrices_Condorcet'!I4496:L4496,1,MATCH(MAX('Profile-matrices_Condorcet'!I4497:L4497),'Profile-matrices_Condorcet'!I4497:L4497,0)),"NCW")</f>
        <v>A</v>
      </c>
      <c r="H4497" t="s">
        <v>13</v>
      </c>
      <c r="I4497" s="3">
        <f>COUNTIF($I4495:$S4495,I4496)</f>
        <v>3</v>
      </c>
      <c r="J4497" s="3">
        <f>COUNTIF($I4495:$S4495,J4496)</f>
        <v>2</v>
      </c>
      <c r="K4497" s="3">
        <f>COUNTIF($I4495:$S4495,K4496)</f>
        <v>0</v>
      </c>
      <c r="L4497" s="3">
        <f>COUNTIF($I4495:$S4495,L4496)</f>
        <v>1</v>
      </c>
    </row>
    <row r="4498" spans="1:20" x14ac:dyDescent="0.25">
      <c r="A4498">
        <f t="shared" si="142"/>
        <v>4497</v>
      </c>
      <c r="B4498">
        <f t="shared" si="143"/>
        <v>1125</v>
      </c>
      <c r="C4498" t="str">
        <f>INDEX('VBA code_permu_wo_repettn'!$T$3:$Y$6,COUNTIF('Profile-matrices_Condorcet'!$B$2:$B4498,'Profile-matrices_Condorcet'!$B4498),MATCH(INDEX('numeric possibilities'!D$3:D$1298,VLOOKUP($B4498,'numeric possibilities'!$C$3:$G$1298,1)),'VBA code_permu_wo_repettn'!$T$2:$Y$2))</f>
        <v>A</v>
      </c>
      <c r="D4498" t="str">
        <f>INDEX('VBA code_permu_wo_repettn'!$AA$3:$AF$6,COUNTIF('Profile-matrices_Condorcet'!$B$2:$B4498,'Profile-matrices_Condorcet'!$B4498),MATCH(INDEX('numeric possibilities'!E$3:E$1298,VLOOKUP($B4498,'numeric possibilities'!$C$3:$G$1298,1)),'VBA code_permu_wo_repettn'!$AA$2:$AF$2))</f>
        <v>B</v>
      </c>
      <c r="E4498" t="str">
        <f>INDEX('VBA code_permu_wo_repettn'!$AH$3:$AM$6,COUNTIF('Profile-matrices_Condorcet'!$B$2:$B4498,'Profile-matrices_Condorcet'!$B4498),MATCH(INDEX('numeric possibilities'!F$3:F$1298,VLOOKUP($B4498,'numeric possibilities'!$C$3:$G$1298,1)),'VBA code_permu_wo_repettn'!$AH$2:$AM$2))</f>
        <v>C</v>
      </c>
      <c r="F4498" t="str">
        <f>INDEX('VBA code_permu_wo_repettn'!$AO$3:$AT$6,COUNTIF('Profile-matrices_Condorcet'!$B$2:$B4498,'Profile-matrices_Condorcet'!$B4498),MATCH(INDEX('numeric possibilities'!G$3:G$1298,VLOOKUP($B4498,'numeric possibilities'!$C$3:$G$1298,1)),'VBA code_permu_wo_repettn'!$AO$2:$AT$2))</f>
        <v>D</v>
      </c>
      <c r="H4498" t="s">
        <v>14</v>
      </c>
      <c r="I4498" s="3">
        <f>IF(MATCH(I$1,$C4498:$C4501,0)&lt;(MATCH(J$1,$C4498:$C4501,0)),1*a_vote,0)+IF(MATCH(I$1,$D4498:$D4501,0)&lt;MATCH(J$1,$D4498:$D4501,0),1*b_vote,0)+IF(MATCH(I$1,$E4498:$E4501,0)&lt;MATCH(J$1,$E4498:$E4501,0),1*c_vote,0)+IF(MATCH(I$1,$F4498:$F4501,0)&lt;MATCH(J$1,$F4498:$F4501,0),1*d_vote,0)</f>
        <v>0.52</v>
      </c>
      <c r="J4498" s="3">
        <f>IF(MATCH(I$1,$C4498:$C4501,0)&gt;(MATCH(J$1,$C4498:$C4501,0)),1*a_vote,0)+IF(MATCH(I$1,$D4498:$D4501,0)&gt;MATCH(J$1,$D4498:$D4501,0),1*b_vote,0)+IF(MATCH(I$1,$E4498:$E4501,0)&gt;MATCH(J$1,$E4498:$E4501,0),1*c_vote,0)+IF(MATCH(I$1,$F4498:$F4501,0)&gt;MATCH(J$1,$F4498:$F4501,0),1*d_vote,0)</f>
        <v>0.48</v>
      </c>
      <c r="K4498" s="3">
        <f>IF(MATCH($K$1,$C4498:$C4501,0)&lt;(MATCH($L$1,$C4498:$C4501,0)),1*a_vote,0)+IF(MATCH($K$1,$D4498:$D4501,0)&lt;MATCH($L$1,$D4498:$D4501,0),1*b_vote,0)+IF(MATCH($K$1,$E4498:$E4501,0)&lt;MATCH($L$1,$E4498:$E4501,0),1*c_vote,0)+IF(MATCH($K$1,$F4498:$F4501,0)&lt;MATCH($L$1,$F4498:$F4501,0),1*d_vote,0)</f>
        <v>0.53</v>
      </c>
      <c r="L4498" s="3">
        <f>IF(MATCH(K$1,$C4498:$C4501,0)&gt;(MATCH(L$1,$C4498:$C4501,0)),1*a_vote,0)+IF(MATCH(K$1,$D4498:$D4501,0)&gt;MATCH(L$1,$D4498:$D4501,0),1*b_vote,0)+IF(MATCH(K$1,$E4498:$E4501,0)&gt;MATCH(L$1,$E4498:$E4501,0),1*c_vote,0)+IF(MATCH(K$1,$F4498:$F4501,0)&gt;MATCH(L$1,$F4498:$F4501,0),1*d_vote,0)</f>
        <v>0.47</v>
      </c>
      <c r="M4498" s="3">
        <f>IF(MATCH($M$1,$C4498:$C4501,0)&lt;(MATCH($N$1,$C4498:$C4501,0)),1*a_vote,0)+IF(MATCH($M$1,$D4498:$D4501,0)&lt;MATCH($N$1,$D4498:$D4501,0),1*b_vote,0)+IF(MATCH($M$1,$E4498:$E4501,0)&lt;MATCH($N$1,$E4498:$E4501,0),1*c_vote,0)+IF(MATCH($M$1,$F4498:$F4501,0)&lt;MATCH($N$1,$F4498:$F4501,0),1*d_vote,0)</f>
        <v>0.78</v>
      </c>
      <c r="N4498" s="3">
        <f>IF(MATCH(M$1,$C4498:$C4501,0)&gt;(MATCH(N$1,$C4498:$C4501,0)),1*a_vote,0)+IF(MATCH(M$1,$D4498:$D4501,0)&gt;MATCH(N$1,$D4498:$D4501,0),1*b_vote,0)+IF(MATCH(M$1,$E4498:$E4501,0)&gt;MATCH(N$1,$E4498:$E4501,0),1*c_vote,0)+IF(MATCH(M$1,$F4498:$F4501,0)&gt;MATCH(N$1,$F4498:$F4501,0),1*d_vote,0)</f>
        <v>0.21999999999999997</v>
      </c>
      <c r="O4498" s="3">
        <f>IF(MATCH($O$1,$C4498:$C4501,0)&lt;(MATCH($P$1,$C4498:$C4501,0)),1*a_vote,0)+IF(MATCH($O$1,$D4498:$D4501,0)&lt;MATCH($P$1,$D4498:$D4501,0),1*b_vote,0)+IF(MATCH($O$1,$E4498:$E4501,0)&lt;MATCH($P$1,$E4498:$E4501,0),1*c_vote,0)+IF(MATCH($O$1,$F4498:$F4501,0)&lt;MATCH($P$1,$F4498:$F4501,0),1*d_vote,0)</f>
        <v>0.26</v>
      </c>
      <c r="P4498" s="3">
        <f>IF(MATCH(O$1,$C4498:$C4501,0)&gt;(MATCH(P$1,$C4498:$C4501,0)),1*a_vote,0)+IF(MATCH(O$1,$D4498:$D4501,0)&gt;MATCH(P$1,$D4498:$D4501,0),1*b_vote,0)+IF(MATCH(O$1,$E4498:$E4501,0)&gt;MATCH(P$1,$E4498:$E4501,0),1*c_vote,0)+IF(MATCH(O$1,$F4498:$F4501,0)&gt;MATCH(P$1,$F4498:$F4501,0),1*d_vote,0)</f>
        <v>0.74</v>
      </c>
      <c r="Q4498" s="3">
        <f>IF(MATCH($Q$1,$C4498:$C4501,0)&lt;(MATCH($R$1,$C4498:$C4501,0)),1*a_vote,0)+IF(MATCH($Q$1,$D4498:$D4501,0)&lt;MATCH($R$1,$D4498:$D4501,0),1*b_vote,0)+IF(MATCH($Q$1,$E4498:$E4501,0)&lt;MATCH($R$1,$E4498:$E4501,0),1*c_vote,0)+IF(MATCH($Q$1,$F4498:$F4501,0)&lt;MATCH($R$1,$F4498:$F4501,0),1*d_vote,0)</f>
        <v>0.53</v>
      </c>
      <c r="R4498" s="3">
        <f>IF(MATCH(Q$1,$C4498:$C4501,0)&gt;(MATCH(R$1,$C4498:$C4501,0)),1*a_vote,0)+IF(MATCH(Q$1,$D4498:$D4501,0)&gt;MATCH(R$1,$D4498:$D4501,0),1*b_vote,0)+IF(MATCH(Q$1,$E4498:$E4501,0)&gt;MATCH(R$1,$E4498:$E4501,0),1*c_vote,0)+IF(MATCH(Q$1,$F4498:$F4501,0)&gt;MATCH(R$1,$F4498:$F4501,0),1*d_vote,0)</f>
        <v>0.47</v>
      </c>
      <c r="S4498" s="3">
        <f>IF(MATCH($S$1,$C4498:$C4501,0)&lt;(MATCH($T$1,$C4498:$C4501,0)),1*a_vote,0)+IF(MATCH($S$1,$D4498:$D4501,0)&lt;MATCH($T$1,$D4498:$D4501,0),1*b_vote,0)+IF(MATCH($S$1,$E4498:$E4501,0)&lt;MATCH($T$1,$E4498:$E4501,0),1*c_vote,0)+IF(MATCH($S$1,$F4498:$F4501,0)&lt;MATCH($T$1,$F4498:$F4501,0),1*d_vote,0)</f>
        <v>0.52</v>
      </c>
      <c r="T4498" s="3">
        <f>IF(MATCH(S$1,$C4498:$C4501,0)&gt;(MATCH(T$1,$C4498:$C4501,0)),1*a_vote,0)+IF(MATCH(S$1,$D4498:$D4501,0)&gt;MATCH(T$1,$D4498:$D4501,0),1*b_vote,0)+IF(MATCH(S$1,$E4498:$E4501,0)&gt;MATCH(T$1,$E4498:$E4501,0),1*c_vote,0)+IF(MATCH(S$1,$F4498:$F4501,0)&gt;MATCH(T$1,$F4498:$F4501,0),1*d_vote,0)</f>
        <v>0.48</v>
      </c>
    </row>
    <row r="4499" spans="1:20" x14ac:dyDescent="0.25">
      <c r="A4499">
        <f t="shared" si="142"/>
        <v>4498</v>
      </c>
      <c r="B4499">
        <f t="shared" si="143"/>
        <v>1125</v>
      </c>
      <c r="C4499" t="str">
        <f>INDEX('VBA code_permu_wo_repettn'!$T$3:$Y$6,COUNTIF('Profile-matrices_Condorcet'!$B$2:$B4499,'Profile-matrices_Condorcet'!$B4499),MATCH(INDEX('numeric possibilities'!D$3:D$1298,VLOOKUP($B4499,'numeric possibilities'!$C$3:$G$1298,1)),'VBA code_permu_wo_repettn'!$T$2:$Y$2))</f>
        <v>C</v>
      </c>
      <c r="D4499" t="str">
        <f>INDEX('VBA code_permu_wo_repettn'!$AA$3:$AF$6,COUNTIF('Profile-matrices_Condorcet'!$B$2:$B4499,'Profile-matrices_Condorcet'!$B4499),MATCH(INDEX('numeric possibilities'!E$3:E$1298,VLOOKUP($B4499,'numeric possibilities'!$C$3:$G$1298,1)),'VBA code_permu_wo_repettn'!$AA$2:$AF$2))</f>
        <v>A</v>
      </c>
      <c r="E4499" t="str">
        <f>INDEX('VBA code_permu_wo_repettn'!$AH$3:$AM$6,COUNTIF('Profile-matrices_Condorcet'!$B$2:$B4499,'Profile-matrices_Condorcet'!$B4499),MATCH(INDEX('numeric possibilities'!F$3:F$1298,VLOOKUP($B4499,'numeric possibilities'!$C$3:$G$1298,1)),'VBA code_permu_wo_repettn'!$AH$2:$AM$2))</f>
        <v>A</v>
      </c>
      <c r="F4499" t="str">
        <f>INDEX('VBA code_permu_wo_repettn'!$AO$3:$AT$6,COUNTIF('Profile-matrices_Condorcet'!$B$2:$B4499,'Profile-matrices_Condorcet'!$B4499),MATCH(INDEX('numeric possibilities'!G$3:G$1298,VLOOKUP($B4499,'numeric possibilities'!$C$3:$G$1298,1)),'VBA code_permu_wo_repettn'!$AO$2:$AT$2))</f>
        <v>C</v>
      </c>
      <c r="H4499" t="s">
        <v>15</v>
      </c>
      <c r="I4499" t="str">
        <f>IF(I4498&gt;J4498,$I$1,IF(I4498&lt;J4498,$J$1,0))</f>
        <v>A</v>
      </c>
      <c r="K4499" t="str">
        <f>IF(K4498&gt;L4498,$K$1,IF(K4498&lt;L4498,$L$1,0))</f>
        <v>A</v>
      </c>
      <c r="M4499" t="str">
        <f>IF(M4498&gt;N4498,$M$1,IF(M4498&lt;N4498,$N$1,0))</f>
        <v>A</v>
      </c>
      <c r="O4499" t="str">
        <f>IF(O4498&gt;P4498,$O$1,IF(O4498&lt;P4498,$P$1,0))</f>
        <v>C</v>
      </c>
      <c r="Q4499" t="str">
        <f>IF(Q4498&gt;R4498,$Q$1,IF(Q4498&lt;R4498,$R$1,0))</f>
        <v>B</v>
      </c>
      <c r="S4499" t="str">
        <f>IF(S4498&gt;T4498,$S$1,IF(S4498&lt;T4498,$T$1,0))</f>
        <v>C</v>
      </c>
    </row>
    <row r="4500" spans="1:20" x14ac:dyDescent="0.25">
      <c r="A4500">
        <f t="shared" si="142"/>
        <v>4499</v>
      </c>
      <c r="B4500">
        <f t="shared" si="143"/>
        <v>1125</v>
      </c>
      <c r="C4500" t="str">
        <f>INDEX('VBA code_permu_wo_repettn'!$T$3:$Y$6,COUNTIF('Profile-matrices_Condorcet'!$B$2:$B4500,'Profile-matrices_Condorcet'!$B4500),MATCH(INDEX('numeric possibilities'!D$3:D$1298,VLOOKUP($B4500,'numeric possibilities'!$C$3:$G$1298,1)),'VBA code_permu_wo_repettn'!$T$2:$Y$2))</f>
        <v>B</v>
      </c>
      <c r="D4500" t="str">
        <f>INDEX('VBA code_permu_wo_repettn'!$AA$3:$AF$6,COUNTIF('Profile-matrices_Condorcet'!$B$2:$B4500,'Profile-matrices_Condorcet'!$B4500),MATCH(INDEX('numeric possibilities'!E$3:E$1298,VLOOKUP($B4500,'numeric possibilities'!$C$3:$G$1298,1)),'VBA code_permu_wo_repettn'!$AA$2:$AF$2))</f>
        <v>D</v>
      </c>
      <c r="E4500" t="str">
        <f>INDEX('VBA code_permu_wo_repettn'!$AH$3:$AM$6,COUNTIF('Profile-matrices_Condorcet'!$B$2:$B4500,'Profile-matrices_Condorcet'!$B4500),MATCH(INDEX('numeric possibilities'!F$3:F$1298,VLOOKUP($B4500,'numeric possibilities'!$C$3:$G$1298,1)),'VBA code_permu_wo_repettn'!$AH$2:$AM$2))</f>
        <v>D</v>
      </c>
      <c r="F4500" t="str">
        <f>INDEX('VBA code_permu_wo_repettn'!$AO$3:$AT$6,COUNTIF('Profile-matrices_Condorcet'!$B$2:$B4500,'Profile-matrices_Condorcet'!$B4500),MATCH(INDEX('numeric possibilities'!G$3:G$1298,VLOOKUP($B4500,'numeric possibilities'!$C$3:$G$1298,1)),'VBA code_permu_wo_repettn'!$AO$2:$AT$2))</f>
        <v>B</v>
      </c>
      <c r="I4500" t="s">
        <v>0</v>
      </c>
      <c r="J4500" t="s">
        <v>1</v>
      </c>
      <c r="K4500" t="s">
        <v>2</v>
      </c>
      <c r="L4500" t="s">
        <v>3</v>
      </c>
    </row>
    <row r="4501" spans="1:20" x14ac:dyDescent="0.25">
      <c r="A4501">
        <f t="shared" si="142"/>
        <v>4500</v>
      </c>
      <c r="B4501">
        <f t="shared" si="143"/>
        <v>1125</v>
      </c>
      <c r="C4501" t="str">
        <f>INDEX('VBA code_permu_wo_repettn'!$T$3:$Y$6,COUNTIF('Profile-matrices_Condorcet'!$B$2:$B4501,'Profile-matrices_Condorcet'!$B4501),MATCH(INDEX('numeric possibilities'!D$3:D$1298,VLOOKUP($B4501,'numeric possibilities'!$C$3:$G$1298,1)),'VBA code_permu_wo_repettn'!$T$2:$Y$2))</f>
        <v>D</v>
      </c>
      <c r="D4501" t="str">
        <f>INDEX('VBA code_permu_wo_repettn'!$AA$3:$AF$6,COUNTIF('Profile-matrices_Condorcet'!$B$2:$B4501,'Profile-matrices_Condorcet'!$B4501),MATCH(INDEX('numeric possibilities'!E$3:E$1298,VLOOKUP($B4501,'numeric possibilities'!$C$3:$G$1298,1)),'VBA code_permu_wo_repettn'!$AA$2:$AF$2))</f>
        <v>C</v>
      </c>
      <c r="E4501" t="str">
        <f>INDEX('VBA code_permu_wo_repettn'!$AH$3:$AM$6,COUNTIF('Profile-matrices_Condorcet'!$B$2:$B4501,'Profile-matrices_Condorcet'!$B4501),MATCH(INDEX('numeric possibilities'!F$3:F$1298,VLOOKUP($B4501,'numeric possibilities'!$C$3:$G$1298,1)),'VBA code_permu_wo_repettn'!$AH$2:$AM$2))</f>
        <v>B</v>
      </c>
      <c r="F4501" t="str">
        <f>INDEX('VBA code_permu_wo_repettn'!$AO$3:$AT$6,COUNTIF('Profile-matrices_Condorcet'!$B$2:$B4501,'Profile-matrices_Condorcet'!$B4501),MATCH(INDEX('numeric possibilities'!G$3:G$1298,VLOOKUP($B4501,'numeric possibilities'!$C$3:$G$1298,1)),'VBA code_permu_wo_repettn'!$AO$2:$AT$2))</f>
        <v>A</v>
      </c>
      <c r="G4501" t="str">
        <f>IF(MAX(I4501:L4501)&gt;='numeric possibilities'!$B$4/2,INDEX('Profile-matrices_Condorcet'!I4500:L4500,1,MATCH(MAX('Profile-matrices_Condorcet'!I4501:L4501),'Profile-matrices_Condorcet'!I4501:L4501,0)),"NCW")</f>
        <v>A</v>
      </c>
      <c r="H4501" t="s">
        <v>13</v>
      </c>
      <c r="I4501" s="3">
        <f>COUNTIF($I4499:$S4499,I4500)</f>
        <v>3</v>
      </c>
      <c r="J4501" s="3">
        <f>COUNTIF($I4499:$S4499,J4500)</f>
        <v>1</v>
      </c>
      <c r="K4501" s="3">
        <f>COUNTIF($I4499:$S4499,K4500)</f>
        <v>2</v>
      </c>
      <c r="L4501" s="3">
        <f>COUNTIF($I4499:$S4499,L4500)</f>
        <v>0</v>
      </c>
    </row>
    <row r="4502" spans="1:20" x14ac:dyDescent="0.25">
      <c r="A4502">
        <f t="shared" si="142"/>
        <v>4501</v>
      </c>
      <c r="B4502">
        <f t="shared" si="143"/>
        <v>1126</v>
      </c>
      <c r="C4502" t="str">
        <f>INDEX('VBA code_permu_wo_repettn'!$T$3:$Y$6,COUNTIF('Profile-matrices_Condorcet'!$B$2:$B4502,'Profile-matrices_Condorcet'!$B4502),MATCH(INDEX('numeric possibilities'!D$3:D$1298,VLOOKUP($B4502,'numeric possibilities'!$C$3:$G$1298,1)),'VBA code_permu_wo_repettn'!$T$2:$Y$2))</f>
        <v>A</v>
      </c>
      <c r="D4502" t="str">
        <f>INDEX('VBA code_permu_wo_repettn'!$AA$3:$AF$6,COUNTIF('Profile-matrices_Condorcet'!$B$2:$B4502,'Profile-matrices_Condorcet'!$B4502),MATCH(INDEX('numeric possibilities'!E$3:E$1298,VLOOKUP($B4502,'numeric possibilities'!$C$3:$G$1298,1)),'VBA code_permu_wo_repettn'!$AA$2:$AF$2))</f>
        <v>B</v>
      </c>
      <c r="E4502" t="str">
        <f>INDEX('VBA code_permu_wo_repettn'!$AH$3:$AM$6,COUNTIF('Profile-matrices_Condorcet'!$B$2:$B4502,'Profile-matrices_Condorcet'!$B4502),MATCH(INDEX('numeric possibilities'!F$3:F$1298,VLOOKUP($B4502,'numeric possibilities'!$C$3:$G$1298,1)),'VBA code_permu_wo_repettn'!$AH$2:$AM$2))</f>
        <v>C</v>
      </c>
      <c r="F4502" t="str">
        <f>INDEX('VBA code_permu_wo_repettn'!$AO$3:$AT$6,COUNTIF('Profile-matrices_Condorcet'!$B$2:$B4502,'Profile-matrices_Condorcet'!$B4502),MATCH(INDEX('numeric possibilities'!G$3:G$1298,VLOOKUP($B4502,'numeric possibilities'!$C$3:$G$1298,1)),'VBA code_permu_wo_repettn'!$AO$2:$AT$2))</f>
        <v>D</v>
      </c>
      <c r="H4502" t="s">
        <v>14</v>
      </c>
      <c r="I4502" s="3">
        <f>IF(MATCH(I$1,$C4502:$C4505,0)&lt;(MATCH(J$1,$C4502:$C4505,0)),1*a_vote,0)+IF(MATCH(I$1,$D4502:$D4505,0)&lt;MATCH(J$1,$D4502:$D4505,0),1*b_vote,0)+IF(MATCH(I$1,$E4502:$E4505,0)&lt;MATCH(J$1,$E4502:$E4505,0),1*c_vote,0)+IF(MATCH(I$1,$F4502:$F4505,0)&lt;MATCH(J$1,$F4502:$F4505,0),1*d_vote,0)</f>
        <v>0.52</v>
      </c>
      <c r="J4502" s="3">
        <f>IF(MATCH(I$1,$C4502:$C4505,0)&gt;(MATCH(J$1,$C4502:$C4505,0)),1*a_vote,0)+IF(MATCH(I$1,$D4502:$D4505,0)&gt;MATCH(J$1,$D4502:$D4505,0),1*b_vote,0)+IF(MATCH(I$1,$E4502:$E4505,0)&gt;MATCH(J$1,$E4502:$E4505,0),1*c_vote,0)+IF(MATCH(I$1,$F4502:$F4505,0)&gt;MATCH(J$1,$F4502:$F4505,0),1*d_vote,0)</f>
        <v>0.48</v>
      </c>
      <c r="K4502" s="3">
        <f>IF(MATCH($K$1,$C4502:$C4505,0)&lt;(MATCH($L$1,$C4502:$C4505,0)),1*a_vote,0)+IF(MATCH($K$1,$D4502:$D4505,0)&lt;MATCH($L$1,$D4502:$D4505,0),1*b_vote,0)+IF(MATCH($K$1,$E4502:$E4505,0)&lt;MATCH($L$1,$E4502:$E4505,0),1*c_vote,0)+IF(MATCH($K$1,$F4502:$F4505,0)&lt;MATCH($L$1,$F4502:$F4505,0),1*d_vote,0)</f>
        <v>0.53</v>
      </c>
      <c r="L4502" s="3">
        <f>IF(MATCH(K$1,$C4502:$C4505,0)&gt;(MATCH(L$1,$C4502:$C4505,0)),1*a_vote,0)+IF(MATCH(K$1,$D4502:$D4505,0)&gt;MATCH(L$1,$D4502:$D4505,0),1*b_vote,0)+IF(MATCH(K$1,$E4502:$E4505,0)&gt;MATCH(L$1,$E4502:$E4505,0),1*c_vote,0)+IF(MATCH(K$1,$F4502:$F4505,0)&gt;MATCH(L$1,$F4502:$F4505,0),1*d_vote,0)</f>
        <v>0.47</v>
      </c>
      <c r="M4502" s="3">
        <f>IF(MATCH($M$1,$C4502:$C4505,0)&lt;(MATCH($N$1,$C4502:$C4505,0)),1*a_vote,0)+IF(MATCH($M$1,$D4502:$D4505,0)&lt;MATCH($N$1,$D4502:$D4505,0),1*b_vote,0)+IF(MATCH($M$1,$E4502:$E4505,0)&lt;MATCH($N$1,$E4502:$E4505,0),1*c_vote,0)+IF(MATCH($M$1,$F4502:$F4505,0)&lt;MATCH($N$1,$F4502:$F4505,0),1*d_vote,0)</f>
        <v>0.78</v>
      </c>
      <c r="N4502" s="3">
        <f>IF(MATCH(M$1,$C4502:$C4505,0)&gt;(MATCH(N$1,$C4502:$C4505,0)),1*a_vote,0)+IF(MATCH(M$1,$D4502:$D4505,0)&gt;MATCH(N$1,$D4502:$D4505,0),1*b_vote,0)+IF(MATCH(M$1,$E4502:$E4505,0)&gt;MATCH(N$1,$E4502:$E4505,0),1*c_vote,0)+IF(MATCH(M$1,$F4502:$F4505,0)&gt;MATCH(N$1,$F4502:$F4505,0),1*d_vote,0)</f>
        <v>0.21999999999999997</v>
      </c>
      <c r="O4502" s="3">
        <f>IF(MATCH($O$1,$C4502:$C4505,0)&lt;(MATCH($P$1,$C4502:$C4505,0)),1*a_vote,0)+IF(MATCH($O$1,$D4502:$D4505,0)&lt;MATCH($P$1,$D4502:$D4505,0),1*b_vote,0)+IF(MATCH($O$1,$E4502:$E4505,0)&lt;MATCH($P$1,$E4502:$E4505,0),1*c_vote,0)+IF(MATCH($O$1,$F4502:$F4505,0)&lt;MATCH($P$1,$F4502:$F4505,0),1*d_vote,0)</f>
        <v>0.26</v>
      </c>
      <c r="P4502" s="3">
        <f>IF(MATCH(O$1,$C4502:$C4505,0)&gt;(MATCH(P$1,$C4502:$C4505,0)),1*a_vote,0)+IF(MATCH(O$1,$D4502:$D4505,0)&gt;MATCH(P$1,$D4502:$D4505,0),1*b_vote,0)+IF(MATCH(O$1,$E4502:$E4505,0)&gt;MATCH(P$1,$E4502:$E4505,0),1*c_vote,0)+IF(MATCH(O$1,$F4502:$F4505,0)&gt;MATCH(P$1,$F4502:$F4505,0),1*d_vote,0)</f>
        <v>0.74</v>
      </c>
      <c r="Q4502" s="3">
        <f>IF(MATCH($Q$1,$C4502:$C4505,0)&lt;(MATCH($R$1,$C4502:$C4505,0)),1*a_vote,0)+IF(MATCH($Q$1,$D4502:$D4505,0)&lt;MATCH($R$1,$D4502:$D4505,0),1*b_vote,0)+IF(MATCH($Q$1,$E4502:$E4505,0)&lt;MATCH($R$1,$E4502:$E4505,0),1*c_vote,0)+IF(MATCH($Q$1,$F4502:$F4505,0)&lt;MATCH($R$1,$F4502:$F4505,0),1*d_vote,0)</f>
        <v>0.26</v>
      </c>
      <c r="R4502" s="3">
        <f>IF(MATCH(Q$1,$C4502:$C4505,0)&gt;(MATCH(R$1,$C4502:$C4505,0)),1*a_vote,0)+IF(MATCH(Q$1,$D4502:$D4505,0)&gt;MATCH(R$1,$D4502:$D4505,0),1*b_vote,0)+IF(MATCH(Q$1,$E4502:$E4505,0)&gt;MATCH(R$1,$E4502:$E4505,0),1*c_vote,0)+IF(MATCH(Q$1,$F4502:$F4505,0)&gt;MATCH(R$1,$F4502:$F4505,0),1*d_vote,0)</f>
        <v>0.74</v>
      </c>
      <c r="S4502" s="3">
        <f>IF(MATCH($S$1,$C4502:$C4505,0)&lt;(MATCH($T$1,$C4502:$C4505,0)),1*a_vote,0)+IF(MATCH($S$1,$D4502:$D4505,0)&lt;MATCH($T$1,$D4502:$D4505,0),1*b_vote,0)+IF(MATCH($S$1,$E4502:$E4505,0)&lt;MATCH($T$1,$E4502:$E4505,0),1*c_vote,0)+IF(MATCH($S$1,$F4502:$F4505,0)&lt;MATCH($T$1,$F4502:$F4505,0),1*d_vote,0)</f>
        <v>0.52</v>
      </c>
      <c r="T4502" s="3">
        <f>IF(MATCH(S$1,$C4502:$C4505,0)&gt;(MATCH(T$1,$C4502:$C4505,0)),1*a_vote,0)+IF(MATCH(S$1,$D4502:$D4505,0)&gt;MATCH(T$1,$D4502:$D4505,0),1*b_vote,0)+IF(MATCH(S$1,$E4502:$E4505,0)&gt;MATCH(T$1,$E4502:$E4505,0),1*c_vote,0)+IF(MATCH(S$1,$F4502:$F4505,0)&gt;MATCH(T$1,$F4502:$F4505,0),1*d_vote,0)</f>
        <v>0.48</v>
      </c>
    </row>
    <row r="4503" spans="1:20" x14ac:dyDescent="0.25">
      <c r="A4503">
        <f t="shared" si="142"/>
        <v>4502</v>
      </c>
      <c r="B4503">
        <f t="shared" si="143"/>
        <v>1126</v>
      </c>
      <c r="C4503" t="str">
        <f>INDEX('VBA code_permu_wo_repettn'!$T$3:$Y$6,COUNTIF('Profile-matrices_Condorcet'!$B$2:$B4503,'Profile-matrices_Condorcet'!$B4503),MATCH(INDEX('numeric possibilities'!D$3:D$1298,VLOOKUP($B4503,'numeric possibilities'!$C$3:$G$1298,1)),'VBA code_permu_wo_repettn'!$T$2:$Y$2))</f>
        <v>C</v>
      </c>
      <c r="D4503" t="str">
        <f>INDEX('VBA code_permu_wo_repettn'!$AA$3:$AF$6,COUNTIF('Profile-matrices_Condorcet'!$B$2:$B4503,'Profile-matrices_Condorcet'!$B4503),MATCH(INDEX('numeric possibilities'!E$3:E$1298,VLOOKUP($B4503,'numeric possibilities'!$C$3:$G$1298,1)),'VBA code_permu_wo_repettn'!$AA$2:$AF$2))</f>
        <v>A</v>
      </c>
      <c r="E4503" t="str">
        <f>INDEX('VBA code_permu_wo_repettn'!$AH$3:$AM$6,COUNTIF('Profile-matrices_Condorcet'!$B$2:$B4503,'Profile-matrices_Condorcet'!$B4503),MATCH(INDEX('numeric possibilities'!F$3:F$1298,VLOOKUP($B4503,'numeric possibilities'!$C$3:$G$1298,1)),'VBA code_permu_wo_repettn'!$AH$2:$AM$2))</f>
        <v>A</v>
      </c>
      <c r="F4503" t="str">
        <f>INDEX('VBA code_permu_wo_repettn'!$AO$3:$AT$6,COUNTIF('Profile-matrices_Condorcet'!$B$2:$B4503,'Profile-matrices_Condorcet'!$B4503),MATCH(INDEX('numeric possibilities'!G$3:G$1298,VLOOKUP($B4503,'numeric possibilities'!$C$3:$G$1298,1)),'VBA code_permu_wo_repettn'!$AO$2:$AT$2))</f>
        <v>C</v>
      </c>
      <c r="H4503" t="s">
        <v>15</v>
      </c>
      <c r="I4503" t="str">
        <f>IF(I4502&gt;J4502,$I$1,IF(I4502&lt;J4502,$J$1,0))</f>
        <v>A</v>
      </c>
      <c r="K4503" t="str">
        <f>IF(K4502&gt;L4502,$K$1,IF(K4502&lt;L4502,$L$1,0))</f>
        <v>A</v>
      </c>
      <c r="M4503" t="str">
        <f>IF(M4502&gt;N4502,$M$1,IF(M4502&lt;N4502,$N$1,0))</f>
        <v>A</v>
      </c>
      <c r="O4503" t="str">
        <f>IF(O4502&gt;P4502,$O$1,IF(O4502&lt;P4502,$P$1,0))</f>
        <v>C</v>
      </c>
      <c r="Q4503" t="str">
        <f>IF(Q4502&gt;R4502,$Q$1,IF(Q4502&lt;R4502,$R$1,0))</f>
        <v>D</v>
      </c>
      <c r="S4503" t="str">
        <f>IF(S4502&gt;T4502,$S$1,IF(S4502&lt;T4502,$T$1,0))</f>
        <v>C</v>
      </c>
    </row>
    <row r="4504" spans="1:20" x14ac:dyDescent="0.25">
      <c r="A4504">
        <f t="shared" si="142"/>
        <v>4503</v>
      </c>
      <c r="B4504">
        <f t="shared" si="143"/>
        <v>1126</v>
      </c>
      <c r="C4504" t="str">
        <f>INDEX('VBA code_permu_wo_repettn'!$T$3:$Y$6,COUNTIF('Profile-matrices_Condorcet'!$B$2:$B4504,'Profile-matrices_Condorcet'!$B4504),MATCH(INDEX('numeric possibilities'!D$3:D$1298,VLOOKUP($B4504,'numeric possibilities'!$C$3:$G$1298,1)),'VBA code_permu_wo_repettn'!$T$2:$Y$2))</f>
        <v>D</v>
      </c>
      <c r="D4504" t="str">
        <f>INDEX('VBA code_permu_wo_repettn'!$AA$3:$AF$6,COUNTIF('Profile-matrices_Condorcet'!$B$2:$B4504,'Profile-matrices_Condorcet'!$B4504),MATCH(INDEX('numeric possibilities'!E$3:E$1298,VLOOKUP($B4504,'numeric possibilities'!$C$3:$G$1298,1)),'VBA code_permu_wo_repettn'!$AA$2:$AF$2))</f>
        <v>D</v>
      </c>
      <c r="E4504" t="str">
        <f>INDEX('VBA code_permu_wo_repettn'!$AH$3:$AM$6,COUNTIF('Profile-matrices_Condorcet'!$B$2:$B4504,'Profile-matrices_Condorcet'!$B4504),MATCH(INDEX('numeric possibilities'!F$3:F$1298,VLOOKUP($B4504,'numeric possibilities'!$C$3:$G$1298,1)),'VBA code_permu_wo_repettn'!$AH$2:$AM$2))</f>
        <v>D</v>
      </c>
      <c r="F4504" t="str">
        <f>INDEX('VBA code_permu_wo_repettn'!$AO$3:$AT$6,COUNTIF('Profile-matrices_Condorcet'!$B$2:$B4504,'Profile-matrices_Condorcet'!$B4504),MATCH(INDEX('numeric possibilities'!G$3:G$1298,VLOOKUP($B4504,'numeric possibilities'!$C$3:$G$1298,1)),'VBA code_permu_wo_repettn'!$AO$2:$AT$2))</f>
        <v>B</v>
      </c>
      <c r="I4504" t="s">
        <v>0</v>
      </c>
      <c r="J4504" t="s">
        <v>1</v>
      </c>
      <c r="K4504" t="s">
        <v>2</v>
      </c>
      <c r="L4504" t="s">
        <v>3</v>
      </c>
    </row>
    <row r="4505" spans="1:20" x14ac:dyDescent="0.25">
      <c r="A4505">
        <f t="shared" si="142"/>
        <v>4504</v>
      </c>
      <c r="B4505">
        <f t="shared" si="143"/>
        <v>1126</v>
      </c>
      <c r="C4505" t="str">
        <f>INDEX('VBA code_permu_wo_repettn'!$T$3:$Y$6,COUNTIF('Profile-matrices_Condorcet'!$B$2:$B4505,'Profile-matrices_Condorcet'!$B4505),MATCH(INDEX('numeric possibilities'!D$3:D$1298,VLOOKUP($B4505,'numeric possibilities'!$C$3:$G$1298,1)),'VBA code_permu_wo_repettn'!$T$2:$Y$2))</f>
        <v>B</v>
      </c>
      <c r="D4505" t="str">
        <f>INDEX('VBA code_permu_wo_repettn'!$AA$3:$AF$6,COUNTIF('Profile-matrices_Condorcet'!$B$2:$B4505,'Profile-matrices_Condorcet'!$B4505),MATCH(INDEX('numeric possibilities'!E$3:E$1298,VLOOKUP($B4505,'numeric possibilities'!$C$3:$G$1298,1)),'VBA code_permu_wo_repettn'!$AA$2:$AF$2))</f>
        <v>C</v>
      </c>
      <c r="E4505" t="str">
        <f>INDEX('VBA code_permu_wo_repettn'!$AH$3:$AM$6,COUNTIF('Profile-matrices_Condorcet'!$B$2:$B4505,'Profile-matrices_Condorcet'!$B4505),MATCH(INDEX('numeric possibilities'!F$3:F$1298,VLOOKUP($B4505,'numeric possibilities'!$C$3:$G$1298,1)),'VBA code_permu_wo_repettn'!$AH$2:$AM$2))</f>
        <v>B</v>
      </c>
      <c r="F4505" t="str">
        <f>INDEX('VBA code_permu_wo_repettn'!$AO$3:$AT$6,COUNTIF('Profile-matrices_Condorcet'!$B$2:$B4505,'Profile-matrices_Condorcet'!$B4505),MATCH(INDEX('numeric possibilities'!G$3:G$1298,VLOOKUP($B4505,'numeric possibilities'!$C$3:$G$1298,1)),'VBA code_permu_wo_repettn'!$AO$2:$AT$2))</f>
        <v>A</v>
      </c>
      <c r="G4505" t="str">
        <f>IF(MAX(I4505:L4505)&gt;='numeric possibilities'!$B$4/2,INDEX('Profile-matrices_Condorcet'!I4504:L4504,1,MATCH(MAX('Profile-matrices_Condorcet'!I4505:L4505),'Profile-matrices_Condorcet'!I4505:L4505,0)),"NCW")</f>
        <v>A</v>
      </c>
      <c r="H4505" t="s">
        <v>13</v>
      </c>
      <c r="I4505" s="3">
        <f>COUNTIF($I4503:$S4503,I4504)</f>
        <v>3</v>
      </c>
      <c r="J4505" s="3">
        <f>COUNTIF($I4503:$S4503,J4504)</f>
        <v>0</v>
      </c>
      <c r="K4505" s="3">
        <f>COUNTIF($I4503:$S4503,K4504)</f>
        <v>2</v>
      </c>
      <c r="L4505" s="3">
        <f>COUNTIF($I4503:$S4503,L4504)</f>
        <v>1</v>
      </c>
    </row>
    <row r="4506" spans="1:20" x14ac:dyDescent="0.25">
      <c r="A4506">
        <f t="shared" si="142"/>
        <v>4505</v>
      </c>
      <c r="B4506">
        <f t="shared" si="143"/>
        <v>1127</v>
      </c>
      <c r="C4506" t="str">
        <f>INDEX('VBA code_permu_wo_repettn'!$T$3:$Y$6,COUNTIF('Profile-matrices_Condorcet'!$B$2:$B4506,'Profile-matrices_Condorcet'!$B4506),MATCH(INDEX('numeric possibilities'!D$3:D$1298,VLOOKUP($B4506,'numeric possibilities'!$C$3:$G$1298,1)),'VBA code_permu_wo_repettn'!$T$2:$Y$2))</f>
        <v>A</v>
      </c>
      <c r="D4506" t="str">
        <f>INDEX('VBA code_permu_wo_repettn'!$AA$3:$AF$6,COUNTIF('Profile-matrices_Condorcet'!$B$2:$B4506,'Profile-matrices_Condorcet'!$B4506),MATCH(INDEX('numeric possibilities'!E$3:E$1298,VLOOKUP($B4506,'numeric possibilities'!$C$3:$G$1298,1)),'VBA code_permu_wo_repettn'!$AA$2:$AF$2))</f>
        <v>B</v>
      </c>
      <c r="E4506" t="str">
        <f>INDEX('VBA code_permu_wo_repettn'!$AH$3:$AM$6,COUNTIF('Profile-matrices_Condorcet'!$B$2:$B4506,'Profile-matrices_Condorcet'!$B4506),MATCH(INDEX('numeric possibilities'!F$3:F$1298,VLOOKUP($B4506,'numeric possibilities'!$C$3:$G$1298,1)),'VBA code_permu_wo_repettn'!$AH$2:$AM$2))</f>
        <v>C</v>
      </c>
      <c r="F4506" t="str">
        <f>INDEX('VBA code_permu_wo_repettn'!$AO$3:$AT$6,COUNTIF('Profile-matrices_Condorcet'!$B$2:$B4506,'Profile-matrices_Condorcet'!$B4506),MATCH(INDEX('numeric possibilities'!G$3:G$1298,VLOOKUP($B4506,'numeric possibilities'!$C$3:$G$1298,1)),'VBA code_permu_wo_repettn'!$AO$2:$AT$2))</f>
        <v>D</v>
      </c>
      <c r="H4506" t="s">
        <v>14</v>
      </c>
      <c r="I4506" s="3">
        <f>IF(MATCH(I$1,$C4506:$C4509,0)&lt;(MATCH(J$1,$C4506:$C4509,0)),1*a_vote,0)+IF(MATCH(I$1,$D4506:$D4509,0)&lt;MATCH(J$1,$D4506:$D4509,0),1*b_vote,0)+IF(MATCH(I$1,$E4506:$E4509,0)&lt;MATCH(J$1,$E4506:$E4509,0),1*c_vote,0)+IF(MATCH(I$1,$F4506:$F4509,0)&lt;MATCH(J$1,$F4506:$F4509,0),1*d_vote,0)</f>
        <v>0.52</v>
      </c>
      <c r="J4506" s="3">
        <f>IF(MATCH(I$1,$C4506:$C4509,0)&gt;(MATCH(J$1,$C4506:$C4509,0)),1*a_vote,0)+IF(MATCH(I$1,$D4506:$D4509,0)&gt;MATCH(J$1,$D4506:$D4509,0),1*b_vote,0)+IF(MATCH(I$1,$E4506:$E4509,0)&gt;MATCH(J$1,$E4506:$E4509,0),1*c_vote,0)+IF(MATCH(I$1,$F4506:$F4509,0)&gt;MATCH(J$1,$F4506:$F4509,0),1*d_vote,0)</f>
        <v>0.48</v>
      </c>
      <c r="K4506" s="3">
        <f>IF(MATCH($K$1,$C4506:$C4509,0)&lt;(MATCH($L$1,$C4506:$C4509,0)),1*a_vote,0)+IF(MATCH($K$1,$D4506:$D4509,0)&lt;MATCH($L$1,$D4506:$D4509,0),1*b_vote,0)+IF(MATCH($K$1,$E4506:$E4509,0)&lt;MATCH($L$1,$E4506:$E4509,0),1*c_vote,0)+IF(MATCH($K$1,$F4506:$F4509,0)&lt;MATCH($L$1,$F4506:$F4509,0),1*d_vote,0)</f>
        <v>0.53</v>
      </c>
      <c r="L4506" s="3">
        <f>IF(MATCH(K$1,$C4506:$C4509,0)&gt;(MATCH(L$1,$C4506:$C4509,0)),1*a_vote,0)+IF(MATCH(K$1,$D4506:$D4509,0)&gt;MATCH(L$1,$D4506:$D4509,0),1*b_vote,0)+IF(MATCH(K$1,$E4506:$E4509,0)&gt;MATCH(L$1,$E4506:$E4509,0),1*c_vote,0)+IF(MATCH(K$1,$F4506:$F4509,0)&gt;MATCH(L$1,$F4506:$F4509,0),1*d_vote,0)</f>
        <v>0.47</v>
      </c>
      <c r="M4506" s="3">
        <f>IF(MATCH($M$1,$C4506:$C4509,0)&lt;(MATCH($N$1,$C4506:$C4509,0)),1*a_vote,0)+IF(MATCH($M$1,$D4506:$D4509,0)&lt;MATCH($N$1,$D4506:$D4509,0),1*b_vote,0)+IF(MATCH($M$1,$E4506:$E4509,0)&lt;MATCH($N$1,$E4506:$E4509,0),1*c_vote,0)+IF(MATCH($M$1,$F4506:$F4509,0)&lt;MATCH($N$1,$F4506:$F4509,0),1*d_vote,0)</f>
        <v>0.78</v>
      </c>
      <c r="N4506" s="3">
        <f>IF(MATCH(M$1,$C4506:$C4509,0)&gt;(MATCH(N$1,$C4506:$C4509,0)),1*a_vote,0)+IF(MATCH(M$1,$D4506:$D4509,0)&gt;MATCH(N$1,$D4506:$D4509,0),1*b_vote,0)+IF(MATCH(M$1,$E4506:$E4509,0)&gt;MATCH(N$1,$E4506:$E4509,0),1*c_vote,0)+IF(MATCH(M$1,$F4506:$F4509,0)&gt;MATCH(N$1,$F4506:$F4509,0),1*d_vote,0)</f>
        <v>0.21999999999999997</v>
      </c>
      <c r="O4506" s="3">
        <f>IF(MATCH($O$1,$C4506:$C4509,0)&lt;(MATCH($P$1,$C4506:$C4509,0)),1*a_vote,0)+IF(MATCH($O$1,$D4506:$D4509,0)&lt;MATCH($P$1,$D4506:$D4509,0),1*b_vote,0)+IF(MATCH($O$1,$E4506:$E4509,0)&lt;MATCH($P$1,$E4506:$E4509,0),1*c_vote,0)+IF(MATCH($O$1,$F4506:$F4509,0)&lt;MATCH($P$1,$F4506:$F4509,0),1*d_vote,0)</f>
        <v>0.53</v>
      </c>
      <c r="P4506" s="3">
        <f>IF(MATCH(O$1,$C4506:$C4509,0)&gt;(MATCH(P$1,$C4506:$C4509,0)),1*a_vote,0)+IF(MATCH(O$1,$D4506:$D4509,0)&gt;MATCH(P$1,$D4506:$D4509,0),1*b_vote,0)+IF(MATCH(O$1,$E4506:$E4509,0)&gt;MATCH(P$1,$E4506:$E4509,0),1*c_vote,0)+IF(MATCH(O$1,$F4506:$F4509,0)&gt;MATCH(P$1,$F4506:$F4509,0),1*d_vote,0)</f>
        <v>0.47</v>
      </c>
      <c r="Q4506" s="3">
        <f>IF(MATCH($Q$1,$C4506:$C4509,0)&lt;(MATCH($R$1,$C4506:$C4509,0)),1*a_vote,0)+IF(MATCH($Q$1,$D4506:$D4509,0)&lt;MATCH($R$1,$D4506:$D4509,0),1*b_vote,0)+IF(MATCH($Q$1,$E4506:$E4509,0)&lt;MATCH($R$1,$E4506:$E4509,0),1*c_vote,0)+IF(MATCH($Q$1,$F4506:$F4509,0)&lt;MATCH($R$1,$F4506:$F4509,0),1*d_vote,0)</f>
        <v>0.26</v>
      </c>
      <c r="R4506" s="3">
        <f>IF(MATCH(Q$1,$C4506:$C4509,0)&gt;(MATCH(R$1,$C4506:$C4509,0)),1*a_vote,0)+IF(MATCH(Q$1,$D4506:$D4509,0)&gt;MATCH(R$1,$D4506:$D4509,0),1*b_vote,0)+IF(MATCH(Q$1,$E4506:$E4509,0)&gt;MATCH(R$1,$E4506:$E4509,0),1*c_vote,0)+IF(MATCH(Q$1,$F4506:$F4509,0)&gt;MATCH(R$1,$F4506:$F4509,0),1*d_vote,0)</f>
        <v>0.74</v>
      </c>
      <c r="S4506" s="3">
        <f>IF(MATCH($S$1,$C4506:$C4509,0)&lt;(MATCH($T$1,$C4506:$C4509,0)),1*a_vote,0)+IF(MATCH($S$1,$D4506:$D4509,0)&lt;MATCH($T$1,$D4506:$D4509,0),1*b_vote,0)+IF(MATCH($S$1,$E4506:$E4509,0)&lt;MATCH($T$1,$E4506:$E4509,0),1*c_vote,0)+IF(MATCH($S$1,$F4506:$F4509,0)&lt;MATCH($T$1,$F4506:$F4509,0),1*d_vote,0)</f>
        <v>0.25</v>
      </c>
      <c r="T4506" s="3">
        <f>IF(MATCH(S$1,$C4506:$C4509,0)&gt;(MATCH(T$1,$C4506:$C4509,0)),1*a_vote,0)+IF(MATCH(S$1,$D4506:$D4509,0)&gt;MATCH(T$1,$D4506:$D4509,0),1*b_vote,0)+IF(MATCH(S$1,$E4506:$E4509,0)&gt;MATCH(T$1,$E4506:$E4509,0),1*c_vote,0)+IF(MATCH(S$1,$F4506:$F4509,0)&gt;MATCH(T$1,$F4506:$F4509,0),1*d_vote,0)</f>
        <v>0.75</v>
      </c>
    </row>
    <row r="4507" spans="1:20" x14ac:dyDescent="0.25">
      <c r="A4507">
        <f t="shared" si="142"/>
        <v>4506</v>
      </c>
      <c r="B4507">
        <f t="shared" si="143"/>
        <v>1127</v>
      </c>
      <c r="C4507" t="str">
        <f>INDEX('VBA code_permu_wo_repettn'!$T$3:$Y$6,COUNTIF('Profile-matrices_Condorcet'!$B$2:$B4507,'Profile-matrices_Condorcet'!$B4507),MATCH(INDEX('numeric possibilities'!D$3:D$1298,VLOOKUP($B4507,'numeric possibilities'!$C$3:$G$1298,1)),'VBA code_permu_wo_repettn'!$T$2:$Y$2))</f>
        <v>D</v>
      </c>
      <c r="D4507" t="str">
        <f>INDEX('VBA code_permu_wo_repettn'!$AA$3:$AF$6,COUNTIF('Profile-matrices_Condorcet'!$B$2:$B4507,'Profile-matrices_Condorcet'!$B4507),MATCH(INDEX('numeric possibilities'!E$3:E$1298,VLOOKUP($B4507,'numeric possibilities'!$C$3:$G$1298,1)),'VBA code_permu_wo_repettn'!$AA$2:$AF$2))</f>
        <v>A</v>
      </c>
      <c r="E4507" t="str">
        <f>INDEX('VBA code_permu_wo_repettn'!$AH$3:$AM$6,COUNTIF('Profile-matrices_Condorcet'!$B$2:$B4507,'Profile-matrices_Condorcet'!$B4507),MATCH(INDEX('numeric possibilities'!F$3:F$1298,VLOOKUP($B4507,'numeric possibilities'!$C$3:$G$1298,1)),'VBA code_permu_wo_repettn'!$AH$2:$AM$2))</f>
        <v>A</v>
      </c>
      <c r="F4507" t="str">
        <f>INDEX('VBA code_permu_wo_repettn'!$AO$3:$AT$6,COUNTIF('Profile-matrices_Condorcet'!$B$2:$B4507,'Profile-matrices_Condorcet'!$B4507),MATCH(INDEX('numeric possibilities'!G$3:G$1298,VLOOKUP($B4507,'numeric possibilities'!$C$3:$G$1298,1)),'VBA code_permu_wo_repettn'!$AO$2:$AT$2))</f>
        <v>C</v>
      </c>
      <c r="H4507" t="s">
        <v>15</v>
      </c>
      <c r="I4507" t="str">
        <f>IF(I4506&gt;J4506,$I$1,IF(I4506&lt;J4506,$J$1,0))</f>
        <v>A</v>
      </c>
      <c r="K4507" t="str">
        <f>IF(K4506&gt;L4506,$K$1,IF(K4506&lt;L4506,$L$1,0))</f>
        <v>A</v>
      </c>
      <c r="M4507" t="str">
        <f>IF(M4506&gt;N4506,$M$1,IF(M4506&lt;N4506,$N$1,0))</f>
        <v>A</v>
      </c>
      <c r="O4507" t="str">
        <f>IF(O4506&gt;P4506,$O$1,IF(O4506&lt;P4506,$P$1,0))</f>
        <v>B</v>
      </c>
      <c r="Q4507" t="str">
        <f>IF(Q4506&gt;R4506,$Q$1,IF(Q4506&lt;R4506,$R$1,0))</f>
        <v>D</v>
      </c>
      <c r="S4507" t="str">
        <f>IF(S4506&gt;T4506,$S$1,IF(S4506&lt;T4506,$T$1,0))</f>
        <v>D</v>
      </c>
    </row>
    <row r="4508" spans="1:20" x14ac:dyDescent="0.25">
      <c r="A4508">
        <f t="shared" si="142"/>
        <v>4507</v>
      </c>
      <c r="B4508">
        <f t="shared" si="143"/>
        <v>1127</v>
      </c>
      <c r="C4508" t="str">
        <f>INDEX('VBA code_permu_wo_repettn'!$T$3:$Y$6,COUNTIF('Profile-matrices_Condorcet'!$B$2:$B4508,'Profile-matrices_Condorcet'!$B4508),MATCH(INDEX('numeric possibilities'!D$3:D$1298,VLOOKUP($B4508,'numeric possibilities'!$C$3:$G$1298,1)),'VBA code_permu_wo_repettn'!$T$2:$Y$2))</f>
        <v>B</v>
      </c>
      <c r="D4508" t="str">
        <f>INDEX('VBA code_permu_wo_repettn'!$AA$3:$AF$6,COUNTIF('Profile-matrices_Condorcet'!$B$2:$B4508,'Profile-matrices_Condorcet'!$B4508),MATCH(INDEX('numeric possibilities'!E$3:E$1298,VLOOKUP($B4508,'numeric possibilities'!$C$3:$G$1298,1)),'VBA code_permu_wo_repettn'!$AA$2:$AF$2))</f>
        <v>D</v>
      </c>
      <c r="E4508" t="str">
        <f>INDEX('VBA code_permu_wo_repettn'!$AH$3:$AM$6,COUNTIF('Profile-matrices_Condorcet'!$B$2:$B4508,'Profile-matrices_Condorcet'!$B4508),MATCH(INDEX('numeric possibilities'!F$3:F$1298,VLOOKUP($B4508,'numeric possibilities'!$C$3:$G$1298,1)),'VBA code_permu_wo_repettn'!$AH$2:$AM$2))</f>
        <v>D</v>
      </c>
      <c r="F4508" t="str">
        <f>INDEX('VBA code_permu_wo_repettn'!$AO$3:$AT$6,COUNTIF('Profile-matrices_Condorcet'!$B$2:$B4508,'Profile-matrices_Condorcet'!$B4508),MATCH(INDEX('numeric possibilities'!G$3:G$1298,VLOOKUP($B4508,'numeric possibilities'!$C$3:$G$1298,1)),'VBA code_permu_wo_repettn'!$AO$2:$AT$2))</f>
        <v>B</v>
      </c>
      <c r="I4508" t="s">
        <v>0</v>
      </c>
      <c r="J4508" t="s">
        <v>1</v>
      </c>
      <c r="K4508" t="s">
        <v>2</v>
      </c>
      <c r="L4508" t="s">
        <v>3</v>
      </c>
    </row>
    <row r="4509" spans="1:20" x14ac:dyDescent="0.25">
      <c r="A4509">
        <f t="shared" si="142"/>
        <v>4508</v>
      </c>
      <c r="B4509">
        <f t="shared" si="143"/>
        <v>1127</v>
      </c>
      <c r="C4509" t="str">
        <f>INDEX('VBA code_permu_wo_repettn'!$T$3:$Y$6,COUNTIF('Profile-matrices_Condorcet'!$B$2:$B4509,'Profile-matrices_Condorcet'!$B4509),MATCH(INDEX('numeric possibilities'!D$3:D$1298,VLOOKUP($B4509,'numeric possibilities'!$C$3:$G$1298,1)),'VBA code_permu_wo_repettn'!$T$2:$Y$2))</f>
        <v>C</v>
      </c>
      <c r="D4509" t="str">
        <f>INDEX('VBA code_permu_wo_repettn'!$AA$3:$AF$6,COUNTIF('Profile-matrices_Condorcet'!$B$2:$B4509,'Profile-matrices_Condorcet'!$B4509),MATCH(INDEX('numeric possibilities'!E$3:E$1298,VLOOKUP($B4509,'numeric possibilities'!$C$3:$G$1298,1)),'VBA code_permu_wo_repettn'!$AA$2:$AF$2))</f>
        <v>C</v>
      </c>
      <c r="E4509" t="str">
        <f>INDEX('VBA code_permu_wo_repettn'!$AH$3:$AM$6,COUNTIF('Profile-matrices_Condorcet'!$B$2:$B4509,'Profile-matrices_Condorcet'!$B4509),MATCH(INDEX('numeric possibilities'!F$3:F$1298,VLOOKUP($B4509,'numeric possibilities'!$C$3:$G$1298,1)),'VBA code_permu_wo_repettn'!$AH$2:$AM$2))</f>
        <v>B</v>
      </c>
      <c r="F4509" t="str">
        <f>INDEX('VBA code_permu_wo_repettn'!$AO$3:$AT$6,COUNTIF('Profile-matrices_Condorcet'!$B$2:$B4509,'Profile-matrices_Condorcet'!$B4509),MATCH(INDEX('numeric possibilities'!G$3:G$1298,VLOOKUP($B4509,'numeric possibilities'!$C$3:$G$1298,1)),'VBA code_permu_wo_repettn'!$AO$2:$AT$2))</f>
        <v>A</v>
      </c>
      <c r="G4509" t="str">
        <f>IF(MAX(I4509:L4509)&gt;='numeric possibilities'!$B$4/2,INDEX('Profile-matrices_Condorcet'!I4508:L4508,1,MATCH(MAX('Profile-matrices_Condorcet'!I4509:L4509),'Profile-matrices_Condorcet'!I4509:L4509,0)),"NCW")</f>
        <v>A</v>
      </c>
      <c r="H4509" t="s">
        <v>13</v>
      </c>
      <c r="I4509" s="3">
        <f>COUNTIF($I4507:$S4507,I4508)</f>
        <v>3</v>
      </c>
      <c r="J4509" s="3">
        <f>COUNTIF($I4507:$S4507,J4508)</f>
        <v>1</v>
      </c>
      <c r="K4509" s="3">
        <f>COUNTIF($I4507:$S4507,K4508)</f>
        <v>0</v>
      </c>
      <c r="L4509" s="3">
        <f>COUNTIF($I4507:$S4507,L4508)</f>
        <v>2</v>
      </c>
    </row>
    <row r="4510" spans="1:20" x14ac:dyDescent="0.25">
      <c r="A4510">
        <f t="shared" si="142"/>
        <v>4509</v>
      </c>
      <c r="B4510">
        <f t="shared" si="143"/>
        <v>1128</v>
      </c>
      <c r="C4510" t="str">
        <f>INDEX('VBA code_permu_wo_repettn'!$T$3:$Y$6,COUNTIF('Profile-matrices_Condorcet'!$B$2:$B4510,'Profile-matrices_Condorcet'!$B4510),MATCH(INDEX('numeric possibilities'!D$3:D$1298,VLOOKUP($B4510,'numeric possibilities'!$C$3:$G$1298,1)),'VBA code_permu_wo_repettn'!$T$2:$Y$2))</f>
        <v>A</v>
      </c>
      <c r="D4510" t="str">
        <f>INDEX('VBA code_permu_wo_repettn'!$AA$3:$AF$6,COUNTIF('Profile-matrices_Condorcet'!$B$2:$B4510,'Profile-matrices_Condorcet'!$B4510),MATCH(INDEX('numeric possibilities'!E$3:E$1298,VLOOKUP($B4510,'numeric possibilities'!$C$3:$G$1298,1)),'VBA code_permu_wo_repettn'!$AA$2:$AF$2))</f>
        <v>B</v>
      </c>
      <c r="E4510" t="str">
        <f>INDEX('VBA code_permu_wo_repettn'!$AH$3:$AM$6,COUNTIF('Profile-matrices_Condorcet'!$B$2:$B4510,'Profile-matrices_Condorcet'!$B4510),MATCH(INDEX('numeric possibilities'!F$3:F$1298,VLOOKUP($B4510,'numeric possibilities'!$C$3:$G$1298,1)),'VBA code_permu_wo_repettn'!$AH$2:$AM$2))</f>
        <v>C</v>
      </c>
      <c r="F4510" t="str">
        <f>INDEX('VBA code_permu_wo_repettn'!$AO$3:$AT$6,COUNTIF('Profile-matrices_Condorcet'!$B$2:$B4510,'Profile-matrices_Condorcet'!$B4510),MATCH(INDEX('numeric possibilities'!G$3:G$1298,VLOOKUP($B4510,'numeric possibilities'!$C$3:$G$1298,1)),'VBA code_permu_wo_repettn'!$AO$2:$AT$2))</f>
        <v>D</v>
      </c>
      <c r="H4510" t="s">
        <v>14</v>
      </c>
      <c r="I4510" s="3">
        <f>IF(MATCH(I$1,$C4510:$C4513,0)&lt;(MATCH(J$1,$C4510:$C4513,0)),1*a_vote,0)+IF(MATCH(I$1,$D4510:$D4513,0)&lt;MATCH(J$1,$D4510:$D4513,0),1*b_vote,0)+IF(MATCH(I$1,$E4510:$E4513,0)&lt;MATCH(J$1,$E4510:$E4513,0),1*c_vote,0)+IF(MATCH(I$1,$F4510:$F4513,0)&lt;MATCH(J$1,$F4510:$F4513,0),1*d_vote,0)</f>
        <v>0.52</v>
      </c>
      <c r="J4510" s="3">
        <f>IF(MATCH(I$1,$C4510:$C4513,0)&gt;(MATCH(J$1,$C4510:$C4513,0)),1*a_vote,0)+IF(MATCH(I$1,$D4510:$D4513,0)&gt;MATCH(J$1,$D4510:$D4513,0),1*b_vote,0)+IF(MATCH(I$1,$E4510:$E4513,0)&gt;MATCH(J$1,$E4510:$E4513,0),1*c_vote,0)+IF(MATCH(I$1,$F4510:$F4513,0)&gt;MATCH(J$1,$F4510:$F4513,0),1*d_vote,0)</f>
        <v>0.48</v>
      </c>
      <c r="K4510" s="3">
        <f>IF(MATCH($K$1,$C4510:$C4513,0)&lt;(MATCH($L$1,$C4510:$C4513,0)),1*a_vote,0)+IF(MATCH($K$1,$D4510:$D4513,0)&lt;MATCH($L$1,$D4510:$D4513,0),1*b_vote,0)+IF(MATCH($K$1,$E4510:$E4513,0)&lt;MATCH($L$1,$E4510:$E4513,0),1*c_vote,0)+IF(MATCH($K$1,$F4510:$F4513,0)&lt;MATCH($L$1,$F4510:$F4513,0),1*d_vote,0)</f>
        <v>0.53</v>
      </c>
      <c r="L4510" s="3">
        <f>IF(MATCH(K$1,$C4510:$C4513,0)&gt;(MATCH(L$1,$C4510:$C4513,0)),1*a_vote,0)+IF(MATCH(K$1,$D4510:$D4513,0)&gt;MATCH(L$1,$D4510:$D4513,0),1*b_vote,0)+IF(MATCH(K$1,$E4510:$E4513,0)&gt;MATCH(L$1,$E4510:$E4513,0),1*c_vote,0)+IF(MATCH(K$1,$F4510:$F4513,0)&gt;MATCH(L$1,$F4510:$F4513,0),1*d_vote,0)</f>
        <v>0.47</v>
      </c>
      <c r="M4510" s="3">
        <f>IF(MATCH($M$1,$C4510:$C4513,0)&lt;(MATCH($N$1,$C4510:$C4513,0)),1*a_vote,0)+IF(MATCH($M$1,$D4510:$D4513,0)&lt;MATCH($N$1,$D4510:$D4513,0),1*b_vote,0)+IF(MATCH($M$1,$E4510:$E4513,0)&lt;MATCH($N$1,$E4510:$E4513,0),1*c_vote,0)+IF(MATCH($M$1,$F4510:$F4513,0)&lt;MATCH($N$1,$F4510:$F4513,0),1*d_vote,0)</f>
        <v>0.78</v>
      </c>
      <c r="N4510" s="3">
        <f>IF(MATCH(M$1,$C4510:$C4513,0)&gt;(MATCH(N$1,$C4510:$C4513,0)),1*a_vote,0)+IF(MATCH(M$1,$D4510:$D4513,0)&gt;MATCH(N$1,$D4510:$D4513,0),1*b_vote,0)+IF(MATCH(M$1,$E4510:$E4513,0)&gt;MATCH(N$1,$E4510:$E4513,0),1*c_vote,0)+IF(MATCH(M$1,$F4510:$F4513,0)&gt;MATCH(N$1,$F4510:$F4513,0),1*d_vote,0)</f>
        <v>0.21999999999999997</v>
      </c>
      <c r="O4510" s="3">
        <f>IF(MATCH($O$1,$C4510:$C4513,0)&lt;(MATCH($P$1,$C4510:$C4513,0)),1*a_vote,0)+IF(MATCH($O$1,$D4510:$D4513,0)&lt;MATCH($P$1,$D4510:$D4513,0),1*b_vote,0)+IF(MATCH($O$1,$E4510:$E4513,0)&lt;MATCH($P$1,$E4510:$E4513,0),1*c_vote,0)+IF(MATCH($O$1,$F4510:$F4513,0)&lt;MATCH($P$1,$F4510:$F4513,0),1*d_vote,0)</f>
        <v>0.26</v>
      </c>
      <c r="P4510" s="3">
        <f>IF(MATCH(O$1,$C4510:$C4513,0)&gt;(MATCH(P$1,$C4510:$C4513,0)),1*a_vote,0)+IF(MATCH(O$1,$D4510:$D4513,0)&gt;MATCH(P$1,$D4510:$D4513,0),1*b_vote,0)+IF(MATCH(O$1,$E4510:$E4513,0)&gt;MATCH(P$1,$E4510:$E4513,0),1*c_vote,0)+IF(MATCH(O$1,$F4510:$F4513,0)&gt;MATCH(P$1,$F4510:$F4513,0),1*d_vote,0)</f>
        <v>0.74</v>
      </c>
      <c r="Q4510" s="3">
        <f>IF(MATCH($Q$1,$C4510:$C4513,0)&lt;(MATCH($R$1,$C4510:$C4513,0)),1*a_vote,0)+IF(MATCH($Q$1,$D4510:$D4513,0)&lt;MATCH($R$1,$D4510:$D4513,0),1*b_vote,0)+IF(MATCH($Q$1,$E4510:$E4513,0)&lt;MATCH($R$1,$E4510:$E4513,0),1*c_vote,0)+IF(MATCH($Q$1,$F4510:$F4513,0)&lt;MATCH($R$1,$F4510:$F4513,0),1*d_vote,0)</f>
        <v>0.26</v>
      </c>
      <c r="R4510" s="3">
        <f>IF(MATCH(Q$1,$C4510:$C4513,0)&gt;(MATCH(R$1,$C4510:$C4513,0)),1*a_vote,0)+IF(MATCH(Q$1,$D4510:$D4513,0)&gt;MATCH(R$1,$D4510:$D4513,0),1*b_vote,0)+IF(MATCH(Q$1,$E4510:$E4513,0)&gt;MATCH(R$1,$E4510:$E4513,0),1*c_vote,0)+IF(MATCH(Q$1,$F4510:$F4513,0)&gt;MATCH(R$1,$F4510:$F4513,0),1*d_vote,0)</f>
        <v>0.74</v>
      </c>
      <c r="S4510" s="3">
        <f>IF(MATCH($S$1,$C4510:$C4513,0)&lt;(MATCH($T$1,$C4510:$C4513,0)),1*a_vote,0)+IF(MATCH($S$1,$D4510:$D4513,0)&lt;MATCH($T$1,$D4510:$D4513,0),1*b_vote,0)+IF(MATCH($S$1,$E4510:$E4513,0)&lt;MATCH($T$1,$E4510:$E4513,0),1*c_vote,0)+IF(MATCH($S$1,$F4510:$F4513,0)&lt;MATCH($T$1,$F4510:$F4513,0),1*d_vote,0)</f>
        <v>0.25</v>
      </c>
      <c r="T4510" s="3">
        <f>IF(MATCH(S$1,$C4510:$C4513,0)&gt;(MATCH(T$1,$C4510:$C4513,0)),1*a_vote,0)+IF(MATCH(S$1,$D4510:$D4513,0)&gt;MATCH(T$1,$D4510:$D4513,0),1*b_vote,0)+IF(MATCH(S$1,$E4510:$E4513,0)&gt;MATCH(T$1,$E4510:$E4513,0),1*c_vote,0)+IF(MATCH(S$1,$F4510:$F4513,0)&gt;MATCH(T$1,$F4510:$F4513,0),1*d_vote,0)</f>
        <v>0.75</v>
      </c>
    </row>
    <row r="4511" spans="1:20" x14ac:dyDescent="0.25">
      <c r="A4511">
        <f t="shared" si="142"/>
        <v>4510</v>
      </c>
      <c r="B4511">
        <f t="shared" si="143"/>
        <v>1128</v>
      </c>
      <c r="C4511" t="str">
        <f>INDEX('VBA code_permu_wo_repettn'!$T$3:$Y$6,COUNTIF('Profile-matrices_Condorcet'!$B$2:$B4511,'Profile-matrices_Condorcet'!$B4511),MATCH(INDEX('numeric possibilities'!D$3:D$1298,VLOOKUP($B4511,'numeric possibilities'!$C$3:$G$1298,1)),'VBA code_permu_wo_repettn'!$T$2:$Y$2))</f>
        <v>D</v>
      </c>
      <c r="D4511" t="str">
        <f>INDEX('VBA code_permu_wo_repettn'!$AA$3:$AF$6,COUNTIF('Profile-matrices_Condorcet'!$B$2:$B4511,'Profile-matrices_Condorcet'!$B4511),MATCH(INDEX('numeric possibilities'!E$3:E$1298,VLOOKUP($B4511,'numeric possibilities'!$C$3:$G$1298,1)),'VBA code_permu_wo_repettn'!$AA$2:$AF$2))</f>
        <v>A</v>
      </c>
      <c r="E4511" t="str">
        <f>INDEX('VBA code_permu_wo_repettn'!$AH$3:$AM$6,COUNTIF('Profile-matrices_Condorcet'!$B$2:$B4511,'Profile-matrices_Condorcet'!$B4511),MATCH(INDEX('numeric possibilities'!F$3:F$1298,VLOOKUP($B4511,'numeric possibilities'!$C$3:$G$1298,1)),'VBA code_permu_wo_repettn'!$AH$2:$AM$2))</f>
        <v>A</v>
      </c>
      <c r="F4511" t="str">
        <f>INDEX('VBA code_permu_wo_repettn'!$AO$3:$AT$6,COUNTIF('Profile-matrices_Condorcet'!$B$2:$B4511,'Profile-matrices_Condorcet'!$B4511),MATCH(INDEX('numeric possibilities'!G$3:G$1298,VLOOKUP($B4511,'numeric possibilities'!$C$3:$G$1298,1)),'VBA code_permu_wo_repettn'!$AO$2:$AT$2))</f>
        <v>C</v>
      </c>
      <c r="H4511" t="s">
        <v>15</v>
      </c>
      <c r="I4511" t="str">
        <f>IF(I4510&gt;J4510,$I$1,IF(I4510&lt;J4510,$J$1,0))</f>
        <v>A</v>
      </c>
      <c r="K4511" t="str">
        <f>IF(K4510&gt;L4510,$K$1,IF(K4510&lt;L4510,$L$1,0))</f>
        <v>A</v>
      </c>
      <c r="M4511" t="str">
        <f>IF(M4510&gt;N4510,$M$1,IF(M4510&lt;N4510,$N$1,0))</f>
        <v>A</v>
      </c>
      <c r="O4511" t="str">
        <f>IF(O4510&gt;P4510,$O$1,IF(O4510&lt;P4510,$P$1,0))</f>
        <v>C</v>
      </c>
      <c r="Q4511" t="str">
        <f>IF(Q4510&gt;R4510,$Q$1,IF(Q4510&lt;R4510,$R$1,0))</f>
        <v>D</v>
      </c>
      <c r="S4511" t="str">
        <f>IF(S4510&gt;T4510,$S$1,IF(S4510&lt;T4510,$T$1,0))</f>
        <v>D</v>
      </c>
    </row>
    <row r="4512" spans="1:20" x14ac:dyDescent="0.25">
      <c r="A4512">
        <f t="shared" si="142"/>
        <v>4511</v>
      </c>
      <c r="B4512">
        <f t="shared" si="143"/>
        <v>1128</v>
      </c>
      <c r="C4512" t="str">
        <f>INDEX('VBA code_permu_wo_repettn'!$T$3:$Y$6,COUNTIF('Profile-matrices_Condorcet'!$B$2:$B4512,'Profile-matrices_Condorcet'!$B4512),MATCH(INDEX('numeric possibilities'!D$3:D$1298,VLOOKUP($B4512,'numeric possibilities'!$C$3:$G$1298,1)),'VBA code_permu_wo_repettn'!$T$2:$Y$2))</f>
        <v>C</v>
      </c>
      <c r="D4512" t="str">
        <f>INDEX('VBA code_permu_wo_repettn'!$AA$3:$AF$6,COUNTIF('Profile-matrices_Condorcet'!$B$2:$B4512,'Profile-matrices_Condorcet'!$B4512),MATCH(INDEX('numeric possibilities'!E$3:E$1298,VLOOKUP($B4512,'numeric possibilities'!$C$3:$G$1298,1)),'VBA code_permu_wo_repettn'!$AA$2:$AF$2))</f>
        <v>D</v>
      </c>
      <c r="E4512" t="str">
        <f>INDEX('VBA code_permu_wo_repettn'!$AH$3:$AM$6,COUNTIF('Profile-matrices_Condorcet'!$B$2:$B4512,'Profile-matrices_Condorcet'!$B4512),MATCH(INDEX('numeric possibilities'!F$3:F$1298,VLOOKUP($B4512,'numeric possibilities'!$C$3:$G$1298,1)),'VBA code_permu_wo_repettn'!$AH$2:$AM$2))</f>
        <v>D</v>
      </c>
      <c r="F4512" t="str">
        <f>INDEX('VBA code_permu_wo_repettn'!$AO$3:$AT$6,COUNTIF('Profile-matrices_Condorcet'!$B$2:$B4512,'Profile-matrices_Condorcet'!$B4512),MATCH(INDEX('numeric possibilities'!G$3:G$1298,VLOOKUP($B4512,'numeric possibilities'!$C$3:$G$1298,1)),'VBA code_permu_wo_repettn'!$AO$2:$AT$2))</f>
        <v>B</v>
      </c>
      <c r="I4512" t="s">
        <v>0</v>
      </c>
      <c r="J4512" t="s">
        <v>1</v>
      </c>
      <c r="K4512" t="s">
        <v>2</v>
      </c>
      <c r="L4512" t="s">
        <v>3</v>
      </c>
    </row>
    <row r="4513" spans="1:20" x14ac:dyDescent="0.25">
      <c r="A4513">
        <f t="shared" si="142"/>
        <v>4512</v>
      </c>
      <c r="B4513">
        <f t="shared" si="143"/>
        <v>1128</v>
      </c>
      <c r="C4513" t="str">
        <f>INDEX('VBA code_permu_wo_repettn'!$T$3:$Y$6,COUNTIF('Profile-matrices_Condorcet'!$B$2:$B4513,'Profile-matrices_Condorcet'!$B4513),MATCH(INDEX('numeric possibilities'!D$3:D$1298,VLOOKUP($B4513,'numeric possibilities'!$C$3:$G$1298,1)),'VBA code_permu_wo_repettn'!$T$2:$Y$2))</f>
        <v>B</v>
      </c>
      <c r="D4513" t="str">
        <f>INDEX('VBA code_permu_wo_repettn'!$AA$3:$AF$6,COUNTIF('Profile-matrices_Condorcet'!$B$2:$B4513,'Profile-matrices_Condorcet'!$B4513),MATCH(INDEX('numeric possibilities'!E$3:E$1298,VLOOKUP($B4513,'numeric possibilities'!$C$3:$G$1298,1)),'VBA code_permu_wo_repettn'!$AA$2:$AF$2))</f>
        <v>C</v>
      </c>
      <c r="E4513" t="str">
        <f>INDEX('VBA code_permu_wo_repettn'!$AH$3:$AM$6,COUNTIF('Profile-matrices_Condorcet'!$B$2:$B4513,'Profile-matrices_Condorcet'!$B4513),MATCH(INDEX('numeric possibilities'!F$3:F$1298,VLOOKUP($B4513,'numeric possibilities'!$C$3:$G$1298,1)),'VBA code_permu_wo_repettn'!$AH$2:$AM$2))</f>
        <v>B</v>
      </c>
      <c r="F4513" t="str">
        <f>INDEX('VBA code_permu_wo_repettn'!$AO$3:$AT$6,COUNTIF('Profile-matrices_Condorcet'!$B$2:$B4513,'Profile-matrices_Condorcet'!$B4513),MATCH(INDEX('numeric possibilities'!G$3:G$1298,VLOOKUP($B4513,'numeric possibilities'!$C$3:$G$1298,1)),'VBA code_permu_wo_repettn'!$AO$2:$AT$2))</f>
        <v>A</v>
      </c>
      <c r="G4513" t="str">
        <f>IF(MAX(I4513:L4513)&gt;='numeric possibilities'!$B$4/2,INDEX('Profile-matrices_Condorcet'!I4512:L4512,1,MATCH(MAX('Profile-matrices_Condorcet'!I4513:L4513),'Profile-matrices_Condorcet'!I4513:L4513,0)),"NCW")</f>
        <v>A</v>
      </c>
      <c r="H4513" t="s">
        <v>13</v>
      </c>
      <c r="I4513" s="3">
        <f>COUNTIF($I4511:$S4511,I4512)</f>
        <v>3</v>
      </c>
      <c r="J4513" s="3">
        <f>COUNTIF($I4511:$S4511,J4512)</f>
        <v>0</v>
      </c>
      <c r="K4513" s="3">
        <f>COUNTIF($I4511:$S4511,K4512)</f>
        <v>1</v>
      </c>
      <c r="L4513" s="3">
        <f>COUNTIF($I4511:$S4511,L4512)</f>
        <v>2</v>
      </c>
    </row>
    <row r="4514" spans="1:20" x14ac:dyDescent="0.25">
      <c r="A4514">
        <f t="shared" si="142"/>
        <v>4513</v>
      </c>
      <c r="B4514">
        <f t="shared" si="143"/>
        <v>1129</v>
      </c>
      <c r="C4514" t="str">
        <f>INDEX('VBA code_permu_wo_repettn'!$T$3:$Y$6,COUNTIF('Profile-matrices_Condorcet'!$B$2:$B4514,'Profile-matrices_Condorcet'!$B4514),MATCH(INDEX('numeric possibilities'!D$3:D$1298,VLOOKUP($B4514,'numeric possibilities'!$C$3:$G$1298,1)),'VBA code_permu_wo_repettn'!$T$2:$Y$2))</f>
        <v>A</v>
      </c>
      <c r="D4514" t="str">
        <f>INDEX('VBA code_permu_wo_repettn'!$AA$3:$AF$6,COUNTIF('Profile-matrices_Condorcet'!$B$2:$B4514,'Profile-matrices_Condorcet'!$B4514),MATCH(INDEX('numeric possibilities'!E$3:E$1298,VLOOKUP($B4514,'numeric possibilities'!$C$3:$G$1298,1)),'VBA code_permu_wo_repettn'!$AA$2:$AF$2))</f>
        <v>B</v>
      </c>
      <c r="E4514" t="str">
        <f>INDEX('VBA code_permu_wo_repettn'!$AH$3:$AM$6,COUNTIF('Profile-matrices_Condorcet'!$B$2:$B4514,'Profile-matrices_Condorcet'!$B4514),MATCH(INDEX('numeric possibilities'!F$3:F$1298,VLOOKUP($B4514,'numeric possibilities'!$C$3:$G$1298,1)),'VBA code_permu_wo_repettn'!$AH$2:$AM$2))</f>
        <v>C</v>
      </c>
      <c r="F4514" t="str">
        <f>INDEX('VBA code_permu_wo_repettn'!$AO$3:$AT$6,COUNTIF('Profile-matrices_Condorcet'!$B$2:$B4514,'Profile-matrices_Condorcet'!$B4514),MATCH(INDEX('numeric possibilities'!G$3:G$1298,VLOOKUP($B4514,'numeric possibilities'!$C$3:$G$1298,1)),'VBA code_permu_wo_repettn'!$AO$2:$AT$2))</f>
        <v>D</v>
      </c>
      <c r="H4514" t="s">
        <v>14</v>
      </c>
      <c r="I4514" s="3">
        <f>IF(MATCH(I$1,$C4514:$C4517,0)&lt;(MATCH(J$1,$C4514:$C4517,0)),1*a_vote,0)+IF(MATCH(I$1,$D4514:$D4517,0)&lt;MATCH(J$1,$D4514:$D4517,0),1*b_vote,0)+IF(MATCH(I$1,$E4514:$E4517,0)&lt;MATCH(J$1,$E4514:$E4517,0),1*c_vote,0)+IF(MATCH(I$1,$F4514:$F4517,0)&lt;MATCH(J$1,$F4514:$F4517,0),1*d_vote,0)</f>
        <v>0.52</v>
      </c>
      <c r="J4514" s="3">
        <f>IF(MATCH(I$1,$C4514:$C4517,0)&gt;(MATCH(J$1,$C4514:$C4517,0)),1*a_vote,0)+IF(MATCH(I$1,$D4514:$D4517,0)&gt;MATCH(J$1,$D4514:$D4517,0),1*b_vote,0)+IF(MATCH(I$1,$E4514:$E4517,0)&gt;MATCH(J$1,$E4514:$E4517,0),1*c_vote,0)+IF(MATCH(I$1,$F4514:$F4517,0)&gt;MATCH(J$1,$F4514:$F4517,0),1*d_vote,0)</f>
        <v>0.48</v>
      </c>
      <c r="K4514" s="3">
        <f>IF(MATCH($K$1,$C4514:$C4517,0)&lt;(MATCH($L$1,$C4514:$C4517,0)),1*a_vote,0)+IF(MATCH($K$1,$D4514:$D4517,0)&lt;MATCH($L$1,$D4514:$D4517,0),1*b_vote,0)+IF(MATCH($K$1,$E4514:$E4517,0)&lt;MATCH($L$1,$E4514:$E4517,0),1*c_vote,0)+IF(MATCH($K$1,$F4514:$F4517,0)&lt;MATCH($L$1,$F4514:$F4517,0),1*d_vote,0)</f>
        <v>0.27</v>
      </c>
      <c r="L4514" s="3">
        <f>IF(MATCH(K$1,$C4514:$C4517,0)&gt;(MATCH(L$1,$C4514:$C4517,0)),1*a_vote,0)+IF(MATCH(K$1,$D4514:$D4517,0)&gt;MATCH(L$1,$D4514:$D4517,0),1*b_vote,0)+IF(MATCH(K$1,$E4514:$E4517,0)&gt;MATCH(L$1,$E4514:$E4517,0),1*c_vote,0)+IF(MATCH(K$1,$F4514:$F4517,0)&gt;MATCH(L$1,$F4514:$F4517,0),1*d_vote,0)</f>
        <v>0.73</v>
      </c>
      <c r="M4514" s="3">
        <f>IF(MATCH($M$1,$C4514:$C4517,0)&lt;(MATCH($N$1,$C4514:$C4517,0)),1*a_vote,0)+IF(MATCH($M$1,$D4514:$D4517,0)&lt;MATCH($N$1,$D4514:$D4517,0),1*b_vote,0)+IF(MATCH($M$1,$E4514:$E4517,0)&lt;MATCH($N$1,$E4514:$E4517,0),1*c_vote,0)+IF(MATCH($M$1,$F4514:$F4517,0)&lt;MATCH($N$1,$F4514:$F4517,0),1*d_vote,0)</f>
        <v>0.78</v>
      </c>
      <c r="N4514" s="3">
        <f>IF(MATCH(M$1,$C4514:$C4517,0)&gt;(MATCH(N$1,$C4514:$C4517,0)),1*a_vote,0)+IF(MATCH(M$1,$D4514:$D4517,0)&gt;MATCH(N$1,$D4514:$D4517,0),1*b_vote,0)+IF(MATCH(M$1,$E4514:$E4517,0)&gt;MATCH(N$1,$E4514:$E4517,0),1*c_vote,0)+IF(MATCH(M$1,$F4514:$F4517,0)&gt;MATCH(N$1,$F4514:$F4517,0),1*d_vote,0)</f>
        <v>0.21999999999999997</v>
      </c>
      <c r="O4514" s="3">
        <f>IF(MATCH($O$1,$C4514:$C4517,0)&lt;(MATCH($P$1,$C4514:$C4517,0)),1*a_vote,0)+IF(MATCH($O$1,$D4514:$D4517,0)&lt;MATCH($P$1,$D4514:$D4517,0),1*b_vote,0)+IF(MATCH($O$1,$E4514:$E4517,0)&lt;MATCH($P$1,$E4514:$E4517,0),1*c_vote,0)+IF(MATCH($O$1,$F4514:$F4517,0)&lt;MATCH($P$1,$F4514:$F4517,0),1*d_vote,0)</f>
        <v>0.53</v>
      </c>
      <c r="P4514" s="3">
        <f>IF(MATCH(O$1,$C4514:$C4517,0)&gt;(MATCH(P$1,$C4514:$C4517,0)),1*a_vote,0)+IF(MATCH(O$1,$D4514:$D4517,0)&gt;MATCH(P$1,$D4514:$D4517,0),1*b_vote,0)+IF(MATCH(O$1,$E4514:$E4517,0)&gt;MATCH(P$1,$E4514:$E4517,0),1*c_vote,0)+IF(MATCH(O$1,$F4514:$F4517,0)&gt;MATCH(P$1,$F4514:$F4517,0),1*d_vote,0)</f>
        <v>0.47</v>
      </c>
      <c r="Q4514" s="3">
        <f>IF(MATCH($Q$1,$C4514:$C4517,0)&lt;(MATCH($R$1,$C4514:$C4517,0)),1*a_vote,0)+IF(MATCH($Q$1,$D4514:$D4517,0)&lt;MATCH($R$1,$D4514:$D4517,0),1*b_vote,0)+IF(MATCH($Q$1,$E4514:$E4517,0)&lt;MATCH($R$1,$E4514:$E4517,0),1*c_vote,0)+IF(MATCH($Q$1,$F4514:$F4517,0)&lt;MATCH($R$1,$F4514:$F4517,0),1*d_vote,0)</f>
        <v>0.53</v>
      </c>
      <c r="R4514" s="3">
        <f>IF(MATCH(Q$1,$C4514:$C4517,0)&gt;(MATCH(R$1,$C4514:$C4517,0)),1*a_vote,0)+IF(MATCH(Q$1,$D4514:$D4517,0)&gt;MATCH(R$1,$D4514:$D4517,0),1*b_vote,0)+IF(MATCH(Q$1,$E4514:$E4517,0)&gt;MATCH(R$1,$E4514:$E4517,0),1*c_vote,0)+IF(MATCH(Q$1,$F4514:$F4517,0)&gt;MATCH(R$1,$F4514:$F4517,0),1*d_vote,0)</f>
        <v>0.47</v>
      </c>
      <c r="S4514" s="3">
        <f>IF(MATCH($S$1,$C4514:$C4517,0)&lt;(MATCH($T$1,$C4514:$C4517,0)),1*a_vote,0)+IF(MATCH($S$1,$D4514:$D4517,0)&lt;MATCH($T$1,$D4514:$D4517,0),1*b_vote,0)+IF(MATCH($S$1,$E4514:$E4517,0)&lt;MATCH($T$1,$E4514:$E4517,0),1*c_vote,0)+IF(MATCH($S$1,$F4514:$F4517,0)&lt;MATCH($T$1,$F4514:$F4517,0),1*d_vote,0)</f>
        <v>0.78</v>
      </c>
      <c r="T4514" s="3">
        <f>IF(MATCH(S$1,$C4514:$C4517,0)&gt;(MATCH(T$1,$C4514:$C4517,0)),1*a_vote,0)+IF(MATCH(S$1,$D4514:$D4517,0)&gt;MATCH(T$1,$D4514:$D4517,0),1*b_vote,0)+IF(MATCH(S$1,$E4514:$E4517,0)&gt;MATCH(T$1,$E4514:$E4517,0),1*c_vote,0)+IF(MATCH(S$1,$F4514:$F4517,0)&gt;MATCH(T$1,$F4514:$F4517,0),1*d_vote,0)</f>
        <v>0.21999999999999997</v>
      </c>
    </row>
    <row r="4515" spans="1:20" x14ac:dyDescent="0.25">
      <c r="A4515">
        <f t="shared" si="142"/>
        <v>4514</v>
      </c>
      <c r="B4515">
        <f t="shared" si="143"/>
        <v>1129</v>
      </c>
      <c r="C4515" t="str">
        <f>INDEX('VBA code_permu_wo_repettn'!$T$3:$Y$6,COUNTIF('Profile-matrices_Condorcet'!$B$2:$B4515,'Profile-matrices_Condorcet'!$B4515),MATCH(INDEX('numeric possibilities'!D$3:D$1298,VLOOKUP($B4515,'numeric possibilities'!$C$3:$G$1298,1)),'VBA code_permu_wo_repettn'!$T$2:$Y$2))</f>
        <v>B</v>
      </c>
      <c r="D4515" t="str">
        <f>INDEX('VBA code_permu_wo_repettn'!$AA$3:$AF$6,COUNTIF('Profile-matrices_Condorcet'!$B$2:$B4515,'Profile-matrices_Condorcet'!$B4515),MATCH(INDEX('numeric possibilities'!E$3:E$1298,VLOOKUP($B4515,'numeric possibilities'!$C$3:$G$1298,1)),'VBA code_permu_wo_repettn'!$AA$2:$AF$2))</f>
        <v>C</v>
      </c>
      <c r="E4515" t="str">
        <f>INDEX('VBA code_permu_wo_repettn'!$AH$3:$AM$6,COUNTIF('Profile-matrices_Condorcet'!$B$2:$B4515,'Profile-matrices_Condorcet'!$B4515),MATCH(INDEX('numeric possibilities'!F$3:F$1298,VLOOKUP($B4515,'numeric possibilities'!$C$3:$G$1298,1)),'VBA code_permu_wo_repettn'!$AH$2:$AM$2))</f>
        <v>A</v>
      </c>
      <c r="F4515" t="str">
        <f>INDEX('VBA code_permu_wo_repettn'!$AO$3:$AT$6,COUNTIF('Profile-matrices_Condorcet'!$B$2:$B4515,'Profile-matrices_Condorcet'!$B4515),MATCH(INDEX('numeric possibilities'!G$3:G$1298,VLOOKUP($B4515,'numeric possibilities'!$C$3:$G$1298,1)),'VBA code_permu_wo_repettn'!$AO$2:$AT$2))</f>
        <v>C</v>
      </c>
      <c r="H4515" t="s">
        <v>15</v>
      </c>
      <c r="I4515" t="str">
        <f>IF(I4514&gt;J4514,$I$1,IF(I4514&lt;J4514,$J$1,0))</f>
        <v>A</v>
      </c>
      <c r="K4515" t="str">
        <f>IF(K4514&gt;L4514,$K$1,IF(K4514&lt;L4514,$L$1,0))</f>
        <v>C</v>
      </c>
      <c r="M4515" t="str">
        <f>IF(M4514&gt;N4514,$M$1,IF(M4514&lt;N4514,$N$1,0))</f>
        <v>A</v>
      </c>
      <c r="O4515" t="str">
        <f>IF(O4514&gt;P4514,$O$1,IF(O4514&lt;P4514,$P$1,0))</f>
        <v>B</v>
      </c>
      <c r="Q4515" t="str">
        <f>IF(Q4514&gt;R4514,$Q$1,IF(Q4514&lt;R4514,$R$1,0))</f>
        <v>B</v>
      </c>
      <c r="S4515" t="str">
        <f>IF(S4514&gt;T4514,$S$1,IF(S4514&lt;T4514,$T$1,0))</f>
        <v>C</v>
      </c>
    </row>
    <row r="4516" spans="1:20" x14ac:dyDescent="0.25">
      <c r="A4516">
        <f t="shared" si="142"/>
        <v>4515</v>
      </c>
      <c r="B4516">
        <f t="shared" si="143"/>
        <v>1129</v>
      </c>
      <c r="C4516" t="str">
        <f>INDEX('VBA code_permu_wo_repettn'!$T$3:$Y$6,COUNTIF('Profile-matrices_Condorcet'!$B$2:$B4516,'Profile-matrices_Condorcet'!$B4516),MATCH(INDEX('numeric possibilities'!D$3:D$1298,VLOOKUP($B4516,'numeric possibilities'!$C$3:$G$1298,1)),'VBA code_permu_wo_repettn'!$T$2:$Y$2))</f>
        <v>C</v>
      </c>
      <c r="D4516" t="str">
        <f>INDEX('VBA code_permu_wo_repettn'!$AA$3:$AF$6,COUNTIF('Profile-matrices_Condorcet'!$B$2:$B4516,'Profile-matrices_Condorcet'!$B4516),MATCH(INDEX('numeric possibilities'!E$3:E$1298,VLOOKUP($B4516,'numeric possibilities'!$C$3:$G$1298,1)),'VBA code_permu_wo_repettn'!$AA$2:$AF$2))</f>
        <v>A</v>
      </c>
      <c r="E4516" t="str">
        <f>INDEX('VBA code_permu_wo_repettn'!$AH$3:$AM$6,COUNTIF('Profile-matrices_Condorcet'!$B$2:$B4516,'Profile-matrices_Condorcet'!$B4516),MATCH(INDEX('numeric possibilities'!F$3:F$1298,VLOOKUP($B4516,'numeric possibilities'!$C$3:$G$1298,1)),'VBA code_permu_wo_repettn'!$AH$2:$AM$2))</f>
        <v>D</v>
      </c>
      <c r="F4516" t="str">
        <f>INDEX('VBA code_permu_wo_repettn'!$AO$3:$AT$6,COUNTIF('Profile-matrices_Condorcet'!$B$2:$B4516,'Profile-matrices_Condorcet'!$B4516),MATCH(INDEX('numeric possibilities'!G$3:G$1298,VLOOKUP($B4516,'numeric possibilities'!$C$3:$G$1298,1)),'VBA code_permu_wo_repettn'!$AO$2:$AT$2))</f>
        <v>B</v>
      </c>
      <c r="I4516" t="s">
        <v>0</v>
      </c>
      <c r="J4516" t="s">
        <v>1</v>
      </c>
      <c r="K4516" t="s">
        <v>2</v>
      </c>
      <c r="L4516" t="s">
        <v>3</v>
      </c>
    </row>
    <row r="4517" spans="1:20" x14ac:dyDescent="0.25">
      <c r="A4517">
        <f t="shared" si="142"/>
        <v>4516</v>
      </c>
      <c r="B4517">
        <f t="shared" si="143"/>
        <v>1129</v>
      </c>
      <c r="C4517" t="str">
        <f>INDEX('VBA code_permu_wo_repettn'!$T$3:$Y$6,COUNTIF('Profile-matrices_Condorcet'!$B$2:$B4517,'Profile-matrices_Condorcet'!$B4517),MATCH(INDEX('numeric possibilities'!D$3:D$1298,VLOOKUP($B4517,'numeric possibilities'!$C$3:$G$1298,1)),'VBA code_permu_wo_repettn'!$T$2:$Y$2))</f>
        <v>D</v>
      </c>
      <c r="D4517" t="str">
        <f>INDEX('VBA code_permu_wo_repettn'!$AA$3:$AF$6,COUNTIF('Profile-matrices_Condorcet'!$B$2:$B4517,'Profile-matrices_Condorcet'!$B4517),MATCH(INDEX('numeric possibilities'!E$3:E$1298,VLOOKUP($B4517,'numeric possibilities'!$C$3:$G$1298,1)),'VBA code_permu_wo_repettn'!$AA$2:$AF$2))</f>
        <v>D</v>
      </c>
      <c r="E4517" t="str">
        <f>INDEX('VBA code_permu_wo_repettn'!$AH$3:$AM$6,COUNTIF('Profile-matrices_Condorcet'!$B$2:$B4517,'Profile-matrices_Condorcet'!$B4517),MATCH(INDEX('numeric possibilities'!F$3:F$1298,VLOOKUP($B4517,'numeric possibilities'!$C$3:$G$1298,1)),'VBA code_permu_wo_repettn'!$AH$2:$AM$2))</f>
        <v>B</v>
      </c>
      <c r="F4517" t="str">
        <f>INDEX('VBA code_permu_wo_repettn'!$AO$3:$AT$6,COUNTIF('Profile-matrices_Condorcet'!$B$2:$B4517,'Profile-matrices_Condorcet'!$B4517),MATCH(INDEX('numeric possibilities'!G$3:G$1298,VLOOKUP($B4517,'numeric possibilities'!$C$3:$G$1298,1)),'VBA code_permu_wo_repettn'!$AO$2:$AT$2))</f>
        <v>A</v>
      </c>
      <c r="G4517" t="str">
        <f>IF(MAX(I4517:L4517)&gt;='numeric possibilities'!$B$4/2,INDEX('Profile-matrices_Condorcet'!I4516:L4516,1,MATCH(MAX('Profile-matrices_Condorcet'!I4517:L4517),'Profile-matrices_Condorcet'!I4517:L4517,0)),"NCW")</f>
        <v>NCW</v>
      </c>
      <c r="H4517" t="s">
        <v>13</v>
      </c>
      <c r="I4517" s="3">
        <f>COUNTIF($I4515:$S4515,I4516)</f>
        <v>2</v>
      </c>
      <c r="J4517" s="3">
        <f>COUNTIF($I4515:$S4515,J4516)</f>
        <v>2</v>
      </c>
      <c r="K4517" s="3">
        <f>COUNTIF($I4515:$S4515,K4516)</f>
        <v>2</v>
      </c>
      <c r="L4517" s="3">
        <f>COUNTIF($I4515:$S4515,L4516)</f>
        <v>0</v>
      </c>
    </row>
    <row r="4518" spans="1:20" x14ac:dyDescent="0.25">
      <c r="A4518">
        <f t="shared" si="142"/>
        <v>4517</v>
      </c>
      <c r="B4518">
        <f t="shared" si="143"/>
        <v>1130</v>
      </c>
      <c r="C4518" t="str">
        <f>INDEX('VBA code_permu_wo_repettn'!$T$3:$Y$6,COUNTIF('Profile-matrices_Condorcet'!$B$2:$B4518,'Profile-matrices_Condorcet'!$B4518),MATCH(INDEX('numeric possibilities'!D$3:D$1298,VLOOKUP($B4518,'numeric possibilities'!$C$3:$G$1298,1)),'VBA code_permu_wo_repettn'!$T$2:$Y$2))</f>
        <v>A</v>
      </c>
      <c r="D4518" t="str">
        <f>INDEX('VBA code_permu_wo_repettn'!$AA$3:$AF$6,COUNTIF('Profile-matrices_Condorcet'!$B$2:$B4518,'Profile-matrices_Condorcet'!$B4518),MATCH(INDEX('numeric possibilities'!E$3:E$1298,VLOOKUP($B4518,'numeric possibilities'!$C$3:$G$1298,1)),'VBA code_permu_wo_repettn'!$AA$2:$AF$2))</f>
        <v>B</v>
      </c>
      <c r="E4518" t="str">
        <f>INDEX('VBA code_permu_wo_repettn'!$AH$3:$AM$6,COUNTIF('Profile-matrices_Condorcet'!$B$2:$B4518,'Profile-matrices_Condorcet'!$B4518),MATCH(INDEX('numeric possibilities'!F$3:F$1298,VLOOKUP($B4518,'numeric possibilities'!$C$3:$G$1298,1)),'VBA code_permu_wo_repettn'!$AH$2:$AM$2))</f>
        <v>C</v>
      </c>
      <c r="F4518" t="str">
        <f>INDEX('VBA code_permu_wo_repettn'!$AO$3:$AT$6,COUNTIF('Profile-matrices_Condorcet'!$B$2:$B4518,'Profile-matrices_Condorcet'!$B4518),MATCH(INDEX('numeric possibilities'!G$3:G$1298,VLOOKUP($B4518,'numeric possibilities'!$C$3:$G$1298,1)),'VBA code_permu_wo_repettn'!$AO$2:$AT$2))</f>
        <v>D</v>
      </c>
      <c r="H4518" t="s">
        <v>14</v>
      </c>
      <c r="I4518" s="3">
        <f>IF(MATCH(I$1,$C4518:$C4521,0)&lt;(MATCH(J$1,$C4518:$C4521,0)),1*a_vote,0)+IF(MATCH(I$1,$D4518:$D4521,0)&lt;MATCH(J$1,$D4518:$D4521,0),1*b_vote,0)+IF(MATCH(I$1,$E4518:$E4521,0)&lt;MATCH(J$1,$E4518:$E4521,0),1*c_vote,0)+IF(MATCH(I$1,$F4518:$F4521,0)&lt;MATCH(J$1,$F4518:$F4521,0),1*d_vote,0)</f>
        <v>0.52</v>
      </c>
      <c r="J4518" s="3">
        <f>IF(MATCH(I$1,$C4518:$C4521,0)&gt;(MATCH(J$1,$C4518:$C4521,0)),1*a_vote,0)+IF(MATCH(I$1,$D4518:$D4521,0)&gt;MATCH(J$1,$D4518:$D4521,0),1*b_vote,0)+IF(MATCH(I$1,$E4518:$E4521,0)&gt;MATCH(J$1,$E4518:$E4521,0),1*c_vote,0)+IF(MATCH(I$1,$F4518:$F4521,0)&gt;MATCH(J$1,$F4518:$F4521,0),1*d_vote,0)</f>
        <v>0.48</v>
      </c>
      <c r="K4518" s="3">
        <f>IF(MATCH($K$1,$C4518:$C4521,0)&lt;(MATCH($L$1,$C4518:$C4521,0)),1*a_vote,0)+IF(MATCH($K$1,$D4518:$D4521,0)&lt;MATCH($L$1,$D4518:$D4521,0),1*b_vote,0)+IF(MATCH($K$1,$E4518:$E4521,0)&lt;MATCH($L$1,$E4518:$E4521,0),1*c_vote,0)+IF(MATCH($K$1,$F4518:$F4521,0)&lt;MATCH($L$1,$F4518:$F4521,0),1*d_vote,0)</f>
        <v>0.27</v>
      </c>
      <c r="L4518" s="3">
        <f>IF(MATCH(K$1,$C4518:$C4521,0)&gt;(MATCH(L$1,$C4518:$C4521,0)),1*a_vote,0)+IF(MATCH(K$1,$D4518:$D4521,0)&gt;MATCH(L$1,$D4518:$D4521,0),1*b_vote,0)+IF(MATCH(K$1,$E4518:$E4521,0)&gt;MATCH(L$1,$E4518:$E4521,0),1*c_vote,0)+IF(MATCH(K$1,$F4518:$F4521,0)&gt;MATCH(L$1,$F4518:$F4521,0),1*d_vote,0)</f>
        <v>0.73</v>
      </c>
      <c r="M4518" s="3">
        <f>IF(MATCH($M$1,$C4518:$C4521,0)&lt;(MATCH($N$1,$C4518:$C4521,0)),1*a_vote,0)+IF(MATCH($M$1,$D4518:$D4521,0)&lt;MATCH($N$1,$D4518:$D4521,0),1*b_vote,0)+IF(MATCH($M$1,$E4518:$E4521,0)&lt;MATCH($N$1,$E4518:$E4521,0),1*c_vote,0)+IF(MATCH($M$1,$F4518:$F4521,0)&lt;MATCH($N$1,$F4518:$F4521,0),1*d_vote,0)</f>
        <v>0.78</v>
      </c>
      <c r="N4518" s="3">
        <f>IF(MATCH(M$1,$C4518:$C4521,0)&gt;(MATCH(N$1,$C4518:$C4521,0)),1*a_vote,0)+IF(MATCH(M$1,$D4518:$D4521,0)&gt;MATCH(N$1,$D4518:$D4521,0),1*b_vote,0)+IF(MATCH(M$1,$E4518:$E4521,0)&gt;MATCH(N$1,$E4518:$E4521,0),1*c_vote,0)+IF(MATCH(M$1,$F4518:$F4521,0)&gt;MATCH(N$1,$F4518:$F4521,0),1*d_vote,0)</f>
        <v>0.21999999999999997</v>
      </c>
      <c r="O4518" s="3">
        <f>IF(MATCH($O$1,$C4518:$C4521,0)&lt;(MATCH($P$1,$C4518:$C4521,0)),1*a_vote,0)+IF(MATCH($O$1,$D4518:$D4521,0)&lt;MATCH($P$1,$D4518:$D4521,0),1*b_vote,0)+IF(MATCH($O$1,$E4518:$E4521,0)&lt;MATCH($P$1,$E4518:$E4521,0),1*c_vote,0)+IF(MATCH($O$1,$F4518:$F4521,0)&lt;MATCH($P$1,$F4518:$F4521,0),1*d_vote,0)</f>
        <v>0.53</v>
      </c>
      <c r="P4518" s="3">
        <f>IF(MATCH(O$1,$C4518:$C4521,0)&gt;(MATCH(P$1,$C4518:$C4521,0)),1*a_vote,0)+IF(MATCH(O$1,$D4518:$D4521,0)&gt;MATCH(P$1,$D4518:$D4521,0),1*b_vote,0)+IF(MATCH(O$1,$E4518:$E4521,0)&gt;MATCH(P$1,$E4518:$E4521,0),1*c_vote,0)+IF(MATCH(O$1,$F4518:$F4521,0)&gt;MATCH(P$1,$F4518:$F4521,0),1*d_vote,0)</f>
        <v>0.47</v>
      </c>
      <c r="Q4518" s="3">
        <f>IF(MATCH($Q$1,$C4518:$C4521,0)&lt;(MATCH($R$1,$C4518:$C4521,0)),1*a_vote,0)+IF(MATCH($Q$1,$D4518:$D4521,0)&lt;MATCH($R$1,$D4518:$D4521,0),1*b_vote,0)+IF(MATCH($Q$1,$E4518:$E4521,0)&lt;MATCH($R$1,$E4518:$E4521,0),1*c_vote,0)+IF(MATCH($Q$1,$F4518:$F4521,0)&lt;MATCH($R$1,$F4518:$F4521,0),1*d_vote,0)</f>
        <v>0.53</v>
      </c>
      <c r="R4518" s="3">
        <f>IF(MATCH(Q$1,$C4518:$C4521,0)&gt;(MATCH(R$1,$C4518:$C4521,0)),1*a_vote,0)+IF(MATCH(Q$1,$D4518:$D4521,0)&gt;MATCH(R$1,$D4518:$D4521,0),1*b_vote,0)+IF(MATCH(Q$1,$E4518:$E4521,0)&gt;MATCH(R$1,$E4518:$E4521,0),1*c_vote,0)+IF(MATCH(Q$1,$F4518:$F4521,0)&gt;MATCH(R$1,$F4518:$F4521,0),1*d_vote,0)</f>
        <v>0.47</v>
      </c>
      <c r="S4518" s="3">
        <f>IF(MATCH($S$1,$C4518:$C4521,0)&lt;(MATCH($T$1,$C4518:$C4521,0)),1*a_vote,0)+IF(MATCH($S$1,$D4518:$D4521,0)&lt;MATCH($T$1,$D4518:$D4521,0),1*b_vote,0)+IF(MATCH($S$1,$E4518:$E4521,0)&lt;MATCH($T$1,$E4518:$E4521,0),1*c_vote,0)+IF(MATCH($S$1,$F4518:$F4521,0)&lt;MATCH($T$1,$F4518:$F4521,0),1*d_vote,0)</f>
        <v>0.51</v>
      </c>
      <c r="T4518" s="3">
        <f>IF(MATCH(S$1,$C4518:$C4521,0)&gt;(MATCH(T$1,$C4518:$C4521,0)),1*a_vote,0)+IF(MATCH(S$1,$D4518:$D4521,0)&gt;MATCH(T$1,$D4518:$D4521,0),1*b_vote,0)+IF(MATCH(S$1,$E4518:$E4521,0)&gt;MATCH(T$1,$E4518:$E4521,0),1*c_vote,0)+IF(MATCH(S$1,$F4518:$F4521,0)&gt;MATCH(T$1,$F4518:$F4521,0),1*d_vote,0)</f>
        <v>0.49</v>
      </c>
    </row>
    <row r="4519" spans="1:20" x14ac:dyDescent="0.25">
      <c r="A4519">
        <f t="shared" si="142"/>
        <v>4518</v>
      </c>
      <c r="B4519">
        <f t="shared" si="143"/>
        <v>1130</v>
      </c>
      <c r="C4519" t="str">
        <f>INDEX('VBA code_permu_wo_repettn'!$T$3:$Y$6,COUNTIF('Profile-matrices_Condorcet'!$B$2:$B4519,'Profile-matrices_Condorcet'!$B4519),MATCH(INDEX('numeric possibilities'!D$3:D$1298,VLOOKUP($B4519,'numeric possibilities'!$C$3:$G$1298,1)),'VBA code_permu_wo_repettn'!$T$2:$Y$2))</f>
        <v>B</v>
      </c>
      <c r="D4519" t="str">
        <f>INDEX('VBA code_permu_wo_repettn'!$AA$3:$AF$6,COUNTIF('Profile-matrices_Condorcet'!$B$2:$B4519,'Profile-matrices_Condorcet'!$B4519),MATCH(INDEX('numeric possibilities'!E$3:E$1298,VLOOKUP($B4519,'numeric possibilities'!$C$3:$G$1298,1)),'VBA code_permu_wo_repettn'!$AA$2:$AF$2))</f>
        <v>C</v>
      </c>
      <c r="E4519" t="str">
        <f>INDEX('VBA code_permu_wo_repettn'!$AH$3:$AM$6,COUNTIF('Profile-matrices_Condorcet'!$B$2:$B4519,'Profile-matrices_Condorcet'!$B4519),MATCH(INDEX('numeric possibilities'!F$3:F$1298,VLOOKUP($B4519,'numeric possibilities'!$C$3:$G$1298,1)),'VBA code_permu_wo_repettn'!$AH$2:$AM$2))</f>
        <v>A</v>
      </c>
      <c r="F4519" t="str">
        <f>INDEX('VBA code_permu_wo_repettn'!$AO$3:$AT$6,COUNTIF('Profile-matrices_Condorcet'!$B$2:$B4519,'Profile-matrices_Condorcet'!$B4519),MATCH(INDEX('numeric possibilities'!G$3:G$1298,VLOOKUP($B4519,'numeric possibilities'!$C$3:$G$1298,1)),'VBA code_permu_wo_repettn'!$AO$2:$AT$2))</f>
        <v>C</v>
      </c>
      <c r="H4519" t="s">
        <v>15</v>
      </c>
      <c r="I4519" t="str">
        <f>IF(I4518&gt;J4518,$I$1,IF(I4518&lt;J4518,$J$1,0))</f>
        <v>A</v>
      </c>
      <c r="K4519" t="str">
        <f>IF(K4518&gt;L4518,$K$1,IF(K4518&lt;L4518,$L$1,0))</f>
        <v>C</v>
      </c>
      <c r="M4519" t="str">
        <f>IF(M4518&gt;N4518,$M$1,IF(M4518&lt;N4518,$N$1,0))</f>
        <v>A</v>
      </c>
      <c r="O4519" t="str">
        <f>IF(O4518&gt;P4518,$O$1,IF(O4518&lt;P4518,$P$1,0))</f>
        <v>B</v>
      </c>
      <c r="Q4519" t="str">
        <f>IF(Q4518&gt;R4518,$Q$1,IF(Q4518&lt;R4518,$R$1,0))</f>
        <v>B</v>
      </c>
      <c r="S4519" t="str">
        <f>IF(S4518&gt;T4518,$S$1,IF(S4518&lt;T4518,$T$1,0))</f>
        <v>C</v>
      </c>
    </row>
    <row r="4520" spans="1:20" x14ac:dyDescent="0.25">
      <c r="A4520">
        <f t="shared" si="142"/>
        <v>4519</v>
      </c>
      <c r="B4520">
        <f t="shared" si="143"/>
        <v>1130</v>
      </c>
      <c r="C4520" t="str">
        <f>INDEX('VBA code_permu_wo_repettn'!$T$3:$Y$6,COUNTIF('Profile-matrices_Condorcet'!$B$2:$B4520,'Profile-matrices_Condorcet'!$B4520),MATCH(INDEX('numeric possibilities'!D$3:D$1298,VLOOKUP($B4520,'numeric possibilities'!$C$3:$G$1298,1)),'VBA code_permu_wo_repettn'!$T$2:$Y$2))</f>
        <v>D</v>
      </c>
      <c r="D4520" t="str">
        <f>INDEX('VBA code_permu_wo_repettn'!$AA$3:$AF$6,COUNTIF('Profile-matrices_Condorcet'!$B$2:$B4520,'Profile-matrices_Condorcet'!$B4520),MATCH(INDEX('numeric possibilities'!E$3:E$1298,VLOOKUP($B4520,'numeric possibilities'!$C$3:$G$1298,1)),'VBA code_permu_wo_repettn'!$AA$2:$AF$2))</f>
        <v>A</v>
      </c>
      <c r="E4520" t="str">
        <f>INDEX('VBA code_permu_wo_repettn'!$AH$3:$AM$6,COUNTIF('Profile-matrices_Condorcet'!$B$2:$B4520,'Profile-matrices_Condorcet'!$B4520),MATCH(INDEX('numeric possibilities'!F$3:F$1298,VLOOKUP($B4520,'numeric possibilities'!$C$3:$G$1298,1)),'VBA code_permu_wo_repettn'!$AH$2:$AM$2))</f>
        <v>D</v>
      </c>
      <c r="F4520" t="str">
        <f>INDEX('VBA code_permu_wo_repettn'!$AO$3:$AT$6,COUNTIF('Profile-matrices_Condorcet'!$B$2:$B4520,'Profile-matrices_Condorcet'!$B4520),MATCH(INDEX('numeric possibilities'!G$3:G$1298,VLOOKUP($B4520,'numeric possibilities'!$C$3:$G$1298,1)),'VBA code_permu_wo_repettn'!$AO$2:$AT$2))</f>
        <v>B</v>
      </c>
      <c r="I4520" t="s">
        <v>0</v>
      </c>
      <c r="J4520" t="s">
        <v>1</v>
      </c>
      <c r="K4520" t="s">
        <v>2</v>
      </c>
      <c r="L4520" t="s">
        <v>3</v>
      </c>
    </row>
    <row r="4521" spans="1:20" x14ac:dyDescent="0.25">
      <c r="A4521">
        <f t="shared" si="142"/>
        <v>4520</v>
      </c>
      <c r="B4521">
        <f t="shared" si="143"/>
        <v>1130</v>
      </c>
      <c r="C4521" t="str">
        <f>INDEX('VBA code_permu_wo_repettn'!$T$3:$Y$6,COUNTIF('Profile-matrices_Condorcet'!$B$2:$B4521,'Profile-matrices_Condorcet'!$B4521),MATCH(INDEX('numeric possibilities'!D$3:D$1298,VLOOKUP($B4521,'numeric possibilities'!$C$3:$G$1298,1)),'VBA code_permu_wo_repettn'!$T$2:$Y$2))</f>
        <v>C</v>
      </c>
      <c r="D4521" t="str">
        <f>INDEX('VBA code_permu_wo_repettn'!$AA$3:$AF$6,COUNTIF('Profile-matrices_Condorcet'!$B$2:$B4521,'Profile-matrices_Condorcet'!$B4521),MATCH(INDEX('numeric possibilities'!E$3:E$1298,VLOOKUP($B4521,'numeric possibilities'!$C$3:$G$1298,1)),'VBA code_permu_wo_repettn'!$AA$2:$AF$2))</f>
        <v>D</v>
      </c>
      <c r="E4521" t="str">
        <f>INDEX('VBA code_permu_wo_repettn'!$AH$3:$AM$6,COUNTIF('Profile-matrices_Condorcet'!$B$2:$B4521,'Profile-matrices_Condorcet'!$B4521),MATCH(INDEX('numeric possibilities'!F$3:F$1298,VLOOKUP($B4521,'numeric possibilities'!$C$3:$G$1298,1)),'VBA code_permu_wo_repettn'!$AH$2:$AM$2))</f>
        <v>B</v>
      </c>
      <c r="F4521" t="str">
        <f>INDEX('VBA code_permu_wo_repettn'!$AO$3:$AT$6,COUNTIF('Profile-matrices_Condorcet'!$B$2:$B4521,'Profile-matrices_Condorcet'!$B4521),MATCH(INDEX('numeric possibilities'!G$3:G$1298,VLOOKUP($B4521,'numeric possibilities'!$C$3:$G$1298,1)),'VBA code_permu_wo_repettn'!$AO$2:$AT$2))</f>
        <v>A</v>
      </c>
      <c r="G4521" t="str">
        <f>IF(MAX(I4521:L4521)&gt;='numeric possibilities'!$B$4/2,INDEX('Profile-matrices_Condorcet'!I4520:L4520,1,MATCH(MAX('Profile-matrices_Condorcet'!I4521:L4521),'Profile-matrices_Condorcet'!I4521:L4521,0)),"NCW")</f>
        <v>NCW</v>
      </c>
      <c r="H4521" t="s">
        <v>13</v>
      </c>
      <c r="I4521" s="3">
        <f>COUNTIF($I4519:$S4519,I4520)</f>
        <v>2</v>
      </c>
      <c r="J4521" s="3">
        <f>COUNTIF($I4519:$S4519,J4520)</f>
        <v>2</v>
      </c>
      <c r="K4521" s="3">
        <f>COUNTIF($I4519:$S4519,K4520)</f>
        <v>2</v>
      </c>
      <c r="L4521" s="3">
        <f>COUNTIF($I4519:$S4519,L4520)</f>
        <v>0</v>
      </c>
    </row>
    <row r="4522" spans="1:20" x14ac:dyDescent="0.25">
      <c r="A4522">
        <f t="shared" si="142"/>
        <v>4521</v>
      </c>
      <c r="B4522">
        <f t="shared" si="143"/>
        <v>1131</v>
      </c>
      <c r="C4522" t="str">
        <f>INDEX('VBA code_permu_wo_repettn'!$T$3:$Y$6,COUNTIF('Profile-matrices_Condorcet'!$B$2:$B4522,'Profile-matrices_Condorcet'!$B4522),MATCH(INDEX('numeric possibilities'!D$3:D$1298,VLOOKUP($B4522,'numeric possibilities'!$C$3:$G$1298,1)),'VBA code_permu_wo_repettn'!$T$2:$Y$2))</f>
        <v>A</v>
      </c>
      <c r="D4522" t="str">
        <f>INDEX('VBA code_permu_wo_repettn'!$AA$3:$AF$6,COUNTIF('Profile-matrices_Condorcet'!$B$2:$B4522,'Profile-matrices_Condorcet'!$B4522),MATCH(INDEX('numeric possibilities'!E$3:E$1298,VLOOKUP($B4522,'numeric possibilities'!$C$3:$G$1298,1)),'VBA code_permu_wo_repettn'!$AA$2:$AF$2))</f>
        <v>B</v>
      </c>
      <c r="E4522" t="str">
        <f>INDEX('VBA code_permu_wo_repettn'!$AH$3:$AM$6,COUNTIF('Profile-matrices_Condorcet'!$B$2:$B4522,'Profile-matrices_Condorcet'!$B4522),MATCH(INDEX('numeric possibilities'!F$3:F$1298,VLOOKUP($B4522,'numeric possibilities'!$C$3:$G$1298,1)),'VBA code_permu_wo_repettn'!$AH$2:$AM$2))</f>
        <v>C</v>
      </c>
      <c r="F4522" t="str">
        <f>INDEX('VBA code_permu_wo_repettn'!$AO$3:$AT$6,COUNTIF('Profile-matrices_Condorcet'!$B$2:$B4522,'Profile-matrices_Condorcet'!$B4522),MATCH(INDEX('numeric possibilities'!G$3:G$1298,VLOOKUP($B4522,'numeric possibilities'!$C$3:$G$1298,1)),'VBA code_permu_wo_repettn'!$AO$2:$AT$2))</f>
        <v>D</v>
      </c>
      <c r="H4522" t="s">
        <v>14</v>
      </c>
      <c r="I4522" s="3">
        <f>IF(MATCH(I$1,$C4522:$C4525,0)&lt;(MATCH(J$1,$C4522:$C4525,0)),1*a_vote,0)+IF(MATCH(I$1,$D4522:$D4525,0)&lt;MATCH(J$1,$D4522:$D4525,0),1*b_vote,0)+IF(MATCH(I$1,$E4522:$E4525,0)&lt;MATCH(J$1,$E4522:$E4525,0),1*c_vote,0)+IF(MATCH(I$1,$F4522:$F4525,0)&lt;MATCH(J$1,$F4522:$F4525,0),1*d_vote,0)</f>
        <v>0.52</v>
      </c>
      <c r="J4522" s="3">
        <f>IF(MATCH(I$1,$C4522:$C4525,0)&gt;(MATCH(J$1,$C4522:$C4525,0)),1*a_vote,0)+IF(MATCH(I$1,$D4522:$D4525,0)&gt;MATCH(J$1,$D4522:$D4525,0),1*b_vote,0)+IF(MATCH(I$1,$E4522:$E4525,0)&gt;MATCH(J$1,$E4522:$E4525,0),1*c_vote,0)+IF(MATCH(I$1,$F4522:$F4525,0)&gt;MATCH(J$1,$F4522:$F4525,0),1*d_vote,0)</f>
        <v>0.48</v>
      </c>
      <c r="K4522" s="3">
        <f>IF(MATCH($K$1,$C4522:$C4525,0)&lt;(MATCH($L$1,$C4522:$C4525,0)),1*a_vote,0)+IF(MATCH($K$1,$D4522:$D4525,0)&lt;MATCH($L$1,$D4522:$D4525,0),1*b_vote,0)+IF(MATCH($K$1,$E4522:$E4525,0)&lt;MATCH($L$1,$E4522:$E4525,0),1*c_vote,0)+IF(MATCH($K$1,$F4522:$F4525,0)&lt;MATCH($L$1,$F4522:$F4525,0),1*d_vote,0)</f>
        <v>0.27</v>
      </c>
      <c r="L4522" s="3">
        <f>IF(MATCH(K$1,$C4522:$C4525,0)&gt;(MATCH(L$1,$C4522:$C4525,0)),1*a_vote,0)+IF(MATCH(K$1,$D4522:$D4525,0)&gt;MATCH(L$1,$D4522:$D4525,0),1*b_vote,0)+IF(MATCH(K$1,$E4522:$E4525,0)&gt;MATCH(L$1,$E4522:$E4525,0),1*c_vote,0)+IF(MATCH(K$1,$F4522:$F4525,0)&gt;MATCH(L$1,$F4522:$F4525,0),1*d_vote,0)</f>
        <v>0.73</v>
      </c>
      <c r="M4522" s="3">
        <f>IF(MATCH($M$1,$C4522:$C4525,0)&lt;(MATCH($N$1,$C4522:$C4525,0)),1*a_vote,0)+IF(MATCH($M$1,$D4522:$D4525,0)&lt;MATCH($N$1,$D4522:$D4525,0),1*b_vote,0)+IF(MATCH($M$1,$E4522:$E4525,0)&lt;MATCH($N$1,$E4522:$E4525,0),1*c_vote,0)+IF(MATCH($M$1,$F4522:$F4525,0)&lt;MATCH($N$1,$F4522:$F4525,0),1*d_vote,0)</f>
        <v>0.78</v>
      </c>
      <c r="N4522" s="3">
        <f>IF(MATCH(M$1,$C4522:$C4525,0)&gt;(MATCH(N$1,$C4522:$C4525,0)),1*a_vote,0)+IF(MATCH(M$1,$D4522:$D4525,0)&gt;MATCH(N$1,$D4522:$D4525,0),1*b_vote,0)+IF(MATCH(M$1,$E4522:$E4525,0)&gt;MATCH(N$1,$E4522:$E4525,0),1*c_vote,0)+IF(MATCH(M$1,$F4522:$F4525,0)&gt;MATCH(N$1,$F4522:$F4525,0),1*d_vote,0)</f>
        <v>0.21999999999999997</v>
      </c>
      <c r="O4522" s="3">
        <f>IF(MATCH($O$1,$C4522:$C4525,0)&lt;(MATCH($P$1,$C4522:$C4525,0)),1*a_vote,0)+IF(MATCH($O$1,$D4522:$D4525,0)&lt;MATCH($P$1,$D4522:$D4525,0),1*b_vote,0)+IF(MATCH($O$1,$E4522:$E4525,0)&lt;MATCH($P$1,$E4522:$E4525,0),1*c_vote,0)+IF(MATCH($O$1,$F4522:$F4525,0)&lt;MATCH($P$1,$F4522:$F4525,0),1*d_vote,0)</f>
        <v>0.26</v>
      </c>
      <c r="P4522" s="3">
        <f>IF(MATCH(O$1,$C4522:$C4525,0)&gt;(MATCH(P$1,$C4522:$C4525,0)),1*a_vote,0)+IF(MATCH(O$1,$D4522:$D4525,0)&gt;MATCH(P$1,$D4522:$D4525,0),1*b_vote,0)+IF(MATCH(O$1,$E4522:$E4525,0)&gt;MATCH(P$1,$E4522:$E4525,0),1*c_vote,0)+IF(MATCH(O$1,$F4522:$F4525,0)&gt;MATCH(P$1,$F4522:$F4525,0),1*d_vote,0)</f>
        <v>0.74</v>
      </c>
      <c r="Q4522" s="3">
        <f>IF(MATCH($Q$1,$C4522:$C4525,0)&lt;(MATCH($R$1,$C4522:$C4525,0)),1*a_vote,0)+IF(MATCH($Q$1,$D4522:$D4525,0)&lt;MATCH($R$1,$D4522:$D4525,0),1*b_vote,0)+IF(MATCH($Q$1,$E4522:$E4525,0)&lt;MATCH($R$1,$E4522:$E4525,0),1*c_vote,0)+IF(MATCH($Q$1,$F4522:$F4525,0)&lt;MATCH($R$1,$F4522:$F4525,0),1*d_vote,0)</f>
        <v>0.53</v>
      </c>
      <c r="R4522" s="3">
        <f>IF(MATCH(Q$1,$C4522:$C4525,0)&gt;(MATCH(R$1,$C4522:$C4525,0)),1*a_vote,0)+IF(MATCH(Q$1,$D4522:$D4525,0)&gt;MATCH(R$1,$D4522:$D4525,0),1*b_vote,0)+IF(MATCH(Q$1,$E4522:$E4525,0)&gt;MATCH(R$1,$E4522:$E4525,0),1*c_vote,0)+IF(MATCH(Q$1,$F4522:$F4525,0)&gt;MATCH(R$1,$F4522:$F4525,0),1*d_vote,0)</f>
        <v>0.47</v>
      </c>
      <c r="S4522" s="3">
        <f>IF(MATCH($S$1,$C4522:$C4525,0)&lt;(MATCH($T$1,$C4522:$C4525,0)),1*a_vote,0)+IF(MATCH($S$1,$D4522:$D4525,0)&lt;MATCH($T$1,$D4522:$D4525,0),1*b_vote,0)+IF(MATCH($S$1,$E4522:$E4525,0)&lt;MATCH($T$1,$E4522:$E4525,0),1*c_vote,0)+IF(MATCH($S$1,$F4522:$F4525,0)&lt;MATCH($T$1,$F4522:$F4525,0),1*d_vote,0)</f>
        <v>0.78</v>
      </c>
      <c r="T4522" s="3">
        <f>IF(MATCH(S$1,$C4522:$C4525,0)&gt;(MATCH(T$1,$C4522:$C4525,0)),1*a_vote,0)+IF(MATCH(S$1,$D4522:$D4525,0)&gt;MATCH(T$1,$D4522:$D4525,0),1*b_vote,0)+IF(MATCH(S$1,$E4522:$E4525,0)&gt;MATCH(T$1,$E4522:$E4525,0),1*c_vote,0)+IF(MATCH(S$1,$F4522:$F4525,0)&gt;MATCH(T$1,$F4522:$F4525,0),1*d_vote,0)</f>
        <v>0.21999999999999997</v>
      </c>
    </row>
    <row r="4523" spans="1:20" x14ac:dyDescent="0.25">
      <c r="A4523">
        <f t="shared" si="142"/>
        <v>4522</v>
      </c>
      <c r="B4523">
        <f t="shared" si="143"/>
        <v>1131</v>
      </c>
      <c r="C4523" t="str">
        <f>INDEX('VBA code_permu_wo_repettn'!$T$3:$Y$6,COUNTIF('Profile-matrices_Condorcet'!$B$2:$B4523,'Profile-matrices_Condorcet'!$B4523),MATCH(INDEX('numeric possibilities'!D$3:D$1298,VLOOKUP($B4523,'numeric possibilities'!$C$3:$G$1298,1)),'VBA code_permu_wo_repettn'!$T$2:$Y$2))</f>
        <v>C</v>
      </c>
      <c r="D4523" t="str">
        <f>INDEX('VBA code_permu_wo_repettn'!$AA$3:$AF$6,COUNTIF('Profile-matrices_Condorcet'!$B$2:$B4523,'Profile-matrices_Condorcet'!$B4523),MATCH(INDEX('numeric possibilities'!E$3:E$1298,VLOOKUP($B4523,'numeric possibilities'!$C$3:$G$1298,1)),'VBA code_permu_wo_repettn'!$AA$2:$AF$2))</f>
        <v>C</v>
      </c>
      <c r="E4523" t="str">
        <f>INDEX('VBA code_permu_wo_repettn'!$AH$3:$AM$6,COUNTIF('Profile-matrices_Condorcet'!$B$2:$B4523,'Profile-matrices_Condorcet'!$B4523),MATCH(INDEX('numeric possibilities'!F$3:F$1298,VLOOKUP($B4523,'numeric possibilities'!$C$3:$G$1298,1)),'VBA code_permu_wo_repettn'!$AH$2:$AM$2))</f>
        <v>A</v>
      </c>
      <c r="F4523" t="str">
        <f>INDEX('VBA code_permu_wo_repettn'!$AO$3:$AT$6,COUNTIF('Profile-matrices_Condorcet'!$B$2:$B4523,'Profile-matrices_Condorcet'!$B4523),MATCH(INDEX('numeric possibilities'!G$3:G$1298,VLOOKUP($B4523,'numeric possibilities'!$C$3:$G$1298,1)),'VBA code_permu_wo_repettn'!$AO$2:$AT$2))</f>
        <v>C</v>
      </c>
      <c r="H4523" t="s">
        <v>15</v>
      </c>
      <c r="I4523" t="str">
        <f>IF(I4522&gt;J4522,$I$1,IF(I4522&lt;J4522,$J$1,0))</f>
        <v>A</v>
      </c>
      <c r="K4523" t="str">
        <f>IF(K4522&gt;L4522,$K$1,IF(K4522&lt;L4522,$L$1,0))</f>
        <v>C</v>
      </c>
      <c r="M4523" t="str">
        <f>IF(M4522&gt;N4522,$M$1,IF(M4522&lt;N4522,$N$1,0))</f>
        <v>A</v>
      </c>
      <c r="O4523" t="str">
        <f>IF(O4522&gt;P4522,$O$1,IF(O4522&lt;P4522,$P$1,0))</f>
        <v>C</v>
      </c>
      <c r="Q4523" t="str">
        <f>IF(Q4522&gt;R4522,$Q$1,IF(Q4522&lt;R4522,$R$1,0))</f>
        <v>B</v>
      </c>
      <c r="S4523" t="str">
        <f>IF(S4522&gt;T4522,$S$1,IF(S4522&lt;T4522,$T$1,0))</f>
        <v>C</v>
      </c>
    </row>
    <row r="4524" spans="1:20" x14ac:dyDescent="0.25">
      <c r="A4524">
        <f t="shared" si="142"/>
        <v>4523</v>
      </c>
      <c r="B4524">
        <f t="shared" si="143"/>
        <v>1131</v>
      </c>
      <c r="C4524" t="str">
        <f>INDEX('VBA code_permu_wo_repettn'!$T$3:$Y$6,COUNTIF('Profile-matrices_Condorcet'!$B$2:$B4524,'Profile-matrices_Condorcet'!$B4524),MATCH(INDEX('numeric possibilities'!D$3:D$1298,VLOOKUP($B4524,'numeric possibilities'!$C$3:$G$1298,1)),'VBA code_permu_wo_repettn'!$T$2:$Y$2))</f>
        <v>B</v>
      </c>
      <c r="D4524" t="str">
        <f>INDEX('VBA code_permu_wo_repettn'!$AA$3:$AF$6,COUNTIF('Profile-matrices_Condorcet'!$B$2:$B4524,'Profile-matrices_Condorcet'!$B4524),MATCH(INDEX('numeric possibilities'!E$3:E$1298,VLOOKUP($B4524,'numeric possibilities'!$C$3:$G$1298,1)),'VBA code_permu_wo_repettn'!$AA$2:$AF$2))</f>
        <v>A</v>
      </c>
      <c r="E4524" t="str">
        <f>INDEX('VBA code_permu_wo_repettn'!$AH$3:$AM$6,COUNTIF('Profile-matrices_Condorcet'!$B$2:$B4524,'Profile-matrices_Condorcet'!$B4524),MATCH(INDEX('numeric possibilities'!F$3:F$1298,VLOOKUP($B4524,'numeric possibilities'!$C$3:$G$1298,1)),'VBA code_permu_wo_repettn'!$AH$2:$AM$2))</f>
        <v>D</v>
      </c>
      <c r="F4524" t="str">
        <f>INDEX('VBA code_permu_wo_repettn'!$AO$3:$AT$6,COUNTIF('Profile-matrices_Condorcet'!$B$2:$B4524,'Profile-matrices_Condorcet'!$B4524),MATCH(INDEX('numeric possibilities'!G$3:G$1298,VLOOKUP($B4524,'numeric possibilities'!$C$3:$G$1298,1)),'VBA code_permu_wo_repettn'!$AO$2:$AT$2))</f>
        <v>B</v>
      </c>
      <c r="I4524" t="s">
        <v>0</v>
      </c>
      <c r="J4524" t="s">
        <v>1</v>
      </c>
      <c r="K4524" t="s">
        <v>2</v>
      </c>
      <c r="L4524" t="s">
        <v>3</v>
      </c>
    </row>
    <row r="4525" spans="1:20" x14ac:dyDescent="0.25">
      <c r="A4525">
        <f t="shared" si="142"/>
        <v>4524</v>
      </c>
      <c r="B4525">
        <f t="shared" si="143"/>
        <v>1131</v>
      </c>
      <c r="C4525" t="str">
        <f>INDEX('VBA code_permu_wo_repettn'!$T$3:$Y$6,COUNTIF('Profile-matrices_Condorcet'!$B$2:$B4525,'Profile-matrices_Condorcet'!$B4525),MATCH(INDEX('numeric possibilities'!D$3:D$1298,VLOOKUP($B4525,'numeric possibilities'!$C$3:$G$1298,1)),'VBA code_permu_wo_repettn'!$T$2:$Y$2))</f>
        <v>D</v>
      </c>
      <c r="D4525" t="str">
        <f>INDEX('VBA code_permu_wo_repettn'!$AA$3:$AF$6,COUNTIF('Profile-matrices_Condorcet'!$B$2:$B4525,'Profile-matrices_Condorcet'!$B4525),MATCH(INDEX('numeric possibilities'!E$3:E$1298,VLOOKUP($B4525,'numeric possibilities'!$C$3:$G$1298,1)),'VBA code_permu_wo_repettn'!$AA$2:$AF$2))</f>
        <v>D</v>
      </c>
      <c r="E4525" t="str">
        <f>INDEX('VBA code_permu_wo_repettn'!$AH$3:$AM$6,COUNTIF('Profile-matrices_Condorcet'!$B$2:$B4525,'Profile-matrices_Condorcet'!$B4525),MATCH(INDEX('numeric possibilities'!F$3:F$1298,VLOOKUP($B4525,'numeric possibilities'!$C$3:$G$1298,1)),'VBA code_permu_wo_repettn'!$AH$2:$AM$2))</f>
        <v>B</v>
      </c>
      <c r="F4525" t="str">
        <f>INDEX('VBA code_permu_wo_repettn'!$AO$3:$AT$6,COUNTIF('Profile-matrices_Condorcet'!$B$2:$B4525,'Profile-matrices_Condorcet'!$B4525),MATCH(INDEX('numeric possibilities'!G$3:G$1298,VLOOKUP($B4525,'numeric possibilities'!$C$3:$G$1298,1)),'VBA code_permu_wo_repettn'!$AO$2:$AT$2))</f>
        <v>A</v>
      </c>
      <c r="G4525" t="str">
        <f>IF(MAX(I4525:L4525)&gt;='numeric possibilities'!$B$4/2,INDEX('Profile-matrices_Condorcet'!I4524:L4524,1,MATCH(MAX('Profile-matrices_Condorcet'!I4525:L4525),'Profile-matrices_Condorcet'!I4525:L4525,0)),"NCW")</f>
        <v>C</v>
      </c>
      <c r="H4525" t="s">
        <v>13</v>
      </c>
      <c r="I4525" s="3">
        <f>COUNTIF($I4523:$S4523,I4524)</f>
        <v>2</v>
      </c>
      <c r="J4525" s="3">
        <f>COUNTIF($I4523:$S4523,J4524)</f>
        <v>1</v>
      </c>
      <c r="K4525" s="3">
        <f>COUNTIF($I4523:$S4523,K4524)</f>
        <v>3</v>
      </c>
      <c r="L4525" s="3">
        <f>COUNTIF($I4523:$S4523,L4524)</f>
        <v>0</v>
      </c>
    </row>
    <row r="4526" spans="1:20" x14ac:dyDescent="0.25">
      <c r="A4526">
        <f t="shared" si="142"/>
        <v>4525</v>
      </c>
      <c r="B4526">
        <f t="shared" si="143"/>
        <v>1132</v>
      </c>
      <c r="C4526" t="str">
        <f>INDEX('VBA code_permu_wo_repettn'!$T$3:$Y$6,COUNTIF('Profile-matrices_Condorcet'!$B$2:$B4526,'Profile-matrices_Condorcet'!$B4526),MATCH(INDEX('numeric possibilities'!D$3:D$1298,VLOOKUP($B4526,'numeric possibilities'!$C$3:$G$1298,1)),'VBA code_permu_wo_repettn'!$T$2:$Y$2))</f>
        <v>A</v>
      </c>
      <c r="D4526" t="str">
        <f>INDEX('VBA code_permu_wo_repettn'!$AA$3:$AF$6,COUNTIF('Profile-matrices_Condorcet'!$B$2:$B4526,'Profile-matrices_Condorcet'!$B4526),MATCH(INDEX('numeric possibilities'!E$3:E$1298,VLOOKUP($B4526,'numeric possibilities'!$C$3:$G$1298,1)),'VBA code_permu_wo_repettn'!$AA$2:$AF$2))</f>
        <v>B</v>
      </c>
      <c r="E4526" t="str">
        <f>INDEX('VBA code_permu_wo_repettn'!$AH$3:$AM$6,COUNTIF('Profile-matrices_Condorcet'!$B$2:$B4526,'Profile-matrices_Condorcet'!$B4526),MATCH(INDEX('numeric possibilities'!F$3:F$1298,VLOOKUP($B4526,'numeric possibilities'!$C$3:$G$1298,1)),'VBA code_permu_wo_repettn'!$AH$2:$AM$2))</f>
        <v>C</v>
      </c>
      <c r="F4526" t="str">
        <f>INDEX('VBA code_permu_wo_repettn'!$AO$3:$AT$6,COUNTIF('Profile-matrices_Condorcet'!$B$2:$B4526,'Profile-matrices_Condorcet'!$B4526),MATCH(INDEX('numeric possibilities'!G$3:G$1298,VLOOKUP($B4526,'numeric possibilities'!$C$3:$G$1298,1)),'VBA code_permu_wo_repettn'!$AO$2:$AT$2))</f>
        <v>D</v>
      </c>
      <c r="H4526" t="s">
        <v>14</v>
      </c>
      <c r="I4526" s="3">
        <f>IF(MATCH(I$1,$C4526:$C4529,0)&lt;(MATCH(J$1,$C4526:$C4529,0)),1*a_vote,0)+IF(MATCH(I$1,$D4526:$D4529,0)&lt;MATCH(J$1,$D4526:$D4529,0),1*b_vote,0)+IF(MATCH(I$1,$E4526:$E4529,0)&lt;MATCH(J$1,$E4526:$E4529,0),1*c_vote,0)+IF(MATCH(I$1,$F4526:$F4529,0)&lt;MATCH(J$1,$F4526:$F4529,0),1*d_vote,0)</f>
        <v>0.52</v>
      </c>
      <c r="J4526" s="3">
        <f>IF(MATCH(I$1,$C4526:$C4529,0)&gt;(MATCH(J$1,$C4526:$C4529,0)),1*a_vote,0)+IF(MATCH(I$1,$D4526:$D4529,0)&gt;MATCH(J$1,$D4526:$D4529,0),1*b_vote,0)+IF(MATCH(I$1,$E4526:$E4529,0)&gt;MATCH(J$1,$E4526:$E4529,0),1*c_vote,0)+IF(MATCH(I$1,$F4526:$F4529,0)&gt;MATCH(J$1,$F4526:$F4529,0),1*d_vote,0)</f>
        <v>0.48</v>
      </c>
      <c r="K4526" s="3">
        <f>IF(MATCH($K$1,$C4526:$C4529,0)&lt;(MATCH($L$1,$C4526:$C4529,0)),1*a_vote,0)+IF(MATCH($K$1,$D4526:$D4529,0)&lt;MATCH($L$1,$D4526:$D4529,0),1*b_vote,0)+IF(MATCH($K$1,$E4526:$E4529,0)&lt;MATCH($L$1,$E4526:$E4529,0),1*c_vote,0)+IF(MATCH($K$1,$F4526:$F4529,0)&lt;MATCH($L$1,$F4526:$F4529,0),1*d_vote,0)</f>
        <v>0.27</v>
      </c>
      <c r="L4526" s="3">
        <f>IF(MATCH(K$1,$C4526:$C4529,0)&gt;(MATCH(L$1,$C4526:$C4529,0)),1*a_vote,0)+IF(MATCH(K$1,$D4526:$D4529,0)&gt;MATCH(L$1,$D4526:$D4529,0),1*b_vote,0)+IF(MATCH(K$1,$E4526:$E4529,0)&gt;MATCH(L$1,$E4526:$E4529,0),1*c_vote,0)+IF(MATCH(K$1,$F4526:$F4529,0)&gt;MATCH(L$1,$F4526:$F4529,0),1*d_vote,0)</f>
        <v>0.73</v>
      </c>
      <c r="M4526" s="3">
        <f>IF(MATCH($M$1,$C4526:$C4529,0)&lt;(MATCH($N$1,$C4526:$C4529,0)),1*a_vote,0)+IF(MATCH($M$1,$D4526:$D4529,0)&lt;MATCH($N$1,$D4526:$D4529,0),1*b_vote,0)+IF(MATCH($M$1,$E4526:$E4529,0)&lt;MATCH($N$1,$E4526:$E4529,0),1*c_vote,0)+IF(MATCH($M$1,$F4526:$F4529,0)&lt;MATCH($N$1,$F4526:$F4529,0),1*d_vote,0)</f>
        <v>0.78</v>
      </c>
      <c r="N4526" s="3">
        <f>IF(MATCH(M$1,$C4526:$C4529,0)&gt;(MATCH(N$1,$C4526:$C4529,0)),1*a_vote,0)+IF(MATCH(M$1,$D4526:$D4529,0)&gt;MATCH(N$1,$D4526:$D4529,0),1*b_vote,0)+IF(MATCH(M$1,$E4526:$E4529,0)&gt;MATCH(N$1,$E4526:$E4529,0),1*c_vote,0)+IF(MATCH(M$1,$F4526:$F4529,0)&gt;MATCH(N$1,$F4526:$F4529,0),1*d_vote,0)</f>
        <v>0.21999999999999997</v>
      </c>
      <c r="O4526" s="3">
        <f>IF(MATCH($O$1,$C4526:$C4529,0)&lt;(MATCH($P$1,$C4526:$C4529,0)),1*a_vote,0)+IF(MATCH($O$1,$D4526:$D4529,0)&lt;MATCH($P$1,$D4526:$D4529,0),1*b_vote,0)+IF(MATCH($O$1,$E4526:$E4529,0)&lt;MATCH($P$1,$E4526:$E4529,0),1*c_vote,0)+IF(MATCH($O$1,$F4526:$F4529,0)&lt;MATCH($P$1,$F4526:$F4529,0),1*d_vote,0)</f>
        <v>0.26</v>
      </c>
      <c r="P4526" s="3">
        <f>IF(MATCH(O$1,$C4526:$C4529,0)&gt;(MATCH(P$1,$C4526:$C4529,0)),1*a_vote,0)+IF(MATCH(O$1,$D4526:$D4529,0)&gt;MATCH(P$1,$D4526:$D4529,0),1*b_vote,0)+IF(MATCH(O$1,$E4526:$E4529,0)&gt;MATCH(P$1,$E4526:$E4529,0),1*c_vote,0)+IF(MATCH(O$1,$F4526:$F4529,0)&gt;MATCH(P$1,$F4526:$F4529,0),1*d_vote,0)</f>
        <v>0.74</v>
      </c>
      <c r="Q4526" s="3">
        <f>IF(MATCH($Q$1,$C4526:$C4529,0)&lt;(MATCH($R$1,$C4526:$C4529,0)),1*a_vote,0)+IF(MATCH($Q$1,$D4526:$D4529,0)&lt;MATCH($R$1,$D4526:$D4529,0),1*b_vote,0)+IF(MATCH($Q$1,$E4526:$E4529,0)&lt;MATCH($R$1,$E4526:$E4529,0),1*c_vote,0)+IF(MATCH($Q$1,$F4526:$F4529,0)&lt;MATCH($R$1,$F4526:$F4529,0),1*d_vote,0)</f>
        <v>0.26</v>
      </c>
      <c r="R4526" s="3">
        <f>IF(MATCH(Q$1,$C4526:$C4529,0)&gt;(MATCH(R$1,$C4526:$C4529,0)),1*a_vote,0)+IF(MATCH(Q$1,$D4526:$D4529,0)&gt;MATCH(R$1,$D4526:$D4529,0),1*b_vote,0)+IF(MATCH(Q$1,$E4526:$E4529,0)&gt;MATCH(R$1,$E4526:$E4529,0),1*c_vote,0)+IF(MATCH(Q$1,$F4526:$F4529,0)&gt;MATCH(R$1,$F4526:$F4529,0),1*d_vote,0)</f>
        <v>0.74</v>
      </c>
      <c r="S4526" s="3">
        <f>IF(MATCH($S$1,$C4526:$C4529,0)&lt;(MATCH($T$1,$C4526:$C4529,0)),1*a_vote,0)+IF(MATCH($S$1,$D4526:$D4529,0)&lt;MATCH($T$1,$D4526:$D4529,0),1*b_vote,0)+IF(MATCH($S$1,$E4526:$E4529,0)&lt;MATCH($T$1,$E4526:$E4529,0),1*c_vote,0)+IF(MATCH($S$1,$F4526:$F4529,0)&lt;MATCH($T$1,$F4526:$F4529,0),1*d_vote,0)</f>
        <v>0.78</v>
      </c>
      <c r="T4526" s="3">
        <f>IF(MATCH(S$1,$C4526:$C4529,0)&gt;(MATCH(T$1,$C4526:$C4529,0)),1*a_vote,0)+IF(MATCH(S$1,$D4526:$D4529,0)&gt;MATCH(T$1,$D4526:$D4529,0),1*b_vote,0)+IF(MATCH(S$1,$E4526:$E4529,0)&gt;MATCH(T$1,$E4526:$E4529,0),1*c_vote,0)+IF(MATCH(S$1,$F4526:$F4529,0)&gt;MATCH(T$1,$F4526:$F4529,0),1*d_vote,0)</f>
        <v>0.21999999999999997</v>
      </c>
    </row>
    <row r="4527" spans="1:20" x14ac:dyDescent="0.25">
      <c r="A4527">
        <f t="shared" si="142"/>
        <v>4526</v>
      </c>
      <c r="B4527">
        <f t="shared" si="143"/>
        <v>1132</v>
      </c>
      <c r="C4527" t="str">
        <f>INDEX('VBA code_permu_wo_repettn'!$T$3:$Y$6,COUNTIF('Profile-matrices_Condorcet'!$B$2:$B4527,'Profile-matrices_Condorcet'!$B4527),MATCH(INDEX('numeric possibilities'!D$3:D$1298,VLOOKUP($B4527,'numeric possibilities'!$C$3:$G$1298,1)),'VBA code_permu_wo_repettn'!$T$2:$Y$2))</f>
        <v>C</v>
      </c>
      <c r="D4527" t="str">
        <f>INDEX('VBA code_permu_wo_repettn'!$AA$3:$AF$6,COUNTIF('Profile-matrices_Condorcet'!$B$2:$B4527,'Profile-matrices_Condorcet'!$B4527),MATCH(INDEX('numeric possibilities'!E$3:E$1298,VLOOKUP($B4527,'numeric possibilities'!$C$3:$G$1298,1)),'VBA code_permu_wo_repettn'!$AA$2:$AF$2))</f>
        <v>C</v>
      </c>
      <c r="E4527" t="str">
        <f>INDEX('VBA code_permu_wo_repettn'!$AH$3:$AM$6,COUNTIF('Profile-matrices_Condorcet'!$B$2:$B4527,'Profile-matrices_Condorcet'!$B4527),MATCH(INDEX('numeric possibilities'!F$3:F$1298,VLOOKUP($B4527,'numeric possibilities'!$C$3:$G$1298,1)),'VBA code_permu_wo_repettn'!$AH$2:$AM$2))</f>
        <v>A</v>
      </c>
      <c r="F4527" t="str">
        <f>INDEX('VBA code_permu_wo_repettn'!$AO$3:$AT$6,COUNTIF('Profile-matrices_Condorcet'!$B$2:$B4527,'Profile-matrices_Condorcet'!$B4527),MATCH(INDEX('numeric possibilities'!G$3:G$1298,VLOOKUP($B4527,'numeric possibilities'!$C$3:$G$1298,1)),'VBA code_permu_wo_repettn'!$AO$2:$AT$2))</f>
        <v>C</v>
      </c>
      <c r="H4527" t="s">
        <v>15</v>
      </c>
      <c r="I4527" t="str">
        <f>IF(I4526&gt;J4526,$I$1,IF(I4526&lt;J4526,$J$1,0))</f>
        <v>A</v>
      </c>
      <c r="K4527" t="str">
        <f>IF(K4526&gt;L4526,$K$1,IF(K4526&lt;L4526,$L$1,0))</f>
        <v>C</v>
      </c>
      <c r="M4527" t="str">
        <f>IF(M4526&gt;N4526,$M$1,IF(M4526&lt;N4526,$N$1,0))</f>
        <v>A</v>
      </c>
      <c r="O4527" t="str">
        <f>IF(O4526&gt;P4526,$O$1,IF(O4526&lt;P4526,$P$1,0))</f>
        <v>C</v>
      </c>
      <c r="Q4527" t="str">
        <f>IF(Q4526&gt;R4526,$Q$1,IF(Q4526&lt;R4526,$R$1,0))</f>
        <v>D</v>
      </c>
      <c r="S4527" t="str">
        <f>IF(S4526&gt;T4526,$S$1,IF(S4526&lt;T4526,$T$1,0))</f>
        <v>C</v>
      </c>
    </row>
    <row r="4528" spans="1:20" x14ac:dyDescent="0.25">
      <c r="A4528">
        <f t="shared" si="142"/>
        <v>4527</v>
      </c>
      <c r="B4528">
        <f t="shared" si="143"/>
        <v>1132</v>
      </c>
      <c r="C4528" t="str">
        <f>INDEX('VBA code_permu_wo_repettn'!$T$3:$Y$6,COUNTIF('Profile-matrices_Condorcet'!$B$2:$B4528,'Profile-matrices_Condorcet'!$B4528),MATCH(INDEX('numeric possibilities'!D$3:D$1298,VLOOKUP($B4528,'numeric possibilities'!$C$3:$G$1298,1)),'VBA code_permu_wo_repettn'!$T$2:$Y$2))</f>
        <v>D</v>
      </c>
      <c r="D4528" t="str">
        <f>INDEX('VBA code_permu_wo_repettn'!$AA$3:$AF$6,COUNTIF('Profile-matrices_Condorcet'!$B$2:$B4528,'Profile-matrices_Condorcet'!$B4528),MATCH(INDEX('numeric possibilities'!E$3:E$1298,VLOOKUP($B4528,'numeric possibilities'!$C$3:$G$1298,1)),'VBA code_permu_wo_repettn'!$AA$2:$AF$2))</f>
        <v>A</v>
      </c>
      <c r="E4528" t="str">
        <f>INDEX('VBA code_permu_wo_repettn'!$AH$3:$AM$6,COUNTIF('Profile-matrices_Condorcet'!$B$2:$B4528,'Profile-matrices_Condorcet'!$B4528),MATCH(INDEX('numeric possibilities'!F$3:F$1298,VLOOKUP($B4528,'numeric possibilities'!$C$3:$G$1298,1)),'VBA code_permu_wo_repettn'!$AH$2:$AM$2))</f>
        <v>D</v>
      </c>
      <c r="F4528" t="str">
        <f>INDEX('VBA code_permu_wo_repettn'!$AO$3:$AT$6,COUNTIF('Profile-matrices_Condorcet'!$B$2:$B4528,'Profile-matrices_Condorcet'!$B4528),MATCH(INDEX('numeric possibilities'!G$3:G$1298,VLOOKUP($B4528,'numeric possibilities'!$C$3:$G$1298,1)),'VBA code_permu_wo_repettn'!$AO$2:$AT$2))</f>
        <v>B</v>
      </c>
      <c r="I4528" t="s">
        <v>0</v>
      </c>
      <c r="J4528" t="s">
        <v>1</v>
      </c>
      <c r="K4528" t="s">
        <v>2</v>
      </c>
      <c r="L4528" t="s">
        <v>3</v>
      </c>
    </row>
    <row r="4529" spans="1:20" x14ac:dyDescent="0.25">
      <c r="A4529">
        <f t="shared" si="142"/>
        <v>4528</v>
      </c>
      <c r="B4529">
        <f t="shared" si="143"/>
        <v>1132</v>
      </c>
      <c r="C4529" t="str">
        <f>INDEX('VBA code_permu_wo_repettn'!$T$3:$Y$6,COUNTIF('Profile-matrices_Condorcet'!$B$2:$B4529,'Profile-matrices_Condorcet'!$B4529),MATCH(INDEX('numeric possibilities'!D$3:D$1298,VLOOKUP($B4529,'numeric possibilities'!$C$3:$G$1298,1)),'VBA code_permu_wo_repettn'!$T$2:$Y$2))</f>
        <v>B</v>
      </c>
      <c r="D4529" t="str">
        <f>INDEX('VBA code_permu_wo_repettn'!$AA$3:$AF$6,COUNTIF('Profile-matrices_Condorcet'!$B$2:$B4529,'Profile-matrices_Condorcet'!$B4529),MATCH(INDEX('numeric possibilities'!E$3:E$1298,VLOOKUP($B4529,'numeric possibilities'!$C$3:$G$1298,1)),'VBA code_permu_wo_repettn'!$AA$2:$AF$2))</f>
        <v>D</v>
      </c>
      <c r="E4529" t="str">
        <f>INDEX('VBA code_permu_wo_repettn'!$AH$3:$AM$6,COUNTIF('Profile-matrices_Condorcet'!$B$2:$B4529,'Profile-matrices_Condorcet'!$B4529),MATCH(INDEX('numeric possibilities'!F$3:F$1298,VLOOKUP($B4529,'numeric possibilities'!$C$3:$G$1298,1)),'VBA code_permu_wo_repettn'!$AH$2:$AM$2))</f>
        <v>B</v>
      </c>
      <c r="F4529" t="str">
        <f>INDEX('VBA code_permu_wo_repettn'!$AO$3:$AT$6,COUNTIF('Profile-matrices_Condorcet'!$B$2:$B4529,'Profile-matrices_Condorcet'!$B4529),MATCH(INDEX('numeric possibilities'!G$3:G$1298,VLOOKUP($B4529,'numeric possibilities'!$C$3:$G$1298,1)),'VBA code_permu_wo_repettn'!$AO$2:$AT$2))</f>
        <v>A</v>
      </c>
      <c r="G4529" t="str">
        <f>IF(MAX(I4529:L4529)&gt;='numeric possibilities'!$B$4/2,INDEX('Profile-matrices_Condorcet'!I4528:L4528,1,MATCH(MAX('Profile-matrices_Condorcet'!I4529:L4529),'Profile-matrices_Condorcet'!I4529:L4529,0)),"NCW")</f>
        <v>C</v>
      </c>
      <c r="H4529" t="s">
        <v>13</v>
      </c>
      <c r="I4529" s="3">
        <f>COUNTIF($I4527:$S4527,I4528)</f>
        <v>2</v>
      </c>
      <c r="J4529" s="3">
        <f>COUNTIF($I4527:$S4527,J4528)</f>
        <v>0</v>
      </c>
      <c r="K4529" s="3">
        <f>COUNTIF($I4527:$S4527,K4528)</f>
        <v>3</v>
      </c>
      <c r="L4529" s="3">
        <f>COUNTIF($I4527:$S4527,L4528)</f>
        <v>1</v>
      </c>
    </row>
    <row r="4530" spans="1:20" x14ac:dyDescent="0.25">
      <c r="A4530">
        <f t="shared" si="142"/>
        <v>4529</v>
      </c>
      <c r="B4530">
        <f t="shared" si="143"/>
        <v>1133</v>
      </c>
      <c r="C4530" t="str">
        <f>INDEX('VBA code_permu_wo_repettn'!$T$3:$Y$6,COUNTIF('Profile-matrices_Condorcet'!$B$2:$B4530,'Profile-matrices_Condorcet'!$B4530),MATCH(INDEX('numeric possibilities'!D$3:D$1298,VLOOKUP($B4530,'numeric possibilities'!$C$3:$G$1298,1)),'VBA code_permu_wo_repettn'!$T$2:$Y$2))</f>
        <v>A</v>
      </c>
      <c r="D4530" t="str">
        <f>INDEX('VBA code_permu_wo_repettn'!$AA$3:$AF$6,COUNTIF('Profile-matrices_Condorcet'!$B$2:$B4530,'Profile-matrices_Condorcet'!$B4530),MATCH(INDEX('numeric possibilities'!E$3:E$1298,VLOOKUP($B4530,'numeric possibilities'!$C$3:$G$1298,1)),'VBA code_permu_wo_repettn'!$AA$2:$AF$2))</f>
        <v>B</v>
      </c>
      <c r="E4530" t="str">
        <f>INDEX('VBA code_permu_wo_repettn'!$AH$3:$AM$6,COUNTIF('Profile-matrices_Condorcet'!$B$2:$B4530,'Profile-matrices_Condorcet'!$B4530),MATCH(INDEX('numeric possibilities'!F$3:F$1298,VLOOKUP($B4530,'numeric possibilities'!$C$3:$G$1298,1)),'VBA code_permu_wo_repettn'!$AH$2:$AM$2))</f>
        <v>C</v>
      </c>
      <c r="F4530" t="str">
        <f>INDEX('VBA code_permu_wo_repettn'!$AO$3:$AT$6,COUNTIF('Profile-matrices_Condorcet'!$B$2:$B4530,'Profile-matrices_Condorcet'!$B4530),MATCH(INDEX('numeric possibilities'!G$3:G$1298,VLOOKUP($B4530,'numeric possibilities'!$C$3:$G$1298,1)),'VBA code_permu_wo_repettn'!$AO$2:$AT$2))</f>
        <v>D</v>
      </c>
      <c r="H4530" t="s">
        <v>14</v>
      </c>
      <c r="I4530" s="3">
        <f>IF(MATCH(I$1,$C4530:$C4533,0)&lt;(MATCH(J$1,$C4530:$C4533,0)),1*a_vote,0)+IF(MATCH(I$1,$D4530:$D4533,0)&lt;MATCH(J$1,$D4530:$D4533,0),1*b_vote,0)+IF(MATCH(I$1,$E4530:$E4533,0)&lt;MATCH(J$1,$E4530:$E4533,0),1*c_vote,0)+IF(MATCH(I$1,$F4530:$F4533,0)&lt;MATCH(J$1,$F4530:$F4533,0),1*d_vote,0)</f>
        <v>0.52</v>
      </c>
      <c r="J4530" s="3">
        <f>IF(MATCH(I$1,$C4530:$C4533,0)&gt;(MATCH(J$1,$C4530:$C4533,0)),1*a_vote,0)+IF(MATCH(I$1,$D4530:$D4533,0)&gt;MATCH(J$1,$D4530:$D4533,0),1*b_vote,0)+IF(MATCH(I$1,$E4530:$E4533,0)&gt;MATCH(J$1,$E4530:$E4533,0),1*c_vote,0)+IF(MATCH(I$1,$F4530:$F4533,0)&gt;MATCH(J$1,$F4530:$F4533,0),1*d_vote,0)</f>
        <v>0.48</v>
      </c>
      <c r="K4530" s="3">
        <f>IF(MATCH($K$1,$C4530:$C4533,0)&lt;(MATCH($L$1,$C4530:$C4533,0)),1*a_vote,0)+IF(MATCH($K$1,$D4530:$D4533,0)&lt;MATCH($L$1,$D4530:$D4533,0),1*b_vote,0)+IF(MATCH($K$1,$E4530:$E4533,0)&lt;MATCH($L$1,$E4530:$E4533,0),1*c_vote,0)+IF(MATCH($K$1,$F4530:$F4533,0)&lt;MATCH($L$1,$F4530:$F4533,0),1*d_vote,0)</f>
        <v>0.27</v>
      </c>
      <c r="L4530" s="3">
        <f>IF(MATCH(K$1,$C4530:$C4533,0)&gt;(MATCH(L$1,$C4530:$C4533,0)),1*a_vote,0)+IF(MATCH(K$1,$D4530:$D4533,0)&gt;MATCH(L$1,$D4530:$D4533,0),1*b_vote,0)+IF(MATCH(K$1,$E4530:$E4533,0)&gt;MATCH(L$1,$E4530:$E4533,0),1*c_vote,0)+IF(MATCH(K$1,$F4530:$F4533,0)&gt;MATCH(L$1,$F4530:$F4533,0),1*d_vote,0)</f>
        <v>0.73</v>
      </c>
      <c r="M4530" s="3">
        <f>IF(MATCH($M$1,$C4530:$C4533,0)&lt;(MATCH($N$1,$C4530:$C4533,0)),1*a_vote,0)+IF(MATCH($M$1,$D4530:$D4533,0)&lt;MATCH($N$1,$D4530:$D4533,0),1*b_vote,0)+IF(MATCH($M$1,$E4530:$E4533,0)&lt;MATCH($N$1,$E4530:$E4533,0),1*c_vote,0)+IF(MATCH($M$1,$F4530:$F4533,0)&lt;MATCH($N$1,$F4530:$F4533,0),1*d_vote,0)</f>
        <v>0.78</v>
      </c>
      <c r="N4530" s="3">
        <f>IF(MATCH(M$1,$C4530:$C4533,0)&gt;(MATCH(N$1,$C4530:$C4533,0)),1*a_vote,0)+IF(MATCH(M$1,$D4530:$D4533,0)&gt;MATCH(N$1,$D4530:$D4533,0),1*b_vote,0)+IF(MATCH(M$1,$E4530:$E4533,0)&gt;MATCH(N$1,$E4530:$E4533,0),1*c_vote,0)+IF(MATCH(M$1,$F4530:$F4533,0)&gt;MATCH(N$1,$F4530:$F4533,0),1*d_vote,0)</f>
        <v>0.21999999999999997</v>
      </c>
      <c r="O4530" s="3">
        <f>IF(MATCH($O$1,$C4530:$C4533,0)&lt;(MATCH($P$1,$C4530:$C4533,0)),1*a_vote,0)+IF(MATCH($O$1,$D4530:$D4533,0)&lt;MATCH($P$1,$D4530:$D4533,0),1*b_vote,0)+IF(MATCH($O$1,$E4530:$E4533,0)&lt;MATCH($P$1,$E4530:$E4533,0),1*c_vote,0)+IF(MATCH($O$1,$F4530:$F4533,0)&lt;MATCH($P$1,$F4530:$F4533,0),1*d_vote,0)</f>
        <v>0.53</v>
      </c>
      <c r="P4530" s="3">
        <f>IF(MATCH(O$1,$C4530:$C4533,0)&gt;(MATCH(P$1,$C4530:$C4533,0)),1*a_vote,0)+IF(MATCH(O$1,$D4530:$D4533,0)&gt;MATCH(P$1,$D4530:$D4533,0),1*b_vote,0)+IF(MATCH(O$1,$E4530:$E4533,0)&gt;MATCH(P$1,$E4530:$E4533,0),1*c_vote,0)+IF(MATCH(O$1,$F4530:$F4533,0)&gt;MATCH(P$1,$F4530:$F4533,0),1*d_vote,0)</f>
        <v>0.47</v>
      </c>
      <c r="Q4530" s="3">
        <f>IF(MATCH($Q$1,$C4530:$C4533,0)&lt;(MATCH($R$1,$C4530:$C4533,0)),1*a_vote,0)+IF(MATCH($Q$1,$D4530:$D4533,0)&lt;MATCH($R$1,$D4530:$D4533,0),1*b_vote,0)+IF(MATCH($Q$1,$E4530:$E4533,0)&lt;MATCH($R$1,$E4530:$E4533,0),1*c_vote,0)+IF(MATCH($Q$1,$F4530:$F4533,0)&lt;MATCH($R$1,$F4530:$F4533,0),1*d_vote,0)</f>
        <v>0.26</v>
      </c>
      <c r="R4530" s="3">
        <f>IF(MATCH(Q$1,$C4530:$C4533,0)&gt;(MATCH(R$1,$C4530:$C4533,0)),1*a_vote,0)+IF(MATCH(Q$1,$D4530:$D4533,0)&gt;MATCH(R$1,$D4530:$D4533,0),1*b_vote,0)+IF(MATCH(Q$1,$E4530:$E4533,0)&gt;MATCH(R$1,$E4530:$E4533,0),1*c_vote,0)+IF(MATCH(Q$1,$F4530:$F4533,0)&gt;MATCH(R$1,$F4530:$F4533,0),1*d_vote,0)</f>
        <v>0.74</v>
      </c>
      <c r="S4530" s="3">
        <f>IF(MATCH($S$1,$C4530:$C4533,0)&lt;(MATCH($T$1,$C4530:$C4533,0)),1*a_vote,0)+IF(MATCH($S$1,$D4530:$D4533,0)&lt;MATCH($T$1,$D4530:$D4533,0),1*b_vote,0)+IF(MATCH($S$1,$E4530:$E4533,0)&lt;MATCH($T$1,$E4530:$E4533,0),1*c_vote,0)+IF(MATCH($S$1,$F4530:$F4533,0)&lt;MATCH($T$1,$F4530:$F4533,0),1*d_vote,0)</f>
        <v>0.51</v>
      </c>
      <c r="T4530" s="3">
        <f>IF(MATCH(S$1,$C4530:$C4533,0)&gt;(MATCH(T$1,$C4530:$C4533,0)),1*a_vote,0)+IF(MATCH(S$1,$D4530:$D4533,0)&gt;MATCH(T$1,$D4530:$D4533,0),1*b_vote,0)+IF(MATCH(S$1,$E4530:$E4533,0)&gt;MATCH(T$1,$E4530:$E4533,0),1*c_vote,0)+IF(MATCH(S$1,$F4530:$F4533,0)&gt;MATCH(T$1,$F4530:$F4533,0),1*d_vote,0)</f>
        <v>0.49</v>
      </c>
    </row>
    <row r="4531" spans="1:20" x14ac:dyDescent="0.25">
      <c r="A4531">
        <f t="shared" si="142"/>
        <v>4530</v>
      </c>
      <c r="B4531">
        <f t="shared" si="143"/>
        <v>1133</v>
      </c>
      <c r="C4531" t="str">
        <f>INDEX('VBA code_permu_wo_repettn'!$T$3:$Y$6,COUNTIF('Profile-matrices_Condorcet'!$B$2:$B4531,'Profile-matrices_Condorcet'!$B4531),MATCH(INDEX('numeric possibilities'!D$3:D$1298,VLOOKUP($B4531,'numeric possibilities'!$C$3:$G$1298,1)),'VBA code_permu_wo_repettn'!$T$2:$Y$2))</f>
        <v>D</v>
      </c>
      <c r="D4531" t="str">
        <f>INDEX('VBA code_permu_wo_repettn'!$AA$3:$AF$6,COUNTIF('Profile-matrices_Condorcet'!$B$2:$B4531,'Profile-matrices_Condorcet'!$B4531),MATCH(INDEX('numeric possibilities'!E$3:E$1298,VLOOKUP($B4531,'numeric possibilities'!$C$3:$G$1298,1)),'VBA code_permu_wo_repettn'!$AA$2:$AF$2))</f>
        <v>C</v>
      </c>
      <c r="E4531" t="str">
        <f>INDEX('VBA code_permu_wo_repettn'!$AH$3:$AM$6,COUNTIF('Profile-matrices_Condorcet'!$B$2:$B4531,'Profile-matrices_Condorcet'!$B4531),MATCH(INDEX('numeric possibilities'!F$3:F$1298,VLOOKUP($B4531,'numeric possibilities'!$C$3:$G$1298,1)),'VBA code_permu_wo_repettn'!$AH$2:$AM$2))</f>
        <v>A</v>
      </c>
      <c r="F4531" t="str">
        <f>INDEX('VBA code_permu_wo_repettn'!$AO$3:$AT$6,COUNTIF('Profile-matrices_Condorcet'!$B$2:$B4531,'Profile-matrices_Condorcet'!$B4531),MATCH(INDEX('numeric possibilities'!G$3:G$1298,VLOOKUP($B4531,'numeric possibilities'!$C$3:$G$1298,1)),'VBA code_permu_wo_repettn'!$AO$2:$AT$2))</f>
        <v>C</v>
      </c>
      <c r="H4531" t="s">
        <v>15</v>
      </c>
      <c r="I4531" t="str">
        <f>IF(I4530&gt;J4530,$I$1,IF(I4530&lt;J4530,$J$1,0))</f>
        <v>A</v>
      </c>
      <c r="K4531" t="str">
        <f>IF(K4530&gt;L4530,$K$1,IF(K4530&lt;L4530,$L$1,0))</f>
        <v>C</v>
      </c>
      <c r="M4531" t="str">
        <f>IF(M4530&gt;N4530,$M$1,IF(M4530&lt;N4530,$N$1,0))</f>
        <v>A</v>
      </c>
      <c r="O4531" t="str">
        <f>IF(O4530&gt;P4530,$O$1,IF(O4530&lt;P4530,$P$1,0))</f>
        <v>B</v>
      </c>
      <c r="Q4531" t="str">
        <f>IF(Q4530&gt;R4530,$Q$1,IF(Q4530&lt;R4530,$R$1,0))</f>
        <v>D</v>
      </c>
      <c r="S4531" t="str">
        <f>IF(S4530&gt;T4530,$S$1,IF(S4530&lt;T4530,$T$1,0))</f>
        <v>C</v>
      </c>
    </row>
    <row r="4532" spans="1:20" x14ac:dyDescent="0.25">
      <c r="A4532">
        <f t="shared" si="142"/>
        <v>4531</v>
      </c>
      <c r="B4532">
        <f t="shared" si="143"/>
        <v>1133</v>
      </c>
      <c r="C4532" t="str">
        <f>INDEX('VBA code_permu_wo_repettn'!$T$3:$Y$6,COUNTIF('Profile-matrices_Condorcet'!$B$2:$B4532,'Profile-matrices_Condorcet'!$B4532),MATCH(INDEX('numeric possibilities'!D$3:D$1298,VLOOKUP($B4532,'numeric possibilities'!$C$3:$G$1298,1)),'VBA code_permu_wo_repettn'!$T$2:$Y$2))</f>
        <v>B</v>
      </c>
      <c r="D4532" t="str">
        <f>INDEX('VBA code_permu_wo_repettn'!$AA$3:$AF$6,COUNTIF('Profile-matrices_Condorcet'!$B$2:$B4532,'Profile-matrices_Condorcet'!$B4532),MATCH(INDEX('numeric possibilities'!E$3:E$1298,VLOOKUP($B4532,'numeric possibilities'!$C$3:$G$1298,1)),'VBA code_permu_wo_repettn'!$AA$2:$AF$2))</f>
        <v>A</v>
      </c>
      <c r="E4532" t="str">
        <f>INDEX('VBA code_permu_wo_repettn'!$AH$3:$AM$6,COUNTIF('Profile-matrices_Condorcet'!$B$2:$B4532,'Profile-matrices_Condorcet'!$B4532),MATCH(INDEX('numeric possibilities'!F$3:F$1298,VLOOKUP($B4532,'numeric possibilities'!$C$3:$G$1298,1)),'VBA code_permu_wo_repettn'!$AH$2:$AM$2))</f>
        <v>D</v>
      </c>
      <c r="F4532" t="str">
        <f>INDEX('VBA code_permu_wo_repettn'!$AO$3:$AT$6,COUNTIF('Profile-matrices_Condorcet'!$B$2:$B4532,'Profile-matrices_Condorcet'!$B4532),MATCH(INDEX('numeric possibilities'!G$3:G$1298,VLOOKUP($B4532,'numeric possibilities'!$C$3:$G$1298,1)),'VBA code_permu_wo_repettn'!$AO$2:$AT$2))</f>
        <v>B</v>
      </c>
      <c r="I4532" t="s">
        <v>0</v>
      </c>
      <c r="J4532" t="s">
        <v>1</v>
      </c>
      <c r="K4532" t="s">
        <v>2</v>
      </c>
      <c r="L4532" t="s">
        <v>3</v>
      </c>
    </row>
    <row r="4533" spans="1:20" x14ac:dyDescent="0.25">
      <c r="A4533">
        <f t="shared" si="142"/>
        <v>4532</v>
      </c>
      <c r="B4533">
        <f t="shared" si="143"/>
        <v>1133</v>
      </c>
      <c r="C4533" t="str">
        <f>INDEX('VBA code_permu_wo_repettn'!$T$3:$Y$6,COUNTIF('Profile-matrices_Condorcet'!$B$2:$B4533,'Profile-matrices_Condorcet'!$B4533),MATCH(INDEX('numeric possibilities'!D$3:D$1298,VLOOKUP($B4533,'numeric possibilities'!$C$3:$G$1298,1)),'VBA code_permu_wo_repettn'!$T$2:$Y$2))</f>
        <v>C</v>
      </c>
      <c r="D4533" t="str">
        <f>INDEX('VBA code_permu_wo_repettn'!$AA$3:$AF$6,COUNTIF('Profile-matrices_Condorcet'!$B$2:$B4533,'Profile-matrices_Condorcet'!$B4533),MATCH(INDEX('numeric possibilities'!E$3:E$1298,VLOOKUP($B4533,'numeric possibilities'!$C$3:$G$1298,1)),'VBA code_permu_wo_repettn'!$AA$2:$AF$2))</f>
        <v>D</v>
      </c>
      <c r="E4533" t="str">
        <f>INDEX('VBA code_permu_wo_repettn'!$AH$3:$AM$6,COUNTIF('Profile-matrices_Condorcet'!$B$2:$B4533,'Profile-matrices_Condorcet'!$B4533),MATCH(INDEX('numeric possibilities'!F$3:F$1298,VLOOKUP($B4533,'numeric possibilities'!$C$3:$G$1298,1)),'VBA code_permu_wo_repettn'!$AH$2:$AM$2))</f>
        <v>B</v>
      </c>
      <c r="F4533" t="str">
        <f>INDEX('VBA code_permu_wo_repettn'!$AO$3:$AT$6,COUNTIF('Profile-matrices_Condorcet'!$B$2:$B4533,'Profile-matrices_Condorcet'!$B4533),MATCH(INDEX('numeric possibilities'!G$3:G$1298,VLOOKUP($B4533,'numeric possibilities'!$C$3:$G$1298,1)),'VBA code_permu_wo_repettn'!$AO$2:$AT$2))</f>
        <v>A</v>
      </c>
      <c r="G4533" t="str">
        <f>IF(MAX(I4533:L4533)&gt;='numeric possibilities'!$B$4/2,INDEX('Profile-matrices_Condorcet'!I4532:L4532,1,MATCH(MAX('Profile-matrices_Condorcet'!I4533:L4533),'Profile-matrices_Condorcet'!I4533:L4533,0)),"NCW")</f>
        <v>NCW</v>
      </c>
      <c r="H4533" t="s">
        <v>13</v>
      </c>
      <c r="I4533" s="3">
        <f>COUNTIF($I4531:$S4531,I4532)</f>
        <v>2</v>
      </c>
      <c r="J4533" s="3">
        <f>COUNTIF($I4531:$S4531,J4532)</f>
        <v>1</v>
      </c>
      <c r="K4533" s="3">
        <f>COUNTIF($I4531:$S4531,K4532)</f>
        <v>2</v>
      </c>
      <c r="L4533" s="3">
        <f>COUNTIF($I4531:$S4531,L4532)</f>
        <v>1</v>
      </c>
    </row>
    <row r="4534" spans="1:20" x14ac:dyDescent="0.25">
      <c r="A4534">
        <f t="shared" ref="A4534:A4597" si="144">A4533+1</f>
        <v>4533</v>
      </c>
      <c r="B4534">
        <f t="shared" ref="B4534:B4597" si="145">IF((ROW()-1)&lt;=4*B4533,B4533,B4533+1)</f>
        <v>1134</v>
      </c>
      <c r="C4534" t="str">
        <f>INDEX('VBA code_permu_wo_repettn'!$T$3:$Y$6,COUNTIF('Profile-matrices_Condorcet'!$B$2:$B4534,'Profile-matrices_Condorcet'!$B4534),MATCH(INDEX('numeric possibilities'!D$3:D$1298,VLOOKUP($B4534,'numeric possibilities'!$C$3:$G$1298,1)),'VBA code_permu_wo_repettn'!$T$2:$Y$2))</f>
        <v>A</v>
      </c>
      <c r="D4534" t="str">
        <f>INDEX('VBA code_permu_wo_repettn'!$AA$3:$AF$6,COUNTIF('Profile-matrices_Condorcet'!$B$2:$B4534,'Profile-matrices_Condorcet'!$B4534),MATCH(INDEX('numeric possibilities'!E$3:E$1298,VLOOKUP($B4534,'numeric possibilities'!$C$3:$G$1298,1)),'VBA code_permu_wo_repettn'!$AA$2:$AF$2))</f>
        <v>B</v>
      </c>
      <c r="E4534" t="str">
        <f>INDEX('VBA code_permu_wo_repettn'!$AH$3:$AM$6,COUNTIF('Profile-matrices_Condorcet'!$B$2:$B4534,'Profile-matrices_Condorcet'!$B4534),MATCH(INDEX('numeric possibilities'!F$3:F$1298,VLOOKUP($B4534,'numeric possibilities'!$C$3:$G$1298,1)),'VBA code_permu_wo_repettn'!$AH$2:$AM$2))</f>
        <v>C</v>
      </c>
      <c r="F4534" t="str">
        <f>INDEX('VBA code_permu_wo_repettn'!$AO$3:$AT$6,COUNTIF('Profile-matrices_Condorcet'!$B$2:$B4534,'Profile-matrices_Condorcet'!$B4534),MATCH(INDEX('numeric possibilities'!G$3:G$1298,VLOOKUP($B4534,'numeric possibilities'!$C$3:$G$1298,1)),'VBA code_permu_wo_repettn'!$AO$2:$AT$2))</f>
        <v>D</v>
      </c>
      <c r="H4534" t="s">
        <v>14</v>
      </c>
      <c r="I4534" s="3">
        <f>IF(MATCH(I$1,$C4534:$C4537,0)&lt;(MATCH(J$1,$C4534:$C4537,0)),1*a_vote,0)+IF(MATCH(I$1,$D4534:$D4537,0)&lt;MATCH(J$1,$D4534:$D4537,0),1*b_vote,0)+IF(MATCH(I$1,$E4534:$E4537,0)&lt;MATCH(J$1,$E4534:$E4537,0),1*c_vote,0)+IF(MATCH(I$1,$F4534:$F4537,0)&lt;MATCH(J$1,$F4534:$F4537,0),1*d_vote,0)</f>
        <v>0.52</v>
      </c>
      <c r="J4534" s="3">
        <f>IF(MATCH(I$1,$C4534:$C4537,0)&gt;(MATCH(J$1,$C4534:$C4537,0)),1*a_vote,0)+IF(MATCH(I$1,$D4534:$D4537,0)&gt;MATCH(J$1,$D4534:$D4537,0),1*b_vote,0)+IF(MATCH(I$1,$E4534:$E4537,0)&gt;MATCH(J$1,$E4534:$E4537,0),1*c_vote,0)+IF(MATCH(I$1,$F4534:$F4537,0)&gt;MATCH(J$1,$F4534:$F4537,0),1*d_vote,0)</f>
        <v>0.48</v>
      </c>
      <c r="K4534" s="3">
        <f>IF(MATCH($K$1,$C4534:$C4537,0)&lt;(MATCH($L$1,$C4534:$C4537,0)),1*a_vote,0)+IF(MATCH($K$1,$D4534:$D4537,0)&lt;MATCH($L$1,$D4534:$D4537,0),1*b_vote,0)+IF(MATCH($K$1,$E4534:$E4537,0)&lt;MATCH($L$1,$E4534:$E4537,0),1*c_vote,0)+IF(MATCH($K$1,$F4534:$F4537,0)&lt;MATCH($L$1,$F4534:$F4537,0),1*d_vote,0)</f>
        <v>0.27</v>
      </c>
      <c r="L4534" s="3">
        <f>IF(MATCH(K$1,$C4534:$C4537,0)&gt;(MATCH(L$1,$C4534:$C4537,0)),1*a_vote,0)+IF(MATCH(K$1,$D4534:$D4537,0)&gt;MATCH(L$1,$D4534:$D4537,0),1*b_vote,0)+IF(MATCH(K$1,$E4534:$E4537,0)&gt;MATCH(L$1,$E4534:$E4537,0),1*c_vote,0)+IF(MATCH(K$1,$F4534:$F4537,0)&gt;MATCH(L$1,$F4534:$F4537,0),1*d_vote,0)</f>
        <v>0.73</v>
      </c>
      <c r="M4534" s="3">
        <f>IF(MATCH($M$1,$C4534:$C4537,0)&lt;(MATCH($N$1,$C4534:$C4537,0)),1*a_vote,0)+IF(MATCH($M$1,$D4534:$D4537,0)&lt;MATCH($N$1,$D4534:$D4537,0),1*b_vote,0)+IF(MATCH($M$1,$E4534:$E4537,0)&lt;MATCH($N$1,$E4534:$E4537,0),1*c_vote,0)+IF(MATCH($M$1,$F4534:$F4537,0)&lt;MATCH($N$1,$F4534:$F4537,0),1*d_vote,0)</f>
        <v>0.78</v>
      </c>
      <c r="N4534" s="3">
        <f>IF(MATCH(M$1,$C4534:$C4537,0)&gt;(MATCH(N$1,$C4534:$C4537,0)),1*a_vote,0)+IF(MATCH(M$1,$D4534:$D4537,0)&gt;MATCH(N$1,$D4534:$D4537,0),1*b_vote,0)+IF(MATCH(M$1,$E4534:$E4537,0)&gt;MATCH(N$1,$E4534:$E4537,0),1*c_vote,0)+IF(MATCH(M$1,$F4534:$F4537,0)&gt;MATCH(N$1,$F4534:$F4537,0),1*d_vote,0)</f>
        <v>0.21999999999999997</v>
      </c>
      <c r="O4534" s="3">
        <f>IF(MATCH($O$1,$C4534:$C4537,0)&lt;(MATCH($P$1,$C4534:$C4537,0)),1*a_vote,0)+IF(MATCH($O$1,$D4534:$D4537,0)&lt;MATCH($P$1,$D4534:$D4537,0),1*b_vote,0)+IF(MATCH($O$1,$E4534:$E4537,0)&lt;MATCH($P$1,$E4534:$E4537,0),1*c_vote,0)+IF(MATCH($O$1,$F4534:$F4537,0)&lt;MATCH($P$1,$F4534:$F4537,0),1*d_vote,0)</f>
        <v>0.26</v>
      </c>
      <c r="P4534" s="3">
        <f>IF(MATCH(O$1,$C4534:$C4537,0)&gt;(MATCH(P$1,$C4534:$C4537,0)),1*a_vote,0)+IF(MATCH(O$1,$D4534:$D4537,0)&gt;MATCH(P$1,$D4534:$D4537,0),1*b_vote,0)+IF(MATCH(O$1,$E4534:$E4537,0)&gt;MATCH(P$1,$E4534:$E4537,0),1*c_vote,0)+IF(MATCH(O$1,$F4534:$F4537,0)&gt;MATCH(P$1,$F4534:$F4537,0),1*d_vote,0)</f>
        <v>0.74</v>
      </c>
      <c r="Q4534" s="3">
        <f>IF(MATCH($Q$1,$C4534:$C4537,0)&lt;(MATCH($R$1,$C4534:$C4537,0)),1*a_vote,0)+IF(MATCH($Q$1,$D4534:$D4537,0)&lt;MATCH($R$1,$D4534:$D4537,0),1*b_vote,0)+IF(MATCH($Q$1,$E4534:$E4537,0)&lt;MATCH($R$1,$E4534:$E4537,0),1*c_vote,0)+IF(MATCH($Q$1,$F4534:$F4537,0)&lt;MATCH($R$1,$F4534:$F4537,0),1*d_vote,0)</f>
        <v>0.26</v>
      </c>
      <c r="R4534" s="3">
        <f>IF(MATCH(Q$1,$C4534:$C4537,0)&gt;(MATCH(R$1,$C4534:$C4537,0)),1*a_vote,0)+IF(MATCH(Q$1,$D4534:$D4537,0)&gt;MATCH(R$1,$D4534:$D4537,0),1*b_vote,0)+IF(MATCH(Q$1,$E4534:$E4537,0)&gt;MATCH(R$1,$E4534:$E4537,0),1*c_vote,0)+IF(MATCH(Q$1,$F4534:$F4537,0)&gt;MATCH(R$1,$F4534:$F4537,0),1*d_vote,0)</f>
        <v>0.74</v>
      </c>
      <c r="S4534" s="3">
        <f>IF(MATCH($S$1,$C4534:$C4537,0)&lt;(MATCH($T$1,$C4534:$C4537,0)),1*a_vote,0)+IF(MATCH($S$1,$D4534:$D4537,0)&lt;MATCH($T$1,$D4534:$D4537,0),1*b_vote,0)+IF(MATCH($S$1,$E4534:$E4537,0)&lt;MATCH($T$1,$E4534:$E4537,0),1*c_vote,0)+IF(MATCH($S$1,$F4534:$F4537,0)&lt;MATCH($T$1,$F4534:$F4537,0),1*d_vote,0)</f>
        <v>0.51</v>
      </c>
      <c r="T4534" s="3">
        <f>IF(MATCH(S$1,$C4534:$C4537,0)&gt;(MATCH(T$1,$C4534:$C4537,0)),1*a_vote,0)+IF(MATCH(S$1,$D4534:$D4537,0)&gt;MATCH(T$1,$D4534:$D4537,0),1*b_vote,0)+IF(MATCH(S$1,$E4534:$E4537,0)&gt;MATCH(T$1,$E4534:$E4537,0),1*c_vote,0)+IF(MATCH(S$1,$F4534:$F4537,0)&gt;MATCH(T$1,$F4534:$F4537,0),1*d_vote,0)</f>
        <v>0.49</v>
      </c>
    </row>
    <row r="4535" spans="1:20" x14ac:dyDescent="0.25">
      <c r="A4535">
        <f t="shared" si="144"/>
        <v>4534</v>
      </c>
      <c r="B4535">
        <f t="shared" si="145"/>
        <v>1134</v>
      </c>
      <c r="C4535" t="str">
        <f>INDEX('VBA code_permu_wo_repettn'!$T$3:$Y$6,COUNTIF('Profile-matrices_Condorcet'!$B$2:$B4535,'Profile-matrices_Condorcet'!$B4535),MATCH(INDEX('numeric possibilities'!D$3:D$1298,VLOOKUP($B4535,'numeric possibilities'!$C$3:$G$1298,1)),'VBA code_permu_wo_repettn'!$T$2:$Y$2))</f>
        <v>D</v>
      </c>
      <c r="D4535" t="str">
        <f>INDEX('VBA code_permu_wo_repettn'!$AA$3:$AF$6,COUNTIF('Profile-matrices_Condorcet'!$B$2:$B4535,'Profile-matrices_Condorcet'!$B4535),MATCH(INDEX('numeric possibilities'!E$3:E$1298,VLOOKUP($B4535,'numeric possibilities'!$C$3:$G$1298,1)),'VBA code_permu_wo_repettn'!$AA$2:$AF$2))</f>
        <v>C</v>
      </c>
      <c r="E4535" t="str">
        <f>INDEX('VBA code_permu_wo_repettn'!$AH$3:$AM$6,COUNTIF('Profile-matrices_Condorcet'!$B$2:$B4535,'Profile-matrices_Condorcet'!$B4535),MATCH(INDEX('numeric possibilities'!F$3:F$1298,VLOOKUP($B4535,'numeric possibilities'!$C$3:$G$1298,1)),'VBA code_permu_wo_repettn'!$AH$2:$AM$2))</f>
        <v>A</v>
      </c>
      <c r="F4535" t="str">
        <f>INDEX('VBA code_permu_wo_repettn'!$AO$3:$AT$6,COUNTIF('Profile-matrices_Condorcet'!$B$2:$B4535,'Profile-matrices_Condorcet'!$B4535),MATCH(INDEX('numeric possibilities'!G$3:G$1298,VLOOKUP($B4535,'numeric possibilities'!$C$3:$G$1298,1)),'VBA code_permu_wo_repettn'!$AO$2:$AT$2))</f>
        <v>C</v>
      </c>
      <c r="H4535" t="s">
        <v>15</v>
      </c>
      <c r="I4535" t="str">
        <f>IF(I4534&gt;J4534,$I$1,IF(I4534&lt;J4534,$J$1,0))</f>
        <v>A</v>
      </c>
      <c r="K4535" t="str">
        <f>IF(K4534&gt;L4534,$K$1,IF(K4534&lt;L4534,$L$1,0))</f>
        <v>C</v>
      </c>
      <c r="M4535" t="str">
        <f>IF(M4534&gt;N4534,$M$1,IF(M4534&lt;N4534,$N$1,0))</f>
        <v>A</v>
      </c>
      <c r="O4535" t="str">
        <f>IF(O4534&gt;P4534,$O$1,IF(O4534&lt;P4534,$P$1,0))</f>
        <v>C</v>
      </c>
      <c r="Q4535" t="str">
        <f>IF(Q4534&gt;R4534,$Q$1,IF(Q4534&lt;R4534,$R$1,0))</f>
        <v>D</v>
      </c>
      <c r="S4535" t="str">
        <f>IF(S4534&gt;T4534,$S$1,IF(S4534&lt;T4534,$T$1,0))</f>
        <v>C</v>
      </c>
    </row>
    <row r="4536" spans="1:20" x14ac:dyDescent="0.25">
      <c r="A4536">
        <f t="shared" si="144"/>
        <v>4535</v>
      </c>
      <c r="B4536">
        <f t="shared" si="145"/>
        <v>1134</v>
      </c>
      <c r="C4536" t="str">
        <f>INDEX('VBA code_permu_wo_repettn'!$T$3:$Y$6,COUNTIF('Profile-matrices_Condorcet'!$B$2:$B4536,'Profile-matrices_Condorcet'!$B4536),MATCH(INDEX('numeric possibilities'!D$3:D$1298,VLOOKUP($B4536,'numeric possibilities'!$C$3:$G$1298,1)),'VBA code_permu_wo_repettn'!$T$2:$Y$2))</f>
        <v>C</v>
      </c>
      <c r="D4536" t="str">
        <f>INDEX('VBA code_permu_wo_repettn'!$AA$3:$AF$6,COUNTIF('Profile-matrices_Condorcet'!$B$2:$B4536,'Profile-matrices_Condorcet'!$B4536),MATCH(INDEX('numeric possibilities'!E$3:E$1298,VLOOKUP($B4536,'numeric possibilities'!$C$3:$G$1298,1)),'VBA code_permu_wo_repettn'!$AA$2:$AF$2))</f>
        <v>A</v>
      </c>
      <c r="E4536" t="str">
        <f>INDEX('VBA code_permu_wo_repettn'!$AH$3:$AM$6,COUNTIF('Profile-matrices_Condorcet'!$B$2:$B4536,'Profile-matrices_Condorcet'!$B4536),MATCH(INDEX('numeric possibilities'!F$3:F$1298,VLOOKUP($B4536,'numeric possibilities'!$C$3:$G$1298,1)),'VBA code_permu_wo_repettn'!$AH$2:$AM$2))</f>
        <v>D</v>
      </c>
      <c r="F4536" t="str">
        <f>INDEX('VBA code_permu_wo_repettn'!$AO$3:$AT$6,COUNTIF('Profile-matrices_Condorcet'!$B$2:$B4536,'Profile-matrices_Condorcet'!$B4536),MATCH(INDEX('numeric possibilities'!G$3:G$1298,VLOOKUP($B4536,'numeric possibilities'!$C$3:$G$1298,1)),'VBA code_permu_wo_repettn'!$AO$2:$AT$2))</f>
        <v>B</v>
      </c>
      <c r="I4536" t="s">
        <v>0</v>
      </c>
      <c r="J4536" t="s">
        <v>1</v>
      </c>
      <c r="K4536" t="s">
        <v>2</v>
      </c>
      <c r="L4536" t="s">
        <v>3</v>
      </c>
    </row>
    <row r="4537" spans="1:20" x14ac:dyDescent="0.25">
      <c r="A4537">
        <f t="shared" si="144"/>
        <v>4536</v>
      </c>
      <c r="B4537">
        <f t="shared" si="145"/>
        <v>1134</v>
      </c>
      <c r="C4537" t="str">
        <f>INDEX('VBA code_permu_wo_repettn'!$T$3:$Y$6,COUNTIF('Profile-matrices_Condorcet'!$B$2:$B4537,'Profile-matrices_Condorcet'!$B4537),MATCH(INDEX('numeric possibilities'!D$3:D$1298,VLOOKUP($B4537,'numeric possibilities'!$C$3:$G$1298,1)),'VBA code_permu_wo_repettn'!$T$2:$Y$2))</f>
        <v>B</v>
      </c>
      <c r="D4537" t="str">
        <f>INDEX('VBA code_permu_wo_repettn'!$AA$3:$AF$6,COUNTIF('Profile-matrices_Condorcet'!$B$2:$B4537,'Profile-matrices_Condorcet'!$B4537),MATCH(INDEX('numeric possibilities'!E$3:E$1298,VLOOKUP($B4537,'numeric possibilities'!$C$3:$G$1298,1)),'VBA code_permu_wo_repettn'!$AA$2:$AF$2))</f>
        <v>D</v>
      </c>
      <c r="E4537" t="str">
        <f>INDEX('VBA code_permu_wo_repettn'!$AH$3:$AM$6,COUNTIF('Profile-matrices_Condorcet'!$B$2:$B4537,'Profile-matrices_Condorcet'!$B4537),MATCH(INDEX('numeric possibilities'!F$3:F$1298,VLOOKUP($B4537,'numeric possibilities'!$C$3:$G$1298,1)),'VBA code_permu_wo_repettn'!$AH$2:$AM$2))</f>
        <v>B</v>
      </c>
      <c r="F4537" t="str">
        <f>INDEX('VBA code_permu_wo_repettn'!$AO$3:$AT$6,COUNTIF('Profile-matrices_Condorcet'!$B$2:$B4537,'Profile-matrices_Condorcet'!$B4537),MATCH(INDEX('numeric possibilities'!G$3:G$1298,VLOOKUP($B4537,'numeric possibilities'!$C$3:$G$1298,1)),'VBA code_permu_wo_repettn'!$AO$2:$AT$2))</f>
        <v>A</v>
      </c>
      <c r="G4537" t="str">
        <f>IF(MAX(I4537:L4537)&gt;='numeric possibilities'!$B$4/2,INDEX('Profile-matrices_Condorcet'!I4536:L4536,1,MATCH(MAX('Profile-matrices_Condorcet'!I4537:L4537),'Profile-matrices_Condorcet'!I4537:L4537,0)),"NCW")</f>
        <v>C</v>
      </c>
      <c r="H4537" t="s">
        <v>13</v>
      </c>
      <c r="I4537" s="3">
        <f>COUNTIF($I4535:$S4535,I4536)</f>
        <v>2</v>
      </c>
      <c r="J4537" s="3">
        <f>COUNTIF($I4535:$S4535,J4536)</f>
        <v>0</v>
      </c>
      <c r="K4537" s="3">
        <f>COUNTIF($I4535:$S4535,K4536)</f>
        <v>3</v>
      </c>
      <c r="L4537" s="3">
        <f>COUNTIF($I4535:$S4535,L4536)</f>
        <v>1</v>
      </c>
    </row>
    <row r="4538" spans="1:20" x14ac:dyDescent="0.25">
      <c r="A4538">
        <f t="shared" si="144"/>
        <v>4537</v>
      </c>
      <c r="B4538">
        <f t="shared" si="145"/>
        <v>1135</v>
      </c>
      <c r="C4538" t="str">
        <f>INDEX('VBA code_permu_wo_repettn'!$T$3:$Y$6,COUNTIF('Profile-matrices_Condorcet'!$B$2:$B4538,'Profile-matrices_Condorcet'!$B4538),MATCH(INDEX('numeric possibilities'!D$3:D$1298,VLOOKUP($B4538,'numeric possibilities'!$C$3:$G$1298,1)),'VBA code_permu_wo_repettn'!$T$2:$Y$2))</f>
        <v>A</v>
      </c>
      <c r="D4538" t="str">
        <f>INDEX('VBA code_permu_wo_repettn'!$AA$3:$AF$6,COUNTIF('Profile-matrices_Condorcet'!$B$2:$B4538,'Profile-matrices_Condorcet'!$B4538),MATCH(INDEX('numeric possibilities'!E$3:E$1298,VLOOKUP($B4538,'numeric possibilities'!$C$3:$G$1298,1)),'VBA code_permu_wo_repettn'!$AA$2:$AF$2))</f>
        <v>B</v>
      </c>
      <c r="E4538" t="str">
        <f>INDEX('VBA code_permu_wo_repettn'!$AH$3:$AM$6,COUNTIF('Profile-matrices_Condorcet'!$B$2:$B4538,'Profile-matrices_Condorcet'!$B4538),MATCH(INDEX('numeric possibilities'!F$3:F$1298,VLOOKUP($B4538,'numeric possibilities'!$C$3:$G$1298,1)),'VBA code_permu_wo_repettn'!$AH$2:$AM$2))</f>
        <v>C</v>
      </c>
      <c r="F4538" t="str">
        <f>INDEX('VBA code_permu_wo_repettn'!$AO$3:$AT$6,COUNTIF('Profile-matrices_Condorcet'!$B$2:$B4538,'Profile-matrices_Condorcet'!$B4538),MATCH(INDEX('numeric possibilities'!G$3:G$1298,VLOOKUP($B4538,'numeric possibilities'!$C$3:$G$1298,1)),'VBA code_permu_wo_repettn'!$AO$2:$AT$2))</f>
        <v>D</v>
      </c>
      <c r="H4538" t="s">
        <v>14</v>
      </c>
      <c r="I4538" s="3">
        <f>IF(MATCH(I$1,$C4538:$C4541,0)&lt;(MATCH(J$1,$C4538:$C4541,0)),1*a_vote,0)+IF(MATCH(I$1,$D4538:$D4541,0)&lt;MATCH(J$1,$D4538:$D4541,0),1*b_vote,0)+IF(MATCH(I$1,$E4538:$E4541,0)&lt;MATCH(J$1,$E4538:$E4541,0),1*c_vote,0)+IF(MATCH(I$1,$F4538:$F4541,0)&lt;MATCH(J$1,$F4538:$F4541,0),1*d_vote,0)</f>
        <v>0.52</v>
      </c>
      <c r="J4538" s="3">
        <f>IF(MATCH(I$1,$C4538:$C4541,0)&gt;(MATCH(J$1,$C4538:$C4541,0)),1*a_vote,0)+IF(MATCH(I$1,$D4538:$D4541,0)&gt;MATCH(J$1,$D4538:$D4541,0),1*b_vote,0)+IF(MATCH(I$1,$E4538:$E4541,0)&gt;MATCH(J$1,$E4538:$E4541,0),1*c_vote,0)+IF(MATCH(I$1,$F4538:$F4541,0)&gt;MATCH(J$1,$F4538:$F4541,0),1*d_vote,0)</f>
        <v>0.48</v>
      </c>
      <c r="K4538" s="3">
        <f>IF(MATCH($K$1,$C4538:$C4541,0)&lt;(MATCH($L$1,$C4538:$C4541,0)),1*a_vote,0)+IF(MATCH($K$1,$D4538:$D4541,0)&lt;MATCH($L$1,$D4538:$D4541,0),1*b_vote,0)+IF(MATCH($K$1,$E4538:$E4541,0)&lt;MATCH($L$1,$E4538:$E4541,0),1*c_vote,0)+IF(MATCH($K$1,$F4538:$F4541,0)&lt;MATCH($L$1,$F4538:$F4541,0),1*d_vote,0)</f>
        <v>0.27</v>
      </c>
      <c r="L4538" s="3">
        <f>IF(MATCH(K$1,$C4538:$C4541,0)&gt;(MATCH(L$1,$C4538:$C4541,0)),1*a_vote,0)+IF(MATCH(K$1,$D4538:$D4541,0)&gt;MATCH(L$1,$D4538:$D4541,0),1*b_vote,0)+IF(MATCH(K$1,$E4538:$E4541,0)&gt;MATCH(L$1,$E4538:$E4541,0),1*c_vote,0)+IF(MATCH(K$1,$F4538:$F4541,0)&gt;MATCH(L$1,$F4538:$F4541,0),1*d_vote,0)</f>
        <v>0.73</v>
      </c>
      <c r="M4538" s="3">
        <f>IF(MATCH($M$1,$C4538:$C4541,0)&lt;(MATCH($N$1,$C4538:$C4541,0)),1*a_vote,0)+IF(MATCH($M$1,$D4538:$D4541,0)&lt;MATCH($N$1,$D4538:$D4541,0),1*b_vote,0)+IF(MATCH($M$1,$E4538:$E4541,0)&lt;MATCH($N$1,$E4538:$E4541,0),1*c_vote,0)+IF(MATCH($M$1,$F4538:$F4541,0)&lt;MATCH($N$1,$F4538:$F4541,0),1*d_vote,0)</f>
        <v>0.52</v>
      </c>
      <c r="N4538" s="3">
        <f>IF(MATCH(M$1,$C4538:$C4541,0)&gt;(MATCH(N$1,$C4538:$C4541,0)),1*a_vote,0)+IF(MATCH(M$1,$D4538:$D4541,0)&gt;MATCH(N$1,$D4538:$D4541,0),1*b_vote,0)+IF(MATCH(M$1,$E4538:$E4541,0)&gt;MATCH(N$1,$E4538:$E4541,0),1*c_vote,0)+IF(MATCH(M$1,$F4538:$F4541,0)&gt;MATCH(N$1,$F4538:$F4541,0),1*d_vote,0)</f>
        <v>0.48</v>
      </c>
      <c r="O4538" s="3">
        <f>IF(MATCH($O$1,$C4538:$C4541,0)&lt;(MATCH($P$1,$C4538:$C4541,0)),1*a_vote,0)+IF(MATCH($O$1,$D4538:$D4541,0)&lt;MATCH($P$1,$D4538:$D4541,0),1*b_vote,0)+IF(MATCH($O$1,$E4538:$E4541,0)&lt;MATCH($P$1,$E4538:$E4541,0),1*c_vote,0)+IF(MATCH($O$1,$F4538:$F4541,0)&lt;MATCH($P$1,$F4538:$F4541,0),1*d_vote,0)</f>
        <v>0.53</v>
      </c>
      <c r="P4538" s="3">
        <f>IF(MATCH(O$1,$C4538:$C4541,0)&gt;(MATCH(P$1,$C4538:$C4541,0)),1*a_vote,0)+IF(MATCH(O$1,$D4538:$D4541,0)&gt;MATCH(P$1,$D4538:$D4541,0),1*b_vote,0)+IF(MATCH(O$1,$E4538:$E4541,0)&gt;MATCH(P$1,$E4538:$E4541,0),1*c_vote,0)+IF(MATCH(O$1,$F4538:$F4541,0)&gt;MATCH(P$1,$F4538:$F4541,0),1*d_vote,0)</f>
        <v>0.47</v>
      </c>
      <c r="Q4538" s="3">
        <f>IF(MATCH($Q$1,$C4538:$C4541,0)&lt;(MATCH($R$1,$C4538:$C4541,0)),1*a_vote,0)+IF(MATCH($Q$1,$D4538:$D4541,0)&lt;MATCH($R$1,$D4538:$D4541,0),1*b_vote,0)+IF(MATCH($Q$1,$E4538:$E4541,0)&lt;MATCH($R$1,$E4538:$E4541,0),1*c_vote,0)+IF(MATCH($Q$1,$F4538:$F4541,0)&lt;MATCH($R$1,$F4538:$F4541,0),1*d_vote,0)</f>
        <v>0.53</v>
      </c>
      <c r="R4538" s="3">
        <f>IF(MATCH(Q$1,$C4538:$C4541,0)&gt;(MATCH(R$1,$C4538:$C4541,0)),1*a_vote,0)+IF(MATCH(Q$1,$D4538:$D4541,0)&gt;MATCH(R$1,$D4538:$D4541,0),1*b_vote,0)+IF(MATCH(Q$1,$E4538:$E4541,0)&gt;MATCH(R$1,$E4538:$E4541,0),1*c_vote,0)+IF(MATCH(Q$1,$F4538:$F4541,0)&gt;MATCH(R$1,$F4538:$F4541,0),1*d_vote,0)</f>
        <v>0.47</v>
      </c>
      <c r="S4538" s="3">
        <f>IF(MATCH($S$1,$C4538:$C4541,0)&lt;(MATCH($T$1,$C4538:$C4541,0)),1*a_vote,0)+IF(MATCH($S$1,$D4538:$D4541,0)&lt;MATCH($T$1,$D4538:$D4541,0),1*b_vote,0)+IF(MATCH($S$1,$E4538:$E4541,0)&lt;MATCH($T$1,$E4538:$E4541,0),1*c_vote,0)+IF(MATCH($S$1,$F4538:$F4541,0)&lt;MATCH($T$1,$F4538:$F4541,0),1*d_vote,0)</f>
        <v>0.78</v>
      </c>
      <c r="T4538" s="3">
        <f>IF(MATCH(S$1,$C4538:$C4541,0)&gt;(MATCH(T$1,$C4538:$C4541,0)),1*a_vote,0)+IF(MATCH(S$1,$D4538:$D4541,0)&gt;MATCH(T$1,$D4538:$D4541,0),1*b_vote,0)+IF(MATCH(S$1,$E4538:$E4541,0)&gt;MATCH(T$1,$E4538:$E4541,0),1*c_vote,0)+IF(MATCH(S$1,$F4538:$F4541,0)&gt;MATCH(T$1,$F4538:$F4541,0),1*d_vote,0)</f>
        <v>0.21999999999999997</v>
      </c>
    </row>
    <row r="4539" spans="1:20" x14ac:dyDescent="0.25">
      <c r="A4539">
        <f t="shared" si="144"/>
        <v>4538</v>
      </c>
      <c r="B4539">
        <f t="shared" si="145"/>
        <v>1135</v>
      </c>
      <c r="C4539" t="str">
        <f>INDEX('VBA code_permu_wo_repettn'!$T$3:$Y$6,COUNTIF('Profile-matrices_Condorcet'!$B$2:$B4539,'Profile-matrices_Condorcet'!$B4539),MATCH(INDEX('numeric possibilities'!D$3:D$1298,VLOOKUP($B4539,'numeric possibilities'!$C$3:$G$1298,1)),'VBA code_permu_wo_repettn'!$T$2:$Y$2))</f>
        <v>B</v>
      </c>
      <c r="D4539" t="str">
        <f>INDEX('VBA code_permu_wo_repettn'!$AA$3:$AF$6,COUNTIF('Profile-matrices_Condorcet'!$B$2:$B4539,'Profile-matrices_Condorcet'!$B4539),MATCH(INDEX('numeric possibilities'!E$3:E$1298,VLOOKUP($B4539,'numeric possibilities'!$C$3:$G$1298,1)),'VBA code_permu_wo_repettn'!$AA$2:$AF$2))</f>
        <v>C</v>
      </c>
      <c r="E4539" t="str">
        <f>INDEX('VBA code_permu_wo_repettn'!$AH$3:$AM$6,COUNTIF('Profile-matrices_Condorcet'!$B$2:$B4539,'Profile-matrices_Condorcet'!$B4539),MATCH(INDEX('numeric possibilities'!F$3:F$1298,VLOOKUP($B4539,'numeric possibilities'!$C$3:$G$1298,1)),'VBA code_permu_wo_repettn'!$AH$2:$AM$2))</f>
        <v>A</v>
      </c>
      <c r="F4539" t="str">
        <f>INDEX('VBA code_permu_wo_repettn'!$AO$3:$AT$6,COUNTIF('Profile-matrices_Condorcet'!$B$2:$B4539,'Profile-matrices_Condorcet'!$B4539),MATCH(INDEX('numeric possibilities'!G$3:G$1298,VLOOKUP($B4539,'numeric possibilities'!$C$3:$G$1298,1)),'VBA code_permu_wo_repettn'!$AO$2:$AT$2))</f>
        <v>C</v>
      </c>
      <c r="H4539" t="s">
        <v>15</v>
      </c>
      <c r="I4539" t="str">
        <f>IF(I4538&gt;J4538,$I$1,IF(I4538&lt;J4538,$J$1,0))</f>
        <v>A</v>
      </c>
      <c r="K4539" t="str">
        <f>IF(K4538&gt;L4538,$K$1,IF(K4538&lt;L4538,$L$1,0))</f>
        <v>C</v>
      </c>
      <c r="M4539" t="str">
        <f>IF(M4538&gt;N4538,$M$1,IF(M4538&lt;N4538,$N$1,0))</f>
        <v>A</v>
      </c>
      <c r="O4539" t="str">
        <f>IF(O4538&gt;P4538,$O$1,IF(O4538&lt;P4538,$P$1,0))</f>
        <v>B</v>
      </c>
      <c r="Q4539" t="str">
        <f>IF(Q4538&gt;R4538,$Q$1,IF(Q4538&lt;R4538,$R$1,0))</f>
        <v>B</v>
      </c>
      <c r="S4539" t="str">
        <f>IF(S4538&gt;T4538,$S$1,IF(S4538&lt;T4538,$T$1,0))</f>
        <v>C</v>
      </c>
    </row>
    <row r="4540" spans="1:20" x14ac:dyDescent="0.25">
      <c r="A4540">
        <f t="shared" si="144"/>
        <v>4539</v>
      </c>
      <c r="B4540">
        <f t="shared" si="145"/>
        <v>1135</v>
      </c>
      <c r="C4540" t="str">
        <f>INDEX('VBA code_permu_wo_repettn'!$T$3:$Y$6,COUNTIF('Profile-matrices_Condorcet'!$B$2:$B4540,'Profile-matrices_Condorcet'!$B4540),MATCH(INDEX('numeric possibilities'!D$3:D$1298,VLOOKUP($B4540,'numeric possibilities'!$C$3:$G$1298,1)),'VBA code_permu_wo_repettn'!$T$2:$Y$2))</f>
        <v>C</v>
      </c>
      <c r="D4540" t="str">
        <f>INDEX('VBA code_permu_wo_repettn'!$AA$3:$AF$6,COUNTIF('Profile-matrices_Condorcet'!$B$2:$B4540,'Profile-matrices_Condorcet'!$B4540),MATCH(INDEX('numeric possibilities'!E$3:E$1298,VLOOKUP($B4540,'numeric possibilities'!$C$3:$G$1298,1)),'VBA code_permu_wo_repettn'!$AA$2:$AF$2))</f>
        <v>D</v>
      </c>
      <c r="E4540" t="str">
        <f>INDEX('VBA code_permu_wo_repettn'!$AH$3:$AM$6,COUNTIF('Profile-matrices_Condorcet'!$B$2:$B4540,'Profile-matrices_Condorcet'!$B4540),MATCH(INDEX('numeric possibilities'!F$3:F$1298,VLOOKUP($B4540,'numeric possibilities'!$C$3:$G$1298,1)),'VBA code_permu_wo_repettn'!$AH$2:$AM$2))</f>
        <v>D</v>
      </c>
      <c r="F4540" t="str">
        <f>INDEX('VBA code_permu_wo_repettn'!$AO$3:$AT$6,COUNTIF('Profile-matrices_Condorcet'!$B$2:$B4540,'Profile-matrices_Condorcet'!$B4540),MATCH(INDEX('numeric possibilities'!G$3:G$1298,VLOOKUP($B4540,'numeric possibilities'!$C$3:$G$1298,1)),'VBA code_permu_wo_repettn'!$AO$2:$AT$2))</f>
        <v>B</v>
      </c>
      <c r="I4540" t="s">
        <v>0</v>
      </c>
      <c r="J4540" t="s">
        <v>1</v>
      </c>
      <c r="K4540" t="s">
        <v>2</v>
      </c>
      <c r="L4540" t="s">
        <v>3</v>
      </c>
    </row>
    <row r="4541" spans="1:20" x14ac:dyDescent="0.25">
      <c r="A4541">
        <f t="shared" si="144"/>
        <v>4540</v>
      </c>
      <c r="B4541">
        <f t="shared" si="145"/>
        <v>1135</v>
      </c>
      <c r="C4541" t="str">
        <f>INDEX('VBA code_permu_wo_repettn'!$T$3:$Y$6,COUNTIF('Profile-matrices_Condorcet'!$B$2:$B4541,'Profile-matrices_Condorcet'!$B4541),MATCH(INDEX('numeric possibilities'!D$3:D$1298,VLOOKUP($B4541,'numeric possibilities'!$C$3:$G$1298,1)),'VBA code_permu_wo_repettn'!$T$2:$Y$2))</f>
        <v>D</v>
      </c>
      <c r="D4541" t="str">
        <f>INDEX('VBA code_permu_wo_repettn'!$AA$3:$AF$6,COUNTIF('Profile-matrices_Condorcet'!$B$2:$B4541,'Profile-matrices_Condorcet'!$B4541),MATCH(INDEX('numeric possibilities'!E$3:E$1298,VLOOKUP($B4541,'numeric possibilities'!$C$3:$G$1298,1)),'VBA code_permu_wo_repettn'!$AA$2:$AF$2))</f>
        <v>A</v>
      </c>
      <c r="E4541" t="str">
        <f>INDEX('VBA code_permu_wo_repettn'!$AH$3:$AM$6,COUNTIF('Profile-matrices_Condorcet'!$B$2:$B4541,'Profile-matrices_Condorcet'!$B4541),MATCH(INDEX('numeric possibilities'!F$3:F$1298,VLOOKUP($B4541,'numeric possibilities'!$C$3:$G$1298,1)),'VBA code_permu_wo_repettn'!$AH$2:$AM$2))</f>
        <v>B</v>
      </c>
      <c r="F4541" t="str">
        <f>INDEX('VBA code_permu_wo_repettn'!$AO$3:$AT$6,COUNTIF('Profile-matrices_Condorcet'!$B$2:$B4541,'Profile-matrices_Condorcet'!$B4541),MATCH(INDEX('numeric possibilities'!G$3:G$1298,VLOOKUP($B4541,'numeric possibilities'!$C$3:$G$1298,1)),'VBA code_permu_wo_repettn'!$AO$2:$AT$2))</f>
        <v>A</v>
      </c>
      <c r="G4541" t="str">
        <f>IF(MAX(I4541:L4541)&gt;='numeric possibilities'!$B$4/2,INDEX('Profile-matrices_Condorcet'!I4540:L4540,1,MATCH(MAX('Profile-matrices_Condorcet'!I4541:L4541),'Profile-matrices_Condorcet'!I4541:L4541,0)),"NCW")</f>
        <v>NCW</v>
      </c>
      <c r="H4541" t="s">
        <v>13</v>
      </c>
      <c r="I4541" s="3">
        <f>COUNTIF($I4539:$S4539,I4540)</f>
        <v>2</v>
      </c>
      <c r="J4541" s="3">
        <f>COUNTIF($I4539:$S4539,J4540)</f>
        <v>2</v>
      </c>
      <c r="K4541" s="3">
        <f>COUNTIF($I4539:$S4539,K4540)</f>
        <v>2</v>
      </c>
      <c r="L4541" s="3">
        <f>COUNTIF($I4539:$S4539,L4540)</f>
        <v>0</v>
      </c>
    </row>
    <row r="4542" spans="1:20" x14ac:dyDescent="0.25">
      <c r="A4542">
        <f t="shared" si="144"/>
        <v>4541</v>
      </c>
      <c r="B4542">
        <f t="shared" si="145"/>
        <v>1136</v>
      </c>
      <c r="C4542" t="str">
        <f>INDEX('VBA code_permu_wo_repettn'!$T$3:$Y$6,COUNTIF('Profile-matrices_Condorcet'!$B$2:$B4542,'Profile-matrices_Condorcet'!$B4542),MATCH(INDEX('numeric possibilities'!D$3:D$1298,VLOOKUP($B4542,'numeric possibilities'!$C$3:$G$1298,1)),'VBA code_permu_wo_repettn'!$T$2:$Y$2))</f>
        <v>A</v>
      </c>
      <c r="D4542" t="str">
        <f>INDEX('VBA code_permu_wo_repettn'!$AA$3:$AF$6,COUNTIF('Profile-matrices_Condorcet'!$B$2:$B4542,'Profile-matrices_Condorcet'!$B4542),MATCH(INDEX('numeric possibilities'!E$3:E$1298,VLOOKUP($B4542,'numeric possibilities'!$C$3:$G$1298,1)),'VBA code_permu_wo_repettn'!$AA$2:$AF$2))</f>
        <v>B</v>
      </c>
      <c r="E4542" t="str">
        <f>INDEX('VBA code_permu_wo_repettn'!$AH$3:$AM$6,COUNTIF('Profile-matrices_Condorcet'!$B$2:$B4542,'Profile-matrices_Condorcet'!$B4542),MATCH(INDEX('numeric possibilities'!F$3:F$1298,VLOOKUP($B4542,'numeric possibilities'!$C$3:$G$1298,1)),'VBA code_permu_wo_repettn'!$AH$2:$AM$2))</f>
        <v>C</v>
      </c>
      <c r="F4542" t="str">
        <f>INDEX('VBA code_permu_wo_repettn'!$AO$3:$AT$6,COUNTIF('Profile-matrices_Condorcet'!$B$2:$B4542,'Profile-matrices_Condorcet'!$B4542),MATCH(INDEX('numeric possibilities'!G$3:G$1298,VLOOKUP($B4542,'numeric possibilities'!$C$3:$G$1298,1)),'VBA code_permu_wo_repettn'!$AO$2:$AT$2))</f>
        <v>D</v>
      </c>
      <c r="H4542" t="s">
        <v>14</v>
      </c>
      <c r="I4542" s="3">
        <f>IF(MATCH(I$1,$C4542:$C4545,0)&lt;(MATCH(J$1,$C4542:$C4545,0)),1*a_vote,0)+IF(MATCH(I$1,$D4542:$D4545,0)&lt;MATCH(J$1,$D4542:$D4545,0),1*b_vote,0)+IF(MATCH(I$1,$E4542:$E4545,0)&lt;MATCH(J$1,$E4542:$E4545,0),1*c_vote,0)+IF(MATCH(I$1,$F4542:$F4545,0)&lt;MATCH(J$1,$F4542:$F4545,0),1*d_vote,0)</f>
        <v>0.52</v>
      </c>
      <c r="J4542" s="3">
        <f>IF(MATCH(I$1,$C4542:$C4545,0)&gt;(MATCH(J$1,$C4542:$C4545,0)),1*a_vote,0)+IF(MATCH(I$1,$D4542:$D4545,0)&gt;MATCH(J$1,$D4542:$D4545,0),1*b_vote,0)+IF(MATCH(I$1,$E4542:$E4545,0)&gt;MATCH(J$1,$E4542:$E4545,0),1*c_vote,0)+IF(MATCH(I$1,$F4542:$F4545,0)&gt;MATCH(J$1,$F4542:$F4545,0),1*d_vote,0)</f>
        <v>0.48</v>
      </c>
      <c r="K4542" s="3">
        <f>IF(MATCH($K$1,$C4542:$C4545,0)&lt;(MATCH($L$1,$C4542:$C4545,0)),1*a_vote,0)+IF(MATCH($K$1,$D4542:$D4545,0)&lt;MATCH($L$1,$D4542:$D4545,0),1*b_vote,0)+IF(MATCH($K$1,$E4542:$E4545,0)&lt;MATCH($L$1,$E4542:$E4545,0),1*c_vote,0)+IF(MATCH($K$1,$F4542:$F4545,0)&lt;MATCH($L$1,$F4542:$F4545,0),1*d_vote,0)</f>
        <v>0.27</v>
      </c>
      <c r="L4542" s="3">
        <f>IF(MATCH(K$1,$C4542:$C4545,0)&gt;(MATCH(L$1,$C4542:$C4545,0)),1*a_vote,0)+IF(MATCH(K$1,$D4542:$D4545,0)&gt;MATCH(L$1,$D4542:$D4545,0),1*b_vote,0)+IF(MATCH(K$1,$E4542:$E4545,0)&gt;MATCH(L$1,$E4542:$E4545,0),1*c_vote,0)+IF(MATCH(K$1,$F4542:$F4545,0)&gt;MATCH(L$1,$F4542:$F4545,0),1*d_vote,0)</f>
        <v>0.73</v>
      </c>
      <c r="M4542" s="3">
        <f>IF(MATCH($M$1,$C4542:$C4545,0)&lt;(MATCH($N$1,$C4542:$C4545,0)),1*a_vote,0)+IF(MATCH($M$1,$D4542:$D4545,0)&lt;MATCH($N$1,$D4542:$D4545,0),1*b_vote,0)+IF(MATCH($M$1,$E4542:$E4545,0)&lt;MATCH($N$1,$E4542:$E4545,0),1*c_vote,0)+IF(MATCH($M$1,$F4542:$F4545,0)&lt;MATCH($N$1,$F4542:$F4545,0),1*d_vote,0)</f>
        <v>0.52</v>
      </c>
      <c r="N4542" s="3">
        <f>IF(MATCH(M$1,$C4542:$C4545,0)&gt;(MATCH(N$1,$C4542:$C4545,0)),1*a_vote,0)+IF(MATCH(M$1,$D4542:$D4545,0)&gt;MATCH(N$1,$D4542:$D4545,0),1*b_vote,0)+IF(MATCH(M$1,$E4542:$E4545,0)&gt;MATCH(N$1,$E4542:$E4545,0),1*c_vote,0)+IF(MATCH(M$1,$F4542:$F4545,0)&gt;MATCH(N$1,$F4542:$F4545,0),1*d_vote,0)</f>
        <v>0.48</v>
      </c>
      <c r="O4542" s="3">
        <f>IF(MATCH($O$1,$C4542:$C4545,0)&lt;(MATCH($P$1,$C4542:$C4545,0)),1*a_vote,0)+IF(MATCH($O$1,$D4542:$D4545,0)&lt;MATCH($P$1,$D4542:$D4545,0),1*b_vote,0)+IF(MATCH($O$1,$E4542:$E4545,0)&lt;MATCH($P$1,$E4542:$E4545,0),1*c_vote,0)+IF(MATCH($O$1,$F4542:$F4545,0)&lt;MATCH($P$1,$F4542:$F4545,0),1*d_vote,0)</f>
        <v>0.53</v>
      </c>
      <c r="P4542" s="3">
        <f>IF(MATCH(O$1,$C4542:$C4545,0)&gt;(MATCH(P$1,$C4542:$C4545,0)),1*a_vote,0)+IF(MATCH(O$1,$D4542:$D4545,0)&gt;MATCH(P$1,$D4542:$D4545,0),1*b_vote,0)+IF(MATCH(O$1,$E4542:$E4545,0)&gt;MATCH(P$1,$E4542:$E4545,0),1*c_vote,0)+IF(MATCH(O$1,$F4542:$F4545,0)&gt;MATCH(P$1,$F4542:$F4545,0),1*d_vote,0)</f>
        <v>0.47</v>
      </c>
      <c r="Q4542" s="3">
        <f>IF(MATCH($Q$1,$C4542:$C4545,0)&lt;(MATCH($R$1,$C4542:$C4545,0)),1*a_vote,0)+IF(MATCH($Q$1,$D4542:$D4545,0)&lt;MATCH($R$1,$D4542:$D4545,0),1*b_vote,0)+IF(MATCH($Q$1,$E4542:$E4545,0)&lt;MATCH($R$1,$E4542:$E4545,0),1*c_vote,0)+IF(MATCH($Q$1,$F4542:$F4545,0)&lt;MATCH($R$1,$F4542:$F4545,0),1*d_vote,0)</f>
        <v>0.53</v>
      </c>
      <c r="R4542" s="3">
        <f>IF(MATCH(Q$1,$C4542:$C4545,0)&gt;(MATCH(R$1,$C4542:$C4545,0)),1*a_vote,0)+IF(MATCH(Q$1,$D4542:$D4545,0)&gt;MATCH(R$1,$D4542:$D4545,0),1*b_vote,0)+IF(MATCH(Q$1,$E4542:$E4545,0)&gt;MATCH(R$1,$E4542:$E4545,0),1*c_vote,0)+IF(MATCH(Q$1,$F4542:$F4545,0)&gt;MATCH(R$1,$F4542:$F4545,0),1*d_vote,0)</f>
        <v>0.47</v>
      </c>
      <c r="S4542" s="3">
        <f>IF(MATCH($S$1,$C4542:$C4545,0)&lt;(MATCH($T$1,$C4542:$C4545,0)),1*a_vote,0)+IF(MATCH($S$1,$D4542:$D4545,0)&lt;MATCH($T$1,$D4542:$D4545,0),1*b_vote,0)+IF(MATCH($S$1,$E4542:$E4545,0)&lt;MATCH($T$1,$E4542:$E4545,0),1*c_vote,0)+IF(MATCH($S$1,$F4542:$F4545,0)&lt;MATCH($T$1,$F4542:$F4545,0),1*d_vote,0)</f>
        <v>0.51</v>
      </c>
      <c r="T4542" s="3">
        <f>IF(MATCH(S$1,$C4542:$C4545,0)&gt;(MATCH(T$1,$C4542:$C4545,0)),1*a_vote,0)+IF(MATCH(S$1,$D4542:$D4545,0)&gt;MATCH(T$1,$D4542:$D4545,0),1*b_vote,0)+IF(MATCH(S$1,$E4542:$E4545,0)&gt;MATCH(T$1,$E4542:$E4545,0),1*c_vote,0)+IF(MATCH(S$1,$F4542:$F4545,0)&gt;MATCH(T$1,$F4542:$F4545,0),1*d_vote,0)</f>
        <v>0.49</v>
      </c>
    </row>
    <row r="4543" spans="1:20" x14ac:dyDescent="0.25">
      <c r="A4543">
        <f t="shared" si="144"/>
        <v>4542</v>
      </c>
      <c r="B4543">
        <f t="shared" si="145"/>
        <v>1136</v>
      </c>
      <c r="C4543" t="str">
        <f>INDEX('VBA code_permu_wo_repettn'!$T$3:$Y$6,COUNTIF('Profile-matrices_Condorcet'!$B$2:$B4543,'Profile-matrices_Condorcet'!$B4543),MATCH(INDEX('numeric possibilities'!D$3:D$1298,VLOOKUP($B4543,'numeric possibilities'!$C$3:$G$1298,1)),'VBA code_permu_wo_repettn'!$T$2:$Y$2))</f>
        <v>B</v>
      </c>
      <c r="D4543" t="str">
        <f>INDEX('VBA code_permu_wo_repettn'!$AA$3:$AF$6,COUNTIF('Profile-matrices_Condorcet'!$B$2:$B4543,'Profile-matrices_Condorcet'!$B4543),MATCH(INDEX('numeric possibilities'!E$3:E$1298,VLOOKUP($B4543,'numeric possibilities'!$C$3:$G$1298,1)),'VBA code_permu_wo_repettn'!$AA$2:$AF$2))</f>
        <v>C</v>
      </c>
      <c r="E4543" t="str">
        <f>INDEX('VBA code_permu_wo_repettn'!$AH$3:$AM$6,COUNTIF('Profile-matrices_Condorcet'!$B$2:$B4543,'Profile-matrices_Condorcet'!$B4543),MATCH(INDEX('numeric possibilities'!F$3:F$1298,VLOOKUP($B4543,'numeric possibilities'!$C$3:$G$1298,1)),'VBA code_permu_wo_repettn'!$AH$2:$AM$2))</f>
        <v>A</v>
      </c>
      <c r="F4543" t="str">
        <f>INDEX('VBA code_permu_wo_repettn'!$AO$3:$AT$6,COUNTIF('Profile-matrices_Condorcet'!$B$2:$B4543,'Profile-matrices_Condorcet'!$B4543),MATCH(INDEX('numeric possibilities'!G$3:G$1298,VLOOKUP($B4543,'numeric possibilities'!$C$3:$G$1298,1)),'VBA code_permu_wo_repettn'!$AO$2:$AT$2))</f>
        <v>C</v>
      </c>
      <c r="H4543" t="s">
        <v>15</v>
      </c>
      <c r="I4543" t="str">
        <f>IF(I4542&gt;J4542,$I$1,IF(I4542&lt;J4542,$J$1,0))</f>
        <v>A</v>
      </c>
      <c r="K4543" t="str">
        <f>IF(K4542&gt;L4542,$K$1,IF(K4542&lt;L4542,$L$1,0))</f>
        <v>C</v>
      </c>
      <c r="M4543" t="str">
        <f>IF(M4542&gt;N4542,$M$1,IF(M4542&lt;N4542,$N$1,0))</f>
        <v>A</v>
      </c>
      <c r="O4543" t="str">
        <f>IF(O4542&gt;P4542,$O$1,IF(O4542&lt;P4542,$P$1,0))</f>
        <v>B</v>
      </c>
      <c r="Q4543" t="str">
        <f>IF(Q4542&gt;R4542,$Q$1,IF(Q4542&lt;R4542,$R$1,0))</f>
        <v>B</v>
      </c>
      <c r="S4543" t="str">
        <f>IF(S4542&gt;T4542,$S$1,IF(S4542&lt;T4542,$T$1,0))</f>
        <v>C</v>
      </c>
    </row>
    <row r="4544" spans="1:20" x14ac:dyDescent="0.25">
      <c r="A4544">
        <f t="shared" si="144"/>
        <v>4543</v>
      </c>
      <c r="B4544">
        <f t="shared" si="145"/>
        <v>1136</v>
      </c>
      <c r="C4544" t="str">
        <f>INDEX('VBA code_permu_wo_repettn'!$T$3:$Y$6,COUNTIF('Profile-matrices_Condorcet'!$B$2:$B4544,'Profile-matrices_Condorcet'!$B4544),MATCH(INDEX('numeric possibilities'!D$3:D$1298,VLOOKUP($B4544,'numeric possibilities'!$C$3:$G$1298,1)),'VBA code_permu_wo_repettn'!$T$2:$Y$2))</f>
        <v>D</v>
      </c>
      <c r="D4544" t="str">
        <f>INDEX('VBA code_permu_wo_repettn'!$AA$3:$AF$6,COUNTIF('Profile-matrices_Condorcet'!$B$2:$B4544,'Profile-matrices_Condorcet'!$B4544),MATCH(INDEX('numeric possibilities'!E$3:E$1298,VLOOKUP($B4544,'numeric possibilities'!$C$3:$G$1298,1)),'VBA code_permu_wo_repettn'!$AA$2:$AF$2))</f>
        <v>D</v>
      </c>
      <c r="E4544" t="str">
        <f>INDEX('VBA code_permu_wo_repettn'!$AH$3:$AM$6,COUNTIF('Profile-matrices_Condorcet'!$B$2:$B4544,'Profile-matrices_Condorcet'!$B4544),MATCH(INDEX('numeric possibilities'!F$3:F$1298,VLOOKUP($B4544,'numeric possibilities'!$C$3:$G$1298,1)),'VBA code_permu_wo_repettn'!$AH$2:$AM$2))</f>
        <v>D</v>
      </c>
      <c r="F4544" t="str">
        <f>INDEX('VBA code_permu_wo_repettn'!$AO$3:$AT$6,COUNTIF('Profile-matrices_Condorcet'!$B$2:$B4544,'Profile-matrices_Condorcet'!$B4544),MATCH(INDEX('numeric possibilities'!G$3:G$1298,VLOOKUP($B4544,'numeric possibilities'!$C$3:$G$1298,1)),'VBA code_permu_wo_repettn'!$AO$2:$AT$2))</f>
        <v>B</v>
      </c>
      <c r="I4544" t="s">
        <v>0</v>
      </c>
      <c r="J4544" t="s">
        <v>1</v>
      </c>
      <c r="K4544" t="s">
        <v>2</v>
      </c>
      <c r="L4544" t="s">
        <v>3</v>
      </c>
    </row>
    <row r="4545" spans="1:20" x14ac:dyDescent="0.25">
      <c r="A4545">
        <f t="shared" si="144"/>
        <v>4544</v>
      </c>
      <c r="B4545">
        <f t="shared" si="145"/>
        <v>1136</v>
      </c>
      <c r="C4545" t="str">
        <f>INDEX('VBA code_permu_wo_repettn'!$T$3:$Y$6,COUNTIF('Profile-matrices_Condorcet'!$B$2:$B4545,'Profile-matrices_Condorcet'!$B4545),MATCH(INDEX('numeric possibilities'!D$3:D$1298,VLOOKUP($B4545,'numeric possibilities'!$C$3:$G$1298,1)),'VBA code_permu_wo_repettn'!$T$2:$Y$2))</f>
        <v>C</v>
      </c>
      <c r="D4545" t="str">
        <f>INDEX('VBA code_permu_wo_repettn'!$AA$3:$AF$6,COUNTIF('Profile-matrices_Condorcet'!$B$2:$B4545,'Profile-matrices_Condorcet'!$B4545),MATCH(INDEX('numeric possibilities'!E$3:E$1298,VLOOKUP($B4545,'numeric possibilities'!$C$3:$G$1298,1)),'VBA code_permu_wo_repettn'!$AA$2:$AF$2))</f>
        <v>A</v>
      </c>
      <c r="E4545" t="str">
        <f>INDEX('VBA code_permu_wo_repettn'!$AH$3:$AM$6,COUNTIF('Profile-matrices_Condorcet'!$B$2:$B4545,'Profile-matrices_Condorcet'!$B4545),MATCH(INDEX('numeric possibilities'!F$3:F$1298,VLOOKUP($B4545,'numeric possibilities'!$C$3:$G$1298,1)),'VBA code_permu_wo_repettn'!$AH$2:$AM$2))</f>
        <v>B</v>
      </c>
      <c r="F4545" t="str">
        <f>INDEX('VBA code_permu_wo_repettn'!$AO$3:$AT$6,COUNTIF('Profile-matrices_Condorcet'!$B$2:$B4545,'Profile-matrices_Condorcet'!$B4545),MATCH(INDEX('numeric possibilities'!G$3:G$1298,VLOOKUP($B4545,'numeric possibilities'!$C$3:$G$1298,1)),'VBA code_permu_wo_repettn'!$AO$2:$AT$2))</f>
        <v>A</v>
      </c>
      <c r="G4545" t="str">
        <f>IF(MAX(I4545:L4545)&gt;='numeric possibilities'!$B$4/2,INDEX('Profile-matrices_Condorcet'!I4544:L4544,1,MATCH(MAX('Profile-matrices_Condorcet'!I4545:L4545),'Profile-matrices_Condorcet'!I4545:L4545,0)),"NCW")</f>
        <v>NCW</v>
      </c>
      <c r="H4545" t="s">
        <v>13</v>
      </c>
      <c r="I4545" s="3">
        <f>COUNTIF($I4543:$S4543,I4544)</f>
        <v>2</v>
      </c>
      <c r="J4545" s="3">
        <f>COUNTIF($I4543:$S4543,J4544)</f>
        <v>2</v>
      </c>
      <c r="K4545" s="3">
        <f>COUNTIF($I4543:$S4543,K4544)</f>
        <v>2</v>
      </c>
      <c r="L4545" s="3">
        <f>COUNTIF($I4543:$S4543,L4544)</f>
        <v>0</v>
      </c>
    </row>
    <row r="4546" spans="1:20" x14ac:dyDescent="0.25">
      <c r="A4546">
        <f t="shared" si="144"/>
        <v>4545</v>
      </c>
      <c r="B4546">
        <f t="shared" si="145"/>
        <v>1137</v>
      </c>
      <c r="C4546" t="str">
        <f>INDEX('VBA code_permu_wo_repettn'!$T$3:$Y$6,COUNTIF('Profile-matrices_Condorcet'!$B$2:$B4546,'Profile-matrices_Condorcet'!$B4546),MATCH(INDEX('numeric possibilities'!D$3:D$1298,VLOOKUP($B4546,'numeric possibilities'!$C$3:$G$1298,1)),'VBA code_permu_wo_repettn'!$T$2:$Y$2))</f>
        <v>A</v>
      </c>
      <c r="D4546" t="str">
        <f>INDEX('VBA code_permu_wo_repettn'!$AA$3:$AF$6,COUNTIF('Profile-matrices_Condorcet'!$B$2:$B4546,'Profile-matrices_Condorcet'!$B4546),MATCH(INDEX('numeric possibilities'!E$3:E$1298,VLOOKUP($B4546,'numeric possibilities'!$C$3:$G$1298,1)),'VBA code_permu_wo_repettn'!$AA$2:$AF$2))</f>
        <v>B</v>
      </c>
      <c r="E4546" t="str">
        <f>INDEX('VBA code_permu_wo_repettn'!$AH$3:$AM$6,COUNTIF('Profile-matrices_Condorcet'!$B$2:$B4546,'Profile-matrices_Condorcet'!$B4546),MATCH(INDEX('numeric possibilities'!F$3:F$1298,VLOOKUP($B4546,'numeric possibilities'!$C$3:$G$1298,1)),'VBA code_permu_wo_repettn'!$AH$2:$AM$2))</f>
        <v>C</v>
      </c>
      <c r="F4546" t="str">
        <f>INDEX('VBA code_permu_wo_repettn'!$AO$3:$AT$6,COUNTIF('Profile-matrices_Condorcet'!$B$2:$B4546,'Profile-matrices_Condorcet'!$B4546),MATCH(INDEX('numeric possibilities'!G$3:G$1298,VLOOKUP($B4546,'numeric possibilities'!$C$3:$G$1298,1)),'VBA code_permu_wo_repettn'!$AO$2:$AT$2))</f>
        <v>D</v>
      </c>
      <c r="H4546" t="s">
        <v>14</v>
      </c>
      <c r="I4546" s="3">
        <f>IF(MATCH(I$1,$C4546:$C4549,0)&lt;(MATCH(J$1,$C4546:$C4549,0)),1*a_vote,0)+IF(MATCH(I$1,$D4546:$D4549,0)&lt;MATCH(J$1,$D4546:$D4549,0),1*b_vote,0)+IF(MATCH(I$1,$E4546:$E4549,0)&lt;MATCH(J$1,$E4546:$E4549,0),1*c_vote,0)+IF(MATCH(I$1,$F4546:$F4549,0)&lt;MATCH(J$1,$F4546:$F4549,0),1*d_vote,0)</f>
        <v>0.52</v>
      </c>
      <c r="J4546" s="3">
        <f>IF(MATCH(I$1,$C4546:$C4549,0)&gt;(MATCH(J$1,$C4546:$C4549,0)),1*a_vote,0)+IF(MATCH(I$1,$D4546:$D4549,0)&gt;MATCH(J$1,$D4546:$D4549,0),1*b_vote,0)+IF(MATCH(I$1,$E4546:$E4549,0)&gt;MATCH(J$1,$E4546:$E4549,0),1*c_vote,0)+IF(MATCH(I$1,$F4546:$F4549,0)&gt;MATCH(J$1,$F4546:$F4549,0),1*d_vote,0)</f>
        <v>0.48</v>
      </c>
      <c r="K4546" s="3">
        <f>IF(MATCH($K$1,$C4546:$C4549,0)&lt;(MATCH($L$1,$C4546:$C4549,0)),1*a_vote,0)+IF(MATCH($K$1,$D4546:$D4549,0)&lt;MATCH($L$1,$D4546:$D4549,0),1*b_vote,0)+IF(MATCH($K$1,$E4546:$E4549,0)&lt;MATCH($L$1,$E4546:$E4549,0),1*c_vote,0)+IF(MATCH($K$1,$F4546:$F4549,0)&lt;MATCH($L$1,$F4546:$F4549,0),1*d_vote,0)</f>
        <v>0.27</v>
      </c>
      <c r="L4546" s="3">
        <f>IF(MATCH(K$1,$C4546:$C4549,0)&gt;(MATCH(L$1,$C4546:$C4549,0)),1*a_vote,0)+IF(MATCH(K$1,$D4546:$D4549,0)&gt;MATCH(L$1,$D4546:$D4549,0),1*b_vote,0)+IF(MATCH(K$1,$E4546:$E4549,0)&gt;MATCH(L$1,$E4546:$E4549,0),1*c_vote,0)+IF(MATCH(K$1,$F4546:$F4549,0)&gt;MATCH(L$1,$F4546:$F4549,0),1*d_vote,0)</f>
        <v>0.73</v>
      </c>
      <c r="M4546" s="3">
        <f>IF(MATCH($M$1,$C4546:$C4549,0)&lt;(MATCH($N$1,$C4546:$C4549,0)),1*a_vote,0)+IF(MATCH($M$1,$D4546:$D4549,0)&lt;MATCH($N$1,$D4546:$D4549,0),1*b_vote,0)+IF(MATCH($M$1,$E4546:$E4549,0)&lt;MATCH($N$1,$E4546:$E4549,0),1*c_vote,0)+IF(MATCH($M$1,$F4546:$F4549,0)&lt;MATCH($N$1,$F4546:$F4549,0),1*d_vote,0)</f>
        <v>0.52</v>
      </c>
      <c r="N4546" s="3">
        <f>IF(MATCH(M$1,$C4546:$C4549,0)&gt;(MATCH(N$1,$C4546:$C4549,0)),1*a_vote,0)+IF(MATCH(M$1,$D4546:$D4549,0)&gt;MATCH(N$1,$D4546:$D4549,0),1*b_vote,0)+IF(MATCH(M$1,$E4546:$E4549,0)&gt;MATCH(N$1,$E4546:$E4549,0),1*c_vote,0)+IF(MATCH(M$1,$F4546:$F4549,0)&gt;MATCH(N$1,$F4546:$F4549,0),1*d_vote,0)</f>
        <v>0.48</v>
      </c>
      <c r="O4546" s="3">
        <f>IF(MATCH($O$1,$C4546:$C4549,0)&lt;(MATCH($P$1,$C4546:$C4549,0)),1*a_vote,0)+IF(MATCH($O$1,$D4546:$D4549,0)&lt;MATCH($P$1,$D4546:$D4549,0),1*b_vote,0)+IF(MATCH($O$1,$E4546:$E4549,0)&lt;MATCH($P$1,$E4546:$E4549,0),1*c_vote,0)+IF(MATCH($O$1,$F4546:$F4549,0)&lt;MATCH($P$1,$F4546:$F4549,0),1*d_vote,0)</f>
        <v>0.26</v>
      </c>
      <c r="P4546" s="3">
        <f>IF(MATCH(O$1,$C4546:$C4549,0)&gt;(MATCH(P$1,$C4546:$C4549,0)),1*a_vote,0)+IF(MATCH(O$1,$D4546:$D4549,0)&gt;MATCH(P$1,$D4546:$D4549,0),1*b_vote,0)+IF(MATCH(O$1,$E4546:$E4549,0)&gt;MATCH(P$1,$E4546:$E4549,0),1*c_vote,0)+IF(MATCH(O$1,$F4546:$F4549,0)&gt;MATCH(P$1,$F4546:$F4549,0),1*d_vote,0)</f>
        <v>0.74</v>
      </c>
      <c r="Q4546" s="3">
        <f>IF(MATCH($Q$1,$C4546:$C4549,0)&lt;(MATCH($R$1,$C4546:$C4549,0)),1*a_vote,0)+IF(MATCH($Q$1,$D4546:$D4549,0)&lt;MATCH($R$1,$D4546:$D4549,0),1*b_vote,0)+IF(MATCH($Q$1,$E4546:$E4549,0)&lt;MATCH($R$1,$E4546:$E4549,0),1*c_vote,0)+IF(MATCH($Q$1,$F4546:$F4549,0)&lt;MATCH($R$1,$F4546:$F4549,0),1*d_vote,0)</f>
        <v>0.53</v>
      </c>
      <c r="R4546" s="3">
        <f>IF(MATCH(Q$1,$C4546:$C4549,0)&gt;(MATCH(R$1,$C4546:$C4549,0)),1*a_vote,0)+IF(MATCH(Q$1,$D4546:$D4549,0)&gt;MATCH(R$1,$D4546:$D4549,0),1*b_vote,0)+IF(MATCH(Q$1,$E4546:$E4549,0)&gt;MATCH(R$1,$E4546:$E4549,0),1*c_vote,0)+IF(MATCH(Q$1,$F4546:$F4549,0)&gt;MATCH(R$1,$F4546:$F4549,0),1*d_vote,0)</f>
        <v>0.47</v>
      </c>
      <c r="S4546" s="3">
        <f>IF(MATCH($S$1,$C4546:$C4549,0)&lt;(MATCH($T$1,$C4546:$C4549,0)),1*a_vote,0)+IF(MATCH($S$1,$D4546:$D4549,0)&lt;MATCH($T$1,$D4546:$D4549,0),1*b_vote,0)+IF(MATCH($S$1,$E4546:$E4549,0)&lt;MATCH($T$1,$E4546:$E4549,0),1*c_vote,0)+IF(MATCH($S$1,$F4546:$F4549,0)&lt;MATCH($T$1,$F4546:$F4549,0),1*d_vote,0)</f>
        <v>0.78</v>
      </c>
      <c r="T4546" s="3">
        <f>IF(MATCH(S$1,$C4546:$C4549,0)&gt;(MATCH(T$1,$C4546:$C4549,0)),1*a_vote,0)+IF(MATCH(S$1,$D4546:$D4549,0)&gt;MATCH(T$1,$D4546:$D4549,0),1*b_vote,0)+IF(MATCH(S$1,$E4546:$E4549,0)&gt;MATCH(T$1,$E4546:$E4549,0),1*c_vote,0)+IF(MATCH(S$1,$F4546:$F4549,0)&gt;MATCH(T$1,$F4546:$F4549,0),1*d_vote,0)</f>
        <v>0.21999999999999997</v>
      </c>
    </row>
    <row r="4547" spans="1:20" x14ac:dyDescent="0.25">
      <c r="A4547">
        <f t="shared" si="144"/>
        <v>4546</v>
      </c>
      <c r="B4547">
        <f t="shared" si="145"/>
        <v>1137</v>
      </c>
      <c r="C4547" t="str">
        <f>INDEX('VBA code_permu_wo_repettn'!$T$3:$Y$6,COUNTIF('Profile-matrices_Condorcet'!$B$2:$B4547,'Profile-matrices_Condorcet'!$B4547),MATCH(INDEX('numeric possibilities'!D$3:D$1298,VLOOKUP($B4547,'numeric possibilities'!$C$3:$G$1298,1)),'VBA code_permu_wo_repettn'!$T$2:$Y$2))</f>
        <v>C</v>
      </c>
      <c r="D4547" t="str">
        <f>INDEX('VBA code_permu_wo_repettn'!$AA$3:$AF$6,COUNTIF('Profile-matrices_Condorcet'!$B$2:$B4547,'Profile-matrices_Condorcet'!$B4547),MATCH(INDEX('numeric possibilities'!E$3:E$1298,VLOOKUP($B4547,'numeric possibilities'!$C$3:$G$1298,1)),'VBA code_permu_wo_repettn'!$AA$2:$AF$2))</f>
        <v>C</v>
      </c>
      <c r="E4547" t="str">
        <f>INDEX('VBA code_permu_wo_repettn'!$AH$3:$AM$6,COUNTIF('Profile-matrices_Condorcet'!$B$2:$B4547,'Profile-matrices_Condorcet'!$B4547),MATCH(INDEX('numeric possibilities'!F$3:F$1298,VLOOKUP($B4547,'numeric possibilities'!$C$3:$G$1298,1)),'VBA code_permu_wo_repettn'!$AH$2:$AM$2))</f>
        <v>A</v>
      </c>
      <c r="F4547" t="str">
        <f>INDEX('VBA code_permu_wo_repettn'!$AO$3:$AT$6,COUNTIF('Profile-matrices_Condorcet'!$B$2:$B4547,'Profile-matrices_Condorcet'!$B4547),MATCH(INDEX('numeric possibilities'!G$3:G$1298,VLOOKUP($B4547,'numeric possibilities'!$C$3:$G$1298,1)),'VBA code_permu_wo_repettn'!$AO$2:$AT$2))</f>
        <v>C</v>
      </c>
      <c r="H4547" t="s">
        <v>15</v>
      </c>
      <c r="I4547" t="str">
        <f>IF(I4546&gt;J4546,$I$1,IF(I4546&lt;J4546,$J$1,0))</f>
        <v>A</v>
      </c>
      <c r="K4547" t="str">
        <f>IF(K4546&gt;L4546,$K$1,IF(K4546&lt;L4546,$L$1,0))</f>
        <v>C</v>
      </c>
      <c r="M4547" t="str">
        <f>IF(M4546&gt;N4546,$M$1,IF(M4546&lt;N4546,$N$1,0))</f>
        <v>A</v>
      </c>
      <c r="O4547" t="str">
        <f>IF(O4546&gt;P4546,$O$1,IF(O4546&lt;P4546,$P$1,0))</f>
        <v>C</v>
      </c>
      <c r="Q4547" t="str">
        <f>IF(Q4546&gt;R4546,$Q$1,IF(Q4546&lt;R4546,$R$1,0))</f>
        <v>B</v>
      </c>
      <c r="S4547" t="str">
        <f>IF(S4546&gt;T4546,$S$1,IF(S4546&lt;T4546,$T$1,0))</f>
        <v>C</v>
      </c>
    </row>
    <row r="4548" spans="1:20" x14ac:dyDescent="0.25">
      <c r="A4548">
        <f t="shared" si="144"/>
        <v>4547</v>
      </c>
      <c r="B4548">
        <f t="shared" si="145"/>
        <v>1137</v>
      </c>
      <c r="C4548" t="str">
        <f>INDEX('VBA code_permu_wo_repettn'!$T$3:$Y$6,COUNTIF('Profile-matrices_Condorcet'!$B$2:$B4548,'Profile-matrices_Condorcet'!$B4548),MATCH(INDEX('numeric possibilities'!D$3:D$1298,VLOOKUP($B4548,'numeric possibilities'!$C$3:$G$1298,1)),'VBA code_permu_wo_repettn'!$T$2:$Y$2))</f>
        <v>B</v>
      </c>
      <c r="D4548" t="str">
        <f>INDEX('VBA code_permu_wo_repettn'!$AA$3:$AF$6,COUNTIF('Profile-matrices_Condorcet'!$B$2:$B4548,'Profile-matrices_Condorcet'!$B4548),MATCH(INDEX('numeric possibilities'!E$3:E$1298,VLOOKUP($B4548,'numeric possibilities'!$C$3:$G$1298,1)),'VBA code_permu_wo_repettn'!$AA$2:$AF$2))</f>
        <v>D</v>
      </c>
      <c r="E4548" t="str">
        <f>INDEX('VBA code_permu_wo_repettn'!$AH$3:$AM$6,COUNTIF('Profile-matrices_Condorcet'!$B$2:$B4548,'Profile-matrices_Condorcet'!$B4548),MATCH(INDEX('numeric possibilities'!F$3:F$1298,VLOOKUP($B4548,'numeric possibilities'!$C$3:$G$1298,1)),'VBA code_permu_wo_repettn'!$AH$2:$AM$2))</f>
        <v>D</v>
      </c>
      <c r="F4548" t="str">
        <f>INDEX('VBA code_permu_wo_repettn'!$AO$3:$AT$6,COUNTIF('Profile-matrices_Condorcet'!$B$2:$B4548,'Profile-matrices_Condorcet'!$B4548),MATCH(INDEX('numeric possibilities'!G$3:G$1298,VLOOKUP($B4548,'numeric possibilities'!$C$3:$G$1298,1)),'VBA code_permu_wo_repettn'!$AO$2:$AT$2))</f>
        <v>B</v>
      </c>
      <c r="I4548" t="s">
        <v>0</v>
      </c>
      <c r="J4548" t="s">
        <v>1</v>
      </c>
      <c r="K4548" t="s">
        <v>2</v>
      </c>
      <c r="L4548" t="s">
        <v>3</v>
      </c>
    </row>
    <row r="4549" spans="1:20" x14ac:dyDescent="0.25">
      <c r="A4549">
        <f t="shared" si="144"/>
        <v>4548</v>
      </c>
      <c r="B4549">
        <f t="shared" si="145"/>
        <v>1137</v>
      </c>
      <c r="C4549" t="str">
        <f>INDEX('VBA code_permu_wo_repettn'!$T$3:$Y$6,COUNTIF('Profile-matrices_Condorcet'!$B$2:$B4549,'Profile-matrices_Condorcet'!$B4549),MATCH(INDEX('numeric possibilities'!D$3:D$1298,VLOOKUP($B4549,'numeric possibilities'!$C$3:$G$1298,1)),'VBA code_permu_wo_repettn'!$T$2:$Y$2))</f>
        <v>D</v>
      </c>
      <c r="D4549" t="str">
        <f>INDEX('VBA code_permu_wo_repettn'!$AA$3:$AF$6,COUNTIF('Profile-matrices_Condorcet'!$B$2:$B4549,'Profile-matrices_Condorcet'!$B4549),MATCH(INDEX('numeric possibilities'!E$3:E$1298,VLOOKUP($B4549,'numeric possibilities'!$C$3:$G$1298,1)),'VBA code_permu_wo_repettn'!$AA$2:$AF$2))</f>
        <v>A</v>
      </c>
      <c r="E4549" t="str">
        <f>INDEX('VBA code_permu_wo_repettn'!$AH$3:$AM$6,COUNTIF('Profile-matrices_Condorcet'!$B$2:$B4549,'Profile-matrices_Condorcet'!$B4549),MATCH(INDEX('numeric possibilities'!F$3:F$1298,VLOOKUP($B4549,'numeric possibilities'!$C$3:$G$1298,1)),'VBA code_permu_wo_repettn'!$AH$2:$AM$2))</f>
        <v>B</v>
      </c>
      <c r="F4549" t="str">
        <f>INDEX('VBA code_permu_wo_repettn'!$AO$3:$AT$6,COUNTIF('Profile-matrices_Condorcet'!$B$2:$B4549,'Profile-matrices_Condorcet'!$B4549),MATCH(INDEX('numeric possibilities'!G$3:G$1298,VLOOKUP($B4549,'numeric possibilities'!$C$3:$G$1298,1)),'VBA code_permu_wo_repettn'!$AO$2:$AT$2))</f>
        <v>A</v>
      </c>
      <c r="G4549" t="str">
        <f>IF(MAX(I4549:L4549)&gt;='numeric possibilities'!$B$4/2,INDEX('Profile-matrices_Condorcet'!I4548:L4548,1,MATCH(MAX('Profile-matrices_Condorcet'!I4549:L4549),'Profile-matrices_Condorcet'!I4549:L4549,0)),"NCW")</f>
        <v>C</v>
      </c>
      <c r="H4549" t="s">
        <v>13</v>
      </c>
      <c r="I4549" s="3">
        <f>COUNTIF($I4547:$S4547,I4548)</f>
        <v>2</v>
      </c>
      <c r="J4549" s="3">
        <f>COUNTIF($I4547:$S4547,J4548)</f>
        <v>1</v>
      </c>
      <c r="K4549" s="3">
        <f>COUNTIF($I4547:$S4547,K4548)</f>
        <v>3</v>
      </c>
      <c r="L4549" s="3">
        <f>COUNTIF($I4547:$S4547,L4548)</f>
        <v>0</v>
      </c>
    </row>
    <row r="4550" spans="1:20" x14ac:dyDescent="0.25">
      <c r="A4550">
        <f t="shared" si="144"/>
        <v>4549</v>
      </c>
      <c r="B4550">
        <f t="shared" si="145"/>
        <v>1138</v>
      </c>
      <c r="C4550" t="str">
        <f>INDEX('VBA code_permu_wo_repettn'!$T$3:$Y$6,COUNTIF('Profile-matrices_Condorcet'!$B$2:$B4550,'Profile-matrices_Condorcet'!$B4550),MATCH(INDEX('numeric possibilities'!D$3:D$1298,VLOOKUP($B4550,'numeric possibilities'!$C$3:$G$1298,1)),'VBA code_permu_wo_repettn'!$T$2:$Y$2))</f>
        <v>A</v>
      </c>
      <c r="D4550" t="str">
        <f>INDEX('VBA code_permu_wo_repettn'!$AA$3:$AF$6,COUNTIF('Profile-matrices_Condorcet'!$B$2:$B4550,'Profile-matrices_Condorcet'!$B4550),MATCH(INDEX('numeric possibilities'!E$3:E$1298,VLOOKUP($B4550,'numeric possibilities'!$C$3:$G$1298,1)),'VBA code_permu_wo_repettn'!$AA$2:$AF$2))</f>
        <v>B</v>
      </c>
      <c r="E4550" t="str">
        <f>INDEX('VBA code_permu_wo_repettn'!$AH$3:$AM$6,COUNTIF('Profile-matrices_Condorcet'!$B$2:$B4550,'Profile-matrices_Condorcet'!$B4550),MATCH(INDEX('numeric possibilities'!F$3:F$1298,VLOOKUP($B4550,'numeric possibilities'!$C$3:$G$1298,1)),'VBA code_permu_wo_repettn'!$AH$2:$AM$2))</f>
        <v>C</v>
      </c>
      <c r="F4550" t="str">
        <f>INDEX('VBA code_permu_wo_repettn'!$AO$3:$AT$6,COUNTIF('Profile-matrices_Condorcet'!$B$2:$B4550,'Profile-matrices_Condorcet'!$B4550),MATCH(INDEX('numeric possibilities'!G$3:G$1298,VLOOKUP($B4550,'numeric possibilities'!$C$3:$G$1298,1)),'VBA code_permu_wo_repettn'!$AO$2:$AT$2))</f>
        <v>D</v>
      </c>
      <c r="H4550" t="s">
        <v>14</v>
      </c>
      <c r="I4550" s="3">
        <f>IF(MATCH(I$1,$C4550:$C4553,0)&lt;(MATCH(J$1,$C4550:$C4553,0)),1*a_vote,0)+IF(MATCH(I$1,$D4550:$D4553,0)&lt;MATCH(J$1,$D4550:$D4553,0),1*b_vote,0)+IF(MATCH(I$1,$E4550:$E4553,0)&lt;MATCH(J$1,$E4550:$E4553,0),1*c_vote,0)+IF(MATCH(I$1,$F4550:$F4553,0)&lt;MATCH(J$1,$F4550:$F4553,0),1*d_vote,0)</f>
        <v>0.52</v>
      </c>
      <c r="J4550" s="3">
        <f>IF(MATCH(I$1,$C4550:$C4553,0)&gt;(MATCH(J$1,$C4550:$C4553,0)),1*a_vote,0)+IF(MATCH(I$1,$D4550:$D4553,0)&gt;MATCH(J$1,$D4550:$D4553,0),1*b_vote,0)+IF(MATCH(I$1,$E4550:$E4553,0)&gt;MATCH(J$1,$E4550:$E4553,0),1*c_vote,0)+IF(MATCH(I$1,$F4550:$F4553,0)&gt;MATCH(J$1,$F4550:$F4553,0),1*d_vote,0)</f>
        <v>0.48</v>
      </c>
      <c r="K4550" s="3">
        <f>IF(MATCH($K$1,$C4550:$C4553,0)&lt;(MATCH($L$1,$C4550:$C4553,0)),1*a_vote,0)+IF(MATCH($K$1,$D4550:$D4553,0)&lt;MATCH($L$1,$D4550:$D4553,0),1*b_vote,0)+IF(MATCH($K$1,$E4550:$E4553,0)&lt;MATCH($L$1,$E4550:$E4553,0),1*c_vote,0)+IF(MATCH($K$1,$F4550:$F4553,0)&lt;MATCH($L$1,$F4550:$F4553,0),1*d_vote,0)</f>
        <v>0.27</v>
      </c>
      <c r="L4550" s="3">
        <f>IF(MATCH(K$1,$C4550:$C4553,0)&gt;(MATCH(L$1,$C4550:$C4553,0)),1*a_vote,0)+IF(MATCH(K$1,$D4550:$D4553,0)&gt;MATCH(L$1,$D4550:$D4553,0),1*b_vote,0)+IF(MATCH(K$1,$E4550:$E4553,0)&gt;MATCH(L$1,$E4550:$E4553,0),1*c_vote,0)+IF(MATCH(K$1,$F4550:$F4553,0)&gt;MATCH(L$1,$F4550:$F4553,0),1*d_vote,0)</f>
        <v>0.73</v>
      </c>
      <c r="M4550" s="3">
        <f>IF(MATCH($M$1,$C4550:$C4553,0)&lt;(MATCH($N$1,$C4550:$C4553,0)),1*a_vote,0)+IF(MATCH($M$1,$D4550:$D4553,0)&lt;MATCH($N$1,$D4550:$D4553,0),1*b_vote,0)+IF(MATCH($M$1,$E4550:$E4553,0)&lt;MATCH($N$1,$E4550:$E4553,0),1*c_vote,0)+IF(MATCH($M$1,$F4550:$F4553,0)&lt;MATCH($N$1,$F4550:$F4553,0),1*d_vote,0)</f>
        <v>0.52</v>
      </c>
      <c r="N4550" s="3">
        <f>IF(MATCH(M$1,$C4550:$C4553,0)&gt;(MATCH(N$1,$C4550:$C4553,0)),1*a_vote,0)+IF(MATCH(M$1,$D4550:$D4553,0)&gt;MATCH(N$1,$D4550:$D4553,0),1*b_vote,0)+IF(MATCH(M$1,$E4550:$E4553,0)&gt;MATCH(N$1,$E4550:$E4553,0),1*c_vote,0)+IF(MATCH(M$1,$F4550:$F4553,0)&gt;MATCH(N$1,$F4550:$F4553,0),1*d_vote,0)</f>
        <v>0.48</v>
      </c>
      <c r="O4550" s="3">
        <f>IF(MATCH($O$1,$C4550:$C4553,0)&lt;(MATCH($P$1,$C4550:$C4553,0)),1*a_vote,0)+IF(MATCH($O$1,$D4550:$D4553,0)&lt;MATCH($P$1,$D4550:$D4553,0),1*b_vote,0)+IF(MATCH($O$1,$E4550:$E4553,0)&lt;MATCH($P$1,$E4550:$E4553,0),1*c_vote,0)+IF(MATCH($O$1,$F4550:$F4553,0)&lt;MATCH($P$1,$F4550:$F4553,0),1*d_vote,0)</f>
        <v>0.26</v>
      </c>
      <c r="P4550" s="3">
        <f>IF(MATCH(O$1,$C4550:$C4553,0)&gt;(MATCH(P$1,$C4550:$C4553,0)),1*a_vote,0)+IF(MATCH(O$1,$D4550:$D4553,0)&gt;MATCH(P$1,$D4550:$D4553,0),1*b_vote,0)+IF(MATCH(O$1,$E4550:$E4553,0)&gt;MATCH(P$1,$E4550:$E4553,0),1*c_vote,0)+IF(MATCH(O$1,$F4550:$F4553,0)&gt;MATCH(P$1,$F4550:$F4553,0),1*d_vote,0)</f>
        <v>0.74</v>
      </c>
      <c r="Q4550" s="3">
        <f>IF(MATCH($Q$1,$C4550:$C4553,0)&lt;(MATCH($R$1,$C4550:$C4553,0)),1*a_vote,0)+IF(MATCH($Q$1,$D4550:$D4553,0)&lt;MATCH($R$1,$D4550:$D4553,0),1*b_vote,0)+IF(MATCH($Q$1,$E4550:$E4553,0)&lt;MATCH($R$1,$E4550:$E4553,0),1*c_vote,0)+IF(MATCH($Q$1,$F4550:$F4553,0)&lt;MATCH($R$1,$F4550:$F4553,0),1*d_vote,0)</f>
        <v>0.26</v>
      </c>
      <c r="R4550" s="3">
        <f>IF(MATCH(Q$1,$C4550:$C4553,0)&gt;(MATCH(R$1,$C4550:$C4553,0)),1*a_vote,0)+IF(MATCH(Q$1,$D4550:$D4553,0)&gt;MATCH(R$1,$D4550:$D4553,0),1*b_vote,0)+IF(MATCH(Q$1,$E4550:$E4553,0)&gt;MATCH(R$1,$E4550:$E4553,0),1*c_vote,0)+IF(MATCH(Q$1,$F4550:$F4553,0)&gt;MATCH(R$1,$F4550:$F4553,0),1*d_vote,0)</f>
        <v>0.74</v>
      </c>
      <c r="S4550" s="3">
        <f>IF(MATCH($S$1,$C4550:$C4553,0)&lt;(MATCH($T$1,$C4550:$C4553,0)),1*a_vote,0)+IF(MATCH($S$1,$D4550:$D4553,0)&lt;MATCH($T$1,$D4550:$D4553,0),1*b_vote,0)+IF(MATCH($S$1,$E4550:$E4553,0)&lt;MATCH($T$1,$E4550:$E4553,0),1*c_vote,0)+IF(MATCH($S$1,$F4550:$F4553,0)&lt;MATCH($T$1,$F4550:$F4553,0),1*d_vote,0)</f>
        <v>0.78</v>
      </c>
      <c r="T4550" s="3">
        <f>IF(MATCH(S$1,$C4550:$C4553,0)&gt;(MATCH(T$1,$C4550:$C4553,0)),1*a_vote,0)+IF(MATCH(S$1,$D4550:$D4553,0)&gt;MATCH(T$1,$D4550:$D4553,0),1*b_vote,0)+IF(MATCH(S$1,$E4550:$E4553,0)&gt;MATCH(T$1,$E4550:$E4553,0),1*c_vote,0)+IF(MATCH(S$1,$F4550:$F4553,0)&gt;MATCH(T$1,$F4550:$F4553,0),1*d_vote,0)</f>
        <v>0.21999999999999997</v>
      </c>
    </row>
    <row r="4551" spans="1:20" x14ac:dyDescent="0.25">
      <c r="A4551">
        <f t="shared" si="144"/>
        <v>4550</v>
      </c>
      <c r="B4551">
        <f t="shared" si="145"/>
        <v>1138</v>
      </c>
      <c r="C4551" t="str">
        <f>INDEX('VBA code_permu_wo_repettn'!$T$3:$Y$6,COUNTIF('Profile-matrices_Condorcet'!$B$2:$B4551,'Profile-matrices_Condorcet'!$B4551),MATCH(INDEX('numeric possibilities'!D$3:D$1298,VLOOKUP($B4551,'numeric possibilities'!$C$3:$G$1298,1)),'VBA code_permu_wo_repettn'!$T$2:$Y$2))</f>
        <v>C</v>
      </c>
      <c r="D4551" t="str">
        <f>INDEX('VBA code_permu_wo_repettn'!$AA$3:$AF$6,COUNTIF('Profile-matrices_Condorcet'!$B$2:$B4551,'Profile-matrices_Condorcet'!$B4551),MATCH(INDEX('numeric possibilities'!E$3:E$1298,VLOOKUP($B4551,'numeric possibilities'!$C$3:$G$1298,1)),'VBA code_permu_wo_repettn'!$AA$2:$AF$2))</f>
        <v>C</v>
      </c>
      <c r="E4551" t="str">
        <f>INDEX('VBA code_permu_wo_repettn'!$AH$3:$AM$6,COUNTIF('Profile-matrices_Condorcet'!$B$2:$B4551,'Profile-matrices_Condorcet'!$B4551),MATCH(INDEX('numeric possibilities'!F$3:F$1298,VLOOKUP($B4551,'numeric possibilities'!$C$3:$G$1298,1)),'VBA code_permu_wo_repettn'!$AH$2:$AM$2))</f>
        <v>A</v>
      </c>
      <c r="F4551" t="str">
        <f>INDEX('VBA code_permu_wo_repettn'!$AO$3:$AT$6,COUNTIF('Profile-matrices_Condorcet'!$B$2:$B4551,'Profile-matrices_Condorcet'!$B4551),MATCH(INDEX('numeric possibilities'!G$3:G$1298,VLOOKUP($B4551,'numeric possibilities'!$C$3:$G$1298,1)),'VBA code_permu_wo_repettn'!$AO$2:$AT$2))</f>
        <v>C</v>
      </c>
      <c r="H4551" t="s">
        <v>15</v>
      </c>
      <c r="I4551" t="str">
        <f>IF(I4550&gt;J4550,$I$1,IF(I4550&lt;J4550,$J$1,0))</f>
        <v>A</v>
      </c>
      <c r="K4551" t="str">
        <f>IF(K4550&gt;L4550,$K$1,IF(K4550&lt;L4550,$L$1,0))</f>
        <v>C</v>
      </c>
      <c r="M4551" t="str">
        <f>IF(M4550&gt;N4550,$M$1,IF(M4550&lt;N4550,$N$1,0))</f>
        <v>A</v>
      </c>
      <c r="O4551" t="str">
        <f>IF(O4550&gt;P4550,$O$1,IF(O4550&lt;P4550,$P$1,0))</f>
        <v>C</v>
      </c>
      <c r="Q4551" t="str">
        <f>IF(Q4550&gt;R4550,$Q$1,IF(Q4550&lt;R4550,$R$1,0))</f>
        <v>D</v>
      </c>
      <c r="S4551" t="str">
        <f>IF(S4550&gt;T4550,$S$1,IF(S4550&lt;T4550,$T$1,0))</f>
        <v>C</v>
      </c>
    </row>
    <row r="4552" spans="1:20" x14ac:dyDescent="0.25">
      <c r="A4552">
        <f t="shared" si="144"/>
        <v>4551</v>
      </c>
      <c r="B4552">
        <f t="shared" si="145"/>
        <v>1138</v>
      </c>
      <c r="C4552" t="str">
        <f>INDEX('VBA code_permu_wo_repettn'!$T$3:$Y$6,COUNTIF('Profile-matrices_Condorcet'!$B$2:$B4552,'Profile-matrices_Condorcet'!$B4552),MATCH(INDEX('numeric possibilities'!D$3:D$1298,VLOOKUP($B4552,'numeric possibilities'!$C$3:$G$1298,1)),'VBA code_permu_wo_repettn'!$T$2:$Y$2))</f>
        <v>D</v>
      </c>
      <c r="D4552" t="str">
        <f>INDEX('VBA code_permu_wo_repettn'!$AA$3:$AF$6,COUNTIF('Profile-matrices_Condorcet'!$B$2:$B4552,'Profile-matrices_Condorcet'!$B4552),MATCH(INDEX('numeric possibilities'!E$3:E$1298,VLOOKUP($B4552,'numeric possibilities'!$C$3:$G$1298,1)),'VBA code_permu_wo_repettn'!$AA$2:$AF$2))</f>
        <v>D</v>
      </c>
      <c r="E4552" t="str">
        <f>INDEX('VBA code_permu_wo_repettn'!$AH$3:$AM$6,COUNTIF('Profile-matrices_Condorcet'!$B$2:$B4552,'Profile-matrices_Condorcet'!$B4552),MATCH(INDEX('numeric possibilities'!F$3:F$1298,VLOOKUP($B4552,'numeric possibilities'!$C$3:$G$1298,1)),'VBA code_permu_wo_repettn'!$AH$2:$AM$2))</f>
        <v>D</v>
      </c>
      <c r="F4552" t="str">
        <f>INDEX('VBA code_permu_wo_repettn'!$AO$3:$AT$6,COUNTIF('Profile-matrices_Condorcet'!$B$2:$B4552,'Profile-matrices_Condorcet'!$B4552),MATCH(INDEX('numeric possibilities'!G$3:G$1298,VLOOKUP($B4552,'numeric possibilities'!$C$3:$G$1298,1)),'VBA code_permu_wo_repettn'!$AO$2:$AT$2))</f>
        <v>B</v>
      </c>
      <c r="I4552" t="s">
        <v>0</v>
      </c>
      <c r="J4552" t="s">
        <v>1</v>
      </c>
      <c r="K4552" t="s">
        <v>2</v>
      </c>
      <c r="L4552" t="s">
        <v>3</v>
      </c>
    </row>
    <row r="4553" spans="1:20" x14ac:dyDescent="0.25">
      <c r="A4553">
        <f t="shared" si="144"/>
        <v>4552</v>
      </c>
      <c r="B4553">
        <f t="shared" si="145"/>
        <v>1138</v>
      </c>
      <c r="C4553" t="str">
        <f>INDEX('VBA code_permu_wo_repettn'!$T$3:$Y$6,COUNTIF('Profile-matrices_Condorcet'!$B$2:$B4553,'Profile-matrices_Condorcet'!$B4553),MATCH(INDEX('numeric possibilities'!D$3:D$1298,VLOOKUP($B4553,'numeric possibilities'!$C$3:$G$1298,1)),'VBA code_permu_wo_repettn'!$T$2:$Y$2))</f>
        <v>B</v>
      </c>
      <c r="D4553" t="str">
        <f>INDEX('VBA code_permu_wo_repettn'!$AA$3:$AF$6,COUNTIF('Profile-matrices_Condorcet'!$B$2:$B4553,'Profile-matrices_Condorcet'!$B4553),MATCH(INDEX('numeric possibilities'!E$3:E$1298,VLOOKUP($B4553,'numeric possibilities'!$C$3:$G$1298,1)),'VBA code_permu_wo_repettn'!$AA$2:$AF$2))</f>
        <v>A</v>
      </c>
      <c r="E4553" t="str">
        <f>INDEX('VBA code_permu_wo_repettn'!$AH$3:$AM$6,COUNTIF('Profile-matrices_Condorcet'!$B$2:$B4553,'Profile-matrices_Condorcet'!$B4553),MATCH(INDEX('numeric possibilities'!F$3:F$1298,VLOOKUP($B4553,'numeric possibilities'!$C$3:$G$1298,1)),'VBA code_permu_wo_repettn'!$AH$2:$AM$2))</f>
        <v>B</v>
      </c>
      <c r="F4553" t="str">
        <f>INDEX('VBA code_permu_wo_repettn'!$AO$3:$AT$6,COUNTIF('Profile-matrices_Condorcet'!$B$2:$B4553,'Profile-matrices_Condorcet'!$B4553),MATCH(INDEX('numeric possibilities'!G$3:G$1298,VLOOKUP($B4553,'numeric possibilities'!$C$3:$G$1298,1)),'VBA code_permu_wo_repettn'!$AO$2:$AT$2))</f>
        <v>A</v>
      </c>
      <c r="G4553" t="str">
        <f>IF(MAX(I4553:L4553)&gt;='numeric possibilities'!$B$4/2,INDEX('Profile-matrices_Condorcet'!I4552:L4552,1,MATCH(MAX('Profile-matrices_Condorcet'!I4553:L4553),'Profile-matrices_Condorcet'!I4553:L4553,0)),"NCW")</f>
        <v>C</v>
      </c>
      <c r="H4553" t="s">
        <v>13</v>
      </c>
      <c r="I4553" s="3">
        <f>COUNTIF($I4551:$S4551,I4552)</f>
        <v>2</v>
      </c>
      <c r="J4553" s="3">
        <f>COUNTIF($I4551:$S4551,J4552)</f>
        <v>0</v>
      </c>
      <c r="K4553" s="3">
        <f>COUNTIF($I4551:$S4551,K4552)</f>
        <v>3</v>
      </c>
      <c r="L4553" s="3">
        <f>COUNTIF($I4551:$S4551,L4552)</f>
        <v>1</v>
      </c>
    </row>
    <row r="4554" spans="1:20" x14ac:dyDescent="0.25">
      <c r="A4554">
        <f t="shared" si="144"/>
        <v>4553</v>
      </c>
      <c r="B4554">
        <f t="shared" si="145"/>
        <v>1139</v>
      </c>
      <c r="C4554" t="str">
        <f>INDEX('VBA code_permu_wo_repettn'!$T$3:$Y$6,COUNTIF('Profile-matrices_Condorcet'!$B$2:$B4554,'Profile-matrices_Condorcet'!$B4554),MATCH(INDEX('numeric possibilities'!D$3:D$1298,VLOOKUP($B4554,'numeric possibilities'!$C$3:$G$1298,1)),'VBA code_permu_wo_repettn'!$T$2:$Y$2))</f>
        <v>A</v>
      </c>
      <c r="D4554" t="str">
        <f>INDEX('VBA code_permu_wo_repettn'!$AA$3:$AF$6,COUNTIF('Profile-matrices_Condorcet'!$B$2:$B4554,'Profile-matrices_Condorcet'!$B4554),MATCH(INDEX('numeric possibilities'!E$3:E$1298,VLOOKUP($B4554,'numeric possibilities'!$C$3:$G$1298,1)),'VBA code_permu_wo_repettn'!$AA$2:$AF$2))</f>
        <v>B</v>
      </c>
      <c r="E4554" t="str">
        <f>INDEX('VBA code_permu_wo_repettn'!$AH$3:$AM$6,COUNTIF('Profile-matrices_Condorcet'!$B$2:$B4554,'Profile-matrices_Condorcet'!$B4554),MATCH(INDEX('numeric possibilities'!F$3:F$1298,VLOOKUP($B4554,'numeric possibilities'!$C$3:$G$1298,1)),'VBA code_permu_wo_repettn'!$AH$2:$AM$2))</f>
        <v>C</v>
      </c>
      <c r="F4554" t="str">
        <f>INDEX('VBA code_permu_wo_repettn'!$AO$3:$AT$6,COUNTIF('Profile-matrices_Condorcet'!$B$2:$B4554,'Profile-matrices_Condorcet'!$B4554),MATCH(INDEX('numeric possibilities'!G$3:G$1298,VLOOKUP($B4554,'numeric possibilities'!$C$3:$G$1298,1)),'VBA code_permu_wo_repettn'!$AO$2:$AT$2))</f>
        <v>D</v>
      </c>
      <c r="H4554" t="s">
        <v>14</v>
      </c>
      <c r="I4554" s="3">
        <f>IF(MATCH(I$1,$C4554:$C4557,0)&lt;(MATCH(J$1,$C4554:$C4557,0)),1*a_vote,0)+IF(MATCH(I$1,$D4554:$D4557,0)&lt;MATCH(J$1,$D4554:$D4557,0),1*b_vote,0)+IF(MATCH(I$1,$E4554:$E4557,0)&lt;MATCH(J$1,$E4554:$E4557,0),1*c_vote,0)+IF(MATCH(I$1,$F4554:$F4557,0)&lt;MATCH(J$1,$F4554:$F4557,0),1*d_vote,0)</f>
        <v>0.52</v>
      </c>
      <c r="J4554" s="3">
        <f>IF(MATCH(I$1,$C4554:$C4557,0)&gt;(MATCH(J$1,$C4554:$C4557,0)),1*a_vote,0)+IF(MATCH(I$1,$D4554:$D4557,0)&gt;MATCH(J$1,$D4554:$D4557,0),1*b_vote,0)+IF(MATCH(I$1,$E4554:$E4557,0)&gt;MATCH(J$1,$E4554:$E4557,0),1*c_vote,0)+IF(MATCH(I$1,$F4554:$F4557,0)&gt;MATCH(J$1,$F4554:$F4557,0),1*d_vote,0)</f>
        <v>0.48</v>
      </c>
      <c r="K4554" s="3">
        <f>IF(MATCH($K$1,$C4554:$C4557,0)&lt;(MATCH($L$1,$C4554:$C4557,0)),1*a_vote,0)+IF(MATCH($K$1,$D4554:$D4557,0)&lt;MATCH($L$1,$D4554:$D4557,0),1*b_vote,0)+IF(MATCH($K$1,$E4554:$E4557,0)&lt;MATCH($L$1,$E4554:$E4557,0),1*c_vote,0)+IF(MATCH($K$1,$F4554:$F4557,0)&lt;MATCH($L$1,$F4554:$F4557,0),1*d_vote,0)</f>
        <v>0.27</v>
      </c>
      <c r="L4554" s="3">
        <f>IF(MATCH(K$1,$C4554:$C4557,0)&gt;(MATCH(L$1,$C4554:$C4557,0)),1*a_vote,0)+IF(MATCH(K$1,$D4554:$D4557,0)&gt;MATCH(L$1,$D4554:$D4557,0),1*b_vote,0)+IF(MATCH(K$1,$E4554:$E4557,0)&gt;MATCH(L$1,$E4554:$E4557,0),1*c_vote,0)+IF(MATCH(K$1,$F4554:$F4557,0)&gt;MATCH(L$1,$F4554:$F4557,0),1*d_vote,0)</f>
        <v>0.73</v>
      </c>
      <c r="M4554" s="3">
        <f>IF(MATCH($M$1,$C4554:$C4557,0)&lt;(MATCH($N$1,$C4554:$C4557,0)),1*a_vote,0)+IF(MATCH($M$1,$D4554:$D4557,0)&lt;MATCH($N$1,$D4554:$D4557,0),1*b_vote,0)+IF(MATCH($M$1,$E4554:$E4557,0)&lt;MATCH($N$1,$E4554:$E4557,0),1*c_vote,0)+IF(MATCH($M$1,$F4554:$F4557,0)&lt;MATCH($N$1,$F4554:$F4557,0),1*d_vote,0)</f>
        <v>0.52</v>
      </c>
      <c r="N4554" s="3">
        <f>IF(MATCH(M$1,$C4554:$C4557,0)&gt;(MATCH(N$1,$C4554:$C4557,0)),1*a_vote,0)+IF(MATCH(M$1,$D4554:$D4557,0)&gt;MATCH(N$1,$D4554:$D4557,0),1*b_vote,0)+IF(MATCH(M$1,$E4554:$E4557,0)&gt;MATCH(N$1,$E4554:$E4557,0),1*c_vote,0)+IF(MATCH(M$1,$F4554:$F4557,0)&gt;MATCH(N$1,$F4554:$F4557,0),1*d_vote,0)</f>
        <v>0.48</v>
      </c>
      <c r="O4554" s="3">
        <f>IF(MATCH($O$1,$C4554:$C4557,0)&lt;(MATCH($P$1,$C4554:$C4557,0)),1*a_vote,0)+IF(MATCH($O$1,$D4554:$D4557,0)&lt;MATCH($P$1,$D4554:$D4557,0),1*b_vote,0)+IF(MATCH($O$1,$E4554:$E4557,0)&lt;MATCH($P$1,$E4554:$E4557,0),1*c_vote,0)+IF(MATCH($O$1,$F4554:$F4557,0)&lt;MATCH($P$1,$F4554:$F4557,0),1*d_vote,0)</f>
        <v>0.53</v>
      </c>
      <c r="P4554" s="3">
        <f>IF(MATCH(O$1,$C4554:$C4557,0)&gt;(MATCH(P$1,$C4554:$C4557,0)),1*a_vote,0)+IF(MATCH(O$1,$D4554:$D4557,0)&gt;MATCH(P$1,$D4554:$D4557,0),1*b_vote,0)+IF(MATCH(O$1,$E4554:$E4557,0)&gt;MATCH(P$1,$E4554:$E4557,0),1*c_vote,0)+IF(MATCH(O$1,$F4554:$F4557,0)&gt;MATCH(P$1,$F4554:$F4557,0),1*d_vote,0)</f>
        <v>0.47</v>
      </c>
      <c r="Q4554" s="3">
        <f>IF(MATCH($Q$1,$C4554:$C4557,0)&lt;(MATCH($R$1,$C4554:$C4557,0)),1*a_vote,0)+IF(MATCH($Q$1,$D4554:$D4557,0)&lt;MATCH($R$1,$D4554:$D4557,0),1*b_vote,0)+IF(MATCH($Q$1,$E4554:$E4557,0)&lt;MATCH($R$1,$E4554:$E4557,0),1*c_vote,0)+IF(MATCH($Q$1,$F4554:$F4557,0)&lt;MATCH($R$1,$F4554:$F4557,0),1*d_vote,0)</f>
        <v>0.26</v>
      </c>
      <c r="R4554" s="3">
        <f>IF(MATCH(Q$1,$C4554:$C4557,0)&gt;(MATCH(R$1,$C4554:$C4557,0)),1*a_vote,0)+IF(MATCH(Q$1,$D4554:$D4557,0)&gt;MATCH(R$1,$D4554:$D4557,0),1*b_vote,0)+IF(MATCH(Q$1,$E4554:$E4557,0)&gt;MATCH(R$1,$E4554:$E4557,0),1*c_vote,0)+IF(MATCH(Q$1,$F4554:$F4557,0)&gt;MATCH(R$1,$F4554:$F4557,0),1*d_vote,0)</f>
        <v>0.74</v>
      </c>
      <c r="S4554" s="3">
        <f>IF(MATCH($S$1,$C4554:$C4557,0)&lt;(MATCH($T$1,$C4554:$C4557,0)),1*a_vote,0)+IF(MATCH($S$1,$D4554:$D4557,0)&lt;MATCH($T$1,$D4554:$D4557,0),1*b_vote,0)+IF(MATCH($S$1,$E4554:$E4557,0)&lt;MATCH($T$1,$E4554:$E4557,0),1*c_vote,0)+IF(MATCH($S$1,$F4554:$F4557,0)&lt;MATCH($T$1,$F4554:$F4557,0),1*d_vote,0)</f>
        <v>0.51</v>
      </c>
      <c r="T4554" s="3">
        <f>IF(MATCH(S$1,$C4554:$C4557,0)&gt;(MATCH(T$1,$C4554:$C4557,0)),1*a_vote,0)+IF(MATCH(S$1,$D4554:$D4557,0)&gt;MATCH(T$1,$D4554:$D4557,0),1*b_vote,0)+IF(MATCH(S$1,$E4554:$E4557,0)&gt;MATCH(T$1,$E4554:$E4557,0),1*c_vote,0)+IF(MATCH(S$1,$F4554:$F4557,0)&gt;MATCH(T$1,$F4554:$F4557,0),1*d_vote,0)</f>
        <v>0.49</v>
      </c>
    </row>
    <row r="4555" spans="1:20" x14ac:dyDescent="0.25">
      <c r="A4555">
        <f t="shared" si="144"/>
        <v>4554</v>
      </c>
      <c r="B4555">
        <f t="shared" si="145"/>
        <v>1139</v>
      </c>
      <c r="C4555" t="str">
        <f>INDEX('VBA code_permu_wo_repettn'!$T$3:$Y$6,COUNTIF('Profile-matrices_Condorcet'!$B$2:$B4555,'Profile-matrices_Condorcet'!$B4555),MATCH(INDEX('numeric possibilities'!D$3:D$1298,VLOOKUP($B4555,'numeric possibilities'!$C$3:$G$1298,1)),'VBA code_permu_wo_repettn'!$T$2:$Y$2))</f>
        <v>D</v>
      </c>
      <c r="D4555" t="str">
        <f>INDEX('VBA code_permu_wo_repettn'!$AA$3:$AF$6,COUNTIF('Profile-matrices_Condorcet'!$B$2:$B4555,'Profile-matrices_Condorcet'!$B4555),MATCH(INDEX('numeric possibilities'!E$3:E$1298,VLOOKUP($B4555,'numeric possibilities'!$C$3:$G$1298,1)),'VBA code_permu_wo_repettn'!$AA$2:$AF$2))</f>
        <v>C</v>
      </c>
      <c r="E4555" t="str">
        <f>INDEX('VBA code_permu_wo_repettn'!$AH$3:$AM$6,COUNTIF('Profile-matrices_Condorcet'!$B$2:$B4555,'Profile-matrices_Condorcet'!$B4555),MATCH(INDEX('numeric possibilities'!F$3:F$1298,VLOOKUP($B4555,'numeric possibilities'!$C$3:$G$1298,1)),'VBA code_permu_wo_repettn'!$AH$2:$AM$2))</f>
        <v>A</v>
      </c>
      <c r="F4555" t="str">
        <f>INDEX('VBA code_permu_wo_repettn'!$AO$3:$AT$6,COUNTIF('Profile-matrices_Condorcet'!$B$2:$B4555,'Profile-matrices_Condorcet'!$B4555),MATCH(INDEX('numeric possibilities'!G$3:G$1298,VLOOKUP($B4555,'numeric possibilities'!$C$3:$G$1298,1)),'VBA code_permu_wo_repettn'!$AO$2:$AT$2))</f>
        <v>C</v>
      </c>
      <c r="H4555" t="s">
        <v>15</v>
      </c>
      <c r="I4555" t="str">
        <f>IF(I4554&gt;J4554,$I$1,IF(I4554&lt;J4554,$J$1,0))</f>
        <v>A</v>
      </c>
      <c r="K4555" t="str">
        <f>IF(K4554&gt;L4554,$K$1,IF(K4554&lt;L4554,$L$1,0))</f>
        <v>C</v>
      </c>
      <c r="M4555" t="str">
        <f>IF(M4554&gt;N4554,$M$1,IF(M4554&lt;N4554,$N$1,0))</f>
        <v>A</v>
      </c>
      <c r="O4555" t="str">
        <f>IF(O4554&gt;P4554,$O$1,IF(O4554&lt;P4554,$P$1,0))</f>
        <v>B</v>
      </c>
      <c r="Q4555" t="str">
        <f>IF(Q4554&gt;R4554,$Q$1,IF(Q4554&lt;R4554,$R$1,0))</f>
        <v>D</v>
      </c>
      <c r="S4555" t="str">
        <f>IF(S4554&gt;T4554,$S$1,IF(S4554&lt;T4554,$T$1,0))</f>
        <v>C</v>
      </c>
    </row>
    <row r="4556" spans="1:20" x14ac:dyDescent="0.25">
      <c r="A4556">
        <f t="shared" si="144"/>
        <v>4555</v>
      </c>
      <c r="B4556">
        <f t="shared" si="145"/>
        <v>1139</v>
      </c>
      <c r="C4556" t="str">
        <f>INDEX('VBA code_permu_wo_repettn'!$T$3:$Y$6,COUNTIF('Profile-matrices_Condorcet'!$B$2:$B4556,'Profile-matrices_Condorcet'!$B4556),MATCH(INDEX('numeric possibilities'!D$3:D$1298,VLOOKUP($B4556,'numeric possibilities'!$C$3:$G$1298,1)),'VBA code_permu_wo_repettn'!$T$2:$Y$2))</f>
        <v>B</v>
      </c>
      <c r="D4556" t="str">
        <f>INDEX('VBA code_permu_wo_repettn'!$AA$3:$AF$6,COUNTIF('Profile-matrices_Condorcet'!$B$2:$B4556,'Profile-matrices_Condorcet'!$B4556),MATCH(INDEX('numeric possibilities'!E$3:E$1298,VLOOKUP($B4556,'numeric possibilities'!$C$3:$G$1298,1)),'VBA code_permu_wo_repettn'!$AA$2:$AF$2))</f>
        <v>D</v>
      </c>
      <c r="E4556" t="str">
        <f>INDEX('VBA code_permu_wo_repettn'!$AH$3:$AM$6,COUNTIF('Profile-matrices_Condorcet'!$B$2:$B4556,'Profile-matrices_Condorcet'!$B4556),MATCH(INDEX('numeric possibilities'!F$3:F$1298,VLOOKUP($B4556,'numeric possibilities'!$C$3:$G$1298,1)),'VBA code_permu_wo_repettn'!$AH$2:$AM$2))</f>
        <v>D</v>
      </c>
      <c r="F4556" t="str">
        <f>INDEX('VBA code_permu_wo_repettn'!$AO$3:$AT$6,COUNTIF('Profile-matrices_Condorcet'!$B$2:$B4556,'Profile-matrices_Condorcet'!$B4556),MATCH(INDEX('numeric possibilities'!G$3:G$1298,VLOOKUP($B4556,'numeric possibilities'!$C$3:$G$1298,1)),'VBA code_permu_wo_repettn'!$AO$2:$AT$2))</f>
        <v>B</v>
      </c>
      <c r="I4556" t="s">
        <v>0</v>
      </c>
      <c r="J4556" t="s">
        <v>1</v>
      </c>
      <c r="K4556" t="s">
        <v>2</v>
      </c>
      <c r="L4556" t="s">
        <v>3</v>
      </c>
    </row>
    <row r="4557" spans="1:20" x14ac:dyDescent="0.25">
      <c r="A4557">
        <f t="shared" si="144"/>
        <v>4556</v>
      </c>
      <c r="B4557">
        <f t="shared" si="145"/>
        <v>1139</v>
      </c>
      <c r="C4557" t="str">
        <f>INDEX('VBA code_permu_wo_repettn'!$T$3:$Y$6,COUNTIF('Profile-matrices_Condorcet'!$B$2:$B4557,'Profile-matrices_Condorcet'!$B4557),MATCH(INDEX('numeric possibilities'!D$3:D$1298,VLOOKUP($B4557,'numeric possibilities'!$C$3:$G$1298,1)),'VBA code_permu_wo_repettn'!$T$2:$Y$2))</f>
        <v>C</v>
      </c>
      <c r="D4557" t="str">
        <f>INDEX('VBA code_permu_wo_repettn'!$AA$3:$AF$6,COUNTIF('Profile-matrices_Condorcet'!$B$2:$B4557,'Profile-matrices_Condorcet'!$B4557),MATCH(INDEX('numeric possibilities'!E$3:E$1298,VLOOKUP($B4557,'numeric possibilities'!$C$3:$G$1298,1)),'VBA code_permu_wo_repettn'!$AA$2:$AF$2))</f>
        <v>A</v>
      </c>
      <c r="E4557" t="str">
        <f>INDEX('VBA code_permu_wo_repettn'!$AH$3:$AM$6,COUNTIF('Profile-matrices_Condorcet'!$B$2:$B4557,'Profile-matrices_Condorcet'!$B4557),MATCH(INDEX('numeric possibilities'!F$3:F$1298,VLOOKUP($B4557,'numeric possibilities'!$C$3:$G$1298,1)),'VBA code_permu_wo_repettn'!$AH$2:$AM$2))</f>
        <v>B</v>
      </c>
      <c r="F4557" t="str">
        <f>INDEX('VBA code_permu_wo_repettn'!$AO$3:$AT$6,COUNTIF('Profile-matrices_Condorcet'!$B$2:$B4557,'Profile-matrices_Condorcet'!$B4557),MATCH(INDEX('numeric possibilities'!G$3:G$1298,VLOOKUP($B4557,'numeric possibilities'!$C$3:$G$1298,1)),'VBA code_permu_wo_repettn'!$AO$2:$AT$2))</f>
        <v>A</v>
      </c>
      <c r="G4557" t="str">
        <f>IF(MAX(I4557:L4557)&gt;='numeric possibilities'!$B$4/2,INDEX('Profile-matrices_Condorcet'!I4556:L4556,1,MATCH(MAX('Profile-matrices_Condorcet'!I4557:L4557),'Profile-matrices_Condorcet'!I4557:L4557,0)),"NCW")</f>
        <v>NCW</v>
      </c>
      <c r="H4557" t="s">
        <v>13</v>
      </c>
      <c r="I4557" s="3">
        <f>COUNTIF($I4555:$S4555,I4556)</f>
        <v>2</v>
      </c>
      <c r="J4557" s="3">
        <f>COUNTIF($I4555:$S4555,J4556)</f>
        <v>1</v>
      </c>
      <c r="K4557" s="3">
        <f>COUNTIF($I4555:$S4555,K4556)</f>
        <v>2</v>
      </c>
      <c r="L4557" s="3">
        <f>COUNTIF($I4555:$S4555,L4556)</f>
        <v>1</v>
      </c>
    </row>
    <row r="4558" spans="1:20" x14ac:dyDescent="0.25">
      <c r="A4558">
        <f t="shared" si="144"/>
        <v>4557</v>
      </c>
      <c r="B4558">
        <f t="shared" si="145"/>
        <v>1140</v>
      </c>
      <c r="C4558" t="str">
        <f>INDEX('VBA code_permu_wo_repettn'!$T$3:$Y$6,COUNTIF('Profile-matrices_Condorcet'!$B$2:$B4558,'Profile-matrices_Condorcet'!$B4558),MATCH(INDEX('numeric possibilities'!D$3:D$1298,VLOOKUP($B4558,'numeric possibilities'!$C$3:$G$1298,1)),'VBA code_permu_wo_repettn'!$T$2:$Y$2))</f>
        <v>A</v>
      </c>
      <c r="D4558" t="str">
        <f>INDEX('VBA code_permu_wo_repettn'!$AA$3:$AF$6,COUNTIF('Profile-matrices_Condorcet'!$B$2:$B4558,'Profile-matrices_Condorcet'!$B4558),MATCH(INDEX('numeric possibilities'!E$3:E$1298,VLOOKUP($B4558,'numeric possibilities'!$C$3:$G$1298,1)),'VBA code_permu_wo_repettn'!$AA$2:$AF$2))</f>
        <v>B</v>
      </c>
      <c r="E4558" t="str">
        <f>INDEX('VBA code_permu_wo_repettn'!$AH$3:$AM$6,COUNTIF('Profile-matrices_Condorcet'!$B$2:$B4558,'Profile-matrices_Condorcet'!$B4558),MATCH(INDEX('numeric possibilities'!F$3:F$1298,VLOOKUP($B4558,'numeric possibilities'!$C$3:$G$1298,1)),'VBA code_permu_wo_repettn'!$AH$2:$AM$2))</f>
        <v>C</v>
      </c>
      <c r="F4558" t="str">
        <f>INDEX('VBA code_permu_wo_repettn'!$AO$3:$AT$6,COUNTIF('Profile-matrices_Condorcet'!$B$2:$B4558,'Profile-matrices_Condorcet'!$B4558),MATCH(INDEX('numeric possibilities'!G$3:G$1298,VLOOKUP($B4558,'numeric possibilities'!$C$3:$G$1298,1)),'VBA code_permu_wo_repettn'!$AO$2:$AT$2))</f>
        <v>D</v>
      </c>
      <c r="H4558" t="s">
        <v>14</v>
      </c>
      <c r="I4558" s="3">
        <f>IF(MATCH(I$1,$C4558:$C4561,0)&lt;(MATCH(J$1,$C4558:$C4561,0)),1*a_vote,0)+IF(MATCH(I$1,$D4558:$D4561,0)&lt;MATCH(J$1,$D4558:$D4561,0),1*b_vote,0)+IF(MATCH(I$1,$E4558:$E4561,0)&lt;MATCH(J$1,$E4558:$E4561,0),1*c_vote,0)+IF(MATCH(I$1,$F4558:$F4561,0)&lt;MATCH(J$1,$F4558:$F4561,0),1*d_vote,0)</f>
        <v>0.52</v>
      </c>
      <c r="J4558" s="3">
        <f>IF(MATCH(I$1,$C4558:$C4561,0)&gt;(MATCH(J$1,$C4558:$C4561,0)),1*a_vote,0)+IF(MATCH(I$1,$D4558:$D4561,0)&gt;MATCH(J$1,$D4558:$D4561,0),1*b_vote,0)+IF(MATCH(I$1,$E4558:$E4561,0)&gt;MATCH(J$1,$E4558:$E4561,0),1*c_vote,0)+IF(MATCH(I$1,$F4558:$F4561,0)&gt;MATCH(J$1,$F4558:$F4561,0),1*d_vote,0)</f>
        <v>0.48</v>
      </c>
      <c r="K4558" s="3">
        <f>IF(MATCH($K$1,$C4558:$C4561,0)&lt;(MATCH($L$1,$C4558:$C4561,0)),1*a_vote,0)+IF(MATCH($K$1,$D4558:$D4561,0)&lt;MATCH($L$1,$D4558:$D4561,0),1*b_vote,0)+IF(MATCH($K$1,$E4558:$E4561,0)&lt;MATCH($L$1,$E4558:$E4561,0),1*c_vote,0)+IF(MATCH($K$1,$F4558:$F4561,0)&lt;MATCH($L$1,$F4558:$F4561,0),1*d_vote,0)</f>
        <v>0.27</v>
      </c>
      <c r="L4558" s="3">
        <f>IF(MATCH(K$1,$C4558:$C4561,0)&gt;(MATCH(L$1,$C4558:$C4561,0)),1*a_vote,0)+IF(MATCH(K$1,$D4558:$D4561,0)&gt;MATCH(L$1,$D4558:$D4561,0),1*b_vote,0)+IF(MATCH(K$1,$E4558:$E4561,0)&gt;MATCH(L$1,$E4558:$E4561,0),1*c_vote,0)+IF(MATCH(K$1,$F4558:$F4561,0)&gt;MATCH(L$1,$F4558:$F4561,0),1*d_vote,0)</f>
        <v>0.73</v>
      </c>
      <c r="M4558" s="3">
        <f>IF(MATCH($M$1,$C4558:$C4561,0)&lt;(MATCH($N$1,$C4558:$C4561,0)),1*a_vote,0)+IF(MATCH($M$1,$D4558:$D4561,0)&lt;MATCH($N$1,$D4558:$D4561,0),1*b_vote,0)+IF(MATCH($M$1,$E4558:$E4561,0)&lt;MATCH($N$1,$E4558:$E4561,0),1*c_vote,0)+IF(MATCH($M$1,$F4558:$F4561,0)&lt;MATCH($N$1,$F4558:$F4561,0),1*d_vote,0)</f>
        <v>0.52</v>
      </c>
      <c r="N4558" s="3">
        <f>IF(MATCH(M$1,$C4558:$C4561,0)&gt;(MATCH(N$1,$C4558:$C4561,0)),1*a_vote,0)+IF(MATCH(M$1,$D4558:$D4561,0)&gt;MATCH(N$1,$D4558:$D4561,0),1*b_vote,0)+IF(MATCH(M$1,$E4558:$E4561,0)&gt;MATCH(N$1,$E4558:$E4561,0),1*c_vote,0)+IF(MATCH(M$1,$F4558:$F4561,0)&gt;MATCH(N$1,$F4558:$F4561,0),1*d_vote,0)</f>
        <v>0.48</v>
      </c>
      <c r="O4558" s="3">
        <f>IF(MATCH($O$1,$C4558:$C4561,0)&lt;(MATCH($P$1,$C4558:$C4561,0)),1*a_vote,0)+IF(MATCH($O$1,$D4558:$D4561,0)&lt;MATCH($P$1,$D4558:$D4561,0),1*b_vote,0)+IF(MATCH($O$1,$E4558:$E4561,0)&lt;MATCH($P$1,$E4558:$E4561,0),1*c_vote,0)+IF(MATCH($O$1,$F4558:$F4561,0)&lt;MATCH($P$1,$F4558:$F4561,0),1*d_vote,0)</f>
        <v>0.26</v>
      </c>
      <c r="P4558" s="3">
        <f>IF(MATCH(O$1,$C4558:$C4561,0)&gt;(MATCH(P$1,$C4558:$C4561,0)),1*a_vote,0)+IF(MATCH(O$1,$D4558:$D4561,0)&gt;MATCH(P$1,$D4558:$D4561,0),1*b_vote,0)+IF(MATCH(O$1,$E4558:$E4561,0)&gt;MATCH(P$1,$E4558:$E4561,0),1*c_vote,0)+IF(MATCH(O$1,$F4558:$F4561,0)&gt;MATCH(P$1,$F4558:$F4561,0),1*d_vote,0)</f>
        <v>0.74</v>
      </c>
      <c r="Q4558" s="3">
        <f>IF(MATCH($Q$1,$C4558:$C4561,0)&lt;(MATCH($R$1,$C4558:$C4561,0)),1*a_vote,0)+IF(MATCH($Q$1,$D4558:$D4561,0)&lt;MATCH($R$1,$D4558:$D4561,0),1*b_vote,0)+IF(MATCH($Q$1,$E4558:$E4561,0)&lt;MATCH($R$1,$E4558:$E4561,0),1*c_vote,0)+IF(MATCH($Q$1,$F4558:$F4561,0)&lt;MATCH($R$1,$F4558:$F4561,0),1*d_vote,0)</f>
        <v>0.26</v>
      </c>
      <c r="R4558" s="3">
        <f>IF(MATCH(Q$1,$C4558:$C4561,0)&gt;(MATCH(R$1,$C4558:$C4561,0)),1*a_vote,0)+IF(MATCH(Q$1,$D4558:$D4561,0)&gt;MATCH(R$1,$D4558:$D4561,0),1*b_vote,0)+IF(MATCH(Q$1,$E4558:$E4561,0)&gt;MATCH(R$1,$E4558:$E4561,0),1*c_vote,0)+IF(MATCH(Q$1,$F4558:$F4561,0)&gt;MATCH(R$1,$F4558:$F4561,0),1*d_vote,0)</f>
        <v>0.74</v>
      </c>
      <c r="S4558" s="3">
        <f>IF(MATCH($S$1,$C4558:$C4561,0)&lt;(MATCH($T$1,$C4558:$C4561,0)),1*a_vote,0)+IF(MATCH($S$1,$D4558:$D4561,0)&lt;MATCH($T$1,$D4558:$D4561,0),1*b_vote,0)+IF(MATCH($S$1,$E4558:$E4561,0)&lt;MATCH($T$1,$E4558:$E4561,0),1*c_vote,0)+IF(MATCH($S$1,$F4558:$F4561,0)&lt;MATCH($T$1,$F4558:$F4561,0),1*d_vote,0)</f>
        <v>0.51</v>
      </c>
      <c r="T4558" s="3">
        <f>IF(MATCH(S$1,$C4558:$C4561,0)&gt;(MATCH(T$1,$C4558:$C4561,0)),1*a_vote,0)+IF(MATCH(S$1,$D4558:$D4561,0)&gt;MATCH(T$1,$D4558:$D4561,0),1*b_vote,0)+IF(MATCH(S$1,$E4558:$E4561,0)&gt;MATCH(T$1,$E4558:$E4561,0),1*c_vote,0)+IF(MATCH(S$1,$F4558:$F4561,0)&gt;MATCH(T$1,$F4558:$F4561,0),1*d_vote,0)</f>
        <v>0.49</v>
      </c>
    </row>
    <row r="4559" spans="1:20" x14ac:dyDescent="0.25">
      <c r="A4559">
        <f t="shared" si="144"/>
        <v>4558</v>
      </c>
      <c r="B4559">
        <f t="shared" si="145"/>
        <v>1140</v>
      </c>
      <c r="C4559" t="str">
        <f>INDEX('VBA code_permu_wo_repettn'!$T$3:$Y$6,COUNTIF('Profile-matrices_Condorcet'!$B$2:$B4559,'Profile-matrices_Condorcet'!$B4559),MATCH(INDEX('numeric possibilities'!D$3:D$1298,VLOOKUP($B4559,'numeric possibilities'!$C$3:$G$1298,1)),'VBA code_permu_wo_repettn'!$T$2:$Y$2))</f>
        <v>D</v>
      </c>
      <c r="D4559" t="str">
        <f>INDEX('VBA code_permu_wo_repettn'!$AA$3:$AF$6,COUNTIF('Profile-matrices_Condorcet'!$B$2:$B4559,'Profile-matrices_Condorcet'!$B4559),MATCH(INDEX('numeric possibilities'!E$3:E$1298,VLOOKUP($B4559,'numeric possibilities'!$C$3:$G$1298,1)),'VBA code_permu_wo_repettn'!$AA$2:$AF$2))</f>
        <v>C</v>
      </c>
      <c r="E4559" t="str">
        <f>INDEX('VBA code_permu_wo_repettn'!$AH$3:$AM$6,COUNTIF('Profile-matrices_Condorcet'!$B$2:$B4559,'Profile-matrices_Condorcet'!$B4559),MATCH(INDEX('numeric possibilities'!F$3:F$1298,VLOOKUP($B4559,'numeric possibilities'!$C$3:$G$1298,1)),'VBA code_permu_wo_repettn'!$AH$2:$AM$2))</f>
        <v>A</v>
      </c>
      <c r="F4559" t="str">
        <f>INDEX('VBA code_permu_wo_repettn'!$AO$3:$AT$6,COUNTIF('Profile-matrices_Condorcet'!$B$2:$B4559,'Profile-matrices_Condorcet'!$B4559),MATCH(INDEX('numeric possibilities'!G$3:G$1298,VLOOKUP($B4559,'numeric possibilities'!$C$3:$G$1298,1)),'VBA code_permu_wo_repettn'!$AO$2:$AT$2))</f>
        <v>C</v>
      </c>
      <c r="H4559" t="s">
        <v>15</v>
      </c>
      <c r="I4559" t="str">
        <f>IF(I4558&gt;J4558,$I$1,IF(I4558&lt;J4558,$J$1,0))</f>
        <v>A</v>
      </c>
      <c r="K4559" t="str">
        <f>IF(K4558&gt;L4558,$K$1,IF(K4558&lt;L4558,$L$1,0))</f>
        <v>C</v>
      </c>
      <c r="M4559" t="str">
        <f>IF(M4558&gt;N4558,$M$1,IF(M4558&lt;N4558,$N$1,0))</f>
        <v>A</v>
      </c>
      <c r="O4559" t="str">
        <f>IF(O4558&gt;P4558,$O$1,IF(O4558&lt;P4558,$P$1,0))</f>
        <v>C</v>
      </c>
      <c r="Q4559" t="str">
        <f>IF(Q4558&gt;R4558,$Q$1,IF(Q4558&lt;R4558,$R$1,0))</f>
        <v>D</v>
      </c>
      <c r="S4559" t="str">
        <f>IF(S4558&gt;T4558,$S$1,IF(S4558&lt;T4558,$T$1,0))</f>
        <v>C</v>
      </c>
    </row>
    <row r="4560" spans="1:20" x14ac:dyDescent="0.25">
      <c r="A4560">
        <f t="shared" si="144"/>
        <v>4559</v>
      </c>
      <c r="B4560">
        <f t="shared" si="145"/>
        <v>1140</v>
      </c>
      <c r="C4560" t="str">
        <f>INDEX('VBA code_permu_wo_repettn'!$T$3:$Y$6,COUNTIF('Profile-matrices_Condorcet'!$B$2:$B4560,'Profile-matrices_Condorcet'!$B4560),MATCH(INDEX('numeric possibilities'!D$3:D$1298,VLOOKUP($B4560,'numeric possibilities'!$C$3:$G$1298,1)),'VBA code_permu_wo_repettn'!$T$2:$Y$2))</f>
        <v>C</v>
      </c>
      <c r="D4560" t="str">
        <f>INDEX('VBA code_permu_wo_repettn'!$AA$3:$AF$6,COUNTIF('Profile-matrices_Condorcet'!$B$2:$B4560,'Profile-matrices_Condorcet'!$B4560),MATCH(INDEX('numeric possibilities'!E$3:E$1298,VLOOKUP($B4560,'numeric possibilities'!$C$3:$G$1298,1)),'VBA code_permu_wo_repettn'!$AA$2:$AF$2))</f>
        <v>D</v>
      </c>
      <c r="E4560" t="str">
        <f>INDEX('VBA code_permu_wo_repettn'!$AH$3:$AM$6,COUNTIF('Profile-matrices_Condorcet'!$B$2:$B4560,'Profile-matrices_Condorcet'!$B4560),MATCH(INDEX('numeric possibilities'!F$3:F$1298,VLOOKUP($B4560,'numeric possibilities'!$C$3:$G$1298,1)),'VBA code_permu_wo_repettn'!$AH$2:$AM$2))</f>
        <v>D</v>
      </c>
      <c r="F4560" t="str">
        <f>INDEX('VBA code_permu_wo_repettn'!$AO$3:$AT$6,COUNTIF('Profile-matrices_Condorcet'!$B$2:$B4560,'Profile-matrices_Condorcet'!$B4560),MATCH(INDEX('numeric possibilities'!G$3:G$1298,VLOOKUP($B4560,'numeric possibilities'!$C$3:$G$1298,1)),'VBA code_permu_wo_repettn'!$AO$2:$AT$2))</f>
        <v>B</v>
      </c>
      <c r="I4560" t="s">
        <v>0</v>
      </c>
      <c r="J4560" t="s">
        <v>1</v>
      </c>
      <c r="K4560" t="s">
        <v>2</v>
      </c>
      <c r="L4560" t="s">
        <v>3</v>
      </c>
    </row>
    <row r="4561" spans="1:20" x14ac:dyDescent="0.25">
      <c r="A4561">
        <f t="shared" si="144"/>
        <v>4560</v>
      </c>
      <c r="B4561">
        <f t="shared" si="145"/>
        <v>1140</v>
      </c>
      <c r="C4561" t="str">
        <f>INDEX('VBA code_permu_wo_repettn'!$T$3:$Y$6,COUNTIF('Profile-matrices_Condorcet'!$B$2:$B4561,'Profile-matrices_Condorcet'!$B4561),MATCH(INDEX('numeric possibilities'!D$3:D$1298,VLOOKUP($B4561,'numeric possibilities'!$C$3:$G$1298,1)),'VBA code_permu_wo_repettn'!$T$2:$Y$2))</f>
        <v>B</v>
      </c>
      <c r="D4561" t="str">
        <f>INDEX('VBA code_permu_wo_repettn'!$AA$3:$AF$6,COUNTIF('Profile-matrices_Condorcet'!$B$2:$B4561,'Profile-matrices_Condorcet'!$B4561),MATCH(INDEX('numeric possibilities'!E$3:E$1298,VLOOKUP($B4561,'numeric possibilities'!$C$3:$G$1298,1)),'VBA code_permu_wo_repettn'!$AA$2:$AF$2))</f>
        <v>A</v>
      </c>
      <c r="E4561" t="str">
        <f>INDEX('VBA code_permu_wo_repettn'!$AH$3:$AM$6,COUNTIF('Profile-matrices_Condorcet'!$B$2:$B4561,'Profile-matrices_Condorcet'!$B4561),MATCH(INDEX('numeric possibilities'!F$3:F$1298,VLOOKUP($B4561,'numeric possibilities'!$C$3:$G$1298,1)),'VBA code_permu_wo_repettn'!$AH$2:$AM$2))</f>
        <v>B</v>
      </c>
      <c r="F4561" t="str">
        <f>INDEX('VBA code_permu_wo_repettn'!$AO$3:$AT$6,COUNTIF('Profile-matrices_Condorcet'!$B$2:$B4561,'Profile-matrices_Condorcet'!$B4561),MATCH(INDEX('numeric possibilities'!G$3:G$1298,VLOOKUP($B4561,'numeric possibilities'!$C$3:$G$1298,1)),'VBA code_permu_wo_repettn'!$AO$2:$AT$2))</f>
        <v>A</v>
      </c>
      <c r="G4561" t="str">
        <f>IF(MAX(I4561:L4561)&gt;='numeric possibilities'!$B$4/2,INDEX('Profile-matrices_Condorcet'!I4560:L4560,1,MATCH(MAX('Profile-matrices_Condorcet'!I4561:L4561),'Profile-matrices_Condorcet'!I4561:L4561,0)),"NCW")</f>
        <v>C</v>
      </c>
      <c r="H4561" t="s">
        <v>13</v>
      </c>
      <c r="I4561" s="3">
        <f>COUNTIF($I4559:$S4559,I4560)</f>
        <v>2</v>
      </c>
      <c r="J4561" s="3">
        <f>COUNTIF($I4559:$S4559,J4560)</f>
        <v>0</v>
      </c>
      <c r="K4561" s="3">
        <f>COUNTIF($I4559:$S4559,K4560)</f>
        <v>3</v>
      </c>
      <c r="L4561" s="3">
        <f>COUNTIF($I4559:$S4559,L4560)</f>
        <v>1</v>
      </c>
    </row>
    <row r="4562" spans="1:20" x14ac:dyDescent="0.25">
      <c r="A4562">
        <f t="shared" si="144"/>
        <v>4561</v>
      </c>
      <c r="B4562">
        <f t="shared" si="145"/>
        <v>1141</v>
      </c>
      <c r="C4562" t="str">
        <f>INDEX('VBA code_permu_wo_repettn'!$T$3:$Y$6,COUNTIF('Profile-matrices_Condorcet'!$B$2:$B4562,'Profile-matrices_Condorcet'!$B4562),MATCH(INDEX('numeric possibilities'!D$3:D$1298,VLOOKUP($B4562,'numeric possibilities'!$C$3:$G$1298,1)),'VBA code_permu_wo_repettn'!$T$2:$Y$2))</f>
        <v>A</v>
      </c>
      <c r="D4562" t="str">
        <f>INDEX('VBA code_permu_wo_repettn'!$AA$3:$AF$6,COUNTIF('Profile-matrices_Condorcet'!$B$2:$B4562,'Profile-matrices_Condorcet'!$B4562),MATCH(INDEX('numeric possibilities'!E$3:E$1298,VLOOKUP($B4562,'numeric possibilities'!$C$3:$G$1298,1)),'VBA code_permu_wo_repettn'!$AA$2:$AF$2))</f>
        <v>B</v>
      </c>
      <c r="E4562" t="str">
        <f>INDEX('VBA code_permu_wo_repettn'!$AH$3:$AM$6,COUNTIF('Profile-matrices_Condorcet'!$B$2:$B4562,'Profile-matrices_Condorcet'!$B4562),MATCH(INDEX('numeric possibilities'!F$3:F$1298,VLOOKUP($B4562,'numeric possibilities'!$C$3:$G$1298,1)),'VBA code_permu_wo_repettn'!$AH$2:$AM$2))</f>
        <v>C</v>
      </c>
      <c r="F4562" t="str">
        <f>INDEX('VBA code_permu_wo_repettn'!$AO$3:$AT$6,COUNTIF('Profile-matrices_Condorcet'!$B$2:$B4562,'Profile-matrices_Condorcet'!$B4562),MATCH(INDEX('numeric possibilities'!G$3:G$1298,VLOOKUP($B4562,'numeric possibilities'!$C$3:$G$1298,1)),'VBA code_permu_wo_repettn'!$AO$2:$AT$2))</f>
        <v>D</v>
      </c>
      <c r="H4562" t="s">
        <v>14</v>
      </c>
      <c r="I4562" s="3">
        <f>IF(MATCH(I$1,$C4562:$C4565,0)&lt;(MATCH(J$1,$C4562:$C4565,0)),1*a_vote,0)+IF(MATCH(I$1,$D4562:$D4565,0)&lt;MATCH(J$1,$D4562:$D4565,0),1*b_vote,0)+IF(MATCH(I$1,$E4562:$E4565,0)&lt;MATCH(J$1,$E4562:$E4565,0),1*c_vote,0)+IF(MATCH(I$1,$F4562:$F4565,0)&lt;MATCH(J$1,$F4562:$F4565,0),1*d_vote,0)</f>
        <v>0.52</v>
      </c>
      <c r="J4562" s="3">
        <f>IF(MATCH(I$1,$C4562:$C4565,0)&gt;(MATCH(J$1,$C4562:$C4565,0)),1*a_vote,0)+IF(MATCH(I$1,$D4562:$D4565,0)&gt;MATCH(J$1,$D4562:$D4565,0),1*b_vote,0)+IF(MATCH(I$1,$E4562:$E4565,0)&gt;MATCH(J$1,$E4562:$E4565,0),1*c_vote,0)+IF(MATCH(I$1,$F4562:$F4565,0)&gt;MATCH(J$1,$F4562:$F4565,0),1*d_vote,0)</f>
        <v>0.48</v>
      </c>
      <c r="K4562" s="3">
        <f>IF(MATCH($K$1,$C4562:$C4565,0)&lt;(MATCH($L$1,$C4562:$C4565,0)),1*a_vote,0)+IF(MATCH($K$1,$D4562:$D4565,0)&lt;MATCH($L$1,$D4562:$D4565,0),1*b_vote,0)+IF(MATCH($K$1,$E4562:$E4565,0)&lt;MATCH($L$1,$E4562:$E4565,0),1*c_vote,0)+IF(MATCH($K$1,$F4562:$F4565,0)&lt;MATCH($L$1,$F4562:$F4565,0),1*d_vote,0)</f>
        <v>0.53</v>
      </c>
      <c r="L4562" s="3">
        <f>IF(MATCH(K$1,$C4562:$C4565,0)&gt;(MATCH(L$1,$C4562:$C4565,0)),1*a_vote,0)+IF(MATCH(K$1,$D4562:$D4565,0)&gt;MATCH(L$1,$D4562:$D4565,0),1*b_vote,0)+IF(MATCH(K$1,$E4562:$E4565,0)&gt;MATCH(L$1,$E4562:$E4565,0),1*c_vote,0)+IF(MATCH(K$1,$F4562:$F4565,0)&gt;MATCH(L$1,$F4562:$F4565,0),1*d_vote,0)</f>
        <v>0.47</v>
      </c>
      <c r="M4562" s="3">
        <f>IF(MATCH($M$1,$C4562:$C4565,0)&lt;(MATCH($N$1,$C4562:$C4565,0)),1*a_vote,0)+IF(MATCH($M$1,$D4562:$D4565,0)&lt;MATCH($N$1,$D4562:$D4565,0),1*b_vote,0)+IF(MATCH($M$1,$E4562:$E4565,0)&lt;MATCH($N$1,$E4562:$E4565,0),1*c_vote,0)+IF(MATCH($M$1,$F4562:$F4565,0)&lt;MATCH($N$1,$F4562:$F4565,0),1*d_vote,0)</f>
        <v>0.52</v>
      </c>
      <c r="N4562" s="3">
        <f>IF(MATCH(M$1,$C4562:$C4565,0)&gt;(MATCH(N$1,$C4562:$C4565,0)),1*a_vote,0)+IF(MATCH(M$1,$D4562:$D4565,0)&gt;MATCH(N$1,$D4562:$D4565,0),1*b_vote,0)+IF(MATCH(M$1,$E4562:$E4565,0)&gt;MATCH(N$1,$E4562:$E4565,0),1*c_vote,0)+IF(MATCH(M$1,$F4562:$F4565,0)&gt;MATCH(N$1,$F4562:$F4565,0),1*d_vote,0)</f>
        <v>0.48</v>
      </c>
      <c r="O4562" s="3">
        <f>IF(MATCH($O$1,$C4562:$C4565,0)&lt;(MATCH($P$1,$C4562:$C4565,0)),1*a_vote,0)+IF(MATCH($O$1,$D4562:$D4565,0)&lt;MATCH($P$1,$D4562:$D4565,0),1*b_vote,0)+IF(MATCH($O$1,$E4562:$E4565,0)&lt;MATCH($P$1,$E4562:$E4565,0),1*c_vote,0)+IF(MATCH($O$1,$F4562:$F4565,0)&lt;MATCH($P$1,$F4562:$F4565,0),1*d_vote,0)</f>
        <v>0.53</v>
      </c>
      <c r="P4562" s="3">
        <f>IF(MATCH(O$1,$C4562:$C4565,0)&gt;(MATCH(P$1,$C4562:$C4565,0)),1*a_vote,0)+IF(MATCH(O$1,$D4562:$D4565,0)&gt;MATCH(P$1,$D4562:$D4565,0),1*b_vote,0)+IF(MATCH(O$1,$E4562:$E4565,0)&gt;MATCH(P$1,$E4562:$E4565,0),1*c_vote,0)+IF(MATCH(O$1,$F4562:$F4565,0)&gt;MATCH(P$1,$F4562:$F4565,0),1*d_vote,0)</f>
        <v>0.47</v>
      </c>
      <c r="Q4562" s="3">
        <f>IF(MATCH($Q$1,$C4562:$C4565,0)&lt;(MATCH($R$1,$C4562:$C4565,0)),1*a_vote,0)+IF(MATCH($Q$1,$D4562:$D4565,0)&lt;MATCH($R$1,$D4562:$D4565,0),1*b_vote,0)+IF(MATCH($Q$1,$E4562:$E4565,0)&lt;MATCH($R$1,$E4562:$E4565,0),1*c_vote,0)+IF(MATCH($Q$1,$F4562:$F4565,0)&lt;MATCH($R$1,$F4562:$F4565,0),1*d_vote,0)</f>
        <v>0.53</v>
      </c>
      <c r="R4562" s="3">
        <f>IF(MATCH(Q$1,$C4562:$C4565,0)&gt;(MATCH(R$1,$C4562:$C4565,0)),1*a_vote,0)+IF(MATCH(Q$1,$D4562:$D4565,0)&gt;MATCH(R$1,$D4562:$D4565,0),1*b_vote,0)+IF(MATCH(Q$1,$E4562:$E4565,0)&gt;MATCH(R$1,$E4562:$E4565,0),1*c_vote,0)+IF(MATCH(Q$1,$F4562:$F4565,0)&gt;MATCH(R$1,$F4562:$F4565,0),1*d_vote,0)</f>
        <v>0.47</v>
      </c>
      <c r="S4562" s="3">
        <f>IF(MATCH($S$1,$C4562:$C4565,0)&lt;(MATCH($T$1,$C4562:$C4565,0)),1*a_vote,0)+IF(MATCH($S$1,$D4562:$D4565,0)&lt;MATCH($T$1,$D4562:$D4565,0),1*b_vote,0)+IF(MATCH($S$1,$E4562:$E4565,0)&lt;MATCH($T$1,$E4562:$E4565,0),1*c_vote,0)+IF(MATCH($S$1,$F4562:$F4565,0)&lt;MATCH($T$1,$F4562:$F4565,0),1*d_vote,0)</f>
        <v>0.52</v>
      </c>
      <c r="T4562" s="3">
        <f>IF(MATCH(S$1,$C4562:$C4565,0)&gt;(MATCH(T$1,$C4562:$C4565,0)),1*a_vote,0)+IF(MATCH(S$1,$D4562:$D4565,0)&gt;MATCH(T$1,$D4562:$D4565,0),1*b_vote,0)+IF(MATCH(S$1,$E4562:$E4565,0)&gt;MATCH(T$1,$E4562:$E4565,0),1*c_vote,0)+IF(MATCH(S$1,$F4562:$F4565,0)&gt;MATCH(T$1,$F4562:$F4565,0),1*d_vote,0)</f>
        <v>0.48</v>
      </c>
    </row>
    <row r="4563" spans="1:20" x14ac:dyDescent="0.25">
      <c r="A4563">
        <f t="shared" si="144"/>
        <v>4562</v>
      </c>
      <c r="B4563">
        <f t="shared" si="145"/>
        <v>1141</v>
      </c>
      <c r="C4563" t="str">
        <f>INDEX('VBA code_permu_wo_repettn'!$T$3:$Y$6,COUNTIF('Profile-matrices_Condorcet'!$B$2:$B4563,'Profile-matrices_Condorcet'!$B4563),MATCH(INDEX('numeric possibilities'!D$3:D$1298,VLOOKUP($B4563,'numeric possibilities'!$C$3:$G$1298,1)),'VBA code_permu_wo_repettn'!$T$2:$Y$2))</f>
        <v>B</v>
      </c>
      <c r="D4563" t="str">
        <f>INDEX('VBA code_permu_wo_repettn'!$AA$3:$AF$6,COUNTIF('Profile-matrices_Condorcet'!$B$2:$B4563,'Profile-matrices_Condorcet'!$B4563),MATCH(INDEX('numeric possibilities'!E$3:E$1298,VLOOKUP($B4563,'numeric possibilities'!$C$3:$G$1298,1)),'VBA code_permu_wo_repettn'!$AA$2:$AF$2))</f>
        <v>D</v>
      </c>
      <c r="E4563" t="str">
        <f>INDEX('VBA code_permu_wo_repettn'!$AH$3:$AM$6,COUNTIF('Profile-matrices_Condorcet'!$B$2:$B4563,'Profile-matrices_Condorcet'!$B4563),MATCH(INDEX('numeric possibilities'!F$3:F$1298,VLOOKUP($B4563,'numeric possibilities'!$C$3:$G$1298,1)),'VBA code_permu_wo_repettn'!$AH$2:$AM$2))</f>
        <v>A</v>
      </c>
      <c r="F4563" t="str">
        <f>INDEX('VBA code_permu_wo_repettn'!$AO$3:$AT$6,COUNTIF('Profile-matrices_Condorcet'!$B$2:$B4563,'Profile-matrices_Condorcet'!$B4563),MATCH(INDEX('numeric possibilities'!G$3:G$1298,VLOOKUP($B4563,'numeric possibilities'!$C$3:$G$1298,1)),'VBA code_permu_wo_repettn'!$AO$2:$AT$2))</f>
        <v>C</v>
      </c>
      <c r="H4563" t="s">
        <v>15</v>
      </c>
      <c r="I4563" t="str">
        <f>IF(I4562&gt;J4562,$I$1,IF(I4562&lt;J4562,$J$1,0))</f>
        <v>A</v>
      </c>
      <c r="K4563" t="str">
        <f>IF(K4562&gt;L4562,$K$1,IF(K4562&lt;L4562,$L$1,0))</f>
        <v>A</v>
      </c>
      <c r="M4563" t="str">
        <f>IF(M4562&gt;N4562,$M$1,IF(M4562&lt;N4562,$N$1,0))</f>
        <v>A</v>
      </c>
      <c r="O4563" t="str">
        <f>IF(O4562&gt;P4562,$O$1,IF(O4562&lt;P4562,$P$1,0))</f>
        <v>B</v>
      </c>
      <c r="Q4563" t="str">
        <f>IF(Q4562&gt;R4562,$Q$1,IF(Q4562&lt;R4562,$R$1,0))</f>
        <v>B</v>
      </c>
      <c r="S4563" t="str">
        <f>IF(S4562&gt;T4562,$S$1,IF(S4562&lt;T4562,$T$1,0))</f>
        <v>C</v>
      </c>
    </row>
    <row r="4564" spans="1:20" x14ac:dyDescent="0.25">
      <c r="A4564">
        <f t="shared" si="144"/>
        <v>4563</v>
      </c>
      <c r="B4564">
        <f t="shared" si="145"/>
        <v>1141</v>
      </c>
      <c r="C4564" t="str">
        <f>INDEX('VBA code_permu_wo_repettn'!$T$3:$Y$6,COUNTIF('Profile-matrices_Condorcet'!$B$2:$B4564,'Profile-matrices_Condorcet'!$B4564),MATCH(INDEX('numeric possibilities'!D$3:D$1298,VLOOKUP($B4564,'numeric possibilities'!$C$3:$G$1298,1)),'VBA code_permu_wo_repettn'!$T$2:$Y$2))</f>
        <v>C</v>
      </c>
      <c r="D4564" t="str">
        <f>INDEX('VBA code_permu_wo_repettn'!$AA$3:$AF$6,COUNTIF('Profile-matrices_Condorcet'!$B$2:$B4564,'Profile-matrices_Condorcet'!$B4564),MATCH(INDEX('numeric possibilities'!E$3:E$1298,VLOOKUP($B4564,'numeric possibilities'!$C$3:$G$1298,1)),'VBA code_permu_wo_repettn'!$AA$2:$AF$2))</f>
        <v>A</v>
      </c>
      <c r="E4564" t="str">
        <f>INDEX('VBA code_permu_wo_repettn'!$AH$3:$AM$6,COUNTIF('Profile-matrices_Condorcet'!$B$2:$B4564,'Profile-matrices_Condorcet'!$B4564),MATCH(INDEX('numeric possibilities'!F$3:F$1298,VLOOKUP($B4564,'numeric possibilities'!$C$3:$G$1298,1)),'VBA code_permu_wo_repettn'!$AH$2:$AM$2))</f>
        <v>D</v>
      </c>
      <c r="F4564" t="str">
        <f>INDEX('VBA code_permu_wo_repettn'!$AO$3:$AT$6,COUNTIF('Profile-matrices_Condorcet'!$B$2:$B4564,'Profile-matrices_Condorcet'!$B4564),MATCH(INDEX('numeric possibilities'!G$3:G$1298,VLOOKUP($B4564,'numeric possibilities'!$C$3:$G$1298,1)),'VBA code_permu_wo_repettn'!$AO$2:$AT$2))</f>
        <v>B</v>
      </c>
      <c r="I4564" t="s">
        <v>0</v>
      </c>
      <c r="J4564" t="s">
        <v>1</v>
      </c>
      <c r="K4564" t="s">
        <v>2</v>
      </c>
      <c r="L4564" t="s">
        <v>3</v>
      </c>
    </row>
    <row r="4565" spans="1:20" x14ac:dyDescent="0.25">
      <c r="A4565">
        <f t="shared" si="144"/>
        <v>4564</v>
      </c>
      <c r="B4565">
        <f t="shared" si="145"/>
        <v>1141</v>
      </c>
      <c r="C4565" t="str">
        <f>INDEX('VBA code_permu_wo_repettn'!$T$3:$Y$6,COUNTIF('Profile-matrices_Condorcet'!$B$2:$B4565,'Profile-matrices_Condorcet'!$B4565),MATCH(INDEX('numeric possibilities'!D$3:D$1298,VLOOKUP($B4565,'numeric possibilities'!$C$3:$G$1298,1)),'VBA code_permu_wo_repettn'!$T$2:$Y$2))</f>
        <v>D</v>
      </c>
      <c r="D4565" t="str">
        <f>INDEX('VBA code_permu_wo_repettn'!$AA$3:$AF$6,COUNTIF('Profile-matrices_Condorcet'!$B$2:$B4565,'Profile-matrices_Condorcet'!$B4565),MATCH(INDEX('numeric possibilities'!E$3:E$1298,VLOOKUP($B4565,'numeric possibilities'!$C$3:$G$1298,1)),'VBA code_permu_wo_repettn'!$AA$2:$AF$2))</f>
        <v>C</v>
      </c>
      <c r="E4565" t="str">
        <f>INDEX('VBA code_permu_wo_repettn'!$AH$3:$AM$6,COUNTIF('Profile-matrices_Condorcet'!$B$2:$B4565,'Profile-matrices_Condorcet'!$B4565),MATCH(INDEX('numeric possibilities'!F$3:F$1298,VLOOKUP($B4565,'numeric possibilities'!$C$3:$G$1298,1)),'VBA code_permu_wo_repettn'!$AH$2:$AM$2))</f>
        <v>B</v>
      </c>
      <c r="F4565" t="str">
        <f>INDEX('VBA code_permu_wo_repettn'!$AO$3:$AT$6,COUNTIF('Profile-matrices_Condorcet'!$B$2:$B4565,'Profile-matrices_Condorcet'!$B4565),MATCH(INDEX('numeric possibilities'!G$3:G$1298,VLOOKUP($B4565,'numeric possibilities'!$C$3:$G$1298,1)),'VBA code_permu_wo_repettn'!$AO$2:$AT$2))</f>
        <v>A</v>
      </c>
      <c r="G4565" t="str">
        <f>IF(MAX(I4565:L4565)&gt;='numeric possibilities'!$B$4/2,INDEX('Profile-matrices_Condorcet'!I4564:L4564,1,MATCH(MAX('Profile-matrices_Condorcet'!I4565:L4565),'Profile-matrices_Condorcet'!I4565:L4565,0)),"NCW")</f>
        <v>A</v>
      </c>
      <c r="H4565" t="s">
        <v>13</v>
      </c>
      <c r="I4565" s="3">
        <f>COUNTIF($I4563:$S4563,I4564)</f>
        <v>3</v>
      </c>
      <c r="J4565" s="3">
        <f>COUNTIF($I4563:$S4563,J4564)</f>
        <v>2</v>
      </c>
      <c r="K4565" s="3">
        <f>COUNTIF($I4563:$S4563,K4564)</f>
        <v>1</v>
      </c>
      <c r="L4565" s="3">
        <f>COUNTIF($I4563:$S4563,L4564)</f>
        <v>0</v>
      </c>
    </row>
    <row r="4566" spans="1:20" x14ac:dyDescent="0.25">
      <c r="A4566">
        <f t="shared" si="144"/>
        <v>4565</v>
      </c>
      <c r="B4566">
        <f t="shared" si="145"/>
        <v>1142</v>
      </c>
      <c r="C4566" t="str">
        <f>INDEX('VBA code_permu_wo_repettn'!$T$3:$Y$6,COUNTIF('Profile-matrices_Condorcet'!$B$2:$B4566,'Profile-matrices_Condorcet'!$B4566),MATCH(INDEX('numeric possibilities'!D$3:D$1298,VLOOKUP($B4566,'numeric possibilities'!$C$3:$G$1298,1)),'VBA code_permu_wo_repettn'!$T$2:$Y$2))</f>
        <v>A</v>
      </c>
      <c r="D4566" t="str">
        <f>INDEX('VBA code_permu_wo_repettn'!$AA$3:$AF$6,COUNTIF('Profile-matrices_Condorcet'!$B$2:$B4566,'Profile-matrices_Condorcet'!$B4566),MATCH(INDEX('numeric possibilities'!E$3:E$1298,VLOOKUP($B4566,'numeric possibilities'!$C$3:$G$1298,1)),'VBA code_permu_wo_repettn'!$AA$2:$AF$2))</f>
        <v>B</v>
      </c>
      <c r="E4566" t="str">
        <f>INDEX('VBA code_permu_wo_repettn'!$AH$3:$AM$6,COUNTIF('Profile-matrices_Condorcet'!$B$2:$B4566,'Profile-matrices_Condorcet'!$B4566),MATCH(INDEX('numeric possibilities'!F$3:F$1298,VLOOKUP($B4566,'numeric possibilities'!$C$3:$G$1298,1)),'VBA code_permu_wo_repettn'!$AH$2:$AM$2))</f>
        <v>C</v>
      </c>
      <c r="F4566" t="str">
        <f>INDEX('VBA code_permu_wo_repettn'!$AO$3:$AT$6,COUNTIF('Profile-matrices_Condorcet'!$B$2:$B4566,'Profile-matrices_Condorcet'!$B4566),MATCH(INDEX('numeric possibilities'!G$3:G$1298,VLOOKUP($B4566,'numeric possibilities'!$C$3:$G$1298,1)),'VBA code_permu_wo_repettn'!$AO$2:$AT$2))</f>
        <v>D</v>
      </c>
      <c r="H4566" t="s">
        <v>14</v>
      </c>
      <c r="I4566" s="3">
        <f>IF(MATCH(I$1,$C4566:$C4569,0)&lt;(MATCH(J$1,$C4566:$C4569,0)),1*a_vote,0)+IF(MATCH(I$1,$D4566:$D4569,0)&lt;MATCH(J$1,$D4566:$D4569,0),1*b_vote,0)+IF(MATCH(I$1,$E4566:$E4569,0)&lt;MATCH(J$1,$E4566:$E4569,0),1*c_vote,0)+IF(MATCH(I$1,$F4566:$F4569,0)&lt;MATCH(J$1,$F4566:$F4569,0),1*d_vote,0)</f>
        <v>0.52</v>
      </c>
      <c r="J4566" s="3">
        <f>IF(MATCH(I$1,$C4566:$C4569,0)&gt;(MATCH(J$1,$C4566:$C4569,0)),1*a_vote,0)+IF(MATCH(I$1,$D4566:$D4569,0)&gt;MATCH(J$1,$D4566:$D4569,0),1*b_vote,0)+IF(MATCH(I$1,$E4566:$E4569,0)&gt;MATCH(J$1,$E4566:$E4569,0),1*c_vote,0)+IF(MATCH(I$1,$F4566:$F4569,0)&gt;MATCH(J$1,$F4566:$F4569,0),1*d_vote,0)</f>
        <v>0.48</v>
      </c>
      <c r="K4566" s="3">
        <f>IF(MATCH($K$1,$C4566:$C4569,0)&lt;(MATCH($L$1,$C4566:$C4569,0)),1*a_vote,0)+IF(MATCH($K$1,$D4566:$D4569,0)&lt;MATCH($L$1,$D4566:$D4569,0),1*b_vote,0)+IF(MATCH($K$1,$E4566:$E4569,0)&lt;MATCH($L$1,$E4566:$E4569,0),1*c_vote,0)+IF(MATCH($K$1,$F4566:$F4569,0)&lt;MATCH($L$1,$F4566:$F4569,0),1*d_vote,0)</f>
        <v>0.53</v>
      </c>
      <c r="L4566" s="3">
        <f>IF(MATCH(K$1,$C4566:$C4569,0)&gt;(MATCH(L$1,$C4566:$C4569,0)),1*a_vote,0)+IF(MATCH(K$1,$D4566:$D4569,0)&gt;MATCH(L$1,$D4566:$D4569,0),1*b_vote,0)+IF(MATCH(K$1,$E4566:$E4569,0)&gt;MATCH(L$1,$E4566:$E4569,0),1*c_vote,0)+IF(MATCH(K$1,$F4566:$F4569,0)&gt;MATCH(L$1,$F4566:$F4569,0),1*d_vote,0)</f>
        <v>0.47</v>
      </c>
      <c r="M4566" s="3">
        <f>IF(MATCH($M$1,$C4566:$C4569,0)&lt;(MATCH($N$1,$C4566:$C4569,0)),1*a_vote,0)+IF(MATCH($M$1,$D4566:$D4569,0)&lt;MATCH($N$1,$D4566:$D4569,0),1*b_vote,0)+IF(MATCH($M$1,$E4566:$E4569,0)&lt;MATCH($N$1,$E4566:$E4569,0),1*c_vote,0)+IF(MATCH($M$1,$F4566:$F4569,0)&lt;MATCH($N$1,$F4566:$F4569,0),1*d_vote,0)</f>
        <v>0.52</v>
      </c>
      <c r="N4566" s="3">
        <f>IF(MATCH(M$1,$C4566:$C4569,0)&gt;(MATCH(N$1,$C4566:$C4569,0)),1*a_vote,0)+IF(MATCH(M$1,$D4566:$D4569,0)&gt;MATCH(N$1,$D4566:$D4569,0),1*b_vote,0)+IF(MATCH(M$1,$E4566:$E4569,0)&gt;MATCH(N$1,$E4566:$E4569,0),1*c_vote,0)+IF(MATCH(M$1,$F4566:$F4569,0)&gt;MATCH(N$1,$F4566:$F4569,0),1*d_vote,0)</f>
        <v>0.48</v>
      </c>
      <c r="O4566" s="3">
        <f>IF(MATCH($O$1,$C4566:$C4569,0)&lt;(MATCH($P$1,$C4566:$C4569,0)),1*a_vote,0)+IF(MATCH($O$1,$D4566:$D4569,0)&lt;MATCH($P$1,$D4566:$D4569,0),1*b_vote,0)+IF(MATCH($O$1,$E4566:$E4569,0)&lt;MATCH($P$1,$E4566:$E4569,0),1*c_vote,0)+IF(MATCH($O$1,$F4566:$F4569,0)&lt;MATCH($P$1,$F4566:$F4569,0),1*d_vote,0)</f>
        <v>0.53</v>
      </c>
      <c r="P4566" s="3">
        <f>IF(MATCH(O$1,$C4566:$C4569,0)&gt;(MATCH(P$1,$C4566:$C4569,0)),1*a_vote,0)+IF(MATCH(O$1,$D4566:$D4569,0)&gt;MATCH(P$1,$D4566:$D4569,0),1*b_vote,0)+IF(MATCH(O$1,$E4566:$E4569,0)&gt;MATCH(P$1,$E4566:$E4569,0),1*c_vote,0)+IF(MATCH(O$1,$F4566:$F4569,0)&gt;MATCH(P$1,$F4566:$F4569,0),1*d_vote,0)</f>
        <v>0.47</v>
      </c>
      <c r="Q4566" s="3">
        <f>IF(MATCH($Q$1,$C4566:$C4569,0)&lt;(MATCH($R$1,$C4566:$C4569,0)),1*a_vote,0)+IF(MATCH($Q$1,$D4566:$D4569,0)&lt;MATCH($R$1,$D4566:$D4569,0),1*b_vote,0)+IF(MATCH($Q$1,$E4566:$E4569,0)&lt;MATCH($R$1,$E4566:$E4569,0),1*c_vote,0)+IF(MATCH($Q$1,$F4566:$F4569,0)&lt;MATCH($R$1,$F4566:$F4569,0),1*d_vote,0)</f>
        <v>0.53</v>
      </c>
      <c r="R4566" s="3">
        <f>IF(MATCH(Q$1,$C4566:$C4569,0)&gt;(MATCH(R$1,$C4566:$C4569,0)),1*a_vote,0)+IF(MATCH(Q$1,$D4566:$D4569,0)&gt;MATCH(R$1,$D4566:$D4569,0),1*b_vote,0)+IF(MATCH(Q$1,$E4566:$E4569,0)&gt;MATCH(R$1,$E4566:$E4569,0),1*c_vote,0)+IF(MATCH(Q$1,$F4566:$F4569,0)&gt;MATCH(R$1,$F4566:$F4569,0),1*d_vote,0)</f>
        <v>0.47</v>
      </c>
      <c r="S4566" s="3">
        <f>IF(MATCH($S$1,$C4566:$C4569,0)&lt;(MATCH($T$1,$C4566:$C4569,0)),1*a_vote,0)+IF(MATCH($S$1,$D4566:$D4569,0)&lt;MATCH($T$1,$D4566:$D4569,0),1*b_vote,0)+IF(MATCH($S$1,$E4566:$E4569,0)&lt;MATCH($T$1,$E4566:$E4569,0),1*c_vote,0)+IF(MATCH($S$1,$F4566:$F4569,0)&lt;MATCH($T$1,$F4566:$F4569,0),1*d_vote,0)</f>
        <v>0.25</v>
      </c>
      <c r="T4566" s="3">
        <f>IF(MATCH(S$1,$C4566:$C4569,0)&gt;(MATCH(T$1,$C4566:$C4569,0)),1*a_vote,0)+IF(MATCH(S$1,$D4566:$D4569,0)&gt;MATCH(T$1,$D4566:$D4569,0),1*b_vote,0)+IF(MATCH(S$1,$E4566:$E4569,0)&gt;MATCH(T$1,$E4566:$E4569,0),1*c_vote,0)+IF(MATCH(S$1,$F4566:$F4569,0)&gt;MATCH(T$1,$F4566:$F4569,0),1*d_vote,0)</f>
        <v>0.75</v>
      </c>
    </row>
    <row r="4567" spans="1:20" x14ac:dyDescent="0.25">
      <c r="A4567">
        <f t="shared" si="144"/>
        <v>4566</v>
      </c>
      <c r="B4567">
        <f t="shared" si="145"/>
        <v>1142</v>
      </c>
      <c r="C4567" t="str">
        <f>INDEX('VBA code_permu_wo_repettn'!$T$3:$Y$6,COUNTIF('Profile-matrices_Condorcet'!$B$2:$B4567,'Profile-matrices_Condorcet'!$B4567),MATCH(INDEX('numeric possibilities'!D$3:D$1298,VLOOKUP($B4567,'numeric possibilities'!$C$3:$G$1298,1)),'VBA code_permu_wo_repettn'!$T$2:$Y$2))</f>
        <v>B</v>
      </c>
      <c r="D4567" t="str">
        <f>INDEX('VBA code_permu_wo_repettn'!$AA$3:$AF$6,COUNTIF('Profile-matrices_Condorcet'!$B$2:$B4567,'Profile-matrices_Condorcet'!$B4567),MATCH(INDEX('numeric possibilities'!E$3:E$1298,VLOOKUP($B4567,'numeric possibilities'!$C$3:$G$1298,1)),'VBA code_permu_wo_repettn'!$AA$2:$AF$2))</f>
        <v>D</v>
      </c>
      <c r="E4567" t="str">
        <f>INDEX('VBA code_permu_wo_repettn'!$AH$3:$AM$6,COUNTIF('Profile-matrices_Condorcet'!$B$2:$B4567,'Profile-matrices_Condorcet'!$B4567),MATCH(INDEX('numeric possibilities'!F$3:F$1298,VLOOKUP($B4567,'numeric possibilities'!$C$3:$G$1298,1)),'VBA code_permu_wo_repettn'!$AH$2:$AM$2))</f>
        <v>A</v>
      </c>
      <c r="F4567" t="str">
        <f>INDEX('VBA code_permu_wo_repettn'!$AO$3:$AT$6,COUNTIF('Profile-matrices_Condorcet'!$B$2:$B4567,'Profile-matrices_Condorcet'!$B4567),MATCH(INDEX('numeric possibilities'!G$3:G$1298,VLOOKUP($B4567,'numeric possibilities'!$C$3:$G$1298,1)),'VBA code_permu_wo_repettn'!$AO$2:$AT$2))</f>
        <v>C</v>
      </c>
      <c r="H4567" t="s">
        <v>15</v>
      </c>
      <c r="I4567" t="str">
        <f>IF(I4566&gt;J4566,$I$1,IF(I4566&lt;J4566,$J$1,0))</f>
        <v>A</v>
      </c>
      <c r="K4567" t="str">
        <f>IF(K4566&gt;L4566,$K$1,IF(K4566&lt;L4566,$L$1,0))</f>
        <v>A</v>
      </c>
      <c r="M4567" t="str">
        <f>IF(M4566&gt;N4566,$M$1,IF(M4566&lt;N4566,$N$1,0))</f>
        <v>A</v>
      </c>
      <c r="O4567" t="str">
        <f>IF(O4566&gt;P4566,$O$1,IF(O4566&lt;P4566,$P$1,0))</f>
        <v>B</v>
      </c>
      <c r="Q4567" t="str">
        <f>IF(Q4566&gt;R4566,$Q$1,IF(Q4566&lt;R4566,$R$1,0))</f>
        <v>B</v>
      </c>
      <c r="S4567" t="str">
        <f>IF(S4566&gt;T4566,$S$1,IF(S4566&lt;T4566,$T$1,0))</f>
        <v>D</v>
      </c>
    </row>
    <row r="4568" spans="1:20" x14ac:dyDescent="0.25">
      <c r="A4568">
        <f t="shared" si="144"/>
        <v>4567</v>
      </c>
      <c r="B4568">
        <f t="shared" si="145"/>
        <v>1142</v>
      </c>
      <c r="C4568" t="str">
        <f>INDEX('VBA code_permu_wo_repettn'!$T$3:$Y$6,COUNTIF('Profile-matrices_Condorcet'!$B$2:$B4568,'Profile-matrices_Condorcet'!$B4568),MATCH(INDEX('numeric possibilities'!D$3:D$1298,VLOOKUP($B4568,'numeric possibilities'!$C$3:$G$1298,1)),'VBA code_permu_wo_repettn'!$T$2:$Y$2))</f>
        <v>D</v>
      </c>
      <c r="D4568" t="str">
        <f>INDEX('VBA code_permu_wo_repettn'!$AA$3:$AF$6,COUNTIF('Profile-matrices_Condorcet'!$B$2:$B4568,'Profile-matrices_Condorcet'!$B4568),MATCH(INDEX('numeric possibilities'!E$3:E$1298,VLOOKUP($B4568,'numeric possibilities'!$C$3:$G$1298,1)),'VBA code_permu_wo_repettn'!$AA$2:$AF$2))</f>
        <v>A</v>
      </c>
      <c r="E4568" t="str">
        <f>INDEX('VBA code_permu_wo_repettn'!$AH$3:$AM$6,COUNTIF('Profile-matrices_Condorcet'!$B$2:$B4568,'Profile-matrices_Condorcet'!$B4568),MATCH(INDEX('numeric possibilities'!F$3:F$1298,VLOOKUP($B4568,'numeric possibilities'!$C$3:$G$1298,1)),'VBA code_permu_wo_repettn'!$AH$2:$AM$2))</f>
        <v>D</v>
      </c>
      <c r="F4568" t="str">
        <f>INDEX('VBA code_permu_wo_repettn'!$AO$3:$AT$6,COUNTIF('Profile-matrices_Condorcet'!$B$2:$B4568,'Profile-matrices_Condorcet'!$B4568),MATCH(INDEX('numeric possibilities'!G$3:G$1298,VLOOKUP($B4568,'numeric possibilities'!$C$3:$G$1298,1)),'VBA code_permu_wo_repettn'!$AO$2:$AT$2))</f>
        <v>B</v>
      </c>
      <c r="I4568" t="s">
        <v>0</v>
      </c>
      <c r="J4568" t="s">
        <v>1</v>
      </c>
      <c r="K4568" t="s">
        <v>2</v>
      </c>
      <c r="L4568" t="s">
        <v>3</v>
      </c>
    </row>
    <row r="4569" spans="1:20" x14ac:dyDescent="0.25">
      <c r="A4569">
        <f t="shared" si="144"/>
        <v>4568</v>
      </c>
      <c r="B4569">
        <f t="shared" si="145"/>
        <v>1142</v>
      </c>
      <c r="C4569" t="str">
        <f>INDEX('VBA code_permu_wo_repettn'!$T$3:$Y$6,COUNTIF('Profile-matrices_Condorcet'!$B$2:$B4569,'Profile-matrices_Condorcet'!$B4569),MATCH(INDEX('numeric possibilities'!D$3:D$1298,VLOOKUP($B4569,'numeric possibilities'!$C$3:$G$1298,1)),'VBA code_permu_wo_repettn'!$T$2:$Y$2))</f>
        <v>C</v>
      </c>
      <c r="D4569" t="str">
        <f>INDEX('VBA code_permu_wo_repettn'!$AA$3:$AF$6,COUNTIF('Profile-matrices_Condorcet'!$B$2:$B4569,'Profile-matrices_Condorcet'!$B4569),MATCH(INDEX('numeric possibilities'!E$3:E$1298,VLOOKUP($B4569,'numeric possibilities'!$C$3:$G$1298,1)),'VBA code_permu_wo_repettn'!$AA$2:$AF$2))</f>
        <v>C</v>
      </c>
      <c r="E4569" t="str">
        <f>INDEX('VBA code_permu_wo_repettn'!$AH$3:$AM$6,COUNTIF('Profile-matrices_Condorcet'!$B$2:$B4569,'Profile-matrices_Condorcet'!$B4569),MATCH(INDEX('numeric possibilities'!F$3:F$1298,VLOOKUP($B4569,'numeric possibilities'!$C$3:$G$1298,1)),'VBA code_permu_wo_repettn'!$AH$2:$AM$2))</f>
        <v>B</v>
      </c>
      <c r="F4569" t="str">
        <f>INDEX('VBA code_permu_wo_repettn'!$AO$3:$AT$6,COUNTIF('Profile-matrices_Condorcet'!$B$2:$B4569,'Profile-matrices_Condorcet'!$B4569),MATCH(INDEX('numeric possibilities'!G$3:G$1298,VLOOKUP($B4569,'numeric possibilities'!$C$3:$G$1298,1)),'VBA code_permu_wo_repettn'!$AO$2:$AT$2))</f>
        <v>A</v>
      </c>
      <c r="G4569" t="str">
        <f>IF(MAX(I4569:L4569)&gt;='numeric possibilities'!$B$4/2,INDEX('Profile-matrices_Condorcet'!I4568:L4568,1,MATCH(MAX('Profile-matrices_Condorcet'!I4569:L4569),'Profile-matrices_Condorcet'!I4569:L4569,0)),"NCW")</f>
        <v>A</v>
      </c>
      <c r="H4569" t="s">
        <v>13</v>
      </c>
      <c r="I4569" s="3">
        <f>COUNTIF($I4567:$S4567,I4568)</f>
        <v>3</v>
      </c>
      <c r="J4569" s="3">
        <f>COUNTIF($I4567:$S4567,J4568)</f>
        <v>2</v>
      </c>
      <c r="K4569" s="3">
        <f>COUNTIF($I4567:$S4567,K4568)</f>
        <v>0</v>
      </c>
      <c r="L4569" s="3">
        <f>COUNTIF($I4567:$S4567,L4568)</f>
        <v>1</v>
      </c>
    </row>
    <row r="4570" spans="1:20" x14ac:dyDescent="0.25">
      <c r="A4570">
        <f t="shared" si="144"/>
        <v>4569</v>
      </c>
      <c r="B4570">
        <f t="shared" si="145"/>
        <v>1143</v>
      </c>
      <c r="C4570" t="str">
        <f>INDEX('VBA code_permu_wo_repettn'!$T$3:$Y$6,COUNTIF('Profile-matrices_Condorcet'!$B$2:$B4570,'Profile-matrices_Condorcet'!$B4570),MATCH(INDEX('numeric possibilities'!D$3:D$1298,VLOOKUP($B4570,'numeric possibilities'!$C$3:$G$1298,1)),'VBA code_permu_wo_repettn'!$T$2:$Y$2))</f>
        <v>A</v>
      </c>
      <c r="D4570" t="str">
        <f>INDEX('VBA code_permu_wo_repettn'!$AA$3:$AF$6,COUNTIF('Profile-matrices_Condorcet'!$B$2:$B4570,'Profile-matrices_Condorcet'!$B4570),MATCH(INDEX('numeric possibilities'!E$3:E$1298,VLOOKUP($B4570,'numeric possibilities'!$C$3:$G$1298,1)),'VBA code_permu_wo_repettn'!$AA$2:$AF$2))</f>
        <v>B</v>
      </c>
      <c r="E4570" t="str">
        <f>INDEX('VBA code_permu_wo_repettn'!$AH$3:$AM$6,COUNTIF('Profile-matrices_Condorcet'!$B$2:$B4570,'Profile-matrices_Condorcet'!$B4570),MATCH(INDEX('numeric possibilities'!F$3:F$1298,VLOOKUP($B4570,'numeric possibilities'!$C$3:$G$1298,1)),'VBA code_permu_wo_repettn'!$AH$2:$AM$2))</f>
        <v>C</v>
      </c>
      <c r="F4570" t="str">
        <f>INDEX('VBA code_permu_wo_repettn'!$AO$3:$AT$6,COUNTIF('Profile-matrices_Condorcet'!$B$2:$B4570,'Profile-matrices_Condorcet'!$B4570),MATCH(INDEX('numeric possibilities'!G$3:G$1298,VLOOKUP($B4570,'numeric possibilities'!$C$3:$G$1298,1)),'VBA code_permu_wo_repettn'!$AO$2:$AT$2))</f>
        <v>D</v>
      </c>
      <c r="H4570" t="s">
        <v>14</v>
      </c>
      <c r="I4570" s="3">
        <f>IF(MATCH(I$1,$C4570:$C4573,0)&lt;(MATCH(J$1,$C4570:$C4573,0)),1*a_vote,0)+IF(MATCH(I$1,$D4570:$D4573,0)&lt;MATCH(J$1,$D4570:$D4573,0),1*b_vote,0)+IF(MATCH(I$1,$E4570:$E4573,0)&lt;MATCH(J$1,$E4570:$E4573,0),1*c_vote,0)+IF(MATCH(I$1,$F4570:$F4573,0)&lt;MATCH(J$1,$F4570:$F4573,0),1*d_vote,0)</f>
        <v>0.52</v>
      </c>
      <c r="J4570" s="3">
        <f>IF(MATCH(I$1,$C4570:$C4573,0)&gt;(MATCH(J$1,$C4570:$C4573,0)),1*a_vote,0)+IF(MATCH(I$1,$D4570:$D4573,0)&gt;MATCH(J$1,$D4570:$D4573,0),1*b_vote,0)+IF(MATCH(I$1,$E4570:$E4573,0)&gt;MATCH(J$1,$E4570:$E4573,0),1*c_vote,0)+IF(MATCH(I$1,$F4570:$F4573,0)&gt;MATCH(J$1,$F4570:$F4573,0),1*d_vote,0)</f>
        <v>0.48</v>
      </c>
      <c r="K4570" s="3">
        <f>IF(MATCH($K$1,$C4570:$C4573,0)&lt;(MATCH($L$1,$C4570:$C4573,0)),1*a_vote,0)+IF(MATCH($K$1,$D4570:$D4573,0)&lt;MATCH($L$1,$D4570:$D4573,0),1*b_vote,0)+IF(MATCH($K$1,$E4570:$E4573,0)&lt;MATCH($L$1,$E4570:$E4573,0),1*c_vote,0)+IF(MATCH($K$1,$F4570:$F4573,0)&lt;MATCH($L$1,$F4570:$F4573,0),1*d_vote,0)</f>
        <v>0.53</v>
      </c>
      <c r="L4570" s="3">
        <f>IF(MATCH(K$1,$C4570:$C4573,0)&gt;(MATCH(L$1,$C4570:$C4573,0)),1*a_vote,0)+IF(MATCH(K$1,$D4570:$D4573,0)&gt;MATCH(L$1,$D4570:$D4573,0),1*b_vote,0)+IF(MATCH(K$1,$E4570:$E4573,0)&gt;MATCH(L$1,$E4570:$E4573,0),1*c_vote,0)+IF(MATCH(K$1,$F4570:$F4573,0)&gt;MATCH(L$1,$F4570:$F4573,0),1*d_vote,0)</f>
        <v>0.47</v>
      </c>
      <c r="M4570" s="3">
        <f>IF(MATCH($M$1,$C4570:$C4573,0)&lt;(MATCH($N$1,$C4570:$C4573,0)),1*a_vote,0)+IF(MATCH($M$1,$D4570:$D4573,0)&lt;MATCH($N$1,$D4570:$D4573,0),1*b_vote,0)+IF(MATCH($M$1,$E4570:$E4573,0)&lt;MATCH($N$1,$E4570:$E4573,0),1*c_vote,0)+IF(MATCH($M$1,$F4570:$F4573,0)&lt;MATCH($N$1,$F4570:$F4573,0),1*d_vote,0)</f>
        <v>0.52</v>
      </c>
      <c r="N4570" s="3">
        <f>IF(MATCH(M$1,$C4570:$C4573,0)&gt;(MATCH(N$1,$C4570:$C4573,0)),1*a_vote,0)+IF(MATCH(M$1,$D4570:$D4573,0)&gt;MATCH(N$1,$D4570:$D4573,0),1*b_vote,0)+IF(MATCH(M$1,$E4570:$E4573,0)&gt;MATCH(N$1,$E4570:$E4573,0),1*c_vote,0)+IF(MATCH(M$1,$F4570:$F4573,0)&gt;MATCH(N$1,$F4570:$F4573,0),1*d_vote,0)</f>
        <v>0.48</v>
      </c>
      <c r="O4570" s="3">
        <f>IF(MATCH($O$1,$C4570:$C4573,0)&lt;(MATCH($P$1,$C4570:$C4573,0)),1*a_vote,0)+IF(MATCH($O$1,$D4570:$D4573,0)&lt;MATCH($P$1,$D4570:$D4573,0),1*b_vote,0)+IF(MATCH($O$1,$E4570:$E4573,0)&lt;MATCH($P$1,$E4570:$E4573,0),1*c_vote,0)+IF(MATCH($O$1,$F4570:$F4573,0)&lt;MATCH($P$1,$F4570:$F4573,0),1*d_vote,0)</f>
        <v>0.26</v>
      </c>
      <c r="P4570" s="3">
        <f>IF(MATCH(O$1,$C4570:$C4573,0)&gt;(MATCH(P$1,$C4570:$C4573,0)),1*a_vote,0)+IF(MATCH(O$1,$D4570:$D4573,0)&gt;MATCH(P$1,$D4570:$D4573,0),1*b_vote,0)+IF(MATCH(O$1,$E4570:$E4573,0)&gt;MATCH(P$1,$E4570:$E4573,0),1*c_vote,0)+IF(MATCH(O$1,$F4570:$F4573,0)&gt;MATCH(P$1,$F4570:$F4573,0),1*d_vote,0)</f>
        <v>0.74</v>
      </c>
      <c r="Q4570" s="3">
        <f>IF(MATCH($Q$1,$C4570:$C4573,0)&lt;(MATCH($R$1,$C4570:$C4573,0)),1*a_vote,0)+IF(MATCH($Q$1,$D4570:$D4573,0)&lt;MATCH($R$1,$D4570:$D4573,0),1*b_vote,0)+IF(MATCH($Q$1,$E4570:$E4573,0)&lt;MATCH($R$1,$E4570:$E4573,0),1*c_vote,0)+IF(MATCH($Q$1,$F4570:$F4573,0)&lt;MATCH($R$1,$F4570:$F4573,0),1*d_vote,0)</f>
        <v>0.53</v>
      </c>
      <c r="R4570" s="3">
        <f>IF(MATCH(Q$1,$C4570:$C4573,0)&gt;(MATCH(R$1,$C4570:$C4573,0)),1*a_vote,0)+IF(MATCH(Q$1,$D4570:$D4573,0)&gt;MATCH(R$1,$D4570:$D4573,0),1*b_vote,0)+IF(MATCH(Q$1,$E4570:$E4573,0)&gt;MATCH(R$1,$E4570:$E4573,0),1*c_vote,0)+IF(MATCH(Q$1,$F4570:$F4573,0)&gt;MATCH(R$1,$F4570:$F4573,0),1*d_vote,0)</f>
        <v>0.47</v>
      </c>
      <c r="S4570" s="3">
        <f>IF(MATCH($S$1,$C4570:$C4573,0)&lt;(MATCH($T$1,$C4570:$C4573,0)),1*a_vote,0)+IF(MATCH($S$1,$D4570:$D4573,0)&lt;MATCH($T$1,$D4570:$D4573,0),1*b_vote,0)+IF(MATCH($S$1,$E4570:$E4573,0)&lt;MATCH($T$1,$E4570:$E4573,0),1*c_vote,0)+IF(MATCH($S$1,$F4570:$F4573,0)&lt;MATCH($T$1,$F4570:$F4573,0),1*d_vote,0)</f>
        <v>0.52</v>
      </c>
      <c r="T4570" s="3">
        <f>IF(MATCH(S$1,$C4570:$C4573,0)&gt;(MATCH(T$1,$C4570:$C4573,0)),1*a_vote,0)+IF(MATCH(S$1,$D4570:$D4573,0)&gt;MATCH(T$1,$D4570:$D4573,0),1*b_vote,0)+IF(MATCH(S$1,$E4570:$E4573,0)&gt;MATCH(T$1,$E4570:$E4573,0),1*c_vote,0)+IF(MATCH(S$1,$F4570:$F4573,0)&gt;MATCH(T$1,$F4570:$F4573,0),1*d_vote,0)</f>
        <v>0.48</v>
      </c>
    </row>
    <row r="4571" spans="1:20" x14ac:dyDescent="0.25">
      <c r="A4571">
        <f t="shared" si="144"/>
        <v>4570</v>
      </c>
      <c r="B4571">
        <f t="shared" si="145"/>
        <v>1143</v>
      </c>
      <c r="C4571" t="str">
        <f>INDEX('VBA code_permu_wo_repettn'!$T$3:$Y$6,COUNTIF('Profile-matrices_Condorcet'!$B$2:$B4571,'Profile-matrices_Condorcet'!$B4571),MATCH(INDEX('numeric possibilities'!D$3:D$1298,VLOOKUP($B4571,'numeric possibilities'!$C$3:$G$1298,1)),'VBA code_permu_wo_repettn'!$T$2:$Y$2))</f>
        <v>C</v>
      </c>
      <c r="D4571" t="str">
        <f>INDEX('VBA code_permu_wo_repettn'!$AA$3:$AF$6,COUNTIF('Profile-matrices_Condorcet'!$B$2:$B4571,'Profile-matrices_Condorcet'!$B4571),MATCH(INDEX('numeric possibilities'!E$3:E$1298,VLOOKUP($B4571,'numeric possibilities'!$C$3:$G$1298,1)),'VBA code_permu_wo_repettn'!$AA$2:$AF$2))</f>
        <v>D</v>
      </c>
      <c r="E4571" t="str">
        <f>INDEX('VBA code_permu_wo_repettn'!$AH$3:$AM$6,COUNTIF('Profile-matrices_Condorcet'!$B$2:$B4571,'Profile-matrices_Condorcet'!$B4571),MATCH(INDEX('numeric possibilities'!F$3:F$1298,VLOOKUP($B4571,'numeric possibilities'!$C$3:$G$1298,1)),'VBA code_permu_wo_repettn'!$AH$2:$AM$2))</f>
        <v>A</v>
      </c>
      <c r="F4571" t="str">
        <f>INDEX('VBA code_permu_wo_repettn'!$AO$3:$AT$6,COUNTIF('Profile-matrices_Condorcet'!$B$2:$B4571,'Profile-matrices_Condorcet'!$B4571),MATCH(INDEX('numeric possibilities'!G$3:G$1298,VLOOKUP($B4571,'numeric possibilities'!$C$3:$G$1298,1)),'VBA code_permu_wo_repettn'!$AO$2:$AT$2))</f>
        <v>C</v>
      </c>
      <c r="H4571" t="s">
        <v>15</v>
      </c>
      <c r="I4571" t="str">
        <f>IF(I4570&gt;J4570,$I$1,IF(I4570&lt;J4570,$J$1,0))</f>
        <v>A</v>
      </c>
      <c r="K4571" t="str">
        <f>IF(K4570&gt;L4570,$K$1,IF(K4570&lt;L4570,$L$1,0))</f>
        <v>A</v>
      </c>
      <c r="M4571" t="str">
        <f>IF(M4570&gt;N4570,$M$1,IF(M4570&lt;N4570,$N$1,0))</f>
        <v>A</v>
      </c>
      <c r="O4571" t="str">
        <f>IF(O4570&gt;P4570,$O$1,IF(O4570&lt;P4570,$P$1,0))</f>
        <v>C</v>
      </c>
      <c r="Q4571" t="str">
        <f>IF(Q4570&gt;R4570,$Q$1,IF(Q4570&lt;R4570,$R$1,0))</f>
        <v>B</v>
      </c>
      <c r="S4571" t="str">
        <f>IF(S4570&gt;T4570,$S$1,IF(S4570&lt;T4570,$T$1,0))</f>
        <v>C</v>
      </c>
    </row>
    <row r="4572" spans="1:20" x14ac:dyDescent="0.25">
      <c r="A4572">
        <f t="shared" si="144"/>
        <v>4571</v>
      </c>
      <c r="B4572">
        <f t="shared" si="145"/>
        <v>1143</v>
      </c>
      <c r="C4572" t="str">
        <f>INDEX('VBA code_permu_wo_repettn'!$T$3:$Y$6,COUNTIF('Profile-matrices_Condorcet'!$B$2:$B4572,'Profile-matrices_Condorcet'!$B4572),MATCH(INDEX('numeric possibilities'!D$3:D$1298,VLOOKUP($B4572,'numeric possibilities'!$C$3:$G$1298,1)),'VBA code_permu_wo_repettn'!$T$2:$Y$2))</f>
        <v>B</v>
      </c>
      <c r="D4572" t="str">
        <f>INDEX('VBA code_permu_wo_repettn'!$AA$3:$AF$6,COUNTIF('Profile-matrices_Condorcet'!$B$2:$B4572,'Profile-matrices_Condorcet'!$B4572),MATCH(INDEX('numeric possibilities'!E$3:E$1298,VLOOKUP($B4572,'numeric possibilities'!$C$3:$G$1298,1)),'VBA code_permu_wo_repettn'!$AA$2:$AF$2))</f>
        <v>A</v>
      </c>
      <c r="E4572" t="str">
        <f>INDEX('VBA code_permu_wo_repettn'!$AH$3:$AM$6,COUNTIF('Profile-matrices_Condorcet'!$B$2:$B4572,'Profile-matrices_Condorcet'!$B4572),MATCH(INDEX('numeric possibilities'!F$3:F$1298,VLOOKUP($B4572,'numeric possibilities'!$C$3:$G$1298,1)),'VBA code_permu_wo_repettn'!$AH$2:$AM$2))</f>
        <v>D</v>
      </c>
      <c r="F4572" t="str">
        <f>INDEX('VBA code_permu_wo_repettn'!$AO$3:$AT$6,COUNTIF('Profile-matrices_Condorcet'!$B$2:$B4572,'Profile-matrices_Condorcet'!$B4572),MATCH(INDEX('numeric possibilities'!G$3:G$1298,VLOOKUP($B4572,'numeric possibilities'!$C$3:$G$1298,1)),'VBA code_permu_wo_repettn'!$AO$2:$AT$2))</f>
        <v>B</v>
      </c>
      <c r="I4572" t="s">
        <v>0</v>
      </c>
      <c r="J4572" t="s">
        <v>1</v>
      </c>
      <c r="K4572" t="s">
        <v>2</v>
      </c>
      <c r="L4572" t="s">
        <v>3</v>
      </c>
    </row>
    <row r="4573" spans="1:20" x14ac:dyDescent="0.25">
      <c r="A4573">
        <f t="shared" si="144"/>
        <v>4572</v>
      </c>
      <c r="B4573">
        <f t="shared" si="145"/>
        <v>1143</v>
      </c>
      <c r="C4573" t="str">
        <f>INDEX('VBA code_permu_wo_repettn'!$T$3:$Y$6,COUNTIF('Profile-matrices_Condorcet'!$B$2:$B4573,'Profile-matrices_Condorcet'!$B4573),MATCH(INDEX('numeric possibilities'!D$3:D$1298,VLOOKUP($B4573,'numeric possibilities'!$C$3:$G$1298,1)),'VBA code_permu_wo_repettn'!$T$2:$Y$2))</f>
        <v>D</v>
      </c>
      <c r="D4573" t="str">
        <f>INDEX('VBA code_permu_wo_repettn'!$AA$3:$AF$6,COUNTIF('Profile-matrices_Condorcet'!$B$2:$B4573,'Profile-matrices_Condorcet'!$B4573),MATCH(INDEX('numeric possibilities'!E$3:E$1298,VLOOKUP($B4573,'numeric possibilities'!$C$3:$G$1298,1)),'VBA code_permu_wo_repettn'!$AA$2:$AF$2))</f>
        <v>C</v>
      </c>
      <c r="E4573" t="str">
        <f>INDEX('VBA code_permu_wo_repettn'!$AH$3:$AM$6,COUNTIF('Profile-matrices_Condorcet'!$B$2:$B4573,'Profile-matrices_Condorcet'!$B4573),MATCH(INDEX('numeric possibilities'!F$3:F$1298,VLOOKUP($B4573,'numeric possibilities'!$C$3:$G$1298,1)),'VBA code_permu_wo_repettn'!$AH$2:$AM$2))</f>
        <v>B</v>
      </c>
      <c r="F4573" t="str">
        <f>INDEX('VBA code_permu_wo_repettn'!$AO$3:$AT$6,COUNTIF('Profile-matrices_Condorcet'!$B$2:$B4573,'Profile-matrices_Condorcet'!$B4573),MATCH(INDEX('numeric possibilities'!G$3:G$1298,VLOOKUP($B4573,'numeric possibilities'!$C$3:$G$1298,1)),'VBA code_permu_wo_repettn'!$AO$2:$AT$2))</f>
        <v>A</v>
      </c>
      <c r="G4573" t="str">
        <f>IF(MAX(I4573:L4573)&gt;='numeric possibilities'!$B$4/2,INDEX('Profile-matrices_Condorcet'!I4572:L4572,1,MATCH(MAX('Profile-matrices_Condorcet'!I4573:L4573),'Profile-matrices_Condorcet'!I4573:L4573,0)),"NCW")</f>
        <v>A</v>
      </c>
      <c r="H4573" t="s">
        <v>13</v>
      </c>
      <c r="I4573" s="3">
        <f>COUNTIF($I4571:$S4571,I4572)</f>
        <v>3</v>
      </c>
      <c r="J4573" s="3">
        <f>COUNTIF($I4571:$S4571,J4572)</f>
        <v>1</v>
      </c>
      <c r="K4573" s="3">
        <f>COUNTIF($I4571:$S4571,K4572)</f>
        <v>2</v>
      </c>
      <c r="L4573" s="3">
        <f>COUNTIF($I4571:$S4571,L4572)</f>
        <v>0</v>
      </c>
    </row>
    <row r="4574" spans="1:20" x14ac:dyDescent="0.25">
      <c r="A4574">
        <f t="shared" si="144"/>
        <v>4573</v>
      </c>
      <c r="B4574">
        <f t="shared" si="145"/>
        <v>1144</v>
      </c>
      <c r="C4574" t="str">
        <f>INDEX('VBA code_permu_wo_repettn'!$T$3:$Y$6,COUNTIF('Profile-matrices_Condorcet'!$B$2:$B4574,'Profile-matrices_Condorcet'!$B4574),MATCH(INDEX('numeric possibilities'!D$3:D$1298,VLOOKUP($B4574,'numeric possibilities'!$C$3:$G$1298,1)),'VBA code_permu_wo_repettn'!$T$2:$Y$2))</f>
        <v>A</v>
      </c>
      <c r="D4574" t="str">
        <f>INDEX('VBA code_permu_wo_repettn'!$AA$3:$AF$6,COUNTIF('Profile-matrices_Condorcet'!$B$2:$B4574,'Profile-matrices_Condorcet'!$B4574),MATCH(INDEX('numeric possibilities'!E$3:E$1298,VLOOKUP($B4574,'numeric possibilities'!$C$3:$G$1298,1)),'VBA code_permu_wo_repettn'!$AA$2:$AF$2))</f>
        <v>B</v>
      </c>
      <c r="E4574" t="str">
        <f>INDEX('VBA code_permu_wo_repettn'!$AH$3:$AM$6,COUNTIF('Profile-matrices_Condorcet'!$B$2:$B4574,'Profile-matrices_Condorcet'!$B4574),MATCH(INDEX('numeric possibilities'!F$3:F$1298,VLOOKUP($B4574,'numeric possibilities'!$C$3:$G$1298,1)),'VBA code_permu_wo_repettn'!$AH$2:$AM$2))</f>
        <v>C</v>
      </c>
      <c r="F4574" t="str">
        <f>INDEX('VBA code_permu_wo_repettn'!$AO$3:$AT$6,COUNTIF('Profile-matrices_Condorcet'!$B$2:$B4574,'Profile-matrices_Condorcet'!$B4574),MATCH(INDEX('numeric possibilities'!G$3:G$1298,VLOOKUP($B4574,'numeric possibilities'!$C$3:$G$1298,1)),'VBA code_permu_wo_repettn'!$AO$2:$AT$2))</f>
        <v>D</v>
      </c>
      <c r="H4574" t="s">
        <v>14</v>
      </c>
      <c r="I4574" s="3">
        <f>IF(MATCH(I$1,$C4574:$C4577,0)&lt;(MATCH(J$1,$C4574:$C4577,0)),1*a_vote,0)+IF(MATCH(I$1,$D4574:$D4577,0)&lt;MATCH(J$1,$D4574:$D4577,0),1*b_vote,0)+IF(MATCH(I$1,$E4574:$E4577,0)&lt;MATCH(J$1,$E4574:$E4577,0),1*c_vote,0)+IF(MATCH(I$1,$F4574:$F4577,0)&lt;MATCH(J$1,$F4574:$F4577,0),1*d_vote,0)</f>
        <v>0.52</v>
      </c>
      <c r="J4574" s="3">
        <f>IF(MATCH(I$1,$C4574:$C4577,0)&gt;(MATCH(J$1,$C4574:$C4577,0)),1*a_vote,0)+IF(MATCH(I$1,$D4574:$D4577,0)&gt;MATCH(J$1,$D4574:$D4577,0),1*b_vote,0)+IF(MATCH(I$1,$E4574:$E4577,0)&gt;MATCH(J$1,$E4574:$E4577,0),1*c_vote,0)+IF(MATCH(I$1,$F4574:$F4577,0)&gt;MATCH(J$1,$F4574:$F4577,0),1*d_vote,0)</f>
        <v>0.48</v>
      </c>
      <c r="K4574" s="3">
        <f>IF(MATCH($K$1,$C4574:$C4577,0)&lt;(MATCH($L$1,$C4574:$C4577,0)),1*a_vote,0)+IF(MATCH($K$1,$D4574:$D4577,0)&lt;MATCH($L$1,$D4574:$D4577,0),1*b_vote,0)+IF(MATCH($K$1,$E4574:$E4577,0)&lt;MATCH($L$1,$E4574:$E4577,0),1*c_vote,0)+IF(MATCH($K$1,$F4574:$F4577,0)&lt;MATCH($L$1,$F4574:$F4577,0),1*d_vote,0)</f>
        <v>0.53</v>
      </c>
      <c r="L4574" s="3">
        <f>IF(MATCH(K$1,$C4574:$C4577,0)&gt;(MATCH(L$1,$C4574:$C4577,0)),1*a_vote,0)+IF(MATCH(K$1,$D4574:$D4577,0)&gt;MATCH(L$1,$D4574:$D4577,0),1*b_vote,0)+IF(MATCH(K$1,$E4574:$E4577,0)&gt;MATCH(L$1,$E4574:$E4577,0),1*c_vote,0)+IF(MATCH(K$1,$F4574:$F4577,0)&gt;MATCH(L$1,$F4574:$F4577,0),1*d_vote,0)</f>
        <v>0.47</v>
      </c>
      <c r="M4574" s="3">
        <f>IF(MATCH($M$1,$C4574:$C4577,0)&lt;(MATCH($N$1,$C4574:$C4577,0)),1*a_vote,0)+IF(MATCH($M$1,$D4574:$D4577,0)&lt;MATCH($N$1,$D4574:$D4577,0),1*b_vote,0)+IF(MATCH($M$1,$E4574:$E4577,0)&lt;MATCH($N$1,$E4574:$E4577,0),1*c_vote,0)+IF(MATCH($M$1,$F4574:$F4577,0)&lt;MATCH($N$1,$F4574:$F4577,0),1*d_vote,0)</f>
        <v>0.52</v>
      </c>
      <c r="N4574" s="3">
        <f>IF(MATCH(M$1,$C4574:$C4577,0)&gt;(MATCH(N$1,$C4574:$C4577,0)),1*a_vote,0)+IF(MATCH(M$1,$D4574:$D4577,0)&gt;MATCH(N$1,$D4574:$D4577,0),1*b_vote,0)+IF(MATCH(M$1,$E4574:$E4577,0)&gt;MATCH(N$1,$E4574:$E4577,0),1*c_vote,0)+IF(MATCH(M$1,$F4574:$F4577,0)&gt;MATCH(N$1,$F4574:$F4577,0),1*d_vote,0)</f>
        <v>0.48</v>
      </c>
      <c r="O4574" s="3">
        <f>IF(MATCH($O$1,$C4574:$C4577,0)&lt;(MATCH($P$1,$C4574:$C4577,0)),1*a_vote,0)+IF(MATCH($O$1,$D4574:$D4577,0)&lt;MATCH($P$1,$D4574:$D4577,0),1*b_vote,0)+IF(MATCH($O$1,$E4574:$E4577,0)&lt;MATCH($P$1,$E4574:$E4577,0),1*c_vote,0)+IF(MATCH($O$1,$F4574:$F4577,0)&lt;MATCH($P$1,$F4574:$F4577,0),1*d_vote,0)</f>
        <v>0.26</v>
      </c>
      <c r="P4574" s="3">
        <f>IF(MATCH(O$1,$C4574:$C4577,0)&gt;(MATCH(P$1,$C4574:$C4577,0)),1*a_vote,0)+IF(MATCH(O$1,$D4574:$D4577,0)&gt;MATCH(P$1,$D4574:$D4577,0),1*b_vote,0)+IF(MATCH(O$1,$E4574:$E4577,0)&gt;MATCH(P$1,$E4574:$E4577,0),1*c_vote,0)+IF(MATCH(O$1,$F4574:$F4577,0)&gt;MATCH(P$1,$F4574:$F4577,0),1*d_vote,0)</f>
        <v>0.74</v>
      </c>
      <c r="Q4574" s="3">
        <f>IF(MATCH($Q$1,$C4574:$C4577,0)&lt;(MATCH($R$1,$C4574:$C4577,0)),1*a_vote,0)+IF(MATCH($Q$1,$D4574:$D4577,0)&lt;MATCH($R$1,$D4574:$D4577,0),1*b_vote,0)+IF(MATCH($Q$1,$E4574:$E4577,0)&lt;MATCH($R$1,$E4574:$E4577,0),1*c_vote,0)+IF(MATCH($Q$1,$F4574:$F4577,0)&lt;MATCH($R$1,$F4574:$F4577,0),1*d_vote,0)</f>
        <v>0.26</v>
      </c>
      <c r="R4574" s="3">
        <f>IF(MATCH(Q$1,$C4574:$C4577,0)&gt;(MATCH(R$1,$C4574:$C4577,0)),1*a_vote,0)+IF(MATCH(Q$1,$D4574:$D4577,0)&gt;MATCH(R$1,$D4574:$D4577,0),1*b_vote,0)+IF(MATCH(Q$1,$E4574:$E4577,0)&gt;MATCH(R$1,$E4574:$E4577,0),1*c_vote,0)+IF(MATCH(Q$1,$F4574:$F4577,0)&gt;MATCH(R$1,$F4574:$F4577,0),1*d_vote,0)</f>
        <v>0.74</v>
      </c>
      <c r="S4574" s="3">
        <f>IF(MATCH($S$1,$C4574:$C4577,0)&lt;(MATCH($T$1,$C4574:$C4577,0)),1*a_vote,0)+IF(MATCH($S$1,$D4574:$D4577,0)&lt;MATCH($T$1,$D4574:$D4577,0),1*b_vote,0)+IF(MATCH($S$1,$E4574:$E4577,0)&lt;MATCH($T$1,$E4574:$E4577,0),1*c_vote,0)+IF(MATCH($S$1,$F4574:$F4577,0)&lt;MATCH($T$1,$F4574:$F4577,0),1*d_vote,0)</f>
        <v>0.52</v>
      </c>
      <c r="T4574" s="3">
        <f>IF(MATCH(S$1,$C4574:$C4577,0)&gt;(MATCH(T$1,$C4574:$C4577,0)),1*a_vote,0)+IF(MATCH(S$1,$D4574:$D4577,0)&gt;MATCH(T$1,$D4574:$D4577,0),1*b_vote,0)+IF(MATCH(S$1,$E4574:$E4577,0)&gt;MATCH(T$1,$E4574:$E4577,0),1*c_vote,0)+IF(MATCH(S$1,$F4574:$F4577,0)&gt;MATCH(T$1,$F4574:$F4577,0),1*d_vote,0)</f>
        <v>0.48</v>
      </c>
    </row>
    <row r="4575" spans="1:20" x14ac:dyDescent="0.25">
      <c r="A4575">
        <f t="shared" si="144"/>
        <v>4574</v>
      </c>
      <c r="B4575">
        <f t="shared" si="145"/>
        <v>1144</v>
      </c>
      <c r="C4575" t="str">
        <f>INDEX('VBA code_permu_wo_repettn'!$T$3:$Y$6,COUNTIF('Profile-matrices_Condorcet'!$B$2:$B4575,'Profile-matrices_Condorcet'!$B4575),MATCH(INDEX('numeric possibilities'!D$3:D$1298,VLOOKUP($B4575,'numeric possibilities'!$C$3:$G$1298,1)),'VBA code_permu_wo_repettn'!$T$2:$Y$2))</f>
        <v>C</v>
      </c>
      <c r="D4575" t="str">
        <f>INDEX('VBA code_permu_wo_repettn'!$AA$3:$AF$6,COUNTIF('Profile-matrices_Condorcet'!$B$2:$B4575,'Profile-matrices_Condorcet'!$B4575),MATCH(INDEX('numeric possibilities'!E$3:E$1298,VLOOKUP($B4575,'numeric possibilities'!$C$3:$G$1298,1)),'VBA code_permu_wo_repettn'!$AA$2:$AF$2))</f>
        <v>D</v>
      </c>
      <c r="E4575" t="str">
        <f>INDEX('VBA code_permu_wo_repettn'!$AH$3:$AM$6,COUNTIF('Profile-matrices_Condorcet'!$B$2:$B4575,'Profile-matrices_Condorcet'!$B4575),MATCH(INDEX('numeric possibilities'!F$3:F$1298,VLOOKUP($B4575,'numeric possibilities'!$C$3:$G$1298,1)),'VBA code_permu_wo_repettn'!$AH$2:$AM$2))</f>
        <v>A</v>
      </c>
      <c r="F4575" t="str">
        <f>INDEX('VBA code_permu_wo_repettn'!$AO$3:$AT$6,COUNTIF('Profile-matrices_Condorcet'!$B$2:$B4575,'Profile-matrices_Condorcet'!$B4575),MATCH(INDEX('numeric possibilities'!G$3:G$1298,VLOOKUP($B4575,'numeric possibilities'!$C$3:$G$1298,1)),'VBA code_permu_wo_repettn'!$AO$2:$AT$2))</f>
        <v>C</v>
      </c>
      <c r="H4575" t="s">
        <v>15</v>
      </c>
      <c r="I4575" t="str">
        <f>IF(I4574&gt;J4574,$I$1,IF(I4574&lt;J4574,$J$1,0))</f>
        <v>A</v>
      </c>
      <c r="K4575" t="str">
        <f>IF(K4574&gt;L4574,$K$1,IF(K4574&lt;L4574,$L$1,0))</f>
        <v>A</v>
      </c>
      <c r="M4575" t="str">
        <f>IF(M4574&gt;N4574,$M$1,IF(M4574&lt;N4574,$N$1,0))</f>
        <v>A</v>
      </c>
      <c r="O4575" t="str">
        <f>IF(O4574&gt;P4574,$O$1,IF(O4574&lt;P4574,$P$1,0))</f>
        <v>C</v>
      </c>
      <c r="Q4575" t="str">
        <f>IF(Q4574&gt;R4574,$Q$1,IF(Q4574&lt;R4574,$R$1,0))</f>
        <v>D</v>
      </c>
      <c r="S4575" t="str">
        <f>IF(S4574&gt;T4574,$S$1,IF(S4574&lt;T4574,$T$1,0))</f>
        <v>C</v>
      </c>
    </row>
    <row r="4576" spans="1:20" x14ac:dyDescent="0.25">
      <c r="A4576">
        <f t="shared" si="144"/>
        <v>4575</v>
      </c>
      <c r="B4576">
        <f t="shared" si="145"/>
        <v>1144</v>
      </c>
      <c r="C4576" t="str">
        <f>INDEX('VBA code_permu_wo_repettn'!$T$3:$Y$6,COUNTIF('Profile-matrices_Condorcet'!$B$2:$B4576,'Profile-matrices_Condorcet'!$B4576),MATCH(INDEX('numeric possibilities'!D$3:D$1298,VLOOKUP($B4576,'numeric possibilities'!$C$3:$G$1298,1)),'VBA code_permu_wo_repettn'!$T$2:$Y$2))</f>
        <v>D</v>
      </c>
      <c r="D4576" t="str">
        <f>INDEX('VBA code_permu_wo_repettn'!$AA$3:$AF$6,COUNTIF('Profile-matrices_Condorcet'!$B$2:$B4576,'Profile-matrices_Condorcet'!$B4576),MATCH(INDEX('numeric possibilities'!E$3:E$1298,VLOOKUP($B4576,'numeric possibilities'!$C$3:$G$1298,1)),'VBA code_permu_wo_repettn'!$AA$2:$AF$2))</f>
        <v>A</v>
      </c>
      <c r="E4576" t="str">
        <f>INDEX('VBA code_permu_wo_repettn'!$AH$3:$AM$6,COUNTIF('Profile-matrices_Condorcet'!$B$2:$B4576,'Profile-matrices_Condorcet'!$B4576),MATCH(INDEX('numeric possibilities'!F$3:F$1298,VLOOKUP($B4576,'numeric possibilities'!$C$3:$G$1298,1)),'VBA code_permu_wo_repettn'!$AH$2:$AM$2))</f>
        <v>D</v>
      </c>
      <c r="F4576" t="str">
        <f>INDEX('VBA code_permu_wo_repettn'!$AO$3:$AT$6,COUNTIF('Profile-matrices_Condorcet'!$B$2:$B4576,'Profile-matrices_Condorcet'!$B4576),MATCH(INDEX('numeric possibilities'!G$3:G$1298,VLOOKUP($B4576,'numeric possibilities'!$C$3:$G$1298,1)),'VBA code_permu_wo_repettn'!$AO$2:$AT$2))</f>
        <v>B</v>
      </c>
      <c r="I4576" t="s">
        <v>0</v>
      </c>
      <c r="J4576" t="s">
        <v>1</v>
      </c>
      <c r="K4576" t="s">
        <v>2</v>
      </c>
      <c r="L4576" t="s">
        <v>3</v>
      </c>
    </row>
    <row r="4577" spans="1:20" x14ac:dyDescent="0.25">
      <c r="A4577">
        <f t="shared" si="144"/>
        <v>4576</v>
      </c>
      <c r="B4577">
        <f t="shared" si="145"/>
        <v>1144</v>
      </c>
      <c r="C4577" t="str">
        <f>INDEX('VBA code_permu_wo_repettn'!$T$3:$Y$6,COUNTIF('Profile-matrices_Condorcet'!$B$2:$B4577,'Profile-matrices_Condorcet'!$B4577),MATCH(INDEX('numeric possibilities'!D$3:D$1298,VLOOKUP($B4577,'numeric possibilities'!$C$3:$G$1298,1)),'VBA code_permu_wo_repettn'!$T$2:$Y$2))</f>
        <v>B</v>
      </c>
      <c r="D4577" t="str">
        <f>INDEX('VBA code_permu_wo_repettn'!$AA$3:$AF$6,COUNTIF('Profile-matrices_Condorcet'!$B$2:$B4577,'Profile-matrices_Condorcet'!$B4577),MATCH(INDEX('numeric possibilities'!E$3:E$1298,VLOOKUP($B4577,'numeric possibilities'!$C$3:$G$1298,1)),'VBA code_permu_wo_repettn'!$AA$2:$AF$2))</f>
        <v>C</v>
      </c>
      <c r="E4577" t="str">
        <f>INDEX('VBA code_permu_wo_repettn'!$AH$3:$AM$6,COUNTIF('Profile-matrices_Condorcet'!$B$2:$B4577,'Profile-matrices_Condorcet'!$B4577),MATCH(INDEX('numeric possibilities'!F$3:F$1298,VLOOKUP($B4577,'numeric possibilities'!$C$3:$G$1298,1)),'VBA code_permu_wo_repettn'!$AH$2:$AM$2))</f>
        <v>B</v>
      </c>
      <c r="F4577" t="str">
        <f>INDEX('VBA code_permu_wo_repettn'!$AO$3:$AT$6,COUNTIF('Profile-matrices_Condorcet'!$B$2:$B4577,'Profile-matrices_Condorcet'!$B4577),MATCH(INDEX('numeric possibilities'!G$3:G$1298,VLOOKUP($B4577,'numeric possibilities'!$C$3:$G$1298,1)),'VBA code_permu_wo_repettn'!$AO$2:$AT$2))</f>
        <v>A</v>
      </c>
      <c r="G4577" t="str">
        <f>IF(MAX(I4577:L4577)&gt;='numeric possibilities'!$B$4/2,INDEX('Profile-matrices_Condorcet'!I4576:L4576,1,MATCH(MAX('Profile-matrices_Condorcet'!I4577:L4577),'Profile-matrices_Condorcet'!I4577:L4577,0)),"NCW")</f>
        <v>A</v>
      </c>
      <c r="H4577" t="s">
        <v>13</v>
      </c>
      <c r="I4577" s="3">
        <f>COUNTIF($I4575:$S4575,I4576)</f>
        <v>3</v>
      </c>
      <c r="J4577" s="3">
        <f>COUNTIF($I4575:$S4575,J4576)</f>
        <v>0</v>
      </c>
      <c r="K4577" s="3">
        <f>COUNTIF($I4575:$S4575,K4576)</f>
        <v>2</v>
      </c>
      <c r="L4577" s="3">
        <f>COUNTIF($I4575:$S4575,L4576)</f>
        <v>1</v>
      </c>
    </row>
    <row r="4578" spans="1:20" x14ac:dyDescent="0.25">
      <c r="A4578">
        <f t="shared" si="144"/>
        <v>4577</v>
      </c>
      <c r="B4578">
        <f t="shared" si="145"/>
        <v>1145</v>
      </c>
      <c r="C4578" t="str">
        <f>INDEX('VBA code_permu_wo_repettn'!$T$3:$Y$6,COUNTIF('Profile-matrices_Condorcet'!$B$2:$B4578,'Profile-matrices_Condorcet'!$B4578),MATCH(INDEX('numeric possibilities'!D$3:D$1298,VLOOKUP($B4578,'numeric possibilities'!$C$3:$G$1298,1)),'VBA code_permu_wo_repettn'!$T$2:$Y$2))</f>
        <v>A</v>
      </c>
      <c r="D4578" t="str">
        <f>INDEX('VBA code_permu_wo_repettn'!$AA$3:$AF$6,COUNTIF('Profile-matrices_Condorcet'!$B$2:$B4578,'Profile-matrices_Condorcet'!$B4578),MATCH(INDEX('numeric possibilities'!E$3:E$1298,VLOOKUP($B4578,'numeric possibilities'!$C$3:$G$1298,1)),'VBA code_permu_wo_repettn'!$AA$2:$AF$2))</f>
        <v>B</v>
      </c>
      <c r="E4578" t="str">
        <f>INDEX('VBA code_permu_wo_repettn'!$AH$3:$AM$6,COUNTIF('Profile-matrices_Condorcet'!$B$2:$B4578,'Profile-matrices_Condorcet'!$B4578),MATCH(INDEX('numeric possibilities'!F$3:F$1298,VLOOKUP($B4578,'numeric possibilities'!$C$3:$G$1298,1)),'VBA code_permu_wo_repettn'!$AH$2:$AM$2))</f>
        <v>C</v>
      </c>
      <c r="F4578" t="str">
        <f>INDEX('VBA code_permu_wo_repettn'!$AO$3:$AT$6,COUNTIF('Profile-matrices_Condorcet'!$B$2:$B4578,'Profile-matrices_Condorcet'!$B4578),MATCH(INDEX('numeric possibilities'!G$3:G$1298,VLOOKUP($B4578,'numeric possibilities'!$C$3:$G$1298,1)),'VBA code_permu_wo_repettn'!$AO$2:$AT$2))</f>
        <v>D</v>
      </c>
      <c r="H4578" t="s">
        <v>14</v>
      </c>
      <c r="I4578" s="3">
        <f>IF(MATCH(I$1,$C4578:$C4581,0)&lt;(MATCH(J$1,$C4578:$C4581,0)),1*a_vote,0)+IF(MATCH(I$1,$D4578:$D4581,0)&lt;MATCH(J$1,$D4578:$D4581,0),1*b_vote,0)+IF(MATCH(I$1,$E4578:$E4581,0)&lt;MATCH(J$1,$E4578:$E4581,0),1*c_vote,0)+IF(MATCH(I$1,$F4578:$F4581,0)&lt;MATCH(J$1,$F4578:$F4581,0),1*d_vote,0)</f>
        <v>0.52</v>
      </c>
      <c r="J4578" s="3">
        <f>IF(MATCH(I$1,$C4578:$C4581,0)&gt;(MATCH(J$1,$C4578:$C4581,0)),1*a_vote,0)+IF(MATCH(I$1,$D4578:$D4581,0)&gt;MATCH(J$1,$D4578:$D4581,0),1*b_vote,0)+IF(MATCH(I$1,$E4578:$E4581,0)&gt;MATCH(J$1,$E4578:$E4581,0),1*c_vote,0)+IF(MATCH(I$1,$F4578:$F4581,0)&gt;MATCH(J$1,$F4578:$F4581,0),1*d_vote,0)</f>
        <v>0.48</v>
      </c>
      <c r="K4578" s="3">
        <f>IF(MATCH($K$1,$C4578:$C4581,0)&lt;(MATCH($L$1,$C4578:$C4581,0)),1*a_vote,0)+IF(MATCH($K$1,$D4578:$D4581,0)&lt;MATCH($L$1,$D4578:$D4581,0),1*b_vote,0)+IF(MATCH($K$1,$E4578:$E4581,0)&lt;MATCH($L$1,$E4578:$E4581,0),1*c_vote,0)+IF(MATCH($K$1,$F4578:$F4581,0)&lt;MATCH($L$1,$F4578:$F4581,0),1*d_vote,0)</f>
        <v>0.53</v>
      </c>
      <c r="L4578" s="3">
        <f>IF(MATCH(K$1,$C4578:$C4581,0)&gt;(MATCH(L$1,$C4578:$C4581,0)),1*a_vote,0)+IF(MATCH(K$1,$D4578:$D4581,0)&gt;MATCH(L$1,$D4578:$D4581,0),1*b_vote,0)+IF(MATCH(K$1,$E4578:$E4581,0)&gt;MATCH(L$1,$E4578:$E4581,0),1*c_vote,0)+IF(MATCH(K$1,$F4578:$F4581,0)&gt;MATCH(L$1,$F4578:$F4581,0),1*d_vote,0)</f>
        <v>0.47</v>
      </c>
      <c r="M4578" s="3">
        <f>IF(MATCH($M$1,$C4578:$C4581,0)&lt;(MATCH($N$1,$C4578:$C4581,0)),1*a_vote,0)+IF(MATCH($M$1,$D4578:$D4581,0)&lt;MATCH($N$1,$D4578:$D4581,0),1*b_vote,0)+IF(MATCH($M$1,$E4578:$E4581,0)&lt;MATCH($N$1,$E4578:$E4581,0),1*c_vote,0)+IF(MATCH($M$1,$F4578:$F4581,0)&lt;MATCH($N$1,$F4578:$F4581,0),1*d_vote,0)</f>
        <v>0.52</v>
      </c>
      <c r="N4578" s="3">
        <f>IF(MATCH(M$1,$C4578:$C4581,0)&gt;(MATCH(N$1,$C4578:$C4581,0)),1*a_vote,0)+IF(MATCH(M$1,$D4578:$D4581,0)&gt;MATCH(N$1,$D4578:$D4581,0),1*b_vote,0)+IF(MATCH(M$1,$E4578:$E4581,0)&gt;MATCH(N$1,$E4578:$E4581,0),1*c_vote,0)+IF(MATCH(M$1,$F4578:$F4581,0)&gt;MATCH(N$1,$F4578:$F4581,0),1*d_vote,0)</f>
        <v>0.48</v>
      </c>
      <c r="O4578" s="3">
        <f>IF(MATCH($O$1,$C4578:$C4581,0)&lt;(MATCH($P$1,$C4578:$C4581,0)),1*a_vote,0)+IF(MATCH($O$1,$D4578:$D4581,0)&lt;MATCH($P$1,$D4578:$D4581,0),1*b_vote,0)+IF(MATCH($O$1,$E4578:$E4581,0)&lt;MATCH($P$1,$E4578:$E4581,0),1*c_vote,0)+IF(MATCH($O$1,$F4578:$F4581,0)&lt;MATCH($P$1,$F4578:$F4581,0),1*d_vote,0)</f>
        <v>0.53</v>
      </c>
      <c r="P4578" s="3">
        <f>IF(MATCH(O$1,$C4578:$C4581,0)&gt;(MATCH(P$1,$C4578:$C4581,0)),1*a_vote,0)+IF(MATCH(O$1,$D4578:$D4581,0)&gt;MATCH(P$1,$D4578:$D4581,0),1*b_vote,0)+IF(MATCH(O$1,$E4578:$E4581,0)&gt;MATCH(P$1,$E4578:$E4581,0),1*c_vote,0)+IF(MATCH(O$1,$F4578:$F4581,0)&gt;MATCH(P$1,$F4578:$F4581,0),1*d_vote,0)</f>
        <v>0.47</v>
      </c>
      <c r="Q4578" s="3">
        <f>IF(MATCH($Q$1,$C4578:$C4581,0)&lt;(MATCH($R$1,$C4578:$C4581,0)),1*a_vote,0)+IF(MATCH($Q$1,$D4578:$D4581,0)&lt;MATCH($R$1,$D4578:$D4581,0),1*b_vote,0)+IF(MATCH($Q$1,$E4578:$E4581,0)&lt;MATCH($R$1,$E4578:$E4581,0),1*c_vote,0)+IF(MATCH($Q$1,$F4578:$F4581,0)&lt;MATCH($R$1,$F4578:$F4581,0),1*d_vote,0)</f>
        <v>0.26</v>
      </c>
      <c r="R4578" s="3">
        <f>IF(MATCH(Q$1,$C4578:$C4581,0)&gt;(MATCH(R$1,$C4578:$C4581,0)),1*a_vote,0)+IF(MATCH(Q$1,$D4578:$D4581,0)&gt;MATCH(R$1,$D4578:$D4581,0),1*b_vote,0)+IF(MATCH(Q$1,$E4578:$E4581,0)&gt;MATCH(R$1,$E4578:$E4581,0),1*c_vote,0)+IF(MATCH(Q$1,$F4578:$F4581,0)&gt;MATCH(R$1,$F4578:$F4581,0),1*d_vote,0)</f>
        <v>0.74</v>
      </c>
      <c r="S4578" s="3">
        <f>IF(MATCH($S$1,$C4578:$C4581,0)&lt;(MATCH($T$1,$C4578:$C4581,0)),1*a_vote,0)+IF(MATCH($S$1,$D4578:$D4581,0)&lt;MATCH($T$1,$D4578:$D4581,0),1*b_vote,0)+IF(MATCH($S$1,$E4578:$E4581,0)&lt;MATCH($T$1,$E4578:$E4581,0),1*c_vote,0)+IF(MATCH($S$1,$F4578:$F4581,0)&lt;MATCH($T$1,$F4578:$F4581,0),1*d_vote,0)</f>
        <v>0.25</v>
      </c>
      <c r="T4578" s="3">
        <f>IF(MATCH(S$1,$C4578:$C4581,0)&gt;(MATCH(T$1,$C4578:$C4581,0)),1*a_vote,0)+IF(MATCH(S$1,$D4578:$D4581,0)&gt;MATCH(T$1,$D4578:$D4581,0),1*b_vote,0)+IF(MATCH(S$1,$E4578:$E4581,0)&gt;MATCH(T$1,$E4578:$E4581,0),1*c_vote,0)+IF(MATCH(S$1,$F4578:$F4581,0)&gt;MATCH(T$1,$F4578:$F4581,0),1*d_vote,0)</f>
        <v>0.75</v>
      </c>
    </row>
    <row r="4579" spans="1:20" x14ac:dyDescent="0.25">
      <c r="A4579">
        <f t="shared" si="144"/>
        <v>4578</v>
      </c>
      <c r="B4579">
        <f t="shared" si="145"/>
        <v>1145</v>
      </c>
      <c r="C4579" t="str">
        <f>INDEX('VBA code_permu_wo_repettn'!$T$3:$Y$6,COUNTIF('Profile-matrices_Condorcet'!$B$2:$B4579,'Profile-matrices_Condorcet'!$B4579),MATCH(INDEX('numeric possibilities'!D$3:D$1298,VLOOKUP($B4579,'numeric possibilities'!$C$3:$G$1298,1)),'VBA code_permu_wo_repettn'!$T$2:$Y$2))</f>
        <v>D</v>
      </c>
      <c r="D4579" t="str">
        <f>INDEX('VBA code_permu_wo_repettn'!$AA$3:$AF$6,COUNTIF('Profile-matrices_Condorcet'!$B$2:$B4579,'Profile-matrices_Condorcet'!$B4579),MATCH(INDEX('numeric possibilities'!E$3:E$1298,VLOOKUP($B4579,'numeric possibilities'!$C$3:$G$1298,1)),'VBA code_permu_wo_repettn'!$AA$2:$AF$2))</f>
        <v>D</v>
      </c>
      <c r="E4579" t="str">
        <f>INDEX('VBA code_permu_wo_repettn'!$AH$3:$AM$6,COUNTIF('Profile-matrices_Condorcet'!$B$2:$B4579,'Profile-matrices_Condorcet'!$B4579),MATCH(INDEX('numeric possibilities'!F$3:F$1298,VLOOKUP($B4579,'numeric possibilities'!$C$3:$G$1298,1)),'VBA code_permu_wo_repettn'!$AH$2:$AM$2))</f>
        <v>A</v>
      </c>
      <c r="F4579" t="str">
        <f>INDEX('VBA code_permu_wo_repettn'!$AO$3:$AT$6,COUNTIF('Profile-matrices_Condorcet'!$B$2:$B4579,'Profile-matrices_Condorcet'!$B4579),MATCH(INDEX('numeric possibilities'!G$3:G$1298,VLOOKUP($B4579,'numeric possibilities'!$C$3:$G$1298,1)),'VBA code_permu_wo_repettn'!$AO$2:$AT$2))</f>
        <v>C</v>
      </c>
      <c r="H4579" t="s">
        <v>15</v>
      </c>
      <c r="I4579" t="str">
        <f>IF(I4578&gt;J4578,$I$1,IF(I4578&lt;J4578,$J$1,0))</f>
        <v>A</v>
      </c>
      <c r="K4579" t="str">
        <f>IF(K4578&gt;L4578,$K$1,IF(K4578&lt;L4578,$L$1,0))</f>
        <v>A</v>
      </c>
      <c r="M4579" t="str">
        <f>IF(M4578&gt;N4578,$M$1,IF(M4578&lt;N4578,$N$1,0))</f>
        <v>A</v>
      </c>
      <c r="O4579" t="str">
        <f>IF(O4578&gt;P4578,$O$1,IF(O4578&lt;P4578,$P$1,0))</f>
        <v>B</v>
      </c>
      <c r="Q4579" t="str">
        <f>IF(Q4578&gt;R4578,$Q$1,IF(Q4578&lt;R4578,$R$1,0))</f>
        <v>D</v>
      </c>
      <c r="S4579" t="str">
        <f>IF(S4578&gt;T4578,$S$1,IF(S4578&lt;T4578,$T$1,0))</f>
        <v>D</v>
      </c>
    </row>
    <row r="4580" spans="1:20" x14ac:dyDescent="0.25">
      <c r="A4580">
        <f t="shared" si="144"/>
        <v>4579</v>
      </c>
      <c r="B4580">
        <f t="shared" si="145"/>
        <v>1145</v>
      </c>
      <c r="C4580" t="str">
        <f>INDEX('VBA code_permu_wo_repettn'!$T$3:$Y$6,COUNTIF('Profile-matrices_Condorcet'!$B$2:$B4580,'Profile-matrices_Condorcet'!$B4580),MATCH(INDEX('numeric possibilities'!D$3:D$1298,VLOOKUP($B4580,'numeric possibilities'!$C$3:$G$1298,1)),'VBA code_permu_wo_repettn'!$T$2:$Y$2))</f>
        <v>B</v>
      </c>
      <c r="D4580" t="str">
        <f>INDEX('VBA code_permu_wo_repettn'!$AA$3:$AF$6,COUNTIF('Profile-matrices_Condorcet'!$B$2:$B4580,'Profile-matrices_Condorcet'!$B4580),MATCH(INDEX('numeric possibilities'!E$3:E$1298,VLOOKUP($B4580,'numeric possibilities'!$C$3:$G$1298,1)),'VBA code_permu_wo_repettn'!$AA$2:$AF$2))</f>
        <v>A</v>
      </c>
      <c r="E4580" t="str">
        <f>INDEX('VBA code_permu_wo_repettn'!$AH$3:$AM$6,COUNTIF('Profile-matrices_Condorcet'!$B$2:$B4580,'Profile-matrices_Condorcet'!$B4580),MATCH(INDEX('numeric possibilities'!F$3:F$1298,VLOOKUP($B4580,'numeric possibilities'!$C$3:$G$1298,1)),'VBA code_permu_wo_repettn'!$AH$2:$AM$2))</f>
        <v>D</v>
      </c>
      <c r="F4580" t="str">
        <f>INDEX('VBA code_permu_wo_repettn'!$AO$3:$AT$6,COUNTIF('Profile-matrices_Condorcet'!$B$2:$B4580,'Profile-matrices_Condorcet'!$B4580),MATCH(INDEX('numeric possibilities'!G$3:G$1298,VLOOKUP($B4580,'numeric possibilities'!$C$3:$G$1298,1)),'VBA code_permu_wo_repettn'!$AO$2:$AT$2))</f>
        <v>B</v>
      </c>
      <c r="I4580" t="s">
        <v>0</v>
      </c>
      <c r="J4580" t="s">
        <v>1</v>
      </c>
      <c r="K4580" t="s">
        <v>2</v>
      </c>
      <c r="L4580" t="s">
        <v>3</v>
      </c>
    </row>
    <row r="4581" spans="1:20" x14ac:dyDescent="0.25">
      <c r="A4581">
        <f t="shared" si="144"/>
        <v>4580</v>
      </c>
      <c r="B4581">
        <f t="shared" si="145"/>
        <v>1145</v>
      </c>
      <c r="C4581" t="str">
        <f>INDEX('VBA code_permu_wo_repettn'!$T$3:$Y$6,COUNTIF('Profile-matrices_Condorcet'!$B$2:$B4581,'Profile-matrices_Condorcet'!$B4581),MATCH(INDEX('numeric possibilities'!D$3:D$1298,VLOOKUP($B4581,'numeric possibilities'!$C$3:$G$1298,1)),'VBA code_permu_wo_repettn'!$T$2:$Y$2))</f>
        <v>C</v>
      </c>
      <c r="D4581" t="str">
        <f>INDEX('VBA code_permu_wo_repettn'!$AA$3:$AF$6,COUNTIF('Profile-matrices_Condorcet'!$B$2:$B4581,'Profile-matrices_Condorcet'!$B4581),MATCH(INDEX('numeric possibilities'!E$3:E$1298,VLOOKUP($B4581,'numeric possibilities'!$C$3:$G$1298,1)),'VBA code_permu_wo_repettn'!$AA$2:$AF$2))</f>
        <v>C</v>
      </c>
      <c r="E4581" t="str">
        <f>INDEX('VBA code_permu_wo_repettn'!$AH$3:$AM$6,COUNTIF('Profile-matrices_Condorcet'!$B$2:$B4581,'Profile-matrices_Condorcet'!$B4581),MATCH(INDEX('numeric possibilities'!F$3:F$1298,VLOOKUP($B4581,'numeric possibilities'!$C$3:$G$1298,1)),'VBA code_permu_wo_repettn'!$AH$2:$AM$2))</f>
        <v>B</v>
      </c>
      <c r="F4581" t="str">
        <f>INDEX('VBA code_permu_wo_repettn'!$AO$3:$AT$6,COUNTIF('Profile-matrices_Condorcet'!$B$2:$B4581,'Profile-matrices_Condorcet'!$B4581),MATCH(INDEX('numeric possibilities'!G$3:G$1298,VLOOKUP($B4581,'numeric possibilities'!$C$3:$G$1298,1)),'VBA code_permu_wo_repettn'!$AO$2:$AT$2))</f>
        <v>A</v>
      </c>
      <c r="G4581" t="str">
        <f>IF(MAX(I4581:L4581)&gt;='numeric possibilities'!$B$4/2,INDEX('Profile-matrices_Condorcet'!I4580:L4580,1,MATCH(MAX('Profile-matrices_Condorcet'!I4581:L4581),'Profile-matrices_Condorcet'!I4581:L4581,0)),"NCW")</f>
        <v>A</v>
      </c>
      <c r="H4581" t="s">
        <v>13</v>
      </c>
      <c r="I4581" s="3">
        <f>COUNTIF($I4579:$S4579,I4580)</f>
        <v>3</v>
      </c>
      <c r="J4581" s="3">
        <f>COUNTIF($I4579:$S4579,J4580)</f>
        <v>1</v>
      </c>
      <c r="K4581" s="3">
        <f>COUNTIF($I4579:$S4579,K4580)</f>
        <v>0</v>
      </c>
      <c r="L4581" s="3">
        <f>COUNTIF($I4579:$S4579,L4580)</f>
        <v>2</v>
      </c>
    </row>
    <row r="4582" spans="1:20" x14ac:dyDescent="0.25">
      <c r="A4582">
        <f t="shared" si="144"/>
        <v>4581</v>
      </c>
      <c r="B4582">
        <f t="shared" si="145"/>
        <v>1146</v>
      </c>
      <c r="C4582" t="str">
        <f>INDEX('VBA code_permu_wo_repettn'!$T$3:$Y$6,COUNTIF('Profile-matrices_Condorcet'!$B$2:$B4582,'Profile-matrices_Condorcet'!$B4582),MATCH(INDEX('numeric possibilities'!D$3:D$1298,VLOOKUP($B4582,'numeric possibilities'!$C$3:$G$1298,1)),'VBA code_permu_wo_repettn'!$T$2:$Y$2))</f>
        <v>A</v>
      </c>
      <c r="D4582" t="str">
        <f>INDEX('VBA code_permu_wo_repettn'!$AA$3:$AF$6,COUNTIF('Profile-matrices_Condorcet'!$B$2:$B4582,'Profile-matrices_Condorcet'!$B4582),MATCH(INDEX('numeric possibilities'!E$3:E$1298,VLOOKUP($B4582,'numeric possibilities'!$C$3:$G$1298,1)),'VBA code_permu_wo_repettn'!$AA$2:$AF$2))</f>
        <v>B</v>
      </c>
      <c r="E4582" t="str">
        <f>INDEX('VBA code_permu_wo_repettn'!$AH$3:$AM$6,COUNTIF('Profile-matrices_Condorcet'!$B$2:$B4582,'Profile-matrices_Condorcet'!$B4582),MATCH(INDEX('numeric possibilities'!F$3:F$1298,VLOOKUP($B4582,'numeric possibilities'!$C$3:$G$1298,1)),'VBA code_permu_wo_repettn'!$AH$2:$AM$2))</f>
        <v>C</v>
      </c>
      <c r="F4582" t="str">
        <f>INDEX('VBA code_permu_wo_repettn'!$AO$3:$AT$6,COUNTIF('Profile-matrices_Condorcet'!$B$2:$B4582,'Profile-matrices_Condorcet'!$B4582),MATCH(INDEX('numeric possibilities'!G$3:G$1298,VLOOKUP($B4582,'numeric possibilities'!$C$3:$G$1298,1)),'VBA code_permu_wo_repettn'!$AO$2:$AT$2))</f>
        <v>D</v>
      </c>
      <c r="H4582" t="s">
        <v>14</v>
      </c>
      <c r="I4582" s="3">
        <f>IF(MATCH(I$1,$C4582:$C4585,0)&lt;(MATCH(J$1,$C4582:$C4585,0)),1*a_vote,0)+IF(MATCH(I$1,$D4582:$D4585,0)&lt;MATCH(J$1,$D4582:$D4585,0),1*b_vote,0)+IF(MATCH(I$1,$E4582:$E4585,0)&lt;MATCH(J$1,$E4582:$E4585,0),1*c_vote,0)+IF(MATCH(I$1,$F4582:$F4585,0)&lt;MATCH(J$1,$F4582:$F4585,0),1*d_vote,0)</f>
        <v>0.52</v>
      </c>
      <c r="J4582" s="3">
        <f>IF(MATCH(I$1,$C4582:$C4585,0)&gt;(MATCH(J$1,$C4582:$C4585,0)),1*a_vote,0)+IF(MATCH(I$1,$D4582:$D4585,0)&gt;MATCH(J$1,$D4582:$D4585,0),1*b_vote,0)+IF(MATCH(I$1,$E4582:$E4585,0)&gt;MATCH(J$1,$E4582:$E4585,0),1*c_vote,0)+IF(MATCH(I$1,$F4582:$F4585,0)&gt;MATCH(J$1,$F4582:$F4585,0),1*d_vote,0)</f>
        <v>0.48</v>
      </c>
      <c r="K4582" s="3">
        <f>IF(MATCH($K$1,$C4582:$C4585,0)&lt;(MATCH($L$1,$C4582:$C4585,0)),1*a_vote,0)+IF(MATCH($K$1,$D4582:$D4585,0)&lt;MATCH($L$1,$D4582:$D4585,0),1*b_vote,0)+IF(MATCH($K$1,$E4582:$E4585,0)&lt;MATCH($L$1,$E4582:$E4585,0),1*c_vote,0)+IF(MATCH($K$1,$F4582:$F4585,0)&lt;MATCH($L$1,$F4582:$F4585,0),1*d_vote,0)</f>
        <v>0.53</v>
      </c>
      <c r="L4582" s="3">
        <f>IF(MATCH(K$1,$C4582:$C4585,0)&gt;(MATCH(L$1,$C4582:$C4585,0)),1*a_vote,0)+IF(MATCH(K$1,$D4582:$D4585,0)&gt;MATCH(L$1,$D4582:$D4585,0),1*b_vote,0)+IF(MATCH(K$1,$E4582:$E4585,0)&gt;MATCH(L$1,$E4582:$E4585,0),1*c_vote,0)+IF(MATCH(K$1,$F4582:$F4585,0)&gt;MATCH(L$1,$F4582:$F4585,0),1*d_vote,0)</f>
        <v>0.47</v>
      </c>
      <c r="M4582" s="3">
        <f>IF(MATCH($M$1,$C4582:$C4585,0)&lt;(MATCH($N$1,$C4582:$C4585,0)),1*a_vote,0)+IF(MATCH($M$1,$D4582:$D4585,0)&lt;MATCH($N$1,$D4582:$D4585,0),1*b_vote,0)+IF(MATCH($M$1,$E4582:$E4585,0)&lt;MATCH($N$1,$E4582:$E4585,0),1*c_vote,0)+IF(MATCH($M$1,$F4582:$F4585,0)&lt;MATCH($N$1,$F4582:$F4585,0),1*d_vote,0)</f>
        <v>0.52</v>
      </c>
      <c r="N4582" s="3">
        <f>IF(MATCH(M$1,$C4582:$C4585,0)&gt;(MATCH(N$1,$C4582:$C4585,0)),1*a_vote,0)+IF(MATCH(M$1,$D4582:$D4585,0)&gt;MATCH(N$1,$D4582:$D4585,0),1*b_vote,0)+IF(MATCH(M$1,$E4582:$E4585,0)&gt;MATCH(N$1,$E4582:$E4585,0),1*c_vote,0)+IF(MATCH(M$1,$F4582:$F4585,0)&gt;MATCH(N$1,$F4582:$F4585,0),1*d_vote,0)</f>
        <v>0.48</v>
      </c>
      <c r="O4582" s="3">
        <f>IF(MATCH($O$1,$C4582:$C4585,0)&lt;(MATCH($P$1,$C4582:$C4585,0)),1*a_vote,0)+IF(MATCH($O$1,$D4582:$D4585,0)&lt;MATCH($P$1,$D4582:$D4585,0),1*b_vote,0)+IF(MATCH($O$1,$E4582:$E4585,0)&lt;MATCH($P$1,$E4582:$E4585,0),1*c_vote,0)+IF(MATCH($O$1,$F4582:$F4585,0)&lt;MATCH($P$1,$F4582:$F4585,0),1*d_vote,0)</f>
        <v>0.26</v>
      </c>
      <c r="P4582" s="3">
        <f>IF(MATCH(O$1,$C4582:$C4585,0)&gt;(MATCH(P$1,$C4582:$C4585,0)),1*a_vote,0)+IF(MATCH(O$1,$D4582:$D4585,0)&gt;MATCH(P$1,$D4582:$D4585,0),1*b_vote,0)+IF(MATCH(O$1,$E4582:$E4585,0)&gt;MATCH(P$1,$E4582:$E4585,0),1*c_vote,0)+IF(MATCH(O$1,$F4582:$F4585,0)&gt;MATCH(P$1,$F4582:$F4585,0),1*d_vote,0)</f>
        <v>0.74</v>
      </c>
      <c r="Q4582" s="3">
        <f>IF(MATCH($Q$1,$C4582:$C4585,0)&lt;(MATCH($R$1,$C4582:$C4585,0)),1*a_vote,0)+IF(MATCH($Q$1,$D4582:$D4585,0)&lt;MATCH($R$1,$D4582:$D4585,0),1*b_vote,0)+IF(MATCH($Q$1,$E4582:$E4585,0)&lt;MATCH($R$1,$E4582:$E4585,0),1*c_vote,0)+IF(MATCH($Q$1,$F4582:$F4585,0)&lt;MATCH($R$1,$F4582:$F4585,0),1*d_vote,0)</f>
        <v>0.26</v>
      </c>
      <c r="R4582" s="3">
        <f>IF(MATCH(Q$1,$C4582:$C4585,0)&gt;(MATCH(R$1,$C4582:$C4585,0)),1*a_vote,0)+IF(MATCH(Q$1,$D4582:$D4585,0)&gt;MATCH(R$1,$D4582:$D4585,0),1*b_vote,0)+IF(MATCH(Q$1,$E4582:$E4585,0)&gt;MATCH(R$1,$E4582:$E4585,0),1*c_vote,0)+IF(MATCH(Q$1,$F4582:$F4585,0)&gt;MATCH(R$1,$F4582:$F4585,0),1*d_vote,0)</f>
        <v>0.74</v>
      </c>
      <c r="S4582" s="3">
        <f>IF(MATCH($S$1,$C4582:$C4585,0)&lt;(MATCH($T$1,$C4582:$C4585,0)),1*a_vote,0)+IF(MATCH($S$1,$D4582:$D4585,0)&lt;MATCH($T$1,$D4582:$D4585,0),1*b_vote,0)+IF(MATCH($S$1,$E4582:$E4585,0)&lt;MATCH($T$1,$E4582:$E4585,0),1*c_vote,0)+IF(MATCH($S$1,$F4582:$F4585,0)&lt;MATCH($T$1,$F4582:$F4585,0),1*d_vote,0)</f>
        <v>0.25</v>
      </c>
      <c r="T4582" s="3">
        <f>IF(MATCH(S$1,$C4582:$C4585,0)&gt;(MATCH(T$1,$C4582:$C4585,0)),1*a_vote,0)+IF(MATCH(S$1,$D4582:$D4585,0)&gt;MATCH(T$1,$D4582:$D4585,0),1*b_vote,0)+IF(MATCH(S$1,$E4582:$E4585,0)&gt;MATCH(T$1,$E4582:$E4585,0),1*c_vote,0)+IF(MATCH(S$1,$F4582:$F4585,0)&gt;MATCH(T$1,$F4582:$F4585,0),1*d_vote,0)</f>
        <v>0.75</v>
      </c>
    </row>
    <row r="4583" spans="1:20" x14ac:dyDescent="0.25">
      <c r="A4583">
        <f t="shared" si="144"/>
        <v>4582</v>
      </c>
      <c r="B4583">
        <f t="shared" si="145"/>
        <v>1146</v>
      </c>
      <c r="C4583" t="str">
        <f>INDEX('VBA code_permu_wo_repettn'!$T$3:$Y$6,COUNTIF('Profile-matrices_Condorcet'!$B$2:$B4583,'Profile-matrices_Condorcet'!$B4583),MATCH(INDEX('numeric possibilities'!D$3:D$1298,VLOOKUP($B4583,'numeric possibilities'!$C$3:$G$1298,1)),'VBA code_permu_wo_repettn'!$T$2:$Y$2))</f>
        <v>D</v>
      </c>
      <c r="D4583" t="str">
        <f>INDEX('VBA code_permu_wo_repettn'!$AA$3:$AF$6,COUNTIF('Profile-matrices_Condorcet'!$B$2:$B4583,'Profile-matrices_Condorcet'!$B4583),MATCH(INDEX('numeric possibilities'!E$3:E$1298,VLOOKUP($B4583,'numeric possibilities'!$C$3:$G$1298,1)),'VBA code_permu_wo_repettn'!$AA$2:$AF$2))</f>
        <v>D</v>
      </c>
      <c r="E4583" t="str">
        <f>INDEX('VBA code_permu_wo_repettn'!$AH$3:$AM$6,COUNTIF('Profile-matrices_Condorcet'!$B$2:$B4583,'Profile-matrices_Condorcet'!$B4583),MATCH(INDEX('numeric possibilities'!F$3:F$1298,VLOOKUP($B4583,'numeric possibilities'!$C$3:$G$1298,1)),'VBA code_permu_wo_repettn'!$AH$2:$AM$2))</f>
        <v>A</v>
      </c>
      <c r="F4583" t="str">
        <f>INDEX('VBA code_permu_wo_repettn'!$AO$3:$AT$6,COUNTIF('Profile-matrices_Condorcet'!$B$2:$B4583,'Profile-matrices_Condorcet'!$B4583),MATCH(INDEX('numeric possibilities'!G$3:G$1298,VLOOKUP($B4583,'numeric possibilities'!$C$3:$G$1298,1)),'VBA code_permu_wo_repettn'!$AO$2:$AT$2))</f>
        <v>C</v>
      </c>
      <c r="H4583" t="s">
        <v>15</v>
      </c>
      <c r="I4583" t="str">
        <f>IF(I4582&gt;J4582,$I$1,IF(I4582&lt;J4582,$J$1,0))</f>
        <v>A</v>
      </c>
      <c r="K4583" t="str">
        <f>IF(K4582&gt;L4582,$K$1,IF(K4582&lt;L4582,$L$1,0))</f>
        <v>A</v>
      </c>
      <c r="M4583" t="str">
        <f>IF(M4582&gt;N4582,$M$1,IF(M4582&lt;N4582,$N$1,0))</f>
        <v>A</v>
      </c>
      <c r="O4583" t="str">
        <f>IF(O4582&gt;P4582,$O$1,IF(O4582&lt;P4582,$P$1,0))</f>
        <v>C</v>
      </c>
      <c r="Q4583" t="str">
        <f>IF(Q4582&gt;R4582,$Q$1,IF(Q4582&lt;R4582,$R$1,0))</f>
        <v>D</v>
      </c>
      <c r="S4583" t="str">
        <f>IF(S4582&gt;T4582,$S$1,IF(S4582&lt;T4582,$T$1,0))</f>
        <v>D</v>
      </c>
    </row>
    <row r="4584" spans="1:20" x14ac:dyDescent="0.25">
      <c r="A4584">
        <f t="shared" si="144"/>
        <v>4583</v>
      </c>
      <c r="B4584">
        <f t="shared" si="145"/>
        <v>1146</v>
      </c>
      <c r="C4584" t="str">
        <f>INDEX('VBA code_permu_wo_repettn'!$T$3:$Y$6,COUNTIF('Profile-matrices_Condorcet'!$B$2:$B4584,'Profile-matrices_Condorcet'!$B4584),MATCH(INDEX('numeric possibilities'!D$3:D$1298,VLOOKUP($B4584,'numeric possibilities'!$C$3:$G$1298,1)),'VBA code_permu_wo_repettn'!$T$2:$Y$2))</f>
        <v>C</v>
      </c>
      <c r="D4584" t="str">
        <f>INDEX('VBA code_permu_wo_repettn'!$AA$3:$AF$6,COUNTIF('Profile-matrices_Condorcet'!$B$2:$B4584,'Profile-matrices_Condorcet'!$B4584),MATCH(INDEX('numeric possibilities'!E$3:E$1298,VLOOKUP($B4584,'numeric possibilities'!$C$3:$G$1298,1)),'VBA code_permu_wo_repettn'!$AA$2:$AF$2))</f>
        <v>A</v>
      </c>
      <c r="E4584" t="str">
        <f>INDEX('VBA code_permu_wo_repettn'!$AH$3:$AM$6,COUNTIF('Profile-matrices_Condorcet'!$B$2:$B4584,'Profile-matrices_Condorcet'!$B4584),MATCH(INDEX('numeric possibilities'!F$3:F$1298,VLOOKUP($B4584,'numeric possibilities'!$C$3:$G$1298,1)),'VBA code_permu_wo_repettn'!$AH$2:$AM$2))</f>
        <v>D</v>
      </c>
      <c r="F4584" t="str">
        <f>INDEX('VBA code_permu_wo_repettn'!$AO$3:$AT$6,COUNTIF('Profile-matrices_Condorcet'!$B$2:$B4584,'Profile-matrices_Condorcet'!$B4584),MATCH(INDEX('numeric possibilities'!G$3:G$1298,VLOOKUP($B4584,'numeric possibilities'!$C$3:$G$1298,1)),'VBA code_permu_wo_repettn'!$AO$2:$AT$2))</f>
        <v>B</v>
      </c>
      <c r="I4584" t="s">
        <v>0</v>
      </c>
      <c r="J4584" t="s">
        <v>1</v>
      </c>
      <c r="K4584" t="s">
        <v>2</v>
      </c>
      <c r="L4584" t="s">
        <v>3</v>
      </c>
    </row>
    <row r="4585" spans="1:20" x14ac:dyDescent="0.25">
      <c r="A4585">
        <f t="shared" si="144"/>
        <v>4584</v>
      </c>
      <c r="B4585">
        <f t="shared" si="145"/>
        <v>1146</v>
      </c>
      <c r="C4585" t="str">
        <f>INDEX('VBA code_permu_wo_repettn'!$T$3:$Y$6,COUNTIF('Profile-matrices_Condorcet'!$B$2:$B4585,'Profile-matrices_Condorcet'!$B4585),MATCH(INDEX('numeric possibilities'!D$3:D$1298,VLOOKUP($B4585,'numeric possibilities'!$C$3:$G$1298,1)),'VBA code_permu_wo_repettn'!$T$2:$Y$2))</f>
        <v>B</v>
      </c>
      <c r="D4585" t="str">
        <f>INDEX('VBA code_permu_wo_repettn'!$AA$3:$AF$6,COUNTIF('Profile-matrices_Condorcet'!$B$2:$B4585,'Profile-matrices_Condorcet'!$B4585),MATCH(INDEX('numeric possibilities'!E$3:E$1298,VLOOKUP($B4585,'numeric possibilities'!$C$3:$G$1298,1)),'VBA code_permu_wo_repettn'!$AA$2:$AF$2))</f>
        <v>C</v>
      </c>
      <c r="E4585" t="str">
        <f>INDEX('VBA code_permu_wo_repettn'!$AH$3:$AM$6,COUNTIF('Profile-matrices_Condorcet'!$B$2:$B4585,'Profile-matrices_Condorcet'!$B4585),MATCH(INDEX('numeric possibilities'!F$3:F$1298,VLOOKUP($B4585,'numeric possibilities'!$C$3:$G$1298,1)),'VBA code_permu_wo_repettn'!$AH$2:$AM$2))</f>
        <v>B</v>
      </c>
      <c r="F4585" t="str">
        <f>INDEX('VBA code_permu_wo_repettn'!$AO$3:$AT$6,COUNTIF('Profile-matrices_Condorcet'!$B$2:$B4585,'Profile-matrices_Condorcet'!$B4585),MATCH(INDEX('numeric possibilities'!G$3:G$1298,VLOOKUP($B4585,'numeric possibilities'!$C$3:$G$1298,1)),'VBA code_permu_wo_repettn'!$AO$2:$AT$2))</f>
        <v>A</v>
      </c>
      <c r="G4585" t="str">
        <f>IF(MAX(I4585:L4585)&gt;='numeric possibilities'!$B$4/2,INDEX('Profile-matrices_Condorcet'!I4584:L4584,1,MATCH(MAX('Profile-matrices_Condorcet'!I4585:L4585),'Profile-matrices_Condorcet'!I4585:L4585,0)),"NCW")</f>
        <v>A</v>
      </c>
      <c r="H4585" t="s">
        <v>13</v>
      </c>
      <c r="I4585" s="3">
        <f>COUNTIF($I4583:$S4583,I4584)</f>
        <v>3</v>
      </c>
      <c r="J4585" s="3">
        <f>COUNTIF($I4583:$S4583,J4584)</f>
        <v>0</v>
      </c>
      <c r="K4585" s="3">
        <f>COUNTIF($I4583:$S4583,K4584)</f>
        <v>1</v>
      </c>
      <c r="L4585" s="3">
        <f>COUNTIF($I4583:$S4583,L4584)</f>
        <v>2</v>
      </c>
    </row>
    <row r="4586" spans="1:20" x14ac:dyDescent="0.25">
      <c r="A4586">
        <f t="shared" si="144"/>
        <v>4585</v>
      </c>
      <c r="B4586">
        <f t="shared" si="145"/>
        <v>1147</v>
      </c>
      <c r="C4586" t="str">
        <f>INDEX('VBA code_permu_wo_repettn'!$T$3:$Y$6,COUNTIF('Profile-matrices_Condorcet'!$B$2:$B4586,'Profile-matrices_Condorcet'!$B4586),MATCH(INDEX('numeric possibilities'!D$3:D$1298,VLOOKUP($B4586,'numeric possibilities'!$C$3:$G$1298,1)),'VBA code_permu_wo_repettn'!$T$2:$Y$2))</f>
        <v>A</v>
      </c>
      <c r="D4586" t="str">
        <f>INDEX('VBA code_permu_wo_repettn'!$AA$3:$AF$6,COUNTIF('Profile-matrices_Condorcet'!$B$2:$B4586,'Profile-matrices_Condorcet'!$B4586),MATCH(INDEX('numeric possibilities'!E$3:E$1298,VLOOKUP($B4586,'numeric possibilities'!$C$3:$G$1298,1)),'VBA code_permu_wo_repettn'!$AA$2:$AF$2))</f>
        <v>B</v>
      </c>
      <c r="E4586" t="str">
        <f>INDEX('VBA code_permu_wo_repettn'!$AH$3:$AM$6,COUNTIF('Profile-matrices_Condorcet'!$B$2:$B4586,'Profile-matrices_Condorcet'!$B4586),MATCH(INDEX('numeric possibilities'!F$3:F$1298,VLOOKUP($B4586,'numeric possibilities'!$C$3:$G$1298,1)),'VBA code_permu_wo_repettn'!$AH$2:$AM$2))</f>
        <v>C</v>
      </c>
      <c r="F4586" t="str">
        <f>INDEX('VBA code_permu_wo_repettn'!$AO$3:$AT$6,COUNTIF('Profile-matrices_Condorcet'!$B$2:$B4586,'Profile-matrices_Condorcet'!$B4586),MATCH(INDEX('numeric possibilities'!G$3:G$1298,VLOOKUP($B4586,'numeric possibilities'!$C$3:$G$1298,1)),'VBA code_permu_wo_repettn'!$AO$2:$AT$2))</f>
        <v>D</v>
      </c>
      <c r="H4586" t="s">
        <v>14</v>
      </c>
      <c r="I4586" s="3">
        <f>IF(MATCH(I$1,$C4586:$C4589,0)&lt;(MATCH(J$1,$C4586:$C4589,0)),1*a_vote,0)+IF(MATCH(I$1,$D4586:$D4589,0)&lt;MATCH(J$1,$D4586:$D4589,0),1*b_vote,0)+IF(MATCH(I$1,$E4586:$E4589,0)&lt;MATCH(J$1,$E4586:$E4589,0),1*c_vote,0)+IF(MATCH(I$1,$F4586:$F4589,0)&lt;MATCH(J$1,$F4586:$F4589,0),1*d_vote,0)</f>
        <v>0.52</v>
      </c>
      <c r="J4586" s="3">
        <f>IF(MATCH(I$1,$C4586:$C4589,0)&gt;(MATCH(J$1,$C4586:$C4589,0)),1*a_vote,0)+IF(MATCH(I$1,$D4586:$D4589,0)&gt;MATCH(J$1,$D4586:$D4589,0),1*b_vote,0)+IF(MATCH(I$1,$E4586:$E4589,0)&gt;MATCH(J$1,$E4586:$E4589,0),1*c_vote,0)+IF(MATCH(I$1,$F4586:$F4589,0)&gt;MATCH(J$1,$F4586:$F4589,0),1*d_vote,0)</f>
        <v>0.48</v>
      </c>
      <c r="K4586" s="3">
        <f>IF(MATCH($K$1,$C4586:$C4589,0)&lt;(MATCH($L$1,$C4586:$C4589,0)),1*a_vote,0)+IF(MATCH($K$1,$D4586:$D4589,0)&lt;MATCH($L$1,$D4586:$D4589,0),1*b_vote,0)+IF(MATCH($K$1,$E4586:$E4589,0)&lt;MATCH($L$1,$E4586:$E4589,0),1*c_vote,0)+IF(MATCH($K$1,$F4586:$F4589,0)&lt;MATCH($L$1,$F4586:$F4589,0),1*d_vote,0)</f>
        <v>0.27</v>
      </c>
      <c r="L4586" s="3">
        <f>IF(MATCH(K$1,$C4586:$C4589,0)&gt;(MATCH(L$1,$C4586:$C4589,0)),1*a_vote,0)+IF(MATCH(K$1,$D4586:$D4589,0)&gt;MATCH(L$1,$D4586:$D4589,0),1*b_vote,0)+IF(MATCH(K$1,$E4586:$E4589,0)&gt;MATCH(L$1,$E4586:$E4589,0),1*c_vote,0)+IF(MATCH(K$1,$F4586:$F4589,0)&gt;MATCH(L$1,$F4586:$F4589,0),1*d_vote,0)</f>
        <v>0.73</v>
      </c>
      <c r="M4586" s="3">
        <f>IF(MATCH($M$1,$C4586:$C4589,0)&lt;(MATCH($N$1,$C4586:$C4589,0)),1*a_vote,0)+IF(MATCH($M$1,$D4586:$D4589,0)&lt;MATCH($N$1,$D4586:$D4589,0),1*b_vote,0)+IF(MATCH($M$1,$E4586:$E4589,0)&lt;MATCH($N$1,$E4586:$E4589,0),1*c_vote,0)+IF(MATCH($M$1,$F4586:$F4589,0)&lt;MATCH($N$1,$F4586:$F4589,0),1*d_vote,0)</f>
        <v>0.52</v>
      </c>
      <c r="N4586" s="3">
        <f>IF(MATCH(M$1,$C4586:$C4589,0)&gt;(MATCH(N$1,$C4586:$C4589,0)),1*a_vote,0)+IF(MATCH(M$1,$D4586:$D4589,0)&gt;MATCH(N$1,$D4586:$D4589,0),1*b_vote,0)+IF(MATCH(M$1,$E4586:$E4589,0)&gt;MATCH(N$1,$E4586:$E4589,0),1*c_vote,0)+IF(MATCH(M$1,$F4586:$F4589,0)&gt;MATCH(N$1,$F4586:$F4589,0),1*d_vote,0)</f>
        <v>0.48</v>
      </c>
      <c r="O4586" s="3">
        <f>IF(MATCH($O$1,$C4586:$C4589,0)&lt;(MATCH($P$1,$C4586:$C4589,0)),1*a_vote,0)+IF(MATCH($O$1,$D4586:$D4589,0)&lt;MATCH($P$1,$D4586:$D4589,0),1*b_vote,0)+IF(MATCH($O$1,$E4586:$E4589,0)&lt;MATCH($P$1,$E4586:$E4589,0),1*c_vote,0)+IF(MATCH($O$1,$F4586:$F4589,0)&lt;MATCH($P$1,$F4586:$F4589,0),1*d_vote,0)</f>
        <v>0.53</v>
      </c>
      <c r="P4586" s="3">
        <f>IF(MATCH(O$1,$C4586:$C4589,0)&gt;(MATCH(P$1,$C4586:$C4589,0)),1*a_vote,0)+IF(MATCH(O$1,$D4586:$D4589,0)&gt;MATCH(P$1,$D4586:$D4589,0),1*b_vote,0)+IF(MATCH(O$1,$E4586:$E4589,0)&gt;MATCH(P$1,$E4586:$E4589,0),1*c_vote,0)+IF(MATCH(O$1,$F4586:$F4589,0)&gt;MATCH(P$1,$F4586:$F4589,0),1*d_vote,0)</f>
        <v>0.47</v>
      </c>
      <c r="Q4586" s="3">
        <f>IF(MATCH($Q$1,$C4586:$C4589,0)&lt;(MATCH($R$1,$C4586:$C4589,0)),1*a_vote,0)+IF(MATCH($Q$1,$D4586:$D4589,0)&lt;MATCH($R$1,$D4586:$D4589,0),1*b_vote,0)+IF(MATCH($Q$1,$E4586:$E4589,0)&lt;MATCH($R$1,$E4586:$E4589,0),1*c_vote,0)+IF(MATCH($Q$1,$F4586:$F4589,0)&lt;MATCH($R$1,$F4586:$F4589,0),1*d_vote,0)</f>
        <v>0.53</v>
      </c>
      <c r="R4586" s="3">
        <f>IF(MATCH(Q$1,$C4586:$C4589,0)&gt;(MATCH(R$1,$C4586:$C4589,0)),1*a_vote,0)+IF(MATCH(Q$1,$D4586:$D4589,0)&gt;MATCH(R$1,$D4586:$D4589,0),1*b_vote,0)+IF(MATCH(Q$1,$E4586:$E4589,0)&gt;MATCH(R$1,$E4586:$E4589,0),1*c_vote,0)+IF(MATCH(Q$1,$F4586:$F4589,0)&gt;MATCH(R$1,$F4586:$F4589,0),1*d_vote,0)</f>
        <v>0.47</v>
      </c>
      <c r="S4586" s="3">
        <f>IF(MATCH($S$1,$C4586:$C4589,0)&lt;(MATCH($T$1,$C4586:$C4589,0)),1*a_vote,0)+IF(MATCH($S$1,$D4586:$D4589,0)&lt;MATCH($T$1,$D4586:$D4589,0),1*b_vote,0)+IF(MATCH($S$1,$E4586:$E4589,0)&lt;MATCH($T$1,$E4586:$E4589,0),1*c_vote,0)+IF(MATCH($S$1,$F4586:$F4589,0)&lt;MATCH($T$1,$F4586:$F4589,0),1*d_vote,0)</f>
        <v>0.52</v>
      </c>
      <c r="T4586" s="3">
        <f>IF(MATCH(S$1,$C4586:$C4589,0)&gt;(MATCH(T$1,$C4586:$C4589,0)),1*a_vote,0)+IF(MATCH(S$1,$D4586:$D4589,0)&gt;MATCH(T$1,$D4586:$D4589,0),1*b_vote,0)+IF(MATCH(S$1,$E4586:$E4589,0)&gt;MATCH(T$1,$E4586:$E4589,0),1*c_vote,0)+IF(MATCH(S$1,$F4586:$F4589,0)&gt;MATCH(T$1,$F4586:$F4589,0),1*d_vote,0)</f>
        <v>0.48</v>
      </c>
    </row>
    <row r="4587" spans="1:20" x14ac:dyDescent="0.25">
      <c r="A4587">
        <f t="shared" si="144"/>
        <v>4586</v>
      </c>
      <c r="B4587">
        <f t="shared" si="145"/>
        <v>1147</v>
      </c>
      <c r="C4587" t="str">
        <f>INDEX('VBA code_permu_wo_repettn'!$T$3:$Y$6,COUNTIF('Profile-matrices_Condorcet'!$B$2:$B4587,'Profile-matrices_Condorcet'!$B4587),MATCH(INDEX('numeric possibilities'!D$3:D$1298,VLOOKUP($B4587,'numeric possibilities'!$C$3:$G$1298,1)),'VBA code_permu_wo_repettn'!$T$2:$Y$2))</f>
        <v>B</v>
      </c>
      <c r="D4587" t="str">
        <f>INDEX('VBA code_permu_wo_repettn'!$AA$3:$AF$6,COUNTIF('Profile-matrices_Condorcet'!$B$2:$B4587,'Profile-matrices_Condorcet'!$B4587),MATCH(INDEX('numeric possibilities'!E$3:E$1298,VLOOKUP($B4587,'numeric possibilities'!$C$3:$G$1298,1)),'VBA code_permu_wo_repettn'!$AA$2:$AF$2))</f>
        <v>D</v>
      </c>
      <c r="E4587" t="str">
        <f>INDEX('VBA code_permu_wo_repettn'!$AH$3:$AM$6,COUNTIF('Profile-matrices_Condorcet'!$B$2:$B4587,'Profile-matrices_Condorcet'!$B4587),MATCH(INDEX('numeric possibilities'!F$3:F$1298,VLOOKUP($B4587,'numeric possibilities'!$C$3:$G$1298,1)),'VBA code_permu_wo_repettn'!$AH$2:$AM$2))</f>
        <v>A</v>
      </c>
      <c r="F4587" t="str">
        <f>INDEX('VBA code_permu_wo_repettn'!$AO$3:$AT$6,COUNTIF('Profile-matrices_Condorcet'!$B$2:$B4587,'Profile-matrices_Condorcet'!$B4587),MATCH(INDEX('numeric possibilities'!G$3:G$1298,VLOOKUP($B4587,'numeric possibilities'!$C$3:$G$1298,1)),'VBA code_permu_wo_repettn'!$AO$2:$AT$2))</f>
        <v>C</v>
      </c>
      <c r="H4587" t="s">
        <v>15</v>
      </c>
      <c r="I4587" t="str">
        <f>IF(I4586&gt;J4586,$I$1,IF(I4586&lt;J4586,$J$1,0))</f>
        <v>A</v>
      </c>
      <c r="K4587" t="str">
        <f>IF(K4586&gt;L4586,$K$1,IF(K4586&lt;L4586,$L$1,0))</f>
        <v>C</v>
      </c>
      <c r="M4587" t="str">
        <f>IF(M4586&gt;N4586,$M$1,IF(M4586&lt;N4586,$N$1,0))</f>
        <v>A</v>
      </c>
      <c r="O4587" t="str">
        <f>IF(O4586&gt;P4586,$O$1,IF(O4586&lt;P4586,$P$1,0))</f>
        <v>B</v>
      </c>
      <c r="Q4587" t="str">
        <f>IF(Q4586&gt;R4586,$Q$1,IF(Q4586&lt;R4586,$R$1,0))</f>
        <v>B</v>
      </c>
      <c r="S4587" t="str">
        <f>IF(S4586&gt;T4586,$S$1,IF(S4586&lt;T4586,$T$1,0))</f>
        <v>C</v>
      </c>
    </row>
    <row r="4588" spans="1:20" x14ac:dyDescent="0.25">
      <c r="A4588">
        <f t="shared" si="144"/>
        <v>4587</v>
      </c>
      <c r="B4588">
        <f t="shared" si="145"/>
        <v>1147</v>
      </c>
      <c r="C4588" t="str">
        <f>INDEX('VBA code_permu_wo_repettn'!$T$3:$Y$6,COUNTIF('Profile-matrices_Condorcet'!$B$2:$B4588,'Profile-matrices_Condorcet'!$B4588),MATCH(INDEX('numeric possibilities'!D$3:D$1298,VLOOKUP($B4588,'numeric possibilities'!$C$3:$G$1298,1)),'VBA code_permu_wo_repettn'!$T$2:$Y$2))</f>
        <v>C</v>
      </c>
      <c r="D4588" t="str">
        <f>INDEX('VBA code_permu_wo_repettn'!$AA$3:$AF$6,COUNTIF('Profile-matrices_Condorcet'!$B$2:$B4588,'Profile-matrices_Condorcet'!$B4588),MATCH(INDEX('numeric possibilities'!E$3:E$1298,VLOOKUP($B4588,'numeric possibilities'!$C$3:$G$1298,1)),'VBA code_permu_wo_repettn'!$AA$2:$AF$2))</f>
        <v>C</v>
      </c>
      <c r="E4588" t="str">
        <f>INDEX('VBA code_permu_wo_repettn'!$AH$3:$AM$6,COUNTIF('Profile-matrices_Condorcet'!$B$2:$B4588,'Profile-matrices_Condorcet'!$B4588),MATCH(INDEX('numeric possibilities'!F$3:F$1298,VLOOKUP($B4588,'numeric possibilities'!$C$3:$G$1298,1)),'VBA code_permu_wo_repettn'!$AH$2:$AM$2))</f>
        <v>D</v>
      </c>
      <c r="F4588" t="str">
        <f>INDEX('VBA code_permu_wo_repettn'!$AO$3:$AT$6,COUNTIF('Profile-matrices_Condorcet'!$B$2:$B4588,'Profile-matrices_Condorcet'!$B4588),MATCH(INDEX('numeric possibilities'!G$3:G$1298,VLOOKUP($B4588,'numeric possibilities'!$C$3:$G$1298,1)),'VBA code_permu_wo_repettn'!$AO$2:$AT$2))</f>
        <v>B</v>
      </c>
      <c r="I4588" t="s">
        <v>0</v>
      </c>
      <c r="J4588" t="s">
        <v>1</v>
      </c>
      <c r="K4588" t="s">
        <v>2</v>
      </c>
      <c r="L4588" t="s">
        <v>3</v>
      </c>
    </row>
    <row r="4589" spans="1:20" x14ac:dyDescent="0.25">
      <c r="A4589">
        <f t="shared" si="144"/>
        <v>4588</v>
      </c>
      <c r="B4589">
        <f t="shared" si="145"/>
        <v>1147</v>
      </c>
      <c r="C4589" t="str">
        <f>INDEX('VBA code_permu_wo_repettn'!$T$3:$Y$6,COUNTIF('Profile-matrices_Condorcet'!$B$2:$B4589,'Profile-matrices_Condorcet'!$B4589),MATCH(INDEX('numeric possibilities'!D$3:D$1298,VLOOKUP($B4589,'numeric possibilities'!$C$3:$G$1298,1)),'VBA code_permu_wo_repettn'!$T$2:$Y$2))</f>
        <v>D</v>
      </c>
      <c r="D4589" t="str">
        <f>INDEX('VBA code_permu_wo_repettn'!$AA$3:$AF$6,COUNTIF('Profile-matrices_Condorcet'!$B$2:$B4589,'Profile-matrices_Condorcet'!$B4589),MATCH(INDEX('numeric possibilities'!E$3:E$1298,VLOOKUP($B4589,'numeric possibilities'!$C$3:$G$1298,1)),'VBA code_permu_wo_repettn'!$AA$2:$AF$2))</f>
        <v>A</v>
      </c>
      <c r="E4589" t="str">
        <f>INDEX('VBA code_permu_wo_repettn'!$AH$3:$AM$6,COUNTIF('Profile-matrices_Condorcet'!$B$2:$B4589,'Profile-matrices_Condorcet'!$B4589),MATCH(INDEX('numeric possibilities'!F$3:F$1298,VLOOKUP($B4589,'numeric possibilities'!$C$3:$G$1298,1)),'VBA code_permu_wo_repettn'!$AH$2:$AM$2))</f>
        <v>B</v>
      </c>
      <c r="F4589" t="str">
        <f>INDEX('VBA code_permu_wo_repettn'!$AO$3:$AT$6,COUNTIF('Profile-matrices_Condorcet'!$B$2:$B4589,'Profile-matrices_Condorcet'!$B4589),MATCH(INDEX('numeric possibilities'!G$3:G$1298,VLOOKUP($B4589,'numeric possibilities'!$C$3:$G$1298,1)),'VBA code_permu_wo_repettn'!$AO$2:$AT$2))</f>
        <v>A</v>
      </c>
      <c r="G4589" t="str">
        <f>IF(MAX(I4589:L4589)&gt;='numeric possibilities'!$B$4/2,INDEX('Profile-matrices_Condorcet'!I4588:L4588,1,MATCH(MAX('Profile-matrices_Condorcet'!I4589:L4589),'Profile-matrices_Condorcet'!I4589:L4589,0)),"NCW")</f>
        <v>NCW</v>
      </c>
      <c r="H4589" t="s">
        <v>13</v>
      </c>
      <c r="I4589" s="3">
        <f>COUNTIF($I4587:$S4587,I4588)</f>
        <v>2</v>
      </c>
      <c r="J4589" s="3">
        <f>COUNTIF($I4587:$S4587,J4588)</f>
        <v>2</v>
      </c>
      <c r="K4589" s="3">
        <f>COUNTIF($I4587:$S4587,K4588)</f>
        <v>2</v>
      </c>
      <c r="L4589" s="3">
        <f>COUNTIF($I4587:$S4587,L4588)</f>
        <v>0</v>
      </c>
    </row>
    <row r="4590" spans="1:20" x14ac:dyDescent="0.25">
      <c r="A4590">
        <f t="shared" si="144"/>
        <v>4589</v>
      </c>
      <c r="B4590">
        <f t="shared" si="145"/>
        <v>1148</v>
      </c>
      <c r="C4590" t="str">
        <f>INDEX('VBA code_permu_wo_repettn'!$T$3:$Y$6,COUNTIF('Profile-matrices_Condorcet'!$B$2:$B4590,'Profile-matrices_Condorcet'!$B4590),MATCH(INDEX('numeric possibilities'!D$3:D$1298,VLOOKUP($B4590,'numeric possibilities'!$C$3:$G$1298,1)),'VBA code_permu_wo_repettn'!$T$2:$Y$2))</f>
        <v>A</v>
      </c>
      <c r="D4590" t="str">
        <f>INDEX('VBA code_permu_wo_repettn'!$AA$3:$AF$6,COUNTIF('Profile-matrices_Condorcet'!$B$2:$B4590,'Profile-matrices_Condorcet'!$B4590),MATCH(INDEX('numeric possibilities'!E$3:E$1298,VLOOKUP($B4590,'numeric possibilities'!$C$3:$G$1298,1)),'VBA code_permu_wo_repettn'!$AA$2:$AF$2))</f>
        <v>B</v>
      </c>
      <c r="E4590" t="str">
        <f>INDEX('VBA code_permu_wo_repettn'!$AH$3:$AM$6,COUNTIF('Profile-matrices_Condorcet'!$B$2:$B4590,'Profile-matrices_Condorcet'!$B4590),MATCH(INDEX('numeric possibilities'!F$3:F$1298,VLOOKUP($B4590,'numeric possibilities'!$C$3:$G$1298,1)),'VBA code_permu_wo_repettn'!$AH$2:$AM$2))</f>
        <v>C</v>
      </c>
      <c r="F4590" t="str">
        <f>INDEX('VBA code_permu_wo_repettn'!$AO$3:$AT$6,COUNTIF('Profile-matrices_Condorcet'!$B$2:$B4590,'Profile-matrices_Condorcet'!$B4590),MATCH(INDEX('numeric possibilities'!G$3:G$1298,VLOOKUP($B4590,'numeric possibilities'!$C$3:$G$1298,1)),'VBA code_permu_wo_repettn'!$AO$2:$AT$2))</f>
        <v>D</v>
      </c>
      <c r="H4590" t="s">
        <v>14</v>
      </c>
      <c r="I4590" s="3">
        <f>IF(MATCH(I$1,$C4590:$C4593,0)&lt;(MATCH(J$1,$C4590:$C4593,0)),1*a_vote,0)+IF(MATCH(I$1,$D4590:$D4593,0)&lt;MATCH(J$1,$D4590:$D4593,0),1*b_vote,0)+IF(MATCH(I$1,$E4590:$E4593,0)&lt;MATCH(J$1,$E4590:$E4593,0),1*c_vote,0)+IF(MATCH(I$1,$F4590:$F4593,0)&lt;MATCH(J$1,$F4590:$F4593,0),1*d_vote,0)</f>
        <v>0.52</v>
      </c>
      <c r="J4590" s="3">
        <f>IF(MATCH(I$1,$C4590:$C4593,0)&gt;(MATCH(J$1,$C4590:$C4593,0)),1*a_vote,0)+IF(MATCH(I$1,$D4590:$D4593,0)&gt;MATCH(J$1,$D4590:$D4593,0),1*b_vote,0)+IF(MATCH(I$1,$E4590:$E4593,0)&gt;MATCH(J$1,$E4590:$E4593,0),1*c_vote,0)+IF(MATCH(I$1,$F4590:$F4593,0)&gt;MATCH(J$1,$F4590:$F4593,0),1*d_vote,0)</f>
        <v>0.48</v>
      </c>
      <c r="K4590" s="3">
        <f>IF(MATCH($K$1,$C4590:$C4593,0)&lt;(MATCH($L$1,$C4590:$C4593,0)),1*a_vote,0)+IF(MATCH($K$1,$D4590:$D4593,0)&lt;MATCH($L$1,$D4590:$D4593,0),1*b_vote,0)+IF(MATCH($K$1,$E4590:$E4593,0)&lt;MATCH($L$1,$E4590:$E4593,0),1*c_vote,0)+IF(MATCH($K$1,$F4590:$F4593,0)&lt;MATCH($L$1,$F4590:$F4593,0),1*d_vote,0)</f>
        <v>0.27</v>
      </c>
      <c r="L4590" s="3">
        <f>IF(MATCH(K$1,$C4590:$C4593,0)&gt;(MATCH(L$1,$C4590:$C4593,0)),1*a_vote,0)+IF(MATCH(K$1,$D4590:$D4593,0)&gt;MATCH(L$1,$D4590:$D4593,0),1*b_vote,0)+IF(MATCH(K$1,$E4590:$E4593,0)&gt;MATCH(L$1,$E4590:$E4593,0),1*c_vote,0)+IF(MATCH(K$1,$F4590:$F4593,0)&gt;MATCH(L$1,$F4590:$F4593,0),1*d_vote,0)</f>
        <v>0.73</v>
      </c>
      <c r="M4590" s="3">
        <f>IF(MATCH($M$1,$C4590:$C4593,0)&lt;(MATCH($N$1,$C4590:$C4593,0)),1*a_vote,0)+IF(MATCH($M$1,$D4590:$D4593,0)&lt;MATCH($N$1,$D4590:$D4593,0),1*b_vote,0)+IF(MATCH($M$1,$E4590:$E4593,0)&lt;MATCH($N$1,$E4590:$E4593,0),1*c_vote,0)+IF(MATCH($M$1,$F4590:$F4593,0)&lt;MATCH($N$1,$F4590:$F4593,0),1*d_vote,0)</f>
        <v>0.52</v>
      </c>
      <c r="N4590" s="3">
        <f>IF(MATCH(M$1,$C4590:$C4593,0)&gt;(MATCH(N$1,$C4590:$C4593,0)),1*a_vote,0)+IF(MATCH(M$1,$D4590:$D4593,0)&gt;MATCH(N$1,$D4590:$D4593,0),1*b_vote,0)+IF(MATCH(M$1,$E4590:$E4593,0)&gt;MATCH(N$1,$E4590:$E4593,0),1*c_vote,0)+IF(MATCH(M$1,$F4590:$F4593,0)&gt;MATCH(N$1,$F4590:$F4593,0),1*d_vote,0)</f>
        <v>0.48</v>
      </c>
      <c r="O4590" s="3">
        <f>IF(MATCH($O$1,$C4590:$C4593,0)&lt;(MATCH($P$1,$C4590:$C4593,0)),1*a_vote,0)+IF(MATCH($O$1,$D4590:$D4593,0)&lt;MATCH($P$1,$D4590:$D4593,0),1*b_vote,0)+IF(MATCH($O$1,$E4590:$E4593,0)&lt;MATCH($P$1,$E4590:$E4593,0),1*c_vote,0)+IF(MATCH($O$1,$F4590:$F4593,0)&lt;MATCH($P$1,$F4590:$F4593,0),1*d_vote,0)</f>
        <v>0.53</v>
      </c>
      <c r="P4590" s="3">
        <f>IF(MATCH(O$1,$C4590:$C4593,0)&gt;(MATCH(P$1,$C4590:$C4593,0)),1*a_vote,0)+IF(MATCH(O$1,$D4590:$D4593,0)&gt;MATCH(P$1,$D4590:$D4593,0),1*b_vote,0)+IF(MATCH(O$1,$E4590:$E4593,0)&gt;MATCH(P$1,$E4590:$E4593,0),1*c_vote,0)+IF(MATCH(O$1,$F4590:$F4593,0)&gt;MATCH(P$1,$F4590:$F4593,0),1*d_vote,0)</f>
        <v>0.47</v>
      </c>
      <c r="Q4590" s="3">
        <f>IF(MATCH($Q$1,$C4590:$C4593,0)&lt;(MATCH($R$1,$C4590:$C4593,0)),1*a_vote,0)+IF(MATCH($Q$1,$D4590:$D4593,0)&lt;MATCH($R$1,$D4590:$D4593,0),1*b_vote,0)+IF(MATCH($Q$1,$E4590:$E4593,0)&lt;MATCH($R$1,$E4590:$E4593,0),1*c_vote,0)+IF(MATCH($Q$1,$F4590:$F4593,0)&lt;MATCH($R$1,$F4590:$F4593,0),1*d_vote,0)</f>
        <v>0.53</v>
      </c>
      <c r="R4590" s="3">
        <f>IF(MATCH(Q$1,$C4590:$C4593,0)&gt;(MATCH(R$1,$C4590:$C4593,0)),1*a_vote,0)+IF(MATCH(Q$1,$D4590:$D4593,0)&gt;MATCH(R$1,$D4590:$D4593,0),1*b_vote,0)+IF(MATCH(Q$1,$E4590:$E4593,0)&gt;MATCH(R$1,$E4590:$E4593,0),1*c_vote,0)+IF(MATCH(Q$1,$F4590:$F4593,0)&gt;MATCH(R$1,$F4590:$F4593,0),1*d_vote,0)</f>
        <v>0.47</v>
      </c>
      <c r="S4590" s="3">
        <f>IF(MATCH($S$1,$C4590:$C4593,0)&lt;(MATCH($T$1,$C4590:$C4593,0)),1*a_vote,0)+IF(MATCH($S$1,$D4590:$D4593,0)&lt;MATCH($T$1,$D4590:$D4593,0),1*b_vote,0)+IF(MATCH($S$1,$E4590:$E4593,0)&lt;MATCH($T$1,$E4590:$E4593,0),1*c_vote,0)+IF(MATCH($S$1,$F4590:$F4593,0)&lt;MATCH($T$1,$F4590:$F4593,0),1*d_vote,0)</f>
        <v>0.25</v>
      </c>
      <c r="T4590" s="3">
        <f>IF(MATCH(S$1,$C4590:$C4593,0)&gt;(MATCH(T$1,$C4590:$C4593,0)),1*a_vote,0)+IF(MATCH(S$1,$D4590:$D4593,0)&gt;MATCH(T$1,$D4590:$D4593,0),1*b_vote,0)+IF(MATCH(S$1,$E4590:$E4593,0)&gt;MATCH(T$1,$E4590:$E4593,0),1*c_vote,0)+IF(MATCH(S$1,$F4590:$F4593,0)&gt;MATCH(T$1,$F4590:$F4593,0),1*d_vote,0)</f>
        <v>0.75</v>
      </c>
    </row>
    <row r="4591" spans="1:20" x14ac:dyDescent="0.25">
      <c r="A4591">
        <f t="shared" si="144"/>
        <v>4590</v>
      </c>
      <c r="B4591">
        <f t="shared" si="145"/>
        <v>1148</v>
      </c>
      <c r="C4591" t="str">
        <f>INDEX('VBA code_permu_wo_repettn'!$T$3:$Y$6,COUNTIF('Profile-matrices_Condorcet'!$B$2:$B4591,'Profile-matrices_Condorcet'!$B4591),MATCH(INDEX('numeric possibilities'!D$3:D$1298,VLOOKUP($B4591,'numeric possibilities'!$C$3:$G$1298,1)),'VBA code_permu_wo_repettn'!$T$2:$Y$2))</f>
        <v>B</v>
      </c>
      <c r="D4591" t="str">
        <f>INDEX('VBA code_permu_wo_repettn'!$AA$3:$AF$6,COUNTIF('Profile-matrices_Condorcet'!$B$2:$B4591,'Profile-matrices_Condorcet'!$B4591),MATCH(INDEX('numeric possibilities'!E$3:E$1298,VLOOKUP($B4591,'numeric possibilities'!$C$3:$G$1298,1)),'VBA code_permu_wo_repettn'!$AA$2:$AF$2))</f>
        <v>D</v>
      </c>
      <c r="E4591" t="str">
        <f>INDEX('VBA code_permu_wo_repettn'!$AH$3:$AM$6,COUNTIF('Profile-matrices_Condorcet'!$B$2:$B4591,'Profile-matrices_Condorcet'!$B4591),MATCH(INDEX('numeric possibilities'!F$3:F$1298,VLOOKUP($B4591,'numeric possibilities'!$C$3:$G$1298,1)),'VBA code_permu_wo_repettn'!$AH$2:$AM$2))</f>
        <v>A</v>
      </c>
      <c r="F4591" t="str">
        <f>INDEX('VBA code_permu_wo_repettn'!$AO$3:$AT$6,COUNTIF('Profile-matrices_Condorcet'!$B$2:$B4591,'Profile-matrices_Condorcet'!$B4591),MATCH(INDEX('numeric possibilities'!G$3:G$1298,VLOOKUP($B4591,'numeric possibilities'!$C$3:$G$1298,1)),'VBA code_permu_wo_repettn'!$AO$2:$AT$2))</f>
        <v>C</v>
      </c>
      <c r="H4591" t="s">
        <v>15</v>
      </c>
      <c r="I4591" t="str">
        <f>IF(I4590&gt;J4590,$I$1,IF(I4590&lt;J4590,$J$1,0))</f>
        <v>A</v>
      </c>
      <c r="K4591" t="str">
        <f>IF(K4590&gt;L4590,$K$1,IF(K4590&lt;L4590,$L$1,0))</f>
        <v>C</v>
      </c>
      <c r="M4591" t="str">
        <f>IF(M4590&gt;N4590,$M$1,IF(M4590&lt;N4590,$N$1,0))</f>
        <v>A</v>
      </c>
      <c r="O4591" t="str">
        <f>IF(O4590&gt;P4590,$O$1,IF(O4590&lt;P4590,$P$1,0))</f>
        <v>B</v>
      </c>
      <c r="Q4591" t="str">
        <f>IF(Q4590&gt;R4590,$Q$1,IF(Q4590&lt;R4590,$R$1,0))</f>
        <v>B</v>
      </c>
      <c r="S4591" t="str">
        <f>IF(S4590&gt;T4590,$S$1,IF(S4590&lt;T4590,$T$1,0))</f>
        <v>D</v>
      </c>
    </row>
    <row r="4592" spans="1:20" x14ac:dyDescent="0.25">
      <c r="A4592">
        <f t="shared" si="144"/>
        <v>4591</v>
      </c>
      <c r="B4592">
        <f t="shared" si="145"/>
        <v>1148</v>
      </c>
      <c r="C4592" t="str">
        <f>INDEX('VBA code_permu_wo_repettn'!$T$3:$Y$6,COUNTIF('Profile-matrices_Condorcet'!$B$2:$B4592,'Profile-matrices_Condorcet'!$B4592),MATCH(INDEX('numeric possibilities'!D$3:D$1298,VLOOKUP($B4592,'numeric possibilities'!$C$3:$G$1298,1)),'VBA code_permu_wo_repettn'!$T$2:$Y$2))</f>
        <v>D</v>
      </c>
      <c r="D4592" t="str">
        <f>INDEX('VBA code_permu_wo_repettn'!$AA$3:$AF$6,COUNTIF('Profile-matrices_Condorcet'!$B$2:$B4592,'Profile-matrices_Condorcet'!$B4592),MATCH(INDEX('numeric possibilities'!E$3:E$1298,VLOOKUP($B4592,'numeric possibilities'!$C$3:$G$1298,1)),'VBA code_permu_wo_repettn'!$AA$2:$AF$2))</f>
        <v>C</v>
      </c>
      <c r="E4592" t="str">
        <f>INDEX('VBA code_permu_wo_repettn'!$AH$3:$AM$6,COUNTIF('Profile-matrices_Condorcet'!$B$2:$B4592,'Profile-matrices_Condorcet'!$B4592),MATCH(INDEX('numeric possibilities'!F$3:F$1298,VLOOKUP($B4592,'numeric possibilities'!$C$3:$G$1298,1)),'VBA code_permu_wo_repettn'!$AH$2:$AM$2))</f>
        <v>D</v>
      </c>
      <c r="F4592" t="str">
        <f>INDEX('VBA code_permu_wo_repettn'!$AO$3:$AT$6,COUNTIF('Profile-matrices_Condorcet'!$B$2:$B4592,'Profile-matrices_Condorcet'!$B4592),MATCH(INDEX('numeric possibilities'!G$3:G$1298,VLOOKUP($B4592,'numeric possibilities'!$C$3:$G$1298,1)),'VBA code_permu_wo_repettn'!$AO$2:$AT$2))</f>
        <v>B</v>
      </c>
      <c r="I4592" t="s">
        <v>0</v>
      </c>
      <c r="J4592" t="s">
        <v>1</v>
      </c>
      <c r="K4592" t="s">
        <v>2</v>
      </c>
      <c r="L4592" t="s">
        <v>3</v>
      </c>
    </row>
    <row r="4593" spans="1:20" x14ac:dyDescent="0.25">
      <c r="A4593">
        <f t="shared" si="144"/>
        <v>4592</v>
      </c>
      <c r="B4593">
        <f t="shared" si="145"/>
        <v>1148</v>
      </c>
      <c r="C4593" t="str">
        <f>INDEX('VBA code_permu_wo_repettn'!$T$3:$Y$6,COUNTIF('Profile-matrices_Condorcet'!$B$2:$B4593,'Profile-matrices_Condorcet'!$B4593),MATCH(INDEX('numeric possibilities'!D$3:D$1298,VLOOKUP($B4593,'numeric possibilities'!$C$3:$G$1298,1)),'VBA code_permu_wo_repettn'!$T$2:$Y$2))</f>
        <v>C</v>
      </c>
      <c r="D4593" t="str">
        <f>INDEX('VBA code_permu_wo_repettn'!$AA$3:$AF$6,COUNTIF('Profile-matrices_Condorcet'!$B$2:$B4593,'Profile-matrices_Condorcet'!$B4593),MATCH(INDEX('numeric possibilities'!E$3:E$1298,VLOOKUP($B4593,'numeric possibilities'!$C$3:$G$1298,1)),'VBA code_permu_wo_repettn'!$AA$2:$AF$2))</f>
        <v>A</v>
      </c>
      <c r="E4593" t="str">
        <f>INDEX('VBA code_permu_wo_repettn'!$AH$3:$AM$6,COUNTIF('Profile-matrices_Condorcet'!$B$2:$B4593,'Profile-matrices_Condorcet'!$B4593),MATCH(INDEX('numeric possibilities'!F$3:F$1298,VLOOKUP($B4593,'numeric possibilities'!$C$3:$G$1298,1)),'VBA code_permu_wo_repettn'!$AH$2:$AM$2))</f>
        <v>B</v>
      </c>
      <c r="F4593" t="str">
        <f>INDEX('VBA code_permu_wo_repettn'!$AO$3:$AT$6,COUNTIF('Profile-matrices_Condorcet'!$B$2:$B4593,'Profile-matrices_Condorcet'!$B4593),MATCH(INDEX('numeric possibilities'!G$3:G$1298,VLOOKUP($B4593,'numeric possibilities'!$C$3:$G$1298,1)),'VBA code_permu_wo_repettn'!$AO$2:$AT$2))</f>
        <v>A</v>
      </c>
      <c r="G4593" t="str">
        <f>IF(MAX(I4593:L4593)&gt;='numeric possibilities'!$B$4/2,INDEX('Profile-matrices_Condorcet'!I4592:L4592,1,MATCH(MAX('Profile-matrices_Condorcet'!I4593:L4593),'Profile-matrices_Condorcet'!I4593:L4593,0)),"NCW")</f>
        <v>NCW</v>
      </c>
      <c r="H4593" t="s">
        <v>13</v>
      </c>
      <c r="I4593" s="3">
        <f>COUNTIF($I4591:$S4591,I4592)</f>
        <v>2</v>
      </c>
      <c r="J4593" s="3">
        <f>COUNTIF($I4591:$S4591,J4592)</f>
        <v>2</v>
      </c>
      <c r="K4593" s="3">
        <f>COUNTIF($I4591:$S4591,K4592)</f>
        <v>1</v>
      </c>
      <c r="L4593" s="3">
        <f>COUNTIF($I4591:$S4591,L4592)</f>
        <v>1</v>
      </c>
    </row>
    <row r="4594" spans="1:20" x14ac:dyDescent="0.25">
      <c r="A4594">
        <f t="shared" si="144"/>
        <v>4593</v>
      </c>
      <c r="B4594">
        <f t="shared" si="145"/>
        <v>1149</v>
      </c>
      <c r="C4594" t="str">
        <f>INDEX('VBA code_permu_wo_repettn'!$T$3:$Y$6,COUNTIF('Profile-matrices_Condorcet'!$B$2:$B4594,'Profile-matrices_Condorcet'!$B4594),MATCH(INDEX('numeric possibilities'!D$3:D$1298,VLOOKUP($B4594,'numeric possibilities'!$C$3:$G$1298,1)),'VBA code_permu_wo_repettn'!$T$2:$Y$2))</f>
        <v>A</v>
      </c>
      <c r="D4594" t="str">
        <f>INDEX('VBA code_permu_wo_repettn'!$AA$3:$AF$6,COUNTIF('Profile-matrices_Condorcet'!$B$2:$B4594,'Profile-matrices_Condorcet'!$B4594),MATCH(INDEX('numeric possibilities'!E$3:E$1298,VLOOKUP($B4594,'numeric possibilities'!$C$3:$G$1298,1)),'VBA code_permu_wo_repettn'!$AA$2:$AF$2))</f>
        <v>B</v>
      </c>
      <c r="E4594" t="str">
        <f>INDEX('VBA code_permu_wo_repettn'!$AH$3:$AM$6,COUNTIF('Profile-matrices_Condorcet'!$B$2:$B4594,'Profile-matrices_Condorcet'!$B4594),MATCH(INDEX('numeric possibilities'!F$3:F$1298,VLOOKUP($B4594,'numeric possibilities'!$C$3:$G$1298,1)),'VBA code_permu_wo_repettn'!$AH$2:$AM$2))</f>
        <v>C</v>
      </c>
      <c r="F4594" t="str">
        <f>INDEX('VBA code_permu_wo_repettn'!$AO$3:$AT$6,COUNTIF('Profile-matrices_Condorcet'!$B$2:$B4594,'Profile-matrices_Condorcet'!$B4594),MATCH(INDEX('numeric possibilities'!G$3:G$1298,VLOOKUP($B4594,'numeric possibilities'!$C$3:$G$1298,1)),'VBA code_permu_wo_repettn'!$AO$2:$AT$2))</f>
        <v>D</v>
      </c>
      <c r="H4594" t="s">
        <v>14</v>
      </c>
      <c r="I4594" s="3">
        <f>IF(MATCH(I$1,$C4594:$C4597,0)&lt;(MATCH(J$1,$C4594:$C4597,0)),1*a_vote,0)+IF(MATCH(I$1,$D4594:$D4597,0)&lt;MATCH(J$1,$D4594:$D4597,0),1*b_vote,0)+IF(MATCH(I$1,$E4594:$E4597,0)&lt;MATCH(J$1,$E4594:$E4597,0),1*c_vote,0)+IF(MATCH(I$1,$F4594:$F4597,0)&lt;MATCH(J$1,$F4594:$F4597,0),1*d_vote,0)</f>
        <v>0.52</v>
      </c>
      <c r="J4594" s="3">
        <f>IF(MATCH(I$1,$C4594:$C4597,0)&gt;(MATCH(J$1,$C4594:$C4597,0)),1*a_vote,0)+IF(MATCH(I$1,$D4594:$D4597,0)&gt;MATCH(J$1,$D4594:$D4597,0),1*b_vote,0)+IF(MATCH(I$1,$E4594:$E4597,0)&gt;MATCH(J$1,$E4594:$E4597,0),1*c_vote,0)+IF(MATCH(I$1,$F4594:$F4597,0)&gt;MATCH(J$1,$F4594:$F4597,0),1*d_vote,0)</f>
        <v>0.48</v>
      </c>
      <c r="K4594" s="3">
        <f>IF(MATCH($K$1,$C4594:$C4597,0)&lt;(MATCH($L$1,$C4594:$C4597,0)),1*a_vote,0)+IF(MATCH($K$1,$D4594:$D4597,0)&lt;MATCH($L$1,$D4594:$D4597,0),1*b_vote,0)+IF(MATCH($K$1,$E4594:$E4597,0)&lt;MATCH($L$1,$E4594:$E4597,0),1*c_vote,0)+IF(MATCH($K$1,$F4594:$F4597,0)&lt;MATCH($L$1,$F4594:$F4597,0),1*d_vote,0)</f>
        <v>0.27</v>
      </c>
      <c r="L4594" s="3">
        <f>IF(MATCH(K$1,$C4594:$C4597,0)&gt;(MATCH(L$1,$C4594:$C4597,0)),1*a_vote,0)+IF(MATCH(K$1,$D4594:$D4597,0)&gt;MATCH(L$1,$D4594:$D4597,0),1*b_vote,0)+IF(MATCH(K$1,$E4594:$E4597,0)&gt;MATCH(L$1,$E4594:$E4597,0),1*c_vote,0)+IF(MATCH(K$1,$F4594:$F4597,0)&gt;MATCH(L$1,$F4594:$F4597,0),1*d_vote,0)</f>
        <v>0.73</v>
      </c>
      <c r="M4594" s="3">
        <f>IF(MATCH($M$1,$C4594:$C4597,0)&lt;(MATCH($N$1,$C4594:$C4597,0)),1*a_vote,0)+IF(MATCH($M$1,$D4594:$D4597,0)&lt;MATCH($N$1,$D4594:$D4597,0),1*b_vote,0)+IF(MATCH($M$1,$E4594:$E4597,0)&lt;MATCH($N$1,$E4594:$E4597,0),1*c_vote,0)+IF(MATCH($M$1,$F4594:$F4597,0)&lt;MATCH($N$1,$F4594:$F4597,0),1*d_vote,0)</f>
        <v>0.52</v>
      </c>
      <c r="N4594" s="3">
        <f>IF(MATCH(M$1,$C4594:$C4597,0)&gt;(MATCH(N$1,$C4594:$C4597,0)),1*a_vote,0)+IF(MATCH(M$1,$D4594:$D4597,0)&gt;MATCH(N$1,$D4594:$D4597,0),1*b_vote,0)+IF(MATCH(M$1,$E4594:$E4597,0)&gt;MATCH(N$1,$E4594:$E4597,0),1*c_vote,0)+IF(MATCH(M$1,$F4594:$F4597,0)&gt;MATCH(N$1,$F4594:$F4597,0),1*d_vote,0)</f>
        <v>0.48</v>
      </c>
      <c r="O4594" s="3">
        <f>IF(MATCH($O$1,$C4594:$C4597,0)&lt;(MATCH($P$1,$C4594:$C4597,0)),1*a_vote,0)+IF(MATCH($O$1,$D4594:$D4597,0)&lt;MATCH($P$1,$D4594:$D4597,0),1*b_vote,0)+IF(MATCH($O$1,$E4594:$E4597,0)&lt;MATCH($P$1,$E4594:$E4597,0),1*c_vote,0)+IF(MATCH($O$1,$F4594:$F4597,0)&lt;MATCH($P$1,$F4594:$F4597,0),1*d_vote,0)</f>
        <v>0.26</v>
      </c>
      <c r="P4594" s="3">
        <f>IF(MATCH(O$1,$C4594:$C4597,0)&gt;(MATCH(P$1,$C4594:$C4597,0)),1*a_vote,0)+IF(MATCH(O$1,$D4594:$D4597,0)&gt;MATCH(P$1,$D4594:$D4597,0),1*b_vote,0)+IF(MATCH(O$1,$E4594:$E4597,0)&gt;MATCH(P$1,$E4594:$E4597,0),1*c_vote,0)+IF(MATCH(O$1,$F4594:$F4597,0)&gt;MATCH(P$1,$F4594:$F4597,0),1*d_vote,0)</f>
        <v>0.74</v>
      </c>
      <c r="Q4594" s="3">
        <f>IF(MATCH($Q$1,$C4594:$C4597,0)&lt;(MATCH($R$1,$C4594:$C4597,0)),1*a_vote,0)+IF(MATCH($Q$1,$D4594:$D4597,0)&lt;MATCH($R$1,$D4594:$D4597,0),1*b_vote,0)+IF(MATCH($Q$1,$E4594:$E4597,0)&lt;MATCH($R$1,$E4594:$E4597,0),1*c_vote,0)+IF(MATCH($Q$1,$F4594:$F4597,0)&lt;MATCH($R$1,$F4594:$F4597,0),1*d_vote,0)</f>
        <v>0.53</v>
      </c>
      <c r="R4594" s="3">
        <f>IF(MATCH(Q$1,$C4594:$C4597,0)&gt;(MATCH(R$1,$C4594:$C4597,0)),1*a_vote,0)+IF(MATCH(Q$1,$D4594:$D4597,0)&gt;MATCH(R$1,$D4594:$D4597,0),1*b_vote,0)+IF(MATCH(Q$1,$E4594:$E4597,0)&gt;MATCH(R$1,$E4594:$E4597,0),1*c_vote,0)+IF(MATCH(Q$1,$F4594:$F4597,0)&gt;MATCH(R$1,$F4594:$F4597,0),1*d_vote,0)</f>
        <v>0.47</v>
      </c>
      <c r="S4594" s="3">
        <f>IF(MATCH($S$1,$C4594:$C4597,0)&lt;(MATCH($T$1,$C4594:$C4597,0)),1*a_vote,0)+IF(MATCH($S$1,$D4594:$D4597,0)&lt;MATCH($T$1,$D4594:$D4597,0),1*b_vote,0)+IF(MATCH($S$1,$E4594:$E4597,0)&lt;MATCH($T$1,$E4594:$E4597,0),1*c_vote,0)+IF(MATCH($S$1,$F4594:$F4597,0)&lt;MATCH($T$1,$F4594:$F4597,0),1*d_vote,0)</f>
        <v>0.52</v>
      </c>
      <c r="T4594" s="3">
        <f>IF(MATCH(S$1,$C4594:$C4597,0)&gt;(MATCH(T$1,$C4594:$C4597,0)),1*a_vote,0)+IF(MATCH(S$1,$D4594:$D4597,0)&gt;MATCH(T$1,$D4594:$D4597,0),1*b_vote,0)+IF(MATCH(S$1,$E4594:$E4597,0)&gt;MATCH(T$1,$E4594:$E4597,0),1*c_vote,0)+IF(MATCH(S$1,$F4594:$F4597,0)&gt;MATCH(T$1,$F4594:$F4597,0),1*d_vote,0)</f>
        <v>0.48</v>
      </c>
    </row>
    <row r="4595" spans="1:20" x14ac:dyDescent="0.25">
      <c r="A4595">
        <f t="shared" si="144"/>
        <v>4594</v>
      </c>
      <c r="B4595">
        <f t="shared" si="145"/>
        <v>1149</v>
      </c>
      <c r="C4595" t="str">
        <f>INDEX('VBA code_permu_wo_repettn'!$T$3:$Y$6,COUNTIF('Profile-matrices_Condorcet'!$B$2:$B4595,'Profile-matrices_Condorcet'!$B4595),MATCH(INDEX('numeric possibilities'!D$3:D$1298,VLOOKUP($B4595,'numeric possibilities'!$C$3:$G$1298,1)),'VBA code_permu_wo_repettn'!$T$2:$Y$2))</f>
        <v>C</v>
      </c>
      <c r="D4595" t="str">
        <f>INDEX('VBA code_permu_wo_repettn'!$AA$3:$AF$6,COUNTIF('Profile-matrices_Condorcet'!$B$2:$B4595,'Profile-matrices_Condorcet'!$B4595),MATCH(INDEX('numeric possibilities'!E$3:E$1298,VLOOKUP($B4595,'numeric possibilities'!$C$3:$G$1298,1)),'VBA code_permu_wo_repettn'!$AA$2:$AF$2))</f>
        <v>D</v>
      </c>
      <c r="E4595" t="str">
        <f>INDEX('VBA code_permu_wo_repettn'!$AH$3:$AM$6,COUNTIF('Profile-matrices_Condorcet'!$B$2:$B4595,'Profile-matrices_Condorcet'!$B4595),MATCH(INDEX('numeric possibilities'!F$3:F$1298,VLOOKUP($B4595,'numeric possibilities'!$C$3:$G$1298,1)),'VBA code_permu_wo_repettn'!$AH$2:$AM$2))</f>
        <v>A</v>
      </c>
      <c r="F4595" t="str">
        <f>INDEX('VBA code_permu_wo_repettn'!$AO$3:$AT$6,COUNTIF('Profile-matrices_Condorcet'!$B$2:$B4595,'Profile-matrices_Condorcet'!$B4595),MATCH(INDEX('numeric possibilities'!G$3:G$1298,VLOOKUP($B4595,'numeric possibilities'!$C$3:$G$1298,1)),'VBA code_permu_wo_repettn'!$AO$2:$AT$2))</f>
        <v>C</v>
      </c>
      <c r="H4595" t="s">
        <v>15</v>
      </c>
      <c r="I4595" t="str">
        <f>IF(I4594&gt;J4594,$I$1,IF(I4594&lt;J4594,$J$1,0))</f>
        <v>A</v>
      </c>
      <c r="K4595" t="str">
        <f>IF(K4594&gt;L4594,$K$1,IF(K4594&lt;L4594,$L$1,0))</f>
        <v>C</v>
      </c>
      <c r="M4595" t="str">
        <f>IF(M4594&gt;N4594,$M$1,IF(M4594&lt;N4594,$N$1,0))</f>
        <v>A</v>
      </c>
      <c r="O4595" t="str">
        <f>IF(O4594&gt;P4594,$O$1,IF(O4594&lt;P4594,$P$1,0))</f>
        <v>C</v>
      </c>
      <c r="Q4595" t="str">
        <f>IF(Q4594&gt;R4594,$Q$1,IF(Q4594&lt;R4594,$R$1,0))</f>
        <v>B</v>
      </c>
      <c r="S4595" t="str">
        <f>IF(S4594&gt;T4594,$S$1,IF(S4594&lt;T4594,$T$1,0))</f>
        <v>C</v>
      </c>
    </row>
    <row r="4596" spans="1:20" x14ac:dyDescent="0.25">
      <c r="A4596">
        <f t="shared" si="144"/>
        <v>4595</v>
      </c>
      <c r="B4596">
        <f t="shared" si="145"/>
        <v>1149</v>
      </c>
      <c r="C4596" t="str">
        <f>INDEX('VBA code_permu_wo_repettn'!$T$3:$Y$6,COUNTIF('Profile-matrices_Condorcet'!$B$2:$B4596,'Profile-matrices_Condorcet'!$B4596),MATCH(INDEX('numeric possibilities'!D$3:D$1298,VLOOKUP($B4596,'numeric possibilities'!$C$3:$G$1298,1)),'VBA code_permu_wo_repettn'!$T$2:$Y$2))</f>
        <v>B</v>
      </c>
      <c r="D4596" t="str">
        <f>INDEX('VBA code_permu_wo_repettn'!$AA$3:$AF$6,COUNTIF('Profile-matrices_Condorcet'!$B$2:$B4596,'Profile-matrices_Condorcet'!$B4596),MATCH(INDEX('numeric possibilities'!E$3:E$1298,VLOOKUP($B4596,'numeric possibilities'!$C$3:$G$1298,1)),'VBA code_permu_wo_repettn'!$AA$2:$AF$2))</f>
        <v>C</v>
      </c>
      <c r="E4596" t="str">
        <f>INDEX('VBA code_permu_wo_repettn'!$AH$3:$AM$6,COUNTIF('Profile-matrices_Condorcet'!$B$2:$B4596,'Profile-matrices_Condorcet'!$B4596),MATCH(INDEX('numeric possibilities'!F$3:F$1298,VLOOKUP($B4596,'numeric possibilities'!$C$3:$G$1298,1)),'VBA code_permu_wo_repettn'!$AH$2:$AM$2))</f>
        <v>D</v>
      </c>
      <c r="F4596" t="str">
        <f>INDEX('VBA code_permu_wo_repettn'!$AO$3:$AT$6,COUNTIF('Profile-matrices_Condorcet'!$B$2:$B4596,'Profile-matrices_Condorcet'!$B4596),MATCH(INDEX('numeric possibilities'!G$3:G$1298,VLOOKUP($B4596,'numeric possibilities'!$C$3:$G$1298,1)),'VBA code_permu_wo_repettn'!$AO$2:$AT$2))</f>
        <v>B</v>
      </c>
      <c r="I4596" t="s">
        <v>0</v>
      </c>
      <c r="J4596" t="s">
        <v>1</v>
      </c>
      <c r="K4596" t="s">
        <v>2</v>
      </c>
      <c r="L4596" t="s">
        <v>3</v>
      </c>
    </row>
    <row r="4597" spans="1:20" x14ac:dyDescent="0.25">
      <c r="A4597">
        <f t="shared" si="144"/>
        <v>4596</v>
      </c>
      <c r="B4597">
        <f t="shared" si="145"/>
        <v>1149</v>
      </c>
      <c r="C4597" t="str">
        <f>INDEX('VBA code_permu_wo_repettn'!$T$3:$Y$6,COUNTIF('Profile-matrices_Condorcet'!$B$2:$B4597,'Profile-matrices_Condorcet'!$B4597),MATCH(INDEX('numeric possibilities'!D$3:D$1298,VLOOKUP($B4597,'numeric possibilities'!$C$3:$G$1298,1)),'VBA code_permu_wo_repettn'!$T$2:$Y$2))</f>
        <v>D</v>
      </c>
      <c r="D4597" t="str">
        <f>INDEX('VBA code_permu_wo_repettn'!$AA$3:$AF$6,COUNTIF('Profile-matrices_Condorcet'!$B$2:$B4597,'Profile-matrices_Condorcet'!$B4597),MATCH(INDEX('numeric possibilities'!E$3:E$1298,VLOOKUP($B4597,'numeric possibilities'!$C$3:$G$1298,1)),'VBA code_permu_wo_repettn'!$AA$2:$AF$2))</f>
        <v>A</v>
      </c>
      <c r="E4597" t="str">
        <f>INDEX('VBA code_permu_wo_repettn'!$AH$3:$AM$6,COUNTIF('Profile-matrices_Condorcet'!$B$2:$B4597,'Profile-matrices_Condorcet'!$B4597),MATCH(INDEX('numeric possibilities'!F$3:F$1298,VLOOKUP($B4597,'numeric possibilities'!$C$3:$G$1298,1)),'VBA code_permu_wo_repettn'!$AH$2:$AM$2))</f>
        <v>B</v>
      </c>
      <c r="F4597" t="str">
        <f>INDEX('VBA code_permu_wo_repettn'!$AO$3:$AT$6,COUNTIF('Profile-matrices_Condorcet'!$B$2:$B4597,'Profile-matrices_Condorcet'!$B4597),MATCH(INDEX('numeric possibilities'!G$3:G$1298,VLOOKUP($B4597,'numeric possibilities'!$C$3:$G$1298,1)),'VBA code_permu_wo_repettn'!$AO$2:$AT$2))</f>
        <v>A</v>
      </c>
      <c r="G4597" t="str">
        <f>IF(MAX(I4597:L4597)&gt;='numeric possibilities'!$B$4/2,INDEX('Profile-matrices_Condorcet'!I4596:L4596,1,MATCH(MAX('Profile-matrices_Condorcet'!I4597:L4597),'Profile-matrices_Condorcet'!I4597:L4597,0)),"NCW")</f>
        <v>C</v>
      </c>
      <c r="H4597" t="s">
        <v>13</v>
      </c>
      <c r="I4597" s="3">
        <f>COUNTIF($I4595:$S4595,I4596)</f>
        <v>2</v>
      </c>
      <c r="J4597" s="3">
        <f>COUNTIF($I4595:$S4595,J4596)</f>
        <v>1</v>
      </c>
      <c r="K4597" s="3">
        <f>COUNTIF($I4595:$S4595,K4596)</f>
        <v>3</v>
      </c>
      <c r="L4597" s="3">
        <f>COUNTIF($I4595:$S4595,L4596)</f>
        <v>0</v>
      </c>
    </row>
    <row r="4598" spans="1:20" x14ac:dyDescent="0.25">
      <c r="A4598">
        <f t="shared" ref="A4598:A4661" si="146">A4597+1</f>
        <v>4597</v>
      </c>
      <c r="B4598">
        <f t="shared" ref="B4598:B4661" si="147">IF((ROW()-1)&lt;=4*B4597,B4597,B4597+1)</f>
        <v>1150</v>
      </c>
      <c r="C4598" t="str">
        <f>INDEX('VBA code_permu_wo_repettn'!$T$3:$Y$6,COUNTIF('Profile-matrices_Condorcet'!$B$2:$B4598,'Profile-matrices_Condorcet'!$B4598),MATCH(INDEX('numeric possibilities'!D$3:D$1298,VLOOKUP($B4598,'numeric possibilities'!$C$3:$G$1298,1)),'VBA code_permu_wo_repettn'!$T$2:$Y$2))</f>
        <v>A</v>
      </c>
      <c r="D4598" t="str">
        <f>INDEX('VBA code_permu_wo_repettn'!$AA$3:$AF$6,COUNTIF('Profile-matrices_Condorcet'!$B$2:$B4598,'Profile-matrices_Condorcet'!$B4598),MATCH(INDEX('numeric possibilities'!E$3:E$1298,VLOOKUP($B4598,'numeric possibilities'!$C$3:$G$1298,1)),'VBA code_permu_wo_repettn'!$AA$2:$AF$2))</f>
        <v>B</v>
      </c>
      <c r="E4598" t="str">
        <f>INDEX('VBA code_permu_wo_repettn'!$AH$3:$AM$6,COUNTIF('Profile-matrices_Condorcet'!$B$2:$B4598,'Profile-matrices_Condorcet'!$B4598),MATCH(INDEX('numeric possibilities'!F$3:F$1298,VLOOKUP($B4598,'numeric possibilities'!$C$3:$G$1298,1)),'VBA code_permu_wo_repettn'!$AH$2:$AM$2))</f>
        <v>C</v>
      </c>
      <c r="F4598" t="str">
        <f>INDEX('VBA code_permu_wo_repettn'!$AO$3:$AT$6,COUNTIF('Profile-matrices_Condorcet'!$B$2:$B4598,'Profile-matrices_Condorcet'!$B4598),MATCH(INDEX('numeric possibilities'!G$3:G$1298,VLOOKUP($B4598,'numeric possibilities'!$C$3:$G$1298,1)),'VBA code_permu_wo_repettn'!$AO$2:$AT$2))</f>
        <v>D</v>
      </c>
      <c r="H4598" t="s">
        <v>14</v>
      </c>
      <c r="I4598" s="3">
        <f>IF(MATCH(I$1,$C4598:$C4601,0)&lt;(MATCH(J$1,$C4598:$C4601,0)),1*a_vote,0)+IF(MATCH(I$1,$D4598:$D4601,0)&lt;MATCH(J$1,$D4598:$D4601,0),1*b_vote,0)+IF(MATCH(I$1,$E4598:$E4601,0)&lt;MATCH(J$1,$E4598:$E4601,0),1*c_vote,0)+IF(MATCH(I$1,$F4598:$F4601,0)&lt;MATCH(J$1,$F4598:$F4601,0),1*d_vote,0)</f>
        <v>0.52</v>
      </c>
      <c r="J4598" s="3">
        <f>IF(MATCH(I$1,$C4598:$C4601,0)&gt;(MATCH(J$1,$C4598:$C4601,0)),1*a_vote,0)+IF(MATCH(I$1,$D4598:$D4601,0)&gt;MATCH(J$1,$D4598:$D4601,0),1*b_vote,0)+IF(MATCH(I$1,$E4598:$E4601,0)&gt;MATCH(J$1,$E4598:$E4601,0),1*c_vote,0)+IF(MATCH(I$1,$F4598:$F4601,0)&gt;MATCH(J$1,$F4598:$F4601,0),1*d_vote,0)</f>
        <v>0.48</v>
      </c>
      <c r="K4598" s="3">
        <f>IF(MATCH($K$1,$C4598:$C4601,0)&lt;(MATCH($L$1,$C4598:$C4601,0)),1*a_vote,0)+IF(MATCH($K$1,$D4598:$D4601,0)&lt;MATCH($L$1,$D4598:$D4601,0),1*b_vote,0)+IF(MATCH($K$1,$E4598:$E4601,0)&lt;MATCH($L$1,$E4598:$E4601,0),1*c_vote,0)+IF(MATCH($K$1,$F4598:$F4601,0)&lt;MATCH($L$1,$F4598:$F4601,0),1*d_vote,0)</f>
        <v>0.27</v>
      </c>
      <c r="L4598" s="3">
        <f>IF(MATCH(K$1,$C4598:$C4601,0)&gt;(MATCH(L$1,$C4598:$C4601,0)),1*a_vote,0)+IF(MATCH(K$1,$D4598:$D4601,0)&gt;MATCH(L$1,$D4598:$D4601,0),1*b_vote,0)+IF(MATCH(K$1,$E4598:$E4601,0)&gt;MATCH(L$1,$E4598:$E4601,0),1*c_vote,0)+IF(MATCH(K$1,$F4598:$F4601,0)&gt;MATCH(L$1,$F4598:$F4601,0),1*d_vote,0)</f>
        <v>0.73</v>
      </c>
      <c r="M4598" s="3">
        <f>IF(MATCH($M$1,$C4598:$C4601,0)&lt;(MATCH($N$1,$C4598:$C4601,0)),1*a_vote,0)+IF(MATCH($M$1,$D4598:$D4601,0)&lt;MATCH($N$1,$D4598:$D4601,0),1*b_vote,0)+IF(MATCH($M$1,$E4598:$E4601,0)&lt;MATCH($N$1,$E4598:$E4601,0),1*c_vote,0)+IF(MATCH($M$1,$F4598:$F4601,0)&lt;MATCH($N$1,$F4598:$F4601,0),1*d_vote,0)</f>
        <v>0.52</v>
      </c>
      <c r="N4598" s="3">
        <f>IF(MATCH(M$1,$C4598:$C4601,0)&gt;(MATCH(N$1,$C4598:$C4601,0)),1*a_vote,0)+IF(MATCH(M$1,$D4598:$D4601,0)&gt;MATCH(N$1,$D4598:$D4601,0),1*b_vote,0)+IF(MATCH(M$1,$E4598:$E4601,0)&gt;MATCH(N$1,$E4598:$E4601,0),1*c_vote,0)+IF(MATCH(M$1,$F4598:$F4601,0)&gt;MATCH(N$1,$F4598:$F4601,0),1*d_vote,0)</f>
        <v>0.48</v>
      </c>
      <c r="O4598" s="3">
        <f>IF(MATCH($O$1,$C4598:$C4601,0)&lt;(MATCH($P$1,$C4598:$C4601,0)),1*a_vote,0)+IF(MATCH($O$1,$D4598:$D4601,0)&lt;MATCH($P$1,$D4598:$D4601,0),1*b_vote,0)+IF(MATCH($O$1,$E4598:$E4601,0)&lt;MATCH($P$1,$E4598:$E4601,0),1*c_vote,0)+IF(MATCH($O$1,$F4598:$F4601,0)&lt;MATCH($P$1,$F4598:$F4601,0),1*d_vote,0)</f>
        <v>0.26</v>
      </c>
      <c r="P4598" s="3">
        <f>IF(MATCH(O$1,$C4598:$C4601,0)&gt;(MATCH(P$1,$C4598:$C4601,0)),1*a_vote,0)+IF(MATCH(O$1,$D4598:$D4601,0)&gt;MATCH(P$1,$D4598:$D4601,0),1*b_vote,0)+IF(MATCH(O$1,$E4598:$E4601,0)&gt;MATCH(P$1,$E4598:$E4601,0),1*c_vote,0)+IF(MATCH(O$1,$F4598:$F4601,0)&gt;MATCH(P$1,$F4598:$F4601,0),1*d_vote,0)</f>
        <v>0.74</v>
      </c>
      <c r="Q4598" s="3">
        <f>IF(MATCH($Q$1,$C4598:$C4601,0)&lt;(MATCH($R$1,$C4598:$C4601,0)),1*a_vote,0)+IF(MATCH($Q$1,$D4598:$D4601,0)&lt;MATCH($R$1,$D4598:$D4601,0),1*b_vote,0)+IF(MATCH($Q$1,$E4598:$E4601,0)&lt;MATCH($R$1,$E4598:$E4601,0),1*c_vote,0)+IF(MATCH($Q$1,$F4598:$F4601,0)&lt;MATCH($R$1,$F4598:$F4601,0),1*d_vote,0)</f>
        <v>0.26</v>
      </c>
      <c r="R4598" s="3">
        <f>IF(MATCH(Q$1,$C4598:$C4601,0)&gt;(MATCH(R$1,$C4598:$C4601,0)),1*a_vote,0)+IF(MATCH(Q$1,$D4598:$D4601,0)&gt;MATCH(R$1,$D4598:$D4601,0),1*b_vote,0)+IF(MATCH(Q$1,$E4598:$E4601,0)&gt;MATCH(R$1,$E4598:$E4601,0),1*c_vote,0)+IF(MATCH(Q$1,$F4598:$F4601,0)&gt;MATCH(R$1,$F4598:$F4601,0),1*d_vote,0)</f>
        <v>0.74</v>
      </c>
      <c r="S4598" s="3">
        <f>IF(MATCH($S$1,$C4598:$C4601,0)&lt;(MATCH($T$1,$C4598:$C4601,0)),1*a_vote,0)+IF(MATCH($S$1,$D4598:$D4601,0)&lt;MATCH($T$1,$D4598:$D4601,0),1*b_vote,0)+IF(MATCH($S$1,$E4598:$E4601,0)&lt;MATCH($T$1,$E4598:$E4601,0),1*c_vote,0)+IF(MATCH($S$1,$F4598:$F4601,0)&lt;MATCH($T$1,$F4598:$F4601,0),1*d_vote,0)</f>
        <v>0.52</v>
      </c>
      <c r="T4598" s="3">
        <f>IF(MATCH(S$1,$C4598:$C4601,0)&gt;(MATCH(T$1,$C4598:$C4601,0)),1*a_vote,0)+IF(MATCH(S$1,$D4598:$D4601,0)&gt;MATCH(T$1,$D4598:$D4601,0),1*b_vote,0)+IF(MATCH(S$1,$E4598:$E4601,0)&gt;MATCH(T$1,$E4598:$E4601,0),1*c_vote,0)+IF(MATCH(S$1,$F4598:$F4601,0)&gt;MATCH(T$1,$F4598:$F4601,0),1*d_vote,0)</f>
        <v>0.48</v>
      </c>
    </row>
    <row r="4599" spans="1:20" x14ac:dyDescent="0.25">
      <c r="A4599">
        <f t="shared" si="146"/>
        <v>4598</v>
      </c>
      <c r="B4599">
        <f t="shared" si="147"/>
        <v>1150</v>
      </c>
      <c r="C4599" t="str">
        <f>INDEX('VBA code_permu_wo_repettn'!$T$3:$Y$6,COUNTIF('Profile-matrices_Condorcet'!$B$2:$B4599,'Profile-matrices_Condorcet'!$B4599),MATCH(INDEX('numeric possibilities'!D$3:D$1298,VLOOKUP($B4599,'numeric possibilities'!$C$3:$G$1298,1)),'VBA code_permu_wo_repettn'!$T$2:$Y$2))</f>
        <v>C</v>
      </c>
      <c r="D4599" t="str">
        <f>INDEX('VBA code_permu_wo_repettn'!$AA$3:$AF$6,COUNTIF('Profile-matrices_Condorcet'!$B$2:$B4599,'Profile-matrices_Condorcet'!$B4599),MATCH(INDEX('numeric possibilities'!E$3:E$1298,VLOOKUP($B4599,'numeric possibilities'!$C$3:$G$1298,1)),'VBA code_permu_wo_repettn'!$AA$2:$AF$2))</f>
        <v>D</v>
      </c>
      <c r="E4599" t="str">
        <f>INDEX('VBA code_permu_wo_repettn'!$AH$3:$AM$6,COUNTIF('Profile-matrices_Condorcet'!$B$2:$B4599,'Profile-matrices_Condorcet'!$B4599),MATCH(INDEX('numeric possibilities'!F$3:F$1298,VLOOKUP($B4599,'numeric possibilities'!$C$3:$G$1298,1)),'VBA code_permu_wo_repettn'!$AH$2:$AM$2))</f>
        <v>A</v>
      </c>
      <c r="F4599" t="str">
        <f>INDEX('VBA code_permu_wo_repettn'!$AO$3:$AT$6,COUNTIF('Profile-matrices_Condorcet'!$B$2:$B4599,'Profile-matrices_Condorcet'!$B4599),MATCH(INDEX('numeric possibilities'!G$3:G$1298,VLOOKUP($B4599,'numeric possibilities'!$C$3:$G$1298,1)),'VBA code_permu_wo_repettn'!$AO$2:$AT$2))</f>
        <v>C</v>
      </c>
      <c r="H4599" t="s">
        <v>15</v>
      </c>
      <c r="I4599" t="str">
        <f>IF(I4598&gt;J4598,$I$1,IF(I4598&lt;J4598,$J$1,0))</f>
        <v>A</v>
      </c>
      <c r="K4599" t="str">
        <f>IF(K4598&gt;L4598,$K$1,IF(K4598&lt;L4598,$L$1,0))</f>
        <v>C</v>
      </c>
      <c r="M4599" t="str">
        <f>IF(M4598&gt;N4598,$M$1,IF(M4598&lt;N4598,$N$1,0))</f>
        <v>A</v>
      </c>
      <c r="O4599" t="str">
        <f>IF(O4598&gt;P4598,$O$1,IF(O4598&lt;P4598,$P$1,0))</f>
        <v>C</v>
      </c>
      <c r="Q4599" t="str">
        <f>IF(Q4598&gt;R4598,$Q$1,IF(Q4598&lt;R4598,$R$1,0))</f>
        <v>D</v>
      </c>
      <c r="S4599" t="str">
        <f>IF(S4598&gt;T4598,$S$1,IF(S4598&lt;T4598,$T$1,0))</f>
        <v>C</v>
      </c>
    </row>
    <row r="4600" spans="1:20" x14ac:dyDescent="0.25">
      <c r="A4600">
        <f t="shared" si="146"/>
        <v>4599</v>
      </c>
      <c r="B4600">
        <f t="shared" si="147"/>
        <v>1150</v>
      </c>
      <c r="C4600" t="str">
        <f>INDEX('VBA code_permu_wo_repettn'!$T$3:$Y$6,COUNTIF('Profile-matrices_Condorcet'!$B$2:$B4600,'Profile-matrices_Condorcet'!$B4600),MATCH(INDEX('numeric possibilities'!D$3:D$1298,VLOOKUP($B4600,'numeric possibilities'!$C$3:$G$1298,1)),'VBA code_permu_wo_repettn'!$T$2:$Y$2))</f>
        <v>D</v>
      </c>
      <c r="D4600" t="str">
        <f>INDEX('VBA code_permu_wo_repettn'!$AA$3:$AF$6,COUNTIF('Profile-matrices_Condorcet'!$B$2:$B4600,'Profile-matrices_Condorcet'!$B4600),MATCH(INDEX('numeric possibilities'!E$3:E$1298,VLOOKUP($B4600,'numeric possibilities'!$C$3:$G$1298,1)),'VBA code_permu_wo_repettn'!$AA$2:$AF$2))</f>
        <v>C</v>
      </c>
      <c r="E4600" t="str">
        <f>INDEX('VBA code_permu_wo_repettn'!$AH$3:$AM$6,COUNTIF('Profile-matrices_Condorcet'!$B$2:$B4600,'Profile-matrices_Condorcet'!$B4600),MATCH(INDEX('numeric possibilities'!F$3:F$1298,VLOOKUP($B4600,'numeric possibilities'!$C$3:$G$1298,1)),'VBA code_permu_wo_repettn'!$AH$2:$AM$2))</f>
        <v>D</v>
      </c>
      <c r="F4600" t="str">
        <f>INDEX('VBA code_permu_wo_repettn'!$AO$3:$AT$6,COUNTIF('Profile-matrices_Condorcet'!$B$2:$B4600,'Profile-matrices_Condorcet'!$B4600),MATCH(INDEX('numeric possibilities'!G$3:G$1298,VLOOKUP($B4600,'numeric possibilities'!$C$3:$G$1298,1)),'VBA code_permu_wo_repettn'!$AO$2:$AT$2))</f>
        <v>B</v>
      </c>
      <c r="I4600" t="s">
        <v>0</v>
      </c>
      <c r="J4600" t="s">
        <v>1</v>
      </c>
      <c r="K4600" t="s">
        <v>2</v>
      </c>
      <c r="L4600" t="s">
        <v>3</v>
      </c>
    </row>
    <row r="4601" spans="1:20" x14ac:dyDescent="0.25">
      <c r="A4601">
        <f t="shared" si="146"/>
        <v>4600</v>
      </c>
      <c r="B4601">
        <f t="shared" si="147"/>
        <v>1150</v>
      </c>
      <c r="C4601" t="str">
        <f>INDEX('VBA code_permu_wo_repettn'!$T$3:$Y$6,COUNTIF('Profile-matrices_Condorcet'!$B$2:$B4601,'Profile-matrices_Condorcet'!$B4601),MATCH(INDEX('numeric possibilities'!D$3:D$1298,VLOOKUP($B4601,'numeric possibilities'!$C$3:$G$1298,1)),'VBA code_permu_wo_repettn'!$T$2:$Y$2))</f>
        <v>B</v>
      </c>
      <c r="D4601" t="str">
        <f>INDEX('VBA code_permu_wo_repettn'!$AA$3:$AF$6,COUNTIF('Profile-matrices_Condorcet'!$B$2:$B4601,'Profile-matrices_Condorcet'!$B4601),MATCH(INDEX('numeric possibilities'!E$3:E$1298,VLOOKUP($B4601,'numeric possibilities'!$C$3:$G$1298,1)),'VBA code_permu_wo_repettn'!$AA$2:$AF$2))</f>
        <v>A</v>
      </c>
      <c r="E4601" t="str">
        <f>INDEX('VBA code_permu_wo_repettn'!$AH$3:$AM$6,COUNTIF('Profile-matrices_Condorcet'!$B$2:$B4601,'Profile-matrices_Condorcet'!$B4601),MATCH(INDEX('numeric possibilities'!F$3:F$1298,VLOOKUP($B4601,'numeric possibilities'!$C$3:$G$1298,1)),'VBA code_permu_wo_repettn'!$AH$2:$AM$2))</f>
        <v>B</v>
      </c>
      <c r="F4601" t="str">
        <f>INDEX('VBA code_permu_wo_repettn'!$AO$3:$AT$6,COUNTIF('Profile-matrices_Condorcet'!$B$2:$B4601,'Profile-matrices_Condorcet'!$B4601),MATCH(INDEX('numeric possibilities'!G$3:G$1298,VLOOKUP($B4601,'numeric possibilities'!$C$3:$G$1298,1)),'VBA code_permu_wo_repettn'!$AO$2:$AT$2))</f>
        <v>A</v>
      </c>
      <c r="G4601" t="str">
        <f>IF(MAX(I4601:L4601)&gt;='numeric possibilities'!$B$4/2,INDEX('Profile-matrices_Condorcet'!I4600:L4600,1,MATCH(MAX('Profile-matrices_Condorcet'!I4601:L4601),'Profile-matrices_Condorcet'!I4601:L4601,0)),"NCW")</f>
        <v>C</v>
      </c>
      <c r="H4601" t="s">
        <v>13</v>
      </c>
      <c r="I4601" s="3">
        <f>COUNTIF($I4599:$S4599,I4600)</f>
        <v>2</v>
      </c>
      <c r="J4601" s="3">
        <f>COUNTIF($I4599:$S4599,J4600)</f>
        <v>0</v>
      </c>
      <c r="K4601" s="3">
        <f>COUNTIF($I4599:$S4599,K4600)</f>
        <v>3</v>
      </c>
      <c r="L4601" s="3">
        <f>COUNTIF($I4599:$S4599,L4600)</f>
        <v>1</v>
      </c>
    </row>
    <row r="4602" spans="1:20" x14ac:dyDescent="0.25">
      <c r="A4602">
        <f t="shared" si="146"/>
        <v>4601</v>
      </c>
      <c r="B4602">
        <f t="shared" si="147"/>
        <v>1151</v>
      </c>
      <c r="C4602" t="str">
        <f>INDEX('VBA code_permu_wo_repettn'!$T$3:$Y$6,COUNTIF('Profile-matrices_Condorcet'!$B$2:$B4602,'Profile-matrices_Condorcet'!$B4602),MATCH(INDEX('numeric possibilities'!D$3:D$1298,VLOOKUP($B4602,'numeric possibilities'!$C$3:$G$1298,1)),'VBA code_permu_wo_repettn'!$T$2:$Y$2))</f>
        <v>A</v>
      </c>
      <c r="D4602" t="str">
        <f>INDEX('VBA code_permu_wo_repettn'!$AA$3:$AF$6,COUNTIF('Profile-matrices_Condorcet'!$B$2:$B4602,'Profile-matrices_Condorcet'!$B4602),MATCH(INDEX('numeric possibilities'!E$3:E$1298,VLOOKUP($B4602,'numeric possibilities'!$C$3:$G$1298,1)),'VBA code_permu_wo_repettn'!$AA$2:$AF$2))</f>
        <v>B</v>
      </c>
      <c r="E4602" t="str">
        <f>INDEX('VBA code_permu_wo_repettn'!$AH$3:$AM$6,COUNTIF('Profile-matrices_Condorcet'!$B$2:$B4602,'Profile-matrices_Condorcet'!$B4602),MATCH(INDEX('numeric possibilities'!F$3:F$1298,VLOOKUP($B4602,'numeric possibilities'!$C$3:$G$1298,1)),'VBA code_permu_wo_repettn'!$AH$2:$AM$2))</f>
        <v>C</v>
      </c>
      <c r="F4602" t="str">
        <f>INDEX('VBA code_permu_wo_repettn'!$AO$3:$AT$6,COUNTIF('Profile-matrices_Condorcet'!$B$2:$B4602,'Profile-matrices_Condorcet'!$B4602),MATCH(INDEX('numeric possibilities'!G$3:G$1298,VLOOKUP($B4602,'numeric possibilities'!$C$3:$G$1298,1)),'VBA code_permu_wo_repettn'!$AO$2:$AT$2))</f>
        <v>D</v>
      </c>
      <c r="H4602" t="s">
        <v>14</v>
      </c>
      <c r="I4602" s="3">
        <f>IF(MATCH(I$1,$C4602:$C4605,0)&lt;(MATCH(J$1,$C4602:$C4605,0)),1*a_vote,0)+IF(MATCH(I$1,$D4602:$D4605,0)&lt;MATCH(J$1,$D4602:$D4605,0),1*b_vote,0)+IF(MATCH(I$1,$E4602:$E4605,0)&lt;MATCH(J$1,$E4602:$E4605,0),1*c_vote,0)+IF(MATCH(I$1,$F4602:$F4605,0)&lt;MATCH(J$1,$F4602:$F4605,0),1*d_vote,0)</f>
        <v>0.52</v>
      </c>
      <c r="J4602" s="3">
        <f>IF(MATCH(I$1,$C4602:$C4605,0)&gt;(MATCH(J$1,$C4602:$C4605,0)),1*a_vote,0)+IF(MATCH(I$1,$D4602:$D4605,0)&gt;MATCH(J$1,$D4602:$D4605,0),1*b_vote,0)+IF(MATCH(I$1,$E4602:$E4605,0)&gt;MATCH(J$1,$E4602:$E4605,0),1*c_vote,0)+IF(MATCH(I$1,$F4602:$F4605,0)&gt;MATCH(J$1,$F4602:$F4605,0),1*d_vote,0)</f>
        <v>0.48</v>
      </c>
      <c r="K4602" s="3">
        <f>IF(MATCH($K$1,$C4602:$C4605,0)&lt;(MATCH($L$1,$C4602:$C4605,0)),1*a_vote,0)+IF(MATCH($K$1,$D4602:$D4605,0)&lt;MATCH($L$1,$D4602:$D4605,0),1*b_vote,0)+IF(MATCH($K$1,$E4602:$E4605,0)&lt;MATCH($L$1,$E4602:$E4605,0),1*c_vote,0)+IF(MATCH($K$1,$F4602:$F4605,0)&lt;MATCH($L$1,$F4602:$F4605,0),1*d_vote,0)</f>
        <v>0.27</v>
      </c>
      <c r="L4602" s="3">
        <f>IF(MATCH(K$1,$C4602:$C4605,0)&gt;(MATCH(L$1,$C4602:$C4605,0)),1*a_vote,0)+IF(MATCH(K$1,$D4602:$D4605,0)&gt;MATCH(L$1,$D4602:$D4605,0),1*b_vote,0)+IF(MATCH(K$1,$E4602:$E4605,0)&gt;MATCH(L$1,$E4602:$E4605,0),1*c_vote,0)+IF(MATCH(K$1,$F4602:$F4605,0)&gt;MATCH(L$1,$F4602:$F4605,0),1*d_vote,0)</f>
        <v>0.73</v>
      </c>
      <c r="M4602" s="3">
        <f>IF(MATCH($M$1,$C4602:$C4605,0)&lt;(MATCH($N$1,$C4602:$C4605,0)),1*a_vote,0)+IF(MATCH($M$1,$D4602:$D4605,0)&lt;MATCH($N$1,$D4602:$D4605,0),1*b_vote,0)+IF(MATCH($M$1,$E4602:$E4605,0)&lt;MATCH($N$1,$E4602:$E4605,0),1*c_vote,0)+IF(MATCH($M$1,$F4602:$F4605,0)&lt;MATCH($N$1,$F4602:$F4605,0),1*d_vote,0)</f>
        <v>0.52</v>
      </c>
      <c r="N4602" s="3">
        <f>IF(MATCH(M$1,$C4602:$C4605,0)&gt;(MATCH(N$1,$C4602:$C4605,0)),1*a_vote,0)+IF(MATCH(M$1,$D4602:$D4605,0)&gt;MATCH(N$1,$D4602:$D4605,0),1*b_vote,0)+IF(MATCH(M$1,$E4602:$E4605,0)&gt;MATCH(N$1,$E4602:$E4605,0),1*c_vote,0)+IF(MATCH(M$1,$F4602:$F4605,0)&gt;MATCH(N$1,$F4602:$F4605,0),1*d_vote,0)</f>
        <v>0.48</v>
      </c>
      <c r="O4602" s="3">
        <f>IF(MATCH($O$1,$C4602:$C4605,0)&lt;(MATCH($P$1,$C4602:$C4605,0)),1*a_vote,0)+IF(MATCH($O$1,$D4602:$D4605,0)&lt;MATCH($P$1,$D4602:$D4605,0),1*b_vote,0)+IF(MATCH($O$1,$E4602:$E4605,0)&lt;MATCH($P$1,$E4602:$E4605,0),1*c_vote,0)+IF(MATCH($O$1,$F4602:$F4605,0)&lt;MATCH($P$1,$F4602:$F4605,0),1*d_vote,0)</f>
        <v>0.53</v>
      </c>
      <c r="P4602" s="3">
        <f>IF(MATCH(O$1,$C4602:$C4605,0)&gt;(MATCH(P$1,$C4602:$C4605,0)),1*a_vote,0)+IF(MATCH(O$1,$D4602:$D4605,0)&gt;MATCH(P$1,$D4602:$D4605,0),1*b_vote,0)+IF(MATCH(O$1,$E4602:$E4605,0)&gt;MATCH(P$1,$E4602:$E4605,0),1*c_vote,0)+IF(MATCH(O$1,$F4602:$F4605,0)&gt;MATCH(P$1,$F4602:$F4605,0),1*d_vote,0)</f>
        <v>0.47</v>
      </c>
      <c r="Q4602" s="3">
        <f>IF(MATCH($Q$1,$C4602:$C4605,0)&lt;(MATCH($R$1,$C4602:$C4605,0)),1*a_vote,0)+IF(MATCH($Q$1,$D4602:$D4605,0)&lt;MATCH($R$1,$D4602:$D4605,0),1*b_vote,0)+IF(MATCH($Q$1,$E4602:$E4605,0)&lt;MATCH($R$1,$E4602:$E4605,0),1*c_vote,0)+IF(MATCH($Q$1,$F4602:$F4605,0)&lt;MATCH($R$1,$F4602:$F4605,0),1*d_vote,0)</f>
        <v>0.26</v>
      </c>
      <c r="R4602" s="3">
        <f>IF(MATCH(Q$1,$C4602:$C4605,0)&gt;(MATCH(R$1,$C4602:$C4605,0)),1*a_vote,0)+IF(MATCH(Q$1,$D4602:$D4605,0)&gt;MATCH(R$1,$D4602:$D4605,0),1*b_vote,0)+IF(MATCH(Q$1,$E4602:$E4605,0)&gt;MATCH(R$1,$E4602:$E4605,0),1*c_vote,0)+IF(MATCH(Q$1,$F4602:$F4605,0)&gt;MATCH(R$1,$F4602:$F4605,0),1*d_vote,0)</f>
        <v>0.74</v>
      </c>
      <c r="S4602" s="3">
        <f>IF(MATCH($S$1,$C4602:$C4605,0)&lt;(MATCH($T$1,$C4602:$C4605,0)),1*a_vote,0)+IF(MATCH($S$1,$D4602:$D4605,0)&lt;MATCH($T$1,$D4602:$D4605,0),1*b_vote,0)+IF(MATCH($S$1,$E4602:$E4605,0)&lt;MATCH($T$1,$E4602:$E4605,0),1*c_vote,0)+IF(MATCH($S$1,$F4602:$F4605,0)&lt;MATCH($T$1,$F4602:$F4605,0),1*d_vote,0)</f>
        <v>0.25</v>
      </c>
      <c r="T4602" s="3">
        <f>IF(MATCH(S$1,$C4602:$C4605,0)&gt;(MATCH(T$1,$C4602:$C4605,0)),1*a_vote,0)+IF(MATCH(S$1,$D4602:$D4605,0)&gt;MATCH(T$1,$D4602:$D4605,0),1*b_vote,0)+IF(MATCH(S$1,$E4602:$E4605,0)&gt;MATCH(T$1,$E4602:$E4605,0),1*c_vote,0)+IF(MATCH(S$1,$F4602:$F4605,0)&gt;MATCH(T$1,$F4602:$F4605,0),1*d_vote,0)</f>
        <v>0.75</v>
      </c>
    </row>
    <row r="4603" spans="1:20" x14ac:dyDescent="0.25">
      <c r="A4603">
        <f t="shared" si="146"/>
        <v>4602</v>
      </c>
      <c r="B4603">
        <f t="shared" si="147"/>
        <v>1151</v>
      </c>
      <c r="C4603" t="str">
        <f>INDEX('VBA code_permu_wo_repettn'!$T$3:$Y$6,COUNTIF('Profile-matrices_Condorcet'!$B$2:$B4603,'Profile-matrices_Condorcet'!$B4603),MATCH(INDEX('numeric possibilities'!D$3:D$1298,VLOOKUP($B4603,'numeric possibilities'!$C$3:$G$1298,1)),'VBA code_permu_wo_repettn'!$T$2:$Y$2))</f>
        <v>D</v>
      </c>
      <c r="D4603" t="str">
        <f>INDEX('VBA code_permu_wo_repettn'!$AA$3:$AF$6,COUNTIF('Profile-matrices_Condorcet'!$B$2:$B4603,'Profile-matrices_Condorcet'!$B4603),MATCH(INDEX('numeric possibilities'!E$3:E$1298,VLOOKUP($B4603,'numeric possibilities'!$C$3:$G$1298,1)),'VBA code_permu_wo_repettn'!$AA$2:$AF$2))</f>
        <v>D</v>
      </c>
      <c r="E4603" t="str">
        <f>INDEX('VBA code_permu_wo_repettn'!$AH$3:$AM$6,COUNTIF('Profile-matrices_Condorcet'!$B$2:$B4603,'Profile-matrices_Condorcet'!$B4603),MATCH(INDEX('numeric possibilities'!F$3:F$1298,VLOOKUP($B4603,'numeric possibilities'!$C$3:$G$1298,1)),'VBA code_permu_wo_repettn'!$AH$2:$AM$2))</f>
        <v>A</v>
      </c>
      <c r="F4603" t="str">
        <f>INDEX('VBA code_permu_wo_repettn'!$AO$3:$AT$6,COUNTIF('Profile-matrices_Condorcet'!$B$2:$B4603,'Profile-matrices_Condorcet'!$B4603),MATCH(INDEX('numeric possibilities'!G$3:G$1298,VLOOKUP($B4603,'numeric possibilities'!$C$3:$G$1298,1)),'VBA code_permu_wo_repettn'!$AO$2:$AT$2))</f>
        <v>C</v>
      </c>
      <c r="H4603" t="s">
        <v>15</v>
      </c>
      <c r="I4603" t="str">
        <f>IF(I4602&gt;J4602,$I$1,IF(I4602&lt;J4602,$J$1,0))</f>
        <v>A</v>
      </c>
      <c r="K4603" t="str">
        <f>IF(K4602&gt;L4602,$K$1,IF(K4602&lt;L4602,$L$1,0))</f>
        <v>C</v>
      </c>
      <c r="M4603" t="str">
        <f>IF(M4602&gt;N4602,$M$1,IF(M4602&lt;N4602,$N$1,0))</f>
        <v>A</v>
      </c>
      <c r="O4603" t="str">
        <f>IF(O4602&gt;P4602,$O$1,IF(O4602&lt;P4602,$P$1,0))</f>
        <v>B</v>
      </c>
      <c r="Q4603" t="str">
        <f>IF(Q4602&gt;R4602,$Q$1,IF(Q4602&lt;R4602,$R$1,0))</f>
        <v>D</v>
      </c>
      <c r="S4603" t="str">
        <f>IF(S4602&gt;T4602,$S$1,IF(S4602&lt;T4602,$T$1,0))</f>
        <v>D</v>
      </c>
    </row>
    <row r="4604" spans="1:20" x14ac:dyDescent="0.25">
      <c r="A4604">
        <f t="shared" si="146"/>
        <v>4603</v>
      </c>
      <c r="B4604">
        <f t="shared" si="147"/>
        <v>1151</v>
      </c>
      <c r="C4604" t="str">
        <f>INDEX('VBA code_permu_wo_repettn'!$T$3:$Y$6,COUNTIF('Profile-matrices_Condorcet'!$B$2:$B4604,'Profile-matrices_Condorcet'!$B4604),MATCH(INDEX('numeric possibilities'!D$3:D$1298,VLOOKUP($B4604,'numeric possibilities'!$C$3:$G$1298,1)),'VBA code_permu_wo_repettn'!$T$2:$Y$2))</f>
        <v>B</v>
      </c>
      <c r="D4604" t="str">
        <f>INDEX('VBA code_permu_wo_repettn'!$AA$3:$AF$6,COUNTIF('Profile-matrices_Condorcet'!$B$2:$B4604,'Profile-matrices_Condorcet'!$B4604),MATCH(INDEX('numeric possibilities'!E$3:E$1298,VLOOKUP($B4604,'numeric possibilities'!$C$3:$G$1298,1)),'VBA code_permu_wo_repettn'!$AA$2:$AF$2))</f>
        <v>C</v>
      </c>
      <c r="E4604" t="str">
        <f>INDEX('VBA code_permu_wo_repettn'!$AH$3:$AM$6,COUNTIF('Profile-matrices_Condorcet'!$B$2:$B4604,'Profile-matrices_Condorcet'!$B4604),MATCH(INDEX('numeric possibilities'!F$3:F$1298,VLOOKUP($B4604,'numeric possibilities'!$C$3:$G$1298,1)),'VBA code_permu_wo_repettn'!$AH$2:$AM$2))</f>
        <v>D</v>
      </c>
      <c r="F4604" t="str">
        <f>INDEX('VBA code_permu_wo_repettn'!$AO$3:$AT$6,COUNTIF('Profile-matrices_Condorcet'!$B$2:$B4604,'Profile-matrices_Condorcet'!$B4604),MATCH(INDEX('numeric possibilities'!G$3:G$1298,VLOOKUP($B4604,'numeric possibilities'!$C$3:$G$1298,1)),'VBA code_permu_wo_repettn'!$AO$2:$AT$2))</f>
        <v>B</v>
      </c>
      <c r="I4604" t="s">
        <v>0</v>
      </c>
      <c r="J4604" t="s">
        <v>1</v>
      </c>
      <c r="K4604" t="s">
        <v>2</v>
      </c>
      <c r="L4604" t="s">
        <v>3</v>
      </c>
    </row>
    <row r="4605" spans="1:20" x14ac:dyDescent="0.25">
      <c r="A4605">
        <f t="shared" si="146"/>
        <v>4604</v>
      </c>
      <c r="B4605">
        <f t="shared" si="147"/>
        <v>1151</v>
      </c>
      <c r="C4605" t="str">
        <f>INDEX('VBA code_permu_wo_repettn'!$T$3:$Y$6,COUNTIF('Profile-matrices_Condorcet'!$B$2:$B4605,'Profile-matrices_Condorcet'!$B4605),MATCH(INDEX('numeric possibilities'!D$3:D$1298,VLOOKUP($B4605,'numeric possibilities'!$C$3:$G$1298,1)),'VBA code_permu_wo_repettn'!$T$2:$Y$2))</f>
        <v>C</v>
      </c>
      <c r="D4605" t="str">
        <f>INDEX('VBA code_permu_wo_repettn'!$AA$3:$AF$6,COUNTIF('Profile-matrices_Condorcet'!$B$2:$B4605,'Profile-matrices_Condorcet'!$B4605),MATCH(INDEX('numeric possibilities'!E$3:E$1298,VLOOKUP($B4605,'numeric possibilities'!$C$3:$G$1298,1)),'VBA code_permu_wo_repettn'!$AA$2:$AF$2))</f>
        <v>A</v>
      </c>
      <c r="E4605" t="str">
        <f>INDEX('VBA code_permu_wo_repettn'!$AH$3:$AM$6,COUNTIF('Profile-matrices_Condorcet'!$B$2:$B4605,'Profile-matrices_Condorcet'!$B4605),MATCH(INDEX('numeric possibilities'!F$3:F$1298,VLOOKUP($B4605,'numeric possibilities'!$C$3:$G$1298,1)),'VBA code_permu_wo_repettn'!$AH$2:$AM$2))</f>
        <v>B</v>
      </c>
      <c r="F4605" t="str">
        <f>INDEX('VBA code_permu_wo_repettn'!$AO$3:$AT$6,COUNTIF('Profile-matrices_Condorcet'!$B$2:$B4605,'Profile-matrices_Condorcet'!$B4605),MATCH(INDEX('numeric possibilities'!G$3:G$1298,VLOOKUP($B4605,'numeric possibilities'!$C$3:$G$1298,1)),'VBA code_permu_wo_repettn'!$AO$2:$AT$2))</f>
        <v>A</v>
      </c>
      <c r="G4605" t="str">
        <f>IF(MAX(I4605:L4605)&gt;='numeric possibilities'!$B$4/2,INDEX('Profile-matrices_Condorcet'!I4604:L4604,1,MATCH(MAX('Profile-matrices_Condorcet'!I4605:L4605),'Profile-matrices_Condorcet'!I4605:L4605,0)),"NCW")</f>
        <v>NCW</v>
      </c>
      <c r="H4605" t="s">
        <v>13</v>
      </c>
      <c r="I4605" s="3">
        <f>COUNTIF($I4603:$S4603,I4604)</f>
        <v>2</v>
      </c>
      <c r="J4605" s="3">
        <f>COUNTIF($I4603:$S4603,J4604)</f>
        <v>1</v>
      </c>
      <c r="K4605" s="3">
        <f>COUNTIF($I4603:$S4603,K4604)</f>
        <v>1</v>
      </c>
      <c r="L4605" s="3">
        <f>COUNTIF($I4603:$S4603,L4604)</f>
        <v>2</v>
      </c>
    </row>
    <row r="4606" spans="1:20" x14ac:dyDescent="0.25">
      <c r="A4606">
        <f t="shared" si="146"/>
        <v>4605</v>
      </c>
      <c r="B4606">
        <f t="shared" si="147"/>
        <v>1152</v>
      </c>
      <c r="C4606" t="str">
        <f>INDEX('VBA code_permu_wo_repettn'!$T$3:$Y$6,COUNTIF('Profile-matrices_Condorcet'!$B$2:$B4606,'Profile-matrices_Condorcet'!$B4606),MATCH(INDEX('numeric possibilities'!D$3:D$1298,VLOOKUP($B4606,'numeric possibilities'!$C$3:$G$1298,1)),'VBA code_permu_wo_repettn'!$T$2:$Y$2))</f>
        <v>A</v>
      </c>
      <c r="D4606" t="str">
        <f>INDEX('VBA code_permu_wo_repettn'!$AA$3:$AF$6,COUNTIF('Profile-matrices_Condorcet'!$B$2:$B4606,'Profile-matrices_Condorcet'!$B4606),MATCH(INDEX('numeric possibilities'!E$3:E$1298,VLOOKUP($B4606,'numeric possibilities'!$C$3:$G$1298,1)),'VBA code_permu_wo_repettn'!$AA$2:$AF$2))</f>
        <v>B</v>
      </c>
      <c r="E4606" t="str">
        <f>INDEX('VBA code_permu_wo_repettn'!$AH$3:$AM$6,COUNTIF('Profile-matrices_Condorcet'!$B$2:$B4606,'Profile-matrices_Condorcet'!$B4606),MATCH(INDEX('numeric possibilities'!F$3:F$1298,VLOOKUP($B4606,'numeric possibilities'!$C$3:$G$1298,1)),'VBA code_permu_wo_repettn'!$AH$2:$AM$2))</f>
        <v>C</v>
      </c>
      <c r="F4606" t="str">
        <f>INDEX('VBA code_permu_wo_repettn'!$AO$3:$AT$6,COUNTIF('Profile-matrices_Condorcet'!$B$2:$B4606,'Profile-matrices_Condorcet'!$B4606),MATCH(INDEX('numeric possibilities'!G$3:G$1298,VLOOKUP($B4606,'numeric possibilities'!$C$3:$G$1298,1)),'VBA code_permu_wo_repettn'!$AO$2:$AT$2))</f>
        <v>D</v>
      </c>
      <c r="H4606" t="s">
        <v>14</v>
      </c>
      <c r="I4606" s="3">
        <f>IF(MATCH(I$1,$C4606:$C4609,0)&lt;(MATCH(J$1,$C4606:$C4609,0)),1*a_vote,0)+IF(MATCH(I$1,$D4606:$D4609,0)&lt;MATCH(J$1,$D4606:$D4609,0),1*b_vote,0)+IF(MATCH(I$1,$E4606:$E4609,0)&lt;MATCH(J$1,$E4606:$E4609,0),1*c_vote,0)+IF(MATCH(I$1,$F4606:$F4609,0)&lt;MATCH(J$1,$F4606:$F4609,0),1*d_vote,0)</f>
        <v>0.52</v>
      </c>
      <c r="J4606" s="3">
        <f>IF(MATCH(I$1,$C4606:$C4609,0)&gt;(MATCH(J$1,$C4606:$C4609,0)),1*a_vote,0)+IF(MATCH(I$1,$D4606:$D4609,0)&gt;MATCH(J$1,$D4606:$D4609,0),1*b_vote,0)+IF(MATCH(I$1,$E4606:$E4609,0)&gt;MATCH(J$1,$E4606:$E4609,0),1*c_vote,0)+IF(MATCH(I$1,$F4606:$F4609,0)&gt;MATCH(J$1,$F4606:$F4609,0),1*d_vote,0)</f>
        <v>0.48</v>
      </c>
      <c r="K4606" s="3">
        <f>IF(MATCH($K$1,$C4606:$C4609,0)&lt;(MATCH($L$1,$C4606:$C4609,0)),1*a_vote,0)+IF(MATCH($K$1,$D4606:$D4609,0)&lt;MATCH($L$1,$D4606:$D4609,0),1*b_vote,0)+IF(MATCH($K$1,$E4606:$E4609,0)&lt;MATCH($L$1,$E4606:$E4609,0),1*c_vote,0)+IF(MATCH($K$1,$F4606:$F4609,0)&lt;MATCH($L$1,$F4606:$F4609,0),1*d_vote,0)</f>
        <v>0.27</v>
      </c>
      <c r="L4606" s="3">
        <f>IF(MATCH(K$1,$C4606:$C4609,0)&gt;(MATCH(L$1,$C4606:$C4609,0)),1*a_vote,0)+IF(MATCH(K$1,$D4606:$D4609,0)&gt;MATCH(L$1,$D4606:$D4609,0),1*b_vote,0)+IF(MATCH(K$1,$E4606:$E4609,0)&gt;MATCH(L$1,$E4606:$E4609,0),1*c_vote,0)+IF(MATCH(K$1,$F4606:$F4609,0)&gt;MATCH(L$1,$F4606:$F4609,0),1*d_vote,0)</f>
        <v>0.73</v>
      </c>
      <c r="M4606" s="3">
        <f>IF(MATCH($M$1,$C4606:$C4609,0)&lt;(MATCH($N$1,$C4606:$C4609,0)),1*a_vote,0)+IF(MATCH($M$1,$D4606:$D4609,0)&lt;MATCH($N$1,$D4606:$D4609,0),1*b_vote,0)+IF(MATCH($M$1,$E4606:$E4609,0)&lt;MATCH($N$1,$E4606:$E4609,0),1*c_vote,0)+IF(MATCH($M$1,$F4606:$F4609,0)&lt;MATCH($N$1,$F4606:$F4609,0),1*d_vote,0)</f>
        <v>0.52</v>
      </c>
      <c r="N4606" s="3">
        <f>IF(MATCH(M$1,$C4606:$C4609,0)&gt;(MATCH(N$1,$C4606:$C4609,0)),1*a_vote,0)+IF(MATCH(M$1,$D4606:$D4609,0)&gt;MATCH(N$1,$D4606:$D4609,0),1*b_vote,0)+IF(MATCH(M$1,$E4606:$E4609,0)&gt;MATCH(N$1,$E4606:$E4609,0),1*c_vote,0)+IF(MATCH(M$1,$F4606:$F4609,0)&gt;MATCH(N$1,$F4606:$F4609,0),1*d_vote,0)</f>
        <v>0.48</v>
      </c>
      <c r="O4606" s="3">
        <f>IF(MATCH($O$1,$C4606:$C4609,0)&lt;(MATCH($P$1,$C4606:$C4609,0)),1*a_vote,0)+IF(MATCH($O$1,$D4606:$D4609,0)&lt;MATCH($P$1,$D4606:$D4609,0),1*b_vote,0)+IF(MATCH($O$1,$E4606:$E4609,0)&lt;MATCH($P$1,$E4606:$E4609,0),1*c_vote,0)+IF(MATCH($O$1,$F4606:$F4609,0)&lt;MATCH($P$1,$F4606:$F4609,0),1*d_vote,0)</f>
        <v>0.26</v>
      </c>
      <c r="P4606" s="3">
        <f>IF(MATCH(O$1,$C4606:$C4609,0)&gt;(MATCH(P$1,$C4606:$C4609,0)),1*a_vote,0)+IF(MATCH(O$1,$D4606:$D4609,0)&gt;MATCH(P$1,$D4606:$D4609,0),1*b_vote,0)+IF(MATCH(O$1,$E4606:$E4609,0)&gt;MATCH(P$1,$E4606:$E4609,0),1*c_vote,0)+IF(MATCH(O$1,$F4606:$F4609,0)&gt;MATCH(P$1,$F4606:$F4609,0),1*d_vote,0)</f>
        <v>0.74</v>
      </c>
      <c r="Q4606" s="3">
        <f>IF(MATCH($Q$1,$C4606:$C4609,0)&lt;(MATCH($R$1,$C4606:$C4609,0)),1*a_vote,0)+IF(MATCH($Q$1,$D4606:$D4609,0)&lt;MATCH($R$1,$D4606:$D4609,0),1*b_vote,0)+IF(MATCH($Q$1,$E4606:$E4609,0)&lt;MATCH($R$1,$E4606:$E4609,0),1*c_vote,0)+IF(MATCH($Q$1,$F4606:$F4609,0)&lt;MATCH($R$1,$F4606:$F4609,0),1*d_vote,0)</f>
        <v>0.26</v>
      </c>
      <c r="R4606" s="3">
        <f>IF(MATCH(Q$1,$C4606:$C4609,0)&gt;(MATCH(R$1,$C4606:$C4609,0)),1*a_vote,0)+IF(MATCH(Q$1,$D4606:$D4609,0)&gt;MATCH(R$1,$D4606:$D4609,0),1*b_vote,0)+IF(MATCH(Q$1,$E4606:$E4609,0)&gt;MATCH(R$1,$E4606:$E4609,0),1*c_vote,0)+IF(MATCH(Q$1,$F4606:$F4609,0)&gt;MATCH(R$1,$F4606:$F4609,0),1*d_vote,0)</f>
        <v>0.74</v>
      </c>
      <c r="S4606" s="3">
        <f>IF(MATCH($S$1,$C4606:$C4609,0)&lt;(MATCH($T$1,$C4606:$C4609,0)),1*a_vote,0)+IF(MATCH($S$1,$D4606:$D4609,0)&lt;MATCH($T$1,$D4606:$D4609,0),1*b_vote,0)+IF(MATCH($S$1,$E4606:$E4609,0)&lt;MATCH($T$1,$E4606:$E4609,0),1*c_vote,0)+IF(MATCH($S$1,$F4606:$F4609,0)&lt;MATCH($T$1,$F4606:$F4609,0),1*d_vote,0)</f>
        <v>0.25</v>
      </c>
      <c r="T4606" s="3">
        <f>IF(MATCH(S$1,$C4606:$C4609,0)&gt;(MATCH(T$1,$C4606:$C4609,0)),1*a_vote,0)+IF(MATCH(S$1,$D4606:$D4609,0)&gt;MATCH(T$1,$D4606:$D4609,0),1*b_vote,0)+IF(MATCH(S$1,$E4606:$E4609,0)&gt;MATCH(T$1,$E4606:$E4609,0),1*c_vote,0)+IF(MATCH(S$1,$F4606:$F4609,0)&gt;MATCH(T$1,$F4606:$F4609,0),1*d_vote,0)</f>
        <v>0.75</v>
      </c>
    </row>
    <row r="4607" spans="1:20" x14ac:dyDescent="0.25">
      <c r="A4607">
        <f t="shared" si="146"/>
        <v>4606</v>
      </c>
      <c r="B4607">
        <f t="shared" si="147"/>
        <v>1152</v>
      </c>
      <c r="C4607" t="str">
        <f>INDEX('VBA code_permu_wo_repettn'!$T$3:$Y$6,COUNTIF('Profile-matrices_Condorcet'!$B$2:$B4607,'Profile-matrices_Condorcet'!$B4607),MATCH(INDEX('numeric possibilities'!D$3:D$1298,VLOOKUP($B4607,'numeric possibilities'!$C$3:$G$1298,1)),'VBA code_permu_wo_repettn'!$T$2:$Y$2))</f>
        <v>D</v>
      </c>
      <c r="D4607" t="str">
        <f>INDEX('VBA code_permu_wo_repettn'!$AA$3:$AF$6,COUNTIF('Profile-matrices_Condorcet'!$B$2:$B4607,'Profile-matrices_Condorcet'!$B4607),MATCH(INDEX('numeric possibilities'!E$3:E$1298,VLOOKUP($B4607,'numeric possibilities'!$C$3:$G$1298,1)),'VBA code_permu_wo_repettn'!$AA$2:$AF$2))</f>
        <v>D</v>
      </c>
      <c r="E4607" t="str">
        <f>INDEX('VBA code_permu_wo_repettn'!$AH$3:$AM$6,COUNTIF('Profile-matrices_Condorcet'!$B$2:$B4607,'Profile-matrices_Condorcet'!$B4607),MATCH(INDEX('numeric possibilities'!F$3:F$1298,VLOOKUP($B4607,'numeric possibilities'!$C$3:$G$1298,1)),'VBA code_permu_wo_repettn'!$AH$2:$AM$2))</f>
        <v>A</v>
      </c>
      <c r="F4607" t="str">
        <f>INDEX('VBA code_permu_wo_repettn'!$AO$3:$AT$6,COUNTIF('Profile-matrices_Condorcet'!$B$2:$B4607,'Profile-matrices_Condorcet'!$B4607),MATCH(INDEX('numeric possibilities'!G$3:G$1298,VLOOKUP($B4607,'numeric possibilities'!$C$3:$G$1298,1)),'VBA code_permu_wo_repettn'!$AO$2:$AT$2))</f>
        <v>C</v>
      </c>
      <c r="H4607" t="s">
        <v>15</v>
      </c>
      <c r="I4607" t="str">
        <f>IF(I4606&gt;J4606,$I$1,IF(I4606&lt;J4606,$J$1,0))</f>
        <v>A</v>
      </c>
      <c r="K4607" t="str">
        <f>IF(K4606&gt;L4606,$K$1,IF(K4606&lt;L4606,$L$1,0))</f>
        <v>C</v>
      </c>
      <c r="M4607" t="str">
        <f>IF(M4606&gt;N4606,$M$1,IF(M4606&lt;N4606,$N$1,0))</f>
        <v>A</v>
      </c>
      <c r="O4607" t="str">
        <f>IF(O4606&gt;P4606,$O$1,IF(O4606&lt;P4606,$P$1,0))</f>
        <v>C</v>
      </c>
      <c r="Q4607" t="str">
        <f>IF(Q4606&gt;R4606,$Q$1,IF(Q4606&lt;R4606,$R$1,0))</f>
        <v>D</v>
      </c>
      <c r="S4607" t="str">
        <f>IF(S4606&gt;T4606,$S$1,IF(S4606&lt;T4606,$T$1,0))</f>
        <v>D</v>
      </c>
    </row>
    <row r="4608" spans="1:20" x14ac:dyDescent="0.25">
      <c r="A4608">
        <f t="shared" si="146"/>
        <v>4607</v>
      </c>
      <c r="B4608">
        <f t="shared" si="147"/>
        <v>1152</v>
      </c>
      <c r="C4608" t="str">
        <f>INDEX('VBA code_permu_wo_repettn'!$T$3:$Y$6,COUNTIF('Profile-matrices_Condorcet'!$B$2:$B4608,'Profile-matrices_Condorcet'!$B4608),MATCH(INDEX('numeric possibilities'!D$3:D$1298,VLOOKUP($B4608,'numeric possibilities'!$C$3:$G$1298,1)),'VBA code_permu_wo_repettn'!$T$2:$Y$2))</f>
        <v>C</v>
      </c>
      <c r="D4608" t="str">
        <f>INDEX('VBA code_permu_wo_repettn'!$AA$3:$AF$6,COUNTIF('Profile-matrices_Condorcet'!$B$2:$B4608,'Profile-matrices_Condorcet'!$B4608),MATCH(INDEX('numeric possibilities'!E$3:E$1298,VLOOKUP($B4608,'numeric possibilities'!$C$3:$G$1298,1)),'VBA code_permu_wo_repettn'!$AA$2:$AF$2))</f>
        <v>C</v>
      </c>
      <c r="E4608" t="str">
        <f>INDEX('VBA code_permu_wo_repettn'!$AH$3:$AM$6,COUNTIF('Profile-matrices_Condorcet'!$B$2:$B4608,'Profile-matrices_Condorcet'!$B4608),MATCH(INDEX('numeric possibilities'!F$3:F$1298,VLOOKUP($B4608,'numeric possibilities'!$C$3:$G$1298,1)),'VBA code_permu_wo_repettn'!$AH$2:$AM$2))</f>
        <v>D</v>
      </c>
      <c r="F4608" t="str">
        <f>INDEX('VBA code_permu_wo_repettn'!$AO$3:$AT$6,COUNTIF('Profile-matrices_Condorcet'!$B$2:$B4608,'Profile-matrices_Condorcet'!$B4608),MATCH(INDEX('numeric possibilities'!G$3:G$1298,VLOOKUP($B4608,'numeric possibilities'!$C$3:$G$1298,1)),'VBA code_permu_wo_repettn'!$AO$2:$AT$2))</f>
        <v>B</v>
      </c>
      <c r="I4608" t="s">
        <v>0</v>
      </c>
      <c r="J4608" t="s">
        <v>1</v>
      </c>
      <c r="K4608" t="s">
        <v>2</v>
      </c>
      <c r="L4608" t="s">
        <v>3</v>
      </c>
    </row>
    <row r="4609" spans="1:20" x14ac:dyDescent="0.25">
      <c r="A4609">
        <f t="shared" si="146"/>
        <v>4608</v>
      </c>
      <c r="B4609">
        <f t="shared" si="147"/>
        <v>1152</v>
      </c>
      <c r="C4609" t="str">
        <f>INDEX('VBA code_permu_wo_repettn'!$T$3:$Y$6,COUNTIF('Profile-matrices_Condorcet'!$B$2:$B4609,'Profile-matrices_Condorcet'!$B4609),MATCH(INDEX('numeric possibilities'!D$3:D$1298,VLOOKUP($B4609,'numeric possibilities'!$C$3:$G$1298,1)),'VBA code_permu_wo_repettn'!$T$2:$Y$2))</f>
        <v>B</v>
      </c>
      <c r="D4609" t="str">
        <f>INDEX('VBA code_permu_wo_repettn'!$AA$3:$AF$6,COUNTIF('Profile-matrices_Condorcet'!$B$2:$B4609,'Profile-matrices_Condorcet'!$B4609),MATCH(INDEX('numeric possibilities'!E$3:E$1298,VLOOKUP($B4609,'numeric possibilities'!$C$3:$G$1298,1)),'VBA code_permu_wo_repettn'!$AA$2:$AF$2))</f>
        <v>A</v>
      </c>
      <c r="E4609" t="str">
        <f>INDEX('VBA code_permu_wo_repettn'!$AH$3:$AM$6,COUNTIF('Profile-matrices_Condorcet'!$B$2:$B4609,'Profile-matrices_Condorcet'!$B4609),MATCH(INDEX('numeric possibilities'!F$3:F$1298,VLOOKUP($B4609,'numeric possibilities'!$C$3:$G$1298,1)),'VBA code_permu_wo_repettn'!$AH$2:$AM$2))</f>
        <v>B</v>
      </c>
      <c r="F4609" t="str">
        <f>INDEX('VBA code_permu_wo_repettn'!$AO$3:$AT$6,COUNTIF('Profile-matrices_Condorcet'!$B$2:$B4609,'Profile-matrices_Condorcet'!$B4609),MATCH(INDEX('numeric possibilities'!G$3:G$1298,VLOOKUP($B4609,'numeric possibilities'!$C$3:$G$1298,1)),'VBA code_permu_wo_repettn'!$AO$2:$AT$2))</f>
        <v>A</v>
      </c>
      <c r="G4609" t="str">
        <f>IF(MAX(I4609:L4609)&gt;='numeric possibilities'!$B$4/2,INDEX('Profile-matrices_Condorcet'!I4608:L4608,1,MATCH(MAX('Profile-matrices_Condorcet'!I4609:L4609),'Profile-matrices_Condorcet'!I4609:L4609,0)),"NCW")</f>
        <v>NCW</v>
      </c>
      <c r="H4609" t="s">
        <v>13</v>
      </c>
      <c r="I4609" s="3">
        <f>COUNTIF($I4607:$S4607,I4608)</f>
        <v>2</v>
      </c>
      <c r="J4609" s="3">
        <f>COUNTIF($I4607:$S4607,J4608)</f>
        <v>0</v>
      </c>
      <c r="K4609" s="3">
        <f>COUNTIF($I4607:$S4607,K4608)</f>
        <v>2</v>
      </c>
      <c r="L4609" s="3">
        <f>COUNTIF($I4607:$S4607,L4608)</f>
        <v>2</v>
      </c>
    </row>
    <row r="4610" spans="1:20" x14ac:dyDescent="0.25">
      <c r="A4610">
        <f t="shared" si="146"/>
        <v>4609</v>
      </c>
      <c r="B4610">
        <f t="shared" si="147"/>
        <v>1153</v>
      </c>
      <c r="C4610" t="str">
        <f>INDEX('VBA code_permu_wo_repettn'!$T$3:$Y$6,COUNTIF('Profile-matrices_Condorcet'!$B$2:$B4610,'Profile-matrices_Condorcet'!$B4610),MATCH(INDEX('numeric possibilities'!D$3:D$1298,VLOOKUP($B4610,'numeric possibilities'!$C$3:$G$1298,1)),'VBA code_permu_wo_repettn'!$T$2:$Y$2))</f>
        <v>A</v>
      </c>
      <c r="D4610" t="str">
        <f>INDEX('VBA code_permu_wo_repettn'!$AA$3:$AF$6,COUNTIF('Profile-matrices_Condorcet'!$B$2:$B4610,'Profile-matrices_Condorcet'!$B4610),MATCH(INDEX('numeric possibilities'!E$3:E$1298,VLOOKUP($B4610,'numeric possibilities'!$C$3:$G$1298,1)),'VBA code_permu_wo_repettn'!$AA$2:$AF$2))</f>
        <v>B</v>
      </c>
      <c r="E4610" t="str">
        <f>INDEX('VBA code_permu_wo_repettn'!$AH$3:$AM$6,COUNTIF('Profile-matrices_Condorcet'!$B$2:$B4610,'Profile-matrices_Condorcet'!$B4610),MATCH(INDEX('numeric possibilities'!F$3:F$1298,VLOOKUP($B4610,'numeric possibilities'!$C$3:$G$1298,1)),'VBA code_permu_wo_repettn'!$AH$2:$AM$2))</f>
        <v>C</v>
      </c>
      <c r="F4610" t="str">
        <f>INDEX('VBA code_permu_wo_repettn'!$AO$3:$AT$6,COUNTIF('Profile-matrices_Condorcet'!$B$2:$B4610,'Profile-matrices_Condorcet'!$B4610),MATCH(INDEX('numeric possibilities'!G$3:G$1298,VLOOKUP($B4610,'numeric possibilities'!$C$3:$G$1298,1)),'VBA code_permu_wo_repettn'!$AO$2:$AT$2))</f>
        <v>D</v>
      </c>
      <c r="H4610" t="s">
        <v>14</v>
      </c>
      <c r="I4610" s="3">
        <f>IF(MATCH(I$1,$C4610:$C4613,0)&lt;(MATCH(J$1,$C4610:$C4613,0)),1*a_vote,0)+IF(MATCH(I$1,$D4610:$D4613,0)&lt;MATCH(J$1,$D4610:$D4613,0),1*b_vote,0)+IF(MATCH(I$1,$E4610:$E4613,0)&lt;MATCH(J$1,$E4610:$E4613,0),1*c_vote,0)+IF(MATCH(I$1,$F4610:$F4613,0)&lt;MATCH(J$1,$F4610:$F4613,0),1*d_vote,0)</f>
        <v>0.27</v>
      </c>
      <c r="J4610" s="3">
        <f>IF(MATCH(I$1,$C4610:$C4613,0)&gt;(MATCH(J$1,$C4610:$C4613,0)),1*a_vote,0)+IF(MATCH(I$1,$D4610:$D4613,0)&gt;MATCH(J$1,$D4610:$D4613,0),1*b_vote,0)+IF(MATCH(I$1,$E4610:$E4613,0)&gt;MATCH(J$1,$E4610:$E4613,0),1*c_vote,0)+IF(MATCH(I$1,$F4610:$F4613,0)&gt;MATCH(J$1,$F4610:$F4613,0),1*d_vote,0)</f>
        <v>0.73</v>
      </c>
      <c r="K4610" s="3">
        <f>IF(MATCH($K$1,$C4610:$C4613,0)&lt;(MATCH($L$1,$C4610:$C4613,0)),1*a_vote,0)+IF(MATCH($K$1,$D4610:$D4613,0)&lt;MATCH($L$1,$D4610:$D4613,0),1*b_vote,0)+IF(MATCH($K$1,$E4610:$E4613,0)&lt;MATCH($L$1,$E4610:$E4613,0),1*c_vote,0)+IF(MATCH($K$1,$F4610:$F4613,0)&lt;MATCH($L$1,$F4610:$F4613,0),1*d_vote,0)</f>
        <v>0.53</v>
      </c>
      <c r="L4610" s="3">
        <f>IF(MATCH(K$1,$C4610:$C4613,0)&gt;(MATCH(L$1,$C4610:$C4613,0)),1*a_vote,0)+IF(MATCH(K$1,$D4610:$D4613,0)&gt;MATCH(L$1,$D4610:$D4613,0),1*b_vote,0)+IF(MATCH(K$1,$E4610:$E4613,0)&gt;MATCH(L$1,$E4610:$E4613,0),1*c_vote,0)+IF(MATCH(K$1,$F4610:$F4613,0)&gt;MATCH(L$1,$F4610:$F4613,0),1*d_vote,0)</f>
        <v>0.47</v>
      </c>
      <c r="M4610" s="3">
        <f>IF(MATCH($M$1,$C4610:$C4613,0)&lt;(MATCH($N$1,$C4610:$C4613,0)),1*a_vote,0)+IF(MATCH($M$1,$D4610:$D4613,0)&lt;MATCH($N$1,$D4610:$D4613,0),1*b_vote,0)+IF(MATCH($M$1,$E4610:$E4613,0)&lt;MATCH($N$1,$E4610:$E4613,0),1*c_vote,0)+IF(MATCH($M$1,$F4610:$F4613,0)&lt;MATCH($N$1,$F4610:$F4613,0),1*d_vote,0)</f>
        <v>0.78</v>
      </c>
      <c r="N4610" s="3">
        <f>IF(MATCH(M$1,$C4610:$C4613,0)&gt;(MATCH(N$1,$C4610:$C4613,0)),1*a_vote,0)+IF(MATCH(M$1,$D4610:$D4613,0)&gt;MATCH(N$1,$D4610:$D4613,0),1*b_vote,0)+IF(MATCH(M$1,$E4610:$E4613,0)&gt;MATCH(N$1,$E4610:$E4613,0),1*c_vote,0)+IF(MATCH(M$1,$F4610:$F4613,0)&gt;MATCH(N$1,$F4610:$F4613,0),1*d_vote,0)</f>
        <v>0.21999999999999997</v>
      </c>
      <c r="O4610" s="3">
        <f>IF(MATCH($O$1,$C4610:$C4613,0)&lt;(MATCH($P$1,$C4610:$C4613,0)),1*a_vote,0)+IF(MATCH($O$1,$D4610:$D4613,0)&lt;MATCH($P$1,$D4610:$D4613,0),1*b_vote,0)+IF(MATCH($O$1,$E4610:$E4613,0)&lt;MATCH($P$1,$E4610:$E4613,0),1*c_vote,0)+IF(MATCH($O$1,$F4610:$F4613,0)&lt;MATCH($P$1,$F4610:$F4613,0),1*d_vote,0)</f>
        <v>0.53</v>
      </c>
      <c r="P4610" s="3">
        <f>IF(MATCH(O$1,$C4610:$C4613,0)&gt;(MATCH(P$1,$C4610:$C4613,0)),1*a_vote,0)+IF(MATCH(O$1,$D4610:$D4613,0)&gt;MATCH(P$1,$D4610:$D4613,0),1*b_vote,0)+IF(MATCH(O$1,$E4610:$E4613,0)&gt;MATCH(P$1,$E4610:$E4613,0),1*c_vote,0)+IF(MATCH(O$1,$F4610:$F4613,0)&gt;MATCH(P$1,$F4610:$F4613,0),1*d_vote,0)</f>
        <v>0.47</v>
      </c>
      <c r="Q4610" s="3">
        <f>IF(MATCH($Q$1,$C4610:$C4613,0)&lt;(MATCH($R$1,$C4610:$C4613,0)),1*a_vote,0)+IF(MATCH($Q$1,$D4610:$D4613,0)&lt;MATCH($R$1,$D4610:$D4613,0),1*b_vote,0)+IF(MATCH($Q$1,$E4610:$E4613,0)&lt;MATCH($R$1,$E4610:$E4613,0),1*c_vote,0)+IF(MATCH($Q$1,$F4610:$F4613,0)&lt;MATCH($R$1,$F4610:$F4613,0),1*d_vote,0)</f>
        <v>0.78</v>
      </c>
      <c r="R4610" s="3">
        <f>IF(MATCH(Q$1,$C4610:$C4613,0)&gt;(MATCH(R$1,$C4610:$C4613,0)),1*a_vote,0)+IF(MATCH(Q$1,$D4610:$D4613,0)&gt;MATCH(R$1,$D4610:$D4613,0),1*b_vote,0)+IF(MATCH(Q$1,$E4610:$E4613,0)&gt;MATCH(R$1,$E4610:$E4613,0),1*c_vote,0)+IF(MATCH(Q$1,$F4610:$F4613,0)&gt;MATCH(R$1,$F4610:$F4613,0),1*d_vote,0)</f>
        <v>0.21999999999999997</v>
      </c>
      <c r="S4610" s="3">
        <f>IF(MATCH($S$1,$C4610:$C4613,0)&lt;(MATCH($T$1,$C4610:$C4613,0)),1*a_vote,0)+IF(MATCH($S$1,$D4610:$D4613,0)&lt;MATCH($T$1,$D4610:$D4613,0),1*b_vote,0)+IF(MATCH($S$1,$E4610:$E4613,0)&lt;MATCH($T$1,$E4610:$E4613,0),1*c_vote,0)+IF(MATCH($S$1,$F4610:$F4613,0)&lt;MATCH($T$1,$F4610:$F4613,0),1*d_vote,0)</f>
        <v>0.78</v>
      </c>
      <c r="T4610" s="3">
        <f>IF(MATCH(S$1,$C4610:$C4613,0)&gt;(MATCH(T$1,$C4610:$C4613,0)),1*a_vote,0)+IF(MATCH(S$1,$D4610:$D4613,0)&gt;MATCH(T$1,$D4610:$D4613,0),1*b_vote,0)+IF(MATCH(S$1,$E4610:$E4613,0)&gt;MATCH(T$1,$E4610:$E4613,0),1*c_vote,0)+IF(MATCH(S$1,$F4610:$F4613,0)&gt;MATCH(T$1,$F4610:$F4613,0),1*d_vote,0)</f>
        <v>0.21999999999999997</v>
      </c>
    </row>
    <row r="4611" spans="1:20" x14ac:dyDescent="0.25">
      <c r="A4611">
        <f t="shared" si="146"/>
        <v>4610</v>
      </c>
      <c r="B4611">
        <f t="shared" si="147"/>
        <v>1153</v>
      </c>
      <c r="C4611" t="str">
        <f>INDEX('VBA code_permu_wo_repettn'!$T$3:$Y$6,COUNTIF('Profile-matrices_Condorcet'!$B$2:$B4611,'Profile-matrices_Condorcet'!$B4611),MATCH(INDEX('numeric possibilities'!D$3:D$1298,VLOOKUP($B4611,'numeric possibilities'!$C$3:$G$1298,1)),'VBA code_permu_wo_repettn'!$T$2:$Y$2))</f>
        <v>B</v>
      </c>
      <c r="D4611" t="str">
        <f>INDEX('VBA code_permu_wo_repettn'!$AA$3:$AF$6,COUNTIF('Profile-matrices_Condorcet'!$B$2:$B4611,'Profile-matrices_Condorcet'!$B4611),MATCH(INDEX('numeric possibilities'!E$3:E$1298,VLOOKUP($B4611,'numeric possibilities'!$C$3:$G$1298,1)),'VBA code_permu_wo_repettn'!$AA$2:$AF$2))</f>
        <v>A</v>
      </c>
      <c r="E4611" t="str">
        <f>INDEX('VBA code_permu_wo_repettn'!$AH$3:$AM$6,COUNTIF('Profile-matrices_Condorcet'!$B$2:$B4611,'Profile-matrices_Condorcet'!$B4611),MATCH(INDEX('numeric possibilities'!F$3:F$1298,VLOOKUP($B4611,'numeric possibilities'!$C$3:$G$1298,1)),'VBA code_permu_wo_repettn'!$AH$2:$AM$2))</f>
        <v>B</v>
      </c>
      <c r="F4611" t="str">
        <f>INDEX('VBA code_permu_wo_repettn'!$AO$3:$AT$6,COUNTIF('Profile-matrices_Condorcet'!$B$2:$B4611,'Profile-matrices_Condorcet'!$B4611),MATCH(INDEX('numeric possibilities'!G$3:G$1298,VLOOKUP($B4611,'numeric possibilities'!$C$3:$G$1298,1)),'VBA code_permu_wo_repettn'!$AO$2:$AT$2))</f>
        <v>C</v>
      </c>
      <c r="H4611" t="s">
        <v>15</v>
      </c>
      <c r="I4611" t="str">
        <f>IF(I4610&gt;J4610,$I$1,IF(I4610&lt;J4610,$J$1,0))</f>
        <v>B</v>
      </c>
      <c r="K4611" t="str">
        <f>IF(K4610&gt;L4610,$K$1,IF(K4610&lt;L4610,$L$1,0))</f>
        <v>A</v>
      </c>
      <c r="M4611" t="str">
        <f>IF(M4610&gt;N4610,$M$1,IF(M4610&lt;N4610,$N$1,0))</f>
        <v>A</v>
      </c>
      <c r="O4611" t="str">
        <f>IF(O4610&gt;P4610,$O$1,IF(O4610&lt;P4610,$P$1,0))</f>
        <v>B</v>
      </c>
      <c r="Q4611" t="str">
        <f>IF(Q4610&gt;R4610,$Q$1,IF(Q4610&lt;R4610,$R$1,0))</f>
        <v>B</v>
      </c>
      <c r="S4611" t="str">
        <f>IF(S4610&gt;T4610,$S$1,IF(S4610&lt;T4610,$T$1,0))</f>
        <v>C</v>
      </c>
    </row>
    <row r="4612" spans="1:20" x14ac:dyDescent="0.25">
      <c r="A4612">
        <f t="shared" si="146"/>
        <v>4611</v>
      </c>
      <c r="B4612">
        <f t="shared" si="147"/>
        <v>1153</v>
      </c>
      <c r="C4612" t="str">
        <f>INDEX('VBA code_permu_wo_repettn'!$T$3:$Y$6,COUNTIF('Profile-matrices_Condorcet'!$B$2:$B4612,'Profile-matrices_Condorcet'!$B4612),MATCH(INDEX('numeric possibilities'!D$3:D$1298,VLOOKUP($B4612,'numeric possibilities'!$C$3:$G$1298,1)),'VBA code_permu_wo_repettn'!$T$2:$Y$2))</f>
        <v>C</v>
      </c>
      <c r="D4612" t="str">
        <f>INDEX('VBA code_permu_wo_repettn'!$AA$3:$AF$6,COUNTIF('Profile-matrices_Condorcet'!$B$2:$B4612,'Profile-matrices_Condorcet'!$B4612),MATCH(INDEX('numeric possibilities'!E$3:E$1298,VLOOKUP($B4612,'numeric possibilities'!$C$3:$G$1298,1)),'VBA code_permu_wo_repettn'!$AA$2:$AF$2))</f>
        <v>C</v>
      </c>
      <c r="E4612" t="str">
        <f>INDEX('VBA code_permu_wo_repettn'!$AH$3:$AM$6,COUNTIF('Profile-matrices_Condorcet'!$B$2:$B4612,'Profile-matrices_Condorcet'!$B4612),MATCH(INDEX('numeric possibilities'!F$3:F$1298,VLOOKUP($B4612,'numeric possibilities'!$C$3:$G$1298,1)),'VBA code_permu_wo_repettn'!$AH$2:$AM$2))</f>
        <v>A</v>
      </c>
      <c r="F4612" t="str">
        <f>INDEX('VBA code_permu_wo_repettn'!$AO$3:$AT$6,COUNTIF('Profile-matrices_Condorcet'!$B$2:$B4612,'Profile-matrices_Condorcet'!$B4612),MATCH(INDEX('numeric possibilities'!G$3:G$1298,VLOOKUP($B4612,'numeric possibilities'!$C$3:$G$1298,1)),'VBA code_permu_wo_repettn'!$AO$2:$AT$2))</f>
        <v>B</v>
      </c>
      <c r="I4612" t="s">
        <v>0</v>
      </c>
      <c r="J4612" t="s">
        <v>1</v>
      </c>
      <c r="K4612" t="s">
        <v>2</v>
      </c>
      <c r="L4612" t="s">
        <v>3</v>
      </c>
    </row>
    <row r="4613" spans="1:20" x14ac:dyDescent="0.25">
      <c r="A4613">
        <f t="shared" si="146"/>
        <v>4612</v>
      </c>
      <c r="B4613">
        <f t="shared" si="147"/>
        <v>1153</v>
      </c>
      <c r="C4613" t="str">
        <f>INDEX('VBA code_permu_wo_repettn'!$T$3:$Y$6,COUNTIF('Profile-matrices_Condorcet'!$B$2:$B4613,'Profile-matrices_Condorcet'!$B4613),MATCH(INDEX('numeric possibilities'!D$3:D$1298,VLOOKUP($B4613,'numeric possibilities'!$C$3:$G$1298,1)),'VBA code_permu_wo_repettn'!$T$2:$Y$2))</f>
        <v>D</v>
      </c>
      <c r="D4613" t="str">
        <f>INDEX('VBA code_permu_wo_repettn'!$AA$3:$AF$6,COUNTIF('Profile-matrices_Condorcet'!$B$2:$B4613,'Profile-matrices_Condorcet'!$B4613),MATCH(INDEX('numeric possibilities'!E$3:E$1298,VLOOKUP($B4613,'numeric possibilities'!$C$3:$G$1298,1)),'VBA code_permu_wo_repettn'!$AA$2:$AF$2))</f>
        <v>D</v>
      </c>
      <c r="E4613" t="str">
        <f>INDEX('VBA code_permu_wo_repettn'!$AH$3:$AM$6,COUNTIF('Profile-matrices_Condorcet'!$B$2:$B4613,'Profile-matrices_Condorcet'!$B4613),MATCH(INDEX('numeric possibilities'!F$3:F$1298,VLOOKUP($B4613,'numeric possibilities'!$C$3:$G$1298,1)),'VBA code_permu_wo_repettn'!$AH$2:$AM$2))</f>
        <v>D</v>
      </c>
      <c r="F4613" t="str">
        <f>INDEX('VBA code_permu_wo_repettn'!$AO$3:$AT$6,COUNTIF('Profile-matrices_Condorcet'!$B$2:$B4613,'Profile-matrices_Condorcet'!$B4613),MATCH(INDEX('numeric possibilities'!G$3:G$1298,VLOOKUP($B4613,'numeric possibilities'!$C$3:$G$1298,1)),'VBA code_permu_wo_repettn'!$AO$2:$AT$2))</f>
        <v>A</v>
      </c>
      <c r="G4613" t="str">
        <f>IF(MAX(I4613:L4613)&gt;='numeric possibilities'!$B$4/2,INDEX('Profile-matrices_Condorcet'!I4612:L4612,1,MATCH(MAX('Profile-matrices_Condorcet'!I4613:L4613),'Profile-matrices_Condorcet'!I4613:L4613,0)),"NCW")</f>
        <v>B</v>
      </c>
      <c r="H4613" t="s">
        <v>13</v>
      </c>
      <c r="I4613" s="3">
        <f>COUNTIF($I4611:$S4611,I4612)</f>
        <v>2</v>
      </c>
      <c r="J4613" s="3">
        <f>COUNTIF($I4611:$S4611,J4612)</f>
        <v>3</v>
      </c>
      <c r="K4613" s="3">
        <f>COUNTIF($I4611:$S4611,K4612)</f>
        <v>1</v>
      </c>
      <c r="L4613" s="3">
        <f>COUNTIF($I4611:$S4611,L4612)</f>
        <v>0</v>
      </c>
    </row>
    <row r="4614" spans="1:20" x14ac:dyDescent="0.25">
      <c r="A4614">
        <f t="shared" si="146"/>
        <v>4613</v>
      </c>
      <c r="B4614">
        <f t="shared" si="147"/>
        <v>1154</v>
      </c>
      <c r="C4614" t="str">
        <f>INDEX('VBA code_permu_wo_repettn'!$T$3:$Y$6,COUNTIF('Profile-matrices_Condorcet'!$B$2:$B4614,'Profile-matrices_Condorcet'!$B4614),MATCH(INDEX('numeric possibilities'!D$3:D$1298,VLOOKUP($B4614,'numeric possibilities'!$C$3:$G$1298,1)),'VBA code_permu_wo_repettn'!$T$2:$Y$2))</f>
        <v>A</v>
      </c>
      <c r="D4614" t="str">
        <f>INDEX('VBA code_permu_wo_repettn'!$AA$3:$AF$6,COUNTIF('Profile-matrices_Condorcet'!$B$2:$B4614,'Profile-matrices_Condorcet'!$B4614),MATCH(INDEX('numeric possibilities'!E$3:E$1298,VLOOKUP($B4614,'numeric possibilities'!$C$3:$G$1298,1)),'VBA code_permu_wo_repettn'!$AA$2:$AF$2))</f>
        <v>B</v>
      </c>
      <c r="E4614" t="str">
        <f>INDEX('VBA code_permu_wo_repettn'!$AH$3:$AM$6,COUNTIF('Profile-matrices_Condorcet'!$B$2:$B4614,'Profile-matrices_Condorcet'!$B4614),MATCH(INDEX('numeric possibilities'!F$3:F$1298,VLOOKUP($B4614,'numeric possibilities'!$C$3:$G$1298,1)),'VBA code_permu_wo_repettn'!$AH$2:$AM$2))</f>
        <v>C</v>
      </c>
      <c r="F4614" t="str">
        <f>INDEX('VBA code_permu_wo_repettn'!$AO$3:$AT$6,COUNTIF('Profile-matrices_Condorcet'!$B$2:$B4614,'Profile-matrices_Condorcet'!$B4614),MATCH(INDEX('numeric possibilities'!G$3:G$1298,VLOOKUP($B4614,'numeric possibilities'!$C$3:$G$1298,1)),'VBA code_permu_wo_repettn'!$AO$2:$AT$2))</f>
        <v>D</v>
      </c>
      <c r="H4614" t="s">
        <v>14</v>
      </c>
      <c r="I4614" s="3">
        <f>IF(MATCH(I$1,$C4614:$C4617,0)&lt;(MATCH(J$1,$C4614:$C4617,0)),1*a_vote,0)+IF(MATCH(I$1,$D4614:$D4617,0)&lt;MATCH(J$1,$D4614:$D4617,0),1*b_vote,0)+IF(MATCH(I$1,$E4614:$E4617,0)&lt;MATCH(J$1,$E4614:$E4617,0),1*c_vote,0)+IF(MATCH(I$1,$F4614:$F4617,0)&lt;MATCH(J$1,$F4614:$F4617,0),1*d_vote,0)</f>
        <v>0.27</v>
      </c>
      <c r="J4614" s="3">
        <f>IF(MATCH(I$1,$C4614:$C4617,0)&gt;(MATCH(J$1,$C4614:$C4617,0)),1*a_vote,0)+IF(MATCH(I$1,$D4614:$D4617,0)&gt;MATCH(J$1,$D4614:$D4617,0),1*b_vote,0)+IF(MATCH(I$1,$E4614:$E4617,0)&gt;MATCH(J$1,$E4614:$E4617,0),1*c_vote,0)+IF(MATCH(I$1,$F4614:$F4617,0)&gt;MATCH(J$1,$F4614:$F4617,0),1*d_vote,0)</f>
        <v>0.73</v>
      </c>
      <c r="K4614" s="3">
        <f>IF(MATCH($K$1,$C4614:$C4617,0)&lt;(MATCH($L$1,$C4614:$C4617,0)),1*a_vote,0)+IF(MATCH($K$1,$D4614:$D4617,0)&lt;MATCH($L$1,$D4614:$D4617,0),1*b_vote,0)+IF(MATCH($K$1,$E4614:$E4617,0)&lt;MATCH($L$1,$E4614:$E4617,0),1*c_vote,0)+IF(MATCH($K$1,$F4614:$F4617,0)&lt;MATCH($L$1,$F4614:$F4617,0),1*d_vote,0)</f>
        <v>0.53</v>
      </c>
      <c r="L4614" s="3">
        <f>IF(MATCH(K$1,$C4614:$C4617,0)&gt;(MATCH(L$1,$C4614:$C4617,0)),1*a_vote,0)+IF(MATCH(K$1,$D4614:$D4617,0)&gt;MATCH(L$1,$D4614:$D4617,0),1*b_vote,0)+IF(MATCH(K$1,$E4614:$E4617,0)&gt;MATCH(L$1,$E4614:$E4617,0),1*c_vote,0)+IF(MATCH(K$1,$F4614:$F4617,0)&gt;MATCH(L$1,$F4614:$F4617,0),1*d_vote,0)</f>
        <v>0.47</v>
      </c>
      <c r="M4614" s="3">
        <f>IF(MATCH($M$1,$C4614:$C4617,0)&lt;(MATCH($N$1,$C4614:$C4617,0)),1*a_vote,0)+IF(MATCH($M$1,$D4614:$D4617,0)&lt;MATCH($N$1,$D4614:$D4617,0),1*b_vote,0)+IF(MATCH($M$1,$E4614:$E4617,0)&lt;MATCH($N$1,$E4614:$E4617,0),1*c_vote,0)+IF(MATCH($M$1,$F4614:$F4617,0)&lt;MATCH($N$1,$F4614:$F4617,0),1*d_vote,0)</f>
        <v>0.78</v>
      </c>
      <c r="N4614" s="3">
        <f>IF(MATCH(M$1,$C4614:$C4617,0)&gt;(MATCH(N$1,$C4614:$C4617,0)),1*a_vote,0)+IF(MATCH(M$1,$D4614:$D4617,0)&gt;MATCH(N$1,$D4614:$D4617,0),1*b_vote,0)+IF(MATCH(M$1,$E4614:$E4617,0)&gt;MATCH(N$1,$E4614:$E4617,0),1*c_vote,0)+IF(MATCH(M$1,$F4614:$F4617,0)&gt;MATCH(N$1,$F4614:$F4617,0),1*d_vote,0)</f>
        <v>0.21999999999999997</v>
      </c>
      <c r="O4614" s="3">
        <f>IF(MATCH($O$1,$C4614:$C4617,0)&lt;(MATCH($P$1,$C4614:$C4617,0)),1*a_vote,0)+IF(MATCH($O$1,$D4614:$D4617,0)&lt;MATCH($P$1,$D4614:$D4617,0),1*b_vote,0)+IF(MATCH($O$1,$E4614:$E4617,0)&lt;MATCH($P$1,$E4614:$E4617,0),1*c_vote,0)+IF(MATCH($O$1,$F4614:$F4617,0)&lt;MATCH($P$1,$F4614:$F4617,0),1*d_vote,0)</f>
        <v>0.53</v>
      </c>
      <c r="P4614" s="3">
        <f>IF(MATCH(O$1,$C4614:$C4617,0)&gt;(MATCH(P$1,$C4614:$C4617,0)),1*a_vote,0)+IF(MATCH(O$1,$D4614:$D4617,0)&gt;MATCH(P$1,$D4614:$D4617,0),1*b_vote,0)+IF(MATCH(O$1,$E4614:$E4617,0)&gt;MATCH(P$1,$E4614:$E4617,0),1*c_vote,0)+IF(MATCH(O$1,$F4614:$F4617,0)&gt;MATCH(P$1,$F4614:$F4617,0),1*d_vote,0)</f>
        <v>0.47</v>
      </c>
      <c r="Q4614" s="3">
        <f>IF(MATCH($Q$1,$C4614:$C4617,0)&lt;(MATCH($R$1,$C4614:$C4617,0)),1*a_vote,0)+IF(MATCH($Q$1,$D4614:$D4617,0)&lt;MATCH($R$1,$D4614:$D4617,0),1*b_vote,0)+IF(MATCH($Q$1,$E4614:$E4617,0)&lt;MATCH($R$1,$E4614:$E4617,0),1*c_vote,0)+IF(MATCH($Q$1,$F4614:$F4617,0)&lt;MATCH($R$1,$F4614:$F4617,0),1*d_vote,0)</f>
        <v>0.78</v>
      </c>
      <c r="R4614" s="3">
        <f>IF(MATCH(Q$1,$C4614:$C4617,0)&gt;(MATCH(R$1,$C4614:$C4617,0)),1*a_vote,0)+IF(MATCH(Q$1,$D4614:$D4617,0)&gt;MATCH(R$1,$D4614:$D4617,0),1*b_vote,0)+IF(MATCH(Q$1,$E4614:$E4617,0)&gt;MATCH(R$1,$E4614:$E4617,0),1*c_vote,0)+IF(MATCH(Q$1,$F4614:$F4617,0)&gt;MATCH(R$1,$F4614:$F4617,0),1*d_vote,0)</f>
        <v>0.21999999999999997</v>
      </c>
      <c r="S4614" s="3">
        <f>IF(MATCH($S$1,$C4614:$C4617,0)&lt;(MATCH($T$1,$C4614:$C4617,0)),1*a_vote,0)+IF(MATCH($S$1,$D4614:$D4617,0)&lt;MATCH($T$1,$D4614:$D4617,0),1*b_vote,0)+IF(MATCH($S$1,$E4614:$E4617,0)&lt;MATCH($T$1,$E4614:$E4617,0),1*c_vote,0)+IF(MATCH($S$1,$F4614:$F4617,0)&lt;MATCH($T$1,$F4614:$F4617,0),1*d_vote,0)</f>
        <v>0.51</v>
      </c>
      <c r="T4614" s="3">
        <f>IF(MATCH(S$1,$C4614:$C4617,0)&gt;(MATCH(T$1,$C4614:$C4617,0)),1*a_vote,0)+IF(MATCH(S$1,$D4614:$D4617,0)&gt;MATCH(T$1,$D4614:$D4617,0),1*b_vote,0)+IF(MATCH(S$1,$E4614:$E4617,0)&gt;MATCH(T$1,$E4614:$E4617,0),1*c_vote,0)+IF(MATCH(S$1,$F4614:$F4617,0)&gt;MATCH(T$1,$F4614:$F4617,0),1*d_vote,0)</f>
        <v>0.49</v>
      </c>
    </row>
    <row r="4615" spans="1:20" x14ac:dyDescent="0.25">
      <c r="A4615">
        <f t="shared" si="146"/>
        <v>4614</v>
      </c>
      <c r="B4615">
        <f t="shared" si="147"/>
        <v>1154</v>
      </c>
      <c r="C4615" t="str">
        <f>INDEX('VBA code_permu_wo_repettn'!$T$3:$Y$6,COUNTIF('Profile-matrices_Condorcet'!$B$2:$B4615,'Profile-matrices_Condorcet'!$B4615),MATCH(INDEX('numeric possibilities'!D$3:D$1298,VLOOKUP($B4615,'numeric possibilities'!$C$3:$G$1298,1)),'VBA code_permu_wo_repettn'!$T$2:$Y$2))</f>
        <v>B</v>
      </c>
      <c r="D4615" t="str">
        <f>INDEX('VBA code_permu_wo_repettn'!$AA$3:$AF$6,COUNTIF('Profile-matrices_Condorcet'!$B$2:$B4615,'Profile-matrices_Condorcet'!$B4615),MATCH(INDEX('numeric possibilities'!E$3:E$1298,VLOOKUP($B4615,'numeric possibilities'!$C$3:$G$1298,1)),'VBA code_permu_wo_repettn'!$AA$2:$AF$2))</f>
        <v>A</v>
      </c>
      <c r="E4615" t="str">
        <f>INDEX('VBA code_permu_wo_repettn'!$AH$3:$AM$6,COUNTIF('Profile-matrices_Condorcet'!$B$2:$B4615,'Profile-matrices_Condorcet'!$B4615),MATCH(INDEX('numeric possibilities'!F$3:F$1298,VLOOKUP($B4615,'numeric possibilities'!$C$3:$G$1298,1)),'VBA code_permu_wo_repettn'!$AH$2:$AM$2))</f>
        <v>B</v>
      </c>
      <c r="F4615" t="str">
        <f>INDEX('VBA code_permu_wo_repettn'!$AO$3:$AT$6,COUNTIF('Profile-matrices_Condorcet'!$B$2:$B4615,'Profile-matrices_Condorcet'!$B4615),MATCH(INDEX('numeric possibilities'!G$3:G$1298,VLOOKUP($B4615,'numeric possibilities'!$C$3:$G$1298,1)),'VBA code_permu_wo_repettn'!$AO$2:$AT$2))</f>
        <v>C</v>
      </c>
      <c r="H4615" t="s">
        <v>15</v>
      </c>
      <c r="I4615" t="str">
        <f>IF(I4614&gt;J4614,$I$1,IF(I4614&lt;J4614,$J$1,0))</f>
        <v>B</v>
      </c>
      <c r="K4615" t="str">
        <f>IF(K4614&gt;L4614,$K$1,IF(K4614&lt;L4614,$L$1,0))</f>
        <v>A</v>
      </c>
      <c r="M4615" t="str">
        <f>IF(M4614&gt;N4614,$M$1,IF(M4614&lt;N4614,$N$1,0))</f>
        <v>A</v>
      </c>
      <c r="O4615" t="str">
        <f>IF(O4614&gt;P4614,$O$1,IF(O4614&lt;P4614,$P$1,0))</f>
        <v>B</v>
      </c>
      <c r="Q4615" t="str">
        <f>IF(Q4614&gt;R4614,$Q$1,IF(Q4614&lt;R4614,$R$1,0))</f>
        <v>B</v>
      </c>
      <c r="S4615" t="str">
        <f>IF(S4614&gt;T4614,$S$1,IF(S4614&lt;T4614,$T$1,0))</f>
        <v>C</v>
      </c>
    </row>
    <row r="4616" spans="1:20" x14ac:dyDescent="0.25">
      <c r="A4616">
        <f t="shared" si="146"/>
        <v>4615</v>
      </c>
      <c r="B4616">
        <f t="shared" si="147"/>
        <v>1154</v>
      </c>
      <c r="C4616" t="str">
        <f>INDEX('VBA code_permu_wo_repettn'!$T$3:$Y$6,COUNTIF('Profile-matrices_Condorcet'!$B$2:$B4616,'Profile-matrices_Condorcet'!$B4616),MATCH(INDEX('numeric possibilities'!D$3:D$1298,VLOOKUP($B4616,'numeric possibilities'!$C$3:$G$1298,1)),'VBA code_permu_wo_repettn'!$T$2:$Y$2))</f>
        <v>D</v>
      </c>
      <c r="D4616" t="str">
        <f>INDEX('VBA code_permu_wo_repettn'!$AA$3:$AF$6,COUNTIF('Profile-matrices_Condorcet'!$B$2:$B4616,'Profile-matrices_Condorcet'!$B4616),MATCH(INDEX('numeric possibilities'!E$3:E$1298,VLOOKUP($B4616,'numeric possibilities'!$C$3:$G$1298,1)),'VBA code_permu_wo_repettn'!$AA$2:$AF$2))</f>
        <v>C</v>
      </c>
      <c r="E4616" t="str">
        <f>INDEX('VBA code_permu_wo_repettn'!$AH$3:$AM$6,COUNTIF('Profile-matrices_Condorcet'!$B$2:$B4616,'Profile-matrices_Condorcet'!$B4616),MATCH(INDEX('numeric possibilities'!F$3:F$1298,VLOOKUP($B4616,'numeric possibilities'!$C$3:$G$1298,1)),'VBA code_permu_wo_repettn'!$AH$2:$AM$2))</f>
        <v>A</v>
      </c>
      <c r="F4616" t="str">
        <f>INDEX('VBA code_permu_wo_repettn'!$AO$3:$AT$6,COUNTIF('Profile-matrices_Condorcet'!$B$2:$B4616,'Profile-matrices_Condorcet'!$B4616),MATCH(INDEX('numeric possibilities'!G$3:G$1298,VLOOKUP($B4616,'numeric possibilities'!$C$3:$G$1298,1)),'VBA code_permu_wo_repettn'!$AO$2:$AT$2))</f>
        <v>B</v>
      </c>
      <c r="I4616" t="s">
        <v>0</v>
      </c>
      <c r="J4616" t="s">
        <v>1</v>
      </c>
      <c r="K4616" t="s">
        <v>2</v>
      </c>
      <c r="L4616" t="s">
        <v>3</v>
      </c>
    </row>
    <row r="4617" spans="1:20" x14ac:dyDescent="0.25">
      <c r="A4617">
        <f t="shared" si="146"/>
        <v>4616</v>
      </c>
      <c r="B4617">
        <f t="shared" si="147"/>
        <v>1154</v>
      </c>
      <c r="C4617" t="str">
        <f>INDEX('VBA code_permu_wo_repettn'!$T$3:$Y$6,COUNTIF('Profile-matrices_Condorcet'!$B$2:$B4617,'Profile-matrices_Condorcet'!$B4617),MATCH(INDEX('numeric possibilities'!D$3:D$1298,VLOOKUP($B4617,'numeric possibilities'!$C$3:$G$1298,1)),'VBA code_permu_wo_repettn'!$T$2:$Y$2))</f>
        <v>C</v>
      </c>
      <c r="D4617" t="str">
        <f>INDEX('VBA code_permu_wo_repettn'!$AA$3:$AF$6,COUNTIF('Profile-matrices_Condorcet'!$B$2:$B4617,'Profile-matrices_Condorcet'!$B4617),MATCH(INDEX('numeric possibilities'!E$3:E$1298,VLOOKUP($B4617,'numeric possibilities'!$C$3:$G$1298,1)),'VBA code_permu_wo_repettn'!$AA$2:$AF$2))</f>
        <v>D</v>
      </c>
      <c r="E4617" t="str">
        <f>INDEX('VBA code_permu_wo_repettn'!$AH$3:$AM$6,COUNTIF('Profile-matrices_Condorcet'!$B$2:$B4617,'Profile-matrices_Condorcet'!$B4617),MATCH(INDEX('numeric possibilities'!F$3:F$1298,VLOOKUP($B4617,'numeric possibilities'!$C$3:$G$1298,1)),'VBA code_permu_wo_repettn'!$AH$2:$AM$2))</f>
        <v>D</v>
      </c>
      <c r="F4617" t="str">
        <f>INDEX('VBA code_permu_wo_repettn'!$AO$3:$AT$6,COUNTIF('Profile-matrices_Condorcet'!$B$2:$B4617,'Profile-matrices_Condorcet'!$B4617),MATCH(INDEX('numeric possibilities'!G$3:G$1298,VLOOKUP($B4617,'numeric possibilities'!$C$3:$G$1298,1)),'VBA code_permu_wo_repettn'!$AO$2:$AT$2))</f>
        <v>A</v>
      </c>
      <c r="G4617" t="str">
        <f>IF(MAX(I4617:L4617)&gt;='numeric possibilities'!$B$4/2,INDEX('Profile-matrices_Condorcet'!I4616:L4616,1,MATCH(MAX('Profile-matrices_Condorcet'!I4617:L4617),'Profile-matrices_Condorcet'!I4617:L4617,0)),"NCW")</f>
        <v>B</v>
      </c>
      <c r="H4617" t="s">
        <v>13</v>
      </c>
      <c r="I4617" s="3">
        <f>COUNTIF($I4615:$S4615,I4616)</f>
        <v>2</v>
      </c>
      <c r="J4617" s="3">
        <f>COUNTIF($I4615:$S4615,J4616)</f>
        <v>3</v>
      </c>
      <c r="K4617" s="3">
        <f>COUNTIF($I4615:$S4615,K4616)</f>
        <v>1</v>
      </c>
      <c r="L4617" s="3">
        <f>COUNTIF($I4615:$S4615,L4616)</f>
        <v>0</v>
      </c>
    </row>
    <row r="4618" spans="1:20" x14ac:dyDescent="0.25">
      <c r="A4618">
        <f t="shared" si="146"/>
        <v>4617</v>
      </c>
      <c r="B4618">
        <f t="shared" si="147"/>
        <v>1155</v>
      </c>
      <c r="C4618" t="str">
        <f>INDEX('VBA code_permu_wo_repettn'!$T$3:$Y$6,COUNTIF('Profile-matrices_Condorcet'!$B$2:$B4618,'Profile-matrices_Condorcet'!$B4618),MATCH(INDEX('numeric possibilities'!D$3:D$1298,VLOOKUP($B4618,'numeric possibilities'!$C$3:$G$1298,1)),'VBA code_permu_wo_repettn'!$T$2:$Y$2))</f>
        <v>A</v>
      </c>
      <c r="D4618" t="str">
        <f>INDEX('VBA code_permu_wo_repettn'!$AA$3:$AF$6,COUNTIF('Profile-matrices_Condorcet'!$B$2:$B4618,'Profile-matrices_Condorcet'!$B4618),MATCH(INDEX('numeric possibilities'!E$3:E$1298,VLOOKUP($B4618,'numeric possibilities'!$C$3:$G$1298,1)),'VBA code_permu_wo_repettn'!$AA$2:$AF$2))</f>
        <v>B</v>
      </c>
      <c r="E4618" t="str">
        <f>INDEX('VBA code_permu_wo_repettn'!$AH$3:$AM$6,COUNTIF('Profile-matrices_Condorcet'!$B$2:$B4618,'Profile-matrices_Condorcet'!$B4618),MATCH(INDEX('numeric possibilities'!F$3:F$1298,VLOOKUP($B4618,'numeric possibilities'!$C$3:$G$1298,1)),'VBA code_permu_wo_repettn'!$AH$2:$AM$2))</f>
        <v>C</v>
      </c>
      <c r="F4618" t="str">
        <f>INDEX('VBA code_permu_wo_repettn'!$AO$3:$AT$6,COUNTIF('Profile-matrices_Condorcet'!$B$2:$B4618,'Profile-matrices_Condorcet'!$B4618),MATCH(INDEX('numeric possibilities'!G$3:G$1298,VLOOKUP($B4618,'numeric possibilities'!$C$3:$G$1298,1)),'VBA code_permu_wo_repettn'!$AO$2:$AT$2))</f>
        <v>D</v>
      </c>
      <c r="H4618" t="s">
        <v>14</v>
      </c>
      <c r="I4618" s="3">
        <f>IF(MATCH(I$1,$C4618:$C4621,0)&lt;(MATCH(J$1,$C4618:$C4621,0)),1*a_vote,0)+IF(MATCH(I$1,$D4618:$D4621,0)&lt;MATCH(J$1,$D4618:$D4621,0),1*b_vote,0)+IF(MATCH(I$1,$E4618:$E4621,0)&lt;MATCH(J$1,$E4618:$E4621,0),1*c_vote,0)+IF(MATCH(I$1,$F4618:$F4621,0)&lt;MATCH(J$1,$F4618:$F4621,0),1*d_vote,0)</f>
        <v>0.27</v>
      </c>
      <c r="J4618" s="3">
        <f>IF(MATCH(I$1,$C4618:$C4621,0)&gt;(MATCH(J$1,$C4618:$C4621,0)),1*a_vote,0)+IF(MATCH(I$1,$D4618:$D4621,0)&gt;MATCH(J$1,$D4618:$D4621,0),1*b_vote,0)+IF(MATCH(I$1,$E4618:$E4621,0)&gt;MATCH(J$1,$E4618:$E4621,0),1*c_vote,0)+IF(MATCH(I$1,$F4618:$F4621,0)&gt;MATCH(J$1,$F4618:$F4621,0),1*d_vote,0)</f>
        <v>0.73</v>
      </c>
      <c r="K4618" s="3">
        <f>IF(MATCH($K$1,$C4618:$C4621,0)&lt;(MATCH($L$1,$C4618:$C4621,0)),1*a_vote,0)+IF(MATCH($K$1,$D4618:$D4621,0)&lt;MATCH($L$1,$D4618:$D4621,0),1*b_vote,0)+IF(MATCH($K$1,$E4618:$E4621,0)&lt;MATCH($L$1,$E4618:$E4621,0),1*c_vote,0)+IF(MATCH($K$1,$F4618:$F4621,0)&lt;MATCH($L$1,$F4618:$F4621,0),1*d_vote,0)</f>
        <v>0.53</v>
      </c>
      <c r="L4618" s="3">
        <f>IF(MATCH(K$1,$C4618:$C4621,0)&gt;(MATCH(L$1,$C4618:$C4621,0)),1*a_vote,0)+IF(MATCH(K$1,$D4618:$D4621,0)&gt;MATCH(L$1,$D4618:$D4621,0),1*b_vote,0)+IF(MATCH(K$1,$E4618:$E4621,0)&gt;MATCH(L$1,$E4618:$E4621,0),1*c_vote,0)+IF(MATCH(K$1,$F4618:$F4621,0)&gt;MATCH(L$1,$F4618:$F4621,0),1*d_vote,0)</f>
        <v>0.47</v>
      </c>
      <c r="M4618" s="3">
        <f>IF(MATCH($M$1,$C4618:$C4621,0)&lt;(MATCH($N$1,$C4618:$C4621,0)),1*a_vote,0)+IF(MATCH($M$1,$D4618:$D4621,0)&lt;MATCH($N$1,$D4618:$D4621,0),1*b_vote,0)+IF(MATCH($M$1,$E4618:$E4621,0)&lt;MATCH($N$1,$E4618:$E4621,0),1*c_vote,0)+IF(MATCH($M$1,$F4618:$F4621,0)&lt;MATCH($N$1,$F4618:$F4621,0),1*d_vote,0)</f>
        <v>0.78</v>
      </c>
      <c r="N4618" s="3">
        <f>IF(MATCH(M$1,$C4618:$C4621,0)&gt;(MATCH(N$1,$C4618:$C4621,0)),1*a_vote,0)+IF(MATCH(M$1,$D4618:$D4621,0)&gt;MATCH(N$1,$D4618:$D4621,0),1*b_vote,0)+IF(MATCH(M$1,$E4618:$E4621,0)&gt;MATCH(N$1,$E4618:$E4621,0),1*c_vote,0)+IF(MATCH(M$1,$F4618:$F4621,0)&gt;MATCH(N$1,$F4618:$F4621,0),1*d_vote,0)</f>
        <v>0.21999999999999997</v>
      </c>
      <c r="O4618" s="3">
        <f>IF(MATCH($O$1,$C4618:$C4621,0)&lt;(MATCH($P$1,$C4618:$C4621,0)),1*a_vote,0)+IF(MATCH($O$1,$D4618:$D4621,0)&lt;MATCH($P$1,$D4618:$D4621,0),1*b_vote,0)+IF(MATCH($O$1,$E4618:$E4621,0)&lt;MATCH($P$1,$E4618:$E4621,0),1*c_vote,0)+IF(MATCH($O$1,$F4618:$F4621,0)&lt;MATCH($P$1,$F4618:$F4621,0),1*d_vote,0)</f>
        <v>0.26</v>
      </c>
      <c r="P4618" s="3">
        <f>IF(MATCH(O$1,$C4618:$C4621,0)&gt;(MATCH(P$1,$C4618:$C4621,0)),1*a_vote,0)+IF(MATCH(O$1,$D4618:$D4621,0)&gt;MATCH(P$1,$D4618:$D4621,0),1*b_vote,0)+IF(MATCH(O$1,$E4618:$E4621,0)&gt;MATCH(P$1,$E4618:$E4621,0),1*c_vote,0)+IF(MATCH(O$1,$F4618:$F4621,0)&gt;MATCH(P$1,$F4618:$F4621,0),1*d_vote,0)</f>
        <v>0.74</v>
      </c>
      <c r="Q4618" s="3">
        <f>IF(MATCH($Q$1,$C4618:$C4621,0)&lt;(MATCH($R$1,$C4618:$C4621,0)),1*a_vote,0)+IF(MATCH($Q$1,$D4618:$D4621,0)&lt;MATCH($R$1,$D4618:$D4621,0),1*b_vote,0)+IF(MATCH($Q$1,$E4618:$E4621,0)&lt;MATCH($R$1,$E4618:$E4621,0),1*c_vote,0)+IF(MATCH($Q$1,$F4618:$F4621,0)&lt;MATCH($R$1,$F4618:$F4621,0),1*d_vote,0)</f>
        <v>0.78</v>
      </c>
      <c r="R4618" s="3">
        <f>IF(MATCH(Q$1,$C4618:$C4621,0)&gt;(MATCH(R$1,$C4618:$C4621,0)),1*a_vote,0)+IF(MATCH(Q$1,$D4618:$D4621,0)&gt;MATCH(R$1,$D4618:$D4621,0),1*b_vote,0)+IF(MATCH(Q$1,$E4618:$E4621,0)&gt;MATCH(R$1,$E4618:$E4621,0),1*c_vote,0)+IF(MATCH(Q$1,$F4618:$F4621,0)&gt;MATCH(R$1,$F4618:$F4621,0),1*d_vote,0)</f>
        <v>0.21999999999999997</v>
      </c>
      <c r="S4618" s="3">
        <f>IF(MATCH($S$1,$C4618:$C4621,0)&lt;(MATCH($T$1,$C4618:$C4621,0)),1*a_vote,0)+IF(MATCH($S$1,$D4618:$D4621,0)&lt;MATCH($T$1,$D4618:$D4621,0),1*b_vote,0)+IF(MATCH($S$1,$E4618:$E4621,0)&lt;MATCH($T$1,$E4618:$E4621,0),1*c_vote,0)+IF(MATCH($S$1,$F4618:$F4621,0)&lt;MATCH($T$1,$F4618:$F4621,0),1*d_vote,0)</f>
        <v>0.78</v>
      </c>
      <c r="T4618" s="3">
        <f>IF(MATCH(S$1,$C4618:$C4621,0)&gt;(MATCH(T$1,$C4618:$C4621,0)),1*a_vote,0)+IF(MATCH(S$1,$D4618:$D4621,0)&gt;MATCH(T$1,$D4618:$D4621,0),1*b_vote,0)+IF(MATCH(S$1,$E4618:$E4621,0)&gt;MATCH(T$1,$E4618:$E4621,0),1*c_vote,0)+IF(MATCH(S$1,$F4618:$F4621,0)&gt;MATCH(T$1,$F4618:$F4621,0),1*d_vote,0)</f>
        <v>0.21999999999999997</v>
      </c>
    </row>
    <row r="4619" spans="1:20" x14ac:dyDescent="0.25">
      <c r="A4619">
        <f t="shared" si="146"/>
        <v>4618</v>
      </c>
      <c r="B4619">
        <f t="shared" si="147"/>
        <v>1155</v>
      </c>
      <c r="C4619" t="str">
        <f>INDEX('VBA code_permu_wo_repettn'!$T$3:$Y$6,COUNTIF('Profile-matrices_Condorcet'!$B$2:$B4619,'Profile-matrices_Condorcet'!$B4619),MATCH(INDEX('numeric possibilities'!D$3:D$1298,VLOOKUP($B4619,'numeric possibilities'!$C$3:$G$1298,1)),'VBA code_permu_wo_repettn'!$T$2:$Y$2))</f>
        <v>C</v>
      </c>
      <c r="D4619" t="str">
        <f>INDEX('VBA code_permu_wo_repettn'!$AA$3:$AF$6,COUNTIF('Profile-matrices_Condorcet'!$B$2:$B4619,'Profile-matrices_Condorcet'!$B4619),MATCH(INDEX('numeric possibilities'!E$3:E$1298,VLOOKUP($B4619,'numeric possibilities'!$C$3:$G$1298,1)),'VBA code_permu_wo_repettn'!$AA$2:$AF$2))</f>
        <v>A</v>
      </c>
      <c r="E4619" t="str">
        <f>INDEX('VBA code_permu_wo_repettn'!$AH$3:$AM$6,COUNTIF('Profile-matrices_Condorcet'!$B$2:$B4619,'Profile-matrices_Condorcet'!$B4619),MATCH(INDEX('numeric possibilities'!F$3:F$1298,VLOOKUP($B4619,'numeric possibilities'!$C$3:$G$1298,1)),'VBA code_permu_wo_repettn'!$AH$2:$AM$2))</f>
        <v>B</v>
      </c>
      <c r="F4619" t="str">
        <f>INDEX('VBA code_permu_wo_repettn'!$AO$3:$AT$6,COUNTIF('Profile-matrices_Condorcet'!$B$2:$B4619,'Profile-matrices_Condorcet'!$B4619),MATCH(INDEX('numeric possibilities'!G$3:G$1298,VLOOKUP($B4619,'numeric possibilities'!$C$3:$G$1298,1)),'VBA code_permu_wo_repettn'!$AO$2:$AT$2))</f>
        <v>C</v>
      </c>
      <c r="H4619" t="s">
        <v>15</v>
      </c>
      <c r="I4619" t="str">
        <f>IF(I4618&gt;J4618,$I$1,IF(I4618&lt;J4618,$J$1,0))</f>
        <v>B</v>
      </c>
      <c r="K4619" t="str">
        <f>IF(K4618&gt;L4618,$K$1,IF(K4618&lt;L4618,$L$1,0))</f>
        <v>A</v>
      </c>
      <c r="M4619" t="str">
        <f>IF(M4618&gt;N4618,$M$1,IF(M4618&lt;N4618,$N$1,0))</f>
        <v>A</v>
      </c>
      <c r="O4619" t="str">
        <f>IF(O4618&gt;P4618,$O$1,IF(O4618&lt;P4618,$P$1,0))</f>
        <v>C</v>
      </c>
      <c r="Q4619" t="str">
        <f>IF(Q4618&gt;R4618,$Q$1,IF(Q4618&lt;R4618,$R$1,0))</f>
        <v>B</v>
      </c>
      <c r="S4619" t="str">
        <f>IF(S4618&gt;T4618,$S$1,IF(S4618&lt;T4618,$T$1,0))</f>
        <v>C</v>
      </c>
    </row>
    <row r="4620" spans="1:20" x14ac:dyDescent="0.25">
      <c r="A4620">
        <f t="shared" si="146"/>
        <v>4619</v>
      </c>
      <c r="B4620">
        <f t="shared" si="147"/>
        <v>1155</v>
      </c>
      <c r="C4620" t="str">
        <f>INDEX('VBA code_permu_wo_repettn'!$T$3:$Y$6,COUNTIF('Profile-matrices_Condorcet'!$B$2:$B4620,'Profile-matrices_Condorcet'!$B4620),MATCH(INDEX('numeric possibilities'!D$3:D$1298,VLOOKUP($B4620,'numeric possibilities'!$C$3:$G$1298,1)),'VBA code_permu_wo_repettn'!$T$2:$Y$2))</f>
        <v>B</v>
      </c>
      <c r="D4620" t="str">
        <f>INDEX('VBA code_permu_wo_repettn'!$AA$3:$AF$6,COUNTIF('Profile-matrices_Condorcet'!$B$2:$B4620,'Profile-matrices_Condorcet'!$B4620),MATCH(INDEX('numeric possibilities'!E$3:E$1298,VLOOKUP($B4620,'numeric possibilities'!$C$3:$G$1298,1)),'VBA code_permu_wo_repettn'!$AA$2:$AF$2))</f>
        <v>C</v>
      </c>
      <c r="E4620" t="str">
        <f>INDEX('VBA code_permu_wo_repettn'!$AH$3:$AM$6,COUNTIF('Profile-matrices_Condorcet'!$B$2:$B4620,'Profile-matrices_Condorcet'!$B4620),MATCH(INDEX('numeric possibilities'!F$3:F$1298,VLOOKUP($B4620,'numeric possibilities'!$C$3:$G$1298,1)),'VBA code_permu_wo_repettn'!$AH$2:$AM$2))</f>
        <v>A</v>
      </c>
      <c r="F4620" t="str">
        <f>INDEX('VBA code_permu_wo_repettn'!$AO$3:$AT$6,COUNTIF('Profile-matrices_Condorcet'!$B$2:$B4620,'Profile-matrices_Condorcet'!$B4620),MATCH(INDEX('numeric possibilities'!G$3:G$1298,VLOOKUP($B4620,'numeric possibilities'!$C$3:$G$1298,1)),'VBA code_permu_wo_repettn'!$AO$2:$AT$2))</f>
        <v>B</v>
      </c>
      <c r="I4620" t="s">
        <v>0</v>
      </c>
      <c r="J4620" t="s">
        <v>1</v>
      </c>
      <c r="K4620" t="s">
        <v>2</v>
      </c>
      <c r="L4620" t="s">
        <v>3</v>
      </c>
    </row>
    <row r="4621" spans="1:20" x14ac:dyDescent="0.25">
      <c r="A4621">
        <f t="shared" si="146"/>
        <v>4620</v>
      </c>
      <c r="B4621">
        <f t="shared" si="147"/>
        <v>1155</v>
      </c>
      <c r="C4621" t="str">
        <f>INDEX('VBA code_permu_wo_repettn'!$T$3:$Y$6,COUNTIF('Profile-matrices_Condorcet'!$B$2:$B4621,'Profile-matrices_Condorcet'!$B4621),MATCH(INDEX('numeric possibilities'!D$3:D$1298,VLOOKUP($B4621,'numeric possibilities'!$C$3:$G$1298,1)),'VBA code_permu_wo_repettn'!$T$2:$Y$2))</f>
        <v>D</v>
      </c>
      <c r="D4621" t="str">
        <f>INDEX('VBA code_permu_wo_repettn'!$AA$3:$AF$6,COUNTIF('Profile-matrices_Condorcet'!$B$2:$B4621,'Profile-matrices_Condorcet'!$B4621),MATCH(INDEX('numeric possibilities'!E$3:E$1298,VLOOKUP($B4621,'numeric possibilities'!$C$3:$G$1298,1)),'VBA code_permu_wo_repettn'!$AA$2:$AF$2))</f>
        <v>D</v>
      </c>
      <c r="E4621" t="str">
        <f>INDEX('VBA code_permu_wo_repettn'!$AH$3:$AM$6,COUNTIF('Profile-matrices_Condorcet'!$B$2:$B4621,'Profile-matrices_Condorcet'!$B4621),MATCH(INDEX('numeric possibilities'!F$3:F$1298,VLOOKUP($B4621,'numeric possibilities'!$C$3:$G$1298,1)),'VBA code_permu_wo_repettn'!$AH$2:$AM$2))</f>
        <v>D</v>
      </c>
      <c r="F4621" t="str">
        <f>INDEX('VBA code_permu_wo_repettn'!$AO$3:$AT$6,COUNTIF('Profile-matrices_Condorcet'!$B$2:$B4621,'Profile-matrices_Condorcet'!$B4621),MATCH(INDEX('numeric possibilities'!G$3:G$1298,VLOOKUP($B4621,'numeric possibilities'!$C$3:$G$1298,1)),'VBA code_permu_wo_repettn'!$AO$2:$AT$2))</f>
        <v>A</v>
      </c>
      <c r="G4621" t="str">
        <f>IF(MAX(I4621:L4621)&gt;='numeric possibilities'!$B$4/2,INDEX('Profile-matrices_Condorcet'!I4620:L4620,1,MATCH(MAX('Profile-matrices_Condorcet'!I4621:L4621),'Profile-matrices_Condorcet'!I4621:L4621,0)),"NCW")</f>
        <v>NCW</v>
      </c>
      <c r="H4621" t="s">
        <v>13</v>
      </c>
      <c r="I4621" s="3">
        <f>COUNTIF($I4619:$S4619,I4620)</f>
        <v>2</v>
      </c>
      <c r="J4621" s="3">
        <f>COUNTIF($I4619:$S4619,J4620)</f>
        <v>2</v>
      </c>
      <c r="K4621" s="3">
        <f>COUNTIF($I4619:$S4619,K4620)</f>
        <v>2</v>
      </c>
      <c r="L4621" s="3">
        <f>COUNTIF($I4619:$S4619,L4620)</f>
        <v>0</v>
      </c>
    </row>
    <row r="4622" spans="1:20" x14ac:dyDescent="0.25">
      <c r="A4622">
        <f t="shared" si="146"/>
        <v>4621</v>
      </c>
      <c r="B4622">
        <f t="shared" si="147"/>
        <v>1156</v>
      </c>
      <c r="C4622" t="str">
        <f>INDEX('VBA code_permu_wo_repettn'!$T$3:$Y$6,COUNTIF('Profile-matrices_Condorcet'!$B$2:$B4622,'Profile-matrices_Condorcet'!$B4622),MATCH(INDEX('numeric possibilities'!D$3:D$1298,VLOOKUP($B4622,'numeric possibilities'!$C$3:$G$1298,1)),'VBA code_permu_wo_repettn'!$T$2:$Y$2))</f>
        <v>A</v>
      </c>
      <c r="D4622" t="str">
        <f>INDEX('VBA code_permu_wo_repettn'!$AA$3:$AF$6,COUNTIF('Profile-matrices_Condorcet'!$B$2:$B4622,'Profile-matrices_Condorcet'!$B4622),MATCH(INDEX('numeric possibilities'!E$3:E$1298,VLOOKUP($B4622,'numeric possibilities'!$C$3:$G$1298,1)),'VBA code_permu_wo_repettn'!$AA$2:$AF$2))</f>
        <v>B</v>
      </c>
      <c r="E4622" t="str">
        <f>INDEX('VBA code_permu_wo_repettn'!$AH$3:$AM$6,COUNTIF('Profile-matrices_Condorcet'!$B$2:$B4622,'Profile-matrices_Condorcet'!$B4622),MATCH(INDEX('numeric possibilities'!F$3:F$1298,VLOOKUP($B4622,'numeric possibilities'!$C$3:$G$1298,1)),'VBA code_permu_wo_repettn'!$AH$2:$AM$2))</f>
        <v>C</v>
      </c>
      <c r="F4622" t="str">
        <f>INDEX('VBA code_permu_wo_repettn'!$AO$3:$AT$6,COUNTIF('Profile-matrices_Condorcet'!$B$2:$B4622,'Profile-matrices_Condorcet'!$B4622),MATCH(INDEX('numeric possibilities'!G$3:G$1298,VLOOKUP($B4622,'numeric possibilities'!$C$3:$G$1298,1)),'VBA code_permu_wo_repettn'!$AO$2:$AT$2))</f>
        <v>D</v>
      </c>
      <c r="H4622" t="s">
        <v>14</v>
      </c>
      <c r="I4622" s="3">
        <f>IF(MATCH(I$1,$C4622:$C4625,0)&lt;(MATCH(J$1,$C4622:$C4625,0)),1*a_vote,0)+IF(MATCH(I$1,$D4622:$D4625,0)&lt;MATCH(J$1,$D4622:$D4625,0),1*b_vote,0)+IF(MATCH(I$1,$E4622:$E4625,0)&lt;MATCH(J$1,$E4622:$E4625,0),1*c_vote,0)+IF(MATCH(I$1,$F4622:$F4625,0)&lt;MATCH(J$1,$F4622:$F4625,0),1*d_vote,0)</f>
        <v>0.27</v>
      </c>
      <c r="J4622" s="3">
        <f>IF(MATCH(I$1,$C4622:$C4625,0)&gt;(MATCH(J$1,$C4622:$C4625,0)),1*a_vote,0)+IF(MATCH(I$1,$D4622:$D4625,0)&gt;MATCH(J$1,$D4622:$D4625,0),1*b_vote,0)+IF(MATCH(I$1,$E4622:$E4625,0)&gt;MATCH(J$1,$E4622:$E4625,0),1*c_vote,0)+IF(MATCH(I$1,$F4622:$F4625,0)&gt;MATCH(J$1,$F4622:$F4625,0),1*d_vote,0)</f>
        <v>0.73</v>
      </c>
      <c r="K4622" s="3">
        <f>IF(MATCH($K$1,$C4622:$C4625,0)&lt;(MATCH($L$1,$C4622:$C4625,0)),1*a_vote,0)+IF(MATCH($K$1,$D4622:$D4625,0)&lt;MATCH($L$1,$D4622:$D4625,0),1*b_vote,0)+IF(MATCH($K$1,$E4622:$E4625,0)&lt;MATCH($L$1,$E4622:$E4625,0),1*c_vote,0)+IF(MATCH($K$1,$F4622:$F4625,0)&lt;MATCH($L$1,$F4622:$F4625,0),1*d_vote,0)</f>
        <v>0.53</v>
      </c>
      <c r="L4622" s="3">
        <f>IF(MATCH(K$1,$C4622:$C4625,0)&gt;(MATCH(L$1,$C4622:$C4625,0)),1*a_vote,0)+IF(MATCH(K$1,$D4622:$D4625,0)&gt;MATCH(L$1,$D4622:$D4625,0),1*b_vote,0)+IF(MATCH(K$1,$E4622:$E4625,0)&gt;MATCH(L$1,$E4622:$E4625,0),1*c_vote,0)+IF(MATCH(K$1,$F4622:$F4625,0)&gt;MATCH(L$1,$F4622:$F4625,0),1*d_vote,0)</f>
        <v>0.47</v>
      </c>
      <c r="M4622" s="3">
        <f>IF(MATCH($M$1,$C4622:$C4625,0)&lt;(MATCH($N$1,$C4622:$C4625,0)),1*a_vote,0)+IF(MATCH($M$1,$D4622:$D4625,0)&lt;MATCH($N$1,$D4622:$D4625,0),1*b_vote,0)+IF(MATCH($M$1,$E4622:$E4625,0)&lt;MATCH($N$1,$E4622:$E4625,0),1*c_vote,0)+IF(MATCH($M$1,$F4622:$F4625,0)&lt;MATCH($N$1,$F4622:$F4625,0),1*d_vote,0)</f>
        <v>0.78</v>
      </c>
      <c r="N4622" s="3">
        <f>IF(MATCH(M$1,$C4622:$C4625,0)&gt;(MATCH(N$1,$C4622:$C4625,0)),1*a_vote,0)+IF(MATCH(M$1,$D4622:$D4625,0)&gt;MATCH(N$1,$D4622:$D4625,0),1*b_vote,0)+IF(MATCH(M$1,$E4622:$E4625,0)&gt;MATCH(N$1,$E4622:$E4625,0),1*c_vote,0)+IF(MATCH(M$1,$F4622:$F4625,0)&gt;MATCH(N$1,$F4622:$F4625,0),1*d_vote,0)</f>
        <v>0.21999999999999997</v>
      </c>
      <c r="O4622" s="3">
        <f>IF(MATCH($O$1,$C4622:$C4625,0)&lt;(MATCH($P$1,$C4622:$C4625,0)),1*a_vote,0)+IF(MATCH($O$1,$D4622:$D4625,0)&lt;MATCH($P$1,$D4622:$D4625,0),1*b_vote,0)+IF(MATCH($O$1,$E4622:$E4625,0)&lt;MATCH($P$1,$E4622:$E4625,0),1*c_vote,0)+IF(MATCH($O$1,$F4622:$F4625,0)&lt;MATCH($P$1,$F4622:$F4625,0),1*d_vote,0)</f>
        <v>0.26</v>
      </c>
      <c r="P4622" s="3">
        <f>IF(MATCH(O$1,$C4622:$C4625,0)&gt;(MATCH(P$1,$C4622:$C4625,0)),1*a_vote,0)+IF(MATCH(O$1,$D4622:$D4625,0)&gt;MATCH(P$1,$D4622:$D4625,0),1*b_vote,0)+IF(MATCH(O$1,$E4622:$E4625,0)&gt;MATCH(P$1,$E4622:$E4625,0),1*c_vote,0)+IF(MATCH(O$1,$F4622:$F4625,0)&gt;MATCH(P$1,$F4622:$F4625,0),1*d_vote,0)</f>
        <v>0.74</v>
      </c>
      <c r="Q4622" s="3">
        <f>IF(MATCH($Q$1,$C4622:$C4625,0)&lt;(MATCH($R$1,$C4622:$C4625,0)),1*a_vote,0)+IF(MATCH($Q$1,$D4622:$D4625,0)&lt;MATCH($R$1,$D4622:$D4625,0),1*b_vote,0)+IF(MATCH($Q$1,$E4622:$E4625,0)&lt;MATCH($R$1,$E4622:$E4625,0),1*c_vote,0)+IF(MATCH($Q$1,$F4622:$F4625,0)&lt;MATCH($R$1,$F4622:$F4625,0),1*d_vote,0)</f>
        <v>0.51</v>
      </c>
      <c r="R4622" s="3">
        <f>IF(MATCH(Q$1,$C4622:$C4625,0)&gt;(MATCH(R$1,$C4622:$C4625,0)),1*a_vote,0)+IF(MATCH(Q$1,$D4622:$D4625,0)&gt;MATCH(R$1,$D4622:$D4625,0),1*b_vote,0)+IF(MATCH(Q$1,$E4622:$E4625,0)&gt;MATCH(R$1,$E4622:$E4625,0),1*c_vote,0)+IF(MATCH(Q$1,$F4622:$F4625,0)&gt;MATCH(R$1,$F4622:$F4625,0),1*d_vote,0)</f>
        <v>0.49</v>
      </c>
      <c r="S4622" s="3">
        <f>IF(MATCH($S$1,$C4622:$C4625,0)&lt;(MATCH($T$1,$C4622:$C4625,0)),1*a_vote,0)+IF(MATCH($S$1,$D4622:$D4625,0)&lt;MATCH($T$1,$D4622:$D4625,0),1*b_vote,0)+IF(MATCH($S$1,$E4622:$E4625,0)&lt;MATCH($T$1,$E4622:$E4625,0),1*c_vote,0)+IF(MATCH($S$1,$F4622:$F4625,0)&lt;MATCH($T$1,$F4622:$F4625,0),1*d_vote,0)</f>
        <v>0.78</v>
      </c>
      <c r="T4622" s="3">
        <f>IF(MATCH(S$1,$C4622:$C4625,0)&gt;(MATCH(T$1,$C4622:$C4625,0)),1*a_vote,0)+IF(MATCH(S$1,$D4622:$D4625,0)&gt;MATCH(T$1,$D4622:$D4625,0),1*b_vote,0)+IF(MATCH(S$1,$E4622:$E4625,0)&gt;MATCH(T$1,$E4622:$E4625,0),1*c_vote,0)+IF(MATCH(S$1,$F4622:$F4625,0)&gt;MATCH(T$1,$F4622:$F4625,0),1*d_vote,0)</f>
        <v>0.21999999999999997</v>
      </c>
    </row>
    <row r="4623" spans="1:20" x14ac:dyDescent="0.25">
      <c r="A4623">
        <f t="shared" si="146"/>
        <v>4622</v>
      </c>
      <c r="B4623">
        <f t="shared" si="147"/>
        <v>1156</v>
      </c>
      <c r="C4623" t="str">
        <f>INDEX('VBA code_permu_wo_repettn'!$T$3:$Y$6,COUNTIF('Profile-matrices_Condorcet'!$B$2:$B4623,'Profile-matrices_Condorcet'!$B4623),MATCH(INDEX('numeric possibilities'!D$3:D$1298,VLOOKUP($B4623,'numeric possibilities'!$C$3:$G$1298,1)),'VBA code_permu_wo_repettn'!$T$2:$Y$2))</f>
        <v>C</v>
      </c>
      <c r="D4623" t="str">
        <f>INDEX('VBA code_permu_wo_repettn'!$AA$3:$AF$6,COUNTIF('Profile-matrices_Condorcet'!$B$2:$B4623,'Profile-matrices_Condorcet'!$B4623),MATCH(INDEX('numeric possibilities'!E$3:E$1298,VLOOKUP($B4623,'numeric possibilities'!$C$3:$G$1298,1)),'VBA code_permu_wo_repettn'!$AA$2:$AF$2))</f>
        <v>A</v>
      </c>
      <c r="E4623" t="str">
        <f>INDEX('VBA code_permu_wo_repettn'!$AH$3:$AM$6,COUNTIF('Profile-matrices_Condorcet'!$B$2:$B4623,'Profile-matrices_Condorcet'!$B4623),MATCH(INDEX('numeric possibilities'!F$3:F$1298,VLOOKUP($B4623,'numeric possibilities'!$C$3:$G$1298,1)),'VBA code_permu_wo_repettn'!$AH$2:$AM$2))</f>
        <v>B</v>
      </c>
      <c r="F4623" t="str">
        <f>INDEX('VBA code_permu_wo_repettn'!$AO$3:$AT$6,COUNTIF('Profile-matrices_Condorcet'!$B$2:$B4623,'Profile-matrices_Condorcet'!$B4623),MATCH(INDEX('numeric possibilities'!G$3:G$1298,VLOOKUP($B4623,'numeric possibilities'!$C$3:$G$1298,1)),'VBA code_permu_wo_repettn'!$AO$2:$AT$2))</f>
        <v>C</v>
      </c>
      <c r="H4623" t="s">
        <v>15</v>
      </c>
      <c r="I4623" t="str">
        <f>IF(I4622&gt;J4622,$I$1,IF(I4622&lt;J4622,$J$1,0))</f>
        <v>B</v>
      </c>
      <c r="K4623" t="str">
        <f>IF(K4622&gt;L4622,$K$1,IF(K4622&lt;L4622,$L$1,0))</f>
        <v>A</v>
      </c>
      <c r="M4623" t="str">
        <f>IF(M4622&gt;N4622,$M$1,IF(M4622&lt;N4622,$N$1,0))</f>
        <v>A</v>
      </c>
      <c r="O4623" t="str">
        <f>IF(O4622&gt;P4622,$O$1,IF(O4622&lt;P4622,$P$1,0))</f>
        <v>C</v>
      </c>
      <c r="Q4623" t="str">
        <f>IF(Q4622&gt;R4622,$Q$1,IF(Q4622&lt;R4622,$R$1,0))</f>
        <v>B</v>
      </c>
      <c r="S4623" t="str">
        <f>IF(S4622&gt;T4622,$S$1,IF(S4622&lt;T4622,$T$1,0))</f>
        <v>C</v>
      </c>
    </row>
    <row r="4624" spans="1:20" x14ac:dyDescent="0.25">
      <c r="A4624">
        <f t="shared" si="146"/>
        <v>4623</v>
      </c>
      <c r="B4624">
        <f t="shared" si="147"/>
        <v>1156</v>
      </c>
      <c r="C4624" t="str">
        <f>INDEX('VBA code_permu_wo_repettn'!$T$3:$Y$6,COUNTIF('Profile-matrices_Condorcet'!$B$2:$B4624,'Profile-matrices_Condorcet'!$B4624),MATCH(INDEX('numeric possibilities'!D$3:D$1298,VLOOKUP($B4624,'numeric possibilities'!$C$3:$G$1298,1)),'VBA code_permu_wo_repettn'!$T$2:$Y$2))</f>
        <v>D</v>
      </c>
      <c r="D4624" t="str">
        <f>INDEX('VBA code_permu_wo_repettn'!$AA$3:$AF$6,COUNTIF('Profile-matrices_Condorcet'!$B$2:$B4624,'Profile-matrices_Condorcet'!$B4624),MATCH(INDEX('numeric possibilities'!E$3:E$1298,VLOOKUP($B4624,'numeric possibilities'!$C$3:$G$1298,1)),'VBA code_permu_wo_repettn'!$AA$2:$AF$2))</f>
        <v>C</v>
      </c>
      <c r="E4624" t="str">
        <f>INDEX('VBA code_permu_wo_repettn'!$AH$3:$AM$6,COUNTIF('Profile-matrices_Condorcet'!$B$2:$B4624,'Profile-matrices_Condorcet'!$B4624),MATCH(INDEX('numeric possibilities'!F$3:F$1298,VLOOKUP($B4624,'numeric possibilities'!$C$3:$G$1298,1)),'VBA code_permu_wo_repettn'!$AH$2:$AM$2))</f>
        <v>A</v>
      </c>
      <c r="F4624" t="str">
        <f>INDEX('VBA code_permu_wo_repettn'!$AO$3:$AT$6,COUNTIF('Profile-matrices_Condorcet'!$B$2:$B4624,'Profile-matrices_Condorcet'!$B4624),MATCH(INDEX('numeric possibilities'!G$3:G$1298,VLOOKUP($B4624,'numeric possibilities'!$C$3:$G$1298,1)),'VBA code_permu_wo_repettn'!$AO$2:$AT$2))</f>
        <v>B</v>
      </c>
      <c r="I4624" t="s">
        <v>0</v>
      </c>
      <c r="J4624" t="s">
        <v>1</v>
      </c>
      <c r="K4624" t="s">
        <v>2</v>
      </c>
      <c r="L4624" t="s">
        <v>3</v>
      </c>
    </row>
    <row r="4625" spans="1:20" x14ac:dyDescent="0.25">
      <c r="A4625">
        <f t="shared" si="146"/>
        <v>4624</v>
      </c>
      <c r="B4625">
        <f t="shared" si="147"/>
        <v>1156</v>
      </c>
      <c r="C4625" t="str">
        <f>INDEX('VBA code_permu_wo_repettn'!$T$3:$Y$6,COUNTIF('Profile-matrices_Condorcet'!$B$2:$B4625,'Profile-matrices_Condorcet'!$B4625),MATCH(INDEX('numeric possibilities'!D$3:D$1298,VLOOKUP($B4625,'numeric possibilities'!$C$3:$G$1298,1)),'VBA code_permu_wo_repettn'!$T$2:$Y$2))</f>
        <v>B</v>
      </c>
      <c r="D4625" t="str">
        <f>INDEX('VBA code_permu_wo_repettn'!$AA$3:$AF$6,COUNTIF('Profile-matrices_Condorcet'!$B$2:$B4625,'Profile-matrices_Condorcet'!$B4625),MATCH(INDEX('numeric possibilities'!E$3:E$1298,VLOOKUP($B4625,'numeric possibilities'!$C$3:$G$1298,1)),'VBA code_permu_wo_repettn'!$AA$2:$AF$2))</f>
        <v>D</v>
      </c>
      <c r="E4625" t="str">
        <f>INDEX('VBA code_permu_wo_repettn'!$AH$3:$AM$6,COUNTIF('Profile-matrices_Condorcet'!$B$2:$B4625,'Profile-matrices_Condorcet'!$B4625),MATCH(INDEX('numeric possibilities'!F$3:F$1298,VLOOKUP($B4625,'numeric possibilities'!$C$3:$G$1298,1)),'VBA code_permu_wo_repettn'!$AH$2:$AM$2))</f>
        <v>D</v>
      </c>
      <c r="F4625" t="str">
        <f>INDEX('VBA code_permu_wo_repettn'!$AO$3:$AT$6,COUNTIF('Profile-matrices_Condorcet'!$B$2:$B4625,'Profile-matrices_Condorcet'!$B4625),MATCH(INDEX('numeric possibilities'!G$3:G$1298,VLOOKUP($B4625,'numeric possibilities'!$C$3:$G$1298,1)),'VBA code_permu_wo_repettn'!$AO$2:$AT$2))</f>
        <v>A</v>
      </c>
      <c r="G4625" t="str">
        <f>IF(MAX(I4625:L4625)&gt;='numeric possibilities'!$B$4/2,INDEX('Profile-matrices_Condorcet'!I4624:L4624,1,MATCH(MAX('Profile-matrices_Condorcet'!I4625:L4625),'Profile-matrices_Condorcet'!I4625:L4625,0)),"NCW")</f>
        <v>NCW</v>
      </c>
      <c r="H4625" t="s">
        <v>13</v>
      </c>
      <c r="I4625" s="3">
        <f>COUNTIF($I4623:$S4623,I4624)</f>
        <v>2</v>
      </c>
      <c r="J4625" s="3">
        <f>COUNTIF($I4623:$S4623,J4624)</f>
        <v>2</v>
      </c>
      <c r="K4625" s="3">
        <f>COUNTIF($I4623:$S4623,K4624)</f>
        <v>2</v>
      </c>
      <c r="L4625" s="3">
        <f>COUNTIF($I4623:$S4623,L4624)</f>
        <v>0</v>
      </c>
    </row>
    <row r="4626" spans="1:20" x14ac:dyDescent="0.25">
      <c r="A4626">
        <f t="shared" si="146"/>
        <v>4625</v>
      </c>
      <c r="B4626">
        <f t="shared" si="147"/>
        <v>1157</v>
      </c>
      <c r="C4626" t="str">
        <f>INDEX('VBA code_permu_wo_repettn'!$T$3:$Y$6,COUNTIF('Profile-matrices_Condorcet'!$B$2:$B4626,'Profile-matrices_Condorcet'!$B4626),MATCH(INDEX('numeric possibilities'!D$3:D$1298,VLOOKUP($B4626,'numeric possibilities'!$C$3:$G$1298,1)),'VBA code_permu_wo_repettn'!$T$2:$Y$2))</f>
        <v>A</v>
      </c>
      <c r="D4626" t="str">
        <f>INDEX('VBA code_permu_wo_repettn'!$AA$3:$AF$6,COUNTIF('Profile-matrices_Condorcet'!$B$2:$B4626,'Profile-matrices_Condorcet'!$B4626),MATCH(INDEX('numeric possibilities'!E$3:E$1298,VLOOKUP($B4626,'numeric possibilities'!$C$3:$G$1298,1)),'VBA code_permu_wo_repettn'!$AA$2:$AF$2))</f>
        <v>B</v>
      </c>
      <c r="E4626" t="str">
        <f>INDEX('VBA code_permu_wo_repettn'!$AH$3:$AM$6,COUNTIF('Profile-matrices_Condorcet'!$B$2:$B4626,'Profile-matrices_Condorcet'!$B4626),MATCH(INDEX('numeric possibilities'!F$3:F$1298,VLOOKUP($B4626,'numeric possibilities'!$C$3:$G$1298,1)),'VBA code_permu_wo_repettn'!$AH$2:$AM$2))</f>
        <v>C</v>
      </c>
      <c r="F4626" t="str">
        <f>INDEX('VBA code_permu_wo_repettn'!$AO$3:$AT$6,COUNTIF('Profile-matrices_Condorcet'!$B$2:$B4626,'Profile-matrices_Condorcet'!$B4626),MATCH(INDEX('numeric possibilities'!G$3:G$1298,VLOOKUP($B4626,'numeric possibilities'!$C$3:$G$1298,1)),'VBA code_permu_wo_repettn'!$AO$2:$AT$2))</f>
        <v>D</v>
      </c>
      <c r="H4626" t="s">
        <v>14</v>
      </c>
      <c r="I4626" s="3">
        <f>IF(MATCH(I$1,$C4626:$C4629,0)&lt;(MATCH(J$1,$C4626:$C4629,0)),1*a_vote,0)+IF(MATCH(I$1,$D4626:$D4629,0)&lt;MATCH(J$1,$D4626:$D4629,0),1*b_vote,0)+IF(MATCH(I$1,$E4626:$E4629,0)&lt;MATCH(J$1,$E4626:$E4629,0),1*c_vote,0)+IF(MATCH(I$1,$F4626:$F4629,0)&lt;MATCH(J$1,$F4626:$F4629,0),1*d_vote,0)</f>
        <v>0.27</v>
      </c>
      <c r="J4626" s="3">
        <f>IF(MATCH(I$1,$C4626:$C4629,0)&gt;(MATCH(J$1,$C4626:$C4629,0)),1*a_vote,0)+IF(MATCH(I$1,$D4626:$D4629,0)&gt;MATCH(J$1,$D4626:$D4629,0),1*b_vote,0)+IF(MATCH(I$1,$E4626:$E4629,0)&gt;MATCH(J$1,$E4626:$E4629,0),1*c_vote,0)+IF(MATCH(I$1,$F4626:$F4629,0)&gt;MATCH(J$1,$F4626:$F4629,0),1*d_vote,0)</f>
        <v>0.73</v>
      </c>
      <c r="K4626" s="3">
        <f>IF(MATCH($K$1,$C4626:$C4629,0)&lt;(MATCH($L$1,$C4626:$C4629,0)),1*a_vote,0)+IF(MATCH($K$1,$D4626:$D4629,0)&lt;MATCH($L$1,$D4626:$D4629,0),1*b_vote,0)+IF(MATCH($K$1,$E4626:$E4629,0)&lt;MATCH($L$1,$E4626:$E4629,0),1*c_vote,0)+IF(MATCH($K$1,$F4626:$F4629,0)&lt;MATCH($L$1,$F4626:$F4629,0),1*d_vote,0)</f>
        <v>0.53</v>
      </c>
      <c r="L4626" s="3">
        <f>IF(MATCH(K$1,$C4626:$C4629,0)&gt;(MATCH(L$1,$C4626:$C4629,0)),1*a_vote,0)+IF(MATCH(K$1,$D4626:$D4629,0)&gt;MATCH(L$1,$D4626:$D4629,0),1*b_vote,0)+IF(MATCH(K$1,$E4626:$E4629,0)&gt;MATCH(L$1,$E4626:$E4629,0),1*c_vote,0)+IF(MATCH(K$1,$F4626:$F4629,0)&gt;MATCH(L$1,$F4626:$F4629,0),1*d_vote,0)</f>
        <v>0.47</v>
      </c>
      <c r="M4626" s="3">
        <f>IF(MATCH($M$1,$C4626:$C4629,0)&lt;(MATCH($N$1,$C4626:$C4629,0)),1*a_vote,0)+IF(MATCH($M$1,$D4626:$D4629,0)&lt;MATCH($N$1,$D4626:$D4629,0),1*b_vote,0)+IF(MATCH($M$1,$E4626:$E4629,0)&lt;MATCH($N$1,$E4626:$E4629,0),1*c_vote,0)+IF(MATCH($M$1,$F4626:$F4629,0)&lt;MATCH($N$1,$F4626:$F4629,0),1*d_vote,0)</f>
        <v>0.78</v>
      </c>
      <c r="N4626" s="3">
        <f>IF(MATCH(M$1,$C4626:$C4629,0)&gt;(MATCH(N$1,$C4626:$C4629,0)),1*a_vote,0)+IF(MATCH(M$1,$D4626:$D4629,0)&gt;MATCH(N$1,$D4626:$D4629,0),1*b_vote,0)+IF(MATCH(M$1,$E4626:$E4629,0)&gt;MATCH(N$1,$E4626:$E4629,0),1*c_vote,0)+IF(MATCH(M$1,$F4626:$F4629,0)&gt;MATCH(N$1,$F4626:$F4629,0),1*d_vote,0)</f>
        <v>0.21999999999999997</v>
      </c>
      <c r="O4626" s="3">
        <f>IF(MATCH($O$1,$C4626:$C4629,0)&lt;(MATCH($P$1,$C4626:$C4629,0)),1*a_vote,0)+IF(MATCH($O$1,$D4626:$D4629,0)&lt;MATCH($P$1,$D4626:$D4629,0),1*b_vote,0)+IF(MATCH($O$1,$E4626:$E4629,0)&lt;MATCH($P$1,$E4626:$E4629,0),1*c_vote,0)+IF(MATCH($O$1,$F4626:$F4629,0)&lt;MATCH($P$1,$F4626:$F4629,0),1*d_vote,0)</f>
        <v>0.53</v>
      </c>
      <c r="P4626" s="3">
        <f>IF(MATCH(O$1,$C4626:$C4629,0)&gt;(MATCH(P$1,$C4626:$C4629,0)),1*a_vote,0)+IF(MATCH(O$1,$D4626:$D4629,0)&gt;MATCH(P$1,$D4626:$D4629,0),1*b_vote,0)+IF(MATCH(O$1,$E4626:$E4629,0)&gt;MATCH(P$1,$E4626:$E4629,0),1*c_vote,0)+IF(MATCH(O$1,$F4626:$F4629,0)&gt;MATCH(P$1,$F4626:$F4629,0),1*d_vote,0)</f>
        <v>0.47</v>
      </c>
      <c r="Q4626" s="3">
        <f>IF(MATCH($Q$1,$C4626:$C4629,0)&lt;(MATCH($R$1,$C4626:$C4629,0)),1*a_vote,0)+IF(MATCH($Q$1,$D4626:$D4629,0)&lt;MATCH($R$1,$D4626:$D4629,0),1*b_vote,0)+IF(MATCH($Q$1,$E4626:$E4629,0)&lt;MATCH($R$1,$E4626:$E4629,0),1*c_vote,0)+IF(MATCH($Q$1,$F4626:$F4629,0)&lt;MATCH($R$1,$F4626:$F4629,0),1*d_vote,0)</f>
        <v>0.51</v>
      </c>
      <c r="R4626" s="3">
        <f>IF(MATCH(Q$1,$C4626:$C4629,0)&gt;(MATCH(R$1,$C4626:$C4629,0)),1*a_vote,0)+IF(MATCH(Q$1,$D4626:$D4629,0)&gt;MATCH(R$1,$D4626:$D4629,0),1*b_vote,0)+IF(MATCH(Q$1,$E4626:$E4629,0)&gt;MATCH(R$1,$E4626:$E4629,0),1*c_vote,0)+IF(MATCH(Q$1,$F4626:$F4629,0)&gt;MATCH(R$1,$F4626:$F4629,0),1*d_vote,0)</f>
        <v>0.49</v>
      </c>
      <c r="S4626" s="3">
        <f>IF(MATCH($S$1,$C4626:$C4629,0)&lt;(MATCH($T$1,$C4626:$C4629,0)),1*a_vote,0)+IF(MATCH($S$1,$D4626:$D4629,0)&lt;MATCH($T$1,$D4626:$D4629,0),1*b_vote,0)+IF(MATCH($S$1,$E4626:$E4629,0)&lt;MATCH($T$1,$E4626:$E4629,0),1*c_vote,0)+IF(MATCH($S$1,$F4626:$F4629,0)&lt;MATCH($T$1,$F4626:$F4629,0),1*d_vote,0)</f>
        <v>0.51</v>
      </c>
      <c r="T4626" s="3">
        <f>IF(MATCH(S$1,$C4626:$C4629,0)&gt;(MATCH(T$1,$C4626:$C4629,0)),1*a_vote,0)+IF(MATCH(S$1,$D4626:$D4629,0)&gt;MATCH(T$1,$D4626:$D4629,0),1*b_vote,0)+IF(MATCH(S$1,$E4626:$E4629,0)&gt;MATCH(T$1,$E4626:$E4629,0),1*c_vote,0)+IF(MATCH(S$1,$F4626:$F4629,0)&gt;MATCH(T$1,$F4626:$F4629,0),1*d_vote,0)</f>
        <v>0.49</v>
      </c>
    </row>
    <row r="4627" spans="1:20" x14ac:dyDescent="0.25">
      <c r="A4627">
        <f t="shared" si="146"/>
        <v>4626</v>
      </c>
      <c r="B4627">
        <f t="shared" si="147"/>
        <v>1157</v>
      </c>
      <c r="C4627" t="str">
        <f>INDEX('VBA code_permu_wo_repettn'!$T$3:$Y$6,COUNTIF('Profile-matrices_Condorcet'!$B$2:$B4627,'Profile-matrices_Condorcet'!$B4627),MATCH(INDEX('numeric possibilities'!D$3:D$1298,VLOOKUP($B4627,'numeric possibilities'!$C$3:$G$1298,1)),'VBA code_permu_wo_repettn'!$T$2:$Y$2))</f>
        <v>D</v>
      </c>
      <c r="D4627" t="str">
        <f>INDEX('VBA code_permu_wo_repettn'!$AA$3:$AF$6,COUNTIF('Profile-matrices_Condorcet'!$B$2:$B4627,'Profile-matrices_Condorcet'!$B4627),MATCH(INDEX('numeric possibilities'!E$3:E$1298,VLOOKUP($B4627,'numeric possibilities'!$C$3:$G$1298,1)),'VBA code_permu_wo_repettn'!$AA$2:$AF$2))</f>
        <v>A</v>
      </c>
      <c r="E4627" t="str">
        <f>INDEX('VBA code_permu_wo_repettn'!$AH$3:$AM$6,COUNTIF('Profile-matrices_Condorcet'!$B$2:$B4627,'Profile-matrices_Condorcet'!$B4627),MATCH(INDEX('numeric possibilities'!F$3:F$1298,VLOOKUP($B4627,'numeric possibilities'!$C$3:$G$1298,1)),'VBA code_permu_wo_repettn'!$AH$2:$AM$2))</f>
        <v>B</v>
      </c>
      <c r="F4627" t="str">
        <f>INDEX('VBA code_permu_wo_repettn'!$AO$3:$AT$6,COUNTIF('Profile-matrices_Condorcet'!$B$2:$B4627,'Profile-matrices_Condorcet'!$B4627),MATCH(INDEX('numeric possibilities'!G$3:G$1298,VLOOKUP($B4627,'numeric possibilities'!$C$3:$G$1298,1)),'VBA code_permu_wo_repettn'!$AO$2:$AT$2))</f>
        <v>C</v>
      </c>
      <c r="H4627" t="s">
        <v>15</v>
      </c>
      <c r="I4627" t="str">
        <f>IF(I4626&gt;J4626,$I$1,IF(I4626&lt;J4626,$J$1,0))</f>
        <v>B</v>
      </c>
      <c r="K4627" t="str">
        <f>IF(K4626&gt;L4626,$K$1,IF(K4626&lt;L4626,$L$1,0))</f>
        <v>A</v>
      </c>
      <c r="M4627" t="str">
        <f>IF(M4626&gt;N4626,$M$1,IF(M4626&lt;N4626,$N$1,0))</f>
        <v>A</v>
      </c>
      <c r="O4627" t="str">
        <f>IF(O4626&gt;P4626,$O$1,IF(O4626&lt;P4626,$P$1,0))</f>
        <v>B</v>
      </c>
      <c r="Q4627" t="str">
        <f>IF(Q4626&gt;R4626,$Q$1,IF(Q4626&lt;R4626,$R$1,0))</f>
        <v>B</v>
      </c>
      <c r="S4627" t="str">
        <f>IF(S4626&gt;T4626,$S$1,IF(S4626&lt;T4626,$T$1,0))</f>
        <v>C</v>
      </c>
    </row>
    <row r="4628" spans="1:20" x14ac:dyDescent="0.25">
      <c r="A4628">
        <f t="shared" si="146"/>
        <v>4627</v>
      </c>
      <c r="B4628">
        <f t="shared" si="147"/>
        <v>1157</v>
      </c>
      <c r="C4628" t="str">
        <f>INDEX('VBA code_permu_wo_repettn'!$T$3:$Y$6,COUNTIF('Profile-matrices_Condorcet'!$B$2:$B4628,'Profile-matrices_Condorcet'!$B4628),MATCH(INDEX('numeric possibilities'!D$3:D$1298,VLOOKUP($B4628,'numeric possibilities'!$C$3:$G$1298,1)),'VBA code_permu_wo_repettn'!$T$2:$Y$2))</f>
        <v>B</v>
      </c>
      <c r="D4628" t="str">
        <f>INDEX('VBA code_permu_wo_repettn'!$AA$3:$AF$6,COUNTIF('Profile-matrices_Condorcet'!$B$2:$B4628,'Profile-matrices_Condorcet'!$B4628),MATCH(INDEX('numeric possibilities'!E$3:E$1298,VLOOKUP($B4628,'numeric possibilities'!$C$3:$G$1298,1)),'VBA code_permu_wo_repettn'!$AA$2:$AF$2))</f>
        <v>C</v>
      </c>
      <c r="E4628" t="str">
        <f>INDEX('VBA code_permu_wo_repettn'!$AH$3:$AM$6,COUNTIF('Profile-matrices_Condorcet'!$B$2:$B4628,'Profile-matrices_Condorcet'!$B4628),MATCH(INDEX('numeric possibilities'!F$3:F$1298,VLOOKUP($B4628,'numeric possibilities'!$C$3:$G$1298,1)),'VBA code_permu_wo_repettn'!$AH$2:$AM$2))</f>
        <v>A</v>
      </c>
      <c r="F4628" t="str">
        <f>INDEX('VBA code_permu_wo_repettn'!$AO$3:$AT$6,COUNTIF('Profile-matrices_Condorcet'!$B$2:$B4628,'Profile-matrices_Condorcet'!$B4628),MATCH(INDEX('numeric possibilities'!G$3:G$1298,VLOOKUP($B4628,'numeric possibilities'!$C$3:$G$1298,1)),'VBA code_permu_wo_repettn'!$AO$2:$AT$2))</f>
        <v>B</v>
      </c>
      <c r="I4628" t="s">
        <v>0</v>
      </c>
      <c r="J4628" t="s">
        <v>1</v>
      </c>
      <c r="K4628" t="s">
        <v>2</v>
      </c>
      <c r="L4628" t="s">
        <v>3</v>
      </c>
    </row>
    <row r="4629" spans="1:20" x14ac:dyDescent="0.25">
      <c r="A4629">
        <f t="shared" si="146"/>
        <v>4628</v>
      </c>
      <c r="B4629">
        <f t="shared" si="147"/>
        <v>1157</v>
      </c>
      <c r="C4629" t="str">
        <f>INDEX('VBA code_permu_wo_repettn'!$T$3:$Y$6,COUNTIF('Profile-matrices_Condorcet'!$B$2:$B4629,'Profile-matrices_Condorcet'!$B4629),MATCH(INDEX('numeric possibilities'!D$3:D$1298,VLOOKUP($B4629,'numeric possibilities'!$C$3:$G$1298,1)),'VBA code_permu_wo_repettn'!$T$2:$Y$2))</f>
        <v>C</v>
      </c>
      <c r="D4629" t="str">
        <f>INDEX('VBA code_permu_wo_repettn'!$AA$3:$AF$6,COUNTIF('Profile-matrices_Condorcet'!$B$2:$B4629,'Profile-matrices_Condorcet'!$B4629),MATCH(INDEX('numeric possibilities'!E$3:E$1298,VLOOKUP($B4629,'numeric possibilities'!$C$3:$G$1298,1)),'VBA code_permu_wo_repettn'!$AA$2:$AF$2))</f>
        <v>D</v>
      </c>
      <c r="E4629" t="str">
        <f>INDEX('VBA code_permu_wo_repettn'!$AH$3:$AM$6,COUNTIF('Profile-matrices_Condorcet'!$B$2:$B4629,'Profile-matrices_Condorcet'!$B4629),MATCH(INDEX('numeric possibilities'!F$3:F$1298,VLOOKUP($B4629,'numeric possibilities'!$C$3:$G$1298,1)),'VBA code_permu_wo_repettn'!$AH$2:$AM$2))</f>
        <v>D</v>
      </c>
      <c r="F4629" t="str">
        <f>INDEX('VBA code_permu_wo_repettn'!$AO$3:$AT$6,COUNTIF('Profile-matrices_Condorcet'!$B$2:$B4629,'Profile-matrices_Condorcet'!$B4629),MATCH(INDEX('numeric possibilities'!G$3:G$1298,VLOOKUP($B4629,'numeric possibilities'!$C$3:$G$1298,1)),'VBA code_permu_wo_repettn'!$AO$2:$AT$2))</f>
        <v>A</v>
      </c>
      <c r="G4629" t="str">
        <f>IF(MAX(I4629:L4629)&gt;='numeric possibilities'!$B$4/2,INDEX('Profile-matrices_Condorcet'!I4628:L4628,1,MATCH(MAX('Profile-matrices_Condorcet'!I4629:L4629),'Profile-matrices_Condorcet'!I4629:L4629,0)),"NCW")</f>
        <v>B</v>
      </c>
      <c r="H4629" t="s">
        <v>13</v>
      </c>
      <c r="I4629" s="3">
        <f>COUNTIF($I4627:$S4627,I4628)</f>
        <v>2</v>
      </c>
      <c r="J4629" s="3">
        <f>COUNTIF($I4627:$S4627,J4628)</f>
        <v>3</v>
      </c>
      <c r="K4629" s="3">
        <f>COUNTIF($I4627:$S4627,K4628)</f>
        <v>1</v>
      </c>
      <c r="L4629" s="3">
        <f>COUNTIF($I4627:$S4627,L4628)</f>
        <v>0</v>
      </c>
    </row>
    <row r="4630" spans="1:20" x14ac:dyDescent="0.25">
      <c r="A4630">
        <f t="shared" si="146"/>
        <v>4629</v>
      </c>
      <c r="B4630">
        <f t="shared" si="147"/>
        <v>1158</v>
      </c>
      <c r="C4630" t="str">
        <f>INDEX('VBA code_permu_wo_repettn'!$T$3:$Y$6,COUNTIF('Profile-matrices_Condorcet'!$B$2:$B4630,'Profile-matrices_Condorcet'!$B4630),MATCH(INDEX('numeric possibilities'!D$3:D$1298,VLOOKUP($B4630,'numeric possibilities'!$C$3:$G$1298,1)),'VBA code_permu_wo_repettn'!$T$2:$Y$2))</f>
        <v>A</v>
      </c>
      <c r="D4630" t="str">
        <f>INDEX('VBA code_permu_wo_repettn'!$AA$3:$AF$6,COUNTIF('Profile-matrices_Condorcet'!$B$2:$B4630,'Profile-matrices_Condorcet'!$B4630),MATCH(INDEX('numeric possibilities'!E$3:E$1298,VLOOKUP($B4630,'numeric possibilities'!$C$3:$G$1298,1)),'VBA code_permu_wo_repettn'!$AA$2:$AF$2))</f>
        <v>B</v>
      </c>
      <c r="E4630" t="str">
        <f>INDEX('VBA code_permu_wo_repettn'!$AH$3:$AM$6,COUNTIF('Profile-matrices_Condorcet'!$B$2:$B4630,'Profile-matrices_Condorcet'!$B4630),MATCH(INDEX('numeric possibilities'!F$3:F$1298,VLOOKUP($B4630,'numeric possibilities'!$C$3:$G$1298,1)),'VBA code_permu_wo_repettn'!$AH$2:$AM$2))</f>
        <v>C</v>
      </c>
      <c r="F4630" t="str">
        <f>INDEX('VBA code_permu_wo_repettn'!$AO$3:$AT$6,COUNTIF('Profile-matrices_Condorcet'!$B$2:$B4630,'Profile-matrices_Condorcet'!$B4630),MATCH(INDEX('numeric possibilities'!G$3:G$1298,VLOOKUP($B4630,'numeric possibilities'!$C$3:$G$1298,1)),'VBA code_permu_wo_repettn'!$AO$2:$AT$2))</f>
        <v>D</v>
      </c>
      <c r="H4630" t="s">
        <v>14</v>
      </c>
      <c r="I4630" s="3">
        <f>IF(MATCH(I$1,$C4630:$C4633,0)&lt;(MATCH(J$1,$C4630:$C4633,0)),1*a_vote,0)+IF(MATCH(I$1,$D4630:$D4633,0)&lt;MATCH(J$1,$D4630:$D4633,0),1*b_vote,0)+IF(MATCH(I$1,$E4630:$E4633,0)&lt;MATCH(J$1,$E4630:$E4633,0),1*c_vote,0)+IF(MATCH(I$1,$F4630:$F4633,0)&lt;MATCH(J$1,$F4630:$F4633,0),1*d_vote,0)</f>
        <v>0.27</v>
      </c>
      <c r="J4630" s="3">
        <f>IF(MATCH(I$1,$C4630:$C4633,0)&gt;(MATCH(J$1,$C4630:$C4633,0)),1*a_vote,0)+IF(MATCH(I$1,$D4630:$D4633,0)&gt;MATCH(J$1,$D4630:$D4633,0),1*b_vote,0)+IF(MATCH(I$1,$E4630:$E4633,0)&gt;MATCH(J$1,$E4630:$E4633,0),1*c_vote,0)+IF(MATCH(I$1,$F4630:$F4633,0)&gt;MATCH(J$1,$F4630:$F4633,0),1*d_vote,0)</f>
        <v>0.73</v>
      </c>
      <c r="K4630" s="3">
        <f>IF(MATCH($K$1,$C4630:$C4633,0)&lt;(MATCH($L$1,$C4630:$C4633,0)),1*a_vote,0)+IF(MATCH($K$1,$D4630:$D4633,0)&lt;MATCH($L$1,$D4630:$D4633,0),1*b_vote,0)+IF(MATCH($K$1,$E4630:$E4633,0)&lt;MATCH($L$1,$E4630:$E4633,0),1*c_vote,0)+IF(MATCH($K$1,$F4630:$F4633,0)&lt;MATCH($L$1,$F4630:$F4633,0),1*d_vote,0)</f>
        <v>0.53</v>
      </c>
      <c r="L4630" s="3">
        <f>IF(MATCH(K$1,$C4630:$C4633,0)&gt;(MATCH(L$1,$C4630:$C4633,0)),1*a_vote,0)+IF(MATCH(K$1,$D4630:$D4633,0)&gt;MATCH(L$1,$D4630:$D4633,0),1*b_vote,0)+IF(MATCH(K$1,$E4630:$E4633,0)&gt;MATCH(L$1,$E4630:$E4633,0),1*c_vote,0)+IF(MATCH(K$1,$F4630:$F4633,0)&gt;MATCH(L$1,$F4630:$F4633,0),1*d_vote,0)</f>
        <v>0.47</v>
      </c>
      <c r="M4630" s="3">
        <f>IF(MATCH($M$1,$C4630:$C4633,0)&lt;(MATCH($N$1,$C4630:$C4633,0)),1*a_vote,0)+IF(MATCH($M$1,$D4630:$D4633,0)&lt;MATCH($N$1,$D4630:$D4633,0),1*b_vote,0)+IF(MATCH($M$1,$E4630:$E4633,0)&lt;MATCH($N$1,$E4630:$E4633,0),1*c_vote,0)+IF(MATCH($M$1,$F4630:$F4633,0)&lt;MATCH($N$1,$F4630:$F4633,0),1*d_vote,0)</f>
        <v>0.78</v>
      </c>
      <c r="N4630" s="3">
        <f>IF(MATCH(M$1,$C4630:$C4633,0)&gt;(MATCH(N$1,$C4630:$C4633,0)),1*a_vote,0)+IF(MATCH(M$1,$D4630:$D4633,0)&gt;MATCH(N$1,$D4630:$D4633,0),1*b_vote,0)+IF(MATCH(M$1,$E4630:$E4633,0)&gt;MATCH(N$1,$E4630:$E4633,0),1*c_vote,0)+IF(MATCH(M$1,$F4630:$F4633,0)&gt;MATCH(N$1,$F4630:$F4633,0),1*d_vote,0)</f>
        <v>0.21999999999999997</v>
      </c>
      <c r="O4630" s="3">
        <f>IF(MATCH($O$1,$C4630:$C4633,0)&lt;(MATCH($P$1,$C4630:$C4633,0)),1*a_vote,0)+IF(MATCH($O$1,$D4630:$D4633,0)&lt;MATCH($P$1,$D4630:$D4633,0),1*b_vote,0)+IF(MATCH($O$1,$E4630:$E4633,0)&lt;MATCH($P$1,$E4630:$E4633,0),1*c_vote,0)+IF(MATCH($O$1,$F4630:$F4633,0)&lt;MATCH($P$1,$F4630:$F4633,0),1*d_vote,0)</f>
        <v>0.26</v>
      </c>
      <c r="P4630" s="3">
        <f>IF(MATCH(O$1,$C4630:$C4633,0)&gt;(MATCH(P$1,$C4630:$C4633,0)),1*a_vote,0)+IF(MATCH(O$1,$D4630:$D4633,0)&gt;MATCH(P$1,$D4630:$D4633,0),1*b_vote,0)+IF(MATCH(O$1,$E4630:$E4633,0)&gt;MATCH(P$1,$E4630:$E4633,0),1*c_vote,0)+IF(MATCH(O$1,$F4630:$F4633,0)&gt;MATCH(P$1,$F4630:$F4633,0),1*d_vote,0)</f>
        <v>0.74</v>
      </c>
      <c r="Q4630" s="3">
        <f>IF(MATCH($Q$1,$C4630:$C4633,0)&lt;(MATCH($R$1,$C4630:$C4633,0)),1*a_vote,0)+IF(MATCH($Q$1,$D4630:$D4633,0)&lt;MATCH($R$1,$D4630:$D4633,0),1*b_vote,0)+IF(MATCH($Q$1,$E4630:$E4633,0)&lt;MATCH($R$1,$E4630:$E4633,0),1*c_vote,0)+IF(MATCH($Q$1,$F4630:$F4633,0)&lt;MATCH($R$1,$F4630:$F4633,0),1*d_vote,0)</f>
        <v>0.51</v>
      </c>
      <c r="R4630" s="3">
        <f>IF(MATCH(Q$1,$C4630:$C4633,0)&gt;(MATCH(R$1,$C4630:$C4633,0)),1*a_vote,0)+IF(MATCH(Q$1,$D4630:$D4633,0)&gt;MATCH(R$1,$D4630:$D4633,0),1*b_vote,0)+IF(MATCH(Q$1,$E4630:$E4633,0)&gt;MATCH(R$1,$E4630:$E4633,0),1*c_vote,0)+IF(MATCH(Q$1,$F4630:$F4633,0)&gt;MATCH(R$1,$F4630:$F4633,0),1*d_vote,0)</f>
        <v>0.49</v>
      </c>
      <c r="S4630" s="3">
        <f>IF(MATCH($S$1,$C4630:$C4633,0)&lt;(MATCH($T$1,$C4630:$C4633,0)),1*a_vote,0)+IF(MATCH($S$1,$D4630:$D4633,0)&lt;MATCH($T$1,$D4630:$D4633,0),1*b_vote,0)+IF(MATCH($S$1,$E4630:$E4633,0)&lt;MATCH($T$1,$E4630:$E4633,0),1*c_vote,0)+IF(MATCH($S$1,$F4630:$F4633,0)&lt;MATCH($T$1,$F4630:$F4633,0),1*d_vote,0)</f>
        <v>0.51</v>
      </c>
      <c r="T4630" s="3">
        <f>IF(MATCH(S$1,$C4630:$C4633,0)&gt;(MATCH(T$1,$C4630:$C4633,0)),1*a_vote,0)+IF(MATCH(S$1,$D4630:$D4633,0)&gt;MATCH(T$1,$D4630:$D4633,0),1*b_vote,0)+IF(MATCH(S$1,$E4630:$E4633,0)&gt;MATCH(T$1,$E4630:$E4633,0),1*c_vote,0)+IF(MATCH(S$1,$F4630:$F4633,0)&gt;MATCH(T$1,$F4630:$F4633,0),1*d_vote,0)</f>
        <v>0.49</v>
      </c>
    </row>
    <row r="4631" spans="1:20" x14ac:dyDescent="0.25">
      <c r="A4631">
        <f t="shared" si="146"/>
        <v>4630</v>
      </c>
      <c r="B4631">
        <f t="shared" si="147"/>
        <v>1158</v>
      </c>
      <c r="C4631" t="str">
        <f>INDEX('VBA code_permu_wo_repettn'!$T$3:$Y$6,COUNTIF('Profile-matrices_Condorcet'!$B$2:$B4631,'Profile-matrices_Condorcet'!$B4631),MATCH(INDEX('numeric possibilities'!D$3:D$1298,VLOOKUP($B4631,'numeric possibilities'!$C$3:$G$1298,1)),'VBA code_permu_wo_repettn'!$T$2:$Y$2))</f>
        <v>D</v>
      </c>
      <c r="D4631" t="str">
        <f>INDEX('VBA code_permu_wo_repettn'!$AA$3:$AF$6,COUNTIF('Profile-matrices_Condorcet'!$B$2:$B4631,'Profile-matrices_Condorcet'!$B4631),MATCH(INDEX('numeric possibilities'!E$3:E$1298,VLOOKUP($B4631,'numeric possibilities'!$C$3:$G$1298,1)),'VBA code_permu_wo_repettn'!$AA$2:$AF$2))</f>
        <v>A</v>
      </c>
      <c r="E4631" t="str">
        <f>INDEX('VBA code_permu_wo_repettn'!$AH$3:$AM$6,COUNTIF('Profile-matrices_Condorcet'!$B$2:$B4631,'Profile-matrices_Condorcet'!$B4631),MATCH(INDEX('numeric possibilities'!F$3:F$1298,VLOOKUP($B4631,'numeric possibilities'!$C$3:$G$1298,1)),'VBA code_permu_wo_repettn'!$AH$2:$AM$2))</f>
        <v>B</v>
      </c>
      <c r="F4631" t="str">
        <f>INDEX('VBA code_permu_wo_repettn'!$AO$3:$AT$6,COUNTIF('Profile-matrices_Condorcet'!$B$2:$B4631,'Profile-matrices_Condorcet'!$B4631),MATCH(INDEX('numeric possibilities'!G$3:G$1298,VLOOKUP($B4631,'numeric possibilities'!$C$3:$G$1298,1)),'VBA code_permu_wo_repettn'!$AO$2:$AT$2))</f>
        <v>C</v>
      </c>
      <c r="H4631" t="s">
        <v>15</v>
      </c>
      <c r="I4631" t="str">
        <f>IF(I4630&gt;J4630,$I$1,IF(I4630&lt;J4630,$J$1,0))</f>
        <v>B</v>
      </c>
      <c r="K4631" t="str">
        <f>IF(K4630&gt;L4630,$K$1,IF(K4630&lt;L4630,$L$1,0))</f>
        <v>A</v>
      </c>
      <c r="M4631" t="str">
        <f>IF(M4630&gt;N4630,$M$1,IF(M4630&lt;N4630,$N$1,0))</f>
        <v>A</v>
      </c>
      <c r="O4631" t="str">
        <f>IF(O4630&gt;P4630,$O$1,IF(O4630&lt;P4630,$P$1,0))</f>
        <v>C</v>
      </c>
      <c r="Q4631" t="str">
        <f>IF(Q4630&gt;R4630,$Q$1,IF(Q4630&lt;R4630,$R$1,0))</f>
        <v>B</v>
      </c>
      <c r="S4631" t="str">
        <f>IF(S4630&gt;T4630,$S$1,IF(S4630&lt;T4630,$T$1,0))</f>
        <v>C</v>
      </c>
    </row>
    <row r="4632" spans="1:20" x14ac:dyDescent="0.25">
      <c r="A4632">
        <f t="shared" si="146"/>
        <v>4631</v>
      </c>
      <c r="B4632">
        <f t="shared" si="147"/>
        <v>1158</v>
      </c>
      <c r="C4632" t="str">
        <f>INDEX('VBA code_permu_wo_repettn'!$T$3:$Y$6,COUNTIF('Profile-matrices_Condorcet'!$B$2:$B4632,'Profile-matrices_Condorcet'!$B4632),MATCH(INDEX('numeric possibilities'!D$3:D$1298,VLOOKUP($B4632,'numeric possibilities'!$C$3:$G$1298,1)),'VBA code_permu_wo_repettn'!$T$2:$Y$2))</f>
        <v>C</v>
      </c>
      <c r="D4632" t="str">
        <f>INDEX('VBA code_permu_wo_repettn'!$AA$3:$AF$6,COUNTIF('Profile-matrices_Condorcet'!$B$2:$B4632,'Profile-matrices_Condorcet'!$B4632),MATCH(INDEX('numeric possibilities'!E$3:E$1298,VLOOKUP($B4632,'numeric possibilities'!$C$3:$G$1298,1)),'VBA code_permu_wo_repettn'!$AA$2:$AF$2))</f>
        <v>C</v>
      </c>
      <c r="E4632" t="str">
        <f>INDEX('VBA code_permu_wo_repettn'!$AH$3:$AM$6,COUNTIF('Profile-matrices_Condorcet'!$B$2:$B4632,'Profile-matrices_Condorcet'!$B4632),MATCH(INDEX('numeric possibilities'!F$3:F$1298,VLOOKUP($B4632,'numeric possibilities'!$C$3:$G$1298,1)),'VBA code_permu_wo_repettn'!$AH$2:$AM$2))</f>
        <v>A</v>
      </c>
      <c r="F4632" t="str">
        <f>INDEX('VBA code_permu_wo_repettn'!$AO$3:$AT$6,COUNTIF('Profile-matrices_Condorcet'!$B$2:$B4632,'Profile-matrices_Condorcet'!$B4632),MATCH(INDEX('numeric possibilities'!G$3:G$1298,VLOOKUP($B4632,'numeric possibilities'!$C$3:$G$1298,1)),'VBA code_permu_wo_repettn'!$AO$2:$AT$2))</f>
        <v>B</v>
      </c>
      <c r="I4632" t="s">
        <v>0</v>
      </c>
      <c r="J4632" t="s">
        <v>1</v>
      </c>
      <c r="K4632" t="s">
        <v>2</v>
      </c>
      <c r="L4632" t="s">
        <v>3</v>
      </c>
    </row>
    <row r="4633" spans="1:20" x14ac:dyDescent="0.25">
      <c r="A4633">
        <f t="shared" si="146"/>
        <v>4632</v>
      </c>
      <c r="B4633">
        <f t="shared" si="147"/>
        <v>1158</v>
      </c>
      <c r="C4633" t="str">
        <f>INDEX('VBA code_permu_wo_repettn'!$T$3:$Y$6,COUNTIF('Profile-matrices_Condorcet'!$B$2:$B4633,'Profile-matrices_Condorcet'!$B4633),MATCH(INDEX('numeric possibilities'!D$3:D$1298,VLOOKUP($B4633,'numeric possibilities'!$C$3:$G$1298,1)),'VBA code_permu_wo_repettn'!$T$2:$Y$2))</f>
        <v>B</v>
      </c>
      <c r="D4633" t="str">
        <f>INDEX('VBA code_permu_wo_repettn'!$AA$3:$AF$6,COUNTIF('Profile-matrices_Condorcet'!$B$2:$B4633,'Profile-matrices_Condorcet'!$B4633),MATCH(INDEX('numeric possibilities'!E$3:E$1298,VLOOKUP($B4633,'numeric possibilities'!$C$3:$G$1298,1)),'VBA code_permu_wo_repettn'!$AA$2:$AF$2))</f>
        <v>D</v>
      </c>
      <c r="E4633" t="str">
        <f>INDEX('VBA code_permu_wo_repettn'!$AH$3:$AM$6,COUNTIF('Profile-matrices_Condorcet'!$B$2:$B4633,'Profile-matrices_Condorcet'!$B4633),MATCH(INDEX('numeric possibilities'!F$3:F$1298,VLOOKUP($B4633,'numeric possibilities'!$C$3:$G$1298,1)),'VBA code_permu_wo_repettn'!$AH$2:$AM$2))</f>
        <v>D</v>
      </c>
      <c r="F4633" t="str">
        <f>INDEX('VBA code_permu_wo_repettn'!$AO$3:$AT$6,COUNTIF('Profile-matrices_Condorcet'!$B$2:$B4633,'Profile-matrices_Condorcet'!$B4633),MATCH(INDEX('numeric possibilities'!G$3:G$1298,VLOOKUP($B4633,'numeric possibilities'!$C$3:$G$1298,1)),'VBA code_permu_wo_repettn'!$AO$2:$AT$2))</f>
        <v>A</v>
      </c>
      <c r="G4633" t="str">
        <f>IF(MAX(I4633:L4633)&gt;='numeric possibilities'!$B$4/2,INDEX('Profile-matrices_Condorcet'!I4632:L4632,1,MATCH(MAX('Profile-matrices_Condorcet'!I4633:L4633),'Profile-matrices_Condorcet'!I4633:L4633,0)),"NCW")</f>
        <v>NCW</v>
      </c>
      <c r="H4633" t="s">
        <v>13</v>
      </c>
      <c r="I4633" s="3">
        <f>COUNTIF($I4631:$S4631,I4632)</f>
        <v>2</v>
      </c>
      <c r="J4633" s="3">
        <f>COUNTIF($I4631:$S4631,J4632)</f>
        <v>2</v>
      </c>
      <c r="K4633" s="3">
        <f>COUNTIF($I4631:$S4631,K4632)</f>
        <v>2</v>
      </c>
      <c r="L4633" s="3">
        <f>COUNTIF($I4631:$S4631,L4632)</f>
        <v>0</v>
      </c>
    </row>
    <row r="4634" spans="1:20" x14ac:dyDescent="0.25">
      <c r="A4634">
        <f t="shared" si="146"/>
        <v>4633</v>
      </c>
      <c r="B4634">
        <f t="shared" si="147"/>
        <v>1159</v>
      </c>
      <c r="C4634" t="str">
        <f>INDEX('VBA code_permu_wo_repettn'!$T$3:$Y$6,COUNTIF('Profile-matrices_Condorcet'!$B$2:$B4634,'Profile-matrices_Condorcet'!$B4634),MATCH(INDEX('numeric possibilities'!D$3:D$1298,VLOOKUP($B4634,'numeric possibilities'!$C$3:$G$1298,1)),'VBA code_permu_wo_repettn'!$T$2:$Y$2))</f>
        <v>A</v>
      </c>
      <c r="D4634" t="str">
        <f>INDEX('VBA code_permu_wo_repettn'!$AA$3:$AF$6,COUNTIF('Profile-matrices_Condorcet'!$B$2:$B4634,'Profile-matrices_Condorcet'!$B4634),MATCH(INDEX('numeric possibilities'!E$3:E$1298,VLOOKUP($B4634,'numeric possibilities'!$C$3:$G$1298,1)),'VBA code_permu_wo_repettn'!$AA$2:$AF$2))</f>
        <v>B</v>
      </c>
      <c r="E4634" t="str">
        <f>INDEX('VBA code_permu_wo_repettn'!$AH$3:$AM$6,COUNTIF('Profile-matrices_Condorcet'!$B$2:$B4634,'Profile-matrices_Condorcet'!$B4634),MATCH(INDEX('numeric possibilities'!F$3:F$1298,VLOOKUP($B4634,'numeric possibilities'!$C$3:$G$1298,1)),'VBA code_permu_wo_repettn'!$AH$2:$AM$2))</f>
        <v>C</v>
      </c>
      <c r="F4634" t="str">
        <f>INDEX('VBA code_permu_wo_repettn'!$AO$3:$AT$6,COUNTIF('Profile-matrices_Condorcet'!$B$2:$B4634,'Profile-matrices_Condorcet'!$B4634),MATCH(INDEX('numeric possibilities'!G$3:G$1298,VLOOKUP($B4634,'numeric possibilities'!$C$3:$G$1298,1)),'VBA code_permu_wo_repettn'!$AO$2:$AT$2))</f>
        <v>D</v>
      </c>
      <c r="H4634" t="s">
        <v>14</v>
      </c>
      <c r="I4634" s="3">
        <f>IF(MATCH(I$1,$C4634:$C4637,0)&lt;(MATCH(J$1,$C4634:$C4637,0)),1*a_vote,0)+IF(MATCH(I$1,$D4634:$D4637,0)&lt;MATCH(J$1,$D4634:$D4637,0),1*b_vote,0)+IF(MATCH(I$1,$E4634:$E4637,0)&lt;MATCH(J$1,$E4634:$E4637,0),1*c_vote,0)+IF(MATCH(I$1,$F4634:$F4637,0)&lt;MATCH(J$1,$F4634:$F4637,0),1*d_vote,0)</f>
        <v>0.27</v>
      </c>
      <c r="J4634" s="3">
        <f>IF(MATCH(I$1,$C4634:$C4637,0)&gt;(MATCH(J$1,$C4634:$C4637,0)),1*a_vote,0)+IF(MATCH(I$1,$D4634:$D4637,0)&gt;MATCH(J$1,$D4634:$D4637,0),1*b_vote,0)+IF(MATCH(I$1,$E4634:$E4637,0)&gt;MATCH(J$1,$E4634:$E4637,0),1*c_vote,0)+IF(MATCH(I$1,$F4634:$F4637,0)&gt;MATCH(J$1,$F4634:$F4637,0),1*d_vote,0)</f>
        <v>0.73</v>
      </c>
      <c r="K4634" s="3">
        <f>IF(MATCH($K$1,$C4634:$C4637,0)&lt;(MATCH($L$1,$C4634:$C4637,0)),1*a_vote,0)+IF(MATCH($K$1,$D4634:$D4637,0)&lt;MATCH($L$1,$D4634:$D4637,0),1*b_vote,0)+IF(MATCH($K$1,$E4634:$E4637,0)&lt;MATCH($L$1,$E4634:$E4637,0),1*c_vote,0)+IF(MATCH($K$1,$F4634:$F4637,0)&lt;MATCH($L$1,$F4634:$F4637,0),1*d_vote,0)</f>
        <v>0.53</v>
      </c>
      <c r="L4634" s="3">
        <f>IF(MATCH(K$1,$C4634:$C4637,0)&gt;(MATCH(L$1,$C4634:$C4637,0)),1*a_vote,0)+IF(MATCH(K$1,$D4634:$D4637,0)&gt;MATCH(L$1,$D4634:$D4637,0),1*b_vote,0)+IF(MATCH(K$1,$E4634:$E4637,0)&gt;MATCH(L$1,$E4634:$E4637,0),1*c_vote,0)+IF(MATCH(K$1,$F4634:$F4637,0)&gt;MATCH(L$1,$F4634:$F4637,0),1*d_vote,0)</f>
        <v>0.47</v>
      </c>
      <c r="M4634" s="3">
        <f>IF(MATCH($M$1,$C4634:$C4637,0)&lt;(MATCH($N$1,$C4634:$C4637,0)),1*a_vote,0)+IF(MATCH($M$1,$D4634:$D4637,0)&lt;MATCH($N$1,$D4634:$D4637,0),1*b_vote,0)+IF(MATCH($M$1,$E4634:$E4637,0)&lt;MATCH($N$1,$E4634:$E4637,0),1*c_vote,0)+IF(MATCH($M$1,$F4634:$F4637,0)&lt;MATCH($N$1,$F4634:$F4637,0),1*d_vote,0)</f>
        <v>0.78</v>
      </c>
      <c r="N4634" s="3">
        <f>IF(MATCH(M$1,$C4634:$C4637,0)&gt;(MATCH(N$1,$C4634:$C4637,0)),1*a_vote,0)+IF(MATCH(M$1,$D4634:$D4637,0)&gt;MATCH(N$1,$D4634:$D4637,0),1*b_vote,0)+IF(MATCH(M$1,$E4634:$E4637,0)&gt;MATCH(N$1,$E4634:$E4637,0),1*c_vote,0)+IF(MATCH(M$1,$F4634:$F4637,0)&gt;MATCH(N$1,$F4634:$F4637,0),1*d_vote,0)</f>
        <v>0.21999999999999997</v>
      </c>
      <c r="O4634" s="3">
        <f>IF(MATCH($O$1,$C4634:$C4637,0)&lt;(MATCH($P$1,$C4634:$C4637,0)),1*a_vote,0)+IF(MATCH($O$1,$D4634:$D4637,0)&lt;MATCH($P$1,$D4634:$D4637,0),1*b_vote,0)+IF(MATCH($O$1,$E4634:$E4637,0)&lt;MATCH($P$1,$E4634:$E4637,0),1*c_vote,0)+IF(MATCH($O$1,$F4634:$F4637,0)&lt;MATCH($P$1,$F4634:$F4637,0),1*d_vote,0)</f>
        <v>0.53</v>
      </c>
      <c r="P4634" s="3">
        <f>IF(MATCH(O$1,$C4634:$C4637,0)&gt;(MATCH(P$1,$C4634:$C4637,0)),1*a_vote,0)+IF(MATCH(O$1,$D4634:$D4637,0)&gt;MATCH(P$1,$D4634:$D4637,0),1*b_vote,0)+IF(MATCH(O$1,$E4634:$E4637,0)&gt;MATCH(P$1,$E4634:$E4637,0),1*c_vote,0)+IF(MATCH(O$1,$F4634:$F4637,0)&gt;MATCH(P$1,$F4634:$F4637,0),1*d_vote,0)</f>
        <v>0.47</v>
      </c>
      <c r="Q4634" s="3">
        <f>IF(MATCH($Q$1,$C4634:$C4637,0)&lt;(MATCH($R$1,$C4634:$C4637,0)),1*a_vote,0)+IF(MATCH($Q$1,$D4634:$D4637,0)&lt;MATCH($R$1,$D4634:$D4637,0),1*b_vote,0)+IF(MATCH($Q$1,$E4634:$E4637,0)&lt;MATCH($R$1,$E4634:$E4637,0),1*c_vote,0)+IF(MATCH($Q$1,$F4634:$F4637,0)&lt;MATCH($R$1,$F4634:$F4637,0),1*d_vote,0)</f>
        <v>0.78</v>
      </c>
      <c r="R4634" s="3">
        <f>IF(MATCH(Q$1,$C4634:$C4637,0)&gt;(MATCH(R$1,$C4634:$C4637,0)),1*a_vote,0)+IF(MATCH(Q$1,$D4634:$D4637,0)&gt;MATCH(R$1,$D4634:$D4637,0),1*b_vote,0)+IF(MATCH(Q$1,$E4634:$E4637,0)&gt;MATCH(R$1,$E4634:$E4637,0),1*c_vote,0)+IF(MATCH(Q$1,$F4634:$F4637,0)&gt;MATCH(R$1,$F4634:$F4637,0),1*d_vote,0)</f>
        <v>0.21999999999999997</v>
      </c>
      <c r="S4634" s="3">
        <f>IF(MATCH($S$1,$C4634:$C4637,0)&lt;(MATCH($T$1,$C4634:$C4637,0)),1*a_vote,0)+IF(MATCH($S$1,$D4634:$D4637,0)&lt;MATCH($T$1,$D4634:$D4637,0),1*b_vote,0)+IF(MATCH($S$1,$E4634:$E4637,0)&lt;MATCH($T$1,$E4634:$E4637,0),1*c_vote,0)+IF(MATCH($S$1,$F4634:$F4637,0)&lt;MATCH($T$1,$F4634:$F4637,0),1*d_vote,0)</f>
        <v>0.52</v>
      </c>
      <c r="T4634" s="3">
        <f>IF(MATCH(S$1,$C4634:$C4637,0)&gt;(MATCH(T$1,$C4634:$C4637,0)),1*a_vote,0)+IF(MATCH(S$1,$D4634:$D4637,0)&gt;MATCH(T$1,$D4634:$D4637,0),1*b_vote,0)+IF(MATCH(S$1,$E4634:$E4637,0)&gt;MATCH(T$1,$E4634:$E4637,0),1*c_vote,0)+IF(MATCH(S$1,$F4634:$F4637,0)&gt;MATCH(T$1,$F4634:$F4637,0),1*d_vote,0)</f>
        <v>0.48</v>
      </c>
    </row>
    <row r="4635" spans="1:20" x14ac:dyDescent="0.25">
      <c r="A4635">
        <f t="shared" si="146"/>
        <v>4634</v>
      </c>
      <c r="B4635">
        <f t="shared" si="147"/>
        <v>1159</v>
      </c>
      <c r="C4635" t="str">
        <f>INDEX('VBA code_permu_wo_repettn'!$T$3:$Y$6,COUNTIF('Profile-matrices_Condorcet'!$B$2:$B4635,'Profile-matrices_Condorcet'!$B4635),MATCH(INDEX('numeric possibilities'!D$3:D$1298,VLOOKUP($B4635,'numeric possibilities'!$C$3:$G$1298,1)),'VBA code_permu_wo_repettn'!$T$2:$Y$2))</f>
        <v>B</v>
      </c>
      <c r="D4635" t="str">
        <f>INDEX('VBA code_permu_wo_repettn'!$AA$3:$AF$6,COUNTIF('Profile-matrices_Condorcet'!$B$2:$B4635,'Profile-matrices_Condorcet'!$B4635),MATCH(INDEX('numeric possibilities'!E$3:E$1298,VLOOKUP($B4635,'numeric possibilities'!$C$3:$G$1298,1)),'VBA code_permu_wo_repettn'!$AA$2:$AF$2))</f>
        <v>A</v>
      </c>
      <c r="E4635" t="str">
        <f>INDEX('VBA code_permu_wo_repettn'!$AH$3:$AM$6,COUNTIF('Profile-matrices_Condorcet'!$B$2:$B4635,'Profile-matrices_Condorcet'!$B4635),MATCH(INDEX('numeric possibilities'!F$3:F$1298,VLOOKUP($B4635,'numeric possibilities'!$C$3:$G$1298,1)),'VBA code_permu_wo_repettn'!$AH$2:$AM$2))</f>
        <v>B</v>
      </c>
      <c r="F4635" t="str">
        <f>INDEX('VBA code_permu_wo_repettn'!$AO$3:$AT$6,COUNTIF('Profile-matrices_Condorcet'!$B$2:$B4635,'Profile-matrices_Condorcet'!$B4635),MATCH(INDEX('numeric possibilities'!G$3:G$1298,VLOOKUP($B4635,'numeric possibilities'!$C$3:$G$1298,1)),'VBA code_permu_wo_repettn'!$AO$2:$AT$2))</f>
        <v>C</v>
      </c>
      <c r="H4635" t="s">
        <v>15</v>
      </c>
      <c r="I4635" t="str">
        <f>IF(I4634&gt;J4634,$I$1,IF(I4634&lt;J4634,$J$1,0))</f>
        <v>B</v>
      </c>
      <c r="K4635" t="str">
        <f>IF(K4634&gt;L4634,$K$1,IF(K4634&lt;L4634,$L$1,0))</f>
        <v>A</v>
      </c>
      <c r="M4635" t="str">
        <f>IF(M4634&gt;N4634,$M$1,IF(M4634&lt;N4634,$N$1,0))</f>
        <v>A</v>
      </c>
      <c r="O4635" t="str">
        <f>IF(O4634&gt;P4634,$O$1,IF(O4634&lt;P4634,$P$1,0))</f>
        <v>B</v>
      </c>
      <c r="Q4635" t="str">
        <f>IF(Q4634&gt;R4634,$Q$1,IF(Q4634&lt;R4634,$R$1,0))</f>
        <v>B</v>
      </c>
      <c r="S4635" t="str">
        <f>IF(S4634&gt;T4634,$S$1,IF(S4634&lt;T4634,$T$1,0))</f>
        <v>C</v>
      </c>
    </row>
    <row r="4636" spans="1:20" x14ac:dyDescent="0.25">
      <c r="A4636">
        <f t="shared" si="146"/>
        <v>4635</v>
      </c>
      <c r="B4636">
        <f t="shared" si="147"/>
        <v>1159</v>
      </c>
      <c r="C4636" t="str">
        <f>INDEX('VBA code_permu_wo_repettn'!$T$3:$Y$6,COUNTIF('Profile-matrices_Condorcet'!$B$2:$B4636,'Profile-matrices_Condorcet'!$B4636),MATCH(INDEX('numeric possibilities'!D$3:D$1298,VLOOKUP($B4636,'numeric possibilities'!$C$3:$G$1298,1)),'VBA code_permu_wo_repettn'!$T$2:$Y$2))</f>
        <v>C</v>
      </c>
      <c r="D4636" t="str">
        <f>INDEX('VBA code_permu_wo_repettn'!$AA$3:$AF$6,COUNTIF('Profile-matrices_Condorcet'!$B$2:$B4636,'Profile-matrices_Condorcet'!$B4636),MATCH(INDEX('numeric possibilities'!E$3:E$1298,VLOOKUP($B4636,'numeric possibilities'!$C$3:$G$1298,1)),'VBA code_permu_wo_repettn'!$AA$2:$AF$2))</f>
        <v>D</v>
      </c>
      <c r="E4636" t="str">
        <f>INDEX('VBA code_permu_wo_repettn'!$AH$3:$AM$6,COUNTIF('Profile-matrices_Condorcet'!$B$2:$B4636,'Profile-matrices_Condorcet'!$B4636),MATCH(INDEX('numeric possibilities'!F$3:F$1298,VLOOKUP($B4636,'numeric possibilities'!$C$3:$G$1298,1)),'VBA code_permu_wo_repettn'!$AH$2:$AM$2))</f>
        <v>A</v>
      </c>
      <c r="F4636" t="str">
        <f>INDEX('VBA code_permu_wo_repettn'!$AO$3:$AT$6,COUNTIF('Profile-matrices_Condorcet'!$B$2:$B4636,'Profile-matrices_Condorcet'!$B4636),MATCH(INDEX('numeric possibilities'!G$3:G$1298,VLOOKUP($B4636,'numeric possibilities'!$C$3:$G$1298,1)),'VBA code_permu_wo_repettn'!$AO$2:$AT$2))</f>
        <v>B</v>
      </c>
      <c r="I4636" t="s">
        <v>0</v>
      </c>
      <c r="J4636" t="s">
        <v>1</v>
      </c>
      <c r="K4636" t="s">
        <v>2</v>
      </c>
      <c r="L4636" t="s">
        <v>3</v>
      </c>
    </row>
    <row r="4637" spans="1:20" x14ac:dyDescent="0.25">
      <c r="A4637">
        <f t="shared" si="146"/>
        <v>4636</v>
      </c>
      <c r="B4637">
        <f t="shared" si="147"/>
        <v>1159</v>
      </c>
      <c r="C4637" t="str">
        <f>INDEX('VBA code_permu_wo_repettn'!$T$3:$Y$6,COUNTIF('Profile-matrices_Condorcet'!$B$2:$B4637,'Profile-matrices_Condorcet'!$B4637),MATCH(INDEX('numeric possibilities'!D$3:D$1298,VLOOKUP($B4637,'numeric possibilities'!$C$3:$G$1298,1)),'VBA code_permu_wo_repettn'!$T$2:$Y$2))</f>
        <v>D</v>
      </c>
      <c r="D4637" t="str">
        <f>INDEX('VBA code_permu_wo_repettn'!$AA$3:$AF$6,COUNTIF('Profile-matrices_Condorcet'!$B$2:$B4637,'Profile-matrices_Condorcet'!$B4637),MATCH(INDEX('numeric possibilities'!E$3:E$1298,VLOOKUP($B4637,'numeric possibilities'!$C$3:$G$1298,1)),'VBA code_permu_wo_repettn'!$AA$2:$AF$2))</f>
        <v>C</v>
      </c>
      <c r="E4637" t="str">
        <f>INDEX('VBA code_permu_wo_repettn'!$AH$3:$AM$6,COUNTIF('Profile-matrices_Condorcet'!$B$2:$B4637,'Profile-matrices_Condorcet'!$B4637),MATCH(INDEX('numeric possibilities'!F$3:F$1298,VLOOKUP($B4637,'numeric possibilities'!$C$3:$G$1298,1)),'VBA code_permu_wo_repettn'!$AH$2:$AM$2))</f>
        <v>D</v>
      </c>
      <c r="F4637" t="str">
        <f>INDEX('VBA code_permu_wo_repettn'!$AO$3:$AT$6,COUNTIF('Profile-matrices_Condorcet'!$B$2:$B4637,'Profile-matrices_Condorcet'!$B4637),MATCH(INDEX('numeric possibilities'!G$3:G$1298,VLOOKUP($B4637,'numeric possibilities'!$C$3:$G$1298,1)),'VBA code_permu_wo_repettn'!$AO$2:$AT$2))</f>
        <v>A</v>
      </c>
      <c r="G4637" t="str">
        <f>IF(MAX(I4637:L4637)&gt;='numeric possibilities'!$B$4/2,INDEX('Profile-matrices_Condorcet'!I4636:L4636,1,MATCH(MAX('Profile-matrices_Condorcet'!I4637:L4637),'Profile-matrices_Condorcet'!I4637:L4637,0)),"NCW")</f>
        <v>B</v>
      </c>
      <c r="H4637" t="s">
        <v>13</v>
      </c>
      <c r="I4637" s="3">
        <f>COUNTIF($I4635:$S4635,I4636)</f>
        <v>2</v>
      </c>
      <c r="J4637" s="3">
        <f>COUNTIF($I4635:$S4635,J4636)</f>
        <v>3</v>
      </c>
      <c r="K4637" s="3">
        <f>COUNTIF($I4635:$S4635,K4636)</f>
        <v>1</v>
      </c>
      <c r="L4637" s="3">
        <f>COUNTIF($I4635:$S4635,L4636)</f>
        <v>0</v>
      </c>
    </row>
    <row r="4638" spans="1:20" x14ac:dyDescent="0.25">
      <c r="A4638">
        <f t="shared" si="146"/>
        <v>4637</v>
      </c>
      <c r="B4638">
        <f t="shared" si="147"/>
        <v>1160</v>
      </c>
      <c r="C4638" t="str">
        <f>INDEX('VBA code_permu_wo_repettn'!$T$3:$Y$6,COUNTIF('Profile-matrices_Condorcet'!$B$2:$B4638,'Profile-matrices_Condorcet'!$B4638),MATCH(INDEX('numeric possibilities'!D$3:D$1298,VLOOKUP($B4638,'numeric possibilities'!$C$3:$G$1298,1)),'VBA code_permu_wo_repettn'!$T$2:$Y$2))</f>
        <v>A</v>
      </c>
      <c r="D4638" t="str">
        <f>INDEX('VBA code_permu_wo_repettn'!$AA$3:$AF$6,COUNTIF('Profile-matrices_Condorcet'!$B$2:$B4638,'Profile-matrices_Condorcet'!$B4638),MATCH(INDEX('numeric possibilities'!E$3:E$1298,VLOOKUP($B4638,'numeric possibilities'!$C$3:$G$1298,1)),'VBA code_permu_wo_repettn'!$AA$2:$AF$2))</f>
        <v>B</v>
      </c>
      <c r="E4638" t="str">
        <f>INDEX('VBA code_permu_wo_repettn'!$AH$3:$AM$6,COUNTIF('Profile-matrices_Condorcet'!$B$2:$B4638,'Profile-matrices_Condorcet'!$B4638),MATCH(INDEX('numeric possibilities'!F$3:F$1298,VLOOKUP($B4638,'numeric possibilities'!$C$3:$G$1298,1)),'VBA code_permu_wo_repettn'!$AH$2:$AM$2))</f>
        <v>C</v>
      </c>
      <c r="F4638" t="str">
        <f>INDEX('VBA code_permu_wo_repettn'!$AO$3:$AT$6,COUNTIF('Profile-matrices_Condorcet'!$B$2:$B4638,'Profile-matrices_Condorcet'!$B4638),MATCH(INDEX('numeric possibilities'!G$3:G$1298,VLOOKUP($B4638,'numeric possibilities'!$C$3:$G$1298,1)),'VBA code_permu_wo_repettn'!$AO$2:$AT$2))</f>
        <v>D</v>
      </c>
      <c r="H4638" t="s">
        <v>14</v>
      </c>
      <c r="I4638" s="3">
        <f>IF(MATCH(I$1,$C4638:$C4641,0)&lt;(MATCH(J$1,$C4638:$C4641,0)),1*a_vote,0)+IF(MATCH(I$1,$D4638:$D4641,0)&lt;MATCH(J$1,$D4638:$D4641,0),1*b_vote,0)+IF(MATCH(I$1,$E4638:$E4641,0)&lt;MATCH(J$1,$E4638:$E4641,0),1*c_vote,0)+IF(MATCH(I$1,$F4638:$F4641,0)&lt;MATCH(J$1,$F4638:$F4641,0),1*d_vote,0)</f>
        <v>0.27</v>
      </c>
      <c r="J4638" s="3">
        <f>IF(MATCH(I$1,$C4638:$C4641,0)&gt;(MATCH(J$1,$C4638:$C4641,0)),1*a_vote,0)+IF(MATCH(I$1,$D4638:$D4641,0)&gt;MATCH(J$1,$D4638:$D4641,0),1*b_vote,0)+IF(MATCH(I$1,$E4638:$E4641,0)&gt;MATCH(J$1,$E4638:$E4641,0),1*c_vote,0)+IF(MATCH(I$1,$F4638:$F4641,0)&gt;MATCH(J$1,$F4638:$F4641,0),1*d_vote,0)</f>
        <v>0.73</v>
      </c>
      <c r="K4638" s="3">
        <f>IF(MATCH($K$1,$C4638:$C4641,0)&lt;(MATCH($L$1,$C4638:$C4641,0)),1*a_vote,0)+IF(MATCH($K$1,$D4638:$D4641,0)&lt;MATCH($L$1,$D4638:$D4641,0),1*b_vote,0)+IF(MATCH($K$1,$E4638:$E4641,0)&lt;MATCH($L$1,$E4638:$E4641,0),1*c_vote,0)+IF(MATCH($K$1,$F4638:$F4641,0)&lt;MATCH($L$1,$F4638:$F4641,0),1*d_vote,0)</f>
        <v>0.53</v>
      </c>
      <c r="L4638" s="3">
        <f>IF(MATCH(K$1,$C4638:$C4641,0)&gt;(MATCH(L$1,$C4638:$C4641,0)),1*a_vote,0)+IF(MATCH(K$1,$D4638:$D4641,0)&gt;MATCH(L$1,$D4638:$D4641,0),1*b_vote,0)+IF(MATCH(K$1,$E4638:$E4641,0)&gt;MATCH(L$1,$E4638:$E4641,0),1*c_vote,0)+IF(MATCH(K$1,$F4638:$F4641,0)&gt;MATCH(L$1,$F4638:$F4641,0),1*d_vote,0)</f>
        <v>0.47</v>
      </c>
      <c r="M4638" s="3">
        <f>IF(MATCH($M$1,$C4638:$C4641,0)&lt;(MATCH($N$1,$C4638:$C4641,0)),1*a_vote,0)+IF(MATCH($M$1,$D4638:$D4641,0)&lt;MATCH($N$1,$D4638:$D4641,0),1*b_vote,0)+IF(MATCH($M$1,$E4638:$E4641,0)&lt;MATCH($N$1,$E4638:$E4641,0),1*c_vote,0)+IF(MATCH($M$1,$F4638:$F4641,0)&lt;MATCH($N$1,$F4638:$F4641,0),1*d_vote,0)</f>
        <v>0.78</v>
      </c>
      <c r="N4638" s="3">
        <f>IF(MATCH(M$1,$C4638:$C4641,0)&gt;(MATCH(N$1,$C4638:$C4641,0)),1*a_vote,0)+IF(MATCH(M$1,$D4638:$D4641,0)&gt;MATCH(N$1,$D4638:$D4641,0),1*b_vote,0)+IF(MATCH(M$1,$E4638:$E4641,0)&gt;MATCH(N$1,$E4638:$E4641,0),1*c_vote,0)+IF(MATCH(M$1,$F4638:$F4641,0)&gt;MATCH(N$1,$F4638:$F4641,0),1*d_vote,0)</f>
        <v>0.21999999999999997</v>
      </c>
      <c r="O4638" s="3">
        <f>IF(MATCH($O$1,$C4638:$C4641,0)&lt;(MATCH($P$1,$C4638:$C4641,0)),1*a_vote,0)+IF(MATCH($O$1,$D4638:$D4641,0)&lt;MATCH($P$1,$D4638:$D4641,0),1*b_vote,0)+IF(MATCH($O$1,$E4638:$E4641,0)&lt;MATCH($P$1,$E4638:$E4641,0),1*c_vote,0)+IF(MATCH($O$1,$F4638:$F4641,0)&lt;MATCH($P$1,$F4638:$F4641,0),1*d_vote,0)</f>
        <v>0.53</v>
      </c>
      <c r="P4638" s="3">
        <f>IF(MATCH(O$1,$C4638:$C4641,0)&gt;(MATCH(P$1,$C4638:$C4641,0)),1*a_vote,0)+IF(MATCH(O$1,$D4638:$D4641,0)&gt;MATCH(P$1,$D4638:$D4641,0),1*b_vote,0)+IF(MATCH(O$1,$E4638:$E4641,0)&gt;MATCH(P$1,$E4638:$E4641,0),1*c_vote,0)+IF(MATCH(O$1,$F4638:$F4641,0)&gt;MATCH(P$1,$F4638:$F4641,0),1*d_vote,0)</f>
        <v>0.47</v>
      </c>
      <c r="Q4638" s="3">
        <f>IF(MATCH($Q$1,$C4638:$C4641,0)&lt;(MATCH($R$1,$C4638:$C4641,0)),1*a_vote,0)+IF(MATCH($Q$1,$D4638:$D4641,0)&lt;MATCH($R$1,$D4638:$D4641,0),1*b_vote,0)+IF(MATCH($Q$1,$E4638:$E4641,0)&lt;MATCH($R$1,$E4638:$E4641,0),1*c_vote,0)+IF(MATCH($Q$1,$F4638:$F4641,0)&lt;MATCH($R$1,$F4638:$F4641,0),1*d_vote,0)</f>
        <v>0.78</v>
      </c>
      <c r="R4638" s="3">
        <f>IF(MATCH(Q$1,$C4638:$C4641,0)&gt;(MATCH(R$1,$C4638:$C4641,0)),1*a_vote,0)+IF(MATCH(Q$1,$D4638:$D4641,0)&gt;MATCH(R$1,$D4638:$D4641,0),1*b_vote,0)+IF(MATCH(Q$1,$E4638:$E4641,0)&gt;MATCH(R$1,$E4638:$E4641,0),1*c_vote,0)+IF(MATCH(Q$1,$F4638:$F4641,0)&gt;MATCH(R$1,$F4638:$F4641,0),1*d_vote,0)</f>
        <v>0.21999999999999997</v>
      </c>
      <c r="S4638" s="3">
        <f>IF(MATCH($S$1,$C4638:$C4641,0)&lt;(MATCH($T$1,$C4638:$C4641,0)),1*a_vote,0)+IF(MATCH($S$1,$D4638:$D4641,0)&lt;MATCH($T$1,$D4638:$D4641,0),1*b_vote,0)+IF(MATCH($S$1,$E4638:$E4641,0)&lt;MATCH($T$1,$E4638:$E4641,0),1*c_vote,0)+IF(MATCH($S$1,$F4638:$F4641,0)&lt;MATCH($T$1,$F4638:$F4641,0),1*d_vote,0)</f>
        <v>0.25</v>
      </c>
      <c r="T4638" s="3">
        <f>IF(MATCH(S$1,$C4638:$C4641,0)&gt;(MATCH(T$1,$C4638:$C4641,0)),1*a_vote,0)+IF(MATCH(S$1,$D4638:$D4641,0)&gt;MATCH(T$1,$D4638:$D4641,0),1*b_vote,0)+IF(MATCH(S$1,$E4638:$E4641,0)&gt;MATCH(T$1,$E4638:$E4641,0),1*c_vote,0)+IF(MATCH(S$1,$F4638:$F4641,0)&gt;MATCH(T$1,$F4638:$F4641,0),1*d_vote,0)</f>
        <v>0.75</v>
      </c>
    </row>
    <row r="4639" spans="1:20" x14ac:dyDescent="0.25">
      <c r="A4639">
        <f t="shared" si="146"/>
        <v>4638</v>
      </c>
      <c r="B4639">
        <f t="shared" si="147"/>
        <v>1160</v>
      </c>
      <c r="C4639" t="str">
        <f>INDEX('VBA code_permu_wo_repettn'!$T$3:$Y$6,COUNTIF('Profile-matrices_Condorcet'!$B$2:$B4639,'Profile-matrices_Condorcet'!$B4639),MATCH(INDEX('numeric possibilities'!D$3:D$1298,VLOOKUP($B4639,'numeric possibilities'!$C$3:$G$1298,1)),'VBA code_permu_wo_repettn'!$T$2:$Y$2))</f>
        <v>B</v>
      </c>
      <c r="D4639" t="str">
        <f>INDEX('VBA code_permu_wo_repettn'!$AA$3:$AF$6,COUNTIF('Profile-matrices_Condorcet'!$B$2:$B4639,'Profile-matrices_Condorcet'!$B4639),MATCH(INDEX('numeric possibilities'!E$3:E$1298,VLOOKUP($B4639,'numeric possibilities'!$C$3:$G$1298,1)),'VBA code_permu_wo_repettn'!$AA$2:$AF$2))</f>
        <v>A</v>
      </c>
      <c r="E4639" t="str">
        <f>INDEX('VBA code_permu_wo_repettn'!$AH$3:$AM$6,COUNTIF('Profile-matrices_Condorcet'!$B$2:$B4639,'Profile-matrices_Condorcet'!$B4639),MATCH(INDEX('numeric possibilities'!F$3:F$1298,VLOOKUP($B4639,'numeric possibilities'!$C$3:$G$1298,1)),'VBA code_permu_wo_repettn'!$AH$2:$AM$2))</f>
        <v>B</v>
      </c>
      <c r="F4639" t="str">
        <f>INDEX('VBA code_permu_wo_repettn'!$AO$3:$AT$6,COUNTIF('Profile-matrices_Condorcet'!$B$2:$B4639,'Profile-matrices_Condorcet'!$B4639),MATCH(INDEX('numeric possibilities'!G$3:G$1298,VLOOKUP($B4639,'numeric possibilities'!$C$3:$G$1298,1)),'VBA code_permu_wo_repettn'!$AO$2:$AT$2))</f>
        <v>C</v>
      </c>
      <c r="H4639" t="s">
        <v>15</v>
      </c>
      <c r="I4639" t="str">
        <f>IF(I4638&gt;J4638,$I$1,IF(I4638&lt;J4638,$J$1,0))</f>
        <v>B</v>
      </c>
      <c r="K4639" t="str">
        <f>IF(K4638&gt;L4638,$K$1,IF(K4638&lt;L4638,$L$1,0))</f>
        <v>A</v>
      </c>
      <c r="M4639" t="str">
        <f>IF(M4638&gt;N4638,$M$1,IF(M4638&lt;N4638,$N$1,0))</f>
        <v>A</v>
      </c>
      <c r="O4639" t="str">
        <f>IF(O4638&gt;P4638,$O$1,IF(O4638&lt;P4638,$P$1,0))</f>
        <v>B</v>
      </c>
      <c r="Q4639" t="str">
        <f>IF(Q4638&gt;R4638,$Q$1,IF(Q4638&lt;R4638,$R$1,0))</f>
        <v>B</v>
      </c>
      <c r="S4639" t="str">
        <f>IF(S4638&gt;T4638,$S$1,IF(S4638&lt;T4638,$T$1,0))</f>
        <v>D</v>
      </c>
    </row>
    <row r="4640" spans="1:20" x14ac:dyDescent="0.25">
      <c r="A4640">
        <f t="shared" si="146"/>
        <v>4639</v>
      </c>
      <c r="B4640">
        <f t="shared" si="147"/>
        <v>1160</v>
      </c>
      <c r="C4640" t="str">
        <f>INDEX('VBA code_permu_wo_repettn'!$T$3:$Y$6,COUNTIF('Profile-matrices_Condorcet'!$B$2:$B4640,'Profile-matrices_Condorcet'!$B4640),MATCH(INDEX('numeric possibilities'!D$3:D$1298,VLOOKUP($B4640,'numeric possibilities'!$C$3:$G$1298,1)),'VBA code_permu_wo_repettn'!$T$2:$Y$2))</f>
        <v>D</v>
      </c>
      <c r="D4640" t="str">
        <f>INDEX('VBA code_permu_wo_repettn'!$AA$3:$AF$6,COUNTIF('Profile-matrices_Condorcet'!$B$2:$B4640,'Profile-matrices_Condorcet'!$B4640),MATCH(INDEX('numeric possibilities'!E$3:E$1298,VLOOKUP($B4640,'numeric possibilities'!$C$3:$G$1298,1)),'VBA code_permu_wo_repettn'!$AA$2:$AF$2))</f>
        <v>D</v>
      </c>
      <c r="E4640" t="str">
        <f>INDEX('VBA code_permu_wo_repettn'!$AH$3:$AM$6,COUNTIF('Profile-matrices_Condorcet'!$B$2:$B4640,'Profile-matrices_Condorcet'!$B4640),MATCH(INDEX('numeric possibilities'!F$3:F$1298,VLOOKUP($B4640,'numeric possibilities'!$C$3:$G$1298,1)),'VBA code_permu_wo_repettn'!$AH$2:$AM$2))</f>
        <v>A</v>
      </c>
      <c r="F4640" t="str">
        <f>INDEX('VBA code_permu_wo_repettn'!$AO$3:$AT$6,COUNTIF('Profile-matrices_Condorcet'!$B$2:$B4640,'Profile-matrices_Condorcet'!$B4640),MATCH(INDEX('numeric possibilities'!G$3:G$1298,VLOOKUP($B4640,'numeric possibilities'!$C$3:$G$1298,1)),'VBA code_permu_wo_repettn'!$AO$2:$AT$2))</f>
        <v>B</v>
      </c>
      <c r="I4640" t="s">
        <v>0</v>
      </c>
      <c r="J4640" t="s">
        <v>1</v>
      </c>
      <c r="K4640" t="s">
        <v>2</v>
      </c>
      <c r="L4640" t="s">
        <v>3</v>
      </c>
    </row>
    <row r="4641" spans="1:20" x14ac:dyDescent="0.25">
      <c r="A4641">
        <f t="shared" si="146"/>
        <v>4640</v>
      </c>
      <c r="B4641">
        <f t="shared" si="147"/>
        <v>1160</v>
      </c>
      <c r="C4641" t="str">
        <f>INDEX('VBA code_permu_wo_repettn'!$T$3:$Y$6,COUNTIF('Profile-matrices_Condorcet'!$B$2:$B4641,'Profile-matrices_Condorcet'!$B4641),MATCH(INDEX('numeric possibilities'!D$3:D$1298,VLOOKUP($B4641,'numeric possibilities'!$C$3:$G$1298,1)),'VBA code_permu_wo_repettn'!$T$2:$Y$2))</f>
        <v>C</v>
      </c>
      <c r="D4641" t="str">
        <f>INDEX('VBA code_permu_wo_repettn'!$AA$3:$AF$6,COUNTIF('Profile-matrices_Condorcet'!$B$2:$B4641,'Profile-matrices_Condorcet'!$B4641),MATCH(INDEX('numeric possibilities'!E$3:E$1298,VLOOKUP($B4641,'numeric possibilities'!$C$3:$G$1298,1)),'VBA code_permu_wo_repettn'!$AA$2:$AF$2))</f>
        <v>C</v>
      </c>
      <c r="E4641" t="str">
        <f>INDEX('VBA code_permu_wo_repettn'!$AH$3:$AM$6,COUNTIF('Profile-matrices_Condorcet'!$B$2:$B4641,'Profile-matrices_Condorcet'!$B4641),MATCH(INDEX('numeric possibilities'!F$3:F$1298,VLOOKUP($B4641,'numeric possibilities'!$C$3:$G$1298,1)),'VBA code_permu_wo_repettn'!$AH$2:$AM$2))</f>
        <v>D</v>
      </c>
      <c r="F4641" t="str">
        <f>INDEX('VBA code_permu_wo_repettn'!$AO$3:$AT$6,COUNTIF('Profile-matrices_Condorcet'!$B$2:$B4641,'Profile-matrices_Condorcet'!$B4641),MATCH(INDEX('numeric possibilities'!G$3:G$1298,VLOOKUP($B4641,'numeric possibilities'!$C$3:$G$1298,1)),'VBA code_permu_wo_repettn'!$AO$2:$AT$2))</f>
        <v>A</v>
      </c>
      <c r="G4641" t="str">
        <f>IF(MAX(I4641:L4641)&gt;='numeric possibilities'!$B$4/2,INDEX('Profile-matrices_Condorcet'!I4640:L4640,1,MATCH(MAX('Profile-matrices_Condorcet'!I4641:L4641),'Profile-matrices_Condorcet'!I4641:L4641,0)),"NCW")</f>
        <v>B</v>
      </c>
      <c r="H4641" t="s">
        <v>13</v>
      </c>
      <c r="I4641" s="3">
        <f>COUNTIF($I4639:$S4639,I4640)</f>
        <v>2</v>
      </c>
      <c r="J4641" s="3">
        <f>COUNTIF($I4639:$S4639,J4640)</f>
        <v>3</v>
      </c>
      <c r="K4641" s="3">
        <f>COUNTIF($I4639:$S4639,K4640)</f>
        <v>0</v>
      </c>
      <c r="L4641" s="3">
        <f>COUNTIF($I4639:$S4639,L4640)</f>
        <v>1</v>
      </c>
    </row>
    <row r="4642" spans="1:20" x14ac:dyDescent="0.25">
      <c r="A4642">
        <f t="shared" si="146"/>
        <v>4641</v>
      </c>
      <c r="B4642">
        <f t="shared" si="147"/>
        <v>1161</v>
      </c>
      <c r="C4642" t="str">
        <f>INDEX('VBA code_permu_wo_repettn'!$T$3:$Y$6,COUNTIF('Profile-matrices_Condorcet'!$B$2:$B4642,'Profile-matrices_Condorcet'!$B4642),MATCH(INDEX('numeric possibilities'!D$3:D$1298,VLOOKUP($B4642,'numeric possibilities'!$C$3:$G$1298,1)),'VBA code_permu_wo_repettn'!$T$2:$Y$2))</f>
        <v>A</v>
      </c>
      <c r="D4642" t="str">
        <f>INDEX('VBA code_permu_wo_repettn'!$AA$3:$AF$6,COUNTIF('Profile-matrices_Condorcet'!$B$2:$B4642,'Profile-matrices_Condorcet'!$B4642),MATCH(INDEX('numeric possibilities'!E$3:E$1298,VLOOKUP($B4642,'numeric possibilities'!$C$3:$G$1298,1)),'VBA code_permu_wo_repettn'!$AA$2:$AF$2))</f>
        <v>B</v>
      </c>
      <c r="E4642" t="str">
        <f>INDEX('VBA code_permu_wo_repettn'!$AH$3:$AM$6,COUNTIF('Profile-matrices_Condorcet'!$B$2:$B4642,'Profile-matrices_Condorcet'!$B4642),MATCH(INDEX('numeric possibilities'!F$3:F$1298,VLOOKUP($B4642,'numeric possibilities'!$C$3:$G$1298,1)),'VBA code_permu_wo_repettn'!$AH$2:$AM$2))</f>
        <v>C</v>
      </c>
      <c r="F4642" t="str">
        <f>INDEX('VBA code_permu_wo_repettn'!$AO$3:$AT$6,COUNTIF('Profile-matrices_Condorcet'!$B$2:$B4642,'Profile-matrices_Condorcet'!$B4642),MATCH(INDEX('numeric possibilities'!G$3:G$1298,VLOOKUP($B4642,'numeric possibilities'!$C$3:$G$1298,1)),'VBA code_permu_wo_repettn'!$AO$2:$AT$2))</f>
        <v>D</v>
      </c>
      <c r="H4642" t="s">
        <v>14</v>
      </c>
      <c r="I4642" s="3">
        <f>IF(MATCH(I$1,$C4642:$C4645,0)&lt;(MATCH(J$1,$C4642:$C4645,0)),1*a_vote,0)+IF(MATCH(I$1,$D4642:$D4645,0)&lt;MATCH(J$1,$D4642:$D4645,0),1*b_vote,0)+IF(MATCH(I$1,$E4642:$E4645,0)&lt;MATCH(J$1,$E4642:$E4645,0),1*c_vote,0)+IF(MATCH(I$1,$F4642:$F4645,0)&lt;MATCH(J$1,$F4642:$F4645,0),1*d_vote,0)</f>
        <v>0.27</v>
      </c>
      <c r="J4642" s="3">
        <f>IF(MATCH(I$1,$C4642:$C4645,0)&gt;(MATCH(J$1,$C4642:$C4645,0)),1*a_vote,0)+IF(MATCH(I$1,$D4642:$D4645,0)&gt;MATCH(J$1,$D4642:$D4645,0),1*b_vote,0)+IF(MATCH(I$1,$E4642:$E4645,0)&gt;MATCH(J$1,$E4642:$E4645,0),1*c_vote,0)+IF(MATCH(I$1,$F4642:$F4645,0)&gt;MATCH(J$1,$F4642:$F4645,0),1*d_vote,0)</f>
        <v>0.73</v>
      </c>
      <c r="K4642" s="3">
        <f>IF(MATCH($K$1,$C4642:$C4645,0)&lt;(MATCH($L$1,$C4642:$C4645,0)),1*a_vote,0)+IF(MATCH($K$1,$D4642:$D4645,0)&lt;MATCH($L$1,$D4642:$D4645,0),1*b_vote,0)+IF(MATCH($K$1,$E4642:$E4645,0)&lt;MATCH($L$1,$E4642:$E4645,0),1*c_vote,0)+IF(MATCH($K$1,$F4642:$F4645,0)&lt;MATCH($L$1,$F4642:$F4645,0),1*d_vote,0)</f>
        <v>0.53</v>
      </c>
      <c r="L4642" s="3">
        <f>IF(MATCH(K$1,$C4642:$C4645,0)&gt;(MATCH(L$1,$C4642:$C4645,0)),1*a_vote,0)+IF(MATCH(K$1,$D4642:$D4645,0)&gt;MATCH(L$1,$D4642:$D4645,0),1*b_vote,0)+IF(MATCH(K$1,$E4642:$E4645,0)&gt;MATCH(L$1,$E4642:$E4645,0),1*c_vote,0)+IF(MATCH(K$1,$F4642:$F4645,0)&gt;MATCH(L$1,$F4642:$F4645,0),1*d_vote,0)</f>
        <v>0.47</v>
      </c>
      <c r="M4642" s="3">
        <f>IF(MATCH($M$1,$C4642:$C4645,0)&lt;(MATCH($N$1,$C4642:$C4645,0)),1*a_vote,0)+IF(MATCH($M$1,$D4642:$D4645,0)&lt;MATCH($N$1,$D4642:$D4645,0),1*b_vote,0)+IF(MATCH($M$1,$E4642:$E4645,0)&lt;MATCH($N$1,$E4642:$E4645,0),1*c_vote,0)+IF(MATCH($M$1,$F4642:$F4645,0)&lt;MATCH($N$1,$F4642:$F4645,0),1*d_vote,0)</f>
        <v>0.78</v>
      </c>
      <c r="N4642" s="3">
        <f>IF(MATCH(M$1,$C4642:$C4645,0)&gt;(MATCH(N$1,$C4642:$C4645,0)),1*a_vote,0)+IF(MATCH(M$1,$D4642:$D4645,0)&gt;MATCH(N$1,$D4642:$D4645,0),1*b_vote,0)+IF(MATCH(M$1,$E4642:$E4645,0)&gt;MATCH(N$1,$E4642:$E4645,0),1*c_vote,0)+IF(MATCH(M$1,$F4642:$F4645,0)&gt;MATCH(N$1,$F4642:$F4645,0),1*d_vote,0)</f>
        <v>0.21999999999999997</v>
      </c>
      <c r="O4642" s="3">
        <f>IF(MATCH($O$1,$C4642:$C4645,0)&lt;(MATCH($P$1,$C4642:$C4645,0)),1*a_vote,0)+IF(MATCH($O$1,$D4642:$D4645,0)&lt;MATCH($P$1,$D4642:$D4645,0),1*b_vote,0)+IF(MATCH($O$1,$E4642:$E4645,0)&lt;MATCH($P$1,$E4642:$E4645,0),1*c_vote,0)+IF(MATCH($O$1,$F4642:$F4645,0)&lt;MATCH($P$1,$F4642:$F4645,0),1*d_vote,0)</f>
        <v>0.26</v>
      </c>
      <c r="P4642" s="3">
        <f>IF(MATCH(O$1,$C4642:$C4645,0)&gt;(MATCH(P$1,$C4642:$C4645,0)),1*a_vote,0)+IF(MATCH(O$1,$D4642:$D4645,0)&gt;MATCH(P$1,$D4642:$D4645,0),1*b_vote,0)+IF(MATCH(O$1,$E4642:$E4645,0)&gt;MATCH(P$1,$E4642:$E4645,0),1*c_vote,0)+IF(MATCH(O$1,$F4642:$F4645,0)&gt;MATCH(P$1,$F4642:$F4645,0),1*d_vote,0)</f>
        <v>0.74</v>
      </c>
      <c r="Q4642" s="3">
        <f>IF(MATCH($Q$1,$C4642:$C4645,0)&lt;(MATCH($R$1,$C4642:$C4645,0)),1*a_vote,0)+IF(MATCH($Q$1,$D4642:$D4645,0)&lt;MATCH($R$1,$D4642:$D4645,0),1*b_vote,0)+IF(MATCH($Q$1,$E4642:$E4645,0)&lt;MATCH($R$1,$E4642:$E4645,0),1*c_vote,0)+IF(MATCH($Q$1,$F4642:$F4645,0)&lt;MATCH($R$1,$F4642:$F4645,0),1*d_vote,0)</f>
        <v>0.78</v>
      </c>
      <c r="R4642" s="3">
        <f>IF(MATCH(Q$1,$C4642:$C4645,0)&gt;(MATCH(R$1,$C4642:$C4645,0)),1*a_vote,0)+IF(MATCH(Q$1,$D4642:$D4645,0)&gt;MATCH(R$1,$D4642:$D4645,0),1*b_vote,0)+IF(MATCH(Q$1,$E4642:$E4645,0)&gt;MATCH(R$1,$E4642:$E4645,0),1*c_vote,0)+IF(MATCH(Q$1,$F4642:$F4645,0)&gt;MATCH(R$1,$F4642:$F4645,0),1*d_vote,0)</f>
        <v>0.21999999999999997</v>
      </c>
      <c r="S4642" s="3">
        <f>IF(MATCH($S$1,$C4642:$C4645,0)&lt;(MATCH($T$1,$C4642:$C4645,0)),1*a_vote,0)+IF(MATCH($S$1,$D4642:$D4645,0)&lt;MATCH($T$1,$D4642:$D4645,0),1*b_vote,0)+IF(MATCH($S$1,$E4642:$E4645,0)&lt;MATCH($T$1,$E4642:$E4645,0),1*c_vote,0)+IF(MATCH($S$1,$F4642:$F4645,0)&lt;MATCH($T$1,$F4642:$F4645,0),1*d_vote,0)</f>
        <v>0.52</v>
      </c>
      <c r="T4642" s="3">
        <f>IF(MATCH(S$1,$C4642:$C4645,0)&gt;(MATCH(T$1,$C4642:$C4645,0)),1*a_vote,0)+IF(MATCH(S$1,$D4642:$D4645,0)&gt;MATCH(T$1,$D4642:$D4645,0),1*b_vote,0)+IF(MATCH(S$1,$E4642:$E4645,0)&gt;MATCH(T$1,$E4642:$E4645,0),1*c_vote,0)+IF(MATCH(S$1,$F4642:$F4645,0)&gt;MATCH(T$1,$F4642:$F4645,0),1*d_vote,0)</f>
        <v>0.48</v>
      </c>
    </row>
    <row r="4643" spans="1:20" x14ac:dyDescent="0.25">
      <c r="A4643">
        <f t="shared" si="146"/>
        <v>4642</v>
      </c>
      <c r="B4643">
        <f t="shared" si="147"/>
        <v>1161</v>
      </c>
      <c r="C4643" t="str">
        <f>INDEX('VBA code_permu_wo_repettn'!$T$3:$Y$6,COUNTIF('Profile-matrices_Condorcet'!$B$2:$B4643,'Profile-matrices_Condorcet'!$B4643),MATCH(INDEX('numeric possibilities'!D$3:D$1298,VLOOKUP($B4643,'numeric possibilities'!$C$3:$G$1298,1)),'VBA code_permu_wo_repettn'!$T$2:$Y$2))</f>
        <v>C</v>
      </c>
      <c r="D4643" t="str">
        <f>INDEX('VBA code_permu_wo_repettn'!$AA$3:$AF$6,COUNTIF('Profile-matrices_Condorcet'!$B$2:$B4643,'Profile-matrices_Condorcet'!$B4643),MATCH(INDEX('numeric possibilities'!E$3:E$1298,VLOOKUP($B4643,'numeric possibilities'!$C$3:$G$1298,1)),'VBA code_permu_wo_repettn'!$AA$2:$AF$2))</f>
        <v>A</v>
      </c>
      <c r="E4643" t="str">
        <f>INDEX('VBA code_permu_wo_repettn'!$AH$3:$AM$6,COUNTIF('Profile-matrices_Condorcet'!$B$2:$B4643,'Profile-matrices_Condorcet'!$B4643),MATCH(INDEX('numeric possibilities'!F$3:F$1298,VLOOKUP($B4643,'numeric possibilities'!$C$3:$G$1298,1)),'VBA code_permu_wo_repettn'!$AH$2:$AM$2))</f>
        <v>B</v>
      </c>
      <c r="F4643" t="str">
        <f>INDEX('VBA code_permu_wo_repettn'!$AO$3:$AT$6,COUNTIF('Profile-matrices_Condorcet'!$B$2:$B4643,'Profile-matrices_Condorcet'!$B4643),MATCH(INDEX('numeric possibilities'!G$3:G$1298,VLOOKUP($B4643,'numeric possibilities'!$C$3:$G$1298,1)),'VBA code_permu_wo_repettn'!$AO$2:$AT$2))</f>
        <v>C</v>
      </c>
      <c r="H4643" t="s">
        <v>15</v>
      </c>
      <c r="I4643" t="str">
        <f>IF(I4642&gt;J4642,$I$1,IF(I4642&lt;J4642,$J$1,0))</f>
        <v>B</v>
      </c>
      <c r="K4643" t="str">
        <f>IF(K4642&gt;L4642,$K$1,IF(K4642&lt;L4642,$L$1,0))</f>
        <v>A</v>
      </c>
      <c r="M4643" t="str">
        <f>IF(M4642&gt;N4642,$M$1,IF(M4642&lt;N4642,$N$1,0))</f>
        <v>A</v>
      </c>
      <c r="O4643" t="str">
        <f>IF(O4642&gt;P4642,$O$1,IF(O4642&lt;P4642,$P$1,0))</f>
        <v>C</v>
      </c>
      <c r="Q4643" t="str">
        <f>IF(Q4642&gt;R4642,$Q$1,IF(Q4642&lt;R4642,$R$1,0))</f>
        <v>B</v>
      </c>
      <c r="S4643" t="str">
        <f>IF(S4642&gt;T4642,$S$1,IF(S4642&lt;T4642,$T$1,0))</f>
        <v>C</v>
      </c>
    </row>
    <row r="4644" spans="1:20" x14ac:dyDescent="0.25">
      <c r="A4644">
        <f t="shared" si="146"/>
        <v>4643</v>
      </c>
      <c r="B4644">
        <f t="shared" si="147"/>
        <v>1161</v>
      </c>
      <c r="C4644" t="str">
        <f>INDEX('VBA code_permu_wo_repettn'!$T$3:$Y$6,COUNTIF('Profile-matrices_Condorcet'!$B$2:$B4644,'Profile-matrices_Condorcet'!$B4644),MATCH(INDEX('numeric possibilities'!D$3:D$1298,VLOOKUP($B4644,'numeric possibilities'!$C$3:$G$1298,1)),'VBA code_permu_wo_repettn'!$T$2:$Y$2))</f>
        <v>B</v>
      </c>
      <c r="D4644" t="str">
        <f>INDEX('VBA code_permu_wo_repettn'!$AA$3:$AF$6,COUNTIF('Profile-matrices_Condorcet'!$B$2:$B4644,'Profile-matrices_Condorcet'!$B4644),MATCH(INDEX('numeric possibilities'!E$3:E$1298,VLOOKUP($B4644,'numeric possibilities'!$C$3:$G$1298,1)),'VBA code_permu_wo_repettn'!$AA$2:$AF$2))</f>
        <v>D</v>
      </c>
      <c r="E4644" t="str">
        <f>INDEX('VBA code_permu_wo_repettn'!$AH$3:$AM$6,COUNTIF('Profile-matrices_Condorcet'!$B$2:$B4644,'Profile-matrices_Condorcet'!$B4644),MATCH(INDEX('numeric possibilities'!F$3:F$1298,VLOOKUP($B4644,'numeric possibilities'!$C$3:$G$1298,1)),'VBA code_permu_wo_repettn'!$AH$2:$AM$2))</f>
        <v>A</v>
      </c>
      <c r="F4644" t="str">
        <f>INDEX('VBA code_permu_wo_repettn'!$AO$3:$AT$6,COUNTIF('Profile-matrices_Condorcet'!$B$2:$B4644,'Profile-matrices_Condorcet'!$B4644),MATCH(INDEX('numeric possibilities'!G$3:G$1298,VLOOKUP($B4644,'numeric possibilities'!$C$3:$G$1298,1)),'VBA code_permu_wo_repettn'!$AO$2:$AT$2))</f>
        <v>B</v>
      </c>
      <c r="I4644" t="s">
        <v>0</v>
      </c>
      <c r="J4644" t="s">
        <v>1</v>
      </c>
      <c r="K4644" t="s">
        <v>2</v>
      </c>
      <c r="L4644" t="s">
        <v>3</v>
      </c>
    </row>
    <row r="4645" spans="1:20" x14ac:dyDescent="0.25">
      <c r="A4645">
        <f t="shared" si="146"/>
        <v>4644</v>
      </c>
      <c r="B4645">
        <f t="shared" si="147"/>
        <v>1161</v>
      </c>
      <c r="C4645" t="str">
        <f>INDEX('VBA code_permu_wo_repettn'!$T$3:$Y$6,COUNTIF('Profile-matrices_Condorcet'!$B$2:$B4645,'Profile-matrices_Condorcet'!$B4645),MATCH(INDEX('numeric possibilities'!D$3:D$1298,VLOOKUP($B4645,'numeric possibilities'!$C$3:$G$1298,1)),'VBA code_permu_wo_repettn'!$T$2:$Y$2))</f>
        <v>D</v>
      </c>
      <c r="D4645" t="str">
        <f>INDEX('VBA code_permu_wo_repettn'!$AA$3:$AF$6,COUNTIF('Profile-matrices_Condorcet'!$B$2:$B4645,'Profile-matrices_Condorcet'!$B4645),MATCH(INDEX('numeric possibilities'!E$3:E$1298,VLOOKUP($B4645,'numeric possibilities'!$C$3:$G$1298,1)),'VBA code_permu_wo_repettn'!$AA$2:$AF$2))</f>
        <v>C</v>
      </c>
      <c r="E4645" t="str">
        <f>INDEX('VBA code_permu_wo_repettn'!$AH$3:$AM$6,COUNTIF('Profile-matrices_Condorcet'!$B$2:$B4645,'Profile-matrices_Condorcet'!$B4645),MATCH(INDEX('numeric possibilities'!F$3:F$1298,VLOOKUP($B4645,'numeric possibilities'!$C$3:$G$1298,1)),'VBA code_permu_wo_repettn'!$AH$2:$AM$2))</f>
        <v>D</v>
      </c>
      <c r="F4645" t="str">
        <f>INDEX('VBA code_permu_wo_repettn'!$AO$3:$AT$6,COUNTIF('Profile-matrices_Condorcet'!$B$2:$B4645,'Profile-matrices_Condorcet'!$B4645),MATCH(INDEX('numeric possibilities'!G$3:G$1298,VLOOKUP($B4645,'numeric possibilities'!$C$3:$G$1298,1)),'VBA code_permu_wo_repettn'!$AO$2:$AT$2))</f>
        <v>A</v>
      </c>
      <c r="G4645" t="str">
        <f>IF(MAX(I4645:L4645)&gt;='numeric possibilities'!$B$4/2,INDEX('Profile-matrices_Condorcet'!I4644:L4644,1,MATCH(MAX('Profile-matrices_Condorcet'!I4645:L4645),'Profile-matrices_Condorcet'!I4645:L4645,0)),"NCW")</f>
        <v>NCW</v>
      </c>
      <c r="H4645" t="s">
        <v>13</v>
      </c>
      <c r="I4645" s="3">
        <f>COUNTIF($I4643:$S4643,I4644)</f>
        <v>2</v>
      </c>
      <c r="J4645" s="3">
        <f>COUNTIF($I4643:$S4643,J4644)</f>
        <v>2</v>
      </c>
      <c r="K4645" s="3">
        <f>COUNTIF($I4643:$S4643,K4644)</f>
        <v>2</v>
      </c>
      <c r="L4645" s="3">
        <f>COUNTIF($I4643:$S4643,L4644)</f>
        <v>0</v>
      </c>
    </row>
    <row r="4646" spans="1:20" x14ac:dyDescent="0.25">
      <c r="A4646">
        <f t="shared" si="146"/>
        <v>4645</v>
      </c>
      <c r="B4646">
        <f t="shared" si="147"/>
        <v>1162</v>
      </c>
      <c r="C4646" t="str">
        <f>INDEX('VBA code_permu_wo_repettn'!$T$3:$Y$6,COUNTIF('Profile-matrices_Condorcet'!$B$2:$B4646,'Profile-matrices_Condorcet'!$B4646),MATCH(INDEX('numeric possibilities'!D$3:D$1298,VLOOKUP($B4646,'numeric possibilities'!$C$3:$G$1298,1)),'VBA code_permu_wo_repettn'!$T$2:$Y$2))</f>
        <v>A</v>
      </c>
      <c r="D4646" t="str">
        <f>INDEX('VBA code_permu_wo_repettn'!$AA$3:$AF$6,COUNTIF('Profile-matrices_Condorcet'!$B$2:$B4646,'Profile-matrices_Condorcet'!$B4646),MATCH(INDEX('numeric possibilities'!E$3:E$1298,VLOOKUP($B4646,'numeric possibilities'!$C$3:$G$1298,1)),'VBA code_permu_wo_repettn'!$AA$2:$AF$2))</f>
        <v>B</v>
      </c>
      <c r="E4646" t="str">
        <f>INDEX('VBA code_permu_wo_repettn'!$AH$3:$AM$6,COUNTIF('Profile-matrices_Condorcet'!$B$2:$B4646,'Profile-matrices_Condorcet'!$B4646),MATCH(INDEX('numeric possibilities'!F$3:F$1298,VLOOKUP($B4646,'numeric possibilities'!$C$3:$G$1298,1)),'VBA code_permu_wo_repettn'!$AH$2:$AM$2))</f>
        <v>C</v>
      </c>
      <c r="F4646" t="str">
        <f>INDEX('VBA code_permu_wo_repettn'!$AO$3:$AT$6,COUNTIF('Profile-matrices_Condorcet'!$B$2:$B4646,'Profile-matrices_Condorcet'!$B4646),MATCH(INDEX('numeric possibilities'!G$3:G$1298,VLOOKUP($B4646,'numeric possibilities'!$C$3:$G$1298,1)),'VBA code_permu_wo_repettn'!$AO$2:$AT$2))</f>
        <v>D</v>
      </c>
      <c r="H4646" t="s">
        <v>14</v>
      </c>
      <c r="I4646" s="3">
        <f>IF(MATCH(I$1,$C4646:$C4649,0)&lt;(MATCH(J$1,$C4646:$C4649,0)),1*a_vote,0)+IF(MATCH(I$1,$D4646:$D4649,0)&lt;MATCH(J$1,$D4646:$D4649,0),1*b_vote,0)+IF(MATCH(I$1,$E4646:$E4649,0)&lt;MATCH(J$1,$E4646:$E4649,0),1*c_vote,0)+IF(MATCH(I$1,$F4646:$F4649,0)&lt;MATCH(J$1,$F4646:$F4649,0),1*d_vote,0)</f>
        <v>0.27</v>
      </c>
      <c r="J4646" s="3">
        <f>IF(MATCH(I$1,$C4646:$C4649,0)&gt;(MATCH(J$1,$C4646:$C4649,0)),1*a_vote,0)+IF(MATCH(I$1,$D4646:$D4649,0)&gt;MATCH(J$1,$D4646:$D4649,0),1*b_vote,0)+IF(MATCH(I$1,$E4646:$E4649,0)&gt;MATCH(J$1,$E4646:$E4649,0),1*c_vote,0)+IF(MATCH(I$1,$F4646:$F4649,0)&gt;MATCH(J$1,$F4646:$F4649,0),1*d_vote,0)</f>
        <v>0.73</v>
      </c>
      <c r="K4646" s="3">
        <f>IF(MATCH($K$1,$C4646:$C4649,0)&lt;(MATCH($L$1,$C4646:$C4649,0)),1*a_vote,0)+IF(MATCH($K$1,$D4646:$D4649,0)&lt;MATCH($L$1,$D4646:$D4649,0),1*b_vote,0)+IF(MATCH($K$1,$E4646:$E4649,0)&lt;MATCH($L$1,$E4646:$E4649,0),1*c_vote,0)+IF(MATCH($K$1,$F4646:$F4649,0)&lt;MATCH($L$1,$F4646:$F4649,0),1*d_vote,0)</f>
        <v>0.53</v>
      </c>
      <c r="L4646" s="3">
        <f>IF(MATCH(K$1,$C4646:$C4649,0)&gt;(MATCH(L$1,$C4646:$C4649,0)),1*a_vote,0)+IF(MATCH(K$1,$D4646:$D4649,0)&gt;MATCH(L$1,$D4646:$D4649,0),1*b_vote,0)+IF(MATCH(K$1,$E4646:$E4649,0)&gt;MATCH(L$1,$E4646:$E4649,0),1*c_vote,0)+IF(MATCH(K$1,$F4646:$F4649,0)&gt;MATCH(L$1,$F4646:$F4649,0),1*d_vote,0)</f>
        <v>0.47</v>
      </c>
      <c r="M4646" s="3">
        <f>IF(MATCH($M$1,$C4646:$C4649,0)&lt;(MATCH($N$1,$C4646:$C4649,0)),1*a_vote,0)+IF(MATCH($M$1,$D4646:$D4649,0)&lt;MATCH($N$1,$D4646:$D4649,0),1*b_vote,0)+IF(MATCH($M$1,$E4646:$E4649,0)&lt;MATCH($N$1,$E4646:$E4649,0),1*c_vote,0)+IF(MATCH($M$1,$F4646:$F4649,0)&lt;MATCH($N$1,$F4646:$F4649,0),1*d_vote,0)</f>
        <v>0.78</v>
      </c>
      <c r="N4646" s="3">
        <f>IF(MATCH(M$1,$C4646:$C4649,0)&gt;(MATCH(N$1,$C4646:$C4649,0)),1*a_vote,0)+IF(MATCH(M$1,$D4646:$D4649,0)&gt;MATCH(N$1,$D4646:$D4649,0),1*b_vote,0)+IF(MATCH(M$1,$E4646:$E4649,0)&gt;MATCH(N$1,$E4646:$E4649,0),1*c_vote,0)+IF(MATCH(M$1,$F4646:$F4649,0)&gt;MATCH(N$1,$F4646:$F4649,0),1*d_vote,0)</f>
        <v>0.21999999999999997</v>
      </c>
      <c r="O4646" s="3">
        <f>IF(MATCH($O$1,$C4646:$C4649,0)&lt;(MATCH($P$1,$C4646:$C4649,0)),1*a_vote,0)+IF(MATCH($O$1,$D4646:$D4649,0)&lt;MATCH($P$1,$D4646:$D4649,0),1*b_vote,0)+IF(MATCH($O$1,$E4646:$E4649,0)&lt;MATCH($P$1,$E4646:$E4649,0),1*c_vote,0)+IF(MATCH($O$1,$F4646:$F4649,0)&lt;MATCH($P$1,$F4646:$F4649,0),1*d_vote,0)</f>
        <v>0.26</v>
      </c>
      <c r="P4646" s="3">
        <f>IF(MATCH(O$1,$C4646:$C4649,0)&gt;(MATCH(P$1,$C4646:$C4649,0)),1*a_vote,0)+IF(MATCH(O$1,$D4646:$D4649,0)&gt;MATCH(P$1,$D4646:$D4649,0),1*b_vote,0)+IF(MATCH(O$1,$E4646:$E4649,0)&gt;MATCH(P$1,$E4646:$E4649,0),1*c_vote,0)+IF(MATCH(O$1,$F4646:$F4649,0)&gt;MATCH(P$1,$F4646:$F4649,0),1*d_vote,0)</f>
        <v>0.74</v>
      </c>
      <c r="Q4646" s="3">
        <f>IF(MATCH($Q$1,$C4646:$C4649,0)&lt;(MATCH($R$1,$C4646:$C4649,0)),1*a_vote,0)+IF(MATCH($Q$1,$D4646:$D4649,0)&lt;MATCH($R$1,$D4646:$D4649,0),1*b_vote,0)+IF(MATCH($Q$1,$E4646:$E4649,0)&lt;MATCH($R$1,$E4646:$E4649,0),1*c_vote,0)+IF(MATCH($Q$1,$F4646:$F4649,0)&lt;MATCH($R$1,$F4646:$F4649,0),1*d_vote,0)</f>
        <v>0.51</v>
      </c>
      <c r="R4646" s="3">
        <f>IF(MATCH(Q$1,$C4646:$C4649,0)&gt;(MATCH(R$1,$C4646:$C4649,0)),1*a_vote,0)+IF(MATCH(Q$1,$D4646:$D4649,0)&gt;MATCH(R$1,$D4646:$D4649,0),1*b_vote,0)+IF(MATCH(Q$1,$E4646:$E4649,0)&gt;MATCH(R$1,$E4646:$E4649,0),1*c_vote,0)+IF(MATCH(Q$1,$F4646:$F4649,0)&gt;MATCH(R$1,$F4646:$F4649,0),1*d_vote,0)</f>
        <v>0.49</v>
      </c>
      <c r="S4646" s="3">
        <f>IF(MATCH($S$1,$C4646:$C4649,0)&lt;(MATCH($T$1,$C4646:$C4649,0)),1*a_vote,0)+IF(MATCH($S$1,$D4646:$D4649,0)&lt;MATCH($T$1,$D4646:$D4649,0),1*b_vote,0)+IF(MATCH($S$1,$E4646:$E4649,0)&lt;MATCH($T$1,$E4646:$E4649,0),1*c_vote,0)+IF(MATCH($S$1,$F4646:$F4649,0)&lt;MATCH($T$1,$F4646:$F4649,0),1*d_vote,0)</f>
        <v>0.52</v>
      </c>
      <c r="T4646" s="3">
        <f>IF(MATCH(S$1,$C4646:$C4649,0)&gt;(MATCH(T$1,$C4646:$C4649,0)),1*a_vote,0)+IF(MATCH(S$1,$D4646:$D4649,0)&gt;MATCH(T$1,$D4646:$D4649,0),1*b_vote,0)+IF(MATCH(S$1,$E4646:$E4649,0)&gt;MATCH(T$1,$E4646:$E4649,0),1*c_vote,0)+IF(MATCH(S$1,$F4646:$F4649,0)&gt;MATCH(T$1,$F4646:$F4649,0),1*d_vote,0)</f>
        <v>0.48</v>
      </c>
    </row>
    <row r="4647" spans="1:20" x14ac:dyDescent="0.25">
      <c r="A4647">
        <f t="shared" si="146"/>
        <v>4646</v>
      </c>
      <c r="B4647">
        <f t="shared" si="147"/>
        <v>1162</v>
      </c>
      <c r="C4647" t="str">
        <f>INDEX('VBA code_permu_wo_repettn'!$T$3:$Y$6,COUNTIF('Profile-matrices_Condorcet'!$B$2:$B4647,'Profile-matrices_Condorcet'!$B4647),MATCH(INDEX('numeric possibilities'!D$3:D$1298,VLOOKUP($B4647,'numeric possibilities'!$C$3:$G$1298,1)),'VBA code_permu_wo_repettn'!$T$2:$Y$2))</f>
        <v>C</v>
      </c>
      <c r="D4647" t="str">
        <f>INDEX('VBA code_permu_wo_repettn'!$AA$3:$AF$6,COUNTIF('Profile-matrices_Condorcet'!$B$2:$B4647,'Profile-matrices_Condorcet'!$B4647),MATCH(INDEX('numeric possibilities'!E$3:E$1298,VLOOKUP($B4647,'numeric possibilities'!$C$3:$G$1298,1)),'VBA code_permu_wo_repettn'!$AA$2:$AF$2))</f>
        <v>A</v>
      </c>
      <c r="E4647" t="str">
        <f>INDEX('VBA code_permu_wo_repettn'!$AH$3:$AM$6,COUNTIF('Profile-matrices_Condorcet'!$B$2:$B4647,'Profile-matrices_Condorcet'!$B4647),MATCH(INDEX('numeric possibilities'!F$3:F$1298,VLOOKUP($B4647,'numeric possibilities'!$C$3:$G$1298,1)),'VBA code_permu_wo_repettn'!$AH$2:$AM$2))</f>
        <v>B</v>
      </c>
      <c r="F4647" t="str">
        <f>INDEX('VBA code_permu_wo_repettn'!$AO$3:$AT$6,COUNTIF('Profile-matrices_Condorcet'!$B$2:$B4647,'Profile-matrices_Condorcet'!$B4647),MATCH(INDEX('numeric possibilities'!G$3:G$1298,VLOOKUP($B4647,'numeric possibilities'!$C$3:$G$1298,1)),'VBA code_permu_wo_repettn'!$AO$2:$AT$2))</f>
        <v>C</v>
      </c>
      <c r="H4647" t="s">
        <v>15</v>
      </c>
      <c r="I4647" t="str">
        <f>IF(I4646&gt;J4646,$I$1,IF(I4646&lt;J4646,$J$1,0))</f>
        <v>B</v>
      </c>
      <c r="K4647" t="str">
        <f>IF(K4646&gt;L4646,$K$1,IF(K4646&lt;L4646,$L$1,0))</f>
        <v>A</v>
      </c>
      <c r="M4647" t="str">
        <f>IF(M4646&gt;N4646,$M$1,IF(M4646&lt;N4646,$N$1,0))</f>
        <v>A</v>
      </c>
      <c r="O4647" t="str">
        <f>IF(O4646&gt;P4646,$O$1,IF(O4646&lt;P4646,$P$1,0))</f>
        <v>C</v>
      </c>
      <c r="Q4647" t="str">
        <f>IF(Q4646&gt;R4646,$Q$1,IF(Q4646&lt;R4646,$R$1,0))</f>
        <v>B</v>
      </c>
      <c r="S4647" t="str">
        <f>IF(S4646&gt;T4646,$S$1,IF(S4646&lt;T4646,$T$1,0))</f>
        <v>C</v>
      </c>
    </row>
    <row r="4648" spans="1:20" x14ac:dyDescent="0.25">
      <c r="A4648">
        <f t="shared" si="146"/>
        <v>4647</v>
      </c>
      <c r="B4648">
        <f t="shared" si="147"/>
        <v>1162</v>
      </c>
      <c r="C4648" t="str">
        <f>INDEX('VBA code_permu_wo_repettn'!$T$3:$Y$6,COUNTIF('Profile-matrices_Condorcet'!$B$2:$B4648,'Profile-matrices_Condorcet'!$B4648),MATCH(INDEX('numeric possibilities'!D$3:D$1298,VLOOKUP($B4648,'numeric possibilities'!$C$3:$G$1298,1)),'VBA code_permu_wo_repettn'!$T$2:$Y$2))</f>
        <v>D</v>
      </c>
      <c r="D4648" t="str">
        <f>INDEX('VBA code_permu_wo_repettn'!$AA$3:$AF$6,COUNTIF('Profile-matrices_Condorcet'!$B$2:$B4648,'Profile-matrices_Condorcet'!$B4648),MATCH(INDEX('numeric possibilities'!E$3:E$1298,VLOOKUP($B4648,'numeric possibilities'!$C$3:$G$1298,1)),'VBA code_permu_wo_repettn'!$AA$2:$AF$2))</f>
        <v>D</v>
      </c>
      <c r="E4648" t="str">
        <f>INDEX('VBA code_permu_wo_repettn'!$AH$3:$AM$6,COUNTIF('Profile-matrices_Condorcet'!$B$2:$B4648,'Profile-matrices_Condorcet'!$B4648),MATCH(INDEX('numeric possibilities'!F$3:F$1298,VLOOKUP($B4648,'numeric possibilities'!$C$3:$G$1298,1)),'VBA code_permu_wo_repettn'!$AH$2:$AM$2))</f>
        <v>A</v>
      </c>
      <c r="F4648" t="str">
        <f>INDEX('VBA code_permu_wo_repettn'!$AO$3:$AT$6,COUNTIF('Profile-matrices_Condorcet'!$B$2:$B4648,'Profile-matrices_Condorcet'!$B4648),MATCH(INDEX('numeric possibilities'!G$3:G$1298,VLOOKUP($B4648,'numeric possibilities'!$C$3:$G$1298,1)),'VBA code_permu_wo_repettn'!$AO$2:$AT$2))</f>
        <v>B</v>
      </c>
      <c r="I4648" t="s">
        <v>0</v>
      </c>
      <c r="J4648" t="s">
        <v>1</v>
      </c>
      <c r="K4648" t="s">
        <v>2</v>
      </c>
      <c r="L4648" t="s">
        <v>3</v>
      </c>
    </row>
    <row r="4649" spans="1:20" x14ac:dyDescent="0.25">
      <c r="A4649">
        <f t="shared" si="146"/>
        <v>4648</v>
      </c>
      <c r="B4649">
        <f t="shared" si="147"/>
        <v>1162</v>
      </c>
      <c r="C4649" t="str">
        <f>INDEX('VBA code_permu_wo_repettn'!$T$3:$Y$6,COUNTIF('Profile-matrices_Condorcet'!$B$2:$B4649,'Profile-matrices_Condorcet'!$B4649),MATCH(INDEX('numeric possibilities'!D$3:D$1298,VLOOKUP($B4649,'numeric possibilities'!$C$3:$G$1298,1)),'VBA code_permu_wo_repettn'!$T$2:$Y$2))</f>
        <v>B</v>
      </c>
      <c r="D4649" t="str">
        <f>INDEX('VBA code_permu_wo_repettn'!$AA$3:$AF$6,COUNTIF('Profile-matrices_Condorcet'!$B$2:$B4649,'Profile-matrices_Condorcet'!$B4649),MATCH(INDEX('numeric possibilities'!E$3:E$1298,VLOOKUP($B4649,'numeric possibilities'!$C$3:$G$1298,1)),'VBA code_permu_wo_repettn'!$AA$2:$AF$2))</f>
        <v>C</v>
      </c>
      <c r="E4649" t="str">
        <f>INDEX('VBA code_permu_wo_repettn'!$AH$3:$AM$6,COUNTIF('Profile-matrices_Condorcet'!$B$2:$B4649,'Profile-matrices_Condorcet'!$B4649),MATCH(INDEX('numeric possibilities'!F$3:F$1298,VLOOKUP($B4649,'numeric possibilities'!$C$3:$G$1298,1)),'VBA code_permu_wo_repettn'!$AH$2:$AM$2))</f>
        <v>D</v>
      </c>
      <c r="F4649" t="str">
        <f>INDEX('VBA code_permu_wo_repettn'!$AO$3:$AT$6,COUNTIF('Profile-matrices_Condorcet'!$B$2:$B4649,'Profile-matrices_Condorcet'!$B4649),MATCH(INDEX('numeric possibilities'!G$3:G$1298,VLOOKUP($B4649,'numeric possibilities'!$C$3:$G$1298,1)),'VBA code_permu_wo_repettn'!$AO$2:$AT$2))</f>
        <v>A</v>
      </c>
      <c r="G4649" t="str">
        <f>IF(MAX(I4649:L4649)&gt;='numeric possibilities'!$B$4/2,INDEX('Profile-matrices_Condorcet'!I4648:L4648,1,MATCH(MAX('Profile-matrices_Condorcet'!I4649:L4649),'Profile-matrices_Condorcet'!I4649:L4649,0)),"NCW")</f>
        <v>NCW</v>
      </c>
      <c r="H4649" t="s">
        <v>13</v>
      </c>
      <c r="I4649" s="3">
        <f>COUNTIF($I4647:$S4647,I4648)</f>
        <v>2</v>
      </c>
      <c r="J4649" s="3">
        <f>COUNTIF($I4647:$S4647,J4648)</f>
        <v>2</v>
      </c>
      <c r="K4649" s="3">
        <f>COUNTIF($I4647:$S4647,K4648)</f>
        <v>2</v>
      </c>
      <c r="L4649" s="3">
        <f>COUNTIF($I4647:$S4647,L4648)</f>
        <v>0</v>
      </c>
    </row>
    <row r="4650" spans="1:20" x14ac:dyDescent="0.25">
      <c r="A4650">
        <f t="shared" si="146"/>
        <v>4649</v>
      </c>
      <c r="B4650">
        <f t="shared" si="147"/>
        <v>1163</v>
      </c>
      <c r="C4650" t="str">
        <f>INDEX('VBA code_permu_wo_repettn'!$T$3:$Y$6,COUNTIF('Profile-matrices_Condorcet'!$B$2:$B4650,'Profile-matrices_Condorcet'!$B4650),MATCH(INDEX('numeric possibilities'!D$3:D$1298,VLOOKUP($B4650,'numeric possibilities'!$C$3:$G$1298,1)),'VBA code_permu_wo_repettn'!$T$2:$Y$2))</f>
        <v>A</v>
      </c>
      <c r="D4650" t="str">
        <f>INDEX('VBA code_permu_wo_repettn'!$AA$3:$AF$6,COUNTIF('Profile-matrices_Condorcet'!$B$2:$B4650,'Profile-matrices_Condorcet'!$B4650),MATCH(INDEX('numeric possibilities'!E$3:E$1298,VLOOKUP($B4650,'numeric possibilities'!$C$3:$G$1298,1)),'VBA code_permu_wo_repettn'!$AA$2:$AF$2))</f>
        <v>B</v>
      </c>
      <c r="E4650" t="str">
        <f>INDEX('VBA code_permu_wo_repettn'!$AH$3:$AM$6,COUNTIF('Profile-matrices_Condorcet'!$B$2:$B4650,'Profile-matrices_Condorcet'!$B4650),MATCH(INDEX('numeric possibilities'!F$3:F$1298,VLOOKUP($B4650,'numeric possibilities'!$C$3:$G$1298,1)),'VBA code_permu_wo_repettn'!$AH$2:$AM$2))</f>
        <v>C</v>
      </c>
      <c r="F4650" t="str">
        <f>INDEX('VBA code_permu_wo_repettn'!$AO$3:$AT$6,COUNTIF('Profile-matrices_Condorcet'!$B$2:$B4650,'Profile-matrices_Condorcet'!$B4650),MATCH(INDEX('numeric possibilities'!G$3:G$1298,VLOOKUP($B4650,'numeric possibilities'!$C$3:$G$1298,1)),'VBA code_permu_wo_repettn'!$AO$2:$AT$2))</f>
        <v>D</v>
      </c>
      <c r="H4650" t="s">
        <v>14</v>
      </c>
      <c r="I4650" s="3">
        <f>IF(MATCH(I$1,$C4650:$C4653,0)&lt;(MATCH(J$1,$C4650:$C4653,0)),1*a_vote,0)+IF(MATCH(I$1,$D4650:$D4653,0)&lt;MATCH(J$1,$D4650:$D4653,0),1*b_vote,0)+IF(MATCH(I$1,$E4650:$E4653,0)&lt;MATCH(J$1,$E4650:$E4653,0),1*c_vote,0)+IF(MATCH(I$1,$F4650:$F4653,0)&lt;MATCH(J$1,$F4650:$F4653,0),1*d_vote,0)</f>
        <v>0.27</v>
      </c>
      <c r="J4650" s="3">
        <f>IF(MATCH(I$1,$C4650:$C4653,0)&gt;(MATCH(J$1,$C4650:$C4653,0)),1*a_vote,0)+IF(MATCH(I$1,$D4650:$D4653,0)&gt;MATCH(J$1,$D4650:$D4653,0),1*b_vote,0)+IF(MATCH(I$1,$E4650:$E4653,0)&gt;MATCH(J$1,$E4650:$E4653,0),1*c_vote,0)+IF(MATCH(I$1,$F4650:$F4653,0)&gt;MATCH(J$1,$F4650:$F4653,0),1*d_vote,0)</f>
        <v>0.73</v>
      </c>
      <c r="K4650" s="3">
        <f>IF(MATCH($K$1,$C4650:$C4653,0)&lt;(MATCH($L$1,$C4650:$C4653,0)),1*a_vote,0)+IF(MATCH($K$1,$D4650:$D4653,0)&lt;MATCH($L$1,$D4650:$D4653,0),1*b_vote,0)+IF(MATCH($K$1,$E4650:$E4653,0)&lt;MATCH($L$1,$E4650:$E4653,0),1*c_vote,0)+IF(MATCH($K$1,$F4650:$F4653,0)&lt;MATCH($L$1,$F4650:$F4653,0),1*d_vote,0)</f>
        <v>0.53</v>
      </c>
      <c r="L4650" s="3">
        <f>IF(MATCH(K$1,$C4650:$C4653,0)&gt;(MATCH(L$1,$C4650:$C4653,0)),1*a_vote,0)+IF(MATCH(K$1,$D4650:$D4653,0)&gt;MATCH(L$1,$D4650:$D4653,0),1*b_vote,0)+IF(MATCH(K$1,$E4650:$E4653,0)&gt;MATCH(L$1,$E4650:$E4653,0),1*c_vote,0)+IF(MATCH(K$1,$F4650:$F4653,0)&gt;MATCH(L$1,$F4650:$F4653,0),1*d_vote,0)</f>
        <v>0.47</v>
      </c>
      <c r="M4650" s="3">
        <f>IF(MATCH($M$1,$C4650:$C4653,0)&lt;(MATCH($N$1,$C4650:$C4653,0)),1*a_vote,0)+IF(MATCH($M$1,$D4650:$D4653,0)&lt;MATCH($N$1,$D4650:$D4653,0),1*b_vote,0)+IF(MATCH($M$1,$E4650:$E4653,0)&lt;MATCH($N$1,$E4650:$E4653,0),1*c_vote,0)+IF(MATCH($M$1,$F4650:$F4653,0)&lt;MATCH($N$1,$F4650:$F4653,0),1*d_vote,0)</f>
        <v>0.78</v>
      </c>
      <c r="N4650" s="3">
        <f>IF(MATCH(M$1,$C4650:$C4653,0)&gt;(MATCH(N$1,$C4650:$C4653,0)),1*a_vote,0)+IF(MATCH(M$1,$D4650:$D4653,0)&gt;MATCH(N$1,$D4650:$D4653,0),1*b_vote,0)+IF(MATCH(M$1,$E4650:$E4653,0)&gt;MATCH(N$1,$E4650:$E4653,0),1*c_vote,0)+IF(MATCH(M$1,$F4650:$F4653,0)&gt;MATCH(N$1,$F4650:$F4653,0),1*d_vote,0)</f>
        <v>0.21999999999999997</v>
      </c>
      <c r="O4650" s="3">
        <f>IF(MATCH($O$1,$C4650:$C4653,0)&lt;(MATCH($P$1,$C4650:$C4653,0)),1*a_vote,0)+IF(MATCH($O$1,$D4650:$D4653,0)&lt;MATCH($P$1,$D4650:$D4653,0),1*b_vote,0)+IF(MATCH($O$1,$E4650:$E4653,0)&lt;MATCH($P$1,$E4650:$E4653,0),1*c_vote,0)+IF(MATCH($O$1,$F4650:$F4653,0)&lt;MATCH($P$1,$F4650:$F4653,0),1*d_vote,0)</f>
        <v>0.53</v>
      </c>
      <c r="P4650" s="3">
        <f>IF(MATCH(O$1,$C4650:$C4653,0)&gt;(MATCH(P$1,$C4650:$C4653,0)),1*a_vote,0)+IF(MATCH(O$1,$D4650:$D4653,0)&gt;MATCH(P$1,$D4650:$D4653,0),1*b_vote,0)+IF(MATCH(O$1,$E4650:$E4653,0)&gt;MATCH(P$1,$E4650:$E4653,0),1*c_vote,0)+IF(MATCH(O$1,$F4650:$F4653,0)&gt;MATCH(P$1,$F4650:$F4653,0),1*d_vote,0)</f>
        <v>0.47</v>
      </c>
      <c r="Q4650" s="3">
        <f>IF(MATCH($Q$1,$C4650:$C4653,0)&lt;(MATCH($R$1,$C4650:$C4653,0)),1*a_vote,0)+IF(MATCH($Q$1,$D4650:$D4653,0)&lt;MATCH($R$1,$D4650:$D4653,0),1*b_vote,0)+IF(MATCH($Q$1,$E4650:$E4653,0)&lt;MATCH($R$1,$E4650:$E4653,0),1*c_vote,0)+IF(MATCH($Q$1,$F4650:$F4653,0)&lt;MATCH($R$1,$F4650:$F4653,0),1*d_vote,0)</f>
        <v>0.51</v>
      </c>
      <c r="R4650" s="3">
        <f>IF(MATCH(Q$1,$C4650:$C4653,0)&gt;(MATCH(R$1,$C4650:$C4653,0)),1*a_vote,0)+IF(MATCH(Q$1,$D4650:$D4653,0)&gt;MATCH(R$1,$D4650:$D4653,0),1*b_vote,0)+IF(MATCH(Q$1,$E4650:$E4653,0)&gt;MATCH(R$1,$E4650:$E4653,0),1*c_vote,0)+IF(MATCH(Q$1,$F4650:$F4653,0)&gt;MATCH(R$1,$F4650:$F4653,0),1*d_vote,0)</f>
        <v>0.49</v>
      </c>
      <c r="S4650" s="3">
        <f>IF(MATCH($S$1,$C4650:$C4653,0)&lt;(MATCH($T$1,$C4650:$C4653,0)),1*a_vote,0)+IF(MATCH($S$1,$D4650:$D4653,0)&lt;MATCH($T$1,$D4650:$D4653,0),1*b_vote,0)+IF(MATCH($S$1,$E4650:$E4653,0)&lt;MATCH($T$1,$E4650:$E4653,0),1*c_vote,0)+IF(MATCH($S$1,$F4650:$F4653,0)&lt;MATCH($T$1,$F4650:$F4653,0),1*d_vote,0)</f>
        <v>0.25</v>
      </c>
      <c r="T4650" s="3">
        <f>IF(MATCH(S$1,$C4650:$C4653,0)&gt;(MATCH(T$1,$C4650:$C4653,0)),1*a_vote,0)+IF(MATCH(S$1,$D4650:$D4653,0)&gt;MATCH(T$1,$D4650:$D4653,0),1*b_vote,0)+IF(MATCH(S$1,$E4650:$E4653,0)&gt;MATCH(T$1,$E4650:$E4653,0),1*c_vote,0)+IF(MATCH(S$1,$F4650:$F4653,0)&gt;MATCH(T$1,$F4650:$F4653,0),1*d_vote,0)</f>
        <v>0.75</v>
      </c>
    </row>
    <row r="4651" spans="1:20" x14ac:dyDescent="0.25">
      <c r="A4651">
        <f t="shared" si="146"/>
        <v>4650</v>
      </c>
      <c r="B4651">
        <f t="shared" si="147"/>
        <v>1163</v>
      </c>
      <c r="C4651" t="str">
        <f>INDEX('VBA code_permu_wo_repettn'!$T$3:$Y$6,COUNTIF('Profile-matrices_Condorcet'!$B$2:$B4651,'Profile-matrices_Condorcet'!$B4651),MATCH(INDEX('numeric possibilities'!D$3:D$1298,VLOOKUP($B4651,'numeric possibilities'!$C$3:$G$1298,1)),'VBA code_permu_wo_repettn'!$T$2:$Y$2))</f>
        <v>D</v>
      </c>
      <c r="D4651" t="str">
        <f>INDEX('VBA code_permu_wo_repettn'!$AA$3:$AF$6,COUNTIF('Profile-matrices_Condorcet'!$B$2:$B4651,'Profile-matrices_Condorcet'!$B4651),MATCH(INDEX('numeric possibilities'!E$3:E$1298,VLOOKUP($B4651,'numeric possibilities'!$C$3:$G$1298,1)),'VBA code_permu_wo_repettn'!$AA$2:$AF$2))</f>
        <v>A</v>
      </c>
      <c r="E4651" t="str">
        <f>INDEX('VBA code_permu_wo_repettn'!$AH$3:$AM$6,COUNTIF('Profile-matrices_Condorcet'!$B$2:$B4651,'Profile-matrices_Condorcet'!$B4651),MATCH(INDEX('numeric possibilities'!F$3:F$1298,VLOOKUP($B4651,'numeric possibilities'!$C$3:$G$1298,1)),'VBA code_permu_wo_repettn'!$AH$2:$AM$2))</f>
        <v>B</v>
      </c>
      <c r="F4651" t="str">
        <f>INDEX('VBA code_permu_wo_repettn'!$AO$3:$AT$6,COUNTIF('Profile-matrices_Condorcet'!$B$2:$B4651,'Profile-matrices_Condorcet'!$B4651),MATCH(INDEX('numeric possibilities'!G$3:G$1298,VLOOKUP($B4651,'numeric possibilities'!$C$3:$G$1298,1)),'VBA code_permu_wo_repettn'!$AO$2:$AT$2))</f>
        <v>C</v>
      </c>
      <c r="H4651" t="s">
        <v>15</v>
      </c>
      <c r="I4651" t="str">
        <f>IF(I4650&gt;J4650,$I$1,IF(I4650&lt;J4650,$J$1,0))</f>
        <v>B</v>
      </c>
      <c r="K4651" t="str">
        <f>IF(K4650&gt;L4650,$K$1,IF(K4650&lt;L4650,$L$1,0))</f>
        <v>A</v>
      </c>
      <c r="M4651" t="str">
        <f>IF(M4650&gt;N4650,$M$1,IF(M4650&lt;N4650,$N$1,0))</f>
        <v>A</v>
      </c>
      <c r="O4651" t="str">
        <f>IF(O4650&gt;P4650,$O$1,IF(O4650&lt;P4650,$P$1,0))</f>
        <v>B</v>
      </c>
      <c r="Q4651" t="str">
        <f>IF(Q4650&gt;R4650,$Q$1,IF(Q4650&lt;R4650,$R$1,0))</f>
        <v>B</v>
      </c>
      <c r="S4651" t="str">
        <f>IF(S4650&gt;T4650,$S$1,IF(S4650&lt;T4650,$T$1,0))</f>
        <v>D</v>
      </c>
    </row>
    <row r="4652" spans="1:20" x14ac:dyDescent="0.25">
      <c r="A4652">
        <f t="shared" si="146"/>
        <v>4651</v>
      </c>
      <c r="B4652">
        <f t="shared" si="147"/>
        <v>1163</v>
      </c>
      <c r="C4652" t="str">
        <f>INDEX('VBA code_permu_wo_repettn'!$T$3:$Y$6,COUNTIF('Profile-matrices_Condorcet'!$B$2:$B4652,'Profile-matrices_Condorcet'!$B4652),MATCH(INDEX('numeric possibilities'!D$3:D$1298,VLOOKUP($B4652,'numeric possibilities'!$C$3:$G$1298,1)),'VBA code_permu_wo_repettn'!$T$2:$Y$2))</f>
        <v>B</v>
      </c>
      <c r="D4652" t="str">
        <f>INDEX('VBA code_permu_wo_repettn'!$AA$3:$AF$6,COUNTIF('Profile-matrices_Condorcet'!$B$2:$B4652,'Profile-matrices_Condorcet'!$B4652),MATCH(INDEX('numeric possibilities'!E$3:E$1298,VLOOKUP($B4652,'numeric possibilities'!$C$3:$G$1298,1)),'VBA code_permu_wo_repettn'!$AA$2:$AF$2))</f>
        <v>D</v>
      </c>
      <c r="E4652" t="str">
        <f>INDEX('VBA code_permu_wo_repettn'!$AH$3:$AM$6,COUNTIF('Profile-matrices_Condorcet'!$B$2:$B4652,'Profile-matrices_Condorcet'!$B4652),MATCH(INDEX('numeric possibilities'!F$3:F$1298,VLOOKUP($B4652,'numeric possibilities'!$C$3:$G$1298,1)),'VBA code_permu_wo_repettn'!$AH$2:$AM$2))</f>
        <v>A</v>
      </c>
      <c r="F4652" t="str">
        <f>INDEX('VBA code_permu_wo_repettn'!$AO$3:$AT$6,COUNTIF('Profile-matrices_Condorcet'!$B$2:$B4652,'Profile-matrices_Condorcet'!$B4652),MATCH(INDEX('numeric possibilities'!G$3:G$1298,VLOOKUP($B4652,'numeric possibilities'!$C$3:$G$1298,1)),'VBA code_permu_wo_repettn'!$AO$2:$AT$2))</f>
        <v>B</v>
      </c>
      <c r="I4652" t="s">
        <v>0</v>
      </c>
      <c r="J4652" t="s">
        <v>1</v>
      </c>
      <c r="K4652" t="s">
        <v>2</v>
      </c>
      <c r="L4652" t="s">
        <v>3</v>
      </c>
    </row>
    <row r="4653" spans="1:20" x14ac:dyDescent="0.25">
      <c r="A4653">
        <f t="shared" si="146"/>
        <v>4652</v>
      </c>
      <c r="B4653">
        <f t="shared" si="147"/>
        <v>1163</v>
      </c>
      <c r="C4653" t="str">
        <f>INDEX('VBA code_permu_wo_repettn'!$T$3:$Y$6,COUNTIF('Profile-matrices_Condorcet'!$B$2:$B4653,'Profile-matrices_Condorcet'!$B4653),MATCH(INDEX('numeric possibilities'!D$3:D$1298,VLOOKUP($B4653,'numeric possibilities'!$C$3:$G$1298,1)),'VBA code_permu_wo_repettn'!$T$2:$Y$2))</f>
        <v>C</v>
      </c>
      <c r="D4653" t="str">
        <f>INDEX('VBA code_permu_wo_repettn'!$AA$3:$AF$6,COUNTIF('Profile-matrices_Condorcet'!$B$2:$B4653,'Profile-matrices_Condorcet'!$B4653),MATCH(INDEX('numeric possibilities'!E$3:E$1298,VLOOKUP($B4653,'numeric possibilities'!$C$3:$G$1298,1)),'VBA code_permu_wo_repettn'!$AA$2:$AF$2))</f>
        <v>C</v>
      </c>
      <c r="E4653" t="str">
        <f>INDEX('VBA code_permu_wo_repettn'!$AH$3:$AM$6,COUNTIF('Profile-matrices_Condorcet'!$B$2:$B4653,'Profile-matrices_Condorcet'!$B4653),MATCH(INDEX('numeric possibilities'!F$3:F$1298,VLOOKUP($B4653,'numeric possibilities'!$C$3:$G$1298,1)),'VBA code_permu_wo_repettn'!$AH$2:$AM$2))</f>
        <v>D</v>
      </c>
      <c r="F4653" t="str">
        <f>INDEX('VBA code_permu_wo_repettn'!$AO$3:$AT$6,COUNTIF('Profile-matrices_Condorcet'!$B$2:$B4653,'Profile-matrices_Condorcet'!$B4653),MATCH(INDEX('numeric possibilities'!G$3:G$1298,VLOOKUP($B4653,'numeric possibilities'!$C$3:$G$1298,1)),'VBA code_permu_wo_repettn'!$AO$2:$AT$2))</f>
        <v>A</v>
      </c>
      <c r="G4653" t="str">
        <f>IF(MAX(I4653:L4653)&gt;='numeric possibilities'!$B$4/2,INDEX('Profile-matrices_Condorcet'!I4652:L4652,1,MATCH(MAX('Profile-matrices_Condorcet'!I4653:L4653),'Profile-matrices_Condorcet'!I4653:L4653,0)),"NCW")</f>
        <v>B</v>
      </c>
      <c r="H4653" t="s">
        <v>13</v>
      </c>
      <c r="I4653" s="3">
        <f>COUNTIF($I4651:$S4651,I4652)</f>
        <v>2</v>
      </c>
      <c r="J4653" s="3">
        <f>COUNTIF($I4651:$S4651,J4652)</f>
        <v>3</v>
      </c>
      <c r="K4653" s="3">
        <f>COUNTIF($I4651:$S4651,K4652)</f>
        <v>0</v>
      </c>
      <c r="L4653" s="3">
        <f>COUNTIF($I4651:$S4651,L4652)</f>
        <v>1</v>
      </c>
    </row>
    <row r="4654" spans="1:20" x14ac:dyDescent="0.25">
      <c r="A4654">
        <f t="shared" si="146"/>
        <v>4653</v>
      </c>
      <c r="B4654">
        <f t="shared" si="147"/>
        <v>1164</v>
      </c>
      <c r="C4654" t="str">
        <f>INDEX('VBA code_permu_wo_repettn'!$T$3:$Y$6,COUNTIF('Profile-matrices_Condorcet'!$B$2:$B4654,'Profile-matrices_Condorcet'!$B4654),MATCH(INDEX('numeric possibilities'!D$3:D$1298,VLOOKUP($B4654,'numeric possibilities'!$C$3:$G$1298,1)),'VBA code_permu_wo_repettn'!$T$2:$Y$2))</f>
        <v>A</v>
      </c>
      <c r="D4654" t="str">
        <f>INDEX('VBA code_permu_wo_repettn'!$AA$3:$AF$6,COUNTIF('Profile-matrices_Condorcet'!$B$2:$B4654,'Profile-matrices_Condorcet'!$B4654),MATCH(INDEX('numeric possibilities'!E$3:E$1298,VLOOKUP($B4654,'numeric possibilities'!$C$3:$G$1298,1)),'VBA code_permu_wo_repettn'!$AA$2:$AF$2))</f>
        <v>B</v>
      </c>
      <c r="E4654" t="str">
        <f>INDEX('VBA code_permu_wo_repettn'!$AH$3:$AM$6,COUNTIF('Profile-matrices_Condorcet'!$B$2:$B4654,'Profile-matrices_Condorcet'!$B4654),MATCH(INDEX('numeric possibilities'!F$3:F$1298,VLOOKUP($B4654,'numeric possibilities'!$C$3:$G$1298,1)),'VBA code_permu_wo_repettn'!$AH$2:$AM$2))</f>
        <v>C</v>
      </c>
      <c r="F4654" t="str">
        <f>INDEX('VBA code_permu_wo_repettn'!$AO$3:$AT$6,COUNTIF('Profile-matrices_Condorcet'!$B$2:$B4654,'Profile-matrices_Condorcet'!$B4654),MATCH(INDEX('numeric possibilities'!G$3:G$1298,VLOOKUP($B4654,'numeric possibilities'!$C$3:$G$1298,1)),'VBA code_permu_wo_repettn'!$AO$2:$AT$2))</f>
        <v>D</v>
      </c>
      <c r="H4654" t="s">
        <v>14</v>
      </c>
      <c r="I4654" s="3">
        <f>IF(MATCH(I$1,$C4654:$C4657,0)&lt;(MATCH(J$1,$C4654:$C4657,0)),1*a_vote,0)+IF(MATCH(I$1,$D4654:$D4657,0)&lt;MATCH(J$1,$D4654:$D4657,0),1*b_vote,0)+IF(MATCH(I$1,$E4654:$E4657,0)&lt;MATCH(J$1,$E4654:$E4657,0),1*c_vote,0)+IF(MATCH(I$1,$F4654:$F4657,0)&lt;MATCH(J$1,$F4654:$F4657,0),1*d_vote,0)</f>
        <v>0.27</v>
      </c>
      <c r="J4654" s="3">
        <f>IF(MATCH(I$1,$C4654:$C4657,0)&gt;(MATCH(J$1,$C4654:$C4657,0)),1*a_vote,0)+IF(MATCH(I$1,$D4654:$D4657,0)&gt;MATCH(J$1,$D4654:$D4657,0),1*b_vote,0)+IF(MATCH(I$1,$E4654:$E4657,0)&gt;MATCH(J$1,$E4654:$E4657,0),1*c_vote,0)+IF(MATCH(I$1,$F4654:$F4657,0)&gt;MATCH(J$1,$F4654:$F4657,0),1*d_vote,0)</f>
        <v>0.73</v>
      </c>
      <c r="K4654" s="3">
        <f>IF(MATCH($K$1,$C4654:$C4657,0)&lt;(MATCH($L$1,$C4654:$C4657,0)),1*a_vote,0)+IF(MATCH($K$1,$D4654:$D4657,0)&lt;MATCH($L$1,$D4654:$D4657,0),1*b_vote,0)+IF(MATCH($K$1,$E4654:$E4657,0)&lt;MATCH($L$1,$E4654:$E4657,0),1*c_vote,0)+IF(MATCH($K$1,$F4654:$F4657,0)&lt;MATCH($L$1,$F4654:$F4657,0),1*d_vote,0)</f>
        <v>0.53</v>
      </c>
      <c r="L4654" s="3">
        <f>IF(MATCH(K$1,$C4654:$C4657,0)&gt;(MATCH(L$1,$C4654:$C4657,0)),1*a_vote,0)+IF(MATCH(K$1,$D4654:$D4657,0)&gt;MATCH(L$1,$D4654:$D4657,0),1*b_vote,0)+IF(MATCH(K$1,$E4654:$E4657,0)&gt;MATCH(L$1,$E4654:$E4657,0),1*c_vote,0)+IF(MATCH(K$1,$F4654:$F4657,0)&gt;MATCH(L$1,$F4654:$F4657,0),1*d_vote,0)</f>
        <v>0.47</v>
      </c>
      <c r="M4654" s="3">
        <f>IF(MATCH($M$1,$C4654:$C4657,0)&lt;(MATCH($N$1,$C4654:$C4657,0)),1*a_vote,0)+IF(MATCH($M$1,$D4654:$D4657,0)&lt;MATCH($N$1,$D4654:$D4657,0),1*b_vote,0)+IF(MATCH($M$1,$E4654:$E4657,0)&lt;MATCH($N$1,$E4654:$E4657,0),1*c_vote,0)+IF(MATCH($M$1,$F4654:$F4657,0)&lt;MATCH($N$1,$F4654:$F4657,0),1*d_vote,0)</f>
        <v>0.78</v>
      </c>
      <c r="N4654" s="3">
        <f>IF(MATCH(M$1,$C4654:$C4657,0)&gt;(MATCH(N$1,$C4654:$C4657,0)),1*a_vote,0)+IF(MATCH(M$1,$D4654:$D4657,0)&gt;MATCH(N$1,$D4654:$D4657,0),1*b_vote,0)+IF(MATCH(M$1,$E4654:$E4657,0)&gt;MATCH(N$1,$E4654:$E4657,0),1*c_vote,0)+IF(MATCH(M$1,$F4654:$F4657,0)&gt;MATCH(N$1,$F4654:$F4657,0),1*d_vote,0)</f>
        <v>0.21999999999999997</v>
      </c>
      <c r="O4654" s="3">
        <f>IF(MATCH($O$1,$C4654:$C4657,0)&lt;(MATCH($P$1,$C4654:$C4657,0)),1*a_vote,0)+IF(MATCH($O$1,$D4654:$D4657,0)&lt;MATCH($P$1,$D4654:$D4657,0),1*b_vote,0)+IF(MATCH($O$1,$E4654:$E4657,0)&lt;MATCH($P$1,$E4654:$E4657,0),1*c_vote,0)+IF(MATCH($O$1,$F4654:$F4657,0)&lt;MATCH($P$1,$F4654:$F4657,0),1*d_vote,0)</f>
        <v>0.26</v>
      </c>
      <c r="P4654" s="3">
        <f>IF(MATCH(O$1,$C4654:$C4657,0)&gt;(MATCH(P$1,$C4654:$C4657,0)),1*a_vote,0)+IF(MATCH(O$1,$D4654:$D4657,0)&gt;MATCH(P$1,$D4654:$D4657,0),1*b_vote,0)+IF(MATCH(O$1,$E4654:$E4657,0)&gt;MATCH(P$1,$E4654:$E4657,0),1*c_vote,0)+IF(MATCH(O$1,$F4654:$F4657,0)&gt;MATCH(P$1,$F4654:$F4657,0),1*d_vote,0)</f>
        <v>0.74</v>
      </c>
      <c r="Q4654" s="3">
        <f>IF(MATCH($Q$1,$C4654:$C4657,0)&lt;(MATCH($R$1,$C4654:$C4657,0)),1*a_vote,0)+IF(MATCH($Q$1,$D4654:$D4657,0)&lt;MATCH($R$1,$D4654:$D4657,0),1*b_vote,0)+IF(MATCH($Q$1,$E4654:$E4657,0)&lt;MATCH($R$1,$E4654:$E4657,0),1*c_vote,0)+IF(MATCH($Q$1,$F4654:$F4657,0)&lt;MATCH($R$1,$F4654:$F4657,0),1*d_vote,0)</f>
        <v>0.51</v>
      </c>
      <c r="R4654" s="3">
        <f>IF(MATCH(Q$1,$C4654:$C4657,0)&gt;(MATCH(R$1,$C4654:$C4657,0)),1*a_vote,0)+IF(MATCH(Q$1,$D4654:$D4657,0)&gt;MATCH(R$1,$D4654:$D4657,0),1*b_vote,0)+IF(MATCH(Q$1,$E4654:$E4657,0)&gt;MATCH(R$1,$E4654:$E4657,0),1*c_vote,0)+IF(MATCH(Q$1,$F4654:$F4657,0)&gt;MATCH(R$1,$F4654:$F4657,0),1*d_vote,0)</f>
        <v>0.49</v>
      </c>
      <c r="S4654" s="3">
        <f>IF(MATCH($S$1,$C4654:$C4657,0)&lt;(MATCH($T$1,$C4654:$C4657,0)),1*a_vote,0)+IF(MATCH($S$1,$D4654:$D4657,0)&lt;MATCH($T$1,$D4654:$D4657,0),1*b_vote,0)+IF(MATCH($S$1,$E4654:$E4657,0)&lt;MATCH($T$1,$E4654:$E4657,0),1*c_vote,0)+IF(MATCH($S$1,$F4654:$F4657,0)&lt;MATCH($T$1,$F4654:$F4657,0),1*d_vote,0)</f>
        <v>0.25</v>
      </c>
      <c r="T4654" s="3">
        <f>IF(MATCH(S$1,$C4654:$C4657,0)&gt;(MATCH(T$1,$C4654:$C4657,0)),1*a_vote,0)+IF(MATCH(S$1,$D4654:$D4657,0)&gt;MATCH(T$1,$D4654:$D4657,0),1*b_vote,0)+IF(MATCH(S$1,$E4654:$E4657,0)&gt;MATCH(T$1,$E4654:$E4657,0),1*c_vote,0)+IF(MATCH(S$1,$F4654:$F4657,0)&gt;MATCH(T$1,$F4654:$F4657,0),1*d_vote,0)</f>
        <v>0.75</v>
      </c>
    </row>
    <row r="4655" spans="1:20" x14ac:dyDescent="0.25">
      <c r="A4655">
        <f t="shared" si="146"/>
        <v>4654</v>
      </c>
      <c r="B4655">
        <f t="shared" si="147"/>
        <v>1164</v>
      </c>
      <c r="C4655" t="str">
        <f>INDEX('VBA code_permu_wo_repettn'!$T$3:$Y$6,COUNTIF('Profile-matrices_Condorcet'!$B$2:$B4655,'Profile-matrices_Condorcet'!$B4655),MATCH(INDEX('numeric possibilities'!D$3:D$1298,VLOOKUP($B4655,'numeric possibilities'!$C$3:$G$1298,1)),'VBA code_permu_wo_repettn'!$T$2:$Y$2))</f>
        <v>D</v>
      </c>
      <c r="D4655" t="str">
        <f>INDEX('VBA code_permu_wo_repettn'!$AA$3:$AF$6,COUNTIF('Profile-matrices_Condorcet'!$B$2:$B4655,'Profile-matrices_Condorcet'!$B4655),MATCH(INDEX('numeric possibilities'!E$3:E$1298,VLOOKUP($B4655,'numeric possibilities'!$C$3:$G$1298,1)),'VBA code_permu_wo_repettn'!$AA$2:$AF$2))</f>
        <v>A</v>
      </c>
      <c r="E4655" t="str">
        <f>INDEX('VBA code_permu_wo_repettn'!$AH$3:$AM$6,COUNTIF('Profile-matrices_Condorcet'!$B$2:$B4655,'Profile-matrices_Condorcet'!$B4655),MATCH(INDEX('numeric possibilities'!F$3:F$1298,VLOOKUP($B4655,'numeric possibilities'!$C$3:$G$1298,1)),'VBA code_permu_wo_repettn'!$AH$2:$AM$2))</f>
        <v>B</v>
      </c>
      <c r="F4655" t="str">
        <f>INDEX('VBA code_permu_wo_repettn'!$AO$3:$AT$6,COUNTIF('Profile-matrices_Condorcet'!$B$2:$B4655,'Profile-matrices_Condorcet'!$B4655),MATCH(INDEX('numeric possibilities'!G$3:G$1298,VLOOKUP($B4655,'numeric possibilities'!$C$3:$G$1298,1)),'VBA code_permu_wo_repettn'!$AO$2:$AT$2))</f>
        <v>C</v>
      </c>
      <c r="H4655" t="s">
        <v>15</v>
      </c>
      <c r="I4655" t="str">
        <f>IF(I4654&gt;J4654,$I$1,IF(I4654&lt;J4654,$J$1,0))</f>
        <v>B</v>
      </c>
      <c r="K4655" t="str">
        <f>IF(K4654&gt;L4654,$K$1,IF(K4654&lt;L4654,$L$1,0))</f>
        <v>A</v>
      </c>
      <c r="M4655" t="str">
        <f>IF(M4654&gt;N4654,$M$1,IF(M4654&lt;N4654,$N$1,0))</f>
        <v>A</v>
      </c>
      <c r="O4655" t="str">
        <f>IF(O4654&gt;P4654,$O$1,IF(O4654&lt;P4654,$P$1,0))</f>
        <v>C</v>
      </c>
      <c r="Q4655" t="str">
        <f>IF(Q4654&gt;R4654,$Q$1,IF(Q4654&lt;R4654,$R$1,0))</f>
        <v>B</v>
      </c>
      <c r="S4655" t="str">
        <f>IF(S4654&gt;T4654,$S$1,IF(S4654&lt;T4654,$T$1,0))</f>
        <v>D</v>
      </c>
    </row>
    <row r="4656" spans="1:20" x14ac:dyDescent="0.25">
      <c r="A4656">
        <f t="shared" si="146"/>
        <v>4655</v>
      </c>
      <c r="B4656">
        <f t="shared" si="147"/>
        <v>1164</v>
      </c>
      <c r="C4656" t="str">
        <f>INDEX('VBA code_permu_wo_repettn'!$T$3:$Y$6,COUNTIF('Profile-matrices_Condorcet'!$B$2:$B4656,'Profile-matrices_Condorcet'!$B4656),MATCH(INDEX('numeric possibilities'!D$3:D$1298,VLOOKUP($B4656,'numeric possibilities'!$C$3:$G$1298,1)),'VBA code_permu_wo_repettn'!$T$2:$Y$2))</f>
        <v>C</v>
      </c>
      <c r="D4656" t="str">
        <f>INDEX('VBA code_permu_wo_repettn'!$AA$3:$AF$6,COUNTIF('Profile-matrices_Condorcet'!$B$2:$B4656,'Profile-matrices_Condorcet'!$B4656),MATCH(INDEX('numeric possibilities'!E$3:E$1298,VLOOKUP($B4656,'numeric possibilities'!$C$3:$G$1298,1)),'VBA code_permu_wo_repettn'!$AA$2:$AF$2))</f>
        <v>D</v>
      </c>
      <c r="E4656" t="str">
        <f>INDEX('VBA code_permu_wo_repettn'!$AH$3:$AM$6,COUNTIF('Profile-matrices_Condorcet'!$B$2:$B4656,'Profile-matrices_Condorcet'!$B4656),MATCH(INDEX('numeric possibilities'!F$3:F$1298,VLOOKUP($B4656,'numeric possibilities'!$C$3:$G$1298,1)),'VBA code_permu_wo_repettn'!$AH$2:$AM$2))</f>
        <v>A</v>
      </c>
      <c r="F4656" t="str">
        <f>INDEX('VBA code_permu_wo_repettn'!$AO$3:$AT$6,COUNTIF('Profile-matrices_Condorcet'!$B$2:$B4656,'Profile-matrices_Condorcet'!$B4656),MATCH(INDEX('numeric possibilities'!G$3:G$1298,VLOOKUP($B4656,'numeric possibilities'!$C$3:$G$1298,1)),'VBA code_permu_wo_repettn'!$AO$2:$AT$2))</f>
        <v>B</v>
      </c>
      <c r="I4656" t="s">
        <v>0</v>
      </c>
      <c r="J4656" t="s">
        <v>1</v>
      </c>
      <c r="K4656" t="s">
        <v>2</v>
      </c>
      <c r="L4656" t="s">
        <v>3</v>
      </c>
    </row>
    <row r="4657" spans="1:20" x14ac:dyDescent="0.25">
      <c r="A4657">
        <f t="shared" si="146"/>
        <v>4656</v>
      </c>
      <c r="B4657">
        <f t="shared" si="147"/>
        <v>1164</v>
      </c>
      <c r="C4657" t="str">
        <f>INDEX('VBA code_permu_wo_repettn'!$T$3:$Y$6,COUNTIF('Profile-matrices_Condorcet'!$B$2:$B4657,'Profile-matrices_Condorcet'!$B4657),MATCH(INDEX('numeric possibilities'!D$3:D$1298,VLOOKUP($B4657,'numeric possibilities'!$C$3:$G$1298,1)),'VBA code_permu_wo_repettn'!$T$2:$Y$2))</f>
        <v>B</v>
      </c>
      <c r="D4657" t="str">
        <f>INDEX('VBA code_permu_wo_repettn'!$AA$3:$AF$6,COUNTIF('Profile-matrices_Condorcet'!$B$2:$B4657,'Profile-matrices_Condorcet'!$B4657),MATCH(INDEX('numeric possibilities'!E$3:E$1298,VLOOKUP($B4657,'numeric possibilities'!$C$3:$G$1298,1)),'VBA code_permu_wo_repettn'!$AA$2:$AF$2))</f>
        <v>C</v>
      </c>
      <c r="E4657" t="str">
        <f>INDEX('VBA code_permu_wo_repettn'!$AH$3:$AM$6,COUNTIF('Profile-matrices_Condorcet'!$B$2:$B4657,'Profile-matrices_Condorcet'!$B4657),MATCH(INDEX('numeric possibilities'!F$3:F$1298,VLOOKUP($B4657,'numeric possibilities'!$C$3:$G$1298,1)),'VBA code_permu_wo_repettn'!$AH$2:$AM$2))</f>
        <v>D</v>
      </c>
      <c r="F4657" t="str">
        <f>INDEX('VBA code_permu_wo_repettn'!$AO$3:$AT$6,COUNTIF('Profile-matrices_Condorcet'!$B$2:$B4657,'Profile-matrices_Condorcet'!$B4657),MATCH(INDEX('numeric possibilities'!G$3:G$1298,VLOOKUP($B4657,'numeric possibilities'!$C$3:$G$1298,1)),'VBA code_permu_wo_repettn'!$AO$2:$AT$2))</f>
        <v>A</v>
      </c>
      <c r="G4657" t="str">
        <f>IF(MAX(I4657:L4657)&gt;='numeric possibilities'!$B$4/2,INDEX('Profile-matrices_Condorcet'!I4656:L4656,1,MATCH(MAX('Profile-matrices_Condorcet'!I4657:L4657),'Profile-matrices_Condorcet'!I4657:L4657,0)),"NCW")</f>
        <v>NCW</v>
      </c>
      <c r="H4657" t="s">
        <v>13</v>
      </c>
      <c r="I4657" s="3">
        <f>COUNTIF($I4655:$S4655,I4656)</f>
        <v>2</v>
      </c>
      <c r="J4657" s="3">
        <f>COUNTIF($I4655:$S4655,J4656)</f>
        <v>2</v>
      </c>
      <c r="K4657" s="3">
        <f>COUNTIF($I4655:$S4655,K4656)</f>
        <v>1</v>
      </c>
      <c r="L4657" s="3">
        <f>COUNTIF($I4655:$S4655,L4656)</f>
        <v>1</v>
      </c>
    </row>
    <row r="4658" spans="1:20" x14ac:dyDescent="0.25">
      <c r="A4658">
        <f t="shared" si="146"/>
        <v>4657</v>
      </c>
      <c r="B4658">
        <f t="shared" si="147"/>
        <v>1165</v>
      </c>
      <c r="C4658" t="str">
        <f>INDEX('VBA code_permu_wo_repettn'!$T$3:$Y$6,COUNTIF('Profile-matrices_Condorcet'!$B$2:$B4658,'Profile-matrices_Condorcet'!$B4658),MATCH(INDEX('numeric possibilities'!D$3:D$1298,VLOOKUP($B4658,'numeric possibilities'!$C$3:$G$1298,1)),'VBA code_permu_wo_repettn'!$T$2:$Y$2))</f>
        <v>A</v>
      </c>
      <c r="D4658" t="str">
        <f>INDEX('VBA code_permu_wo_repettn'!$AA$3:$AF$6,COUNTIF('Profile-matrices_Condorcet'!$B$2:$B4658,'Profile-matrices_Condorcet'!$B4658),MATCH(INDEX('numeric possibilities'!E$3:E$1298,VLOOKUP($B4658,'numeric possibilities'!$C$3:$G$1298,1)),'VBA code_permu_wo_repettn'!$AA$2:$AF$2))</f>
        <v>B</v>
      </c>
      <c r="E4658" t="str">
        <f>INDEX('VBA code_permu_wo_repettn'!$AH$3:$AM$6,COUNTIF('Profile-matrices_Condorcet'!$B$2:$B4658,'Profile-matrices_Condorcet'!$B4658),MATCH(INDEX('numeric possibilities'!F$3:F$1298,VLOOKUP($B4658,'numeric possibilities'!$C$3:$G$1298,1)),'VBA code_permu_wo_repettn'!$AH$2:$AM$2))</f>
        <v>C</v>
      </c>
      <c r="F4658" t="str">
        <f>INDEX('VBA code_permu_wo_repettn'!$AO$3:$AT$6,COUNTIF('Profile-matrices_Condorcet'!$B$2:$B4658,'Profile-matrices_Condorcet'!$B4658),MATCH(INDEX('numeric possibilities'!G$3:G$1298,VLOOKUP($B4658,'numeric possibilities'!$C$3:$G$1298,1)),'VBA code_permu_wo_repettn'!$AO$2:$AT$2))</f>
        <v>D</v>
      </c>
      <c r="H4658" t="s">
        <v>14</v>
      </c>
      <c r="I4658" s="3">
        <f>IF(MATCH(I$1,$C4658:$C4661,0)&lt;(MATCH(J$1,$C4658:$C4661,0)),1*a_vote,0)+IF(MATCH(I$1,$D4658:$D4661,0)&lt;MATCH(J$1,$D4658:$D4661,0),1*b_vote,0)+IF(MATCH(I$1,$E4658:$E4661,0)&lt;MATCH(J$1,$E4658:$E4661,0),1*c_vote,0)+IF(MATCH(I$1,$F4658:$F4661,0)&lt;MATCH(J$1,$F4658:$F4661,0),1*d_vote,0)</f>
        <v>0.27</v>
      </c>
      <c r="J4658" s="3">
        <f>IF(MATCH(I$1,$C4658:$C4661,0)&gt;(MATCH(J$1,$C4658:$C4661,0)),1*a_vote,0)+IF(MATCH(I$1,$D4658:$D4661,0)&gt;MATCH(J$1,$D4658:$D4661,0),1*b_vote,0)+IF(MATCH(I$1,$E4658:$E4661,0)&gt;MATCH(J$1,$E4658:$E4661,0),1*c_vote,0)+IF(MATCH(I$1,$F4658:$F4661,0)&gt;MATCH(J$1,$F4658:$F4661,0),1*d_vote,0)</f>
        <v>0.73</v>
      </c>
      <c r="K4658" s="3">
        <f>IF(MATCH($K$1,$C4658:$C4661,0)&lt;(MATCH($L$1,$C4658:$C4661,0)),1*a_vote,0)+IF(MATCH($K$1,$D4658:$D4661,0)&lt;MATCH($L$1,$D4658:$D4661,0),1*b_vote,0)+IF(MATCH($K$1,$E4658:$E4661,0)&lt;MATCH($L$1,$E4658:$E4661,0),1*c_vote,0)+IF(MATCH($K$1,$F4658:$F4661,0)&lt;MATCH($L$1,$F4658:$F4661,0),1*d_vote,0)</f>
        <v>0.27</v>
      </c>
      <c r="L4658" s="3">
        <f>IF(MATCH(K$1,$C4658:$C4661,0)&gt;(MATCH(L$1,$C4658:$C4661,0)),1*a_vote,0)+IF(MATCH(K$1,$D4658:$D4661,0)&gt;MATCH(L$1,$D4658:$D4661,0),1*b_vote,0)+IF(MATCH(K$1,$E4658:$E4661,0)&gt;MATCH(L$1,$E4658:$E4661,0),1*c_vote,0)+IF(MATCH(K$1,$F4658:$F4661,0)&gt;MATCH(L$1,$F4658:$F4661,0),1*d_vote,0)</f>
        <v>0.73</v>
      </c>
      <c r="M4658" s="3">
        <f>IF(MATCH($M$1,$C4658:$C4661,0)&lt;(MATCH($N$1,$C4658:$C4661,0)),1*a_vote,0)+IF(MATCH($M$1,$D4658:$D4661,0)&lt;MATCH($N$1,$D4658:$D4661,0),1*b_vote,0)+IF(MATCH($M$1,$E4658:$E4661,0)&lt;MATCH($N$1,$E4658:$E4661,0),1*c_vote,0)+IF(MATCH($M$1,$F4658:$F4661,0)&lt;MATCH($N$1,$F4658:$F4661,0),1*d_vote,0)</f>
        <v>0.78</v>
      </c>
      <c r="N4658" s="3">
        <f>IF(MATCH(M$1,$C4658:$C4661,0)&gt;(MATCH(N$1,$C4658:$C4661,0)),1*a_vote,0)+IF(MATCH(M$1,$D4658:$D4661,0)&gt;MATCH(N$1,$D4658:$D4661,0),1*b_vote,0)+IF(MATCH(M$1,$E4658:$E4661,0)&gt;MATCH(N$1,$E4658:$E4661,0),1*c_vote,0)+IF(MATCH(M$1,$F4658:$F4661,0)&gt;MATCH(N$1,$F4658:$F4661,0),1*d_vote,0)</f>
        <v>0.21999999999999997</v>
      </c>
      <c r="O4658" s="3">
        <f>IF(MATCH($O$1,$C4658:$C4661,0)&lt;(MATCH($P$1,$C4658:$C4661,0)),1*a_vote,0)+IF(MATCH($O$1,$D4658:$D4661,0)&lt;MATCH($P$1,$D4658:$D4661,0),1*b_vote,0)+IF(MATCH($O$1,$E4658:$E4661,0)&lt;MATCH($P$1,$E4658:$E4661,0),1*c_vote,0)+IF(MATCH($O$1,$F4658:$F4661,0)&lt;MATCH($P$1,$F4658:$F4661,0),1*d_vote,0)</f>
        <v>0.53</v>
      </c>
      <c r="P4658" s="3">
        <f>IF(MATCH(O$1,$C4658:$C4661,0)&gt;(MATCH(P$1,$C4658:$C4661,0)),1*a_vote,0)+IF(MATCH(O$1,$D4658:$D4661,0)&gt;MATCH(P$1,$D4658:$D4661,0),1*b_vote,0)+IF(MATCH(O$1,$E4658:$E4661,0)&gt;MATCH(P$1,$E4658:$E4661,0),1*c_vote,0)+IF(MATCH(O$1,$F4658:$F4661,0)&gt;MATCH(P$1,$F4658:$F4661,0),1*d_vote,0)</f>
        <v>0.47</v>
      </c>
      <c r="Q4658" s="3">
        <f>IF(MATCH($Q$1,$C4658:$C4661,0)&lt;(MATCH($R$1,$C4658:$C4661,0)),1*a_vote,0)+IF(MATCH($Q$1,$D4658:$D4661,0)&lt;MATCH($R$1,$D4658:$D4661,0),1*b_vote,0)+IF(MATCH($Q$1,$E4658:$E4661,0)&lt;MATCH($R$1,$E4658:$E4661,0),1*c_vote,0)+IF(MATCH($Q$1,$F4658:$F4661,0)&lt;MATCH($R$1,$F4658:$F4661,0),1*d_vote,0)</f>
        <v>0.78</v>
      </c>
      <c r="R4658" s="3">
        <f>IF(MATCH(Q$1,$C4658:$C4661,0)&gt;(MATCH(R$1,$C4658:$C4661,0)),1*a_vote,0)+IF(MATCH(Q$1,$D4658:$D4661,0)&gt;MATCH(R$1,$D4658:$D4661,0),1*b_vote,0)+IF(MATCH(Q$1,$E4658:$E4661,0)&gt;MATCH(R$1,$E4658:$E4661,0),1*c_vote,0)+IF(MATCH(Q$1,$F4658:$F4661,0)&gt;MATCH(R$1,$F4658:$F4661,0),1*d_vote,0)</f>
        <v>0.21999999999999997</v>
      </c>
      <c r="S4658" s="3">
        <f>IF(MATCH($S$1,$C4658:$C4661,0)&lt;(MATCH($T$1,$C4658:$C4661,0)),1*a_vote,0)+IF(MATCH($S$1,$D4658:$D4661,0)&lt;MATCH($T$1,$D4658:$D4661,0),1*b_vote,0)+IF(MATCH($S$1,$E4658:$E4661,0)&lt;MATCH($T$1,$E4658:$E4661,0),1*c_vote,0)+IF(MATCH($S$1,$F4658:$F4661,0)&lt;MATCH($T$1,$F4658:$F4661,0),1*d_vote,0)</f>
        <v>0.78</v>
      </c>
      <c r="T4658" s="3">
        <f>IF(MATCH(S$1,$C4658:$C4661,0)&gt;(MATCH(T$1,$C4658:$C4661,0)),1*a_vote,0)+IF(MATCH(S$1,$D4658:$D4661,0)&gt;MATCH(T$1,$D4658:$D4661,0),1*b_vote,0)+IF(MATCH(S$1,$E4658:$E4661,0)&gt;MATCH(T$1,$E4658:$E4661,0),1*c_vote,0)+IF(MATCH(S$1,$F4658:$F4661,0)&gt;MATCH(T$1,$F4658:$F4661,0),1*d_vote,0)</f>
        <v>0.21999999999999997</v>
      </c>
    </row>
    <row r="4659" spans="1:20" x14ac:dyDescent="0.25">
      <c r="A4659">
        <f t="shared" si="146"/>
        <v>4658</v>
      </c>
      <c r="B4659">
        <f t="shared" si="147"/>
        <v>1165</v>
      </c>
      <c r="C4659" t="str">
        <f>INDEX('VBA code_permu_wo_repettn'!$T$3:$Y$6,COUNTIF('Profile-matrices_Condorcet'!$B$2:$B4659,'Profile-matrices_Condorcet'!$B4659),MATCH(INDEX('numeric possibilities'!D$3:D$1298,VLOOKUP($B4659,'numeric possibilities'!$C$3:$G$1298,1)),'VBA code_permu_wo_repettn'!$T$2:$Y$2))</f>
        <v>B</v>
      </c>
      <c r="D4659" t="str">
        <f>INDEX('VBA code_permu_wo_repettn'!$AA$3:$AF$6,COUNTIF('Profile-matrices_Condorcet'!$B$2:$B4659,'Profile-matrices_Condorcet'!$B4659),MATCH(INDEX('numeric possibilities'!E$3:E$1298,VLOOKUP($B4659,'numeric possibilities'!$C$3:$G$1298,1)),'VBA code_permu_wo_repettn'!$AA$2:$AF$2))</f>
        <v>C</v>
      </c>
      <c r="E4659" t="str">
        <f>INDEX('VBA code_permu_wo_repettn'!$AH$3:$AM$6,COUNTIF('Profile-matrices_Condorcet'!$B$2:$B4659,'Profile-matrices_Condorcet'!$B4659),MATCH(INDEX('numeric possibilities'!F$3:F$1298,VLOOKUP($B4659,'numeric possibilities'!$C$3:$G$1298,1)),'VBA code_permu_wo_repettn'!$AH$2:$AM$2))</f>
        <v>B</v>
      </c>
      <c r="F4659" t="str">
        <f>INDEX('VBA code_permu_wo_repettn'!$AO$3:$AT$6,COUNTIF('Profile-matrices_Condorcet'!$B$2:$B4659,'Profile-matrices_Condorcet'!$B4659),MATCH(INDEX('numeric possibilities'!G$3:G$1298,VLOOKUP($B4659,'numeric possibilities'!$C$3:$G$1298,1)),'VBA code_permu_wo_repettn'!$AO$2:$AT$2))</f>
        <v>C</v>
      </c>
      <c r="H4659" t="s">
        <v>15</v>
      </c>
      <c r="I4659" t="str">
        <f>IF(I4658&gt;J4658,$I$1,IF(I4658&lt;J4658,$J$1,0))</f>
        <v>B</v>
      </c>
      <c r="K4659" t="str">
        <f>IF(K4658&gt;L4658,$K$1,IF(K4658&lt;L4658,$L$1,0))</f>
        <v>C</v>
      </c>
      <c r="M4659" t="str">
        <f>IF(M4658&gt;N4658,$M$1,IF(M4658&lt;N4658,$N$1,0))</f>
        <v>A</v>
      </c>
      <c r="O4659" t="str">
        <f>IF(O4658&gt;P4658,$O$1,IF(O4658&lt;P4658,$P$1,0))</f>
        <v>B</v>
      </c>
      <c r="Q4659" t="str">
        <f>IF(Q4658&gt;R4658,$Q$1,IF(Q4658&lt;R4658,$R$1,0))</f>
        <v>B</v>
      </c>
      <c r="S4659" t="str">
        <f>IF(S4658&gt;T4658,$S$1,IF(S4658&lt;T4658,$T$1,0))</f>
        <v>C</v>
      </c>
    </row>
    <row r="4660" spans="1:20" x14ac:dyDescent="0.25">
      <c r="A4660">
        <f t="shared" si="146"/>
        <v>4659</v>
      </c>
      <c r="B4660">
        <f t="shared" si="147"/>
        <v>1165</v>
      </c>
      <c r="C4660" t="str">
        <f>INDEX('VBA code_permu_wo_repettn'!$T$3:$Y$6,COUNTIF('Profile-matrices_Condorcet'!$B$2:$B4660,'Profile-matrices_Condorcet'!$B4660),MATCH(INDEX('numeric possibilities'!D$3:D$1298,VLOOKUP($B4660,'numeric possibilities'!$C$3:$G$1298,1)),'VBA code_permu_wo_repettn'!$T$2:$Y$2))</f>
        <v>C</v>
      </c>
      <c r="D4660" t="str">
        <f>INDEX('VBA code_permu_wo_repettn'!$AA$3:$AF$6,COUNTIF('Profile-matrices_Condorcet'!$B$2:$B4660,'Profile-matrices_Condorcet'!$B4660),MATCH(INDEX('numeric possibilities'!E$3:E$1298,VLOOKUP($B4660,'numeric possibilities'!$C$3:$G$1298,1)),'VBA code_permu_wo_repettn'!$AA$2:$AF$2))</f>
        <v>A</v>
      </c>
      <c r="E4660" t="str">
        <f>INDEX('VBA code_permu_wo_repettn'!$AH$3:$AM$6,COUNTIF('Profile-matrices_Condorcet'!$B$2:$B4660,'Profile-matrices_Condorcet'!$B4660),MATCH(INDEX('numeric possibilities'!F$3:F$1298,VLOOKUP($B4660,'numeric possibilities'!$C$3:$G$1298,1)),'VBA code_permu_wo_repettn'!$AH$2:$AM$2))</f>
        <v>A</v>
      </c>
      <c r="F4660" t="str">
        <f>INDEX('VBA code_permu_wo_repettn'!$AO$3:$AT$6,COUNTIF('Profile-matrices_Condorcet'!$B$2:$B4660,'Profile-matrices_Condorcet'!$B4660),MATCH(INDEX('numeric possibilities'!G$3:G$1298,VLOOKUP($B4660,'numeric possibilities'!$C$3:$G$1298,1)),'VBA code_permu_wo_repettn'!$AO$2:$AT$2))</f>
        <v>B</v>
      </c>
      <c r="I4660" t="s">
        <v>0</v>
      </c>
      <c r="J4660" t="s">
        <v>1</v>
      </c>
      <c r="K4660" t="s">
        <v>2</v>
      </c>
      <c r="L4660" t="s">
        <v>3</v>
      </c>
    </row>
    <row r="4661" spans="1:20" x14ac:dyDescent="0.25">
      <c r="A4661">
        <f t="shared" si="146"/>
        <v>4660</v>
      </c>
      <c r="B4661">
        <f t="shared" si="147"/>
        <v>1165</v>
      </c>
      <c r="C4661" t="str">
        <f>INDEX('VBA code_permu_wo_repettn'!$T$3:$Y$6,COUNTIF('Profile-matrices_Condorcet'!$B$2:$B4661,'Profile-matrices_Condorcet'!$B4661),MATCH(INDEX('numeric possibilities'!D$3:D$1298,VLOOKUP($B4661,'numeric possibilities'!$C$3:$G$1298,1)),'VBA code_permu_wo_repettn'!$T$2:$Y$2))</f>
        <v>D</v>
      </c>
      <c r="D4661" t="str">
        <f>INDEX('VBA code_permu_wo_repettn'!$AA$3:$AF$6,COUNTIF('Profile-matrices_Condorcet'!$B$2:$B4661,'Profile-matrices_Condorcet'!$B4661),MATCH(INDEX('numeric possibilities'!E$3:E$1298,VLOOKUP($B4661,'numeric possibilities'!$C$3:$G$1298,1)),'VBA code_permu_wo_repettn'!$AA$2:$AF$2))</f>
        <v>D</v>
      </c>
      <c r="E4661" t="str">
        <f>INDEX('VBA code_permu_wo_repettn'!$AH$3:$AM$6,COUNTIF('Profile-matrices_Condorcet'!$B$2:$B4661,'Profile-matrices_Condorcet'!$B4661),MATCH(INDEX('numeric possibilities'!F$3:F$1298,VLOOKUP($B4661,'numeric possibilities'!$C$3:$G$1298,1)),'VBA code_permu_wo_repettn'!$AH$2:$AM$2))</f>
        <v>D</v>
      </c>
      <c r="F4661" t="str">
        <f>INDEX('VBA code_permu_wo_repettn'!$AO$3:$AT$6,COUNTIF('Profile-matrices_Condorcet'!$B$2:$B4661,'Profile-matrices_Condorcet'!$B4661),MATCH(INDEX('numeric possibilities'!G$3:G$1298,VLOOKUP($B4661,'numeric possibilities'!$C$3:$G$1298,1)),'VBA code_permu_wo_repettn'!$AO$2:$AT$2))</f>
        <v>A</v>
      </c>
      <c r="G4661" t="str">
        <f>IF(MAX(I4661:L4661)&gt;='numeric possibilities'!$B$4/2,INDEX('Profile-matrices_Condorcet'!I4660:L4660,1,MATCH(MAX('Profile-matrices_Condorcet'!I4661:L4661),'Profile-matrices_Condorcet'!I4661:L4661,0)),"NCW")</f>
        <v>B</v>
      </c>
      <c r="H4661" t="s">
        <v>13</v>
      </c>
      <c r="I4661" s="3">
        <f>COUNTIF($I4659:$S4659,I4660)</f>
        <v>1</v>
      </c>
      <c r="J4661" s="3">
        <f>COUNTIF($I4659:$S4659,J4660)</f>
        <v>3</v>
      </c>
      <c r="K4661" s="3">
        <f>COUNTIF($I4659:$S4659,K4660)</f>
        <v>2</v>
      </c>
      <c r="L4661" s="3">
        <f>COUNTIF($I4659:$S4659,L4660)</f>
        <v>0</v>
      </c>
    </row>
    <row r="4662" spans="1:20" x14ac:dyDescent="0.25">
      <c r="A4662">
        <f t="shared" ref="A4662:A4725" si="148">A4661+1</f>
        <v>4661</v>
      </c>
      <c r="B4662">
        <f t="shared" ref="B4662:B4725" si="149">IF((ROW()-1)&lt;=4*B4661,B4661,B4661+1)</f>
        <v>1166</v>
      </c>
      <c r="C4662" t="str">
        <f>INDEX('VBA code_permu_wo_repettn'!$T$3:$Y$6,COUNTIF('Profile-matrices_Condorcet'!$B$2:$B4662,'Profile-matrices_Condorcet'!$B4662),MATCH(INDEX('numeric possibilities'!D$3:D$1298,VLOOKUP($B4662,'numeric possibilities'!$C$3:$G$1298,1)),'VBA code_permu_wo_repettn'!$T$2:$Y$2))</f>
        <v>A</v>
      </c>
      <c r="D4662" t="str">
        <f>INDEX('VBA code_permu_wo_repettn'!$AA$3:$AF$6,COUNTIF('Profile-matrices_Condorcet'!$B$2:$B4662,'Profile-matrices_Condorcet'!$B4662),MATCH(INDEX('numeric possibilities'!E$3:E$1298,VLOOKUP($B4662,'numeric possibilities'!$C$3:$G$1298,1)),'VBA code_permu_wo_repettn'!$AA$2:$AF$2))</f>
        <v>B</v>
      </c>
      <c r="E4662" t="str">
        <f>INDEX('VBA code_permu_wo_repettn'!$AH$3:$AM$6,COUNTIF('Profile-matrices_Condorcet'!$B$2:$B4662,'Profile-matrices_Condorcet'!$B4662),MATCH(INDEX('numeric possibilities'!F$3:F$1298,VLOOKUP($B4662,'numeric possibilities'!$C$3:$G$1298,1)),'VBA code_permu_wo_repettn'!$AH$2:$AM$2))</f>
        <v>C</v>
      </c>
      <c r="F4662" t="str">
        <f>INDEX('VBA code_permu_wo_repettn'!$AO$3:$AT$6,COUNTIF('Profile-matrices_Condorcet'!$B$2:$B4662,'Profile-matrices_Condorcet'!$B4662),MATCH(INDEX('numeric possibilities'!G$3:G$1298,VLOOKUP($B4662,'numeric possibilities'!$C$3:$G$1298,1)),'VBA code_permu_wo_repettn'!$AO$2:$AT$2))</f>
        <v>D</v>
      </c>
      <c r="H4662" t="s">
        <v>14</v>
      </c>
      <c r="I4662" s="3">
        <f>IF(MATCH(I$1,$C4662:$C4665,0)&lt;(MATCH(J$1,$C4662:$C4665,0)),1*a_vote,0)+IF(MATCH(I$1,$D4662:$D4665,0)&lt;MATCH(J$1,$D4662:$D4665,0),1*b_vote,0)+IF(MATCH(I$1,$E4662:$E4665,0)&lt;MATCH(J$1,$E4662:$E4665,0),1*c_vote,0)+IF(MATCH(I$1,$F4662:$F4665,0)&lt;MATCH(J$1,$F4662:$F4665,0),1*d_vote,0)</f>
        <v>0.27</v>
      </c>
      <c r="J4662" s="3">
        <f>IF(MATCH(I$1,$C4662:$C4665,0)&gt;(MATCH(J$1,$C4662:$C4665,0)),1*a_vote,0)+IF(MATCH(I$1,$D4662:$D4665,0)&gt;MATCH(J$1,$D4662:$D4665,0),1*b_vote,0)+IF(MATCH(I$1,$E4662:$E4665,0)&gt;MATCH(J$1,$E4662:$E4665,0),1*c_vote,0)+IF(MATCH(I$1,$F4662:$F4665,0)&gt;MATCH(J$1,$F4662:$F4665,0),1*d_vote,0)</f>
        <v>0.73</v>
      </c>
      <c r="K4662" s="3">
        <f>IF(MATCH($K$1,$C4662:$C4665,0)&lt;(MATCH($L$1,$C4662:$C4665,0)),1*a_vote,0)+IF(MATCH($K$1,$D4662:$D4665,0)&lt;MATCH($L$1,$D4662:$D4665,0),1*b_vote,0)+IF(MATCH($K$1,$E4662:$E4665,0)&lt;MATCH($L$1,$E4662:$E4665,0),1*c_vote,0)+IF(MATCH($K$1,$F4662:$F4665,0)&lt;MATCH($L$1,$F4662:$F4665,0),1*d_vote,0)</f>
        <v>0.27</v>
      </c>
      <c r="L4662" s="3">
        <f>IF(MATCH(K$1,$C4662:$C4665,0)&gt;(MATCH(L$1,$C4662:$C4665,0)),1*a_vote,0)+IF(MATCH(K$1,$D4662:$D4665,0)&gt;MATCH(L$1,$D4662:$D4665,0),1*b_vote,0)+IF(MATCH(K$1,$E4662:$E4665,0)&gt;MATCH(L$1,$E4662:$E4665,0),1*c_vote,0)+IF(MATCH(K$1,$F4662:$F4665,0)&gt;MATCH(L$1,$F4662:$F4665,0),1*d_vote,0)</f>
        <v>0.73</v>
      </c>
      <c r="M4662" s="3">
        <f>IF(MATCH($M$1,$C4662:$C4665,0)&lt;(MATCH($N$1,$C4662:$C4665,0)),1*a_vote,0)+IF(MATCH($M$1,$D4662:$D4665,0)&lt;MATCH($N$1,$D4662:$D4665,0),1*b_vote,0)+IF(MATCH($M$1,$E4662:$E4665,0)&lt;MATCH($N$1,$E4662:$E4665,0),1*c_vote,0)+IF(MATCH($M$1,$F4662:$F4665,0)&lt;MATCH($N$1,$F4662:$F4665,0),1*d_vote,0)</f>
        <v>0.78</v>
      </c>
      <c r="N4662" s="3">
        <f>IF(MATCH(M$1,$C4662:$C4665,0)&gt;(MATCH(N$1,$C4662:$C4665,0)),1*a_vote,0)+IF(MATCH(M$1,$D4662:$D4665,0)&gt;MATCH(N$1,$D4662:$D4665,0),1*b_vote,0)+IF(MATCH(M$1,$E4662:$E4665,0)&gt;MATCH(N$1,$E4662:$E4665,0),1*c_vote,0)+IF(MATCH(M$1,$F4662:$F4665,0)&gt;MATCH(N$1,$F4662:$F4665,0),1*d_vote,0)</f>
        <v>0.21999999999999997</v>
      </c>
      <c r="O4662" s="3">
        <f>IF(MATCH($O$1,$C4662:$C4665,0)&lt;(MATCH($P$1,$C4662:$C4665,0)),1*a_vote,0)+IF(MATCH($O$1,$D4662:$D4665,0)&lt;MATCH($P$1,$D4662:$D4665,0),1*b_vote,0)+IF(MATCH($O$1,$E4662:$E4665,0)&lt;MATCH($P$1,$E4662:$E4665,0),1*c_vote,0)+IF(MATCH($O$1,$F4662:$F4665,0)&lt;MATCH($P$1,$F4662:$F4665,0),1*d_vote,0)</f>
        <v>0.53</v>
      </c>
      <c r="P4662" s="3">
        <f>IF(MATCH(O$1,$C4662:$C4665,0)&gt;(MATCH(P$1,$C4662:$C4665,0)),1*a_vote,0)+IF(MATCH(O$1,$D4662:$D4665,0)&gt;MATCH(P$1,$D4662:$D4665,0),1*b_vote,0)+IF(MATCH(O$1,$E4662:$E4665,0)&gt;MATCH(P$1,$E4662:$E4665,0),1*c_vote,0)+IF(MATCH(O$1,$F4662:$F4665,0)&gt;MATCH(P$1,$F4662:$F4665,0),1*d_vote,0)</f>
        <v>0.47</v>
      </c>
      <c r="Q4662" s="3">
        <f>IF(MATCH($Q$1,$C4662:$C4665,0)&lt;(MATCH($R$1,$C4662:$C4665,0)),1*a_vote,0)+IF(MATCH($Q$1,$D4662:$D4665,0)&lt;MATCH($R$1,$D4662:$D4665,0),1*b_vote,0)+IF(MATCH($Q$1,$E4662:$E4665,0)&lt;MATCH($R$1,$E4662:$E4665,0),1*c_vote,0)+IF(MATCH($Q$1,$F4662:$F4665,0)&lt;MATCH($R$1,$F4662:$F4665,0),1*d_vote,0)</f>
        <v>0.78</v>
      </c>
      <c r="R4662" s="3">
        <f>IF(MATCH(Q$1,$C4662:$C4665,0)&gt;(MATCH(R$1,$C4662:$C4665,0)),1*a_vote,0)+IF(MATCH(Q$1,$D4662:$D4665,0)&gt;MATCH(R$1,$D4662:$D4665,0),1*b_vote,0)+IF(MATCH(Q$1,$E4662:$E4665,0)&gt;MATCH(R$1,$E4662:$E4665,0),1*c_vote,0)+IF(MATCH(Q$1,$F4662:$F4665,0)&gt;MATCH(R$1,$F4662:$F4665,0),1*d_vote,0)</f>
        <v>0.21999999999999997</v>
      </c>
      <c r="S4662" s="3">
        <f>IF(MATCH($S$1,$C4662:$C4665,0)&lt;(MATCH($T$1,$C4662:$C4665,0)),1*a_vote,0)+IF(MATCH($S$1,$D4662:$D4665,0)&lt;MATCH($T$1,$D4662:$D4665,0),1*b_vote,0)+IF(MATCH($S$1,$E4662:$E4665,0)&lt;MATCH($T$1,$E4662:$E4665,0),1*c_vote,0)+IF(MATCH($S$1,$F4662:$F4665,0)&lt;MATCH($T$1,$F4662:$F4665,0),1*d_vote,0)</f>
        <v>0.51</v>
      </c>
      <c r="T4662" s="3">
        <f>IF(MATCH(S$1,$C4662:$C4665,0)&gt;(MATCH(T$1,$C4662:$C4665,0)),1*a_vote,0)+IF(MATCH(S$1,$D4662:$D4665,0)&gt;MATCH(T$1,$D4662:$D4665,0),1*b_vote,0)+IF(MATCH(S$1,$E4662:$E4665,0)&gt;MATCH(T$1,$E4662:$E4665,0),1*c_vote,0)+IF(MATCH(S$1,$F4662:$F4665,0)&gt;MATCH(T$1,$F4662:$F4665,0),1*d_vote,0)</f>
        <v>0.49</v>
      </c>
    </row>
    <row r="4663" spans="1:20" x14ac:dyDescent="0.25">
      <c r="A4663">
        <f t="shared" si="148"/>
        <v>4662</v>
      </c>
      <c r="B4663">
        <f t="shared" si="149"/>
        <v>1166</v>
      </c>
      <c r="C4663" t="str">
        <f>INDEX('VBA code_permu_wo_repettn'!$T$3:$Y$6,COUNTIF('Profile-matrices_Condorcet'!$B$2:$B4663,'Profile-matrices_Condorcet'!$B4663),MATCH(INDEX('numeric possibilities'!D$3:D$1298,VLOOKUP($B4663,'numeric possibilities'!$C$3:$G$1298,1)),'VBA code_permu_wo_repettn'!$T$2:$Y$2))</f>
        <v>B</v>
      </c>
      <c r="D4663" t="str">
        <f>INDEX('VBA code_permu_wo_repettn'!$AA$3:$AF$6,COUNTIF('Profile-matrices_Condorcet'!$B$2:$B4663,'Profile-matrices_Condorcet'!$B4663),MATCH(INDEX('numeric possibilities'!E$3:E$1298,VLOOKUP($B4663,'numeric possibilities'!$C$3:$G$1298,1)),'VBA code_permu_wo_repettn'!$AA$2:$AF$2))</f>
        <v>C</v>
      </c>
      <c r="E4663" t="str">
        <f>INDEX('VBA code_permu_wo_repettn'!$AH$3:$AM$6,COUNTIF('Profile-matrices_Condorcet'!$B$2:$B4663,'Profile-matrices_Condorcet'!$B4663),MATCH(INDEX('numeric possibilities'!F$3:F$1298,VLOOKUP($B4663,'numeric possibilities'!$C$3:$G$1298,1)),'VBA code_permu_wo_repettn'!$AH$2:$AM$2))</f>
        <v>B</v>
      </c>
      <c r="F4663" t="str">
        <f>INDEX('VBA code_permu_wo_repettn'!$AO$3:$AT$6,COUNTIF('Profile-matrices_Condorcet'!$B$2:$B4663,'Profile-matrices_Condorcet'!$B4663),MATCH(INDEX('numeric possibilities'!G$3:G$1298,VLOOKUP($B4663,'numeric possibilities'!$C$3:$G$1298,1)),'VBA code_permu_wo_repettn'!$AO$2:$AT$2))</f>
        <v>C</v>
      </c>
      <c r="H4663" t="s">
        <v>15</v>
      </c>
      <c r="I4663" t="str">
        <f>IF(I4662&gt;J4662,$I$1,IF(I4662&lt;J4662,$J$1,0))</f>
        <v>B</v>
      </c>
      <c r="K4663" t="str">
        <f>IF(K4662&gt;L4662,$K$1,IF(K4662&lt;L4662,$L$1,0))</f>
        <v>C</v>
      </c>
      <c r="M4663" t="str">
        <f>IF(M4662&gt;N4662,$M$1,IF(M4662&lt;N4662,$N$1,0))</f>
        <v>A</v>
      </c>
      <c r="O4663" t="str">
        <f>IF(O4662&gt;P4662,$O$1,IF(O4662&lt;P4662,$P$1,0))</f>
        <v>B</v>
      </c>
      <c r="Q4663" t="str">
        <f>IF(Q4662&gt;R4662,$Q$1,IF(Q4662&lt;R4662,$R$1,0))</f>
        <v>B</v>
      </c>
      <c r="S4663" t="str">
        <f>IF(S4662&gt;T4662,$S$1,IF(S4662&lt;T4662,$T$1,0))</f>
        <v>C</v>
      </c>
    </row>
    <row r="4664" spans="1:20" x14ac:dyDescent="0.25">
      <c r="A4664">
        <f t="shared" si="148"/>
        <v>4663</v>
      </c>
      <c r="B4664">
        <f t="shared" si="149"/>
        <v>1166</v>
      </c>
      <c r="C4664" t="str">
        <f>INDEX('VBA code_permu_wo_repettn'!$T$3:$Y$6,COUNTIF('Profile-matrices_Condorcet'!$B$2:$B4664,'Profile-matrices_Condorcet'!$B4664),MATCH(INDEX('numeric possibilities'!D$3:D$1298,VLOOKUP($B4664,'numeric possibilities'!$C$3:$G$1298,1)),'VBA code_permu_wo_repettn'!$T$2:$Y$2))</f>
        <v>D</v>
      </c>
      <c r="D4664" t="str">
        <f>INDEX('VBA code_permu_wo_repettn'!$AA$3:$AF$6,COUNTIF('Profile-matrices_Condorcet'!$B$2:$B4664,'Profile-matrices_Condorcet'!$B4664),MATCH(INDEX('numeric possibilities'!E$3:E$1298,VLOOKUP($B4664,'numeric possibilities'!$C$3:$G$1298,1)),'VBA code_permu_wo_repettn'!$AA$2:$AF$2))</f>
        <v>A</v>
      </c>
      <c r="E4664" t="str">
        <f>INDEX('VBA code_permu_wo_repettn'!$AH$3:$AM$6,COUNTIF('Profile-matrices_Condorcet'!$B$2:$B4664,'Profile-matrices_Condorcet'!$B4664),MATCH(INDEX('numeric possibilities'!F$3:F$1298,VLOOKUP($B4664,'numeric possibilities'!$C$3:$G$1298,1)),'VBA code_permu_wo_repettn'!$AH$2:$AM$2))</f>
        <v>A</v>
      </c>
      <c r="F4664" t="str">
        <f>INDEX('VBA code_permu_wo_repettn'!$AO$3:$AT$6,COUNTIF('Profile-matrices_Condorcet'!$B$2:$B4664,'Profile-matrices_Condorcet'!$B4664),MATCH(INDEX('numeric possibilities'!G$3:G$1298,VLOOKUP($B4664,'numeric possibilities'!$C$3:$G$1298,1)),'VBA code_permu_wo_repettn'!$AO$2:$AT$2))</f>
        <v>B</v>
      </c>
      <c r="I4664" t="s">
        <v>0</v>
      </c>
      <c r="J4664" t="s">
        <v>1</v>
      </c>
      <c r="K4664" t="s">
        <v>2</v>
      </c>
      <c r="L4664" t="s">
        <v>3</v>
      </c>
    </row>
    <row r="4665" spans="1:20" x14ac:dyDescent="0.25">
      <c r="A4665">
        <f t="shared" si="148"/>
        <v>4664</v>
      </c>
      <c r="B4665">
        <f t="shared" si="149"/>
        <v>1166</v>
      </c>
      <c r="C4665" t="str">
        <f>INDEX('VBA code_permu_wo_repettn'!$T$3:$Y$6,COUNTIF('Profile-matrices_Condorcet'!$B$2:$B4665,'Profile-matrices_Condorcet'!$B4665),MATCH(INDEX('numeric possibilities'!D$3:D$1298,VLOOKUP($B4665,'numeric possibilities'!$C$3:$G$1298,1)),'VBA code_permu_wo_repettn'!$T$2:$Y$2))</f>
        <v>C</v>
      </c>
      <c r="D4665" t="str">
        <f>INDEX('VBA code_permu_wo_repettn'!$AA$3:$AF$6,COUNTIF('Profile-matrices_Condorcet'!$B$2:$B4665,'Profile-matrices_Condorcet'!$B4665),MATCH(INDEX('numeric possibilities'!E$3:E$1298,VLOOKUP($B4665,'numeric possibilities'!$C$3:$G$1298,1)),'VBA code_permu_wo_repettn'!$AA$2:$AF$2))</f>
        <v>D</v>
      </c>
      <c r="E4665" t="str">
        <f>INDEX('VBA code_permu_wo_repettn'!$AH$3:$AM$6,COUNTIF('Profile-matrices_Condorcet'!$B$2:$B4665,'Profile-matrices_Condorcet'!$B4665),MATCH(INDEX('numeric possibilities'!F$3:F$1298,VLOOKUP($B4665,'numeric possibilities'!$C$3:$G$1298,1)),'VBA code_permu_wo_repettn'!$AH$2:$AM$2))</f>
        <v>D</v>
      </c>
      <c r="F4665" t="str">
        <f>INDEX('VBA code_permu_wo_repettn'!$AO$3:$AT$6,COUNTIF('Profile-matrices_Condorcet'!$B$2:$B4665,'Profile-matrices_Condorcet'!$B4665),MATCH(INDEX('numeric possibilities'!G$3:G$1298,VLOOKUP($B4665,'numeric possibilities'!$C$3:$G$1298,1)),'VBA code_permu_wo_repettn'!$AO$2:$AT$2))</f>
        <v>A</v>
      </c>
      <c r="G4665" t="str">
        <f>IF(MAX(I4665:L4665)&gt;='numeric possibilities'!$B$4/2,INDEX('Profile-matrices_Condorcet'!I4664:L4664,1,MATCH(MAX('Profile-matrices_Condorcet'!I4665:L4665),'Profile-matrices_Condorcet'!I4665:L4665,0)),"NCW")</f>
        <v>B</v>
      </c>
      <c r="H4665" t="s">
        <v>13</v>
      </c>
      <c r="I4665" s="3">
        <f>COUNTIF($I4663:$S4663,I4664)</f>
        <v>1</v>
      </c>
      <c r="J4665" s="3">
        <f>COUNTIF($I4663:$S4663,J4664)</f>
        <v>3</v>
      </c>
      <c r="K4665" s="3">
        <f>COUNTIF($I4663:$S4663,K4664)</f>
        <v>2</v>
      </c>
      <c r="L4665" s="3">
        <f>COUNTIF($I4663:$S4663,L4664)</f>
        <v>0</v>
      </c>
    </row>
    <row r="4666" spans="1:20" x14ac:dyDescent="0.25">
      <c r="A4666">
        <f t="shared" si="148"/>
        <v>4665</v>
      </c>
      <c r="B4666">
        <f t="shared" si="149"/>
        <v>1167</v>
      </c>
      <c r="C4666" t="str">
        <f>INDEX('VBA code_permu_wo_repettn'!$T$3:$Y$6,COUNTIF('Profile-matrices_Condorcet'!$B$2:$B4666,'Profile-matrices_Condorcet'!$B4666),MATCH(INDEX('numeric possibilities'!D$3:D$1298,VLOOKUP($B4666,'numeric possibilities'!$C$3:$G$1298,1)),'VBA code_permu_wo_repettn'!$T$2:$Y$2))</f>
        <v>A</v>
      </c>
      <c r="D4666" t="str">
        <f>INDEX('VBA code_permu_wo_repettn'!$AA$3:$AF$6,COUNTIF('Profile-matrices_Condorcet'!$B$2:$B4666,'Profile-matrices_Condorcet'!$B4666),MATCH(INDEX('numeric possibilities'!E$3:E$1298,VLOOKUP($B4666,'numeric possibilities'!$C$3:$G$1298,1)),'VBA code_permu_wo_repettn'!$AA$2:$AF$2))</f>
        <v>B</v>
      </c>
      <c r="E4666" t="str">
        <f>INDEX('VBA code_permu_wo_repettn'!$AH$3:$AM$6,COUNTIF('Profile-matrices_Condorcet'!$B$2:$B4666,'Profile-matrices_Condorcet'!$B4666),MATCH(INDEX('numeric possibilities'!F$3:F$1298,VLOOKUP($B4666,'numeric possibilities'!$C$3:$G$1298,1)),'VBA code_permu_wo_repettn'!$AH$2:$AM$2))</f>
        <v>C</v>
      </c>
      <c r="F4666" t="str">
        <f>INDEX('VBA code_permu_wo_repettn'!$AO$3:$AT$6,COUNTIF('Profile-matrices_Condorcet'!$B$2:$B4666,'Profile-matrices_Condorcet'!$B4666),MATCH(INDEX('numeric possibilities'!G$3:G$1298,VLOOKUP($B4666,'numeric possibilities'!$C$3:$G$1298,1)),'VBA code_permu_wo_repettn'!$AO$2:$AT$2))</f>
        <v>D</v>
      </c>
      <c r="H4666" t="s">
        <v>14</v>
      </c>
      <c r="I4666" s="3">
        <f>IF(MATCH(I$1,$C4666:$C4669,0)&lt;(MATCH(J$1,$C4666:$C4669,0)),1*a_vote,0)+IF(MATCH(I$1,$D4666:$D4669,0)&lt;MATCH(J$1,$D4666:$D4669,0),1*b_vote,0)+IF(MATCH(I$1,$E4666:$E4669,0)&lt;MATCH(J$1,$E4666:$E4669,0),1*c_vote,0)+IF(MATCH(I$1,$F4666:$F4669,0)&lt;MATCH(J$1,$F4666:$F4669,0),1*d_vote,0)</f>
        <v>0.27</v>
      </c>
      <c r="J4666" s="3">
        <f>IF(MATCH(I$1,$C4666:$C4669,0)&gt;(MATCH(J$1,$C4666:$C4669,0)),1*a_vote,0)+IF(MATCH(I$1,$D4666:$D4669,0)&gt;MATCH(J$1,$D4666:$D4669,0),1*b_vote,0)+IF(MATCH(I$1,$E4666:$E4669,0)&gt;MATCH(J$1,$E4666:$E4669,0),1*c_vote,0)+IF(MATCH(I$1,$F4666:$F4669,0)&gt;MATCH(J$1,$F4666:$F4669,0),1*d_vote,0)</f>
        <v>0.73</v>
      </c>
      <c r="K4666" s="3">
        <f>IF(MATCH($K$1,$C4666:$C4669,0)&lt;(MATCH($L$1,$C4666:$C4669,0)),1*a_vote,0)+IF(MATCH($K$1,$D4666:$D4669,0)&lt;MATCH($L$1,$D4666:$D4669,0),1*b_vote,0)+IF(MATCH($K$1,$E4666:$E4669,0)&lt;MATCH($L$1,$E4666:$E4669,0),1*c_vote,0)+IF(MATCH($K$1,$F4666:$F4669,0)&lt;MATCH($L$1,$F4666:$F4669,0),1*d_vote,0)</f>
        <v>0.27</v>
      </c>
      <c r="L4666" s="3">
        <f>IF(MATCH(K$1,$C4666:$C4669,0)&gt;(MATCH(L$1,$C4666:$C4669,0)),1*a_vote,0)+IF(MATCH(K$1,$D4666:$D4669,0)&gt;MATCH(L$1,$D4666:$D4669,0),1*b_vote,0)+IF(MATCH(K$1,$E4666:$E4669,0)&gt;MATCH(L$1,$E4666:$E4669,0),1*c_vote,0)+IF(MATCH(K$1,$F4666:$F4669,0)&gt;MATCH(L$1,$F4666:$F4669,0),1*d_vote,0)</f>
        <v>0.73</v>
      </c>
      <c r="M4666" s="3">
        <f>IF(MATCH($M$1,$C4666:$C4669,0)&lt;(MATCH($N$1,$C4666:$C4669,0)),1*a_vote,0)+IF(MATCH($M$1,$D4666:$D4669,0)&lt;MATCH($N$1,$D4666:$D4669,0),1*b_vote,0)+IF(MATCH($M$1,$E4666:$E4669,0)&lt;MATCH($N$1,$E4666:$E4669,0),1*c_vote,0)+IF(MATCH($M$1,$F4666:$F4669,0)&lt;MATCH($N$1,$F4666:$F4669,0),1*d_vote,0)</f>
        <v>0.78</v>
      </c>
      <c r="N4666" s="3">
        <f>IF(MATCH(M$1,$C4666:$C4669,0)&gt;(MATCH(N$1,$C4666:$C4669,0)),1*a_vote,0)+IF(MATCH(M$1,$D4666:$D4669,0)&gt;MATCH(N$1,$D4666:$D4669,0),1*b_vote,0)+IF(MATCH(M$1,$E4666:$E4669,0)&gt;MATCH(N$1,$E4666:$E4669,0),1*c_vote,0)+IF(MATCH(M$1,$F4666:$F4669,0)&gt;MATCH(N$1,$F4666:$F4669,0),1*d_vote,0)</f>
        <v>0.21999999999999997</v>
      </c>
      <c r="O4666" s="3">
        <f>IF(MATCH($O$1,$C4666:$C4669,0)&lt;(MATCH($P$1,$C4666:$C4669,0)),1*a_vote,0)+IF(MATCH($O$1,$D4666:$D4669,0)&lt;MATCH($P$1,$D4666:$D4669,0),1*b_vote,0)+IF(MATCH($O$1,$E4666:$E4669,0)&lt;MATCH($P$1,$E4666:$E4669,0),1*c_vote,0)+IF(MATCH($O$1,$F4666:$F4669,0)&lt;MATCH($P$1,$F4666:$F4669,0),1*d_vote,0)</f>
        <v>0.26</v>
      </c>
      <c r="P4666" s="3">
        <f>IF(MATCH(O$1,$C4666:$C4669,0)&gt;(MATCH(P$1,$C4666:$C4669,0)),1*a_vote,0)+IF(MATCH(O$1,$D4666:$D4669,0)&gt;MATCH(P$1,$D4666:$D4669,0),1*b_vote,0)+IF(MATCH(O$1,$E4666:$E4669,0)&gt;MATCH(P$1,$E4666:$E4669,0),1*c_vote,0)+IF(MATCH(O$1,$F4666:$F4669,0)&gt;MATCH(P$1,$F4666:$F4669,0),1*d_vote,0)</f>
        <v>0.74</v>
      </c>
      <c r="Q4666" s="3">
        <f>IF(MATCH($Q$1,$C4666:$C4669,0)&lt;(MATCH($R$1,$C4666:$C4669,0)),1*a_vote,0)+IF(MATCH($Q$1,$D4666:$D4669,0)&lt;MATCH($R$1,$D4666:$D4669,0),1*b_vote,0)+IF(MATCH($Q$1,$E4666:$E4669,0)&lt;MATCH($R$1,$E4666:$E4669,0),1*c_vote,0)+IF(MATCH($Q$1,$F4666:$F4669,0)&lt;MATCH($R$1,$F4666:$F4669,0),1*d_vote,0)</f>
        <v>0.78</v>
      </c>
      <c r="R4666" s="3">
        <f>IF(MATCH(Q$1,$C4666:$C4669,0)&gt;(MATCH(R$1,$C4666:$C4669,0)),1*a_vote,0)+IF(MATCH(Q$1,$D4666:$D4669,0)&gt;MATCH(R$1,$D4666:$D4669,0),1*b_vote,0)+IF(MATCH(Q$1,$E4666:$E4669,0)&gt;MATCH(R$1,$E4666:$E4669,0),1*c_vote,0)+IF(MATCH(Q$1,$F4666:$F4669,0)&gt;MATCH(R$1,$F4666:$F4669,0),1*d_vote,0)</f>
        <v>0.21999999999999997</v>
      </c>
      <c r="S4666" s="3">
        <f>IF(MATCH($S$1,$C4666:$C4669,0)&lt;(MATCH($T$1,$C4666:$C4669,0)),1*a_vote,0)+IF(MATCH($S$1,$D4666:$D4669,0)&lt;MATCH($T$1,$D4666:$D4669,0),1*b_vote,0)+IF(MATCH($S$1,$E4666:$E4669,0)&lt;MATCH($T$1,$E4666:$E4669,0),1*c_vote,0)+IF(MATCH($S$1,$F4666:$F4669,0)&lt;MATCH($T$1,$F4666:$F4669,0),1*d_vote,0)</f>
        <v>0.78</v>
      </c>
      <c r="T4666" s="3">
        <f>IF(MATCH(S$1,$C4666:$C4669,0)&gt;(MATCH(T$1,$C4666:$C4669,0)),1*a_vote,0)+IF(MATCH(S$1,$D4666:$D4669,0)&gt;MATCH(T$1,$D4666:$D4669,0),1*b_vote,0)+IF(MATCH(S$1,$E4666:$E4669,0)&gt;MATCH(T$1,$E4666:$E4669,0),1*c_vote,0)+IF(MATCH(S$1,$F4666:$F4669,0)&gt;MATCH(T$1,$F4666:$F4669,0),1*d_vote,0)</f>
        <v>0.21999999999999997</v>
      </c>
    </row>
    <row r="4667" spans="1:20" x14ac:dyDescent="0.25">
      <c r="A4667">
        <f t="shared" si="148"/>
        <v>4666</v>
      </c>
      <c r="B4667">
        <f t="shared" si="149"/>
        <v>1167</v>
      </c>
      <c r="C4667" t="str">
        <f>INDEX('VBA code_permu_wo_repettn'!$T$3:$Y$6,COUNTIF('Profile-matrices_Condorcet'!$B$2:$B4667,'Profile-matrices_Condorcet'!$B4667),MATCH(INDEX('numeric possibilities'!D$3:D$1298,VLOOKUP($B4667,'numeric possibilities'!$C$3:$G$1298,1)),'VBA code_permu_wo_repettn'!$T$2:$Y$2))</f>
        <v>C</v>
      </c>
      <c r="D4667" t="str">
        <f>INDEX('VBA code_permu_wo_repettn'!$AA$3:$AF$6,COUNTIF('Profile-matrices_Condorcet'!$B$2:$B4667,'Profile-matrices_Condorcet'!$B4667),MATCH(INDEX('numeric possibilities'!E$3:E$1298,VLOOKUP($B4667,'numeric possibilities'!$C$3:$G$1298,1)),'VBA code_permu_wo_repettn'!$AA$2:$AF$2))</f>
        <v>C</v>
      </c>
      <c r="E4667" t="str">
        <f>INDEX('VBA code_permu_wo_repettn'!$AH$3:$AM$6,COUNTIF('Profile-matrices_Condorcet'!$B$2:$B4667,'Profile-matrices_Condorcet'!$B4667),MATCH(INDEX('numeric possibilities'!F$3:F$1298,VLOOKUP($B4667,'numeric possibilities'!$C$3:$G$1298,1)),'VBA code_permu_wo_repettn'!$AH$2:$AM$2))</f>
        <v>B</v>
      </c>
      <c r="F4667" t="str">
        <f>INDEX('VBA code_permu_wo_repettn'!$AO$3:$AT$6,COUNTIF('Profile-matrices_Condorcet'!$B$2:$B4667,'Profile-matrices_Condorcet'!$B4667),MATCH(INDEX('numeric possibilities'!G$3:G$1298,VLOOKUP($B4667,'numeric possibilities'!$C$3:$G$1298,1)),'VBA code_permu_wo_repettn'!$AO$2:$AT$2))</f>
        <v>C</v>
      </c>
      <c r="H4667" t="s">
        <v>15</v>
      </c>
      <c r="I4667" t="str">
        <f>IF(I4666&gt;J4666,$I$1,IF(I4666&lt;J4666,$J$1,0))</f>
        <v>B</v>
      </c>
      <c r="K4667" t="str">
        <f>IF(K4666&gt;L4666,$K$1,IF(K4666&lt;L4666,$L$1,0))</f>
        <v>C</v>
      </c>
      <c r="M4667" t="str">
        <f>IF(M4666&gt;N4666,$M$1,IF(M4666&lt;N4666,$N$1,0))</f>
        <v>A</v>
      </c>
      <c r="O4667" t="str">
        <f>IF(O4666&gt;P4666,$O$1,IF(O4666&lt;P4666,$P$1,0))</f>
        <v>C</v>
      </c>
      <c r="Q4667" t="str">
        <f>IF(Q4666&gt;R4666,$Q$1,IF(Q4666&lt;R4666,$R$1,0))</f>
        <v>B</v>
      </c>
      <c r="S4667" t="str">
        <f>IF(S4666&gt;T4666,$S$1,IF(S4666&lt;T4666,$T$1,0))</f>
        <v>C</v>
      </c>
    </row>
    <row r="4668" spans="1:20" x14ac:dyDescent="0.25">
      <c r="A4668">
        <f t="shared" si="148"/>
        <v>4667</v>
      </c>
      <c r="B4668">
        <f t="shared" si="149"/>
        <v>1167</v>
      </c>
      <c r="C4668" t="str">
        <f>INDEX('VBA code_permu_wo_repettn'!$T$3:$Y$6,COUNTIF('Profile-matrices_Condorcet'!$B$2:$B4668,'Profile-matrices_Condorcet'!$B4668),MATCH(INDEX('numeric possibilities'!D$3:D$1298,VLOOKUP($B4668,'numeric possibilities'!$C$3:$G$1298,1)),'VBA code_permu_wo_repettn'!$T$2:$Y$2))</f>
        <v>B</v>
      </c>
      <c r="D4668" t="str">
        <f>INDEX('VBA code_permu_wo_repettn'!$AA$3:$AF$6,COUNTIF('Profile-matrices_Condorcet'!$B$2:$B4668,'Profile-matrices_Condorcet'!$B4668),MATCH(INDEX('numeric possibilities'!E$3:E$1298,VLOOKUP($B4668,'numeric possibilities'!$C$3:$G$1298,1)),'VBA code_permu_wo_repettn'!$AA$2:$AF$2))</f>
        <v>A</v>
      </c>
      <c r="E4668" t="str">
        <f>INDEX('VBA code_permu_wo_repettn'!$AH$3:$AM$6,COUNTIF('Profile-matrices_Condorcet'!$B$2:$B4668,'Profile-matrices_Condorcet'!$B4668),MATCH(INDEX('numeric possibilities'!F$3:F$1298,VLOOKUP($B4668,'numeric possibilities'!$C$3:$G$1298,1)),'VBA code_permu_wo_repettn'!$AH$2:$AM$2))</f>
        <v>A</v>
      </c>
      <c r="F4668" t="str">
        <f>INDEX('VBA code_permu_wo_repettn'!$AO$3:$AT$6,COUNTIF('Profile-matrices_Condorcet'!$B$2:$B4668,'Profile-matrices_Condorcet'!$B4668),MATCH(INDEX('numeric possibilities'!G$3:G$1298,VLOOKUP($B4668,'numeric possibilities'!$C$3:$G$1298,1)),'VBA code_permu_wo_repettn'!$AO$2:$AT$2))</f>
        <v>B</v>
      </c>
      <c r="I4668" t="s">
        <v>0</v>
      </c>
      <c r="J4668" t="s">
        <v>1</v>
      </c>
      <c r="K4668" t="s">
        <v>2</v>
      </c>
      <c r="L4668" t="s">
        <v>3</v>
      </c>
    </row>
    <row r="4669" spans="1:20" x14ac:dyDescent="0.25">
      <c r="A4669">
        <f t="shared" si="148"/>
        <v>4668</v>
      </c>
      <c r="B4669">
        <f t="shared" si="149"/>
        <v>1167</v>
      </c>
      <c r="C4669" t="str">
        <f>INDEX('VBA code_permu_wo_repettn'!$T$3:$Y$6,COUNTIF('Profile-matrices_Condorcet'!$B$2:$B4669,'Profile-matrices_Condorcet'!$B4669),MATCH(INDEX('numeric possibilities'!D$3:D$1298,VLOOKUP($B4669,'numeric possibilities'!$C$3:$G$1298,1)),'VBA code_permu_wo_repettn'!$T$2:$Y$2))</f>
        <v>D</v>
      </c>
      <c r="D4669" t="str">
        <f>INDEX('VBA code_permu_wo_repettn'!$AA$3:$AF$6,COUNTIF('Profile-matrices_Condorcet'!$B$2:$B4669,'Profile-matrices_Condorcet'!$B4669),MATCH(INDEX('numeric possibilities'!E$3:E$1298,VLOOKUP($B4669,'numeric possibilities'!$C$3:$G$1298,1)),'VBA code_permu_wo_repettn'!$AA$2:$AF$2))</f>
        <v>D</v>
      </c>
      <c r="E4669" t="str">
        <f>INDEX('VBA code_permu_wo_repettn'!$AH$3:$AM$6,COUNTIF('Profile-matrices_Condorcet'!$B$2:$B4669,'Profile-matrices_Condorcet'!$B4669),MATCH(INDEX('numeric possibilities'!F$3:F$1298,VLOOKUP($B4669,'numeric possibilities'!$C$3:$G$1298,1)),'VBA code_permu_wo_repettn'!$AH$2:$AM$2))</f>
        <v>D</v>
      </c>
      <c r="F4669" t="str">
        <f>INDEX('VBA code_permu_wo_repettn'!$AO$3:$AT$6,COUNTIF('Profile-matrices_Condorcet'!$B$2:$B4669,'Profile-matrices_Condorcet'!$B4669),MATCH(INDEX('numeric possibilities'!G$3:G$1298,VLOOKUP($B4669,'numeric possibilities'!$C$3:$G$1298,1)),'VBA code_permu_wo_repettn'!$AO$2:$AT$2))</f>
        <v>A</v>
      </c>
      <c r="G4669" t="str">
        <f>IF(MAX(I4669:L4669)&gt;='numeric possibilities'!$B$4/2,INDEX('Profile-matrices_Condorcet'!I4668:L4668,1,MATCH(MAX('Profile-matrices_Condorcet'!I4669:L4669),'Profile-matrices_Condorcet'!I4669:L4669,0)),"NCW")</f>
        <v>C</v>
      </c>
      <c r="H4669" t="s">
        <v>13</v>
      </c>
      <c r="I4669" s="3">
        <f>COUNTIF($I4667:$S4667,I4668)</f>
        <v>1</v>
      </c>
      <c r="J4669" s="3">
        <f>COUNTIF($I4667:$S4667,J4668)</f>
        <v>2</v>
      </c>
      <c r="K4669" s="3">
        <f>COUNTIF($I4667:$S4667,K4668)</f>
        <v>3</v>
      </c>
      <c r="L4669" s="3">
        <f>COUNTIF($I4667:$S4667,L4668)</f>
        <v>0</v>
      </c>
    </row>
    <row r="4670" spans="1:20" x14ac:dyDescent="0.25">
      <c r="A4670">
        <f t="shared" si="148"/>
        <v>4669</v>
      </c>
      <c r="B4670">
        <f t="shared" si="149"/>
        <v>1168</v>
      </c>
      <c r="C4670" t="str">
        <f>INDEX('VBA code_permu_wo_repettn'!$T$3:$Y$6,COUNTIF('Profile-matrices_Condorcet'!$B$2:$B4670,'Profile-matrices_Condorcet'!$B4670),MATCH(INDEX('numeric possibilities'!D$3:D$1298,VLOOKUP($B4670,'numeric possibilities'!$C$3:$G$1298,1)),'VBA code_permu_wo_repettn'!$T$2:$Y$2))</f>
        <v>A</v>
      </c>
      <c r="D4670" t="str">
        <f>INDEX('VBA code_permu_wo_repettn'!$AA$3:$AF$6,COUNTIF('Profile-matrices_Condorcet'!$B$2:$B4670,'Profile-matrices_Condorcet'!$B4670),MATCH(INDEX('numeric possibilities'!E$3:E$1298,VLOOKUP($B4670,'numeric possibilities'!$C$3:$G$1298,1)),'VBA code_permu_wo_repettn'!$AA$2:$AF$2))</f>
        <v>B</v>
      </c>
      <c r="E4670" t="str">
        <f>INDEX('VBA code_permu_wo_repettn'!$AH$3:$AM$6,COUNTIF('Profile-matrices_Condorcet'!$B$2:$B4670,'Profile-matrices_Condorcet'!$B4670),MATCH(INDEX('numeric possibilities'!F$3:F$1298,VLOOKUP($B4670,'numeric possibilities'!$C$3:$G$1298,1)),'VBA code_permu_wo_repettn'!$AH$2:$AM$2))</f>
        <v>C</v>
      </c>
      <c r="F4670" t="str">
        <f>INDEX('VBA code_permu_wo_repettn'!$AO$3:$AT$6,COUNTIF('Profile-matrices_Condorcet'!$B$2:$B4670,'Profile-matrices_Condorcet'!$B4670),MATCH(INDEX('numeric possibilities'!G$3:G$1298,VLOOKUP($B4670,'numeric possibilities'!$C$3:$G$1298,1)),'VBA code_permu_wo_repettn'!$AO$2:$AT$2))</f>
        <v>D</v>
      </c>
      <c r="H4670" t="s">
        <v>14</v>
      </c>
      <c r="I4670" s="3">
        <f>IF(MATCH(I$1,$C4670:$C4673,0)&lt;(MATCH(J$1,$C4670:$C4673,0)),1*a_vote,0)+IF(MATCH(I$1,$D4670:$D4673,0)&lt;MATCH(J$1,$D4670:$D4673,0),1*b_vote,0)+IF(MATCH(I$1,$E4670:$E4673,0)&lt;MATCH(J$1,$E4670:$E4673,0),1*c_vote,0)+IF(MATCH(I$1,$F4670:$F4673,0)&lt;MATCH(J$1,$F4670:$F4673,0),1*d_vote,0)</f>
        <v>0.27</v>
      </c>
      <c r="J4670" s="3">
        <f>IF(MATCH(I$1,$C4670:$C4673,0)&gt;(MATCH(J$1,$C4670:$C4673,0)),1*a_vote,0)+IF(MATCH(I$1,$D4670:$D4673,0)&gt;MATCH(J$1,$D4670:$D4673,0),1*b_vote,0)+IF(MATCH(I$1,$E4670:$E4673,0)&gt;MATCH(J$1,$E4670:$E4673,0),1*c_vote,0)+IF(MATCH(I$1,$F4670:$F4673,0)&gt;MATCH(J$1,$F4670:$F4673,0),1*d_vote,0)</f>
        <v>0.73</v>
      </c>
      <c r="K4670" s="3">
        <f>IF(MATCH($K$1,$C4670:$C4673,0)&lt;(MATCH($L$1,$C4670:$C4673,0)),1*a_vote,0)+IF(MATCH($K$1,$D4670:$D4673,0)&lt;MATCH($L$1,$D4670:$D4673,0),1*b_vote,0)+IF(MATCH($K$1,$E4670:$E4673,0)&lt;MATCH($L$1,$E4670:$E4673,0),1*c_vote,0)+IF(MATCH($K$1,$F4670:$F4673,0)&lt;MATCH($L$1,$F4670:$F4673,0),1*d_vote,0)</f>
        <v>0.27</v>
      </c>
      <c r="L4670" s="3">
        <f>IF(MATCH(K$1,$C4670:$C4673,0)&gt;(MATCH(L$1,$C4670:$C4673,0)),1*a_vote,0)+IF(MATCH(K$1,$D4670:$D4673,0)&gt;MATCH(L$1,$D4670:$D4673,0),1*b_vote,0)+IF(MATCH(K$1,$E4670:$E4673,0)&gt;MATCH(L$1,$E4670:$E4673,0),1*c_vote,0)+IF(MATCH(K$1,$F4670:$F4673,0)&gt;MATCH(L$1,$F4670:$F4673,0),1*d_vote,0)</f>
        <v>0.73</v>
      </c>
      <c r="M4670" s="3">
        <f>IF(MATCH($M$1,$C4670:$C4673,0)&lt;(MATCH($N$1,$C4670:$C4673,0)),1*a_vote,0)+IF(MATCH($M$1,$D4670:$D4673,0)&lt;MATCH($N$1,$D4670:$D4673,0),1*b_vote,0)+IF(MATCH($M$1,$E4670:$E4673,0)&lt;MATCH($N$1,$E4670:$E4673,0),1*c_vote,0)+IF(MATCH($M$1,$F4670:$F4673,0)&lt;MATCH($N$1,$F4670:$F4673,0),1*d_vote,0)</f>
        <v>0.78</v>
      </c>
      <c r="N4670" s="3">
        <f>IF(MATCH(M$1,$C4670:$C4673,0)&gt;(MATCH(N$1,$C4670:$C4673,0)),1*a_vote,0)+IF(MATCH(M$1,$D4670:$D4673,0)&gt;MATCH(N$1,$D4670:$D4673,0),1*b_vote,0)+IF(MATCH(M$1,$E4670:$E4673,0)&gt;MATCH(N$1,$E4670:$E4673,0),1*c_vote,0)+IF(MATCH(M$1,$F4670:$F4673,0)&gt;MATCH(N$1,$F4670:$F4673,0),1*d_vote,0)</f>
        <v>0.21999999999999997</v>
      </c>
      <c r="O4670" s="3">
        <f>IF(MATCH($O$1,$C4670:$C4673,0)&lt;(MATCH($P$1,$C4670:$C4673,0)),1*a_vote,0)+IF(MATCH($O$1,$D4670:$D4673,0)&lt;MATCH($P$1,$D4670:$D4673,0),1*b_vote,0)+IF(MATCH($O$1,$E4670:$E4673,0)&lt;MATCH($P$1,$E4670:$E4673,0),1*c_vote,0)+IF(MATCH($O$1,$F4670:$F4673,0)&lt;MATCH($P$1,$F4670:$F4673,0),1*d_vote,0)</f>
        <v>0.26</v>
      </c>
      <c r="P4670" s="3">
        <f>IF(MATCH(O$1,$C4670:$C4673,0)&gt;(MATCH(P$1,$C4670:$C4673,0)),1*a_vote,0)+IF(MATCH(O$1,$D4670:$D4673,0)&gt;MATCH(P$1,$D4670:$D4673,0),1*b_vote,0)+IF(MATCH(O$1,$E4670:$E4673,0)&gt;MATCH(P$1,$E4670:$E4673,0),1*c_vote,0)+IF(MATCH(O$1,$F4670:$F4673,0)&gt;MATCH(P$1,$F4670:$F4673,0),1*d_vote,0)</f>
        <v>0.74</v>
      </c>
      <c r="Q4670" s="3">
        <f>IF(MATCH($Q$1,$C4670:$C4673,0)&lt;(MATCH($R$1,$C4670:$C4673,0)),1*a_vote,0)+IF(MATCH($Q$1,$D4670:$D4673,0)&lt;MATCH($R$1,$D4670:$D4673,0),1*b_vote,0)+IF(MATCH($Q$1,$E4670:$E4673,0)&lt;MATCH($R$1,$E4670:$E4673,0),1*c_vote,0)+IF(MATCH($Q$1,$F4670:$F4673,0)&lt;MATCH($R$1,$F4670:$F4673,0),1*d_vote,0)</f>
        <v>0.51</v>
      </c>
      <c r="R4670" s="3">
        <f>IF(MATCH(Q$1,$C4670:$C4673,0)&gt;(MATCH(R$1,$C4670:$C4673,0)),1*a_vote,0)+IF(MATCH(Q$1,$D4670:$D4673,0)&gt;MATCH(R$1,$D4670:$D4673,0),1*b_vote,0)+IF(MATCH(Q$1,$E4670:$E4673,0)&gt;MATCH(R$1,$E4670:$E4673,0),1*c_vote,0)+IF(MATCH(Q$1,$F4670:$F4673,0)&gt;MATCH(R$1,$F4670:$F4673,0),1*d_vote,0)</f>
        <v>0.49</v>
      </c>
      <c r="S4670" s="3">
        <f>IF(MATCH($S$1,$C4670:$C4673,0)&lt;(MATCH($T$1,$C4670:$C4673,0)),1*a_vote,0)+IF(MATCH($S$1,$D4670:$D4673,0)&lt;MATCH($T$1,$D4670:$D4673,0),1*b_vote,0)+IF(MATCH($S$1,$E4670:$E4673,0)&lt;MATCH($T$1,$E4670:$E4673,0),1*c_vote,0)+IF(MATCH($S$1,$F4670:$F4673,0)&lt;MATCH($T$1,$F4670:$F4673,0),1*d_vote,0)</f>
        <v>0.78</v>
      </c>
      <c r="T4670" s="3">
        <f>IF(MATCH(S$1,$C4670:$C4673,0)&gt;(MATCH(T$1,$C4670:$C4673,0)),1*a_vote,0)+IF(MATCH(S$1,$D4670:$D4673,0)&gt;MATCH(T$1,$D4670:$D4673,0),1*b_vote,0)+IF(MATCH(S$1,$E4670:$E4673,0)&gt;MATCH(T$1,$E4670:$E4673,0),1*c_vote,0)+IF(MATCH(S$1,$F4670:$F4673,0)&gt;MATCH(T$1,$F4670:$F4673,0),1*d_vote,0)</f>
        <v>0.21999999999999997</v>
      </c>
    </row>
    <row r="4671" spans="1:20" x14ac:dyDescent="0.25">
      <c r="A4671">
        <f t="shared" si="148"/>
        <v>4670</v>
      </c>
      <c r="B4671">
        <f t="shared" si="149"/>
        <v>1168</v>
      </c>
      <c r="C4671" t="str">
        <f>INDEX('VBA code_permu_wo_repettn'!$T$3:$Y$6,COUNTIF('Profile-matrices_Condorcet'!$B$2:$B4671,'Profile-matrices_Condorcet'!$B4671),MATCH(INDEX('numeric possibilities'!D$3:D$1298,VLOOKUP($B4671,'numeric possibilities'!$C$3:$G$1298,1)),'VBA code_permu_wo_repettn'!$T$2:$Y$2))</f>
        <v>C</v>
      </c>
      <c r="D4671" t="str">
        <f>INDEX('VBA code_permu_wo_repettn'!$AA$3:$AF$6,COUNTIF('Profile-matrices_Condorcet'!$B$2:$B4671,'Profile-matrices_Condorcet'!$B4671),MATCH(INDEX('numeric possibilities'!E$3:E$1298,VLOOKUP($B4671,'numeric possibilities'!$C$3:$G$1298,1)),'VBA code_permu_wo_repettn'!$AA$2:$AF$2))</f>
        <v>C</v>
      </c>
      <c r="E4671" t="str">
        <f>INDEX('VBA code_permu_wo_repettn'!$AH$3:$AM$6,COUNTIF('Profile-matrices_Condorcet'!$B$2:$B4671,'Profile-matrices_Condorcet'!$B4671),MATCH(INDEX('numeric possibilities'!F$3:F$1298,VLOOKUP($B4671,'numeric possibilities'!$C$3:$G$1298,1)),'VBA code_permu_wo_repettn'!$AH$2:$AM$2))</f>
        <v>B</v>
      </c>
      <c r="F4671" t="str">
        <f>INDEX('VBA code_permu_wo_repettn'!$AO$3:$AT$6,COUNTIF('Profile-matrices_Condorcet'!$B$2:$B4671,'Profile-matrices_Condorcet'!$B4671),MATCH(INDEX('numeric possibilities'!G$3:G$1298,VLOOKUP($B4671,'numeric possibilities'!$C$3:$G$1298,1)),'VBA code_permu_wo_repettn'!$AO$2:$AT$2))</f>
        <v>C</v>
      </c>
      <c r="H4671" t="s">
        <v>15</v>
      </c>
      <c r="I4671" t="str">
        <f>IF(I4670&gt;J4670,$I$1,IF(I4670&lt;J4670,$J$1,0))</f>
        <v>B</v>
      </c>
      <c r="K4671" t="str">
        <f>IF(K4670&gt;L4670,$K$1,IF(K4670&lt;L4670,$L$1,0))</f>
        <v>C</v>
      </c>
      <c r="M4671" t="str">
        <f>IF(M4670&gt;N4670,$M$1,IF(M4670&lt;N4670,$N$1,0))</f>
        <v>A</v>
      </c>
      <c r="O4671" t="str">
        <f>IF(O4670&gt;P4670,$O$1,IF(O4670&lt;P4670,$P$1,0))</f>
        <v>C</v>
      </c>
      <c r="Q4671" t="str">
        <f>IF(Q4670&gt;R4670,$Q$1,IF(Q4670&lt;R4670,$R$1,0))</f>
        <v>B</v>
      </c>
      <c r="S4671" t="str">
        <f>IF(S4670&gt;T4670,$S$1,IF(S4670&lt;T4670,$T$1,0))</f>
        <v>C</v>
      </c>
    </row>
    <row r="4672" spans="1:20" x14ac:dyDescent="0.25">
      <c r="A4672">
        <f t="shared" si="148"/>
        <v>4671</v>
      </c>
      <c r="B4672">
        <f t="shared" si="149"/>
        <v>1168</v>
      </c>
      <c r="C4672" t="str">
        <f>INDEX('VBA code_permu_wo_repettn'!$T$3:$Y$6,COUNTIF('Profile-matrices_Condorcet'!$B$2:$B4672,'Profile-matrices_Condorcet'!$B4672),MATCH(INDEX('numeric possibilities'!D$3:D$1298,VLOOKUP($B4672,'numeric possibilities'!$C$3:$G$1298,1)),'VBA code_permu_wo_repettn'!$T$2:$Y$2))</f>
        <v>D</v>
      </c>
      <c r="D4672" t="str">
        <f>INDEX('VBA code_permu_wo_repettn'!$AA$3:$AF$6,COUNTIF('Profile-matrices_Condorcet'!$B$2:$B4672,'Profile-matrices_Condorcet'!$B4672),MATCH(INDEX('numeric possibilities'!E$3:E$1298,VLOOKUP($B4672,'numeric possibilities'!$C$3:$G$1298,1)),'VBA code_permu_wo_repettn'!$AA$2:$AF$2))</f>
        <v>A</v>
      </c>
      <c r="E4672" t="str">
        <f>INDEX('VBA code_permu_wo_repettn'!$AH$3:$AM$6,COUNTIF('Profile-matrices_Condorcet'!$B$2:$B4672,'Profile-matrices_Condorcet'!$B4672),MATCH(INDEX('numeric possibilities'!F$3:F$1298,VLOOKUP($B4672,'numeric possibilities'!$C$3:$G$1298,1)),'VBA code_permu_wo_repettn'!$AH$2:$AM$2))</f>
        <v>A</v>
      </c>
      <c r="F4672" t="str">
        <f>INDEX('VBA code_permu_wo_repettn'!$AO$3:$AT$6,COUNTIF('Profile-matrices_Condorcet'!$B$2:$B4672,'Profile-matrices_Condorcet'!$B4672),MATCH(INDEX('numeric possibilities'!G$3:G$1298,VLOOKUP($B4672,'numeric possibilities'!$C$3:$G$1298,1)),'VBA code_permu_wo_repettn'!$AO$2:$AT$2))</f>
        <v>B</v>
      </c>
      <c r="I4672" t="s">
        <v>0</v>
      </c>
      <c r="J4672" t="s">
        <v>1</v>
      </c>
      <c r="K4672" t="s">
        <v>2</v>
      </c>
      <c r="L4672" t="s">
        <v>3</v>
      </c>
    </row>
    <row r="4673" spans="1:20" x14ac:dyDescent="0.25">
      <c r="A4673">
        <f t="shared" si="148"/>
        <v>4672</v>
      </c>
      <c r="B4673">
        <f t="shared" si="149"/>
        <v>1168</v>
      </c>
      <c r="C4673" t="str">
        <f>INDEX('VBA code_permu_wo_repettn'!$T$3:$Y$6,COUNTIF('Profile-matrices_Condorcet'!$B$2:$B4673,'Profile-matrices_Condorcet'!$B4673),MATCH(INDEX('numeric possibilities'!D$3:D$1298,VLOOKUP($B4673,'numeric possibilities'!$C$3:$G$1298,1)),'VBA code_permu_wo_repettn'!$T$2:$Y$2))</f>
        <v>B</v>
      </c>
      <c r="D4673" t="str">
        <f>INDEX('VBA code_permu_wo_repettn'!$AA$3:$AF$6,COUNTIF('Profile-matrices_Condorcet'!$B$2:$B4673,'Profile-matrices_Condorcet'!$B4673),MATCH(INDEX('numeric possibilities'!E$3:E$1298,VLOOKUP($B4673,'numeric possibilities'!$C$3:$G$1298,1)),'VBA code_permu_wo_repettn'!$AA$2:$AF$2))</f>
        <v>D</v>
      </c>
      <c r="E4673" t="str">
        <f>INDEX('VBA code_permu_wo_repettn'!$AH$3:$AM$6,COUNTIF('Profile-matrices_Condorcet'!$B$2:$B4673,'Profile-matrices_Condorcet'!$B4673),MATCH(INDEX('numeric possibilities'!F$3:F$1298,VLOOKUP($B4673,'numeric possibilities'!$C$3:$G$1298,1)),'VBA code_permu_wo_repettn'!$AH$2:$AM$2))</f>
        <v>D</v>
      </c>
      <c r="F4673" t="str">
        <f>INDEX('VBA code_permu_wo_repettn'!$AO$3:$AT$6,COUNTIF('Profile-matrices_Condorcet'!$B$2:$B4673,'Profile-matrices_Condorcet'!$B4673),MATCH(INDEX('numeric possibilities'!G$3:G$1298,VLOOKUP($B4673,'numeric possibilities'!$C$3:$G$1298,1)),'VBA code_permu_wo_repettn'!$AO$2:$AT$2))</f>
        <v>A</v>
      </c>
      <c r="G4673" t="str">
        <f>IF(MAX(I4673:L4673)&gt;='numeric possibilities'!$B$4/2,INDEX('Profile-matrices_Condorcet'!I4672:L4672,1,MATCH(MAX('Profile-matrices_Condorcet'!I4673:L4673),'Profile-matrices_Condorcet'!I4673:L4673,0)),"NCW")</f>
        <v>C</v>
      </c>
      <c r="H4673" t="s">
        <v>13</v>
      </c>
      <c r="I4673" s="3">
        <f>COUNTIF($I4671:$S4671,I4672)</f>
        <v>1</v>
      </c>
      <c r="J4673" s="3">
        <f>COUNTIF($I4671:$S4671,J4672)</f>
        <v>2</v>
      </c>
      <c r="K4673" s="3">
        <f>COUNTIF($I4671:$S4671,K4672)</f>
        <v>3</v>
      </c>
      <c r="L4673" s="3">
        <f>COUNTIF($I4671:$S4671,L4672)</f>
        <v>0</v>
      </c>
    </row>
    <row r="4674" spans="1:20" x14ac:dyDescent="0.25">
      <c r="A4674">
        <f t="shared" si="148"/>
        <v>4673</v>
      </c>
      <c r="B4674">
        <f t="shared" si="149"/>
        <v>1169</v>
      </c>
      <c r="C4674" t="str">
        <f>INDEX('VBA code_permu_wo_repettn'!$T$3:$Y$6,COUNTIF('Profile-matrices_Condorcet'!$B$2:$B4674,'Profile-matrices_Condorcet'!$B4674),MATCH(INDEX('numeric possibilities'!D$3:D$1298,VLOOKUP($B4674,'numeric possibilities'!$C$3:$G$1298,1)),'VBA code_permu_wo_repettn'!$T$2:$Y$2))</f>
        <v>A</v>
      </c>
      <c r="D4674" t="str">
        <f>INDEX('VBA code_permu_wo_repettn'!$AA$3:$AF$6,COUNTIF('Profile-matrices_Condorcet'!$B$2:$B4674,'Profile-matrices_Condorcet'!$B4674),MATCH(INDEX('numeric possibilities'!E$3:E$1298,VLOOKUP($B4674,'numeric possibilities'!$C$3:$G$1298,1)),'VBA code_permu_wo_repettn'!$AA$2:$AF$2))</f>
        <v>B</v>
      </c>
      <c r="E4674" t="str">
        <f>INDEX('VBA code_permu_wo_repettn'!$AH$3:$AM$6,COUNTIF('Profile-matrices_Condorcet'!$B$2:$B4674,'Profile-matrices_Condorcet'!$B4674),MATCH(INDEX('numeric possibilities'!F$3:F$1298,VLOOKUP($B4674,'numeric possibilities'!$C$3:$G$1298,1)),'VBA code_permu_wo_repettn'!$AH$2:$AM$2))</f>
        <v>C</v>
      </c>
      <c r="F4674" t="str">
        <f>INDEX('VBA code_permu_wo_repettn'!$AO$3:$AT$6,COUNTIF('Profile-matrices_Condorcet'!$B$2:$B4674,'Profile-matrices_Condorcet'!$B4674),MATCH(INDEX('numeric possibilities'!G$3:G$1298,VLOOKUP($B4674,'numeric possibilities'!$C$3:$G$1298,1)),'VBA code_permu_wo_repettn'!$AO$2:$AT$2))</f>
        <v>D</v>
      </c>
      <c r="H4674" t="s">
        <v>14</v>
      </c>
      <c r="I4674" s="3">
        <f>IF(MATCH(I$1,$C4674:$C4677,0)&lt;(MATCH(J$1,$C4674:$C4677,0)),1*a_vote,0)+IF(MATCH(I$1,$D4674:$D4677,0)&lt;MATCH(J$1,$D4674:$D4677,0),1*b_vote,0)+IF(MATCH(I$1,$E4674:$E4677,0)&lt;MATCH(J$1,$E4674:$E4677,0),1*c_vote,0)+IF(MATCH(I$1,$F4674:$F4677,0)&lt;MATCH(J$1,$F4674:$F4677,0),1*d_vote,0)</f>
        <v>0.27</v>
      </c>
      <c r="J4674" s="3">
        <f>IF(MATCH(I$1,$C4674:$C4677,0)&gt;(MATCH(J$1,$C4674:$C4677,0)),1*a_vote,0)+IF(MATCH(I$1,$D4674:$D4677,0)&gt;MATCH(J$1,$D4674:$D4677,0),1*b_vote,0)+IF(MATCH(I$1,$E4674:$E4677,0)&gt;MATCH(J$1,$E4674:$E4677,0),1*c_vote,0)+IF(MATCH(I$1,$F4674:$F4677,0)&gt;MATCH(J$1,$F4674:$F4677,0),1*d_vote,0)</f>
        <v>0.73</v>
      </c>
      <c r="K4674" s="3">
        <f>IF(MATCH($K$1,$C4674:$C4677,0)&lt;(MATCH($L$1,$C4674:$C4677,0)),1*a_vote,0)+IF(MATCH($K$1,$D4674:$D4677,0)&lt;MATCH($L$1,$D4674:$D4677,0),1*b_vote,0)+IF(MATCH($K$1,$E4674:$E4677,0)&lt;MATCH($L$1,$E4674:$E4677,0),1*c_vote,0)+IF(MATCH($K$1,$F4674:$F4677,0)&lt;MATCH($L$1,$F4674:$F4677,0),1*d_vote,0)</f>
        <v>0.27</v>
      </c>
      <c r="L4674" s="3">
        <f>IF(MATCH(K$1,$C4674:$C4677,0)&gt;(MATCH(L$1,$C4674:$C4677,0)),1*a_vote,0)+IF(MATCH(K$1,$D4674:$D4677,0)&gt;MATCH(L$1,$D4674:$D4677,0),1*b_vote,0)+IF(MATCH(K$1,$E4674:$E4677,0)&gt;MATCH(L$1,$E4674:$E4677,0),1*c_vote,0)+IF(MATCH(K$1,$F4674:$F4677,0)&gt;MATCH(L$1,$F4674:$F4677,0),1*d_vote,0)</f>
        <v>0.73</v>
      </c>
      <c r="M4674" s="3">
        <f>IF(MATCH($M$1,$C4674:$C4677,0)&lt;(MATCH($N$1,$C4674:$C4677,0)),1*a_vote,0)+IF(MATCH($M$1,$D4674:$D4677,0)&lt;MATCH($N$1,$D4674:$D4677,0),1*b_vote,0)+IF(MATCH($M$1,$E4674:$E4677,0)&lt;MATCH($N$1,$E4674:$E4677,0),1*c_vote,0)+IF(MATCH($M$1,$F4674:$F4677,0)&lt;MATCH($N$1,$F4674:$F4677,0),1*d_vote,0)</f>
        <v>0.78</v>
      </c>
      <c r="N4674" s="3">
        <f>IF(MATCH(M$1,$C4674:$C4677,0)&gt;(MATCH(N$1,$C4674:$C4677,0)),1*a_vote,0)+IF(MATCH(M$1,$D4674:$D4677,0)&gt;MATCH(N$1,$D4674:$D4677,0),1*b_vote,0)+IF(MATCH(M$1,$E4674:$E4677,0)&gt;MATCH(N$1,$E4674:$E4677,0),1*c_vote,0)+IF(MATCH(M$1,$F4674:$F4677,0)&gt;MATCH(N$1,$F4674:$F4677,0),1*d_vote,0)</f>
        <v>0.21999999999999997</v>
      </c>
      <c r="O4674" s="3">
        <f>IF(MATCH($O$1,$C4674:$C4677,0)&lt;(MATCH($P$1,$C4674:$C4677,0)),1*a_vote,0)+IF(MATCH($O$1,$D4674:$D4677,0)&lt;MATCH($P$1,$D4674:$D4677,0),1*b_vote,0)+IF(MATCH($O$1,$E4674:$E4677,0)&lt;MATCH($P$1,$E4674:$E4677,0),1*c_vote,0)+IF(MATCH($O$1,$F4674:$F4677,0)&lt;MATCH($P$1,$F4674:$F4677,0),1*d_vote,0)</f>
        <v>0.53</v>
      </c>
      <c r="P4674" s="3">
        <f>IF(MATCH(O$1,$C4674:$C4677,0)&gt;(MATCH(P$1,$C4674:$C4677,0)),1*a_vote,0)+IF(MATCH(O$1,$D4674:$D4677,0)&gt;MATCH(P$1,$D4674:$D4677,0),1*b_vote,0)+IF(MATCH(O$1,$E4674:$E4677,0)&gt;MATCH(P$1,$E4674:$E4677,0),1*c_vote,0)+IF(MATCH(O$1,$F4674:$F4677,0)&gt;MATCH(P$1,$F4674:$F4677,0),1*d_vote,0)</f>
        <v>0.47</v>
      </c>
      <c r="Q4674" s="3">
        <f>IF(MATCH($Q$1,$C4674:$C4677,0)&lt;(MATCH($R$1,$C4674:$C4677,0)),1*a_vote,0)+IF(MATCH($Q$1,$D4674:$D4677,0)&lt;MATCH($R$1,$D4674:$D4677,0),1*b_vote,0)+IF(MATCH($Q$1,$E4674:$E4677,0)&lt;MATCH($R$1,$E4674:$E4677,0),1*c_vote,0)+IF(MATCH($Q$1,$F4674:$F4677,0)&lt;MATCH($R$1,$F4674:$F4677,0),1*d_vote,0)</f>
        <v>0.51</v>
      </c>
      <c r="R4674" s="3">
        <f>IF(MATCH(Q$1,$C4674:$C4677,0)&gt;(MATCH(R$1,$C4674:$C4677,0)),1*a_vote,0)+IF(MATCH(Q$1,$D4674:$D4677,0)&gt;MATCH(R$1,$D4674:$D4677,0),1*b_vote,0)+IF(MATCH(Q$1,$E4674:$E4677,0)&gt;MATCH(R$1,$E4674:$E4677,0),1*c_vote,0)+IF(MATCH(Q$1,$F4674:$F4677,0)&gt;MATCH(R$1,$F4674:$F4677,0),1*d_vote,0)</f>
        <v>0.49</v>
      </c>
      <c r="S4674" s="3">
        <f>IF(MATCH($S$1,$C4674:$C4677,0)&lt;(MATCH($T$1,$C4674:$C4677,0)),1*a_vote,0)+IF(MATCH($S$1,$D4674:$D4677,0)&lt;MATCH($T$1,$D4674:$D4677,0),1*b_vote,0)+IF(MATCH($S$1,$E4674:$E4677,0)&lt;MATCH($T$1,$E4674:$E4677,0),1*c_vote,0)+IF(MATCH($S$1,$F4674:$F4677,0)&lt;MATCH($T$1,$F4674:$F4677,0),1*d_vote,0)</f>
        <v>0.51</v>
      </c>
      <c r="T4674" s="3">
        <f>IF(MATCH(S$1,$C4674:$C4677,0)&gt;(MATCH(T$1,$C4674:$C4677,0)),1*a_vote,0)+IF(MATCH(S$1,$D4674:$D4677,0)&gt;MATCH(T$1,$D4674:$D4677,0),1*b_vote,0)+IF(MATCH(S$1,$E4674:$E4677,0)&gt;MATCH(T$1,$E4674:$E4677,0),1*c_vote,0)+IF(MATCH(S$1,$F4674:$F4677,0)&gt;MATCH(T$1,$F4674:$F4677,0),1*d_vote,0)</f>
        <v>0.49</v>
      </c>
    </row>
    <row r="4675" spans="1:20" x14ac:dyDescent="0.25">
      <c r="A4675">
        <f t="shared" si="148"/>
        <v>4674</v>
      </c>
      <c r="B4675">
        <f t="shared" si="149"/>
        <v>1169</v>
      </c>
      <c r="C4675" t="str">
        <f>INDEX('VBA code_permu_wo_repettn'!$T$3:$Y$6,COUNTIF('Profile-matrices_Condorcet'!$B$2:$B4675,'Profile-matrices_Condorcet'!$B4675),MATCH(INDEX('numeric possibilities'!D$3:D$1298,VLOOKUP($B4675,'numeric possibilities'!$C$3:$G$1298,1)),'VBA code_permu_wo_repettn'!$T$2:$Y$2))</f>
        <v>D</v>
      </c>
      <c r="D4675" t="str">
        <f>INDEX('VBA code_permu_wo_repettn'!$AA$3:$AF$6,COUNTIF('Profile-matrices_Condorcet'!$B$2:$B4675,'Profile-matrices_Condorcet'!$B4675),MATCH(INDEX('numeric possibilities'!E$3:E$1298,VLOOKUP($B4675,'numeric possibilities'!$C$3:$G$1298,1)),'VBA code_permu_wo_repettn'!$AA$2:$AF$2))</f>
        <v>C</v>
      </c>
      <c r="E4675" t="str">
        <f>INDEX('VBA code_permu_wo_repettn'!$AH$3:$AM$6,COUNTIF('Profile-matrices_Condorcet'!$B$2:$B4675,'Profile-matrices_Condorcet'!$B4675),MATCH(INDEX('numeric possibilities'!F$3:F$1298,VLOOKUP($B4675,'numeric possibilities'!$C$3:$G$1298,1)),'VBA code_permu_wo_repettn'!$AH$2:$AM$2))</f>
        <v>B</v>
      </c>
      <c r="F4675" t="str">
        <f>INDEX('VBA code_permu_wo_repettn'!$AO$3:$AT$6,COUNTIF('Profile-matrices_Condorcet'!$B$2:$B4675,'Profile-matrices_Condorcet'!$B4675),MATCH(INDEX('numeric possibilities'!G$3:G$1298,VLOOKUP($B4675,'numeric possibilities'!$C$3:$G$1298,1)),'VBA code_permu_wo_repettn'!$AO$2:$AT$2))</f>
        <v>C</v>
      </c>
      <c r="H4675" t="s">
        <v>15</v>
      </c>
      <c r="I4675" t="str">
        <f>IF(I4674&gt;J4674,$I$1,IF(I4674&lt;J4674,$J$1,0))</f>
        <v>B</v>
      </c>
      <c r="K4675" t="str">
        <f>IF(K4674&gt;L4674,$K$1,IF(K4674&lt;L4674,$L$1,0))</f>
        <v>C</v>
      </c>
      <c r="M4675" t="str">
        <f>IF(M4674&gt;N4674,$M$1,IF(M4674&lt;N4674,$N$1,0))</f>
        <v>A</v>
      </c>
      <c r="O4675" t="str">
        <f>IF(O4674&gt;P4674,$O$1,IF(O4674&lt;P4674,$P$1,0))</f>
        <v>B</v>
      </c>
      <c r="Q4675" t="str">
        <f>IF(Q4674&gt;R4674,$Q$1,IF(Q4674&lt;R4674,$R$1,0))</f>
        <v>B</v>
      </c>
      <c r="S4675" t="str">
        <f>IF(S4674&gt;T4674,$S$1,IF(S4674&lt;T4674,$T$1,0))</f>
        <v>C</v>
      </c>
    </row>
    <row r="4676" spans="1:20" x14ac:dyDescent="0.25">
      <c r="A4676">
        <f t="shared" si="148"/>
        <v>4675</v>
      </c>
      <c r="B4676">
        <f t="shared" si="149"/>
        <v>1169</v>
      </c>
      <c r="C4676" t="str">
        <f>INDEX('VBA code_permu_wo_repettn'!$T$3:$Y$6,COUNTIF('Profile-matrices_Condorcet'!$B$2:$B4676,'Profile-matrices_Condorcet'!$B4676),MATCH(INDEX('numeric possibilities'!D$3:D$1298,VLOOKUP($B4676,'numeric possibilities'!$C$3:$G$1298,1)),'VBA code_permu_wo_repettn'!$T$2:$Y$2))</f>
        <v>B</v>
      </c>
      <c r="D4676" t="str">
        <f>INDEX('VBA code_permu_wo_repettn'!$AA$3:$AF$6,COUNTIF('Profile-matrices_Condorcet'!$B$2:$B4676,'Profile-matrices_Condorcet'!$B4676),MATCH(INDEX('numeric possibilities'!E$3:E$1298,VLOOKUP($B4676,'numeric possibilities'!$C$3:$G$1298,1)),'VBA code_permu_wo_repettn'!$AA$2:$AF$2))</f>
        <v>A</v>
      </c>
      <c r="E4676" t="str">
        <f>INDEX('VBA code_permu_wo_repettn'!$AH$3:$AM$6,COUNTIF('Profile-matrices_Condorcet'!$B$2:$B4676,'Profile-matrices_Condorcet'!$B4676),MATCH(INDEX('numeric possibilities'!F$3:F$1298,VLOOKUP($B4676,'numeric possibilities'!$C$3:$G$1298,1)),'VBA code_permu_wo_repettn'!$AH$2:$AM$2))</f>
        <v>A</v>
      </c>
      <c r="F4676" t="str">
        <f>INDEX('VBA code_permu_wo_repettn'!$AO$3:$AT$6,COUNTIF('Profile-matrices_Condorcet'!$B$2:$B4676,'Profile-matrices_Condorcet'!$B4676),MATCH(INDEX('numeric possibilities'!G$3:G$1298,VLOOKUP($B4676,'numeric possibilities'!$C$3:$G$1298,1)),'VBA code_permu_wo_repettn'!$AO$2:$AT$2))</f>
        <v>B</v>
      </c>
      <c r="I4676" t="s">
        <v>0</v>
      </c>
      <c r="J4676" t="s">
        <v>1</v>
      </c>
      <c r="K4676" t="s">
        <v>2</v>
      </c>
      <c r="L4676" t="s">
        <v>3</v>
      </c>
    </row>
    <row r="4677" spans="1:20" x14ac:dyDescent="0.25">
      <c r="A4677">
        <f t="shared" si="148"/>
        <v>4676</v>
      </c>
      <c r="B4677">
        <f t="shared" si="149"/>
        <v>1169</v>
      </c>
      <c r="C4677" t="str">
        <f>INDEX('VBA code_permu_wo_repettn'!$T$3:$Y$6,COUNTIF('Profile-matrices_Condorcet'!$B$2:$B4677,'Profile-matrices_Condorcet'!$B4677),MATCH(INDEX('numeric possibilities'!D$3:D$1298,VLOOKUP($B4677,'numeric possibilities'!$C$3:$G$1298,1)),'VBA code_permu_wo_repettn'!$T$2:$Y$2))</f>
        <v>C</v>
      </c>
      <c r="D4677" t="str">
        <f>INDEX('VBA code_permu_wo_repettn'!$AA$3:$AF$6,COUNTIF('Profile-matrices_Condorcet'!$B$2:$B4677,'Profile-matrices_Condorcet'!$B4677),MATCH(INDEX('numeric possibilities'!E$3:E$1298,VLOOKUP($B4677,'numeric possibilities'!$C$3:$G$1298,1)),'VBA code_permu_wo_repettn'!$AA$2:$AF$2))</f>
        <v>D</v>
      </c>
      <c r="E4677" t="str">
        <f>INDEX('VBA code_permu_wo_repettn'!$AH$3:$AM$6,COUNTIF('Profile-matrices_Condorcet'!$B$2:$B4677,'Profile-matrices_Condorcet'!$B4677),MATCH(INDEX('numeric possibilities'!F$3:F$1298,VLOOKUP($B4677,'numeric possibilities'!$C$3:$G$1298,1)),'VBA code_permu_wo_repettn'!$AH$2:$AM$2))</f>
        <v>D</v>
      </c>
      <c r="F4677" t="str">
        <f>INDEX('VBA code_permu_wo_repettn'!$AO$3:$AT$6,COUNTIF('Profile-matrices_Condorcet'!$B$2:$B4677,'Profile-matrices_Condorcet'!$B4677),MATCH(INDEX('numeric possibilities'!G$3:G$1298,VLOOKUP($B4677,'numeric possibilities'!$C$3:$G$1298,1)),'VBA code_permu_wo_repettn'!$AO$2:$AT$2))</f>
        <v>A</v>
      </c>
      <c r="G4677" t="str">
        <f>IF(MAX(I4677:L4677)&gt;='numeric possibilities'!$B$4/2,INDEX('Profile-matrices_Condorcet'!I4676:L4676,1,MATCH(MAX('Profile-matrices_Condorcet'!I4677:L4677),'Profile-matrices_Condorcet'!I4677:L4677,0)),"NCW")</f>
        <v>B</v>
      </c>
      <c r="H4677" t="s">
        <v>13</v>
      </c>
      <c r="I4677" s="3">
        <f>COUNTIF($I4675:$S4675,I4676)</f>
        <v>1</v>
      </c>
      <c r="J4677" s="3">
        <f>COUNTIF($I4675:$S4675,J4676)</f>
        <v>3</v>
      </c>
      <c r="K4677" s="3">
        <f>COUNTIF($I4675:$S4675,K4676)</f>
        <v>2</v>
      </c>
      <c r="L4677" s="3">
        <f>COUNTIF($I4675:$S4675,L4676)</f>
        <v>0</v>
      </c>
    </row>
    <row r="4678" spans="1:20" x14ac:dyDescent="0.25">
      <c r="A4678">
        <f t="shared" si="148"/>
        <v>4677</v>
      </c>
      <c r="B4678">
        <f t="shared" si="149"/>
        <v>1170</v>
      </c>
      <c r="C4678" t="str">
        <f>INDEX('VBA code_permu_wo_repettn'!$T$3:$Y$6,COUNTIF('Profile-matrices_Condorcet'!$B$2:$B4678,'Profile-matrices_Condorcet'!$B4678),MATCH(INDEX('numeric possibilities'!D$3:D$1298,VLOOKUP($B4678,'numeric possibilities'!$C$3:$G$1298,1)),'VBA code_permu_wo_repettn'!$T$2:$Y$2))</f>
        <v>A</v>
      </c>
      <c r="D4678" t="str">
        <f>INDEX('VBA code_permu_wo_repettn'!$AA$3:$AF$6,COUNTIF('Profile-matrices_Condorcet'!$B$2:$B4678,'Profile-matrices_Condorcet'!$B4678),MATCH(INDEX('numeric possibilities'!E$3:E$1298,VLOOKUP($B4678,'numeric possibilities'!$C$3:$G$1298,1)),'VBA code_permu_wo_repettn'!$AA$2:$AF$2))</f>
        <v>B</v>
      </c>
      <c r="E4678" t="str">
        <f>INDEX('VBA code_permu_wo_repettn'!$AH$3:$AM$6,COUNTIF('Profile-matrices_Condorcet'!$B$2:$B4678,'Profile-matrices_Condorcet'!$B4678),MATCH(INDEX('numeric possibilities'!F$3:F$1298,VLOOKUP($B4678,'numeric possibilities'!$C$3:$G$1298,1)),'VBA code_permu_wo_repettn'!$AH$2:$AM$2))</f>
        <v>C</v>
      </c>
      <c r="F4678" t="str">
        <f>INDEX('VBA code_permu_wo_repettn'!$AO$3:$AT$6,COUNTIF('Profile-matrices_Condorcet'!$B$2:$B4678,'Profile-matrices_Condorcet'!$B4678),MATCH(INDEX('numeric possibilities'!G$3:G$1298,VLOOKUP($B4678,'numeric possibilities'!$C$3:$G$1298,1)),'VBA code_permu_wo_repettn'!$AO$2:$AT$2))</f>
        <v>D</v>
      </c>
      <c r="H4678" t="s">
        <v>14</v>
      </c>
      <c r="I4678" s="3">
        <f>IF(MATCH(I$1,$C4678:$C4681,0)&lt;(MATCH(J$1,$C4678:$C4681,0)),1*a_vote,0)+IF(MATCH(I$1,$D4678:$D4681,0)&lt;MATCH(J$1,$D4678:$D4681,0),1*b_vote,0)+IF(MATCH(I$1,$E4678:$E4681,0)&lt;MATCH(J$1,$E4678:$E4681,0),1*c_vote,0)+IF(MATCH(I$1,$F4678:$F4681,0)&lt;MATCH(J$1,$F4678:$F4681,0),1*d_vote,0)</f>
        <v>0.27</v>
      </c>
      <c r="J4678" s="3">
        <f>IF(MATCH(I$1,$C4678:$C4681,0)&gt;(MATCH(J$1,$C4678:$C4681,0)),1*a_vote,0)+IF(MATCH(I$1,$D4678:$D4681,0)&gt;MATCH(J$1,$D4678:$D4681,0),1*b_vote,0)+IF(MATCH(I$1,$E4678:$E4681,0)&gt;MATCH(J$1,$E4678:$E4681,0),1*c_vote,0)+IF(MATCH(I$1,$F4678:$F4681,0)&gt;MATCH(J$1,$F4678:$F4681,0),1*d_vote,0)</f>
        <v>0.73</v>
      </c>
      <c r="K4678" s="3">
        <f>IF(MATCH($K$1,$C4678:$C4681,0)&lt;(MATCH($L$1,$C4678:$C4681,0)),1*a_vote,0)+IF(MATCH($K$1,$D4678:$D4681,0)&lt;MATCH($L$1,$D4678:$D4681,0),1*b_vote,0)+IF(MATCH($K$1,$E4678:$E4681,0)&lt;MATCH($L$1,$E4678:$E4681,0),1*c_vote,0)+IF(MATCH($K$1,$F4678:$F4681,0)&lt;MATCH($L$1,$F4678:$F4681,0),1*d_vote,0)</f>
        <v>0.27</v>
      </c>
      <c r="L4678" s="3">
        <f>IF(MATCH(K$1,$C4678:$C4681,0)&gt;(MATCH(L$1,$C4678:$C4681,0)),1*a_vote,0)+IF(MATCH(K$1,$D4678:$D4681,0)&gt;MATCH(L$1,$D4678:$D4681,0),1*b_vote,0)+IF(MATCH(K$1,$E4678:$E4681,0)&gt;MATCH(L$1,$E4678:$E4681,0),1*c_vote,0)+IF(MATCH(K$1,$F4678:$F4681,0)&gt;MATCH(L$1,$F4678:$F4681,0),1*d_vote,0)</f>
        <v>0.73</v>
      </c>
      <c r="M4678" s="3">
        <f>IF(MATCH($M$1,$C4678:$C4681,0)&lt;(MATCH($N$1,$C4678:$C4681,0)),1*a_vote,0)+IF(MATCH($M$1,$D4678:$D4681,0)&lt;MATCH($N$1,$D4678:$D4681,0),1*b_vote,0)+IF(MATCH($M$1,$E4678:$E4681,0)&lt;MATCH($N$1,$E4678:$E4681,0),1*c_vote,0)+IF(MATCH($M$1,$F4678:$F4681,0)&lt;MATCH($N$1,$F4678:$F4681,0),1*d_vote,0)</f>
        <v>0.78</v>
      </c>
      <c r="N4678" s="3">
        <f>IF(MATCH(M$1,$C4678:$C4681,0)&gt;(MATCH(N$1,$C4678:$C4681,0)),1*a_vote,0)+IF(MATCH(M$1,$D4678:$D4681,0)&gt;MATCH(N$1,$D4678:$D4681,0),1*b_vote,0)+IF(MATCH(M$1,$E4678:$E4681,0)&gt;MATCH(N$1,$E4678:$E4681,0),1*c_vote,0)+IF(MATCH(M$1,$F4678:$F4681,0)&gt;MATCH(N$1,$F4678:$F4681,0),1*d_vote,0)</f>
        <v>0.21999999999999997</v>
      </c>
      <c r="O4678" s="3">
        <f>IF(MATCH($O$1,$C4678:$C4681,0)&lt;(MATCH($P$1,$C4678:$C4681,0)),1*a_vote,0)+IF(MATCH($O$1,$D4678:$D4681,0)&lt;MATCH($P$1,$D4678:$D4681,0),1*b_vote,0)+IF(MATCH($O$1,$E4678:$E4681,0)&lt;MATCH($P$1,$E4678:$E4681,0),1*c_vote,0)+IF(MATCH($O$1,$F4678:$F4681,0)&lt;MATCH($P$1,$F4678:$F4681,0),1*d_vote,0)</f>
        <v>0.26</v>
      </c>
      <c r="P4678" s="3">
        <f>IF(MATCH(O$1,$C4678:$C4681,0)&gt;(MATCH(P$1,$C4678:$C4681,0)),1*a_vote,0)+IF(MATCH(O$1,$D4678:$D4681,0)&gt;MATCH(P$1,$D4678:$D4681,0),1*b_vote,0)+IF(MATCH(O$1,$E4678:$E4681,0)&gt;MATCH(P$1,$E4678:$E4681,0),1*c_vote,0)+IF(MATCH(O$1,$F4678:$F4681,0)&gt;MATCH(P$1,$F4678:$F4681,0),1*d_vote,0)</f>
        <v>0.74</v>
      </c>
      <c r="Q4678" s="3">
        <f>IF(MATCH($Q$1,$C4678:$C4681,0)&lt;(MATCH($R$1,$C4678:$C4681,0)),1*a_vote,0)+IF(MATCH($Q$1,$D4678:$D4681,0)&lt;MATCH($R$1,$D4678:$D4681,0),1*b_vote,0)+IF(MATCH($Q$1,$E4678:$E4681,0)&lt;MATCH($R$1,$E4678:$E4681,0),1*c_vote,0)+IF(MATCH($Q$1,$F4678:$F4681,0)&lt;MATCH($R$1,$F4678:$F4681,0),1*d_vote,0)</f>
        <v>0.51</v>
      </c>
      <c r="R4678" s="3">
        <f>IF(MATCH(Q$1,$C4678:$C4681,0)&gt;(MATCH(R$1,$C4678:$C4681,0)),1*a_vote,0)+IF(MATCH(Q$1,$D4678:$D4681,0)&gt;MATCH(R$1,$D4678:$D4681,0),1*b_vote,0)+IF(MATCH(Q$1,$E4678:$E4681,0)&gt;MATCH(R$1,$E4678:$E4681,0),1*c_vote,0)+IF(MATCH(Q$1,$F4678:$F4681,0)&gt;MATCH(R$1,$F4678:$F4681,0),1*d_vote,0)</f>
        <v>0.49</v>
      </c>
      <c r="S4678" s="3">
        <f>IF(MATCH($S$1,$C4678:$C4681,0)&lt;(MATCH($T$1,$C4678:$C4681,0)),1*a_vote,0)+IF(MATCH($S$1,$D4678:$D4681,0)&lt;MATCH($T$1,$D4678:$D4681,0),1*b_vote,0)+IF(MATCH($S$1,$E4678:$E4681,0)&lt;MATCH($T$1,$E4678:$E4681,0),1*c_vote,0)+IF(MATCH($S$1,$F4678:$F4681,0)&lt;MATCH($T$1,$F4678:$F4681,0),1*d_vote,0)</f>
        <v>0.51</v>
      </c>
      <c r="T4678" s="3">
        <f>IF(MATCH(S$1,$C4678:$C4681,0)&gt;(MATCH(T$1,$C4678:$C4681,0)),1*a_vote,0)+IF(MATCH(S$1,$D4678:$D4681,0)&gt;MATCH(T$1,$D4678:$D4681,0),1*b_vote,0)+IF(MATCH(S$1,$E4678:$E4681,0)&gt;MATCH(T$1,$E4678:$E4681,0),1*c_vote,0)+IF(MATCH(S$1,$F4678:$F4681,0)&gt;MATCH(T$1,$F4678:$F4681,0),1*d_vote,0)</f>
        <v>0.49</v>
      </c>
    </row>
    <row r="4679" spans="1:20" x14ac:dyDescent="0.25">
      <c r="A4679">
        <f t="shared" si="148"/>
        <v>4678</v>
      </c>
      <c r="B4679">
        <f t="shared" si="149"/>
        <v>1170</v>
      </c>
      <c r="C4679" t="str">
        <f>INDEX('VBA code_permu_wo_repettn'!$T$3:$Y$6,COUNTIF('Profile-matrices_Condorcet'!$B$2:$B4679,'Profile-matrices_Condorcet'!$B4679),MATCH(INDEX('numeric possibilities'!D$3:D$1298,VLOOKUP($B4679,'numeric possibilities'!$C$3:$G$1298,1)),'VBA code_permu_wo_repettn'!$T$2:$Y$2))</f>
        <v>D</v>
      </c>
      <c r="D4679" t="str">
        <f>INDEX('VBA code_permu_wo_repettn'!$AA$3:$AF$6,COUNTIF('Profile-matrices_Condorcet'!$B$2:$B4679,'Profile-matrices_Condorcet'!$B4679),MATCH(INDEX('numeric possibilities'!E$3:E$1298,VLOOKUP($B4679,'numeric possibilities'!$C$3:$G$1298,1)),'VBA code_permu_wo_repettn'!$AA$2:$AF$2))</f>
        <v>C</v>
      </c>
      <c r="E4679" t="str">
        <f>INDEX('VBA code_permu_wo_repettn'!$AH$3:$AM$6,COUNTIF('Profile-matrices_Condorcet'!$B$2:$B4679,'Profile-matrices_Condorcet'!$B4679),MATCH(INDEX('numeric possibilities'!F$3:F$1298,VLOOKUP($B4679,'numeric possibilities'!$C$3:$G$1298,1)),'VBA code_permu_wo_repettn'!$AH$2:$AM$2))</f>
        <v>B</v>
      </c>
      <c r="F4679" t="str">
        <f>INDEX('VBA code_permu_wo_repettn'!$AO$3:$AT$6,COUNTIF('Profile-matrices_Condorcet'!$B$2:$B4679,'Profile-matrices_Condorcet'!$B4679),MATCH(INDEX('numeric possibilities'!G$3:G$1298,VLOOKUP($B4679,'numeric possibilities'!$C$3:$G$1298,1)),'VBA code_permu_wo_repettn'!$AO$2:$AT$2))</f>
        <v>C</v>
      </c>
      <c r="H4679" t="s">
        <v>15</v>
      </c>
      <c r="I4679" t="str">
        <f>IF(I4678&gt;J4678,$I$1,IF(I4678&lt;J4678,$J$1,0))</f>
        <v>B</v>
      </c>
      <c r="K4679" t="str">
        <f>IF(K4678&gt;L4678,$K$1,IF(K4678&lt;L4678,$L$1,0))</f>
        <v>C</v>
      </c>
      <c r="M4679" t="str">
        <f>IF(M4678&gt;N4678,$M$1,IF(M4678&lt;N4678,$N$1,0))</f>
        <v>A</v>
      </c>
      <c r="O4679" t="str">
        <f>IF(O4678&gt;P4678,$O$1,IF(O4678&lt;P4678,$P$1,0))</f>
        <v>C</v>
      </c>
      <c r="Q4679" t="str">
        <f>IF(Q4678&gt;R4678,$Q$1,IF(Q4678&lt;R4678,$R$1,0))</f>
        <v>B</v>
      </c>
      <c r="S4679" t="str">
        <f>IF(S4678&gt;T4678,$S$1,IF(S4678&lt;T4678,$T$1,0))</f>
        <v>C</v>
      </c>
    </row>
    <row r="4680" spans="1:20" x14ac:dyDescent="0.25">
      <c r="A4680">
        <f t="shared" si="148"/>
        <v>4679</v>
      </c>
      <c r="B4680">
        <f t="shared" si="149"/>
        <v>1170</v>
      </c>
      <c r="C4680" t="str">
        <f>INDEX('VBA code_permu_wo_repettn'!$T$3:$Y$6,COUNTIF('Profile-matrices_Condorcet'!$B$2:$B4680,'Profile-matrices_Condorcet'!$B4680),MATCH(INDEX('numeric possibilities'!D$3:D$1298,VLOOKUP($B4680,'numeric possibilities'!$C$3:$G$1298,1)),'VBA code_permu_wo_repettn'!$T$2:$Y$2))</f>
        <v>C</v>
      </c>
      <c r="D4680" t="str">
        <f>INDEX('VBA code_permu_wo_repettn'!$AA$3:$AF$6,COUNTIF('Profile-matrices_Condorcet'!$B$2:$B4680,'Profile-matrices_Condorcet'!$B4680),MATCH(INDEX('numeric possibilities'!E$3:E$1298,VLOOKUP($B4680,'numeric possibilities'!$C$3:$G$1298,1)),'VBA code_permu_wo_repettn'!$AA$2:$AF$2))</f>
        <v>A</v>
      </c>
      <c r="E4680" t="str">
        <f>INDEX('VBA code_permu_wo_repettn'!$AH$3:$AM$6,COUNTIF('Profile-matrices_Condorcet'!$B$2:$B4680,'Profile-matrices_Condorcet'!$B4680),MATCH(INDEX('numeric possibilities'!F$3:F$1298,VLOOKUP($B4680,'numeric possibilities'!$C$3:$G$1298,1)),'VBA code_permu_wo_repettn'!$AH$2:$AM$2))</f>
        <v>A</v>
      </c>
      <c r="F4680" t="str">
        <f>INDEX('VBA code_permu_wo_repettn'!$AO$3:$AT$6,COUNTIF('Profile-matrices_Condorcet'!$B$2:$B4680,'Profile-matrices_Condorcet'!$B4680),MATCH(INDEX('numeric possibilities'!G$3:G$1298,VLOOKUP($B4680,'numeric possibilities'!$C$3:$G$1298,1)),'VBA code_permu_wo_repettn'!$AO$2:$AT$2))</f>
        <v>B</v>
      </c>
      <c r="I4680" t="s">
        <v>0</v>
      </c>
      <c r="J4680" t="s">
        <v>1</v>
      </c>
      <c r="K4680" t="s">
        <v>2</v>
      </c>
      <c r="L4680" t="s">
        <v>3</v>
      </c>
    </row>
    <row r="4681" spans="1:20" x14ac:dyDescent="0.25">
      <c r="A4681">
        <f t="shared" si="148"/>
        <v>4680</v>
      </c>
      <c r="B4681">
        <f t="shared" si="149"/>
        <v>1170</v>
      </c>
      <c r="C4681" t="str">
        <f>INDEX('VBA code_permu_wo_repettn'!$T$3:$Y$6,COUNTIF('Profile-matrices_Condorcet'!$B$2:$B4681,'Profile-matrices_Condorcet'!$B4681),MATCH(INDEX('numeric possibilities'!D$3:D$1298,VLOOKUP($B4681,'numeric possibilities'!$C$3:$G$1298,1)),'VBA code_permu_wo_repettn'!$T$2:$Y$2))</f>
        <v>B</v>
      </c>
      <c r="D4681" t="str">
        <f>INDEX('VBA code_permu_wo_repettn'!$AA$3:$AF$6,COUNTIF('Profile-matrices_Condorcet'!$B$2:$B4681,'Profile-matrices_Condorcet'!$B4681),MATCH(INDEX('numeric possibilities'!E$3:E$1298,VLOOKUP($B4681,'numeric possibilities'!$C$3:$G$1298,1)),'VBA code_permu_wo_repettn'!$AA$2:$AF$2))</f>
        <v>D</v>
      </c>
      <c r="E4681" t="str">
        <f>INDEX('VBA code_permu_wo_repettn'!$AH$3:$AM$6,COUNTIF('Profile-matrices_Condorcet'!$B$2:$B4681,'Profile-matrices_Condorcet'!$B4681),MATCH(INDEX('numeric possibilities'!F$3:F$1298,VLOOKUP($B4681,'numeric possibilities'!$C$3:$G$1298,1)),'VBA code_permu_wo_repettn'!$AH$2:$AM$2))</f>
        <v>D</v>
      </c>
      <c r="F4681" t="str">
        <f>INDEX('VBA code_permu_wo_repettn'!$AO$3:$AT$6,COUNTIF('Profile-matrices_Condorcet'!$B$2:$B4681,'Profile-matrices_Condorcet'!$B4681),MATCH(INDEX('numeric possibilities'!G$3:G$1298,VLOOKUP($B4681,'numeric possibilities'!$C$3:$G$1298,1)),'VBA code_permu_wo_repettn'!$AO$2:$AT$2))</f>
        <v>A</v>
      </c>
      <c r="G4681" t="str">
        <f>IF(MAX(I4681:L4681)&gt;='numeric possibilities'!$B$4/2,INDEX('Profile-matrices_Condorcet'!I4680:L4680,1,MATCH(MAX('Profile-matrices_Condorcet'!I4681:L4681),'Profile-matrices_Condorcet'!I4681:L4681,0)),"NCW")</f>
        <v>C</v>
      </c>
      <c r="H4681" t="s">
        <v>13</v>
      </c>
      <c r="I4681" s="3">
        <f>COUNTIF($I4679:$S4679,I4680)</f>
        <v>1</v>
      </c>
      <c r="J4681" s="3">
        <f>COUNTIF($I4679:$S4679,J4680)</f>
        <v>2</v>
      </c>
      <c r="K4681" s="3">
        <f>COUNTIF($I4679:$S4679,K4680)</f>
        <v>3</v>
      </c>
      <c r="L4681" s="3">
        <f>COUNTIF($I4679:$S4679,L4680)</f>
        <v>0</v>
      </c>
    </row>
    <row r="4682" spans="1:20" x14ac:dyDescent="0.25">
      <c r="A4682">
        <f t="shared" si="148"/>
        <v>4681</v>
      </c>
      <c r="B4682">
        <f t="shared" si="149"/>
        <v>1171</v>
      </c>
      <c r="C4682" t="str">
        <f>INDEX('VBA code_permu_wo_repettn'!$T$3:$Y$6,COUNTIF('Profile-matrices_Condorcet'!$B$2:$B4682,'Profile-matrices_Condorcet'!$B4682),MATCH(INDEX('numeric possibilities'!D$3:D$1298,VLOOKUP($B4682,'numeric possibilities'!$C$3:$G$1298,1)),'VBA code_permu_wo_repettn'!$T$2:$Y$2))</f>
        <v>A</v>
      </c>
      <c r="D4682" t="str">
        <f>INDEX('VBA code_permu_wo_repettn'!$AA$3:$AF$6,COUNTIF('Profile-matrices_Condorcet'!$B$2:$B4682,'Profile-matrices_Condorcet'!$B4682),MATCH(INDEX('numeric possibilities'!E$3:E$1298,VLOOKUP($B4682,'numeric possibilities'!$C$3:$G$1298,1)),'VBA code_permu_wo_repettn'!$AA$2:$AF$2))</f>
        <v>B</v>
      </c>
      <c r="E4682" t="str">
        <f>INDEX('VBA code_permu_wo_repettn'!$AH$3:$AM$6,COUNTIF('Profile-matrices_Condorcet'!$B$2:$B4682,'Profile-matrices_Condorcet'!$B4682),MATCH(INDEX('numeric possibilities'!F$3:F$1298,VLOOKUP($B4682,'numeric possibilities'!$C$3:$G$1298,1)),'VBA code_permu_wo_repettn'!$AH$2:$AM$2))</f>
        <v>C</v>
      </c>
      <c r="F4682" t="str">
        <f>INDEX('VBA code_permu_wo_repettn'!$AO$3:$AT$6,COUNTIF('Profile-matrices_Condorcet'!$B$2:$B4682,'Profile-matrices_Condorcet'!$B4682),MATCH(INDEX('numeric possibilities'!G$3:G$1298,VLOOKUP($B4682,'numeric possibilities'!$C$3:$G$1298,1)),'VBA code_permu_wo_repettn'!$AO$2:$AT$2))</f>
        <v>D</v>
      </c>
      <c r="H4682" t="s">
        <v>14</v>
      </c>
      <c r="I4682" s="3">
        <f>IF(MATCH(I$1,$C4682:$C4685,0)&lt;(MATCH(J$1,$C4682:$C4685,0)),1*a_vote,0)+IF(MATCH(I$1,$D4682:$D4685,0)&lt;MATCH(J$1,$D4682:$D4685,0),1*b_vote,0)+IF(MATCH(I$1,$E4682:$E4685,0)&lt;MATCH(J$1,$E4682:$E4685,0),1*c_vote,0)+IF(MATCH(I$1,$F4682:$F4685,0)&lt;MATCH(J$1,$F4682:$F4685,0),1*d_vote,0)</f>
        <v>0.27</v>
      </c>
      <c r="J4682" s="3">
        <f>IF(MATCH(I$1,$C4682:$C4685,0)&gt;(MATCH(J$1,$C4682:$C4685,0)),1*a_vote,0)+IF(MATCH(I$1,$D4682:$D4685,0)&gt;MATCH(J$1,$D4682:$D4685,0),1*b_vote,0)+IF(MATCH(I$1,$E4682:$E4685,0)&gt;MATCH(J$1,$E4682:$E4685,0),1*c_vote,0)+IF(MATCH(I$1,$F4682:$F4685,0)&gt;MATCH(J$1,$F4682:$F4685,0),1*d_vote,0)</f>
        <v>0.73</v>
      </c>
      <c r="K4682" s="3">
        <f>IF(MATCH($K$1,$C4682:$C4685,0)&lt;(MATCH($L$1,$C4682:$C4685,0)),1*a_vote,0)+IF(MATCH($K$1,$D4682:$D4685,0)&lt;MATCH($L$1,$D4682:$D4685,0),1*b_vote,0)+IF(MATCH($K$1,$E4682:$E4685,0)&lt;MATCH($L$1,$E4682:$E4685,0),1*c_vote,0)+IF(MATCH($K$1,$F4682:$F4685,0)&lt;MATCH($L$1,$F4682:$F4685,0),1*d_vote,0)</f>
        <v>0.27</v>
      </c>
      <c r="L4682" s="3">
        <f>IF(MATCH(K$1,$C4682:$C4685,0)&gt;(MATCH(L$1,$C4682:$C4685,0)),1*a_vote,0)+IF(MATCH(K$1,$D4682:$D4685,0)&gt;MATCH(L$1,$D4682:$D4685,0),1*b_vote,0)+IF(MATCH(K$1,$E4682:$E4685,0)&gt;MATCH(L$1,$E4682:$E4685,0),1*c_vote,0)+IF(MATCH(K$1,$F4682:$F4685,0)&gt;MATCH(L$1,$F4682:$F4685,0),1*d_vote,0)</f>
        <v>0.73</v>
      </c>
      <c r="M4682" s="3">
        <f>IF(MATCH($M$1,$C4682:$C4685,0)&lt;(MATCH($N$1,$C4682:$C4685,0)),1*a_vote,0)+IF(MATCH($M$1,$D4682:$D4685,0)&lt;MATCH($N$1,$D4682:$D4685,0),1*b_vote,0)+IF(MATCH($M$1,$E4682:$E4685,0)&lt;MATCH($N$1,$E4682:$E4685,0),1*c_vote,0)+IF(MATCH($M$1,$F4682:$F4685,0)&lt;MATCH($N$1,$F4682:$F4685,0),1*d_vote,0)</f>
        <v>0.52</v>
      </c>
      <c r="N4682" s="3">
        <f>IF(MATCH(M$1,$C4682:$C4685,0)&gt;(MATCH(N$1,$C4682:$C4685,0)),1*a_vote,0)+IF(MATCH(M$1,$D4682:$D4685,0)&gt;MATCH(N$1,$D4682:$D4685,0),1*b_vote,0)+IF(MATCH(M$1,$E4682:$E4685,0)&gt;MATCH(N$1,$E4682:$E4685,0),1*c_vote,0)+IF(MATCH(M$1,$F4682:$F4685,0)&gt;MATCH(N$1,$F4682:$F4685,0),1*d_vote,0)</f>
        <v>0.48</v>
      </c>
      <c r="O4682" s="3">
        <f>IF(MATCH($O$1,$C4682:$C4685,0)&lt;(MATCH($P$1,$C4682:$C4685,0)),1*a_vote,0)+IF(MATCH($O$1,$D4682:$D4685,0)&lt;MATCH($P$1,$D4682:$D4685,0),1*b_vote,0)+IF(MATCH($O$1,$E4682:$E4685,0)&lt;MATCH($P$1,$E4682:$E4685,0),1*c_vote,0)+IF(MATCH($O$1,$F4682:$F4685,0)&lt;MATCH($P$1,$F4682:$F4685,0),1*d_vote,0)</f>
        <v>0.53</v>
      </c>
      <c r="P4682" s="3">
        <f>IF(MATCH(O$1,$C4682:$C4685,0)&gt;(MATCH(P$1,$C4682:$C4685,0)),1*a_vote,0)+IF(MATCH(O$1,$D4682:$D4685,0)&gt;MATCH(P$1,$D4682:$D4685,0),1*b_vote,0)+IF(MATCH(O$1,$E4682:$E4685,0)&gt;MATCH(P$1,$E4682:$E4685,0),1*c_vote,0)+IF(MATCH(O$1,$F4682:$F4685,0)&gt;MATCH(P$1,$F4682:$F4685,0),1*d_vote,0)</f>
        <v>0.47</v>
      </c>
      <c r="Q4682" s="3">
        <f>IF(MATCH($Q$1,$C4682:$C4685,0)&lt;(MATCH($R$1,$C4682:$C4685,0)),1*a_vote,0)+IF(MATCH($Q$1,$D4682:$D4685,0)&lt;MATCH($R$1,$D4682:$D4685,0),1*b_vote,0)+IF(MATCH($Q$1,$E4682:$E4685,0)&lt;MATCH($R$1,$E4682:$E4685,0),1*c_vote,0)+IF(MATCH($Q$1,$F4682:$F4685,0)&lt;MATCH($R$1,$F4682:$F4685,0),1*d_vote,0)</f>
        <v>0.78</v>
      </c>
      <c r="R4682" s="3">
        <f>IF(MATCH(Q$1,$C4682:$C4685,0)&gt;(MATCH(R$1,$C4682:$C4685,0)),1*a_vote,0)+IF(MATCH(Q$1,$D4682:$D4685,0)&gt;MATCH(R$1,$D4682:$D4685,0),1*b_vote,0)+IF(MATCH(Q$1,$E4682:$E4685,0)&gt;MATCH(R$1,$E4682:$E4685,0),1*c_vote,0)+IF(MATCH(Q$1,$F4682:$F4685,0)&gt;MATCH(R$1,$F4682:$F4685,0),1*d_vote,0)</f>
        <v>0.21999999999999997</v>
      </c>
      <c r="S4682" s="3">
        <f>IF(MATCH($S$1,$C4682:$C4685,0)&lt;(MATCH($T$1,$C4682:$C4685,0)),1*a_vote,0)+IF(MATCH($S$1,$D4682:$D4685,0)&lt;MATCH($T$1,$D4682:$D4685,0),1*b_vote,0)+IF(MATCH($S$1,$E4682:$E4685,0)&lt;MATCH($T$1,$E4682:$E4685,0),1*c_vote,0)+IF(MATCH($S$1,$F4682:$F4685,0)&lt;MATCH($T$1,$F4682:$F4685,0),1*d_vote,0)</f>
        <v>0.78</v>
      </c>
      <c r="T4682" s="3">
        <f>IF(MATCH(S$1,$C4682:$C4685,0)&gt;(MATCH(T$1,$C4682:$C4685,0)),1*a_vote,0)+IF(MATCH(S$1,$D4682:$D4685,0)&gt;MATCH(T$1,$D4682:$D4685,0),1*b_vote,0)+IF(MATCH(S$1,$E4682:$E4685,0)&gt;MATCH(T$1,$E4682:$E4685,0),1*c_vote,0)+IF(MATCH(S$1,$F4682:$F4685,0)&gt;MATCH(T$1,$F4682:$F4685,0),1*d_vote,0)</f>
        <v>0.21999999999999997</v>
      </c>
    </row>
    <row r="4683" spans="1:20" x14ac:dyDescent="0.25">
      <c r="A4683">
        <f t="shared" si="148"/>
        <v>4682</v>
      </c>
      <c r="B4683">
        <f t="shared" si="149"/>
        <v>1171</v>
      </c>
      <c r="C4683" t="str">
        <f>INDEX('VBA code_permu_wo_repettn'!$T$3:$Y$6,COUNTIF('Profile-matrices_Condorcet'!$B$2:$B4683,'Profile-matrices_Condorcet'!$B4683),MATCH(INDEX('numeric possibilities'!D$3:D$1298,VLOOKUP($B4683,'numeric possibilities'!$C$3:$G$1298,1)),'VBA code_permu_wo_repettn'!$T$2:$Y$2))</f>
        <v>B</v>
      </c>
      <c r="D4683" t="str">
        <f>INDEX('VBA code_permu_wo_repettn'!$AA$3:$AF$6,COUNTIF('Profile-matrices_Condorcet'!$B$2:$B4683,'Profile-matrices_Condorcet'!$B4683),MATCH(INDEX('numeric possibilities'!E$3:E$1298,VLOOKUP($B4683,'numeric possibilities'!$C$3:$G$1298,1)),'VBA code_permu_wo_repettn'!$AA$2:$AF$2))</f>
        <v>C</v>
      </c>
      <c r="E4683" t="str">
        <f>INDEX('VBA code_permu_wo_repettn'!$AH$3:$AM$6,COUNTIF('Profile-matrices_Condorcet'!$B$2:$B4683,'Profile-matrices_Condorcet'!$B4683),MATCH(INDEX('numeric possibilities'!F$3:F$1298,VLOOKUP($B4683,'numeric possibilities'!$C$3:$G$1298,1)),'VBA code_permu_wo_repettn'!$AH$2:$AM$2))</f>
        <v>B</v>
      </c>
      <c r="F4683" t="str">
        <f>INDEX('VBA code_permu_wo_repettn'!$AO$3:$AT$6,COUNTIF('Profile-matrices_Condorcet'!$B$2:$B4683,'Profile-matrices_Condorcet'!$B4683),MATCH(INDEX('numeric possibilities'!G$3:G$1298,VLOOKUP($B4683,'numeric possibilities'!$C$3:$G$1298,1)),'VBA code_permu_wo_repettn'!$AO$2:$AT$2))</f>
        <v>C</v>
      </c>
      <c r="H4683" t="s">
        <v>15</v>
      </c>
      <c r="I4683" t="str">
        <f>IF(I4682&gt;J4682,$I$1,IF(I4682&lt;J4682,$J$1,0))</f>
        <v>B</v>
      </c>
      <c r="K4683" t="str">
        <f>IF(K4682&gt;L4682,$K$1,IF(K4682&lt;L4682,$L$1,0))</f>
        <v>C</v>
      </c>
      <c r="M4683" t="str">
        <f>IF(M4682&gt;N4682,$M$1,IF(M4682&lt;N4682,$N$1,0))</f>
        <v>A</v>
      </c>
      <c r="O4683" t="str">
        <f>IF(O4682&gt;P4682,$O$1,IF(O4682&lt;P4682,$P$1,0))</f>
        <v>B</v>
      </c>
      <c r="Q4683" t="str">
        <f>IF(Q4682&gt;R4682,$Q$1,IF(Q4682&lt;R4682,$R$1,0))</f>
        <v>B</v>
      </c>
      <c r="S4683" t="str">
        <f>IF(S4682&gt;T4682,$S$1,IF(S4682&lt;T4682,$T$1,0))</f>
        <v>C</v>
      </c>
    </row>
    <row r="4684" spans="1:20" x14ac:dyDescent="0.25">
      <c r="A4684">
        <f t="shared" si="148"/>
        <v>4683</v>
      </c>
      <c r="B4684">
        <f t="shared" si="149"/>
        <v>1171</v>
      </c>
      <c r="C4684" t="str">
        <f>INDEX('VBA code_permu_wo_repettn'!$T$3:$Y$6,COUNTIF('Profile-matrices_Condorcet'!$B$2:$B4684,'Profile-matrices_Condorcet'!$B4684),MATCH(INDEX('numeric possibilities'!D$3:D$1298,VLOOKUP($B4684,'numeric possibilities'!$C$3:$G$1298,1)),'VBA code_permu_wo_repettn'!$T$2:$Y$2))</f>
        <v>C</v>
      </c>
      <c r="D4684" t="str">
        <f>INDEX('VBA code_permu_wo_repettn'!$AA$3:$AF$6,COUNTIF('Profile-matrices_Condorcet'!$B$2:$B4684,'Profile-matrices_Condorcet'!$B4684),MATCH(INDEX('numeric possibilities'!E$3:E$1298,VLOOKUP($B4684,'numeric possibilities'!$C$3:$G$1298,1)),'VBA code_permu_wo_repettn'!$AA$2:$AF$2))</f>
        <v>D</v>
      </c>
      <c r="E4684" t="str">
        <f>INDEX('VBA code_permu_wo_repettn'!$AH$3:$AM$6,COUNTIF('Profile-matrices_Condorcet'!$B$2:$B4684,'Profile-matrices_Condorcet'!$B4684),MATCH(INDEX('numeric possibilities'!F$3:F$1298,VLOOKUP($B4684,'numeric possibilities'!$C$3:$G$1298,1)),'VBA code_permu_wo_repettn'!$AH$2:$AM$2))</f>
        <v>A</v>
      </c>
      <c r="F4684" t="str">
        <f>INDEX('VBA code_permu_wo_repettn'!$AO$3:$AT$6,COUNTIF('Profile-matrices_Condorcet'!$B$2:$B4684,'Profile-matrices_Condorcet'!$B4684),MATCH(INDEX('numeric possibilities'!G$3:G$1298,VLOOKUP($B4684,'numeric possibilities'!$C$3:$G$1298,1)),'VBA code_permu_wo_repettn'!$AO$2:$AT$2))</f>
        <v>B</v>
      </c>
      <c r="I4684" t="s">
        <v>0</v>
      </c>
      <c r="J4684" t="s">
        <v>1</v>
      </c>
      <c r="K4684" t="s">
        <v>2</v>
      </c>
      <c r="L4684" t="s">
        <v>3</v>
      </c>
    </row>
    <row r="4685" spans="1:20" x14ac:dyDescent="0.25">
      <c r="A4685">
        <f t="shared" si="148"/>
        <v>4684</v>
      </c>
      <c r="B4685">
        <f t="shared" si="149"/>
        <v>1171</v>
      </c>
      <c r="C4685" t="str">
        <f>INDEX('VBA code_permu_wo_repettn'!$T$3:$Y$6,COUNTIF('Profile-matrices_Condorcet'!$B$2:$B4685,'Profile-matrices_Condorcet'!$B4685),MATCH(INDEX('numeric possibilities'!D$3:D$1298,VLOOKUP($B4685,'numeric possibilities'!$C$3:$G$1298,1)),'VBA code_permu_wo_repettn'!$T$2:$Y$2))</f>
        <v>D</v>
      </c>
      <c r="D4685" t="str">
        <f>INDEX('VBA code_permu_wo_repettn'!$AA$3:$AF$6,COUNTIF('Profile-matrices_Condorcet'!$B$2:$B4685,'Profile-matrices_Condorcet'!$B4685),MATCH(INDEX('numeric possibilities'!E$3:E$1298,VLOOKUP($B4685,'numeric possibilities'!$C$3:$G$1298,1)),'VBA code_permu_wo_repettn'!$AA$2:$AF$2))</f>
        <v>A</v>
      </c>
      <c r="E4685" t="str">
        <f>INDEX('VBA code_permu_wo_repettn'!$AH$3:$AM$6,COUNTIF('Profile-matrices_Condorcet'!$B$2:$B4685,'Profile-matrices_Condorcet'!$B4685),MATCH(INDEX('numeric possibilities'!F$3:F$1298,VLOOKUP($B4685,'numeric possibilities'!$C$3:$G$1298,1)),'VBA code_permu_wo_repettn'!$AH$2:$AM$2))</f>
        <v>D</v>
      </c>
      <c r="F4685" t="str">
        <f>INDEX('VBA code_permu_wo_repettn'!$AO$3:$AT$6,COUNTIF('Profile-matrices_Condorcet'!$B$2:$B4685,'Profile-matrices_Condorcet'!$B4685),MATCH(INDEX('numeric possibilities'!G$3:G$1298,VLOOKUP($B4685,'numeric possibilities'!$C$3:$G$1298,1)),'VBA code_permu_wo_repettn'!$AO$2:$AT$2))</f>
        <v>A</v>
      </c>
      <c r="G4685" t="str">
        <f>IF(MAX(I4685:L4685)&gt;='numeric possibilities'!$B$4/2,INDEX('Profile-matrices_Condorcet'!I4684:L4684,1,MATCH(MAX('Profile-matrices_Condorcet'!I4685:L4685),'Profile-matrices_Condorcet'!I4685:L4685,0)),"NCW")</f>
        <v>B</v>
      </c>
      <c r="H4685" t="s">
        <v>13</v>
      </c>
      <c r="I4685" s="3">
        <f>COUNTIF($I4683:$S4683,I4684)</f>
        <v>1</v>
      </c>
      <c r="J4685" s="3">
        <f>COUNTIF($I4683:$S4683,J4684)</f>
        <v>3</v>
      </c>
      <c r="K4685" s="3">
        <f>COUNTIF($I4683:$S4683,K4684)</f>
        <v>2</v>
      </c>
      <c r="L4685" s="3">
        <f>COUNTIF($I4683:$S4683,L4684)</f>
        <v>0</v>
      </c>
    </row>
    <row r="4686" spans="1:20" x14ac:dyDescent="0.25">
      <c r="A4686">
        <f t="shared" si="148"/>
        <v>4685</v>
      </c>
      <c r="B4686">
        <f t="shared" si="149"/>
        <v>1172</v>
      </c>
      <c r="C4686" t="str">
        <f>INDEX('VBA code_permu_wo_repettn'!$T$3:$Y$6,COUNTIF('Profile-matrices_Condorcet'!$B$2:$B4686,'Profile-matrices_Condorcet'!$B4686),MATCH(INDEX('numeric possibilities'!D$3:D$1298,VLOOKUP($B4686,'numeric possibilities'!$C$3:$G$1298,1)),'VBA code_permu_wo_repettn'!$T$2:$Y$2))</f>
        <v>A</v>
      </c>
      <c r="D4686" t="str">
        <f>INDEX('VBA code_permu_wo_repettn'!$AA$3:$AF$6,COUNTIF('Profile-matrices_Condorcet'!$B$2:$B4686,'Profile-matrices_Condorcet'!$B4686),MATCH(INDEX('numeric possibilities'!E$3:E$1298,VLOOKUP($B4686,'numeric possibilities'!$C$3:$G$1298,1)),'VBA code_permu_wo_repettn'!$AA$2:$AF$2))</f>
        <v>B</v>
      </c>
      <c r="E4686" t="str">
        <f>INDEX('VBA code_permu_wo_repettn'!$AH$3:$AM$6,COUNTIF('Profile-matrices_Condorcet'!$B$2:$B4686,'Profile-matrices_Condorcet'!$B4686),MATCH(INDEX('numeric possibilities'!F$3:F$1298,VLOOKUP($B4686,'numeric possibilities'!$C$3:$G$1298,1)),'VBA code_permu_wo_repettn'!$AH$2:$AM$2))</f>
        <v>C</v>
      </c>
      <c r="F4686" t="str">
        <f>INDEX('VBA code_permu_wo_repettn'!$AO$3:$AT$6,COUNTIF('Profile-matrices_Condorcet'!$B$2:$B4686,'Profile-matrices_Condorcet'!$B4686),MATCH(INDEX('numeric possibilities'!G$3:G$1298,VLOOKUP($B4686,'numeric possibilities'!$C$3:$G$1298,1)),'VBA code_permu_wo_repettn'!$AO$2:$AT$2))</f>
        <v>D</v>
      </c>
      <c r="H4686" t="s">
        <v>14</v>
      </c>
      <c r="I4686" s="3">
        <f>IF(MATCH(I$1,$C4686:$C4689,0)&lt;(MATCH(J$1,$C4686:$C4689,0)),1*a_vote,0)+IF(MATCH(I$1,$D4686:$D4689,0)&lt;MATCH(J$1,$D4686:$D4689,0),1*b_vote,0)+IF(MATCH(I$1,$E4686:$E4689,0)&lt;MATCH(J$1,$E4686:$E4689,0),1*c_vote,0)+IF(MATCH(I$1,$F4686:$F4689,0)&lt;MATCH(J$1,$F4686:$F4689,0),1*d_vote,0)</f>
        <v>0.27</v>
      </c>
      <c r="J4686" s="3">
        <f>IF(MATCH(I$1,$C4686:$C4689,0)&gt;(MATCH(J$1,$C4686:$C4689,0)),1*a_vote,0)+IF(MATCH(I$1,$D4686:$D4689,0)&gt;MATCH(J$1,$D4686:$D4689,0),1*b_vote,0)+IF(MATCH(I$1,$E4686:$E4689,0)&gt;MATCH(J$1,$E4686:$E4689,0),1*c_vote,0)+IF(MATCH(I$1,$F4686:$F4689,0)&gt;MATCH(J$1,$F4686:$F4689,0),1*d_vote,0)</f>
        <v>0.73</v>
      </c>
      <c r="K4686" s="3">
        <f>IF(MATCH($K$1,$C4686:$C4689,0)&lt;(MATCH($L$1,$C4686:$C4689,0)),1*a_vote,0)+IF(MATCH($K$1,$D4686:$D4689,0)&lt;MATCH($L$1,$D4686:$D4689,0),1*b_vote,0)+IF(MATCH($K$1,$E4686:$E4689,0)&lt;MATCH($L$1,$E4686:$E4689,0),1*c_vote,0)+IF(MATCH($K$1,$F4686:$F4689,0)&lt;MATCH($L$1,$F4686:$F4689,0),1*d_vote,0)</f>
        <v>0.27</v>
      </c>
      <c r="L4686" s="3">
        <f>IF(MATCH(K$1,$C4686:$C4689,0)&gt;(MATCH(L$1,$C4686:$C4689,0)),1*a_vote,0)+IF(MATCH(K$1,$D4686:$D4689,0)&gt;MATCH(L$1,$D4686:$D4689,0),1*b_vote,0)+IF(MATCH(K$1,$E4686:$E4689,0)&gt;MATCH(L$1,$E4686:$E4689,0),1*c_vote,0)+IF(MATCH(K$1,$F4686:$F4689,0)&gt;MATCH(L$1,$F4686:$F4689,0),1*d_vote,0)</f>
        <v>0.73</v>
      </c>
      <c r="M4686" s="3">
        <f>IF(MATCH($M$1,$C4686:$C4689,0)&lt;(MATCH($N$1,$C4686:$C4689,0)),1*a_vote,0)+IF(MATCH($M$1,$D4686:$D4689,0)&lt;MATCH($N$1,$D4686:$D4689,0),1*b_vote,0)+IF(MATCH($M$1,$E4686:$E4689,0)&lt;MATCH($N$1,$E4686:$E4689,0),1*c_vote,0)+IF(MATCH($M$1,$F4686:$F4689,0)&lt;MATCH($N$1,$F4686:$F4689,0),1*d_vote,0)</f>
        <v>0.52</v>
      </c>
      <c r="N4686" s="3">
        <f>IF(MATCH(M$1,$C4686:$C4689,0)&gt;(MATCH(N$1,$C4686:$C4689,0)),1*a_vote,0)+IF(MATCH(M$1,$D4686:$D4689,0)&gt;MATCH(N$1,$D4686:$D4689,0),1*b_vote,0)+IF(MATCH(M$1,$E4686:$E4689,0)&gt;MATCH(N$1,$E4686:$E4689,0),1*c_vote,0)+IF(MATCH(M$1,$F4686:$F4689,0)&gt;MATCH(N$1,$F4686:$F4689,0),1*d_vote,0)</f>
        <v>0.48</v>
      </c>
      <c r="O4686" s="3">
        <f>IF(MATCH($O$1,$C4686:$C4689,0)&lt;(MATCH($P$1,$C4686:$C4689,0)),1*a_vote,0)+IF(MATCH($O$1,$D4686:$D4689,0)&lt;MATCH($P$1,$D4686:$D4689,0),1*b_vote,0)+IF(MATCH($O$1,$E4686:$E4689,0)&lt;MATCH($P$1,$E4686:$E4689,0),1*c_vote,0)+IF(MATCH($O$1,$F4686:$F4689,0)&lt;MATCH($P$1,$F4686:$F4689,0),1*d_vote,0)</f>
        <v>0.53</v>
      </c>
      <c r="P4686" s="3">
        <f>IF(MATCH(O$1,$C4686:$C4689,0)&gt;(MATCH(P$1,$C4686:$C4689,0)),1*a_vote,0)+IF(MATCH(O$1,$D4686:$D4689,0)&gt;MATCH(P$1,$D4686:$D4689,0),1*b_vote,0)+IF(MATCH(O$1,$E4686:$E4689,0)&gt;MATCH(P$1,$E4686:$E4689,0),1*c_vote,0)+IF(MATCH(O$1,$F4686:$F4689,0)&gt;MATCH(P$1,$F4686:$F4689,0),1*d_vote,0)</f>
        <v>0.47</v>
      </c>
      <c r="Q4686" s="3">
        <f>IF(MATCH($Q$1,$C4686:$C4689,0)&lt;(MATCH($R$1,$C4686:$C4689,0)),1*a_vote,0)+IF(MATCH($Q$1,$D4686:$D4689,0)&lt;MATCH($R$1,$D4686:$D4689,0),1*b_vote,0)+IF(MATCH($Q$1,$E4686:$E4689,0)&lt;MATCH($R$1,$E4686:$E4689,0),1*c_vote,0)+IF(MATCH($Q$1,$F4686:$F4689,0)&lt;MATCH($R$1,$F4686:$F4689,0),1*d_vote,0)</f>
        <v>0.78</v>
      </c>
      <c r="R4686" s="3">
        <f>IF(MATCH(Q$1,$C4686:$C4689,0)&gt;(MATCH(R$1,$C4686:$C4689,0)),1*a_vote,0)+IF(MATCH(Q$1,$D4686:$D4689,0)&gt;MATCH(R$1,$D4686:$D4689,0),1*b_vote,0)+IF(MATCH(Q$1,$E4686:$E4689,0)&gt;MATCH(R$1,$E4686:$E4689,0),1*c_vote,0)+IF(MATCH(Q$1,$F4686:$F4689,0)&gt;MATCH(R$1,$F4686:$F4689,0),1*d_vote,0)</f>
        <v>0.21999999999999997</v>
      </c>
      <c r="S4686" s="3">
        <f>IF(MATCH($S$1,$C4686:$C4689,0)&lt;(MATCH($T$1,$C4686:$C4689,0)),1*a_vote,0)+IF(MATCH($S$1,$D4686:$D4689,0)&lt;MATCH($T$1,$D4686:$D4689,0),1*b_vote,0)+IF(MATCH($S$1,$E4686:$E4689,0)&lt;MATCH($T$1,$E4686:$E4689,0),1*c_vote,0)+IF(MATCH($S$1,$F4686:$F4689,0)&lt;MATCH($T$1,$F4686:$F4689,0),1*d_vote,0)</f>
        <v>0.51</v>
      </c>
      <c r="T4686" s="3">
        <f>IF(MATCH(S$1,$C4686:$C4689,0)&gt;(MATCH(T$1,$C4686:$C4689,0)),1*a_vote,0)+IF(MATCH(S$1,$D4686:$D4689,0)&gt;MATCH(T$1,$D4686:$D4689,0),1*b_vote,0)+IF(MATCH(S$1,$E4686:$E4689,0)&gt;MATCH(T$1,$E4686:$E4689,0),1*c_vote,0)+IF(MATCH(S$1,$F4686:$F4689,0)&gt;MATCH(T$1,$F4686:$F4689,0),1*d_vote,0)</f>
        <v>0.49</v>
      </c>
    </row>
    <row r="4687" spans="1:20" x14ac:dyDescent="0.25">
      <c r="A4687">
        <f t="shared" si="148"/>
        <v>4686</v>
      </c>
      <c r="B4687">
        <f t="shared" si="149"/>
        <v>1172</v>
      </c>
      <c r="C4687" t="str">
        <f>INDEX('VBA code_permu_wo_repettn'!$T$3:$Y$6,COUNTIF('Profile-matrices_Condorcet'!$B$2:$B4687,'Profile-matrices_Condorcet'!$B4687),MATCH(INDEX('numeric possibilities'!D$3:D$1298,VLOOKUP($B4687,'numeric possibilities'!$C$3:$G$1298,1)),'VBA code_permu_wo_repettn'!$T$2:$Y$2))</f>
        <v>B</v>
      </c>
      <c r="D4687" t="str">
        <f>INDEX('VBA code_permu_wo_repettn'!$AA$3:$AF$6,COUNTIF('Profile-matrices_Condorcet'!$B$2:$B4687,'Profile-matrices_Condorcet'!$B4687),MATCH(INDEX('numeric possibilities'!E$3:E$1298,VLOOKUP($B4687,'numeric possibilities'!$C$3:$G$1298,1)),'VBA code_permu_wo_repettn'!$AA$2:$AF$2))</f>
        <v>C</v>
      </c>
      <c r="E4687" t="str">
        <f>INDEX('VBA code_permu_wo_repettn'!$AH$3:$AM$6,COUNTIF('Profile-matrices_Condorcet'!$B$2:$B4687,'Profile-matrices_Condorcet'!$B4687),MATCH(INDEX('numeric possibilities'!F$3:F$1298,VLOOKUP($B4687,'numeric possibilities'!$C$3:$G$1298,1)),'VBA code_permu_wo_repettn'!$AH$2:$AM$2))</f>
        <v>B</v>
      </c>
      <c r="F4687" t="str">
        <f>INDEX('VBA code_permu_wo_repettn'!$AO$3:$AT$6,COUNTIF('Profile-matrices_Condorcet'!$B$2:$B4687,'Profile-matrices_Condorcet'!$B4687),MATCH(INDEX('numeric possibilities'!G$3:G$1298,VLOOKUP($B4687,'numeric possibilities'!$C$3:$G$1298,1)),'VBA code_permu_wo_repettn'!$AO$2:$AT$2))</f>
        <v>C</v>
      </c>
      <c r="H4687" t="s">
        <v>15</v>
      </c>
      <c r="I4687" t="str">
        <f>IF(I4686&gt;J4686,$I$1,IF(I4686&lt;J4686,$J$1,0))</f>
        <v>B</v>
      </c>
      <c r="K4687" t="str">
        <f>IF(K4686&gt;L4686,$K$1,IF(K4686&lt;L4686,$L$1,0))</f>
        <v>C</v>
      </c>
      <c r="M4687" t="str">
        <f>IF(M4686&gt;N4686,$M$1,IF(M4686&lt;N4686,$N$1,0))</f>
        <v>A</v>
      </c>
      <c r="O4687" t="str">
        <f>IF(O4686&gt;P4686,$O$1,IF(O4686&lt;P4686,$P$1,0))</f>
        <v>B</v>
      </c>
      <c r="Q4687" t="str">
        <f>IF(Q4686&gt;R4686,$Q$1,IF(Q4686&lt;R4686,$R$1,0))</f>
        <v>B</v>
      </c>
      <c r="S4687" t="str">
        <f>IF(S4686&gt;T4686,$S$1,IF(S4686&lt;T4686,$T$1,0))</f>
        <v>C</v>
      </c>
    </row>
    <row r="4688" spans="1:20" x14ac:dyDescent="0.25">
      <c r="A4688">
        <f t="shared" si="148"/>
        <v>4687</v>
      </c>
      <c r="B4688">
        <f t="shared" si="149"/>
        <v>1172</v>
      </c>
      <c r="C4688" t="str">
        <f>INDEX('VBA code_permu_wo_repettn'!$T$3:$Y$6,COUNTIF('Profile-matrices_Condorcet'!$B$2:$B4688,'Profile-matrices_Condorcet'!$B4688),MATCH(INDEX('numeric possibilities'!D$3:D$1298,VLOOKUP($B4688,'numeric possibilities'!$C$3:$G$1298,1)),'VBA code_permu_wo_repettn'!$T$2:$Y$2))</f>
        <v>D</v>
      </c>
      <c r="D4688" t="str">
        <f>INDEX('VBA code_permu_wo_repettn'!$AA$3:$AF$6,COUNTIF('Profile-matrices_Condorcet'!$B$2:$B4688,'Profile-matrices_Condorcet'!$B4688),MATCH(INDEX('numeric possibilities'!E$3:E$1298,VLOOKUP($B4688,'numeric possibilities'!$C$3:$G$1298,1)),'VBA code_permu_wo_repettn'!$AA$2:$AF$2))</f>
        <v>D</v>
      </c>
      <c r="E4688" t="str">
        <f>INDEX('VBA code_permu_wo_repettn'!$AH$3:$AM$6,COUNTIF('Profile-matrices_Condorcet'!$B$2:$B4688,'Profile-matrices_Condorcet'!$B4688),MATCH(INDEX('numeric possibilities'!F$3:F$1298,VLOOKUP($B4688,'numeric possibilities'!$C$3:$G$1298,1)),'VBA code_permu_wo_repettn'!$AH$2:$AM$2))</f>
        <v>A</v>
      </c>
      <c r="F4688" t="str">
        <f>INDEX('VBA code_permu_wo_repettn'!$AO$3:$AT$6,COUNTIF('Profile-matrices_Condorcet'!$B$2:$B4688,'Profile-matrices_Condorcet'!$B4688),MATCH(INDEX('numeric possibilities'!G$3:G$1298,VLOOKUP($B4688,'numeric possibilities'!$C$3:$G$1298,1)),'VBA code_permu_wo_repettn'!$AO$2:$AT$2))</f>
        <v>B</v>
      </c>
      <c r="I4688" t="s">
        <v>0</v>
      </c>
      <c r="J4688" t="s">
        <v>1</v>
      </c>
      <c r="K4688" t="s">
        <v>2</v>
      </c>
      <c r="L4688" t="s">
        <v>3</v>
      </c>
    </row>
    <row r="4689" spans="1:20" x14ac:dyDescent="0.25">
      <c r="A4689">
        <f t="shared" si="148"/>
        <v>4688</v>
      </c>
      <c r="B4689">
        <f t="shared" si="149"/>
        <v>1172</v>
      </c>
      <c r="C4689" t="str">
        <f>INDEX('VBA code_permu_wo_repettn'!$T$3:$Y$6,COUNTIF('Profile-matrices_Condorcet'!$B$2:$B4689,'Profile-matrices_Condorcet'!$B4689),MATCH(INDEX('numeric possibilities'!D$3:D$1298,VLOOKUP($B4689,'numeric possibilities'!$C$3:$G$1298,1)),'VBA code_permu_wo_repettn'!$T$2:$Y$2))</f>
        <v>C</v>
      </c>
      <c r="D4689" t="str">
        <f>INDEX('VBA code_permu_wo_repettn'!$AA$3:$AF$6,COUNTIF('Profile-matrices_Condorcet'!$B$2:$B4689,'Profile-matrices_Condorcet'!$B4689),MATCH(INDEX('numeric possibilities'!E$3:E$1298,VLOOKUP($B4689,'numeric possibilities'!$C$3:$G$1298,1)),'VBA code_permu_wo_repettn'!$AA$2:$AF$2))</f>
        <v>A</v>
      </c>
      <c r="E4689" t="str">
        <f>INDEX('VBA code_permu_wo_repettn'!$AH$3:$AM$6,COUNTIF('Profile-matrices_Condorcet'!$B$2:$B4689,'Profile-matrices_Condorcet'!$B4689),MATCH(INDEX('numeric possibilities'!F$3:F$1298,VLOOKUP($B4689,'numeric possibilities'!$C$3:$G$1298,1)),'VBA code_permu_wo_repettn'!$AH$2:$AM$2))</f>
        <v>D</v>
      </c>
      <c r="F4689" t="str">
        <f>INDEX('VBA code_permu_wo_repettn'!$AO$3:$AT$6,COUNTIF('Profile-matrices_Condorcet'!$B$2:$B4689,'Profile-matrices_Condorcet'!$B4689),MATCH(INDEX('numeric possibilities'!G$3:G$1298,VLOOKUP($B4689,'numeric possibilities'!$C$3:$G$1298,1)),'VBA code_permu_wo_repettn'!$AO$2:$AT$2))</f>
        <v>A</v>
      </c>
      <c r="G4689" t="str">
        <f>IF(MAX(I4689:L4689)&gt;='numeric possibilities'!$B$4/2,INDEX('Profile-matrices_Condorcet'!I4688:L4688,1,MATCH(MAX('Profile-matrices_Condorcet'!I4689:L4689),'Profile-matrices_Condorcet'!I4689:L4689,0)),"NCW")</f>
        <v>B</v>
      </c>
      <c r="H4689" t="s">
        <v>13</v>
      </c>
      <c r="I4689" s="3">
        <f>COUNTIF($I4687:$S4687,I4688)</f>
        <v>1</v>
      </c>
      <c r="J4689" s="3">
        <f>COUNTIF($I4687:$S4687,J4688)</f>
        <v>3</v>
      </c>
      <c r="K4689" s="3">
        <f>COUNTIF($I4687:$S4687,K4688)</f>
        <v>2</v>
      </c>
      <c r="L4689" s="3">
        <f>COUNTIF($I4687:$S4687,L4688)</f>
        <v>0</v>
      </c>
    </row>
    <row r="4690" spans="1:20" x14ac:dyDescent="0.25">
      <c r="A4690">
        <f t="shared" si="148"/>
        <v>4689</v>
      </c>
      <c r="B4690">
        <f t="shared" si="149"/>
        <v>1173</v>
      </c>
      <c r="C4690" t="str">
        <f>INDEX('VBA code_permu_wo_repettn'!$T$3:$Y$6,COUNTIF('Profile-matrices_Condorcet'!$B$2:$B4690,'Profile-matrices_Condorcet'!$B4690),MATCH(INDEX('numeric possibilities'!D$3:D$1298,VLOOKUP($B4690,'numeric possibilities'!$C$3:$G$1298,1)),'VBA code_permu_wo_repettn'!$T$2:$Y$2))</f>
        <v>A</v>
      </c>
      <c r="D4690" t="str">
        <f>INDEX('VBA code_permu_wo_repettn'!$AA$3:$AF$6,COUNTIF('Profile-matrices_Condorcet'!$B$2:$B4690,'Profile-matrices_Condorcet'!$B4690),MATCH(INDEX('numeric possibilities'!E$3:E$1298,VLOOKUP($B4690,'numeric possibilities'!$C$3:$G$1298,1)),'VBA code_permu_wo_repettn'!$AA$2:$AF$2))</f>
        <v>B</v>
      </c>
      <c r="E4690" t="str">
        <f>INDEX('VBA code_permu_wo_repettn'!$AH$3:$AM$6,COUNTIF('Profile-matrices_Condorcet'!$B$2:$B4690,'Profile-matrices_Condorcet'!$B4690),MATCH(INDEX('numeric possibilities'!F$3:F$1298,VLOOKUP($B4690,'numeric possibilities'!$C$3:$G$1298,1)),'VBA code_permu_wo_repettn'!$AH$2:$AM$2))</f>
        <v>C</v>
      </c>
      <c r="F4690" t="str">
        <f>INDEX('VBA code_permu_wo_repettn'!$AO$3:$AT$6,COUNTIF('Profile-matrices_Condorcet'!$B$2:$B4690,'Profile-matrices_Condorcet'!$B4690),MATCH(INDEX('numeric possibilities'!G$3:G$1298,VLOOKUP($B4690,'numeric possibilities'!$C$3:$G$1298,1)),'VBA code_permu_wo_repettn'!$AO$2:$AT$2))</f>
        <v>D</v>
      </c>
      <c r="H4690" t="s">
        <v>14</v>
      </c>
      <c r="I4690" s="3">
        <f>IF(MATCH(I$1,$C4690:$C4693,0)&lt;(MATCH(J$1,$C4690:$C4693,0)),1*a_vote,0)+IF(MATCH(I$1,$D4690:$D4693,0)&lt;MATCH(J$1,$D4690:$D4693,0),1*b_vote,0)+IF(MATCH(I$1,$E4690:$E4693,0)&lt;MATCH(J$1,$E4690:$E4693,0),1*c_vote,0)+IF(MATCH(I$1,$F4690:$F4693,0)&lt;MATCH(J$1,$F4690:$F4693,0),1*d_vote,0)</f>
        <v>0.27</v>
      </c>
      <c r="J4690" s="3">
        <f>IF(MATCH(I$1,$C4690:$C4693,0)&gt;(MATCH(J$1,$C4690:$C4693,0)),1*a_vote,0)+IF(MATCH(I$1,$D4690:$D4693,0)&gt;MATCH(J$1,$D4690:$D4693,0),1*b_vote,0)+IF(MATCH(I$1,$E4690:$E4693,0)&gt;MATCH(J$1,$E4690:$E4693,0),1*c_vote,0)+IF(MATCH(I$1,$F4690:$F4693,0)&gt;MATCH(J$1,$F4690:$F4693,0),1*d_vote,0)</f>
        <v>0.73</v>
      </c>
      <c r="K4690" s="3">
        <f>IF(MATCH($K$1,$C4690:$C4693,0)&lt;(MATCH($L$1,$C4690:$C4693,0)),1*a_vote,0)+IF(MATCH($K$1,$D4690:$D4693,0)&lt;MATCH($L$1,$D4690:$D4693,0),1*b_vote,0)+IF(MATCH($K$1,$E4690:$E4693,0)&lt;MATCH($L$1,$E4690:$E4693,0),1*c_vote,0)+IF(MATCH($K$1,$F4690:$F4693,0)&lt;MATCH($L$1,$F4690:$F4693,0),1*d_vote,0)</f>
        <v>0.27</v>
      </c>
      <c r="L4690" s="3">
        <f>IF(MATCH(K$1,$C4690:$C4693,0)&gt;(MATCH(L$1,$C4690:$C4693,0)),1*a_vote,0)+IF(MATCH(K$1,$D4690:$D4693,0)&gt;MATCH(L$1,$D4690:$D4693,0),1*b_vote,0)+IF(MATCH(K$1,$E4690:$E4693,0)&gt;MATCH(L$1,$E4690:$E4693,0),1*c_vote,0)+IF(MATCH(K$1,$F4690:$F4693,0)&gt;MATCH(L$1,$F4690:$F4693,0),1*d_vote,0)</f>
        <v>0.73</v>
      </c>
      <c r="M4690" s="3">
        <f>IF(MATCH($M$1,$C4690:$C4693,0)&lt;(MATCH($N$1,$C4690:$C4693,0)),1*a_vote,0)+IF(MATCH($M$1,$D4690:$D4693,0)&lt;MATCH($N$1,$D4690:$D4693,0),1*b_vote,0)+IF(MATCH($M$1,$E4690:$E4693,0)&lt;MATCH($N$1,$E4690:$E4693,0),1*c_vote,0)+IF(MATCH($M$1,$F4690:$F4693,0)&lt;MATCH($N$1,$F4690:$F4693,0),1*d_vote,0)</f>
        <v>0.52</v>
      </c>
      <c r="N4690" s="3">
        <f>IF(MATCH(M$1,$C4690:$C4693,0)&gt;(MATCH(N$1,$C4690:$C4693,0)),1*a_vote,0)+IF(MATCH(M$1,$D4690:$D4693,0)&gt;MATCH(N$1,$D4690:$D4693,0),1*b_vote,0)+IF(MATCH(M$1,$E4690:$E4693,0)&gt;MATCH(N$1,$E4690:$E4693,0),1*c_vote,0)+IF(MATCH(M$1,$F4690:$F4693,0)&gt;MATCH(N$1,$F4690:$F4693,0),1*d_vote,0)</f>
        <v>0.48</v>
      </c>
      <c r="O4690" s="3">
        <f>IF(MATCH($O$1,$C4690:$C4693,0)&lt;(MATCH($P$1,$C4690:$C4693,0)),1*a_vote,0)+IF(MATCH($O$1,$D4690:$D4693,0)&lt;MATCH($P$1,$D4690:$D4693,0),1*b_vote,0)+IF(MATCH($O$1,$E4690:$E4693,0)&lt;MATCH($P$1,$E4690:$E4693,0),1*c_vote,0)+IF(MATCH($O$1,$F4690:$F4693,0)&lt;MATCH($P$1,$F4690:$F4693,0),1*d_vote,0)</f>
        <v>0.26</v>
      </c>
      <c r="P4690" s="3">
        <f>IF(MATCH(O$1,$C4690:$C4693,0)&gt;(MATCH(P$1,$C4690:$C4693,0)),1*a_vote,0)+IF(MATCH(O$1,$D4690:$D4693,0)&gt;MATCH(P$1,$D4690:$D4693,0),1*b_vote,0)+IF(MATCH(O$1,$E4690:$E4693,0)&gt;MATCH(P$1,$E4690:$E4693,0),1*c_vote,0)+IF(MATCH(O$1,$F4690:$F4693,0)&gt;MATCH(P$1,$F4690:$F4693,0),1*d_vote,0)</f>
        <v>0.74</v>
      </c>
      <c r="Q4690" s="3">
        <f>IF(MATCH($Q$1,$C4690:$C4693,0)&lt;(MATCH($R$1,$C4690:$C4693,0)),1*a_vote,0)+IF(MATCH($Q$1,$D4690:$D4693,0)&lt;MATCH($R$1,$D4690:$D4693,0),1*b_vote,0)+IF(MATCH($Q$1,$E4690:$E4693,0)&lt;MATCH($R$1,$E4690:$E4693,0),1*c_vote,0)+IF(MATCH($Q$1,$F4690:$F4693,0)&lt;MATCH($R$1,$F4690:$F4693,0),1*d_vote,0)</f>
        <v>0.78</v>
      </c>
      <c r="R4690" s="3">
        <f>IF(MATCH(Q$1,$C4690:$C4693,0)&gt;(MATCH(R$1,$C4690:$C4693,0)),1*a_vote,0)+IF(MATCH(Q$1,$D4690:$D4693,0)&gt;MATCH(R$1,$D4690:$D4693,0),1*b_vote,0)+IF(MATCH(Q$1,$E4690:$E4693,0)&gt;MATCH(R$1,$E4690:$E4693,0),1*c_vote,0)+IF(MATCH(Q$1,$F4690:$F4693,0)&gt;MATCH(R$1,$F4690:$F4693,0),1*d_vote,0)</f>
        <v>0.21999999999999997</v>
      </c>
      <c r="S4690" s="3">
        <f>IF(MATCH($S$1,$C4690:$C4693,0)&lt;(MATCH($T$1,$C4690:$C4693,0)),1*a_vote,0)+IF(MATCH($S$1,$D4690:$D4693,0)&lt;MATCH($T$1,$D4690:$D4693,0),1*b_vote,0)+IF(MATCH($S$1,$E4690:$E4693,0)&lt;MATCH($T$1,$E4690:$E4693,0),1*c_vote,0)+IF(MATCH($S$1,$F4690:$F4693,0)&lt;MATCH($T$1,$F4690:$F4693,0),1*d_vote,0)</f>
        <v>0.78</v>
      </c>
      <c r="T4690" s="3">
        <f>IF(MATCH(S$1,$C4690:$C4693,0)&gt;(MATCH(T$1,$C4690:$C4693,0)),1*a_vote,0)+IF(MATCH(S$1,$D4690:$D4693,0)&gt;MATCH(T$1,$D4690:$D4693,0),1*b_vote,0)+IF(MATCH(S$1,$E4690:$E4693,0)&gt;MATCH(T$1,$E4690:$E4693,0),1*c_vote,0)+IF(MATCH(S$1,$F4690:$F4693,0)&gt;MATCH(T$1,$F4690:$F4693,0),1*d_vote,0)</f>
        <v>0.21999999999999997</v>
      </c>
    </row>
    <row r="4691" spans="1:20" x14ac:dyDescent="0.25">
      <c r="A4691">
        <f t="shared" si="148"/>
        <v>4690</v>
      </c>
      <c r="B4691">
        <f t="shared" si="149"/>
        <v>1173</v>
      </c>
      <c r="C4691" t="str">
        <f>INDEX('VBA code_permu_wo_repettn'!$T$3:$Y$6,COUNTIF('Profile-matrices_Condorcet'!$B$2:$B4691,'Profile-matrices_Condorcet'!$B4691),MATCH(INDEX('numeric possibilities'!D$3:D$1298,VLOOKUP($B4691,'numeric possibilities'!$C$3:$G$1298,1)),'VBA code_permu_wo_repettn'!$T$2:$Y$2))</f>
        <v>C</v>
      </c>
      <c r="D4691" t="str">
        <f>INDEX('VBA code_permu_wo_repettn'!$AA$3:$AF$6,COUNTIF('Profile-matrices_Condorcet'!$B$2:$B4691,'Profile-matrices_Condorcet'!$B4691),MATCH(INDEX('numeric possibilities'!E$3:E$1298,VLOOKUP($B4691,'numeric possibilities'!$C$3:$G$1298,1)),'VBA code_permu_wo_repettn'!$AA$2:$AF$2))</f>
        <v>C</v>
      </c>
      <c r="E4691" t="str">
        <f>INDEX('VBA code_permu_wo_repettn'!$AH$3:$AM$6,COUNTIF('Profile-matrices_Condorcet'!$B$2:$B4691,'Profile-matrices_Condorcet'!$B4691),MATCH(INDEX('numeric possibilities'!F$3:F$1298,VLOOKUP($B4691,'numeric possibilities'!$C$3:$G$1298,1)),'VBA code_permu_wo_repettn'!$AH$2:$AM$2))</f>
        <v>B</v>
      </c>
      <c r="F4691" t="str">
        <f>INDEX('VBA code_permu_wo_repettn'!$AO$3:$AT$6,COUNTIF('Profile-matrices_Condorcet'!$B$2:$B4691,'Profile-matrices_Condorcet'!$B4691),MATCH(INDEX('numeric possibilities'!G$3:G$1298,VLOOKUP($B4691,'numeric possibilities'!$C$3:$G$1298,1)),'VBA code_permu_wo_repettn'!$AO$2:$AT$2))</f>
        <v>C</v>
      </c>
      <c r="H4691" t="s">
        <v>15</v>
      </c>
      <c r="I4691" t="str">
        <f>IF(I4690&gt;J4690,$I$1,IF(I4690&lt;J4690,$J$1,0))</f>
        <v>B</v>
      </c>
      <c r="K4691" t="str">
        <f>IF(K4690&gt;L4690,$K$1,IF(K4690&lt;L4690,$L$1,0))</f>
        <v>C</v>
      </c>
      <c r="M4691" t="str">
        <f>IF(M4690&gt;N4690,$M$1,IF(M4690&lt;N4690,$N$1,0))</f>
        <v>A</v>
      </c>
      <c r="O4691" t="str">
        <f>IF(O4690&gt;P4690,$O$1,IF(O4690&lt;P4690,$P$1,0))</f>
        <v>C</v>
      </c>
      <c r="Q4691" t="str">
        <f>IF(Q4690&gt;R4690,$Q$1,IF(Q4690&lt;R4690,$R$1,0))</f>
        <v>B</v>
      </c>
      <c r="S4691" t="str">
        <f>IF(S4690&gt;T4690,$S$1,IF(S4690&lt;T4690,$T$1,0))</f>
        <v>C</v>
      </c>
    </row>
    <row r="4692" spans="1:20" x14ac:dyDescent="0.25">
      <c r="A4692">
        <f t="shared" si="148"/>
        <v>4691</v>
      </c>
      <c r="B4692">
        <f t="shared" si="149"/>
        <v>1173</v>
      </c>
      <c r="C4692" t="str">
        <f>INDEX('VBA code_permu_wo_repettn'!$T$3:$Y$6,COUNTIF('Profile-matrices_Condorcet'!$B$2:$B4692,'Profile-matrices_Condorcet'!$B4692),MATCH(INDEX('numeric possibilities'!D$3:D$1298,VLOOKUP($B4692,'numeric possibilities'!$C$3:$G$1298,1)),'VBA code_permu_wo_repettn'!$T$2:$Y$2))</f>
        <v>B</v>
      </c>
      <c r="D4692" t="str">
        <f>INDEX('VBA code_permu_wo_repettn'!$AA$3:$AF$6,COUNTIF('Profile-matrices_Condorcet'!$B$2:$B4692,'Profile-matrices_Condorcet'!$B4692),MATCH(INDEX('numeric possibilities'!E$3:E$1298,VLOOKUP($B4692,'numeric possibilities'!$C$3:$G$1298,1)),'VBA code_permu_wo_repettn'!$AA$2:$AF$2))</f>
        <v>D</v>
      </c>
      <c r="E4692" t="str">
        <f>INDEX('VBA code_permu_wo_repettn'!$AH$3:$AM$6,COUNTIF('Profile-matrices_Condorcet'!$B$2:$B4692,'Profile-matrices_Condorcet'!$B4692),MATCH(INDEX('numeric possibilities'!F$3:F$1298,VLOOKUP($B4692,'numeric possibilities'!$C$3:$G$1298,1)),'VBA code_permu_wo_repettn'!$AH$2:$AM$2))</f>
        <v>A</v>
      </c>
      <c r="F4692" t="str">
        <f>INDEX('VBA code_permu_wo_repettn'!$AO$3:$AT$6,COUNTIF('Profile-matrices_Condorcet'!$B$2:$B4692,'Profile-matrices_Condorcet'!$B4692),MATCH(INDEX('numeric possibilities'!G$3:G$1298,VLOOKUP($B4692,'numeric possibilities'!$C$3:$G$1298,1)),'VBA code_permu_wo_repettn'!$AO$2:$AT$2))</f>
        <v>B</v>
      </c>
      <c r="I4692" t="s">
        <v>0</v>
      </c>
      <c r="J4692" t="s">
        <v>1</v>
      </c>
      <c r="K4692" t="s">
        <v>2</v>
      </c>
      <c r="L4692" t="s">
        <v>3</v>
      </c>
    </row>
    <row r="4693" spans="1:20" x14ac:dyDescent="0.25">
      <c r="A4693">
        <f t="shared" si="148"/>
        <v>4692</v>
      </c>
      <c r="B4693">
        <f t="shared" si="149"/>
        <v>1173</v>
      </c>
      <c r="C4693" t="str">
        <f>INDEX('VBA code_permu_wo_repettn'!$T$3:$Y$6,COUNTIF('Profile-matrices_Condorcet'!$B$2:$B4693,'Profile-matrices_Condorcet'!$B4693),MATCH(INDEX('numeric possibilities'!D$3:D$1298,VLOOKUP($B4693,'numeric possibilities'!$C$3:$G$1298,1)),'VBA code_permu_wo_repettn'!$T$2:$Y$2))</f>
        <v>D</v>
      </c>
      <c r="D4693" t="str">
        <f>INDEX('VBA code_permu_wo_repettn'!$AA$3:$AF$6,COUNTIF('Profile-matrices_Condorcet'!$B$2:$B4693,'Profile-matrices_Condorcet'!$B4693),MATCH(INDEX('numeric possibilities'!E$3:E$1298,VLOOKUP($B4693,'numeric possibilities'!$C$3:$G$1298,1)),'VBA code_permu_wo_repettn'!$AA$2:$AF$2))</f>
        <v>A</v>
      </c>
      <c r="E4693" t="str">
        <f>INDEX('VBA code_permu_wo_repettn'!$AH$3:$AM$6,COUNTIF('Profile-matrices_Condorcet'!$B$2:$B4693,'Profile-matrices_Condorcet'!$B4693),MATCH(INDEX('numeric possibilities'!F$3:F$1298,VLOOKUP($B4693,'numeric possibilities'!$C$3:$G$1298,1)),'VBA code_permu_wo_repettn'!$AH$2:$AM$2))</f>
        <v>D</v>
      </c>
      <c r="F4693" t="str">
        <f>INDEX('VBA code_permu_wo_repettn'!$AO$3:$AT$6,COUNTIF('Profile-matrices_Condorcet'!$B$2:$B4693,'Profile-matrices_Condorcet'!$B4693),MATCH(INDEX('numeric possibilities'!G$3:G$1298,VLOOKUP($B4693,'numeric possibilities'!$C$3:$G$1298,1)),'VBA code_permu_wo_repettn'!$AO$2:$AT$2))</f>
        <v>A</v>
      </c>
      <c r="G4693" t="str">
        <f>IF(MAX(I4693:L4693)&gt;='numeric possibilities'!$B$4/2,INDEX('Profile-matrices_Condorcet'!I4692:L4692,1,MATCH(MAX('Profile-matrices_Condorcet'!I4693:L4693),'Profile-matrices_Condorcet'!I4693:L4693,0)),"NCW")</f>
        <v>C</v>
      </c>
      <c r="H4693" t="s">
        <v>13</v>
      </c>
      <c r="I4693" s="3">
        <f>COUNTIF($I4691:$S4691,I4692)</f>
        <v>1</v>
      </c>
      <c r="J4693" s="3">
        <f>COUNTIF($I4691:$S4691,J4692)</f>
        <v>2</v>
      </c>
      <c r="K4693" s="3">
        <f>COUNTIF($I4691:$S4691,K4692)</f>
        <v>3</v>
      </c>
      <c r="L4693" s="3">
        <f>COUNTIF($I4691:$S4691,L4692)</f>
        <v>0</v>
      </c>
    </row>
    <row r="4694" spans="1:20" x14ac:dyDescent="0.25">
      <c r="A4694">
        <f t="shared" si="148"/>
        <v>4693</v>
      </c>
      <c r="B4694">
        <f t="shared" si="149"/>
        <v>1174</v>
      </c>
      <c r="C4694" t="str">
        <f>INDEX('VBA code_permu_wo_repettn'!$T$3:$Y$6,COUNTIF('Profile-matrices_Condorcet'!$B$2:$B4694,'Profile-matrices_Condorcet'!$B4694),MATCH(INDEX('numeric possibilities'!D$3:D$1298,VLOOKUP($B4694,'numeric possibilities'!$C$3:$G$1298,1)),'VBA code_permu_wo_repettn'!$T$2:$Y$2))</f>
        <v>A</v>
      </c>
      <c r="D4694" t="str">
        <f>INDEX('VBA code_permu_wo_repettn'!$AA$3:$AF$6,COUNTIF('Profile-matrices_Condorcet'!$B$2:$B4694,'Profile-matrices_Condorcet'!$B4694),MATCH(INDEX('numeric possibilities'!E$3:E$1298,VLOOKUP($B4694,'numeric possibilities'!$C$3:$G$1298,1)),'VBA code_permu_wo_repettn'!$AA$2:$AF$2))</f>
        <v>B</v>
      </c>
      <c r="E4694" t="str">
        <f>INDEX('VBA code_permu_wo_repettn'!$AH$3:$AM$6,COUNTIF('Profile-matrices_Condorcet'!$B$2:$B4694,'Profile-matrices_Condorcet'!$B4694),MATCH(INDEX('numeric possibilities'!F$3:F$1298,VLOOKUP($B4694,'numeric possibilities'!$C$3:$G$1298,1)),'VBA code_permu_wo_repettn'!$AH$2:$AM$2))</f>
        <v>C</v>
      </c>
      <c r="F4694" t="str">
        <f>INDEX('VBA code_permu_wo_repettn'!$AO$3:$AT$6,COUNTIF('Profile-matrices_Condorcet'!$B$2:$B4694,'Profile-matrices_Condorcet'!$B4694),MATCH(INDEX('numeric possibilities'!G$3:G$1298,VLOOKUP($B4694,'numeric possibilities'!$C$3:$G$1298,1)),'VBA code_permu_wo_repettn'!$AO$2:$AT$2))</f>
        <v>D</v>
      </c>
      <c r="H4694" t="s">
        <v>14</v>
      </c>
      <c r="I4694" s="3">
        <f>IF(MATCH(I$1,$C4694:$C4697,0)&lt;(MATCH(J$1,$C4694:$C4697,0)),1*a_vote,0)+IF(MATCH(I$1,$D4694:$D4697,0)&lt;MATCH(J$1,$D4694:$D4697,0),1*b_vote,0)+IF(MATCH(I$1,$E4694:$E4697,0)&lt;MATCH(J$1,$E4694:$E4697,0),1*c_vote,0)+IF(MATCH(I$1,$F4694:$F4697,0)&lt;MATCH(J$1,$F4694:$F4697,0),1*d_vote,0)</f>
        <v>0.27</v>
      </c>
      <c r="J4694" s="3">
        <f>IF(MATCH(I$1,$C4694:$C4697,0)&gt;(MATCH(J$1,$C4694:$C4697,0)),1*a_vote,0)+IF(MATCH(I$1,$D4694:$D4697,0)&gt;MATCH(J$1,$D4694:$D4697,0),1*b_vote,0)+IF(MATCH(I$1,$E4694:$E4697,0)&gt;MATCH(J$1,$E4694:$E4697,0),1*c_vote,0)+IF(MATCH(I$1,$F4694:$F4697,0)&gt;MATCH(J$1,$F4694:$F4697,0),1*d_vote,0)</f>
        <v>0.73</v>
      </c>
      <c r="K4694" s="3">
        <f>IF(MATCH($K$1,$C4694:$C4697,0)&lt;(MATCH($L$1,$C4694:$C4697,0)),1*a_vote,0)+IF(MATCH($K$1,$D4694:$D4697,0)&lt;MATCH($L$1,$D4694:$D4697,0),1*b_vote,0)+IF(MATCH($K$1,$E4694:$E4697,0)&lt;MATCH($L$1,$E4694:$E4697,0),1*c_vote,0)+IF(MATCH($K$1,$F4694:$F4697,0)&lt;MATCH($L$1,$F4694:$F4697,0),1*d_vote,0)</f>
        <v>0.27</v>
      </c>
      <c r="L4694" s="3">
        <f>IF(MATCH(K$1,$C4694:$C4697,0)&gt;(MATCH(L$1,$C4694:$C4697,0)),1*a_vote,0)+IF(MATCH(K$1,$D4694:$D4697,0)&gt;MATCH(L$1,$D4694:$D4697,0),1*b_vote,0)+IF(MATCH(K$1,$E4694:$E4697,0)&gt;MATCH(L$1,$E4694:$E4697,0),1*c_vote,0)+IF(MATCH(K$1,$F4694:$F4697,0)&gt;MATCH(L$1,$F4694:$F4697,0),1*d_vote,0)</f>
        <v>0.73</v>
      </c>
      <c r="M4694" s="3">
        <f>IF(MATCH($M$1,$C4694:$C4697,0)&lt;(MATCH($N$1,$C4694:$C4697,0)),1*a_vote,0)+IF(MATCH($M$1,$D4694:$D4697,0)&lt;MATCH($N$1,$D4694:$D4697,0),1*b_vote,0)+IF(MATCH($M$1,$E4694:$E4697,0)&lt;MATCH($N$1,$E4694:$E4697,0),1*c_vote,0)+IF(MATCH($M$1,$F4694:$F4697,0)&lt;MATCH($N$1,$F4694:$F4697,0),1*d_vote,0)</f>
        <v>0.52</v>
      </c>
      <c r="N4694" s="3">
        <f>IF(MATCH(M$1,$C4694:$C4697,0)&gt;(MATCH(N$1,$C4694:$C4697,0)),1*a_vote,0)+IF(MATCH(M$1,$D4694:$D4697,0)&gt;MATCH(N$1,$D4694:$D4697,0),1*b_vote,0)+IF(MATCH(M$1,$E4694:$E4697,0)&gt;MATCH(N$1,$E4694:$E4697,0),1*c_vote,0)+IF(MATCH(M$1,$F4694:$F4697,0)&gt;MATCH(N$1,$F4694:$F4697,0),1*d_vote,0)</f>
        <v>0.48</v>
      </c>
      <c r="O4694" s="3">
        <f>IF(MATCH($O$1,$C4694:$C4697,0)&lt;(MATCH($P$1,$C4694:$C4697,0)),1*a_vote,0)+IF(MATCH($O$1,$D4694:$D4697,0)&lt;MATCH($P$1,$D4694:$D4697,0),1*b_vote,0)+IF(MATCH($O$1,$E4694:$E4697,0)&lt;MATCH($P$1,$E4694:$E4697,0),1*c_vote,0)+IF(MATCH($O$1,$F4694:$F4697,0)&lt;MATCH($P$1,$F4694:$F4697,0),1*d_vote,0)</f>
        <v>0.26</v>
      </c>
      <c r="P4694" s="3">
        <f>IF(MATCH(O$1,$C4694:$C4697,0)&gt;(MATCH(P$1,$C4694:$C4697,0)),1*a_vote,0)+IF(MATCH(O$1,$D4694:$D4697,0)&gt;MATCH(P$1,$D4694:$D4697,0),1*b_vote,0)+IF(MATCH(O$1,$E4694:$E4697,0)&gt;MATCH(P$1,$E4694:$E4697,0),1*c_vote,0)+IF(MATCH(O$1,$F4694:$F4697,0)&gt;MATCH(P$1,$F4694:$F4697,0),1*d_vote,0)</f>
        <v>0.74</v>
      </c>
      <c r="Q4694" s="3">
        <f>IF(MATCH($Q$1,$C4694:$C4697,0)&lt;(MATCH($R$1,$C4694:$C4697,0)),1*a_vote,0)+IF(MATCH($Q$1,$D4694:$D4697,0)&lt;MATCH($R$1,$D4694:$D4697,0),1*b_vote,0)+IF(MATCH($Q$1,$E4694:$E4697,0)&lt;MATCH($R$1,$E4694:$E4697,0),1*c_vote,0)+IF(MATCH($Q$1,$F4694:$F4697,0)&lt;MATCH($R$1,$F4694:$F4697,0),1*d_vote,0)</f>
        <v>0.51</v>
      </c>
      <c r="R4694" s="3">
        <f>IF(MATCH(Q$1,$C4694:$C4697,0)&gt;(MATCH(R$1,$C4694:$C4697,0)),1*a_vote,0)+IF(MATCH(Q$1,$D4694:$D4697,0)&gt;MATCH(R$1,$D4694:$D4697,0),1*b_vote,0)+IF(MATCH(Q$1,$E4694:$E4697,0)&gt;MATCH(R$1,$E4694:$E4697,0),1*c_vote,0)+IF(MATCH(Q$1,$F4694:$F4697,0)&gt;MATCH(R$1,$F4694:$F4697,0),1*d_vote,0)</f>
        <v>0.49</v>
      </c>
      <c r="S4694" s="3">
        <f>IF(MATCH($S$1,$C4694:$C4697,0)&lt;(MATCH($T$1,$C4694:$C4697,0)),1*a_vote,0)+IF(MATCH($S$1,$D4694:$D4697,0)&lt;MATCH($T$1,$D4694:$D4697,0),1*b_vote,0)+IF(MATCH($S$1,$E4694:$E4697,0)&lt;MATCH($T$1,$E4694:$E4697,0),1*c_vote,0)+IF(MATCH($S$1,$F4694:$F4697,0)&lt;MATCH($T$1,$F4694:$F4697,0),1*d_vote,0)</f>
        <v>0.78</v>
      </c>
      <c r="T4694" s="3">
        <f>IF(MATCH(S$1,$C4694:$C4697,0)&gt;(MATCH(T$1,$C4694:$C4697,0)),1*a_vote,0)+IF(MATCH(S$1,$D4694:$D4697,0)&gt;MATCH(T$1,$D4694:$D4697,0),1*b_vote,0)+IF(MATCH(S$1,$E4694:$E4697,0)&gt;MATCH(T$1,$E4694:$E4697,0),1*c_vote,0)+IF(MATCH(S$1,$F4694:$F4697,0)&gt;MATCH(T$1,$F4694:$F4697,0),1*d_vote,0)</f>
        <v>0.21999999999999997</v>
      </c>
    </row>
    <row r="4695" spans="1:20" x14ac:dyDescent="0.25">
      <c r="A4695">
        <f t="shared" si="148"/>
        <v>4694</v>
      </c>
      <c r="B4695">
        <f t="shared" si="149"/>
        <v>1174</v>
      </c>
      <c r="C4695" t="str">
        <f>INDEX('VBA code_permu_wo_repettn'!$T$3:$Y$6,COUNTIF('Profile-matrices_Condorcet'!$B$2:$B4695,'Profile-matrices_Condorcet'!$B4695),MATCH(INDEX('numeric possibilities'!D$3:D$1298,VLOOKUP($B4695,'numeric possibilities'!$C$3:$G$1298,1)),'VBA code_permu_wo_repettn'!$T$2:$Y$2))</f>
        <v>C</v>
      </c>
      <c r="D4695" t="str">
        <f>INDEX('VBA code_permu_wo_repettn'!$AA$3:$AF$6,COUNTIF('Profile-matrices_Condorcet'!$B$2:$B4695,'Profile-matrices_Condorcet'!$B4695),MATCH(INDEX('numeric possibilities'!E$3:E$1298,VLOOKUP($B4695,'numeric possibilities'!$C$3:$G$1298,1)),'VBA code_permu_wo_repettn'!$AA$2:$AF$2))</f>
        <v>C</v>
      </c>
      <c r="E4695" t="str">
        <f>INDEX('VBA code_permu_wo_repettn'!$AH$3:$AM$6,COUNTIF('Profile-matrices_Condorcet'!$B$2:$B4695,'Profile-matrices_Condorcet'!$B4695),MATCH(INDEX('numeric possibilities'!F$3:F$1298,VLOOKUP($B4695,'numeric possibilities'!$C$3:$G$1298,1)),'VBA code_permu_wo_repettn'!$AH$2:$AM$2))</f>
        <v>B</v>
      </c>
      <c r="F4695" t="str">
        <f>INDEX('VBA code_permu_wo_repettn'!$AO$3:$AT$6,COUNTIF('Profile-matrices_Condorcet'!$B$2:$B4695,'Profile-matrices_Condorcet'!$B4695),MATCH(INDEX('numeric possibilities'!G$3:G$1298,VLOOKUP($B4695,'numeric possibilities'!$C$3:$G$1298,1)),'VBA code_permu_wo_repettn'!$AO$2:$AT$2))</f>
        <v>C</v>
      </c>
      <c r="H4695" t="s">
        <v>15</v>
      </c>
      <c r="I4695" t="str">
        <f>IF(I4694&gt;J4694,$I$1,IF(I4694&lt;J4694,$J$1,0))</f>
        <v>B</v>
      </c>
      <c r="K4695" t="str">
        <f>IF(K4694&gt;L4694,$K$1,IF(K4694&lt;L4694,$L$1,0))</f>
        <v>C</v>
      </c>
      <c r="M4695" t="str">
        <f>IF(M4694&gt;N4694,$M$1,IF(M4694&lt;N4694,$N$1,0))</f>
        <v>A</v>
      </c>
      <c r="O4695" t="str">
        <f>IF(O4694&gt;P4694,$O$1,IF(O4694&lt;P4694,$P$1,0))</f>
        <v>C</v>
      </c>
      <c r="Q4695" t="str">
        <f>IF(Q4694&gt;R4694,$Q$1,IF(Q4694&lt;R4694,$R$1,0))</f>
        <v>B</v>
      </c>
      <c r="S4695" t="str">
        <f>IF(S4694&gt;T4694,$S$1,IF(S4694&lt;T4694,$T$1,0))</f>
        <v>C</v>
      </c>
    </row>
    <row r="4696" spans="1:20" x14ac:dyDescent="0.25">
      <c r="A4696">
        <f t="shared" si="148"/>
        <v>4695</v>
      </c>
      <c r="B4696">
        <f t="shared" si="149"/>
        <v>1174</v>
      </c>
      <c r="C4696" t="str">
        <f>INDEX('VBA code_permu_wo_repettn'!$T$3:$Y$6,COUNTIF('Profile-matrices_Condorcet'!$B$2:$B4696,'Profile-matrices_Condorcet'!$B4696),MATCH(INDEX('numeric possibilities'!D$3:D$1298,VLOOKUP($B4696,'numeric possibilities'!$C$3:$G$1298,1)),'VBA code_permu_wo_repettn'!$T$2:$Y$2))</f>
        <v>D</v>
      </c>
      <c r="D4696" t="str">
        <f>INDEX('VBA code_permu_wo_repettn'!$AA$3:$AF$6,COUNTIF('Profile-matrices_Condorcet'!$B$2:$B4696,'Profile-matrices_Condorcet'!$B4696),MATCH(INDEX('numeric possibilities'!E$3:E$1298,VLOOKUP($B4696,'numeric possibilities'!$C$3:$G$1298,1)),'VBA code_permu_wo_repettn'!$AA$2:$AF$2))</f>
        <v>D</v>
      </c>
      <c r="E4696" t="str">
        <f>INDEX('VBA code_permu_wo_repettn'!$AH$3:$AM$6,COUNTIF('Profile-matrices_Condorcet'!$B$2:$B4696,'Profile-matrices_Condorcet'!$B4696),MATCH(INDEX('numeric possibilities'!F$3:F$1298,VLOOKUP($B4696,'numeric possibilities'!$C$3:$G$1298,1)),'VBA code_permu_wo_repettn'!$AH$2:$AM$2))</f>
        <v>A</v>
      </c>
      <c r="F4696" t="str">
        <f>INDEX('VBA code_permu_wo_repettn'!$AO$3:$AT$6,COUNTIF('Profile-matrices_Condorcet'!$B$2:$B4696,'Profile-matrices_Condorcet'!$B4696),MATCH(INDEX('numeric possibilities'!G$3:G$1298,VLOOKUP($B4696,'numeric possibilities'!$C$3:$G$1298,1)),'VBA code_permu_wo_repettn'!$AO$2:$AT$2))</f>
        <v>B</v>
      </c>
      <c r="I4696" t="s">
        <v>0</v>
      </c>
      <c r="J4696" t="s">
        <v>1</v>
      </c>
      <c r="K4696" t="s">
        <v>2</v>
      </c>
      <c r="L4696" t="s">
        <v>3</v>
      </c>
    </row>
    <row r="4697" spans="1:20" x14ac:dyDescent="0.25">
      <c r="A4697">
        <f t="shared" si="148"/>
        <v>4696</v>
      </c>
      <c r="B4697">
        <f t="shared" si="149"/>
        <v>1174</v>
      </c>
      <c r="C4697" t="str">
        <f>INDEX('VBA code_permu_wo_repettn'!$T$3:$Y$6,COUNTIF('Profile-matrices_Condorcet'!$B$2:$B4697,'Profile-matrices_Condorcet'!$B4697),MATCH(INDEX('numeric possibilities'!D$3:D$1298,VLOOKUP($B4697,'numeric possibilities'!$C$3:$G$1298,1)),'VBA code_permu_wo_repettn'!$T$2:$Y$2))</f>
        <v>B</v>
      </c>
      <c r="D4697" t="str">
        <f>INDEX('VBA code_permu_wo_repettn'!$AA$3:$AF$6,COUNTIF('Profile-matrices_Condorcet'!$B$2:$B4697,'Profile-matrices_Condorcet'!$B4697),MATCH(INDEX('numeric possibilities'!E$3:E$1298,VLOOKUP($B4697,'numeric possibilities'!$C$3:$G$1298,1)),'VBA code_permu_wo_repettn'!$AA$2:$AF$2))</f>
        <v>A</v>
      </c>
      <c r="E4697" t="str">
        <f>INDEX('VBA code_permu_wo_repettn'!$AH$3:$AM$6,COUNTIF('Profile-matrices_Condorcet'!$B$2:$B4697,'Profile-matrices_Condorcet'!$B4697),MATCH(INDEX('numeric possibilities'!F$3:F$1298,VLOOKUP($B4697,'numeric possibilities'!$C$3:$G$1298,1)),'VBA code_permu_wo_repettn'!$AH$2:$AM$2))</f>
        <v>D</v>
      </c>
      <c r="F4697" t="str">
        <f>INDEX('VBA code_permu_wo_repettn'!$AO$3:$AT$6,COUNTIF('Profile-matrices_Condorcet'!$B$2:$B4697,'Profile-matrices_Condorcet'!$B4697),MATCH(INDEX('numeric possibilities'!G$3:G$1298,VLOOKUP($B4697,'numeric possibilities'!$C$3:$G$1298,1)),'VBA code_permu_wo_repettn'!$AO$2:$AT$2))</f>
        <v>A</v>
      </c>
      <c r="G4697" t="str">
        <f>IF(MAX(I4697:L4697)&gt;='numeric possibilities'!$B$4/2,INDEX('Profile-matrices_Condorcet'!I4696:L4696,1,MATCH(MAX('Profile-matrices_Condorcet'!I4697:L4697),'Profile-matrices_Condorcet'!I4697:L4697,0)),"NCW")</f>
        <v>C</v>
      </c>
      <c r="H4697" t="s">
        <v>13</v>
      </c>
      <c r="I4697" s="3">
        <f>COUNTIF($I4695:$S4695,I4696)</f>
        <v>1</v>
      </c>
      <c r="J4697" s="3">
        <f>COUNTIF($I4695:$S4695,J4696)</f>
        <v>2</v>
      </c>
      <c r="K4697" s="3">
        <f>COUNTIF($I4695:$S4695,K4696)</f>
        <v>3</v>
      </c>
      <c r="L4697" s="3">
        <f>COUNTIF($I4695:$S4695,L4696)</f>
        <v>0</v>
      </c>
    </row>
    <row r="4698" spans="1:20" x14ac:dyDescent="0.25">
      <c r="A4698">
        <f t="shared" si="148"/>
        <v>4697</v>
      </c>
      <c r="B4698">
        <f t="shared" si="149"/>
        <v>1175</v>
      </c>
      <c r="C4698" t="str">
        <f>INDEX('VBA code_permu_wo_repettn'!$T$3:$Y$6,COUNTIF('Profile-matrices_Condorcet'!$B$2:$B4698,'Profile-matrices_Condorcet'!$B4698),MATCH(INDEX('numeric possibilities'!D$3:D$1298,VLOOKUP($B4698,'numeric possibilities'!$C$3:$G$1298,1)),'VBA code_permu_wo_repettn'!$T$2:$Y$2))</f>
        <v>A</v>
      </c>
      <c r="D4698" t="str">
        <f>INDEX('VBA code_permu_wo_repettn'!$AA$3:$AF$6,COUNTIF('Profile-matrices_Condorcet'!$B$2:$B4698,'Profile-matrices_Condorcet'!$B4698),MATCH(INDEX('numeric possibilities'!E$3:E$1298,VLOOKUP($B4698,'numeric possibilities'!$C$3:$G$1298,1)),'VBA code_permu_wo_repettn'!$AA$2:$AF$2))</f>
        <v>B</v>
      </c>
      <c r="E4698" t="str">
        <f>INDEX('VBA code_permu_wo_repettn'!$AH$3:$AM$6,COUNTIF('Profile-matrices_Condorcet'!$B$2:$B4698,'Profile-matrices_Condorcet'!$B4698),MATCH(INDEX('numeric possibilities'!F$3:F$1298,VLOOKUP($B4698,'numeric possibilities'!$C$3:$G$1298,1)),'VBA code_permu_wo_repettn'!$AH$2:$AM$2))</f>
        <v>C</v>
      </c>
      <c r="F4698" t="str">
        <f>INDEX('VBA code_permu_wo_repettn'!$AO$3:$AT$6,COUNTIF('Profile-matrices_Condorcet'!$B$2:$B4698,'Profile-matrices_Condorcet'!$B4698),MATCH(INDEX('numeric possibilities'!G$3:G$1298,VLOOKUP($B4698,'numeric possibilities'!$C$3:$G$1298,1)),'VBA code_permu_wo_repettn'!$AO$2:$AT$2))</f>
        <v>D</v>
      </c>
      <c r="H4698" t="s">
        <v>14</v>
      </c>
      <c r="I4698" s="3">
        <f>IF(MATCH(I$1,$C4698:$C4701,0)&lt;(MATCH(J$1,$C4698:$C4701,0)),1*a_vote,0)+IF(MATCH(I$1,$D4698:$D4701,0)&lt;MATCH(J$1,$D4698:$D4701,0),1*b_vote,0)+IF(MATCH(I$1,$E4698:$E4701,0)&lt;MATCH(J$1,$E4698:$E4701,0),1*c_vote,0)+IF(MATCH(I$1,$F4698:$F4701,0)&lt;MATCH(J$1,$F4698:$F4701,0),1*d_vote,0)</f>
        <v>0.27</v>
      </c>
      <c r="J4698" s="3">
        <f>IF(MATCH(I$1,$C4698:$C4701,0)&gt;(MATCH(J$1,$C4698:$C4701,0)),1*a_vote,0)+IF(MATCH(I$1,$D4698:$D4701,0)&gt;MATCH(J$1,$D4698:$D4701,0),1*b_vote,0)+IF(MATCH(I$1,$E4698:$E4701,0)&gt;MATCH(J$1,$E4698:$E4701,0),1*c_vote,0)+IF(MATCH(I$1,$F4698:$F4701,0)&gt;MATCH(J$1,$F4698:$F4701,0),1*d_vote,0)</f>
        <v>0.73</v>
      </c>
      <c r="K4698" s="3">
        <f>IF(MATCH($K$1,$C4698:$C4701,0)&lt;(MATCH($L$1,$C4698:$C4701,0)),1*a_vote,0)+IF(MATCH($K$1,$D4698:$D4701,0)&lt;MATCH($L$1,$D4698:$D4701,0),1*b_vote,0)+IF(MATCH($K$1,$E4698:$E4701,0)&lt;MATCH($L$1,$E4698:$E4701,0),1*c_vote,0)+IF(MATCH($K$1,$F4698:$F4701,0)&lt;MATCH($L$1,$F4698:$F4701,0),1*d_vote,0)</f>
        <v>0.27</v>
      </c>
      <c r="L4698" s="3">
        <f>IF(MATCH(K$1,$C4698:$C4701,0)&gt;(MATCH(L$1,$C4698:$C4701,0)),1*a_vote,0)+IF(MATCH(K$1,$D4698:$D4701,0)&gt;MATCH(L$1,$D4698:$D4701,0),1*b_vote,0)+IF(MATCH(K$1,$E4698:$E4701,0)&gt;MATCH(L$1,$E4698:$E4701,0),1*c_vote,0)+IF(MATCH(K$1,$F4698:$F4701,0)&gt;MATCH(L$1,$F4698:$F4701,0),1*d_vote,0)</f>
        <v>0.73</v>
      </c>
      <c r="M4698" s="3">
        <f>IF(MATCH($M$1,$C4698:$C4701,0)&lt;(MATCH($N$1,$C4698:$C4701,0)),1*a_vote,0)+IF(MATCH($M$1,$D4698:$D4701,0)&lt;MATCH($N$1,$D4698:$D4701,0),1*b_vote,0)+IF(MATCH($M$1,$E4698:$E4701,0)&lt;MATCH($N$1,$E4698:$E4701,0),1*c_vote,0)+IF(MATCH($M$1,$F4698:$F4701,0)&lt;MATCH($N$1,$F4698:$F4701,0),1*d_vote,0)</f>
        <v>0.52</v>
      </c>
      <c r="N4698" s="3">
        <f>IF(MATCH(M$1,$C4698:$C4701,0)&gt;(MATCH(N$1,$C4698:$C4701,0)),1*a_vote,0)+IF(MATCH(M$1,$D4698:$D4701,0)&gt;MATCH(N$1,$D4698:$D4701,0),1*b_vote,0)+IF(MATCH(M$1,$E4698:$E4701,0)&gt;MATCH(N$1,$E4698:$E4701,0),1*c_vote,0)+IF(MATCH(M$1,$F4698:$F4701,0)&gt;MATCH(N$1,$F4698:$F4701,0),1*d_vote,0)</f>
        <v>0.48</v>
      </c>
      <c r="O4698" s="3">
        <f>IF(MATCH($O$1,$C4698:$C4701,0)&lt;(MATCH($P$1,$C4698:$C4701,0)),1*a_vote,0)+IF(MATCH($O$1,$D4698:$D4701,0)&lt;MATCH($P$1,$D4698:$D4701,0),1*b_vote,0)+IF(MATCH($O$1,$E4698:$E4701,0)&lt;MATCH($P$1,$E4698:$E4701,0),1*c_vote,0)+IF(MATCH($O$1,$F4698:$F4701,0)&lt;MATCH($P$1,$F4698:$F4701,0),1*d_vote,0)</f>
        <v>0.53</v>
      </c>
      <c r="P4698" s="3">
        <f>IF(MATCH(O$1,$C4698:$C4701,0)&gt;(MATCH(P$1,$C4698:$C4701,0)),1*a_vote,0)+IF(MATCH(O$1,$D4698:$D4701,0)&gt;MATCH(P$1,$D4698:$D4701,0),1*b_vote,0)+IF(MATCH(O$1,$E4698:$E4701,0)&gt;MATCH(P$1,$E4698:$E4701,0),1*c_vote,0)+IF(MATCH(O$1,$F4698:$F4701,0)&gt;MATCH(P$1,$F4698:$F4701,0),1*d_vote,0)</f>
        <v>0.47</v>
      </c>
      <c r="Q4698" s="3">
        <f>IF(MATCH($Q$1,$C4698:$C4701,0)&lt;(MATCH($R$1,$C4698:$C4701,0)),1*a_vote,0)+IF(MATCH($Q$1,$D4698:$D4701,0)&lt;MATCH($R$1,$D4698:$D4701,0),1*b_vote,0)+IF(MATCH($Q$1,$E4698:$E4701,0)&lt;MATCH($R$1,$E4698:$E4701,0),1*c_vote,0)+IF(MATCH($Q$1,$F4698:$F4701,0)&lt;MATCH($R$1,$F4698:$F4701,0),1*d_vote,0)</f>
        <v>0.51</v>
      </c>
      <c r="R4698" s="3">
        <f>IF(MATCH(Q$1,$C4698:$C4701,0)&gt;(MATCH(R$1,$C4698:$C4701,0)),1*a_vote,0)+IF(MATCH(Q$1,$D4698:$D4701,0)&gt;MATCH(R$1,$D4698:$D4701,0),1*b_vote,0)+IF(MATCH(Q$1,$E4698:$E4701,0)&gt;MATCH(R$1,$E4698:$E4701,0),1*c_vote,0)+IF(MATCH(Q$1,$F4698:$F4701,0)&gt;MATCH(R$1,$F4698:$F4701,0),1*d_vote,0)</f>
        <v>0.49</v>
      </c>
      <c r="S4698" s="3">
        <f>IF(MATCH($S$1,$C4698:$C4701,0)&lt;(MATCH($T$1,$C4698:$C4701,0)),1*a_vote,0)+IF(MATCH($S$1,$D4698:$D4701,0)&lt;MATCH($T$1,$D4698:$D4701,0),1*b_vote,0)+IF(MATCH($S$1,$E4698:$E4701,0)&lt;MATCH($T$1,$E4698:$E4701,0),1*c_vote,0)+IF(MATCH($S$1,$F4698:$F4701,0)&lt;MATCH($T$1,$F4698:$F4701,0),1*d_vote,0)</f>
        <v>0.51</v>
      </c>
      <c r="T4698" s="3">
        <f>IF(MATCH(S$1,$C4698:$C4701,0)&gt;(MATCH(T$1,$C4698:$C4701,0)),1*a_vote,0)+IF(MATCH(S$1,$D4698:$D4701,0)&gt;MATCH(T$1,$D4698:$D4701,0),1*b_vote,0)+IF(MATCH(S$1,$E4698:$E4701,0)&gt;MATCH(T$1,$E4698:$E4701,0),1*c_vote,0)+IF(MATCH(S$1,$F4698:$F4701,0)&gt;MATCH(T$1,$F4698:$F4701,0),1*d_vote,0)</f>
        <v>0.49</v>
      </c>
    </row>
    <row r="4699" spans="1:20" x14ac:dyDescent="0.25">
      <c r="A4699">
        <f t="shared" si="148"/>
        <v>4698</v>
      </c>
      <c r="B4699">
        <f t="shared" si="149"/>
        <v>1175</v>
      </c>
      <c r="C4699" t="str">
        <f>INDEX('VBA code_permu_wo_repettn'!$T$3:$Y$6,COUNTIF('Profile-matrices_Condorcet'!$B$2:$B4699,'Profile-matrices_Condorcet'!$B4699),MATCH(INDEX('numeric possibilities'!D$3:D$1298,VLOOKUP($B4699,'numeric possibilities'!$C$3:$G$1298,1)),'VBA code_permu_wo_repettn'!$T$2:$Y$2))</f>
        <v>D</v>
      </c>
      <c r="D4699" t="str">
        <f>INDEX('VBA code_permu_wo_repettn'!$AA$3:$AF$6,COUNTIF('Profile-matrices_Condorcet'!$B$2:$B4699,'Profile-matrices_Condorcet'!$B4699),MATCH(INDEX('numeric possibilities'!E$3:E$1298,VLOOKUP($B4699,'numeric possibilities'!$C$3:$G$1298,1)),'VBA code_permu_wo_repettn'!$AA$2:$AF$2))</f>
        <v>C</v>
      </c>
      <c r="E4699" t="str">
        <f>INDEX('VBA code_permu_wo_repettn'!$AH$3:$AM$6,COUNTIF('Profile-matrices_Condorcet'!$B$2:$B4699,'Profile-matrices_Condorcet'!$B4699),MATCH(INDEX('numeric possibilities'!F$3:F$1298,VLOOKUP($B4699,'numeric possibilities'!$C$3:$G$1298,1)),'VBA code_permu_wo_repettn'!$AH$2:$AM$2))</f>
        <v>B</v>
      </c>
      <c r="F4699" t="str">
        <f>INDEX('VBA code_permu_wo_repettn'!$AO$3:$AT$6,COUNTIF('Profile-matrices_Condorcet'!$B$2:$B4699,'Profile-matrices_Condorcet'!$B4699),MATCH(INDEX('numeric possibilities'!G$3:G$1298,VLOOKUP($B4699,'numeric possibilities'!$C$3:$G$1298,1)),'VBA code_permu_wo_repettn'!$AO$2:$AT$2))</f>
        <v>C</v>
      </c>
      <c r="H4699" t="s">
        <v>15</v>
      </c>
      <c r="I4699" t="str">
        <f>IF(I4698&gt;J4698,$I$1,IF(I4698&lt;J4698,$J$1,0))</f>
        <v>B</v>
      </c>
      <c r="K4699" t="str">
        <f>IF(K4698&gt;L4698,$K$1,IF(K4698&lt;L4698,$L$1,0))</f>
        <v>C</v>
      </c>
      <c r="M4699" t="str">
        <f>IF(M4698&gt;N4698,$M$1,IF(M4698&lt;N4698,$N$1,0))</f>
        <v>A</v>
      </c>
      <c r="O4699" t="str">
        <f>IF(O4698&gt;P4698,$O$1,IF(O4698&lt;P4698,$P$1,0))</f>
        <v>B</v>
      </c>
      <c r="Q4699" t="str">
        <f>IF(Q4698&gt;R4698,$Q$1,IF(Q4698&lt;R4698,$R$1,0))</f>
        <v>B</v>
      </c>
      <c r="S4699" t="str">
        <f>IF(S4698&gt;T4698,$S$1,IF(S4698&lt;T4698,$T$1,0))</f>
        <v>C</v>
      </c>
    </row>
    <row r="4700" spans="1:20" x14ac:dyDescent="0.25">
      <c r="A4700">
        <f t="shared" si="148"/>
        <v>4699</v>
      </c>
      <c r="B4700">
        <f t="shared" si="149"/>
        <v>1175</v>
      </c>
      <c r="C4700" t="str">
        <f>INDEX('VBA code_permu_wo_repettn'!$T$3:$Y$6,COUNTIF('Profile-matrices_Condorcet'!$B$2:$B4700,'Profile-matrices_Condorcet'!$B4700),MATCH(INDEX('numeric possibilities'!D$3:D$1298,VLOOKUP($B4700,'numeric possibilities'!$C$3:$G$1298,1)),'VBA code_permu_wo_repettn'!$T$2:$Y$2))</f>
        <v>B</v>
      </c>
      <c r="D4700" t="str">
        <f>INDEX('VBA code_permu_wo_repettn'!$AA$3:$AF$6,COUNTIF('Profile-matrices_Condorcet'!$B$2:$B4700,'Profile-matrices_Condorcet'!$B4700),MATCH(INDEX('numeric possibilities'!E$3:E$1298,VLOOKUP($B4700,'numeric possibilities'!$C$3:$G$1298,1)),'VBA code_permu_wo_repettn'!$AA$2:$AF$2))</f>
        <v>D</v>
      </c>
      <c r="E4700" t="str">
        <f>INDEX('VBA code_permu_wo_repettn'!$AH$3:$AM$6,COUNTIF('Profile-matrices_Condorcet'!$B$2:$B4700,'Profile-matrices_Condorcet'!$B4700),MATCH(INDEX('numeric possibilities'!F$3:F$1298,VLOOKUP($B4700,'numeric possibilities'!$C$3:$G$1298,1)),'VBA code_permu_wo_repettn'!$AH$2:$AM$2))</f>
        <v>A</v>
      </c>
      <c r="F4700" t="str">
        <f>INDEX('VBA code_permu_wo_repettn'!$AO$3:$AT$6,COUNTIF('Profile-matrices_Condorcet'!$B$2:$B4700,'Profile-matrices_Condorcet'!$B4700),MATCH(INDEX('numeric possibilities'!G$3:G$1298,VLOOKUP($B4700,'numeric possibilities'!$C$3:$G$1298,1)),'VBA code_permu_wo_repettn'!$AO$2:$AT$2))</f>
        <v>B</v>
      </c>
      <c r="I4700" t="s">
        <v>0</v>
      </c>
      <c r="J4700" t="s">
        <v>1</v>
      </c>
      <c r="K4700" t="s">
        <v>2</v>
      </c>
      <c r="L4700" t="s">
        <v>3</v>
      </c>
    </row>
    <row r="4701" spans="1:20" x14ac:dyDescent="0.25">
      <c r="A4701">
        <f t="shared" si="148"/>
        <v>4700</v>
      </c>
      <c r="B4701">
        <f t="shared" si="149"/>
        <v>1175</v>
      </c>
      <c r="C4701" t="str">
        <f>INDEX('VBA code_permu_wo_repettn'!$T$3:$Y$6,COUNTIF('Profile-matrices_Condorcet'!$B$2:$B4701,'Profile-matrices_Condorcet'!$B4701),MATCH(INDEX('numeric possibilities'!D$3:D$1298,VLOOKUP($B4701,'numeric possibilities'!$C$3:$G$1298,1)),'VBA code_permu_wo_repettn'!$T$2:$Y$2))</f>
        <v>C</v>
      </c>
      <c r="D4701" t="str">
        <f>INDEX('VBA code_permu_wo_repettn'!$AA$3:$AF$6,COUNTIF('Profile-matrices_Condorcet'!$B$2:$B4701,'Profile-matrices_Condorcet'!$B4701),MATCH(INDEX('numeric possibilities'!E$3:E$1298,VLOOKUP($B4701,'numeric possibilities'!$C$3:$G$1298,1)),'VBA code_permu_wo_repettn'!$AA$2:$AF$2))</f>
        <v>A</v>
      </c>
      <c r="E4701" t="str">
        <f>INDEX('VBA code_permu_wo_repettn'!$AH$3:$AM$6,COUNTIF('Profile-matrices_Condorcet'!$B$2:$B4701,'Profile-matrices_Condorcet'!$B4701),MATCH(INDEX('numeric possibilities'!F$3:F$1298,VLOOKUP($B4701,'numeric possibilities'!$C$3:$G$1298,1)),'VBA code_permu_wo_repettn'!$AH$2:$AM$2))</f>
        <v>D</v>
      </c>
      <c r="F4701" t="str">
        <f>INDEX('VBA code_permu_wo_repettn'!$AO$3:$AT$6,COUNTIF('Profile-matrices_Condorcet'!$B$2:$B4701,'Profile-matrices_Condorcet'!$B4701),MATCH(INDEX('numeric possibilities'!G$3:G$1298,VLOOKUP($B4701,'numeric possibilities'!$C$3:$G$1298,1)),'VBA code_permu_wo_repettn'!$AO$2:$AT$2))</f>
        <v>A</v>
      </c>
      <c r="G4701" t="str">
        <f>IF(MAX(I4701:L4701)&gt;='numeric possibilities'!$B$4/2,INDEX('Profile-matrices_Condorcet'!I4700:L4700,1,MATCH(MAX('Profile-matrices_Condorcet'!I4701:L4701),'Profile-matrices_Condorcet'!I4701:L4701,0)),"NCW")</f>
        <v>B</v>
      </c>
      <c r="H4701" t="s">
        <v>13</v>
      </c>
      <c r="I4701" s="3">
        <f>COUNTIF($I4699:$S4699,I4700)</f>
        <v>1</v>
      </c>
      <c r="J4701" s="3">
        <f>COUNTIF($I4699:$S4699,J4700)</f>
        <v>3</v>
      </c>
      <c r="K4701" s="3">
        <f>COUNTIF($I4699:$S4699,K4700)</f>
        <v>2</v>
      </c>
      <c r="L4701" s="3">
        <f>COUNTIF($I4699:$S4699,L4700)</f>
        <v>0</v>
      </c>
    </row>
    <row r="4702" spans="1:20" x14ac:dyDescent="0.25">
      <c r="A4702">
        <f t="shared" si="148"/>
        <v>4701</v>
      </c>
      <c r="B4702">
        <f t="shared" si="149"/>
        <v>1176</v>
      </c>
      <c r="C4702" t="str">
        <f>INDEX('VBA code_permu_wo_repettn'!$T$3:$Y$6,COUNTIF('Profile-matrices_Condorcet'!$B$2:$B4702,'Profile-matrices_Condorcet'!$B4702),MATCH(INDEX('numeric possibilities'!D$3:D$1298,VLOOKUP($B4702,'numeric possibilities'!$C$3:$G$1298,1)),'VBA code_permu_wo_repettn'!$T$2:$Y$2))</f>
        <v>A</v>
      </c>
      <c r="D4702" t="str">
        <f>INDEX('VBA code_permu_wo_repettn'!$AA$3:$AF$6,COUNTIF('Profile-matrices_Condorcet'!$B$2:$B4702,'Profile-matrices_Condorcet'!$B4702),MATCH(INDEX('numeric possibilities'!E$3:E$1298,VLOOKUP($B4702,'numeric possibilities'!$C$3:$G$1298,1)),'VBA code_permu_wo_repettn'!$AA$2:$AF$2))</f>
        <v>B</v>
      </c>
      <c r="E4702" t="str">
        <f>INDEX('VBA code_permu_wo_repettn'!$AH$3:$AM$6,COUNTIF('Profile-matrices_Condorcet'!$B$2:$B4702,'Profile-matrices_Condorcet'!$B4702),MATCH(INDEX('numeric possibilities'!F$3:F$1298,VLOOKUP($B4702,'numeric possibilities'!$C$3:$G$1298,1)),'VBA code_permu_wo_repettn'!$AH$2:$AM$2))</f>
        <v>C</v>
      </c>
      <c r="F4702" t="str">
        <f>INDEX('VBA code_permu_wo_repettn'!$AO$3:$AT$6,COUNTIF('Profile-matrices_Condorcet'!$B$2:$B4702,'Profile-matrices_Condorcet'!$B4702),MATCH(INDEX('numeric possibilities'!G$3:G$1298,VLOOKUP($B4702,'numeric possibilities'!$C$3:$G$1298,1)),'VBA code_permu_wo_repettn'!$AO$2:$AT$2))</f>
        <v>D</v>
      </c>
      <c r="H4702" t="s">
        <v>14</v>
      </c>
      <c r="I4702" s="3">
        <f>IF(MATCH(I$1,$C4702:$C4705,0)&lt;(MATCH(J$1,$C4702:$C4705,0)),1*a_vote,0)+IF(MATCH(I$1,$D4702:$D4705,0)&lt;MATCH(J$1,$D4702:$D4705,0),1*b_vote,0)+IF(MATCH(I$1,$E4702:$E4705,0)&lt;MATCH(J$1,$E4702:$E4705,0),1*c_vote,0)+IF(MATCH(I$1,$F4702:$F4705,0)&lt;MATCH(J$1,$F4702:$F4705,0),1*d_vote,0)</f>
        <v>0.27</v>
      </c>
      <c r="J4702" s="3">
        <f>IF(MATCH(I$1,$C4702:$C4705,0)&gt;(MATCH(J$1,$C4702:$C4705,0)),1*a_vote,0)+IF(MATCH(I$1,$D4702:$D4705,0)&gt;MATCH(J$1,$D4702:$D4705,0),1*b_vote,0)+IF(MATCH(I$1,$E4702:$E4705,0)&gt;MATCH(J$1,$E4702:$E4705,0),1*c_vote,0)+IF(MATCH(I$1,$F4702:$F4705,0)&gt;MATCH(J$1,$F4702:$F4705,0),1*d_vote,0)</f>
        <v>0.73</v>
      </c>
      <c r="K4702" s="3">
        <f>IF(MATCH($K$1,$C4702:$C4705,0)&lt;(MATCH($L$1,$C4702:$C4705,0)),1*a_vote,0)+IF(MATCH($K$1,$D4702:$D4705,0)&lt;MATCH($L$1,$D4702:$D4705,0),1*b_vote,0)+IF(MATCH($K$1,$E4702:$E4705,0)&lt;MATCH($L$1,$E4702:$E4705,0),1*c_vote,0)+IF(MATCH($K$1,$F4702:$F4705,0)&lt;MATCH($L$1,$F4702:$F4705,0),1*d_vote,0)</f>
        <v>0.27</v>
      </c>
      <c r="L4702" s="3">
        <f>IF(MATCH(K$1,$C4702:$C4705,0)&gt;(MATCH(L$1,$C4702:$C4705,0)),1*a_vote,0)+IF(MATCH(K$1,$D4702:$D4705,0)&gt;MATCH(L$1,$D4702:$D4705,0),1*b_vote,0)+IF(MATCH(K$1,$E4702:$E4705,0)&gt;MATCH(L$1,$E4702:$E4705,0),1*c_vote,0)+IF(MATCH(K$1,$F4702:$F4705,0)&gt;MATCH(L$1,$F4702:$F4705,0),1*d_vote,0)</f>
        <v>0.73</v>
      </c>
      <c r="M4702" s="3">
        <f>IF(MATCH($M$1,$C4702:$C4705,0)&lt;(MATCH($N$1,$C4702:$C4705,0)),1*a_vote,0)+IF(MATCH($M$1,$D4702:$D4705,0)&lt;MATCH($N$1,$D4702:$D4705,0),1*b_vote,0)+IF(MATCH($M$1,$E4702:$E4705,0)&lt;MATCH($N$1,$E4702:$E4705,0),1*c_vote,0)+IF(MATCH($M$1,$F4702:$F4705,0)&lt;MATCH($N$1,$F4702:$F4705,0),1*d_vote,0)</f>
        <v>0.52</v>
      </c>
      <c r="N4702" s="3">
        <f>IF(MATCH(M$1,$C4702:$C4705,0)&gt;(MATCH(N$1,$C4702:$C4705,0)),1*a_vote,0)+IF(MATCH(M$1,$D4702:$D4705,0)&gt;MATCH(N$1,$D4702:$D4705,0),1*b_vote,0)+IF(MATCH(M$1,$E4702:$E4705,0)&gt;MATCH(N$1,$E4702:$E4705,0),1*c_vote,0)+IF(MATCH(M$1,$F4702:$F4705,0)&gt;MATCH(N$1,$F4702:$F4705,0),1*d_vote,0)</f>
        <v>0.48</v>
      </c>
      <c r="O4702" s="3">
        <f>IF(MATCH($O$1,$C4702:$C4705,0)&lt;(MATCH($P$1,$C4702:$C4705,0)),1*a_vote,0)+IF(MATCH($O$1,$D4702:$D4705,0)&lt;MATCH($P$1,$D4702:$D4705,0),1*b_vote,0)+IF(MATCH($O$1,$E4702:$E4705,0)&lt;MATCH($P$1,$E4702:$E4705,0),1*c_vote,0)+IF(MATCH($O$1,$F4702:$F4705,0)&lt;MATCH($P$1,$F4702:$F4705,0),1*d_vote,0)</f>
        <v>0.26</v>
      </c>
      <c r="P4702" s="3">
        <f>IF(MATCH(O$1,$C4702:$C4705,0)&gt;(MATCH(P$1,$C4702:$C4705,0)),1*a_vote,0)+IF(MATCH(O$1,$D4702:$D4705,0)&gt;MATCH(P$1,$D4702:$D4705,0),1*b_vote,0)+IF(MATCH(O$1,$E4702:$E4705,0)&gt;MATCH(P$1,$E4702:$E4705,0),1*c_vote,0)+IF(MATCH(O$1,$F4702:$F4705,0)&gt;MATCH(P$1,$F4702:$F4705,0),1*d_vote,0)</f>
        <v>0.74</v>
      </c>
      <c r="Q4702" s="3">
        <f>IF(MATCH($Q$1,$C4702:$C4705,0)&lt;(MATCH($R$1,$C4702:$C4705,0)),1*a_vote,0)+IF(MATCH($Q$1,$D4702:$D4705,0)&lt;MATCH($R$1,$D4702:$D4705,0),1*b_vote,0)+IF(MATCH($Q$1,$E4702:$E4705,0)&lt;MATCH($R$1,$E4702:$E4705,0),1*c_vote,0)+IF(MATCH($Q$1,$F4702:$F4705,0)&lt;MATCH($R$1,$F4702:$F4705,0),1*d_vote,0)</f>
        <v>0.51</v>
      </c>
      <c r="R4702" s="3">
        <f>IF(MATCH(Q$1,$C4702:$C4705,0)&gt;(MATCH(R$1,$C4702:$C4705,0)),1*a_vote,0)+IF(MATCH(Q$1,$D4702:$D4705,0)&gt;MATCH(R$1,$D4702:$D4705,0),1*b_vote,0)+IF(MATCH(Q$1,$E4702:$E4705,0)&gt;MATCH(R$1,$E4702:$E4705,0),1*c_vote,0)+IF(MATCH(Q$1,$F4702:$F4705,0)&gt;MATCH(R$1,$F4702:$F4705,0),1*d_vote,0)</f>
        <v>0.49</v>
      </c>
      <c r="S4702" s="3">
        <f>IF(MATCH($S$1,$C4702:$C4705,0)&lt;(MATCH($T$1,$C4702:$C4705,0)),1*a_vote,0)+IF(MATCH($S$1,$D4702:$D4705,0)&lt;MATCH($T$1,$D4702:$D4705,0),1*b_vote,0)+IF(MATCH($S$1,$E4702:$E4705,0)&lt;MATCH($T$1,$E4702:$E4705,0),1*c_vote,0)+IF(MATCH($S$1,$F4702:$F4705,0)&lt;MATCH($T$1,$F4702:$F4705,0),1*d_vote,0)</f>
        <v>0.51</v>
      </c>
      <c r="T4702" s="3">
        <f>IF(MATCH(S$1,$C4702:$C4705,0)&gt;(MATCH(T$1,$C4702:$C4705,0)),1*a_vote,0)+IF(MATCH(S$1,$D4702:$D4705,0)&gt;MATCH(T$1,$D4702:$D4705,0),1*b_vote,0)+IF(MATCH(S$1,$E4702:$E4705,0)&gt;MATCH(T$1,$E4702:$E4705,0),1*c_vote,0)+IF(MATCH(S$1,$F4702:$F4705,0)&gt;MATCH(T$1,$F4702:$F4705,0),1*d_vote,0)</f>
        <v>0.49</v>
      </c>
    </row>
    <row r="4703" spans="1:20" x14ac:dyDescent="0.25">
      <c r="A4703">
        <f t="shared" si="148"/>
        <v>4702</v>
      </c>
      <c r="B4703">
        <f t="shared" si="149"/>
        <v>1176</v>
      </c>
      <c r="C4703" t="str">
        <f>INDEX('VBA code_permu_wo_repettn'!$T$3:$Y$6,COUNTIF('Profile-matrices_Condorcet'!$B$2:$B4703,'Profile-matrices_Condorcet'!$B4703),MATCH(INDEX('numeric possibilities'!D$3:D$1298,VLOOKUP($B4703,'numeric possibilities'!$C$3:$G$1298,1)),'VBA code_permu_wo_repettn'!$T$2:$Y$2))</f>
        <v>D</v>
      </c>
      <c r="D4703" t="str">
        <f>INDEX('VBA code_permu_wo_repettn'!$AA$3:$AF$6,COUNTIF('Profile-matrices_Condorcet'!$B$2:$B4703,'Profile-matrices_Condorcet'!$B4703),MATCH(INDEX('numeric possibilities'!E$3:E$1298,VLOOKUP($B4703,'numeric possibilities'!$C$3:$G$1298,1)),'VBA code_permu_wo_repettn'!$AA$2:$AF$2))</f>
        <v>C</v>
      </c>
      <c r="E4703" t="str">
        <f>INDEX('VBA code_permu_wo_repettn'!$AH$3:$AM$6,COUNTIF('Profile-matrices_Condorcet'!$B$2:$B4703,'Profile-matrices_Condorcet'!$B4703),MATCH(INDEX('numeric possibilities'!F$3:F$1298,VLOOKUP($B4703,'numeric possibilities'!$C$3:$G$1298,1)),'VBA code_permu_wo_repettn'!$AH$2:$AM$2))</f>
        <v>B</v>
      </c>
      <c r="F4703" t="str">
        <f>INDEX('VBA code_permu_wo_repettn'!$AO$3:$AT$6,COUNTIF('Profile-matrices_Condorcet'!$B$2:$B4703,'Profile-matrices_Condorcet'!$B4703),MATCH(INDEX('numeric possibilities'!G$3:G$1298,VLOOKUP($B4703,'numeric possibilities'!$C$3:$G$1298,1)),'VBA code_permu_wo_repettn'!$AO$2:$AT$2))</f>
        <v>C</v>
      </c>
      <c r="H4703" t="s">
        <v>15</v>
      </c>
      <c r="I4703" t="str">
        <f>IF(I4702&gt;J4702,$I$1,IF(I4702&lt;J4702,$J$1,0))</f>
        <v>B</v>
      </c>
      <c r="K4703" t="str">
        <f>IF(K4702&gt;L4702,$K$1,IF(K4702&lt;L4702,$L$1,0))</f>
        <v>C</v>
      </c>
      <c r="M4703" t="str">
        <f>IF(M4702&gt;N4702,$M$1,IF(M4702&lt;N4702,$N$1,0))</f>
        <v>A</v>
      </c>
      <c r="O4703" t="str">
        <f>IF(O4702&gt;P4702,$O$1,IF(O4702&lt;P4702,$P$1,0))</f>
        <v>C</v>
      </c>
      <c r="Q4703" t="str">
        <f>IF(Q4702&gt;R4702,$Q$1,IF(Q4702&lt;R4702,$R$1,0))</f>
        <v>B</v>
      </c>
      <c r="S4703" t="str">
        <f>IF(S4702&gt;T4702,$S$1,IF(S4702&lt;T4702,$T$1,0))</f>
        <v>C</v>
      </c>
    </row>
    <row r="4704" spans="1:20" x14ac:dyDescent="0.25">
      <c r="A4704">
        <f t="shared" si="148"/>
        <v>4703</v>
      </c>
      <c r="B4704">
        <f t="shared" si="149"/>
        <v>1176</v>
      </c>
      <c r="C4704" t="str">
        <f>INDEX('VBA code_permu_wo_repettn'!$T$3:$Y$6,COUNTIF('Profile-matrices_Condorcet'!$B$2:$B4704,'Profile-matrices_Condorcet'!$B4704),MATCH(INDEX('numeric possibilities'!D$3:D$1298,VLOOKUP($B4704,'numeric possibilities'!$C$3:$G$1298,1)),'VBA code_permu_wo_repettn'!$T$2:$Y$2))</f>
        <v>C</v>
      </c>
      <c r="D4704" t="str">
        <f>INDEX('VBA code_permu_wo_repettn'!$AA$3:$AF$6,COUNTIF('Profile-matrices_Condorcet'!$B$2:$B4704,'Profile-matrices_Condorcet'!$B4704),MATCH(INDEX('numeric possibilities'!E$3:E$1298,VLOOKUP($B4704,'numeric possibilities'!$C$3:$G$1298,1)),'VBA code_permu_wo_repettn'!$AA$2:$AF$2))</f>
        <v>D</v>
      </c>
      <c r="E4704" t="str">
        <f>INDEX('VBA code_permu_wo_repettn'!$AH$3:$AM$6,COUNTIF('Profile-matrices_Condorcet'!$B$2:$B4704,'Profile-matrices_Condorcet'!$B4704),MATCH(INDEX('numeric possibilities'!F$3:F$1298,VLOOKUP($B4704,'numeric possibilities'!$C$3:$G$1298,1)),'VBA code_permu_wo_repettn'!$AH$2:$AM$2))</f>
        <v>A</v>
      </c>
      <c r="F4704" t="str">
        <f>INDEX('VBA code_permu_wo_repettn'!$AO$3:$AT$6,COUNTIF('Profile-matrices_Condorcet'!$B$2:$B4704,'Profile-matrices_Condorcet'!$B4704),MATCH(INDEX('numeric possibilities'!G$3:G$1298,VLOOKUP($B4704,'numeric possibilities'!$C$3:$G$1298,1)),'VBA code_permu_wo_repettn'!$AO$2:$AT$2))</f>
        <v>B</v>
      </c>
      <c r="I4704" t="s">
        <v>0</v>
      </c>
      <c r="J4704" t="s">
        <v>1</v>
      </c>
      <c r="K4704" t="s">
        <v>2</v>
      </c>
      <c r="L4704" t="s">
        <v>3</v>
      </c>
    </row>
    <row r="4705" spans="1:20" x14ac:dyDescent="0.25">
      <c r="A4705">
        <f t="shared" si="148"/>
        <v>4704</v>
      </c>
      <c r="B4705">
        <f t="shared" si="149"/>
        <v>1176</v>
      </c>
      <c r="C4705" t="str">
        <f>INDEX('VBA code_permu_wo_repettn'!$T$3:$Y$6,COUNTIF('Profile-matrices_Condorcet'!$B$2:$B4705,'Profile-matrices_Condorcet'!$B4705),MATCH(INDEX('numeric possibilities'!D$3:D$1298,VLOOKUP($B4705,'numeric possibilities'!$C$3:$G$1298,1)),'VBA code_permu_wo_repettn'!$T$2:$Y$2))</f>
        <v>B</v>
      </c>
      <c r="D4705" t="str">
        <f>INDEX('VBA code_permu_wo_repettn'!$AA$3:$AF$6,COUNTIF('Profile-matrices_Condorcet'!$B$2:$B4705,'Profile-matrices_Condorcet'!$B4705),MATCH(INDEX('numeric possibilities'!E$3:E$1298,VLOOKUP($B4705,'numeric possibilities'!$C$3:$G$1298,1)),'VBA code_permu_wo_repettn'!$AA$2:$AF$2))</f>
        <v>A</v>
      </c>
      <c r="E4705" t="str">
        <f>INDEX('VBA code_permu_wo_repettn'!$AH$3:$AM$6,COUNTIF('Profile-matrices_Condorcet'!$B$2:$B4705,'Profile-matrices_Condorcet'!$B4705),MATCH(INDEX('numeric possibilities'!F$3:F$1298,VLOOKUP($B4705,'numeric possibilities'!$C$3:$G$1298,1)),'VBA code_permu_wo_repettn'!$AH$2:$AM$2))</f>
        <v>D</v>
      </c>
      <c r="F4705" t="str">
        <f>INDEX('VBA code_permu_wo_repettn'!$AO$3:$AT$6,COUNTIF('Profile-matrices_Condorcet'!$B$2:$B4705,'Profile-matrices_Condorcet'!$B4705),MATCH(INDEX('numeric possibilities'!G$3:G$1298,VLOOKUP($B4705,'numeric possibilities'!$C$3:$G$1298,1)),'VBA code_permu_wo_repettn'!$AO$2:$AT$2))</f>
        <v>A</v>
      </c>
      <c r="G4705" t="str">
        <f>IF(MAX(I4705:L4705)&gt;='numeric possibilities'!$B$4/2,INDEX('Profile-matrices_Condorcet'!I4704:L4704,1,MATCH(MAX('Profile-matrices_Condorcet'!I4705:L4705),'Profile-matrices_Condorcet'!I4705:L4705,0)),"NCW")</f>
        <v>C</v>
      </c>
      <c r="H4705" t="s">
        <v>13</v>
      </c>
      <c r="I4705" s="3">
        <f>COUNTIF($I4703:$S4703,I4704)</f>
        <v>1</v>
      </c>
      <c r="J4705" s="3">
        <f>COUNTIF($I4703:$S4703,J4704)</f>
        <v>2</v>
      </c>
      <c r="K4705" s="3">
        <f>COUNTIF($I4703:$S4703,K4704)</f>
        <v>3</v>
      </c>
      <c r="L4705" s="3">
        <f>COUNTIF($I4703:$S4703,L4704)</f>
        <v>0</v>
      </c>
    </row>
    <row r="4706" spans="1:20" x14ac:dyDescent="0.25">
      <c r="A4706">
        <f t="shared" si="148"/>
        <v>4705</v>
      </c>
      <c r="B4706">
        <f t="shared" si="149"/>
        <v>1177</v>
      </c>
      <c r="C4706" t="str">
        <f>INDEX('VBA code_permu_wo_repettn'!$T$3:$Y$6,COUNTIF('Profile-matrices_Condorcet'!$B$2:$B4706,'Profile-matrices_Condorcet'!$B4706),MATCH(INDEX('numeric possibilities'!D$3:D$1298,VLOOKUP($B4706,'numeric possibilities'!$C$3:$G$1298,1)),'VBA code_permu_wo_repettn'!$T$2:$Y$2))</f>
        <v>A</v>
      </c>
      <c r="D4706" t="str">
        <f>INDEX('VBA code_permu_wo_repettn'!$AA$3:$AF$6,COUNTIF('Profile-matrices_Condorcet'!$B$2:$B4706,'Profile-matrices_Condorcet'!$B4706),MATCH(INDEX('numeric possibilities'!E$3:E$1298,VLOOKUP($B4706,'numeric possibilities'!$C$3:$G$1298,1)),'VBA code_permu_wo_repettn'!$AA$2:$AF$2))</f>
        <v>B</v>
      </c>
      <c r="E4706" t="str">
        <f>INDEX('VBA code_permu_wo_repettn'!$AH$3:$AM$6,COUNTIF('Profile-matrices_Condorcet'!$B$2:$B4706,'Profile-matrices_Condorcet'!$B4706),MATCH(INDEX('numeric possibilities'!F$3:F$1298,VLOOKUP($B4706,'numeric possibilities'!$C$3:$G$1298,1)),'VBA code_permu_wo_repettn'!$AH$2:$AM$2))</f>
        <v>C</v>
      </c>
      <c r="F4706" t="str">
        <f>INDEX('VBA code_permu_wo_repettn'!$AO$3:$AT$6,COUNTIF('Profile-matrices_Condorcet'!$B$2:$B4706,'Profile-matrices_Condorcet'!$B4706),MATCH(INDEX('numeric possibilities'!G$3:G$1298,VLOOKUP($B4706,'numeric possibilities'!$C$3:$G$1298,1)),'VBA code_permu_wo_repettn'!$AO$2:$AT$2))</f>
        <v>D</v>
      </c>
      <c r="H4706" t="s">
        <v>14</v>
      </c>
      <c r="I4706" s="3">
        <f>IF(MATCH(I$1,$C4706:$C4709,0)&lt;(MATCH(J$1,$C4706:$C4709,0)),1*a_vote,0)+IF(MATCH(I$1,$D4706:$D4709,0)&lt;MATCH(J$1,$D4706:$D4709,0),1*b_vote,0)+IF(MATCH(I$1,$E4706:$E4709,0)&lt;MATCH(J$1,$E4706:$E4709,0),1*c_vote,0)+IF(MATCH(I$1,$F4706:$F4709,0)&lt;MATCH(J$1,$F4706:$F4709,0),1*d_vote,0)</f>
        <v>0.27</v>
      </c>
      <c r="J4706" s="3">
        <f>IF(MATCH(I$1,$C4706:$C4709,0)&gt;(MATCH(J$1,$C4706:$C4709,0)),1*a_vote,0)+IF(MATCH(I$1,$D4706:$D4709,0)&gt;MATCH(J$1,$D4706:$D4709,0),1*b_vote,0)+IF(MATCH(I$1,$E4706:$E4709,0)&gt;MATCH(J$1,$E4706:$E4709,0),1*c_vote,0)+IF(MATCH(I$1,$F4706:$F4709,0)&gt;MATCH(J$1,$F4706:$F4709,0),1*d_vote,0)</f>
        <v>0.73</v>
      </c>
      <c r="K4706" s="3">
        <f>IF(MATCH($K$1,$C4706:$C4709,0)&lt;(MATCH($L$1,$C4706:$C4709,0)),1*a_vote,0)+IF(MATCH($K$1,$D4706:$D4709,0)&lt;MATCH($L$1,$D4706:$D4709,0),1*b_vote,0)+IF(MATCH($K$1,$E4706:$E4709,0)&lt;MATCH($L$1,$E4706:$E4709,0),1*c_vote,0)+IF(MATCH($K$1,$F4706:$F4709,0)&lt;MATCH($L$1,$F4706:$F4709,0),1*d_vote,0)</f>
        <v>0.53</v>
      </c>
      <c r="L4706" s="3">
        <f>IF(MATCH(K$1,$C4706:$C4709,0)&gt;(MATCH(L$1,$C4706:$C4709,0)),1*a_vote,0)+IF(MATCH(K$1,$D4706:$D4709,0)&gt;MATCH(L$1,$D4706:$D4709,0),1*b_vote,0)+IF(MATCH(K$1,$E4706:$E4709,0)&gt;MATCH(L$1,$E4706:$E4709,0),1*c_vote,0)+IF(MATCH(K$1,$F4706:$F4709,0)&gt;MATCH(L$1,$F4706:$F4709,0),1*d_vote,0)</f>
        <v>0.47</v>
      </c>
      <c r="M4706" s="3">
        <f>IF(MATCH($M$1,$C4706:$C4709,0)&lt;(MATCH($N$1,$C4706:$C4709,0)),1*a_vote,0)+IF(MATCH($M$1,$D4706:$D4709,0)&lt;MATCH($N$1,$D4706:$D4709,0),1*b_vote,0)+IF(MATCH($M$1,$E4706:$E4709,0)&lt;MATCH($N$1,$E4706:$E4709,0),1*c_vote,0)+IF(MATCH($M$1,$F4706:$F4709,0)&lt;MATCH($N$1,$F4706:$F4709,0),1*d_vote,0)</f>
        <v>0.52</v>
      </c>
      <c r="N4706" s="3">
        <f>IF(MATCH(M$1,$C4706:$C4709,0)&gt;(MATCH(N$1,$C4706:$C4709,0)),1*a_vote,0)+IF(MATCH(M$1,$D4706:$D4709,0)&gt;MATCH(N$1,$D4706:$D4709,0),1*b_vote,0)+IF(MATCH(M$1,$E4706:$E4709,0)&gt;MATCH(N$1,$E4706:$E4709,0),1*c_vote,0)+IF(MATCH(M$1,$F4706:$F4709,0)&gt;MATCH(N$1,$F4706:$F4709,0),1*d_vote,0)</f>
        <v>0.48</v>
      </c>
      <c r="O4706" s="3">
        <f>IF(MATCH($O$1,$C4706:$C4709,0)&lt;(MATCH($P$1,$C4706:$C4709,0)),1*a_vote,0)+IF(MATCH($O$1,$D4706:$D4709,0)&lt;MATCH($P$1,$D4706:$D4709,0),1*b_vote,0)+IF(MATCH($O$1,$E4706:$E4709,0)&lt;MATCH($P$1,$E4706:$E4709,0),1*c_vote,0)+IF(MATCH($O$1,$F4706:$F4709,0)&lt;MATCH($P$1,$F4706:$F4709,0),1*d_vote,0)</f>
        <v>0.53</v>
      </c>
      <c r="P4706" s="3">
        <f>IF(MATCH(O$1,$C4706:$C4709,0)&gt;(MATCH(P$1,$C4706:$C4709,0)),1*a_vote,0)+IF(MATCH(O$1,$D4706:$D4709,0)&gt;MATCH(P$1,$D4706:$D4709,0),1*b_vote,0)+IF(MATCH(O$1,$E4706:$E4709,0)&gt;MATCH(P$1,$E4706:$E4709,0),1*c_vote,0)+IF(MATCH(O$1,$F4706:$F4709,0)&gt;MATCH(P$1,$F4706:$F4709,0),1*d_vote,0)</f>
        <v>0.47</v>
      </c>
      <c r="Q4706" s="3">
        <f>IF(MATCH($Q$1,$C4706:$C4709,0)&lt;(MATCH($R$1,$C4706:$C4709,0)),1*a_vote,0)+IF(MATCH($Q$1,$D4706:$D4709,0)&lt;MATCH($R$1,$D4706:$D4709,0),1*b_vote,0)+IF(MATCH($Q$1,$E4706:$E4709,0)&lt;MATCH($R$1,$E4706:$E4709,0),1*c_vote,0)+IF(MATCH($Q$1,$F4706:$F4709,0)&lt;MATCH($R$1,$F4706:$F4709,0),1*d_vote,0)</f>
        <v>0.78</v>
      </c>
      <c r="R4706" s="3">
        <f>IF(MATCH(Q$1,$C4706:$C4709,0)&gt;(MATCH(R$1,$C4706:$C4709,0)),1*a_vote,0)+IF(MATCH(Q$1,$D4706:$D4709,0)&gt;MATCH(R$1,$D4706:$D4709,0),1*b_vote,0)+IF(MATCH(Q$1,$E4706:$E4709,0)&gt;MATCH(R$1,$E4706:$E4709,0),1*c_vote,0)+IF(MATCH(Q$1,$F4706:$F4709,0)&gt;MATCH(R$1,$F4706:$F4709,0),1*d_vote,0)</f>
        <v>0.21999999999999997</v>
      </c>
      <c r="S4706" s="3">
        <f>IF(MATCH($S$1,$C4706:$C4709,0)&lt;(MATCH($T$1,$C4706:$C4709,0)),1*a_vote,0)+IF(MATCH($S$1,$D4706:$D4709,0)&lt;MATCH($T$1,$D4706:$D4709,0),1*b_vote,0)+IF(MATCH($S$1,$E4706:$E4709,0)&lt;MATCH($T$1,$E4706:$E4709,0),1*c_vote,0)+IF(MATCH($S$1,$F4706:$F4709,0)&lt;MATCH($T$1,$F4706:$F4709,0),1*d_vote,0)</f>
        <v>0.52</v>
      </c>
      <c r="T4706" s="3">
        <f>IF(MATCH(S$1,$C4706:$C4709,0)&gt;(MATCH(T$1,$C4706:$C4709,0)),1*a_vote,0)+IF(MATCH(S$1,$D4706:$D4709,0)&gt;MATCH(T$1,$D4706:$D4709,0),1*b_vote,0)+IF(MATCH(S$1,$E4706:$E4709,0)&gt;MATCH(T$1,$E4706:$E4709,0),1*c_vote,0)+IF(MATCH(S$1,$F4706:$F4709,0)&gt;MATCH(T$1,$F4706:$F4709,0),1*d_vote,0)</f>
        <v>0.48</v>
      </c>
    </row>
    <row r="4707" spans="1:20" x14ac:dyDescent="0.25">
      <c r="A4707">
        <f t="shared" si="148"/>
        <v>4706</v>
      </c>
      <c r="B4707">
        <f t="shared" si="149"/>
        <v>1177</v>
      </c>
      <c r="C4707" t="str">
        <f>INDEX('VBA code_permu_wo_repettn'!$T$3:$Y$6,COUNTIF('Profile-matrices_Condorcet'!$B$2:$B4707,'Profile-matrices_Condorcet'!$B4707),MATCH(INDEX('numeric possibilities'!D$3:D$1298,VLOOKUP($B4707,'numeric possibilities'!$C$3:$G$1298,1)),'VBA code_permu_wo_repettn'!$T$2:$Y$2))</f>
        <v>B</v>
      </c>
      <c r="D4707" t="str">
        <f>INDEX('VBA code_permu_wo_repettn'!$AA$3:$AF$6,COUNTIF('Profile-matrices_Condorcet'!$B$2:$B4707,'Profile-matrices_Condorcet'!$B4707),MATCH(INDEX('numeric possibilities'!E$3:E$1298,VLOOKUP($B4707,'numeric possibilities'!$C$3:$G$1298,1)),'VBA code_permu_wo_repettn'!$AA$2:$AF$2))</f>
        <v>D</v>
      </c>
      <c r="E4707" t="str">
        <f>INDEX('VBA code_permu_wo_repettn'!$AH$3:$AM$6,COUNTIF('Profile-matrices_Condorcet'!$B$2:$B4707,'Profile-matrices_Condorcet'!$B4707),MATCH(INDEX('numeric possibilities'!F$3:F$1298,VLOOKUP($B4707,'numeric possibilities'!$C$3:$G$1298,1)),'VBA code_permu_wo_repettn'!$AH$2:$AM$2))</f>
        <v>B</v>
      </c>
      <c r="F4707" t="str">
        <f>INDEX('VBA code_permu_wo_repettn'!$AO$3:$AT$6,COUNTIF('Profile-matrices_Condorcet'!$B$2:$B4707,'Profile-matrices_Condorcet'!$B4707),MATCH(INDEX('numeric possibilities'!G$3:G$1298,VLOOKUP($B4707,'numeric possibilities'!$C$3:$G$1298,1)),'VBA code_permu_wo_repettn'!$AO$2:$AT$2))</f>
        <v>C</v>
      </c>
      <c r="H4707" t="s">
        <v>15</v>
      </c>
      <c r="I4707" t="str">
        <f>IF(I4706&gt;J4706,$I$1,IF(I4706&lt;J4706,$J$1,0))</f>
        <v>B</v>
      </c>
      <c r="K4707" t="str">
        <f>IF(K4706&gt;L4706,$K$1,IF(K4706&lt;L4706,$L$1,0))</f>
        <v>A</v>
      </c>
      <c r="M4707" t="str">
        <f>IF(M4706&gt;N4706,$M$1,IF(M4706&lt;N4706,$N$1,0))</f>
        <v>A</v>
      </c>
      <c r="O4707" t="str">
        <f>IF(O4706&gt;P4706,$O$1,IF(O4706&lt;P4706,$P$1,0))</f>
        <v>B</v>
      </c>
      <c r="Q4707" t="str">
        <f>IF(Q4706&gt;R4706,$Q$1,IF(Q4706&lt;R4706,$R$1,0))</f>
        <v>B</v>
      </c>
      <c r="S4707" t="str">
        <f>IF(S4706&gt;T4706,$S$1,IF(S4706&lt;T4706,$T$1,0))</f>
        <v>C</v>
      </c>
    </row>
    <row r="4708" spans="1:20" x14ac:dyDescent="0.25">
      <c r="A4708">
        <f t="shared" si="148"/>
        <v>4707</v>
      </c>
      <c r="B4708">
        <f t="shared" si="149"/>
        <v>1177</v>
      </c>
      <c r="C4708" t="str">
        <f>INDEX('VBA code_permu_wo_repettn'!$T$3:$Y$6,COUNTIF('Profile-matrices_Condorcet'!$B$2:$B4708,'Profile-matrices_Condorcet'!$B4708),MATCH(INDEX('numeric possibilities'!D$3:D$1298,VLOOKUP($B4708,'numeric possibilities'!$C$3:$G$1298,1)),'VBA code_permu_wo_repettn'!$T$2:$Y$2))</f>
        <v>C</v>
      </c>
      <c r="D4708" t="str">
        <f>INDEX('VBA code_permu_wo_repettn'!$AA$3:$AF$6,COUNTIF('Profile-matrices_Condorcet'!$B$2:$B4708,'Profile-matrices_Condorcet'!$B4708),MATCH(INDEX('numeric possibilities'!E$3:E$1298,VLOOKUP($B4708,'numeric possibilities'!$C$3:$G$1298,1)),'VBA code_permu_wo_repettn'!$AA$2:$AF$2))</f>
        <v>A</v>
      </c>
      <c r="E4708" t="str">
        <f>INDEX('VBA code_permu_wo_repettn'!$AH$3:$AM$6,COUNTIF('Profile-matrices_Condorcet'!$B$2:$B4708,'Profile-matrices_Condorcet'!$B4708),MATCH(INDEX('numeric possibilities'!F$3:F$1298,VLOOKUP($B4708,'numeric possibilities'!$C$3:$G$1298,1)),'VBA code_permu_wo_repettn'!$AH$2:$AM$2))</f>
        <v>A</v>
      </c>
      <c r="F4708" t="str">
        <f>INDEX('VBA code_permu_wo_repettn'!$AO$3:$AT$6,COUNTIF('Profile-matrices_Condorcet'!$B$2:$B4708,'Profile-matrices_Condorcet'!$B4708),MATCH(INDEX('numeric possibilities'!G$3:G$1298,VLOOKUP($B4708,'numeric possibilities'!$C$3:$G$1298,1)),'VBA code_permu_wo_repettn'!$AO$2:$AT$2))</f>
        <v>B</v>
      </c>
      <c r="I4708" t="s">
        <v>0</v>
      </c>
      <c r="J4708" t="s">
        <v>1</v>
      </c>
      <c r="K4708" t="s">
        <v>2</v>
      </c>
      <c r="L4708" t="s">
        <v>3</v>
      </c>
    </row>
    <row r="4709" spans="1:20" x14ac:dyDescent="0.25">
      <c r="A4709">
        <f t="shared" si="148"/>
        <v>4708</v>
      </c>
      <c r="B4709">
        <f t="shared" si="149"/>
        <v>1177</v>
      </c>
      <c r="C4709" t="str">
        <f>INDEX('VBA code_permu_wo_repettn'!$T$3:$Y$6,COUNTIF('Profile-matrices_Condorcet'!$B$2:$B4709,'Profile-matrices_Condorcet'!$B4709),MATCH(INDEX('numeric possibilities'!D$3:D$1298,VLOOKUP($B4709,'numeric possibilities'!$C$3:$G$1298,1)),'VBA code_permu_wo_repettn'!$T$2:$Y$2))</f>
        <v>D</v>
      </c>
      <c r="D4709" t="str">
        <f>INDEX('VBA code_permu_wo_repettn'!$AA$3:$AF$6,COUNTIF('Profile-matrices_Condorcet'!$B$2:$B4709,'Profile-matrices_Condorcet'!$B4709),MATCH(INDEX('numeric possibilities'!E$3:E$1298,VLOOKUP($B4709,'numeric possibilities'!$C$3:$G$1298,1)),'VBA code_permu_wo_repettn'!$AA$2:$AF$2))</f>
        <v>C</v>
      </c>
      <c r="E4709" t="str">
        <f>INDEX('VBA code_permu_wo_repettn'!$AH$3:$AM$6,COUNTIF('Profile-matrices_Condorcet'!$B$2:$B4709,'Profile-matrices_Condorcet'!$B4709),MATCH(INDEX('numeric possibilities'!F$3:F$1298,VLOOKUP($B4709,'numeric possibilities'!$C$3:$G$1298,1)),'VBA code_permu_wo_repettn'!$AH$2:$AM$2))</f>
        <v>D</v>
      </c>
      <c r="F4709" t="str">
        <f>INDEX('VBA code_permu_wo_repettn'!$AO$3:$AT$6,COUNTIF('Profile-matrices_Condorcet'!$B$2:$B4709,'Profile-matrices_Condorcet'!$B4709),MATCH(INDEX('numeric possibilities'!G$3:G$1298,VLOOKUP($B4709,'numeric possibilities'!$C$3:$G$1298,1)),'VBA code_permu_wo_repettn'!$AO$2:$AT$2))</f>
        <v>A</v>
      </c>
      <c r="G4709" t="str">
        <f>IF(MAX(I4709:L4709)&gt;='numeric possibilities'!$B$4/2,INDEX('Profile-matrices_Condorcet'!I4708:L4708,1,MATCH(MAX('Profile-matrices_Condorcet'!I4709:L4709),'Profile-matrices_Condorcet'!I4709:L4709,0)),"NCW")</f>
        <v>B</v>
      </c>
      <c r="H4709" t="s">
        <v>13</v>
      </c>
      <c r="I4709" s="3">
        <f>COUNTIF($I4707:$S4707,I4708)</f>
        <v>2</v>
      </c>
      <c r="J4709" s="3">
        <f>COUNTIF($I4707:$S4707,J4708)</f>
        <v>3</v>
      </c>
      <c r="K4709" s="3">
        <f>COUNTIF($I4707:$S4707,K4708)</f>
        <v>1</v>
      </c>
      <c r="L4709" s="3">
        <f>COUNTIF($I4707:$S4707,L4708)</f>
        <v>0</v>
      </c>
    </row>
    <row r="4710" spans="1:20" x14ac:dyDescent="0.25">
      <c r="A4710">
        <f t="shared" si="148"/>
        <v>4709</v>
      </c>
      <c r="B4710">
        <f t="shared" si="149"/>
        <v>1178</v>
      </c>
      <c r="C4710" t="str">
        <f>INDEX('VBA code_permu_wo_repettn'!$T$3:$Y$6,COUNTIF('Profile-matrices_Condorcet'!$B$2:$B4710,'Profile-matrices_Condorcet'!$B4710),MATCH(INDEX('numeric possibilities'!D$3:D$1298,VLOOKUP($B4710,'numeric possibilities'!$C$3:$G$1298,1)),'VBA code_permu_wo_repettn'!$T$2:$Y$2))</f>
        <v>A</v>
      </c>
      <c r="D4710" t="str">
        <f>INDEX('VBA code_permu_wo_repettn'!$AA$3:$AF$6,COUNTIF('Profile-matrices_Condorcet'!$B$2:$B4710,'Profile-matrices_Condorcet'!$B4710),MATCH(INDEX('numeric possibilities'!E$3:E$1298,VLOOKUP($B4710,'numeric possibilities'!$C$3:$G$1298,1)),'VBA code_permu_wo_repettn'!$AA$2:$AF$2))</f>
        <v>B</v>
      </c>
      <c r="E4710" t="str">
        <f>INDEX('VBA code_permu_wo_repettn'!$AH$3:$AM$6,COUNTIF('Profile-matrices_Condorcet'!$B$2:$B4710,'Profile-matrices_Condorcet'!$B4710),MATCH(INDEX('numeric possibilities'!F$3:F$1298,VLOOKUP($B4710,'numeric possibilities'!$C$3:$G$1298,1)),'VBA code_permu_wo_repettn'!$AH$2:$AM$2))</f>
        <v>C</v>
      </c>
      <c r="F4710" t="str">
        <f>INDEX('VBA code_permu_wo_repettn'!$AO$3:$AT$6,COUNTIF('Profile-matrices_Condorcet'!$B$2:$B4710,'Profile-matrices_Condorcet'!$B4710),MATCH(INDEX('numeric possibilities'!G$3:G$1298,VLOOKUP($B4710,'numeric possibilities'!$C$3:$G$1298,1)),'VBA code_permu_wo_repettn'!$AO$2:$AT$2))</f>
        <v>D</v>
      </c>
      <c r="H4710" t="s">
        <v>14</v>
      </c>
      <c r="I4710" s="3">
        <f>IF(MATCH(I$1,$C4710:$C4713,0)&lt;(MATCH(J$1,$C4710:$C4713,0)),1*a_vote,0)+IF(MATCH(I$1,$D4710:$D4713,0)&lt;MATCH(J$1,$D4710:$D4713,0),1*b_vote,0)+IF(MATCH(I$1,$E4710:$E4713,0)&lt;MATCH(J$1,$E4710:$E4713,0),1*c_vote,0)+IF(MATCH(I$1,$F4710:$F4713,0)&lt;MATCH(J$1,$F4710:$F4713,0),1*d_vote,0)</f>
        <v>0.27</v>
      </c>
      <c r="J4710" s="3">
        <f>IF(MATCH(I$1,$C4710:$C4713,0)&gt;(MATCH(J$1,$C4710:$C4713,0)),1*a_vote,0)+IF(MATCH(I$1,$D4710:$D4713,0)&gt;MATCH(J$1,$D4710:$D4713,0),1*b_vote,0)+IF(MATCH(I$1,$E4710:$E4713,0)&gt;MATCH(J$1,$E4710:$E4713,0),1*c_vote,0)+IF(MATCH(I$1,$F4710:$F4713,0)&gt;MATCH(J$1,$F4710:$F4713,0),1*d_vote,0)</f>
        <v>0.73</v>
      </c>
      <c r="K4710" s="3">
        <f>IF(MATCH($K$1,$C4710:$C4713,0)&lt;(MATCH($L$1,$C4710:$C4713,0)),1*a_vote,0)+IF(MATCH($K$1,$D4710:$D4713,0)&lt;MATCH($L$1,$D4710:$D4713,0),1*b_vote,0)+IF(MATCH($K$1,$E4710:$E4713,0)&lt;MATCH($L$1,$E4710:$E4713,0),1*c_vote,0)+IF(MATCH($K$1,$F4710:$F4713,0)&lt;MATCH($L$1,$F4710:$F4713,0),1*d_vote,0)</f>
        <v>0.53</v>
      </c>
      <c r="L4710" s="3">
        <f>IF(MATCH(K$1,$C4710:$C4713,0)&gt;(MATCH(L$1,$C4710:$C4713,0)),1*a_vote,0)+IF(MATCH(K$1,$D4710:$D4713,0)&gt;MATCH(L$1,$D4710:$D4713,0),1*b_vote,0)+IF(MATCH(K$1,$E4710:$E4713,0)&gt;MATCH(L$1,$E4710:$E4713,0),1*c_vote,0)+IF(MATCH(K$1,$F4710:$F4713,0)&gt;MATCH(L$1,$F4710:$F4713,0),1*d_vote,0)</f>
        <v>0.47</v>
      </c>
      <c r="M4710" s="3">
        <f>IF(MATCH($M$1,$C4710:$C4713,0)&lt;(MATCH($N$1,$C4710:$C4713,0)),1*a_vote,0)+IF(MATCH($M$1,$D4710:$D4713,0)&lt;MATCH($N$1,$D4710:$D4713,0),1*b_vote,0)+IF(MATCH($M$1,$E4710:$E4713,0)&lt;MATCH($N$1,$E4710:$E4713,0),1*c_vote,0)+IF(MATCH($M$1,$F4710:$F4713,0)&lt;MATCH($N$1,$F4710:$F4713,0),1*d_vote,0)</f>
        <v>0.52</v>
      </c>
      <c r="N4710" s="3">
        <f>IF(MATCH(M$1,$C4710:$C4713,0)&gt;(MATCH(N$1,$C4710:$C4713,0)),1*a_vote,0)+IF(MATCH(M$1,$D4710:$D4713,0)&gt;MATCH(N$1,$D4710:$D4713,0),1*b_vote,0)+IF(MATCH(M$1,$E4710:$E4713,0)&gt;MATCH(N$1,$E4710:$E4713,0),1*c_vote,0)+IF(MATCH(M$1,$F4710:$F4713,0)&gt;MATCH(N$1,$F4710:$F4713,0),1*d_vote,0)</f>
        <v>0.48</v>
      </c>
      <c r="O4710" s="3">
        <f>IF(MATCH($O$1,$C4710:$C4713,0)&lt;(MATCH($P$1,$C4710:$C4713,0)),1*a_vote,0)+IF(MATCH($O$1,$D4710:$D4713,0)&lt;MATCH($P$1,$D4710:$D4713,0),1*b_vote,0)+IF(MATCH($O$1,$E4710:$E4713,0)&lt;MATCH($P$1,$E4710:$E4713,0),1*c_vote,0)+IF(MATCH($O$1,$F4710:$F4713,0)&lt;MATCH($P$1,$F4710:$F4713,0),1*d_vote,0)</f>
        <v>0.53</v>
      </c>
      <c r="P4710" s="3">
        <f>IF(MATCH(O$1,$C4710:$C4713,0)&gt;(MATCH(P$1,$C4710:$C4713,0)),1*a_vote,0)+IF(MATCH(O$1,$D4710:$D4713,0)&gt;MATCH(P$1,$D4710:$D4713,0),1*b_vote,0)+IF(MATCH(O$1,$E4710:$E4713,0)&gt;MATCH(P$1,$E4710:$E4713,0),1*c_vote,0)+IF(MATCH(O$1,$F4710:$F4713,0)&gt;MATCH(P$1,$F4710:$F4713,0),1*d_vote,0)</f>
        <v>0.47</v>
      </c>
      <c r="Q4710" s="3">
        <f>IF(MATCH($Q$1,$C4710:$C4713,0)&lt;(MATCH($R$1,$C4710:$C4713,0)),1*a_vote,0)+IF(MATCH($Q$1,$D4710:$D4713,0)&lt;MATCH($R$1,$D4710:$D4713,0),1*b_vote,0)+IF(MATCH($Q$1,$E4710:$E4713,0)&lt;MATCH($R$1,$E4710:$E4713,0),1*c_vote,0)+IF(MATCH($Q$1,$F4710:$F4713,0)&lt;MATCH($R$1,$F4710:$F4713,0),1*d_vote,0)</f>
        <v>0.78</v>
      </c>
      <c r="R4710" s="3">
        <f>IF(MATCH(Q$1,$C4710:$C4713,0)&gt;(MATCH(R$1,$C4710:$C4713,0)),1*a_vote,0)+IF(MATCH(Q$1,$D4710:$D4713,0)&gt;MATCH(R$1,$D4710:$D4713,0),1*b_vote,0)+IF(MATCH(Q$1,$E4710:$E4713,0)&gt;MATCH(R$1,$E4710:$E4713,0),1*c_vote,0)+IF(MATCH(Q$1,$F4710:$F4713,0)&gt;MATCH(R$1,$F4710:$F4713,0),1*d_vote,0)</f>
        <v>0.21999999999999997</v>
      </c>
      <c r="S4710" s="3">
        <f>IF(MATCH($S$1,$C4710:$C4713,0)&lt;(MATCH($T$1,$C4710:$C4713,0)),1*a_vote,0)+IF(MATCH($S$1,$D4710:$D4713,0)&lt;MATCH($T$1,$D4710:$D4713,0),1*b_vote,0)+IF(MATCH($S$1,$E4710:$E4713,0)&lt;MATCH($T$1,$E4710:$E4713,0),1*c_vote,0)+IF(MATCH($S$1,$F4710:$F4713,0)&lt;MATCH($T$1,$F4710:$F4713,0),1*d_vote,0)</f>
        <v>0.25</v>
      </c>
      <c r="T4710" s="3">
        <f>IF(MATCH(S$1,$C4710:$C4713,0)&gt;(MATCH(T$1,$C4710:$C4713,0)),1*a_vote,0)+IF(MATCH(S$1,$D4710:$D4713,0)&gt;MATCH(T$1,$D4710:$D4713,0),1*b_vote,0)+IF(MATCH(S$1,$E4710:$E4713,0)&gt;MATCH(T$1,$E4710:$E4713,0),1*c_vote,0)+IF(MATCH(S$1,$F4710:$F4713,0)&gt;MATCH(T$1,$F4710:$F4713,0),1*d_vote,0)</f>
        <v>0.75</v>
      </c>
    </row>
    <row r="4711" spans="1:20" x14ac:dyDescent="0.25">
      <c r="A4711">
        <f t="shared" si="148"/>
        <v>4710</v>
      </c>
      <c r="B4711">
        <f t="shared" si="149"/>
        <v>1178</v>
      </c>
      <c r="C4711" t="str">
        <f>INDEX('VBA code_permu_wo_repettn'!$T$3:$Y$6,COUNTIF('Profile-matrices_Condorcet'!$B$2:$B4711,'Profile-matrices_Condorcet'!$B4711),MATCH(INDEX('numeric possibilities'!D$3:D$1298,VLOOKUP($B4711,'numeric possibilities'!$C$3:$G$1298,1)),'VBA code_permu_wo_repettn'!$T$2:$Y$2))</f>
        <v>B</v>
      </c>
      <c r="D4711" t="str">
        <f>INDEX('VBA code_permu_wo_repettn'!$AA$3:$AF$6,COUNTIF('Profile-matrices_Condorcet'!$B$2:$B4711,'Profile-matrices_Condorcet'!$B4711),MATCH(INDEX('numeric possibilities'!E$3:E$1298,VLOOKUP($B4711,'numeric possibilities'!$C$3:$G$1298,1)),'VBA code_permu_wo_repettn'!$AA$2:$AF$2))</f>
        <v>D</v>
      </c>
      <c r="E4711" t="str">
        <f>INDEX('VBA code_permu_wo_repettn'!$AH$3:$AM$6,COUNTIF('Profile-matrices_Condorcet'!$B$2:$B4711,'Profile-matrices_Condorcet'!$B4711),MATCH(INDEX('numeric possibilities'!F$3:F$1298,VLOOKUP($B4711,'numeric possibilities'!$C$3:$G$1298,1)),'VBA code_permu_wo_repettn'!$AH$2:$AM$2))</f>
        <v>B</v>
      </c>
      <c r="F4711" t="str">
        <f>INDEX('VBA code_permu_wo_repettn'!$AO$3:$AT$6,COUNTIF('Profile-matrices_Condorcet'!$B$2:$B4711,'Profile-matrices_Condorcet'!$B4711),MATCH(INDEX('numeric possibilities'!G$3:G$1298,VLOOKUP($B4711,'numeric possibilities'!$C$3:$G$1298,1)),'VBA code_permu_wo_repettn'!$AO$2:$AT$2))</f>
        <v>C</v>
      </c>
      <c r="H4711" t="s">
        <v>15</v>
      </c>
      <c r="I4711" t="str">
        <f>IF(I4710&gt;J4710,$I$1,IF(I4710&lt;J4710,$J$1,0))</f>
        <v>B</v>
      </c>
      <c r="K4711" t="str">
        <f>IF(K4710&gt;L4710,$K$1,IF(K4710&lt;L4710,$L$1,0))</f>
        <v>A</v>
      </c>
      <c r="M4711" t="str">
        <f>IF(M4710&gt;N4710,$M$1,IF(M4710&lt;N4710,$N$1,0))</f>
        <v>A</v>
      </c>
      <c r="O4711" t="str">
        <f>IF(O4710&gt;P4710,$O$1,IF(O4710&lt;P4710,$P$1,0))</f>
        <v>B</v>
      </c>
      <c r="Q4711" t="str">
        <f>IF(Q4710&gt;R4710,$Q$1,IF(Q4710&lt;R4710,$R$1,0))</f>
        <v>B</v>
      </c>
      <c r="S4711" t="str">
        <f>IF(S4710&gt;T4710,$S$1,IF(S4710&lt;T4710,$T$1,0))</f>
        <v>D</v>
      </c>
    </row>
    <row r="4712" spans="1:20" x14ac:dyDescent="0.25">
      <c r="A4712">
        <f t="shared" si="148"/>
        <v>4711</v>
      </c>
      <c r="B4712">
        <f t="shared" si="149"/>
        <v>1178</v>
      </c>
      <c r="C4712" t="str">
        <f>INDEX('VBA code_permu_wo_repettn'!$T$3:$Y$6,COUNTIF('Profile-matrices_Condorcet'!$B$2:$B4712,'Profile-matrices_Condorcet'!$B4712),MATCH(INDEX('numeric possibilities'!D$3:D$1298,VLOOKUP($B4712,'numeric possibilities'!$C$3:$G$1298,1)),'VBA code_permu_wo_repettn'!$T$2:$Y$2))</f>
        <v>D</v>
      </c>
      <c r="D4712" t="str">
        <f>INDEX('VBA code_permu_wo_repettn'!$AA$3:$AF$6,COUNTIF('Profile-matrices_Condorcet'!$B$2:$B4712,'Profile-matrices_Condorcet'!$B4712),MATCH(INDEX('numeric possibilities'!E$3:E$1298,VLOOKUP($B4712,'numeric possibilities'!$C$3:$G$1298,1)),'VBA code_permu_wo_repettn'!$AA$2:$AF$2))</f>
        <v>A</v>
      </c>
      <c r="E4712" t="str">
        <f>INDEX('VBA code_permu_wo_repettn'!$AH$3:$AM$6,COUNTIF('Profile-matrices_Condorcet'!$B$2:$B4712,'Profile-matrices_Condorcet'!$B4712),MATCH(INDEX('numeric possibilities'!F$3:F$1298,VLOOKUP($B4712,'numeric possibilities'!$C$3:$G$1298,1)),'VBA code_permu_wo_repettn'!$AH$2:$AM$2))</f>
        <v>A</v>
      </c>
      <c r="F4712" t="str">
        <f>INDEX('VBA code_permu_wo_repettn'!$AO$3:$AT$6,COUNTIF('Profile-matrices_Condorcet'!$B$2:$B4712,'Profile-matrices_Condorcet'!$B4712),MATCH(INDEX('numeric possibilities'!G$3:G$1298,VLOOKUP($B4712,'numeric possibilities'!$C$3:$G$1298,1)),'VBA code_permu_wo_repettn'!$AO$2:$AT$2))</f>
        <v>B</v>
      </c>
      <c r="I4712" t="s">
        <v>0</v>
      </c>
      <c r="J4712" t="s">
        <v>1</v>
      </c>
      <c r="K4712" t="s">
        <v>2</v>
      </c>
      <c r="L4712" t="s">
        <v>3</v>
      </c>
    </row>
    <row r="4713" spans="1:20" x14ac:dyDescent="0.25">
      <c r="A4713">
        <f t="shared" si="148"/>
        <v>4712</v>
      </c>
      <c r="B4713">
        <f t="shared" si="149"/>
        <v>1178</v>
      </c>
      <c r="C4713" t="str">
        <f>INDEX('VBA code_permu_wo_repettn'!$T$3:$Y$6,COUNTIF('Profile-matrices_Condorcet'!$B$2:$B4713,'Profile-matrices_Condorcet'!$B4713),MATCH(INDEX('numeric possibilities'!D$3:D$1298,VLOOKUP($B4713,'numeric possibilities'!$C$3:$G$1298,1)),'VBA code_permu_wo_repettn'!$T$2:$Y$2))</f>
        <v>C</v>
      </c>
      <c r="D4713" t="str">
        <f>INDEX('VBA code_permu_wo_repettn'!$AA$3:$AF$6,COUNTIF('Profile-matrices_Condorcet'!$B$2:$B4713,'Profile-matrices_Condorcet'!$B4713),MATCH(INDEX('numeric possibilities'!E$3:E$1298,VLOOKUP($B4713,'numeric possibilities'!$C$3:$G$1298,1)),'VBA code_permu_wo_repettn'!$AA$2:$AF$2))</f>
        <v>C</v>
      </c>
      <c r="E4713" t="str">
        <f>INDEX('VBA code_permu_wo_repettn'!$AH$3:$AM$6,COUNTIF('Profile-matrices_Condorcet'!$B$2:$B4713,'Profile-matrices_Condorcet'!$B4713),MATCH(INDEX('numeric possibilities'!F$3:F$1298,VLOOKUP($B4713,'numeric possibilities'!$C$3:$G$1298,1)),'VBA code_permu_wo_repettn'!$AH$2:$AM$2))</f>
        <v>D</v>
      </c>
      <c r="F4713" t="str">
        <f>INDEX('VBA code_permu_wo_repettn'!$AO$3:$AT$6,COUNTIF('Profile-matrices_Condorcet'!$B$2:$B4713,'Profile-matrices_Condorcet'!$B4713),MATCH(INDEX('numeric possibilities'!G$3:G$1298,VLOOKUP($B4713,'numeric possibilities'!$C$3:$G$1298,1)),'VBA code_permu_wo_repettn'!$AO$2:$AT$2))</f>
        <v>A</v>
      </c>
      <c r="G4713" t="str">
        <f>IF(MAX(I4713:L4713)&gt;='numeric possibilities'!$B$4/2,INDEX('Profile-matrices_Condorcet'!I4712:L4712,1,MATCH(MAX('Profile-matrices_Condorcet'!I4713:L4713),'Profile-matrices_Condorcet'!I4713:L4713,0)),"NCW")</f>
        <v>B</v>
      </c>
      <c r="H4713" t="s">
        <v>13</v>
      </c>
      <c r="I4713" s="3">
        <f>COUNTIF($I4711:$S4711,I4712)</f>
        <v>2</v>
      </c>
      <c r="J4713" s="3">
        <f>COUNTIF($I4711:$S4711,J4712)</f>
        <v>3</v>
      </c>
      <c r="K4713" s="3">
        <f>COUNTIF($I4711:$S4711,K4712)</f>
        <v>0</v>
      </c>
      <c r="L4713" s="3">
        <f>COUNTIF($I4711:$S4711,L4712)</f>
        <v>1</v>
      </c>
    </row>
    <row r="4714" spans="1:20" x14ac:dyDescent="0.25">
      <c r="A4714">
        <f t="shared" si="148"/>
        <v>4713</v>
      </c>
      <c r="B4714">
        <f t="shared" si="149"/>
        <v>1179</v>
      </c>
      <c r="C4714" t="str">
        <f>INDEX('VBA code_permu_wo_repettn'!$T$3:$Y$6,COUNTIF('Profile-matrices_Condorcet'!$B$2:$B4714,'Profile-matrices_Condorcet'!$B4714),MATCH(INDEX('numeric possibilities'!D$3:D$1298,VLOOKUP($B4714,'numeric possibilities'!$C$3:$G$1298,1)),'VBA code_permu_wo_repettn'!$T$2:$Y$2))</f>
        <v>A</v>
      </c>
      <c r="D4714" t="str">
        <f>INDEX('VBA code_permu_wo_repettn'!$AA$3:$AF$6,COUNTIF('Profile-matrices_Condorcet'!$B$2:$B4714,'Profile-matrices_Condorcet'!$B4714),MATCH(INDEX('numeric possibilities'!E$3:E$1298,VLOOKUP($B4714,'numeric possibilities'!$C$3:$G$1298,1)),'VBA code_permu_wo_repettn'!$AA$2:$AF$2))</f>
        <v>B</v>
      </c>
      <c r="E4714" t="str">
        <f>INDEX('VBA code_permu_wo_repettn'!$AH$3:$AM$6,COUNTIF('Profile-matrices_Condorcet'!$B$2:$B4714,'Profile-matrices_Condorcet'!$B4714),MATCH(INDEX('numeric possibilities'!F$3:F$1298,VLOOKUP($B4714,'numeric possibilities'!$C$3:$G$1298,1)),'VBA code_permu_wo_repettn'!$AH$2:$AM$2))</f>
        <v>C</v>
      </c>
      <c r="F4714" t="str">
        <f>INDEX('VBA code_permu_wo_repettn'!$AO$3:$AT$6,COUNTIF('Profile-matrices_Condorcet'!$B$2:$B4714,'Profile-matrices_Condorcet'!$B4714),MATCH(INDEX('numeric possibilities'!G$3:G$1298,VLOOKUP($B4714,'numeric possibilities'!$C$3:$G$1298,1)),'VBA code_permu_wo_repettn'!$AO$2:$AT$2))</f>
        <v>D</v>
      </c>
      <c r="H4714" t="s">
        <v>14</v>
      </c>
      <c r="I4714" s="3">
        <f>IF(MATCH(I$1,$C4714:$C4717,0)&lt;(MATCH(J$1,$C4714:$C4717,0)),1*a_vote,0)+IF(MATCH(I$1,$D4714:$D4717,0)&lt;MATCH(J$1,$D4714:$D4717,0),1*b_vote,0)+IF(MATCH(I$1,$E4714:$E4717,0)&lt;MATCH(J$1,$E4714:$E4717,0),1*c_vote,0)+IF(MATCH(I$1,$F4714:$F4717,0)&lt;MATCH(J$1,$F4714:$F4717,0),1*d_vote,0)</f>
        <v>0.27</v>
      </c>
      <c r="J4714" s="3">
        <f>IF(MATCH(I$1,$C4714:$C4717,0)&gt;(MATCH(J$1,$C4714:$C4717,0)),1*a_vote,0)+IF(MATCH(I$1,$D4714:$D4717,0)&gt;MATCH(J$1,$D4714:$D4717,0),1*b_vote,0)+IF(MATCH(I$1,$E4714:$E4717,0)&gt;MATCH(J$1,$E4714:$E4717,0),1*c_vote,0)+IF(MATCH(I$1,$F4714:$F4717,0)&gt;MATCH(J$1,$F4714:$F4717,0),1*d_vote,0)</f>
        <v>0.73</v>
      </c>
      <c r="K4714" s="3">
        <f>IF(MATCH($K$1,$C4714:$C4717,0)&lt;(MATCH($L$1,$C4714:$C4717,0)),1*a_vote,0)+IF(MATCH($K$1,$D4714:$D4717,0)&lt;MATCH($L$1,$D4714:$D4717,0),1*b_vote,0)+IF(MATCH($K$1,$E4714:$E4717,0)&lt;MATCH($L$1,$E4714:$E4717,0),1*c_vote,0)+IF(MATCH($K$1,$F4714:$F4717,0)&lt;MATCH($L$1,$F4714:$F4717,0),1*d_vote,0)</f>
        <v>0.53</v>
      </c>
      <c r="L4714" s="3">
        <f>IF(MATCH(K$1,$C4714:$C4717,0)&gt;(MATCH(L$1,$C4714:$C4717,0)),1*a_vote,0)+IF(MATCH(K$1,$D4714:$D4717,0)&gt;MATCH(L$1,$D4714:$D4717,0),1*b_vote,0)+IF(MATCH(K$1,$E4714:$E4717,0)&gt;MATCH(L$1,$E4714:$E4717,0),1*c_vote,0)+IF(MATCH(K$1,$F4714:$F4717,0)&gt;MATCH(L$1,$F4714:$F4717,0),1*d_vote,0)</f>
        <v>0.47</v>
      </c>
      <c r="M4714" s="3">
        <f>IF(MATCH($M$1,$C4714:$C4717,0)&lt;(MATCH($N$1,$C4714:$C4717,0)),1*a_vote,0)+IF(MATCH($M$1,$D4714:$D4717,0)&lt;MATCH($N$1,$D4714:$D4717,0),1*b_vote,0)+IF(MATCH($M$1,$E4714:$E4717,0)&lt;MATCH($N$1,$E4714:$E4717,0),1*c_vote,0)+IF(MATCH($M$1,$F4714:$F4717,0)&lt;MATCH($N$1,$F4714:$F4717,0),1*d_vote,0)</f>
        <v>0.52</v>
      </c>
      <c r="N4714" s="3">
        <f>IF(MATCH(M$1,$C4714:$C4717,0)&gt;(MATCH(N$1,$C4714:$C4717,0)),1*a_vote,0)+IF(MATCH(M$1,$D4714:$D4717,0)&gt;MATCH(N$1,$D4714:$D4717,0),1*b_vote,0)+IF(MATCH(M$1,$E4714:$E4717,0)&gt;MATCH(N$1,$E4714:$E4717,0),1*c_vote,0)+IF(MATCH(M$1,$F4714:$F4717,0)&gt;MATCH(N$1,$F4714:$F4717,0),1*d_vote,0)</f>
        <v>0.48</v>
      </c>
      <c r="O4714" s="3">
        <f>IF(MATCH($O$1,$C4714:$C4717,0)&lt;(MATCH($P$1,$C4714:$C4717,0)),1*a_vote,0)+IF(MATCH($O$1,$D4714:$D4717,0)&lt;MATCH($P$1,$D4714:$D4717,0),1*b_vote,0)+IF(MATCH($O$1,$E4714:$E4717,0)&lt;MATCH($P$1,$E4714:$E4717,0),1*c_vote,0)+IF(MATCH($O$1,$F4714:$F4717,0)&lt;MATCH($P$1,$F4714:$F4717,0),1*d_vote,0)</f>
        <v>0.26</v>
      </c>
      <c r="P4714" s="3">
        <f>IF(MATCH(O$1,$C4714:$C4717,0)&gt;(MATCH(P$1,$C4714:$C4717,0)),1*a_vote,0)+IF(MATCH(O$1,$D4714:$D4717,0)&gt;MATCH(P$1,$D4714:$D4717,0),1*b_vote,0)+IF(MATCH(O$1,$E4714:$E4717,0)&gt;MATCH(P$1,$E4714:$E4717,0),1*c_vote,0)+IF(MATCH(O$1,$F4714:$F4717,0)&gt;MATCH(P$1,$F4714:$F4717,0),1*d_vote,0)</f>
        <v>0.74</v>
      </c>
      <c r="Q4714" s="3">
        <f>IF(MATCH($Q$1,$C4714:$C4717,0)&lt;(MATCH($R$1,$C4714:$C4717,0)),1*a_vote,0)+IF(MATCH($Q$1,$D4714:$D4717,0)&lt;MATCH($R$1,$D4714:$D4717,0),1*b_vote,0)+IF(MATCH($Q$1,$E4714:$E4717,0)&lt;MATCH($R$1,$E4714:$E4717,0),1*c_vote,0)+IF(MATCH($Q$1,$F4714:$F4717,0)&lt;MATCH($R$1,$F4714:$F4717,0),1*d_vote,0)</f>
        <v>0.78</v>
      </c>
      <c r="R4714" s="3">
        <f>IF(MATCH(Q$1,$C4714:$C4717,0)&gt;(MATCH(R$1,$C4714:$C4717,0)),1*a_vote,0)+IF(MATCH(Q$1,$D4714:$D4717,0)&gt;MATCH(R$1,$D4714:$D4717,0),1*b_vote,0)+IF(MATCH(Q$1,$E4714:$E4717,0)&gt;MATCH(R$1,$E4714:$E4717,0),1*c_vote,0)+IF(MATCH(Q$1,$F4714:$F4717,0)&gt;MATCH(R$1,$F4714:$F4717,0),1*d_vote,0)</f>
        <v>0.21999999999999997</v>
      </c>
      <c r="S4714" s="3">
        <f>IF(MATCH($S$1,$C4714:$C4717,0)&lt;(MATCH($T$1,$C4714:$C4717,0)),1*a_vote,0)+IF(MATCH($S$1,$D4714:$D4717,0)&lt;MATCH($T$1,$D4714:$D4717,0),1*b_vote,0)+IF(MATCH($S$1,$E4714:$E4717,0)&lt;MATCH($T$1,$E4714:$E4717,0),1*c_vote,0)+IF(MATCH($S$1,$F4714:$F4717,0)&lt;MATCH($T$1,$F4714:$F4717,0),1*d_vote,0)</f>
        <v>0.52</v>
      </c>
      <c r="T4714" s="3">
        <f>IF(MATCH(S$1,$C4714:$C4717,0)&gt;(MATCH(T$1,$C4714:$C4717,0)),1*a_vote,0)+IF(MATCH(S$1,$D4714:$D4717,0)&gt;MATCH(T$1,$D4714:$D4717,0),1*b_vote,0)+IF(MATCH(S$1,$E4714:$E4717,0)&gt;MATCH(T$1,$E4714:$E4717,0),1*c_vote,0)+IF(MATCH(S$1,$F4714:$F4717,0)&gt;MATCH(T$1,$F4714:$F4717,0),1*d_vote,0)</f>
        <v>0.48</v>
      </c>
    </row>
    <row r="4715" spans="1:20" x14ac:dyDescent="0.25">
      <c r="A4715">
        <f t="shared" si="148"/>
        <v>4714</v>
      </c>
      <c r="B4715">
        <f t="shared" si="149"/>
        <v>1179</v>
      </c>
      <c r="C4715" t="str">
        <f>INDEX('VBA code_permu_wo_repettn'!$T$3:$Y$6,COUNTIF('Profile-matrices_Condorcet'!$B$2:$B4715,'Profile-matrices_Condorcet'!$B4715),MATCH(INDEX('numeric possibilities'!D$3:D$1298,VLOOKUP($B4715,'numeric possibilities'!$C$3:$G$1298,1)),'VBA code_permu_wo_repettn'!$T$2:$Y$2))</f>
        <v>C</v>
      </c>
      <c r="D4715" t="str">
        <f>INDEX('VBA code_permu_wo_repettn'!$AA$3:$AF$6,COUNTIF('Profile-matrices_Condorcet'!$B$2:$B4715,'Profile-matrices_Condorcet'!$B4715),MATCH(INDEX('numeric possibilities'!E$3:E$1298,VLOOKUP($B4715,'numeric possibilities'!$C$3:$G$1298,1)),'VBA code_permu_wo_repettn'!$AA$2:$AF$2))</f>
        <v>D</v>
      </c>
      <c r="E4715" t="str">
        <f>INDEX('VBA code_permu_wo_repettn'!$AH$3:$AM$6,COUNTIF('Profile-matrices_Condorcet'!$B$2:$B4715,'Profile-matrices_Condorcet'!$B4715),MATCH(INDEX('numeric possibilities'!F$3:F$1298,VLOOKUP($B4715,'numeric possibilities'!$C$3:$G$1298,1)),'VBA code_permu_wo_repettn'!$AH$2:$AM$2))</f>
        <v>B</v>
      </c>
      <c r="F4715" t="str">
        <f>INDEX('VBA code_permu_wo_repettn'!$AO$3:$AT$6,COUNTIF('Profile-matrices_Condorcet'!$B$2:$B4715,'Profile-matrices_Condorcet'!$B4715),MATCH(INDEX('numeric possibilities'!G$3:G$1298,VLOOKUP($B4715,'numeric possibilities'!$C$3:$G$1298,1)),'VBA code_permu_wo_repettn'!$AO$2:$AT$2))</f>
        <v>C</v>
      </c>
      <c r="H4715" t="s">
        <v>15</v>
      </c>
      <c r="I4715" t="str">
        <f>IF(I4714&gt;J4714,$I$1,IF(I4714&lt;J4714,$J$1,0))</f>
        <v>B</v>
      </c>
      <c r="K4715" t="str">
        <f>IF(K4714&gt;L4714,$K$1,IF(K4714&lt;L4714,$L$1,0))</f>
        <v>A</v>
      </c>
      <c r="M4715" t="str">
        <f>IF(M4714&gt;N4714,$M$1,IF(M4714&lt;N4714,$N$1,0))</f>
        <v>A</v>
      </c>
      <c r="O4715" t="str">
        <f>IF(O4714&gt;P4714,$O$1,IF(O4714&lt;P4714,$P$1,0))</f>
        <v>C</v>
      </c>
      <c r="Q4715" t="str">
        <f>IF(Q4714&gt;R4714,$Q$1,IF(Q4714&lt;R4714,$R$1,0))</f>
        <v>B</v>
      </c>
      <c r="S4715" t="str">
        <f>IF(S4714&gt;T4714,$S$1,IF(S4714&lt;T4714,$T$1,0))</f>
        <v>C</v>
      </c>
    </row>
    <row r="4716" spans="1:20" x14ac:dyDescent="0.25">
      <c r="A4716">
        <f t="shared" si="148"/>
        <v>4715</v>
      </c>
      <c r="B4716">
        <f t="shared" si="149"/>
        <v>1179</v>
      </c>
      <c r="C4716" t="str">
        <f>INDEX('VBA code_permu_wo_repettn'!$T$3:$Y$6,COUNTIF('Profile-matrices_Condorcet'!$B$2:$B4716,'Profile-matrices_Condorcet'!$B4716),MATCH(INDEX('numeric possibilities'!D$3:D$1298,VLOOKUP($B4716,'numeric possibilities'!$C$3:$G$1298,1)),'VBA code_permu_wo_repettn'!$T$2:$Y$2))</f>
        <v>B</v>
      </c>
      <c r="D4716" t="str">
        <f>INDEX('VBA code_permu_wo_repettn'!$AA$3:$AF$6,COUNTIF('Profile-matrices_Condorcet'!$B$2:$B4716,'Profile-matrices_Condorcet'!$B4716),MATCH(INDEX('numeric possibilities'!E$3:E$1298,VLOOKUP($B4716,'numeric possibilities'!$C$3:$G$1298,1)),'VBA code_permu_wo_repettn'!$AA$2:$AF$2))</f>
        <v>A</v>
      </c>
      <c r="E4716" t="str">
        <f>INDEX('VBA code_permu_wo_repettn'!$AH$3:$AM$6,COUNTIF('Profile-matrices_Condorcet'!$B$2:$B4716,'Profile-matrices_Condorcet'!$B4716),MATCH(INDEX('numeric possibilities'!F$3:F$1298,VLOOKUP($B4716,'numeric possibilities'!$C$3:$G$1298,1)),'VBA code_permu_wo_repettn'!$AH$2:$AM$2))</f>
        <v>A</v>
      </c>
      <c r="F4716" t="str">
        <f>INDEX('VBA code_permu_wo_repettn'!$AO$3:$AT$6,COUNTIF('Profile-matrices_Condorcet'!$B$2:$B4716,'Profile-matrices_Condorcet'!$B4716),MATCH(INDEX('numeric possibilities'!G$3:G$1298,VLOOKUP($B4716,'numeric possibilities'!$C$3:$G$1298,1)),'VBA code_permu_wo_repettn'!$AO$2:$AT$2))</f>
        <v>B</v>
      </c>
      <c r="I4716" t="s">
        <v>0</v>
      </c>
      <c r="J4716" t="s">
        <v>1</v>
      </c>
      <c r="K4716" t="s">
        <v>2</v>
      </c>
      <c r="L4716" t="s">
        <v>3</v>
      </c>
    </row>
    <row r="4717" spans="1:20" x14ac:dyDescent="0.25">
      <c r="A4717">
        <f t="shared" si="148"/>
        <v>4716</v>
      </c>
      <c r="B4717">
        <f t="shared" si="149"/>
        <v>1179</v>
      </c>
      <c r="C4717" t="str">
        <f>INDEX('VBA code_permu_wo_repettn'!$T$3:$Y$6,COUNTIF('Profile-matrices_Condorcet'!$B$2:$B4717,'Profile-matrices_Condorcet'!$B4717),MATCH(INDEX('numeric possibilities'!D$3:D$1298,VLOOKUP($B4717,'numeric possibilities'!$C$3:$G$1298,1)),'VBA code_permu_wo_repettn'!$T$2:$Y$2))</f>
        <v>D</v>
      </c>
      <c r="D4717" t="str">
        <f>INDEX('VBA code_permu_wo_repettn'!$AA$3:$AF$6,COUNTIF('Profile-matrices_Condorcet'!$B$2:$B4717,'Profile-matrices_Condorcet'!$B4717),MATCH(INDEX('numeric possibilities'!E$3:E$1298,VLOOKUP($B4717,'numeric possibilities'!$C$3:$G$1298,1)),'VBA code_permu_wo_repettn'!$AA$2:$AF$2))</f>
        <v>C</v>
      </c>
      <c r="E4717" t="str">
        <f>INDEX('VBA code_permu_wo_repettn'!$AH$3:$AM$6,COUNTIF('Profile-matrices_Condorcet'!$B$2:$B4717,'Profile-matrices_Condorcet'!$B4717),MATCH(INDEX('numeric possibilities'!F$3:F$1298,VLOOKUP($B4717,'numeric possibilities'!$C$3:$G$1298,1)),'VBA code_permu_wo_repettn'!$AH$2:$AM$2))</f>
        <v>D</v>
      </c>
      <c r="F4717" t="str">
        <f>INDEX('VBA code_permu_wo_repettn'!$AO$3:$AT$6,COUNTIF('Profile-matrices_Condorcet'!$B$2:$B4717,'Profile-matrices_Condorcet'!$B4717),MATCH(INDEX('numeric possibilities'!G$3:G$1298,VLOOKUP($B4717,'numeric possibilities'!$C$3:$G$1298,1)),'VBA code_permu_wo_repettn'!$AO$2:$AT$2))</f>
        <v>A</v>
      </c>
      <c r="G4717" t="str">
        <f>IF(MAX(I4717:L4717)&gt;='numeric possibilities'!$B$4/2,INDEX('Profile-matrices_Condorcet'!I4716:L4716,1,MATCH(MAX('Profile-matrices_Condorcet'!I4717:L4717),'Profile-matrices_Condorcet'!I4717:L4717,0)),"NCW")</f>
        <v>NCW</v>
      </c>
      <c r="H4717" t="s">
        <v>13</v>
      </c>
      <c r="I4717" s="3">
        <f>COUNTIF($I4715:$S4715,I4716)</f>
        <v>2</v>
      </c>
      <c r="J4717" s="3">
        <f>COUNTIF($I4715:$S4715,J4716)</f>
        <v>2</v>
      </c>
      <c r="K4717" s="3">
        <f>COUNTIF($I4715:$S4715,K4716)</f>
        <v>2</v>
      </c>
      <c r="L4717" s="3">
        <f>COUNTIF($I4715:$S4715,L4716)</f>
        <v>0</v>
      </c>
    </row>
    <row r="4718" spans="1:20" x14ac:dyDescent="0.25">
      <c r="A4718">
        <f t="shared" si="148"/>
        <v>4717</v>
      </c>
      <c r="B4718">
        <f t="shared" si="149"/>
        <v>1180</v>
      </c>
      <c r="C4718" t="str">
        <f>INDEX('VBA code_permu_wo_repettn'!$T$3:$Y$6,COUNTIF('Profile-matrices_Condorcet'!$B$2:$B4718,'Profile-matrices_Condorcet'!$B4718),MATCH(INDEX('numeric possibilities'!D$3:D$1298,VLOOKUP($B4718,'numeric possibilities'!$C$3:$G$1298,1)),'VBA code_permu_wo_repettn'!$T$2:$Y$2))</f>
        <v>A</v>
      </c>
      <c r="D4718" t="str">
        <f>INDEX('VBA code_permu_wo_repettn'!$AA$3:$AF$6,COUNTIF('Profile-matrices_Condorcet'!$B$2:$B4718,'Profile-matrices_Condorcet'!$B4718),MATCH(INDEX('numeric possibilities'!E$3:E$1298,VLOOKUP($B4718,'numeric possibilities'!$C$3:$G$1298,1)),'VBA code_permu_wo_repettn'!$AA$2:$AF$2))</f>
        <v>B</v>
      </c>
      <c r="E4718" t="str">
        <f>INDEX('VBA code_permu_wo_repettn'!$AH$3:$AM$6,COUNTIF('Profile-matrices_Condorcet'!$B$2:$B4718,'Profile-matrices_Condorcet'!$B4718),MATCH(INDEX('numeric possibilities'!F$3:F$1298,VLOOKUP($B4718,'numeric possibilities'!$C$3:$G$1298,1)),'VBA code_permu_wo_repettn'!$AH$2:$AM$2))</f>
        <v>C</v>
      </c>
      <c r="F4718" t="str">
        <f>INDEX('VBA code_permu_wo_repettn'!$AO$3:$AT$6,COUNTIF('Profile-matrices_Condorcet'!$B$2:$B4718,'Profile-matrices_Condorcet'!$B4718),MATCH(INDEX('numeric possibilities'!G$3:G$1298,VLOOKUP($B4718,'numeric possibilities'!$C$3:$G$1298,1)),'VBA code_permu_wo_repettn'!$AO$2:$AT$2))</f>
        <v>D</v>
      </c>
      <c r="H4718" t="s">
        <v>14</v>
      </c>
      <c r="I4718" s="3">
        <f>IF(MATCH(I$1,$C4718:$C4721,0)&lt;(MATCH(J$1,$C4718:$C4721,0)),1*a_vote,0)+IF(MATCH(I$1,$D4718:$D4721,0)&lt;MATCH(J$1,$D4718:$D4721,0),1*b_vote,0)+IF(MATCH(I$1,$E4718:$E4721,0)&lt;MATCH(J$1,$E4718:$E4721,0),1*c_vote,0)+IF(MATCH(I$1,$F4718:$F4721,0)&lt;MATCH(J$1,$F4718:$F4721,0),1*d_vote,0)</f>
        <v>0.27</v>
      </c>
      <c r="J4718" s="3">
        <f>IF(MATCH(I$1,$C4718:$C4721,0)&gt;(MATCH(J$1,$C4718:$C4721,0)),1*a_vote,0)+IF(MATCH(I$1,$D4718:$D4721,0)&gt;MATCH(J$1,$D4718:$D4721,0),1*b_vote,0)+IF(MATCH(I$1,$E4718:$E4721,0)&gt;MATCH(J$1,$E4718:$E4721,0),1*c_vote,0)+IF(MATCH(I$1,$F4718:$F4721,0)&gt;MATCH(J$1,$F4718:$F4721,0),1*d_vote,0)</f>
        <v>0.73</v>
      </c>
      <c r="K4718" s="3">
        <f>IF(MATCH($K$1,$C4718:$C4721,0)&lt;(MATCH($L$1,$C4718:$C4721,0)),1*a_vote,0)+IF(MATCH($K$1,$D4718:$D4721,0)&lt;MATCH($L$1,$D4718:$D4721,0),1*b_vote,0)+IF(MATCH($K$1,$E4718:$E4721,0)&lt;MATCH($L$1,$E4718:$E4721,0),1*c_vote,0)+IF(MATCH($K$1,$F4718:$F4721,0)&lt;MATCH($L$1,$F4718:$F4721,0),1*d_vote,0)</f>
        <v>0.53</v>
      </c>
      <c r="L4718" s="3">
        <f>IF(MATCH(K$1,$C4718:$C4721,0)&gt;(MATCH(L$1,$C4718:$C4721,0)),1*a_vote,0)+IF(MATCH(K$1,$D4718:$D4721,0)&gt;MATCH(L$1,$D4718:$D4721,0),1*b_vote,0)+IF(MATCH(K$1,$E4718:$E4721,0)&gt;MATCH(L$1,$E4718:$E4721,0),1*c_vote,0)+IF(MATCH(K$1,$F4718:$F4721,0)&gt;MATCH(L$1,$F4718:$F4721,0),1*d_vote,0)</f>
        <v>0.47</v>
      </c>
      <c r="M4718" s="3">
        <f>IF(MATCH($M$1,$C4718:$C4721,0)&lt;(MATCH($N$1,$C4718:$C4721,0)),1*a_vote,0)+IF(MATCH($M$1,$D4718:$D4721,0)&lt;MATCH($N$1,$D4718:$D4721,0),1*b_vote,0)+IF(MATCH($M$1,$E4718:$E4721,0)&lt;MATCH($N$1,$E4718:$E4721,0),1*c_vote,0)+IF(MATCH($M$1,$F4718:$F4721,0)&lt;MATCH($N$1,$F4718:$F4721,0),1*d_vote,0)</f>
        <v>0.52</v>
      </c>
      <c r="N4718" s="3">
        <f>IF(MATCH(M$1,$C4718:$C4721,0)&gt;(MATCH(N$1,$C4718:$C4721,0)),1*a_vote,0)+IF(MATCH(M$1,$D4718:$D4721,0)&gt;MATCH(N$1,$D4718:$D4721,0),1*b_vote,0)+IF(MATCH(M$1,$E4718:$E4721,0)&gt;MATCH(N$1,$E4718:$E4721,0),1*c_vote,0)+IF(MATCH(M$1,$F4718:$F4721,0)&gt;MATCH(N$1,$F4718:$F4721,0),1*d_vote,0)</f>
        <v>0.48</v>
      </c>
      <c r="O4718" s="3">
        <f>IF(MATCH($O$1,$C4718:$C4721,0)&lt;(MATCH($P$1,$C4718:$C4721,0)),1*a_vote,0)+IF(MATCH($O$1,$D4718:$D4721,0)&lt;MATCH($P$1,$D4718:$D4721,0),1*b_vote,0)+IF(MATCH($O$1,$E4718:$E4721,0)&lt;MATCH($P$1,$E4718:$E4721,0),1*c_vote,0)+IF(MATCH($O$1,$F4718:$F4721,0)&lt;MATCH($P$1,$F4718:$F4721,0),1*d_vote,0)</f>
        <v>0.26</v>
      </c>
      <c r="P4718" s="3">
        <f>IF(MATCH(O$1,$C4718:$C4721,0)&gt;(MATCH(P$1,$C4718:$C4721,0)),1*a_vote,0)+IF(MATCH(O$1,$D4718:$D4721,0)&gt;MATCH(P$1,$D4718:$D4721,0),1*b_vote,0)+IF(MATCH(O$1,$E4718:$E4721,0)&gt;MATCH(P$1,$E4718:$E4721,0),1*c_vote,0)+IF(MATCH(O$1,$F4718:$F4721,0)&gt;MATCH(P$1,$F4718:$F4721,0),1*d_vote,0)</f>
        <v>0.74</v>
      </c>
      <c r="Q4718" s="3">
        <f>IF(MATCH($Q$1,$C4718:$C4721,0)&lt;(MATCH($R$1,$C4718:$C4721,0)),1*a_vote,0)+IF(MATCH($Q$1,$D4718:$D4721,0)&lt;MATCH($R$1,$D4718:$D4721,0),1*b_vote,0)+IF(MATCH($Q$1,$E4718:$E4721,0)&lt;MATCH($R$1,$E4718:$E4721,0),1*c_vote,0)+IF(MATCH($Q$1,$F4718:$F4721,0)&lt;MATCH($R$1,$F4718:$F4721,0),1*d_vote,0)</f>
        <v>0.51</v>
      </c>
      <c r="R4718" s="3">
        <f>IF(MATCH(Q$1,$C4718:$C4721,0)&gt;(MATCH(R$1,$C4718:$C4721,0)),1*a_vote,0)+IF(MATCH(Q$1,$D4718:$D4721,0)&gt;MATCH(R$1,$D4718:$D4721,0),1*b_vote,0)+IF(MATCH(Q$1,$E4718:$E4721,0)&gt;MATCH(R$1,$E4718:$E4721,0),1*c_vote,0)+IF(MATCH(Q$1,$F4718:$F4721,0)&gt;MATCH(R$1,$F4718:$F4721,0),1*d_vote,0)</f>
        <v>0.49</v>
      </c>
      <c r="S4718" s="3">
        <f>IF(MATCH($S$1,$C4718:$C4721,0)&lt;(MATCH($T$1,$C4718:$C4721,0)),1*a_vote,0)+IF(MATCH($S$1,$D4718:$D4721,0)&lt;MATCH($T$1,$D4718:$D4721,0),1*b_vote,0)+IF(MATCH($S$1,$E4718:$E4721,0)&lt;MATCH($T$1,$E4718:$E4721,0),1*c_vote,0)+IF(MATCH($S$1,$F4718:$F4721,0)&lt;MATCH($T$1,$F4718:$F4721,0),1*d_vote,0)</f>
        <v>0.52</v>
      </c>
      <c r="T4718" s="3">
        <f>IF(MATCH(S$1,$C4718:$C4721,0)&gt;(MATCH(T$1,$C4718:$C4721,0)),1*a_vote,0)+IF(MATCH(S$1,$D4718:$D4721,0)&gt;MATCH(T$1,$D4718:$D4721,0),1*b_vote,0)+IF(MATCH(S$1,$E4718:$E4721,0)&gt;MATCH(T$1,$E4718:$E4721,0),1*c_vote,0)+IF(MATCH(S$1,$F4718:$F4721,0)&gt;MATCH(T$1,$F4718:$F4721,0),1*d_vote,0)</f>
        <v>0.48</v>
      </c>
    </row>
    <row r="4719" spans="1:20" x14ac:dyDescent="0.25">
      <c r="A4719">
        <f t="shared" si="148"/>
        <v>4718</v>
      </c>
      <c r="B4719">
        <f t="shared" si="149"/>
        <v>1180</v>
      </c>
      <c r="C4719" t="str">
        <f>INDEX('VBA code_permu_wo_repettn'!$T$3:$Y$6,COUNTIF('Profile-matrices_Condorcet'!$B$2:$B4719,'Profile-matrices_Condorcet'!$B4719),MATCH(INDEX('numeric possibilities'!D$3:D$1298,VLOOKUP($B4719,'numeric possibilities'!$C$3:$G$1298,1)),'VBA code_permu_wo_repettn'!$T$2:$Y$2))</f>
        <v>C</v>
      </c>
      <c r="D4719" t="str">
        <f>INDEX('VBA code_permu_wo_repettn'!$AA$3:$AF$6,COUNTIF('Profile-matrices_Condorcet'!$B$2:$B4719,'Profile-matrices_Condorcet'!$B4719),MATCH(INDEX('numeric possibilities'!E$3:E$1298,VLOOKUP($B4719,'numeric possibilities'!$C$3:$G$1298,1)),'VBA code_permu_wo_repettn'!$AA$2:$AF$2))</f>
        <v>D</v>
      </c>
      <c r="E4719" t="str">
        <f>INDEX('VBA code_permu_wo_repettn'!$AH$3:$AM$6,COUNTIF('Profile-matrices_Condorcet'!$B$2:$B4719,'Profile-matrices_Condorcet'!$B4719),MATCH(INDEX('numeric possibilities'!F$3:F$1298,VLOOKUP($B4719,'numeric possibilities'!$C$3:$G$1298,1)),'VBA code_permu_wo_repettn'!$AH$2:$AM$2))</f>
        <v>B</v>
      </c>
      <c r="F4719" t="str">
        <f>INDEX('VBA code_permu_wo_repettn'!$AO$3:$AT$6,COUNTIF('Profile-matrices_Condorcet'!$B$2:$B4719,'Profile-matrices_Condorcet'!$B4719),MATCH(INDEX('numeric possibilities'!G$3:G$1298,VLOOKUP($B4719,'numeric possibilities'!$C$3:$G$1298,1)),'VBA code_permu_wo_repettn'!$AO$2:$AT$2))</f>
        <v>C</v>
      </c>
      <c r="H4719" t="s">
        <v>15</v>
      </c>
      <c r="I4719" t="str">
        <f>IF(I4718&gt;J4718,$I$1,IF(I4718&lt;J4718,$J$1,0))</f>
        <v>B</v>
      </c>
      <c r="K4719" t="str">
        <f>IF(K4718&gt;L4718,$K$1,IF(K4718&lt;L4718,$L$1,0))</f>
        <v>A</v>
      </c>
      <c r="M4719" t="str">
        <f>IF(M4718&gt;N4718,$M$1,IF(M4718&lt;N4718,$N$1,0))</f>
        <v>A</v>
      </c>
      <c r="O4719" t="str">
        <f>IF(O4718&gt;P4718,$O$1,IF(O4718&lt;P4718,$P$1,0))</f>
        <v>C</v>
      </c>
      <c r="Q4719" t="str">
        <f>IF(Q4718&gt;R4718,$Q$1,IF(Q4718&lt;R4718,$R$1,0))</f>
        <v>B</v>
      </c>
      <c r="S4719" t="str">
        <f>IF(S4718&gt;T4718,$S$1,IF(S4718&lt;T4718,$T$1,0))</f>
        <v>C</v>
      </c>
    </row>
    <row r="4720" spans="1:20" x14ac:dyDescent="0.25">
      <c r="A4720">
        <f t="shared" si="148"/>
        <v>4719</v>
      </c>
      <c r="B4720">
        <f t="shared" si="149"/>
        <v>1180</v>
      </c>
      <c r="C4720" t="str">
        <f>INDEX('VBA code_permu_wo_repettn'!$T$3:$Y$6,COUNTIF('Profile-matrices_Condorcet'!$B$2:$B4720,'Profile-matrices_Condorcet'!$B4720),MATCH(INDEX('numeric possibilities'!D$3:D$1298,VLOOKUP($B4720,'numeric possibilities'!$C$3:$G$1298,1)),'VBA code_permu_wo_repettn'!$T$2:$Y$2))</f>
        <v>D</v>
      </c>
      <c r="D4720" t="str">
        <f>INDEX('VBA code_permu_wo_repettn'!$AA$3:$AF$6,COUNTIF('Profile-matrices_Condorcet'!$B$2:$B4720,'Profile-matrices_Condorcet'!$B4720),MATCH(INDEX('numeric possibilities'!E$3:E$1298,VLOOKUP($B4720,'numeric possibilities'!$C$3:$G$1298,1)),'VBA code_permu_wo_repettn'!$AA$2:$AF$2))</f>
        <v>A</v>
      </c>
      <c r="E4720" t="str">
        <f>INDEX('VBA code_permu_wo_repettn'!$AH$3:$AM$6,COUNTIF('Profile-matrices_Condorcet'!$B$2:$B4720,'Profile-matrices_Condorcet'!$B4720),MATCH(INDEX('numeric possibilities'!F$3:F$1298,VLOOKUP($B4720,'numeric possibilities'!$C$3:$G$1298,1)),'VBA code_permu_wo_repettn'!$AH$2:$AM$2))</f>
        <v>A</v>
      </c>
      <c r="F4720" t="str">
        <f>INDEX('VBA code_permu_wo_repettn'!$AO$3:$AT$6,COUNTIF('Profile-matrices_Condorcet'!$B$2:$B4720,'Profile-matrices_Condorcet'!$B4720),MATCH(INDEX('numeric possibilities'!G$3:G$1298,VLOOKUP($B4720,'numeric possibilities'!$C$3:$G$1298,1)),'VBA code_permu_wo_repettn'!$AO$2:$AT$2))</f>
        <v>B</v>
      </c>
      <c r="I4720" t="s">
        <v>0</v>
      </c>
      <c r="J4720" t="s">
        <v>1</v>
      </c>
      <c r="K4720" t="s">
        <v>2</v>
      </c>
      <c r="L4720" t="s">
        <v>3</v>
      </c>
    </row>
    <row r="4721" spans="1:20" x14ac:dyDescent="0.25">
      <c r="A4721">
        <f t="shared" si="148"/>
        <v>4720</v>
      </c>
      <c r="B4721">
        <f t="shared" si="149"/>
        <v>1180</v>
      </c>
      <c r="C4721" t="str">
        <f>INDEX('VBA code_permu_wo_repettn'!$T$3:$Y$6,COUNTIF('Profile-matrices_Condorcet'!$B$2:$B4721,'Profile-matrices_Condorcet'!$B4721),MATCH(INDEX('numeric possibilities'!D$3:D$1298,VLOOKUP($B4721,'numeric possibilities'!$C$3:$G$1298,1)),'VBA code_permu_wo_repettn'!$T$2:$Y$2))</f>
        <v>B</v>
      </c>
      <c r="D4721" t="str">
        <f>INDEX('VBA code_permu_wo_repettn'!$AA$3:$AF$6,COUNTIF('Profile-matrices_Condorcet'!$B$2:$B4721,'Profile-matrices_Condorcet'!$B4721),MATCH(INDEX('numeric possibilities'!E$3:E$1298,VLOOKUP($B4721,'numeric possibilities'!$C$3:$G$1298,1)),'VBA code_permu_wo_repettn'!$AA$2:$AF$2))</f>
        <v>C</v>
      </c>
      <c r="E4721" t="str">
        <f>INDEX('VBA code_permu_wo_repettn'!$AH$3:$AM$6,COUNTIF('Profile-matrices_Condorcet'!$B$2:$B4721,'Profile-matrices_Condorcet'!$B4721),MATCH(INDEX('numeric possibilities'!F$3:F$1298,VLOOKUP($B4721,'numeric possibilities'!$C$3:$G$1298,1)),'VBA code_permu_wo_repettn'!$AH$2:$AM$2))</f>
        <v>D</v>
      </c>
      <c r="F4721" t="str">
        <f>INDEX('VBA code_permu_wo_repettn'!$AO$3:$AT$6,COUNTIF('Profile-matrices_Condorcet'!$B$2:$B4721,'Profile-matrices_Condorcet'!$B4721),MATCH(INDEX('numeric possibilities'!G$3:G$1298,VLOOKUP($B4721,'numeric possibilities'!$C$3:$G$1298,1)),'VBA code_permu_wo_repettn'!$AO$2:$AT$2))</f>
        <v>A</v>
      </c>
      <c r="G4721" t="str">
        <f>IF(MAX(I4721:L4721)&gt;='numeric possibilities'!$B$4/2,INDEX('Profile-matrices_Condorcet'!I4720:L4720,1,MATCH(MAX('Profile-matrices_Condorcet'!I4721:L4721),'Profile-matrices_Condorcet'!I4721:L4721,0)),"NCW")</f>
        <v>NCW</v>
      </c>
      <c r="H4721" t="s">
        <v>13</v>
      </c>
      <c r="I4721" s="3">
        <f>COUNTIF($I4719:$S4719,I4720)</f>
        <v>2</v>
      </c>
      <c r="J4721" s="3">
        <f>COUNTIF($I4719:$S4719,J4720)</f>
        <v>2</v>
      </c>
      <c r="K4721" s="3">
        <f>COUNTIF($I4719:$S4719,K4720)</f>
        <v>2</v>
      </c>
      <c r="L4721" s="3">
        <f>COUNTIF($I4719:$S4719,L4720)</f>
        <v>0</v>
      </c>
    </row>
    <row r="4722" spans="1:20" x14ac:dyDescent="0.25">
      <c r="A4722">
        <f t="shared" si="148"/>
        <v>4721</v>
      </c>
      <c r="B4722">
        <f t="shared" si="149"/>
        <v>1181</v>
      </c>
      <c r="C4722" t="str">
        <f>INDEX('VBA code_permu_wo_repettn'!$T$3:$Y$6,COUNTIF('Profile-matrices_Condorcet'!$B$2:$B4722,'Profile-matrices_Condorcet'!$B4722),MATCH(INDEX('numeric possibilities'!D$3:D$1298,VLOOKUP($B4722,'numeric possibilities'!$C$3:$G$1298,1)),'VBA code_permu_wo_repettn'!$T$2:$Y$2))</f>
        <v>A</v>
      </c>
      <c r="D4722" t="str">
        <f>INDEX('VBA code_permu_wo_repettn'!$AA$3:$AF$6,COUNTIF('Profile-matrices_Condorcet'!$B$2:$B4722,'Profile-matrices_Condorcet'!$B4722),MATCH(INDEX('numeric possibilities'!E$3:E$1298,VLOOKUP($B4722,'numeric possibilities'!$C$3:$G$1298,1)),'VBA code_permu_wo_repettn'!$AA$2:$AF$2))</f>
        <v>B</v>
      </c>
      <c r="E4722" t="str">
        <f>INDEX('VBA code_permu_wo_repettn'!$AH$3:$AM$6,COUNTIF('Profile-matrices_Condorcet'!$B$2:$B4722,'Profile-matrices_Condorcet'!$B4722),MATCH(INDEX('numeric possibilities'!F$3:F$1298,VLOOKUP($B4722,'numeric possibilities'!$C$3:$G$1298,1)),'VBA code_permu_wo_repettn'!$AH$2:$AM$2))</f>
        <v>C</v>
      </c>
      <c r="F4722" t="str">
        <f>INDEX('VBA code_permu_wo_repettn'!$AO$3:$AT$6,COUNTIF('Profile-matrices_Condorcet'!$B$2:$B4722,'Profile-matrices_Condorcet'!$B4722),MATCH(INDEX('numeric possibilities'!G$3:G$1298,VLOOKUP($B4722,'numeric possibilities'!$C$3:$G$1298,1)),'VBA code_permu_wo_repettn'!$AO$2:$AT$2))</f>
        <v>D</v>
      </c>
      <c r="H4722" t="s">
        <v>14</v>
      </c>
      <c r="I4722" s="3">
        <f>IF(MATCH(I$1,$C4722:$C4725,0)&lt;(MATCH(J$1,$C4722:$C4725,0)),1*a_vote,0)+IF(MATCH(I$1,$D4722:$D4725,0)&lt;MATCH(J$1,$D4722:$D4725,0),1*b_vote,0)+IF(MATCH(I$1,$E4722:$E4725,0)&lt;MATCH(J$1,$E4722:$E4725,0),1*c_vote,0)+IF(MATCH(I$1,$F4722:$F4725,0)&lt;MATCH(J$1,$F4722:$F4725,0),1*d_vote,0)</f>
        <v>0.27</v>
      </c>
      <c r="J4722" s="3">
        <f>IF(MATCH(I$1,$C4722:$C4725,0)&gt;(MATCH(J$1,$C4722:$C4725,0)),1*a_vote,0)+IF(MATCH(I$1,$D4722:$D4725,0)&gt;MATCH(J$1,$D4722:$D4725,0),1*b_vote,0)+IF(MATCH(I$1,$E4722:$E4725,0)&gt;MATCH(J$1,$E4722:$E4725,0),1*c_vote,0)+IF(MATCH(I$1,$F4722:$F4725,0)&gt;MATCH(J$1,$F4722:$F4725,0),1*d_vote,0)</f>
        <v>0.73</v>
      </c>
      <c r="K4722" s="3">
        <f>IF(MATCH($K$1,$C4722:$C4725,0)&lt;(MATCH($L$1,$C4722:$C4725,0)),1*a_vote,0)+IF(MATCH($K$1,$D4722:$D4725,0)&lt;MATCH($L$1,$D4722:$D4725,0),1*b_vote,0)+IF(MATCH($K$1,$E4722:$E4725,0)&lt;MATCH($L$1,$E4722:$E4725,0),1*c_vote,0)+IF(MATCH($K$1,$F4722:$F4725,0)&lt;MATCH($L$1,$F4722:$F4725,0),1*d_vote,0)</f>
        <v>0.53</v>
      </c>
      <c r="L4722" s="3">
        <f>IF(MATCH(K$1,$C4722:$C4725,0)&gt;(MATCH(L$1,$C4722:$C4725,0)),1*a_vote,0)+IF(MATCH(K$1,$D4722:$D4725,0)&gt;MATCH(L$1,$D4722:$D4725,0),1*b_vote,0)+IF(MATCH(K$1,$E4722:$E4725,0)&gt;MATCH(L$1,$E4722:$E4725,0),1*c_vote,0)+IF(MATCH(K$1,$F4722:$F4725,0)&gt;MATCH(L$1,$F4722:$F4725,0),1*d_vote,0)</f>
        <v>0.47</v>
      </c>
      <c r="M4722" s="3">
        <f>IF(MATCH($M$1,$C4722:$C4725,0)&lt;(MATCH($N$1,$C4722:$C4725,0)),1*a_vote,0)+IF(MATCH($M$1,$D4722:$D4725,0)&lt;MATCH($N$1,$D4722:$D4725,0),1*b_vote,0)+IF(MATCH($M$1,$E4722:$E4725,0)&lt;MATCH($N$1,$E4722:$E4725,0),1*c_vote,0)+IF(MATCH($M$1,$F4722:$F4725,0)&lt;MATCH($N$1,$F4722:$F4725,0),1*d_vote,0)</f>
        <v>0.52</v>
      </c>
      <c r="N4722" s="3">
        <f>IF(MATCH(M$1,$C4722:$C4725,0)&gt;(MATCH(N$1,$C4722:$C4725,0)),1*a_vote,0)+IF(MATCH(M$1,$D4722:$D4725,0)&gt;MATCH(N$1,$D4722:$D4725,0),1*b_vote,0)+IF(MATCH(M$1,$E4722:$E4725,0)&gt;MATCH(N$1,$E4722:$E4725,0),1*c_vote,0)+IF(MATCH(M$1,$F4722:$F4725,0)&gt;MATCH(N$1,$F4722:$F4725,0),1*d_vote,0)</f>
        <v>0.48</v>
      </c>
      <c r="O4722" s="3">
        <f>IF(MATCH($O$1,$C4722:$C4725,0)&lt;(MATCH($P$1,$C4722:$C4725,0)),1*a_vote,0)+IF(MATCH($O$1,$D4722:$D4725,0)&lt;MATCH($P$1,$D4722:$D4725,0),1*b_vote,0)+IF(MATCH($O$1,$E4722:$E4725,0)&lt;MATCH($P$1,$E4722:$E4725,0),1*c_vote,0)+IF(MATCH($O$1,$F4722:$F4725,0)&lt;MATCH($P$1,$F4722:$F4725,0),1*d_vote,0)</f>
        <v>0.53</v>
      </c>
      <c r="P4722" s="3">
        <f>IF(MATCH(O$1,$C4722:$C4725,0)&gt;(MATCH(P$1,$C4722:$C4725,0)),1*a_vote,0)+IF(MATCH(O$1,$D4722:$D4725,0)&gt;MATCH(P$1,$D4722:$D4725,0),1*b_vote,0)+IF(MATCH(O$1,$E4722:$E4725,0)&gt;MATCH(P$1,$E4722:$E4725,0),1*c_vote,0)+IF(MATCH(O$1,$F4722:$F4725,0)&gt;MATCH(P$1,$F4722:$F4725,0),1*d_vote,0)</f>
        <v>0.47</v>
      </c>
      <c r="Q4722" s="3">
        <f>IF(MATCH($Q$1,$C4722:$C4725,0)&lt;(MATCH($R$1,$C4722:$C4725,0)),1*a_vote,0)+IF(MATCH($Q$1,$D4722:$D4725,0)&lt;MATCH($R$1,$D4722:$D4725,0),1*b_vote,0)+IF(MATCH($Q$1,$E4722:$E4725,0)&lt;MATCH($R$1,$E4722:$E4725,0),1*c_vote,0)+IF(MATCH($Q$1,$F4722:$F4725,0)&lt;MATCH($R$1,$F4722:$F4725,0),1*d_vote,0)</f>
        <v>0.51</v>
      </c>
      <c r="R4722" s="3">
        <f>IF(MATCH(Q$1,$C4722:$C4725,0)&gt;(MATCH(R$1,$C4722:$C4725,0)),1*a_vote,0)+IF(MATCH(Q$1,$D4722:$D4725,0)&gt;MATCH(R$1,$D4722:$D4725,0),1*b_vote,0)+IF(MATCH(Q$1,$E4722:$E4725,0)&gt;MATCH(R$1,$E4722:$E4725,0),1*c_vote,0)+IF(MATCH(Q$1,$F4722:$F4725,0)&gt;MATCH(R$1,$F4722:$F4725,0),1*d_vote,0)</f>
        <v>0.49</v>
      </c>
      <c r="S4722" s="3">
        <f>IF(MATCH($S$1,$C4722:$C4725,0)&lt;(MATCH($T$1,$C4722:$C4725,0)),1*a_vote,0)+IF(MATCH($S$1,$D4722:$D4725,0)&lt;MATCH($T$1,$D4722:$D4725,0),1*b_vote,0)+IF(MATCH($S$1,$E4722:$E4725,0)&lt;MATCH($T$1,$E4722:$E4725,0),1*c_vote,0)+IF(MATCH($S$1,$F4722:$F4725,0)&lt;MATCH($T$1,$F4722:$F4725,0),1*d_vote,0)</f>
        <v>0.25</v>
      </c>
      <c r="T4722" s="3">
        <f>IF(MATCH(S$1,$C4722:$C4725,0)&gt;(MATCH(T$1,$C4722:$C4725,0)),1*a_vote,0)+IF(MATCH(S$1,$D4722:$D4725,0)&gt;MATCH(T$1,$D4722:$D4725,0),1*b_vote,0)+IF(MATCH(S$1,$E4722:$E4725,0)&gt;MATCH(T$1,$E4722:$E4725,0),1*c_vote,0)+IF(MATCH(S$1,$F4722:$F4725,0)&gt;MATCH(T$1,$F4722:$F4725,0),1*d_vote,0)</f>
        <v>0.75</v>
      </c>
    </row>
    <row r="4723" spans="1:20" x14ac:dyDescent="0.25">
      <c r="A4723">
        <f t="shared" si="148"/>
        <v>4722</v>
      </c>
      <c r="B4723">
        <f t="shared" si="149"/>
        <v>1181</v>
      </c>
      <c r="C4723" t="str">
        <f>INDEX('VBA code_permu_wo_repettn'!$T$3:$Y$6,COUNTIF('Profile-matrices_Condorcet'!$B$2:$B4723,'Profile-matrices_Condorcet'!$B4723),MATCH(INDEX('numeric possibilities'!D$3:D$1298,VLOOKUP($B4723,'numeric possibilities'!$C$3:$G$1298,1)),'VBA code_permu_wo_repettn'!$T$2:$Y$2))</f>
        <v>D</v>
      </c>
      <c r="D4723" t="str">
        <f>INDEX('VBA code_permu_wo_repettn'!$AA$3:$AF$6,COUNTIF('Profile-matrices_Condorcet'!$B$2:$B4723,'Profile-matrices_Condorcet'!$B4723),MATCH(INDEX('numeric possibilities'!E$3:E$1298,VLOOKUP($B4723,'numeric possibilities'!$C$3:$G$1298,1)),'VBA code_permu_wo_repettn'!$AA$2:$AF$2))</f>
        <v>D</v>
      </c>
      <c r="E4723" t="str">
        <f>INDEX('VBA code_permu_wo_repettn'!$AH$3:$AM$6,COUNTIF('Profile-matrices_Condorcet'!$B$2:$B4723,'Profile-matrices_Condorcet'!$B4723),MATCH(INDEX('numeric possibilities'!F$3:F$1298,VLOOKUP($B4723,'numeric possibilities'!$C$3:$G$1298,1)),'VBA code_permu_wo_repettn'!$AH$2:$AM$2))</f>
        <v>B</v>
      </c>
      <c r="F4723" t="str">
        <f>INDEX('VBA code_permu_wo_repettn'!$AO$3:$AT$6,COUNTIF('Profile-matrices_Condorcet'!$B$2:$B4723,'Profile-matrices_Condorcet'!$B4723),MATCH(INDEX('numeric possibilities'!G$3:G$1298,VLOOKUP($B4723,'numeric possibilities'!$C$3:$G$1298,1)),'VBA code_permu_wo_repettn'!$AO$2:$AT$2))</f>
        <v>C</v>
      </c>
      <c r="H4723" t="s">
        <v>15</v>
      </c>
      <c r="I4723" t="str">
        <f>IF(I4722&gt;J4722,$I$1,IF(I4722&lt;J4722,$J$1,0))</f>
        <v>B</v>
      </c>
      <c r="K4723" t="str">
        <f>IF(K4722&gt;L4722,$K$1,IF(K4722&lt;L4722,$L$1,0))</f>
        <v>A</v>
      </c>
      <c r="M4723" t="str">
        <f>IF(M4722&gt;N4722,$M$1,IF(M4722&lt;N4722,$N$1,0))</f>
        <v>A</v>
      </c>
      <c r="O4723" t="str">
        <f>IF(O4722&gt;P4722,$O$1,IF(O4722&lt;P4722,$P$1,0))</f>
        <v>B</v>
      </c>
      <c r="Q4723" t="str">
        <f>IF(Q4722&gt;R4722,$Q$1,IF(Q4722&lt;R4722,$R$1,0))</f>
        <v>B</v>
      </c>
      <c r="S4723" t="str">
        <f>IF(S4722&gt;T4722,$S$1,IF(S4722&lt;T4722,$T$1,0))</f>
        <v>D</v>
      </c>
    </row>
    <row r="4724" spans="1:20" x14ac:dyDescent="0.25">
      <c r="A4724">
        <f t="shared" si="148"/>
        <v>4723</v>
      </c>
      <c r="B4724">
        <f t="shared" si="149"/>
        <v>1181</v>
      </c>
      <c r="C4724" t="str">
        <f>INDEX('VBA code_permu_wo_repettn'!$T$3:$Y$6,COUNTIF('Profile-matrices_Condorcet'!$B$2:$B4724,'Profile-matrices_Condorcet'!$B4724),MATCH(INDEX('numeric possibilities'!D$3:D$1298,VLOOKUP($B4724,'numeric possibilities'!$C$3:$G$1298,1)),'VBA code_permu_wo_repettn'!$T$2:$Y$2))</f>
        <v>B</v>
      </c>
      <c r="D4724" t="str">
        <f>INDEX('VBA code_permu_wo_repettn'!$AA$3:$AF$6,COUNTIF('Profile-matrices_Condorcet'!$B$2:$B4724,'Profile-matrices_Condorcet'!$B4724),MATCH(INDEX('numeric possibilities'!E$3:E$1298,VLOOKUP($B4724,'numeric possibilities'!$C$3:$G$1298,1)),'VBA code_permu_wo_repettn'!$AA$2:$AF$2))</f>
        <v>A</v>
      </c>
      <c r="E4724" t="str">
        <f>INDEX('VBA code_permu_wo_repettn'!$AH$3:$AM$6,COUNTIF('Profile-matrices_Condorcet'!$B$2:$B4724,'Profile-matrices_Condorcet'!$B4724),MATCH(INDEX('numeric possibilities'!F$3:F$1298,VLOOKUP($B4724,'numeric possibilities'!$C$3:$G$1298,1)),'VBA code_permu_wo_repettn'!$AH$2:$AM$2))</f>
        <v>A</v>
      </c>
      <c r="F4724" t="str">
        <f>INDEX('VBA code_permu_wo_repettn'!$AO$3:$AT$6,COUNTIF('Profile-matrices_Condorcet'!$B$2:$B4724,'Profile-matrices_Condorcet'!$B4724),MATCH(INDEX('numeric possibilities'!G$3:G$1298,VLOOKUP($B4724,'numeric possibilities'!$C$3:$G$1298,1)),'VBA code_permu_wo_repettn'!$AO$2:$AT$2))</f>
        <v>B</v>
      </c>
      <c r="I4724" t="s">
        <v>0</v>
      </c>
      <c r="J4724" t="s">
        <v>1</v>
      </c>
      <c r="K4724" t="s">
        <v>2</v>
      </c>
      <c r="L4724" t="s">
        <v>3</v>
      </c>
    </row>
    <row r="4725" spans="1:20" x14ac:dyDescent="0.25">
      <c r="A4725">
        <f t="shared" si="148"/>
        <v>4724</v>
      </c>
      <c r="B4725">
        <f t="shared" si="149"/>
        <v>1181</v>
      </c>
      <c r="C4725" t="str">
        <f>INDEX('VBA code_permu_wo_repettn'!$T$3:$Y$6,COUNTIF('Profile-matrices_Condorcet'!$B$2:$B4725,'Profile-matrices_Condorcet'!$B4725),MATCH(INDEX('numeric possibilities'!D$3:D$1298,VLOOKUP($B4725,'numeric possibilities'!$C$3:$G$1298,1)),'VBA code_permu_wo_repettn'!$T$2:$Y$2))</f>
        <v>C</v>
      </c>
      <c r="D4725" t="str">
        <f>INDEX('VBA code_permu_wo_repettn'!$AA$3:$AF$6,COUNTIF('Profile-matrices_Condorcet'!$B$2:$B4725,'Profile-matrices_Condorcet'!$B4725),MATCH(INDEX('numeric possibilities'!E$3:E$1298,VLOOKUP($B4725,'numeric possibilities'!$C$3:$G$1298,1)),'VBA code_permu_wo_repettn'!$AA$2:$AF$2))</f>
        <v>C</v>
      </c>
      <c r="E4725" t="str">
        <f>INDEX('VBA code_permu_wo_repettn'!$AH$3:$AM$6,COUNTIF('Profile-matrices_Condorcet'!$B$2:$B4725,'Profile-matrices_Condorcet'!$B4725),MATCH(INDEX('numeric possibilities'!F$3:F$1298,VLOOKUP($B4725,'numeric possibilities'!$C$3:$G$1298,1)),'VBA code_permu_wo_repettn'!$AH$2:$AM$2))</f>
        <v>D</v>
      </c>
      <c r="F4725" t="str">
        <f>INDEX('VBA code_permu_wo_repettn'!$AO$3:$AT$6,COUNTIF('Profile-matrices_Condorcet'!$B$2:$B4725,'Profile-matrices_Condorcet'!$B4725),MATCH(INDEX('numeric possibilities'!G$3:G$1298,VLOOKUP($B4725,'numeric possibilities'!$C$3:$G$1298,1)),'VBA code_permu_wo_repettn'!$AO$2:$AT$2))</f>
        <v>A</v>
      </c>
      <c r="G4725" t="str">
        <f>IF(MAX(I4725:L4725)&gt;='numeric possibilities'!$B$4/2,INDEX('Profile-matrices_Condorcet'!I4724:L4724,1,MATCH(MAX('Profile-matrices_Condorcet'!I4725:L4725),'Profile-matrices_Condorcet'!I4725:L4725,0)),"NCW")</f>
        <v>B</v>
      </c>
      <c r="H4725" t="s">
        <v>13</v>
      </c>
      <c r="I4725" s="3">
        <f>COUNTIF($I4723:$S4723,I4724)</f>
        <v>2</v>
      </c>
      <c r="J4725" s="3">
        <f>COUNTIF($I4723:$S4723,J4724)</f>
        <v>3</v>
      </c>
      <c r="K4725" s="3">
        <f>COUNTIF($I4723:$S4723,K4724)</f>
        <v>0</v>
      </c>
      <c r="L4725" s="3">
        <f>COUNTIF($I4723:$S4723,L4724)</f>
        <v>1</v>
      </c>
    </row>
    <row r="4726" spans="1:20" x14ac:dyDescent="0.25">
      <c r="A4726">
        <f t="shared" ref="A4726:A4789" si="150">A4725+1</f>
        <v>4725</v>
      </c>
      <c r="B4726">
        <f t="shared" ref="B4726:B4789" si="151">IF((ROW()-1)&lt;=4*B4725,B4725,B4725+1)</f>
        <v>1182</v>
      </c>
      <c r="C4726" t="str">
        <f>INDEX('VBA code_permu_wo_repettn'!$T$3:$Y$6,COUNTIF('Profile-matrices_Condorcet'!$B$2:$B4726,'Profile-matrices_Condorcet'!$B4726),MATCH(INDEX('numeric possibilities'!D$3:D$1298,VLOOKUP($B4726,'numeric possibilities'!$C$3:$G$1298,1)),'VBA code_permu_wo_repettn'!$T$2:$Y$2))</f>
        <v>A</v>
      </c>
      <c r="D4726" t="str">
        <f>INDEX('VBA code_permu_wo_repettn'!$AA$3:$AF$6,COUNTIF('Profile-matrices_Condorcet'!$B$2:$B4726,'Profile-matrices_Condorcet'!$B4726),MATCH(INDEX('numeric possibilities'!E$3:E$1298,VLOOKUP($B4726,'numeric possibilities'!$C$3:$G$1298,1)),'VBA code_permu_wo_repettn'!$AA$2:$AF$2))</f>
        <v>B</v>
      </c>
      <c r="E4726" t="str">
        <f>INDEX('VBA code_permu_wo_repettn'!$AH$3:$AM$6,COUNTIF('Profile-matrices_Condorcet'!$B$2:$B4726,'Profile-matrices_Condorcet'!$B4726),MATCH(INDEX('numeric possibilities'!F$3:F$1298,VLOOKUP($B4726,'numeric possibilities'!$C$3:$G$1298,1)),'VBA code_permu_wo_repettn'!$AH$2:$AM$2))</f>
        <v>C</v>
      </c>
      <c r="F4726" t="str">
        <f>INDEX('VBA code_permu_wo_repettn'!$AO$3:$AT$6,COUNTIF('Profile-matrices_Condorcet'!$B$2:$B4726,'Profile-matrices_Condorcet'!$B4726),MATCH(INDEX('numeric possibilities'!G$3:G$1298,VLOOKUP($B4726,'numeric possibilities'!$C$3:$G$1298,1)),'VBA code_permu_wo_repettn'!$AO$2:$AT$2))</f>
        <v>D</v>
      </c>
      <c r="H4726" t="s">
        <v>14</v>
      </c>
      <c r="I4726" s="3">
        <f>IF(MATCH(I$1,$C4726:$C4729,0)&lt;(MATCH(J$1,$C4726:$C4729,0)),1*a_vote,0)+IF(MATCH(I$1,$D4726:$D4729,0)&lt;MATCH(J$1,$D4726:$D4729,0),1*b_vote,0)+IF(MATCH(I$1,$E4726:$E4729,0)&lt;MATCH(J$1,$E4726:$E4729,0),1*c_vote,0)+IF(MATCH(I$1,$F4726:$F4729,0)&lt;MATCH(J$1,$F4726:$F4729,0),1*d_vote,0)</f>
        <v>0.27</v>
      </c>
      <c r="J4726" s="3">
        <f>IF(MATCH(I$1,$C4726:$C4729,0)&gt;(MATCH(J$1,$C4726:$C4729,0)),1*a_vote,0)+IF(MATCH(I$1,$D4726:$D4729,0)&gt;MATCH(J$1,$D4726:$D4729,0),1*b_vote,0)+IF(MATCH(I$1,$E4726:$E4729,0)&gt;MATCH(J$1,$E4726:$E4729,0),1*c_vote,0)+IF(MATCH(I$1,$F4726:$F4729,0)&gt;MATCH(J$1,$F4726:$F4729,0),1*d_vote,0)</f>
        <v>0.73</v>
      </c>
      <c r="K4726" s="3">
        <f>IF(MATCH($K$1,$C4726:$C4729,0)&lt;(MATCH($L$1,$C4726:$C4729,0)),1*a_vote,0)+IF(MATCH($K$1,$D4726:$D4729,0)&lt;MATCH($L$1,$D4726:$D4729,0),1*b_vote,0)+IF(MATCH($K$1,$E4726:$E4729,0)&lt;MATCH($L$1,$E4726:$E4729,0),1*c_vote,0)+IF(MATCH($K$1,$F4726:$F4729,0)&lt;MATCH($L$1,$F4726:$F4729,0),1*d_vote,0)</f>
        <v>0.53</v>
      </c>
      <c r="L4726" s="3">
        <f>IF(MATCH(K$1,$C4726:$C4729,0)&gt;(MATCH(L$1,$C4726:$C4729,0)),1*a_vote,0)+IF(MATCH(K$1,$D4726:$D4729,0)&gt;MATCH(L$1,$D4726:$D4729,0),1*b_vote,0)+IF(MATCH(K$1,$E4726:$E4729,0)&gt;MATCH(L$1,$E4726:$E4729,0),1*c_vote,0)+IF(MATCH(K$1,$F4726:$F4729,0)&gt;MATCH(L$1,$F4726:$F4729,0),1*d_vote,0)</f>
        <v>0.47</v>
      </c>
      <c r="M4726" s="3">
        <f>IF(MATCH($M$1,$C4726:$C4729,0)&lt;(MATCH($N$1,$C4726:$C4729,0)),1*a_vote,0)+IF(MATCH($M$1,$D4726:$D4729,0)&lt;MATCH($N$1,$D4726:$D4729,0),1*b_vote,0)+IF(MATCH($M$1,$E4726:$E4729,0)&lt;MATCH($N$1,$E4726:$E4729,0),1*c_vote,0)+IF(MATCH($M$1,$F4726:$F4729,0)&lt;MATCH($N$1,$F4726:$F4729,0),1*d_vote,0)</f>
        <v>0.52</v>
      </c>
      <c r="N4726" s="3">
        <f>IF(MATCH(M$1,$C4726:$C4729,0)&gt;(MATCH(N$1,$C4726:$C4729,0)),1*a_vote,0)+IF(MATCH(M$1,$D4726:$D4729,0)&gt;MATCH(N$1,$D4726:$D4729,0),1*b_vote,0)+IF(MATCH(M$1,$E4726:$E4729,0)&gt;MATCH(N$1,$E4726:$E4729,0),1*c_vote,0)+IF(MATCH(M$1,$F4726:$F4729,0)&gt;MATCH(N$1,$F4726:$F4729,0),1*d_vote,0)</f>
        <v>0.48</v>
      </c>
      <c r="O4726" s="3">
        <f>IF(MATCH($O$1,$C4726:$C4729,0)&lt;(MATCH($P$1,$C4726:$C4729,0)),1*a_vote,0)+IF(MATCH($O$1,$D4726:$D4729,0)&lt;MATCH($P$1,$D4726:$D4729,0),1*b_vote,0)+IF(MATCH($O$1,$E4726:$E4729,0)&lt;MATCH($P$1,$E4726:$E4729,0),1*c_vote,0)+IF(MATCH($O$1,$F4726:$F4729,0)&lt;MATCH($P$1,$F4726:$F4729,0),1*d_vote,0)</f>
        <v>0.26</v>
      </c>
      <c r="P4726" s="3">
        <f>IF(MATCH(O$1,$C4726:$C4729,0)&gt;(MATCH(P$1,$C4726:$C4729,0)),1*a_vote,0)+IF(MATCH(O$1,$D4726:$D4729,0)&gt;MATCH(P$1,$D4726:$D4729,0),1*b_vote,0)+IF(MATCH(O$1,$E4726:$E4729,0)&gt;MATCH(P$1,$E4726:$E4729,0),1*c_vote,0)+IF(MATCH(O$1,$F4726:$F4729,0)&gt;MATCH(P$1,$F4726:$F4729,0),1*d_vote,0)</f>
        <v>0.74</v>
      </c>
      <c r="Q4726" s="3">
        <f>IF(MATCH($Q$1,$C4726:$C4729,0)&lt;(MATCH($R$1,$C4726:$C4729,0)),1*a_vote,0)+IF(MATCH($Q$1,$D4726:$D4729,0)&lt;MATCH($R$1,$D4726:$D4729,0),1*b_vote,0)+IF(MATCH($Q$1,$E4726:$E4729,0)&lt;MATCH($R$1,$E4726:$E4729,0),1*c_vote,0)+IF(MATCH($Q$1,$F4726:$F4729,0)&lt;MATCH($R$1,$F4726:$F4729,0),1*d_vote,0)</f>
        <v>0.51</v>
      </c>
      <c r="R4726" s="3">
        <f>IF(MATCH(Q$1,$C4726:$C4729,0)&gt;(MATCH(R$1,$C4726:$C4729,0)),1*a_vote,0)+IF(MATCH(Q$1,$D4726:$D4729,0)&gt;MATCH(R$1,$D4726:$D4729,0),1*b_vote,0)+IF(MATCH(Q$1,$E4726:$E4729,0)&gt;MATCH(R$1,$E4726:$E4729,0),1*c_vote,0)+IF(MATCH(Q$1,$F4726:$F4729,0)&gt;MATCH(R$1,$F4726:$F4729,0),1*d_vote,0)</f>
        <v>0.49</v>
      </c>
      <c r="S4726" s="3">
        <f>IF(MATCH($S$1,$C4726:$C4729,0)&lt;(MATCH($T$1,$C4726:$C4729,0)),1*a_vote,0)+IF(MATCH($S$1,$D4726:$D4729,0)&lt;MATCH($T$1,$D4726:$D4729,0),1*b_vote,0)+IF(MATCH($S$1,$E4726:$E4729,0)&lt;MATCH($T$1,$E4726:$E4729,0),1*c_vote,0)+IF(MATCH($S$1,$F4726:$F4729,0)&lt;MATCH($T$1,$F4726:$F4729,0),1*d_vote,0)</f>
        <v>0.25</v>
      </c>
      <c r="T4726" s="3">
        <f>IF(MATCH(S$1,$C4726:$C4729,0)&gt;(MATCH(T$1,$C4726:$C4729,0)),1*a_vote,0)+IF(MATCH(S$1,$D4726:$D4729,0)&gt;MATCH(T$1,$D4726:$D4729,0),1*b_vote,0)+IF(MATCH(S$1,$E4726:$E4729,0)&gt;MATCH(T$1,$E4726:$E4729,0),1*c_vote,0)+IF(MATCH(S$1,$F4726:$F4729,0)&gt;MATCH(T$1,$F4726:$F4729,0),1*d_vote,0)</f>
        <v>0.75</v>
      </c>
    </row>
    <row r="4727" spans="1:20" x14ac:dyDescent="0.25">
      <c r="A4727">
        <f t="shared" si="150"/>
        <v>4726</v>
      </c>
      <c r="B4727">
        <f t="shared" si="151"/>
        <v>1182</v>
      </c>
      <c r="C4727" t="str">
        <f>INDEX('VBA code_permu_wo_repettn'!$T$3:$Y$6,COUNTIF('Profile-matrices_Condorcet'!$B$2:$B4727,'Profile-matrices_Condorcet'!$B4727),MATCH(INDEX('numeric possibilities'!D$3:D$1298,VLOOKUP($B4727,'numeric possibilities'!$C$3:$G$1298,1)),'VBA code_permu_wo_repettn'!$T$2:$Y$2))</f>
        <v>D</v>
      </c>
      <c r="D4727" t="str">
        <f>INDEX('VBA code_permu_wo_repettn'!$AA$3:$AF$6,COUNTIF('Profile-matrices_Condorcet'!$B$2:$B4727,'Profile-matrices_Condorcet'!$B4727),MATCH(INDEX('numeric possibilities'!E$3:E$1298,VLOOKUP($B4727,'numeric possibilities'!$C$3:$G$1298,1)),'VBA code_permu_wo_repettn'!$AA$2:$AF$2))</f>
        <v>D</v>
      </c>
      <c r="E4727" t="str">
        <f>INDEX('VBA code_permu_wo_repettn'!$AH$3:$AM$6,COUNTIF('Profile-matrices_Condorcet'!$B$2:$B4727,'Profile-matrices_Condorcet'!$B4727),MATCH(INDEX('numeric possibilities'!F$3:F$1298,VLOOKUP($B4727,'numeric possibilities'!$C$3:$G$1298,1)),'VBA code_permu_wo_repettn'!$AH$2:$AM$2))</f>
        <v>B</v>
      </c>
      <c r="F4727" t="str">
        <f>INDEX('VBA code_permu_wo_repettn'!$AO$3:$AT$6,COUNTIF('Profile-matrices_Condorcet'!$B$2:$B4727,'Profile-matrices_Condorcet'!$B4727),MATCH(INDEX('numeric possibilities'!G$3:G$1298,VLOOKUP($B4727,'numeric possibilities'!$C$3:$G$1298,1)),'VBA code_permu_wo_repettn'!$AO$2:$AT$2))</f>
        <v>C</v>
      </c>
      <c r="H4727" t="s">
        <v>15</v>
      </c>
      <c r="I4727" t="str">
        <f>IF(I4726&gt;J4726,$I$1,IF(I4726&lt;J4726,$J$1,0))</f>
        <v>B</v>
      </c>
      <c r="K4727" t="str">
        <f>IF(K4726&gt;L4726,$K$1,IF(K4726&lt;L4726,$L$1,0))</f>
        <v>A</v>
      </c>
      <c r="M4727" t="str">
        <f>IF(M4726&gt;N4726,$M$1,IF(M4726&lt;N4726,$N$1,0))</f>
        <v>A</v>
      </c>
      <c r="O4727" t="str">
        <f>IF(O4726&gt;P4726,$O$1,IF(O4726&lt;P4726,$P$1,0))</f>
        <v>C</v>
      </c>
      <c r="Q4727" t="str">
        <f>IF(Q4726&gt;R4726,$Q$1,IF(Q4726&lt;R4726,$R$1,0))</f>
        <v>B</v>
      </c>
      <c r="S4727" t="str">
        <f>IF(S4726&gt;T4726,$S$1,IF(S4726&lt;T4726,$T$1,0))</f>
        <v>D</v>
      </c>
    </row>
    <row r="4728" spans="1:20" x14ac:dyDescent="0.25">
      <c r="A4728">
        <f t="shared" si="150"/>
        <v>4727</v>
      </c>
      <c r="B4728">
        <f t="shared" si="151"/>
        <v>1182</v>
      </c>
      <c r="C4728" t="str">
        <f>INDEX('VBA code_permu_wo_repettn'!$T$3:$Y$6,COUNTIF('Profile-matrices_Condorcet'!$B$2:$B4728,'Profile-matrices_Condorcet'!$B4728),MATCH(INDEX('numeric possibilities'!D$3:D$1298,VLOOKUP($B4728,'numeric possibilities'!$C$3:$G$1298,1)),'VBA code_permu_wo_repettn'!$T$2:$Y$2))</f>
        <v>C</v>
      </c>
      <c r="D4728" t="str">
        <f>INDEX('VBA code_permu_wo_repettn'!$AA$3:$AF$6,COUNTIF('Profile-matrices_Condorcet'!$B$2:$B4728,'Profile-matrices_Condorcet'!$B4728),MATCH(INDEX('numeric possibilities'!E$3:E$1298,VLOOKUP($B4728,'numeric possibilities'!$C$3:$G$1298,1)),'VBA code_permu_wo_repettn'!$AA$2:$AF$2))</f>
        <v>A</v>
      </c>
      <c r="E4728" t="str">
        <f>INDEX('VBA code_permu_wo_repettn'!$AH$3:$AM$6,COUNTIF('Profile-matrices_Condorcet'!$B$2:$B4728,'Profile-matrices_Condorcet'!$B4728),MATCH(INDEX('numeric possibilities'!F$3:F$1298,VLOOKUP($B4728,'numeric possibilities'!$C$3:$G$1298,1)),'VBA code_permu_wo_repettn'!$AH$2:$AM$2))</f>
        <v>A</v>
      </c>
      <c r="F4728" t="str">
        <f>INDEX('VBA code_permu_wo_repettn'!$AO$3:$AT$6,COUNTIF('Profile-matrices_Condorcet'!$B$2:$B4728,'Profile-matrices_Condorcet'!$B4728),MATCH(INDEX('numeric possibilities'!G$3:G$1298,VLOOKUP($B4728,'numeric possibilities'!$C$3:$G$1298,1)),'VBA code_permu_wo_repettn'!$AO$2:$AT$2))</f>
        <v>B</v>
      </c>
      <c r="I4728" t="s">
        <v>0</v>
      </c>
      <c r="J4728" t="s">
        <v>1</v>
      </c>
      <c r="K4728" t="s">
        <v>2</v>
      </c>
      <c r="L4728" t="s">
        <v>3</v>
      </c>
    </row>
    <row r="4729" spans="1:20" x14ac:dyDescent="0.25">
      <c r="A4729">
        <f t="shared" si="150"/>
        <v>4728</v>
      </c>
      <c r="B4729">
        <f t="shared" si="151"/>
        <v>1182</v>
      </c>
      <c r="C4729" t="str">
        <f>INDEX('VBA code_permu_wo_repettn'!$T$3:$Y$6,COUNTIF('Profile-matrices_Condorcet'!$B$2:$B4729,'Profile-matrices_Condorcet'!$B4729),MATCH(INDEX('numeric possibilities'!D$3:D$1298,VLOOKUP($B4729,'numeric possibilities'!$C$3:$G$1298,1)),'VBA code_permu_wo_repettn'!$T$2:$Y$2))</f>
        <v>B</v>
      </c>
      <c r="D4729" t="str">
        <f>INDEX('VBA code_permu_wo_repettn'!$AA$3:$AF$6,COUNTIF('Profile-matrices_Condorcet'!$B$2:$B4729,'Profile-matrices_Condorcet'!$B4729),MATCH(INDEX('numeric possibilities'!E$3:E$1298,VLOOKUP($B4729,'numeric possibilities'!$C$3:$G$1298,1)),'VBA code_permu_wo_repettn'!$AA$2:$AF$2))</f>
        <v>C</v>
      </c>
      <c r="E4729" t="str">
        <f>INDEX('VBA code_permu_wo_repettn'!$AH$3:$AM$6,COUNTIF('Profile-matrices_Condorcet'!$B$2:$B4729,'Profile-matrices_Condorcet'!$B4729),MATCH(INDEX('numeric possibilities'!F$3:F$1298,VLOOKUP($B4729,'numeric possibilities'!$C$3:$G$1298,1)),'VBA code_permu_wo_repettn'!$AH$2:$AM$2))</f>
        <v>D</v>
      </c>
      <c r="F4729" t="str">
        <f>INDEX('VBA code_permu_wo_repettn'!$AO$3:$AT$6,COUNTIF('Profile-matrices_Condorcet'!$B$2:$B4729,'Profile-matrices_Condorcet'!$B4729),MATCH(INDEX('numeric possibilities'!G$3:G$1298,VLOOKUP($B4729,'numeric possibilities'!$C$3:$G$1298,1)),'VBA code_permu_wo_repettn'!$AO$2:$AT$2))</f>
        <v>A</v>
      </c>
      <c r="G4729" t="str">
        <f>IF(MAX(I4729:L4729)&gt;='numeric possibilities'!$B$4/2,INDEX('Profile-matrices_Condorcet'!I4728:L4728,1,MATCH(MAX('Profile-matrices_Condorcet'!I4729:L4729),'Profile-matrices_Condorcet'!I4729:L4729,0)),"NCW")</f>
        <v>NCW</v>
      </c>
      <c r="H4729" t="s">
        <v>13</v>
      </c>
      <c r="I4729" s="3">
        <f>COUNTIF($I4727:$S4727,I4728)</f>
        <v>2</v>
      </c>
      <c r="J4729" s="3">
        <f>COUNTIF($I4727:$S4727,J4728)</f>
        <v>2</v>
      </c>
      <c r="K4729" s="3">
        <f>COUNTIF($I4727:$S4727,K4728)</f>
        <v>1</v>
      </c>
      <c r="L4729" s="3">
        <f>COUNTIF($I4727:$S4727,L4728)</f>
        <v>1</v>
      </c>
    </row>
    <row r="4730" spans="1:20" x14ac:dyDescent="0.25">
      <c r="A4730">
        <f t="shared" si="150"/>
        <v>4729</v>
      </c>
      <c r="B4730">
        <f t="shared" si="151"/>
        <v>1183</v>
      </c>
      <c r="C4730" t="str">
        <f>INDEX('VBA code_permu_wo_repettn'!$T$3:$Y$6,COUNTIF('Profile-matrices_Condorcet'!$B$2:$B4730,'Profile-matrices_Condorcet'!$B4730),MATCH(INDEX('numeric possibilities'!D$3:D$1298,VLOOKUP($B4730,'numeric possibilities'!$C$3:$G$1298,1)),'VBA code_permu_wo_repettn'!$T$2:$Y$2))</f>
        <v>A</v>
      </c>
      <c r="D4730" t="str">
        <f>INDEX('VBA code_permu_wo_repettn'!$AA$3:$AF$6,COUNTIF('Profile-matrices_Condorcet'!$B$2:$B4730,'Profile-matrices_Condorcet'!$B4730),MATCH(INDEX('numeric possibilities'!E$3:E$1298,VLOOKUP($B4730,'numeric possibilities'!$C$3:$G$1298,1)),'VBA code_permu_wo_repettn'!$AA$2:$AF$2))</f>
        <v>B</v>
      </c>
      <c r="E4730" t="str">
        <f>INDEX('VBA code_permu_wo_repettn'!$AH$3:$AM$6,COUNTIF('Profile-matrices_Condorcet'!$B$2:$B4730,'Profile-matrices_Condorcet'!$B4730),MATCH(INDEX('numeric possibilities'!F$3:F$1298,VLOOKUP($B4730,'numeric possibilities'!$C$3:$G$1298,1)),'VBA code_permu_wo_repettn'!$AH$2:$AM$2))</f>
        <v>C</v>
      </c>
      <c r="F4730" t="str">
        <f>INDEX('VBA code_permu_wo_repettn'!$AO$3:$AT$6,COUNTIF('Profile-matrices_Condorcet'!$B$2:$B4730,'Profile-matrices_Condorcet'!$B4730),MATCH(INDEX('numeric possibilities'!G$3:G$1298,VLOOKUP($B4730,'numeric possibilities'!$C$3:$G$1298,1)),'VBA code_permu_wo_repettn'!$AO$2:$AT$2))</f>
        <v>D</v>
      </c>
      <c r="H4730" t="s">
        <v>14</v>
      </c>
      <c r="I4730" s="3">
        <f>IF(MATCH(I$1,$C4730:$C4733,0)&lt;(MATCH(J$1,$C4730:$C4733,0)),1*a_vote,0)+IF(MATCH(I$1,$D4730:$D4733,0)&lt;MATCH(J$1,$D4730:$D4733,0),1*b_vote,0)+IF(MATCH(I$1,$E4730:$E4733,0)&lt;MATCH(J$1,$E4730:$E4733,0),1*c_vote,0)+IF(MATCH(I$1,$F4730:$F4733,0)&lt;MATCH(J$1,$F4730:$F4733,0),1*d_vote,0)</f>
        <v>0.27</v>
      </c>
      <c r="J4730" s="3">
        <f>IF(MATCH(I$1,$C4730:$C4733,0)&gt;(MATCH(J$1,$C4730:$C4733,0)),1*a_vote,0)+IF(MATCH(I$1,$D4730:$D4733,0)&gt;MATCH(J$1,$D4730:$D4733,0),1*b_vote,0)+IF(MATCH(I$1,$E4730:$E4733,0)&gt;MATCH(J$1,$E4730:$E4733,0),1*c_vote,0)+IF(MATCH(I$1,$F4730:$F4733,0)&gt;MATCH(J$1,$F4730:$F4733,0),1*d_vote,0)</f>
        <v>0.73</v>
      </c>
      <c r="K4730" s="3">
        <f>IF(MATCH($K$1,$C4730:$C4733,0)&lt;(MATCH($L$1,$C4730:$C4733,0)),1*a_vote,0)+IF(MATCH($K$1,$D4730:$D4733,0)&lt;MATCH($L$1,$D4730:$D4733,0),1*b_vote,0)+IF(MATCH($K$1,$E4730:$E4733,0)&lt;MATCH($L$1,$E4730:$E4733,0),1*c_vote,0)+IF(MATCH($K$1,$F4730:$F4733,0)&lt;MATCH($L$1,$F4730:$F4733,0),1*d_vote,0)</f>
        <v>0.27</v>
      </c>
      <c r="L4730" s="3">
        <f>IF(MATCH(K$1,$C4730:$C4733,0)&gt;(MATCH(L$1,$C4730:$C4733,0)),1*a_vote,0)+IF(MATCH(K$1,$D4730:$D4733,0)&gt;MATCH(L$1,$D4730:$D4733,0),1*b_vote,0)+IF(MATCH(K$1,$E4730:$E4733,0)&gt;MATCH(L$1,$E4730:$E4733,0),1*c_vote,0)+IF(MATCH(K$1,$F4730:$F4733,0)&gt;MATCH(L$1,$F4730:$F4733,0),1*d_vote,0)</f>
        <v>0.73</v>
      </c>
      <c r="M4730" s="3">
        <f>IF(MATCH($M$1,$C4730:$C4733,0)&lt;(MATCH($N$1,$C4730:$C4733,0)),1*a_vote,0)+IF(MATCH($M$1,$D4730:$D4733,0)&lt;MATCH($N$1,$D4730:$D4733,0),1*b_vote,0)+IF(MATCH($M$1,$E4730:$E4733,0)&lt;MATCH($N$1,$E4730:$E4733,0),1*c_vote,0)+IF(MATCH($M$1,$F4730:$F4733,0)&lt;MATCH($N$1,$F4730:$F4733,0),1*d_vote,0)</f>
        <v>0.52</v>
      </c>
      <c r="N4730" s="3">
        <f>IF(MATCH(M$1,$C4730:$C4733,0)&gt;(MATCH(N$1,$C4730:$C4733,0)),1*a_vote,0)+IF(MATCH(M$1,$D4730:$D4733,0)&gt;MATCH(N$1,$D4730:$D4733,0),1*b_vote,0)+IF(MATCH(M$1,$E4730:$E4733,0)&gt;MATCH(N$1,$E4730:$E4733,0),1*c_vote,0)+IF(MATCH(M$1,$F4730:$F4733,0)&gt;MATCH(N$1,$F4730:$F4733,0),1*d_vote,0)</f>
        <v>0.48</v>
      </c>
      <c r="O4730" s="3">
        <f>IF(MATCH($O$1,$C4730:$C4733,0)&lt;(MATCH($P$1,$C4730:$C4733,0)),1*a_vote,0)+IF(MATCH($O$1,$D4730:$D4733,0)&lt;MATCH($P$1,$D4730:$D4733,0),1*b_vote,0)+IF(MATCH($O$1,$E4730:$E4733,0)&lt;MATCH($P$1,$E4730:$E4733,0),1*c_vote,0)+IF(MATCH($O$1,$F4730:$F4733,0)&lt;MATCH($P$1,$F4730:$F4733,0),1*d_vote,0)</f>
        <v>0.53</v>
      </c>
      <c r="P4730" s="3">
        <f>IF(MATCH(O$1,$C4730:$C4733,0)&gt;(MATCH(P$1,$C4730:$C4733,0)),1*a_vote,0)+IF(MATCH(O$1,$D4730:$D4733,0)&gt;MATCH(P$1,$D4730:$D4733,0),1*b_vote,0)+IF(MATCH(O$1,$E4730:$E4733,0)&gt;MATCH(P$1,$E4730:$E4733,0),1*c_vote,0)+IF(MATCH(O$1,$F4730:$F4733,0)&gt;MATCH(P$1,$F4730:$F4733,0),1*d_vote,0)</f>
        <v>0.47</v>
      </c>
      <c r="Q4730" s="3">
        <f>IF(MATCH($Q$1,$C4730:$C4733,0)&lt;(MATCH($R$1,$C4730:$C4733,0)),1*a_vote,0)+IF(MATCH($Q$1,$D4730:$D4733,0)&lt;MATCH($R$1,$D4730:$D4733,0),1*b_vote,0)+IF(MATCH($Q$1,$E4730:$E4733,0)&lt;MATCH($R$1,$E4730:$E4733,0),1*c_vote,0)+IF(MATCH($Q$1,$F4730:$F4733,0)&lt;MATCH($R$1,$F4730:$F4733,0),1*d_vote,0)</f>
        <v>0.78</v>
      </c>
      <c r="R4730" s="3">
        <f>IF(MATCH(Q$1,$C4730:$C4733,0)&gt;(MATCH(R$1,$C4730:$C4733,0)),1*a_vote,0)+IF(MATCH(Q$1,$D4730:$D4733,0)&gt;MATCH(R$1,$D4730:$D4733,0),1*b_vote,0)+IF(MATCH(Q$1,$E4730:$E4733,0)&gt;MATCH(R$1,$E4730:$E4733,0),1*c_vote,0)+IF(MATCH(Q$1,$F4730:$F4733,0)&gt;MATCH(R$1,$F4730:$F4733,0),1*d_vote,0)</f>
        <v>0.21999999999999997</v>
      </c>
      <c r="S4730" s="3">
        <f>IF(MATCH($S$1,$C4730:$C4733,0)&lt;(MATCH($T$1,$C4730:$C4733,0)),1*a_vote,0)+IF(MATCH($S$1,$D4730:$D4733,0)&lt;MATCH($T$1,$D4730:$D4733,0),1*b_vote,0)+IF(MATCH($S$1,$E4730:$E4733,0)&lt;MATCH($T$1,$E4730:$E4733,0),1*c_vote,0)+IF(MATCH($S$1,$F4730:$F4733,0)&lt;MATCH($T$1,$F4730:$F4733,0),1*d_vote,0)</f>
        <v>0.52</v>
      </c>
      <c r="T4730" s="3">
        <f>IF(MATCH(S$1,$C4730:$C4733,0)&gt;(MATCH(T$1,$C4730:$C4733,0)),1*a_vote,0)+IF(MATCH(S$1,$D4730:$D4733,0)&gt;MATCH(T$1,$D4730:$D4733,0),1*b_vote,0)+IF(MATCH(S$1,$E4730:$E4733,0)&gt;MATCH(T$1,$E4730:$E4733,0),1*c_vote,0)+IF(MATCH(S$1,$F4730:$F4733,0)&gt;MATCH(T$1,$F4730:$F4733,0),1*d_vote,0)</f>
        <v>0.48</v>
      </c>
    </row>
    <row r="4731" spans="1:20" x14ac:dyDescent="0.25">
      <c r="A4731">
        <f t="shared" si="150"/>
        <v>4730</v>
      </c>
      <c r="B4731">
        <f t="shared" si="151"/>
        <v>1183</v>
      </c>
      <c r="C4731" t="str">
        <f>INDEX('VBA code_permu_wo_repettn'!$T$3:$Y$6,COUNTIF('Profile-matrices_Condorcet'!$B$2:$B4731,'Profile-matrices_Condorcet'!$B4731),MATCH(INDEX('numeric possibilities'!D$3:D$1298,VLOOKUP($B4731,'numeric possibilities'!$C$3:$G$1298,1)),'VBA code_permu_wo_repettn'!$T$2:$Y$2))</f>
        <v>B</v>
      </c>
      <c r="D4731" t="str">
        <f>INDEX('VBA code_permu_wo_repettn'!$AA$3:$AF$6,COUNTIF('Profile-matrices_Condorcet'!$B$2:$B4731,'Profile-matrices_Condorcet'!$B4731),MATCH(INDEX('numeric possibilities'!E$3:E$1298,VLOOKUP($B4731,'numeric possibilities'!$C$3:$G$1298,1)),'VBA code_permu_wo_repettn'!$AA$2:$AF$2))</f>
        <v>D</v>
      </c>
      <c r="E4731" t="str">
        <f>INDEX('VBA code_permu_wo_repettn'!$AH$3:$AM$6,COUNTIF('Profile-matrices_Condorcet'!$B$2:$B4731,'Profile-matrices_Condorcet'!$B4731),MATCH(INDEX('numeric possibilities'!F$3:F$1298,VLOOKUP($B4731,'numeric possibilities'!$C$3:$G$1298,1)),'VBA code_permu_wo_repettn'!$AH$2:$AM$2))</f>
        <v>B</v>
      </c>
      <c r="F4731" t="str">
        <f>INDEX('VBA code_permu_wo_repettn'!$AO$3:$AT$6,COUNTIF('Profile-matrices_Condorcet'!$B$2:$B4731,'Profile-matrices_Condorcet'!$B4731),MATCH(INDEX('numeric possibilities'!G$3:G$1298,VLOOKUP($B4731,'numeric possibilities'!$C$3:$G$1298,1)),'VBA code_permu_wo_repettn'!$AO$2:$AT$2))</f>
        <v>C</v>
      </c>
      <c r="H4731" t="s">
        <v>15</v>
      </c>
      <c r="I4731" t="str">
        <f>IF(I4730&gt;J4730,$I$1,IF(I4730&lt;J4730,$J$1,0))</f>
        <v>B</v>
      </c>
      <c r="K4731" t="str">
        <f>IF(K4730&gt;L4730,$K$1,IF(K4730&lt;L4730,$L$1,0))</f>
        <v>C</v>
      </c>
      <c r="M4731" t="str">
        <f>IF(M4730&gt;N4730,$M$1,IF(M4730&lt;N4730,$N$1,0))</f>
        <v>A</v>
      </c>
      <c r="O4731" t="str">
        <f>IF(O4730&gt;P4730,$O$1,IF(O4730&lt;P4730,$P$1,0))</f>
        <v>B</v>
      </c>
      <c r="Q4731" t="str">
        <f>IF(Q4730&gt;R4730,$Q$1,IF(Q4730&lt;R4730,$R$1,0))</f>
        <v>B</v>
      </c>
      <c r="S4731" t="str">
        <f>IF(S4730&gt;T4730,$S$1,IF(S4730&lt;T4730,$T$1,0))</f>
        <v>C</v>
      </c>
    </row>
    <row r="4732" spans="1:20" x14ac:dyDescent="0.25">
      <c r="A4732">
        <f t="shared" si="150"/>
        <v>4731</v>
      </c>
      <c r="B4732">
        <f t="shared" si="151"/>
        <v>1183</v>
      </c>
      <c r="C4732" t="str">
        <f>INDEX('VBA code_permu_wo_repettn'!$T$3:$Y$6,COUNTIF('Profile-matrices_Condorcet'!$B$2:$B4732,'Profile-matrices_Condorcet'!$B4732),MATCH(INDEX('numeric possibilities'!D$3:D$1298,VLOOKUP($B4732,'numeric possibilities'!$C$3:$G$1298,1)),'VBA code_permu_wo_repettn'!$T$2:$Y$2))</f>
        <v>C</v>
      </c>
      <c r="D4732" t="str">
        <f>INDEX('VBA code_permu_wo_repettn'!$AA$3:$AF$6,COUNTIF('Profile-matrices_Condorcet'!$B$2:$B4732,'Profile-matrices_Condorcet'!$B4732),MATCH(INDEX('numeric possibilities'!E$3:E$1298,VLOOKUP($B4732,'numeric possibilities'!$C$3:$G$1298,1)),'VBA code_permu_wo_repettn'!$AA$2:$AF$2))</f>
        <v>C</v>
      </c>
      <c r="E4732" t="str">
        <f>INDEX('VBA code_permu_wo_repettn'!$AH$3:$AM$6,COUNTIF('Profile-matrices_Condorcet'!$B$2:$B4732,'Profile-matrices_Condorcet'!$B4732),MATCH(INDEX('numeric possibilities'!F$3:F$1298,VLOOKUP($B4732,'numeric possibilities'!$C$3:$G$1298,1)),'VBA code_permu_wo_repettn'!$AH$2:$AM$2))</f>
        <v>A</v>
      </c>
      <c r="F4732" t="str">
        <f>INDEX('VBA code_permu_wo_repettn'!$AO$3:$AT$6,COUNTIF('Profile-matrices_Condorcet'!$B$2:$B4732,'Profile-matrices_Condorcet'!$B4732),MATCH(INDEX('numeric possibilities'!G$3:G$1298,VLOOKUP($B4732,'numeric possibilities'!$C$3:$G$1298,1)),'VBA code_permu_wo_repettn'!$AO$2:$AT$2))</f>
        <v>B</v>
      </c>
      <c r="I4732" t="s">
        <v>0</v>
      </c>
      <c r="J4732" t="s">
        <v>1</v>
      </c>
      <c r="K4732" t="s">
        <v>2</v>
      </c>
      <c r="L4732" t="s">
        <v>3</v>
      </c>
    </row>
    <row r="4733" spans="1:20" x14ac:dyDescent="0.25">
      <c r="A4733">
        <f t="shared" si="150"/>
        <v>4732</v>
      </c>
      <c r="B4733">
        <f t="shared" si="151"/>
        <v>1183</v>
      </c>
      <c r="C4733" t="str">
        <f>INDEX('VBA code_permu_wo_repettn'!$T$3:$Y$6,COUNTIF('Profile-matrices_Condorcet'!$B$2:$B4733,'Profile-matrices_Condorcet'!$B4733),MATCH(INDEX('numeric possibilities'!D$3:D$1298,VLOOKUP($B4733,'numeric possibilities'!$C$3:$G$1298,1)),'VBA code_permu_wo_repettn'!$T$2:$Y$2))</f>
        <v>D</v>
      </c>
      <c r="D4733" t="str">
        <f>INDEX('VBA code_permu_wo_repettn'!$AA$3:$AF$6,COUNTIF('Profile-matrices_Condorcet'!$B$2:$B4733,'Profile-matrices_Condorcet'!$B4733),MATCH(INDEX('numeric possibilities'!E$3:E$1298,VLOOKUP($B4733,'numeric possibilities'!$C$3:$G$1298,1)),'VBA code_permu_wo_repettn'!$AA$2:$AF$2))</f>
        <v>A</v>
      </c>
      <c r="E4733" t="str">
        <f>INDEX('VBA code_permu_wo_repettn'!$AH$3:$AM$6,COUNTIF('Profile-matrices_Condorcet'!$B$2:$B4733,'Profile-matrices_Condorcet'!$B4733),MATCH(INDEX('numeric possibilities'!F$3:F$1298,VLOOKUP($B4733,'numeric possibilities'!$C$3:$G$1298,1)),'VBA code_permu_wo_repettn'!$AH$2:$AM$2))</f>
        <v>D</v>
      </c>
      <c r="F4733" t="str">
        <f>INDEX('VBA code_permu_wo_repettn'!$AO$3:$AT$6,COUNTIF('Profile-matrices_Condorcet'!$B$2:$B4733,'Profile-matrices_Condorcet'!$B4733),MATCH(INDEX('numeric possibilities'!G$3:G$1298,VLOOKUP($B4733,'numeric possibilities'!$C$3:$G$1298,1)),'VBA code_permu_wo_repettn'!$AO$2:$AT$2))</f>
        <v>A</v>
      </c>
      <c r="G4733" t="str">
        <f>IF(MAX(I4733:L4733)&gt;='numeric possibilities'!$B$4/2,INDEX('Profile-matrices_Condorcet'!I4732:L4732,1,MATCH(MAX('Profile-matrices_Condorcet'!I4733:L4733),'Profile-matrices_Condorcet'!I4733:L4733,0)),"NCW")</f>
        <v>B</v>
      </c>
      <c r="H4733" t="s">
        <v>13</v>
      </c>
      <c r="I4733" s="3">
        <f>COUNTIF($I4731:$S4731,I4732)</f>
        <v>1</v>
      </c>
      <c r="J4733" s="3">
        <f>COUNTIF($I4731:$S4731,J4732)</f>
        <v>3</v>
      </c>
      <c r="K4733" s="3">
        <f>COUNTIF($I4731:$S4731,K4732)</f>
        <v>2</v>
      </c>
      <c r="L4733" s="3">
        <f>COUNTIF($I4731:$S4731,L4732)</f>
        <v>0</v>
      </c>
    </row>
    <row r="4734" spans="1:20" x14ac:dyDescent="0.25">
      <c r="A4734">
        <f t="shared" si="150"/>
        <v>4733</v>
      </c>
      <c r="B4734">
        <f t="shared" si="151"/>
        <v>1184</v>
      </c>
      <c r="C4734" t="str">
        <f>INDEX('VBA code_permu_wo_repettn'!$T$3:$Y$6,COUNTIF('Profile-matrices_Condorcet'!$B$2:$B4734,'Profile-matrices_Condorcet'!$B4734),MATCH(INDEX('numeric possibilities'!D$3:D$1298,VLOOKUP($B4734,'numeric possibilities'!$C$3:$G$1298,1)),'VBA code_permu_wo_repettn'!$T$2:$Y$2))</f>
        <v>A</v>
      </c>
      <c r="D4734" t="str">
        <f>INDEX('VBA code_permu_wo_repettn'!$AA$3:$AF$6,COUNTIF('Profile-matrices_Condorcet'!$B$2:$B4734,'Profile-matrices_Condorcet'!$B4734),MATCH(INDEX('numeric possibilities'!E$3:E$1298,VLOOKUP($B4734,'numeric possibilities'!$C$3:$G$1298,1)),'VBA code_permu_wo_repettn'!$AA$2:$AF$2))</f>
        <v>B</v>
      </c>
      <c r="E4734" t="str">
        <f>INDEX('VBA code_permu_wo_repettn'!$AH$3:$AM$6,COUNTIF('Profile-matrices_Condorcet'!$B$2:$B4734,'Profile-matrices_Condorcet'!$B4734),MATCH(INDEX('numeric possibilities'!F$3:F$1298,VLOOKUP($B4734,'numeric possibilities'!$C$3:$G$1298,1)),'VBA code_permu_wo_repettn'!$AH$2:$AM$2))</f>
        <v>C</v>
      </c>
      <c r="F4734" t="str">
        <f>INDEX('VBA code_permu_wo_repettn'!$AO$3:$AT$6,COUNTIF('Profile-matrices_Condorcet'!$B$2:$B4734,'Profile-matrices_Condorcet'!$B4734),MATCH(INDEX('numeric possibilities'!G$3:G$1298,VLOOKUP($B4734,'numeric possibilities'!$C$3:$G$1298,1)),'VBA code_permu_wo_repettn'!$AO$2:$AT$2))</f>
        <v>D</v>
      </c>
      <c r="H4734" t="s">
        <v>14</v>
      </c>
      <c r="I4734" s="3">
        <f>IF(MATCH(I$1,$C4734:$C4737,0)&lt;(MATCH(J$1,$C4734:$C4737,0)),1*a_vote,0)+IF(MATCH(I$1,$D4734:$D4737,0)&lt;MATCH(J$1,$D4734:$D4737,0),1*b_vote,0)+IF(MATCH(I$1,$E4734:$E4737,0)&lt;MATCH(J$1,$E4734:$E4737,0),1*c_vote,0)+IF(MATCH(I$1,$F4734:$F4737,0)&lt;MATCH(J$1,$F4734:$F4737,0),1*d_vote,0)</f>
        <v>0.27</v>
      </c>
      <c r="J4734" s="3">
        <f>IF(MATCH(I$1,$C4734:$C4737,0)&gt;(MATCH(J$1,$C4734:$C4737,0)),1*a_vote,0)+IF(MATCH(I$1,$D4734:$D4737,0)&gt;MATCH(J$1,$D4734:$D4737,0),1*b_vote,0)+IF(MATCH(I$1,$E4734:$E4737,0)&gt;MATCH(J$1,$E4734:$E4737,0),1*c_vote,0)+IF(MATCH(I$1,$F4734:$F4737,0)&gt;MATCH(J$1,$F4734:$F4737,0),1*d_vote,0)</f>
        <v>0.73</v>
      </c>
      <c r="K4734" s="3">
        <f>IF(MATCH($K$1,$C4734:$C4737,0)&lt;(MATCH($L$1,$C4734:$C4737,0)),1*a_vote,0)+IF(MATCH($K$1,$D4734:$D4737,0)&lt;MATCH($L$1,$D4734:$D4737,0),1*b_vote,0)+IF(MATCH($K$1,$E4734:$E4737,0)&lt;MATCH($L$1,$E4734:$E4737,0),1*c_vote,0)+IF(MATCH($K$1,$F4734:$F4737,0)&lt;MATCH($L$1,$F4734:$F4737,0),1*d_vote,0)</f>
        <v>0.27</v>
      </c>
      <c r="L4734" s="3">
        <f>IF(MATCH(K$1,$C4734:$C4737,0)&gt;(MATCH(L$1,$C4734:$C4737,0)),1*a_vote,0)+IF(MATCH(K$1,$D4734:$D4737,0)&gt;MATCH(L$1,$D4734:$D4737,0),1*b_vote,0)+IF(MATCH(K$1,$E4734:$E4737,0)&gt;MATCH(L$1,$E4734:$E4737,0),1*c_vote,0)+IF(MATCH(K$1,$F4734:$F4737,0)&gt;MATCH(L$1,$F4734:$F4737,0),1*d_vote,0)</f>
        <v>0.73</v>
      </c>
      <c r="M4734" s="3">
        <f>IF(MATCH($M$1,$C4734:$C4737,0)&lt;(MATCH($N$1,$C4734:$C4737,0)),1*a_vote,0)+IF(MATCH($M$1,$D4734:$D4737,0)&lt;MATCH($N$1,$D4734:$D4737,0),1*b_vote,0)+IF(MATCH($M$1,$E4734:$E4737,0)&lt;MATCH($N$1,$E4734:$E4737,0),1*c_vote,0)+IF(MATCH($M$1,$F4734:$F4737,0)&lt;MATCH($N$1,$F4734:$F4737,0),1*d_vote,0)</f>
        <v>0.52</v>
      </c>
      <c r="N4734" s="3">
        <f>IF(MATCH(M$1,$C4734:$C4737,0)&gt;(MATCH(N$1,$C4734:$C4737,0)),1*a_vote,0)+IF(MATCH(M$1,$D4734:$D4737,0)&gt;MATCH(N$1,$D4734:$D4737,0),1*b_vote,0)+IF(MATCH(M$1,$E4734:$E4737,0)&gt;MATCH(N$1,$E4734:$E4737,0),1*c_vote,0)+IF(MATCH(M$1,$F4734:$F4737,0)&gt;MATCH(N$1,$F4734:$F4737,0),1*d_vote,0)</f>
        <v>0.48</v>
      </c>
      <c r="O4734" s="3">
        <f>IF(MATCH($O$1,$C4734:$C4737,0)&lt;(MATCH($P$1,$C4734:$C4737,0)),1*a_vote,0)+IF(MATCH($O$1,$D4734:$D4737,0)&lt;MATCH($P$1,$D4734:$D4737,0),1*b_vote,0)+IF(MATCH($O$1,$E4734:$E4737,0)&lt;MATCH($P$1,$E4734:$E4737,0),1*c_vote,0)+IF(MATCH($O$1,$F4734:$F4737,0)&lt;MATCH($P$1,$F4734:$F4737,0),1*d_vote,0)</f>
        <v>0.53</v>
      </c>
      <c r="P4734" s="3">
        <f>IF(MATCH(O$1,$C4734:$C4737,0)&gt;(MATCH(P$1,$C4734:$C4737,0)),1*a_vote,0)+IF(MATCH(O$1,$D4734:$D4737,0)&gt;MATCH(P$1,$D4734:$D4737,0),1*b_vote,0)+IF(MATCH(O$1,$E4734:$E4737,0)&gt;MATCH(P$1,$E4734:$E4737,0),1*c_vote,0)+IF(MATCH(O$1,$F4734:$F4737,0)&gt;MATCH(P$1,$F4734:$F4737,0),1*d_vote,0)</f>
        <v>0.47</v>
      </c>
      <c r="Q4734" s="3">
        <f>IF(MATCH($Q$1,$C4734:$C4737,0)&lt;(MATCH($R$1,$C4734:$C4737,0)),1*a_vote,0)+IF(MATCH($Q$1,$D4734:$D4737,0)&lt;MATCH($R$1,$D4734:$D4737,0),1*b_vote,0)+IF(MATCH($Q$1,$E4734:$E4737,0)&lt;MATCH($R$1,$E4734:$E4737,0),1*c_vote,0)+IF(MATCH($Q$1,$F4734:$F4737,0)&lt;MATCH($R$1,$F4734:$F4737,0),1*d_vote,0)</f>
        <v>0.78</v>
      </c>
      <c r="R4734" s="3">
        <f>IF(MATCH(Q$1,$C4734:$C4737,0)&gt;(MATCH(R$1,$C4734:$C4737,0)),1*a_vote,0)+IF(MATCH(Q$1,$D4734:$D4737,0)&gt;MATCH(R$1,$D4734:$D4737,0),1*b_vote,0)+IF(MATCH(Q$1,$E4734:$E4737,0)&gt;MATCH(R$1,$E4734:$E4737,0),1*c_vote,0)+IF(MATCH(Q$1,$F4734:$F4737,0)&gt;MATCH(R$1,$F4734:$F4737,0),1*d_vote,0)</f>
        <v>0.21999999999999997</v>
      </c>
      <c r="S4734" s="3">
        <f>IF(MATCH($S$1,$C4734:$C4737,0)&lt;(MATCH($T$1,$C4734:$C4737,0)),1*a_vote,0)+IF(MATCH($S$1,$D4734:$D4737,0)&lt;MATCH($T$1,$D4734:$D4737,0),1*b_vote,0)+IF(MATCH($S$1,$E4734:$E4737,0)&lt;MATCH($T$1,$E4734:$E4737,0),1*c_vote,0)+IF(MATCH($S$1,$F4734:$F4737,0)&lt;MATCH($T$1,$F4734:$F4737,0),1*d_vote,0)</f>
        <v>0.25</v>
      </c>
      <c r="T4734" s="3">
        <f>IF(MATCH(S$1,$C4734:$C4737,0)&gt;(MATCH(T$1,$C4734:$C4737,0)),1*a_vote,0)+IF(MATCH(S$1,$D4734:$D4737,0)&gt;MATCH(T$1,$D4734:$D4737,0),1*b_vote,0)+IF(MATCH(S$1,$E4734:$E4737,0)&gt;MATCH(T$1,$E4734:$E4737,0),1*c_vote,0)+IF(MATCH(S$1,$F4734:$F4737,0)&gt;MATCH(T$1,$F4734:$F4737,0),1*d_vote,0)</f>
        <v>0.75</v>
      </c>
    </row>
    <row r="4735" spans="1:20" x14ac:dyDescent="0.25">
      <c r="A4735">
        <f t="shared" si="150"/>
        <v>4734</v>
      </c>
      <c r="B4735">
        <f t="shared" si="151"/>
        <v>1184</v>
      </c>
      <c r="C4735" t="str">
        <f>INDEX('VBA code_permu_wo_repettn'!$T$3:$Y$6,COUNTIF('Profile-matrices_Condorcet'!$B$2:$B4735,'Profile-matrices_Condorcet'!$B4735),MATCH(INDEX('numeric possibilities'!D$3:D$1298,VLOOKUP($B4735,'numeric possibilities'!$C$3:$G$1298,1)),'VBA code_permu_wo_repettn'!$T$2:$Y$2))</f>
        <v>B</v>
      </c>
      <c r="D4735" t="str">
        <f>INDEX('VBA code_permu_wo_repettn'!$AA$3:$AF$6,COUNTIF('Profile-matrices_Condorcet'!$B$2:$B4735,'Profile-matrices_Condorcet'!$B4735),MATCH(INDEX('numeric possibilities'!E$3:E$1298,VLOOKUP($B4735,'numeric possibilities'!$C$3:$G$1298,1)),'VBA code_permu_wo_repettn'!$AA$2:$AF$2))</f>
        <v>D</v>
      </c>
      <c r="E4735" t="str">
        <f>INDEX('VBA code_permu_wo_repettn'!$AH$3:$AM$6,COUNTIF('Profile-matrices_Condorcet'!$B$2:$B4735,'Profile-matrices_Condorcet'!$B4735),MATCH(INDEX('numeric possibilities'!F$3:F$1298,VLOOKUP($B4735,'numeric possibilities'!$C$3:$G$1298,1)),'VBA code_permu_wo_repettn'!$AH$2:$AM$2))</f>
        <v>B</v>
      </c>
      <c r="F4735" t="str">
        <f>INDEX('VBA code_permu_wo_repettn'!$AO$3:$AT$6,COUNTIF('Profile-matrices_Condorcet'!$B$2:$B4735,'Profile-matrices_Condorcet'!$B4735),MATCH(INDEX('numeric possibilities'!G$3:G$1298,VLOOKUP($B4735,'numeric possibilities'!$C$3:$G$1298,1)),'VBA code_permu_wo_repettn'!$AO$2:$AT$2))</f>
        <v>C</v>
      </c>
      <c r="H4735" t="s">
        <v>15</v>
      </c>
      <c r="I4735" t="str">
        <f>IF(I4734&gt;J4734,$I$1,IF(I4734&lt;J4734,$J$1,0))</f>
        <v>B</v>
      </c>
      <c r="K4735" t="str">
        <f>IF(K4734&gt;L4734,$K$1,IF(K4734&lt;L4734,$L$1,0))</f>
        <v>C</v>
      </c>
      <c r="M4735" t="str">
        <f>IF(M4734&gt;N4734,$M$1,IF(M4734&lt;N4734,$N$1,0))</f>
        <v>A</v>
      </c>
      <c r="O4735" t="str">
        <f>IF(O4734&gt;P4734,$O$1,IF(O4734&lt;P4734,$P$1,0))</f>
        <v>B</v>
      </c>
      <c r="Q4735" t="str">
        <f>IF(Q4734&gt;R4734,$Q$1,IF(Q4734&lt;R4734,$R$1,0))</f>
        <v>B</v>
      </c>
      <c r="S4735" t="str">
        <f>IF(S4734&gt;T4734,$S$1,IF(S4734&lt;T4734,$T$1,0))</f>
        <v>D</v>
      </c>
    </row>
    <row r="4736" spans="1:20" x14ac:dyDescent="0.25">
      <c r="A4736">
        <f t="shared" si="150"/>
        <v>4735</v>
      </c>
      <c r="B4736">
        <f t="shared" si="151"/>
        <v>1184</v>
      </c>
      <c r="C4736" t="str">
        <f>INDEX('VBA code_permu_wo_repettn'!$T$3:$Y$6,COUNTIF('Profile-matrices_Condorcet'!$B$2:$B4736,'Profile-matrices_Condorcet'!$B4736),MATCH(INDEX('numeric possibilities'!D$3:D$1298,VLOOKUP($B4736,'numeric possibilities'!$C$3:$G$1298,1)),'VBA code_permu_wo_repettn'!$T$2:$Y$2))</f>
        <v>D</v>
      </c>
      <c r="D4736" t="str">
        <f>INDEX('VBA code_permu_wo_repettn'!$AA$3:$AF$6,COUNTIF('Profile-matrices_Condorcet'!$B$2:$B4736,'Profile-matrices_Condorcet'!$B4736),MATCH(INDEX('numeric possibilities'!E$3:E$1298,VLOOKUP($B4736,'numeric possibilities'!$C$3:$G$1298,1)),'VBA code_permu_wo_repettn'!$AA$2:$AF$2))</f>
        <v>C</v>
      </c>
      <c r="E4736" t="str">
        <f>INDEX('VBA code_permu_wo_repettn'!$AH$3:$AM$6,COUNTIF('Profile-matrices_Condorcet'!$B$2:$B4736,'Profile-matrices_Condorcet'!$B4736),MATCH(INDEX('numeric possibilities'!F$3:F$1298,VLOOKUP($B4736,'numeric possibilities'!$C$3:$G$1298,1)),'VBA code_permu_wo_repettn'!$AH$2:$AM$2))</f>
        <v>A</v>
      </c>
      <c r="F4736" t="str">
        <f>INDEX('VBA code_permu_wo_repettn'!$AO$3:$AT$6,COUNTIF('Profile-matrices_Condorcet'!$B$2:$B4736,'Profile-matrices_Condorcet'!$B4736),MATCH(INDEX('numeric possibilities'!G$3:G$1298,VLOOKUP($B4736,'numeric possibilities'!$C$3:$G$1298,1)),'VBA code_permu_wo_repettn'!$AO$2:$AT$2))</f>
        <v>B</v>
      </c>
      <c r="I4736" t="s">
        <v>0</v>
      </c>
      <c r="J4736" t="s">
        <v>1</v>
      </c>
      <c r="K4736" t="s">
        <v>2</v>
      </c>
      <c r="L4736" t="s">
        <v>3</v>
      </c>
    </row>
    <row r="4737" spans="1:20" x14ac:dyDescent="0.25">
      <c r="A4737">
        <f t="shared" si="150"/>
        <v>4736</v>
      </c>
      <c r="B4737">
        <f t="shared" si="151"/>
        <v>1184</v>
      </c>
      <c r="C4737" t="str">
        <f>INDEX('VBA code_permu_wo_repettn'!$T$3:$Y$6,COUNTIF('Profile-matrices_Condorcet'!$B$2:$B4737,'Profile-matrices_Condorcet'!$B4737),MATCH(INDEX('numeric possibilities'!D$3:D$1298,VLOOKUP($B4737,'numeric possibilities'!$C$3:$G$1298,1)),'VBA code_permu_wo_repettn'!$T$2:$Y$2))</f>
        <v>C</v>
      </c>
      <c r="D4737" t="str">
        <f>INDEX('VBA code_permu_wo_repettn'!$AA$3:$AF$6,COUNTIF('Profile-matrices_Condorcet'!$B$2:$B4737,'Profile-matrices_Condorcet'!$B4737),MATCH(INDEX('numeric possibilities'!E$3:E$1298,VLOOKUP($B4737,'numeric possibilities'!$C$3:$G$1298,1)),'VBA code_permu_wo_repettn'!$AA$2:$AF$2))</f>
        <v>A</v>
      </c>
      <c r="E4737" t="str">
        <f>INDEX('VBA code_permu_wo_repettn'!$AH$3:$AM$6,COUNTIF('Profile-matrices_Condorcet'!$B$2:$B4737,'Profile-matrices_Condorcet'!$B4737),MATCH(INDEX('numeric possibilities'!F$3:F$1298,VLOOKUP($B4737,'numeric possibilities'!$C$3:$G$1298,1)),'VBA code_permu_wo_repettn'!$AH$2:$AM$2))</f>
        <v>D</v>
      </c>
      <c r="F4737" t="str">
        <f>INDEX('VBA code_permu_wo_repettn'!$AO$3:$AT$6,COUNTIF('Profile-matrices_Condorcet'!$B$2:$B4737,'Profile-matrices_Condorcet'!$B4737),MATCH(INDEX('numeric possibilities'!G$3:G$1298,VLOOKUP($B4737,'numeric possibilities'!$C$3:$G$1298,1)),'VBA code_permu_wo_repettn'!$AO$2:$AT$2))</f>
        <v>A</v>
      </c>
      <c r="G4737" t="str">
        <f>IF(MAX(I4737:L4737)&gt;='numeric possibilities'!$B$4/2,INDEX('Profile-matrices_Condorcet'!I4736:L4736,1,MATCH(MAX('Profile-matrices_Condorcet'!I4737:L4737),'Profile-matrices_Condorcet'!I4737:L4737,0)),"NCW")</f>
        <v>B</v>
      </c>
      <c r="H4737" t="s">
        <v>13</v>
      </c>
      <c r="I4737" s="3">
        <f>COUNTIF($I4735:$S4735,I4736)</f>
        <v>1</v>
      </c>
      <c r="J4737" s="3">
        <f>COUNTIF($I4735:$S4735,J4736)</f>
        <v>3</v>
      </c>
      <c r="K4737" s="3">
        <f>COUNTIF($I4735:$S4735,K4736)</f>
        <v>1</v>
      </c>
      <c r="L4737" s="3">
        <f>COUNTIF($I4735:$S4735,L4736)</f>
        <v>1</v>
      </c>
    </row>
    <row r="4738" spans="1:20" x14ac:dyDescent="0.25">
      <c r="A4738">
        <f t="shared" si="150"/>
        <v>4737</v>
      </c>
      <c r="B4738">
        <f t="shared" si="151"/>
        <v>1185</v>
      </c>
      <c r="C4738" t="str">
        <f>INDEX('VBA code_permu_wo_repettn'!$T$3:$Y$6,COUNTIF('Profile-matrices_Condorcet'!$B$2:$B4738,'Profile-matrices_Condorcet'!$B4738),MATCH(INDEX('numeric possibilities'!D$3:D$1298,VLOOKUP($B4738,'numeric possibilities'!$C$3:$G$1298,1)),'VBA code_permu_wo_repettn'!$T$2:$Y$2))</f>
        <v>A</v>
      </c>
      <c r="D4738" t="str">
        <f>INDEX('VBA code_permu_wo_repettn'!$AA$3:$AF$6,COUNTIF('Profile-matrices_Condorcet'!$B$2:$B4738,'Profile-matrices_Condorcet'!$B4738),MATCH(INDEX('numeric possibilities'!E$3:E$1298,VLOOKUP($B4738,'numeric possibilities'!$C$3:$G$1298,1)),'VBA code_permu_wo_repettn'!$AA$2:$AF$2))</f>
        <v>B</v>
      </c>
      <c r="E4738" t="str">
        <f>INDEX('VBA code_permu_wo_repettn'!$AH$3:$AM$6,COUNTIF('Profile-matrices_Condorcet'!$B$2:$B4738,'Profile-matrices_Condorcet'!$B4738),MATCH(INDEX('numeric possibilities'!F$3:F$1298,VLOOKUP($B4738,'numeric possibilities'!$C$3:$G$1298,1)),'VBA code_permu_wo_repettn'!$AH$2:$AM$2))</f>
        <v>C</v>
      </c>
      <c r="F4738" t="str">
        <f>INDEX('VBA code_permu_wo_repettn'!$AO$3:$AT$6,COUNTIF('Profile-matrices_Condorcet'!$B$2:$B4738,'Profile-matrices_Condorcet'!$B4738),MATCH(INDEX('numeric possibilities'!G$3:G$1298,VLOOKUP($B4738,'numeric possibilities'!$C$3:$G$1298,1)),'VBA code_permu_wo_repettn'!$AO$2:$AT$2))</f>
        <v>D</v>
      </c>
      <c r="H4738" t="s">
        <v>14</v>
      </c>
      <c r="I4738" s="3">
        <f>IF(MATCH(I$1,$C4738:$C4741,0)&lt;(MATCH(J$1,$C4738:$C4741,0)),1*a_vote,0)+IF(MATCH(I$1,$D4738:$D4741,0)&lt;MATCH(J$1,$D4738:$D4741,0),1*b_vote,0)+IF(MATCH(I$1,$E4738:$E4741,0)&lt;MATCH(J$1,$E4738:$E4741,0),1*c_vote,0)+IF(MATCH(I$1,$F4738:$F4741,0)&lt;MATCH(J$1,$F4738:$F4741,0),1*d_vote,0)</f>
        <v>0.27</v>
      </c>
      <c r="J4738" s="3">
        <f>IF(MATCH(I$1,$C4738:$C4741,0)&gt;(MATCH(J$1,$C4738:$C4741,0)),1*a_vote,0)+IF(MATCH(I$1,$D4738:$D4741,0)&gt;MATCH(J$1,$D4738:$D4741,0),1*b_vote,0)+IF(MATCH(I$1,$E4738:$E4741,0)&gt;MATCH(J$1,$E4738:$E4741,0),1*c_vote,0)+IF(MATCH(I$1,$F4738:$F4741,0)&gt;MATCH(J$1,$F4738:$F4741,0),1*d_vote,0)</f>
        <v>0.73</v>
      </c>
      <c r="K4738" s="3">
        <f>IF(MATCH($K$1,$C4738:$C4741,0)&lt;(MATCH($L$1,$C4738:$C4741,0)),1*a_vote,0)+IF(MATCH($K$1,$D4738:$D4741,0)&lt;MATCH($L$1,$D4738:$D4741,0),1*b_vote,0)+IF(MATCH($K$1,$E4738:$E4741,0)&lt;MATCH($L$1,$E4738:$E4741,0),1*c_vote,0)+IF(MATCH($K$1,$F4738:$F4741,0)&lt;MATCH($L$1,$F4738:$F4741,0),1*d_vote,0)</f>
        <v>0.27</v>
      </c>
      <c r="L4738" s="3">
        <f>IF(MATCH(K$1,$C4738:$C4741,0)&gt;(MATCH(L$1,$C4738:$C4741,0)),1*a_vote,0)+IF(MATCH(K$1,$D4738:$D4741,0)&gt;MATCH(L$1,$D4738:$D4741,0),1*b_vote,0)+IF(MATCH(K$1,$E4738:$E4741,0)&gt;MATCH(L$1,$E4738:$E4741,0),1*c_vote,0)+IF(MATCH(K$1,$F4738:$F4741,0)&gt;MATCH(L$1,$F4738:$F4741,0),1*d_vote,0)</f>
        <v>0.73</v>
      </c>
      <c r="M4738" s="3">
        <f>IF(MATCH($M$1,$C4738:$C4741,0)&lt;(MATCH($N$1,$C4738:$C4741,0)),1*a_vote,0)+IF(MATCH($M$1,$D4738:$D4741,0)&lt;MATCH($N$1,$D4738:$D4741,0),1*b_vote,0)+IF(MATCH($M$1,$E4738:$E4741,0)&lt;MATCH($N$1,$E4738:$E4741,0),1*c_vote,0)+IF(MATCH($M$1,$F4738:$F4741,0)&lt;MATCH($N$1,$F4738:$F4741,0),1*d_vote,0)</f>
        <v>0.52</v>
      </c>
      <c r="N4738" s="3">
        <f>IF(MATCH(M$1,$C4738:$C4741,0)&gt;(MATCH(N$1,$C4738:$C4741,0)),1*a_vote,0)+IF(MATCH(M$1,$D4738:$D4741,0)&gt;MATCH(N$1,$D4738:$D4741,0),1*b_vote,0)+IF(MATCH(M$1,$E4738:$E4741,0)&gt;MATCH(N$1,$E4738:$E4741,0),1*c_vote,0)+IF(MATCH(M$1,$F4738:$F4741,0)&gt;MATCH(N$1,$F4738:$F4741,0),1*d_vote,0)</f>
        <v>0.48</v>
      </c>
      <c r="O4738" s="3">
        <f>IF(MATCH($O$1,$C4738:$C4741,0)&lt;(MATCH($P$1,$C4738:$C4741,0)),1*a_vote,0)+IF(MATCH($O$1,$D4738:$D4741,0)&lt;MATCH($P$1,$D4738:$D4741,0),1*b_vote,0)+IF(MATCH($O$1,$E4738:$E4741,0)&lt;MATCH($P$1,$E4738:$E4741,0),1*c_vote,0)+IF(MATCH($O$1,$F4738:$F4741,0)&lt;MATCH($P$1,$F4738:$F4741,0),1*d_vote,0)</f>
        <v>0.26</v>
      </c>
      <c r="P4738" s="3">
        <f>IF(MATCH(O$1,$C4738:$C4741,0)&gt;(MATCH(P$1,$C4738:$C4741,0)),1*a_vote,0)+IF(MATCH(O$1,$D4738:$D4741,0)&gt;MATCH(P$1,$D4738:$D4741,0),1*b_vote,0)+IF(MATCH(O$1,$E4738:$E4741,0)&gt;MATCH(P$1,$E4738:$E4741,0),1*c_vote,0)+IF(MATCH(O$1,$F4738:$F4741,0)&gt;MATCH(P$1,$F4738:$F4741,0),1*d_vote,0)</f>
        <v>0.74</v>
      </c>
      <c r="Q4738" s="3">
        <f>IF(MATCH($Q$1,$C4738:$C4741,0)&lt;(MATCH($R$1,$C4738:$C4741,0)),1*a_vote,0)+IF(MATCH($Q$1,$D4738:$D4741,0)&lt;MATCH($R$1,$D4738:$D4741,0),1*b_vote,0)+IF(MATCH($Q$1,$E4738:$E4741,0)&lt;MATCH($R$1,$E4738:$E4741,0),1*c_vote,0)+IF(MATCH($Q$1,$F4738:$F4741,0)&lt;MATCH($R$1,$F4738:$F4741,0),1*d_vote,0)</f>
        <v>0.78</v>
      </c>
      <c r="R4738" s="3">
        <f>IF(MATCH(Q$1,$C4738:$C4741,0)&gt;(MATCH(R$1,$C4738:$C4741,0)),1*a_vote,0)+IF(MATCH(Q$1,$D4738:$D4741,0)&gt;MATCH(R$1,$D4738:$D4741,0),1*b_vote,0)+IF(MATCH(Q$1,$E4738:$E4741,0)&gt;MATCH(R$1,$E4738:$E4741,0),1*c_vote,0)+IF(MATCH(Q$1,$F4738:$F4741,0)&gt;MATCH(R$1,$F4738:$F4741,0),1*d_vote,0)</f>
        <v>0.21999999999999997</v>
      </c>
      <c r="S4738" s="3">
        <f>IF(MATCH($S$1,$C4738:$C4741,0)&lt;(MATCH($T$1,$C4738:$C4741,0)),1*a_vote,0)+IF(MATCH($S$1,$D4738:$D4741,0)&lt;MATCH($T$1,$D4738:$D4741,0),1*b_vote,0)+IF(MATCH($S$1,$E4738:$E4741,0)&lt;MATCH($T$1,$E4738:$E4741,0),1*c_vote,0)+IF(MATCH($S$1,$F4738:$F4741,0)&lt;MATCH($T$1,$F4738:$F4741,0),1*d_vote,0)</f>
        <v>0.52</v>
      </c>
      <c r="T4738" s="3">
        <f>IF(MATCH(S$1,$C4738:$C4741,0)&gt;(MATCH(T$1,$C4738:$C4741,0)),1*a_vote,0)+IF(MATCH(S$1,$D4738:$D4741,0)&gt;MATCH(T$1,$D4738:$D4741,0),1*b_vote,0)+IF(MATCH(S$1,$E4738:$E4741,0)&gt;MATCH(T$1,$E4738:$E4741,0),1*c_vote,0)+IF(MATCH(S$1,$F4738:$F4741,0)&gt;MATCH(T$1,$F4738:$F4741,0),1*d_vote,0)</f>
        <v>0.48</v>
      </c>
    </row>
    <row r="4739" spans="1:20" x14ac:dyDescent="0.25">
      <c r="A4739">
        <f t="shared" si="150"/>
        <v>4738</v>
      </c>
      <c r="B4739">
        <f t="shared" si="151"/>
        <v>1185</v>
      </c>
      <c r="C4739" t="str">
        <f>INDEX('VBA code_permu_wo_repettn'!$T$3:$Y$6,COUNTIF('Profile-matrices_Condorcet'!$B$2:$B4739,'Profile-matrices_Condorcet'!$B4739),MATCH(INDEX('numeric possibilities'!D$3:D$1298,VLOOKUP($B4739,'numeric possibilities'!$C$3:$G$1298,1)),'VBA code_permu_wo_repettn'!$T$2:$Y$2))</f>
        <v>C</v>
      </c>
      <c r="D4739" t="str">
        <f>INDEX('VBA code_permu_wo_repettn'!$AA$3:$AF$6,COUNTIF('Profile-matrices_Condorcet'!$B$2:$B4739,'Profile-matrices_Condorcet'!$B4739),MATCH(INDEX('numeric possibilities'!E$3:E$1298,VLOOKUP($B4739,'numeric possibilities'!$C$3:$G$1298,1)),'VBA code_permu_wo_repettn'!$AA$2:$AF$2))</f>
        <v>D</v>
      </c>
      <c r="E4739" t="str">
        <f>INDEX('VBA code_permu_wo_repettn'!$AH$3:$AM$6,COUNTIF('Profile-matrices_Condorcet'!$B$2:$B4739,'Profile-matrices_Condorcet'!$B4739),MATCH(INDEX('numeric possibilities'!F$3:F$1298,VLOOKUP($B4739,'numeric possibilities'!$C$3:$G$1298,1)),'VBA code_permu_wo_repettn'!$AH$2:$AM$2))</f>
        <v>B</v>
      </c>
      <c r="F4739" t="str">
        <f>INDEX('VBA code_permu_wo_repettn'!$AO$3:$AT$6,COUNTIF('Profile-matrices_Condorcet'!$B$2:$B4739,'Profile-matrices_Condorcet'!$B4739),MATCH(INDEX('numeric possibilities'!G$3:G$1298,VLOOKUP($B4739,'numeric possibilities'!$C$3:$G$1298,1)),'VBA code_permu_wo_repettn'!$AO$2:$AT$2))</f>
        <v>C</v>
      </c>
      <c r="H4739" t="s">
        <v>15</v>
      </c>
      <c r="I4739" t="str">
        <f>IF(I4738&gt;J4738,$I$1,IF(I4738&lt;J4738,$J$1,0))</f>
        <v>B</v>
      </c>
      <c r="K4739" t="str">
        <f>IF(K4738&gt;L4738,$K$1,IF(K4738&lt;L4738,$L$1,0))</f>
        <v>C</v>
      </c>
      <c r="M4739" t="str">
        <f>IF(M4738&gt;N4738,$M$1,IF(M4738&lt;N4738,$N$1,0))</f>
        <v>A</v>
      </c>
      <c r="O4739" t="str">
        <f>IF(O4738&gt;P4738,$O$1,IF(O4738&lt;P4738,$P$1,0))</f>
        <v>C</v>
      </c>
      <c r="Q4739" t="str">
        <f>IF(Q4738&gt;R4738,$Q$1,IF(Q4738&lt;R4738,$R$1,0))</f>
        <v>B</v>
      </c>
      <c r="S4739" t="str">
        <f>IF(S4738&gt;T4738,$S$1,IF(S4738&lt;T4738,$T$1,0))</f>
        <v>C</v>
      </c>
    </row>
    <row r="4740" spans="1:20" x14ac:dyDescent="0.25">
      <c r="A4740">
        <f t="shared" si="150"/>
        <v>4739</v>
      </c>
      <c r="B4740">
        <f t="shared" si="151"/>
        <v>1185</v>
      </c>
      <c r="C4740" t="str">
        <f>INDEX('VBA code_permu_wo_repettn'!$T$3:$Y$6,COUNTIF('Profile-matrices_Condorcet'!$B$2:$B4740,'Profile-matrices_Condorcet'!$B4740),MATCH(INDEX('numeric possibilities'!D$3:D$1298,VLOOKUP($B4740,'numeric possibilities'!$C$3:$G$1298,1)),'VBA code_permu_wo_repettn'!$T$2:$Y$2))</f>
        <v>B</v>
      </c>
      <c r="D4740" t="str">
        <f>INDEX('VBA code_permu_wo_repettn'!$AA$3:$AF$6,COUNTIF('Profile-matrices_Condorcet'!$B$2:$B4740,'Profile-matrices_Condorcet'!$B4740),MATCH(INDEX('numeric possibilities'!E$3:E$1298,VLOOKUP($B4740,'numeric possibilities'!$C$3:$G$1298,1)),'VBA code_permu_wo_repettn'!$AA$2:$AF$2))</f>
        <v>C</v>
      </c>
      <c r="E4740" t="str">
        <f>INDEX('VBA code_permu_wo_repettn'!$AH$3:$AM$6,COUNTIF('Profile-matrices_Condorcet'!$B$2:$B4740,'Profile-matrices_Condorcet'!$B4740),MATCH(INDEX('numeric possibilities'!F$3:F$1298,VLOOKUP($B4740,'numeric possibilities'!$C$3:$G$1298,1)),'VBA code_permu_wo_repettn'!$AH$2:$AM$2))</f>
        <v>A</v>
      </c>
      <c r="F4740" t="str">
        <f>INDEX('VBA code_permu_wo_repettn'!$AO$3:$AT$6,COUNTIF('Profile-matrices_Condorcet'!$B$2:$B4740,'Profile-matrices_Condorcet'!$B4740),MATCH(INDEX('numeric possibilities'!G$3:G$1298,VLOOKUP($B4740,'numeric possibilities'!$C$3:$G$1298,1)),'VBA code_permu_wo_repettn'!$AO$2:$AT$2))</f>
        <v>B</v>
      </c>
      <c r="I4740" t="s">
        <v>0</v>
      </c>
      <c r="J4740" t="s">
        <v>1</v>
      </c>
      <c r="K4740" t="s">
        <v>2</v>
      </c>
      <c r="L4740" t="s">
        <v>3</v>
      </c>
    </row>
    <row r="4741" spans="1:20" x14ac:dyDescent="0.25">
      <c r="A4741">
        <f t="shared" si="150"/>
        <v>4740</v>
      </c>
      <c r="B4741">
        <f t="shared" si="151"/>
        <v>1185</v>
      </c>
      <c r="C4741" t="str">
        <f>INDEX('VBA code_permu_wo_repettn'!$T$3:$Y$6,COUNTIF('Profile-matrices_Condorcet'!$B$2:$B4741,'Profile-matrices_Condorcet'!$B4741),MATCH(INDEX('numeric possibilities'!D$3:D$1298,VLOOKUP($B4741,'numeric possibilities'!$C$3:$G$1298,1)),'VBA code_permu_wo_repettn'!$T$2:$Y$2))</f>
        <v>D</v>
      </c>
      <c r="D4741" t="str">
        <f>INDEX('VBA code_permu_wo_repettn'!$AA$3:$AF$6,COUNTIF('Profile-matrices_Condorcet'!$B$2:$B4741,'Profile-matrices_Condorcet'!$B4741),MATCH(INDEX('numeric possibilities'!E$3:E$1298,VLOOKUP($B4741,'numeric possibilities'!$C$3:$G$1298,1)),'VBA code_permu_wo_repettn'!$AA$2:$AF$2))</f>
        <v>A</v>
      </c>
      <c r="E4741" t="str">
        <f>INDEX('VBA code_permu_wo_repettn'!$AH$3:$AM$6,COUNTIF('Profile-matrices_Condorcet'!$B$2:$B4741,'Profile-matrices_Condorcet'!$B4741),MATCH(INDEX('numeric possibilities'!F$3:F$1298,VLOOKUP($B4741,'numeric possibilities'!$C$3:$G$1298,1)),'VBA code_permu_wo_repettn'!$AH$2:$AM$2))</f>
        <v>D</v>
      </c>
      <c r="F4741" t="str">
        <f>INDEX('VBA code_permu_wo_repettn'!$AO$3:$AT$6,COUNTIF('Profile-matrices_Condorcet'!$B$2:$B4741,'Profile-matrices_Condorcet'!$B4741),MATCH(INDEX('numeric possibilities'!G$3:G$1298,VLOOKUP($B4741,'numeric possibilities'!$C$3:$G$1298,1)),'VBA code_permu_wo_repettn'!$AO$2:$AT$2))</f>
        <v>A</v>
      </c>
      <c r="G4741" t="str">
        <f>IF(MAX(I4741:L4741)&gt;='numeric possibilities'!$B$4/2,INDEX('Profile-matrices_Condorcet'!I4740:L4740,1,MATCH(MAX('Profile-matrices_Condorcet'!I4741:L4741),'Profile-matrices_Condorcet'!I4741:L4741,0)),"NCW")</f>
        <v>C</v>
      </c>
      <c r="H4741" t="s">
        <v>13</v>
      </c>
      <c r="I4741" s="3">
        <f>COUNTIF($I4739:$S4739,I4740)</f>
        <v>1</v>
      </c>
      <c r="J4741" s="3">
        <f>COUNTIF($I4739:$S4739,J4740)</f>
        <v>2</v>
      </c>
      <c r="K4741" s="3">
        <f>COUNTIF($I4739:$S4739,K4740)</f>
        <v>3</v>
      </c>
      <c r="L4741" s="3">
        <f>COUNTIF($I4739:$S4739,L4740)</f>
        <v>0</v>
      </c>
    </row>
    <row r="4742" spans="1:20" x14ac:dyDescent="0.25">
      <c r="A4742">
        <f t="shared" si="150"/>
        <v>4741</v>
      </c>
      <c r="B4742">
        <f t="shared" si="151"/>
        <v>1186</v>
      </c>
      <c r="C4742" t="str">
        <f>INDEX('VBA code_permu_wo_repettn'!$T$3:$Y$6,COUNTIF('Profile-matrices_Condorcet'!$B$2:$B4742,'Profile-matrices_Condorcet'!$B4742),MATCH(INDEX('numeric possibilities'!D$3:D$1298,VLOOKUP($B4742,'numeric possibilities'!$C$3:$G$1298,1)),'VBA code_permu_wo_repettn'!$T$2:$Y$2))</f>
        <v>A</v>
      </c>
      <c r="D4742" t="str">
        <f>INDEX('VBA code_permu_wo_repettn'!$AA$3:$AF$6,COUNTIF('Profile-matrices_Condorcet'!$B$2:$B4742,'Profile-matrices_Condorcet'!$B4742),MATCH(INDEX('numeric possibilities'!E$3:E$1298,VLOOKUP($B4742,'numeric possibilities'!$C$3:$G$1298,1)),'VBA code_permu_wo_repettn'!$AA$2:$AF$2))</f>
        <v>B</v>
      </c>
      <c r="E4742" t="str">
        <f>INDEX('VBA code_permu_wo_repettn'!$AH$3:$AM$6,COUNTIF('Profile-matrices_Condorcet'!$B$2:$B4742,'Profile-matrices_Condorcet'!$B4742),MATCH(INDEX('numeric possibilities'!F$3:F$1298,VLOOKUP($B4742,'numeric possibilities'!$C$3:$G$1298,1)),'VBA code_permu_wo_repettn'!$AH$2:$AM$2))</f>
        <v>C</v>
      </c>
      <c r="F4742" t="str">
        <f>INDEX('VBA code_permu_wo_repettn'!$AO$3:$AT$6,COUNTIF('Profile-matrices_Condorcet'!$B$2:$B4742,'Profile-matrices_Condorcet'!$B4742),MATCH(INDEX('numeric possibilities'!G$3:G$1298,VLOOKUP($B4742,'numeric possibilities'!$C$3:$G$1298,1)),'VBA code_permu_wo_repettn'!$AO$2:$AT$2))</f>
        <v>D</v>
      </c>
      <c r="H4742" t="s">
        <v>14</v>
      </c>
      <c r="I4742" s="3">
        <f>IF(MATCH(I$1,$C4742:$C4745,0)&lt;(MATCH(J$1,$C4742:$C4745,0)),1*a_vote,0)+IF(MATCH(I$1,$D4742:$D4745,0)&lt;MATCH(J$1,$D4742:$D4745,0),1*b_vote,0)+IF(MATCH(I$1,$E4742:$E4745,0)&lt;MATCH(J$1,$E4742:$E4745,0),1*c_vote,0)+IF(MATCH(I$1,$F4742:$F4745,0)&lt;MATCH(J$1,$F4742:$F4745,0),1*d_vote,0)</f>
        <v>0.27</v>
      </c>
      <c r="J4742" s="3">
        <f>IF(MATCH(I$1,$C4742:$C4745,0)&gt;(MATCH(J$1,$C4742:$C4745,0)),1*a_vote,0)+IF(MATCH(I$1,$D4742:$D4745,0)&gt;MATCH(J$1,$D4742:$D4745,0),1*b_vote,0)+IF(MATCH(I$1,$E4742:$E4745,0)&gt;MATCH(J$1,$E4742:$E4745,0),1*c_vote,0)+IF(MATCH(I$1,$F4742:$F4745,0)&gt;MATCH(J$1,$F4742:$F4745,0),1*d_vote,0)</f>
        <v>0.73</v>
      </c>
      <c r="K4742" s="3">
        <f>IF(MATCH($K$1,$C4742:$C4745,0)&lt;(MATCH($L$1,$C4742:$C4745,0)),1*a_vote,0)+IF(MATCH($K$1,$D4742:$D4745,0)&lt;MATCH($L$1,$D4742:$D4745,0),1*b_vote,0)+IF(MATCH($K$1,$E4742:$E4745,0)&lt;MATCH($L$1,$E4742:$E4745,0),1*c_vote,0)+IF(MATCH($K$1,$F4742:$F4745,0)&lt;MATCH($L$1,$F4742:$F4745,0),1*d_vote,0)</f>
        <v>0.27</v>
      </c>
      <c r="L4742" s="3">
        <f>IF(MATCH(K$1,$C4742:$C4745,0)&gt;(MATCH(L$1,$C4742:$C4745,0)),1*a_vote,0)+IF(MATCH(K$1,$D4742:$D4745,0)&gt;MATCH(L$1,$D4742:$D4745,0),1*b_vote,0)+IF(MATCH(K$1,$E4742:$E4745,0)&gt;MATCH(L$1,$E4742:$E4745,0),1*c_vote,0)+IF(MATCH(K$1,$F4742:$F4745,0)&gt;MATCH(L$1,$F4742:$F4745,0),1*d_vote,0)</f>
        <v>0.73</v>
      </c>
      <c r="M4742" s="3">
        <f>IF(MATCH($M$1,$C4742:$C4745,0)&lt;(MATCH($N$1,$C4742:$C4745,0)),1*a_vote,0)+IF(MATCH($M$1,$D4742:$D4745,0)&lt;MATCH($N$1,$D4742:$D4745,0),1*b_vote,0)+IF(MATCH($M$1,$E4742:$E4745,0)&lt;MATCH($N$1,$E4742:$E4745,0),1*c_vote,0)+IF(MATCH($M$1,$F4742:$F4745,0)&lt;MATCH($N$1,$F4742:$F4745,0),1*d_vote,0)</f>
        <v>0.52</v>
      </c>
      <c r="N4742" s="3">
        <f>IF(MATCH(M$1,$C4742:$C4745,0)&gt;(MATCH(N$1,$C4742:$C4745,0)),1*a_vote,0)+IF(MATCH(M$1,$D4742:$D4745,0)&gt;MATCH(N$1,$D4742:$D4745,0),1*b_vote,0)+IF(MATCH(M$1,$E4742:$E4745,0)&gt;MATCH(N$1,$E4742:$E4745,0),1*c_vote,0)+IF(MATCH(M$1,$F4742:$F4745,0)&gt;MATCH(N$1,$F4742:$F4745,0),1*d_vote,0)</f>
        <v>0.48</v>
      </c>
      <c r="O4742" s="3">
        <f>IF(MATCH($O$1,$C4742:$C4745,0)&lt;(MATCH($P$1,$C4742:$C4745,0)),1*a_vote,0)+IF(MATCH($O$1,$D4742:$D4745,0)&lt;MATCH($P$1,$D4742:$D4745,0),1*b_vote,0)+IF(MATCH($O$1,$E4742:$E4745,0)&lt;MATCH($P$1,$E4742:$E4745,0),1*c_vote,0)+IF(MATCH($O$1,$F4742:$F4745,0)&lt;MATCH($P$1,$F4742:$F4745,0),1*d_vote,0)</f>
        <v>0.26</v>
      </c>
      <c r="P4742" s="3">
        <f>IF(MATCH(O$1,$C4742:$C4745,0)&gt;(MATCH(P$1,$C4742:$C4745,0)),1*a_vote,0)+IF(MATCH(O$1,$D4742:$D4745,0)&gt;MATCH(P$1,$D4742:$D4745,0),1*b_vote,0)+IF(MATCH(O$1,$E4742:$E4745,0)&gt;MATCH(P$1,$E4742:$E4745,0),1*c_vote,0)+IF(MATCH(O$1,$F4742:$F4745,0)&gt;MATCH(P$1,$F4742:$F4745,0),1*d_vote,0)</f>
        <v>0.74</v>
      </c>
      <c r="Q4742" s="3">
        <f>IF(MATCH($Q$1,$C4742:$C4745,0)&lt;(MATCH($R$1,$C4742:$C4745,0)),1*a_vote,0)+IF(MATCH($Q$1,$D4742:$D4745,0)&lt;MATCH($R$1,$D4742:$D4745,0),1*b_vote,0)+IF(MATCH($Q$1,$E4742:$E4745,0)&lt;MATCH($R$1,$E4742:$E4745,0),1*c_vote,0)+IF(MATCH($Q$1,$F4742:$F4745,0)&lt;MATCH($R$1,$F4742:$F4745,0),1*d_vote,0)</f>
        <v>0.51</v>
      </c>
      <c r="R4742" s="3">
        <f>IF(MATCH(Q$1,$C4742:$C4745,0)&gt;(MATCH(R$1,$C4742:$C4745,0)),1*a_vote,0)+IF(MATCH(Q$1,$D4742:$D4745,0)&gt;MATCH(R$1,$D4742:$D4745,0),1*b_vote,0)+IF(MATCH(Q$1,$E4742:$E4745,0)&gt;MATCH(R$1,$E4742:$E4745,0),1*c_vote,0)+IF(MATCH(Q$1,$F4742:$F4745,0)&gt;MATCH(R$1,$F4742:$F4745,0),1*d_vote,0)</f>
        <v>0.49</v>
      </c>
      <c r="S4742" s="3">
        <f>IF(MATCH($S$1,$C4742:$C4745,0)&lt;(MATCH($T$1,$C4742:$C4745,0)),1*a_vote,0)+IF(MATCH($S$1,$D4742:$D4745,0)&lt;MATCH($T$1,$D4742:$D4745,0),1*b_vote,0)+IF(MATCH($S$1,$E4742:$E4745,0)&lt;MATCH($T$1,$E4742:$E4745,0),1*c_vote,0)+IF(MATCH($S$1,$F4742:$F4745,0)&lt;MATCH($T$1,$F4742:$F4745,0),1*d_vote,0)</f>
        <v>0.52</v>
      </c>
      <c r="T4742" s="3">
        <f>IF(MATCH(S$1,$C4742:$C4745,0)&gt;(MATCH(T$1,$C4742:$C4745,0)),1*a_vote,0)+IF(MATCH(S$1,$D4742:$D4745,0)&gt;MATCH(T$1,$D4742:$D4745,0),1*b_vote,0)+IF(MATCH(S$1,$E4742:$E4745,0)&gt;MATCH(T$1,$E4742:$E4745,0),1*c_vote,0)+IF(MATCH(S$1,$F4742:$F4745,0)&gt;MATCH(T$1,$F4742:$F4745,0),1*d_vote,0)</f>
        <v>0.48</v>
      </c>
    </row>
    <row r="4743" spans="1:20" x14ac:dyDescent="0.25">
      <c r="A4743">
        <f t="shared" si="150"/>
        <v>4742</v>
      </c>
      <c r="B4743">
        <f t="shared" si="151"/>
        <v>1186</v>
      </c>
      <c r="C4743" t="str">
        <f>INDEX('VBA code_permu_wo_repettn'!$T$3:$Y$6,COUNTIF('Profile-matrices_Condorcet'!$B$2:$B4743,'Profile-matrices_Condorcet'!$B4743),MATCH(INDEX('numeric possibilities'!D$3:D$1298,VLOOKUP($B4743,'numeric possibilities'!$C$3:$G$1298,1)),'VBA code_permu_wo_repettn'!$T$2:$Y$2))</f>
        <v>C</v>
      </c>
      <c r="D4743" t="str">
        <f>INDEX('VBA code_permu_wo_repettn'!$AA$3:$AF$6,COUNTIF('Profile-matrices_Condorcet'!$B$2:$B4743,'Profile-matrices_Condorcet'!$B4743),MATCH(INDEX('numeric possibilities'!E$3:E$1298,VLOOKUP($B4743,'numeric possibilities'!$C$3:$G$1298,1)),'VBA code_permu_wo_repettn'!$AA$2:$AF$2))</f>
        <v>D</v>
      </c>
      <c r="E4743" t="str">
        <f>INDEX('VBA code_permu_wo_repettn'!$AH$3:$AM$6,COUNTIF('Profile-matrices_Condorcet'!$B$2:$B4743,'Profile-matrices_Condorcet'!$B4743),MATCH(INDEX('numeric possibilities'!F$3:F$1298,VLOOKUP($B4743,'numeric possibilities'!$C$3:$G$1298,1)),'VBA code_permu_wo_repettn'!$AH$2:$AM$2))</f>
        <v>B</v>
      </c>
      <c r="F4743" t="str">
        <f>INDEX('VBA code_permu_wo_repettn'!$AO$3:$AT$6,COUNTIF('Profile-matrices_Condorcet'!$B$2:$B4743,'Profile-matrices_Condorcet'!$B4743),MATCH(INDEX('numeric possibilities'!G$3:G$1298,VLOOKUP($B4743,'numeric possibilities'!$C$3:$G$1298,1)),'VBA code_permu_wo_repettn'!$AO$2:$AT$2))</f>
        <v>C</v>
      </c>
      <c r="H4743" t="s">
        <v>15</v>
      </c>
      <c r="I4743" t="str">
        <f>IF(I4742&gt;J4742,$I$1,IF(I4742&lt;J4742,$J$1,0))</f>
        <v>B</v>
      </c>
      <c r="K4743" t="str">
        <f>IF(K4742&gt;L4742,$K$1,IF(K4742&lt;L4742,$L$1,0))</f>
        <v>C</v>
      </c>
      <c r="M4743" t="str">
        <f>IF(M4742&gt;N4742,$M$1,IF(M4742&lt;N4742,$N$1,0))</f>
        <v>A</v>
      </c>
      <c r="O4743" t="str">
        <f>IF(O4742&gt;P4742,$O$1,IF(O4742&lt;P4742,$P$1,0))</f>
        <v>C</v>
      </c>
      <c r="Q4743" t="str">
        <f>IF(Q4742&gt;R4742,$Q$1,IF(Q4742&lt;R4742,$R$1,0))</f>
        <v>B</v>
      </c>
      <c r="S4743" t="str">
        <f>IF(S4742&gt;T4742,$S$1,IF(S4742&lt;T4742,$T$1,0))</f>
        <v>C</v>
      </c>
    </row>
    <row r="4744" spans="1:20" x14ac:dyDescent="0.25">
      <c r="A4744">
        <f t="shared" si="150"/>
        <v>4743</v>
      </c>
      <c r="B4744">
        <f t="shared" si="151"/>
        <v>1186</v>
      </c>
      <c r="C4744" t="str">
        <f>INDEX('VBA code_permu_wo_repettn'!$T$3:$Y$6,COUNTIF('Profile-matrices_Condorcet'!$B$2:$B4744,'Profile-matrices_Condorcet'!$B4744),MATCH(INDEX('numeric possibilities'!D$3:D$1298,VLOOKUP($B4744,'numeric possibilities'!$C$3:$G$1298,1)),'VBA code_permu_wo_repettn'!$T$2:$Y$2))</f>
        <v>D</v>
      </c>
      <c r="D4744" t="str">
        <f>INDEX('VBA code_permu_wo_repettn'!$AA$3:$AF$6,COUNTIF('Profile-matrices_Condorcet'!$B$2:$B4744,'Profile-matrices_Condorcet'!$B4744),MATCH(INDEX('numeric possibilities'!E$3:E$1298,VLOOKUP($B4744,'numeric possibilities'!$C$3:$G$1298,1)),'VBA code_permu_wo_repettn'!$AA$2:$AF$2))</f>
        <v>C</v>
      </c>
      <c r="E4744" t="str">
        <f>INDEX('VBA code_permu_wo_repettn'!$AH$3:$AM$6,COUNTIF('Profile-matrices_Condorcet'!$B$2:$B4744,'Profile-matrices_Condorcet'!$B4744),MATCH(INDEX('numeric possibilities'!F$3:F$1298,VLOOKUP($B4744,'numeric possibilities'!$C$3:$G$1298,1)),'VBA code_permu_wo_repettn'!$AH$2:$AM$2))</f>
        <v>A</v>
      </c>
      <c r="F4744" t="str">
        <f>INDEX('VBA code_permu_wo_repettn'!$AO$3:$AT$6,COUNTIF('Profile-matrices_Condorcet'!$B$2:$B4744,'Profile-matrices_Condorcet'!$B4744),MATCH(INDEX('numeric possibilities'!G$3:G$1298,VLOOKUP($B4744,'numeric possibilities'!$C$3:$G$1298,1)),'VBA code_permu_wo_repettn'!$AO$2:$AT$2))</f>
        <v>B</v>
      </c>
      <c r="I4744" t="s">
        <v>0</v>
      </c>
      <c r="J4744" t="s">
        <v>1</v>
      </c>
      <c r="K4744" t="s">
        <v>2</v>
      </c>
      <c r="L4744" t="s">
        <v>3</v>
      </c>
    </row>
    <row r="4745" spans="1:20" x14ac:dyDescent="0.25">
      <c r="A4745">
        <f t="shared" si="150"/>
        <v>4744</v>
      </c>
      <c r="B4745">
        <f t="shared" si="151"/>
        <v>1186</v>
      </c>
      <c r="C4745" t="str">
        <f>INDEX('VBA code_permu_wo_repettn'!$T$3:$Y$6,COUNTIF('Profile-matrices_Condorcet'!$B$2:$B4745,'Profile-matrices_Condorcet'!$B4745),MATCH(INDEX('numeric possibilities'!D$3:D$1298,VLOOKUP($B4745,'numeric possibilities'!$C$3:$G$1298,1)),'VBA code_permu_wo_repettn'!$T$2:$Y$2))</f>
        <v>B</v>
      </c>
      <c r="D4745" t="str">
        <f>INDEX('VBA code_permu_wo_repettn'!$AA$3:$AF$6,COUNTIF('Profile-matrices_Condorcet'!$B$2:$B4745,'Profile-matrices_Condorcet'!$B4745),MATCH(INDEX('numeric possibilities'!E$3:E$1298,VLOOKUP($B4745,'numeric possibilities'!$C$3:$G$1298,1)),'VBA code_permu_wo_repettn'!$AA$2:$AF$2))</f>
        <v>A</v>
      </c>
      <c r="E4745" t="str">
        <f>INDEX('VBA code_permu_wo_repettn'!$AH$3:$AM$6,COUNTIF('Profile-matrices_Condorcet'!$B$2:$B4745,'Profile-matrices_Condorcet'!$B4745),MATCH(INDEX('numeric possibilities'!F$3:F$1298,VLOOKUP($B4745,'numeric possibilities'!$C$3:$G$1298,1)),'VBA code_permu_wo_repettn'!$AH$2:$AM$2))</f>
        <v>D</v>
      </c>
      <c r="F4745" t="str">
        <f>INDEX('VBA code_permu_wo_repettn'!$AO$3:$AT$6,COUNTIF('Profile-matrices_Condorcet'!$B$2:$B4745,'Profile-matrices_Condorcet'!$B4745),MATCH(INDEX('numeric possibilities'!G$3:G$1298,VLOOKUP($B4745,'numeric possibilities'!$C$3:$G$1298,1)),'VBA code_permu_wo_repettn'!$AO$2:$AT$2))</f>
        <v>A</v>
      </c>
      <c r="G4745" t="str">
        <f>IF(MAX(I4745:L4745)&gt;='numeric possibilities'!$B$4/2,INDEX('Profile-matrices_Condorcet'!I4744:L4744,1,MATCH(MAX('Profile-matrices_Condorcet'!I4745:L4745),'Profile-matrices_Condorcet'!I4745:L4745,0)),"NCW")</f>
        <v>C</v>
      </c>
      <c r="H4745" t="s">
        <v>13</v>
      </c>
      <c r="I4745" s="3">
        <f>COUNTIF($I4743:$S4743,I4744)</f>
        <v>1</v>
      </c>
      <c r="J4745" s="3">
        <f>COUNTIF($I4743:$S4743,J4744)</f>
        <v>2</v>
      </c>
      <c r="K4745" s="3">
        <f>COUNTIF($I4743:$S4743,K4744)</f>
        <v>3</v>
      </c>
      <c r="L4745" s="3">
        <f>COUNTIF($I4743:$S4743,L4744)</f>
        <v>0</v>
      </c>
    </row>
    <row r="4746" spans="1:20" x14ac:dyDescent="0.25">
      <c r="A4746">
        <f t="shared" si="150"/>
        <v>4745</v>
      </c>
      <c r="B4746">
        <f t="shared" si="151"/>
        <v>1187</v>
      </c>
      <c r="C4746" t="str">
        <f>INDEX('VBA code_permu_wo_repettn'!$T$3:$Y$6,COUNTIF('Profile-matrices_Condorcet'!$B$2:$B4746,'Profile-matrices_Condorcet'!$B4746),MATCH(INDEX('numeric possibilities'!D$3:D$1298,VLOOKUP($B4746,'numeric possibilities'!$C$3:$G$1298,1)),'VBA code_permu_wo_repettn'!$T$2:$Y$2))</f>
        <v>A</v>
      </c>
      <c r="D4746" t="str">
        <f>INDEX('VBA code_permu_wo_repettn'!$AA$3:$AF$6,COUNTIF('Profile-matrices_Condorcet'!$B$2:$B4746,'Profile-matrices_Condorcet'!$B4746),MATCH(INDEX('numeric possibilities'!E$3:E$1298,VLOOKUP($B4746,'numeric possibilities'!$C$3:$G$1298,1)),'VBA code_permu_wo_repettn'!$AA$2:$AF$2))</f>
        <v>B</v>
      </c>
      <c r="E4746" t="str">
        <f>INDEX('VBA code_permu_wo_repettn'!$AH$3:$AM$6,COUNTIF('Profile-matrices_Condorcet'!$B$2:$B4746,'Profile-matrices_Condorcet'!$B4746),MATCH(INDEX('numeric possibilities'!F$3:F$1298,VLOOKUP($B4746,'numeric possibilities'!$C$3:$G$1298,1)),'VBA code_permu_wo_repettn'!$AH$2:$AM$2))</f>
        <v>C</v>
      </c>
      <c r="F4746" t="str">
        <f>INDEX('VBA code_permu_wo_repettn'!$AO$3:$AT$6,COUNTIF('Profile-matrices_Condorcet'!$B$2:$B4746,'Profile-matrices_Condorcet'!$B4746),MATCH(INDEX('numeric possibilities'!G$3:G$1298,VLOOKUP($B4746,'numeric possibilities'!$C$3:$G$1298,1)),'VBA code_permu_wo_repettn'!$AO$2:$AT$2))</f>
        <v>D</v>
      </c>
      <c r="H4746" t="s">
        <v>14</v>
      </c>
      <c r="I4746" s="3">
        <f>IF(MATCH(I$1,$C4746:$C4749,0)&lt;(MATCH(J$1,$C4746:$C4749,0)),1*a_vote,0)+IF(MATCH(I$1,$D4746:$D4749,0)&lt;MATCH(J$1,$D4746:$D4749,0),1*b_vote,0)+IF(MATCH(I$1,$E4746:$E4749,0)&lt;MATCH(J$1,$E4746:$E4749,0),1*c_vote,0)+IF(MATCH(I$1,$F4746:$F4749,0)&lt;MATCH(J$1,$F4746:$F4749,0),1*d_vote,0)</f>
        <v>0.27</v>
      </c>
      <c r="J4746" s="3">
        <f>IF(MATCH(I$1,$C4746:$C4749,0)&gt;(MATCH(J$1,$C4746:$C4749,0)),1*a_vote,0)+IF(MATCH(I$1,$D4746:$D4749,0)&gt;MATCH(J$1,$D4746:$D4749,0),1*b_vote,0)+IF(MATCH(I$1,$E4746:$E4749,0)&gt;MATCH(J$1,$E4746:$E4749,0),1*c_vote,0)+IF(MATCH(I$1,$F4746:$F4749,0)&gt;MATCH(J$1,$F4746:$F4749,0),1*d_vote,0)</f>
        <v>0.73</v>
      </c>
      <c r="K4746" s="3">
        <f>IF(MATCH($K$1,$C4746:$C4749,0)&lt;(MATCH($L$1,$C4746:$C4749,0)),1*a_vote,0)+IF(MATCH($K$1,$D4746:$D4749,0)&lt;MATCH($L$1,$D4746:$D4749,0),1*b_vote,0)+IF(MATCH($K$1,$E4746:$E4749,0)&lt;MATCH($L$1,$E4746:$E4749,0),1*c_vote,0)+IF(MATCH($K$1,$F4746:$F4749,0)&lt;MATCH($L$1,$F4746:$F4749,0),1*d_vote,0)</f>
        <v>0.27</v>
      </c>
      <c r="L4746" s="3">
        <f>IF(MATCH(K$1,$C4746:$C4749,0)&gt;(MATCH(L$1,$C4746:$C4749,0)),1*a_vote,0)+IF(MATCH(K$1,$D4746:$D4749,0)&gt;MATCH(L$1,$D4746:$D4749,0),1*b_vote,0)+IF(MATCH(K$1,$E4746:$E4749,0)&gt;MATCH(L$1,$E4746:$E4749,0),1*c_vote,0)+IF(MATCH(K$1,$F4746:$F4749,0)&gt;MATCH(L$1,$F4746:$F4749,0),1*d_vote,0)</f>
        <v>0.73</v>
      </c>
      <c r="M4746" s="3">
        <f>IF(MATCH($M$1,$C4746:$C4749,0)&lt;(MATCH($N$1,$C4746:$C4749,0)),1*a_vote,0)+IF(MATCH($M$1,$D4746:$D4749,0)&lt;MATCH($N$1,$D4746:$D4749,0),1*b_vote,0)+IF(MATCH($M$1,$E4746:$E4749,0)&lt;MATCH($N$1,$E4746:$E4749,0),1*c_vote,0)+IF(MATCH($M$1,$F4746:$F4749,0)&lt;MATCH($N$1,$F4746:$F4749,0),1*d_vote,0)</f>
        <v>0.52</v>
      </c>
      <c r="N4746" s="3">
        <f>IF(MATCH(M$1,$C4746:$C4749,0)&gt;(MATCH(N$1,$C4746:$C4749,0)),1*a_vote,0)+IF(MATCH(M$1,$D4746:$D4749,0)&gt;MATCH(N$1,$D4746:$D4749,0),1*b_vote,0)+IF(MATCH(M$1,$E4746:$E4749,0)&gt;MATCH(N$1,$E4746:$E4749,0),1*c_vote,0)+IF(MATCH(M$1,$F4746:$F4749,0)&gt;MATCH(N$1,$F4746:$F4749,0),1*d_vote,0)</f>
        <v>0.48</v>
      </c>
      <c r="O4746" s="3">
        <f>IF(MATCH($O$1,$C4746:$C4749,0)&lt;(MATCH($P$1,$C4746:$C4749,0)),1*a_vote,0)+IF(MATCH($O$1,$D4746:$D4749,0)&lt;MATCH($P$1,$D4746:$D4749,0),1*b_vote,0)+IF(MATCH($O$1,$E4746:$E4749,0)&lt;MATCH($P$1,$E4746:$E4749,0),1*c_vote,0)+IF(MATCH($O$1,$F4746:$F4749,0)&lt;MATCH($P$1,$F4746:$F4749,0),1*d_vote,0)</f>
        <v>0.53</v>
      </c>
      <c r="P4746" s="3">
        <f>IF(MATCH(O$1,$C4746:$C4749,0)&gt;(MATCH(P$1,$C4746:$C4749,0)),1*a_vote,0)+IF(MATCH(O$1,$D4746:$D4749,0)&gt;MATCH(P$1,$D4746:$D4749,0),1*b_vote,0)+IF(MATCH(O$1,$E4746:$E4749,0)&gt;MATCH(P$1,$E4746:$E4749,0),1*c_vote,0)+IF(MATCH(O$1,$F4746:$F4749,0)&gt;MATCH(P$1,$F4746:$F4749,0),1*d_vote,0)</f>
        <v>0.47</v>
      </c>
      <c r="Q4746" s="3">
        <f>IF(MATCH($Q$1,$C4746:$C4749,0)&lt;(MATCH($R$1,$C4746:$C4749,0)),1*a_vote,0)+IF(MATCH($Q$1,$D4746:$D4749,0)&lt;MATCH($R$1,$D4746:$D4749,0),1*b_vote,0)+IF(MATCH($Q$1,$E4746:$E4749,0)&lt;MATCH($R$1,$E4746:$E4749,0),1*c_vote,0)+IF(MATCH($Q$1,$F4746:$F4749,0)&lt;MATCH($R$1,$F4746:$F4749,0),1*d_vote,0)</f>
        <v>0.51</v>
      </c>
      <c r="R4746" s="3">
        <f>IF(MATCH(Q$1,$C4746:$C4749,0)&gt;(MATCH(R$1,$C4746:$C4749,0)),1*a_vote,0)+IF(MATCH(Q$1,$D4746:$D4749,0)&gt;MATCH(R$1,$D4746:$D4749,0),1*b_vote,0)+IF(MATCH(Q$1,$E4746:$E4749,0)&gt;MATCH(R$1,$E4746:$E4749,0),1*c_vote,0)+IF(MATCH(Q$1,$F4746:$F4749,0)&gt;MATCH(R$1,$F4746:$F4749,0),1*d_vote,0)</f>
        <v>0.49</v>
      </c>
      <c r="S4746" s="3">
        <f>IF(MATCH($S$1,$C4746:$C4749,0)&lt;(MATCH($T$1,$C4746:$C4749,0)),1*a_vote,0)+IF(MATCH($S$1,$D4746:$D4749,0)&lt;MATCH($T$1,$D4746:$D4749,0),1*b_vote,0)+IF(MATCH($S$1,$E4746:$E4749,0)&lt;MATCH($T$1,$E4746:$E4749,0),1*c_vote,0)+IF(MATCH($S$1,$F4746:$F4749,0)&lt;MATCH($T$1,$F4746:$F4749,0),1*d_vote,0)</f>
        <v>0.25</v>
      </c>
      <c r="T4746" s="3">
        <f>IF(MATCH(S$1,$C4746:$C4749,0)&gt;(MATCH(T$1,$C4746:$C4749,0)),1*a_vote,0)+IF(MATCH(S$1,$D4746:$D4749,0)&gt;MATCH(T$1,$D4746:$D4749,0),1*b_vote,0)+IF(MATCH(S$1,$E4746:$E4749,0)&gt;MATCH(T$1,$E4746:$E4749,0),1*c_vote,0)+IF(MATCH(S$1,$F4746:$F4749,0)&gt;MATCH(T$1,$F4746:$F4749,0),1*d_vote,0)</f>
        <v>0.75</v>
      </c>
    </row>
    <row r="4747" spans="1:20" x14ac:dyDescent="0.25">
      <c r="A4747">
        <f t="shared" si="150"/>
        <v>4746</v>
      </c>
      <c r="B4747">
        <f t="shared" si="151"/>
        <v>1187</v>
      </c>
      <c r="C4747" t="str">
        <f>INDEX('VBA code_permu_wo_repettn'!$T$3:$Y$6,COUNTIF('Profile-matrices_Condorcet'!$B$2:$B4747,'Profile-matrices_Condorcet'!$B4747),MATCH(INDEX('numeric possibilities'!D$3:D$1298,VLOOKUP($B4747,'numeric possibilities'!$C$3:$G$1298,1)),'VBA code_permu_wo_repettn'!$T$2:$Y$2))</f>
        <v>D</v>
      </c>
      <c r="D4747" t="str">
        <f>INDEX('VBA code_permu_wo_repettn'!$AA$3:$AF$6,COUNTIF('Profile-matrices_Condorcet'!$B$2:$B4747,'Profile-matrices_Condorcet'!$B4747),MATCH(INDEX('numeric possibilities'!E$3:E$1298,VLOOKUP($B4747,'numeric possibilities'!$C$3:$G$1298,1)),'VBA code_permu_wo_repettn'!$AA$2:$AF$2))</f>
        <v>D</v>
      </c>
      <c r="E4747" t="str">
        <f>INDEX('VBA code_permu_wo_repettn'!$AH$3:$AM$6,COUNTIF('Profile-matrices_Condorcet'!$B$2:$B4747,'Profile-matrices_Condorcet'!$B4747),MATCH(INDEX('numeric possibilities'!F$3:F$1298,VLOOKUP($B4747,'numeric possibilities'!$C$3:$G$1298,1)),'VBA code_permu_wo_repettn'!$AH$2:$AM$2))</f>
        <v>B</v>
      </c>
      <c r="F4747" t="str">
        <f>INDEX('VBA code_permu_wo_repettn'!$AO$3:$AT$6,COUNTIF('Profile-matrices_Condorcet'!$B$2:$B4747,'Profile-matrices_Condorcet'!$B4747),MATCH(INDEX('numeric possibilities'!G$3:G$1298,VLOOKUP($B4747,'numeric possibilities'!$C$3:$G$1298,1)),'VBA code_permu_wo_repettn'!$AO$2:$AT$2))</f>
        <v>C</v>
      </c>
      <c r="H4747" t="s">
        <v>15</v>
      </c>
      <c r="I4747" t="str">
        <f>IF(I4746&gt;J4746,$I$1,IF(I4746&lt;J4746,$J$1,0))</f>
        <v>B</v>
      </c>
      <c r="K4747" t="str">
        <f>IF(K4746&gt;L4746,$K$1,IF(K4746&lt;L4746,$L$1,0))</f>
        <v>C</v>
      </c>
      <c r="M4747" t="str">
        <f>IF(M4746&gt;N4746,$M$1,IF(M4746&lt;N4746,$N$1,0))</f>
        <v>A</v>
      </c>
      <c r="O4747" t="str">
        <f>IF(O4746&gt;P4746,$O$1,IF(O4746&lt;P4746,$P$1,0))</f>
        <v>B</v>
      </c>
      <c r="Q4747" t="str">
        <f>IF(Q4746&gt;R4746,$Q$1,IF(Q4746&lt;R4746,$R$1,0))</f>
        <v>B</v>
      </c>
      <c r="S4747" t="str">
        <f>IF(S4746&gt;T4746,$S$1,IF(S4746&lt;T4746,$T$1,0))</f>
        <v>D</v>
      </c>
    </row>
    <row r="4748" spans="1:20" x14ac:dyDescent="0.25">
      <c r="A4748">
        <f t="shared" si="150"/>
        <v>4747</v>
      </c>
      <c r="B4748">
        <f t="shared" si="151"/>
        <v>1187</v>
      </c>
      <c r="C4748" t="str">
        <f>INDEX('VBA code_permu_wo_repettn'!$T$3:$Y$6,COUNTIF('Profile-matrices_Condorcet'!$B$2:$B4748,'Profile-matrices_Condorcet'!$B4748),MATCH(INDEX('numeric possibilities'!D$3:D$1298,VLOOKUP($B4748,'numeric possibilities'!$C$3:$G$1298,1)),'VBA code_permu_wo_repettn'!$T$2:$Y$2))</f>
        <v>B</v>
      </c>
      <c r="D4748" t="str">
        <f>INDEX('VBA code_permu_wo_repettn'!$AA$3:$AF$6,COUNTIF('Profile-matrices_Condorcet'!$B$2:$B4748,'Profile-matrices_Condorcet'!$B4748),MATCH(INDEX('numeric possibilities'!E$3:E$1298,VLOOKUP($B4748,'numeric possibilities'!$C$3:$G$1298,1)),'VBA code_permu_wo_repettn'!$AA$2:$AF$2))</f>
        <v>C</v>
      </c>
      <c r="E4748" t="str">
        <f>INDEX('VBA code_permu_wo_repettn'!$AH$3:$AM$6,COUNTIF('Profile-matrices_Condorcet'!$B$2:$B4748,'Profile-matrices_Condorcet'!$B4748),MATCH(INDEX('numeric possibilities'!F$3:F$1298,VLOOKUP($B4748,'numeric possibilities'!$C$3:$G$1298,1)),'VBA code_permu_wo_repettn'!$AH$2:$AM$2))</f>
        <v>A</v>
      </c>
      <c r="F4748" t="str">
        <f>INDEX('VBA code_permu_wo_repettn'!$AO$3:$AT$6,COUNTIF('Profile-matrices_Condorcet'!$B$2:$B4748,'Profile-matrices_Condorcet'!$B4748),MATCH(INDEX('numeric possibilities'!G$3:G$1298,VLOOKUP($B4748,'numeric possibilities'!$C$3:$G$1298,1)),'VBA code_permu_wo_repettn'!$AO$2:$AT$2))</f>
        <v>B</v>
      </c>
      <c r="I4748" t="s">
        <v>0</v>
      </c>
      <c r="J4748" t="s">
        <v>1</v>
      </c>
      <c r="K4748" t="s">
        <v>2</v>
      </c>
      <c r="L4748" t="s">
        <v>3</v>
      </c>
    </row>
    <row r="4749" spans="1:20" x14ac:dyDescent="0.25">
      <c r="A4749">
        <f t="shared" si="150"/>
        <v>4748</v>
      </c>
      <c r="B4749">
        <f t="shared" si="151"/>
        <v>1187</v>
      </c>
      <c r="C4749" t="str">
        <f>INDEX('VBA code_permu_wo_repettn'!$T$3:$Y$6,COUNTIF('Profile-matrices_Condorcet'!$B$2:$B4749,'Profile-matrices_Condorcet'!$B4749),MATCH(INDEX('numeric possibilities'!D$3:D$1298,VLOOKUP($B4749,'numeric possibilities'!$C$3:$G$1298,1)),'VBA code_permu_wo_repettn'!$T$2:$Y$2))</f>
        <v>C</v>
      </c>
      <c r="D4749" t="str">
        <f>INDEX('VBA code_permu_wo_repettn'!$AA$3:$AF$6,COUNTIF('Profile-matrices_Condorcet'!$B$2:$B4749,'Profile-matrices_Condorcet'!$B4749),MATCH(INDEX('numeric possibilities'!E$3:E$1298,VLOOKUP($B4749,'numeric possibilities'!$C$3:$G$1298,1)),'VBA code_permu_wo_repettn'!$AA$2:$AF$2))</f>
        <v>A</v>
      </c>
      <c r="E4749" t="str">
        <f>INDEX('VBA code_permu_wo_repettn'!$AH$3:$AM$6,COUNTIF('Profile-matrices_Condorcet'!$B$2:$B4749,'Profile-matrices_Condorcet'!$B4749),MATCH(INDEX('numeric possibilities'!F$3:F$1298,VLOOKUP($B4749,'numeric possibilities'!$C$3:$G$1298,1)),'VBA code_permu_wo_repettn'!$AH$2:$AM$2))</f>
        <v>D</v>
      </c>
      <c r="F4749" t="str">
        <f>INDEX('VBA code_permu_wo_repettn'!$AO$3:$AT$6,COUNTIF('Profile-matrices_Condorcet'!$B$2:$B4749,'Profile-matrices_Condorcet'!$B4749),MATCH(INDEX('numeric possibilities'!G$3:G$1298,VLOOKUP($B4749,'numeric possibilities'!$C$3:$G$1298,1)),'VBA code_permu_wo_repettn'!$AO$2:$AT$2))</f>
        <v>A</v>
      </c>
      <c r="G4749" t="str">
        <f>IF(MAX(I4749:L4749)&gt;='numeric possibilities'!$B$4/2,INDEX('Profile-matrices_Condorcet'!I4748:L4748,1,MATCH(MAX('Profile-matrices_Condorcet'!I4749:L4749),'Profile-matrices_Condorcet'!I4749:L4749,0)),"NCW")</f>
        <v>B</v>
      </c>
      <c r="H4749" t="s">
        <v>13</v>
      </c>
      <c r="I4749" s="3">
        <f>COUNTIF($I4747:$S4747,I4748)</f>
        <v>1</v>
      </c>
      <c r="J4749" s="3">
        <f>COUNTIF($I4747:$S4747,J4748)</f>
        <v>3</v>
      </c>
      <c r="K4749" s="3">
        <f>COUNTIF($I4747:$S4747,K4748)</f>
        <v>1</v>
      </c>
      <c r="L4749" s="3">
        <f>COUNTIF($I4747:$S4747,L4748)</f>
        <v>1</v>
      </c>
    </row>
    <row r="4750" spans="1:20" x14ac:dyDescent="0.25">
      <c r="A4750">
        <f t="shared" si="150"/>
        <v>4749</v>
      </c>
      <c r="B4750">
        <f t="shared" si="151"/>
        <v>1188</v>
      </c>
      <c r="C4750" t="str">
        <f>INDEX('VBA code_permu_wo_repettn'!$T$3:$Y$6,COUNTIF('Profile-matrices_Condorcet'!$B$2:$B4750,'Profile-matrices_Condorcet'!$B4750),MATCH(INDEX('numeric possibilities'!D$3:D$1298,VLOOKUP($B4750,'numeric possibilities'!$C$3:$G$1298,1)),'VBA code_permu_wo_repettn'!$T$2:$Y$2))</f>
        <v>A</v>
      </c>
      <c r="D4750" t="str">
        <f>INDEX('VBA code_permu_wo_repettn'!$AA$3:$AF$6,COUNTIF('Profile-matrices_Condorcet'!$B$2:$B4750,'Profile-matrices_Condorcet'!$B4750),MATCH(INDEX('numeric possibilities'!E$3:E$1298,VLOOKUP($B4750,'numeric possibilities'!$C$3:$G$1298,1)),'VBA code_permu_wo_repettn'!$AA$2:$AF$2))</f>
        <v>B</v>
      </c>
      <c r="E4750" t="str">
        <f>INDEX('VBA code_permu_wo_repettn'!$AH$3:$AM$6,COUNTIF('Profile-matrices_Condorcet'!$B$2:$B4750,'Profile-matrices_Condorcet'!$B4750),MATCH(INDEX('numeric possibilities'!F$3:F$1298,VLOOKUP($B4750,'numeric possibilities'!$C$3:$G$1298,1)),'VBA code_permu_wo_repettn'!$AH$2:$AM$2))</f>
        <v>C</v>
      </c>
      <c r="F4750" t="str">
        <f>INDEX('VBA code_permu_wo_repettn'!$AO$3:$AT$6,COUNTIF('Profile-matrices_Condorcet'!$B$2:$B4750,'Profile-matrices_Condorcet'!$B4750),MATCH(INDEX('numeric possibilities'!G$3:G$1298,VLOOKUP($B4750,'numeric possibilities'!$C$3:$G$1298,1)),'VBA code_permu_wo_repettn'!$AO$2:$AT$2))</f>
        <v>D</v>
      </c>
      <c r="H4750" t="s">
        <v>14</v>
      </c>
      <c r="I4750" s="3">
        <f>IF(MATCH(I$1,$C4750:$C4753,0)&lt;(MATCH(J$1,$C4750:$C4753,0)),1*a_vote,0)+IF(MATCH(I$1,$D4750:$D4753,0)&lt;MATCH(J$1,$D4750:$D4753,0),1*b_vote,0)+IF(MATCH(I$1,$E4750:$E4753,0)&lt;MATCH(J$1,$E4750:$E4753,0),1*c_vote,0)+IF(MATCH(I$1,$F4750:$F4753,0)&lt;MATCH(J$1,$F4750:$F4753,0),1*d_vote,0)</f>
        <v>0.27</v>
      </c>
      <c r="J4750" s="3">
        <f>IF(MATCH(I$1,$C4750:$C4753,0)&gt;(MATCH(J$1,$C4750:$C4753,0)),1*a_vote,0)+IF(MATCH(I$1,$D4750:$D4753,0)&gt;MATCH(J$1,$D4750:$D4753,0),1*b_vote,0)+IF(MATCH(I$1,$E4750:$E4753,0)&gt;MATCH(J$1,$E4750:$E4753,0),1*c_vote,0)+IF(MATCH(I$1,$F4750:$F4753,0)&gt;MATCH(J$1,$F4750:$F4753,0),1*d_vote,0)</f>
        <v>0.73</v>
      </c>
      <c r="K4750" s="3">
        <f>IF(MATCH($K$1,$C4750:$C4753,0)&lt;(MATCH($L$1,$C4750:$C4753,0)),1*a_vote,0)+IF(MATCH($K$1,$D4750:$D4753,0)&lt;MATCH($L$1,$D4750:$D4753,0),1*b_vote,0)+IF(MATCH($K$1,$E4750:$E4753,0)&lt;MATCH($L$1,$E4750:$E4753,0),1*c_vote,0)+IF(MATCH($K$1,$F4750:$F4753,0)&lt;MATCH($L$1,$F4750:$F4753,0),1*d_vote,0)</f>
        <v>0.27</v>
      </c>
      <c r="L4750" s="3">
        <f>IF(MATCH(K$1,$C4750:$C4753,0)&gt;(MATCH(L$1,$C4750:$C4753,0)),1*a_vote,0)+IF(MATCH(K$1,$D4750:$D4753,0)&gt;MATCH(L$1,$D4750:$D4753,0),1*b_vote,0)+IF(MATCH(K$1,$E4750:$E4753,0)&gt;MATCH(L$1,$E4750:$E4753,0),1*c_vote,0)+IF(MATCH(K$1,$F4750:$F4753,0)&gt;MATCH(L$1,$F4750:$F4753,0),1*d_vote,0)</f>
        <v>0.73</v>
      </c>
      <c r="M4750" s="3">
        <f>IF(MATCH($M$1,$C4750:$C4753,0)&lt;(MATCH($N$1,$C4750:$C4753,0)),1*a_vote,0)+IF(MATCH($M$1,$D4750:$D4753,0)&lt;MATCH($N$1,$D4750:$D4753,0),1*b_vote,0)+IF(MATCH($M$1,$E4750:$E4753,0)&lt;MATCH($N$1,$E4750:$E4753,0),1*c_vote,0)+IF(MATCH($M$1,$F4750:$F4753,0)&lt;MATCH($N$1,$F4750:$F4753,0),1*d_vote,0)</f>
        <v>0.52</v>
      </c>
      <c r="N4750" s="3">
        <f>IF(MATCH(M$1,$C4750:$C4753,0)&gt;(MATCH(N$1,$C4750:$C4753,0)),1*a_vote,0)+IF(MATCH(M$1,$D4750:$D4753,0)&gt;MATCH(N$1,$D4750:$D4753,0),1*b_vote,0)+IF(MATCH(M$1,$E4750:$E4753,0)&gt;MATCH(N$1,$E4750:$E4753,0),1*c_vote,0)+IF(MATCH(M$1,$F4750:$F4753,0)&gt;MATCH(N$1,$F4750:$F4753,0),1*d_vote,0)</f>
        <v>0.48</v>
      </c>
      <c r="O4750" s="3">
        <f>IF(MATCH($O$1,$C4750:$C4753,0)&lt;(MATCH($P$1,$C4750:$C4753,0)),1*a_vote,0)+IF(MATCH($O$1,$D4750:$D4753,0)&lt;MATCH($P$1,$D4750:$D4753,0),1*b_vote,0)+IF(MATCH($O$1,$E4750:$E4753,0)&lt;MATCH($P$1,$E4750:$E4753,0),1*c_vote,0)+IF(MATCH($O$1,$F4750:$F4753,0)&lt;MATCH($P$1,$F4750:$F4753,0),1*d_vote,0)</f>
        <v>0.26</v>
      </c>
      <c r="P4750" s="3">
        <f>IF(MATCH(O$1,$C4750:$C4753,0)&gt;(MATCH(P$1,$C4750:$C4753,0)),1*a_vote,0)+IF(MATCH(O$1,$D4750:$D4753,0)&gt;MATCH(P$1,$D4750:$D4753,0),1*b_vote,0)+IF(MATCH(O$1,$E4750:$E4753,0)&gt;MATCH(P$1,$E4750:$E4753,0),1*c_vote,0)+IF(MATCH(O$1,$F4750:$F4753,0)&gt;MATCH(P$1,$F4750:$F4753,0),1*d_vote,0)</f>
        <v>0.74</v>
      </c>
      <c r="Q4750" s="3">
        <f>IF(MATCH($Q$1,$C4750:$C4753,0)&lt;(MATCH($R$1,$C4750:$C4753,0)),1*a_vote,0)+IF(MATCH($Q$1,$D4750:$D4753,0)&lt;MATCH($R$1,$D4750:$D4753,0),1*b_vote,0)+IF(MATCH($Q$1,$E4750:$E4753,0)&lt;MATCH($R$1,$E4750:$E4753,0),1*c_vote,0)+IF(MATCH($Q$1,$F4750:$F4753,0)&lt;MATCH($R$1,$F4750:$F4753,0),1*d_vote,0)</f>
        <v>0.51</v>
      </c>
      <c r="R4750" s="3">
        <f>IF(MATCH(Q$1,$C4750:$C4753,0)&gt;(MATCH(R$1,$C4750:$C4753,0)),1*a_vote,0)+IF(MATCH(Q$1,$D4750:$D4753,0)&gt;MATCH(R$1,$D4750:$D4753,0),1*b_vote,0)+IF(MATCH(Q$1,$E4750:$E4753,0)&gt;MATCH(R$1,$E4750:$E4753,0),1*c_vote,0)+IF(MATCH(Q$1,$F4750:$F4753,0)&gt;MATCH(R$1,$F4750:$F4753,0),1*d_vote,0)</f>
        <v>0.49</v>
      </c>
      <c r="S4750" s="3">
        <f>IF(MATCH($S$1,$C4750:$C4753,0)&lt;(MATCH($T$1,$C4750:$C4753,0)),1*a_vote,0)+IF(MATCH($S$1,$D4750:$D4753,0)&lt;MATCH($T$1,$D4750:$D4753,0),1*b_vote,0)+IF(MATCH($S$1,$E4750:$E4753,0)&lt;MATCH($T$1,$E4750:$E4753,0),1*c_vote,0)+IF(MATCH($S$1,$F4750:$F4753,0)&lt;MATCH($T$1,$F4750:$F4753,0),1*d_vote,0)</f>
        <v>0.25</v>
      </c>
      <c r="T4750" s="3">
        <f>IF(MATCH(S$1,$C4750:$C4753,0)&gt;(MATCH(T$1,$C4750:$C4753,0)),1*a_vote,0)+IF(MATCH(S$1,$D4750:$D4753,0)&gt;MATCH(T$1,$D4750:$D4753,0),1*b_vote,0)+IF(MATCH(S$1,$E4750:$E4753,0)&gt;MATCH(T$1,$E4750:$E4753,0),1*c_vote,0)+IF(MATCH(S$1,$F4750:$F4753,0)&gt;MATCH(T$1,$F4750:$F4753,0),1*d_vote,0)</f>
        <v>0.75</v>
      </c>
    </row>
    <row r="4751" spans="1:20" x14ac:dyDescent="0.25">
      <c r="A4751">
        <f t="shared" si="150"/>
        <v>4750</v>
      </c>
      <c r="B4751">
        <f t="shared" si="151"/>
        <v>1188</v>
      </c>
      <c r="C4751" t="str">
        <f>INDEX('VBA code_permu_wo_repettn'!$T$3:$Y$6,COUNTIF('Profile-matrices_Condorcet'!$B$2:$B4751,'Profile-matrices_Condorcet'!$B4751),MATCH(INDEX('numeric possibilities'!D$3:D$1298,VLOOKUP($B4751,'numeric possibilities'!$C$3:$G$1298,1)),'VBA code_permu_wo_repettn'!$T$2:$Y$2))</f>
        <v>D</v>
      </c>
      <c r="D4751" t="str">
        <f>INDEX('VBA code_permu_wo_repettn'!$AA$3:$AF$6,COUNTIF('Profile-matrices_Condorcet'!$B$2:$B4751,'Profile-matrices_Condorcet'!$B4751),MATCH(INDEX('numeric possibilities'!E$3:E$1298,VLOOKUP($B4751,'numeric possibilities'!$C$3:$G$1298,1)),'VBA code_permu_wo_repettn'!$AA$2:$AF$2))</f>
        <v>D</v>
      </c>
      <c r="E4751" t="str">
        <f>INDEX('VBA code_permu_wo_repettn'!$AH$3:$AM$6,COUNTIF('Profile-matrices_Condorcet'!$B$2:$B4751,'Profile-matrices_Condorcet'!$B4751),MATCH(INDEX('numeric possibilities'!F$3:F$1298,VLOOKUP($B4751,'numeric possibilities'!$C$3:$G$1298,1)),'VBA code_permu_wo_repettn'!$AH$2:$AM$2))</f>
        <v>B</v>
      </c>
      <c r="F4751" t="str">
        <f>INDEX('VBA code_permu_wo_repettn'!$AO$3:$AT$6,COUNTIF('Profile-matrices_Condorcet'!$B$2:$B4751,'Profile-matrices_Condorcet'!$B4751),MATCH(INDEX('numeric possibilities'!G$3:G$1298,VLOOKUP($B4751,'numeric possibilities'!$C$3:$G$1298,1)),'VBA code_permu_wo_repettn'!$AO$2:$AT$2))</f>
        <v>C</v>
      </c>
      <c r="H4751" t="s">
        <v>15</v>
      </c>
      <c r="I4751" t="str">
        <f>IF(I4750&gt;J4750,$I$1,IF(I4750&lt;J4750,$J$1,0))</f>
        <v>B</v>
      </c>
      <c r="K4751" t="str">
        <f>IF(K4750&gt;L4750,$K$1,IF(K4750&lt;L4750,$L$1,0))</f>
        <v>C</v>
      </c>
      <c r="M4751" t="str">
        <f>IF(M4750&gt;N4750,$M$1,IF(M4750&lt;N4750,$N$1,0))</f>
        <v>A</v>
      </c>
      <c r="O4751" t="str">
        <f>IF(O4750&gt;P4750,$O$1,IF(O4750&lt;P4750,$P$1,0))</f>
        <v>C</v>
      </c>
      <c r="Q4751" t="str">
        <f>IF(Q4750&gt;R4750,$Q$1,IF(Q4750&lt;R4750,$R$1,0))</f>
        <v>B</v>
      </c>
      <c r="S4751" t="str">
        <f>IF(S4750&gt;T4750,$S$1,IF(S4750&lt;T4750,$T$1,0))</f>
        <v>D</v>
      </c>
    </row>
    <row r="4752" spans="1:20" x14ac:dyDescent="0.25">
      <c r="A4752">
        <f t="shared" si="150"/>
        <v>4751</v>
      </c>
      <c r="B4752">
        <f t="shared" si="151"/>
        <v>1188</v>
      </c>
      <c r="C4752" t="str">
        <f>INDEX('VBA code_permu_wo_repettn'!$T$3:$Y$6,COUNTIF('Profile-matrices_Condorcet'!$B$2:$B4752,'Profile-matrices_Condorcet'!$B4752),MATCH(INDEX('numeric possibilities'!D$3:D$1298,VLOOKUP($B4752,'numeric possibilities'!$C$3:$G$1298,1)),'VBA code_permu_wo_repettn'!$T$2:$Y$2))</f>
        <v>C</v>
      </c>
      <c r="D4752" t="str">
        <f>INDEX('VBA code_permu_wo_repettn'!$AA$3:$AF$6,COUNTIF('Profile-matrices_Condorcet'!$B$2:$B4752,'Profile-matrices_Condorcet'!$B4752),MATCH(INDEX('numeric possibilities'!E$3:E$1298,VLOOKUP($B4752,'numeric possibilities'!$C$3:$G$1298,1)),'VBA code_permu_wo_repettn'!$AA$2:$AF$2))</f>
        <v>C</v>
      </c>
      <c r="E4752" t="str">
        <f>INDEX('VBA code_permu_wo_repettn'!$AH$3:$AM$6,COUNTIF('Profile-matrices_Condorcet'!$B$2:$B4752,'Profile-matrices_Condorcet'!$B4752),MATCH(INDEX('numeric possibilities'!F$3:F$1298,VLOOKUP($B4752,'numeric possibilities'!$C$3:$G$1298,1)),'VBA code_permu_wo_repettn'!$AH$2:$AM$2))</f>
        <v>A</v>
      </c>
      <c r="F4752" t="str">
        <f>INDEX('VBA code_permu_wo_repettn'!$AO$3:$AT$6,COUNTIF('Profile-matrices_Condorcet'!$B$2:$B4752,'Profile-matrices_Condorcet'!$B4752),MATCH(INDEX('numeric possibilities'!G$3:G$1298,VLOOKUP($B4752,'numeric possibilities'!$C$3:$G$1298,1)),'VBA code_permu_wo_repettn'!$AO$2:$AT$2))</f>
        <v>B</v>
      </c>
      <c r="I4752" t="s">
        <v>0</v>
      </c>
      <c r="J4752" t="s">
        <v>1</v>
      </c>
      <c r="K4752" t="s">
        <v>2</v>
      </c>
      <c r="L4752" t="s">
        <v>3</v>
      </c>
    </row>
    <row r="4753" spans="1:20" x14ac:dyDescent="0.25">
      <c r="A4753">
        <f t="shared" si="150"/>
        <v>4752</v>
      </c>
      <c r="B4753">
        <f t="shared" si="151"/>
        <v>1188</v>
      </c>
      <c r="C4753" t="str">
        <f>INDEX('VBA code_permu_wo_repettn'!$T$3:$Y$6,COUNTIF('Profile-matrices_Condorcet'!$B$2:$B4753,'Profile-matrices_Condorcet'!$B4753),MATCH(INDEX('numeric possibilities'!D$3:D$1298,VLOOKUP($B4753,'numeric possibilities'!$C$3:$G$1298,1)),'VBA code_permu_wo_repettn'!$T$2:$Y$2))</f>
        <v>B</v>
      </c>
      <c r="D4753" t="str">
        <f>INDEX('VBA code_permu_wo_repettn'!$AA$3:$AF$6,COUNTIF('Profile-matrices_Condorcet'!$B$2:$B4753,'Profile-matrices_Condorcet'!$B4753),MATCH(INDEX('numeric possibilities'!E$3:E$1298,VLOOKUP($B4753,'numeric possibilities'!$C$3:$G$1298,1)),'VBA code_permu_wo_repettn'!$AA$2:$AF$2))</f>
        <v>A</v>
      </c>
      <c r="E4753" t="str">
        <f>INDEX('VBA code_permu_wo_repettn'!$AH$3:$AM$6,COUNTIF('Profile-matrices_Condorcet'!$B$2:$B4753,'Profile-matrices_Condorcet'!$B4753),MATCH(INDEX('numeric possibilities'!F$3:F$1298,VLOOKUP($B4753,'numeric possibilities'!$C$3:$G$1298,1)),'VBA code_permu_wo_repettn'!$AH$2:$AM$2))</f>
        <v>D</v>
      </c>
      <c r="F4753" t="str">
        <f>INDEX('VBA code_permu_wo_repettn'!$AO$3:$AT$6,COUNTIF('Profile-matrices_Condorcet'!$B$2:$B4753,'Profile-matrices_Condorcet'!$B4753),MATCH(INDEX('numeric possibilities'!G$3:G$1298,VLOOKUP($B4753,'numeric possibilities'!$C$3:$G$1298,1)),'VBA code_permu_wo_repettn'!$AO$2:$AT$2))</f>
        <v>A</v>
      </c>
      <c r="G4753" t="str">
        <f>IF(MAX(I4753:L4753)&gt;='numeric possibilities'!$B$4/2,INDEX('Profile-matrices_Condorcet'!I4752:L4752,1,MATCH(MAX('Profile-matrices_Condorcet'!I4753:L4753),'Profile-matrices_Condorcet'!I4753:L4753,0)),"NCW")</f>
        <v>NCW</v>
      </c>
      <c r="H4753" t="s">
        <v>13</v>
      </c>
      <c r="I4753" s="3">
        <f>COUNTIF($I4751:$S4751,I4752)</f>
        <v>1</v>
      </c>
      <c r="J4753" s="3">
        <f>COUNTIF($I4751:$S4751,J4752)</f>
        <v>2</v>
      </c>
      <c r="K4753" s="3">
        <f>COUNTIF($I4751:$S4751,K4752)</f>
        <v>2</v>
      </c>
      <c r="L4753" s="3">
        <f>COUNTIF($I4751:$S4751,L4752)</f>
        <v>1</v>
      </c>
    </row>
    <row r="4754" spans="1:20" x14ac:dyDescent="0.25">
      <c r="A4754">
        <f t="shared" si="150"/>
        <v>4753</v>
      </c>
      <c r="B4754">
        <f t="shared" si="151"/>
        <v>1189</v>
      </c>
      <c r="C4754" t="str">
        <f>INDEX('VBA code_permu_wo_repettn'!$T$3:$Y$6,COUNTIF('Profile-matrices_Condorcet'!$B$2:$B4754,'Profile-matrices_Condorcet'!$B4754),MATCH(INDEX('numeric possibilities'!D$3:D$1298,VLOOKUP($B4754,'numeric possibilities'!$C$3:$G$1298,1)),'VBA code_permu_wo_repettn'!$T$2:$Y$2))</f>
        <v>A</v>
      </c>
      <c r="D4754" t="str">
        <f>INDEX('VBA code_permu_wo_repettn'!$AA$3:$AF$6,COUNTIF('Profile-matrices_Condorcet'!$B$2:$B4754,'Profile-matrices_Condorcet'!$B4754),MATCH(INDEX('numeric possibilities'!E$3:E$1298,VLOOKUP($B4754,'numeric possibilities'!$C$3:$G$1298,1)),'VBA code_permu_wo_repettn'!$AA$2:$AF$2))</f>
        <v>B</v>
      </c>
      <c r="E4754" t="str">
        <f>INDEX('VBA code_permu_wo_repettn'!$AH$3:$AM$6,COUNTIF('Profile-matrices_Condorcet'!$B$2:$B4754,'Profile-matrices_Condorcet'!$B4754),MATCH(INDEX('numeric possibilities'!F$3:F$1298,VLOOKUP($B4754,'numeric possibilities'!$C$3:$G$1298,1)),'VBA code_permu_wo_repettn'!$AH$2:$AM$2))</f>
        <v>C</v>
      </c>
      <c r="F4754" t="str">
        <f>INDEX('VBA code_permu_wo_repettn'!$AO$3:$AT$6,COUNTIF('Profile-matrices_Condorcet'!$B$2:$B4754,'Profile-matrices_Condorcet'!$B4754),MATCH(INDEX('numeric possibilities'!G$3:G$1298,VLOOKUP($B4754,'numeric possibilities'!$C$3:$G$1298,1)),'VBA code_permu_wo_repettn'!$AO$2:$AT$2))</f>
        <v>D</v>
      </c>
      <c r="H4754" t="s">
        <v>14</v>
      </c>
      <c r="I4754" s="3">
        <f>IF(MATCH(I$1,$C4754:$C4757,0)&lt;(MATCH(J$1,$C4754:$C4757,0)),1*a_vote,0)+IF(MATCH(I$1,$D4754:$D4757,0)&lt;MATCH(J$1,$D4754:$D4757,0),1*b_vote,0)+IF(MATCH(I$1,$E4754:$E4757,0)&lt;MATCH(J$1,$E4754:$E4757,0),1*c_vote,0)+IF(MATCH(I$1,$F4754:$F4757,0)&lt;MATCH(J$1,$F4754:$F4757,0),1*d_vote,0)</f>
        <v>0.27</v>
      </c>
      <c r="J4754" s="3">
        <f>IF(MATCH(I$1,$C4754:$C4757,0)&gt;(MATCH(J$1,$C4754:$C4757,0)),1*a_vote,0)+IF(MATCH(I$1,$D4754:$D4757,0)&gt;MATCH(J$1,$D4754:$D4757,0),1*b_vote,0)+IF(MATCH(I$1,$E4754:$E4757,0)&gt;MATCH(J$1,$E4754:$E4757,0),1*c_vote,0)+IF(MATCH(I$1,$F4754:$F4757,0)&gt;MATCH(J$1,$F4754:$F4757,0),1*d_vote,0)</f>
        <v>0.73</v>
      </c>
      <c r="K4754" s="3">
        <f>IF(MATCH($K$1,$C4754:$C4757,0)&lt;(MATCH($L$1,$C4754:$C4757,0)),1*a_vote,0)+IF(MATCH($K$1,$D4754:$D4757,0)&lt;MATCH($L$1,$D4754:$D4757,0),1*b_vote,0)+IF(MATCH($K$1,$E4754:$E4757,0)&lt;MATCH($L$1,$E4754:$E4757,0),1*c_vote,0)+IF(MATCH($K$1,$F4754:$F4757,0)&lt;MATCH($L$1,$F4754:$F4757,0),1*d_vote,0)</f>
        <v>0.53</v>
      </c>
      <c r="L4754" s="3">
        <f>IF(MATCH(K$1,$C4754:$C4757,0)&gt;(MATCH(L$1,$C4754:$C4757,0)),1*a_vote,0)+IF(MATCH(K$1,$D4754:$D4757,0)&gt;MATCH(L$1,$D4754:$D4757,0),1*b_vote,0)+IF(MATCH(K$1,$E4754:$E4757,0)&gt;MATCH(L$1,$E4754:$E4757,0),1*c_vote,0)+IF(MATCH(K$1,$F4754:$F4757,0)&gt;MATCH(L$1,$F4754:$F4757,0),1*d_vote,0)</f>
        <v>0.47</v>
      </c>
      <c r="M4754" s="3">
        <f>IF(MATCH($M$1,$C4754:$C4757,0)&lt;(MATCH($N$1,$C4754:$C4757,0)),1*a_vote,0)+IF(MATCH($M$1,$D4754:$D4757,0)&lt;MATCH($N$1,$D4754:$D4757,0),1*b_vote,0)+IF(MATCH($M$1,$E4754:$E4757,0)&lt;MATCH($N$1,$E4754:$E4757,0),1*c_vote,0)+IF(MATCH($M$1,$F4754:$F4757,0)&lt;MATCH($N$1,$F4754:$F4757,0),1*d_vote,0)</f>
        <v>0.53</v>
      </c>
      <c r="N4754" s="3">
        <f>IF(MATCH(M$1,$C4754:$C4757,0)&gt;(MATCH(N$1,$C4754:$C4757,0)),1*a_vote,0)+IF(MATCH(M$1,$D4754:$D4757,0)&gt;MATCH(N$1,$D4754:$D4757,0),1*b_vote,0)+IF(MATCH(M$1,$E4754:$E4757,0)&gt;MATCH(N$1,$E4754:$E4757,0),1*c_vote,0)+IF(MATCH(M$1,$F4754:$F4757,0)&gt;MATCH(N$1,$F4754:$F4757,0),1*d_vote,0)</f>
        <v>0.47</v>
      </c>
      <c r="O4754" s="3">
        <f>IF(MATCH($O$1,$C4754:$C4757,0)&lt;(MATCH($P$1,$C4754:$C4757,0)),1*a_vote,0)+IF(MATCH($O$1,$D4754:$D4757,0)&lt;MATCH($P$1,$D4754:$D4757,0),1*b_vote,0)+IF(MATCH($O$1,$E4754:$E4757,0)&lt;MATCH($P$1,$E4754:$E4757,0),1*c_vote,0)+IF(MATCH($O$1,$F4754:$F4757,0)&lt;MATCH($P$1,$F4754:$F4757,0),1*d_vote,0)</f>
        <v>0.53</v>
      </c>
      <c r="P4754" s="3">
        <f>IF(MATCH(O$1,$C4754:$C4757,0)&gt;(MATCH(P$1,$C4754:$C4757,0)),1*a_vote,0)+IF(MATCH(O$1,$D4754:$D4757,0)&gt;MATCH(P$1,$D4754:$D4757,0),1*b_vote,0)+IF(MATCH(O$1,$E4754:$E4757,0)&gt;MATCH(P$1,$E4754:$E4757,0),1*c_vote,0)+IF(MATCH(O$1,$F4754:$F4757,0)&gt;MATCH(P$1,$F4754:$F4757,0),1*d_vote,0)</f>
        <v>0.47</v>
      </c>
      <c r="Q4754" s="3">
        <f>IF(MATCH($Q$1,$C4754:$C4757,0)&lt;(MATCH($R$1,$C4754:$C4757,0)),1*a_vote,0)+IF(MATCH($Q$1,$D4754:$D4757,0)&lt;MATCH($R$1,$D4754:$D4757,0),1*b_vote,0)+IF(MATCH($Q$1,$E4754:$E4757,0)&lt;MATCH($R$1,$E4754:$E4757,0),1*c_vote,0)+IF(MATCH($Q$1,$F4754:$F4757,0)&lt;MATCH($R$1,$F4754:$F4757,0),1*d_vote,0)</f>
        <v>0.78</v>
      </c>
      <c r="R4754" s="3">
        <f>IF(MATCH(Q$1,$C4754:$C4757,0)&gt;(MATCH(R$1,$C4754:$C4757,0)),1*a_vote,0)+IF(MATCH(Q$1,$D4754:$D4757,0)&gt;MATCH(R$1,$D4754:$D4757,0),1*b_vote,0)+IF(MATCH(Q$1,$E4754:$E4757,0)&gt;MATCH(R$1,$E4754:$E4757,0),1*c_vote,0)+IF(MATCH(Q$1,$F4754:$F4757,0)&gt;MATCH(R$1,$F4754:$F4757,0),1*d_vote,0)</f>
        <v>0.21999999999999997</v>
      </c>
      <c r="S4754" s="3">
        <f>IF(MATCH($S$1,$C4754:$C4757,0)&lt;(MATCH($T$1,$C4754:$C4757,0)),1*a_vote,0)+IF(MATCH($S$1,$D4754:$D4757,0)&lt;MATCH($T$1,$D4754:$D4757,0),1*b_vote,0)+IF(MATCH($S$1,$E4754:$E4757,0)&lt;MATCH($T$1,$E4754:$E4757,0),1*c_vote,0)+IF(MATCH($S$1,$F4754:$F4757,0)&lt;MATCH($T$1,$F4754:$F4757,0),1*d_vote,0)</f>
        <v>0.78</v>
      </c>
      <c r="T4754" s="3">
        <f>IF(MATCH(S$1,$C4754:$C4757,0)&gt;(MATCH(T$1,$C4754:$C4757,0)),1*a_vote,0)+IF(MATCH(S$1,$D4754:$D4757,0)&gt;MATCH(T$1,$D4754:$D4757,0),1*b_vote,0)+IF(MATCH(S$1,$E4754:$E4757,0)&gt;MATCH(T$1,$E4754:$E4757,0),1*c_vote,0)+IF(MATCH(S$1,$F4754:$F4757,0)&gt;MATCH(T$1,$F4754:$F4757,0),1*d_vote,0)</f>
        <v>0.21999999999999997</v>
      </c>
    </row>
    <row r="4755" spans="1:20" x14ac:dyDescent="0.25">
      <c r="A4755">
        <f t="shared" si="150"/>
        <v>4754</v>
      </c>
      <c r="B4755">
        <f t="shared" si="151"/>
        <v>1189</v>
      </c>
      <c r="C4755" t="str">
        <f>INDEX('VBA code_permu_wo_repettn'!$T$3:$Y$6,COUNTIF('Profile-matrices_Condorcet'!$B$2:$B4755,'Profile-matrices_Condorcet'!$B4755),MATCH(INDEX('numeric possibilities'!D$3:D$1298,VLOOKUP($B4755,'numeric possibilities'!$C$3:$G$1298,1)),'VBA code_permu_wo_repettn'!$T$2:$Y$2))</f>
        <v>B</v>
      </c>
      <c r="D4755" t="str">
        <f>INDEX('VBA code_permu_wo_repettn'!$AA$3:$AF$6,COUNTIF('Profile-matrices_Condorcet'!$B$2:$B4755,'Profile-matrices_Condorcet'!$B4755),MATCH(INDEX('numeric possibilities'!E$3:E$1298,VLOOKUP($B4755,'numeric possibilities'!$C$3:$G$1298,1)),'VBA code_permu_wo_repettn'!$AA$2:$AF$2))</f>
        <v>A</v>
      </c>
      <c r="E4755" t="str">
        <f>INDEX('VBA code_permu_wo_repettn'!$AH$3:$AM$6,COUNTIF('Profile-matrices_Condorcet'!$B$2:$B4755,'Profile-matrices_Condorcet'!$B4755),MATCH(INDEX('numeric possibilities'!F$3:F$1298,VLOOKUP($B4755,'numeric possibilities'!$C$3:$G$1298,1)),'VBA code_permu_wo_repettn'!$AH$2:$AM$2))</f>
        <v>B</v>
      </c>
      <c r="F4755" t="str">
        <f>INDEX('VBA code_permu_wo_repettn'!$AO$3:$AT$6,COUNTIF('Profile-matrices_Condorcet'!$B$2:$B4755,'Profile-matrices_Condorcet'!$B4755),MATCH(INDEX('numeric possibilities'!G$3:G$1298,VLOOKUP($B4755,'numeric possibilities'!$C$3:$G$1298,1)),'VBA code_permu_wo_repettn'!$AO$2:$AT$2))</f>
        <v>C</v>
      </c>
      <c r="H4755" t="s">
        <v>15</v>
      </c>
      <c r="I4755" t="str">
        <f>IF(I4754&gt;J4754,$I$1,IF(I4754&lt;J4754,$J$1,0))</f>
        <v>B</v>
      </c>
      <c r="K4755" t="str">
        <f>IF(K4754&gt;L4754,$K$1,IF(K4754&lt;L4754,$L$1,0))</f>
        <v>A</v>
      </c>
      <c r="M4755" t="str">
        <f>IF(M4754&gt;N4754,$M$1,IF(M4754&lt;N4754,$N$1,0))</f>
        <v>A</v>
      </c>
      <c r="O4755" t="str">
        <f>IF(O4754&gt;P4754,$O$1,IF(O4754&lt;P4754,$P$1,0))</f>
        <v>B</v>
      </c>
      <c r="Q4755" t="str">
        <f>IF(Q4754&gt;R4754,$Q$1,IF(Q4754&lt;R4754,$R$1,0))</f>
        <v>B</v>
      </c>
      <c r="S4755" t="str">
        <f>IF(S4754&gt;T4754,$S$1,IF(S4754&lt;T4754,$T$1,0))</f>
        <v>C</v>
      </c>
    </row>
    <row r="4756" spans="1:20" x14ac:dyDescent="0.25">
      <c r="A4756">
        <f t="shared" si="150"/>
        <v>4755</v>
      </c>
      <c r="B4756">
        <f t="shared" si="151"/>
        <v>1189</v>
      </c>
      <c r="C4756" t="str">
        <f>INDEX('VBA code_permu_wo_repettn'!$T$3:$Y$6,COUNTIF('Profile-matrices_Condorcet'!$B$2:$B4756,'Profile-matrices_Condorcet'!$B4756),MATCH(INDEX('numeric possibilities'!D$3:D$1298,VLOOKUP($B4756,'numeric possibilities'!$C$3:$G$1298,1)),'VBA code_permu_wo_repettn'!$T$2:$Y$2))</f>
        <v>C</v>
      </c>
      <c r="D4756" t="str">
        <f>INDEX('VBA code_permu_wo_repettn'!$AA$3:$AF$6,COUNTIF('Profile-matrices_Condorcet'!$B$2:$B4756,'Profile-matrices_Condorcet'!$B4756),MATCH(INDEX('numeric possibilities'!E$3:E$1298,VLOOKUP($B4756,'numeric possibilities'!$C$3:$G$1298,1)),'VBA code_permu_wo_repettn'!$AA$2:$AF$2))</f>
        <v>C</v>
      </c>
      <c r="E4756" t="str">
        <f>INDEX('VBA code_permu_wo_repettn'!$AH$3:$AM$6,COUNTIF('Profile-matrices_Condorcet'!$B$2:$B4756,'Profile-matrices_Condorcet'!$B4756),MATCH(INDEX('numeric possibilities'!F$3:F$1298,VLOOKUP($B4756,'numeric possibilities'!$C$3:$G$1298,1)),'VBA code_permu_wo_repettn'!$AH$2:$AM$2))</f>
        <v>D</v>
      </c>
      <c r="F4756" t="str">
        <f>INDEX('VBA code_permu_wo_repettn'!$AO$3:$AT$6,COUNTIF('Profile-matrices_Condorcet'!$B$2:$B4756,'Profile-matrices_Condorcet'!$B4756),MATCH(INDEX('numeric possibilities'!G$3:G$1298,VLOOKUP($B4756,'numeric possibilities'!$C$3:$G$1298,1)),'VBA code_permu_wo_repettn'!$AO$2:$AT$2))</f>
        <v>B</v>
      </c>
      <c r="I4756" t="s">
        <v>0</v>
      </c>
      <c r="J4756" t="s">
        <v>1</v>
      </c>
      <c r="K4756" t="s">
        <v>2</v>
      </c>
      <c r="L4756" t="s">
        <v>3</v>
      </c>
    </row>
    <row r="4757" spans="1:20" x14ac:dyDescent="0.25">
      <c r="A4757">
        <f t="shared" si="150"/>
        <v>4756</v>
      </c>
      <c r="B4757">
        <f t="shared" si="151"/>
        <v>1189</v>
      </c>
      <c r="C4757" t="str">
        <f>INDEX('VBA code_permu_wo_repettn'!$T$3:$Y$6,COUNTIF('Profile-matrices_Condorcet'!$B$2:$B4757,'Profile-matrices_Condorcet'!$B4757),MATCH(INDEX('numeric possibilities'!D$3:D$1298,VLOOKUP($B4757,'numeric possibilities'!$C$3:$G$1298,1)),'VBA code_permu_wo_repettn'!$T$2:$Y$2))</f>
        <v>D</v>
      </c>
      <c r="D4757" t="str">
        <f>INDEX('VBA code_permu_wo_repettn'!$AA$3:$AF$6,COUNTIF('Profile-matrices_Condorcet'!$B$2:$B4757,'Profile-matrices_Condorcet'!$B4757),MATCH(INDEX('numeric possibilities'!E$3:E$1298,VLOOKUP($B4757,'numeric possibilities'!$C$3:$G$1298,1)),'VBA code_permu_wo_repettn'!$AA$2:$AF$2))</f>
        <v>D</v>
      </c>
      <c r="E4757" t="str">
        <f>INDEX('VBA code_permu_wo_repettn'!$AH$3:$AM$6,COUNTIF('Profile-matrices_Condorcet'!$B$2:$B4757,'Profile-matrices_Condorcet'!$B4757),MATCH(INDEX('numeric possibilities'!F$3:F$1298,VLOOKUP($B4757,'numeric possibilities'!$C$3:$G$1298,1)),'VBA code_permu_wo_repettn'!$AH$2:$AM$2))</f>
        <v>A</v>
      </c>
      <c r="F4757" t="str">
        <f>INDEX('VBA code_permu_wo_repettn'!$AO$3:$AT$6,COUNTIF('Profile-matrices_Condorcet'!$B$2:$B4757,'Profile-matrices_Condorcet'!$B4757),MATCH(INDEX('numeric possibilities'!G$3:G$1298,VLOOKUP($B4757,'numeric possibilities'!$C$3:$G$1298,1)),'VBA code_permu_wo_repettn'!$AO$2:$AT$2))</f>
        <v>A</v>
      </c>
      <c r="G4757" t="str">
        <f>IF(MAX(I4757:L4757)&gt;='numeric possibilities'!$B$4/2,INDEX('Profile-matrices_Condorcet'!I4756:L4756,1,MATCH(MAX('Profile-matrices_Condorcet'!I4757:L4757),'Profile-matrices_Condorcet'!I4757:L4757,0)),"NCW")</f>
        <v>B</v>
      </c>
      <c r="H4757" t="s">
        <v>13</v>
      </c>
      <c r="I4757" s="3">
        <f>COUNTIF($I4755:$S4755,I4756)</f>
        <v>2</v>
      </c>
      <c r="J4757" s="3">
        <f>COUNTIF($I4755:$S4755,J4756)</f>
        <v>3</v>
      </c>
      <c r="K4757" s="3">
        <f>COUNTIF($I4755:$S4755,K4756)</f>
        <v>1</v>
      </c>
      <c r="L4757" s="3">
        <f>COUNTIF($I4755:$S4755,L4756)</f>
        <v>0</v>
      </c>
    </row>
    <row r="4758" spans="1:20" x14ac:dyDescent="0.25">
      <c r="A4758">
        <f t="shared" si="150"/>
        <v>4757</v>
      </c>
      <c r="B4758">
        <f t="shared" si="151"/>
        <v>1190</v>
      </c>
      <c r="C4758" t="str">
        <f>INDEX('VBA code_permu_wo_repettn'!$T$3:$Y$6,COUNTIF('Profile-matrices_Condorcet'!$B$2:$B4758,'Profile-matrices_Condorcet'!$B4758),MATCH(INDEX('numeric possibilities'!D$3:D$1298,VLOOKUP($B4758,'numeric possibilities'!$C$3:$G$1298,1)),'VBA code_permu_wo_repettn'!$T$2:$Y$2))</f>
        <v>A</v>
      </c>
      <c r="D4758" t="str">
        <f>INDEX('VBA code_permu_wo_repettn'!$AA$3:$AF$6,COUNTIF('Profile-matrices_Condorcet'!$B$2:$B4758,'Profile-matrices_Condorcet'!$B4758),MATCH(INDEX('numeric possibilities'!E$3:E$1298,VLOOKUP($B4758,'numeric possibilities'!$C$3:$G$1298,1)),'VBA code_permu_wo_repettn'!$AA$2:$AF$2))</f>
        <v>B</v>
      </c>
      <c r="E4758" t="str">
        <f>INDEX('VBA code_permu_wo_repettn'!$AH$3:$AM$6,COUNTIF('Profile-matrices_Condorcet'!$B$2:$B4758,'Profile-matrices_Condorcet'!$B4758),MATCH(INDEX('numeric possibilities'!F$3:F$1298,VLOOKUP($B4758,'numeric possibilities'!$C$3:$G$1298,1)),'VBA code_permu_wo_repettn'!$AH$2:$AM$2))</f>
        <v>C</v>
      </c>
      <c r="F4758" t="str">
        <f>INDEX('VBA code_permu_wo_repettn'!$AO$3:$AT$6,COUNTIF('Profile-matrices_Condorcet'!$B$2:$B4758,'Profile-matrices_Condorcet'!$B4758),MATCH(INDEX('numeric possibilities'!G$3:G$1298,VLOOKUP($B4758,'numeric possibilities'!$C$3:$G$1298,1)),'VBA code_permu_wo_repettn'!$AO$2:$AT$2))</f>
        <v>D</v>
      </c>
      <c r="H4758" t="s">
        <v>14</v>
      </c>
      <c r="I4758" s="3">
        <f>IF(MATCH(I$1,$C4758:$C4761,0)&lt;(MATCH(J$1,$C4758:$C4761,0)),1*a_vote,0)+IF(MATCH(I$1,$D4758:$D4761,0)&lt;MATCH(J$1,$D4758:$D4761,0),1*b_vote,0)+IF(MATCH(I$1,$E4758:$E4761,0)&lt;MATCH(J$1,$E4758:$E4761,0),1*c_vote,0)+IF(MATCH(I$1,$F4758:$F4761,0)&lt;MATCH(J$1,$F4758:$F4761,0),1*d_vote,0)</f>
        <v>0.27</v>
      </c>
      <c r="J4758" s="3">
        <f>IF(MATCH(I$1,$C4758:$C4761,0)&gt;(MATCH(J$1,$C4758:$C4761,0)),1*a_vote,0)+IF(MATCH(I$1,$D4758:$D4761,0)&gt;MATCH(J$1,$D4758:$D4761,0),1*b_vote,0)+IF(MATCH(I$1,$E4758:$E4761,0)&gt;MATCH(J$1,$E4758:$E4761,0),1*c_vote,0)+IF(MATCH(I$1,$F4758:$F4761,0)&gt;MATCH(J$1,$F4758:$F4761,0),1*d_vote,0)</f>
        <v>0.73</v>
      </c>
      <c r="K4758" s="3">
        <f>IF(MATCH($K$1,$C4758:$C4761,0)&lt;(MATCH($L$1,$C4758:$C4761,0)),1*a_vote,0)+IF(MATCH($K$1,$D4758:$D4761,0)&lt;MATCH($L$1,$D4758:$D4761,0),1*b_vote,0)+IF(MATCH($K$1,$E4758:$E4761,0)&lt;MATCH($L$1,$E4758:$E4761,0),1*c_vote,0)+IF(MATCH($K$1,$F4758:$F4761,0)&lt;MATCH($L$1,$F4758:$F4761,0),1*d_vote,0)</f>
        <v>0.53</v>
      </c>
      <c r="L4758" s="3">
        <f>IF(MATCH(K$1,$C4758:$C4761,0)&gt;(MATCH(L$1,$C4758:$C4761,0)),1*a_vote,0)+IF(MATCH(K$1,$D4758:$D4761,0)&gt;MATCH(L$1,$D4758:$D4761,0),1*b_vote,0)+IF(MATCH(K$1,$E4758:$E4761,0)&gt;MATCH(L$1,$E4758:$E4761,0),1*c_vote,0)+IF(MATCH(K$1,$F4758:$F4761,0)&gt;MATCH(L$1,$F4758:$F4761,0),1*d_vote,0)</f>
        <v>0.47</v>
      </c>
      <c r="M4758" s="3">
        <f>IF(MATCH($M$1,$C4758:$C4761,0)&lt;(MATCH($N$1,$C4758:$C4761,0)),1*a_vote,0)+IF(MATCH($M$1,$D4758:$D4761,0)&lt;MATCH($N$1,$D4758:$D4761,0),1*b_vote,0)+IF(MATCH($M$1,$E4758:$E4761,0)&lt;MATCH($N$1,$E4758:$E4761,0),1*c_vote,0)+IF(MATCH($M$1,$F4758:$F4761,0)&lt;MATCH($N$1,$F4758:$F4761,0),1*d_vote,0)</f>
        <v>0.53</v>
      </c>
      <c r="N4758" s="3">
        <f>IF(MATCH(M$1,$C4758:$C4761,0)&gt;(MATCH(N$1,$C4758:$C4761,0)),1*a_vote,0)+IF(MATCH(M$1,$D4758:$D4761,0)&gt;MATCH(N$1,$D4758:$D4761,0),1*b_vote,0)+IF(MATCH(M$1,$E4758:$E4761,0)&gt;MATCH(N$1,$E4758:$E4761,0),1*c_vote,0)+IF(MATCH(M$1,$F4758:$F4761,0)&gt;MATCH(N$1,$F4758:$F4761,0),1*d_vote,0)</f>
        <v>0.47</v>
      </c>
      <c r="O4758" s="3">
        <f>IF(MATCH($O$1,$C4758:$C4761,0)&lt;(MATCH($P$1,$C4758:$C4761,0)),1*a_vote,0)+IF(MATCH($O$1,$D4758:$D4761,0)&lt;MATCH($P$1,$D4758:$D4761,0),1*b_vote,0)+IF(MATCH($O$1,$E4758:$E4761,0)&lt;MATCH($P$1,$E4758:$E4761,0),1*c_vote,0)+IF(MATCH($O$1,$F4758:$F4761,0)&lt;MATCH($P$1,$F4758:$F4761,0),1*d_vote,0)</f>
        <v>0.53</v>
      </c>
      <c r="P4758" s="3">
        <f>IF(MATCH(O$1,$C4758:$C4761,0)&gt;(MATCH(P$1,$C4758:$C4761,0)),1*a_vote,0)+IF(MATCH(O$1,$D4758:$D4761,0)&gt;MATCH(P$1,$D4758:$D4761,0),1*b_vote,0)+IF(MATCH(O$1,$E4758:$E4761,0)&gt;MATCH(P$1,$E4758:$E4761,0),1*c_vote,0)+IF(MATCH(O$1,$F4758:$F4761,0)&gt;MATCH(P$1,$F4758:$F4761,0),1*d_vote,0)</f>
        <v>0.47</v>
      </c>
      <c r="Q4758" s="3">
        <f>IF(MATCH($Q$1,$C4758:$C4761,0)&lt;(MATCH($R$1,$C4758:$C4761,0)),1*a_vote,0)+IF(MATCH($Q$1,$D4758:$D4761,0)&lt;MATCH($R$1,$D4758:$D4761,0),1*b_vote,0)+IF(MATCH($Q$1,$E4758:$E4761,0)&lt;MATCH($R$1,$E4758:$E4761,0),1*c_vote,0)+IF(MATCH($Q$1,$F4758:$F4761,0)&lt;MATCH($R$1,$F4758:$F4761,0),1*d_vote,0)</f>
        <v>0.78</v>
      </c>
      <c r="R4758" s="3">
        <f>IF(MATCH(Q$1,$C4758:$C4761,0)&gt;(MATCH(R$1,$C4758:$C4761,0)),1*a_vote,0)+IF(MATCH(Q$1,$D4758:$D4761,0)&gt;MATCH(R$1,$D4758:$D4761,0),1*b_vote,0)+IF(MATCH(Q$1,$E4758:$E4761,0)&gt;MATCH(R$1,$E4758:$E4761,0),1*c_vote,0)+IF(MATCH(Q$1,$F4758:$F4761,0)&gt;MATCH(R$1,$F4758:$F4761,0),1*d_vote,0)</f>
        <v>0.21999999999999997</v>
      </c>
      <c r="S4758" s="3">
        <f>IF(MATCH($S$1,$C4758:$C4761,0)&lt;(MATCH($T$1,$C4758:$C4761,0)),1*a_vote,0)+IF(MATCH($S$1,$D4758:$D4761,0)&lt;MATCH($T$1,$D4758:$D4761,0),1*b_vote,0)+IF(MATCH($S$1,$E4758:$E4761,0)&lt;MATCH($T$1,$E4758:$E4761,0),1*c_vote,0)+IF(MATCH($S$1,$F4758:$F4761,0)&lt;MATCH($T$1,$F4758:$F4761,0),1*d_vote,0)</f>
        <v>0.51</v>
      </c>
      <c r="T4758" s="3">
        <f>IF(MATCH(S$1,$C4758:$C4761,0)&gt;(MATCH(T$1,$C4758:$C4761,0)),1*a_vote,0)+IF(MATCH(S$1,$D4758:$D4761,0)&gt;MATCH(T$1,$D4758:$D4761,0),1*b_vote,0)+IF(MATCH(S$1,$E4758:$E4761,0)&gt;MATCH(T$1,$E4758:$E4761,0),1*c_vote,0)+IF(MATCH(S$1,$F4758:$F4761,0)&gt;MATCH(T$1,$F4758:$F4761,0),1*d_vote,0)</f>
        <v>0.49</v>
      </c>
    </row>
    <row r="4759" spans="1:20" x14ac:dyDescent="0.25">
      <c r="A4759">
        <f t="shared" si="150"/>
        <v>4758</v>
      </c>
      <c r="B4759">
        <f t="shared" si="151"/>
        <v>1190</v>
      </c>
      <c r="C4759" t="str">
        <f>INDEX('VBA code_permu_wo_repettn'!$T$3:$Y$6,COUNTIF('Profile-matrices_Condorcet'!$B$2:$B4759,'Profile-matrices_Condorcet'!$B4759),MATCH(INDEX('numeric possibilities'!D$3:D$1298,VLOOKUP($B4759,'numeric possibilities'!$C$3:$G$1298,1)),'VBA code_permu_wo_repettn'!$T$2:$Y$2))</f>
        <v>B</v>
      </c>
      <c r="D4759" t="str">
        <f>INDEX('VBA code_permu_wo_repettn'!$AA$3:$AF$6,COUNTIF('Profile-matrices_Condorcet'!$B$2:$B4759,'Profile-matrices_Condorcet'!$B4759),MATCH(INDEX('numeric possibilities'!E$3:E$1298,VLOOKUP($B4759,'numeric possibilities'!$C$3:$G$1298,1)),'VBA code_permu_wo_repettn'!$AA$2:$AF$2))</f>
        <v>A</v>
      </c>
      <c r="E4759" t="str">
        <f>INDEX('VBA code_permu_wo_repettn'!$AH$3:$AM$6,COUNTIF('Profile-matrices_Condorcet'!$B$2:$B4759,'Profile-matrices_Condorcet'!$B4759),MATCH(INDEX('numeric possibilities'!F$3:F$1298,VLOOKUP($B4759,'numeric possibilities'!$C$3:$G$1298,1)),'VBA code_permu_wo_repettn'!$AH$2:$AM$2))</f>
        <v>B</v>
      </c>
      <c r="F4759" t="str">
        <f>INDEX('VBA code_permu_wo_repettn'!$AO$3:$AT$6,COUNTIF('Profile-matrices_Condorcet'!$B$2:$B4759,'Profile-matrices_Condorcet'!$B4759),MATCH(INDEX('numeric possibilities'!G$3:G$1298,VLOOKUP($B4759,'numeric possibilities'!$C$3:$G$1298,1)),'VBA code_permu_wo_repettn'!$AO$2:$AT$2))</f>
        <v>C</v>
      </c>
      <c r="H4759" t="s">
        <v>15</v>
      </c>
      <c r="I4759" t="str">
        <f>IF(I4758&gt;J4758,$I$1,IF(I4758&lt;J4758,$J$1,0))</f>
        <v>B</v>
      </c>
      <c r="K4759" t="str">
        <f>IF(K4758&gt;L4758,$K$1,IF(K4758&lt;L4758,$L$1,0))</f>
        <v>A</v>
      </c>
      <c r="M4759" t="str">
        <f>IF(M4758&gt;N4758,$M$1,IF(M4758&lt;N4758,$N$1,0))</f>
        <v>A</v>
      </c>
      <c r="O4759" t="str">
        <f>IF(O4758&gt;P4758,$O$1,IF(O4758&lt;P4758,$P$1,0))</f>
        <v>B</v>
      </c>
      <c r="Q4759" t="str">
        <f>IF(Q4758&gt;R4758,$Q$1,IF(Q4758&lt;R4758,$R$1,0))</f>
        <v>B</v>
      </c>
      <c r="S4759" t="str">
        <f>IF(S4758&gt;T4758,$S$1,IF(S4758&lt;T4758,$T$1,0))</f>
        <v>C</v>
      </c>
    </row>
    <row r="4760" spans="1:20" x14ac:dyDescent="0.25">
      <c r="A4760">
        <f t="shared" si="150"/>
        <v>4759</v>
      </c>
      <c r="B4760">
        <f t="shared" si="151"/>
        <v>1190</v>
      </c>
      <c r="C4760" t="str">
        <f>INDEX('VBA code_permu_wo_repettn'!$T$3:$Y$6,COUNTIF('Profile-matrices_Condorcet'!$B$2:$B4760,'Profile-matrices_Condorcet'!$B4760),MATCH(INDEX('numeric possibilities'!D$3:D$1298,VLOOKUP($B4760,'numeric possibilities'!$C$3:$G$1298,1)),'VBA code_permu_wo_repettn'!$T$2:$Y$2))</f>
        <v>D</v>
      </c>
      <c r="D4760" t="str">
        <f>INDEX('VBA code_permu_wo_repettn'!$AA$3:$AF$6,COUNTIF('Profile-matrices_Condorcet'!$B$2:$B4760,'Profile-matrices_Condorcet'!$B4760),MATCH(INDEX('numeric possibilities'!E$3:E$1298,VLOOKUP($B4760,'numeric possibilities'!$C$3:$G$1298,1)),'VBA code_permu_wo_repettn'!$AA$2:$AF$2))</f>
        <v>C</v>
      </c>
      <c r="E4760" t="str">
        <f>INDEX('VBA code_permu_wo_repettn'!$AH$3:$AM$6,COUNTIF('Profile-matrices_Condorcet'!$B$2:$B4760,'Profile-matrices_Condorcet'!$B4760),MATCH(INDEX('numeric possibilities'!F$3:F$1298,VLOOKUP($B4760,'numeric possibilities'!$C$3:$G$1298,1)),'VBA code_permu_wo_repettn'!$AH$2:$AM$2))</f>
        <v>D</v>
      </c>
      <c r="F4760" t="str">
        <f>INDEX('VBA code_permu_wo_repettn'!$AO$3:$AT$6,COUNTIF('Profile-matrices_Condorcet'!$B$2:$B4760,'Profile-matrices_Condorcet'!$B4760),MATCH(INDEX('numeric possibilities'!G$3:G$1298,VLOOKUP($B4760,'numeric possibilities'!$C$3:$G$1298,1)),'VBA code_permu_wo_repettn'!$AO$2:$AT$2))</f>
        <v>B</v>
      </c>
      <c r="I4760" t="s">
        <v>0</v>
      </c>
      <c r="J4760" t="s">
        <v>1</v>
      </c>
      <c r="K4760" t="s">
        <v>2</v>
      </c>
      <c r="L4760" t="s">
        <v>3</v>
      </c>
    </row>
    <row r="4761" spans="1:20" x14ac:dyDescent="0.25">
      <c r="A4761">
        <f t="shared" si="150"/>
        <v>4760</v>
      </c>
      <c r="B4761">
        <f t="shared" si="151"/>
        <v>1190</v>
      </c>
      <c r="C4761" t="str">
        <f>INDEX('VBA code_permu_wo_repettn'!$T$3:$Y$6,COUNTIF('Profile-matrices_Condorcet'!$B$2:$B4761,'Profile-matrices_Condorcet'!$B4761),MATCH(INDEX('numeric possibilities'!D$3:D$1298,VLOOKUP($B4761,'numeric possibilities'!$C$3:$G$1298,1)),'VBA code_permu_wo_repettn'!$T$2:$Y$2))</f>
        <v>C</v>
      </c>
      <c r="D4761" t="str">
        <f>INDEX('VBA code_permu_wo_repettn'!$AA$3:$AF$6,COUNTIF('Profile-matrices_Condorcet'!$B$2:$B4761,'Profile-matrices_Condorcet'!$B4761),MATCH(INDEX('numeric possibilities'!E$3:E$1298,VLOOKUP($B4761,'numeric possibilities'!$C$3:$G$1298,1)),'VBA code_permu_wo_repettn'!$AA$2:$AF$2))</f>
        <v>D</v>
      </c>
      <c r="E4761" t="str">
        <f>INDEX('VBA code_permu_wo_repettn'!$AH$3:$AM$6,COUNTIF('Profile-matrices_Condorcet'!$B$2:$B4761,'Profile-matrices_Condorcet'!$B4761),MATCH(INDEX('numeric possibilities'!F$3:F$1298,VLOOKUP($B4761,'numeric possibilities'!$C$3:$G$1298,1)),'VBA code_permu_wo_repettn'!$AH$2:$AM$2))</f>
        <v>A</v>
      </c>
      <c r="F4761" t="str">
        <f>INDEX('VBA code_permu_wo_repettn'!$AO$3:$AT$6,COUNTIF('Profile-matrices_Condorcet'!$B$2:$B4761,'Profile-matrices_Condorcet'!$B4761),MATCH(INDEX('numeric possibilities'!G$3:G$1298,VLOOKUP($B4761,'numeric possibilities'!$C$3:$G$1298,1)),'VBA code_permu_wo_repettn'!$AO$2:$AT$2))</f>
        <v>A</v>
      </c>
      <c r="G4761" t="str">
        <f>IF(MAX(I4761:L4761)&gt;='numeric possibilities'!$B$4/2,INDEX('Profile-matrices_Condorcet'!I4760:L4760,1,MATCH(MAX('Profile-matrices_Condorcet'!I4761:L4761),'Profile-matrices_Condorcet'!I4761:L4761,0)),"NCW")</f>
        <v>B</v>
      </c>
      <c r="H4761" t="s">
        <v>13</v>
      </c>
      <c r="I4761" s="3">
        <f>COUNTIF($I4759:$S4759,I4760)</f>
        <v>2</v>
      </c>
      <c r="J4761" s="3">
        <f>COUNTIF($I4759:$S4759,J4760)</f>
        <v>3</v>
      </c>
      <c r="K4761" s="3">
        <f>COUNTIF($I4759:$S4759,K4760)</f>
        <v>1</v>
      </c>
      <c r="L4761" s="3">
        <f>COUNTIF($I4759:$S4759,L4760)</f>
        <v>0</v>
      </c>
    </row>
    <row r="4762" spans="1:20" x14ac:dyDescent="0.25">
      <c r="A4762">
        <f t="shared" si="150"/>
        <v>4761</v>
      </c>
      <c r="B4762">
        <f t="shared" si="151"/>
        <v>1191</v>
      </c>
      <c r="C4762" t="str">
        <f>INDEX('VBA code_permu_wo_repettn'!$T$3:$Y$6,COUNTIF('Profile-matrices_Condorcet'!$B$2:$B4762,'Profile-matrices_Condorcet'!$B4762),MATCH(INDEX('numeric possibilities'!D$3:D$1298,VLOOKUP($B4762,'numeric possibilities'!$C$3:$G$1298,1)),'VBA code_permu_wo_repettn'!$T$2:$Y$2))</f>
        <v>A</v>
      </c>
      <c r="D4762" t="str">
        <f>INDEX('VBA code_permu_wo_repettn'!$AA$3:$AF$6,COUNTIF('Profile-matrices_Condorcet'!$B$2:$B4762,'Profile-matrices_Condorcet'!$B4762),MATCH(INDEX('numeric possibilities'!E$3:E$1298,VLOOKUP($B4762,'numeric possibilities'!$C$3:$G$1298,1)),'VBA code_permu_wo_repettn'!$AA$2:$AF$2))</f>
        <v>B</v>
      </c>
      <c r="E4762" t="str">
        <f>INDEX('VBA code_permu_wo_repettn'!$AH$3:$AM$6,COUNTIF('Profile-matrices_Condorcet'!$B$2:$B4762,'Profile-matrices_Condorcet'!$B4762),MATCH(INDEX('numeric possibilities'!F$3:F$1298,VLOOKUP($B4762,'numeric possibilities'!$C$3:$G$1298,1)),'VBA code_permu_wo_repettn'!$AH$2:$AM$2))</f>
        <v>C</v>
      </c>
      <c r="F4762" t="str">
        <f>INDEX('VBA code_permu_wo_repettn'!$AO$3:$AT$6,COUNTIF('Profile-matrices_Condorcet'!$B$2:$B4762,'Profile-matrices_Condorcet'!$B4762),MATCH(INDEX('numeric possibilities'!G$3:G$1298,VLOOKUP($B4762,'numeric possibilities'!$C$3:$G$1298,1)),'VBA code_permu_wo_repettn'!$AO$2:$AT$2))</f>
        <v>D</v>
      </c>
      <c r="H4762" t="s">
        <v>14</v>
      </c>
      <c r="I4762" s="3">
        <f>IF(MATCH(I$1,$C4762:$C4765,0)&lt;(MATCH(J$1,$C4762:$C4765,0)),1*a_vote,0)+IF(MATCH(I$1,$D4762:$D4765,0)&lt;MATCH(J$1,$D4762:$D4765,0),1*b_vote,0)+IF(MATCH(I$1,$E4762:$E4765,0)&lt;MATCH(J$1,$E4762:$E4765,0),1*c_vote,0)+IF(MATCH(I$1,$F4762:$F4765,0)&lt;MATCH(J$1,$F4762:$F4765,0),1*d_vote,0)</f>
        <v>0.27</v>
      </c>
      <c r="J4762" s="3">
        <f>IF(MATCH(I$1,$C4762:$C4765,0)&gt;(MATCH(J$1,$C4762:$C4765,0)),1*a_vote,0)+IF(MATCH(I$1,$D4762:$D4765,0)&gt;MATCH(J$1,$D4762:$D4765,0),1*b_vote,0)+IF(MATCH(I$1,$E4762:$E4765,0)&gt;MATCH(J$1,$E4762:$E4765,0),1*c_vote,0)+IF(MATCH(I$1,$F4762:$F4765,0)&gt;MATCH(J$1,$F4762:$F4765,0),1*d_vote,0)</f>
        <v>0.73</v>
      </c>
      <c r="K4762" s="3">
        <f>IF(MATCH($K$1,$C4762:$C4765,0)&lt;(MATCH($L$1,$C4762:$C4765,0)),1*a_vote,0)+IF(MATCH($K$1,$D4762:$D4765,0)&lt;MATCH($L$1,$D4762:$D4765,0),1*b_vote,0)+IF(MATCH($K$1,$E4762:$E4765,0)&lt;MATCH($L$1,$E4762:$E4765,0),1*c_vote,0)+IF(MATCH($K$1,$F4762:$F4765,0)&lt;MATCH($L$1,$F4762:$F4765,0),1*d_vote,0)</f>
        <v>0.53</v>
      </c>
      <c r="L4762" s="3">
        <f>IF(MATCH(K$1,$C4762:$C4765,0)&gt;(MATCH(L$1,$C4762:$C4765,0)),1*a_vote,0)+IF(MATCH(K$1,$D4762:$D4765,0)&gt;MATCH(L$1,$D4762:$D4765,0),1*b_vote,0)+IF(MATCH(K$1,$E4762:$E4765,0)&gt;MATCH(L$1,$E4762:$E4765,0),1*c_vote,0)+IF(MATCH(K$1,$F4762:$F4765,0)&gt;MATCH(L$1,$F4762:$F4765,0),1*d_vote,0)</f>
        <v>0.47</v>
      </c>
      <c r="M4762" s="3">
        <f>IF(MATCH($M$1,$C4762:$C4765,0)&lt;(MATCH($N$1,$C4762:$C4765,0)),1*a_vote,0)+IF(MATCH($M$1,$D4762:$D4765,0)&lt;MATCH($N$1,$D4762:$D4765,0),1*b_vote,0)+IF(MATCH($M$1,$E4762:$E4765,0)&lt;MATCH($N$1,$E4762:$E4765,0),1*c_vote,0)+IF(MATCH($M$1,$F4762:$F4765,0)&lt;MATCH($N$1,$F4762:$F4765,0),1*d_vote,0)</f>
        <v>0.53</v>
      </c>
      <c r="N4762" s="3">
        <f>IF(MATCH(M$1,$C4762:$C4765,0)&gt;(MATCH(N$1,$C4762:$C4765,0)),1*a_vote,0)+IF(MATCH(M$1,$D4762:$D4765,0)&gt;MATCH(N$1,$D4762:$D4765,0),1*b_vote,0)+IF(MATCH(M$1,$E4762:$E4765,0)&gt;MATCH(N$1,$E4762:$E4765,0),1*c_vote,0)+IF(MATCH(M$1,$F4762:$F4765,0)&gt;MATCH(N$1,$F4762:$F4765,0),1*d_vote,0)</f>
        <v>0.47</v>
      </c>
      <c r="O4762" s="3">
        <f>IF(MATCH($O$1,$C4762:$C4765,0)&lt;(MATCH($P$1,$C4762:$C4765,0)),1*a_vote,0)+IF(MATCH($O$1,$D4762:$D4765,0)&lt;MATCH($P$1,$D4762:$D4765,0),1*b_vote,0)+IF(MATCH($O$1,$E4762:$E4765,0)&lt;MATCH($P$1,$E4762:$E4765,0),1*c_vote,0)+IF(MATCH($O$1,$F4762:$F4765,0)&lt;MATCH($P$1,$F4762:$F4765,0),1*d_vote,0)</f>
        <v>0.26</v>
      </c>
      <c r="P4762" s="3">
        <f>IF(MATCH(O$1,$C4762:$C4765,0)&gt;(MATCH(P$1,$C4762:$C4765,0)),1*a_vote,0)+IF(MATCH(O$1,$D4762:$D4765,0)&gt;MATCH(P$1,$D4762:$D4765,0),1*b_vote,0)+IF(MATCH(O$1,$E4762:$E4765,0)&gt;MATCH(P$1,$E4762:$E4765,0),1*c_vote,0)+IF(MATCH(O$1,$F4762:$F4765,0)&gt;MATCH(P$1,$F4762:$F4765,0),1*d_vote,0)</f>
        <v>0.74</v>
      </c>
      <c r="Q4762" s="3">
        <f>IF(MATCH($Q$1,$C4762:$C4765,0)&lt;(MATCH($R$1,$C4762:$C4765,0)),1*a_vote,0)+IF(MATCH($Q$1,$D4762:$D4765,0)&lt;MATCH($R$1,$D4762:$D4765,0),1*b_vote,0)+IF(MATCH($Q$1,$E4762:$E4765,0)&lt;MATCH($R$1,$E4762:$E4765,0),1*c_vote,0)+IF(MATCH($Q$1,$F4762:$F4765,0)&lt;MATCH($R$1,$F4762:$F4765,0),1*d_vote,0)</f>
        <v>0.78</v>
      </c>
      <c r="R4762" s="3">
        <f>IF(MATCH(Q$1,$C4762:$C4765,0)&gt;(MATCH(R$1,$C4762:$C4765,0)),1*a_vote,0)+IF(MATCH(Q$1,$D4762:$D4765,0)&gt;MATCH(R$1,$D4762:$D4765,0),1*b_vote,0)+IF(MATCH(Q$1,$E4762:$E4765,0)&gt;MATCH(R$1,$E4762:$E4765,0),1*c_vote,0)+IF(MATCH(Q$1,$F4762:$F4765,0)&gt;MATCH(R$1,$F4762:$F4765,0),1*d_vote,0)</f>
        <v>0.21999999999999997</v>
      </c>
      <c r="S4762" s="3">
        <f>IF(MATCH($S$1,$C4762:$C4765,0)&lt;(MATCH($T$1,$C4762:$C4765,0)),1*a_vote,0)+IF(MATCH($S$1,$D4762:$D4765,0)&lt;MATCH($T$1,$D4762:$D4765,0),1*b_vote,0)+IF(MATCH($S$1,$E4762:$E4765,0)&lt;MATCH($T$1,$E4762:$E4765,0),1*c_vote,0)+IF(MATCH($S$1,$F4762:$F4765,0)&lt;MATCH($T$1,$F4762:$F4765,0),1*d_vote,0)</f>
        <v>0.78</v>
      </c>
      <c r="T4762" s="3">
        <f>IF(MATCH(S$1,$C4762:$C4765,0)&gt;(MATCH(T$1,$C4762:$C4765,0)),1*a_vote,0)+IF(MATCH(S$1,$D4762:$D4765,0)&gt;MATCH(T$1,$D4762:$D4765,0),1*b_vote,0)+IF(MATCH(S$1,$E4762:$E4765,0)&gt;MATCH(T$1,$E4762:$E4765,0),1*c_vote,0)+IF(MATCH(S$1,$F4762:$F4765,0)&gt;MATCH(T$1,$F4762:$F4765,0),1*d_vote,0)</f>
        <v>0.21999999999999997</v>
      </c>
    </row>
    <row r="4763" spans="1:20" x14ac:dyDescent="0.25">
      <c r="A4763">
        <f t="shared" si="150"/>
        <v>4762</v>
      </c>
      <c r="B4763">
        <f t="shared" si="151"/>
        <v>1191</v>
      </c>
      <c r="C4763" t="str">
        <f>INDEX('VBA code_permu_wo_repettn'!$T$3:$Y$6,COUNTIF('Profile-matrices_Condorcet'!$B$2:$B4763,'Profile-matrices_Condorcet'!$B4763),MATCH(INDEX('numeric possibilities'!D$3:D$1298,VLOOKUP($B4763,'numeric possibilities'!$C$3:$G$1298,1)),'VBA code_permu_wo_repettn'!$T$2:$Y$2))</f>
        <v>C</v>
      </c>
      <c r="D4763" t="str">
        <f>INDEX('VBA code_permu_wo_repettn'!$AA$3:$AF$6,COUNTIF('Profile-matrices_Condorcet'!$B$2:$B4763,'Profile-matrices_Condorcet'!$B4763),MATCH(INDEX('numeric possibilities'!E$3:E$1298,VLOOKUP($B4763,'numeric possibilities'!$C$3:$G$1298,1)),'VBA code_permu_wo_repettn'!$AA$2:$AF$2))</f>
        <v>A</v>
      </c>
      <c r="E4763" t="str">
        <f>INDEX('VBA code_permu_wo_repettn'!$AH$3:$AM$6,COUNTIF('Profile-matrices_Condorcet'!$B$2:$B4763,'Profile-matrices_Condorcet'!$B4763),MATCH(INDEX('numeric possibilities'!F$3:F$1298,VLOOKUP($B4763,'numeric possibilities'!$C$3:$G$1298,1)),'VBA code_permu_wo_repettn'!$AH$2:$AM$2))</f>
        <v>B</v>
      </c>
      <c r="F4763" t="str">
        <f>INDEX('VBA code_permu_wo_repettn'!$AO$3:$AT$6,COUNTIF('Profile-matrices_Condorcet'!$B$2:$B4763,'Profile-matrices_Condorcet'!$B4763),MATCH(INDEX('numeric possibilities'!G$3:G$1298,VLOOKUP($B4763,'numeric possibilities'!$C$3:$G$1298,1)),'VBA code_permu_wo_repettn'!$AO$2:$AT$2))</f>
        <v>C</v>
      </c>
      <c r="H4763" t="s">
        <v>15</v>
      </c>
      <c r="I4763" t="str">
        <f>IF(I4762&gt;J4762,$I$1,IF(I4762&lt;J4762,$J$1,0))</f>
        <v>B</v>
      </c>
      <c r="K4763" t="str">
        <f>IF(K4762&gt;L4762,$K$1,IF(K4762&lt;L4762,$L$1,0))</f>
        <v>A</v>
      </c>
      <c r="M4763" t="str">
        <f>IF(M4762&gt;N4762,$M$1,IF(M4762&lt;N4762,$N$1,0))</f>
        <v>A</v>
      </c>
      <c r="O4763" t="str">
        <f>IF(O4762&gt;P4762,$O$1,IF(O4762&lt;P4762,$P$1,0))</f>
        <v>C</v>
      </c>
      <c r="Q4763" t="str">
        <f>IF(Q4762&gt;R4762,$Q$1,IF(Q4762&lt;R4762,$R$1,0))</f>
        <v>B</v>
      </c>
      <c r="S4763" t="str">
        <f>IF(S4762&gt;T4762,$S$1,IF(S4762&lt;T4762,$T$1,0))</f>
        <v>C</v>
      </c>
    </row>
    <row r="4764" spans="1:20" x14ac:dyDescent="0.25">
      <c r="A4764">
        <f t="shared" si="150"/>
        <v>4763</v>
      </c>
      <c r="B4764">
        <f t="shared" si="151"/>
        <v>1191</v>
      </c>
      <c r="C4764" t="str">
        <f>INDEX('VBA code_permu_wo_repettn'!$T$3:$Y$6,COUNTIF('Profile-matrices_Condorcet'!$B$2:$B4764,'Profile-matrices_Condorcet'!$B4764),MATCH(INDEX('numeric possibilities'!D$3:D$1298,VLOOKUP($B4764,'numeric possibilities'!$C$3:$G$1298,1)),'VBA code_permu_wo_repettn'!$T$2:$Y$2))</f>
        <v>B</v>
      </c>
      <c r="D4764" t="str">
        <f>INDEX('VBA code_permu_wo_repettn'!$AA$3:$AF$6,COUNTIF('Profile-matrices_Condorcet'!$B$2:$B4764,'Profile-matrices_Condorcet'!$B4764),MATCH(INDEX('numeric possibilities'!E$3:E$1298,VLOOKUP($B4764,'numeric possibilities'!$C$3:$G$1298,1)),'VBA code_permu_wo_repettn'!$AA$2:$AF$2))</f>
        <v>C</v>
      </c>
      <c r="E4764" t="str">
        <f>INDEX('VBA code_permu_wo_repettn'!$AH$3:$AM$6,COUNTIF('Profile-matrices_Condorcet'!$B$2:$B4764,'Profile-matrices_Condorcet'!$B4764),MATCH(INDEX('numeric possibilities'!F$3:F$1298,VLOOKUP($B4764,'numeric possibilities'!$C$3:$G$1298,1)),'VBA code_permu_wo_repettn'!$AH$2:$AM$2))</f>
        <v>D</v>
      </c>
      <c r="F4764" t="str">
        <f>INDEX('VBA code_permu_wo_repettn'!$AO$3:$AT$6,COUNTIF('Profile-matrices_Condorcet'!$B$2:$B4764,'Profile-matrices_Condorcet'!$B4764),MATCH(INDEX('numeric possibilities'!G$3:G$1298,VLOOKUP($B4764,'numeric possibilities'!$C$3:$G$1298,1)),'VBA code_permu_wo_repettn'!$AO$2:$AT$2))</f>
        <v>B</v>
      </c>
      <c r="I4764" t="s">
        <v>0</v>
      </c>
      <c r="J4764" t="s">
        <v>1</v>
      </c>
      <c r="K4764" t="s">
        <v>2</v>
      </c>
      <c r="L4764" t="s">
        <v>3</v>
      </c>
    </row>
    <row r="4765" spans="1:20" x14ac:dyDescent="0.25">
      <c r="A4765">
        <f t="shared" si="150"/>
        <v>4764</v>
      </c>
      <c r="B4765">
        <f t="shared" si="151"/>
        <v>1191</v>
      </c>
      <c r="C4765" t="str">
        <f>INDEX('VBA code_permu_wo_repettn'!$T$3:$Y$6,COUNTIF('Profile-matrices_Condorcet'!$B$2:$B4765,'Profile-matrices_Condorcet'!$B4765),MATCH(INDEX('numeric possibilities'!D$3:D$1298,VLOOKUP($B4765,'numeric possibilities'!$C$3:$G$1298,1)),'VBA code_permu_wo_repettn'!$T$2:$Y$2))</f>
        <v>D</v>
      </c>
      <c r="D4765" t="str">
        <f>INDEX('VBA code_permu_wo_repettn'!$AA$3:$AF$6,COUNTIF('Profile-matrices_Condorcet'!$B$2:$B4765,'Profile-matrices_Condorcet'!$B4765),MATCH(INDEX('numeric possibilities'!E$3:E$1298,VLOOKUP($B4765,'numeric possibilities'!$C$3:$G$1298,1)),'VBA code_permu_wo_repettn'!$AA$2:$AF$2))</f>
        <v>D</v>
      </c>
      <c r="E4765" t="str">
        <f>INDEX('VBA code_permu_wo_repettn'!$AH$3:$AM$6,COUNTIF('Profile-matrices_Condorcet'!$B$2:$B4765,'Profile-matrices_Condorcet'!$B4765),MATCH(INDEX('numeric possibilities'!F$3:F$1298,VLOOKUP($B4765,'numeric possibilities'!$C$3:$G$1298,1)),'VBA code_permu_wo_repettn'!$AH$2:$AM$2))</f>
        <v>A</v>
      </c>
      <c r="F4765" t="str">
        <f>INDEX('VBA code_permu_wo_repettn'!$AO$3:$AT$6,COUNTIF('Profile-matrices_Condorcet'!$B$2:$B4765,'Profile-matrices_Condorcet'!$B4765),MATCH(INDEX('numeric possibilities'!G$3:G$1298,VLOOKUP($B4765,'numeric possibilities'!$C$3:$G$1298,1)),'VBA code_permu_wo_repettn'!$AO$2:$AT$2))</f>
        <v>A</v>
      </c>
      <c r="G4765" t="str">
        <f>IF(MAX(I4765:L4765)&gt;='numeric possibilities'!$B$4/2,INDEX('Profile-matrices_Condorcet'!I4764:L4764,1,MATCH(MAX('Profile-matrices_Condorcet'!I4765:L4765),'Profile-matrices_Condorcet'!I4765:L4765,0)),"NCW")</f>
        <v>NCW</v>
      </c>
      <c r="H4765" t="s">
        <v>13</v>
      </c>
      <c r="I4765" s="3">
        <f>COUNTIF($I4763:$S4763,I4764)</f>
        <v>2</v>
      </c>
      <c r="J4765" s="3">
        <f>COUNTIF($I4763:$S4763,J4764)</f>
        <v>2</v>
      </c>
      <c r="K4765" s="3">
        <f>COUNTIF($I4763:$S4763,K4764)</f>
        <v>2</v>
      </c>
      <c r="L4765" s="3">
        <f>COUNTIF($I4763:$S4763,L4764)</f>
        <v>0</v>
      </c>
    </row>
    <row r="4766" spans="1:20" x14ac:dyDescent="0.25">
      <c r="A4766">
        <f t="shared" si="150"/>
        <v>4765</v>
      </c>
      <c r="B4766">
        <f t="shared" si="151"/>
        <v>1192</v>
      </c>
      <c r="C4766" t="str">
        <f>INDEX('VBA code_permu_wo_repettn'!$T$3:$Y$6,COUNTIF('Profile-matrices_Condorcet'!$B$2:$B4766,'Profile-matrices_Condorcet'!$B4766),MATCH(INDEX('numeric possibilities'!D$3:D$1298,VLOOKUP($B4766,'numeric possibilities'!$C$3:$G$1298,1)),'VBA code_permu_wo_repettn'!$T$2:$Y$2))</f>
        <v>A</v>
      </c>
      <c r="D4766" t="str">
        <f>INDEX('VBA code_permu_wo_repettn'!$AA$3:$AF$6,COUNTIF('Profile-matrices_Condorcet'!$B$2:$B4766,'Profile-matrices_Condorcet'!$B4766),MATCH(INDEX('numeric possibilities'!E$3:E$1298,VLOOKUP($B4766,'numeric possibilities'!$C$3:$G$1298,1)),'VBA code_permu_wo_repettn'!$AA$2:$AF$2))</f>
        <v>B</v>
      </c>
      <c r="E4766" t="str">
        <f>INDEX('VBA code_permu_wo_repettn'!$AH$3:$AM$6,COUNTIF('Profile-matrices_Condorcet'!$B$2:$B4766,'Profile-matrices_Condorcet'!$B4766),MATCH(INDEX('numeric possibilities'!F$3:F$1298,VLOOKUP($B4766,'numeric possibilities'!$C$3:$G$1298,1)),'VBA code_permu_wo_repettn'!$AH$2:$AM$2))</f>
        <v>C</v>
      </c>
      <c r="F4766" t="str">
        <f>INDEX('VBA code_permu_wo_repettn'!$AO$3:$AT$6,COUNTIF('Profile-matrices_Condorcet'!$B$2:$B4766,'Profile-matrices_Condorcet'!$B4766),MATCH(INDEX('numeric possibilities'!G$3:G$1298,VLOOKUP($B4766,'numeric possibilities'!$C$3:$G$1298,1)),'VBA code_permu_wo_repettn'!$AO$2:$AT$2))</f>
        <v>D</v>
      </c>
      <c r="H4766" t="s">
        <v>14</v>
      </c>
      <c r="I4766" s="3">
        <f>IF(MATCH(I$1,$C4766:$C4769,0)&lt;(MATCH(J$1,$C4766:$C4769,0)),1*a_vote,0)+IF(MATCH(I$1,$D4766:$D4769,0)&lt;MATCH(J$1,$D4766:$D4769,0),1*b_vote,0)+IF(MATCH(I$1,$E4766:$E4769,0)&lt;MATCH(J$1,$E4766:$E4769,0),1*c_vote,0)+IF(MATCH(I$1,$F4766:$F4769,0)&lt;MATCH(J$1,$F4766:$F4769,0),1*d_vote,0)</f>
        <v>0.27</v>
      </c>
      <c r="J4766" s="3">
        <f>IF(MATCH(I$1,$C4766:$C4769,0)&gt;(MATCH(J$1,$C4766:$C4769,0)),1*a_vote,0)+IF(MATCH(I$1,$D4766:$D4769,0)&gt;MATCH(J$1,$D4766:$D4769,0),1*b_vote,0)+IF(MATCH(I$1,$E4766:$E4769,0)&gt;MATCH(J$1,$E4766:$E4769,0),1*c_vote,0)+IF(MATCH(I$1,$F4766:$F4769,0)&gt;MATCH(J$1,$F4766:$F4769,0),1*d_vote,0)</f>
        <v>0.73</v>
      </c>
      <c r="K4766" s="3">
        <f>IF(MATCH($K$1,$C4766:$C4769,0)&lt;(MATCH($L$1,$C4766:$C4769,0)),1*a_vote,0)+IF(MATCH($K$1,$D4766:$D4769,0)&lt;MATCH($L$1,$D4766:$D4769,0),1*b_vote,0)+IF(MATCH($K$1,$E4766:$E4769,0)&lt;MATCH($L$1,$E4766:$E4769,0),1*c_vote,0)+IF(MATCH($K$1,$F4766:$F4769,0)&lt;MATCH($L$1,$F4766:$F4769,0),1*d_vote,0)</f>
        <v>0.53</v>
      </c>
      <c r="L4766" s="3">
        <f>IF(MATCH(K$1,$C4766:$C4769,0)&gt;(MATCH(L$1,$C4766:$C4769,0)),1*a_vote,0)+IF(MATCH(K$1,$D4766:$D4769,0)&gt;MATCH(L$1,$D4766:$D4769,0),1*b_vote,0)+IF(MATCH(K$1,$E4766:$E4769,0)&gt;MATCH(L$1,$E4766:$E4769,0),1*c_vote,0)+IF(MATCH(K$1,$F4766:$F4769,0)&gt;MATCH(L$1,$F4766:$F4769,0),1*d_vote,0)</f>
        <v>0.47</v>
      </c>
      <c r="M4766" s="3">
        <f>IF(MATCH($M$1,$C4766:$C4769,0)&lt;(MATCH($N$1,$C4766:$C4769,0)),1*a_vote,0)+IF(MATCH($M$1,$D4766:$D4769,0)&lt;MATCH($N$1,$D4766:$D4769,0),1*b_vote,0)+IF(MATCH($M$1,$E4766:$E4769,0)&lt;MATCH($N$1,$E4766:$E4769,0),1*c_vote,0)+IF(MATCH($M$1,$F4766:$F4769,0)&lt;MATCH($N$1,$F4766:$F4769,0),1*d_vote,0)</f>
        <v>0.53</v>
      </c>
      <c r="N4766" s="3">
        <f>IF(MATCH(M$1,$C4766:$C4769,0)&gt;(MATCH(N$1,$C4766:$C4769,0)),1*a_vote,0)+IF(MATCH(M$1,$D4766:$D4769,0)&gt;MATCH(N$1,$D4766:$D4769,0),1*b_vote,0)+IF(MATCH(M$1,$E4766:$E4769,0)&gt;MATCH(N$1,$E4766:$E4769,0),1*c_vote,0)+IF(MATCH(M$1,$F4766:$F4769,0)&gt;MATCH(N$1,$F4766:$F4769,0),1*d_vote,0)</f>
        <v>0.47</v>
      </c>
      <c r="O4766" s="3">
        <f>IF(MATCH($O$1,$C4766:$C4769,0)&lt;(MATCH($P$1,$C4766:$C4769,0)),1*a_vote,0)+IF(MATCH($O$1,$D4766:$D4769,0)&lt;MATCH($P$1,$D4766:$D4769,0),1*b_vote,0)+IF(MATCH($O$1,$E4766:$E4769,0)&lt;MATCH($P$1,$E4766:$E4769,0),1*c_vote,0)+IF(MATCH($O$1,$F4766:$F4769,0)&lt;MATCH($P$1,$F4766:$F4769,0),1*d_vote,0)</f>
        <v>0.26</v>
      </c>
      <c r="P4766" s="3">
        <f>IF(MATCH(O$1,$C4766:$C4769,0)&gt;(MATCH(P$1,$C4766:$C4769,0)),1*a_vote,0)+IF(MATCH(O$1,$D4766:$D4769,0)&gt;MATCH(P$1,$D4766:$D4769,0),1*b_vote,0)+IF(MATCH(O$1,$E4766:$E4769,0)&gt;MATCH(P$1,$E4766:$E4769,0),1*c_vote,0)+IF(MATCH(O$1,$F4766:$F4769,0)&gt;MATCH(P$1,$F4766:$F4769,0),1*d_vote,0)</f>
        <v>0.74</v>
      </c>
      <c r="Q4766" s="3">
        <f>IF(MATCH($Q$1,$C4766:$C4769,0)&lt;(MATCH($R$1,$C4766:$C4769,0)),1*a_vote,0)+IF(MATCH($Q$1,$D4766:$D4769,0)&lt;MATCH($R$1,$D4766:$D4769,0),1*b_vote,0)+IF(MATCH($Q$1,$E4766:$E4769,0)&lt;MATCH($R$1,$E4766:$E4769,0),1*c_vote,0)+IF(MATCH($Q$1,$F4766:$F4769,0)&lt;MATCH($R$1,$F4766:$F4769,0),1*d_vote,0)</f>
        <v>0.51</v>
      </c>
      <c r="R4766" s="3">
        <f>IF(MATCH(Q$1,$C4766:$C4769,0)&gt;(MATCH(R$1,$C4766:$C4769,0)),1*a_vote,0)+IF(MATCH(Q$1,$D4766:$D4769,0)&gt;MATCH(R$1,$D4766:$D4769,0),1*b_vote,0)+IF(MATCH(Q$1,$E4766:$E4769,0)&gt;MATCH(R$1,$E4766:$E4769,0),1*c_vote,0)+IF(MATCH(Q$1,$F4766:$F4769,0)&gt;MATCH(R$1,$F4766:$F4769,0),1*d_vote,0)</f>
        <v>0.49</v>
      </c>
      <c r="S4766" s="3">
        <f>IF(MATCH($S$1,$C4766:$C4769,0)&lt;(MATCH($T$1,$C4766:$C4769,0)),1*a_vote,0)+IF(MATCH($S$1,$D4766:$D4769,0)&lt;MATCH($T$1,$D4766:$D4769,0),1*b_vote,0)+IF(MATCH($S$1,$E4766:$E4769,0)&lt;MATCH($T$1,$E4766:$E4769,0),1*c_vote,0)+IF(MATCH($S$1,$F4766:$F4769,0)&lt;MATCH($T$1,$F4766:$F4769,0),1*d_vote,0)</f>
        <v>0.78</v>
      </c>
      <c r="T4766" s="3">
        <f>IF(MATCH(S$1,$C4766:$C4769,0)&gt;(MATCH(T$1,$C4766:$C4769,0)),1*a_vote,0)+IF(MATCH(S$1,$D4766:$D4769,0)&gt;MATCH(T$1,$D4766:$D4769,0),1*b_vote,0)+IF(MATCH(S$1,$E4766:$E4769,0)&gt;MATCH(T$1,$E4766:$E4769,0),1*c_vote,0)+IF(MATCH(S$1,$F4766:$F4769,0)&gt;MATCH(T$1,$F4766:$F4769,0),1*d_vote,0)</f>
        <v>0.21999999999999997</v>
      </c>
    </row>
    <row r="4767" spans="1:20" x14ac:dyDescent="0.25">
      <c r="A4767">
        <f t="shared" si="150"/>
        <v>4766</v>
      </c>
      <c r="B4767">
        <f t="shared" si="151"/>
        <v>1192</v>
      </c>
      <c r="C4767" t="str">
        <f>INDEX('VBA code_permu_wo_repettn'!$T$3:$Y$6,COUNTIF('Profile-matrices_Condorcet'!$B$2:$B4767,'Profile-matrices_Condorcet'!$B4767),MATCH(INDEX('numeric possibilities'!D$3:D$1298,VLOOKUP($B4767,'numeric possibilities'!$C$3:$G$1298,1)),'VBA code_permu_wo_repettn'!$T$2:$Y$2))</f>
        <v>C</v>
      </c>
      <c r="D4767" t="str">
        <f>INDEX('VBA code_permu_wo_repettn'!$AA$3:$AF$6,COUNTIF('Profile-matrices_Condorcet'!$B$2:$B4767,'Profile-matrices_Condorcet'!$B4767),MATCH(INDEX('numeric possibilities'!E$3:E$1298,VLOOKUP($B4767,'numeric possibilities'!$C$3:$G$1298,1)),'VBA code_permu_wo_repettn'!$AA$2:$AF$2))</f>
        <v>A</v>
      </c>
      <c r="E4767" t="str">
        <f>INDEX('VBA code_permu_wo_repettn'!$AH$3:$AM$6,COUNTIF('Profile-matrices_Condorcet'!$B$2:$B4767,'Profile-matrices_Condorcet'!$B4767),MATCH(INDEX('numeric possibilities'!F$3:F$1298,VLOOKUP($B4767,'numeric possibilities'!$C$3:$G$1298,1)),'VBA code_permu_wo_repettn'!$AH$2:$AM$2))</f>
        <v>B</v>
      </c>
      <c r="F4767" t="str">
        <f>INDEX('VBA code_permu_wo_repettn'!$AO$3:$AT$6,COUNTIF('Profile-matrices_Condorcet'!$B$2:$B4767,'Profile-matrices_Condorcet'!$B4767),MATCH(INDEX('numeric possibilities'!G$3:G$1298,VLOOKUP($B4767,'numeric possibilities'!$C$3:$G$1298,1)),'VBA code_permu_wo_repettn'!$AO$2:$AT$2))</f>
        <v>C</v>
      </c>
      <c r="H4767" t="s">
        <v>15</v>
      </c>
      <c r="I4767" t="str">
        <f>IF(I4766&gt;J4766,$I$1,IF(I4766&lt;J4766,$J$1,0))</f>
        <v>B</v>
      </c>
      <c r="K4767" t="str">
        <f>IF(K4766&gt;L4766,$K$1,IF(K4766&lt;L4766,$L$1,0))</f>
        <v>A</v>
      </c>
      <c r="M4767" t="str">
        <f>IF(M4766&gt;N4766,$M$1,IF(M4766&lt;N4766,$N$1,0))</f>
        <v>A</v>
      </c>
      <c r="O4767" t="str">
        <f>IF(O4766&gt;P4766,$O$1,IF(O4766&lt;P4766,$P$1,0))</f>
        <v>C</v>
      </c>
      <c r="Q4767" t="str">
        <f>IF(Q4766&gt;R4766,$Q$1,IF(Q4766&lt;R4766,$R$1,0))</f>
        <v>B</v>
      </c>
      <c r="S4767" t="str">
        <f>IF(S4766&gt;T4766,$S$1,IF(S4766&lt;T4766,$T$1,0))</f>
        <v>C</v>
      </c>
    </row>
    <row r="4768" spans="1:20" x14ac:dyDescent="0.25">
      <c r="A4768">
        <f t="shared" si="150"/>
        <v>4767</v>
      </c>
      <c r="B4768">
        <f t="shared" si="151"/>
        <v>1192</v>
      </c>
      <c r="C4768" t="str">
        <f>INDEX('VBA code_permu_wo_repettn'!$T$3:$Y$6,COUNTIF('Profile-matrices_Condorcet'!$B$2:$B4768,'Profile-matrices_Condorcet'!$B4768),MATCH(INDEX('numeric possibilities'!D$3:D$1298,VLOOKUP($B4768,'numeric possibilities'!$C$3:$G$1298,1)),'VBA code_permu_wo_repettn'!$T$2:$Y$2))</f>
        <v>D</v>
      </c>
      <c r="D4768" t="str">
        <f>INDEX('VBA code_permu_wo_repettn'!$AA$3:$AF$6,COUNTIF('Profile-matrices_Condorcet'!$B$2:$B4768,'Profile-matrices_Condorcet'!$B4768),MATCH(INDEX('numeric possibilities'!E$3:E$1298,VLOOKUP($B4768,'numeric possibilities'!$C$3:$G$1298,1)),'VBA code_permu_wo_repettn'!$AA$2:$AF$2))</f>
        <v>C</v>
      </c>
      <c r="E4768" t="str">
        <f>INDEX('VBA code_permu_wo_repettn'!$AH$3:$AM$6,COUNTIF('Profile-matrices_Condorcet'!$B$2:$B4768,'Profile-matrices_Condorcet'!$B4768),MATCH(INDEX('numeric possibilities'!F$3:F$1298,VLOOKUP($B4768,'numeric possibilities'!$C$3:$G$1298,1)),'VBA code_permu_wo_repettn'!$AH$2:$AM$2))</f>
        <v>D</v>
      </c>
      <c r="F4768" t="str">
        <f>INDEX('VBA code_permu_wo_repettn'!$AO$3:$AT$6,COUNTIF('Profile-matrices_Condorcet'!$B$2:$B4768,'Profile-matrices_Condorcet'!$B4768),MATCH(INDEX('numeric possibilities'!G$3:G$1298,VLOOKUP($B4768,'numeric possibilities'!$C$3:$G$1298,1)),'VBA code_permu_wo_repettn'!$AO$2:$AT$2))</f>
        <v>B</v>
      </c>
      <c r="I4768" t="s">
        <v>0</v>
      </c>
      <c r="J4768" t="s">
        <v>1</v>
      </c>
      <c r="K4768" t="s">
        <v>2</v>
      </c>
      <c r="L4768" t="s">
        <v>3</v>
      </c>
    </row>
    <row r="4769" spans="1:20" x14ac:dyDescent="0.25">
      <c r="A4769">
        <f t="shared" si="150"/>
        <v>4768</v>
      </c>
      <c r="B4769">
        <f t="shared" si="151"/>
        <v>1192</v>
      </c>
      <c r="C4769" t="str">
        <f>INDEX('VBA code_permu_wo_repettn'!$T$3:$Y$6,COUNTIF('Profile-matrices_Condorcet'!$B$2:$B4769,'Profile-matrices_Condorcet'!$B4769),MATCH(INDEX('numeric possibilities'!D$3:D$1298,VLOOKUP($B4769,'numeric possibilities'!$C$3:$G$1298,1)),'VBA code_permu_wo_repettn'!$T$2:$Y$2))</f>
        <v>B</v>
      </c>
      <c r="D4769" t="str">
        <f>INDEX('VBA code_permu_wo_repettn'!$AA$3:$AF$6,COUNTIF('Profile-matrices_Condorcet'!$B$2:$B4769,'Profile-matrices_Condorcet'!$B4769),MATCH(INDEX('numeric possibilities'!E$3:E$1298,VLOOKUP($B4769,'numeric possibilities'!$C$3:$G$1298,1)),'VBA code_permu_wo_repettn'!$AA$2:$AF$2))</f>
        <v>D</v>
      </c>
      <c r="E4769" t="str">
        <f>INDEX('VBA code_permu_wo_repettn'!$AH$3:$AM$6,COUNTIF('Profile-matrices_Condorcet'!$B$2:$B4769,'Profile-matrices_Condorcet'!$B4769),MATCH(INDEX('numeric possibilities'!F$3:F$1298,VLOOKUP($B4769,'numeric possibilities'!$C$3:$G$1298,1)),'VBA code_permu_wo_repettn'!$AH$2:$AM$2))</f>
        <v>A</v>
      </c>
      <c r="F4769" t="str">
        <f>INDEX('VBA code_permu_wo_repettn'!$AO$3:$AT$6,COUNTIF('Profile-matrices_Condorcet'!$B$2:$B4769,'Profile-matrices_Condorcet'!$B4769),MATCH(INDEX('numeric possibilities'!G$3:G$1298,VLOOKUP($B4769,'numeric possibilities'!$C$3:$G$1298,1)),'VBA code_permu_wo_repettn'!$AO$2:$AT$2))</f>
        <v>A</v>
      </c>
      <c r="G4769" t="str">
        <f>IF(MAX(I4769:L4769)&gt;='numeric possibilities'!$B$4/2,INDEX('Profile-matrices_Condorcet'!I4768:L4768,1,MATCH(MAX('Profile-matrices_Condorcet'!I4769:L4769),'Profile-matrices_Condorcet'!I4769:L4769,0)),"NCW")</f>
        <v>NCW</v>
      </c>
      <c r="H4769" t="s">
        <v>13</v>
      </c>
      <c r="I4769" s="3">
        <f>COUNTIF($I4767:$S4767,I4768)</f>
        <v>2</v>
      </c>
      <c r="J4769" s="3">
        <f>COUNTIF($I4767:$S4767,J4768)</f>
        <v>2</v>
      </c>
      <c r="K4769" s="3">
        <f>COUNTIF($I4767:$S4767,K4768)</f>
        <v>2</v>
      </c>
      <c r="L4769" s="3">
        <f>COUNTIF($I4767:$S4767,L4768)</f>
        <v>0</v>
      </c>
    </row>
    <row r="4770" spans="1:20" x14ac:dyDescent="0.25">
      <c r="A4770">
        <f t="shared" si="150"/>
        <v>4769</v>
      </c>
      <c r="B4770">
        <f t="shared" si="151"/>
        <v>1193</v>
      </c>
      <c r="C4770" t="str">
        <f>INDEX('VBA code_permu_wo_repettn'!$T$3:$Y$6,COUNTIF('Profile-matrices_Condorcet'!$B$2:$B4770,'Profile-matrices_Condorcet'!$B4770),MATCH(INDEX('numeric possibilities'!D$3:D$1298,VLOOKUP($B4770,'numeric possibilities'!$C$3:$G$1298,1)),'VBA code_permu_wo_repettn'!$T$2:$Y$2))</f>
        <v>A</v>
      </c>
      <c r="D4770" t="str">
        <f>INDEX('VBA code_permu_wo_repettn'!$AA$3:$AF$6,COUNTIF('Profile-matrices_Condorcet'!$B$2:$B4770,'Profile-matrices_Condorcet'!$B4770),MATCH(INDEX('numeric possibilities'!E$3:E$1298,VLOOKUP($B4770,'numeric possibilities'!$C$3:$G$1298,1)),'VBA code_permu_wo_repettn'!$AA$2:$AF$2))</f>
        <v>B</v>
      </c>
      <c r="E4770" t="str">
        <f>INDEX('VBA code_permu_wo_repettn'!$AH$3:$AM$6,COUNTIF('Profile-matrices_Condorcet'!$B$2:$B4770,'Profile-matrices_Condorcet'!$B4770),MATCH(INDEX('numeric possibilities'!F$3:F$1298,VLOOKUP($B4770,'numeric possibilities'!$C$3:$G$1298,1)),'VBA code_permu_wo_repettn'!$AH$2:$AM$2))</f>
        <v>C</v>
      </c>
      <c r="F4770" t="str">
        <f>INDEX('VBA code_permu_wo_repettn'!$AO$3:$AT$6,COUNTIF('Profile-matrices_Condorcet'!$B$2:$B4770,'Profile-matrices_Condorcet'!$B4770),MATCH(INDEX('numeric possibilities'!G$3:G$1298,VLOOKUP($B4770,'numeric possibilities'!$C$3:$G$1298,1)),'VBA code_permu_wo_repettn'!$AO$2:$AT$2))</f>
        <v>D</v>
      </c>
      <c r="H4770" t="s">
        <v>14</v>
      </c>
      <c r="I4770" s="3">
        <f>IF(MATCH(I$1,$C4770:$C4773,0)&lt;(MATCH(J$1,$C4770:$C4773,0)),1*a_vote,0)+IF(MATCH(I$1,$D4770:$D4773,0)&lt;MATCH(J$1,$D4770:$D4773,0),1*b_vote,0)+IF(MATCH(I$1,$E4770:$E4773,0)&lt;MATCH(J$1,$E4770:$E4773,0),1*c_vote,0)+IF(MATCH(I$1,$F4770:$F4773,0)&lt;MATCH(J$1,$F4770:$F4773,0),1*d_vote,0)</f>
        <v>0.27</v>
      </c>
      <c r="J4770" s="3">
        <f>IF(MATCH(I$1,$C4770:$C4773,0)&gt;(MATCH(J$1,$C4770:$C4773,0)),1*a_vote,0)+IF(MATCH(I$1,$D4770:$D4773,0)&gt;MATCH(J$1,$D4770:$D4773,0),1*b_vote,0)+IF(MATCH(I$1,$E4770:$E4773,0)&gt;MATCH(J$1,$E4770:$E4773,0),1*c_vote,0)+IF(MATCH(I$1,$F4770:$F4773,0)&gt;MATCH(J$1,$F4770:$F4773,0),1*d_vote,0)</f>
        <v>0.73</v>
      </c>
      <c r="K4770" s="3">
        <f>IF(MATCH($K$1,$C4770:$C4773,0)&lt;(MATCH($L$1,$C4770:$C4773,0)),1*a_vote,0)+IF(MATCH($K$1,$D4770:$D4773,0)&lt;MATCH($L$1,$D4770:$D4773,0),1*b_vote,0)+IF(MATCH($K$1,$E4770:$E4773,0)&lt;MATCH($L$1,$E4770:$E4773,0),1*c_vote,0)+IF(MATCH($K$1,$F4770:$F4773,0)&lt;MATCH($L$1,$F4770:$F4773,0),1*d_vote,0)</f>
        <v>0.53</v>
      </c>
      <c r="L4770" s="3">
        <f>IF(MATCH(K$1,$C4770:$C4773,0)&gt;(MATCH(L$1,$C4770:$C4773,0)),1*a_vote,0)+IF(MATCH(K$1,$D4770:$D4773,0)&gt;MATCH(L$1,$D4770:$D4773,0),1*b_vote,0)+IF(MATCH(K$1,$E4770:$E4773,0)&gt;MATCH(L$1,$E4770:$E4773,0),1*c_vote,0)+IF(MATCH(K$1,$F4770:$F4773,0)&gt;MATCH(L$1,$F4770:$F4773,0),1*d_vote,0)</f>
        <v>0.47</v>
      </c>
      <c r="M4770" s="3">
        <f>IF(MATCH($M$1,$C4770:$C4773,0)&lt;(MATCH($N$1,$C4770:$C4773,0)),1*a_vote,0)+IF(MATCH($M$1,$D4770:$D4773,0)&lt;MATCH($N$1,$D4770:$D4773,0),1*b_vote,0)+IF(MATCH($M$1,$E4770:$E4773,0)&lt;MATCH($N$1,$E4770:$E4773,0),1*c_vote,0)+IF(MATCH($M$1,$F4770:$F4773,0)&lt;MATCH($N$1,$F4770:$F4773,0),1*d_vote,0)</f>
        <v>0.53</v>
      </c>
      <c r="N4770" s="3">
        <f>IF(MATCH(M$1,$C4770:$C4773,0)&gt;(MATCH(N$1,$C4770:$C4773,0)),1*a_vote,0)+IF(MATCH(M$1,$D4770:$D4773,0)&gt;MATCH(N$1,$D4770:$D4773,0),1*b_vote,0)+IF(MATCH(M$1,$E4770:$E4773,0)&gt;MATCH(N$1,$E4770:$E4773,0),1*c_vote,0)+IF(MATCH(M$1,$F4770:$F4773,0)&gt;MATCH(N$1,$F4770:$F4773,0),1*d_vote,0)</f>
        <v>0.47</v>
      </c>
      <c r="O4770" s="3">
        <f>IF(MATCH($O$1,$C4770:$C4773,0)&lt;(MATCH($P$1,$C4770:$C4773,0)),1*a_vote,0)+IF(MATCH($O$1,$D4770:$D4773,0)&lt;MATCH($P$1,$D4770:$D4773,0),1*b_vote,0)+IF(MATCH($O$1,$E4770:$E4773,0)&lt;MATCH($P$1,$E4770:$E4773,0),1*c_vote,0)+IF(MATCH($O$1,$F4770:$F4773,0)&lt;MATCH($P$1,$F4770:$F4773,0),1*d_vote,0)</f>
        <v>0.53</v>
      </c>
      <c r="P4770" s="3">
        <f>IF(MATCH(O$1,$C4770:$C4773,0)&gt;(MATCH(P$1,$C4770:$C4773,0)),1*a_vote,0)+IF(MATCH(O$1,$D4770:$D4773,0)&gt;MATCH(P$1,$D4770:$D4773,0),1*b_vote,0)+IF(MATCH(O$1,$E4770:$E4773,0)&gt;MATCH(P$1,$E4770:$E4773,0),1*c_vote,0)+IF(MATCH(O$1,$F4770:$F4773,0)&gt;MATCH(P$1,$F4770:$F4773,0),1*d_vote,0)</f>
        <v>0.47</v>
      </c>
      <c r="Q4770" s="3">
        <f>IF(MATCH($Q$1,$C4770:$C4773,0)&lt;(MATCH($R$1,$C4770:$C4773,0)),1*a_vote,0)+IF(MATCH($Q$1,$D4770:$D4773,0)&lt;MATCH($R$1,$D4770:$D4773,0),1*b_vote,0)+IF(MATCH($Q$1,$E4770:$E4773,0)&lt;MATCH($R$1,$E4770:$E4773,0),1*c_vote,0)+IF(MATCH($Q$1,$F4770:$F4773,0)&lt;MATCH($R$1,$F4770:$F4773,0),1*d_vote,0)</f>
        <v>0.51</v>
      </c>
      <c r="R4770" s="3">
        <f>IF(MATCH(Q$1,$C4770:$C4773,0)&gt;(MATCH(R$1,$C4770:$C4773,0)),1*a_vote,0)+IF(MATCH(Q$1,$D4770:$D4773,0)&gt;MATCH(R$1,$D4770:$D4773,0),1*b_vote,0)+IF(MATCH(Q$1,$E4770:$E4773,0)&gt;MATCH(R$1,$E4770:$E4773,0),1*c_vote,0)+IF(MATCH(Q$1,$F4770:$F4773,0)&gt;MATCH(R$1,$F4770:$F4773,0),1*d_vote,0)</f>
        <v>0.49</v>
      </c>
      <c r="S4770" s="3">
        <f>IF(MATCH($S$1,$C4770:$C4773,0)&lt;(MATCH($T$1,$C4770:$C4773,0)),1*a_vote,0)+IF(MATCH($S$1,$D4770:$D4773,0)&lt;MATCH($T$1,$D4770:$D4773,0),1*b_vote,0)+IF(MATCH($S$1,$E4770:$E4773,0)&lt;MATCH($T$1,$E4770:$E4773,0),1*c_vote,0)+IF(MATCH($S$1,$F4770:$F4773,0)&lt;MATCH($T$1,$F4770:$F4773,0),1*d_vote,0)</f>
        <v>0.51</v>
      </c>
      <c r="T4770" s="3">
        <f>IF(MATCH(S$1,$C4770:$C4773,0)&gt;(MATCH(T$1,$C4770:$C4773,0)),1*a_vote,0)+IF(MATCH(S$1,$D4770:$D4773,0)&gt;MATCH(T$1,$D4770:$D4773,0),1*b_vote,0)+IF(MATCH(S$1,$E4770:$E4773,0)&gt;MATCH(T$1,$E4770:$E4773,0),1*c_vote,0)+IF(MATCH(S$1,$F4770:$F4773,0)&gt;MATCH(T$1,$F4770:$F4773,0),1*d_vote,0)</f>
        <v>0.49</v>
      </c>
    </row>
    <row r="4771" spans="1:20" x14ac:dyDescent="0.25">
      <c r="A4771">
        <f t="shared" si="150"/>
        <v>4770</v>
      </c>
      <c r="B4771">
        <f t="shared" si="151"/>
        <v>1193</v>
      </c>
      <c r="C4771" t="str">
        <f>INDEX('VBA code_permu_wo_repettn'!$T$3:$Y$6,COUNTIF('Profile-matrices_Condorcet'!$B$2:$B4771,'Profile-matrices_Condorcet'!$B4771),MATCH(INDEX('numeric possibilities'!D$3:D$1298,VLOOKUP($B4771,'numeric possibilities'!$C$3:$G$1298,1)),'VBA code_permu_wo_repettn'!$T$2:$Y$2))</f>
        <v>D</v>
      </c>
      <c r="D4771" t="str">
        <f>INDEX('VBA code_permu_wo_repettn'!$AA$3:$AF$6,COUNTIF('Profile-matrices_Condorcet'!$B$2:$B4771,'Profile-matrices_Condorcet'!$B4771),MATCH(INDEX('numeric possibilities'!E$3:E$1298,VLOOKUP($B4771,'numeric possibilities'!$C$3:$G$1298,1)),'VBA code_permu_wo_repettn'!$AA$2:$AF$2))</f>
        <v>A</v>
      </c>
      <c r="E4771" t="str">
        <f>INDEX('VBA code_permu_wo_repettn'!$AH$3:$AM$6,COUNTIF('Profile-matrices_Condorcet'!$B$2:$B4771,'Profile-matrices_Condorcet'!$B4771),MATCH(INDEX('numeric possibilities'!F$3:F$1298,VLOOKUP($B4771,'numeric possibilities'!$C$3:$G$1298,1)),'VBA code_permu_wo_repettn'!$AH$2:$AM$2))</f>
        <v>B</v>
      </c>
      <c r="F4771" t="str">
        <f>INDEX('VBA code_permu_wo_repettn'!$AO$3:$AT$6,COUNTIF('Profile-matrices_Condorcet'!$B$2:$B4771,'Profile-matrices_Condorcet'!$B4771),MATCH(INDEX('numeric possibilities'!G$3:G$1298,VLOOKUP($B4771,'numeric possibilities'!$C$3:$G$1298,1)),'VBA code_permu_wo_repettn'!$AO$2:$AT$2))</f>
        <v>C</v>
      </c>
      <c r="H4771" t="s">
        <v>15</v>
      </c>
      <c r="I4771" t="str">
        <f>IF(I4770&gt;J4770,$I$1,IF(I4770&lt;J4770,$J$1,0))</f>
        <v>B</v>
      </c>
      <c r="K4771" t="str">
        <f>IF(K4770&gt;L4770,$K$1,IF(K4770&lt;L4770,$L$1,0))</f>
        <v>A</v>
      </c>
      <c r="M4771" t="str">
        <f>IF(M4770&gt;N4770,$M$1,IF(M4770&lt;N4770,$N$1,0))</f>
        <v>A</v>
      </c>
      <c r="O4771" t="str">
        <f>IF(O4770&gt;P4770,$O$1,IF(O4770&lt;P4770,$P$1,0))</f>
        <v>B</v>
      </c>
      <c r="Q4771" t="str">
        <f>IF(Q4770&gt;R4770,$Q$1,IF(Q4770&lt;R4770,$R$1,0))</f>
        <v>B</v>
      </c>
      <c r="S4771" t="str">
        <f>IF(S4770&gt;T4770,$S$1,IF(S4770&lt;T4770,$T$1,0))</f>
        <v>C</v>
      </c>
    </row>
    <row r="4772" spans="1:20" x14ac:dyDescent="0.25">
      <c r="A4772">
        <f t="shared" si="150"/>
        <v>4771</v>
      </c>
      <c r="B4772">
        <f t="shared" si="151"/>
        <v>1193</v>
      </c>
      <c r="C4772" t="str">
        <f>INDEX('VBA code_permu_wo_repettn'!$T$3:$Y$6,COUNTIF('Profile-matrices_Condorcet'!$B$2:$B4772,'Profile-matrices_Condorcet'!$B4772),MATCH(INDEX('numeric possibilities'!D$3:D$1298,VLOOKUP($B4772,'numeric possibilities'!$C$3:$G$1298,1)),'VBA code_permu_wo_repettn'!$T$2:$Y$2))</f>
        <v>B</v>
      </c>
      <c r="D4772" t="str">
        <f>INDEX('VBA code_permu_wo_repettn'!$AA$3:$AF$6,COUNTIF('Profile-matrices_Condorcet'!$B$2:$B4772,'Profile-matrices_Condorcet'!$B4772),MATCH(INDEX('numeric possibilities'!E$3:E$1298,VLOOKUP($B4772,'numeric possibilities'!$C$3:$G$1298,1)),'VBA code_permu_wo_repettn'!$AA$2:$AF$2))</f>
        <v>C</v>
      </c>
      <c r="E4772" t="str">
        <f>INDEX('VBA code_permu_wo_repettn'!$AH$3:$AM$6,COUNTIF('Profile-matrices_Condorcet'!$B$2:$B4772,'Profile-matrices_Condorcet'!$B4772),MATCH(INDEX('numeric possibilities'!F$3:F$1298,VLOOKUP($B4772,'numeric possibilities'!$C$3:$G$1298,1)),'VBA code_permu_wo_repettn'!$AH$2:$AM$2))</f>
        <v>D</v>
      </c>
      <c r="F4772" t="str">
        <f>INDEX('VBA code_permu_wo_repettn'!$AO$3:$AT$6,COUNTIF('Profile-matrices_Condorcet'!$B$2:$B4772,'Profile-matrices_Condorcet'!$B4772),MATCH(INDEX('numeric possibilities'!G$3:G$1298,VLOOKUP($B4772,'numeric possibilities'!$C$3:$G$1298,1)),'VBA code_permu_wo_repettn'!$AO$2:$AT$2))</f>
        <v>B</v>
      </c>
      <c r="I4772" t="s">
        <v>0</v>
      </c>
      <c r="J4772" t="s">
        <v>1</v>
      </c>
      <c r="K4772" t="s">
        <v>2</v>
      </c>
      <c r="L4772" t="s">
        <v>3</v>
      </c>
    </row>
    <row r="4773" spans="1:20" x14ac:dyDescent="0.25">
      <c r="A4773">
        <f t="shared" si="150"/>
        <v>4772</v>
      </c>
      <c r="B4773">
        <f t="shared" si="151"/>
        <v>1193</v>
      </c>
      <c r="C4773" t="str">
        <f>INDEX('VBA code_permu_wo_repettn'!$T$3:$Y$6,COUNTIF('Profile-matrices_Condorcet'!$B$2:$B4773,'Profile-matrices_Condorcet'!$B4773),MATCH(INDEX('numeric possibilities'!D$3:D$1298,VLOOKUP($B4773,'numeric possibilities'!$C$3:$G$1298,1)),'VBA code_permu_wo_repettn'!$T$2:$Y$2))</f>
        <v>C</v>
      </c>
      <c r="D4773" t="str">
        <f>INDEX('VBA code_permu_wo_repettn'!$AA$3:$AF$6,COUNTIF('Profile-matrices_Condorcet'!$B$2:$B4773,'Profile-matrices_Condorcet'!$B4773),MATCH(INDEX('numeric possibilities'!E$3:E$1298,VLOOKUP($B4773,'numeric possibilities'!$C$3:$G$1298,1)),'VBA code_permu_wo_repettn'!$AA$2:$AF$2))</f>
        <v>D</v>
      </c>
      <c r="E4773" t="str">
        <f>INDEX('VBA code_permu_wo_repettn'!$AH$3:$AM$6,COUNTIF('Profile-matrices_Condorcet'!$B$2:$B4773,'Profile-matrices_Condorcet'!$B4773),MATCH(INDEX('numeric possibilities'!F$3:F$1298,VLOOKUP($B4773,'numeric possibilities'!$C$3:$G$1298,1)),'VBA code_permu_wo_repettn'!$AH$2:$AM$2))</f>
        <v>A</v>
      </c>
      <c r="F4773" t="str">
        <f>INDEX('VBA code_permu_wo_repettn'!$AO$3:$AT$6,COUNTIF('Profile-matrices_Condorcet'!$B$2:$B4773,'Profile-matrices_Condorcet'!$B4773),MATCH(INDEX('numeric possibilities'!G$3:G$1298,VLOOKUP($B4773,'numeric possibilities'!$C$3:$G$1298,1)),'VBA code_permu_wo_repettn'!$AO$2:$AT$2))</f>
        <v>A</v>
      </c>
      <c r="G4773" t="str">
        <f>IF(MAX(I4773:L4773)&gt;='numeric possibilities'!$B$4/2,INDEX('Profile-matrices_Condorcet'!I4772:L4772,1,MATCH(MAX('Profile-matrices_Condorcet'!I4773:L4773),'Profile-matrices_Condorcet'!I4773:L4773,0)),"NCW")</f>
        <v>B</v>
      </c>
      <c r="H4773" t="s">
        <v>13</v>
      </c>
      <c r="I4773" s="3">
        <f>COUNTIF($I4771:$S4771,I4772)</f>
        <v>2</v>
      </c>
      <c r="J4773" s="3">
        <f>COUNTIF($I4771:$S4771,J4772)</f>
        <v>3</v>
      </c>
      <c r="K4773" s="3">
        <f>COUNTIF($I4771:$S4771,K4772)</f>
        <v>1</v>
      </c>
      <c r="L4773" s="3">
        <f>COUNTIF($I4771:$S4771,L4772)</f>
        <v>0</v>
      </c>
    </row>
    <row r="4774" spans="1:20" x14ac:dyDescent="0.25">
      <c r="A4774">
        <f t="shared" si="150"/>
        <v>4773</v>
      </c>
      <c r="B4774">
        <f t="shared" si="151"/>
        <v>1194</v>
      </c>
      <c r="C4774" t="str">
        <f>INDEX('VBA code_permu_wo_repettn'!$T$3:$Y$6,COUNTIF('Profile-matrices_Condorcet'!$B$2:$B4774,'Profile-matrices_Condorcet'!$B4774),MATCH(INDEX('numeric possibilities'!D$3:D$1298,VLOOKUP($B4774,'numeric possibilities'!$C$3:$G$1298,1)),'VBA code_permu_wo_repettn'!$T$2:$Y$2))</f>
        <v>A</v>
      </c>
      <c r="D4774" t="str">
        <f>INDEX('VBA code_permu_wo_repettn'!$AA$3:$AF$6,COUNTIF('Profile-matrices_Condorcet'!$B$2:$B4774,'Profile-matrices_Condorcet'!$B4774),MATCH(INDEX('numeric possibilities'!E$3:E$1298,VLOOKUP($B4774,'numeric possibilities'!$C$3:$G$1298,1)),'VBA code_permu_wo_repettn'!$AA$2:$AF$2))</f>
        <v>B</v>
      </c>
      <c r="E4774" t="str">
        <f>INDEX('VBA code_permu_wo_repettn'!$AH$3:$AM$6,COUNTIF('Profile-matrices_Condorcet'!$B$2:$B4774,'Profile-matrices_Condorcet'!$B4774),MATCH(INDEX('numeric possibilities'!F$3:F$1298,VLOOKUP($B4774,'numeric possibilities'!$C$3:$G$1298,1)),'VBA code_permu_wo_repettn'!$AH$2:$AM$2))</f>
        <v>C</v>
      </c>
      <c r="F4774" t="str">
        <f>INDEX('VBA code_permu_wo_repettn'!$AO$3:$AT$6,COUNTIF('Profile-matrices_Condorcet'!$B$2:$B4774,'Profile-matrices_Condorcet'!$B4774),MATCH(INDEX('numeric possibilities'!G$3:G$1298,VLOOKUP($B4774,'numeric possibilities'!$C$3:$G$1298,1)),'VBA code_permu_wo_repettn'!$AO$2:$AT$2))</f>
        <v>D</v>
      </c>
      <c r="H4774" t="s">
        <v>14</v>
      </c>
      <c r="I4774" s="3">
        <f>IF(MATCH(I$1,$C4774:$C4777,0)&lt;(MATCH(J$1,$C4774:$C4777,0)),1*a_vote,0)+IF(MATCH(I$1,$D4774:$D4777,0)&lt;MATCH(J$1,$D4774:$D4777,0),1*b_vote,0)+IF(MATCH(I$1,$E4774:$E4777,0)&lt;MATCH(J$1,$E4774:$E4777,0),1*c_vote,0)+IF(MATCH(I$1,$F4774:$F4777,0)&lt;MATCH(J$1,$F4774:$F4777,0),1*d_vote,0)</f>
        <v>0.27</v>
      </c>
      <c r="J4774" s="3">
        <f>IF(MATCH(I$1,$C4774:$C4777,0)&gt;(MATCH(J$1,$C4774:$C4777,0)),1*a_vote,0)+IF(MATCH(I$1,$D4774:$D4777,0)&gt;MATCH(J$1,$D4774:$D4777,0),1*b_vote,0)+IF(MATCH(I$1,$E4774:$E4777,0)&gt;MATCH(J$1,$E4774:$E4777,0),1*c_vote,0)+IF(MATCH(I$1,$F4774:$F4777,0)&gt;MATCH(J$1,$F4774:$F4777,0),1*d_vote,0)</f>
        <v>0.73</v>
      </c>
      <c r="K4774" s="3">
        <f>IF(MATCH($K$1,$C4774:$C4777,0)&lt;(MATCH($L$1,$C4774:$C4777,0)),1*a_vote,0)+IF(MATCH($K$1,$D4774:$D4777,0)&lt;MATCH($L$1,$D4774:$D4777,0),1*b_vote,0)+IF(MATCH($K$1,$E4774:$E4777,0)&lt;MATCH($L$1,$E4774:$E4777,0),1*c_vote,0)+IF(MATCH($K$1,$F4774:$F4777,0)&lt;MATCH($L$1,$F4774:$F4777,0),1*d_vote,0)</f>
        <v>0.53</v>
      </c>
      <c r="L4774" s="3">
        <f>IF(MATCH(K$1,$C4774:$C4777,0)&gt;(MATCH(L$1,$C4774:$C4777,0)),1*a_vote,0)+IF(MATCH(K$1,$D4774:$D4777,0)&gt;MATCH(L$1,$D4774:$D4777,0),1*b_vote,0)+IF(MATCH(K$1,$E4774:$E4777,0)&gt;MATCH(L$1,$E4774:$E4777,0),1*c_vote,0)+IF(MATCH(K$1,$F4774:$F4777,0)&gt;MATCH(L$1,$F4774:$F4777,0),1*d_vote,0)</f>
        <v>0.47</v>
      </c>
      <c r="M4774" s="3">
        <f>IF(MATCH($M$1,$C4774:$C4777,0)&lt;(MATCH($N$1,$C4774:$C4777,0)),1*a_vote,0)+IF(MATCH($M$1,$D4774:$D4777,0)&lt;MATCH($N$1,$D4774:$D4777,0),1*b_vote,0)+IF(MATCH($M$1,$E4774:$E4777,0)&lt;MATCH($N$1,$E4774:$E4777,0),1*c_vote,0)+IF(MATCH($M$1,$F4774:$F4777,0)&lt;MATCH($N$1,$F4774:$F4777,0),1*d_vote,0)</f>
        <v>0.53</v>
      </c>
      <c r="N4774" s="3">
        <f>IF(MATCH(M$1,$C4774:$C4777,0)&gt;(MATCH(N$1,$C4774:$C4777,0)),1*a_vote,0)+IF(MATCH(M$1,$D4774:$D4777,0)&gt;MATCH(N$1,$D4774:$D4777,0),1*b_vote,0)+IF(MATCH(M$1,$E4774:$E4777,0)&gt;MATCH(N$1,$E4774:$E4777,0),1*c_vote,0)+IF(MATCH(M$1,$F4774:$F4777,0)&gt;MATCH(N$1,$F4774:$F4777,0),1*d_vote,0)</f>
        <v>0.47</v>
      </c>
      <c r="O4774" s="3">
        <f>IF(MATCH($O$1,$C4774:$C4777,0)&lt;(MATCH($P$1,$C4774:$C4777,0)),1*a_vote,0)+IF(MATCH($O$1,$D4774:$D4777,0)&lt;MATCH($P$1,$D4774:$D4777,0),1*b_vote,0)+IF(MATCH($O$1,$E4774:$E4777,0)&lt;MATCH($P$1,$E4774:$E4777,0),1*c_vote,0)+IF(MATCH($O$1,$F4774:$F4777,0)&lt;MATCH($P$1,$F4774:$F4777,0),1*d_vote,0)</f>
        <v>0.26</v>
      </c>
      <c r="P4774" s="3">
        <f>IF(MATCH(O$1,$C4774:$C4777,0)&gt;(MATCH(P$1,$C4774:$C4777,0)),1*a_vote,0)+IF(MATCH(O$1,$D4774:$D4777,0)&gt;MATCH(P$1,$D4774:$D4777,0),1*b_vote,0)+IF(MATCH(O$1,$E4774:$E4777,0)&gt;MATCH(P$1,$E4774:$E4777,0),1*c_vote,0)+IF(MATCH(O$1,$F4774:$F4777,0)&gt;MATCH(P$1,$F4774:$F4777,0),1*d_vote,0)</f>
        <v>0.74</v>
      </c>
      <c r="Q4774" s="3">
        <f>IF(MATCH($Q$1,$C4774:$C4777,0)&lt;(MATCH($R$1,$C4774:$C4777,0)),1*a_vote,0)+IF(MATCH($Q$1,$D4774:$D4777,0)&lt;MATCH($R$1,$D4774:$D4777,0),1*b_vote,0)+IF(MATCH($Q$1,$E4774:$E4777,0)&lt;MATCH($R$1,$E4774:$E4777,0),1*c_vote,0)+IF(MATCH($Q$1,$F4774:$F4777,0)&lt;MATCH($R$1,$F4774:$F4777,0),1*d_vote,0)</f>
        <v>0.51</v>
      </c>
      <c r="R4774" s="3">
        <f>IF(MATCH(Q$1,$C4774:$C4777,0)&gt;(MATCH(R$1,$C4774:$C4777,0)),1*a_vote,0)+IF(MATCH(Q$1,$D4774:$D4777,0)&gt;MATCH(R$1,$D4774:$D4777,0),1*b_vote,0)+IF(MATCH(Q$1,$E4774:$E4777,0)&gt;MATCH(R$1,$E4774:$E4777,0),1*c_vote,0)+IF(MATCH(Q$1,$F4774:$F4777,0)&gt;MATCH(R$1,$F4774:$F4777,0),1*d_vote,0)</f>
        <v>0.49</v>
      </c>
      <c r="S4774" s="3">
        <f>IF(MATCH($S$1,$C4774:$C4777,0)&lt;(MATCH($T$1,$C4774:$C4777,0)),1*a_vote,0)+IF(MATCH($S$1,$D4774:$D4777,0)&lt;MATCH($T$1,$D4774:$D4777,0),1*b_vote,0)+IF(MATCH($S$1,$E4774:$E4777,0)&lt;MATCH($T$1,$E4774:$E4777,0),1*c_vote,0)+IF(MATCH($S$1,$F4774:$F4777,0)&lt;MATCH($T$1,$F4774:$F4777,0),1*d_vote,0)</f>
        <v>0.51</v>
      </c>
      <c r="T4774" s="3">
        <f>IF(MATCH(S$1,$C4774:$C4777,0)&gt;(MATCH(T$1,$C4774:$C4777,0)),1*a_vote,0)+IF(MATCH(S$1,$D4774:$D4777,0)&gt;MATCH(T$1,$D4774:$D4777,0),1*b_vote,0)+IF(MATCH(S$1,$E4774:$E4777,0)&gt;MATCH(T$1,$E4774:$E4777,0),1*c_vote,0)+IF(MATCH(S$1,$F4774:$F4777,0)&gt;MATCH(T$1,$F4774:$F4777,0),1*d_vote,0)</f>
        <v>0.49</v>
      </c>
    </row>
    <row r="4775" spans="1:20" x14ac:dyDescent="0.25">
      <c r="A4775">
        <f t="shared" si="150"/>
        <v>4774</v>
      </c>
      <c r="B4775">
        <f t="shared" si="151"/>
        <v>1194</v>
      </c>
      <c r="C4775" t="str">
        <f>INDEX('VBA code_permu_wo_repettn'!$T$3:$Y$6,COUNTIF('Profile-matrices_Condorcet'!$B$2:$B4775,'Profile-matrices_Condorcet'!$B4775),MATCH(INDEX('numeric possibilities'!D$3:D$1298,VLOOKUP($B4775,'numeric possibilities'!$C$3:$G$1298,1)),'VBA code_permu_wo_repettn'!$T$2:$Y$2))</f>
        <v>D</v>
      </c>
      <c r="D4775" t="str">
        <f>INDEX('VBA code_permu_wo_repettn'!$AA$3:$AF$6,COUNTIF('Profile-matrices_Condorcet'!$B$2:$B4775,'Profile-matrices_Condorcet'!$B4775),MATCH(INDEX('numeric possibilities'!E$3:E$1298,VLOOKUP($B4775,'numeric possibilities'!$C$3:$G$1298,1)),'VBA code_permu_wo_repettn'!$AA$2:$AF$2))</f>
        <v>A</v>
      </c>
      <c r="E4775" t="str">
        <f>INDEX('VBA code_permu_wo_repettn'!$AH$3:$AM$6,COUNTIF('Profile-matrices_Condorcet'!$B$2:$B4775,'Profile-matrices_Condorcet'!$B4775),MATCH(INDEX('numeric possibilities'!F$3:F$1298,VLOOKUP($B4775,'numeric possibilities'!$C$3:$G$1298,1)),'VBA code_permu_wo_repettn'!$AH$2:$AM$2))</f>
        <v>B</v>
      </c>
      <c r="F4775" t="str">
        <f>INDEX('VBA code_permu_wo_repettn'!$AO$3:$AT$6,COUNTIF('Profile-matrices_Condorcet'!$B$2:$B4775,'Profile-matrices_Condorcet'!$B4775),MATCH(INDEX('numeric possibilities'!G$3:G$1298,VLOOKUP($B4775,'numeric possibilities'!$C$3:$G$1298,1)),'VBA code_permu_wo_repettn'!$AO$2:$AT$2))</f>
        <v>C</v>
      </c>
      <c r="H4775" t="s">
        <v>15</v>
      </c>
      <c r="I4775" t="str">
        <f>IF(I4774&gt;J4774,$I$1,IF(I4774&lt;J4774,$J$1,0))</f>
        <v>B</v>
      </c>
      <c r="K4775" t="str">
        <f>IF(K4774&gt;L4774,$K$1,IF(K4774&lt;L4774,$L$1,0))</f>
        <v>A</v>
      </c>
      <c r="M4775" t="str">
        <f>IF(M4774&gt;N4774,$M$1,IF(M4774&lt;N4774,$N$1,0))</f>
        <v>A</v>
      </c>
      <c r="O4775" t="str">
        <f>IF(O4774&gt;P4774,$O$1,IF(O4774&lt;P4774,$P$1,0))</f>
        <v>C</v>
      </c>
      <c r="Q4775" t="str">
        <f>IF(Q4774&gt;R4774,$Q$1,IF(Q4774&lt;R4774,$R$1,0))</f>
        <v>B</v>
      </c>
      <c r="S4775" t="str">
        <f>IF(S4774&gt;T4774,$S$1,IF(S4774&lt;T4774,$T$1,0))</f>
        <v>C</v>
      </c>
    </row>
    <row r="4776" spans="1:20" x14ac:dyDescent="0.25">
      <c r="A4776">
        <f t="shared" si="150"/>
        <v>4775</v>
      </c>
      <c r="B4776">
        <f t="shared" si="151"/>
        <v>1194</v>
      </c>
      <c r="C4776" t="str">
        <f>INDEX('VBA code_permu_wo_repettn'!$T$3:$Y$6,COUNTIF('Profile-matrices_Condorcet'!$B$2:$B4776,'Profile-matrices_Condorcet'!$B4776),MATCH(INDEX('numeric possibilities'!D$3:D$1298,VLOOKUP($B4776,'numeric possibilities'!$C$3:$G$1298,1)),'VBA code_permu_wo_repettn'!$T$2:$Y$2))</f>
        <v>C</v>
      </c>
      <c r="D4776" t="str">
        <f>INDEX('VBA code_permu_wo_repettn'!$AA$3:$AF$6,COUNTIF('Profile-matrices_Condorcet'!$B$2:$B4776,'Profile-matrices_Condorcet'!$B4776),MATCH(INDEX('numeric possibilities'!E$3:E$1298,VLOOKUP($B4776,'numeric possibilities'!$C$3:$G$1298,1)),'VBA code_permu_wo_repettn'!$AA$2:$AF$2))</f>
        <v>C</v>
      </c>
      <c r="E4776" t="str">
        <f>INDEX('VBA code_permu_wo_repettn'!$AH$3:$AM$6,COUNTIF('Profile-matrices_Condorcet'!$B$2:$B4776,'Profile-matrices_Condorcet'!$B4776),MATCH(INDEX('numeric possibilities'!F$3:F$1298,VLOOKUP($B4776,'numeric possibilities'!$C$3:$G$1298,1)),'VBA code_permu_wo_repettn'!$AH$2:$AM$2))</f>
        <v>D</v>
      </c>
      <c r="F4776" t="str">
        <f>INDEX('VBA code_permu_wo_repettn'!$AO$3:$AT$6,COUNTIF('Profile-matrices_Condorcet'!$B$2:$B4776,'Profile-matrices_Condorcet'!$B4776),MATCH(INDEX('numeric possibilities'!G$3:G$1298,VLOOKUP($B4776,'numeric possibilities'!$C$3:$G$1298,1)),'VBA code_permu_wo_repettn'!$AO$2:$AT$2))</f>
        <v>B</v>
      </c>
      <c r="I4776" t="s">
        <v>0</v>
      </c>
      <c r="J4776" t="s">
        <v>1</v>
      </c>
      <c r="K4776" t="s">
        <v>2</v>
      </c>
      <c r="L4776" t="s">
        <v>3</v>
      </c>
    </row>
    <row r="4777" spans="1:20" x14ac:dyDescent="0.25">
      <c r="A4777">
        <f t="shared" si="150"/>
        <v>4776</v>
      </c>
      <c r="B4777">
        <f t="shared" si="151"/>
        <v>1194</v>
      </c>
      <c r="C4777" t="str">
        <f>INDEX('VBA code_permu_wo_repettn'!$T$3:$Y$6,COUNTIF('Profile-matrices_Condorcet'!$B$2:$B4777,'Profile-matrices_Condorcet'!$B4777),MATCH(INDEX('numeric possibilities'!D$3:D$1298,VLOOKUP($B4777,'numeric possibilities'!$C$3:$G$1298,1)),'VBA code_permu_wo_repettn'!$T$2:$Y$2))</f>
        <v>B</v>
      </c>
      <c r="D4777" t="str">
        <f>INDEX('VBA code_permu_wo_repettn'!$AA$3:$AF$6,COUNTIF('Profile-matrices_Condorcet'!$B$2:$B4777,'Profile-matrices_Condorcet'!$B4777),MATCH(INDEX('numeric possibilities'!E$3:E$1298,VLOOKUP($B4777,'numeric possibilities'!$C$3:$G$1298,1)),'VBA code_permu_wo_repettn'!$AA$2:$AF$2))</f>
        <v>D</v>
      </c>
      <c r="E4777" t="str">
        <f>INDEX('VBA code_permu_wo_repettn'!$AH$3:$AM$6,COUNTIF('Profile-matrices_Condorcet'!$B$2:$B4777,'Profile-matrices_Condorcet'!$B4777),MATCH(INDEX('numeric possibilities'!F$3:F$1298,VLOOKUP($B4777,'numeric possibilities'!$C$3:$G$1298,1)),'VBA code_permu_wo_repettn'!$AH$2:$AM$2))</f>
        <v>A</v>
      </c>
      <c r="F4777" t="str">
        <f>INDEX('VBA code_permu_wo_repettn'!$AO$3:$AT$6,COUNTIF('Profile-matrices_Condorcet'!$B$2:$B4777,'Profile-matrices_Condorcet'!$B4777),MATCH(INDEX('numeric possibilities'!G$3:G$1298,VLOOKUP($B4777,'numeric possibilities'!$C$3:$G$1298,1)),'VBA code_permu_wo_repettn'!$AO$2:$AT$2))</f>
        <v>A</v>
      </c>
      <c r="G4777" t="str">
        <f>IF(MAX(I4777:L4777)&gt;='numeric possibilities'!$B$4/2,INDEX('Profile-matrices_Condorcet'!I4776:L4776,1,MATCH(MAX('Profile-matrices_Condorcet'!I4777:L4777),'Profile-matrices_Condorcet'!I4777:L4777,0)),"NCW")</f>
        <v>NCW</v>
      </c>
      <c r="H4777" t="s">
        <v>13</v>
      </c>
      <c r="I4777" s="3">
        <f>COUNTIF($I4775:$S4775,I4776)</f>
        <v>2</v>
      </c>
      <c r="J4777" s="3">
        <f>COUNTIF($I4775:$S4775,J4776)</f>
        <v>2</v>
      </c>
      <c r="K4777" s="3">
        <f>COUNTIF($I4775:$S4775,K4776)</f>
        <v>2</v>
      </c>
      <c r="L4777" s="3">
        <f>COUNTIF($I4775:$S4775,L4776)</f>
        <v>0</v>
      </c>
    </row>
    <row r="4778" spans="1:20" x14ac:dyDescent="0.25">
      <c r="A4778">
        <f t="shared" si="150"/>
        <v>4777</v>
      </c>
      <c r="B4778">
        <f t="shared" si="151"/>
        <v>1195</v>
      </c>
      <c r="C4778" t="str">
        <f>INDEX('VBA code_permu_wo_repettn'!$T$3:$Y$6,COUNTIF('Profile-matrices_Condorcet'!$B$2:$B4778,'Profile-matrices_Condorcet'!$B4778),MATCH(INDEX('numeric possibilities'!D$3:D$1298,VLOOKUP($B4778,'numeric possibilities'!$C$3:$G$1298,1)),'VBA code_permu_wo_repettn'!$T$2:$Y$2))</f>
        <v>A</v>
      </c>
      <c r="D4778" t="str">
        <f>INDEX('VBA code_permu_wo_repettn'!$AA$3:$AF$6,COUNTIF('Profile-matrices_Condorcet'!$B$2:$B4778,'Profile-matrices_Condorcet'!$B4778),MATCH(INDEX('numeric possibilities'!E$3:E$1298,VLOOKUP($B4778,'numeric possibilities'!$C$3:$G$1298,1)),'VBA code_permu_wo_repettn'!$AA$2:$AF$2))</f>
        <v>B</v>
      </c>
      <c r="E4778" t="str">
        <f>INDEX('VBA code_permu_wo_repettn'!$AH$3:$AM$6,COUNTIF('Profile-matrices_Condorcet'!$B$2:$B4778,'Profile-matrices_Condorcet'!$B4778),MATCH(INDEX('numeric possibilities'!F$3:F$1298,VLOOKUP($B4778,'numeric possibilities'!$C$3:$G$1298,1)),'VBA code_permu_wo_repettn'!$AH$2:$AM$2))</f>
        <v>C</v>
      </c>
      <c r="F4778" t="str">
        <f>INDEX('VBA code_permu_wo_repettn'!$AO$3:$AT$6,COUNTIF('Profile-matrices_Condorcet'!$B$2:$B4778,'Profile-matrices_Condorcet'!$B4778),MATCH(INDEX('numeric possibilities'!G$3:G$1298,VLOOKUP($B4778,'numeric possibilities'!$C$3:$G$1298,1)),'VBA code_permu_wo_repettn'!$AO$2:$AT$2))</f>
        <v>D</v>
      </c>
      <c r="H4778" t="s">
        <v>14</v>
      </c>
      <c r="I4778" s="3">
        <f>IF(MATCH(I$1,$C4778:$C4781,0)&lt;(MATCH(J$1,$C4778:$C4781,0)),1*a_vote,0)+IF(MATCH(I$1,$D4778:$D4781,0)&lt;MATCH(J$1,$D4778:$D4781,0),1*b_vote,0)+IF(MATCH(I$1,$E4778:$E4781,0)&lt;MATCH(J$1,$E4778:$E4781,0),1*c_vote,0)+IF(MATCH(I$1,$F4778:$F4781,0)&lt;MATCH(J$1,$F4778:$F4781,0),1*d_vote,0)</f>
        <v>0.27</v>
      </c>
      <c r="J4778" s="3">
        <f>IF(MATCH(I$1,$C4778:$C4781,0)&gt;(MATCH(J$1,$C4778:$C4781,0)),1*a_vote,0)+IF(MATCH(I$1,$D4778:$D4781,0)&gt;MATCH(J$1,$D4778:$D4781,0),1*b_vote,0)+IF(MATCH(I$1,$E4778:$E4781,0)&gt;MATCH(J$1,$E4778:$E4781,0),1*c_vote,0)+IF(MATCH(I$1,$F4778:$F4781,0)&gt;MATCH(J$1,$F4778:$F4781,0),1*d_vote,0)</f>
        <v>0.73</v>
      </c>
      <c r="K4778" s="3">
        <f>IF(MATCH($K$1,$C4778:$C4781,0)&lt;(MATCH($L$1,$C4778:$C4781,0)),1*a_vote,0)+IF(MATCH($K$1,$D4778:$D4781,0)&lt;MATCH($L$1,$D4778:$D4781,0),1*b_vote,0)+IF(MATCH($K$1,$E4778:$E4781,0)&lt;MATCH($L$1,$E4778:$E4781,0),1*c_vote,0)+IF(MATCH($K$1,$F4778:$F4781,0)&lt;MATCH($L$1,$F4778:$F4781,0),1*d_vote,0)</f>
        <v>0.53</v>
      </c>
      <c r="L4778" s="3">
        <f>IF(MATCH(K$1,$C4778:$C4781,0)&gt;(MATCH(L$1,$C4778:$C4781,0)),1*a_vote,0)+IF(MATCH(K$1,$D4778:$D4781,0)&gt;MATCH(L$1,$D4778:$D4781,0),1*b_vote,0)+IF(MATCH(K$1,$E4778:$E4781,0)&gt;MATCH(L$1,$E4778:$E4781,0),1*c_vote,0)+IF(MATCH(K$1,$F4778:$F4781,0)&gt;MATCH(L$1,$F4778:$F4781,0),1*d_vote,0)</f>
        <v>0.47</v>
      </c>
      <c r="M4778" s="3">
        <f>IF(MATCH($M$1,$C4778:$C4781,0)&lt;(MATCH($N$1,$C4778:$C4781,0)),1*a_vote,0)+IF(MATCH($M$1,$D4778:$D4781,0)&lt;MATCH($N$1,$D4778:$D4781,0),1*b_vote,0)+IF(MATCH($M$1,$E4778:$E4781,0)&lt;MATCH($N$1,$E4778:$E4781,0),1*c_vote,0)+IF(MATCH($M$1,$F4778:$F4781,0)&lt;MATCH($N$1,$F4778:$F4781,0),1*d_vote,0)</f>
        <v>0.53</v>
      </c>
      <c r="N4778" s="3">
        <f>IF(MATCH(M$1,$C4778:$C4781,0)&gt;(MATCH(N$1,$C4778:$C4781,0)),1*a_vote,0)+IF(MATCH(M$1,$D4778:$D4781,0)&gt;MATCH(N$1,$D4778:$D4781,0),1*b_vote,0)+IF(MATCH(M$1,$E4778:$E4781,0)&gt;MATCH(N$1,$E4778:$E4781,0),1*c_vote,0)+IF(MATCH(M$1,$F4778:$F4781,0)&gt;MATCH(N$1,$F4778:$F4781,0),1*d_vote,0)</f>
        <v>0.47</v>
      </c>
      <c r="O4778" s="3">
        <f>IF(MATCH($O$1,$C4778:$C4781,0)&lt;(MATCH($P$1,$C4778:$C4781,0)),1*a_vote,0)+IF(MATCH($O$1,$D4778:$D4781,0)&lt;MATCH($P$1,$D4778:$D4781,0),1*b_vote,0)+IF(MATCH($O$1,$E4778:$E4781,0)&lt;MATCH($P$1,$E4778:$E4781,0),1*c_vote,0)+IF(MATCH($O$1,$F4778:$F4781,0)&lt;MATCH($P$1,$F4778:$F4781,0),1*d_vote,0)</f>
        <v>0.53</v>
      </c>
      <c r="P4778" s="3">
        <f>IF(MATCH(O$1,$C4778:$C4781,0)&gt;(MATCH(P$1,$C4778:$C4781,0)),1*a_vote,0)+IF(MATCH(O$1,$D4778:$D4781,0)&gt;MATCH(P$1,$D4778:$D4781,0),1*b_vote,0)+IF(MATCH(O$1,$E4778:$E4781,0)&gt;MATCH(P$1,$E4778:$E4781,0),1*c_vote,0)+IF(MATCH(O$1,$F4778:$F4781,0)&gt;MATCH(P$1,$F4778:$F4781,0),1*d_vote,0)</f>
        <v>0.47</v>
      </c>
      <c r="Q4778" s="3">
        <f>IF(MATCH($Q$1,$C4778:$C4781,0)&lt;(MATCH($R$1,$C4778:$C4781,0)),1*a_vote,0)+IF(MATCH($Q$1,$D4778:$D4781,0)&lt;MATCH($R$1,$D4778:$D4781,0),1*b_vote,0)+IF(MATCH($Q$1,$E4778:$E4781,0)&lt;MATCH($R$1,$E4778:$E4781,0),1*c_vote,0)+IF(MATCH($Q$1,$F4778:$F4781,0)&lt;MATCH($R$1,$F4778:$F4781,0),1*d_vote,0)</f>
        <v>0.78</v>
      </c>
      <c r="R4778" s="3">
        <f>IF(MATCH(Q$1,$C4778:$C4781,0)&gt;(MATCH(R$1,$C4778:$C4781,0)),1*a_vote,0)+IF(MATCH(Q$1,$D4778:$D4781,0)&gt;MATCH(R$1,$D4778:$D4781,0),1*b_vote,0)+IF(MATCH(Q$1,$E4778:$E4781,0)&gt;MATCH(R$1,$E4778:$E4781,0),1*c_vote,0)+IF(MATCH(Q$1,$F4778:$F4781,0)&gt;MATCH(R$1,$F4778:$F4781,0),1*d_vote,0)</f>
        <v>0.21999999999999997</v>
      </c>
      <c r="S4778" s="3">
        <f>IF(MATCH($S$1,$C4778:$C4781,0)&lt;(MATCH($T$1,$C4778:$C4781,0)),1*a_vote,0)+IF(MATCH($S$1,$D4778:$D4781,0)&lt;MATCH($T$1,$D4778:$D4781,0),1*b_vote,0)+IF(MATCH($S$1,$E4778:$E4781,0)&lt;MATCH($T$1,$E4778:$E4781,0),1*c_vote,0)+IF(MATCH($S$1,$F4778:$F4781,0)&lt;MATCH($T$1,$F4778:$F4781,0),1*d_vote,0)</f>
        <v>0.52</v>
      </c>
      <c r="T4778" s="3">
        <f>IF(MATCH(S$1,$C4778:$C4781,0)&gt;(MATCH(T$1,$C4778:$C4781,0)),1*a_vote,0)+IF(MATCH(S$1,$D4778:$D4781,0)&gt;MATCH(T$1,$D4778:$D4781,0),1*b_vote,0)+IF(MATCH(S$1,$E4778:$E4781,0)&gt;MATCH(T$1,$E4778:$E4781,0),1*c_vote,0)+IF(MATCH(S$1,$F4778:$F4781,0)&gt;MATCH(T$1,$F4778:$F4781,0),1*d_vote,0)</f>
        <v>0.48</v>
      </c>
    </row>
    <row r="4779" spans="1:20" x14ac:dyDescent="0.25">
      <c r="A4779">
        <f t="shared" si="150"/>
        <v>4778</v>
      </c>
      <c r="B4779">
        <f t="shared" si="151"/>
        <v>1195</v>
      </c>
      <c r="C4779" t="str">
        <f>INDEX('VBA code_permu_wo_repettn'!$T$3:$Y$6,COUNTIF('Profile-matrices_Condorcet'!$B$2:$B4779,'Profile-matrices_Condorcet'!$B4779),MATCH(INDEX('numeric possibilities'!D$3:D$1298,VLOOKUP($B4779,'numeric possibilities'!$C$3:$G$1298,1)),'VBA code_permu_wo_repettn'!$T$2:$Y$2))</f>
        <v>B</v>
      </c>
      <c r="D4779" t="str">
        <f>INDEX('VBA code_permu_wo_repettn'!$AA$3:$AF$6,COUNTIF('Profile-matrices_Condorcet'!$B$2:$B4779,'Profile-matrices_Condorcet'!$B4779),MATCH(INDEX('numeric possibilities'!E$3:E$1298,VLOOKUP($B4779,'numeric possibilities'!$C$3:$G$1298,1)),'VBA code_permu_wo_repettn'!$AA$2:$AF$2))</f>
        <v>A</v>
      </c>
      <c r="E4779" t="str">
        <f>INDEX('VBA code_permu_wo_repettn'!$AH$3:$AM$6,COUNTIF('Profile-matrices_Condorcet'!$B$2:$B4779,'Profile-matrices_Condorcet'!$B4779),MATCH(INDEX('numeric possibilities'!F$3:F$1298,VLOOKUP($B4779,'numeric possibilities'!$C$3:$G$1298,1)),'VBA code_permu_wo_repettn'!$AH$2:$AM$2))</f>
        <v>B</v>
      </c>
      <c r="F4779" t="str">
        <f>INDEX('VBA code_permu_wo_repettn'!$AO$3:$AT$6,COUNTIF('Profile-matrices_Condorcet'!$B$2:$B4779,'Profile-matrices_Condorcet'!$B4779),MATCH(INDEX('numeric possibilities'!G$3:G$1298,VLOOKUP($B4779,'numeric possibilities'!$C$3:$G$1298,1)),'VBA code_permu_wo_repettn'!$AO$2:$AT$2))</f>
        <v>C</v>
      </c>
      <c r="H4779" t="s">
        <v>15</v>
      </c>
      <c r="I4779" t="str">
        <f>IF(I4778&gt;J4778,$I$1,IF(I4778&lt;J4778,$J$1,0))</f>
        <v>B</v>
      </c>
      <c r="K4779" t="str">
        <f>IF(K4778&gt;L4778,$K$1,IF(K4778&lt;L4778,$L$1,0))</f>
        <v>A</v>
      </c>
      <c r="M4779" t="str">
        <f>IF(M4778&gt;N4778,$M$1,IF(M4778&lt;N4778,$N$1,0))</f>
        <v>A</v>
      </c>
      <c r="O4779" t="str">
        <f>IF(O4778&gt;P4778,$O$1,IF(O4778&lt;P4778,$P$1,0))</f>
        <v>B</v>
      </c>
      <c r="Q4779" t="str">
        <f>IF(Q4778&gt;R4778,$Q$1,IF(Q4778&lt;R4778,$R$1,0))</f>
        <v>B</v>
      </c>
      <c r="S4779" t="str">
        <f>IF(S4778&gt;T4778,$S$1,IF(S4778&lt;T4778,$T$1,0))</f>
        <v>C</v>
      </c>
    </row>
    <row r="4780" spans="1:20" x14ac:dyDescent="0.25">
      <c r="A4780">
        <f t="shared" si="150"/>
        <v>4779</v>
      </c>
      <c r="B4780">
        <f t="shared" si="151"/>
        <v>1195</v>
      </c>
      <c r="C4780" t="str">
        <f>INDEX('VBA code_permu_wo_repettn'!$T$3:$Y$6,COUNTIF('Profile-matrices_Condorcet'!$B$2:$B4780,'Profile-matrices_Condorcet'!$B4780),MATCH(INDEX('numeric possibilities'!D$3:D$1298,VLOOKUP($B4780,'numeric possibilities'!$C$3:$G$1298,1)),'VBA code_permu_wo_repettn'!$T$2:$Y$2))</f>
        <v>C</v>
      </c>
      <c r="D4780" t="str">
        <f>INDEX('VBA code_permu_wo_repettn'!$AA$3:$AF$6,COUNTIF('Profile-matrices_Condorcet'!$B$2:$B4780,'Profile-matrices_Condorcet'!$B4780),MATCH(INDEX('numeric possibilities'!E$3:E$1298,VLOOKUP($B4780,'numeric possibilities'!$C$3:$G$1298,1)),'VBA code_permu_wo_repettn'!$AA$2:$AF$2))</f>
        <v>D</v>
      </c>
      <c r="E4780" t="str">
        <f>INDEX('VBA code_permu_wo_repettn'!$AH$3:$AM$6,COUNTIF('Profile-matrices_Condorcet'!$B$2:$B4780,'Profile-matrices_Condorcet'!$B4780),MATCH(INDEX('numeric possibilities'!F$3:F$1298,VLOOKUP($B4780,'numeric possibilities'!$C$3:$G$1298,1)),'VBA code_permu_wo_repettn'!$AH$2:$AM$2))</f>
        <v>D</v>
      </c>
      <c r="F4780" t="str">
        <f>INDEX('VBA code_permu_wo_repettn'!$AO$3:$AT$6,COUNTIF('Profile-matrices_Condorcet'!$B$2:$B4780,'Profile-matrices_Condorcet'!$B4780),MATCH(INDEX('numeric possibilities'!G$3:G$1298,VLOOKUP($B4780,'numeric possibilities'!$C$3:$G$1298,1)),'VBA code_permu_wo_repettn'!$AO$2:$AT$2))</f>
        <v>B</v>
      </c>
      <c r="I4780" t="s">
        <v>0</v>
      </c>
      <c r="J4780" t="s">
        <v>1</v>
      </c>
      <c r="K4780" t="s">
        <v>2</v>
      </c>
      <c r="L4780" t="s">
        <v>3</v>
      </c>
    </row>
    <row r="4781" spans="1:20" x14ac:dyDescent="0.25">
      <c r="A4781">
        <f t="shared" si="150"/>
        <v>4780</v>
      </c>
      <c r="B4781">
        <f t="shared" si="151"/>
        <v>1195</v>
      </c>
      <c r="C4781" t="str">
        <f>INDEX('VBA code_permu_wo_repettn'!$T$3:$Y$6,COUNTIF('Profile-matrices_Condorcet'!$B$2:$B4781,'Profile-matrices_Condorcet'!$B4781),MATCH(INDEX('numeric possibilities'!D$3:D$1298,VLOOKUP($B4781,'numeric possibilities'!$C$3:$G$1298,1)),'VBA code_permu_wo_repettn'!$T$2:$Y$2))</f>
        <v>D</v>
      </c>
      <c r="D4781" t="str">
        <f>INDEX('VBA code_permu_wo_repettn'!$AA$3:$AF$6,COUNTIF('Profile-matrices_Condorcet'!$B$2:$B4781,'Profile-matrices_Condorcet'!$B4781),MATCH(INDEX('numeric possibilities'!E$3:E$1298,VLOOKUP($B4781,'numeric possibilities'!$C$3:$G$1298,1)),'VBA code_permu_wo_repettn'!$AA$2:$AF$2))</f>
        <v>C</v>
      </c>
      <c r="E4781" t="str">
        <f>INDEX('VBA code_permu_wo_repettn'!$AH$3:$AM$6,COUNTIF('Profile-matrices_Condorcet'!$B$2:$B4781,'Profile-matrices_Condorcet'!$B4781),MATCH(INDEX('numeric possibilities'!F$3:F$1298,VLOOKUP($B4781,'numeric possibilities'!$C$3:$G$1298,1)),'VBA code_permu_wo_repettn'!$AH$2:$AM$2))</f>
        <v>A</v>
      </c>
      <c r="F4781" t="str">
        <f>INDEX('VBA code_permu_wo_repettn'!$AO$3:$AT$6,COUNTIF('Profile-matrices_Condorcet'!$B$2:$B4781,'Profile-matrices_Condorcet'!$B4781),MATCH(INDEX('numeric possibilities'!G$3:G$1298,VLOOKUP($B4781,'numeric possibilities'!$C$3:$G$1298,1)),'VBA code_permu_wo_repettn'!$AO$2:$AT$2))</f>
        <v>A</v>
      </c>
      <c r="G4781" t="str">
        <f>IF(MAX(I4781:L4781)&gt;='numeric possibilities'!$B$4/2,INDEX('Profile-matrices_Condorcet'!I4780:L4780,1,MATCH(MAX('Profile-matrices_Condorcet'!I4781:L4781),'Profile-matrices_Condorcet'!I4781:L4781,0)),"NCW")</f>
        <v>B</v>
      </c>
      <c r="H4781" t="s">
        <v>13</v>
      </c>
      <c r="I4781" s="3">
        <f>COUNTIF($I4779:$S4779,I4780)</f>
        <v>2</v>
      </c>
      <c r="J4781" s="3">
        <f>COUNTIF($I4779:$S4779,J4780)</f>
        <v>3</v>
      </c>
      <c r="K4781" s="3">
        <f>COUNTIF($I4779:$S4779,K4780)</f>
        <v>1</v>
      </c>
      <c r="L4781" s="3">
        <f>COUNTIF($I4779:$S4779,L4780)</f>
        <v>0</v>
      </c>
    </row>
    <row r="4782" spans="1:20" x14ac:dyDescent="0.25">
      <c r="A4782">
        <f t="shared" si="150"/>
        <v>4781</v>
      </c>
      <c r="B4782">
        <f t="shared" si="151"/>
        <v>1196</v>
      </c>
      <c r="C4782" t="str">
        <f>INDEX('VBA code_permu_wo_repettn'!$T$3:$Y$6,COUNTIF('Profile-matrices_Condorcet'!$B$2:$B4782,'Profile-matrices_Condorcet'!$B4782),MATCH(INDEX('numeric possibilities'!D$3:D$1298,VLOOKUP($B4782,'numeric possibilities'!$C$3:$G$1298,1)),'VBA code_permu_wo_repettn'!$T$2:$Y$2))</f>
        <v>A</v>
      </c>
      <c r="D4782" t="str">
        <f>INDEX('VBA code_permu_wo_repettn'!$AA$3:$AF$6,COUNTIF('Profile-matrices_Condorcet'!$B$2:$B4782,'Profile-matrices_Condorcet'!$B4782),MATCH(INDEX('numeric possibilities'!E$3:E$1298,VLOOKUP($B4782,'numeric possibilities'!$C$3:$G$1298,1)),'VBA code_permu_wo_repettn'!$AA$2:$AF$2))</f>
        <v>B</v>
      </c>
      <c r="E4782" t="str">
        <f>INDEX('VBA code_permu_wo_repettn'!$AH$3:$AM$6,COUNTIF('Profile-matrices_Condorcet'!$B$2:$B4782,'Profile-matrices_Condorcet'!$B4782),MATCH(INDEX('numeric possibilities'!F$3:F$1298,VLOOKUP($B4782,'numeric possibilities'!$C$3:$G$1298,1)),'VBA code_permu_wo_repettn'!$AH$2:$AM$2))</f>
        <v>C</v>
      </c>
      <c r="F4782" t="str">
        <f>INDEX('VBA code_permu_wo_repettn'!$AO$3:$AT$6,COUNTIF('Profile-matrices_Condorcet'!$B$2:$B4782,'Profile-matrices_Condorcet'!$B4782),MATCH(INDEX('numeric possibilities'!G$3:G$1298,VLOOKUP($B4782,'numeric possibilities'!$C$3:$G$1298,1)),'VBA code_permu_wo_repettn'!$AO$2:$AT$2))</f>
        <v>D</v>
      </c>
      <c r="H4782" t="s">
        <v>14</v>
      </c>
      <c r="I4782" s="3">
        <f>IF(MATCH(I$1,$C4782:$C4785,0)&lt;(MATCH(J$1,$C4782:$C4785,0)),1*a_vote,0)+IF(MATCH(I$1,$D4782:$D4785,0)&lt;MATCH(J$1,$D4782:$D4785,0),1*b_vote,0)+IF(MATCH(I$1,$E4782:$E4785,0)&lt;MATCH(J$1,$E4782:$E4785,0),1*c_vote,0)+IF(MATCH(I$1,$F4782:$F4785,0)&lt;MATCH(J$1,$F4782:$F4785,0),1*d_vote,0)</f>
        <v>0.27</v>
      </c>
      <c r="J4782" s="3">
        <f>IF(MATCH(I$1,$C4782:$C4785,0)&gt;(MATCH(J$1,$C4782:$C4785,0)),1*a_vote,0)+IF(MATCH(I$1,$D4782:$D4785,0)&gt;MATCH(J$1,$D4782:$D4785,0),1*b_vote,0)+IF(MATCH(I$1,$E4782:$E4785,0)&gt;MATCH(J$1,$E4782:$E4785,0),1*c_vote,0)+IF(MATCH(I$1,$F4782:$F4785,0)&gt;MATCH(J$1,$F4782:$F4785,0),1*d_vote,0)</f>
        <v>0.73</v>
      </c>
      <c r="K4782" s="3">
        <f>IF(MATCH($K$1,$C4782:$C4785,0)&lt;(MATCH($L$1,$C4782:$C4785,0)),1*a_vote,0)+IF(MATCH($K$1,$D4782:$D4785,0)&lt;MATCH($L$1,$D4782:$D4785,0),1*b_vote,0)+IF(MATCH($K$1,$E4782:$E4785,0)&lt;MATCH($L$1,$E4782:$E4785,0),1*c_vote,0)+IF(MATCH($K$1,$F4782:$F4785,0)&lt;MATCH($L$1,$F4782:$F4785,0),1*d_vote,0)</f>
        <v>0.53</v>
      </c>
      <c r="L4782" s="3">
        <f>IF(MATCH(K$1,$C4782:$C4785,0)&gt;(MATCH(L$1,$C4782:$C4785,0)),1*a_vote,0)+IF(MATCH(K$1,$D4782:$D4785,0)&gt;MATCH(L$1,$D4782:$D4785,0),1*b_vote,0)+IF(MATCH(K$1,$E4782:$E4785,0)&gt;MATCH(L$1,$E4782:$E4785,0),1*c_vote,0)+IF(MATCH(K$1,$F4782:$F4785,0)&gt;MATCH(L$1,$F4782:$F4785,0),1*d_vote,0)</f>
        <v>0.47</v>
      </c>
      <c r="M4782" s="3">
        <f>IF(MATCH($M$1,$C4782:$C4785,0)&lt;(MATCH($N$1,$C4782:$C4785,0)),1*a_vote,0)+IF(MATCH($M$1,$D4782:$D4785,0)&lt;MATCH($N$1,$D4782:$D4785,0),1*b_vote,0)+IF(MATCH($M$1,$E4782:$E4785,0)&lt;MATCH($N$1,$E4782:$E4785,0),1*c_vote,0)+IF(MATCH($M$1,$F4782:$F4785,0)&lt;MATCH($N$1,$F4782:$F4785,0),1*d_vote,0)</f>
        <v>0.53</v>
      </c>
      <c r="N4782" s="3">
        <f>IF(MATCH(M$1,$C4782:$C4785,0)&gt;(MATCH(N$1,$C4782:$C4785,0)),1*a_vote,0)+IF(MATCH(M$1,$D4782:$D4785,0)&gt;MATCH(N$1,$D4782:$D4785,0),1*b_vote,0)+IF(MATCH(M$1,$E4782:$E4785,0)&gt;MATCH(N$1,$E4782:$E4785,0),1*c_vote,0)+IF(MATCH(M$1,$F4782:$F4785,0)&gt;MATCH(N$1,$F4782:$F4785,0),1*d_vote,0)</f>
        <v>0.47</v>
      </c>
      <c r="O4782" s="3">
        <f>IF(MATCH($O$1,$C4782:$C4785,0)&lt;(MATCH($P$1,$C4782:$C4785,0)),1*a_vote,0)+IF(MATCH($O$1,$D4782:$D4785,0)&lt;MATCH($P$1,$D4782:$D4785,0),1*b_vote,0)+IF(MATCH($O$1,$E4782:$E4785,0)&lt;MATCH($P$1,$E4782:$E4785,0),1*c_vote,0)+IF(MATCH($O$1,$F4782:$F4785,0)&lt;MATCH($P$1,$F4782:$F4785,0),1*d_vote,0)</f>
        <v>0.53</v>
      </c>
      <c r="P4782" s="3">
        <f>IF(MATCH(O$1,$C4782:$C4785,0)&gt;(MATCH(P$1,$C4782:$C4785,0)),1*a_vote,0)+IF(MATCH(O$1,$D4782:$D4785,0)&gt;MATCH(P$1,$D4782:$D4785,0),1*b_vote,0)+IF(MATCH(O$1,$E4782:$E4785,0)&gt;MATCH(P$1,$E4782:$E4785,0),1*c_vote,0)+IF(MATCH(O$1,$F4782:$F4785,0)&gt;MATCH(P$1,$F4782:$F4785,0),1*d_vote,0)</f>
        <v>0.47</v>
      </c>
      <c r="Q4782" s="3">
        <f>IF(MATCH($Q$1,$C4782:$C4785,0)&lt;(MATCH($R$1,$C4782:$C4785,0)),1*a_vote,0)+IF(MATCH($Q$1,$D4782:$D4785,0)&lt;MATCH($R$1,$D4782:$D4785,0),1*b_vote,0)+IF(MATCH($Q$1,$E4782:$E4785,0)&lt;MATCH($R$1,$E4782:$E4785,0),1*c_vote,0)+IF(MATCH($Q$1,$F4782:$F4785,0)&lt;MATCH($R$1,$F4782:$F4785,0),1*d_vote,0)</f>
        <v>0.78</v>
      </c>
      <c r="R4782" s="3">
        <f>IF(MATCH(Q$1,$C4782:$C4785,0)&gt;(MATCH(R$1,$C4782:$C4785,0)),1*a_vote,0)+IF(MATCH(Q$1,$D4782:$D4785,0)&gt;MATCH(R$1,$D4782:$D4785,0),1*b_vote,0)+IF(MATCH(Q$1,$E4782:$E4785,0)&gt;MATCH(R$1,$E4782:$E4785,0),1*c_vote,0)+IF(MATCH(Q$1,$F4782:$F4785,0)&gt;MATCH(R$1,$F4782:$F4785,0),1*d_vote,0)</f>
        <v>0.21999999999999997</v>
      </c>
      <c r="S4782" s="3">
        <f>IF(MATCH($S$1,$C4782:$C4785,0)&lt;(MATCH($T$1,$C4782:$C4785,0)),1*a_vote,0)+IF(MATCH($S$1,$D4782:$D4785,0)&lt;MATCH($T$1,$D4782:$D4785,0),1*b_vote,0)+IF(MATCH($S$1,$E4782:$E4785,0)&lt;MATCH($T$1,$E4782:$E4785,0),1*c_vote,0)+IF(MATCH($S$1,$F4782:$F4785,0)&lt;MATCH($T$1,$F4782:$F4785,0),1*d_vote,0)</f>
        <v>0.25</v>
      </c>
      <c r="T4782" s="3">
        <f>IF(MATCH(S$1,$C4782:$C4785,0)&gt;(MATCH(T$1,$C4782:$C4785,0)),1*a_vote,0)+IF(MATCH(S$1,$D4782:$D4785,0)&gt;MATCH(T$1,$D4782:$D4785,0),1*b_vote,0)+IF(MATCH(S$1,$E4782:$E4785,0)&gt;MATCH(T$1,$E4782:$E4785,0),1*c_vote,0)+IF(MATCH(S$1,$F4782:$F4785,0)&gt;MATCH(T$1,$F4782:$F4785,0),1*d_vote,0)</f>
        <v>0.75</v>
      </c>
    </row>
    <row r="4783" spans="1:20" x14ac:dyDescent="0.25">
      <c r="A4783">
        <f t="shared" si="150"/>
        <v>4782</v>
      </c>
      <c r="B4783">
        <f t="shared" si="151"/>
        <v>1196</v>
      </c>
      <c r="C4783" t="str">
        <f>INDEX('VBA code_permu_wo_repettn'!$T$3:$Y$6,COUNTIF('Profile-matrices_Condorcet'!$B$2:$B4783,'Profile-matrices_Condorcet'!$B4783),MATCH(INDEX('numeric possibilities'!D$3:D$1298,VLOOKUP($B4783,'numeric possibilities'!$C$3:$G$1298,1)),'VBA code_permu_wo_repettn'!$T$2:$Y$2))</f>
        <v>B</v>
      </c>
      <c r="D4783" t="str">
        <f>INDEX('VBA code_permu_wo_repettn'!$AA$3:$AF$6,COUNTIF('Profile-matrices_Condorcet'!$B$2:$B4783,'Profile-matrices_Condorcet'!$B4783),MATCH(INDEX('numeric possibilities'!E$3:E$1298,VLOOKUP($B4783,'numeric possibilities'!$C$3:$G$1298,1)),'VBA code_permu_wo_repettn'!$AA$2:$AF$2))</f>
        <v>A</v>
      </c>
      <c r="E4783" t="str">
        <f>INDEX('VBA code_permu_wo_repettn'!$AH$3:$AM$6,COUNTIF('Profile-matrices_Condorcet'!$B$2:$B4783,'Profile-matrices_Condorcet'!$B4783),MATCH(INDEX('numeric possibilities'!F$3:F$1298,VLOOKUP($B4783,'numeric possibilities'!$C$3:$G$1298,1)),'VBA code_permu_wo_repettn'!$AH$2:$AM$2))</f>
        <v>B</v>
      </c>
      <c r="F4783" t="str">
        <f>INDEX('VBA code_permu_wo_repettn'!$AO$3:$AT$6,COUNTIF('Profile-matrices_Condorcet'!$B$2:$B4783,'Profile-matrices_Condorcet'!$B4783),MATCH(INDEX('numeric possibilities'!G$3:G$1298,VLOOKUP($B4783,'numeric possibilities'!$C$3:$G$1298,1)),'VBA code_permu_wo_repettn'!$AO$2:$AT$2))</f>
        <v>C</v>
      </c>
      <c r="H4783" t="s">
        <v>15</v>
      </c>
      <c r="I4783" t="str">
        <f>IF(I4782&gt;J4782,$I$1,IF(I4782&lt;J4782,$J$1,0))</f>
        <v>B</v>
      </c>
      <c r="K4783" t="str">
        <f>IF(K4782&gt;L4782,$K$1,IF(K4782&lt;L4782,$L$1,0))</f>
        <v>A</v>
      </c>
      <c r="M4783" t="str">
        <f>IF(M4782&gt;N4782,$M$1,IF(M4782&lt;N4782,$N$1,0))</f>
        <v>A</v>
      </c>
      <c r="O4783" t="str">
        <f>IF(O4782&gt;P4782,$O$1,IF(O4782&lt;P4782,$P$1,0))</f>
        <v>B</v>
      </c>
      <c r="Q4783" t="str">
        <f>IF(Q4782&gt;R4782,$Q$1,IF(Q4782&lt;R4782,$R$1,0))</f>
        <v>B</v>
      </c>
      <c r="S4783" t="str">
        <f>IF(S4782&gt;T4782,$S$1,IF(S4782&lt;T4782,$T$1,0))</f>
        <v>D</v>
      </c>
    </row>
    <row r="4784" spans="1:20" x14ac:dyDescent="0.25">
      <c r="A4784">
        <f t="shared" si="150"/>
        <v>4783</v>
      </c>
      <c r="B4784">
        <f t="shared" si="151"/>
        <v>1196</v>
      </c>
      <c r="C4784" t="str">
        <f>INDEX('VBA code_permu_wo_repettn'!$T$3:$Y$6,COUNTIF('Profile-matrices_Condorcet'!$B$2:$B4784,'Profile-matrices_Condorcet'!$B4784),MATCH(INDEX('numeric possibilities'!D$3:D$1298,VLOOKUP($B4784,'numeric possibilities'!$C$3:$G$1298,1)),'VBA code_permu_wo_repettn'!$T$2:$Y$2))</f>
        <v>D</v>
      </c>
      <c r="D4784" t="str">
        <f>INDEX('VBA code_permu_wo_repettn'!$AA$3:$AF$6,COUNTIF('Profile-matrices_Condorcet'!$B$2:$B4784,'Profile-matrices_Condorcet'!$B4784),MATCH(INDEX('numeric possibilities'!E$3:E$1298,VLOOKUP($B4784,'numeric possibilities'!$C$3:$G$1298,1)),'VBA code_permu_wo_repettn'!$AA$2:$AF$2))</f>
        <v>D</v>
      </c>
      <c r="E4784" t="str">
        <f>INDEX('VBA code_permu_wo_repettn'!$AH$3:$AM$6,COUNTIF('Profile-matrices_Condorcet'!$B$2:$B4784,'Profile-matrices_Condorcet'!$B4784),MATCH(INDEX('numeric possibilities'!F$3:F$1298,VLOOKUP($B4784,'numeric possibilities'!$C$3:$G$1298,1)),'VBA code_permu_wo_repettn'!$AH$2:$AM$2))</f>
        <v>D</v>
      </c>
      <c r="F4784" t="str">
        <f>INDEX('VBA code_permu_wo_repettn'!$AO$3:$AT$6,COUNTIF('Profile-matrices_Condorcet'!$B$2:$B4784,'Profile-matrices_Condorcet'!$B4784),MATCH(INDEX('numeric possibilities'!G$3:G$1298,VLOOKUP($B4784,'numeric possibilities'!$C$3:$G$1298,1)),'VBA code_permu_wo_repettn'!$AO$2:$AT$2))</f>
        <v>B</v>
      </c>
      <c r="I4784" t="s">
        <v>0</v>
      </c>
      <c r="J4784" t="s">
        <v>1</v>
      </c>
      <c r="K4784" t="s">
        <v>2</v>
      </c>
      <c r="L4784" t="s">
        <v>3</v>
      </c>
    </row>
    <row r="4785" spans="1:20" x14ac:dyDescent="0.25">
      <c r="A4785">
        <f t="shared" si="150"/>
        <v>4784</v>
      </c>
      <c r="B4785">
        <f t="shared" si="151"/>
        <v>1196</v>
      </c>
      <c r="C4785" t="str">
        <f>INDEX('VBA code_permu_wo_repettn'!$T$3:$Y$6,COUNTIF('Profile-matrices_Condorcet'!$B$2:$B4785,'Profile-matrices_Condorcet'!$B4785),MATCH(INDEX('numeric possibilities'!D$3:D$1298,VLOOKUP($B4785,'numeric possibilities'!$C$3:$G$1298,1)),'VBA code_permu_wo_repettn'!$T$2:$Y$2))</f>
        <v>C</v>
      </c>
      <c r="D4785" t="str">
        <f>INDEX('VBA code_permu_wo_repettn'!$AA$3:$AF$6,COUNTIF('Profile-matrices_Condorcet'!$B$2:$B4785,'Profile-matrices_Condorcet'!$B4785),MATCH(INDEX('numeric possibilities'!E$3:E$1298,VLOOKUP($B4785,'numeric possibilities'!$C$3:$G$1298,1)),'VBA code_permu_wo_repettn'!$AA$2:$AF$2))</f>
        <v>C</v>
      </c>
      <c r="E4785" t="str">
        <f>INDEX('VBA code_permu_wo_repettn'!$AH$3:$AM$6,COUNTIF('Profile-matrices_Condorcet'!$B$2:$B4785,'Profile-matrices_Condorcet'!$B4785),MATCH(INDEX('numeric possibilities'!F$3:F$1298,VLOOKUP($B4785,'numeric possibilities'!$C$3:$G$1298,1)),'VBA code_permu_wo_repettn'!$AH$2:$AM$2))</f>
        <v>A</v>
      </c>
      <c r="F4785" t="str">
        <f>INDEX('VBA code_permu_wo_repettn'!$AO$3:$AT$6,COUNTIF('Profile-matrices_Condorcet'!$B$2:$B4785,'Profile-matrices_Condorcet'!$B4785),MATCH(INDEX('numeric possibilities'!G$3:G$1298,VLOOKUP($B4785,'numeric possibilities'!$C$3:$G$1298,1)),'VBA code_permu_wo_repettn'!$AO$2:$AT$2))</f>
        <v>A</v>
      </c>
      <c r="G4785" t="str">
        <f>IF(MAX(I4785:L4785)&gt;='numeric possibilities'!$B$4/2,INDEX('Profile-matrices_Condorcet'!I4784:L4784,1,MATCH(MAX('Profile-matrices_Condorcet'!I4785:L4785),'Profile-matrices_Condorcet'!I4785:L4785,0)),"NCW")</f>
        <v>B</v>
      </c>
      <c r="H4785" t="s">
        <v>13</v>
      </c>
      <c r="I4785" s="3">
        <f>COUNTIF($I4783:$S4783,I4784)</f>
        <v>2</v>
      </c>
      <c r="J4785" s="3">
        <f>COUNTIF($I4783:$S4783,J4784)</f>
        <v>3</v>
      </c>
      <c r="K4785" s="3">
        <f>COUNTIF($I4783:$S4783,K4784)</f>
        <v>0</v>
      </c>
      <c r="L4785" s="3">
        <f>COUNTIF($I4783:$S4783,L4784)</f>
        <v>1</v>
      </c>
    </row>
    <row r="4786" spans="1:20" x14ac:dyDescent="0.25">
      <c r="A4786">
        <f t="shared" si="150"/>
        <v>4785</v>
      </c>
      <c r="B4786">
        <f t="shared" si="151"/>
        <v>1197</v>
      </c>
      <c r="C4786" t="str">
        <f>INDEX('VBA code_permu_wo_repettn'!$T$3:$Y$6,COUNTIF('Profile-matrices_Condorcet'!$B$2:$B4786,'Profile-matrices_Condorcet'!$B4786),MATCH(INDEX('numeric possibilities'!D$3:D$1298,VLOOKUP($B4786,'numeric possibilities'!$C$3:$G$1298,1)),'VBA code_permu_wo_repettn'!$T$2:$Y$2))</f>
        <v>A</v>
      </c>
      <c r="D4786" t="str">
        <f>INDEX('VBA code_permu_wo_repettn'!$AA$3:$AF$6,COUNTIF('Profile-matrices_Condorcet'!$B$2:$B4786,'Profile-matrices_Condorcet'!$B4786),MATCH(INDEX('numeric possibilities'!E$3:E$1298,VLOOKUP($B4786,'numeric possibilities'!$C$3:$G$1298,1)),'VBA code_permu_wo_repettn'!$AA$2:$AF$2))</f>
        <v>B</v>
      </c>
      <c r="E4786" t="str">
        <f>INDEX('VBA code_permu_wo_repettn'!$AH$3:$AM$6,COUNTIF('Profile-matrices_Condorcet'!$B$2:$B4786,'Profile-matrices_Condorcet'!$B4786),MATCH(INDEX('numeric possibilities'!F$3:F$1298,VLOOKUP($B4786,'numeric possibilities'!$C$3:$G$1298,1)),'VBA code_permu_wo_repettn'!$AH$2:$AM$2))</f>
        <v>C</v>
      </c>
      <c r="F4786" t="str">
        <f>INDEX('VBA code_permu_wo_repettn'!$AO$3:$AT$6,COUNTIF('Profile-matrices_Condorcet'!$B$2:$B4786,'Profile-matrices_Condorcet'!$B4786),MATCH(INDEX('numeric possibilities'!G$3:G$1298,VLOOKUP($B4786,'numeric possibilities'!$C$3:$G$1298,1)),'VBA code_permu_wo_repettn'!$AO$2:$AT$2))</f>
        <v>D</v>
      </c>
      <c r="H4786" t="s">
        <v>14</v>
      </c>
      <c r="I4786" s="3">
        <f>IF(MATCH(I$1,$C4786:$C4789,0)&lt;(MATCH(J$1,$C4786:$C4789,0)),1*a_vote,0)+IF(MATCH(I$1,$D4786:$D4789,0)&lt;MATCH(J$1,$D4786:$D4789,0),1*b_vote,0)+IF(MATCH(I$1,$E4786:$E4789,0)&lt;MATCH(J$1,$E4786:$E4789,0),1*c_vote,0)+IF(MATCH(I$1,$F4786:$F4789,0)&lt;MATCH(J$1,$F4786:$F4789,0),1*d_vote,0)</f>
        <v>0.27</v>
      </c>
      <c r="J4786" s="3">
        <f>IF(MATCH(I$1,$C4786:$C4789,0)&gt;(MATCH(J$1,$C4786:$C4789,0)),1*a_vote,0)+IF(MATCH(I$1,$D4786:$D4789,0)&gt;MATCH(J$1,$D4786:$D4789,0),1*b_vote,0)+IF(MATCH(I$1,$E4786:$E4789,0)&gt;MATCH(J$1,$E4786:$E4789,0),1*c_vote,0)+IF(MATCH(I$1,$F4786:$F4789,0)&gt;MATCH(J$1,$F4786:$F4789,0),1*d_vote,0)</f>
        <v>0.73</v>
      </c>
      <c r="K4786" s="3">
        <f>IF(MATCH($K$1,$C4786:$C4789,0)&lt;(MATCH($L$1,$C4786:$C4789,0)),1*a_vote,0)+IF(MATCH($K$1,$D4786:$D4789,0)&lt;MATCH($L$1,$D4786:$D4789,0),1*b_vote,0)+IF(MATCH($K$1,$E4786:$E4789,0)&lt;MATCH($L$1,$E4786:$E4789,0),1*c_vote,0)+IF(MATCH($K$1,$F4786:$F4789,0)&lt;MATCH($L$1,$F4786:$F4789,0),1*d_vote,0)</f>
        <v>0.53</v>
      </c>
      <c r="L4786" s="3">
        <f>IF(MATCH(K$1,$C4786:$C4789,0)&gt;(MATCH(L$1,$C4786:$C4789,0)),1*a_vote,0)+IF(MATCH(K$1,$D4786:$D4789,0)&gt;MATCH(L$1,$D4786:$D4789,0),1*b_vote,0)+IF(MATCH(K$1,$E4786:$E4789,0)&gt;MATCH(L$1,$E4786:$E4789,0),1*c_vote,0)+IF(MATCH(K$1,$F4786:$F4789,0)&gt;MATCH(L$1,$F4786:$F4789,0),1*d_vote,0)</f>
        <v>0.47</v>
      </c>
      <c r="M4786" s="3">
        <f>IF(MATCH($M$1,$C4786:$C4789,0)&lt;(MATCH($N$1,$C4786:$C4789,0)),1*a_vote,0)+IF(MATCH($M$1,$D4786:$D4789,0)&lt;MATCH($N$1,$D4786:$D4789,0),1*b_vote,0)+IF(MATCH($M$1,$E4786:$E4789,0)&lt;MATCH($N$1,$E4786:$E4789,0),1*c_vote,0)+IF(MATCH($M$1,$F4786:$F4789,0)&lt;MATCH($N$1,$F4786:$F4789,0),1*d_vote,0)</f>
        <v>0.53</v>
      </c>
      <c r="N4786" s="3">
        <f>IF(MATCH(M$1,$C4786:$C4789,0)&gt;(MATCH(N$1,$C4786:$C4789,0)),1*a_vote,0)+IF(MATCH(M$1,$D4786:$D4789,0)&gt;MATCH(N$1,$D4786:$D4789,0),1*b_vote,0)+IF(MATCH(M$1,$E4786:$E4789,0)&gt;MATCH(N$1,$E4786:$E4789,0),1*c_vote,0)+IF(MATCH(M$1,$F4786:$F4789,0)&gt;MATCH(N$1,$F4786:$F4789,0),1*d_vote,0)</f>
        <v>0.47</v>
      </c>
      <c r="O4786" s="3">
        <f>IF(MATCH($O$1,$C4786:$C4789,0)&lt;(MATCH($P$1,$C4786:$C4789,0)),1*a_vote,0)+IF(MATCH($O$1,$D4786:$D4789,0)&lt;MATCH($P$1,$D4786:$D4789,0),1*b_vote,0)+IF(MATCH($O$1,$E4786:$E4789,0)&lt;MATCH($P$1,$E4786:$E4789,0),1*c_vote,0)+IF(MATCH($O$1,$F4786:$F4789,0)&lt;MATCH($P$1,$F4786:$F4789,0),1*d_vote,0)</f>
        <v>0.26</v>
      </c>
      <c r="P4786" s="3">
        <f>IF(MATCH(O$1,$C4786:$C4789,0)&gt;(MATCH(P$1,$C4786:$C4789,0)),1*a_vote,0)+IF(MATCH(O$1,$D4786:$D4789,0)&gt;MATCH(P$1,$D4786:$D4789,0),1*b_vote,0)+IF(MATCH(O$1,$E4786:$E4789,0)&gt;MATCH(P$1,$E4786:$E4789,0),1*c_vote,0)+IF(MATCH(O$1,$F4786:$F4789,0)&gt;MATCH(P$1,$F4786:$F4789,0),1*d_vote,0)</f>
        <v>0.74</v>
      </c>
      <c r="Q4786" s="3">
        <f>IF(MATCH($Q$1,$C4786:$C4789,0)&lt;(MATCH($R$1,$C4786:$C4789,0)),1*a_vote,0)+IF(MATCH($Q$1,$D4786:$D4789,0)&lt;MATCH($R$1,$D4786:$D4789,0),1*b_vote,0)+IF(MATCH($Q$1,$E4786:$E4789,0)&lt;MATCH($R$1,$E4786:$E4789,0),1*c_vote,0)+IF(MATCH($Q$1,$F4786:$F4789,0)&lt;MATCH($R$1,$F4786:$F4789,0),1*d_vote,0)</f>
        <v>0.78</v>
      </c>
      <c r="R4786" s="3">
        <f>IF(MATCH(Q$1,$C4786:$C4789,0)&gt;(MATCH(R$1,$C4786:$C4789,0)),1*a_vote,0)+IF(MATCH(Q$1,$D4786:$D4789,0)&gt;MATCH(R$1,$D4786:$D4789,0),1*b_vote,0)+IF(MATCH(Q$1,$E4786:$E4789,0)&gt;MATCH(R$1,$E4786:$E4789,0),1*c_vote,0)+IF(MATCH(Q$1,$F4786:$F4789,0)&gt;MATCH(R$1,$F4786:$F4789,0),1*d_vote,0)</f>
        <v>0.21999999999999997</v>
      </c>
      <c r="S4786" s="3">
        <f>IF(MATCH($S$1,$C4786:$C4789,0)&lt;(MATCH($T$1,$C4786:$C4789,0)),1*a_vote,0)+IF(MATCH($S$1,$D4786:$D4789,0)&lt;MATCH($T$1,$D4786:$D4789,0),1*b_vote,0)+IF(MATCH($S$1,$E4786:$E4789,0)&lt;MATCH($T$1,$E4786:$E4789,0),1*c_vote,0)+IF(MATCH($S$1,$F4786:$F4789,0)&lt;MATCH($T$1,$F4786:$F4789,0),1*d_vote,0)</f>
        <v>0.52</v>
      </c>
      <c r="T4786" s="3">
        <f>IF(MATCH(S$1,$C4786:$C4789,0)&gt;(MATCH(T$1,$C4786:$C4789,0)),1*a_vote,0)+IF(MATCH(S$1,$D4786:$D4789,0)&gt;MATCH(T$1,$D4786:$D4789,0),1*b_vote,0)+IF(MATCH(S$1,$E4786:$E4789,0)&gt;MATCH(T$1,$E4786:$E4789,0),1*c_vote,0)+IF(MATCH(S$1,$F4786:$F4789,0)&gt;MATCH(T$1,$F4786:$F4789,0),1*d_vote,0)</f>
        <v>0.48</v>
      </c>
    </row>
    <row r="4787" spans="1:20" x14ac:dyDescent="0.25">
      <c r="A4787">
        <f t="shared" si="150"/>
        <v>4786</v>
      </c>
      <c r="B4787">
        <f t="shared" si="151"/>
        <v>1197</v>
      </c>
      <c r="C4787" t="str">
        <f>INDEX('VBA code_permu_wo_repettn'!$T$3:$Y$6,COUNTIF('Profile-matrices_Condorcet'!$B$2:$B4787,'Profile-matrices_Condorcet'!$B4787),MATCH(INDEX('numeric possibilities'!D$3:D$1298,VLOOKUP($B4787,'numeric possibilities'!$C$3:$G$1298,1)),'VBA code_permu_wo_repettn'!$T$2:$Y$2))</f>
        <v>C</v>
      </c>
      <c r="D4787" t="str">
        <f>INDEX('VBA code_permu_wo_repettn'!$AA$3:$AF$6,COUNTIF('Profile-matrices_Condorcet'!$B$2:$B4787,'Profile-matrices_Condorcet'!$B4787),MATCH(INDEX('numeric possibilities'!E$3:E$1298,VLOOKUP($B4787,'numeric possibilities'!$C$3:$G$1298,1)),'VBA code_permu_wo_repettn'!$AA$2:$AF$2))</f>
        <v>A</v>
      </c>
      <c r="E4787" t="str">
        <f>INDEX('VBA code_permu_wo_repettn'!$AH$3:$AM$6,COUNTIF('Profile-matrices_Condorcet'!$B$2:$B4787,'Profile-matrices_Condorcet'!$B4787),MATCH(INDEX('numeric possibilities'!F$3:F$1298,VLOOKUP($B4787,'numeric possibilities'!$C$3:$G$1298,1)),'VBA code_permu_wo_repettn'!$AH$2:$AM$2))</f>
        <v>B</v>
      </c>
      <c r="F4787" t="str">
        <f>INDEX('VBA code_permu_wo_repettn'!$AO$3:$AT$6,COUNTIF('Profile-matrices_Condorcet'!$B$2:$B4787,'Profile-matrices_Condorcet'!$B4787),MATCH(INDEX('numeric possibilities'!G$3:G$1298,VLOOKUP($B4787,'numeric possibilities'!$C$3:$G$1298,1)),'VBA code_permu_wo_repettn'!$AO$2:$AT$2))</f>
        <v>C</v>
      </c>
      <c r="H4787" t="s">
        <v>15</v>
      </c>
      <c r="I4787" t="str">
        <f>IF(I4786&gt;J4786,$I$1,IF(I4786&lt;J4786,$J$1,0))</f>
        <v>B</v>
      </c>
      <c r="K4787" t="str">
        <f>IF(K4786&gt;L4786,$K$1,IF(K4786&lt;L4786,$L$1,0))</f>
        <v>A</v>
      </c>
      <c r="M4787" t="str">
        <f>IF(M4786&gt;N4786,$M$1,IF(M4786&lt;N4786,$N$1,0))</f>
        <v>A</v>
      </c>
      <c r="O4787" t="str">
        <f>IF(O4786&gt;P4786,$O$1,IF(O4786&lt;P4786,$P$1,0))</f>
        <v>C</v>
      </c>
      <c r="Q4787" t="str">
        <f>IF(Q4786&gt;R4786,$Q$1,IF(Q4786&lt;R4786,$R$1,0))</f>
        <v>B</v>
      </c>
      <c r="S4787" t="str">
        <f>IF(S4786&gt;T4786,$S$1,IF(S4786&lt;T4786,$T$1,0))</f>
        <v>C</v>
      </c>
    </row>
    <row r="4788" spans="1:20" x14ac:dyDescent="0.25">
      <c r="A4788">
        <f t="shared" si="150"/>
        <v>4787</v>
      </c>
      <c r="B4788">
        <f t="shared" si="151"/>
        <v>1197</v>
      </c>
      <c r="C4788" t="str">
        <f>INDEX('VBA code_permu_wo_repettn'!$T$3:$Y$6,COUNTIF('Profile-matrices_Condorcet'!$B$2:$B4788,'Profile-matrices_Condorcet'!$B4788),MATCH(INDEX('numeric possibilities'!D$3:D$1298,VLOOKUP($B4788,'numeric possibilities'!$C$3:$G$1298,1)),'VBA code_permu_wo_repettn'!$T$2:$Y$2))</f>
        <v>B</v>
      </c>
      <c r="D4788" t="str">
        <f>INDEX('VBA code_permu_wo_repettn'!$AA$3:$AF$6,COUNTIF('Profile-matrices_Condorcet'!$B$2:$B4788,'Profile-matrices_Condorcet'!$B4788),MATCH(INDEX('numeric possibilities'!E$3:E$1298,VLOOKUP($B4788,'numeric possibilities'!$C$3:$G$1298,1)),'VBA code_permu_wo_repettn'!$AA$2:$AF$2))</f>
        <v>D</v>
      </c>
      <c r="E4788" t="str">
        <f>INDEX('VBA code_permu_wo_repettn'!$AH$3:$AM$6,COUNTIF('Profile-matrices_Condorcet'!$B$2:$B4788,'Profile-matrices_Condorcet'!$B4788),MATCH(INDEX('numeric possibilities'!F$3:F$1298,VLOOKUP($B4788,'numeric possibilities'!$C$3:$G$1298,1)),'VBA code_permu_wo_repettn'!$AH$2:$AM$2))</f>
        <v>D</v>
      </c>
      <c r="F4788" t="str">
        <f>INDEX('VBA code_permu_wo_repettn'!$AO$3:$AT$6,COUNTIF('Profile-matrices_Condorcet'!$B$2:$B4788,'Profile-matrices_Condorcet'!$B4788),MATCH(INDEX('numeric possibilities'!G$3:G$1298,VLOOKUP($B4788,'numeric possibilities'!$C$3:$G$1298,1)),'VBA code_permu_wo_repettn'!$AO$2:$AT$2))</f>
        <v>B</v>
      </c>
      <c r="I4788" t="s">
        <v>0</v>
      </c>
      <c r="J4788" t="s">
        <v>1</v>
      </c>
      <c r="K4788" t="s">
        <v>2</v>
      </c>
      <c r="L4788" t="s">
        <v>3</v>
      </c>
    </row>
    <row r="4789" spans="1:20" x14ac:dyDescent="0.25">
      <c r="A4789">
        <f t="shared" si="150"/>
        <v>4788</v>
      </c>
      <c r="B4789">
        <f t="shared" si="151"/>
        <v>1197</v>
      </c>
      <c r="C4789" t="str">
        <f>INDEX('VBA code_permu_wo_repettn'!$T$3:$Y$6,COUNTIF('Profile-matrices_Condorcet'!$B$2:$B4789,'Profile-matrices_Condorcet'!$B4789),MATCH(INDEX('numeric possibilities'!D$3:D$1298,VLOOKUP($B4789,'numeric possibilities'!$C$3:$G$1298,1)),'VBA code_permu_wo_repettn'!$T$2:$Y$2))</f>
        <v>D</v>
      </c>
      <c r="D4789" t="str">
        <f>INDEX('VBA code_permu_wo_repettn'!$AA$3:$AF$6,COUNTIF('Profile-matrices_Condorcet'!$B$2:$B4789,'Profile-matrices_Condorcet'!$B4789),MATCH(INDEX('numeric possibilities'!E$3:E$1298,VLOOKUP($B4789,'numeric possibilities'!$C$3:$G$1298,1)),'VBA code_permu_wo_repettn'!$AA$2:$AF$2))</f>
        <v>C</v>
      </c>
      <c r="E4789" t="str">
        <f>INDEX('VBA code_permu_wo_repettn'!$AH$3:$AM$6,COUNTIF('Profile-matrices_Condorcet'!$B$2:$B4789,'Profile-matrices_Condorcet'!$B4789),MATCH(INDEX('numeric possibilities'!F$3:F$1298,VLOOKUP($B4789,'numeric possibilities'!$C$3:$G$1298,1)),'VBA code_permu_wo_repettn'!$AH$2:$AM$2))</f>
        <v>A</v>
      </c>
      <c r="F4789" t="str">
        <f>INDEX('VBA code_permu_wo_repettn'!$AO$3:$AT$6,COUNTIF('Profile-matrices_Condorcet'!$B$2:$B4789,'Profile-matrices_Condorcet'!$B4789),MATCH(INDEX('numeric possibilities'!G$3:G$1298,VLOOKUP($B4789,'numeric possibilities'!$C$3:$G$1298,1)),'VBA code_permu_wo_repettn'!$AO$2:$AT$2))</f>
        <v>A</v>
      </c>
      <c r="G4789" t="str">
        <f>IF(MAX(I4789:L4789)&gt;='numeric possibilities'!$B$4/2,INDEX('Profile-matrices_Condorcet'!I4788:L4788,1,MATCH(MAX('Profile-matrices_Condorcet'!I4789:L4789),'Profile-matrices_Condorcet'!I4789:L4789,0)),"NCW")</f>
        <v>NCW</v>
      </c>
      <c r="H4789" t="s">
        <v>13</v>
      </c>
      <c r="I4789" s="3">
        <f>COUNTIF($I4787:$S4787,I4788)</f>
        <v>2</v>
      </c>
      <c r="J4789" s="3">
        <f>COUNTIF($I4787:$S4787,J4788)</f>
        <v>2</v>
      </c>
      <c r="K4789" s="3">
        <f>COUNTIF($I4787:$S4787,K4788)</f>
        <v>2</v>
      </c>
      <c r="L4789" s="3">
        <f>COUNTIF($I4787:$S4787,L4788)</f>
        <v>0</v>
      </c>
    </row>
    <row r="4790" spans="1:20" x14ac:dyDescent="0.25">
      <c r="A4790">
        <f t="shared" ref="A4790:A4853" si="152">A4789+1</f>
        <v>4789</v>
      </c>
      <c r="B4790">
        <f t="shared" ref="B4790:B4853" si="153">IF((ROW()-1)&lt;=4*B4789,B4789,B4789+1)</f>
        <v>1198</v>
      </c>
      <c r="C4790" t="str">
        <f>INDEX('VBA code_permu_wo_repettn'!$T$3:$Y$6,COUNTIF('Profile-matrices_Condorcet'!$B$2:$B4790,'Profile-matrices_Condorcet'!$B4790),MATCH(INDEX('numeric possibilities'!D$3:D$1298,VLOOKUP($B4790,'numeric possibilities'!$C$3:$G$1298,1)),'VBA code_permu_wo_repettn'!$T$2:$Y$2))</f>
        <v>A</v>
      </c>
      <c r="D4790" t="str">
        <f>INDEX('VBA code_permu_wo_repettn'!$AA$3:$AF$6,COUNTIF('Profile-matrices_Condorcet'!$B$2:$B4790,'Profile-matrices_Condorcet'!$B4790),MATCH(INDEX('numeric possibilities'!E$3:E$1298,VLOOKUP($B4790,'numeric possibilities'!$C$3:$G$1298,1)),'VBA code_permu_wo_repettn'!$AA$2:$AF$2))</f>
        <v>B</v>
      </c>
      <c r="E4790" t="str">
        <f>INDEX('VBA code_permu_wo_repettn'!$AH$3:$AM$6,COUNTIF('Profile-matrices_Condorcet'!$B$2:$B4790,'Profile-matrices_Condorcet'!$B4790),MATCH(INDEX('numeric possibilities'!F$3:F$1298,VLOOKUP($B4790,'numeric possibilities'!$C$3:$G$1298,1)),'VBA code_permu_wo_repettn'!$AH$2:$AM$2))</f>
        <v>C</v>
      </c>
      <c r="F4790" t="str">
        <f>INDEX('VBA code_permu_wo_repettn'!$AO$3:$AT$6,COUNTIF('Profile-matrices_Condorcet'!$B$2:$B4790,'Profile-matrices_Condorcet'!$B4790),MATCH(INDEX('numeric possibilities'!G$3:G$1298,VLOOKUP($B4790,'numeric possibilities'!$C$3:$G$1298,1)),'VBA code_permu_wo_repettn'!$AO$2:$AT$2))</f>
        <v>D</v>
      </c>
      <c r="H4790" t="s">
        <v>14</v>
      </c>
      <c r="I4790" s="3">
        <f>IF(MATCH(I$1,$C4790:$C4793,0)&lt;(MATCH(J$1,$C4790:$C4793,0)),1*a_vote,0)+IF(MATCH(I$1,$D4790:$D4793,0)&lt;MATCH(J$1,$D4790:$D4793,0),1*b_vote,0)+IF(MATCH(I$1,$E4790:$E4793,0)&lt;MATCH(J$1,$E4790:$E4793,0),1*c_vote,0)+IF(MATCH(I$1,$F4790:$F4793,0)&lt;MATCH(J$1,$F4790:$F4793,0),1*d_vote,0)</f>
        <v>0.27</v>
      </c>
      <c r="J4790" s="3">
        <f>IF(MATCH(I$1,$C4790:$C4793,0)&gt;(MATCH(J$1,$C4790:$C4793,0)),1*a_vote,0)+IF(MATCH(I$1,$D4790:$D4793,0)&gt;MATCH(J$1,$D4790:$D4793,0),1*b_vote,0)+IF(MATCH(I$1,$E4790:$E4793,0)&gt;MATCH(J$1,$E4790:$E4793,0),1*c_vote,0)+IF(MATCH(I$1,$F4790:$F4793,0)&gt;MATCH(J$1,$F4790:$F4793,0),1*d_vote,0)</f>
        <v>0.73</v>
      </c>
      <c r="K4790" s="3">
        <f>IF(MATCH($K$1,$C4790:$C4793,0)&lt;(MATCH($L$1,$C4790:$C4793,0)),1*a_vote,0)+IF(MATCH($K$1,$D4790:$D4793,0)&lt;MATCH($L$1,$D4790:$D4793,0),1*b_vote,0)+IF(MATCH($K$1,$E4790:$E4793,0)&lt;MATCH($L$1,$E4790:$E4793,0),1*c_vote,0)+IF(MATCH($K$1,$F4790:$F4793,0)&lt;MATCH($L$1,$F4790:$F4793,0),1*d_vote,0)</f>
        <v>0.53</v>
      </c>
      <c r="L4790" s="3">
        <f>IF(MATCH(K$1,$C4790:$C4793,0)&gt;(MATCH(L$1,$C4790:$C4793,0)),1*a_vote,0)+IF(MATCH(K$1,$D4790:$D4793,0)&gt;MATCH(L$1,$D4790:$D4793,0),1*b_vote,0)+IF(MATCH(K$1,$E4790:$E4793,0)&gt;MATCH(L$1,$E4790:$E4793,0),1*c_vote,0)+IF(MATCH(K$1,$F4790:$F4793,0)&gt;MATCH(L$1,$F4790:$F4793,0),1*d_vote,0)</f>
        <v>0.47</v>
      </c>
      <c r="M4790" s="3">
        <f>IF(MATCH($M$1,$C4790:$C4793,0)&lt;(MATCH($N$1,$C4790:$C4793,0)),1*a_vote,0)+IF(MATCH($M$1,$D4790:$D4793,0)&lt;MATCH($N$1,$D4790:$D4793,0),1*b_vote,0)+IF(MATCH($M$1,$E4790:$E4793,0)&lt;MATCH($N$1,$E4790:$E4793,0),1*c_vote,0)+IF(MATCH($M$1,$F4790:$F4793,0)&lt;MATCH($N$1,$F4790:$F4793,0),1*d_vote,0)</f>
        <v>0.53</v>
      </c>
      <c r="N4790" s="3">
        <f>IF(MATCH(M$1,$C4790:$C4793,0)&gt;(MATCH(N$1,$C4790:$C4793,0)),1*a_vote,0)+IF(MATCH(M$1,$D4790:$D4793,0)&gt;MATCH(N$1,$D4790:$D4793,0),1*b_vote,0)+IF(MATCH(M$1,$E4790:$E4793,0)&gt;MATCH(N$1,$E4790:$E4793,0),1*c_vote,0)+IF(MATCH(M$1,$F4790:$F4793,0)&gt;MATCH(N$1,$F4790:$F4793,0),1*d_vote,0)</f>
        <v>0.47</v>
      </c>
      <c r="O4790" s="3">
        <f>IF(MATCH($O$1,$C4790:$C4793,0)&lt;(MATCH($P$1,$C4790:$C4793,0)),1*a_vote,0)+IF(MATCH($O$1,$D4790:$D4793,0)&lt;MATCH($P$1,$D4790:$D4793,0),1*b_vote,0)+IF(MATCH($O$1,$E4790:$E4793,0)&lt;MATCH($P$1,$E4790:$E4793,0),1*c_vote,0)+IF(MATCH($O$1,$F4790:$F4793,0)&lt;MATCH($P$1,$F4790:$F4793,0),1*d_vote,0)</f>
        <v>0.26</v>
      </c>
      <c r="P4790" s="3">
        <f>IF(MATCH(O$1,$C4790:$C4793,0)&gt;(MATCH(P$1,$C4790:$C4793,0)),1*a_vote,0)+IF(MATCH(O$1,$D4790:$D4793,0)&gt;MATCH(P$1,$D4790:$D4793,0),1*b_vote,0)+IF(MATCH(O$1,$E4790:$E4793,0)&gt;MATCH(P$1,$E4790:$E4793,0),1*c_vote,0)+IF(MATCH(O$1,$F4790:$F4793,0)&gt;MATCH(P$1,$F4790:$F4793,0),1*d_vote,0)</f>
        <v>0.74</v>
      </c>
      <c r="Q4790" s="3">
        <f>IF(MATCH($Q$1,$C4790:$C4793,0)&lt;(MATCH($R$1,$C4790:$C4793,0)),1*a_vote,0)+IF(MATCH($Q$1,$D4790:$D4793,0)&lt;MATCH($R$1,$D4790:$D4793,0),1*b_vote,0)+IF(MATCH($Q$1,$E4790:$E4793,0)&lt;MATCH($R$1,$E4790:$E4793,0),1*c_vote,0)+IF(MATCH($Q$1,$F4790:$F4793,0)&lt;MATCH($R$1,$F4790:$F4793,0),1*d_vote,0)</f>
        <v>0.51</v>
      </c>
      <c r="R4790" s="3">
        <f>IF(MATCH(Q$1,$C4790:$C4793,0)&gt;(MATCH(R$1,$C4790:$C4793,0)),1*a_vote,0)+IF(MATCH(Q$1,$D4790:$D4793,0)&gt;MATCH(R$1,$D4790:$D4793,0),1*b_vote,0)+IF(MATCH(Q$1,$E4790:$E4793,0)&gt;MATCH(R$1,$E4790:$E4793,0),1*c_vote,0)+IF(MATCH(Q$1,$F4790:$F4793,0)&gt;MATCH(R$1,$F4790:$F4793,0),1*d_vote,0)</f>
        <v>0.49</v>
      </c>
      <c r="S4790" s="3">
        <f>IF(MATCH($S$1,$C4790:$C4793,0)&lt;(MATCH($T$1,$C4790:$C4793,0)),1*a_vote,0)+IF(MATCH($S$1,$D4790:$D4793,0)&lt;MATCH($T$1,$D4790:$D4793,0),1*b_vote,0)+IF(MATCH($S$1,$E4790:$E4793,0)&lt;MATCH($T$1,$E4790:$E4793,0),1*c_vote,0)+IF(MATCH($S$1,$F4790:$F4793,0)&lt;MATCH($T$1,$F4790:$F4793,0),1*d_vote,0)</f>
        <v>0.52</v>
      </c>
      <c r="T4790" s="3">
        <f>IF(MATCH(S$1,$C4790:$C4793,0)&gt;(MATCH(T$1,$C4790:$C4793,0)),1*a_vote,0)+IF(MATCH(S$1,$D4790:$D4793,0)&gt;MATCH(T$1,$D4790:$D4793,0),1*b_vote,0)+IF(MATCH(S$1,$E4790:$E4793,0)&gt;MATCH(T$1,$E4790:$E4793,0),1*c_vote,0)+IF(MATCH(S$1,$F4790:$F4793,0)&gt;MATCH(T$1,$F4790:$F4793,0),1*d_vote,0)</f>
        <v>0.48</v>
      </c>
    </row>
    <row r="4791" spans="1:20" x14ac:dyDescent="0.25">
      <c r="A4791">
        <f t="shared" si="152"/>
        <v>4790</v>
      </c>
      <c r="B4791">
        <f t="shared" si="153"/>
        <v>1198</v>
      </c>
      <c r="C4791" t="str">
        <f>INDEX('VBA code_permu_wo_repettn'!$T$3:$Y$6,COUNTIF('Profile-matrices_Condorcet'!$B$2:$B4791,'Profile-matrices_Condorcet'!$B4791),MATCH(INDEX('numeric possibilities'!D$3:D$1298,VLOOKUP($B4791,'numeric possibilities'!$C$3:$G$1298,1)),'VBA code_permu_wo_repettn'!$T$2:$Y$2))</f>
        <v>C</v>
      </c>
      <c r="D4791" t="str">
        <f>INDEX('VBA code_permu_wo_repettn'!$AA$3:$AF$6,COUNTIF('Profile-matrices_Condorcet'!$B$2:$B4791,'Profile-matrices_Condorcet'!$B4791),MATCH(INDEX('numeric possibilities'!E$3:E$1298,VLOOKUP($B4791,'numeric possibilities'!$C$3:$G$1298,1)),'VBA code_permu_wo_repettn'!$AA$2:$AF$2))</f>
        <v>A</v>
      </c>
      <c r="E4791" t="str">
        <f>INDEX('VBA code_permu_wo_repettn'!$AH$3:$AM$6,COUNTIF('Profile-matrices_Condorcet'!$B$2:$B4791,'Profile-matrices_Condorcet'!$B4791),MATCH(INDEX('numeric possibilities'!F$3:F$1298,VLOOKUP($B4791,'numeric possibilities'!$C$3:$G$1298,1)),'VBA code_permu_wo_repettn'!$AH$2:$AM$2))</f>
        <v>B</v>
      </c>
      <c r="F4791" t="str">
        <f>INDEX('VBA code_permu_wo_repettn'!$AO$3:$AT$6,COUNTIF('Profile-matrices_Condorcet'!$B$2:$B4791,'Profile-matrices_Condorcet'!$B4791),MATCH(INDEX('numeric possibilities'!G$3:G$1298,VLOOKUP($B4791,'numeric possibilities'!$C$3:$G$1298,1)),'VBA code_permu_wo_repettn'!$AO$2:$AT$2))</f>
        <v>C</v>
      </c>
      <c r="H4791" t="s">
        <v>15</v>
      </c>
      <c r="I4791" t="str">
        <f>IF(I4790&gt;J4790,$I$1,IF(I4790&lt;J4790,$J$1,0))</f>
        <v>B</v>
      </c>
      <c r="K4791" t="str">
        <f>IF(K4790&gt;L4790,$K$1,IF(K4790&lt;L4790,$L$1,0))</f>
        <v>A</v>
      </c>
      <c r="M4791" t="str">
        <f>IF(M4790&gt;N4790,$M$1,IF(M4790&lt;N4790,$N$1,0))</f>
        <v>A</v>
      </c>
      <c r="O4791" t="str">
        <f>IF(O4790&gt;P4790,$O$1,IF(O4790&lt;P4790,$P$1,0))</f>
        <v>C</v>
      </c>
      <c r="Q4791" t="str">
        <f>IF(Q4790&gt;R4790,$Q$1,IF(Q4790&lt;R4790,$R$1,0))</f>
        <v>B</v>
      </c>
      <c r="S4791" t="str">
        <f>IF(S4790&gt;T4790,$S$1,IF(S4790&lt;T4790,$T$1,0))</f>
        <v>C</v>
      </c>
    </row>
    <row r="4792" spans="1:20" x14ac:dyDescent="0.25">
      <c r="A4792">
        <f t="shared" si="152"/>
        <v>4791</v>
      </c>
      <c r="B4792">
        <f t="shared" si="153"/>
        <v>1198</v>
      </c>
      <c r="C4792" t="str">
        <f>INDEX('VBA code_permu_wo_repettn'!$T$3:$Y$6,COUNTIF('Profile-matrices_Condorcet'!$B$2:$B4792,'Profile-matrices_Condorcet'!$B4792),MATCH(INDEX('numeric possibilities'!D$3:D$1298,VLOOKUP($B4792,'numeric possibilities'!$C$3:$G$1298,1)),'VBA code_permu_wo_repettn'!$T$2:$Y$2))</f>
        <v>D</v>
      </c>
      <c r="D4792" t="str">
        <f>INDEX('VBA code_permu_wo_repettn'!$AA$3:$AF$6,COUNTIF('Profile-matrices_Condorcet'!$B$2:$B4792,'Profile-matrices_Condorcet'!$B4792),MATCH(INDEX('numeric possibilities'!E$3:E$1298,VLOOKUP($B4792,'numeric possibilities'!$C$3:$G$1298,1)),'VBA code_permu_wo_repettn'!$AA$2:$AF$2))</f>
        <v>D</v>
      </c>
      <c r="E4792" t="str">
        <f>INDEX('VBA code_permu_wo_repettn'!$AH$3:$AM$6,COUNTIF('Profile-matrices_Condorcet'!$B$2:$B4792,'Profile-matrices_Condorcet'!$B4792),MATCH(INDEX('numeric possibilities'!F$3:F$1298,VLOOKUP($B4792,'numeric possibilities'!$C$3:$G$1298,1)),'VBA code_permu_wo_repettn'!$AH$2:$AM$2))</f>
        <v>D</v>
      </c>
      <c r="F4792" t="str">
        <f>INDEX('VBA code_permu_wo_repettn'!$AO$3:$AT$6,COUNTIF('Profile-matrices_Condorcet'!$B$2:$B4792,'Profile-matrices_Condorcet'!$B4792),MATCH(INDEX('numeric possibilities'!G$3:G$1298,VLOOKUP($B4792,'numeric possibilities'!$C$3:$G$1298,1)),'VBA code_permu_wo_repettn'!$AO$2:$AT$2))</f>
        <v>B</v>
      </c>
      <c r="I4792" t="s">
        <v>0</v>
      </c>
      <c r="J4792" t="s">
        <v>1</v>
      </c>
      <c r="K4792" t="s">
        <v>2</v>
      </c>
      <c r="L4792" t="s">
        <v>3</v>
      </c>
    </row>
    <row r="4793" spans="1:20" x14ac:dyDescent="0.25">
      <c r="A4793">
        <f t="shared" si="152"/>
        <v>4792</v>
      </c>
      <c r="B4793">
        <f t="shared" si="153"/>
        <v>1198</v>
      </c>
      <c r="C4793" t="str">
        <f>INDEX('VBA code_permu_wo_repettn'!$T$3:$Y$6,COUNTIF('Profile-matrices_Condorcet'!$B$2:$B4793,'Profile-matrices_Condorcet'!$B4793),MATCH(INDEX('numeric possibilities'!D$3:D$1298,VLOOKUP($B4793,'numeric possibilities'!$C$3:$G$1298,1)),'VBA code_permu_wo_repettn'!$T$2:$Y$2))</f>
        <v>B</v>
      </c>
      <c r="D4793" t="str">
        <f>INDEX('VBA code_permu_wo_repettn'!$AA$3:$AF$6,COUNTIF('Profile-matrices_Condorcet'!$B$2:$B4793,'Profile-matrices_Condorcet'!$B4793),MATCH(INDEX('numeric possibilities'!E$3:E$1298,VLOOKUP($B4793,'numeric possibilities'!$C$3:$G$1298,1)),'VBA code_permu_wo_repettn'!$AA$2:$AF$2))</f>
        <v>C</v>
      </c>
      <c r="E4793" t="str">
        <f>INDEX('VBA code_permu_wo_repettn'!$AH$3:$AM$6,COUNTIF('Profile-matrices_Condorcet'!$B$2:$B4793,'Profile-matrices_Condorcet'!$B4793),MATCH(INDEX('numeric possibilities'!F$3:F$1298,VLOOKUP($B4793,'numeric possibilities'!$C$3:$G$1298,1)),'VBA code_permu_wo_repettn'!$AH$2:$AM$2))</f>
        <v>A</v>
      </c>
      <c r="F4793" t="str">
        <f>INDEX('VBA code_permu_wo_repettn'!$AO$3:$AT$6,COUNTIF('Profile-matrices_Condorcet'!$B$2:$B4793,'Profile-matrices_Condorcet'!$B4793),MATCH(INDEX('numeric possibilities'!G$3:G$1298,VLOOKUP($B4793,'numeric possibilities'!$C$3:$G$1298,1)),'VBA code_permu_wo_repettn'!$AO$2:$AT$2))</f>
        <v>A</v>
      </c>
      <c r="G4793" t="str">
        <f>IF(MAX(I4793:L4793)&gt;='numeric possibilities'!$B$4/2,INDEX('Profile-matrices_Condorcet'!I4792:L4792,1,MATCH(MAX('Profile-matrices_Condorcet'!I4793:L4793),'Profile-matrices_Condorcet'!I4793:L4793,0)),"NCW")</f>
        <v>NCW</v>
      </c>
      <c r="H4793" t="s">
        <v>13</v>
      </c>
      <c r="I4793" s="3">
        <f>COUNTIF($I4791:$S4791,I4792)</f>
        <v>2</v>
      </c>
      <c r="J4793" s="3">
        <f>COUNTIF($I4791:$S4791,J4792)</f>
        <v>2</v>
      </c>
      <c r="K4793" s="3">
        <f>COUNTIF($I4791:$S4791,K4792)</f>
        <v>2</v>
      </c>
      <c r="L4793" s="3">
        <f>COUNTIF($I4791:$S4791,L4792)</f>
        <v>0</v>
      </c>
    </row>
    <row r="4794" spans="1:20" x14ac:dyDescent="0.25">
      <c r="A4794">
        <f t="shared" si="152"/>
        <v>4793</v>
      </c>
      <c r="B4794">
        <f t="shared" si="153"/>
        <v>1199</v>
      </c>
      <c r="C4794" t="str">
        <f>INDEX('VBA code_permu_wo_repettn'!$T$3:$Y$6,COUNTIF('Profile-matrices_Condorcet'!$B$2:$B4794,'Profile-matrices_Condorcet'!$B4794),MATCH(INDEX('numeric possibilities'!D$3:D$1298,VLOOKUP($B4794,'numeric possibilities'!$C$3:$G$1298,1)),'VBA code_permu_wo_repettn'!$T$2:$Y$2))</f>
        <v>A</v>
      </c>
      <c r="D4794" t="str">
        <f>INDEX('VBA code_permu_wo_repettn'!$AA$3:$AF$6,COUNTIF('Profile-matrices_Condorcet'!$B$2:$B4794,'Profile-matrices_Condorcet'!$B4794),MATCH(INDEX('numeric possibilities'!E$3:E$1298,VLOOKUP($B4794,'numeric possibilities'!$C$3:$G$1298,1)),'VBA code_permu_wo_repettn'!$AA$2:$AF$2))</f>
        <v>B</v>
      </c>
      <c r="E4794" t="str">
        <f>INDEX('VBA code_permu_wo_repettn'!$AH$3:$AM$6,COUNTIF('Profile-matrices_Condorcet'!$B$2:$B4794,'Profile-matrices_Condorcet'!$B4794),MATCH(INDEX('numeric possibilities'!F$3:F$1298,VLOOKUP($B4794,'numeric possibilities'!$C$3:$G$1298,1)),'VBA code_permu_wo_repettn'!$AH$2:$AM$2))</f>
        <v>C</v>
      </c>
      <c r="F4794" t="str">
        <f>INDEX('VBA code_permu_wo_repettn'!$AO$3:$AT$6,COUNTIF('Profile-matrices_Condorcet'!$B$2:$B4794,'Profile-matrices_Condorcet'!$B4794),MATCH(INDEX('numeric possibilities'!G$3:G$1298,VLOOKUP($B4794,'numeric possibilities'!$C$3:$G$1298,1)),'VBA code_permu_wo_repettn'!$AO$2:$AT$2))</f>
        <v>D</v>
      </c>
      <c r="H4794" t="s">
        <v>14</v>
      </c>
      <c r="I4794" s="3">
        <f>IF(MATCH(I$1,$C4794:$C4797,0)&lt;(MATCH(J$1,$C4794:$C4797,0)),1*a_vote,0)+IF(MATCH(I$1,$D4794:$D4797,0)&lt;MATCH(J$1,$D4794:$D4797,0),1*b_vote,0)+IF(MATCH(I$1,$E4794:$E4797,0)&lt;MATCH(J$1,$E4794:$E4797,0),1*c_vote,0)+IF(MATCH(I$1,$F4794:$F4797,0)&lt;MATCH(J$1,$F4794:$F4797,0),1*d_vote,0)</f>
        <v>0.27</v>
      </c>
      <c r="J4794" s="3">
        <f>IF(MATCH(I$1,$C4794:$C4797,0)&gt;(MATCH(J$1,$C4794:$C4797,0)),1*a_vote,0)+IF(MATCH(I$1,$D4794:$D4797,0)&gt;MATCH(J$1,$D4794:$D4797,0),1*b_vote,0)+IF(MATCH(I$1,$E4794:$E4797,0)&gt;MATCH(J$1,$E4794:$E4797,0),1*c_vote,0)+IF(MATCH(I$1,$F4794:$F4797,0)&gt;MATCH(J$1,$F4794:$F4797,0),1*d_vote,0)</f>
        <v>0.73</v>
      </c>
      <c r="K4794" s="3">
        <f>IF(MATCH($K$1,$C4794:$C4797,0)&lt;(MATCH($L$1,$C4794:$C4797,0)),1*a_vote,0)+IF(MATCH($K$1,$D4794:$D4797,0)&lt;MATCH($L$1,$D4794:$D4797,0),1*b_vote,0)+IF(MATCH($K$1,$E4794:$E4797,0)&lt;MATCH($L$1,$E4794:$E4797,0),1*c_vote,0)+IF(MATCH($K$1,$F4794:$F4797,0)&lt;MATCH($L$1,$F4794:$F4797,0),1*d_vote,0)</f>
        <v>0.53</v>
      </c>
      <c r="L4794" s="3">
        <f>IF(MATCH(K$1,$C4794:$C4797,0)&gt;(MATCH(L$1,$C4794:$C4797,0)),1*a_vote,0)+IF(MATCH(K$1,$D4794:$D4797,0)&gt;MATCH(L$1,$D4794:$D4797,0),1*b_vote,0)+IF(MATCH(K$1,$E4794:$E4797,0)&gt;MATCH(L$1,$E4794:$E4797,0),1*c_vote,0)+IF(MATCH(K$1,$F4794:$F4797,0)&gt;MATCH(L$1,$F4794:$F4797,0),1*d_vote,0)</f>
        <v>0.47</v>
      </c>
      <c r="M4794" s="3">
        <f>IF(MATCH($M$1,$C4794:$C4797,0)&lt;(MATCH($N$1,$C4794:$C4797,0)),1*a_vote,0)+IF(MATCH($M$1,$D4794:$D4797,0)&lt;MATCH($N$1,$D4794:$D4797,0),1*b_vote,0)+IF(MATCH($M$1,$E4794:$E4797,0)&lt;MATCH($N$1,$E4794:$E4797,0),1*c_vote,0)+IF(MATCH($M$1,$F4794:$F4797,0)&lt;MATCH($N$1,$F4794:$F4797,0),1*d_vote,0)</f>
        <v>0.53</v>
      </c>
      <c r="N4794" s="3">
        <f>IF(MATCH(M$1,$C4794:$C4797,0)&gt;(MATCH(N$1,$C4794:$C4797,0)),1*a_vote,0)+IF(MATCH(M$1,$D4794:$D4797,0)&gt;MATCH(N$1,$D4794:$D4797,0),1*b_vote,0)+IF(MATCH(M$1,$E4794:$E4797,0)&gt;MATCH(N$1,$E4794:$E4797,0),1*c_vote,0)+IF(MATCH(M$1,$F4794:$F4797,0)&gt;MATCH(N$1,$F4794:$F4797,0),1*d_vote,0)</f>
        <v>0.47</v>
      </c>
      <c r="O4794" s="3">
        <f>IF(MATCH($O$1,$C4794:$C4797,0)&lt;(MATCH($P$1,$C4794:$C4797,0)),1*a_vote,0)+IF(MATCH($O$1,$D4794:$D4797,0)&lt;MATCH($P$1,$D4794:$D4797,0),1*b_vote,0)+IF(MATCH($O$1,$E4794:$E4797,0)&lt;MATCH($P$1,$E4794:$E4797,0),1*c_vote,0)+IF(MATCH($O$1,$F4794:$F4797,0)&lt;MATCH($P$1,$F4794:$F4797,0),1*d_vote,0)</f>
        <v>0.53</v>
      </c>
      <c r="P4794" s="3">
        <f>IF(MATCH(O$1,$C4794:$C4797,0)&gt;(MATCH(P$1,$C4794:$C4797,0)),1*a_vote,0)+IF(MATCH(O$1,$D4794:$D4797,0)&gt;MATCH(P$1,$D4794:$D4797,0),1*b_vote,0)+IF(MATCH(O$1,$E4794:$E4797,0)&gt;MATCH(P$1,$E4794:$E4797,0),1*c_vote,0)+IF(MATCH(O$1,$F4794:$F4797,0)&gt;MATCH(P$1,$F4794:$F4797,0),1*d_vote,0)</f>
        <v>0.47</v>
      </c>
      <c r="Q4794" s="3">
        <f>IF(MATCH($Q$1,$C4794:$C4797,0)&lt;(MATCH($R$1,$C4794:$C4797,0)),1*a_vote,0)+IF(MATCH($Q$1,$D4794:$D4797,0)&lt;MATCH($R$1,$D4794:$D4797,0),1*b_vote,0)+IF(MATCH($Q$1,$E4794:$E4797,0)&lt;MATCH($R$1,$E4794:$E4797,0),1*c_vote,0)+IF(MATCH($Q$1,$F4794:$F4797,0)&lt;MATCH($R$1,$F4794:$F4797,0),1*d_vote,0)</f>
        <v>0.51</v>
      </c>
      <c r="R4794" s="3">
        <f>IF(MATCH(Q$1,$C4794:$C4797,0)&gt;(MATCH(R$1,$C4794:$C4797,0)),1*a_vote,0)+IF(MATCH(Q$1,$D4794:$D4797,0)&gt;MATCH(R$1,$D4794:$D4797,0),1*b_vote,0)+IF(MATCH(Q$1,$E4794:$E4797,0)&gt;MATCH(R$1,$E4794:$E4797,0),1*c_vote,0)+IF(MATCH(Q$1,$F4794:$F4797,0)&gt;MATCH(R$1,$F4794:$F4797,0),1*d_vote,0)</f>
        <v>0.49</v>
      </c>
      <c r="S4794" s="3">
        <f>IF(MATCH($S$1,$C4794:$C4797,0)&lt;(MATCH($T$1,$C4794:$C4797,0)),1*a_vote,0)+IF(MATCH($S$1,$D4794:$D4797,0)&lt;MATCH($T$1,$D4794:$D4797,0),1*b_vote,0)+IF(MATCH($S$1,$E4794:$E4797,0)&lt;MATCH($T$1,$E4794:$E4797,0),1*c_vote,0)+IF(MATCH($S$1,$F4794:$F4797,0)&lt;MATCH($T$1,$F4794:$F4797,0),1*d_vote,0)</f>
        <v>0.25</v>
      </c>
      <c r="T4794" s="3">
        <f>IF(MATCH(S$1,$C4794:$C4797,0)&gt;(MATCH(T$1,$C4794:$C4797,0)),1*a_vote,0)+IF(MATCH(S$1,$D4794:$D4797,0)&gt;MATCH(T$1,$D4794:$D4797,0),1*b_vote,0)+IF(MATCH(S$1,$E4794:$E4797,0)&gt;MATCH(T$1,$E4794:$E4797,0),1*c_vote,0)+IF(MATCH(S$1,$F4794:$F4797,0)&gt;MATCH(T$1,$F4794:$F4797,0),1*d_vote,0)</f>
        <v>0.75</v>
      </c>
    </row>
    <row r="4795" spans="1:20" x14ac:dyDescent="0.25">
      <c r="A4795">
        <f t="shared" si="152"/>
        <v>4794</v>
      </c>
      <c r="B4795">
        <f t="shared" si="153"/>
        <v>1199</v>
      </c>
      <c r="C4795" t="str">
        <f>INDEX('VBA code_permu_wo_repettn'!$T$3:$Y$6,COUNTIF('Profile-matrices_Condorcet'!$B$2:$B4795,'Profile-matrices_Condorcet'!$B4795),MATCH(INDEX('numeric possibilities'!D$3:D$1298,VLOOKUP($B4795,'numeric possibilities'!$C$3:$G$1298,1)),'VBA code_permu_wo_repettn'!$T$2:$Y$2))</f>
        <v>D</v>
      </c>
      <c r="D4795" t="str">
        <f>INDEX('VBA code_permu_wo_repettn'!$AA$3:$AF$6,COUNTIF('Profile-matrices_Condorcet'!$B$2:$B4795,'Profile-matrices_Condorcet'!$B4795),MATCH(INDEX('numeric possibilities'!E$3:E$1298,VLOOKUP($B4795,'numeric possibilities'!$C$3:$G$1298,1)),'VBA code_permu_wo_repettn'!$AA$2:$AF$2))</f>
        <v>A</v>
      </c>
      <c r="E4795" t="str">
        <f>INDEX('VBA code_permu_wo_repettn'!$AH$3:$AM$6,COUNTIF('Profile-matrices_Condorcet'!$B$2:$B4795,'Profile-matrices_Condorcet'!$B4795),MATCH(INDEX('numeric possibilities'!F$3:F$1298,VLOOKUP($B4795,'numeric possibilities'!$C$3:$G$1298,1)),'VBA code_permu_wo_repettn'!$AH$2:$AM$2))</f>
        <v>B</v>
      </c>
      <c r="F4795" t="str">
        <f>INDEX('VBA code_permu_wo_repettn'!$AO$3:$AT$6,COUNTIF('Profile-matrices_Condorcet'!$B$2:$B4795,'Profile-matrices_Condorcet'!$B4795),MATCH(INDEX('numeric possibilities'!G$3:G$1298,VLOOKUP($B4795,'numeric possibilities'!$C$3:$G$1298,1)),'VBA code_permu_wo_repettn'!$AO$2:$AT$2))</f>
        <v>C</v>
      </c>
      <c r="H4795" t="s">
        <v>15</v>
      </c>
      <c r="I4795" t="str">
        <f>IF(I4794&gt;J4794,$I$1,IF(I4794&lt;J4794,$J$1,0))</f>
        <v>B</v>
      </c>
      <c r="K4795" t="str">
        <f>IF(K4794&gt;L4794,$K$1,IF(K4794&lt;L4794,$L$1,0))</f>
        <v>A</v>
      </c>
      <c r="M4795" t="str">
        <f>IF(M4794&gt;N4794,$M$1,IF(M4794&lt;N4794,$N$1,0))</f>
        <v>A</v>
      </c>
      <c r="O4795" t="str">
        <f>IF(O4794&gt;P4794,$O$1,IF(O4794&lt;P4794,$P$1,0))</f>
        <v>B</v>
      </c>
      <c r="Q4795" t="str">
        <f>IF(Q4794&gt;R4794,$Q$1,IF(Q4794&lt;R4794,$R$1,0))</f>
        <v>B</v>
      </c>
      <c r="S4795" t="str">
        <f>IF(S4794&gt;T4794,$S$1,IF(S4794&lt;T4794,$T$1,0))</f>
        <v>D</v>
      </c>
    </row>
    <row r="4796" spans="1:20" x14ac:dyDescent="0.25">
      <c r="A4796">
        <f t="shared" si="152"/>
        <v>4795</v>
      </c>
      <c r="B4796">
        <f t="shared" si="153"/>
        <v>1199</v>
      </c>
      <c r="C4796" t="str">
        <f>INDEX('VBA code_permu_wo_repettn'!$T$3:$Y$6,COUNTIF('Profile-matrices_Condorcet'!$B$2:$B4796,'Profile-matrices_Condorcet'!$B4796),MATCH(INDEX('numeric possibilities'!D$3:D$1298,VLOOKUP($B4796,'numeric possibilities'!$C$3:$G$1298,1)),'VBA code_permu_wo_repettn'!$T$2:$Y$2))</f>
        <v>B</v>
      </c>
      <c r="D4796" t="str">
        <f>INDEX('VBA code_permu_wo_repettn'!$AA$3:$AF$6,COUNTIF('Profile-matrices_Condorcet'!$B$2:$B4796,'Profile-matrices_Condorcet'!$B4796),MATCH(INDEX('numeric possibilities'!E$3:E$1298,VLOOKUP($B4796,'numeric possibilities'!$C$3:$G$1298,1)),'VBA code_permu_wo_repettn'!$AA$2:$AF$2))</f>
        <v>D</v>
      </c>
      <c r="E4796" t="str">
        <f>INDEX('VBA code_permu_wo_repettn'!$AH$3:$AM$6,COUNTIF('Profile-matrices_Condorcet'!$B$2:$B4796,'Profile-matrices_Condorcet'!$B4796),MATCH(INDEX('numeric possibilities'!F$3:F$1298,VLOOKUP($B4796,'numeric possibilities'!$C$3:$G$1298,1)),'VBA code_permu_wo_repettn'!$AH$2:$AM$2))</f>
        <v>D</v>
      </c>
      <c r="F4796" t="str">
        <f>INDEX('VBA code_permu_wo_repettn'!$AO$3:$AT$6,COUNTIF('Profile-matrices_Condorcet'!$B$2:$B4796,'Profile-matrices_Condorcet'!$B4796),MATCH(INDEX('numeric possibilities'!G$3:G$1298,VLOOKUP($B4796,'numeric possibilities'!$C$3:$G$1298,1)),'VBA code_permu_wo_repettn'!$AO$2:$AT$2))</f>
        <v>B</v>
      </c>
      <c r="I4796" t="s">
        <v>0</v>
      </c>
      <c r="J4796" t="s">
        <v>1</v>
      </c>
      <c r="K4796" t="s">
        <v>2</v>
      </c>
      <c r="L4796" t="s">
        <v>3</v>
      </c>
    </row>
    <row r="4797" spans="1:20" x14ac:dyDescent="0.25">
      <c r="A4797">
        <f t="shared" si="152"/>
        <v>4796</v>
      </c>
      <c r="B4797">
        <f t="shared" si="153"/>
        <v>1199</v>
      </c>
      <c r="C4797" t="str">
        <f>INDEX('VBA code_permu_wo_repettn'!$T$3:$Y$6,COUNTIF('Profile-matrices_Condorcet'!$B$2:$B4797,'Profile-matrices_Condorcet'!$B4797),MATCH(INDEX('numeric possibilities'!D$3:D$1298,VLOOKUP($B4797,'numeric possibilities'!$C$3:$G$1298,1)),'VBA code_permu_wo_repettn'!$T$2:$Y$2))</f>
        <v>C</v>
      </c>
      <c r="D4797" t="str">
        <f>INDEX('VBA code_permu_wo_repettn'!$AA$3:$AF$6,COUNTIF('Profile-matrices_Condorcet'!$B$2:$B4797,'Profile-matrices_Condorcet'!$B4797),MATCH(INDEX('numeric possibilities'!E$3:E$1298,VLOOKUP($B4797,'numeric possibilities'!$C$3:$G$1298,1)),'VBA code_permu_wo_repettn'!$AA$2:$AF$2))</f>
        <v>C</v>
      </c>
      <c r="E4797" t="str">
        <f>INDEX('VBA code_permu_wo_repettn'!$AH$3:$AM$6,COUNTIF('Profile-matrices_Condorcet'!$B$2:$B4797,'Profile-matrices_Condorcet'!$B4797),MATCH(INDEX('numeric possibilities'!F$3:F$1298,VLOOKUP($B4797,'numeric possibilities'!$C$3:$G$1298,1)),'VBA code_permu_wo_repettn'!$AH$2:$AM$2))</f>
        <v>A</v>
      </c>
      <c r="F4797" t="str">
        <f>INDEX('VBA code_permu_wo_repettn'!$AO$3:$AT$6,COUNTIF('Profile-matrices_Condorcet'!$B$2:$B4797,'Profile-matrices_Condorcet'!$B4797),MATCH(INDEX('numeric possibilities'!G$3:G$1298,VLOOKUP($B4797,'numeric possibilities'!$C$3:$G$1298,1)),'VBA code_permu_wo_repettn'!$AO$2:$AT$2))</f>
        <v>A</v>
      </c>
      <c r="G4797" t="str">
        <f>IF(MAX(I4797:L4797)&gt;='numeric possibilities'!$B$4/2,INDEX('Profile-matrices_Condorcet'!I4796:L4796,1,MATCH(MAX('Profile-matrices_Condorcet'!I4797:L4797),'Profile-matrices_Condorcet'!I4797:L4797,0)),"NCW")</f>
        <v>B</v>
      </c>
      <c r="H4797" t="s">
        <v>13</v>
      </c>
      <c r="I4797" s="3">
        <f>COUNTIF($I4795:$S4795,I4796)</f>
        <v>2</v>
      </c>
      <c r="J4797" s="3">
        <f>COUNTIF($I4795:$S4795,J4796)</f>
        <v>3</v>
      </c>
      <c r="K4797" s="3">
        <f>COUNTIF($I4795:$S4795,K4796)</f>
        <v>0</v>
      </c>
      <c r="L4797" s="3">
        <f>COUNTIF($I4795:$S4795,L4796)</f>
        <v>1</v>
      </c>
    </row>
    <row r="4798" spans="1:20" x14ac:dyDescent="0.25">
      <c r="A4798">
        <f t="shared" si="152"/>
        <v>4797</v>
      </c>
      <c r="B4798">
        <f t="shared" si="153"/>
        <v>1200</v>
      </c>
      <c r="C4798" t="str">
        <f>INDEX('VBA code_permu_wo_repettn'!$T$3:$Y$6,COUNTIF('Profile-matrices_Condorcet'!$B$2:$B4798,'Profile-matrices_Condorcet'!$B4798),MATCH(INDEX('numeric possibilities'!D$3:D$1298,VLOOKUP($B4798,'numeric possibilities'!$C$3:$G$1298,1)),'VBA code_permu_wo_repettn'!$T$2:$Y$2))</f>
        <v>A</v>
      </c>
      <c r="D4798" t="str">
        <f>INDEX('VBA code_permu_wo_repettn'!$AA$3:$AF$6,COUNTIF('Profile-matrices_Condorcet'!$B$2:$B4798,'Profile-matrices_Condorcet'!$B4798),MATCH(INDEX('numeric possibilities'!E$3:E$1298,VLOOKUP($B4798,'numeric possibilities'!$C$3:$G$1298,1)),'VBA code_permu_wo_repettn'!$AA$2:$AF$2))</f>
        <v>B</v>
      </c>
      <c r="E4798" t="str">
        <f>INDEX('VBA code_permu_wo_repettn'!$AH$3:$AM$6,COUNTIF('Profile-matrices_Condorcet'!$B$2:$B4798,'Profile-matrices_Condorcet'!$B4798),MATCH(INDEX('numeric possibilities'!F$3:F$1298,VLOOKUP($B4798,'numeric possibilities'!$C$3:$G$1298,1)),'VBA code_permu_wo_repettn'!$AH$2:$AM$2))</f>
        <v>C</v>
      </c>
      <c r="F4798" t="str">
        <f>INDEX('VBA code_permu_wo_repettn'!$AO$3:$AT$6,COUNTIF('Profile-matrices_Condorcet'!$B$2:$B4798,'Profile-matrices_Condorcet'!$B4798),MATCH(INDEX('numeric possibilities'!G$3:G$1298,VLOOKUP($B4798,'numeric possibilities'!$C$3:$G$1298,1)),'VBA code_permu_wo_repettn'!$AO$2:$AT$2))</f>
        <v>D</v>
      </c>
      <c r="H4798" t="s">
        <v>14</v>
      </c>
      <c r="I4798" s="3">
        <f>IF(MATCH(I$1,$C4798:$C4801,0)&lt;(MATCH(J$1,$C4798:$C4801,0)),1*a_vote,0)+IF(MATCH(I$1,$D4798:$D4801,0)&lt;MATCH(J$1,$D4798:$D4801,0),1*b_vote,0)+IF(MATCH(I$1,$E4798:$E4801,0)&lt;MATCH(J$1,$E4798:$E4801,0),1*c_vote,0)+IF(MATCH(I$1,$F4798:$F4801,0)&lt;MATCH(J$1,$F4798:$F4801,0),1*d_vote,0)</f>
        <v>0.27</v>
      </c>
      <c r="J4798" s="3">
        <f>IF(MATCH(I$1,$C4798:$C4801,0)&gt;(MATCH(J$1,$C4798:$C4801,0)),1*a_vote,0)+IF(MATCH(I$1,$D4798:$D4801,0)&gt;MATCH(J$1,$D4798:$D4801,0),1*b_vote,0)+IF(MATCH(I$1,$E4798:$E4801,0)&gt;MATCH(J$1,$E4798:$E4801,0),1*c_vote,0)+IF(MATCH(I$1,$F4798:$F4801,0)&gt;MATCH(J$1,$F4798:$F4801,0),1*d_vote,0)</f>
        <v>0.73</v>
      </c>
      <c r="K4798" s="3">
        <f>IF(MATCH($K$1,$C4798:$C4801,0)&lt;(MATCH($L$1,$C4798:$C4801,0)),1*a_vote,0)+IF(MATCH($K$1,$D4798:$D4801,0)&lt;MATCH($L$1,$D4798:$D4801,0),1*b_vote,0)+IF(MATCH($K$1,$E4798:$E4801,0)&lt;MATCH($L$1,$E4798:$E4801,0),1*c_vote,0)+IF(MATCH($K$1,$F4798:$F4801,0)&lt;MATCH($L$1,$F4798:$F4801,0),1*d_vote,0)</f>
        <v>0.53</v>
      </c>
      <c r="L4798" s="3">
        <f>IF(MATCH(K$1,$C4798:$C4801,0)&gt;(MATCH(L$1,$C4798:$C4801,0)),1*a_vote,0)+IF(MATCH(K$1,$D4798:$D4801,0)&gt;MATCH(L$1,$D4798:$D4801,0),1*b_vote,0)+IF(MATCH(K$1,$E4798:$E4801,0)&gt;MATCH(L$1,$E4798:$E4801,0),1*c_vote,0)+IF(MATCH(K$1,$F4798:$F4801,0)&gt;MATCH(L$1,$F4798:$F4801,0),1*d_vote,0)</f>
        <v>0.47</v>
      </c>
      <c r="M4798" s="3">
        <f>IF(MATCH($M$1,$C4798:$C4801,0)&lt;(MATCH($N$1,$C4798:$C4801,0)),1*a_vote,0)+IF(MATCH($M$1,$D4798:$D4801,0)&lt;MATCH($N$1,$D4798:$D4801,0),1*b_vote,0)+IF(MATCH($M$1,$E4798:$E4801,0)&lt;MATCH($N$1,$E4798:$E4801,0),1*c_vote,0)+IF(MATCH($M$1,$F4798:$F4801,0)&lt;MATCH($N$1,$F4798:$F4801,0),1*d_vote,0)</f>
        <v>0.53</v>
      </c>
      <c r="N4798" s="3">
        <f>IF(MATCH(M$1,$C4798:$C4801,0)&gt;(MATCH(N$1,$C4798:$C4801,0)),1*a_vote,0)+IF(MATCH(M$1,$D4798:$D4801,0)&gt;MATCH(N$1,$D4798:$D4801,0),1*b_vote,0)+IF(MATCH(M$1,$E4798:$E4801,0)&gt;MATCH(N$1,$E4798:$E4801,0),1*c_vote,0)+IF(MATCH(M$1,$F4798:$F4801,0)&gt;MATCH(N$1,$F4798:$F4801,0),1*d_vote,0)</f>
        <v>0.47</v>
      </c>
      <c r="O4798" s="3">
        <f>IF(MATCH($O$1,$C4798:$C4801,0)&lt;(MATCH($P$1,$C4798:$C4801,0)),1*a_vote,0)+IF(MATCH($O$1,$D4798:$D4801,0)&lt;MATCH($P$1,$D4798:$D4801,0),1*b_vote,0)+IF(MATCH($O$1,$E4798:$E4801,0)&lt;MATCH($P$1,$E4798:$E4801,0),1*c_vote,0)+IF(MATCH($O$1,$F4798:$F4801,0)&lt;MATCH($P$1,$F4798:$F4801,0),1*d_vote,0)</f>
        <v>0.26</v>
      </c>
      <c r="P4798" s="3">
        <f>IF(MATCH(O$1,$C4798:$C4801,0)&gt;(MATCH(P$1,$C4798:$C4801,0)),1*a_vote,0)+IF(MATCH(O$1,$D4798:$D4801,0)&gt;MATCH(P$1,$D4798:$D4801,0),1*b_vote,0)+IF(MATCH(O$1,$E4798:$E4801,0)&gt;MATCH(P$1,$E4798:$E4801,0),1*c_vote,0)+IF(MATCH(O$1,$F4798:$F4801,0)&gt;MATCH(P$1,$F4798:$F4801,0),1*d_vote,0)</f>
        <v>0.74</v>
      </c>
      <c r="Q4798" s="3">
        <f>IF(MATCH($Q$1,$C4798:$C4801,0)&lt;(MATCH($R$1,$C4798:$C4801,0)),1*a_vote,0)+IF(MATCH($Q$1,$D4798:$D4801,0)&lt;MATCH($R$1,$D4798:$D4801,0),1*b_vote,0)+IF(MATCH($Q$1,$E4798:$E4801,0)&lt;MATCH($R$1,$E4798:$E4801,0),1*c_vote,0)+IF(MATCH($Q$1,$F4798:$F4801,0)&lt;MATCH($R$1,$F4798:$F4801,0),1*d_vote,0)</f>
        <v>0.51</v>
      </c>
      <c r="R4798" s="3">
        <f>IF(MATCH(Q$1,$C4798:$C4801,0)&gt;(MATCH(R$1,$C4798:$C4801,0)),1*a_vote,0)+IF(MATCH(Q$1,$D4798:$D4801,0)&gt;MATCH(R$1,$D4798:$D4801,0),1*b_vote,0)+IF(MATCH(Q$1,$E4798:$E4801,0)&gt;MATCH(R$1,$E4798:$E4801,0),1*c_vote,0)+IF(MATCH(Q$1,$F4798:$F4801,0)&gt;MATCH(R$1,$F4798:$F4801,0),1*d_vote,0)</f>
        <v>0.49</v>
      </c>
      <c r="S4798" s="3">
        <f>IF(MATCH($S$1,$C4798:$C4801,0)&lt;(MATCH($T$1,$C4798:$C4801,0)),1*a_vote,0)+IF(MATCH($S$1,$D4798:$D4801,0)&lt;MATCH($T$1,$D4798:$D4801,0),1*b_vote,0)+IF(MATCH($S$1,$E4798:$E4801,0)&lt;MATCH($T$1,$E4798:$E4801,0),1*c_vote,0)+IF(MATCH($S$1,$F4798:$F4801,0)&lt;MATCH($T$1,$F4798:$F4801,0),1*d_vote,0)</f>
        <v>0.25</v>
      </c>
      <c r="T4798" s="3">
        <f>IF(MATCH(S$1,$C4798:$C4801,0)&gt;(MATCH(T$1,$C4798:$C4801,0)),1*a_vote,0)+IF(MATCH(S$1,$D4798:$D4801,0)&gt;MATCH(T$1,$D4798:$D4801,0),1*b_vote,0)+IF(MATCH(S$1,$E4798:$E4801,0)&gt;MATCH(T$1,$E4798:$E4801,0),1*c_vote,0)+IF(MATCH(S$1,$F4798:$F4801,0)&gt;MATCH(T$1,$F4798:$F4801,0),1*d_vote,0)</f>
        <v>0.75</v>
      </c>
    </row>
    <row r="4799" spans="1:20" x14ac:dyDescent="0.25">
      <c r="A4799">
        <f t="shared" si="152"/>
        <v>4798</v>
      </c>
      <c r="B4799">
        <f t="shared" si="153"/>
        <v>1200</v>
      </c>
      <c r="C4799" t="str">
        <f>INDEX('VBA code_permu_wo_repettn'!$T$3:$Y$6,COUNTIF('Profile-matrices_Condorcet'!$B$2:$B4799,'Profile-matrices_Condorcet'!$B4799),MATCH(INDEX('numeric possibilities'!D$3:D$1298,VLOOKUP($B4799,'numeric possibilities'!$C$3:$G$1298,1)),'VBA code_permu_wo_repettn'!$T$2:$Y$2))</f>
        <v>D</v>
      </c>
      <c r="D4799" t="str">
        <f>INDEX('VBA code_permu_wo_repettn'!$AA$3:$AF$6,COUNTIF('Profile-matrices_Condorcet'!$B$2:$B4799,'Profile-matrices_Condorcet'!$B4799),MATCH(INDEX('numeric possibilities'!E$3:E$1298,VLOOKUP($B4799,'numeric possibilities'!$C$3:$G$1298,1)),'VBA code_permu_wo_repettn'!$AA$2:$AF$2))</f>
        <v>A</v>
      </c>
      <c r="E4799" t="str">
        <f>INDEX('VBA code_permu_wo_repettn'!$AH$3:$AM$6,COUNTIF('Profile-matrices_Condorcet'!$B$2:$B4799,'Profile-matrices_Condorcet'!$B4799),MATCH(INDEX('numeric possibilities'!F$3:F$1298,VLOOKUP($B4799,'numeric possibilities'!$C$3:$G$1298,1)),'VBA code_permu_wo_repettn'!$AH$2:$AM$2))</f>
        <v>B</v>
      </c>
      <c r="F4799" t="str">
        <f>INDEX('VBA code_permu_wo_repettn'!$AO$3:$AT$6,COUNTIF('Profile-matrices_Condorcet'!$B$2:$B4799,'Profile-matrices_Condorcet'!$B4799),MATCH(INDEX('numeric possibilities'!G$3:G$1298,VLOOKUP($B4799,'numeric possibilities'!$C$3:$G$1298,1)),'VBA code_permu_wo_repettn'!$AO$2:$AT$2))</f>
        <v>C</v>
      </c>
      <c r="H4799" t="s">
        <v>15</v>
      </c>
      <c r="I4799" t="str">
        <f>IF(I4798&gt;J4798,$I$1,IF(I4798&lt;J4798,$J$1,0))</f>
        <v>B</v>
      </c>
      <c r="K4799" t="str">
        <f>IF(K4798&gt;L4798,$K$1,IF(K4798&lt;L4798,$L$1,0))</f>
        <v>A</v>
      </c>
      <c r="M4799" t="str">
        <f>IF(M4798&gt;N4798,$M$1,IF(M4798&lt;N4798,$N$1,0))</f>
        <v>A</v>
      </c>
      <c r="O4799" t="str">
        <f>IF(O4798&gt;P4798,$O$1,IF(O4798&lt;P4798,$P$1,0))</f>
        <v>C</v>
      </c>
      <c r="Q4799" t="str">
        <f>IF(Q4798&gt;R4798,$Q$1,IF(Q4798&lt;R4798,$R$1,0))</f>
        <v>B</v>
      </c>
      <c r="S4799" t="str">
        <f>IF(S4798&gt;T4798,$S$1,IF(S4798&lt;T4798,$T$1,0))</f>
        <v>D</v>
      </c>
    </row>
    <row r="4800" spans="1:20" x14ac:dyDescent="0.25">
      <c r="A4800">
        <f t="shared" si="152"/>
        <v>4799</v>
      </c>
      <c r="B4800">
        <f t="shared" si="153"/>
        <v>1200</v>
      </c>
      <c r="C4800" t="str">
        <f>INDEX('VBA code_permu_wo_repettn'!$T$3:$Y$6,COUNTIF('Profile-matrices_Condorcet'!$B$2:$B4800,'Profile-matrices_Condorcet'!$B4800),MATCH(INDEX('numeric possibilities'!D$3:D$1298,VLOOKUP($B4800,'numeric possibilities'!$C$3:$G$1298,1)),'VBA code_permu_wo_repettn'!$T$2:$Y$2))</f>
        <v>C</v>
      </c>
      <c r="D4800" t="str">
        <f>INDEX('VBA code_permu_wo_repettn'!$AA$3:$AF$6,COUNTIF('Profile-matrices_Condorcet'!$B$2:$B4800,'Profile-matrices_Condorcet'!$B4800),MATCH(INDEX('numeric possibilities'!E$3:E$1298,VLOOKUP($B4800,'numeric possibilities'!$C$3:$G$1298,1)),'VBA code_permu_wo_repettn'!$AA$2:$AF$2))</f>
        <v>D</v>
      </c>
      <c r="E4800" t="str">
        <f>INDEX('VBA code_permu_wo_repettn'!$AH$3:$AM$6,COUNTIF('Profile-matrices_Condorcet'!$B$2:$B4800,'Profile-matrices_Condorcet'!$B4800),MATCH(INDEX('numeric possibilities'!F$3:F$1298,VLOOKUP($B4800,'numeric possibilities'!$C$3:$G$1298,1)),'VBA code_permu_wo_repettn'!$AH$2:$AM$2))</f>
        <v>D</v>
      </c>
      <c r="F4800" t="str">
        <f>INDEX('VBA code_permu_wo_repettn'!$AO$3:$AT$6,COUNTIF('Profile-matrices_Condorcet'!$B$2:$B4800,'Profile-matrices_Condorcet'!$B4800),MATCH(INDEX('numeric possibilities'!G$3:G$1298,VLOOKUP($B4800,'numeric possibilities'!$C$3:$G$1298,1)),'VBA code_permu_wo_repettn'!$AO$2:$AT$2))</f>
        <v>B</v>
      </c>
      <c r="I4800" t="s">
        <v>0</v>
      </c>
      <c r="J4800" t="s">
        <v>1</v>
      </c>
      <c r="K4800" t="s">
        <v>2</v>
      </c>
      <c r="L4800" t="s">
        <v>3</v>
      </c>
    </row>
    <row r="4801" spans="1:20" x14ac:dyDescent="0.25">
      <c r="A4801">
        <f t="shared" si="152"/>
        <v>4800</v>
      </c>
      <c r="B4801">
        <f t="shared" si="153"/>
        <v>1200</v>
      </c>
      <c r="C4801" t="str">
        <f>INDEX('VBA code_permu_wo_repettn'!$T$3:$Y$6,COUNTIF('Profile-matrices_Condorcet'!$B$2:$B4801,'Profile-matrices_Condorcet'!$B4801),MATCH(INDEX('numeric possibilities'!D$3:D$1298,VLOOKUP($B4801,'numeric possibilities'!$C$3:$G$1298,1)),'VBA code_permu_wo_repettn'!$T$2:$Y$2))</f>
        <v>B</v>
      </c>
      <c r="D4801" t="str">
        <f>INDEX('VBA code_permu_wo_repettn'!$AA$3:$AF$6,COUNTIF('Profile-matrices_Condorcet'!$B$2:$B4801,'Profile-matrices_Condorcet'!$B4801),MATCH(INDEX('numeric possibilities'!E$3:E$1298,VLOOKUP($B4801,'numeric possibilities'!$C$3:$G$1298,1)),'VBA code_permu_wo_repettn'!$AA$2:$AF$2))</f>
        <v>C</v>
      </c>
      <c r="E4801" t="str">
        <f>INDEX('VBA code_permu_wo_repettn'!$AH$3:$AM$6,COUNTIF('Profile-matrices_Condorcet'!$B$2:$B4801,'Profile-matrices_Condorcet'!$B4801),MATCH(INDEX('numeric possibilities'!F$3:F$1298,VLOOKUP($B4801,'numeric possibilities'!$C$3:$G$1298,1)),'VBA code_permu_wo_repettn'!$AH$2:$AM$2))</f>
        <v>A</v>
      </c>
      <c r="F4801" t="str">
        <f>INDEX('VBA code_permu_wo_repettn'!$AO$3:$AT$6,COUNTIF('Profile-matrices_Condorcet'!$B$2:$B4801,'Profile-matrices_Condorcet'!$B4801),MATCH(INDEX('numeric possibilities'!G$3:G$1298,VLOOKUP($B4801,'numeric possibilities'!$C$3:$G$1298,1)),'VBA code_permu_wo_repettn'!$AO$2:$AT$2))</f>
        <v>A</v>
      </c>
      <c r="G4801" t="str">
        <f>IF(MAX(I4801:L4801)&gt;='numeric possibilities'!$B$4/2,INDEX('Profile-matrices_Condorcet'!I4800:L4800,1,MATCH(MAX('Profile-matrices_Condorcet'!I4801:L4801),'Profile-matrices_Condorcet'!I4801:L4801,0)),"NCW")</f>
        <v>NCW</v>
      </c>
      <c r="H4801" t="s">
        <v>13</v>
      </c>
      <c r="I4801" s="3">
        <f>COUNTIF($I4799:$S4799,I4800)</f>
        <v>2</v>
      </c>
      <c r="J4801" s="3">
        <f>COUNTIF($I4799:$S4799,J4800)</f>
        <v>2</v>
      </c>
      <c r="K4801" s="3">
        <f>COUNTIF($I4799:$S4799,K4800)</f>
        <v>1</v>
      </c>
      <c r="L4801" s="3">
        <f>COUNTIF($I4799:$S4799,L4800)</f>
        <v>1</v>
      </c>
    </row>
    <row r="4802" spans="1:20" x14ac:dyDescent="0.25">
      <c r="A4802">
        <f t="shared" si="152"/>
        <v>4801</v>
      </c>
      <c r="B4802">
        <f t="shared" si="153"/>
        <v>1201</v>
      </c>
      <c r="C4802" t="str">
        <f>INDEX('VBA code_permu_wo_repettn'!$T$3:$Y$6,COUNTIF('Profile-matrices_Condorcet'!$B$2:$B4802,'Profile-matrices_Condorcet'!$B4802),MATCH(INDEX('numeric possibilities'!D$3:D$1298,VLOOKUP($B4802,'numeric possibilities'!$C$3:$G$1298,1)),'VBA code_permu_wo_repettn'!$T$2:$Y$2))</f>
        <v>A</v>
      </c>
      <c r="D4802" t="str">
        <f>INDEX('VBA code_permu_wo_repettn'!$AA$3:$AF$6,COUNTIF('Profile-matrices_Condorcet'!$B$2:$B4802,'Profile-matrices_Condorcet'!$B4802),MATCH(INDEX('numeric possibilities'!E$3:E$1298,VLOOKUP($B4802,'numeric possibilities'!$C$3:$G$1298,1)),'VBA code_permu_wo_repettn'!$AA$2:$AF$2))</f>
        <v>B</v>
      </c>
      <c r="E4802" t="str">
        <f>INDEX('VBA code_permu_wo_repettn'!$AH$3:$AM$6,COUNTIF('Profile-matrices_Condorcet'!$B$2:$B4802,'Profile-matrices_Condorcet'!$B4802),MATCH(INDEX('numeric possibilities'!F$3:F$1298,VLOOKUP($B4802,'numeric possibilities'!$C$3:$G$1298,1)),'VBA code_permu_wo_repettn'!$AH$2:$AM$2))</f>
        <v>C</v>
      </c>
      <c r="F4802" t="str">
        <f>INDEX('VBA code_permu_wo_repettn'!$AO$3:$AT$6,COUNTIF('Profile-matrices_Condorcet'!$B$2:$B4802,'Profile-matrices_Condorcet'!$B4802),MATCH(INDEX('numeric possibilities'!G$3:G$1298,VLOOKUP($B4802,'numeric possibilities'!$C$3:$G$1298,1)),'VBA code_permu_wo_repettn'!$AO$2:$AT$2))</f>
        <v>D</v>
      </c>
      <c r="H4802" t="s">
        <v>14</v>
      </c>
      <c r="I4802" s="3">
        <f>IF(MATCH(I$1,$C4802:$C4805,0)&lt;(MATCH(J$1,$C4802:$C4805,0)),1*a_vote,0)+IF(MATCH(I$1,$D4802:$D4805,0)&lt;MATCH(J$1,$D4802:$D4805,0),1*b_vote,0)+IF(MATCH(I$1,$E4802:$E4805,0)&lt;MATCH(J$1,$E4802:$E4805,0),1*c_vote,0)+IF(MATCH(I$1,$F4802:$F4805,0)&lt;MATCH(J$1,$F4802:$F4805,0),1*d_vote,0)</f>
        <v>0.27</v>
      </c>
      <c r="J4802" s="3">
        <f>IF(MATCH(I$1,$C4802:$C4805,0)&gt;(MATCH(J$1,$C4802:$C4805,0)),1*a_vote,0)+IF(MATCH(I$1,$D4802:$D4805,0)&gt;MATCH(J$1,$D4802:$D4805,0),1*b_vote,0)+IF(MATCH(I$1,$E4802:$E4805,0)&gt;MATCH(J$1,$E4802:$E4805,0),1*c_vote,0)+IF(MATCH(I$1,$F4802:$F4805,0)&gt;MATCH(J$1,$F4802:$F4805,0),1*d_vote,0)</f>
        <v>0.73</v>
      </c>
      <c r="K4802" s="3">
        <f>IF(MATCH($K$1,$C4802:$C4805,0)&lt;(MATCH($L$1,$C4802:$C4805,0)),1*a_vote,0)+IF(MATCH($K$1,$D4802:$D4805,0)&lt;MATCH($L$1,$D4802:$D4805,0),1*b_vote,0)+IF(MATCH($K$1,$E4802:$E4805,0)&lt;MATCH($L$1,$E4802:$E4805,0),1*c_vote,0)+IF(MATCH($K$1,$F4802:$F4805,0)&lt;MATCH($L$1,$F4802:$F4805,0),1*d_vote,0)</f>
        <v>0.27</v>
      </c>
      <c r="L4802" s="3">
        <f>IF(MATCH(K$1,$C4802:$C4805,0)&gt;(MATCH(L$1,$C4802:$C4805,0)),1*a_vote,0)+IF(MATCH(K$1,$D4802:$D4805,0)&gt;MATCH(L$1,$D4802:$D4805,0),1*b_vote,0)+IF(MATCH(K$1,$E4802:$E4805,0)&gt;MATCH(L$1,$E4802:$E4805,0),1*c_vote,0)+IF(MATCH(K$1,$F4802:$F4805,0)&gt;MATCH(L$1,$F4802:$F4805,0),1*d_vote,0)</f>
        <v>0.73</v>
      </c>
      <c r="M4802" s="3">
        <f>IF(MATCH($M$1,$C4802:$C4805,0)&lt;(MATCH($N$1,$C4802:$C4805,0)),1*a_vote,0)+IF(MATCH($M$1,$D4802:$D4805,0)&lt;MATCH($N$1,$D4802:$D4805,0),1*b_vote,0)+IF(MATCH($M$1,$E4802:$E4805,0)&lt;MATCH($N$1,$E4802:$E4805,0),1*c_vote,0)+IF(MATCH($M$1,$F4802:$F4805,0)&lt;MATCH($N$1,$F4802:$F4805,0),1*d_vote,0)</f>
        <v>0.53</v>
      </c>
      <c r="N4802" s="3">
        <f>IF(MATCH(M$1,$C4802:$C4805,0)&gt;(MATCH(N$1,$C4802:$C4805,0)),1*a_vote,0)+IF(MATCH(M$1,$D4802:$D4805,0)&gt;MATCH(N$1,$D4802:$D4805,0),1*b_vote,0)+IF(MATCH(M$1,$E4802:$E4805,0)&gt;MATCH(N$1,$E4802:$E4805,0),1*c_vote,0)+IF(MATCH(M$1,$F4802:$F4805,0)&gt;MATCH(N$1,$F4802:$F4805,0),1*d_vote,0)</f>
        <v>0.47</v>
      </c>
      <c r="O4802" s="3">
        <f>IF(MATCH($O$1,$C4802:$C4805,0)&lt;(MATCH($P$1,$C4802:$C4805,0)),1*a_vote,0)+IF(MATCH($O$1,$D4802:$D4805,0)&lt;MATCH($P$1,$D4802:$D4805,0),1*b_vote,0)+IF(MATCH($O$1,$E4802:$E4805,0)&lt;MATCH($P$1,$E4802:$E4805,0),1*c_vote,0)+IF(MATCH($O$1,$F4802:$F4805,0)&lt;MATCH($P$1,$F4802:$F4805,0),1*d_vote,0)</f>
        <v>0.53</v>
      </c>
      <c r="P4802" s="3">
        <f>IF(MATCH(O$1,$C4802:$C4805,0)&gt;(MATCH(P$1,$C4802:$C4805,0)),1*a_vote,0)+IF(MATCH(O$1,$D4802:$D4805,0)&gt;MATCH(P$1,$D4802:$D4805,0),1*b_vote,0)+IF(MATCH(O$1,$E4802:$E4805,0)&gt;MATCH(P$1,$E4802:$E4805,0),1*c_vote,0)+IF(MATCH(O$1,$F4802:$F4805,0)&gt;MATCH(P$1,$F4802:$F4805,0),1*d_vote,0)</f>
        <v>0.47</v>
      </c>
      <c r="Q4802" s="3">
        <f>IF(MATCH($Q$1,$C4802:$C4805,0)&lt;(MATCH($R$1,$C4802:$C4805,0)),1*a_vote,0)+IF(MATCH($Q$1,$D4802:$D4805,0)&lt;MATCH($R$1,$D4802:$D4805,0),1*b_vote,0)+IF(MATCH($Q$1,$E4802:$E4805,0)&lt;MATCH($R$1,$E4802:$E4805,0),1*c_vote,0)+IF(MATCH($Q$1,$F4802:$F4805,0)&lt;MATCH($R$1,$F4802:$F4805,0),1*d_vote,0)</f>
        <v>0.78</v>
      </c>
      <c r="R4802" s="3">
        <f>IF(MATCH(Q$1,$C4802:$C4805,0)&gt;(MATCH(R$1,$C4802:$C4805,0)),1*a_vote,0)+IF(MATCH(Q$1,$D4802:$D4805,0)&gt;MATCH(R$1,$D4802:$D4805,0),1*b_vote,0)+IF(MATCH(Q$1,$E4802:$E4805,0)&gt;MATCH(R$1,$E4802:$E4805,0),1*c_vote,0)+IF(MATCH(Q$1,$F4802:$F4805,0)&gt;MATCH(R$1,$F4802:$F4805,0),1*d_vote,0)</f>
        <v>0.21999999999999997</v>
      </c>
      <c r="S4802" s="3">
        <f>IF(MATCH($S$1,$C4802:$C4805,0)&lt;(MATCH($T$1,$C4802:$C4805,0)),1*a_vote,0)+IF(MATCH($S$1,$D4802:$D4805,0)&lt;MATCH($T$1,$D4802:$D4805,0),1*b_vote,0)+IF(MATCH($S$1,$E4802:$E4805,0)&lt;MATCH($T$1,$E4802:$E4805,0),1*c_vote,0)+IF(MATCH($S$1,$F4802:$F4805,0)&lt;MATCH($T$1,$F4802:$F4805,0),1*d_vote,0)</f>
        <v>0.78</v>
      </c>
      <c r="T4802" s="3">
        <f>IF(MATCH(S$1,$C4802:$C4805,0)&gt;(MATCH(T$1,$C4802:$C4805,0)),1*a_vote,0)+IF(MATCH(S$1,$D4802:$D4805,0)&gt;MATCH(T$1,$D4802:$D4805,0),1*b_vote,0)+IF(MATCH(S$1,$E4802:$E4805,0)&gt;MATCH(T$1,$E4802:$E4805,0),1*c_vote,0)+IF(MATCH(S$1,$F4802:$F4805,0)&gt;MATCH(T$1,$F4802:$F4805,0),1*d_vote,0)</f>
        <v>0.21999999999999997</v>
      </c>
    </row>
    <row r="4803" spans="1:20" x14ac:dyDescent="0.25">
      <c r="A4803">
        <f t="shared" si="152"/>
        <v>4802</v>
      </c>
      <c r="B4803">
        <f t="shared" si="153"/>
        <v>1201</v>
      </c>
      <c r="C4803" t="str">
        <f>INDEX('VBA code_permu_wo_repettn'!$T$3:$Y$6,COUNTIF('Profile-matrices_Condorcet'!$B$2:$B4803,'Profile-matrices_Condorcet'!$B4803),MATCH(INDEX('numeric possibilities'!D$3:D$1298,VLOOKUP($B4803,'numeric possibilities'!$C$3:$G$1298,1)),'VBA code_permu_wo_repettn'!$T$2:$Y$2))</f>
        <v>B</v>
      </c>
      <c r="D4803" t="str">
        <f>INDEX('VBA code_permu_wo_repettn'!$AA$3:$AF$6,COUNTIF('Profile-matrices_Condorcet'!$B$2:$B4803,'Profile-matrices_Condorcet'!$B4803),MATCH(INDEX('numeric possibilities'!E$3:E$1298,VLOOKUP($B4803,'numeric possibilities'!$C$3:$G$1298,1)),'VBA code_permu_wo_repettn'!$AA$2:$AF$2))</f>
        <v>C</v>
      </c>
      <c r="E4803" t="str">
        <f>INDEX('VBA code_permu_wo_repettn'!$AH$3:$AM$6,COUNTIF('Profile-matrices_Condorcet'!$B$2:$B4803,'Profile-matrices_Condorcet'!$B4803),MATCH(INDEX('numeric possibilities'!F$3:F$1298,VLOOKUP($B4803,'numeric possibilities'!$C$3:$G$1298,1)),'VBA code_permu_wo_repettn'!$AH$2:$AM$2))</f>
        <v>B</v>
      </c>
      <c r="F4803" t="str">
        <f>INDEX('VBA code_permu_wo_repettn'!$AO$3:$AT$6,COUNTIF('Profile-matrices_Condorcet'!$B$2:$B4803,'Profile-matrices_Condorcet'!$B4803),MATCH(INDEX('numeric possibilities'!G$3:G$1298,VLOOKUP($B4803,'numeric possibilities'!$C$3:$G$1298,1)),'VBA code_permu_wo_repettn'!$AO$2:$AT$2))</f>
        <v>C</v>
      </c>
      <c r="H4803" t="s">
        <v>15</v>
      </c>
      <c r="I4803" t="str">
        <f>IF(I4802&gt;J4802,$I$1,IF(I4802&lt;J4802,$J$1,0))</f>
        <v>B</v>
      </c>
      <c r="K4803" t="str">
        <f>IF(K4802&gt;L4802,$K$1,IF(K4802&lt;L4802,$L$1,0))</f>
        <v>C</v>
      </c>
      <c r="M4803" t="str">
        <f>IF(M4802&gt;N4802,$M$1,IF(M4802&lt;N4802,$N$1,0))</f>
        <v>A</v>
      </c>
      <c r="O4803" t="str">
        <f>IF(O4802&gt;P4802,$O$1,IF(O4802&lt;P4802,$P$1,0))</f>
        <v>B</v>
      </c>
      <c r="Q4803" t="str">
        <f>IF(Q4802&gt;R4802,$Q$1,IF(Q4802&lt;R4802,$R$1,0))</f>
        <v>B</v>
      </c>
      <c r="S4803" t="str">
        <f>IF(S4802&gt;T4802,$S$1,IF(S4802&lt;T4802,$T$1,0))</f>
        <v>C</v>
      </c>
    </row>
    <row r="4804" spans="1:20" x14ac:dyDescent="0.25">
      <c r="A4804">
        <f t="shared" si="152"/>
        <v>4803</v>
      </c>
      <c r="B4804">
        <f t="shared" si="153"/>
        <v>1201</v>
      </c>
      <c r="C4804" t="str">
        <f>INDEX('VBA code_permu_wo_repettn'!$T$3:$Y$6,COUNTIF('Profile-matrices_Condorcet'!$B$2:$B4804,'Profile-matrices_Condorcet'!$B4804),MATCH(INDEX('numeric possibilities'!D$3:D$1298,VLOOKUP($B4804,'numeric possibilities'!$C$3:$G$1298,1)),'VBA code_permu_wo_repettn'!$T$2:$Y$2))</f>
        <v>C</v>
      </c>
      <c r="D4804" t="str">
        <f>INDEX('VBA code_permu_wo_repettn'!$AA$3:$AF$6,COUNTIF('Profile-matrices_Condorcet'!$B$2:$B4804,'Profile-matrices_Condorcet'!$B4804),MATCH(INDEX('numeric possibilities'!E$3:E$1298,VLOOKUP($B4804,'numeric possibilities'!$C$3:$G$1298,1)),'VBA code_permu_wo_repettn'!$AA$2:$AF$2))</f>
        <v>A</v>
      </c>
      <c r="E4804" t="str">
        <f>INDEX('VBA code_permu_wo_repettn'!$AH$3:$AM$6,COUNTIF('Profile-matrices_Condorcet'!$B$2:$B4804,'Profile-matrices_Condorcet'!$B4804),MATCH(INDEX('numeric possibilities'!F$3:F$1298,VLOOKUP($B4804,'numeric possibilities'!$C$3:$G$1298,1)),'VBA code_permu_wo_repettn'!$AH$2:$AM$2))</f>
        <v>D</v>
      </c>
      <c r="F4804" t="str">
        <f>INDEX('VBA code_permu_wo_repettn'!$AO$3:$AT$6,COUNTIF('Profile-matrices_Condorcet'!$B$2:$B4804,'Profile-matrices_Condorcet'!$B4804),MATCH(INDEX('numeric possibilities'!G$3:G$1298,VLOOKUP($B4804,'numeric possibilities'!$C$3:$G$1298,1)),'VBA code_permu_wo_repettn'!$AO$2:$AT$2))</f>
        <v>B</v>
      </c>
      <c r="I4804" t="s">
        <v>0</v>
      </c>
      <c r="J4804" t="s">
        <v>1</v>
      </c>
      <c r="K4804" t="s">
        <v>2</v>
      </c>
      <c r="L4804" t="s">
        <v>3</v>
      </c>
    </row>
    <row r="4805" spans="1:20" x14ac:dyDescent="0.25">
      <c r="A4805">
        <f t="shared" si="152"/>
        <v>4804</v>
      </c>
      <c r="B4805">
        <f t="shared" si="153"/>
        <v>1201</v>
      </c>
      <c r="C4805" t="str">
        <f>INDEX('VBA code_permu_wo_repettn'!$T$3:$Y$6,COUNTIF('Profile-matrices_Condorcet'!$B$2:$B4805,'Profile-matrices_Condorcet'!$B4805),MATCH(INDEX('numeric possibilities'!D$3:D$1298,VLOOKUP($B4805,'numeric possibilities'!$C$3:$G$1298,1)),'VBA code_permu_wo_repettn'!$T$2:$Y$2))</f>
        <v>D</v>
      </c>
      <c r="D4805" t="str">
        <f>INDEX('VBA code_permu_wo_repettn'!$AA$3:$AF$6,COUNTIF('Profile-matrices_Condorcet'!$B$2:$B4805,'Profile-matrices_Condorcet'!$B4805),MATCH(INDEX('numeric possibilities'!E$3:E$1298,VLOOKUP($B4805,'numeric possibilities'!$C$3:$G$1298,1)),'VBA code_permu_wo_repettn'!$AA$2:$AF$2))</f>
        <v>D</v>
      </c>
      <c r="E4805" t="str">
        <f>INDEX('VBA code_permu_wo_repettn'!$AH$3:$AM$6,COUNTIF('Profile-matrices_Condorcet'!$B$2:$B4805,'Profile-matrices_Condorcet'!$B4805),MATCH(INDEX('numeric possibilities'!F$3:F$1298,VLOOKUP($B4805,'numeric possibilities'!$C$3:$G$1298,1)),'VBA code_permu_wo_repettn'!$AH$2:$AM$2))</f>
        <v>A</v>
      </c>
      <c r="F4805" t="str">
        <f>INDEX('VBA code_permu_wo_repettn'!$AO$3:$AT$6,COUNTIF('Profile-matrices_Condorcet'!$B$2:$B4805,'Profile-matrices_Condorcet'!$B4805),MATCH(INDEX('numeric possibilities'!G$3:G$1298,VLOOKUP($B4805,'numeric possibilities'!$C$3:$G$1298,1)),'VBA code_permu_wo_repettn'!$AO$2:$AT$2))</f>
        <v>A</v>
      </c>
      <c r="G4805" t="str">
        <f>IF(MAX(I4805:L4805)&gt;='numeric possibilities'!$B$4/2,INDEX('Profile-matrices_Condorcet'!I4804:L4804,1,MATCH(MAX('Profile-matrices_Condorcet'!I4805:L4805),'Profile-matrices_Condorcet'!I4805:L4805,0)),"NCW")</f>
        <v>B</v>
      </c>
      <c r="H4805" t="s">
        <v>13</v>
      </c>
      <c r="I4805" s="3">
        <f>COUNTIF($I4803:$S4803,I4804)</f>
        <v>1</v>
      </c>
      <c r="J4805" s="3">
        <f>COUNTIF($I4803:$S4803,J4804)</f>
        <v>3</v>
      </c>
      <c r="K4805" s="3">
        <f>COUNTIF($I4803:$S4803,K4804)</f>
        <v>2</v>
      </c>
      <c r="L4805" s="3">
        <f>COUNTIF($I4803:$S4803,L4804)</f>
        <v>0</v>
      </c>
    </row>
    <row r="4806" spans="1:20" x14ac:dyDescent="0.25">
      <c r="A4806">
        <f t="shared" si="152"/>
        <v>4805</v>
      </c>
      <c r="B4806">
        <f t="shared" si="153"/>
        <v>1202</v>
      </c>
      <c r="C4806" t="str">
        <f>INDEX('VBA code_permu_wo_repettn'!$T$3:$Y$6,COUNTIF('Profile-matrices_Condorcet'!$B$2:$B4806,'Profile-matrices_Condorcet'!$B4806),MATCH(INDEX('numeric possibilities'!D$3:D$1298,VLOOKUP($B4806,'numeric possibilities'!$C$3:$G$1298,1)),'VBA code_permu_wo_repettn'!$T$2:$Y$2))</f>
        <v>A</v>
      </c>
      <c r="D4806" t="str">
        <f>INDEX('VBA code_permu_wo_repettn'!$AA$3:$AF$6,COUNTIF('Profile-matrices_Condorcet'!$B$2:$B4806,'Profile-matrices_Condorcet'!$B4806),MATCH(INDEX('numeric possibilities'!E$3:E$1298,VLOOKUP($B4806,'numeric possibilities'!$C$3:$G$1298,1)),'VBA code_permu_wo_repettn'!$AA$2:$AF$2))</f>
        <v>B</v>
      </c>
      <c r="E4806" t="str">
        <f>INDEX('VBA code_permu_wo_repettn'!$AH$3:$AM$6,COUNTIF('Profile-matrices_Condorcet'!$B$2:$B4806,'Profile-matrices_Condorcet'!$B4806),MATCH(INDEX('numeric possibilities'!F$3:F$1298,VLOOKUP($B4806,'numeric possibilities'!$C$3:$G$1298,1)),'VBA code_permu_wo_repettn'!$AH$2:$AM$2))</f>
        <v>C</v>
      </c>
      <c r="F4806" t="str">
        <f>INDEX('VBA code_permu_wo_repettn'!$AO$3:$AT$6,COUNTIF('Profile-matrices_Condorcet'!$B$2:$B4806,'Profile-matrices_Condorcet'!$B4806),MATCH(INDEX('numeric possibilities'!G$3:G$1298,VLOOKUP($B4806,'numeric possibilities'!$C$3:$G$1298,1)),'VBA code_permu_wo_repettn'!$AO$2:$AT$2))</f>
        <v>D</v>
      </c>
      <c r="H4806" t="s">
        <v>14</v>
      </c>
      <c r="I4806" s="3">
        <f>IF(MATCH(I$1,$C4806:$C4809,0)&lt;(MATCH(J$1,$C4806:$C4809,0)),1*a_vote,0)+IF(MATCH(I$1,$D4806:$D4809,0)&lt;MATCH(J$1,$D4806:$D4809,0),1*b_vote,0)+IF(MATCH(I$1,$E4806:$E4809,0)&lt;MATCH(J$1,$E4806:$E4809,0),1*c_vote,0)+IF(MATCH(I$1,$F4806:$F4809,0)&lt;MATCH(J$1,$F4806:$F4809,0),1*d_vote,0)</f>
        <v>0.27</v>
      </c>
      <c r="J4806" s="3">
        <f>IF(MATCH(I$1,$C4806:$C4809,0)&gt;(MATCH(J$1,$C4806:$C4809,0)),1*a_vote,0)+IF(MATCH(I$1,$D4806:$D4809,0)&gt;MATCH(J$1,$D4806:$D4809,0),1*b_vote,0)+IF(MATCH(I$1,$E4806:$E4809,0)&gt;MATCH(J$1,$E4806:$E4809,0),1*c_vote,0)+IF(MATCH(I$1,$F4806:$F4809,0)&gt;MATCH(J$1,$F4806:$F4809,0),1*d_vote,0)</f>
        <v>0.73</v>
      </c>
      <c r="K4806" s="3">
        <f>IF(MATCH($K$1,$C4806:$C4809,0)&lt;(MATCH($L$1,$C4806:$C4809,0)),1*a_vote,0)+IF(MATCH($K$1,$D4806:$D4809,0)&lt;MATCH($L$1,$D4806:$D4809,0),1*b_vote,0)+IF(MATCH($K$1,$E4806:$E4809,0)&lt;MATCH($L$1,$E4806:$E4809,0),1*c_vote,0)+IF(MATCH($K$1,$F4806:$F4809,0)&lt;MATCH($L$1,$F4806:$F4809,0),1*d_vote,0)</f>
        <v>0.27</v>
      </c>
      <c r="L4806" s="3">
        <f>IF(MATCH(K$1,$C4806:$C4809,0)&gt;(MATCH(L$1,$C4806:$C4809,0)),1*a_vote,0)+IF(MATCH(K$1,$D4806:$D4809,0)&gt;MATCH(L$1,$D4806:$D4809,0),1*b_vote,0)+IF(MATCH(K$1,$E4806:$E4809,0)&gt;MATCH(L$1,$E4806:$E4809,0),1*c_vote,0)+IF(MATCH(K$1,$F4806:$F4809,0)&gt;MATCH(L$1,$F4806:$F4809,0),1*d_vote,0)</f>
        <v>0.73</v>
      </c>
      <c r="M4806" s="3">
        <f>IF(MATCH($M$1,$C4806:$C4809,0)&lt;(MATCH($N$1,$C4806:$C4809,0)),1*a_vote,0)+IF(MATCH($M$1,$D4806:$D4809,0)&lt;MATCH($N$1,$D4806:$D4809,0),1*b_vote,0)+IF(MATCH($M$1,$E4806:$E4809,0)&lt;MATCH($N$1,$E4806:$E4809,0),1*c_vote,0)+IF(MATCH($M$1,$F4806:$F4809,0)&lt;MATCH($N$1,$F4806:$F4809,0),1*d_vote,0)</f>
        <v>0.53</v>
      </c>
      <c r="N4806" s="3">
        <f>IF(MATCH(M$1,$C4806:$C4809,0)&gt;(MATCH(N$1,$C4806:$C4809,0)),1*a_vote,0)+IF(MATCH(M$1,$D4806:$D4809,0)&gt;MATCH(N$1,$D4806:$D4809,0),1*b_vote,0)+IF(MATCH(M$1,$E4806:$E4809,0)&gt;MATCH(N$1,$E4806:$E4809,0),1*c_vote,0)+IF(MATCH(M$1,$F4806:$F4809,0)&gt;MATCH(N$1,$F4806:$F4809,0),1*d_vote,0)</f>
        <v>0.47</v>
      </c>
      <c r="O4806" s="3">
        <f>IF(MATCH($O$1,$C4806:$C4809,0)&lt;(MATCH($P$1,$C4806:$C4809,0)),1*a_vote,0)+IF(MATCH($O$1,$D4806:$D4809,0)&lt;MATCH($P$1,$D4806:$D4809,0),1*b_vote,0)+IF(MATCH($O$1,$E4806:$E4809,0)&lt;MATCH($P$1,$E4806:$E4809,0),1*c_vote,0)+IF(MATCH($O$1,$F4806:$F4809,0)&lt;MATCH($P$1,$F4806:$F4809,0),1*d_vote,0)</f>
        <v>0.53</v>
      </c>
      <c r="P4806" s="3">
        <f>IF(MATCH(O$1,$C4806:$C4809,0)&gt;(MATCH(P$1,$C4806:$C4809,0)),1*a_vote,0)+IF(MATCH(O$1,$D4806:$D4809,0)&gt;MATCH(P$1,$D4806:$D4809,0),1*b_vote,0)+IF(MATCH(O$1,$E4806:$E4809,0)&gt;MATCH(P$1,$E4806:$E4809,0),1*c_vote,0)+IF(MATCH(O$1,$F4806:$F4809,0)&gt;MATCH(P$1,$F4806:$F4809,0),1*d_vote,0)</f>
        <v>0.47</v>
      </c>
      <c r="Q4806" s="3">
        <f>IF(MATCH($Q$1,$C4806:$C4809,0)&lt;(MATCH($R$1,$C4806:$C4809,0)),1*a_vote,0)+IF(MATCH($Q$1,$D4806:$D4809,0)&lt;MATCH($R$1,$D4806:$D4809,0),1*b_vote,0)+IF(MATCH($Q$1,$E4806:$E4809,0)&lt;MATCH($R$1,$E4806:$E4809,0),1*c_vote,0)+IF(MATCH($Q$1,$F4806:$F4809,0)&lt;MATCH($R$1,$F4806:$F4809,0),1*d_vote,0)</f>
        <v>0.78</v>
      </c>
      <c r="R4806" s="3">
        <f>IF(MATCH(Q$1,$C4806:$C4809,0)&gt;(MATCH(R$1,$C4806:$C4809,0)),1*a_vote,0)+IF(MATCH(Q$1,$D4806:$D4809,0)&gt;MATCH(R$1,$D4806:$D4809,0),1*b_vote,0)+IF(MATCH(Q$1,$E4806:$E4809,0)&gt;MATCH(R$1,$E4806:$E4809,0),1*c_vote,0)+IF(MATCH(Q$1,$F4806:$F4809,0)&gt;MATCH(R$1,$F4806:$F4809,0),1*d_vote,0)</f>
        <v>0.21999999999999997</v>
      </c>
      <c r="S4806" s="3">
        <f>IF(MATCH($S$1,$C4806:$C4809,0)&lt;(MATCH($T$1,$C4806:$C4809,0)),1*a_vote,0)+IF(MATCH($S$1,$D4806:$D4809,0)&lt;MATCH($T$1,$D4806:$D4809,0),1*b_vote,0)+IF(MATCH($S$1,$E4806:$E4809,0)&lt;MATCH($T$1,$E4806:$E4809,0),1*c_vote,0)+IF(MATCH($S$1,$F4806:$F4809,0)&lt;MATCH($T$1,$F4806:$F4809,0),1*d_vote,0)</f>
        <v>0.51</v>
      </c>
      <c r="T4806" s="3">
        <f>IF(MATCH(S$1,$C4806:$C4809,0)&gt;(MATCH(T$1,$C4806:$C4809,0)),1*a_vote,0)+IF(MATCH(S$1,$D4806:$D4809,0)&gt;MATCH(T$1,$D4806:$D4809,0),1*b_vote,0)+IF(MATCH(S$1,$E4806:$E4809,0)&gt;MATCH(T$1,$E4806:$E4809,0),1*c_vote,0)+IF(MATCH(S$1,$F4806:$F4809,0)&gt;MATCH(T$1,$F4806:$F4809,0),1*d_vote,0)</f>
        <v>0.49</v>
      </c>
    </row>
    <row r="4807" spans="1:20" x14ac:dyDescent="0.25">
      <c r="A4807">
        <f t="shared" si="152"/>
        <v>4806</v>
      </c>
      <c r="B4807">
        <f t="shared" si="153"/>
        <v>1202</v>
      </c>
      <c r="C4807" t="str">
        <f>INDEX('VBA code_permu_wo_repettn'!$T$3:$Y$6,COUNTIF('Profile-matrices_Condorcet'!$B$2:$B4807,'Profile-matrices_Condorcet'!$B4807),MATCH(INDEX('numeric possibilities'!D$3:D$1298,VLOOKUP($B4807,'numeric possibilities'!$C$3:$G$1298,1)),'VBA code_permu_wo_repettn'!$T$2:$Y$2))</f>
        <v>B</v>
      </c>
      <c r="D4807" t="str">
        <f>INDEX('VBA code_permu_wo_repettn'!$AA$3:$AF$6,COUNTIF('Profile-matrices_Condorcet'!$B$2:$B4807,'Profile-matrices_Condorcet'!$B4807),MATCH(INDEX('numeric possibilities'!E$3:E$1298,VLOOKUP($B4807,'numeric possibilities'!$C$3:$G$1298,1)),'VBA code_permu_wo_repettn'!$AA$2:$AF$2))</f>
        <v>C</v>
      </c>
      <c r="E4807" t="str">
        <f>INDEX('VBA code_permu_wo_repettn'!$AH$3:$AM$6,COUNTIF('Profile-matrices_Condorcet'!$B$2:$B4807,'Profile-matrices_Condorcet'!$B4807),MATCH(INDEX('numeric possibilities'!F$3:F$1298,VLOOKUP($B4807,'numeric possibilities'!$C$3:$G$1298,1)),'VBA code_permu_wo_repettn'!$AH$2:$AM$2))</f>
        <v>B</v>
      </c>
      <c r="F4807" t="str">
        <f>INDEX('VBA code_permu_wo_repettn'!$AO$3:$AT$6,COUNTIF('Profile-matrices_Condorcet'!$B$2:$B4807,'Profile-matrices_Condorcet'!$B4807),MATCH(INDEX('numeric possibilities'!G$3:G$1298,VLOOKUP($B4807,'numeric possibilities'!$C$3:$G$1298,1)),'VBA code_permu_wo_repettn'!$AO$2:$AT$2))</f>
        <v>C</v>
      </c>
      <c r="H4807" t="s">
        <v>15</v>
      </c>
      <c r="I4807" t="str">
        <f>IF(I4806&gt;J4806,$I$1,IF(I4806&lt;J4806,$J$1,0))</f>
        <v>B</v>
      </c>
      <c r="K4807" t="str">
        <f>IF(K4806&gt;L4806,$K$1,IF(K4806&lt;L4806,$L$1,0))</f>
        <v>C</v>
      </c>
      <c r="M4807" t="str">
        <f>IF(M4806&gt;N4806,$M$1,IF(M4806&lt;N4806,$N$1,0))</f>
        <v>A</v>
      </c>
      <c r="O4807" t="str">
        <f>IF(O4806&gt;P4806,$O$1,IF(O4806&lt;P4806,$P$1,0))</f>
        <v>B</v>
      </c>
      <c r="Q4807" t="str">
        <f>IF(Q4806&gt;R4806,$Q$1,IF(Q4806&lt;R4806,$R$1,0))</f>
        <v>B</v>
      </c>
      <c r="S4807" t="str">
        <f>IF(S4806&gt;T4806,$S$1,IF(S4806&lt;T4806,$T$1,0))</f>
        <v>C</v>
      </c>
    </row>
    <row r="4808" spans="1:20" x14ac:dyDescent="0.25">
      <c r="A4808">
        <f t="shared" si="152"/>
        <v>4807</v>
      </c>
      <c r="B4808">
        <f t="shared" si="153"/>
        <v>1202</v>
      </c>
      <c r="C4808" t="str">
        <f>INDEX('VBA code_permu_wo_repettn'!$T$3:$Y$6,COUNTIF('Profile-matrices_Condorcet'!$B$2:$B4808,'Profile-matrices_Condorcet'!$B4808),MATCH(INDEX('numeric possibilities'!D$3:D$1298,VLOOKUP($B4808,'numeric possibilities'!$C$3:$G$1298,1)),'VBA code_permu_wo_repettn'!$T$2:$Y$2))</f>
        <v>D</v>
      </c>
      <c r="D4808" t="str">
        <f>INDEX('VBA code_permu_wo_repettn'!$AA$3:$AF$6,COUNTIF('Profile-matrices_Condorcet'!$B$2:$B4808,'Profile-matrices_Condorcet'!$B4808),MATCH(INDEX('numeric possibilities'!E$3:E$1298,VLOOKUP($B4808,'numeric possibilities'!$C$3:$G$1298,1)),'VBA code_permu_wo_repettn'!$AA$2:$AF$2))</f>
        <v>A</v>
      </c>
      <c r="E4808" t="str">
        <f>INDEX('VBA code_permu_wo_repettn'!$AH$3:$AM$6,COUNTIF('Profile-matrices_Condorcet'!$B$2:$B4808,'Profile-matrices_Condorcet'!$B4808),MATCH(INDEX('numeric possibilities'!F$3:F$1298,VLOOKUP($B4808,'numeric possibilities'!$C$3:$G$1298,1)),'VBA code_permu_wo_repettn'!$AH$2:$AM$2))</f>
        <v>D</v>
      </c>
      <c r="F4808" t="str">
        <f>INDEX('VBA code_permu_wo_repettn'!$AO$3:$AT$6,COUNTIF('Profile-matrices_Condorcet'!$B$2:$B4808,'Profile-matrices_Condorcet'!$B4808),MATCH(INDEX('numeric possibilities'!G$3:G$1298,VLOOKUP($B4808,'numeric possibilities'!$C$3:$G$1298,1)),'VBA code_permu_wo_repettn'!$AO$2:$AT$2))</f>
        <v>B</v>
      </c>
      <c r="I4808" t="s">
        <v>0</v>
      </c>
      <c r="J4808" t="s">
        <v>1</v>
      </c>
      <c r="K4808" t="s">
        <v>2</v>
      </c>
      <c r="L4808" t="s">
        <v>3</v>
      </c>
    </row>
    <row r="4809" spans="1:20" x14ac:dyDescent="0.25">
      <c r="A4809">
        <f t="shared" si="152"/>
        <v>4808</v>
      </c>
      <c r="B4809">
        <f t="shared" si="153"/>
        <v>1202</v>
      </c>
      <c r="C4809" t="str">
        <f>INDEX('VBA code_permu_wo_repettn'!$T$3:$Y$6,COUNTIF('Profile-matrices_Condorcet'!$B$2:$B4809,'Profile-matrices_Condorcet'!$B4809),MATCH(INDEX('numeric possibilities'!D$3:D$1298,VLOOKUP($B4809,'numeric possibilities'!$C$3:$G$1298,1)),'VBA code_permu_wo_repettn'!$T$2:$Y$2))</f>
        <v>C</v>
      </c>
      <c r="D4809" t="str">
        <f>INDEX('VBA code_permu_wo_repettn'!$AA$3:$AF$6,COUNTIF('Profile-matrices_Condorcet'!$B$2:$B4809,'Profile-matrices_Condorcet'!$B4809),MATCH(INDEX('numeric possibilities'!E$3:E$1298,VLOOKUP($B4809,'numeric possibilities'!$C$3:$G$1298,1)),'VBA code_permu_wo_repettn'!$AA$2:$AF$2))</f>
        <v>D</v>
      </c>
      <c r="E4809" t="str">
        <f>INDEX('VBA code_permu_wo_repettn'!$AH$3:$AM$6,COUNTIF('Profile-matrices_Condorcet'!$B$2:$B4809,'Profile-matrices_Condorcet'!$B4809),MATCH(INDEX('numeric possibilities'!F$3:F$1298,VLOOKUP($B4809,'numeric possibilities'!$C$3:$G$1298,1)),'VBA code_permu_wo_repettn'!$AH$2:$AM$2))</f>
        <v>A</v>
      </c>
      <c r="F4809" t="str">
        <f>INDEX('VBA code_permu_wo_repettn'!$AO$3:$AT$6,COUNTIF('Profile-matrices_Condorcet'!$B$2:$B4809,'Profile-matrices_Condorcet'!$B4809),MATCH(INDEX('numeric possibilities'!G$3:G$1298,VLOOKUP($B4809,'numeric possibilities'!$C$3:$G$1298,1)),'VBA code_permu_wo_repettn'!$AO$2:$AT$2))</f>
        <v>A</v>
      </c>
      <c r="G4809" t="str">
        <f>IF(MAX(I4809:L4809)&gt;='numeric possibilities'!$B$4/2,INDEX('Profile-matrices_Condorcet'!I4808:L4808,1,MATCH(MAX('Profile-matrices_Condorcet'!I4809:L4809),'Profile-matrices_Condorcet'!I4809:L4809,0)),"NCW")</f>
        <v>B</v>
      </c>
      <c r="H4809" t="s">
        <v>13</v>
      </c>
      <c r="I4809" s="3">
        <f>COUNTIF($I4807:$S4807,I4808)</f>
        <v>1</v>
      </c>
      <c r="J4809" s="3">
        <f>COUNTIF($I4807:$S4807,J4808)</f>
        <v>3</v>
      </c>
      <c r="K4809" s="3">
        <f>COUNTIF($I4807:$S4807,K4808)</f>
        <v>2</v>
      </c>
      <c r="L4809" s="3">
        <f>COUNTIF($I4807:$S4807,L4808)</f>
        <v>0</v>
      </c>
    </row>
    <row r="4810" spans="1:20" x14ac:dyDescent="0.25">
      <c r="A4810">
        <f t="shared" si="152"/>
        <v>4809</v>
      </c>
      <c r="B4810">
        <f t="shared" si="153"/>
        <v>1203</v>
      </c>
      <c r="C4810" t="str">
        <f>INDEX('VBA code_permu_wo_repettn'!$T$3:$Y$6,COUNTIF('Profile-matrices_Condorcet'!$B$2:$B4810,'Profile-matrices_Condorcet'!$B4810),MATCH(INDEX('numeric possibilities'!D$3:D$1298,VLOOKUP($B4810,'numeric possibilities'!$C$3:$G$1298,1)),'VBA code_permu_wo_repettn'!$T$2:$Y$2))</f>
        <v>A</v>
      </c>
      <c r="D4810" t="str">
        <f>INDEX('VBA code_permu_wo_repettn'!$AA$3:$AF$6,COUNTIF('Profile-matrices_Condorcet'!$B$2:$B4810,'Profile-matrices_Condorcet'!$B4810),MATCH(INDEX('numeric possibilities'!E$3:E$1298,VLOOKUP($B4810,'numeric possibilities'!$C$3:$G$1298,1)),'VBA code_permu_wo_repettn'!$AA$2:$AF$2))</f>
        <v>B</v>
      </c>
      <c r="E4810" t="str">
        <f>INDEX('VBA code_permu_wo_repettn'!$AH$3:$AM$6,COUNTIF('Profile-matrices_Condorcet'!$B$2:$B4810,'Profile-matrices_Condorcet'!$B4810),MATCH(INDEX('numeric possibilities'!F$3:F$1298,VLOOKUP($B4810,'numeric possibilities'!$C$3:$G$1298,1)),'VBA code_permu_wo_repettn'!$AH$2:$AM$2))</f>
        <v>C</v>
      </c>
      <c r="F4810" t="str">
        <f>INDEX('VBA code_permu_wo_repettn'!$AO$3:$AT$6,COUNTIF('Profile-matrices_Condorcet'!$B$2:$B4810,'Profile-matrices_Condorcet'!$B4810),MATCH(INDEX('numeric possibilities'!G$3:G$1298,VLOOKUP($B4810,'numeric possibilities'!$C$3:$G$1298,1)),'VBA code_permu_wo_repettn'!$AO$2:$AT$2))</f>
        <v>D</v>
      </c>
      <c r="H4810" t="s">
        <v>14</v>
      </c>
      <c r="I4810" s="3">
        <f>IF(MATCH(I$1,$C4810:$C4813,0)&lt;(MATCH(J$1,$C4810:$C4813,0)),1*a_vote,0)+IF(MATCH(I$1,$D4810:$D4813,0)&lt;MATCH(J$1,$D4810:$D4813,0),1*b_vote,0)+IF(MATCH(I$1,$E4810:$E4813,0)&lt;MATCH(J$1,$E4810:$E4813,0),1*c_vote,0)+IF(MATCH(I$1,$F4810:$F4813,0)&lt;MATCH(J$1,$F4810:$F4813,0),1*d_vote,0)</f>
        <v>0.27</v>
      </c>
      <c r="J4810" s="3">
        <f>IF(MATCH(I$1,$C4810:$C4813,0)&gt;(MATCH(J$1,$C4810:$C4813,0)),1*a_vote,0)+IF(MATCH(I$1,$D4810:$D4813,0)&gt;MATCH(J$1,$D4810:$D4813,0),1*b_vote,0)+IF(MATCH(I$1,$E4810:$E4813,0)&gt;MATCH(J$1,$E4810:$E4813,0),1*c_vote,0)+IF(MATCH(I$1,$F4810:$F4813,0)&gt;MATCH(J$1,$F4810:$F4813,0),1*d_vote,0)</f>
        <v>0.73</v>
      </c>
      <c r="K4810" s="3">
        <f>IF(MATCH($K$1,$C4810:$C4813,0)&lt;(MATCH($L$1,$C4810:$C4813,0)),1*a_vote,0)+IF(MATCH($K$1,$D4810:$D4813,0)&lt;MATCH($L$1,$D4810:$D4813,0),1*b_vote,0)+IF(MATCH($K$1,$E4810:$E4813,0)&lt;MATCH($L$1,$E4810:$E4813,0),1*c_vote,0)+IF(MATCH($K$1,$F4810:$F4813,0)&lt;MATCH($L$1,$F4810:$F4813,0),1*d_vote,0)</f>
        <v>0.27</v>
      </c>
      <c r="L4810" s="3">
        <f>IF(MATCH(K$1,$C4810:$C4813,0)&gt;(MATCH(L$1,$C4810:$C4813,0)),1*a_vote,0)+IF(MATCH(K$1,$D4810:$D4813,0)&gt;MATCH(L$1,$D4810:$D4813,0),1*b_vote,0)+IF(MATCH(K$1,$E4810:$E4813,0)&gt;MATCH(L$1,$E4810:$E4813,0),1*c_vote,0)+IF(MATCH(K$1,$F4810:$F4813,0)&gt;MATCH(L$1,$F4810:$F4813,0),1*d_vote,0)</f>
        <v>0.73</v>
      </c>
      <c r="M4810" s="3">
        <f>IF(MATCH($M$1,$C4810:$C4813,0)&lt;(MATCH($N$1,$C4810:$C4813,0)),1*a_vote,0)+IF(MATCH($M$1,$D4810:$D4813,0)&lt;MATCH($N$1,$D4810:$D4813,0),1*b_vote,0)+IF(MATCH($M$1,$E4810:$E4813,0)&lt;MATCH($N$1,$E4810:$E4813,0),1*c_vote,0)+IF(MATCH($M$1,$F4810:$F4813,0)&lt;MATCH($N$1,$F4810:$F4813,0),1*d_vote,0)</f>
        <v>0.53</v>
      </c>
      <c r="N4810" s="3">
        <f>IF(MATCH(M$1,$C4810:$C4813,0)&gt;(MATCH(N$1,$C4810:$C4813,0)),1*a_vote,0)+IF(MATCH(M$1,$D4810:$D4813,0)&gt;MATCH(N$1,$D4810:$D4813,0),1*b_vote,0)+IF(MATCH(M$1,$E4810:$E4813,0)&gt;MATCH(N$1,$E4810:$E4813,0),1*c_vote,0)+IF(MATCH(M$1,$F4810:$F4813,0)&gt;MATCH(N$1,$F4810:$F4813,0),1*d_vote,0)</f>
        <v>0.47</v>
      </c>
      <c r="O4810" s="3">
        <f>IF(MATCH($O$1,$C4810:$C4813,0)&lt;(MATCH($P$1,$C4810:$C4813,0)),1*a_vote,0)+IF(MATCH($O$1,$D4810:$D4813,0)&lt;MATCH($P$1,$D4810:$D4813,0),1*b_vote,0)+IF(MATCH($O$1,$E4810:$E4813,0)&lt;MATCH($P$1,$E4810:$E4813,0),1*c_vote,0)+IF(MATCH($O$1,$F4810:$F4813,0)&lt;MATCH($P$1,$F4810:$F4813,0),1*d_vote,0)</f>
        <v>0.26</v>
      </c>
      <c r="P4810" s="3">
        <f>IF(MATCH(O$1,$C4810:$C4813,0)&gt;(MATCH(P$1,$C4810:$C4813,0)),1*a_vote,0)+IF(MATCH(O$1,$D4810:$D4813,0)&gt;MATCH(P$1,$D4810:$D4813,0),1*b_vote,0)+IF(MATCH(O$1,$E4810:$E4813,0)&gt;MATCH(P$1,$E4810:$E4813,0),1*c_vote,0)+IF(MATCH(O$1,$F4810:$F4813,0)&gt;MATCH(P$1,$F4810:$F4813,0),1*d_vote,0)</f>
        <v>0.74</v>
      </c>
      <c r="Q4810" s="3">
        <f>IF(MATCH($Q$1,$C4810:$C4813,0)&lt;(MATCH($R$1,$C4810:$C4813,0)),1*a_vote,0)+IF(MATCH($Q$1,$D4810:$D4813,0)&lt;MATCH($R$1,$D4810:$D4813,0),1*b_vote,0)+IF(MATCH($Q$1,$E4810:$E4813,0)&lt;MATCH($R$1,$E4810:$E4813,0),1*c_vote,0)+IF(MATCH($Q$1,$F4810:$F4813,0)&lt;MATCH($R$1,$F4810:$F4813,0),1*d_vote,0)</f>
        <v>0.78</v>
      </c>
      <c r="R4810" s="3">
        <f>IF(MATCH(Q$1,$C4810:$C4813,0)&gt;(MATCH(R$1,$C4810:$C4813,0)),1*a_vote,0)+IF(MATCH(Q$1,$D4810:$D4813,0)&gt;MATCH(R$1,$D4810:$D4813,0),1*b_vote,0)+IF(MATCH(Q$1,$E4810:$E4813,0)&gt;MATCH(R$1,$E4810:$E4813,0),1*c_vote,0)+IF(MATCH(Q$1,$F4810:$F4813,0)&gt;MATCH(R$1,$F4810:$F4813,0),1*d_vote,0)</f>
        <v>0.21999999999999997</v>
      </c>
      <c r="S4810" s="3">
        <f>IF(MATCH($S$1,$C4810:$C4813,0)&lt;(MATCH($T$1,$C4810:$C4813,0)),1*a_vote,0)+IF(MATCH($S$1,$D4810:$D4813,0)&lt;MATCH($T$1,$D4810:$D4813,0),1*b_vote,0)+IF(MATCH($S$1,$E4810:$E4813,0)&lt;MATCH($T$1,$E4810:$E4813,0),1*c_vote,0)+IF(MATCH($S$1,$F4810:$F4813,0)&lt;MATCH($T$1,$F4810:$F4813,0),1*d_vote,0)</f>
        <v>0.78</v>
      </c>
      <c r="T4810" s="3">
        <f>IF(MATCH(S$1,$C4810:$C4813,0)&gt;(MATCH(T$1,$C4810:$C4813,0)),1*a_vote,0)+IF(MATCH(S$1,$D4810:$D4813,0)&gt;MATCH(T$1,$D4810:$D4813,0),1*b_vote,0)+IF(MATCH(S$1,$E4810:$E4813,0)&gt;MATCH(T$1,$E4810:$E4813,0),1*c_vote,0)+IF(MATCH(S$1,$F4810:$F4813,0)&gt;MATCH(T$1,$F4810:$F4813,0),1*d_vote,0)</f>
        <v>0.21999999999999997</v>
      </c>
    </row>
    <row r="4811" spans="1:20" x14ac:dyDescent="0.25">
      <c r="A4811">
        <f t="shared" si="152"/>
        <v>4810</v>
      </c>
      <c r="B4811">
        <f t="shared" si="153"/>
        <v>1203</v>
      </c>
      <c r="C4811" t="str">
        <f>INDEX('VBA code_permu_wo_repettn'!$T$3:$Y$6,COUNTIF('Profile-matrices_Condorcet'!$B$2:$B4811,'Profile-matrices_Condorcet'!$B4811),MATCH(INDEX('numeric possibilities'!D$3:D$1298,VLOOKUP($B4811,'numeric possibilities'!$C$3:$G$1298,1)),'VBA code_permu_wo_repettn'!$T$2:$Y$2))</f>
        <v>C</v>
      </c>
      <c r="D4811" t="str">
        <f>INDEX('VBA code_permu_wo_repettn'!$AA$3:$AF$6,COUNTIF('Profile-matrices_Condorcet'!$B$2:$B4811,'Profile-matrices_Condorcet'!$B4811),MATCH(INDEX('numeric possibilities'!E$3:E$1298,VLOOKUP($B4811,'numeric possibilities'!$C$3:$G$1298,1)),'VBA code_permu_wo_repettn'!$AA$2:$AF$2))</f>
        <v>C</v>
      </c>
      <c r="E4811" t="str">
        <f>INDEX('VBA code_permu_wo_repettn'!$AH$3:$AM$6,COUNTIF('Profile-matrices_Condorcet'!$B$2:$B4811,'Profile-matrices_Condorcet'!$B4811),MATCH(INDEX('numeric possibilities'!F$3:F$1298,VLOOKUP($B4811,'numeric possibilities'!$C$3:$G$1298,1)),'VBA code_permu_wo_repettn'!$AH$2:$AM$2))</f>
        <v>B</v>
      </c>
      <c r="F4811" t="str">
        <f>INDEX('VBA code_permu_wo_repettn'!$AO$3:$AT$6,COUNTIF('Profile-matrices_Condorcet'!$B$2:$B4811,'Profile-matrices_Condorcet'!$B4811),MATCH(INDEX('numeric possibilities'!G$3:G$1298,VLOOKUP($B4811,'numeric possibilities'!$C$3:$G$1298,1)),'VBA code_permu_wo_repettn'!$AO$2:$AT$2))</f>
        <v>C</v>
      </c>
      <c r="H4811" t="s">
        <v>15</v>
      </c>
      <c r="I4811" t="str">
        <f>IF(I4810&gt;J4810,$I$1,IF(I4810&lt;J4810,$J$1,0))</f>
        <v>B</v>
      </c>
      <c r="K4811" t="str">
        <f>IF(K4810&gt;L4810,$K$1,IF(K4810&lt;L4810,$L$1,0))</f>
        <v>C</v>
      </c>
      <c r="M4811" t="str">
        <f>IF(M4810&gt;N4810,$M$1,IF(M4810&lt;N4810,$N$1,0))</f>
        <v>A</v>
      </c>
      <c r="O4811" t="str">
        <f>IF(O4810&gt;P4810,$O$1,IF(O4810&lt;P4810,$P$1,0))</f>
        <v>C</v>
      </c>
      <c r="Q4811" t="str">
        <f>IF(Q4810&gt;R4810,$Q$1,IF(Q4810&lt;R4810,$R$1,0))</f>
        <v>B</v>
      </c>
      <c r="S4811" t="str">
        <f>IF(S4810&gt;T4810,$S$1,IF(S4810&lt;T4810,$T$1,0))</f>
        <v>C</v>
      </c>
    </row>
    <row r="4812" spans="1:20" x14ac:dyDescent="0.25">
      <c r="A4812">
        <f t="shared" si="152"/>
        <v>4811</v>
      </c>
      <c r="B4812">
        <f t="shared" si="153"/>
        <v>1203</v>
      </c>
      <c r="C4812" t="str">
        <f>INDEX('VBA code_permu_wo_repettn'!$T$3:$Y$6,COUNTIF('Profile-matrices_Condorcet'!$B$2:$B4812,'Profile-matrices_Condorcet'!$B4812),MATCH(INDEX('numeric possibilities'!D$3:D$1298,VLOOKUP($B4812,'numeric possibilities'!$C$3:$G$1298,1)),'VBA code_permu_wo_repettn'!$T$2:$Y$2))</f>
        <v>B</v>
      </c>
      <c r="D4812" t="str">
        <f>INDEX('VBA code_permu_wo_repettn'!$AA$3:$AF$6,COUNTIF('Profile-matrices_Condorcet'!$B$2:$B4812,'Profile-matrices_Condorcet'!$B4812),MATCH(INDEX('numeric possibilities'!E$3:E$1298,VLOOKUP($B4812,'numeric possibilities'!$C$3:$G$1298,1)),'VBA code_permu_wo_repettn'!$AA$2:$AF$2))</f>
        <v>A</v>
      </c>
      <c r="E4812" t="str">
        <f>INDEX('VBA code_permu_wo_repettn'!$AH$3:$AM$6,COUNTIF('Profile-matrices_Condorcet'!$B$2:$B4812,'Profile-matrices_Condorcet'!$B4812),MATCH(INDEX('numeric possibilities'!F$3:F$1298,VLOOKUP($B4812,'numeric possibilities'!$C$3:$G$1298,1)),'VBA code_permu_wo_repettn'!$AH$2:$AM$2))</f>
        <v>D</v>
      </c>
      <c r="F4812" t="str">
        <f>INDEX('VBA code_permu_wo_repettn'!$AO$3:$AT$6,COUNTIF('Profile-matrices_Condorcet'!$B$2:$B4812,'Profile-matrices_Condorcet'!$B4812),MATCH(INDEX('numeric possibilities'!G$3:G$1298,VLOOKUP($B4812,'numeric possibilities'!$C$3:$G$1298,1)),'VBA code_permu_wo_repettn'!$AO$2:$AT$2))</f>
        <v>B</v>
      </c>
      <c r="I4812" t="s">
        <v>0</v>
      </c>
      <c r="J4812" t="s">
        <v>1</v>
      </c>
      <c r="K4812" t="s">
        <v>2</v>
      </c>
      <c r="L4812" t="s">
        <v>3</v>
      </c>
    </row>
    <row r="4813" spans="1:20" x14ac:dyDescent="0.25">
      <c r="A4813">
        <f t="shared" si="152"/>
        <v>4812</v>
      </c>
      <c r="B4813">
        <f t="shared" si="153"/>
        <v>1203</v>
      </c>
      <c r="C4813" t="str">
        <f>INDEX('VBA code_permu_wo_repettn'!$T$3:$Y$6,COUNTIF('Profile-matrices_Condorcet'!$B$2:$B4813,'Profile-matrices_Condorcet'!$B4813),MATCH(INDEX('numeric possibilities'!D$3:D$1298,VLOOKUP($B4813,'numeric possibilities'!$C$3:$G$1298,1)),'VBA code_permu_wo_repettn'!$T$2:$Y$2))</f>
        <v>D</v>
      </c>
      <c r="D4813" t="str">
        <f>INDEX('VBA code_permu_wo_repettn'!$AA$3:$AF$6,COUNTIF('Profile-matrices_Condorcet'!$B$2:$B4813,'Profile-matrices_Condorcet'!$B4813),MATCH(INDEX('numeric possibilities'!E$3:E$1298,VLOOKUP($B4813,'numeric possibilities'!$C$3:$G$1298,1)),'VBA code_permu_wo_repettn'!$AA$2:$AF$2))</f>
        <v>D</v>
      </c>
      <c r="E4813" t="str">
        <f>INDEX('VBA code_permu_wo_repettn'!$AH$3:$AM$6,COUNTIF('Profile-matrices_Condorcet'!$B$2:$B4813,'Profile-matrices_Condorcet'!$B4813),MATCH(INDEX('numeric possibilities'!F$3:F$1298,VLOOKUP($B4813,'numeric possibilities'!$C$3:$G$1298,1)),'VBA code_permu_wo_repettn'!$AH$2:$AM$2))</f>
        <v>A</v>
      </c>
      <c r="F4813" t="str">
        <f>INDEX('VBA code_permu_wo_repettn'!$AO$3:$AT$6,COUNTIF('Profile-matrices_Condorcet'!$B$2:$B4813,'Profile-matrices_Condorcet'!$B4813),MATCH(INDEX('numeric possibilities'!G$3:G$1298,VLOOKUP($B4813,'numeric possibilities'!$C$3:$G$1298,1)),'VBA code_permu_wo_repettn'!$AO$2:$AT$2))</f>
        <v>A</v>
      </c>
      <c r="G4813" t="str">
        <f>IF(MAX(I4813:L4813)&gt;='numeric possibilities'!$B$4/2,INDEX('Profile-matrices_Condorcet'!I4812:L4812,1,MATCH(MAX('Profile-matrices_Condorcet'!I4813:L4813),'Profile-matrices_Condorcet'!I4813:L4813,0)),"NCW")</f>
        <v>C</v>
      </c>
      <c r="H4813" t="s">
        <v>13</v>
      </c>
      <c r="I4813" s="3">
        <f>COUNTIF($I4811:$S4811,I4812)</f>
        <v>1</v>
      </c>
      <c r="J4813" s="3">
        <f>COUNTIF($I4811:$S4811,J4812)</f>
        <v>2</v>
      </c>
      <c r="K4813" s="3">
        <f>COUNTIF($I4811:$S4811,K4812)</f>
        <v>3</v>
      </c>
      <c r="L4813" s="3">
        <f>COUNTIF($I4811:$S4811,L4812)</f>
        <v>0</v>
      </c>
    </row>
    <row r="4814" spans="1:20" x14ac:dyDescent="0.25">
      <c r="A4814">
        <f t="shared" si="152"/>
        <v>4813</v>
      </c>
      <c r="B4814">
        <f t="shared" si="153"/>
        <v>1204</v>
      </c>
      <c r="C4814" t="str">
        <f>INDEX('VBA code_permu_wo_repettn'!$T$3:$Y$6,COUNTIF('Profile-matrices_Condorcet'!$B$2:$B4814,'Profile-matrices_Condorcet'!$B4814),MATCH(INDEX('numeric possibilities'!D$3:D$1298,VLOOKUP($B4814,'numeric possibilities'!$C$3:$G$1298,1)),'VBA code_permu_wo_repettn'!$T$2:$Y$2))</f>
        <v>A</v>
      </c>
      <c r="D4814" t="str">
        <f>INDEX('VBA code_permu_wo_repettn'!$AA$3:$AF$6,COUNTIF('Profile-matrices_Condorcet'!$B$2:$B4814,'Profile-matrices_Condorcet'!$B4814),MATCH(INDEX('numeric possibilities'!E$3:E$1298,VLOOKUP($B4814,'numeric possibilities'!$C$3:$G$1298,1)),'VBA code_permu_wo_repettn'!$AA$2:$AF$2))</f>
        <v>B</v>
      </c>
      <c r="E4814" t="str">
        <f>INDEX('VBA code_permu_wo_repettn'!$AH$3:$AM$6,COUNTIF('Profile-matrices_Condorcet'!$B$2:$B4814,'Profile-matrices_Condorcet'!$B4814),MATCH(INDEX('numeric possibilities'!F$3:F$1298,VLOOKUP($B4814,'numeric possibilities'!$C$3:$G$1298,1)),'VBA code_permu_wo_repettn'!$AH$2:$AM$2))</f>
        <v>C</v>
      </c>
      <c r="F4814" t="str">
        <f>INDEX('VBA code_permu_wo_repettn'!$AO$3:$AT$6,COUNTIF('Profile-matrices_Condorcet'!$B$2:$B4814,'Profile-matrices_Condorcet'!$B4814),MATCH(INDEX('numeric possibilities'!G$3:G$1298,VLOOKUP($B4814,'numeric possibilities'!$C$3:$G$1298,1)),'VBA code_permu_wo_repettn'!$AO$2:$AT$2))</f>
        <v>D</v>
      </c>
      <c r="H4814" t="s">
        <v>14</v>
      </c>
      <c r="I4814" s="3">
        <f>IF(MATCH(I$1,$C4814:$C4817,0)&lt;(MATCH(J$1,$C4814:$C4817,0)),1*a_vote,0)+IF(MATCH(I$1,$D4814:$D4817,0)&lt;MATCH(J$1,$D4814:$D4817,0),1*b_vote,0)+IF(MATCH(I$1,$E4814:$E4817,0)&lt;MATCH(J$1,$E4814:$E4817,0),1*c_vote,0)+IF(MATCH(I$1,$F4814:$F4817,0)&lt;MATCH(J$1,$F4814:$F4817,0),1*d_vote,0)</f>
        <v>0.27</v>
      </c>
      <c r="J4814" s="3">
        <f>IF(MATCH(I$1,$C4814:$C4817,0)&gt;(MATCH(J$1,$C4814:$C4817,0)),1*a_vote,0)+IF(MATCH(I$1,$D4814:$D4817,0)&gt;MATCH(J$1,$D4814:$D4817,0),1*b_vote,0)+IF(MATCH(I$1,$E4814:$E4817,0)&gt;MATCH(J$1,$E4814:$E4817,0),1*c_vote,0)+IF(MATCH(I$1,$F4814:$F4817,0)&gt;MATCH(J$1,$F4814:$F4817,0),1*d_vote,0)</f>
        <v>0.73</v>
      </c>
      <c r="K4814" s="3">
        <f>IF(MATCH($K$1,$C4814:$C4817,0)&lt;(MATCH($L$1,$C4814:$C4817,0)),1*a_vote,0)+IF(MATCH($K$1,$D4814:$D4817,0)&lt;MATCH($L$1,$D4814:$D4817,0),1*b_vote,0)+IF(MATCH($K$1,$E4814:$E4817,0)&lt;MATCH($L$1,$E4814:$E4817,0),1*c_vote,0)+IF(MATCH($K$1,$F4814:$F4817,0)&lt;MATCH($L$1,$F4814:$F4817,0),1*d_vote,0)</f>
        <v>0.27</v>
      </c>
      <c r="L4814" s="3">
        <f>IF(MATCH(K$1,$C4814:$C4817,0)&gt;(MATCH(L$1,$C4814:$C4817,0)),1*a_vote,0)+IF(MATCH(K$1,$D4814:$D4817,0)&gt;MATCH(L$1,$D4814:$D4817,0),1*b_vote,0)+IF(MATCH(K$1,$E4814:$E4817,0)&gt;MATCH(L$1,$E4814:$E4817,0),1*c_vote,0)+IF(MATCH(K$1,$F4814:$F4817,0)&gt;MATCH(L$1,$F4814:$F4817,0),1*d_vote,0)</f>
        <v>0.73</v>
      </c>
      <c r="M4814" s="3">
        <f>IF(MATCH($M$1,$C4814:$C4817,0)&lt;(MATCH($N$1,$C4814:$C4817,0)),1*a_vote,0)+IF(MATCH($M$1,$D4814:$D4817,0)&lt;MATCH($N$1,$D4814:$D4817,0),1*b_vote,0)+IF(MATCH($M$1,$E4814:$E4817,0)&lt;MATCH($N$1,$E4814:$E4817,0),1*c_vote,0)+IF(MATCH($M$1,$F4814:$F4817,0)&lt;MATCH($N$1,$F4814:$F4817,0),1*d_vote,0)</f>
        <v>0.53</v>
      </c>
      <c r="N4814" s="3">
        <f>IF(MATCH(M$1,$C4814:$C4817,0)&gt;(MATCH(N$1,$C4814:$C4817,0)),1*a_vote,0)+IF(MATCH(M$1,$D4814:$D4817,0)&gt;MATCH(N$1,$D4814:$D4817,0),1*b_vote,0)+IF(MATCH(M$1,$E4814:$E4817,0)&gt;MATCH(N$1,$E4814:$E4817,0),1*c_vote,0)+IF(MATCH(M$1,$F4814:$F4817,0)&gt;MATCH(N$1,$F4814:$F4817,0),1*d_vote,0)</f>
        <v>0.47</v>
      </c>
      <c r="O4814" s="3">
        <f>IF(MATCH($O$1,$C4814:$C4817,0)&lt;(MATCH($P$1,$C4814:$C4817,0)),1*a_vote,0)+IF(MATCH($O$1,$D4814:$D4817,0)&lt;MATCH($P$1,$D4814:$D4817,0),1*b_vote,0)+IF(MATCH($O$1,$E4814:$E4817,0)&lt;MATCH($P$1,$E4814:$E4817,0),1*c_vote,0)+IF(MATCH($O$1,$F4814:$F4817,0)&lt;MATCH($P$1,$F4814:$F4817,0),1*d_vote,0)</f>
        <v>0.26</v>
      </c>
      <c r="P4814" s="3">
        <f>IF(MATCH(O$1,$C4814:$C4817,0)&gt;(MATCH(P$1,$C4814:$C4817,0)),1*a_vote,0)+IF(MATCH(O$1,$D4814:$D4817,0)&gt;MATCH(P$1,$D4814:$D4817,0),1*b_vote,0)+IF(MATCH(O$1,$E4814:$E4817,0)&gt;MATCH(P$1,$E4814:$E4817,0),1*c_vote,0)+IF(MATCH(O$1,$F4814:$F4817,0)&gt;MATCH(P$1,$F4814:$F4817,0),1*d_vote,0)</f>
        <v>0.74</v>
      </c>
      <c r="Q4814" s="3">
        <f>IF(MATCH($Q$1,$C4814:$C4817,0)&lt;(MATCH($R$1,$C4814:$C4817,0)),1*a_vote,0)+IF(MATCH($Q$1,$D4814:$D4817,0)&lt;MATCH($R$1,$D4814:$D4817,0),1*b_vote,0)+IF(MATCH($Q$1,$E4814:$E4817,0)&lt;MATCH($R$1,$E4814:$E4817,0),1*c_vote,0)+IF(MATCH($Q$1,$F4814:$F4817,0)&lt;MATCH($R$1,$F4814:$F4817,0),1*d_vote,0)</f>
        <v>0.51</v>
      </c>
      <c r="R4814" s="3">
        <f>IF(MATCH(Q$1,$C4814:$C4817,0)&gt;(MATCH(R$1,$C4814:$C4817,0)),1*a_vote,0)+IF(MATCH(Q$1,$D4814:$D4817,0)&gt;MATCH(R$1,$D4814:$D4817,0),1*b_vote,0)+IF(MATCH(Q$1,$E4814:$E4817,0)&gt;MATCH(R$1,$E4814:$E4817,0),1*c_vote,0)+IF(MATCH(Q$1,$F4814:$F4817,0)&gt;MATCH(R$1,$F4814:$F4817,0),1*d_vote,0)</f>
        <v>0.49</v>
      </c>
      <c r="S4814" s="3">
        <f>IF(MATCH($S$1,$C4814:$C4817,0)&lt;(MATCH($T$1,$C4814:$C4817,0)),1*a_vote,0)+IF(MATCH($S$1,$D4814:$D4817,0)&lt;MATCH($T$1,$D4814:$D4817,0),1*b_vote,0)+IF(MATCH($S$1,$E4814:$E4817,0)&lt;MATCH($T$1,$E4814:$E4817,0),1*c_vote,0)+IF(MATCH($S$1,$F4814:$F4817,0)&lt;MATCH($T$1,$F4814:$F4817,0),1*d_vote,0)</f>
        <v>0.78</v>
      </c>
      <c r="T4814" s="3">
        <f>IF(MATCH(S$1,$C4814:$C4817,0)&gt;(MATCH(T$1,$C4814:$C4817,0)),1*a_vote,0)+IF(MATCH(S$1,$D4814:$D4817,0)&gt;MATCH(T$1,$D4814:$D4817,0),1*b_vote,0)+IF(MATCH(S$1,$E4814:$E4817,0)&gt;MATCH(T$1,$E4814:$E4817,0),1*c_vote,0)+IF(MATCH(S$1,$F4814:$F4817,0)&gt;MATCH(T$1,$F4814:$F4817,0),1*d_vote,0)</f>
        <v>0.21999999999999997</v>
      </c>
    </row>
    <row r="4815" spans="1:20" x14ac:dyDescent="0.25">
      <c r="A4815">
        <f t="shared" si="152"/>
        <v>4814</v>
      </c>
      <c r="B4815">
        <f t="shared" si="153"/>
        <v>1204</v>
      </c>
      <c r="C4815" t="str">
        <f>INDEX('VBA code_permu_wo_repettn'!$T$3:$Y$6,COUNTIF('Profile-matrices_Condorcet'!$B$2:$B4815,'Profile-matrices_Condorcet'!$B4815),MATCH(INDEX('numeric possibilities'!D$3:D$1298,VLOOKUP($B4815,'numeric possibilities'!$C$3:$G$1298,1)),'VBA code_permu_wo_repettn'!$T$2:$Y$2))</f>
        <v>C</v>
      </c>
      <c r="D4815" t="str">
        <f>INDEX('VBA code_permu_wo_repettn'!$AA$3:$AF$6,COUNTIF('Profile-matrices_Condorcet'!$B$2:$B4815,'Profile-matrices_Condorcet'!$B4815),MATCH(INDEX('numeric possibilities'!E$3:E$1298,VLOOKUP($B4815,'numeric possibilities'!$C$3:$G$1298,1)),'VBA code_permu_wo_repettn'!$AA$2:$AF$2))</f>
        <v>C</v>
      </c>
      <c r="E4815" t="str">
        <f>INDEX('VBA code_permu_wo_repettn'!$AH$3:$AM$6,COUNTIF('Profile-matrices_Condorcet'!$B$2:$B4815,'Profile-matrices_Condorcet'!$B4815),MATCH(INDEX('numeric possibilities'!F$3:F$1298,VLOOKUP($B4815,'numeric possibilities'!$C$3:$G$1298,1)),'VBA code_permu_wo_repettn'!$AH$2:$AM$2))</f>
        <v>B</v>
      </c>
      <c r="F4815" t="str">
        <f>INDEX('VBA code_permu_wo_repettn'!$AO$3:$AT$6,COUNTIF('Profile-matrices_Condorcet'!$B$2:$B4815,'Profile-matrices_Condorcet'!$B4815),MATCH(INDEX('numeric possibilities'!G$3:G$1298,VLOOKUP($B4815,'numeric possibilities'!$C$3:$G$1298,1)),'VBA code_permu_wo_repettn'!$AO$2:$AT$2))</f>
        <v>C</v>
      </c>
      <c r="H4815" t="s">
        <v>15</v>
      </c>
      <c r="I4815" t="str">
        <f>IF(I4814&gt;J4814,$I$1,IF(I4814&lt;J4814,$J$1,0))</f>
        <v>B</v>
      </c>
      <c r="K4815" t="str">
        <f>IF(K4814&gt;L4814,$K$1,IF(K4814&lt;L4814,$L$1,0))</f>
        <v>C</v>
      </c>
      <c r="M4815" t="str">
        <f>IF(M4814&gt;N4814,$M$1,IF(M4814&lt;N4814,$N$1,0))</f>
        <v>A</v>
      </c>
      <c r="O4815" t="str">
        <f>IF(O4814&gt;P4814,$O$1,IF(O4814&lt;P4814,$P$1,0))</f>
        <v>C</v>
      </c>
      <c r="Q4815" t="str">
        <f>IF(Q4814&gt;R4814,$Q$1,IF(Q4814&lt;R4814,$R$1,0))</f>
        <v>B</v>
      </c>
      <c r="S4815" t="str">
        <f>IF(S4814&gt;T4814,$S$1,IF(S4814&lt;T4814,$T$1,0))</f>
        <v>C</v>
      </c>
    </row>
    <row r="4816" spans="1:20" x14ac:dyDescent="0.25">
      <c r="A4816">
        <f t="shared" si="152"/>
        <v>4815</v>
      </c>
      <c r="B4816">
        <f t="shared" si="153"/>
        <v>1204</v>
      </c>
      <c r="C4816" t="str">
        <f>INDEX('VBA code_permu_wo_repettn'!$T$3:$Y$6,COUNTIF('Profile-matrices_Condorcet'!$B$2:$B4816,'Profile-matrices_Condorcet'!$B4816),MATCH(INDEX('numeric possibilities'!D$3:D$1298,VLOOKUP($B4816,'numeric possibilities'!$C$3:$G$1298,1)),'VBA code_permu_wo_repettn'!$T$2:$Y$2))</f>
        <v>D</v>
      </c>
      <c r="D4816" t="str">
        <f>INDEX('VBA code_permu_wo_repettn'!$AA$3:$AF$6,COUNTIF('Profile-matrices_Condorcet'!$B$2:$B4816,'Profile-matrices_Condorcet'!$B4816),MATCH(INDEX('numeric possibilities'!E$3:E$1298,VLOOKUP($B4816,'numeric possibilities'!$C$3:$G$1298,1)),'VBA code_permu_wo_repettn'!$AA$2:$AF$2))</f>
        <v>A</v>
      </c>
      <c r="E4816" t="str">
        <f>INDEX('VBA code_permu_wo_repettn'!$AH$3:$AM$6,COUNTIF('Profile-matrices_Condorcet'!$B$2:$B4816,'Profile-matrices_Condorcet'!$B4816),MATCH(INDEX('numeric possibilities'!F$3:F$1298,VLOOKUP($B4816,'numeric possibilities'!$C$3:$G$1298,1)),'VBA code_permu_wo_repettn'!$AH$2:$AM$2))</f>
        <v>D</v>
      </c>
      <c r="F4816" t="str">
        <f>INDEX('VBA code_permu_wo_repettn'!$AO$3:$AT$6,COUNTIF('Profile-matrices_Condorcet'!$B$2:$B4816,'Profile-matrices_Condorcet'!$B4816),MATCH(INDEX('numeric possibilities'!G$3:G$1298,VLOOKUP($B4816,'numeric possibilities'!$C$3:$G$1298,1)),'VBA code_permu_wo_repettn'!$AO$2:$AT$2))</f>
        <v>B</v>
      </c>
      <c r="I4816" t="s">
        <v>0</v>
      </c>
      <c r="J4816" t="s">
        <v>1</v>
      </c>
      <c r="K4816" t="s">
        <v>2</v>
      </c>
      <c r="L4816" t="s">
        <v>3</v>
      </c>
    </row>
    <row r="4817" spans="1:20" x14ac:dyDescent="0.25">
      <c r="A4817">
        <f t="shared" si="152"/>
        <v>4816</v>
      </c>
      <c r="B4817">
        <f t="shared" si="153"/>
        <v>1204</v>
      </c>
      <c r="C4817" t="str">
        <f>INDEX('VBA code_permu_wo_repettn'!$T$3:$Y$6,COUNTIF('Profile-matrices_Condorcet'!$B$2:$B4817,'Profile-matrices_Condorcet'!$B4817),MATCH(INDEX('numeric possibilities'!D$3:D$1298,VLOOKUP($B4817,'numeric possibilities'!$C$3:$G$1298,1)),'VBA code_permu_wo_repettn'!$T$2:$Y$2))</f>
        <v>B</v>
      </c>
      <c r="D4817" t="str">
        <f>INDEX('VBA code_permu_wo_repettn'!$AA$3:$AF$6,COUNTIF('Profile-matrices_Condorcet'!$B$2:$B4817,'Profile-matrices_Condorcet'!$B4817),MATCH(INDEX('numeric possibilities'!E$3:E$1298,VLOOKUP($B4817,'numeric possibilities'!$C$3:$G$1298,1)),'VBA code_permu_wo_repettn'!$AA$2:$AF$2))</f>
        <v>D</v>
      </c>
      <c r="E4817" t="str">
        <f>INDEX('VBA code_permu_wo_repettn'!$AH$3:$AM$6,COUNTIF('Profile-matrices_Condorcet'!$B$2:$B4817,'Profile-matrices_Condorcet'!$B4817),MATCH(INDEX('numeric possibilities'!F$3:F$1298,VLOOKUP($B4817,'numeric possibilities'!$C$3:$G$1298,1)),'VBA code_permu_wo_repettn'!$AH$2:$AM$2))</f>
        <v>A</v>
      </c>
      <c r="F4817" t="str">
        <f>INDEX('VBA code_permu_wo_repettn'!$AO$3:$AT$6,COUNTIF('Profile-matrices_Condorcet'!$B$2:$B4817,'Profile-matrices_Condorcet'!$B4817),MATCH(INDEX('numeric possibilities'!G$3:G$1298,VLOOKUP($B4817,'numeric possibilities'!$C$3:$G$1298,1)),'VBA code_permu_wo_repettn'!$AO$2:$AT$2))</f>
        <v>A</v>
      </c>
      <c r="G4817" t="str">
        <f>IF(MAX(I4817:L4817)&gt;='numeric possibilities'!$B$4/2,INDEX('Profile-matrices_Condorcet'!I4816:L4816,1,MATCH(MAX('Profile-matrices_Condorcet'!I4817:L4817),'Profile-matrices_Condorcet'!I4817:L4817,0)),"NCW")</f>
        <v>C</v>
      </c>
      <c r="H4817" t="s">
        <v>13</v>
      </c>
      <c r="I4817" s="3">
        <f>COUNTIF($I4815:$S4815,I4816)</f>
        <v>1</v>
      </c>
      <c r="J4817" s="3">
        <f>COUNTIF($I4815:$S4815,J4816)</f>
        <v>2</v>
      </c>
      <c r="K4817" s="3">
        <f>COUNTIF($I4815:$S4815,K4816)</f>
        <v>3</v>
      </c>
      <c r="L4817" s="3">
        <f>COUNTIF($I4815:$S4815,L4816)</f>
        <v>0</v>
      </c>
    </row>
    <row r="4818" spans="1:20" x14ac:dyDescent="0.25">
      <c r="A4818">
        <f t="shared" si="152"/>
        <v>4817</v>
      </c>
      <c r="B4818">
        <f t="shared" si="153"/>
        <v>1205</v>
      </c>
      <c r="C4818" t="str">
        <f>INDEX('VBA code_permu_wo_repettn'!$T$3:$Y$6,COUNTIF('Profile-matrices_Condorcet'!$B$2:$B4818,'Profile-matrices_Condorcet'!$B4818),MATCH(INDEX('numeric possibilities'!D$3:D$1298,VLOOKUP($B4818,'numeric possibilities'!$C$3:$G$1298,1)),'VBA code_permu_wo_repettn'!$T$2:$Y$2))</f>
        <v>A</v>
      </c>
      <c r="D4818" t="str">
        <f>INDEX('VBA code_permu_wo_repettn'!$AA$3:$AF$6,COUNTIF('Profile-matrices_Condorcet'!$B$2:$B4818,'Profile-matrices_Condorcet'!$B4818),MATCH(INDEX('numeric possibilities'!E$3:E$1298,VLOOKUP($B4818,'numeric possibilities'!$C$3:$G$1298,1)),'VBA code_permu_wo_repettn'!$AA$2:$AF$2))</f>
        <v>B</v>
      </c>
      <c r="E4818" t="str">
        <f>INDEX('VBA code_permu_wo_repettn'!$AH$3:$AM$6,COUNTIF('Profile-matrices_Condorcet'!$B$2:$B4818,'Profile-matrices_Condorcet'!$B4818),MATCH(INDEX('numeric possibilities'!F$3:F$1298,VLOOKUP($B4818,'numeric possibilities'!$C$3:$G$1298,1)),'VBA code_permu_wo_repettn'!$AH$2:$AM$2))</f>
        <v>C</v>
      </c>
      <c r="F4818" t="str">
        <f>INDEX('VBA code_permu_wo_repettn'!$AO$3:$AT$6,COUNTIF('Profile-matrices_Condorcet'!$B$2:$B4818,'Profile-matrices_Condorcet'!$B4818),MATCH(INDEX('numeric possibilities'!G$3:G$1298,VLOOKUP($B4818,'numeric possibilities'!$C$3:$G$1298,1)),'VBA code_permu_wo_repettn'!$AO$2:$AT$2))</f>
        <v>D</v>
      </c>
      <c r="H4818" t="s">
        <v>14</v>
      </c>
      <c r="I4818" s="3">
        <f>IF(MATCH(I$1,$C4818:$C4821,0)&lt;(MATCH(J$1,$C4818:$C4821,0)),1*a_vote,0)+IF(MATCH(I$1,$D4818:$D4821,0)&lt;MATCH(J$1,$D4818:$D4821,0),1*b_vote,0)+IF(MATCH(I$1,$E4818:$E4821,0)&lt;MATCH(J$1,$E4818:$E4821,0),1*c_vote,0)+IF(MATCH(I$1,$F4818:$F4821,0)&lt;MATCH(J$1,$F4818:$F4821,0),1*d_vote,0)</f>
        <v>0.27</v>
      </c>
      <c r="J4818" s="3">
        <f>IF(MATCH(I$1,$C4818:$C4821,0)&gt;(MATCH(J$1,$C4818:$C4821,0)),1*a_vote,0)+IF(MATCH(I$1,$D4818:$D4821,0)&gt;MATCH(J$1,$D4818:$D4821,0),1*b_vote,0)+IF(MATCH(I$1,$E4818:$E4821,0)&gt;MATCH(J$1,$E4818:$E4821,0),1*c_vote,0)+IF(MATCH(I$1,$F4818:$F4821,0)&gt;MATCH(J$1,$F4818:$F4821,0),1*d_vote,0)</f>
        <v>0.73</v>
      </c>
      <c r="K4818" s="3">
        <f>IF(MATCH($K$1,$C4818:$C4821,0)&lt;(MATCH($L$1,$C4818:$C4821,0)),1*a_vote,0)+IF(MATCH($K$1,$D4818:$D4821,0)&lt;MATCH($L$1,$D4818:$D4821,0),1*b_vote,0)+IF(MATCH($K$1,$E4818:$E4821,0)&lt;MATCH($L$1,$E4818:$E4821,0),1*c_vote,0)+IF(MATCH($K$1,$F4818:$F4821,0)&lt;MATCH($L$1,$F4818:$F4821,0),1*d_vote,0)</f>
        <v>0.27</v>
      </c>
      <c r="L4818" s="3">
        <f>IF(MATCH(K$1,$C4818:$C4821,0)&gt;(MATCH(L$1,$C4818:$C4821,0)),1*a_vote,0)+IF(MATCH(K$1,$D4818:$D4821,0)&gt;MATCH(L$1,$D4818:$D4821,0),1*b_vote,0)+IF(MATCH(K$1,$E4818:$E4821,0)&gt;MATCH(L$1,$E4818:$E4821,0),1*c_vote,0)+IF(MATCH(K$1,$F4818:$F4821,0)&gt;MATCH(L$1,$F4818:$F4821,0),1*d_vote,0)</f>
        <v>0.73</v>
      </c>
      <c r="M4818" s="3">
        <f>IF(MATCH($M$1,$C4818:$C4821,0)&lt;(MATCH($N$1,$C4818:$C4821,0)),1*a_vote,0)+IF(MATCH($M$1,$D4818:$D4821,0)&lt;MATCH($N$1,$D4818:$D4821,0),1*b_vote,0)+IF(MATCH($M$1,$E4818:$E4821,0)&lt;MATCH($N$1,$E4818:$E4821,0),1*c_vote,0)+IF(MATCH($M$1,$F4818:$F4821,0)&lt;MATCH($N$1,$F4818:$F4821,0),1*d_vote,0)</f>
        <v>0.53</v>
      </c>
      <c r="N4818" s="3">
        <f>IF(MATCH(M$1,$C4818:$C4821,0)&gt;(MATCH(N$1,$C4818:$C4821,0)),1*a_vote,0)+IF(MATCH(M$1,$D4818:$D4821,0)&gt;MATCH(N$1,$D4818:$D4821,0),1*b_vote,0)+IF(MATCH(M$1,$E4818:$E4821,0)&gt;MATCH(N$1,$E4818:$E4821,0),1*c_vote,0)+IF(MATCH(M$1,$F4818:$F4821,0)&gt;MATCH(N$1,$F4818:$F4821,0),1*d_vote,0)</f>
        <v>0.47</v>
      </c>
      <c r="O4818" s="3">
        <f>IF(MATCH($O$1,$C4818:$C4821,0)&lt;(MATCH($P$1,$C4818:$C4821,0)),1*a_vote,0)+IF(MATCH($O$1,$D4818:$D4821,0)&lt;MATCH($P$1,$D4818:$D4821,0),1*b_vote,0)+IF(MATCH($O$1,$E4818:$E4821,0)&lt;MATCH($P$1,$E4818:$E4821,0),1*c_vote,0)+IF(MATCH($O$1,$F4818:$F4821,0)&lt;MATCH($P$1,$F4818:$F4821,0),1*d_vote,0)</f>
        <v>0.53</v>
      </c>
      <c r="P4818" s="3">
        <f>IF(MATCH(O$1,$C4818:$C4821,0)&gt;(MATCH(P$1,$C4818:$C4821,0)),1*a_vote,0)+IF(MATCH(O$1,$D4818:$D4821,0)&gt;MATCH(P$1,$D4818:$D4821,0),1*b_vote,0)+IF(MATCH(O$1,$E4818:$E4821,0)&gt;MATCH(P$1,$E4818:$E4821,0),1*c_vote,0)+IF(MATCH(O$1,$F4818:$F4821,0)&gt;MATCH(P$1,$F4818:$F4821,0),1*d_vote,0)</f>
        <v>0.47</v>
      </c>
      <c r="Q4818" s="3">
        <f>IF(MATCH($Q$1,$C4818:$C4821,0)&lt;(MATCH($R$1,$C4818:$C4821,0)),1*a_vote,0)+IF(MATCH($Q$1,$D4818:$D4821,0)&lt;MATCH($R$1,$D4818:$D4821,0),1*b_vote,0)+IF(MATCH($Q$1,$E4818:$E4821,0)&lt;MATCH($R$1,$E4818:$E4821,0),1*c_vote,0)+IF(MATCH($Q$1,$F4818:$F4821,0)&lt;MATCH($R$1,$F4818:$F4821,0),1*d_vote,0)</f>
        <v>0.51</v>
      </c>
      <c r="R4818" s="3">
        <f>IF(MATCH(Q$1,$C4818:$C4821,0)&gt;(MATCH(R$1,$C4818:$C4821,0)),1*a_vote,0)+IF(MATCH(Q$1,$D4818:$D4821,0)&gt;MATCH(R$1,$D4818:$D4821,0),1*b_vote,0)+IF(MATCH(Q$1,$E4818:$E4821,0)&gt;MATCH(R$1,$E4818:$E4821,0),1*c_vote,0)+IF(MATCH(Q$1,$F4818:$F4821,0)&gt;MATCH(R$1,$F4818:$F4821,0),1*d_vote,0)</f>
        <v>0.49</v>
      </c>
      <c r="S4818" s="3">
        <f>IF(MATCH($S$1,$C4818:$C4821,0)&lt;(MATCH($T$1,$C4818:$C4821,0)),1*a_vote,0)+IF(MATCH($S$1,$D4818:$D4821,0)&lt;MATCH($T$1,$D4818:$D4821,0),1*b_vote,0)+IF(MATCH($S$1,$E4818:$E4821,0)&lt;MATCH($T$1,$E4818:$E4821,0),1*c_vote,0)+IF(MATCH($S$1,$F4818:$F4821,0)&lt;MATCH($T$1,$F4818:$F4821,0),1*d_vote,0)</f>
        <v>0.51</v>
      </c>
      <c r="T4818" s="3">
        <f>IF(MATCH(S$1,$C4818:$C4821,0)&gt;(MATCH(T$1,$C4818:$C4821,0)),1*a_vote,0)+IF(MATCH(S$1,$D4818:$D4821,0)&gt;MATCH(T$1,$D4818:$D4821,0),1*b_vote,0)+IF(MATCH(S$1,$E4818:$E4821,0)&gt;MATCH(T$1,$E4818:$E4821,0),1*c_vote,0)+IF(MATCH(S$1,$F4818:$F4821,0)&gt;MATCH(T$1,$F4818:$F4821,0),1*d_vote,0)</f>
        <v>0.49</v>
      </c>
    </row>
    <row r="4819" spans="1:20" x14ac:dyDescent="0.25">
      <c r="A4819">
        <f t="shared" si="152"/>
        <v>4818</v>
      </c>
      <c r="B4819">
        <f t="shared" si="153"/>
        <v>1205</v>
      </c>
      <c r="C4819" t="str">
        <f>INDEX('VBA code_permu_wo_repettn'!$T$3:$Y$6,COUNTIF('Profile-matrices_Condorcet'!$B$2:$B4819,'Profile-matrices_Condorcet'!$B4819),MATCH(INDEX('numeric possibilities'!D$3:D$1298,VLOOKUP($B4819,'numeric possibilities'!$C$3:$G$1298,1)),'VBA code_permu_wo_repettn'!$T$2:$Y$2))</f>
        <v>D</v>
      </c>
      <c r="D4819" t="str">
        <f>INDEX('VBA code_permu_wo_repettn'!$AA$3:$AF$6,COUNTIF('Profile-matrices_Condorcet'!$B$2:$B4819,'Profile-matrices_Condorcet'!$B4819),MATCH(INDEX('numeric possibilities'!E$3:E$1298,VLOOKUP($B4819,'numeric possibilities'!$C$3:$G$1298,1)),'VBA code_permu_wo_repettn'!$AA$2:$AF$2))</f>
        <v>C</v>
      </c>
      <c r="E4819" t="str">
        <f>INDEX('VBA code_permu_wo_repettn'!$AH$3:$AM$6,COUNTIF('Profile-matrices_Condorcet'!$B$2:$B4819,'Profile-matrices_Condorcet'!$B4819),MATCH(INDEX('numeric possibilities'!F$3:F$1298,VLOOKUP($B4819,'numeric possibilities'!$C$3:$G$1298,1)),'VBA code_permu_wo_repettn'!$AH$2:$AM$2))</f>
        <v>B</v>
      </c>
      <c r="F4819" t="str">
        <f>INDEX('VBA code_permu_wo_repettn'!$AO$3:$AT$6,COUNTIF('Profile-matrices_Condorcet'!$B$2:$B4819,'Profile-matrices_Condorcet'!$B4819),MATCH(INDEX('numeric possibilities'!G$3:G$1298,VLOOKUP($B4819,'numeric possibilities'!$C$3:$G$1298,1)),'VBA code_permu_wo_repettn'!$AO$2:$AT$2))</f>
        <v>C</v>
      </c>
      <c r="H4819" t="s">
        <v>15</v>
      </c>
      <c r="I4819" t="str">
        <f>IF(I4818&gt;J4818,$I$1,IF(I4818&lt;J4818,$J$1,0))</f>
        <v>B</v>
      </c>
      <c r="K4819" t="str">
        <f>IF(K4818&gt;L4818,$K$1,IF(K4818&lt;L4818,$L$1,0))</f>
        <v>C</v>
      </c>
      <c r="M4819" t="str">
        <f>IF(M4818&gt;N4818,$M$1,IF(M4818&lt;N4818,$N$1,0))</f>
        <v>A</v>
      </c>
      <c r="O4819" t="str">
        <f>IF(O4818&gt;P4818,$O$1,IF(O4818&lt;P4818,$P$1,0))</f>
        <v>B</v>
      </c>
      <c r="Q4819" t="str">
        <f>IF(Q4818&gt;R4818,$Q$1,IF(Q4818&lt;R4818,$R$1,0))</f>
        <v>B</v>
      </c>
      <c r="S4819" t="str">
        <f>IF(S4818&gt;T4818,$S$1,IF(S4818&lt;T4818,$T$1,0))</f>
        <v>C</v>
      </c>
    </row>
    <row r="4820" spans="1:20" x14ac:dyDescent="0.25">
      <c r="A4820">
        <f t="shared" si="152"/>
        <v>4819</v>
      </c>
      <c r="B4820">
        <f t="shared" si="153"/>
        <v>1205</v>
      </c>
      <c r="C4820" t="str">
        <f>INDEX('VBA code_permu_wo_repettn'!$T$3:$Y$6,COUNTIF('Profile-matrices_Condorcet'!$B$2:$B4820,'Profile-matrices_Condorcet'!$B4820),MATCH(INDEX('numeric possibilities'!D$3:D$1298,VLOOKUP($B4820,'numeric possibilities'!$C$3:$G$1298,1)),'VBA code_permu_wo_repettn'!$T$2:$Y$2))</f>
        <v>B</v>
      </c>
      <c r="D4820" t="str">
        <f>INDEX('VBA code_permu_wo_repettn'!$AA$3:$AF$6,COUNTIF('Profile-matrices_Condorcet'!$B$2:$B4820,'Profile-matrices_Condorcet'!$B4820),MATCH(INDEX('numeric possibilities'!E$3:E$1298,VLOOKUP($B4820,'numeric possibilities'!$C$3:$G$1298,1)),'VBA code_permu_wo_repettn'!$AA$2:$AF$2))</f>
        <v>A</v>
      </c>
      <c r="E4820" t="str">
        <f>INDEX('VBA code_permu_wo_repettn'!$AH$3:$AM$6,COUNTIF('Profile-matrices_Condorcet'!$B$2:$B4820,'Profile-matrices_Condorcet'!$B4820),MATCH(INDEX('numeric possibilities'!F$3:F$1298,VLOOKUP($B4820,'numeric possibilities'!$C$3:$G$1298,1)),'VBA code_permu_wo_repettn'!$AH$2:$AM$2))</f>
        <v>D</v>
      </c>
      <c r="F4820" t="str">
        <f>INDEX('VBA code_permu_wo_repettn'!$AO$3:$AT$6,COUNTIF('Profile-matrices_Condorcet'!$B$2:$B4820,'Profile-matrices_Condorcet'!$B4820),MATCH(INDEX('numeric possibilities'!G$3:G$1298,VLOOKUP($B4820,'numeric possibilities'!$C$3:$G$1298,1)),'VBA code_permu_wo_repettn'!$AO$2:$AT$2))</f>
        <v>B</v>
      </c>
      <c r="I4820" t="s">
        <v>0</v>
      </c>
      <c r="J4820" t="s">
        <v>1</v>
      </c>
      <c r="K4820" t="s">
        <v>2</v>
      </c>
      <c r="L4820" t="s">
        <v>3</v>
      </c>
    </row>
    <row r="4821" spans="1:20" x14ac:dyDescent="0.25">
      <c r="A4821">
        <f t="shared" si="152"/>
        <v>4820</v>
      </c>
      <c r="B4821">
        <f t="shared" si="153"/>
        <v>1205</v>
      </c>
      <c r="C4821" t="str">
        <f>INDEX('VBA code_permu_wo_repettn'!$T$3:$Y$6,COUNTIF('Profile-matrices_Condorcet'!$B$2:$B4821,'Profile-matrices_Condorcet'!$B4821),MATCH(INDEX('numeric possibilities'!D$3:D$1298,VLOOKUP($B4821,'numeric possibilities'!$C$3:$G$1298,1)),'VBA code_permu_wo_repettn'!$T$2:$Y$2))</f>
        <v>C</v>
      </c>
      <c r="D4821" t="str">
        <f>INDEX('VBA code_permu_wo_repettn'!$AA$3:$AF$6,COUNTIF('Profile-matrices_Condorcet'!$B$2:$B4821,'Profile-matrices_Condorcet'!$B4821),MATCH(INDEX('numeric possibilities'!E$3:E$1298,VLOOKUP($B4821,'numeric possibilities'!$C$3:$G$1298,1)),'VBA code_permu_wo_repettn'!$AA$2:$AF$2))</f>
        <v>D</v>
      </c>
      <c r="E4821" t="str">
        <f>INDEX('VBA code_permu_wo_repettn'!$AH$3:$AM$6,COUNTIF('Profile-matrices_Condorcet'!$B$2:$B4821,'Profile-matrices_Condorcet'!$B4821),MATCH(INDEX('numeric possibilities'!F$3:F$1298,VLOOKUP($B4821,'numeric possibilities'!$C$3:$G$1298,1)),'VBA code_permu_wo_repettn'!$AH$2:$AM$2))</f>
        <v>A</v>
      </c>
      <c r="F4821" t="str">
        <f>INDEX('VBA code_permu_wo_repettn'!$AO$3:$AT$6,COUNTIF('Profile-matrices_Condorcet'!$B$2:$B4821,'Profile-matrices_Condorcet'!$B4821),MATCH(INDEX('numeric possibilities'!G$3:G$1298,VLOOKUP($B4821,'numeric possibilities'!$C$3:$G$1298,1)),'VBA code_permu_wo_repettn'!$AO$2:$AT$2))</f>
        <v>A</v>
      </c>
      <c r="G4821" t="str">
        <f>IF(MAX(I4821:L4821)&gt;='numeric possibilities'!$B$4/2,INDEX('Profile-matrices_Condorcet'!I4820:L4820,1,MATCH(MAX('Profile-matrices_Condorcet'!I4821:L4821),'Profile-matrices_Condorcet'!I4821:L4821,0)),"NCW")</f>
        <v>B</v>
      </c>
      <c r="H4821" t="s">
        <v>13</v>
      </c>
      <c r="I4821" s="3">
        <f>COUNTIF($I4819:$S4819,I4820)</f>
        <v>1</v>
      </c>
      <c r="J4821" s="3">
        <f>COUNTIF($I4819:$S4819,J4820)</f>
        <v>3</v>
      </c>
      <c r="K4821" s="3">
        <f>COUNTIF($I4819:$S4819,K4820)</f>
        <v>2</v>
      </c>
      <c r="L4821" s="3">
        <f>COUNTIF($I4819:$S4819,L4820)</f>
        <v>0</v>
      </c>
    </row>
    <row r="4822" spans="1:20" x14ac:dyDescent="0.25">
      <c r="A4822">
        <f t="shared" si="152"/>
        <v>4821</v>
      </c>
      <c r="B4822">
        <f t="shared" si="153"/>
        <v>1206</v>
      </c>
      <c r="C4822" t="str">
        <f>INDEX('VBA code_permu_wo_repettn'!$T$3:$Y$6,COUNTIF('Profile-matrices_Condorcet'!$B$2:$B4822,'Profile-matrices_Condorcet'!$B4822),MATCH(INDEX('numeric possibilities'!D$3:D$1298,VLOOKUP($B4822,'numeric possibilities'!$C$3:$G$1298,1)),'VBA code_permu_wo_repettn'!$T$2:$Y$2))</f>
        <v>A</v>
      </c>
      <c r="D4822" t="str">
        <f>INDEX('VBA code_permu_wo_repettn'!$AA$3:$AF$6,COUNTIF('Profile-matrices_Condorcet'!$B$2:$B4822,'Profile-matrices_Condorcet'!$B4822),MATCH(INDEX('numeric possibilities'!E$3:E$1298,VLOOKUP($B4822,'numeric possibilities'!$C$3:$G$1298,1)),'VBA code_permu_wo_repettn'!$AA$2:$AF$2))</f>
        <v>B</v>
      </c>
      <c r="E4822" t="str">
        <f>INDEX('VBA code_permu_wo_repettn'!$AH$3:$AM$6,COUNTIF('Profile-matrices_Condorcet'!$B$2:$B4822,'Profile-matrices_Condorcet'!$B4822),MATCH(INDEX('numeric possibilities'!F$3:F$1298,VLOOKUP($B4822,'numeric possibilities'!$C$3:$G$1298,1)),'VBA code_permu_wo_repettn'!$AH$2:$AM$2))</f>
        <v>C</v>
      </c>
      <c r="F4822" t="str">
        <f>INDEX('VBA code_permu_wo_repettn'!$AO$3:$AT$6,COUNTIF('Profile-matrices_Condorcet'!$B$2:$B4822,'Profile-matrices_Condorcet'!$B4822),MATCH(INDEX('numeric possibilities'!G$3:G$1298,VLOOKUP($B4822,'numeric possibilities'!$C$3:$G$1298,1)),'VBA code_permu_wo_repettn'!$AO$2:$AT$2))</f>
        <v>D</v>
      </c>
      <c r="H4822" t="s">
        <v>14</v>
      </c>
      <c r="I4822" s="3">
        <f>IF(MATCH(I$1,$C4822:$C4825,0)&lt;(MATCH(J$1,$C4822:$C4825,0)),1*a_vote,0)+IF(MATCH(I$1,$D4822:$D4825,0)&lt;MATCH(J$1,$D4822:$D4825,0),1*b_vote,0)+IF(MATCH(I$1,$E4822:$E4825,0)&lt;MATCH(J$1,$E4822:$E4825,0),1*c_vote,0)+IF(MATCH(I$1,$F4822:$F4825,0)&lt;MATCH(J$1,$F4822:$F4825,0),1*d_vote,0)</f>
        <v>0.27</v>
      </c>
      <c r="J4822" s="3">
        <f>IF(MATCH(I$1,$C4822:$C4825,0)&gt;(MATCH(J$1,$C4822:$C4825,0)),1*a_vote,0)+IF(MATCH(I$1,$D4822:$D4825,0)&gt;MATCH(J$1,$D4822:$D4825,0),1*b_vote,0)+IF(MATCH(I$1,$E4822:$E4825,0)&gt;MATCH(J$1,$E4822:$E4825,0),1*c_vote,0)+IF(MATCH(I$1,$F4822:$F4825,0)&gt;MATCH(J$1,$F4822:$F4825,0),1*d_vote,0)</f>
        <v>0.73</v>
      </c>
      <c r="K4822" s="3">
        <f>IF(MATCH($K$1,$C4822:$C4825,0)&lt;(MATCH($L$1,$C4822:$C4825,0)),1*a_vote,0)+IF(MATCH($K$1,$D4822:$D4825,0)&lt;MATCH($L$1,$D4822:$D4825,0),1*b_vote,0)+IF(MATCH($K$1,$E4822:$E4825,0)&lt;MATCH($L$1,$E4822:$E4825,0),1*c_vote,0)+IF(MATCH($K$1,$F4822:$F4825,0)&lt;MATCH($L$1,$F4822:$F4825,0),1*d_vote,0)</f>
        <v>0.27</v>
      </c>
      <c r="L4822" s="3">
        <f>IF(MATCH(K$1,$C4822:$C4825,0)&gt;(MATCH(L$1,$C4822:$C4825,0)),1*a_vote,0)+IF(MATCH(K$1,$D4822:$D4825,0)&gt;MATCH(L$1,$D4822:$D4825,0),1*b_vote,0)+IF(MATCH(K$1,$E4822:$E4825,0)&gt;MATCH(L$1,$E4822:$E4825,0),1*c_vote,0)+IF(MATCH(K$1,$F4822:$F4825,0)&gt;MATCH(L$1,$F4822:$F4825,0),1*d_vote,0)</f>
        <v>0.73</v>
      </c>
      <c r="M4822" s="3">
        <f>IF(MATCH($M$1,$C4822:$C4825,0)&lt;(MATCH($N$1,$C4822:$C4825,0)),1*a_vote,0)+IF(MATCH($M$1,$D4822:$D4825,0)&lt;MATCH($N$1,$D4822:$D4825,0),1*b_vote,0)+IF(MATCH($M$1,$E4822:$E4825,0)&lt;MATCH($N$1,$E4822:$E4825,0),1*c_vote,0)+IF(MATCH($M$1,$F4822:$F4825,0)&lt;MATCH($N$1,$F4822:$F4825,0),1*d_vote,0)</f>
        <v>0.53</v>
      </c>
      <c r="N4822" s="3">
        <f>IF(MATCH(M$1,$C4822:$C4825,0)&gt;(MATCH(N$1,$C4822:$C4825,0)),1*a_vote,0)+IF(MATCH(M$1,$D4822:$D4825,0)&gt;MATCH(N$1,$D4822:$D4825,0),1*b_vote,0)+IF(MATCH(M$1,$E4822:$E4825,0)&gt;MATCH(N$1,$E4822:$E4825,0),1*c_vote,0)+IF(MATCH(M$1,$F4822:$F4825,0)&gt;MATCH(N$1,$F4822:$F4825,0),1*d_vote,0)</f>
        <v>0.47</v>
      </c>
      <c r="O4822" s="3">
        <f>IF(MATCH($O$1,$C4822:$C4825,0)&lt;(MATCH($P$1,$C4822:$C4825,0)),1*a_vote,0)+IF(MATCH($O$1,$D4822:$D4825,0)&lt;MATCH($P$1,$D4822:$D4825,0),1*b_vote,0)+IF(MATCH($O$1,$E4822:$E4825,0)&lt;MATCH($P$1,$E4822:$E4825,0),1*c_vote,0)+IF(MATCH($O$1,$F4822:$F4825,0)&lt;MATCH($P$1,$F4822:$F4825,0),1*d_vote,0)</f>
        <v>0.26</v>
      </c>
      <c r="P4822" s="3">
        <f>IF(MATCH(O$1,$C4822:$C4825,0)&gt;(MATCH(P$1,$C4822:$C4825,0)),1*a_vote,0)+IF(MATCH(O$1,$D4822:$D4825,0)&gt;MATCH(P$1,$D4822:$D4825,0),1*b_vote,0)+IF(MATCH(O$1,$E4822:$E4825,0)&gt;MATCH(P$1,$E4822:$E4825,0),1*c_vote,0)+IF(MATCH(O$1,$F4822:$F4825,0)&gt;MATCH(P$1,$F4822:$F4825,0),1*d_vote,0)</f>
        <v>0.74</v>
      </c>
      <c r="Q4822" s="3">
        <f>IF(MATCH($Q$1,$C4822:$C4825,0)&lt;(MATCH($R$1,$C4822:$C4825,0)),1*a_vote,0)+IF(MATCH($Q$1,$D4822:$D4825,0)&lt;MATCH($R$1,$D4822:$D4825,0),1*b_vote,0)+IF(MATCH($Q$1,$E4822:$E4825,0)&lt;MATCH($R$1,$E4822:$E4825,0),1*c_vote,0)+IF(MATCH($Q$1,$F4822:$F4825,0)&lt;MATCH($R$1,$F4822:$F4825,0),1*d_vote,0)</f>
        <v>0.51</v>
      </c>
      <c r="R4822" s="3">
        <f>IF(MATCH(Q$1,$C4822:$C4825,0)&gt;(MATCH(R$1,$C4822:$C4825,0)),1*a_vote,0)+IF(MATCH(Q$1,$D4822:$D4825,0)&gt;MATCH(R$1,$D4822:$D4825,0),1*b_vote,0)+IF(MATCH(Q$1,$E4822:$E4825,0)&gt;MATCH(R$1,$E4822:$E4825,0),1*c_vote,0)+IF(MATCH(Q$1,$F4822:$F4825,0)&gt;MATCH(R$1,$F4822:$F4825,0),1*d_vote,0)</f>
        <v>0.49</v>
      </c>
      <c r="S4822" s="3">
        <f>IF(MATCH($S$1,$C4822:$C4825,0)&lt;(MATCH($T$1,$C4822:$C4825,0)),1*a_vote,0)+IF(MATCH($S$1,$D4822:$D4825,0)&lt;MATCH($T$1,$D4822:$D4825,0),1*b_vote,0)+IF(MATCH($S$1,$E4822:$E4825,0)&lt;MATCH($T$1,$E4822:$E4825,0),1*c_vote,0)+IF(MATCH($S$1,$F4822:$F4825,0)&lt;MATCH($T$1,$F4822:$F4825,0),1*d_vote,0)</f>
        <v>0.51</v>
      </c>
      <c r="T4822" s="3">
        <f>IF(MATCH(S$1,$C4822:$C4825,0)&gt;(MATCH(T$1,$C4822:$C4825,0)),1*a_vote,0)+IF(MATCH(S$1,$D4822:$D4825,0)&gt;MATCH(T$1,$D4822:$D4825,0),1*b_vote,0)+IF(MATCH(S$1,$E4822:$E4825,0)&gt;MATCH(T$1,$E4822:$E4825,0),1*c_vote,0)+IF(MATCH(S$1,$F4822:$F4825,0)&gt;MATCH(T$1,$F4822:$F4825,0),1*d_vote,0)</f>
        <v>0.49</v>
      </c>
    </row>
    <row r="4823" spans="1:20" x14ac:dyDescent="0.25">
      <c r="A4823">
        <f t="shared" si="152"/>
        <v>4822</v>
      </c>
      <c r="B4823">
        <f t="shared" si="153"/>
        <v>1206</v>
      </c>
      <c r="C4823" t="str">
        <f>INDEX('VBA code_permu_wo_repettn'!$T$3:$Y$6,COUNTIF('Profile-matrices_Condorcet'!$B$2:$B4823,'Profile-matrices_Condorcet'!$B4823),MATCH(INDEX('numeric possibilities'!D$3:D$1298,VLOOKUP($B4823,'numeric possibilities'!$C$3:$G$1298,1)),'VBA code_permu_wo_repettn'!$T$2:$Y$2))</f>
        <v>D</v>
      </c>
      <c r="D4823" t="str">
        <f>INDEX('VBA code_permu_wo_repettn'!$AA$3:$AF$6,COUNTIF('Profile-matrices_Condorcet'!$B$2:$B4823,'Profile-matrices_Condorcet'!$B4823),MATCH(INDEX('numeric possibilities'!E$3:E$1298,VLOOKUP($B4823,'numeric possibilities'!$C$3:$G$1298,1)),'VBA code_permu_wo_repettn'!$AA$2:$AF$2))</f>
        <v>C</v>
      </c>
      <c r="E4823" t="str">
        <f>INDEX('VBA code_permu_wo_repettn'!$AH$3:$AM$6,COUNTIF('Profile-matrices_Condorcet'!$B$2:$B4823,'Profile-matrices_Condorcet'!$B4823),MATCH(INDEX('numeric possibilities'!F$3:F$1298,VLOOKUP($B4823,'numeric possibilities'!$C$3:$G$1298,1)),'VBA code_permu_wo_repettn'!$AH$2:$AM$2))</f>
        <v>B</v>
      </c>
      <c r="F4823" t="str">
        <f>INDEX('VBA code_permu_wo_repettn'!$AO$3:$AT$6,COUNTIF('Profile-matrices_Condorcet'!$B$2:$B4823,'Profile-matrices_Condorcet'!$B4823),MATCH(INDEX('numeric possibilities'!G$3:G$1298,VLOOKUP($B4823,'numeric possibilities'!$C$3:$G$1298,1)),'VBA code_permu_wo_repettn'!$AO$2:$AT$2))</f>
        <v>C</v>
      </c>
      <c r="H4823" t="s">
        <v>15</v>
      </c>
      <c r="I4823" t="str">
        <f>IF(I4822&gt;J4822,$I$1,IF(I4822&lt;J4822,$J$1,0))</f>
        <v>B</v>
      </c>
      <c r="K4823" t="str">
        <f>IF(K4822&gt;L4822,$K$1,IF(K4822&lt;L4822,$L$1,0))</f>
        <v>C</v>
      </c>
      <c r="M4823" t="str">
        <f>IF(M4822&gt;N4822,$M$1,IF(M4822&lt;N4822,$N$1,0))</f>
        <v>A</v>
      </c>
      <c r="O4823" t="str">
        <f>IF(O4822&gt;P4822,$O$1,IF(O4822&lt;P4822,$P$1,0))</f>
        <v>C</v>
      </c>
      <c r="Q4823" t="str">
        <f>IF(Q4822&gt;R4822,$Q$1,IF(Q4822&lt;R4822,$R$1,0))</f>
        <v>B</v>
      </c>
      <c r="S4823" t="str">
        <f>IF(S4822&gt;T4822,$S$1,IF(S4822&lt;T4822,$T$1,0))</f>
        <v>C</v>
      </c>
    </row>
    <row r="4824" spans="1:20" x14ac:dyDescent="0.25">
      <c r="A4824">
        <f t="shared" si="152"/>
        <v>4823</v>
      </c>
      <c r="B4824">
        <f t="shared" si="153"/>
        <v>1206</v>
      </c>
      <c r="C4824" t="str">
        <f>INDEX('VBA code_permu_wo_repettn'!$T$3:$Y$6,COUNTIF('Profile-matrices_Condorcet'!$B$2:$B4824,'Profile-matrices_Condorcet'!$B4824),MATCH(INDEX('numeric possibilities'!D$3:D$1298,VLOOKUP($B4824,'numeric possibilities'!$C$3:$G$1298,1)),'VBA code_permu_wo_repettn'!$T$2:$Y$2))</f>
        <v>C</v>
      </c>
      <c r="D4824" t="str">
        <f>INDEX('VBA code_permu_wo_repettn'!$AA$3:$AF$6,COUNTIF('Profile-matrices_Condorcet'!$B$2:$B4824,'Profile-matrices_Condorcet'!$B4824),MATCH(INDEX('numeric possibilities'!E$3:E$1298,VLOOKUP($B4824,'numeric possibilities'!$C$3:$G$1298,1)),'VBA code_permu_wo_repettn'!$AA$2:$AF$2))</f>
        <v>A</v>
      </c>
      <c r="E4824" t="str">
        <f>INDEX('VBA code_permu_wo_repettn'!$AH$3:$AM$6,COUNTIF('Profile-matrices_Condorcet'!$B$2:$B4824,'Profile-matrices_Condorcet'!$B4824),MATCH(INDEX('numeric possibilities'!F$3:F$1298,VLOOKUP($B4824,'numeric possibilities'!$C$3:$G$1298,1)),'VBA code_permu_wo_repettn'!$AH$2:$AM$2))</f>
        <v>D</v>
      </c>
      <c r="F4824" t="str">
        <f>INDEX('VBA code_permu_wo_repettn'!$AO$3:$AT$6,COUNTIF('Profile-matrices_Condorcet'!$B$2:$B4824,'Profile-matrices_Condorcet'!$B4824),MATCH(INDEX('numeric possibilities'!G$3:G$1298,VLOOKUP($B4824,'numeric possibilities'!$C$3:$G$1298,1)),'VBA code_permu_wo_repettn'!$AO$2:$AT$2))</f>
        <v>B</v>
      </c>
      <c r="I4824" t="s">
        <v>0</v>
      </c>
      <c r="J4824" t="s">
        <v>1</v>
      </c>
      <c r="K4824" t="s">
        <v>2</v>
      </c>
      <c r="L4824" t="s">
        <v>3</v>
      </c>
    </row>
    <row r="4825" spans="1:20" x14ac:dyDescent="0.25">
      <c r="A4825">
        <f t="shared" si="152"/>
        <v>4824</v>
      </c>
      <c r="B4825">
        <f t="shared" si="153"/>
        <v>1206</v>
      </c>
      <c r="C4825" t="str">
        <f>INDEX('VBA code_permu_wo_repettn'!$T$3:$Y$6,COUNTIF('Profile-matrices_Condorcet'!$B$2:$B4825,'Profile-matrices_Condorcet'!$B4825),MATCH(INDEX('numeric possibilities'!D$3:D$1298,VLOOKUP($B4825,'numeric possibilities'!$C$3:$G$1298,1)),'VBA code_permu_wo_repettn'!$T$2:$Y$2))</f>
        <v>B</v>
      </c>
      <c r="D4825" t="str">
        <f>INDEX('VBA code_permu_wo_repettn'!$AA$3:$AF$6,COUNTIF('Profile-matrices_Condorcet'!$B$2:$B4825,'Profile-matrices_Condorcet'!$B4825),MATCH(INDEX('numeric possibilities'!E$3:E$1298,VLOOKUP($B4825,'numeric possibilities'!$C$3:$G$1298,1)),'VBA code_permu_wo_repettn'!$AA$2:$AF$2))</f>
        <v>D</v>
      </c>
      <c r="E4825" t="str">
        <f>INDEX('VBA code_permu_wo_repettn'!$AH$3:$AM$6,COUNTIF('Profile-matrices_Condorcet'!$B$2:$B4825,'Profile-matrices_Condorcet'!$B4825),MATCH(INDEX('numeric possibilities'!F$3:F$1298,VLOOKUP($B4825,'numeric possibilities'!$C$3:$G$1298,1)),'VBA code_permu_wo_repettn'!$AH$2:$AM$2))</f>
        <v>A</v>
      </c>
      <c r="F4825" t="str">
        <f>INDEX('VBA code_permu_wo_repettn'!$AO$3:$AT$6,COUNTIF('Profile-matrices_Condorcet'!$B$2:$B4825,'Profile-matrices_Condorcet'!$B4825),MATCH(INDEX('numeric possibilities'!G$3:G$1298,VLOOKUP($B4825,'numeric possibilities'!$C$3:$G$1298,1)),'VBA code_permu_wo_repettn'!$AO$2:$AT$2))</f>
        <v>A</v>
      </c>
      <c r="G4825" t="str">
        <f>IF(MAX(I4825:L4825)&gt;='numeric possibilities'!$B$4/2,INDEX('Profile-matrices_Condorcet'!I4824:L4824,1,MATCH(MAX('Profile-matrices_Condorcet'!I4825:L4825),'Profile-matrices_Condorcet'!I4825:L4825,0)),"NCW")</f>
        <v>C</v>
      </c>
      <c r="H4825" t="s">
        <v>13</v>
      </c>
      <c r="I4825" s="3">
        <f>COUNTIF($I4823:$S4823,I4824)</f>
        <v>1</v>
      </c>
      <c r="J4825" s="3">
        <f>COUNTIF($I4823:$S4823,J4824)</f>
        <v>2</v>
      </c>
      <c r="K4825" s="3">
        <f>COUNTIF($I4823:$S4823,K4824)</f>
        <v>3</v>
      </c>
      <c r="L4825" s="3">
        <f>COUNTIF($I4823:$S4823,L4824)</f>
        <v>0</v>
      </c>
    </row>
    <row r="4826" spans="1:20" x14ac:dyDescent="0.25">
      <c r="A4826">
        <f t="shared" si="152"/>
        <v>4825</v>
      </c>
      <c r="B4826">
        <f t="shared" si="153"/>
        <v>1207</v>
      </c>
      <c r="C4826" t="str">
        <f>INDEX('VBA code_permu_wo_repettn'!$T$3:$Y$6,COUNTIF('Profile-matrices_Condorcet'!$B$2:$B4826,'Profile-matrices_Condorcet'!$B4826),MATCH(INDEX('numeric possibilities'!D$3:D$1298,VLOOKUP($B4826,'numeric possibilities'!$C$3:$G$1298,1)),'VBA code_permu_wo_repettn'!$T$2:$Y$2))</f>
        <v>A</v>
      </c>
      <c r="D4826" t="str">
        <f>INDEX('VBA code_permu_wo_repettn'!$AA$3:$AF$6,COUNTIF('Profile-matrices_Condorcet'!$B$2:$B4826,'Profile-matrices_Condorcet'!$B4826),MATCH(INDEX('numeric possibilities'!E$3:E$1298,VLOOKUP($B4826,'numeric possibilities'!$C$3:$G$1298,1)),'VBA code_permu_wo_repettn'!$AA$2:$AF$2))</f>
        <v>B</v>
      </c>
      <c r="E4826" t="str">
        <f>INDEX('VBA code_permu_wo_repettn'!$AH$3:$AM$6,COUNTIF('Profile-matrices_Condorcet'!$B$2:$B4826,'Profile-matrices_Condorcet'!$B4826),MATCH(INDEX('numeric possibilities'!F$3:F$1298,VLOOKUP($B4826,'numeric possibilities'!$C$3:$G$1298,1)),'VBA code_permu_wo_repettn'!$AH$2:$AM$2))</f>
        <v>C</v>
      </c>
      <c r="F4826" t="str">
        <f>INDEX('VBA code_permu_wo_repettn'!$AO$3:$AT$6,COUNTIF('Profile-matrices_Condorcet'!$B$2:$B4826,'Profile-matrices_Condorcet'!$B4826),MATCH(INDEX('numeric possibilities'!G$3:G$1298,VLOOKUP($B4826,'numeric possibilities'!$C$3:$G$1298,1)),'VBA code_permu_wo_repettn'!$AO$2:$AT$2))</f>
        <v>D</v>
      </c>
      <c r="H4826" t="s">
        <v>14</v>
      </c>
      <c r="I4826" s="3">
        <f>IF(MATCH(I$1,$C4826:$C4829,0)&lt;(MATCH(J$1,$C4826:$C4829,0)),1*a_vote,0)+IF(MATCH(I$1,$D4826:$D4829,0)&lt;MATCH(J$1,$D4826:$D4829,0),1*b_vote,0)+IF(MATCH(I$1,$E4826:$E4829,0)&lt;MATCH(J$1,$E4826:$E4829,0),1*c_vote,0)+IF(MATCH(I$1,$F4826:$F4829,0)&lt;MATCH(J$1,$F4826:$F4829,0),1*d_vote,0)</f>
        <v>0.27</v>
      </c>
      <c r="J4826" s="3">
        <f>IF(MATCH(I$1,$C4826:$C4829,0)&gt;(MATCH(J$1,$C4826:$C4829,0)),1*a_vote,0)+IF(MATCH(I$1,$D4826:$D4829,0)&gt;MATCH(J$1,$D4826:$D4829,0),1*b_vote,0)+IF(MATCH(I$1,$E4826:$E4829,0)&gt;MATCH(J$1,$E4826:$E4829,0),1*c_vote,0)+IF(MATCH(I$1,$F4826:$F4829,0)&gt;MATCH(J$1,$F4826:$F4829,0),1*d_vote,0)</f>
        <v>0.73</v>
      </c>
      <c r="K4826" s="3">
        <f>IF(MATCH($K$1,$C4826:$C4829,0)&lt;(MATCH($L$1,$C4826:$C4829,0)),1*a_vote,0)+IF(MATCH($K$1,$D4826:$D4829,0)&lt;MATCH($L$1,$D4826:$D4829,0),1*b_vote,0)+IF(MATCH($K$1,$E4826:$E4829,0)&lt;MATCH($L$1,$E4826:$E4829,0),1*c_vote,0)+IF(MATCH($K$1,$F4826:$F4829,0)&lt;MATCH($L$1,$F4826:$F4829,0),1*d_vote,0)</f>
        <v>0.27</v>
      </c>
      <c r="L4826" s="3">
        <f>IF(MATCH(K$1,$C4826:$C4829,0)&gt;(MATCH(L$1,$C4826:$C4829,0)),1*a_vote,0)+IF(MATCH(K$1,$D4826:$D4829,0)&gt;MATCH(L$1,$D4826:$D4829,0),1*b_vote,0)+IF(MATCH(K$1,$E4826:$E4829,0)&gt;MATCH(L$1,$E4826:$E4829,0),1*c_vote,0)+IF(MATCH(K$1,$F4826:$F4829,0)&gt;MATCH(L$1,$F4826:$F4829,0),1*d_vote,0)</f>
        <v>0.73</v>
      </c>
      <c r="M4826" s="3">
        <f>IF(MATCH($M$1,$C4826:$C4829,0)&lt;(MATCH($N$1,$C4826:$C4829,0)),1*a_vote,0)+IF(MATCH($M$1,$D4826:$D4829,0)&lt;MATCH($N$1,$D4826:$D4829,0),1*b_vote,0)+IF(MATCH($M$1,$E4826:$E4829,0)&lt;MATCH($N$1,$E4826:$E4829,0),1*c_vote,0)+IF(MATCH($M$1,$F4826:$F4829,0)&lt;MATCH($N$1,$F4826:$F4829,0),1*d_vote,0)</f>
        <v>0.27</v>
      </c>
      <c r="N4826" s="3">
        <f>IF(MATCH(M$1,$C4826:$C4829,0)&gt;(MATCH(N$1,$C4826:$C4829,0)),1*a_vote,0)+IF(MATCH(M$1,$D4826:$D4829,0)&gt;MATCH(N$1,$D4826:$D4829,0),1*b_vote,0)+IF(MATCH(M$1,$E4826:$E4829,0)&gt;MATCH(N$1,$E4826:$E4829,0),1*c_vote,0)+IF(MATCH(M$1,$F4826:$F4829,0)&gt;MATCH(N$1,$F4826:$F4829,0),1*d_vote,0)</f>
        <v>0.73</v>
      </c>
      <c r="O4826" s="3">
        <f>IF(MATCH($O$1,$C4826:$C4829,0)&lt;(MATCH($P$1,$C4826:$C4829,0)),1*a_vote,0)+IF(MATCH($O$1,$D4826:$D4829,0)&lt;MATCH($P$1,$D4826:$D4829,0),1*b_vote,0)+IF(MATCH($O$1,$E4826:$E4829,0)&lt;MATCH($P$1,$E4826:$E4829,0),1*c_vote,0)+IF(MATCH($O$1,$F4826:$F4829,0)&lt;MATCH($P$1,$F4826:$F4829,0),1*d_vote,0)</f>
        <v>0.53</v>
      </c>
      <c r="P4826" s="3">
        <f>IF(MATCH(O$1,$C4826:$C4829,0)&gt;(MATCH(P$1,$C4826:$C4829,0)),1*a_vote,0)+IF(MATCH(O$1,$D4826:$D4829,0)&gt;MATCH(P$1,$D4826:$D4829,0),1*b_vote,0)+IF(MATCH(O$1,$E4826:$E4829,0)&gt;MATCH(P$1,$E4826:$E4829,0),1*c_vote,0)+IF(MATCH(O$1,$F4826:$F4829,0)&gt;MATCH(P$1,$F4826:$F4829,0),1*d_vote,0)</f>
        <v>0.47</v>
      </c>
      <c r="Q4826" s="3">
        <f>IF(MATCH($Q$1,$C4826:$C4829,0)&lt;(MATCH($R$1,$C4826:$C4829,0)),1*a_vote,0)+IF(MATCH($Q$1,$D4826:$D4829,0)&lt;MATCH($R$1,$D4826:$D4829,0),1*b_vote,0)+IF(MATCH($Q$1,$E4826:$E4829,0)&lt;MATCH($R$1,$E4826:$E4829,0),1*c_vote,0)+IF(MATCH($Q$1,$F4826:$F4829,0)&lt;MATCH($R$1,$F4826:$F4829,0),1*d_vote,0)</f>
        <v>0.78</v>
      </c>
      <c r="R4826" s="3">
        <f>IF(MATCH(Q$1,$C4826:$C4829,0)&gt;(MATCH(R$1,$C4826:$C4829,0)),1*a_vote,0)+IF(MATCH(Q$1,$D4826:$D4829,0)&gt;MATCH(R$1,$D4826:$D4829,0),1*b_vote,0)+IF(MATCH(Q$1,$E4826:$E4829,0)&gt;MATCH(R$1,$E4826:$E4829,0),1*c_vote,0)+IF(MATCH(Q$1,$F4826:$F4829,0)&gt;MATCH(R$1,$F4826:$F4829,0),1*d_vote,0)</f>
        <v>0.21999999999999997</v>
      </c>
      <c r="S4826" s="3">
        <f>IF(MATCH($S$1,$C4826:$C4829,0)&lt;(MATCH($T$1,$C4826:$C4829,0)),1*a_vote,0)+IF(MATCH($S$1,$D4826:$D4829,0)&lt;MATCH($T$1,$D4826:$D4829,0),1*b_vote,0)+IF(MATCH($S$1,$E4826:$E4829,0)&lt;MATCH($T$1,$E4826:$E4829,0),1*c_vote,0)+IF(MATCH($S$1,$F4826:$F4829,0)&lt;MATCH($T$1,$F4826:$F4829,0),1*d_vote,0)</f>
        <v>0.78</v>
      </c>
      <c r="T4826" s="3">
        <f>IF(MATCH(S$1,$C4826:$C4829,0)&gt;(MATCH(T$1,$C4826:$C4829,0)),1*a_vote,0)+IF(MATCH(S$1,$D4826:$D4829,0)&gt;MATCH(T$1,$D4826:$D4829,0),1*b_vote,0)+IF(MATCH(S$1,$E4826:$E4829,0)&gt;MATCH(T$1,$E4826:$E4829,0),1*c_vote,0)+IF(MATCH(S$1,$F4826:$F4829,0)&gt;MATCH(T$1,$F4826:$F4829,0),1*d_vote,0)</f>
        <v>0.21999999999999997</v>
      </c>
    </row>
    <row r="4827" spans="1:20" x14ac:dyDescent="0.25">
      <c r="A4827">
        <f t="shared" si="152"/>
        <v>4826</v>
      </c>
      <c r="B4827">
        <f t="shared" si="153"/>
        <v>1207</v>
      </c>
      <c r="C4827" t="str">
        <f>INDEX('VBA code_permu_wo_repettn'!$T$3:$Y$6,COUNTIF('Profile-matrices_Condorcet'!$B$2:$B4827,'Profile-matrices_Condorcet'!$B4827),MATCH(INDEX('numeric possibilities'!D$3:D$1298,VLOOKUP($B4827,'numeric possibilities'!$C$3:$G$1298,1)),'VBA code_permu_wo_repettn'!$T$2:$Y$2))</f>
        <v>B</v>
      </c>
      <c r="D4827" t="str">
        <f>INDEX('VBA code_permu_wo_repettn'!$AA$3:$AF$6,COUNTIF('Profile-matrices_Condorcet'!$B$2:$B4827,'Profile-matrices_Condorcet'!$B4827),MATCH(INDEX('numeric possibilities'!E$3:E$1298,VLOOKUP($B4827,'numeric possibilities'!$C$3:$G$1298,1)),'VBA code_permu_wo_repettn'!$AA$2:$AF$2))</f>
        <v>C</v>
      </c>
      <c r="E4827" t="str">
        <f>INDEX('VBA code_permu_wo_repettn'!$AH$3:$AM$6,COUNTIF('Profile-matrices_Condorcet'!$B$2:$B4827,'Profile-matrices_Condorcet'!$B4827),MATCH(INDEX('numeric possibilities'!F$3:F$1298,VLOOKUP($B4827,'numeric possibilities'!$C$3:$G$1298,1)),'VBA code_permu_wo_repettn'!$AH$2:$AM$2))</f>
        <v>B</v>
      </c>
      <c r="F4827" t="str">
        <f>INDEX('VBA code_permu_wo_repettn'!$AO$3:$AT$6,COUNTIF('Profile-matrices_Condorcet'!$B$2:$B4827,'Profile-matrices_Condorcet'!$B4827),MATCH(INDEX('numeric possibilities'!G$3:G$1298,VLOOKUP($B4827,'numeric possibilities'!$C$3:$G$1298,1)),'VBA code_permu_wo_repettn'!$AO$2:$AT$2))</f>
        <v>C</v>
      </c>
      <c r="H4827" t="s">
        <v>15</v>
      </c>
      <c r="I4827" t="str">
        <f>IF(I4826&gt;J4826,$I$1,IF(I4826&lt;J4826,$J$1,0))</f>
        <v>B</v>
      </c>
      <c r="K4827" t="str">
        <f>IF(K4826&gt;L4826,$K$1,IF(K4826&lt;L4826,$L$1,0))</f>
        <v>C</v>
      </c>
      <c r="M4827" t="str">
        <f>IF(M4826&gt;N4826,$M$1,IF(M4826&lt;N4826,$N$1,0))</f>
        <v>D</v>
      </c>
      <c r="O4827" t="str">
        <f>IF(O4826&gt;P4826,$O$1,IF(O4826&lt;P4826,$P$1,0))</f>
        <v>B</v>
      </c>
      <c r="Q4827" t="str">
        <f>IF(Q4826&gt;R4826,$Q$1,IF(Q4826&lt;R4826,$R$1,0))</f>
        <v>B</v>
      </c>
      <c r="S4827" t="str">
        <f>IF(S4826&gt;T4826,$S$1,IF(S4826&lt;T4826,$T$1,0))</f>
        <v>C</v>
      </c>
    </row>
    <row r="4828" spans="1:20" x14ac:dyDescent="0.25">
      <c r="A4828">
        <f t="shared" si="152"/>
        <v>4827</v>
      </c>
      <c r="B4828">
        <f t="shared" si="153"/>
        <v>1207</v>
      </c>
      <c r="C4828" t="str">
        <f>INDEX('VBA code_permu_wo_repettn'!$T$3:$Y$6,COUNTIF('Profile-matrices_Condorcet'!$B$2:$B4828,'Profile-matrices_Condorcet'!$B4828),MATCH(INDEX('numeric possibilities'!D$3:D$1298,VLOOKUP($B4828,'numeric possibilities'!$C$3:$G$1298,1)),'VBA code_permu_wo_repettn'!$T$2:$Y$2))</f>
        <v>C</v>
      </c>
      <c r="D4828" t="str">
        <f>INDEX('VBA code_permu_wo_repettn'!$AA$3:$AF$6,COUNTIF('Profile-matrices_Condorcet'!$B$2:$B4828,'Profile-matrices_Condorcet'!$B4828),MATCH(INDEX('numeric possibilities'!E$3:E$1298,VLOOKUP($B4828,'numeric possibilities'!$C$3:$G$1298,1)),'VBA code_permu_wo_repettn'!$AA$2:$AF$2))</f>
        <v>D</v>
      </c>
      <c r="E4828" t="str">
        <f>INDEX('VBA code_permu_wo_repettn'!$AH$3:$AM$6,COUNTIF('Profile-matrices_Condorcet'!$B$2:$B4828,'Profile-matrices_Condorcet'!$B4828),MATCH(INDEX('numeric possibilities'!F$3:F$1298,VLOOKUP($B4828,'numeric possibilities'!$C$3:$G$1298,1)),'VBA code_permu_wo_repettn'!$AH$2:$AM$2))</f>
        <v>D</v>
      </c>
      <c r="F4828" t="str">
        <f>INDEX('VBA code_permu_wo_repettn'!$AO$3:$AT$6,COUNTIF('Profile-matrices_Condorcet'!$B$2:$B4828,'Profile-matrices_Condorcet'!$B4828),MATCH(INDEX('numeric possibilities'!G$3:G$1298,VLOOKUP($B4828,'numeric possibilities'!$C$3:$G$1298,1)),'VBA code_permu_wo_repettn'!$AO$2:$AT$2))</f>
        <v>B</v>
      </c>
      <c r="I4828" t="s">
        <v>0</v>
      </c>
      <c r="J4828" t="s">
        <v>1</v>
      </c>
      <c r="K4828" t="s">
        <v>2</v>
      </c>
      <c r="L4828" t="s">
        <v>3</v>
      </c>
    </row>
    <row r="4829" spans="1:20" x14ac:dyDescent="0.25">
      <c r="A4829">
        <f t="shared" si="152"/>
        <v>4828</v>
      </c>
      <c r="B4829">
        <f t="shared" si="153"/>
        <v>1207</v>
      </c>
      <c r="C4829" t="str">
        <f>INDEX('VBA code_permu_wo_repettn'!$T$3:$Y$6,COUNTIF('Profile-matrices_Condorcet'!$B$2:$B4829,'Profile-matrices_Condorcet'!$B4829),MATCH(INDEX('numeric possibilities'!D$3:D$1298,VLOOKUP($B4829,'numeric possibilities'!$C$3:$G$1298,1)),'VBA code_permu_wo_repettn'!$T$2:$Y$2))</f>
        <v>D</v>
      </c>
      <c r="D4829" t="str">
        <f>INDEX('VBA code_permu_wo_repettn'!$AA$3:$AF$6,COUNTIF('Profile-matrices_Condorcet'!$B$2:$B4829,'Profile-matrices_Condorcet'!$B4829),MATCH(INDEX('numeric possibilities'!E$3:E$1298,VLOOKUP($B4829,'numeric possibilities'!$C$3:$G$1298,1)),'VBA code_permu_wo_repettn'!$AA$2:$AF$2))</f>
        <v>A</v>
      </c>
      <c r="E4829" t="str">
        <f>INDEX('VBA code_permu_wo_repettn'!$AH$3:$AM$6,COUNTIF('Profile-matrices_Condorcet'!$B$2:$B4829,'Profile-matrices_Condorcet'!$B4829),MATCH(INDEX('numeric possibilities'!F$3:F$1298,VLOOKUP($B4829,'numeric possibilities'!$C$3:$G$1298,1)),'VBA code_permu_wo_repettn'!$AH$2:$AM$2))</f>
        <v>A</v>
      </c>
      <c r="F4829" t="str">
        <f>INDEX('VBA code_permu_wo_repettn'!$AO$3:$AT$6,COUNTIF('Profile-matrices_Condorcet'!$B$2:$B4829,'Profile-matrices_Condorcet'!$B4829),MATCH(INDEX('numeric possibilities'!G$3:G$1298,VLOOKUP($B4829,'numeric possibilities'!$C$3:$G$1298,1)),'VBA code_permu_wo_repettn'!$AO$2:$AT$2))</f>
        <v>A</v>
      </c>
      <c r="G4829" t="str">
        <f>IF(MAX(I4829:L4829)&gt;='numeric possibilities'!$B$4/2,INDEX('Profile-matrices_Condorcet'!I4828:L4828,1,MATCH(MAX('Profile-matrices_Condorcet'!I4829:L4829),'Profile-matrices_Condorcet'!I4829:L4829,0)),"NCW")</f>
        <v>B</v>
      </c>
      <c r="H4829" t="s">
        <v>13</v>
      </c>
      <c r="I4829" s="3">
        <f>COUNTIF($I4827:$S4827,I4828)</f>
        <v>0</v>
      </c>
      <c r="J4829" s="3">
        <f>COUNTIF($I4827:$S4827,J4828)</f>
        <v>3</v>
      </c>
      <c r="K4829" s="3">
        <f>COUNTIF($I4827:$S4827,K4828)</f>
        <v>2</v>
      </c>
      <c r="L4829" s="3">
        <f>COUNTIF($I4827:$S4827,L4828)</f>
        <v>1</v>
      </c>
    </row>
    <row r="4830" spans="1:20" x14ac:dyDescent="0.25">
      <c r="A4830">
        <f t="shared" si="152"/>
        <v>4829</v>
      </c>
      <c r="B4830">
        <f t="shared" si="153"/>
        <v>1208</v>
      </c>
      <c r="C4830" t="str">
        <f>INDEX('VBA code_permu_wo_repettn'!$T$3:$Y$6,COUNTIF('Profile-matrices_Condorcet'!$B$2:$B4830,'Profile-matrices_Condorcet'!$B4830),MATCH(INDEX('numeric possibilities'!D$3:D$1298,VLOOKUP($B4830,'numeric possibilities'!$C$3:$G$1298,1)),'VBA code_permu_wo_repettn'!$T$2:$Y$2))</f>
        <v>A</v>
      </c>
      <c r="D4830" t="str">
        <f>INDEX('VBA code_permu_wo_repettn'!$AA$3:$AF$6,COUNTIF('Profile-matrices_Condorcet'!$B$2:$B4830,'Profile-matrices_Condorcet'!$B4830),MATCH(INDEX('numeric possibilities'!E$3:E$1298,VLOOKUP($B4830,'numeric possibilities'!$C$3:$G$1298,1)),'VBA code_permu_wo_repettn'!$AA$2:$AF$2))</f>
        <v>B</v>
      </c>
      <c r="E4830" t="str">
        <f>INDEX('VBA code_permu_wo_repettn'!$AH$3:$AM$6,COUNTIF('Profile-matrices_Condorcet'!$B$2:$B4830,'Profile-matrices_Condorcet'!$B4830),MATCH(INDEX('numeric possibilities'!F$3:F$1298,VLOOKUP($B4830,'numeric possibilities'!$C$3:$G$1298,1)),'VBA code_permu_wo_repettn'!$AH$2:$AM$2))</f>
        <v>C</v>
      </c>
      <c r="F4830" t="str">
        <f>INDEX('VBA code_permu_wo_repettn'!$AO$3:$AT$6,COUNTIF('Profile-matrices_Condorcet'!$B$2:$B4830,'Profile-matrices_Condorcet'!$B4830),MATCH(INDEX('numeric possibilities'!G$3:G$1298,VLOOKUP($B4830,'numeric possibilities'!$C$3:$G$1298,1)),'VBA code_permu_wo_repettn'!$AO$2:$AT$2))</f>
        <v>D</v>
      </c>
      <c r="H4830" t="s">
        <v>14</v>
      </c>
      <c r="I4830" s="3">
        <f>IF(MATCH(I$1,$C4830:$C4833,0)&lt;(MATCH(J$1,$C4830:$C4833,0)),1*a_vote,0)+IF(MATCH(I$1,$D4830:$D4833,0)&lt;MATCH(J$1,$D4830:$D4833,0),1*b_vote,0)+IF(MATCH(I$1,$E4830:$E4833,0)&lt;MATCH(J$1,$E4830:$E4833,0),1*c_vote,0)+IF(MATCH(I$1,$F4830:$F4833,0)&lt;MATCH(J$1,$F4830:$F4833,0),1*d_vote,0)</f>
        <v>0.27</v>
      </c>
      <c r="J4830" s="3">
        <f>IF(MATCH(I$1,$C4830:$C4833,0)&gt;(MATCH(J$1,$C4830:$C4833,0)),1*a_vote,0)+IF(MATCH(I$1,$D4830:$D4833,0)&gt;MATCH(J$1,$D4830:$D4833,0),1*b_vote,0)+IF(MATCH(I$1,$E4830:$E4833,0)&gt;MATCH(J$1,$E4830:$E4833,0),1*c_vote,0)+IF(MATCH(I$1,$F4830:$F4833,0)&gt;MATCH(J$1,$F4830:$F4833,0),1*d_vote,0)</f>
        <v>0.73</v>
      </c>
      <c r="K4830" s="3">
        <f>IF(MATCH($K$1,$C4830:$C4833,0)&lt;(MATCH($L$1,$C4830:$C4833,0)),1*a_vote,0)+IF(MATCH($K$1,$D4830:$D4833,0)&lt;MATCH($L$1,$D4830:$D4833,0),1*b_vote,0)+IF(MATCH($K$1,$E4830:$E4833,0)&lt;MATCH($L$1,$E4830:$E4833,0),1*c_vote,0)+IF(MATCH($K$1,$F4830:$F4833,0)&lt;MATCH($L$1,$F4830:$F4833,0),1*d_vote,0)</f>
        <v>0.27</v>
      </c>
      <c r="L4830" s="3">
        <f>IF(MATCH(K$1,$C4830:$C4833,0)&gt;(MATCH(L$1,$C4830:$C4833,0)),1*a_vote,0)+IF(MATCH(K$1,$D4830:$D4833,0)&gt;MATCH(L$1,$D4830:$D4833,0),1*b_vote,0)+IF(MATCH(K$1,$E4830:$E4833,0)&gt;MATCH(L$1,$E4830:$E4833,0),1*c_vote,0)+IF(MATCH(K$1,$F4830:$F4833,0)&gt;MATCH(L$1,$F4830:$F4833,0),1*d_vote,0)</f>
        <v>0.73</v>
      </c>
      <c r="M4830" s="3">
        <f>IF(MATCH($M$1,$C4830:$C4833,0)&lt;(MATCH($N$1,$C4830:$C4833,0)),1*a_vote,0)+IF(MATCH($M$1,$D4830:$D4833,0)&lt;MATCH($N$1,$D4830:$D4833,0),1*b_vote,0)+IF(MATCH($M$1,$E4830:$E4833,0)&lt;MATCH($N$1,$E4830:$E4833,0),1*c_vote,0)+IF(MATCH($M$1,$F4830:$F4833,0)&lt;MATCH($N$1,$F4830:$F4833,0),1*d_vote,0)</f>
        <v>0.27</v>
      </c>
      <c r="N4830" s="3">
        <f>IF(MATCH(M$1,$C4830:$C4833,0)&gt;(MATCH(N$1,$C4830:$C4833,0)),1*a_vote,0)+IF(MATCH(M$1,$D4830:$D4833,0)&gt;MATCH(N$1,$D4830:$D4833,0),1*b_vote,0)+IF(MATCH(M$1,$E4830:$E4833,0)&gt;MATCH(N$1,$E4830:$E4833,0),1*c_vote,0)+IF(MATCH(M$1,$F4830:$F4833,0)&gt;MATCH(N$1,$F4830:$F4833,0),1*d_vote,0)</f>
        <v>0.73</v>
      </c>
      <c r="O4830" s="3">
        <f>IF(MATCH($O$1,$C4830:$C4833,0)&lt;(MATCH($P$1,$C4830:$C4833,0)),1*a_vote,0)+IF(MATCH($O$1,$D4830:$D4833,0)&lt;MATCH($P$1,$D4830:$D4833,0),1*b_vote,0)+IF(MATCH($O$1,$E4830:$E4833,0)&lt;MATCH($P$1,$E4830:$E4833,0),1*c_vote,0)+IF(MATCH($O$1,$F4830:$F4833,0)&lt;MATCH($P$1,$F4830:$F4833,0),1*d_vote,0)</f>
        <v>0.53</v>
      </c>
      <c r="P4830" s="3">
        <f>IF(MATCH(O$1,$C4830:$C4833,0)&gt;(MATCH(P$1,$C4830:$C4833,0)),1*a_vote,0)+IF(MATCH(O$1,$D4830:$D4833,0)&gt;MATCH(P$1,$D4830:$D4833,0),1*b_vote,0)+IF(MATCH(O$1,$E4830:$E4833,0)&gt;MATCH(P$1,$E4830:$E4833,0),1*c_vote,0)+IF(MATCH(O$1,$F4830:$F4833,0)&gt;MATCH(P$1,$F4830:$F4833,0),1*d_vote,0)</f>
        <v>0.47</v>
      </c>
      <c r="Q4830" s="3">
        <f>IF(MATCH($Q$1,$C4830:$C4833,0)&lt;(MATCH($R$1,$C4830:$C4833,0)),1*a_vote,0)+IF(MATCH($Q$1,$D4830:$D4833,0)&lt;MATCH($R$1,$D4830:$D4833,0),1*b_vote,0)+IF(MATCH($Q$1,$E4830:$E4833,0)&lt;MATCH($R$1,$E4830:$E4833,0),1*c_vote,0)+IF(MATCH($Q$1,$F4830:$F4833,0)&lt;MATCH($R$1,$F4830:$F4833,0),1*d_vote,0)</f>
        <v>0.78</v>
      </c>
      <c r="R4830" s="3">
        <f>IF(MATCH(Q$1,$C4830:$C4833,0)&gt;(MATCH(R$1,$C4830:$C4833,0)),1*a_vote,0)+IF(MATCH(Q$1,$D4830:$D4833,0)&gt;MATCH(R$1,$D4830:$D4833,0),1*b_vote,0)+IF(MATCH(Q$1,$E4830:$E4833,0)&gt;MATCH(R$1,$E4830:$E4833,0),1*c_vote,0)+IF(MATCH(Q$1,$F4830:$F4833,0)&gt;MATCH(R$1,$F4830:$F4833,0),1*d_vote,0)</f>
        <v>0.21999999999999997</v>
      </c>
      <c r="S4830" s="3">
        <f>IF(MATCH($S$1,$C4830:$C4833,0)&lt;(MATCH($T$1,$C4830:$C4833,0)),1*a_vote,0)+IF(MATCH($S$1,$D4830:$D4833,0)&lt;MATCH($T$1,$D4830:$D4833,0),1*b_vote,0)+IF(MATCH($S$1,$E4830:$E4833,0)&lt;MATCH($T$1,$E4830:$E4833,0),1*c_vote,0)+IF(MATCH($S$1,$F4830:$F4833,0)&lt;MATCH($T$1,$F4830:$F4833,0),1*d_vote,0)</f>
        <v>0.51</v>
      </c>
      <c r="T4830" s="3">
        <f>IF(MATCH(S$1,$C4830:$C4833,0)&gt;(MATCH(T$1,$C4830:$C4833,0)),1*a_vote,0)+IF(MATCH(S$1,$D4830:$D4833,0)&gt;MATCH(T$1,$D4830:$D4833,0),1*b_vote,0)+IF(MATCH(S$1,$E4830:$E4833,0)&gt;MATCH(T$1,$E4830:$E4833,0),1*c_vote,0)+IF(MATCH(S$1,$F4830:$F4833,0)&gt;MATCH(T$1,$F4830:$F4833,0),1*d_vote,0)</f>
        <v>0.49</v>
      </c>
    </row>
    <row r="4831" spans="1:20" x14ac:dyDescent="0.25">
      <c r="A4831">
        <f t="shared" si="152"/>
        <v>4830</v>
      </c>
      <c r="B4831">
        <f t="shared" si="153"/>
        <v>1208</v>
      </c>
      <c r="C4831" t="str">
        <f>INDEX('VBA code_permu_wo_repettn'!$T$3:$Y$6,COUNTIF('Profile-matrices_Condorcet'!$B$2:$B4831,'Profile-matrices_Condorcet'!$B4831),MATCH(INDEX('numeric possibilities'!D$3:D$1298,VLOOKUP($B4831,'numeric possibilities'!$C$3:$G$1298,1)),'VBA code_permu_wo_repettn'!$T$2:$Y$2))</f>
        <v>B</v>
      </c>
      <c r="D4831" t="str">
        <f>INDEX('VBA code_permu_wo_repettn'!$AA$3:$AF$6,COUNTIF('Profile-matrices_Condorcet'!$B$2:$B4831,'Profile-matrices_Condorcet'!$B4831),MATCH(INDEX('numeric possibilities'!E$3:E$1298,VLOOKUP($B4831,'numeric possibilities'!$C$3:$G$1298,1)),'VBA code_permu_wo_repettn'!$AA$2:$AF$2))</f>
        <v>C</v>
      </c>
      <c r="E4831" t="str">
        <f>INDEX('VBA code_permu_wo_repettn'!$AH$3:$AM$6,COUNTIF('Profile-matrices_Condorcet'!$B$2:$B4831,'Profile-matrices_Condorcet'!$B4831),MATCH(INDEX('numeric possibilities'!F$3:F$1298,VLOOKUP($B4831,'numeric possibilities'!$C$3:$G$1298,1)),'VBA code_permu_wo_repettn'!$AH$2:$AM$2))</f>
        <v>B</v>
      </c>
      <c r="F4831" t="str">
        <f>INDEX('VBA code_permu_wo_repettn'!$AO$3:$AT$6,COUNTIF('Profile-matrices_Condorcet'!$B$2:$B4831,'Profile-matrices_Condorcet'!$B4831),MATCH(INDEX('numeric possibilities'!G$3:G$1298,VLOOKUP($B4831,'numeric possibilities'!$C$3:$G$1298,1)),'VBA code_permu_wo_repettn'!$AO$2:$AT$2))</f>
        <v>C</v>
      </c>
      <c r="H4831" t="s">
        <v>15</v>
      </c>
      <c r="I4831" t="str">
        <f>IF(I4830&gt;J4830,$I$1,IF(I4830&lt;J4830,$J$1,0))</f>
        <v>B</v>
      </c>
      <c r="K4831" t="str">
        <f>IF(K4830&gt;L4830,$K$1,IF(K4830&lt;L4830,$L$1,0))</f>
        <v>C</v>
      </c>
      <c r="M4831" t="str">
        <f>IF(M4830&gt;N4830,$M$1,IF(M4830&lt;N4830,$N$1,0))</f>
        <v>D</v>
      </c>
      <c r="O4831" t="str">
        <f>IF(O4830&gt;P4830,$O$1,IF(O4830&lt;P4830,$P$1,0))</f>
        <v>B</v>
      </c>
      <c r="Q4831" t="str">
        <f>IF(Q4830&gt;R4830,$Q$1,IF(Q4830&lt;R4830,$R$1,0))</f>
        <v>B</v>
      </c>
      <c r="S4831" t="str">
        <f>IF(S4830&gt;T4830,$S$1,IF(S4830&lt;T4830,$T$1,0))</f>
        <v>C</v>
      </c>
    </row>
    <row r="4832" spans="1:20" x14ac:dyDescent="0.25">
      <c r="A4832">
        <f t="shared" si="152"/>
        <v>4831</v>
      </c>
      <c r="B4832">
        <f t="shared" si="153"/>
        <v>1208</v>
      </c>
      <c r="C4832" t="str">
        <f>INDEX('VBA code_permu_wo_repettn'!$T$3:$Y$6,COUNTIF('Profile-matrices_Condorcet'!$B$2:$B4832,'Profile-matrices_Condorcet'!$B4832),MATCH(INDEX('numeric possibilities'!D$3:D$1298,VLOOKUP($B4832,'numeric possibilities'!$C$3:$G$1298,1)),'VBA code_permu_wo_repettn'!$T$2:$Y$2))</f>
        <v>D</v>
      </c>
      <c r="D4832" t="str">
        <f>INDEX('VBA code_permu_wo_repettn'!$AA$3:$AF$6,COUNTIF('Profile-matrices_Condorcet'!$B$2:$B4832,'Profile-matrices_Condorcet'!$B4832),MATCH(INDEX('numeric possibilities'!E$3:E$1298,VLOOKUP($B4832,'numeric possibilities'!$C$3:$G$1298,1)),'VBA code_permu_wo_repettn'!$AA$2:$AF$2))</f>
        <v>D</v>
      </c>
      <c r="E4832" t="str">
        <f>INDEX('VBA code_permu_wo_repettn'!$AH$3:$AM$6,COUNTIF('Profile-matrices_Condorcet'!$B$2:$B4832,'Profile-matrices_Condorcet'!$B4832),MATCH(INDEX('numeric possibilities'!F$3:F$1298,VLOOKUP($B4832,'numeric possibilities'!$C$3:$G$1298,1)),'VBA code_permu_wo_repettn'!$AH$2:$AM$2))</f>
        <v>D</v>
      </c>
      <c r="F4832" t="str">
        <f>INDEX('VBA code_permu_wo_repettn'!$AO$3:$AT$6,COUNTIF('Profile-matrices_Condorcet'!$B$2:$B4832,'Profile-matrices_Condorcet'!$B4832),MATCH(INDEX('numeric possibilities'!G$3:G$1298,VLOOKUP($B4832,'numeric possibilities'!$C$3:$G$1298,1)),'VBA code_permu_wo_repettn'!$AO$2:$AT$2))</f>
        <v>B</v>
      </c>
      <c r="I4832" t="s">
        <v>0</v>
      </c>
      <c r="J4832" t="s">
        <v>1</v>
      </c>
      <c r="K4832" t="s">
        <v>2</v>
      </c>
      <c r="L4832" t="s">
        <v>3</v>
      </c>
    </row>
    <row r="4833" spans="1:20" x14ac:dyDescent="0.25">
      <c r="A4833">
        <f t="shared" si="152"/>
        <v>4832</v>
      </c>
      <c r="B4833">
        <f t="shared" si="153"/>
        <v>1208</v>
      </c>
      <c r="C4833" t="str">
        <f>INDEX('VBA code_permu_wo_repettn'!$T$3:$Y$6,COUNTIF('Profile-matrices_Condorcet'!$B$2:$B4833,'Profile-matrices_Condorcet'!$B4833),MATCH(INDEX('numeric possibilities'!D$3:D$1298,VLOOKUP($B4833,'numeric possibilities'!$C$3:$G$1298,1)),'VBA code_permu_wo_repettn'!$T$2:$Y$2))</f>
        <v>C</v>
      </c>
      <c r="D4833" t="str">
        <f>INDEX('VBA code_permu_wo_repettn'!$AA$3:$AF$6,COUNTIF('Profile-matrices_Condorcet'!$B$2:$B4833,'Profile-matrices_Condorcet'!$B4833),MATCH(INDEX('numeric possibilities'!E$3:E$1298,VLOOKUP($B4833,'numeric possibilities'!$C$3:$G$1298,1)),'VBA code_permu_wo_repettn'!$AA$2:$AF$2))</f>
        <v>A</v>
      </c>
      <c r="E4833" t="str">
        <f>INDEX('VBA code_permu_wo_repettn'!$AH$3:$AM$6,COUNTIF('Profile-matrices_Condorcet'!$B$2:$B4833,'Profile-matrices_Condorcet'!$B4833),MATCH(INDEX('numeric possibilities'!F$3:F$1298,VLOOKUP($B4833,'numeric possibilities'!$C$3:$G$1298,1)),'VBA code_permu_wo_repettn'!$AH$2:$AM$2))</f>
        <v>A</v>
      </c>
      <c r="F4833" t="str">
        <f>INDEX('VBA code_permu_wo_repettn'!$AO$3:$AT$6,COUNTIF('Profile-matrices_Condorcet'!$B$2:$B4833,'Profile-matrices_Condorcet'!$B4833),MATCH(INDEX('numeric possibilities'!G$3:G$1298,VLOOKUP($B4833,'numeric possibilities'!$C$3:$G$1298,1)),'VBA code_permu_wo_repettn'!$AO$2:$AT$2))</f>
        <v>A</v>
      </c>
      <c r="G4833" t="str">
        <f>IF(MAX(I4833:L4833)&gt;='numeric possibilities'!$B$4/2,INDEX('Profile-matrices_Condorcet'!I4832:L4832,1,MATCH(MAX('Profile-matrices_Condorcet'!I4833:L4833),'Profile-matrices_Condorcet'!I4833:L4833,0)),"NCW")</f>
        <v>B</v>
      </c>
      <c r="H4833" t="s">
        <v>13</v>
      </c>
      <c r="I4833" s="3">
        <f>COUNTIF($I4831:$S4831,I4832)</f>
        <v>0</v>
      </c>
      <c r="J4833" s="3">
        <f>COUNTIF($I4831:$S4831,J4832)</f>
        <v>3</v>
      </c>
      <c r="K4833" s="3">
        <f>COUNTIF($I4831:$S4831,K4832)</f>
        <v>2</v>
      </c>
      <c r="L4833" s="3">
        <f>COUNTIF($I4831:$S4831,L4832)</f>
        <v>1</v>
      </c>
    </row>
    <row r="4834" spans="1:20" x14ac:dyDescent="0.25">
      <c r="A4834">
        <f t="shared" si="152"/>
        <v>4833</v>
      </c>
      <c r="B4834">
        <f t="shared" si="153"/>
        <v>1209</v>
      </c>
      <c r="C4834" t="str">
        <f>INDEX('VBA code_permu_wo_repettn'!$T$3:$Y$6,COUNTIF('Profile-matrices_Condorcet'!$B$2:$B4834,'Profile-matrices_Condorcet'!$B4834),MATCH(INDEX('numeric possibilities'!D$3:D$1298,VLOOKUP($B4834,'numeric possibilities'!$C$3:$G$1298,1)),'VBA code_permu_wo_repettn'!$T$2:$Y$2))</f>
        <v>A</v>
      </c>
      <c r="D4834" t="str">
        <f>INDEX('VBA code_permu_wo_repettn'!$AA$3:$AF$6,COUNTIF('Profile-matrices_Condorcet'!$B$2:$B4834,'Profile-matrices_Condorcet'!$B4834),MATCH(INDEX('numeric possibilities'!E$3:E$1298,VLOOKUP($B4834,'numeric possibilities'!$C$3:$G$1298,1)),'VBA code_permu_wo_repettn'!$AA$2:$AF$2))</f>
        <v>B</v>
      </c>
      <c r="E4834" t="str">
        <f>INDEX('VBA code_permu_wo_repettn'!$AH$3:$AM$6,COUNTIF('Profile-matrices_Condorcet'!$B$2:$B4834,'Profile-matrices_Condorcet'!$B4834),MATCH(INDEX('numeric possibilities'!F$3:F$1298,VLOOKUP($B4834,'numeric possibilities'!$C$3:$G$1298,1)),'VBA code_permu_wo_repettn'!$AH$2:$AM$2))</f>
        <v>C</v>
      </c>
      <c r="F4834" t="str">
        <f>INDEX('VBA code_permu_wo_repettn'!$AO$3:$AT$6,COUNTIF('Profile-matrices_Condorcet'!$B$2:$B4834,'Profile-matrices_Condorcet'!$B4834),MATCH(INDEX('numeric possibilities'!G$3:G$1298,VLOOKUP($B4834,'numeric possibilities'!$C$3:$G$1298,1)),'VBA code_permu_wo_repettn'!$AO$2:$AT$2))</f>
        <v>D</v>
      </c>
      <c r="H4834" t="s">
        <v>14</v>
      </c>
      <c r="I4834" s="3">
        <f>IF(MATCH(I$1,$C4834:$C4837,0)&lt;(MATCH(J$1,$C4834:$C4837,0)),1*a_vote,0)+IF(MATCH(I$1,$D4834:$D4837,0)&lt;MATCH(J$1,$D4834:$D4837,0),1*b_vote,0)+IF(MATCH(I$1,$E4834:$E4837,0)&lt;MATCH(J$1,$E4834:$E4837,0),1*c_vote,0)+IF(MATCH(I$1,$F4834:$F4837,0)&lt;MATCH(J$1,$F4834:$F4837,0),1*d_vote,0)</f>
        <v>0.27</v>
      </c>
      <c r="J4834" s="3">
        <f>IF(MATCH(I$1,$C4834:$C4837,0)&gt;(MATCH(J$1,$C4834:$C4837,0)),1*a_vote,0)+IF(MATCH(I$1,$D4834:$D4837,0)&gt;MATCH(J$1,$D4834:$D4837,0),1*b_vote,0)+IF(MATCH(I$1,$E4834:$E4837,0)&gt;MATCH(J$1,$E4834:$E4837,0),1*c_vote,0)+IF(MATCH(I$1,$F4834:$F4837,0)&gt;MATCH(J$1,$F4834:$F4837,0),1*d_vote,0)</f>
        <v>0.73</v>
      </c>
      <c r="K4834" s="3">
        <f>IF(MATCH($K$1,$C4834:$C4837,0)&lt;(MATCH($L$1,$C4834:$C4837,0)),1*a_vote,0)+IF(MATCH($K$1,$D4834:$D4837,0)&lt;MATCH($L$1,$D4834:$D4837,0),1*b_vote,0)+IF(MATCH($K$1,$E4834:$E4837,0)&lt;MATCH($L$1,$E4834:$E4837,0),1*c_vote,0)+IF(MATCH($K$1,$F4834:$F4837,0)&lt;MATCH($L$1,$F4834:$F4837,0),1*d_vote,0)</f>
        <v>0.27</v>
      </c>
      <c r="L4834" s="3">
        <f>IF(MATCH(K$1,$C4834:$C4837,0)&gt;(MATCH(L$1,$C4834:$C4837,0)),1*a_vote,0)+IF(MATCH(K$1,$D4834:$D4837,0)&gt;MATCH(L$1,$D4834:$D4837,0),1*b_vote,0)+IF(MATCH(K$1,$E4834:$E4837,0)&gt;MATCH(L$1,$E4834:$E4837,0),1*c_vote,0)+IF(MATCH(K$1,$F4834:$F4837,0)&gt;MATCH(L$1,$F4834:$F4837,0),1*d_vote,0)</f>
        <v>0.73</v>
      </c>
      <c r="M4834" s="3">
        <f>IF(MATCH($M$1,$C4834:$C4837,0)&lt;(MATCH($N$1,$C4834:$C4837,0)),1*a_vote,0)+IF(MATCH($M$1,$D4834:$D4837,0)&lt;MATCH($N$1,$D4834:$D4837,0),1*b_vote,0)+IF(MATCH($M$1,$E4834:$E4837,0)&lt;MATCH($N$1,$E4834:$E4837,0),1*c_vote,0)+IF(MATCH($M$1,$F4834:$F4837,0)&lt;MATCH($N$1,$F4834:$F4837,0),1*d_vote,0)</f>
        <v>0.27</v>
      </c>
      <c r="N4834" s="3">
        <f>IF(MATCH(M$1,$C4834:$C4837,0)&gt;(MATCH(N$1,$C4834:$C4837,0)),1*a_vote,0)+IF(MATCH(M$1,$D4834:$D4837,0)&gt;MATCH(N$1,$D4834:$D4837,0),1*b_vote,0)+IF(MATCH(M$1,$E4834:$E4837,0)&gt;MATCH(N$1,$E4834:$E4837,0),1*c_vote,0)+IF(MATCH(M$1,$F4834:$F4837,0)&gt;MATCH(N$1,$F4834:$F4837,0),1*d_vote,0)</f>
        <v>0.73</v>
      </c>
      <c r="O4834" s="3">
        <f>IF(MATCH($O$1,$C4834:$C4837,0)&lt;(MATCH($P$1,$C4834:$C4837,0)),1*a_vote,0)+IF(MATCH($O$1,$D4834:$D4837,0)&lt;MATCH($P$1,$D4834:$D4837,0),1*b_vote,0)+IF(MATCH($O$1,$E4834:$E4837,0)&lt;MATCH($P$1,$E4834:$E4837,0),1*c_vote,0)+IF(MATCH($O$1,$F4834:$F4837,0)&lt;MATCH($P$1,$F4834:$F4837,0),1*d_vote,0)</f>
        <v>0.26</v>
      </c>
      <c r="P4834" s="3">
        <f>IF(MATCH(O$1,$C4834:$C4837,0)&gt;(MATCH(P$1,$C4834:$C4837,0)),1*a_vote,0)+IF(MATCH(O$1,$D4834:$D4837,0)&gt;MATCH(P$1,$D4834:$D4837,0),1*b_vote,0)+IF(MATCH(O$1,$E4834:$E4837,0)&gt;MATCH(P$1,$E4834:$E4837,0),1*c_vote,0)+IF(MATCH(O$1,$F4834:$F4837,0)&gt;MATCH(P$1,$F4834:$F4837,0),1*d_vote,0)</f>
        <v>0.74</v>
      </c>
      <c r="Q4834" s="3">
        <f>IF(MATCH($Q$1,$C4834:$C4837,0)&lt;(MATCH($R$1,$C4834:$C4837,0)),1*a_vote,0)+IF(MATCH($Q$1,$D4834:$D4837,0)&lt;MATCH($R$1,$D4834:$D4837,0),1*b_vote,0)+IF(MATCH($Q$1,$E4834:$E4837,0)&lt;MATCH($R$1,$E4834:$E4837,0),1*c_vote,0)+IF(MATCH($Q$1,$F4834:$F4837,0)&lt;MATCH($R$1,$F4834:$F4837,0),1*d_vote,0)</f>
        <v>0.78</v>
      </c>
      <c r="R4834" s="3">
        <f>IF(MATCH(Q$1,$C4834:$C4837,0)&gt;(MATCH(R$1,$C4834:$C4837,0)),1*a_vote,0)+IF(MATCH(Q$1,$D4834:$D4837,0)&gt;MATCH(R$1,$D4834:$D4837,0),1*b_vote,0)+IF(MATCH(Q$1,$E4834:$E4837,0)&gt;MATCH(R$1,$E4834:$E4837,0),1*c_vote,0)+IF(MATCH(Q$1,$F4834:$F4837,0)&gt;MATCH(R$1,$F4834:$F4837,0),1*d_vote,0)</f>
        <v>0.21999999999999997</v>
      </c>
      <c r="S4834" s="3">
        <f>IF(MATCH($S$1,$C4834:$C4837,0)&lt;(MATCH($T$1,$C4834:$C4837,0)),1*a_vote,0)+IF(MATCH($S$1,$D4834:$D4837,0)&lt;MATCH($T$1,$D4834:$D4837,0),1*b_vote,0)+IF(MATCH($S$1,$E4834:$E4837,0)&lt;MATCH($T$1,$E4834:$E4837,0),1*c_vote,0)+IF(MATCH($S$1,$F4834:$F4837,0)&lt;MATCH($T$1,$F4834:$F4837,0),1*d_vote,0)</f>
        <v>0.78</v>
      </c>
      <c r="T4834" s="3">
        <f>IF(MATCH(S$1,$C4834:$C4837,0)&gt;(MATCH(T$1,$C4834:$C4837,0)),1*a_vote,0)+IF(MATCH(S$1,$D4834:$D4837,0)&gt;MATCH(T$1,$D4834:$D4837,0),1*b_vote,0)+IF(MATCH(S$1,$E4834:$E4837,0)&gt;MATCH(T$1,$E4834:$E4837,0),1*c_vote,0)+IF(MATCH(S$1,$F4834:$F4837,0)&gt;MATCH(T$1,$F4834:$F4837,0),1*d_vote,0)</f>
        <v>0.21999999999999997</v>
      </c>
    </row>
    <row r="4835" spans="1:20" x14ac:dyDescent="0.25">
      <c r="A4835">
        <f t="shared" si="152"/>
        <v>4834</v>
      </c>
      <c r="B4835">
        <f t="shared" si="153"/>
        <v>1209</v>
      </c>
      <c r="C4835" t="str">
        <f>INDEX('VBA code_permu_wo_repettn'!$T$3:$Y$6,COUNTIF('Profile-matrices_Condorcet'!$B$2:$B4835,'Profile-matrices_Condorcet'!$B4835),MATCH(INDEX('numeric possibilities'!D$3:D$1298,VLOOKUP($B4835,'numeric possibilities'!$C$3:$G$1298,1)),'VBA code_permu_wo_repettn'!$T$2:$Y$2))</f>
        <v>C</v>
      </c>
      <c r="D4835" t="str">
        <f>INDEX('VBA code_permu_wo_repettn'!$AA$3:$AF$6,COUNTIF('Profile-matrices_Condorcet'!$B$2:$B4835,'Profile-matrices_Condorcet'!$B4835),MATCH(INDEX('numeric possibilities'!E$3:E$1298,VLOOKUP($B4835,'numeric possibilities'!$C$3:$G$1298,1)),'VBA code_permu_wo_repettn'!$AA$2:$AF$2))</f>
        <v>C</v>
      </c>
      <c r="E4835" t="str">
        <f>INDEX('VBA code_permu_wo_repettn'!$AH$3:$AM$6,COUNTIF('Profile-matrices_Condorcet'!$B$2:$B4835,'Profile-matrices_Condorcet'!$B4835),MATCH(INDEX('numeric possibilities'!F$3:F$1298,VLOOKUP($B4835,'numeric possibilities'!$C$3:$G$1298,1)),'VBA code_permu_wo_repettn'!$AH$2:$AM$2))</f>
        <v>B</v>
      </c>
      <c r="F4835" t="str">
        <f>INDEX('VBA code_permu_wo_repettn'!$AO$3:$AT$6,COUNTIF('Profile-matrices_Condorcet'!$B$2:$B4835,'Profile-matrices_Condorcet'!$B4835),MATCH(INDEX('numeric possibilities'!G$3:G$1298,VLOOKUP($B4835,'numeric possibilities'!$C$3:$G$1298,1)),'VBA code_permu_wo_repettn'!$AO$2:$AT$2))</f>
        <v>C</v>
      </c>
      <c r="H4835" t="s">
        <v>15</v>
      </c>
      <c r="I4835" t="str">
        <f>IF(I4834&gt;J4834,$I$1,IF(I4834&lt;J4834,$J$1,0))</f>
        <v>B</v>
      </c>
      <c r="K4835" t="str">
        <f>IF(K4834&gt;L4834,$K$1,IF(K4834&lt;L4834,$L$1,0))</f>
        <v>C</v>
      </c>
      <c r="M4835" t="str">
        <f>IF(M4834&gt;N4834,$M$1,IF(M4834&lt;N4834,$N$1,0))</f>
        <v>D</v>
      </c>
      <c r="O4835" t="str">
        <f>IF(O4834&gt;P4834,$O$1,IF(O4834&lt;P4834,$P$1,0))</f>
        <v>C</v>
      </c>
      <c r="Q4835" t="str">
        <f>IF(Q4834&gt;R4834,$Q$1,IF(Q4834&lt;R4834,$R$1,0))</f>
        <v>B</v>
      </c>
      <c r="S4835" t="str">
        <f>IF(S4834&gt;T4834,$S$1,IF(S4834&lt;T4834,$T$1,0))</f>
        <v>C</v>
      </c>
    </row>
    <row r="4836" spans="1:20" x14ac:dyDescent="0.25">
      <c r="A4836">
        <f t="shared" si="152"/>
        <v>4835</v>
      </c>
      <c r="B4836">
        <f t="shared" si="153"/>
        <v>1209</v>
      </c>
      <c r="C4836" t="str">
        <f>INDEX('VBA code_permu_wo_repettn'!$T$3:$Y$6,COUNTIF('Profile-matrices_Condorcet'!$B$2:$B4836,'Profile-matrices_Condorcet'!$B4836),MATCH(INDEX('numeric possibilities'!D$3:D$1298,VLOOKUP($B4836,'numeric possibilities'!$C$3:$G$1298,1)),'VBA code_permu_wo_repettn'!$T$2:$Y$2))</f>
        <v>B</v>
      </c>
      <c r="D4836" t="str">
        <f>INDEX('VBA code_permu_wo_repettn'!$AA$3:$AF$6,COUNTIF('Profile-matrices_Condorcet'!$B$2:$B4836,'Profile-matrices_Condorcet'!$B4836),MATCH(INDEX('numeric possibilities'!E$3:E$1298,VLOOKUP($B4836,'numeric possibilities'!$C$3:$G$1298,1)),'VBA code_permu_wo_repettn'!$AA$2:$AF$2))</f>
        <v>D</v>
      </c>
      <c r="E4836" t="str">
        <f>INDEX('VBA code_permu_wo_repettn'!$AH$3:$AM$6,COUNTIF('Profile-matrices_Condorcet'!$B$2:$B4836,'Profile-matrices_Condorcet'!$B4836),MATCH(INDEX('numeric possibilities'!F$3:F$1298,VLOOKUP($B4836,'numeric possibilities'!$C$3:$G$1298,1)),'VBA code_permu_wo_repettn'!$AH$2:$AM$2))</f>
        <v>D</v>
      </c>
      <c r="F4836" t="str">
        <f>INDEX('VBA code_permu_wo_repettn'!$AO$3:$AT$6,COUNTIF('Profile-matrices_Condorcet'!$B$2:$B4836,'Profile-matrices_Condorcet'!$B4836),MATCH(INDEX('numeric possibilities'!G$3:G$1298,VLOOKUP($B4836,'numeric possibilities'!$C$3:$G$1298,1)),'VBA code_permu_wo_repettn'!$AO$2:$AT$2))</f>
        <v>B</v>
      </c>
      <c r="I4836" t="s">
        <v>0</v>
      </c>
      <c r="J4836" t="s">
        <v>1</v>
      </c>
      <c r="K4836" t="s">
        <v>2</v>
      </c>
      <c r="L4836" t="s">
        <v>3</v>
      </c>
    </row>
    <row r="4837" spans="1:20" x14ac:dyDescent="0.25">
      <c r="A4837">
        <f t="shared" si="152"/>
        <v>4836</v>
      </c>
      <c r="B4837">
        <f t="shared" si="153"/>
        <v>1209</v>
      </c>
      <c r="C4837" t="str">
        <f>INDEX('VBA code_permu_wo_repettn'!$T$3:$Y$6,COUNTIF('Profile-matrices_Condorcet'!$B$2:$B4837,'Profile-matrices_Condorcet'!$B4837),MATCH(INDEX('numeric possibilities'!D$3:D$1298,VLOOKUP($B4837,'numeric possibilities'!$C$3:$G$1298,1)),'VBA code_permu_wo_repettn'!$T$2:$Y$2))</f>
        <v>D</v>
      </c>
      <c r="D4837" t="str">
        <f>INDEX('VBA code_permu_wo_repettn'!$AA$3:$AF$6,COUNTIF('Profile-matrices_Condorcet'!$B$2:$B4837,'Profile-matrices_Condorcet'!$B4837),MATCH(INDEX('numeric possibilities'!E$3:E$1298,VLOOKUP($B4837,'numeric possibilities'!$C$3:$G$1298,1)),'VBA code_permu_wo_repettn'!$AA$2:$AF$2))</f>
        <v>A</v>
      </c>
      <c r="E4837" t="str">
        <f>INDEX('VBA code_permu_wo_repettn'!$AH$3:$AM$6,COUNTIF('Profile-matrices_Condorcet'!$B$2:$B4837,'Profile-matrices_Condorcet'!$B4837),MATCH(INDEX('numeric possibilities'!F$3:F$1298,VLOOKUP($B4837,'numeric possibilities'!$C$3:$G$1298,1)),'VBA code_permu_wo_repettn'!$AH$2:$AM$2))</f>
        <v>A</v>
      </c>
      <c r="F4837" t="str">
        <f>INDEX('VBA code_permu_wo_repettn'!$AO$3:$AT$6,COUNTIF('Profile-matrices_Condorcet'!$B$2:$B4837,'Profile-matrices_Condorcet'!$B4837),MATCH(INDEX('numeric possibilities'!G$3:G$1298,VLOOKUP($B4837,'numeric possibilities'!$C$3:$G$1298,1)),'VBA code_permu_wo_repettn'!$AO$2:$AT$2))</f>
        <v>A</v>
      </c>
      <c r="G4837" t="str">
        <f>IF(MAX(I4837:L4837)&gt;='numeric possibilities'!$B$4/2,INDEX('Profile-matrices_Condorcet'!I4836:L4836,1,MATCH(MAX('Profile-matrices_Condorcet'!I4837:L4837),'Profile-matrices_Condorcet'!I4837:L4837,0)),"NCW")</f>
        <v>C</v>
      </c>
      <c r="H4837" t="s">
        <v>13</v>
      </c>
      <c r="I4837" s="3">
        <f>COUNTIF($I4835:$S4835,I4836)</f>
        <v>0</v>
      </c>
      <c r="J4837" s="3">
        <f>COUNTIF($I4835:$S4835,J4836)</f>
        <v>2</v>
      </c>
      <c r="K4837" s="3">
        <f>COUNTIF($I4835:$S4835,K4836)</f>
        <v>3</v>
      </c>
      <c r="L4837" s="3">
        <f>COUNTIF($I4835:$S4835,L4836)</f>
        <v>1</v>
      </c>
    </row>
    <row r="4838" spans="1:20" x14ac:dyDescent="0.25">
      <c r="A4838">
        <f t="shared" si="152"/>
        <v>4837</v>
      </c>
      <c r="B4838">
        <f t="shared" si="153"/>
        <v>1210</v>
      </c>
      <c r="C4838" t="str">
        <f>INDEX('VBA code_permu_wo_repettn'!$T$3:$Y$6,COUNTIF('Profile-matrices_Condorcet'!$B$2:$B4838,'Profile-matrices_Condorcet'!$B4838),MATCH(INDEX('numeric possibilities'!D$3:D$1298,VLOOKUP($B4838,'numeric possibilities'!$C$3:$G$1298,1)),'VBA code_permu_wo_repettn'!$T$2:$Y$2))</f>
        <v>A</v>
      </c>
      <c r="D4838" t="str">
        <f>INDEX('VBA code_permu_wo_repettn'!$AA$3:$AF$6,COUNTIF('Profile-matrices_Condorcet'!$B$2:$B4838,'Profile-matrices_Condorcet'!$B4838),MATCH(INDEX('numeric possibilities'!E$3:E$1298,VLOOKUP($B4838,'numeric possibilities'!$C$3:$G$1298,1)),'VBA code_permu_wo_repettn'!$AA$2:$AF$2))</f>
        <v>B</v>
      </c>
      <c r="E4838" t="str">
        <f>INDEX('VBA code_permu_wo_repettn'!$AH$3:$AM$6,COUNTIF('Profile-matrices_Condorcet'!$B$2:$B4838,'Profile-matrices_Condorcet'!$B4838),MATCH(INDEX('numeric possibilities'!F$3:F$1298,VLOOKUP($B4838,'numeric possibilities'!$C$3:$G$1298,1)),'VBA code_permu_wo_repettn'!$AH$2:$AM$2))</f>
        <v>C</v>
      </c>
      <c r="F4838" t="str">
        <f>INDEX('VBA code_permu_wo_repettn'!$AO$3:$AT$6,COUNTIF('Profile-matrices_Condorcet'!$B$2:$B4838,'Profile-matrices_Condorcet'!$B4838),MATCH(INDEX('numeric possibilities'!G$3:G$1298,VLOOKUP($B4838,'numeric possibilities'!$C$3:$G$1298,1)),'VBA code_permu_wo_repettn'!$AO$2:$AT$2))</f>
        <v>D</v>
      </c>
      <c r="H4838" t="s">
        <v>14</v>
      </c>
      <c r="I4838" s="3">
        <f>IF(MATCH(I$1,$C4838:$C4841,0)&lt;(MATCH(J$1,$C4838:$C4841,0)),1*a_vote,0)+IF(MATCH(I$1,$D4838:$D4841,0)&lt;MATCH(J$1,$D4838:$D4841,0),1*b_vote,0)+IF(MATCH(I$1,$E4838:$E4841,0)&lt;MATCH(J$1,$E4838:$E4841,0),1*c_vote,0)+IF(MATCH(I$1,$F4838:$F4841,0)&lt;MATCH(J$1,$F4838:$F4841,0),1*d_vote,0)</f>
        <v>0.27</v>
      </c>
      <c r="J4838" s="3">
        <f>IF(MATCH(I$1,$C4838:$C4841,0)&gt;(MATCH(J$1,$C4838:$C4841,0)),1*a_vote,0)+IF(MATCH(I$1,$D4838:$D4841,0)&gt;MATCH(J$1,$D4838:$D4841,0),1*b_vote,0)+IF(MATCH(I$1,$E4838:$E4841,0)&gt;MATCH(J$1,$E4838:$E4841,0),1*c_vote,0)+IF(MATCH(I$1,$F4838:$F4841,0)&gt;MATCH(J$1,$F4838:$F4841,0),1*d_vote,0)</f>
        <v>0.73</v>
      </c>
      <c r="K4838" s="3">
        <f>IF(MATCH($K$1,$C4838:$C4841,0)&lt;(MATCH($L$1,$C4838:$C4841,0)),1*a_vote,0)+IF(MATCH($K$1,$D4838:$D4841,0)&lt;MATCH($L$1,$D4838:$D4841,0),1*b_vote,0)+IF(MATCH($K$1,$E4838:$E4841,0)&lt;MATCH($L$1,$E4838:$E4841,0),1*c_vote,0)+IF(MATCH($K$1,$F4838:$F4841,0)&lt;MATCH($L$1,$F4838:$F4841,0),1*d_vote,0)</f>
        <v>0.27</v>
      </c>
      <c r="L4838" s="3">
        <f>IF(MATCH(K$1,$C4838:$C4841,0)&gt;(MATCH(L$1,$C4838:$C4841,0)),1*a_vote,0)+IF(MATCH(K$1,$D4838:$D4841,0)&gt;MATCH(L$1,$D4838:$D4841,0),1*b_vote,0)+IF(MATCH(K$1,$E4838:$E4841,0)&gt;MATCH(L$1,$E4838:$E4841,0),1*c_vote,0)+IF(MATCH(K$1,$F4838:$F4841,0)&gt;MATCH(L$1,$F4838:$F4841,0),1*d_vote,0)</f>
        <v>0.73</v>
      </c>
      <c r="M4838" s="3">
        <f>IF(MATCH($M$1,$C4838:$C4841,0)&lt;(MATCH($N$1,$C4838:$C4841,0)),1*a_vote,0)+IF(MATCH($M$1,$D4838:$D4841,0)&lt;MATCH($N$1,$D4838:$D4841,0),1*b_vote,0)+IF(MATCH($M$1,$E4838:$E4841,0)&lt;MATCH($N$1,$E4838:$E4841,0),1*c_vote,0)+IF(MATCH($M$1,$F4838:$F4841,0)&lt;MATCH($N$1,$F4838:$F4841,0),1*d_vote,0)</f>
        <v>0.27</v>
      </c>
      <c r="N4838" s="3">
        <f>IF(MATCH(M$1,$C4838:$C4841,0)&gt;(MATCH(N$1,$C4838:$C4841,0)),1*a_vote,0)+IF(MATCH(M$1,$D4838:$D4841,0)&gt;MATCH(N$1,$D4838:$D4841,0),1*b_vote,0)+IF(MATCH(M$1,$E4838:$E4841,0)&gt;MATCH(N$1,$E4838:$E4841,0),1*c_vote,0)+IF(MATCH(M$1,$F4838:$F4841,0)&gt;MATCH(N$1,$F4838:$F4841,0),1*d_vote,0)</f>
        <v>0.73</v>
      </c>
      <c r="O4838" s="3">
        <f>IF(MATCH($O$1,$C4838:$C4841,0)&lt;(MATCH($P$1,$C4838:$C4841,0)),1*a_vote,0)+IF(MATCH($O$1,$D4838:$D4841,0)&lt;MATCH($P$1,$D4838:$D4841,0),1*b_vote,0)+IF(MATCH($O$1,$E4838:$E4841,0)&lt;MATCH($P$1,$E4838:$E4841,0),1*c_vote,0)+IF(MATCH($O$1,$F4838:$F4841,0)&lt;MATCH($P$1,$F4838:$F4841,0),1*d_vote,0)</f>
        <v>0.26</v>
      </c>
      <c r="P4838" s="3">
        <f>IF(MATCH(O$1,$C4838:$C4841,0)&gt;(MATCH(P$1,$C4838:$C4841,0)),1*a_vote,0)+IF(MATCH(O$1,$D4838:$D4841,0)&gt;MATCH(P$1,$D4838:$D4841,0),1*b_vote,0)+IF(MATCH(O$1,$E4838:$E4841,0)&gt;MATCH(P$1,$E4838:$E4841,0),1*c_vote,0)+IF(MATCH(O$1,$F4838:$F4841,0)&gt;MATCH(P$1,$F4838:$F4841,0),1*d_vote,0)</f>
        <v>0.74</v>
      </c>
      <c r="Q4838" s="3">
        <f>IF(MATCH($Q$1,$C4838:$C4841,0)&lt;(MATCH($R$1,$C4838:$C4841,0)),1*a_vote,0)+IF(MATCH($Q$1,$D4838:$D4841,0)&lt;MATCH($R$1,$D4838:$D4841,0),1*b_vote,0)+IF(MATCH($Q$1,$E4838:$E4841,0)&lt;MATCH($R$1,$E4838:$E4841,0),1*c_vote,0)+IF(MATCH($Q$1,$F4838:$F4841,0)&lt;MATCH($R$1,$F4838:$F4841,0),1*d_vote,0)</f>
        <v>0.51</v>
      </c>
      <c r="R4838" s="3">
        <f>IF(MATCH(Q$1,$C4838:$C4841,0)&gt;(MATCH(R$1,$C4838:$C4841,0)),1*a_vote,0)+IF(MATCH(Q$1,$D4838:$D4841,0)&gt;MATCH(R$1,$D4838:$D4841,0),1*b_vote,0)+IF(MATCH(Q$1,$E4838:$E4841,0)&gt;MATCH(R$1,$E4838:$E4841,0),1*c_vote,0)+IF(MATCH(Q$1,$F4838:$F4841,0)&gt;MATCH(R$1,$F4838:$F4841,0),1*d_vote,0)</f>
        <v>0.49</v>
      </c>
      <c r="S4838" s="3">
        <f>IF(MATCH($S$1,$C4838:$C4841,0)&lt;(MATCH($T$1,$C4838:$C4841,0)),1*a_vote,0)+IF(MATCH($S$1,$D4838:$D4841,0)&lt;MATCH($T$1,$D4838:$D4841,0),1*b_vote,0)+IF(MATCH($S$1,$E4838:$E4841,0)&lt;MATCH($T$1,$E4838:$E4841,0),1*c_vote,0)+IF(MATCH($S$1,$F4838:$F4841,0)&lt;MATCH($T$1,$F4838:$F4841,0),1*d_vote,0)</f>
        <v>0.78</v>
      </c>
      <c r="T4838" s="3">
        <f>IF(MATCH(S$1,$C4838:$C4841,0)&gt;(MATCH(T$1,$C4838:$C4841,0)),1*a_vote,0)+IF(MATCH(S$1,$D4838:$D4841,0)&gt;MATCH(T$1,$D4838:$D4841,0),1*b_vote,0)+IF(MATCH(S$1,$E4838:$E4841,0)&gt;MATCH(T$1,$E4838:$E4841,0),1*c_vote,0)+IF(MATCH(S$1,$F4838:$F4841,0)&gt;MATCH(T$1,$F4838:$F4841,0),1*d_vote,0)</f>
        <v>0.21999999999999997</v>
      </c>
    </row>
    <row r="4839" spans="1:20" x14ac:dyDescent="0.25">
      <c r="A4839">
        <f t="shared" si="152"/>
        <v>4838</v>
      </c>
      <c r="B4839">
        <f t="shared" si="153"/>
        <v>1210</v>
      </c>
      <c r="C4839" t="str">
        <f>INDEX('VBA code_permu_wo_repettn'!$T$3:$Y$6,COUNTIF('Profile-matrices_Condorcet'!$B$2:$B4839,'Profile-matrices_Condorcet'!$B4839),MATCH(INDEX('numeric possibilities'!D$3:D$1298,VLOOKUP($B4839,'numeric possibilities'!$C$3:$G$1298,1)),'VBA code_permu_wo_repettn'!$T$2:$Y$2))</f>
        <v>C</v>
      </c>
      <c r="D4839" t="str">
        <f>INDEX('VBA code_permu_wo_repettn'!$AA$3:$AF$6,COUNTIF('Profile-matrices_Condorcet'!$B$2:$B4839,'Profile-matrices_Condorcet'!$B4839),MATCH(INDEX('numeric possibilities'!E$3:E$1298,VLOOKUP($B4839,'numeric possibilities'!$C$3:$G$1298,1)),'VBA code_permu_wo_repettn'!$AA$2:$AF$2))</f>
        <v>C</v>
      </c>
      <c r="E4839" t="str">
        <f>INDEX('VBA code_permu_wo_repettn'!$AH$3:$AM$6,COUNTIF('Profile-matrices_Condorcet'!$B$2:$B4839,'Profile-matrices_Condorcet'!$B4839),MATCH(INDEX('numeric possibilities'!F$3:F$1298,VLOOKUP($B4839,'numeric possibilities'!$C$3:$G$1298,1)),'VBA code_permu_wo_repettn'!$AH$2:$AM$2))</f>
        <v>B</v>
      </c>
      <c r="F4839" t="str">
        <f>INDEX('VBA code_permu_wo_repettn'!$AO$3:$AT$6,COUNTIF('Profile-matrices_Condorcet'!$B$2:$B4839,'Profile-matrices_Condorcet'!$B4839),MATCH(INDEX('numeric possibilities'!G$3:G$1298,VLOOKUP($B4839,'numeric possibilities'!$C$3:$G$1298,1)),'VBA code_permu_wo_repettn'!$AO$2:$AT$2))</f>
        <v>C</v>
      </c>
      <c r="H4839" t="s">
        <v>15</v>
      </c>
      <c r="I4839" t="str">
        <f>IF(I4838&gt;J4838,$I$1,IF(I4838&lt;J4838,$J$1,0))</f>
        <v>B</v>
      </c>
      <c r="K4839" t="str">
        <f>IF(K4838&gt;L4838,$K$1,IF(K4838&lt;L4838,$L$1,0))</f>
        <v>C</v>
      </c>
      <c r="M4839" t="str">
        <f>IF(M4838&gt;N4838,$M$1,IF(M4838&lt;N4838,$N$1,0))</f>
        <v>D</v>
      </c>
      <c r="O4839" t="str">
        <f>IF(O4838&gt;P4838,$O$1,IF(O4838&lt;P4838,$P$1,0))</f>
        <v>C</v>
      </c>
      <c r="Q4839" t="str">
        <f>IF(Q4838&gt;R4838,$Q$1,IF(Q4838&lt;R4838,$R$1,0))</f>
        <v>B</v>
      </c>
      <c r="S4839" t="str">
        <f>IF(S4838&gt;T4838,$S$1,IF(S4838&lt;T4838,$T$1,0))</f>
        <v>C</v>
      </c>
    </row>
    <row r="4840" spans="1:20" x14ac:dyDescent="0.25">
      <c r="A4840">
        <f t="shared" si="152"/>
        <v>4839</v>
      </c>
      <c r="B4840">
        <f t="shared" si="153"/>
        <v>1210</v>
      </c>
      <c r="C4840" t="str">
        <f>INDEX('VBA code_permu_wo_repettn'!$T$3:$Y$6,COUNTIF('Profile-matrices_Condorcet'!$B$2:$B4840,'Profile-matrices_Condorcet'!$B4840),MATCH(INDEX('numeric possibilities'!D$3:D$1298,VLOOKUP($B4840,'numeric possibilities'!$C$3:$G$1298,1)),'VBA code_permu_wo_repettn'!$T$2:$Y$2))</f>
        <v>D</v>
      </c>
      <c r="D4840" t="str">
        <f>INDEX('VBA code_permu_wo_repettn'!$AA$3:$AF$6,COUNTIF('Profile-matrices_Condorcet'!$B$2:$B4840,'Profile-matrices_Condorcet'!$B4840),MATCH(INDEX('numeric possibilities'!E$3:E$1298,VLOOKUP($B4840,'numeric possibilities'!$C$3:$G$1298,1)),'VBA code_permu_wo_repettn'!$AA$2:$AF$2))</f>
        <v>D</v>
      </c>
      <c r="E4840" t="str">
        <f>INDEX('VBA code_permu_wo_repettn'!$AH$3:$AM$6,COUNTIF('Profile-matrices_Condorcet'!$B$2:$B4840,'Profile-matrices_Condorcet'!$B4840),MATCH(INDEX('numeric possibilities'!F$3:F$1298,VLOOKUP($B4840,'numeric possibilities'!$C$3:$G$1298,1)),'VBA code_permu_wo_repettn'!$AH$2:$AM$2))</f>
        <v>D</v>
      </c>
      <c r="F4840" t="str">
        <f>INDEX('VBA code_permu_wo_repettn'!$AO$3:$AT$6,COUNTIF('Profile-matrices_Condorcet'!$B$2:$B4840,'Profile-matrices_Condorcet'!$B4840),MATCH(INDEX('numeric possibilities'!G$3:G$1298,VLOOKUP($B4840,'numeric possibilities'!$C$3:$G$1298,1)),'VBA code_permu_wo_repettn'!$AO$2:$AT$2))</f>
        <v>B</v>
      </c>
      <c r="I4840" t="s">
        <v>0</v>
      </c>
      <c r="J4840" t="s">
        <v>1</v>
      </c>
      <c r="K4840" t="s">
        <v>2</v>
      </c>
      <c r="L4840" t="s">
        <v>3</v>
      </c>
    </row>
    <row r="4841" spans="1:20" x14ac:dyDescent="0.25">
      <c r="A4841">
        <f t="shared" si="152"/>
        <v>4840</v>
      </c>
      <c r="B4841">
        <f t="shared" si="153"/>
        <v>1210</v>
      </c>
      <c r="C4841" t="str">
        <f>INDEX('VBA code_permu_wo_repettn'!$T$3:$Y$6,COUNTIF('Profile-matrices_Condorcet'!$B$2:$B4841,'Profile-matrices_Condorcet'!$B4841),MATCH(INDEX('numeric possibilities'!D$3:D$1298,VLOOKUP($B4841,'numeric possibilities'!$C$3:$G$1298,1)),'VBA code_permu_wo_repettn'!$T$2:$Y$2))</f>
        <v>B</v>
      </c>
      <c r="D4841" t="str">
        <f>INDEX('VBA code_permu_wo_repettn'!$AA$3:$AF$6,COUNTIF('Profile-matrices_Condorcet'!$B$2:$B4841,'Profile-matrices_Condorcet'!$B4841),MATCH(INDEX('numeric possibilities'!E$3:E$1298,VLOOKUP($B4841,'numeric possibilities'!$C$3:$G$1298,1)),'VBA code_permu_wo_repettn'!$AA$2:$AF$2))</f>
        <v>A</v>
      </c>
      <c r="E4841" t="str">
        <f>INDEX('VBA code_permu_wo_repettn'!$AH$3:$AM$6,COUNTIF('Profile-matrices_Condorcet'!$B$2:$B4841,'Profile-matrices_Condorcet'!$B4841),MATCH(INDEX('numeric possibilities'!F$3:F$1298,VLOOKUP($B4841,'numeric possibilities'!$C$3:$G$1298,1)),'VBA code_permu_wo_repettn'!$AH$2:$AM$2))</f>
        <v>A</v>
      </c>
      <c r="F4841" t="str">
        <f>INDEX('VBA code_permu_wo_repettn'!$AO$3:$AT$6,COUNTIF('Profile-matrices_Condorcet'!$B$2:$B4841,'Profile-matrices_Condorcet'!$B4841),MATCH(INDEX('numeric possibilities'!G$3:G$1298,VLOOKUP($B4841,'numeric possibilities'!$C$3:$G$1298,1)),'VBA code_permu_wo_repettn'!$AO$2:$AT$2))</f>
        <v>A</v>
      </c>
      <c r="G4841" t="str">
        <f>IF(MAX(I4841:L4841)&gt;='numeric possibilities'!$B$4/2,INDEX('Profile-matrices_Condorcet'!I4840:L4840,1,MATCH(MAX('Profile-matrices_Condorcet'!I4841:L4841),'Profile-matrices_Condorcet'!I4841:L4841,0)),"NCW")</f>
        <v>C</v>
      </c>
      <c r="H4841" t="s">
        <v>13</v>
      </c>
      <c r="I4841" s="3">
        <f>COUNTIF($I4839:$S4839,I4840)</f>
        <v>0</v>
      </c>
      <c r="J4841" s="3">
        <f>COUNTIF($I4839:$S4839,J4840)</f>
        <v>2</v>
      </c>
      <c r="K4841" s="3">
        <f>COUNTIF($I4839:$S4839,K4840)</f>
        <v>3</v>
      </c>
      <c r="L4841" s="3">
        <f>COUNTIF($I4839:$S4839,L4840)</f>
        <v>1</v>
      </c>
    </row>
    <row r="4842" spans="1:20" x14ac:dyDescent="0.25">
      <c r="A4842">
        <f t="shared" si="152"/>
        <v>4841</v>
      </c>
      <c r="B4842">
        <f t="shared" si="153"/>
        <v>1211</v>
      </c>
      <c r="C4842" t="str">
        <f>INDEX('VBA code_permu_wo_repettn'!$T$3:$Y$6,COUNTIF('Profile-matrices_Condorcet'!$B$2:$B4842,'Profile-matrices_Condorcet'!$B4842),MATCH(INDEX('numeric possibilities'!D$3:D$1298,VLOOKUP($B4842,'numeric possibilities'!$C$3:$G$1298,1)),'VBA code_permu_wo_repettn'!$T$2:$Y$2))</f>
        <v>A</v>
      </c>
      <c r="D4842" t="str">
        <f>INDEX('VBA code_permu_wo_repettn'!$AA$3:$AF$6,COUNTIF('Profile-matrices_Condorcet'!$B$2:$B4842,'Profile-matrices_Condorcet'!$B4842),MATCH(INDEX('numeric possibilities'!E$3:E$1298,VLOOKUP($B4842,'numeric possibilities'!$C$3:$G$1298,1)),'VBA code_permu_wo_repettn'!$AA$2:$AF$2))</f>
        <v>B</v>
      </c>
      <c r="E4842" t="str">
        <f>INDEX('VBA code_permu_wo_repettn'!$AH$3:$AM$6,COUNTIF('Profile-matrices_Condorcet'!$B$2:$B4842,'Profile-matrices_Condorcet'!$B4842),MATCH(INDEX('numeric possibilities'!F$3:F$1298,VLOOKUP($B4842,'numeric possibilities'!$C$3:$G$1298,1)),'VBA code_permu_wo_repettn'!$AH$2:$AM$2))</f>
        <v>C</v>
      </c>
      <c r="F4842" t="str">
        <f>INDEX('VBA code_permu_wo_repettn'!$AO$3:$AT$6,COUNTIF('Profile-matrices_Condorcet'!$B$2:$B4842,'Profile-matrices_Condorcet'!$B4842),MATCH(INDEX('numeric possibilities'!G$3:G$1298,VLOOKUP($B4842,'numeric possibilities'!$C$3:$G$1298,1)),'VBA code_permu_wo_repettn'!$AO$2:$AT$2))</f>
        <v>D</v>
      </c>
      <c r="H4842" t="s">
        <v>14</v>
      </c>
      <c r="I4842" s="3">
        <f>IF(MATCH(I$1,$C4842:$C4845,0)&lt;(MATCH(J$1,$C4842:$C4845,0)),1*a_vote,0)+IF(MATCH(I$1,$D4842:$D4845,0)&lt;MATCH(J$1,$D4842:$D4845,0),1*b_vote,0)+IF(MATCH(I$1,$E4842:$E4845,0)&lt;MATCH(J$1,$E4842:$E4845,0),1*c_vote,0)+IF(MATCH(I$1,$F4842:$F4845,0)&lt;MATCH(J$1,$F4842:$F4845,0),1*d_vote,0)</f>
        <v>0.27</v>
      </c>
      <c r="J4842" s="3">
        <f>IF(MATCH(I$1,$C4842:$C4845,0)&gt;(MATCH(J$1,$C4842:$C4845,0)),1*a_vote,0)+IF(MATCH(I$1,$D4842:$D4845,0)&gt;MATCH(J$1,$D4842:$D4845,0),1*b_vote,0)+IF(MATCH(I$1,$E4842:$E4845,0)&gt;MATCH(J$1,$E4842:$E4845,0),1*c_vote,0)+IF(MATCH(I$1,$F4842:$F4845,0)&gt;MATCH(J$1,$F4842:$F4845,0),1*d_vote,0)</f>
        <v>0.73</v>
      </c>
      <c r="K4842" s="3">
        <f>IF(MATCH($K$1,$C4842:$C4845,0)&lt;(MATCH($L$1,$C4842:$C4845,0)),1*a_vote,0)+IF(MATCH($K$1,$D4842:$D4845,0)&lt;MATCH($L$1,$D4842:$D4845,0),1*b_vote,0)+IF(MATCH($K$1,$E4842:$E4845,0)&lt;MATCH($L$1,$E4842:$E4845,0),1*c_vote,0)+IF(MATCH($K$1,$F4842:$F4845,0)&lt;MATCH($L$1,$F4842:$F4845,0),1*d_vote,0)</f>
        <v>0.27</v>
      </c>
      <c r="L4842" s="3">
        <f>IF(MATCH(K$1,$C4842:$C4845,0)&gt;(MATCH(L$1,$C4842:$C4845,0)),1*a_vote,0)+IF(MATCH(K$1,$D4842:$D4845,0)&gt;MATCH(L$1,$D4842:$D4845,0),1*b_vote,0)+IF(MATCH(K$1,$E4842:$E4845,0)&gt;MATCH(L$1,$E4842:$E4845,0),1*c_vote,0)+IF(MATCH(K$1,$F4842:$F4845,0)&gt;MATCH(L$1,$F4842:$F4845,0),1*d_vote,0)</f>
        <v>0.73</v>
      </c>
      <c r="M4842" s="3">
        <f>IF(MATCH($M$1,$C4842:$C4845,0)&lt;(MATCH($N$1,$C4842:$C4845,0)),1*a_vote,0)+IF(MATCH($M$1,$D4842:$D4845,0)&lt;MATCH($N$1,$D4842:$D4845,0),1*b_vote,0)+IF(MATCH($M$1,$E4842:$E4845,0)&lt;MATCH($N$1,$E4842:$E4845,0),1*c_vote,0)+IF(MATCH($M$1,$F4842:$F4845,0)&lt;MATCH($N$1,$F4842:$F4845,0),1*d_vote,0)</f>
        <v>0.27</v>
      </c>
      <c r="N4842" s="3">
        <f>IF(MATCH(M$1,$C4842:$C4845,0)&gt;(MATCH(N$1,$C4842:$C4845,0)),1*a_vote,0)+IF(MATCH(M$1,$D4842:$D4845,0)&gt;MATCH(N$1,$D4842:$D4845,0),1*b_vote,0)+IF(MATCH(M$1,$E4842:$E4845,0)&gt;MATCH(N$1,$E4842:$E4845,0),1*c_vote,0)+IF(MATCH(M$1,$F4842:$F4845,0)&gt;MATCH(N$1,$F4842:$F4845,0),1*d_vote,0)</f>
        <v>0.73</v>
      </c>
      <c r="O4842" s="3">
        <f>IF(MATCH($O$1,$C4842:$C4845,0)&lt;(MATCH($P$1,$C4842:$C4845,0)),1*a_vote,0)+IF(MATCH($O$1,$D4842:$D4845,0)&lt;MATCH($P$1,$D4842:$D4845,0),1*b_vote,0)+IF(MATCH($O$1,$E4842:$E4845,0)&lt;MATCH($P$1,$E4842:$E4845,0),1*c_vote,0)+IF(MATCH($O$1,$F4842:$F4845,0)&lt;MATCH($P$1,$F4842:$F4845,0),1*d_vote,0)</f>
        <v>0.53</v>
      </c>
      <c r="P4842" s="3">
        <f>IF(MATCH(O$1,$C4842:$C4845,0)&gt;(MATCH(P$1,$C4842:$C4845,0)),1*a_vote,0)+IF(MATCH(O$1,$D4842:$D4845,0)&gt;MATCH(P$1,$D4842:$D4845,0),1*b_vote,0)+IF(MATCH(O$1,$E4842:$E4845,0)&gt;MATCH(P$1,$E4842:$E4845,0),1*c_vote,0)+IF(MATCH(O$1,$F4842:$F4845,0)&gt;MATCH(P$1,$F4842:$F4845,0),1*d_vote,0)</f>
        <v>0.47</v>
      </c>
      <c r="Q4842" s="3">
        <f>IF(MATCH($Q$1,$C4842:$C4845,0)&lt;(MATCH($R$1,$C4842:$C4845,0)),1*a_vote,0)+IF(MATCH($Q$1,$D4842:$D4845,0)&lt;MATCH($R$1,$D4842:$D4845,0),1*b_vote,0)+IF(MATCH($Q$1,$E4842:$E4845,0)&lt;MATCH($R$1,$E4842:$E4845,0),1*c_vote,0)+IF(MATCH($Q$1,$F4842:$F4845,0)&lt;MATCH($R$1,$F4842:$F4845,0),1*d_vote,0)</f>
        <v>0.51</v>
      </c>
      <c r="R4842" s="3">
        <f>IF(MATCH(Q$1,$C4842:$C4845,0)&gt;(MATCH(R$1,$C4842:$C4845,0)),1*a_vote,0)+IF(MATCH(Q$1,$D4842:$D4845,0)&gt;MATCH(R$1,$D4842:$D4845,0),1*b_vote,0)+IF(MATCH(Q$1,$E4842:$E4845,0)&gt;MATCH(R$1,$E4842:$E4845,0),1*c_vote,0)+IF(MATCH(Q$1,$F4842:$F4845,0)&gt;MATCH(R$1,$F4842:$F4845,0),1*d_vote,0)</f>
        <v>0.49</v>
      </c>
      <c r="S4842" s="3">
        <f>IF(MATCH($S$1,$C4842:$C4845,0)&lt;(MATCH($T$1,$C4842:$C4845,0)),1*a_vote,0)+IF(MATCH($S$1,$D4842:$D4845,0)&lt;MATCH($T$1,$D4842:$D4845,0),1*b_vote,0)+IF(MATCH($S$1,$E4842:$E4845,0)&lt;MATCH($T$1,$E4842:$E4845,0),1*c_vote,0)+IF(MATCH($S$1,$F4842:$F4845,0)&lt;MATCH($T$1,$F4842:$F4845,0),1*d_vote,0)</f>
        <v>0.51</v>
      </c>
      <c r="T4842" s="3">
        <f>IF(MATCH(S$1,$C4842:$C4845,0)&gt;(MATCH(T$1,$C4842:$C4845,0)),1*a_vote,0)+IF(MATCH(S$1,$D4842:$D4845,0)&gt;MATCH(T$1,$D4842:$D4845,0),1*b_vote,0)+IF(MATCH(S$1,$E4842:$E4845,0)&gt;MATCH(T$1,$E4842:$E4845,0),1*c_vote,0)+IF(MATCH(S$1,$F4842:$F4845,0)&gt;MATCH(T$1,$F4842:$F4845,0),1*d_vote,0)</f>
        <v>0.49</v>
      </c>
    </row>
    <row r="4843" spans="1:20" x14ac:dyDescent="0.25">
      <c r="A4843">
        <f t="shared" si="152"/>
        <v>4842</v>
      </c>
      <c r="B4843">
        <f t="shared" si="153"/>
        <v>1211</v>
      </c>
      <c r="C4843" t="str">
        <f>INDEX('VBA code_permu_wo_repettn'!$T$3:$Y$6,COUNTIF('Profile-matrices_Condorcet'!$B$2:$B4843,'Profile-matrices_Condorcet'!$B4843),MATCH(INDEX('numeric possibilities'!D$3:D$1298,VLOOKUP($B4843,'numeric possibilities'!$C$3:$G$1298,1)),'VBA code_permu_wo_repettn'!$T$2:$Y$2))</f>
        <v>D</v>
      </c>
      <c r="D4843" t="str">
        <f>INDEX('VBA code_permu_wo_repettn'!$AA$3:$AF$6,COUNTIF('Profile-matrices_Condorcet'!$B$2:$B4843,'Profile-matrices_Condorcet'!$B4843),MATCH(INDEX('numeric possibilities'!E$3:E$1298,VLOOKUP($B4843,'numeric possibilities'!$C$3:$G$1298,1)),'VBA code_permu_wo_repettn'!$AA$2:$AF$2))</f>
        <v>C</v>
      </c>
      <c r="E4843" t="str">
        <f>INDEX('VBA code_permu_wo_repettn'!$AH$3:$AM$6,COUNTIF('Profile-matrices_Condorcet'!$B$2:$B4843,'Profile-matrices_Condorcet'!$B4843),MATCH(INDEX('numeric possibilities'!F$3:F$1298,VLOOKUP($B4843,'numeric possibilities'!$C$3:$G$1298,1)),'VBA code_permu_wo_repettn'!$AH$2:$AM$2))</f>
        <v>B</v>
      </c>
      <c r="F4843" t="str">
        <f>INDEX('VBA code_permu_wo_repettn'!$AO$3:$AT$6,COUNTIF('Profile-matrices_Condorcet'!$B$2:$B4843,'Profile-matrices_Condorcet'!$B4843),MATCH(INDEX('numeric possibilities'!G$3:G$1298,VLOOKUP($B4843,'numeric possibilities'!$C$3:$G$1298,1)),'VBA code_permu_wo_repettn'!$AO$2:$AT$2))</f>
        <v>C</v>
      </c>
      <c r="H4843" t="s">
        <v>15</v>
      </c>
      <c r="I4843" t="str">
        <f>IF(I4842&gt;J4842,$I$1,IF(I4842&lt;J4842,$J$1,0))</f>
        <v>B</v>
      </c>
      <c r="K4843" t="str">
        <f>IF(K4842&gt;L4842,$K$1,IF(K4842&lt;L4842,$L$1,0))</f>
        <v>C</v>
      </c>
      <c r="M4843" t="str">
        <f>IF(M4842&gt;N4842,$M$1,IF(M4842&lt;N4842,$N$1,0))</f>
        <v>D</v>
      </c>
      <c r="O4843" t="str">
        <f>IF(O4842&gt;P4842,$O$1,IF(O4842&lt;P4842,$P$1,0))</f>
        <v>B</v>
      </c>
      <c r="Q4843" t="str">
        <f>IF(Q4842&gt;R4842,$Q$1,IF(Q4842&lt;R4842,$R$1,0))</f>
        <v>B</v>
      </c>
      <c r="S4843" t="str">
        <f>IF(S4842&gt;T4842,$S$1,IF(S4842&lt;T4842,$T$1,0))</f>
        <v>C</v>
      </c>
    </row>
    <row r="4844" spans="1:20" x14ac:dyDescent="0.25">
      <c r="A4844">
        <f t="shared" si="152"/>
        <v>4843</v>
      </c>
      <c r="B4844">
        <f t="shared" si="153"/>
        <v>1211</v>
      </c>
      <c r="C4844" t="str">
        <f>INDEX('VBA code_permu_wo_repettn'!$T$3:$Y$6,COUNTIF('Profile-matrices_Condorcet'!$B$2:$B4844,'Profile-matrices_Condorcet'!$B4844),MATCH(INDEX('numeric possibilities'!D$3:D$1298,VLOOKUP($B4844,'numeric possibilities'!$C$3:$G$1298,1)),'VBA code_permu_wo_repettn'!$T$2:$Y$2))</f>
        <v>B</v>
      </c>
      <c r="D4844" t="str">
        <f>INDEX('VBA code_permu_wo_repettn'!$AA$3:$AF$6,COUNTIF('Profile-matrices_Condorcet'!$B$2:$B4844,'Profile-matrices_Condorcet'!$B4844),MATCH(INDEX('numeric possibilities'!E$3:E$1298,VLOOKUP($B4844,'numeric possibilities'!$C$3:$G$1298,1)),'VBA code_permu_wo_repettn'!$AA$2:$AF$2))</f>
        <v>D</v>
      </c>
      <c r="E4844" t="str">
        <f>INDEX('VBA code_permu_wo_repettn'!$AH$3:$AM$6,COUNTIF('Profile-matrices_Condorcet'!$B$2:$B4844,'Profile-matrices_Condorcet'!$B4844),MATCH(INDEX('numeric possibilities'!F$3:F$1298,VLOOKUP($B4844,'numeric possibilities'!$C$3:$G$1298,1)),'VBA code_permu_wo_repettn'!$AH$2:$AM$2))</f>
        <v>D</v>
      </c>
      <c r="F4844" t="str">
        <f>INDEX('VBA code_permu_wo_repettn'!$AO$3:$AT$6,COUNTIF('Profile-matrices_Condorcet'!$B$2:$B4844,'Profile-matrices_Condorcet'!$B4844),MATCH(INDEX('numeric possibilities'!G$3:G$1298,VLOOKUP($B4844,'numeric possibilities'!$C$3:$G$1298,1)),'VBA code_permu_wo_repettn'!$AO$2:$AT$2))</f>
        <v>B</v>
      </c>
      <c r="I4844" t="s">
        <v>0</v>
      </c>
      <c r="J4844" t="s">
        <v>1</v>
      </c>
      <c r="K4844" t="s">
        <v>2</v>
      </c>
      <c r="L4844" t="s">
        <v>3</v>
      </c>
    </row>
    <row r="4845" spans="1:20" x14ac:dyDescent="0.25">
      <c r="A4845">
        <f t="shared" si="152"/>
        <v>4844</v>
      </c>
      <c r="B4845">
        <f t="shared" si="153"/>
        <v>1211</v>
      </c>
      <c r="C4845" t="str">
        <f>INDEX('VBA code_permu_wo_repettn'!$T$3:$Y$6,COUNTIF('Profile-matrices_Condorcet'!$B$2:$B4845,'Profile-matrices_Condorcet'!$B4845),MATCH(INDEX('numeric possibilities'!D$3:D$1298,VLOOKUP($B4845,'numeric possibilities'!$C$3:$G$1298,1)),'VBA code_permu_wo_repettn'!$T$2:$Y$2))</f>
        <v>C</v>
      </c>
      <c r="D4845" t="str">
        <f>INDEX('VBA code_permu_wo_repettn'!$AA$3:$AF$6,COUNTIF('Profile-matrices_Condorcet'!$B$2:$B4845,'Profile-matrices_Condorcet'!$B4845),MATCH(INDEX('numeric possibilities'!E$3:E$1298,VLOOKUP($B4845,'numeric possibilities'!$C$3:$G$1298,1)),'VBA code_permu_wo_repettn'!$AA$2:$AF$2))</f>
        <v>A</v>
      </c>
      <c r="E4845" t="str">
        <f>INDEX('VBA code_permu_wo_repettn'!$AH$3:$AM$6,COUNTIF('Profile-matrices_Condorcet'!$B$2:$B4845,'Profile-matrices_Condorcet'!$B4845),MATCH(INDEX('numeric possibilities'!F$3:F$1298,VLOOKUP($B4845,'numeric possibilities'!$C$3:$G$1298,1)),'VBA code_permu_wo_repettn'!$AH$2:$AM$2))</f>
        <v>A</v>
      </c>
      <c r="F4845" t="str">
        <f>INDEX('VBA code_permu_wo_repettn'!$AO$3:$AT$6,COUNTIF('Profile-matrices_Condorcet'!$B$2:$B4845,'Profile-matrices_Condorcet'!$B4845),MATCH(INDEX('numeric possibilities'!G$3:G$1298,VLOOKUP($B4845,'numeric possibilities'!$C$3:$G$1298,1)),'VBA code_permu_wo_repettn'!$AO$2:$AT$2))</f>
        <v>A</v>
      </c>
      <c r="G4845" t="str">
        <f>IF(MAX(I4845:L4845)&gt;='numeric possibilities'!$B$4/2,INDEX('Profile-matrices_Condorcet'!I4844:L4844,1,MATCH(MAX('Profile-matrices_Condorcet'!I4845:L4845),'Profile-matrices_Condorcet'!I4845:L4845,0)),"NCW")</f>
        <v>B</v>
      </c>
      <c r="H4845" t="s">
        <v>13</v>
      </c>
      <c r="I4845" s="3">
        <f>COUNTIF($I4843:$S4843,I4844)</f>
        <v>0</v>
      </c>
      <c r="J4845" s="3">
        <f>COUNTIF($I4843:$S4843,J4844)</f>
        <v>3</v>
      </c>
      <c r="K4845" s="3">
        <f>COUNTIF($I4843:$S4843,K4844)</f>
        <v>2</v>
      </c>
      <c r="L4845" s="3">
        <f>COUNTIF($I4843:$S4843,L4844)</f>
        <v>1</v>
      </c>
    </row>
    <row r="4846" spans="1:20" x14ac:dyDescent="0.25">
      <c r="A4846">
        <f t="shared" si="152"/>
        <v>4845</v>
      </c>
      <c r="B4846">
        <f t="shared" si="153"/>
        <v>1212</v>
      </c>
      <c r="C4846" t="str">
        <f>INDEX('VBA code_permu_wo_repettn'!$T$3:$Y$6,COUNTIF('Profile-matrices_Condorcet'!$B$2:$B4846,'Profile-matrices_Condorcet'!$B4846),MATCH(INDEX('numeric possibilities'!D$3:D$1298,VLOOKUP($B4846,'numeric possibilities'!$C$3:$G$1298,1)),'VBA code_permu_wo_repettn'!$T$2:$Y$2))</f>
        <v>A</v>
      </c>
      <c r="D4846" t="str">
        <f>INDEX('VBA code_permu_wo_repettn'!$AA$3:$AF$6,COUNTIF('Profile-matrices_Condorcet'!$B$2:$B4846,'Profile-matrices_Condorcet'!$B4846),MATCH(INDEX('numeric possibilities'!E$3:E$1298,VLOOKUP($B4846,'numeric possibilities'!$C$3:$G$1298,1)),'VBA code_permu_wo_repettn'!$AA$2:$AF$2))</f>
        <v>B</v>
      </c>
      <c r="E4846" t="str">
        <f>INDEX('VBA code_permu_wo_repettn'!$AH$3:$AM$6,COUNTIF('Profile-matrices_Condorcet'!$B$2:$B4846,'Profile-matrices_Condorcet'!$B4846),MATCH(INDEX('numeric possibilities'!F$3:F$1298,VLOOKUP($B4846,'numeric possibilities'!$C$3:$G$1298,1)),'VBA code_permu_wo_repettn'!$AH$2:$AM$2))</f>
        <v>C</v>
      </c>
      <c r="F4846" t="str">
        <f>INDEX('VBA code_permu_wo_repettn'!$AO$3:$AT$6,COUNTIF('Profile-matrices_Condorcet'!$B$2:$B4846,'Profile-matrices_Condorcet'!$B4846),MATCH(INDEX('numeric possibilities'!G$3:G$1298,VLOOKUP($B4846,'numeric possibilities'!$C$3:$G$1298,1)),'VBA code_permu_wo_repettn'!$AO$2:$AT$2))</f>
        <v>D</v>
      </c>
      <c r="H4846" t="s">
        <v>14</v>
      </c>
      <c r="I4846" s="3">
        <f>IF(MATCH(I$1,$C4846:$C4849,0)&lt;(MATCH(J$1,$C4846:$C4849,0)),1*a_vote,0)+IF(MATCH(I$1,$D4846:$D4849,0)&lt;MATCH(J$1,$D4846:$D4849,0),1*b_vote,0)+IF(MATCH(I$1,$E4846:$E4849,0)&lt;MATCH(J$1,$E4846:$E4849,0),1*c_vote,0)+IF(MATCH(I$1,$F4846:$F4849,0)&lt;MATCH(J$1,$F4846:$F4849,0),1*d_vote,0)</f>
        <v>0.27</v>
      </c>
      <c r="J4846" s="3">
        <f>IF(MATCH(I$1,$C4846:$C4849,0)&gt;(MATCH(J$1,$C4846:$C4849,0)),1*a_vote,0)+IF(MATCH(I$1,$D4846:$D4849,0)&gt;MATCH(J$1,$D4846:$D4849,0),1*b_vote,0)+IF(MATCH(I$1,$E4846:$E4849,0)&gt;MATCH(J$1,$E4846:$E4849,0),1*c_vote,0)+IF(MATCH(I$1,$F4846:$F4849,0)&gt;MATCH(J$1,$F4846:$F4849,0),1*d_vote,0)</f>
        <v>0.73</v>
      </c>
      <c r="K4846" s="3">
        <f>IF(MATCH($K$1,$C4846:$C4849,0)&lt;(MATCH($L$1,$C4846:$C4849,0)),1*a_vote,0)+IF(MATCH($K$1,$D4846:$D4849,0)&lt;MATCH($L$1,$D4846:$D4849,0),1*b_vote,0)+IF(MATCH($K$1,$E4846:$E4849,0)&lt;MATCH($L$1,$E4846:$E4849,0),1*c_vote,0)+IF(MATCH($K$1,$F4846:$F4849,0)&lt;MATCH($L$1,$F4846:$F4849,0),1*d_vote,0)</f>
        <v>0.27</v>
      </c>
      <c r="L4846" s="3">
        <f>IF(MATCH(K$1,$C4846:$C4849,0)&gt;(MATCH(L$1,$C4846:$C4849,0)),1*a_vote,0)+IF(MATCH(K$1,$D4846:$D4849,0)&gt;MATCH(L$1,$D4846:$D4849,0),1*b_vote,0)+IF(MATCH(K$1,$E4846:$E4849,0)&gt;MATCH(L$1,$E4846:$E4849,0),1*c_vote,0)+IF(MATCH(K$1,$F4846:$F4849,0)&gt;MATCH(L$1,$F4846:$F4849,0),1*d_vote,0)</f>
        <v>0.73</v>
      </c>
      <c r="M4846" s="3">
        <f>IF(MATCH($M$1,$C4846:$C4849,0)&lt;(MATCH($N$1,$C4846:$C4849,0)),1*a_vote,0)+IF(MATCH($M$1,$D4846:$D4849,0)&lt;MATCH($N$1,$D4846:$D4849,0),1*b_vote,0)+IF(MATCH($M$1,$E4846:$E4849,0)&lt;MATCH($N$1,$E4846:$E4849,0),1*c_vote,0)+IF(MATCH($M$1,$F4846:$F4849,0)&lt;MATCH($N$1,$F4846:$F4849,0),1*d_vote,0)</f>
        <v>0.27</v>
      </c>
      <c r="N4846" s="3">
        <f>IF(MATCH(M$1,$C4846:$C4849,0)&gt;(MATCH(N$1,$C4846:$C4849,0)),1*a_vote,0)+IF(MATCH(M$1,$D4846:$D4849,0)&gt;MATCH(N$1,$D4846:$D4849,0),1*b_vote,0)+IF(MATCH(M$1,$E4846:$E4849,0)&gt;MATCH(N$1,$E4846:$E4849,0),1*c_vote,0)+IF(MATCH(M$1,$F4846:$F4849,0)&gt;MATCH(N$1,$F4846:$F4849,0),1*d_vote,0)</f>
        <v>0.73</v>
      </c>
      <c r="O4846" s="3">
        <f>IF(MATCH($O$1,$C4846:$C4849,0)&lt;(MATCH($P$1,$C4846:$C4849,0)),1*a_vote,0)+IF(MATCH($O$1,$D4846:$D4849,0)&lt;MATCH($P$1,$D4846:$D4849,0),1*b_vote,0)+IF(MATCH($O$1,$E4846:$E4849,0)&lt;MATCH($P$1,$E4846:$E4849,0),1*c_vote,0)+IF(MATCH($O$1,$F4846:$F4849,0)&lt;MATCH($P$1,$F4846:$F4849,0),1*d_vote,0)</f>
        <v>0.26</v>
      </c>
      <c r="P4846" s="3">
        <f>IF(MATCH(O$1,$C4846:$C4849,0)&gt;(MATCH(P$1,$C4846:$C4849,0)),1*a_vote,0)+IF(MATCH(O$1,$D4846:$D4849,0)&gt;MATCH(P$1,$D4846:$D4849,0),1*b_vote,0)+IF(MATCH(O$1,$E4846:$E4849,0)&gt;MATCH(P$1,$E4846:$E4849,0),1*c_vote,0)+IF(MATCH(O$1,$F4846:$F4849,0)&gt;MATCH(P$1,$F4846:$F4849,0),1*d_vote,0)</f>
        <v>0.74</v>
      </c>
      <c r="Q4846" s="3">
        <f>IF(MATCH($Q$1,$C4846:$C4849,0)&lt;(MATCH($R$1,$C4846:$C4849,0)),1*a_vote,0)+IF(MATCH($Q$1,$D4846:$D4849,0)&lt;MATCH($R$1,$D4846:$D4849,0),1*b_vote,0)+IF(MATCH($Q$1,$E4846:$E4849,0)&lt;MATCH($R$1,$E4846:$E4849,0),1*c_vote,0)+IF(MATCH($Q$1,$F4846:$F4849,0)&lt;MATCH($R$1,$F4846:$F4849,0),1*d_vote,0)</f>
        <v>0.51</v>
      </c>
      <c r="R4846" s="3">
        <f>IF(MATCH(Q$1,$C4846:$C4849,0)&gt;(MATCH(R$1,$C4846:$C4849,0)),1*a_vote,0)+IF(MATCH(Q$1,$D4846:$D4849,0)&gt;MATCH(R$1,$D4846:$D4849,0),1*b_vote,0)+IF(MATCH(Q$1,$E4846:$E4849,0)&gt;MATCH(R$1,$E4846:$E4849,0),1*c_vote,0)+IF(MATCH(Q$1,$F4846:$F4849,0)&gt;MATCH(R$1,$F4846:$F4849,0),1*d_vote,0)</f>
        <v>0.49</v>
      </c>
      <c r="S4846" s="3">
        <f>IF(MATCH($S$1,$C4846:$C4849,0)&lt;(MATCH($T$1,$C4846:$C4849,0)),1*a_vote,0)+IF(MATCH($S$1,$D4846:$D4849,0)&lt;MATCH($T$1,$D4846:$D4849,0),1*b_vote,0)+IF(MATCH($S$1,$E4846:$E4849,0)&lt;MATCH($T$1,$E4846:$E4849,0),1*c_vote,0)+IF(MATCH($S$1,$F4846:$F4849,0)&lt;MATCH($T$1,$F4846:$F4849,0),1*d_vote,0)</f>
        <v>0.51</v>
      </c>
      <c r="T4846" s="3">
        <f>IF(MATCH(S$1,$C4846:$C4849,0)&gt;(MATCH(T$1,$C4846:$C4849,0)),1*a_vote,0)+IF(MATCH(S$1,$D4846:$D4849,0)&gt;MATCH(T$1,$D4846:$D4849,0),1*b_vote,0)+IF(MATCH(S$1,$E4846:$E4849,0)&gt;MATCH(T$1,$E4846:$E4849,0),1*c_vote,0)+IF(MATCH(S$1,$F4846:$F4849,0)&gt;MATCH(T$1,$F4846:$F4849,0),1*d_vote,0)</f>
        <v>0.49</v>
      </c>
    </row>
    <row r="4847" spans="1:20" x14ac:dyDescent="0.25">
      <c r="A4847">
        <f t="shared" si="152"/>
        <v>4846</v>
      </c>
      <c r="B4847">
        <f t="shared" si="153"/>
        <v>1212</v>
      </c>
      <c r="C4847" t="str">
        <f>INDEX('VBA code_permu_wo_repettn'!$T$3:$Y$6,COUNTIF('Profile-matrices_Condorcet'!$B$2:$B4847,'Profile-matrices_Condorcet'!$B4847),MATCH(INDEX('numeric possibilities'!D$3:D$1298,VLOOKUP($B4847,'numeric possibilities'!$C$3:$G$1298,1)),'VBA code_permu_wo_repettn'!$T$2:$Y$2))</f>
        <v>D</v>
      </c>
      <c r="D4847" t="str">
        <f>INDEX('VBA code_permu_wo_repettn'!$AA$3:$AF$6,COUNTIF('Profile-matrices_Condorcet'!$B$2:$B4847,'Profile-matrices_Condorcet'!$B4847),MATCH(INDEX('numeric possibilities'!E$3:E$1298,VLOOKUP($B4847,'numeric possibilities'!$C$3:$G$1298,1)),'VBA code_permu_wo_repettn'!$AA$2:$AF$2))</f>
        <v>C</v>
      </c>
      <c r="E4847" t="str">
        <f>INDEX('VBA code_permu_wo_repettn'!$AH$3:$AM$6,COUNTIF('Profile-matrices_Condorcet'!$B$2:$B4847,'Profile-matrices_Condorcet'!$B4847),MATCH(INDEX('numeric possibilities'!F$3:F$1298,VLOOKUP($B4847,'numeric possibilities'!$C$3:$G$1298,1)),'VBA code_permu_wo_repettn'!$AH$2:$AM$2))</f>
        <v>B</v>
      </c>
      <c r="F4847" t="str">
        <f>INDEX('VBA code_permu_wo_repettn'!$AO$3:$AT$6,COUNTIF('Profile-matrices_Condorcet'!$B$2:$B4847,'Profile-matrices_Condorcet'!$B4847),MATCH(INDEX('numeric possibilities'!G$3:G$1298,VLOOKUP($B4847,'numeric possibilities'!$C$3:$G$1298,1)),'VBA code_permu_wo_repettn'!$AO$2:$AT$2))</f>
        <v>C</v>
      </c>
      <c r="H4847" t="s">
        <v>15</v>
      </c>
      <c r="I4847" t="str">
        <f>IF(I4846&gt;J4846,$I$1,IF(I4846&lt;J4846,$J$1,0))</f>
        <v>B</v>
      </c>
      <c r="K4847" t="str">
        <f>IF(K4846&gt;L4846,$K$1,IF(K4846&lt;L4846,$L$1,0))</f>
        <v>C</v>
      </c>
      <c r="M4847" t="str">
        <f>IF(M4846&gt;N4846,$M$1,IF(M4846&lt;N4846,$N$1,0))</f>
        <v>D</v>
      </c>
      <c r="O4847" t="str">
        <f>IF(O4846&gt;P4846,$O$1,IF(O4846&lt;P4846,$P$1,0))</f>
        <v>C</v>
      </c>
      <c r="Q4847" t="str">
        <f>IF(Q4846&gt;R4846,$Q$1,IF(Q4846&lt;R4846,$R$1,0))</f>
        <v>B</v>
      </c>
      <c r="S4847" t="str">
        <f>IF(S4846&gt;T4846,$S$1,IF(S4846&lt;T4846,$T$1,0))</f>
        <v>C</v>
      </c>
    </row>
    <row r="4848" spans="1:20" x14ac:dyDescent="0.25">
      <c r="A4848">
        <f t="shared" si="152"/>
        <v>4847</v>
      </c>
      <c r="B4848">
        <f t="shared" si="153"/>
        <v>1212</v>
      </c>
      <c r="C4848" t="str">
        <f>INDEX('VBA code_permu_wo_repettn'!$T$3:$Y$6,COUNTIF('Profile-matrices_Condorcet'!$B$2:$B4848,'Profile-matrices_Condorcet'!$B4848),MATCH(INDEX('numeric possibilities'!D$3:D$1298,VLOOKUP($B4848,'numeric possibilities'!$C$3:$G$1298,1)),'VBA code_permu_wo_repettn'!$T$2:$Y$2))</f>
        <v>C</v>
      </c>
      <c r="D4848" t="str">
        <f>INDEX('VBA code_permu_wo_repettn'!$AA$3:$AF$6,COUNTIF('Profile-matrices_Condorcet'!$B$2:$B4848,'Profile-matrices_Condorcet'!$B4848),MATCH(INDEX('numeric possibilities'!E$3:E$1298,VLOOKUP($B4848,'numeric possibilities'!$C$3:$G$1298,1)),'VBA code_permu_wo_repettn'!$AA$2:$AF$2))</f>
        <v>D</v>
      </c>
      <c r="E4848" t="str">
        <f>INDEX('VBA code_permu_wo_repettn'!$AH$3:$AM$6,COUNTIF('Profile-matrices_Condorcet'!$B$2:$B4848,'Profile-matrices_Condorcet'!$B4848),MATCH(INDEX('numeric possibilities'!F$3:F$1298,VLOOKUP($B4848,'numeric possibilities'!$C$3:$G$1298,1)),'VBA code_permu_wo_repettn'!$AH$2:$AM$2))</f>
        <v>D</v>
      </c>
      <c r="F4848" t="str">
        <f>INDEX('VBA code_permu_wo_repettn'!$AO$3:$AT$6,COUNTIF('Profile-matrices_Condorcet'!$B$2:$B4848,'Profile-matrices_Condorcet'!$B4848),MATCH(INDEX('numeric possibilities'!G$3:G$1298,VLOOKUP($B4848,'numeric possibilities'!$C$3:$G$1298,1)),'VBA code_permu_wo_repettn'!$AO$2:$AT$2))</f>
        <v>B</v>
      </c>
      <c r="I4848" t="s">
        <v>0</v>
      </c>
      <c r="J4848" t="s">
        <v>1</v>
      </c>
      <c r="K4848" t="s">
        <v>2</v>
      </c>
      <c r="L4848" t="s">
        <v>3</v>
      </c>
    </row>
    <row r="4849" spans="1:20" x14ac:dyDescent="0.25">
      <c r="A4849">
        <f t="shared" si="152"/>
        <v>4848</v>
      </c>
      <c r="B4849">
        <f t="shared" si="153"/>
        <v>1212</v>
      </c>
      <c r="C4849" t="str">
        <f>INDEX('VBA code_permu_wo_repettn'!$T$3:$Y$6,COUNTIF('Profile-matrices_Condorcet'!$B$2:$B4849,'Profile-matrices_Condorcet'!$B4849),MATCH(INDEX('numeric possibilities'!D$3:D$1298,VLOOKUP($B4849,'numeric possibilities'!$C$3:$G$1298,1)),'VBA code_permu_wo_repettn'!$T$2:$Y$2))</f>
        <v>B</v>
      </c>
      <c r="D4849" t="str">
        <f>INDEX('VBA code_permu_wo_repettn'!$AA$3:$AF$6,COUNTIF('Profile-matrices_Condorcet'!$B$2:$B4849,'Profile-matrices_Condorcet'!$B4849),MATCH(INDEX('numeric possibilities'!E$3:E$1298,VLOOKUP($B4849,'numeric possibilities'!$C$3:$G$1298,1)),'VBA code_permu_wo_repettn'!$AA$2:$AF$2))</f>
        <v>A</v>
      </c>
      <c r="E4849" t="str">
        <f>INDEX('VBA code_permu_wo_repettn'!$AH$3:$AM$6,COUNTIF('Profile-matrices_Condorcet'!$B$2:$B4849,'Profile-matrices_Condorcet'!$B4849),MATCH(INDEX('numeric possibilities'!F$3:F$1298,VLOOKUP($B4849,'numeric possibilities'!$C$3:$G$1298,1)),'VBA code_permu_wo_repettn'!$AH$2:$AM$2))</f>
        <v>A</v>
      </c>
      <c r="F4849" t="str">
        <f>INDEX('VBA code_permu_wo_repettn'!$AO$3:$AT$6,COUNTIF('Profile-matrices_Condorcet'!$B$2:$B4849,'Profile-matrices_Condorcet'!$B4849),MATCH(INDEX('numeric possibilities'!G$3:G$1298,VLOOKUP($B4849,'numeric possibilities'!$C$3:$G$1298,1)),'VBA code_permu_wo_repettn'!$AO$2:$AT$2))</f>
        <v>A</v>
      </c>
      <c r="G4849" t="str">
        <f>IF(MAX(I4849:L4849)&gt;='numeric possibilities'!$B$4/2,INDEX('Profile-matrices_Condorcet'!I4848:L4848,1,MATCH(MAX('Profile-matrices_Condorcet'!I4849:L4849),'Profile-matrices_Condorcet'!I4849:L4849,0)),"NCW")</f>
        <v>C</v>
      </c>
      <c r="H4849" t="s">
        <v>13</v>
      </c>
      <c r="I4849" s="3">
        <f>COUNTIF($I4847:$S4847,I4848)</f>
        <v>0</v>
      </c>
      <c r="J4849" s="3">
        <f>COUNTIF($I4847:$S4847,J4848)</f>
        <v>2</v>
      </c>
      <c r="K4849" s="3">
        <f>COUNTIF($I4847:$S4847,K4848)</f>
        <v>3</v>
      </c>
      <c r="L4849" s="3">
        <f>COUNTIF($I4847:$S4847,L4848)</f>
        <v>1</v>
      </c>
    </row>
    <row r="4850" spans="1:20" x14ac:dyDescent="0.25">
      <c r="A4850">
        <f t="shared" si="152"/>
        <v>4849</v>
      </c>
      <c r="B4850">
        <f t="shared" si="153"/>
        <v>1213</v>
      </c>
      <c r="C4850" t="str">
        <f>INDEX('VBA code_permu_wo_repettn'!$T$3:$Y$6,COUNTIF('Profile-matrices_Condorcet'!$B$2:$B4850,'Profile-matrices_Condorcet'!$B4850),MATCH(INDEX('numeric possibilities'!D$3:D$1298,VLOOKUP($B4850,'numeric possibilities'!$C$3:$G$1298,1)),'VBA code_permu_wo_repettn'!$T$2:$Y$2))</f>
        <v>A</v>
      </c>
      <c r="D4850" t="str">
        <f>INDEX('VBA code_permu_wo_repettn'!$AA$3:$AF$6,COUNTIF('Profile-matrices_Condorcet'!$B$2:$B4850,'Profile-matrices_Condorcet'!$B4850),MATCH(INDEX('numeric possibilities'!E$3:E$1298,VLOOKUP($B4850,'numeric possibilities'!$C$3:$G$1298,1)),'VBA code_permu_wo_repettn'!$AA$2:$AF$2))</f>
        <v>B</v>
      </c>
      <c r="E4850" t="str">
        <f>INDEX('VBA code_permu_wo_repettn'!$AH$3:$AM$6,COUNTIF('Profile-matrices_Condorcet'!$B$2:$B4850,'Profile-matrices_Condorcet'!$B4850),MATCH(INDEX('numeric possibilities'!F$3:F$1298,VLOOKUP($B4850,'numeric possibilities'!$C$3:$G$1298,1)),'VBA code_permu_wo_repettn'!$AH$2:$AM$2))</f>
        <v>C</v>
      </c>
      <c r="F4850" t="str">
        <f>INDEX('VBA code_permu_wo_repettn'!$AO$3:$AT$6,COUNTIF('Profile-matrices_Condorcet'!$B$2:$B4850,'Profile-matrices_Condorcet'!$B4850),MATCH(INDEX('numeric possibilities'!G$3:G$1298,VLOOKUP($B4850,'numeric possibilities'!$C$3:$G$1298,1)),'VBA code_permu_wo_repettn'!$AO$2:$AT$2))</f>
        <v>D</v>
      </c>
      <c r="H4850" t="s">
        <v>14</v>
      </c>
      <c r="I4850" s="3">
        <f>IF(MATCH(I$1,$C4850:$C4853,0)&lt;(MATCH(J$1,$C4850:$C4853,0)),1*a_vote,0)+IF(MATCH(I$1,$D4850:$D4853,0)&lt;MATCH(J$1,$D4850:$D4853,0),1*b_vote,0)+IF(MATCH(I$1,$E4850:$E4853,0)&lt;MATCH(J$1,$E4850:$E4853,0),1*c_vote,0)+IF(MATCH(I$1,$F4850:$F4853,0)&lt;MATCH(J$1,$F4850:$F4853,0),1*d_vote,0)</f>
        <v>0.27</v>
      </c>
      <c r="J4850" s="3">
        <f>IF(MATCH(I$1,$C4850:$C4853,0)&gt;(MATCH(J$1,$C4850:$C4853,0)),1*a_vote,0)+IF(MATCH(I$1,$D4850:$D4853,0)&gt;MATCH(J$1,$D4850:$D4853,0),1*b_vote,0)+IF(MATCH(I$1,$E4850:$E4853,0)&gt;MATCH(J$1,$E4850:$E4853,0),1*c_vote,0)+IF(MATCH(I$1,$F4850:$F4853,0)&gt;MATCH(J$1,$F4850:$F4853,0),1*d_vote,0)</f>
        <v>0.73</v>
      </c>
      <c r="K4850" s="3">
        <f>IF(MATCH($K$1,$C4850:$C4853,0)&lt;(MATCH($L$1,$C4850:$C4853,0)),1*a_vote,0)+IF(MATCH($K$1,$D4850:$D4853,0)&lt;MATCH($L$1,$D4850:$D4853,0),1*b_vote,0)+IF(MATCH($K$1,$E4850:$E4853,0)&lt;MATCH($L$1,$E4850:$E4853,0),1*c_vote,0)+IF(MATCH($K$1,$F4850:$F4853,0)&lt;MATCH($L$1,$F4850:$F4853,0),1*d_vote,0)</f>
        <v>0.53</v>
      </c>
      <c r="L4850" s="3">
        <f>IF(MATCH(K$1,$C4850:$C4853,0)&gt;(MATCH(L$1,$C4850:$C4853,0)),1*a_vote,0)+IF(MATCH(K$1,$D4850:$D4853,0)&gt;MATCH(L$1,$D4850:$D4853,0),1*b_vote,0)+IF(MATCH(K$1,$E4850:$E4853,0)&gt;MATCH(L$1,$E4850:$E4853,0),1*c_vote,0)+IF(MATCH(K$1,$F4850:$F4853,0)&gt;MATCH(L$1,$F4850:$F4853,0),1*d_vote,0)</f>
        <v>0.47</v>
      </c>
      <c r="M4850" s="3">
        <f>IF(MATCH($M$1,$C4850:$C4853,0)&lt;(MATCH($N$1,$C4850:$C4853,0)),1*a_vote,0)+IF(MATCH($M$1,$D4850:$D4853,0)&lt;MATCH($N$1,$D4850:$D4853,0),1*b_vote,0)+IF(MATCH($M$1,$E4850:$E4853,0)&lt;MATCH($N$1,$E4850:$E4853,0),1*c_vote,0)+IF(MATCH($M$1,$F4850:$F4853,0)&lt;MATCH($N$1,$F4850:$F4853,0),1*d_vote,0)</f>
        <v>0.27</v>
      </c>
      <c r="N4850" s="3">
        <f>IF(MATCH(M$1,$C4850:$C4853,0)&gt;(MATCH(N$1,$C4850:$C4853,0)),1*a_vote,0)+IF(MATCH(M$1,$D4850:$D4853,0)&gt;MATCH(N$1,$D4850:$D4853,0),1*b_vote,0)+IF(MATCH(M$1,$E4850:$E4853,0)&gt;MATCH(N$1,$E4850:$E4853,0),1*c_vote,0)+IF(MATCH(M$1,$F4850:$F4853,0)&gt;MATCH(N$1,$F4850:$F4853,0),1*d_vote,0)</f>
        <v>0.73</v>
      </c>
      <c r="O4850" s="3">
        <f>IF(MATCH($O$1,$C4850:$C4853,0)&lt;(MATCH($P$1,$C4850:$C4853,0)),1*a_vote,0)+IF(MATCH($O$1,$D4850:$D4853,0)&lt;MATCH($P$1,$D4850:$D4853,0),1*b_vote,0)+IF(MATCH($O$1,$E4850:$E4853,0)&lt;MATCH($P$1,$E4850:$E4853,0),1*c_vote,0)+IF(MATCH($O$1,$F4850:$F4853,0)&lt;MATCH($P$1,$F4850:$F4853,0),1*d_vote,0)</f>
        <v>0.53</v>
      </c>
      <c r="P4850" s="3">
        <f>IF(MATCH(O$1,$C4850:$C4853,0)&gt;(MATCH(P$1,$C4850:$C4853,0)),1*a_vote,0)+IF(MATCH(O$1,$D4850:$D4853,0)&gt;MATCH(P$1,$D4850:$D4853,0),1*b_vote,0)+IF(MATCH(O$1,$E4850:$E4853,0)&gt;MATCH(P$1,$E4850:$E4853,0),1*c_vote,0)+IF(MATCH(O$1,$F4850:$F4853,0)&gt;MATCH(P$1,$F4850:$F4853,0),1*d_vote,0)</f>
        <v>0.47</v>
      </c>
      <c r="Q4850" s="3">
        <f>IF(MATCH($Q$1,$C4850:$C4853,0)&lt;(MATCH($R$1,$C4850:$C4853,0)),1*a_vote,0)+IF(MATCH($Q$1,$D4850:$D4853,0)&lt;MATCH($R$1,$D4850:$D4853,0),1*b_vote,0)+IF(MATCH($Q$1,$E4850:$E4853,0)&lt;MATCH($R$1,$E4850:$E4853,0),1*c_vote,0)+IF(MATCH($Q$1,$F4850:$F4853,0)&lt;MATCH($R$1,$F4850:$F4853,0),1*d_vote,0)</f>
        <v>0.78</v>
      </c>
      <c r="R4850" s="3">
        <f>IF(MATCH(Q$1,$C4850:$C4853,0)&gt;(MATCH(R$1,$C4850:$C4853,0)),1*a_vote,0)+IF(MATCH(Q$1,$D4850:$D4853,0)&gt;MATCH(R$1,$D4850:$D4853,0),1*b_vote,0)+IF(MATCH(Q$1,$E4850:$E4853,0)&gt;MATCH(R$1,$E4850:$E4853,0),1*c_vote,0)+IF(MATCH(Q$1,$F4850:$F4853,0)&gt;MATCH(R$1,$F4850:$F4853,0),1*d_vote,0)</f>
        <v>0.21999999999999997</v>
      </c>
      <c r="S4850" s="3">
        <f>IF(MATCH($S$1,$C4850:$C4853,0)&lt;(MATCH($T$1,$C4850:$C4853,0)),1*a_vote,0)+IF(MATCH($S$1,$D4850:$D4853,0)&lt;MATCH($T$1,$D4850:$D4853,0),1*b_vote,0)+IF(MATCH($S$1,$E4850:$E4853,0)&lt;MATCH($T$1,$E4850:$E4853,0),1*c_vote,0)+IF(MATCH($S$1,$F4850:$F4853,0)&lt;MATCH($T$1,$F4850:$F4853,0),1*d_vote,0)</f>
        <v>0.52</v>
      </c>
      <c r="T4850" s="3">
        <f>IF(MATCH(S$1,$C4850:$C4853,0)&gt;(MATCH(T$1,$C4850:$C4853,0)),1*a_vote,0)+IF(MATCH(S$1,$D4850:$D4853,0)&gt;MATCH(T$1,$D4850:$D4853,0),1*b_vote,0)+IF(MATCH(S$1,$E4850:$E4853,0)&gt;MATCH(T$1,$E4850:$E4853,0),1*c_vote,0)+IF(MATCH(S$1,$F4850:$F4853,0)&gt;MATCH(T$1,$F4850:$F4853,0),1*d_vote,0)</f>
        <v>0.48</v>
      </c>
    </row>
    <row r="4851" spans="1:20" x14ac:dyDescent="0.25">
      <c r="A4851">
        <f t="shared" si="152"/>
        <v>4850</v>
      </c>
      <c r="B4851">
        <f t="shared" si="153"/>
        <v>1213</v>
      </c>
      <c r="C4851" t="str">
        <f>INDEX('VBA code_permu_wo_repettn'!$T$3:$Y$6,COUNTIF('Profile-matrices_Condorcet'!$B$2:$B4851,'Profile-matrices_Condorcet'!$B4851),MATCH(INDEX('numeric possibilities'!D$3:D$1298,VLOOKUP($B4851,'numeric possibilities'!$C$3:$G$1298,1)),'VBA code_permu_wo_repettn'!$T$2:$Y$2))</f>
        <v>B</v>
      </c>
      <c r="D4851" t="str">
        <f>INDEX('VBA code_permu_wo_repettn'!$AA$3:$AF$6,COUNTIF('Profile-matrices_Condorcet'!$B$2:$B4851,'Profile-matrices_Condorcet'!$B4851),MATCH(INDEX('numeric possibilities'!E$3:E$1298,VLOOKUP($B4851,'numeric possibilities'!$C$3:$G$1298,1)),'VBA code_permu_wo_repettn'!$AA$2:$AF$2))</f>
        <v>D</v>
      </c>
      <c r="E4851" t="str">
        <f>INDEX('VBA code_permu_wo_repettn'!$AH$3:$AM$6,COUNTIF('Profile-matrices_Condorcet'!$B$2:$B4851,'Profile-matrices_Condorcet'!$B4851),MATCH(INDEX('numeric possibilities'!F$3:F$1298,VLOOKUP($B4851,'numeric possibilities'!$C$3:$G$1298,1)),'VBA code_permu_wo_repettn'!$AH$2:$AM$2))</f>
        <v>B</v>
      </c>
      <c r="F4851" t="str">
        <f>INDEX('VBA code_permu_wo_repettn'!$AO$3:$AT$6,COUNTIF('Profile-matrices_Condorcet'!$B$2:$B4851,'Profile-matrices_Condorcet'!$B4851),MATCH(INDEX('numeric possibilities'!G$3:G$1298,VLOOKUP($B4851,'numeric possibilities'!$C$3:$G$1298,1)),'VBA code_permu_wo_repettn'!$AO$2:$AT$2))</f>
        <v>C</v>
      </c>
      <c r="H4851" t="s">
        <v>15</v>
      </c>
      <c r="I4851" t="str">
        <f>IF(I4850&gt;J4850,$I$1,IF(I4850&lt;J4850,$J$1,0))</f>
        <v>B</v>
      </c>
      <c r="K4851" t="str">
        <f>IF(K4850&gt;L4850,$K$1,IF(K4850&lt;L4850,$L$1,0))</f>
        <v>A</v>
      </c>
      <c r="M4851" t="str">
        <f>IF(M4850&gt;N4850,$M$1,IF(M4850&lt;N4850,$N$1,0))</f>
        <v>D</v>
      </c>
      <c r="O4851" t="str">
        <f>IF(O4850&gt;P4850,$O$1,IF(O4850&lt;P4850,$P$1,0))</f>
        <v>B</v>
      </c>
      <c r="Q4851" t="str">
        <f>IF(Q4850&gt;R4850,$Q$1,IF(Q4850&lt;R4850,$R$1,0))</f>
        <v>B</v>
      </c>
      <c r="S4851" t="str">
        <f>IF(S4850&gt;T4850,$S$1,IF(S4850&lt;T4850,$T$1,0))</f>
        <v>C</v>
      </c>
    </row>
    <row r="4852" spans="1:20" x14ac:dyDescent="0.25">
      <c r="A4852">
        <f t="shared" si="152"/>
        <v>4851</v>
      </c>
      <c r="B4852">
        <f t="shared" si="153"/>
        <v>1213</v>
      </c>
      <c r="C4852" t="str">
        <f>INDEX('VBA code_permu_wo_repettn'!$T$3:$Y$6,COUNTIF('Profile-matrices_Condorcet'!$B$2:$B4852,'Profile-matrices_Condorcet'!$B4852),MATCH(INDEX('numeric possibilities'!D$3:D$1298,VLOOKUP($B4852,'numeric possibilities'!$C$3:$G$1298,1)),'VBA code_permu_wo_repettn'!$T$2:$Y$2))</f>
        <v>C</v>
      </c>
      <c r="D4852" t="str">
        <f>INDEX('VBA code_permu_wo_repettn'!$AA$3:$AF$6,COUNTIF('Profile-matrices_Condorcet'!$B$2:$B4852,'Profile-matrices_Condorcet'!$B4852),MATCH(INDEX('numeric possibilities'!E$3:E$1298,VLOOKUP($B4852,'numeric possibilities'!$C$3:$G$1298,1)),'VBA code_permu_wo_repettn'!$AA$2:$AF$2))</f>
        <v>A</v>
      </c>
      <c r="E4852" t="str">
        <f>INDEX('VBA code_permu_wo_repettn'!$AH$3:$AM$6,COUNTIF('Profile-matrices_Condorcet'!$B$2:$B4852,'Profile-matrices_Condorcet'!$B4852),MATCH(INDEX('numeric possibilities'!F$3:F$1298,VLOOKUP($B4852,'numeric possibilities'!$C$3:$G$1298,1)),'VBA code_permu_wo_repettn'!$AH$2:$AM$2))</f>
        <v>D</v>
      </c>
      <c r="F4852" t="str">
        <f>INDEX('VBA code_permu_wo_repettn'!$AO$3:$AT$6,COUNTIF('Profile-matrices_Condorcet'!$B$2:$B4852,'Profile-matrices_Condorcet'!$B4852),MATCH(INDEX('numeric possibilities'!G$3:G$1298,VLOOKUP($B4852,'numeric possibilities'!$C$3:$G$1298,1)),'VBA code_permu_wo_repettn'!$AO$2:$AT$2))</f>
        <v>B</v>
      </c>
      <c r="I4852" t="s">
        <v>0</v>
      </c>
      <c r="J4852" t="s">
        <v>1</v>
      </c>
      <c r="K4852" t="s">
        <v>2</v>
      </c>
      <c r="L4852" t="s">
        <v>3</v>
      </c>
    </row>
    <row r="4853" spans="1:20" x14ac:dyDescent="0.25">
      <c r="A4853">
        <f t="shared" si="152"/>
        <v>4852</v>
      </c>
      <c r="B4853">
        <f t="shared" si="153"/>
        <v>1213</v>
      </c>
      <c r="C4853" t="str">
        <f>INDEX('VBA code_permu_wo_repettn'!$T$3:$Y$6,COUNTIF('Profile-matrices_Condorcet'!$B$2:$B4853,'Profile-matrices_Condorcet'!$B4853),MATCH(INDEX('numeric possibilities'!D$3:D$1298,VLOOKUP($B4853,'numeric possibilities'!$C$3:$G$1298,1)),'VBA code_permu_wo_repettn'!$T$2:$Y$2))</f>
        <v>D</v>
      </c>
      <c r="D4853" t="str">
        <f>INDEX('VBA code_permu_wo_repettn'!$AA$3:$AF$6,COUNTIF('Profile-matrices_Condorcet'!$B$2:$B4853,'Profile-matrices_Condorcet'!$B4853),MATCH(INDEX('numeric possibilities'!E$3:E$1298,VLOOKUP($B4853,'numeric possibilities'!$C$3:$G$1298,1)),'VBA code_permu_wo_repettn'!$AA$2:$AF$2))</f>
        <v>C</v>
      </c>
      <c r="E4853" t="str">
        <f>INDEX('VBA code_permu_wo_repettn'!$AH$3:$AM$6,COUNTIF('Profile-matrices_Condorcet'!$B$2:$B4853,'Profile-matrices_Condorcet'!$B4853),MATCH(INDEX('numeric possibilities'!F$3:F$1298,VLOOKUP($B4853,'numeric possibilities'!$C$3:$G$1298,1)),'VBA code_permu_wo_repettn'!$AH$2:$AM$2))</f>
        <v>A</v>
      </c>
      <c r="F4853" t="str">
        <f>INDEX('VBA code_permu_wo_repettn'!$AO$3:$AT$6,COUNTIF('Profile-matrices_Condorcet'!$B$2:$B4853,'Profile-matrices_Condorcet'!$B4853),MATCH(INDEX('numeric possibilities'!G$3:G$1298,VLOOKUP($B4853,'numeric possibilities'!$C$3:$G$1298,1)),'VBA code_permu_wo_repettn'!$AO$2:$AT$2))</f>
        <v>A</v>
      </c>
      <c r="G4853" t="str">
        <f>IF(MAX(I4853:L4853)&gt;='numeric possibilities'!$B$4/2,INDEX('Profile-matrices_Condorcet'!I4852:L4852,1,MATCH(MAX('Profile-matrices_Condorcet'!I4853:L4853),'Profile-matrices_Condorcet'!I4853:L4853,0)),"NCW")</f>
        <v>B</v>
      </c>
      <c r="H4853" t="s">
        <v>13</v>
      </c>
      <c r="I4853" s="3">
        <f>COUNTIF($I4851:$S4851,I4852)</f>
        <v>1</v>
      </c>
      <c r="J4853" s="3">
        <f>COUNTIF($I4851:$S4851,J4852)</f>
        <v>3</v>
      </c>
      <c r="K4853" s="3">
        <f>COUNTIF($I4851:$S4851,K4852)</f>
        <v>1</v>
      </c>
      <c r="L4853" s="3">
        <f>COUNTIF($I4851:$S4851,L4852)</f>
        <v>1</v>
      </c>
    </row>
    <row r="4854" spans="1:20" x14ac:dyDescent="0.25">
      <c r="A4854">
        <f t="shared" ref="A4854:A4917" si="154">A4853+1</f>
        <v>4853</v>
      </c>
      <c r="B4854">
        <f t="shared" ref="B4854:B4917" si="155">IF((ROW()-1)&lt;=4*B4853,B4853,B4853+1)</f>
        <v>1214</v>
      </c>
      <c r="C4854" t="str">
        <f>INDEX('VBA code_permu_wo_repettn'!$T$3:$Y$6,COUNTIF('Profile-matrices_Condorcet'!$B$2:$B4854,'Profile-matrices_Condorcet'!$B4854),MATCH(INDEX('numeric possibilities'!D$3:D$1298,VLOOKUP($B4854,'numeric possibilities'!$C$3:$G$1298,1)),'VBA code_permu_wo_repettn'!$T$2:$Y$2))</f>
        <v>A</v>
      </c>
      <c r="D4854" t="str">
        <f>INDEX('VBA code_permu_wo_repettn'!$AA$3:$AF$6,COUNTIF('Profile-matrices_Condorcet'!$B$2:$B4854,'Profile-matrices_Condorcet'!$B4854),MATCH(INDEX('numeric possibilities'!E$3:E$1298,VLOOKUP($B4854,'numeric possibilities'!$C$3:$G$1298,1)),'VBA code_permu_wo_repettn'!$AA$2:$AF$2))</f>
        <v>B</v>
      </c>
      <c r="E4854" t="str">
        <f>INDEX('VBA code_permu_wo_repettn'!$AH$3:$AM$6,COUNTIF('Profile-matrices_Condorcet'!$B$2:$B4854,'Profile-matrices_Condorcet'!$B4854),MATCH(INDEX('numeric possibilities'!F$3:F$1298,VLOOKUP($B4854,'numeric possibilities'!$C$3:$G$1298,1)),'VBA code_permu_wo_repettn'!$AH$2:$AM$2))</f>
        <v>C</v>
      </c>
      <c r="F4854" t="str">
        <f>INDEX('VBA code_permu_wo_repettn'!$AO$3:$AT$6,COUNTIF('Profile-matrices_Condorcet'!$B$2:$B4854,'Profile-matrices_Condorcet'!$B4854),MATCH(INDEX('numeric possibilities'!G$3:G$1298,VLOOKUP($B4854,'numeric possibilities'!$C$3:$G$1298,1)),'VBA code_permu_wo_repettn'!$AO$2:$AT$2))</f>
        <v>D</v>
      </c>
      <c r="H4854" t="s">
        <v>14</v>
      </c>
      <c r="I4854" s="3">
        <f>IF(MATCH(I$1,$C4854:$C4857,0)&lt;(MATCH(J$1,$C4854:$C4857,0)),1*a_vote,0)+IF(MATCH(I$1,$D4854:$D4857,0)&lt;MATCH(J$1,$D4854:$D4857,0),1*b_vote,0)+IF(MATCH(I$1,$E4854:$E4857,0)&lt;MATCH(J$1,$E4854:$E4857,0),1*c_vote,0)+IF(MATCH(I$1,$F4854:$F4857,0)&lt;MATCH(J$1,$F4854:$F4857,0),1*d_vote,0)</f>
        <v>0.27</v>
      </c>
      <c r="J4854" s="3">
        <f>IF(MATCH(I$1,$C4854:$C4857,0)&gt;(MATCH(J$1,$C4854:$C4857,0)),1*a_vote,0)+IF(MATCH(I$1,$D4854:$D4857,0)&gt;MATCH(J$1,$D4854:$D4857,0),1*b_vote,0)+IF(MATCH(I$1,$E4854:$E4857,0)&gt;MATCH(J$1,$E4854:$E4857,0),1*c_vote,0)+IF(MATCH(I$1,$F4854:$F4857,0)&gt;MATCH(J$1,$F4854:$F4857,0),1*d_vote,0)</f>
        <v>0.73</v>
      </c>
      <c r="K4854" s="3">
        <f>IF(MATCH($K$1,$C4854:$C4857,0)&lt;(MATCH($L$1,$C4854:$C4857,0)),1*a_vote,0)+IF(MATCH($K$1,$D4854:$D4857,0)&lt;MATCH($L$1,$D4854:$D4857,0),1*b_vote,0)+IF(MATCH($K$1,$E4854:$E4857,0)&lt;MATCH($L$1,$E4854:$E4857,0),1*c_vote,0)+IF(MATCH($K$1,$F4854:$F4857,0)&lt;MATCH($L$1,$F4854:$F4857,0),1*d_vote,0)</f>
        <v>0.53</v>
      </c>
      <c r="L4854" s="3">
        <f>IF(MATCH(K$1,$C4854:$C4857,0)&gt;(MATCH(L$1,$C4854:$C4857,0)),1*a_vote,0)+IF(MATCH(K$1,$D4854:$D4857,0)&gt;MATCH(L$1,$D4854:$D4857,0),1*b_vote,0)+IF(MATCH(K$1,$E4854:$E4857,0)&gt;MATCH(L$1,$E4854:$E4857,0),1*c_vote,0)+IF(MATCH(K$1,$F4854:$F4857,0)&gt;MATCH(L$1,$F4854:$F4857,0),1*d_vote,0)</f>
        <v>0.47</v>
      </c>
      <c r="M4854" s="3">
        <f>IF(MATCH($M$1,$C4854:$C4857,0)&lt;(MATCH($N$1,$C4854:$C4857,0)),1*a_vote,0)+IF(MATCH($M$1,$D4854:$D4857,0)&lt;MATCH($N$1,$D4854:$D4857,0),1*b_vote,0)+IF(MATCH($M$1,$E4854:$E4857,0)&lt;MATCH($N$1,$E4854:$E4857,0),1*c_vote,0)+IF(MATCH($M$1,$F4854:$F4857,0)&lt;MATCH($N$1,$F4854:$F4857,0),1*d_vote,0)</f>
        <v>0.27</v>
      </c>
      <c r="N4854" s="3">
        <f>IF(MATCH(M$1,$C4854:$C4857,0)&gt;(MATCH(N$1,$C4854:$C4857,0)),1*a_vote,0)+IF(MATCH(M$1,$D4854:$D4857,0)&gt;MATCH(N$1,$D4854:$D4857,0),1*b_vote,0)+IF(MATCH(M$1,$E4854:$E4857,0)&gt;MATCH(N$1,$E4854:$E4857,0),1*c_vote,0)+IF(MATCH(M$1,$F4854:$F4857,0)&gt;MATCH(N$1,$F4854:$F4857,0),1*d_vote,0)</f>
        <v>0.73</v>
      </c>
      <c r="O4854" s="3">
        <f>IF(MATCH($O$1,$C4854:$C4857,0)&lt;(MATCH($P$1,$C4854:$C4857,0)),1*a_vote,0)+IF(MATCH($O$1,$D4854:$D4857,0)&lt;MATCH($P$1,$D4854:$D4857,0),1*b_vote,0)+IF(MATCH($O$1,$E4854:$E4857,0)&lt;MATCH($P$1,$E4854:$E4857,0),1*c_vote,0)+IF(MATCH($O$1,$F4854:$F4857,0)&lt;MATCH($P$1,$F4854:$F4857,0),1*d_vote,0)</f>
        <v>0.53</v>
      </c>
      <c r="P4854" s="3">
        <f>IF(MATCH(O$1,$C4854:$C4857,0)&gt;(MATCH(P$1,$C4854:$C4857,0)),1*a_vote,0)+IF(MATCH(O$1,$D4854:$D4857,0)&gt;MATCH(P$1,$D4854:$D4857,0),1*b_vote,0)+IF(MATCH(O$1,$E4854:$E4857,0)&gt;MATCH(P$1,$E4854:$E4857,0),1*c_vote,0)+IF(MATCH(O$1,$F4854:$F4857,0)&gt;MATCH(P$1,$F4854:$F4857,0),1*d_vote,0)</f>
        <v>0.47</v>
      </c>
      <c r="Q4854" s="3">
        <f>IF(MATCH($Q$1,$C4854:$C4857,0)&lt;(MATCH($R$1,$C4854:$C4857,0)),1*a_vote,0)+IF(MATCH($Q$1,$D4854:$D4857,0)&lt;MATCH($R$1,$D4854:$D4857,0),1*b_vote,0)+IF(MATCH($Q$1,$E4854:$E4857,0)&lt;MATCH($R$1,$E4854:$E4857,0),1*c_vote,0)+IF(MATCH($Q$1,$F4854:$F4857,0)&lt;MATCH($R$1,$F4854:$F4857,0),1*d_vote,0)</f>
        <v>0.78</v>
      </c>
      <c r="R4854" s="3">
        <f>IF(MATCH(Q$1,$C4854:$C4857,0)&gt;(MATCH(R$1,$C4854:$C4857,0)),1*a_vote,0)+IF(MATCH(Q$1,$D4854:$D4857,0)&gt;MATCH(R$1,$D4854:$D4857,0),1*b_vote,0)+IF(MATCH(Q$1,$E4854:$E4857,0)&gt;MATCH(R$1,$E4854:$E4857,0),1*c_vote,0)+IF(MATCH(Q$1,$F4854:$F4857,0)&gt;MATCH(R$1,$F4854:$F4857,0),1*d_vote,0)</f>
        <v>0.21999999999999997</v>
      </c>
      <c r="S4854" s="3">
        <f>IF(MATCH($S$1,$C4854:$C4857,0)&lt;(MATCH($T$1,$C4854:$C4857,0)),1*a_vote,0)+IF(MATCH($S$1,$D4854:$D4857,0)&lt;MATCH($T$1,$D4854:$D4857,0),1*b_vote,0)+IF(MATCH($S$1,$E4854:$E4857,0)&lt;MATCH($T$1,$E4854:$E4857,0),1*c_vote,0)+IF(MATCH($S$1,$F4854:$F4857,0)&lt;MATCH($T$1,$F4854:$F4857,0),1*d_vote,0)</f>
        <v>0.25</v>
      </c>
      <c r="T4854" s="3">
        <f>IF(MATCH(S$1,$C4854:$C4857,0)&gt;(MATCH(T$1,$C4854:$C4857,0)),1*a_vote,0)+IF(MATCH(S$1,$D4854:$D4857,0)&gt;MATCH(T$1,$D4854:$D4857,0),1*b_vote,0)+IF(MATCH(S$1,$E4854:$E4857,0)&gt;MATCH(T$1,$E4854:$E4857,0),1*c_vote,0)+IF(MATCH(S$1,$F4854:$F4857,0)&gt;MATCH(T$1,$F4854:$F4857,0),1*d_vote,0)</f>
        <v>0.75</v>
      </c>
    </row>
    <row r="4855" spans="1:20" x14ac:dyDescent="0.25">
      <c r="A4855">
        <f t="shared" si="154"/>
        <v>4854</v>
      </c>
      <c r="B4855">
        <f t="shared" si="155"/>
        <v>1214</v>
      </c>
      <c r="C4855" t="str">
        <f>INDEX('VBA code_permu_wo_repettn'!$T$3:$Y$6,COUNTIF('Profile-matrices_Condorcet'!$B$2:$B4855,'Profile-matrices_Condorcet'!$B4855),MATCH(INDEX('numeric possibilities'!D$3:D$1298,VLOOKUP($B4855,'numeric possibilities'!$C$3:$G$1298,1)),'VBA code_permu_wo_repettn'!$T$2:$Y$2))</f>
        <v>B</v>
      </c>
      <c r="D4855" t="str">
        <f>INDEX('VBA code_permu_wo_repettn'!$AA$3:$AF$6,COUNTIF('Profile-matrices_Condorcet'!$B$2:$B4855,'Profile-matrices_Condorcet'!$B4855),MATCH(INDEX('numeric possibilities'!E$3:E$1298,VLOOKUP($B4855,'numeric possibilities'!$C$3:$G$1298,1)),'VBA code_permu_wo_repettn'!$AA$2:$AF$2))</f>
        <v>D</v>
      </c>
      <c r="E4855" t="str">
        <f>INDEX('VBA code_permu_wo_repettn'!$AH$3:$AM$6,COUNTIF('Profile-matrices_Condorcet'!$B$2:$B4855,'Profile-matrices_Condorcet'!$B4855),MATCH(INDEX('numeric possibilities'!F$3:F$1298,VLOOKUP($B4855,'numeric possibilities'!$C$3:$G$1298,1)),'VBA code_permu_wo_repettn'!$AH$2:$AM$2))</f>
        <v>B</v>
      </c>
      <c r="F4855" t="str">
        <f>INDEX('VBA code_permu_wo_repettn'!$AO$3:$AT$6,COUNTIF('Profile-matrices_Condorcet'!$B$2:$B4855,'Profile-matrices_Condorcet'!$B4855),MATCH(INDEX('numeric possibilities'!G$3:G$1298,VLOOKUP($B4855,'numeric possibilities'!$C$3:$G$1298,1)),'VBA code_permu_wo_repettn'!$AO$2:$AT$2))</f>
        <v>C</v>
      </c>
      <c r="H4855" t="s">
        <v>15</v>
      </c>
      <c r="I4855" t="str">
        <f>IF(I4854&gt;J4854,$I$1,IF(I4854&lt;J4854,$J$1,0))</f>
        <v>B</v>
      </c>
      <c r="K4855" t="str">
        <f>IF(K4854&gt;L4854,$K$1,IF(K4854&lt;L4854,$L$1,0))</f>
        <v>A</v>
      </c>
      <c r="M4855" t="str">
        <f>IF(M4854&gt;N4854,$M$1,IF(M4854&lt;N4854,$N$1,0))</f>
        <v>D</v>
      </c>
      <c r="O4855" t="str">
        <f>IF(O4854&gt;P4854,$O$1,IF(O4854&lt;P4854,$P$1,0))</f>
        <v>B</v>
      </c>
      <c r="Q4855" t="str">
        <f>IF(Q4854&gt;R4854,$Q$1,IF(Q4854&lt;R4854,$R$1,0))</f>
        <v>B</v>
      </c>
      <c r="S4855" t="str">
        <f>IF(S4854&gt;T4854,$S$1,IF(S4854&lt;T4854,$T$1,0))</f>
        <v>D</v>
      </c>
    </row>
    <row r="4856" spans="1:20" x14ac:dyDescent="0.25">
      <c r="A4856">
        <f t="shared" si="154"/>
        <v>4855</v>
      </c>
      <c r="B4856">
        <f t="shared" si="155"/>
        <v>1214</v>
      </c>
      <c r="C4856" t="str">
        <f>INDEX('VBA code_permu_wo_repettn'!$T$3:$Y$6,COUNTIF('Profile-matrices_Condorcet'!$B$2:$B4856,'Profile-matrices_Condorcet'!$B4856),MATCH(INDEX('numeric possibilities'!D$3:D$1298,VLOOKUP($B4856,'numeric possibilities'!$C$3:$G$1298,1)),'VBA code_permu_wo_repettn'!$T$2:$Y$2))</f>
        <v>D</v>
      </c>
      <c r="D4856" t="str">
        <f>INDEX('VBA code_permu_wo_repettn'!$AA$3:$AF$6,COUNTIF('Profile-matrices_Condorcet'!$B$2:$B4856,'Profile-matrices_Condorcet'!$B4856),MATCH(INDEX('numeric possibilities'!E$3:E$1298,VLOOKUP($B4856,'numeric possibilities'!$C$3:$G$1298,1)),'VBA code_permu_wo_repettn'!$AA$2:$AF$2))</f>
        <v>A</v>
      </c>
      <c r="E4856" t="str">
        <f>INDEX('VBA code_permu_wo_repettn'!$AH$3:$AM$6,COUNTIF('Profile-matrices_Condorcet'!$B$2:$B4856,'Profile-matrices_Condorcet'!$B4856),MATCH(INDEX('numeric possibilities'!F$3:F$1298,VLOOKUP($B4856,'numeric possibilities'!$C$3:$G$1298,1)),'VBA code_permu_wo_repettn'!$AH$2:$AM$2))</f>
        <v>D</v>
      </c>
      <c r="F4856" t="str">
        <f>INDEX('VBA code_permu_wo_repettn'!$AO$3:$AT$6,COUNTIF('Profile-matrices_Condorcet'!$B$2:$B4856,'Profile-matrices_Condorcet'!$B4856),MATCH(INDEX('numeric possibilities'!G$3:G$1298,VLOOKUP($B4856,'numeric possibilities'!$C$3:$G$1298,1)),'VBA code_permu_wo_repettn'!$AO$2:$AT$2))</f>
        <v>B</v>
      </c>
      <c r="I4856" t="s">
        <v>0</v>
      </c>
      <c r="J4856" t="s">
        <v>1</v>
      </c>
      <c r="K4856" t="s">
        <v>2</v>
      </c>
      <c r="L4856" t="s">
        <v>3</v>
      </c>
    </row>
    <row r="4857" spans="1:20" x14ac:dyDescent="0.25">
      <c r="A4857">
        <f t="shared" si="154"/>
        <v>4856</v>
      </c>
      <c r="B4857">
        <f t="shared" si="155"/>
        <v>1214</v>
      </c>
      <c r="C4857" t="str">
        <f>INDEX('VBA code_permu_wo_repettn'!$T$3:$Y$6,COUNTIF('Profile-matrices_Condorcet'!$B$2:$B4857,'Profile-matrices_Condorcet'!$B4857),MATCH(INDEX('numeric possibilities'!D$3:D$1298,VLOOKUP($B4857,'numeric possibilities'!$C$3:$G$1298,1)),'VBA code_permu_wo_repettn'!$T$2:$Y$2))</f>
        <v>C</v>
      </c>
      <c r="D4857" t="str">
        <f>INDEX('VBA code_permu_wo_repettn'!$AA$3:$AF$6,COUNTIF('Profile-matrices_Condorcet'!$B$2:$B4857,'Profile-matrices_Condorcet'!$B4857),MATCH(INDEX('numeric possibilities'!E$3:E$1298,VLOOKUP($B4857,'numeric possibilities'!$C$3:$G$1298,1)),'VBA code_permu_wo_repettn'!$AA$2:$AF$2))</f>
        <v>C</v>
      </c>
      <c r="E4857" t="str">
        <f>INDEX('VBA code_permu_wo_repettn'!$AH$3:$AM$6,COUNTIF('Profile-matrices_Condorcet'!$B$2:$B4857,'Profile-matrices_Condorcet'!$B4857),MATCH(INDEX('numeric possibilities'!F$3:F$1298,VLOOKUP($B4857,'numeric possibilities'!$C$3:$G$1298,1)),'VBA code_permu_wo_repettn'!$AH$2:$AM$2))</f>
        <v>A</v>
      </c>
      <c r="F4857" t="str">
        <f>INDEX('VBA code_permu_wo_repettn'!$AO$3:$AT$6,COUNTIF('Profile-matrices_Condorcet'!$B$2:$B4857,'Profile-matrices_Condorcet'!$B4857),MATCH(INDEX('numeric possibilities'!G$3:G$1298,VLOOKUP($B4857,'numeric possibilities'!$C$3:$G$1298,1)),'VBA code_permu_wo_repettn'!$AO$2:$AT$2))</f>
        <v>A</v>
      </c>
      <c r="G4857" t="str">
        <f>IF(MAX(I4857:L4857)&gt;='numeric possibilities'!$B$4/2,INDEX('Profile-matrices_Condorcet'!I4856:L4856,1,MATCH(MAX('Profile-matrices_Condorcet'!I4857:L4857),'Profile-matrices_Condorcet'!I4857:L4857,0)),"NCW")</f>
        <v>B</v>
      </c>
      <c r="H4857" t="s">
        <v>13</v>
      </c>
      <c r="I4857" s="3">
        <f>COUNTIF($I4855:$S4855,I4856)</f>
        <v>1</v>
      </c>
      <c r="J4857" s="3">
        <f>COUNTIF($I4855:$S4855,J4856)</f>
        <v>3</v>
      </c>
      <c r="K4857" s="3">
        <f>COUNTIF($I4855:$S4855,K4856)</f>
        <v>0</v>
      </c>
      <c r="L4857" s="3">
        <f>COUNTIF($I4855:$S4855,L4856)</f>
        <v>2</v>
      </c>
    </row>
    <row r="4858" spans="1:20" x14ac:dyDescent="0.25">
      <c r="A4858">
        <f t="shared" si="154"/>
        <v>4857</v>
      </c>
      <c r="B4858">
        <f t="shared" si="155"/>
        <v>1215</v>
      </c>
      <c r="C4858" t="str">
        <f>INDEX('VBA code_permu_wo_repettn'!$T$3:$Y$6,COUNTIF('Profile-matrices_Condorcet'!$B$2:$B4858,'Profile-matrices_Condorcet'!$B4858),MATCH(INDEX('numeric possibilities'!D$3:D$1298,VLOOKUP($B4858,'numeric possibilities'!$C$3:$G$1298,1)),'VBA code_permu_wo_repettn'!$T$2:$Y$2))</f>
        <v>A</v>
      </c>
      <c r="D4858" t="str">
        <f>INDEX('VBA code_permu_wo_repettn'!$AA$3:$AF$6,COUNTIF('Profile-matrices_Condorcet'!$B$2:$B4858,'Profile-matrices_Condorcet'!$B4858),MATCH(INDEX('numeric possibilities'!E$3:E$1298,VLOOKUP($B4858,'numeric possibilities'!$C$3:$G$1298,1)),'VBA code_permu_wo_repettn'!$AA$2:$AF$2))</f>
        <v>B</v>
      </c>
      <c r="E4858" t="str">
        <f>INDEX('VBA code_permu_wo_repettn'!$AH$3:$AM$6,COUNTIF('Profile-matrices_Condorcet'!$B$2:$B4858,'Profile-matrices_Condorcet'!$B4858),MATCH(INDEX('numeric possibilities'!F$3:F$1298,VLOOKUP($B4858,'numeric possibilities'!$C$3:$G$1298,1)),'VBA code_permu_wo_repettn'!$AH$2:$AM$2))</f>
        <v>C</v>
      </c>
      <c r="F4858" t="str">
        <f>INDEX('VBA code_permu_wo_repettn'!$AO$3:$AT$6,COUNTIF('Profile-matrices_Condorcet'!$B$2:$B4858,'Profile-matrices_Condorcet'!$B4858),MATCH(INDEX('numeric possibilities'!G$3:G$1298,VLOOKUP($B4858,'numeric possibilities'!$C$3:$G$1298,1)),'VBA code_permu_wo_repettn'!$AO$2:$AT$2))</f>
        <v>D</v>
      </c>
      <c r="H4858" t="s">
        <v>14</v>
      </c>
      <c r="I4858" s="3">
        <f>IF(MATCH(I$1,$C4858:$C4861,0)&lt;(MATCH(J$1,$C4858:$C4861,0)),1*a_vote,0)+IF(MATCH(I$1,$D4858:$D4861,0)&lt;MATCH(J$1,$D4858:$D4861,0),1*b_vote,0)+IF(MATCH(I$1,$E4858:$E4861,0)&lt;MATCH(J$1,$E4858:$E4861,0),1*c_vote,0)+IF(MATCH(I$1,$F4858:$F4861,0)&lt;MATCH(J$1,$F4858:$F4861,0),1*d_vote,0)</f>
        <v>0.27</v>
      </c>
      <c r="J4858" s="3">
        <f>IF(MATCH(I$1,$C4858:$C4861,0)&gt;(MATCH(J$1,$C4858:$C4861,0)),1*a_vote,0)+IF(MATCH(I$1,$D4858:$D4861,0)&gt;MATCH(J$1,$D4858:$D4861,0),1*b_vote,0)+IF(MATCH(I$1,$E4858:$E4861,0)&gt;MATCH(J$1,$E4858:$E4861,0),1*c_vote,0)+IF(MATCH(I$1,$F4858:$F4861,0)&gt;MATCH(J$1,$F4858:$F4861,0),1*d_vote,0)</f>
        <v>0.73</v>
      </c>
      <c r="K4858" s="3">
        <f>IF(MATCH($K$1,$C4858:$C4861,0)&lt;(MATCH($L$1,$C4858:$C4861,0)),1*a_vote,0)+IF(MATCH($K$1,$D4858:$D4861,0)&lt;MATCH($L$1,$D4858:$D4861,0),1*b_vote,0)+IF(MATCH($K$1,$E4858:$E4861,0)&lt;MATCH($L$1,$E4858:$E4861,0),1*c_vote,0)+IF(MATCH($K$1,$F4858:$F4861,0)&lt;MATCH($L$1,$F4858:$F4861,0),1*d_vote,0)</f>
        <v>0.53</v>
      </c>
      <c r="L4858" s="3">
        <f>IF(MATCH(K$1,$C4858:$C4861,0)&gt;(MATCH(L$1,$C4858:$C4861,0)),1*a_vote,0)+IF(MATCH(K$1,$D4858:$D4861,0)&gt;MATCH(L$1,$D4858:$D4861,0),1*b_vote,0)+IF(MATCH(K$1,$E4858:$E4861,0)&gt;MATCH(L$1,$E4858:$E4861,0),1*c_vote,0)+IF(MATCH(K$1,$F4858:$F4861,0)&gt;MATCH(L$1,$F4858:$F4861,0),1*d_vote,0)</f>
        <v>0.47</v>
      </c>
      <c r="M4858" s="3">
        <f>IF(MATCH($M$1,$C4858:$C4861,0)&lt;(MATCH($N$1,$C4858:$C4861,0)),1*a_vote,0)+IF(MATCH($M$1,$D4858:$D4861,0)&lt;MATCH($N$1,$D4858:$D4861,0),1*b_vote,0)+IF(MATCH($M$1,$E4858:$E4861,0)&lt;MATCH($N$1,$E4858:$E4861,0),1*c_vote,0)+IF(MATCH($M$1,$F4858:$F4861,0)&lt;MATCH($N$1,$F4858:$F4861,0),1*d_vote,0)</f>
        <v>0.27</v>
      </c>
      <c r="N4858" s="3">
        <f>IF(MATCH(M$1,$C4858:$C4861,0)&gt;(MATCH(N$1,$C4858:$C4861,0)),1*a_vote,0)+IF(MATCH(M$1,$D4858:$D4861,0)&gt;MATCH(N$1,$D4858:$D4861,0),1*b_vote,0)+IF(MATCH(M$1,$E4858:$E4861,0)&gt;MATCH(N$1,$E4858:$E4861,0),1*c_vote,0)+IF(MATCH(M$1,$F4858:$F4861,0)&gt;MATCH(N$1,$F4858:$F4861,0),1*d_vote,0)</f>
        <v>0.73</v>
      </c>
      <c r="O4858" s="3">
        <f>IF(MATCH($O$1,$C4858:$C4861,0)&lt;(MATCH($P$1,$C4858:$C4861,0)),1*a_vote,0)+IF(MATCH($O$1,$D4858:$D4861,0)&lt;MATCH($P$1,$D4858:$D4861,0),1*b_vote,0)+IF(MATCH($O$1,$E4858:$E4861,0)&lt;MATCH($P$1,$E4858:$E4861,0),1*c_vote,0)+IF(MATCH($O$1,$F4858:$F4861,0)&lt;MATCH($P$1,$F4858:$F4861,0),1*d_vote,0)</f>
        <v>0.26</v>
      </c>
      <c r="P4858" s="3">
        <f>IF(MATCH(O$1,$C4858:$C4861,0)&gt;(MATCH(P$1,$C4858:$C4861,0)),1*a_vote,0)+IF(MATCH(O$1,$D4858:$D4861,0)&gt;MATCH(P$1,$D4858:$D4861,0),1*b_vote,0)+IF(MATCH(O$1,$E4858:$E4861,0)&gt;MATCH(P$1,$E4858:$E4861,0),1*c_vote,0)+IF(MATCH(O$1,$F4858:$F4861,0)&gt;MATCH(P$1,$F4858:$F4861,0),1*d_vote,0)</f>
        <v>0.74</v>
      </c>
      <c r="Q4858" s="3">
        <f>IF(MATCH($Q$1,$C4858:$C4861,0)&lt;(MATCH($R$1,$C4858:$C4861,0)),1*a_vote,0)+IF(MATCH($Q$1,$D4858:$D4861,0)&lt;MATCH($R$1,$D4858:$D4861,0),1*b_vote,0)+IF(MATCH($Q$1,$E4858:$E4861,0)&lt;MATCH($R$1,$E4858:$E4861,0),1*c_vote,0)+IF(MATCH($Q$1,$F4858:$F4861,0)&lt;MATCH($R$1,$F4858:$F4861,0),1*d_vote,0)</f>
        <v>0.78</v>
      </c>
      <c r="R4858" s="3">
        <f>IF(MATCH(Q$1,$C4858:$C4861,0)&gt;(MATCH(R$1,$C4858:$C4861,0)),1*a_vote,0)+IF(MATCH(Q$1,$D4858:$D4861,0)&gt;MATCH(R$1,$D4858:$D4861,0),1*b_vote,0)+IF(MATCH(Q$1,$E4858:$E4861,0)&gt;MATCH(R$1,$E4858:$E4861,0),1*c_vote,0)+IF(MATCH(Q$1,$F4858:$F4861,0)&gt;MATCH(R$1,$F4858:$F4861,0),1*d_vote,0)</f>
        <v>0.21999999999999997</v>
      </c>
      <c r="S4858" s="3">
        <f>IF(MATCH($S$1,$C4858:$C4861,0)&lt;(MATCH($T$1,$C4858:$C4861,0)),1*a_vote,0)+IF(MATCH($S$1,$D4858:$D4861,0)&lt;MATCH($T$1,$D4858:$D4861,0),1*b_vote,0)+IF(MATCH($S$1,$E4858:$E4861,0)&lt;MATCH($T$1,$E4858:$E4861,0),1*c_vote,0)+IF(MATCH($S$1,$F4858:$F4861,0)&lt;MATCH($T$1,$F4858:$F4861,0),1*d_vote,0)</f>
        <v>0.52</v>
      </c>
      <c r="T4858" s="3">
        <f>IF(MATCH(S$1,$C4858:$C4861,0)&gt;(MATCH(T$1,$C4858:$C4861,0)),1*a_vote,0)+IF(MATCH(S$1,$D4858:$D4861,0)&gt;MATCH(T$1,$D4858:$D4861,0),1*b_vote,0)+IF(MATCH(S$1,$E4858:$E4861,0)&gt;MATCH(T$1,$E4858:$E4861,0),1*c_vote,0)+IF(MATCH(S$1,$F4858:$F4861,0)&gt;MATCH(T$1,$F4858:$F4861,0),1*d_vote,0)</f>
        <v>0.48</v>
      </c>
    </row>
    <row r="4859" spans="1:20" x14ac:dyDescent="0.25">
      <c r="A4859">
        <f t="shared" si="154"/>
        <v>4858</v>
      </c>
      <c r="B4859">
        <f t="shared" si="155"/>
        <v>1215</v>
      </c>
      <c r="C4859" t="str">
        <f>INDEX('VBA code_permu_wo_repettn'!$T$3:$Y$6,COUNTIF('Profile-matrices_Condorcet'!$B$2:$B4859,'Profile-matrices_Condorcet'!$B4859),MATCH(INDEX('numeric possibilities'!D$3:D$1298,VLOOKUP($B4859,'numeric possibilities'!$C$3:$G$1298,1)),'VBA code_permu_wo_repettn'!$T$2:$Y$2))</f>
        <v>C</v>
      </c>
      <c r="D4859" t="str">
        <f>INDEX('VBA code_permu_wo_repettn'!$AA$3:$AF$6,COUNTIF('Profile-matrices_Condorcet'!$B$2:$B4859,'Profile-matrices_Condorcet'!$B4859),MATCH(INDEX('numeric possibilities'!E$3:E$1298,VLOOKUP($B4859,'numeric possibilities'!$C$3:$G$1298,1)),'VBA code_permu_wo_repettn'!$AA$2:$AF$2))</f>
        <v>D</v>
      </c>
      <c r="E4859" t="str">
        <f>INDEX('VBA code_permu_wo_repettn'!$AH$3:$AM$6,COUNTIF('Profile-matrices_Condorcet'!$B$2:$B4859,'Profile-matrices_Condorcet'!$B4859),MATCH(INDEX('numeric possibilities'!F$3:F$1298,VLOOKUP($B4859,'numeric possibilities'!$C$3:$G$1298,1)),'VBA code_permu_wo_repettn'!$AH$2:$AM$2))</f>
        <v>B</v>
      </c>
      <c r="F4859" t="str">
        <f>INDEX('VBA code_permu_wo_repettn'!$AO$3:$AT$6,COUNTIF('Profile-matrices_Condorcet'!$B$2:$B4859,'Profile-matrices_Condorcet'!$B4859),MATCH(INDEX('numeric possibilities'!G$3:G$1298,VLOOKUP($B4859,'numeric possibilities'!$C$3:$G$1298,1)),'VBA code_permu_wo_repettn'!$AO$2:$AT$2))</f>
        <v>C</v>
      </c>
      <c r="H4859" t="s">
        <v>15</v>
      </c>
      <c r="I4859" t="str">
        <f>IF(I4858&gt;J4858,$I$1,IF(I4858&lt;J4858,$J$1,0))</f>
        <v>B</v>
      </c>
      <c r="K4859" t="str">
        <f>IF(K4858&gt;L4858,$K$1,IF(K4858&lt;L4858,$L$1,0))</f>
        <v>A</v>
      </c>
      <c r="M4859" t="str">
        <f>IF(M4858&gt;N4858,$M$1,IF(M4858&lt;N4858,$N$1,0))</f>
        <v>D</v>
      </c>
      <c r="O4859" t="str">
        <f>IF(O4858&gt;P4858,$O$1,IF(O4858&lt;P4858,$P$1,0))</f>
        <v>C</v>
      </c>
      <c r="Q4859" t="str">
        <f>IF(Q4858&gt;R4858,$Q$1,IF(Q4858&lt;R4858,$R$1,0))</f>
        <v>B</v>
      </c>
      <c r="S4859" t="str">
        <f>IF(S4858&gt;T4858,$S$1,IF(S4858&lt;T4858,$T$1,0))</f>
        <v>C</v>
      </c>
    </row>
    <row r="4860" spans="1:20" x14ac:dyDescent="0.25">
      <c r="A4860">
        <f t="shared" si="154"/>
        <v>4859</v>
      </c>
      <c r="B4860">
        <f t="shared" si="155"/>
        <v>1215</v>
      </c>
      <c r="C4860" t="str">
        <f>INDEX('VBA code_permu_wo_repettn'!$T$3:$Y$6,COUNTIF('Profile-matrices_Condorcet'!$B$2:$B4860,'Profile-matrices_Condorcet'!$B4860),MATCH(INDEX('numeric possibilities'!D$3:D$1298,VLOOKUP($B4860,'numeric possibilities'!$C$3:$G$1298,1)),'VBA code_permu_wo_repettn'!$T$2:$Y$2))</f>
        <v>B</v>
      </c>
      <c r="D4860" t="str">
        <f>INDEX('VBA code_permu_wo_repettn'!$AA$3:$AF$6,COUNTIF('Profile-matrices_Condorcet'!$B$2:$B4860,'Profile-matrices_Condorcet'!$B4860),MATCH(INDEX('numeric possibilities'!E$3:E$1298,VLOOKUP($B4860,'numeric possibilities'!$C$3:$G$1298,1)),'VBA code_permu_wo_repettn'!$AA$2:$AF$2))</f>
        <v>A</v>
      </c>
      <c r="E4860" t="str">
        <f>INDEX('VBA code_permu_wo_repettn'!$AH$3:$AM$6,COUNTIF('Profile-matrices_Condorcet'!$B$2:$B4860,'Profile-matrices_Condorcet'!$B4860),MATCH(INDEX('numeric possibilities'!F$3:F$1298,VLOOKUP($B4860,'numeric possibilities'!$C$3:$G$1298,1)),'VBA code_permu_wo_repettn'!$AH$2:$AM$2))</f>
        <v>D</v>
      </c>
      <c r="F4860" t="str">
        <f>INDEX('VBA code_permu_wo_repettn'!$AO$3:$AT$6,COUNTIF('Profile-matrices_Condorcet'!$B$2:$B4860,'Profile-matrices_Condorcet'!$B4860),MATCH(INDEX('numeric possibilities'!G$3:G$1298,VLOOKUP($B4860,'numeric possibilities'!$C$3:$G$1298,1)),'VBA code_permu_wo_repettn'!$AO$2:$AT$2))</f>
        <v>B</v>
      </c>
      <c r="I4860" t="s">
        <v>0</v>
      </c>
      <c r="J4860" t="s">
        <v>1</v>
      </c>
      <c r="K4860" t="s">
        <v>2</v>
      </c>
      <c r="L4860" t="s">
        <v>3</v>
      </c>
    </row>
    <row r="4861" spans="1:20" x14ac:dyDescent="0.25">
      <c r="A4861">
        <f t="shared" si="154"/>
        <v>4860</v>
      </c>
      <c r="B4861">
        <f t="shared" si="155"/>
        <v>1215</v>
      </c>
      <c r="C4861" t="str">
        <f>INDEX('VBA code_permu_wo_repettn'!$T$3:$Y$6,COUNTIF('Profile-matrices_Condorcet'!$B$2:$B4861,'Profile-matrices_Condorcet'!$B4861),MATCH(INDEX('numeric possibilities'!D$3:D$1298,VLOOKUP($B4861,'numeric possibilities'!$C$3:$G$1298,1)),'VBA code_permu_wo_repettn'!$T$2:$Y$2))</f>
        <v>D</v>
      </c>
      <c r="D4861" t="str">
        <f>INDEX('VBA code_permu_wo_repettn'!$AA$3:$AF$6,COUNTIF('Profile-matrices_Condorcet'!$B$2:$B4861,'Profile-matrices_Condorcet'!$B4861),MATCH(INDEX('numeric possibilities'!E$3:E$1298,VLOOKUP($B4861,'numeric possibilities'!$C$3:$G$1298,1)),'VBA code_permu_wo_repettn'!$AA$2:$AF$2))</f>
        <v>C</v>
      </c>
      <c r="E4861" t="str">
        <f>INDEX('VBA code_permu_wo_repettn'!$AH$3:$AM$6,COUNTIF('Profile-matrices_Condorcet'!$B$2:$B4861,'Profile-matrices_Condorcet'!$B4861),MATCH(INDEX('numeric possibilities'!F$3:F$1298,VLOOKUP($B4861,'numeric possibilities'!$C$3:$G$1298,1)),'VBA code_permu_wo_repettn'!$AH$2:$AM$2))</f>
        <v>A</v>
      </c>
      <c r="F4861" t="str">
        <f>INDEX('VBA code_permu_wo_repettn'!$AO$3:$AT$6,COUNTIF('Profile-matrices_Condorcet'!$B$2:$B4861,'Profile-matrices_Condorcet'!$B4861),MATCH(INDEX('numeric possibilities'!G$3:G$1298,VLOOKUP($B4861,'numeric possibilities'!$C$3:$G$1298,1)),'VBA code_permu_wo_repettn'!$AO$2:$AT$2))</f>
        <v>A</v>
      </c>
      <c r="G4861" t="str">
        <f>IF(MAX(I4861:L4861)&gt;='numeric possibilities'!$B$4/2,INDEX('Profile-matrices_Condorcet'!I4860:L4860,1,MATCH(MAX('Profile-matrices_Condorcet'!I4861:L4861),'Profile-matrices_Condorcet'!I4861:L4861,0)),"NCW")</f>
        <v>NCW</v>
      </c>
      <c r="H4861" t="s">
        <v>13</v>
      </c>
      <c r="I4861" s="3">
        <f>COUNTIF($I4859:$S4859,I4860)</f>
        <v>1</v>
      </c>
      <c r="J4861" s="3">
        <f>COUNTIF($I4859:$S4859,J4860)</f>
        <v>2</v>
      </c>
      <c r="K4861" s="3">
        <f>COUNTIF($I4859:$S4859,K4860)</f>
        <v>2</v>
      </c>
      <c r="L4861" s="3">
        <f>COUNTIF($I4859:$S4859,L4860)</f>
        <v>1</v>
      </c>
    </row>
    <row r="4862" spans="1:20" x14ac:dyDescent="0.25">
      <c r="A4862">
        <f t="shared" si="154"/>
        <v>4861</v>
      </c>
      <c r="B4862">
        <f t="shared" si="155"/>
        <v>1216</v>
      </c>
      <c r="C4862" t="str">
        <f>INDEX('VBA code_permu_wo_repettn'!$T$3:$Y$6,COUNTIF('Profile-matrices_Condorcet'!$B$2:$B4862,'Profile-matrices_Condorcet'!$B4862),MATCH(INDEX('numeric possibilities'!D$3:D$1298,VLOOKUP($B4862,'numeric possibilities'!$C$3:$G$1298,1)),'VBA code_permu_wo_repettn'!$T$2:$Y$2))</f>
        <v>A</v>
      </c>
      <c r="D4862" t="str">
        <f>INDEX('VBA code_permu_wo_repettn'!$AA$3:$AF$6,COUNTIF('Profile-matrices_Condorcet'!$B$2:$B4862,'Profile-matrices_Condorcet'!$B4862),MATCH(INDEX('numeric possibilities'!E$3:E$1298,VLOOKUP($B4862,'numeric possibilities'!$C$3:$G$1298,1)),'VBA code_permu_wo_repettn'!$AA$2:$AF$2))</f>
        <v>B</v>
      </c>
      <c r="E4862" t="str">
        <f>INDEX('VBA code_permu_wo_repettn'!$AH$3:$AM$6,COUNTIF('Profile-matrices_Condorcet'!$B$2:$B4862,'Profile-matrices_Condorcet'!$B4862),MATCH(INDEX('numeric possibilities'!F$3:F$1298,VLOOKUP($B4862,'numeric possibilities'!$C$3:$G$1298,1)),'VBA code_permu_wo_repettn'!$AH$2:$AM$2))</f>
        <v>C</v>
      </c>
      <c r="F4862" t="str">
        <f>INDEX('VBA code_permu_wo_repettn'!$AO$3:$AT$6,COUNTIF('Profile-matrices_Condorcet'!$B$2:$B4862,'Profile-matrices_Condorcet'!$B4862),MATCH(INDEX('numeric possibilities'!G$3:G$1298,VLOOKUP($B4862,'numeric possibilities'!$C$3:$G$1298,1)),'VBA code_permu_wo_repettn'!$AO$2:$AT$2))</f>
        <v>D</v>
      </c>
      <c r="H4862" t="s">
        <v>14</v>
      </c>
      <c r="I4862" s="3">
        <f>IF(MATCH(I$1,$C4862:$C4865,0)&lt;(MATCH(J$1,$C4862:$C4865,0)),1*a_vote,0)+IF(MATCH(I$1,$D4862:$D4865,0)&lt;MATCH(J$1,$D4862:$D4865,0),1*b_vote,0)+IF(MATCH(I$1,$E4862:$E4865,0)&lt;MATCH(J$1,$E4862:$E4865,0),1*c_vote,0)+IF(MATCH(I$1,$F4862:$F4865,0)&lt;MATCH(J$1,$F4862:$F4865,0),1*d_vote,0)</f>
        <v>0.27</v>
      </c>
      <c r="J4862" s="3">
        <f>IF(MATCH(I$1,$C4862:$C4865,0)&gt;(MATCH(J$1,$C4862:$C4865,0)),1*a_vote,0)+IF(MATCH(I$1,$D4862:$D4865,0)&gt;MATCH(J$1,$D4862:$D4865,0),1*b_vote,0)+IF(MATCH(I$1,$E4862:$E4865,0)&gt;MATCH(J$1,$E4862:$E4865,0),1*c_vote,0)+IF(MATCH(I$1,$F4862:$F4865,0)&gt;MATCH(J$1,$F4862:$F4865,0),1*d_vote,0)</f>
        <v>0.73</v>
      </c>
      <c r="K4862" s="3">
        <f>IF(MATCH($K$1,$C4862:$C4865,0)&lt;(MATCH($L$1,$C4862:$C4865,0)),1*a_vote,0)+IF(MATCH($K$1,$D4862:$D4865,0)&lt;MATCH($L$1,$D4862:$D4865,0),1*b_vote,0)+IF(MATCH($K$1,$E4862:$E4865,0)&lt;MATCH($L$1,$E4862:$E4865,0),1*c_vote,0)+IF(MATCH($K$1,$F4862:$F4865,0)&lt;MATCH($L$1,$F4862:$F4865,0),1*d_vote,0)</f>
        <v>0.53</v>
      </c>
      <c r="L4862" s="3">
        <f>IF(MATCH(K$1,$C4862:$C4865,0)&gt;(MATCH(L$1,$C4862:$C4865,0)),1*a_vote,0)+IF(MATCH(K$1,$D4862:$D4865,0)&gt;MATCH(L$1,$D4862:$D4865,0),1*b_vote,0)+IF(MATCH(K$1,$E4862:$E4865,0)&gt;MATCH(L$1,$E4862:$E4865,0),1*c_vote,0)+IF(MATCH(K$1,$F4862:$F4865,0)&gt;MATCH(L$1,$F4862:$F4865,0),1*d_vote,0)</f>
        <v>0.47</v>
      </c>
      <c r="M4862" s="3">
        <f>IF(MATCH($M$1,$C4862:$C4865,0)&lt;(MATCH($N$1,$C4862:$C4865,0)),1*a_vote,0)+IF(MATCH($M$1,$D4862:$D4865,0)&lt;MATCH($N$1,$D4862:$D4865,0),1*b_vote,0)+IF(MATCH($M$1,$E4862:$E4865,0)&lt;MATCH($N$1,$E4862:$E4865,0),1*c_vote,0)+IF(MATCH($M$1,$F4862:$F4865,0)&lt;MATCH($N$1,$F4862:$F4865,0),1*d_vote,0)</f>
        <v>0.27</v>
      </c>
      <c r="N4862" s="3">
        <f>IF(MATCH(M$1,$C4862:$C4865,0)&gt;(MATCH(N$1,$C4862:$C4865,0)),1*a_vote,0)+IF(MATCH(M$1,$D4862:$D4865,0)&gt;MATCH(N$1,$D4862:$D4865,0),1*b_vote,0)+IF(MATCH(M$1,$E4862:$E4865,0)&gt;MATCH(N$1,$E4862:$E4865,0),1*c_vote,0)+IF(MATCH(M$1,$F4862:$F4865,0)&gt;MATCH(N$1,$F4862:$F4865,0),1*d_vote,0)</f>
        <v>0.73</v>
      </c>
      <c r="O4862" s="3">
        <f>IF(MATCH($O$1,$C4862:$C4865,0)&lt;(MATCH($P$1,$C4862:$C4865,0)),1*a_vote,0)+IF(MATCH($O$1,$D4862:$D4865,0)&lt;MATCH($P$1,$D4862:$D4865,0),1*b_vote,0)+IF(MATCH($O$1,$E4862:$E4865,0)&lt;MATCH($P$1,$E4862:$E4865,0),1*c_vote,0)+IF(MATCH($O$1,$F4862:$F4865,0)&lt;MATCH($P$1,$F4862:$F4865,0),1*d_vote,0)</f>
        <v>0.26</v>
      </c>
      <c r="P4862" s="3">
        <f>IF(MATCH(O$1,$C4862:$C4865,0)&gt;(MATCH(P$1,$C4862:$C4865,0)),1*a_vote,0)+IF(MATCH(O$1,$D4862:$D4865,0)&gt;MATCH(P$1,$D4862:$D4865,0),1*b_vote,0)+IF(MATCH(O$1,$E4862:$E4865,0)&gt;MATCH(P$1,$E4862:$E4865,0),1*c_vote,0)+IF(MATCH(O$1,$F4862:$F4865,0)&gt;MATCH(P$1,$F4862:$F4865,0),1*d_vote,0)</f>
        <v>0.74</v>
      </c>
      <c r="Q4862" s="3">
        <f>IF(MATCH($Q$1,$C4862:$C4865,0)&lt;(MATCH($R$1,$C4862:$C4865,0)),1*a_vote,0)+IF(MATCH($Q$1,$D4862:$D4865,0)&lt;MATCH($R$1,$D4862:$D4865,0),1*b_vote,0)+IF(MATCH($Q$1,$E4862:$E4865,0)&lt;MATCH($R$1,$E4862:$E4865,0),1*c_vote,0)+IF(MATCH($Q$1,$F4862:$F4865,0)&lt;MATCH($R$1,$F4862:$F4865,0),1*d_vote,0)</f>
        <v>0.51</v>
      </c>
      <c r="R4862" s="3">
        <f>IF(MATCH(Q$1,$C4862:$C4865,0)&gt;(MATCH(R$1,$C4862:$C4865,0)),1*a_vote,0)+IF(MATCH(Q$1,$D4862:$D4865,0)&gt;MATCH(R$1,$D4862:$D4865,0),1*b_vote,0)+IF(MATCH(Q$1,$E4862:$E4865,0)&gt;MATCH(R$1,$E4862:$E4865,0),1*c_vote,0)+IF(MATCH(Q$1,$F4862:$F4865,0)&gt;MATCH(R$1,$F4862:$F4865,0),1*d_vote,0)</f>
        <v>0.49</v>
      </c>
      <c r="S4862" s="3">
        <f>IF(MATCH($S$1,$C4862:$C4865,0)&lt;(MATCH($T$1,$C4862:$C4865,0)),1*a_vote,0)+IF(MATCH($S$1,$D4862:$D4865,0)&lt;MATCH($T$1,$D4862:$D4865,0),1*b_vote,0)+IF(MATCH($S$1,$E4862:$E4865,0)&lt;MATCH($T$1,$E4862:$E4865,0),1*c_vote,0)+IF(MATCH($S$1,$F4862:$F4865,0)&lt;MATCH($T$1,$F4862:$F4865,0),1*d_vote,0)</f>
        <v>0.52</v>
      </c>
      <c r="T4862" s="3">
        <f>IF(MATCH(S$1,$C4862:$C4865,0)&gt;(MATCH(T$1,$C4862:$C4865,0)),1*a_vote,0)+IF(MATCH(S$1,$D4862:$D4865,0)&gt;MATCH(T$1,$D4862:$D4865,0),1*b_vote,0)+IF(MATCH(S$1,$E4862:$E4865,0)&gt;MATCH(T$1,$E4862:$E4865,0),1*c_vote,0)+IF(MATCH(S$1,$F4862:$F4865,0)&gt;MATCH(T$1,$F4862:$F4865,0),1*d_vote,0)</f>
        <v>0.48</v>
      </c>
    </row>
    <row r="4863" spans="1:20" x14ac:dyDescent="0.25">
      <c r="A4863">
        <f t="shared" si="154"/>
        <v>4862</v>
      </c>
      <c r="B4863">
        <f t="shared" si="155"/>
        <v>1216</v>
      </c>
      <c r="C4863" t="str">
        <f>INDEX('VBA code_permu_wo_repettn'!$T$3:$Y$6,COUNTIF('Profile-matrices_Condorcet'!$B$2:$B4863,'Profile-matrices_Condorcet'!$B4863),MATCH(INDEX('numeric possibilities'!D$3:D$1298,VLOOKUP($B4863,'numeric possibilities'!$C$3:$G$1298,1)),'VBA code_permu_wo_repettn'!$T$2:$Y$2))</f>
        <v>C</v>
      </c>
      <c r="D4863" t="str">
        <f>INDEX('VBA code_permu_wo_repettn'!$AA$3:$AF$6,COUNTIF('Profile-matrices_Condorcet'!$B$2:$B4863,'Profile-matrices_Condorcet'!$B4863),MATCH(INDEX('numeric possibilities'!E$3:E$1298,VLOOKUP($B4863,'numeric possibilities'!$C$3:$G$1298,1)),'VBA code_permu_wo_repettn'!$AA$2:$AF$2))</f>
        <v>D</v>
      </c>
      <c r="E4863" t="str">
        <f>INDEX('VBA code_permu_wo_repettn'!$AH$3:$AM$6,COUNTIF('Profile-matrices_Condorcet'!$B$2:$B4863,'Profile-matrices_Condorcet'!$B4863),MATCH(INDEX('numeric possibilities'!F$3:F$1298,VLOOKUP($B4863,'numeric possibilities'!$C$3:$G$1298,1)),'VBA code_permu_wo_repettn'!$AH$2:$AM$2))</f>
        <v>B</v>
      </c>
      <c r="F4863" t="str">
        <f>INDEX('VBA code_permu_wo_repettn'!$AO$3:$AT$6,COUNTIF('Profile-matrices_Condorcet'!$B$2:$B4863,'Profile-matrices_Condorcet'!$B4863),MATCH(INDEX('numeric possibilities'!G$3:G$1298,VLOOKUP($B4863,'numeric possibilities'!$C$3:$G$1298,1)),'VBA code_permu_wo_repettn'!$AO$2:$AT$2))</f>
        <v>C</v>
      </c>
      <c r="H4863" t="s">
        <v>15</v>
      </c>
      <c r="I4863" t="str">
        <f>IF(I4862&gt;J4862,$I$1,IF(I4862&lt;J4862,$J$1,0))</f>
        <v>B</v>
      </c>
      <c r="K4863" t="str">
        <f>IF(K4862&gt;L4862,$K$1,IF(K4862&lt;L4862,$L$1,0))</f>
        <v>A</v>
      </c>
      <c r="M4863" t="str">
        <f>IF(M4862&gt;N4862,$M$1,IF(M4862&lt;N4862,$N$1,0))</f>
        <v>D</v>
      </c>
      <c r="O4863" t="str">
        <f>IF(O4862&gt;P4862,$O$1,IF(O4862&lt;P4862,$P$1,0))</f>
        <v>C</v>
      </c>
      <c r="Q4863" t="str">
        <f>IF(Q4862&gt;R4862,$Q$1,IF(Q4862&lt;R4862,$R$1,0))</f>
        <v>B</v>
      </c>
      <c r="S4863" t="str">
        <f>IF(S4862&gt;T4862,$S$1,IF(S4862&lt;T4862,$T$1,0))</f>
        <v>C</v>
      </c>
    </row>
    <row r="4864" spans="1:20" x14ac:dyDescent="0.25">
      <c r="A4864">
        <f t="shared" si="154"/>
        <v>4863</v>
      </c>
      <c r="B4864">
        <f t="shared" si="155"/>
        <v>1216</v>
      </c>
      <c r="C4864" t="str">
        <f>INDEX('VBA code_permu_wo_repettn'!$T$3:$Y$6,COUNTIF('Profile-matrices_Condorcet'!$B$2:$B4864,'Profile-matrices_Condorcet'!$B4864),MATCH(INDEX('numeric possibilities'!D$3:D$1298,VLOOKUP($B4864,'numeric possibilities'!$C$3:$G$1298,1)),'VBA code_permu_wo_repettn'!$T$2:$Y$2))</f>
        <v>D</v>
      </c>
      <c r="D4864" t="str">
        <f>INDEX('VBA code_permu_wo_repettn'!$AA$3:$AF$6,COUNTIF('Profile-matrices_Condorcet'!$B$2:$B4864,'Profile-matrices_Condorcet'!$B4864),MATCH(INDEX('numeric possibilities'!E$3:E$1298,VLOOKUP($B4864,'numeric possibilities'!$C$3:$G$1298,1)),'VBA code_permu_wo_repettn'!$AA$2:$AF$2))</f>
        <v>A</v>
      </c>
      <c r="E4864" t="str">
        <f>INDEX('VBA code_permu_wo_repettn'!$AH$3:$AM$6,COUNTIF('Profile-matrices_Condorcet'!$B$2:$B4864,'Profile-matrices_Condorcet'!$B4864),MATCH(INDEX('numeric possibilities'!F$3:F$1298,VLOOKUP($B4864,'numeric possibilities'!$C$3:$G$1298,1)),'VBA code_permu_wo_repettn'!$AH$2:$AM$2))</f>
        <v>D</v>
      </c>
      <c r="F4864" t="str">
        <f>INDEX('VBA code_permu_wo_repettn'!$AO$3:$AT$6,COUNTIF('Profile-matrices_Condorcet'!$B$2:$B4864,'Profile-matrices_Condorcet'!$B4864),MATCH(INDEX('numeric possibilities'!G$3:G$1298,VLOOKUP($B4864,'numeric possibilities'!$C$3:$G$1298,1)),'VBA code_permu_wo_repettn'!$AO$2:$AT$2))</f>
        <v>B</v>
      </c>
      <c r="I4864" t="s">
        <v>0</v>
      </c>
      <c r="J4864" t="s">
        <v>1</v>
      </c>
      <c r="K4864" t="s">
        <v>2</v>
      </c>
      <c r="L4864" t="s">
        <v>3</v>
      </c>
    </row>
    <row r="4865" spans="1:20" x14ac:dyDescent="0.25">
      <c r="A4865">
        <f t="shared" si="154"/>
        <v>4864</v>
      </c>
      <c r="B4865">
        <f t="shared" si="155"/>
        <v>1216</v>
      </c>
      <c r="C4865" t="str">
        <f>INDEX('VBA code_permu_wo_repettn'!$T$3:$Y$6,COUNTIF('Profile-matrices_Condorcet'!$B$2:$B4865,'Profile-matrices_Condorcet'!$B4865),MATCH(INDEX('numeric possibilities'!D$3:D$1298,VLOOKUP($B4865,'numeric possibilities'!$C$3:$G$1298,1)),'VBA code_permu_wo_repettn'!$T$2:$Y$2))</f>
        <v>B</v>
      </c>
      <c r="D4865" t="str">
        <f>INDEX('VBA code_permu_wo_repettn'!$AA$3:$AF$6,COUNTIF('Profile-matrices_Condorcet'!$B$2:$B4865,'Profile-matrices_Condorcet'!$B4865),MATCH(INDEX('numeric possibilities'!E$3:E$1298,VLOOKUP($B4865,'numeric possibilities'!$C$3:$G$1298,1)),'VBA code_permu_wo_repettn'!$AA$2:$AF$2))</f>
        <v>C</v>
      </c>
      <c r="E4865" t="str">
        <f>INDEX('VBA code_permu_wo_repettn'!$AH$3:$AM$6,COUNTIF('Profile-matrices_Condorcet'!$B$2:$B4865,'Profile-matrices_Condorcet'!$B4865),MATCH(INDEX('numeric possibilities'!F$3:F$1298,VLOOKUP($B4865,'numeric possibilities'!$C$3:$G$1298,1)),'VBA code_permu_wo_repettn'!$AH$2:$AM$2))</f>
        <v>A</v>
      </c>
      <c r="F4865" t="str">
        <f>INDEX('VBA code_permu_wo_repettn'!$AO$3:$AT$6,COUNTIF('Profile-matrices_Condorcet'!$B$2:$B4865,'Profile-matrices_Condorcet'!$B4865),MATCH(INDEX('numeric possibilities'!G$3:G$1298,VLOOKUP($B4865,'numeric possibilities'!$C$3:$G$1298,1)),'VBA code_permu_wo_repettn'!$AO$2:$AT$2))</f>
        <v>A</v>
      </c>
      <c r="G4865" t="str">
        <f>IF(MAX(I4865:L4865)&gt;='numeric possibilities'!$B$4/2,INDEX('Profile-matrices_Condorcet'!I4864:L4864,1,MATCH(MAX('Profile-matrices_Condorcet'!I4865:L4865),'Profile-matrices_Condorcet'!I4865:L4865,0)),"NCW")</f>
        <v>NCW</v>
      </c>
      <c r="H4865" t="s">
        <v>13</v>
      </c>
      <c r="I4865" s="3">
        <f>COUNTIF($I4863:$S4863,I4864)</f>
        <v>1</v>
      </c>
      <c r="J4865" s="3">
        <f>COUNTIF($I4863:$S4863,J4864)</f>
        <v>2</v>
      </c>
      <c r="K4865" s="3">
        <f>COUNTIF($I4863:$S4863,K4864)</f>
        <v>2</v>
      </c>
      <c r="L4865" s="3">
        <f>COUNTIF($I4863:$S4863,L4864)</f>
        <v>1</v>
      </c>
    </row>
    <row r="4866" spans="1:20" x14ac:dyDescent="0.25">
      <c r="A4866">
        <f t="shared" si="154"/>
        <v>4865</v>
      </c>
      <c r="B4866">
        <f t="shared" si="155"/>
        <v>1217</v>
      </c>
      <c r="C4866" t="str">
        <f>INDEX('VBA code_permu_wo_repettn'!$T$3:$Y$6,COUNTIF('Profile-matrices_Condorcet'!$B$2:$B4866,'Profile-matrices_Condorcet'!$B4866),MATCH(INDEX('numeric possibilities'!D$3:D$1298,VLOOKUP($B4866,'numeric possibilities'!$C$3:$G$1298,1)),'VBA code_permu_wo_repettn'!$T$2:$Y$2))</f>
        <v>A</v>
      </c>
      <c r="D4866" t="str">
        <f>INDEX('VBA code_permu_wo_repettn'!$AA$3:$AF$6,COUNTIF('Profile-matrices_Condorcet'!$B$2:$B4866,'Profile-matrices_Condorcet'!$B4866),MATCH(INDEX('numeric possibilities'!E$3:E$1298,VLOOKUP($B4866,'numeric possibilities'!$C$3:$G$1298,1)),'VBA code_permu_wo_repettn'!$AA$2:$AF$2))</f>
        <v>B</v>
      </c>
      <c r="E4866" t="str">
        <f>INDEX('VBA code_permu_wo_repettn'!$AH$3:$AM$6,COUNTIF('Profile-matrices_Condorcet'!$B$2:$B4866,'Profile-matrices_Condorcet'!$B4866),MATCH(INDEX('numeric possibilities'!F$3:F$1298,VLOOKUP($B4866,'numeric possibilities'!$C$3:$G$1298,1)),'VBA code_permu_wo_repettn'!$AH$2:$AM$2))</f>
        <v>C</v>
      </c>
      <c r="F4866" t="str">
        <f>INDEX('VBA code_permu_wo_repettn'!$AO$3:$AT$6,COUNTIF('Profile-matrices_Condorcet'!$B$2:$B4866,'Profile-matrices_Condorcet'!$B4866),MATCH(INDEX('numeric possibilities'!G$3:G$1298,VLOOKUP($B4866,'numeric possibilities'!$C$3:$G$1298,1)),'VBA code_permu_wo_repettn'!$AO$2:$AT$2))</f>
        <v>D</v>
      </c>
      <c r="H4866" t="s">
        <v>14</v>
      </c>
      <c r="I4866" s="3">
        <f>IF(MATCH(I$1,$C4866:$C4869,0)&lt;(MATCH(J$1,$C4866:$C4869,0)),1*a_vote,0)+IF(MATCH(I$1,$D4866:$D4869,0)&lt;MATCH(J$1,$D4866:$D4869,0),1*b_vote,0)+IF(MATCH(I$1,$E4866:$E4869,0)&lt;MATCH(J$1,$E4866:$E4869,0),1*c_vote,0)+IF(MATCH(I$1,$F4866:$F4869,0)&lt;MATCH(J$1,$F4866:$F4869,0),1*d_vote,0)</f>
        <v>0.27</v>
      </c>
      <c r="J4866" s="3">
        <f>IF(MATCH(I$1,$C4866:$C4869,0)&gt;(MATCH(J$1,$C4866:$C4869,0)),1*a_vote,0)+IF(MATCH(I$1,$D4866:$D4869,0)&gt;MATCH(J$1,$D4866:$D4869,0),1*b_vote,0)+IF(MATCH(I$1,$E4866:$E4869,0)&gt;MATCH(J$1,$E4866:$E4869,0),1*c_vote,0)+IF(MATCH(I$1,$F4866:$F4869,0)&gt;MATCH(J$1,$F4866:$F4869,0),1*d_vote,0)</f>
        <v>0.73</v>
      </c>
      <c r="K4866" s="3">
        <f>IF(MATCH($K$1,$C4866:$C4869,0)&lt;(MATCH($L$1,$C4866:$C4869,0)),1*a_vote,0)+IF(MATCH($K$1,$D4866:$D4869,0)&lt;MATCH($L$1,$D4866:$D4869,0),1*b_vote,0)+IF(MATCH($K$1,$E4866:$E4869,0)&lt;MATCH($L$1,$E4866:$E4869,0),1*c_vote,0)+IF(MATCH($K$1,$F4866:$F4869,0)&lt;MATCH($L$1,$F4866:$F4869,0),1*d_vote,0)</f>
        <v>0.53</v>
      </c>
      <c r="L4866" s="3">
        <f>IF(MATCH(K$1,$C4866:$C4869,0)&gt;(MATCH(L$1,$C4866:$C4869,0)),1*a_vote,0)+IF(MATCH(K$1,$D4866:$D4869,0)&gt;MATCH(L$1,$D4866:$D4869,0),1*b_vote,0)+IF(MATCH(K$1,$E4866:$E4869,0)&gt;MATCH(L$1,$E4866:$E4869,0),1*c_vote,0)+IF(MATCH(K$1,$F4866:$F4869,0)&gt;MATCH(L$1,$F4866:$F4869,0),1*d_vote,0)</f>
        <v>0.47</v>
      </c>
      <c r="M4866" s="3">
        <f>IF(MATCH($M$1,$C4866:$C4869,0)&lt;(MATCH($N$1,$C4866:$C4869,0)),1*a_vote,0)+IF(MATCH($M$1,$D4866:$D4869,0)&lt;MATCH($N$1,$D4866:$D4869,0),1*b_vote,0)+IF(MATCH($M$1,$E4866:$E4869,0)&lt;MATCH($N$1,$E4866:$E4869,0),1*c_vote,0)+IF(MATCH($M$1,$F4866:$F4869,0)&lt;MATCH($N$1,$F4866:$F4869,0),1*d_vote,0)</f>
        <v>0.27</v>
      </c>
      <c r="N4866" s="3">
        <f>IF(MATCH(M$1,$C4866:$C4869,0)&gt;(MATCH(N$1,$C4866:$C4869,0)),1*a_vote,0)+IF(MATCH(M$1,$D4866:$D4869,0)&gt;MATCH(N$1,$D4866:$D4869,0),1*b_vote,0)+IF(MATCH(M$1,$E4866:$E4869,0)&gt;MATCH(N$1,$E4866:$E4869,0),1*c_vote,0)+IF(MATCH(M$1,$F4866:$F4869,0)&gt;MATCH(N$1,$F4866:$F4869,0),1*d_vote,0)</f>
        <v>0.73</v>
      </c>
      <c r="O4866" s="3">
        <f>IF(MATCH($O$1,$C4866:$C4869,0)&lt;(MATCH($P$1,$C4866:$C4869,0)),1*a_vote,0)+IF(MATCH($O$1,$D4866:$D4869,0)&lt;MATCH($P$1,$D4866:$D4869,0),1*b_vote,0)+IF(MATCH($O$1,$E4866:$E4869,0)&lt;MATCH($P$1,$E4866:$E4869,0),1*c_vote,0)+IF(MATCH($O$1,$F4866:$F4869,0)&lt;MATCH($P$1,$F4866:$F4869,0),1*d_vote,0)</f>
        <v>0.53</v>
      </c>
      <c r="P4866" s="3">
        <f>IF(MATCH(O$1,$C4866:$C4869,0)&gt;(MATCH(P$1,$C4866:$C4869,0)),1*a_vote,0)+IF(MATCH(O$1,$D4866:$D4869,0)&gt;MATCH(P$1,$D4866:$D4869,0),1*b_vote,0)+IF(MATCH(O$1,$E4866:$E4869,0)&gt;MATCH(P$1,$E4866:$E4869,0),1*c_vote,0)+IF(MATCH(O$1,$F4866:$F4869,0)&gt;MATCH(P$1,$F4866:$F4869,0),1*d_vote,0)</f>
        <v>0.47</v>
      </c>
      <c r="Q4866" s="3">
        <f>IF(MATCH($Q$1,$C4866:$C4869,0)&lt;(MATCH($R$1,$C4866:$C4869,0)),1*a_vote,0)+IF(MATCH($Q$1,$D4866:$D4869,0)&lt;MATCH($R$1,$D4866:$D4869,0),1*b_vote,0)+IF(MATCH($Q$1,$E4866:$E4869,0)&lt;MATCH($R$1,$E4866:$E4869,0),1*c_vote,0)+IF(MATCH($Q$1,$F4866:$F4869,0)&lt;MATCH($R$1,$F4866:$F4869,0),1*d_vote,0)</f>
        <v>0.51</v>
      </c>
      <c r="R4866" s="3">
        <f>IF(MATCH(Q$1,$C4866:$C4869,0)&gt;(MATCH(R$1,$C4866:$C4869,0)),1*a_vote,0)+IF(MATCH(Q$1,$D4866:$D4869,0)&gt;MATCH(R$1,$D4866:$D4869,0),1*b_vote,0)+IF(MATCH(Q$1,$E4866:$E4869,0)&gt;MATCH(R$1,$E4866:$E4869,0),1*c_vote,0)+IF(MATCH(Q$1,$F4866:$F4869,0)&gt;MATCH(R$1,$F4866:$F4869,0),1*d_vote,0)</f>
        <v>0.49</v>
      </c>
      <c r="S4866" s="3">
        <f>IF(MATCH($S$1,$C4866:$C4869,0)&lt;(MATCH($T$1,$C4866:$C4869,0)),1*a_vote,0)+IF(MATCH($S$1,$D4866:$D4869,0)&lt;MATCH($T$1,$D4866:$D4869,0),1*b_vote,0)+IF(MATCH($S$1,$E4866:$E4869,0)&lt;MATCH($T$1,$E4866:$E4869,0),1*c_vote,0)+IF(MATCH($S$1,$F4866:$F4869,0)&lt;MATCH($T$1,$F4866:$F4869,0),1*d_vote,0)</f>
        <v>0.25</v>
      </c>
      <c r="T4866" s="3">
        <f>IF(MATCH(S$1,$C4866:$C4869,0)&gt;(MATCH(T$1,$C4866:$C4869,0)),1*a_vote,0)+IF(MATCH(S$1,$D4866:$D4869,0)&gt;MATCH(T$1,$D4866:$D4869,0),1*b_vote,0)+IF(MATCH(S$1,$E4866:$E4869,0)&gt;MATCH(T$1,$E4866:$E4869,0),1*c_vote,0)+IF(MATCH(S$1,$F4866:$F4869,0)&gt;MATCH(T$1,$F4866:$F4869,0),1*d_vote,0)</f>
        <v>0.75</v>
      </c>
    </row>
    <row r="4867" spans="1:20" x14ac:dyDescent="0.25">
      <c r="A4867">
        <f t="shared" si="154"/>
        <v>4866</v>
      </c>
      <c r="B4867">
        <f t="shared" si="155"/>
        <v>1217</v>
      </c>
      <c r="C4867" t="str">
        <f>INDEX('VBA code_permu_wo_repettn'!$T$3:$Y$6,COUNTIF('Profile-matrices_Condorcet'!$B$2:$B4867,'Profile-matrices_Condorcet'!$B4867),MATCH(INDEX('numeric possibilities'!D$3:D$1298,VLOOKUP($B4867,'numeric possibilities'!$C$3:$G$1298,1)),'VBA code_permu_wo_repettn'!$T$2:$Y$2))</f>
        <v>D</v>
      </c>
      <c r="D4867" t="str">
        <f>INDEX('VBA code_permu_wo_repettn'!$AA$3:$AF$6,COUNTIF('Profile-matrices_Condorcet'!$B$2:$B4867,'Profile-matrices_Condorcet'!$B4867),MATCH(INDEX('numeric possibilities'!E$3:E$1298,VLOOKUP($B4867,'numeric possibilities'!$C$3:$G$1298,1)),'VBA code_permu_wo_repettn'!$AA$2:$AF$2))</f>
        <v>D</v>
      </c>
      <c r="E4867" t="str">
        <f>INDEX('VBA code_permu_wo_repettn'!$AH$3:$AM$6,COUNTIF('Profile-matrices_Condorcet'!$B$2:$B4867,'Profile-matrices_Condorcet'!$B4867),MATCH(INDEX('numeric possibilities'!F$3:F$1298,VLOOKUP($B4867,'numeric possibilities'!$C$3:$G$1298,1)),'VBA code_permu_wo_repettn'!$AH$2:$AM$2))</f>
        <v>B</v>
      </c>
      <c r="F4867" t="str">
        <f>INDEX('VBA code_permu_wo_repettn'!$AO$3:$AT$6,COUNTIF('Profile-matrices_Condorcet'!$B$2:$B4867,'Profile-matrices_Condorcet'!$B4867),MATCH(INDEX('numeric possibilities'!G$3:G$1298,VLOOKUP($B4867,'numeric possibilities'!$C$3:$G$1298,1)),'VBA code_permu_wo_repettn'!$AO$2:$AT$2))</f>
        <v>C</v>
      </c>
      <c r="H4867" t="s">
        <v>15</v>
      </c>
      <c r="I4867" t="str">
        <f>IF(I4866&gt;J4866,$I$1,IF(I4866&lt;J4866,$J$1,0))</f>
        <v>B</v>
      </c>
      <c r="K4867" t="str">
        <f>IF(K4866&gt;L4866,$K$1,IF(K4866&lt;L4866,$L$1,0))</f>
        <v>A</v>
      </c>
      <c r="M4867" t="str">
        <f>IF(M4866&gt;N4866,$M$1,IF(M4866&lt;N4866,$N$1,0))</f>
        <v>D</v>
      </c>
      <c r="O4867" t="str">
        <f>IF(O4866&gt;P4866,$O$1,IF(O4866&lt;P4866,$P$1,0))</f>
        <v>B</v>
      </c>
      <c r="Q4867" t="str">
        <f>IF(Q4866&gt;R4866,$Q$1,IF(Q4866&lt;R4866,$R$1,0))</f>
        <v>B</v>
      </c>
      <c r="S4867" t="str">
        <f>IF(S4866&gt;T4866,$S$1,IF(S4866&lt;T4866,$T$1,0))</f>
        <v>D</v>
      </c>
    </row>
    <row r="4868" spans="1:20" x14ac:dyDescent="0.25">
      <c r="A4868">
        <f t="shared" si="154"/>
        <v>4867</v>
      </c>
      <c r="B4868">
        <f t="shared" si="155"/>
        <v>1217</v>
      </c>
      <c r="C4868" t="str">
        <f>INDEX('VBA code_permu_wo_repettn'!$T$3:$Y$6,COUNTIF('Profile-matrices_Condorcet'!$B$2:$B4868,'Profile-matrices_Condorcet'!$B4868),MATCH(INDEX('numeric possibilities'!D$3:D$1298,VLOOKUP($B4868,'numeric possibilities'!$C$3:$G$1298,1)),'VBA code_permu_wo_repettn'!$T$2:$Y$2))</f>
        <v>B</v>
      </c>
      <c r="D4868" t="str">
        <f>INDEX('VBA code_permu_wo_repettn'!$AA$3:$AF$6,COUNTIF('Profile-matrices_Condorcet'!$B$2:$B4868,'Profile-matrices_Condorcet'!$B4868),MATCH(INDEX('numeric possibilities'!E$3:E$1298,VLOOKUP($B4868,'numeric possibilities'!$C$3:$G$1298,1)),'VBA code_permu_wo_repettn'!$AA$2:$AF$2))</f>
        <v>A</v>
      </c>
      <c r="E4868" t="str">
        <f>INDEX('VBA code_permu_wo_repettn'!$AH$3:$AM$6,COUNTIF('Profile-matrices_Condorcet'!$B$2:$B4868,'Profile-matrices_Condorcet'!$B4868),MATCH(INDEX('numeric possibilities'!F$3:F$1298,VLOOKUP($B4868,'numeric possibilities'!$C$3:$G$1298,1)),'VBA code_permu_wo_repettn'!$AH$2:$AM$2))</f>
        <v>D</v>
      </c>
      <c r="F4868" t="str">
        <f>INDEX('VBA code_permu_wo_repettn'!$AO$3:$AT$6,COUNTIF('Profile-matrices_Condorcet'!$B$2:$B4868,'Profile-matrices_Condorcet'!$B4868),MATCH(INDEX('numeric possibilities'!G$3:G$1298,VLOOKUP($B4868,'numeric possibilities'!$C$3:$G$1298,1)),'VBA code_permu_wo_repettn'!$AO$2:$AT$2))</f>
        <v>B</v>
      </c>
      <c r="I4868" t="s">
        <v>0</v>
      </c>
      <c r="J4868" t="s">
        <v>1</v>
      </c>
      <c r="K4868" t="s">
        <v>2</v>
      </c>
      <c r="L4868" t="s">
        <v>3</v>
      </c>
    </row>
    <row r="4869" spans="1:20" x14ac:dyDescent="0.25">
      <c r="A4869">
        <f t="shared" si="154"/>
        <v>4868</v>
      </c>
      <c r="B4869">
        <f t="shared" si="155"/>
        <v>1217</v>
      </c>
      <c r="C4869" t="str">
        <f>INDEX('VBA code_permu_wo_repettn'!$T$3:$Y$6,COUNTIF('Profile-matrices_Condorcet'!$B$2:$B4869,'Profile-matrices_Condorcet'!$B4869),MATCH(INDEX('numeric possibilities'!D$3:D$1298,VLOOKUP($B4869,'numeric possibilities'!$C$3:$G$1298,1)),'VBA code_permu_wo_repettn'!$T$2:$Y$2))</f>
        <v>C</v>
      </c>
      <c r="D4869" t="str">
        <f>INDEX('VBA code_permu_wo_repettn'!$AA$3:$AF$6,COUNTIF('Profile-matrices_Condorcet'!$B$2:$B4869,'Profile-matrices_Condorcet'!$B4869),MATCH(INDEX('numeric possibilities'!E$3:E$1298,VLOOKUP($B4869,'numeric possibilities'!$C$3:$G$1298,1)),'VBA code_permu_wo_repettn'!$AA$2:$AF$2))</f>
        <v>C</v>
      </c>
      <c r="E4869" t="str">
        <f>INDEX('VBA code_permu_wo_repettn'!$AH$3:$AM$6,COUNTIF('Profile-matrices_Condorcet'!$B$2:$B4869,'Profile-matrices_Condorcet'!$B4869),MATCH(INDEX('numeric possibilities'!F$3:F$1298,VLOOKUP($B4869,'numeric possibilities'!$C$3:$G$1298,1)),'VBA code_permu_wo_repettn'!$AH$2:$AM$2))</f>
        <v>A</v>
      </c>
      <c r="F4869" t="str">
        <f>INDEX('VBA code_permu_wo_repettn'!$AO$3:$AT$6,COUNTIF('Profile-matrices_Condorcet'!$B$2:$B4869,'Profile-matrices_Condorcet'!$B4869),MATCH(INDEX('numeric possibilities'!G$3:G$1298,VLOOKUP($B4869,'numeric possibilities'!$C$3:$G$1298,1)),'VBA code_permu_wo_repettn'!$AO$2:$AT$2))</f>
        <v>A</v>
      </c>
      <c r="G4869" t="str">
        <f>IF(MAX(I4869:L4869)&gt;='numeric possibilities'!$B$4/2,INDEX('Profile-matrices_Condorcet'!I4868:L4868,1,MATCH(MAX('Profile-matrices_Condorcet'!I4869:L4869),'Profile-matrices_Condorcet'!I4869:L4869,0)),"NCW")</f>
        <v>B</v>
      </c>
      <c r="H4869" t="s">
        <v>13</v>
      </c>
      <c r="I4869" s="3">
        <f>COUNTIF($I4867:$S4867,I4868)</f>
        <v>1</v>
      </c>
      <c r="J4869" s="3">
        <f>COUNTIF($I4867:$S4867,J4868)</f>
        <v>3</v>
      </c>
      <c r="K4869" s="3">
        <f>COUNTIF($I4867:$S4867,K4868)</f>
        <v>0</v>
      </c>
      <c r="L4869" s="3">
        <f>COUNTIF($I4867:$S4867,L4868)</f>
        <v>2</v>
      </c>
    </row>
    <row r="4870" spans="1:20" x14ac:dyDescent="0.25">
      <c r="A4870">
        <f t="shared" si="154"/>
        <v>4869</v>
      </c>
      <c r="B4870">
        <f t="shared" si="155"/>
        <v>1218</v>
      </c>
      <c r="C4870" t="str">
        <f>INDEX('VBA code_permu_wo_repettn'!$T$3:$Y$6,COUNTIF('Profile-matrices_Condorcet'!$B$2:$B4870,'Profile-matrices_Condorcet'!$B4870),MATCH(INDEX('numeric possibilities'!D$3:D$1298,VLOOKUP($B4870,'numeric possibilities'!$C$3:$G$1298,1)),'VBA code_permu_wo_repettn'!$T$2:$Y$2))</f>
        <v>A</v>
      </c>
      <c r="D4870" t="str">
        <f>INDEX('VBA code_permu_wo_repettn'!$AA$3:$AF$6,COUNTIF('Profile-matrices_Condorcet'!$B$2:$B4870,'Profile-matrices_Condorcet'!$B4870),MATCH(INDEX('numeric possibilities'!E$3:E$1298,VLOOKUP($B4870,'numeric possibilities'!$C$3:$G$1298,1)),'VBA code_permu_wo_repettn'!$AA$2:$AF$2))</f>
        <v>B</v>
      </c>
      <c r="E4870" t="str">
        <f>INDEX('VBA code_permu_wo_repettn'!$AH$3:$AM$6,COUNTIF('Profile-matrices_Condorcet'!$B$2:$B4870,'Profile-matrices_Condorcet'!$B4870),MATCH(INDEX('numeric possibilities'!F$3:F$1298,VLOOKUP($B4870,'numeric possibilities'!$C$3:$G$1298,1)),'VBA code_permu_wo_repettn'!$AH$2:$AM$2))</f>
        <v>C</v>
      </c>
      <c r="F4870" t="str">
        <f>INDEX('VBA code_permu_wo_repettn'!$AO$3:$AT$6,COUNTIF('Profile-matrices_Condorcet'!$B$2:$B4870,'Profile-matrices_Condorcet'!$B4870),MATCH(INDEX('numeric possibilities'!G$3:G$1298,VLOOKUP($B4870,'numeric possibilities'!$C$3:$G$1298,1)),'VBA code_permu_wo_repettn'!$AO$2:$AT$2))</f>
        <v>D</v>
      </c>
      <c r="H4870" t="s">
        <v>14</v>
      </c>
      <c r="I4870" s="3">
        <f>IF(MATCH(I$1,$C4870:$C4873,0)&lt;(MATCH(J$1,$C4870:$C4873,0)),1*a_vote,0)+IF(MATCH(I$1,$D4870:$D4873,0)&lt;MATCH(J$1,$D4870:$D4873,0),1*b_vote,0)+IF(MATCH(I$1,$E4870:$E4873,0)&lt;MATCH(J$1,$E4870:$E4873,0),1*c_vote,0)+IF(MATCH(I$1,$F4870:$F4873,0)&lt;MATCH(J$1,$F4870:$F4873,0),1*d_vote,0)</f>
        <v>0.27</v>
      </c>
      <c r="J4870" s="3">
        <f>IF(MATCH(I$1,$C4870:$C4873,0)&gt;(MATCH(J$1,$C4870:$C4873,0)),1*a_vote,0)+IF(MATCH(I$1,$D4870:$D4873,0)&gt;MATCH(J$1,$D4870:$D4873,0),1*b_vote,0)+IF(MATCH(I$1,$E4870:$E4873,0)&gt;MATCH(J$1,$E4870:$E4873,0),1*c_vote,0)+IF(MATCH(I$1,$F4870:$F4873,0)&gt;MATCH(J$1,$F4870:$F4873,0),1*d_vote,0)</f>
        <v>0.73</v>
      </c>
      <c r="K4870" s="3">
        <f>IF(MATCH($K$1,$C4870:$C4873,0)&lt;(MATCH($L$1,$C4870:$C4873,0)),1*a_vote,0)+IF(MATCH($K$1,$D4870:$D4873,0)&lt;MATCH($L$1,$D4870:$D4873,0),1*b_vote,0)+IF(MATCH($K$1,$E4870:$E4873,0)&lt;MATCH($L$1,$E4870:$E4873,0),1*c_vote,0)+IF(MATCH($K$1,$F4870:$F4873,0)&lt;MATCH($L$1,$F4870:$F4873,0),1*d_vote,0)</f>
        <v>0.53</v>
      </c>
      <c r="L4870" s="3">
        <f>IF(MATCH(K$1,$C4870:$C4873,0)&gt;(MATCH(L$1,$C4870:$C4873,0)),1*a_vote,0)+IF(MATCH(K$1,$D4870:$D4873,0)&gt;MATCH(L$1,$D4870:$D4873,0),1*b_vote,0)+IF(MATCH(K$1,$E4870:$E4873,0)&gt;MATCH(L$1,$E4870:$E4873,0),1*c_vote,0)+IF(MATCH(K$1,$F4870:$F4873,0)&gt;MATCH(L$1,$F4870:$F4873,0),1*d_vote,0)</f>
        <v>0.47</v>
      </c>
      <c r="M4870" s="3">
        <f>IF(MATCH($M$1,$C4870:$C4873,0)&lt;(MATCH($N$1,$C4870:$C4873,0)),1*a_vote,0)+IF(MATCH($M$1,$D4870:$D4873,0)&lt;MATCH($N$1,$D4870:$D4873,0),1*b_vote,0)+IF(MATCH($M$1,$E4870:$E4873,0)&lt;MATCH($N$1,$E4870:$E4873,0),1*c_vote,0)+IF(MATCH($M$1,$F4870:$F4873,0)&lt;MATCH($N$1,$F4870:$F4873,0),1*d_vote,0)</f>
        <v>0.27</v>
      </c>
      <c r="N4870" s="3">
        <f>IF(MATCH(M$1,$C4870:$C4873,0)&gt;(MATCH(N$1,$C4870:$C4873,0)),1*a_vote,0)+IF(MATCH(M$1,$D4870:$D4873,0)&gt;MATCH(N$1,$D4870:$D4873,0),1*b_vote,0)+IF(MATCH(M$1,$E4870:$E4873,0)&gt;MATCH(N$1,$E4870:$E4873,0),1*c_vote,0)+IF(MATCH(M$1,$F4870:$F4873,0)&gt;MATCH(N$1,$F4870:$F4873,0),1*d_vote,0)</f>
        <v>0.73</v>
      </c>
      <c r="O4870" s="3">
        <f>IF(MATCH($O$1,$C4870:$C4873,0)&lt;(MATCH($P$1,$C4870:$C4873,0)),1*a_vote,0)+IF(MATCH($O$1,$D4870:$D4873,0)&lt;MATCH($P$1,$D4870:$D4873,0),1*b_vote,0)+IF(MATCH($O$1,$E4870:$E4873,0)&lt;MATCH($P$1,$E4870:$E4873,0),1*c_vote,0)+IF(MATCH($O$1,$F4870:$F4873,0)&lt;MATCH($P$1,$F4870:$F4873,0),1*d_vote,0)</f>
        <v>0.26</v>
      </c>
      <c r="P4870" s="3">
        <f>IF(MATCH(O$1,$C4870:$C4873,0)&gt;(MATCH(P$1,$C4870:$C4873,0)),1*a_vote,0)+IF(MATCH(O$1,$D4870:$D4873,0)&gt;MATCH(P$1,$D4870:$D4873,0),1*b_vote,0)+IF(MATCH(O$1,$E4870:$E4873,0)&gt;MATCH(P$1,$E4870:$E4873,0),1*c_vote,0)+IF(MATCH(O$1,$F4870:$F4873,0)&gt;MATCH(P$1,$F4870:$F4873,0),1*d_vote,0)</f>
        <v>0.74</v>
      </c>
      <c r="Q4870" s="3">
        <f>IF(MATCH($Q$1,$C4870:$C4873,0)&lt;(MATCH($R$1,$C4870:$C4873,0)),1*a_vote,0)+IF(MATCH($Q$1,$D4870:$D4873,0)&lt;MATCH($R$1,$D4870:$D4873,0),1*b_vote,0)+IF(MATCH($Q$1,$E4870:$E4873,0)&lt;MATCH($R$1,$E4870:$E4873,0),1*c_vote,0)+IF(MATCH($Q$1,$F4870:$F4873,0)&lt;MATCH($R$1,$F4870:$F4873,0),1*d_vote,0)</f>
        <v>0.51</v>
      </c>
      <c r="R4870" s="3">
        <f>IF(MATCH(Q$1,$C4870:$C4873,0)&gt;(MATCH(R$1,$C4870:$C4873,0)),1*a_vote,0)+IF(MATCH(Q$1,$D4870:$D4873,0)&gt;MATCH(R$1,$D4870:$D4873,0),1*b_vote,0)+IF(MATCH(Q$1,$E4870:$E4873,0)&gt;MATCH(R$1,$E4870:$E4873,0),1*c_vote,0)+IF(MATCH(Q$1,$F4870:$F4873,0)&gt;MATCH(R$1,$F4870:$F4873,0),1*d_vote,0)</f>
        <v>0.49</v>
      </c>
      <c r="S4870" s="3">
        <f>IF(MATCH($S$1,$C4870:$C4873,0)&lt;(MATCH($T$1,$C4870:$C4873,0)),1*a_vote,0)+IF(MATCH($S$1,$D4870:$D4873,0)&lt;MATCH($T$1,$D4870:$D4873,0),1*b_vote,0)+IF(MATCH($S$1,$E4870:$E4873,0)&lt;MATCH($T$1,$E4870:$E4873,0),1*c_vote,0)+IF(MATCH($S$1,$F4870:$F4873,0)&lt;MATCH($T$1,$F4870:$F4873,0),1*d_vote,0)</f>
        <v>0.25</v>
      </c>
      <c r="T4870" s="3">
        <f>IF(MATCH(S$1,$C4870:$C4873,0)&gt;(MATCH(T$1,$C4870:$C4873,0)),1*a_vote,0)+IF(MATCH(S$1,$D4870:$D4873,0)&gt;MATCH(T$1,$D4870:$D4873,0),1*b_vote,0)+IF(MATCH(S$1,$E4870:$E4873,0)&gt;MATCH(T$1,$E4870:$E4873,0),1*c_vote,0)+IF(MATCH(S$1,$F4870:$F4873,0)&gt;MATCH(T$1,$F4870:$F4873,0),1*d_vote,0)</f>
        <v>0.75</v>
      </c>
    </row>
    <row r="4871" spans="1:20" x14ac:dyDescent="0.25">
      <c r="A4871">
        <f t="shared" si="154"/>
        <v>4870</v>
      </c>
      <c r="B4871">
        <f t="shared" si="155"/>
        <v>1218</v>
      </c>
      <c r="C4871" t="str">
        <f>INDEX('VBA code_permu_wo_repettn'!$T$3:$Y$6,COUNTIF('Profile-matrices_Condorcet'!$B$2:$B4871,'Profile-matrices_Condorcet'!$B4871),MATCH(INDEX('numeric possibilities'!D$3:D$1298,VLOOKUP($B4871,'numeric possibilities'!$C$3:$G$1298,1)),'VBA code_permu_wo_repettn'!$T$2:$Y$2))</f>
        <v>D</v>
      </c>
      <c r="D4871" t="str">
        <f>INDEX('VBA code_permu_wo_repettn'!$AA$3:$AF$6,COUNTIF('Profile-matrices_Condorcet'!$B$2:$B4871,'Profile-matrices_Condorcet'!$B4871),MATCH(INDEX('numeric possibilities'!E$3:E$1298,VLOOKUP($B4871,'numeric possibilities'!$C$3:$G$1298,1)),'VBA code_permu_wo_repettn'!$AA$2:$AF$2))</f>
        <v>D</v>
      </c>
      <c r="E4871" t="str">
        <f>INDEX('VBA code_permu_wo_repettn'!$AH$3:$AM$6,COUNTIF('Profile-matrices_Condorcet'!$B$2:$B4871,'Profile-matrices_Condorcet'!$B4871),MATCH(INDEX('numeric possibilities'!F$3:F$1298,VLOOKUP($B4871,'numeric possibilities'!$C$3:$G$1298,1)),'VBA code_permu_wo_repettn'!$AH$2:$AM$2))</f>
        <v>B</v>
      </c>
      <c r="F4871" t="str">
        <f>INDEX('VBA code_permu_wo_repettn'!$AO$3:$AT$6,COUNTIF('Profile-matrices_Condorcet'!$B$2:$B4871,'Profile-matrices_Condorcet'!$B4871),MATCH(INDEX('numeric possibilities'!G$3:G$1298,VLOOKUP($B4871,'numeric possibilities'!$C$3:$G$1298,1)),'VBA code_permu_wo_repettn'!$AO$2:$AT$2))</f>
        <v>C</v>
      </c>
      <c r="H4871" t="s">
        <v>15</v>
      </c>
      <c r="I4871" t="str">
        <f>IF(I4870&gt;J4870,$I$1,IF(I4870&lt;J4870,$J$1,0))</f>
        <v>B</v>
      </c>
      <c r="K4871" t="str">
        <f>IF(K4870&gt;L4870,$K$1,IF(K4870&lt;L4870,$L$1,0))</f>
        <v>A</v>
      </c>
      <c r="M4871" t="str">
        <f>IF(M4870&gt;N4870,$M$1,IF(M4870&lt;N4870,$N$1,0))</f>
        <v>D</v>
      </c>
      <c r="O4871" t="str">
        <f>IF(O4870&gt;P4870,$O$1,IF(O4870&lt;P4870,$P$1,0))</f>
        <v>C</v>
      </c>
      <c r="Q4871" t="str">
        <f>IF(Q4870&gt;R4870,$Q$1,IF(Q4870&lt;R4870,$R$1,0))</f>
        <v>B</v>
      </c>
      <c r="S4871" t="str">
        <f>IF(S4870&gt;T4870,$S$1,IF(S4870&lt;T4870,$T$1,0))</f>
        <v>D</v>
      </c>
    </row>
    <row r="4872" spans="1:20" x14ac:dyDescent="0.25">
      <c r="A4872">
        <f t="shared" si="154"/>
        <v>4871</v>
      </c>
      <c r="B4872">
        <f t="shared" si="155"/>
        <v>1218</v>
      </c>
      <c r="C4872" t="str">
        <f>INDEX('VBA code_permu_wo_repettn'!$T$3:$Y$6,COUNTIF('Profile-matrices_Condorcet'!$B$2:$B4872,'Profile-matrices_Condorcet'!$B4872),MATCH(INDEX('numeric possibilities'!D$3:D$1298,VLOOKUP($B4872,'numeric possibilities'!$C$3:$G$1298,1)),'VBA code_permu_wo_repettn'!$T$2:$Y$2))</f>
        <v>C</v>
      </c>
      <c r="D4872" t="str">
        <f>INDEX('VBA code_permu_wo_repettn'!$AA$3:$AF$6,COUNTIF('Profile-matrices_Condorcet'!$B$2:$B4872,'Profile-matrices_Condorcet'!$B4872),MATCH(INDEX('numeric possibilities'!E$3:E$1298,VLOOKUP($B4872,'numeric possibilities'!$C$3:$G$1298,1)),'VBA code_permu_wo_repettn'!$AA$2:$AF$2))</f>
        <v>A</v>
      </c>
      <c r="E4872" t="str">
        <f>INDEX('VBA code_permu_wo_repettn'!$AH$3:$AM$6,COUNTIF('Profile-matrices_Condorcet'!$B$2:$B4872,'Profile-matrices_Condorcet'!$B4872),MATCH(INDEX('numeric possibilities'!F$3:F$1298,VLOOKUP($B4872,'numeric possibilities'!$C$3:$G$1298,1)),'VBA code_permu_wo_repettn'!$AH$2:$AM$2))</f>
        <v>D</v>
      </c>
      <c r="F4872" t="str">
        <f>INDEX('VBA code_permu_wo_repettn'!$AO$3:$AT$6,COUNTIF('Profile-matrices_Condorcet'!$B$2:$B4872,'Profile-matrices_Condorcet'!$B4872),MATCH(INDEX('numeric possibilities'!G$3:G$1298,VLOOKUP($B4872,'numeric possibilities'!$C$3:$G$1298,1)),'VBA code_permu_wo_repettn'!$AO$2:$AT$2))</f>
        <v>B</v>
      </c>
      <c r="I4872" t="s">
        <v>0</v>
      </c>
      <c r="J4872" t="s">
        <v>1</v>
      </c>
      <c r="K4872" t="s">
        <v>2</v>
      </c>
      <c r="L4872" t="s">
        <v>3</v>
      </c>
    </row>
    <row r="4873" spans="1:20" x14ac:dyDescent="0.25">
      <c r="A4873">
        <f t="shared" si="154"/>
        <v>4872</v>
      </c>
      <c r="B4873">
        <f t="shared" si="155"/>
        <v>1218</v>
      </c>
      <c r="C4873" t="str">
        <f>INDEX('VBA code_permu_wo_repettn'!$T$3:$Y$6,COUNTIF('Profile-matrices_Condorcet'!$B$2:$B4873,'Profile-matrices_Condorcet'!$B4873),MATCH(INDEX('numeric possibilities'!D$3:D$1298,VLOOKUP($B4873,'numeric possibilities'!$C$3:$G$1298,1)),'VBA code_permu_wo_repettn'!$T$2:$Y$2))</f>
        <v>B</v>
      </c>
      <c r="D4873" t="str">
        <f>INDEX('VBA code_permu_wo_repettn'!$AA$3:$AF$6,COUNTIF('Profile-matrices_Condorcet'!$B$2:$B4873,'Profile-matrices_Condorcet'!$B4873),MATCH(INDEX('numeric possibilities'!E$3:E$1298,VLOOKUP($B4873,'numeric possibilities'!$C$3:$G$1298,1)),'VBA code_permu_wo_repettn'!$AA$2:$AF$2))</f>
        <v>C</v>
      </c>
      <c r="E4873" t="str">
        <f>INDEX('VBA code_permu_wo_repettn'!$AH$3:$AM$6,COUNTIF('Profile-matrices_Condorcet'!$B$2:$B4873,'Profile-matrices_Condorcet'!$B4873),MATCH(INDEX('numeric possibilities'!F$3:F$1298,VLOOKUP($B4873,'numeric possibilities'!$C$3:$G$1298,1)),'VBA code_permu_wo_repettn'!$AH$2:$AM$2))</f>
        <v>A</v>
      </c>
      <c r="F4873" t="str">
        <f>INDEX('VBA code_permu_wo_repettn'!$AO$3:$AT$6,COUNTIF('Profile-matrices_Condorcet'!$B$2:$B4873,'Profile-matrices_Condorcet'!$B4873),MATCH(INDEX('numeric possibilities'!G$3:G$1298,VLOOKUP($B4873,'numeric possibilities'!$C$3:$G$1298,1)),'VBA code_permu_wo_repettn'!$AO$2:$AT$2))</f>
        <v>A</v>
      </c>
      <c r="G4873" t="str">
        <f>IF(MAX(I4873:L4873)&gt;='numeric possibilities'!$B$4/2,INDEX('Profile-matrices_Condorcet'!I4872:L4872,1,MATCH(MAX('Profile-matrices_Condorcet'!I4873:L4873),'Profile-matrices_Condorcet'!I4873:L4873,0)),"NCW")</f>
        <v>NCW</v>
      </c>
      <c r="H4873" t="s">
        <v>13</v>
      </c>
      <c r="I4873" s="3">
        <f>COUNTIF($I4871:$S4871,I4872)</f>
        <v>1</v>
      </c>
      <c r="J4873" s="3">
        <f>COUNTIF($I4871:$S4871,J4872)</f>
        <v>2</v>
      </c>
      <c r="K4873" s="3">
        <f>COUNTIF($I4871:$S4871,K4872)</f>
        <v>1</v>
      </c>
      <c r="L4873" s="3">
        <f>COUNTIF($I4871:$S4871,L4872)</f>
        <v>2</v>
      </c>
    </row>
    <row r="4874" spans="1:20" x14ac:dyDescent="0.25">
      <c r="A4874">
        <f t="shared" si="154"/>
        <v>4873</v>
      </c>
      <c r="B4874">
        <f t="shared" si="155"/>
        <v>1219</v>
      </c>
      <c r="C4874" t="str">
        <f>INDEX('VBA code_permu_wo_repettn'!$T$3:$Y$6,COUNTIF('Profile-matrices_Condorcet'!$B$2:$B4874,'Profile-matrices_Condorcet'!$B4874),MATCH(INDEX('numeric possibilities'!D$3:D$1298,VLOOKUP($B4874,'numeric possibilities'!$C$3:$G$1298,1)),'VBA code_permu_wo_repettn'!$T$2:$Y$2))</f>
        <v>A</v>
      </c>
      <c r="D4874" t="str">
        <f>INDEX('VBA code_permu_wo_repettn'!$AA$3:$AF$6,COUNTIF('Profile-matrices_Condorcet'!$B$2:$B4874,'Profile-matrices_Condorcet'!$B4874),MATCH(INDEX('numeric possibilities'!E$3:E$1298,VLOOKUP($B4874,'numeric possibilities'!$C$3:$G$1298,1)),'VBA code_permu_wo_repettn'!$AA$2:$AF$2))</f>
        <v>B</v>
      </c>
      <c r="E4874" t="str">
        <f>INDEX('VBA code_permu_wo_repettn'!$AH$3:$AM$6,COUNTIF('Profile-matrices_Condorcet'!$B$2:$B4874,'Profile-matrices_Condorcet'!$B4874),MATCH(INDEX('numeric possibilities'!F$3:F$1298,VLOOKUP($B4874,'numeric possibilities'!$C$3:$G$1298,1)),'VBA code_permu_wo_repettn'!$AH$2:$AM$2))</f>
        <v>C</v>
      </c>
      <c r="F4874" t="str">
        <f>INDEX('VBA code_permu_wo_repettn'!$AO$3:$AT$6,COUNTIF('Profile-matrices_Condorcet'!$B$2:$B4874,'Profile-matrices_Condorcet'!$B4874),MATCH(INDEX('numeric possibilities'!G$3:G$1298,VLOOKUP($B4874,'numeric possibilities'!$C$3:$G$1298,1)),'VBA code_permu_wo_repettn'!$AO$2:$AT$2))</f>
        <v>D</v>
      </c>
      <c r="H4874" t="s">
        <v>14</v>
      </c>
      <c r="I4874" s="3">
        <f>IF(MATCH(I$1,$C4874:$C4877,0)&lt;(MATCH(J$1,$C4874:$C4877,0)),1*a_vote,0)+IF(MATCH(I$1,$D4874:$D4877,0)&lt;MATCH(J$1,$D4874:$D4877,0),1*b_vote,0)+IF(MATCH(I$1,$E4874:$E4877,0)&lt;MATCH(J$1,$E4874:$E4877,0),1*c_vote,0)+IF(MATCH(I$1,$F4874:$F4877,0)&lt;MATCH(J$1,$F4874:$F4877,0),1*d_vote,0)</f>
        <v>0.27</v>
      </c>
      <c r="J4874" s="3">
        <f>IF(MATCH(I$1,$C4874:$C4877,0)&gt;(MATCH(J$1,$C4874:$C4877,0)),1*a_vote,0)+IF(MATCH(I$1,$D4874:$D4877,0)&gt;MATCH(J$1,$D4874:$D4877,0),1*b_vote,0)+IF(MATCH(I$1,$E4874:$E4877,0)&gt;MATCH(J$1,$E4874:$E4877,0),1*c_vote,0)+IF(MATCH(I$1,$F4874:$F4877,0)&gt;MATCH(J$1,$F4874:$F4877,0),1*d_vote,0)</f>
        <v>0.73</v>
      </c>
      <c r="K4874" s="3">
        <f>IF(MATCH($K$1,$C4874:$C4877,0)&lt;(MATCH($L$1,$C4874:$C4877,0)),1*a_vote,0)+IF(MATCH($K$1,$D4874:$D4877,0)&lt;MATCH($L$1,$D4874:$D4877,0),1*b_vote,0)+IF(MATCH($K$1,$E4874:$E4877,0)&lt;MATCH($L$1,$E4874:$E4877,0),1*c_vote,0)+IF(MATCH($K$1,$F4874:$F4877,0)&lt;MATCH($L$1,$F4874:$F4877,0),1*d_vote,0)</f>
        <v>0.27</v>
      </c>
      <c r="L4874" s="3">
        <f>IF(MATCH(K$1,$C4874:$C4877,0)&gt;(MATCH(L$1,$C4874:$C4877,0)),1*a_vote,0)+IF(MATCH(K$1,$D4874:$D4877,0)&gt;MATCH(L$1,$D4874:$D4877,0),1*b_vote,0)+IF(MATCH(K$1,$E4874:$E4877,0)&gt;MATCH(L$1,$E4874:$E4877,0),1*c_vote,0)+IF(MATCH(K$1,$F4874:$F4877,0)&gt;MATCH(L$1,$F4874:$F4877,0),1*d_vote,0)</f>
        <v>0.73</v>
      </c>
      <c r="M4874" s="3">
        <f>IF(MATCH($M$1,$C4874:$C4877,0)&lt;(MATCH($N$1,$C4874:$C4877,0)),1*a_vote,0)+IF(MATCH($M$1,$D4874:$D4877,0)&lt;MATCH($N$1,$D4874:$D4877,0),1*b_vote,0)+IF(MATCH($M$1,$E4874:$E4877,0)&lt;MATCH($N$1,$E4874:$E4877,0),1*c_vote,0)+IF(MATCH($M$1,$F4874:$F4877,0)&lt;MATCH($N$1,$F4874:$F4877,0),1*d_vote,0)</f>
        <v>0.27</v>
      </c>
      <c r="N4874" s="3">
        <f>IF(MATCH(M$1,$C4874:$C4877,0)&gt;(MATCH(N$1,$C4874:$C4877,0)),1*a_vote,0)+IF(MATCH(M$1,$D4874:$D4877,0)&gt;MATCH(N$1,$D4874:$D4877,0),1*b_vote,0)+IF(MATCH(M$1,$E4874:$E4877,0)&gt;MATCH(N$1,$E4874:$E4877,0),1*c_vote,0)+IF(MATCH(M$1,$F4874:$F4877,0)&gt;MATCH(N$1,$F4874:$F4877,0),1*d_vote,0)</f>
        <v>0.73</v>
      </c>
      <c r="O4874" s="3">
        <f>IF(MATCH($O$1,$C4874:$C4877,0)&lt;(MATCH($P$1,$C4874:$C4877,0)),1*a_vote,0)+IF(MATCH($O$1,$D4874:$D4877,0)&lt;MATCH($P$1,$D4874:$D4877,0),1*b_vote,0)+IF(MATCH($O$1,$E4874:$E4877,0)&lt;MATCH($P$1,$E4874:$E4877,0),1*c_vote,0)+IF(MATCH($O$1,$F4874:$F4877,0)&lt;MATCH($P$1,$F4874:$F4877,0),1*d_vote,0)</f>
        <v>0.53</v>
      </c>
      <c r="P4874" s="3">
        <f>IF(MATCH(O$1,$C4874:$C4877,0)&gt;(MATCH(P$1,$C4874:$C4877,0)),1*a_vote,0)+IF(MATCH(O$1,$D4874:$D4877,0)&gt;MATCH(P$1,$D4874:$D4877,0),1*b_vote,0)+IF(MATCH(O$1,$E4874:$E4877,0)&gt;MATCH(P$1,$E4874:$E4877,0),1*c_vote,0)+IF(MATCH(O$1,$F4874:$F4877,0)&gt;MATCH(P$1,$F4874:$F4877,0),1*d_vote,0)</f>
        <v>0.47</v>
      </c>
      <c r="Q4874" s="3">
        <f>IF(MATCH($Q$1,$C4874:$C4877,0)&lt;(MATCH($R$1,$C4874:$C4877,0)),1*a_vote,0)+IF(MATCH($Q$1,$D4874:$D4877,0)&lt;MATCH($R$1,$D4874:$D4877,0),1*b_vote,0)+IF(MATCH($Q$1,$E4874:$E4877,0)&lt;MATCH($R$1,$E4874:$E4877,0),1*c_vote,0)+IF(MATCH($Q$1,$F4874:$F4877,0)&lt;MATCH($R$1,$F4874:$F4877,0),1*d_vote,0)</f>
        <v>0.78</v>
      </c>
      <c r="R4874" s="3">
        <f>IF(MATCH(Q$1,$C4874:$C4877,0)&gt;(MATCH(R$1,$C4874:$C4877,0)),1*a_vote,0)+IF(MATCH(Q$1,$D4874:$D4877,0)&gt;MATCH(R$1,$D4874:$D4877,0),1*b_vote,0)+IF(MATCH(Q$1,$E4874:$E4877,0)&gt;MATCH(R$1,$E4874:$E4877,0),1*c_vote,0)+IF(MATCH(Q$1,$F4874:$F4877,0)&gt;MATCH(R$1,$F4874:$F4877,0),1*d_vote,0)</f>
        <v>0.21999999999999997</v>
      </c>
      <c r="S4874" s="3">
        <f>IF(MATCH($S$1,$C4874:$C4877,0)&lt;(MATCH($T$1,$C4874:$C4877,0)),1*a_vote,0)+IF(MATCH($S$1,$D4874:$D4877,0)&lt;MATCH($T$1,$D4874:$D4877,0),1*b_vote,0)+IF(MATCH($S$1,$E4874:$E4877,0)&lt;MATCH($T$1,$E4874:$E4877,0),1*c_vote,0)+IF(MATCH($S$1,$F4874:$F4877,0)&lt;MATCH($T$1,$F4874:$F4877,0),1*d_vote,0)</f>
        <v>0.52</v>
      </c>
      <c r="T4874" s="3">
        <f>IF(MATCH(S$1,$C4874:$C4877,0)&gt;(MATCH(T$1,$C4874:$C4877,0)),1*a_vote,0)+IF(MATCH(S$1,$D4874:$D4877,0)&gt;MATCH(T$1,$D4874:$D4877,0),1*b_vote,0)+IF(MATCH(S$1,$E4874:$E4877,0)&gt;MATCH(T$1,$E4874:$E4877,0),1*c_vote,0)+IF(MATCH(S$1,$F4874:$F4877,0)&gt;MATCH(T$1,$F4874:$F4877,0),1*d_vote,0)</f>
        <v>0.48</v>
      </c>
    </row>
    <row r="4875" spans="1:20" x14ac:dyDescent="0.25">
      <c r="A4875">
        <f t="shared" si="154"/>
        <v>4874</v>
      </c>
      <c r="B4875">
        <f t="shared" si="155"/>
        <v>1219</v>
      </c>
      <c r="C4875" t="str">
        <f>INDEX('VBA code_permu_wo_repettn'!$T$3:$Y$6,COUNTIF('Profile-matrices_Condorcet'!$B$2:$B4875,'Profile-matrices_Condorcet'!$B4875),MATCH(INDEX('numeric possibilities'!D$3:D$1298,VLOOKUP($B4875,'numeric possibilities'!$C$3:$G$1298,1)),'VBA code_permu_wo_repettn'!$T$2:$Y$2))</f>
        <v>B</v>
      </c>
      <c r="D4875" t="str">
        <f>INDEX('VBA code_permu_wo_repettn'!$AA$3:$AF$6,COUNTIF('Profile-matrices_Condorcet'!$B$2:$B4875,'Profile-matrices_Condorcet'!$B4875),MATCH(INDEX('numeric possibilities'!E$3:E$1298,VLOOKUP($B4875,'numeric possibilities'!$C$3:$G$1298,1)),'VBA code_permu_wo_repettn'!$AA$2:$AF$2))</f>
        <v>D</v>
      </c>
      <c r="E4875" t="str">
        <f>INDEX('VBA code_permu_wo_repettn'!$AH$3:$AM$6,COUNTIF('Profile-matrices_Condorcet'!$B$2:$B4875,'Profile-matrices_Condorcet'!$B4875),MATCH(INDEX('numeric possibilities'!F$3:F$1298,VLOOKUP($B4875,'numeric possibilities'!$C$3:$G$1298,1)),'VBA code_permu_wo_repettn'!$AH$2:$AM$2))</f>
        <v>B</v>
      </c>
      <c r="F4875" t="str">
        <f>INDEX('VBA code_permu_wo_repettn'!$AO$3:$AT$6,COUNTIF('Profile-matrices_Condorcet'!$B$2:$B4875,'Profile-matrices_Condorcet'!$B4875),MATCH(INDEX('numeric possibilities'!G$3:G$1298,VLOOKUP($B4875,'numeric possibilities'!$C$3:$G$1298,1)),'VBA code_permu_wo_repettn'!$AO$2:$AT$2))</f>
        <v>C</v>
      </c>
      <c r="H4875" t="s">
        <v>15</v>
      </c>
      <c r="I4875" t="str">
        <f>IF(I4874&gt;J4874,$I$1,IF(I4874&lt;J4874,$J$1,0))</f>
        <v>B</v>
      </c>
      <c r="K4875" t="str">
        <f>IF(K4874&gt;L4874,$K$1,IF(K4874&lt;L4874,$L$1,0))</f>
        <v>C</v>
      </c>
      <c r="M4875" t="str">
        <f>IF(M4874&gt;N4874,$M$1,IF(M4874&lt;N4874,$N$1,0))</f>
        <v>D</v>
      </c>
      <c r="O4875" t="str">
        <f>IF(O4874&gt;P4874,$O$1,IF(O4874&lt;P4874,$P$1,0))</f>
        <v>B</v>
      </c>
      <c r="Q4875" t="str">
        <f>IF(Q4874&gt;R4874,$Q$1,IF(Q4874&lt;R4874,$R$1,0))</f>
        <v>B</v>
      </c>
      <c r="S4875" t="str">
        <f>IF(S4874&gt;T4874,$S$1,IF(S4874&lt;T4874,$T$1,0))</f>
        <v>C</v>
      </c>
    </row>
    <row r="4876" spans="1:20" x14ac:dyDescent="0.25">
      <c r="A4876">
        <f t="shared" si="154"/>
        <v>4875</v>
      </c>
      <c r="B4876">
        <f t="shared" si="155"/>
        <v>1219</v>
      </c>
      <c r="C4876" t="str">
        <f>INDEX('VBA code_permu_wo_repettn'!$T$3:$Y$6,COUNTIF('Profile-matrices_Condorcet'!$B$2:$B4876,'Profile-matrices_Condorcet'!$B4876),MATCH(INDEX('numeric possibilities'!D$3:D$1298,VLOOKUP($B4876,'numeric possibilities'!$C$3:$G$1298,1)),'VBA code_permu_wo_repettn'!$T$2:$Y$2))</f>
        <v>C</v>
      </c>
      <c r="D4876" t="str">
        <f>INDEX('VBA code_permu_wo_repettn'!$AA$3:$AF$6,COUNTIF('Profile-matrices_Condorcet'!$B$2:$B4876,'Profile-matrices_Condorcet'!$B4876),MATCH(INDEX('numeric possibilities'!E$3:E$1298,VLOOKUP($B4876,'numeric possibilities'!$C$3:$G$1298,1)),'VBA code_permu_wo_repettn'!$AA$2:$AF$2))</f>
        <v>C</v>
      </c>
      <c r="E4876" t="str">
        <f>INDEX('VBA code_permu_wo_repettn'!$AH$3:$AM$6,COUNTIF('Profile-matrices_Condorcet'!$B$2:$B4876,'Profile-matrices_Condorcet'!$B4876),MATCH(INDEX('numeric possibilities'!F$3:F$1298,VLOOKUP($B4876,'numeric possibilities'!$C$3:$G$1298,1)),'VBA code_permu_wo_repettn'!$AH$2:$AM$2))</f>
        <v>D</v>
      </c>
      <c r="F4876" t="str">
        <f>INDEX('VBA code_permu_wo_repettn'!$AO$3:$AT$6,COUNTIF('Profile-matrices_Condorcet'!$B$2:$B4876,'Profile-matrices_Condorcet'!$B4876),MATCH(INDEX('numeric possibilities'!G$3:G$1298,VLOOKUP($B4876,'numeric possibilities'!$C$3:$G$1298,1)),'VBA code_permu_wo_repettn'!$AO$2:$AT$2))</f>
        <v>B</v>
      </c>
      <c r="I4876" t="s">
        <v>0</v>
      </c>
      <c r="J4876" t="s">
        <v>1</v>
      </c>
      <c r="K4876" t="s">
        <v>2</v>
      </c>
      <c r="L4876" t="s">
        <v>3</v>
      </c>
    </row>
    <row r="4877" spans="1:20" x14ac:dyDescent="0.25">
      <c r="A4877">
        <f t="shared" si="154"/>
        <v>4876</v>
      </c>
      <c r="B4877">
        <f t="shared" si="155"/>
        <v>1219</v>
      </c>
      <c r="C4877" t="str">
        <f>INDEX('VBA code_permu_wo_repettn'!$T$3:$Y$6,COUNTIF('Profile-matrices_Condorcet'!$B$2:$B4877,'Profile-matrices_Condorcet'!$B4877),MATCH(INDEX('numeric possibilities'!D$3:D$1298,VLOOKUP($B4877,'numeric possibilities'!$C$3:$G$1298,1)),'VBA code_permu_wo_repettn'!$T$2:$Y$2))</f>
        <v>D</v>
      </c>
      <c r="D4877" t="str">
        <f>INDEX('VBA code_permu_wo_repettn'!$AA$3:$AF$6,COUNTIF('Profile-matrices_Condorcet'!$B$2:$B4877,'Profile-matrices_Condorcet'!$B4877),MATCH(INDEX('numeric possibilities'!E$3:E$1298,VLOOKUP($B4877,'numeric possibilities'!$C$3:$G$1298,1)),'VBA code_permu_wo_repettn'!$AA$2:$AF$2))</f>
        <v>A</v>
      </c>
      <c r="E4877" t="str">
        <f>INDEX('VBA code_permu_wo_repettn'!$AH$3:$AM$6,COUNTIF('Profile-matrices_Condorcet'!$B$2:$B4877,'Profile-matrices_Condorcet'!$B4877),MATCH(INDEX('numeric possibilities'!F$3:F$1298,VLOOKUP($B4877,'numeric possibilities'!$C$3:$G$1298,1)),'VBA code_permu_wo_repettn'!$AH$2:$AM$2))</f>
        <v>A</v>
      </c>
      <c r="F4877" t="str">
        <f>INDEX('VBA code_permu_wo_repettn'!$AO$3:$AT$6,COUNTIF('Profile-matrices_Condorcet'!$B$2:$B4877,'Profile-matrices_Condorcet'!$B4877),MATCH(INDEX('numeric possibilities'!G$3:G$1298,VLOOKUP($B4877,'numeric possibilities'!$C$3:$G$1298,1)),'VBA code_permu_wo_repettn'!$AO$2:$AT$2))</f>
        <v>A</v>
      </c>
      <c r="G4877" t="str">
        <f>IF(MAX(I4877:L4877)&gt;='numeric possibilities'!$B$4/2,INDEX('Profile-matrices_Condorcet'!I4876:L4876,1,MATCH(MAX('Profile-matrices_Condorcet'!I4877:L4877),'Profile-matrices_Condorcet'!I4877:L4877,0)),"NCW")</f>
        <v>B</v>
      </c>
      <c r="H4877" t="s">
        <v>13</v>
      </c>
      <c r="I4877" s="3">
        <f>COUNTIF($I4875:$S4875,I4876)</f>
        <v>0</v>
      </c>
      <c r="J4877" s="3">
        <f>COUNTIF($I4875:$S4875,J4876)</f>
        <v>3</v>
      </c>
      <c r="K4877" s="3">
        <f>COUNTIF($I4875:$S4875,K4876)</f>
        <v>2</v>
      </c>
      <c r="L4877" s="3">
        <f>COUNTIF($I4875:$S4875,L4876)</f>
        <v>1</v>
      </c>
    </row>
    <row r="4878" spans="1:20" x14ac:dyDescent="0.25">
      <c r="A4878">
        <f t="shared" si="154"/>
        <v>4877</v>
      </c>
      <c r="B4878">
        <f t="shared" si="155"/>
        <v>1220</v>
      </c>
      <c r="C4878" t="str">
        <f>INDEX('VBA code_permu_wo_repettn'!$T$3:$Y$6,COUNTIF('Profile-matrices_Condorcet'!$B$2:$B4878,'Profile-matrices_Condorcet'!$B4878),MATCH(INDEX('numeric possibilities'!D$3:D$1298,VLOOKUP($B4878,'numeric possibilities'!$C$3:$G$1298,1)),'VBA code_permu_wo_repettn'!$T$2:$Y$2))</f>
        <v>A</v>
      </c>
      <c r="D4878" t="str">
        <f>INDEX('VBA code_permu_wo_repettn'!$AA$3:$AF$6,COUNTIF('Profile-matrices_Condorcet'!$B$2:$B4878,'Profile-matrices_Condorcet'!$B4878),MATCH(INDEX('numeric possibilities'!E$3:E$1298,VLOOKUP($B4878,'numeric possibilities'!$C$3:$G$1298,1)),'VBA code_permu_wo_repettn'!$AA$2:$AF$2))</f>
        <v>B</v>
      </c>
      <c r="E4878" t="str">
        <f>INDEX('VBA code_permu_wo_repettn'!$AH$3:$AM$6,COUNTIF('Profile-matrices_Condorcet'!$B$2:$B4878,'Profile-matrices_Condorcet'!$B4878),MATCH(INDEX('numeric possibilities'!F$3:F$1298,VLOOKUP($B4878,'numeric possibilities'!$C$3:$G$1298,1)),'VBA code_permu_wo_repettn'!$AH$2:$AM$2))</f>
        <v>C</v>
      </c>
      <c r="F4878" t="str">
        <f>INDEX('VBA code_permu_wo_repettn'!$AO$3:$AT$6,COUNTIF('Profile-matrices_Condorcet'!$B$2:$B4878,'Profile-matrices_Condorcet'!$B4878),MATCH(INDEX('numeric possibilities'!G$3:G$1298,VLOOKUP($B4878,'numeric possibilities'!$C$3:$G$1298,1)),'VBA code_permu_wo_repettn'!$AO$2:$AT$2))</f>
        <v>D</v>
      </c>
      <c r="H4878" t="s">
        <v>14</v>
      </c>
      <c r="I4878" s="3">
        <f>IF(MATCH(I$1,$C4878:$C4881,0)&lt;(MATCH(J$1,$C4878:$C4881,0)),1*a_vote,0)+IF(MATCH(I$1,$D4878:$D4881,0)&lt;MATCH(J$1,$D4878:$D4881,0),1*b_vote,0)+IF(MATCH(I$1,$E4878:$E4881,0)&lt;MATCH(J$1,$E4878:$E4881,0),1*c_vote,0)+IF(MATCH(I$1,$F4878:$F4881,0)&lt;MATCH(J$1,$F4878:$F4881,0),1*d_vote,0)</f>
        <v>0.27</v>
      </c>
      <c r="J4878" s="3">
        <f>IF(MATCH(I$1,$C4878:$C4881,0)&gt;(MATCH(J$1,$C4878:$C4881,0)),1*a_vote,0)+IF(MATCH(I$1,$D4878:$D4881,0)&gt;MATCH(J$1,$D4878:$D4881,0),1*b_vote,0)+IF(MATCH(I$1,$E4878:$E4881,0)&gt;MATCH(J$1,$E4878:$E4881,0),1*c_vote,0)+IF(MATCH(I$1,$F4878:$F4881,0)&gt;MATCH(J$1,$F4878:$F4881,0),1*d_vote,0)</f>
        <v>0.73</v>
      </c>
      <c r="K4878" s="3">
        <f>IF(MATCH($K$1,$C4878:$C4881,0)&lt;(MATCH($L$1,$C4878:$C4881,0)),1*a_vote,0)+IF(MATCH($K$1,$D4878:$D4881,0)&lt;MATCH($L$1,$D4878:$D4881,0),1*b_vote,0)+IF(MATCH($K$1,$E4878:$E4881,0)&lt;MATCH($L$1,$E4878:$E4881,0),1*c_vote,0)+IF(MATCH($K$1,$F4878:$F4881,0)&lt;MATCH($L$1,$F4878:$F4881,0),1*d_vote,0)</f>
        <v>0.27</v>
      </c>
      <c r="L4878" s="3">
        <f>IF(MATCH(K$1,$C4878:$C4881,0)&gt;(MATCH(L$1,$C4878:$C4881,0)),1*a_vote,0)+IF(MATCH(K$1,$D4878:$D4881,0)&gt;MATCH(L$1,$D4878:$D4881,0),1*b_vote,0)+IF(MATCH(K$1,$E4878:$E4881,0)&gt;MATCH(L$1,$E4878:$E4881,0),1*c_vote,0)+IF(MATCH(K$1,$F4878:$F4881,0)&gt;MATCH(L$1,$F4878:$F4881,0),1*d_vote,0)</f>
        <v>0.73</v>
      </c>
      <c r="M4878" s="3">
        <f>IF(MATCH($M$1,$C4878:$C4881,0)&lt;(MATCH($N$1,$C4878:$C4881,0)),1*a_vote,0)+IF(MATCH($M$1,$D4878:$D4881,0)&lt;MATCH($N$1,$D4878:$D4881,0),1*b_vote,0)+IF(MATCH($M$1,$E4878:$E4881,0)&lt;MATCH($N$1,$E4878:$E4881,0),1*c_vote,0)+IF(MATCH($M$1,$F4878:$F4881,0)&lt;MATCH($N$1,$F4878:$F4881,0),1*d_vote,0)</f>
        <v>0.27</v>
      </c>
      <c r="N4878" s="3">
        <f>IF(MATCH(M$1,$C4878:$C4881,0)&gt;(MATCH(N$1,$C4878:$C4881,0)),1*a_vote,0)+IF(MATCH(M$1,$D4878:$D4881,0)&gt;MATCH(N$1,$D4878:$D4881,0),1*b_vote,0)+IF(MATCH(M$1,$E4878:$E4881,0)&gt;MATCH(N$1,$E4878:$E4881,0),1*c_vote,0)+IF(MATCH(M$1,$F4878:$F4881,0)&gt;MATCH(N$1,$F4878:$F4881,0),1*d_vote,0)</f>
        <v>0.73</v>
      </c>
      <c r="O4878" s="3">
        <f>IF(MATCH($O$1,$C4878:$C4881,0)&lt;(MATCH($P$1,$C4878:$C4881,0)),1*a_vote,0)+IF(MATCH($O$1,$D4878:$D4881,0)&lt;MATCH($P$1,$D4878:$D4881,0),1*b_vote,0)+IF(MATCH($O$1,$E4878:$E4881,0)&lt;MATCH($P$1,$E4878:$E4881,0),1*c_vote,0)+IF(MATCH($O$1,$F4878:$F4881,0)&lt;MATCH($P$1,$F4878:$F4881,0),1*d_vote,0)</f>
        <v>0.53</v>
      </c>
      <c r="P4878" s="3">
        <f>IF(MATCH(O$1,$C4878:$C4881,0)&gt;(MATCH(P$1,$C4878:$C4881,0)),1*a_vote,0)+IF(MATCH(O$1,$D4878:$D4881,0)&gt;MATCH(P$1,$D4878:$D4881,0),1*b_vote,0)+IF(MATCH(O$1,$E4878:$E4881,0)&gt;MATCH(P$1,$E4878:$E4881,0),1*c_vote,0)+IF(MATCH(O$1,$F4878:$F4881,0)&gt;MATCH(P$1,$F4878:$F4881,0),1*d_vote,0)</f>
        <v>0.47</v>
      </c>
      <c r="Q4878" s="3">
        <f>IF(MATCH($Q$1,$C4878:$C4881,0)&lt;(MATCH($R$1,$C4878:$C4881,0)),1*a_vote,0)+IF(MATCH($Q$1,$D4878:$D4881,0)&lt;MATCH($R$1,$D4878:$D4881,0),1*b_vote,0)+IF(MATCH($Q$1,$E4878:$E4881,0)&lt;MATCH($R$1,$E4878:$E4881,0),1*c_vote,0)+IF(MATCH($Q$1,$F4878:$F4881,0)&lt;MATCH($R$1,$F4878:$F4881,0),1*d_vote,0)</f>
        <v>0.78</v>
      </c>
      <c r="R4878" s="3">
        <f>IF(MATCH(Q$1,$C4878:$C4881,0)&gt;(MATCH(R$1,$C4878:$C4881,0)),1*a_vote,0)+IF(MATCH(Q$1,$D4878:$D4881,0)&gt;MATCH(R$1,$D4878:$D4881,0),1*b_vote,0)+IF(MATCH(Q$1,$E4878:$E4881,0)&gt;MATCH(R$1,$E4878:$E4881,0),1*c_vote,0)+IF(MATCH(Q$1,$F4878:$F4881,0)&gt;MATCH(R$1,$F4878:$F4881,0),1*d_vote,0)</f>
        <v>0.21999999999999997</v>
      </c>
      <c r="S4878" s="3">
        <f>IF(MATCH($S$1,$C4878:$C4881,0)&lt;(MATCH($T$1,$C4878:$C4881,0)),1*a_vote,0)+IF(MATCH($S$1,$D4878:$D4881,0)&lt;MATCH($T$1,$D4878:$D4881,0),1*b_vote,0)+IF(MATCH($S$1,$E4878:$E4881,0)&lt;MATCH($T$1,$E4878:$E4881,0),1*c_vote,0)+IF(MATCH($S$1,$F4878:$F4881,0)&lt;MATCH($T$1,$F4878:$F4881,0),1*d_vote,0)</f>
        <v>0.25</v>
      </c>
      <c r="T4878" s="3">
        <f>IF(MATCH(S$1,$C4878:$C4881,0)&gt;(MATCH(T$1,$C4878:$C4881,0)),1*a_vote,0)+IF(MATCH(S$1,$D4878:$D4881,0)&gt;MATCH(T$1,$D4878:$D4881,0),1*b_vote,0)+IF(MATCH(S$1,$E4878:$E4881,0)&gt;MATCH(T$1,$E4878:$E4881,0),1*c_vote,0)+IF(MATCH(S$1,$F4878:$F4881,0)&gt;MATCH(T$1,$F4878:$F4881,0),1*d_vote,0)</f>
        <v>0.75</v>
      </c>
    </row>
    <row r="4879" spans="1:20" x14ac:dyDescent="0.25">
      <c r="A4879">
        <f t="shared" si="154"/>
        <v>4878</v>
      </c>
      <c r="B4879">
        <f t="shared" si="155"/>
        <v>1220</v>
      </c>
      <c r="C4879" t="str">
        <f>INDEX('VBA code_permu_wo_repettn'!$T$3:$Y$6,COUNTIF('Profile-matrices_Condorcet'!$B$2:$B4879,'Profile-matrices_Condorcet'!$B4879),MATCH(INDEX('numeric possibilities'!D$3:D$1298,VLOOKUP($B4879,'numeric possibilities'!$C$3:$G$1298,1)),'VBA code_permu_wo_repettn'!$T$2:$Y$2))</f>
        <v>B</v>
      </c>
      <c r="D4879" t="str">
        <f>INDEX('VBA code_permu_wo_repettn'!$AA$3:$AF$6,COUNTIF('Profile-matrices_Condorcet'!$B$2:$B4879,'Profile-matrices_Condorcet'!$B4879),MATCH(INDEX('numeric possibilities'!E$3:E$1298,VLOOKUP($B4879,'numeric possibilities'!$C$3:$G$1298,1)),'VBA code_permu_wo_repettn'!$AA$2:$AF$2))</f>
        <v>D</v>
      </c>
      <c r="E4879" t="str">
        <f>INDEX('VBA code_permu_wo_repettn'!$AH$3:$AM$6,COUNTIF('Profile-matrices_Condorcet'!$B$2:$B4879,'Profile-matrices_Condorcet'!$B4879),MATCH(INDEX('numeric possibilities'!F$3:F$1298,VLOOKUP($B4879,'numeric possibilities'!$C$3:$G$1298,1)),'VBA code_permu_wo_repettn'!$AH$2:$AM$2))</f>
        <v>B</v>
      </c>
      <c r="F4879" t="str">
        <f>INDEX('VBA code_permu_wo_repettn'!$AO$3:$AT$6,COUNTIF('Profile-matrices_Condorcet'!$B$2:$B4879,'Profile-matrices_Condorcet'!$B4879),MATCH(INDEX('numeric possibilities'!G$3:G$1298,VLOOKUP($B4879,'numeric possibilities'!$C$3:$G$1298,1)),'VBA code_permu_wo_repettn'!$AO$2:$AT$2))</f>
        <v>C</v>
      </c>
      <c r="H4879" t="s">
        <v>15</v>
      </c>
      <c r="I4879" t="str">
        <f>IF(I4878&gt;J4878,$I$1,IF(I4878&lt;J4878,$J$1,0))</f>
        <v>B</v>
      </c>
      <c r="K4879" t="str">
        <f>IF(K4878&gt;L4878,$K$1,IF(K4878&lt;L4878,$L$1,0))</f>
        <v>C</v>
      </c>
      <c r="M4879" t="str">
        <f>IF(M4878&gt;N4878,$M$1,IF(M4878&lt;N4878,$N$1,0))</f>
        <v>D</v>
      </c>
      <c r="O4879" t="str">
        <f>IF(O4878&gt;P4878,$O$1,IF(O4878&lt;P4878,$P$1,0))</f>
        <v>B</v>
      </c>
      <c r="Q4879" t="str">
        <f>IF(Q4878&gt;R4878,$Q$1,IF(Q4878&lt;R4878,$R$1,0))</f>
        <v>B</v>
      </c>
      <c r="S4879" t="str">
        <f>IF(S4878&gt;T4878,$S$1,IF(S4878&lt;T4878,$T$1,0))</f>
        <v>D</v>
      </c>
    </row>
    <row r="4880" spans="1:20" x14ac:dyDescent="0.25">
      <c r="A4880">
        <f t="shared" si="154"/>
        <v>4879</v>
      </c>
      <c r="B4880">
        <f t="shared" si="155"/>
        <v>1220</v>
      </c>
      <c r="C4880" t="str">
        <f>INDEX('VBA code_permu_wo_repettn'!$T$3:$Y$6,COUNTIF('Profile-matrices_Condorcet'!$B$2:$B4880,'Profile-matrices_Condorcet'!$B4880),MATCH(INDEX('numeric possibilities'!D$3:D$1298,VLOOKUP($B4880,'numeric possibilities'!$C$3:$G$1298,1)),'VBA code_permu_wo_repettn'!$T$2:$Y$2))</f>
        <v>D</v>
      </c>
      <c r="D4880" t="str">
        <f>INDEX('VBA code_permu_wo_repettn'!$AA$3:$AF$6,COUNTIF('Profile-matrices_Condorcet'!$B$2:$B4880,'Profile-matrices_Condorcet'!$B4880),MATCH(INDEX('numeric possibilities'!E$3:E$1298,VLOOKUP($B4880,'numeric possibilities'!$C$3:$G$1298,1)),'VBA code_permu_wo_repettn'!$AA$2:$AF$2))</f>
        <v>C</v>
      </c>
      <c r="E4880" t="str">
        <f>INDEX('VBA code_permu_wo_repettn'!$AH$3:$AM$6,COUNTIF('Profile-matrices_Condorcet'!$B$2:$B4880,'Profile-matrices_Condorcet'!$B4880),MATCH(INDEX('numeric possibilities'!F$3:F$1298,VLOOKUP($B4880,'numeric possibilities'!$C$3:$G$1298,1)),'VBA code_permu_wo_repettn'!$AH$2:$AM$2))</f>
        <v>D</v>
      </c>
      <c r="F4880" t="str">
        <f>INDEX('VBA code_permu_wo_repettn'!$AO$3:$AT$6,COUNTIF('Profile-matrices_Condorcet'!$B$2:$B4880,'Profile-matrices_Condorcet'!$B4880),MATCH(INDEX('numeric possibilities'!G$3:G$1298,VLOOKUP($B4880,'numeric possibilities'!$C$3:$G$1298,1)),'VBA code_permu_wo_repettn'!$AO$2:$AT$2))</f>
        <v>B</v>
      </c>
      <c r="I4880" t="s">
        <v>0</v>
      </c>
      <c r="J4880" t="s">
        <v>1</v>
      </c>
      <c r="K4880" t="s">
        <v>2</v>
      </c>
      <c r="L4880" t="s">
        <v>3</v>
      </c>
    </row>
    <row r="4881" spans="1:20" x14ac:dyDescent="0.25">
      <c r="A4881">
        <f t="shared" si="154"/>
        <v>4880</v>
      </c>
      <c r="B4881">
        <f t="shared" si="155"/>
        <v>1220</v>
      </c>
      <c r="C4881" t="str">
        <f>INDEX('VBA code_permu_wo_repettn'!$T$3:$Y$6,COUNTIF('Profile-matrices_Condorcet'!$B$2:$B4881,'Profile-matrices_Condorcet'!$B4881),MATCH(INDEX('numeric possibilities'!D$3:D$1298,VLOOKUP($B4881,'numeric possibilities'!$C$3:$G$1298,1)),'VBA code_permu_wo_repettn'!$T$2:$Y$2))</f>
        <v>C</v>
      </c>
      <c r="D4881" t="str">
        <f>INDEX('VBA code_permu_wo_repettn'!$AA$3:$AF$6,COUNTIF('Profile-matrices_Condorcet'!$B$2:$B4881,'Profile-matrices_Condorcet'!$B4881),MATCH(INDEX('numeric possibilities'!E$3:E$1298,VLOOKUP($B4881,'numeric possibilities'!$C$3:$G$1298,1)),'VBA code_permu_wo_repettn'!$AA$2:$AF$2))</f>
        <v>A</v>
      </c>
      <c r="E4881" t="str">
        <f>INDEX('VBA code_permu_wo_repettn'!$AH$3:$AM$6,COUNTIF('Profile-matrices_Condorcet'!$B$2:$B4881,'Profile-matrices_Condorcet'!$B4881),MATCH(INDEX('numeric possibilities'!F$3:F$1298,VLOOKUP($B4881,'numeric possibilities'!$C$3:$G$1298,1)),'VBA code_permu_wo_repettn'!$AH$2:$AM$2))</f>
        <v>A</v>
      </c>
      <c r="F4881" t="str">
        <f>INDEX('VBA code_permu_wo_repettn'!$AO$3:$AT$6,COUNTIF('Profile-matrices_Condorcet'!$B$2:$B4881,'Profile-matrices_Condorcet'!$B4881),MATCH(INDEX('numeric possibilities'!G$3:G$1298,VLOOKUP($B4881,'numeric possibilities'!$C$3:$G$1298,1)),'VBA code_permu_wo_repettn'!$AO$2:$AT$2))</f>
        <v>A</v>
      </c>
      <c r="G4881" t="str">
        <f>IF(MAX(I4881:L4881)&gt;='numeric possibilities'!$B$4/2,INDEX('Profile-matrices_Condorcet'!I4880:L4880,1,MATCH(MAX('Profile-matrices_Condorcet'!I4881:L4881),'Profile-matrices_Condorcet'!I4881:L4881,0)),"NCW")</f>
        <v>B</v>
      </c>
      <c r="H4881" t="s">
        <v>13</v>
      </c>
      <c r="I4881" s="3">
        <f>COUNTIF($I4879:$S4879,I4880)</f>
        <v>0</v>
      </c>
      <c r="J4881" s="3">
        <f>COUNTIF($I4879:$S4879,J4880)</f>
        <v>3</v>
      </c>
      <c r="K4881" s="3">
        <f>COUNTIF($I4879:$S4879,K4880)</f>
        <v>1</v>
      </c>
      <c r="L4881" s="3">
        <f>COUNTIF($I4879:$S4879,L4880)</f>
        <v>2</v>
      </c>
    </row>
    <row r="4882" spans="1:20" x14ac:dyDescent="0.25">
      <c r="A4882">
        <f t="shared" si="154"/>
        <v>4881</v>
      </c>
      <c r="B4882">
        <f t="shared" si="155"/>
        <v>1221</v>
      </c>
      <c r="C4882" t="str">
        <f>INDEX('VBA code_permu_wo_repettn'!$T$3:$Y$6,COUNTIF('Profile-matrices_Condorcet'!$B$2:$B4882,'Profile-matrices_Condorcet'!$B4882),MATCH(INDEX('numeric possibilities'!D$3:D$1298,VLOOKUP($B4882,'numeric possibilities'!$C$3:$G$1298,1)),'VBA code_permu_wo_repettn'!$T$2:$Y$2))</f>
        <v>A</v>
      </c>
      <c r="D4882" t="str">
        <f>INDEX('VBA code_permu_wo_repettn'!$AA$3:$AF$6,COUNTIF('Profile-matrices_Condorcet'!$B$2:$B4882,'Profile-matrices_Condorcet'!$B4882),MATCH(INDEX('numeric possibilities'!E$3:E$1298,VLOOKUP($B4882,'numeric possibilities'!$C$3:$G$1298,1)),'VBA code_permu_wo_repettn'!$AA$2:$AF$2))</f>
        <v>B</v>
      </c>
      <c r="E4882" t="str">
        <f>INDEX('VBA code_permu_wo_repettn'!$AH$3:$AM$6,COUNTIF('Profile-matrices_Condorcet'!$B$2:$B4882,'Profile-matrices_Condorcet'!$B4882),MATCH(INDEX('numeric possibilities'!F$3:F$1298,VLOOKUP($B4882,'numeric possibilities'!$C$3:$G$1298,1)),'VBA code_permu_wo_repettn'!$AH$2:$AM$2))</f>
        <v>C</v>
      </c>
      <c r="F4882" t="str">
        <f>INDEX('VBA code_permu_wo_repettn'!$AO$3:$AT$6,COUNTIF('Profile-matrices_Condorcet'!$B$2:$B4882,'Profile-matrices_Condorcet'!$B4882),MATCH(INDEX('numeric possibilities'!G$3:G$1298,VLOOKUP($B4882,'numeric possibilities'!$C$3:$G$1298,1)),'VBA code_permu_wo_repettn'!$AO$2:$AT$2))</f>
        <v>D</v>
      </c>
      <c r="H4882" t="s">
        <v>14</v>
      </c>
      <c r="I4882" s="3">
        <f>IF(MATCH(I$1,$C4882:$C4885,0)&lt;(MATCH(J$1,$C4882:$C4885,0)),1*a_vote,0)+IF(MATCH(I$1,$D4882:$D4885,0)&lt;MATCH(J$1,$D4882:$D4885,0),1*b_vote,0)+IF(MATCH(I$1,$E4882:$E4885,0)&lt;MATCH(J$1,$E4882:$E4885,0),1*c_vote,0)+IF(MATCH(I$1,$F4882:$F4885,0)&lt;MATCH(J$1,$F4882:$F4885,0),1*d_vote,0)</f>
        <v>0.27</v>
      </c>
      <c r="J4882" s="3">
        <f>IF(MATCH(I$1,$C4882:$C4885,0)&gt;(MATCH(J$1,$C4882:$C4885,0)),1*a_vote,0)+IF(MATCH(I$1,$D4882:$D4885,0)&gt;MATCH(J$1,$D4882:$D4885,0),1*b_vote,0)+IF(MATCH(I$1,$E4882:$E4885,0)&gt;MATCH(J$1,$E4882:$E4885,0),1*c_vote,0)+IF(MATCH(I$1,$F4882:$F4885,0)&gt;MATCH(J$1,$F4882:$F4885,0),1*d_vote,0)</f>
        <v>0.73</v>
      </c>
      <c r="K4882" s="3">
        <f>IF(MATCH($K$1,$C4882:$C4885,0)&lt;(MATCH($L$1,$C4882:$C4885,0)),1*a_vote,0)+IF(MATCH($K$1,$D4882:$D4885,0)&lt;MATCH($L$1,$D4882:$D4885,0),1*b_vote,0)+IF(MATCH($K$1,$E4882:$E4885,0)&lt;MATCH($L$1,$E4882:$E4885,0),1*c_vote,0)+IF(MATCH($K$1,$F4882:$F4885,0)&lt;MATCH($L$1,$F4882:$F4885,0),1*d_vote,0)</f>
        <v>0.27</v>
      </c>
      <c r="L4882" s="3">
        <f>IF(MATCH(K$1,$C4882:$C4885,0)&gt;(MATCH(L$1,$C4882:$C4885,0)),1*a_vote,0)+IF(MATCH(K$1,$D4882:$D4885,0)&gt;MATCH(L$1,$D4882:$D4885,0),1*b_vote,0)+IF(MATCH(K$1,$E4882:$E4885,0)&gt;MATCH(L$1,$E4882:$E4885,0),1*c_vote,0)+IF(MATCH(K$1,$F4882:$F4885,0)&gt;MATCH(L$1,$F4882:$F4885,0),1*d_vote,0)</f>
        <v>0.73</v>
      </c>
      <c r="M4882" s="3">
        <f>IF(MATCH($M$1,$C4882:$C4885,0)&lt;(MATCH($N$1,$C4882:$C4885,0)),1*a_vote,0)+IF(MATCH($M$1,$D4882:$D4885,0)&lt;MATCH($N$1,$D4882:$D4885,0),1*b_vote,0)+IF(MATCH($M$1,$E4882:$E4885,0)&lt;MATCH($N$1,$E4882:$E4885,0),1*c_vote,0)+IF(MATCH($M$1,$F4882:$F4885,0)&lt;MATCH($N$1,$F4882:$F4885,0),1*d_vote,0)</f>
        <v>0.27</v>
      </c>
      <c r="N4882" s="3">
        <f>IF(MATCH(M$1,$C4882:$C4885,0)&gt;(MATCH(N$1,$C4882:$C4885,0)),1*a_vote,0)+IF(MATCH(M$1,$D4882:$D4885,0)&gt;MATCH(N$1,$D4882:$D4885,0),1*b_vote,0)+IF(MATCH(M$1,$E4882:$E4885,0)&gt;MATCH(N$1,$E4882:$E4885,0),1*c_vote,0)+IF(MATCH(M$1,$F4882:$F4885,0)&gt;MATCH(N$1,$F4882:$F4885,0),1*d_vote,0)</f>
        <v>0.73</v>
      </c>
      <c r="O4882" s="3">
        <f>IF(MATCH($O$1,$C4882:$C4885,0)&lt;(MATCH($P$1,$C4882:$C4885,0)),1*a_vote,0)+IF(MATCH($O$1,$D4882:$D4885,0)&lt;MATCH($P$1,$D4882:$D4885,0),1*b_vote,0)+IF(MATCH($O$1,$E4882:$E4885,0)&lt;MATCH($P$1,$E4882:$E4885,0),1*c_vote,0)+IF(MATCH($O$1,$F4882:$F4885,0)&lt;MATCH($P$1,$F4882:$F4885,0),1*d_vote,0)</f>
        <v>0.26</v>
      </c>
      <c r="P4882" s="3">
        <f>IF(MATCH(O$1,$C4882:$C4885,0)&gt;(MATCH(P$1,$C4882:$C4885,0)),1*a_vote,0)+IF(MATCH(O$1,$D4882:$D4885,0)&gt;MATCH(P$1,$D4882:$D4885,0),1*b_vote,0)+IF(MATCH(O$1,$E4882:$E4885,0)&gt;MATCH(P$1,$E4882:$E4885,0),1*c_vote,0)+IF(MATCH(O$1,$F4882:$F4885,0)&gt;MATCH(P$1,$F4882:$F4885,0),1*d_vote,0)</f>
        <v>0.74</v>
      </c>
      <c r="Q4882" s="3">
        <f>IF(MATCH($Q$1,$C4882:$C4885,0)&lt;(MATCH($R$1,$C4882:$C4885,0)),1*a_vote,0)+IF(MATCH($Q$1,$D4882:$D4885,0)&lt;MATCH($R$1,$D4882:$D4885,0),1*b_vote,0)+IF(MATCH($Q$1,$E4882:$E4885,0)&lt;MATCH($R$1,$E4882:$E4885,0),1*c_vote,0)+IF(MATCH($Q$1,$F4882:$F4885,0)&lt;MATCH($R$1,$F4882:$F4885,0),1*d_vote,0)</f>
        <v>0.78</v>
      </c>
      <c r="R4882" s="3">
        <f>IF(MATCH(Q$1,$C4882:$C4885,0)&gt;(MATCH(R$1,$C4882:$C4885,0)),1*a_vote,0)+IF(MATCH(Q$1,$D4882:$D4885,0)&gt;MATCH(R$1,$D4882:$D4885,0),1*b_vote,0)+IF(MATCH(Q$1,$E4882:$E4885,0)&gt;MATCH(R$1,$E4882:$E4885,0),1*c_vote,0)+IF(MATCH(Q$1,$F4882:$F4885,0)&gt;MATCH(R$1,$F4882:$F4885,0),1*d_vote,0)</f>
        <v>0.21999999999999997</v>
      </c>
      <c r="S4882" s="3">
        <f>IF(MATCH($S$1,$C4882:$C4885,0)&lt;(MATCH($T$1,$C4882:$C4885,0)),1*a_vote,0)+IF(MATCH($S$1,$D4882:$D4885,0)&lt;MATCH($T$1,$D4882:$D4885,0),1*b_vote,0)+IF(MATCH($S$1,$E4882:$E4885,0)&lt;MATCH($T$1,$E4882:$E4885,0),1*c_vote,0)+IF(MATCH($S$1,$F4882:$F4885,0)&lt;MATCH($T$1,$F4882:$F4885,0),1*d_vote,0)</f>
        <v>0.52</v>
      </c>
      <c r="T4882" s="3">
        <f>IF(MATCH(S$1,$C4882:$C4885,0)&gt;(MATCH(T$1,$C4882:$C4885,0)),1*a_vote,0)+IF(MATCH(S$1,$D4882:$D4885,0)&gt;MATCH(T$1,$D4882:$D4885,0),1*b_vote,0)+IF(MATCH(S$1,$E4882:$E4885,0)&gt;MATCH(T$1,$E4882:$E4885,0),1*c_vote,0)+IF(MATCH(S$1,$F4882:$F4885,0)&gt;MATCH(T$1,$F4882:$F4885,0),1*d_vote,0)</f>
        <v>0.48</v>
      </c>
    </row>
    <row r="4883" spans="1:20" x14ac:dyDescent="0.25">
      <c r="A4883">
        <f t="shared" si="154"/>
        <v>4882</v>
      </c>
      <c r="B4883">
        <f t="shared" si="155"/>
        <v>1221</v>
      </c>
      <c r="C4883" t="str">
        <f>INDEX('VBA code_permu_wo_repettn'!$T$3:$Y$6,COUNTIF('Profile-matrices_Condorcet'!$B$2:$B4883,'Profile-matrices_Condorcet'!$B4883),MATCH(INDEX('numeric possibilities'!D$3:D$1298,VLOOKUP($B4883,'numeric possibilities'!$C$3:$G$1298,1)),'VBA code_permu_wo_repettn'!$T$2:$Y$2))</f>
        <v>C</v>
      </c>
      <c r="D4883" t="str">
        <f>INDEX('VBA code_permu_wo_repettn'!$AA$3:$AF$6,COUNTIF('Profile-matrices_Condorcet'!$B$2:$B4883,'Profile-matrices_Condorcet'!$B4883),MATCH(INDEX('numeric possibilities'!E$3:E$1298,VLOOKUP($B4883,'numeric possibilities'!$C$3:$G$1298,1)),'VBA code_permu_wo_repettn'!$AA$2:$AF$2))</f>
        <v>D</v>
      </c>
      <c r="E4883" t="str">
        <f>INDEX('VBA code_permu_wo_repettn'!$AH$3:$AM$6,COUNTIF('Profile-matrices_Condorcet'!$B$2:$B4883,'Profile-matrices_Condorcet'!$B4883),MATCH(INDEX('numeric possibilities'!F$3:F$1298,VLOOKUP($B4883,'numeric possibilities'!$C$3:$G$1298,1)),'VBA code_permu_wo_repettn'!$AH$2:$AM$2))</f>
        <v>B</v>
      </c>
      <c r="F4883" t="str">
        <f>INDEX('VBA code_permu_wo_repettn'!$AO$3:$AT$6,COUNTIF('Profile-matrices_Condorcet'!$B$2:$B4883,'Profile-matrices_Condorcet'!$B4883),MATCH(INDEX('numeric possibilities'!G$3:G$1298,VLOOKUP($B4883,'numeric possibilities'!$C$3:$G$1298,1)),'VBA code_permu_wo_repettn'!$AO$2:$AT$2))</f>
        <v>C</v>
      </c>
      <c r="H4883" t="s">
        <v>15</v>
      </c>
      <c r="I4883" t="str">
        <f>IF(I4882&gt;J4882,$I$1,IF(I4882&lt;J4882,$J$1,0))</f>
        <v>B</v>
      </c>
      <c r="K4883" t="str">
        <f>IF(K4882&gt;L4882,$K$1,IF(K4882&lt;L4882,$L$1,0))</f>
        <v>C</v>
      </c>
      <c r="M4883" t="str">
        <f>IF(M4882&gt;N4882,$M$1,IF(M4882&lt;N4882,$N$1,0))</f>
        <v>D</v>
      </c>
      <c r="O4883" t="str">
        <f>IF(O4882&gt;P4882,$O$1,IF(O4882&lt;P4882,$P$1,0))</f>
        <v>C</v>
      </c>
      <c r="Q4883" t="str">
        <f>IF(Q4882&gt;R4882,$Q$1,IF(Q4882&lt;R4882,$R$1,0))</f>
        <v>B</v>
      </c>
      <c r="S4883" t="str">
        <f>IF(S4882&gt;T4882,$S$1,IF(S4882&lt;T4882,$T$1,0))</f>
        <v>C</v>
      </c>
    </row>
    <row r="4884" spans="1:20" x14ac:dyDescent="0.25">
      <c r="A4884">
        <f t="shared" si="154"/>
        <v>4883</v>
      </c>
      <c r="B4884">
        <f t="shared" si="155"/>
        <v>1221</v>
      </c>
      <c r="C4884" t="str">
        <f>INDEX('VBA code_permu_wo_repettn'!$T$3:$Y$6,COUNTIF('Profile-matrices_Condorcet'!$B$2:$B4884,'Profile-matrices_Condorcet'!$B4884),MATCH(INDEX('numeric possibilities'!D$3:D$1298,VLOOKUP($B4884,'numeric possibilities'!$C$3:$G$1298,1)),'VBA code_permu_wo_repettn'!$T$2:$Y$2))</f>
        <v>B</v>
      </c>
      <c r="D4884" t="str">
        <f>INDEX('VBA code_permu_wo_repettn'!$AA$3:$AF$6,COUNTIF('Profile-matrices_Condorcet'!$B$2:$B4884,'Profile-matrices_Condorcet'!$B4884),MATCH(INDEX('numeric possibilities'!E$3:E$1298,VLOOKUP($B4884,'numeric possibilities'!$C$3:$G$1298,1)),'VBA code_permu_wo_repettn'!$AA$2:$AF$2))</f>
        <v>C</v>
      </c>
      <c r="E4884" t="str">
        <f>INDEX('VBA code_permu_wo_repettn'!$AH$3:$AM$6,COUNTIF('Profile-matrices_Condorcet'!$B$2:$B4884,'Profile-matrices_Condorcet'!$B4884),MATCH(INDEX('numeric possibilities'!F$3:F$1298,VLOOKUP($B4884,'numeric possibilities'!$C$3:$G$1298,1)),'VBA code_permu_wo_repettn'!$AH$2:$AM$2))</f>
        <v>D</v>
      </c>
      <c r="F4884" t="str">
        <f>INDEX('VBA code_permu_wo_repettn'!$AO$3:$AT$6,COUNTIF('Profile-matrices_Condorcet'!$B$2:$B4884,'Profile-matrices_Condorcet'!$B4884),MATCH(INDEX('numeric possibilities'!G$3:G$1298,VLOOKUP($B4884,'numeric possibilities'!$C$3:$G$1298,1)),'VBA code_permu_wo_repettn'!$AO$2:$AT$2))</f>
        <v>B</v>
      </c>
      <c r="I4884" t="s">
        <v>0</v>
      </c>
      <c r="J4884" t="s">
        <v>1</v>
      </c>
      <c r="K4884" t="s">
        <v>2</v>
      </c>
      <c r="L4884" t="s">
        <v>3</v>
      </c>
    </row>
    <row r="4885" spans="1:20" x14ac:dyDescent="0.25">
      <c r="A4885">
        <f t="shared" si="154"/>
        <v>4884</v>
      </c>
      <c r="B4885">
        <f t="shared" si="155"/>
        <v>1221</v>
      </c>
      <c r="C4885" t="str">
        <f>INDEX('VBA code_permu_wo_repettn'!$T$3:$Y$6,COUNTIF('Profile-matrices_Condorcet'!$B$2:$B4885,'Profile-matrices_Condorcet'!$B4885),MATCH(INDEX('numeric possibilities'!D$3:D$1298,VLOOKUP($B4885,'numeric possibilities'!$C$3:$G$1298,1)),'VBA code_permu_wo_repettn'!$T$2:$Y$2))</f>
        <v>D</v>
      </c>
      <c r="D4885" t="str">
        <f>INDEX('VBA code_permu_wo_repettn'!$AA$3:$AF$6,COUNTIF('Profile-matrices_Condorcet'!$B$2:$B4885,'Profile-matrices_Condorcet'!$B4885),MATCH(INDEX('numeric possibilities'!E$3:E$1298,VLOOKUP($B4885,'numeric possibilities'!$C$3:$G$1298,1)),'VBA code_permu_wo_repettn'!$AA$2:$AF$2))</f>
        <v>A</v>
      </c>
      <c r="E4885" t="str">
        <f>INDEX('VBA code_permu_wo_repettn'!$AH$3:$AM$6,COUNTIF('Profile-matrices_Condorcet'!$B$2:$B4885,'Profile-matrices_Condorcet'!$B4885),MATCH(INDEX('numeric possibilities'!F$3:F$1298,VLOOKUP($B4885,'numeric possibilities'!$C$3:$G$1298,1)),'VBA code_permu_wo_repettn'!$AH$2:$AM$2))</f>
        <v>A</v>
      </c>
      <c r="F4885" t="str">
        <f>INDEX('VBA code_permu_wo_repettn'!$AO$3:$AT$6,COUNTIF('Profile-matrices_Condorcet'!$B$2:$B4885,'Profile-matrices_Condorcet'!$B4885),MATCH(INDEX('numeric possibilities'!G$3:G$1298,VLOOKUP($B4885,'numeric possibilities'!$C$3:$G$1298,1)),'VBA code_permu_wo_repettn'!$AO$2:$AT$2))</f>
        <v>A</v>
      </c>
      <c r="G4885" t="str">
        <f>IF(MAX(I4885:L4885)&gt;='numeric possibilities'!$B$4/2,INDEX('Profile-matrices_Condorcet'!I4884:L4884,1,MATCH(MAX('Profile-matrices_Condorcet'!I4885:L4885),'Profile-matrices_Condorcet'!I4885:L4885,0)),"NCW")</f>
        <v>C</v>
      </c>
      <c r="H4885" t="s">
        <v>13</v>
      </c>
      <c r="I4885" s="3">
        <f>COUNTIF($I4883:$S4883,I4884)</f>
        <v>0</v>
      </c>
      <c r="J4885" s="3">
        <f>COUNTIF($I4883:$S4883,J4884)</f>
        <v>2</v>
      </c>
      <c r="K4885" s="3">
        <f>COUNTIF($I4883:$S4883,K4884)</f>
        <v>3</v>
      </c>
      <c r="L4885" s="3">
        <f>COUNTIF($I4883:$S4883,L4884)</f>
        <v>1</v>
      </c>
    </row>
    <row r="4886" spans="1:20" x14ac:dyDescent="0.25">
      <c r="A4886">
        <f t="shared" si="154"/>
        <v>4885</v>
      </c>
      <c r="B4886">
        <f t="shared" si="155"/>
        <v>1222</v>
      </c>
      <c r="C4886" t="str">
        <f>INDEX('VBA code_permu_wo_repettn'!$T$3:$Y$6,COUNTIF('Profile-matrices_Condorcet'!$B$2:$B4886,'Profile-matrices_Condorcet'!$B4886),MATCH(INDEX('numeric possibilities'!D$3:D$1298,VLOOKUP($B4886,'numeric possibilities'!$C$3:$G$1298,1)),'VBA code_permu_wo_repettn'!$T$2:$Y$2))</f>
        <v>A</v>
      </c>
      <c r="D4886" t="str">
        <f>INDEX('VBA code_permu_wo_repettn'!$AA$3:$AF$6,COUNTIF('Profile-matrices_Condorcet'!$B$2:$B4886,'Profile-matrices_Condorcet'!$B4886),MATCH(INDEX('numeric possibilities'!E$3:E$1298,VLOOKUP($B4886,'numeric possibilities'!$C$3:$G$1298,1)),'VBA code_permu_wo_repettn'!$AA$2:$AF$2))</f>
        <v>B</v>
      </c>
      <c r="E4886" t="str">
        <f>INDEX('VBA code_permu_wo_repettn'!$AH$3:$AM$6,COUNTIF('Profile-matrices_Condorcet'!$B$2:$B4886,'Profile-matrices_Condorcet'!$B4886),MATCH(INDEX('numeric possibilities'!F$3:F$1298,VLOOKUP($B4886,'numeric possibilities'!$C$3:$G$1298,1)),'VBA code_permu_wo_repettn'!$AH$2:$AM$2))</f>
        <v>C</v>
      </c>
      <c r="F4886" t="str">
        <f>INDEX('VBA code_permu_wo_repettn'!$AO$3:$AT$6,COUNTIF('Profile-matrices_Condorcet'!$B$2:$B4886,'Profile-matrices_Condorcet'!$B4886),MATCH(INDEX('numeric possibilities'!G$3:G$1298,VLOOKUP($B4886,'numeric possibilities'!$C$3:$G$1298,1)),'VBA code_permu_wo_repettn'!$AO$2:$AT$2))</f>
        <v>D</v>
      </c>
      <c r="H4886" t="s">
        <v>14</v>
      </c>
      <c r="I4886" s="3">
        <f>IF(MATCH(I$1,$C4886:$C4889,0)&lt;(MATCH(J$1,$C4886:$C4889,0)),1*a_vote,0)+IF(MATCH(I$1,$D4886:$D4889,0)&lt;MATCH(J$1,$D4886:$D4889,0),1*b_vote,0)+IF(MATCH(I$1,$E4886:$E4889,0)&lt;MATCH(J$1,$E4886:$E4889,0),1*c_vote,0)+IF(MATCH(I$1,$F4886:$F4889,0)&lt;MATCH(J$1,$F4886:$F4889,0),1*d_vote,0)</f>
        <v>0.27</v>
      </c>
      <c r="J4886" s="3">
        <f>IF(MATCH(I$1,$C4886:$C4889,0)&gt;(MATCH(J$1,$C4886:$C4889,0)),1*a_vote,0)+IF(MATCH(I$1,$D4886:$D4889,0)&gt;MATCH(J$1,$D4886:$D4889,0),1*b_vote,0)+IF(MATCH(I$1,$E4886:$E4889,0)&gt;MATCH(J$1,$E4886:$E4889,0),1*c_vote,0)+IF(MATCH(I$1,$F4886:$F4889,0)&gt;MATCH(J$1,$F4886:$F4889,0),1*d_vote,0)</f>
        <v>0.73</v>
      </c>
      <c r="K4886" s="3">
        <f>IF(MATCH($K$1,$C4886:$C4889,0)&lt;(MATCH($L$1,$C4886:$C4889,0)),1*a_vote,0)+IF(MATCH($K$1,$D4886:$D4889,0)&lt;MATCH($L$1,$D4886:$D4889,0),1*b_vote,0)+IF(MATCH($K$1,$E4886:$E4889,0)&lt;MATCH($L$1,$E4886:$E4889,0),1*c_vote,0)+IF(MATCH($K$1,$F4886:$F4889,0)&lt;MATCH($L$1,$F4886:$F4889,0),1*d_vote,0)</f>
        <v>0.27</v>
      </c>
      <c r="L4886" s="3">
        <f>IF(MATCH(K$1,$C4886:$C4889,0)&gt;(MATCH(L$1,$C4886:$C4889,0)),1*a_vote,0)+IF(MATCH(K$1,$D4886:$D4889,0)&gt;MATCH(L$1,$D4886:$D4889,0),1*b_vote,0)+IF(MATCH(K$1,$E4886:$E4889,0)&gt;MATCH(L$1,$E4886:$E4889,0),1*c_vote,0)+IF(MATCH(K$1,$F4886:$F4889,0)&gt;MATCH(L$1,$F4886:$F4889,0),1*d_vote,0)</f>
        <v>0.73</v>
      </c>
      <c r="M4886" s="3">
        <f>IF(MATCH($M$1,$C4886:$C4889,0)&lt;(MATCH($N$1,$C4886:$C4889,0)),1*a_vote,0)+IF(MATCH($M$1,$D4886:$D4889,0)&lt;MATCH($N$1,$D4886:$D4889,0),1*b_vote,0)+IF(MATCH($M$1,$E4886:$E4889,0)&lt;MATCH($N$1,$E4886:$E4889,0),1*c_vote,0)+IF(MATCH($M$1,$F4886:$F4889,0)&lt;MATCH($N$1,$F4886:$F4889,0),1*d_vote,0)</f>
        <v>0.27</v>
      </c>
      <c r="N4886" s="3">
        <f>IF(MATCH(M$1,$C4886:$C4889,0)&gt;(MATCH(N$1,$C4886:$C4889,0)),1*a_vote,0)+IF(MATCH(M$1,$D4886:$D4889,0)&gt;MATCH(N$1,$D4886:$D4889,0),1*b_vote,0)+IF(MATCH(M$1,$E4886:$E4889,0)&gt;MATCH(N$1,$E4886:$E4889,0),1*c_vote,0)+IF(MATCH(M$1,$F4886:$F4889,0)&gt;MATCH(N$1,$F4886:$F4889,0),1*d_vote,0)</f>
        <v>0.73</v>
      </c>
      <c r="O4886" s="3">
        <f>IF(MATCH($O$1,$C4886:$C4889,0)&lt;(MATCH($P$1,$C4886:$C4889,0)),1*a_vote,0)+IF(MATCH($O$1,$D4886:$D4889,0)&lt;MATCH($P$1,$D4886:$D4889,0),1*b_vote,0)+IF(MATCH($O$1,$E4886:$E4889,0)&lt;MATCH($P$1,$E4886:$E4889,0),1*c_vote,0)+IF(MATCH($O$1,$F4886:$F4889,0)&lt;MATCH($P$1,$F4886:$F4889,0),1*d_vote,0)</f>
        <v>0.26</v>
      </c>
      <c r="P4886" s="3">
        <f>IF(MATCH(O$1,$C4886:$C4889,0)&gt;(MATCH(P$1,$C4886:$C4889,0)),1*a_vote,0)+IF(MATCH(O$1,$D4886:$D4889,0)&gt;MATCH(P$1,$D4886:$D4889,0),1*b_vote,0)+IF(MATCH(O$1,$E4886:$E4889,0)&gt;MATCH(P$1,$E4886:$E4889,0),1*c_vote,0)+IF(MATCH(O$1,$F4886:$F4889,0)&gt;MATCH(P$1,$F4886:$F4889,0),1*d_vote,0)</f>
        <v>0.74</v>
      </c>
      <c r="Q4886" s="3">
        <f>IF(MATCH($Q$1,$C4886:$C4889,0)&lt;(MATCH($R$1,$C4886:$C4889,0)),1*a_vote,0)+IF(MATCH($Q$1,$D4886:$D4889,0)&lt;MATCH($R$1,$D4886:$D4889,0),1*b_vote,0)+IF(MATCH($Q$1,$E4886:$E4889,0)&lt;MATCH($R$1,$E4886:$E4889,0),1*c_vote,0)+IF(MATCH($Q$1,$F4886:$F4889,0)&lt;MATCH($R$1,$F4886:$F4889,0),1*d_vote,0)</f>
        <v>0.51</v>
      </c>
      <c r="R4886" s="3">
        <f>IF(MATCH(Q$1,$C4886:$C4889,0)&gt;(MATCH(R$1,$C4886:$C4889,0)),1*a_vote,0)+IF(MATCH(Q$1,$D4886:$D4889,0)&gt;MATCH(R$1,$D4886:$D4889,0),1*b_vote,0)+IF(MATCH(Q$1,$E4886:$E4889,0)&gt;MATCH(R$1,$E4886:$E4889,0),1*c_vote,0)+IF(MATCH(Q$1,$F4886:$F4889,0)&gt;MATCH(R$1,$F4886:$F4889,0),1*d_vote,0)</f>
        <v>0.49</v>
      </c>
      <c r="S4886" s="3">
        <f>IF(MATCH($S$1,$C4886:$C4889,0)&lt;(MATCH($T$1,$C4886:$C4889,0)),1*a_vote,0)+IF(MATCH($S$1,$D4886:$D4889,0)&lt;MATCH($T$1,$D4886:$D4889,0),1*b_vote,0)+IF(MATCH($S$1,$E4886:$E4889,0)&lt;MATCH($T$1,$E4886:$E4889,0),1*c_vote,0)+IF(MATCH($S$1,$F4886:$F4889,0)&lt;MATCH($T$1,$F4886:$F4889,0),1*d_vote,0)</f>
        <v>0.52</v>
      </c>
      <c r="T4886" s="3">
        <f>IF(MATCH(S$1,$C4886:$C4889,0)&gt;(MATCH(T$1,$C4886:$C4889,0)),1*a_vote,0)+IF(MATCH(S$1,$D4886:$D4889,0)&gt;MATCH(T$1,$D4886:$D4889,0),1*b_vote,0)+IF(MATCH(S$1,$E4886:$E4889,0)&gt;MATCH(T$1,$E4886:$E4889,0),1*c_vote,0)+IF(MATCH(S$1,$F4886:$F4889,0)&gt;MATCH(T$1,$F4886:$F4889,0),1*d_vote,0)</f>
        <v>0.48</v>
      </c>
    </row>
    <row r="4887" spans="1:20" x14ac:dyDescent="0.25">
      <c r="A4887">
        <f t="shared" si="154"/>
        <v>4886</v>
      </c>
      <c r="B4887">
        <f t="shared" si="155"/>
        <v>1222</v>
      </c>
      <c r="C4887" t="str">
        <f>INDEX('VBA code_permu_wo_repettn'!$T$3:$Y$6,COUNTIF('Profile-matrices_Condorcet'!$B$2:$B4887,'Profile-matrices_Condorcet'!$B4887),MATCH(INDEX('numeric possibilities'!D$3:D$1298,VLOOKUP($B4887,'numeric possibilities'!$C$3:$G$1298,1)),'VBA code_permu_wo_repettn'!$T$2:$Y$2))</f>
        <v>C</v>
      </c>
      <c r="D4887" t="str">
        <f>INDEX('VBA code_permu_wo_repettn'!$AA$3:$AF$6,COUNTIF('Profile-matrices_Condorcet'!$B$2:$B4887,'Profile-matrices_Condorcet'!$B4887),MATCH(INDEX('numeric possibilities'!E$3:E$1298,VLOOKUP($B4887,'numeric possibilities'!$C$3:$G$1298,1)),'VBA code_permu_wo_repettn'!$AA$2:$AF$2))</f>
        <v>D</v>
      </c>
      <c r="E4887" t="str">
        <f>INDEX('VBA code_permu_wo_repettn'!$AH$3:$AM$6,COUNTIF('Profile-matrices_Condorcet'!$B$2:$B4887,'Profile-matrices_Condorcet'!$B4887),MATCH(INDEX('numeric possibilities'!F$3:F$1298,VLOOKUP($B4887,'numeric possibilities'!$C$3:$G$1298,1)),'VBA code_permu_wo_repettn'!$AH$2:$AM$2))</f>
        <v>B</v>
      </c>
      <c r="F4887" t="str">
        <f>INDEX('VBA code_permu_wo_repettn'!$AO$3:$AT$6,COUNTIF('Profile-matrices_Condorcet'!$B$2:$B4887,'Profile-matrices_Condorcet'!$B4887),MATCH(INDEX('numeric possibilities'!G$3:G$1298,VLOOKUP($B4887,'numeric possibilities'!$C$3:$G$1298,1)),'VBA code_permu_wo_repettn'!$AO$2:$AT$2))</f>
        <v>C</v>
      </c>
      <c r="H4887" t="s">
        <v>15</v>
      </c>
      <c r="I4887" t="str">
        <f>IF(I4886&gt;J4886,$I$1,IF(I4886&lt;J4886,$J$1,0))</f>
        <v>B</v>
      </c>
      <c r="K4887" t="str">
        <f>IF(K4886&gt;L4886,$K$1,IF(K4886&lt;L4886,$L$1,0))</f>
        <v>C</v>
      </c>
      <c r="M4887" t="str">
        <f>IF(M4886&gt;N4886,$M$1,IF(M4886&lt;N4886,$N$1,0))</f>
        <v>D</v>
      </c>
      <c r="O4887" t="str">
        <f>IF(O4886&gt;P4886,$O$1,IF(O4886&lt;P4886,$P$1,0))</f>
        <v>C</v>
      </c>
      <c r="Q4887" t="str">
        <f>IF(Q4886&gt;R4886,$Q$1,IF(Q4886&lt;R4886,$R$1,0))</f>
        <v>B</v>
      </c>
      <c r="S4887" t="str">
        <f>IF(S4886&gt;T4886,$S$1,IF(S4886&lt;T4886,$T$1,0))</f>
        <v>C</v>
      </c>
    </row>
    <row r="4888" spans="1:20" x14ac:dyDescent="0.25">
      <c r="A4888">
        <f t="shared" si="154"/>
        <v>4887</v>
      </c>
      <c r="B4888">
        <f t="shared" si="155"/>
        <v>1222</v>
      </c>
      <c r="C4888" t="str">
        <f>INDEX('VBA code_permu_wo_repettn'!$T$3:$Y$6,COUNTIF('Profile-matrices_Condorcet'!$B$2:$B4888,'Profile-matrices_Condorcet'!$B4888),MATCH(INDEX('numeric possibilities'!D$3:D$1298,VLOOKUP($B4888,'numeric possibilities'!$C$3:$G$1298,1)),'VBA code_permu_wo_repettn'!$T$2:$Y$2))</f>
        <v>D</v>
      </c>
      <c r="D4888" t="str">
        <f>INDEX('VBA code_permu_wo_repettn'!$AA$3:$AF$6,COUNTIF('Profile-matrices_Condorcet'!$B$2:$B4888,'Profile-matrices_Condorcet'!$B4888),MATCH(INDEX('numeric possibilities'!E$3:E$1298,VLOOKUP($B4888,'numeric possibilities'!$C$3:$G$1298,1)),'VBA code_permu_wo_repettn'!$AA$2:$AF$2))</f>
        <v>C</v>
      </c>
      <c r="E4888" t="str">
        <f>INDEX('VBA code_permu_wo_repettn'!$AH$3:$AM$6,COUNTIF('Profile-matrices_Condorcet'!$B$2:$B4888,'Profile-matrices_Condorcet'!$B4888),MATCH(INDEX('numeric possibilities'!F$3:F$1298,VLOOKUP($B4888,'numeric possibilities'!$C$3:$G$1298,1)),'VBA code_permu_wo_repettn'!$AH$2:$AM$2))</f>
        <v>D</v>
      </c>
      <c r="F4888" t="str">
        <f>INDEX('VBA code_permu_wo_repettn'!$AO$3:$AT$6,COUNTIF('Profile-matrices_Condorcet'!$B$2:$B4888,'Profile-matrices_Condorcet'!$B4888),MATCH(INDEX('numeric possibilities'!G$3:G$1298,VLOOKUP($B4888,'numeric possibilities'!$C$3:$G$1298,1)),'VBA code_permu_wo_repettn'!$AO$2:$AT$2))</f>
        <v>B</v>
      </c>
      <c r="I4888" t="s">
        <v>0</v>
      </c>
      <c r="J4888" t="s">
        <v>1</v>
      </c>
      <c r="K4888" t="s">
        <v>2</v>
      </c>
      <c r="L4888" t="s">
        <v>3</v>
      </c>
    </row>
    <row r="4889" spans="1:20" x14ac:dyDescent="0.25">
      <c r="A4889">
        <f t="shared" si="154"/>
        <v>4888</v>
      </c>
      <c r="B4889">
        <f t="shared" si="155"/>
        <v>1222</v>
      </c>
      <c r="C4889" t="str">
        <f>INDEX('VBA code_permu_wo_repettn'!$T$3:$Y$6,COUNTIF('Profile-matrices_Condorcet'!$B$2:$B4889,'Profile-matrices_Condorcet'!$B4889),MATCH(INDEX('numeric possibilities'!D$3:D$1298,VLOOKUP($B4889,'numeric possibilities'!$C$3:$G$1298,1)),'VBA code_permu_wo_repettn'!$T$2:$Y$2))</f>
        <v>B</v>
      </c>
      <c r="D4889" t="str">
        <f>INDEX('VBA code_permu_wo_repettn'!$AA$3:$AF$6,COUNTIF('Profile-matrices_Condorcet'!$B$2:$B4889,'Profile-matrices_Condorcet'!$B4889),MATCH(INDEX('numeric possibilities'!E$3:E$1298,VLOOKUP($B4889,'numeric possibilities'!$C$3:$G$1298,1)),'VBA code_permu_wo_repettn'!$AA$2:$AF$2))</f>
        <v>A</v>
      </c>
      <c r="E4889" t="str">
        <f>INDEX('VBA code_permu_wo_repettn'!$AH$3:$AM$6,COUNTIF('Profile-matrices_Condorcet'!$B$2:$B4889,'Profile-matrices_Condorcet'!$B4889),MATCH(INDEX('numeric possibilities'!F$3:F$1298,VLOOKUP($B4889,'numeric possibilities'!$C$3:$G$1298,1)),'VBA code_permu_wo_repettn'!$AH$2:$AM$2))</f>
        <v>A</v>
      </c>
      <c r="F4889" t="str">
        <f>INDEX('VBA code_permu_wo_repettn'!$AO$3:$AT$6,COUNTIF('Profile-matrices_Condorcet'!$B$2:$B4889,'Profile-matrices_Condorcet'!$B4889),MATCH(INDEX('numeric possibilities'!G$3:G$1298,VLOOKUP($B4889,'numeric possibilities'!$C$3:$G$1298,1)),'VBA code_permu_wo_repettn'!$AO$2:$AT$2))</f>
        <v>A</v>
      </c>
      <c r="G4889" t="str">
        <f>IF(MAX(I4889:L4889)&gt;='numeric possibilities'!$B$4/2,INDEX('Profile-matrices_Condorcet'!I4888:L4888,1,MATCH(MAX('Profile-matrices_Condorcet'!I4889:L4889),'Profile-matrices_Condorcet'!I4889:L4889,0)),"NCW")</f>
        <v>C</v>
      </c>
      <c r="H4889" t="s">
        <v>13</v>
      </c>
      <c r="I4889" s="3">
        <f>COUNTIF($I4887:$S4887,I4888)</f>
        <v>0</v>
      </c>
      <c r="J4889" s="3">
        <f>COUNTIF($I4887:$S4887,J4888)</f>
        <v>2</v>
      </c>
      <c r="K4889" s="3">
        <f>COUNTIF($I4887:$S4887,K4888)</f>
        <v>3</v>
      </c>
      <c r="L4889" s="3">
        <f>COUNTIF($I4887:$S4887,L4888)</f>
        <v>1</v>
      </c>
    </row>
    <row r="4890" spans="1:20" x14ac:dyDescent="0.25">
      <c r="A4890">
        <f t="shared" si="154"/>
        <v>4889</v>
      </c>
      <c r="B4890">
        <f t="shared" si="155"/>
        <v>1223</v>
      </c>
      <c r="C4890" t="str">
        <f>INDEX('VBA code_permu_wo_repettn'!$T$3:$Y$6,COUNTIF('Profile-matrices_Condorcet'!$B$2:$B4890,'Profile-matrices_Condorcet'!$B4890),MATCH(INDEX('numeric possibilities'!D$3:D$1298,VLOOKUP($B4890,'numeric possibilities'!$C$3:$G$1298,1)),'VBA code_permu_wo_repettn'!$T$2:$Y$2))</f>
        <v>A</v>
      </c>
      <c r="D4890" t="str">
        <f>INDEX('VBA code_permu_wo_repettn'!$AA$3:$AF$6,COUNTIF('Profile-matrices_Condorcet'!$B$2:$B4890,'Profile-matrices_Condorcet'!$B4890),MATCH(INDEX('numeric possibilities'!E$3:E$1298,VLOOKUP($B4890,'numeric possibilities'!$C$3:$G$1298,1)),'VBA code_permu_wo_repettn'!$AA$2:$AF$2))</f>
        <v>B</v>
      </c>
      <c r="E4890" t="str">
        <f>INDEX('VBA code_permu_wo_repettn'!$AH$3:$AM$6,COUNTIF('Profile-matrices_Condorcet'!$B$2:$B4890,'Profile-matrices_Condorcet'!$B4890),MATCH(INDEX('numeric possibilities'!F$3:F$1298,VLOOKUP($B4890,'numeric possibilities'!$C$3:$G$1298,1)),'VBA code_permu_wo_repettn'!$AH$2:$AM$2))</f>
        <v>C</v>
      </c>
      <c r="F4890" t="str">
        <f>INDEX('VBA code_permu_wo_repettn'!$AO$3:$AT$6,COUNTIF('Profile-matrices_Condorcet'!$B$2:$B4890,'Profile-matrices_Condorcet'!$B4890),MATCH(INDEX('numeric possibilities'!G$3:G$1298,VLOOKUP($B4890,'numeric possibilities'!$C$3:$G$1298,1)),'VBA code_permu_wo_repettn'!$AO$2:$AT$2))</f>
        <v>D</v>
      </c>
      <c r="H4890" t="s">
        <v>14</v>
      </c>
      <c r="I4890" s="3">
        <f>IF(MATCH(I$1,$C4890:$C4893,0)&lt;(MATCH(J$1,$C4890:$C4893,0)),1*a_vote,0)+IF(MATCH(I$1,$D4890:$D4893,0)&lt;MATCH(J$1,$D4890:$D4893,0),1*b_vote,0)+IF(MATCH(I$1,$E4890:$E4893,0)&lt;MATCH(J$1,$E4890:$E4893,0),1*c_vote,0)+IF(MATCH(I$1,$F4890:$F4893,0)&lt;MATCH(J$1,$F4890:$F4893,0),1*d_vote,0)</f>
        <v>0.27</v>
      </c>
      <c r="J4890" s="3">
        <f>IF(MATCH(I$1,$C4890:$C4893,0)&gt;(MATCH(J$1,$C4890:$C4893,0)),1*a_vote,0)+IF(MATCH(I$1,$D4890:$D4893,0)&gt;MATCH(J$1,$D4890:$D4893,0),1*b_vote,0)+IF(MATCH(I$1,$E4890:$E4893,0)&gt;MATCH(J$1,$E4890:$E4893,0),1*c_vote,0)+IF(MATCH(I$1,$F4890:$F4893,0)&gt;MATCH(J$1,$F4890:$F4893,0),1*d_vote,0)</f>
        <v>0.73</v>
      </c>
      <c r="K4890" s="3">
        <f>IF(MATCH($K$1,$C4890:$C4893,0)&lt;(MATCH($L$1,$C4890:$C4893,0)),1*a_vote,0)+IF(MATCH($K$1,$D4890:$D4893,0)&lt;MATCH($L$1,$D4890:$D4893,0),1*b_vote,0)+IF(MATCH($K$1,$E4890:$E4893,0)&lt;MATCH($L$1,$E4890:$E4893,0),1*c_vote,0)+IF(MATCH($K$1,$F4890:$F4893,0)&lt;MATCH($L$1,$F4890:$F4893,0),1*d_vote,0)</f>
        <v>0.27</v>
      </c>
      <c r="L4890" s="3">
        <f>IF(MATCH(K$1,$C4890:$C4893,0)&gt;(MATCH(L$1,$C4890:$C4893,0)),1*a_vote,0)+IF(MATCH(K$1,$D4890:$D4893,0)&gt;MATCH(L$1,$D4890:$D4893,0),1*b_vote,0)+IF(MATCH(K$1,$E4890:$E4893,0)&gt;MATCH(L$1,$E4890:$E4893,0),1*c_vote,0)+IF(MATCH(K$1,$F4890:$F4893,0)&gt;MATCH(L$1,$F4890:$F4893,0),1*d_vote,0)</f>
        <v>0.73</v>
      </c>
      <c r="M4890" s="3">
        <f>IF(MATCH($M$1,$C4890:$C4893,0)&lt;(MATCH($N$1,$C4890:$C4893,0)),1*a_vote,0)+IF(MATCH($M$1,$D4890:$D4893,0)&lt;MATCH($N$1,$D4890:$D4893,0),1*b_vote,0)+IF(MATCH($M$1,$E4890:$E4893,0)&lt;MATCH($N$1,$E4890:$E4893,0),1*c_vote,0)+IF(MATCH($M$1,$F4890:$F4893,0)&lt;MATCH($N$1,$F4890:$F4893,0),1*d_vote,0)</f>
        <v>0.27</v>
      </c>
      <c r="N4890" s="3">
        <f>IF(MATCH(M$1,$C4890:$C4893,0)&gt;(MATCH(N$1,$C4890:$C4893,0)),1*a_vote,0)+IF(MATCH(M$1,$D4890:$D4893,0)&gt;MATCH(N$1,$D4890:$D4893,0),1*b_vote,0)+IF(MATCH(M$1,$E4890:$E4893,0)&gt;MATCH(N$1,$E4890:$E4893,0),1*c_vote,0)+IF(MATCH(M$1,$F4890:$F4893,0)&gt;MATCH(N$1,$F4890:$F4893,0),1*d_vote,0)</f>
        <v>0.73</v>
      </c>
      <c r="O4890" s="3">
        <f>IF(MATCH($O$1,$C4890:$C4893,0)&lt;(MATCH($P$1,$C4890:$C4893,0)),1*a_vote,0)+IF(MATCH($O$1,$D4890:$D4893,0)&lt;MATCH($P$1,$D4890:$D4893,0),1*b_vote,0)+IF(MATCH($O$1,$E4890:$E4893,0)&lt;MATCH($P$1,$E4890:$E4893,0),1*c_vote,0)+IF(MATCH($O$1,$F4890:$F4893,0)&lt;MATCH($P$1,$F4890:$F4893,0),1*d_vote,0)</f>
        <v>0.53</v>
      </c>
      <c r="P4890" s="3">
        <f>IF(MATCH(O$1,$C4890:$C4893,0)&gt;(MATCH(P$1,$C4890:$C4893,0)),1*a_vote,0)+IF(MATCH(O$1,$D4890:$D4893,0)&gt;MATCH(P$1,$D4890:$D4893,0),1*b_vote,0)+IF(MATCH(O$1,$E4890:$E4893,0)&gt;MATCH(P$1,$E4890:$E4893,0),1*c_vote,0)+IF(MATCH(O$1,$F4890:$F4893,0)&gt;MATCH(P$1,$F4890:$F4893,0),1*d_vote,0)</f>
        <v>0.47</v>
      </c>
      <c r="Q4890" s="3">
        <f>IF(MATCH($Q$1,$C4890:$C4893,0)&lt;(MATCH($R$1,$C4890:$C4893,0)),1*a_vote,0)+IF(MATCH($Q$1,$D4890:$D4893,0)&lt;MATCH($R$1,$D4890:$D4893,0),1*b_vote,0)+IF(MATCH($Q$1,$E4890:$E4893,0)&lt;MATCH($R$1,$E4890:$E4893,0),1*c_vote,0)+IF(MATCH($Q$1,$F4890:$F4893,0)&lt;MATCH($R$1,$F4890:$F4893,0),1*d_vote,0)</f>
        <v>0.51</v>
      </c>
      <c r="R4890" s="3">
        <f>IF(MATCH(Q$1,$C4890:$C4893,0)&gt;(MATCH(R$1,$C4890:$C4893,0)),1*a_vote,0)+IF(MATCH(Q$1,$D4890:$D4893,0)&gt;MATCH(R$1,$D4890:$D4893,0),1*b_vote,0)+IF(MATCH(Q$1,$E4890:$E4893,0)&gt;MATCH(R$1,$E4890:$E4893,0),1*c_vote,0)+IF(MATCH(Q$1,$F4890:$F4893,0)&gt;MATCH(R$1,$F4890:$F4893,0),1*d_vote,0)</f>
        <v>0.49</v>
      </c>
      <c r="S4890" s="3">
        <f>IF(MATCH($S$1,$C4890:$C4893,0)&lt;(MATCH($T$1,$C4890:$C4893,0)),1*a_vote,0)+IF(MATCH($S$1,$D4890:$D4893,0)&lt;MATCH($T$1,$D4890:$D4893,0),1*b_vote,0)+IF(MATCH($S$1,$E4890:$E4893,0)&lt;MATCH($T$1,$E4890:$E4893,0),1*c_vote,0)+IF(MATCH($S$1,$F4890:$F4893,0)&lt;MATCH($T$1,$F4890:$F4893,0),1*d_vote,0)</f>
        <v>0.25</v>
      </c>
      <c r="T4890" s="3">
        <f>IF(MATCH(S$1,$C4890:$C4893,0)&gt;(MATCH(T$1,$C4890:$C4893,0)),1*a_vote,0)+IF(MATCH(S$1,$D4890:$D4893,0)&gt;MATCH(T$1,$D4890:$D4893,0),1*b_vote,0)+IF(MATCH(S$1,$E4890:$E4893,0)&gt;MATCH(T$1,$E4890:$E4893,0),1*c_vote,0)+IF(MATCH(S$1,$F4890:$F4893,0)&gt;MATCH(T$1,$F4890:$F4893,0),1*d_vote,0)</f>
        <v>0.75</v>
      </c>
    </row>
    <row r="4891" spans="1:20" x14ac:dyDescent="0.25">
      <c r="A4891">
        <f t="shared" si="154"/>
        <v>4890</v>
      </c>
      <c r="B4891">
        <f t="shared" si="155"/>
        <v>1223</v>
      </c>
      <c r="C4891" t="str">
        <f>INDEX('VBA code_permu_wo_repettn'!$T$3:$Y$6,COUNTIF('Profile-matrices_Condorcet'!$B$2:$B4891,'Profile-matrices_Condorcet'!$B4891),MATCH(INDEX('numeric possibilities'!D$3:D$1298,VLOOKUP($B4891,'numeric possibilities'!$C$3:$G$1298,1)),'VBA code_permu_wo_repettn'!$T$2:$Y$2))</f>
        <v>D</v>
      </c>
      <c r="D4891" t="str">
        <f>INDEX('VBA code_permu_wo_repettn'!$AA$3:$AF$6,COUNTIF('Profile-matrices_Condorcet'!$B$2:$B4891,'Profile-matrices_Condorcet'!$B4891),MATCH(INDEX('numeric possibilities'!E$3:E$1298,VLOOKUP($B4891,'numeric possibilities'!$C$3:$G$1298,1)),'VBA code_permu_wo_repettn'!$AA$2:$AF$2))</f>
        <v>D</v>
      </c>
      <c r="E4891" t="str">
        <f>INDEX('VBA code_permu_wo_repettn'!$AH$3:$AM$6,COUNTIF('Profile-matrices_Condorcet'!$B$2:$B4891,'Profile-matrices_Condorcet'!$B4891),MATCH(INDEX('numeric possibilities'!F$3:F$1298,VLOOKUP($B4891,'numeric possibilities'!$C$3:$G$1298,1)),'VBA code_permu_wo_repettn'!$AH$2:$AM$2))</f>
        <v>B</v>
      </c>
      <c r="F4891" t="str">
        <f>INDEX('VBA code_permu_wo_repettn'!$AO$3:$AT$6,COUNTIF('Profile-matrices_Condorcet'!$B$2:$B4891,'Profile-matrices_Condorcet'!$B4891),MATCH(INDEX('numeric possibilities'!G$3:G$1298,VLOOKUP($B4891,'numeric possibilities'!$C$3:$G$1298,1)),'VBA code_permu_wo_repettn'!$AO$2:$AT$2))</f>
        <v>C</v>
      </c>
      <c r="H4891" t="s">
        <v>15</v>
      </c>
      <c r="I4891" t="str">
        <f>IF(I4890&gt;J4890,$I$1,IF(I4890&lt;J4890,$J$1,0))</f>
        <v>B</v>
      </c>
      <c r="K4891" t="str">
        <f>IF(K4890&gt;L4890,$K$1,IF(K4890&lt;L4890,$L$1,0))</f>
        <v>C</v>
      </c>
      <c r="M4891" t="str">
        <f>IF(M4890&gt;N4890,$M$1,IF(M4890&lt;N4890,$N$1,0))</f>
        <v>D</v>
      </c>
      <c r="O4891" t="str">
        <f>IF(O4890&gt;P4890,$O$1,IF(O4890&lt;P4890,$P$1,0))</f>
        <v>B</v>
      </c>
      <c r="Q4891" t="str">
        <f>IF(Q4890&gt;R4890,$Q$1,IF(Q4890&lt;R4890,$R$1,0))</f>
        <v>B</v>
      </c>
      <c r="S4891" t="str">
        <f>IF(S4890&gt;T4890,$S$1,IF(S4890&lt;T4890,$T$1,0))</f>
        <v>D</v>
      </c>
    </row>
    <row r="4892" spans="1:20" x14ac:dyDescent="0.25">
      <c r="A4892">
        <f t="shared" si="154"/>
        <v>4891</v>
      </c>
      <c r="B4892">
        <f t="shared" si="155"/>
        <v>1223</v>
      </c>
      <c r="C4892" t="str">
        <f>INDEX('VBA code_permu_wo_repettn'!$T$3:$Y$6,COUNTIF('Profile-matrices_Condorcet'!$B$2:$B4892,'Profile-matrices_Condorcet'!$B4892),MATCH(INDEX('numeric possibilities'!D$3:D$1298,VLOOKUP($B4892,'numeric possibilities'!$C$3:$G$1298,1)),'VBA code_permu_wo_repettn'!$T$2:$Y$2))</f>
        <v>B</v>
      </c>
      <c r="D4892" t="str">
        <f>INDEX('VBA code_permu_wo_repettn'!$AA$3:$AF$6,COUNTIF('Profile-matrices_Condorcet'!$B$2:$B4892,'Profile-matrices_Condorcet'!$B4892),MATCH(INDEX('numeric possibilities'!E$3:E$1298,VLOOKUP($B4892,'numeric possibilities'!$C$3:$G$1298,1)),'VBA code_permu_wo_repettn'!$AA$2:$AF$2))</f>
        <v>C</v>
      </c>
      <c r="E4892" t="str">
        <f>INDEX('VBA code_permu_wo_repettn'!$AH$3:$AM$6,COUNTIF('Profile-matrices_Condorcet'!$B$2:$B4892,'Profile-matrices_Condorcet'!$B4892),MATCH(INDEX('numeric possibilities'!F$3:F$1298,VLOOKUP($B4892,'numeric possibilities'!$C$3:$G$1298,1)),'VBA code_permu_wo_repettn'!$AH$2:$AM$2))</f>
        <v>D</v>
      </c>
      <c r="F4892" t="str">
        <f>INDEX('VBA code_permu_wo_repettn'!$AO$3:$AT$6,COUNTIF('Profile-matrices_Condorcet'!$B$2:$B4892,'Profile-matrices_Condorcet'!$B4892),MATCH(INDEX('numeric possibilities'!G$3:G$1298,VLOOKUP($B4892,'numeric possibilities'!$C$3:$G$1298,1)),'VBA code_permu_wo_repettn'!$AO$2:$AT$2))</f>
        <v>B</v>
      </c>
      <c r="I4892" t="s">
        <v>0</v>
      </c>
      <c r="J4892" t="s">
        <v>1</v>
      </c>
      <c r="K4892" t="s">
        <v>2</v>
      </c>
      <c r="L4892" t="s">
        <v>3</v>
      </c>
    </row>
    <row r="4893" spans="1:20" x14ac:dyDescent="0.25">
      <c r="A4893">
        <f t="shared" si="154"/>
        <v>4892</v>
      </c>
      <c r="B4893">
        <f t="shared" si="155"/>
        <v>1223</v>
      </c>
      <c r="C4893" t="str">
        <f>INDEX('VBA code_permu_wo_repettn'!$T$3:$Y$6,COUNTIF('Profile-matrices_Condorcet'!$B$2:$B4893,'Profile-matrices_Condorcet'!$B4893),MATCH(INDEX('numeric possibilities'!D$3:D$1298,VLOOKUP($B4893,'numeric possibilities'!$C$3:$G$1298,1)),'VBA code_permu_wo_repettn'!$T$2:$Y$2))</f>
        <v>C</v>
      </c>
      <c r="D4893" t="str">
        <f>INDEX('VBA code_permu_wo_repettn'!$AA$3:$AF$6,COUNTIF('Profile-matrices_Condorcet'!$B$2:$B4893,'Profile-matrices_Condorcet'!$B4893),MATCH(INDEX('numeric possibilities'!E$3:E$1298,VLOOKUP($B4893,'numeric possibilities'!$C$3:$G$1298,1)),'VBA code_permu_wo_repettn'!$AA$2:$AF$2))</f>
        <v>A</v>
      </c>
      <c r="E4893" t="str">
        <f>INDEX('VBA code_permu_wo_repettn'!$AH$3:$AM$6,COUNTIF('Profile-matrices_Condorcet'!$B$2:$B4893,'Profile-matrices_Condorcet'!$B4893),MATCH(INDEX('numeric possibilities'!F$3:F$1298,VLOOKUP($B4893,'numeric possibilities'!$C$3:$G$1298,1)),'VBA code_permu_wo_repettn'!$AH$2:$AM$2))</f>
        <v>A</v>
      </c>
      <c r="F4893" t="str">
        <f>INDEX('VBA code_permu_wo_repettn'!$AO$3:$AT$6,COUNTIF('Profile-matrices_Condorcet'!$B$2:$B4893,'Profile-matrices_Condorcet'!$B4893),MATCH(INDEX('numeric possibilities'!G$3:G$1298,VLOOKUP($B4893,'numeric possibilities'!$C$3:$G$1298,1)),'VBA code_permu_wo_repettn'!$AO$2:$AT$2))</f>
        <v>A</v>
      </c>
      <c r="G4893" t="str">
        <f>IF(MAX(I4893:L4893)&gt;='numeric possibilities'!$B$4/2,INDEX('Profile-matrices_Condorcet'!I4892:L4892,1,MATCH(MAX('Profile-matrices_Condorcet'!I4893:L4893),'Profile-matrices_Condorcet'!I4893:L4893,0)),"NCW")</f>
        <v>B</v>
      </c>
      <c r="H4893" t="s">
        <v>13</v>
      </c>
      <c r="I4893" s="3">
        <f>COUNTIF($I4891:$S4891,I4892)</f>
        <v>0</v>
      </c>
      <c r="J4893" s="3">
        <f>COUNTIF($I4891:$S4891,J4892)</f>
        <v>3</v>
      </c>
      <c r="K4893" s="3">
        <f>COUNTIF($I4891:$S4891,K4892)</f>
        <v>1</v>
      </c>
      <c r="L4893" s="3">
        <f>COUNTIF($I4891:$S4891,L4892)</f>
        <v>2</v>
      </c>
    </row>
    <row r="4894" spans="1:20" x14ac:dyDescent="0.25">
      <c r="A4894">
        <f t="shared" si="154"/>
        <v>4893</v>
      </c>
      <c r="B4894">
        <f t="shared" si="155"/>
        <v>1224</v>
      </c>
      <c r="C4894" t="str">
        <f>INDEX('VBA code_permu_wo_repettn'!$T$3:$Y$6,COUNTIF('Profile-matrices_Condorcet'!$B$2:$B4894,'Profile-matrices_Condorcet'!$B4894),MATCH(INDEX('numeric possibilities'!D$3:D$1298,VLOOKUP($B4894,'numeric possibilities'!$C$3:$G$1298,1)),'VBA code_permu_wo_repettn'!$T$2:$Y$2))</f>
        <v>A</v>
      </c>
      <c r="D4894" t="str">
        <f>INDEX('VBA code_permu_wo_repettn'!$AA$3:$AF$6,COUNTIF('Profile-matrices_Condorcet'!$B$2:$B4894,'Profile-matrices_Condorcet'!$B4894),MATCH(INDEX('numeric possibilities'!E$3:E$1298,VLOOKUP($B4894,'numeric possibilities'!$C$3:$G$1298,1)),'VBA code_permu_wo_repettn'!$AA$2:$AF$2))</f>
        <v>B</v>
      </c>
      <c r="E4894" t="str">
        <f>INDEX('VBA code_permu_wo_repettn'!$AH$3:$AM$6,COUNTIF('Profile-matrices_Condorcet'!$B$2:$B4894,'Profile-matrices_Condorcet'!$B4894),MATCH(INDEX('numeric possibilities'!F$3:F$1298,VLOOKUP($B4894,'numeric possibilities'!$C$3:$G$1298,1)),'VBA code_permu_wo_repettn'!$AH$2:$AM$2))</f>
        <v>C</v>
      </c>
      <c r="F4894" t="str">
        <f>INDEX('VBA code_permu_wo_repettn'!$AO$3:$AT$6,COUNTIF('Profile-matrices_Condorcet'!$B$2:$B4894,'Profile-matrices_Condorcet'!$B4894),MATCH(INDEX('numeric possibilities'!G$3:G$1298,VLOOKUP($B4894,'numeric possibilities'!$C$3:$G$1298,1)),'VBA code_permu_wo_repettn'!$AO$2:$AT$2))</f>
        <v>D</v>
      </c>
      <c r="H4894" t="s">
        <v>14</v>
      </c>
      <c r="I4894" s="3">
        <f>IF(MATCH(I$1,$C4894:$C4897,0)&lt;(MATCH(J$1,$C4894:$C4897,0)),1*a_vote,0)+IF(MATCH(I$1,$D4894:$D4897,0)&lt;MATCH(J$1,$D4894:$D4897,0),1*b_vote,0)+IF(MATCH(I$1,$E4894:$E4897,0)&lt;MATCH(J$1,$E4894:$E4897,0),1*c_vote,0)+IF(MATCH(I$1,$F4894:$F4897,0)&lt;MATCH(J$1,$F4894:$F4897,0),1*d_vote,0)</f>
        <v>0.27</v>
      </c>
      <c r="J4894" s="3">
        <f>IF(MATCH(I$1,$C4894:$C4897,0)&gt;(MATCH(J$1,$C4894:$C4897,0)),1*a_vote,0)+IF(MATCH(I$1,$D4894:$D4897,0)&gt;MATCH(J$1,$D4894:$D4897,0),1*b_vote,0)+IF(MATCH(I$1,$E4894:$E4897,0)&gt;MATCH(J$1,$E4894:$E4897,0),1*c_vote,0)+IF(MATCH(I$1,$F4894:$F4897,0)&gt;MATCH(J$1,$F4894:$F4897,0),1*d_vote,0)</f>
        <v>0.73</v>
      </c>
      <c r="K4894" s="3">
        <f>IF(MATCH($K$1,$C4894:$C4897,0)&lt;(MATCH($L$1,$C4894:$C4897,0)),1*a_vote,0)+IF(MATCH($K$1,$D4894:$D4897,0)&lt;MATCH($L$1,$D4894:$D4897,0),1*b_vote,0)+IF(MATCH($K$1,$E4894:$E4897,0)&lt;MATCH($L$1,$E4894:$E4897,0),1*c_vote,0)+IF(MATCH($K$1,$F4894:$F4897,0)&lt;MATCH($L$1,$F4894:$F4897,0),1*d_vote,0)</f>
        <v>0.27</v>
      </c>
      <c r="L4894" s="3">
        <f>IF(MATCH(K$1,$C4894:$C4897,0)&gt;(MATCH(L$1,$C4894:$C4897,0)),1*a_vote,0)+IF(MATCH(K$1,$D4894:$D4897,0)&gt;MATCH(L$1,$D4894:$D4897,0),1*b_vote,0)+IF(MATCH(K$1,$E4894:$E4897,0)&gt;MATCH(L$1,$E4894:$E4897,0),1*c_vote,0)+IF(MATCH(K$1,$F4894:$F4897,0)&gt;MATCH(L$1,$F4894:$F4897,0),1*d_vote,0)</f>
        <v>0.73</v>
      </c>
      <c r="M4894" s="3">
        <f>IF(MATCH($M$1,$C4894:$C4897,0)&lt;(MATCH($N$1,$C4894:$C4897,0)),1*a_vote,0)+IF(MATCH($M$1,$D4894:$D4897,0)&lt;MATCH($N$1,$D4894:$D4897,0),1*b_vote,0)+IF(MATCH($M$1,$E4894:$E4897,0)&lt;MATCH($N$1,$E4894:$E4897,0),1*c_vote,0)+IF(MATCH($M$1,$F4894:$F4897,0)&lt;MATCH($N$1,$F4894:$F4897,0),1*d_vote,0)</f>
        <v>0.27</v>
      </c>
      <c r="N4894" s="3">
        <f>IF(MATCH(M$1,$C4894:$C4897,0)&gt;(MATCH(N$1,$C4894:$C4897,0)),1*a_vote,0)+IF(MATCH(M$1,$D4894:$D4897,0)&gt;MATCH(N$1,$D4894:$D4897,0),1*b_vote,0)+IF(MATCH(M$1,$E4894:$E4897,0)&gt;MATCH(N$1,$E4894:$E4897,0),1*c_vote,0)+IF(MATCH(M$1,$F4894:$F4897,0)&gt;MATCH(N$1,$F4894:$F4897,0),1*d_vote,0)</f>
        <v>0.73</v>
      </c>
      <c r="O4894" s="3">
        <f>IF(MATCH($O$1,$C4894:$C4897,0)&lt;(MATCH($P$1,$C4894:$C4897,0)),1*a_vote,0)+IF(MATCH($O$1,$D4894:$D4897,0)&lt;MATCH($P$1,$D4894:$D4897,0),1*b_vote,0)+IF(MATCH($O$1,$E4894:$E4897,0)&lt;MATCH($P$1,$E4894:$E4897,0),1*c_vote,0)+IF(MATCH($O$1,$F4894:$F4897,0)&lt;MATCH($P$1,$F4894:$F4897,0),1*d_vote,0)</f>
        <v>0.26</v>
      </c>
      <c r="P4894" s="3">
        <f>IF(MATCH(O$1,$C4894:$C4897,0)&gt;(MATCH(P$1,$C4894:$C4897,0)),1*a_vote,0)+IF(MATCH(O$1,$D4894:$D4897,0)&gt;MATCH(P$1,$D4894:$D4897,0),1*b_vote,0)+IF(MATCH(O$1,$E4894:$E4897,0)&gt;MATCH(P$1,$E4894:$E4897,0),1*c_vote,0)+IF(MATCH(O$1,$F4894:$F4897,0)&gt;MATCH(P$1,$F4894:$F4897,0),1*d_vote,0)</f>
        <v>0.74</v>
      </c>
      <c r="Q4894" s="3">
        <f>IF(MATCH($Q$1,$C4894:$C4897,0)&lt;(MATCH($R$1,$C4894:$C4897,0)),1*a_vote,0)+IF(MATCH($Q$1,$D4894:$D4897,0)&lt;MATCH($R$1,$D4894:$D4897,0),1*b_vote,0)+IF(MATCH($Q$1,$E4894:$E4897,0)&lt;MATCH($R$1,$E4894:$E4897,0),1*c_vote,0)+IF(MATCH($Q$1,$F4894:$F4897,0)&lt;MATCH($R$1,$F4894:$F4897,0),1*d_vote,0)</f>
        <v>0.51</v>
      </c>
      <c r="R4894" s="3">
        <f>IF(MATCH(Q$1,$C4894:$C4897,0)&gt;(MATCH(R$1,$C4894:$C4897,0)),1*a_vote,0)+IF(MATCH(Q$1,$D4894:$D4897,0)&gt;MATCH(R$1,$D4894:$D4897,0),1*b_vote,0)+IF(MATCH(Q$1,$E4894:$E4897,0)&gt;MATCH(R$1,$E4894:$E4897,0),1*c_vote,0)+IF(MATCH(Q$1,$F4894:$F4897,0)&gt;MATCH(R$1,$F4894:$F4897,0),1*d_vote,0)</f>
        <v>0.49</v>
      </c>
      <c r="S4894" s="3">
        <f>IF(MATCH($S$1,$C4894:$C4897,0)&lt;(MATCH($T$1,$C4894:$C4897,0)),1*a_vote,0)+IF(MATCH($S$1,$D4894:$D4897,0)&lt;MATCH($T$1,$D4894:$D4897,0),1*b_vote,0)+IF(MATCH($S$1,$E4894:$E4897,0)&lt;MATCH($T$1,$E4894:$E4897,0),1*c_vote,0)+IF(MATCH($S$1,$F4894:$F4897,0)&lt;MATCH($T$1,$F4894:$F4897,0),1*d_vote,0)</f>
        <v>0.25</v>
      </c>
      <c r="T4894" s="3">
        <f>IF(MATCH(S$1,$C4894:$C4897,0)&gt;(MATCH(T$1,$C4894:$C4897,0)),1*a_vote,0)+IF(MATCH(S$1,$D4894:$D4897,0)&gt;MATCH(T$1,$D4894:$D4897,0),1*b_vote,0)+IF(MATCH(S$1,$E4894:$E4897,0)&gt;MATCH(T$1,$E4894:$E4897,0),1*c_vote,0)+IF(MATCH(S$1,$F4894:$F4897,0)&gt;MATCH(T$1,$F4894:$F4897,0),1*d_vote,0)</f>
        <v>0.75</v>
      </c>
    </row>
    <row r="4895" spans="1:20" x14ac:dyDescent="0.25">
      <c r="A4895">
        <f t="shared" si="154"/>
        <v>4894</v>
      </c>
      <c r="B4895">
        <f t="shared" si="155"/>
        <v>1224</v>
      </c>
      <c r="C4895" t="str">
        <f>INDEX('VBA code_permu_wo_repettn'!$T$3:$Y$6,COUNTIF('Profile-matrices_Condorcet'!$B$2:$B4895,'Profile-matrices_Condorcet'!$B4895),MATCH(INDEX('numeric possibilities'!D$3:D$1298,VLOOKUP($B4895,'numeric possibilities'!$C$3:$G$1298,1)),'VBA code_permu_wo_repettn'!$T$2:$Y$2))</f>
        <v>D</v>
      </c>
      <c r="D4895" t="str">
        <f>INDEX('VBA code_permu_wo_repettn'!$AA$3:$AF$6,COUNTIF('Profile-matrices_Condorcet'!$B$2:$B4895,'Profile-matrices_Condorcet'!$B4895),MATCH(INDEX('numeric possibilities'!E$3:E$1298,VLOOKUP($B4895,'numeric possibilities'!$C$3:$G$1298,1)),'VBA code_permu_wo_repettn'!$AA$2:$AF$2))</f>
        <v>D</v>
      </c>
      <c r="E4895" t="str">
        <f>INDEX('VBA code_permu_wo_repettn'!$AH$3:$AM$6,COUNTIF('Profile-matrices_Condorcet'!$B$2:$B4895,'Profile-matrices_Condorcet'!$B4895),MATCH(INDEX('numeric possibilities'!F$3:F$1298,VLOOKUP($B4895,'numeric possibilities'!$C$3:$G$1298,1)),'VBA code_permu_wo_repettn'!$AH$2:$AM$2))</f>
        <v>B</v>
      </c>
      <c r="F4895" t="str">
        <f>INDEX('VBA code_permu_wo_repettn'!$AO$3:$AT$6,COUNTIF('Profile-matrices_Condorcet'!$B$2:$B4895,'Profile-matrices_Condorcet'!$B4895),MATCH(INDEX('numeric possibilities'!G$3:G$1298,VLOOKUP($B4895,'numeric possibilities'!$C$3:$G$1298,1)),'VBA code_permu_wo_repettn'!$AO$2:$AT$2))</f>
        <v>C</v>
      </c>
      <c r="H4895" t="s">
        <v>15</v>
      </c>
      <c r="I4895" t="str">
        <f>IF(I4894&gt;J4894,$I$1,IF(I4894&lt;J4894,$J$1,0))</f>
        <v>B</v>
      </c>
      <c r="K4895" t="str">
        <f>IF(K4894&gt;L4894,$K$1,IF(K4894&lt;L4894,$L$1,0))</f>
        <v>C</v>
      </c>
      <c r="M4895" t="str">
        <f>IF(M4894&gt;N4894,$M$1,IF(M4894&lt;N4894,$N$1,0))</f>
        <v>D</v>
      </c>
      <c r="O4895" t="str">
        <f>IF(O4894&gt;P4894,$O$1,IF(O4894&lt;P4894,$P$1,0))</f>
        <v>C</v>
      </c>
      <c r="Q4895" t="str">
        <f>IF(Q4894&gt;R4894,$Q$1,IF(Q4894&lt;R4894,$R$1,0))</f>
        <v>B</v>
      </c>
      <c r="S4895" t="str">
        <f>IF(S4894&gt;T4894,$S$1,IF(S4894&lt;T4894,$T$1,0))</f>
        <v>D</v>
      </c>
    </row>
    <row r="4896" spans="1:20" x14ac:dyDescent="0.25">
      <c r="A4896">
        <f t="shared" si="154"/>
        <v>4895</v>
      </c>
      <c r="B4896">
        <f t="shared" si="155"/>
        <v>1224</v>
      </c>
      <c r="C4896" t="str">
        <f>INDEX('VBA code_permu_wo_repettn'!$T$3:$Y$6,COUNTIF('Profile-matrices_Condorcet'!$B$2:$B4896,'Profile-matrices_Condorcet'!$B4896),MATCH(INDEX('numeric possibilities'!D$3:D$1298,VLOOKUP($B4896,'numeric possibilities'!$C$3:$G$1298,1)),'VBA code_permu_wo_repettn'!$T$2:$Y$2))</f>
        <v>C</v>
      </c>
      <c r="D4896" t="str">
        <f>INDEX('VBA code_permu_wo_repettn'!$AA$3:$AF$6,COUNTIF('Profile-matrices_Condorcet'!$B$2:$B4896,'Profile-matrices_Condorcet'!$B4896),MATCH(INDEX('numeric possibilities'!E$3:E$1298,VLOOKUP($B4896,'numeric possibilities'!$C$3:$G$1298,1)),'VBA code_permu_wo_repettn'!$AA$2:$AF$2))</f>
        <v>C</v>
      </c>
      <c r="E4896" t="str">
        <f>INDEX('VBA code_permu_wo_repettn'!$AH$3:$AM$6,COUNTIF('Profile-matrices_Condorcet'!$B$2:$B4896,'Profile-matrices_Condorcet'!$B4896),MATCH(INDEX('numeric possibilities'!F$3:F$1298,VLOOKUP($B4896,'numeric possibilities'!$C$3:$G$1298,1)),'VBA code_permu_wo_repettn'!$AH$2:$AM$2))</f>
        <v>D</v>
      </c>
      <c r="F4896" t="str">
        <f>INDEX('VBA code_permu_wo_repettn'!$AO$3:$AT$6,COUNTIF('Profile-matrices_Condorcet'!$B$2:$B4896,'Profile-matrices_Condorcet'!$B4896),MATCH(INDEX('numeric possibilities'!G$3:G$1298,VLOOKUP($B4896,'numeric possibilities'!$C$3:$G$1298,1)),'VBA code_permu_wo_repettn'!$AO$2:$AT$2))</f>
        <v>B</v>
      </c>
      <c r="I4896" t="s">
        <v>0</v>
      </c>
      <c r="J4896" t="s">
        <v>1</v>
      </c>
      <c r="K4896" t="s">
        <v>2</v>
      </c>
      <c r="L4896" t="s">
        <v>3</v>
      </c>
    </row>
    <row r="4897" spans="1:20" x14ac:dyDescent="0.25">
      <c r="A4897">
        <f t="shared" si="154"/>
        <v>4896</v>
      </c>
      <c r="B4897">
        <f t="shared" si="155"/>
        <v>1224</v>
      </c>
      <c r="C4897" t="str">
        <f>INDEX('VBA code_permu_wo_repettn'!$T$3:$Y$6,COUNTIF('Profile-matrices_Condorcet'!$B$2:$B4897,'Profile-matrices_Condorcet'!$B4897),MATCH(INDEX('numeric possibilities'!D$3:D$1298,VLOOKUP($B4897,'numeric possibilities'!$C$3:$G$1298,1)),'VBA code_permu_wo_repettn'!$T$2:$Y$2))</f>
        <v>B</v>
      </c>
      <c r="D4897" t="str">
        <f>INDEX('VBA code_permu_wo_repettn'!$AA$3:$AF$6,COUNTIF('Profile-matrices_Condorcet'!$B$2:$B4897,'Profile-matrices_Condorcet'!$B4897),MATCH(INDEX('numeric possibilities'!E$3:E$1298,VLOOKUP($B4897,'numeric possibilities'!$C$3:$G$1298,1)),'VBA code_permu_wo_repettn'!$AA$2:$AF$2))</f>
        <v>A</v>
      </c>
      <c r="E4897" t="str">
        <f>INDEX('VBA code_permu_wo_repettn'!$AH$3:$AM$6,COUNTIF('Profile-matrices_Condorcet'!$B$2:$B4897,'Profile-matrices_Condorcet'!$B4897),MATCH(INDEX('numeric possibilities'!F$3:F$1298,VLOOKUP($B4897,'numeric possibilities'!$C$3:$G$1298,1)),'VBA code_permu_wo_repettn'!$AH$2:$AM$2))</f>
        <v>A</v>
      </c>
      <c r="F4897" t="str">
        <f>INDEX('VBA code_permu_wo_repettn'!$AO$3:$AT$6,COUNTIF('Profile-matrices_Condorcet'!$B$2:$B4897,'Profile-matrices_Condorcet'!$B4897),MATCH(INDEX('numeric possibilities'!G$3:G$1298,VLOOKUP($B4897,'numeric possibilities'!$C$3:$G$1298,1)),'VBA code_permu_wo_repettn'!$AO$2:$AT$2))</f>
        <v>A</v>
      </c>
      <c r="G4897" t="str">
        <f>IF(MAX(I4897:L4897)&gt;='numeric possibilities'!$B$4/2,INDEX('Profile-matrices_Condorcet'!I4896:L4896,1,MATCH(MAX('Profile-matrices_Condorcet'!I4897:L4897),'Profile-matrices_Condorcet'!I4897:L4897,0)),"NCW")</f>
        <v>NCW</v>
      </c>
      <c r="H4897" t="s">
        <v>13</v>
      </c>
      <c r="I4897" s="3">
        <f>COUNTIF($I4895:$S4895,I4896)</f>
        <v>0</v>
      </c>
      <c r="J4897" s="3">
        <f>COUNTIF($I4895:$S4895,J4896)</f>
        <v>2</v>
      </c>
      <c r="K4897" s="3">
        <f>COUNTIF($I4895:$S4895,K4896)</f>
        <v>2</v>
      </c>
      <c r="L4897" s="3">
        <f>COUNTIF($I4895:$S4895,L4896)</f>
        <v>2</v>
      </c>
    </row>
    <row r="4898" spans="1:20" x14ac:dyDescent="0.25">
      <c r="A4898">
        <f t="shared" si="154"/>
        <v>4897</v>
      </c>
      <c r="B4898">
        <f t="shared" si="155"/>
        <v>1225</v>
      </c>
      <c r="C4898" t="str">
        <f>INDEX('VBA code_permu_wo_repettn'!$T$3:$Y$6,COUNTIF('Profile-matrices_Condorcet'!$B$2:$B4898,'Profile-matrices_Condorcet'!$B4898),MATCH(INDEX('numeric possibilities'!D$3:D$1298,VLOOKUP($B4898,'numeric possibilities'!$C$3:$G$1298,1)),'VBA code_permu_wo_repettn'!$T$2:$Y$2))</f>
        <v>A</v>
      </c>
      <c r="D4898" t="str">
        <f>INDEX('VBA code_permu_wo_repettn'!$AA$3:$AF$6,COUNTIF('Profile-matrices_Condorcet'!$B$2:$B4898,'Profile-matrices_Condorcet'!$B4898),MATCH(INDEX('numeric possibilities'!E$3:E$1298,VLOOKUP($B4898,'numeric possibilities'!$C$3:$G$1298,1)),'VBA code_permu_wo_repettn'!$AA$2:$AF$2))</f>
        <v>B</v>
      </c>
      <c r="E4898" t="str">
        <f>INDEX('VBA code_permu_wo_repettn'!$AH$3:$AM$6,COUNTIF('Profile-matrices_Condorcet'!$B$2:$B4898,'Profile-matrices_Condorcet'!$B4898),MATCH(INDEX('numeric possibilities'!F$3:F$1298,VLOOKUP($B4898,'numeric possibilities'!$C$3:$G$1298,1)),'VBA code_permu_wo_repettn'!$AH$2:$AM$2))</f>
        <v>C</v>
      </c>
      <c r="F4898" t="str">
        <f>INDEX('VBA code_permu_wo_repettn'!$AO$3:$AT$6,COUNTIF('Profile-matrices_Condorcet'!$B$2:$B4898,'Profile-matrices_Condorcet'!$B4898),MATCH(INDEX('numeric possibilities'!G$3:G$1298,VLOOKUP($B4898,'numeric possibilities'!$C$3:$G$1298,1)),'VBA code_permu_wo_repettn'!$AO$2:$AT$2))</f>
        <v>D</v>
      </c>
      <c r="H4898" t="s">
        <v>14</v>
      </c>
      <c r="I4898" s="3">
        <f>IF(MATCH(I$1,$C4898:$C4901,0)&lt;(MATCH(J$1,$C4898:$C4901,0)),1*a_vote,0)+IF(MATCH(I$1,$D4898:$D4901,0)&lt;MATCH(J$1,$D4898:$D4901,0),1*b_vote,0)+IF(MATCH(I$1,$E4898:$E4901,0)&lt;MATCH(J$1,$E4898:$E4901,0),1*c_vote,0)+IF(MATCH(I$1,$F4898:$F4901,0)&lt;MATCH(J$1,$F4898:$F4901,0),1*d_vote,0)</f>
        <v>0.52</v>
      </c>
      <c r="J4898" s="3">
        <f>IF(MATCH(I$1,$C4898:$C4901,0)&gt;(MATCH(J$1,$C4898:$C4901,0)),1*a_vote,0)+IF(MATCH(I$1,$D4898:$D4901,0)&gt;MATCH(J$1,$D4898:$D4901,0),1*b_vote,0)+IF(MATCH(I$1,$E4898:$E4901,0)&gt;MATCH(J$1,$E4898:$E4901,0),1*c_vote,0)+IF(MATCH(I$1,$F4898:$F4901,0)&gt;MATCH(J$1,$F4898:$F4901,0),1*d_vote,0)</f>
        <v>0.48</v>
      </c>
      <c r="K4898" s="3">
        <f>IF(MATCH($K$1,$C4898:$C4901,0)&lt;(MATCH($L$1,$C4898:$C4901,0)),1*a_vote,0)+IF(MATCH($K$1,$D4898:$D4901,0)&lt;MATCH($L$1,$D4898:$D4901,0),1*b_vote,0)+IF(MATCH($K$1,$E4898:$E4901,0)&lt;MATCH($L$1,$E4898:$E4901,0),1*c_vote,0)+IF(MATCH($K$1,$F4898:$F4901,0)&lt;MATCH($L$1,$F4898:$F4901,0),1*d_vote,0)</f>
        <v>0.53</v>
      </c>
      <c r="L4898" s="3">
        <f>IF(MATCH(K$1,$C4898:$C4901,0)&gt;(MATCH(L$1,$C4898:$C4901,0)),1*a_vote,0)+IF(MATCH(K$1,$D4898:$D4901,0)&gt;MATCH(L$1,$D4898:$D4901,0),1*b_vote,0)+IF(MATCH(K$1,$E4898:$E4901,0)&gt;MATCH(L$1,$E4898:$E4901,0),1*c_vote,0)+IF(MATCH(K$1,$F4898:$F4901,0)&gt;MATCH(L$1,$F4898:$F4901,0),1*d_vote,0)</f>
        <v>0.47</v>
      </c>
      <c r="M4898" s="3">
        <f>IF(MATCH($M$1,$C4898:$C4901,0)&lt;(MATCH($N$1,$C4898:$C4901,0)),1*a_vote,0)+IF(MATCH($M$1,$D4898:$D4901,0)&lt;MATCH($N$1,$D4898:$D4901,0),1*b_vote,0)+IF(MATCH($M$1,$E4898:$E4901,0)&lt;MATCH($N$1,$E4898:$E4901,0),1*c_vote,0)+IF(MATCH($M$1,$F4898:$F4901,0)&lt;MATCH($N$1,$F4898:$F4901,0),1*d_vote,0)</f>
        <v>0.53</v>
      </c>
      <c r="N4898" s="3">
        <f>IF(MATCH(M$1,$C4898:$C4901,0)&gt;(MATCH(N$1,$C4898:$C4901,0)),1*a_vote,0)+IF(MATCH(M$1,$D4898:$D4901,0)&gt;MATCH(N$1,$D4898:$D4901,0),1*b_vote,0)+IF(MATCH(M$1,$E4898:$E4901,0)&gt;MATCH(N$1,$E4898:$E4901,0),1*c_vote,0)+IF(MATCH(M$1,$F4898:$F4901,0)&gt;MATCH(N$1,$F4898:$F4901,0),1*d_vote,0)</f>
        <v>0.47</v>
      </c>
      <c r="O4898" s="3">
        <f>IF(MATCH($O$1,$C4898:$C4901,0)&lt;(MATCH($P$1,$C4898:$C4901,0)),1*a_vote,0)+IF(MATCH($O$1,$D4898:$D4901,0)&lt;MATCH($P$1,$D4898:$D4901,0),1*b_vote,0)+IF(MATCH($O$1,$E4898:$E4901,0)&lt;MATCH($P$1,$E4898:$E4901,0),1*c_vote,0)+IF(MATCH($O$1,$F4898:$F4901,0)&lt;MATCH($P$1,$F4898:$F4901,0),1*d_vote,0)</f>
        <v>0.53</v>
      </c>
      <c r="P4898" s="3">
        <f>IF(MATCH(O$1,$C4898:$C4901,0)&gt;(MATCH(P$1,$C4898:$C4901,0)),1*a_vote,0)+IF(MATCH(O$1,$D4898:$D4901,0)&gt;MATCH(P$1,$D4898:$D4901,0),1*b_vote,0)+IF(MATCH(O$1,$E4898:$E4901,0)&gt;MATCH(P$1,$E4898:$E4901,0),1*c_vote,0)+IF(MATCH(O$1,$F4898:$F4901,0)&gt;MATCH(P$1,$F4898:$F4901,0),1*d_vote,0)</f>
        <v>0.47</v>
      </c>
      <c r="Q4898" s="3">
        <f>IF(MATCH($Q$1,$C4898:$C4901,0)&lt;(MATCH($R$1,$C4898:$C4901,0)),1*a_vote,0)+IF(MATCH($Q$1,$D4898:$D4901,0)&lt;MATCH($R$1,$D4898:$D4901,0),1*b_vote,0)+IF(MATCH($Q$1,$E4898:$E4901,0)&lt;MATCH($R$1,$E4898:$E4901,0),1*c_vote,0)+IF(MATCH($Q$1,$F4898:$F4901,0)&lt;MATCH($R$1,$F4898:$F4901,0),1*d_vote,0)</f>
        <v>0.53</v>
      </c>
      <c r="R4898" s="3">
        <f>IF(MATCH(Q$1,$C4898:$C4901,0)&gt;(MATCH(R$1,$C4898:$C4901,0)),1*a_vote,0)+IF(MATCH(Q$1,$D4898:$D4901,0)&gt;MATCH(R$1,$D4898:$D4901,0),1*b_vote,0)+IF(MATCH(Q$1,$E4898:$E4901,0)&gt;MATCH(R$1,$E4898:$E4901,0),1*c_vote,0)+IF(MATCH(Q$1,$F4898:$F4901,0)&gt;MATCH(R$1,$F4898:$F4901,0),1*d_vote,0)</f>
        <v>0.47</v>
      </c>
      <c r="S4898" s="3">
        <f>IF(MATCH($S$1,$C4898:$C4901,0)&lt;(MATCH($T$1,$C4898:$C4901,0)),1*a_vote,0)+IF(MATCH($S$1,$D4898:$D4901,0)&lt;MATCH($T$1,$D4898:$D4901,0),1*b_vote,0)+IF(MATCH($S$1,$E4898:$E4901,0)&lt;MATCH($T$1,$E4898:$E4901,0),1*c_vote,0)+IF(MATCH($S$1,$F4898:$F4901,0)&lt;MATCH($T$1,$F4898:$F4901,0),1*d_vote,0)</f>
        <v>0.78</v>
      </c>
      <c r="T4898" s="3">
        <f>IF(MATCH(S$1,$C4898:$C4901,0)&gt;(MATCH(T$1,$C4898:$C4901,0)),1*a_vote,0)+IF(MATCH(S$1,$D4898:$D4901,0)&gt;MATCH(T$1,$D4898:$D4901,0),1*b_vote,0)+IF(MATCH(S$1,$E4898:$E4901,0)&gt;MATCH(T$1,$E4898:$E4901,0),1*c_vote,0)+IF(MATCH(S$1,$F4898:$F4901,0)&gt;MATCH(T$1,$F4898:$F4901,0),1*d_vote,0)</f>
        <v>0.21999999999999997</v>
      </c>
    </row>
    <row r="4899" spans="1:20" x14ac:dyDescent="0.25">
      <c r="A4899">
        <f t="shared" si="154"/>
        <v>4898</v>
      </c>
      <c r="B4899">
        <f t="shared" si="155"/>
        <v>1225</v>
      </c>
      <c r="C4899" t="str">
        <f>INDEX('VBA code_permu_wo_repettn'!$T$3:$Y$6,COUNTIF('Profile-matrices_Condorcet'!$B$2:$B4899,'Profile-matrices_Condorcet'!$B4899),MATCH(INDEX('numeric possibilities'!D$3:D$1298,VLOOKUP($B4899,'numeric possibilities'!$C$3:$G$1298,1)),'VBA code_permu_wo_repettn'!$T$2:$Y$2))</f>
        <v>B</v>
      </c>
      <c r="D4899" t="str">
        <f>INDEX('VBA code_permu_wo_repettn'!$AA$3:$AF$6,COUNTIF('Profile-matrices_Condorcet'!$B$2:$B4899,'Profile-matrices_Condorcet'!$B4899),MATCH(INDEX('numeric possibilities'!E$3:E$1298,VLOOKUP($B4899,'numeric possibilities'!$C$3:$G$1298,1)),'VBA code_permu_wo_repettn'!$AA$2:$AF$2))</f>
        <v>A</v>
      </c>
      <c r="E4899" t="str">
        <f>INDEX('VBA code_permu_wo_repettn'!$AH$3:$AM$6,COUNTIF('Profile-matrices_Condorcet'!$B$2:$B4899,'Profile-matrices_Condorcet'!$B4899),MATCH(INDEX('numeric possibilities'!F$3:F$1298,VLOOKUP($B4899,'numeric possibilities'!$C$3:$G$1298,1)),'VBA code_permu_wo_repettn'!$AH$2:$AM$2))</f>
        <v>D</v>
      </c>
      <c r="F4899" t="str">
        <f>INDEX('VBA code_permu_wo_repettn'!$AO$3:$AT$6,COUNTIF('Profile-matrices_Condorcet'!$B$2:$B4899,'Profile-matrices_Condorcet'!$B4899),MATCH(INDEX('numeric possibilities'!G$3:G$1298,VLOOKUP($B4899,'numeric possibilities'!$C$3:$G$1298,1)),'VBA code_permu_wo_repettn'!$AO$2:$AT$2))</f>
        <v>C</v>
      </c>
      <c r="H4899" t="s">
        <v>15</v>
      </c>
      <c r="I4899" t="str">
        <f>IF(I4898&gt;J4898,$I$1,IF(I4898&lt;J4898,$J$1,0))</f>
        <v>A</v>
      </c>
      <c r="K4899" t="str">
        <f>IF(K4898&gt;L4898,$K$1,IF(K4898&lt;L4898,$L$1,0))</f>
        <v>A</v>
      </c>
      <c r="M4899" t="str">
        <f>IF(M4898&gt;N4898,$M$1,IF(M4898&lt;N4898,$N$1,0))</f>
        <v>A</v>
      </c>
      <c r="O4899" t="str">
        <f>IF(O4898&gt;P4898,$O$1,IF(O4898&lt;P4898,$P$1,0))</f>
        <v>B</v>
      </c>
      <c r="Q4899" t="str">
        <f>IF(Q4898&gt;R4898,$Q$1,IF(Q4898&lt;R4898,$R$1,0))</f>
        <v>B</v>
      </c>
      <c r="S4899" t="str">
        <f>IF(S4898&gt;T4898,$S$1,IF(S4898&lt;T4898,$T$1,0))</f>
        <v>C</v>
      </c>
    </row>
    <row r="4900" spans="1:20" x14ac:dyDescent="0.25">
      <c r="A4900">
        <f t="shared" si="154"/>
        <v>4899</v>
      </c>
      <c r="B4900">
        <f t="shared" si="155"/>
        <v>1225</v>
      </c>
      <c r="C4900" t="str">
        <f>INDEX('VBA code_permu_wo_repettn'!$T$3:$Y$6,COUNTIF('Profile-matrices_Condorcet'!$B$2:$B4900,'Profile-matrices_Condorcet'!$B4900),MATCH(INDEX('numeric possibilities'!D$3:D$1298,VLOOKUP($B4900,'numeric possibilities'!$C$3:$G$1298,1)),'VBA code_permu_wo_repettn'!$T$2:$Y$2))</f>
        <v>C</v>
      </c>
      <c r="D4900" t="str">
        <f>INDEX('VBA code_permu_wo_repettn'!$AA$3:$AF$6,COUNTIF('Profile-matrices_Condorcet'!$B$2:$B4900,'Profile-matrices_Condorcet'!$B4900),MATCH(INDEX('numeric possibilities'!E$3:E$1298,VLOOKUP($B4900,'numeric possibilities'!$C$3:$G$1298,1)),'VBA code_permu_wo_repettn'!$AA$2:$AF$2))</f>
        <v>C</v>
      </c>
      <c r="E4900" t="str">
        <f>INDEX('VBA code_permu_wo_repettn'!$AH$3:$AM$6,COUNTIF('Profile-matrices_Condorcet'!$B$2:$B4900,'Profile-matrices_Condorcet'!$B4900),MATCH(INDEX('numeric possibilities'!F$3:F$1298,VLOOKUP($B4900,'numeric possibilities'!$C$3:$G$1298,1)),'VBA code_permu_wo_repettn'!$AH$2:$AM$2))</f>
        <v>A</v>
      </c>
      <c r="F4900" t="str">
        <f>INDEX('VBA code_permu_wo_repettn'!$AO$3:$AT$6,COUNTIF('Profile-matrices_Condorcet'!$B$2:$B4900,'Profile-matrices_Condorcet'!$B4900),MATCH(INDEX('numeric possibilities'!G$3:G$1298,VLOOKUP($B4900,'numeric possibilities'!$C$3:$G$1298,1)),'VBA code_permu_wo_repettn'!$AO$2:$AT$2))</f>
        <v>B</v>
      </c>
      <c r="I4900" t="s">
        <v>0</v>
      </c>
      <c r="J4900" t="s">
        <v>1</v>
      </c>
      <c r="K4900" t="s">
        <v>2</v>
      </c>
      <c r="L4900" t="s">
        <v>3</v>
      </c>
    </row>
    <row r="4901" spans="1:20" x14ac:dyDescent="0.25">
      <c r="A4901">
        <f t="shared" si="154"/>
        <v>4900</v>
      </c>
      <c r="B4901">
        <f t="shared" si="155"/>
        <v>1225</v>
      </c>
      <c r="C4901" t="str">
        <f>INDEX('VBA code_permu_wo_repettn'!$T$3:$Y$6,COUNTIF('Profile-matrices_Condorcet'!$B$2:$B4901,'Profile-matrices_Condorcet'!$B4901),MATCH(INDEX('numeric possibilities'!D$3:D$1298,VLOOKUP($B4901,'numeric possibilities'!$C$3:$G$1298,1)),'VBA code_permu_wo_repettn'!$T$2:$Y$2))</f>
        <v>D</v>
      </c>
      <c r="D4901" t="str">
        <f>INDEX('VBA code_permu_wo_repettn'!$AA$3:$AF$6,COUNTIF('Profile-matrices_Condorcet'!$B$2:$B4901,'Profile-matrices_Condorcet'!$B4901),MATCH(INDEX('numeric possibilities'!E$3:E$1298,VLOOKUP($B4901,'numeric possibilities'!$C$3:$G$1298,1)),'VBA code_permu_wo_repettn'!$AA$2:$AF$2))</f>
        <v>D</v>
      </c>
      <c r="E4901" t="str">
        <f>INDEX('VBA code_permu_wo_repettn'!$AH$3:$AM$6,COUNTIF('Profile-matrices_Condorcet'!$B$2:$B4901,'Profile-matrices_Condorcet'!$B4901),MATCH(INDEX('numeric possibilities'!F$3:F$1298,VLOOKUP($B4901,'numeric possibilities'!$C$3:$G$1298,1)),'VBA code_permu_wo_repettn'!$AH$2:$AM$2))</f>
        <v>B</v>
      </c>
      <c r="F4901" t="str">
        <f>INDEX('VBA code_permu_wo_repettn'!$AO$3:$AT$6,COUNTIF('Profile-matrices_Condorcet'!$B$2:$B4901,'Profile-matrices_Condorcet'!$B4901),MATCH(INDEX('numeric possibilities'!G$3:G$1298,VLOOKUP($B4901,'numeric possibilities'!$C$3:$G$1298,1)),'VBA code_permu_wo_repettn'!$AO$2:$AT$2))</f>
        <v>A</v>
      </c>
      <c r="G4901" t="str">
        <f>IF(MAX(I4901:L4901)&gt;='numeric possibilities'!$B$4/2,INDEX('Profile-matrices_Condorcet'!I4900:L4900,1,MATCH(MAX('Profile-matrices_Condorcet'!I4901:L4901),'Profile-matrices_Condorcet'!I4901:L4901,0)),"NCW")</f>
        <v>A</v>
      </c>
      <c r="H4901" t="s">
        <v>13</v>
      </c>
      <c r="I4901" s="3">
        <f>COUNTIF($I4899:$S4899,I4900)</f>
        <v>3</v>
      </c>
      <c r="J4901" s="3">
        <f>COUNTIF($I4899:$S4899,J4900)</f>
        <v>2</v>
      </c>
      <c r="K4901" s="3">
        <f>COUNTIF($I4899:$S4899,K4900)</f>
        <v>1</v>
      </c>
      <c r="L4901" s="3">
        <f>COUNTIF($I4899:$S4899,L4900)</f>
        <v>0</v>
      </c>
    </row>
    <row r="4902" spans="1:20" x14ac:dyDescent="0.25">
      <c r="A4902">
        <f t="shared" si="154"/>
        <v>4901</v>
      </c>
      <c r="B4902">
        <f t="shared" si="155"/>
        <v>1226</v>
      </c>
      <c r="C4902" t="str">
        <f>INDEX('VBA code_permu_wo_repettn'!$T$3:$Y$6,COUNTIF('Profile-matrices_Condorcet'!$B$2:$B4902,'Profile-matrices_Condorcet'!$B4902),MATCH(INDEX('numeric possibilities'!D$3:D$1298,VLOOKUP($B4902,'numeric possibilities'!$C$3:$G$1298,1)),'VBA code_permu_wo_repettn'!$T$2:$Y$2))</f>
        <v>A</v>
      </c>
      <c r="D4902" t="str">
        <f>INDEX('VBA code_permu_wo_repettn'!$AA$3:$AF$6,COUNTIF('Profile-matrices_Condorcet'!$B$2:$B4902,'Profile-matrices_Condorcet'!$B4902),MATCH(INDEX('numeric possibilities'!E$3:E$1298,VLOOKUP($B4902,'numeric possibilities'!$C$3:$G$1298,1)),'VBA code_permu_wo_repettn'!$AA$2:$AF$2))</f>
        <v>B</v>
      </c>
      <c r="E4902" t="str">
        <f>INDEX('VBA code_permu_wo_repettn'!$AH$3:$AM$6,COUNTIF('Profile-matrices_Condorcet'!$B$2:$B4902,'Profile-matrices_Condorcet'!$B4902),MATCH(INDEX('numeric possibilities'!F$3:F$1298,VLOOKUP($B4902,'numeric possibilities'!$C$3:$G$1298,1)),'VBA code_permu_wo_repettn'!$AH$2:$AM$2))</f>
        <v>C</v>
      </c>
      <c r="F4902" t="str">
        <f>INDEX('VBA code_permu_wo_repettn'!$AO$3:$AT$6,COUNTIF('Profile-matrices_Condorcet'!$B$2:$B4902,'Profile-matrices_Condorcet'!$B4902),MATCH(INDEX('numeric possibilities'!G$3:G$1298,VLOOKUP($B4902,'numeric possibilities'!$C$3:$G$1298,1)),'VBA code_permu_wo_repettn'!$AO$2:$AT$2))</f>
        <v>D</v>
      </c>
      <c r="H4902" t="s">
        <v>14</v>
      </c>
      <c r="I4902" s="3">
        <f>IF(MATCH(I$1,$C4902:$C4905,0)&lt;(MATCH(J$1,$C4902:$C4905,0)),1*a_vote,0)+IF(MATCH(I$1,$D4902:$D4905,0)&lt;MATCH(J$1,$D4902:$D4905,0),1*b_vote,0)+IF(MATCH(I$1,$E4902:$E4905,0)&lt;MATCH(J$1,$E4902:$E4905,0),1*c_vote,0)+IF(MATCH(I$1,$F4902:$F4905,0)&lt;MATCH(J$1,$F4902:$F4905,0),1*d_vote,0)</f>
        <v>0.52</v>
      </c>
      <c r="J4902" s="3">
        <f>IF(MATCH(I$1,$C4902:$C4905,0)&gt;(MATCH(J$1,$C4902:$C4905,0)),1*a_vote,0)+IF(MATCH(I$1,$D4902:$D4905,0)&gt;MATCH(J$1,$D4902:$D4905,0),1*b_vote,0)+IF(MATCH(I$1,$E4902:$E4905,0)&gt;MATCH(J$1,$E4902:$E4905,0),1*c_vote,0)+IF(MATCH(I$1,$F4902:$F4905,0)&gt;MATCH(J$1,$F4902:$F4905,0),1*d_vote,0)</f>
        <v>0.48</v>
      </c>
      <c r="K4902" s="3">
        <f>IF(MATCH($K$1,$C4902:$C4905,0)&lt;(MATCH($L$1,$C4902:$C4905,0)),1*a_vote,0)+IF(MATCH($K$1,$D4902:$D4905,0)&lt;MATCH($L$1,$D4902:$D4905,0),1*b_vote,0)+IF(MATCH($K$1,$E4902:$E4905,0)&lt;MATCH($L$1,$E4902:$E4905,0),1*c_vote,0)+IF(MATCH($K$1,$F4902:$F4905,0)&lt;MATCH($L$1,$F4902:$F4905,0),1*d_vote,0)</f>
        <v>0.53</v>
      </c>
      <c r="L4902" s="3">
        <f>IF(MATCH(K$1,$C4902:$C4905,0)&gt;(MATCH(L$1,$C4902:$C4905,0)),1*a_vote,0)+IF(MATCH(K$1,$D4902:$D4905,0)&gt;MATCH(L$1,$D4902:$D4905,0),1*b_vote,0)+IF(MATCH(K$1,$E4902:$E4905,0)&gt;MATCH(L$1,$E4902:$E4905,0),1*c_vote,0)+IF(MATCH(K$1,$F4902:$F4905,0)&gt;MATCH(L$1,$F4902:$F4905,0),1*d_vote,0)</f>
        <v>0.47</v>
      </c>
      <c r="M4902" s="3">
        <f>IF(MATCH($M$1,$C4902:$C4905,0)&lt;(MATCH($N$1,$C4902:$C4905,0)),1*a_vote,0)+IF(MATCH($M$1,$D4902:$D4905,0)&lt;MATCH($N$1,$D4902:$D4905,0),1*b_vote,0)+IF(MATCH($M$1,$E4902:$E4905,0)&lt;MATCH($N$1,$E4902:$E4905,0),1*c_vote,0)+IF(MATCH($M$1,$F4902:$F4905,0)&lt;MATCH($N$1,$F4902:$F4905,0),1*d_vote,0)</f>
        <v>0.53</v>
      </c>
      <c r="N4902" s="3">
        <f>IF(MATCH(M$1,$C4902:$C4905,0)&gt;(MATCH(N$1,$C4902:$C4905,0)),1*a_vote,0)+IF(MATCH(M$1,$D4902:$D4905,0)&gt;MATCH(N$1,$D4902:$D4905,0),1*b_vote,0)+IF(MATCH(M$1,$E4902:$E4905,0)&gt;MATCH(N$1,$E4902:$E4905,0),1*c_vote,0)+IF(MATCH(M$1,$F4902:$F4905,0)&gt;MATCH(N$1,$F4902:$F4905,0),1*d_vote,0)</f>
        <v>0.47</v>
      </c>
      <c r="O4902" s="3">
        <f>IF(MATCH($O$1,$C4902:$C4905,0)&lt;(MATCH($P$1,$C4902:$C4905,0)),1*a_vote,0)+IF(MATCH($O$1,$D4902:$D4905,0)&lt;MATCH($P$1,$D4902:$D4905,0),1*b_vote,0)+IF(MATCH($O$1,$E4902:$E4905,0)&lt;MATCH($P$1,$E4902:$E4905,0),1*c_vote,0)+IF(MATCH($O$1,$F4902:$F4905,0)&lt;MATCH($P$1,$F4902:$F4905,0),1*d_vote,0)</f>
        <v>0.53</v>
      </c>
      <c r="P4902" s="3">
        <f>IF(MATCH(O$1,$C4902:$C4905,0)&gt;(MATCH(P$1,$C4902:$C4905,0)),1*a_vote,0)+IF(MATCH(O$1,$D4902:$D4905,0)&gt;MATCH(P$1,$D4902:$D4905,0),1*b_vote,0)+IF(MATCH(O$1,$E4902:$E4905,0)&gt;MATCH(P$1,$E4902:$E4905,0),1*c_vote,0)+IF(MATCH(O$1,$F4902:$F4905,0)&gt;MATCH(P$1,$F4902:$F4905,0),1*d_vote,0)</f>
        <v>0.47</v>
      </c>
      <c r="Q4902" s="3">
        <f>IF(MATCH($Q$1,$C4902:$C4905,0)&lt;(MATCH($R$1,$C4902:$C4905,0)),1*a_vote,0)+IF(MATCH($Q$1,$D4902:$D4905,0)&lt;MATCH($R$1,$D4902:$D4905,0),1*b_vote,0)+IF(MATCH($Q$1,$E4902:$E4905,0)&lt;MATCH($R$1,$E4902:$E4905,0),1*c_vote,0)+IF(MATCH($Q$1,$F4902:$F4905,0)&lt;MATCH($R$1,$F4902:$F4905,0),1*d_vote,0)</f>
        <v>0.53</v>
      </c>
      <c r="R4902" s="3">
        <f>IF(MATCH(Q$1,$C4902:$C4905,0)&gt;(MATCH(R$1,$C4902:$C4905,0)),1*a_vote,0)+IF(MATCH(Q$1,$D4902:$D4905,0)&gt;MATCH(R$1,$D4902:$D4905,0),1*b_vote,0)+IF(MATCH(Q$1,$E4902:$E4905,0)&gt;MATCH(R$1,$E4902:$E4905,0),1*c_vote,0)+IF(MATCH(Q$1,$F4902:$F4905,0)&gt;MATCH(R$1,$F4902:$F4905,0),1*d_vote,0)</f>
        <v>0.47</v>
      </c>
      <c r="S4902" s="3">
        <f>IF(MATCH($S$1,$C4902:$C4905,0)&lt;(MATCH($T$1,$C4902:$C4905,0)),1*a_vote,0)+IF(MATCH($S$1,$D4902:$D4905,0)&lt;MATCH($T$1,$D4902:$D4905,0),1*b_vote,0)+IF(MATCH($S$1,$E4902:$E4905,0)&lt;MATCH($T$1,$E4902:$E4905,0),1*c_vote,0)+IF(MATCH($S$1,$F4902:$F4905,0)&lt;MATCH($T$1,$F4902:$F4905,0),1*d_vote,0)</f>
        <v>0.51</v>
      </c>
      <c r="T4902" s="3">
        <f>IF(MATCH(S$1,$C4902:$C4905,0)&gt;(MATCH(T$1,$C4902:$C4905,0)),1*a_vote,0)+IF(MATCH(S$1,$D4902:$D4905,0)&gt;MATCH(T$1,$D4902:$D4905,0),1*b_vote,0)+IF(MATCH(S$1,$E4902:$E4905,0)&gt;MATCH(T$1,$E4902:$E4905,0),1*c_vote,0)+IF(MATCH(S$1,$F4902:$F4905,0)&gt;MATCH(T$1,$F4902:$F4905,0),1*d_vote,0)</f>
        <v>0.49</v>
      </c>
    </row>
    <row r="4903" spans="1:20" x14ac:dyDescent="0.25">
      <c r="A4903">
        <f t="shared" si="154"/>
        <v>4902</v>
      </c>
      <c r="B4903">
        <f t="shared" si="155"/>
        <v>1226</v>
      </c>
      <c r="C4903" t="str">
        <f>INDEX('VBA code_permu_wo_repettn'!$T$3:$Y$6,COUNTIF('Profile-matrices_Condorcet'!$B$2:$B4903,'Profile-matrices_Condorcet'!$B4903),MATCH(INDEX('numeric possibilities'!D$3:D$1298,VLOOKUP($B4903,'numeric possibilities'!$C$3:$G$1298,1)),'VBA code_permu_wo_repettn'!$T$2:$Y$2))</f>
        <v>B</v>
      </c>
      <c r="D4903" t="str">
        <f>INDEX('VBA code_permu_wo_repettn'!$AA$3:$AF$6,COUNTIF('Profile-matrices_Condorcet'!$B$2:$B4903,'Profile-matrices_Condorcet'!$B4903),MATCH(INDEX('numeric possibilities'!E$3:E$1298,VLOOKUP($B4903,'numeric possibilities'!$C$3:$G$1298,1)),'VBA code_permu_wo_repettn'!$AA$2:$AF$2))</f>
        <v>A</v>
      </c>
      <c r="E4903" t="str">
        <f>INDEX('VBA code_permu_wo_repettn'!$AH$3:$AM$6,COUNTIF('Profile-matrices_Condorcet'!$B$2:$B4903,'Profile-matrices_Condorcet'!$B4903),MATCH(INDEX('numeric possibilities'!F$3:F$1298,VLOOKUP($B4903,'numeric possibilities'!$C$3:$G$1298,1)),'VBA code_permu_wo_repettn'!$AH$2:$AM$2))</f>
        <v>D</v>
      </c>
      <c r="F4903" t="str">
        <f>INDEX('VBA code_permu_wo_repettn'!$AO$3:$AT$6,COUNTIF('Profile-matrices_Condorcet'!$B$2:$B4903,'Profile-matrices_Condorcet'!$B4903),MATCH(INDEX('numeric possibilities'!G$3:G$1298,VLOOKUP($B4903,'numeric possibilities'!$C$3:$G$1298,1)),'VBA code_permu_wo_repettn'!$AO$2:$AT$2))</f>
        <v>C</v>
      </c>
      <c r="H4903" t="s">
        <v>15</v>
      </c>
      <c r="I4903" t="str">
        <f>IF(I4902&gt;J4902,$I$1,IF(I4902&lt;J4902,$J$1,0))</f>
        <v>A</v>
      </c>
      <c r="K4903" t="str">
        <f>IF(K4902&gt;L4902,$K$1,IF(K4902&lt;L4902,$L$1,0))</f>
        <v>A</v>
      </c>
      <c r="M4903" t="str">
        <f>IF(M4902&gt;N4902,$M$1,IF(M4902&lt;N4902,$N$1,0))</f>
        <v>A</v>
      </c>
      <c r="O4903" t="str">
        <f>IF(O4902&gt;P4902,$O$1,IF(O4902&lt;P4902,$P$1,0))</f>
        <v>B</v>
      </c>
      <c r="Q4903" t="str">
        <f>IF(Q4902&gt;R4902,$Q$1,IF(Q4902&lt;R4902,$R$1,0))</f>
        <v>B</v>
      </c>
      <c r="S4903" t="str">
        <f>IF(S4902&gt;T4902,$S$1,IF(S4902&lt;T4902,$T$1,0))</f>
        <v>C</v>
      </c>
    </row>
    <row r="4904" spans="1:20" x14ac:dyDescent="0.25">
      <c r="A4904">
        <f t="shared" si="154"/>
        <v>4903</v>
      </c>
      <c r="B4904">
        <f t="shared" si="155"/>
        <v>1226</v>
      </c>
      <c r="C4904" t="str">
        <f>INDEX('VBA code_permu_wo_repettn'!$T$3:$Y$6,COUNTIF('Profile-matrices_Condorcet'!$B$2:$B4904,'Profile-matrices_Condorcet'!$B4904),MATCH(INDEX('numeric possibilities'!D$3:D$1298,VLOOKUP($B4904,'numeric possibilities'!$C$3:$G$1298,1)),'VBA code_permu_wo_repettn'!$T$2:$Y$2))</f>
        <v>D</v>
      </c>
      <c r="D4904" t="str">
        <f>INDEX('VBA code_permu_wo_repettn'!$AA$3:$AF$6,COUNTIF('Profile-matrices_Condorcet'!$B$2:$B4904,'Profile-matrices_Condorcet'!$B4904),MATCH(INDEX('numeric possibilities'!E$3:E$1298,VLOOKUP($B4904,'numeric possibilities'!$C$3:$G$1298,1)),'VBA code_permu_wo_repettn'!$AA$2:$AF$2))</f>
        <v>C</v>
      </c>
      <c r="E4904" t="str">
        <f>INDEX('VBA code_permu_wo_repettn'!$AH$3:$AM$6,COUNTIF('Profile-matrices_Condorcet'!$B$2:$B4904,'Profile-matrices_Condorcet'!$B4904),MATCH(INDEX('numeric possibilities'!F$3:F$1298,VLOOKUP($B4904,'numeric possibilities'!$C$3:$G$1298,1)),'VBA code_permu_wo_repettn'!$AH$2:$AM$2))</f>
        <v>A</v>
      </c>
      <c r="F4904" t="str">
        <f>INDEX('VBA code_permu_wo_repettn'!$AO$3:$AT$6,COUNTIF('Profile-matrices_Condorcet'!$B$2:$B4904,'Profile-matrices_Condorcet'!$B4904),MATCH(INDEX('numeric possibilities'!G$3:G$1298,VLOOKUP($B4904,'numeric possibilities'!$C$3:$G$1298,1)),'VBA code_permu_wo_repettn'!$AO$2:$AT$2))</f>
        <v>B</v>
      </c>
      <c r="I4904" t="s">
        <v>0</v>
      </c>
      <c r="J4904" t="s">
        <v>1</v>
      </c>
      <c r="K4904" t="s">
        <v>2</v>
      </c>
      <c r="L4904" t="s">
        <v>3</v>
      </c>
    </row>
    <row r="4905" spans="1:20" x14ac:dyDescent="0.25">
      <c r="A4905">
        <f t="shared" si="154"/>
        <v>4904</v>
      </c>
      <c r="B4905">
        <f t="shared" si="155"/>
        <v>1226</v>
      </c>
      <c r="C4905" t="str">
        <f>INDEX('VBA code_permu_wo_repettn'!$T$3:$Y$6,COUNTIF('Profile-matrices_Condorcet'!$B$2:$B4905,'Profile-matrices_Condorcet'!$B4905),MATCH(INDEX('numeric possibilities'!D$3:D$1298,VLOOKUP($B4905,'numeric possibilities'!$C$3:$G$1298,1)),'VBA code_permu_wo_repettn'!$T$2:$Y$2))</f>
        <v>C</v>
      </c>
      <c r="D4905" t="str">
        <f>INDEX('VBA code_permu_wo_repettn'!$AA$3:$AF$6,COUNTIF('Profile-matrices_Condorcet'!$B$2:$B4905,'Profile-matrices_Condorcet'!$B4905),MATCH(INDEX('numeric possibilities'!E$3:E$1298,VLOOKUP($B4905,'numeric possibilities'!$C$3:$G$1298,1)),'VBA code_permu_wo_repettn'!$AA$2:$AF$2))</f>
        <v>D</v>
      </c>
      <c r="E4905" t="str">
        <f>INDEX('VBA code_permu_wo_repettn'!$AH$3:$AM$6,COUNTIF('Profile-matrices_Condorcet'!$B$2:$B4905,'Profile-matrices_Condorcet'!$B4905),MATCH(INDEX('numeric possibilities'!F$3:F$1298,VLOOKUP($B4905,'numeric possibilities'!$C$3:$G$1298,1)),'VBA code_permu_wo_repettn'!$AH$2:$AM$2))</f>
        <v>B</v>
      </c>
      <c r="F4905" t="str">
        <f>INDEX('VBA code_permu_wo_repettn'!$AO$3:$AT$6,COUNTIF('Profile-matrices_Condorcet'!$B$2:$B4905,'Profile-matrices_Condorcet'!$B4905),MATCH(INDEX('numeric possibilities'!G$3:G$1298,VLOOKUP($B4905,'numeric possibilities'!$C$3:$G$1298,1)),'VBA code_permu_wo_repettn'!$AO$2:$AT$2))</f>
        <v>A</v>
      </c>
      <c r="G4905" t="str">
        <f>IF(MAX(I4905:L4905)&gt;='numeric possibilities'!$B$4/2,INDEX('Profile-matrices_Condorcet'!I4904:L4904,1,MATCH(MAX('Profile-matrices_Condorcet'!I4905:L4905),'Profile-matrices_Condorcet'!I4905:L4905,0)),"NCW")</f>
        <v>A</v>
      </c>
      <c r="H4905" t="s">
        <v>13</v>
      </c>
      <c r="I4905" s="3">
        <f>COUNTIF($I4903:$S4903,I4904)</f>
        <v>3</v>
      </c>
      <c r="J4905" s="3">
        <f>COUNTIF($I4903:$S4903,J4904)</f>
        <v>2</v>
      </c>
      <c r="K4905" s="3">
        <f>COUNTIF($I4903:$S4903,K4904)</f>
        <v>1</v>
      </c>
      <c r="L4905" s="3">
        <f>COUNTIF($I4903:$S4903,L4904)</f>
        <v>0</v>
      </c>
    </row>
    <row r="4906" spans="1:20" x14ac:dyDescent="0.25">
      <c r="A4906">
        <f t="shared" si="154"/>
        <v>4905</v>
      </c>
      <c r="B4906">
        <f t="shared" si="155"/>
        <v>1227</v>
      </c>
      <c r="C4906" t="str">
        <f>INDEX('VBA code_permu_wo_repettn'!$T$3:$Y$6,COUNTIF('Profile-matrices_Condorcet'!$B$2:$B4906,'Profile-matrices_Condorcet'!$B4906),MATCH(INDEX('numeric possibilities'!D$3:D$1298,VLOOKUP($B4906,'numeric possibilities'!$C$3:$G$1298,1)),'VBA code_permu_wo_repettn'!$T$2:$Y$2))</f>
        <v>A</v>
      </c>
      <c r="D4906" t="str">
        <f>INDEX('VBA code_permu_wo_repettn'!$AA$3:$AF$6,COUNTIF('Profile-matrices_Condorcet'!$B$2:$B4906,'Profile-matrices_Condorcet'!$B4906),MATCH(INDEX('numeric possibilities'!E$3:E$1298,VLOOKUP($B4906,'numeric possibilities'!$C$3:$G$1298,1)),'VBA code_permu_wo_repettn'!$AA$2:$AF$2))</f>
        <v>B</v>
      </c>
      <c r="E4906" t="str">
        <f>INDEX('VBA code_permu_wo_repettn'!$AH$3:$AM$6,COUNTIF('Profile-matrices_Condorcet'!$B$2:$B4906,'Profile-matrices_Condorcet'!$B4906),MATCH(INDEX('numeric possibilities'!F$3:F$1298,VLOOKUP($B4906,'numeric possibilities'!$C$3:$G$1298,1)),'VBA code_permu_wo_repettn'!$AH$2:$AM$2))</f>
        <v>C</v>
      </c>
      <c r="F4906" t="str">
        <f>INDEX('VBA code_permu_wo_repettn'!$AO$3:$AT$6,COUNTIF('Profile-matrices_Condorcet'!$B$2:$B4906,'Profile-matrices_Condorcet'!$B4906),MATCH(INDEX('numeric possibilities'!G$3:G$1298,VLOOKUP($B4906,'numeric possibilities'!$C$3:$G$1298,1)),'VBA code_permu_wo_repettn'!$AO$2:$AT$2))</f>
        <v>D</v>
      </c>
      <c r="H4906" t="s">
        <v>14</v>
      </c>
      <c r="I4906" s="3">
        <f>IF(MATCH(I$1,$C4906:$C4909,0)&lt;(MATCH(J$1,$C4906:$C4909,0)),1*a_vote,0)+IF(MATCH(I$1,$D4906:$D4909,0)&lt;MATCH(J$1,$D4906:$D4909,0),1*b_vote,0)+IF(MATCH(I$1,$E4906:$E4909,0)&lt;MATCH(J$1,$E4906:$E4909,0),1*c_vote,0)+IF(MATCH(I$1,$F4906:$F4909,0)&lt;MATCH(J$1,$F4906:$F4909,0),1*d_vote,0)</f>
        <v>0.52</v>
      </c>
      <c r="J4906" s="3">
        <f>IF(MATCH(I$1,$C4906:$C4909,0)&gt;(MATCH(J$1,$C4906:$C4909,0)),1*a_vote,0)+IF(MATCH(I$1,$D4906:$D4909,0)&gt;MATCH(J$1,$D4906:$D4909,0),1*b_vote,0)+IF(MATCH(I$1,$E4906:$E4909,0)&gt;MATCH(J$1,$E4906:$E4909,0),1*c_vote,0)+IF(MATCH(I$1,$F4906:$F4909,0)&gt;MATCH(J$1,$F4906:$F4909,0),1*d_vote,0)</f>
        <v>0.48</v>
      </c>
      <c r="K4906" s="3">
        <f>IF(MATCH($K$1,$C4906:$C4909,0)&lt;(MATCH($L$1,$C4906:$C4909,0)),1*a_vote,0)+IF(MATCH($K$1,$D4906:$D4909,0)&lt;MATCH($L$1,$D4906:$D4909,0),1*b_vote,0)+IF(MATCH($K$1,$E4906:$E4909,0)&lt;MATCH($L$1,$E4906:$E4909,0),1*c_vote,0)+IF(MATCH($K$1,$F4906:$F4909,0)&lt;MATCH($L$1,$F4906:$F4909,0),1*d_vote,0)</f>
        <v>0.53</v>
      </c>
      <c r="L4906" s="3">
        <f>IF(MATCH(K$1,$C4906:$C4909,0)&gt;(MATCH(L$1,$C4906:$C4909,0)),1*a_vote,0)+IF(MATCH(K$1,$D4906:$D4909,0)&gt;MATCH(L$1,$D4906:$D4909,0),1*b_vote,0)+IF(MATCH(K$1,$E4906:$E4909,0)&gt;MATCH(L$1,$E4906:$E4909,0),1*c_vote,0)+IF(MATCH(K$1,$F4906:$F4909,0)&gt;MATCH(L$1,$F4906:$F4909,0),1*d_vote,0)</f>
        <v>0.47</v>
      </c>
      <c r="M4906" s="3">
        <f>IF(MATCH($M$1,$C4906:$C4909,0)&lt;(MATCH($N$1,$C4906:$C4909,0)),1*a_vote,0)+IF(MATCH($M$1,$D4906:$D4909,0)&lt;MATCH($N$1,$D4906:$D4909,0),1*b_vote,0)+IF(MATCH($M$1,$E4906:$E4909,0)&lt;MATCH($N$1,$E4906:$E4909,0),1*c_vote,0)+IF(MATCH($M$1,$F4906:$F4909,0)&lt;MATCH($N$1,$F4906:$F4909,0),1*d_vote,0)</f>
        <v>0.53</v>
      </c>
      <c r="N4906" s="3">
        <f>IF(MATCH(M$1,$C4906:$C4909,0)&gt;(MATCH(N$1,$C4906:$C4909,0)),1*a_vote,0)+IF(MATCH(M$1,$D4906:$D4909,0)&gt;MATCH(N$1,$D4906:$D4909,0),1*b_vote,0)+IF(MATCH(M$1,$E4906:$E4909,0)&gt;MATCH(N$1,$E4906:$E4909,0),1*c_vote,0)+IF(MATCH(M$1,$F4906:$F4909,0)&gt;MATCH(N$1,$F4906:$F4909,0),1*d_vote,0)</f>
        <v>0.47</v>
      </c>
      <c r="O4906" s="3">
        <f>IF(MATCH($O$1,$C4906:$C4909,0)&lt;(MATCH($P$1,$C4906:$C4909,0)),1*a_vote,0)+IF(MATCH($O$1,$D4906:$D4909,0)&lt;MATCH($P$1,$D4906:$D4909,0),1*b_vote,0)+IF(MATCH($O$1,$E4906:$E4909,0)&lt;MATCH($P$1,$E4906:$E4909,0),1*c_vote,0)+IF(MATCH($O$1,$F4906:$F4909,0)&lt;MATCH($P$1,$F4906:$F4909,0),1*d_vote,0)</f>
        <v>0.26</v>
      </c>
      <c r="P4906" s="3">
        <f>IF(MATCH(O$1,$C4906:$C4909,0)&gt;(MATCH(P$1,$C4906:$C4909,0)),1*a_vote,0)+IF(MATCH(O$1,$D4906:$D4909,0)&gt;MATCH(P$1,$D4906:$D4909,0),1*b_vote,0)+IF(MATCH(O$1,$E4906:$E4909,0)&gt;MATCH(P$1,$E4906:$E4909,0),1*c_vote,0)+IF(MATCH(O$1,$F4906:$F4909,0)&gt;MATCH(P$1,$F4906:$F4909,0),1*d_vote,0)</f>
        <v>0.74</v>
      </c>
      <c r="Q4906" s="3">
        <f>IF(MATCH($Q$1,$C4906:$C4909,0)&lt;(MATCH($R$1,$C4906:$C4909,0)),1*a_vote,0)+IF(MATCH($Q$1,$D4906:$D4909,0)&lt;MATCH($R$1,$D4906:$D4909,0),1*b_vote,0)+IF(MATCH($Q$1,$E4906:$E4909,0)&lt;MATCH($R$1,$E4906:$E4909,0),1*c_vote,0)+IF(MATCH($Q$1,$F4906:$F4909,0)&lt;MATCH($R$1,$F4906:$F4909,0),1*d_vote,0)</f>
        <v>0.53</v>
      </c>
      <c r="R4906" s="3">
        <f>IF(MATCH(Q$1,$C4906:$C4909,0)&gt;(MATCH(R$1,$C4906:$C4909,0)),1*a_vote,0)+IF(MATCH(Q$1,$D4906:$D4909,0)&gt;MATCH(R$1,$D4906:$D4909,0),1*b_vote,0)+IF(MATCH(Q$1,$E4906:$E4909,0)&gt;MATCH(R$1,$E4906:$E4909,0),1*c_vote,0)+IF(MATCH(Q$1,$F4906:$F4909,0)&gt;MATCH(R$1,$F4906:$F4909,0),1*d_vote,0)</f>
        <v>0.47</v>
      </c>
      <c r="S4906" s="3">
        <f>IF(MATCH($S$1,$C4906:$C4909,0)&lt;(MATCH($T$1,$C4906:$C4909,0)),1*a_vote,0)+IF(MATCH($S$1,$D4906:$D4909,0)&lt;MATCH($T$1,$D4906:$D4909,0),1*b_vote,0)+IF(MATCH($S$1,$E4906:$E4909,0)&lt;MATCH($T$1,$E4906:$E4909,0),1*c_vote,0)+IF(MATCH($S$1,$F4906:$F4909,0)&lt;MATCH($T$1,$F4906:$F4909,0),1*d_vote,0)</f>
        <v>0.78</v>
      </c>
      <c r="T4906" s="3">
        <f>IF(MATCH(S$1,$C4906:$C4909,0)&gt;(MATCH(T$1,$C4906:$C4909,0)),1*a_vote,0)+IF(MATCH(S$1,$D4906:$D4909,0)&gt;MATCH(T$1,$D4906:$D4909,0),1*b_vote,0)+IF(MATCH(S$1,$E4906:$E4909,0)&gt;MATCH(T$1,$E4906:$E4909,0),1*c_vote,0)+IF(MATCH(S$1,$F4906:$F4909,0)&gt;MATCH(T$1,$F4906:$F4909,0),1*d_vote,0)</f>
        <v>0.21999999999999997</v>
      </c>
    </row>
    <row r="4907" spans="1:20" x14ac:dyDescent="0.25">
      <c r="A4907">
        <f t="shared" si="154"/>
        <v>4906</v>
      </c>
      <c r="B4907">
        <f t="shared" si="155"/>
        <v>1227</v>
      </c>
      <c r="C4907" t="str">
        <f>INDEX('VBA code_permu_wo_repettn'!$T$3:$Y$6,COUNTIF('Profile-matrices_Condorcet'!$B$2:$B4907,'Profile-matrices_Condorcet'!$B4907),MATCH(INDEX('numeric possibilities'!D$3:D$1298,VLOOKUP($B4907,'numeric possibilities'!$C$3:$G$1298,1)),'VBA code_permu_wo_repettn'!$T$2:$Y$2))</f>
        <v>C</v>
      </c>
      <c r="D4907" t="str">
        <f>INDEX('VBA code_permu_wo_repettn'!$AA$3:$AF$6,COUNTIF('Profile-matrices_Condorcet'!$B$2:$B4907,'Profile-matrices_Condorcet'!$B4907),MATCH(INDEX('numeric possibilities'!E$3:E$1298,VLOOKUP($B4907,'numeric possibilities'!$C$3:$G$1298,1)),'VBA code_permu_wo_repettn'!$AA$2:$AF$2))</f>
        <v>A</v>
      </c>
      <c r="E4907" t="str">
        <f>INDEX('VBA code_permu_wo_repettn'!$AH$3:$AM$6,COUNTIF('Profile-matrices_Condorcet'!$B$2:$B4907,'Profile-matrices_Condorcet'!$B4907),MATCH(INDEX('numeric possibilities'!F$3:F$1298,VLOOKUP($B4907,'numeric possibilities'!$C$3:$G$1298,1)),'VBA code_permu_wo_repettn'!$AH$2:$AM$2))</f>
        <v>D</v>
      </c>
      <c r="F4907" t="str">
        <f>INDEX('VBA code_permu_wo_repettn'!$AO$3:$AT$6,COUNTIF('Profile-matrices_Condorcet'!$B$2:$B4907,'Profile-matrices_Condorcet'!$B4907),MATCH(INDEX('numeric possibilities'!G$3:G$1298,VLOOKUP($B4907,'numeric possibilities'!$C$3:$G$1298,1)),'VBA code_permu_wo_repettn'!$AO$2:$AT$2))</f>
        <v>C</v>
      </c>
      <c r="H4907" t="s">
        <v>15</v>
      </c>
      <c r="I4907" t="str">
        <f>IF(I4906&gt;J4906,$I$1,IF(I4906&lt;J4906,$J$1,0))</f>
        <v>A</v>
      </c>
      <c r="K4907" t="str">
        <f>IF(K4906&gt;L4906,$K$1,IF(K4906&lt;L4906,$L$1,0))</f>
        <v>A</v>
      </c>
      <c r="M4907" t="str">
        <f>IF(M4906&gt;N4906,$M$1,IF(M4906&lt;N4906,$N$1,0))</f>
        <v>A</v>
      </c>
      <c r="O4907" t="str">
        <f>IF(O4906&gt;P4906,$O$1,IF(O4906&lt;P4906,$P$1,0))</f>
        <v>C</v>
      </c>
      <c r="Q4907" t="str">
        <f>IF(Q4906&gt;R4906,$Q$1,IF(Q4906&lt;R4906,$R$1,0))</f>
        <v>B</v>
      </c>
      <c r="S4907" t="str">
        <f>IF(S4906&gt;T4906,$S$1,IF(S4906&lt;T4906,$T$1,0))</f>
        <v>C</v>
      </c>
    </row>
    <row r="4908" spans="1:20" x14ac:dyDescent="0.25">
      <c r="A4908">
        <f t="shared" si="154"/>
        <v>4907</v>
      </c>
      <c r="B4908">
        <f t="shared" si="155"/>
        <v>1227</v>
      </c>
      <c r="C4908" t="str">
        <f>INDEX('VBA code_permu_wo_repettn'!$T$3:$Y$6,COUNTIF('Profile-matrices_Condorcet'!$B$2:$B4908,'Profile-matrices_Condorcet'!$B4908),MATCH(INDEX('numeric possibilities'!D$3:D$1298,VLOOKUP($B4908,'numeric possibilities'!$C$3:$G$1298,1)),'VBA code_permu_wo_repettn'!$T$2:$Y$2))</f>
        <v>B</v>
      </c>
      <c r="D4908" t="str">
        <f>INDEX('VBA code_permu_wo_repettn'!$AA$3:$AF$6,COUNTIF('Profile-matrices_Condorcet'!$B$2:$B4908,'Profile-matrices_Condorcet'!$B4908),MATCH(INDEX('numeric possibilities'!E$3:E$1298,VLOOKUP($B4908,'numeric possibilities'!$C$3:$G$1298,1)),'VBA code_permu_wo_repettn'!$AA$2:$AF$2))</f>
        <v>C</v>
      </c>
      <c r="E4908" t="str">
        <f>INDEX('VBA code_permu_wo_repettn'!$AH$3:$AM$6,COUNTIF('Profile-matrices_Condorcet'!$B$2:$B4908,'Profile-matrices_Condorcet'!$B4908),MATCH(INDEX('numeric possibilities'!F$3:F$1298,VLOOKUP($B4908,'numeric possibilities'!$C$3:$G$1298,1)),'VBA code_permu_wo_repettn'!$AH$2:$AM$2))</f>
        <v>A</v>
      </c>
      <c r="F4908" t="str">
        <f>INDEX('VBA code_permu_wo_repettn'!$AO$3:$AT$6,COUNTIF('Profile-matrices_Condorcet'!$B$2:$B4908,'Profile-matrices_Condorcet'!$B4908),MATCH(INDEX('numeric possibilities'!G$3:G$1298,VLOOKUP($B4908,'numeric possibilities'!$C$3:$G$1298,1)),'VBA code_permu_wo_repettn'!$AO$2:$AT$2))</f>
        <v>B</v>
      </c>
      <c r="I4908" t="s">
        <v>0</v>
      </c>
      <c r="J4908" t="s">
        <v>1</v>
      </c>
      <c r="K4908" t="s">
        <v>2</v>
      </c>
      <c r="L4908" t="s">
        <v>3</v>
      </c>
    </row>
    <row r="4909" spans="1:20" x14ac:dyDescent="0.25">
      <c r="A4909">
        <f t="shared" si="154"/>
        <v>4908</v>
      </c>
      <c r="B4909">
        <f t="shared" si="155"/>
        <v>1227</v>
      </c>
      <c r="C4909" t="str">
        <f>INDEX('VBA code_permu_wo_repettn'!$T$3:$Y$6,COUNTIF('Profile-matrices_Condorcet'!$B$2:$B4909,'Profile-matrices_Condorcet'!$B4909),MATCH(INDEX('numeric possibilities'!D$3:D$1298,VLOOKUP($B4909,'numeric possibilities'!$C$3:$G$1298,1)),'VBA code_permu_wo_repettn'!$T$2:$Y$2))</f>
        <v>D</v>
      </c>
      <c r="D4909" t="str">
        <f>INDEX('VBA code_permu_wo_repettn'!$AA$3:$AF$6,COUNTIF('Profile-matrices_Condorcet'!$B$2:$B4909,'Profile-matrices_Condorcet'!$B4909),MATCH(INDEX('numeric possibilities'!E$3:E$1298,VLOOKUP($B4909,'numeric possibilities'!$C$3:$G$1298,1)),'VBA code_permu_wo_repettn'!$AA$2:$AF$2))</f>
        <v>D</v>
      </c>
      <c r="E4909" t="str">
        <f>INDEX('VBA code_permu_wo_repettn'!$AH$3:$AM$6,COUNTIF('Profile-matrices_Condorcet'!$B$2:$B4909,'Profile-matrices_Condorcet'!$B4909),MATCH(INDEX('numeric possibilities'!F$3:F$1298,VLOOKUP($B4909,'numeric possibilities'!$C$3:$G$1298,1)),'VBA code_permu_wo_repettn'!$AH$2:$AM$2))</f>
        <v>B</v>
      </c>
      <c r="F4909" t="str">
        <f>INDEX('VBA code_permu_wo_repettn'!$AO$3:$AT$6,COUNTIF('Profile-matrices_Condorcet'!$B$2:$B4909,'Profile-matrices_Condorcet'!$B4909),MATCH(INDEX('numeric possibilities'!G$3:G$1298,VLOOKUP($B4909,'numeric possibilities'!$C$3:$G$1298,1)),'VBA code_permu_wo_repettn'!$AO$2:$AT$2))</f>
        <v>A</v>
      </c>
      <c r="G4909" t="str">
        <f>IF(MAX(I4909:L4909)&gt;='numeric possibilities'!$B$4/2,INDEX('Profile-matrices_Condorcet'!I4908:L4908,1,MATCH(MAX('Profile-matrices_Condorcet'!I4909:L4909),'Profile-matrices_Condorcet'!I4909:L4909,0)),"NCW")</f>
        <v>A</v>
      </c>
      <c r="H4909" t="s">
        <v>13</v>
      </c>
      <c r="I4909" s="3">
        <f>COUNTIF($I4907:$S4907,I4908)</f>
        <v>3</v>
      </c>
      <c r="J4909" s="3">
        <f>COUNTIF($I4907:$S4907,J4908)</f>
        <v>1</v>
      </c>
      <c r="K4909" s="3">
        <f>COUNTIF($I4907:$S4907,K4908)</f>
        <v>2</v>
      </c>
      <c r="L4909" s="3">
        <f>COUNTIF($I4907:$S4907,L4908)</f>
        <v>0</v>
      </c>
    </row>
    <row r="4910" spans="1:20" x14ac:dyDescent="0.25">
      <c r="A4910">
        <f t="shared" si="154"/>
        <v>4909</v>
      </c>
      <c r="B4910">
        <f t="shared" si="155"/>
        <v>1228</v>
      </c>
      <c r="C4910" t="str">
        <f>INDEX('VBA code_permu_wo_repettn'!$T$3:$Y$6,COUNTIF('Profile-matrices_Condorcet'!$B$2:$B4910,'Profile-matrices_Condorcet'!$B4910),MATCH(INDEX('numeric possibilities'!D$3:D$1298,VLOOKUP($B4910,'numeric possibilities'!$C$3:$G$1298,1)),'VBA code_permu_wo_repettn'!$T$2:$Y$2))</f>
        <v>A</v>
      </c>
      <c r="D4910" t="str">
        <f>INDEX('VBA code_permu_wo_repettn'!$AA$3:$AF$6,COUNTIF('Profile-matrices_Condorcet'!$B$2:$B4910,'Profile-matrices_Condorcet'!$B4910),MATCH(INDEX('numeric possibilities'!E$3:E$1298,VLOOKUP($B4910,'numeric possibilities'!$C$3:$G$1298,1)),'VBA code_permu_wo_repettn'!$AA$2:$AF$2))</f>
        <v>B</v>
      </c>
      <c r="E4910" t="str">
        <f>INDEX('VBA code_permu_wo_repettn'!$AH$3:$AM$6,COUNTIF('Profile-matrices_Condorcet'!$B$2:$B4910,'Profile-matrices_Condorcet'!$B4910),MATCH(INDEX('numeric possibilities'!F$3:F$1298,VLOOKUP($B4910,'numeric possibilities'!$C$3:$G$1298,1)),'VBA code_permu_wo_repettn'!$AH$2:$AM$2))</f>
        <v>C</v>
      </c>
      <c r="F4910" t="str">
        <f>INDEX('VBA code_permu_wo_repettn'!$AO$3:$AT$6,COUNTIF('Profile-matrices_Condorcet'!$B$2:$B4910,'Profile-matrices_Condorcet'!$B4910),MATCH(INDEX('numeric possibilities'!G$3:G$1298,VLOOKUP($B4910,'numeric possibilities'!$C$3:$G$1298,1)),'VBA code_permu_wo_repettn'!$AO$2:$AT$2))</f>
        <v>D</v>
      </c>
      <c r="H4910" t="s">
        <v>14</v>
      </c>
      <c r="I4910" s="3">
        <f>IF(MATCH(I$1,$C4910:$C4913,0)&lt;(MATCH(J$1,$C4910:$C4913,0)),1*a_vote,0)+IF(MATCH(I$1,$D4910:$D4913,0)&lt;MATCH(J$1,$D4910:$D4913,0),1*b_vote,0)+IF(MATCH(I$1,$E4910:$E4913,0)&lt;MATCH(J$1,$E4910:$E4913,0),1*c_vote,0)+IF(MATCH(I$1,$F4910:$F4913,0)&lt;MATCH(J$1,$F4910:$F4913,0),1*d_vote,0)</f>
        <v>0.52</v>
      </c>
      <c r="J4910" s="3">
        <f>IF(MATCH(I$1,$C4910:$C4913,0)&gt;(MATCH(J$1,$C4910:$C4913,0)),1*a_vote,0)+IF(MATCH(I$1,$D4910:$D4913,0)&gt;MATCH(J$1,$D4910:$D4913,0),1*b_vote,0)+IF(MATCH(I$1,$E4910:$E4913,0)&gt;MATCH(J$1,$E4910:$E4913,0),1*c_vote,0)+IF(MATCH(I$1,$F4910:$F4913,0)&gt;MATCH(J$1,$F4910:$F4913,0),1*d_vote,0)</f>
        <v>0.48</v>
      </c>
      <c r="K4910" s="3">
        <f>IF(MATCH($K$1,$C4910:$C4913,0)&lt;(MATCH($L$1,$C4910:$C4913,0)),1*a_vote,0)+IF(MATCH($K$1,$D4910:$D4913,0)&lt;MATCH($L$1,$D4910:$D4913,0),1*b_vote,0)+IF(MATCH($K$1,$E4910:$E4913,0)&lt;MATCH($L$1,$E4910:$E4913,0),1*c_vote,0)+IF(MATCH($K$1,$F4910:$F4913,0)&lt;MATCH($L$1,$F4910:$F4913,0),1*d_vote,0)</f>
        <v>0.53</v>
      </c>
      <c r="L4910" s="3">
        <f>IF(MATCH(K$1,$C4910:$C4913,0)&gt;(MATCH(L$1,$C4910:$C4913,0)),1*a_vote,0)+IF(MATCH(K$1,$D4910:$D4913,0)&gt;MATCH(L$1,$D4910:$D4913,0),1*b_vote,0)+IF(MATCH(K$1,$E4910:$E4913,0)&gt;MATCH(L$1,$E4910:$E4913,0),1*c_vote,0)+IF(MATCH(K$1,$F4910:$F4913,0)&gt;MATCH(L$1,$F4910:$F4913,0),1*d_vote,0)</f>
        <v>0.47</v>
      </c>
      <c r="M4910" s="3">
        <f>IF(MATCH($M$1,$C4910:$C4913,0)&lt;(MATCH($N$1,$C4910:$C4913,0)),1*a_vote,0)+IF(MATCH($M$1,$D4910:$D4913,0)&lt;MATCH($N$1,$D4910:$D4913,0),1*b_vote,0)+IF(MATCH($M$1,$E4910:$E4913,0)&lt;MATCH($N$1,$E4910:$E4913,0),1*c_vote,0)+IF(MATCH($M$1,$F4910:$F4913,0)&lt;MATCH($N$1,$F4910:$F4913,0),1*d_vote,0)</f>
        <v>0.53</v>
      </c>
      <c r="N4910" s="3">
        <f>IF(MATCH(M$1,$C4910:$C4913,0)&gt;(MATCH(N$1,$C4910:$C4913,0)),1*a_vote,0)+IF(MATCH(M$1,$D4910:$D4913,0)&gt;MATCH(N$1,$D4910:$D4913,0),1*b_vote,0)+IF(MATCH(M$1,$E4910:$E4913,0)&gt;MATCH(N$1,$E4910:$E4913,0),1*c_vote,0)+IF(MATCH(M$1,$F4910:$F4913,0)&gt;MATCH(N$1,$F4910:$F4913,0),1*d_vote,0)</f>
        <v>0.47</v>
      </c>
      <c r="O4910" s="3">
        <f>IF(MATCH($O$1,$C4910:$C4913,0)&lt;(MATCH($P$1,$C4910:$C4913,0)),1*a_vote,0)+IF(MATCH($O$1,$D4910:$D4913,0)&lt;MATCH($P$1,$D4910:$D4913,0),1*b_vote,0)+IF(MATCH($O$1,$E4910:$E4913,0)&lt;MATCH($P$1,$E4910:$E4913,0),1*c_vote,0)+IF(MATCH($O$1,$F4910:$F4913,0)&lt;MATCH($P$1,$F4910:$F4913,0),1*d_vote,0)</f>
        <v>0.26</v>
      </c>
      <c r="P4910" s="3">
        <f>IF(MATCH(O$1,$C4910:$C4913,0)&gt;(MATCH(P$1,$C4910:$C4913,0)),1*a_vote,0)+IF(MATCH(O$1,$D4910:$D4913,0)&gt;MATCH(P$1,$D4910:$D4913,0),1*b_vote,0)+IF(MATCH(O$1,$E4910:$E4913,0)&gt;MATCH(P$1,$E4910:$E4913,0),1*c_vote,0)+IF(MATCH(O$1,$F4910:$F4913,0)&gt;MATCH(P$1,$F4910:$F4913,0),1*d_vote,0)</f>
        <v>0.74</v>
      </c>
      <c r="Q4910" s="3">
        <f>IF(MATCH($Q$1,$C4910:$C4913,0)&lt;(MATCH($R$1,$C4910:$C4913,0)),1*a_vote,0)+IF(MATCH($Q$1,$D4910:$D4913,0)&lt;MATCH($R$1,$D4910:$D4913,0),1*b_vote,0)+IF(MATCH($Q$1,$E4910:$E4913,0)&lt;MATCH($R$1,$E4910:$E4913,0),1*c_vote,0)+IF(MATCH($Q$1,$F4910:$F4913,0)&lt;MATCH($R$1,$F4910:$F4913,0),1*d_vote,0)</f>
        <v>0.26</v>
      </c>
      <c r="R4910" s="3">
        <f>IF(MATCH(Q$1,$C4910:$C4913,0)&gt;(MATCH(R$1,$C4910:$C4913,0)),1*a_vote,0)+IF(MATCH(Q$1,$D4910:$D4913,0)&gt;MATCH(R$1,$D4910:$D4913,0),1*b_vote,0)+IF(MATCH(Q$1,$E4910:$E4913,0)&gt;MATCH(R$1,$E4910:$E4913,0),1*c_vote,0)+IF(MATCH(Q$1,$F4910:$F4913,0)&gt;MATCH(R$1,$F4910:$F4913,0),1*d_vote,0)</f>
        <v>0.74</v>
      </c>
      <c r="S4910" s="3">
        <f>IF(MATCH($S$1,$C4910:$C4913,0)&lt;(MATCH($T$1,$C4910:$C4913,0)),1*a_vote,0)+IF(MATCH($S$1,$D4910:$D4913,0)&lt;MATCH($T$1,$D4910:$D4913,0),1*b_vote,0)+IF(MATCH($S$1,$E4910:$E4913,0)&lt;MATCH($T$1,$E4910:$E4913,0),1*c_vote,0)+IF(MATCH($S$1,$F4910:$F4913,0)&lt;MATCH($T$1,$F4910:$F4913,0),1*d_vote,0)</f>
        <v>0.78</v>
      </c>
      <c r="T4910" s="3">
        <f>IF(MATCH(S$1,$C4910:$C4913,0)&gt;(MATCH(T$1,$C4910:$C4913,0)),1*a_vote,0)+IF(MATCH(S$1,$D4910:$D4913,0)&gt;MATCH(T$1,$D4910:$D4913,0),1*b_vote,0)+IF(MATCH(S$1,$E4910:$E4913,0)&gt;MATCH(T$1,$E4910:$E4913,0),1*c_vote,0)+IF(MATCH(S$1,$F4910:$F4913,0)&gt;MATCH(T$1,$F4910:$F4913,0),1*d_vote,0)</f>
        <v>0.21999999999999997</v>
      </c>
    </row>
    <row r="4911" spans="1:20" x14ac:dyDescent="0.25">
      <c r="A4911">
        <f t="shared" si="154"/>
        <v>4910</v>
      </c>
      <c r="B4911">
        <f t="shared" si="155"/>
        <v>1228</v>
      </c>
      <c r="C4911" t="str">
        <f>INDEX('VBA code_permu_wo_repettn'!$T$3:$Y$6,COUNTIF('Profile-matrices_Condorcet'!$B$2:$B4911,'Profile-matrices_Condorcet'!$B4911),MATCH(INDEX('numeric possibilities'!D$3:D$1298,VLOOKUP($B4911,'numeric possibilities'!$C$3:$G$1298,1)),'VBA code_permu_wo_repettn'!$T$2:$Y$2))</f>
        <v>C</v>
      </c>
      <c r="D4911" t="str">
        <f>INDEX('VBA code_permu_wo_repettn'!$AA$3:$AF$6,COUNTIF('Profile-matrices_Condorcet'!$B$2:$B4911,'Profile-matrices_Condorcet'!$B4911),MATCH(INDEX('numeric possibilities'!E$3:E$1298,VLOOKUP($B4911,'numeric possibilities'!$C$3:$G$1298,1)),'VBA code_permu_wo_repettn'!$AA$2:$AF$2))</f>
        <v>A</v>
      </c>
      <c r="E4911" t="str">
        <f>INDEX('VBA code_permu_wo_repettn'!$AH$3:$AM$6,COUNTIF('Profile-matrices_Condorcet'!$B$2:$B4911,'Profile-matrices_Condorcet'!$B4911),MATCH(INDEX('numeric possibilities'!F$3:F$1298,VLOOKUP($B4911,'numeric possibilities'!$C$3:$G$1298,1)),'VBA code_permu_wo_repettn'!$AH$2:$AM$2))</f>
        <v>D</v>
      </c>
      <c r="F4911" t="str">
        <f>INDEX('VBA code_permu_wo_repettn'!$AO$3:$AT$6,COUNTIF('Profile-matrices_Condorcet'!$B$2:$B4911,'Profile-matrices_Condorcet'!$B4911),MATCH(INDEX('numeric possibilities'!G$3:G$1298,VLOOKUP($B4911,'numeric possibilities'!$C$3:$G$1298,1)),'VBA code_permu_wo_repettn'!$AO$2:$AT$2))</f>
        <v>C</v>
      </c>
      <c r="H4911" t="s">
        <v>15</v>
      </c>
      <c r="I4911" t="str">
        <f>IF(I4910&gt;J4910,$I$1,IF(I4910&lt;J4910,$J$1,0))</f>
        <v>A</v>
      </c>
      <c r="K4911" t="str">
        <f>IF(K4910&gt;L4910,$K$1,IF(K4910&lt;L4910,$L$1,0))</f>
        <v>A</v>
      </c>
      <c r="M4911" t="str">
        <f>IF(M4910&gt;N4910,$M$1,IF(M4910&lt;N4910,$N$1,0))</f>
        <v>A</v>
      </c>
      <c r="O4911" t="str">
        <f>IF(O4910&gt;P4910,$O$1,IF(O4910&lt;P4910,$P$1,0))</f>
        <v>C</v>
      </c>
      <c r="Q4911" t="str">
        <f>IF(Q4910&gt;R4910,$Q$1,IF(Q4910&lt;R4910,$R$1,0))</f>
        <v>D</v>
      </c>
      <c r="S4911" t="str">
        <f>IF(S4910&gt;T4910,$S$1,IF(S4910&lt;T4910,$T$1,0))</f>
        <v>C</v>
      </c>
    </row>
    <row r="4912" spans="1:20" x14ac:dyDescent="0.25">
      <c r="A4912">
        <f t="shared" si="154"/>
        <v>4911</v>
      </c>
      <c r="B4912">
        <f t="shared" si="155"/>
        <v>1228</v>
      </c>
      <c r="C4912" t="str">
        <f>INDEX('VBA code_permu_wo_repettn'!$T$3:$Y$6,COUNTIF('Profile-matrices_Condorcet'!$B$2:$B4912,'Profile-matrices_Condorcet'!$B4912),MATCH(INDEX('numeric possibilities'!D$3:D$1298,VLOOKUP($B4912,'numeric possibilities'!$C$3:$G$1298,1)),'VBA code_permu_wo_repettn'!$T$2:$Y$2))</f>
        <v>D</v>
      </c>
      <c r="D4912" t="str">
        <f>INDEX('VBA code_permu_wo_repettn'!$AA$3:$AF$6,COUNTIF('Profile-matrices_Condorcet'!$B$2:$B4912,'Profile-matrices_Condorcet'!$B4912),MATCH(INDEX('numeric possibilities'!E$3:E$1298,VLOOKUP($B4912,'numeric possibilities'!$C$3:$G$1298,1)),'VBA code_permu_wo_repettn'!$AA$2:$AF$2))</f>
        <v>C</v>
      </c>
      <c r="E4912" t="str">
        <f>INDEX('VBA code_permu_wo_repettn'!$AH$3:$AM$6,COUNTIF('Profile-matrices_Condorcet'!$B$2:$B4912,'Profile-matrices_Condorcet'!$B4912),MATCH(INDEX('numeric possibilities'!F$3:F$1298,VLOOKUP($B4912,'numeric possibilities'!$C$3:$G$1298,1)),'VBA code_permu_wo_repettn'!$AH$2:$AM$2))</f>
        <v>A</v>
      </c>
      <c r="F4912" t="str">
        <f>INDEX('VBA code_permu_wo_repettn'!$AO$3:$AT$6,COUNTIF('Profile-matrices_Condorcet'!$B$2:$B4912,'Profile-matrices_Condorcet'!$B4912),MATCH(INDEX('numeric possibilities'!G$3:G$1298,VLOOKUP($B4912,'numeric possibilities'!$C$3:$G$1298,1)),'VBA code_permu_wo_repettn'!$AO$2:$AT$2))</f>
        <v>B</v>
      </c>
      <c r="I4912" t="s">
        <v>0</v>
      </c>
      <c r="J4912" t="s">
        <v>1</v>
      </c>
      <c r="K4912" t="s">
        <v>2</v>
      </c>
      <c r="L4912" t="s">
        <v>3</v>
      </c>
    </row>
    <row r="4913" spans="1:20" x14ac:dyDescent="0.25">
      <c r="A4913">
        <f t="shared" si="154"/>
        <v>4912</v>
      </c>
      <c r="B4913">
        <f t="shared" si="155"/>
        <v>1228</v>
      </c>
      <c r="C4913" t="str">
        <f>INDEX('VBA code_permu_wo_repettn'!$T$3:$Y$6,COUNTIF('Profile-matrices_Condorcet'!$B$2:$B4913,'Profile-matrices_Condorcet'!$B4913),MATCH(INDEX('numeric possibilities'!D$3:D$1298,VLOOKUP($B4913,'numeric possibilities'!$C$3:$G$1298,1)),'VBA code_permu_wo_repettn'!$T$2:$Y$2))</f>
        <v>B</v>
      </c>
      <c r="D4913" t="str">
        <f>INDEX('VBA code_permu_wo_repettn'!$AA$3:$AF$6,COUNTIF('Profile-matrices_Condorcet'!$B$2:$B4913,'Profile-matrices_Condorcet'!$B4913),MATCH(INDEX('numeric possibilities'!E$3:E$1298,VLOOKUP($B4913,'numeric possibilities'!$C$3:$G$1298,1)),'VBA code_permu_wo_repettn'!$AA$2:$AF$2))</f>
        <v>D</v>
      </c>
      <c r="E4913" t="str">
        <f>INDEX('VBA code_permu_wo_repettn'!$AH$3:$AM$6,COUNTIF('Profile-matrices_Condorcet'!$B$2:$B4913,'Profile-matrices_Condorcet'!$B4913),MATCH(INDEX('numeric possibilities'!F$3:F$1298,VLOOKUP($B4913,'numeric possibilities'!$C$3:$G$1298,1)),'VBA code_permu_wo_repettn'!$AH$2:$AM$2))</f>
        <v>B</v>
      </c>
      <c r="F4913" t="str">
        <f>INDEX('VBA code_permu_wo_repettn'!$AO$3:$AT$6,COUNTIF('Profile-matrices_Condorcet'!$B$2:$B4913,'Profile-matrices_Condorcet'!$B4913),MATCH(INDEX('numeric possibilities'!G$3:G$1298,VLOOKUP($B4913,'numeric possibilities'!$C$3:$G$1298,1)),'VBA code_permu_wo_repettn'!$AO$2:$AT$2))</f>
        <v>A</v>
      </c>
      <c r="G4913" t="str">
        <f>IF(MAX(I4913:L4913)&gt;='numeric possibilities'!$B$4/2,INDEX('Profile-matrices_Condorcet'!I4912:L4912,1,MATCH(MAX('Profile-matrices_Condorcet'!I4913:L4913),'Profile-matrices_Condorcet'!I4913:L4913,0)),"NCW")</f>
        <v>A</v>
      </c>
      <c r="H4913" t="s">
        <v>13</v>
      </c>
      <c r="I4913" s="3">
        <f>COUNTIF($I4911:$S4911,I4912)</f>
        <v>3</v>
      </c>
      <c r="J4913" s="3">
        <f>COUNTIF($I4911:$S4911,J4912)</f>
        <v>0</v>
      </c>
      <c r="K4913" s="3">
        <f>COUNTIF($I4911:$S4911,K4912)</f>
        <v>2</v>
      </c>
      <c r="L4913" s="3">
        <f>COUNTIF($I4911:$S4911,L4912)</f>
        <v>1</v>
      </c>
    </row>
    <row r="4914" spans="1:20" x14ac:dyDescent="0.25">
      <c r="A4914">
        <f t="shared" si="154"/>
        <v>4913</v>
      </c>
      <c r="B4914">
        <f t="shared" si="155"/>
        <v>1229</v>
      </c>
      <c r="C4914" t="str">
        <f>INDEX('VBA code_permu_wo_repettn'!$T$3:$Y$6,COUNTIF('Profile-matrices_Condorcet'!$B$2:$B4914,'Profile-matrices_Condorcet'!$B4914),MATCH(INDEX('numeric possibilities'!D$3:D$1298,VLOOKUP($B4914,'numeric possibilities'!$C$3:$G$1298,1)),'VBA code_permu_wo_repettn'!$T$2:$Y$2))</f>
        <v>A</v>
      </c>
      <c r="D4914" t="str">
        <f>INDEX('VBA code_permu_wo_repettn'!$AA$3:$AF$6,COUNTIF('Profile-matrices_Condorcet'!$B$2:$B4914,'Profile-matrices_Condorcet'!$B4914),MATCH(INDEX('numeric possibilities'!E$3:E$1298,VLOOKUP($B4914,'numeric possibilities'!$C$3:$G$1298,1)),'VBA code_permu_wo_repettn'!$AA$2:$AF$2))</f>
        <v>B</v>
      </c>
      <c r="E4914" t="str">
        <f>INDEX('VBA code_permu_wo_repettn'!$AH$3:$AM$6,COUNTIF('Profile-matrices_Condorcet'!$B$2:$B4914,'Profile-matrices_Condorcet'!$B4914),MATCH(INDEX('numeric possibilities'!F$3:F$1298,VLOOKUP($B4914,'numeric possibilities'!$C$3:$G$1298,1)),'VBA code_permu_wo_repettn'!$AH$2:$AM$2))</f>
        <v>C</v>
      </c>
      <c r="F4914" t="str">
        <f>INDEX('VBA code_permu_wo_repettn'!$AO$3:$AT$6,COUNTIF('Profile-matrices_Condorcet'!$B$2:$B4914,'Profile-matrices_Condorcet'!$B4914),MATCH(INDEX('numeric possibilities'!G$3:G$1298,VLOOKUP($B4914,'numeric possibilities'!$C$3:$G$1298,1)),'VBA code_permu_wo_repettn'!$AO$2:$AT$2))</f>
        <v>D</v>
      </c>
      <c r="H4914" t="s">
        <v>14</v>
      </c>
      <c r="I4914" s="3">
        <f>IF(MATCH(I$1,$C4914:$C4917,0)&lt;(MATCH(J$1,$C4914:$C4917,0)),1*a_vote,0)+IF(MATCH(I$1,$D4914:$D4917,0)&lt;MATCH(J$1,$D4914:$D4917,0),1*b_vote,0)+IF(MATCH(I$1,$E4914:$E4917,0)&lt;MATCH(J$1,$E4914:$E4917,0),1*c_vote,0)+IF(MATCH(I$1,$F4914:$F4917,0)&lt;MATCH(J$1,$F4914:$F4917,0),1*d_vote,0)</f>
        <v>0.52</v>
      </c>
      <c r="J4914" s="3">
        <f>IF(MATCH(I$1,$C4914:$C4917,0)&gt;(MATCH(J$1,$C4914:$C4917,0)),1*a_vote,0)+IF(MATCH(I$1,$D4914:$D4917,0)&gt;MATCH(J$1,$D4914:$D4917,0),1*b_vote,0)+IF(MATCH(I$1,$E4914:$E4917,0)&gt;MATCH(J$1,$E4914:$E4917,0),1*c_vote,0)+IF(MATCH(I$1,$F4914:$F4917,0)&gt;MATCH(J$1,$F4914:$F4917,0),1*d_vote,0)</f>
        <v>0.48</v>
      </c>
      <c r="K4914" s="3">
        <f>IF(MATCH($K$1,$C4914:$C4917,0)&lt;(MATCH($L$1,$C4914:$C4917,0)),1*a_vote,0)+IF(MATCH($K$1,$D4914:$D4917,0)&lt;MATCH($L$1,$D4914:$D4917,0),1*b_vote,0)+IF(MATCH($K$1,$E4914:$E4917,0)&lt;MATCH($L$1,$E4914:$E4917,0),1*c_vote,0)+IF(MATCH($K$1,$F4914:$F4917,0)&lt;MATCH($L$1,$F4914:$F4917,0),1*d_vote,0)</f>
        <v>0.53</v>
      </c>
      <c r="L4914" s="3">
        <f>IF(MATCH(K$1,$C4914:$C4917,0)&gt;(MATCH(L$1,$C4914:$C4917,0)),1*a_vote,0)+IF(MATCH(K$1,$D4914:$D4917,0)&gt;MATCH(L$1,$D4914:$D4917,0),1*b_vote,0)+IF(MATCH(K$1,$E4914:$E4917,0)&gt;MATCH(L$1,$E4914:$E4917,0),1*c_vote,0)+IF(MATCH(K$1,$F4914:$F4917,0)&gt;MATCH(L$1,$F4914:$F4917,0),1*d_vote,0)</f>
        <v>0.47</v>
      </c>
      <c r="M4914" s="3">
        <f>IF(MATCH($M$1,$C4914:$C4917,0)&lt;(MATCH($N$1,$C4914:$C4917,0)),1*a_vote,0)+IF(MATCH($M$1,$D4914:$D4917,0)&lt;MATCH($N$1,$D4914:$D4917,0),1*b_vote,0)+IF(MATCH($M$1,$E4914:$E4917,0)&lt;MATCH($N$1,$E4914:$E4917,0),1*c_vote,0)+IF(MATCH($M$1,$F4914:$F4917,0)&lt;MATCH($N$1,$F4914:$F4917,0),1*d_vote,0)</f>
        <v>0.53</v>
      </c>
      <c r="N4914" s="3">
        <f>IF(MATCH(M$1,$C4914:$C4917,0)&gt;(MATCH(N$1,$C4914:$C4917,0)),1*a_vote,0)+IF(MATCH(M$1,$D4914:$D4917,0)&gt;MATCH(N$1,$D4914:$D4917,0),1*b_vote,0)+IF(MATCH(M$1,$E4914:$E4917,0)&gt;MATCH(N$1,$E4914:$E4917,0),1*c_vote,0)+IF(MATCH(M$1,$F4914:$F4917,0)&gt;MATCH(N$1,$F4914:$F4917,0),1*d_vote,0)</f>
        <v>0.47</v>
      </c>
      <c r="O4914" s="3">
        <f>IF(MATCH($O$1,$C4914:$C4917,0)&lt;(MATCH($P$1,$C4914:$C4917,0)),1*a_vote,0)+IF(MATCH($O$1,$D4914:$D4917,0)&lt;MATCH($P$1,$D4914:$D4917,0),1*b_vote,0)+IF(MATCH($O$1,$E4914:$E4917,0)&lt;MATCH($P$1,$E4914:$E4917,0),1*c_vote,0)+IF(MATCH($O$1,$F4914:$F4917,0)&lt;MATCH($P$1,$F4914:$F4917,0),1*d_vote,0)</f>
        <v>0.53</v>
      </c>
      <c r="P4914" s="3">
        <f>IF(MATCH(O$1,$C4914:$C4917,0)&gt;(MATCH(P$1,$C4914:$C4917,0)),1*a_vote,0)+IF(MATCH(O$1,$D4914:$D4917,0)&gt;MATCH(P$1,$D4914:$D4917,0),1*b_vote,0)+IF(MATCH(O$1,$E4914:$E4917,0)&gt;MATCH(P$1,$E4914:$E4917,0),1*c_vote,0)+IF(MATCH(O$1,$F4914:$F4917,0)&gt;MATCH(P$1,$F4914:$F4917,0),1*d_vote,0)</f>
        <v>0.47</v>
      </c>
      <c r="Q4914" s="3">
        <f>IF(MATCH($Q$1,$C4914:$C4917,0)&lt;(MATCH($R$1,$C4914:$C4917,0)),1*a_vote,0)+IF(MATCH($Q$1,$D4914:$D4917,0)&lt;MATCH($R$1,$D4914:$D4917,0),1*b_vote,0)+IF(MATCH($Q$1,$E4914:$E4917,0)&lt;MATCH($R$1,$E4914:$E4917,0),1*c_vote,0)+IF(MATCH($Q$1,$F4914:$F4917,0)&lt;MATCH($R$1,$F4914:$F4917,0),1*d_vote,0)</f>
        <v>0.26</v>
      </c>
      <c r="R4914" s="3">
        <f>IF(MATCH(Q$1,$C4914:$C4917,0)&gt;(MATCH(R$1,$C4914:$C4917,0)),1*a_vote,0)+IF(MATCH(Q$1,$D4914:$D4917,0)&gt;MATCH(R$1,$D4914:$D4917,0),1*b_vote,0)+IF(MATCH(Q$1,$E4914:$E4917,0)&gt;MATCH(R$1,$E4914:$E4917,0),1*c_vote,0)+IF(MATCH(Q$1,$F4914:$F4917,0)&gt;MATCH(R$1,$F4914:$F4917,0),1*d_vote,0)</f>
        <v>0.74</v>
      </c>
      <c r="S4914" s="3">
        <f>IF(MATCH($S$1,$C4914:$C4917,0)&lt;(MATCH($T$1,$C4914:$C4917,0)),1*a_vote,0)+IF(MATCH($S$1,$D4914:$D4917,0)&lt;MATCH($T$1,$D4914:$D4917,0),1*b_vote,0)+IF(MATCH($S$1,$E4914:$E4917,0)&lt;MATCH($T$1,$E4914:$E4917,0),1*c_vote,0)+IF(MATCH($S$1,$F4914:$F4917,0)&lt;MATCH($T$1,$F4914:$F4917,0),1*d_vote,0)</f>
        <v>0.51</v>
      </c>
      <c r="T4914" s="3">
        <f>IF(MATCH(S$1,$C4914:$C4917,0)&gt;(MATCH(T$1,$C4914:$C4917,0)),1*a_vote,0)+IF(MATCH(S$1,$D4914:$D4917,0)&gt;MATCH(T$1,$D4914:$D4917,0),1*b_vote,0)+IF(MATCH(S$1,$E4914:$E4917,0)&gt;MATCH(T$1,$E4914:$E4917,0),1*c_vote,0)+IF(MATCH(S$1,$F4914:$F4917,0)&gt;MATCH(T$1,$F4914:$F4917,0),1*d_vote,0)</f>
        <v>0.49</v>
      </c>
    </row>
    <row r="4915" spans="1:20" x14ac:dyDescent="0.25">
      <c r="A4915">
        <f t="shared" si="154"/>
        <v>4914</v>
      </c>
      <c r="B4915">
        <f t="shared" si="155"/>
        <v>1229</v>
      </c>
      <c r="C4915" t="str">
        <f>INDEX('VBA code_permu_wo_repettn'!$T$3:$Y$6,COUNTIF('Profile-matrices_Condorcet'!$B$2:$B4915,'Profile-matrices_Condorcet'!$B4915),MATCH(INDEX('numeric possibilities'!D$3:D$1298,VLOOKUP($B4915,'numeric possibilities'!$C$3:$G$1298,1)),'VBA code_permu_wo_repettn'!$T$2:$Y$2))</f>
        <v>D</v>
      </c>
      <c r="D4915" t="str">
        <f>INDEX('VBA code_permu_wo_repettn'!$AA$3:$AF$6,COUNTIF('Profile-matrices_Condorcet'!$B$2:$B4915,'Profile-matrices_Condorcet'!$B4915),MATCH(INDEX('numeric possibilities'!E$3:E$1298,VLOOKUP($B4915,'numeric possibilities'!$C$3:$G$1298,1)),'VBA code_permu_wo_repettn'!$AA$2:$AF$2))</f>
        <v>A</v>
      </c>
      <c r="E4915" t="str">
        <f>INDEX('VBA code_permu_wo_repettn'!$AH$3:$AM$6,COUNTIF('Profile-matrices_Condorcet'!$B$2:$B4915,'Profile-matrices_Condorcet'!$B4915),MATCH(INDEX('numeric possibilities'!F$3:F$1298,VLOOKUP($B4915,'numeric possibilities'!$C$3:$G$1298,1)),'VBA code_permu_wo_repettn'!$AH$2:$AM$2))</f>
        <v>D</v>
      </c>
      <c r="F4915" t="str">
        <f>INDEX('VBA code_permu_wo_repettn'!$AO$3:$AT$6,COUNTIF('Profile-matrices_Condorcet'!$B$2:$B4915,'Profile-matrices_Condorcet'!$B4915),MATCH(INDEX('numeric possibilities'!G$3:G$1298,VLOOKUP($B4915,'numeric possibilities'!$C$3:$G$1298,1)),'VBA code_permu_wo_repettn'!$AO$2:$AT$2))</f>
        <v>C</v>
      </c>
      <c r="H4915" t="s">
        <v>15</v>
      </c>
      <c r="I4915" t="str">
        <f>IF(I4914&gt;J4914,$I$1,IF(I4914&lt;J4914,$J$1,0))</f>
        <v>A</v>
      </c>
      <c r="K4915" t="str">
        <f>IF(K4914&gt;L4914,$K$1,IF(K4914&lt;L4914,$L$1,0))</f>
        <v>A</v>
      </c>
      <c r="M4915" t="str">
        <f>IF(M4914&gt;N4914,$M$1,IF(M4914&lt;N4914,$N$1,0))</f>
        <v>A</v>
      </c>
      <c r="O4915" t="str">
        <f>IF(O4914&gt;P4914,$O$1,IF(O4914&lt;P4914,$P$1,0))</f>
        <v>B</v>
      </c>
      <c r="Q4915" t="str">
        <f>IF(Q4914&gt;R4914,$Q$1,IF(Q4914&lt;R4914,$R$1,0))</f>
        <v>D</v>
      </c>
      <c r="S4915" t="str">
        <f>IF(S4914&gt;T4914,$S$1,IF(S4914&lt;T4914,$T$1,0))</f>
        <v>C</v>
      </c>
    </row>
    <row r="4916" spans="1:20" x14ac:dyDescent="0.25">
      <c r="A4916">
        <f t="shared" si="154"/>
        <v>4915</v>
      </c>
      <c r="B4916">
        <f t="shared" si="155"/>
        <v>1229</v>
      </c>
      <c r="C4916" t="str">
        <f>INDEX('VBA code_permu_wo_repettn'!$T$3:$Y$6,COUNTIF('Profile-matrices_Condorcet'!$B$2:$B4916,'Profile-matrices_Condorcet'!$B4916),MATCH(INDEX('numeric possibilities'!D$3:D$1298,VLOOKUP($B4916,'numeric possibilities'!$C$3:$G$1298,1)),'VBA code_permu_wo_repettn'!$T$2:$Y$2))</f>
        <v>B</v>
      </c>
      <c r="D4916" t="str">
        <f>INDEX('VBA code_permu_wo_repettn'!$AA$3:$AF$6,COUNTIF('Profile-matrices_Condorcet'!$B$2:$B4916,'Profile-matrices_Condorcet'!$B4916),MATCH(INDEX('numeric possibilities'!E$3:E$1298,VLOOKUP($B4916,'numeric possibilities'!$C$3:$G$1298,1)),'VBA code_permu_wo_repettn'!$AA$2:$AF$2))</f>
        <v>C</v>
      </c>
      <c r="E4916" t="str">
        <f>INDEX('VBA code_permu_wo_repettn'!$AH$3:$AM$6,COUNTIF('Profile-matrices_Condorcet'!$B$2:$B4916,'Profile-matrices_Condorcet'!$B4916),MATCH(INDEX('numeric possibilities'!F$3:F$1298,VLOOKUP($B4916,'numeric possibilities'!$C$3:$G$1298,1)),'VBA code_permu_wo_repettn'!$AH$2:$AM$2))</f>
        <v>A</v>
      </c>
      <c r="F4916" t="str">
        <f>INDEX('VBA code_permu_wo_repettn'!$AO$3:$AT$6,COUNTIF('Profile-matrices_Condorcet'!$B$2:$B4916,'Profile-matrices_Condorcet'!$B4916),MATCH(INDEX('numeric possibilities'!G$3:G$1298,VLOOKUP($B4916,'numeric possibilities'!$C$3:$G$1298,1)),'VBA code_permu_wo_repettn'!$AO$2:$AT$2))</f>
        <v>B</v>
      </c>
      <c r="I4916" t="s">
        <v>0</v>
      </c>
      <c r="J4916" t="s">
        <v>1</v>
      </c>
      <c r="K4916" t="s">
        <v>2</v>
      </c>
      <c r="L4916" t="s">
        <v>3</v>
      </c>
    </row>
    <row r="4917" spans="1:20" x14ac:dyDescent="0.25">
      <c r="A4917">
        <f t="shared" si="154"/>
        <v>4916</v>
      </c>
      <c r="B4917">
        <f t="shared" si="155"/>
        <v>1229</v>
      </c>
      <c r="C4917" t="str">
        <f>INDEX('VBA code_permu_wo_repettn'!$T$3:$Y$6,COUNTIF('Profile-matrices_Condorcet'!$B$2:$B4917,'Profile-matrices_Condorcet'!$B4917),MATCH(INDEX('numeric possibilities'!D$3:D$1298,VLOOKUP($B4917,'numeric possibilities'!$C$3:$G$1298,1)),'VBA code_permu_wo_repettn'!$T$2:$Y$2))</f>
        <v>C</v>
      </c>
      <c r="D4917" t="str">
        <f>INDEX('VBA code_permu_wo_repettn'!$AA$3:$AF$6,COUNTIF('Profile-matrices_Condorcet'!$B$2:$B4917,'Profile-matrices_Condorcet'!$B4917),MATCH(INDEX('numeric possibilities'!E$3:E$1298,VLOOKUP($B4917,'numeric possibilities'!$C$3:$G$1298,1)),'VBA code_permu_wo_repettn'!$AA$2:$AF$2))</f>
        <v>D</v>
      </c>
      <c r="E4917" t="str">
        <f>INDEX('VBA code_permu_wo_repettn'!$AH$3:$AM$6,COUNTIF('Profile-matrices_Condorcet'!$B$2:$B4917,'Profile-matrices_Condorcet'!$B4917),MATCH(INDEX('numeric possibilities'!F$3:F$1298,VLOOKUP($B4917,'numeric possibilities'!$C$3:$G$1298,1)),'VBA code_permu_wo_repettn'!$AH$2:$AM$2))</f>
        <v>B</v>
      </c>
      <c r="F4917" t="str">
        <f>INDEX('VBA code_permu_wo_repettn'!$AO$3:$AT$6,COUNTIF('Profile-matrices_Condorcet'!$B$2:$B4917,'Profile-matrices_Condorcet'!$B4917),MATCH(INDEX('numeric possibilities'!G$3:G$1298,VLOOKUP($B4917,'numeric possibilities'!$C$3:$G$1298,1)),'VBA code_permu_wo_repettn'!$AO$2:$AT$2))</f>
        <v>A</v>
      </c>
      <c r="G4917" t="str">
        <f>IF(MAX(I4917:L4917)&gt;='numeric possibilities'!$B$4/2,INDEX('Profile-matrices_Condorcet'!I4916:L4916,1,MATCH(MAX('Profile-matrices_Condorcet'!I4917:L4917),'Profile-matrices_Condorcet'!I4917:L4917,0)),"NCW")</f>
        <v>A</v>
      </c>
      <c r="H4917" t="s">
        <v>13</v>
      </c>
      <c r="I4917" s="3">
        <f>COUNTIF($I4915:$S4915,I4916)</f>
        <v>3</v>
      </c>
      <c r="J4917" s="3">
        <f>COUNTIF($I4915:$S4915,J4916)</f>
        <v>1</v>
      </c>
      <c r="K4917" s="3">
        <f>COUNTIF($I4915:$S4915,K4916)</f>
        <v>1</v>
      </c>
      <c r="L4917" s="3">
        <f>COUNTIF($I4915:$S4915,L4916)</f>
        <v>1</v>
      </c>
    </row>
    <row r="4918" spans="1:20" x14ac:dyDescent="0.25">
      <c r="A4918">
        <f t="shared" ref="A4918:A4981" si="156">A4917+1</f>
        <v>4917</v>
      </c>
      <c r="B4918">
        <f t="shared" ref="B4918:B4981" si="157">IF((ROW()-1)&lt;=4*B4917,B4917,B4917+1)</f>
        <v>1230</v>
      </c>
      <c r="C4918" t="str">
        <f>INDEX('VBA code_permu_wo_repettn'!$T$3:$Y$6,COUNTIF('Profile-matrices_Condorcet'!$B$2:$B4918,'Profile-matrices_Condorcet'!$B4918),MATCH(INDEX('numeric possibilities'!D$3:D$1298,VLOOKUP($B4918,'numeric possibilities'!$C$3:$G$1298,1)),'VBA code_permu_wo_repettn'!$T$2:$Y$2))</f>
        <v>A</v>
      </c>
      <c r="D4918" t="str">
        <f>INDEX('VBA code_permu_wo_repettn'!$AA$3:$AF$6,COUNTIF('Profile-matrices_Condorcet'!$B$2:$B4918,'Profile-matrices_Condorcet'!$B4918),MATCH(INDEX('numeric possibilities'!E$3:E$1298,VLOOKUP($B4918,'numeric possibilities'!$C$3:$G$1298,1)),'VBA code_permu_wo_repettn'!$AA$2:$AF$2))</f>
        <v>B</v>
      </c>
      <c r="E4918" t="str">
        <f>INDEX('VBA code_permu_wo_repettn'!$AH$3:$AM$6,COUNTIF('Profile-matrices_Condorcet'!$B$2:$B4918,'Profile-matrices_Condorcet'!$B4918),MATCH(INDEX('numeric possibilities'!F$3:F$1298,VLOOKUP($B4918,'numeric possibilities'!$C$3:$G$1298,1)),'VBA code_permu_wo_repettn'!$AH$2:$AM$2))</f>
        <v>C</v>
      </c>
      <c r="F4918" t="str">
        <f>INDEX('VBA code_permu_wo_repettn'!$AO$3:$AT$6,COUNTIF('Profile-matrices_Condorcet'!$B$2:$B4918,'Profile-matrices_Condorcet'!$B4918),MATCH(INDEX('numeric possibilities'!G$3:G$1298,VLOOKUP($B4918,'numeric possibilities'!$C$3:$G$1298,1)),'VBA code_permu_wo_repettn'!$AO$2:$AT$2))</f>
        <v>D</v>
      </c>
      <c r="H4918" t="s">
        <v>14</v>
      </c>
      <c r="I4918" s="3">
        <f>IF(MATCH(I$1,$C4918:$C4921,0)&lt;(MATCH(J$1,$C4918:$C4921,0)),1*a_vote,0)+IF(MATCH(I$1,$D4918:$D4921,0)&lt;MATCH(J$1,$D4918:$D4921,0),1*b_vote,0)+IF(MATCH(I$1,$E4918:$E4921,0)&lt;MATCH(J$1,$E4918:$E4921,0),1*c_vote,0)+IF(MATCH(I$1,$F4918:$F4921,0)&lt;MATCH(J$1,$F4918:$F4921,0),1*d_vote,0)</f>
        <v>0.52</v>
      </c>
      <c r="J4918" s="3">
        <f>IF(MATCH(I$1,$C4918:$C4921,0)&gt;(MATCH(J$1,$C4918:$C4921,0)),1*a_vote,0)+IF(MATCH(I$1,$D4918:$D4921,0)&gt;MATCH(J$1,$D4918:$D4921,0),1*b_vote,0)+IF(MATCH(I$1,$E4918:$E4921,0)&gt;MATCH(J$1,$E4918:$E4921,0),1*c_vote,0)+IF(MATCH(I$1,$F4918:$F4921,0)&gt;MATCH(J$1,$F4918:$F4921,0),1*d_vote,0)</f>
        <v>0.48</v>
      </c>
      <c r="K4918" s="3">
        <f>IF(MATCH($K$1,$C4918:$C4921,0)&lt;(MATCH($L$1,$C4918:$C4921,0)),1*a_vote,0)+IF(MATCH($K$1,$D4918:$D4921,0)&lt;MATCH($L$1,$D4918:$D4921,0),1*b_vote,0)+IF(MATCH($K$1,$E4918:$E4921,0)&lt;MATCH($L$1,$E4918:$E4921,0),1*c_vote,0)+IF(MATCH($K$1,$F4918:$F4921,0)&lt;MATCH($L$1,$F4918:$F4921,0),1*d_vote,0)</f>
        <v>0.53</v>
      </c>
      <c r="L4918" s="3">
        <f>IF(MATCH(K$1,$C4918:$C4921,0)&gt;(MATCH(L$1,$C4918:$C4921,0)),1*a_vote,0)+IF(MATCH(K$1,$D4918:$D4921,0)&gt;MATCH(L$1,$D4918:$D4921,0),1*b_vote,0)+IF(MATCH(K$1,$E4918:$E4921,0)&gt;MATCH(L$1,$E4918:$E4921,0),1*c_vote,0)+IF(MATCH(K$1,$F4918:$F4921,0)&gt;MATCH(L$1,$F4918:$F4921,0),1*d_vote,0)</f>
        <v>0.47</v>
      </c>
      <c r="M4918" s="3">
        <f>IF(MATCH($M$1,$C4918:$C4921,0)&lt;(MATCH($N$1,$C4918:$C4921,0)),1*a_vote,0)+IF(MATCH($M$1,$D4918:$D4921,0)&lt;MATCH($N$1,$D4918:$D4921,0),1*b_vote,0)+IF(MATCH($M$1,$E4918:$E4921,0)&lt;MATCH($N$1,$E4918:$E4921,0),1*c_vote,0)+IF(MATCH($M$1,$F4918:$F4921,0)&lt;MATCH($N$1,$F4918:$F4921,0),1*d_vote,0)</f>
        <v>0.53</v>
      </c>
      <c r="N4918" s="3">
        <f>IF(MATCH(M$1,$C4918:$C4921,0)&gt;(MATCH(N$1,$C4918:$C4921,0)),1*a_vote,0)+IF(MATCH(M$1,$D4918:$D4921,0)&gt;MATCH(N$1,$D4918:$D4921,0),1*b_vote,0)+IF(MATCH(M$1,$E4918:$E4921,0)&gt;MATCH(N$1,$E4918:$E4921,0),1*c_vote,0)+IF(MATCH(M$1,$F4918:$F4921,0)&gt;MATCH(N$1,$F4918:$F4921,0),1*d_vote,0)</f>
        <v>0.47</v>
      </c>
      <c r="O4918" s="3">
        <f>IF(MATCH($O$1,$C4918:$C4921,0)&lt;(MATCH($P$1,$C4918:$C4921,0)),1*a_vote,0)+IF(MATCH($O$1,$D4918:$D4921,0)&lt;MATCH($P$1,$D4918:$D4921,0),1*b_vote,0)+IF(MATCH($O$1,$E4918:$E4921,0)&lt;MATCH($P$1,$E4918:$E4921,0),1*c_vote,0)+IF(MATCH($O$1,$F4918:$F4921,0)&lt;MATCH($P$1,$F4918:$F4921,0),1*d_vote,0)</f>
        <v>0.26</v>
      </c>
      <c r="P4918" s="3">
        <f>IF(MATCH(O$1,$C4918:$C4921,0)&gt;(MATCH(P$1,$C4918:$C4921,0)),1*a_vote,0)+IF(MATCH(O$1,$D4918:$D4921,0)&gt;MATCH(P$1,$D4918:$D4921,0),1*b_vote,0)+IF(MATCH(O$1,$E4918:$E4921,0)&gt;MATCH(P$1,$E4918:$E4921,0),1*c_vote,0)+IF(MATCH(O$1,$F4918:$F4921,0)&gt;MATCH(P$1,$F4918:$F4921,0),1*d_vote,0)</f>
        <v>0.74</v>
      </c>
      <c r="Q4918" s="3">
        <f>IF(MATCH($Q$1,$C4918:$C4921,0)&lt;(MATCH($R$1,$C4918:$C4921,0)),1*a_vote,0)+IF(MATCH($Q$1,$D4918:$D4921,0)&lt;MATCH($R$1,$D4918:$D4921,0),1*b_vote,0)+IF(MATCH($Q$1,$E4918:$E4921,0)&lt;MATCH($R$1,$E4918:$E4921,0),1*c_vote,0)+IF(MATCH($Q$1,$F4918:$F4921,0)&lt;MATCH($R$1,$F4918:$F4921,0),1*d_vote,0)</f>
        <v>0.26</v>
      </c>
      <c r="R4918" s="3">
        <f>IF(MATCH(Q$1,$C4918:$C4921,0)&gt;(MATCH(R$1,$C4918:$C4921,0)),1*a_vote,0)+IF(MATCH(Q$1,$D4918:$D4921,0)&gt;MATCH(R$1,$D4918:$D4921,0),1*b_vote,0)+IF(MATCH(Q$1,$E4918:$E4921,0)&gt;MATCH(R$1,$E4918:$E4921,0),1*c_vote,0)+IF(MATCH(Q$1,$F4918:$F4921,0)&gt;MATCH(R$1,$F4918:$F4921,0),1*d_vote,0)</f>
        <v>0.74</v>
      </c>
      <c r="S4918" s="3">
        <f>IF(MATCH($S$1,$C4918:$C4921,0)&lt;(MATCH($T$1,$C4918:$C4921,0)),1*a_vote,0)+IF(MATCH($S$1,$D4918:$D4921,0)&lt;MATCH($T$1,$D4918:$D4921,0),1*b_vote,0)+IF(MATCH($S$1,$E4918:$E4921,0)&lt;MATCH($T$1,$E4918:$E4921,0),1*c_vote,0)+IF(MATCH($S$1,$F4918:$F4921,0)&lt;MATCH($T$1,$F4918:$F4921,0),1*d_vote,0)</f>
        <v>0.51</v>
      </c>
      <c r="T4918" s="3">
        <f>IF(MATCH(S$1,$C4918:$C4921,0)&gt;(MATCH(T$1,$C4918:$C4921,0)),1*a_vote,0)+IF(MATCH(S$1,$D4918:$D4921,0)&gt;MATCH(T$1,$D4918:$D4921,0),1*b_vote,0)+IF(MATCH(S$1,$E4918:$E4921,0)&gt;MATCH(T$1,$E4918:$E4921,0),1*c_vote,0)+IF(MATCH(S$1,$F4918:$F4921,0)&gt;MATCH(T$1,$F4918:$F4921,0),1*d_vote,0)</f>
        <v>0.49</v>
      </c>
    </row>
    <row r="4919" spans="1:20" x14ac:dyDescent="0.25">
      <c r="A4919">
        <f t="shared" si="156"/>
        <v>4918</v>
      </c>
      <c r="B4919">
        <f t="shared" si="157"/>
        <v>1230</v>
      </c>
      <c r="C4919" t="str">
        <f>INDEX('VBA code_permu_wo_repettn'!$T$3:$Y$6,COUNTIF('Profile-matrices_Condorcet'!$B$2:$B4919,'Profile-matrices_Condorcet'!$B4919),MATCH(INDEX('numeric possibilities'!D$3:D$1298,VLOOKUP($B4919,'numeric possibilities'!$C$3:$G$1298,1)),'VBA code_permu_wo_repettn'!$T$2:$Y$2))</f>
        <v>D</v>
      </c>
      <c r="D4919" t="str">
        <f>INDEX('VBA code_permu_wo_repettn'!$AA$3:$AF$6,COUNTIF('Profile-matrices_Condorcet'!$B$2:$B4919,'Profile-matrices_Condorcet'!$B4919),MATCH(INDEX('numeric possibilities'!E$3:E$1298,VLOOKUP($B4919,'numeric possibilities'!$C$3:$G$1298,1)),'VBA code_permu_wo_repettn'!$AA$2:$AF$2))</f>
        <v>A</v>
      </c>
      <c r="E4919" t="str">
        <f>INDEX('VBA code_permu_wo_repettn'!$AH$3:$AM$6,COUNTIF('Profile-matrices_Condorcet'!$B$2:$B4919,'Profile-matrices_Condorcet'!$B4919),MATCH(INDEX('numeric possibilities'!F$3:F$1298,VLOOKUP($B4919,'numeric possibilities'!$C$3:$G$1298,1)),'VBA code_permu_wo_repettn'!$AH$2:$AM$2))</f>
        <v>D</v>
      </c>
      <c r="F4919" t="str">
        <f>INDEX('VBA code_permu_wo_repettn'!$AO$3:$AT$6,COUNTIF('Profile-matrices_Condorcet'!$B$2:$B4919,'Profile-matrices_Condorcet'!$B4919),MATCH(INDEX('numeric possibilities'!G$3:G$1298,VLOOKUP($B4919,'numeric possibilities'!$C$3:$G$1298,1)),'VBA code_permu_wo_repettn'!$AO$2:$AT$2))</f>
        <v>C</v>
      </c>
      <c r="H4919" t="s">
        <v>15</v>
      </c>
      <c r="I4919" t="str">
        <f>IF(I4918&gt;J4918,$I$1,IF(I4918&lt;J4918,$J$1,0))</f>
        <v>A</v>
      </c>
      <c r="K4919" t="str">
        <f>IF(K4918&gt;L4918,$K$1,IF(K4918&lt;L4918,$L$1,0))</f>
        <v>A</v>
      </c>
      <c r="M4919" t="str">
        <f>IF(M4918&gt;N4918,$M$1,IF(M4918&lt;N4918,$N$1,0))</f>
        <v>A</v>
      </c>
      <c r="O4919" t="str">
        <f>IF(O4918&gt;P4918,$O$1,IF(O4918&lt;P4918,$P$1,0))</f>
        <v>C</v>
      </c>
      <c r="Q4919" t="str">
        <f>IF(Q4918&gt;R4918,$Q$1,IF(Q4918&lt;R4918,$R$1,0))</f>
        <v>D</v>
      </c>
      <c r="S4919" t="str">
        <f>IF(S4918&gt;T4918,$S$1,IF(S4918&lt;T4918,$T$1,0))</f>
        <v>C</v>
      </c>
    </row>
    <row r="4920" spans="1:20" x14ac:dyDescent="0.25">
      <c r="A4920">
        <f t="shared" si="156"/>
        <v>4919</v>
      </c>
      <c r="B4920">
        <f t="shared" si="157"/>
        <v>1230</v>
      </c>
      <c r="C4920" t="str">
        <f>INDEX('VBA code_permu_wo_repettn'!$T$3:$Y$6,COUNTIF('Profile-matrices_Condorcet'!$B$2:$B4920,'Profile-matrices_Condorcet'!$B4920),MATCH(INDEX('numeric possibilities'!D$3:D$1298,VLOOKUP($B4920,'numeric possibilities'!$C$3:$G$1298,1)),'VBA code_permu_wo_repettn'!$T$2:$Y$2))</f>
        <v>C</v>
      </c>
      <c r="D4920" t="str">
        <f>INDEX('VBA code_permu_wo_repettn'!$AA$3:$AF$6,COUNTIF('Profile-matrices_Condorcet'!$B$2:$B4920,'Profile-matrices_Condorcet'!$B4920),MATCH(INDEX('numeric possibilities'!E$3:E$1298,VLOOKUP($B4920,'numeric possibilities'!$C$3:$G$1298,1)),'VBA code_permu_wo_repettn'!$AA$2:$AF$2))</f>
        <v>C</v>
      </c>
      <c r="E4920" t="str">
        <f>INDEX('VBA code_permu_wo_repettn'!$AH$3:$AM$6,COUNTIF('Profile-matrices_Condorcet'!$B$2:$B4920,'Profile-matrices_Condorcet'!$B4920),MATCH(INDEX('numeric possibilities'!F$3:F$1298,VLOOKUP($B4920,'numeric possibilities'!$C$3:$G$1298,1)),'VBA code_permu_wo_repettn'!$AH$2:$AM$2))</f>
        <v>A</v>
      </c>
      <c r="F4920" t="str">
        <f>INDEX('VBA code_permu_wo_repettn'!$AO$3:$AT$6,COUNTIF('Profile-matrices_Condorcet'!$B$2:$B4920,'Profile-matrices_Condorcet'!$B4920),MATCH(INDEX('numeric possibilities'!G$3:G$1298,VLOOKUP($B4920,'numeric possibilities'!$C$3:$G$1298,1)),'VBA code_permu_wo_repettn'!$AO$2:$AT$2))</f>
        <v>B</v>
      </c>
      <c r="I4920" t="s">
        <v>0</v>
      </c>
      <c r="J4920" t="s">
        <v>1</v>
      </c>
      <c r="K4920" t="s">
        <v>2</v>
      </c>
      <c r="L4920" t="s">
        <v>3</v>
      </c>
    </row>
    <row r="4921" spans="1:20" x14ac:dyDescent="0.25">
      <c r="A4921">
        <f t="shared" si="156"/>
        <v>4920</v>
      </c>
      <c r="B4921">
        <f t="shared" si="157"/>
        <v>1230</v>
      </c>
      <c r="C4921" t="str">
        <f>INDEX('VBA code_permu_wo_repettn'!$T$3:$Y$6,COUNTIF('Profile-matrices_Condorcet'!$B$2:$B4921,'Profile-matrices_Condorcet'!$B4921),MATCH(INDEX('numeric possibilities'!D$3:D$1298,VLOOKUP($B4921,'numeric possibilities'!$C$3:$G$1298,1)),'VBA code_permu_wo_repettn'!$T$2:$Y$2))</f>
        <v>B</v>
      </c>
      <c r="D4921" t="str">
        <f>INDEX('VBA code_permu_wo_repettn'!$AA$3:$AF$6,COUNTIF('Profile-matrices_Condorcet'!$B$2:$B4921,'Profile-matrices_Condorcet'!$B4921),MATCH(INDEX('numeric possibilities'!E$3:E$1298,VLOOKUP($B4921,'numeric possibilities'!$C$3:$G$1298,1)),'VBA code_permu_wo_repettn'!$AA$2:$AF$2))</f>
        <v>D</v>
      </c>
      <c r="E4921" t="str">
        <f>INDEX('VBA code_permu_wo_repettn'!$AH$3:$AM$6,COUNTIF('Profile-matrices_Condorcet'!$B$2:$B4921,'Profile-matrices_Condorcet'!$B4921),MATCH(INDEX('numeric possibilities'!F$3:F$1298,VLOOKUP($B4921,'numeric possibilities'!$C$3:$G$1298,1)),'VBA code_permu_wo_repettn'!$AH$2:$AM$2))</f>
        <v>B</v>
      </c>
      <c r="F4921" t="str">
        <f>INDEX('VBA code_permu_wo_repettn'!$AO$3:$AT$6,COUNTIF('Profile-matrices_Condorcet'!$B$2:$B4921,'Profile-matrices_Condorcet'!$B4921),MATCH(INDEX('numeric possibilities'!G$3:G$1298,VLOOKUP($B4921,'numeric possibilities'!$C$3:$G$1298,1)),'VBA code_permu_wo_repettn'!$AO$2:$AT$2))</f>
        <v>A</v>
      </c>
      <c r="G4921" t="str">
        <f>IF(MAX(I4921:L4921)&gt;='numeric possibilities'!$B$4/2,INDEX('Profile-matrices_Condorcet'!I4920:L4920,1,MATCH(MAX('Profile-matrices_Condorcet'!I4921:L4921),'Profile-matrices_Condorcet'!I4921:L4921,0)),"NCW")</f>
        <v>A</v>
      </c>
      <c r="H4921" t="s">
        <v>13</v>
      </c>
      <c r="I4921" s="3">
        <f>COUNTIF($I4919:$S4919,I4920)</f>
        <v>3</v>
      </c>
      <c r="J4921" s="3">
        <f>COUNTIF($I4919:$S4919,J4920)</f>
        <v>0</v>
      </c>
      <c r="K4921" s="3">
        <f>COUNTIF($I4919:$S4919,K4920)</f>
        <v>2</v>
      </c>
      <c r="L4921" s="3">
        <f>COUNTIF($I4919:$S4919,L4920)</f>
        <v>1</v>
      </c>
    </row>
    <row r="4922" spans="1:20" x14ac:dyDescent="0.25">
      <c r="A4922">
        <f t="shared" si="156"/>
        <v>4921</v>
      </c>
      <c r="B4922">
        <f t="shared" si="157"/>
        <v>1231</v>
      </c>
      <c r="C4922" t="str">
        <f>INDEX('VBA code_permu_wo_repettn'!$T$3:$Y$6,COUNTIF('Profile-matrices_Condorcet'!$B$2:$B4922,'Profile-matrices_Condorcet'!$B4922),MATCH(INDEX('numeric possibilities'!D$3:D$1298,VLOOKUP($B4922,'numeric possibilities'!$C$3:$G$1298,1)),'VBA code_permu_wo_repettn'!$T$2:$Y$2))</f>
        <v>A</v>
      </c>
      <c r="D4922" t="str">
        <f>INDEX('VBA code_permu_wo_repettn'!$AA$3:$AF$6,COUNTIF('Profile-matrices_Condorcet'!$B$2:$B4922,'Profile-matrices_Condorcet'!$B4922),MATCH(INDEX('numeric possibilities'!E$3:E$1298,VLOOKUP($B4922,'numeric possibilities'!$C$3:$G$1298,1)),'VBA code_permu_wo_repettn'!$AA$2:$AF$2))</f>
        <v>B</v>
      </c>
      <c r="E4922" t="str">
        <f>INDEX('VBA code_permu_wo_repettn'!$AH$3:$AM$6,COUNTIF('Profile-matrices_Condorcet'!$B$2:$B4922,'Profile-matrices_Condorcet'!$B4922),MATCH(INDEX('numeric possibilities'!F$3:F$1298,VLOOKUP($B4922,'numeric possibilities'!$C$3:$G$1298,1)),'VBA code_permu_wo_repettn'!$AH$2:$AM$2))</f>
        <v>C</v>
      </c>
      <c r="F4922" t="str">
        <f>INDEX('VBA code_permu_wo_repettn'!$AO$3:$AT$6,COUNTIF('Profile-matrices_Condorcet'!$B$2:$B4922,'Profile-matrices_Condorcet'!$B4922),MATCH(INDEX('numeric possibilities'!G$3:G$1298,VLOOKUP($B4922,'numeric possibilities'!$C$3:$G$1298,1)),'VBA code_permu_wo_repettn'!$AO$2:$AT$2))</f>
        <v>D</v>
      </c>
      <c r="H4922" t="s">
        <v>14</v>
      </c>
      <c r="I4922" s="3">
        <f>IF(MATCH(I$1,$C4922:$C4925,0)&lt;(MATCH(J$1,$C4922:$C4925,0)),1*a_vote,0)+IF(MATCH(I$1,$D4922:$D4925,0)&lt;MATCH(J$1,$D4922:$D4925,0),1*b_vote,0)+IF(MATCH(I$1,$E4922:$E4925,0)&lt;MATCH(J$1,$E4922:$E4925,0),1*c_vote,0)+IF(MATCH(I$1,$F4922:$F4925,0)&lt;MATCH(J$1,$F4922:$F4925,0),1*d_vote,0)</f>
        <v>0.52</v>
      </c>
      <c r="J4922" s="3">
        <f>IF(MATCH(I$1,$C4922:$C4925,0)&gt;(MATCH(J$1,$C4922:$C4925,0)),1*a_vote,0)+IF(MATCH(I$1,$D4922:$D4925,0)&gt;MATCH(J$1,$D4922:$D4925,0),1*b_vote,0)+IF(MATCH(I$1,$E4922:$E4925,0)&gt;MATCH(J$1,$E4922:$E4925,0),1*c_vote,0)+IF(MATCH(I$1,$F4922:$F4925,0)&gt;MATCH(J$1,$F4922:$F4925,0),1*d_vote,0)</f>
        <v>0.48</v>
      </c>
      <c r="K4922" s="3">
        <f>IF(MATCH($K$1,$C4922:$C4925,0)&lt;(MATCH($L$1,$C4922:$C4925,0)),1*a_vote,0)+IF(MATCH($K$1,$D4922:$D4925,0)&lt;MATCH($L$1,$D4922:$D4925,0),1*b_vote,0)+IF(MATCH($K$1,$E4922:$E4925,0)&lt;MATCH($L$1,$E4922:$E4925,0),1*c_vote,0)+IF(MATCH($K$1,$F4922:$F4925,0)&lt;MATCH($L$1,$F4922:$F4925,0),1*d_vote,0)</f>
        <v>0.53</v>
      </c>
      <c r="L4922" s="3">
        <f>IF(MATCH(K$1,$C4922:$C4925,0)&gt;(MATCH(L$1,$C4922:$C4925,0)),1*a_vote,0)+IF(MATCH(K$1,$D4922:$D4925,0)&gt;MATCH(L$1,$D4922:$D4925,0),1*b_vote,0)+IF(MATCH(K$1,$E4922:$E4925,0)&gt;MATCH(L$1,$E4922:$E4925,0),1*c_vote,0)+IF(MATCH(K$1,$F4922:$F4925,0)&gt;MATCH(L$1,$F4922:$F4925,0),1*d_vote,0)</f>
        <v>0.47</v>
      </c>
      <c r="M4922" s="3">
        <f>IF(MATCH($M$1,$C4922:$C4925,0)&lt;(MATCH($N$1,$C4922:$C4925,0)),1*a_vote,0)+IF(MATCH($M$1,$D4922:$D4925,0)&lt;MATCH($N$1,$D4922:$D4925,0),1*b_vote,0)+IF(MATCH($M$1,$E4922:$E4925,0)&lt;MATCH($N$1,$E4922:$E4925,0),1*c_vote,0)+IF(MATCH($M$1,$F4922:$F4925,0)&lt;MATCH($N$1,$F4922:$F4925,0),1*d_vote,0)</f>
        <v>0.53</v>
      </c>
      <c r="N4922" s="3">
        <f>IF(MATCH(M$1,$C4922:$C4925,0)&gt;(MATCH(N$1,$C4922:$C4925,0)),1*a_vote,0)+IF(MATCH(M$1,$D4922:$D4925,0)&gt;MATCH(N$1,$D4922:$D4925,0),1*b_vote,0)+IF(MATCH(M$1,$E4922:$E4925,0)&gt;MATCH(N$1,$E4922:$E4925,0),1*c_vote,0)+IF(MATCH(M$1,$F4922:$F4925,0)&gt;MATCH(N$1,$F4922:$F4925,0),1*d_vote,0)</f>
        <v>0.47</v>
      </c>
      <c r="O4922" s="3">
        <f>IF(MATCH($O$1,$C4922:$C4925,0)&lt;(MATCH($P$1,$C4922:$C4925,0)),1*a_vote,0)+IF(MATCH($O$1,$D4922:$D4925,0)&lt;MATCH($P$1,$D4922:$D4925,0),1*b_vote,0)+IF(MATCH($O$1,$E4922:$E4925,0)&lt;MATCH($P$1,$E4922:$E4925,0),1*c_vote,0)+IF(MATCH($O$1,$F4922:$F4925,0)&lt;MATCH($P$1,$F4922:$F4925,0),1*d_vote,0)</f>
        <v>0.53</v>
      </c>
      <c r="P4922" s="3">
        <f>IF(MATCH(O$1,$C4922:$C4925,0)&gt;(MATCH(P$1,$C4922:$C4925,0)),1*a_vote,0)+IF(MATCH(O$1,$D4922:$D4925,0)&gt;MATCH(P$1,$D4922:$D4925,0),1*b_vote,0)+IF(MATCH(O$1,$E4922:$E4925,0)&gt;MATCH(P$1,$E4922:$E4925,0),1*c_vote,0)+IF(MATCH(O$1,$F4922:$F4925,0)&gt;MATCH(P$1,$F4922:$F4925,0),1*d_vote,0)</f>
        <v>0.47</v>
      </c>
      <c r="Q4922" s="3">
        <f>IF(MATCH($Q$1,$C4922:$C4925,0)&lt;(MATCH($R$1,$C4922:$C4925,0)),1*a_vote,0)+IF(MATCH($Q$1,$D4922:$D4925,0)&lt;MATCH($R$1,$D4922:$D4925,0),1*b_vote,0)+IF(MATCH($Q$1,$E4922:$E4925,0)&lt;MATCH($R$1,$E4922:$E4925,0),1*c_vote,0)+IF(MATCH($Q$1,$F4922:$F4925,0)&lt;MATCH($R$1,$F4922:$F4925,0),1*d_vote,0)</f>
        <v>0.53</v>
      </c>
      <c r="R4922" s="3">
        <f>IF(MATCH(Q$1,$C4922:$C4925,0)&gt;(MATCH(R$1,$C4922:$C4925,0)),1*a_vote,0)+IF(MATCH(Q$1,$D4922:$D4925,0)&gt;MATCH(R$1,$D4922:$D4925,0),1*b_vote,0)+IF(MATCH(Q$1,$E4922:$E4925,0)&gt;MATCH(R$1,$E4922:$E4925,0),1*c_vote,0)+IF(MATCH(Q$1,$F4922:$F4925,0)&gt;MATCH(R$1,$F4922:$F4925,0),1*d_vote,0)</f>
        <v>0.47</v>
      </c>
      <c r="S4922" s="3">
        <f>IF(MATCH($S$1,$C4922:$C4925,0)&lt;(MATCH($T$1,$C4922:$C4925,0)),1*a_vote,0)+IF(MATCH($S$1,$D4922:$D4925,0)&lt;MATCH($T$1,$D4922:$D4925,0),1*b_vote,0)+IF(MATCH($S$1,$E4922:$E4925,0)&lt;MATCH($T$1,$E4922:$E4925,0),1*c_vote,0)+IF(MATCH($S$1,$F4922:$F4925,0)&lt;MATCH($T$1,$F4922:$F4925,0),1*d_vote,0)</f>
        <v>0.52</v>
      </c>
      <c r="T4922" s="3">
        <f>IF(MATCH(S$1,$C4922:$C4925,0)&gt;(MATCH(T$1,$C4922:$C4925,0)),1*a_vote,0)+IF(MATCH(S$1,$D4922:$D4925,0)&gt;MATCH(T$1,$D4922:$D4925,0),1*b_vote,0)+IF(MATCH(S$1,$E4922:$E4925,0)&gt;MATCH(T$1,$E4922:$E4925,0),1*c_vote,0)+IF(MATCH(S$1,$F4922:$F4925,0)&gt;MATCH(T$1,$F4922:$F4925,0),1*d_vote,0)</f>
        <v>0.48</v>
      </c>
    </row>
    <row r="4923" spans="1:20" x14ac:dyDescent="0.25">
      <c r="A4923">
        <f t="shared" si="156"/>
        <v>4922</v>
      </c>
      <c r="B4923">
        <f t="shared" si="157"/>
        <v>1231</v>
      </c>
      <c r="C4923" t="str">
        <f>INDEX('VBA code_permu_wo_repettn'!$T$3:$Y$6,COUNTIF('Profile-matrices_Condorcet'!$B$2:$B4923,'Profile-matrices_Condorcet'!$B4923),MATCH(INDEX('numeric possibilities'!D$3:D$1298,VLOOKUP($B4923,'numeric possibilities'!$C$3:$G$1298,1)),'VBA code_permu_wo_repettn'!$T$2:$Y$2))</f>
        <v>B</v>
      </c>
      <c r="D4923" t="str">
        <f>INDEX('VBA code_permu_wo_repettn'!$AA$3:$AF$6,COUNTIF('Profile-matrices_Condorcet'!$B$2:$B4923,'Profile-matrices_Condorcet'!$B4923),MATCH(INDEX('numeric possibilities'!E$3:E$1298,VLOOKUP($B4923,'numeric possibilities'!$C$3:$G$1298,1)),'VBA code_permu_wo_repettn'!$AA$2:$AF$2))</f>
        <v>A</v>
      </c>
      <c r="E4923" t="str">
        <f>INDEX('VBA code_permu_wo_repettn'!$AH$3:$AM$6,COUNTIF('Profile-matrices_Condorcet'!$B$2:$B4923,'Profile-matrices_Condorcet'!$B4923),MATCH(INDEX('numeric possibilities'!F$3:F$1298,VLOOKUP($B4923,'numeric possibilities'!$C$3:$G$1298,1)),'VBA code_permu_wo_repettn'!$AH$2:$AM$2))</f>
        <v>D</v>
      </c>
      <c r="F4923" t="str">
        <f>INDEX('VBA code_permu_wo_repettn'!$AO$3:$AT$6,COUNTIF('Profile-matrices_Condorcet'!$B$2:$B4923,'Profile-matrices_Condorcet'!$B4923),MATCH(INDEX('numeric possibilities'!G$3:G$1298,VLOOKUP($B4923,'numeric possibilities'!$C$3:$G$1298,1)),'VBA code_permu_wo_repettn'!$AO$2:$AT$2))</f>
        <v>C</v>
      </c>
      <c r="H4923" t="s">
        <v>15</v>
      </c>
      <c r="I4923" t="str">
        <f>IF(I4922&gt;J4922,$I$1,IF(I4922&lt;J4922,$J$1,0))</f>
        <v>A</v>
      </c>
      <c r="K4923" t="str">
        <f>IF(K4922&gt;L4922,$K$1,IF(K4922&lt;L4922,$L$1,0))</f>
        <v>A</v>
      </c>
      <c r="M4923" t="str">
        <f>IF(M4922&gt;N4922,$M$1,IF(M4922&lt;N4922,$N$1,0))</f>
        <v>A</v>
      </c>
      <c r="O4923" t="str">
        <f>IF(O4922&gt;P4922,$O$1,IF(O4922&lt;P4922,$P$1,0))</f>
        <v>B</v>
      </c>
      <c r="Q4923" t="str">
        <f>IF(Q4922&gt;R4922,$Q$1,IF(Q4922&lt;R4922,$R$1,0))</f>
        <v>B</v>
      </c>
      <c r="S4923" t="str">
        <f>IF(S4922&gt;T4922,$S$1,IF(S4922&lt;T4922,$T$1,0))</f>
        <v>C</v>
      </c>
    </row>
    <row r="4924" spans="1:20" x14ac:dyDescent="0.25">
      <c r="A4924">
        <f t="shared" si="156"/>
        <v>4923</v>
      </c>
      <c r="B4924">
        <f t="shared" si="157"/>
        <v>1231</v>
      </c>
      <c r="C4924" t="str">
        <f>INDEX('VBA code_permu_wo_repettn'!$T$3:$Y$6,COUNTIF('Profile-matrices_Condorcet'!$B$2:$B4924,'Profile-matrices_Condorcet'!$B4924),MATCH(INDEX('numeric possibilities'!D$3:D$1298,VLOOKUP($B4924,'numeric possibilities'!$C$3:$G$1298,1)),'VBA code_permu_wo_repettn'!$T$2:$Y$2))</f>
        <v>C</v>
      </c>
      <c r="D4924" t="str">
        <f>INDEX('VBA code_permu_wo_repettn'!$AA$3:$AF$6,COUNTIF('Profile-matrices_Condorcet'!$B$2:$B4924,'Profile-matrices_Condorcet'!$B4924),MATCH(INDEX('numeric possibilities'!E$3:E$1298,VLOOKUP($B4924,'numeric possibilities'!$C$3:$G$1298,1)),'VBA code_permu_wo_repettn'!$AA$2:$AF$2))</f>
        <v>D</v>
      </c>
      <c r="E4924" t="str">
        <f>INDEX('VBA code_permu_wo_repettn'!$AH$3:$AM$6,COUNTIF('Profile-matrices_Condorcet'!$B$2:$B4924,'Profile-matrices_Condorcet'!$B4924),MATCH(INDEX('numeric possibilities'!F$3:F$1298,VLOOKUP($B4924,'numeric possibilities'!$C$3:$G$1298,1)),'VBA code_permu_wo_repettn'!$AH$2:$AM$2))</f>
        <v>A</v>
      </c>
      <c r="F4924" t="str">
        <f>INDEX('VBA code_permu_wo_repettn'!$AO$3:$AT$6,COUNTIF('Profile-matrices_Condorcet'!$B$2:$B4924,'Profile-matrices_Condorcet'!$B4924),MATCH(INDEX('numeric possibilities'!G$3:G$1298,VLOOKUP($B4924,'numeric possibilities'!$C$3:$G$1298,1)),'VBA code_permu_wo_repettn'!$AO$2:$AT$2))</f>
        <v>B</v>
      </c>
      <c r="I4924" t="s">
        <v>0</v>
      </c>
      <c r="J4924" t="s">
        <v>1</v>
      </c>
      <c r="K4924" t="s">
        <v>2</v>
      </c>
      <c r="L4924" t="s">
        <v>3</v>
      </c>
    </row>
    <row r="4925" spans="1:20" x14ac:dyDescent="0.25">
      <c r="A4925">
        <f t="shared" si="156"/>
        <v>4924</v>
      </c>
      <c r="B4925">
        <f t="shared" si="157"/>
        <v>1231</v>
      </c>
      <c r="C4925" t="str">
        <f>INDEX('VBA code_permu_wo_repettn'!$T$3:$Y$6,COUNTIF('Profile-matrices_Condorcet'!$B$2:$B4925,'Profile-matrices_Condorcet'!$B4925),MATCH(INDEX('numeric possibilities'!D$3:D$1298,VLOOKUP($B4925,'numeric possibilities'!$C$3:$G$1298,1)),'VBA code_permu_wo_repettn'!$T$2:$Y$2))</f>
        <v>D</v>
      </c>
      <c r="D4925" t="str">
        <f>INDEX('VBA code_permu_wo_repettn'!$AA$3:$AF$6,COUNTIF('Profile-matrices_Condorcet'!$B$2:$B4925,'Profile-matrices_Condorcet'!$B4925),MATCH(INDEX('numeric possibilities'!E$3:E$1298,VLOOKUP($B4925,'numeric possibilities'!$C$3:$G$1298,1)),'VBA code_permu_wo_repettn'!$AA$2:$AF$2))</f>
        <v>C</v>
      </c>
      <c r="E4925" t="str">
        <f>INDEX('VBA code_permu_wo_repettn'!$AH$3:$AM$6,COUNTIF('Profile-matrices_Condorcet'!$B$2:$B4925,'Profile-matrices_Condorcet'!$B4925),MATCH(INDEX('numeric possibilities'!F$3:F$1298,VLOOKUP($B4925,'numeric possibilities'!$C$3:$G$1298,1)),'VBA code_permu_wo_repettn'!$AH$2:$AM$2))</f>
        <v>B</v>
      </c>
      <c r="F4925" t="str">
        <f>INDEX('VBA code_permu_wo_repettn'!$AO$3:$AT$6,COUNTIF('Profile-matrices_Condorcet'!$B$2:$B4925,'Profile-matrices_Condorcet'!$B4925),MATCH(INDEX('numeric possibilities'!G$3:G$1298,VLOOKUP($B4925,'numeric possibilities'!$C$3:$G$1298,1)),'VBA code_permu_wo_repettn'!$AO$2:$AT$2))</f>
        <v>A</v>
      </c>
      <c r="G4925" t="str">
        <f>IF(MAX(I4925:L4925)&gt;='numeric possibilities'!$B$4/2,INDEX('Profile-matrices_Condorcet'!I4924:L4924,1,MATCH(MAX('Profile-matrices_Condorcet'!I4925:L4925),'Profile-matrices_Condorcet'!I4925:L4925,0)),"NCW")</f>
        <v>A</v>
      </c>
      <c r="H4925" t="s">
        <v>13</v>
      </c>
      <c r="I4925" s="3">
        <f>COUNTIF($I4923:$S4923,I4924)</f>
        <v>3</v>
      </c>
      <c r="J4925" s="3">
        <f>COUNTIF($I4923:$S4923,J4924)</f>
        <v>2</v>
      </c>
      <c r="K4925" s="3">
        <f>COUNTIF($I4923:$S4923,K4924)</f>
        <v>1</v>
      </c>
      <c r="L4925" s="3">
        <f>COUNTIF($I4923:$S4923,L4924)</f>
        <v>0</v>
      </c>
    </row>
    <row r="4926" spans="1:20" x14ac:dyDescent="0.25">
      <c r="A4926">
        <f t="shared" si="156"/>
        <v>4925</v>
      </c>
      <c r="B4926">
        <f t="shared" si="157"/>
        <v>1232</v>
      </c>
      <c r="C4926" t="str">
        <f>INDEX('VBA code_permu_wo_repettn'!$T$3:$Y$6,COUNTIF('Profile-matrices_Condorcet'!$B$2:$B4926,'Profile-matrices_Condorcet'!$B4926),MATCH(INDEX('numeric possibilities'!D$3:D$1298,VLOOKUP($B4926,'numeric possibilities'!$C$3:$G$1298,1)),'VBA code_permu_wo_repettn'!$T$2:$Y$2))</f>
        <v>A</v>
      </c>
      <c r="D4926" t="str">
        <f>INDEX('VBA code_permu_wo_repettn'!$AA$3:$AF$6,COUNTIF('Profile-matrices_Condorcet'!$B$2:$B4926,'Profile-matrices_Condorcet'!$B4926),MATCH(INDEX('numeric possibilities'!E$3:E$1298,VLOOKUP($B4926,'numeric possibilities'!$C$3:$G$1298,1)),'VBA code_permu_wo_repettn'!$AA$2:$AF$2))</f>
        <v>B</v>
      </c>
      <c r="E4926" t="str">
        <f>INDEX('VBA code_permu_wo_repettn'!$AH$3:$AM$6,COUNTIF('Profile-matrices_Condorcet'!$B$2:$B4926,'Profile-matrices_Condorcet'!$B4926),MATCH(INDEX('numeric possibilities'!F$3:F$1298,VLOOKUP($B4926,'numeric possibilities'!$C$3:$G$1298,1)),'VBA code_permu_wo_repettn'!$AH$2:$AM$2))</f>
        <v>C</v>
      </c>
      <c r="F4926" t="str">
        <f>INDEX('VBA code_permu_wo_repettn'!$AO$3:$AT$6,COUNTIF('Profile-matrices_Condorcet'!$B$2:$B4926,'Profile-matrices_Condorcet'!$B4926),MATCH(INDEX('numeric possibilities'!G$3:G$1298,VLOOKUP($B4926,'numeric possibilities'!$C$3:$G$1298,1)),'VBA code_permu_wo_repettn'!$AO$2:$AT$2))</f>
        <v>D</v>
      </c>
      <c r="H4926" t="s">
        <v>14</v>
      </c>
      <c r="I4926" s="3">
        <f>IF(MATCH(I$1,$C4926:$C4929,0)&lt;(MATCH(J$1,$C4926:$C4929,0)),1*a_vote,0)+IF(MATCH(I$1,$D4926:$D4929,0)&lt;MATCH(J$1,$D4926:$D4929,0),1*b_vote,0)+IF(MATCH(I$1,$E4926:$E4929,0)&lt;MATCH(J$1,$E4926:$E4929,0),1*c_vote,0)+IF(MATCH(I$1,$F4926:$F4929,0)&lt;MATCH(J$1,$F4926:$F4929,0),1*d_vote,0)</f>
        <v>0.52</v>
      </c>
      <c r="J4926" s="3">
        <f>IF(MATCH(I$1,$C4926:$C4929,0)&gt;(MATCH(J$1,$C4926:$C4929,0)),1*a_vote,0)+IF(MATCH(I$1,$D4926:$D4929,0)&gt;MATCH(J$1,$D4926:$D4929,0),1*b_vote,0)+IF(MATCH(I$1,$E4926:$E4929,0)&gt;MATCH(J$1,$E4926:$E4929,0),1*c_vote,0)+IF(MATCH(I$1,$F4926:$F4929,0)&gt;MATCH(J$1,$F4926:$F4929,0),1*d_vote,0)</f>
        <v>0.48</v>
      </c>
      <c r="K4926" s="3">
        <f>IF(MATCH($K$1,$C4926:$C4929,0)&lt;(MATCH($L$1,$C4926:$C4929,0)),1*a_vote,0)+IF(MATCH($K$1,$D4926:$D4929,0)&lt;MATCH($L$1,$D4926:$D4929,0),1*b_vote,0)+IF(MATCH($K$1,$E4926:$E4929,0)&lt;MATCH($L$1,$E4926:$E4929,0),1*c_vote,0)+IF(MATCH($K$1,$F4926:$F4929,0)&lt;MATCH($L$1,$F4926:$F4929,0),1*d_vote,0)</f>
        <v>0.53</v>
      </c>
      <c r="L4926" s="3">
        <f>IF(MATCH(K$1,$C4926:$C4929,0)&gt;(MATCH(L$1,$C4926:$C4929,0)),1*a_vote,0)+IF(MATCH(K$1,$D4926:$D4929,0)&gt;MATCH(L$1,$D4926:$D4929,0),1*b_vote,0)+IF(MATCH(K$1,$E4926:$E4929,0)&gt;MATCH(L$1,$E4926:$E4929,0),1*c_vote,0)+IF(MATCH(K$1,$F4926:$F4929,0)&gt;MATCH(L$1,$F4926:$F4929,0),1*d_vote,0)</f>
        <v>0.47</v>
      </c>
      <c r="M4926" s="3">
        <f>IF(MATCH($M$1,$C4926:$C4929,0)&lt;(MATCH($N$1,$C4926:$C4929,0)),1*a_vote,0)+IF(MATCH($M$1,$D4926:$D4929,0)&lt;MATCH($N$1,$D4926:$D4929,0),1*b_vote,0)+IF(MATCH($M$1,$E4926:$E4929,0)&lt;MATCH($N$1,$E4926:$E4929,0),1*c_vote,0)+IF(MATCH($M$1,$F4926:$F4929,0)&lt;MATCH($N$1,$F4926:$F4929,0),1*d_vote,0)</f>
        <v>0.53</v>
      </c>
      <c r="N4926" s="3">
        <f>IF(MATCH(M$1,$C4926:$C4929,0)&gt;(MATCH(N$1,$C4926:$C4929,0)),1*a_vote,0)+IF(MATCH(M$1,$D4926:$D4929,0)&gt;MATCH(N$1,$D4926:$D4929,0),1*b_vote,0)+IF(MATCH(M$1,$E4926:$E4929,0)&gt;MATCH(N$1,$E4926:$E4929,0),1*c_vote,0)+IF(MATCH(M$1,$F4926:$F4929,0)&gt;MATCH(N$1,$F4926:$F4929,0),1*d_vote,0)</f>
        <v>0.47</v>
      </c>
      <c r="O4926" s="3">
        <f>IF(MATCH($O$1,$C4926:$C4929,0)&lt;(MATCH($P$1,$C4926:$C4929,0)),1*a_vote,0)+IF(MATCH($O$1,$D4926:$D4929,0)&lt;MATCH($P$1,$D4926:$D4929,0),1*b_vote,0)+IF(MATCH($O$1,$E4926:$E4929,0)&lt;MATCH($P$1,$E4926:$E4929,0),1*c_vote,0)+IF(MATCH($O$1,$F4926:$F4929,0)&lt;MATCH($P$1,$F4926:$F4929,0),1*d_vote,0)</f>
        <v>0.53</v>
      </c>
      <c r="P4926" s="3">
        <f>IF(MATCH(O$1,$C4926:$C4929,0)&gt;(MATCH(P$1,$C4926:$C4929,0)),1*a_vote,0)+IF(MATCH(O$1,$D4926:$D4929,0)&gt;MATCH(P$1,$D4926:$D4929,0),1*b_vote,0)+IF(MATCH(O$1,$E4926:$E4929,0)&gt;MATCH(P$1,$E4926:$E4929,0),1*c_vote,0)+IF(MATCH(O$1,$F4926:$F4929,0)&gt;MATCH(P$1,$F4926:$F4929,0),1*d_vote,0)</f>
        <v>0.47</v>
      </c>
      <c r="Q4926" s="3">
        <f>IF(MATCH($Q$1,$C4926:$C4929,0)&lt;(MATCH($R$1,$C4926:$C4929,0)),1*a_vote,0)+IF(MATCH($Q$1,$D4926:$D4929,0)&lt;MATCH($R$1,$D4926:$D4929,0),1*b_vote,0)+IF(MATCH($Q$1,$E4926:$E4929,0)&lt;MATCH($R$1,$E4926:$E4929,0),1*c_vote,0)+IF(MATCH($Q$1,$F4926:$F4929,0)&lt;MATCH($R$1,$F4926:$F4929,0),1*d_vote,0)</f>
        <v>0.53</v>
      </c>
      <c r="R4926" s="3">
        <f>IF(MATCH(Q$1,$C4926:$C4929,0)&gt;(MATCH(R$1,$C4926:$C4929,0)),1*a_vote,0)+IF(MATCH(Q$1,$D4926:$D4929,0)&gt;MATCH(R$1,$D4926:$D4929,0),1*b_vote,0)+IF(MATCH(Q$1,$E4926:$E4929,0)&gt;MATCH(R$1,$E4926:$E4929,0),1*c_vote,0)+IF(MATCH(Q$1,$F4926:$F4929,0)&gt;MATCH(R$1,$F4926:$F4929,0),1*d_vote,0)</f>
        <v>0.47</v>
      </c>
      <c r="S4926" s="3">
        <f>IF(MATCH($S$1,$C4926:$C4929,0)&lt;(MATCH($T$1,$C4926:$C4929,0)),1*a_vote,0)+IF(MATCH($S$1,$D4926:$D4929,0)&lt;MATCH($T$1,$D4926:$D4929,0),1*b_vote,0)+IF(MATCH($S$1,$E4926:$E4929,0)&lt;MATCH($T$1,$E4926:$E4929,0),1*c_vote,0)+IF(MATCH($S$1,$F4926:$F4929,0)&lt;MATCH($T$1,$F4926:$F4929,0),1*d_vote,0)</f>
        <v>0.25</v>
      </c>
      <c r="T4926" s="3">
        <f>IF(MATCH(S$1,$C4926:$C4929,0)&gt;(MATCH(T$1,$C4926:$C4929,0)),1*a_vote,0)+IF(MATCH(S$1,$D4926:$D4929,0)&gt;MATCH(T$1,$D4926:$D4929,0),1*b_vote,0)+IF(MATCH(S$1,$E4926:$E4929,0)&gt;MATCH(T$1,$E4926:$E4929,0),1*c_vote,0)+IF(MATCH(S$1,$F4926:$F4929,0)&gt;MATCH(T$1,$F4926:$F4929,0),1*d_vote,0)</f>
        <v>0.75</v>
      </c>
    </row>
    <row r="4927" spans="1:20" x14ac:dyDescent="0.25">
      <c r="A4927">
        <f t="shared" si="156"/>
        <v>4926</v>
      </c>
      <c r="B4927">
        <f t="shared" si="157"/>
        <v>1232</v>
      </c>
      <c r="C4927" t="str">
        <f>INDEX('VBA code_permu_wo_repettn'!$T$3:$Y$6,COUNTIF('Profile-matrices_Condorcet'!$B$2:$B4927,'Profile-matrices_Condorcet'!$B4927),MATCH(INDEX('numeric possibilities'!D$3:D$1298,VLOOKUP($B4927,'numeric possibilities'!$C$3:$G$1298,1)),'VBA code_permu_wo_repettn'!$T$2:$Y$2))</f>
        <v>B</v>
      </c>
      <c r="D4927" t="str">
        <f>INDEX('VBA code_permu_wo_repettn'!$AA$3:$AF$6,COUNTIF('Profile-matrices_Condorcet'!$B$2:$B4927,'Profile-matrices_Condorcet'!$B4927),MATCH(INDEX('numeric possibilities'!E$3:E$1298,VLOOKUP($B4927,'numeric possibilities'!$C$3:$G$1298,1)),'VBA code_permu_wo_repettn'!$AA$2:$AF$2))</f>
        <v>A</v>
      </c>
      <c r="E4927" t="str">
        <f>INDEX('VBA code_permu_wo_repettn'!$AH$3:$AM$6,COUNTIF('Profile-matrices_Condorcet'!$B$2:$B4927,'Profile-matrices_Condorcet'!$B4927),MATCH(INDEX('numeric possibilities'!F$3:F$1298,VLOOKUP($B4927,'numeric possibilities'!$C$3:$G$1298,1)),'VBA code_permu_wo_repettn'!$AH$2:$AM$2))</f>
        <v>D</v>
      </c>
      <c r="F4927" t="str">
        <f>INDEX('VBA code_permu_wo_repettn'!$AO$3:$AT$6,COUNTIF('Profile-matrices_Condorcet'!$B$2:$B4927,'Profile-matrices_Condorcet'!$B4927),MATCH(INDEX('numeric possibilities'!G$3:G$1298,VLOOKUP($B4927,'numeric possibilities'!$C$3:$G$1298,1)),'VBA code_permu_wo_repettn'!$AO$2:$AT$2))</f>
        <v>C</v>
      </c>
      <c r="H4927" t="s">
        <v>15</v>
      </c>
      <c r="I4927" t="str">
        <f>IF(I4926&gt;J4926,$I$1,IF(I4926&lt;J4926,$J$1,0))</f>
        <v>A</v>
      </c>
      <c r="K4927" t="str">
        <f>IF(K4926&gt;L4926,$K$1,IF(K4926&lt;L4926,$L$1,0))</f>
        <v>A</v>
      </c>
      <c r="M4927" t="str">
        <f>IF(M4926&gt;N4926,$M$1,IF(M4926&lt;N4926,$N$1,0))</f>
        <v>A</v>
      </c>
      <c r="O4927" t="str">
        <f>IF(O4926&gt;P4926,$O$1,IF(O4926&lt;P4926,$P$1,0))</f>
        <v>B</v>
      </c>
      <c r="Q4927" t="str">
        <f>IF(Q4926&gt;R4926,$Q$1,IF(Q4926&lt;R4926,$R$1,0))</f>
        <v>B</v>
      </c>
      <c r="S4927" t="str">
        <f>IF(S4926&gt;T4926,$S$1,IF(S4926&lt;T4926,$T$1,0))</f>
        <v>D</v>
      </c>
    </row>
    <row r="4928" spans="1:20" x14ac:dyDescent="0.25">
      <c r="A4928">
        <f t="shared" si="156"/>
        <v>4927</v>
      </c>
      <c r="B4928">
        <f t="shared" si="157"/>
        <v>1232</v>
      </c>
      <c r="C4928" t="str">
        <f>INDEX('VBA code_permu_wo_repettn'!$T$3:$Y$6,COUNTIF('Profile-matrices_Condorcet'!$B$2:$B4928,'Profile-matrices_Condorcet'!$B4928),MATCH(INDEX('numeric possibilities'!D$3:D$1298,VLOOKUP($B4928,'numeric possibilities'!$C$3:$G$1298,1)),'VBA code_permu_wo_repettn'!$T$2:$Y$2))</f>
        <v>D</v>
      </c>
      <c r="D4928" t="str">
        <f>INDEX('VBA code_permu_wo_repettn'!$AA$3:$AF$6,COUNTIF('Profile-matrices_Condorcet'!$B$2:$B4928,'Profile-matrices_Condorcet'!$B4928),MATCH(INDEX('numeric possibilities'!E$3:E$1298,VLOOKUP($B4928,'numeric possibilities'!$C$3:$G$1298,1)),'VBA code_permu_wo_repettn'!$AA$2:$AF$2))</f>
        <v>D</v>
      </c>
      <c r="E4928" t="str">
        <f>INDEX('VBA code_permu_wo_repettn'!$AH$3:$AM$6,COUNTIF('Profile-matrices_Condorcet'!$B$2:$B4928,'Profile-matrices_Condorcet'!$B4928),MATCH(INDEX('numeric possibilities'!F$3:F$1298,VLOOKUP($B4928,'numeric possibilities'!$C$3:$G$1298,1)),'VBA code_permu_wo_repettn'!$AH$2:$AM$2))</f>
        <v>A</v>
      </c>
      <c r="F4928" t="str">
        <f>INDEX('VBA code_permu_wo_repettn'!$AO$3:$AT$6,COUNTIF('Profile-matrices_Condorcet'!$B$2:$B4928,'Profile-matrices_Condorcet'!$B4928),MATCH(INDEX('numeric possibilities'!G$3:G$1298,VLOOKUP($B4928,'numeric possibilities'!$C$3:$G$1298,1)),'VBA code_permu_wo_repettn'!$AO$2:$AT$2))</f>
        <v>B</v>
      </c>
      <c r="I4928" t="s">
        <v>0</v>
      </c>
      <c r="J4928" t="s">
        <v>1</v>
      </c>
      <c r="K4928" t="s">
        <v>2</v>
      </c>
      <c r="L4928" t="s">
        <v>3</v>
      </c>
    </row>
    <row r="4929" spans="1:20" x14ac:dyDescent="0.25">
      <c r="A4929">
        <f t="shared" si="156"/>
        <v>4928</v>
      </c>
      <c r="B4929">
        <f t="shared" si="157"/>
        <v>1232</v>
      </c>
      <c r="C4929" t="str">
        <f>INDEX('VBA code_permu_wo_repettn'!$T$3:$Y$6,COUNTIF('Profile-matrices_Condorcet'!$B$2:$B4929,'Profile-matrices_Condorcet'!$B4929),MATCH(INDEX('numeric possibilities'!D$3:D$1298,VLOOKUP($B4929,'numeric possibilities'!$C$3:$G$1298,1)),'VBA code_permu_wo_repettn'!$T$2:$Y$2))</f>
        <v>C</v>
      </c>
      <c r="D4929" t="str">
        <f>INDEX('VBA code_permu_wo_repettn'!$AA$3:$AF$6,COUNTIF('Profile-matrices_Condorcet'!$B$2:$B4929,'Profile-matrices_Condorcet'!$B4929),MATCH(INDEX('numeric possibilities'!E$3:E$1298,VLOOKUP($B4929,'numeric possibilities'!$C$3:$G$1298,1)),'VBA code_permu_wo_repettn'!$AA$2:$AF$2))</f>
        <v>C</v>
      </c>
      <c r="E4929" t="str">
        <f>INDEX('VBA code_permu_wo_repettn'!$AH$3:$AM$6,COUNTIF('Profile-matrices_Condorcet'!$B$2:$B4929,'Profile-matrices_Condorcet'!$B4929),MATCH(INDEX('numeric possibilities'!F$3:F$1298,VLOOKUP($B4929,'numeric possibilities'!$C$3:$G$1298,1)),'VBA code_permu_wo_repettn'!$AH$2:$AM$2))</f>
        <v>B</v>
      </c>
      <c r="F4929" t="str">
        <f>INDEX('VBA code_permu_wo_repettn'!$AO$3:$AT$6,COUNTIF('Profile-matrices_Condorcet'!$B$2:$B4929,'Profile-matrices_Condorcet'!$B4929),MATCH(INDEX('numeric possibilities'!G$3:G$1298,VLOOKUP($B4929,'numeric possibilities'!$C$3:$G$1298,1)),'VBA code_permu_wo_repettn'!$AO$2:$AT$2))</f>
        <v>A</v>
      </c>
      <c r="G4929" t="str">
        <f>IF(MAX(I4929:L4929)&gt;='numeric possibilities'!$B$4/2,INDEX('Profile-matrices_Condorcet'!I4928:L4928,1,MATCH(MAX('Profile-matrices_Condorcet'!I4929:L4929),'Profile-matrices_Condorcet'!I4929:L4929,0)),"NCW")</f>
        <v>A</v>
      </c>
      <c r="H4929" t="s">
        <v>13</v>
      </c>
      <c r="I4929" s="3">
        <f>COUNTIF($I4927:$S4927,I4928)</f>
        <v>3</v>
      </c>
      <c r="J4929" s="3">
        <f>COUNTIF($I4927:$S4927,J4928)</f>
        <v>2</v>
      </c>
      <c r="K4929" s="3">
        <f>COUNTIF($I4927:$S4927,K4928)</f>
        <v>0</v>
      </c>
      <c r="L4929" s="3">
        <f>COUNTIF($I4927:$S4927,L4928)</f>
        <v>1</v>
      </c>
    </row>
    <row r="4930" spans="1:20" x14ac:dyDescent="0.25">
      <c r="A4930">
        <f t="shared" si="156"/>
        <v>4929</v>
      </c>
      <c r="B4930">
        <f t="shared" si="157"/>
        <v>1233</v>
      </c>
      <c r="C4930" t="str">
        <f>INDEX('VBA code_permu_wo_repettn'!$T$3:$Y$6,COUNTIF('Profile-matrices_Condorcet'!$B$2:$B4930,'Profile-matrices_Condorcet'!$B4930),MATCH(INDEX('numeric possibilities'!D$3:D$1298,VLOOKUP($B4930,'numeric possibilities'!$C$3:$G$1298,1)),'VBA code_permu_wo_repettn'!$T$2:$Y$2))</f>
        <v>A</v>
      </c>
      <c r="D4930" t="str">
        <f>INDEX('VBA code_permu_wo_repettn'!$AA$3:$AF$6,COUNTIF('Profile-matrices_Condorcet'!$B$2:$B4930,'Profile-matrices_Condorcet'!$B4930),MATCH(INDEX('numeric possibilities'!E$3:E$1298,VLOOKUP($B4930,'numeric possibilities'!$C$3:$G$1298,1)),'VBA code_permu_wo_repettn'!$AA$2:$AF$2))</f>
        <v>B</v>
      </c>
      <c r="E4930" t="str">
        <f>INDEX('VBA code_permu_wo_repettn'!$AH$3:$AM$6,COUNTIF('Profile-matrices_Condorcet'!$B$2:$B4930,'Profile-matrices_Condorcet'!$B4930),MATCH(INDEX('numeric possibilities'!F$3:F$1298,VLOOKUP($B4930,'numeric possibilities'!$C$3:$G$1298,1)),'VBA code_permu_wo_repettn'!$AH$2:$AM$2))</f>
        <v>C</v>
      </c>
      <c r="F4930" t="str">
        <f>INDEX('VBA code_permu_wo_repettn'!$AO$3:$AT$6,COUNTIF('Profile-matrices_Condorcet'!$B$2:$B4930,'Profile-matrices_Condorcet'!$B4930),MATCH(INDEX('numeric possibilities'!G$3:G$1298,VLOOKUP($B4930,'numeric possibilities'!$C$3:$G$1298,1)),'VBA code_permu_wo_repettn'!$AO$2:$AT$2))</f>
        <v>D</v>
      </c>
      <c r="H4930" t="s">
        <v>14</v>
      </c>
      <c r="I4930" s="3">
        <f>IF(MATCH(I$1,$C4930:$C4933,0)&lt;(MATCH(J$1,$C4930:$C4933,0)),1*a_vote,0)+IF(MATCH(I$1,$D4930:$D4933,0)&lt;MATCH(J$1,$D4930:$D4933,0),1*b_vote,0)+IF(MATCH(I$1,$E4930:$E4933,0)&lt;MATCH(J$1,$E4930:$E4933,0),1*c_vote,0)+IF(MATCH(I$1,$F4930:$F4933,0)&lt;MATCH(J$1,$F4930:$F4933,0),1*d_vote,0)</f>
        <v>0.52</v>
      </c>
      <c r="J4930" s="3">
        <f>IF(MATCH(I$1,$C4930:$C4933,0)&gt;(MATCH(J$1,$C4930:$C4933,0)),1*a_vote,0)+IF(MATCH(I$1,$D4930:$D4933,0)&gt;MATCH(J$1,$D4930:$D4933,0),1*b_vote,0)+IF(MATCH(I$1,$E4930:$E4933,0)&gt;MATCH(J$1,$E4930:$E4933,0),1*c_vote,0)+IF(MATCH(I$1,$F4930:$F4933,0)&gt;MATCH(J$1,$F4930:$F4933,0),1*d_vote,0)</f>
        <v>0.48</v>
      </c>
      <c r="K4930" s="3">
        <f>IF(MATCH($K$1,$C4930:$C4933,0)&lt;(MATCH($L$1,$C4930:$C4933,0)),1*a_vote,0)+IF(MATCH($K$1,$D4930:$D4933,0)&lt;MATCH($L$1,$D4930:$D4933,0),1*b_vote,0)+IF(MATCH($K$1,$E4930:$E4933,0)&lt;MATCH($L$1,$E4930:$E4933,0),1*c_vote,0)+IF(MATCH($K$1,$F4930:$F4933,0)&lt;MATCH($L$1,$F4930:$F4933,0),1*d_vote,0)</f>
        <v>0.53</v>
      </c>
      <c r="L4930" s="3">
        <f>IF(MATCH(K$1,$C4930:$C4933,0)&gt;(MATCH(L$1,$C4930:$C4933,0)),1*a_vote,0)+IF(MATCH(K$1,$D4930:$D4933,0)&gt;MATCH(L$1,$D4930:$D4933,0),1*b_vote,0)+IF(MATCH(K$1,$E4930:$E4933,0)&gt;MATCH(L$1,$E4930:$E4933,0),1*c_vote,0)+IF(MATCH(K$1,$F4930:$F4933,0)&gt;MATCH(L$1,$F4930:$F4933,0),1*d_vote,0)</f>
        <v>0.47</v>
      </c>
      <c r="M4930" s="3">
        <f>IF(MATCH($M$1,$C4930:$C4933,0)&lt;(MATCH($N$1,$C4930:$C4933,0)),1*a_vote,0)+IF(MATCH($M$1,$D4930:$D4933,0)&lt;MATCH($N$1,$D4930:$D4933,0),1*b_vote,0)+IF(MATCH($M$1,$E4930:$E4933,0)&lt;MATCH($N$1,$E4930:$E4933,0),1*c_vote,0)+IF(MATCH($M$1,$F4930:$F4933,0)&lt;MATCH($N$1,$F4930:$F4933,0),1*d_vote,0)</f>
        <v>0.53</v>
      </c>
      <c r="N4930" s="3">
        <f>IF(MATCH(M$1,$C4930:$C4933,0)&gt;(MATCH(N$1,$C4930:$C4933,0)),1*a_vote,0)+IF(MATCH(M$1,$D4930:$D4933,0)&gt;MATCH(N$1,$D4930:$D4933,0),1*b_vote,0)+IF(MATCH(M$1,$E4930:$E4933,0)&gt;MATCH(N$1,$E4930:$E4933,0),1*c_vote,0)+IF(MATCH(M$1,$F4930:$F4933,0)&gt;MATCH(N$1,$F4930:$F4933,0),1*d_vote,0)</f>
        <v>0.47</v>
      </c>
      <c r="O4930" s="3">
        <f>IF(MATCH($O$1,$C4930:$C4933,0)&lt;(MATCH($P$1,$C4930:$C4933,0)),1*a_vote,0)+IF(MATCH($O$1,$D4930:$D4933,0)&lt;MATCH($P$1,$D4930:$D4933,0),1*b_vote,0)+IF(MATCH($O$1,$E4930:$E4933,0)&lt;MATCH($P$1,$E4930:$E4933,0),1*c_vote,0)+IF(MATCH($O$1,$F4930:$F4933,0)&lt;MATCH($P$1,$F4930:$F4933,0),1*d_vote,0)</f>
        <v>0.26</v>
      </c>
      <c r="P4930" s="3">
        <f>IF(MATCH(O$1,$C4930:$C4933,0)&gt;(MATCH(P$1,$C4930:$C4933,0)),1*a_vote,0)+IF(MATCH(O$1,$D4930:$D4933,0)&gt;MATCH(P$1,$D4930:$D4933,0),1*b_vote,0)+IF(MATCH(O$1,$E4930:$E4933,0)&gt;MATCH(P$1,$E4930:$E4933,0),1*c_vote,0)+IF(MATCH(O$1,$F4930:$F4933,0)&gt;MATCH(P$1,$F4930:$F4933,0),1*d_vote,0)</f>
        <v>0.74</v>
      </c>
      <c r="Q4930" s="3">
        <f>IF(MATCH($Q$1,$C4930:$C4933,0)&lt;(MATCH($R$1,$C4930:$C4933,0)),1*a_vote,0)+IF(MATCH($Q$1,$D4930:$D4933,0)&lt;MATCH($R$1,$D4930:$D4933,0),1*b_vote,0)+IF(MATCH($Q$1,$E4930:$E4933,0)&lt;MATCH($R$1,$E4930:$E4933,0),1*c_vote,0)+IF(MATCH($Q$1,$F4930:$F4933,0)&lt;MATCH($R$1,$F4930:$F4933,0),1*d_vote,0)</f>
        <v>0.53</v>
      </c>
      <c r="R4930" s="3">
        <f>IF(MATCH(Q$1,$C4930:$C4933,0)&gt;(MATCH(R$1,$C4930:$C4933,0)),1*a_vote,0)+IF(MATCH(Q$1,$D4930:$D4933,0)&gt;MATCH(R$1,$D4930:$D4933,0),1*b_vote,0)+IF(MATCH(Q$1,$E4930:$E4933,0)&gt;MATCH(R$1,$E4930:$E4933,0),1*c_vote,0)+IF(MATCH(Q$1,$F4930:$F4933,0)&gt;MATCH(R$1,$F4930:$F4933,0),1*d_vote,0)</f>
        <v>0.47</v>
      </c>
      <c r="S4930" s="3">
        <f>IF(MATCH($S$1,$C4930:$C4933,0)&lt;(MATCH($T$1,$C4930:$C4933,0)),1*a_vote,0)+IF(MATCH($S$1,$D4930:$D4933,0)&lt;MATCH($T$1,$D4930:$D4933,0),1*b_vote,0)+IF(MATCH($S$1,$E4930:$E4933,0)&lt;MATCH($T$1,$E4930:$E4933,0),1*c_vote,0)+IF(MATCH($S$1,$F4930:$F4933,0)&lt;MATCH($T$1,$F4930:$F4933,0),1*d_vote,0)</f>
        <v>0.52</v>
      </c>
      <c r="T4930" s="3">
        <f>IF(MATCH(S$1,$C4930:$C4933,0)&gt;(MATCH(T$1,$C4930:$C4933,0)),1*a_vote,0)+IF(MATCH(S$1,$D4930:$D4933,0)&gt;MATCH(T$1,$D4930:$D4933,0),1*b_vote,0)+IF(MATCH(S$1,$E4930:$E4933,0)&gt;MATCH(T$1,$E4930:$E4933,0),1*c_vote,0)+IF(MATCH(S$1,$F4930:$F4933,0)&gt;MATCH(T$1,$F4930:$F4933,0),1*d_vote,0)</f>
        <v>0.48</v>
      </c>
    </row>
    <row r="4931" spans="1:20" x14ac:dyDescent="0.25">
      <c r="A4931">
        <f t="shared" si="156"/>
        <v>4930</v>
      </c>
      <c r="B4931">
        <f t="shared" si="157"/>
        <v>1233</v>
      </c>
      <c r="C4931" t="str">
        <f>INDEX('VBA code_permu_wo_repettn'!$T$3:$Y$6,COUNTIF('Profile-matrices_Condorcet'!$B$2:$B4931,'Profile-matrices_Condorcet'!$B4931),MATCH(INDEX('numeric possibilities'!D$3:D$1298,VLOOKUP($B4931,'numeric possibilities'!$C$3:$G$1298,1)),'VBA code_permu_wo_repettn'!$T$2:$Y$2))</f>
        <v>C</v>
      </c>
      <c r="D4931" t="str">
        <f>INDEX('VBA code_permu_wo_repettn'!$AA$3:$AF$6,COUNTIF('Profile-matrices_Condorcet'!$B$2:$B4931,'Profile-matrices_Condorcet'!$B4931),MATCH(INDEX('numeric possibilities'!E$3:E$1298,VLOOKUP($B4931,'numeric possibilities'!$C$3:$G$1298,1)),'VBA code_permu_wo_repettn'!$AA$2:$AF$2))</f>
        <v>A</v>
      </c>
      <c r="E4931" t="str">
        <f>INDEX('VBA code_permu_wo_repettn'!$AH$3:$AM$6,COUNTIF('Profile-matrices_Condorcet'!$B$2:$B4931,'Profile-matrices_Condorcet'!$B4931),MATCH(INDEX('numeric possibilities'!F$3:F$1298,VLOOKUP($B4931,'numeric possibilities'!$C$3:$G$1298,1)),'VBA code_permu_wo_repettn'!$AH$2:$AM$2))</f>
        <v>D</v>
      </c>
      <c r="F4931" t="str">
        <f>INDEX('VBA code_permu_wo_repettn'!$AO$3:$AT$6,COUNTIF('Profile-matrices_Condorcet'!$B$2:$B4931,'Profile-matrices_Condorcet'!$B4931),MATCH(INDEX('numeric possibilities'!G$3:G$1298,VLOOKUP($B4931,'numeric possibilities'!$C$3:$G$1298,1)),'VBA code_permu_wo_repettn'!$AO$2:$AT$2))</f>
        <v>C</v>
      </c>
      <c r="H4931" t="s">
        <v>15</v>
      </c>
      <c r="I4931" t="str">
        <f>IF(I4930&gt;J4930,$I$1,IF(I4930&lt;J4930,$J$1,0))</f>
        <v>A</v>
      </c>
      <c r="K4931" t="str">
        <f>IF(K4930&gt;L4930,$K$1,IF(K4930&lt;L4930,$L$1,0))</f>
        <v>A</v>
      </c>
      <c r="M4931" t="str">
        <f>IF(M4930&gt;N4930,$M$1,IF(M4930&lt;N4930,$N$1,0))</f>
        <v>A</v>
      </c>
      <c r="O4931" t="str">
        <f>IF(O4930&gt;P4930,$O$1,IF(O4930&lt;P4930,$P$1,0))</f>
        <v>C</v>
      </c>
      <c r="Q4931" t="str">
        <f>IF(Q4930&gt;R4930,$Q$1,IF(Q4930&lt;R4930,$R$1,0))</f>
        <v>B</v>
      </c>
      <c r="S4931" t="str">
        <f>IF(S4930&gt;T4930,$S$1,IF(S4930&lt;T4930,$T$1,0))</f>
        <v>C</v>
      </c>
    </row>
    <row r="4932" spans="1:20" x14ac:dyDescent="0.25">
      <c r="A4932">
        <f t="shared" si="156"/>
        <v>4931</v>
      </c>
      <c r="B4932">
        <f t="shared" si="157"/>
        <v>1233</v>
      </c>
      <c r="C4932" t="str">
        <f>INDEX('VBA code_permu_wo_repettn'!$T$3:$Y$6,COUNTIF('Profile-matrices_Condorcet'!$B$2:$B4932,'Profile-matrices_Condorcet'!$B4932),MATCH(INDEX('numeric possibilities'!D$3:D$1298,VLOOKUP($B4932,'numeric possibilities'!$C$3:$G$1298,1)),'VBA code_permu_wo_repettn'!$T$2:$Y$2))</f>
        <v>B</v>
      </c>
      <c r="D4932" t="str">
        <f>INDEX('VBA code_permu_wo_repettn'!$AA$3:$AF$6,COUNTIF('Profile-matrices_Condorcet'!$B$2:$B4932,'Profile-matrices_Condorcet'!$B4932),MATCH(INDEX('numeric possibilities'!E$3:E$1298,VLOOKUP($B4932,'numeric possibilities'!$C$3:$G$1298,1)),'VBA code_permu_wo_repettn'!$AA$2:$AF$2))</f>
        <v>D</v>
      </c>
      <c r="E4932" t="str">
        <f>INDEX('VBA code_permu_wo_repettn'!$AH$3:$AM$6,COUNTIF('Profile-matrices_Condorcet'!$B$2:$B4932,'Profile-matrices_Condorcet'!$B4932),MATCH(INDEX('numeric possibilities'!F$3:F$1298,VLOOKUP($B4932,'numeric possibilities'!$C$3:$G$1298,1)),'VBA code_permu_wo_repettn'!$AH$2:$AM$2))</f>
        <v>A</v>
      </c>
      <c r="F4932" t="str">
        <f>INDEX('VBA code_permu_wo_repettn'!$AO$3:$AT$6,COUNTIF('Profile-matrices_Condorcet'!$B$2:$B4932,'Profile-matrices_Condorcet'!$B4932),MATCH(INDEX('numeric possibilities'!G$3:G$1298,VLOOKUP($B4932,'numeric possibilities'!$C$3:$G$1298,1)),'VBA code_permu_wo_repettn'!$AO$2:$AT$2))</f>
        <v>B</v>
      </c>
      <c r="I4932" t="s">
        <v>0</v>
      </c>
      <c r="J4932" t="s">
        <v>1</v>
      </c>
      <c r="K4932" t="s">
        <v>2</v>
      </c>
      <c r="L4932" t="s">
        <v>3</v>
      </c>
    </row>
    <row r="4933" spans="1:20" x14ac:dyDescent="0.25">
      <c r="A4933">
        <f t="shared" si="156"/>
        <v>4932</v>
      </c>
      <c r="B4933">
        <f t="shared" si="157"/>
        <v>1233</v>
      </c>
      <c r="C4933" t="str">
        <f>INDEX('VBA code_permu_wo_repettn'!$T$3:$Y$6,COUNTIF('Profile-matrices_Condorcet'!$B$2:$B4933,'Profile-matrices_Condorcet'!$B4933),MATCH(INDEX('numeric possibilities'!D$3:D$1298,VLOOKUP($B4933,'numeric possibilities'!$C$3:$G$1298,1)),'VBA code_permu_wo_repettn'!$T$2:$Y$2))</f>
        <v>D</v>
      </c>
      <c r="D4933" t="str">
        <f>INDEX('VBA code_permu_wo_repettn'!$AA$3:$AF$6,COUNTIF('Profile-matrices_Condorcet'!$B$2:$B4933,'Profile-matrices_Condorcet'!$B4933),MATCH(INDEX('numeric possibilities'!E$3:E$1298,VLOOKUP($B4933,'numeric possibilities'!$C$3:$G$1298,1)),'VBA code_permu_wo_repettn'!$AA$2:$AF$2))</f>
        <v>C</v>
      </c>
      <c r="E4933" t="str">
        <f>INDEX('VBA code_permu_wo_repettn'!$AH$3:$AM$6,COUNTIF('Profile-matrices_Condorcet'!$B$2:$B4933,'Profile-matrices_Condorcet'!$B4933),MATCH(INDEX('numeric possibilities'!F$3:F$1298,VLOOKUP($B4933,'numeric possibilities'!$C$3:$G$1298,1)),'VBA code_permu_wo_repettn'!$AH$2:$AM$2))</f>
        <v>B</v>
      </c>
      <c r="F4933" t="str">
        <f>INDEX('VBA code_permu_wo_repettn'!$AO$3:$AT$6,COUNTIF('Profile-matrices_Condorcet'!$B$2:$B4933,'Profile-matrices_Condorcet'!$B4933),MATCH(INDEX('numeric possibilities'!G$3:G$1298,VLOOKUP($B4933,'numeric possibilities'!$C$3:$G$1298,1)),'VBA code_permu_wo_repettn'!$AO$2:$AT$2))</f>
        <v>A</v>
      </c>
      <c r="G4933" t="str">
        <f>IF(MAX(I4933:L4933)&gt;='numeric possibilities'!$B$4/2,INDEX('Profile-matrices_Condorcet'!I4932:L4932,1,MATCH(MAX('Profile-matrices_Condorcet'!I4933:L4933),'Profile-matrices_Condorcet'!I4933:L4933,0)),"NCW")</f>
        <v>A</v>
      </c>
      <c r="H4933" t="s">
        <v>13</v>
      </c>
      <c r="I4933" s="3">
        <f>COUNTIF($I4931:$S4931,I4932)</f>
        <v>3</v>
      </c>
      <c r="J4933" s="3">
        <f>COUNTIF($I4931:$S4931,J4932)</f>
        <v>1</v>
      </c>
      <c r="K4933" s="3">
        <f>COUNTIF($I4931:$S4931,K4932)</f>
        <v>2</v>
      </c>
      <c r="L4933" s="3">
        <f>COUNTIF($I4931:$S4931,L4932)</f>
        <v>0</v>
      </c>
    </row>
    <row r="4934" spans="1:20" x14ac:dyDescent="0.25">
      <c r="A4934">
        <f t="shared" si="156"/>
        <v>4933</v>
      </c>
      <c r="B4934">
        <f t="shared" si="157"/>
        <v>1234</v>
      </c>
      <c r="C4934" t="str">
        <f>INDEX('VBA code_permu_wo_repettn'!$T$3:$Y$6,COUNTIF('Profile-matrices_Condorcet'!$B$2:$B4934,'Profile-matrices_Condorcet'!$B4934),MATCH(INDEX('numeric possibilities'!D$3:D$1298,VLOOKUP($B4934,'numeric possibilities'!$C$3:$G$1298,1)),'VBA code_permu_wo_repettn'!$T$2:$Y$2))</f>
        <v>A</v>
      </c>
      <c r="D4934" t="str">
        <f>INDEX('VBA code_permu_wo_repettn'!$AA$3:$AF$6,COUNTIF('Profile-matrices_Condorcet'!$B$2:$B4934,'Profile-matrices_Condorcet'!$B4934),MATCH(INDEX('numeric possibilities'!E$3:E$1298,VLOOKUP($B4934,'numeric possibilities'!$C$3:$G$1298,1)),'VBA code_permu_wo_repettn'!$AA$2:$AF$2))</f>
        <v>B</v>
      </c>
      <c r="E4934" t="str">
        <f>INDEX('VBA code_permu_wo_repettn'!$AH$3:$AM$6,COUNTIF('Profile-matrices_Condorcet'!$B$2:$B4934,'Profile-matrices_Condorcet'!$B4934),MATCH(INDEX('numeric possibilities'!F$3:F$1298,VLOOKUP($B4934,'numeric possibilities'!$C$3:$G$1298,1)),'VBA code_permu_wo_repettn'!$AH$2:$AM$2))</f>
        <v>C</v>
      </c>
      <c r="F4934" t="str">
        <f>INDEX('VBA code_permu_wo_repettn'!$AO$3:$AT$6,COUNTIF('Profile-matrices_Condorcet'!$B$2:$B4934,'Profile-matrices_Condorcet'!$B4934),MATCH(INDEX('numeric possibilities'!G$3:G$1298,VLOOKUP($B4934,'numeric possibilities'!$C$3:$G$1298,1)),'VBA code_permu_wo_repettn'!$AO$2:$AT$2))</f>
        <v>D</v>
      </c>
      <c r="H4934" t="s">
        <v>14</v>
      </c>
      <c r="I4934" s="3">
        <f>IF(MATCH(I$1,$C4934:$C4937,0)&lt;(MATCH(J$1,$C4934:$C4937,0)),1*a_vote,0)+IF(MATCH(I$1,$D4934:$D4937,0)&lt;MATCH(J$1,$D4934:$D4937,0),1*b_vote,0)+IF(MATCH(I$1,$E4934:$E4937,0)&lt;MATCH(J$1,$E4934:$E4937,0),1*c_vote,0)+IF(MATCH(I$1,$F4934:$F4937,0)&lt;MATCH(J$1,$F4934:$F4937,0),1*d_vote,0)</f>
        <v>0.52</v>
      </c>
      <c r="J4934" s="3">
        <f>IF(MATCH(I$1,$C4934:$C4937,0)&gt;(MATCH(J$1,$C4934:$C4937,0)),1*a_vote,0)+IF(MATCH(I$1,$D4934:$D4937,0)&gt;MATCH(J$1,$D4934:$D4937,0),1*b_vote,0)+IF(MATCH(I$1,$E4934:$E4937,0)&gt;MATCH(J$1,$E4934:$E4937,0),1*c_vote,0)+IF(MATCH(I$1,$F4934:$F4937,0)&gt;MATCH(J$1,$F4934:$F4937,0),1*d_vote,0)</f>
        <v>0.48</v>
      </c>
      <c r="K4934" s="3">
        <f>IF(MATCH($K$1,$C4934:$C4937,0)&lt;(MATCH($L$1,$C4934:$C4937,0)),1*a_vote,0)+IF(MATCH($K$1,$D4934:$D4937,0)&lt;MATCH($L$1,$D4934:$D4937,0),1*b_vote,0)+IF(MATCH($K$1,$E4934:$E4937,0)&lt;MATCH($L$1,$E4934:$E4937,0),1*c_vote,0)+IF(MATCH($K$1,$F4934:$F4937,0)&lt;MATCH($L$1,$F4934:$F4937,0),1*d_vote,0)</f>
        <v>0.53</v>
      </c>
      <c r="L4934" s="3">
        <f>IF(MATCH(K$1,$C4934:$C4937,0)&gt;(MATCH(L$1,$C4934:$C4937,0)),1*a_vote,0)+IF(MATCH(K$1,$D4934:$D4937,0)&gt;MATCH(L$1,$D4934:$D4937,0),1*b_vote,0)+IF(MATCH(K$1,$E4934:$E4937,0)&gt;MATCH(L$1,$E4934:$E4937,0),1*c_vote,0)+IF(MATCH(K$1,$F4934:$F4937,0)&gt;MATCH(L$1,$F4934:$F4937,0),1*d_vote,0)</f>
        <v>0.47</v>
      </c>
      <c r="M4934" s="3">
        <f>IF(MATCH($M$1,$C4934:$C4937,0)&lt;(MATCH($N$1,$C4934:$C4937,0)),1*a_vote,0)+IF(MATCH($M$1,$D4934:$D4937,0)&lt;MATCH($N$1,$D4934:$D4937,0),1*b_vote,0)+IF(MATCH($M$1,$E4934:$E4937,0)&lt;MATCH($N$1,$E4934:$E4937,0),1*c_vote,0)+IF(MATCH($M$1,$F4934:$F4937,0)&lt;MATCH($N$1,$F4934:$F4937,0),1*d_vote,0)</f>
        <v>0.53</v>
      </c>
      <c r="N4934" s="3">
        <f>IF(MATCH(M$1,$C4934:$C4937,0)&gt;(MATCH(N$1,$C4934:$C4937,0)),1*a_vote,0)+IF(MATCH(M$1,$D4934:$D4937,0)&gt;MATCH(N$1,$D4934:$D4937,0),1*b_vote,0)+IF(MATCH(M$1,$E4934:$E4937,0)&gt;MATCH(N$1,$E4934:$E4937,0),1*c_vote,0)+IF(MATCH(M$1,$F4934:$F4937,0)&gt;MATCH(N$1,$F4934:$F4937,0),1*d_vote,0)</f>
        <v>0.47</v>
      </c>
      <c r="O4934" s="3">
        <f>IF(MATCH($O$1,$C4934:$C4937,0)&lt;(MATCH($P$1,$C4934:$C4937,0)),1*a_vote,0)+IF(MATCH($O$1,$D4934:$D4937,0)&lt;MATCH($P$1,$D4934:$D4937,0),1*b_vote,0)+IF(MATCH($O$1,$E4934:$E4937,0)&lt;MATCH($P$1,$E4934:$E4937,0),1*c_vote,0)+IF(MATCH($O$1,$F4934:$F4937,0)&lt;MATCH($P$1,$F4934:$F4937,0),1*d_vote,0)</f>
        <v>0.26</v>
      </c>
      <c r="P4934" s="3">
        <f>IF(MATCH(O$1,$C4934:$C4937,0)&gt;(MATCH(P$1,$C4934:$C4937,0)),1*a_vote,0)+IF(MATCH(O$1,$D4934:$D4937,0)&gt;MATCH(P$1,$D4934:$D4937,0),1*b_vote,0)+IF(MATCH(O$1,$E4934:$E4937,0)&gt;MATCH(P$1,$E4934:$E4937,0),1*c_vote,0)+IF(MATCH(O$1,$F4934:$F4937,0)&gt;MATCH(P$1,$F4934:$F4937,0),1*d_vote,0)</f>
        <v>0.74</v>
      </c>
      <c r="Q4934" s="3">
        <f>IF(MATCH($Q$1,$C4934:$C4937,0)&lt;(MATCH($R$1,$C4934:$C4937,0)),1*a_vote,0)+IF(MATCH($Q$1,$D4934:$D4937,0)&lt;MATCH($R$1,$D4934:$D4937,0),1*b_vote,0)+IF(MATCH($Q$1,$E4934:$E4937,0)&lt;MATCH($R$1,$E4934:$E4937,0),1*c_vote,0)+IF(MATCH($Q$1,$F4934:$F4937,0)&lt;MATCH($R$1,$F4934:$F4937,0),1*d_vote,0)</f>
        <v>0.26</v>
      </c>
      <c r="R4934" s="3">
        <f>IF(MATCH(Q$1,$C4934:$C4937,0)&gt;(MATCH(R$1,$C4934:$C4937,0)),1*a_vote,0)+IF(MATCH(Q$1,$D4934:$D4937,0)&gt;MATCH(R$1,$D4934:$D4937,0),1*b_vote,0)+IF(MATCH(Q$1,$E4934:$E4937,0)&gt;MATCH(R$1,$E4934:$E4937,0),1*c_vote,0)+IF(MATCH(Q$1,$F4934:$F4937,0)&gt;MATCH(R$1,$F4934:$F4937,0),1*d_vote,0)</f>
        <v>0.74</v>
      </c>
      <c r="S4934" s="3">
        <f>IF(MATCH($S$1,$C4934:$C4937,0)&lt;(MATCH($T$1,$C4934:$C4937,0)),1*a_vote,0)+IF(MATCH($S$1,$D4934:$D4937,0)&lt;MATCH($T$1,$D4934:$D4937,0),1*b_vote,0)+IF(MATCH($S$1,$E4934:$E4937,0)&lt;MATCH($T$1,$E4934:$E4937,0),1*c_vote,0)+IF(MATCH($S$1,$F4934:$F4937,0)&lt;MATCH($T$1,$F4934:$F4937,0),1*d_vote,0)</f>
        <v>0.52</v>
      </c>
      <c r="T4934" s="3">
        <f>IF(MATCH(S$1,$C4934:$C4937,0)&gt;(MATCH(T$1,$C4934:$C4937,0)),1*a_vote,0)+IF(MATCH(S$1,$D4934:$D4937,0)&gt;MATCH(T$1,$D4934:$D4937,0),1*b_vote,0)+IF(MATCH(S$1,$E4934:$E4937,0)&gt;MATCH(T$1,$E4934:$E4937,0),1*c_vote,0)+IF(MATCH(S$1,$F4934:$F4937,0)&gt;MATCH(T$1,$F4934:$F4937,0),1*d_vote,0)</f>
        <v>0.48</v>
      </c>
    </row>
    <row r="4935" spans="1:20" x14ac:dyDescent="0.25">
      <c r="A4935">
        <f t="shared" si="156"/>
        <v>4934</v>
      </c>
      <c r="B4935">
        <f t="shared" si="157"/>
        <v>1234</v>
      </c>
      <c r="C4935" t="str">
        <f>INDEX('VBA code_permu_wo_repettn'!$T$3:$Y$6,COUNTIF('Profile-matrices_Condorcet'!$B$2:$B4935,'Profile-matrices_Condorcet'!$B4935),MATCH(INDEX('numeric possibilities'!D$3:D$1298,VLOOKUP($B4935,'numeric possibilities'!$C$3:$G$1298,1)),'VBA code_permu_wo_repettn'!$T$2:$Y$2))</f>
        <v>C</v>
      </c>
      <c r="D4935" t="str">
        <f>INDEX('VBA code_permu_wo_repettn'!$AA$3:$AF$6,COUNTIF('Profile-matrices_Condorcet'!$B$2:$B4935,'Profile-matrices_Condorcet'!$B4935),MATCH(INDEX('numeric possibilities'!E$3:E$1298,VLOOKUP($B4935,'numeric possibilities'!$C$3:$G$1298,1)),'VBA code_permu_wo_repettn'!$AA$2:$AF$2))</f>
        <v>A</v>
      </c>
      <c r="E4935" t="str">
        <f>INDEX('VBA code_permu_wo_repettn'!$AH$3:$AM$6,COUNTIF('Profile-matrices_Condorcet'!$B$2:$B4935,'Profile-matrices_Condorcet'!$B4935),MATCH(INDEX('numeric possibilities'!F$3:F$1298,VLOOKUP($B4935,'numeric possibilities'!$C$3:$G$1298,1)),'VBA code_permu_wo_repettn'!$AH$2:$AM$2))</f>
        <v>D</v>
      </c>
      <c r="F4935" t="str">
        <f>INDEX('VBA code_permu_wo_repettn'!$AO$3:$AT$6,COUNTIF('Profile-matrices_Condorcet'!$B$2:$B4935,'Profile-matrices_Condorcet'!$B4935),MATCH(INDEX('numeric possibilities'!G$3:G$1298,VLOOKUP($B4935,'numeric possibilities'!$C$3:$G$1298,1)),'VBA code_permu_wo_repettn'!$AO$2:$AT$2))</f>
        <v>C</v>
      </c>
      <c r="H4935" t="s">
        <v>15</v>
      </c>
      <c r="I4935" t="str">
        <f>IF(I4934&gt;J4934,$I$1,IF(I4934&lt;J4934,$J$1,0))</f>
        <v>A</v>
      </c>
      <c r="K4935" t="str">
        <f>IF(K4934&gt;L4934,$K$1,IF(K4934&lt;L4934,$L$1,0))</f>
        <v>A</v>
      </c>
      <c r="M4935" t="str">
        <f>IF(M4934&gt;N4934,$M$1,IF(M4934&lt;N4934,$N$1,0))</f>
        <v>A</v>
      </c>
      <c r="O4935" t="str">
        <f>IF(O4934&gt;P4934,$O$1,IF(O4934&lt;P4934,$P$1,0))</f>
        <v>C</v>
      </c>
      <c r="Q4935" t="str">
        <f>IF(Q4934&gt;R4934,$Q$1,IF(Q4934&lt;R4934,$R$1,0))</f>
        <v>D</v>
      </c>
      <c r="S4935" t="str">
        <f>IF(S4934&gt;T4934,$S$1,IF(S4934&lt;T4934,$T$1,0))</f>
        <v>C</v>
      </c>
    </row>
    <row r="4936" spans="1:20" x14ac:dyDescent="0.25">
      <c r="A4936">
        <f t="shared" si="156"/>
        <v>4935</v>
      </c>
      <c r="B4936">
        <f t="shared" si="157"/>
        <v>1234</v>
      </c>
      <c r="C4936" t="str">
        <f>INDEX('VBA code_permu_wo_repettn'!$T$3:$Y$6,COUNTIF('Profile-matrices_Condorcet'!$B$2:$B4936,'Profile-matrices_Condorcet'!$B4936),MATCH(INDEX('numeric possibilities'!D$3:D$1298,VLOOKUP($B4936,'numeric possibilities'!$C$3:$G$1298,1)),'VBA code_permu_wo_repettn'!$T$2:$Y$2))</f>
        <v>D</v>
      </c>
      <c r="D4936" t="str">
        <f>INDEX('VBA code_permu_wo_repettn'!$AA$3:$AF$6,COUNTIF('Profile-matrices_Condorcet'!$B$2:$B4936,'Profile-matrices_Condorcet'!$B4936),MATCH(INDEX('numeric possibilities'!E$3:E$1298,VLOOKUP($B4936,'numeric possibilities'!$C$3:$G$1298,1)),'VBA code_permu_wo_repettn'!$AA$2:$AF$2))</f>
        <v>D</v>
      </c>
      <c r="E4936" t="str">
        <f>INDEX('VBA code_permu_wo_repettn'!$AH$3:$AM$6,COUNTIF('Profile-matrices_Condorcet'!$B$2:$B4936,'Profile-matrices_Condorcet'!$B4936),MATCH(INDEX('numeric possibilities'!F$3:F$1298,VLOOKUP($B4936,'numeric possibilities'!$C$3:$G$1298,1)),'VBA code_permu_wo_repettn'!$AH$2:$AM$2))</f>
        <v>A</v>
      </c>
      <c r="F4936" t="str">
        <f>INDEX('VBA code_permu_wo_repettn'!$AO$3:$AT$6,COUNTIF('Profile-matrices_Condorcet'!$B$2:$B4936,'Profile-matrices_Condorcet'!$B4936),MATCH(INDEX('numeric possibilities'!G$3:G$1298,VLOOKUP($B4936,'numeric possibilities'!$C$3:$G$1298,1)),'VBA code_permu_wo_repettn'!$AO$2:$AT$2))</f>
        <v>B</v>
      </c>
      <c r="I4936" t="s">
        <v>0</v>
      </c>
      <c r="J4936" t="s">
        <v>1</v>
      </c>
      <c r="K4936" t="s">
        <v>2</v>
      </c>
      <c r="L4936" t="s">
        <v>3</v>
      </c>
    </row>
    <row r="4937" spans="1:20" x14ac:dyDescent="0.25">
      <c r="A4937">
        <f t="shared" si="156"/>
        <v>4936</v>
      </c>
      <c r="B4937">
        <f t="shared" si="157"/>
        <v>1234</v>
      </c>
      <c r="C4937" t="str">
        <f>INDEX('VBA code_permu_wo_repettn'!$T$3:$Y$6,COUNTIF('Profile-matrices_Condorcet'!$B$2:$B4937,'Profile-matrices_Condorcet'!$B4937),MATCH(INDEX('numeric possibilities'!D$3:D$1298,VLOOKUP($B4937,'numeric possibilities'!$C$3:$G$1298,1)),'VBA code_permu_wo_repettn'!$T$2:$Y$2))</f>
        <v>B</v>
      </c>
      <c r="D4937" t="str">
        <f>INDEX('VBA code_permu_wo_repettn'!$AA$3:$AF$6,COUNTIF('Profile-matrices_Condorcet'!$B$2:$B4937,'Profile-matrices_Condorcet'!$B4937),MATCH(INDEX('numeric possibilities'!E$3:E$1298,VLOOKUP($B4937,'numeric possibilities'!$C$3:$G$1298,1)),'VBA code_permu_wo_repettn'!$AA$2:$AF$2))</f>
        <v>C</v>
      </c>
      <c r="E4937" t="str">
        <f>INDEX('VBA code_permu_wo_repettn'!$AH$3:$AM$6,COUNTIF('Profile-matrices_Condorcet'!$B$2:$B4937,'Profile-matrices_Condorcet'!$B4937),MATCH(INDEX('numeric possibilities'!F$3:F$1298,VLOOKUP($B4937,'numeric possibilities'!$C$3:$G$1298,1)),'VBA code_permu_wo_repettn'!$AH$2:$AM$2))</f>
        <v>B</v>
      </c>
      <c r="F4937" t="str">
        <f>INDEX('VBA code_permu_wo_repettn'!$AO$3:$AT$6,COUNTIF('Profile-matrices_Condorcet'!$B$2:$B4937,'Profile-matrices_Condorcet'!$B4937),MATCH(INDEX('numeric possibilities'!G$3:G$1298,VLOOKUP($B4937,'numeric possibilities'!$C$3:$G$1298,1)),'VBA code_permu_wo_repettn'!$AO$2:$AT$2))</f>
        <v>A</v>
      </c>
      <c r="G4937" t="str">
        <f>IF(MAX(I4937:L4937)&gt;='numeric possibilities'!$B$4/2,INDEX('Profile-matrices_Condorcet'!I4936:L4936,1,MATCH(MAX('Profile-matrices_Condorcet'!I4937:L4937),'Profile-matrices_Condorcet'!I4937:L4937,0)),"NCW")</f>
        <v>A</v>
      </c>
      <c r="H4937" t="s">
        <v>13</v>
      </c>
      <c r="I4937" s="3">
        <f>COUNTIF($I4935:$S4935,I4936)</f>
        <v>3</v>
      </c>
      <c r="J4937" s="3">
        <f>COUNTIF($I4935:$S4935,J4936)</f>
        <v>0</v>
      </c>
      <c r="K4937" s="3">
        <f>COUNTIF($I4935:$S4935,K4936)</f>
        <v>2</v>
      </c>
      <c r="L4937" s="3">
        <f>COUNTIF($I4935:$S4935,L4936)</f>
        <v>1</v>
      </c>
    </row>
    <row r="4938" spans="1:20" x14ac:dyDescent="0.25">
      <c r="A4938">
        <f t="shared" si="156"/>
        <v>4937</v>
      </c>
      <c r="B4938">
        <f t="shared" si="157"/>
        <v>1235</v>
      </c>
      <c r="C4938" t="str">
        <f>INDEX('VBA code_permu_wo_repettn'!$T$3:$Y$6,COUNTIF('Profile-matrices_Condorcet'!$B$2:$B4938,'Profile-matrices_Condorcet'!$B4938),MATCH(INDEX('numeric possibilities'!D$3:D$1298,VLOOKUP($B4938,'numeric possibilities'!$C$3:$G$1298,1)),'VBA code_permu_wo_repettn'!$T$2:$Y$2))</f>
        <v>A</v>
      </c>
      <c r="D4938" t="str">
        <f>INDEX('VBA code_permu_wo_repettn'!$AA$3:$AF$6,COUNTIF('Profile-matrices_Condorcet'!$B$2:$B4938,'Profile-matrices_Condorcet'!$B4938),MATCH(INDEX('numeric possibilities'!E$3:E$1298,VLOOKUP($B4938,'numeric possibilities'!$C$3:$G$1298,1)),'VBA code_permu_wo_repettn'!$AA$2:$AF$2))</f>
        <v>B</v>
      </c>
      <c r="E4938" t="str">
        <f>INDEX('VBA code_permu_wo_repettn'!$AH$3:$AM$6,COUNTIF('Profile-matrices_Condorcet'!$B$2:$B4938,'Profile-matrices_Condorcet'!$B4938),MATCH(INDEX('numeric possibilities'!F$3:F$1298,VLOOKUP($B4938,'numeric possibilities'!$C$3:$G$1298,1)),'VBA code_permu_wo_repettn'!$AH$2:$AM$2))</f>
        <v>C</v>
      </c>
      <c r="F4938" t="str">
        <f>INDEX('VBA code_permu_wo_repettn'!$AO$3:$AT$6,COUNTIF('Profile-matrices_Condorcet'!$B$2:$B4938,'Profile-matrices_Condorcet'!$B4938),MATCH(INDEX('numeric possibilities'!G$3:G$1298,VLOOKUP($B4938,'numeric possibilities'!$C$3:$G$1298,1)),'VBA code_permu_wo_repettn'!$AO$2:$AT$2))</f>
        <v>D</v>
      </c>
      <c r="H4938" t="s">
        <v>14</v>
      </c>
      <c r="I4938" s="3">
        <f>IF(MATCH(I$1,$C4938:$C4941,0)&lt;(MATCH(J$1,$C4938:$C4941,0)),1*a_vote,0)+IF(MATCH(I$1,$D4938:$D4941,0)&lt;MATCH(J$1,$D4938:$D4941,0),1*b_vote,0)+IF(MATCH(I$1,$E4938:$E4941,0)&lt;MATCH(J$1,$E4938:$E4941,0),1*c_vote,0)+IF(MATCH(I$1,$F4938:$F4941,0)&lt;MATCH(J$1,$F4938:$F4941,0),1*d_vote,0)</f>
        <v>0.52</v>
      </c>
      <c r="J4938" s="3">
        <f>IF(MATCH(I$1,$C4938:$C4941,0)&gt;(MATCH(J$1,$C4938:$C4941,0)),1*a_vote,0)+IF(MATCH(I$1,$D4938:$D4941,0)&gt;MATCH(J$1,$D4938:$D4941,0),1*b_vote,0)+IF(MATCH(I$1,$E4938:$E4941,0)&gt;MATCH(J$1,$E4938:$E4941,0),1*c_vote,0)+IF(MATCH(I$1,$F4938:$F4941,0)&gt;MATCH(J$1,$F4938:$F4941,0),1*d_vote,0)</f>
        <v>0.48</v>
      </c>
      <c r="K4938" s="3">
        <f>IF(MATCH($K$1,$C4938:$C4941,0)&lt;(MATCH($L$1,$C4938:$C4941,0)),1*a_vote,0)+IF(MATCH($K$1,$D4938:$D4941,0)&lt;MATCH($L$1,$D4938:$D4941,0),1*b_vote,0)+IF(MATCH($K$1,$E4938:$E4941,0)&lt;MATCH($L$1,$E4938:$E4941,0),1*c_vote,0)+IF(MATCH($K$1,$F4938:$F4941,0)&lt;MATCH($L$1,$F4938:$F4941,0),1*d_vote,0)</f>
        <v>0.53</v>
      </c>
      <c r="L4938" s="3">
        <f>IF(MATCH(K$1,$C4938:$C4941,0)&gt;(MATCH(L$1,$C4938:$C4941,0)),1*a_vote,0)+IF(MATCH(K$1,$D4938:$D4941,0)&gt;MATCH(L$1,$D4938:$D4941,0),1*b_vote,0)+IF(MATCH(K$1,$E4938:$E4941,0)&gt;MATCH(L$1,$E4938:$E4941,0),1*c_vote,0)+IF(MATCH(K$1,$F4938:$F4941,0)&gt;MATCH(L$1,$F4938:$F4941,0),1*d_vote,0)</f>
        <v>0.47</v>
      </c>
      <c r="M4938" s="3">
        <f>IF(MATCH($M$1,$C4938:$C4941,0)&lt;(MATCH($N$1,$C4938:$C4941,0)),1*a_vote,0)+IF(MATCH($M$1,$D4938:$D4941,0)&lt;MATCH($N$1,$D4938:$D4941,0),1*b_vote,0)+IF(MATCH($M$1,$E4938:$E4941,0)&lt;MATCH($N$1,$E4938:$E4941,0),1*c_vote,0)+IF(MATCH($M$1,$F4938:$F4941,0)&lt;MATCH($N$1,$F4938:$F4941,0),1*d_vote,0)</f>
        <v>0.53</v>
      </c>
      <c r="N4938" s="3">
        <f>IF(MATCH(M$1,$C4938:$C4941,0)&gt;(MATCH(N$1,$C4938:$C4941,0)),1*a_vote,0)+IF(MATCH(M$1,$D4938:$D4941,0)&gt;MATCH(N$1,$D4938:$D4941,0),1*b_vote,0)+IF(MATCH(M$1,$E4938:$E4941,0)&gt;MATCH(N$1,$E4938:$E4941,0),1*c_vote,0)+IF(MATCH(M$1,$F4938:$F4941,0)&gt;MATCH(N$1,$F4938:$F4941,0),1*d_vote,0)</f>
        <v>0.47</v>
      </c>
      <c r="O4938" s="3">
        <f>IF(MATCH($O$1,$C4938:$C4941,0)&lt;(MATCH($P$1,$C4938:$C4941,0)),1*a_vote,0)+IF(MATCH($O$1,$D4938:$D4941,0)&lt;MATCH($P$1,$D4938:$D4941,0),1*b_vote,0)+IF(MATCH($O$1,$E4938:$E4941,0)&lt;MATCH($P$1,$E4938:$E4941,0),1*c_vote,0)+IF(MATCH($O$1,$F4938:$F4941,0)&lt;MATCH($P$1,$F4938:$F4941,0),1*d_vote,0)</f>
        <v>0.53</v>
      </c>
      <c r="P4938" s="3">
        <f>IF(MATCH(O$1,$C4938:$C4941,0)&gt;(MATCH(P$1,$C4938:$C4941,0)),1*a_vote,0)+IF(MATCH(O$1,$D4938:$D4941,0)&gt;MATCH(P$1,$D4938:$D4941,0),1*b_vote,0)+IF(MATCH(O$1,$E4938:$E4941,0)&gt;MATCH(P$1,$E4938:$E4941,0),1*c_vote,0)+IF(MATCH(O$1,$F4938:$F4941,0)&gt;MATCH(P$1,$F4938:$F4941,0),1*d_vote,0)</f>
        <v>0.47</v>
      </c>
      <c r="Q4938" s="3">
        <f>IF(MATCH($Q$1,$C4938:$C4941,0)&lt;(MATCH($R$1,$C4938:$C4941,0)),1*a_vote,0)+IF(MATCH($Q$1,$D4938:$D4941,0)&lt;MATCH($R$1,$D4938:$D4941,0),1*b_vote,0)+IF(MATCH($Q$1,$E4938:$E4941,0)&lt;MATCH($R$1,$E4938:$E4941,0),1*c_vote,0)+IF(MATCH($Q$1,$F4938:$F4941,0)&lt;MATCH($R$1,$F4938:$F4941,0),1*d_vote,0)</f>
        <v>0.26</v>
      </c>
      <c r="R4938" s="3">
        <f>IF(MATCH(Q$1,$C4938:$C4941,0)&gt;(MATCH(R$1,$C4938:$C4941,0)),1*a_vote,0)+IF(MATCH(Q$1,$D4938:$D4941,0)&gt;MATCH(R$1,$D4938:$D4941,0),1*b_vote,0)+IF(MATCH(Q$1,$E4938:$E4941,0)&gt;MATCH(R$1,$E4938:$E4941,0),1*c_vote,0)+IF(MATCH(Q$1,$F4938:$F4941,0)&gt;MATCH(R$1,$F4938:$F4941,0),1*d_vote,0)</f>
        <v>0.74</v>
      </c>
      <c r="S4938" s="3">
        <f>IF(MATCH($S$1,$C4938:$C4941,0)&lt;(MATCH($T$1,$C4938:$C4941,0)),1*a_vote,0)+IF(MATCH($S$1,$D4938:$D4941,0)&lt;MATCH($T$1,$D4938:$D4941,0),1*b_vote,0)+IF(MATCH($S$1,$E4938:$E4941,0)&lt;MATCH($T$1,$E4938:$E4941,0),1*c_vote,0)+IF(MATCH($S$1,$F4938:$F4941,0)&lt;MATCH($T$1,$F4938:$F4941,0),1*d_vote,0)</f>
        <v>0.25</v>
      </c>
      <c r="T4938" s="3">
        <f>IF(MATCH(S$1,$C4938:$C4941,0)&gt;(MATCH(T$1,$C4938:$C4941,0)),1*a_vote,0)+IF(MATCH(S$1,$D4938:$D4941,0)&gt;MATCH(T$1,$D4938:$D4941,0),1*b_vote,0)+IF(MATCH(S$1,$E4938:$E4941,0)&gt;MATCH(T$1,$E4938:$E4941,0),1*c_vote,0)+IF(MATCH(S$1,$F4938:$F4941,0)&gt;MATCH(T$1,$F4938:$F4941,0),1*d_vote,0)</f>
        <v>0.75</v>
      </c>
    </row>
    <row r="4939" spans="1:20" x14ac:dyDescent="0.25">
      <c r="A4939">
        <f t="shared" si="156"/>
        <v>4938</v>
      </c>
      <c r="B4939">
        <f t="shared" si="157"/>
        <v>1235</v>
      </c>
      <c r="C4939" t="str">
        <f>INDEX('VBA code_permu_wo_repettn'!$T$3:$Y$6,COUNTIF('Profile-matrices_Condorcet'!$B$2:$B4939,'Profile-matrices_Condorcet'!$B4939),MATCH(INDEX('numeric possibilities'!D$3:D$1298,VLOOKUP($B4939,'numeric possibilities'!$C$3:$G$1298,1)),'VBA code_permu_wo_repettn'!$T$2:$Y$2))</f>
        <v>D</v>
      </c>
      <c r="D4939" t="str">
        <f>INDEX('VBA code_permu_wo_repettn'!$AA$3:$AF$6,COUNTIF('Profile-matrices_Condorcet'!$B$2:$B4939,'Profile-matrices_Condorcet'!$B4939),MATCH(INDEX('numeric possibilities'!E$3:E$1298,VLOOKUP($B4939,'numeric possibilities'!$C$3:$G$1298,1)),'VBA code_permu_wo_repettn'!$AA$2:$AF$2))</f>
        <v>A</v>
      </c>
      <c r="E4939" t="str">
        <f>INDEX('VBA code_permu_wo_repettn'!$AH$3:$AM$6,COUNTIF('Profile-matrices_Condorcet'!$B$2:$B4939,'Profile-matrices_Condorcet'!$B4939),MATCH(INDEX('numeric possibilities'!F$3:F$1298,VLOOKUP($B4939,'numeric possibilities'!$C$3:$G$1298,1)),'VBA code_permu_wo_repettn'!$AH$2:$AM$2))</f>
        <v>D</v>
      </c>
      <c r="F4939" t="str">
        <f>INDEX('VBA code_permu_wo_repettn'!$AO$3:$AT$6,COUNTIF('Profile-matrices_Condorcet'!$B$2:$B4939,'Profile-matrices_Condorcet'!$B4939),MATCH(INDEX('numeric possibilities'!G$3:G$1298,VLOOKUP($B4939,'numeric possibilities'!$C$3:$G$1298,1)),'VBA code_permu_wo_repettn'!$AO$2:$AT$2))</f>
        <v>C</v>
      </c>
      <c r="H4939" t="s">
        <v>15</v>
      </c>
      <c r="I4939" t="str">
        <f>IF(I4938&gt;J4938,$I$1,IF(I4938&lt;J4938,$J$1,0))</f>
        <v>A</v>
      </c>
      <c r="K4939" t="str">
        <f>IF(K4938&gt;L4938,$K$1,IF(K4938&lt;L4938,$L$1,0))</f>
        <v>A</v>
      </c>
      <c r="M4939" t="str">
        <f>IF(M4938&gt;N4938,$M$1,IF(M4938&lt;N4938,$N$1,0))</f>
        <v>A</v>
      </c>
      <c r="O4939" t="str">
        <f>IF(O4938&gt;P4938,$O$1,IF(O4938&lt;P4938,$P$1,0))</f>
        <v>B</v>
      </c>
      <c r="Q4939" t="str">
        <f>IF(Q4938&gt;R4938,$Q$1,IF(Q4938&lt;R4938,$R$1,0))</f>
        <v>D</v>
      </c>
      <c r="S4939" t="str">
        <f>IF(S4938&gt;T4938,$S$1,IF(S4938&lt;T4938,$T$1,0))</f>
        <v>D</v>
      </c>
    </row>
    <row r="4940" spans="1:20" x14ac:dyDescent="0.25">
      <c r="A4940">
        <f t="shared" si="156"/>
        <v>4939</v>
      </c>
      <c r="B4940">
        <f t="shared" si="157"/>
        <v>1235</v>
      </c>
      <c r="C4940" t="str">
        <f>INDEX('VBA code_permu_wo_repettn'!$T$3:$Y$6,COUNTIF('Profile-matrices_Condorcet'!$B$2:$B4940,'Profile-matrices_Condorcet'!$B4940),MATCH(INDEX('numeric possibilities'!D$3:D$1298,VLOOKUP($B4940,'numeric possibilities'!$C$3:$G$1298,1)),'VBA code_permu_wo_repettn'!$T$2:$Y$2))</f>
        <v>B</v>
      </c>
      <c r="D4940" t="str">
        <f>INDEX('VBA code_permu_wo_repettn'!$AA$3:$AF$6,COUNTIF('Profile-matrices_Condorcet'!$B$2:$B4940,'Profile-matrices_Condorcet'!$B4940),MATCH(INDEX('numeric possibilities'!E$3:E$1298,VLOOKUP($B4940,'numeric possibilities'!$C$3:$G$1298,1)),'VBA code_permu_wo_repettn'!$AA$2:$AF$2))</f>
        <v>D</v>
      </c>
      <c r="E4940" t="str">
        <f>INDEX('VBA code_permu_wo_repettn'!$AH$3:$AM$6,COUNTIF('Profile-matrices_Condorcet'!$B$2:$B4940,'Profile-matrices_Condorcet'!$B4940),MATCH(INDEX('numeric possibilities'!F$3:F$1298,VLOOKUP($B4940,'numeric possibilities'!$C$3:$G$1298,1)),'VBA code_permu_wo_repettn'!$AH$2:$AM$2))</f>
        <v>A</v>
      </c>
      <c r="F4940" t="str">
        <f>INDEX('VBA code_permu_wo_repettn'!$AO$3:$AT$6,COUNTIF('Profile-matrices_Condorcet'!$B$2:$B4940,'Profile-matrices_Condorcet'!$B4940),MATCH(INDEX('numeric possibilities'!G$3:G$1298,VLOOKUP($B4940,'numeric possibilities'!$C$3:$G$1298,1)),'VBA code_permu_wo_repettn'!$AO$2:$AT$2))</f>
        <v>B</v>
      </c>
      <c r="I4940" t="s">
        <v>0</v>
      </c>
      <c r="J4940" t="s">
        <v>1</v>
      </c>
      <c r="K4940" t="s">
        <v>2</v>
      </c>
      <c r="L4940" t="s">
        <v>3</v>
      </c>
    </row>
    <row r="4941" spans="1:20" x14ac:dyDescent="0.25">
      <c r="A4941">
        <f t="shared" si="156"/>
        <v>4940</v>
      </c>
      <c r="B4941">
        <f t="shared" si="157"/>
        <v>1235</v>
      </c>
      <c r="C4941" t="str">
        <f>INDEX('VBA code_permu_wo_repettn'!$T$3:$Y$6,COUNTIF('Profile-matrices_Condorcet'!$B$2:$B4941,'Profile-matrices_Condorcet'!$B4941),MATCH(INDEX('numeric possibilities'!D$3:D$1298,VLOOKUP($B4941,'numeric possibilities'!$C$3:$G$1298,1)),'VBA code_permu_wo_repettn'!$T$2:$Y$2))</f>
        <v>C</v>
      </c>
      <c r="D4941" t="str">
        <f>INDEX('VBA code_permu_wo_repettn'!$AA$3:$AF$6,COUNTIF('Profile-matrices_Condorcet'!$B$2:$B4941,'Profile-matrices_Condorcet'!$B4941),MATCH(INDEX('numeric possibilities'!E$3:E$1298,VLOOKUP($B4941,'numeric possibilities'!$C$3:$G$1298,1)),'VBA code_permu_wo_repettn'!$AA$2:$AF$2))</f>
        <v>C</v>
      </c>
      <c r="E4941" t="str">
        <f>INDEX('VBA code_permu_wo_repettn'!$AH$3:$AM$6,COUNTIF('Profile-matrices_Condorcet'!$B$2:$B4941,'Profile-matrices_Condorcet'!$B4941),MATCH(INDEX('numeric possibilities'!F$3:F$1298,VLOOKUP($B4941,'numeric possibilities'!$C$3:$G$1298,1)),'VBA code_permu_wo_repettn'!$AH$2:$AM$2))</f>
        <v>B</v>
      </c>
      <c r="F4941" t="str">
        <f>INDEX('VBA code_permu_wo_repettn'!$AO$3:$AT$6,COUNTIF('Profile-matrices_Condorcet'!$B$2:$B4941,'Profile-matrices_Condorcet'!$B4941),MATCH(INDEX('numeric possibilities'!G$3:G$1298,VLOOKUP($B4941,'numeric possibilities'!$C$3:$G$1298,1)),'VBA code_permu_wo_repettn'!$AO$2:$AT$2))</f>
        <v>A</v>
      </c>
      <c r="G4941" t="str">
        <f>IF(MAX(I4941:L4941)&gt;='numeric possibilities'!$B$4/2,INDEX('Profile-matrices_Condorcet'!I4940:L4940,1,MATCH(MAX('Profile-matrices_Condorcet'!I4941:L4941),'Profile-matrices_Condorcet'!I4941:L4941,0)),"NCW")</f>
        <v>A</v>
      </c>
      <c r="H4941" t="s">
        <v>13</v>
      </c>
      <c r="I4941" s="3">
        <f>COUNTIF($I4939:$S4939,I4940)</f>
        <v>3</v>
      </c>
      <c r="J4941" s="3">
        <f>COUNTIF($I4939:$S4939,J4940)</f>
        <v>1</v>
      </c>
      <c r="K4941" s="3">
        <f>COUNTIF($I4939:$S4939,K4940)</f>
        <v>0</v>
      </c>
      <c r="L4941" s="3">
        <f>COUNTIF($I4939:$S4939,L4940)</f>
        <v>2</v>
      </c>
    </row>
    <row r="4942" spans="1:20" x14ac:dyDescent="0.25">
      <c r="A4942">
        <f t="shared" si="156"/>
        <v>4941</v>
      </c>
      <c r="B4942">
        <f t="shared" si="157"/>
        <v>1236</v>
      </c>
      <c r="C4942" t="str">
        <f>INDEX('VBA code_permu_wo_repettn'!$T$3:$Y$6,COUNTIF('Profile-matrices_Condorcet'!$B$2:$B4942,'Profile-matrices_Condorcet'!$B4942),MATCH(INDEX('numeric possibilities'!D$3:D$1298,VLOOKUP($B4942,'numeric possibilities'!$C$3:$G$1298,1)),'VBA code_permu_wo_repettn'!$T$2:$Y$2))</f>
        <v>A</v>
      </c>
      <c r="D4942" t="str">
        <f>INDEX('VBA code_permu_wo_repettn'!$AA$3:$AF$6,COUNTIF('Profile-matrices_Condorcet'!$B$2:$B4942,'Profile-matrices_Condorcet'!$B4942),MATCH(INDEX('numeric possibilities'!E$3:E$1298,VLOOKUP($B4942,'numeric possibilities'!$C$3:$G$1298,1)),'VBA code_permu_wo_repettn'!$AA$2:$AF$2))</f>
        <v>B</v>
      </c>
      <c r="E4942" t="str">
        <f>INDEX('VBA code_permu_wo_repettn'!$AH$3:$AM$6,COUNTIF('Profile-matrices_Condorcet'!$B$2:$B4942,'Profile-matrices_Condorcet'!$B4942),MATCH(INDEX('numeric possibilities'!F$3:F$1298,VLOOKUP($B4942,'numeric possibilities'!$C$3:$G$1298,1)),'VBA code_permu_wo_repettn'!$AH$2:$AM$2))</f>
        <v>C</v>
      </c>
      <c r="F4942" t="str">
        <f>INDEX('VBA code_permu_wo_repettn'!$AO$3:$AT$6,COUNTIF('Profile-matrices_Condorcet'!$B$2:$B4942,'Profile-matrices_Condorcet'!$B4942),MATCH(INDEX('numeric possibilities'!G$3:G$1298,VLOOKUP($B4942,'numeric possibilities'!$C$3:$G$1298,1)),'VBA code_permu_wo_repettn'!$AO$2:$AT$2))</f>
        <v>D</v>
      </c>
      <c r="H4942" t="s">
        <v>14</v>
      </c>
      <c r="I4942" s="3">
        <f>IF(MATCH(I$1,$C4942:$C4945,0)&lt;(MATCH(J$1,$C4942:$C4945,0)),1*a_vote,0)+IF(MATCH(I$1,$D4942:$D4945,0)&lt;MATCH(J$1,$D4942:$D4945,0),1*b_vote,0)+IF(MATCH(I$1,$E4942:$E4945,0)&lt;MATCH(J$1,$E4942:$E4945,0),1*c_vote,0)+IF(MATCH(I$1,$F4942:$F4945,0)&lt;MATCH(J$1,$F4942:$F4945,0),1*d_vote,0)</f>
        <v>0.52</v>
      </c>
      <c r="J4942" s="3">
        <f>IF(MATCH(I$1,$C4942:$C4945,0)&gt;(MATCH(J$1,$C4942:$C4945,0)),1*a_vote,0)+IF(MATCH(I$1,$D4942:$D4945,0)&gt;MATCH(J$1,$D4942:$D4945,0),1*b_vote,0)+IF(MATCH(I$1,$E4942:$E4945,0)&gt;MATCH(J$1,$E4942:$E4945,0),1*c_vote,0)+IF(MATCH(I$1,$F4942:$F4945,0)&gt;MATCH(J$1,$F4942:$F4945,0),1*d_vote,0)</f>
        <v>0.48</v>
      </c>
      <c r="K4942" s="3">
        <f>IF(MATCH($K$1,$C4942:$C4945,0)&lt;(MATCH($L$1,$C4942:$C4945,0)),1*a_vote,0)+IF(MATCH($K$1,$D4942:$D4945,0)&lt;MATCH($L$1,$D4942:$D4945,0),1*b_vote,0)+IF(MATCH($K$1,$E4942:$E4945,0)&lt;MATCH($L$1,$E4942:$E4945,0),1*c_vote,0)+IF(MATCH($K$1,$F4942:$F4945,0)&lt;MATCH($L$1,$F4942:$F4945,0),1*d_vote,0)</f>
        <v>0.53</v>
      </c>
      <c r="L4942" s="3">
        <f>IF(MATCH(K$1,$C4942:$C4945,0)&gt;(MATCH(L$1,$C4942:$C4945,0)),1*a_vote,0)+IF(MATCH(K$1,$D4942:$D4945,0)&gt;MATCH(L$1,$D4942:$D4945,0),1*b_vote,0)+IF(MATCH(K$1,$E4942:$E4945,0)&gt;MATCH(L$1,$E4942:$E4945,0),1*c_vote,0)+IF(MATCH(K$1,$F4942:$F4945,0)&gt;MATCH(L$1,$F4942:$F4945,0),1*d_vote,0)</f>
        <v>0.47</v>
      </c>
      <c r="M4942" s="3">
        <f>IF(MATCH($M$1,$C4942:$C4945,0)&lt;(MATCH($N$1,$C4942:$C4945,0)),1*a_vote,0)+IF(MATCH($M$1,$D4942:$D4945,0)&lt;MATCH($N$1,$D4942:$D4945,0),1*b_vote,0)+IF(MATCH($M$1,$E4942:$E4945,0)&lt;MATCH($N$1,$E4942:$E4945,0),1*c_vote,0)+IF(MATCH($M$1,$F4942:$F4945,0)&lt;MATCH($N$1,$F4942:$F4945,0),1*d_vote,0)</f>
        <v>0.53</v>
      </c>
      <c r="N4942" s="3">
        <f>IF(MATCH(M$1,$C4942:$C4945,0)&gt;(MATCH(N$1,$C4942:$C4945,0)),1*a_vote,0)+IF(MATCH(M$1,$D4942:$D4945,0)&gt;MATCH(N$1,$D4942:$D4945,0),1*b_vote,0)+IF(MATCH(M$1,$E4942:$E4945,0)&gt;MATCH(N$1,$E4942:$E4945,0),1*c_vote,0)+IF(MATCH(M$1,$F4942:$F4945,0)&gt;MATCH(N$1,$F4942:$F4945,0),1*d_vote,0)</f>
        <v>0.47</v>
      </c>
      <c r="O4942" s="3">
        <f>IF(MATCH($O$1,$C4942:$C4945,0)&lt;(MATCH($P$1,$C4942:$C4945,0)),1*a_vote,0)+IF(MATCH($O$1,$D4942:$D4945,0)&lt;MATCH($P$1,$D4942:$D4945,0),1*b_vote,0)+IF(MATCH($O$1,$E4942:$E4945,0)&lt;MATCH($P$1,$E4942:$E4945,0),1*c_vote,0)+IF(MATCH($O$1,$F4942:$F4945,0)&lt;MATCH($P$1,$F4942:$F4945,0),1*d_vote,0)</f>
        <v>0.26</v>
      </c>
      <c r="P4942" s="3">
        <f>IF(MATCH(O$1,$C4942:$C4945,0)&gt;(MATCH(P$1,$C4942:$C4945,0)),1*a_vote,0)+IF(MATCH(O$1,$D4942:$D4945,0)&gt;MATCH(P$1,$D4942:$D4945,0),1*b_vote,0)+IF(MATCH(O$1,$E4942:$E4945,0)&gt;MATCH(P$1,$E4942:$E4945,0),1*c_vote,0)+IF(MATCH(O$1,$F4942:$F4945,0)&gt;MATCH(P$1,$F4942:$F4945,0),1*d_vote,0)</f>
        <v>0.74</v>
      </c>
      <c r="Q4942" s="3">
        <f>IF(MATCH($Q$1,$C4942:$C4945,0)&lt;(MATCH($R$1,$C4942:$C4945,0)),1*a_vote,0)+IF(MATCH($Q$1,$D4942:$D4945,0)&lt;MATCH($R$1,$D4942:$D4945,0),1*b_vote,0)+IF(MATCH($Q$1,$E4942:$E4945,0)&lt;MATCH($R$1,$E4942:$E4945,0),1*c_vote,0)+IF(MATCH($Q$1,$F4942:$F4945,0)&lt;MATCH($R$1,$F4942:$F4945,0),1*d_vote,0)</f>
        <v>0.26</v>
      </c>
      <c r="R4942" s="3">
        <f>IF(MATCH(Q$1,$C4942:$C4945,0)&gt;(MATCH(R$1,$C4942:$C4945,0)),1*a_vote,0)+IF(MATCH(Q$1,$D4942:$D4945,0)&gt;MATCH(R$1,$D4942:$D4945,0),1*b_vote,0)+IF(MATCH(Q$1,$E4942:$E4945,0)&gt;MATCH(R$1,$E4942:$E4945,0),1*c_vote,0)+IF(MATCH(Q$1,$F4942:$F4945,0)&gt;MATCH(R$1,$F4942:$F4945,0),1*d_vote,0)</f>
        <v>0.74</v>
      </c>
      <c r="S4942" s="3">
        <f>IF(MATCH($S$1,$C4942:$C4945,0)&lt;(MATCH($T$1,$C4942:$C4945,0)),1*a_vote,0)+IF(MATCH($S$1,$D4942:$D4945,0)&lt;MATCH($T$1,$D4942:$D4945,0),1*b_vote,0)+IF(MATCH($S$1,$E4942:$E4945,0)&lt;MATCH($T$1,$E4942:$E4945,0),1*c_vote,0)+IF(MATCH($S$1,$F4942:$F4945,0)&lt;MATCH($T$1,$F4942:$F4945,0),1*d_vote,0)</f>
        <v>0.25</v>
      </c>
      <c r="T4942" s="3">
        <f>IF(MATCH(S$1,$C4942:$C4945,0)&gt;(MATCH(T$1,$C4942:$C4945,0)),1*a_vote,0)+IF(MATCH(S$1,$D4942:$D4945,0)&gt;MATCH(T$1,$D4942:$D4945,0),1*b_vote,0)+IF(MATCH(S$1,$E4942:$E4945,0)&gt;MATCH(T$1,$E4942:$E4945,0),1*c_vote,0)+IF(MATCH(S$1,$F4942:$F4945,0)&gt;MATCH(T$1,$F4942:$F4945,0),1*d_vote,0)</f>
        <v>0.75</v>
      </c>
    </row>
    <row r="4943" spans="1:20" x14ac:dyDescent="0.25">
      <c r="A4943">
        <f t="shared" si="156"/>
        <v>4942</v>
      </c>
      <c r="B4943">
        <f t="shared" si="157"/>
        <v>1236</v>
      </c>
      <c r="C4943" t="str">
        <f>INDEX('VBA code_permu_wo_repettn'!$T$3:$Y$6,COUNTIF('Profile-matrices_Condorcet'!$B$2:$B4943,'Profile-matrices_Condorcet'!$B4943),MATCH(INDEX('numeric possibilities'!D$3:D$1298,VLOOKUP($B4943,'numeric possibilities'!$C$3:$G$1298,1)),'VBA code_permu_wo_repettn'!$T$2:$Y$2))</f>
        <v>D</v>
      </c>
      <c r="D4943" t="str">
        <f>INDEX('VBA code_permu_wo_repettn'!$AA$3:$AF$6,COUNTIF('Profile-matrices_Condorcet'!$B$2:$B4943,'Profile-matrices_Condorcet'!$B4943),MATCH(INDEX('numeric possibilities'!E$3:E$1298,VLOOKUP($B4943,'numeric possibilities'!$C$3:$G$1298,1)),'VBA code_permu_wo_repettn'!$AA$2:$AF$2))</f>
        <v>A</v>
      </c>
      <c r="E4943" t="str">
        <f>INDEX('VBA code_permu_wo_repettn'!$AH$3:$AM$6,COUNTIF('Profile-matrices_Condorcet'!$B$2:$B4943,'Profile-matrices_Condorcet'!$B4943),MATCH(INDEX('numeric possibilities'!F$3:F$1298,VLOOKUP($B4943,'numeric possibilities'!$C$3:$G$1298,1)),'VBA code_permu_wo_repettn'!$AH$2:$AM$2))</f>
        <v>D</v>
      </c>
      <c r="F4943" t="str">
        <f>INDEX('VBA code_permu_wo_repettn'!$AO$3:$AT$6,COUNTIF('Profile-matrices_Condorcet'!$B$2:$B4943,'Profile-matrices_Condorcet'!$B4943),MATCH(INDEX('numeric possibilities'!G$3:G$1298,VLOOKUP($B4943,'numeric possibilities'!$C$3:$G$1298,1)),'VBA code_permu_wo_repettn'!$AO$2:$AT$2))</f>
        <v>C</v>
      </c>
      <c r="H4943" t="s">
        <v>15</v>
      </c>
      <c r="I4943" t="str">
        <f>IF(I4942&gt;J4942,$I$1,IF(I4942&lt;J4942,$J$1,0))</f>
        <v>A</v>
      </c>
      <c r="K4943" t="str">
        <f>IF(K4942&gt;L4942,$K$1,IF(K4942&lt;L4942,$L$1,0))</f>
        <v>A</v>
      </c>
      <c r="M4943" t="str">
        <f>IF(M4942&gt;N4942,$M$1,IF(M4942&lt;N4942,$N$1,0))</f>
        <v>A</v>
      </c>
      <c r="O4943" t="str">
        <f>IF(O4942&gt;P4942,$O$1,IF(O4942&lt;P4942,$P$1,0))</f>
        <v>C</v>
      </c>
      <c r="Q4943" t="str">
        <f>IF(Q4942&gt;R4942,$Q$1,IF(Q4942&lt;R4942,$R$1,0))</f>
        <v>D</v>
      </c>
      <c r="S4943" t="str">
        <f>IF(S4942&gt;T4942,$S$1,IF(S4942&lt;T4942,$T$1,0))</f>
        <v>D</v>
      </c>
    </row>
    <row r="4944" spans="1:20" x14ac:dyDescent="0.25">
      <c r="A4944">
        <f t="shared" si="156"/>
        <v>4943</v>
      </c>
      <c r="B4944">
        <f t="shared" si="157"/>
        <v>1236</v>
      </c>
      <c r="C4944" t="str">
        <f>INDEX('VBA code_permu_wo_repettn'!$T$3:$Y$6,COUNTIF('Profile-matrices_Condorcet'!$B$2:$B4944,'Profile-matrices_Condorcet'!$B4944),MATCH(INDEX('numeric possibilities'!D$3:D$1298,VLOOKUP($B4944,'numeric possibilities'!$C$3:$G$1298,1)),'VBA code_permu_wo_repettn'!$T$2:$Y$2))</f>
        <v>C</v>
      </c>
      <c r="D4944" t="str">
        <f>INDEX('VBA code_permu_wo_repettn'!$AA$3:$AF$6,COUNTIF('Profile-matrices_Condorcet'!$B$2:$B4944,'Profile-matrices_Condorcet'!$B4944),MATCH(INDEX('numeric possibilities'!E$3:E$1298,VLOOKUP($B4944,'numeric possibilities'!$C$3:$G$1298,1)),'VBA code_permu_wo_repettn'!$AA$2:$AF$2))</f>
        <v>D</v>
      </c>
      <c r="E4944" t="str">
        <f>INDEX('VBA code_permu_wo_repettn'!$AH$3:$AM$6,COUNTIF('Profile-matrices_Condorcet'!$B$2:$B4944,'Profile-matrices_Condorcet'!$B4944),MATCH(INDEX('numeric possibilities'!F$3:F$1298,VLOOKUP($B4944,'numeric possibilities'!$C$3:$G$1298,1)),'VBA code_permu_wo_repettn'!$AH$2:$AM$2))</f>
        <v>A</v>
      </c>
      <c r="F4944" t="str">
        <f>INDEX('VBA code_permu_wo_repettn'!$AO$3:$AT$6,COUNTIF('Profile-matrices_Condorcet'!$B$2:$B4944,'Profile-matrices_Condorcet'!$B4944),MATCH(INDEX('numeric possibilities'!G$3:G$1298,VLOOKUP($B4944,'numeric possibilities'!$C$3:$G$1298,1)),'VBA code_permu_wo_repettn'!$AO$2:$AT$2))</f>
        <v>B</v>
      </c>
      <c r="I4944" t="s">
        <v>0</v>
      </c>
      <c r="J4944" t="s">
        <v>1</v>
      </c>
      <c r="K4944" t="s">
        <v>2</v>
      </c>
      <c r="L4944" t="s">
        <v>3</v>
      </c>
    </row>
    <row r="4945" spans="1:20" x14ac:dyDescent="0.25">
      <c r="A4945">
        <f t="shared" si="156"/>
        <v>4944</v>
      </c>
      <c r="B4945">
        <f t="shared" si="157"/>
        <v>1236</v>
      </c>
      <c r="C4945" t="str">
        <f>INDEX('VBA code_permu_wo_repettn'!$T$3:$Y$6,COUNTIF('Profile-matrices_Condorcet'!$B$2:$B4945,'Profile-matrices_Condorcet'!$B4945),MATCH(INDEX('numeric possibilities'!D$3:D$1298,VLOOKUP($B4945,'numeric possibilities'!$C$3:$G$1298,1)),'VBA code_permu_wo_repettn'!$T$2:$Y$2))</f>
        <v>B</v>
      </c>
      <c r="D4945" t="str">
        <f>INDEX('VBA code_permu_wo_repettn'!$AA$3:$AF$6,COUNTIF('Profile-matrices_Condorcet'!$B$2:$B4945,'Profile-matrices_Condorcet'!$B4945),MATCH(INDEX('numeric possibilities'!E$3:E$1298,VLOOKUP($B4945,'numeric possibilities'!$C$3:$G$1298,1)),'VBA code_permu_wo_repettn'!$AA$2:$AF$2))</f>
        <v>C</v>
      </c>
      <c r="E4945" t="str">
        <f>INDEX('VBA code_permu_wo_repettn'!$AH$3:$AM$6,COUNTIF('Profile-matrices_Condorcet'!$B$2:$B4945,'Profile-matrices_Condorcet'!$B4945),MATCH(INDEX('numeric possibilities'!F$3:F$1298,VLOOKUP($B4945,'numeric possibilities'!$C$3:$G$1298,1)),'VBA code_permu_wo_repettn'!$AH$2:$AM$2))</f>
        <v>B</v>
      </c>
      <c r="F4945" t="str">
        <f>INDEX('VBA code_permu_wo_repettn'!$AO$3:$AT$6,COUNTIF('Profile-matrices_Condorcet'!$B$2:$B4945,'Profile-matrices_Condorcet'!$B4945),MATCH(INDEX('numeric possibilities'!G$3:G$1298,VLOOKUP($B4945,'numeric possibilities'!$C$3:$G$1298,1)),'VBA code_permu_wo_repettn'!$AO$2:$AT$2))</f>
        <v>A</v>
      </c>
      <c r="G4945" t="str">
        <f>IF(MAX(I4945:L4945)&gt;='numeric possibilities'!$B$4/2,INDEX('Profile-matrices_Condorcet'!I4944:L4944,1,MATCH(MAX('Profile-matrices_Condorcet'!I4945:L4945),'Profile-matrices_Condorcet'!I4945:L4945,0)),"NCW")</f>
        <v>A</v>
      </c>
      <c r="H4945" t="s">
        <v>13</v>
      </c>
      <c r="I4945" s="3">
        <f>COUNTIF($I4943:$S4943,I4944)</f>
        <v>3</v>
      </c>
      <c r="J4945" s="3">
        <f>COUNTIF($I4943:$S4943,J4944)</f>
        <v>0</v>
      </c>
      <c r="K4945" s="3">
        <f>COUNTIF($I4943:$S4943,K4944)</f>
        <v>1</v>
      </c>
      <c r="L4945" s="3">
        <f>COUNTIF($I4943:$S4943,L4944)</f>
        <v>2</v>
      </c>
    </row>
    <row r="4946" spans="1:20" x14ac:dyDescent="0.25">
      <c r="A4946">
        <f t="shared" si="156"/>
        <v>4945</v>
      </c>
      <c r="B4946">
        <f t="shared" si="157"/>
        <v>1237</v>
      </c>
      <c r="C4946" t="str">
        <f>INDEX('VBA code_permu_wo_repettn'!$T$3:$Y$6,COUNTIF('Profile-matrices_Condorcet'!$B$2:$B4946,'Profile-matrices_Condorcet'!$B4946),MATCH(INDEX('numeric possibilities'!D$3:D$1298,VLOOKUP($B4946,'numeric possibilities'!$C$3:$G$1298,1)),'VBA code_permu_wo_repettn'!$T$2:$Y$2))</f>
        <v>A</v>
      </c>
      <c r="D4946" t="str">
        <f>INDEX('VBA code_permu_wo_repettn'!$AA$3:$AF$6,COUNTIF('Profile-matrices_Condorcet'!$B$2:$B4946,'Profile-matrices_Condorcet'!$B4946),MATCH(INDEX('numeric possibilities'!E$3:E$1298,VLOOKUP($B4946,'numeric possibilities'!$C$3:$G$1298,1)),'VBA code_permu_wo_repettn'!$AA$2:$AF$2))</f>
        <v>B</v>
      </c>
      <c r="E4946" t="str">
        <f>INDEX('VBA code_permu_wo_repettn'!$AH$3:$AM$6,COUNTIF('Profile-matrices_Condorcet'!$B$2:$B4946,'Profile-matrices_Condorcet'!$B4946),MATCH(INDEX('numeric possibilities'!F$3:F$1298,VLOOKUP($B4946,'numeric possibilities'!$C$3:$G$1298,1)),'VBA code_permu_wo_repettn'!$AH$2:$AM$2))</f>
        <v>C</v>
      </c>
      <c r="F4946" t="str">
        <f>INDEX('VBA code_permu_wo_repettn'!$AO$3:$AT$6,COUNTIF('Profile-matrices_Condorcet'!$B$2:$B4946,'Profile-matrices_Condorcet'!$B4946),MATCH(INDEX('numeric possibilities'!G$3:G$1298,VLOOKUP($B4946,'numeric possibilities'!$C$3:$G$1298,1)),'VBA code_permu_wo_repettn'!$AO$2:$AT$2))</f>
        <v>D</v>
      </c>
      <c r="H4946" t="s">
        <v>14</v>
      </c>
      <c r="I4946" s="3">
        <f>IF(MATCH(I$1,$C4946:$C4949,0)&lt;(MATCH(J$1,$C4946:$C4949,0)),1*a_vote,0)+IF(MATCH(I$1,$D4946:$D4949,0)&lt;MATCH(J$1,$D4946:$D4949,0),1*b_vote,0)+IF(MATCH(I$1,$E4946:$E4949,0)&lt;MATCH(J$1,$E4946:$E4949,0),1*c_vote,0)+IF(MATCH(I$1,$F4946:$F4949,0)&lt;MATCH(J$1,$F4946:$F4949,0),1*d_vote,0)</f>
        <v>0.52</v>
      </c>
      <c r="J4946" s="3">
        <f>IF(MATCH(I$1,$C4946:$C4949,0)&gt;(MATCH(J$1,$C4946:$C4949,0)),1*a_vote,0)+IF(MATCH(I$1,$D4946:$D4949,0)&gt;MATCH(J$1,$D4946:$D4949,0),1*b_vote,0)+IF(MATCH(I$1,$E4946:$E4949,0)&gt;MATCH(J$1,$E4946:$E4949,0),1*c_vote,0)+IF(MATCH(I$1,$F4946:$F4949,0)&gt;MATCH(J$1,$F4946:$F4949,0),1*d_vote,0)</f>
        <v>0.48</v>
      </c>
      <c r="K4946" s="3">
        <f>IF(MATCH($K$1,$C4946:$C4949,0)&lt;(MATCH($L$1,$C4946:$C4949,0)),1*a_vote,0)+IF(MATCH($K$1,$D4946:$D4949,0)&lt;MATCH($L$1,$D4946:$D4949,0),1*b_vote,0)+IF(MATCH($K$1,$E4946:$E4949,0)&lt;MATCH($L$1,$E4946:$E4949,0),1*c_vote,0)+IF(MATCH($K$1,$F4946:$F4949,0)&lt;MATCH($L$1,$F4946:$F4949,0),1*d_vote,0)</f>
        <v>0.27</v>
      </c>
      <c r="L4946" s="3">
        <f>IF(MATCH(K$1,$C4946:$C4949,0)&gt;(MATCH(L$1,$C4946:$C4949,0)),1*a_vote,0)+IF(MATCH(K$1,$D4946:$D4949,0)&gt;MATCH(L$1,$D4946:$D4949,0),1*b_vote,0)+IF(MATCH(K$1,$E4946:$E4949,0)&gt;MATCH(L$1,$E4946:$E4949,0),1*c_vote,0)+IF(MATCH(K$1,$F4946:$F4949,0)&gt;MATCH(L$1,$F4946:$F4949,0),1*d_vote,0)</f>
        <v>0.73</v>
      </c>
      <c r="M4946" s="3">
        <f>IF(MATCH($M$1,$C4946:$C4949,0)&lt;(MATCH($N$1,$C4946:$C4949,0)),1*a_vote,0)+IF(MATCH($M$1,$D4946:$D4949,0)&lt;MATCH($N$1,$D4946:$D4949,0),1*b_vote,0)+IF(MATCH($M$1,$E4946:$E4949,0)&lt;MATCH($N$1,$E4946:$E4949,0),1*c_vote,0)+IF(MATCH($M$1,$F4946:$F4949,0)&lt;MATCH($N$1,$F4946:$F4949,0),1*d_vote,0)</f>
        <v>0.53</v>
      </c>
      <c r="N4946" s="3">
        <f>IF(MATCH(M$1,$C4946:$C4949,0)&gt;(MATCH(N$1,$C4946:$C4949,0)),1*a_vote,0)+IF(MATCH(M$1,$D4946:$D4949,0)&gt;MATCH(N$1,$D4946:$D4949,0),1*b_vote,0)+IF(MATCH(M$1,$E4946:$E4949,0)&gt;MATCH(N$1,$E4946:$E4949,0),1*c_vote,0)+IF(MATCH(M$1,$F4946:$F4949,0)&gt;MATCH(N$1,$F4946:$F4949,0),1*d_vote,0)</f>
        <v>0.47</v>
      </c>
      <c r="O4946" s="3">
        <f>IF(MATCH($O$1,$C4946:$C4949,0)&lt;(MATCH($P$1,$C4946:$C4949,0)),1*a_vote,0)+IF(MATCH($O$1,$D4946:$D4949,0)&lt;MATCH($P$1,$D4946:$D4949,0),1*b_vote,0)+IF(MATCH($O$1,$E4946:$E4949,0)&lt;MATCH($P$1,$E4946:$E4949,0),1*c_vote,0)+IF(MATCH($O$1,$F4946:$F4949,0)&lt;MATCH($P$1,$F4946:$F4949,0),1*d_vote,0)</f>
        <v>0.53</v>
      </c>
      <c r="P4946" s="3">
        <f>IF(MATCH(O$1,$C4946:$C4949,0)&gt;(MATCH(P$1,$C4946:$C4949,0)),1*a_vote,0)+IF(MATCH(O$1,$D4946:$D4949,0)&gt;MATCH(P$1,$D4946:$D4949,0),1*b_vote,0)+IF(MATCH(O$1,$E4946:$E4949,0)&gt;MATCH(P$1,$E4946:$E4949,0),1*c_vote,0)+IF(MATCH(O$1,$F4946:$F4949,0)&gt;MATCH(P$1,$F4946:$F4949,0),1*d_vote,0)</f>
        <v>0.47</v>
      </c>
      <c r="Q4946" s="3">
        <f>IF(MATCH($Q$1,$C4946:$C4949,0)&lt;(MATCH($R$1,$C4946:$C4949,0)),1*a_vote,0)+IF(MATCH($Q$1,$D4946:$D4949,0)&lt;MATCH($R$1,$D4946:$D4949,0),1*b_vote,0)+IF(MATCH($Q$1,$E4946:$E4949,0)&lt;MATCH($R$1,$E4946:$E4949,0),1*c_vote,0)+IF(MATCH($Q$1,$F4946:$F4949,0)&lt;MATCH($R$1,$F4946:$F4949,0),1*d_vote,0)</f>
        <v>0.53</v>
      </c>
      <c r="R4946" s="3">
        <f>IF(MATCH(Q$1,$C4946:$C4949,0)&gt;(MATCH(R$1,$C4946:$C4949,0)),1*a_vote,0)+IF(MATCH(Q$1,$D4946:$D4949,0)&gt;MATCH(R$1,$D4946:$D4949,0),1*b_vote,0)+IF(MATCH(Q$1,$E4946:$E4949,0)&gt;MATCH(R$1,$E4946:$E4949,0),1*c_vote,0)+IF(MATCH(Q$1,$F4946:$F4949,0)&gt;MATCH(R$1,$F4946:$F4949,0),1*d_vote,0)</f>
        <v>0.47</v>
      </c>
      <c r="S4946" s="3">
        <f>IF(MATCH($S$1,$C4946:$C4949,0)&lt;(MATCH($T$1,$C4946:$C4949,0)),1*a_vote,0)+IF(MATCH($S$1,$D4946:$D4949,0)&lt;MATCH($T$1,$D4946:$D4949,0),1*b_vote,0)+IF(MATCH($S$1,$E4946:$E4949,0)&lt;MATCH($T$1,$E4946:$E4949,0),1*c_vote,0)+IF(MATCH($S$1,$F4946:$F4949,0)&lt;MATCH($T$1,$F4946:$F4949,0),1*d_vote,0)</f>
        <v>0.78</v>
      </c>
      <c r="T4946" s="3">
        <f>IF(MATCH(S$1,$C4946:$C4949,0)&gt;(MATCH(T$1,$C4946:$C4949,0)),1*a_vote,0)+IF(MATCH(S$1,$D4946:$D4949,0)&gt;MATCH(T$1,$D4946:$D4949,0),1*b_vote,0)+IF(MATCH(S$1,$E4946:$E4949,0)&gt;MATCH(T$1,$E4946:$E4949,0),1*c_vote,0)+IF(MATCH(S$1,$F4946:$F4949,0)&gt;MATCH(T$1,$F4946:$F4949,0),1*d_vote,0)</f>
        <v>0.21999999999999997</v>
      </c>
    </row>
    <row r="4947" spans="1:20" x14ac:dyDescent="0.25">
      <c r="A4947">
        <f t="shared" si="156"/>
        <v>4946</v>
      </c>
      <c r="B4947">
        <f t="shared" si="157"/>
        <v>1237</v>
      </c>
      <c r="C4947" t="str">
        <f>INDEX('VBA code_permu_wo_repettn'!$T$3:$Y$6,COUNTIF('Profile-matrices_Condorcet'!$B$2:$B4947,'Profile-matrices_Condorcet'!$B4947),MATCH(INDEX('numeric possibilities'!D$3:D$1298,VLOOKUP($B4947,'numeric possibilities'!$C$3:$G$1298,1)),'VBA code_permu_wo_repettn'!$T$2:$Y$2))</f>
        <v>B</v>
      </c>
      <c r="D4947" t="str">
        <f>INDEX('VBA code_permu_wo_repettn'!$AA$3:$AF$6,COUNTIF('Profile-matrices_Condorcet'!$B$2:$B4947,'Profile-matrices_Condorcet'!$B4947),MATCH(INDEX('numeric possibilities'!E$3:E$1298,VLOOKUP($B4947,'numeric possibilities'!$C$3:$G$1298,1)),'VBA code_permu_wo_repettn'!$AA$2:$AF$2))</f>
        <v>C</v>
      </c>
      <c r="E4947" t="str">
        <f>INDEX('VBA code_permu_wo_repettn'!$AH$3:$AM$6,COUNTIF('Profile-matrices_Condorcet'!$B$2:$B4947,'Profile-matrices_Condorcet'!$B4947),MATCH(INDEX('numeric possibilities'!F$3:F$1298,VLOOKUP($B4947,'numeric possibilities'!$C$3:$G$1298,1)),'VBA code_permu_wo_repettn'!$AH$2:$AM$2))</f>
        <v>D</v>
      </c>
      <c r="F4947" t="str">
        <f>INDEX('VBA code_permu_wo_repettn'!$AO$3:$AT$6,COUNTIF('Profile-matrices_Condorcet'!$B$2:$B4947,'Profile-matrices_Condorcet'!$B4947),MATCH(INDEX('numeric possibilities'!G$3:G$1298,VLOOKUP($B4947,'numeric possibilities'!$C$3:$G$1298,1)),'VBA code_permu_wo_repettn'!$AO$2:$AT$2))</f>
        <v>C</v>
      </c>
      <c r="H4947" t="s">
        <v>15</v>
      </c>
      <c r="I4947" t="str">
        <f>IF(I4946&gt;J4946,$I$1,IF(I4946&lt;J4946,$J$1,0))</f>
        <v>A</v>
      </c>
      <c r="K4947" t="str">
        <f>IF(K4946&gt;L4946,$K$1,IF(K4946&lt;L4946,$L$1,0))</f>
        <v>C</v>
      </c>
      <c r="M4947" t="str">
        <f>IF(M4946&gt;N4946,$M$1,IF(M4946&lt;N4946,$N$1,0))</f>
        <v>A</v>
      </c>
      <c r="O4947" t="str">
        <f>IF(O4946&gt;P4946,$O$1,IF(O4946&lt;P4946,$P$1,0))</f>
        <v>B</v>
      </c>
      <c r="Q4947" t="str">
        <f>IF(Q4946&gt;R4946,$Q$1,IF(Q4946&lt;R4946,$R$1,0))</f>
        <v>B</v>
      </c>
      <c r="S4947" t="str">
        <f>IF(S4946&gt;T4946,$S$1,IF(S4946&lt;T4946,$T$1,0))</f>
        <v>C</v>
      </c>
    </row>
    <row r="4948" spans="1:20" x14ac:dyDescent="0.25">
      <c r="A4948">
        <f t="shared" si="156"/>
        <v>4947</v>
      </c>
      <c r="B4948">
        <f t="shared" si="157"/>
        <v>1237</v>
      </c>
      <c r="C4948" t="str">
        <f>INDEX('VBA code_permu_wo_repettn'!$T$3:$Y$6,COUNTIF('Profile-matrices_Condorcet'!$B$2:$B4948,'Profile-matrices_Condorcet'!$B4948),MATCH(INDEX('numeric possibilities'!D$3:D$1298,VLOOKUP($B4948,'numeric possibilities'!$C$3:$G$1298,1)),'VBA code_permu_wo_repettn'!$T$2:$Y$2))</f>
        <v>C</v>
      </c>
      <c r="D4948" t="str">
        <f>INDEX('VBA code_permu_wo_repettn'!$AA$3:$AF$6,COUNTIF('Profile-matrices_Condorcet'!$B$2:$B4948,'Profile-matrices_Condorcet'!$B4948),MATCH(INDEX('numeric possibilities'!E$3:E$1298,VLOOKUP($B4948,'numeric possibilities'!$C$3:$G$1298,1)),'VBA code_permu_wo_repettn'!$AA$2:$AF$2))</f>
        <v>A</v>
      </c>
      <c r="E4948" t="str">
        <f>INDEX('VBA code_permu_wo_repettn'!$AH$3:$AM$6,COUNTIF('Profile-matrices_Condorcet'!$B$2:$B4948,'Profile-matrices_Condorcet'!$B4948),MATCH(INDEX('numeric possibilities'!F$3:F$1298,VLOOKUP($B4948,'numeric possibilities'!$C$3:$G$1298,1)),'VBA code_permu_wo_repettn'!$AH$2:$AM$2))</f>
        <v>A</v>
      </c>
      <c r="F4948" t="str">
        <f>INDEX('VBA code_permu_wo_repettn'!$AO$3:$AT$6,COUNTIF('Profile-matrices_Condorcet'!$B$2:$B4948,'Profile-matrices_Condorcet'!$B4948),MATCH(INDEX('numeric possibilities'!G$3:G$1298,VLOOKUP($B4948,'numeric possibilities'!$C$3:$G$1298,1)),'VBA code_permu_wo_repettn'!$AO$2:$AT$2))</f>
        <v>B</v>
      </c>
      <c r="I4948" t="s">
        <v>0</v>
      </c>
      <c r="J4948" t="s">
        <v>1</v>
      </c>
      <c r="K4948" t="s">
        <v>2</v>
      </c>
      <c r="L4948" t="s">
        <v>3</v>
      </c>
    </row>
    <row r="4949" spans="1:20" x14ac:dyDescent="0.25">
      <c r="A4949">
        <f t="shared" si="156"/>
        <v>4948</v>
      </c>
      <c r="B4949">
        <f t="shared" si="157"/>
        <v>1237</v>
      </c>
      <c r="C4949" t="str">
        <f>INDEX('VBA code_permu_wo_repettn'!$T$3:$Y$6,COUNTIF('Profile-matrices_Condorcet'!$B$2:$B4949,'Profile-matrices_Condorcet'!$B4949),MATCH(INDEX('numeric possibilities'!D$3:D$1298,VLOOKUP($B4949,'numeric possibilities'!$C$3:$G$1298,1)),'VBA code_permu_wo_repettn'!$T$2:$Y$2))</f>
        <v>D</v>
      </c>
      <c r="D4949" t="str">
        <f>INDEX('VBA code_permu_wo_repettn'!$AA$3:$AF$6,COUNTIF('Profile-matrices_Condorcet'!$B$2:$B4949,'Profile-matrices_Condorcet'!$B4949),MATCH(INDEX('numeric possibilities'!E$3:E$1298,VLOOKUP($B4949,'numeric possibilities'!$C$3:$G$1298,1)),'VBA code_permu_wo_repettn'!$AA$2:$AF$2))</f>
        <v>D</v>
      </c>
      <c r="E4949" t="str">
        <f>INDEX('VBA code_permu_wo_repettn'!$AH$3:$AM$6,COUNTIF('Profile-matrices_Condorcet'!$B$2:$B4949,'Profile-matrices_Condorcet'!$B4949),MATCH(INDEX('numeric possibilities'!F$3:F$1298,VLOOKUP($B4949,'numeric possibilities'!$C$3:$G$1298,1)),'VBA code_permu_wo_repettn'!$AH$2:$AM$2))</f>
        <v>B</v>
      </c>
      <c r="F4949" t="str">
        <f>INDEX('VBA code_permu_wo_repettn'!$AO$3:$AT$6,COUNTIF('Profile-matrices_Condorcet'!$B$2:$B4949,'Profile-matrices_Condorcet'!$B4949),MATCH(INDEX('numeric possibilities'!G$3:G$1298,VLOOKUP($B4949,'numeric possibilities'!$C$3:$G$1298,1)),'VBA code_permu_wo_repettn'!$AO$2:$AT$2))</f>
        <v>A</v>
      </c>
      <c r="G4949" t="str">
        <f>IF(MAX(I4949:L4949)&gt;='numeric possibilities'!$B$4/2,INDEX('Profile-matrices_Condorcet'!I4948:L4948,1,MATCH(MAX('Profile-matrices_Condorcet'!I4949:L4949),'Profile-matrices_Condorcet'!I4949:L4949,0)),"NCW")</f>
        <v>NCW</v>
      </c>
      <c r="H4949" t="s">
        <v>13</v>
      </c>
      <c r="I4949" s="3">
        <f>COUNTIF($I4947:$S4947,I4948)</f>
        <v>2</v>
      </c>
      <c r="J4949" s="3">
        <f>COUNTIF($I4947:$S4947,J4948)</f>
        <v>2</v>
      </c>
      <c r="K4949" s="3">
        <f>COUNTIF($I4947:$S4947,K4948)</f>
        <v>2</v>
      </c>
      <c r="L4949" s="3">
        <f>COUNTIF($I4947:$S4947,L4948)</f>
        <v>0</v>
      </c>
    </row>
    <row r="4950" spans="1:20" x14ac:dyDescent="0.25">
      <c r="A4950">
        <f t="shared" si="156"/>
        <v>4949</v>
      </c>
      <c r="B4950">
        <f t="shared" si="157"/>
        <v>1238</v>
      </c>
      <c r="C4950" t="str">
        <f>INDEX('VBA code_permu_wo_repettn'!$T$3:$Y$6,COUNTIF('Profile-matrices_Condorcet'!$B$2:$B4950,'Profile-matrices_Condorcet'!$B4950),MATCH(INDEX('numeric possibilities'!D$3:D$1298,VLOOKUP($B4950,'numeric possibilities'!$C$3:$G$1298,1)),'VBA code_permu_wo_repettn'!$T$2:$Y$2))</f>
        <v>A</v>
      </c>
      <c r="D4950" t="str">
        <f>INDEX('VBA code_permu_wo_repettn'!$AA$3:$AF$6,COUNTIF('Profile-matrices_Condorcet'!$B$2:$B4950,'Profile-matrices_Condorcet'!$B4950),MATCH(INDEX('numeric possibilities'!E$3:E$1298,VLOOKUP($B4950,'numeric possibilities'!$C$3:$G$1298,1)),'VBA code_permu_wo_repettn'!$AA$2:$AF$2))</f>
        <v>B</v>
      </c>
      <c r="E4950" t="str">
        <f>INDEX('VBA code_permu_wo_repettn'!$AH$3:$AM$6,COUNTIF('Profile-matrices_Condorcet'!$B$2:$B4950,'Profile-matrices_Condorcet'!$B4950),MATCH(INDEX('numeric possibilities'!F$3:F$1298,VLOOKUP($B4950,'numeric possibilities'!$C$3:$G$1298,1)),'VBA code_permu_wo_repettn'!$AH$2:$AM$2))</f>
        <v>C</v>
      </c>
      <c r="F4950" t="str">
        <f>INDEX('VBA code_permu_wo_repettn'!$AO$3:$AT$6,COUNTIF('Profile-matrices_Condorcet'!$B$2:$B4950,'Profile-matrices_Condorcet'!$B4950),MATCH(INDEX('numeric possibilities'!G$3:G$1298,VLOOKUP($B4950,'numeric possibilities'!$C$3:$G$1298,1)),'VBA code_permu_wo_repettn'!$AO$2:$AT$2))</f>
        <v>D</v>
      </c>
      <c r="H4950" t="s">
        <v>14</v>
      </c>
      <c r="I4950" s="3">
        <f>IF(MATCH(I$1,$C4950:$C4953,0)&lt;(MATCH(J$1,$C4950:$C4953,0)),1*a_vote,0)+IF(MATCH(I$1,$D4950:$D4953,0)&lt;MATCH(J$1,$D4950:$D4953,0),1*b_vote,0)+IF(MATCH(I$1,$E4950:$E4953,0)&lt;MATCH(J$1,$E4950:$E4953,0),1*c_vote,0)+IF(MATCH(I$1,$F4950:$F4953,0)&lt;MATCH(J$1,$F4950:$F4953,0),1*d_vote,0)</f>
        <v>0.52</v>
      </c>
      <c r="J4950" s="3">
        <f>IF(MATCH(I$1,$C4950:$C4953,0)&gt;(MATCH(J$1,$C4950:$C4953,0)),1*a_vote,0)+IF(MATCH(I$1,$D4950:$D4953,0)&gt;MATCH(J$1,$D4950:$D4953,0),1*b_vote,0)+IF(MATCH(I$1,$E4950:$E4953,0)&gt;MATCH(J$1,$E4950:$E4953,0),1*c_vote,0)+IF(MATCH(I$1,$F4950:$F4953,0)&gt;MATCH(J$1,$F4950:$F4953,0),1*d_vote,0)</f>
        <v>0.48</v>
      </c>
      <c r="K4950" s="3">
        <f>IF(MATCH($K$1,$C4950:$C4953,0)&lt;(MATCH($L$1,$C4950:$C4953,0)),1*a_vote,0)+IF(MATCH($K$1,$D4950:$D4953,0)&lt;MATCH($L$1,$D4950:$D4953,0),1*b_vote,0)+IF(MATCH($K$1,$E4950:$E4953,0)&lt;MATCH($L$1,$E4950:$E4953,0),1*c_vote,0)+IF(MATCH($K$1,$F4950:$F4953,0)&lt;MATCH($L$1,$F4950:$F4953,0),1*d_vote,0)</f>
        <v>0.27</v>
      </c>
      <c r="L4950" s="3">
        <f>IF(MATCH(K$1,$C4950:$C4953,0)&gt;(MATCH(L$1,$C4950:$C4953,0)),1*a_vote,0)+IF(MATCH(K$1,$D4950:$D4953,0)&gt;MATCH(L$1,$D4950:$D4953,0),1*b_vote,0)+IF(MATCH(K$1,$E4950:$E4953,0)&gt;MATCH(L$1,$E4950:$E4953,0),1*c_vote,0)+IF(MATCH(K$1,$F4950:$F4953,0)&gt;MATCH(L$1,$F4950:$F4953,0),1*d_vote,0)</f>
        <v>0.73</v>
      </c>
      <c r="M4950" s="3">
        <f>IF(MATCH($M$1,$C4950:$C4953,0)&lt;(MATCH($N$1,$C4950:$C4953,0)),1*a_vote,0)+IF(MATCH($M$1,$D4950:$D4953,0)&lt;MATCH($N$1,$D4950:$D4953,0),1*b_vote,0)+IF(MATCH($M$1,$E4950:$E4953,0)&lt;MATCH($N$1,$E4950:$E4953,0),1*c_vote,0)+IF(MATCH($M$1,$F4950:$F4953,0)&lt;MATCH($N$1,$F4950:$F4953,0),1*d_vote,0)</f>
        <v>0.53</v>
      </c>
      <c r="N4950" s="3">
        <f>IF(MATCH(M$1,$C4950:$C4953,0)&gt;(MATCH(N$1,$C4950:$C4953,0)),1*a_vote,0)+IF(MATCH(M$1,$D4950:$D4953,0)&gt;MATCH(N$1,$D4950:$D4953,0),1*b_vote,0)+IF(MATCH(M$1,$E4950:$E4953,0)&gt;MATCH(N$1,$E4950:$E4953,0),1*c_vote,0)+IF(MATCH(M$1,$F4950:$F4953,0)&gt;MATCH(N$1,$F4950:$F4953,0),1*d_vote,0)</f>
        <v>0.47</v>
      </c>
      <c r="O4950" s="3">
        <f>IF(MATCH($O$1,$C4950:$C4953,0)&lt;(MATCH($P$1,$C4950:$C4953,0)),1*a_vote,0)+IF(MATCH($O$1,$D4950:$D4953,0)&lt;MATCH($P$1,$D4950:$D4953,0),1*b_vote,0)+IF(MATCH($O$1,$E4950:$E4953,0)&lt;MATCH($P$1,$E4950:$E4953,0),1*c_vote,0)+IF(MATCH($O$1,$F4950:$F4953,0)&lt;MATCH($P$1,$F4950:$F4953,0),1*d_vote,0)</f>
        <v>0.53</v>
      </c>
      <c r="P4950" s="3">
        <f>IF(MATCH(O$1,$C4950:$C4953,0)&gt;(MATCH(P$1,$C4950:$C4953,0)),1*a_vote,0)+IF(MATCH(O$1,$D4950:$D4953,0)&gt;MATCH(P$1,$D4950:$D4953,0),1*b_vote,0)+IF(MATCH(O$1,$E4950:$E4953,0)&gt;MATCH(P$1,$E4950:$E4953,0),1*c_vote,0)+IF(MATCH(O$1,$F4950:$F4953,0)&gt;MATCH(P$1,$F4950:$F4953,0),1*d_vote,0)</f>
        <v>0.47</v>
      </c>
      <c r="Q4950" s="3">
        <f>IF(MATCH($Q$1,$C4950:$C4953,0)&lt;(MATCH($R$1,$C4950:$C4953,0)),1*a_vote,0)+IF(MATCH($Q$1,$D4950:$D4953,0)&lt;MATCH($R$1,$D4950:$D4953,0),1*b_vote,0)+IF(MATCH($Q$1,$E4950:$E4953,0)&lt;MATCH($R$1,$E4950:$E4953,0),1*c_vote,0)+IF(MATCH($Q$1,$F4950:$F4953,0)&lt;MATCH($R$1,$F4950:$F4953,0),1*d_vote,0)</f>
        <v>0.53</v>
      </c>
      <c r="R4950" s="3">
        <f>IF(MATCH(Q$1,$C4950:$C4953,0)&gt;(MATCH(R$1,$C4950:$C4953,0)),1*a_vote,0)+IF(MATCH(Q$1,$D4950:$D4953,0)&gt;MATCH(R$1,$D4950:$D4953,0),1*b_vote,0)+IF(MATCH(Q$1,$E4950:$E4953,0)&gt;MATCH(R$1,$E4950:$E4953,0),1*c_vote,0)+IF(MATCH(Q$1,$F4950:$F4953,0)&gt;MATCH(R$1,$F4950:$F4953,0),1*d_vote,0)</f>
        <v>0.47</v>
      </c>
      <c r="S4950" s="3">
        <f>IF(MATCH($S$1,$C4950:$C4953,0)&lt;(MATCH($T$1,$C4950:$C4953,0)),1*a_vote,0)+IF(MATCH($S$1,$D4950:$D4953,0)&lt;MATCH($T$1,$D4950:$D4953,0),1*b_vote,0)+IF(MATCH($S$1,$E4950:$E4953,0)&lt;MATCH($T$1,$E4950:$E4953,0),1*c_vote,0)+IF(MATCH($S$1,$F4950:$F4953,0)&lt;MATCH($T$1,$F4950:$F4953,0),1*d_vote,0)</f>
        <v>0.51</v>
      </c>
      <c r="T4950" s="3">
        <f>IF(MATCH(S$1,$C4950:$C4953,0)&gt;(MATCH(T$1,$C4950:$C4953,0)),1*a_vote,0)+IF(MATCH(S$1,$D4950:$D4953,0)&gt;MATCH(T$1,$D4950:$D4953,0),1*b_vote,0)+IF(MATCH(S$1,$E4950:$E4953,0)&gt;MATCH(T$1,$E4950:$E4953,0),1*c_vote,0)+IF(MATCH(S$1,$F4950:$F4953,0)&gt;MATCH(T$1,$F4950:$F4953,0),1*d_vote,0)</f>
        <v>0.49</v>
      </c>
    </row>
    <row r="4951" spans="1:20" x14ac:dyDescent="0.25">
      <c r="A4951">
        <f t="shared" si="156"/>
        <v>4950</v>
      </c>
      <c r="B4951">
        <f t="shared" si="157"/>
        <v>1238</v>
      </c>
      <c r="C4951" t="str">
        <f>INDEX('VBA code_permu_wo_repettn'!$T$3:$Y$6,COUNTIF('Profile-matrices_Condorcet'!$B$2:$B4951,'Profile-matrices_Condorcet'!$B4951),MATCH(INDEX('numeric possibilities'!D$3:D$1298,VLOOKUP($B4951,'numeric possibilities'!$C$3:$G$1298,1)),'VBA code_permu_wo_repettn'!$T$2:$Y$2))</f>
        <v>B</v>
      </c>
      <c r="D4951" t="str">
        <f>INDEX('VBA code_permu_wo_repettn'!$AA$3:$AF$6,COUNTIF('Profile-matrices_Condorcet'!$B$2:$B4951,'Profile-matrices_Condorcet'!$B4951),MATCH(INDEX('numeric possibilities'!E$3:E$1298,VLOOKUP($B4951,'numeric possibilities'!$C$3:$G$1298,1)),'VBA code_permu_wo_repettn'!$AA$2:$AF$2))</f>
        <v>C</v>
      </c>
      <c r="E4951" t="str">
        <f>INDEX('VBA code_permu_wo_repettn'!$AH$3:$AM$6,COUNTIF('Profile-matrices_Condorcet'!$B$2:$B4951,'Profile-matrices_Condorcet'!$B4951),MATCH(INDEX('numeric possibilities'!F$3:F$1298,VLOOKUP($B4951,'numeric possibilities'!$C$3:$G$1298,1)),'VBA code_permu_wo_repettn'!$AH$2:$AM$2))</f>
        <v>D</v>
      </c>
      <c r="F4951" t="str">
        <f>INDEX('VBA code_permu_wo_repettn'!$AO$3:$AT$6,COUNTIF('Profile-matrices_Condorcet'!$B$2:$B4951,'Profile-matrices_Condorcet'!$B4951),MATCH(INDEX('numeric possibilities'!G$3:G$1298,VLOOKUP($B4951,'numeric possibilities'!$C$3:$G$1298,1)),'VBA code_permu_wo_repettn'!$AO$2:$AT$2))</f>
        <v>C</v>
      </c>
      <c r="H4951" t="s">
        <v>15</v>
      </c>
      <c r="I4951" t="str">
        <f>IF(I4950&gt;J4950,$I$1,IF(I4950&lt;J4950,$J$1,0))</f>
        <v>A</v>
      </c>
      <c r="K4951" t="str">
        <f>IF(K4950&gt;L4950,$K$1,IF(K4950&lt;L4950,$L$1,0))</f>
        <v>C</v>
      </c>
      <c r="M4951" t="str">
        <f>IF(M4950&gt;N4950,$M$1,IF(M4950&lt;N4950,$N$1,0))</f>
        <v>A</v>
      </c>
      <c r="O4951" t="str">
        <f>IF(O4950&gt;P4950,$O$1,IF(O4950&lt;P4950,$P$1,0))</f>
        <v>B</v>
      </c>
      <c r="Q4951" t="str">
        <f>IF(Q4950&gt;R4950,$Q$1,IF(Q4950&lt;R4950,$R$1,0))</f>
        <v>B</v>
      </c>
      <c r="S4951" t="str">
        <f>IF(S4950&gt;T4950,$S$1,IF(S4950&lt;T4950,$T$1,0))</f>
        <v>C</v>
      </c>
    </row>
    <row r="4952" spans="1:20" x14ac:dyDescent="0.25">
      <c r="A4952">
        <f t="shared" si="156"/>
        <v>4951</v>
      </c>
      <c r="B4952">
        <f t="shared" si="157"/>
        <v>1238</v>
      </c>
      <c r="C4952" t="str">
        <f>INDEX('VBA code_permu_wo_repettn'!$T$3:$Y$6,COUNTIF('Profile-matrices_Condorcet'!$B$2:$B4952,'Profile-matrices_Condorcet'!$B4952),MATCH(INDEX('numeric possibilities'!D$3:D$1298,VLOOKUP($B4952,'numeric possibilities'!$C$3:$G$1298,1)),'VBA code_permu_wo_repettn'!$T$2:$Y$2))</f>
        <v>D</v>
      </c>
      <c r="D4952" t="str">
        <f>INDEX('VBA code_permu_wo_repettn'!$AA$3:$AF$6,COUNTIF('Profile-matrices_Condorcet'!$B$2:$B4952,'Profile-matrices_Condorcet'!$B4952),MATCH(INDEX('numeric possibilities'!E$3:E$1298,VLOOKUP($B4952,'numeric possibilities'!$C$3:$G$1298,1)),'VBA code_permu_wo_repettn'!$AA$2:$AF$2))</f>
        <v>A</v>
      </c>
      <c r="E4952" t="str">
        <f>INDEX('VBA code_permu_wo_repettn'!$AH$3:$AM$6,COUNTIF('Profile-matrices_Condorcet'!$B$2:$B4952,'Profile-matrices_Condorcet'!$B4952),MATCH(INDEX('numeric possibilities'!F$3:F$1298,VLOOKUP($B4952,'numeric possibilities'!$C$3:$G$1298,1)),'VBA code_permu_wo_repettn'!$AH$2:$AM$2))</f>
        <v>A</v>
      </c>
      <c r="F4952" t="str">
        <f>INDEX('VBA code_permu_wo_repettn'!$AO$3:$AT$6,COUNTIF('Profile-matrices_Condorcet'!$B$2:$B4952,'Profile-matrices_Condorcet'!$B4952),MATCH(INDEX('numeric possibilities'!G$3:G$1298,VLOOKUP($B4952,'numeric possibilities'!$C$3:$G$1298,1)),'VBA code_permu_wo_repettn'!$AO$2:$AT$2))</f>
        <v>B</v>
      </c>
      <c r="I4952" t="s">
        <v>0</v>
      </c>
      <c r="J4952" t="s">
        <v>1</v>
      </c>
      <c r="K4952" t="s">
        <v>2</v>
      </c>
      <c r="L4952" t="s">
        <v>3</v>
      </c>
    </row>
    <row r="4953" spans="1:20" x14ac:dyDescent="0.25">
      <c r="A4953">
        <f t="shared" si="156"/>
        <v>4952</v>
      </c>
      <c r="B4953">
        <f t="shared" si="157"/>
        <v>1238</v>
      </c>
      <c r="C4953" t="str">
        <f>INDEX('VBA code_permu_wo_repettn'!$T$3:$Y$6,COUNTIF('Profile-matrices_Condorcet'!$B$2:$B4953,'Profile-matrices_Condorcet'!$B4953),MATCH(INDEX('numeric possibilities'!D$3:D$1298,VLOOKUP($B4953,'numeric possibilities'!$C$3:$G$1298,1)),'VBA code_permu_wo_repettn'!$T$2:$Y$2))</f>
        <v>C</v>
      </c>
      <c r="D4953" t="str">
        <f>INDEX('VBA code_permu_wo_repettn'!$AA$3:$AF$6,COUNTIF('Profile-matrices_Condorcet'!$B$2:$B4953,'Profile-matrices_Condorcet'!$B4953),MATCH(INDEX('numeric possibilities'!E$3:E$1298,VLOOKUP($B4953,'numeric possibilities'!$C$3:$G$1298,1)),'VBA code_permu_wo_repettn'!$AA$2:$AF$2))</f>
        <v>D</v>
      </c>
      <c r="E4953" t="str">
        <f>INDEX('VBA code_permu_wo_repettn'!$AH$3:$AM$6,COUNTIF('Profile-matrices_Condorcet'!$B$2:$B4953,'Profile-matrices_Condorcet'!$B4953),MATCH(INDEX('numeric possibilities'!F$3:F$1298,VLOOKUP($B4953,'numeric possibilities'!$C$3:$G$1298,1)),'VBA code_permu_wo_repettn'!$AH$2:$AM$2))</f>
        <v>B</v>
      </c>
      <c r="F4953" t="str">
        <f>INDEX('VBA code_permu_wo_repettn'!$AO$3:$AT$6,COUNTIF('Profile-matrices_Condorcet'!$B$2:$B4953,'Profile-matrices_Condorcet'!$B4953),MATCH(INDEX('numeric possibilities'!G$3:G$1298,VLOOKUP($B4953,'numeric possibilities'!$C$3:$G$1298,1)),'VBA code_permu_wo_repettn'!$AO$2:$AT$2))</f>
        <v>A</v>
      </c>
      <c r="G4953" t="str">
        <f>IF(MAX(I4953:L4953)&gt;='numeric possibilities'!$B$4/2,INDEX('Profile-matrices_Condorcet'!I4952:L4952,1,MATCH(MAX('Profile-matrices_Condorcet'!I4953:L4953),'Profile-matrices_Condorcet'!I4953:L4953,0)),"NCW")</f>
        <v>NCW</v>
      </c>
      <c r="H4953" t="s">
        <v>13</v>
      </c>
      <c r="I4953" s="3">
        <f>COUNTIF($I4951:$S4951,I4952)</f>
        <v>2</v>
      </c>
      <c r="J4953" s="3">
        <f>COUNTIF($I4951:$S4951,J4952)</f>
        <v>2</v>
      </c>
      <c r="K4953" s="3">
        <f>COUNTIF($I4951:$S4951,K4952)</f>
        <v>2</v>
      </c>
      <c r="L4953" s="3">
        <f>COUNTIF($I4951:$S4951,L4952)</f>
        <v>0</v>
      </c>
    </row>
    <row r="4954" spans="1:20" x14ac:dyDescent="0.25">
      <c r="A4954">
        <f t="shared" si="156"/>
        <v>4953</v>
      </c>
      <c r="B4954">
        <f t="shared" si="157"/>
        <v>1239</v>
      </c>
      <c r="C4954" t="str">
        <f>INDEX('VBA code_permu_wo_repettn'!$T$3:$Y$6,COUNTIF('Profile-matrices_Condorcet'!$B$2:$B4954,'Profile-matrices_Condorcet'!$B4954),MATCH(INDEX('numeric possibilities'!D$3:D$1298,VLOOKUP($B4954,'numeric possibilities'!$C$3:$G$1298,1)),'VBA code_permu_wo_repettn'!$T$2:$Y$2))</f>
        <v>A</v>
      </c>
      <c r="D4954" t="str">
        <f>INDEX('VBA code_permu_wo_repettn'!$AA$3:$AF$6,COUNTIF('Profile-matrices_Condorcet'!$B$2:$B4954,'Profile-matrices_Condorcet'!$B4954),MATCH(INDEX('numeric possibilities'!E$3:E$1298,VLOOKUP($B4954,'numeric possibilities'!$C$3:$G$1298,1)),'VBA code_permu_wo_repettn'!$AA$2:$AF$2))</f>
        <v>B</v>
      </c>
      <c r="E4954" t="str">
        <f>INDEX('VBA code_permu_wo_repettn'!$AH$3:$AM$6,COUNTIF('Profile-matrices_Condorcet'!$B$2:$B4954,'Profile-matrices_Condorcet'!$B4954),MATCH(INDEX('numeric possibilities'!F$3:F$1298,VLOOKUP($B4954,'numeric possibilities'!$C$3:$G$1298,1)),'VBA code_permu_wo_repettn'!$AH$2:$AM$2))</f>
        <v>C</v>
      </c>
      <c r="F4954" t="str">
        <f>INDEX('VBA code_permu_wo_repettn'!$AO$3:$AT$6,COUNTIF('Profile-matrices_Condorcet'!$B$2:$B4954,'Profile-matrices_Condorcet'!$B4954),MATCH(INDEX('numeric possibilities'!G$3:G$1298,VLOOKUP($B4954,'numeric possibilities'!$C$3:$G$1298,1)),'VBA code_permu_wo_repettn'!$AO$2:$AT$2))</f>
        <v>D</v>
      </c>
      <c r="H4954" t="s">
        <v>14</v>
      </c>
      <c r="I4954" s="3">
        <f>IF(MATCH(I$1,$C4954:$C4957,0)&lt;(MATCH(J$1,$C4954:$C4957,0)),1*a_vote,0)+IF(MATCH(I$1,$D4954:$D4957,0)&lt;MATCH(J$1,$D4954:$D4957,0),1*b_vote,0)+IF(MATCH(I$1,$E4954:$E4957,0)&lt;MATCH(J$1,$E4954:$E4957,0),1*c_vote,0)+IF(MATCH(I$1,$F4954:$F4957,0)&lt;MATCH(J$1,$F4954:$F4957,0),1*d_vote,0)</f>
        <v>0.52</v>
      </c>
      <c r="J4954" s="3">
        <f>IF(MATCH(I$1,$C4954:$C4957,0)&gt;(MATCH(J$1,$C4954:$C4957,0)),1*a_vote,0)+IF(MATCH(I$1,$D4954:$D4957,0)&gt;MATCH(J$1,$D4954:$D4957,0),1*b_vote,0)+IF(MATCH(I$1,$E4954:$E4957,0)&gt;MATCH(J$1,$E4954:$E4957,0),1*c_vote,0)+IF(MATCH(I$1,$F4954:$F4957,0)&gt;MATCH(J$1,$F4954:$F4957,0),1*d_vote,0)</f>
        <v>0.48</v>
      </c>
      <c r="K4954" s="3">
        <f>IF(MATCH($K$1,$C4954:$C4957,0)&lt;(MATCH($L$1,$C4954:$C4957,0)),1*a_vote,0)+IF(MATCH($K$1,$D4954:$D4957,0)&lt;MATCH($L$1,$D4954:$D4957,0),1*b_vote,0)+IF(MATCH($K$1,$E4954:$E4957,0)&lt;MATCH($L$1,$E4954:$E4957,0),1*c_vote,0)+IF(MATCH($K$1,$F4954:$F4957,0)&lt;MATCH($L$1,$F4954:$F4957,0),1*d_vote,0)</f>
        <v>0.27</v>
      </c>
      <c r="L4954" s="3">
        <f>IF(MATCH(K$1,$C4954:$C4957,0)&gt;(MATCH(L$1,$C4954:$C4957,0)),1*a_vote,0)+IF(MATCH(K$1,$D4954:$D4957,0)&gt;MATCH(L$1,$D4954:$D4957,0),1*b_vote,0)+IF(MATCH(K$1,$E4954:$E4957,0)&gt;MATCH(L$1,$E4954:$E4957,0),1*c_vote,0)+IF(MATCH(K$1,$F4954:$F4957,0)&gt;MATCH(L$1,$F4954:$F4957,0),1*d_vote,0)</f>
        <v>0.73</v>
      </c>
      <c r="M4954" s="3">
        <f>IF(MATCH($M$1,$C4954:$C4957,0)&lt;(MATCH($N$1,$C4954:$C4957,0)),1*a_vote,0)+IF(MATCH($M$1,$D4954:$D4957,0)&lt;MATCH($N$1,$D4954:$D4957,0),1*b_vote,0)+IF(MATCH($M$1,$E4954:$E4957,0)&lt;MATCH($N$1,$E4954:$E4957,0),1*c_vote,0)+IF(MATCH($M$1,$F4954:$F4957,0)&lt;MATCH($N$1,$F4954:$F4957,0),1*d_vote,0)</f>
        <v>0.53</v>
      </c>
      <c r="N4954" s="3">
        <f>IF(MATCH(M$1,$C4954:$C4957,0)&gt;(MATCH(N$1,$C4954:$C4957,0)),1*a_vote,0)+IF(MATCH(M$1,$D4954:$D4957,0)&gt;MATCH(N$1,$D4954:$D4957,0),1*b_vote,0)+IF(MATCH(M$1,$E4954:$E4957,0)&gt;MATCH(N$1,$E4954:$E4957,0),1*c_vote,0)+IF(MATCH(M$1,$F4954:$F4957,0)&gt;MATCH(N$1,$F4954:$F4957,0),1*d_vote,0)</f>
        <v>0.47</v>
      </c>
      <c r="O4954" s="3">
        <f>IF(MATCH($O$1,$C4954:$C4957,0)&lt;(MATCH($P$1,$C4954:$C4957,0)),1*a_vote,0)+IF(MATCH($O$1,$D4954:$D4957,0)&lt;MATCH($P$1,$D4954:$D4957,0),1*b_vote,0)+IF(MATCH($O$1,$E4954:$E4957,0)&lt;MATCH($P$1,$E4954:$E4957,0),1*c_vote,0)+IF(MATCH($O$1,$F4954:$F4957,0)&lt;MATCH($P$1,$F4954:$F4957,0),1*d_vote,0)</f>
        <v>0.26</v>
      </c>
      <c r="P4954" s="3">
        <f>IF(MATCH(O$1,$C4954:$C4957,0)&gt;(MATCH(P$1,$C4954:$C4957,0)),1*a_vote,0)+IF(MATCH(O$1,$D4954:$D4957,0)&gt;MATCH(P$1,$D4954:$D4957,0),1*b_vote,0)+IF(MATCH(O$1,$E4954:$E4957,0)&gt;MATCH(P$1,$E4954:$E4957,0),1*c_vote,0)+IF(MATCH(O$1,$F4954:$F4957,0)&gt;MATCH(P$1,$F4954:$F4957,0),1*d_vote,0)</f>
        <v>0.74</v>
      </c>
      <c r="Q4954" s="3">
        <f>IF(MATCH($Q$1,$C4954:$C4957,0)&lt;(MATCH($R$1,$C4954:$C4957,0)),1*a_vote,0)+IF(MATCH($Q$1,$D4954:$D4957,0)&lt;MATCH($R$1,$D4954:$D4957,0),1*b_vote,0)+IF(MATCH($Q$1,$E4954:$E4957,0)&lt;MATCH($R$1,$E4954:$E4957,0),1*c_vote,0)+IF(MATCH($Q$1,$F4954:$F4957,0)&lt;MATCH($R$1,$F4954:$F4957,0),1*d_vote,0)</f>
        <v>0.53</v>
      </c>
      <c r="R4954" s="3">
        <f>IF(MATCH(Q$1,$C4954:$C4957,0)&gt;(MATCH(R$1,$C4954:$C4957,0)),1*a_vote,0)+IF(MATCH(Q$1,$D4954:$D4957,0)&gt;MATCH(R$1,$D4954:$D4957,0),1*b_vote,0)+IF(MATCH(Q$1,$E4954:$E4957,0)&gt;MATCH(R$1,$E4954:$E4957,0),1*c_vote,0)+IF(MATCH(Q$1,$F4954:$F4957,0)&gt;MATCH(R$1,$F4954:$F4957,0),1*d_vote,0)</f>
        <v>0.47</v>
      </c>
      <c r="S4954" s="3">
        <f>IF(MATCH($S$1,$C4954:$C4957,0)&lt;(MATCH($T$1,$C4954:$C4957,0)),1*a_vote,0)+IF(MATCH($S$1,$D4954:$D4957,0)&lt;MATCH($T$1,$D4954:$D4957,0),1*b_vote,0)+IF(MATCH($S$1,$E4954:$E4957,0)&lt;MATCH($T$1,$E4954:$E4957,0),1*c_vote,0)+IF(MATCH($S$1,$F4954:$F4957,0)&lt;MATCH($T$1,$F4954:$F4957,0),1*d_vote,0)</f>
        <v>0.78</v>
      </c>
      <c r="T4954" s="3">
        <f>IF(MATCH(S$1,$C4954:$C4957,0)&gt;(MATCH(T$1,$C4954:$C4957,0)),1*a_vote,0)+IF(MATCH(S$1,$D4954:$D4957,0)&gt;MATCH(T$1,$D4954:$D4957,0),1*b_vote,0)+IF(MATCH(S$1,$E4954:$E4957,0)&gt;MATCH(T$1,$E4954:$E4957,0),1*c_vote,0)+IF(MATCH(S$1,$F4954:$F4957,0)&gt;MATCH(T$1,$F4954:$F4957,0),1*d_vote,0)</f>
        <v>0.21999999999999997</v>
      </c>
    </row>
    <row r="4955" spans="1:20" x14ac:dyDescent="0.25">
      <c r="A4955">
        <f t="shared" si="156"/>
        <v>4954</v>
      </c>
      <c r="B4955">
        <f t="shared" si="157"/>
        <v>1239</v>
      </c>
      <c r="C4955" t="str">
        <f>INDEX('VBA code_permu_wo_repettn'!$T$3:$Y$6,COUNTIF('Profile-matrices_Condorcet'!$B$2:$B4955,'Profile-matrices_Condorcet'!$B4955),MATCH(INDEX('numeric possibilities'!D$3:D$1298,VLOOKUP($B4955,'numeric possibilities'!$C$3:$G$1298,1)),'VBA code_permu_wo_repettn'!$T$2:$Y$2))</f>
        <v>C</v>
      </c>
      <c r="D4955" t="str">
        <f>INDEX('VBA code_permu_wo_repettn'!$AA$3:$AF$6,COUNTIF('Profile-matrices_Condorcet'!$B$2:$B4955,'Profile-matrices_Condorcet'!$B4955),MATCH(INDEX('numeric possibilities'!E$3:E$1298,VLOOKUP($B4955,'numeric possibilities'!$C$3:$G$1298,1)),'VBA code_permu_wo_repettn'!$AA$2:$AF$2))</f>
        <v>C</v>
      </c>
      <c r="E4955" t="str">
        <f>INDEX('VBA code_permu_wo_repettn'!$AH$3:$AM$6,COUNTIF('Profile-matrices_Condorcet'!$B$2:$B4955,'Profile-matrices_Condorcet'!$B4955),MATCH(INDEX('numeric possibilities'!F$3:F$1298,VLOOKUP($B4955,'numeric possibilities'!$C$3:$G$1298,1)),'VBA code_permu_wo_repettn'!$AH$2:$AM$2))</f>
        <v>D</v>
      </c>
      <c r="F4955" t="str">
        <f>INDEX('VBA code_permu_wo_repettn'!$AO$3:$AT$6,COUNTIF('Profile-matrices_Condorcet'!$B$2:$B4955,'Profile-matrices_Condorcet'!$B4955),MATCH(INDEX('numeric possibilities'!G$3:G$1298,VLOOKUP($B4955,'numeric possibilities'!$C$3:$G$1298,1)),'VBA code_permu_wo_repettn'!$AO$2:$AT$2))</f>
        <v>C</v>
      </c>
      <c r="H4955" t="s">
        <v>15</v>
      </c>
      <c r="I4955" t="str">
        <f>IF(I4954&gt;J4954,$I$1,IF(I4954&lt;J4954,$J$1,0))</f>
        <v>A</v>
      </c>
      <c r="K4955" t="str">
        <f>IF(K4954&gt;L4954,$K$1,IF(K4954&lt;L4954,$L$1,0))</f>
        <v>C</v>
      </c>
      <c r="M4955" t="str">
        <f>IF(M4954&gt;N4954,$M$1,IF(M4954&lt;N4954,$N$1,0))</f>
        <v>A</v>
      </c>
      <c r="O4955" t="str">
        <f>IF(O4954&gt;P4954,$O$1,IF(O4954&lt;P4954,$P$1,0))</f>
        <v>C</v>
      </c>
      <c r="Q4955" t="str">
        <f>IF(Q4954&gt;R4954,$Q$1,IF(Q4954&lt;R4954,$R$1,0))</f>
        <v>B</v>
      </c>
      <c r="S4955" t="str">
        <f>IF(S4954&gt;T4954,$S$1,IF(S4954&lt;T4954,$T$1,0))</f>
        <v>C</v>
      </c>
    </row>
    <row r="4956" spans="1:20" x14ac:dyDescent="0.25">
      <c r="A4956">
        <f t="shared" si="156"/>
        <v>4955</v>
      </c>
      <c r="B4956">
        <f t="shared" si="157"/>
        <v>1239</v>
      </c>
      <c r="C4956" t="str">
        <f>INDEX('VBA code_permu_wo_repettn'!$T$3:$Y$6,COUNTIF('Profile-matrices_Condorcet'!$B$2:$B4956,'Profile-matrices_Condorcet'!$B4956),MATCH(INDEX('numeric possibilities'!D$3:D$1298,VLOOKUP($B4956,'numeric possibilities'!$C$3:$G$1298,1)),'VBA code_permu_wo_repettn'!$T$2:$Y$2))</f>
        <v>B</v>
      </c>
      <c r="D4956" t="str">
        <f>INDEX('VBA code_permu_wo_repettn'!$AA$3:$AF$6,COUNTIF('Profile-matrices_Condorcet'!$B$2:$B4956,'Profile-matrices_Condorcet'!$B4956),MATCH(INDEX('numeric possibilities'!E$3:E$1298,VLOOKUP($B4956,'numeric possibilities'!$C$3:$G$1298,1)),'VBA code_permu_wo_repettn'!$AA$2:$AF$2))</f>
        <v>A</v>
      </c>
      <c r="E4956" t="str">
        <f>INDEX('VBA code_permu_wo_repettn'!$AH$3:$AM$6,COUNTIF('Profile-matrices_Condorcet'!$B$2:$B4956,'Profile-matrices_Condorcet'!$B4956),MATCH(INDEX('numeric possibilities'!F$3:F$1298,VLOOKUP($B4956,'numeric possibilities'!$C$3:$G$1298,1)),'VBA code_permu_wo_repettn'!$AH$2:$AM$2))</f>
        <v>A</v>
      </c>
      <c r="F4956" t="str">
        <f>INDEX('VBA code_permu_wo_repettn'!$AO$3:$AT$6,COUNTIF('Profile-matrices_Condorcet'!$B$2:$B4956,'Profile-matrices_Condorcet'!$B4956),MATCH(INDEX('numeric possibilities'!G$3:G$1298,VLOOKUP($B4956,'numeric possibilities'!$C$3:$G$1298,1)),'VBA code_permu_wo_repettn'!$AO$2:$AT$2))</f>
        <v>B</v>
      </c>
      <c r="I4956" t="s">
        <v>0</v>
      </c>
      <c r="J4956" t="s">
        <v>1</v>
      </c>
      <c r="K4956" t="s">
        <v>2</v>
      </c>
      <c r="L4956" t="s">
        <v>3</v>
      </c>
    </row>
    <row r="4957" spans="1:20" x14ac:dyDescent="0.25">
      <c r="A4957">
        <f t="shared" si="156"/>
        <v>4956</v>
      </c>
      <c r="B4957">
        <f t="shared" si="157"/>
        <v>1239</v>
      </c>
      <c r="C4957" t="str">
        <f>INDEX('VBA code_permu_wo_repettn'!$T$3:$Y$6,COUNTIF('Profile-matrices_Condorcet'!$B$2:$B4957,'Profile-matrices_Condorcet'!$B4957),MATCH(INDEX('numeric possibilities'!D$3:D$1298,VLOOKUP($B4957,'numeric possibilities'!$C$3:$G$1298,1)),'VBA code_permu_wo_repettn'!$T$2:$Y$2))</f>
        <v>D</v>
      </c>
      <c r="D4957" t="str">
        <f>INDEX('VBA code_permu_wo_repettn'!$AA$3:$AF$6,COUNTIF('Profile-matrices_Condorcet'!$B$2:$B4957,'Profile-matrices_Condorcet'!$B4957),MATCH(INDEX('numeric possibilities'!E$3:E$1298,VLOOKUP($B4957,'numeric possibilities'!$C$3:$G$1298,1)),'VBA code_permu_wo_repettn'!$AA$2:$AF$2))</f>
        <v>D</v>
      </c>
      <c r="E4957" t="str">
        <f>INDEX('VBA code_permu_wo_repettn'!$AH$3:$AM$6,COUNTIF('Profile-matrices_Condorcet'!$B$2:$B4957,'Profile-matrices_Condorcet'!$B4957),MATCH(INDEX('numeric possibilities'!F$3:F$1298,VLOOKUP($B4957,'numeric possibilities'!$C$3:$G$1298,1)),'VBA code_permu_wo_repettn'!$AH$2:$AM$2))</f>
        <v>B</v>
      </c>
      <c r="F4957" t="str">
        <f>INDEX('VBA code_permu_wo_repettn'!$AO$3:$AT$6,COUNTIF('Profile-matrices_Condorcet'!$B$2:$B4957,'Profile-matrices_Condorcet'!$B4957),MATCH(INDEX('numeric possibilities'!G$3:G$1298,VLOOKUP($B4957,'numeric possibilities'!$C$3:$G$1298,1)),'VBA code_permu_wo_repettn'!$AO$2:$AT$2))</f>
        <v>A</v>
      </c>
      <c r="G4957" t="str">
        <f>IF(MAX(I4957:L4957)&gt;='numeric possibilities'!$B$4/2,INDEX('Profile-matrices_Condorcet'!I4956:L4956,1,MATCH(MAX('Profile-matrices_Condorcet'!I4957:L4957),'Profile-matrices_Condorcet'!I4957:L4957,0)),"NCW")</f>
        <v>C</v>
      </c>
      <c r="H4957" t="s">
        <v>13</v>
      </c>
      <c r="I4957" s="3">
        <f>COUNTIF($I4955:$S4955,I4956)</f>
        <v>2</v>
      </c>
      <c r="J4957" s="3">
        <f>COUNTIF($I4955:$S4955,J4956)</f>
        <v>1</v>
      </c>
      <c r="K4957" s="3">
        <f>COUNTIF($I4955:$S4955,K4956)</f>
        <v>3</v>
      </c>
      <c r="L4957" s="3">
        <f>COUNTIF($I4955:$S4955,L4956)</f>
        <v>0</v>
      </c>
    </row>
    <row r="4958" spans="1:20" x14ac:dyDescent="0.25">
      <c r="A4958">
        <f t="shared" si="156"/>
        <v>4957</v>
      </c>
      <c r="B4958">
        <f t="shared" si="157"/>
        <v>1240</v>
      </c>
      <c r="C4958" t="str">
        <f>INDEX('VBA code_permu_wo_repettn'!$T$3:$Y$6,COUNTIF('Profile-matrices_Condorcet'!$B$2:$B4958,'Profile-matrices_Condorcet'!$B4958),MATCH(INDEX('numeric possibilities'!D$3:D$1298,VLOOKUP($B4958,'numeric possibilities'!$C$3:$G$1298,1)),'VBA code_permu_wo_repettn'!$T$2:$Y$2))</f>
        <v>A</v>
      </c>
      <c r="D4958" t="str">
        <f>INDEX('VBA code_permu_wo_repettn'!$AA$3:$AF$6,COUNTIF('Profile-matrices_Condorcet'!$B$2:$B4958,'Profile-matrices_Condorcet'!$B4958),MATCH(INDEX('numeric possibilities'!E$3:E$1298,VLOOKUP($B4958,'numeric possibilities'!$C$3:$G$1298,1)),'VBA code_permu_wo_repettn'!$AA$2:$AF$2))</f>
        <v>B</v>
      </c>
      <c r="E4958" t="str">
        <f>INDEX('VBA code_permu_wo_repettn'!$AH$3:$AM$6,COUNTIF('Profile-matrices_Condorcet'!$B$2:$B4958,'Profile-matrices_Condorcet'!$B4958),MATCH(INDEX('numeric possibilities'!F$3:F$1298,VLOOKUP($B4958,'numeric possibilities'!$C$3:$G$1298,1)),'VBA code_permu_wo_repettn'!$AH$2:$AM$2))</f>
        <v>C</v>
      </c>
      <c r="F4958" t="str">
        <f>INDEX('VBA code_permu_wo_repettn'!$AO$3:$AT$6,COUNTIF('Profile-matrices_Condorcet'!$B$2:$B4958,'Profile-matrices_Condorcet'!$B4958),MATCH(INDEX('numeric possibilities'!G$3:G$1298,VLOOKUP($B4958,'numeric possibilities'!$C$3:$G$1298,1)),'VBA code_permu_wo_repettn'!$AO$2:$AT$2))</f>
        <v>D</v>
      </c>
      <c r="H4958" t="s">
        <v>14</v>
      </c>
      <c r="I4958" s="3">
        <f>IF(MATCH(I$1,$C4958:$C4961,0)&lt;(MATCH(J$1,$C4958:$C4961,0)),1*a_vote,0)+IF(MATCH(I$1,$D4958:$D4961,0)&lt;MATCH(J$1,$D4958:$D4961,0),1*b_vote,0)+IF(MATCH(I$1,$E4958:$E4961,0)&lt;MATCH(J$1,$E4958:$E4961,0),1*c_vote,0)+IF(MATCH(I$1,$F4958:$F4961,0)&lt;MATCH(J$1,$F4958:$F4961,0),1*d_vote,0)</f>
        <v>0.52</v>
      </c>
      <c r="J4958" s="3">
        <f>IF(MATCH(I$1,$C4958:$C4961,0)&gt;(MATCH(J$1,$C4958:$C4961,0)),1*a_vote,0)+IF(MATCH(I$1,$D4958:$D4961,0)&gt;MATCH(J$1,$D4958:$D4961,0),1*b_vote,0)+IF(MATCH(I$1,$E4958:$E4961,0)&gt;MATCH(J$1,$E4958:$E4961,0),1*c_vote,0)+IF(MATCH(I$1,$F4958:$F4961,0)&gt;MATCH(J$1,$F4958:$F4961,0),1*d_vote,0)</f>
        <v>0.48</v>
      </c>
      <c r="K4958" s="3">
        <f>IF(MATCH($K$1,$C4958:$C4961,0)&lt;(MATCH($L$1,$C4958:$C4961,0)),1*a_vote,0)+IF(MATCH($K$1,$D4958:$D4961,0)&lt;MATCH($L$1,$D4958:$D4961,0),1*b_vote,0)+IF(MATCH($K$1,$E4958:$E4961,0)&lt;MATCH($L$1,$E4958:$E4961,0),1*c_vote,0)+IF(MATCH($K$1,$F4958:$F4961,0)&lt;MATCH($L$1,$F4958:$F4961,0),1*d_vote,0)</f>
        <v>0.27</v>
      </c>
      <c r="L4958" s="3">
        <f>IF(MATCH(K$1,$C4958:$C4961,0)&gt;(MATCH(L$1,$C4958:$C4961,0)),1*a_vote,0)+IF(MATCH(K$1,$D4958:$D4961,0)&gt;MATCH(L$1,$D4958:$D4961,0),1*b_vote,0)+IF(MATCH(K$1,$E4958:$E4961,0)&gt;MATCH(L$1,$E4958:$E4961,0),1*c_vote,0)+IF(MATCH(K$1,$F4958:$F4961,0)&gt;MATCH(L$1,$F4958:$F4961,0),1*d_vote,0)</f>
        <v>0.73</v>
      </c>
      <c r="M4958" s="3">
        <f>IF(MATCH($M$1,$C4958:$C4961,0)&lt;(MATCH($N$1,$C4958:$C4961,0)),1*a_vote,0)+IF(MATCH($M$1,$D4958:$D4961,0)&lt;MATCH($N$1,$D4958:$D4961,0),1*b_vote,0)+IF(MATCH($M$1,$E4958:$E4961,0)&lt;MATCH($N$1,$E4958:$E4961,0),1*c_vote,0)+IF(MATCH($M$1,$F4958:$F4961,0)&lt;MATCH($N$1,$F4958:$F4961,0),1*d_vote,0)</f>
        <v>0.53</v>
      </c>
      <c r="N4958" s="3">
        <f>IF(MATCH(M$1,$C4958:$C4961,0)&gt;(MATCH(N$1,$C4958:$C4961,0)),1*a_vote,0)+IF(MATCH(M$1,$D4958:$D4961,0)&gt;MATCH(N$1,$D4958:$D4961,0),1*b_vote,0)+IF(MATCH(M$1,$E4958:$E4961,0)&gt;MATCH(N$1,$E4958:$E4961,0),1*c_vote,0)+IF(MATCH(M$1,$F4958:$F4961,0)&gt;MATCH(N$1,$F4958:$F4961,0),1*d_vote,0)</f>
        <v>0.47</v>
      </c>
      <c r="O4958" s="3">
        <f>IF(MATCH($O$1,$C4958:$C4961,0)&lt;(MATCH($P$1,$C4958:$C4961,0)),1*a_vote,0)+IF(MATCH($O$1,$D4958:$D4961,0)&lt;MATCH($P$1,$D4958:$D4961,0),1*b_vote,0)+IF(MATCH($O$1,$E4958:$E4961,0)&lt;MATCH($P$1,$E4958:$E4961,0),1*c_vote,0)+IF(MATCH($O$1,$F4958:$F4961,0)&lt;MATCH($P$1,$F4958:$F4961,0),1*d_vote,0)</f>
        <v>0.26</v>
      </c>
      <c r="P4958" s="3">
        <f>IF(MATCH(O$1,$C4958:$C4961,0)&gt;(MATCH(P$1,$C4958:$C4961,0)),1*a_vote,0)+IF(MATCH(O$1,$D4958:$D4961,0)&gt;MATCH(P$1,$D4958:$D4961,0),1*b_vote,0)+IF(MATCH(O$1,$E4958:$E4961,0)&gt;MATCH(P$1,$E4958:$E4961,0),1*c_vote,0)+IF(MATCH(O$1,$F4958:$F4961,0)&gt;MATCH(P$1,$F4958:$F4961,0),1*d_vote,0)</f>
        <v>0.74</v>
      </c>
      <c r="Q4958" s="3">
        <f>IF(MATCH($Q$1,$C4958:$C4961,0)&lt;(MATCH($R$1,$C4958:$C4961,0)),1*a_vote,0)+IF(MATCH($Q$1,$D4958:$D4961,0)&lt;MATCH($R$1,$D4958:$D4961,0),1*b_vote,0)+IF(MATCH($Q$1,$E4958:$E4961,0)&lt;MATCH($R$1,$E4958:$E4961,0),1*c_vote,0)+IF(MATCH($Q$1,$F4958:$F4961,0)&lt;MATCH($R$1,$F4958:$F4961,0),1*d_vote,0)</f>
        <v>0.26</v>
      </c>
      <c r="R4958" s="3">
        <f>IF(MATCH(Q$1,$C4958:$C4961,0)&gt;(MATCH(R$1,$C4958:$C4961,0)),1*a_vote,0)+IF(MATCH(Q$1,$D4958:$D4961,0)&gt;MATCH(R$1,$D4958:$D4961,0),1*b_vote,0)+IF(MATCH(Q$1,$E4958:$E4961,0)&gt;MATCH(R$1,$E4958:$E4961,0),1*c_vote,0)+IF(MATCH(Q$1,$F4958:$F4961,0)&gt;MATCH(R$1,$F4958:$F4961,0),1*d_vote,0)</f>
        <v>0.74</v>
      </c>
      <c r="S4958" s="3">
        <f>IF(MATCH($S$1,$C4958:$C4961,0)&lt;(MATCH($T$1,$C4958:$C4961,0)),1*a_vote,0)+IF(MATCH($S$1,$D4958:$D4961,0)&lt;MATCH($T$1,$D4958:$D4961,0),1*b_vote,0)+IF(MATCH($S$1,$E4958:$E4961,0)&lt;MATCH($T$1,$E4958:$E4961,0),1*c_vote,0)+IF(MATCH($S$1,$F4958:$F4961,0)&lt;MATCH($T$1,$F4958:$F4961,0),1*d_vote,0)</f>
        <v>0.78</v>
      </c>
      <c r="T4958" s="3">
        <f>IF(MATCH(S$1,$C4958:$C4961,0)&gt;(MATCH(T$1,$C4958:$C4961,0)),1*a_vote,0)+IF(MATCH(S$1,$D4958:$D4961,0)&gt;MATCH(T$1,$D4958:$D4961,0),1*b_vote,0)+IF(MATCH(S$1,$E4958:$E4961,0)&gt;MATCH(T$1,$E4958:$E4961,0),1*c_vote,0)+IF(MATCH(S$1,$F4958:$F4961,0)&gt;MATCH(T$1,$F4958:$F4961,0),1*d_vote,0)</f>
        <v>0.21999999999999997</v>
      </c>
    </row>
    <row r="4959" spans="1:20" x14ac:dyDescent="0.25">
      <c r="A4959">
        <f t="shared" si="156"/>
        <v>4958</v>
      </c>
      <c r="B4959">
        <f t="shared" si="157"/>
        <v>1240</v>
      </c>
      <c r="C4959" t="str">
        <f>INDEX('VBA code_permu_wo_repettn'!$T$3:$Y$6,COUNTIF('Profile-matrices_Condorcet'!$B$2:$B4959,'Profile-matrices_Condorcet'!$B4959),MATCH(INDEX('numeric possibilities'!D$3:D$1298,VLOOKUP($B4959,'numeric possibilities'!$C$3:$G$1298,1)),'VBA code_permu_wo_repettn'!$T$2:$Y$2))</f>
        <v>C</v>
      </c>
      <c r="D4959" t="str">
        <f>INDEX('VBA code_permu_wo_repettn'!$AA$3:$AF$6,COUNTIF('Profile-matrices_Condorcet'!$B$2:$B4959,'Profile-matrices_Condorcet'!$B4959),MATCH(INDEX('numeric possibilities'!E$3:E$1298,VLOOKUP($B4959,'numeric possibilities'!$C$3:$G$1298,1)),'VBA code_permu_wo_repettn'!$AA$2:$AF$2))</f>
        <v>C</v>
      </c>
      <c r="E4959" t="str">
        <f>INDEX('VBA code_permu_wo_repettn'!$AH$3:$AM$6,COUNTIF('Profile-matrices_Condorcet'!$B$2:$B4959,'Profile-matrices_Condorcet'!$B4959),MATCH(INDEX('numeric possibilities'!F$3:F$1298,VLOOKUP($B4959,'numeric possibilities'!$C$3:$G$1298,1)),'VBA code_permu_wo_repettn'!$AH$2:$AM$2))</f>
        <v>D</v>
      </c>
      <c r="F4959" t="str">
        <f>INDEX('VBA code_permu_wo_repettn'!$AO$3:$AT$6,COUNTIF('Profile-matrices_Condorcet'!$B$2:$B4959,'Profile-matrices_Condorcet'!$B4959),MATCH(INDEX('numeric possibilities'!G$3:G$1298,VLOOKUP($B4959,'numeric possibilities'!$C$3:$G$1298,1)),'VBA code_permu_wo_repettn'!$AO$2:$AT$2))</f>
        <v>C</v>
      </c>
      <c r="H4959" t="s">
        <v>15</v>
      </c>
      <c r="I4959" t="str">
        <f>IF(I4958&gt;J4958,$I$1,IF(I4958&lt;J4958,$J$1,0))</f>
        <v>A</v>
      </c>
      <c r="K4959" t="str">
        <f>IF(K4958&gt;L4958,$K$1,IF(K4958&lt;L4958,$L$1,0))</f>
        <v>C</v>
      </c>
      <c r="M4959" t="str">
        <f>IF(M4958&gt;N4958,$M$1,IF(M4958&lt;N4958,$N$1,0))</f>
        <v>A</v>
      </c>
      <c r="O4959" t="str">
        <f>IF(O4958&gt;P4958,$O$1,IF(O4958&lt;P4958,$P$1,0))</f>
        <v>C</v>
      </c>
      <c r="Q4959" t="str">
        <f>IF(Q4958&gt;R4958,$Q$1,IF(Q4958&lt;R4958,$R$1,0))</f>
        <v>D</v>
      </c>
      <c r="S4959" t="str">
        <f>IF(S4958&gt;T4958,$S$1,IF(S4958&lt;T4958,$T$1,0))</f>
        <v>C</v>
      </c>
    </row>
    <row r="4960" spans="1:20" x14ac:dyDescent="0.25">
      <c r="A4960">
        <f t="shared" si="156"/>
        <v>4959</v>
      </c>
      <c r="B4960">
        <f t="shared" si="157"/>
        <v>1240</v>
      </c>
      <c r="C4960" t="str">
        <f>INDEX('VBA code_permu_wo_repettn'!$T$3:$Y$6,COUNTIF('Profile-matrices_Condorcet'!$B$2:$B4960,'Profile-matrices_Condorcet'!$B4960),MATCH(INDEX('numeric possibilities'!D$3:D$1298,VLOOKUP($B4960,'numeric possibilities'!$C$3:$G$1298,1)),'VBA code_permu_wo_repettn'!$T$2:$Y$2))</f>
        <v>D</v>
      </c>
      <c r="D4960" t="str">
        <f>INDEX('VBA code_permu_wo_repettn'!$AA$3:$AF$6,COUNTIF('Profile-matrices_Condorcet'!$B$2:$B4960,'Profile-matrices_Condorcet'!$B4960),MATCH(INDEX('numeric possibilities'!E$3:E$1298,VLOOKUP($B4960,'numeric possibilities'!$C$3:$G$1298,1)),'VBA code_permu_wo_repettn'!$AA$2:$AF$2))</f>
        <v>A</v>
      </c>
      <c r="E4960" t="str">
        <f>INDEX('VBA code_permu_wo_repettn'!$AH$3:$AM$6,COUNTIF('Profile-matrices_Condorcet'!$B$2:$B4960,'Profile-matrices_Condorcet'!$B4960),MATCH(INDEX('numeric possibilities'!F$3:F$1298,VLOOKUP($B4960,'numeric possibilities'!$C$3:$G$1298,1)),'VBA code_permu_wo_repettn'!$AH$2:$AM$2))</f>
        <v>A</v>
      </c>
      <c r="F4960" t="str">
        <f>INDEX('VBA code_permu_wo_repettn'!$AO$3:$AT$6,COUNTIF('Profile-matrices_Condorcet'!$B$2:$B4960,'Profile-matrices_Condorcet'!$B4960),MATCH(INDEX('numeric possibilities'!G$3:G$1298,VLOOKUP($B4960,'numeric possibilities'!$C$3:$G$1298,1)),'VBA code_permu_wo_repettn'!$AO$2:$AT$2))</f>
        <v>B</v>
      </c>
      <c r="I4960" t="s">
        <v>0</v>
      </c>
      <c r="J4960" t="s">
        <v>1</v>
      </c>
      <c r="K4960" t="s">
        <v>2</v>
      </c>
      <c r="L4960" t="s">
        <v>3</v>
      </c>
    </row>
    <row r="4961" spans="1:20" x14ac:dyDescent="0.25">
      <c r="A4961">
        <f t="shared" si="156"/>
        <v>4960</v>
      </c>
      <c r="B4961">
        <f t="shared" si="157"/>
        <v>1240</v>
      </c>
      <c r="C4961" t="str">
        <f>INDEX('VBA code_permu_wo_repettn'!$T$3:$Y$6,COUNTIF('Profile-matrices_Condorcet'!$B$2:$B4961,'Profile-matrices_Condorcet'!$B4961),MATCH(INDEX('numeric possibilities'!D$3:D$1298,VLOOKUP($B4961,'numeric possibilities'!$C$3:$G$1298,1)),'VBA code_permu_wo_repettn'!$T$2:$Y$2))</f>
        <v>B</v>
      </c>
      <c r="D4961" t="str">
        <f>INDEX('VBA code_permu_wo_repettn'!$AA$3:$AF$6,COUNTIF('Profile-matrices_Condorcet'!$B$2:$B4961,'Profile-matrices_Condorcet'!$B4961),MATCH(INDEX('numeric possibilities'!E$3:E$1298,VLOOKUP($B4961,'numeric possibilities'!$C$3:$G$1298,1)),'VBA code_permu_wo_repettn'!$AA$2:$AF$2))</f>
        <v>D</v>
      </c>
      <c r="E4961" t="str">
        <f>INDEX('VBA code_permu_wo_repettn'!$AH$3:$AM$6,COUNTIF('Profile-matrices_Condorcet'!$B$2:$B4961,'Profile-matrices_Condorcet'!$B4961),MATCH(INDEX('numeric possibilities'!F$3:F$1298,VLOOKUP($B4961,'numeric possibilities'!$C$3:$G$1298,1)),'VBA code_permu_wo_repettn'!$AH$2:$AM$2))</f>
        <v>B</v>
      </c>
      <c r="F4961" t="str">
        <f>INDEX('VBA code_permu_wo_repettn'!$AO$3:$AT$6,COUNTIF('Profile-matrices_Condorcet'!$B$2:$B4961,'Profile-matrices_Condorcet'!$B4961),MATCH(INDEX('numeric possibilities'!G$3:G$1298,VLOOKUP($B4961,'numeric possibilities'!$C$3:$G$1298,1)),'VBA code_permu_wo_repettn'!$AO$2:$AT$2))</f>
        <v>A</v>
      </c>
      <c r="G4961" t="str">
        <f>IF(MAX(I4961:L4961)&gt;='numeric possibilities'!$B$4/2,INDEX('Profile-matrices_Condorcet'!I4960:L4960,1,MATCH(MAX('Profile-matrices_Condorcet'!I4961:L4961),'Profile-matrices_Condorcet'!I4961:L4961,0)),"NCW")</f>
        <v>C</v>
      </c>
      <c r="H4961" t="s">
        <v>13</v>
      </c>
      <c r="I4961" s="3">
        <f>COUNTIF($I4959:$S4959,I4960)</f>
        <v>2</v>
      </c>
      <c r="J4961" s="3">
        <f>COUNTIF($I4959:$S4959,J4960)</f>
        <v>0</v>
      </c>
      <c r="K4961" s="3">
        <f>COUNTIF($I4959:$S4959,K4960)</f>
        <v>3</v>
      </c>
      <c r="L4961" s="3">
        <f>COUNTIF($I4959:$S4959,L4960)</f>
        <v>1</v>
      </c>
    </row>
    <row r="4962" spans="1:20" x14ac:dyDescent="0.25">
      <c r="A4962">
        <f t="shared" si="156"/>
        <v>4961</v>
      </c>
      <c r="B4962">
        <f t="shared" si="157"/>
        <v>1241</v>
      </c>
      <c r="C4962" t="str">
        <f>INDEX('VBA code_permu_wo_repettn'!$T$3:$Y$6,COUNTIF('Profile-matrices_Condorcet'!$B$2:$B4962,'Profile-matrices_Condorcet'!$B4962),MATCH(INDEX('numeric possibilities'!D$3:D$1298,VLOOKUP($B4962,'numeric possibilities'!$C$3:$G$1298,1)),'VBA code_permu_wo_repettn'!$T$2:$Y$2))</f>
        <v>A</v>
      </c>
      <c r="D4962" t="str">
        <f>INDEX('VBA code_permu_wo_repettn'!$AA$3:$AF$6,COUNTIF('Profile-matrices_Condorcet'!$B$2:$B4962,'Profile-matrices_Condorcet'!$B4962),MATCH(INDEX('numeric possibilities'!E$3:E$1298,VLOOKUP($B4962,'numeric possibilities'!$C$3:$G$1298,1)),'VBA code_permu_wo_repettn'!$AA$2:$AF$2))</f>
        <v>B</v>
      </c>
      <c r="E4962" t="str">
        <f>INDEX('VBA code_permu_wo_repettn'!$AH$3:$AM$6,COUNTIF('Profile-matrices_Condorcet'!$B$2:$B4962,'Profile-matrices_Condorcet'!$B4962),MATCH(INDEX('numeric possibilities'!F$3:F$1298,VLOOKUP($B4962,'numeric possibilities'!$C$3:$G$1298,1)),'VBA code_permu_wo_repettn'!$AH$2:$AM$2))</f>
        <v>C</v>
      </c>
      <c r="F4962" t="str">
        <f>INDEX('VBA code_permu_wo_repettn'!$AO$3:$AT$6,COUNTIF('Profile-matrices_Condorcet'!$B$2:$B4962,'Profile-matrices_Condorcet'!$B4962),MATCH(INDEX('numeric possibilities'!G$3:G$1298,VLOOKUP($B4962,'numeric possibilities'!$C$3:$G$1298,1)),'VBA code_permu_wo_repettn'!$AO$2:$AT$2))</f>
        <v>D</v>
      </c>
      <c r="H4962" t="s">
        <v>14</v>
      </c>
      <c r="I4962" s="3">
        <f>IF(MATCH(I$1,$C4962:$C4965,0)&lt;(MATCH(J$1,$C4962:$C4965,0)),1*a_vote,0)+IF(MATCH(I$1,$D4962:$D4965,0)&lt;MATCH(J$1,$D4962:$D4965,0),1*b_vote,0)+IF(MATCH(I$1,$E4962:$E4965,0)&lt;MATCH(J$1,$E4962:$E4965,0),1*c_vote,0)+IF(MATCH(I$1,$F4962:$F4965,0)&lt;MATCH(J$1,$F4962:$F4965,0),1*d_vote,0)</f>
        <v>0.52</v>
      </c>
      <c r="J4962" s="3">
        <f>IF(MATCH(I$1,$C4962:$C4965,0)&gt;(MATCH(J$1,$C4962:$C4965,0)),1*a_vote,0)+IF(MATCH(I$1,$D4962:$D4965,0)&gt;MATCH(J$1,$D4962:$D4965,0),1*b_vote,0)+IF(MATCH(I$1,$E4962:$E4965,0)&gt;MATCH(J$1,$E4962:$E4965,0),1*c_vote,0)+IF(MATCH(I$1,$F4962:$F4965,0)&gt;MATCH(J$1,$F4962:$F4965,0),1*d_vote,0)</f>
        <v>0.48</v>
      </c>
      <c r="K4962" s="3">
        <f>IF(MATCH($K$1,$C4962:$C4965,0)&lt;(MATCH($L$1,$C4962:$C4965,0)),1*a_vote,0)+IF(MATCH($K$1,$D4962:$D4965,0)&lt;MATCH($L$1,$D4962:$D4965,0),1*b_vote,0)+IF(MATCH($K$1,$E4962:$E4965,0)&lt;MATCH($L$1,$E4962:$E4965,0),1*c_vote,0)+IF(MATCH($K$1,$F4962:$F4965,0)&lt;MATCH($L$1,$F4962:$F4965,0),1*d_vote,0)</f>
        <v>0.27</v>
      </c>
      <c r="L4962" s="3">
        <f>IF(MATCH(K$1,$C4962:$C4965,0)&gt;(MATCH(L$1,$C4962:$C4965,0)),1*a_vote,0)+IF(MATCH(K$1,$D4962:$D4965,0)&gt;MATCH(L$1,$D4962:$D4965,0),1*b_vote,0)+IF(MATCH(K$1,$E4962:$E4965,0)&gt;MATCH(L$1,$E4962:$E4965,0),1*c_vote,0)+IF(MATCH(K$1,$F4962:$F4965,0)&gt;MATCH(L$1,$F4962:$F4965,0),1*d_vote,0)</f>
        <v>0.73</v>
      </c>
      <c r="M4962" s="3">
        <f>IF(MATCH($M$1,$C4962:$C4965,0)&lt;(MATCH($N$1,$C4962:$C4965,0)),1*a_vote,0)+IF(MATCH($M$1,$D4962:$D4965,0)&lt;MATCH($N$1,$D4962:$D4965,0),1*b_vote,0)+IF(MATCH($M$1,$E4962:$E4965,0)&lt;MATCH($N$1,$E4962:$E4965,0),1*c_vote,0)+IF(MATCH($M$1,$F4962:$F4965,0)&lt;MATCH($N$1,$F4962:$F4965,0),1*d_vote,0)</f>
        <v>0.53</v>
      </c>
      <c r="N4962" s="3">
        <f>IF(MATCH(M$1,$C4962:$C4965,0)&gt;(MATCH(N$1,$C4962:$C4965,0)),1*a_vote,0)+IF(MATCH(M$1,$D4962:$D4965,0)&gt;MATCH(N$1,$D4962:$D4965,0),1*b_vote,0)+IF(MATCH(M$1,$E4962:$E4965,0)&gt;MATCH(N$1,$E4962:$E4965,0),1*c_vote,0)+IF(MATCH(M$1,$F4962:$F4965,0)&gt;MATCH(N$1,$F4962:$F4965,0),1*d_vote,0)</f>
        <v>0.47</v>
      </c>
      <c r="O4962" s="3">
        <f>IF(MATCH($O$1,$C4962:$C4965,0)&lt;(MATCH($P$1,$C4962:$C4965,0)),1*a_vote,0)+IF(MATCH($O$1,$D4962:$D4965,0)&lt;MATCH($P$1,$D4962:$D4965,0),1*b_vote,0)+IF(MATCH($O$1,$E4962:$E4965,0)&lt;MATCH($P$1,$E4962:$E4965,0),1*c_vote,0)+IF(MATCH($O$1,$F4962:$F4965,0)&lt;MATCH($P$1,$F4962:$F4965,0),1*d_vote,0)</f>
        <v>0.53</v>
      </c>
      <c r="P4962" s="3">
        <f>IF(MATCH(O$1,$C4962:$C4965,0)&gt;(MATCH(P$1,$C4962:$C4965,0)),1*a_vote,0)+IF(MATCH(O$1,$D4962:$D4965,0)&gt;MATCH(P$1,$D4962:$D4965,0),1*b_vote,0)+IF(MATCH(O$1,$E4962:$E4965,0)&gt;MATCH(P$1,$E4962:$E4965,0),1*c_vote,0)+IF(MATCH(O$1,$F4962:$F4965,0)&gt;MATCH(P$1,$F4962:$F4965,0),1*d_vote,0)</f>
        <v>0.47</v>
      </c>
      <c r="Q4962" s="3">
        <f>IF(MATCH($Q$1,$C4962:$C4965,0)&lt;(MATCH($R$1,$C4962:$C4965,0)),1*a_vote,0)+IF(MATCH($Q$1,$D4962:$D4965,0)&lt;MATCH($R$1,$D4962:$D4965,0),1*b_vote,0)+IF(MATCH($Q$1,$E4962:$E4965,0)&lt;MATCH($R$1,$E4962:$E4965,0),1*c_vote,0)+IF(MATCH($Q$1,$F4962:$F4965,0)&lt;MATCH($R$1,$F4962:$F4965,0),1*d_vote,0)</f>
        <v>0.26</v>
      </c>
      <c r="R4962" s="3">
        <f>IF(MATCH(Q$1,$C4962:$C4965,0)&gt;(MATCH(R$1,$C4962:$C4965,0)),1*a_vote,0)+IF(MATCH(Q$1,$D4962:$D4965,0)&gt;MATCH(R$1,$D4962:$D4965,0),1*b_vote,0)+IF(MATCH(Q$1,$E4962:$E4965,0)&gt;MATCH(R$1,$E4962:$E4965,0),1*c_vote,0)+IF(MATCH(Q$1,$F4962:$F4965,0)&gt;MATCH(R$1,$F4962:$F4965,0),1*d_vote,0)</f>
        <v>0.74</v>
      </c>
      <c r="S4962" s="3">
        <f>IF(MATCH($S$1,$C4962:$C4965,0)&lt;(MATCH($T$1,$C4962:$C4965,0)),1*a_vote,0)+IF(MATCH($S$1,$D4962:$D4965,0)&lt;MATCH($T$1,$D4962:$D4965,0),1*b_vote,0)+IF(MATCH($S$1,$E4962:$E4965,0)&lt;MATCH($T$1,$E4962:$E4965,0),1*c_vote,0)+IF(MATCH($S$1,$F4962:$F4965,0)&lt;MATCH($T$1,$F4962:$F4965,0),1*d_vote,0)</f>
        <v>0.51</v>
      </c>
      <c r="T4962" s="3">
        <f>IF(MATCH(S$1,$C4962:$C4965,0)&gt;(MATCH(T$1,$C4962:$C4965,0)),1*a_vote,0)+IF(MATCH(S$1,$D4962:$D4965,0)&gt;MATCH(T$1,$D4962:$D4965,0),1*b_vote,0)+IF(MATCH(S$1,$E4962:$E4965,0)&gt;MATCH(T$1,$E4962:$E4965,0),1*c_vote,0)+IF(MATCH(S$1,$F4962:$F4965,0)&gt;MATCH(T$1,$F4962:$F4965,0),1*d_vote,0)</f>
        <v>0.49</v>
      </c>
    </row>
    <row r="4963" spans="1:20" x14ac:dyDescent="0.25">
      <c r="A4963">
        <f t="shared" si="156"/>
        <v>4962</v>
      </c>
      <c r="B4963">
        <f t="shared" si="157"/>
        <v>1241</v>
      </c>
      <c r="C4963" t="str">
        <f>INDEX('VBA code_permu_wo_repettn'!$T$3:$Y$6,COUNTIF('Profile-matrices_Condorcet'!$B$2:$B4963,'Profile-matrices_Condorcet'!$B4963),MATCH(INDEX('numeric possibilities'!D$3:D$1298,VLOOKUP($B4963,'numeric possibilities'!$C$3:$G$1298,1)),'VBA code_permu_wo_repettn'!$T$2:$Y$2))</f>
        <v>D</v>
      </c>
      <c r="D4963" t="str">
        <f>INDEX('VBA code_permu_wo_repettn'!$AA$3:$AF$6,COUNTIF('Profile-matrices_Condorcet'!$B$2:$B4963,'Profile-matrices_Condorcet'!$B4963),MATCH(INDEX('numeric possibilities'!E$3:E$1298,VLOOKUP($B4963,'numeric possibilities'!$C$3:$G$1298,1)),'VBA code_permu_wo_repettn'!$AA$2:$AF$2))</f>
        <v>C</v>
      </c>
      <c r="E4963" t="str">
        <f>INDEX('VBA code_permu_wo_repettn'!$AH$3:$AM$6,COUNTIF('Profile-matrices_Condorcet'!$B$2:$B4963,'Profile-matrices_Condorcet'!$B4963),MATCH(INDEX('numeric possibilities'!F$3:F$1298,VLOOKUP($B4963,'numeric possibilities'!$C$3:$G$1298,1)),'VBA code_permu_wo_repettn'!$AH$2:$AM$2))</f>
        <v>D</v>
      </c>
      <c r="F4963" t="str">
        <f>INDEX('VBA code_permu_wo_repettn'!$AO$3:$AT$6,COUNTIF('Profile-matrices_Condorcet'!$B$2:$B4963,'Profile-matrices_Condorcet'!$B4963),MATCH(INDEX('numeric possibilities'!G$3:G$1298,VLOOKUP($B4963,'numeric possibilities'!$C$3:$G$1298,1)),'VBA code_permu_wo_repettn'!$AO$2:$AT$2))</f>
        <v>C</v>
      </c>
      <c r="H4963" t="s">
        <v>15</v>
      </c>
      <c r="I4963" t="str">
        <f>IF(I4962&gt;J4962,$I$1,IF(I4962&lt;J4962,$J$1,0))</f>
        <v>A</v>
      </c>
      <c r="K4963" t="str">
        <f>IF(K4962&gt;L4962,$K$1,IF(K4962&lt;L4962,$L$1,0))</f>
        <v>C</v>
      </c>
      <c r="M4963" t="str">
        <f>IF(M4962&gt;N4962,$M$1,IF(M4962&lt;N4962,$N$1,0))</f>
        <v>A</v>
      </c>
      <c r="O4963" t="str">
        <f>IF(O4962&gt;P4962,$O$1,IF(O4962&lt;P4962,$P$1,0))</f>
        <v>B</v>
      </c>
      <c r="Q4963" t="str">
        <f>IF(Q4962&gt;R4962,$Q$1,IF(Q4962&lt;R4962,$R$1,0))</f>
        <v>D</v>
      </c>
      <c r="S4963" t="str">
        <f>IF(S4962&gt;T4962,$S$1,IF(S4962&lt;T4962,$T$1,0))</f>
        <v>C</v>
      </c>
    </row>
    <row r="4964" spans="1:20" x14ac:dyDescent="0.25">
      <c r="A4964">
        <f t="shared" si="156"/>
        <v>4963</v>
      </c>
      <c r="B4964">
        <f t="shared" si="157"/>
        <v>1241</v>
      </c>
      <c r="C4964" t="str">
        <f>INDEX('VBA code_permu_wo_repettn'!$T$3:$Y$6,COUNTIF('Profile-matrices_Condorcet'!$B$2:$B4964,'Profile-matrices_Condorcet'!$B4964),MATCH(INDEX('numeric possibilities'!D$3:D$1298,VLOOKUP($B4964,'numeric possibilities'!$C$3:$G$1298,1)),'VBA code_permu_wo_repettn'!$T$2:$Y$2))</f>
        <v>B</v>
      </c>
      <c r="D4964" t="str">
        <f>INDEX('VBA code_permu_wo_repettn'!$AA$3:$AF$6,COUNTIF('Profile-matrices_Condorcet'!$B$2:$B4964,'Profile-matrices_Condorcet'!$B4964),MATCH(INDEX('numeric possibilities'!E$3:E$1298,VLOOKUP($B4964,'numeric possibilities'!$C$3:$G$1298,1)),'VBA code_permu_wo_repettn'!$AA$2:$AF$2))</f>
        <v>A</v>
      </c>
      <c r="E4964" t="str">
        <f>INDEX('VBA code_permu_wo_repettn'!$AH$3:$AM$6,COUNTIF('Profile-matrices_Condorcet'!$B$2:$B4964,'Profile-matrices_Condorcet'!$B4964),MATCH(INDEX('numeric possibilities'!F$3:F$1298,VLOOKUP($B4964,'numeric possibilities'!$C$3:$G$1298,1)),'VBA code_permu_wo_repettn'!$AH$2:$AM$2))</f>
        <v>A</v>
      </c>
      <c r="F4964" t="str">
        <f>INDEX('VBA code_permu_wo_repettn'!$AO$3:$AT$6,COUNTIF('Profile-matrices_Condorcet'!$B$2:$B4964,'Profile-matrices_Condorcet'!$B4964),MATCH(INDEX('numeric possibilities'!G$3:G$1298,VLOOKUP($B4964,'numeric possibilities'!$C$3:$G$1298,1)),'VBA code_permu_wo_repettn'!$AO$2:$AT$2))</f>
        <v>B</v>
      </c>
      <c r="I4964" t="s">
        <v>0</v>
      </c>
      <c r="J4964" t="s">
        <v>1</v>
      </c>
      <c r="K4964" t="s">
        <v>2</v>
      </c>
      <c r="L4964" t="s">
        <v>3</v>
      </c>
    </row>
    <row r="4965" spans="1:20" x14ac:dyDescent="0.25">
      <c r="A4965">
        <f t="shared" si="156"/>
        <v>4964</v>
      </c>
      <c r="B4965">
        <f t="shared" si="157"/>
        <v>1241</v>
      </c>
      <c r="C4965" t="str">
        <f>INDEX('VBA code_permu_wo_repettn'!$T$3:$Y$6,COUNTIF('Profile-matrices_Condorcet'!$B$2:$B4965,'Profile-matrices_Condorcet'!$B4965),MATCH(INDEX('numeric possibilities'!D$3:D$1298,VLOOKUP($B4965,'numeric possibilities'!$C$3:$G$1298,1)),'VBA code_permu_wo_repettn'!$T$2:$Y$2))</f>
        <v>C</v>
      </c>
      <c r="D4965" t="str">
        <f>INDEX('VBA code_permu_wo_repettn'!$AA$3:$AF$6,COUNTIF('Profile-matrices_Condorcet'!$B$2:$B4965,'Profile-matrices_Condorcet'!$B4965),MATCH(INDEX('numeric possibilities'!E$3:E$1298,VLOOKUP($B4965,'numeric possibilities'!$C$3:$G$1298,1)),'VBA code_permu_wo_repettn'!$AA$2:$AF$2))</f>
        <v>D</v>
      </c>
      <c r="E4965" t="str">
        <f>INDEX('VBA code_permu_wo_repettn'!$AH$3:$AM$6,COUNTIF('Profile-matrices_Condorcet'!$B$2:$B4965,'Profile-matrices_Condorcet'!$B4965),MATCH(INDEX('numeric possibilities'!F$3:F$1298,VLOOKUP($B4965,'numeric possibilities'!$C$3:$G$1298,1)),'VBA code_permu_wo_repettn'!$AH$2:$AM$2))</f>
        <v>B</v>
      </c>
      <c r="F4965" t="str">
        <f>INDEX('VBA code_permu_wo_repettn'!$AO$3:$AT$6,COUNTIF('Profile-matrices_Condorcet'!$B$2:$B4965,'Profile-matrices_Condorcet'!$B4965),MATCH(INDEX('numeric possibilities'!G$3:G$1298,VLOOKUP($B4965,'numeric possibilities'!$C$3:$G$1298,1)),'VBA code_permu_wo_repettn'!$AO$2:$AT$2))</f>
        <v>A</v>
      </c>
      <c r="G4965" t="str">
        <f>IF(MAX(I4965:L4965)&gt;='numeric possibilities'!$B$4/2,INDEX('Profile-matrices_Condorcet'!I4964:L4964,1,MATCH(MAX('Profile-matrices_Condorcet'!I4965:L4965),'Profile-matrices_Condorcet'!I4965:L4965,0)),"NCW")</f>
        <v>NCW</v>
      </c>
      <c r="H4965" t="s">
        <v>13</v>
      </c>
      <c r="I4965" s="3">
        <f>COUNTIF($I4963:$S4963,I4964)</f>
        <v>2</v>
      </c>
      <c r="J4965" s="3">
        <f>COUNTIF($I4963:$S4963,J4964)</f>
        <v>1</v>
      </c>
      <c r="K4965" s="3">
        <f>COUNTIF($I4963:$S4963,K4964)</f>
        <v>2</v>
      </c>
      <c r="L4965" s="3">
        <f>COUNTIF($I4963:$S4963,L4964)</f>
        <v>1</v>
      </c>
    </row>
    <row r="4966" spans="1:20" x14ac:dyDescent="0.25">
      <c r="A4966">
        <f t="shared" si="156"/>
        <v>4965</v>
      </c>
      <c r="B4966">
        <f t="shared" si="157"/>
        <v>1242</v>
      </c>
      <c r="C4966" t="str">
        <f>INDEX('VBA code_permu_wo_repettn'!$T$3:$Y$6,COUNTIF('Profile-matrices_Condorcet'!$B$2:$B4966,'Profile-matrices_Condorcet'!$B4966),MATCH(INDEX('numeric possibilities'!D$3:D$1298,VLOOKUP($B4966,'numeric possibilities'!$C$3:$G$1298,1)),'VBA code_permu_wo_repettn'!$T$2:$Y$2))</f>
        <v>A</v>
      </c>
      <c r="D4966" t="str">
        <f>INDEX('VBA code_permu_wo_repettn'!$AA$3:$AF$6,COUNTIF('Profile-matrices_Condorcet'!$B$2:$B4966,'Profile-matrices_Condorcet'!$B4966),MATCH(INDEX('numeric possibilities'!E$3:E$1298,VLOOKUP($B4966,'numeric possibilities'!$C$3:$G$1298,1)),'VBA code_permu_wo_repettn'!$AA$2:$AF$2))</f>
        <v>B</v>
      </c>
      <c r="E4966" t="str">
        <f>INDEX('VBA code_permu_wo_repettn'!$AH$3:$AM$6,COUNTIF('Profile-matrices_Condorcet'!$B$2:$B4966,'Profile-matrices_Condorcet'!$B4966),MATCH(INDEX('numeric possibilities'!F$3:F$1298,VLOOKUP($B4966,'numeric possibilities'!$C$3:$G$1298,1)),'VBA code_permu_wo_repettn'!$AH$2:$AM$2))</f>
        <v>C</v>
      </c>
      <c r="F4966" t="str">
        <f>INDEX('VBA code_permu_wo_repettn'!$AO$3:$AT$6,COUNTIF('Profile-matrices_Condorcet'!$B$2:$B4966,'Profile-matrices_Condorcet'!$B4966),MATCH(INDEX('numeric possibilities'!G$3:G$1298,VLOOKUP($B4966,'numeric possibilities'!$C$3:$G$1298,1)),'VBA code_permu_wo_repettn'!$AO$2:$AT$2))</f>
        <v>D</v>
      </c>
      <c r="H4966" t="s">
        <v>14</v>
      </c>
      <c r="I4966" s="3">
        <f>IF(MATCH(I$1,$C4966:$C4969,0)&lt;(MATCH(J$1,$C4966:$C4969,0)),1*a_vote,0)+IF(MATCH(I$1,$D4966:$D4969,0)&lt;MATCH(J$1,$D4966:$D4969,0),1*b_vote,0)+IF(MATCH(I$1,$E4966:$E4969,0)&lt;MATCH(J$1,$E4966:$E4969,0),1*c_vote,0)+IF(MATCH(I$1,$F4966:$F4969,0)&lt;MATCH(J$1,$F4966:$F4969,0),1*d_vote,0)</f>
        <v>0.52</v>
      </c>
      <c r="J4966" s="3">
        <f>IF(MATCH(I$1,$C4966:$C4969,0)&gt;(MATCH(J$1,$C4966:$C4969,0)),1*a_vote,0)+IF(MATCH(I$1,$D4966:$D4969,0)&gt;MATCH(J$1,$D4966:$D4969,0),1*b_vote,0)+IF(MATCH(I$1,$E4966:$E4969,0)&gt;MATCH(J$1,$E4966:$E4969,0),1*c_vote,0)+IF(MATCH(I$1,$F4966:$F4969,0)&gt;MATCH(J$1,$F4966:$F4969,0),1*d_vote,0)</f>
        <v>0.48</v>
      </c>
      <c r="K4966" s="3">
        <f>IF(MATCH($K$1,$C4966:$C4969,0)&lt;(MATCH($L$1,$C4966:$C4969,0)),1*a_vote,0)+IF(MATCH($K$1,$D4966:$D4969,0)&lt;MATCH($L$1,$D4966:$D4969,0),1*b_vote,0)+IF(MATCH($K$1,$E4966:$E4969,0)&lt;MATCH($L$1,$E4966:$E4969,0),1*c_vote,0)+IF(MATCH($K$1,$F4966:$F4969,0)&lt;MATCH($L$1,$F4966:$F4969,0),1*d_vote,0)</f>
        <v>0.27</v>
      </c>
      <c r="L4966" s="3">
        <f>IF(MATCH(K$1,$C4966:$C4969,0)&gt;(MATCH(L$1,$C4966:$C4969,0)),1*a_vote,0)+IF(MATCH(K$1,$D4966:$D4969,0)&gt;MATCH(L$1,$D4966:$D4969,0),1*b_vote,0)+IF(MATCH(K$1,$E4966:$E4969,0)&gt;MATCH(L$1,$E4966:$E4969,0),1*c_vote,0)+IF(MATCH(K$1,$F4966:$F4969,0)&gt;MATCH(L$1,$F4966:$F4969,0),1*d_vote,0)</f>
        <v>0.73</v>
      </c>
      <c r="M4966" s="3">
        <f>IF(MATCH($M$1,$C4966:$C4969,0)&lt;(MATCH($N$1,$C4966:$C4969,0)),1*a_vote,0)+IF(MATCH($M$1,$D4966:$D4969,0)&lt;MATCH($N$1,$D4966:$D4969,0),1*b_vote,0)+IF(MATCH($M$1,$E4966:$E4969,0)&lt;MATCH($N$1,$E4966:$E4969,0),1*c_vote,0)+IF(MATCH($M$1,$F4966:$F4969,0)&lt;MATCH($N$1,$F4966:$F4969,0),1*d_vote,0)</f>
        <v>0.53</v>
      </c>
      <c r="N4966" s="3">
        <f>IF(MATCH(M$1,$C4966:$C4969,0)&gt;(MATCH(N$1,$C4966:$C4969,0)),1*a_vote,0)+IF(MATCH(M$1,$D4966:$D4969,0)&gt;MATCH(N$1,$D4966:$D4969,0),1*b_vote,0)+IF(MATCH(M$1,$E4966:$E4969,0)&gt;MATCH(N$1,$E4966:$E4969,0),1*c_vote,0)+IF(MATCH(M$1,$F4966:$F4969,0)&gt;MATCH(N$1,$F4966:$F4969,0),1*d_vote,0)</f>
        <v>0.47</v>
      </c>
      <c r="O4966" s="3">
        <f>IF(MATCH($O$1,$C4966:$C4969,0)&lt;(MATCH($P$1,$C4966:$C4969,0)),1*a_vote,0)+IF(MATCH($O$1,$D4966:$D4969,0)&lt;MATCH($P$1,$D4966:$D4969,0),1*b_vote,0)+IF(MATCH($O$1,$E4966:$E4969,0)&lt;MATCH($P$1,$E4966:$E4969,0),1*c_vote,0)+IF(MATCH($O$1,$F4966:$F4969,0)&lt;MATCH($P$1,$F4966:$F4969,0),1*d_vote,0)</f>
        <v>0.26</v>
      </c>
      <c r="P4966" s="3">
        <f>IF(MATCH(O$1,$C4966:$C4969,0)&gt;(MATCH(P$1,$C4966:$C4969,0)),1*a_vote,0)+IF(MATCH(O$1,$D4966:$D4969,0)&gt;MATCH(P$1,$D4966:$D4969,0),1*b_vote,0)+IF(MATCH(O$1,$E4966:$E4969,0)&gt;MATCH(P$1,$E4966:$E4969,0),1*c_vote,0)+IF(MATCH(O$1,$F4966:$F4969,0)&gt;MATCH(P$1,$F4966:$F4969,0),1*d_vote,0)</f>
        <v>0.74</v>
      </c>
      <c r="Q4966" s="3">
        <f>IF(MATCH($Q$1,$C4966:$C4969,0)&lt;(MATCH($R$1,$C4966:$C4969,0)),1*a_vote,0)+IF(MATCH($Q$1,$D4966:$D4969,0)&lt;MATCH($R$1,$D4966:$D4969,0),1*b_vote,0)+IF(MATCH($Q$1,$E4966:$E4969,0)&lt;MATCH($R$1,$E4966:$E4969,0),1*c_vote,0)+IF(MATCH($Q$1,$F4966:$F4969,0)&lt;MATCH($R$1,$F4966:$F4969,0),1*d_vote,0)</f>
        <v>0.26</v>
      </c>
      <c r="R4966" s="3">
        <f>IF(MATCH(Q$1,$C4966:$C4969,0)&gt;(MATCH(R$1,$C4966:$C4969,0)),1*a_vote,0)+IF(MATCH(Q$1,$D4966:$D4969,0)&gt;MATCH(R$1,$D4966:$D4969,0),1*b_vote,0)+IF(MATCH(Q$1,$E4966:$E4969,0)&gt;MATCH(R$1,$E4966:$E4969,0),1*c_vote,0)+IF(MATCH(Q$1,$F4966:$F4969,0)&gt;MATCH(R$1,$F4966:$F4969,0),1*d_vote,0)</f>
        <v>0.74</v>
      </c>
      <c r="S4966" s="3">
        <f>IF(MATCH($S$1,$C4966:$C4969,0)&lt;(MATCH($T$1,$C4966:$C4969,0)),1*a_vote,0)+IF(MATCH($S$1,$D4966:$D4969,0)&lt;MATCH($T$1,$D4966:$D4969,0),1*b_vote,0)+IF(MATCH($S$1,$E4966:$E4969,0)&lt;MATCH($T$1,$E4966:$E4969,0),1*c_vote,0)+IF(MATCH($S$1,$F4966:$F4969,0)&lt;MATCH($T$1,$F4966:$F4969,0),1*d_vote,0)</f>
        <v>0.51</v>
      </c>
      <c r="T4966" s="3">
        <f>IF(MATCH(S$1,$C4966:$C4969,0)&gt;(MATCH(T$1,$C4966:$C4969,0)),1*a_vote,0)+IF(MATCH(S$1,$D4966:$D4969,0)&gt;MATCH(T$1,$D4966:$D4969,0),1*b_vote,0)+IF(MATCH(S$1,$E4966:$E4969,0)&gt;MATCH(T$1,$E4966:$E4969,0),1*c_vote,0)+IF(MATCH(S$1,$F4966:$F4969,0)&gt;MATCH(T$1,$F4966:$F4969,0),1*d_vote,0)</f>
        <v>0.49</v>
      </c>
    </row>
    <row r="4967" spans="1:20" x14ac:dyDescent="0.25">
      <c r="A4967">
        <f t="shared" si="156"/>
        <v>4966</v>
      </c>
      <c r="B4967">
        <f t="shared" si="157"/>
        <v>1242</v>
      </c>
      <c r="C4967" t="str">
        <f>INDEX('VBA code_permu_wo_repettn'!$T$3:$Y$6,COUNTIF('Profile-matrices_Condorcet'!$B$2:$B4967,'Profile-matrices_Condorcet'!$B4967),MATCH(INDEX('numeric possibilities'!D$3:D$1298,VLOOKUP($B4967,'numeric possibilities'!$C$3:$G$1298,1)),'VBA code_permu_wo_repettn'!$T$2:$Y$2))</f>
        <v>D</v>
      </c>
      <c r="D4967" t="str">
        <f>INDEX('VBA code_permu_wo_repettn'!$AA$3:$AF$6,COUNTIF('Profile-matrices_Condorcet'!$B$2:$B4967,'Profile-matrices_Condorcet'!$B4967),MATCH(INDEX('numeric possibilities'!E$3:E$1298,VLOOKUP($B4967,'numeric possibilities'!$C$3:$G$1298,1)),'VBA code_permu_wo_repettn'!$AA$2:$AF$2))</f>
        <v>C</v>
      </c>
      <c r="E4967" t="str">
        <f>INDEX('VBA code_permu_wo_repettn'!$AH$3:$AM$6,COUNTIF('Profile-matrices_Condorcet'!$B$2:$B4967,'Profile-matrices_Condorcet'!$B4967),MATCH(INDEX('numeric possibilities'!F$3:F$1298,VLOOKUP($B4967,'numeric possibilities'!$C$3:$G$1298,1)),'VBA code_permu_wo_repettn'!$AH$2:$AM$2))</f>
        <v>D</v>
      </c>
      <c r="F4967" t="str">
        <f>INDEX('VBA code_permu_wo_repettn'!$AO$3:$AT$6,COUNTIF('Profile-matrices_Condorcet'!$B$2:$B4967,'Profile-matrices_Condorcet'!$B4967),MATCH(INDEX('numeric possibilities'!G$3:G$1298,VLOOKUP($B4967,'numeric possibilities'!$C$3:$G$1298,1)),'VBA code_permu_wo_repettn'!$AO$2:$AT$2))</f>
        <v>C</v>
      </c>
      <c r="H4967" t="s">
        <v>15</v>
      </c>
      <c r="I4967" t="str">
        <f>IF(I4966&gt;J4966,$I$1,IF(I4966&lt;J4966,$J$1,0))</f>
        <v>A</v>
      </c>
      <c r="K4967" t="str">
        <f>IF(K4966&gt;L4966,$K$1,IF(K4966&lt;L4966,$L$1,0))</f>
        <v>C</v>
      </c>
      <c r="M4967" t="str">
        <f>IF(M4966&gt;N4966,$M$1,IF(M4966&lt;N4966,$N$1,0))</f>
        <v>A</v>
      </c>
      <c r="O4967" t="str">
        <f>IF(O4966&gt;P4966,$O$1,IF(O4966&lt;P4966,$P$1,0))</f>
        <v>C</v>
      </c>
      <c r="Q4967" t="str">
        <f>IF(Q4966&gt;R4966,$Q$1,IF(Q4966&lt;R4966,$R$1,0))</f>
        <v>D</v>
      </c>
      <c r="S4967" t="str">
        <f>IF(S4966&gt;T4966,$S$1,IF(S4966&lt;T4966,$T$1,0))</f>
        <v>C</v>
      </c>
    </row>
    <row r="4968" spans="1:20" x14ac:dyDescent="0.25">
      <c r="A4968">
        <f t="shared" si="156"/>
        <v>4967</v>
      </c>
      <c r="B4968">
        <f t="shared" si="157"/>
        <v>1242</v>
      </c>
      <c r="C4968" t="str">
        <f>INDEX('VBA code_permu_wo_repettn'!$T$3:$Y$6,COUNTIF('Profile-matrices_Condorcet'!$B$2:$B4968,'Profile-matrices_Condorcet'!$B4968),MATCH(INDEX('numeric possibilities'!D$3:D$1298,VLOOKUP($B4968,'numeric possibilities'!$C$3:$G$1298,1)),'VBA code_permu_wo_repettn'!$T$2:$Y$2))</f>
        <v>C</v>
      </c>
      <c r="D4968" t="str">
        <f>INDEX('VBA code_permu_wo_repettn'!$AA$3:$AF$6,COUNTIF('Profile-matrices_Condorcet'!$B$2:$B4968,'Profile-matrices_Condorcet'!$B4968),MATCH(INDEX('numeric possibilities'!E$3:E$1298,VLOOKUP($B4968,'numeric possibilities'!$C$3:$G$1298,1)),'VBA code_permu_wo_repettn'!$AA$2:$AF$2))</f>
        <v>A</v>
      </c>
      <c r="E4968" t="str">
        <f>INDEX('VBA code_permu_wo_repettn'!$AH$3:$AM$6,COUNTIF('Profile-matrices_Condorcet'!$B$2:$B4968,'Profile-matrices_Condorcet'!$B4968),MATCH(INDEX('numeric possibilities'!F$3:F$1298,VLOOKUP($B4968,'numeric possibilities'!$C$3:$G$1298,1)),'VBA code_permu_wo_repettn'!$AH$2:$AM$2))</f>
        <v>A</v>
      </c>
      <c r="F4968" t="str">
        <f>INDEX('VBA code_permu_wo_repettn'!$AO$3:$AT$6,COUNTIF('Profile-matrices_Condorcet'!$B$2:$B4968,'Profile-matrices_Condorcet'!$B4968),MATCH(INDEX('numeric possibilities'!G$3:G$1298,VLOOKUP($B4968,'numeric possibilities'!$C$3:$G$1298,1)),'VBA code_permu_wo_repettn'!$AO$2:$AT$2))</f>
        <v>B</v>
      </c>
      <c r="I4968" t="s">
        <v>0</v>
      </c>
      <c r="J4968" t="s">
        <v>1</v>
      </c>
      <c r="K4968" t="s">
        <v>2</v>
      </c>
      <c r="L4968" t="s">
        <v>3</v>
      </c>
    </row>
    <row r="4969" spans="1:20" x14ac:dyDescent="0.25">
      <c r="A4969">
        <f t="shared" si="156"/>
        <v>4968</v>
      </c>
      <c r="B4969">
        <f t="shared" si="157"/>
        <v>1242</v>
      </c>
      <c r="C4969" t="str">
        <f>INDEX('VBA code_permu_wo_repettn'!$T$3:$Y$6,COUNTIF('Profile-matrices_Condorcet'!$B$2:$B4969,'Profile-matrices_Condorcet'!$B4969),MATCH(INDEX('numeric possibilities'!D$3:D$1298,VLOOKUP($B4969,'numeric possibilities'!$C$3:$G$1298,1)),'VBA code_permu_wo_repettn'!$T$2:$Y$2))</f>
        <v>B</v>
      </c>
      <c r="D4969" t="str">
        <f>INDEX('VBA code_permu_wo_repettn'!$AA$3:$AF$6,COUNTIF('Profile-matrices_Condorcet'!$B$2:$B4969,'Profile-matrices_Condorcet'!$B4969),MATCH(INDEX('numeric possibilities'!E$3:E$1298,VLOOKUP($B4969,'numeric possibilities'!$C$3:$G$1298,1)),'VBA code_permu_wo_repettn'!$AA$2:$AF$2))</f>
        <v>D</v>
      </c>
      <c r="E4969" t="str">
        <f>INDEX('VBA code_permu_wo_repettn'!$AH$3:$AM$6,COUNTIF('Profile-matrices_Condorcet'!$B$2:$B4969,'Profile-matrices_Condorcet'!$B4969),MATCH(INDEX('numeric possibilities'!F$3:F$1298,VLOOKUP($B4969,'numeric possibilities'!$C$3:$G$1298,1)),'VBA code_permu_wo_repettn'!$AH$2:$AM$2))</f>
        <v>B</v>
      </c>
      <c r="F4969" t="str">
        <f>INDEX('VBA code_permu_wo_repettn'!$AO$3:$AT$6,COUNTIF('Profile-matrices_Condorcet'!$B$2:$B4969,'Profile-matrices_Condorcet'!$B4969),MATCH(INDEX('numeric possibilities'!G$3:G$1298,VLOOKUP($B4969,'numeric possibilities'!$C$3:$G$1298,1)),'VBA code_permu_wo_repettn'!$AO$2:$AT$2))</f>
        <v>A</v>
      </c>
      <c r="G4969" t="str">
        <f>IF(MAX(I4969:L4969)&gt;='numeric possibilities'!$B$4/2,INDEX('Profile-matrices_Condorcet'!I4968:L4968,1,MATCH(MAX('Profile-matrices_Condorcet'!I4969:L4969),'Profile-matrices_Condorcet'!I4969:L4969,0)),"NCW")</f>
        <v>C</v>
      </c>
      <c r="H4969" t="s">
        <v>13</v>
      </c>
      <c r="I4969" s="3">
        <f>COUNTIF($I4967:$S4967,I4968)</f>
        <v>2</v>
      </c>
      <c r="J4969" s="3">
        <f>COUNTIF($I4967:$S4967,J4968)</f>
        <v>0</v>
      </c>
      <c r="K4969" s="3">
        <f>COUNTIF($I4967:$S4967,K4968)</f>
        <v>3</v>
      </c>
      <c r="L4969" s="3">
        <f>COUNTIF($I4967:$S4967,L4968)</f>
        <v>1</v>
      </c>
    </row>
    <row r="4970" spans="1:20" x14ac:dyDescent="0.25">
      <c r="A4970">
        <f t="shared" si="156"/>
        <v>4969</v>
      </c>
      <c r="B4970">
        <f t="shared" si="157"/>
        <v>1243</v>
      </c>
      <c r="C4970" t="str">
        <f>INDEX('VBA code_permu_wo_repettn'!$T$3:$Y$6,COUNTIF('Profile-matrices_Condorcet'!$B$2:$B4970,'Profile-matrices_Condorcet'!$B4970),MATCH(INDEX('numeric possibilities'!D$3:D$1298,VLOOKUP($B4970,'numeric possibilities'!$C$3:$G$1298,1)),'VBA code_permu_wo_repettn'!$T$2:$Y$2))</f>
        <v>A</v>
      </c>
      <c r="D4970" t="str">
        <f>INDEX('VBA code_permu_wo_repettn'!$AA$3:$AF$6,COUNTIF('Profile-matrices_Condorcet'!$B$2:$B4970,'Profile-matrices_Condorcet'!$B4970),MATCH(INDEX('numeric possibilities'!E$3:E$1298,VLOOKUP($B4970,'numeric possibilities'!$C$3:$G$1298,1)),'VBA code_permu_wo_repettn'!$AA$2:$AF$2))</f>
        <v>B</v>
      </c>
      <c r="E4970" t="str">
        <f>INDEX('VBA code_permu_wo_repettn'!$AH$3:$AM$6,COUNTIF('Profile-matrices_Condorcet'!$B$2:$B4970,'Profile-matrices_Condorcet'!$B4970),MATCH(INDEX('numeric possibilities'!F$3:F$1298,VLOOKUP($B4970,'numeric possibilities'!$C$3:$G$1298,1)),'VBA code_permu_wo_repettn'!$AH$2:$AM$2))</f>
        <v>C</v>
      </c>
      <c r="F4970" t="str">
        <f>INDEX('VBA code_permu_wo_repettn'!$AO$3:$AT$6,COUNTIF('Profile-matrices_Condorcet'!$B$2:$B4970,'Profile-matrices_Condorcet'!$B4970),MATCH(INDEX('numeric possibilities'!G$3:G$1298,VLOOKUP($B4970,'numeric possibilities'!$C$3:$G$1298,1)),'VBA code_permu_wo_repettn'!$AO$2:$AT$2))</f>
        <v>D</v>
      </c>
      <c r="H4970" t="s">
        <v>14</v>
      </c>
      <c r="I4970" s="3">
        <f>IF(MATCH(I$1,$C4970:$C4973,0)&lt;(MATCH(J$1,$C4970:$C4973,0)),1*a_vote,0)+IF(MATCH(I$1,$D4970:$D4973,0)&lt;MATCH(J$1,$D4970:$D4973,0),1*b_vote,0)+IF(MATCH(I$1,$E4970:$E4973,0)&lt;MATCH(J$1,$E4970:$E4973,0),1*c_vote,0)+IF(MATCH(I$1,$F4970:$F4973,0)&lt;MATCH(J$1,$F4970:$F4973,0),1*d_vote,0)</f>
        <v>0.52</v>
      </c>
      <c r="J4970" s="3">
        <f>IF(MATCH(I$1,$C4970:$C4973,0)&gt;(MATCH(J$1,$C4970:$C4973,0)),1*a_vote,0)+IF(MATCH(I$1,$D4970:$D4973,0)&gt;MATCH(J$1,$D4970:$D4973,0),1*b_vote,0)+IF(MATCH(I$1,$E4970:$E4973,0)&gt;MATCH(J$1,$E4970:$E4973,0),1*c_vote,0)+IF(MATCH(I$1,$F4970:$F4973,0)&gt;MATCH(J$1,$F4970:$F4973,0),1*d_vote,0)</f>
        <v>0.48</v>
      </c>
      <c r="K4970" s="3">
        <f>IF(MATCH($K$1,$C4970:$C4973,0)&lt;(MATCH($L$1,$C4970:$C4973,0)),1*a_vote,0)+IF(MATCH($K$1,$D4970:$D4973,0)&lt;MATCH($L$1,$D4970:$D4973,0),1*b_vote,0)+IF(MATCH($K$1,$E4970:$E4973,0)&lt;MATCH($L$1,$E4970:$E4973,0),1*c_vote,0)+IF(MATCH($K$1,$F4970:$F4973,0)&lt;MATCH($L$1,$F4970:$F4973,0),1*d_vote,0)</f>
        <v>0.27</v>
      </c>
      <c r="L4970" s="3">
        <f>IF(MATCH(K$1,$C4970:$C4973,0)&gt;(MATCH(L$1,$C4970:$C4973,0)),1*a_vote,0)+IF(MATCH(K$1,$D4970:$D4973,0)&gt;MATCH(L$1,$D4970:$D4973,0),1*b_vote,0)+IF(MATCH(K$1,$E4970:$E4973,0)&gt;MATCH(L$1,$E4970:$E4973,0),1*c_vote,0)+IF(MATCH(K$1,$F4970:$F4973,0)&gt;MATCH(L$1,$F4970:$F4973,0),1*d_vote,0)</f>
        <v>0.73</v>
      </c>
      <c r="M4970" s="3">
        <f>IF(MATCH($M$1,$C4970:$C4973,0)&lt;(MATCH($N$1,$C4970:$C4973,0)),1*a_vote,0)+IF(MATCH($M$1,$D4970:$D4973,0)&lt;MATCH($N$1,$D4970:$D4973,0),1*b_vote,0)+IF(MATCH($M$1,$E4970:$E4973,0)&lt;MATCH($N$1,$E4970:$E4973,0),1*c_vote,0)+IF(MATCH($M$1,$F4970:$F4973,0)&lt;MATCH($N$1,$F4970:$F4973,0),1*d_vote,0)</f>
        <v>0.27</v>
      </c>
      <c r="N4970" s="3">
        <f>IF(MATCH(M$1,$C4970:$C4973,0)&gt;(MATCH(N$1,$C4970:$C4973,0)),1*a_vote,0)+IF(MATCH(M$1,$D4970:$D4973,0)&gt;MATCH(N$1,$D4970:$D4973,0),1*b_vote,0)+IF(MATCH(M$1,$E4970:$E4973,0)&gt;MATCH(N$1,$E4970:$E4973,0),1*c_vote,0)+IF(MATCH(M$1,$F4970:$F4973,0)&gt;MATCH(N$1,$F4970:$F4973,0),1*d_vote,0)</f>
        <v>0.73</v>
      </c>
      <c r="O4970" s="3">
        <f>IF(MATCH($O$1,$C4970:$C4973,0)&lt;(MATCH($P$1,$C4970:$C4973,0)),1*a_vote,0)+IF(MATCH($O$1,$D4970:$D4973,0)&lt;MATCH($P$1,$D4970:$D4973,0),1*b_vote,0)+IF(MATCH($O$1,$E4970:$E4973,0)&lt;MATCH($P$1,$E4970:$E4973,0),1*c_vote,0)+IF(MATCH($O$1,$F4970:$F4973,0)&lt;MATCH($P$1,$F4970:$F4973,0),1*d_vote,0)</f>
        <v>0.53</v>
      </c>
      <c r="P4970" s="3">
        <f>IF(MATCH(O$1,$C4970:$C4973,0)&gt;(MATCH(P$1,$C4970:$C4973,0)),1*a_vote,0)+IF(MATCH(O$1,$D4970:$D4973,0)&gt;MATCH(P$1,$D4970:$D4973,0),1*b_vote,0)+IF(MATCH(O$1,$E4970:$E4973,0)&gt;MATCH(P$1,$E4970:$E4973,0),1*c_vote,0)+IF(MATCH(O$1,$F4970:$F4973,0)&gt;MATCH(P$1,$F4970:$F4973,0),1*d_vote,0)</f>
        <v>0.47</v>
      </c>
      <c r="Q4970" s="3">
        <f>IF(MATCH($Q$1,$C4970:$C4973,0)&lt;(MATCH($R$1,$C4970:$C4973,0)),1*a_vote,0)+IF(MATCH($Q$1,$D4970:$D4973,0)&lt;MATCH($R$1,$D4970:$D4973,0),1*b_vote,0)+IF(MATCH($Q$1,$E4970:$E4973,0)&lt;MATCH($R$1,$E4970:$E4973,0),1*c_vote,0)+IF(MATCH($Q$1,$F4970:$F4973,0)&lt;MATCH($R$1,$F4970:$F4973,0),1*d_vote,0)</f>
        <v>0.53</v>
      </c>
      <c r="R4970" s="3">
        <f>IF(MATCH(Q$1,$C4970:$C4973,0)&gt;(MATCH(R$1,$C4970:$C4973,0)),1*a_vote,0)+IF(MATCH(Q$1,$D4970:$D4973,0)&gt;MATCH(R$1,$D4970:$D4973,0),1*b_vote,0)+IF(MATCH(Q$1,$E4970:$E4973,0)&gt;MATCH(R$1,$E4970:$E4973,0),1*c_vote,0)+IF(MATCH(Q$1,$F4970:$F4973,0)&gt;MATCH(R$1,$F4970:$F4973,0),1*d_vote,0)</f>
        <v>0.47</v>
      </c>
      <c r="S4970" s="3">
        <f>IF(MATCH($S$1,$C4970:$C4973,0)&lt;(MATCH($T$1,$C4970:$C4973,0)),1*a_vote,0)+IF(MATCH($S$1,$D4970:$D4973,0)&lt;MATCH($T$1,$D4970:$D4973,0),1*b_vote,0)+IF(MATCH($S$1,$E4970:$E4973,0)&lt;MATCH($T$1,$E4970:$E4973,0),1*c_vote,0)+IF(MATCH($S$1,$F4970:$F4973,0)&lt;MATCH($T$1,$F4970:$F4973,0),1*d_vote,0)</f>
        <v>0.78</v>
      </c>
      <c r="T4970" s="3">
        <f>IF(MATCH(S$1,$C4970:$C4973,0)&gt;(MATCH(T$1,$C4970:$C4973,0)),1*a_vote,0)+IF(MATCH(S$1,$D4970:$D4973,0)&gt;MATCH(T$1,$D4970:$D4973,0),1*b_vote,0)+IF(MATCH(S$1,$E4970:$E4973,0)&gt;MATCH(T$1,$E4970:$E4973,0),1*c_vote,0)+IF(MATCH(S$1,$F4970:$F4973,0)&gt;MATCH(T$1,$F4970:$F4973,0),1*d_vote,0)</f>
        <v>0.21999999999999997</v>
      </c>
    </row>
    <row r="4971" spans="1:20" x14ac:dyDescent="0.25">
      <c r="A4971">
        <f t="shared" si="156"/>
        <v>4970</v>
      </c>
      <c r="B4971">
        <f t="shared" si="157"/>
        <v>1243</v>
      </c>
      <c r="C4971" t="str">
        <f>INDEX('VBA code_permu_wo_repettn'!$T$3:$Y$6,COUNTIF('Profile-matrices_Condorcet'!$B$2:$B4971,'Profile-matrices_Condorcet'!$B4971),MATCH(INDEX('numeric possibilities'!D$3:D$1298,VLOOKUP($B4971,'numeric possibilities'!$C$3:$G$1298,1)),'VBA code_permu_wo_repettn'!$T$2:$Y$2))</f>
        <v>B</v>
      </c>
      <c r="D4971" t="str">
        <f>INDEX('VBA code_permu_wo_repettn'!$AA$3:$AF$6,COUNTIF('Profile-matrices_Condorcet'!$B$2:$B4971,'Profile-matrices_Condorcet'!$B4971),MATCH(INDEX('numeric possibilities'!E$3:E$1298,VLOOKUP($B4971,'numeric possibilities'!$C$3:$G$1298,1)),'VBA code_permu_wo_repettn'!$AA$2:$AF$2))</f>
        <v>C</v>
      </c>
      <c r="E4971" t="str">
        <f>INDEX('VBA code_permu_wo_repettn'!$AH$3:$AM$6,COUNTIF('Profile-matrices_Condorcet'!$B$2:$B4971,'Profile-matrices_Condorcet'!$B4971),MATCH(INDEX('numeric possibilities'!F$3:F$1298,VLOOKUP($B4971,'numeric possibilities'!$C$3:$G$1298,1)),'VBA code_permu_wo_repettn'!$AH$2:$AM$2))</f>
        <v>D</v>
      </c>
      <c r="F4971" t="str">
        <f>INDEX('VBA code_permu_wo_repettn'!$AO$3:$AT$6,COUNTIF('Profile-matrices_Condorcet'!$B$2:$B4971,'Profile-matrices_Condorcet'!$B4971),MATCH(INDEX('numeric possibilities'!G$3:G$1298,VLOOKUP($B4971,'numeric possibilities'!$C$3:$G$1298,1)),'VBA code_permu_wo_repettn'!$AO$2:$AT$2))</f>
        <v>C</v>
      </c>
      <c r="H4971" t="s">
        <v>15</v>
      </c>
      <c r="I4971" t="str">
        <f>IF(I4970&gt;J4970,$I$1,IF(I4970&lt;J4970,$J$1,0))</f>
        <v>A</v>
      </c>
      <c r="K4971" t="str">
        <f>IF(K4970&gt;L4970,$K$1,IF(K4970&lt;L4970,$L$1,0))</f>
        <v>C</v>
      </c>
      <c r="M4971" t="str">
        <f>IF(M4970&gt;N4970,$M$1,IF(M4970&lt;N4970,$N$1,0))</f>
        <v>D</v>
      </c>
      <c r="O4971" t="str">
        <f>IF(O4970&gt;P4970,$O$1,IF(O4970&lt;P4970,$P$1,0))</f>
        <v>B</v>
      </c>
      <c r="Q4971" t="str">
        <f>IF(Q4970&gt;R4970,$Q$1,IF(Q4970&lt;R4970,$R$1,0))</f>
        <v>B</v>
      </c>
      <c r="S4971" t="str">
        <f>IF(S4970&gt;T4970,$S$1,IF(S4970&lt;T4970,$T$1,0))</f>
        <v>C</v>
      </c>
    </row>
    <row r="4972" spans="1:20" x14ac:dyDescent="0.25">
      <c r="A4972">
        <f t="shared" si="156"/>
        <v>4971</v>
      </c>
      <c r="B4972">
        <f t="shared" si="157"/>
        <v>1243</v>
      </c>
      <c r="C4972" t="str">
        <f>INDEX('VBA code_permu_wo_repettn'!$T$3:$Y$6,COUNTIF('Profile-matrices_Condorcet'!$B$2:$B4972,'Profile-matrices_Condorcet'!$B4972),MATCH(INDEX('numeric possibilities'!D$3:D$1298,VLOOKUP($B4972,'numeric possibilities'!$C$3:$G$1298,1)),'VBA code_permu_wo_repettn'!$T$2:$Y$2))</f>
        <v>C</v>
      </c>
      <c r="D4972" t="str">
        <f>INDEX('VBA code_permu_wo_repettn'!$AA$3:$AF$6,COUNTIF('Profile-matrices_Condorcet'!$B$2:$B4972,'Profile-matrices_Condorcet'!$B4972),MATCH(INDEX('numeric possibilities'!E$3:E$1298,VLOOKUP($B4972,'numeric possibilities'!$C$3:$G$1298,1)),'VBA code_permu_wo_repettn'!$AA$2:$AF$2))</f>
        <v>D</v>
      </c>
      <c r="E4972" t="str">
        <f>INDEX('VBA code_permu_wo_repettn'!$AH$3:$AM$6,COUNTIF('Profile-matrices_Condorcet'!$B$2:$B4972,'Profile-matrices_Condorcet'!$B4972),MATCH(INDEX('numeric possibilities'!F$3:F$1298,VLOOKUP($B4972,'numeric possibilities'!$C$3:$G$1298,1)),'VBA code_permu_wo_repettn'!$AH$2:$AM$2))</f>
        <v>A</v>
      </c>
      <c r="F4972" t="str">
        <f>INDEX('VBA code_permu_wo_repettn'!$AO$3:$AT$6,COUNTIF('Profile-matrices_Condorcet'!$B$2:$B4972,'Profile-matrices_Condorcet'!$B4972),MATCH(INDEX('numeric possibilities'!G$3:G$1298,VLOOKUP($B4972,'numeric possibilities'!$C$3:$G$1298,1)),'VBA code_permu_wo_repettn'!$AO$2:$AT$2))</f>
        <v>B</v>
      </c>
      <c r="I4972" t="s">
        <v>0</v>
      </c>
      <c r="J4972" t="s">
        <v>1</v>
      </c>
      <c r="K4972" t="s">
        <v>2</v>
      </c>
      <c r="L4972" t="s">
        <v>3</v>
      </c>
    </row>
    <row r="4973" spans="1:20" x14ac:dyDescent="0.25">
      <c r="A4973">
        <f t="shared" si="156"/>
        <v>4972</v>
      </c>
      <c r="B4973">
        <f t="shared" si="157"/>
        <v>1243</v>
      </c>
      <c r="C4973" t="str">
        <f>INDEX('VBA code_permu_wo_repettn'!$T$3:$Y$6,COUNTIF('Profile-matrices_Condorcet'!$B$2:$B4973,'Profile-matrices_Condorcet'!$B4973),MATCH(INDEX('numeric possibilities'!D$3:D$1298,VLOOKUP($B4973,'numeric possibilities'!$C$3:$G$1298,1)),'VBA code_permu_wo_repettn'!$T$2:$Y$2))</f>
        <v>D</v>
      </c>
      <c r="D4973" t="str">
        <f>INDEX('VBA code_permu_wo_repettn'!$AA$3:$AF$6,COUNTIF('Profile-matrices_Condorcet'!$B$2:$B4973,'Profile-matrices_Condorcet'!$B4973),MATCH(INDEX('numeric possibilities'!E$3:E$1298,VLOOKUP($B4973,'numeric possibilities'!$C$3:$G$1298,1)),'VBA code_permu_wo_repettn'!$AA$2:$AF$2))</f>
        <v>A</v>
      </c>
      <c r="E4973" t="str">
        <f>INDEX('VBA code_permu_wo_repettn'!$AH$3:$AM$6,COUNTIF('Profile-matrices_Condorcet'!$B$2:$B4973,'Profile-matrices_Condorcet'!$B4973),MATCH(INDEX('numeric possibilities'!F$3:F$1298,VLOOKUP($B4973,'numeric possibilities'!$C$3:$G$1298,1)),'VBA code_permu_wo_repettn'!$AH$2:$AM$2))</f>
        <v>B</v>
      </c>
      <c r="F4973" t="str">
        <f>INDEX('VBA code_permu_wo_repettn'!$AO$3:$AT$6,COUNTIF('Profile-matrices_Condorcet'!$B$2:$B4973,'Profile-matrices_Condorcet'!$B4973),MATCH(INDEX('numeric possibilities'!G$3:G$1298,VLOOKUP($B4973,'numeric possibilities'!$C$3:$G$1298,1)),'VBA code_permu_wo_repettn'!$AO$2:$AT$2))</f>
        <v>A</v>
      </c>
      <c r="G4973" t="str">
        <f>IF(MAX(I4973:L4973)&gt;='numeric possibilities'!$B$4/2,INDEX('Profile-matrices_Condorcet'!I4972:L4972,1,MATCH(MAX('Profile-matrices_Condorcet'!I4973:L4973),'Profile-matrices_Condorcet'!I4973:L4973,0)),"NCW")</f>
        <v>NCW</v>
      </c>
      <c r="H4973" t="s">
        <v>13</v>
      </c>
      <c r="I4973" s="3">
        <f>COUNTIF($I4971:$S4971,I4972)</f>
        <v>1</v>
      </c>
      <c r="J4973" s="3">
        <f>COUNTIF($I4971:$S4971,J4972)</f>
        <v>2</v>
      </c>
      <c r="K4973" s="3">
        <f>COUNTIF($I4971:$S4971,K4972)</f>
        <v>2</v>
      </c>
      <c r="L4973" s="3">
        <f>COUNTIF($I4971:$S4971,L4972)</f>
        <v>1</v>
      </c>
    </row>
    <row r="4974" spans="1:20" x14ac:dyDescent="0.25">
      <c r="A4974">
        <f t="shared" si="156"/>
        <v>4973</v>
      </c>
      <c r="B4974">
        <f t="shared" si="157"/>
        <v>1244</v>
      </c>
      <c r="C4974" t="str">
        <f>INDEX('VBA code_permu_wo_repettn'!$T$3:$Y$6,COUNTIF('Profile-matrices_Condorcet'!$B$2:$B4974,'Profile-matrices_Condorcet'!$B4974),MATCH(INDEX('numeric possibilities'!D$3:D$1298,VLOOKUP($B4974,'numeric possibilities'!$C$3:$G$1298,1)),'VBA code_permu_wo_repettn'!$T$2:$Y$2))</f>
        <v>A</v>
      </c>
      <c r="D4974" t="str">
        <f>INDEX('VBA code_permu_wo_repettn'!$AA$3:$AF$6,COUNTIF('Profile-matrices_Condorcet'!$B$2:$B4974,'Profile-matrices_Condorcet'!$B4974),MATCH(INDEX('numeric possibilities'!E$3:E$1298,VLOOKUP($B4974,'numeric possibilities'!$C$3:$G$1298,1)),'VBA code_permu_wo_repettn'!$AA$2:$AF$2))</f>
        <v>B</v>
      </c>
      <c r="E4974" t="str">
        <f>INDEX('VBA code_permu_wo_repettn'!$AH$3:$AM$6,COUNTIF('Profile-matrices_Condorcet'!$B$2:$B4974,'Profile-matrices_Condorcet'!$B4974),MATCH(INDEX('numeric possibilities'!F$3:F$1298,VLOOKUP($B4974,'numeric possibilities'!$C$3:$G$1298,1)),'VBA code_permu_wo_repettn'!$AH$2:$AM$2))</f>
        <v>C</v>
      </c>
      <c r="F4974" t="str">
        <f>INDEX('VBA code_permu_wo_repettn'!$AO$3:$AT$6,COUNTIF('Profile-matrices_Condorcet'!$B$2:$B4974,'Profile-matrices_Condorcet'!$B4974),MATCH(INDEX('numeric possibilities'!G$3:G$1298,VLOOKUP($B4974,'numeric possibilities'!$C$3:$G$1298,1)),'VBA code_permu_wo_repettn'!$AO$2:$AT$2))</f>
        <v>D</v>
      </c>
      <c r="H4974" t="s">
        <v>14</v>
      </c>
      <c r="I4974" s="3">
        <f>IF(MATCH(I$1,$C4974:$C4977,0)&lt;(MATCH(J$1,$C4974:$C4977,0)),1*a_vote,0)+IF(MATCH(I$1,$D4974:$D4977,0)&lt;MATCH(J$1,$D4974:$D4977,0),1*b_vote,0)+IF(MATCH(I$1,$E4974:$E4977,0)&lt;MATCH(J$1,$E4974:$E4977,0),1*c_vote,0)+IF(MATCH(I$1,$F4974:$F4977,0)&lt;MATCH(J$1,$F4974:$F4977,0),1*d_vote,0)</f>
        <v>0.52</v>
      </c>
      <c r="J4974" s="3">
        <f>IF(MATCH(I$1,$C4974:$C4977,0)&gt;(MATCH(J$1,$C4974:$C4977,0)),1*a_vote,0)+IF(MATCH(I$1,$D4974:$D4977,0)&gt;MATCH(J$1,$D4974:$D4977,0),1*b_vote,0)+IF(MATCH(I$1,$E4974:$E4977,0)&gt;MATCH(J$1,$E4974:$E4977,0),1*c_vote,0)+IF(MATCH(I$1,$F4974:$F4977,0)&gt;MATCH(J$1,$F4974:$F4977,0),1*d_vote,0)</f>
        <v>0.48</v>
      </c>
      <c r="K4974" s="3">
        <f>IF(MATCH($K$1,$C4974:$C4977,0)&lt;(MATCH($L$1,$C4974:$C4977,0)),1*a_vote,0)+IF(MATCH($K$1,$D4974:$D4977,0)&lt;MATCH($L$1,$D4974:$D4977,0),1*b_vote,0)+IF(MATCH($K$1,$E4974:$E4977,0)&lt;MATCH($L$1,$E4974:$E4977,0),1*c_vote,0)+IF(MATCH($K$1,$F4974:$F4977,0)&lt;MATCH($L$1,$F4974:$F4977,0),1*d_vote,0)</f>
        <v>0.27</v>
      </c>
      <c r="L4974" s="3">
        <f>IF(MATCH(K$1,$C4974:$C4977,0)&gt;(MATCH(L$1,$C4974:$C4977,0)),1*a_vote,0)+IF(MATCH(K$1,$D4974:$D4977,0)&gt;MATCH(L$1,$D4974:$D4977,0),1*b_vote,0)+IF(MATCH(K$1,$E4974:$E4977,0)&gt;MATCH(L$1,$E4974:$E4977,0),1*c_vote,0)+IF(MATCH(K$1,$F4974:$F4977,0)&gt;MATCH(L$1,$F4974:$F4977,0),1*d_vote,0)</f>
        <v>0.73</v>
      </c>
      <c r="M4974" s="3">
        <f>IF(MATCH($M$1,$C4974:$C4977,0)&lt;(MATCH($N$1,$C4974:$C4977,0)),1*a_vote,0)+IF(MATCH($M$1,$D4974:$D4977,0)&lt;MATCH($N$1,$D4974:$D4977,0),1*b_vote,0)+IF(MATCH($M$1,$E4974:$E4977,0)&lt;MATCH($N$1,$E4974:$E4977,0),1*c_vote,0)+IF(MATCH($M$1,$F4974:$F4977,0)&lt;MATCH($N$1,$F4974:$F4977,0),1*d_vote,0)</f>
        <v>0.27</v>
      </c>
      <c r="N4974" s="3">
        <f>IF(MATCH(M$1,$C4974:$C4977,0)&gt;(MATCH(N$1,$C4974:$C4977,0)),1*a_vote,0)+IF(MATCH(M$1,$D4974:$D4977,0)&gt;MATCH(N$1,$D4974:$D4977,0),1*b_vote,0)+IF(MATCH(M$1,$E4974:$E4977,0)&gt;MATCH(N$1,$E4974:$E4977,0),1*c_vote,0)+IF(MATCH(M$1,$F4974:$F4977,0)&gt;MATCH(N$1,$F4974:$F4977,0),1*d_vote,0)</f>
        <v>0.73</v>
      </c>
      <c r="O4974" s="3">
        <f>IF(MATCH($O$1,$C4974:$C4977,0)&lt;(MATCH($P$1,$C4974:$C4977,0)),1*a_vote,0)+IF(MATCH($O$1,$D4974:$D4977,0)&lt;MATCH($P$1,$D4974:$D4977,0),1*b_vote,0)+IF(MATCH($O$1,$E4974:$E4977,0)&lt;MATCH($P$1,$E4974:$E4977,0),1*c_vote,0)+IF(MATCH($O$1,$F4974:$F4977,0)&lt;MATCH($P$1,$F4974:$F4977,0),1*d_vote,0)</f>
        <v>0.53</v>
      </c>
      <c r="P4974" s="3">
        <f>IF(MATCH(O$1,$C4974:$C4977,0)&gt;(MATCH(P$1,$C4974:$C4977,0)),1*a_vote,0)+IF(MATCH(O$1,$D4974:$D4977,0)&gt;MATCH(P$1,$D4974:$D4977,0),1*b_vote,0)+IF(MATCH(O$1,$E4974:$E4977,0)&gt;MATCH(P$1,$E4974:$E4977,0),1*c_vote,0)+IF(MATCH(O$1,$F4974:$F4977,0)&gt;MATCH(P$1,$F4974:$F4977,0),1*d_vote,0)</f>
        <v>0.47</v>
      </c>
      <c r="Q4974" s="3">
        <f>IF(MATCH($Q$1,$C4974:$C4977,0)&lt;(MATCH($R$1,$C4974:$C4977,0)),1*a_vote,0)+IF(MATCH($Q$1,$D4974:$D4977,0)&lt;MATCH($R$1,$D4974:$D4977,0),1*b_vote,0)+IF(MATCH($Q$1,$E4974:$E4977,0)&lt;MATCH($R$1,$E4974:$E4977,0),1*c_vote,0)+IF(MATCH($Q$1,$F4974:$F4977,0)&lt;MATCH($R$1,$F4974:$F4977,0),1*d_vote,0)</f>
        <v>0.53</v>
      </c>
      <c r="R4974" s="3">
        <f>IF(MATCH(Q$1,$C4974:$C4977,0)&gt;(MATCH(R$1,$C4974:$C4977,0)),1*a_vote,0)+IF(MATCH(Q$1,$D4974:$D4977,0)&gt;MATCH(R$1,$D4974:$D4977,0),1*b_vote,0)+IF(MATCH(Q$1,$E4974:$E4977,0)&gt;MATCH(R$1,$E4974:$E4977,0),1*c_vote,0)+IF(MATCH(Q$1,$F4974:$F4977,0)&gt;MATCH(R$1,$F4974:$F4977,0),1*d_vote,0)</f>
        <v>0.47</v>
      </c>
      <c r="S4974" s="3">
        <f>IF(MATCH($S$1,$C4974:$C4977,0)&lt;(MATCH($T$1,$C4974:$C4977,0)),1*a_vote,0)+IF(MATCH($S$1,$D4974:$D4977,0)&lt;MATCH($T$1,$D4974:$D4977,0),1*b_vote,0)+IF(MATCH($S$1,$E4974:$E4977,0)&lt;MATCH($T$1,$E4974:$E4977,0),1*c_vote,0)+IF(MATCH($S$1,$F4974:$F4977,0)&lt;MATCH($T$1,$F4974:$F4977,0),1*d_vote,0)</f>
        <v>0.51</v>
      </c>
      <c r="T4974" s="3">
        <f>IF(MATCH(S$1,$C4974:$C4977,0)&gt;(MATCH(T$1,$C4974:$C4977,0)),1*a_vote,0)+IF(MATCH(S$1,$D4974:$D4977,0)&gt;MATCH(T$1,$D4974:$D4977,0),1*b_vote,0)+IF(MATCH(S$1,$E4974:$E4977,0)&gt;MATCH(T$1,$E4974:$E4977,0),1*c_vote,0)+IF(MATCH(S$1,$F4974:$F4977,0)&gt;MATCH(T$1,$F4974:$F4977,0),1*d_vote,0)</f>
        <v>0.49</v>
      </c>
    </row>
    <row r="4975" spans="1:20" x14ac:dyDescent="0.25">
      <c r="A4975">
        <f t="shared" si="156"/>
        <v>4974</v>
      </c>
      <c r="B4975">
        <f t="shared" si="157"/>
        <v>1244</v>
      </c>
      <c r="C4975" t="str">
        <f>INDEX('VBA code_permu_wo_repettn'!$T$3:$Y$6,COUNTIF('Profile-matrices_Condorcet'!$B$2:$B4975,'Profile-matrices_Condorcet'!$B4975),MATCH(INDEX('numeric possibilities'!D$3:D$1298,VLOOKUP($B4975,'numeric possibilities'!$C$3:$G$1298,1)),'VBA code_permu_wo_repettn'!$T$2:$Y$2))</f>
        <v>B</v>
      </c>
      <c r="D4975" t="str">
        <f>INDEX('VBA code_permu_wo_repettn'!$AA$3:$AF$6,COUNTIF('Profile-matrices_Condorcet'!$B$2:$B4975,'Profile-matrices_Condorcet'!$B4975),MATCH(INDEX('numeric possibilities'!E$3:E$1298,VLOOKUP($B4975,'numeric possibilities'!$C$3:$G$1298,1)),'VBA code_permu_wo_repettn'!$AA$2:$AF$2))</f>
        <v>C</v>
      </c>
      <c r="E4975" t="str">
        <f>INDEX('VBA code_permu_wo_repettn'!$AH$3:$AM$6,COUNTIF('Profile-matrices_Condorcet'!$B$2:$B4975,'Profile-matrices_Condorcet'!$B4975),MATCH(INDEX('numeric possibilities'!F$3:F$1298,VLOOKUP($B4975,'numeric possibilities'!$C$3:$G$1298,1)),'VBA code_permu_wo_repettn'!$AH$2:$AM$2))</f>
        <v>D</v>
      </c>
      <c r="F4975" t="str">
        <f>INDEX('VBA code_permu_wo_repettn'!$AO$3:$AT$6,COUNTIF('Profile-matrices_Condorcet'!$B$2:$B4975,'Profile-matrices_Condorcet'!$B4975),MATCH(INDEX('numeric possibilities'!G$3:G$1298,VLOOKUP($B4975,'numeric possibilities'!$C$3:$G$1298,1)),'VBA code_permu_wo_repettn'!$AO$2:$AT$2))</f>
        <v>C</v>
      </c>
      <c r="H4975" t="s">
        <v>15</v>
      </c>
      <c r="I4975" t="str">
        <f>IF(I4974&gt;J4974,$I$1,IF(I4974&lt;J4974,$J$1,0))</f>
        <v>A</v>
      </c>
      <c r="K4975" t="str">
        <f>IF(K4974&gt;L4974,$K$1,IF(K4974&lt;L4974,$L$1,0))</f>
        <v>C</v>
      </c>
      <c r="M4975" t="str">
        <f>IF(M4974&gt;N4974,$M$1,IF(M4974&lt;N4974,$N$1,0))</f>
        <v>D</v>
      </c>
      <c r="O4975" t="str">
        <f>IF(O4974&gt;P4974,$O$1,IF(O4974&lt;P4974,$P$1,0))</f>
        <v>B</v>
      </c>
      <c r="Q4975" t="str">
        <f>IF(Q4974&gt;R4974,$Q$1,IF(Q4974&lt;R4974,$R$1,0))</f>
        <v>B</v>
      </c>
      <c r="S4975" t="str">
        <f>IF(S4974&gt;T4974,$S$1,IF(S4974&lt;T4974,$T$1,0))</f>
        <v>C</v>
      </c>
    </row>
    <row r="4976" spans="1:20" x14ac:dyDescent="0.25">
      <c r="A4976">
        <f t="shared" si="156"/>
        <v>4975</v>
      </c>
      <c r="B4976">
        <f t="shared" si="157"/>
        <v>1244</v>
      </c>
      <c r="C4976" t="str">
        <f>INDEX('VBA code_permu_wo_repettn'!$T$3:$Y$6,COUNTIF('Profile-matrices_Condorcet'!$B$2:$B4976,'Profile-matrices_Condorcet'!$B4976),MATCH(INDEX('numeric possibilities'!D$3:D$1298,VLOOKUP($B4976,'numeric possibilities'!$C$3:$G$1298,1)),'VBA code_permu_wo_repettn'!$T$2:$Y$2))</f>
        <v>D</v>
      </c>
      <c r="D4976" t="str">
        <f>INDEX('VBA code_permu_wo_repettn'!$AA$3:$AF$6,COUNTIF('Profile-matrices_Condorcet'!$B$2:$B4976,'Profile-matrices_Condorcet'!$B4976),MATCH(INDEX('numeric possibilities'!E$3:E$1298,VLOOKUP($B4976,'numeric possibilities'!$C$3:$G$1298,1)),'VBA code_permu_wo_repettn'!$AA$2:$AF$2))</f>
        <v>D</v>
      </c>
      <c r="E4976" t="str">
        <f>INDEX('VBA code_permu_wo_repettn'!$AH$3:$AM$6,COUNTIF('Profile-matrices_Condorcet'!$B$2:$B4976,'Profile-matrices_Condorcet'!$B4976),MATCH(INDEX('numeric possibilities'!F$3:F$1298,VLOOKUP($B4976,'numeric possibilities'!$C$3:$G$1298,1)),'VBA code_permu_wo_repettn'!$AH$2:$AM$2))</f>
        <v>A</v>
      </c>
      <c r="F4976" t="str">
        <f>INDEX('VBA code_permu_wo_repettn'!$AO$3:$AT$6,COUNTIF('Profile-matrices_Condorcet'!$B$2:$B4976,'Profile-matrices_Condorcet'!$B4976),MATCH(INDEX('numeric possibilities'!G$3:G$1298,VLOOKUP($B4976,'numeric possibilities'!$C$3:$G$1298,1)),'VBA code_permu_wo_repettn'!$AO$2:$AT$2))</f>
        <v>B</v>
      </c>
      <c r="I4976" t="s">
        <v>0</v>
      </c>
      <c r="J4976" t="s">
        <v>1</v>
      </c>
      <c r="K4976" t="s">
        <v>2</v>
      </c>
      <c r="L4976" t="s">
        <v>3</v>
      </c>
    </row>
    <row r="4977" spans="1:20" x14ac:dyDescent="0.25">
      <c r="A4977">
        <f t="shared" si="156"/>
        <v>4976</v>
      </c>
      <c r="B4977">
        <f t="shared" si="157"/>
        <v>1244</v>
      </c>
      <c r="C4977" t="str">
        <f>INDEX('VBA code_permu_wo_repettn'!$T$3:$Y$6,COUNTIF('Profile-matrices_Condorcet'!$B$2:$B4977,'Profile-matrices_Condorcet'!$B4977),MATCH(INDEX('numeric possibilities'!D$3:D$1298,VLOOKUP($B4977,'numeric possibilities'!$C$3:$G$1298,1)),'VBA code_permu_wo_repettn'!$T$2:$Y$2))</f>
        <v>C</v>
      </c>
      <c r="D4977" t="str">
        <f>INDEX('VBA code_permu_wo_repettn'!$AA$3:$AF$6,COUNTIF('Profile-matrices_Condorcet'!$B$2:$B4977,'Profile-matrices_Condorcet'!$B4977),MATCH(INDEX('numeric possibilities'!E$3:E$1298,VLOOKUP($B4977,'numeric possibilities'!$C$3:$G$1298,1)),'VBA code_permu_wo_repettn'!$AA$2:$AF$2))</f>
        <v>A</v>
      </c>
      <c r="E4977" t="str">
        <f>INDEX('VBA code_permu_wo_repettn'!$AH$3:$AM$6,COUNTIF('Profile-matrices_Condorcet'!$B$2:$B4977,'Profile-matrices_Condorcet'!$B4977),MATCH(INDEX('numeric possibilities'!F$3:F$1298,VLOOKUP($B4977,'numeric possibilities'!$C$3:$G$1298,1)),'VBA code_permu_wo_repettn'!$AH$2:$AM$2))</f>
        <v>B</v>
      </c>
      <c r="F4977" t="str">
        <f>INDEX('VBA code_permu_wo_repettn'!$AO$3:$AT$6,COUNTIF('Profile-matrices_Condorcet'!$B$2:$B4977,'Profile-matrices_Condorcet'!$B4977),MATCH(INDEX('numeric possibilities'!G$3:G$1298,VLOOKUP($B4977,'numeric possibilities'!$C$3:$G$1298,1)),'VBA code_permu_wo_repettn'!$AO$2:$AT$2))</f>
        <v>A</v>
      </c>
      <c r="G4977" t="str">
        <f>IF(MAX(I4977:L4977)&gt;='numeric possibilities'!$B$4/2,INDEX('Profile-matrices_Condorcet'!I4976:L4976,1,MATCH(MAX('Profile-matrices_Condorcet'!I4977:L4977),'Profile-matrices_Condorcet'!I4977:L4977,0)),"NCW")</f>
        <v>NCW</v>
      </c>
      <c r="H4977" t="s">
        <v>13</v>
      </c>
      <c r="I4977" s="3">
        <f>COUNTIF($I4975:$S4975,I4976)</f>
        <v>1</v>
      </c>
      <c r="J4977" s="3">
        <f>COUNTIF($I4975:$S4975,J4976)</f>
        <v>2</v>
      </c>
      <c r="K4977" s="3">
        <f>COUNTIF($I4975:$S4975,K4976)</f>
        <v>2</v>
      </c>
      <c r="L4977" s="3">
        <f>COUNTIF($I4975:$S4975,L4976)</f>
        <v>1</v>
      </c>
    </row>
    <row r="4978" spans="1:20" x14ac:dyDescent="0.25">
      <c r="A4978">
        <f t="shared" si="156"/>
        <v>4977</v>
      </c>
      <c r="B4978">
        <f t="shared" si="157"/>
        <v>1245</v>
      </c>
      <c r="C4978" t="str">
        <f>INDEX('VBA code_permu_wo_repettn'!$T$3:$Y$6,COUNTIF('Profile-matrices_Condorcet'!$B$2:$B4978,'Profile-matrices_Condorcet'!$B4978),MATCH(INDEX('numeric possibilities'!D$3:D$1298,VLOOKUP($B4978,'numeric possibilities'!$C$3:$G$1298,1)),'VBA code_permu_wo_repettn'!$T$2:$Y$2))</f>
        <v>A</v>
      </c>
      <c r="D4978" t="str">
        <f>INDEX('VBA code_permu_wo_repettn'!$AA$3:$AF$6,COUNTIF('Profile-matrices_Condorcet'!$B$2:$B4978,'Profile-matrices_Condorcet'!$B4978),MATCH(INDEX('numeric possibilities'!E$3:E$1298,VLOOKUP($B4978,'numeric possibilities'!$C$3:$G$1298,1)),'VBA code_permu_wo_repettn'!$AA$2:$AF$2))</f>
        <v>B</v>
      </c>
      <c r="E4978" t="str">
        <f>INDEX('VBA code_permu_wo_repettn'!$AH$3:$AM$6,COUNTIF('Profile-matrices_Condorcet'!$B$2:$B4978,'Profile-matrices_Condorcet'!$B4978),MATCH(INDEX('numeric possibilities'!F$3:F$1298,VLOOKUP($B4978,'numeric possibilities'!$C$3:$G$1298,1)),'VBA code_permu_wo_repettn'!$AH$2:$AM$2))</f>
        <v>C</v>
      </c>
      <c r="F4978" t="str">
        <f>INDEX('VBA code_permu_wo_repettn'!$AO$3:$AT$6,COUNTIF('Profile-matrices_Condorcet'!$B$2:$B4978,'Profile-matrices_Condorcet'!$B4978),MATCH(INDEX('numeric possibilities'!G$3:G$1298,VLOOKUP($B4978,'numeric possibilities'!$C$3:$G$1298,1)),'VBA code_permu_wo_repettn'!$AO$2:$AT$2))</f>
        <v>D</v>
      </c>
      <c r="H4978" t="s">
        <v>14</v>
      </c>
      <c r="I4978" s="3">
        <f>IF(MATCH(I$1,$C4978:$C4981,0)&lt;(MATCH(J$1,$C4978:$C4981,0)),1*a_vote,0)+IF(MATCH(I$1,$D4978:$D4981,0)&lt;MATCH(J$1,$D4978:$D4981,0),1*b_vote,0)+IF(MATCH(I$1,$E4978:$E4981,0)&lt;MATCH(J$1,$E4978:$E4981,0),1*c_vote,0)+IF(MATCH(I$1,$F4978:$F4981,0)&lt;MATCH(J$1,$F4978:$F4981,0),1*d_vote,0)</f>
        <v>0.52</v>
      </c>
      <c r="J4978" s="3">
        <f>IF(MATCH(I$1,$C4978:$C4981,0)&gt;(MATCH(J$1,$C4978:$C4981,0)),1*a_vote,0)+IF(MATCH(I$1,$D4978:$D4981,0)&gt;MATCH(J$1,$D4978:$D4981,0),1*b_vote,0)+IF(MATCH(I$1,$E4978:$E4981,0)&gt;MATCH(J$1,$E4978:$E4981,0),1*c_vote,0)+IF(MATCH(I$1,$F4978:$F4981,0)&gt;MATCH(J$1,$F4978:$F4981,0),1*d_vote,0)</f>
        <v>0.48</v>
      </c>
      <c r="K4978" s="3">
        <f>IF(MATCH($K$1,$C4978:$C4981,0)&lt;(MATCH($L$1,$C4978:$C4981,0)),1*a_vote,0)+IF(MATCH($K$1,$D4978:$D4981,0)&lt;MATCH($L$1,$D4978:$D4981,0),1*b_vote,0)+IF(MATCH($K$1,$E4978:$E4981,0)&lt;MATCH($L$1,$E4978:$E4981,0),1*c_vote,0)+IF(MATCH($K$1,$F4978:$F4981,0)&lt;MATCH($L$1,$F4978:$F4981,0),1*d_vote,0)</f>
        <v>0.27</v>
      </c>
      <c r="L4978" s="3">
        <f>IF(MATCH(K$1,$C4978:$C4981,0)&gt;(MATCH(L$1,$C4978:$C4981,0)),1*a_vote,0)+IF(MATCH(K$1,$D4978:$D4981,0)&gt;MATCH(L$1,$D4978:$D4981,0),1*b_vote,0)+IF(MATCH(K$1,$E4978:$E4981,0)&gt;MATCH(L$1,$E4978:$E4981,0),1*c_vote,0)+IF(MATCH(K$1,$F4978:$F4981,0)&gt;MATCH(L$1,$F4978:$F4981,0),1*d_vote,0)</f>
        <v>0.73</v>
      </c>
      <c r="M4978" s="3">
        <f>IF(MATCH($M$1,$C4978:$C4981,0)&lt;(MATCH($N$1,$C4978:$C4981,0)),1*a_vote,0)+IF(MATCH($M$1,$D4978:$D4981,0)&lt;MATCH($N$1,$D4978:$D4981,0),1*b_vote,0)+IF(MATCH($M$1,$E4978:$E4981,0)&lt;MATCH($N$1,$E4978:$E4981,0),1*c_vote,0)+IF(MATCH($M$1,$F4978:$F4981,0)&lt;MATCH($N$1,$F4978:$F4981,0),1*d_vote,0)</f>
        <v>0.27</v>
      </c>
      <c r="N4978" s="3">
        <f>IF(MATCH(M$1,$C4978:$C4981,0)&gt;(MATCH(N$1,$C4978:$C4981,0)),1*a_vote,0)+IF(MATCH(M$1,$D4978:$D4981,0)&gt;MATCH(N$1,$D4978:$D4981,0),1*b_vote,0)+IF(MATCH(M$1,$E4978:$E4981,0)&gt;MATCH(N$1,$E4978:$E4981,0),1*c_vote,0)+IF(MATCH(M$1,$F4978:$F4981,0)&gt;MATCH(N$1,$F4978:$F4981,0),1*d_vote,0)</f>
        <v>0.73</v>
      </c>
      <c r="O4978" s="3">
        <f>IF(MATCH($O$1,$C4978:$C4981,0)&lt;(MATCH($P$1,$C4978:$C4981,0)),1*a_vote,0)+IF(MATCH($O$1,$D4978:$D4981,0)&lt;MATCH($P$1,$D4978:$D4981,0),1*b_vote,0)+IF(MATCH($O$1,$E4978:$E4981,0)&lt;MATCH($P$1,$E4978:$E4981,0),1*c_vote,0)+IF(MATCH($O$1,$F4978:$F4981,0)&lt;MATCH($P$1,$F4978:$F4981,0),1*d_vote,0)</f>
        <v>0.26</v>
      </c>
      <c r="P4978" s="3">
        <f>IF(MATCH(O$1,$C4978:$C4981,0)&gt;(MATCH(P$1,$C4978:$C4981,0)),1*a_vote,0)+IF(MATCH(O$1,$D4978:$D4981,0)&gt;MATCH(P$1,$D4978:$D4981,0),1*b_vote,0)+IF(MATCH(O$1,$E4978:$E4981,0)&gt;MATCH(P$1,$E4978:$E4981,0),1*c_vote,0)+IF(MATCH(O$1,$F4978:$F4981,0)&gt;MATCH(P$1,$F4978:$F4981,0),1*d_vote,0)</f>
        <v>0.74</v>
      </c>
      <c r="Q4978" s="3">
        <f>IF(MATCH($Q$1,$C4978:$C4981,0)&lt;(MATCH($R$1,$C4978:$C4981,0)),1*a_vote,0)+IF(MATCH($Q$1,$D4978:$D4981,0)&lt;MATCH($R$1,$D4978:$D4981,0),1*b_vote,0)+IF(MATCH($Q$1,$E4978:$E4981,0)&lt;MATCH($R$1,$E4978:$E4981,0),1*c_vote,0)+IF(MATCH($Q$1,$F4978:$F4981,0)&lt;MATCH($R$1,$F4978:$F4981,0),1*d_vote,0)</f>
        <v>0.53</v>
      </c>
      <c r="R4978" s="3">
        <f>IF(MATCH(Q$1,$C4978:$C4981,0)&gt;(MATCH(R$1,$C4978:$C4981,0)),1*a_vote,0)+IF(MATCH(Q$1,$D4978:$D4981,0)&gt;MATCH(R$1,$D4978:$D4981,0),1*b_vote,0)+IF(MATCH(Q$1,$E4978:$E4981,0)&gt;MATCH(R$1,$E4978:$E4981,0),1*c_vote,0)+IF(MATCH(Q$1,$F4978:$F4981,0)&gt;MATCH(R$1,$F4978:$F4981,0),1*d_vote,0)</f>
        <v>0.47</v>
      </c>
      <c r="S4978" s="3">
        <f>IF(MATCH($S$1,$C4978:$C4981,0)&lt;(MATCH($T$1,$C4978:$C4981,0)),1*a_vote,0)+IF(MATCH($S$1,$D4978:$D4981,0)&lt;MATCH($T$1,$D4978:$D4981,0),1*b_vote,0)+IF(MATCH($S$1,$E4978:$E4981,0)&lt;MATCH($T$1,$E4978:$E4981,0),1*c_vote,0)+IF(MATCH($S$1,$F4978:$F4981,0)&lt;MATCH($T$1,$F4978:$F4981,0),1*d_vote,0)</f>
        <v>0.78</v>
      </c>
      <c r="T4978" s="3">
        <f>IF(MATCH(S$1,$C4978:$C4981,0)&gt;(MATCH(T$1,$C4978:$C4981,0)),1*a_vote,0)+IF(MATCH(S$1,$D4978:$D4981,0)&gt;MATCH(T$1,$D4978:$D4981,0),1*b_vote,0)+IF(MATCH(S$1,$E4978:$E4981,0)&gt;MATCH(T$1,$E4978:$E4981,0),1*c_vote,0)+IF(MATCH(S$1,$F4978:$F4981,0)&gt;MATCH(T$1,$F4978:$F4981,0),1*d_vote,0)</f>
        <v>0.21999999999999997</v>
      </c>
    </row>
    <row r="4979" spans="1:20" x14ac:dyDescent="0.25">
      <c r="A4979">
        <f t="shared" si="156"/>
        <v>4978</v>
      </c>
      <c r="B4979">
        <f t="shared" si="157"/>
        <v>1245</v>
      </c>
      <c r="C4979" t="str">
        <f>INDEX('VBA code_permu_wo_repettn'!$T$3:$Y$6,COUNTIF('Profile-matrices_Condorcet'!$B$2:$B4979,'Profile-matrices_Condorcet'!$B4979),MATCH(INDEX('numeric possibilities'!D$3:D$1298,VLOOKUP($B4979,'numeric possibilities'!$C$3:$G$1298,1)),'VBA code_permu_wo_repettn'!$T$2:$Y$2))</f>
        <v>C</v>
      </c>
      <c r="D4979" t="str">
        <f>INDEX('VBA code_permu_wo_repettn'!$AA$3:$AF$6,COUNTIF('Profile-matrices_Condorcet'!$B$2:$B4979,'Profile-matrices_Condorcet'!$B4979),MATCH(INDEX('numeric possibilities'!E$3:E$1298,VLOOKUP($B4979,'numeric possibilities'!$C$3:$G$1298,1)),'VBA code_permu_wo_repettn'!$AA$2:$AF$2))</f>
        <v>C</v>
      </c>
      <c r="E4979" t="str">
        <f>INDEX('VBA code_permu_wo_repettn'!$AH$3:$AM$6,COUNTIF('Profile-matrices_Condorcet'!$B$2:$B4979,'Profile-matrices_Condorcet'!$B4979),MATCH(INDEX('numeric possibilities'!F$3:F$1298,VLOOKUP($B4979,'numeric possibilities'!$C$3:$G$1298,1)),'VBA code_permu_wo_repettn'!$AH$2:$AM$2))</f>
        <v>D</v>
      </c>
      <c r="F4979" t="str">
        <f>INDEX('VBA code_permu_wo_repettn'!$AO$3:$AT$6,COUNTIF('Profile-matrices_Condorcet'!$B$2:$B4979,'Profile-matrices_Condorcet'!$B4979),MATCH(INDEX('numeric possibilities'!G$3:G$1298,VLOOKUP($B4979,'numeric possibilities'!$C$3:$G$1298,1)),'VBA code_permu_wo_repettn'!$AO$2:$AT$2))</f>
        <v>C</v>
      </c>
      <c r="H4979" t="s">
        <v>15</v>
      </c>
      <c r="I4979" t="str">
        <f>IF(I4978&gt;J4978,$I$1,IF(I4978&lt;J4978,$J$1,0))</f>
        <v>A</v>
      </c>
      <c r="K4979" t="str">
        <f>IF(K4978&gt;L4978,$K$1,IF(K4978&lt;L4978,$L$1,0))</f>
        <v>C</v>
      </c>
      <c r="M4979" t="str">
        <f>IF(M4978&gt;N4978,$M$1,IF(M4978&lt;N4978,$N$1,0))</f>
        <v>D</v>
      </c>
      <c r="O4979" t="str">
        <f>IF(O4978&gt;P4978,$O$1,IF(O4978&lt;P4978,$P$1,0))</f>
        <v>C</v>
      </c>
      <c r="Q4979" t="str">
        <f>IF(Q4978&gt;R4978,$Q$1,IF(Q4978&lt;R4978,$R$1,0))</f>
        <v>B</v>
      </c>
      <c r="S4979" t="str">
        <f>IF(S4978&gt;T4978,$S$1,IF(S4978&lt;T4978,$T$1,0))</f>
        <v>C</v>
      </c>
    </row>
    <row r="4980" spans="1:20" x14ac:dyDescent="0.25">
      <c r="A4980">
        <f t="shared" si="156"/>
        <v>4979</v>
      </c>
      <c r="B4980">
        <f t="shared" si="157"/>
        <v>1245</v>
      </c>
      <c r="C4980" t="str">
        <f>INDEX('VBA code_permu_wo_repettn'!$T$3:$Y$6,COUNTIF('Profile-matrices_Condorcet'!$B$2:$B4980,'Profile-matrices_Condorcet'!$B4980),MATCH(INDEX('numeric possibilities'!D$3:D$1298,VLOOKUP($B4980,'numeric possibilities'!$C$3:$G$1298,1)),'VBA code_permu_wo_repettn'!$T$2:$Y$2))</f>
        <v>B</v>
      </c>
      <c r="D4980" t="str">
        <f>INDEX('VBA code_permu_wo_repettn'!$AA$3:$AF$6,COUNTIF('Profile-matrices_Condorcet'!$B$2:$B4980,'Profile-matrices_Condorcet'!$B4980),MATCH(INDEX('numeric possibilities'!E$3:E$1298,VLOOKUP($B4980,'numeric possibilities'!$C$3:$G$1298,1)),'VBA code_permu_wo_repettn'!$AA$2:$AF$2))</f>
        <v>D</v>
      </c>
      <c r="E4980" t="str">
        <f>INDEX('VBA code_permu_wo_repettn'!$AH$3:$AM$6,COUNTIF('Profile-matrices_Condorcet'!$B$2:$B4980,'Profile-matrices_Condorcet'!$B4980),MATCH(INDEX('numeric possibilities'!F$3:F$1298,VLOOKUP($B4980,'numeric possibilities'!$C$3:$G$1298,1)),'VBA code_permu_wo_repettn'!$AH$2:$AM$2))</f>
        <v>A</v>
      </c>
      <c r="F4980" t="str">
        <f>INDEX('VBA code_permu_wo_repettn'!$AO$3:$AT$6,COUNTIF('Profile-matrices_Condorcet'!$B$2:$B4980,'Profile-matrices_Condorcet'!$B4980),MATCH(INDEX('numeric possibilities'!G$3:G$1298,VLOOKUP($B4980,'numeric possibilities'!$C$3:$G$1298,1)),'VBA code_permu_wo_repettn'!$AO$2:$AT$2))</f>
        <v>B</v>
      </c>
      <c r="I4980" t="s">
        <v>0</v>
      </c>
      <c r="J4980" t="s">
        <v>1</v>
      </c>
      <c r="K4980" t="s">
        <v>2</v>
      </c>
      <c r="L4980" t="s">
        <v>3</v>
      </c>
    </row>
    <row r="4981" spans="1:20" x14ac:dyDescent="0.25">
      <c r="A4981">
        <f t="shared" si="156"/>
        <v>4980</v>
      </c>
      <c r="B4981">
        <f t="shared" si="157"/>
        <v>1245</v>
      </c>
      <c r="C4981" t="str">
        <f>INDEX('VBA code_permu_wo_repettn'!$T$3:$Y$6,COUNTIF('Profile-matrices_Condorcet'!$B$2:$B4981,'Profile-matrices_Condorcet'!$B4981),MATCH(INDEX('numeric possibilities'!D$3:D$1298,VLOOKUP($B4981,'numeric possibilities'!$C$3:$G$1298,1)),'VBA code_permu_wo_repettn'!$T$2:$Y$2))</f>
        <v>D</v>
      </c>
      <c r="D4981" t="str">
        <f>INDEX('VBA code_permu_wo_repettn'!$AA$3:$AF$6,COUNTIF('Profile-matrices_Condorcet'!$B$2:$B4981,'Profile-matrices_Condorcet'!$B4981),MATCH(INDEX('numeric possibilities'!E$3:E$1298,VLOOKUP($B4981,'numeric possibilities'!$C$3:$G$1298,1)),'VBA code_permu_wo_repettn'!$AA$2:$AF$2))</f>
        <v>A</v>
      </c>
      <c r="E4981" t="str">
        <f>INDEX('VBA code_permu_wo_repettn'!$AH$3:$AM$6,COUNTIF('Profile-matrices_Condorcet'!$B$2:$B4981,'Profile-matrices_Condorcet'!$B4981),MATCH(INDEX('numeric possibilities'!F$3:F$1298,VLOOKUP($B4981,'numeric possibilities'!$C$3:$G$1298,1)),'VBA code_permu_wo_repettn'!$AH$2:$AM$2))</f>
        <v>B</v>
      </c>
      <c r="F4981" t="str">
        <f>INDEX('VBA code_permu_wo_repettn'!$AO$3:$AT$6,COUNTIF('Profile-matrices_Condorcet'!$B$2:$B4981,'Profile-matrices_Condorcet'!$B4981),MATCH(INDEX('numeric possibilities'!G$3:G$1298,VLOOKUP($B4981,'numeric possibilities'!$C$3:$G$1298,1)),'VBA code_permu_wo_repettn'!$AO$2:$AT$2))</f>
        <v>A</v>
      </c>
      <c r="G4981" t="str">
        <f>IF(MAX(I4981:L4981)&gt;='numeric possibilities'!$B$4/2,INDEX('Profile-matrices_Condorcet'!I4980:L4980,1,MATCH(MAX('Profile-matrices_Condorcet'!I4981:L4981),'Profile-matrices_Condorcet'!I4981:L4981,0)),"NCW")</f>
        <v>C</v>
      </c>
      <c r="H4981" t="s">
        <v>13</v>
      </c>
      <c r="I4981" s="3">
        <f>COUNTIF($I4979:$S4979,I4980)</f>
        <v>1</v>
      </c>
      <c r="J4981" s="3">
        <f>COUNTIF($I4979:$S4979,J4980)</f>
        <v>1</v>
      </c>
      <c r="K4981" s="3">
        <f>COUNTIF($I4979:$S4979,K4980)</f>
        <v>3</v>
      </c>
      <c r="L4981" s="3">
        <f>COUNTIF($I4979:$S4979,L4980)</f>
        <v>1</v>
      </c>
    </row>
    <row r="4982" spans="1:20" x14ac:dyDescent="0.25">
      <c r="A4982">
        <f t="shared" ref="A4982:A5045" si="158">A4981+1</f>
        <v>4981</v>
      </c>
      <c r="B4982">
        <f t="shared" ref="B4982:B5045" si="159">IF((ROW()-1)&lt;=4*B4981,B4981,B4981+1)</f>
        <v>1246</v>
      </c>
      <c r="C4982" t="str">
        <f>INDEX('VBA code_permu_wo_repettn'!$T$3:$Y$6,COUNTIF('Profile-matrices_Condorcet'!$B$2:$B4982,'Profile-matrices_Condorcet'!$B4982),MATCH(INDEX('numeric possibilities'!D$3:D$1298,VLOOKUP($B4982,'numeric possibilities'!$C$3:$G$1298,1)),'VBA code_permu_wo_repettn'!$T$2:$Y$2))</f>
        <v>A</v>
      </c>
      <c r="D4982" t="str">
        <f>INDEX('VBA code_permu_wo_repettn'!$AA$3:$AF$6,COUNTIF('Profile-matrices_Condorcet'!$B$2:$B4982,'Profile-matrices_Condorcet'!$B4982),MATCH(INDEX('numeric possibilities'!E$3:E$1298,VLOOKUP($B4982,'numeric possibilities'!$C$3:$G$1298,1)),'VBA code_permu_wo_repettn'!$AA$2:$AF$2))</f>
        <v>B</v>
      </c>
      <c r="E4982" t="str">
        <f>INDEX('VBA code_permu_wo_repettn'!$AH$3:$AM$6,COUNTIF('Profile-matrices_Condorcet'!$B$2:$B4982,'Profile-matrices_Condorcet'!$B4982),MATCH(INDEX('numeric possibilities'!F$3:F$1298,VLOOKUP($B4982,'numeric possibilities'!$C$3:$G$1298,1)),'VBA code_permu_wo_repettn'!$AH$2:$AM$2))</f>
        <v>C</v>
      </c>
      <c r="F4982" t="str">
        <f>INDEX('VBA code_permu_wo_repettn'!$AO$3:$AT$6,COUNTIF('Profile-matrices_Condorcet'!$B$2:$B4982,'Profile-matrices_Condorcet'!$B4982),MATCH(INDEX('numeric possibilities'!G$3:G$1298,VLOOKUP($B4982,'numeric possibilities'!$C$3:$G$1298,1)),'VBA code_permu_wo_repettn'!$AO$2:$AT$2))</f>
        <v>D</v>
      </c>
      <c r="H4982" t="s">
        <v>14</v>
      </c>
      <c r="I4982" s="3">
        <f>IF(MATCH(I$1,$C4982:$C4985,0)&lt;(MATCH(J$1,$C4982:$C4985,0)),1*a_vote,0)+IF(MATCH(I$1,$D4982:$D4985,0)&lt;MATCH(J$1,$D4982:$D4985,0),1*b_vote,0)+IF(MATCH(I$1,$E4982:$E4985,0)&lt;MATCH(J$1,$E4982:$E4985,0),1*c_vote,0)+IF(MATCH(I$1,$F4982:$F4985,0)&lt;MATCH(J$1,$F4982:$F4985,0),1*d_vote,0)</f>
        <v>0.52</v>
      </c>
      <c r="J4982" s="3">
        <f>IF(MATCH(I$1,$C4982:$C4985,0)&gt;(MATCH(J$1,$C4982:$C4985,0)),1*a_vote,0)+IF(MATCH(I$1,$D4982:$D4985,0)&gt;MATCH(J$1,$D4982:$D4985,0),1*b_vote,0)+IF(MATCH(I$1,$E4982:$E4985,0)&gt;MATCH(J$1,$E4982:$E4985,0),1*c_vote,0)+IF(MATCH(I$1,$F4982:$F4985,0)&gt;MATCH(J$1,$F4982:$F4985,0),1*d_vote,0)</f>
        <v>0.48</v>
      </c>
      <c r="K4982" s="3">
        <f>IF(MATCH($K$1,$C4982:$C4985,0)&lt;(MATCH($L$1,$C4982:$C4985,0)),1*a_vote,0)+IF(MATCH($K$1,$D4982:$D4985,0)&lt;MATCH($L$1,$D4982:$D4985,0),1*b_vote,0)+IF(MATCH($K$1,$E4982:$E4985,0)&lt;MATCH($L$1,$E4982:$E4985,0),1*c_vote,0)+IF(MATCH($K$1,$F4982:$F4985,0)&lt;MATCH($L$1,$F4982:$F4985,0),1*d_vote,0)</f>
        <v>0.27</v>
      </c>
      <c r="L4982" s="3">
        <f>IF(MATCH(K$1,$C4982:$C4985,0)&gt;(MATCH(L$1,$C4982:$C4985,0)),1*a_vote,0)+IF(MATCH(K$1,$D4982:$D4985,0)&gt;MATCH(L$1,$D4982:$D4985,0),1*b_vote,0)+IF(MATCH(K$1,$E4982:$E4985,0)&gt;MATCH(L$1,$E4982:$E4985,0),1*c_vote,0)+IF(MATCH(K$1,$F4982:$F4985,0)&gt;MATCH(L$1,$F4982:$F4985,0),1*d_vote,0)</f>
        <v>0.73</v>
      </c>
      <c r="M4982" s="3">
        <f>IF(MATCH($M$1,$C4982:$C4985,0)&lt;(MATCH($N$1,$C4982:$C4985,0)),1*a_vote,0)+IF(MATCH($M$1,$D4982:$D4985,0)&lt;MATCH($N$1,$D4982:$D4985,0),1*b_vote,0)+IF(MATCH($M$1,$E4982:$E4985,0)&lt;MATCH($N$1,$E4982:$E4985,0),1*c_vote,0)+IF(MATCH($M$1,$F4982:$F4985,0)&lt;MATCH($N$1,$F4982:$F4985,0),1*d_vote,0)</f>
        <v>0.27</v>
      </c>
      <c r="N4982" s="3">
        <f>IF(MATCH(M$1,$C4982:$C4985,0)&gt;(MATCH(N$1,$C4982:$C4985,0)),1*a_vote,0)+IF(MATCH(M$1,$D4982:$D4985,0)&gt;MATCH(N$1,$D4982:$D4985,0),1*b_vote,0)+IF(MATCH(M$1,$E4982:$E4985,0)&gt;MATCH(N$1,$E4982:$E4985,0),1*c_vote,0)+IF(MATCH(M$1,$F4982:$F4985,0)&gt;MATCH(N$1,$F4982:$F4985,0),1*d_vote,0)</f>
        <v>0.73</v>
      </c>
      <c r="O4982" s="3">
        <f>IF(MATCH($O$1,$C4982:$C4985,0)&lt;(MATCH($P$1,$C4982:$C4985,0)),1*a_vote,0)+IF(MATCH($O$1,$D4982:$D4985,0)&lt;MATCH($P$1,$D4982:$D4985,0),1*b_vote,0)+IF(MATCH($O$1,$E4982:$E4985,0)&lt;MATCH($P$1,$E4982:$E4985,0),1*c_vote,0)+IF(MATCH($O$1,$F4982:$F4985,0)&lt;MATCH($P$1,$F4982:$F4985,0),1*d_vote,0)</f>
        <v>0.26</v>
      </c>
      <c r="P4982" s="3">
        <f>IF(MATCH(O$1,$C4982:$C4985,0)&gt;(MATCH(P$1,$C4982:$C4985,0)),1*a_vote,0)+IF(MATCH(O$1,$D4982:$D4985,0)&gt;MATCH(P$1,$D4982:$D4985,0),1*b_vote,0)+IF(MATCH(O$1,$E4982:$E4985,0)&gt;MATCH(P$1,$E4982:$E4985,0),1*c_vote,0)+IF(MATCH(O$1,$F4982:$F4985,0)&gt;MATCH(P$1,$F4982:$F4985,0),1*d_vote,0)</f>
        <v>0.74</v>
      </c>
      <c r="Q4982" s="3">
        <f>IF(MATCH($Q$1,$C4982:$C4985,0)&lt;(MATCH($R$1,$C4982:$C4985,0)),1*a_vote,0)+IF(MATCH($Q$1,$D4982:$D4985,0)&lt;MATCH($R$1,$D4982:$D4985,0),1*b_vote,0)+IF(MATCH($Q$1,$E4982:$E4985,0)&lt;MATCH($R$1,$E4982:$E4985,0),1*c_vote,0)+IF(MATCH($Q$1,$F4982:$F4985,0)&lt;MATCH($R$1,$F4982:$F4985,0),1*d_vote,0)</f>
        <v>0.26</v>
      </c>
      <c r="R4982" s="3">
        <f>IF(MATCH(Q$1,$C4982:$C4985,0)&gt;(MATCH(R$1,$C4982:$C4985,0)),1*a_vote,0)+IF(MATCH(Q$1,$D4982:$D4985,0)&gt;MATCH(R$1,$D4982:$D4985,0),1*b_vote,0)+IF(MATCH(Q$1,$E4982:$E4985,0)&gt;MATCH(R$1,$E4982:$E4985,0),1*c_vote,0)+IF(MATCH(Q$1,$F4982:$F4985,0)&gt;MATCH(R$1,$F4982:$F4985,0),1*d_vote,0)</f>
        <v>0.74</v>
      </c>
      <c r="S4982" s="3">
        <f>IF(MATCH($S$1,$C4982:$C4985,0)&lt;(MATCH($T$1,$C4982:$C4985,0)),1*a_vote,0)+IF(MATCH($S$1,$D4982:$D4985,0)&lt;MATCH($T$1,$D4982:$D4985,0),1*b_vote,0)+IF(MATCH($S$1,$E4982:$E4985,0)&lt;MATCH($T$1,$E4982:$E4985,0),1*c_vote,0)+IF(MATCH($S$1,$F4982:$F4985,0)&lt;MATCH($T$1,$F4982:$F4985,0),1*d_vote,0)</f>
        <v>0.78</v>
      </c>
      <c r="T4982" s="3">
        <f>IF(MATCH(S$1,$C4982:$C4985,0)&gt;(MATCH(T$1,$C4982:$C4985,0)),1*a_vote,0)+IF(MATCH(S$1,$D4982:$D4985,0)&gt;MATCH(T$1,$D4982:$D4985,0),1*b_vote,0)+IF(MATCH(S$1,$E4982:$E4985,0)&gt;MATCH(T$1,$E4982:$E4985,0),1*c_vote,0)+IF(MATCH(S$1,$F4982:$F4985,0)&gt;MATCH(T$1,$F4982:$F4985,0),1*d_vote,0)</f>
        <v>0.21999999999999997</v>
      </c>
    </row>
    <row r="4983" spans="1:20" x14ac:dyDescent="0.25">
      <c r="A4983">
        <f t="shared" si="158"/>
        <v>4982</v>
      </c>
      <c r="B4983">
        <f t="shared" si="159"/>
        <v>1246</v>
      </c>
      <c r="C4983" t="str">
        <f>INDEX('VBA code_permu_wo_repettn'!$T$3:$Y$6,COUNTIF('Profile-matrices_Condorcet'!$B$2:$B4983,'Profile-matrices_Condorcet'!$B4983),MATCH(INDEX('numeric possibilities'!D$3:D$1298,VLOOKUP($B4983,'numeric possibilities'!$C$3:$G$1298,1)),'VBA code_permu_wo_repettn'!$T$2:$Y$2))</f>
        <v>C</v>
      </c>
      <c r="D4983" t="str">
        <f>INDEX('VBA code_permu_wo_repettn'!$AA$3:$AF$6,COUNTIF('Profile-matrices_Condorcet'!$B$2:$B4983,'Profile-matrices_Condorcet'!$B4983),MATCH(INDEX('numeric possibilities'!E$3:E$1298,VLOOKUP($B4983,'numeric possibilities'!$C$3:$G$1298,1)),'VBA code_permu_wo_repettn'!$AA$2:$AF$2))</f>
        <v>C</v>
      </c>
      <c r="E4983" t="str">
        <f>INDEX('VBA code_permu_wo_repettn'!$AH$3:$AM$6,COUNTIF('Profile-matrices_Condorcet'!$B$2:$B4983,'Profile-matrices_Condorcet'!$B4983),MATCH(INDEX('numeric possibilities'!F$3:F$1298,VLOOKUP($B4983,'numeric possibilities'!$C$3:$G$1298,1)),'VBA code_permu_wo_repettn'!$AH$2:$AM$2))</f>
        <v>D</v>
      </c>
      <c r="F4983" t="str">
        <f>INDEX('VBA code_permu_wo_repettn'!$AO$3:$AT$6,COUNTIF('Profile-matrices_Condorcet'!$B$2:$B4983,'Profile-matrices_Condorcet'!$B4983),MATCH(INDEX('numeric possibilities'!G$3:G$1298,VLOOKUP($B4983,'numeric possibilities'!$C$3:$G$1298,1)),'VBA code_permu_wo_repettn'!$AO$2:$AT$2))</f>
        <v>C</v>
      </c>
      <c r="H4983" t="s">
        <v>15</v>
      </c>
      <c r="I4983" t="str">
        <f>IF(I4982&gt;J4982,$I$1,IF(I4982&lt;J4982,$J$1,0))</f>
        <v>A</v>
      </c>
      <c r="K4983" t="str">
        <f>IF(K4982&gt;L4982,$K$1,IF(K4982&lt;L4982,$L$1,0))</f>
        <v>C</v>
      </c>
      <c r="M4983" t="str">
        <f>IF(M4982&gt;N4982,$M$1,IF(M4982&lt;N4982,$N$1,0))</f>
        <v>D</v>
      </c>
      <c r="O4983" t="str">
        <f>IF(O4982&gt;P4982,$O$1,IF(O4982&lt;P4982,$P$1,0))</f>
        <v>C</v>
      </c>
      <c r="Q4983" t="str">
        <f>IF(Q4982&gt;R4982,$Q$1,IF(Q4982&lt;R4982,$R$1,0))</f>
        <v>D</v>
      </c>
      <c r="S4983" t="str">
        <f>IF(S4982&gt;T4982,$S$1,IF(S4982&lt;T4982,$T$1,0))</f>
        <v>C</v>
      </c>
    </row>
    <row r="4984" spans="1:20" x14ac:dyDescent="0.25">
      <c r="A4984">
        <f t="shared" si="158"/>
        <v>4983</v>
      </c>
      <c r="B4984">
        <f t="shared" si="159"/>
        <v>1246</v>
      </c>
      <c r="C4984" t="str">
        <f>INDEX('VBA code_permu_wo_repettn'!$T$3:$Y$6,COUNTIF('Profile-matrices_Condorcet'!$B$2:$B4984,'Profile-matrices_Condorcet'!$B4984),MATCH(INDEX('numeric possibilities'!D$3:D$1298,VLOOKUP($B4984,'numeric possibilities'!$C$3:$G$1298,1)),'VBA code_permu_wo_repettn'!$T$2:$Y$2))</f>
        <v>D</v>
      </c>
      <c r="D4984" t="str">
        <f>INDEX('VBA code_permu_wo_repettn'!$AA$3:$AF$6,COUNTIF('Profile-matrices_Condorcet'!$B$2:$B4984,'Profile-matrices_Condorcet'!$B4984),MATCH(INDEX('numeric possibilities'!E$3:E$1298,VLOOKUP($B4984,'numeric possibilities'!$C$3:$G$1298,1)),'VBA code_permu_wo_repettn'!$AA$2:$AF$2))</f>
        <v>D</v>
      </c>
      <c r="E4984" t="str">
        <f>INDEX('VBA code_permu_wo_repettn'!$AH$3:$AM$6,COUNTIF('Profile-matrices_Condorcet'!$B$2:$B4984,'Profile-matrices_Condorcet'!$B4984),MATCH(INDEX('numeric possibilities'!F$3:F$1298,VLOOKUP($B4984,'numeric possibilities'!$C$3:$G$1298,1)),'VBA code_permu_wo_repettn'!$AH$2:$AM$2))</f>
        <v>A</v>
      </c>
      <c r="F4984" t="str">
        <f>INDEX('VBA code_permu_wo_repettn'!$AO$3:$AT$6,COUNTIF('Profile-matrices_Condorcet'!$B$2:$B4984,'Profile-matrices_Condorcet'!$B4984),MATCH(INDEX('numeric possibilities'!G$3:G$1298,VLOOKUP($B4984,'numeric possibilities'!$C$3:$G$1298,1)),'VBA code_permu_wo_repettn'!$AO$2:$AT$2))</f>
        <v>B</v>
      </c>
      <c r="I4984" t="s">
        <v>0</v>
      </c>
      <c r="J4984" t="s">
        <v>1</v>
      </c>
      <c r="K4984" t="s">
        <v>2</v>
      </c>
      <c r="L4984" t="s">
        <v>3</v>
      </c>
    </row>
    <row r="4985" spans="1:20" x14ac:dyDescent="0.25">
      <c r="A4985">
        <f t="shared" si="158"/>
        <v>4984</v>
      </c>
      <c r="B4985">
        <f t="shared" si="159"/>
        <v>1246</v>
      </c>
      <c r="C4985" t="str">
        <f>INDEX('VBA code_permu_wo_repettn'!$T$3:$Y$6,COUNTIF('Profile-matrices_Condorcet'!$B$2:$B4985,'Profile-matrices_Condorcet'!$B4985),MATCH(INDEX('numeric possibilities'!D$3:D$1298,VLOOKUP($B4985,'numeric possibilities'!$C$3:$G$1298,1)),'VBA code_permu_wo_repettn'!$T$2:$Y$2))</f>
        <v>B</v>
      </c>
      <c r="D4985" t="str">
        <f>INDEX('VBA code_permu_wo_repettn'!$AA$3:$AF$6,COUNTIF('Profile-matrices_Condorcet'!$B$2:$B4985,'Profile-matrices_Condorcet'!$B4985),MATCH(INDEX('numeric possibilities'!E$3:E$1298,VLOOKUP($B4985,'numeric possibilities'!$C$3:$G$1298,1)),'VBA code_permu_wo_repettn'!$AA$2:$AF$2))</f>
        <v>A</v>
      </c>
      <c r="E4985" t="str">
        <f>INDEX('VBA code_permu_wo_repettn'!$AH$3:$AM$6,COUNTIF('Profile-matrices_Condorcet'!$B$2:$B4985,'Profile-matrices_Condorcet'!$B4985),MATCH(INDEX('numeric possibilities'!F$3:F$1298,VLOOKUP($B4985,'numeric possibilities'!$C$3:$G$1298,1)),'VBA code_permu_wo_repettn'!$AH$2:$AM$2))</f>
        <v>B</v>
      </c>
      <c r="F4985" t="str">
        <f>INDEX('VBA code_permu_wo_repettn'!$AO$3:$AT$6,COUNTIF('Profile-matrices_Condorcet'!$B$2:$B4985,'Profile-matrices_Condorcet'!$B4985),MATCH(INDEX('numeric possibilities'!G$3:G$1298,VLOOKUP($B4985,'numeric possibilities'!$C$3:$G$1298,1)),'VBA code_permu_wo_repettn'!$AO$2:$AT$2))</f>
        <v>A</v>
      </c>
      <c r="G4985" t="str">
        <f>IF(MAX(I4985:L4985)&gt;='numeric possibilities'!$B$4/2,INDEX('Profile-matrices_Condorcet'!I4984:L4984,1,MATCH(MAX('Profile-matrices_Condorcet'!I4985:L4985),'Profile-matrices_Condorcet'!I4985:L4985,0)),"NCW")</f>
        <v>C</v>
      </c>
      <c r="H4985" t="s">
        <v>13</v>
      </c>
      <c r="I4985" s="3">
        <f>COUNTIF($I4983:$S4983,I4984)</f>
        <v>1</v>
      </c>
      <c r="J4985" s="3">
        <f>COUNTIF($I4983:$S4983,J4984)</f>
        <v>0</v>
      </c>
      <c r="K4985" s="3">
        <f>COUNTIF($I4983:$S4983,K4984)</f>
        <v>3</v>
      </c>
      <c r="L4985" s="3">
        <f>COUNTIF($I4983:$S4983,L4984)</f>
        <v>2</v>
      </c>
    </row>
    <row r="4986" spans="1:20" x14ac:dyDescent="0.25">
      <c r="A4986">
        <f t="shared" si="158"/>
        <v>4985</v>
      </c>
      <c r="B4986">
        <f t="shared" si="159"/>
        <v>1247</v>
      </c>
      <c r="C4986" t="str">
        <f>INDEX('VBA code_permu_wo_repettn'!$T$3:$Y$6,COUNTIF('Profile-matrices_Condorcet'!$B$2:$B4986,'Profile-matrices_Condorcet'!$B4986),MATCH(INDEX('numeric possibilities'!D$3:D$1298,VLOOKUP($B4986,'numeric possibilities'!$C$3:$G$1298,1)),'VBA code_permu_wo_repettn'!$T$2:$Y$2))</f>
        <v>A</v>
      </c>
      <c r="D4986" t="str">
        <f>INDEX('VBA code_permu_wo_repettn'!$AA$3:$AF$6,COUNTIF('Profile-matrices_Condorcet'!$B$2:$B4986,'Profile-matrices_Condorcet'!$B4986),MATCH(INDEX('numeric possibilities'!E$3:E$1298,VLOOKUP($B4986,'numeric possibilities'!$C$3:$G$1298,1)),'VBA code_permu_wo_repettn'!$AA$2:$AF$2))</f>
        <v>B</v>
      </c>
      <c r="E4986" t="str">
        <f>INDEX('VBA code_permu_wo_repettn'!$AH$3:$AM$6,COUNTIF('Profile-matrices_Condorcet'!$B$2:$B4986,'Profile-matrices_Condorcet'!$B4986),MATCH(INDEX('numeric possibilities'!F$3:F$1298,VLOOKUP($B4986,'numeric possibilities'!$C$3:$G$1298,1)),'VBA code_permu_wo_repettn'!$AH$2:$AM$2))</f>
        <v>C</v>
      </c>
      <c r="F4986" t="str">
        <f>INDEX('VBA code_permu_wo_repettn'!$AO$3:$AT$6,COUNTIF('Profile-matrices_Condorcet'!$B$2:$B4986,'Profile-matrices_Condorcet'!$B4986),MATCH(INDEX('numeric possibilities'!G$3:G$1298,VLOOKUP($B4986,'numeric possibilities'!$C$3:$G$1298,1)),'VBA code_permu_wo_repettn'!$AO$2:$AT$2))</f>
        <v>D</v>
      </c>
      <c r="H4986" t="s">
        <v>14</v>
      </c>
      <c r="I4986" s="3">
        <f>IF(MATCH(I$1,$C4986:$C4989,0)&lt;(MATCH(J$1,$C4986:$C4989,0)),1*a_vote,0)+IF(MATCH(I$1,$D4986:$D4989,0)&lt;MATCH(J$1,$D4986:$D4989,0),1*b_vote,0)+IF(MATCH(I$1,$E4986:$E4989,0)&lt;MATCH(J$1,$E4986:$E4989,0),1*c_vote,0)+IF(MATCH(I$1,$F4986:$F4989,0)&lt;MATCH(J$1,$F4986:$F4989,0),1*d_vote,0)</f>
        <v>0.52</v>
      </c>
      <c r="J4986" s="3">
        <f>IF(MATCH(I$1,$C4986:$C4989,0)&gt;(MATCH(J$1,$C4986:$C4989,0)),1*a_vote,0)+IF(MATCH(I$1,$D4986:$D4989,0)&gt;MATCH(J$1,$D4986:$D4989,0),1*b_vote,0)+IF(MATCH(I$1,$E4986:$E4989,0)&gt;MATCH(J$1,$E4986:$E4989,0),1*c_vote,0)+IF(MATCH(I$1,$F4986:$F4989,0)&gt;MATCH(J$1,$F4986:$F4989,0),1*d_vote,0)</f>
        <v>0.48</v>
      </c>
      <c r="K4986" s="3">
        <f>IF(MATCH($K$1,$C4986:$C4989,0)&lt;(MATCH($L$1,$C4986:$C4989,0)),1*a_vote,0)+IF(MATCH($K$1,$D4986:$D4989,0)&lt;MATCH($L$1,$D4986:$D4989,0),1*b_vote,0)+IF(MATCH($K$1,$E4986:$E4989,0)&lt;MATCH($L$1,$E4986:$E4989,0),1*c_vote,0)+IF(MATCH($K$1,$F4986:$F4989,0)&lt;MATCH($L$1,$F4986:$F4989,0),1*d_vote,0)</f>
        <v>0.27</v>
      </c>
      <c r="L4986" s="3">
        <f>IF(MATCH(K$1,$C4986:$C4989,0)&gt;(MATCH(L$1,$C4986:$C4989,0)),1*a_vote,0)+IF(MATCH(K$1,$D4986:$D4989,0)&gt;MATCH(L$1,$D4986:$D4989,0),1*b_vote,0)+IF(MATCH(K$1,$E4986:$E4989,0)&gt;MATCH(L$1,$E4986:$E4989,0),1*c_vote,0)+IF(MATCH(K$1,$F4986:$F4989,0)&gt;MATCH(L$1,$F4986:$F4989,0),1*d_vote,0)</f>
        <v>0.73</v>
      </c>
      <c r="M4986" s="3">
        <f>IF(MATCH($M$1,$C4986:$C4989,0)&lt;(MATCH($N$1,$C4986:$C4989,0)),1*a_vote,0)+IF(MATCH($M$1,$D4986:$D4989,0)&lt;MATCH($N$1,$D4986:$D4989,0),1*b_vote,0)+IF(MATCH($M$1,$E4986:$E4989,0)&lt;MATCH($N$1,$E4986:$E4989,0),1*c_vote,0)+IF(MATCH($M$1,$F4986:$F4989,0)&lt;MATCH($N$1,$F4986:$F4989,0),1*d_vote,0)</f>
        <v>0.27</v>
      </c>
      <c r="N4986" s="3">
        <f>IF(MATCH(M$1,$C4986:$C4989,0)&gt;(MATCH(N$1,$C4986:$C4989,0)),1*a_vote,0)+IF(MATCH(M$1,$D4986:$D4989,0)&gt;MATCH(N$1,$D4986:$D4989,0),1*b_vote,0)+IF(MATCH(M$1,$E4986:$E4989,0)&gt;MATCH(N$1,$E4986:$E4989,0),1*c_vote,0)+IF(MATCH(M$1,$F4986:$F4989,0)&gt;MATCH(N$1,$F4986:$F4989,0),1*d_vote,0)</f>
        <v>0.73</v>
      </c>
      <c r="O4986" s="3">
        <f>IF(MATCH($O$1,$C4986:$C4989,0)&lt;(MATCH($P$1,$C4986:$C4989,0)),1*a_vote,0)+IF(MATCH($O$1,$D4986:$D4989,0)&lt;MATCH($P$1,$D4986:$D4989,0),1*b_vote,0)+IF(MATCH($O$1,$E4986:$E4989,0)&lt;MATCH($P$1,$E4986:$E4989,0),1*c_vote,0)+IF(MATCH($O$1,$F4986:$F4989,0)&lt;MATCH($P$1,$F4986:$F4989,0),1*d_vote,0)</f>
        <v>0.53</v>
      </c>
      <c r="P4986" s="3">
        <f>IF(MATCH(O$1,$C4986:$C4989,0)&gt;(MATCH(P$1,$C4986:$C4989,0)),1*a_vote,0)+IF(MATCH(O$1,$D4986:$D4989,0)&gt;MATCH(P$1,$D4986:$D4989,0),1*b_vote,0)+IF(MATCH(O$1,$E4986:$E4989,0)&gt;MATCH(P$1,$E4986:$E4989,0),1*c_vote,0)+IF(MATCH(O$1,$F4986:$F4989,0)&gt;MATCH(P$1,$F4986:$F4989,0),1*d_vote,0)</f>
        <v>0.47</v>
      </c>
      <c r="Q4986" s="3">
        <f>IF(MATCH($Q$1,$C4986:$C4989,0)&lt;(MATCH($R$1,$C4986:$C4989,0)),1*a_vote,0)+IF(MATCH($Q$1,$D4986:$D4989,0)&lt;MATCH($R$1,$D4986:$D4989,0),1*b_vote,0)+IF(MATCH($Q$1,$E4986:$E4989,0)&lt;MATCH($R$1,$E4986:$E4989,0),1*c_vote,0)+IF(MATCH($Q$1,$F4986:$F4989,0)&lt;MATCH($R$1,$F4986:$F4989,0),1*d_vote,0)</f>
        <v>0.26</v>
      </c>
      <c r="R4986" s="3">
        <f>IF(MATCH(Q$1,$C4986:$C4989,0)&gt;(MATCH(R$1,$C4986:$C4989,0)),1*a_vote,0)+IF(MATCH(Q$1,$D4986:$D4989,0)&gt;MATCH(R$1,$D4986:$D4989,0),1*b_vote,0)+IF(MATCH(Q$1,$E4986:$E4989,0)&gt;MATCH(R$1,$E4986:$E4989,0),1*c_vote,0)+IF(MATCH(Q$1,$F4986:$F4989,0)&gt;MATCH(R$1,$F4986:$F4989,0),1*d_vote,0)</f>
        <v>0.74</v>
      </c>
      <c r="S4986" s="3">
        <f>IF(MATCH($S$1,$C4986:$C4989,0)&lt;(MATCH($T$1,$C4986:$C4989,0)),1*a_vote,0)+IF(MATCH($S$1,$D4986:$D4989,0)&lt;MATCH($T$1,$D4986:$D4989,0),1*b_vote,0)+IF(MATCH($S$1,$E4986:$E4989,0)&lt;MATCH($T$1,$E4986:$E4989,0),1*c_vote,0)+IF(MATCH($S$1,$F4986:$F4989,0)&lt;MATCH($T$1,$F4986:$F4989,0),1*d_vote,0)</f>
        <v>0.51</v>
      </c>
      <c r="T4986" s="3">
        <f>IF(MATCH(S$1,$C4986:$C4989,0)&gt;(MATCH(T$1,$C4986:$C4989,0)),1*a_vote,0)+IF(MATCH(S$1,$D4986:$D4989,0)&gt;MATCH(T$1,$D4986:$D4989,0),1*b_vote,0)+IF(MATCH(S$1,$E4986:$E4989,0)&gt;MATCH(T$1,$E4986:$E4989,0),1*c_vote,0)+IF(MATCH(S$1,$F4986:$F4989,0)&gt;MATCH(T$1,$F4986:$F4989,0),1*d_vote,0)</f>
        <v>0.49</v>
      </c>
    </row>
    <row r="4987" spans="1:20" x14ac:dyDescent="0.25">
      <c r="A4987">
        <f t="shared" si="158"/>
        <v>4986</v>
      </c>
      <c r="B4987">
        <f t="shared" si="159"/>
        <v>1247</v>
      </c>
      <c r="C4987" t="str">
        <f>INDEX('VBA code_permu_wo_repettn'!$T$3:$Y$6,COUNTIF('Profile-matrices_Condorcet'!$B$2:$B4987,'Profile-matrices_Condorcet'!$B4987),MATCH(INDEX('numeric possibilities'!D$3:D$1298,VLOOKUP($B4987,'numeric possibilities'!$C$3:$G$1298,1)),'VBA code_permu_wo_repettn'!$T$2:$Y$2))</f>
        <v>D</v>
      </c>
      <c r="D4987" t="str">
        <f>INDEX('VBA code_permu_wo_repettn'!$AA$3:$AF$6,COUNTIF('Profile-matrices_Condorcet'!$B$2:$B4987,'Profile-matrices_Condorcet'!$B4987),MATCH(INDEX('numeric possibilities'!E$3:E$1298,VLOOKUP($B4987,'numeric possibilities'!$C$3:$G$1298,1)),'VBA code_permu_wo_repettn'!$AA$2:$AF$2))</f>
        <v>C</v>
      </c>
      <c r="E4987" t="str">
        <f>INDEX('VBA code_permu_wo_repettn'!$AH$3:$AM$6,COUNTIF('Profile-matrices_Condorcet'!$B$2:$B4987,'Profile-matrices_Condorcet'!$B4987),MATCH(INDEX('numeric possibilities'!F$3:F$1298,VLOOKUP($B4987,'numeric possibilities'!$C$3:$G$1298,1)),'VBA code_permu_wo_repettn'!$AH$2:$AM$2))</f>
        <v>D</v>
      </c>
      <c r="F4987" t="str">
        <f>INDEX('VBA code_permu_wo_repettn'!$AO$3:$AT$6,COUNTIF('Profile-matrices_Condorcet'!$B$2:$B4987,'Profile-matrices_Condorcet'!$B4987),MATCH(INDEX('numeric possibilities'!G$3:G$1298,VLOOKUP($B4987,'numeric possibilities'!$C$3:$G$1298,1)),'VBA code_permu_wo_repettn'!$AO$2:$AT$2))</f>
        <v>C</v>
      </c>
      <c r="H4987" t="s">
        <v>15</v>
      </c>
      <c r="I4987" t="str">
        <f>IF(I4986&gt;J4986,$I$1,IF(I4986&lt;J4986,$J$1,0))</f>
        <v>A</v>
      </c>
      <c r="K4987" t="str">
        <f>IF(K4986&gt;L4986,$K$1,IF(K4986&lt;L4986,$L$1,0))</f>
        <v>C</v>
      </c>
      <c r="M4987" t="str">
        <f>IF(M4986&gt;N4986,$M$1,IF(M4986&lt;N4986,$N$1,0))</f>
        <v>D</v>
      </c>
      <c r="O4987" t="str">
        <f>IF(O4986&gt;P4986,$O$1,IF(O4986&lt;P4986,$P$1,0))</f>
        <v>B</v>
      </c>
      <c r="Q4987" t="str">
        <f>IF(Q4986&gt;R4986,$Q$1,IF(Q4986&lt;R4986,$R$1,0))</f>
        <v>D</v>
      </c>
      <c r="S4987" t="str">
        <f>IF(S4986&gt;T4986,$S$1,IF(S4986&lt;T4986,$T$1,0))</f>
        <v>C</v>
      </c>
    </row>
    <row r="4988" spans="1:20" x14ac:dyDescent="0.25">
      <c r="A4988">
        <f t="shared" si="158"/>
        <v>4987</v>
      </c>
      <c r="B4988">
        <f t="shared" si="159"/>
        <v>1247</v>
      </c>
      <c r="C4988" t="str">
        <f>INDEX('VBA code_permu_wo_repettn'!$T$3:$Y$6,COUNTIF('Profile-matrices_Condorcet'!$B$2:$B4988,'Profile-matrices_Condorcet'!$B4988),MATCH(INDEX('numeric possibilities'!D$3:D$1298,VLOOKUP($B4988,'numeric possibilities'!$C$3:$G$1298,1)),'VBA code_permu_wo_repettn'!$T$2:$Y$2))</f>
        <v>B</v>
      </c>
      <c r="D4988" t="str">
        <f>INDEX('VBA code_permu_wo_repettn'!$AA$3:$AF$6,COUNTIF('Profile-matrices_Condorcet'!$B$2:$B4988,'Profile-matrices_Condorcet'!$B4988),MATCH(INDEX('numeric possibilities'!E$3:E$1298,VLOOKUP($B4988,'numeric possibilities'!$C$3:$G$1298,1)),'VBA code_permu_wo_repettn'!$AA$2:$AF$2))</f>
        <v>D</v>
      </c>
      <c r="E4988" t="str">
        <f>INDEX('VBA code_permu_wo_repettn'!$AH$3:$AM$6,COUNTIF('Profile-matrices_Condorcet'!$B$2:$B4988,'Profile-matrices_Condorcet'!$B4988),MATCH(INDEX('numeric possibilities'!F$3:F$1298,VLOOKUP($B4988,'numeric possibilities'!$C$3:$G$1298,1)),'VBA code_permu_wo_repettn'!$AH$2:$AM$2))</f>
        <v>A</v>
      </c>
      <c r="F4988" t="str">
        <f>INDEX('VBA code_permu_wo_repettn'!$AO$3:$AT$6,COUNTIF('Profile-matrices_Condorcet'!$B$2:$B4988,'Profile-matrices_Condorcet'!$B4988),MATCH(INDEX('numeric possibilities'!G$3:G$1298,VLOOKUP($B4988,'numeric possibilities'!$C$3:$G$1298,1)),'VBA code_permu_wo_repettn'!$AO$2:$AT$2))</f>
        <v>B</v>
      </c>
      <c r="I4988" t="s">
        <v>0</v>
      </c>
      <c r="J4988" t="s">
        <v>1</v>
      </c>
      <c r="K4988" t="s">
        <v>2</v>
      </c>
      <c r="L4988" t="s">
        <v>3</v>
      </c>
    </row>
    <row r="4989" spans="1:20" x14ac:dyDescent="0.25">
      <c r="A4989">
        <f t="shared" si="158"/>
        <v>4988</v>
      </c>
      <c r="B4989">
        <f t="shared" si="159"/>
        <v>1247</v>
      </c>
      <c r="C4989" t="str">
        <f>INDEX('VBA code_permu_wo_repettn'!$T$3:$Y$6,COUNTIF('Profile-matrices_Condorcet'!$B$2:$B4989,'Profile-matrices_Condorcet'!$B4989),MATCH(INDEX('numeric possibilities'!D$3:D$1298,VLOOKUP($B4989,'numeric possibilities'!$C$3:$G$1298,1)),'VBA code_permu_wo_repettn'!$T$2:$Y$2))</f>
        <v>C</v>
      </c>
      <c r="D4989" t="str">
        <f>INDEX('VBA code_permu_wo_repettn'!$AA$3:$AF$6,COUNTIF('Profile-matrices_Condorcet'!$B$2:$B4989,'Profile-matrices_Condorcet'!$B4989),MATCH(INDEX('numeric possibilities'!E$3:E$1298,VLOOKUP($B4989,'numeric possibilities'!$C$3:$G$1298,1)),'VBA code_permu_wo_repettn'!$AA$2:$AF$2))</f>
        <v>A</v>
      </c>
      <c r="E4989" t="str">
        <f>INDEX('VBA code_permu_wo_repettn'!$AH$3:$AM$6,COUNTIF('Profile-matrices_Condorcet'!$B$2:$B4989,'Profile-matrices_Condorcet'!$B4989),MATCH(INDEX('numeric possibilities'!F$3:F$1298,VLOOKUP($B4989,'numeric possibilities'!$C$3:$G$1298,1)),'VBA code_permu_wo_repettn'!$AH$2:$AM$2))</f>
        <v>B</v>
      </c>
      <c r="F4989" t="str">
        <f>INDEX('VBA code_permu_wo_repettn'!$AO$3:$AT$6,COUNTIF('Profile-matrices_Condorcet'!$B$2:$B4989,'Profile-matrices_Condorcet'!$B4989),MATCH(INDEX('numeric possibilities'!G$3:G$1298,VLOOKUP($B4989,'numeric possibilities'!$C$3:$G$1298,1)),'VBA code_permu_wo_repettn'!$AO$2:$AT$2))</f>
        <v>A</v>
      </c>
      <c r="G4989" t="str">
        <f>IF(MAX(I4989:L4989)&gt;='numeric possibilities'!$B$4/2,INDEX('Profile-matrices_Condorcet'!I4988:L4988,1,MATCH(MAX('Profile-matrices_Condorcet'!I4989:L4989),'Profile-matrices_Condorcet'!I4989:L4989,0)),"NCW")</f>
        <v>NCW</v>
      </c>
      <c r="H4989" t="s">
        <v>13</v>
      </c>
      <c r="I4989" s="3">
        <f>COUNTIF($I4987:$S4987,I4988)</f>
        <v>1</v>
      </c>
      <c r="J4989" s="3">
        <f>COUNTIF($I4987:$S4987,J4988)</f>
        <v>1</v>
      </c>
      <c r="K4989" s="3">
        <f>COUNTIF($I4987:$S4987,K4988)</f>
        <v>2</v>
      </c>
      <c r="L4989" s="3">
        <f>COUNTIF($I4987:$S4987,L4988)</f>
        <v>2</v>
      </c>
    </row>
    <row r="4990" spans="1:20" x14ac:dyDescent="0.25">
      <c r="A4990">
        <f t="shared" si="158"/>
        <v>4989</v>
      </c>
      <c r="B4990">
        <f t="shared" si="159"/>
        <v>1248</v>
      </c>
      <c r="C4990" t="str">
        <f>INDEX('VBA code_permu_wo_repettn'!$T$3:$Y$6,COUNTIF('Profile-matrices_Condorcet'!$B$2:$B4990,'Profile-matrices_Condorcet'!$B4990),MATCH(INDEX('numeric possibilities'!D$3:D$1298,VLOOKUP($B4990,'numeric possibilities'!$C$3:$G$1298,1)),'VBA code_permu_wo_repettn'!$T$2:$Y$2))</f>
        <v>A</v>
      </c>
      <c r="D4990" t="str">
        <f>INDEX('VBA code_permu_wo_repettn'!$AA$3:$AF$6,COUNTIF('Profile-matrices_Condorcet'!$B$2:$B4990,'Profile-matrices_Condorcet'!$B4990),MATCH(INDEX('numeric possibilities'!E$3:E$1298,VLOOKUP($B4990,'numeric possibilities'!$C$3:$G$1298,1)),'VBA code_permu_wo_repettn'!$AA$2:$AF$2))</f>
        <v>B</v>
      </c>
      <c r="E4990" t="str">
        <f>INDEX('VBA code_permu_wo_repettn'!$AH$3:$AM$6,COUNTIF('Profile-matrices_Condorcet'!$B$2:$B4990,'Profile-matrices_Condorcet'!$B4990),MATCH(INDEX('numeric possibilities'!F$3:F$1298,VLOOKUP($B4990,'numeric possibilities'!$C$3:$G$1298,1)),'VBA code_permu_wo_repettn'!$AH$2:$AM$2))</f>
        <v>C</v>
      </c>
      <c r="F4990" t="str">
        <f>INDEX('VBA code_permu_wo_repettn'!$AO$3:$AT$6,COUNTIF('Profile-matrices_Condorcet'!$B$2:$B4990,'Profile-matrices_Condorcet'!$B4990),MATCH(INDEX('numeric possibilities'!G$3:G$1298,VLOOKUP($B4990,'numeric possibilities'!$C$3:$G$1298,1)),'VBA code_permu_wo_repettn'!$AO$2:$AT$2))</f>
        <v>D</v>
      </c>
      <c r="H4990" t="s">
        <v>14</v>
      </c>
      <c r="I4990" s="3">
        <f>IF(MATCH(I$1,$C4990:$C4993,0)&lt;(MATCH(J$1,$C4990:$C4993,0)),1*a_vote,0)+IF(MATCH(I$1,$D4990:$D4993,0)&lt;MATCH(J$1,$D4990:$D4993,0),1*b_vote,0)+IF(MATCH(I$1,$E4990:$E4993,0)&lt;MATCH(J$1,$E4990:$E4993,0),1*c_vote,0)+IF(MATCH(I$1,$F4990:$F4993,0)&lt;MATCH(J$1,$F4990:$F4993,0),1*d_vote,0)</f>
        <v>0.52</v>
      </c>
      <c r="J4990" s="3">
        <f>IF(MATCH(I$1,$C4990:$C4993,0)&gt;(MATCH(J$1,$C4990:$C4993,0)),1*a_vote,0)+IF(MATCH(I$1,$D4990:$D4993,0)&gt;MATCH(J$1,$D4990:$D4993,0),1*b_vote,0)+IF(MATCH(I$1,$E4990:$E4993,0)&gt;MATCH(J$1,$E4990:$E4993,0),1*c_vote,0)+IF(MATCH(I$1,$F4990:$F4993,0)&gt;MATCH(J$1,$F4990:$F4993,0),1*d_vote,0)</f>
        <v>0.48</v>
      </c>
      <c r="K4990" s="3">
        <f>IF(MATCH($K$1,$C4990:$C4993,0)&lt;(MATCH($L$1,$C4990:$C4993,0)),1*a_vote,0)+IF(MATCH($K$1,$D4990:$D4993,0)&lt;MATCH($L$1,$D4990:$D4993,0),1*b_vote,0)+IF(MATCH($K$1,$E4990:$E4993,0)&lt;MATCH($L$1,$E4990:$E4993,0),1*c_vote,0)+IF(MATCH($K$1,$F4990:$F4993,0)&lt;MATCH($L$1,$F4990:$F4993,0),1*d_vote,0)</f>
        <v>0.27</v>
      </c>
      <c r="L4990" s="3">
        <f>IF(MATCH(K$1,$C4990:$C4993,0)&gt;(MATCH(L$1,$C4990:$C4993,0)),1*a_vote,0)+IF(MATCH(K$1,$D4990:$D4993,0)&gt;MATCH(L$1,$D4990:$D4993,0),1*b_vote,0)+IF(MATCH(K$1,$E4990:$E4993,0)&gt;MATCH(L$1,$E4990:$E4993,0),1*c_vote,0)+IF(MATCH(K$1,$F4990:$F4993,0)&gt;MATCH(L$1,$F4990:$F4993,0),1*d_vote,0)</f>
        <v>0.73</v>
      </c>
      <c r="M4990" s="3">
        <f>IF(MATCH($M$1,$C4990:$C4993,0)&lt;(MATCH($N$1,$C4990:$C4993,0)),1*a_vote,0)+IF(MATCH($M$1,$D4990:$D4993,0)&lt;MATCH($N$1,$D4990:$D4993,0),1*b_vote,0)+IF(MATCH($M$1,$E4990:$E4993,0)&lt;MATCH($N$1,$E4990:$E4993,0),1*c_vote,0)+IF(MATCH($M$1,$F4990:$F4993,0)&lt;MATCH($N$1,$F4990:$F4993,0),1*d_vote,0)</f>
        <v>0.27</v>
      </c>
      <c r="N4990" s="3">
        <f>IF(MATCH(M$1,$C4990:$C4993,0)&gt;(MATCH(N$1,$C4990:$C4993,0)),1*a_vote,0)+IF(MATCH(M$1,$D4990:$D4993,0)&gt;MATCH(N$1,$D4990:$D4993,0),1*b_vote,0)+IF(MATCH(M$1,$E4990:$E4993,0)&gt;MATCH(N$1,$E4990:$E4993,0),1*c_vote,0)+IF(MATCH(M$1,$F4990:$F4993,0)&gt;MATCH(N$1,$F4990:$F4993,0),1*d_vote,0)</f>
        <v>0.73</v>
      </c>
      <c r="O4990" s="3">
        <f>IF(MATCH($O$1,$C4990:$C4993,0)&lt;(MATCH($P$1,$C4990:$C4993,0)),1*a_vote,0)+IF(MATCH($O$1,$D4990:$D4993,0)&lt;MATCH($P$1,$D4990:$D4993,0),1*b_vote,0)+IF(MATCH($O$1,$E4990:$E4993,0)&lt;MATCH($P$1,$E4990:$E4993,0),1*c_vote,0)+IF(MATCH($O$1,$F4990:$F4993,0)&lt;MATCH($P$1,$F4990:$F4993,0),1*d_vote,0)</f>
        <v>0.26</v>
      </c>
      <c r="P4990" s="3">
        <f>IF(MATCH(O$1,$C4990:$C4993,0)&gt;(MATCH(P$1,$C4990:$C4993,0)),1*a_vote,0)+IF(MATCH(O$1,$D4990:$D4993,0)&gt;MATCH(P$1,$D4990:$D4993,0),1*b_vote,0)+IF(MATCH(O$1,$E4990:$E4993,0)&gt;MATCH(P$1,$E4990:$E4993,0),1*c_vote,0)+IF(MATCH(O$1,$F4990:$F4993,0)&gt;MATCH(P$1,$F4990:$F4993,0),1*d_vote,0)</f>
        <v>0.74</v>
      </c>
      <c r="Q4990" s="3">
        <f>IF(MATCH($Q$1,$C4990:$C4993,0)&lt;(MATCH($R$1,$C4990:$C4993,0)),1*a_vote,0)+IF(MATCH($Q$1,$D4990:$D4993,0)&lt;MATCH($R$1,$D4990:$D4993,0),1*b_vote,0)+IF(MATCH($Q$1,$E4990:$E4993,0)&lt;MATCH($R$1,$E4990:$E4993,0),1*c_vote,0)+IF(MATCH($Q$1,$F4990:$F4993,0)&lt;MATCH($R$1,$F4990:$F4993,0),1*d_vote,0)</f>
        <v>0.26</v>
      </c>
      <c r="R4990" s="3">
        <f>IF(MATCH(Q$1,$C4990:$C4993,0)&gt;(MATCH(R$1,$C4990:$C4993,0)),1*a_vote,0)+IF(MATCH(Q$1,$D4990:$D4993,0)&gt;MATCH(R$1,$D4990:$D4993,0),1*b_vote,0)+IF(MATCH(Q$1,$E4990:$E4993,0)&gt;MATCH(R$1,$E4990:$E4993,0),1*c_vote,0)+IF(MATCH(Q$1,$F4990:$F4993,0)&gt;MATCH(R$1,$F4990:$F4993,0),1*d_vote,0)</f>
        <v>0.74</v>
      </c>
      <c r="S4990" s="3">
        <f>IF(MATCH($S$1,$C4990:$C4993,0)&lt;(MATCH($T$1,$C4990:$C4993,0)),1*a_vote,0)+IF(MATCH($S$1,$D4990:$D4993,0)&lt;MATCH($T$1,$D4990:$D4993,0),1*b_vote,0)+IF(MATCH($S$1,$E4990:$E4993,0)&lt;MATCH($T$1,$E4990:$E4993,0),1*c_vote,0)+IF(MATCH($S$1,$F4990:$F4993,0)&lt;MATCH($T$1,$F4990:$F4993,0),1*d_vote,0)</f>
        <v>0.51</v>
      </c>
      <c r="T4990" s="3">
        <f>IF(MATCH(S$1,$C4990:$C4993,0)&gt;(MATCH(T$1,$C4990:$C4993,0)),1*a_vote,0)+IF(MATCH(S$1,$D4990:$D4993,0)&gt;MATCH(T$1,$D4990:$D4993,0),1*b_vote,0)+IF(MATCH(S$1,$E4990:$E4993,0)&gt;MATCH(T$1,$E4990:$E4993,0),1*c_vote,0)+IF(MATCH(S$1,$F4990:$F4993,0)&gt;MATCH(T$1,$F4990:$F4993,0),1*d_vote,0)</f>
        <v>0.49</v>
      </c>
    </row>
    <row r="4991" spans="1:20" x14ac:dyDescent="0.25">
      <c r="A4991">
        <f t="shared" si="158"/>
        <v>4990</v>
      </c>
      <c r="B4991">
        <f t="shared" si="159"/>
        <v>1248</v>
      </c>
      <c r="C4991" t="str">
        <f>INDEX('VBA code_permu_wo_repettn'!$T$3:$Y$6,COUNTIF('Profile-matrices_Condorcet'!$B$2:$B4991,'Profile-matrices_Condorcet'!$B4991),MATCH(INDEX('numeric possibilities'!D$3:D$1298,VLOOKUP($B4991,'numeric possibilities'!$C$3:$G$1298,1)),'VBA code_permu_wo_repettn'!$T$2:$Y$2))</f>
        <v>D</v>
      </c>
      <c r="D4991" t="str">
        <f>INDEX('VBA code_permu_wo_repettn'!$AA$3:$AF$6,COUNTIF('Profile-matrices_Condorcet'!$B$2:$B4991,'Profile-matrices_Condorcet'!$B4991),MATCH(INDEX('numeric possibilities'!E$3:E$1298,VLOOKUP($B4991,'numeric possibilities'!$C$3:$G$1298,1)),'VBA code_permu_wo_repettn'!$AA$2:$AF$2))</f>
        <v>C</v>
      </c>
      <c r="E4991" t="str">
        <f>INDEX('VBA code_permu_wo_repettn'!$AH$3:$AM$6,COUNTIF('Profile-matrices_Condorcet'!$B$2:$B4991,'Profile-matrices_Condorcet'!$B4991),MATCH(INDEX('numeric possibilities'!F$3:F$1298,VLOOKUP($B4991,'numeric possibilities'!$C$3:$G$1298,1)),'VBA code_permu_wo_repettn'!$AH$2:$AM$2))</f>
        <v>D</v>
      </c>
      <c r="F4991" t="str">
        <f>INDEX('VBA code_permu_wo_repettn'!$AO$3:$AT$6,COUNTIF('Profile-matrices_Condorcet'!$B$2:$B4991,'Profile-matrices_Condorcet'!$B4991),MATCH(INDEX('numeric possibilities'!G$3:G$1298,VLOOKUP($B4991,'numeric possibilities'!$C$3:$G$1298,1)),'VBA code_permu_wo_repettn'!$AO$2:$AT$2))</f>
        <v>C</v>
      </c>
      <c r="H4991" t="s">
        <v>15</v>
      </c>
      <c r="I4991" t="str">
        <f>IF(I4990&gt;J4990,$I$1,IF(I4990&lt;J4990,$J$1,0))</f>
        <v>A</v>
      </c>
      <c r="K4991" t="str">
        <f>IF(K4990&gt;L4990,$K$1,IF(K4990&lt;L4990,$L$1,0))</f>
        <v>C</v>
      </c>
      <c r="M4991" t="str">
        <f>IF(M4990&gt;N4990,$M$1,IF(M4990&lt;N4990,$N$1,0))</f>
        <v>D</v>
      </c>
      <c r="O4991" t="str">
        <f>IF(O4990&gt;P4990,$O$1,IF(O4990&lt;P4990,$P$1,0))</f>
        <v>C</v>
      </c>
      <c r="Q4991" t="str">
        <f>IF(Q4990&gt;R4990,$Q$1,IF(Q4990&lt;R4990,$R$1,0))</f>
        <v>D</v>
      </c>
      <c r="S4991" t="str">
        <f>IF(S4990&gt;T4990,$S$1,IF(S4990&lt;T4990,$T$1,0))</f>
        <v>C</v>
      </c>
    </row>
    <row r="4992" spans="1:20" x14ac:dyDescent="0.25">
      <c r="A4992">
        <f t="shared" si="158"/>
        <v>4991</v>
      </c>
      <c r="B4992">
        <f t="shared" si="159"/>
        <v>1248</v>
      </c>
      <c r="C4992" t="str">
        <f>INDEX('VBA code_permu_wo_repettn'!$T$3:$Y$6,COUNTIF('Profile-matrices_Condorcet'!$B$2:$B4992,'Profile-matrices_Condorcet'!$B4992),MATCH(INDEX('numeric possibilities'!D$3:D$1298,VLOOKUP($B4992,'numeric possibilities'!$C$3:$G$1298,1)),'VBA code_permu_wo_repettn'!$T$2:$Y$2))</f>
        <v>C</v>
      </c>
      <c r="D4992" t="str">
        <f>INDEX('VBA code_permu_wo_repettn'!$AA$3:$AF$6,COUNTIF('Profile-matrices_Condorcet'!$B$2:$B4992,'Profile-matrices_Condorcet'!$B4992),MATCH(INDEX('numeric possibilities'!E$3:E$1298,VLOOKUP($B4992,'numeric possibilities'!$C$3:$G$1298,1)),'VBA code_permu_wo_repettn'!$AA$2:$AF$2))</f>
        <v>D</v>
      </c>
      <c r="E4992" t="str">
        <f>INDEX('VBA code_permu_wo_repettn'!$AH$3:$AM$6,COUNTIF('Profile-matrices_Condorcet'!$B$2:$B4992,'Profile-matrices_Condorcet'!$B4992),MATCH(INDEX('numeric possibilities'!F$3:F$1298,VLOOKUP($B4992,'numeric possibilities'!$C$3:$G$1298,1)),'VBA code_permu_wo_repettn'!$AH$2:$AM$2))</f>
        <v>A</v>
      </c>
      <c r="F4992" t="str">
        <f>INDEX('VBA code_permu_wo_repettn'!$AO$3:$AT$6,COUNTIF('Profile-matrices_Condorcet'!$B$2:$B4992,'Profile-matrices_Condorcet'!$B4992),MATCH(INDEX('numeric possibilities'!G$3:G$1298,VLOOKUP($B4992,'numeric possibilities'!$C$3:$G$1298,1)),'VBA code_permu_wo_repettn'!$AO$2:$AT$2))</f>
        <v>B</v>
      </c>
      <c r="I4992" t="s">
        <v>0</v>
      </c>
      <c r="J4992" t="s">
        <v>1</v>
      </c>
      <c r="K4992" t="s">
        <v>2</v>
      </c>
      <c r="L4992" t="s">
        <v>3</v>
      </c>
    </row>
    <row r="4993" spans="1:20" x14ac:dyDescent="0.25">
      <c r="A4993">
        <f t="shared" si="158"/>
        <v>4992</v>
      </c>
      <c r="B4993">
        <f t="shared" si="159"/>
        <v>1248</v>
      </c>
      <c r="C4993" t="str">
        <f>INDEX('VBA code_permu_wo_repettn'!$T$3:$Y$6,COUNTIF('Profile-matrices_Condorcet'!$B$2:$B4993,'Profile-matrices_Condorcet'!$B4993),MATCH(INDEX('numeric possibilities'!D$3:D$1298,VLOOKUP($B4993,'numeric possibilities'!$C$3:$G$1298,1)),'VBA code_permu_wo_repettn'!$T$2:$Y$2))</f>
        <v>B</v>
      </c>
      <c r="D4993" t="str">
        <f>INDEX('VBA code_permu_wo_repettn'!$AA$3:$AF$6,COUNTIF('Profile-matrices_Condorcet'!$B$2:$B4993,'Profile-matrices_Condorcet'!$B4993),MATCH(INDEX('numeric possibilities'!E$3:E$1298,VLOOKUP($B4993,'numeric possibilities'!$C$3:$G$1298,1)),'VBA code_permu_wo_repettn'!$AA$2:$AF$2))</f>
        <v>A</v>
      </c>
      <c r="E4993" t="str">
        <f>INDEX('VBA code_permu_wo_repettn'!$AH$3:$AM$6,COUNTIF('Profile-matrices_Condorcet'!$B$2:$B4993,'Profile-matrices_Condorcet'!$B4993),MATCH(INDEX('numeric possibilities'!F$3:F$1298,VLOOKUP($B4993,'numeric possibilities'!$C$3:$G$1298,1)),'VBA code_permu_wo_repettn'!$AH$2:$AM$2))</f>
        <v>B</v>
      </c>
      <c r="F4993" t="str">
        <f>INDEX('VBA code_permu_wo_repettn'!$AO$3:$AT$6,COUNTIF('Profile-matrices_Condorcet'!$B$2:$B4993,'Profile-matrices_Condorcet'!$B4993),MATCH(INDEX('numeric possibilities'!G$3:G$1298,VLOOKUP($B4993,'numeric possibilities'!$C$3:$G$1298,1)),'VBA code_permu_wo_repettn'!$AO$2:$AT$2))</f>
        <v>A</v>
      </c>
      <c r="G4993" t="str">
        <f>IF(MAX(I4993:L4993)&gt;='numeric possibilities'!$B$4/2,INDEX('Profile-matrices_Condorcet'!I4992:L4992,1,MATCH(MAX('Profile-matrices_Condorcet'!I4993:L4993),'Profile-matrices_Condorcet'!I4993:L4993,0)),"NCW")</f>
        <v>C</v>
      </c>
      <c r="H4993" t="s">
        <v>13</v>
      </c>
      <c r="I4993" s="3">
        <f>COUNTIF($I4991:$S4991,I4992)</f>
        <v>1</v>
      </c>
      <c r="J4993" s="3">
        <f>COUNTIF($I4991:$S4991,J4992)</f>
        <v>0</v>
      </c>
      <c r="K4993" s="3">
        <f>COUNTIF($I4991:$S4991,K4992)</f>
        <v>3</v>
      </c>
      <c r="L4993" s="3">
        <f>COUNTIF($I4991:$S4991,L4992)</f>
        <v>2</v>
      </c>
    </row>
    <row r="4994" spans="1:20" x14ac:dyDescent="0.25">
      <c r="A4994">
        <f t="shared" si="158"/>
        <v>4993</v>
      </c>
      <c r="B4994">
        <f t="shared" si="159"/>
        <v>1249</v>
      </c>
      <c r="C4994" t="str">
        <f>INDEX('VBA code_permu_wo_repettn'!$T$3:$Y$6,COUNTIF('Profile-matrices_Condorcet'!$B$2:$B4994,'Profile-matrices_Condorcet'!$B4994),MATCH(INDEX('numeric possibilities'!D$3:D$1298,VLOOKUP($B4994,'numeric possibilities'!$C$3:$G$1298,1)),'VBA code_permu_wo_repettn'!$T$2:$Y$2))</f>
        <v>A</v>
      </c>
      <c r="D4994" t="str">
        <f>INDEX('VBA code_permu_wo_repettn'!$AA$3:$AF$6,COUNTIF('Profile-matrices_Condorcet'!$B$2:$B4994,'Profile-matrices_Condorcet'!$B4994),MATCH(INDEX('numeric possibilities'!E$3:E$1298,VLOOKUP($B4994,'numeric possibilities'!$C$3:$G$1298,1)),'VBA code_permu_wo_repettn'!$AA$2:$AF$2))</f>
        <v>B</v>
      </c>
      <c r="E4994" t="str">
        <f>INDEX('VBA code_permu_wo_repettn'!$AH$3:$AM$6,COUNTIF('Profile-matrices_Condorcet'!$B$2:$B4994,'Profile-matrices_Condorcet'!$B4994),MATCH(INDEX('numeric possibilities'!F$3:F$1298,VLOOKUP($B4994,'numeric possibilities'!$C$3:$G$1298,1)),'VBA code_permu_wo_repettn'!$AH$2:$AM$2))</f>
        <v>C</v>
      </c>
      <c r="F4994" t="str">
        <f>INDEX('VBA code_permu_wo_repettn'!$AO$3:$AT$6,COUNTIF('Profile-matrices_Condorcet'!$B$2:$B4994,'Profile-matrices_Condorcet'!$B4994),MATCH(INDEX('numeric possibilities'!G$3:G$1298,VLOOKUP($B4994,'numeric possibilities'!$C$3:$G$1298,1)),'VBA code_permu_wo_repettn'!$AO$2:$AT$2))</f>
        <v>D</v>
      </c>
      <c r="H4994" t="s">
        <v>14</v>
      </c>
      <c r="I4994" s="3">
        <f>IF(MATCH(I$1,$C4994:$C4997,0)&lt;(MATCH(J$1,$C4994:$C4997,0)),1*a_vote,0)+IF(MATCH(I$1,$D4994:$D4997,0)&lt;MATCH(J$1,$D4994:$D4997,0),1*b_vote,0)+IF(MATCH(I$1,$E4994:$E4997,0)&lt;MATCH(J$1,$E4994:$E4997,0),1*c_vote,0)+IF(MATCH(I$1,$F4994:$F4997,0)&lt;MATCH(J$1,$F4994:$F4997,0),1*d_vote,0)</f>
        <v>0.52</v>
      </c>
      <c r="J4994" s="3">
        <f>IF(MATCH(I$1,$C4994:$C4997,0)&gt;(MATCH(J$1,$C4994:$C4997,0)),1*a_vote,0)+IF(MATCH(I$1,$D4994:$D4997,0)&gt;MATCH(J$1,$D4994:$D4997,0),1*b_vote,0)+IF(MATCH(I$1,$E4994:$E4997,0)&gt;MATCH(J$1,$E4994:$E4997,0),1*c_vote,0)+IF(MATCH(I$1,$F4994:$F4997,0)&gt;MATCH(J$1,$F4994:$F4997,0),1*d_vote,0)</f>
        <v>0.48</v>
      </c>
      <c r="K4994" s="3">
        <f>IF(MATCH($K$1,$C4994:$C4997,0)&lt;(MATCH($L$1,$C4994:$C4997,0)),1*a_vote,0)+IF(MATCH($K$1,$D4994:$D4997,0)&lt;MATCH($L$1,$D4994:$D4997,0),1*b_vote,0)+IF(MATCH($K$1,$E4994:$E4997,0)&lt;MATCH($L$1,$E4994:$E4997,0),1*c_vote,0)+IF(MATCH($K$1,$F4994:$F4997,0)&lt;MATCH($L$1,$F4994:$F4997,0),1*d_vote,0)</f>
        <v>0.53</v>
      </c>
      <c r="L4994" s="3">
        <f>IF(MATCH(K$1,$C4994:$C4997,0)&gt;(MATCH(L$1,$C4994:$C4997,0)),1*a_vote,0)+IF(MATCH(K$1,$D4994:$D4997,0)&gt;MATCH(L$1,$D4994:$D4997,0),1*b_vote,0)+IF(MATCH(K$1,$E4994:$E4997,0)&gt;MATCH(L$1,$E4994:$E4997,0),1*c_vote,0)+IF(MATCH(K$1,$F4994:$F4997,0)&gt;MATCH(L$1,$F4994:$F4997,0),1*d_vote,0)</f>
        <v>0.47</v>
      </c>
      <c r="M4994" s="3">
        <f>IF(MATCH($M$1,$C4994:$C4997,0)&lt;(MATCH($N$1,$C4994:$C4997,0)),1*a_vote,0)+IF(MATCH($M$1,$D4994:$D4997,0)&lt;MATCH($N$1,$D4994:$D4997,0),1*b_vote,0)+IF(MATCH($M$1,$E4994:$E4997,0)&lt;MATCH($N$1,$E4994:$E4997,0),1*c_vote,0)+IF(MATCH($M$1,$F4994:$F4997,0)&lt;MATCH($N$1,$F4994:$F4997,0),1*d_vote,0)</f>
        <v>0.27</v>
      </c>
      <c r="N4994" s="3">
        <f>IF(MATCH(M$1,$C4994:$C4997,0)&gt;(MATCH(N$1,$C4994:$C4997,0)),1*a_vote,0)+IF(MATCH(M$1,$D4994:$D4997,0)&gt;MATCH(N$1,$D4994:$D4997,0),1*b_vote,0)+IF(MATCH(M$1,$E4994:$E4997,0)&gt;MATCH(N$1,$E4994:$E4997,0),1*c_vote,0)+IF(MATCH(M$1,$F4994:$F4997,0)&gt;MATCH(N$1,$F4994:$F4997,0),1*d_vote,0)</f>
        <v>0.73</v>
      </c>
      <c r="O4994" s="3">
        <f>IF(MATCH($O$1,$C4994:$C4997,0)&lt;(MATCH($P$1,$C4994:$C4997,0)),1*a_vote,0)+IF(MATCH($O$1,$D4994:$D4997,0)&lt;MATCH($P$1,$D4994:$D4997,0),1*b_vote,0)+IF(MATCH($O$1,$E4994:$E4997,0)&lt;MATCH($P$1,$E4994:$E4997,0),1*c_vote,0)+IF(MATCH($O$1,$F4994:$F4997,0)&lt;MATCH($P$1,$F4994:$F4997,0),1*d_vote,0)</f>
        <v>0.53</v>
      </c>
      <c r="P4994" s="3">
        <f>IF(MATCH(O$1,$C4994:$C4997,0)&gt;(MATCH(P$1,$C4994:$C4997,0)),1*a_vote,0)+IF(MATCH(O$1,$D4994:$D4997,0)&gt;MATCH(P$1,$D4994:$D4997,0),1*b_vote,0)+IF(MATCH(O$1,$E4994:$E4997,0)&gt;MATCH(P$1,$E4994:$E4997,0),1*c_vote,0)+IF(MATCH(O$1,$F4994:$F4997,0)&gt;MATCH(P$1,$F4994:$F4997,0),1*d_vote,0)</f>
        <v>0.47</v>
      </c>
      <c r="Q4994" s="3">
        <f>IF(MATCH($Q$1,$C4994:$C4997,0)&lt;(MATCH($R$1,$C4994:$C4997,0)),1*a_vote,0)+IF(MATCH($Q$1,$D4994:$D4997,0)&lt;MATCH($R$1,$D4994:$D4997,0),1*b_vote,0)+IF(MATCH($Q$1,$E4994:$E4997,0)&lt;MATCH($R$1,$E4994:$E4997,0),1*c_vote,0)+IF(MATCH($Q$1,$F4994:$F4997,0)&lt;MATCH($R$1,$F4994:$F4997,0),1*d_vote,0)</f>
        <v>0.53</v>
      </c>
      <c r="R4994" s="3">
        <f>IF(MATCH(Q$1,$C4994:$C4997,0)&gt;(MATCH(R$1,$C4994:$C4997,0)),1*a_vote,0)+IF(MATCH(Q$1,$D4994:$D4997,0)&gt;MATCH(R$1,$D4994:$D4997,0),1*b_vote,0)+IF(MATCH(Q$1,$E4994:$E4997,0)&gt;MATCH(R$1,$E4994:$E4997,0),1*c_vote,0)+IF(MATCH(Q$1,$F4994:$F4997,0)&gt;MATCH(R$1,$F4994:$F4997,0),1*d_vote,0)</f>
        <v>0.47</v>
      </c>
      <c r="S4994" s="3">
        <f>IF(MATCH($S$1,$C4994:$C4997,0)&lt;(MATCH($T$1,$C4994:$C4997,0)),1*a_vote,0)+IF(MATCH($S$1,$D4994:$D4997,0)&lt;MATCH($T$1,$D4994:$D4997,0),1*b_vote,0)+IF(MATCH($S$1,$E4994:$E4997,0)&lt;MATCH($T$1,$E4994:$E4997,0),1*c_vote,0)+IF(MATCH($S$1,$F4994:$F4997,0)&lt;MATCH($T$1,$F4994:$F4997,0),1*d_vote,0)</f>
        <v>0.52</v>
      </c>
      <c r="T4994" s="3">
        <f>IF(MATCH(S$1,$C4994:$C4997,0)&gt;(MATCH(T$1,$C4994:$C4997,0)),1*a_vote,0)+IF(MATCH(S$1,$D4994:$D4997,0)&gt;MATCH(T$1,$D4994:$D4997,0),1*b_vote,0)+IF(MATCH(S$1,$E4994:$E4997,0)&gt;MATCH(T$1,$E4994:$E4997,0),1*c_vote,0)+IF(MATCH(S$1,$F4994:$F4997,0)&gt;MATCH(T$1,$F4994:$F4997,0),1*d_vote,0)</f>
        <v>0.48</v>
      </c>
    </row>
    <row r="4995" spans="1:20" x14ac:dyDescent="0.25">
      <c r="A4995">
        <f t="shared" si="158"/>
        <v>4994</v>
      </c>
      <c r="B4995">
        <f t="shared" si="159"/>
        <v>1249</v>
      </c>
      <c r="C4995" t="str">
        <f>INDEX('VBA code_permu_wo_repettn'!$T$3:$Y$6,COUNTIF('Profile-matrices_Condorcet'!$B$2:$B4995,'Profile-matrices_Condorcet'!$B4995),MATCH(INDEX('numeric possibilities'!D$3:D$1298,VLOOKUP($B4995,'numeric possibilities'!$C$3:$G$1298,1)),'VBA code_permu_wo_repettn'!$T$2:$Y$2))</f>
        <v>B</v>
      </c>
      <c r="D4995" t="str">
        <f>INDEX('VBA code_permu_wo_repettn'!$AA$3:$AF$6,COUNTIF('Profile-matrices_Condorcet'!$B$2:$B4995,'Profile-matrices_Condorcet'!$B4995),MATCH(INDEX('numeric possibilities'!E$3:E$1298,VLOOKUP($B4995,'numeric possibilities'!$C$3:$G$1298,1)),'VBA code_permu_wo_repettn'!$AA$2:$AF$2))</f>
        <v>D</v>
      </c>
      <c r="E4995" t="str">
        <f>INDEX('VBA code_permu_wo_repettn'!$AH$3:$AM$6,COUNTIF('Profile-matrices_Condorcet'!$B$2:$B4995,'Profile-matrices_Condorcet'!$B4995),MATCH(INDEX('numeric possibilities'!F$3:F$1298,VLOOKUP($B4995,'numeric possibilities'!$C$3:$G$1298,1)),'VBA code_permu_wo_repettn'!$AH$2:$AM$2))</f>
        <v>D</v>
      </c>
      <c r="F4995" t="str">
        <f>INDEX('VBA code_permu_wo_repettn'!$AO$3:$AT$6,COUNTIF('Profile-matrices_Condorcet'!$B$2:$B4995,'Profile-matrices_Condorcet'!$B4995),MATCH(INDEX('numeric possibilities'!G$3:G$1298,VLOOKUP($B4995,'numeric possibilities'!$C$3:$G$1298,1)),'VBA code_permu_wo_repettn'!$AO$2:$AT$2))</f>
        <v>C</v>
      </c>
      <c r="H4995" t="s">
        <v>15</v>
      </c>
      <c r="I4995" t="str">
        <f>IF(I4994&gt;J4994,$I$1,IF(I4994&lt;J4994,$J$1,0))</f>
        <v>A</v>
      </c>
      <c r="K4995" t="str">
        <f>IF(K4994&gt;L4994,$K$1,IF(K4994&lt;L4994,$L$1,0))</f>
        <v>A</v>
      </c>
      <c r="M4995" t="str">
        <f>IF(M4994&gt;N4994,$M$1,IF(M4994&lt;N4994,$N$1,0))</f>
        <v>D</v>
      </c>
      <c r="O4995" t="str">
        <f>IF(O4994&gt;P4994,$O$1,IF(O4994&lt;P4994,$P$1,0))</f>
        <v>B</v>
      </c>
      <c r="Q4995" t="str">
        <f>IF(Q4994&gt;R4994,$Q$1,IF(Q4994&lt;R4994,$R$1,0))</f>
        <v>B</v>
      </c>
      <c r="S4995" t="str">
        <f>IF(S4994&gt;T4994,$S$1,IF(S4994&lt;T4994,$T$1,0))</f>
        <v>C</v>
      </c>
    </row>
    <row r="4996" spans="1:20" x14ac:dyDescent="0.25">
      <c r="A4996">
        <f t="shared" si="158"/>
        <v>4995</v>
      </c>
      <c r="B4996">
        <f t="shared" si="159"/>
        <v>1249</v>
      </c>
      <c r="C4996" t="str">
        <f>INDEX('VBA code_permu_wo_repettn'!$T$3:$Y$6,COUNTIF('Profile-matrices_Condorcet'!$B$2:$B4996,'Profile-matrices_Condorcet'!$B4996),MATCH(INDEX('numeric possibilities'!D$3:D$1298,VLOOKUP($B4996,'numeric possibilities'!$C$3:$G$1298,1)),'VBA code_permu_wo_repettn'!$T$2:$Y$2))</f>
        <v>C</v>
      </c>
      <c r="D4996" t="str">
        <f>INDEX('VBA code_permu_wo_repettn'!$AA$3:$AF$6,COUNTIF('Profile-matrices_Condorcet'!$B$2:$B4996,'Profile-matrices_Condorcet'!$B4996),MATCH(INDEX('numeric possibilities'!E$3:E$1298,VLOOKUP($B4996,'numeric possibilities'!$C$3:$G$1298,1)),'VBA code_permu_wo_repettn'!$AA$2:$AF$2))</f>
        <v>A</v>
      </c>
      <c r="E4996" t="str">
        <f>INDEX('VBA code_permu_wo_repettn'!$AH$3:$AM$6,COUNTIF('Profile-matrices_Condorcet'!$B$2:$B4996,'Profile-matrices_Condorcet'!$B4996),MATCH(INDEX('numeric possibilities'!F$3:F$1298,VLOOKUP($B4996,'numeric possibilities'!$C$3:$G$1298,1)),'VBA code_permu_wo_repettn'!$AH$2:$AM$2))</f>
        <v>A</v>
      </c>
      <c r="F4996" t="str">
        <f>INDEX('VBA code_permu_wo_repettn'!$AO$3:$AT$6,COUNTIF('Profile-matrices_Condorcet'!$B$2:$B4996,'Profile-matrices_Condorcet'!$B4996),MATCH(INDEX('numeric possibilities'!G$3:G$1298,VLOOKUP($B4996,'numeric possibilities'!$C$3:$G$1298,1)),'VBA code_permu_wo_repettn'!$AO$2:$AT$2))</f>
        <v>B</v>
      </c>
      <c r="I4996" t="s">
        <v>0</v>
      </c>
      <c r="J4996" t="s">
        <v>1</v>
      </c>
      <c r="K4996" t="s">
        <v>2</v>
      </c>
      <c r="L4996" t="s">
        <v>3</v>
      </c>
    </row>
    <row r="4997" spans="1:20" x14ac:dyDescent="0.25">
      <c r="A4997">
        <f t="shared" si="158"/>
        <v>4996</v>
      </c>
      <c r="B4997">
        <f t="shared" si="159"/>
        <v>1249</v>
      </c>
      <c r="C4997" t="str">
        <f>INDEX('VBA code_permu_wo_repettn'!$T$3:$Y$6,COUNTIF('Profile-matrices_Condorcet'!$B$2:$B4997,'Profile-matrices_Condorcet'!$B4997),MATCH(INDEX('numeric possibilities'!D$3:D$1298,VLOOKUP($B4997,'numeric possibilities'!$C$3:$G$1298,1)),'VBA code_permu_wo_repettn'!$T$2:$Y$2))</f>
        <v>D</v>
      </c>
      <c r="D4997" t="str">
        <f>INDEX('VBA code_permu_wo_repettn'!$AA$3:$AF$6,COUNTIF('Profile-matrices_Condorcet'!$B$2:$B4997,'Profile-matrices_Condorcet'!$B4997),MATCH(INDEX('numeric possibilities'!E$3:E$1298,VLOOKUP($B4997,'numeric possibilities'!$C$3:$G$1298,1)),'VBA code_permu_wo_repettn'!$AA$2:$AF$2))</f>
        <v>C</v>
      </c>
      <c r="E4997" t="str">
        <f>INDEX('VBA code_permu_wo_repettn'!$AH$3:$AM$6,COUNTIF('Profile-matrices_Condorcet'!$B$2:$B4997,'Profile-matrices_Condorcet'!$B4997),MATCH(INDEX('numeric possibilities'!F$3:F$1298,VLOOKUP($B4997,'numeric possibilities'!$C$3:$G$1298,1)),'VBA code_permu_wo_repettn'!$AH$2:$AM$2))</f>
        <v>B</v>
      </c>
      <c r="F4997" t="str">
        <f>INDEX('VBA code_permu_wo_repettn'!$AO$3:$AT$6,COUNTIF('Profile-matrices_Condorcet'!$B$2:$B4997,'Profile-matrices_Condorcet'!$B4997),MATCH(INDEX('numeric possibilities'!G$3:G$1298,VLOOKUP($B4997,'numeric possibilities'!$C$3:$G$1298,1)),'VBA code_permu_wo_repettn'!$AO$2:$AT$2))</f>
        <v>A</v>
      </c>
      <c r="G4997" t="str">
        <f>IF(MAX(I4997:L4997)&gt;='numeric possibilities'!$B$4/2,INDEX('Profile-matrices_Condorcet'!I4996:L4996,1,MATCH(MAX('Profile-matrices_Condorcet'!I4997:L4997),'Profile-matrices_Condorcet'!I4997:L4997,0)),"NCW")</f>
        <v>NCW</v>
      </c>
      <c r="H4997" t="s">
        <v>13</v>
      </c>
      <c r="I4997" s="3">
        <f>COUNTIF($I4995:$S4995,I4996)</f>
        <v>2</v>
      </c>
      <c r="J4997" s="3">
        <f>COUNTIF($I4995:$S4995,J4996)</f>
        <v>2</v>
      </c>
      <c r="K4997" s="3">
        <f>COUNTIF($I4995:$S4995,K4996)</f>
        <v>1</v>
      </c>
      <c r="L4997" s="3">
        <f>COUNTIF($I4995:$S4995,L4996)</f>
        <v>1</v>
      </c>
    </row>
    <row r="4998" spans="1:20" x14ac:dyDescent="0.25">
      <c r="A4998">
        <f t="shared" si="158"/>
        <v>4997</v>
      </c>
      <c r="B4998">
        <f t="shared" si="159"/>
        <v>1250</v>
      </c>
      <c r="C4998" t="str">
        <f>INDEX('VBA code_permu_wo_repettn'!$T$3:$Y$6,COUNTIF('Profile-matrices_Condorcet'!$B$2:$B4998,'Profile-matrices_Condorcet'!$B4998),MATCH(INDEX('numeric possibilities'!D$3:D$1298,VLOOKUP($B4998,'numeric possibilities'!$C$3:$G$1298,1)),'VBA code_permu_wo_repettn'!$T$2:$Y$2))</f>
        <v>A</v>
      </c>
      <c r="D4998" t="str">
        <f>INDEX('VBA code_permu_wo_repettn'!$AA$3:$AF$6,COUNTIF('Profile-matrices_Condorcet'!$B$2:$B4998,'Profile-matrices_Condorcet'!$B4998),MATCH(INDEX('numeric possibilities'!E$3:E$1298,VLOOKUP($B4998,'numeric possibilities'!$C$3:$G$1298,1)),'VBA code_permu_wo_repettn'!$AA$2:$AF$2))</f>
        <v>B</v>
      </c>
      <c r="E4998" t="str">
        <f>INDEX('VBA code_permu_wo_repettn'!$AH$3:$AM$6,COUNTIF('Profile-matrices_Condorcet'!$B$2:$B4998,'Profile-matrices_Condorcet'!$B4998),MATCH(INDEX('numeric possibilities'!F$3:F$1298,VLOOKUP($B4998,'numeric possibilities'!$C$3:$G$1298,1)),'VBA code_permu_wo_repettn'!$AH$2:$AM$2))</f>
        <v>C</v>
      </c>
      <c r="F4998" t="str">
        <f>INDEX('VBA code_permu_wo_repettn'!$AO$3:$AT$6,COUNTIF('Profile-matrices_Condorcet'!$B$2:$B4998,'Profile-matrices_Condorcet'!$B4998),MATCH(INDEX('numeric possibilities'!G$3:G$1298,VLOOKUP($B4998,'numeric possibilities'!$C$3:$G$1298,1)),'VBA code_permu_wo_repettn'!$AO$2:$AT$2))</f>
        <v>D</v>
      </c>
      <c r="H4998" t="s">
        <v>14</v>
      </c>
      <c r="I4998" s="3">
        <f>IF(MATCH(I$1,$C4998:$C5001,0)&lt;(MATCH(J$1,$C4998:$C5001,0)),1*a_vote,0)+IF(MATCH(I$1,$D4998:$D5001,0)&lt;MATCH(J$1,$D4998:$D5001,0),1*b_vote,0)+IF(MATCH(I$1,$E4998:$E5001,0)&lt;MATCH(J$1,$E4998:$E5001,0),1*c_vote,0)+IF(MATCH(I$1,$F4998:$F5001,0)&lt;MATCH(J$1,$F4998:$F5001,0),1*d_vote,0)</f>
        <v>0.52</v>
      </c>
      <c r="J4998" s="3">
        <f>IF(MATCH(I$1,$C4998:$C5001,0)&gt;(MATCH(J$1,$C4998:$C5001,0)),1*a_vote,0)+IF(MATCH(I$1,$D4998:$D5001,0)&gt;MATCH(J$1,$D4998:$D5001,0),1*b_vote,0)+IF(MATCH(I$1,$E4998:$E5001,0)&gt;MATCH(J$1,$E4998:$E5001,0),1*c_vote,0)+IF(MATCH(I$1,$F4998:$F5001,0)&gt;MATCH(J$1,$F4998:$F5001,0),1*d_vote,0)</f>
        <v>0.48</v>
      </c>
      <c r="K4998" s="3">
        <f>IF(MATCH($K$1,$C4998:$C5001,0)&lt;(MATCH($L$1,$C4998:$C5001,0)),1*a_vote,0)+IF(MATCH($K$1,$D4998:$D5001,0)&lt;MATCH($L$1,$D4998:$D5001,0),1*b_vote,0)+IF(MATCH($K$1,$E4998:$E5001,0)&lt;MATCH($L$1,$E4998:$E5001,0),1*c_vote,0)+IF(MATCH($K$1,$F4998:$F5001,0)&lt;MATCH($L$1,$F4998:$F5001,0),1*d_vote,0)</f>
        <v>0.53</v>
      </c>
      <c r="L4998" s="3">
        <f>IF(MATCH(K$1,$C4998:$C5001,0)&gt;(MATCH(L$1,$C4998:$C5001,0)),1*a_vote,0)+IF(MATCH(K$1,$D4998:$D5001,0)&gt;MATCH(L$1,$D4998:$D5001,0),1*b_vote,0)+IF(MATCH(K$1,$E4998:$E5001,0)&gt;MATCH(L$1,$E4998:$E5001,0),1*c_vote,0)+IF(MATCH(K$1,$F4998:$F5001,0)&gt;MATCH(L$1,$F4998:$F5001,0),1*d_vote,0)</f>
        <v>0.47</v>
      </c>
      <c r="M4998" s="3">
        <f>IF(MATCH($M$1,$C4998:$C5001,0)&lt;(MATCH($N$1,$C4998:$C5001,0)),1*a_vote,0)+IF(MATCH($M$1,$D4998:$D5001,0)&lt;MATCH($N$1,$D4998:$D5001,0),1*b_vote,0)+IF(MATCH($M$1,$E4998:$E5001,0)&lt;MATCH($N$1,$E4998:$E5001,0),1*c_vote,0)+IF(MATCH($M$1,$F4998:$F5001,0)&lt;MATCH($N$1,$F4998:$F5001,0),1*d_vote,0)</f>
        <v>0.27</v>
      </c>
      <c r="N4998" s="3">
        <f>IF(MATCH(M$1,$C4998:$C5001,0)&gt;(MATCH(N$1,$C4998:$C5001,0)),1*a_vote,0)+IF(MATCH(M$1,$D4998:$D5001,0)&gt;MATCH(N$1,$D4998:$D5001,0),1*b_vote,0)+IF(MATCH(M$1,$E4998:$E5001,0)&gt;MATCH(N$1,$E4998:$E5001,0),1*c_vote,0)+IF(MATCH(M$1,$F4998:$F5001,0)&gt;MATCH(N$1,$F4998:$F5001,0),1*d_vote,0)</f>
        <v>0.73</v>
      </c>
      <c r="O4998" s="3">
        <f>IF(MATCH($O$1,$C4998:$C5001,0)&lt;(MATCH($P$1,$C4998:$C5001,0)),1*a_vote,0)+IF(MATCH($O$1,$D4998:$D5001,0)&lt;MATCH($P$1,$D4998:$D5001,0),1*b_vote,0)+IF(MATCH($O$1,$E4998:$E5001,0)&lt;MATCH($P$1,$E4998:$E5001,0),1*c_vote,0)+IF(MATCH($O$1,$F4998:$F5001,0)&lt;MATCH($P$1,$F4998:$F5001,0),1*d_vote,0)</f>
        <v>0.53</v>
      </c>
      <c r="P4998" s="3">
        <f>IF(MATCH(O$1,$C4998:$C5001,0)&gt;(MATCH(P$1,$C4998:$C5001,0)),1*a_vote,0)+IF(MATCH(O$1,$D4998:$D5001,0)&gt;MATCH(P$1,$D4998:$D5001,0),1*b_vote,0)+IF(MATCH(O$1,$E4998:$E5001,0)&gt;MATCH(P$1,$E4998:$E5001,0),1*c_vote,0)+IF(MATCH(O$1,$F4998:$F5001,0)&gt;MATCH(P$1,$F4998:$F5001,0),1*d_vote,0)</f>
        <v>0.47</v>
      </c>
      <c r="Q4998" s="3">
        <f>IF(MATCH($Q$1,$C4998:$C5001,0)&lt;(MATCH($R$1,$C4998:$C5001,0)),1*a_vote,0)+IF(MATCH($Q$1,$D4998:$D5001,0)&lt;MATCH($R$1,$D4998:$D5001,0),1*b_vote,0)+IF(MATCH($Q$1,$E4998:$E5001,0)&lt;MATCH($R$1,$E4998:$E5001,0),1*c_vote,0)+IF(MATCH($Q$1,$F4998:$F5001,0)&lt;MATCH($R$1,$F4998:$F5001,0),1*d_vote,0)</f>
        <v>0.53</v>
      </c>
      <c r="R4998" s="3">
        <f>IF(MATCH(Q$1,$C4998:$C5001,0)&gt;(MATCH(R$1,$C4998:$C5001,0)),1*a_vote,0)+IF(MATCH(Q$1,$D4998:$D5001,0)&gt;MATCH(R$1,$D4998:$D5001,0),1*b_vote,0)+IF(MATCH(Q$1,$E4998:$E5001,0)&gt;MATCH(R$1,$E4998:$E5001,0),1*c_vote,0)+IF(MATCH(Q$1,$F4998:$F5001,0)&gt;MATCH(R$1,$F4998:$F5001,0),1*d_vote,0)</f>
        <v>0.47</v>
      </c>
      <c r="S4998" s="3">
        <f>IF(MATCH($S$1,$C4998:$C5001,0)&lt;(MATCH($T$1,$C4998:$C5001,0)),1*a_vote,0)+IF(MATCH($S$1,$D4998:$D5001,0)&lt;MATCH($T$1,$D4998:$D5001,0),1*b_vote,0)+IF(MATCH($S$1,$E4998:$E5001,0)&lt;MATCH($T$1,$E4998:$E5001,0),1*c_vote,0)+IF(MATCH($S$1,$F4998:$F5001,0)&lt;MATCH($T$1,$F4998:$F5001,0),1*d_vote,0)</f>
        <v>0.25</v>
      </c>
      <c r="T4998" s="3">
        <f>IF(MATCH(S$1,$C4998:$C5001,0)&gt;(MATCH(T$1,$C4998:$C5001,0)),1*a_vote,0)+IF(MATCH(S$1,$D4998:$D5001,0)&gt;MATCH(T$1,$D4998:$D5001,0),1*b_vote,0)+IF(MATCH(S$1,$E4998:$E5001,0)&gt;MATCH(T$1,$E4998:$E5001,0),1*c_vote,0)+IF(MATCH(S$1,$F4998:$F5001,0)&gt;MATCH(T$1,$F4998:$F5001,0),1*d_vote,0)</f>
        <v>0.75</v>
      </c>
    </row>
    <row r="4999" spans="1:20" x14ac:dyDescent="0.25">
      <c r="A4999">
        <f t="shared" si="158"/>
        <v>4998</v>
      </c>
      <c r="B4999">
        <f t="shared" si="159"/>
        <v>1250</v>
      </c>
      <c r="C4999" t="str">
        <f>INDEX('VBA code_permu_wo_repettn'!$T$3:$Y$6,COUNTIF('Profile-matrices_Condorcet'!$B$2:$B4999,'Profile-matrices_Condorcet'!$B4999),MATCH(INDEX('numeric possibilities'!D$3:D$1298,VLOOKUP($B4999,'numeric possibilities'!$C$3:$G$1298,1)),'VBA code_permu_wo_repettn'!$T$2:$Y$2))</f>
        <v>B</v>
      </c>
      <c r="D4999" t="str">
        <f>INDEX('VBA code_permu_wo_repettn'!$AA$3:$AF$6,COUNTIF('Profile-matrices_Condorcet'!$B$2:$B4999,'Profile-matrices_Condorcet'!$B4999),MATCH(INDEX('numeric possibilities'!E$3:E$1298,VLOOKUP($B4999,'numeric possibilities'!$C$3:$G$1298,1)),'VBA code_permu_wo_repettn'!$AA$2:$AF$2))</f>
        <v>D</v>
      </c>
      <c r="E4999" t="str">
        <f>INDEX('VBA code_permu_wo_repettn'!$AH$3:$AM$6,COUNTIF('Profile-matrices_Condorcet'!$B$2:$B4999,'Profile-matrices_Condorcet'!$B4999),MATCH(INDEX('numeric possibilities'!F$3:F$1298,VLOOKUP($B4999,'numeric possibilities'!$C$3:$G$1298,1)),'VBA code_permu_wo_repettn'!$AH$2:$AM$2))</f>
        <v>D</v>
      </c>
      <c r="F4999" t="str">
        <f>INDEX('VBA code_permu_wo_repettn'!$AO$3:$AT$6,COUNTIF('Profile-matrices_Condorcet'!$B$2:$B4999,'Profile-matrices_Condorcet'!$B4999),MATCH(INDEX('numeric possibilities'!G$3:G$1298,VLOOKUP($B4999,'numeric possibilities'!$C$3:$G$1298,1)),'VBA code_permu_wo_repettn'!$AO$2:$AT$2))</f>
        <v>C</v>
      </c>
      <c r="H4999" t="s">
        <v>15</v>
      </c>
      <c r="I4999" t="str">
        <f>IF(I4998&gt;J4998,$I$1,IF(I4998&lt;J4998,$J$1,0))</f>
        <v>A</v>
      </c>
      <c r="K4999" t="str">
        <f>IF(K4998&gt;L4998,$K$1,IF(K4998&lt;L4998,$L$1,0))</f>
        <v>A</v>
      </c>
      <c r="M4999" t="str">
        <f>IF(M4998&gt;N4998,$M$1,IF(M4998&lt;N4998,$N$1,0))</f>
        <v>D</v>
      </c>
      <c r="O4999" t="str">
        <f>IF(O4998&gt;P4998,$O$1,IF(O4998&lt;P4998,$P$1,0))</f>
        <v>B</v>
      </c>
      <c r="Q4999" t="str">
        <f>IF(Q4998&gt;R4998,$Q$1,IF(Q4998&lt;R4998,$R$1,0))</f>
        <v>B</v>
      </c>
      <c r="S4999" t="str">
        <f>IF(S4998&gt;T4998,$S$1,IF(S4998&lt;T4998,$T$1,0))</f>
        <v>D</v>
      </c>
    </row>
    <row r="5000" spans="1:20" x14ac:dyDescent="0.25">
      <c r="A5000">
        <f t="shared" si="158"/>
        <v>4999</v>
      </c>
      <c r="B5000">
        <f t="shared" si="159"/>
        <v>1250</v>
      </c>
      <c r="C5000" t="str">
        <f>INDEX('VBA code_permu_wo_repettn'!$T$3:$Y$6,COUNTIF('Profile-matrices_Condorcet'!$B$2:$B5000,'Profile-matrices_Condorcet'!$B5000),MATCH(INDEX('numeric possibilities'!D$3:D$1298,VLOOKUP($B5000,'numeric possibilities'!$C$3:$G$1298,1)),'VBA code_permu_wo_repettn'!$T$2:$Y$2))</f>
        <v>D</v>
      </c>
      <c r="D5000" t="str">
        <f>INDEX('VBA code_permu_wo_repettn'!$AA$3:$AF$6,COUNTIF('Profile-matrices_Condorcet'!$B$2:$B5000,'Profile-matrices_Condorcet'!$B5000),MATCH(INDEX('numeric possibilities'!E$3:E$1298,VLOOKUP($B5000,'numeric possibilities'!$C$3:$G$1298,1)),'VBA code_permu_wo_repettn'!$AA$2:$AF$2))</f>
        <v>A</v>
      </c>
      <c r="E5000" t="str">
        <f>INDEX('VBA code_permu_wo_repettn'!$AH$3:$AM$6,COUNTIF('Profile-matrices_Condorcet'!$B$2:$B5000,'Profile-matrices_Condorcet'!$B5000),MATCH(INDEX('numeric possibilities'!F$3:F$1298,VLOOKUP($B5000,'numeric possibilities'!$C$3:$G$1298,1)),'VBA code_permu_wo_repettn'!$AH$2:$AM$2))</f>
        <v>A</v>
      </c>
      <c r="F5000" t="str">
        <f>INDEX('VBA code_permu_wo_repettn'!$AO$3:$AT$6,COUNTIF('Profile-matrices_Condorcet'!$B$2:$B5000,'Profile-matrices_Condorcet'!$B5000),MATCH(INDEX('numeric possibilities'!G$3:G$1298,VLOOKUP($B5000,'numeric possibilities'!$C$3:$G$1298,1)),'VBA code_permu_wo_repettn'!$AO$2:$AT$2))</f>
        <v>B</v>
      </c>
      <c r="I5000" t="s">
        <v>0</v>
      </c>
      <c r="J5000" t="s">
        <v>1</v>
      </c>
      <c r="K5000" t="s">
        <v>2</v>
      </c>
      <c r="L5000" t="s">
        <v>3</v>
      </c>
    </row>
    <row r="5001" spans="1:20" x14ac:dyDescent="0.25">
      <c r="A5001">
        <f t="shared" si="158"/>
        <v>5000</v>
      </c>
      <c r="B5001">
        <f t="shared" si="159"/>
        <v>1250</v>
      </c>
      <c r="C5001" t="str">
        <f>INDEX('VBA code_permu_wo_repettn'!$T$3:$Y$6,COUNTIF('Profile-matrices_Condorcet'!$B$2:$B5001,'Profile-matrices_Condorcet'!$B5001),MATCH(INDEX('numeric possibilities'!D$3:D$1298,VLOOKUP($B5001,'numeric possibilities'!$C$3:$G$1298,1)),'VBA code_permu_wo_repettn'!$T$2:$Y$2))</f>
        <v>C</v>
      </c>
      <c r="D5001" t="str">
        <f>INDEX('VBA code_permu_wo_repettn'!$AA$3:$AF$6,COUNTIF('Profile-matrices_Condorcet'!$B$2:$B5001,'Profile-matrices_Condorcet'!$B5001),MATCH(INDEX('numeric possibilities'!E$3:E$1298,VLOOKUP($B5001,'numeric possibilities'!$C$3:$G$1298,1)),'VBA code_permu_wo_repettn'!$AA$2:$AF$2))</f>
        <v>C</v>
      </c>
      <c r="E5001" t="str">
        <f>INDEX('VBA code_permu_wo_repettn'!$AH$3:$AM$6,COUNTIF('Profile-matrices_Condorcet'!$B$2:$B5001,'Profile-matrices_Condorcet'!$B5001),MATCH(INDEX('numeric possibilities'!F$3:F$1298,VLOOKUP($B5001,'numeric possibilities'!$C$3:$G$1298,1)),'VBA code_permu_wo_repettn'!$AH$2:$AM$2))</f>
        <v>B</v>
      </c>
      <c r="F5001" t="str">
        <f>INDEX('VBA code_permu_wo_repettn'!$AO$3:$AT$6,COUNTIF('Profile-matrices_Condorcet'!$B$2:$B5001,'Profile-matrices_Condorcet'!$B5001),MATCH(INDEX('numeric possibilities'!G$3:G$1298,VLOOKUP($B5001,'numeric possibilities'!$C$3:$G$1298,1)),'VBA code_permu_wo_repettn'!$AO$2:$AT$2))</f>
        <v>A</v>
      </c>
      <c r="G5001" t="str">
        <f>IF(MAX(I5001:L5001)&gt;='numeric possibilities'!$B$4/2,INDEX('Profile-matrices_Condorcet'!I5000:L5000,1,MATCH(MAX('Profile-matrices_Condorcet'!I5001:L5001),'Profile-matrices_Condorcet'!I5001:L5001,0)),"NCW")</f>
        <v>NCW</v>
      </c>
      <c r="H5001" t="s">
        <v>13</v>
      </c>
      <c r="I5001" s="3">
        <f>COUNTIF($I4999:$S4999,I5000)</f>
        <v>2</v>
      </c>
      <c r="J5001" s="3">
        <f>COUNTIF($I4999:$S4999,J5000)</f>
        <v>2</v>
      </c>
      <c r="K5001" s="3">
        <f>COUNTIF($I4999:$S4999,K5000)</f>
        <v>0</v>
      </c>
      <c r="L5001" s="3">
        <f>COUNTIF($I4999:$S4999,L5000)</f>
        <v>2</v>
      </c>
    </row>
    <row r="5002" spans="1:20" x14ac:dyDescent="0.25">
      <c r="A5002">
        <f t="shared" si="158"/>
        <v>5001</v>
      </c>
      <c r="B5002">
        <f t="shared" si="159"/>
        <v>1251</v>
      </c>
      <c r="C5002" t="str">
        <f>INDEX('VBA code_permu_wo_repettn'!$T$3:$Y$6,COUNTIF('Profile-matrices_Condorcet'!$B$2:$B5002,'Profile-matrices_Condorcet'!$B5002),MATCH(INDEX('numeric possibilities'!D$3:D$1298,VLOOKUP($B5002,'numeric possibilities'!$C$3:$G$1298,1)),'VBA code_permu_wo_repettn'!$T$2:$Y$2))</f>
        <v>A</v>
      </c>
      <c r="D5002" t="str">
        <f>INDEX('VBA code_permu_wo_repettn'!$AA$3:$AF$6,COUNTIF('Profile-matrices_Condorcet'!$B$2:$B5002,'Profile-matrices_Condorcet'!$B5002),MATCH(INDEX('numeric possibilities'!E$3:E$1298,VLOOKUP($B5002,'numeric possibilities'!$C$3:$G$1298,1)),'VBA code_permu_wo_repettn'!$AA$2:$AF$2))</f>
        <v>B</v>
      </c>
      <c r="E5002" t="str">
        <f>INDEX('VBA code_permu_wo_repettn'!$AH$3:$AM$6,COUNTIF('Profile-matrices_Condorcet'!$B$2:$B5002,'Profile-matrices_Condorcet'!$B5002),MATCH(INDEX('numeric possibilities'!F$3:F$1298,VLOOKUP($B5002,'numeric possibilities'!$C$3:$G$1298,1)),'VBA code_permu_wo_repettn'!$AH$2:$AM$2))</f>
        <v>C</v>
      </c>
      <c r="F5002" t="str">
        <f>INDEX('VBA code_permu_wo_repettn'!$AO$3:$AT$6,COUNTIF('Profile-matrices_Condorcet'!$B$2:$B5002,'Profile-matrices_Condorcet'!$B5002),MATCH(INDEX('numeric possibilities'!G$3:G$1298,VLOOKUP($B5002,'numeric possibilities'!$C$3:$G$1298,1)),'VBA code_permu_wo_repettn'!$AO$2:$AT$2))</f>
        <v>D</v>
      </c>
      <c r="H5002" t="s">
        <v>14</v>
      </c>
      <c r="I5002" s="3">
        <f>IF(MATCH(I$1,$C5002:$C5005,0)&lt;(MATCH(J$1,$C5002:$C5005,0)),1*a_vote,0)+IF(MATCH(I$1,$D5002:$D5005,0)&lt;MATCH(J$1,$D5002:$D5005,0),1*b_vote,0)+IF(MATCH(I$1,$E5002:$E5005,0)&lt;MATCH(J$1,$E5002:$E5005,0),1*c_vote,0)+IF(MATCH(I$1,$F5002:$F5005,0)&lt;MATCH(J$1,$F5002:$F5005,0),1*d_vote,0)</f>
        <v>0.52</v>
      </c>
      <c r="J5002" s="3">
        <f>IF(MATCH(I$1,$C5002:$C5005,0)&gt;(MATCH(J$1,$C5002:$C5005,0)),1*a_vote,0)+IF(MATCH(I$1,$D5002:$D5005,0)&gt;MATCH(J$1,$D5002:$D5005,0),1*b_vote,0)+IF(MATCH(I$1,$E5002:$E5005,0)&gt;MATCH(J$1,$E5002:$E5005,0),1*c_vote,0)+IF(MATCH(I$1,$F5002:$F5005,0)&gt;MATCH(J$1,$F5002:$F5005,0),1*d_vote,0)</f>
        <v>0.48</v>
      </c>
      <c r="K5002" s="3">
        <f>IF(MATCH($K$1,$C5002:$C5005,0)&lt;(MATCH($L$1,$C5002:$C5005,0)),1*a_vote,0)+IF(MATCH($K$1,$D5002:$D5005,0)&lt;MATCH($L$1,$D5002:$D5005,0),1*b_vote,0)+IF(MATCH($K$1,$E5002:$E5005,0)&lt;MATCH($L$1,$E5002:$E5005,0),1*c_vote,0)+IF(MATCH($K$1,$F5002:$F5005,0)&lt;MATCH($L$1,$F5002:$F5005,0),1*d_vote,0)</f>
        <v>0.53</v>
      </c>
      <c r="L5002" s="3">
        <f>IF(MATCH(K$1,$C5002:$C5005,0)&gt;(MATCH(L$1,$C5002:$C5005,0)),1*a_vote,0)+IF(MATCH(K$1,$D5002:$D5005,0)&gt;MATCH(L$1,$D5002:$D5005,0),1*b_vote,0)+IF(MATCH(K$1,$E5002:$E5005,0)&gt;MATCH(L$1,$E5002:$E5005,0),1*c_vote,0)+IF(MATCH(K$1,$F5002:$F5005,0)&gt;MATCH(L$1,$F5002:$F5005,0),1*d_vote,0)</f>
        <v>0.47</v>
      </c>
      <c r="M5002" s="3">
        <f>IF(MATCH($M$1,$C5002:$C5005,0)&lt;(MATCH($N$1,$C5002:$C5005,0)),1*a_vote,0)+IF(MATCH($M$1,$D5002:$D5005,0)&lt;MATCH($N$1,$D5002:$D5005,0),1*b_vote,0)+IF(MATCH($M$1,$E5002:$E5005,0)&lt;MATCH($N$1,$E5002:$E5005,0),1*c_vote,0)+IF(MATCH($M$1,$F5002:$F5005,0)&lt;MATCH($N$1,$F5002:$F5005,0),1*d_vote,0)</f>
        <v>0.27</v>
      </c>
      <c r="N5002" s="3">
        <f>IF(MATCH(M$1,$C5002:$C5005,0)&gt;(MATCH(N$1,$C5002:$C5005,0)),1*a_vote,0)+IF(MATCH(M$1,$D5002:$D5005,0)&gt;MATCH(N$1,$D5002:$D5005,0),1*b_vote,0)+IF(MATCH(M$1,$E5002:$E5005,0)&gt;MATCH(N$1,$E5002:$E5005,0),1*c_vote,0)+IF(MATCH(M$1,$F5002:$F5005,0)&gt;MATCH(N$1,$F5002:$F5005,0),1*d_vote,0)</f>
        <v>0.73</v>
      </c>
      <c r="O5002" s="3">
        <f>IF(MATCH($O$1,$C5002:$C5005,0)&lt;(MATCH($P$1,$C5002:$C5005,0)),1*a_vote,0)+IF(MATCH($O$1,$D5002:$D5005,0)&lt;MATCH($P$1,$D5002:$D5005,0),1*b_vote,0)+IF(MATCH($O$1,$E5002:$E5005,0)&lt;MATCH($P$1,$E5002:$E5005,0),1*c_vote,0)+IF(MATCH($O$1,$F5002:$F5005,0)&lt;MATCH($P$1,$F5002:$F5005,0),1*d_vote,0)</f>
        <v>0.26</v>
      </c>
      <c r="P5002" s="3">
        <f>IF(MATCH(O$1,$C5002:$C5005,0)&gt;(MATCH(P$1,$C5002:$C5005,0)),1*a_vote,0)+IF(MATCH(O$1,$D5002:$D5005,0)&gt;MATCH(P$1,$D5002:$D5005,0),1*b_vote,0)+IF(MATCH(O$1,$E5002:$E5005,0)&gt;MATCH(P$1,$E5002:$E5005,0),1*c_vote,0)+IF(MATCH(O$1,$F5002:$F5005,0)&gt;MATCH(P$1,$F5002:$F5005,0),1*d_vote,0)</f>
        <v>0.74</v>
      </c>
      <c r="Q5002" s="3">
        <f>IF(MATCH($Q$1,$C5002:$C5005,0)&lt;(MATCH($R$1,$C5002:$C5005,0)),1*a_vote,0)+IF(MATCH($Q$1,$D5002:$D5005,0)&lt;MATCH($R$1,$D5002:$D5005,0),1*b_vote,0)+IF(MATCH($Q$1,$E5002:$E5005,0)&lt;MATCH($R$1,$E5002:$E5005,0),1*c_vote,0)+IF(MATCH($Q$1,$F5002:$F5005,0)&lt;MATCH($R$1,$F5002:$F5005,0),1*d_vote,0)</f>
        <v>0.53</v>
      </c>
      <c r="R5002" s="3">
        <f>IF(MATCH(Q$1,$C5002:$C5005,0)&gt;(MATCH(R$1,$C5002:$C5005,0)),1*a_vote,0)+IF(MATCH(Q$1,$D5002:$D5005,0)&gt;MATCH(R$1,$D5002:$D5005,0),1*b_vote,0)+IF(MATCH(Q$1,$E5002:$E5005,0)&gt;MATCH(R$1,$E5002:$E5005,0),1*c_vote,0)+IF(MATCH(Q$1,$F5002:$F5005,0)&gt;MATCH(R$1,$F5002:$F5005,0),1*d_vote,0)</f>
        <v>0.47</v>
      </c>
      <c r="S5002" s="3">
        <f>IF(MATCH($S$1,$C5002:$C5005,0)&lt;(MATCH($T$1,$C5002:$C5005,0)),1*a_vote,0)+IF(MATCH($S$1,$D5002:$D5005,0)&lt;MATCH($T$1,$D5002:$D5005,0),1*b_vote,0)+IF(MATCH($S$1,$E5002:$E5005,0)&lt;MATCH($T$1,$E5002:$E5005,0),1*c_vote,0)+IF(MATCH($S$1,$F5002:$F5005,0)&lt;MATCH($T$1,$F5002:$F5005,0),1*d_vote,0)</f>
        <v>0.52</v>
      </c>
      <c r="T5002" s="3">
        <f>IF(MATCH(S$1,$C5002:$C5005,0)&gt;(MATCH(T$1,$C5002:$C5005,0)),1*a_vote,0)+IF(MATCH(S$1,$D5002:$D5005,0)&gt;MATCH(T$1,$D5002:$D5005,0),1*b_vote,0)+IF(MATCH(S$1,$E5002:$E5005,0)&gt;MATCH(T$1,$E5002:$E5005,0),1*c_vote,0)+IF(MATCH(S$1,$F5002:$F5005,0)&gt;MATCH(T$1,$F5002:$F5005,0),1*d_vote,0)</f>
        <v>0.48</v>
      </c>
    </row>
    <row r="5003" spans="1:20" x14ac:dyDescent="0.25">
      <c r="A5003">
        <f t="shared" si="158"/>
        <v>5002</v>
      </c>
      <c r="B5003">
        <f t="shared" si="159"/>
        <v>1251</v>
      </c>
      <c r="C5003" t="str">
        <f>INDEX('VBA code_permu_wo_repettn'!$T$3:$Y$6,COUNTIF('Profile-matrices_Condorcet'!$B$2:$B5003,'Profile-matrices_Condorcet'!$B5003),MATCH(INDEX('numeric possibilities'!D$3:D$1298,VLOOKUP($B5003,'numeric possibilities'!$C$3:$G$1298,1)),'VBA code_permu_wo_repettn'!$T$2:$Y$2))</f>
        <v>C</v>
      </c>
      <c r="D5003" t="str">
        <f>INDEX('VBA code_permu_wo_repettn'!$AA$3:$AF$6,COUNTIF('Profile-matrices_Condorcet'!$B$2:$B5003,'Profile-matrices_Condorcet'!$B5003),MATCH(INDEX('numeric possibilities'!E$3:E$1298,VLOOKUP($B5003,'numeric possibilities'!$C$3:$G$1298,1)),'VBA code_permu_wo_repettn'!$AA$2:$AF$2))</f>
        <v>D</v>
      </c>
      <c r="E5003" t="str">
        <f>INDEX('VBA code_permu_wo_repettn'!$AH$3:$AM$6,COUNTIF('Profile-matrices_Condorcet'!$B$2:$B5003,'Profile-matrices_Condorcet'!$B5003),MATCH(INDEX('numeric possibilities'!F$3:F$1298,VLOOKUP($B5003,'numeric possibilities'!$C$3:$G$1298,1)),'VBA code_permu_wo_repettn'!$AH$2:$AM$2))</f>
        <v>D</v>
      </c>
      <c r="F5003" t="str">
        <f>INDEX('VBA code_permu_wo_repettn'!$AO$3:$AT$6,COUNTIF('Profile-matrices_Condorcet'!$B$2:$B5003,'Profile-matrices_Condorcet'!$B5003),MATCH(INDEX('numeric possibilities'!G$3:G$1298,VLOOKUP($B5003,'numeric possibilities'!$C$3:$G$1298,1)),'VBA code_permu_wo_repettn'!$AO$2:$AT$2))</f>
        <v>C</v>
      </c>
      <c r="H5003" t="s">
        <v>15</v>
      </c>
      <c r="I5003" t="str">
        <f>IF(I5002&gt;J5002,$I$1,IF(I5002&lt;J5002,$J$1,0))</f>
        <v>A</v>
      </c>
      <c r="K5003" t="str">
        <f>IF(K5002&gt;L5002,$K$1,IF(K5002&lt;L5002,$L$1,0))</f>
        <v>A</v>
      </c>
      <c r="M5003" t="str">
        <f>IF(M5002&gt;N5002,$M$1,IF(M5002&lt;N5002,$N$1,0))</f>
        <v>D</v>
      </c>
      <c r="O5003" t="str">
        <f>IF(O5002&gt;P5002,$O$1,IF(O5002&lt;P5002,$P$1,0))</f>
        <v>C</v>
      </c>
      <c r="Q5003" t="str">
        <f>IF(Q5002&gt;R5002,$Q$1,IF(Q5002&lt;R5002,$R$1,0))</f>
        <v>B</v>
      </c>
      <c r="S5003" t="str">
        <f>IF(S5002&gt;T5002,$S$1,IF(S5002&lt;T5002,$T$1,0))</f>
        <v>C</v>
      </c>
    </row>
    <row r="5004" spans="1:20" x14ac:dyDescent="0.25">
      <c r="A5004">
        <f t="shared" si="158"/>
        <v>5003</v>
      </c>
      <c r="B5004">
        <f t="shared" si="159"/>
        <v>1251</v>
      </c>
      <c r="C5004" t="str">
        <f>INDEX('VBA code_permu_wo_repettn'!$T$3:$Y$6,COUNTIF('Profile-matrices_Condorcet'!$B$2:$B5004,'Profile-matrices_Condorcet'!$B5004),MATCH(INDEX('numeric possibilities'!D$3:D$1298,VLOOKUP($B5004,'numeric possibilities'!$C$3:$G$1298,1)),'VBA code_permu_wo_repettn'!$T$2:$Y$2))</f>
        <v>B</v>
      </c>
      <c r="D5004" t="str">
        <f>INDEX('VBA code_permu_wo_repettn'!$AA$3:$AF$6,COUNTIF('Profile-matrices_Condorcet'!$B$2:$B5004,'Profile-matrices_Condorcet'!$B5004),MATCH(INDEX('numeric possibilities'!E$3:E$1298,VLOOKUP($B5004,'numeric possibilities'!$C$3:$G$1298,1)),'VBA code_permu_wo_repettn'!$AA$2:$AF$2))</f>
        <v>A</v>
      </c>
      <c r="E5004" t="str">
        <f>INDEX('VBA code_permu_wo_repettn'!$AH$3:$AM$6,COUNTIF('Profile-matrices_Condorcet'!$B$2:$B5004,'Profile-matrices_Condorcet'!$B5004),MATCH(INDEX('numeric possibilities'!F$3:F$1298,VLOOKUP($B5004,'numeric possibilities'!$C$3:$G$1298,1)),'VBA code_permu_wo_repettn'!$AH$2:$AM$2))</f>
        <v>A</v>
      </c>
      <c r="F5004" t="str">
        <f>INDEX('VBA code_permu_wo_repettn'!$AO$3:$AT$6,COUNTIF('Profile-matrices_Condorcet'!$B$2:$B5004,'Profile-matrices_Condorcet'!$B5004),MATCH(INDEX('numeric possibilities'!G$3:G$1298,VLOOKUP($B5004,'numeric possibilities'!$C$3:$G$1298,1)),'VBA code_permu_wo_repettn'!$AO$2:$AT$2))</f>
        <v>B</v>
      </c>
      <c r="I5004" t="s">
        <v>0</v>
      </c>
      <c r="J5004" t="s">
        <v>1</v>
      </c>
      <c r="K5004" t="s">
        <v>2</v>
      </c>
      <c r="L5004" t="s">
        <v>3</v>
      </c>
    </row>
    <row r="5005" spans="1:20" x14ac:dyDescent="0.25">
      <c r="A5005">
        <f t="shared" si="158"/>
        <v>5004</v>
      </c>
      <c r="B5005">
        <f t="shared" si="159"/>
        <v>1251</v>
      </c>
      <c r="C5005" t="str">
        <f>INDEX('VBA code_permu_wo_repettn'!$T$3:$Y$6,COUNTIF('Profile-matrices_Condorcet'!$B$2:$B5005,'Profile-matrices_Condorcet'!$B5005),MATCH(INDEX('numeric possibilities'!D$3:D$1298,VLOOKUP($B5005,'numeric possibilities'!$C$3:$G$1298,1)),'VBA code_permu_wo_repettn'!$T$2:$Y$2))</f>
        <v>D</v>
      </c>
      <c r="D5005" t="str">
        <f>INDEX('VBA code_permu_wo_repettn'!$AA$3:$AF$6,COUNTIF('Profile-matrices_Condorcet'!$B$2:$B5005,'Profile-matrices_Condorcet'!$B5005),MATCH(INDEX('numeric possibilities'!E$3:E$1298,VLOOKUP($B5005,'numeric possibilities'!$C$3:$G$1298,1)),'VBA code_permu_wo_repettn'!$AA$2:$AF$2))</f>
        <v>C</v>
      </c>
      <c r="E5005" t="str">
        <f>INDEX('VBA code_permu_wo_repettn'!$AH$3:$AM$6,COUNTIF('Profile-matrices_Condorcet'!$B$2:$B5005,'Profile-matrices_Condorcet'!$B5005),MATCH(INDEX('numeric possibilities'!F$3:F$1298,VLOOKUP($B5005,'numeric possibilities'!$C$3:$G$1298,1)),'VBA code_permu_wo_repettn'!$AH$2:$AM$2))</f>
        <v>B</v>
      </c>
      <c r="F5005" t="str">
        <f>INDEX('VBA code_permu_wo_repettn'!$AO$3:$AT$6,COUNTIF('Profile-matrices_Condorcet'!$B$2:$B5005,'Profile-matrices_Condorcet'!$B5005),MATCH(INDEX('numeric possibilities'!G$3:G$1298,VLOOKUP($B5005,'numeric possibilities'!$C$3:$G$1298,1)),'VBA code_permu_wo_repettn'!$AO$2:$AT$2))</f>
        <v>A</v>
      </c>
      <c r="G5005" t="str">
        <f>IF(MAX(I5005:L5005)&gt;='numeric possibilities'!$B$4/2,INDEX('Profile-matrices_Condorcet'!I5004:L5004,1,MATCH(MAX('Profile-matrices_Condorcet'!I5005:L5005),'Profile-matrices_Condorcet'!I5005:L5005,0)),"NCW")</f>
        <v>NCW</v>
      </c>
      <c r="H5005" t="s">
        <v>13</v>
      </c>
      <c r="I5005" s="3">
        <f>COUNTIF($I5003:$S5003,I5004)</f>
        <v>2</v>
      </c>
      <c r="J5005" s="3">
        <f>COUNTIF($I5003:$S5003,J5004)</f>
        <v>1</v>
      </c>
      <c r="K5005" s="3">
        <f>COUNTIF($I5003:$S5003,K5004)</f>
        <v>2</v>
      </c>
      <c r="L5005" s="3">
        <f>COUNTIF($I5003:$S5003,L5004)</f>
        <v>1</v>
      </c>
    </row>
    <row r="5006" spans="1:20" x14ac:dyDescent="0.25">
      <c r="A5006">
        <f t="shared" si="158"/>
        <v>5005</v>
      </c>
      <c r="B5006">
        <f t="shared" si="159"/>
        <v>1252</v>
      </c>
      <c r="C5006" t="str">
        <f>INDEX('VBA code_permu_wo_repettn'!$T$3:$Y$6,COUNTIF('Profile-matrices_Condorcet'!$B$2:$B5006,'Profile-matrices_Condorcet'!$B5006),MATCH(INDEX('numeric possibilities'!D$3:D$1298,VLOOKUP($B5006,'numeric possibilities'!$C$3:$G$1298,1)),'VBA code_permu_wo_repettn'!$T$2:$Y$2))</f>
        <v>A</v>
      </c>
      <c r="D5006" t="str">
        <f>INDEX('VBA code_permu_wo_repettn'!$AA$3:$AF$6,COUNTIF('Profile-matrices_Condorcet'!$B$2:$B5006,'Profile-matrices_Condorcet'!$B5006),MATCH(INDEX('numeric possibilities'!E$3:E$1298,VLOOKUP($B5006,'numeric possibilities'!$C$3:$G$1298,1)),'VBA code_permu_wo_repettn'!$AA$2:$AF$2))</f>
        <v>B</v>
      </c>
      <c r="E5006" t="str">
        <f>INDEX('VBA code_permu_wo_repettn'!$AH$3:$AM$6,COUNTIF('Profile-matrices_Condorcet'!$B$2:$B5006,'Profile-matrices_Condorcet'!$B5006),MATCH(INDEX('numeric possibilities'!F$3:F$1298,VLOOKUP($B5006,'numeric possibilities'!$C$3:$G$1298,1)),'VBA code_permu_wo_repettn'!$AH$2:$AM$2))</f>
        <v>C</v>
      </c>
      <c r="F5006" t="str">
        <f>INDEX('VBA code_permu_wo_repettn'!$AO$3:$AT$6,COUNTIF('Profile-matrices_Condorcet'!$B$2:$B5006,'Profile-matrices_Condorcet'!$B5006),MATCH(INDEX('numeric possibilities'!G$3:G$1298,VLOOKUP($B5006,'numeric possibilities'!$C$3:$G$1298,1)),'VBA code_permu_wo_repettn'!$AO$2:$AT$2))</f>
        <v>D</v>
      </c>
      <c r="H5006" t="s">
        <v>14</v>
      </c>
      <c r="I5006" s="3">
        <f>IF(MATCH(I$1,$C5006:$C5009,0)&lt;(MATCH(J$1,$C5006:$C5009,0)),1*a_vote,0)+IF(MATCH(I$1,$D5006:$D5009,0)&lt;MATCH(J$1,$D5006:$D5009,0),1*b_vote,0)+IF(MATCH(I$1,$E5006:$E5009,0)&lt;MATCH(J$1,$E5006:$E5009,0),1*c_vote,0)+IF(MATCH(I$1,$F5006:$F5009,0)&lt;MATCH(J$1,$F5006:$F5009,0),1*d_vote,0)</f>
        <v>0.52</v>
      </c>
      <c r="J5006" s="3">
        <f>IF(MATCH(I$1,$C5006:$C5009,0)&gt;(MATCH(J$1,$C5006:$C5009,0)),1*a_vote,0)+IF(MATCH(I$1,$D5006:$D5009,0)&gt;MATCH(J$1,$D5006:$D5009,0),1*b_vote,0)+IF(MATCH(I$1,$E5006:$E5009,0)&gt;MATCH(J$1,$E5006:$E5009,0),1*c_vote,0)+IF(MATCH(I$1,$F5006:$F5009,0)&gt;MATCH(J$1,$F5006:$F5009,0),1*d_vote,0)</f>
        <v>0.48</v>
      </c>
      <c r="K5006" s="3">
        <f>IF(MATCH($K$1,$C5006:$C5009,0)&lt;(MATCH($L$1,$C5006:$C5009,0)),1*a_vote,0)+IF(MATCH($K$1,$D5006:$D5009,0)&lt;MATCH($L$1,$D5006:$D5009,0),1*b_vote,0)+IF(MATCH($K$1,$E5006:$E5009,0)&lt;MATCH($L$1,$E5006:$E5009,0),1*c_vote,0)+IF(MATCH($K$1,$F5006:$F5009,0)&lt;MATCH($L$1,$F5006:$F5009,0),1*d_vote,0)</f>
        <v>0.53</v>
      </c>
      <c r="L5006" s="3">
        <f>IF(MATCH(K$1,$C5006:$C5009,0)&gt;(MATCH(L$1,$C5006:$C5009,0)),1*a_vote,0)+IF(MATCH(K$1,$D5006:$D5009,0)&gt;MATCH(L$1,$D5006:$D5009,0),1*b_vote,0)+IF(MATCH(K$1,$E5006:$E5009,0)&gt;MATCH(L$1,$E5006:$E5009,0),1*c_vote,0)+IF(MATCH(K$1,$F5006:$F5009,0)&gt;MATCH(L$1,$F5006:$F5009,0),1*d_vote,0)</f>
        <v>0.47</v>
      </c>
      <c r="M5006" s="3">
        <f>IF(MATCH($M$1,$C5006:$C5009,0)&lt;(MATCH($N$1,$C5006:$C5009,0)),1*a_vote,0)+IF(MATCH($M$1,$D5006:$D5009,0)&lt;MATCH($N$1,$D5006:$D5009,0),1*b_vote,0)+IF(MATCH($M$1,$E5006:$E5009,0)&lt;MATCH($N$1,$E5006:$E5009,0),1*c_vote,0)+IF(MATCH($M$1,$F5006:$F5009,0)&lt;MATCH($N$1,$F5006:$F5009,0),1*d_vote,0)</f>
        <v>0.27</v>
      </c>
      <c r="N5006" s="3">
        <f>IF(MATCH(M$1,$C5006:$C5009,0)&gt;(MATCH(N$1,$C5006:$C5009,0)),1*a_vote,0)+IF(MATCH(M$1,$D5006:$D5009,0)&gt;MATCH(N$1,$D5006:$D5009,0),1*b_vote,0)+IF(MATCH(M$1,$E5006:$E5009,0)&gt;MATCH(N$1,$E5006:$E5009,0),1*c_vote,0)+IF(MATCH(M$1,$F5006:$F5009,0)&gt;MATCH(N$1,$F5006:$F5009,0),1*d_vote,0)</f>
        <v>0.73</v>
      </c>
      <c r="O5006" s="3">
        <f>IF(MATCH($O$1,$C5006:$C5009,0)&lt;(MATCH($P$1,$C5006:$C5009,0)),1*a_vote,0)+IF(MATCH($O$1,$D5006:$D5009,0)&lt;MATCH($P$1,$D5006:$D5009,0),1*b_vote,0)+IF(MATCH($O$1,$E5006:$E5009,0)&lt;MATCH($P$1,$E5006:$E5009,0),1*c_vote,0)+IF(MATCH($O$1,$F5006:$F5009,0)&lt;MATCH($P$1,$F5006:$F5009,0),1*d_vote,0)</f>
        <v>0.26</v>
      </c>
      <c r="P5006" s="3">
        <f>IF(MATCH(O$1,$C5006:$C5009,0)&gt;(MATCH(P$1,$C5006:$C5009,0)),1*a_vote,0)+IF(MATCH(O$1,$D5006:$D5009,0)&gt;MATCH(P$1,$D5006:$D5009,0),1*b_vote,0)+IF(MATCH(O$1,$E5006:$E5009,0)&gt;MATCH(P$1,$E5006:$E5009,0),1*c_vote,0)+IF(MATCH(O$1,$F5006:$F5009,0)&gt;MATCH(P$1,$F5006:$F5009,0),1*d_vote,0)</f>
        <v>0.74</v>
      </c>
      <c r="Q5006" s="3">
        <f>IF(MATCH($Q$1,$C5006:$C5009,0)&lt;(MATCH($R$1,$C5006:$C5009,0)),1*a_vote,0)+IF(MATCH($Q$1,$D5006:$D5009,0)&lt;MATCH($R$1,$D5006:$D5009,0),1*b_vote,0)+IF(MATCH($Q$1,$E5006:$E5009,0)&lt;MATCH($R$1,$E5006:$E5009,0),1*c_vote,0)+IF(MATCH($Q$1,$F5006:$F5009,0)&lt;MATCH($R$1,$F5006:$F5009,0),1*d_vote,0)</f>
        <v>0.26</v>
      </c>
      <c r="R5006" s="3">
        <f>IF(MATCH(Q$1,$C5006:$C5009,0)&gt;(MATCH(R$1,$C5006:$C5009,0)),1*a_vote,0)+IF(MATCH(Q$1,$D5006:$D5009,0)&gt;MATCH(R$1,$D5006:$D5009,0),1*b_vote,0)+IF(MATCH(Q$1,$E5006:$E5009,0)&gt;MATCH(R$1,$E5006:$E5009,0),1*c_vote,0)+IF(MATCH(Q$1,$F5006:$F5009,0)&gt;MATCH(R$1,$F5006:$F5009,0),1*d_vote,0)</f>
        <v>0.74</v>
      </c>
      <c r="S5006" s="3">
        <f>IF(MATCH($S$1,$C5006:$C5009,0)&lt;(MATCH($T$1,$C5006:$C5009,0)),1*a_vote,0)+IF(MATCH($S$1,$D5006:$D5009,0)&lt;MATCH($T$1,$D5006:$D5009,0),1*b_vote,0)+IF(MATCH($S$1,$E5006:$E5009,0)&lt;MATCH($T$1,$E5006:$E5009,0),1*c_vote,0)+IF(MATCH($S$1,$F5006:$F5009,0)&lt;MATCH($T$1,$F5006:$F5009,0),1*d_vote,0)</f>
        <v>0.52</v>
      </c>
      <c r="T5006" s="3">
        <f>IF(MATCH(S$1,$C5006:$C5009,0)&gt;(MATCH(T$1,$C5006:$C5009,0)),1*a_vote,0)+IF(MATCH(S$1,$D5006:$D5009,0)&gt;MATCH(T$1,$D5006:$D5009,0),1*b_vote,0)+IF(MATCH(S$1,$E5006:$E5009,0)&gt;MATCH(T$1,$E5006:$E5009,0),1*c_vote,0)+IF(MATCH(S$1,$F5006:$F5009,0)&gt;MATCH(T$1,$F5006:$F5009,0),1*d_vote,0)</f>
        <v>0.48</v>
      </c>
    </row>
    <row r="5007" spans="1:20" x14ac:dyDescent="0.25">
      <c r="A5007">
        <f t="shared" si="158"/>
        <v>5006</v>
      </c>
      <c r="B5007">
        <f t="shared" si="159"/>
        <v>1252</v>
      </c>
      <c r="C5007" t="str">
        <f>INDEX('VBA code_permu_wo_repettn'!$T$3:$Y$6,COUNTIF('Profile-matrices_Condorcet'!$B$2:$B5007,'Profile-matrices_Condorcet'!$B5007),MATCH(INDEX('numeric possibilities'!D$3:D$1298,VLOOKUP($B5007,'numeric possibilities'!$C$3:$G$1298,1)),'VBA code_permu_wo_repettn'!$T$2:$Y$2))</f>
        <v>C</v>
      </c>
      <c r="D5007" t="str">
        <f>INDEX('VBA code_permu_wo_repettn'!$AA$3:$AF$6,COUNTIF('Profile-matrices_Condorcet'!$B$2:$B5007,'Profile-matrices_Condorcet'!$B5007),MATCH(INDEX('numeric possibilities'!E$3:E$1298,VLOOKUP($B5007,'numeric possibilities'!$C$3:$G$1298,1)),'VBA code_permu_wo_repettn'!$AA$2:$AF$2))</f>
        <v>D</v>
      </c>
      <c r="E5007" t="str">
        <f>INDEX('VBA code_permu_wo_repettn'!$AH$3:$AM$6,COUNTIF('Profile-matrices_Condorcet'!$B$2:$B5007,'Profile-matrices_Condorcet'!$B5007),MATCH(INDEX('numeric possibilities'!F$3:F$1298,VLOOKUP($B5007,'numeric possibilities'!$C$3:$G$1298,1)),'VBA code_permu_wo_repettn'!$AH$2:$AM$2))</f>
        <v>D</v>
      </c>
      <c r="F5007" t="str">
        <f>INDEX('VBA code_permu_wo_repettn'!$AO$3:$AT$6,COUNTIF('Profile-matrices_Condorcet'!$B$2:$B5007,'Profile-matrices_Condorcet'!$B5007),MATCH(INDEX('numeric possibilities'!G$3:G$1298,VLOOKUP($B5007,'numeric possibilities'!$C$3:$G$1298,1)),'VBA code_permu_wo_repettn'!$AO$2:$AT$2))</f>
        <v>C</v>
      </c>
      <c r="H5007" t="s">
        <v>15</v>
      </c>
      <c r="I5007" t="str">
        <f>IF(I5006&gt;J5006,$I$1,IF(I5006&lt;J5006,$J$1,0))</f>
        <v>A</v>
      </c>
      <c r="K5007" t="str">
        <f>IF(K5006&gt;L5006,$K$1,IF(K5006&lt;L5006,$L$1,0))</f>
        <v>A</v>
      </c>
      <c r="M5007" t="str">
        <f>IF(M5006&gt;N5006,$M$1,IF(M5006&lt;N5006,$N$1,0))</f>
        <v>D</v>
      </c>
      <c r="O5007" t="str">
        <f>IF(O5006&gt;P5006,$O$1,IF(O5006&lt;P5006,$P$1,0))</f>
        <v>C</v>
      </c>
      <c r="Q5007" t="str">
        <f>IF(Q5006&gt;R5006,$Q$1,IF(Q5006&lt;R5006,$R$1,0))</f>
        <v>D</v>
      </c>
      <c r="S5007" t="str">
        <f>IF(S5006&gt;T5006,$S$1,IF(S5006&lt;T5006,$T$1,0))</f>
        <v>C</v>
      </c>
    </row>
    <row r="5008" spans="1:20" x14ac:dyDescent="0.25">
      <c r="A5008">
        <f t="shared" si="158"/>
        <v>5007</v>
      </c>
      <c r="B5008">
        <f t="shared" si="159"/>
        <v>1252</v>
      </c>
      <c r="C5008" t="str">
        <f>INDEX('VBA code_permu_wo_repettn'!$T$3:$Y$6,COUNTIF('Profile-matrices_Condorcet'!$B$2:$B5008,'Profile-matrices_Condorcet'!$B5008),MATCH(INDEX('numeric possibilities'!D$3:D$1298,VLOOKUP($B5008,'numeric possibilities'!$C$3:$G$1298,1)),'VBA code_permu_wo_repettn'!$T$2:$Y$2))</f>
        <v>D</v>
      </c>
      <c r="D5008" t="str">
        <f>INDEX('VBA code_permu_wo_repettn'!$AA$3:$AF$6,COUNTIF('Profile-matrices_Condorcet'!$B$2:$B5008,'Profile-matrices_Condorcet'!$B5008),MATCH(INDEX('numeric possibilities'!E$3:E$1298,VLOOKUP($B5008,'numeric possibilities'!$C$3:$G$1298,1)),'VBA code_permu_wo_repettn'!$AA$2:$AF$2))</f>
        <v>A</v>
      </c>
      <c r="E5008" t="str">
        <f>INDEX('VBA code_permu_wo_repettn'!$AH$3:$AM$6,COUNTIF('Profile-matrices_Condorcet'!$B$2:$B5008,'Profile-matrices_Condorcet'!$B5008),MATCH(INDEX('numeric possibilities'!F$3:F$1298,VLOOKUP($B5008,'numeric possibilities'!$C$3:$G$1298,1)),'VBA code_permu_wo_repettn'!$AH$2:$AM$2))</f>
        <v>A</v>
      </c>
      <c r="F5008" t="str">
        <f>INDEX('VBA code_permu_wo_repettn'!$AO$3:$AT$6,COUNTIF('Profile-matrices_Condorcet'!$B$2:$B5008,'Profile-matrices_Condorcet'!$B5008),MATCH(INDEX('numeric possibilities'!G$3:G$1298,VLOOKUP($B5008,'numeric possibilities'!$C$3:$G$1298,1)),'VBA code_permu_wo_repettn'!$AO$2:$AT$2))</f>
        <v>B</v>
      </c>
      <c r="I5008" t="s">
        <v>0</v>
      </c>
      <c r="J5008" t="s">
        <v>1</v>
      </c>
      <c r="K5008" t="s">
        <v>2</v>
      </c>
      <c r="L5008" t="s">
        <v>3</v>
      </c>
    </row>
    <row r="5009" spans="1:20" x14ac:dyDescent="0.25">
      <c r="A5009">
        <f t="shared" si="158"/>
        <v>5008</v>
      </c>
      <c r="B5009">
        <f t="shared" si="159"/>
        <v>1252</v>
      </c>
      <c r="C5009" t="str">
        <f>INDEX('VBA code_permu_wo_repettn'!$T$3:$Y$6,COUNTIF('Profile-matrices_Condorcet'!$B$2:$B5009,'Profile-matrices_Condorcet'!$B5009),MATCH(INDEX('numeric possibilities'!D$3:D$1298,VLOOKUP($B5009,'numeric possibilities'!$C$3:$G$1298,1)),'VBA code_permu_wo_repettn'!$T$2:$Y$2))</f>
        <v>B</v>
      </c>
      <c r="D5009" t="str">
        <f>INDEX('VBA code_permu_wo_repettn'!$AA$3:$AF$6,COUNTIF('Profile-matrices_Condorcet'!$B$2:$B5009,'Profile-matrices_Condorcet'!$B5009),MATCH(INDEX('numeric possibilities'!E$3:E$1298,VLOOKUP($B5009,'numeric possibilities'!$C$3:$G$1298,1)),'VBA code_permu_wo_repettn'!$AA$2:$AF$2))</f>
        <v>C</v>
      </c>
      <c r="E5009" t="str">
        <f>INDEX('VBA code_permu_wo_repettn'!$AH$3:$AM$6,COUNTIF('Profile-matrices_Condorcet'!$B$2:$B5009,'Profile-matrices_Condorcet'!$B5009),MATCH(INDEX('numeric possibilities'!F$3:F$1298,VLOOKUP($B5009,'numeric possibilities'!$C$3:$G$1298,1)),'VBA code_permu_wo_repettn'!$AH$2:$AM$2))</f>
        <v>B</v>
      </c>
      <c r="F5009" t="str">
        <f>INDEX('VBA code_permu_wo_repettn'!$AO$3:$AT$6,COUNTIF('Profile-matrices_Condorcet'!$B$2:$B5009,'Profile-matrices_Condorcet'!$B5009),MATCH(INDEX('numeric possibilities'!G$3:G$1298,VLOOKUP($B5009,'numeric possibilities'!$C$3:$G$1298,1)),'VBA code_permu_wo_repettn'!$AO$2:$AT$2))</f>
        <v>A</v>
      </c>
      <c r="G5009" t="str">
        <f>IF(MAX(I5009:L5009)&gt;='numeric possibilities'!$B$4/2,INDEX('Profile-matrices_Condorcet'!I5008:L5008,1,MATCH(MAX('Profile-matrices_Condorcet'!I5009:L5009),'Profile-matrices_Condorcet'!I5009:L5009,0)),"NCW")</f>
        <v>NCW</v>
      </c>
      <c r="H5009" t="s">
        <v>13</v>
      </c>
      <c r="I5009" s="3">
        <f>COUNTIF($I5007:$S5007,I5008)</f>
        <v>2</v>
      </c>
      <c r="J5009" s="3">
        <f>COUNTIF($I5007:$S5007,J5008)</f>
        <v>0</v>
      </c>
      <c r="K5009" s="3">
        <f>COUNTIF($I5007:$S5007,K5008)</f>
        <v>2</v>
      </c>
      <c r="L5009" s="3">
        <f>COUNTIF($I5007:$S5007,L5008)</f>
        <v>2</v>
      </c>
    </row>
    <row r="5010" spans="1:20" x14ac:dyDescent="0.25">
      <c r="A5010">
        <f t="shared" si="158"/>
        <v>5009</v>
      </c>
      <c r="B5010">
        <f t="shared" si="159"/>
        <v>1253</v>
      </c>
      <c r="C5010" t="str">
        <f>INDEX('VBA code_permu_wo_repettn'!$T$3:$Y$6,COUNTIF('Profile-matrices_Condorcet'!$B$2:$B5010,'Profile-matrices_Condorcet'!$B5010),MATCH(INDEX('numeric possibilities'!D$3:D$1298,VLOOKUP($B5010,'numeric possibilities'!$C$3:$G$1298,1)),'VBA code_permu_wo_repettn'!$T$2:$Y$2))</f>
        <v>A</v>
      </c>
      <c r="D5010" t="str">
        <f>INDEX('VBA code_permu_wo_repettn'!$AA$3:$AF$6,COUNTIF('Profile-matrices_Condorcet'!$B$2:$B5010,'Profile-matrices_Condorcet'!$B5010),MATCH(INDEX('numeric possibilities'!E$3:E$1298,VLOOKUP($B5010,'numeric possibilities'!$C$3:$G$1298,1)),'VBA code_permu_wo_repettn'!$AA$2:$AF$2))</f>
        <v>B</v>
      </c>
      <c r="E5010" t="str">
        <f>INDEX('VBA code_permu_wo_repettn'!$AH$3:$AM$6,COUNTIF('Profile-matrices_Condorcet'!$B$2:$B5010,'Profile-matrices_Condorcet'!$B5010),MATCH(INDEX('numeric possibilities'!F$3:F$1298,VLOOKUP($B5010,'numeric possibilities'!$C$3:$G$1298,1)),'VBA code_permu_wo_repettn'!$AH$2:$AM$2))</f>
        <v>C</v>
      </c>
      <c r="F5010" t="str">
        <f>INDEX('VBA code_permu_wo_repettn'!$AO$3:$AT$6,COUNTIF('Profile-matrices_Condorcet'!$B$2:$B5010,'Profile-matrices_Condorcet'!$B5010),MATCH(INDEX('numeric possibilities'!G$3:G$1298,VLOOKUP($B5010,'numeric possibilities'!$C$3:$G$1298,1)),'VBA code_permu_wo_repettn'!$AO$2:$AT$2))</f>
        <v>D</v>
      </c>
      <c r="H5010" t="s">
        <v>14</v>
      </c>
      <c r="I5010" s="3">
        <f>IF(MATCH(I$1,$C5010:$C5013,0)&lt;(MATCH(J$1,$C5010:$C5013,0)),1*a_vote,0)+IF(MATCH(I$1,$D5010:$D5013,0)&lt;MATCH(J$1,$D5010:$D5013,0),1*b_vote,0)+IF(MATCH(I$1,$E5010:$E5013,0)&lt;MATCH(J$1,$E5010:$E5013,0),1*c_vote,0)+IF(MATCH(I$1,$F5010:$F5013,0)&lt;MATCH(J$1,$F5010:$F5013,0),1*d_vote,0)</f>
        <v>0.52</v>
      </c>
      <c r="J5010" s="3">
        <f>IF(MATCH(I$1,$C5010:$C5013,0)&gt;(MATCH(J$1,$C5010:$C5013,0)),1*a_vote,0)+IF(MATCH(I$1,$D5010:$D5013,0)&gt;MATCH(J$1,$D5010:$D5013,0),1*b_vote,0)+IF(MATCH(I$1,$E5010:$E5013,0)&gt;MATCH(J$1,$E5010:$E5013,0),1*c_vote,0)+IF(MATCH(I$1,$F5010:$F5013,0)&gt;MATCH(J$1,$F5010:$F5013,0),1*d_vote,0)</f>
        <v>0.48</v>
      </c>
      <c r="K5010" s="3">
        <f>IF(MATCH($K$1,$C5010:$C5013,0)&lt;(MATCH($L$1,$C5010:$C5013,0)),1*a_vote,0)+IF(MATCH($K$1,$D5010:$D5013,0)&lt;MATCH($L$1,$D5010:$D5013,0),1*b_vote,0)+IF(MATCH($K$1,$E5010:$E5013,0)&lt;MATCH($L$1,$E5010:$E5013,0),1*c_vote,0)+IF(MATCH($K$1,$F5010:$F5013,0)&lt;MATCH($L$1,$F5010:$F5013,0),1*d_vote,0)</f>
        <v>0.53</v>
      </c>
      <c r="L5010" s="3">
        <f>IF(MATCH(K$1,$C5010:$C5013,0)&gt;(MATCH(L$1,$C5010:$C5013,0)),1*a_vote,0)+IF(MATCH(K$1,$D5010:$D5013,0)&gt;MATCH(L$1,$D5010:$D5013,0),1*b_vote,0)+IF(MATCH(K$1,$E5010:$E5013,0)&gt;MATCH(L$1,$E5010:$E5013,0),1*c_vote,0)+IF(MATCH(K$1,$F5010:$F5013,0)&gt;MATCH(L$1,$F5010:$F5013,0),1*d_vote,0)</f>
        <v>0.47</v>
      </c>
      <c r="M5010" s="3">
        <f>IF(MATCH($M$1,$C5010:$C5013,0)&lt;(MATCH($N$1,$C5010:$C5013,0)),1*a_vote,0)+IF(MATCH($M$1,$D5010:$D5013,0)&lt;MATCH($N$1,$D5010:$D5013,0),1*b_vote,0)+IF(MATCH($M$1,$E5010:$E5013,0)&lt;MATCH($N$1,$E5010:$E5013,0),1*c_vote,0)+IF(MATCH($M$1,$F5010:$F5013,0)&lt;MATCH($N$1,$F5010:$F5013,0),1*d_vote,0)</f>
        <v>0.27</v>
      </c>
      <c r="N5010" s="3">
        <f>IF(MATCH(M$1,$C5010:$C5013,0)&gt;(MATCH(N$1,$C5010:$C5013,0)),1*a_vote,0)+IF(MATCH(M$1,$D5010:$D5013,0)&gt;MATCH(N$1,$D5010:$D5013,0),1*b_vote,0)+IF(MATCH(M$1,$E5010:$E5013,0)&gt;MATCH(N$1,$E5010:$E5013,0),1*c_vote,0)+IF(MATCH(M$1,$F5010:$F5013,0)&gt;MATCH(N$1,$F5010:$F5013,0),1*d_vote,0)</f>
        <v>0.73</v>
      </c>
      <c r="O5010" s="3">
        <f>IF(MATCH($O$1,$C5010:$C5013,0)&lt;(MATCH($P$1,$C5010:$C5013,0)),1*a_vote,0)+IF(MATCH($O$1,$D5010:$D5013,0)&lt;MATCH($P$1,$D5010:$D5013,0),1*b_vote,0)+IF(MATCH($O$1,$E5010:$E5013,0)&lt;MATCH($P$1,$E5010:$E5013,0),1*c_vote,0)+IF(MATCH($O$1,$F5010:$F5013,0)&lt;MATCH($P$1,$F5010:$F5013,0),1*d_vote,0)</f>
        <v>0.53</v>
      </c>
      <c r="P5010" s="3">
        <f>IF(MATCH(O$1,$C5010:$C5013,0)&gt;(MATCH(P$1,$C5010:$C5013,0)),1*a_vote,0)+IF(MATCH(O$1,$D5010:$D5013,0)&gt;MATCH(P$1,$D5010:$D5013,0),1*b_vote,0)+IF(MATCH(O$1,$E5010:$E5013,0)&gt;MATCH(P$1,$E5010:$E5013,0),1*c_vote,0)+IF(MATCH(O$1,$F5010:$F5013,0)&gt;MATCH(P$1,$F5010:$F5013,0),1*d_vote,0)</f>
        <v>0.47</v>
      </c>
      <c r="Q5010" s="3">
        <f>IF(MATCH($Q$1,$C5010:$C5013,0)&lt;(MATCH($R$1,$C5010:$C5013,0)),1*a_vote,0)+IF(MATCH($Q$1,$D5010:$D5013,0)&lt;MATCH($R$1,$D5010:$D5013,0),1*b_vote,0)+IF(MATCH($Q$1,$E5010:$E5013,0)&lt;MATCH($R$1,$E5010:$E5013,0),1*c_vote,0)+IF(MATCH($Q$1,$F5010:$F5013,0)&lt;MATCH($R$1,$F5010:$F5013,0),1*d_vote,0)</f>
        <v>0.26</v>
      </c>
      <c r="R5010" s="3">
        <f>IF(MATCH(Q$1,$C5010:$C5013,0)&gt;(MATCH(R$1,$C5010:$C5013,0)),1*a_vote,0)+IF(MATCH(Q$1,$D5010:$D5013,0)&gt;MATCH(R$1,$D5010:$D5013,0),1*b_vote,0)+IF(MATCH(Q$1,$E5010:$E5013,0)&gt;MATCH(R$1,$E5010:$E5013,0),1*c_vote,0)+IF(MATCH(Q$1,$F5010:$F5013,0)&gt;MATCH(R$1,$F5010:$F5013,0),1*d_vote,0)</f>
        <v>0.74</v>
      </c>
      <c r="S5010" s="3">
        <f>IF(MATCH($S$1,$C5010:$C5013,0)&lt;(MATCH($T$1,$C5010:$C5013,0)),1*a_vote,0)+IF(MATCH($S$1,$D5010:$D5013,0)&lt;MATCH($T$1,$D5010:$D5013,0),1*b_vote,0)+IF(MATCH($S$1,$E5010:$E5013,0)&lt;MATCH($T$1,$E5010:$E5013,0),1*c_vote,0)+IF(MATCH($S$1,$F5010:$F5013,0)&lt;MATCH($T$1,$F5010:$F5013,0),1*d_vote,0)</f>
        <v>0.25</v>
      </c>
      <c r="T5010" s="3">
        <f>IF(MATCH(S$1,$C5010:$C5013,0)&gt;(MATCH(T$1,$C5010:$C5013,0)),1*a_vote,0)+IF(MATCH(S$1,$D5010:$D5013,0)&gt;MATCH(T$1,$D5010:$D5013,0),1*b_vote,0)+IF(MATCH(S$1,$E5010:$E5013,0)&gt;MATCH(T$1,$E5010:$E5013,0),1*c_vote,0)+IF(MATCH(S$1,$F5010:$F5013,0)&gt;MATCH(T$1,$F5010:$F5013,0),1*d_vote,0)</f>
        <v>0.75</v>
      </c>
    </row>
    <row r="5011" spans="1:20" x14ac:dyDescent="0.25">
      <c r="A5011">
        <f t="shared" si="158"/>
        <v>5010</v>
      </c>
      <c r="B5011">
        <f t="shared" si="159"/>
        <v>1253</v>
      </c>
      <c r="C5011" t="str">
        <f>INDEX('VBA code_permu_wo_repettn'!$T$3:$Y$6,COUNTIF('Profile-matrices_Condorcet'!$B$2:$B5011,'Profile-matrices_Condorcet'!$B5011),MATCH(INDEX('numeric possibilities'!D$3:D$1298,VLOOKUP($B5011,'numeric possibilities'!$C$3:$G$1298,1)),'VBA code_permu_wo_repettn'!$T$2:$Y$2))</f>
        <v>D</v>
      </c>
      <c r="D5011" t="str">
        <f>INDEX('VBA code_permu_wo_repettn'!$AA$3:$AF$6,COUNTIF('Profile-matrices_Condorcet'!$B$2:$B5011,'Profile-matrices_Condorcet'!$B5011),MATCH(INDEX('numeric possibilities'!E$3:E$1298,VLOOKUP($B5011,'numeric possibilities'!$C$3:$G$1298,1)),'VBA code_permu_wo_repettn'!$AA$2:$AF$2))</f>
        <v>D</v>
      </c>
      <c r="E5011" t="str">
        <f>INDEX('VBA code_permu_wo_repettn'!$AH$3:$AM$6,COUNTIF('Profile-matrices_Condorcet'!$B$2:$B5011,'Profile-matrices_Condorcet'!$B5011),MATCH(INDEX('numeric possibilities'!F$3:F$1298,VLOOKUP($B5011,'numeric possibilities'!$C$3:$G$1298,1)),'VBA code_permu_wo_repettn'!$AH$2:$AM$2))</f>
        <v>D</v>
      </c>
      <c r="F5011" t="str">
        <f>INDEX('VBA code_permu_wo_repettn'!$AO$3:$AT$6,COUNTIF('Profile-matrices_Condorcet'!$B$2:$B5011,'Profile-matrices_Condorcet'!$B5011),MATCH(INDEX('numeric possibilities'!G$3:G$1298,VLOOKUP($B5011,'numeric possibilities'!$C$3:$G$1298,1)),'VBA code_permu_wo_repettn'!$AO$2:$AT$2))</f>
        <v>C</v>
      </c>
      <c r="H5011" t="s">
        <v>15</v>
      </c>
      <c r="I5011" t="str">
        <f>IF(I5010&gt;J5010,$I$1,IF(I5010&lt;J5010,$J$1,0))</f>
        <v>A</v>
      </c>
      <c r="K5011" t="str">
        <f>IF(K5010&gt;L5010,$K$1,IF(K5010&lt;L5010,$L$1,0))</f>
        <v>A</v>
      </c>
      <c r="M5011" t="str">
        <f>IF(M5010&gt;N5010,$M$1,IF(M5010&lt;N5010,$N$1,0))</f>
        <v>D</v>
      </c>
      <c r="O5011" t="str">
        <f>IF(O5010&gt;P5010,$O$1,IF(O5010&lt;P5010,$P$1,0))</f>
        <v>B</v>
      </c>
      <c r="Q5011" t="str">
        <f>IF(Q5010&gt;R5010,$Q$1,IF(Q5010&lt;R5010,$R$1,0))</f>
        <v>D</v>
      </c>
      <c r="S5011" t="str">
        <f>IF(S5010&gt;T5010,$S$1,IF(S5010&lt;T5010,$T$1,0))</f>
        <v>D</v>
      </c>
    </row>
    <row r="5012" spans="1:20" x14ac:dyDescent="0.25">
      <c r="A5012">
        <f t="shared" si="158"/>
        <v>5011</v>
      </c>
      <c r="B5012">
        <f t="shared" si="159"/>
        <v>1253</v>
      </c>
      <c r="C5012" t="str">
        <f>INDEX('VBA code_permu_wo_repettn'!$T$3:$Y$6,COUNTIF('Profile-matrices_Condorcet'!$B$2:$B5012,'Profile-matrices_Condorcet'!$B5012),MATCH(INDEX('numeric possibilities'!D$3:D$1298,VLOOKUP($B5012,'numeric possibilities'!$C$3:$G$1298,1)),'VBA code_permu_wo_repettn'!$T$2:$Y$2))</f>
        <v>B</v>
      </c>
      <c r="D5012" t="str">
        <f>INDEX('VBA code_permu_wo_repettn'!$AA$3:$AF$6,COUNTIF('Profile-matrices_Condorcet'!$B$2:$B5012,'Profile-matrices_Condorcet'!$B5012),MATCH(INDEX('numeric possibilities'!E$3:E$1298,VLOOKUP($B5012,'numeric possibilities'!$C$3:$G$1298,1)),'VBA code_permu_wo_repettn'!$AA$2:$AF$2))</f>
        <v>A</v>
      </c>
      <c r="E5012" t="str">
        <f>INDEX('VBA code_permu_wo_repettn'!$AH$3:$AM$6,COUNTIF('Profile-matrices_Condorcet'!$B$2:$B5012,'Profile-matrices_Condorcet'!$B5012),MATCH(INDEX('numeric possibilities'!F$3:F$1298,VLOOKUP($B5012,'numeric possibilities'!$C$3:$G$1298,1)),'VBA code_permu_wo_repettn'!$AH$2:$AM$2))</f>
        <v>A</v>
      </c>
      <c r="F5012" t="str">
        <f>INDEX('VBA code_permu_wo_repettn'!$AO$3:$AT$6,COUNTIF('Profile-matrices_Condorcet'!$B$2:$B5012,'Profile-matrices_Condorcet'!$B5012),MATCH(INDEX('numeric possibilities'!G$3:G$1298,VLOOKUP($B5012,'numeric possibilities'!$C$3:$G$1298,1)),'VBA code_permu_wo_repettn'!$AO$2:$AT$2))</f>
        <v>B</v>
      </c>
      <c r="I5012" t="s">
        <v>0</v>
      </c>
      <c r="J5012" t="s">
        <v>1</v>
      </c>
      <c r="K5012" t="s">
        <v>2</v>
      </c>
      <c r="L5012" t="s">
        <v>3</v>
      </c>
    </row>
    <row r="5013" spans="1:20" x14ac:dyDescent="0.25">
      <c r="A5013">
        <f t="shared" si="158"/>
        <v>5012</v>
      </c>
      <c r="B5013">
        <f t="shared" si="159"/>
        <v>1253</v>
      </c>
      <c r="C5013" t="str">
        <f>INDEX('VBA code_permu_wo_repettn'!$T$3:$Y$6,COUNTIF('Profile-matrices_Condorcet'!$B$2:$B5013,'Profile-matrices_Condorcet'!$B5013),MATCH(INDEX('numeric possibilities'!D$3:D$1298,VLOOKUP($B5013,'numeric possibilities'!$C$3:$G$1298,1)),'VBA code_permu_wo_repettn'!$T$2:$Y$2))</f>
        <v>C</v>
      </c>
      <c r="D5013" t="str">
        <f>INDEX('VBA code_permu_wo_repettn'!$AA$3:$AF$6,COUNTIF('Profile-matrices_Condorcet'!$B$2:$B5013,'Profile-matrices_Condorcet'!$B5013),MATCH(INDEX('numeric possibilities'!E$3:E$1298,VLOOKUP($B5013,'numeric possibilities'!$C$3:$G$1298,1)),'VBA code_permu_wo_repettn'!$AA$2:$AF$2))</f>
        <v>C</v>
      </c>
      <c r="E5013" t="str">
        <f>INDEX('VBA code_permu_wo_repettn'!$AH$3:$AM$6,COUNTIF('Profile-matrices_Condorcet'!$B$2:$B5013,'Profile-matrices_Condorcet'!$B5013),MATCH(INDEX('numeric possibilities'!F$3:F$1298,VLOOKUP($B5013,'numeric possibilities'!$C$3:$G$1298,1)),'VBA code_permu_wo_repettn'!$AH$2:$AM$2))</f>
        <v>B</v>
      </c>
      <c r="F5013" t="str">
        <f>INDEX('VBA code_permu_wo_repettn'!$AO$3:$AT$6,COUNTIF('Profile-matrices_Condorcet'!$B$2:$B5013,'Profile-matrices_Condorcet'!$B5013),MATCH(INDEX('numeric possibilities'!G$3:G$1298,VLOOKUP($B5013,'numeric possibilities'!$C$3:$G$1298,1)),'VBA code_permu_wo_repettn'!$AO$2:$AT$2))</f>
        <v>A</v>
      </c>
      <c r="G5013" t="str">
        <f>IF(MAX(I5013:L5013)&gt;='numeric possibilities'!$B$4/2,INDEX('Profile-matrices_Condorcet'!I5012:L5012,1,MATCH(MAX('Profile-matrices_Condorcet'!I5013:L5013),'Profile-matrices_Condorcet'!I5013:L5013,0)),"NCW")</f>
        <v>D</v>
      </c>
      <c r="H5013" t="s">
        <v>13</v>
      </c>
      <c r="I5013" s="3">
        <f>COUNTIF($I5011:$S5011,I5012)</f>
        <v>2</v>
      </c>
      <c r="J5013" s="3">
        <f>COUNTIF($I5011:$S5011,J5012)</f>
        <v>1</v>
      </c>
      <c r="K5013" s="3">
        <f>COUNTIF($I5011:$S5011,K5012)</f>
        <v>0</v>
      </c>
      <c r="L5013" s="3">
        <f>COUNTIF($I5011:$S5011,L5012)</f>
        <v>3</v>
      </c>
    </row>
    <row r="5014" spans="1:20" x14ac:dyDescent="0.25">
      <c r="A5014">
        <f t="shared" si="158"/>
        <v>5013</v>
      </c>
      <c r="B5014">
        <f t="shared" si="159"/>
        <v>1254</v>
      </c>
      <c r="C5014" t="str">
        <f>INDEX('VBA code_permu_wo_repettn'!$T$3:$Y$6,COUNTIF('Profile-matrices_Condorcet'!$B$2:$B5014,'Profile-matrices_Condorcet'!$B5014),MATCH(INDEX('numeric possibilities'!D$3:D$1298,VLOOKUP($B5014,'numeric possibilities'!$C$3:$G$1298,1)),'VBA code_permu_wo_repettn'!$T$2:$Y$2))</f>
        <v>A</v>
      </c>
      <c r="D5014" t="str">
        <f>INDEX('VBA code_permu_wo_repettn'!$AA$3:$AF$6,COUNTIF('Profile-matrices_Condorcet'!$B$2:$B5014,'Profile-matrices_Condorcet'!$B5014),MATCH(INDEX('numeric possibilities'!E$3:E$1298,VLOOKUP($B5014,'numeric possibilities'!$C$3:$G$1298,1)),'VBA code_permu_wo_repettn'!$AA$2:$AF$2))</f>
        <v>B</v>
      </c>
      <c r="E5014" t="str">
        <f>INDEX('VBA code_permu_wo_repettn'!$AH$3:$AM$6,COUNTIF('Profile-matrices_Condorcet'!$B$2:$B5014,'Profile-matrices_Condorcet'!$B5014),MATCH(INDEX('numeric possibilities'!F$3:F$1298,VLOOKUP($B5014,'numeric possibilities'!$C$3:$G$1298,1)),'VBA code_permu_wo_repettn'!$AH$2:$AM$2))</f>
        <v>C</v>
      </c>
      <c r="F5014" t="str">
        <f>INDEX('VBA code_permu_wo_repettn'!$AO$3:$AT$6,COUNTIF('Profile-matrices_Condorcet'!$B$2:$B5014,'Profile-matrices_Condorcet'!$B5014),MATCH(INDEX('numeric possibilities'!G$3:G$1298,VLOOKUP($B5014,'numeric possibilities'!$C$3:$G$1298,1)),'VBA code_permu_wo_repettn'!$AO$2:$AT$2))</f>
        <v>D</v>
      </c>
      <c r="H5014" t="s">
        <v>14</v>
      </c>
      <c r="I5014" s="3">
        <f>IF(MATCH(I$1,$C5014:$C5017,0)&lt;(MATCH(J$1,$C5014:$C5017,0)),1*a_vote,0)+IF(MATCH(I$1,$D5014:$D5017,0)&lt;MATCH(J$1,$D5014:$D5017,0),1*b_vote,0)+IF(MATCH(I$1,$E5014:$E5017,0)&lt;MATCH(J$1,$E5014:$E5017,0),1*c_vote,0)+IF(MATCH(I$1,$F5014:$F5017,0)&lt;MATCH(J$1,$F5014:$F5017,0),1*d_vote,0)</f>
        <v>0.52</v>
      </c>
      <c r="J5014" s="3">
        <f>IF(MATCH(I$1,$C5014:$C5017,0)&gt;(MATCH(J$1,$C5014:$C5017,0)),1*a_vote,0)+IF(MATCH(I$1,$D5014:$D5017,0)&gt;MATCH(J$1,$D5014:$D5017,0),1*b_vote,0)+IF(MATCH(I$1,$E5014:$E5017,0)&gt;MATCH(J$1,$E5014:$E5017,0),1*c_vote,0)+IF(MATCH(I$1,$F5014:$F5017,0)&gt;MATCH(J$1,$F5014:$F5017,0),1*d_vote,0)</f>
        <v>0.48</v>
      </c>
      <c r="K5014" s="3">
        <f>IF(MATCH($K$1,$C5014:$C5017,0)&lt;(MATCH($L$1,$C5014:$C5017,0)),1*a_vote,0)+IF(MATCH($K$1,$D5014:$D5017,0)&lt;MATCH($L$1,$D5014:$D5017,0),1*b_vote,0)+IF(MATCH($K$1,$E5014:$E5017,0)&lt;MATCH($L$1,$E5014:$E5017,0),1*c_vote,0)+IF(MATCH($K$1,$F5014:$F5017,0)&lt;MATCH($L$1,$F5014:$F5017,0),1*d_vote,0)</f>
        <v>0.53</v>
      </c>
      <c r="L5014" s="3">
        <f>IF(MATCH(K$1,$C5014:$C5017,0)&gt;(MATCH(L$1,$C5014:$C5017,0)),1*a_vote,0)+IF(MATCH(K$1,$D5014:$D5017,0)&gt;MATCH(L$1,$D5014:$D5017,0),1*b_vote,0)+IF(MATCH(K$1,$E5014:$E5017,0)&gt;MATCH(L$1,$E5014:$E5017,0),1*c_vote,0)+IF(MATCH(K$1,$F5014:$F5017,0)&gt;MATCH(L$1,$F5014:$F5017,0),1*d_vote,0)</f>
        <v>0.47</v>
      </c>
      <c r="M5014" s="3">
        <f>IF(MATCH($M$1,$C5014:$C5017,0)&lt;(MATCH($N$1,$C5014:$C5017,0)),1*a_vote,0)+IF(MATCH($M$1,$D5014:$D5017,0)&lt;MATCH($N$1,$D5014:$D5017,0),1*b_vote,0)+IF(MATCH($M$1,$E5014:$E5017,0)&lt;MATCH($N$1,$E5014:$E5017,0),1*c_vote,0)+IF(MATCH($M$1,$F5014:$F5017,0)&lt;MATCH($N$1,$F5014:$F5017,0),1*d_vote,0)</f>
        <v>0.27</v>
      </c>
      <c r="N5014" s="3">
        <f>IF(MATCH(M$1,$C5014:$C5017,0)&gt;(MATCH(N$1,$C5014:$C5017,0)),1*a_vote,0)+IF(MATCH(M$1,$D5014:$D5017,0)&gt;MATCH(N$1,$D5014:$D5017,0),1*b_vote,0)+IF(MATCH(M$1,$E5014:$E5017,0)&gt;MATCH(N$1,$E5014:$E5017,0),1*c_vote,0)+IF(MATCH(M$1,$F5014:$F5017,0)&gt;MATCH(N$1,$F5014:$F5017,0),1*d_vote,0)</f>
        <v>0.73</v>
      </c>
      <c r="O5014" s="3">
        <f>IF(MATCH($O$1,$C5014:$C5017,0)&lt;(MATCH($P$1,$C5014:$C5017,0)),1*a_vote,0)+IF(MATCH($O$1,$D5014:$D5017,0)&lt;MATCH($P$1,$D5014:$D5017,0),1*b_vote,0)+IF(MATCH($O$1,$E5014:$E5017,0)&lt;MATCH($P$1,$E5014:$E5017,0),1*c_vote,0)+IF(MATCH($O$1,$F5014:$F5017,0)&lt;MATCH($P$1,$F5014:$F5017,0),1*d_vote,0)</f>
        <v>0.26</v>
      </c>
      <c r="P5014" s="3">
        <f>IF(MATCH(O$1,$C5014:$C5017,0)&gt;(MATCH(P$1,$C5014:$C5017,0)),1*a_vote,0)+IF(MATCH(O$1,$D5014:$D5017,0)&gt;MATCH(P$1,$D5014:$D5017,0),1*b_vote,0)+IF(MATCH(O$1,$E5014:$E5017,0)&gt;MATCH(P$1,$E5014:$E5017,0),1*c_vote,0)+IF(MATCH(O$1,$F5014:$F5017,0)&gt;MATCH(P$1,$F5014:$F5017,0),1*d_vote,0)</f>
        <v>0.74</v>
      </c>
      <c r="Q5014" s="3">
        <f>IF(MATCH($Q$1,$C5014:$C5017,0)&lt;(MATCH($R$1,$C5014:$C5017,0)),1*a_vote,0)+IF(MATCH($Q$1,$D5014:$D5017,0)&lt;MATCH($R$1,$D5014:$D5017,0),1*b_vote,0)+IF(MATCH($Q$1,$E5014:$E5017,0)&lt;MATCH($R$1,$E5014:$E5017,0),1*c_vote,0)+IF(MATCH($Q$1,$F5014:$F5017,0)&lt;MATCH($R$1,$F5014:$F5017,0),1*d_vote,0)</f>
        <v>0.26</v>
      </c>
      <c r="R5014" s="3">
        <f>IF(MATCH(Q$1,$C5014:$C5017,0)&gt;(MATCH(R$1,$C5014:$C5017,0)),1*a_vote,0)+IF(MATCH(Q$1,$D5014:$D5017,0)&gt;MATCH(R$1,$D5014:$D5017,0),1*b_vote,0)+IF(MATCH(Q$1,$E5014:$E5017,0)&gt;MATCH(R$1,$E5014:$E5017,0),1*c_vote,0)+IF(MATCH(Q$1,$F5014:$F5017,0)&gt;MATCH(R$1,$F5014:$F5017,0),1*d_vote,0)</f>
        <v>0.74</v>
      </c>
      <c r="S5014" s="3">
        <f>IF(MATCH($S$1,$C5014:$C5017,0)&lt;(MATCH($T$1,$C5014:$C5017,0)),1*a_vote,0)+IF(MATCH($S$1,$D5014:$D5017,0)&lt;MATCH($T$1,$D5014:$D5017,0),1*b_vote,0)+IF(MATCH($S$1,$E5014:$E5017,0)&lt;MATCH($T$1,$E5014:$E5017,0),1*c_vote,0)+IF(MATCH($S$1,$F5014:$F5017,0)&lt;MATCH($T$1,$F5014:$F5017,0),1*d_vote,0)</f>
        <v>0.25</v>
      </c>
      <c r="T5014" s="3">
        <f>IF(MATCH(S$1,$C5014:$C5017,0)&gt;(MATCH(T$1,$C5014:$C5017,0)),1*a_vote,0)+IF(MATCH(S$1,$D5014:$D5017,0)&gt;MATCH(T$1,$D5014:$D5017,0),1*b_vote,0)+IF(MATCH(S$1,$E5014:$E5017,0)&gt;MATCH(T$1,$E5014:$E5017,0),1*c_vote,0)+IF(MATCH(S$1,$F5014:$F5017,0)&gt;MATCH(T$1,$F5014:$F5017,0),1*d_vote,0)</f>
        <v>0.75</v>
      </c>
    </row>
    <row r="5015" spans="1:20" x14ac:dyDescent="0.25">
      <c r="A5015">
        <f t="shared" si="158"/>
        <v>5014</v>
      </c>
      <c r="B5015">
        <f t="shared" si="159"/>
        <v>1254</v>
      </c>
      <c r="C5015" t="str">
        <f>INDEX('VBA code_permu_wo_repettn'!$T$3:$Y$6,COUNTIF('Profile-matrices_Condorcet'!$B$2:$B5015,'Profile-matrices_Condorcet'!$B5015),MATCH(INDEX('numeric possibilities'!D$3:D$1298,VLOOKUP($B5015,'numeric possibilities'!$C$3:$G$1298,1)),'VBA code_permu_wo_repettn'!$T$2:$Y$2))</f>
        <v>D</v>
      </c>
      <c r="D5015" t="str">
        <f>INDEX('VBA code_permu_wo_repettn'!$AA$3:$AF$6,COUNTIF('Profile-matrices_Condorcet'!$B$2:$B5015,'Profile-matrices_Condorcet'!$B5015),MATCH(INDEX('numeric possibilities'!E$3:E$1298,VLOOKUP($B5015,'numeric possibilities'!$C$3:$G$1298,1)),'VBA code_permu_wo_repettn'!$AA$2:$AF$2))</f>
        <v>D</v>
      </c>
      <c r="E5015" t="str">
        <f>INDEX('VBA code_permu_wo_repettn'!$AH$3:$AM$6,COUNTIF('Profile-matrices_Condorcet'!$B$2:$B5015,'Profile-matrices_Condorcet'!$B5015),MATCH(INDEX('numeric possibilities'!F$3:F$1298,VLOOKUP($B5015,'numeric possibilities'!$C$3:$G$1298,1)),'VBA code_permu_wo_repettn'!$AH$2:$AM$2))</f>
        <v>D</v>
      </c>
      <c r="F5015" t="str">
        <f>INDEX('VBA code_permu_wo_repettn'!$AO$3:$AT$6,COUNTIF('Profile-matrices_Condorcet'!$B$2:$B5015,'Profile-matrices_Condorcet'!$B5015),MATCH(INDEX('numeric possibilities'!G$3:G$1298,VLOOKUP($B5015,'numeric possibilities'!$C$3:$G$1298,1)),'VBA code_permu_wo_repettn'!$AO$2:$AT$2))</f>
        <v>C</v>
      </c>
      <c r="H5015" t="s">
        <v>15</v>
      </c>
      <c r="I5015" t="str">
        <f>IF(I5014&gt;J5014,$I$1,IF(I5014&lt;J5014,$J$1,0))</f>
        <v>A</v>
      </c>
      <c r="K5015" t="str">
        <f>IF(K5014&gt;L5014,$K$1,IF(K5014&lt;L5014,$L$1,0))</f>
        <v>A</v>
      </c>
      <c r="M5015" t="str">
        <f>IF(M5014&gt;N5014,$M$1,IF(M5014&lt;N5014,$N$1,0))</f>
        <v>D</v>
      </c>
      <c r="O5015" t="str">
        <f>IF(O5014&gt;P5014,$O$1,IF(O5014&lt;P5014,$P$1,0))</f>
        <v>C</v>
      </c>
      <c r="Q5015" t="str">
        <f>IF(Q5014&gt;R5014,$Q$1,IF(Q5014&lt;R5014,$R$1,0))</f>
        <v>D</v>
      </c>
      <c r="S5015" t="str">
        <f>IF(S5014&gt;T5014,$S$1,IF(S5014&lt;T5014,$T$1,0))</f>
        <v>D</v>
      </c>
    </row>
    <row r="5016" spans="1:20" x14ac:dyDescent="0.25">
      <c r="A5016">
        <f t="shared" si="158"/>
        <v>5015</v>
      </c>
      <c r="B5016">
        <f t="shared" si="159"/>
        <v>1254</v>
      </c>
      <c r="C5016" t="str">
        <f>INDEX('VBA code_permu_wo_repettn'!$T$3:$Y$6,COUNTIF('Profile-matrices_Condorcet'!$B$2:$B5016,'Profile-matrices_Condorcet'!$B5016),MATCH(INDEX('numeric possibilities'!D$3:D$1298,VLOOKUP($B5016,'numeric possibilities'!$C$3:$G$1298,1)),'VBA code_permu_wo_repettn'!$T$2:$Y$2))</f>
        <v>C</v>
      </c>
      <c r="D5016" t="str">
        <f>INDEX('VBA code_permu_wo_repettn'!$AA$3:$AF$6,COUNTIF('Profile-matrices_Condorcet'!$B$2:$B5016,'Profile-matrices_Condorcet'!$B5016),MATCH(INDEX('numeric possibilities'!E$3:E$1298,VLOOKUP($B5016,'numeric possibilities'!$C$3:$G$1298,1)),'VBA code_permu_wo_repettn'!$AA$2:$AF$2))</f>
        <v>A</v>
      </c>
      <c r="E5016" t="str">
        <f>INDEX('VBA code_permu_wo_repettn'!$AH$3:$AM$6,COUNTIF('Profile-matrices_Condorcet'!$B$2:$B5016,'Profile-matrices_Condorcet'!$B5016),MATCH(INDEX('numeric possibilities'!F$3:F$1298,VLOOKUP($B5016,'numeric possibilities'!$C$3:$G$1298,1)),'VBA code_permu_wo_repettn'!$AH$2:$AM$2))</f>
        <v>A</v>
      </c>
      <c r="F5016" t="str">
        <f>INDEX('VBA code_permu_wo_repettn'!$AO$3:$AT$6,COUNTIF('Profile-matrices_Condorcet'!$B$2:$B5016,'Profile-matrices_Condorcet'!$B5016),MATCH(INDEX('numeric possibilities'!G$3:G$1298,VLOOKUP($B5016,'numeric possibilities'!$C$3:$G$1298,1)),'VBA code_permu_wo_repettn'!$AO$2:$AT$2))</f>
        <v>B</v>
      </c>
      <c r="I5016" t="s">
        <v>0</v>
      </c>
      <c r="J5016" t="s">
        <v>1</v>
      </c>
      <c r="K5016" t="s">
        <v>2</v>
      </c>
      <c r="L5016" t="s">
        <v>3</v>
      </c>
    </row>
    <row r="5017" spans="1:20" x14ac:dyDescent="0.25">
      <c r="A5017">
        <f t="shared" si="158"/>
        <v>5016</v>
      </c>
      <c r="B5017">
        <f t="shared" si="159"/>
        <v>1254</v>
      </c>
      <c r="C5017" t="str">
        <f>INDEX('VBA code_permu_wo_repettn'!$T$3:$Y$6,COUNTIF('Profile-matrices_Condorcet'!$B$2:$B5017,'Profile-matrices_Condorcet'!$B5017),MATCH(INDEX('numeric possibilities'!D$3:D$1298,VLOOKUP($B5017,'numeric possibilities'!$C$3:$G$1298,1)),'VBA code_permu_wo_repettn'!$T$2:$Y$2))</f>
        <v>B</v>
      </c>
      <c r="D5017" t="str">
        <f>INDEX('VBA code_permu_wo_repettn'!$AA$3:$AF$6,COUNTIF('Profile-matrices_Condorcet'!$B$2:$B5017,'Profile-matrices_Condorcet'!$B5017),MATCH(INDEX('numeric possibilities'!E$3:E$1298,VLOOKUP($B5017,'numeric possibilities'!$C$3:$G$1298,1)),'VBA code_permu_wo_repettn'!$AA$2:$AF$2))</f>
        <v>C</v>
      </c>
      <c r="E5017" t="str">
        <f>INDEX('VBA code_permu_wo_repettn'!$AH$3:$AM$6,COUNTIF('Profile-matrices_Condorcet'!$B$2:$B5017,'Profile-matrices_Condorcet'!$B5017),MATCH(INDEX('numeric possibilities'!F$3:F$1298,VLOOKUP($B5017,'numeric possibilities'!$C$3:$G$1298,1)),'VBA code_permu_wo_repettn'!$AH$2:$AM$2))</f>
        <v>B</v>
      </c>
      <c r="F5017" t="str">
        <f>INDEX('VBA code_permu_wo_repettn'!$AO$3:$AT$6,COUNTIF('Profile-matrices_Condorcet'!$B$2:$B5017,'Profile-matrices_Condorcet'!$B5017),MATCH(INDEX('numeric possibilities'!G$3:G$1298,VLOOKUP($B5017,'numeric possibilities'!$C$3:$G$1298,1)),'VBA code_permu_wo_repettn'!$AO$2:$AT$2))</f>
        <v>A</v>
      </c>
      <c r="G5017" t="str">
        <f>IF(MAX(I5017:L5017)&gt;='numeric possibilities'!$B$4/2,INDEX('Profile-matrices_Condorcet'!I5016:L5016,1,MATCH(MAX('Profile-matrices_Condorcet'!I5017:L5017),'Profile-matrices_Condorcet'!I5017:L5017,0)),"NCW")</f>
        <v>D</v>
      </c>
      <c r="H5017" t="s">
        <v>13</v>
      </c>
      <c r="I5017" s="3">
        <f>COUNTIF($I5015:$S5015,I5016)</f>
        <v>2</v>
      </c>
      <c r="J5017" s="3">
        <f>COUNTIF($I5015:$S5015,J5016)</f>
        <v>0</v>
      </c>
      <c r="K5017" s="3">
        <f>COUNTIF($I5015:$S5015,K5016)</f>
        <v>1</v>
      </c>
      <c r="L5017" s="3">
        <f>COUNTIF($I5015:$S5015,L5016)</f>
        <v>3</v>
      </c>
    </row>
    <row r="5018" spans="1:20" x14ac:dyDescent="0.25">
      <c r="A5018">
        <f t="shared" si="158"/>
        <v>5017</v>
      </c>
      <c r="B5018">
        <f t="shared" si="159"/>
        <v>1255</v>
      </c>
      <c r="C5018" t="str">
        <f>INDEX('VBA code_permu_wo_repettn'!$T$3:$Y$6,COUNTIF('Profile-matrices_Condorcet'!$B$2:$B5018,'Profile-matrices_Condorcet'!$B5018),MATCH(INDEX('numeric possibilities'!D$3:D$1298,VLOOKUP($B5018,'numeric possibilities'!$C$3:$G$1298,1)),'VBA code_permu_wo_repettn'!$T$2:$Y$2))</f>
        <v>A</v>
      </c>
      <c r="D5018" t="str">
        <f>INDEX('VBA code_permu_wo_repettn'!$AA$3:$AF$6,COUNTIF('Profile-matrices_Condorcet'!$B$2:$B5018,'Profile-matrices_Condorcet'!$B5018),MATCH(INDEX('numeric possibilities'!E$3:E$1298,VLOOKUP($B5018,'numeric possibilities'!$C$3:$G$1298,1)),'VBA code_permu_wo_repettn'!$AA$2:$AF$2))</f>
        <v>B</v>
      </c>
      <c r="E5018" t="str">
        <f>INDEX('VBA code_permu_wo_repettn'!$AH$3:$AM$6,COUNTIF('Profile-matrices_Condorcet'!$B$2:$B5018,'Profile-matrices_Condorcet'!$B5018),MATCH(INDEX('numeric possibilities'!F$3:F$1298,VLOOKUP($B5018,'numeric possibilities'!$C$3:$G$1298,1)),'VBA code_permu_wo_repettn'!$AH$2:$AM$2))</f>
        <v>C</v>
      </c>
      <c r="F5018" t="str">
        <f>INDEX('VBA code_permu_wo_repettn'!$AO$3:$AT$6,COUNTIF('Profile-matrices_Condorcet'!$B$2:$B5018,'Profile-matrices_Condorcet'!$B5018),MATCH(INDEX('numeric possibilities'!G$3:G$1298,VLOOKUP($B5018,'numeric possibilities'!$C$3:$G$1298,1)),'VBA code_permu_wo_repettn'!$AO$2:$AT$2))</f>
        <v>D</v>
      </c>
      <c r="H5018" t="s">
        <v>14</v>
      </c>
      <c r="I5018" s="3">
        <f>IF(MATCH(I$1,$C5018:$C5021,0)&lt;(MATCH(J$1,$C5018:$C5021,0)),1*a_vote,0)+IF(MATCH(I$1,$D5018:$D5021,0)&lt;MATCH(J$1,$D5018:$D5021,0),1*b_vote,0)+IF(MATCH(I$1,$E5018:$E5021,0)&lt;MATCH(J$1,$E5018:$E5021,0),1*c_vote,0)+IF(MATCH(I$1,$F5018:$F5021,0)&lt;MATCH(J$1,$F5018:$F5021,0),1*d_vote,0)</f>
        <v>0.52</v>
      </c>
      <c r="J5018" s="3">
        <f>IF(MATCH(I$1,$C5018:$C5021,0)&gt;(MATCH(J$1,$C5018:$C5021,0)),1*a_vote,0)+IF(MATCH(I$1,$D5018:$D5021,0)&gt;MATCH(J$1,$D5018:$D5021,0),1*b_vote,0)+IF(MATCH(I$1,$E5018:$E5021,0)&gt;MATCH(J$1,$E5018:$E5021,0),1*c_vote,0)+IF(MATCH(I$1,$F5018:$F5021,0)&gt;MATCH(J$1,$F5018:$F5021,0),1*d_vote,0)</f>
        <v>0.48</v>
      </c>
      <c r="K5018" s="3">
        <f>IF(MATCH($K$1,$C5018:$C5021,0)&lt;(MATCH($L$1,$C5018:$C5021,0)),1*a_vote,0)+IF(MATCH($K$1,$D5018:$D5021,0)&lt;MATCH($L$1,$D5018:$D5021,0),1*b_vote,0)+IF(MATCH($K$1,$E5018:$E5021,0)&lt;MATCH($L$1,$E5018:$E5021,0),1*c_vote,0)+IF(MATCH($K$1,$F5018:$F5021,0)&lt;MATCH($L$1,$F5018:$F5021,0),1*d_vote,0)</f>
        <v>0.27</v>
      </c>
      <c r="L5018" s="3">
        <f>IF(MATCH(K$1,$C5018:$C5021,0)&gt;(MATCH(L$1,$C5018:$C5021,0)),1*a_vote,0)+IF(MATCH(K$1,$D5018:$D5021,0)&gt;MATCH(L$1,$D5018:$D5021,0),1*b_vote,0)+IF(MATCH(K$1,$E5018:$E5021,0)&gt;MATCH(L$1,$E5018:$E5021,0),1*c_vote,0)+IF(MATCH(K$1,$F5018:$F5021,0)&gt;MATCH(L$1,$F5018:$F5021,0),1*d_vote,0)</f>
        <v>0.73</v>
      </c>
      <c r="M5018" s="3">
        <f>IF(MATCH($M$1,$C5018:$C5021,0)&lt;(MATCH($N$1,$C5018:$C5021,0)),1*a_vote,0)+IF(MATCH($M$1,$D5018:$D5021,0)&lt;MATCH($N$1,$D5018:$D5021,0),1*b_vote,0)+IF(MATCH($M$1,$E5018:$E5021,0)&lt;MATCH($N$1,$E5018:$E5021,0),1*c_vote,0)+IF(MATCH($M$1,$F5018:$F5021,0)&lt;MATCH($N$1,$F5018:$F5021,0),1*d_vote,0)</f>
        <v>0.27</v>
      </c>
      <c r="N5018" s="3">
        <f>IF(MATCH(M$1,$C5018:$C5021,0)&gt;(MATCH(N$1,$C5018:$C5021,0)),1*a_vote,0)+IF(MATCH(M$1,$D5018:$D5021,0)&gt;MATCH(N$1,$D5018:$D5021,0),1*b_vote,0)+IF(MATCH(M$1,$E5018:$E5021,0)&gt;MATCH(N$1,$E5018:$E5021,0),1*c_vote,0)+IF(MATCH(M$1,$F5018:$F5021,0)&gt;MATCH(N$1,$F5018:$F5021,0),1*d_vote,0)</f>
        <v>0.73</v>
      </c>
      <c r="O5018" s="3">
        <f>IF(MATCH($O$1,$C5018:$C5021,0)&lt;(MATCH($P$1,$C5018:$C5021,0)),1*a_vote,0)+IF(MATCH($O$1,$D5018:$D5021,0)&lt;MATCH($P$1,$D5018:$D5021,0),1*b_vote,0)+IF(MATCH($O$1,$E5018:$E5021,0)&lt;MATCH($P$1,$E5018:$E5021,0),1*c_vote,0)+IF(MATCH($O$1,$F5018:$F5021,0)&lt;MATCH($P$1,$F5018:$F5021,0),1*d_vote,0)</f>
        <v>0.53</v>
      </c>
      <c r="P5018" s="3">
        <f>IF(MATCH(O$1,$C5018:$C5021,0)&gt;(MATCH(P$1,$C5018:$C5021,0)),1*a_vote,0)+IF(MATCH(O$1,$D5018:$D5021,0)&gt;MATCH(P$1,$D5018:$D5021,0),1*b_vote,0)+IF(MATCH(O$1,$E5018:$E5021,0)&gt;MATCH(P$1,$E5018:$E5021,0),1*c_vote,0)+IF(MATCH(O$1,$F5018:$F5021,0)&gt;MATCH(P$1,$F5018:$F5021,0),1*d_vote,0)</f>
        <v>0.47</v>
      </c>
      <c r="Q5018" s="3">
        <f>IF(MATCH($Q$1,$C5018:$C5021,0)&lt;(MATCH($R$1,$C5018:$C5021,0)),1*a_vote,0)+IF(MATCH($Q$1,$D5018:$D5021,0)&lt;MATCH($R$1,$D5018:$D5021,0),1*b_vote,0)+IF(MATCH($Q$1,$E5018:$E5021,0)&lt;MATCH($R$1,$E5018:$E5021,0),1*c_vote,0)+IF(MATCH($Q$1,$F5018:$F5021,0)&lt;MATCH($R$1,$F5018:$F5021,0),1*d_vote,0)</f>
        <v>0.53</v>
      </c>
      <c r="R5018" s="3">
        <f>IF(MATCH(Q$1,$C5018:$C5021,0)&gt;(MATCH(R$1,$C5018:$C5021,0)),1*a_vote,0)+IF(MATCH(Q$1,$D5018:$D5021,0)&gt;MATCH(R$1,$D5018:$D5021,0),1*b_vote,0)+IF(MATCH(Q$1,$E5018:$E5021,0)&gt;MATCH(R$1,$E5018:$E5021,0),1*c_vote,0)+IF(MATCH(Q$1,$F5018:$F5021,0)&gt;MATCH(R$1,$F5018:$F5021,0),1*d_vote,0)</f>
        <v>0.47</v>
      </c>
      <c r="S5018" s="3">
        <f>IF(MATCH($S$1,$C5018:$C5021,0)&lt;(MATCH($T$1,$C5018:$C5021,0)),1*a_vote,0)+IF(MATCH($S$1,$D5018:$D5021,0)&lt;MATCH($T$1,$D5018:$D5021,0),1*b_vote,0)+IF(MATCH($S$1,$E5018:$E5021,0)&lt;MATCH($T$1,$E5018:$E5021,0),1*c_vote,0)+IF(MATCH($S$1,$F5018:$F5021,0)&lt;MATCH($T$1,$F5018:$F5021,0),1*d_vote,0)</f>
        <v>0.52</v>
      </c>
      <c r="T5018" s="3">
        <f>IF(MATCH(S$1,$C5018:$C5021,0)&gt;(MATCH(T$1,$C5018:$C5021,0)),1*a_vote,0)+IF(MATCH(S$1,$D5018:$D5021,0)&gt;MATCH(T$1,$D5018:$D5021,0),1*b_vote,0)+IF(MATCH(S$1,$E5018:$E5021,0)&gt;MATCH(T$1,$E5018:$E5021,0),1*c_vote,0)+IF(MATCH(S$1,$F5018:$F5021,0)&gt;MATCH(T$1,$F5018:$F5021,0),1*d_vote,0)</f>
        <v>0.48</v>
      </c>
    </row>
    <row r="5019" spans="1:20" x14ac:dyDescent="0.25">
      <c r="A5019">
        <f t="shared" si="158"/>
        <v>5018</v>
      </c>
      <c r="B5019">
        <f t="shared" si="159"/>
        <v>1255</v>
      </c>
      <c r="C5019" t="str">
        <f>INDEX('VBA code_permu_wo_repettn'!$T$3:$Y$6,COUNTIF('Profile-matrices_Condorcet'!$B$2:$B5019,'Profile-matrices_Condorcet'!$B5019),MATCH(INDEX('numeric possibilities'!D$3:D$1298,VLOOKUP($B5019,'numeric possibilities'!$C$3:$G$1298,1)),'VBA code_permu_wo_repettn'!$T$2:$Y$2))</f>
        <v>B</v>
      </c>
      <c r="D5019" t="str">
        <f>INDEX('VBA code_permu_wo_repettn'!$AA$3:$AF$6,COUNTIF('Profile-matrices_Condorcet'!$B$2:$B5019,'Profile-matrices_Condorcet'!$B5019),MATCH(INDEX('numeric possibilities'!E$3:E$1298,VLOOKUP($B5019,'numeric possibilities'!$C$3:$G$1298,1)),'VBA code_permu_wo_repettn'!$AA$2:$AF$2))</f>
        <v>D</v>
      </c>
      <c r="E5019" t="str">
        <f>INDEX('VBA code_permu_wo_repettn'!$AH$3:$AM$6,COUNTIF('Profile-matrices_Condorcet'!$B$2:$B5019,'Profile-matrices_Condorcet'!$B5019),MATCH(INDEX('numeric possibilities'!F$3:F$1298,VLOOKUP($B5019,'numeric possibilities'!$C$3:$G$1298,1)),'VBA code_permu_wo_repettn'!$AH$2:$AM$2))</f>
        <v>D</v>
      </c>
      <c r="F5019" t="str">
        <f>INDEX('VBA code_permu_wo_repettn'!$AO$3:$AT$6,COUNTIF('Profile-matrices_Condorcet'!$B$2:$B5019,'Profile-matrices_Condorcet'!$B5019),MATCH(INDEX('numeric possibilities'!G$3:G$1298,VLOOKUP($B5019,'numeric possibilities'!$C$3:$G$1298,1)),'VBA code_permu_wo_repettn'!$AO$2:$AT$2))</f>
        <v>C</v>
      </c>
      <c r="H5019" t="s">
        <v>15</v>
      </c>
      <c r="I5019" t="str">
        <f>IF(I5018&gt;J5018,$I$1,IF(I5018&lt;J5018,$J$1,0))</f>
        <v>A</v>
      </c>
      <c r="K5019" t="str">
        <f>IF(K5018&gt;L5018,$K$1,IF(K5018&lt;L5018,$L$1,0))</f>
        <v>C</v>
      </c>
      <c r="M5019" t="str">
        <f>IF(M5018&gt;N5018,$M$1,IF(M5018&lt;N5018,$N$1,0))</f>
        <v>D</v>
      </c>
      <c r="O5019" t="str">
        <f>IF(O5018&gt;P5018,$O$1,IF(O5018&lt;P5018,$P$1,0))</f>
        <v>B</v>
      </c>
      <c r="Q5019" t="str">
        <f>IF(Q5018&gt;R5018,$Q$1,IF(Q5018&lt;R5018,$R$1,0))</f>
        <v>B</v>
      </c>
      <c r="S5019" t="str">
        <f>IF(S5018&gt;T5018,$S$1,IF(S5018&lt;T5018,$T$1,0))</f>
        <v>C</v>
      </c>
    </row>
    <row r="5020" spans="1:20" x14ac:dyDescent="0.25">
      <c r="A5020">
        <f t="shared" si="158"/>
        <v>5019</v>
      </c>
      <c r="B5020">
        <f t="shared" si="159"/>
        <v>1255</v>
      </c>
      <c r="C5020" t="str">
        <f>INDEX('VBA code_permu_wo_repettn'!$T$3:$Y$6,COUNTIF('Profile-matrices_Condorcet'!$B$2:$B5020,'Profile-matrices_Condorcet'!$B5020),MATCH(INDEX('numeric possibilities'!D$3:D$1298,VLOOKUP($B5020,'numeric possibilities'!$C$3:$G$1298,1)),'VBA code_permu_wo_repettn'!$T$2:$Y$2))</f>
        <v>C</v>
      </c>
      <c r="D5020" t="str">
        <f>INDEX('VBA code_permu_wo_repettn'!$AA$3:$AF$6,COUNTIF('Profile-matrices_Condorcet'!$B$2:$B5020,'Profile-matrices_Condorcet'!$B5020),MATCH(INDEX('numeric possibilities'!E$3:E$1298,VLOOKUP($B5020,'numeric possibilities'!$C$3:$G$1298,1)),'VBA code_permu_wo_repettn'!$AA$2:$AF$2))</f>
        <v>C</v>
      </c>
      <c r="E5020" t="str">
        <f>INDEX('VBA code_permu_wo_repettn'!$AH$3:$AM$6,COUNTIF('Profile-matrices_Condorcet'!$B$2:$B5020,'Profile-matrices_Condorcet'!$B5020),MATCH(INDEX('numeric possibilities'!F$3:F$1298,VLOOKUP($B5020,'numeric possibilities'!$C$3:$G$1298,1)),'VBA code_permu_wo_repettn'!$AH$2:$AM$2))</f>
        <v>A</v>
      </c>
      <c r="F5020" t="str">
        <f>INDEX('VBA code_permu_wo_repettn'!$AO$3:$AT$6,COUNTIF('Profile-matrices_Condorcet'!$B$2:$B5020,'Profile-matrices_Condorcet'!$B5020),MATCH(INDEX('numeric possibilities'!G$3:G$1298,VLOOKUP($B5020,'numeric possibilities'!$C$3:$G$1298,1)),'VBA code_permu_wo_repettn'!$AO$2:$AT$2))</f>
        <v>B</v>
      </c>
      <c r="I5020" t="s">
        <v>0</v>
      </c>
      <c r="J5020" t="s">
        <v>1</v>
      </c>
      <c r="K5020" t="s">
        <v>2</v>
      </c>
      <c r="L5020" t="s">
        <v>3</v>
      </c>
    </row>
    <row r="5021" spans="1:20" x14ac:dyDescent="0.25">
      <c r="A5021">
        <f t="shared" si="158"/>
        <v>5020</v>
      </c>
      <c r="B5021">
        <f t="shared" si="159"/>
        <v>1255</v>
      </c>
      <c r="C5021" t="str">
        <f>INDEX('VBA code_permu_wo_repettn'!$T$3:$Y$6,COUNTIF('Profile-matrices_Condorcet'!$B$2:$B5021,'Profile-matrices_Condorcet'!$B5021),MATCH(INDEX('numeric possibilities'!D$3:D$1298,VLOOKUP($B5021,'numeric possibilities'!$C$3:$G$1298,1)),'VBA code_permu_wo_repettn'!$T$2:$Y$2))</f>
        <v>D</v>
      </c>
      <c r="D5021" t="str">
        <f>INDEX('VBA code_permu_wo_repettn'!$AA$3:$AF$6,COUNTIF('Profile-matrices_Condorcet'!$B$2:$B5021,'Profile-matrices_Condorcet'!$B5021),MATCH(INDEX('numeric possibilities'!E$3:E$1298,VLOOKUP($B5021,'numeric possibilities'!$C$3:$G$1298,1)),'VBA code_permu_wo_repettn'!$AA$2:$AF$2))</f>
        <v>A</v>
      </c>
      <c r="E5021" t="str">
        <f>INDEX('VBA code_permu_wo_repettn'!$AH$3:$AM$6,COUNTIF('Profile-matrices_Condorcet'!$B$2:$B5021,'Profile-matrices_Condorcet'!$B5021),MATCH(INDEX('numeric possibilities'!F$3:F$1298,VLOOKUP($B5021,'numeric possibilities'!$C$3:$G$1298,1)),'VBA code_permu_wo_repettn'!$AH$2:$AM$2))</f>
        <v>B</v>
      </c>
      <c r="F5021" t="str">
        <f>INDEX('VBA code_permu_wo_repettn'!$AO$3:$AT$6,COUNTIF('Profile-matrices_Condorcet'!$B$2:$B5021,'Profile-matrices_Condorcet'!$B5021),MATCH(INDEX('numeric possibilities'!G$3:G$1298,VLOOKUP($B5021,'numeric possibilities'!$C$3:$G$1298,1)),'VBA code_permu_wo_repettn'!$AO$2:$AT$2))</f>
        <v>A</v>
      </c>
      <c r="G5021" t="str">
        <f>IF(MAX(I5021:L5021)&gt;='numeric possibilities'!$B$4/2,INDEX('Profile-matrices_Condorcet'!I5020:L5020,1,MATCH(MAX('Profile-matrices_Condorcet'!I5021:L5021),'Profile-matrices_Condorcet'!I5021:L5021,0)),"NCW")</f>
        <v>NCW</v>
      </c>
      <c r="H5021" t="s">
        <v>13</v>
      </c>
      <c r="I5021" s="3">
        <f>COUNTIF($I5019:$S5019,I5020)</f>
        <v>1</v>
      </c>
      <c r="J5021" s="3">
        <f>COUNTIF($I5019:$S5019,J5020)</f>
        <v>2</v>
      </c>
      <c r="K5021" s="3">
        <f>COUNTIF($I5019:$S5019,K5020)</f>
        <v>2</v>
      </c>
      <c r="L5021" s="3">
        <f>COUNTIF($I5019:$S5019,L5020)</f>
        <v>1</v>
      </c>
    </row>
    <row r="5022" spans="1:20" x14ac:dyDescent="0.25">
      <c r="A5022">
        <f t="shared" si="158"/>
        <v>5021</v>
      </c>
      <c r="B5022">
        <f t="shared" si="159"/>
        <v>1256</v>
      </c>
      <c r="C5022" t="str">
        <f>INDEX('VBA code_permu_wo_repettn'!$T$3:$Y$6,COUNTIF('Profile-matrices_Condorcet'!$B$2:$B5022,'Profile-matrices_Condorcet'!$B5022),MATCH(INDEX('numeric possibilities'!D$3:D$1298,VLOOKUP($B5022,'numeric possibilities'!$C$3:$G$1298,1)),'VBA code_permu_wo_repettn'!$T$2:$Y$2))</f>
        <v>A</v>
      </c>
      <c r="D5022" t="str">
        <f>INDEX('VBA code_permu_wo_repettn'!$AA$3:$AF$6,COUNTIF('Profile-matrices_Condorcet'!$B$2:$B5022,'Profile-matrices_Condorcet'!$B5022),MATCH(INDEX('numeric possibilities'!E$3:E$1298,VLOOKUP($B5022,'numeric possibilities'!$C$3:$G$1298,1)),'VBA code_permu_wo_repettn'!$AA$2:$AF$2))</f>
        <v>B</v>
      </c>
      <c r="E5022" t="str">
        <f>INDEX('VBA code_permu_wo_repettn'!$AH$3:$AM$6,COUNTIF('Profile-matrices_Condorcet'!$B$2:$B5022,'Profile-matrices_Condorcet'!$B5022),MATCH(INDEX('numeric possibilities'!F$3:F$1298,VLOOKUP($B5022,'numeric possibilities'!$C$3:$G$1298,1)),'VBA code_permu_wo_repettn'!$AH$2:$AM$2))</f>
        <v>C</v>
      </c>
      <c r="F5022" t="str">
        <f>INDEX('VBA code_permu_wo_repettn'!$AO$3:$AT$6,COUNTIF('Profile-matrices_Condorcet'!$B$2:$B5022,'Profile-matrices_Condorcet'!$B5022),MATCH(INDEX('numeric possibilities'!G$3:G$1298,VLOOKUP($B5022,'numeric possibilities'!$C$3:$G$1298,1)),'VBA code_permu_wo_repettn'!$AO$2:$AT$2))</f>
        <v>D</v>
      </c>
      <c r="H5022" t="s">
        <v>14</v>
      </c>
      <c r="I5022" s="3">
        <f>IF(MATCH(I$1,$C5022:$C5025,0)&lt;(MATCH(J$1,$C5022:$C5025,0)),1*a_vote,0)+IF(MATCH(I$1,$D5022:$D5025,0)&lt;MATCH(J$1,$D5022:$D5025,0),1*b_vote,0)+IF(MATCH(I$1,$E5022:$E5025,0)&lt;MATCH(J$1,$E5022:$E5025,0),1*c_vote,0)+IF(MATCH(I$1,$F5022:$F5025,0)&lt;MATCH(J$1,$F5022:$F5025,0),1*d_vote,0)</f>
        <v>0.52</v>
      </c>
      <c r="J5022" s="3">
        <f>IF(MATCH(I$1,$C5022:$C5025,0)&gt;(MATCH(J$1,$C5022:$C5025,0)),1*a_vote,0)+IF(MATCH(I$1,$D5022:$D5025,0)&gt;MATCH(J$1,$D5022:$D5025,0),1*b_vote,0)+IF(MATCH(I$1,$E5022:$E5025,0)&gt;MATCH(J$1,$E5022:$E5025,0),1*c_vote,0)+IF(MATCH(I$1,$F5022:$F5025,0)&gt;MATCH(J$1,$F5022:$F5025,0),1*d_vote,0)</f>
        <v>0.48</v>
      </c>
      <c r="K5022" s="3">
        <f>IF(MATCH($K$1,$C5022:$C5025,0)&lt;(MATCH($L$1,$C5022:$C5025,0)),1*a_vote,0)+IF(MATCH($K$1,$D5022:$D5025,0)&lt;MATCH($L$1,$D5022:$D5025,0),1*b_vote,0)+IF(MATCH($K$1,$E5022:$E5025,0)&lt;MATCH($L$1,$E5022:$E5025,0),1*c_vote,0)+IF(MATCH($K$1,$F5022:$F5025,0)&lt;MATCH($L$1,$F5022:$F5025,0),1*d_vote,0)</f>
        <v>0.27</v>
      </c>
      <c r="L5022" s="3">
        <f>IF(MATCH(K$1,$C5022:$C5025,0)&gt;(MATCH(L$1,$C5022:$C5025,0)),1*a_vote,0)+IF(MATCH(K$1,$D5022:$D5025,0)&gt;MATCH(L$1,$D5022:$D5025,0),1*b_vote,0)+IF(MATCH(K$1,$E5022:$E5025,0)&gt;MATCH(L$1,$E5022:$E5025,0),1*c_vote,0)+IF(MATCH(K$1,$F5022:$F5025,0)&gt;MATCH(L$1,$F5022:$F5025,0),1*d_vote,0)</f>
        <v>0.73</v>
      </c>
      <c r="M5022" s="3">
        <f>IF(MATCH($M$1,$C5022:$C5025,0)&lt;(MATCH($N$1,$C5022:$C5025,0)),1*a_vote,0)+IF(MATCH($M$1,$D5022:$D5025,0)&lt;MATCH($N$1,$D5022:$D5025,0),1*b_vote,0)+IF(MATCH($M$1,$E5022:$E5025,0)&lt;MATCH($N$1,$E5022:$E5025,0),1*c_vote,0)+IF(MATCH($M$1,$F5022:$F5025,0)&lt;MATCH($N$1,$F5022:$F5025,0),1*d_vote,0)</f>
        <v>0.27</v>
      </c>
      <c r="N5022" s="3">
        <f>IF(MATCH(M$1,$C5022:$C5025,0)&gt;(MATCH(N$1,$C5022:$C5025,0)),1*a_vote,0)+IF(MATCH(M$1,$D5022:$D5025,0)&gt;MATCH(N$1,$D5022:$D5025,0),1*b_vote,0)+IF(MATCH(M$1,$E5022:$E5025,0)&gt;MATCH(N$1,$E5022:$E5025,0),1*c_vote,0)+IF(MATCH(M$1,$F5022:$F5025,0)&gt;MATCH(N$1,$F5022:$F5025,0),1*d_vote,0)</f>
        <v>0.73</v>
      </c>
      <c r="O5022" s="3">
        <f>IF(MATCH($O$1,$C5022:$C5025,0)&lt;(MATCH($P$1,$C5022:$C5025,0)),1*a_vote,0)+IF(MATCH($O$1,$D5022:$D5025,0)&lt;MATCH($P$1,$D5022:$D5025,0),1*b_vote,0)+IF(MATCH($O$1,$E5022:$E5025,0)&lt;MATCH($P$1,$E5022:$E5025,0),1*c_vote,0)+IF(MATCH($O$1,$F5022:$F5025,0)&lt;MATCH($P$1,$F5022:$F5025,0),1*d_vote,0)</f>
        <v>0.53</v>
      </c>
      <c r="P5022" s="3">
        <f>IF(MATCH(O$1,$C5022:$C5025,0)&gt;(MATCH(P$1,$C5022:$C5025,0)),1*a_vote,0)+IF(MATCH(O$1,$D5022:$D5025,0)&gt;MATCH(P$1,$D5022:$D5025,0),1*b_vote,0)+IF(MATCH(O$1,$E5022:$E5025,0)&gt;MATCH(P$1,$E5022:$E5025,0),1*c_vote,0)+IF(MATCH(O$1,$F5022:$F5025,0)&gt;MATCH(P$1,$F5022:$F5025,0),1*d_vote,0)</f>
        <v>0.47</v>
      </c>
      <c r="Q5022" s="3">
        <f>IF(MATCH($Q$1,$C5022:$C5025,0)&lt;(MATCH($R$1,$C5022:$C5025,0)),1*a_vote,0)+IF(MATCH($Q$1,$D5022:$D5025,0)&lt;MATCH($R$1,$D5022:$D5025,0),1*b_vote,0)+IF(MATCH($Q$1,$E5022:$E5025,0)&lt;MATCH($R$1,$E5022:$E5025,0),1*c_vote,0)+IF(MATCH($Q$1,$F5022:$F5025,0)&lt;MATCH($R$1,$F5022:$F5025,0),1*d_vote,0)</f>
        <v>0.53</v>
      </c>
      <c r="R5022" s="3">
        <f>IF(MATCH(Q$1,$C5022:$C5025,0)&gt;(MATCH(R$1,$C5022:$C5025,0)),1*a_vote,0)+IF(MATCH(Q$1,$D5022:$D5025,0)&gt;MATCH(R$1,$D5022:$D5025,0),1*b_vote,0)+IF(MATCH(Q$1,$E5022:$E5025,0)&gt;MATCH(R$1,$E5022:$E5025,0),1*c_vote,0)+IF(MATCH(Q$1,$F5022:$F5025,0)&gt;MATCH(R$1,$F5022:$F5025,0),1*d_vote,0)</f>
        <v>0.47</v>
      </c>
      <c r="S5022" s="3">
        <f>IF(MATCH($S$1,$C5022:$C5025,0)&lt;(MATCH($T$1,$C5022:$C5025,0)),1*a_vote,0)+IF(MATCH($S$1,$D5022:$D5025,0)&lt;MATCH($T$1,$D5022:$D5025,0),1*b_vote,0)+IF(MATCH($S$1,$E5022:$E5025,0)&lt;MATCH($T$1,$E5022:$E5025,0),1*c_vote,0)+IF(MATCH($S$1,$F5022:$F5025,0)&lt;MATCH($T$1,$F5022:$F5025,0),1*d_vote,0)</f>
        <v>0.25</v>
      </c>
      <c r="T5022" s="3">
        <f>IF(MATCH(S$1,$C5022:$C5025,0)&gt;(MATCH(T$1,$C5022:$C5025,0)),1*a_vote,0)+IF(MATCH(S$1,$D5022:$D5025,0)&gt;MATCH(T$1,$D5022:$D5025,0),1*b_vote,0)+IF(MATCH(S$1,$E5022:$E5025,0)&gt;MATCH(T$1,$E5022:$E5025,0),1*c_vote,0)+IF(MATCH(S$1,$F5022:$F5025,0)&gt;MATCH(T$1,$F5022:$F5025,0),1*d_vote,0)</f>
        <v>0.75</v>
      </c>
    </row>
    <row r="5023" spans="1:20" x14ac:dyDescent="0.25">
      <c r="A5023">
        <f t="shared" si="158"/>
        <v>5022</v>
      </c>
      <c r="B5023">
        <f t="shared" si="159"/>
        <v>1256</v>
      </c>
      <c r="C5023" t="str">
        <f>INDEX('VBA code_permu_wo_repettn'!$T$3:$Y$6,COUNTIF('Profile-matrices_Condorcet'!$B$2:$B5023,'Profile-matrices_Condorcet'!$B5023),MATCH(INDEX('numeric possibilities'!D$3:D$1298,VLOOKUP($B5023,'numeric possibilities'!$C$3:$G$1298,1)),'VBA code_permu_wo_repettn'!$T$2:$Y$2))</f>
        <v>B</v>
      </c>
      <c r="D5023" t="str">
        <f>INDEX('VBA code_permu_wo_repettn'!$AA$3:$AF$6,COUNTIF('Profile-matrices_Condorcet'!$B$2:$B5023,'Profile-matrices_Condorcet'!$B5023),MATCH(INDEX('numeric possibilities'!E$3:E$1298,VLOOKUP($B5023,'numeric possibilities'!$C$3:$G$1298,1)),'VBA code_permu_wo_repettn'!$AA$2:$AF$2))</f>
        <v>D</v>
      </c>
      <c r="E5023" t="str">
        <f>INDEX('VBA code_permu_wo_repettn'!$AH$3:$AM$6,COUNTIF('Profile-matrices_Condorcet'!$B$2:$B5023,'Profile-matrices_Condorcet'!$B5023),MATCH(INDEX('numeric possibilities'!F$3:F$1298,VLOOKUP($B5023,'numeric possibilities'!$C$3:$G$1298,1)),'VBA code_permu_wo_repettn'!$AH$2:$AM$2))</f>
        <v>D</v>
      </c>
      <c r="F5023" t="str">
        <f>INDEX('VBA code_permu_wo_repettn'!$AO$3:$AT$6,COUNTIF('Profile-matrices_Condorcet'!$B$2:$B5023,'Profile-matrices_Condorcet'!$B5023),MATCH(INDEX('numeric possibilities'!G$3:G$1298,VLOOKUP($B5023,'numeric possibilities'!$C$3:$G$1298,1)),'VBA code_permu_wo_repettn'!$AO$2:$AT$2))</f>
        <v>C</v>
      </c>
      <c r="H5023" t="s">
        <v>15</v>
      </c>
      <c r="I5023" t="str">
        <f>IF(I5022&gt;J5022,$I$1,IF(I5022&lt;J5022,$J$1,0))</f>
        <v>A</v>
      </c>
      <c r="K5023" t="str">
        <f>IF(K5022&gt;L5022,$K$1,IF(K5022&lt;L5022,$L$1,0))</f>
        <v>C</v>
      </c>
      <c r="M5023" t="str">
        <f>IF(M5022&gt;N5022,$M$1,IF(M5022&lt;N5022,$N$1,0))</f>
        <v>D</v>
      </c>
      <c r="O5023" t="str">
        <f>IF(O5022&gt;P5022,$O$1,IF(O5022&lt;P5022,$P$1,0))</f>
        <v>B</v>
      </c>
      <c r="Q5023" t="str">
        <f>IF(Q5022&gt;R5022,$Q$1,IF(Q5022&lt;R5022,$R$1,0))</f>
        <v>B</v>
      </c>
      <c r="S5023" t="str">
        <f>IF(S5022&gt;T5022,$S$1,IF(S5022&lt;T5022,$T$1,0))</f>
        <v>D</v>
      </c>
    </row>
    <row r="5024" spans="1:20" x14ac:dyDescent="0.25">
      <c r="A5024">
        <f t="shared" si="158"/>
        <v>5023</v>
      </c>
      <c r="B5024">
        <f t="shared" si="159"/>
        <v>1256</v>
      </c>
      <c r="C5024" t="str">
        <f>INDEX('VBA code_permu_wo_repettn'!$T$3:$Y$6,COUNTIF('Profile-matrices_Condorcet'!$B$2:$B5024,'Profile-matrices_Condorcet'!$B5024),MATCH(INDEX('numeric possibilities'!D$3:D$1298,VLOOKUP($B5024,'numeric possibilities'!$C$3:$G$1298,1)),'VBA code_permu_wo_repettn'!$T$2:$Y$2))</f>
        <v>D</v>
      </c>
      <c r="D5024" t="str">
        <f>INDEX('VBA code_permu_wo_repettn'!$AA$3:$AF$6,COUNTIF('Profile-matrices_Condorcet'!$B$2:$B5024,'Profile-matrices_Condorcet'!$B5024),MATCH(INDEX('numeric possibilities'!E$3:E$1298,VLOOKUP($B5024,'numeric possibilities'!$C$3:$G$1298,1)),'VBA code_permu_wo_repettn'!$AA$2:$AF$2))</f>
        <v>C</v>
      </c>
      <c r="E5024" t="str">
        <f>INDEX('VBA code_permu_wo_repettn'!$AH$3:$AM$6,COUNTIF('Profile-matrices_Condorcet'!$B$2:$B5024,'Profile-matrices_Condorcet'!$B5024),MATCH(INDEX('numeric possibilities'!F$3:F$1298,VLOOKUP($B5024,'numeric possibilities'!$C$3:$G$1298,1)),'VBA code_permu_wo_repettn'!$AH$2:$AM$2))</f>
        <v>A</v>
      </c>
      <c r="F5024" t="str">
        <f>INDEX('VBA code_permu_wo_repettn'!$AO$3:$AT$6,COUNTIF('Profile-matrices_Condorcet'!$B$2:$B5024,'Profile-matrices_Condorcet'!$B5024),MATCH(INDEX('numeric possibilities'!G$3:G$1298,VLOOKUP($B5024,'numeric possibilities'!$C$3:$G$1298,1)),'VBA code_permu_wo_repettn'!$AO$2:$AT$2))</f>
        <v>B</v>
      </c>
      <c r="I5024" t="s">
        <v>0</v>
      </c>
      <c r="J5024" t="s">
        <v>1</v>
      </c>
      <c r="K5024" t="s">
        <v>2</v>
      </c>
      <c r="L5024" t="s">
        <v>3</v>
      </c>
    </row>
    <row r="5025" spans="1:20" x14ac:dyDescent="0.25">
      <c r="A5025">
        <f t="shared" si="158"/>
        <v>5024</v>
      </c>
      <c r="B5025">
        <f t="shared" si="159"/>
        <v>1256</v>
      </c>
      <c r="C5025" t="str">
        <f>INDEX('VBA code_permu_wo_repettn'!$T$3:$Y$6,COUNTIF('Profile-matrices_Condorcet'!$B$2:$B5025,'Profile-matrices_Condorcet'!$B5025),MATCH(INDEX('numeric possibilities'!D$3:D$1298,VLOOKUP($B5025,'numeric possibilities'!$C$3:$G$1298,1)),'VBA code_permu_wo_repettn'!$T$2:$Y$2))</f>
        <v>C</v>
      </c>
      <c r="D5025" t="str">
        <f>INDEX('VBA code_permu_wo_repettn'!$AA$3:$AF$6,COUNTIF('Profile-matrices_Condorcet'!$B$2:$B5025,'Profile-matrices_Condorcet'!$B5025),MATCH(INDEX('numeric possibilities'!E$3:E$1298,VLOOKUP($B5025,'numeric possibilities'!$C$3:$G$1298,1)),'VBA code_permu_wo_repettn'!$AA$2:$AF$2))</f>
        <v>A</v>
      </c>
      <c r="E5025" t="str">
        <f>INDEX('VBA code_permu_wo_repettn'!$AH$3:$AM$6,COUNTIF('Profile-matrices_Condorcet'!$B$2:$B5025,'Profile-matrices_Condorcet'!$B5025),MATCH(INDEX('numeric possibilities'!F$3:F$1298,VLOOKUP($B5025,'numeric possibilities'!$C$3:$G$1298,1)),'VBA code_permu_wo_repettn'!$AH$2:$AM$2))</f>
        <v>B</v>
      </c>
      <c r="F5025" t="str">
        <f>INDEX('VBA code_permu_wo_repettn'!$AO$3:$AT$6,COUNTIF('Profile-matrices_Condorcet'!$B$2:$B5025,'Profile-matrices_Condorcet'!$B5025),MATCH(INDEX('numeric possibilities'!G$3:G$1298,VLOOKUP($B5025,'numeric possibilities'!$C$3:$G$1298,1)),'VBA code_permu_wo_repettn'!$AO$2:$AT$2))</f>
        <v>A</v>
      </c>
      <c r="G5025" t="str">
        <f>IF(MAX(I5025:L5025)&gt;='numeric possibilities'!$B$4/2,INDEX('Profile-matrices_Condorcet'!I5024:L5024,1,MATCH(MAX('Profile-matrices_Condorcet'!I5025:L5025),'Profile-matrices_Condorcet'!I5025:L5025,0)),"NCW")</f>
        <v>NCW</v>
      </c>
      <c r="H5025" t="s">
        <v>13</v>
      </c>
      <c r="I5025" s="3">
        <f>COUNTIF($I5023:$S5023,I5024)</f>
        <v>1</v>
      </c>
      <c r="J5025" s="3">
        <f>COUNTIF($I5023:$S5023,J5024)</f>
        <v>2</v>
      </c>
      <c r="K5025" s="3">
        <f>COUNTIF($I5023:$S5023,K5024)</f>
        <v>1</v>
      </c>
      <c r="L5025" s="3">
        <f>COUNTIF($I5023:$S5023,L5024)</f>
        <v>2</v>
      </c>
    </row>
    <row r="5026" spans="1:20" x14ac:dyDescent="0.25">
      <c r="A5026">
        <f t="shared" si="158"/>
        <v>5025</v>
      </c>
      <c r="B5026">
        <f t="shared" si="159"/>
        <v>1257</v>
      </c>
      <c r="C5026" t="str">
        <f>INDEX('VBA code_permu_wo_repettn'!$T$3:$Y$6,COUNTIF('Profile-matrices_Condorcet'!$B$2:$B5026,'Profile-matrices_Condorcet'!$B5026),MATCH(INDEX('numeric possibilities'!D$3:D$1298,VLOOKUP($B5026,'numeric possibilities'!$C$3:$G$1298,1)),'VBA code_permu_wo_repettn'!$T$2:$Y$2))</f>
        <v>A</v>
      </c>
      <c r="D5026" t="str">
        <f>INDEX('VBA code_permu_wo_repettn'!$AA$3:$AF$6,COUNTIF('Profile-matrices_Condorcet'!$B$2:$B5026,'Profile-matrices_Condorcet'!$B5026),MATCH(INDEX('numeric possibilities'!E$3:E$1298,VLOOKUP($B5026,'numeric possibilities'!$C$3:$G$1298,1)),'VBA code_permu_wo_repettn'!$AA$2:$AF$2))</f>
        <v>B</v>
      </c>
      <c r="E5026" t="str">
        <f>INDEX('VBA code_permu_wo_repettn'!$AH$3:$AM$6,COUNTIF('Profile-matrices_Condorcet'!$B$2:$B5026,'Profile-matrices_Condorcet'!$B5026),MATCH(INDEX('numeric possibilities'!F$3:F$1298,VLOOKUP($B5026,'numeric possibilities'!$C$3:$G$1298,1)),'VBA code_permu_wo_repettn'!$AH$2:$AM$2))</f>
        <v>C</v>
      </c>
      <c r="F5026" t="str">
        <f>INDEX('VBA code_permu_wo_repettn'!$AO$3:$AT$6,COUNTIF('Profile-matrices_Condorcet'!$B$2:$B5026,'Profile-matrices_Condorcet'!$B5026),MATCH(INDEX('numeric possibilities'!G$3:G$1298,VLOOKUP($B5026,'numeric possibilities'!$C$3:$G$1298,1)),'VBA code_permu_wo_repettn'!$AO$2:$AT$2))</f>
        <v>D</v>
      </c>
      <c r="H5026" t="s">
        <v>14</v>
      </c>
      <c r="I5026" s="3">
        <f>IF(MATCH(I$1,$C5026:$C5029,0)&lt;(MATCH(J$1,$C5026:$C5029,0)),1*a_vote,0)+IF(MATCH(I$1,$D5026:$D5029,0)&lt;MATCH(J$1,$D5026:$D5029,0),1*b_vote,0)+IF(MATCH(I$1,$E5026:$E5029,0)&lt;MATCH(J$1,$E5026:$E5029,0),1*c_vote,0)+IF(MATCH(I$1,$F5026:$F5029,0)&lt;MATCH(J$1,$F5026:$F5029,0),1*d_vote,0)</f>
        <v>0.52</v>
      </c>
      <c r="J5026" s="3">
        <f>IF(MATCH(I$1,$C5026:$C5029,0)&gt;(MATCH(J$1,$C5026:$C5029,0)),1*a_vote,0)+IF(MATCH(I$1,$D5026:$D5029,0)&gt;MATCH(J$1,$D5026:$D5029,0),1*b_vote,0)+IF(MATCH(I$1,$E5026:$E5029,0)&gt;MATCH(J$1,$E5026:$E5029,0),1*c_vote,0)+IF(MATCH(I$1,$F5026:$F5029,0)&gt;MATCH(J$1,$F5026:$F5029,0),1*d_vote,0)</f>
        <v>0.48</v>
      </c>
      <c r="K5026" s="3">
        <f>IF(MATCH($K$1,$C5026:$C5029,0)&lt;(MATCH($L$1,$C5026:$C5029,0)),1*a_vote,0)+IF(MATCH($K$1,$D5026:$D5029,0)&lt;MATCH($L$1,$D5026:$D5029,0),1*b_vote,0)+IF(MATCH($K$1,$E5026:$E5029,0)&lt;MATCH($L$1,$E5026:$E5029,0),1*c_vote,0)+IF(MATCH($K$1,$F5026:$F5029,0)&lt;MATCH($L$1,$F5026:$F5029,0),1*d_vote,0)</f>
        <v>0.27</v>
      </c>
      <c r="L5026" s="3">
        <f>IF(MATCH(K$1,$C5026:$C5029,0)&gt;(MATCH(L$1,$C5026:$C5029,0)),1*a_vote,0)+IF(MATCH(K$1,$D5026:$D5029,0)&gt;MATCH(L$1,$D5026:$D5029,0),1*b_vote,0)+IF(MATCH(K$1,$E5026:$E5029,0)&gt;MATCH(L$1,$E5026:$E5029,0),1*c_vote,0)+IF(MATCH(K$1,$F5026:$F5029,0)&gt;MATCH(L$1,$F5026:$F5029,0),1*d_vote,0)</f>
        <v>0.73</v>
      </c>
      <c r="M5026" s="3">
        <f>IF(MATCH($M$1,$C5026:$C5029,0)&lt;(MATCH($N$1,$C5026:$C5029,0)),1*a_vote,0)+IF(MATCH($M$1,$D5026:$D5029,0)&lt;MATCH($N$1,$D5026:$D5029,0),1*b_vote,0)+IF(MATCH($M$1,$E5026:$E5029,0)&lt;MATCH($N$1,$E5026:$E5029,0),1*c_vote,0)+IF(MATCH($M$1,$F5026:$F5029,0)&lt;MATCH($N$1,$F5026:$F5029,0),1*d_vote,0)</f>
        <v>0.27</v>
      </c>
      <c r="N5026" s="3">
        <f>IF(MATCH(M$1,$C5026:$C5029,0)&gt;(MATCH(N$1,$C5026:$C5029,0)),1*a_vote,0)+IF(MATCH(M$1,$D5026:$D5029,0)&gt;MATCH(N$1,$D5026:$D5029,0),1*b_vote,0)+IF(MATCH(M$1,$E5026:$E5029,0)&gt;MATCH(N$1,$E5026:$E5029,0),1*c_vote,0)+IF(MATCH(M$1,$F5026:$F5029,0)&gt;MATCH(N$1,$F5026:$F5029,0),1*d_vote,0)</f>
        <v>0.73</v>
      </c>
      <c r="O5026" s="3">
        <f>IF(MATCH($O$1,$C5026:$C5029,0)&lt;(MATCH($P$1,$C5026:$C5029,0)),1*a_vote,0)+IF(MATCH($O$1,$D5026:$D5029,0)&lt;MATCH($P$1,$D5026:$D5029,0),1*b_vote,0)+IF(MATCH($O$1,$E5026:$E5029,0)&lt;MATCH($P$1,$E5026:$E5029,0),1*c_vote,0)+IF(MATCH($O$1,$F5026:$F5029,0)&lt;MATCH($P$1,$F5026:$F5029,0),1*d_vote,0)</f>
        <v>0.26</v>
      </c>
      <c r="P5026" s="3">
        <f>IF(MATCH(O$1,$C5026:$C5029,0)&gt;(MATCH(P$1,$C5026:$C5029,0)),1*a_vote,0)+IF(MATCH(O$1,$D5026:$D5029,0)&gt;MATCH(P$1,$D5026:$D5029,0),1*b_vote,0)+IF(MATCH(O$1,$E5026:$E5029,0)&gt;MATCH(P$1,$E5026:$E5029,0),1*c_vote,0)+IF(MATCH(O$1,$F5026:$F5029,0)&gt;MATCH(P$1,$F5026:$F5029,0),1*d_vote,0)</f>
        <v>0.74</v>
      </c>
      <c r="Q5026" s="3">
        <f>IF(MATCH($Q$1,$C5026:$C5029,0)&lt;(MATCH($R$1,$C5026:$C5029,0)),1*a_vote,0)+IF(MATCH($Q$1,$D5026:$D5029,0)&lt;MATCH($R$1,$D5026:$D5029,0),1*b_vote,0)+IF(MATCH($Q$1,$E5026:$E5029,0)&lt;MATCH($R$1,$E5026:$E5029,0),1*c_vote,0)+IF(MATCH($Q$1,$F5026:$F5029,0)&lt;MATCH($R$1,$F5026:$F5029,0),1*d_vote,0)</f>
        <v>0.53</v>
      </c>
      <c r="R5026" s="3">
        <f>IF(MATCH(Q$1,$C5026:$C5029,0)&gt;(MATCH(R$1,$C5026:$C5029,0)),1*a_vote,0)+IF(MATCH(Q$1,$D5026:$D5029,0)&gt;MATCH(R$1,$D5026:$D5029,0),1*b_vote,0)+IF(MATCH(Q$1,$E5026:$E5029,0)&gt;MATCH(R$1,$E5026:$E5029,0),1*c_vote,0)+IF(MATCH(Q$1,$F5026:$F5029,0)&gt;MATCH(R$1,$F5026:$F5029,0),1*d_vote,0)</f>
        <v>0.47</v>
      </c>
      <c r="S5026" s="3">
        <f>IF(MATCH($S$1,$C5026:$C5029,0)&lt;(MATCH($T$1,$C5026:$C5029,0)),1*a_vote,0)+IF(MATCH($S$1,$D5026:$D5029,0)&lt;MATCH($T$1,$D5026:$D5029,0),1*b_vote,0)+IF(MATCH($S$1,$E5026:$E5029,0)&lt;MATCH($T$1,$E5026:$E5029,0),1*c_vote,0)+IF(MATCH($S$1,$F5026:$F5029,0)&lt;MATCH($T$1,$F5026:$F5029,0),1*d_vote,0)</f>
        <v>0.52</v>
      </c>
      <c r="T5026" s="3">
        <f>IF(MATCH(S$1,$C5026:$C5029,0)&gt;(MATCH(T$1,$C5026:$C5029,0)),1*a_vote,0)+IF(MATCH(S$1,$D5026:$D5029,0)&gt;MATCH(T$1,$D5026:$D5029,0),1*b_vote,0)+IF(MATCH(S$1,$E5026:$E5029,0)&gt;MATCH(T$1,$E5026:$E5029,0),1*c_vote,0)+IF(MATCH(S$1,$F5026:$F5029,0)&gt;MATCH(T$1,$F5026:$F5029,0),1*d_vote,0)</f>
        <v>0.48</v>
      </c>
    </row>
    <row r="5027" spans="1:20" x14ac:dyDescent="0.25">
      <c r="A5027">
        <f t="shared" si="158"/>
        <v>5026</v>
      </c>
      <c r="B5027">
        <f t="shared" si="159"/>
        <v>1257</v>
      </c>
      <c r="C5027" t="str">
        <f>INDEX('VBA code_permu_wo_repettn'!$T$3:$Y$6,COUNTIF('Profile-matrices_Condorcet'!$B$2:$B5027,'Profile-matrices_Condorcet'!$B5027),MATCH(INDEX('numeric possibilities'!D$3:D$1298,VLOOKUP($B5027,'numeric possibilities'!$C$3:$G$1298,1)),'VBA code_permu_wo_repettn'!$T$2:$Y$2))</f>
        <v>C</v>
      </c>
      <c r="D5027" t="str">
        <f>INDEX('VBA code_permu_wo_repettn'!$AA$3:$AF$6,COUNTIF('Profile-matrices_Condorcet'!$B$2:$B5027,'Profile-matrices_Condorcet'!$B5027),MATCH(INDEX('numeric possibilities'!E$3:E$1298,VLOOKUP($B5027,'numeric possibilities'!$C$3:$G$1298,1)),'VBA code_permu_wo_repettn'!$AA$2:$AF$2))</f>
        <v>D</v>
      </c>
      <c r="E5027" t="str">
        <f>INDEX('VBA code_permu_wo_repettn'!$AH$3:$AM$6,COUNTIF('Profile-matrices_Condorcet'!$B$2:$B5027,'Profile-matrices_Condorcet'!$B5027),MATCH(INDEX('numeric possibilities'!F$3:F$1298,VLOOKUP($B5027,'numeric possibilities'!$C$3:$G$1298,1)),'VBA code_permu_wo_repettn'!$AH$2:$AM$2))</f>
        <v>D</v>
      </c>
      <c r="F5027" t="str">
        <f>INDEX('VBA code_permu_wo_repettn'!$AO$3:$AT$6,COUNTIF('Profile-matrices_Condorcet'!$B$2:$B5027,'Profile-matrices_Condorcet'!$B5027),MATCH(INDEX('numeric possibilities'!G$3:G$1298,VLOOKUP($B5027,'numeric possibilities'!$C$3:$G$1298,1)),'VBA code_permu_wo_repettn'!$AO$2:$AT$2))</f>
        <v>C</v>
      </c>
      <c r="H5027" t="s">
        <v>15</v>
      </c>
      <c r="I5027" t="str">
        <f>IF(I5026&gt;J5026,$I$1,IF(I5026&lt;J5026,$J$1,0))</f>
        <v>A</v>
      </c>
      <c r="K5027" t="str">
        <f>IF(K5026&gt;L5026,$K$1,IF(K5026&lt;L5026,$L$1,0))</f>
        <v>C</v>
      </c>
      <c r="M5027" t="str">
        <f>IF(M5026&gt;N5026,$M$1,IF(M5026&lt;N5026,$N$1,0))</f>
        <v>D</v>
      </c>
      <c r="O5027" t="str">
        <f>IF(O5026&gt;P5026,$O$1,IF(O5026&lt;P5026,$P$1,0))</f>
        <v>C</v>
      </c>
      <c r="Q5027" t="str">
        <f>IF(Q5026&gt;R5026,$Q$1,IF(Q5026&lt;R5026,$R$1,0))</f>
        <v>B</v>
      </c>
      <c r="S5027" t="str">
        <f>IF(S5026&gt;T5026,$S$1,IF(S5026&lt;T5026,$T$1,0))</f>
        <v>C</v>
      </c>
    </row>
    <row r="5028" spans="1:20" x14ac:dyDescent="0.25">
      <c r="A5028">
        <f t="shared" si="158"/>
        <v>5027</v>
      </c>
      <c r="B5028">
        <f t="shared" si="159"/>
        <v>1257</v>
      </c>
      <c r="C5028" t="str">
        <f>INDEX('VBA code_permu_wo_repettn'!$T$3:$Y$6,COUNTIF('Profile-matrices_Condorcet'!$B$2:$B5028,'Profile-matrices_Condorcet'!$B5028),MATCH(INDEX('numeric possibilities'!D$3:D$1298,VLOOKUP($B5028,'numeric possibilities'!$C$3:$G$1298,1)),'VBA code_permu_wo_repettn'!$T$2:$Y$2))</f>
        <v>B</v>
      </c>
      <c r="D5028" t="str">
        <f>INDEX('VBA code_permu_wo_repettn'!$AA$3:$AF$6,COUNTIF('Profile-matrices_Condorcet'!$B$2:$B5028,'Profile-matrices_Condorcet'!$B5028),MATCH(INDEX('numeric possibilities'!E$3:E$1298,VLOOKUP($B5028,'numeric possibilities'!$C$3:$G$1298,1)),'VBA code_permu_wo_repettn'!$AA$2:$AF$2))</f>
        <v>C</v>
      </c>
      <c r="E5028" t="str">
        <f>INDEX('VBA code_permu_wo_repettn'!$AH$3:$AM$6,COUNTIF('Profile-matrices_Condorcet'!$B$2:$B5028,'Profile-matrices_Condorcet'!$B5028),MATCH(INDEX('numeric possibilities'!F$3:F$1298,VLOOKUP($B5028,'numeric possibilities'!$C$3:$G$1298,1)),'VBA code_permu_wo_repettn'!$AH$2:$AM$2))</f>
        <v>A</v>
      </c>
      <c r="F5028" t="str">
        <f>INDEX('VBA code_permu_wo_repettn'!$AO$3:$AT$6,COUNTIF('Profile-matrices_Condorcet'!$B$2:$B5028,'Profile-matrices_Condorcet'!$B5028),MATCH(INDEX('numeric possibilities'!G$3:G$1298,VLOOKUP($B5028,'numeric possibilities'!$C$3:$G$1298,1)),'VBA code_permu_wo_repettn'!$AO$2:$AT$2))</f>
        <v>B</v>
      </c>
      <c r="I5028" t="s">
        <v>0</v>
      </c>
      <c r="J5028" t="s">
        <v>1</v>
      </c>
      <c r="K5028" t="s">
        <v>2</v>
      </c>
      <c r="L5028" t="s">
        <v>3</v>
      </c>
    </row>
    <row r="5029" spans="1:20" x14ac:dyDescent="0.25">
      <c r="A5029">
        <f t="shared" si="158"/>
        <v>5028</v>
      </c>
      <c r="B5029">
        <f t="shared" si="159"/>
        <v>1257</v>
      </c>
      <c r="C5029" t="str">
        <f>INDEX('VBA code_permu_wo_repettn'!$T$3:$Y$6,COUNTIF('Profile-matrices_Condorcet'!$B$2:$B5029,'Profile-matrices_Condorcet'!$B5029),MATCH(INDEX('numeric possibilities'!D$3:D$1298,VLOOKUP($B5029,'numeric possibilities'!$C$3:$G$1298,1)),'VBA code_permu_wo_repettn'!$T$2:$Y$2))</f>
        <v>D</v>
      </c>
      <c r="D5029" t="str">
        <f>INDEX('VBA code_permu_wo_repettn'!$AA$3:$AF$6,COUNTIF('Profile-matrices_Condorcet'!$B$2:$B5029,'Profile-matrices_Condorcet'!$B5029),MATCH(INDEX('numeric possibilities'!E$3:E$1298,VLOOKUP($B5029,'numeric possibilities'!$C$3:$G$1298,1)),'VBA code_permu_wo_repettn'!$AA$2:$AF$2))</f>
        <v>A</v>
      </c>
      <c r="E5029" t="str">
        <f>INDEX('VBA code_permu_wo_repettn'!$AH$3:$AM$6,COUNTIF('Profile-matrices_Condorcet'!$B$2:$B5029,'Profile-matrices_Condorcet'!$B5029),MATCH(INDEX('numeric possibilities'!F$3:F$1298,VLOOKUP($B5029,'numeric possibilities'!$C$3:$G$1298,1)),'VBA code_permu_wo_repettn'!$AH$2:$AM$2))</f>
        <v>B</v>
      </c>
      <c r="F5029" t="str">
        <f>INDEX('VBA code_permu_wo_repettn'!$AO$3:$AT$6,COUNTIF('Profile-matrices_Condorcet'!$B$2:$B5029,'Profile-matrices_Condorcet'!$B5029),MATCH(INDEX('numeric possibilities'!G$3:G$1298,VLOOKUP($B5029,'numeric possibilities'!$C$3:$G$1298,1)),'VBA code_permu_wo_repettn'!$AO$2:$AT$2))</f>
        <v>A</v>
      </c>
      <c r="G5029" t="str">
        <f>IF(MAX(I5029:L5029)&gt;='numeric possibilities'!$B$4/2,INDEX('Profile-matrices_Condorcet'!I5028:L5028,1,MATCH(MAX('Profile-matrices_Condorcet'!I5029:L5029),'Profile-matrices_Condorcet'!I5029:L5029,0)),"NCW")</f>
        <v>C</v>
      </c>
      <c r="H5029" t="s">
        <v>13</v>
      </c>
      <c r="I5029" s="3">
        <f>COUNTIF($I5027:$S5027,I5028)</f>
        <v>1</v>
      </c>
      <c r="J5029" s="3">
        <f>COUNTIF($I5027:$S5027,J5028)</f>
        <v>1</v>
      </c>
      <c r="K5029" s="3">
        <f>COUNTIF($I5027:$S5027,K5028)</f>
        <v>3</v>
      </c>
      <c r="L5029" s="3">
        <f>COUNTIF($I5027:$S5027,L5028)</f>
        <v>1</v>
      </c>
    </row>
    <row r="5030" spans="1:20" x14ac:dyDescent="0.25">
      <c r="A5030">
        <f t="shared" si="158"/>
        <v>5029</v>
      </c>
      <c r="B5030">
        <f t="shared" si="159"/>
        <v>1258</v>
      </c>
      <c r="C5030" t="str">
        <f>INDEX('VBA code_permu_wo_repettn'!$T$3:$Y$6,COUNTIF('Profile-matrices_Condorcet'!$B$2:$B5030,'Profile-matrices_Condorcet'!$B5030),MATCH(INDEX('numeric possibilities'!D$3:D$1298,VLOOKUP($B5030,'numeric possibilities'!$C$3:$G$1298,1)),'VBA code_permu_wo_repettn'!$T$2:$Y$2))</f>
        <v>A</v>
      </c>
      <c r="D5030" t="str">
        <f>INDEX('VBA code_permu_wo_repettn'!$AA$3:$AF$6,COUNTIF('Profile-matrices_Condorcet'!$B$2:$B5030,'Profile-matrices_Condorcet'!$B5030),MATCH(INDEX('numeric possibilities'!E$3:E$1298,VLOOKUP($B5030,'numeric possibilities'!$C$3:$G$1298,1)),'VBA code_permu_wo_repettn'!$AA$2:$AF$2))</f>
        <v>B</v>
      </c>
      <c r="E5030" t="str">
        <f>INDEX('VBA code_permu_wo_repettn'!$AH$3:$AM$6,COUNTIF('Profile-matrices_Condorcet'!$B$2:$B5030,'Profile-matrices_Condorcet'!$B5030),MATCH(INDEX('numeric possibilities'!F$3:F$1298,VLOOKUP($B5030,'numeric possibilities'!$C$3:$G$1298,1)),'VBA code_permu_wo_repettn'!$AH$2:$AM$2))</f>
        <v>C</v>
      </c>
      <c r="F5030" t="str">
        <f>INDEX('VBA code_permu_wo_repettn'!$AO$3:$AT$6,COUNTIF('Profile-matrices_Condorcet'!$B$2:$B5030,'Profile-matrices_Condorcet'!$B5030),MATCH(INDEX('numeric possibilities'!G$3:G$1298,VLOOKUP($B5030,'numeric possibilities'!$C$3:$G$1298,1)),'VBA code_permu_wo_repettn'!$AO$2:$AT$2))</f>
        <v>D</v>
      </c>
      <c r="H5030" t="s">
        <v>14</v>
      </c>
      <c r="I5030" s="3">
        <f>IF(MATCH(I$1,$C5030:$C5033,0)&lt;(MATCH(J$1,$C5030:$C5033,0)),1*a_vote,0)+IF(MATCH(I$1,$D5030:$D5033,0)&lt;MATCH(J$1,$D5030:$D5033,0),1*b_vote,0)+IF(MATCH(I$1,$E5030:$E5033,0)&lt;MATCH(J$1,$E5030:$E5033,0),1*c_vote,0)+IF(MATCH(I$1,$F5030:$F5033,0)&lt;MATCH(J$1,$F5030:$F5033,0),1*d_vote,0)</f>
        <v>0.52</v>
      </c>
      <c r="J5030" s="3">
        <f>IF(MATCH(I$1,$C5030:$C5033,0)&gt;(MATCH(J$1,$C5030:$C5033,0)),1*a_vote,0)+IF(MATCH(I$1,$D5030:$D5033,0)&gt;MATCH(J$1,$D5030:$D5033,0),1*b_vote,0)+IF(MATCH(I$1,$E5030:$E5033,0)&gt;MATCH(J$1,$E5030:$E5033,0),1*c_vote,0)+IF(MATCH(I$1,$F5030:$F5033,0)&gt;MATCH(J$1,$F5030:$F5033,0),1*d_vote,0)</f>
        <v>0.48</v>
      </c>
      <c r="K5030" s="3">
        <f>IF(MATCH($K$1,$C5030:$C5033,0)&lt;(MATCH($L$1,$C5030:$C5033,0)),1*a_vote,0)+IF(MATCH($K$1,$D5030:$D5033,0)&lt;MATCH($L$1,$D5030:$D5033,0),1*b_vote,0)+IF(MATCH($K$1,$E5030:$E5033,0)&lt;MATCH($L$1,$E5030:$E5033,0),1*c_vote,0)+IF(MATCH($K$1,$F5030:$F5033,0)&lt;MATCH($L$1,$F5030:$F5033,0),1*d_vote,0)</f>
        <v>0.27</v>
      </c>
      <c r="L5030" s="3">
        <f>IF(MATCH(K$1,$C5030:$C5033,0)&gt;(MATCH(L$1,$C5030:$C5033,0)),1*a_vote,0)+IF(MATCH(K$1,$D5030:$D5033,0)&gt;MATCH(L$1,$D5030:$D5033,0),1*b_vote,0)+IF(MATCH(K$1,$E5030:$E5033,0)&gt;MATCH(L$1,$E5030:$E5033,0),1*c_vote,0)+IF(MATCH(K$1,$F5030:$F5033,0)&gt;MATCH(L$1,$F5030:$F5033,0),1*d_vote,0)</f>
        <v>0.73</v>
      </c>
      <c r="M5030" s="3">
        <f>IF(MATCH($M$1,$C5030:$C5033,0)&lt;(MATCH($N$1,$C5030:$C5033,0)),1*a_vote,0)+IF(MATCH($M$1,$D5030:$D5033,0)&lt;MATCH($N$1,$D5030:$D5033,0),1*b_vote,0)+IF(MATCH($M$1,$E5030:$E5033,0)&lt;MATCH($N$1,$E5030:$E5033,0),1*c_vote,0)+IF(MATCH($M$1,$F5030:$F5033,0)&lt;MATCH($N$1,$F5030:$F5033,0),1*d_vote,0)</f>
        <v>0.27</v>
      </c>
      <c r="N5030" s="3">
        <f>IF(MATCH(M$1,$C5030:$C5033,0)&gt;(MATCH(N$1,$C5030:$C5033,0)),1*a_vote,0)+IF(MATCH(M$1,$D5030:$D5033,0)&gt;MATCH(N$1,$D5030:$D5033,0),1*b_vote,0)+IF(MATCH(M$1,$E5030:$E5033,0)&gt;MATCH(N$1,$E5030:$E5033,0),1*c_vote,0)+IF(MATCH(M$1,$F5030:$F5033,0)&gt;MATCH(N$1,$F5030:$F5033,0),1*d_vote,0)</f>
        <v>0.73</v>
      </c>
      <c r="O5030" s="3">
        <f>IF(MATCH($O$1,$C5030:$C5033,0)&lt;(MATCH($P$1,$C5030:$C5033,0)),1*a_vote,0)+IF(MATCH($O$1,$D5030:$D5033,0)&lt;MATCH($P$1,$D5030:$D5033,0),1*b_vote,0)+IF(MATCH($O$1,$E5030:$E5033,0)&lt;MATCH($P$1,$E5030:$E5033,0),1*c_vote,0)+IF(MATCH($O$1,$F5030:$F5033,0)&lt;MATCH($P$1,$F5030:$F5033,0),1*d_vote,0)</f>
        <v>0.26</v>
      </c>
      <c r="P5030" s="3">
        <f>IF(MATCH(O$1,$C5030:$C5033,0)&gt;(MATCH(P$1,$C5030:$C5033,0)),1*a_vote,0)+IF(MATCH(O$1,$D5030:$D5033,0)&gt;MATCH(P$1,$D5030:$D5033,0),1*b_vote,0)+IF(MATCH(O$1,$E5030:$E5033,0)&gt;MATCH(P$1,$E5030:$E5033,0),1*c_vote,0)+IF(MATCH(O$1,$F5030:$F5033,0)&gt;MATCH(P$1,$F5030:$F5033,0),1*d_vote,0)</f>
        <v>0.74</v>
      </c>
      <c r="Q5030" s="3">
        <f>IF(MATCH($Q$1,$C5030:$C5033,0)&lt;(MATCH($R$1,$C5030:$C5033,0)),1*a_vote,0)+IF(MATCH($Q$1,$D5030:$D5033,0)&lt;MATCH($R$1,$D5030:$D5033,0),1*b_vote,0)+IF(MATCH($Q$1,$E5030:$E5033,0)&lt;MATCH($R$1,$E5030:$E5033,0),1*c_vote,0)+IF(MATCH($Q$1,$F5030:$F5033,0)&lt;MATCH($R$1,$F5030:$F5033,0),1*d_vote,0)</f>
        <v>0.26</v>
      </c>
      <c r="R5030" s="3">
        <f>IF(MATCH(Q$1,$C5030:$C5033,0)&gt;(MATCH(R$1,$C5030:$C5033,0)),1*a_vote,0)+IF(MATCH(Q$1,$D5030:$D5033,0)&gt;MATCH(R$1,$D5030:$D5033,0),1*b_vote,0)+IF(MATCH(Q$1,$E5030:$E5033,0)&gt;MATCH(R$1,$E5030:$E5033,0),1*c_vote,0)+IF(MATCH(Q$1,$F5030:$F5033,0)&gt;MATCH(R$1,$F5030:$F5033,0),1*d_vote,0)</f>
        <v>0.74</v>
      </c>
      <c r="S5030" s="3">
        <f>IF(MATCH($S$1,$C5030:$C5033,0)&lt;(MATCH($T$1,$C5030:$C5033,0)),1*a_vote,0)+IF(MATCH($S$1,$D5030:$D5033,0)&lt;MATCH($T$1,$D5030:$D5033,0),1*b_vote,0)+IF(MATCH($S$1,$E5030:$E5033,0)&lt;MATCH($T$1,$E5030:$E5033,0),1*c_vote,0)+IF(MATCH($S$1,$F5030:$F5033,0)&lt;MATCH($T$1,$F5030:$F5033,0),1*d_vote,0)</f>
        <v>0.52</v>
      </c>
      <c r="T5030" s="3">
        <f>IF(MATCH(S$1,$C5030:$C5033,0)&gt;(MATCH(T$1,$C5030:$C5033,0)),1*a_vote,0)+IF(MATCH(S$1,$D5030:$D5033,0)&gt;MATCH(T$1,$D5030:$D5033,0),1*b_vote,0)+IF(MATCH(S$1,$E5030:$E5033,0)&gt;MATCH(T$1,$E5030:$E5033,0),1*c_vote,0)+IF(MATCH(S$1,$F5030:$F5033,0)&gt;MATCH(T$1,$F5030:$F5033,0),1*d_vote,0)</f>
        <v>0.48</v>
      </c>
    </row>
    <row r="5031" spans="1:20" x14ac:dyDescent="0.25">
      <c r="A5031">
        <f t="shared" si="158"/>
        <v>5030</v>
      </c>
      <c r="B5031">
        <f t="shared" si="159"/>
        <v>1258</v>
      </c>
      <c r="C5031" t="str">
        <f>INDEX('VBA code_permu_wo_repettn'!$T$3:$Y$6,COUNTIF('Profile-matrices_Condorcet'!$B$2:$B5031,'Profile-matrices_Condorcet'!$B5031),MATCH(INDEX('numeric possibilities'!D$3:D$1298,VLOOKUP($B5031,'numeric possibilities'!$C$3:$G$1298,1)),'VBA code_permu_wo_repettn'!$T$2:$Y$2))</f>
        <v>C</v>
      </c>
      <c r="D5031" t="str">
        <f>INDEX('VBA code_permu_wo_repettn'!$AA$3:$AF$6,COUNTIF('Profile-matrices_Condorcet'!$B$2:$B5031,'Profile-matrices_Condorcet'!$B5031),MATCH(INDEX('numeric possibilities'!E$3:E$1298,VLOOKUP($B5031,'numeric possibilities'!$C$3:$G$1298,1)),'VBA code_permu_wo_repettn'!$AA$2:$AF$2))</f>
        <v>D</v>
      </c>
      <c r="E5031" t="str">
        <f>INDEX('VBA code_permu_wo_repettn'!$AH$3:$AM$6,COUNTIF('Profile-matrices_Condorcet'!$B$2:$B5031,'Profile-matrices_Condorcet'!$B5031),MATCH(INDEX('numeric possibilities'!F$3:F$1298,VLOOKUP($B5031,'numeric possibilities'!$C$3:$G$1298,1)),'VBA code_permu_wo_repettn'!$AH$2:$AM$2))</f>
        <v>D</v>
      </c>
      <c r="F5031" t="str">
        <f>INDEX('VBA code_permu_wo_repettn'!$AO$3:$AT$6,COUNTIF('Profile-matrices_Condorcet'!$B$2:$B5031,'Profile-matrices_Condorcet'!$B5031),MATCH(INDEX('numeric possibilities'!G$3:G$1298,VLOOKUP($B5031,'numeric possibilities'!$C$3:$G$1298,1)),'VBA code_permu_wo_repettn'!$AO$2:$AT$2))</f>
        <v>C</v>
      </c>
      <c r="H5031" t="s">
        <v>15</v>
      </c>
      <c r="I5031" t="str">
        <f>IF(I5030&gt;J5030,$I$1,IF(I5030&lt;J5030,$J$1,0))</f>
        <v>A</v>
      </c>
      <c r="K5031" t="str">
        <f>IF(K5030&gt;L5030,$K$1,IF(K5030&lt;L5030,$L$1,0))</f>
        <v>C</v>
      </c>
      <c r="M5031" t="str">
        <f>IF(M5030&gt;N5030,$M$1,IF(M5030&lt;N5030,$N$1,0))</f>
        <v>D</v>
      </c>
      <c r="O5031" t="str">
        <f>IF(O5030&gt;P5030,$O$1,IF(O5030&lt;P5030,$P$1,0))</f>
        <v>C</v>
      </c>
      <c r="Q5031" t="str">
        <f>IF(Q5030&gt;R5030,$Q$1,IF(Q5030&lt;R5030,$R$1,0))</f>
        <v>D</v>
      </c>
      <c r="S5031" t="str">
        <f>IF(S5030&gt;T5030,$S$1,IF(S5030&lt;T5030,$T$1,0))</f>
        <v>C</v>
      </c>
    </row>
    <row r="5032" spans="1:20" x14ac:dyDescent="0.25">
      <c r="A5032">
        <f t="shared" si="158"/>
        <v>5031</v>
      </c>
      <c r="B5032">
        <f t="shared" si="159"/>
        <v>1258</v>
      </c>
      <c r="C5032" t="str">
        <f>INDEX('VBA code_permu_wo_repettn'!$T$3:$Y$6,COUNTIF('Profile-matrices_Condorcet'!$B$2:$B5032,'Profile-matrices_Condorcet'!$B5032),MATCH(INDEX('numeric possibilities'!D$3:D$1298,VLOOKUP($B5032,'numeric possibilities'!$C$3:$G$1298,1)),'VBA code_permu_wo_repettn'!$T$2:$Y$2))</f>
        <v>D</v>
      </c>
      <c r="D5032" t="str">
        <f>INDEX('VBA code_permu_wo_repettn'!$AA$3:$AF$6,COUNTIF('Profile-matrices_Condorcet'!$B$2:$B5032,'Profile-matrices_Condorcet'!$B5032),MATCH(INDEX('numeric possibilities'!E$3:E$1298,VLOOKUP($B5032,'numeric possibilities'!$C$3:$G$1298,1)),'VBA code_permu_wo_repettn'!$AA$2:$AF$2))</f>
        <v>C</v>
      </c>
      <c r="E5032" t="str">
        <f>INDEX('VBA code_permu_wo_repettn'!$AH$3:$AM$6,COUNTIF('Profile-matrices_Condorcet'!$B$2:$B5032,'Profile-matrices_Condorcet'!$B5032),MATCH(INDEX('numeric possibilities'!F$3:F$1298,VLOOKUP($B5032,'numeric possibilities'!$C$3:$G$1298,1)),'VBA code_permu_wo_repettn'!$AH$2:$AM$2))</f>
        <v>A</v>
      </c>
      <c r="F5032" t="str">
        <f>INDEX('VBA code_permu_wo_repettn'!$AO$3:$AT$6,COUNTIF('Profile-matrices_Condorcet'!$B$2:$B5032,'Profile-matrices_Condorcet'!$B5032),MATCH(INDEX('numeric possibilities'!G$3:G$1298,VLOOKUP($B5032,'numeric possibilities'!$C$3:$G$1298,1)),'VBA code_permu_wo_repettn'!$AO$2:$AT$2))</f>
        <v>B</v>
      </c>
      <c r="I5032" t="s">
        <v>0</v>
      </c>
      <c r="J5032" t="s">
        <v>1</v>
      </c>
      <c r="K5032" t="s">
        <v>2</v>
      </c>
      <c r="L5032" t="s">
        <v>3</v>
      </c>
    </row>
    <row r="5033" spans="1:20" x14ac:dyDescent="0.25">
      <c r="A5033">
        <f t="shared" si="158"/>
        <v>5032</v>
      </c>
      <c r="B5033">
        <f t="shared" si="159"/>
        <v>1258</v>
      </c>
      <c r="C5033" t="str">
        <f>INDEX('VBA code_permu_wo_repettn'!$T$3:$Y$6,COUNTIF('Profile-matrices_Condorcet'!$B$2:$B5033,'Profile-matrices_Condorcet'!$B5033),MATCH(INDEX('numeric possibilities'!D$3:D$1298,VLOOKUP($B5033,'numeric possibilities'!$C$3:$G$1298,1)),'VBA code_permu_wo_repettn'!$T$2:$Y$2))</f>
        <v>B</v>
      </c>
      <c r="D5033" t="str">
        <f>INDEX('VBA code_permu_wo_repettn'!$AA$3:$AF$6,COUNTIF('Profile-matrices_Condorcet'!$B$2:$B5033,'Profile-matrices_Condorcet'!$B5033),MATCH(INDEX('numeric possibilities'!E$3:E$1298,VLOOKUP($B5033,'numeric possibilities'!$C$3:$G$1298,1)),'VBA code_permu_wo_repettn'!$AA$2:$AF$2))</f>
        <v>A</v>
      </c>
      <c r="E5033" t="str">
        <f>INDEX('VBA code_permu_wo_repettn'!$AH$3:$AM$6,COUNTIF('Profile-matrices_Condorcet'!$B$2:$B5033,'Profile-matrices_Condorcet'!$B5033),MATCH(INDEX('numeric possibilities'!F$3:F$1298,VLOOKUP($B5033,'numeric possibilities'!$C$3:$G$1298,1)),'VBA code_permu_wo_repettn'!$AH$2:$AM$2))</f>
        <v>B</v>
      </c>
      <c r="F5033" t="str">
        <f>INDEX('VBA code_permu_wo_repettn'!$AO$3:$AT$6,COUNTIF('Profile-matrices_Condorcet'!$B$2:$B5033,'Profile-matrices_Condorcet'!$B5033),MATCH(INDEX('numeric possibilities'!G$3:G$1298,VLOOKUP($B5033,'numeric possibilities'!$C$3:$G$1298,1)),'VBA code_permu_wo_repettn'!$AO$2:$AT$2))</f>
        <v>A</v>
      </c>
      <c r="G5033" t="str">
        <f>IF(MAX(I5033:L5033)&gt;='numeric possibilities'!$B$4/2,INDEX('Profile-matrices_Condorcet'!I5032:L5032,1,MATCH(MAX('Profile-matrices_Condorcet'!I5033:L5033),'Profile-matrices_Condorcet'!I5033:L5033,0)),"NCW")</f>
        <v>C</v>
      </c>
      <c r="H5033" t="s">
        <v>13</v>
      </c>
      <c r="I5033" s="3">
        <f>COUNTIF($I5031:$S5031,I5032)</f>
        <v>1</v>
      </c>
      <c r="J5033" s="3">
        <f>COUNTIF($I5031:$S5031,J5032)</f>
        <v>0</v>
      </c>
      <c r="K5033" s="3">
        <f>COUNTIF($I5031:$S5031,K5032)</f>
        <v>3</v>
      </c>
      <c r="L5033" s="3">
        <f>COUNTIF($I5031:$S5031,L5032)</f>
        <v>2</v>
      </c>
    </row>
    <row r="5034" spans="1:20" x14ac:dyDescent="0.25">
      <c r="A5034">
        <f t="shared" si="158"/>
        <v>5033</v>
      </c>
      <c r="B5034">
        <f t="shared" si="159"/>
        <v>1259</v>
      </c>
      <c r="C5034" t="str">
        <f>INDEX('VBA code_permu_wo_repettn'!$T$3:$Y$6,COUNTIF('Profile-matrices_Condorcet'!$B$2:$B5034,'Profile-matrices_Condorcet'!$B5034),MATCH(INDEX('numeric possibilities'!D$3:D$1298,VLOOKUP($B5034,'numeric possibilities'!$C$3:$G$1298,1)),'VBA code_permu_wo_repettn'!$T$2:$Y$2))</f>
        <v>A</v>
      </c>
      <c r="D5034" t="str">
        <f>INDEX('VBA code_permu_wo_repettn'!$AA$3:$AF$6,COUNTIF('Profile-matrices_Condorcet'!$B$2:$B5034,'Profile-matrices_Condorcet'!$B5034),MATCH(INDEX('numeric possibilities'!E$3:E$1298,VLOOKUP($B5034,'numeric possibilities'!$C$3:$G$1298,1)),'VBA code_permu_wo_repettn'!$AA$2:$AF$2))</f>
        <v>B</v>
      </c>
      <c r="E5034" t="str">
        <f>INDEX('VBA code_permu_wo_repettn'!$AH$3:$AM$6,COUNTIF('Profile-matrices_Condorcet'!$B$2:$B5034,'Profile-matrices_Condorcet'!$B5034),MATCH(INDEX('numeric possibilities'!F$3:F$1298,VLOOKUP($B5034,'numeric possibilities'!$C$3:$G$1298,1)),'VBA code_permu_wo_repettn'!$AH$2:$AM$2))</f>
        <v>C</v>
      </c>
      <c r="F5034" t="str">
        <f>INDEX('VBA code_permu_wo_repettn'!$AO$3:$AT$6,COUNTIF('Profile-matrices_Condorcet'!$B$2:$B5034,'Profile-matrices_Condorcet'!$B5034),MATCH(INDEX('numeric possibilities'!G$3:G$1298,VLOOKUP($B5034,'numeric possibilities'!$C$3:$G$1298,1)),'VBA code_permu_wo_repettn'!$AO$2:$AT$2))</f>
        <v>D</v>
      </c>
      <c r="H5034" t="s">
        <v>14</v>
      </c>
      <c r="I5034" s="3">
        <f>IF(MATCH(I$1,$C5034:$C5037,0)&lt;(MATCH(J$1,$C5034:$C5037,0)),1*a_vote,0)+IF(MATCH(I$1,$D5034:$D5037,0)&lt;MATCH(J$1,$D5034:$D5037,0),1*b_vote,0)+IF(MATCH(I$1,$E5034:$E5037,0)&lt;MATCH(J$1,$E5034:$E5037,0),1*c_vote,0)+IF(MATCH(I$1,$F5034:$F5037,0)&lt;MATCH(J$1,$F5034:$F5037,0),1*d_vote,0)</f>
        <v>0.52</v>
      </c>
      <c r="J5034" s="3">
        <f>IF(MATCH(I$1,$C5034:$C5037,0)&gt;(MATCH(J$1,$C5034:$C5037,0)),1*a_vote,0)+IF(MATCH(I$1,$D5034:$D5037,0)&gt;MATCH(J$1,$D5034:$D5037,0),1*b_vote,0)+IF(MATCH(I$1,$E5034:$E5037,0)&gt;MATCH(J$1,$E5034:$E5037,0),1*c_vote,0)+IF(MATCH(I$1,$F5034:$F5037,0)&gt;MATCH(J$1,$F5034:$F5037,0),1*d_vote,0)</f>
        <v>0.48</v>
      </c>
      <c r="K5034" s="3">
        <f>IF(MATCH($K$1,$C5034:$C5037,0)&lt;(MATCH($L$1,$C5034:$C5037,0)),1*a_vote,0)+IF(MATCH($K$1,$D5034:$D5037,0)&lt;MATCH($L$1,$D5034:$D5037,0),1*b_vote,0)+IF(MATCH($K$1,$E5034:$E5037,0)&lt;MATCH($L$1,$E5034:$E5037,0),1*c_vote,0)+IF(MATCH($K$1,$F5034:$F5037,0)&lt;MATCH($L$1,$F5034:$F5037,0),1*d_vote,0)</f>
        <v>0.27</v>
      </c>
      <c r="L5034" s="3">
        <f>IF(MATCH(K$1,$C5034:$C5037,0)&gt;(MATCH(L$1,$C5034:$C5037,0)),1*a_vote,0)+IF(MATCH(K$1,$D5034:$D5037,0)&gt;MATCH(L$1,$D5034:$D5037,0),1*b_vote,0)+IF(MATCH(K$1,$E5034:$E5037,0)&gt;MATCH(L$1,$E5034:$E5037,0),1*c_vote,0)+IF(MATCH(K$1,$F5034:$F5037,0)&gt;MATCH(L$1,$F5034:$F5037,0),1*d_vote,0)</f>
        <v>0.73</v>
      </c>
      <c r="M5034" s="3">
        <f>IF(MATCH($M$1,$C5034:$C5037,0)&lt;(MATCH($N$1,$C5034:$C5037,0)),1*a_vote,0)+IF(MATCH($M$1,$D5034:$D5037,0)&lt;MATCH($N$1,$D5034:$D5037,0),1*b_vote,0)+IF(MATCH($M$1,$E5034:$E5037,0)&lt;MATCH($N$1,$E5034:$E5037,0),1*c_vote,0)+IF(MATCH($M$1,$F5034:$F5037,0)&lt;MATCH($N$1,$F5034:$F5037,0),1*d_vote,0)</f>
        <v>0.27</v>
      </c>
      <c r="N5034" s="3">
        <f>IF(MATCH(M$1,$C5034:$C5037,0)&gt;(MATCH(N$1,$C5034:$C5037,0)),1*a_vote,0)+IF(MATCH(M$1,$D5034:$D5037,0)&gt;MATCH(N$1,$D5034:$D5037,0),1*b_vote,0)+IF(MATCH(M$1,$E5034:$E5037,0)&gt;MATCH(N$1,$E5034:$E5037,0),1*c_vote,0)+IF(MATCH(M$1,$F5034:$F5037,0)&gt;MATCH(N$1,$F5034:$F5037,0),1*d_vote,0)</f>
        <v>0.73</v>
      </c>
      <c r="O5034" s="3">
        <f>IF(MATCH($O$1,$C5034:$C5037,0)&lt;(MATCH($P$1,$C5034:$C5037,0)),1*a_vote,0)+IF(MATCH($O$1,$D5034:$D5037,0)&lt;MATCH($P$1,$D5034:$D5037,0),1*b_vote,0)+IF(MATCH($O$1,$E5034:$E5037,0)&lt;MATCH($P$1,$E5034:$E5037,0),1*c_vote,0)+IF(MATCH($O$1,$F5034:$F5037,0)&lt;MATCH($P$1,$F5034:$F5037,0),1*d_vote,0)</f>
        <v>0.53</v>
      </c>
      <c r="P5034" s="3">
        <f>IF(MATCH(O$1,$C5034:$C5037,0)&gt;(MATCH(P$1,$C5034:$C5037,0)),1*a_vote,0)+IF(MATCH(O$1,$D5034:$D5037,0)&gt;MATCH(P$1,$D5034:$D5037,0),1*b_vote,0)+IF(MATCH(O$1,$E5034:$E5037,0)&gt;MATCH(P$1,$E5034:$E5037,0),1*c_vote,0)+IF(MATCH(O$1,$F5034:$F5037,0)&gt;MATCH(P$1,$F5034:$F5037,0),1*d_vote,0)</f>
        <v>0.47</v>
      </c>
      <c r="Q5034" s="3">
        <f>IF(MATCH($Q$1,$C5034:$C5037,0)&lt;(MATCH($R$1,$C5034:$C5037,0)),1*a_vote,0)+IF(MATCH($Q$1,$D5034:$D5037,0)&lt;MATCH($R$1,$D5034:$D5037,0),1*b_vote,0)+IF(MATCH($Q$1,$E5034:$E5037,0)&lt;MATCH($R$1,$E5034:$E5037,0),1*c_vote,0)+IF(MATCH($Q$1,$F5034:$F5037,0)&lt;MATCH($R$1,$F5034:$F5037,0),1*d_vote,0)</f>
        <v>0.26</v>
      </c>
      <c r="R5034" s="3">
        <f>IF(MATCH(Q$1,$C5034:$C5037,0)&gt;(MATCH(R$1,$C5034:$C5037,0)),1*a_vote,0)+IF(MATCH(Q$1,$D5034:$D5037,0)&gt;MATCH(R$1,$D5034:$D5037,0),1*b_vote,0)+IF(MATCH(Q$1,$E5034:$E5037,0)&gt;MATCH(R$1,$E5034:$E5037,0),1*c_vote,0)+IF(MATCH(Q$1,$F5034:$F5037,0)&gt;MATCH(R$1,$F5034:$F5037,0),1*d_vote,0)</f>
        <v>0.74</v>
      </c>
      <c r="S5034" s="3">
        <f>IF(MATCH($S$1,$C5034:$C5037,0)&lt;(MATCH($T$1,$C5034:$C5037,0)),1*a_vote,0)+IF(MATCH($S$1,$D5034:$D5037,0)&lt;MATCH($T$1,$D5034:$D5037,0),1*b_vote,0)+IF(MATCH($S$1,$E5034:$E5037,0)&lt;MATCH($T$1,$E5034:$E5037,0),1*c_vote,0)+IF(MATCH($S$1,$F5034:$F5037,0)&lt;MATCH($T$1,$F5034:$F5037,0),1*d_vote,0)</f>
        <v>0.25</v>
      </c>
      <c r="T5034" s="3">
        <f>IF(MATCH(S$1,$C5034:$C5037,0)&gt;(MATCH(T$1,$C5034:$C5037,0)),1*a_vote,0)+IF(MATCH(S$1,$D5034:$D5037,0)&gt;MATCH(T$1,$D5034:$D5037,0),1*b_vote,0)+IF(MATCH(S$1,$E5034:$E5037,0)&gt;MATCH(T$1,$E5034:$E5037,0),1*c_vote,0)+IF(MATCH(S$1,$F5034:$F5037,0)&gt;MATCH(T$1,$F5034:$F5037,0),1*d_vote,0)</f>
        <v>0.75</v>
      </c>
    </row>
    <row r="5035" spans="1:20" x14ac:dyDescent="0.25">
      <c r="A5035">
        <f t="shared" si="158"/>
        <v>5034</v>
      </c>
      <c r="B5035">
        <f t="shared" si="159"/>
        <v>1259</v>
      </c>
      <c r="C5035" t="str">
        <f>INDEX('VBA code_permu_wo_repettn'!$T$3:$Y$6,COUNTIF('Profile-matrices_Condorcet'!$B$2:$B5035,'Profile-matrices_Condorcet'!$B5035),MATCH(INDEX('numeric possibilities'!D$3:D$1298,VLOOKUP($B5035,'numeric possibilities'!$C$3:$G$1298,1)),'VBA code_permu_wo_repettn'!$T$2:$Y$2))</f>
        <v>D</v>
      </c>
      <c r="D5035" t="str">
        <f>INDEX('VBA code_permu_wo_repettn'!$AA$3:$AF$6,COUNTIF('Profile-matrices_Condorcet'!$B$2:$B5035,'Profile-matrices_Condorcet'!$B5035),MATCH(INDEX('numeric possibilities'!E$3:E$1298,VLOOKUP($B5035,'numeric possibilities'!$C$3:$G$1298,1)),'VBA code_permu_wo_repettn'!$AA$2:$AF$2))</f>
        <v>D</v>
      </c>
      <c r="E5035" t="str">
        <f>INDEX('VBA code_permu_wo_repettn'!$AH$3:$AM$6,COUNTIF('Profile-matrices_Condorcet'!$B$2:$B5035,'Profile-matrices_Condorcet'!$B5035),MATCH(INDEX('numeric possibilities'!F$3:F$1298,VLOOKUP($B5035,'numeric possibilities'!$C$3:$G$1298,1)),'VBA code_permu_wo_repettn'!$AH$2:$AM$2))</f>
        <v>D</v>
      </c>
      <c r="F5035" t="str">
        <f>INDEX('VBA code_permu_wo_repettn'!$AO$3:$AT$6,COUNTIF('Profile-matrices_Condorcet'!$B$2:$B5035,'Profile-matrices_Condorcet'!$B5035),MATCH(INDEX('numeric possibilities'!G$3:G$1298,VLOOKUP($B5035,'numeric possibilities'!$C$3:$G$1298,1)),'VBA code_permu_wo_repettn'!$AO$2:$AT$2))</f>
        <v>C</v>
      </c>
      <c r="H5035" t="s">
        <v>15</v>
      </c>
      <c r="I5035" t="str">
        <f>IF(I5034&gt;J5034,$I$1,IF(I5034&lt;J5034,$J$1,0))</f>
        <v>A</v>
      </c>
      <c r="K5035" t="str">
        <f>IF(K5034&gt;L5034,$K$1,IF(K5034&lt;L5034,$L$1,0))</f>
        <v>C</v>
      </c>
      <c r="M5035" t="str">
        <f>IF(M5034&gt;N5034,$M$1,IF(M5034&lt;N5034,$N$1,0))</f>
        <v>D</v>
      </c>
      <c r="O5035" t="str">
        <f>IF(O5034&gt;P5034,$O$1,IF(O5034&lt;P5034,$P$1,0))</f>
        <v>B</v>
      </c>
      <c r="Q5035" t="str">
        <f>IF(Q5034&gt;R5034,$Q$1,IF(Q5034&lt;R5034,$R$1,0))</f>
        <v>D</v>
      </c>
      <c r="S5035" t="str">
        <f>IF(S5034&gt;T5034,$S$1,IF(S5034&lt;T5034,$T$1,0))</f>
        <v>D</v>
      </c>
    </row>
    <row r="5036" spans="1:20" x14ac:dyDescent="0.25">
      <c r="A5036">
        <f t="shared" si="158"/>
        <v>5035</v>
      </c>
      <c r="B5036">
        <f t="shared" si="159"/>
        <v>1259</v>
      </c>
      <c r="C5036" t="str">
        <f>INDEX('VBA code_permu_wo_repettn'!$T$3:$Y$6,COUNTIF('Profile-matrices_Condorcet'!$B$2:$B5036,'Profile-matrices_Condorcet'!$B5036),MATCH(INDEX('numeric possibilities'!D$3:D$1298,VLOOKUP($B5036,'numeric possibilities'!$C$3:$G$1298,1)),'VBA code_permu_wo_repettn'!$T$2:$Y$2))</f>
        <v>B</v>
      </c>
      <c r="D5036" t="str">
        <f>INDEX('VBA code_permu_wo_repettn'!$AA$3:$AF$6,COUNTIF('Profile-matrices_Condorcet'!$B$2:$B5036,'Profile-matrices_Condorcet'!$B5036),MATCH(INDEX('numeric possibilities'!E$3:E$1298,VLOOKUP($B5036,'numeric possibilities'!$C$3:$G$1298,1)),'VBA code_permu_wo_repettn'!$AA$2:$AF$2))</f>
        <v>C</v>
      </c>
      <c r="E5036" t="str">
        <f>INDEX('VBA code_permu_wo_repettn'!$AH$3:$AM$6,COUNTIF('Profile-matrices_Condorcet'!$B$2:$B5036,'Profile-matrices_Condorcet'!$B5036),MATCH(INDEX('numeric possibilities'!F$3:F$1298,VLOOKUP($B5036,'numeric possibilities'!$C$3:$G$1298,1)),'VBA code_permu_wo_repettn'!$AH$2:$AM$2))</f>
        <v>A</v>
      </c>
      <c r="F5036" t="str">
        <f>INDEX('VBA code_permu_wo_repettn'!$AO$3:$AT$6,COUNTIF('Profile-matrices_Condorcet'!$B$2:$B5036,'Profile-matrices_Condorcet'!$B5036),MATCH(INDEX('numeric possibilities'!G$3:G$1298,VLOOKUP($B5036,'numeric possibilities'!$C$3:$G$1298,1)),'VBA code_permu_wo_repettn'!$AO$2:$AT$2))</f>
        <v>B</v>
      </c>
      <c r="I5036" t="s">
        <v>0</v>
      </c>
      <c r="J5036" t="s">
        <v>1</v>
      </c>
      <c r="K5036" t="s">
        <v>2</v>
      </c>
      <c r="L5036" t="s">
        <v>3</v>
      </c>
    </row>
    <row r="5037" spans="1:20" x14ac:dyDescent="0.25">
      <c r="A5037">
        <f t="shared" si="158"/>
        <v>5036</v>
      </c>
      <c r="B5037">
        <f t="shared" si="159"/>
        <v>1259</v>
      </c>
      <c r="C5037" t="str">
        <f>INDEX('VBA code_permu_wo_repettn'!$T$3:$Y$6,COUNTIF('Profile-matrices_Condorcet'!$B$2:$B5037,'Profile-matrices_Condorcet'!$B5037),MATCH(INDEX('numeric possibilities'!D$3:D$1298,VLOOKUP($B5037,'numeric possibilities'!$C$3:$G$1298,1)),'VBA code_permu_wo_repettn'!$T$2:$Y$2))</f>
        <v>C</v>
      </c>
      <c r="D5037" t="str">
        <f>INDEX('VBA code_permu_wo_repettn'!$AA$3:$AF$6,COUNTIF('Profile-matrices_Condorcet'!$B$2:$B5037,'Profile-matrices_Condorcet'!$B5037),MATCH(INDEX('numeric possibilities'!E$3:E$1298,VLOOKUP($B5037,'numeric possibilities'!$C$3:$G$1298,1)),'VBA code_permu_wo_repettn'!$AA$2:$AF$2))</f>
        <v>A</v>
      </c>
      <c r="E5037" t="str">
        <f>INDEX('VBA code_permu_wo_repettn'!$AH$3:$AM$6,COUNTIF('Profile-matrices_Condorcet'!$B$2:$B5037,'Profile-matrices_Condorcet'!$B5037),MATCH(INDEX('numeric possibilities'!F$3:F$1298,VLOOKUP($B5037,'numeric possibilities'!$C$3:$G$1298,1)),'VBA code_permu_wo_repettn'!$AH$2:$AM$2))</f>
        <v>B</v>
      </c>
      <c r="F5037" t="str">
        <f>INDEX('VBA code_permu_wo_repettn'!$AO$3:$AT$6,COUNTIF('Profile-matrices_Condorcet'!$B$2:$B5037,'Profile-matrices_Condorcet'!$B5037),MATCH(INDEX('numeric possibilities'!G$3:G$1298,VLOOKUP($B5037,'numeric possibilities'!$C$3:$G$1298,1)),'VBA code_permu_wo_repettn'!$AO$2:$AT$2))</f>
        <v>A</v>
      </c>
      <c r="G5037" t="str">
        <f>IF(MAX(I5037:L5037)&gt;='numeric possibilities'!$B$4/2,INDEX('Profile-matrices_Condorcet'!I5036:L5036,1,MATCH(MAX('Profile-matrices_Condorcet'!I5037:L5037),'Profile-matrices_Condorcet'!I5037:L5037,0)),"NCW")</f>
        <v>D</v>
      </c>
      <c r="H5037" t="s">
        <v>13</v>
      </c>
      <c r="I5037" s="3">
        <f>COUNTIF($I5035:$S5035,I5036)</f>
        <v>1</v>
      </c>
      <c r="J5037" s="3">
        <f>COUNTIF($I5035:$S5035,J5036)</f>
        <v>1</v>
      </c>
      <c r="K5037" s="3">
        <f>COUNTIF($I5035:$S5035,K5036)</f>
        <v>1</v>
      </c>
      <c r="L5037" s="3">
        <f>COUNTIF($I5035:$S5035,L5036)</f>
        <v>3</v>
      </c>
    </row>
    <row r="5038" spans="1:20" x14ac:dyDescent="0.25">
      <c r="A5038">
        <f t="shared" si="158"/>
        <v>5037</v>
      </c>
      <c r="B5038">
        <f t="shared" si="159"/>
        <v>1260</v>
      </c>
      <c r="C5038" t="str">
        <f>INDEX('VBA code_permu_wo_repettn'!$T$3:$Y$6,COUNTIF('Profile-matrices_Condorcet'!$B$2:$B5038,'Profile-matrices_Condorcet'!$B5038),MATCH(INDEX('numeric possibilities'!D$3:D$1298,VLOOKUP($B5038,'numeric possibilities'!$C$3:$G$1298,1)),'VBA code_permu_wo_repettn'!$T$2:$Y$2))</f>
        <v>A</v>
      </c>
      <c r="D5038" t="str">
        <f>INDEX('VBA code_permu_wo_repettn'!$AA$3:$AF$6,COUNTIF('Profile-matrices_Condorcet'!$B$2:$B5038,'Profile-matrices_Condorcet'!$B5038),MATCH(INDEX('numeric possibilities'!E$3:E$1298,VLOOKUP($B5038,'numeric possibilities'!$C$3:$G$1298,1)),'VBA code_permu_wo_repettn'!$AA$2:$AF$2))</f>
        <v>B</v>
      </c>
      <c r="E5038" t="str">
        <f>INDEX('VBA code_permu_wo_repettn'!$AH$3:$AM$6,COUNTIF('Profile-matrices_Condorcet'!$B$2:$B5038,'Profile-matrices_Condorcet'!$B5038),MATCH(INDEX('numeric possibilities'!F$3:F$1298,VLOOKUP($B5038,'numeric possibilities'!$C$3:$G$1298,1)),'VBA code_permu_wo_repettn'!$AH$2:$AM$2))</f>
        <v>C</v>
      </c>
      <c r="F5038" t="str">
        <f>INDEX('VBA code_permu_wo_repettn'!$AO$3:$AT$6,COUNTIF('Profile-matrices_Condorcet'!$B$2:$B5038,'Profile-matrices_Condorcet'!$B5038),MATCH(INDEX('numeric possibilities'!G$3:G$1298,VLOOKUP($B5038,'numeric possibilities'!$C$3:$G$1298,1)),'VBA code_permu_wo_repettn'!$AO$2:$AT$2))</f>
        <v>D</v>
      </c>
      <c r="H5038" t="s">
        <v>14</v>
      </c>
      <c r="I5038" s="3">
        <f>IF(MATCH(I$1,$C5038:$C5041,0)&lt;(MATCH(J$1,$C5038:$C5041,0)),1*a_vote,0)+IF(MATCH(I$1,$D5038:$D5041,0)&lt;MATCH(J$1,$D5038:$D5041,0),1*b_vote,0)+IF(MATCH(I$1,$E5038:$E5041,0)&lt;MATCH(J$1,$E5038:$E5041,0),1*c_vote,0)+IF(MATCH(I$1,$F5038:$F5041,0)&lt;MATCH(J$1,$F5038:$F5041,0),1*d_vote,0)</f>
        <v>0.52</v>
      </c>
      <c r="J5038" s="3">
        <f>IF(MATCH(I$1,$C5038:$C5041,0)&gt;(MATCH(J$1,$C5038:$C5041,0)),1*a_vote,0)+IF(MATCH(I$1,$D5038:$D5041,0)&gt;MATCH(J$1,$D5038:$D5041,0),1*b_vote,0)+IF(MATCH(I$1,$E5038:$E5041,0)&gt;MATCH(J$1,$E5038:$E5041,0),1*c_vote,0)+IF(MATCH(I$1,$F5038:$F5041,0)&gt;MATCH(J$1,$F5038:$F5041,0),1*d_vote,0)</f>
        <v>0.48</v>
      </c>
      <c r="K5038" s="3">
        <f>IF(MATCH($K$1,$C5038:$C5041,0)&lt;(MATCH($L$1,$C5038:$C5041,0)),1*a_vote,0)+IF(MATCH($K$1,$D5038:$D5041,0)&lt;MATCH($L$1,$D5038:$D5041,0),1*b_vote,0)+IF(MATCH($K$1,$E5038:$E5041,0)&lt;MATCH($L$1,$E5038:$E5041,0),1*c_vote,0)+IF(MATCH($K$1,$F5038:$F5041,0)&lt;MATCH($L$1,$F5038:$F5041,0),1*d_vote,0)</f>
        <v>0.27</v>
      </c>
      <c r="L5038" s="3">
        <f>IF(MATCH(K$1,$C5038:$C5041,0)&gt;(MATCH(L$1,$C5038:$C5041,0)),1*a_vote,0)+IF(MATCH(K$1,$D5038:$D5041,0)&gt;MATCH(L$1,$D5038:$D5041,0),1*b_vote,0)+IF(MATCH(K$1,$E5038:$E5041,0)&gt;MATCH(L$1,$E5038:$E5041,0),1*c_vote,0)+IF(MATCH(K$1,$F5038:$F5041,0)&gt;MATCH(L$1,$F5038:$F5041,0),1*d_vote,0)</f>
        <v>0.73</v>
      </c>
      <c r="M5038" s="3">
        <f>IF(MATCH($M$1,$C5038:$C5041,0)&lt;(MATCH($N$1,$C5038:$C5041,0)),1*a_vote,0)+IF(MATCH($M$1,$D5038:$D5041,0)&lt;MATCH($N$1,$D5038:$D5041,0),1*b_vote,0)+IF(MATCH($M$1,$E5038:$E5041,0)&lt;MATCH($N$1,$E5038:$E5041,0),1*c_vote,0)+IF(MATCH($M$1,$F5038:$F5041,0)&lt;MATCH($N$1,$F5038:$F5041,0),1*d_vote,0)</f>
        <v>0.27</v>
      </c>
      <c r="N5038" s="3">
        <f>IF(MATCH(M$1,$C5038:$C5041,0)&gt;(MATCH(N$1,$C5038:$C5041,0)),1*a_vote,0)+IF(MATCH(M$1,$D5038:$D5041,0)&gt;MATCH(N$1,$D5038:$D5041,0),1*b_vote,0)+IF(MATCH(M$1,$E5038:$E5041,0)&gt;MATCH(N$1,$E5038:$E5041,0),1*c_vote,0)+IF(MATCH(M$1,$F5038:$F5041,0)&gt;MATCH(N$1,$F5038:$F5041,0),1*d_vote,0)</f>
        <v>0.73</v>
      </c>
      <c r="O5038" s="3">
        <f>IF(MATCH($O$1,$C5038:$C5041,0)&lt;(MATCH($P$1,$C5038:$C5041,0)),1*a_vote,0)+IF(MATCH($O$1,$D5038:$D5041,0)&lt;MATCH($P$1,$D5038:$D5041,0),1*b_vote,0)+IF(MATCH($O$1,$E5038:$E5041,0)&lt;MATCH($P$1,$E5038:$E5041,0),1*c_vote,0)+IF(MATCH($O$1,$F5038:$F5041,0)&lt;MATCH($P$1,$F5038:$F5041,0),1*d_vote,0)</f>
        <v>0.26</v>
      </c>
      <c r="P5038" s="3">
        <f>IF(MATCH(O$1,$C5038:$C5041,0)&gt;(MATCH(P$1,$C5038:$C5041,0)),1*a_vote,0)+IF(MATCH(O$1,$D5038:$D5041,0)&gt;MATCH(P$1,$D5038:$D5041,0),1*b_vote,0)+IF(MATCH(O$1,$E5038:$E5041,0)&gt;MATCH(P$1,$E5038:$E5041,0),1*c_vote,0)+IF(MATCH(O$1,$F5038:$F5041,0)&gt;MATCH(P$1,$F5038:$F5041,0),1*d_vote,0)</f>
        <v>0.74</v>
      </c>
      <c r="Q5038" s="3">
        <f>IF(MATCH($Q$1,$C5038:$C5041,0)&lt;(MATCH($R$1,$C5038:$C5041,0)),1*a_vote,0)+IF(MATCH($Q$1,$D5038:$D5041,0)&lt;MATCH($R$1,$D5038:$D5041,0),1*b_vote,0)+IF(MATCH($Q$1,$E5038:$E5041,0)&lt;MATCH($R$1,$E5038:$E5041,0),1*c_vote,0)+IF(MATCH($Q$1,$F5038:$F5041,0)&lt;MATCH($R$1,$F5038:$F5041,0),1*d_vote,0)</f>
        <v>0.26</v>
      </c>
      <c r="R5038" s="3">
        <f>IF(MATCH(Q$1,$C5038:$C5041,0)&gt;(MATCH(R$1,$C5038:$C5041,0)),1*a_vote,0)+IF(MATCH(Q$1,$D5038:$D5041,0)&gt;MATCH(R$1,$D5038:$D5041,0),1*b_vote,0)+IF(MATCH(Q$1,$E5038:$E5041,0)&gt;MATCH(R$1,$E5038:$E5041,0),1*c_vote,0)+IF(MATCH(Q$1,$F5038:$F5041,0)&gt;MATCH(R$1,$F5038:$F5041,0),1*d_vote,0)</f>
        <v>0.74</v>
      </c>
      <c r="S5038" s="3">
        <f>IF(MATCH($S$1,$C5038:$C5041,0)&lt;(MATCH($T$1,$C5038:$C5041,0)),1*a_vote,0)+IF(MATCH($S$1,$D5038:$D5041,0)&lt;MATCH($T$1,$D5038:$D5041,0),1*b_vote,0)+IF(MATCH($S$1,$E5038:$E5041,0)&lt;MATCH($T$1,$E5038:$E5041,0),1*c_vote,0)+IF(MATCH($S$1,$F5038:$F5041,0)&lt;MATCH($T$1,$F5038:$F5041,0),1*d_vote,0)</f>
        <v>0.25</v>
      </c>
      <c r="T5038" s="3">
        <f>IF(MATCH(S$1,$C5038:$C5041,0)&gt;(MATCH(T$1,$C5038:$C5041,0)),1*a_vote,0)+IF(MATCH(S$1,$D5038:$D5041,0)&gt;MATCH(T$1,$D5038:$D5041,0),1*b_vote,0)+IF(MATCH(S$1,$E5038:$E5041,0)&gt;MATCH(T$1,$E5038:$E5041,0),1*c_vote,0)+IF(MATCH(S$1,$F5038:$F5041,0)&gt;MATCH(T$1,$F5038:$F5041,0),1*d_vote,0)</f>
        <v>0.75</v>
      </c>
    </row>
    <row r="5039" spans="1:20" x14ac:dyDescent="0.25">
      <c r="A5039">
        <f t="shared" si="158"/>
        <v>5038</v>
      </c>
      <c r="B5039">
        <f t="shared" si="159"/>
        <v>1260</v>
      </c>
      <c r="C5039" t="str">
        <f>INDEX('VBA code_permu_wo_repettn'!$T$3:$Y$6,COUNTIF('Profile-matrices_Condorcet'!$B$2:$B5039,'Profile-matrices_Condorcet'!$B5039),MATCH(INDEX('numeric possibilities'!D$3:D$1298,VLOOKUP($B5039,'numeric possibilities'!$C$3:$G$1298,1)),'VBA code_permu_wo_repettn'!$T$2:$Y$2))</f>
        <v>D</v>
      </c>
      <c r="D5039" t="str">
        <f>INDEX('VBA code_permu_wo_repettn'!$AA$3:$AF$6,COUNTIF('Profile-matrices_Condorcet'!$B$2:$B5039,'Profile-matrices_Condorcet'!$B5039),MATCH(INDEX('numeric possibilities'!E$3:E$1298,VLOOKUP($B5039,'numeric possibilities'!$C$3:$G$1298,1)),'VBA code_permu_wo_repettn'!$AA$2:$AF$2))</f>
        <v>D</v>
      </c>
      <c r="E5039" t="str">
        <f>INDEX('VBA code_permu_wo_repettn'!$AH$3:$AM$6,COUNTIF('Profile-matrices_Condorcet'!$B$2:$B5039,'Profile-matrices_Condorcet'!$B5039),MATCH(INDEX('numeric possibilities'!F$3:F$1298,VLOOKUP($B5039,'numeric possibilities'!$C$3:$G$1298,1)),'VBA code_permu_wo_repettn'!$AH$2:$AM$2))</f>
        <v>D</v>
      </c>
      <c r="F5039" t="str">
        <f>INDEX('VBA code_permu_wo_repettn'!$AO$3:$AT$6,COUNTIF('Profile-matrices_Condorcet'!$B$2:$B5039,'Profile-matrices_Condorcet'!$B5039),MATCH(INDEX('numeric possibilities'!G$3:G$1298,VLOOKUP($B5039,'numeric possibilities'!$C$3:$G$1298,1)),'VBA code_permu_wo_repettn'!$AO$2:$AT$2))</f>
        <v>C</v>
      </c>
      <c r="H5039" t="s">
        <v>15</v>
      </c>
      <c r="I5039" t="str">
        <f>IF(I5038&gt;J5038,$I$1,IF(I5038&lt;J5038,$J$1,0))</f>
        <v>A</v>
      </c>
      <c r="K5039" t="str">
        <f>IF(K5038&gt;L5038,$K$1,IF(K5038&lt;L5038,$L$1,0))</f>
        <v>C</v>
      </c>
      <c r="M5039" t="str">
        <f>IF(M5038&gt;N5038,$M$1,IF(M5038&lt;N5038,$N$1,0))</f>
        <v>D</v>
      </c>
      <c r="O5039" t="str">
        <f>IF(O5038&gt;P5038,$O$1,IF(O5038&lt;P5038,$P$1,0))</f>
        <v>C</v>
      </c>
      <c r="Q5039" t="str">
        <f>IF(Q5038&gt;R5038,$Q$1,IF(Q5038&lt;R5038,$R$1,0))</f>
        <v>D</v>
      </c>
      <c r="S5039" t="str">
        <f>IF(S5038&gt;T5038,$S$1,IF(S5038&lt;T5038,$T$1,0))</f>
        <v>D</v>
      </c>
    </row>
    <row r="5040" spans="1:20" x14ac:dyDescent="0.25">
      <c r="A5040">
        <f t="shared" si="158"/>
        <v>5039</v>
      </c>
      <c r="B5040">
        <f t="shared" si="159"/>
        <v>1260</v>
      </c>
      <c r="C5040" t="str">
        <f>INDEX('VBA code_permu_wo_repettn'!$T$3:$Y$6,COUNTIF('Profile-matrices_Condorcet'!$B$2:$B5040,'Profile-matrices_Condorcet'!$B5040),MATCH(INDEX('numeric possibilities'!D$3:D$1298,VLOOKUP($B5040,'numeric possibilities'!$C$3:$G$1298,1)),'VBA code_permu_wo_repettn'!$T$2:$Y$2))</f>
        <v>C</v>
      </c>
      <c r="D5040" t="str">
        <f>INDEX('VBA code_permu_wo_repettn'!$AA$3:$AF$6,COUNTIF('Profile-matrices_Condorcet'!$B$2:$B5040,'Profile-matrices_Condorcet'!$B5040),MATCH(INDEX('numeric possibilities'!E$3:E$1298,VLOOKUP($B5040,'numeric possibilities'!$C$3:$G$1298,1)),'VBA code_permu_wo_repettn'!$AA$2:$AF$2))</f>
        <v>C</v>
      </c>
      <c r="E5040" t="str">
        <f>INDEX('VBA code_permu_wo_repettn'!$AH$3:$AM$6,COUNTIF('Profile-matrices_Condorcet'!$B$2:$B5040,'Profile-matrices_Condorcet'!$B5040),MATCH(INDEX('numeric possibilities'!F$3:F$1298,VLOOKUP($B5040,'numeric possibilities'!$C$3:$G$1298,1)),'VBA code_permu_wo_repettn'!$AH$2:$AM$2))</f>
        <v>A</v>
      </c>
      <c r="F5040" t="str">
        <f>INDEX('VBA code_permu_wo_repettn'!$AO$3:$AT$6,COUNTIF('Profile-matrices_Condorcet'!$B$2:$B5040,'Profile-matrices_Condorcet'!$B5040),MATCH(INDEX('numeric possibilities'!G$3:G$1298,VLOOKUP($B5040,'numeric possibilities'!$C$3:$G$1298,1)),'VBA code_permu_wo_repettn'!$AO$2:$AT$2))</f>
        <v>B</v>
      </c>
      <c r="I5040" t="s">
        <v>0</v>
      </c>
      <c r="J5040" t="s">
        <v>1</v>
      </c>
      <c r="K5040" t="s">
        <v>2</v>
      </c>
      <c r="L5040" t="s">
        <v>3</v>
      </c>
    </row>
    <row r="5041" spans="1:20" x14ac:dyDescent="0.25">
      <c r="A5041">
        <f t="shared" si="158"/>
        <v>5040</v>
      </c>
      <c r="B5041">
        <f t="shared" si="159"/>
        <v>1260</v>
      </c>
      <c r="C5041" t="str">
        <f>INDEX('VBA code_permu_wo_repettn'!$T$3:$Y$6,COUNTIF('Profile-matrices_Condorcet'!$B$2:$B5041,'Profile-matrices_Condorcet'!$B5041),MATCH(INDEX('numeric possibilities'!D$3:D$1298,VLOOKUP($B5041,'numeric possibilities'!$C$3:$G$1298,1)),'VBA code_permu_wo_repettn'!$T$2:$Y$2))</f>
        <v>B</v>
      </c>
      <c r="D5041" t="str">
        <f>INDEX('VBA code_permu_wo_repettn'!$AA$3:$AF$6,COUNTIF('Profile-matrices_Condorcet'!$B$2:$B5041,'Profile-matrices_Condorcet'!$B5041),MATCH(INDEX('numeric possibilities'!E$3:E$1298,VLOOKUP($B5041,'numeric possibilities'!$C$3:$G$1298,1)),'VBA code_permu_wo_repettn'!$AA$2:$AF$2))</f>
        <v>A</v>
      </c>
      <c r="E5041" t="str">
        <f>INDEX('VBA code_permu_wo_repettn'!$AH$3:$AM$6,COUNTIF('Profile-matrices_Condorcet'!$B$2:$B5041,'Profile-matrices_Condorcet'!$B5041),MATCH(INDEX('numeric possibilities'!F$3:F$1298,VLOOKUP($B5041,'numeric possibilities'!$C$3:$G$1298,1)),'VBA code_permu_wo_repettn'!$AH$2:$AM$2))</f>
        <v>B</v>
      </c>
      <c r="F5041" t="str">
        <f>INDEX('VBA code_permu_wo_repettn'!$AO$3:$AT$6,COUNTIF('Profile-matrices_Condorcet'!$B$2:$B5041,'Profile-matrices_Condorcet'!$B5041),MATCH(INDEX('numeric possibilities'!G$3:G$1298,VLOOKUP($B5041,'numeric possibilities'!$C$3:$G$1298,1)),'VBA code_permu_wo_repettn'!$AO$2:$AT$2))</f>
        <v>A</v>
      </c>
      <c r="G5041" t="str">
        <f>IF(MAX(I5041:L5041)&gt;='numeric possibilities'!$B$4/2,INDEX('Profile-matrices_Condorcet'!I5040:L5040,1,MATCH(MAX('Profile-matrices_Condorcet'!I5041:L5041),'Profile-matrices_Condorcet'!I5041:L5041,0)),"NCW")</f>
        <v>D</v>
      </c>
      <c r="H5041" t="s">
        <v>13</v>
      </c>
      <c r="I5041" s="3">
        <f>COUNTIF($I5039:$S5039,I5040)</f>
        <v>1</v>
      </c>
      <c r="J5041" s="3">
        <f>COUNTIF($I5039:$S5039,J5040)</f>
        <v>0</v>
      </c>
      <c r="K5041" s="3">
        <f>COUNTIF($I5039:$S5039,K5040)</f>
        <v>2</v>
      </c>
      <c r="L5041" s="3">
        <f>COUNTIF($I5039:$S5039,L5040)</f>
        <v>3</v>
      </c>
    </row>
    <row r="5042" spans="1:20" x14ac:dyDescent="0.25">
      <c r="A5042">
        <f t="shared" si="158"/>
        <v>5041</v>
      </c>
      <c r="B5042">
        <f t="shared" si="159"/>
        <v>1261</v>
      </c>
      <c r="C5042" t="str">
        <f>INDEX('VBA code_permu_wo_repettn'!$T$3:$Y$6,COUNTIF('Profile-matrices_Condorcet'!$B$2:$B5042,'Profile-matrices_Condorcet'!$B5042),MATCH(INDEX('numeric possibilities'!D$3:D$1298,VLOOKUP($B5042,'numeric possibilities'!$C$3:$G$1298,1)),'VBA code_permu_wo_repettn'!$T$2:$Y$2))</f>
        <v>A</v>
      </c>
      <c r="D5042" t="str">
        <f>INDEX('VBA code_permu_wo_repettn'!$AA$3:$AF$6,COUNTIF('Profile-matrices_Condorcet'!$B$2:$B5042,'Profile-matrices_Condorcet'!$B5042),MATCH(INDEX('numeric possibilities'!E$3:E$1298,VLOOKUP($B5042,'numeric possibilities'!$C$3:$G$1298,1)),'VBA code_permu_wo_repettn'!$AA$2:$AF$2))</f>
        <v>B</v>
      </c>
      <c r="E5042" t="str">
        <f>INDEX('VBA code_permu_wo_repettn'!$AH$3:$AM$6,COUNTIF('Profile-matrices_Condorcet'!$B$2:$B5042,'Profile-matrices_Condorcet'!$B5042),MATCH(INDEX('numeric possibilities'!F$3:F$1298,VLOOKUP($B5042,'numeric possibilities'!$C$3:$G$1298,1)),'VBA code_permu_wo_repettn'!$AH$2:$AM$2))</f>
        <v>C</v>
      </c>
      <c r="F5042" t="str">
        <f>INDEX('VBA code_permu_wo_repettn'!$AO$3:$AT$6,COUNTIF('Profile-matrices_Condorcet'!$B$2:$B5042,'Profile-matrices_Condorcet'!$B5042),MATCH(INDEX('numeric possibilities'!G$3:G$1298,VLOOKUP($B5042,'numeric possibilities'!$C$3:$G$1298,1)),'VBA code_permu_wo_repettn'!$AO$2:$AT$2))</f>
        <v>D</v>
      </c>
      <c r="H5042" t="s">
        <v>14</v>
      </c>
      <c r="I5042" s="3">
        <f>IF(MATCH(I$1,$C5042:$C5045,0)&lt;(MATCH(J$1,$C5042:$C5045,0)),1*a_vote,0)+IF(MATCH(I$1,$D5042:$D5045,0)&lt;MATCH(J$1,$D5042:$D5045,0),1*b_vote,0)+IF(MATCH(I$1,$E5042:$E5045,0)&lt;MATCH(J$1,$E5042:$E5045,0),1*c_vote,0)+IF(MATCH(I$1,$F5042:$F5045,0)&lt;MATCH(J$1,$F5042:$F5045,0),1*d_vote,0)</f>
        <v>0.27</v>
      </c>
      <c r="J5042" s="3">
        <f>IF(MATCH(I$1,$C5042:$C5045,0)&gt;(MATCH(J$1,$C5042:$C5045,0)),1*a_vote,0)+IF(MATCH(I$1,$D5042:$D5045,0)&gt;MATCH(J$1,$D5042:$D5045,0),1*b_vote,0)+IF(MATCH(I$1,$E5042:$E5045,0)&gt;MATCH(J$1,$E5042:$E5045,0),1*c_vote,0)+IF(MATCH(I$1,$F5042:$F5045,0)&gt;MATCH(J$1,$F5042:$F5045,0),1*d_vote,0)</f>
        <v>0.73</v>
      </c>
      <c r="K5042" s="3">
        <f>IF(MATCH($K$1,$C5042:$C5045,0)&lt;(MATCH($L$1,$C5042:$C5045,0)),1*a_vote,0)+IF(MATCH($K$1,$D5042:$D5045,0)&lt;MATCH($L$1,$D5042:$D5045,0),1*b_vote,0)+IF(MATCH($K$1,$E5042:$E5045,0)&lt;MATCH($L$1,$E5042:$E5045,0),1*c_vote,0)+IF(MATCH($K$1,$F5042:$F5045,0)&lt;MATCH($L$1,$F5042:$F5045,0),1*d_vote,0)</f>
        <v>0.53</v>
      </c>
      <c r="L5042" s="3">
        <f>IF(MATCH(K$1,$C5042:$C5045,0)&gt;(MATCH(L$1,$C5042:$C5045,0)),1*a_vote,0)+IF(MATCH(K$1,$D5042:$D5045,0)&gt;MATCH(L$1,$D5042:$D5045,0),1*b_vote,0)+IF(MATCH(K$1,$E5042:$E5045,0)&gt;MATCH(L$1,$E5042:$E5045,0),1*c_vote,0)+IF(MATCH(K$1,$F5042:$F5045,0)&gt;MATCH(L$1,$F5042:$F5045,0),1*d_vote,0)</f>
        <v>0.47</v>
      </c>
      <c r="M5042" s="3">
        <f>IF(MATCH($M$1,$C5042:$C5045,0)&lt;(MATCH($N$1,$C5042:$C5045,0)),1*a_vote,0)+IF(MATCH($M$1,$D5042:$D5045,0)&lt;MATCH($N$1,$D5042:$D5045,0),1*b_vote,0)+IF(MATCH($M$1,$E5042:$E5045,0)&lt;MATCH($N$1,$E5042:$E5045,0),1*c_vote,0)+IF(MATCH($M$1,$F5042:$F5045,0)&lt;MATCH($N$1,$F5042:$F5045,0),1*d_vote,0)</f>
        <v>0.53</v>
      </c>
      <c r="N5042" s="3">
        <f>IF(MATCH(M$1,$C5042:$C5045,0)&gt;(MATCH(N$1,$C5042:$C5045,0)),1*a_vote,0)+IF(MATCH(M$1,$D5042:$D5045,0)&gt;MATCH(N$1,$D5042:$D5045,0),1*b_vote,0)+IF(MATCH(M$1,$E5042:$E5045,0)&gt;MATCH(N$1,$E5042:$E5045,0),1*c_vote,0)+IF(MATCH(M$1,$F5042:$F5045,0)&gt;MATCH(N$1,$F5042:$F5045,0),1*d_vote,0)</f>
        <v>0.47</v>
      </c>
      <c r="O5042" s="3">
        <f>IF(MATCH($O$1,$C5042:$C5045,0)&lt;(MATCH($P$1,$C5042:$C5045,0)),1*a_vote,0)+IF(MATCH($O$1,$D5042:$D5045,0)&lt;MATCH($P$1,$D5042:$D5045,0),1*b_vote,0)+IF(MATCH($O$1,$E5042:$E5045,0)&lt;MATCH($P$1,$E5042:$E5045,0),1*c_vote,0)+IF(MATCH($O$1,$F5042:$F5045,0)&lt;MATCH($P$1,$F5042:$F5045,0),1*d_vote,0)</f>
        <v>0.53</v>
      </c>
      <c r="P5042" s="3">
        <f>IF(MATCH(O$1,$C5042:$C5045,0)&gt;(MATCH(P$1,$C5042:$C5045,0)),1*a_vote,0)+IF(MATCH(O$1,$D5042:$D5045,0)&gt;MATCH(P$1,$D5042:$D5045,0),1*b_vote,0)+IF(MATCH(O$1,$E5042:$E5045,0)&gt;MATCH(P$1,$E5042:$E5045,0),1*c_vote,0)+IF(MATCH(O$1,$F5042:$F5045,0)&gt;MATCH(P$1,$F5042:$F5045,0),1*d_vote,0)</f>
        <v>0.47</v>
      </c>
      <c r="Q5042" s="3">
        <f>IF(MATCH($Q$1,$C5042:$C5045,0)&lt;(MATCH($R$1,$C5042:$C5045,0)),1*a_vote,0)+IF(MATCH($Q$1,$D5042:$D5045,0)&lt;MATCH($R$1,$D5042:$D5045,0),1*b_vote,0)+IF(MATCH($Q$1,$E5042:$E5045,0)&lt;MATCH($R$1,$E5042:$E5045,0),1*c_vote,0)+IF(MATCH($Q$1,$F5042:$F5045,0)&lt;MATCH($R$1,$F5042:$F5045,0),1*d_vote,0)</f>
        <v>0.53</v>
      </c>
      <c r="R5042" s="3">
        <f>IF(MATCH(Q$1,$C5042:$C5045,0)&gt;(MATCH(R$1,$C5042:$C5045,0)),1*a_vote,0)+IF(MATCH(Q$1,$D5042:$D5045,0)&gt;MATCH(R$1,$D5042:$D5045,0),1*b_vote,0)+IF(MATCH(Q$1,$E5042:$E5045,0)&gt;MATCH(R$1,$E5042:$E5045,0),1*c_vote,0)+IF(MATCH(Q$1,$F5042:$F5045,0)&gt;MATCH(R$1,$F5042:$F5045,0),1*d_vote,0)</f>
        <v>0.47</v>
      </c>
      <c r="S5042" s="3">
        <f>IF(MATCH($S$1,$C5042:$C5045,0)&lt;(MATCH($T$1,$C5042:$C5045,0)),1*a_vote,0)+IF(MATCH($S$1,$D5042:$D5045,0)&lt;MATCH($T$1,$D5042:$D5045,0),1*b_vote,0)+IF(MATCH($S$1,$E5042:$E5045,0)&lt;MATCH($T$1,$E5042:$E5045,0),1*c_vote,0)+IF(MATCH($S$1,$F5042:$F5045,0)&lt;MATCH($T$1,$F5042:$F5045,0),1*d_vote,0)</f>
        <v>0.78</v>
      </c>
      <c r="T5042" s="3">
        <f>IF(MATCH(S$1,$C5042:$C5045,0)&gt;(MATCH(T$1,$C5042:$C5045,0)),1*a_vote,0)+IF(MATCH(S$1,$D5042:$D5045,0)&gt;MATCH(T$1,$D5042:$D5045,0),1*b_vote,0)+IF(MATCH(S$1,$E5042:$E5045,0)&gt;MATCH(T$1,$E5042:$E5045,0),1*c_vote,0)+IF(MATCH(S$1,$F5042:$F5045,0)&gt;MATCH(T$1,$F5042:$F5045,0),1*d_vote,0)</f>
        <v>0.21999999999999997</v>
      </c>
    </row>
    <row r="5043" spans="1:20" x14ac:dyDescent="0.25">
      <c r="A5043">
        <f t="shared" si="158"/>
        <v>5042</v>
      </c>
      <c r="B5043">
        <f t="shared" si="159"/>
        <v>1261</v>
      </c>
      <c r="C5043" t="str">
        <f>INDEX('VBA code_permu_wo_repettn'!$T$3:$Y$6,COUNTIF('Profile-matrices_Condorcet'!$B$2:$B5043,'Profile-matrices_Condorcet'!$B5043),MATCH(INDEX('numeric possibilities'!D$3:D$1298,VLOOKUP($B5043,'numeric possibilities'!$C$3:$G$1298,1)),'VBA code_permu_wo_repettn'!$T$2:$Y$2))</f>
        <v>B</v>
      </c>
      <c r="D5043" t="str">
        <f>INDEX('VBA code_permu_wo_repettn'!$AA$3:$AF$6,COUNTIF('Profile-matrices_Condorcet'!$B$2:$B5043,'Profile-matrices_Condorcet'!$B5043),MATCH(INDEX('numeric possibilities'!E$3:E$1298,VLOOKUP($B5043,'numeric possibilities'!$C$3:$G$1298,1)),'VBA code_permu_wo_repettn'!$AA$2:$AF$2))</f>
        <v>A</v>
      </c>
      <c r="E5043" t="str">
        <f>INDEX('VBA code_permu_wo_repettn'!$AH$3:$AM$6,COUNTIF('Profile-matrices_Condorcet'!$B$2:$B5043,'Profile-matrices_Condorcet'!$B5043),MATCH(INDEX('numeric possibilities'!F$3:F$1298,VLOOKUP($B5043,'numeric possibilities'!$C$3:$G$1298,1)),'VBA code_permu_wo_repettn'!$AH$2:$AM$2))</f>
        <v>D</v>
      </c>
      <c r="F5043" t="str">
        <f>INDEX('VBA code_permu_wo_repettn'!$AO$3:$AT$6,COUNTIF('Profile-matrices_Condorcet'!$B$2:$B5043,'Profile-matrices_Condorcet'!$B5043),MATCH(INDEX('numeric possibilities'!G$3:G$1298,VLOOKUP($B5043,'numeric possibilities'!$C$3:$G$1298,1)),'VBA code_permu_wo_repettn'!$AO$2:$AT$2))</f>
        <v>C</v>
      </c>
      <c r="H5043" t="s">
        <v>15</v>
      </c>
      <c r="I5043" t="str">
        <f>IF(I5042&gt;J5042,$I$1,IF(I5042&lt;J5042,$J$1,0))</f>
        <v>B</v>
      </c>
      <c r="K5043" t="str">
        <f>IF(K5042&gt;L5042,$K$1,IF(K5042&lt;L5042,$L$1,0))</f>
        <v>A</v>
      </c>
      <c r="M5043" t="str">
        <f>IF(M5042&gt;N5042,$M$1,IF(M5042&lt;N5042,$N$1,0))</f>
        <v>A</v>
      </c>
      <c r="O5043" t="str">
        <f>IF(O5042&gt;P5042,$O$1,IF(O5042&lt;P5042,$P$1,0))</f>
        <v>B</v>
      </c>
      <c r="Q5043" t="str">
        <f>IF(Q5042&gt;R5042,$Q$1,IF(Q5042&lt;R5042,$R$1,0))</f>
        <v>B</v>
      </c>
      <c r="S5043" t="str">
        <f>IF(S5042&gt;T5042,$S$1,IF(S5042&lt;T5042,$T$1,0))</f>
        <v>C</v>
      </c>
    </row>
    <row r="5044" spans="1:20" x14ac:dyDescent="0.25">
      <c r="A5044">
        <f t="shared" si="158"/>
        <v>5043</v>
      </c>
      <c r="B5044">
        <f t="shared" si="159"/>
        <v>1261</v>
      </c>
      <c r="C5044" t="str">
        <f>INDEX('VBA code_permu_wo_repettn'!$T$3:$Y$6,COUNTIF('Profile-matrices_Condorcet'!$B$2:$B5044,'Profile-matrices_Condorcet'!$B5044),MATCH(INDEX('numeric possibilities'!D$3:D$1298,VLOOKUP($B5044,'numeric possibilities'!$C$3:$G$1298,1)),'VBA code_permu_wo_repettn'!$T$2:$Y$2))</f>
        <v>C</v>
      </c>
      <c r="D5044" t="str">
        <f>INDEX('VBA code_permu_wo_repettn'!$AA$3:$AF$6,COUNTIF('Profile-matrices_Condorcet'!$B$2:$B5044,'Profile-matrices_Condorcet'!$B5044),MATCH(INDEX('numeric possibilities'!E$3:E$1298,VLOOKUP($B5044,'numeric possibilities'!$C$3:$G$1298,1)),'VBA code_permu_wo_repettn'!$AA$2:$AF$2))</f>
        <v>C</v>
      </c>
      <c r="E5044" t="str">
        <f>INDEX('VBA code_permu_wo_repettn'!$AH$3:$AM$6,COUNTIF('Profile-matrices_Condorcet'!$B$2:$B5044,'Profile-matrices_Condorcet'!$B5044),MATCH(INDEX('numeric possibilities'!F$3:F$1298,VLOOKUP($B5044,'numeric possibilities'!$C$3:$G$1298,1)),'VBA code_permu_wo_repettn'!$AH$2:$AM$2))</f>
        <v>B</v>
      </c>
      <c r="F5044" t="str">
        <f>INDEX('VBA code_permu_wo_repettn'!$AO$3:$AT$6,COUNTIF('Profile-matrices_Condorcet'!$B$2:$B5044,'Profile-matrices_Condorcet'!$B5044),MATCH(INDEX('numeric possibilities'!G$3:G$1298,VLOOKUP($B5044,'numeric possibilities'!$C$3:$G$1298,1)),'VBA code_permu_wo_repettn'!$AO$2:$AT$2))</f>
        <v>B</v>
      </c>
      <c r="I5044" t="s">
        <v>0</v>
      </c>
      <c r="J5044" t="s">
        <v>1</v>
      </c>
      <c r="K5044" t="s">
        <v>2</v>
      </c>
      <c r="L5044" t="s">
        <v>3</v>
      </c>
    </row>
    <row r="5045" spans="1:20" x14ac:dyDescent="0.25">
      <c r="A5045">
        <f t="shared" si="158"/>
        <v>5044</v>
      </c>
      <c r="B5045">
        <f t="shared" si="159"/>
        <v>1261</v>
      </c>
      <c r="C5045" t="str">
        <f>INDEX('VBA code_permu_wo_repettn'!$T$3:$Y$6,COUNTIF('Profile-matrices_Condorcet'!$B$2:$B5045,'Profile-matrices_Condorcet'!$B5045),MATCH(INDEX('numeric possibilities'!D$3:D$1298,VLOOKUP($B5045,'numeric possibilities'!$C$3:$G$1298,1)),'VBA code_permu_wo_repettn'!$T$2:$Y$2))</f>
        <v>D</v>
      </c>
      <c r="D5045" t="str">
        <f>INDEX('VBA code_permu_wo_repettn'!$AA$3:$AF$6,COUNTIF('Profile-matrices_Condorcet'!$B$2:$B5045,'Profile-matrices_Condorcet'!$B5045),MATCH(INDEX('numeric possibilities'!E$3:E$1298,VLOOKUP($B5045,'numeric possibilities'!$C$3:$G$1298,1)),'VBA code_permu_wo_repettn'!$AA$2:$AF$2))</f>
        <v>D</v>
      </c>
      <c r="E5045" t="str">
        <f>INDEX('VBA code_permu_wo_repettn'!$AH$3:$AM$6,COUNTIF('Profile-matrices_Condorcet'!$B$2:$B5045,'Profile-matrices_Condorcet'!$B5045),MATCH(INDEX('numeric possibilities'!F$3:F$1298,VLOOKUP($B5045,'numeric possibilities'!$C$3:$G$1298,1)),'VBA code_permu_wo_repettn'!$AH$2:$AM$2))</f>
        <v>A</v>
      </c>
      <c r="F5045" t="str">
        <f>INDEX('VBA code_permu_wo_repettn'!$AO$3:$AT$6,COUNTIF('Profile-matrices_Condorcet'!$B$2:$B5045,'Profile-matrices_Condorcet'!$B5045),MATCH(INDEX('numeric possibilities'!G$3:G$1298,VLOOKUP($B5045,'numeric possibilities'!$C$3:$G$1298,1)),'VBA code_permu_wo_repettn'!$AO$2:$AT$2))</f>
        <v>A</v>
      </c>
      <c r="G5045" t="str">
        <f>IF(MAX(I5045:L5045)&gt;='numeric possibilities'!$B$4/2,INDEX('Profile-matrices_Condorcet'!I5044:L5044,1,MATCH(MAX('Profile-matrices_Condorcet'!I5045:L5045),'Profile-matrices_Condorcet'!I5045:L5045,0)),"NCW")</f>
        <v>B</v>
      </c>
      <c r="H5045" t="s">
        <v>13</v>
      </c>
      <c r="I5045" s="3">
        <f>COUNTIF($I5043:$S5043,I5044)</f>
        <v>2</v>
      </c>
      <c r="J5045" s="3">
        <f>COUNTIF($I5043:$S5043,J5044)</f>
        <v>3</v>
      </c>
      <c r="K5045" s="3">
        <f>COUNTIF($I5043:$S5043,K5044)</f>
        <v>1</v>
      </c>
      <c r="L5045" s="3">
        <f>COUNTIF($I5043:$S5043,L5044)</f>
        <v>0</v>
      </c>
    </row>
    <row r="5046" spans="1:20" x14ac:dyDescent="0.25">
      <c r="A5046">
        <f t="shared" ref="A5046:A5108" si="160">A5045+1</f>
        <v>5045</v>
      </c>
      <c r="B5046">
        <f t="shared" ref="B5046:B5108" si="161">IF((ROW()-1)&lt;=4*B5045,B5045,B5045+1)</f>
        <v>1262</v>
      </c>
      <c r="C5046" t="str">
        <f>INDEX('VBA code_permu_wo_repettn'!$T$3:$Y$6,COUNTIF('Profile-matrices_Condorcet'!$B$2:$B5046,'Profile-matrices_Condorcet'!$B5046),MATCH(INDEX('numeric possibilities'!D$3:D$1298,VLOOKUP($B5046,'numeric possibilities'!$C$3:$G$1298,1)),'VBA code_permu_wo_repettn'!$T$2:$Y$2))</f>
        <v>A</v>
      </c>
      <c r="D5046" t="str">
        <f>INDEX('VBA code_permu_wo_repettn'!$AA$3:$AF$6,COUNTIF('Profile-matrices_Condorcet'!$B$2:$B5046,'Profile-matrices_Condorcet'!$B5046),MATCH(INDEX('numeric possibilities'!E$3:E$1298,VLOOKUP($B5046,'numeric possibilities'!$C$3:$G$1298,1)),'VBA code_permu_wo_repettn'!$AA$2:$AF$2))</f>
        <v>B</v>
      </c>
      <c r="E5046" t="str">
        <f>INDEX('VBA code_permu_wo_repettn'!$AH$3:$AM$6,COUNTIF('Profile-matrices_Condorcet'!$B$2:$B5046,'Profile-matrices_Condorcet'!$B5046),MATCH(INDEX('numeric possibilities'!F$3:F$1298,VLOOKUP($B5046,'numeric possibilities'!$C$3:$G$1298,1)),'VBA code_permu_wo_repettn'!$AH$2:$AM$2))</f>
        <v>C</v>
      </c>
      <c r="F5046" t="str">
        <f>INDEX('VBA code_permu_wo_repettn'!$AO$3:$AT$6,COUNTIF('Profile-matrices_Condorcet'!$B$2:$B5046,'Profile-matrices_Condorcet'!$B5046),MATCH(INDEX('numeric possibilities'!G$3:G$1298,VLOOKUP($B5046,'numeric possibilities'!$C$3:$G$1298,1)),'VBA code_permu_wo_repettn'!$AO$2:$AT$2))</f>
        <v>D</v>
      </c>
      <c r="H5046" t="s">
        <v>14</v>
      </c>
      <c r="I5046" s="3">
        <f>IF(MATCH(I$1,$C5046:$C5049,0)&lt;(MATCH(J$1,$C5046:$C5049,0)),1*a_vote,0)+IF(MATCH(I$1,$D5046:$D5049,0)&lt;MATCH(J$1,$D5046:$D5049,0),1*b_vote,0)+IF(MATCH(I$1,$E5046:$E5049,0)&lt;MATCH(J$1,$E5046:$E5049,0),1*c_vote,0)+IF(MATCH(I$1,$F5046:$F5049,0)&lt;MATCH(J$1,$F5046:$F5049,0),1*d_vote,0)</f>
        <v>0.27</v>
      </c>
      <c r="J5046" s="3">
        <f>IF(MATCH(I$1,$C5046:$C5049,0)&gt;(MATCH(J$1,$C5046:$C5049,0)),1*a_vote,0)+IF(MATCH(I$1,$D5046:$D5049,0)&gt;MATCH(J$1,$D5046:$D5049,0),1*b_vote,0)+IF(MATCH(I$1,$E5046:$E5049,0)&gt;MATCH(J$1,$E5046:$E5049,0),1*c_vote,0)+IF(MATCH(I$1,$F5046:$F5049,0)&gt;MATCH(J$1,$F5046:$F5049,0),1*d_vote,0)</f>
        <v>0.73</v>
      </c>
      <c r="K5046" s="3">
        <f>IF(MATCH($K$1,$C5046:$C5049,0)&lt;(MATCH($L$1,$C5046:$C5049,0)),1*a_vote,0)+IF(MATCH($K$1,$D5046:$D5049,0)&lt;MATCH($L$1,$D5046:$D5049,0),1*b_vote,0)+IF(MATCH($K$1,$E5046:$E5049,0)&lt;MATCH($L$1,$E5046:$E5049,0),1*c_vote,0)+IF(MATCH($K$1,$F5046:$F5049,0)&lt;MATCH($L$1,$F5046:$F5049,0),1*d_vote,0)</f>
        <v>0.53</v>
      </c>
      <c r="L5046" s="3">
        <f>IF(MATCH(K$1,$C5046:$C5049,0)&gt;(MATCH(L$1,$C5046:$C5049,0)),1*a_vote,0)+IF(MATCH(K$1,$D5046:$D5049,0)&gt;MATCH(L$1,$D5046:$D5049,0),1*b_vote,0)+IF(MATCH(K$1,$E5046:$E5049,0)&gt;MATCH(L$1,$E5046:$E5049,0),1*c_vote,0)+IF(MATCH(K$1,$F5046:$F5049,0)&gt;MATCH(L$1,$F5046:$F5049,0),1*d_vote,0)</f>
        <v>0.47</v>
      </c>
      <c r="M5046" s="3">
        <f>IF(MATCH($M$1,$C5046:$C5049,0)&lt;(MATCH($N$1,$C5046:$C5049,0)),1*a_vote,0)+IF(MATCH($M$1,$D5046:$D5049,0)&lt;MATCH($N$1,$D5046:$D5049,0),1*b_vote,0)+IF(MATCH($M$1,$E5046:$E5049,0)&lt;MATCH($N$1,$E5046:$E5049,0),1*c_vote,0)+IF(MATCH($M$1,$F5046:$F5049,0)&lt;MATCH($N$1,$F5046:$F5049,0),1*d_vote,0)</f>
        <v>0.53</v>
      </c>
      <c r="N5046" s="3">
        <f>IF(MATCH(M$1,$C5046:$C5049,0)&gt;(MATCH(N$1,$C5046:$C5049,0)),1*a_vote,0)+IF(MATCH(M$1,$D5046:$D5049,0)&gt;MATCH(N$1,$D5046:$D5049,0),1*b_vote,0)+IF(MATCH(M$1,$E5046:$E5049,0)&gt;MATCH(N$1,$E5046:$E5049,0),1*c_vote,0)+IF(MATCH(M$1,$F5046:$F5049,0)&gt;MATCH(N$1,$F5046:$F5049,0),1*d_vote,0)</f>
        <v>0.47</v>
      </c>
      <c r="O5046" s="3">
        <f>IF(MATCH($O$1,$C5046:$C5049,0)&lt;(MATCH($P$1,$C5046:$C5049,0)),1*a_vote,0)+IF(MATCH($O$1,$D5046:$D5049,0)&lt;MATCH($P$1,$D5046:$D5049,0),1*b_vote,0)+IF(MATCH($O$1,$E5046:$E5049,0)&lt;MATCH($P$1,$E5046:$E5049,0),1*c_vote,0)+IF(MATCH($O$1,$F5046:$F5049,0)&lt;MATCH($P$1,$F5046:$F5049,0),1*d_vote,0)</f>
        <v>0.53</v>
      </c>
      <c r="P5046" s="3">
        <f>IF(MATCH(O$1,$C5046:$C5049,0)&gt;(MATCH(P$1,$C5046:$C5049,0)),1*a_vote,0)+IF(MATCH(O$1,$D5046:$D5049,0)&gt;MATCH(P$1,$D5046:$D5049,0),1*b_vote,0)+IF(MATCH(O$1,$E5046:$E5049,0)&gt;MATCH(P$1,$E5046:$E5049,0),1*c_vote,0)+IF(MATCH(O$1,$F5046:$F5049,0)&gt;MATCH(P$1,$F5046:$F5049,0),1*d_vote,0)</f>
        <v>0.47</v>
      </c>
      <c r="Q5046" s="3">
        <f>IF(MATCH($Q$1,$C5046:$C5049,0)&lt;(MATCH($R$1,$C5046:$C5049,0)),1*a_vote,0)+IF(MATCH($Q$1,$D5046:$D5049,0)&lt;MATCH($R$1,$D5046:$D5049,0),1*b_vote,0)+IF(MATCH($Q$1,$E5046:$E5049,0)&lt;MATCH($R$1,$E5046:$E5049,0),1*c_vote,0)+IF(MATCH($Q$1,$F5046:$F5049,0)&lt;MATCH($R$1,$F5046:$F5049,0),1*d_vote,0)</f>
        <v>0.53</v>
      </c>
      <c r="R5046" s="3">
        <f>IF(MATCH(Q$1,$C5046:$C5049,0)&gt;(MATCH(R$1,$C5046:$C5049,0)),1*a_vote,0)+IF(MATCH(Q$1,$D5046:$D5049,0)&gt;MATCH(R$1,$D5046:$D5049,0),1*b_vote,0)+IF(MATCH(Q$1,$E5046:$E5049,0)&gt;MATCH(R$1,$E5046:$E5049,0),1*c_vote,0)+IF(MATCH(Q$1,$F5046:$F5049,0)&gt;MATCH(R$1,$F5046:$F5049,0),1*d_vote,0)</f>
        <v>0.47</v>
      </c>
      <c r="S5046" s="3">
        <f>IF(MATCH($S$1,$C5046:$C5049,0)&lt;(MATCH($T$1,$C5046:$C5049,0)),1*a_vote,0)+IF(MATCH($S$1,$D5046:$D5049,0)&lt;MATCH($T$1,$D5046:$D5049,0),1*b_vote,0)+IF(MATCH($S$1,$E5046:$E5049,0)&lt;MATCH($T$1,$E5046:$E5049,0),1*c_vote,0)+IF(MATCH($S$1,$F5046:$F5049,0)&lt;MATCH($T$1,$F5046:$F5049,0),1*d_vote,0)</f>
        <v>0.51</v>
      </c>
      <c r="T5046" s="3">
        <f>IF(MATCH(S$1,$C5046:$C5049,0)&gt;(MATCH(T$1,$C5046:$C5049,0)),1*a_vote,0)+IF(MATCH(S$1,$D5046:$D5049,0)&gt;MATCH(T$1,$D5046:$D5049,0),1*b_vote,0)+IF(MATCH(S$1,$E5046:$E5049,0)&gt;MATCH(T$1,$E5046:$E5049,0),1*c_vote,0)+IF(MATCH(S$1,$F5046:$F5049,0)&gt;MATCH(T$1,$F5046:$F5049,0),1*d_vote,0)</f>
        <v>0.49</v>
      </c>
    </row>
    <row r="5047" spans="1:20" x14ac:dyDescent="0.25">
      <c r="A5047">
        <f t="shared" si="160"/>
        <v>5046</v>
      </c>
      <c r="B5047">
        <f t="shared" si="161"/>
        <v>1262</v>
      </c>
      <c r="C5047" t="str">
        <f>INDEX('VBA code_permu_wo_repettn'!$T$3:$Y$6,COUNTIF('Profile-matrices_Condorcet'!$B$2:$B5047,'Profile-matrices_Condorcet'!$B5047),MATCH(INDEX('numeric possibilities'!D$3:D$1298,VLOOKUP($B5047,'numeric possibilities'!$C$3:$G$1298,1)),'VBA code_permu_wo_repettn'!$T$2:$Y$2))</f>
        <v>B</v>
      </c>
      <c r="D5047" t="str">
        <f>INDEX('VBA code_permu_wo_repettn'!$AA$3:$AF$6,COUNTIF('Profile-matrices_Condorcet'!$B$2:$B5047,'Profile-matrices_Condorcet'!$B5047),MATCH(INDEX('numeric possibilities'!E$3:E$1298,VLOOKUP($B5047,'numeric possibilities'!$C$3:$G$1298,1)),'VBA code_permu_wo_repettn'!$AA$2:$AF$2))</f>
        <v>A</v>
      </c>
      <c r="E5047" t="str">
        <f>INDEX('VBA code_permu_wo_repettn'!$AH$3:$AM$6,COUNTIF('Profile-matrices_Condorcet'!$B$2:$B5047,'Profile-matrices_Condorcet'!$B5047),MATCH(INDEX('numeric possibilities'!F$3:F$1298,VLOOKUP($B5047,'numeric possibilities'!$C$3:$G$1298,1)),'VBA code_permu_wo_repettn'!$AH$2:$AM$2))</f>
        <v>D</v>
      </c>
      <c r="F5047" t="str">
        <f>INDEX('VBA code_permu_wo_repettn'!$AO$3:$AT$6,COUNTIF('Profile-matrices_Condorcet'!$B$2:$B5047,'Profile-matrices_Condorcet'!$B5047),MATCH(INDEX('numeric possibilities'!G$3:G$1298,VLOOKUP($B5047,'numeric possibilities'!$C$3:$G$1298,1)),'VBA code_permu_wo_repettn'!$AO$2:$AT$2))</f>
        <v>C</v>
      </c>
      <c r="H5047" t="s">
        <v>15</v>
      </c>
      <c r="I5047" t="str">
        <f>IF(I5046&gt;J5046,$I$1,IF(I5046&lt;J5046,$J$1,0))</f>
        <v>B</v>
      </c>
      <c r="K5047" t="str">
        <f>IF(K5046&gt;L5046,$K$1,IF(K5046&lt;L5046,$L$1,0))</f>
        <v>A</v>
      </c>
      <c r="M5047" t="str">
        <f>IF(M5046&gt;N5046,$M$1,IF(M5046&lt;N5046,$N$1,0))</f>
        <v>A</v>
      </c>
      <c r="O5047" t="str">
        <f>IF(O5046&gt;P5046,$O$1,IF(O5046&lt;P5046,$P$1,0))</f>
        <v>B</v>
      </c>
      <c r="Q5047" t="str">
        <f>IF(Q5046&gt;R5046,$Q$1,IF(Q5046&lt;R5046,$R$1,0))</f>
        <v>B</v>
      </c>
      <c r="S5047" t="str">
        <f>IF(S5046&gt;T5046,$S$1,IF(S5046&lt;T5046,$T$1,0))</f>
        <v>C</v>
      </c>
    </row>
    <row r="5048" spans="1:20" x14ac:dyDescent="0.25">
      <c r="A5048">
        <f t="shared" si="160"/>
        <v>5047</v>
      </c>
      <c r="B5048">
        <f t="shared" si="161"/>
        <v>1262</v>
      </c>
      <c r="C5048" t="str">
        <f>INDEX('VBA code_permu_wo_repettn'!$T$3:$Y$6,COUNTIF('Profile-matrices_Condorcet'!$B$2:$B5048,'Profile-matrices_Condorcet'!$B5048),MATCH(INDEX('numeric possibilities'!D$3:D$1298,VLOOKUP($B5048,'numeric possibilities'!$C$3:$G$1298,1)),'VBA code_permu_wo_repettn'!$T$2:$Y$2))</f>
        <v>D</v>
      </c>
      <c r="D5048" t="str">
        <f>INDEX('VBA code_permu_wo_repettn'!$AA$3:$AF$6,COUNTIF('Profile-matrices_Condorcet'!$B$2:$B5048,'Profile-matrices_Condorcet'!$B5048),MATCH(INDEX('numeric possibilities'!E$3:E$1298,VLOOKUP($B5048,'numeric possibilities'!$C$3:$G$1298,1)),'VBA code_permu_wo_repettn'!$AA$2:$AF$2))</f>
        <v>C</v>
      </c>
      <c r="E5048" t="str">
        <f>INDEX('VBA code_permu_wo_repettn'!$AH$3:$AM$6,COUNTIF('Profile-matrices_Condorcet'!$B$2:$B5048,'Profile-matrices_Condorcet'!$B5048),MATCH(INDEX('numeric possibilities'!F$3:F$1298,VLOOKUP($B5048,'numeric possibilities'!$C$3:$G$1298,1)),'VBA code_permu_wo_repettn'!$AH$2:$AM$2))</f>
        <v>B</v>
      </c>
      <c r="F5048" t="str">
        <f>INDEX('VBA code_permu_wo_repettn'!$AO$3:$AT$6,COUNTIF('Profile-matrices_Condorcet'!$B$2:$B5048,'Profile-matrices_Condorcet'!$B5048),MATCH(INDEX('numeric possibilities'!G$3:G$1298,VLOOKUP($B5048,'numeric possibilities'!$C$3:$G$1298,1)),'VBA code_permu_wo_repettn'!$AO$2:$AT$2))</f>
        <v>B</v>
      </c>
      <c r="I5048" t="s">
        <v>0</v>
      </c>
      <c r="J5048" t="s">
        <v>1</v>
      </c>
      <c r="K5048" t="s">
        <v>2</v>
      </c>
      <c r="L5048" t="s">
        <v>3</v>
      </c>
    </row>
    <row r="5049" spans="1:20" x14ac:dyDescent="0.25">
      <c r="A5049">
        <f t="shared" si="160"/>
        <v>5048</v>
      </c>
      <c r="B5049">
        <f t="shared" si="161"/>
        <v>1262</v>
      </c>
      <c r="C5049" t="str">
        <f>INDEX('VBA code_permu_wo_repettn'!$T$3:$Y$6,COUNTIF('Profile-matrices_Condorcet'!$B$2:$B5049,'Profile-matrices_Condorcet'!$B5049),MATCH(INDEX('numeric possibilities'!D$3:D$1298,VLOOKUP($B5049,'numeric possibilities'!$C$3:$G$1298,1)),'VBA code_permu_wo_repettn'!$T$2:$Y$2))</f>
        <v>C</v>
      </c>
      <c r="D5049" t="str">
        <f>INDEX('VBA code_permu_wo_repettn'!$AA$3:$AF$6,COUNTIF('Profile-matrices_Condorcet'!$B$2:$B5049,'Profile-matrices_Condorcet'!$B5049),MATCH(INDEX('numeric possibilities'!E$3:E$1298,VLOOKUP($B5049,'numeric possibilities'!$C$3:$G$1298,1)),'VBA code_permu_wo_repettn'!$AA$2:$AF$2))</f>
        <v>D</v>
      </c>
      <c r="E5049" t="str">
        <f>INDEX('VBA code_permu_wo_repettn'!$AH$3:$AM$6,COUNTIF('Profile-matrices_Condorcet'!$B$2:$B5049,'Profile-matrices_Condorcet'!$B5049),MATCH(INDEX('numeric possibilities'!F$3:F$1298,VLOOKUP($B5049,'numeric possibilities'!$C$3:$G$1298,1)),'VBA code_permu_wo_repettn'!$AH$2:$AM$2))</f>
        <v>A</v>
      </c>
      <c r="F5049" t="str">
        <f>INDEX('VBA code_permu_wo_repettn'!$AO$3:$AT$6,COUNTIF('Profile-matrices_Condorcet'!$B$2:$B5049,'Profile-matrices_Condorcet'!$B5049),MATCH(INDEX('numeric possibilities'!G$3:G$1298,VLOOKUP($B5049,'numeric possibilities'!$C$3:$G$1298,1)),'VBA code_permu_wo_repettn'!$AO$2:$AT$2))</f>
        <v>A</v>
      </c>
      <c r="G5049" t="str">
        <f>IF(MAX(I5049:L5049)&gt;='numeric possibilities'!$B$4/2,INDEX('Profile-matrices_Condorcet'!I5048:L5048,1,MATCH(MAX('Profile-matrices_Condorcet'!I5049:L5049),'Profile-matrices_Condorcet'!I5049:L5049,0)),"NCW")</f>
        <v>B</v>
      </c>
      <c r="H5049" t="s">
        <v>13</v>
      </c>
      <c r="I5049" s="3">
        <f>COUNTIF($I5047:$S5047,I5048)</f>
        <v>2</v>
      </c>
      <c r="J5049" s="3">
        <f>COUNTIF($I5047:$S5047,J5048)</f>
        <v>3</v>
      </c>
      <c r="K5049" s="3">
        <f>COUNTIF($I5047:$S5047,K5048)</f>
        <v>1</v>
      </c>
      <c r="L5049" s="3">
        <f>COUNTIF($I5047:$S5047,L5048)</f>
        <v>0</v>
      </c>
    </row>
    <row r="5050" spans="1:20" x14ac:dyDescent="0.25">
      <c r="A5050">
        <f t="shared" si="160"/>
        <v>5049</v>
      </c>
      <c r="B5050">
        <f t="shared" si="161"/>
        <v>1263</v>
      </c>
      <c r="C5050" t="str">
        <f>INDEX('VBA code_permu_wo_repettn'!$T$3:$Y$6,COUNTIF('Profile-matrices_Condorcet'!$B$2:$B5050,'Profile-matrices_Condorcet'!$B5050),MATCH(INDEX('numeric possibilities'!D$3:D$1298,VLOOKUP($B5050,'numeric possibilities'!$C$3:$G$1298,1)),'VBA code_permu_wo_repettn'!$T$2:$Y$2))</f>
        <v>A</v>
      </c>
      <c r="D5050" t="str">
        <f>INDEX('VBA code_permu_wo_repettn'!$AA$3:$AF$6,COUNTIF('Profile-matrices_Condorcet'!$B$2:$B5050,'Profile-matrices_Condorcet'!$B5050),MATCH(INDEX('numeric possibilities'!E$3:E$1298,VLOOKUP($B5050,'numeric possibilities'!$C$3:$G$1298,1)),'VBA code_permu_wo_repettn'!$AA$2:$AF$2))</f>
        <v>B</v>
      </c>
      <c r="E5050" t="str">
        <f>INDEX('VBA code_permu_wo_repettn'!$AH$3:$AM$6,COUNTIF('Profile-matrices_Condorcet'!$B$2:$B5050,'Profile-matrices_Condorcet'!$B5050),MATCH(INDEX('numeric possibilities'!F$3:F$1298,VLOOKUP($B5050,'numeric possibilities'!$C$3:$G$1298,1)),'VBA code_permu_wo_repettn'!$AH$2:$AM$2))</f>
        <v>C</v>
      </c>
      <c r="F5050" t="str">
        <f>INDEX('VBA code_permu_wo_repettn'!$AO$3:$AT$6,COUNTIF('Profile-matrices_Condorcet'!$B$2:$B5050,'Profile-matrices_Condorcet'!$B5050),MATCH(INDEX('numeric possibilities'!G$3:G$1298,VLOOKUP($B5050,'numeric possibilities'!$C$3:$G$1298,1)),'VBA code_permu_wo_repettn'!$AO$2:$AT$2))</f>
        <v>D</v>
      </c>
      <c r="H5050" t="s">
        <v>14</v>
      </c>
      <c r="I5050" s="3">
        <f>IF(MATCH(I$1,$C5050:$C5053,0)&lt;(MATCH(J$1,$C5050:$C5053,0)),1*a_vote,0)+IF(MATCH(I$1,$D5050:$D5053,0)&lt;MATCH(J$1,$D5050:$D5053,0),1*b_vote,0)+IF(MATCH(I$1,$E5050:$E5053,0)&lt;MATCH(J$1,$E5050:$E5053,0),1*c_vote,0)+IF(MATCH(I$1,$F5050:$F5053,0)&lt;MATCH(J$1,$F5050:$F5053,0),1*d_vote,0)</f>
        <v>0.27</v>
      </c>
      <c r="J5050" s="3">
        <f>IF(MATCH(I$1,$C5050:$C5053,0)&gt;(MATCH(J$1,$C5050:$C5053,0)),1*a_vote,0)+IF(MATCH(I$1,$D5050:$D5053,0)&gt;MATCH(J$1,$D5050:$D5053,0),1*b_vote,0)+IF(MATCH(I$1,$E5050:$E5053,0)&gt;MATCH(J$1,$E5050:$E5053,0),1*c_vote,0)+IF(MATCH(I$1,$F5050:$F5053,0)&gt;MATCH(J$1,$F5050:$F5053,0),1*d_vote,0)</f>
        <v>0.73</v>
      </c>
      <c r="K5050" s="3">
        <f>IF(MATCH($K$1,$C5050:$C5053,0)&lt;(MATCH($L$1,$C5050:$C5053,0)),1*a_vote,0)+IF(MATCH($K$1,$D5050:$D5053,0)&lt;MATCH($L$1,$D5050:$D5053,0),1*b_vote,0)+IF(MATCH($K$1,$E5050:$E5053,0)&lt;MATCH($L$1,$E5050:$E5053,0),1*c_vote,0)+IF(MATCH($K$1,$F5050:$F5053,0)&lt;MATCH($L$1,$F5050:$F5053,0),1*d_vote,0)</f>
        <v>0.53</v>
      </c>
      <c r="L5050" s="3">
        <f>IF(MATCH(K$1,$C5050:$C5053,0)&gt;(MATCH(L$1,$C5050:$C5053,0)),1*a_vote,0)+IF(MATCH(K$1,$D5050:$D5053,0)&gt;MATCH(L$1,$D5050:$D5053,0),1*b_vote,0)+IF(MATCH(K$1,$E5050:$E5053,0)&gt;MATCH(L$1,$E5050:$E5053,0),1*c_vote,0)+IF(MATCH(K$1,$F5050:$F5053,0)&gt;MATCH(L$1,$F5050:$F5053,0),1*d_vote,0)</f>
        <v>0.47</v>
      </c>
      <c r="M5050" s="3">
        <f>IF(MATCH($M$1,$C5050:$C5053,0)&lt;(MATCH($N$1,$C5050:$C5053,0)),1*a_vote,0)+IF(MATCH($M$1,$D5050:$D5053,0)&lt;MATCH($N$1,$D5050:$D5053,0),1*b_vote,0)+IF(MATCH($M$1,$E5050:$E5053,0)&lt;MATCH($N$1,$E5050:$E5053,0),1*c_vote,0)+IF(MATCH($M$1,$F5050:$F5053,0)&lt;MATCH($N$1,$F5050:$F5053,0),1*d_vote,0)</f>
        <v>0.53</v>
      </c>
      <c r="N5050" s="3">
        <f>IF(MATCH(M$1,$C5050:$C5053,0)&gt;(MATCH(N$1,$C5050:$C5053,0)),1*a_vote,0)+IF(MATCH(M$1,$D5050:$D5053,0)&gt;MATCH(N$1,$D5050:$D5053,0),1*b_vote,0)+IF(MATCH(M$1,$E5050:$E5053,0)&gt;MATCH(N$1,$E5050:$E5053,0),1*c_vote,0)+IF(MATCH(M$1,$F5050:$F5053,0)&gt;MATCH(N$1,$F5050:$F5053,0),1*d_vote,0)</f>
        <v>0.47</v>
      </c>
      <c r="O5050" s="3">
        <f>IF(MATCH($O$1,$C5050:$C5053,0)&lt;(MATCH($P$1,$C5050:$C5053,0)),1*a_vote,0)+IF(MATCH($O$1,$D5050:$D5053,0)&lt;MATCH($P$1,$D5050:$D5053,0),1*b_vote,0)+IF(MATCH($O$1,$E5050:$E5053,0)&lt;MATCH($P$1,$E5050:$E5053,0),1*c_vote,0)+IF(MATCH($O$1,$F5050:$F5053,0)&lt;MATCH($P$1,$F5050:$F5053,0),1*d_vote,0)</f>
        <v>0.26</v>
      </c>
      <c r="P5050" s="3">
        <f>IF(MATCH(O$1,$C5050:$C5053,0)&gt;(MATCH(P$1,$C5050:$C5053,0)),1*a_vote,0)+IF(MATCH(O$1,$D5050:$D5053,0)&gt;MATCH(P$1,$D5050:$D5053,0),1*b_vote,0)+IF(MATCH(O$1,$E5050:$E5053,0)&gt;MATCH(P$1,$E5050:$E5053,0),1*c_vote,0)+IF(MATCH(O$1,$F5050:$F5053,0)&gt;MATCH(P$1,$F5050:$F5053,0),1*d_vote,0)</f>
        <v>0.74</v>
      </c>
      <c r="Q5050" s="3">
        <f>IF(MATCH($Q$1,$C5050:$C5053,0)&lt;(MATCH($R$1,$C5050:$C5053,0)),1*a_vote,0)+IF(MATCH($Q$1,$D5050:$D5053,0)&lt;MATCH($R$1,$D5050:$D5053,0),1*b_vote,0)+IF(MATCH($Q$1,$E5050:$E5053,0)&lt;MATCH($R$1,$E5050:$E5053,0),1*c_vote,0)+IF(MATCH($Q$1,$F5050:$F5053,0)&lt;MATCH($R$1,$F5050:$F5053,0),1*d_vote,0)</f>
        <v>0.53</v>
      </c>
      <c r="R5050" s="3">
        <f>IF(MATCH(Q$1,$C5050:$C5053,0)&gt;(MATCH(R$1,$C5050:$C5053,0)),1*a_vote,0)+IF(MATCH(Q$1,$D5050:$D5053,0)&gt;MATCH(R$1,$D5050:$D5053,0),1*b_vote,0)+IF(MATCH(Q$1,$E5050:$E5053,0)&gt;MATCH(R$1,$E5050:$E5053,0),1*c_vote,0)+IF(MATCH(Q$1,$F5050:$F5053,0)&gt;MATCH(R$1,$F5050:$F5053,0),1*d_vote,0)</f>
        <v>0.47</v>
      </c>
      <c r="S5050" s="3">
        <f>IF(MATCH($S$1,$C5050:$C5053,0)&lt;(MATCH($T$1,$C5050:$C5053,0)),1*a_vote,0)+IF(MATCH($S$1,$D5050:$D5053,0)&lt;MATCH($T$1,$D5050:$D5053,0),1*b_vote,0)+IF(MATCH($S$1,$E5050:$E5053,0)&lt;MATCH($T$1,$E5050:$E5053,0),1*c_vote,0)+IF(MATCH($S$1,$F5050:$F5053,0)&lt;MATCH($T$1,$F5050:$F5053,0),1*d_vote,0)</f>
        <v>0.78</v>
      </c>
      <c r="T5050" s="3">
        <f>IF(MATCH(S$1,$C5050:$C5053,0)&gt;(MATCH(T$1,$C5050:$C5053,0)),1*a_vote,0)+IF(MATCH(S$1,$D5050:$D5053,0)&gt;MATCH(T$1,$D5050:$D5053,0),1*b_vote,0)+IF(MATCH(S$1,$E5050:$E5053,0)&gt;MATCH(T$1,$E5050:$E5053,0),1*c_vote,0)+IF(MATCH(S$1,$F5050:$F5053,0)&gt;MATCH(T$1,$F5050:$F5053,0),1*d_vote,0)</f>
        <v>0.21999999999999997</v>
      </c>
    </row>
    <row r="5051" spans="1:20" x14ac:dyDescent="0.25">
      <c r="A5051">
        <f t="shared" si="160"/>
        <v>5050</v>
      </c>
      <c r="B5051">
        <f t="shared" si="161"/>
        <v>1263</v>
      </c>
      <c r="C5051" t="str">
        <f>INDEX('VBA code_permu_wo_repettn'!$T$3:$Y$6,COUNTIF('Profile-matrices_Condorcet'!$B$2:$B5051,'Profile-matrices_Condorcet'!$B5051),MATCH(INDEX('numeric possibilities'!D$3:D$1298,VLOOKUP($B5051,'numeric possibilities'!$C$3:$G$1298,1)),'VBA code_permu_wo_repettn'!$T$2:$Y$2))</f>
        <v>C</v>
      </c>
      <c r="D5051" t="str">
        <f>INDEX('VBA code_permu_wo_repettn'!$AA$3:$AF$6,COUNTIF('Profile-matrices_Condorcet'!$B$2:$B5051,'Profile-matrices_Condorcet'!$B5051),MATCH(INDEX('numeric possibilities'!E$3:E$1298,VLOOKUP($B5051,'numeric possibilities'!$C$3:$G$1298,1)),'VBA code_permu_wo_repettn'!$AA$2:$AF$2))</f>
        <v>A</v>
      </c>
      <c r="E5051" t="str">
        <f>INDEX('VBA code_permu_wo_repettn'!$AH$3:$AM$6,COUNTIF('Profile-matrices_Condorcet'!$B$2:$B5051,'Profile-matrices_Condorcet'!$B5051),MATCH(INDEX('numeric possibilities'!F$3:F$1298,VLOOKUP($B5051,'numeric possibilities'!$C$3:$G$1298,1)),'VBA code_permu_wo_repettn'!$AH$2:$AM$2))</f>
        <v>D</v>
      </c>
      <c r="F5051" t="str">
        <f>INDEX('VBA code_permu_wo_repettn'!$AO$3:$AT$6,COUNTIF('Profile-matrices_Condorcet'!$B$2:$B5051,'Profile-matrices_Condorcet'!$B5051),MATCH(INDEX('numeric possibilities'!G$3:G$1298,VLOOKUP($B5051,'numeric possibilities'!$C$3:$G$1298,1)),'VBA code_permu_wo_repettn'!$AO$2:$AT$2))</f>
        <v>C</v>
      </c>
      <c r="H5051" t="s">
        <v>15</v>
      </c>
      <c r="I5051" t="str">
        <f>IF(I5050&gt;J5050,$I$1,IF(I5050&lt;J5050,$J$1,0))</f>
        <v>B</v>
      </c>
      <c r="K5051" t="str">
        <f>IF(K5050&gt;L5050,$K$1,IF(K5050&lt;L5050,$L$1,0))</f>
        <v>A</v>
      </c>
      <c r="M5051" t="str">
        <f>IF(M5050&gt;N5050,$M$1,IF(M5050&lt;N5050,$N$1,0))</f>
        <v>A</v>
      </c>
      <c r="O5051" t="str">
        <f>IF(O5050&gt;P5050,$O$1,IF(O5050&lt;P5050,$P$1,0))</f>
        <v>C</v>
      </c>
      <c r="Q5051" t="str">
        <f>IF(Q5050&gt;R5050,$Q$1,IF(Q5050&lt;R5050,$R$1,0))</f>
        <v>B</v>
      </c>
      <c r="S5051" t="str">
        <f>IF(S5050&gt;T5050,$S$1,IF(S5050&lt;T5050,$T$1,0))</f>
        <v>C</v>
      </c>
    </row>
    <row r="5052" spans="1:20" x14ac:dyDescent="0.25">
      <c r="A5052">
        <f t="shared" si="160"/>
        <v>5051</v>
      </c>
      <c r="B5052">
        <f t="shared" si="161"/>
        <v>1263</v>
      </c>
      <c r="C5052" t="str">
        <f>INDEX('VBA code_permu_wo_repettn'!$T$3:$Y$6,COUNTIF('Profile-matrices_Condorcet'!$B$2:$B5052,'Profile-matrices_Condorcet'!$B5052),MATCH(INDEX('numeric possibilities'!D$3:D$1298,VLOOKUP($B5052,'numeric possibilities'!$C$3:$G$1298,1)),'VBA code_permu_wo_repettn'!$T$2:$Y$2))</f>
        <v>B</v>
      </c>
      <c r="D5052" t="str">
        <f>INDEX('VBA code_permu_wo_repettn'!$AA$3:$AF$6,COUNTIF('Profile-matrices_Condorcet'!$B$2:$B5052,'Profile-matrices_Condorcet'!$B5052),MATCH(INDEX('numeric possibilities'!E$3:E$1298,VLOOKUP($B5052,'numeric possibilities'!$C$3:$G$1298,1)),'VBA code_permu_wo_repettn'!$AA$2:$AF$2))</f>
        <v>C</v>
      </c>
      <c r="E5052" t="str">
        <f>INDEX('VBA code_permu_wo_repettn'!$AH$3:$AM$6,COUNTIF('Profile-matrices_Condorcet'!$B$2:$B5052,'Profile-matrices_Condorcet'!$B5052),MATCH(INDEX('numeric possibilities'!F$3:F$1298,VLOOKUP($B5052,'numeric possibilities'!$C$3:$G$1298,1)),'VBA code_permu_wo_repettn'!$AH$2:$AM$2))</f>
        <v>B</v>
      </c>
      <c r="F5052" t="str">
        <f>INDEX('VBA code_permu_wo_repettn'!$AO$3:$AT$6,COUNTIF('Profile-matrices_Condorcet'!$B$2:$B5052,'Profile-matrices_Condorcet'!$B5052),MATCH(INDEX('numeric possibilities'!G$3:G$1298,VLOOKUP($B5052,'numeric possibilities'!$C$3:$G$1298,1)),'VBA code_permu_wo_repettn'!$AO$2:$AT$2))</f>
        <v>B</v>
      </c>
      <c r="I5052" t="s">
        <v>0</v>
      </c>
      <c r="J5052" t="s">
        <v>1</v>
      </c>
      <c r="K5052" t="s">
        <v>2</v>
      </c>
      <c r="L5052" t="s">
        <v>3</v>
      </c>
    </row>
    <row r="5053" spans="1:20" x14ac:dyDescent="0.25">
      <c r="A5053">
        <f t="shared" si="160"/>
        <v>5052</v>
      </c>
      <c r="B5053">
        <f t="shared" si="161"/>
        <v>1263</v>
      </c>
      <c r="C5053" t="str">
        <f>INDEX('VBA code_permu_wo_repettn'!$T$3:$Y$6,COUNTIF('Profile-matrices_Condorcet'!$B$2:$B5053,'Profile-matrices_Condorcet'!$B5053),MATCH(INDEX('numeric possibilities'!D$3:D$1298,VLOOKUP($B5053,'numeric possibilities'!$C$3:$G$1298,1)),'VBA code_permu_wo_repettn'!$T$2:$Y$2))</f>
        <v>D</v>
      </c>
      <c r="D5053" t="str">
        <f>INDEX('VBA code_permu_wo_repettn'!$AA$3:$AF$6,COUNTIF('Profile-matrices_Condorcet'!$B$2:$B5053,'Profile-matrices_Condorcet'!$B5053),MATCH(INDEX('numeric possibilities'!E$3:E$1298,VLOOKUP($B5053,'numeric possibilities'!$C$3:$G$1298,1)),'VBA code_permu_wo_repettn'!$AA$2:$AF$2))</f>
        <v>D</v>
      </c>
      <c r="E5053" t="str">
        <f>INDEX('VBA code_permu_wo_repettn'!$AH$3:$AM$6,COUNTIF('Profile-matrices_Condorcet'!$B$2:$B5053,'Profile-matrices_Condorcet'!$B5053),MATCH(INDEX('numeric possibilities'!F$3:F$1298,VLOOKUP($B5053,'numeric possibilities'!$C$3:$G$1298,1)),'VBA code_permu_wo_repettn'!$AH$2:$AM$2))</f>
        <v>A</v>
      </c>
      <c r="F5053" t="str">
        <f>INDEX('VBA code_permu_wo_repettn'!$AO$3:$AT$6,COUNTIF('Profile-matrices_Condorcet'!$B$2:$B5053,'Profile-matrices_Condorcet'!$B5053),MATCH(INDEX('numeric possibilities'!G$3:G$1298,VLOOKUP($B5053,'numeric possibilities'!$C$3:$G$1298,1)),'VBA code_permu_wo_repettn'!$AO$2:$AT$2))</f>
        <v>A</v>
      </c>
      <c r="G5053" t="str">
        <f>IF(MAX(I5053:L5053)&gt;='numeric possibilities'!$B$4/2,INDEX('Profile-matrices_Condorcet'!I5052:L5052,1,MATCH(MAX('Profile-matrices_Condorcet'!I5053:L5053),'Profile-matrices_Condorcet'!I5053:L5053,0)),"NCW")</f>
        <v>NCW</v>
      </c>
      <c r="H5053" t="s">
        <v>13</v>
      </c>
      <c r="I5053" s="3">
        <f>COUNTIF($I5051:$S5051,I5052)</f>
        <v>2</v>
      </c>
      <c r="J5053" s="3">
        <f>COUNTIF($I5051:$S5051,J5052)</f>
        <v>2</v>
      </c>
      <c r="K5053" s="3">
        <f>COUNTIF($I5051:$S5051,K5052)</f>
        <v>2</v>
      </c>
      <c r="L5053" s="3">
        <f>COUNTIF($I5051:$S5051,L5052)</f>
        <v>0</v>
      </c>
    </row>
    <row r="5054" spans="1:20" x14ac:dyDescent="0.25">
      <c r="A5054">
        <f t="shared" si="160"/>
        <v>5053</v>
      </c>
      <c r="B5054">
        <f t="shared" si="161"/>
        <v>1264</v>
      </c>
      <c r="C5054" t="str">
        <f>INDEX('VBA code_permu_wo_repettn'!$T$3:$Y$6,COUNTIF('Profile-matrices_Condorcet'!$B$2:$B5054,'Profile-matrices_Condorcet'!$B5054),MATCH(INDEX('numeric possibilities'!D$3:D$1298,VLOOKUP($B5054,'numeric possibilities'!$C$3:$G$1298,1)),'VBA code_permu_wo_repettn'!$T$2:$Y$2))</f>
        <v>A</v>
      </c>
      <c r="D5054" t="str">
        <f>INDEX('VBA code_permu_wo_repettn'!$AA$3:$AF$6,COUNTIF('Profile-matrices_Condorcet'!$B$2:$B5054,'Profile-matrices_Condorcet'!$B5054),MATCH(INDEX('numeric possibilities'!E$3:E$1298,VLOOKUP($B5054,'numeric possibilities'!$C$3:$G$1298,1)),'VBA code_permu_wo_repettn'!$AA$2:$AF$2))</f>
        <v>B</v>
      </c>
      <c r="E5054" t="str">
        <f>INDEX('VBA code_permu_wo_repettn'!$AH$3:$AM$6,COUNTIF('Profile-matrices_Condorcet'!$B$2:$B5054,'Profile-matrices_Condorcet'!$B5054),MATCH(INDEX('numeric possibilities'!F$3:F$1298,VLOOKUP($B5054,'numeric possibilities'!$C$3:$G$1298,1)),'VBA code_permu_wo_repettn'!$AH$2:$AM$2))</f>
        <v>C</v>
      </c>
      <c r="F5054" t="str">
        <f>INDEX('VBA code_permu_wo_repettn'!$AO$3:$AT$6,COUNTIF('Profile-matrices_Condorcet'!$B$2:$B5054,'Profile-matrices_Condorcet'!$B5054),MATCH(INDEX('numeric possibilities'!G$3:G$1298,VLOOKUP($B5054,'numeric possibilities'!$C$3:$G$1298,1)),'VBA code_permu_wo_repettn'!$AO$2:$AT$2))</f>
        <v>D</v>
      </c>
      <c r="H5054" t="s">
        <v>14</v>
      </c>
      <c r="I5054" s="3">
        <f>IF(MATCH(I$1,$C5054:$C5057,0)&lt;(MATCH(J$1,$C5054:$C5057,0)),1*a_vote,0)+IF(MATCH(I$1,$D5054:$D5057,0)&lt;MATCH(J$1,$D5054:$D5057,0),1*b_vote,0)+IF(MATCH(I$1,$E5054:$E5057,0)&lt;MATCH(J$1,$E5054:$E5057,0),1*c_vote,0)+IF(MATCH(I$1,$F5054:$F5057,0)&lt;MATCH(J$1,$F5054:$F5057,0),1*d_vote,0)</f>
        <v>0.27</v>
      </c>
      <c r="J5054" s="3">
        <f>IF(MATCH(I$1,$C5054:$C5057,0)&gt;(MATCH(J$1,$C5054:$C5057,0)),1*a_vote,0)+IF(MATCH(I$1,$D5054:$D5057,0)&gt;MATCH(J$1,$D5054:$D5057,0),1*b_vote,0)+IF(MATCH(I$1,$E5054:$E5057,0)&gt;MATCH(J$1,$E5054:$E5057,0),1*c_vote,0)+IF(MATCH(I$1,$F5054:$F5057,0)&gt;MATCH(J$1,$F5054:$F5057,0),1*d_vote,0)</f>
        <v>0.73</v>
      </c>
      <c r="K5054" s="3">
        <f>IF(MATCH($K$1,$C5054:$C5057,0)&lt;(MATCH($L$1,$C5054:$C5057,0)),1*a_vote,0)+IF(MATCH($K$1,$D5054:$D5057,0)&lt;MATCH($L$1,$D5054:$D5057,0),1*b_vote,0)+IF(MATCH($K$1,$E5054:$E5057,0)&lt;MATCH($L$1,$E5054:$E5057,0),1*c_vote,0)+IF(MATCH($K$1,$F5054:$F5057,0)&lt;MATCH($L$1,$F5054:$F5057,0),1*d_vote,0)</f>
        <v>0.53</v>
      </c>
      <c r="L5054" s="3">
        <f>IF(MATCH(K$1,$C5054:$C5057,0)&gt;(MATCH(L$1,$C5054:$C5057,0)),1*a_vote,0)+IF(MATCH(K$1,$D5054:$D5057,0)&gt;MATCH(L$1,$D5054:$D5057,0),1*b_vote,0)+IF(MATCH(K$1,$E5054:$E5057,0)&gt;MATCH(L$1,$E5054:$E5057,0),1*c_vote,0)+IF(MATCH(K$1,$F5054:$F5057,0)&gt;MATCH(L$1,$F5054:$F5057,0),1*d_vote,0)</f>
        <v>0.47</v>
      </c>
      <c r="M5054" s="3">
        <f>IF(MATCH($M$1,$C5054:$C5057,0)&lt;(MATCH($N$1,$C5054:$C5057,0)),1*a_vote,0)+IF(MATCH($M$1,$D5054:$D5057,0)&lt;MATCH($N$1,$D5054:$D5057,0),1*b_vote,0)+IF(MATCH($M$1,$E5054:$E5057,0)&lt;MATCH($N$1,$E5054:$E5057,0),1*c_vote,0)+IF(MATCH($M$1,$F5054:$F5057,0)&lt;MATCH($N$1,$F5054:$F5057,0),1*d_vote,0)</f>
        <v>0.53</v>
      </c>
      <c r="N5054" s="3">
        <f>IF(MATCH(M$1,$C5054:$C5057,0)&gt;(MATCH(N$1,$C5054:$C5057,0)),1*a_vote,0)+IF(MATCH(M$1,$D5054:$D5057,0)&gt;MATCH(N$1,$D5054:$D5057,0),1*b_vote,0)+IF(MATCH(M$1,$E5054:$E5057,0)&gt;MATCH(N$1,$E5054:$E5057,0),1*c_vote,0)+IF(MATCH(M$1,$F5054:$F5057,0)&gt;MATCH(N$1,$F5054:$F5057,0),1*d_vote,0)</f>
        <v>0.47</v>
      </c>
      <c r="O5054" s="3">
        <f>IF(MATCH($O$1,$C5054:$C5057,0)&lt;(MATCH($P$1,$C5054:$C5057,0)),1*a_vote,0)+IF(MATCH($O$1,$D5054:$D5057,0)&lt;MATCH($P$1,$D5054:$D5057,0),1*b_vote,0)+IF(MATCH($O$1,$E5054:$E5057,0)&lt;MATCH($P$1,$E5054:$E5057,0),1*c_vote,0)+IF(MATCH($O$1,$F5054:$F5057,0)&lt;MATCH($P$1,$F5054:$F5057,0),1*d_vote,0)</f>
        <v>0.26</v>
      </c>
      <c r="P5054" s="3">
        <f>IF(MATCH(O$1,$C5054:$C5057,0)&gt;(MATCH(P$1,$C5054:$C5057,0)),1*a_vote,0)+IF(MATCH(O$1,$D5054:$D5057,0)&gt;MATCH(P$1,$D5054:$D5057,0),1*b_vote,0)+IF(MATCH(O$1,$E5054:$E5057,0)&gt;MATCH(P$1,$E5054:$E5057,0),1*c_vote,0)+IF(MATCH(O$1,$F5054:$F5057,0)&gt;MATCH(P$1,$F5054:$F5057,0),1*d_vote,0)</f>
        <v>0.74</v>
      </c>
      <c r="Q5054" s="3">
        <f>IF(MATCH($Q$1,$C5054:$C5057,0)&lt;(MATCH($R$1,$C5054:$C5057,0)),1*a_vote,0)+IF(MATCH($Q$1,$D5054:$D5057,0)&lt;MATCH($R$1,$D5054:$D5057,0),1*b_vote,0)+IF(MATCH($Q$1,$E5054:$E5057,0)&lt;MATCH($R$1,$E5054:$E5057,0),1*c_vote,0)+IF(MATCH($Q$1,$F5054:$F5057,0)&lt;MATCH($R$1,$F5054:$F5057,0),1*d_vote,0)</f>
        <v>0.26</v>
      </c>
      <c r="R5054" s="3">
        <f>IF(MATCH(Q$1,$C5054:$C5057,0)&gt;(MATCH(R$1,$C5054:$C5057,0)),1*a_vote,0)+IF(MATCH(Q$1,$D5054:$D5057,0)&gt;MATCH(R$1,$D5054:$D5057,0),1*b_vote,0)+IF(MATCH(Q$1,$E5054:$E5057,0)&gt;MATCH(R$1,$E5054:$E5057,0),1*c_vote,0)+IF(MATCH(Q$1,$F5054:$F5057,0)&gt;MATCH(R$1,$F5054:$F5057,0),1*d_vote,0)</f>
        <v>0.74</v>
      </c>
      <c r="S5054" s="3">
        <f>IF(MATCH($S$1,$C5054:$C5057,0)&lt;(MATCH($T$1,$C5054:$C5057,0)),1*a_vote,0)+IF(MATCH($S$1,$D5054:$D5057,0)&lt;MATCH($T$1,$D5054:$D5057,0),1*b_vote,0)+IF(MATCH($S$1,$E5054:$E5057,0)&lt;MATCH($T$1,$E5054:$E5057,0),1*c_vote,0)+IF(MATCH($S$1,$F5054:$F5057,0)&lt;MATCH($T$1,$F5054:$F5057,0),1*d_vote,0)</f>
        <v>0.78</v>
      </c>
      <c r="T5054" s="3">
        <f>IF(MATCH(S$1,$C5054:$C5057,0)&gt;(MATCH(T$1,$C5054:$C5057,0)),1*a_vote,0)+IF(MATCH(S$1,$D5054:$D5057,0)&gt;MATCH(T$1,$D5054:$D5057,0),1*b_vote,0)+IF(MATCH(S$1,$E5054:$E5057,0)&gt;MATCH(T$1,$E5054:$E5057,0),1*c_vote,0)+IF(MATCH(S$1,$F5054:$F5057,0)&gt;MATCH(T$1,$F5054:$F5057,0),1*d_vote,0)</f>
        <v>0.21999999999999997</v>
      </c>
    </row>
    <row r="5055" spans="1:20" x14ac:dyDescent="0.25">
      <c r="A5055">
        <f t="shared" si="160"/>
        <v>5054</v>
      </c>
      <c r="B5055">
        <f t="shared" si="161"/>
        <v>1264</v>
      </c>
      <c r="C5055" t="str">
        <f>INDEX('VBA code_permu_wo_repettn'!$T$3:$Y$6,COUNTIF('Profile-matrices_Condorcet'!$B$2:$B5055,'Profile-matrices_Condorcet'!$B5055),MATCH(INDEX('numeric possibilities'!D$3:D$1298,VLOOKUP($B5055,'numeric possibilities'!$C$3:$G$1298,1)),'VBA code_permu_wo_repettn'!$T$2:$Y$2))</f>
        <v>C</v>
      </c>
      <c r="D5055" t="str">
        <f>INDEX('VBA code_permu_wo_repettn'!$AA$3:$AF$6,COUNTIF('Profile-matrices_Condorcet'!$B$2:$B5055,'Profile-matrices_Condorcet'!$B5055),MATCH(INDEX('numeric possibilities'!E$3:E$1298,VLOOKUP($B5055,'numeric possibilities'!$C$3:$G$1298,1)),'VBA code_permu_wo_repettn'!$AA$2:$AF$2))</f>
        <v>A</v>
      </c>
      <c r="E5055" t="str">
        <f>INDEX('VBA code_permu_wo_repettn'!$AH$3:$AM$6,COUNTIF('Profile-matrices_Condorcet'!$B$2:$B5055,'Profile-matrices_Condorcet'!$B5055),MATCH(INDEX('numeric possibilities'!F$3:F$1298,VLOOKUP($B5055,'numeric possibilities'!$C$3:$G$1298,1)),'VBA code_permu_wo_repettn'!$AH$2:$AM$2))</f>
        <v>D</v>
      </c>
      <c r="F5055" t="str">
        <f>INDEX('VBA code_permu_wo_repettn'!$AO$3:$AT$6,COUNTIF('Profile-matrices_Condorcet'!$B$2:$B5055,'Profile-matrices_Condorcet'!$B5055),MATCH(INDEX('numeric possibilities'!G$3:G$1298,VLOOKUP($B5055,'numeric possibilities'!$C$3:$G$1298,1)),'VBA code_permu_wo_repettn'!$AO$2:$AT$2))</f>
        <v>C</v>
      </c>
      <c r="H5055" t="s">
        <v>15</v>
      </c>
      <c r="I5055" t="str">
        <f>IF(I5054&gt;J5054,$I$1,IF(I5054&lt;J5054,$J$1,0))</f>
        <v>B</v>
      </c>
      <c r="K5055" t="str">
        <f>IF(K5054&gt;L5054,$K$1,IF(K5054&lt;L5054,$L$1,0))</f>
        <v>A</v>
      </c>
      <c r="M5055" t="str">
        <f>IF(M5054&gt;N5054,$M$1,IF(M5054&lt;N5054,$N$1,0))</f>
        <v>A</v>
      </c>
      <c r="O5055" t="str">
        <f>IF(O5054&gt;P5054,$O$1,IF(O5054&lt;P5054,$P$1,0))</f>
        <v>C</v>
      </c>
      <c r="Q5055" t="str">
        <f>IF(Q5054&gt;R5054,$Q$1,IF(Q5054&lt;R5054,$R$1,0))</f>
        <v>D</v>
      </c>
      <c r="S5055" t="str">
        <f>IF(S5054&gt;T5054,$S$1,IF(S5054&lt;T5054,$T$1,0))</f>
        <v>C</v>
      </c>
    </row>
    <row r="5056" spans="1:20" x14ac:dyDescent="0.25">
      <c r="A5056">
        <f t="shared" si="160"/>
        <v>5055</v>
      </c>
      <c r="B5056">
        <f t="shared" si="161"/>
        <v>1264</v>
      </c>
      <c r="C5056" t="str">
        <f>INDEX('VBA code_permu_wo_repettn'!$T$3:$Y$6,COUNTIF('Profile-matrices_Condorcet'!$B$2:$B5056,'Profile-matrices_Condorcet'!$B5056),MATCH(INDEX('numeric possibilities'!D$3:D$1298,VLOOKUP($B5056,'numeric possibilities'!$C$3:$G$1298,1)),'VBA code_permu_wo_repettn'!$T$2:$Y$2))</f>
        <v>D</v>
      </c>
      <c r="D5056" t="str">
        <f>INDEX('VBA code_permu_wo_repettn'!$AA$3:$AF$6,COUNTIF('Profile-matrices_Condorcet'!$B$2:$B5056,'Profile-matrices_Condorcet'!$B5056),MATCH(INDEX('numeric possibilities'!E$3:E$1298,VLOOKUP($B5056,'numeric possibilities'!$C$3:$G$1298,1)),'VBA code_permu_wo_repettn'!$AA$2:$AF$2))</f>
        <v>C</v>
      </c>
      <c r="E5056" t="str">
        <f>INDEX('VBA code_permu_wo_repettn'!$AH$3:$AM$6,COUNTIF('Profile-matrices_Condorcet'!$B$2:$B5056,'Profile-matrices_Condorcet'!$B5056),MATCH(INDEX('numeric possibilities'!F$3:F$1298,VLOOKUP($B5056,'numeric possibilities'!$C$3:$G$1298,1)),'VBA code_permu_wo_repettn'!$AH$2:$AM$2))</f>
        <v>B</v>
      </c>
      <c r="F5056" t="str">
        <f>INDEX('VBA code_permu_wo_repettn'!$AO$3:$AT$6,COUNTIF('Profile-matrices_Condorcet'!$B$2:$B5056,'Profile-matrices_Condorcet'!$B5056),MATCH(INDEX('numeric possibilities'!G$3:G$1298,VLOOKUP($B5056,'numeric possibilities'!$C$3:$G$1298,1)),'VBA code_permu_wo_repettn'!$AO$2:$AT$2))</f>
        <v>B</v>
      </c>
      <c r="I5056" t="s">
        <v>0</v>
      </c>
      <c r="J5056" t="s">
        <v>1</v>
      </c>
      <c r="K5056" t="s">
        <v>2</v>
      </c>
      <c r="L5056" t="s">
        <v>3</v>
      </c>
    </row>
    <row r="5057" spans="1:20" x14ac:dyDescent="0.25">
      <c r="A5057">
        <f t="shared" si="160"/>
        <v>5056</v>
      </c>
      <c r="B5057">
        <f t="shared" si="161"/>
        <v>1264</v>
      </c>
      <c r="C5057" t="str">
        <f>INDEX('VBA code_permu_wo_repettn'!$T$3:$Y$6,COUNTIF('Profile-matrices_Condorcet'!$B$2:$B5057,'Profile-matrices_Condorcet'!$B5057),MATCH(INDEX('numeric possibilities'!D$3:D$1298,VLOOKUP($B5057,'numeric possibilities'!$C$3:$G$1298,1)),'VBA code_permu_wo_repettn'!$T$2:$Y$2))</f>
        <v>B</v>
      </c>
      <c r="D5057" t="str">
        <f>INDEX('VBA code_permu_wo_repettn'!$AA$3:$AF$6,COUNTIF('Profile-matrices_Condorcet'!$B$2:$B5057,'Profile-matrices_Condorcet'!$B5057),MATCH(INDEX('numeric possibilities'!E$3:E$1298,VLOOKUP($B5057,'numeric possibilities'!$C$3:$G$1298,1)),'VBA code_permu_wo_repettn'!$AA$2:$AF$2))</f>
        <v>D</v>
      </c>
      <c r="E5057" t="str">
        <f>INDEX('VBA code_permu_wo_repettn'!$AH$3:$AM$6,COUNTIF('Profile-matrices_Condorcet'!$B$2:$B5057,'Profile-matrices_Condorcet'!$B5057),MATCH(INDEX('numeric possibilities'!F$3:F$1298,VLOOKUP($B5057,'numeric possibilities'!$C$3:$G$1298,1)),'VBA code_permu_wo_repettn'!$AH$2:$AM$2))</f>
        <v>A</v>
      </c>
      <c r="F5057" t="str">
        <f>INDEX('VBA code_permu_wo_repettn'!$AO$3:$AT$6,COUNTIF('Profile-matrices_Condorcet'!$B$2:$B5057,'Profile-matrices_Condorcet'!$B5057),MATCH(INDEX('numeric possibilities'!G$3:G$1298,VLOOKUP($B5057,'numeric possibilities'!$C$3:$G$1298,1)),'VBA code_permu_wo_repettn'!$AO$2:$AT$2))</f>
        <v>A</v>
      </c>
      <c r="G5057" t="str">
        <f>IF(MAX(I5057:L5057)&gt;='numeric possibilities'!$B$4/2,INDEX('Profile-matrices_Condorcet'!I5056:L5056,1,MATCH(MAX('Profile-matrices_Condorcet'!I5057:L5057),'Profile-matrices_Condorcet'!I5057:L5057,0)),"NCW")</f>
        <v>NCW</v>
      </c>
      <c r="H5057" t="s">
        <v>13</v>
      </c>
      <c r="I5057" s="3">
        <f>COUNTIF($I5055:$S5055,I5056)</f>
        <v>2</v>
      </c>
      <c r="J5057" s="3">
        <f>COUNTIF($I5055:$S5055,J5056)</f>
        <v>1</v>
      </c>
      <c r="K5057" s="3">
        <f>COUNTIF($I5055:$S5055,K5056)</f>
        <v>2</v>
      </c>
      <c r="L5057" s="3">
        <f>COUNTIF($I5055:$S5055,L5056)</f>
        <v>1</v>
      </c>
    </row>
    <row r="5058" spans="1:20" x14ac:dyDescent="0.25">
      <c r="A5058">
        <f t="shared" si="160"/>
        <v>5057</v>
      </c>
      <c r="B5058">
        <f t="shared" si="161"/>
        <v>1265</v>
      </c>
      <c r="C5058" t="str">
        <f>INDEX('VBA code_permu_wo_repettn'!$T$3:$Y$6,COUNTIF('Profile-matrices_Condorcet'!$B$2:$B5058,'Profile-matrices_Condorcet'!$B5058),MATCH(INDEX('numeric possibilities'!D$3:D$1298,VLOOKUP($B5058,'numeric possibilities'!$C$3:$G$1298,1)),'VBA code_permu_wo_repettn'!$T$2:$Y$2))</f>
        <v>A</v>
      </c>
      <c r="D5058" t="str">
        <f>INDEX('VBA code_permu_wo_repettn'!$AA$3:$AF$6,COUNTIF('Profile-matrices_Condorcet'!$B$2:$B5058,'Profile-matrices_Condorcet'!$B5058),MATCH(INDEX('numeric possibilities'!E$3:E$1298,VLOOKUP($B5058,'numeric possibilities'!$C$3:$G$1298,1)),'VBA code_permu_wo_repettn'!$AA$2:$AF$2))</f>
        <v>B</v>
      </c>
      <c r="E5058" t="str">
        <f>INDEX('VBA code_permu_wo_repettn'!$AH$3:$AM$6,COUNTIF('Profile-matrices_Condorcet'!$B$2:$B5058,'Profile-matrices_Condorcet'!$B5058),MATCH(INDEX('numeric possibilities'!F$3:F$1298,VLOOKUP($B5058,'numeric possibilities'!$C$3:$G$1298,1)),'VBA code_permu_wo_repettn'!$AH$2:$AM$2))</f>
        <v>C</v>
      </c>
      <c r="F5058" t="str">
        <f>INDEX('VBA code_permu_wo_repettn'!$AO$3:$AT$6,COUNTIF('Profile-matrices_Condorcet'!$B$2:$B5058,'Profile-matrices_Condorcet'!$B5058),MATCH(INDEX('numeric possibilities'!G$3:G$1298,VLOOKUP($B5058,'numeric possibilities'!$C$3:$G$1298,1)),'VBA code_permu_wo_repettn'!$AO$2:$AT$2))</f>
        <v>D</v>
      </c>
      <c r="H5058" t="s">
        <v>14</v>
      </c>
      <c r="I5058" s="3">
        <f>IF(MATCH(I$1,$C5058:$C5061,0)&lt;(MATCH(J$1,$C5058:$C5061,0)),1*a_vote,0)+IF(MATCH(I$1,$D5058:$D5061,0)&lt;MATCH(J$1,$D5058:$D5061,0),1*b_vote,0)+IF(MATCH(I$1,$E5058:$E5061,0)&lt;MATCH(J$1,$E5058:$E5061,0),1*c_vote,0)+IF(MATCH(I$1,$F5058:$F5061,0)&lt;MATCH(J$1,$F5058:$F5061,0),1*d_vote,0)</f>
        <v>0.27</v>
      </c>
      <c r="J5058" s="3">
        <f>IF(MATCH(I$1,$C5058:$C5061,0)&gt;(MATCH(J$1,$C5058:$C5061,0)),1*a_vote,0)+IF(MATCH(I$1,$D5058:$D5061,0)&gt;MATCH(J$1,$D5058:$D5061,0),1*b_vote,0)+IF(MATCH(I$1,$E5058:$E5061,0)&gt;MATCH(J$1,$E5058:$E5061,0),1*c_vote,0)+IF(MATCH(I$1,$F5058:$F5061,0)&gt;MATCH(J$1,$F5058:$F5061,0),1*d_vote,0)</f>
        <v>0.73</v>
      </c>
      <c r="K5058" s="3">
        <f>IF(MATCH($K$1,$C5058:$C5061,0)&lt;(MATCH($L$1,$C5058:$C5061,0)),1*a_vote,0)+IF(MATCH($K$1,$D5058:$D5061,0)&lt;MATCH($L$1,$D5058:$D5061,0),1*b_vote,0)+IF(MATCH($K$1,$E5058:$E5061,0)&lt;MATCH($L$1,$E5058:$E5061,0),1*c_vote,0)+IF(MATCH($K$1,$F5058:$F5061,0)&lt;MATCH($L$1,$F5058:$F5061,0),1*d_vote,0)</f>
        <v>0.53</v>
      </c>
      <c r="L5058" s="3">
        <f>IF(MATCH(K$1,$C5058:$C5061,0)&gt;(MATCH(L$1,$C5058:$C5061,0)),1*a_vote,0)+IF(MATCH(K$1,$D5058:$D5061,0)&gt;MATCH(L$1,$D5058:$D5061,0),1*b_vote,0)+IF(MATCH(K$1,$E5058:$E5061,0)&gt;MATCH(L$1,$E5058:$E5061,0),1*c_vote,0)+IF(MATCH(K$1,$F5058:$F5061,0)&gt;MATCH(L$1,$F5058:$F5061,0),1*d_vote,0)</f>
        <v>0.47</v>
      </c>
      <c r="M5058" s="3">
        <f>IF(MATCH($M$1,$C5058:$C5061,0)&lt;(MATCH($N$1,$C5058:$C5061,0)),1*a_vote,0)+IF(MATCH($M$1,$D5058:$D5061,0)&lt;MATCH($N$1,$D5058:$D5061,0),1*b_vote,0)+IF(MATCH($M$1,$E5058:$E5061,0)&lt;MATCH($N$1,$E5058:$E5061,0),1*c_vote,0)+IF(MATCH($M$1,$F5058:$F5061,0)&lt;MATCH($N$1,$F5058:$F5061,0),1*d_vote,0)</f>
        <v>0.53</v>
      </c>
      <c r="N5058" s="3">
        <f>IF(MATCH(M$1,$C5058:$C5061,0)&gt;(MATCH(N$1,$C5058:$C5061,0)),1*a_vote,0)+IF(MATCH(M$1,$D5058:$D5061,0)&gt;MATCH(N$1,$D5058:$D5061,0),1*b_vote,0)+IF(MATCH(M$1,$E5058:$E5061,0)&gt;MATCH(N$1,$E5058:$E5061,0),1*c_vote,0)+IF(MATCH(M$1,$F5058:$F5061,0)&gt;MATCH(N$1,$F5058:$F5061,0),1*d_vote,0)</f>
        <v>0.47</v>
      </c>
      <c r="O5058" s="3">
        <f>IF(MATCH($O$1,$C5058:$C5061,0)&lt;(MATCH($P$1,$C5058:$C5061,0)),1*a_vote,0)+IF(MATCH($O$1,$D5058:$D5061,0)&lt;MATCH($P$1,$D5058:$D5061,0),1*b_vote,0)+IF(MATCH($O$1,$E5058:$E5061,0)&lt;MATCH($P$1,$E5058:$E5061,0),1*c_vote,0)+IF(MATCH($O$1,$F5058:$F5061,0)&lt;MATCH($P$1,$F5058:$F5061,0),1*d_vote,0)</f>
        <v>0.53</v>
      </c>
      <c r="P5058" s="3">
        <f>IF(MATCH(O$1,$C5058:$C5061,0)&gt;(MATCH(P$1,$C5058:$C5061,0)),1*a_vote,0)+IF(MATCH(O$1,$D5058:$D5061,0)&gt;MATCH(P$1,$D5058:$D5061,0),1*b_vote,0)+IF(MATCH(O$1,$E5058:$E5061,0)&gt;MATCH(P$1,$E5058:$E5061,0),1*c_vote,0)+IF(MATCH(O$1,$F5058:$F5061,0)&gt;MATCH(P$1,$F5058:$F5061,0),1*d_vote,0)</f>
        <v>0.47</v>
      </c>
      <c r="Q5058" s="3">
        <f>IF(MATCH($Q$1,$C5058:$C5061,0)&lt;(MATCH($R$1,$C5058:$C5061,0)),1*a_vote,0)+IF(MATCH($Q$1,$D5058:$D5061,0)&lt;MATCH($R$1,$D5058:$D5061,0),1*b_vote,0)+IF(MATCH($Q$1,$E5058:$E5061,0)&lt;MATCH($R$1,$E5058:$E5061,0),1*c_vote,0)+IF(MATCH($Q$1,$F5058:$F5061,0)&lt;MATCH($R$1,$F5058:$F5061,0),1*d_vote,0)</f>
        <v>0.26</v>
      </c>
      <c r="R5058" s="3">
        <f>IF(MATCH(Q$1,$C5058:$C5061,0)&gt;(MATCH(R$1,$C5058:$C5061,0)),1*a_vote,0)+IF(MATCH(Q$1,$D5058:$D5061,0)&gt;MATCH(R$1,$D5058:$D5061,0),1*b_vote,0)+IF(MATCH(Q$1,$E5058:$E5061,0)&gt;MATCH(R$1,$E5058:$E5061,0),1*c_vote,0)+IF(MATCH(Q$1,$F5058:$F5061,0)&gt;MATCH(R$1,$F5058:$F5061,0),1*d_vote,0)</f>
        <v>0.74</v>
      </c>
      <c r="S5058" s="3">
        <f>IF(MATCH($S$1,$C5058:$C5061,0)&lt;(MATCH($T$1,$C5058:$C5061,0)),1*a_vote,0)+IF(MATCH($S$1,$D5058:$D5061,0)&lt;MATCH($T$1,$D5058:$D5061,0),1*b_vote,0)+IF(MATCH($S$1,$E5058:$E5061,0)&lt;MATCH($T$1,$E5058:$E5061,0),1*c_vote,0)+IF(MATCH($S$1,$F5058:$F5061,0)&lt;MATCH($T$1,$F5058:$F5061,0),1*d_vote,0)</f>
        <v>0.51</v>
      </c>
      <c r="T5058" s="3">
        <f>IF(MATCH(S$1,$C5058:$C5061,0)&gt;(MATCH(T$1,$C5058:$C5061,0)),1*a_vote,0)+IF(MATCH(S$1,$D5058:$D5061,0)&gt;MATCH(T$1,$D5058:$D5061,0),1*b_vote,0)+IF(MATCH(S$1,$E5058:$E5061,0)&gt;MATCH(T$1,$E5058:$E5061,0),1*c_vote,0)+IF(MATCH(S$1,$F5058:$F5061,0)&gt;MATCH(T$1,$F5058:$F5061,0),1*d_vote,0)</f>
        <v>0.49</v>
      </c>
    </row>
    <row r="5059" spans="1:20" x14ac:dyDescent="0.25">
      <c r="A5059">
        <f t="shared" si="160"/>
        <v>5058</v>
      </c>
      <c r="B5059">
        <f t="shared" si="161"/>
        <v>1265</v>
      </c>
      <c r="C5059" t="str">
        <f>INDEX('VBA code_permu_wo_repettn'!$T$3:$Y$6,COUNTIF('Profile-matrices_Condorcet'!$B$2:$B5059,'Profile-matrices_Condorcet'!$B5059),MATCH(INDEX('numeric possibilities'!D$3:D$1298,VLOOKUP($B5059,'numeric possibilities'!$C$3:$G$1298,1)),'VBA code_permu_wo_repettn'!$T$2:$Y$2))</f>
        <v>D</v>
      </c>
      <c r="D5059" t="str">
        <f>INDEX('VBA code_permu_wo_repettn'!$AA$3:$AF$6,COUNTIF('Profile-matrices_Condorcet'!$B$2:$B5059,'Profile-matrices_Condorcet'!$B5059),MATCH(INDEX('numeric possibilities'!E$3:E$1298,VLOOKUP($B5059,'numeric possibilities'!$C$3:$G$1298,1)),'VBA code_permu_wo_repettn'!$AA$2:$AF$2))</f>
        <v>A</v>
      </c>
      <c r="E5059" t="str">
        <f>INDEX('VBA code_permu_wo_repettn'!$AH$3:$AM$6,COUNTIF('Profile-matrices_Condorcet'!$B$2:$B5059,'Profile-matrices_Condorcet'!$B5059),MATCH(INDEX('numeric possibilities'!F$3:F$1298,VLOOKUP($B5059,'numeric possibilities'!$C$3:$G$1298,1)),'VBA code_permu_wo_repettn'!$AH$2:$AM$2))</f>
        <v>D</v>
      </c>
      <c r="F5059" t="str">
        <f>INDEX('VBA code_permu_wo_repettn'!$AO$3:$AT$6,COUNTIF('Profile-matrices_Condorcet'!$B$2:$B5059,'Profile-matrices_Condorcet'!$B5059),MATCH(INDEX('numeric possibilities'!G$3:G$1298,VLOOKUP($B5059,'numeric possibilities'!$C$3:$G$1298,1)),'VBA code_permu_wo_repettn'!$AO$2:$AT$2))</f>
        <v>C</v>
      </c>
      <c r="H5059" t="s">
        <v>15</v>
      </c>
      <c r="I5059" t="str">
        <f>IF(I5058&gt;J5058,$I$1,IF(I5058&lt;J5058,$J$1,0))</f>
        <v>B</v>
      </c>
      <c r="K5059" t="str">
        <f>IF(K5058&gt;L5058,$K$1,IF(K5058&lt;L5058,$L$1,0))</f>
        <v>A</v>
      </c>
      <c r="M5059" t="str">
        <f>IF(M5058&gt;N5058,$M$1,IF(M5058&lt;N5058,$N$1,0))</f>
        <v>A</v>
      </c>
      <c r="O5059" t="str">
        <f>IF(O5058&gt;P5058,$O$1,IF(O5058&lt;P5058,$P$1,0))</f>
        <v>B</v>
      </c>
      <c r="Q5059" t="str">
        <f>IF(Q5058&gt;R5058,$Q$1,IF(Q5058&lt;R5058,$R$1,0))</f>
        <v>D</v>
      </c>
      <c r="S5059" t="str">
        <f>IF(S5058&gt;T5058,$S$1,IF(S5058&lt;T5058,$T$1,0))</f>
        <v>C</v>
      </c>
    </row>
    <row r="5060" spans="1:20" x14ac:dyDescent="0.25">
      <c r="A5060">
        <f t="shared" si="160"/>
        <v>5059</v>
      </c>
      <c r="B5060">
        <f t="shared" si="161"/>
        <v>1265</v>
      </c>
      <c r="C5060" t="str">
        <f>INDEX('VBA code_permu_wo_repettn'!$T$3:$Y$6,COUNTIF('Profile-matrices_Condorcet'!$B$2:$B5060,'Profile-matrices_Condorcet'!$B5060),MATCH(INDEX('numeric possibilities'!D$3:D$1298,VLOOKUP($B5060,'numeric possibilities'!$C$3:$G$1298,1)),'VBA code_permu_wo_repettn'!$T$2:$Y$2))</f>
        <v>B</v>
      </c>
      <c r="D5060" t="str">
        <f>INDEX('VBA code_permu_wo_repettn'!$AA$3:$AF$6,COUNTIF('Profile-matrices_Condorcet'!$B$2:$B5060,'Profile-matrices_Condorcet'!$B5060),MATCH(INDEX('numeric possibilities'!E$3:E$1298,VLOOKUP($B5060,'numeric possibilities'!$C$3:$G$1298,1)),'VBA code_permu_wo_repettn'!$AA$2:$AF$2))</f>
        <v>C</v>
      </c>
      <c r="E5060" t="str">
        <f>INDEX('VBA code_permu_wo_repettn'!$AH$3:$AM$6,COUNTIF('Profile-matrices_Condorcet'!$B$2:$B5060,'Profile-matrices_Condorcet'!$B5060),MATCH(INDEX('numeric possibilities'!F$3:F$1298,VLOOKUP($B5060,'numeric possibilities'!$C$3:$G$1298,1)),'VBA code_permu_wo_repettn'!$AH$2:$AM$2))</f>
        <v>B</v>
      </c>
      <c r="F5060" t="str">
        <f>INDEX('VBA code_permu_wo_repettn'!$AO$3:$AT$6,COUNTIF('Profile-matrices_Condorcet'!$B$2:$B5060,'Profile-matrices_Condorcet'!$B5060),MATCH(INDEX('numeric possibilities'!G$3:G$1298,VLOOKUP($B5060,'numeric possibilities'!$C$3:$G$1298,1)),'VBA code_permu_wo_repettn'!$AO$2:$AT$2))</f>
        <v>B</v>
      </c>
      <c r="I5060" t="s">
        <v>0</v>
      </c>
      <c r="J5060" t="s">
        <v>1</v>
      </c>
      <c r="K5060" t="s">
        <v>2</v>
      </c>
      <c r="L5060" t="s">
        <v>3</v>
      </c>
    </row>
    <row r="5061" spans="1:20" x14ac:dyDescent="0.25">
      <c r="A5061">
        <f t="shared" si="160"/>
        <v>5060</v>
      </c>
      <c r="B5061">
        <f t="shared" si="161"/>
        <v>1265</v>
      </c>
      <c r="C5061" t="str">
        <f>INDEX('VBA code_permu_wo_repettn'!$T$3:$Y$6,COUNTIF('Profile-matrices_Condorcet'!$B$2:$B5061,'Profile-matrices_Condorcet'!$B5061),MATCH(INDEX('numeric possibilities'!D$3:D$1298,VLOOKUP($B5061,'numeric possibilities'!$C$3:$G$1298,1)),'VBA code_permu_wo_repettn'!$T$2:$Y$2))</f>
        <v>C</v>
      </c>
      <c r="D5061" t="str">
        <f>INDEX('VBA code_permu_wo_repettn'!$AA$3:$AF$6,COUNTIF('Profile-matrices_Condorcet'!$B$2:$B5061,'Profile-matrices_Condorcet'!$B5061),MATCH(INDEX('numeric possibilities'!E$3:E$1298,VLOOKUP($B5061,'numeric possibilities'!$C$3:$G$1298,1)),'VBA code_permu_wo_repettn'!$AA$2:$AF$2))</f>
        <v>D</v>
      </c>
      <c r="E5061" t="str">
        <f>INDEX('VBA code_permu_wo_repettn'!$AH$3:$AM$6,COUNTIF('Profile-matrices_Condorcet'!$B$2:$B5061,'Profile-matrices_Condorcet'!$B5061),MATCH(INDEX('numeric possibilities'!F$3:F$1298,VLOOKUP($B5061,'numeric possibilities'!$C$3:$G$1298,1)),'VBA code_permu_wo_repettn'!$AH$2:$AM$2))</f>
        <v>A</v>
      </c>
      <c r="F5061" t="str">
        <f>INDEX('VBA code_permu_wo_repettn'!$AO$3:$AT$6,COUNTIF('Profile-matrices_Condorcet'!$B$2:$B5061,'Profile-matrices_Condorcet'!$B5061),MATCH(INDEX('numeric possibilities'!G$3:G$1298,VLOOKUP($B5061,'numeric possibilities'!$C$3:$G$1298,1)),'VBA code_permu_wo_repettn'!$AO$2:$AT$2))</f>
        <v>A</v>
      </c>
      <c r="G5061" t="str">
        <f>IF(MAX(I5061:L5061)&gt;='numeric possibilities'!$B$4/2,INDEX('Profile-matrices_Condorcet'!I5060:L5060,1,MATCH(MAX('Profile-matrices_Condorcet'!I5061:L5061),'Profile-matrices_Condorcet'!I5061:L5061,0)),"NCW")</f>
        <v>NCW</v>
      </c>
      <c r="H5061" t="s">
        <v>13</v>
      </c>
      <c r="I5061" s="3">
        <f>COUNTIF($I5059:$S5059,I5060)</f>
        <v>2</v>
      </c>
      <c r="J5061" s="3">
        <f>COUNTIF($I5059:$S5059,J5060)</f>
        <v>2</v>
      </c>
      <c r="K5061" s="3">
        <f>COUNTIF($I5059:$S5059,K5060)</f>
        <v>1</v>
      </c>
      <c r="L5061" s="3">
        <f>COUNTIF($I5059:$S5059,L5060)</f>
        <v>1</v>
      </c>
    </row>
    <row r="5062" spans="1:20" x14ac:dyDescent="0.25">
      <c r="A5062">
        <f t="shared" si="160"/>
        <v>5061</v>
      </c>
      <c r="B5062">
        <f t="shared" si="161"/>
        <v>1266</v>
      </c>
      <c r="C5062" t="str">
        <f>INDEX('VBA code_permu_wo_repettn'!$T$3:$Y$6,COUNTIF('Profile-matrices_Condorcet'!$B$2:$B5062,'Profile-matrices_Condorcet'!$B5062),MATCH(INDEX('numeric possibilities'!D$3:D$1298,VLOOKUP($B5062,'numeric possibilities'!$C$3:$G$1298,1)),'VBA code_permu_wo_repettn'!$T$2:$Y$2))</f>
        <v>A</v>
      </c>
      <c r="D5062" t="str">
        <f>INDEX('VBA code_permu_wo_repettn'!$AA$3:$AF$6,COUNTIF('Profile-matrices_Condorcet'!$B$2:$B5062,'Profile-matrices_Condorcet'!$B5062),MATCH(INDEX('numeric possibilities'!E$3:E$1298,VLOOKUP($B5062,'numeric possibilities'!$C$3:$G$1298,1)),'VBA code_permu_wo_repettn'!$AA$2:$AF$2))</f>
        <v>B</v>
      </c>
      <c r="E5062" t="str">
        <f>INDEX('VBA code_permu_wo_repettn'!$AH$3:$AM$6,COUNTIF('Profile-matrices_Condorcet'!$B$2:$B5062,'Profile-matrices_Condorcet'!$B5062),MATCH(INDEX('numeric possibilities'!F$3:F$1298,VLOOKUP($B5062,'numeric possibilities'!$C$3:$G$1298,1)),'VBA code_permu_wo_repettn'!$AH$2:$AM$2))</f>
        <v>C</v>
      </c>
      <c r="F5062" t="str">
        <f>INDEX('VBA code_permu_wo_repettn'!$AO$3:$AT$6,COUNTIF('Profile-matrices_Condorcet'!$B$2:$B5062,'Profile-matrices_Condorcet'!$B5062),MATCH(INDEX('numeric possibilities'!G$3:G$1298,VLOOKUP($B5062,'numeric possibilities'!$C$3:$G$1298,1)),'VBA code_permu_wo_repettn'!$AO$2:$AT$2))</f>
        <v>D</v>
      </c>
      <c r="H5062" t="s">
        <v>14</v>
      </c>
      <c r="I5062" s="3">
        <f>IF(MATCH(I$1,$C5062:$C5065,0)&lt;(MATCH(J$1,$C5062:$C5065,0)),1*a_vote,0)+IF(MATCH(I$1,$D5062:$D5065,0)&lt;MATCH(J$1,$D5062:$D5065,0),1*b_vote,0)+IF(MATCH(I$1,$E5062:$E5065,0)&lt;MATCH(J$1,$E5062:$E5065,0),1*c_vote,0)+IF(MATCH(I$1,$F5062:$F5065,0)&lt;MATCH(J$1,$F5062:$F5065,0),1*d_vote,0)</f>
        <v>0.27</v>
      </c>
      <c r="J5062" s="3">
        <f>IF(MATCH(I$1,$C5062:$C5065,0)&gt;(MATCH(J$1,$C5062:$C5065,0)),1*a_vote,0)+IF(MATCH(I$1,$D5062:$D5065,0)&gt;MATCH(J$1,$D5062:$D5065,0),1*b_vote,0)+IF(MATCH(I$1,$E5062:$E5065,0)&gt;MATCH(J$1,$E5062:$E5065,0),1*c_vote,0)+IF(MATCH(I$1,$F5062:$F5065,0)&gt;MATCH(J$1,$F5062:$F5065,0),1*d_vote,0)</f>
        <v>0.73</v>
      </c>
      <c r="K5062" s="3">
        <f>IF(MATCH($K$1,$C5062:$C5065,0)&lt;(MATCH($L$1,$C5062:$C5065,0)),1*a_vote,0)+IF(MATCH($K$1,$D5062:$D5065,0)&lt;MATCH($L$1,$D5062:$D5065,0),1*b_vote,0)+IF(MATCH($K$1,$E5062:$E5065,0)&lt;MATCH($L$1,$E5062:$E5065,0),1*c_vote,0)+IF(MATCH($K$1,$F5062:$F5065,0)&lt;MATCH($L$1,$F5062:$F5065,0),1*d_vote,0)</f>
        <v>0.53</v>
      </c>
      <c r="L5062" s="3">
        <f>IF(MATCH(K$1,$C5062:$C5065,0)&gt;(MATCH(L$1,$C5062:$C5065,0)),1*a_vote,0)+IF(MATCH(K$1,$D5062:$D5065,0)&gt;MATCH(L$1,$D5062:$D5065,0),1*b_vote,0)+IF(MATCH(K$1,$E5062:$E5065,0)&gt;MATCH(L$1,$E5062:$E5065,0),1*c_vote,0)+IF(MATCH(K$1,$F5062:$F5065,0)&gt;MATCH(L$1,$F5062:$F5065,0),1*d_vote,0)</f>
        <v>0.47</v>
      </c>
      <c r="M5062" s="3">
        <f>IF(MATCH($M$1,$C5062:$C5065,0)&lt;(MATCH($N$1,$C5062:$C5065,0)),1*a_vote,0)+IF(MATCH($M$1,$D5062:$D5065,0)&lt;MATCH($N$1,$D5062:$D5065,0),1*b_vote,0)+IF(MATCH($M$1,$E5062:$E5065,0)&lt;MATCH($N$1,$E5062:$E5065,0),1*c_vote,0)+IF(MATCH($M$1,$F5062:$F5065,0)&lt;MATCH($N$1,$F5062:$F5065,0),1*d_vote,0)</f>
        <v>0.53</v>
      </c>
      <c r="N5062" s="3">
        <f>IF(MATCH(M$1,$C5062:$C5065,0)&gt;(MATCH(N$1,$C5062:$C5065,0)),1*a_vote,0)+IF(MATCH(M$1,$D5062:$D5065,0)&gt;MATCH(N$1,$D5062:$D5065,0),1*b_vote,0)+IF(MATCH(M$1,$E5062:$E5065,0)&gt;MATCH(N$1,$E5062:$E5065,0),1*c_vote,0)+IF(MATCH(M$1,$F5062:$F5065,0)&gt;MATCH(N$1,$F5062:$F5065,0),1*d_vote,0)</f>
        <v>0.47</v>
      </c>
      <c r="O5062" s="3">
        <f>IF(MATCH($O$1,$C5062:$C5065,0)&lt;(MATCH($P$1,$C5062:$C5065,0)),1*a_vote,0)+IF(MATCH($O$1,$D5062:$D5065,0)&lt;MATCH($P$1,$D5062:$D5065,0),1*b_vote,0)+IF(MATCH($O$1,$E5062:$E5065,0)&lt;MATCH($P$1,$E5062:$E5065,0),1*c_vote,0)+IF(MATCH($O$1,$F5062:$F5065,0)&lt;MATCH($P$1,$F5062:$F5065,0),1*d_vote,0)</f>
        <v>0.26</v>
      </c>
      <c r="P5062" s="3">
        <f>IF(MATCH(O$1,$C5062:$C5065,0)&gt;(MATCH(P$1,$C5062:$C5065,0)),1*a_vote,0)+IF(MATCH(O$1,$D5062:$D5065,0)&gt;MATCH(P$1,$D5062:$D5065,0),1*b_vote,0)+IF(MATCH(O$1,$E5062:$E5065,0)&gt;MATCH(P$1,$E5062:$E5065,0),1*c_vote,0)+IF(MATCH(O$1,$F5062:$F5065,0)&gt;MATCH(P$1,$F5062:$F5065,0),1*d_vote,0)</f>
        <v>0.74</v>
      </c>
      <c r="Q5062" s="3">
        <f>IF(MATCH($Q$1,$C5062:$C5065,0)&lt;(MATCH($R$1,$C5062:$C5065,0)),1*a_vote,0)+IF(MATCH($Q$1,$D5062:$D5065,0)&lt;MATCH($R$1,$D5062:$D5065,0),1*b_vote,0)+IF(MATCH($Q$1,$E5062:$E5065,0)&lt;MATCH($R$1,$E5062:$E5065,0),1*c_vote,0)+IF(MATCH($Q$1,$F5062:$F5065,0)&lt;MATCH($R$1,$F5062:$F5065,0),1*d_vote,0)</f>
        <v>0.26</v>
      </c>
      <c r="R5062" s="3">
        <f>IF(MATCH(Q$1,$C5062:$C5065,0)&gt;(MATCH(R$1,$C5062:$C5065,0)),1*a_vote,0)+IF(MATCH(Q$1,$D5062:$D5065,0)&gt;MATCH(R$1,$D5062:$D5065,0),1*b_vote,0)+IF(MATCH(Q$1,$E5062:$E5065,0)&gt;MATCH(R$1,$E5062:$E5065,0),1*c_vote,0)+IF(MATCH(Q$1,$F5062:$F5065,0)&gt;MATCH(R$1,$F5062:$F5065,0),1*d_vote,0)</f>
        <v>0.74</v>
      </c>
      <c r="S5062" s="3">
        <f>IF(MATCH($S$1,$C5062:$C5065,0)&lt;(MATCH($T$1,$C5062:$C5065,0)),1*a_vote,0)+IF(MATCH($S$1,$D5062:$D5065,0)&lt;MATCH($T$1,$D5062:$D5065,0),1*b_vote,0)+IF(MATCH($S$1,$E5062:$E5065,0)&lt;MATCH($T$1,$E5062:$E5065,0),1*c_vote,0)+IF(MATCH($S$1,$F5062:$F5065,0)&lt;MATCH($T$1,$F5062:$F5065,0),1*d_vote,0)</f>
        <v>0.51</v>
      </c>
      <c r="T5062" s="3">
        <f>IF(MATCH(S$1,$C5062:$C5065,0)&gt;(MATCH(T$1,$C5062:$C5065,0)),1*a_vote,0)+IF(MATCH(S$1,$D5062:$D5065,0)&gt;MATCH(T$1,$D5062:$D5065,0),1*b_vote,0)+IF(MATCH(S$1,$E5062:$E5065,0)&gt;MATCH(T$1,$E5062:$E5065,0),1*c_vote,0)+IF(MATCH(S$1,$F5062:$F5065,0)&gt;MATCH(T$1,$F5062:$F5065,0),1*d_vote,0)</f>
        <v>0.49</v>
      </c>
    </row>
    <row r="5063" spans="1:20" x14ac:dyDescent="0.25">
      <c r="A5063">
        <f t="shared" si="160"/>
        <v>5062</v>
      </c>
      <c r="B5063">
        <f t="shared" si="161"/>
        <v>1266</v>
      </c>
      <c r="C5063" t="str">
        <f>INDEX('VBA code_permu_wo_repettn'!$T$3:$Y$6,COUNTIF('Profile-matrices_Condorcet'!$B$2:$B5063,'Profile-matrices_Condorcet'!$B5063),MATCH(INDEX('numeric possibilities'!D$3:D$1298,VLOOKUP($B5063,'numeric possibilities'!$C$3:$G$1298,1)),'VBA code_permu_wo_repettn'!$T$2:$Y$2))</f>
        <v>D</v>
      </c>
      <c r="D5063" t="str">
        <f>INDEX('VBA code_permu_wo_repettn'!$AA$3:$AF$6,COUNTIF('Profile-matrices_Condorcet'!$B$2:$B5063,'Profile-matrices_Condorcet'!$B5063),MATCH(INDEX('numeric possibilities'!E$3:E$1298,VLOOKUP($B5063,'numeric possibilities'!$C$3:$G$1298,1)),'VBA code_permu_wo_repettn'!$AA$2:$AF$2))</f>
        <v>A</v>
      </c>
      <c r="E5063" t="str">
        <f>INDEX('VBA code_permu_wo_repettn'!$AH$3:$AM$6,COUNTIF('Profile-matrices_Condorcet'!$B$2:$B5063,'Profile-matrices_Condorcet'!$B5063),MATCH(INDEX('numeric possibilities'!F$3:F$1298,VLOOKUP($B5063,'numeric possibilities'!$C$3:$G$1298,1)),'VBA code_permu_wo_repettn'!$AH$2:$AM$2))</f>
        <v>D</v>
      </c>
      <c r="F5063" t="str">
        <f>INDEX('VBA code_permu_wo_repettn'!$AO$3:$AT$6,COUNTIF('Profile-matrices_Condorcet'!$B$2:$B5063,'Profile-matrices_Condorcet'!$B5063),MATCH(INDEX('numeric possibilities'!G$3:G$1298,VLOOKUP($B5063,'numeric possibilities'!$C$3:$G$1298,1)),'VBA code_permu_wo_repettn'!$AO$2:$AT$2))</f>
        <v>C</v>
      </c>
      <c r="H5063" t="s">
        <v>15</v>
      </c>
      <c r="I5063" t="str">
        <f>IF(I5062&gt;J5062,$I$1,IF(I5062&lt;J5062,$J$1,0))</f>
        <v>B</v>
      </c>
      <c r="K5063" t="str">
        <f>IF(K5062&gt;L5062,$K$1,IF(K5062&lt;L5062,$L$1,0))</f>
        <v>A</v>
      </c>
      <c r="M5063" t="str">
        <f>IF(M5062&gt;N5062,$M$1,IF(M5062&lt;N5062,$N$1,0))</f>
        <v>A</v>
      </c>
      <c r="O5063" t="str">
        <f>IF(O5062&gt;P5062,$O$1,IF(O5062&lt;P5062,$P$1,0))</f>
        <v>C</v>
      </c>
      <c r="Q5063" t="str">
        <f>IF(Q5062&gt;R5062,$Q$1,IF(Q5062&lt;R5062,$R$1,0))</f>
        <v>D</v>
      </c>
      <c r="S5063" t="str">
        <f>IF(S5062&gt;T5062,$S$1,IF(S5062&lt;T5062,$T$1,0))</f>
        <v>C</v>
      </c>
    </row>
    <row r="5064" spans="1:20" x14ac:dyDescent="0.25">
      <c r="A5064">
        <f t="shared" si="160"/>
        <v>5063</v>
      </c>
      <c r="B5064">
        <f t="shared" si="161"/>
        <v>1266</v>
      </c>
      <c r="C5064" t="str">
        <f>INDEX('VBA code_permu_wo_repettn'!$T$3:$Y$6,COUNTIF('Profile-matrices_Condorcet'!$B$2:$B5064,'Profile-matrices_Condorcet'!$B5064),MATCH(INDEX('numeric possibilities'!D$3:D$1298,VLOOKUP($B5064,'numeric possibilities'!$C$3:$G$1298,1)),'VBA code_permu_wo_repettn'!$T$2:$Y$2))</f>
        <v>C</v>
      </c>
      <c r="D5064" t="str">
        <f>INDEX('VBA code_permu_wo_repettn'!$AA$3:$AF$6,COUNTIF('Profile-matrices_Condorcet'!$B$2:$B5064,'Profile-matrices_Condorcet'!$B5064),MATCH(INDEX('numeric possibilities'!E$3:E$1298,VLOOKUP($B5064,'numeric possibilities'!$C$3:$G$1298,1)),'VBA code_permu_wo_repettn'!$AA$2:$AF$2))</f>
        <v>C</v>
      </c>
      <c r="E5064" t="str">
        <f>INDEX('VBA code_permu_wo_repettn'!$AH$3:$AM$6,COUNTIF('Profile-matrices_Condorcet'!$B$2:$B5064,'Profile-matrices_Condorcet'!$B5064),MATCH(INDEX('numeric possibilities'!F$3:F$1298,VLOOKUP($B5064,'numeric possibilities'!$C$3:$G$1298,1)),'VBA code_permu_wo_repettn'!$AH$2:$AM$2))</f>
        <v>B</v>
      </c>
      <c r="F5064" t="str">
        <f>INDEX('VBA code_permu_wo_repettn'!$AO$3:$AT$6,COUNTIF('Profile-matrices_Condorcet'!$B$2:$B5064,'Profile-matrices_Condorcet'!$B5064),MATCH(INDEX('numeric possibilities'!G$3:G$1298,VLOOKUP($B5064,'numeric possibilities'!$C$3:$G$1298,1)),'VBA code_permu_wo_repettn'!$AO$2:$AT$2))</f>
        <v>B</v>
      </c>
      <c r="I5064" t="s">
        <v>0</v>
      </c>
      <c r="J5064" t="s">
        <v>1</v>
      </c>
      <c r="K5064" t="s">
        <v>2</v>
      </c>
      <c r="L5064" t="s">
        <v>3</v>
      </c>
    </row>
    <row r="5065" spans="1:20" x14ac:dyDescent="0.25">
      <c r="A5065">
        <f t="shared" si="160"/>
        <v>5064</v>
      </c>
      <c r="B5065">
        <f t="shared" si="161"/>
        <v>1266</v>
      </c>
      <c r="C5065" t="str">
        <f>INDEX('VBA code_permu_wo_repettn'!$T$3:$Y$6,COUNTIF('Profile-matrices_Condorcet'!$B$2:$B5065,'Profile-matrices_Condorcet'!$B5065),MATCH(INDEX('numeric possibilities'!D$3:D$1298,VLOOKUP($B5065,'numeric possibilities'!$C$3:$G$1298,1)),'VBA code_permu_wo_repettn'!$T$2:$Y$2))</f>
        <v>B</v>
      </c>
      <c r="D5065" t="str">
        <f>INDEX('VBA code_permu_wo_repettn'!$AA$3:$AF$6,COUNTIF('Profile-matrices_Condorcet'!$B$2:$B5065,'Profile-matrices_Condorcet'!$B5065),MATCH(INDEX('numeric possibilities'!E$3:E$1298,VLOOKUP($B5065,'numeric possibilities'!$C$3:$G$1298,1)),'VBA code_permu_wo_repettn'!$AA$2:$AF$2))</f>
        <v>D</v>
      </c>
      <c r="E5065" t="str">
        <f>INDEX('VBA code_permu_wo_repettn'!$AH$3:$AM$6,COUNTIF('Profile-matrices_Condorcet'!$B$2:$B5065,'Profile-matrices_Condorcet'!$B5065),MATCH(INDEX('numeric possibilities'!F$3:F$1298,VLOOKUP($B5065,'numeric possibilities'!$C$3:$G$1298,1)),'VBA code_permu_wo_repettn'!$AH$2:$AM$2))</f>
        <v>A</v>
      </c>
      <c r="F5065" t="str">
        <f>INDEX('VBA code_permu_wo_repettn'!$AO$3:$AT$6,COUNTIF('Profile-matrices_Condorcet'!$B$2:$B5065,'Profile-matrices_Condorcet'!$B5065),MATCH(INDEX('numeric possibilities'!G$3:G$1298,VLOOKUP($B5065,'numeric possibilities'!$C$3:$G$1298,1)),'VBA code_permu_wo_repettn'!$AO$2:$AT$2))</f>
        <v>A</v>
      </c>
      <c r="G5065" t="str">
        <f>IF(MAX(I5065:L5065)&gt;='numeric possibilities'!$B$4/2,INDEX('Profile-matrices_Condorcet'!I5064:L5064,1,MATCH(MAX('Profile-matrices_Condorcet'!I5065:L5065),'Profile-matrices_Condorcet'!I5065:L5065,0)),"NCW")</f>
        <v>NCW</v>
      </c>
      <c r="H5065" t="s">
        <v>13</v>
      </c>
      <c r="I5065" s="3">
        <f>COUNTIF($I5063:$S5063,I5064)</f>
        <v>2</v>
      </c>
      <c r="J5065" s="3">
        <f>COUNTIF($I5063:$S5063,J5064)</f>
        <v>1</v>
      </c>
      <c r="K5065" s="3">
        <f>COUNTIF($I5063:$S5063,K5064)</f>
        <v>2</v>
      </c>
      <c r="L5065" s="3">
        <f>COUNTIF($I5063:$S5063,L5064)</f>
        <v>1</v>
      </c>
    </row>
    <row r="5066" spans="1:20" x14ac:dyDescent="0.25">
      <c r="A5066">
        <f t="shared" si="160"/>
        <v>5065</v>
      </c>
      <c r="B5066">
        <f t="shared" si="161"/>
        <v>1267</v>
      </c>
      <c r="C5066" t="str">
        <f>INDEX('VBA code_permu_wo_repettn'!$T$3:$Y$6,COUNTIF('Profile-matrices_Condorcet'!$B$2:$B5066,'Profile-matrices_Condorcet'!$B5066),MATCH(INDEX('numeric possibilities'!D$3:D$1298,VLOOKUP($B5066,'numeric possibilities'!$C$3:$G$1298,1)),'VBA code_permu_wo_repettn'!$T$2:$Y$2))</f>
        <v>A</v>
      </c>
      <c r="D5066" t="str">
        <f>INDEX('VBA code_permu_wo_repettn'!$AA$3:$AF$6,COUNTIF('Profile-matrices_Condorcet'!$B$2:$B5066,'Profile-matrices_Condorcet'!$B5066),MATCH(INDEX('numeric possibilities'!E$3:E$1298,VLOOKUP($B5066,'numeric possibilities'!$C$3:$G$1298,1)),'VBA code_permu_wo_repettn'!$AA$2:$AF$2))</f>
        <v>B</v>
      </c>
      <c r="E5066" t="str">
        <f>INDEX('VBA code_permu_wo_repettn'!$AH$3:$AM$6,COUNTIF('Profile-matrices_Condorcet'!$B$2:$B5066,'Profile-matrices_Condorcet'!$B5066),MATCH(INDEX('numeric possibilities'!F$3:F$1298,VLOOKUP($B5066,'numeric possibilities'!$C$3:$G$1298,1)),'VBA code_permu_wo_repettn'!$AH$2:$AM$2))</f>
        <v>C</v>
      </c>
      <c r="F5066" t="str">
        <f>INDEX('VBA code_permu_wo_repettn'!$AO$3:$AT$6,COUNTIF('Profile-matrices_Condorcet'!$B$2:$B5066,'Profile-matrices_Condorcet'!$B5066),MATCH(INDEX('numeric possibilities'!G$3:G$1298,VLOOKUP($B5066,'numeric possibilities'!$C$3:$G$1298,1)),'VBA code_permu_wo_repettn'!$AO$2:$AT$2))</f>
        <v>D</v>
      </c>
      <c r="H5066" t="s">
        <v>14</v>
      </c>
      <c r="I5066" s="3">
        <f>IF(MATCH(I$1,$C5066:$C5069,0)&lt;(MATCH(J$1,$C5066:$C5069,0)),1*a_vote,0)+IF(MATCH(I$1,$D5066:$D5069,0)&lt;MATCH(J$1,$D5066:$D5069,0),1*b_vote,0)+IF(MATCH(I$1,$E5066:$E5069,0)&lt;MATCH(J$1,$E5066:$E5069,0),1*c_vote,0)+IF(MATCH(I$1,$F5066:$F5069,0)&lt;MATCH(J$1,$F5066:$F5069,0),1*d_vote,0)</f>
        <v>0.27</v>
      </c>
      <c r="J5066" s="3">
        <f>IF(MATCH(I$1,$C5066:$C5069,0)&gt;(MATCH(J$1,$C5066:$C5069,0)),1*a_vote,0)+IF(MATCH(I$1,$D5066:$D5069,0)&gt;MATCH(J$1,$D5066:$D5069,0),1*b_vote,0)+IF(MATCH(I$1,$E5066:$E5069,0)&gt;MATCH(J$1,$E5066:$E5069,0),1*c_vote,0)+IF(MATCH(I$1,$F5066:$F5069,0)&gt;MATCH(J$1,$F5066:$F5069,0),1*d_vote,0)</f>
        <v>0.73</v>
      </c>
      <c r="K5066" s="3">
        <f>IF(MATCH($K$1,$C5066:$C5069,0)&lt;(MATCH($L$1,$C5066:$C5069,0)),1*a_vote,0)+IF(MATCH($K$1,$D5066:$D5069,0)&lt;MATCH($L$1,$D5066:$D5069,0),1*b_vote,0)+IF(MATCH($K$1,$E5066:$E5069,0)&lt;MATCH($L$1,$E5066:$E5069,0),1*c_vote,0)+IF(MATCH($K$1,$F5066:$F5069,0)&lt;MATCH($L$1,$F5066:$F5069,0),1*d_vote,0)</f>
        <v>0.53</v>
      </c>
      <c r="L5066" s="3">
        <f>IF(MATCH(K$1,$C5066:$C5069,0)&gt;(MATCH(L$1,$C5066:$C5069,0)),1*a_vote,0)+IF(MATCH(K$1,$D5066:$D5069,0)&gt;MATCH(L$1,$D5066:$D5069,0),1*b_vote,0)+IF(MATCH(K$1,$E5066:$E5069,0)&gt;MATCH(L$1,$E5066:$E5069,0),1*c_vote,0)+IF(MATCH(K$1,$F5066:$F5069,0)&gt;MATCH(L$1,$F5066:$F5069,0),1*d_vote,0)</f>
        <v>0.47</v>
      </c>
      <c r="M5066" s="3">
        <f>IF(MATCH($M$1,$C5066:$C5069,0)&lt;(MATCH($N$1,$C5066:$C5069,0)),1*a_vote,0)+IF(MATCH($M$1,$D5066:$D5069,0)&lt;MATCH($N$1,$D5066:$D5069,0),1*b_vote,0)+IF(MATCH($M$1,$E5066:$E5069,0)&lt;MATCH($N$1,$E5066:$E5069,0),1*c_vote,0)+IF(MATCH($M$1,$F5066:$F5069,0)&lt;MATCH($N$1,$F5066:$F5069,0),1*d_vote,0)</f>
        <v>0.53</v>
      </c>
      <c r="N5066" s="3">
        <f>IF(MATCH(M$1,$C5066:$C5069,0)&gt;(MATCH(N$1,$C5066:$C5069,0)),1*a_vote,0)+IF(MATCH(M$1,$D5066:$D5069,0)&gt;MATCH(N$1,$D5066:$D5069,0),1*b_vote,0)+IF(MATCH(M$1,$E5066:$E5069,0)&gt;MATCH(N$1,$E5066:$E5069,0),1*c_vote,0)+IF(MATCH(M$1,$F5066:$F5069,0)&gt;MATCH(N$1,$F5066:$F5069,0),1*d_vote,0)</f>
        <v>0.47</v>
      </c>
      <c r="O5066" s="3">
        <f>IF(MATCH($O$1,$C5066:$C5069,0)&lt;(MATCH($P$1,$C5066:$C5069,0)),1*a_vote,0)+IF(MATCH($O$1,$D5066:$D5069,0)&lt;MATCH($P$1,$D5066:$D5069,0),1*b_vote,0)+IF(MATCH($O$1,$E5066:$E5069,0)&lt;MATCH($P$1,$E5066:$E5069,0),1*c_vote,0)+IF(MATCH($O$1,$F5066:$F5069,0)&lt;MATCH($P$1,$F5066:$F5069,0),1*d_vote,0)</f>
        <v>0.53</v>
      </c>
      <c r="P5066" s="3">
        <f>IF(MATCH(O$1,$C5066:$C5069,0)&gt;(MATCH(P$1,$C5066:$C5069,0)),1*a_vote,0)+IF(MATCH(O$1,$D5066:$D5069,0)&gt;MATCH(P$1,$D5066:$D5069,0),1*b_vote,0)+IF(MATCH(O$1,$E5066:$E5069,0)&gt;MATCH(P$1,$E5066:$E5069,0),1*c_vote,0)+IF(MATCH(O$1,$F5066:$F5069,0)&gt;MATCH(P$1,$F5066:$F5069,0),1*d_vote,0)</f>
        <v>0.47</v>
      </c>
      <c r="Q5066" s="3">
        <f>IF(MATCH($Q$1,$C5066:$C5069,0)&lt;(MATCH($R$1,$C5066:$C5069,0)),1*a_vote,0)+IF(MATCH($Q$1,$D5066:$D5069,0)&lt;MATCH($R$1,$D5066:$D5069,0),1*b_vote,0)+IF(MATCH($Q$1,$E5066:$E5069,0)&lt;MATCH($R$1,$E5066:$E5069,0),1*c_vote,0)+IF(MATCH($Q$1,$F5066:$F5069,0)&lt;MATCH($R$1,$F5066:$F5069,0),1*d_vote,0)</f>
        <v>0.53</v>
      </c>
      <c r="R5066" s="3">
        <f>IF(MATCH(Q$1,$C5066:$C5069,0)&gt;(MATCH(R$1,$C5066:$C5069,0)),1*a_vote,0)+IF(MATCH(Q$1,$D5066:$D5069,0)&gt;MATCH(R$1,$D5066:$D5069,0),1*b_vote,0)+IF(MATCH(Q$1,$E5066:$E5069,0)&gt;MATCH(R$1,$E5066:$E5069,0),1*c_vote,0)+IF(MATCH(Q$1,$F5066:$F5069,0)&gt;MATCH(R$1,$F5066:$F5069,0),1*d_vote,0)</f>
        <v>0.47</v>
      </c>
      <c r="S5066" s="3">
        <f>IF(MATCH($S$1,$C5066:$C5069,0)&lt;(MATCH($T$1,$C5066:$C5069,0)),1*a_vote,0)+IF(MATCH($S$1,$D5066:$D5069,0)&lt;MATCH($T$1,$D5066:$D5069,0),1*b_vote,0)+IF(MATCH($S$1,$E5066:$E5069,0)&lt;MATCH($T$1,$E5066:$E5069,0),1*c_vote,0)+IF(MATCH($S$1,$F5066:$F5069,0)&lt;MATCH($T$1,$F5066:$F5069,0),1*d_vote,0)</f>
        <v>0.52</v>
      </c>
      <c r="T5066" s="3">
        <f>IF(MATCH(S$1,$C5066:$C5069,0)&gt;(MATCH(T$1,$C5066:$C5069,0)),1*a_vote,0)+IF(MATCH(S$1,$D5066:$D5069,0)&gt;MATCH(T$1,$D5066:$D5069,0),1*b_vote,0)+IF(MATCH(S$1,$E5066:$E5069,0)&gt;MATCH(T$1,$E5066:$E5069,0),1*c_vote,0)+IF(MATCH(S$1,$F5066:$F5069,0)&gt;MATCH(T$1,$F5066:$F5069,0),1*d_vote,0)</f>
        <v>0.48</v>
      </c>
    </row>
    <row r="5067" spans="1:20" x14ac:dyDescent="0.25">
      <c r="A5067">
        <f t="shared" si="160"/>
        <v>5066</v>
      </c>
      <c r="B5067">
        <f t="shared" si="161"/>
        <v>1267</v>
      </c>
      <c r="C5067" t="str">
        <f>INDEX('VBA code_permu_wo_repettn'!$T$3:$Y$6,COUNTIF('Profile-matrices_Condorcet'!$B$2:$B5067,'Profile-matrices_Condorcet'!$B5067),MATCH(INDEX('numeric possibilities'!D$3:D$1298,VLOOKUP($B5067,'numeric possibilities'!$C$3:$G$1298,1)),'VBA code_permu_wo_repettn'!$T$2:$Y$2))</f>
        <v>B</v>
      </c>
      <c r="D5067" t="str">
        <f>INDEX('VBA code_permu_wo_repettn'!$AA$3:$AF$6,COUNTIF('Profile-matrices_Condorcet'!$B$2:$B5067,'Profile-matrices_Condorcet'!$B5067),MATCH(INDEX('numeric possibilities'!E$3:E$1298,VLOOKUP($B5067,'numeric possibilities'!$C$3:$G$1298,1)),'VBA code_permu_wo_repettn'!$AA$2:$AF$2))</f>
        <v>A</v>
      </c>
      <c r="E5067" t="str">
        <f>INDEX('VBA code_permu_wo_repettn'!$AH$3:$AM$6,COUNTIF('Profile-matrices_Condorcet'!$B$2:$B5067,'Profile-matrices_Condorcet'!$B5067),MATCH(INDEX('numeric possibilities'!F$3:F$1298,VLOOKUP($B5067,'numeric possibilities'!$C$3:$G$1298,1)),'VBA code_permu_wo_repettn'!$AH$2:$AM$2))</f>
        <v>D</v>
      </c>
      <c r="F5067" t="str">
        <f>INDEX('VBA code_permu_wo_repettn'!$AO$3:$AT$6,COUNTIF('Profile-matrices_Condorcet'!$B$2:$B5067,'Profile-matrices_Condorcet'!$B5067),MATCH(INDEX('numeric possibilities'!G$3:G$1298,VLOOKUP($B5067,'numeric possibilities'!$C$3:$G$1298,1)),'VBA code_permu_wo_repettn'!$AO$2:$AT$2))</f>
        <v>C</v>
      </c>
      <c r="H5067" t="s">
        <v>15</v>
      </c>
      <c r="I5067" t="str">
        <f>IF(I5066&gt;J5066,$I$1,IF(I5066&lt;J5066,$J$1,0))</f>
        <v>B</v>
      </c>
      <c r="K5067" t="str">
        <f>IF(K5066&gt;L5066,$K$1,IF(K5066&lt;L5066,$L$1,0))</f>
        <v>A</v>
      </c>
      <c r="M5067" t="str">
        <f>IF(M5066&gt;N5066,$M$1,IF(M5066&lt;N5066,$N$1,0))</f>
        <v>A</v>
      </c>
      <c r="O5067" t="str">
        <f>IF(O5066&gt;P5066,$O$1,IF(O5066&lt;P5066,$P$1,0))</f>
        <v>B</v>
      </c>
      <c r="Q5067" t="str">
        <f>IF(Q5066&gt;R5066,$Q$1,IF(Q5066&lt;R5066,$R$1,0))</f>
        <v>B</v>
      </c>
      <c r="S5067" t="str">
        <f>IF(S5066&gt;T5066,$S$1,IF(S5066&lt;T5066,$T$1,0))</f>
        <v>C</v>
      </c>
    </row>
    <row r="5068" spans="1:20" x14ac:dyDescent="0.25">
      <c r="A5068">
        <f t="shared" si="160"/>
        <v>5067</v>
      </c>
      <c r="B5068">
        <f t="shared" si="161"/>
        <v>1267</v>
      </c>
      <c r="C5068" t="str">
        <f>INDEX('VBA code_permu_wo_repettn'!$T$3:$Y$6,COUNTIF('Profile-matrices_Condorcet'!$B$2:$B5068,'Profile-matrices_Condorcet'!$B5068),MATCH(INDEX('numeric possibilities'!D$3:D$1298,VLOOKUP($B5068,'numeric possibilities'!$C$3:$G$1298,1)),'VBA code_permu_wo_repettn'!$T$2:$Y$2))</f>
        <v>C</v>
      </c>
      <c r="D5068" t="str">
        <f>INDEX('VBA code_permu_wo_repettn'!$AA$3:$AF$6,COUNTIF('Profile-matrices_Condorcet'!$B$2:$B5068,'Profile-matrices_Condorcet'!$B5068),MATCH(INDEX('numeric possibilities'!E$3:E$1298,VLOOKUP($B5068,'numeric possibilities'!$C$3:$G$1298,1)),'VBA code_permu_wo_repettn'!$AA$2:$AF$2))</f>
        <v>D</v>
      </c>
      <c r="E5068" t="str">
        <f>INDEX('VBA code_permu_wo_repettn'!$AH$3:$AM$6,COUNTIF('Profile-matrices_Condorcet'!$B$2:$B5068,'Profile-matrices_Condorcet'!$B5068),MATCH(INDEX('numeric possibilities'!F$3:F$1298,VLOOKUP($B5068,'numeric possibilities'!$C$3:$G$1298,1)),'VBA code_permu_wo_repettn'!$AH$2:$AM$2))</f>
        <v>B</v>
      </c>
      <c r="F5068" t="str">
        <f>INDEX('VBA code_permu_wo_repettn'!$AO$3:$AT$6,COUNTIF('Profile-matrices_Condorcet'!$B$2:$B5068,'Profile-matrices_Condorcet'!$B5068),MATCH(INDEX('numeric possibilities'!G$3:G$1298,VLOOKUP($B5068,'numeric possibilities'!$C$3:$G$1298,1)),'VBA code_permu_wo_repettn'!$AO$2:$AT$2))</f>
        <v>B</v>
      </c>
      <c r="I5068" t="s">
        <v>0</v>
      </c>
      <c r="J5068" t="s">
        <v>1</v>
      </c>
      <c r="K5068" t="s">
        <v>2</v>
      </c>
      <c r="L5068" t="s">
        <v>3</v>
      </c>
    </row>
    <row r="5069" spans="1:20" x14ac:dyDescent="0.25">
      <c r="A5069">
        <f t="shared" si="160"/>
        <v>5068</v>
      </c>
      <c r="B5069">
        <f t="shared" si="161"/>
        <v>1267</v>
      </c>
      <c r="C5069" t="str">
        <f>INDEX('VBA code_permu_wo_repettn'!$T$3:$Y$6,COUNTIF('Profile-matrices_Condorcet'!$B$2:$B5069,'Profile-matrices_Condorcet'!$B5069),MATCH(INDEX('numeric possibilities'!D$3:D$1298,VLOOKUP($B5069,'numeric possibilities'!$C$3:$G$1298,1)),'VBA code_permu_wo_repettn'!$T$2:$Y$2))</f>
        <v>D</v>
      </c>
      <c r="D5069" t="str">
        <f>INDEX('VBA code_permu_wo_repettn'!$AA$3:$AF$6,COUNTIF('Profile-matrices_Condorcet'!$B$2:$B5069,'Profile-matrices_Condorcet'!$B5069),MATCH(INDEX('numeric possibilities'!E$3:E$1298,VLOOKUP($B5069,'numeric possibilities'!$C$3:$G$1298,1)),'VBA code_permu_wo_repettn'!$AA$2:$AF$2))</f>
        <v>C</v>
      </c>
      <c r="E5069" t="str">
        <f>INDEX('VBA code_permu_wo_repettn'!$AH$3:$AM$6,COUNTIF('Profile-matrices_Condorcet'!$B$2:$B5069,'Profile-matrices_Condorcet'!$B5069),MATCH(INDEX('numeric possibilities'!F$3:F$1298,VLOOKUP($B5069,'numeric possibilities'!$C$3:$G$1298,1)),'VBA code_permu_wo_repettn'!$AH$2:$AM$2))</f>
        <v>A</v>
      </c>
      <c r="F5069" t="str">
        <f>INDEX('VBA code_permu_wo_repettn'!$AO$3:$AT$6,COUNTIF('Profile-matrices_Condorcet'!$B$2:$B5069,'Profile-matrices_Condorcet'!$B5069),MATCH(INDEX('numeric possibilities'!G$3:G$1298,VLOOKUP($B5069,'numeric possibilities'!$C$3:$G$1298,1)),'VBA code_permu_wo_repettn'!$AO$2:$AT$2))</f>
        <v>A</v>
      </c>
      <c r="G5069" t="str">
        <f>IF(MAX(I5069:L5069)&gt;='numeric possibilities'!$B$4/2,INDEX('Profile-matrices_Condorcet'!I5068:L5068,1,MATCH(MAX('Profile-matrices_Condorcet'!I5069:L5069),'Profile-matrices_Condorcet'!I5069:L5069,0)),"NCW")</f>
        <v>B</v>
      </c>
      <c r="H5069" t="s">
        <v>13</v>
      </c>
      <c r="I5069" s="3">
        <f>COUNTIF($I5067:$S5067,I5068)</f>
        <v>2</v>
      </c>
      <c r="J5069" s="3">
        <f>COUNTIF($I5067:$S5067,J5068)</f>
        <v>3</v>
      </c>
      <c r="K5069" s="3">
        <f>COUNTIF($I5067:$S5067,K5068)</f>
        <v>1</v>
      </c>
      <c r="L5069" s="3">
        <f>COUNTIF($I5067:$S5067,L5068)</f>
        <v>0</v>
      </c>
    </row>
    <row r="5070" spans="1:20" x14ac:dyDescent="0.25">
      <c r="A5070">
        <f t="shared" si="160"/>
        <v>5069</v>
      </c>
      <c r="B5070">
        <f t="shared" si="161"/>
        <v>1268</v>
      </c>
      <c r="C5070" t="str">
        <f>INDEX('VBA code_permu_wo_repettn'!$T$3:$Y$6,COUNTIF('Profile-matrices_Condorcet'!$B$2:$B5070,'Profile-matrices_Condorcet'!$B5070),MATCH(INDEX('numeric possibilities'!D$3:D$1298,VLOOKUP($B5070,'numeric possibilities'!$C$3:$G$1298,1)),'VBA code_permu_wo_repettn'!$T$2:$Y$2))</f>
        <v>A</v>
      </c>
      <c r="D5070" t="str">
        <f>INDEX('VBA code_permu_wo_repettn'!$AA$3:$AF$6,COUNTIF('Profile-matrices_Condorcet'!$B$2:$B5070,'Profile-matrices_Condorcet'!$B5070),MATCH(INDEX('numeric possibilities'!E$3:E$1298,VLOOKUP($B5070,'numeric possibilities'!$C$3:$G$1298,1)),'VBA code_permu_wo_repettn'!$AA$2:$AF$2))</f>
        <v>B</v>
      </c>
      <c r="E5070" t="str">
        <f>INDEX('VBA code_permu_wo_repettn'!$AH$3:$AM$6,COUNTIF('Profile-matrices_Condorcet'!$B$2:$B5070,'Profile-matrices_Condorcet'!$B5070),MATCH(INDEX('numeric possibilities'!F$3:F$1298,VLOOKUP($B5070,'numeric possibilities'!$C$3:$G$1298,1)),'VBA code_permu_wo_repettn'!$AH$2:$AM$2))</f>
        <v>C</v>
      </c>
      <c r="F5070" t="str">
        <f>INDEX('VBA code_permu_wo_repettn'!$AO$3:$AT$6,COUNTIF('Profile-matrices_Condorcet'!$B$2:$B5070,'Profile-matrices_Condorcet'!$B5070),MATCH(INDEX('numeric possibilities'!G$3:G$1298,VLOOKUP($B5070,'numeric possibilities'!$C$3:$G$1298,1)),'VBA code_permu_wo_repettn'!$AO$2:$AT$2))</f>
        <v>D</v>
      </c>
      <c r="H5070" t="s">
        <v>14</v>
      </c>
      <c r="I5070" s="3">
        <f>IF(MATCH(I$1,$C5070:$C5073,0)&lt;(MATCH(J$1,$C5070:$C5073,0)),1*a_vote,0)+IF(MATCH(I$1,$D5070:$D5073,0)&lt;MATCH(J$1,$D5070:$D5073,0),1*b_vote,0)+IF(MATCH(I$1,$E5070:$E5073,0)&lt;MATCH(J$1,$E5070:$E5073,0),1*c_vote,0)+IF(MATCH(I$1,$F5070:$F5073,0)&lt;MATCH(J$1,$F5070:$F5073,0),1*d_vote,0)</f>
        <v>0.27</v>
      </c>
      <c r="J5070" s="3">
        <f>IF(MATCH(I$1,$C5070:$C5073,0)&gt;(MATCH(J$1,$C5070:$C5073,0)),1*a_vote,0)+IF(MATCH(I$1,$D5070:$D5073,0)&gt;MATCH(J$1,$D5070:$D5073,0),1*b_vote,0)+IF(MATCH(I$1,$E5070:$E5073,0)&gt;MATCH(J$1,$E5070:$E5073,0),1*c_vote,0)+IF(MATCH(I$1,$F5070:$F5073,0)&gt;MATCH(J$1,$F5070:$F5073,0),1*d_vote,0)</f>
        <v>0.73</v>
      </c>
      <c r="K5070" s="3">
        <f>IF(MATCH($K$1,$C5070:$C5073,0)&lt;(MATCH($L$1,$C5070:$C5073,0)),1*a_vote,0)+IF(MATCH($K$1,$D5070:$D5073,0)&lt;MATCH($L$1,$D5070:$D5073,0),1*b_vote,0)+IF(MATCH($K$1,$E5070:$E5073,0)&lt;MATCH($L$1,$E5070:$E5073,0),1*c_vote,0)+IF(MATCH($K$1,$F5070:$F5073,0)&lt;MATCH($L$1,$F5070:$F5073,0),1*d_vote,0)</f>
        <v>0.53</v>
      </c>
      <c r="L5070" s="3">
        <f>IF(MATCH(K$1,$C5070:$C5073,0)&gt;(MATCH(L$1,$C5070:$C5073,0)),1*a_vote,0)+IF(MATCH(K$1,$D5070:$D5073,0)&gt;MATCH(L$1,$D5070:$D5073,0),1*b_vote,0)+IF(MATCH(K$1,$E5070:$E5073,0)&gt;MATCH(L$1,$E5070:$E5073,0),1*c_vote,0)+IF(MATCH(K$1,$F5070:$F5073,0)&gt;MATCH(L$1,$F5070:$F5073,0),1*d_vote,0)</f>
        <v>0.47</v>
      </c>
      <c r="M5070" s="3">
        <f>IF(MATCH($M$1,$C5070:$C5073,0)&lt;(MATCH($N$1,$C5070:$C5073,0)),1*a_vote,0)+IF(MATCH($M$1,$D5070:$D5073,0)&lt;MATCH($N$1,$D5070:$D5073,0),1*b_vote,0)+IF(MATCH($M$1,$E5070:$E5073,0)&lt;MATCH($N$1,$E5070:$E5073,0),1*c_vote,0)+IF(MATCH($M$1,$F5070:$F5073,0)&lt;MATCH($N$1,$F5070:$F5073,0),1*d_vote,0)</f>
        <v>0.53</v>
      </c>
      <c r="N5070" s="3">
        <f>IF(MATCH(M$1,$C5070:$C5073,0)&gt;(MATCH(N$1,$C5070:$C5073,0)),1*a_vote,0)+IF(MATCH(M$1,$D5070:$D5073,0)&gt;MATCH(N$1,$D5070:$D5073,0),1*b_vote,0)+IF(MATCH(M$1,$E5070:$E5073,0)&gt;MATCH(N$1,$E5070:$E5073,0),1*c_vote,0)+IF(MATCH(M$1,$F5070:$F5073,0)&gt;MATCH(N$1,$F5070:$F5073,0),1*d_vote,0)</f>
        <v>0.47</v>
      </c>
      <c r="O5070" s="3">
        <f>IF(MATCH($O$1,$C5070:$C5073,0)&lt;(MATCH($P$1,$C5070:$C5073,0)),1*a_vote,0)+IF(MATCH($O$1,$D5070:$D5073,0)&lt;MATCH($P$1,$D5070:$D5073,0),1*b_vote,0)+IF(MATCH($O$1,$E5070:$E5073,0)&lt;MATCH($P$1,$E5070:$E5073,0),1*c_vote,0)+IF(MATCH($O$1,$F5070:$F5073,0)&lt;MATCH($P$1,$F5070:$F5073,0),1*d_vote,0)</f>
        <v>0.53</v>
      </c>
      <c r="P5070" s="3">
        <f>IF(MATCH(O$1,$C5070:$C5073,0)&gt;(MATCH(P$1,$C5070:$C5073,0)),1*a_vote,0)+IF(MATCH(O$1,$D5070:$D5073,0)&gt;MATCH(P$1,$D5070:$D5073,0),1*b_vote,0)+IF(MATCH(O$1,$E5070:$E5073,0)&gt;MATCH(P$1,$E5070:$E5073,0),1*c_vote,0)+IF(MATCH(O$1,$F5070:$F5073,0)&gt;MATCH(P$1,$F5070:$F5073,0),1*d_vote,0)</f>
        <v>0.47</v>
      </c>
      <c r="Q5070" s="3">
        <f>IF(MATCH($Q$1,$C5070:$C5073,0)&lt;(MATCH($R$1,$C5070:$C5073,0)),1*a_vote,0)+IF(MATCH($Q$1,$D5070:$D5073,0)&lt;MATCH($R$1,$D5070:$D5073,0),1*b_vote,0)+IF(MATCH($Q$1,$E5070:$E5073,0)&lt;MATCH($R$1,$E5070:$E5073,0),1*c_vote,0)+IF(MATCH($Q$1,$F5070:$F5073,0)&lt;MATCH($R$1,$F5070:$F5073,0),1*d_vote,0)</f>
        <v>0.53</v>
      </c>
      <c r="R5070" s="3">
        <f>IF(MATCH(Q$1,$C5070:$C5073,0)&gt;(MATCH(R$1,$C5070:$C5073,0)),1*a_vote,0)+IF(MATCH(Q$1,$D5070:$D5073,0)&gt;MATCH(R$1,$D5070:$D5073,0),1*b_vote,0)+IF(MATCH(Q$1,$E5070:$E5073,0)&gt;MATCH(R$1,$E5070:$E5073,0),1*c_vote,0)+IF(MATCH(Q$1,$F5070:$F5073,0)&gt;MATCH(R$1,$F5070:$F5073,0),1*d_vote,0)</f>
        <v>0.47</v>
      </c>
      <c r="S5070" s="3">
        <f>IF(MATCH($S$1,$C5070:$C5073,0)&lt;(MATCH($T$1,$C5070:$C5073,0)),1*a_vote,0)+IF(MATCH($S$1,$D5070:$D5073,0)&lt;MATCH($T$1,$D5070:$D5073,0),1*b_vote,0)+IF(MATCH($S$1,$E5070:$E5073,0)&lt;MATCH($T$1,$E5070:$E5073,0),1*c_vote,0)+IF(MATCH($S$1,$F5070:$F5073,0)&lt;MATCH($T$1,$F5070:$F5073,0),1*d_vote,0)</f>
        <v>0.25</v>
      </c>
      <c r="T5070" s="3">
        <f>IF(MATCH(S$1,$C5070:$C5073,0)&gt;(MATCH(T$1,$C5070:$C5073,0)),1*a_vote,0)+IF(MATCH(S$1,$D5070:$D5073,0)&gt;MATCH(T$1,$D5070:$D5073,0),1*b_vote,0)+IF(MATCH(S$1,$E5070:$E5073,0)&gt;MATCH(T$1,$E5070:$E5073,0),1*c_vote,0)+IF(MATCH(S$1,$F5070:$F5073,0)&gt;MATCH(T$1,$F5070:$F5073,0),1*d_vote,0)</f>
        <v>0.75</v>
      </c>
    </row>
    <row r="5071" spans="1:20" x14ac:dyDescent="0.25">
      <c r="A5071">
        <f t="shared" si="160"/>
        <v>5070</v>
      </c>
      <c r="B5071">
        <f t="shared" si="161"/>
        <v>1268</v>
      </c>
      <c r="C5071" t="str">
        <f>INDEX('VBA code_permu_wo_repettn'!$T$3:$Y$6,COUNTIF('Profile-matrices_Condorcet'!$B$2:$B5071,'Profile-matrices_Condorcet'!$B5071),MATCH(INDEX('numeric possibilities'!D$3:D$1298,VLOOKUP($B5071,'numeric possibilities'!$C$3:$G$1298,1)),'VBA code_permu_wo_repettn'!$T$2:$Y$2))</f>
        <v>B</v>
      </c>
      <c r="D5071" t="str">
        <f>INDEX('VBA code_permu_wo_repettn'!$AA$3:$AF$6,COUNTIF('Profile-matrices_Condorcet'!$B$2:$B5071,'Profile-matrices_Condorcet'!$B5071),MATCH(INDEX('numeric possibilities'!E$3:E$1298,VLOOKUP($B5071,'numeric possibilities'!$C$3:$G$1298,1)),'VBA code_permu_wo_repettn'!$AA$2:$AF$2))</f>
        <v>A</v>
      </c>
      <c r="E5071" t="str">
        <f>INDEX('VBA code_permu_wo_repettn'!$AH$3:$AM$6,COUNTIF('Profile-matrices_Condorcet'!$B$2:$B5071,'Profile-matrices_Condorcet'!$B5071),MATCH(INDEX('numeric possibilities'!F$3:F$1298,VLOOKUP($B5071,'numeric possibilities'!$C$3:$G$1298,1)),'VBA code_permu_wo_repettn'!$AH$2:$AM$2))</f>
        <v>D</v>
      </c>
      <c r="F5071" t="str">
        <f>INDEX('VBA code_permu_wo_repettn'!$AO$3:$AT$6,COUNTIF('Profile-matrices_Condorcet'!$B$2:$B5071,'Profile-matrices_Condorcet'!$B5071),MATCH(INDEX('numeric possibilities'!G$3:G$1298,VLOOKUP($B5071,'numeric possibilities'!$C$3:$G$1298,1)),'VBA code_permu_wo_repettn'!$AO$2:$AT$2))</f>
        <v>C</v>
      </c>
      <c r="H5071" t="s">
        <v>15</v>
      </c>
      <c r="I5071" t="str">
        <f>IF(I5070&gt;J5070,$I$1,IF(I5070&lt;J5070,$J$1,0))</f>
        <v>B</v>
      </c>
      <c r="K5071" t="str">
        <f>IF(K5070&gt;L5070,$K$1,IF(K5070&lt;L5070,$L$1,0))</f>
        <v>A</v>
      </c>
      <c r="M5071" t="str">
        <f>IF(M5070&gt;N5070,$M$1,IF(M5070&lt;N5070,$N$1,0))</f>
        <v>A</v>
      </c>
      <c r="O5071" t="str">
        <f>IF(O5070&gt;P5070,$O$1,IF(O5070&lt;P5070,$P$1,0))</f>
        <v>B</v>
      </c>
      <c r="Q5071" t="str">
        <f>IF(Q5070&gt;R5070,$Q$1,IF(Q5070&lt;R5070,$R$1,0))</f>
        <v>B</v>
      </c>
      <c r="S5071" t="str">
        <f>IF(S5070&gt;T5070,$S$1,IF(S5070&lt;T5070,$T$1,0))</f>
        <v>D</v>
      </c>
    </row>
    <row r="5072" spans="1:20" x14ac:dyDescent="0.25">
      <c r="A5072">
        <f t="shared" si="160"/>
        <v>5071</v>
      </c>
      <c r="B5072">
        <f t="shared" si="161"/>
        <v>1268</v>
      </c>
      <c r="C5072" t="str">
        <f>INDEX('VBA code_permu_wo_repettn'!$T$3:$Y$6,COUNTIF('Profile-matrices_Condorcet'!$B$2:$B5072,'Profile-matrices_Condorcet'!$B5072),MATCH(INDEX('numeric possibilities'!D$3:D$1298,VLOOKUP($B5072,'numeric possibilities'!$C$3:$G$1298,1)),'VBA code_permu_wo_repettn'!$T$2:$Y$2))</f>
        <v>D</v>
      </c>
      <c r="D5072" t="str">
        <f>INDEX('VBA code_permu_wo_repettn'!$AA$3:$AF$6,COUNTIF('Profile-matrices_Condorcet'!$B$2:$B5072,'Profile-matrices_Condorcet'!$B5072),MATCH(INDEX('numeric possibilities'!E$3:E$1298,VLOOKUP($B5072,'numeric possibilities'!$C$3:$G$1298,1)),'VBA code_permu_wo_repettn'!$AA$2:$AF$2))</f>
        <v>D</v>
      </c>
      <c r="E5072" t="str">
        <f>INDEX('VBA code_permu_wo_repettn'!$AH$3:$AM$6,COUNTIF('Profile-matrices_Condorcet'!$B$2:$B5072,'Profile-matrices_Condorcet'!$B5072),MATCH(INDEX('numeric possibilities'!F$3:F$1298,VLOOKUP($B5072,'numeric possibilities'!$C$3:$G$1298,1)),'VBA code_permu_wo_repettn'!$AH$2:$AM$2))</f>
        <v>B</v>
      </c>
      <c r="F5072" t="str">
        <f>INDEX('VBA code_permu_wo_repettn'!$AO$3:$AT$6,COUNTIF('Profile-matrices_Condorcet'!$B$2:$B5072,'Profile-matrices_Condorcet'!$B5072),MATCH(INDEX('numeric possibilities'!G$3:G$1298,VLOOKUP($B5072,'numeric possibilities'!$C$3:$G$1298,1)),'VBA code_permu_wo_repettn'!$AO$2:$AT$2))</f>
        <v>B</v>
      </c>
      <c r="I5072" t="s">
        <v>0</v>
      </c>
      <c r="J5072" t="s">
        <v>1</v>
      </c>
      <c r="K5072" t="s">
        <v>2</v>
      </c>
      <c r="L5072" t="s">
        <v>3</v>
      </c>
    </row>
    <row r="5073" spans="1:20" x14ac:dyDescent="0.25">
      <c r="A5073">
        <f t="shared" si="160"/>
        <v>5072</v>
      </c>
      <c r="B5073">
        <f t="shared" si="161"/>
        <v>1268</v>
      </c>
      <c r="C5073" t="str">
        <f>INDEX('VBA code_permu_wo_repettn'!$T$3:$Y$6,COUNTIF('Profile-matrices_Condorcet'!$B$2:$B5073,'Profile-matrices_Condorcet'!$B5073),MATCH(INDEX('numeric possibilities'!D$3:D$1298,VLOOKUP($B5073,'numeric possibilities'!$C$3:$G$1298,1)),'VBA code_permu_wo_repettn'!$T$2:$Y$2))</f>
        <v>C</v>
      </c>
      <c r="D5073" t="str">
        <f>INDEX('VBA code_permu_wo_repettn'!$AA$3:$AF$6,COUNTIF('Profile-matrices_Condorcet'!$B$2:$B5073,'Profile-matrices_Condorcet'!$B5073),MATCH(INDEX('numeric possibilities'!E$3:E$1298,VLOOKUP($B5073,'numeric possibilities'!$C$3:$G$1298,1)),'VBA code_permu_wo_repettn'!$AA$2:$AF$2))</f>
        <v>C</v>
      </c>
      <c r="E5073" t="str">
        <f>INDEX('VBA code_permu_wo_repettn'!$AH$3:$AM$6,COUNTIF('Profile-matrices_Condorcet'!$B$2:$B5073,'Profile-matrices_Condorcet'!$B5073),MATCH(INDEX('numeric possibilities'!F$3:F$1298,VLOOKUP($B5073,'numeric possibilities'!$C$3:$G$1298,1)),'VBA code_permu_wo_repettn'!$AH$2:$AM$2))</f>
        <v>A</v>
      </c>
      <c r="F5073" t="str">
        <f>INDEX('VBA code_permu_wo_repettn'!$AO$3:$AT$6,COUNTIF('Profile-matrices_Condorcet'!$B$2:$B5073,'Profile-matrices_Condorcet'!$B5073),MATCH(INDEX('numeric possibilities'!G$3:G$1298,VLOOKUP($B5073,'numeric possibilities'!$C$3:$G$1298,1)),'VBA code_permu_wo_repettn'!$AO$2:$AT$2))</f>
        <v>A</v>
      </c>
      <c r="G5073" t="str">
        <f>IF(MAX(I5073:L5073)&gt;='numeric possibilities'!$B$4/2,INDEX('Profile-matrices_Condorcet'!I5072:L5072,1,MATCH(MAX('Profile-matrices_Condorcet'!I5073:L5073),'Profile-matrices_Condorcet'!I5073:L5073,0)),"NCW")</f>
        <v>B</v>
      </c>
      <c r="H5073" t="s">
        <v>13</v>
      </c>
      <c r="I5073" s="3">
        <f>COUNTIF($I5071:$S5071,I5072)</f>
        <v>2</v>
      </c>
      <c r="J5073" s="3">
        <f>COUNTIF($I5071:$S5071,J5072)</f>
        <v>3</v>
      </c>
      <c r="K5073" s="3">
        <f>COUNTIF($I5071:$S5071,K5072)</f>
        <v>0</v>
      </c>
      <c r="L5073" s="3">
        <f>COUNTIF($I5071:$S5071,L5072)</f>
        <v>1</v>
      </c>
    </row>
    <row r="5074" spans="1:20" x14ac:dyDescent="0.25">
      <c r="A5074">
        <f t="shared" si="160"/>
        <v>5073</v>
      </c>
      <c r="B5074">
        <f t="shared" si="161"/>
        <v>1269</v>
      </c>
      <c r="C5074" t="str">
        <f>INDEX('VBA code_permu_wo_repettn'!$T$3:$Y$6,COUNTIF('Profile-matrices_Condorcet'!$B$2:$B5074,'Profile-matrices_Condorcet'!$B5074),MATCH(INDEX('numeric possibilities'!D$3:D$1298,VLOOKUP($B5074,'numeric possibilities'!$C$3:$G$1298,1)),'VBA code_permu_wo_repettn'!$T$2:$Y$2))</f>
        <v>A</v>
      </c>
      <c r="D5074" t="str">
        <f>INDEX('VBA code_permu_wo_repettn'!$AA$3:$AF$6,COUNTIF('Profile-matrices_Condorcet'!$B$2:$B5074,'Profile-matrices_Condorcet'!$B5074),MATCH(INDEX('numeric possibilities'!E$3:E$1298,VLOOKUP($B5074,'numeric possibilities'!$C$3:$G$1298,1)),'VBA code_permu_wo_repettn'!$AA$2:$AF$2))</f>
        <v>B</v>
      </c>
      <c r="E5074" t="str">
        <f>INDEX('VBA code_permu_wo_repettn'!$AH$3:$AM$6,COUNTIF('Profile-matrices_Condorcet'!$B$2:$B5074,'Profile-matrices_Condorcet'!$B5074),MATCH(INDEX('numeric possibilities'!F$3:F$1298,VLOOKUP($B5074,'numeric possibilities'!$C$3:$G$1298,1)),'VBA code_permu_wo_repettn'!$AH$2:$AM$2))</f>
        <v>C</v>
      </c>
      <c r="F5074" t="str">
        <f>INDEX('VBA code_permu_wo_repettn'!$AO$3:$AT$6,COUNTIF('Profile-matrices_Condorcet'!$B$2:$B5074,'Profile-matrices_Condorcet'!$B5074),MATCH(INDEX('numeric possibilities'!G$3:G$1298,VLOOKUP($B5074,'numeric possibilities'!$C$3:$G$1298,1)),'VBA code_permu_wo_repettn'!$AO$2:$AT$2))</f>
        <v>D</v>
      </c>
      <c r="H5074" t="s">
        <v>14</v>
      </c>
      <c r="I5074" s="3">
        <f>IF(MATCH(I$1,$C5074:$C5077,0)&lt;(MATCH(J$1,$C5074:$C5077,0)),1*a_vote,0)+IF(MATCH(I$1,$D5074:$D5077,0)&lt;MATCH(J$1,$D5074:$D5077,0),1*b_vote,0)+IF(MATCH(I$1,$E5074:$E5077,0)&lt;MATCH(J$1,$E5074:$E5077,0),1*c_vote,0)+IF(MATCH(I$1,$F5074:$F5077,0)&lt;MATCH(J$1,$F5074:$F5077,0),1*d_vote,0)</f>
        <v>0.27</v>
      </c>
      <c r="J5074" s="3">
        <f>IF(MATCH(I$1,$C5074:$C5077,0)&gt;(MATCH(J$1,$C5074:$C5077,0)),1*a_vote,0)+IF(MATCH(I$1,$D5074:$D5077,0)&gt;MATCH(J$1,$D5074:$D5077,0),1*b_vote,0)+IF(MATCH(I$1,$E5074:$E5077,0)&gt;MATCH(J$1,$E5074:$E5077,0),1*c_vote,0)+IF(MATCH(I$1,$F5074:$F5077,0)&gt;MATCH(J$1,$F5074:$F5077,0),1*d_vote,0)</f>
        <v>0.73</v>
      </c>
      <c r="K5074" s="3">
        <f>IF(MATCH($K$1,$C5074:$C5077,0)&lt;(MATCH($L$1,$C5074:$C5077,0)),1*a_vote,0)+IF(MATCH($K$1,$D5074:$D5077,0)&lt;MATCH($L$1,$D5074:$D5077,0),1*b_vote,0)+IF(MATCH($K$1,$E5074:$E5077,0)&lt;MATCH($L$1,$E5074:$E5077,0),1*c_vote,0)+IF(MATCH($K$1,$F5074:$F5077,0)&lt;MATCH($L$1,$F5074:$F5077,0),1*d_vote,0)</f>
        <v>0.53</v>
      </c>
      <c r="L5074" s="3">
        <f>IF(MATCH(K$1,$C5074:$C5077,0)&gt;(MATCH(L$1,$C5074:$C5077,0)),1*a_vote,0)+IF(MATCH(K$1,$D5074:$D5077,0)&gt;MATCH(L$1,$D5074:$D5077,0),1*b_vote,0)+IF(MATCH(K$1,$E5074:$E5077,0)&gt;MATCH(L$1,$E5074:$E5077,0),1*c_vote,0)+IF(MATCH(K$1,$F5074:$F5077,0)&gt;MATCH(L$1,$F5074:$F5077,0),1*d_vote,0)</f>
        <v>0.47</v>
      </c>
      <c r="M5074" s="3">
        <f>IF(MATCH($M$1,$C5074:$C5077,0)&lt;(MATCH($N$1,$C5074:$C5077,0)),1*a_vote,0)+IF(MATCH($M$1,$D5074:$D5077,0)&lt;MATCH($N$1,$D5074:$D5077,0),1*b_vote,0)+IF(MATCH($M$1,$E5074:$E5077,0)&lt;MATCH($N$1,$E5074:$E5077,0),1*c_vote,0)+IF(MATCH($M$1,$F5074:$F5077,0)&lt;MATCH($N$1,$F5074:$F5077,0),1*d_vote,0)</f>
        <v>0.53</v>
      </c>
      <c r="N5074" s="3">
        <f>IF(MATCH(M$1,$C5074:$C5077,0)&gt;(MATCH(N$1,$C5074:$C5077,0)),1*a_vote,0)+IF(MATCH(M$1,$D5074:$D5077,0)&gt;MATCH(N$1,$D5074:$D5077,0),1*b_vote,0)+IF(MATCH(M$1,$E5074:$E5077,0)&gt;MATCH(N$1,$E5074:$E5077,0),1*c_vote,0)+IF(MATCH(M$1,$F5074:$F5077,0)&gt;MATCH(N$1,$F5074:$F5077,0),1*d_vote,0)</f>
        <v>0.47</v>
      </c>
      <c r="O5074" s="3">
        <f>IF(MATCH($O$1,$C5074:$C5077,0)&lt;(MATCH($P$1,$C5074:$C5077,0)),1*a_vote,0)+IF(MATCH($O$1,$D5074:$D5077,0)&lt;MATCH($P$1,$D5074:$D5077,0),1*b_vote,0)+IF(MATCH($O$1,$E5074:$E5077,0)&lt;MATCH($P$1,$E5074:$E5077,0),1*c_vote,0)+IF(MATCH($O$1,$F5074:$F5077,0)&lt;MATCH($P$1,$F5074:$F5077,0),1*d_vote,0)</f>
        <v>0.26</v>
      </c>
      <c r="P5074" s="3">
        <f>IF(MATCH(O$1,$C5074:$C5077,0)&gt;(MATCH(P$1,$C5074:$C5077,0)),1*a_vote,0)+IF(MATCH(O$1,$D5074:$D5077,0)&gt;MATCH(P$1,$D5074:$D5077,0),1*b_vote,0)+IF(MATCH(O$1,$E5074:$E5077,0)&gt;MATCH(P$1,$E5074:$E5077,0),1*c_vote,0)+IF(MATCH(O$1,$F5074:$F5077,0)&gt;MATCH(P$1,$F5074:$F5077,0),1*d_vote,0)</f>
        <v>0.74</v>
      </c>
      <c r="Q5074" s="3">
        <f>IF(MATCH($Q$1,$C5074:$C5077,0)&lt;(MATCH($R$1,$C5074:$C5077,0)),1*a_vote,0)+IF(MATCH($Q$1,$D5074:$D5077,0)&lt;MATCH($R$1,$D5074:$D5077,0),1*b_vote,0)+IF(MATCH($Q$1,$E5074:$E5077,0)&lt;MATCH($R$1,$E5074:$E5077,0),1*c_vote,0)+IF(MATCH($Q$1,$F5074:$F5077,0)&lt;MATCH($R$1,$F5074:$F5077,0),1*d_vote,0)</f>
        <v>0.53</v>
      </c>
      <c r="R5074" s="3">
        <f>IF(MATCH(Q$1,$C5074:$C5077,0)&gt;(MATCH(R$1,$C5074:$C5077,0)),1*a_vote,0)+IF(MATCH(Q$1,$D5074:$D5077,0)&gt;MATCH(R$1,$D5074:$D5077,0),1*b_vote,0)+IF(MATCH(Q$1,$E5074:$E5077,0)&gt;MATCH(R$1,$E5074:$E5077,0),1*c_vote,0)+IF(MATCH(Q$1,$F5074:$F5077,0)&gt;MATCH(R$1,$F5074:$F5077,0),1*d_vote,0)</f>
        <v>0.47</v>
      </c>
      <c r="S5074" s="3">
        <f>IF(MATCH($S$1,$C5074:$C5077,0)&lt;(MATCH($T$1,$C5074:$C5077,0)),1*a_vote,0)+IF(MATCH($S$1,$D5074:$D5077,0)&lt;MATCH($T$1,$D5074:$D5077,0),1*b_vote,0)+IF(MATCH($S$1,$E5074:$E5077,0)&lt;MATCH($T$1,$E5074:$E5077,0),1*c_vote,0)+IF(MATCH($S$1,$F5074:$F5077,0)&lt;MATCH($T$1,$F5074:$F5077,0),1*d_vote,0)</f>
        <v>0.52</v>
      </c>
      <c r="T5074" s="3">
        <f>IF(MATCH(S$1,$C5074:$C5077,0)&gt;(MATCH(T$1,$C5074:$C5077,0)),1*a_vote,0)+IF(MATCH(S$1,$D5074:$D5077,0)&gt;MATCH(T$1,$D5074:$D5077,0),1*b_vote,0)+IF(MATCH(S$1,$E5074:$E5077,0)&gt;MATCH(T$1,$E5074:$E5077,0),1*c_vote,0)+IF(MATCH(S$1,$F5074:$F5077,0)&gt;MATCH(T$1,$F5074:$F5077,0),1*d_vote,0)</f>
        <v>0.48</v>
      </c>
    </row>
    <row r="5075" spans="1:20" x14ac:dyDescent="0.25">
      <c r="A5075">
        <f t="shared" si="160"/>
        <v>5074</v>
      </c>
      <c r="B5075">
        <f t="shared" si="161"/>
        <v>1269</v>
      </c>
      <c r="C5075" t="str">
        <f>INDEX('VBA code_permu_wo_repettn'!$T$3:$Y$6,COUNTIF('Profile-matrices_Condorcet'!$B$2:$B5075,'Profile-matrices_Condorcet'!$B5075),MATCH(INDEX('numeric possibilities'!D$3:D$1298,VLOOKUP($B5075,'numeric possibilities'!$C$3:$G$1298,1)),'VBA code_permu_wo_repettn'!$T$2:$Y$2))</f>
        <v>C</v>
      </c>
      <c r="D5075" t="str">
        <f>INDEX('VBA code_permu_wo_repettn'!$AA$3:$AF$6,COUNTIF('Profile-matrices_Condorcet'!$B$2:$B5075,'Profile-matrices_Condorcet'!$B5075),MATCH(INDEX('numeric possibilities'!E$3:E$1298,VLOOKUP($B5075,'numeric possibilities'!$C$3:$G$1298,1)),'VBA code_permu_wo_repettn'!$AA$2:$AF$2))</f>
        <v>A</v>
      </c>
      <c r="E5075" t="str">
        <f>INDEX('VBA code_permu_wo_repettn'!$AH$3:$AM$6,COUNTIF('Profile-matrices_Condorcet'!$B$2:$B5075,'Profile-matrices_Condorcet'!$B5075),MATCH(INDEX('numeric possibilities'!F$3:F$1298,VLOOKUP($B5075,'numeric possibilities'!$C$3:$G$1298,1)),'VBA code_permu_wo_repettn'!$AH$2:$AM$2))</f>
        <v>D</v>
      </c>
      <c r="F5075" t="str">
        <f>INDEX('VBA code_permu_wo_repettn'!$AO$3:$AT$6,COUNTIF('Profile-matrices_Condorcet'!$B$2:$B5075,'Profile-matrices_Condorcet'!$B5075),MATCH(INDEX('numeric possibilities'!G$3:G$1298,VLOOKUP($B5075,'numeric possibilities'!$C$3:$G$1298,1)),'VBA code_permu_wo_repettn'!$AO$2:$AT$2))</f>
        <v>C</v>
      </c>
      <c r="H5075" t="s">
        <v>15</v>
      </c>
      <c r="I5075" t="str">
        <f>IF(I5074&gt;J5074,$I$1,IF(I5074&lt;J5074,$J$1,0))</f>
        <v>B</v>
      </c>
      <c r="K5075" t="str">
        <f>IF(K5074&gt;L5074,$K$1,IF(K5074&lt;L5074,$L$1,0))</f>
        <v>A</v>
      </c>
      <c r="M5075" t="str">
        <f>IF(M5074&gt;N5074,$M$1,IF(M5074&lt;N5074,$N$1,0))</f>
        <v>A</v>
      </c>
      <c r="O5075" t="str">
        <f>IF(O5074&gt;P5074,$O$1,IF(O5074&lt;P5074,$P$1,0))</f>
        <v>C</v>
      </c>
      <c r="Q5075" t="str">
        <f>IF(Q5074&gt;R5074,$Q$1,IF(Q5074&lt;R5074,$R$1,0))</f>
        <v>B</v>
      </c>
      <c r="S5075" t="str">
        <f>IF(S5074&gt;T5074,$S$1,IF(S5074&lt;T5074,$T$1,0))</f>
        <v>C</v>
      </c>
    </row>
    <row r="5076" spans="1:20" x14ac:dyDescent="0.25">
      <c r="A5076">
        <f t="shared" si="160"/>
        <v>5075</v>
      </c>
      <c r="B5076">
        <f t="shared" si="161"/>
        <v>1269</v>
      </c>
      <c r="C5076" t="str">
        <f>INDEX('VBA code_permu_wo_repettn'!$T$3:$Y$6,COUNTIF('Profile-matrices_Condorcet'!$B$2:$B5076,'Profile-matrices_Condorcet'!$B5076),MATCH(INDEX('numeric possibilities'!D$3:D$1298,VLOOKUP($B5076,'numeric possibilities'!$C$3:$G$1298,1)),'VBA code_permu_wo_repettn'!$T$2:$Y$2))</f>
        <v>B</v>
      </c>
      <c r="D5076" t="str">
        <f>INDEX('VBA code_permu_wo_repettn'!$AA$3:$AF$6,COUNTIF('Profile-matrices_Condorcet'!$B$2:$B5076,'Profile-matrices_Condorcet'!$B5076),MATCH(INDEX('numeric possibilities'!E$3:E$1298,VLOOKUP($B5076,'numeric possibilities'!$C$3:$G$1298,1)),'VBA code_permu_wo_repettn'!$AA$2:$AF$2))</f>
        <v>D</v>
      </c>
      <c r="E5076" t="str">
        <f>INDEX('VBA code_permu_wo_repettn'!$AH$3:$AM$6,COUNTIF('Profile-matrices_Condorcet'!$B$2:$B5076,'Profile-matrices_Condorcet'!$B5076),MATCH(INDEX('numeric possibilities'!F$3:F$1298,VLOOKUP($B5076,'numeric possibilities'!$C$3:$G$1298,1)),'VBA code_permu_wo_repettn'!$AH$2:$AM$2))</f>
        <v>B</v>
      </c>
      <c r="F5076" t="str">
        <f>INDEX('VBA code_permu_wo_repettn'!$AO$3:$AT$6,COUNTIF('Profile-matrices_Condorcet'!$B$2:$B5076,'Profile-matrices_Condorcet'!$B5076),MATCH(INDEX('numeric possibilities'!G$3:G$1298,VLOOKUP($B5076,'numeric possibilities'!$C$3:$G$1298,1)),'VBA code_permu_wo_repettn'!$AO$2:$AT$2))</f>
        <v>B</v>
      </c>
      <c r="I5076" t="s">
        <v>0</v>
      </c>
      <c r="J5076" t="s">
        <v>1</v>
      </c>
      <c r="K5076" t="s">
        <v>2</v>
      </c>
      <c r="L5076" t="s">
        <v>3</v>
      </c>
    </row>
    <row r="5077" spans="1:20" x14ac:dyDescent="0.25">
      <c r="A5077">
        <f t="shared" si="160"/>
        <v>5076</v>
      </c>
      <c r="B5077">
        <f t="shared" si="161"/>
        <v>1269</v>
      </c>
      <c r="C5077" t="str">
        <f>INDEX('VBA code_permu_wo_repettn'!$T$3:$Y$6,COUNTIF('Profile-matrices_Condorcet'!$B$2:$B5077,'Profile-matrices_Condorcet'!$B5077),MATCH(INDEX('numeric possibilities'!D$3:D$1298,VLOOKUP($B5077,'numeric possibilities'!$C$3:$G$1298,1)),'VBA code_permu_wo_repettn'!$T$2:$Y$2))</f>
        <v>D</v>
      </c>
      <c r="D5077" t="str">
        <f>INDEX('VBA code_permu_wo_repettn'!$AA$3:$AF$6,COUNTIF('Profile-matrices_Condorcet'!$B$2:$B5077,'Profile-matrices_Condorcet'!$B5077),MATCH(INDEX('numeric possibilities'!E$3:E$1298,VLOOKUP($B5077,'numeric possibilities'!$C$3:$G$1298,1)),'VBA code_permu_wo_repettn'!$AA$2:$AF$2))</f>
        <v>C</v>
      </c>
      <c r="E5077" t="str">
        <f>INDEX('VBA code_permu_wo_repettn'!$AH$3:$AM$6,COUNTIF('Profile-matrices_Condorcet'!$B$2:$B5077,'Profile-matrices_Condorcet'!$B5077),MATCH(INDEX('numeric possibilities'!F$3:F$1298,VLOOKUP($B5077,'numeric possibilities'!$C$3:$G$1298,1)),'VBA code_permu_wo_repettn'!$AH$2:$AM$2))</f>
        <v>A</v>
      </c>
      <c r="F5077" t="str">
        <f>INDEX('VBA code_permu_wo_repettn'!$AO$3:$AT$6,COUNTIF('Profile-matrices_Condorcet'!$B$2:$B5077,'Profile-matrices_Condorcet'!$B5077),MATCH(INDEX('numeric possibilities'!G$3:G$1298,VLOOKUP($B5077,'numeric possibilities'!$C$3:$G$1298,1)),'VBA code_permu_wo_repettn'!$AO$2:$AT$2))</f>
        <v>A</v>
      </c>
      <c r="G5077" t="str">
        <f>IF(MAX(I5077:L5077)&gt;='numeric possibilities'!$B$4/2,INDEX('Profile-matrices_Condorcet'!I5076:L5076,1,MATCH(MAX('Profile-matrices_Condorcet'!I5077:L5077),'Profile-matrices_Condorcet'!I5077:L5077,0)),"NCW")</f>
        <v>NCW</v>
      </c>
      <c r="H5077" t="s">
        <v>13</v>
      </c>
      <c r="I5077" s="3">
        <f>COUNTIF($I5075:$S5075,I5076)</f>
        <v>2</v>
      </c>
      <c r="J5077" s="3">
        <f>COUNTIF($I5075:$S5075,J5076)</f>
        <v>2</v>
      </c>
      <c r="K5077" s="3">
        <f>COUNTIF($I5075:$S5075,K5076)</f>
        <v>2</v>
      </c>
      <c r="L5077" s="3">
        <f>COUNTIF($I5075:$S5075,L5076)</f>
        <v>0</v>
      </c>
    </row>
    <row r="5078" spans="1:20" x14ac:dyDescent="0.25">
      <c r="A5078">
        <f t="shared" si="160"/>
        <v>5077</v>
      </c>
      <c r="B5078">
        <f t="shared" si="161"/>
        <v>1270</v>
      </c>
      <c r="C5078" t="str">
        <f>INDEX('VBA code_permu_wo_repettn'!$T$3:$Y$6,COUNTIF('Profile-matrices_Condorcet'!$B$2:$B5078,'Profile-matrices_Condorcet'!$B5078),MATCH(INDEX('numeric possibilities'!D$3:D$1298,VLOOKUP($B5078,'numeric possibilities'!$C$3:$G$1298,1)),'VBA code_permu_wo_repettn'!$T$2:$Y$2))</f>
        <v>A</v>
      </c>
      <c r="D5078" t="str">
        <f>INDEX('VBA code_permu_wo_repettn'!$AA$3:$AF$6,COUNTIF('Profile-matrices_Condorcet'!$B$2:$B5078,'Profile-matrices_Condorcet'!$B5078),MATCH(INDEX('numeric possibilities'!E$3:E$1298,VLOOKUP($B5078,'numeric possibilities'!$C$3:$G$1298,1)),'VBA code_permu_wo_repettn'!$AA$2:$AF$2))</f>
        <v>B</v>
      </c>
      <c r="E5078" t="str">
        <f>INDEX('VBA code_permu_wo_repettn'!$AH$3:$AM$6,COUNTIF('Profile-matrices_Condorcet'!$B$2:$B5078,'Profile-matrices_Condorcet'!$B5078),MATCH(INDEX('numeric possibilities'!F$3:F$1298,VLOOKUP($B5078,'numeric possibilities'!$C$3:$G$1298,1)),'VBA code_permu_wo_repettn'!$AH$2:$AM$2))</f>
        <v>C</v>
      </c>
      <c r="F5078" t="str">
        <f>INDEX('VBA code_permu_wo_repettn'!$AO$3:$AT$6,COUNTIF('Profile-matrices_Condorcet'!$B$2:$B5078,'Profile-matrices_Condorcet'!$B5078),MATCH(INDEX('numeric possibilities'!G$3:G$1298,VLOOKUP($B5078,'numeric possibilities'!$C$3:$G$1298,1)),'VBA code_permu_wo_repettn'!$AO$2:$AT$2))</f>
        <v>D</v>
      </c>
      <c r="H5078" t="s">
        <v>14</v>
      </c>
      <c r="I5078" s="3">
        <f>IF(MATCH(I$1,$C5078:$C5081,0)&lt;(MATCH(J$1,$C5078:$C5081,0)),1*a_vote,0)+IF(MATCH(I$1,$D5078:$D5081,0)&lt;MATCH(J$1,$D5078:$D5081,0),1*b_vote,0)+IF(MATCH(I$1,$E5078:$E5081,0)&lt;MATCH(J$1,$E5078:$E5081,0),1*c_vote,0)+IF(MATCH(I$1,$F5078:$F5081,0)&lt;MATCH(J$1,$F5078:$F5081,0),1*d_vote,0)</f>
        <v>0.27</v>
      </c>
      <c r="J5078" s="3">
        <f>IF(MATCH(I$1,$C5078:$C5081,0)&gt;(MATCH(J$1,$C5078:$C5081,0)),1*a_vote,0)+IF(MATCH(I$1,$D5078:$D5081,0)&gt;MATCH(J$1,$D5078:$D5081,0),1*b_vote,0)+IF(MATCH(I$1,$E5078:$E5081,0)&gt;MATCH(J$1,$E5078:$E5081,0),1*c_vote,0)+IF(MATCH(I$1,$F5078:$F5081,0)&gt;MATCH(J$1,$F5078:$F5081,0),1*d_vote,0)</f>
        <v>0.73</v>
      </c>
      <c r="K5078" s="3">
        <f>IF(MATCH($K$1,$C5078:$C5081,0)&lt;(MATCH($L$1,$C5078:$C5081,0)),1*a_vote,0)+IF(MATCH($K$1,$D5078:$D5081,0)&lt;MATCH($L$1,$D5078:$D5081,0),1*b_vote,0)+IF(MATCH($K$1,$E5078:$E5081,0)&lt;MATCH($L$1,$E5078:$E5081,0),1*c_vote,0)+IF(MATCH($K$1,$F5078:$F5081,0)&lt;MATCH($L$1,$F5078:$F5081,0),1*d_vote,0)</f>
        <v>0.53</v>
      </c>
      <c r="L5078" s="3">
        <f>IF(MATCH(K$1,$C5078:$C5081,0)&gt;(MATCH(L$1,$C5078:$C5081,0)),1*a_vote,0)+IF(MATCH(K$1,$D5078:$D5081,0)&gt;MATCH(L$1,$D5078:$D5081,0),1*b_vote,0)+IF(MATCH(K$1,$E5078:$E5081,0)&gt;MATCH(L$1,$E5078:$E5081,0),1*c_vote,0)+IF(MATCH(K$1,$F5078:$F5081,0)&gt;MATCH(L$1,$F5078:$F5081,0),1*d_vote,0)</f>
        <v>0.47</v>
      </c>
      <c r="M5078" s="3">
        <f>IF(MATCH($M$1,$C5078:$C5081,0)&lt;(MATCH($N$1,$C5078:$C5081,0)),1*a_vote,0)+IF(MATCH($M$1,$D5078:$D5081,0)&lt;MATCH($N$1,$D5078:$D5081,0),1*b_vote,0)+IF(MATCH($M$1,$E5078:$E5081,0)&lt;MATCH($N$1,$E5078:$E5081,0),1*c_vote,0)+IF(MATCH($M$1,$F5078:$F5081,0)&lt;MATCH($N$1,$F5078:$F5081,0),1*d_vote,0)</f>
        <v>0.53</v>
      </c>
      <c r="N5078" s="3">
        <f>IF(MATCH(M$1,$C5078:$C5081,0)&gt;(MATCH(N$1,$C5078:$C5081,0)),1*a_vote,0)+IF(MATCH(M$1,$D5078:$D5081,0)&gt;MATCH(N$1,$D5078:$D5081,0),1*b_vote,0)+IF(MATCH(M$1,$E5078:$E5081,0)&gt;MATCH(N$1,$E5078:$E5081,0),1*c_vote,0)+IF(MATCH(M$1,$F5078:$F5081,0)&gt;MATCH(N$1,$F5078:$F5081,0),1*d_vote,0)</f>
        <v>0.47</v>
      </c>
      <c r="O5078" s="3">
        <f>IF(MATCH($O$1,$C5078:$C5081,0)&lt;(MATCH($P$1,$C5078:$C5081,0)),1*a_vote,0)+IF(MATCH($O$1,$D5078:$D5081,0)&lt;MATCH($P$1,$D5078:$D5081,0),1*b_vote,0)+IF(MATCH($O$1,$E5078:$E5081,0)&lt;MATCH($P$1,$E5078:$E5081,0),1*c_vote,0)+IF(MATCH($O$1,$F5078:$F5081,0)&lt;MATCH($P$1,$F5078:$F5081,0),1*d_vote,0)</f>
        <v>0.26</v>
      </c>
      <c r="P5078" s="3">
        <f>IF(MATCH(O$1,$C5078:$C5081,0)&gt;(MATCH(P$1,$C5078:$C5081,0)),1*a_vote,0)+IF(MATCH(O$1,$D5078:$D5081,0)&gt;MATCH(P$1,$D5078:$D5081,0),1*b_vote,0)+IF(MATCH(O$1,$E5078:$E5081,0)&gt;MATCH(P$1,$E5078:$E5081,0),1*c_vote,0)+IF(MATCH(O$1,$F5078:$F5081,0)&gt;MATCH(P$1,$F5078:$F5081,0),1*d_vote,0)</f>
        <v>0.74</v>
      </c>
      <c r="Q5078" s="3">
        <f>IF(MATCH($Q$1,$C5078:$C5081,0)&lt;(MATCH($R$1,$C5078:$C5081,0)),1*a_vote,0)+IF(MATCH($Q$1,$D5078:$D5081,0)&lt;MATCH($R$1,$D5078:$D5081,0),1*b_vote,0)+IF(MATCH($Q$1,$E5078:$E5081,0)&lt;MATCH($R$1,$E5078:$E5081,0),1*c_vote,0)+IF(MATCH($Q$1,$F5078:$F5081,0)&lt;MATCH($R$1,$F5078:$F5081,0),1*d_vote,0)</f>
        <v>0.26</v>
      </c>
      <c r="R5078" s="3">
        <f>IF(MATCH(Q$1,$C5078:$C5081,0)&gt;(MATCH(R$1,$C5078:$C5081,0)),1*a_vote,0)+IF(MATCH(Q$1,$D5078:$D5081,0)&gt;MATCH(R$1,$D5078:$D5081,0),1*b_vote,0)+IF(MATCH(Q$1,$E5078:$E5081,0)&gt;MATCH(R$1,$E5078:$E5081,0),1*c_vote,0)+IF(MATCH(Q$1,$F5078:$F5081,0)&gt;MATCH(R$1,$F5078:$F5081,0),1*d_vote,0)</f>
        <v>0.74</v>
      </c>
      <c r="S5078" s="3">
        <f>IF(MATCH($S$1,$C5078:$C5081,0)&lt;(MATCH($T$1,$C5078:$C5081,0)),1*a_vote,0)+IF(MATCH($S$1,$D5078:$D5081,0)&lt;MATCH($T$1,$D5078:$D5081,0),1*b_vote,0)+IF(MATCH($S$1,$E5078:$E5081,0)&lt;MATCH($T$1,$E5078:$E5081,0),1*c_vote,0)+IF(MATCH($S$1,$F5078:$F5081,0)&lt;MATCH($T$1,$F5078:$F5081,0),1*d_vote,0)</f>
        <v>0.52</v>
      </c>
      <c r="T5078" s="3">
        <f>IF(MATCH(S$1,$C5078:$C5081,0)&gt;(MATCH(T$1,$C5078:$C5081,0)),1*a_vote,0)+IF(MATCH(S$1,$D5078:$D5081,0)&gt;MATCH(T$1,$D5078:$D5081,0),1*b_vote,0)+IF(MATCH(S$1,$E5078:$E5081,0)&gt;MATCH(T$1,$E5078:$E5081,0),1*c_vote,0)+IF(MATCH(S$1,$F5078:$F5081,0)&gt;MATCH(T$1,$F5078:$F5081,0),1*d_vote,0)</f>
        <v>0.48</v>
      </c>
    </row>
    <row r="5079" spans="1:20" x14ac:dyDescent="0.25">
      <c r="A5079">
        <f t="shared" si="160"/>
        <v>5078</v>
      </c>
      <c r="B5079">
        <f t="shared" si="161"/>
        <v>1270</v>
      </c>
      <c r="C5079" t="str">
        <f>INDEX('VBA code_permu_wo_repettn'!$T$3:$Y$6,COUNTIF('Profile-matrices_Condorcet'!$B$2:$B5079,'Profile-matrices_Condorcet'!$B5079),MATCH(INDEX('numeric possibilities'!D$3:D$1298,VLOOKUP($B5079,'numeric possibilities'!$C$3:$G$1298,1)),'VBA code_permu_wo_repettn'!$T$2:$Y$2))</f>
        <v>C</v>
      </c>
      <c r="D5079" t="str">
        <f>INDEX('VBA code_permu_wo_repettn'!$AA$3:$AF$6,COUNTIF('Profile-matrices_Condorcet'!$B$2:$B5079,'Profile-matrices_Condorcet'!$B5079),MATCH(INDEX('numeric possibilities'!E$3:E$1298,VLOOKUP($B5079,'numeric possibilities'!$C$3:$G$1298,1)),'VBA code_permu_wo_repettn'!$AA$2:$AF$2))</f>
        <v>A</v>
      </c>
      <c r="E5079" t="str">
        <f>INDEX('VBA code_permu_wo_repettn'!$AH$3:$AM$6,COUNTIF('Profile-matrices_Condorcet'!$B$2:$B5079,'Profile-matrices_Condorcet'!$B5079),MATCH(INDEX('numeric possibilities'!F$3:F$1298,VLOOKUP($B5079,'numeric possibilities'!$C$3:$G$1298,1)),'VBA code_permu_wo_repettn'!$AH$2:$AM$2))</f>
        <v>D</v>
      </c>
      <c r="F5079" t="str">
        <f>INDEX('VBA code_permu_wo_repettn'!$AO$3:$AT$6,COUNTIF('Profile-matrices_Condorcet'!$B$2:$B5079,'Profile-matrices_Condorcet'!$B5079),MATCH(INDEX('numeric possibilities'!G$3:G$1298,VLOOKUP($B5079,'numeric possibilities'!$C$3:$G$1298,1)),'VBA code_permu_wo_repettn'!$AO$2:$AT$2))</f>
        <v>C</v>
      </c>
      <c r="H5079" t="s">
        <v>15</v>
      </c>
      <c r="I5079" t="str">
        <f>IF(I5078&gt;J5078,$I$1,IF(I5078&lt;J5078,$J$1,0))</f>
        <v>B</v>
      </c>
      <c r="K5079" t="str">
        <f>IF(K5078&gt;L5078,$K$1,IF(K5078&lt;L5078,$L$1,0))</f>
        <v>A</v>
      </c>
      <c r="M5079" t="str">
        <f>IF(M5078&gt;N5078,$M$1,IF(M5078&lt;N5078,$N$1,0))</f>
        <v>A</v>
      </c>
      <c r="O5079" t="str">
        <f>IF(O5078&gt;P5078,$O$1,IF(O5078&lt;P5078,$P$1,0))</f>
        <v>C</v>
      </c>
      <c r="Q5079" t="str">
        <f>IF(Q5078&gt;R5078,$Q$1,IF(Q5078&lt;R5078,$R$1,0))</f>
        <v>D</v>
      </c>
      <c r="S5079" t="str">
        <f>IF(S5078&gt;T5078,$S$1,IF(S5078&lt;T5078,$T$1,0))</f>
        <v>C</v>
      </c>
    </row>
    <row r="5080" spans="1:20" x14ac:dyDescent="0.25">
      <c r="A5080">
        <f t="shared" si="160"/>
        <v>5079</v>
      </c>
      <c r="B5080">
        <f t="shared" si="161"/>
        <v>1270</v>
      </c>
      <c r="C5080" t="str">
        <f>INDEX('VBA code_permu_wo_repettn'!$T$3:$Y$6,COUNTIF('Profile-matrices_Condorcet'!$B$2:$B5080,'Profile-matrices_Condorcet'!$B5080),MATCH(INDEX('numeric possibilities'!D$3:D$1298,VLOOKUP($B5080,'numeric possibilities'!$C$3:$G$1298,1)),'VBA code_permu_wo_repettn'!$T$2:$Y$2))</f>
        <v>D</v>
      </c>
      <c r="D5080" t="str">
        <f>INDEX('VBA code_permu_wo_repettn'!$AA$3:$AF$6,COUNTIF('Profile-matrices_Condorcet'!$B$2:$B5080,'Profile-matrices_Condorcet'!$B5080),MATCH(INDEX('numeric possibilities'!E$3:E$1298,VLOOKUP($B5080,'numeric possibilities'!$C$3:$G$1298,1)),'VBA code_permu_wo_repettn'!$AA$2:$AF$2))</f>
        <v>D</v>
      </c>
      <c r="E5080" t="str">
        <f>INDEX('VBA code_permu_wo_repettn'!$AH$3:$AM$6,COUNTIF('Profile-matrices_Condorcet'!$B$2:$B5080,'Profile-matrices_Condorcet'!$B5080),MATCH(INDEX('numeric possibilities'!F$3:F$1298,VLOOKUP($B5080,'numeric possibilities'!$C$3:$G$1298,1)),'VBA code_permu_wo_repettn'!$AH$2:$AM$2))</f>
        <v>B</v>
      </c>
      <c r="F5080" t="str">
        <f>INDEX('VBA code_permu_wo_repettn'!$AO$3:$AT$6,COUNTIF('Profile-matrices_Condorcet'!$B$2:$B5080,'Profile-matrices_Condorcet'!$B5080),MATCH(INDEX('numeric possibilities'!G$3:G$1298,VLOOKUP($B5080,'numeric possibilities'!$C$3:$G$1298,1)),'VBA code_permu_wo_repettn'!$AO$2:$AT$2))</f>
        <v>B</v>
      </c>
      <c r="I5080" t="s">
        <v>0</v>
      </c>
      <c r="J5080" t="s">
        <v>1</v>
      </c>
      <c r="K5080" t="s">
        <v>2</v>
      </c>
      <c r="L5080" t="s">
        <v>3</v>
      </c>
    </row>
    <row r="5081" spans="1:20" x14ac:dyDescent="0.25">
      <c r="A5081">
        <f t="shared" si="160"/>
        <v>5080</v>
      </c>
      <c r="B5081">
        <f t="shared" si="161"/>
        <v>1270</v>
      </c>
      <c r="C5081" t="str">
        <f>INDEX('VBA code_permu_wo_repettn'!$T$3:$Y$6,COUNTIF('Profile-matrices_Condorcet'!$B$2:$B5081,'Profile-matrices_Condorcet'!$B5081),MATCH(INDEX('numeric possibilities'!D$3:D$1298,VLOOKUP($B5081,'numeric possibilities'!$C$3:$G$1298,1)),'VBA code_permu_wo_repettn'!$T$2:$Y$2))</f>
        <v>B</v>
      </c>
      <c r="D5081" t="str">
        <f>INDEX('VBA code_permu_wo_repettn'!$AA$3:$AF$6,COUNTIF('Profile-matrices_Condorcet'!$B$2:$B5081,'Profile-matrices_Condorcet'!$B5081),MATCH(INDEX('numeric possibilities'!E$3:E$1298,VLOOKUP($B5081,'numeric possibilities'!$C$3:$G$1298,1)),'VBA code_permu_wo_repettn'!$AA$2:$AF$2))</f>
        <v>C</v>
      </c>
      <c r="E5081" t="str">
        <f>INDEX('VBA code_permu_wo_repettn'!$AH$3:$AM$6,COUNTIF('Profile-matrices_Condorcet'!$B$2:$B5081,'Profile-matrices_Condorcet'!$B5081),MATCH(INDEX('numeric possibilities'!F$3:F$1298,VLOOKUP($B5081,'numeric possibilities'!$C$3:$G$1298,1)),'VBA code_permu_wo_repettn'!$AH$2:$AM$2))</f>
        <v>A</v>
      </c>
      <c r="F5081" t="str">
        <f>INDEX('VBA code_permu_wo_repettn'!$AO$3:$AT$6,COUNTIF('Profile-matrices_Condorcet'!$B$2:$B5081,'Profile-matrices_Condorcet'!$B5081),MATCH(INDEX('numeric possibilities'!G$3:G$1298,VLOOKUP($B5081,'numeric possibilities'!$C$3:$G$1298,1)),'VBA code_permu_wo_repettn'!$AO$2:$AT$2))</f>
        <v>A</v>
      </c>
      <c r="G5081" t="str">
        <f>IF(MAX(I5081:L5081)&gt;='numeric possibilities'!$B$4/2,INDEX('Profile-matrices_Condorcet'!I5080:L5080,1,MATCH(MAX('Profile-matrices_Condorcet'!I5081:L5081),'Profile-matrices_Condorcet'!I5081:L5081,0)),"NCW")</f>
        <v>NCW</v>
      </c>
      <c r="H5081" t="s">
        <v>13</v>
      </c>
      <c r="I5081" s="3">
        <f>COUNTIF($I5079:$S5079,I5080)</f>
        <v>2</v>
      </c>
      <c r="J5081" s="3">
        <f>COUNTIF($I5079:$S5079,J5080)</f>
        <v>1</v>
      </c>
      <c r="K5081" s="3">
        <f>COUNTIF($I5079:$S5079,K5080)</f>
        <v>2</v>
      </c>
      <c r="L5081" s="3">
        <f>COUNTIF($I5079:$S5079,L5080)</f>
        <v>1</v>
      </c>
    </row>
    <row r="5082" spans="1:20" x14ac:dyDescent="0.25">
      <c r="A5082">
        <f t="shared" si="160"/>
        <v>5081</v>
      </c>
      <c r="B5082">
        <f t="shared" si="161"/>
        <v>1271</v>
      </c>
      <c r="C5082" t="str">
        <f>INDEX('VBA code_permu_wo_repettn'!$T$3:$Y$6,COUNTIF('Profile-matrices_Condorcet'!$B$2:$B5082,'Profile-matrices_Condorcet'!$B5082),MATCH(INDEX('numeric possibilities'!D$3:D$1298,VLOOKUP($B5082,'numeric possibilities'!$C$3:$G$1298,1)),'VBA code_permu_wo_repettn'!$T$2:$Y$2))</f>
        <v>A</v>
      </c>
      <c r="D5082" t="str">
        <f>INDEX('VBA code_permu_wo_repettn'!$AA$3:$AF$6,COUNTIF('Profile-matrices_Condorcet'!$B$2:$B5082,'Profile-matrices_Condorcet'!$B5082),MATCH(INDEX('numeric possibilities'!E$3:E$1298,VLOOKUP($B5082,'numeric possibilities'!$C$3:$G$1298,1)),'VBA code_permu_wo_repettn'!$AA$2:$AF$2))</f>
        <v>B</v>
      </c>
      <c r="E5082" t="str">
        <f>INDEX('VBA code_permu_wo_repettn'!$AH$3:$AM$6,COUNTIF('Profile-matrices_Condorcet'!$B$2:$B5082,'Profile-matrices_Condorcet'!$B5082),MATCH(INDEX('numeric possibilities'!F$3:F$1298,VLOOKUP($B5082,'numeric possibilities'!$C$3:$G$1298,1)),'VBA code_permu_wo_repettn'!$AH$2:$AM$2))</f>
        <v>C</v>
      </c>
      <c r="F5082" t="str">
        <f>INDEX('VBA code_permu_wo_repettn'!$AO$3:$AT$6,COUNTIF('Profile-matrices_Condorcet'!$B$2:$B5082,'Profile-matrices_Condorcet'!$B5082),MATCH(INDEX('numeric possibilities'!G$3:G$1298,VLOOKUP($B5082,'numeric possibilities'!$C$3:$G$1298,1)),'VBA code_permu_wo_repettn'!$AO$2:$AT$2))</f>
        <v>D</v>
      </c>
      <c r="H5082" t="s">
        <v>14</v>
      </c>
      <c r="I5082" s="3">
        <f>IF(MATCH(I$1,$C5082:$C5085,0)&lt;(MATCH(J$1,$C5082:$C5085,0)),1*a_vote,0)+IF(MATCH(I$1,$D5082:$D5085,0)&lt;MATCH(J$1,$D5082:$D5085,0),1*b_vote,0)+IF(MATCH(I$1,$E5082:$E5085,0)&lt;MATCH(J$1,$E5082:$E5085,0),1*c_vote,0)+IF(MATCH(I$1,$F5082:$F5085,0)&lt;MATCH(J$1,$F5082:$F5085,0),1*d_vote,0)</f>
        <v>0.27</v>
      </c>
      <c r="J5082" s="3">
        <f>IF(MATCH(I$1,$C5082:$C5085,0)&gt;(MATCH(J$1,$C5082:$C5085,0)),1*a_vote,0)+IF(MATCH(I$1,$D5082:$D5085,0)&gt;MATCH(J$1,$D5082:$D5085,0),1*b_vote,0)+IF(MATCH(I$1,$E5082:$E5085,0)&gt;MATCH(J$1,$E5082:$E5085,0),1*c_vote,0)+IF(MATCH(I$1,$F5082:$F5085,0)&gt;MATCH(J$1,$F5082:$F5085,0),1*d_vote,0)</f>
        <v>0.73</v>
      </c>
      <c r="K5082" s="3">
        <f>IF(MATCH($K$1,$C5082:$C5085,0)&lt;(MATCH($L$1,$C5082:$C5085,0)),1*a_vote,0)+IF(MATCH($K$1,$D5082:$D5085,0)&lt;MATCH($L$1,$D5082:$D5085,0),1*b_vote,0)+IF(MATCH($K$1,$E5082:$E5085,0)&lt;MATCH($L$1,$E5082:$E5085,0),1*c_vote,0)+IF(MATCH($K$1,$F5082:$F5085,0)&lt;MATCH($L$1,$F5082:$F5085,0),1*d_vote,0)</f>
        <v>0.53</v>
      </c>
      <c r="L5082" s="3">
        <f>IF(MATCH(K$1,$C5082:$C5085,0)&gt;(MATCH(L$1,$C5082:$C5085,0)),1*a_vote,0)+IF(MATCH(K$1,$D5082:$D5085,0)&gt;MATCH(L$1,$D5082:$D5085,0),1*b_vote,0)+IF(MATCH(K$1,$E5082:$E5085,0)&gt;MATCH(L$1,$E5082:$E5085,0),1*c_vote,0)+IF(MATCH(K$1,$F5082:$F5085,0)&gt;MATCH(L$1,$F5082:$F5085,0),1*d_vote,0)</f>
        <v>0.47</v>
      </c>
      <c r="M5082" s="3">
        <f>IF(MATCH($M$1,$C5082:$C5085,0)&lt;(MATCH($N$1,$C5082:$C5085,0)),1*a_vote,0)+IF(MATCH($M$1,$D5082:$D5085,0)&lt;MATCH($N$1,$D5082:$D5085,0),1*b_vote,0)+IF(MATCH($M$1,$E5082:$E5085,0)&lt;MATCH($N$1,$E5082:$E5085,0),1*c_vote,0)+IF(MATCH($M$1,$F5082:$F5085,0)&lt;MATCH($N$1,$F5082:$F5085,0),1*d_vote,0)</f>
        <v>0.53</v>
      </c>
      <c r="N5082" s="3">
        <f>IF(MATCH(M$1,$C5082:$C5085,0)&gt;(MATCH(N$1,$C5082:$C5085,0)),1*a_vote,0)+IF(MATCH(M$1,$D5082:$D5085,0)&gt;MATCH(N$1,$D5082:$D5085,0),1*b_vote,0)+IF(MATCH(M$1,$E5082:$E5085,0)&gt;MATCH(N$1,$E5082:$E5085,0),1*c_vote,0)+IF(MATCH(M$1,$F5082:$F5085,0)&gt;MATCH(N$1,$F5082:$F5085,0),1*d_vote,0)</f>
        <v>0.47</v>
      </c>
      <c r="O5082" s="3">
        <f>IF(MATCH($O$1,$C5082:$C5085,0)&lt;(MATCH($P$1,$C5082:$C5085,0)),1*a_vote,0)+IF(MATCH($O$1,$D5082:$D5085,0)&lt;MATCH($P$1,$D5082:$D5085,0),1*b_vote,0)+IF(MATCH($O$1,$E5082:$E5085,0)&lt;MATCH($P$1,$E5082:$E5085,0),1*c_vote,0)+IF(MATCH($O$1,$F5082:$F5085,0)&lt;MATCH($P$1,$F5082:$F5085,0),1*d_vote,0)</f>
        <v>0.53</v>
      </c>
      <c r="P5082" s="3">
        <f>IF(MATCH(O$1,$C5082:$C5085,0)&gt;(MATCH(P$1,$C5082:$C5085,0)),1*a_vote,0)+IF(MATCH(O$1,$D5082:$D5085,0)&gt;MATCH(P$1,$D5082:$D5085,0),1*b_vote,0)+IF(MATCH(O$1,$E5082:$E5085,0)&gt;MATCH(P$1,$E5082:$E5085,0),1*c_vote,0)+IF(MATCH(O$1,$F5082:$F5085,0)&gt;MATCH(P$1,$F5082:$F5085,0),1*d_vote,0)</f>
        <v>0.47</v>
      </c>
      <c r="Q5082" s="3">
        <f>IF(MATCH($Q$1,$C5082:$C5085,0)&lt;(MATCH($R$1,$C5082:$C5085,0)),1*a_vote,0)+IF(MATCH($Q$1,$D5082:$D5085,0)&lt;MATCH($R$1,$D5082:$D5085,0),1*b_vote,0)+IF(MATCH($Q$1,$E5082:$E5085,0)&lt;MATCH($R$1,$E5082:$E5085,0),1*c_vote,0)+IF(MATCH($Q$1,$F5082:$F5085,0)&lt;MATCH($R$1,$F5082:$F5085,0),1*d_vote,0)</f>
        <v>0.26</v>
      </c>
      <c r="R5082" s="3">
        <f>IF(MATCH(Q$1,$C5082:$C5085,0)&gt;(MATCH(R$1,$C5082:$C5085,0)),1*a_vote,0)+IF(MATCH(Q$1,$D5082:$D5085,0)&gt;MATCH(R$1,$D5082:$D5085,0),1*b_vote,0)+IF(MATCH(Q$1,$E5082:$E5085,0)&gt;MATCH(R$1,$E5082:$E5085,0),1*c_vote,0)+IF(MATCH(Q$1,$F5082:$F5085,0)&gt;MATCH(R$1,$F5082:$F5085,0),1*d_vote,0)</f>
        <v>0.74</v>
      </c>
      <c r="S5082" s="3">
        <f>IF(MATCH($S$1,$C5082:$C5085,0)&lt;(MATCH($T$1,$C5082:$C5085,0)),1*a_vote,0)+IF(MATCH($S$1,$D5082:$D5085,0)&lt;MATCH($T$1,$D5082:$D5085,0),1*b_vote,0)+IF(MATCH($S$1,$E5082:$E5085,0)&lt;MATCH($T$1,$E5082:$E5085,0),1*c_vote,0)+IF(MATCH($S$1,$F5082:$F5085,0)&lt;MATCH($T$1,$F5082:$F5085,0),1*d_vote,0)</f>
        <v>0.25</v>
      </c>
      <c r="T5082" s="3">
        <f>IF(MATCH(S$1,$C5082:$C5085,0)&gt;(MATCH(T$1,$C5082:$C5085,0)),1*a_vote,0)+IF(MATCH(S$1,$D5082:$D5085,0)&gt;MATCH(T$1,$D5082:$D5085,0),1*b_vote,0)+IF(MATCH(S$1,$E5082:$E5085,0)&gt;MATCH(T$1,$E5082:$E5085,0),1*c_vote,0)+IF(MATCH(S$1,$F5082:$F5085,0)&gt;MATCH(T$1,$F5082:$F5085,0),1*d_vote,0)</f>
        <v>0.75</v>
      </c>
    </row>
    <row r="5083" spans="1:20" x14ac:dyDescent="0.25">
      <c r="A5083">
        <f t="shared" si="160"/>
        <v>5082</v>
      </c>
      <c r="B5083">
        <f t="shared" si="161"/>
        <v>1271</v>
      </c>
      <c r="C5083" t="str">
        <f>INDEX('VBA code_permu_wo_repettn'!$T$3:$Y$6,COUNTIF('Profile-matrices_Condorcet'!$B$2:$B5083,'Profile-matrices_Condorcet'!$B5083),MATCH(INDEX('numeric possibilities'!D$3:D$1298,VLOOKUP($B5083,'numeric possibilities'!$C$3:$G$1298,1)),'VBA code_permu_wo_repettn'!$T$2:$Y$2))</f>
        <v>D</v>
      </c>
      <c r="D5083" t="str">
        <f>INDEX('VBA code_permu_wo_repettn'!$AA$3:$AF$6,COUNTIF('Profile-matrices_Condorcet'!$B$2:$B5083,'Profile-matrices_Condorcet'!$B5083),MATCH(INDEX('numeric possibilities'!E$3:E$1298,VLOOKUP($B5083,'numeric possibilities'!$C$3:$G$1298,1)),'VBA code_permu_wo_repettn'!$AA$2:$AF$2))</f>
        <v>A</v>
      </c>
      <c r="E5083" t="str">
        <f>INDEX('VBA code_permu_wo_repettn'!$AH$3:$AM$6,COUNTIF('Profile-matrices_Condorcet'!$B$2:$B5083,'Profile-matrices_Condorcet'!$B5083),MATCH(INDEX('numeric possibilities'!F$3:F$1298,VLOOKUP($B5083,'numeric possibilities'!$C$3:$G$1298,1)),'VBA code_permu_wo_repettn'!$AH$2:$AM$2))</f>
        <v>D</v>
      </c>
      <c r="F5083" t="str">
        <f>INDEX('VBA code_permu_wo_repettn'!$AO$3:$AT$6,COUNTIF('Profile-matrices_Condorcet'!$B$2:$B5083,'Profile-matrices_Condorcet'!$B5083),MATCH(INDEX('numeric possibilities'!G$3:G$1298,VLOOKUP($B5083,'numeric possibilities'!$C$3:$G$1298,1)),'VBA code_permu_wo_repettn'!$AO$2:$AT$2))</f>
        <v>C</v>
      </c>
      <c r="H5083" t="s">
        <v>15</v>
      </c>
      <c r="I5083" t="str">
        <f>IF(I5082&gt;J5082,$I$1,IF(I5082&lt;J5082,$J$1,0))</f>
        <v>B</v>
      </c>
      <c r="K5083" t="str">
        <f>IF(K5082&gt;L5082,$K$1,IF(K5082&lt;L5082,$L$1,0))</f>
        <v>A</v>
      </c>
      <c r="M5083" t="str">
        <f>IF(M5082&gt;N5082,$M$1,IF(M5082&lt;N5082,$N$1,0))</f>
        <v>A</v>
      </c>
      <c r="O5083" t="str">
        <f>IF(O5082&gt;P5082,$O$1,IF(O5082&lt;P5082,$P$1,0))</f>
        <v>B</v>
      </c>
      <c r="Q5083" t="str">
        <f>IF(Q5082&gt;R5082,$Q$1,IF(Q5082&lt;R5082,$R$1,0))</f>
        <v>D</v>
      </c>
      <c r="S5083" t="str">
        <f>IF(S5082&gt;T5082,$S$1,IF(S5082&lt;T5082,$T$1,0))</f>
        <v>D</v>
      </c>
    </row>
    <row r="5084" spans="1:20" x14ac:dyDescent="0.25">
      <c r="A5084">
        <f t="shared" si="160"/>
        <v>5083</v>
      </c>
      <c r="B5084">
        <f t="shared" si="161"/>
        <v>1271</v>
      </c>
      <c r="C5084" t="str">
        <f>INDEX('VBA code_permu_wo_repettn'!$T$3:$Y$6,COUNTIF('Profile-matrices_Condorcet'!$B$2:$B5084,'Profile-matrices_Condorcet'!$B5084),MATCH(INDEX('numeric possibilities'!D$3:D$1298,VLOOKUP($B5084,'numeric possibilities'!$C$3:$G$1298,1)),'VBA code_permu_wo_repettn'!$T$2:$Y$2))</f>
        <v>B</v>
      </c>
      <c r="D5084" t="str">
        <f>INDEX('VBA code_permu_wo_repettn'!$AA$3:$AF$6,COUNTIF('Profile-matrices_Condorcet'!$B$2:$B5084,'Profile-matrices_Condorcet'!$B5084),MATCH(INDEX('numeric possibilities'!E$3:E$1298,VLOOKUP($B5084,'numeric possibilities'!$C$3:$G$1298,1)),'VBA code_permu_wo_repettn'!$AA$2:$AF$2))</f>
        <v>D</v>
      </c>
      <c r="E5084" t="str">
        <f>INDEX('VBA code_permu_wo_repettn'!$AH$3:$AM$6,COUNTIF('Profile-matrices_Condorcet'!$B$2:$B5084,'Profile-matrices_Condorcet'!$B5084),MATCH(INDEX('numeric possibilities'!F$3:F$1298,VLOOKUP($B5084,'numeric possibilities'!$C$3:$G$1298,1)),'VBA code_permu_wo_repettn'!$AH$2:$AM$2))</f>
        <v>B</v>
      </c>
      <c r="F5084" t="str">
        <f>INDEX('VBA code_permu_wo_repettn'!$AO$3:$AT$6,COUNTIF('Profile-matrices_Condorcet'!$B$2:$B5084,'Profile-matrices_Condorcet'!$B5084),MATCH(INDEX('numeric possibilities'!G$3:G$1298,VLOOKUP($B5084,'numeric possibilities'!$C$3:$G$1298,1)),'VBA code_permu_wo_repettn'!$AO$2:$AT$2))</f>
        <v>B</v>
      </c>
      <c r="I5084" t="s">
        <v>0</v>
      </c>
      <c r="J5084" t="s">
        <v>1</v>
      </c>
      <c r="K5084" t="s">
        <v>2</v>
      </c>
      <c r="L5084" t="s">
        <v>3</v>
      </c>
    </row>
    <row r="5085" spans="1:20" x14ac:dyDescent="0.25">
      <c r="A5085">
        <f t="shared" si="160"/>
        <v>5084</v>
      </c>
      <c r="B5085">
        <f t="shared" si="161"/>
        <v>1271</v>
      </c>
      <c r="C5085" t="str">
        <f>INDEX('VBA code_permu_wo_repettn'!$T$3:$Y$6,COUNTIF('Profile-matrices_Condorcet'!$B$2:$B5085,'Profile-matrices_Condorcet'!$B5085),MATCH(INDEX('numeric possibilities'!D$3:D$1298,VLOOKUP($B5085,'numeric possibilities'!$C$3:$G$1298,1)),'VBA code_permu_wo_repettn'!$T$2:$Y$2))</f>
        <v>C</v>
      </c>
      <c r="D5085" t="str">
        <f>INDEX('VBA code_permu_wo_repettn'!$AA$3:$AF$6,COUNTIF('Profile-matrices_Condorcet'!$B$2:$B5085,'Profile-matrices_Condorcet'!$B5085),MATCH(INDEX('numeric possibilities'!E$3:E$1298,VLOOKUP($B5085,'numeric possibilities'!$C$3:$G$1298,1)),'VBA code_permu_wo_repettn'!$AA$2:$AF$2))</f>
        <v>C</v>
      </c>
      <c r="E5085" t="str">
        <f>INDEX('VBA code_permu_wo_repettn'!$AH$3:$AM$6,COUNTIF('Profile-matrices_Condorcet'!$B$2:$B5085,'Profile-matrices_Condorcet'!$B5085),MATCH(INDEX('numeric possibilities'!F$3:F$1298,VLOOKUP($B5085,'numeric possibilities'!$C$3:$G$1298,1)),'VBA code_permu_wo_repettn'!$AH$2:$AM$2))</f>
        <v>A</v>
      </c>
      <c r="F5085" t="str">
        <f>INDEX('VBA code_permu_wo_repettn'!$AO$3:$AT$6,COUNTIF('Profile-matrices_Condorcet'!$B$2:$B5085,'Profile-matrices_Condorcet'!$B5085),MATCH(INDEX('numeric possibilities'!G$3:G$1298,VLOOKUP($B5085,'numeric possibilities'!$C$3:$G$1298,1)),'VBA code_permu_wo_repettn'!$AO$2:$AT$2))</f>
        <v>A</v>
      </c>
      <c r="G5085" t="str">
        <f>IF(MAX(I5085:L5085)&gt;='numeric possibilities'!$B$4/2,INDEX('Profile-matrices_Condorcet'!I5084:L5084,1,MATCH(MAX('Profile-matrices_Condorcet'!I5085:L5085),'Profile-matrices_Condorcet'!I5085:L5085,0)),"NCW")</f>
        <v>NCW</v>
      </c>
      <c r="H5085" t="s">
        <v>13</v>
      </c>
      <c r="I5085" s="3">
        <f>COUNTIF($I5083:$S5083,I5084)</f>
        <v>2</v>
      </c>
      <c r="J5085" s="3">
        <f>COUNTIF($I5083:$S5083,J5084)</f>
        <v>2</v>
      </c>
      <c r="K5085" s="3">
        <f>COUNTIF($I5083:$S5083,K5084)</f>
        <v>0</v>
      </c>
      <c r="L5085" s="3">
        <f>COUNTIF($I5083:$S5083,L5084)</f>
        <v>2</v>
      </c>
    </row>
    <row r="5086" spans="1:20" x14ac:dyDescent="0.25">
      <c r="A5086">
        <f t="shared" si="160"/>
        <v>5085</v>
      </c>
      <c r="B5086">
        <f t="shared" si="161"/>
        <v>1272</v>
      </c>
      <c r="C5086" t="str">
        <f>INDEX('VBA code_permu_wo_repettn'!$T$3:$Y$6,COUNTIF('Profile-matrices_Condorcet'!$B$2:$B5086,'Profile-matrices_Condorcet'!$B5086),MATCH(INDEX('numeric possibilities'!D$3:D$1298,VLOOKUP($B5086,'numeric possibilities'!$C$3:$G$1298,1)),'VBA code_permu_wo_repettn'!$T$2:$Y$2))</f>
        <v>A</v>
      </c>
      <c r="D5086" t="str">
        <f>INDEX('VBA code_permu_wo_repettn'!$AA$3:$AF$6,COUNTIF('Profile-matrices_Condorcet'!$B$2:$B5086,'Profile-matrices_Condorcet'!$B5086),MATCH(INDEX('numeric possibilities'!E$3:E$1298,VLOOKUP($B5086,'numeric possibilities'!$C$3:$G$1298,1)),'VBA code_permu_wo_repettn'!$AA$2:$AF$2))</f>
        <v>B</v>
      </c>
      <c r="E5086" t="str">
        <f>INDEX('VBA code_permu_wo_repettn'!$AH$3:$AM$6,COUNTIF('Profile-matrices_Condorcet'!$B$2:$B5086,'Profile-matrices_Condorcet'!$B5086),MATCH(INDEX('numeric possibilities'!F$3:F$1298,VLOOKUP($B5086,'numeric possibilities'!$C$3:$G$1298,1)),'VBA code_permu_wo_repettn'!$AH$2:$AM$2))</f>
        <v>C</v>
      </c>
      <c r="F5086" t="str">
        <f>INDEX('VBA code_permu_wo_repettn'!$AO$3:$AT$6,COUNTIF('Profile-matrices_Condorcet'!$B$2:$B5086,'Profile-matrices_Condorcet'!$B5086),MATCH(INDEX('numeric possibilities'!G$3:G$1298,VLOOKUP($B5086,'numeric possibilities'!$C$3:$G$1298,1)),'VBA code_permu_wo_repettn'!$AO$2:$AT$2))</f>
        <v>D</v>
      </c>
      <c r="H5086" t="s">
        <v>14</v>
      </c>
      <c r="I5086" s="3">
        <f>IF(MATCH(I$1,$C5086:$C5089,0)&lt;(MATCH(J$1,$C5086:$C5089,0)),1*a_vote,0)+IF(MATCH(I$1,$D5086:$D5089,0)&lt;MATCH(J$1,$D5086:$D5089,0),1*b_vote,0)+IF(MATCH(I$1,$E5086:$E5089,0)&lt;MATCH(J$1,$E5086:$E5089,0),1*c_vote,0)+IF(MATCH(I$1,$F5086:$F5089,0)&lt;MATCH(J$1,$F5086:$F5089,0),1*d_vote,0)</f>
        <v>0.27</v>
      </c>
      <c r="J5086" s="3">
        <f>IF(MATCH(I$1,$C5086:$C5089,0)&gt;(MATCH(J$1,$C5086:$C5089,0)),1*a_vote,0)+IF(MATCH(I$1,$D5086:$D5089,0)&gt;MATCH(J$1,$D5086:$D5089,0),1*b_vote,0)+IF(MATCH(I$1,$E5086:$E5089,0)&gt;MATCH(J$1,$E5086:$E5089,0),1*c_vote,0)+IF(MATCH(I$1,$F5086:$F5089,0)&gt;MATCH(J$1,$F5086:$F5089,0),1*d_vote,0)</f>
        <v>0.73</v>
      </c>
      <c r="K5086" s="3">
        <f>IF(MATCH($K$1,$C5086:$C5089,0)&lt;(MATCH($L$1,$C5086:$C5089,0)),1*a_vote,0)+IF(MATCH($K$1,$D5086:$D5089,0)&lt;MATCH($L$1,$D5086:$D5089,0),1*b_vote,0)+IF(MATCH($K$1,$E5086:$E5089,0)&lt;MATCH($L$1,$E5086:$E5089,0),1*c_vote,0)+IF(MATCH($K$1,$F5086:$F5089,0)&lt;MATCH($L$1,$F5086:$F5089,0),1*d_vote,0)</f>
        <v>0.53</v>
      </c>
      <c r="L5086" s="3">
        <f>IF(MATCH(K$1,$C5086:$C5089,0)&gt;(MATCH(L$1,$C5086:$C5089,0)),1*a_vote,0)+IF(MATCH(K$1,$D5086:$D5089,0)&gt;MATCH(L$1,$D5086:$D5089,0),1*b_vote,0)+IF(MATCH(K$1,$E5086:$E5089,0)&gt;MATCH(L$1,$E5086:$E5089,0),1*c_vote,0)+IF(MATCH(K$1,$F5086:$F5089,0)&gt;MATCH(L$1,$F5086:$F5089,0),1*d_vote,0)</f>
        <v>0.47</v>
      </c>
      <c r="M5086" s="3">
        <f>IF(MATCH($M$1,$C5086:$C5089,0)&lt;(MATCH($N$1,$C5086:$C5089,0)),1*a_vote,0)+IF(MATCH($M$1,$D5086:$D5089,0)&lt;MATCH($N$1,$D5086:$D5089,0),1*b_vote,0)+IF(MATCH($M$1,$E5086:$E5089,0)&lt;MATCH($N$1,$E5086:$E5089,0),1*c_vote,0)+IF(MATCH($M$1,$F5086:$F5089,0)&lt;MATCH($N$1,$F5086:$F5089,0),1*d_vote,0)</f>
        <v>0.53</v>
      </c>
      <c r="N5086" s="3">
        <f>IF(MATCH(M$1,$C5086:$C5089,0)&gt;(MATCH(N$1,$C5086:$C5089,0)),1*a_vote,0)+IF(MATCH(M$1,$D5086:$D5089,0)&gt;MATCH(N$1,$D5086:$D5089,0),1*b_vote,0)+IF(MATCH(M$1,$E5086:$E5089,0)&gt;MATCH(N$1,$E5086:$E5089,0),1*c_vote,0)+IF(MATCH(M$1,$F5086:$F5089,0)&gt;MATCH(N$1,$F5086:$F5089,0),1*d_vote,0)</f>
        <v>0.47</v>
      </c>
      <c r="O5086" s="3">
        <f>IF(MATCH($O$1,$C5086:$C5089,0)&lt;(MATCH($P$1,$C5086:$C5089,0)),1*a_vote,0)+IF(MATCH($O$1,$D5086:$D5089,0)&lt;MATCH($P$1,$D5086:$D5089,0),1*b_vote,0)+IF(MATCH($O$1,$E5086:$E5089,0)&lt;MATCH($P$1,$E5086:$E5089,0),1*c_vote,0)+IF(MATCH($O$1,$F5086:$F5089,0)&lt;MATCH($P$1,$F5086:$F5089,0),1*d_vote,0)</f>
        <v>0.26</v>
      </c>
      <c r="P5086" s="3">
        <f>IF(MATCH(O$1,$C5086:$C5089,0)&gt;(MATCH(P$1,$C5086:$C5089,0)),1*a_vote,0)+IF(MATCH(O$1,$D5086:$D5089,0)&gt;MATCH(P$1,$D5086:$D5089,0),1*b_vote,0)+IF(MATCH(O$1,$E5086:$E5089,0)&gt;MATCH(P$1,$E5086:$E5089,0),1*c_vote,0)+IF(MATCH(O$1,$F5086:$F5089,0)&gt;MATCH(P$1,$F5086:$F5089,0),1*d_vote,0)</f>
        <v>0.74</v>
      </c>
      <c r="Q5086" s="3">
        <f>IF(MATCH($Q$1,$C5086:$C5089,0)&lt;(MATCH($R$1,$C5086:$C5089,0)),1*a_vote,0)+IF(MATCH($Q$1,$D5086:$D5089,0)&lt;MATCH($R$1,$D5086:$D5089,0),1*b_vote,0)+IF(MATCH($Q$1,$E5086:$E5089,0)&lt;MATCH($R$1,$E5086:$E5089,0),1*c_vote,0)+IF(MATCH($Q$1,$F5086:$F5089,0)&lt;MATCH($R$1,$F5086:$F5089,0),1*d_vote,0)</f>
        <v>0.26</v>
      </c>
      <c r="R5086" s="3">
        <f>IF(MATCH(Q$1,$C5086:$C5089,0)&gt;(MATCH(R$1,$C5086:$C5089,0)),1*a_vote,0)+IF(MATCH(Q$1,$D5086:$D5089,0)&gt;MATCH(R$1,$D5086:$D5089,0),1*b_vote,0)+IF(MATCH(Q$1,$E5086:$E5089,0)&gt;MATCH(R$1,$E5086:$E5089,0),1*c_vote,0)+IF(MATCH(Q$1,$F5086:$F5089,0)&gt;MATCH(R$1,$F5086:$F5089,0),1*d_vote,0)</f>
        <v>0.74</v>
      </c>
      <c r="S5086" s="3">
        <f>IF(MATCH($S$1,$C5086:$C5089,0)&lt;(MATCH($T$1,$C5086:$C5089,0)),1*a_vote,0)+IF(MATCH($S$1,$D5086:$D5089,0)&lt;MATCH($T$1,$D5086:$D5089,0),1*b_vote,0)+IF(MATCH($S$1,$E5086:$E5089,0)&lt;MATCH($T$1,$E5086:$E5089,0),1*c_vote,0)+IF(MATCH($S$1,$F5086:$F5089,0)&lt;MATCH($T$1,$F5086:$F5089,0),1*d_vote,0)</f>
        <v>0.25</v>
      </c>
      <c r="T5086" s="3">
        <f>IF(MATCH(S$1,$C5086:$C5089,0)&gt;(MATCH(T$1,$C5086:$C5089,0)),1*a_vote,0)+IF(MATCH(S$1,$D5086:$D5089,0)&gt;MATCH(T$1,$D5086:$D5089,0),1*b_vote,0)+IF(MATCH(S$1,$E5086:$E5089,0)&gt;MATCH(T$1,$E5086:$E5089,0),1*c_vote,0)+IF(MATCH(S$1,$F5086:$F5089,0)&gt;MATCH(T$1,$F5086:$F5089,0),1*d_vote,0)</f>
        <v>0.75</v>
      </c>
    </row>
    <row r="5087" spans="1:20" x14ac:dyDescent="0.25">
      <c r="A5087">
        <f t="shared" si="160"/>
        <v>5086</v>
      </c>
      <c r="B5087">
        <f t="shared" si="161"/>
        <v>1272</v>
      </c>
      <c r="C5087" t="str">
        <f>INDEX('VBA code_permu_wo_repettn'!$T$3:$Y$6,COUNTIF('Profile-matrices_Condorcet'!$B$2:$B5087,'Profile-matrices_Condorcet'!$B5087),MATCH(INDEX('numeric possibilities'!D$3:D$1298,VLOOKUP($B5087,'numeric possibilities'!$C$3:$G$1298,1)),'VBA code_permu_wo_repettn'!$T$2:$Y$2))</f>
        <v>D</v>
      </c>
      <c r="D5087" t="str">
        <f>INDEX('VBA code_permu_wo_repettn'!$AA$3:$AF$6,COUNTIF('Profile-matrices_Condorcet'!$B$2:$B5087,'Profile-matrices_Condorcet'!$B5087),MATCH(INDEX('numeric possibilities'!E$3:E$1298,VLOOKUP($B5087,'numeric possibilities'!$C$3:$G$1298,1)),'VBA code_permu_wo_repettn'!$AA$2:$AF$2))</f>
        <v>A</v>
      </c>
      <c r="E5087" t="str">
        <f>INDEX('VBA code_permu_wo_repettn'!$AH$3:$AM$6,COUNTIF('Profile-matrices_Condorcet'!$B$2:$B5087,'Profile-matrices_Condorcet'!$B5087),MATCH(INDEX('numeric possibilities'!F$3:F$1298,VLOOKUP($B5087,'numeric possibilities'!$C$3:$G$1298,1)),'VBA code_permu_wo_repettn'!$AH$2:$AM$2))</f>
        <v>D</v>
      </c>
      <c r="F5087" t="str">
        <f>INDEX('VBA code_permu_wo_repettn'!$AO$3:$AT$6,COUNTIF('Profile-matrices_Condorcet'!$B$2:$B5087,'Profile-matrices_Condorcet'!$B5087),MATCH(INDEX('numeric possibilities'!G$3:G$1298,VLOOKUP($B5087,'numeric possibilities'!$C$3:$G$1298,1)),'VBA code_permu_wo_repettn'!$AO$2:$AT$2))</f>
        <v>C</v>
      </c>
      <c r="H5087" t="s">
        <v>15</v>
      </c>
      <c r="I5087" t="str">
        <f>IF(I5086&gt;J5086,$I$1,IF(I5086&lt;J5086,$J$1,0))</f>
        <v>B</v>
      </c>
      <c r="K5087" t="str">
        <f>IF(K5086&gt;L5086,$K$1,IF(K5086&lt;L5086,$L$1,0))</f>
        <v>A</v>
      </c>
      <c r="M5087" t="str">
        <f>IF(M5086&gt;N5086,$M$1,IF(M5086&lt;N5086,$N$1,0))</f>
        <v>A</v>
      </c>
      <c r="O5087" t="str">
        <f>IF(O5086&gt;P5086,$O$1,IF(O5086&lt;P5086,$P$1,0))</f>
        <v>C</v>
      </c>
      <c r="Q5087" t="str">
        <f>IF(Q5086&gt;R5086,$Q$1,IF(Q5086&lt;R5086,$R$1,0))</f>
        <v>D</v>
      </c>
      <c r="S5087" t="str">
        <f>IF(S5086&gt;T5086,$S$1,IF(S5086&lt;T5086,$T$1,0))</f>
        <v>D</v>
      </c>
    </row>
    <row r="5088" spans="1:20" x14ac:dyDescent="0.25">
      <c r="A5088">
        <f t="shared" si="160"/>
        <v>5087</v>
      </c>
      <c r="B5088">
        <f t="shared" si="161"/>
        <v>1272</v>
      </c>
      <c r="C5088" t="str">
        <f>INDEX('VBA code_permu_wo_repettn'!$T$3:$Y$6,COUNTIF('Profile-matrices_Condorcet'!$B$2:$B5088,'Profile-matrices_Condorcet'!$B5088),MATCH(INDEX('numeric possibilities'!D$3:D$1298,VLOOKUP($B5088,'numeric possibilities'!$C$3:$G$1298,1)),'VBA code_permu_wo_repettn'!$T$2:$Y$2))</f>
        <v>C</v>
      </c>
      <c r="D5088" t="str">
        <f>INDEX('VBA code_permu_wo_repettn'!$AA$3:$AF$6,COUNTIF('Profile-matrices_Condorcet'!$B$2:$B5088,'Profile-matrices_Condorcet'!$B5088),MATCH(INDEX('numeric possibilities'!E$3:E$1298,VLOOKUP($B5088,'numeric possibilities'!$C$3:$G$1298,1)),'VBA code_permu_wo_repettn'!$AA$2:$AF$2))</f>
        <v>D</v>
      </c>
      <c r="E5088" t="str">
        <f>INDEX('VBA code_permu_wo_repettn'!$AH$3:$AM$6,COUNTIF('Profile-matrices_Condorcet'!$B$2:$B5088,'Profile-matrices_Condorcet'!$B5088),MATCH(INDEX('numeric possibilities'!F$3:F$1298,VLOOKUP($B5088,'numeric possibilities'!$C$3:$G$1298,1)),'VBA code_permu_wo_repettn'!$AH$2:$AM$2))</f>
        <v>B</v>
      </c>
      <c r="F5088" t="str">
        <f>INDEX('VBA code_permu_wo_repettn'!$AO$3:$AT$6,COUNTIF('Profile-matrices_Condorcet'!$B$2:$B5088,'Profile-matrices_Condorcet'!$B5088),MATCH(INDEX('numeric possibilities'!G$3:G$1298,VLOOKUP($B5088,'numeric possibilities'!$C$3:$G$1298,1)),'VBA code_permu_wo_repettn'!$AO$2:$AT$2))</f>
        <v>B</v>
      </c>
      <c r="I5088" t="s">
        <v>0</v>
      </c>
      <c r="J5088" t="s">
        <v>1</v>
      </c>
      <c r="K5088" t="s">
        <v>2</v>
      </c>
      <c r="L5088" t="s">
        <v>3</v>
      </c>
    </row>
    <row r="5089" spans="1:20" x14ac:dyDescent="0.25">
      <c r="A5089">
        <f t="shared" si="160"/>
        <v>5088</v>
      </c>
      <c r="B5089">
        <f t="shared" si="161"/>
        <v>1272</v>
      </c>
      <c r="C5089" t="str">
        <f>INDEX('VBA code_permu_wo_repettn'!$T$3:$Y$6,COUNTIF('Profile-matrices_Condorcet'!$B$2:$B5089,'Profile-matrices_Condorcet'!$B5089),MATCH(INDEX('numeric possibilities'!D$3:D$1298,VLOOKUP($B5089,'numeric possibilities'!$C$3:$G$1298,1)),'VBA code_permu_wo_repettn'!$T$2:$Y$2))</f>
        <v>B</v>
      </c>
      <c r="D5089" t="str">
        <f>INDEX('VBA code_permu_wo_repettn'!$AA$3:$AF$6,COUNTIF('Profile-matrices_Condorcet'!$B$2:$B5089,'Profile-matrices_Condorcet'!$B5089),MATCH(INDEX('numeric possibilities'!E$3:E$1298,VLOOKUP($B5089,'numeric possibilities'!$C$3:$G$1298,1)),'VBA code_permu_wo_repettn'!$AA$2:$AF$2))</f>
        <v>C</v>
      </c>
      <c r="E5089" t="str">
        <f>INDEX('VBA code_permu_wo_repettn'!$AH$3:$AM$6,COUNTIF('Profile-matrices_Condorcet'!$B$2:$B5089,'Profile-matrices_Condorcet'!$B5089),MATCH(INDEX('numeric possibilities'!F$3:F$1298,VLOOKUP($B5089,'numeric possibilities'!$C$3:$G$1298,1)),'VBA code_permu_wo_repettn'!$AH$2:$AM$2))</f>
        <v>A</v>
      </c>
      <c r="F5089" t="str">
        <f>INDEX('VBA code_permu_wo_repettn'!$AO$3:$AT$6,COUNTIF('Profile-matrices_Condorcet'!$B$2:$B5089,'Profile-matrices_Condorcet'!$B5089),MATCH(INDEX('numeric possibilities'!G$3:G$1298,VLOOKUP($B5089,'numeric possibilities'!$C$3:$G$1298,1)),'VBA code_permu_wo_repettn'!$AO$2:$AT$2))</f>
        <v>A</v>
      </c>
      <c r="G5089" t="str">
        <f>IF(MAX(I5089:L5089)&gt;='numeric possibilities'!$B$4/2,INDEX('Profile-matrices_Condorcet'!I5088:L5088,1,MATCH(MAX('Profile-matrices_Condorcet'!I5089:L5089),'Profile-matrices_Condorcet'!I5089:L5089,0)),"NCW")</f>
        <v>NCW</v>
      </c>
      <c r="H5089" t="s">
        <v>13</v>
      </c>
      <c r="I5089" s="3">
        <f>COUNTIF($I5087:$S5087,I5088)</f>
        <v>2</v>
      </c>
      <c r="J5089" s="3">
        <f>COUNTIF($I5087:$S5087,J5088)</f>
        <v>1</v>
      </c>
      <c r="K5089" s="3">
        <f>COUNTIF($I5087:$S5087,K5088)</f>
        <v>1</v>
      </c>
      <c r="L5089" s="3">
        <f>COUNTIF($I5087:$S5087,L5088)</f>
        <v>2</v>
      </c>
    </row>
    <row r="5090" spans="1:20" x14ac:dyDescent="0.25">
      <c r="A5090">
        <f t="shared" si="160"/>
        <v>5089</v>
      </c>
      <c r="B5090">
        <f t="shared" si="161"/>
        <v>1273</v>
      </c>
      <c r="C5090" t="str">
        <f>INDEX('VBA code_permu_wo_repettn'!$T$3:$Y$6,COUNTIF('Profile-matrices_Condorcet'!$B$2:$B5090,'Profile-matrices_Condorcet'!$B5090),MATCH(INDEX('numeric possibilities'!D$3:D$1298,VLOOKUP($B5090,'numeric possibilities'!$C$3:$G$1298,1)),'VBA code_permu_wo_repettn'!$T$2:$Y$2))</f>
        <v>A</v>
      </c>
      <c r="D5090" t="str">
        <f>INDEX('VBA code_permu_wo_repettn'!$AA$3:$AF$6,COUNTIF('Profile-matrices_Condorcet'!$B$2:$B5090,'Profile-matrices_Condorcet'!$B5090),MATCH(INDEX('numeric possibilities'!E$3:E$1298,VLOOKUP($B5090,'numeric possibilities'!$C$3:$G$1298,1)),'VBA code_permu_wo_repettn'!$AA$2:$AF$2))</f>
        <v>B</v>
      </c>
      <c r="E5090" t="str">
        <f>INDEX('VBA code_permu_wo_repettn'!$AH$3:$AM$6,COUNTIF('Profile-matrices_Condorcet'!$B$2:$B5090,'Profile-matrices_Condorcet'!$B5090),MATCH(INDEX('numeric possibilities'!F$3:F$1298,VLOOKUP($B5090,'numeric possibilities'!$C$3:$G$1298,1)),'VBA code_permu_wo_repettn'!$AH$2:$AM$2))</f>
        <v>C</v>
      </c>
      <c r="F5090" t="str">
        <f>INDEX('VBA code_permu_wo_repettn'!$AO$3:$AT$6,COUNTIF('Profile-matrices_Condorcet'!$B$2:$B5090,'Profile-matrices_Condorcet'!$B5090),MATCH(INDEX('numeric possibilities'!G$3:G$1298,VLOOKUP($B5090,'numeric possibilities'!$C$3:$G$1298,1)),'VBA code_permu_wo_repettn'!$AO$2:$AT$2))</f>
        <v>D</v>
      </c>
      <c r="H5090" t="s">
        <v>14</v>
      </c>
      <c r="I5090" s="3">
        <f>IF(MATCH(I$1,$C5090:$C5093,0)&lt;(MATCH(J$1,$C5090:$C5093,0)),1*a_vote,0)+IF(MATCH(I$1,$D5090:$D5093,0)&lt;MATCH(J$1,$D5090:$D5093,0),1*b_vote,0)+IF(MATCH(I$1,$E5090:$E5093,0)&lt;MATCH(J$1,$E5090:$E5093,0),1*c_vote,0)+IF(MATCH(I$1,$F5090:$F5093,0)&lt;MATCH(J$1,$F5090:$F5093,0),1*d_vote,0)</f>
        <v>0.27</v>
      </c>
      <c r="J5090" s="3">
        <f>IF(MATCH(I$1,$C5090:$C5093,0)&gt;(MATCH(J$1,$C5090:$C5093,0)),1*a_vote,0)+IF(MATCH(I$1,$D5090:$D5093,0)&gt;MATCH(J$1,$D5090:$D5093,0),1*b_vote,0)+IF(MATCH(I$1,$E5090:$E5093,0)&gt;MATCH(J$1,$E5090:$E5093,0),1*c_vote,0)+IF(MATCH(I$1,$F5090:$F5093,0)&gt;MATCH(J$1,$F5090:$F5093,0),1*d_vote,0)</f>
        <v>0.73</v>
      </c>
      <c r="K5090" s="3">
        <f>IF(MATCH($K$1,$C5090:$C5093,0)&lt;(MATCH($L$1,$C5090:$C5093,0)),1*a_vote,0)+IF(MATCH($K$1,$D5090:$D5093,0)&lt;MATCH($L$1,$D5090:$D5093,0),1*b_vote,0)+IF(MATCH($K$1,$E5090:$E5093,0)&lt;MATCH($L$1,$E5090:$E5093,0),1*c_vote,0)+IF(MATCH($K$1,$F5090:$F5093,0)&lt;MATCH($L$1,$F5090:$F5093,0),1*d_vote,0)</f>
        <v>0.27</v>
      </c>
      <c r="L5090" s="3">
        <f>IF(MATCH(K$1,$C5090:$C5093,0)&gt;(MATCH(L$1,$C5090:$C5093,0)),1*a_vote,0)+IF(MATCH(K$1,$D5090:$D5093,0)&gt;MATCH(L$1,$D5090:$D5093,0),1*b_vote,0)+IF(MATCH(K$1,$E5090:$E5093,0)&gt;MATCH(L$1,$E5090:$E5093,0),1*c_vote,0)+IF(MATCH(K$1,$F5090:$F5093,0)&gt;MATCH(L$1,$F5090:$F5093,0),1*d_vote,0)</f>
        <v>0.73</v>
      </c>
      <c r="M5090" s="3">
        <f>IF(MATCH($M$1,$C5090:$C5093,0)&lt;(MATCH($N$1,$C5090:$C5093,0)),1*a_vote,0)+IF(MATCH($M$1,$D5090:$D5093,0)&lt;MATCH($N$1,$D5090:$D5093,0),1*b_vote,0)+IF(MATCH($M$1,$E5090:$E5093,0)&lt;MATCH($N$1,$E5090:$E5093,0),1*c_vote,0)+IF(MATCH($M$1,$F5090:$F5093,0)&lt;MATCH($N$1,$F5090:$F5093,0),1*d_vote,0)</f>
        <v>0.53</v>
      </c>
      <c r="N5090" s="3">
        <f>IF(MATCH(M$1,$C5090:$C5093,0)&gt;(MATCH(N$1,$C5090:$C5093,0)),1*a_vote,0)+IF(MATCH(M$1,$D5090:$D5093,0)&gt;MATCH(N$1,$D5090:$D5093,0),1*b_vote,0)+IF(MATCH(M$1,$E5090:$E5093,0)&gt;MATCH(N$1,$E5090:$E5093,0),1*c_vote,0)+IF(MATCH(M$1,$F5090:$F5093,0)&gt;MATCH(N$1,$F5090:$F5093,0),1*d_vote,0)</f>
        <v>0.47</v>
      </c>
      <c r="O5090" s="3">
        <f>IF(MATCH($O$1,$C5090:$C5093,0)&lt;(MATCH($P$1,$C5090:$C5093,0)),1*a_vote,0)+IF(MATCH($O$1,$D5090:$D5093,0)&lt;MATCH($P$1,$D5090:$D5093,0),1*b_vote,0)+IF(MATCH($O$1,$E5090:$E5093,0)&lt;MATCH($P$1,$E5090:$E5093,0),1*c_vote,0)+IF(MATCH($O$1,$F5090:$F5093,0)&lt;MATCH($P$1,$F5090:$F5093,0),1*d_vote,0)</f>
        <v>0.53</v>
      </c>
      <c r="P5090" s="3">
        <f>IF(MATCH(O$1,$C5090:$C5093,0)&gt;(MATCH(P$1,$C5090:$C5093,0)),1*a_vote,0)+IF(MATCH(O$1,$D5090:$D5093,0)&gt;MATCH(P$1,$D5090:$D5093,0),1*b_vote,0)+IF(MATCH(O$1,$E5090:$E5093,0)&gt;MATCH(P$1,$E5090:$E5093,0),1*c_vote,0)+IF(MATCH(O$1,$F5090:$F5093,0)&gt;MATCH(P$1,$F5090:$F5093,0),1*d_vote,0)</f>
        <v>0.47</v>
      </c>
      <c r="Q5090" s="3">
        <f>IF(MATCH($Q$1,$C5090:$C5093,0)&lt;(MATCH($R$1,$C5090:$C5093,0)),1*a_vote,0)+IF(MATCH($Q$1,$D5090:$D5093,0)&lt;MATCH($R$1,$D5090:$D5093,0),1*b_vote,0)+IF(MATCH($Q$1,$E5090:$E5093,0)&lt;MATCH($R$1,$E5090:$E5093,0),1*c_vote,0)+IF(MATCH($Q$1,$F5090:$F5093,0)&lt;MATCH($R$1,$F5090:$F5093,0),1*d_vote,0)</f>
        <v>0.53</v>
      </c>
      <c r="R5090" s="3">
        <f>IF(MATCH(Q$1,$C5090:$C5093,0)&gt;(MATCH(R$1,$C5090:$C5093,0)),1*a_vote,0)+IF(MATCH(Q$1,$D5090:$D5093,0)&gt;MATCH(R$1,$D5090:$D5093,0),1*b_vote,0)+IF(MATCH(Q$1,$E5090:$E5093,0)&gt;MATCH(R$1,$E5090:$E5093,0),1*c_vote,0)+IF(MATCH(Q$1,$F5090:$F5093,0)&gt;MATCH(R$1,$F5090:$F5093,0),1*d_vote,0)</f>
        <v>0.47</v>
      </c>
      <c r="S5090" s="3">
        <f>IF(MATCH($S$1,$C5090:$C5093,0)&lt;(MATCH($T$1,$C5090:$C5093,0)),1*a_vote,0)+IF(MATCH($S$1,$D5090:$D5093,0)&lt;MATCH($T$1,$D5090:$D5093,0),1*b_vote,0)+IF(MATCH($S$1,$E5090:$E5093,0)&lt;MATCH($T$1,$E5090:$E5093,0),1*c_vote,0)+IF(MATCH($S$1,$F5090:$F5093,0)&lt;MATCH($T$1,$F5090:$F5093,0),1*d_vote,0)</f>
        <v>0.78</v>
      </c>
      <c r="T5090" s="3">
        <f>IF(MATCH(S$1,$C5090:$C5093,0)&gt;(MATCH(T$1,$C5090:$C5093,0)),1*a_vote,0)+IF(MATCH(S$1,$D5090:$D5093,0)&gt;MATCH(T$1,$D5090:$D5093,0),1*b_vote,0)+IF(MATCH(S$1,$E5090:$E5093,0)&gt;MATCH(T$1,$E5090:$E5093,0),1*c_vote,0)+IF(MATCH(S$1,$F5090:$F5093,0)&gt;MATCH(T$1,$F5090:$F5093,0),1*d_vote,0)</f>
        <v>0.21999999999999997</v>
      </c>
    </row>
    <row r="5091" spans="1:20" x14ac:dyDescent="0.25">
      <c r="A5091">
        <f t="shared" si="160"/>
        <v>5090</v>
      </c>
      <c r="B5091">
        <f t="shared" si="161"/>
        <v>1273</v>
      </c>
      <c r="C5091" t="str">
        <f>INDEX('VBA code_permu_wo_repettn'!$T$3:$Y$6,COUNTIF('Profile-matrices_Condorcet'!$B$2:$B5091,'Profile-matrices_Condorcet'!$B5091),MATCH(INDEX('numeric possibilities'!D$3:D$1298,VLOOKUP($B5091,'numeric possibilities'!$C$3:$G$1298,1)),'VBA code_permu_wo_repettn'!$T$2:$Y$2))</f>
        <v>B</v>
      </c>
      <c r="D5091" t="str">
        <f>INDEX('VBA code_permu_wo_repettn'!$AA$3:$AF$6,COUNTIF('Profile-matrices_Condorcet'!$B$2:$B5091,'Profile-matrices_Condorcet'!$B5091),MATCH(INDEX('numeric possibilities'!E$3:E$1298,VLOOKUP($B5091,'numeric possibilities'!$C$3:$G$1298,1)),'VBA code_permu_wo_repettn'!$AA$2:$AF$2))</f>
        <v>C</v>
      </c>
      <c r="E5091" t="str">
        <f>INDEX('VBA code_permu_wo_repettn'!$AH$3:$AM$6,COUNTIF('Profile-matrices_Condorcet'!$B$2:$B5091,'Profile-matrices_Condorcet'!$B5091),MATCH(INDEX('numeric possibilities'!F$3:F$1298,VLOOKUP($B5091,'numeric possibilities'!$C$3:$G$1298,1)),'VBA code_permu_wo_repettn'!$AH$2:$AM$2))</f>
        <v>D</v>
      </c>
      <c r="F5091" t="str">
        <f>INDEX('VBA code_permu_wo_repettn'!$AO$3:$AT$6,COUNTIF('Profile-matrices_Condorcet'!$B$2:$B5091,'Profile-matrices_Condorcet'!$B5091),MATCH(INDEX('numeric possibilities'!G$3:G$1298,VLOOKUP($B5091,'numeric possibilities'!$C$3:$G$1298,1)),'VBA code_permu_wo_repettn'!$AO$2:$AT$2))</f>
        <v>C</v>
      </c>
      <c r="H5091" t="s">
        <v>15</v>
      </c>
      <c r="I5091" t="str">
        <f>IF(I5090&gt;J5090,$I$1,IF(I5090&lt;J5090,$J$1,0))</f>
        <v>B</v>
      </c>
      <c r="K5091" t="str">
        <f>IF(K5090&gt;L5090,$K$1,IF(K5090&lt;L5090,$L$1,0))</f>
        <v>C</v>
      </c>
      <c r="M5091" t="str">
        <f>IF(M5090&gt;N5090,$M$1,IF(M5090&lt;N5090,$N$1,0))</f>
        <v>A</v>
      </c>
      <c r="O5091" t="str">
        <f>IF(O5090&gt;P5090,$O$1,IF(O5090&lt;P5090,$P$1,0))</f>
        <v>B</v>
      </c>
      <c r="Q5091" t="str">
        <f>IF(Q5090&gt;R5090,$Q$1,IF(Q5090&lt;R5090,$R$1,0))</f>
        <v>B</v>
      </c>
      <c r="S5091" t="str">
        <f>IF(S5090&gt;T5090,$S$1,IF(S5090&lt;T5090,$T$1,0))</f>
        <v>C</v>
      </c>
    </row>
    <row r="5092" spans="1:20" x14ac:dyDescent="0.25">
      <c r="A5092">
        <f t="shared" si="160"/>
        <v>5091</v>
      </c>
      <c r="B5092">
        <f t="shared" si="161"/>
        <v>1273</v>
      </c>
      <c r="C5092" t="str">
        <f>INDEX('VBA code_permu_wo_repettn'!$T$3:$Y$6,COUNTIF('Profile-matrices_Condorcet'!$B$2:$B5092,'Profile-matrices_Condorcet'!$B5092),MATCH(INDEX('numeric possibilities'!D$3:D$1298,VLOOKUP($B5092,'numeric possibilities'!$C$3:$G$1298,1)),'VBA code_permu_wo_repettn'!$T$2:$Y$2))</f>
        <v>C</v>
      </c>
      <c r="D5092" t="str">
        <f>INDEX('VBA code_permu_wo_repettn'!$AA$3:$AF$6,COUNTIF('Profile-matrices_Condorcet'!$B$2:$B5092,'Profile-matrices_Condorcet'!$B5092),MATCH(INDEX('numeric possibilities'!E$3:E$1298,VLOOKUP($B5092,'numeric possibilities'!$C$3:$G$1298,1)),'VBA code_permu_wo_repettn'!$AA$2:$AF$2))</f>
        <v>A</v>
      </c>
      <c r="E5092" t="str">
        <f>INDEX('VBA code_permu_wo_repettn'!$AH$3:$AM$6,COUNTIF('Profile-matrices_Condorcet'!$B$2:$B5092,'Profile-matrices_Condorcet'!$B5092),MATCH(INDEX('numeric possibilities'!F$3:F$1298,VLOOKUP($B5092,'numeric possibilities'!$C$3:$G$1298,1)),'VBA code_permu_wo_repettn'!$AH$2:$AM$2))</f>
        <v>B</v>
      </c>
      <c r="F5092" t="str">
        <f>INDEX('VBA code_permu_wo_repettn'!$AO$3:$AT$6,COUNTIF('Profile-matrices_Condorcet'!$B$2:$B5092,'Profile-matrices_Condorcet'!$B5092),MATCH(INDEX('numeric possibilities'!G$3:G$1298,VLOOKUP($B5092,'numeric possibilities'!$C$3:$G$1298,1)),'VBA code_permu_wo_repettn'!$AO$2:$AT$2))</f>
        <v>B</v>
      </c>
      <c r="I5092" t="s">
        <v>0</v>
      </c>
      <c r="J5092" t="s">
        <v>1</v>
      </c>
      <c r="K5092" t="s">
        <v>2</v>
      </c>
      <c r="L5092" t="s">
        <v>3</v>
      </c>
    </row>
    <row r="5093" spans="1:20" x14ac:dyDescent="0.25">
      <c r="A5093">
        <f t="shared" si="160"/>
        <v>5092</v>
      </c>
      <c r="B5093">
        <f t="shared" si="161"/>
        <v>1273</v>
      </c>
      <c r="C5093" t="str">
        <f>INDEX('VBA code_permu_wo_repettn'!$T$3:$Y$6,COUNTIF('Profile-matrices_Condorcet'!$B$2:$B5093,'Profile-matrices_Condorcet'!$B5093),MATCH(INDEX('numeric possibilities'!D$3:D$1298,VLOOKUP($B5093,'numeric possibilities'!$C$3:$G$1298,1)),'VBA code_permu_wo_repettn'!$T$2:$Y$2))</f>
        <v>D</v>
      </c>
      <c r="D5093" t="str">
        <f>INDEX('VBA code_permu_wo_repettn'!$AA$3:$AF$6,COUNTIF('Profile-matrices_Condorcet'!$B$2:$B5093,'Profile-matrices_Condorcet'!$B5093),MATCH(INDEX('numeric possibilities'!E$3:E$1298,VLOOKUP($B5093,'numeric possibilities'!$C$3:$G$1298,1)),'VBA code_permu_wo_repettn'!$AA$2:$AF$2))</f>
        <v>D</v>
      </c>
      <c r="E5093" t="str">
        <f>INDEX('VBA code_permu_wo_repettn'!$AH$3:$AM$6,COUNTIF('Profile-matrices_Condorcet'!$B$2:$B5093,'Profile-matrices_Condorcet'!$B5093),MATCH(INDEX('numeric possibilities'!F$3:F$1298,VLOOKUP($B5093,'numeric possibilities'!$C$3:$G$1298,1)),'VBA code_permu_wo_repettn'!$AH$2:$AM$2))</f>
        <v>A</v>
      </c>
      <c r="F5093" t="str">
        <f>INDEX('VBA code_permu_wo_repettn'!$AO$3:$AT$6,COUNTIF('Profile-matrices_Condorcet'!$B$2:$B5093,'Profile-matrices_Condorcet'!$B5093),MATCH(INDEX('numeric possibilities'!G$3:G$1298,VLOOKUP($B5093,'numeric possibilities'!$C$3:$G$1298,1)),'VBA code_permu_wo_repettn'!$AO$2:$AT$2))</f>
        <v>A</v>
      </c>
      <c r="G5093" t="str">
        <f>IF(MAX(I5093:L5093)&gt;='numeric possibilities'!$B$4/2,INDEX('Profile-matrices_Condorcet'!I5092:L5092,1,MATCH(MAX('Profile-matrices_Condorcet'!I5093:L5093),'Profile-matrices_Condorcet'!I5093:L5093,0)),"NCW")</f>
        <v>B</v>
      </c>
      <c r="H5093" t="s">
        <v>13</v>
      </c>
      <c r="I5093" s="3">
        <f>COUNTIF($I5091:$S5091,I5092)</f>
        <v>1</v>
      </c>
      <c r="J5093" s="3">
        <f>COUNTIF($I5091:$S5091,J5092)</f>
        <v>3</v>
      </c>
      <c r="K5093" s="3">
        <f>COUNTIF($I5091:$S5091,K5092)</f>
        <v>2</v>
      </c>
      <c r="L5093" s="3">
        <f>COUNTIF($I5091:$S5091,L5092)</f>
        <v>0</v>
      </c>
    </row>
    <row r="5094" spans="1:20" x14ac:dyDescent="0.25">
      <c r="A5094">
        <f t="shared" si="160"/>
        <v>5093</v>
      </c>
      <c r="B5094">
        <f t="shared" si="161"/>
        <v>1274</v>
      </c>
      <c r="C5094" t="str">
        <f>INDEX('VBA code_permu_wo_repettn'!$T$3:$Y$6,COUNTIF('Profile-matrices_Condorcet'!$B$2:$B5094,'Profile-matrices_Condorcet'!$B5094),MATCH(INDEX('numeric possibilities'!D$3:D$1298,VLOOKUP($B5094,'numeric possibilities'!$C$3:$G$1298,1)),'VBA code_permu_wo_repettn'!$T$2:$Y$2))</f>
        <v>A</v>
      </c>
      <c r="D5094" t="str">
        <f>INDEX('VBA code_permu_wo_repettn'!$AA$3:$AF$6,COUNTIF('Profile-matrices_Condorcet'!$B$2:$B5094,'Profile-matrices_Condorcet'!$B5094),MATCH(INDEX('numeric possibilities'!E$3:E$1298,VLOOKUP($B5094,'numeric possibilities'!$C$3:$G$1298,1)),'VBA code_permu_wo_repettn'!$AA$2:$AF$2))</f>
        <v>B</v>
      </c>
      <c r="E5094" t="str">
        <f>INDEX('VBA code_permu_wo_repettn'!$AH$3:$AM$6,COUNTIF('Profile-matrices_Condorcet'!$B$2:$B5094,'Profile-matrices_Condorcet'!$B5094),MATCH(INDEX('numeric possibilities'!F$3:F$1298,VLOOKUP($B5094,'numeric possibilities'!$C$3:$G$1298,1)),'VBA code_permu_wo_repettn'!$AH$2:$AM$2))</f>
        <v>C</v>
      </c>
      <c r="F5094" t="str">
        <f>INDEX('VBA code_permu_wo_repettn'!$AO$3:$AT$6,COUNTIF('Profile-matrices_Condorcet'!$B$2:$B5094,'Profile-matrices_Condorcet'!$B5094),MATCH(INDEX('numeric possibilities'!G$3:G$1298,VLOOKUP($B5094,'numeric possibilities'!$C$3:$G$1298,1)),'VBA code_permu_wo_repettn'!$AO$2:$AT$2))</f>
        <v>D</v>
      </c>
      <c r="H5094" t="s">
        <v>14</v>
      </c>
      <c r="I5094" s="3">
        <f>IF(MATCH(I$1,$C5094:$C5097,0)&lt;(MATCH(J$1,$C5094:$C5097,0)),1*a_vote,0)+IF(MATCH(I$1,$D5094:$D5097,0)&lt;MATCH(J$1,$D5094:$D5097,0),1*b_vote,0)+IF(MATCH(I$1,$E5094:$E5097,0)&lt;MATCH(J$1,$E5094:$E5097,0),1*c_vote,0)+IF(MATCH(I$1,$F5094:$F5097,0)&lt;MATCH(J$1,$F5094:$F5097,0),1*d_vote,0)</f>
        <v>0.27</v>
      </c>
      <c r="J5094" s="3">
        <f>IF(MATCH(I$1,$C5094:$C5097,0)&gt;(MATCH(J$1,$C5094:$C5097,0)),1*a_vote,0)+IF(MATCH(I$1,$D5094:$D5097,0)&gt;MATCH(J$1,$D5094:$D5097,0),1*b_vote,0)+IF(MATCH(I$1,$E5094:$E5097,0)&gt;MATCH(J$1,$E5094:$E5097,0),1*c_vote,0)+IF(MATCH(I$1,$F5094:$F5097,0)&gt;MATCH(J$1,$F5094:$F5097,0),1*d_vote,0)</f>
        <v>0.73</v>
      </c>
      <c r="K5094" s="3">
        <f>IF(MATCH($K$1,$C5094:$C5097,0)&lt;(MATCH($L$1,$C5094:$C5097,0)),1*a_vote,0)+IF(MATCH($K$1,$D5094:$D5097,0)&lt;MATCH($L$1,$D5094:$D5097,0),1*b_vote,0)+IF(MATCH($K$1,$E5094:$E5097,0)&lt;MATCH($L$1,$E5094:$E5097,0),1*c_vote,0)+IF(MATCH($K$1,$F5094:$F5097,0)&lt;MATCH($L$1,$F5094:$F5097,0),1*d_vote,0)</f>
        <v>0.27</v>
      </c>
      <c r="L5094" s="3">
        <f>IF(MATCH(K$1,$C5094:$C5097,0)&gt;(MATCH(L$1,$C5094:$C5097,0)),1*a_vote,0)+IF(MATCH(K$1,$D5094:$D5097,0)&gt;MATCH(L$1,$D5094:$D5097,0),1*b_vote,0)+IF(MATCH(K$1,$E5094:$E5097,0)&gt;MATCH(L$1,$E5094:$E5097,0),1*c_vote,0)+IF(MATCH(K$1,$F5094:$F5097,0)&gt;MATCH(L$1,$F5094:$F5097,0),1*d_vote,0)</f>
        <v>0.73</v>
      </c>
      <c r="M5094" s="3">
        <f>IF(MATCH($M$1,$C5094:$C5097,0)&lt;(MATCH($N$1,$C5094:$C5097,0)),1*a_vote,0)+IF(MATCH($M$1,$D5094:$D5097,0)&lt;MATCH($N$1,$D5094:$D5097,0),1*b_vote,0)+IF(MATCH($M$1,$E5094:$E5097,0)&lt;MATCH($N$1,$E5094:$E5097,0),1*c_vote,0)+IF(MATCH($M$1,$F5094:$F5097,0)&lt;MATCH($N$1,$F5094:$F5097,0),1*d_vote,0)</f>
        <v>0.53</v>
      </c>
      <c r="N5094" s="3">
        <f>IF(MATCH(M$1,$C5094:$C5097,0)&gt;(MATCH(N$1,$C5094:$C5097,0)),1*a_vote,0)+IF(MATCH(M$1,$D5094:$D5097,0)&gt;MATCH(N$1,$D5094:$D5097,0),1*b_vote,0)+IF(MATCH(M$1,$E5094:$E5097,0)&gt;MATCH(N$1,$E5094:$E5097,0),1*c_vote,0)+IF(MATCH(M$1,$F5094:$F5097,0)&gt;MATCH(N$1,$F5094:$F5097,0),1*d_vote,0)</f>
        <v>0.47</v>
      </c>
      <c r="O5094" s="3">
        <f>IF(MATCH($O$1,$C5094:$C5097,0)&lt;(MATCH($P$1,$C5094:$C5097,0)),1*a_vote,0)+IF(MATCH($O$1,$D5094:$D5097,0)&lt;MATCH($P$1,$D5094:$D5097,0),1*b_vote,0)+IF(MATCH($O$1,$E5094:$E5097,0)&lt;MATCH($P$1,$E5094:$E5097,0),1*c_vote,0)+IF(MATCH($O$1,$F5094:$F5097,0)&lt;MATCH($P$1,$F5094:$F5097,0),1*d_vote,0)</f>
        <v>0.53</v>
      </c>
      <c r="P5094" s="3">
        <f>IF(MATCH(O$1,$C5094:$C5097,0)&gt;(MATCH(P$1,$C5094:$C5097,0)),1*a_vote,0)+IF(MATCH(O$1,$D5094:$D5097,0)&gt;MATCH(P$1,$D5094:$D5097,0),1*b_vote,0)+IF(MATCH(O$1,$E5094:$E5097,0)&gt;MATCH(P$1,$E5094:$E5097,0),1*c_vote,0)+IF(MATCH(O$1,$F5094:$F5097,0)&gt;MATCH(P$1,$F5094:$F5097,0),1*d_vote,0)</f>
        <v>0.47</v>
      </c>
      <c r="Q5094" s="3">
        <f>IF(MATCH($Q$1,$C5094:$C5097,0)&lt;(MATCH($R$1,$C5094:$C5097,0)),1*a_vote,0)+IF(MATCH($Q$1,$D5094:$D5097,0)&lt;MATCH($R$1,$D5094:$D5097,0),1*b_vote,0)+IF(MATCH($Q$1,$E5094:$E5097,0)&lt;MATCH($R$1,$E5094:$E5097,0),1*c_vote,0)+IF(MATCH($Q$1,$F5094:$F5097,0)&lt;MATCH($R$1,$F5094:$F5097,0),1*d_vote,0)</f>
        <v>0.53</v>
      </c>
      <c r="R5094" s="3">
        <f>IF(MATCH(Q$1,$C5094:$C5097,0)&gt;(MATCH(R$1,$C5094:$C5097,0)),1*a_vote,0)+IF(MATCH(Q$1,$D5094:$D5097,0)&gt;MATCH(R$1,$D5094:$D5097,0),1*b_vote,0)+IF(MATCH(Q$1,$E5094:$E5097,0)&gt;MATCH(R$1,$E5094:$E5097,0),1*c_vote,0)+IF(MATCH(Q$1,$F5094:$F5097,0)&gt;MATCH(R$1,$F5094:$F5097,0),1*d_vote,0)</f>
        <v>0.47</v>
      </c>
      <c r="S5094" s="3">
        <f>IF(MATCH($S$1,$C5094:$C5097,0)&lt;(MATCH($T$1,$C5094:$C5097,0)),1*a_vote,0)+IF(MATCH($S$1,$D5094:$D5097,0)&lt;MATCH($T$1,$D5094:$D5097,0),1*b_vote,0)+IF(MATCH($S$1,$E5094:$E5097,0)&lt;MATCH($T$1,$E5094:$E5097,0),1*c_vote,0)+IF(MATCH($S$1,$F5094:$F5097,0)&lt;MATCH($T$1,$F5094:$F5097,0),1*d_vote,0)</f>
        <v>0.51</v>
      </c>
      <c r="T5094" s="3">
        <f>IF(MATCH(S$1,$C5094:$C5097,0)&gt;(MATCH(T$1,$C5094:$C5097,0)),1*a_vote,0)+IF(MATCH(S$1,$D5094:$D5097,0)&gt;MATCH(T$1,$D5094:$D5097,0),1*b_vote,0)+IF(MATCH(S$1,$E5094:$E5097,0)&gt;MATCH(T$1,$E5094:$E5097,0),1*c_vote,0)+IF(MATCH(S$1,$F5094:$F5097,0)&gt;MATCH(T$1,$F5094:$F5097,0),1*d_vote,0)</f>
        <v>0.49</v>
      </c>
    </row>
    <row r="5095" spans="1:20" x14ac:dyDescent="0.25">
      <c r="A5095">
        <f t="shared" si="160"/>
        <v>5094</v>
      </c>
      <c r="B5095">
        <f t="shared" si="161"/>
        <v>1274</v>
      </c>
      <c r="C5095" t="str">
        <f>INDEX('VBA code_permu_wo_repettn'!$T$3:$Y$6,COUNTIF('Profile-matrices_Condorcet'!$B$2:$B5095,'Profile-matrices_Condorcet'!$B5095),MATCH(INDEX('numeric possibilities'!D$3:D$1298,VLOOKUP($B5095,'numeric possibilities'!$C$3:$G$1298,1)),'VBA code_permu_wo_repettn'!$T$2:$Y$2))</f>
        <v>B</v>
      </c>
      <c r="D5095" t="str">
        <f>INDEX('VBA code_permu_wo_repettn'!$AA$3:$AF$6,COUNTIF('Profile-matrices_Condorcet'!$B$2:$B5095,'Profile-matrices_Condorcet'!$B5095),MATCH(INDEX('numeric possibilities'!E$3:E$1298,VLOOKUP($B5095,'numeric possibilities'!$C$3:$G$1298,1)),'VBA code_permu_wo_repettn'!$AA$2:$AF$2))</f>
        <v>C</v>
      </c>
      <c r="E5095" t="str">
        <f>INDEX('VBA code_permu_wo_repettn'!$AH$3:$AM$6,COUNTIF('Profile-matrices_Condorcet'!$B$2:$B5095,'Profile-matrices_Condorcet'!$B5095),MATCH(INDEX('numeric possibilities'!F$3:F$1298,VLOOKUP($B5095,'numeric possibilities'!$C$3:$G$1298,1)),'VBA code_permu_wo_repettn'!$AH$2:$AM$2))</f>
        <v>D</v>
      </c>
      <c r="F5095" t="str">
        <f>INDEX('VBA code_permu_wo_repettn'!$AO$3:$AT$6,COUNTIF('Profile-matrices_Condorcet'!$B$2:$B5095,'Profile-matrices_Condorcet'!$B5095),MATCH(INDEX('numeric possibilities'!G$3:G$1298,VLOOKUP($B5095,'numeric possibilities'!$C$3:$G$1298,1)),'VBA code_permu_wo_repettn'!$AO$2:$AT$2))</f>
        <v>C</v>
      </c>
      <c r="H5095" t="s">
        <v>15</v>
      </c>
      <c r="I5095" t="str">
        <f>IF(I5094&gt;J5094,$I$1,IF(I5094&lt;J5094,$J$1,0))</f>
        <v>B</v>
      </c>
      <c r="K5095" t="str">
        <f>IF(K5094&gt;L5094,$K$1,IF(K5094&lt;L5094,$L$1,0))</f>
        <v>C</v>
      </c>
      <c r="M5095" t="str">
        <f>IF(M5094&gt;N5094,$M$1,IF(M5094&lt;N5094,$N$1,0))</f>
        <v>A</v>
      </c>
      <c r="O5095" t="str">
        <f>IF(O5094&gt;P5094,$O$1,IF(O5094&lt;P5094,$P$1,0))</f>
        <v>B</v>
      </c>
      <c r="Q5095" t="str">
        <f>IF(Q5094&gt;R5094,$Q$1,IF(Q5094&lt;R5094,$R$1,0))</f>
        <v>B</v>
      </c>
      <c r="S5095" t="str">
        <f>IF(S5094&gt;T5094,$S$1,IF(S5094&lt;T5094,$T$1,0))</f>
        <v>C</v>
      </c>
    </row>
    <row r="5096" spans="1:20" x14ac:dyDescent="0.25">
      <c r="A5096">
        <f t="shared" si="160"/>
        <v>5095</v>
      </c>
      <c r="B5096">
        <f t="shared" si="161"/>
        <v>1274</v>
      </c>
      <c r="C5096" t="str">
        <f>INDEX('VBA code_permu_wo_repettn'!$T$3:$Y$6,COUNTIF('Profile-matrices_Condorcet'!$B$2:$B5096,'Profile-matrices_Condorcet'!$B5096),MATCH(INDEX('numeric possibilities'!D$3:D$1298,VLOOKUP($B5096,'numeric possibilities'!$C$3:$G$1298,1)),'VBA code_permu_wo_repettn'!$T$2:$Y$2))</f>
        <v>D</v>
      </c>
      <c r="D5096" t="str">
        <f>INDEX('VBA code_permu_wo_repettn'!$AA$3:$AF$6,COUNTIF('Profile-matrices_Condorcet'!$B$2:$B5096,'Profile-matrices_Condorcet'!$B5096),MATCH(INDEX('numeric possibilities'!E$3:E$1298,VLOOKUP($B5096,'numeric possibilities'!$C$3:$G$1298,1)),'VBA code_permu_wo_repettn'!$AA$2:$AF$2))</f>
        <v>A</v>
      </c>
      <c r="E5096" t="str">
        <f>INDEX('VBA code_permu_wo_repettn'!$AH$3:$AM$6,COUNTIF('Profile-matrices_Condorcet'!$B$2:$B5096,'Profile-matrices_Condorcet'!$B5096),MATCH(INDEX('numeric possibilities'!F$3:F$1298,VLOOKUP($B5096,'numeric possibilities'!$C$3:$G$1298,1)),'VBA code_permu_wo_repettn'!$AH$2:$AM$2))</f>
        <v>B</v>
      </c>
      <c r="F5096" t="str">
        <f>INDEX('VBA code_permu_wo_repettn'!$AO$3:$AT$6,COUNTIF('Profile-matrices_Condorcet'!$B$2:$B5096,'Profile-matrices_Condorcet'!$B5096),MATCH(INDEX('numeric possibilities'!G$3:G$1298,VLOOKUP($B5096,'numeric possibilities'!$C$3:$G$1298,1)),'VBA code_permu_wo_repettn'!$AO$2:$AT$2))</f>
        <v>B</v>
      </c>
      <c r="I5096" t="s">
        <v>0</v>
      </c>
      <c r="J5096" t="s">
        <v>1</v>
      </c>
      <c r="K5096" t="s">
        <v>2</v>
      </c>
      <c r="L5096" t="s">
        <v>3</v>
      </c>
    </row>
    <row r="5097" spans="1:20" x14ac:dyDescent="0.25">
      <c r="A5097">
        <f t="shared" si="160"/>
        <v>5096</v>
      </c>
      <c r="B5097">
        <f t="shared" si="161"/>
        <v>1274</v>
      </c>
      <c r="C5097" t="str">
        <f>INDEX('VBA code_permu_wo_repettn'!$T$3:$Y$6,COUNTIF('Profile-matrices_Condorcet'!$B$2:$B5097,'Profile-matrices_Condorcet'!$B5097),MATCH(INDEX('numeric possibilities'!D$3:D$1298,VLOOKUP($B5097,'numeric possibilities'!$C$3:$G$1298,1)),'VBA code_permu_wo_repettn'!$T$2:$Y$2))</f>
        <v>C</v>
      </c>
      <c r="D5097" t="str">
        <f>INDEX('VBA code_permu_wo_repettn'!$AA$3:$AF$6,COUNTIF('Profile-matrices_Condorcet'!$B$2:$B5097,'Profile-matrices_Condorcet'!$B5097),MATCH(INDEX('numeric possibilities'!E$3:E$1298,VLOOKUP($B5097,'numeric possibilities'!$C$3:$G$1298,1)),'VBA code_permu_wo_repettn'!$AA$2:$AF$2))</f>
        <v>D</v>
      </c>
      <c r="E5097" t="str">
        <f>INDEX('VBA code_permu_wo_repettn'!$AH$3:$AM$6,COUNTIF('Profile-matrices_Condorcet'!$B$2:$B5097,'Profile-matrices_Condorcet'!$B5097),MATCH(INDEX('numeric possibilities'!F$3:F$1298,VLOOKUP($B5097,'numeric possibilities'!$C$3:$G$1298,1)),'VBA code_permu_wo_repettn'!$AH$2:$AM$2))</f>
        <v>A</v>
      </c>
      <c r="F5097" t="str">
        <f>INDEX('VBA code_permu_wo_repettn'!$AO$3:$AT$6,COUNTIF('Profile-matrices_Condorcet'!$B$2:$B5097,'Profile-matrices_Condorcet'!$B5097),MATCH(INDEX('numeric possibilities'!G$3:G$1298,VLOOKUP($B5097,'numeric possibilities'!$C$3:$G$1298,1)),'VBA code_permu_wo_repettn'!$AO$2:$AT$2))</f>
        <v>A</v>
      </c>
      <c r="G5097" t="str">
        <f>IF(MAX(I5097:L5097)&gt;='numeric possibilities'!$B$4/2,INDEX('Profile-matrices_Condorcet'!I5096:L5096,1,MATCH(MAX('Profile-matrices_Condorcet'!I5097:L5097),'Profile-matrices_Condorcet'!I5097:L5097,0)),"NCW")</f>
        <v>B</v>
      </c>
      <c r="H5097" t="s">
        <v>13</v>
      </c>
      <c r="I5097" s="3">
        <f>COUNTIF($I5095:$S5095,I5096)</f>
        <v>1</v>
      </c>
      <c r="J5097" s="3">
        <f>COUNTIF($I5095:$S5095,J5096)</f>
        <v>3</v>
      </c>
      <c r="K5097" s="3">
        <f>COUNTIF($I5095:$S5095,K5096)</f>
        <v>2</v>
      </c>
      <c r="L5097" s="3">
        <f>COUNTIF($I5095:$S5095,L5096)</f>
        <v>0</v>
      </c>
    </row>
    <row r="5098" spans="1:20" x14ac:dyDescent="0.25">
      <c r="A5098">
        <f t="shared" si="160"/>
        <v>5097</v>
      </c>
      <c r="B5098">
        <f t="shared" si="161"/>
        <v>1275</v>
      </c>
      <c r="C5098" t="str">
        <f>INDEX('VBA code_permu_wo_repettn'!$T$3:$Y$6,COUNTIF('Profile-matrices_Condorcet'!$B$2:$B5098,'Profile-matrices_Condorcet'!$B5098),MATCH(INDEX('numeric possibilities'!D$3:D$1298,VLOOKUP($B5098,'numeric possibilities'!$C$3:$G$1298,1)),'VBA code_permu_wo_repettn'!$T$2:$Y$2))</f>
        <v>A</v>
      </c>
      <c r="D5098" t="str">
        <f>INDEX('VBA code_permu_wo_repettn'!$AA$3:$AF$6,COUNTIF('Profile-matrices_Condorcet'!$B$2:$B5098,'Profile-matrices_Condorcet'!$B5098),MATCH(INDEX('numeric possibilities'!E$3:E$1298,VLOOKUP($B5098,'numeric possibilities'!$C$3:$G$1298,1)),'VBA code_permu_wo_repettn'!$AA$2:$AF$2))</f>
        <v>B</v>
      </c>
      <c r="E5098" t="str">
        <f>INDEX('VBA code_permu_wo_repettn'!$AH$3:$AM$6,COUNTIF('Profile-matrices_Condorcet'!$B$2:$B5098,'Profile-matrices_Condorcet'!$B5098),MATCH(INDEX('numeric possibilities'!F$3:F$1298,VLOOKUP($B5098,'numeric possibilities'!$C$3:$G$1298,1)),'VBA code_permu_wo_repettn'!$AH$2:$AM$2))</f>
        <v>C</v>
      </c>
      <c r="F5098" t="str">
        <f>INDEX('VBA code_permu_wo_repettn'!$AO$3:$AT$6,COUNTIF('Profile-matrices_Condorcet'!$B$2:$B5098,'Profile-matrices_Condorcet'!$B5098),MATCH(INDEX('numeric possibilities'!G$3:G$1298,VLOOKUP($B5098,'numeric possibilities'!$C$3:$G$1298,1)),'VBA code_permu_wo_repettn'!$AO$2:$AT$2))</f>
        <v>D</v>
      </c>
      <c r="H5098" t="s">
        <v>14</v>
      </c>
      <c r="I5098" s="3">
        <f>IF(MATCH(I$1,$C5098:$C5101,0)&lt;(MATCH(J$1,$C5098:$C5101,0)),1*a_vote,0)+IF(MATCH(I$1,$D5098:$D5101,0)&lt;MATCH(J$1,$D5098:$D5101,0),1*b_vote,0)+IF(MATCH(I$1,$E5098:$E5101,0)&lt;MATCH(J$1,$E5098:$E5101,0),1*c_vote,0)+IF(MATCH(I$1,$F5098:$F5101,0)&lt;MATCH(J$1,$F5098:$F5101,0),1*d_vote,0)</f>
        <v>0.27</v>
      </c>
      <c r="J5098" s="3">
        <f>IF(MATCH(I$1,$C5098:$C5101,0)&gt;(MATCH(J$1,$C5098:$C5101,0)),1*a_vote,0)+IF(MATCH(I$1,$D5098:$D5101,0)&gt;MATCH(J$1,$D5098:$D5101,0),1*b_vote,0)+IF(MATCH(I$1,$E5098:$E5101,0)&gt;MATCH(J$1,$E5098:$E5101,0),1*c_vote,0)+IF(MATCH(I$1,$F5098:$F5101,0)&gt;MATCH(J$1,$F5098:$F5101,0),1*d_vote,0)</f>
        <v>0.73</v>
      </c>
      <c r="K5098" s="3">
        <f>IF(MATCH($K$1,$C5098:$C5101,0)&lt;(MATCH($L$1,$C5098:$C5101,0)),1*a_vote,0)+IF(MATCH($K$1,$D5098:$D5101,0)&lt;MATCH($L$1,$D5098:$D5101,0),1*b_vote,0)+IF(MATCH($K$1,$E5098:$E5101,0)&lt;MATCH($L$1,$E5098:$E5101,0),1*c_vote,0)+IF(MATCH($K$1,$F5098:$F5101,0)&lt;MATCH($L$1,$F5098:$F5101,0),1*d_vote,0)</f>
        <v>0.27</v>
      </c>
      <c r="L5098" s="3">
        <f>IF(MATCH(K$1,$C5098:$C5101,0)&gt;(MATCH(L$1,$C5098:$C5101,0)),1*a_vote,0)+IF(MATCH(K$1,$D5098:$D5101,0)&gt;MATCH(L$1,$D5098:$D5101,0),1*b_vote,0)+IF(MATCH(K$1,$E5098:$E5101,0)&gt;MATCH(L$1,$E5098:$E5101,0),1*c_vote,0)+IF(MATCH(K$1,$F5098:$F5101,0)&gt;MATCH(L$1,$F5098:$F5101,0),1*d_vote,0)</f>
        <v>0.73</v>
      </c>
      <c r="M5098" s="3">
        <f>IF(MATCH($M$1,$C5098:$C5101,0)&lt;(MATCH($N$1,$C5098:$C5101,0)),1*a_vote,0)+IF(MATCH($M$1,$D5098:$D5101,0)&lt;MATCH($N$1,$D5098:$D5101,0),1*b_vote,0)+IF(MATCH($M$1,$E5098:$E5101,0)&lt;MATCH($N$1,$E5098:$E5101,0),1*c_vote,0)+IF(MATCH($M$1,$F5098:$F5101,0)&lt;MATCH($N$1,$F5098:$F5101,0),1*d_vote,0)</f>
        <v>0.53</v>
      </c>
      <c r="N5098" s="3">
        <f>IF(MATCH(M$1,$C5098:$C5101,0)&gt;(MATCH(N$1,$C5098:$C5101,0)),1*a_vote,0)+IF(MATCH(M$1,$D5098:$D5101,0)&gt;MATCH(N$1,$D5098:$D5101,0),1*b_vote,0)+IF(MATCH(M$1,$E5098:$E5101,0)&gt;MATCH(N$1,$E5098:$E5101,0),1*c_vote,0)+IF(MATCH(M$1,$F5098:$F5101,0)&gt;MATCH(N$1,$F5098:$F5101,0),1*d_vote,0)</f>
        <v>0.47</v>
      </c>
      <c r="O5098" s="3">
        <f>IF(MATCH($O$1,$C5098:$C5101,0)&lt;(MATCH($P$1,$C5098:$C5101,0)),1*a_vote,0)+IF(MATCH($O$1,$D5098:$D5101,0)&lt;MATCH($P$1,$D5098:$D5101,0),1*b_vote,0)+IF(MATCH($O$1,$E5098:$E5101,0)&lt;MATCH($P$1,$E5098:$E5101,0),1*c_vote,0)+IF(MATCH($O$1,$F5098:$F5101,0)&lt;MATCH($P$1,$F5098:$F5101,0),1*d_vote,0)</f>
        <v>0.26</v>
      </c>
      <c r="P5098" s="3">
        <f>IF(MATCH(O$1,$C5098:$C5101,0)&gt;(MATCH(P$1,$C5098:$C5101,0)),1*a_vote,0)+IF(MATCH(O$1,$D5098:$D5101,0)&gt;MATCH(P$1,$D5098:$D5101,0),1*b_vote,0)+IF(MATCH(O$1,$E5098:$E5101,0)&gt;MATCH(P$1,$E5098:$E5101,0),1*c_vote,0)+IF(MATCH(O$1,$F5098:$F5101,0)&gt;MATCH(P$1,$F5098:$F5101,0),1*d_vote,0)</f>
        <v>0.74</v>
      </c>
      <c r="Q5098" s="3">
        <f>IF(MATCH($Q$1,$C5098:$C5101,0)&lt;(MATCH($R$1,$C5098:$C5101,0)),1*a_vote,0)+IF(MATCH($Q$1,$D5098:$D5101,0)&lt;MATCH($R$1,$D5098:$D5101,0),1*b_vote,0)+IF(MATCH($Q$1,$E5098:$E5101,0)&lt;MATCH($R$1,$E5098:$E5101,0),1*c_vote,0)+IF(MATCH($Q$1,$F5098:$F5101,0)&lt;MATCH($R$1,$F5098:$F5101,0),1*d_vote,0)</f>
        <v>0.53</v>
      </c>
      <c r="R5098" s="3">
        <f>IF(MATCH(Q$1,$C5098:$C5101,0)&gt;(MATCH(R$1,$C5098:$C5101,0)),1*a_vote,0)+IF(MATCH(Q$1,$D5098:$D5101,0)&gt;MATCH(R$1,$D5098:$D5101,0),1*b_vote,0)+IF(MATCH(Q$1,$E5098:$E5101,0)&gt;MATCH(R$1,$E5098:$E5101,0),1*c_vote,0)+IF(MATCH(Q$1,$F5098:$F5101,0)&gt;MATCH(R$1,$F5098:$F5101,0),1*d_vote,0)</f>
        <v>0.47</v>
      </c>
      <c r="S5098" s="3">
        <f>IF(MATCH($S$1,$C5098:$C5101,0)&lt;(MATCH($T$1,$C5098:$C5101,0)),1*a_vote,0)+IF(MATCH($S$1,$D5098:$D5101,0)&lt;MATCH($T$1,$D5098:$D5101,0),1*b_vote,0)+IF(MATCH($S$1,$E5098:$E5101,0)&lt;MATCH($T$1,$E5098:$E5101,0),1*c_vote,0)+IF(MATCH($S$1,$F5098:$F5101,0)&lt;MATCH($T$1,$F5098:$F5101,0),1*d_vote,0)</f>
        <v>0.78</v>
      </c>
      <c r="T5098" s="3">
        <f>IF(MATCH(S$1,$C5098:$C5101,0)&gt;(MATCH(T$1,$C5098:$C5101,0)),1*a_vote,0)+IF(MATCH(S$1,$D5098:$D5101,0)&gt;MATCH(T$1,$D5098:$D5101,0),1*b_vote,0)+IF(MATCH(S$1,$E5098:$E5101,0)&gt;MATCH(T$1,$E5098:$E5101,0),1*c_vote,0)+IF(MATCH(S$1,$F5098:$F5101,0)&gt;MATCH(T$1,$F5098:$F5101,0),1*d_vote,0)</f>
        <v>0.21999999999999997</v>
      </c>
    </row>
    <row r="5099" spans="1:20" x14ac:dyDescent="0.25">
      <c r="A5099">
        <f t="shared" si="160"/>
        <v>5098</v>
      </c>
      <c r="B5099">
        <f t="shared" si="161"/>
        <v>1275</v>
      </c>
      <c r="C5099" t="str">
        <f>INDEX('VBA code_permu_wo_repettn'!$T$3:$Y$6,COUNTIF('Profile-matrices_Condorcet'!$B$2:$B5099,'Profile-matrices_Condorcet'!$B5099),MATCH(INDEX('numeric possibilities'!D$3:D$1298,VLOOKUP($B5099,'numeric possibilities'!$C$3:$G$1298,1)),'VBA code_permu_wo_repettn'!$T$2:$Y$2))</f>
        <v>C</v>
      </c>
      <c r="D5099" t="str">
        <f>INDEX('VBA code_permu_wo_repettn'!$AA$3:$AF$6,COUNTIF('Profile-matrices_Condorcet'!$B$2:$B5099,'Profile-matrices_Condorcet'!$B5099),MATCH(INDEX('numeric possibilities'!E$3:E$1298,VLOOKUP($B5099,'numeric possibilities'!$C$3:$G$1298,1)),'VBA code_permu_wo_repettn'!$AA$2:$AF$2))</f>
        <v>C</v>
      </c>
      <c r="E5099" t="str">
        <f>INDEX('VBA code_permu_wo_repettn'!$AH$3:$AM$6,COUNTIF('Profile-matrices_Condorcet'!$B$2:$B5099,'Profile-matrices_Condorcet'!$B5099),MATCH(INDEX('numeric possibilities'!F$3:F$1298,VLOOKUP($B5099,'numeric possibilities'!$C$3:$G$1298,1)),'VBA code_permu_wo_repettn'!$AH$2:$AM$2))</f>
        <v>D</v>
      </c>
      <c r="F5099" t="str">
        <f>INDEX('VBA code_permu_wo_repettn'!$AO$3:$AT$6,COUNTIF('Profile-matrices_Condorcet'!$B$2:$B5099,'Profile-matrices_Condorcet'!$B5099),MATCH(INDEX('numeric possibilities'!G$3:G$1298,VLOOKUP($B5099,'numeric possibilities'!$C$3:$G$1298,1)),'VBA code_permu_wo_repettn'!$AO$2:$AT$2))</f>
        <v>C</v>
      </c>
      <c r="H5099" t="s">
        <v>15</v>
      </c>
      <c r="I5099" t="str">
        <f>IF(I5098&gt;J5098,$I$1,IF(I5098&lt;J5098,$J$1,0))</f>
        <v>B</v>
      </c>
      <c r="K5099" t="str">
        <f>IF(K5098&gt;L5098,$K$1,IF(K5098&lt;L5098,$L$1,0))</f>
        <v>C</v>
      </c>
      <c r="M5099" t="str">
        <f>IF(M5098&gt;N5098,$M$1,IF(M5098&lt;N5098,$N$1,0))</f>
        <v>A</v>
      </c>
      <c r="O5099" t="str">
        <f>IF(O5098&gt;P5098,$O$1,IF(O5098&lt;P5098,$P$1,0))</f>
        <v>C</v>
      </c>
      <c r="Q5099" t="str">
        <f>IF(Q5098&gt;R5098,$Q$1,IF(Q5098&lt;R5098,$R$1,0))</f>
        <v>B</v>
      </c>
      <c r="S5099" t="str">
        <f>IF(S5098&gt;T5098,$S$1,IF(S5098&lt;T5098,$T$1,0))</f>
        <v>C</v>
      </c>
    </row>
    <row r="5100" spans="1:20" x14ac:dyDescent="0.25">
      <c r="A5100">
        <f t="shared" si="160"/>
        <v>5099</v>
      </c>
      <c r="B5100">
        <f t="shared" si="161"/>
        <v>1275</v>
      </c>
      <c r="C5100" t="str">
        <f>INDEX('VBA code_permu_wo_repettn'!$T$3:$Y$6,COUNTIF('Profile-matrices_Condorcet'!$B$2:$B5100,'Profile-matrices_Condorcet'!$B5100),MATCH(INDEX('numeric possibilities'!D$3:D$1298,VLOOKUP($B5100,'numeric possibilities'!$C$3:$G$1298,1)),'VBA code_permu_wo_repettn'!$T$2:$Y$2))</f>
        <v>B</v>
      </c>
      <c r="D5100" t="str">
        <f>INDEX('VBA code_permu_wo_repettn'!$AA$3:$AF$6,COUNTIF('Profile-matrices_Condorcet'!$B$2:$B5100,'Profile-matrices_Condorcet'!$B5100),MATCH(INDEX('numeric possibilities'!E$3:E$1298,VLOOKUP($B5100,'numeric possibilities'!$C$3:$G$1298,1)),'VBA code_permu_wo_repettn'!$AA$2:$AF$2))</f>
        <v>A</v>
      </c>
      <c r="E5100" t="str">
        <f>INDEX('VBA code_permu_wo_repettn'!$AH$3:$AM$6,COUNTIF('Profile-matrices_Condorcet'!$B$2:$B5100,'Profile-matrices_Condorcet'!$B5100),MATCH(INDEX('numeric possibilities'!F$3:F$1298,VLOOKUP($B5100,'numeric possibilities'!$C$3:$G$1298,1)),'VBA code_permu_wo_repettn'!$AH$2:$AM$2))</f>
        <v>B</v>
      </c>
      <c r="F5100" t="str">
        <f>INDEX('VBA code_permu_wo_repettn'!$AO$3:$AT$6,COUNTIF('Profile-matrices_Condorcet'!$B$2:$B5100,'Profile-matrices_Condorcet'!$B5100),MATCH(INDEX('numeric possibilities'!G$3:G$1298,VLOOKUP($B5100,'numeric possibilities'!$C$3:$G$1298,1)),'VBA code_permu_wo_repettn'!$AO$2:$AT$2))</f>
        <v>B</v>
      </c>
      <c r="I5100" t="s">
        <v>0</v>
      </c>
      <c r="J5100" t="s">
        <v>1</v>
      </c>
      <c r="K5100" t="s">
        <v>2</v>
      </c>
      <c r="L5100" t="s">
        <v>3</v>
      </c>
    </row>
    <row r="5101" spans="1:20" x14ac:dyDescent="0.25">
      <c r="A5101">
        <f t="shared" si="160"/>
        <v>5100</v>
      </c>
      <c r="B5101">
        <f t="shared" si="161"/>
        <v>1275</v>
      </c>
      <c r="C5101" t="str">
        <f>INDEX('VBA code_permu_wo_repettn'!$T$3:$Y$6,COUNTIF('Profile-matrices_Condorcet'!$B$2:$B5101,'Profile-matrices_Condorcet'!$B5101),MATCH(INDEX('numeric possibilities'!D$3:D$1298,VLOOKUP($B5101,'numeric possibilities'!$C$3:$G$1298,1)),'VBA code_permu_wo_repettn'!$T$2:$Y$2))</f>
        <v>D</v>
      </c>
      <c r="D5101" t="str">
        <f>INDEX('VBA code_permu_wo_repettn'!$AA$3:$AF$6,COUNTIF('Profile-matrices_Condorcet'!$B$2:$B5101,'Profile-matrices_Condorcet'!$B5101),MATCH(INDEX('numeric possibilities'!E$3:E$1298,VLOOKUP($B5101,'numeric possibilities'!$C$3:$G$1298,1)),'VBA code_permu_wo_repettn'!$AA$2:$AF$2))</f>
        <v>D</v>
      </c>
      <c r="E5101" t="str">
        <f>INDEX('VBA code_permu_wo_repettn'!$AH$3:$AM$6,COUNTIF('Profile-matrices_Condorcet'!$B$2:$B5101,'Profile-matrices_Condorcet'!$B5101),MATCH(INDEX('numeric possibilities'!F$3:F$1298,VLOOKUP($B5101,'numeric possibilities'!$C$3:$G$1298,1)),'VBA code_permu_wo_repettn'!$AH$2:$AM$2))</f>
        <v>A</v>
      </c>
      <c r="F5101" t="str">
        <f>INDEX('VBA code_permu_wo_repettn'!$AO$3:$AT$6,COUNTIF('Profile-matrices_Condorcet'!$B$2:$B5101,'Profile-matrices_Condorcet'!$B5101),MATCH(INDEX('numeric possibilities'!G$3:G$1298,VLOOKUP($B5101,'numeric possibilities'!$C$3:$G$1298,1)),'VBA code_permu_wo_repettn'!$AO$2:$AT$2))</f>
        <v>A</v>
      </c>
      <c r="G5101" t="str">
        <f>IF(MAX(I5101:L5101)&gt;='numeric possibilities'!$B$4/2,INDEX('Profile-matrices_Condorcet'!I5100:L5100,1,MATCH(MAX('Profile-matrices_Condorcet'!I5101:L5101),'Profile-matrices_Condorcet'!I5101:L5101,0)),"NCW")</f>
        <v>C</v>
      </c>
      <c r="H5101" t="s">
        <v>13</v>
      </c>
      <c r="I5101" s="3">
        <f>COUNTIF($I5099:$S5099,I5100)</f>
        <v>1</v>
      </c>
      <c r="J5101" s="3">
        <f>COUNTIF($I5099:$S5099,J5100)</f>
        <v>2</v>
      </c>
      <c r="K5101" s="3">
        <f>COUNTIF($I5099:$S5099,K5100)</f>
        <v>3</v>
      </c>
      <c r="L5101" s="3">
        <f>COUNTIF($I5099:$S5099,L5100)</f>
        <v>0</v>
      </c>
    </row>
    <row r="5102" spans="1:20" x14ac:dyDescent="0.25">
      <c r="A5102">
        <f t="shared" si="160"/>
        <v>5101</v>
      </c>
      <c r="B5102">
        <f t="shared" si="161"/>
        <v>1276</v>
      </c>
      <c r="C5102" t="str">
        <f>INDEX('VBA code_permu_wo_repettn'!$T$3:$Y$6,COUNTIF('Profile-matrices_Condorcet'!$B$2:$B5102,'Profile-matrices_Condorcet'!$B5102),MATCH(INDEX('numeric possibilities'!D$3:D$1298,VLOOKUP($B5102,'numeric possibilities'!$C$3:$G$1298,1)),'VBA code_permu_wo_repettn'!$T$2:$Y$2))</f>
        <v>A</v>
      </c>
      <c r="D5102" t="str">
        <f>INDEX('VBA code_permu_wo_repettn'!$AA$3:$AF$6,COUNTIF('Profile-matrices_Condorcet'!$B$2:$B5102,'Profile-matrices_Condorcet'!$B5102),MATCH(INDEX('numeric possibilities'!E$3:E$1298,VLOOKUP($B5102,'numeric possibilities'!$C$3:$G$1298,1)),'VBA code_permu_wo_repettn'!$AA$2:$AF$2))</f>
        <v>B</v>
      </c>
      <c r="E5102" t="str">
        <f>INDEX('VBA code_permu_wo_repettn'!$AH$3:$AM$6,COUNTIF('Profile-matrices_Condorcet'!$B$2:$B5102,'Profile-matrices_Condorcet'!$B5102),MATCH(INDEX('numeric possibilities'!F$3:F$1298,VLOOKUP($B5102,'numeric possibilities'!$C$3:$G$1298,1)),'VBA code_permu_wo_repettn'!$AH$2:$AM$2))</f>
        <v>C</v>
      </c>
      <c r="F5102" t="str">
        <f>INDEX('VBA code_permu_wo_repettn'!$AO$3:$AT$6,COUNTIF('Profile-matrices_Condorcet'!$B$2:$B5102,'Profile-matrices_Condorcet'!$B5102),MATCH(INDEX('numeric possibilities'!G$3:G$1298,VLOOKUP($B5102,'numeric possibilities'!$C$3:$G$1298,1)),'VBA code_permu_wo_repettn'!$AO$2:$AT$2))</f>
        <v>D</v>
      </c>
      <c r="H5102" t="s">
        <v>14</v>
      </c>
      <c r="I5102" s="3">
        <f>IF(MATCH(I$1,$C5102:$C5105,0)&lt;(MATCH(J$1,$C5102:$C5105,0)),1*a_vote,0)+IF(MATCH(I$1,$D5102:$D5105,0)&lt;MATCH(J$1,$D5102:$D5105,0),1*b_vote,0)+IF(MATCH(I$1,$E5102:$E5105,0)&lt;MATCH(J$1,$E5102:$E5105,0),1*c_vote,0)+IF(MATCH(I$1,$F5102:$F5105,0)&lt;MATCH(J$1,$F5102:$F5105,0),1*d_vote,0)</f>
        <v>0.27</v>
      </c>
      <c r="J5102" s="3">
        <f>IF(MATCH(I$1,$C5102:$C5105,0)&gt;(MATCH(J$1,$C5102:$C5105,0)),1*a_vote,0)+IF(MATCH(I$1,$D5102:$D5105,0)&gt;MATCH(J$1,$D5102:$D5105,0),1*b_vote,0)+IF(MATCH(I$1,$E5102:$E5105,0)&gt;MATCH(J$1,$E5102:$E5105,0),1*c_vote,0)+IF(MATCH(I$1,$F5102:$F5105,0)&gt;MATCH(J$1,$F5102:$F5105,0),1*d_vote,0)</f>
        <v>0.73</v>
      </c>
      <c r="K5102" s="3">
        <f>IF(MATCH($K$1,$C5102:$C5105,0)&lt;(MATCH($L$1,$C5102:$C5105,0)),1*a_vote,0)+IF(MATCH($K$1,$D5102:$D5105,0)&lt;MATCH($L$1,$D5102:$D5105,0),1*b_vote,0)+IF(MATCH($K$1,$E5102:$E5105,0)&lt;MATCH($L$1,$E5102:$E5105,0),1*c_vote,0)+IF(MATCH($K$1,$F5102:$F5105,0)&lt;MATCH($L$1,$F5102:$F5105,0),1*d_vote,0)</f>
        <v>0.27</v>
      </c>
      <c r="L5102" s="3">
        <f>IF(MATCH(K$1,$C5102:$C5105,0)&gt;(MATCH(L$1,$C5102:$C5105,0)),1*a_vote,0)+IF(MATCH(K$1,$D5102:$D5105,0)&gt;MATCH(L$1,$D5102:$D5105,0),1*b_vote,0)+IF(MATCH(K$1,$E5102:$E5105,0)&gt;MATCH(L$1,$E5102:$E5105,0),1*c_vote,0)+IF(MATCH(K$1,$F5102:$F5105,0)&gt;MATCH(L$1,$F5102:$F5105,0),1*d_vote,0)</f>
        <v>0.73</v>
      </c>
      <c r="M5102" s="3">
        <f>IF(MATCH($M$1,$C5102:$C5105,0)&lt;(MATCH($N$1,$C5102:$C5105,0)),1*a_vote,0)+IF(MATCH($M$1,$D5102:$D5105,0)&lt;MATCH($N$1,$D5102:$D5105,0),1*b_vote,0)+IF(MATCH($M$1,$E5102:$E5105,0)&lt;MATCH($N$1,$E5102:$E5105,0),1*c_vote,0)+IF(MATCH($M$1,$F5102:$F5105,0)&lt;MATCH($N$1,$F5102:$F5105,0),1*d_vote,0)</f>
        <v>0.53</v>
      </c>
      <c r="N5102" s="3">
        <f>IF(MATCH(M$1,$C5102:$C5105,0)&gt;(MATCH(N$1,$C5102:$C5105,0)),1*a_vote,0)+IF(MATCH(M$1,$D5102:$D5105,0)&gt;MATCH(N$1,$D5102:$D5105,0),1*b_vote,0)+IF(MATCH(M$1,$E5102:$E5105,0)&gt;MATCH(N$1,$E5102:$E5105,0),1*c_vote,0)+IF(MATCH(M$1,$F5102:$F5105,0)&gt;MATCH(N$1,$F5102:$F5105,0),1*d_vote,0)</f>
        <v>0.47</v>
      </c>
      <c r="O5102" s="3">
        <f>IF(MATCH($O$1,$C5102:$C5105,0)&lt;(MATCH($P$1,$C5102:$C5105,0)),1*a_vote,0)+IF(MATCH($O$1,$D5102:$D5105,0)&lt;MATCH($P$1,$D5102:$D5105,0),1*b_vote,0)+IF(MATCH($O$1,$E5102:$E5105,0)&lt;MATCH($P$1,$E5102:$E5105,0),1*c_vote,0)+IF(MATCH($O$1,$F5102:$F5105,0)&lt;MATCH($P$1,$F5102:$F5105,0),1*d_vote,0)</f>
        <v>0.26</v>
      </c>
      <c r="P5102" s="3">
        <f>IF(MATCH(O$1,$C5102:$C5105,0)&gt;(MATCH(P$1,$C5102:$C5105,0)),1*a_vote,0)+IF(MATCH(O$1,$D5102:$D5105,0)&gt;MATCH(P$1,$D5102:$D5105,0),1*b_vote,0)+IF(MATCH(O$1,$E5102:$E5105,0)&gt;MATCH(P$1,$E5102:$E5105,0),1*c_vote,0)+IF(MATCH(O$1,$F5102:$F5105,0)&gt;MATCH(P$1,$F5102:$F5105,0),1*d_vote,0)</f>
        <v>0.74</v>
      </c>
      <c r="Q5102" s="3">
        <f>IF(MATCH($Q$1,$C5102:$C5105,0)&lt;(MATCH($R$1,$C5102:$C5105,0)),1*a_vote,0)+IF(MATCH($Q$1,$D5102:$D5105,0)&lt;MATCH($R$1,$D5102:$D5105,0),1*b_vote,0)+IF(MATCH($Q$1,$E5102:$E5105,0)&lt;MATCH($R$1,$E5102:$E5105,0),1*c_vote,0)+IF(MATCH($Q$1,$F5102:$F5105,0)&lt;MATCH($R$1,$F5102:$F5105,0),1*d_vote,0)</f>
        <v>0.26</v>
      </c>
      <c r="R5102" s="3">
        <f>IF(MATCH(Q$1,$C5102:$C5105,0)&gt;(MATCH(R$1,$C5102:$C5105,0)),1*a_vote,0)+IF(MATCH(Q$1,$D5102:$D5105,0)&gt;MATCH(R$1,$D5102:$D5105,0),1*b_vote,0)+IF(MATCH(Q$1,$E5102:$E5105,0)&gt;MATCH(R$1,$E5102:$E5105,0),1*c_vote,0)+IF(MATCH(Q$1,$F5102:$F5105,0)&gt;MATCH(R$1,$F5102:$F5105,0),1*d_vote,0)</f>
        <v>0.74</v>
      </c>
      <c r="S5102" s="3">
        <f>IF(MATCH($S$1,$C5102:$C5105,0)&lt;(MATCH($T$1,$C5102:$C5105,0)),1*a_vote,0)+IF(MATCH($S$1,$D5102:$D5105,0)&lt;MATCH($T$1,$D5102:$D5105,0),1*b_vote,0)+IF(MATCH($S$1,$E5102:$E5105,0)&lt;MATCH($T$1,$E5102:$E5105,0),1*c_vote,0)+IF(MATCH($S$1,$F5102:$F5105,0)&lt;MATCH($T$1,$F5102:$F5105,0),1*d_vote,0)</f>
        <v>0.78</v>
      </c>
      <c r="T5102" s="3">
        <f>IF(MATCH(S$1,$C5102:$C5105,0)&gt;(MATCH(T$1,$C5102:$C5105,0)),1*a_vote,0)+IF(MATCH(S$1,$D5102:$D5105,0)&gt;MATCH(T$1,$D5102:$D5105,0),1*b_vote,0)+IF(MATCH(S$1,$E5102:$E5105,0)&gt;MATCH(T$1,$E5102:$E5105,0),1*c_vote,0)+IF(MATCH(S$1,$F5102:$F5105,0)&gt;MATCH(T$1,$F5102:$F5105,0),1*d_vote,0)</f>
        <v>0.21999999999999997</v>
      </c>
    </row>
    <row r="5103" spans="1:20" x14ac:dyDescent="0.25">
      <c r="A5103">
        <f t="shared" si="160"/>
        <v>5102</v>
      </c>
      <c r="B5103">
        <f t="shared" si="161"/>
        <v>1276</v>
      </c>
      <c r="C5103" t="str">
        <f>INDEX('VBA code_permu_wo_repettn'!$T$3:$Y$6,COUNTIF('Profile-matrices_Condorcet'!$B$2:$B5103,'Profile-matrices_Condorcet'!$B5103),MATCH(INDEX('numeric possibilities'!D$3:D$1298,VLOOKUP($B5103,'numeric possibilities'!$C$3:$G$1298,1)),'VBA code_permu_wo_repettn'!$T$2:$Y$2))</f>
        <v>C</v>
      </c>
      <c r="D5103" t="str">
        <f>INDEX('VBA code_permu_wo_repettn'!$AA$3:$AF$6,COUNTIF('Profile-matrices_Condorcet'!$B$2:$B5103,'Profile-matrices_Condorcet'!$B5103),MATCH(INDEX('numeric possibilities'!E$3:E$1298,VLOOKUP($B5103,'numeric possibilities'!$C$3:$G$1298,1)),'VBA code_permu_wo_repettn'!$AA$2:$AF$2))</f>
        <v>C</v>
      </c>
      <c r="E5103" t="str">
        <f>INDEX('VBA code_permu_wo_repettn'!$AH$3:$AM$6,COUNTIF('Profile-matrices_Condorcet'!$B$2:$B5103,'Profile-matrices_Condorcet'!$B5103),MATCH(INDEX('numeric possibilities'!F$3:F$1298,VLOOKUP($B5103,'numeric possibilities'!$C$3:$G$1298,1)),'VBA code_permu_wo_repettn'!$AH$2:$AM$2))</f>
        <v>D</v>
      </c>
      <c r="F5103" t="str">
        <f>INDEX('VBA code_permu_wo_repettn'!$AO$3:$AT$6,COUNTIF('Profile-matrices_Condorcet'!$B$2:$B5103,'Profile-matrices_Condorcet'!$B5103),MATCH(INDEX('numeric possibilities'!G$3:G$1298,VLOOKUP($B5103,'numeric possibilities'!$C$3:$G$1298,1)),'VBA code_permu_wo_repettn'!$AO$2:$AT$2))</f>
        <v>C</v>
      </c>
      <c r="H5103" t="s">
        <v>15</v>
      </c>
      <c r="I5103" t="str">
        <f>IF(I5102&gt;J5102,$I$1,IF(I5102&lt;J5102,$J$1,0))</f>
        <v>B</v>
      </c>
      <c r="K5103" t="str">
        <f>IF(K5102&gt;L5102,$K$1,IF(K5102&lt;L5102,$L$1,0))</f>
        <v>C</v>
      </c>
      <c r="M5103" t="str">
        <f>IF(M5102&gt;N5102,$M$1,IF(M5102&lt;N5102,$N$1,0))</f>
        <v>A</v>
      </c>
      <c r="O5103" t="str">
        <f>IF(O5102&gt;P5102,$O$1,IF(O5102&lt;P5102,$P$1,0))</f>
        <v>C</v>
      </c>
      <c r="Q5103" t="str">
        <f>IF(Q5102&gt;R5102,$Q$1,IF(Q5102&lt;R5102,$R$1,0))</f>
        <v>D</v>
      </c>
      <c r="S5103" t="str">
        <f>IF(S5102&gt;T5102,$S$1,IF(S5102&lt;T5102,$T$1,0))</f>
        <v>C</v>
      </c>
    </row>
    <row r="5104" spans="1:20" x14ac:dyDescent="0.25">
      <c r="A5104">
        <f t="shared" si="160"/>
        <v>5103</v>
      </c>
      <c r="B5104">
        <f t="shared" si="161"/>
        <v>1276</v>
      </c>
      <c r="C5104" t="str">
        <f>INDEX('VBA code_permu_wo_repettn'!$T$3:$Y$6,COUNTIF('Profile-matrices_Condorcet'!$B$2:$B5104,'Profile-matrices_Condorcet'!$B5104),MATCH(INDEX('numeric possibilities'!D$3:D$1298,VLOOKUP($B5104,'numeric possibilities'!$C$3:$G$1298,1)),'VBA code_permu_wo_repettn'!$T$2:$Y$2))</f>
        <v>D</v>
      </c>
      <c r="D5104" t="str">
        <f>INDEX('VBA code_permu_wo_repettn'!$AA$3:$AF$6,COUNTIF('Profile-matrices_Condorcet'!$B$2:$B5104,'Profile-matrices_Condorcet'!$B5104),MATCH(INDEX('numeric possibilities'!E$3:E$1298,VLOOKUP($B5104,'numeric possibilities'!$C$3:$G$1298,1)),'VBA code_permu_wo_repettn'!$AA$2:$AF$2))</f>
        <v>A</v>
      </c>
      <c r="E5104" t="str">
        <f>INDEX('VBA code_permu_wo_repettn'!$AH$3:$AM$6,COUNTIF('Profile-matrices_Condorcet'!$B$2:$B5104,'Profile-matrices_Condorcet'!$B5104),MATCH(INDEX('numeric possibilities'!F$3:F$1298,VLOOKUP($B5104,'numeric possibilities'!$C$3:$G$1298,1)),'VBA code_permu_wo_repettn'!$AH$2:$AM$2))</f>
        <v>B</v>
      </c>
      <c r="F5104" t="str">
        <f>INDEX('VBA code_permu_wo_repettn'!$AO$3:$AT$6,COUNTIF('Profile-matrices_Condorcet'!$B$2:$B5104,'Profile-matrices_Condorcet'!$B5104),MATCH(INDEX('numeric possibilities'!G$3:G$1298,VLOOKUP($B5104,'numeric possibilities'!$C$3:$G$1298,1)),'VBA code_permu_wo_repettn'!$AO$2:$AT$2))</f>
        <v>B</v>
      </c>
      <c r="I5104" t="s">
        <v>0</v>
      </c>
      <c r="J5104" t="s">
        <v>1</v>
      </c>
      <c r="K5104" t="s">
        <v>2</v>
      </c>
      <c r="L5104" t="s">
        <v>3</v>
      </c>
    </row>
    <row r="5105" spans="1:20" x14ac:dyDescent="0.25">
      <c r="A5105">
        <f t="shared" si="160"/>
        <v>5104</v>
      </c>
      <c r="B5105">
        <f t="shared" si="161"/>
        <v>1276</v>
      </c>
      <c r="C5105" t="str">
        <f>INDEX('VBA code_permu_wo_repettn'!$T$3:$Y$6,COUNTIF('Profile-matrices_Condorcet'!$B$2:$B5105,'Profile-matrices_Condorcet'!$B5105),MATCH(INDEX('numeric possibilities'!D$3:D$1298,VLOOKUP($B5105,'numeric possibilities'!$C$3:$G$1298,1)),'VBA code_permu_wo_repettn'!$T$2:$Y$2))</f>
        <v>B</v>
      </c>
      <c r="D5105" t="str">
        <f>INDEX('VBA code_permu_wo_repettn'!$AA$3:$AF$6,COUNTIF('Profile-matrices_Condorcet'!$B$2:$B5105,'Profile-matrices_Condorcet'!$B5105),MATCH(INDEX('numeric possibilities'!E$3:E$1298,VLOOKUP($B5105,'numeric possibilities'!$C$3:$G$1298,1)),'VBA code_permu_wo_repettn'!$AA$2:$AF$2))</f>
        <v>D</v>
      </c>
      <c r="E5105" t="str">
        <f>INDEX('VBA code_permu_wo_repettn'!$AH$3:$AM$6,COUNTIF('Profile-matrices_Condorcet'!$B$2:$B5105,'Profile-matrices_Condorcet'!$B5105),MATCH(INDEX('numeric possibilities'!F$3:F$1298,VLOOKUP($B5105,'numeric possibilities'!$C$3:$G$1298,1)),'VBA code_permu_wo_repettn'!$AH$2:$AM$2))</f>
        <v>A</v>
      </c>
      <c r="F5105" t="str">
        <f>INDEX('VBA code_permu_wo_repettn'!$AO$3:$AT$6,COUNTIF('Profile-matrices_Condorcet'!$B$2:$B5105,'Profile-matrices_Condorcet'!$B5105),MATCH(INDEX('numeric possibilities'!G$3:G$1298,VLOOKUP($B5105,'numeric possibilities'!$C$3:$G$1298,1)),'VBA code_permu_wo_repettn'!$AO$2:$AT$2))</f>
        <v>A</v>
      </c>
      <c r="G5105" t="str">
        <f>IF(MAX(I5105:L5105)&gt;='numeric possibilities'!$B$4/2,INDEX('Profile-matrices_Condorcet'!I5104:L5104,1,MATCH(MAX('Profile-matrices_Condorcet'!I5105:L5105),'Profile-matrices_Condorcet'!I5105:L5105,0)),"NCW")</f>
        <v>C</v>
      </c>
      <c r="H5105" t="s">
        <v>13</v>
      </c>
      <c r="I5105" s="3">
        <f>COUNTIF($I5103:$S5103,I5104)</f>
        <v>1</v>
      </c>
      <c r="J5105" s="3">
        <f>COUNTIF($I5103:$S5103,J5104)</f>
        <v>1</v>
      </c>
      <c r="K5105" s="3">
        <f>COUNTIF($I5103:$S5103,K5104)</f>
        <v>3</v>
      </c>
      <c r="L5105" s="3">
        <f>COUNTIF($I5103:$S5103,L5104)</f>
        <v>1</v>
      </c>
    </row>
    <row r="5106" spans="1:20" x14ac:dyDescent="0.25">
      <c r="A5106">
        <f t="shared" si="160"/>
        <v>5105</v>
      </c>
      <c r="B5106">
        <f t="shared" si="161"/>
        <v>1277</v>
      </c>
      <c r="C5106" t="str">
        <f>INDEX('VBA code_permu_wo_repettn'!$T$3:$Y$6,COUNTIF('Profile-matrices_Condorcet'!$B$2:$B5106,'Profile-matrices_Condorcet'!$B5106),MATCH(INDEX('numeric possibilities'!D$3:D$1298,VLOOKUP($B5106,'numeric possibilities'!$C$3:$G$1298,1)),'VBA code_permu_wo_repettn'!$T$2:$Y$2))</f>
        <v>A</v>
      </c>
      <c r="D5106" t="str">
        <f>INDEX('VBA code_permu_wo_repettn'!$AA$3:$AF$6,COUNTIF('Profile-matrices_Condorcet'!$B$2:$B5106,'Profile-matrices_Condorcet'!$B5106),MATCH(INDEX('numeric possibilities'!E$3:E$1298,VLOOKUP($B5106,'numeric possibilities'!$C$3:$G$1298,1)),'VBA code_permu_wo_repettn'!$AA$2:$AF$2))</f>
        <v>B</v>
      </c>
      <c r="E5106" t="str">
        <f>INDEX('VBA code_permu_wo_repettn'!$AH$3:$AM$6,COUNTIF('Profile-matrices_Condorcet'!$B$2:$B5106,'Profile-matrices_Condorcet'!$B5106),MATCH(INDEX('numeric possibilities'!F$3:F$1298,VLOOKUP($B5106,'numeric possibilities'!$C$3:$G$1298,1)),'VBA code_permu_wo_repettn'!$AH$2:$AM$2))</f>
        <v>C</v>
      </c>
      <c r="F5106" t="str">
        <f>INDEX('VBA code_permu_wo_repettn'!$AO$3:$AT$6,COUNTIF('Profile-matrices_Condorcet'!$B$2:$B5106,'Profile-matrices_Condorcet'!$B5106),MATCH(INDEX('numeric possibilities'!G$3:G$1298,VLOOKUP($B5106,'numeric possibilities'!$C$3:$G$1298,1)),'VBA code_permu_wo_repettn'!$AO$2:$AT$2))</f>
        <v>D</v>
      </c>
      <c r="H5106" t="s">
        <v>14</v>
      </c>
      <c r="I5106" s="3">
        <f>IF(MATCH(I$1,$C5106:$C5109,0)&lt;(MATCH(J$1,$C5106:$C5109,0)),1*a_vote,0)+IF(MATCH(I$1,$D5106:$D5109,0)&lt;MATCH(J$1,$D5106:$D5109,0),1*b_vote,0)+IF(MATCH(I$1,$E5106:$E5109,0)&lt;MATCH(J$1,$E5106:$E5109,0),1*c_vote,0)+IF(MATCH(I$1,$F5106:$F5109,0)&lt;MATCH(J$1,$F5106:$F5109,0),1*d_vote,0)</f>
        <v>0.27</v>
      </c>
      <c r="J5106" s="3">
        <f>IF(MATCH(I$1,$C5106:$C5109,0)&gt;(MATCH(J$1,$C5106:$C5109,0)),1*a_vote,0)+IF(MATCH(I$1,$D5106:$D5109,0)&gt;MATCH(J$1,$D5106:$D5109,0),1*b_vote,0)+IF(MATCH(I$1,$E5106:$E5109,0)&gt;MATCH(J$1,$E5106:$E5109,0),1*c_vote,0)+IF(MATCH(I$1,$F5106:$F5109,0)&gt;MATCH(J$1,$F5106:$F5109,0),1*d_vote,0)</f>
        <v>0.73</v>
      </c>
      <c r="K5106" s="3">
        <f>IF(MATCH($K$1,$C5106:$C5109,0)&lt;(MATCH($L$1,$C5106:$C5109,0)),1*a_vote,0)+IF(MATCH($K$1,$D5106:$D5109,0)&lt;MATCH($L$1,$D5106:$D5109,0),1*b_vote,0)+IF(MATCH($K$1,$E5106:$E5109,0)&lt;MATCH($L$1,$E5106:$E5109,0),1*c_vote,0)+IF(MATCH($K$1,$F5106:$F5109,0)&lt;MATCH($L$1,$F5106:$F5109,0),1*d_vote,0)</f>
        <v>0.27</v>
      </c>
      <c r="L5106" s="3">
        <f>IF(MATCH(K$1,$C5106:$C5109,0)&gt;(MATCH(L$1,$C5106:$C5109,0)),1*a_vote,0)+IF(MATCH(K$1,$D5106:$D5109,0)&gt;MATCH(L$1,$D5106:$D5109,0),1*b_vote,0)+IF(MATCH(K$1,$E5106:$E5109,0)&gt;MATCH(L$1,$E5106:$E5109,0),1*c_vote,0)+IF(MATCH(K$1,$F5106:$F5109,0)&gt;MATCH(L$1,$F5106:$F5109,0),1*d_vote,0)</f>
        <v>0.73</v>
      </c>
      <c r="M5106" s="3">
        <f>IF(MATCH($M$1,$C5106:$C5109,0)&lt;(MATCH($N$1,$C5106:$C5109,0)),1*a_vote,0)+IF(MATCH($M$1,$D5106:$D5109,0)&lt;MATCH($N$1,$D5106:$D5109,0),1*b_vote,0)+IF(MATCH($M$1,$E5106:$E5109,0)&lt;MATCH($N$1,$E5106:$E5109,0),1*c_vote,0)+IF(MATCH($M$1,$F5106:$F5109,0)&lt;MATCH($N$1,$F5106:$F5109,0),1*d_vote,0)</f>
        <v>0.53</v>
      </c>
      <c r="N5106" s="3">
        <f>IF(MATCH(M$1,$C5106:$C5109,0)&gt;(MATCH(N$1,$C5106:$C5109,0)),1*a_vote,0)+IF(MATCH(M$1,$D5106:$D5109,0)&gt;MATCH(N$1,$D5106:$D5109,0),1*b_vote,0)+IF(MATCH(M$1,$E5106:$E5109,0)&gt;MATCH(N$1,$E5106:$E5109,0),1*c_vote,0)+IF(MATCH(M$1,$F5106:$F5109,0)&gt;MATCH(N$1,$F5106:$F5109,0),1*d_vote,0)</f>
        <v>0.47</v>
      </c>
      <c r="O5106" s="3">
        <f>IF(MATCH($O$1,$C5106:$C5109,0)&lt;(MATCH($P$1,$C5106:$C5109,0)),1*a_vote,0)+IF(MATCH($O$1,$D5106:$D5109,0)&lt;MATCH($P$1,$D5106:$D5109,0),1*b_vote,0)+IF(MATCH($O$1,$E5106:$E5109,0)&lt;MATCH($P$1,$E5106:$E5109,0),1*c_vote,0)+IF(MATCH($O$1,$F5106:$F5109,0)&lt;MATCH($P$1,$F5106:$F5109,0),1*d_vote,0)</f>
        <v>0.53</v>
      </c>
      <c r="P5106" s="3">
        <f>IF(MATCH(O$1,$C5106:$C5109,0)&gt;(MATCH(P$1,$C5106:$C5109,0)),1*a_vote,0)+IF(MATCH(O$1,$D5106:$D5109,0)&gt;MATCH(P$1,$D5106:$D5109,0),1*b_vote,0)+IF(MATCH(O$1,$E5106:$E5109,0)&gt;MATCH(P$1,$E5106:$E5109,0),1*c_vote,0)+IF(MATCH(O$1,$F5106:$F5109,0)&gt;MATCH(P$1,$F5106:$F5109,0),1*d_vote,0)</f>
        <v>0.47</v>
      </c>
      <c r="Q5106" s="3">
        <f>IF(MATCH($Q$1,$C5106:$C5109,0)&lt;(MATCH($R$1,$C5106:$C5109,0)),1*a_vote,0)+IF(MATCH($Q$1,$D5106:$D5109,0)&lt;MATCH($R$1,$D5106:$D5109,0),1*b_vote,0)+IF(MATCH($Q$1,$E5106:$E5109,0)&lt;MATCH($R$1,$E5106:$E5109,0),1*c_vote,0)+IF(MATCH($Q$1,$F5106:$F5109,0)&lt;MATCH($R$1,$F5106:$F5109,0),1*d_vote,0)</f>
        <v>0.26</v>
      </c>
      <c r="R5106" s="3">
        <f>IF(MATCH(Q$1,$C5106:$C5109,0)&gt;(MATCH(R$1,$C5106:$C5109,0)),1*a_vote,0)+IF(MATCH(Q$1,$D5106:$D5109,0)&gt;MATCH(R$1,$D5106:$D5109,0),1*b_vote,0)+IF(MATCH(Q$1,$E5106:$E5109,0)&gt;MATCH(R$1,$E5106:$E5109,0),1*c_vote,0)+IF(MATCH(Q$1,$F5106:$F5109,0)&gt;MATCH(R$1,$F5106:$F5109,0),1*d_vote,0)</f>
        <v>0.74</v>
      </c>
      <c r="S5106" s="3">
        <f>IF(MATCH($S$1,$C5106:$C5109,0)&lt;(MATCH($T$1,$C5106:$C5109,0)),1*a_vote,0)+IF(MATCH($S$1,$D5106:$D5109,0)&lt;MATCH($T$1,$D5106:$D5109,0),1*b_vote,0)+IF(MATCH($S$1,$E5106:$E5109,0)&lt;MATCH($T$1,$E5106:$E5109,0),1*c_vote,0)+IF(MATCH($S$1,$F5106:$F5109,0)&lt;MATCH($T$1,$F5106:$F5109,0),1*d_vote,0)</f>
        <v>0.51</v>
      </c>
      <c r="T5106" s="3">
        <f>IF(MATCH(S$1,$C5106:$C5109,0)&gt;(MATCH(T$1,$C5106:$C5109,0)),1*a_vote,0)+IF(MATCH(S$1,$D5106:$D5109,0)&gt;MATCH(T$1,$D5106:$D5109,0),1*b_vote,0)+IF(MATCH(S$1,$E5106:$E5109,0)&gt;MATCH(T$1,$E5106:$E5109,0),1*c_vote,0)+IF(MATCH(S$1,$F5106:$F5109,0)&gt;MATCH(T$1,$F5106:$F5109,0),1*d_vote,0)</f>
        <v>0.49</v>
      </c>
    </row>
    <row r="5107" spans="1:20" x14ac:dyDescent="0.25">
      <c r="A5107">
        <f t="shared" si="160"/>
        <v>5106</v>
      </c>
      <c r="B5107">
        <f t="shared" si="161"/>
        <v>1277</v>
      </c>
      <c r="C5107" t="str">
        <f>INDEX('VBA code_permu_wo_repettn'!$T$3:$Y$6,COUNTIF('Profile-matrices_Condorcet'!$B$2:$B5107,'Profile-matrices_Condorcet'!$B5107),MATCH(INDEX('numeric possibilities'!D$3:D$1298,VLOOKUP($B5107,'numeric possibilities'!$C$3:$G$1298,1)),'VBA code_permu_wo_repettn'!$T$2:$Y$2))</f>
        <v>D</v>
      </c>
      <c r="D5107" t="str">
        <f>INDEX('VBA code_permu_wo_repettn'!$AA$3:$AF$6,COUNTIF('Profile-matrices_Condorcet'!$B$2:$B5107,'Profile-matrices_Condorcet'!$B5107),MATCH(INDEX('numeric possibilities'!E$3:E$1298,VLOOKUP($B5107,'numeric possibilities'!$C$3:$G$1298,1)),'VBA code_permu_wo_repettn'!$AA$2:$AF$2))</f>
        <v>C</v>
      </c>
      <c r="E5107" t="str">
        <f>INDEX('VBA code_permu_wo_repettn'!$AH$3:$AM$6,COUNTIF('Profile-matrices_Condorcet'!$B$2:$B5107,'Profile-matrices_Condorcet'!$B5107),MATCH(INDEX('numeric possibilities'!F$3:F$1298,VLOOKUP($B5107,'numeric possibilities'!$C$3:$G$1298,1)),'VBA code_permu_wo_repettn'!$AH$2:$AM$2))</f>
        <v>D</v>
      </c>
      <c r="F5107" t="str">
        <f>INDEX('VBA code_permu_wo_repettn'!$AO$3:$AT$6,COUNTIF('Profile-matrices_Condorcet'!$B$2:$B5107,'Profile-matrices_Condorcet'!$B5107),MATCH(INDEX('numeric possibilities'!G$3:G$1298,VLOOKUP($B5107,'numeric possibilities'!$C$3:$G$1298,1)),'VBA code_permu_wo_repettn'!$AO$2:$AT$2))</f>
        <v>C</v>
      </c>
      <c r="H5107" t="s">
        <v>15</v>
      </c>
      <c r="I5107" t="str">
        <f>IF(I5106&gt;J5106,$I$1,IF(I5106&lt;J5106,$J$1,0))</f>
        <v>B</v>
      </c>
      <c r="K5107" t="str">
        <f>IF(K5106&gt;L5106,$K$1,IF(K5106&lt;L5106,$L$1,0))</f>
        <v>C</v>
      </c>
      <c r="M5107" t="str">
        <f>IF(M5106&gt;N5106,$M$1,IF(M5106&lt;N5106,$N$1,0))</f>
        <v>A</v>
      </c>
      <c r="O5107" t="str">
        <f>IF(O5106&gt;P5106,$O$1,IF(O5106&lt;P5106,$P$1,0))</f>
        <v>B</v>
      </c>
      <c r="Q5107" t="str">
        <f>IF(Q5106&gt;R5106,$Q$1,IF(Q5106&lt;R5106,$R$1,0))</f>
        <v>D</v>
      </c>
      <c r="S5107" t="str">
        <f>IF(S5106&gt;T5106,$S$1,IF(S5106&lt;T5106,$T$1,0))</f>
        <v>C</v>
      </c>
    </row>
    <row r="5108" spans="1:20" x14ac:dyDescent="0.25">
      <c r="A5108">
        <f t="shared" si="160"/>
        <v>5107</v>
      </c>
      <c r="B5108">
        <f t="shared" si="161"/>
        <v>1277</v>
      </c>
      <c r="C5108" t="str">
        <f>INDEX('VBA code_permu_wo_repettn'!$T$3:$Y$6,COUNTIF('Profile-matrices_Condorcet'!$B$2:$B5108,'Profile-matrices_Condorcet'!$B5108),MATCH(INDEX('numeric possibilities'!D$3:D$1298,VLOOKUP($B5108,'numeric possibilities'!$C$3:$G$1298,1)),'VBA code_permu_wo_repettn'!$T$2:$Y$2))</f>
        <v>B</v>
      </c>
      <c r="D5108" t="str">
        <f>INDEX('VBA code_permu_wo_repettn'!$AA$3:$AF$6,COUNTIF('Profile-matrices_Condorcet'!$B$2:$B5108,'Profile-matrices_Condorcet'!$B5108),MATCH(INDEX('numeric possibilities'!E$3:E$1298,VLOOKUP($B5108,'numeric possibilities'!$C$3:$G$1298,1)),'VBA code_permu_wo_repettn'!$AA$2:$AF$2))</f>
        <v>A</v>
      </c>
      <c r="E5108" t="str">
        <f>INDEX('VBA code_permu_wo_repettn'!$AH$3:$AM$6,COUNTIF('Profile-matrices_Condorcet'!$B$2:$B5108,'Profile-matrices_Condorcet'!$B5108),MATCH(INDEX('numeric possibilities'!F$3:F$1298,VLOOKUP($B5108,'numeric possibilities'!$C$3:$G$1298,1)),'VBA code_permu_wo_repettn'!$AH$2:$AM$2))</f>
        <v>B</v>
      </c>
      <c r="F5108" t="str">
        <f>INDEX('VBA code_permu_wo_repettn'!$AO$3:$AT$6,COUNTIF('Profile-matrices_Condorcet'!$B$2:$B5108,'Profile-matrices_Condorcet'!$B5108),MATCH(INDEX('numeric possibilities'!G$3:G$1298,VLOOKUP($B5108,'numeric possibilities'!$C$3:$G$1298,1)),'VBA code_permu_wo_repettn'!$AO$2:$AT$2))</f>
        <v>B</v>
      </c>
      <c r="I5108" t="s">
        <v>0</v>
      </c>
      <c r="J5108" t="s">
        <v>1</v>
      </c>
      <c r="K5108" t="s">
        <v>2</v>
      </c>
      <c r="L5108" t="s">
        <v>3</v>
      </c>
    </row>
    <row r="5109" spans="1:20" x14ac:dyDescent="0.25">
      <c r="A5109">
        <f t="shared" ref="A5109:A5172" si="162">A5108+1</f>
        <v>5108</v>
      </c>
      <c r="B5109">
        <f t="shared" ref="B5109:B5172" si="163">IF((ROW()-1)&lt;=4*B5108,B5108,B5108+1)</f>
        <v>1277</v>
      </c>
      <c r="C5109" t="str">
        <f>INDEX('VBA code_permu_wo_repettn'!$T$3:$Y$6,COUNTIF('Profile-matrices_Condorcet'!$B$2:$B5109,'Profile-matrices_Condorcet'!$B5109),MATCH(INDEX('numeric possibilities'!D$3:D$1298,VLOOKUP($B5109,'numeric possibilities'!$C$3:$G$1298,1)),'VBA code_permu_wo_repettn'!$T$2:$Y$2))</f>
        <v>C</v>
      </c>
      <c r="D5109" t="str">
        <f>INDEX('VBA code_permu_wo_repettn'!$AA$3:$AF$6,COUNTIF('Profile-matrices_Condorcet'!$B$2:$B5109,'Profile-matrices_Condorcet'!$B5109),MATCH(INDEX('numeric possibilities'!E$3:E$1298,VLOOKUP($B5109,'numeric possibilities'!$C$3:$G$1298,1)),'VBA code_permu_wo_repettn'!$AA$2:$AF$2))</f>
        <v>D</v>
      </c>
      <c r="E5109" t="str">
        <f>INDEX('VBA code_permu_wo_repettn'!$AH$3:$AM$6,COUNTIF('Profile-matrices_Condorcet'!$B$2:$B5109,'Profile-matrices_Condorcet'!$B5109),MATCH(INDEX('numeric possibilities'!F$3:F$1298,VLOOKUP($B5109,'numeric possibilities'!$C$3:$G$1298,1)),'VBA code_permu_wo_repettn'!$AH$2:$AM$2))</f>
        <v>A</v>
      </c>
      <c r="F5109" t="str">
        <f>INDEX('VBA code_permu_wo_repettn'!$AO$3:$AT$6,COUNTIF('Profile-matrices_Condorcet'!$B$2:$B5109,'Profile-matrices_Condorcet'!$B5109),MATCH(INDEX('numeric possibilities'!G$3:G$1298,VLOOKUP($B5109,'numeric possibilities'!$C$3:$G$1298,1)),'VBA code_permu_wo_repettn'!$AO$2:$AT$2))</f>
        <v>A</v>
      </c>
      <c r="G5109" t="str">
        <f>IF(MAX(I5109:L5109)&gt;='numeric possibilities'!$B$4/2,INDEX('Profile-matrices_Condorcet'!I5108:L5108,1,MATCH(MAX('Profile-matrices_Condorcet'!I5109:L5109),'Profile-matrices_Condorcet'!I5109:L5109,0)),"NCW")</f>
        <v>NCW</v>
      </c>
      <c r="H5109" t="s">
        <v>13</v>
      </c>
      <c r="I5109" s="3">
        <f>COUNTIF($I5107:$S5107,I5108)</f>
        <v>1</v>
      </c>
      <c r="J5109" s="3">
        <f>COUNTIF($I5107:$S5107,J5108)</f>
        <v>2</v>
      </c>
      <c r="K5109" s="3">
        <f>COUNTIF($I5107:$S5107,K5108)</f>
        <v>2</v>
      </c>
      <c r="L5109" s="3">
        <f>COUNTIF($I5107:$S5107,L5108)</f>
        <v>1</v>
      </c>
    </row>
    <row r="5110" spans="1:20" x14ac:dyDescent="0.25">
      <c r="A5110">
        <f t="shared" si="162"/>
        <v>5109</v>
      </c>
      <c r="B5110">
        <f t="shared" si="163"/>
        <v>1278</v>
      </c>
      <c r="C5110" t="str">
        <f>INDEX('VBA code_permu_wo_repettn'!$T$3:$Y$6,COUNTIF('Profile-matrices_Condorcet'!$B$2:$B5110,'Profile-matrices_Condorcet'!$B5110),MATCH(INDEX('numeric possibilities'!D$3:D$1298,VLOOKUP($B5110,'numeric possibilities'!$C$3:$G$1298,1)),'VBA code_permu_wo_repettn'!$T$2:$Y$2))</f>
        <v>A</v>
      </c>
      <c r="D5110" t="str">
        <f>INDEX('VBA code_permu_wo_repettn'!$AA$3:$AF$6,COUNTIF('Profile-matrices_Condorcet'!$B$2:$B5110,'Profile-matrices_Condorcet'!$B5110),MATCH(INDEX('numeric possibilities'!E$3:E$1298,VLOOKUP($B5110,'numeric possibilities'!$C$3:$G$1298,1)),'VBA code_permu_wo_repettn'!$AA$2:$AF$2))</f>
        <v>B</v>
      </c>
      <c r="E5110" t="str">
        <f>INDEX('VBA code_permu_wo_repettn'!$AH$3:$AM$6,COUNTIF('Profile-matrices_Condorcet'!$B$2:$B5110,'Profile-matrices_Condorcet'!$B5110),MATCH(INDEX('numeric possibilities'!F$3:F$1298,VLOOKUP($B5110,'numeric possibilities'!$C$3:$G$1298,1)),'VBA code_permu_wo_repettn'!$AH$2:$AM$2))</f>
        <v>C</v>
      </c>
      <c r="F5110" t="str">
        <f>INDEX('VBA code_permu_wo_repettn'!$AO$3:$AT$6,COUNTIF('Profile-matrices_Condorcet'!$B$2:$B5110,'Profile-matrices_Condorcet'!$B5110),MATCH(INDEX('numeric possibilities'!G$3:G$1298,VLOOKUP($B5110,'numeric possibilities'!$C$3:$G$1298,1)),'VBA code_permu_wo_repettn'!$AO$2:$AT$2))</f>
        <v>D</v>
      </c>
      <c r="H5110" t="s">
        <v>14</v>
      </c>
      <c r="I5110" s="3">
        <f>IF(MATCH(I$1,$C5110:$C5113,0)&lt;(MATCH(J$1,$C5110:$C5113,0)),1*a_vote,0)+IF(MATCH(I$1,$D5110:$D5113,0)&lt;MATCH(J$1,$D5110:$D5113,0),1*b_vote,0)+IF(MATCH(I$1,$E5110:$E5113,0)&lt;MATCH(J$1,$E5110:$E5113,0),1*c_vote,0)+IF(MATCH(I$1,$F5110:$F5113,0)&lt;MATCH(J$1,$F5110:$F5113,0),1*d_vote,0)</f>
        <v>0.27</v>
      </c>
      <c r="J5110" s="3">
        <f>IF(MATCH(I$1,$C5110:$C5113,0)&gt;(MATCH(J$1,$C5110:$C5113,0)),1*a_vote,0)+IF(MATCH(I$1,$D5110:$D5113,0)&gt;MATCH(J$1,$D5110:$D5113,0),1*b_vote,0)+IF(MATCH(I$1,$E5110:$E5113,0)&gt;MATCH(J$1,$E5110:$E5113,0),1*c_vote,0)+IF(MATCH(I$1,$F5110:$F5113,0)&gt;MATCH(J$1,$F5110:$F5113,0),1*d_vote,0)</f>
        <v>0.73</v>
      </c>
      <c r="K5110" s="3">
        <f>IF(MATCH($K$1,$C5110:$C5113,0)&lt;(MATCH($L$1,$C5110:$C5113,0)),1*a_vote,0)+IF(MATCH($K$1,$D5110:$D5113,0)&lt;MATCH($L$1,$D5110:$D5113,0),1*b_vote,0)+IF(MATCH($K$1,$E5110:$E5113,0)&lt;MATCH($L$1,$E5110:$E5113,0),1*c_vote,0)+IF(MATCH($K$1,$F5110:$F5113,0)&lt;MATCH($L$1,$F5110:$F5113,0),1*d_vote,0)</f>
        <v>0.27</v>
      </c>
      <c r="L5110" s="3">
        <f>IF(MATCH(K$1,$C5110:$C5113,0)&gt;(MATCH(L$1,$C5110:$C5113,0)),1*a_vote,0)+IF(MATCH(K$1,$D5110:$D5113,0)&gt;MATCH(L$1,$D5110:$D5113,0),1*b_vote,0)+IF(MATCH(K$1,$E5110:$E5113,0)&gt;MATCH(L$1,$E5110:$E5113,0),1*c_vote,0)+IF(MATCH(K$1,$F5110:$F5113,0)&gt;MATCH(L$1,$F5110:$F5113,0),1*d_vote,0)</f>
        <v>0.73</v>
      </c>
      <c r="M5110" s="3">
        <f>IF(MATCH($M$1,$C5110:$C5113,0)&lt;(MATCH($N$1,$C5110:$C5113,0)),1*a_vote,0)+IF(MATCH($M$1,$D5110:$D5113,0)&lt;MATCH($N$1,$D5110:$D5113,0),1*b_vote,0)+IF(MATCH($M$1,$E5110:$E5113,0)&lt;MATCH($N$1,$E5110:$E5113,0),1*c_vote,0)+IF(MATCH($M$1,$F5110:$F5113,0)&lt;MATCH($N$1,$F5110:$F5113,0),1*d_vote,0)</f>
        <v>0.53</v>
      </c>
      <c r="N5110" s="3">
        <f>IF(MATCH(M$1,$C5110:$C5113,0)&gt;(MATCH(N$1,$C5110:$C5113,0)),1*a_vote,0)+IF(MATCH(M$1,$D5110:$D5113,0)&gt;MATCH(N$1,$D5110:$D5113,0),1*b_vote,0)+IF(MATCH(M$1,$E5110:$E5113,0)&gt;MATCH(N$1,$E5110:$E5113,0),1*c_vote,0)+IF(MATCH(M$1,$F5110:$F5113,0)&gt;MATCH(N$1,$F5110:$F5113,0),1*d_vote,0)</f>
        <v>0.47</v>
      </c>
      <c r="O5110" s="3">
        <f>IF(MATCH($O$1,$C5110:$C5113,0)&lt;(MATCH($P$1,$C5110:$C5113,0)),1*a_vote,0)+IF(MATCH($O$1,$D5110:$D5113,0)&lt;MATCH($P$1,$D5110:$D5113,0),1*b_vote,0)+IF(MATCH($O$1,$E5110:$E5113,0)&lt;MATCH($P$1,$E5110:$E5113,0),1*c_vote,0)+IF(MATCH($O$1,$F5110:$F5113,0)&lt;MATCH($P$1,$F5110:$F5113,0),1*d_vote,0)</f>
        <v>0.26</v>
      </c>
      <c r="P5110" s="3">
        <f>IF(MATCH(O$1,$C5110:$C5113,0)&gt;(MATCH(P$1,$C5110:$C5113,0)),1*a_vote,0)+IF(MATCH(O$1,$D5110:$D5113,0)&gt;MATCH(P$1,$D5110:$D5113,0),1*b_vote,0)+IF(MATCH(O$1,$E5110:$E5113,0)&gt;MATCH(P$1,$E5110:$E5113,0),1*c_vote,0)+IF(MATCH(O$1,$F5110:$F5113,0)&gt;MATCH(P$1,$F5110:$F5113,0),1*d_vote,0)</f>
        <v>0.74</v>
      </c>
      <c r="Q5110" s="3">
        <f>IF(MATCH($Q$1,$C5110:$C5113,0)&lt;(MATCH($R$1,$C5110:$C5113,0)),1*a_vote,0)+IF(MATCH($Q$1,$D5110:$D5113,0)&lt;MATCH($R$1,$D5110:$D5113,0),1*b_vote,0)+IF(MATCH($Q$1,$E5110:$E5113,0)&lt;MATCH($R$1,$E5110:$E5113,0),1*c_vote,0)+IF(MATCH($Q$1,$F5110:$F5113,0)&lt;MATCH($R$1,$F5110:$F5113,0),1*d_vote,0)</f>
        <v>0.26</v>
      </c>
      <c r="R5110" s="3">
        <f>IF(MATCH(Q$1,$C5110:$C5113,0)&gt;(MATCH(R$1,$C5110:$C5113,0)),1*a_vote,0)+IF(MATCH(Q$1,$D5110:$D5113,0)&gt;MATCH(R$1,$D5110:$D5113,0),1*b_vote,0)+IF(MATCH(Q$1,$E5110:$E5113,0)&gt;MATCH(R$1,$E5110:$E5113,0),1*c_vote,0)+IF(MATCH(Q$1,$F5110:$F5113,0)&gt;MATCH(R$1,$F5110:$F5113,0),1*d_vote,0)</f>
        <v>0.74</v>
      </c>
      <c r="S5110" s="3">
        <f>IF(MATCH($S$1,$C5110:$C5113,0)&lt;(MATCH($T$1,$C5110:$C5113,0)),1*a_vote,0)+IF(MATCH($S$1,$D5110:$D5113,0)&lt;MATCH($T$1,$D5110:$D5113,0),1*b_vote,0)+IF(MATCH($S$1,$E5110:$E5113,0)&lt;MATCH($T$1,$E5110:$E5113,0),1*c_vote,0)+IF(MATCH($S$1,$F5110:$F5113,0)&lt;MATCH($T$1,$F5110:$F5113,0),1*d_vote,0)</f>
        <v>0.51</v>
      </c>
      <c r="T5110" s="3">
        <f>IF(MATCH(S$1,$C5110:$C5113,0)&gt;(MATCH(T$1,$C5110:$C5113,0)),1*a_vote,0)+IF(MATCH(S$1,$D5110:$D5113,0)&gt;MATCH(T$1,$D5110:$D5113,0),1*b_vote,0)+IF(MATCH(S$1,$E5110:$E5113,0)&gt;MATCH(T$1,$E5110:$E5113,0),1*c_vote,0)+IF(MATCH(S$1,$F5110:$F5113,0)&gt;MATCH(T$1,$F5110:$F5113,0),1*d_vote,0)</f>
        <v>0.49</v>
      </c>
    </row>
    <row r="5111" spans="1:20" x14ac:dyDescent="0.25">
      <c r="A5111">
        <f t="shared" si="162"/>
        <v>5110</v>
      </c>
      <c r="B5111">
        <f t="shared" si="163"/>
        <v>1278</v>
      </c>
      <c r="C5111" t="str">
        <f>INDEX('VBA code_permu_wo_repettn'!$T$3:$Y$6,COUNTIF('Profile-matrices_Condorcet'!$B$2:$B5111,'Profile-matrices_Condorcet'!$B5111),MATCH(INDEX('numeric possibilities'!D$3:D$1298,VLOOKUP($B5111,'numeric possibilities'!$C$3:$G$1298,1)),'VBA code_permu_wo_repettn'!$T$2:$Y$2))</f>
        <v>D</v>
      </c>
      <c r="D5111" t="str">
        <f>INDEX('VBA code_permu_wo_repettn'!$AA$3:$AF$6,COUNTIF('Profile-matrices_Condorcet'!$B$2:$B5111,'Profile-matrices_Condorcet'!$B5111),MATCH(INDEX('numeric possibilities'!E$3:E$1298,VLOOKUP($B5111,'numeric possibilities'!$C$3:$G$1298,1)),'VBA code_permu_wo_repettn'!$AA$2:$AF$2))</f>
        <v>C</v>
      </c>
      <c r="E5111" t="str">
        <f>INDEX('VBA code_permu_wo_repettn'!$AH$3:$AM$6,COUNTIF('Profile-matrices_Condorcet'!$B$2:$B5111,'Profile-matrices_Condorcet'!$B5111),MATCH(INDEX('numeric possibilities'!F$3:F$1298,VLOOKUP($B5111,'numeric possibilities'!$C$3:$G$1298,1)),'VBA code_permu_wo_repettn'!$AH$2:$AM$2))</f>
        <v>D</v>
      </c>
      <c r="F5111" t="str">
        <f>INDEX('VBA code_permu_wo_repettn'!$AO$3:$AT$6,COUNTIF('Profile-matrices_Condorcet'!$B$2:$B5111,'Profile-matrices_Condorcet'!$B5111),MATCH(INDEX('numeric possibilities'!G$3:G$1298,VLOOKUP($B5111,'numeric possibilities'!$C$3:$G$1298,1)),'VBA code_permu_wo_repettn'!$AO$2:$AT$2))</f>
        <v>C</v>
      </c>
      <c r="H5111" t="s">
        <v>15</v>
      </c>
      <c r="I5111" t="str">
        <f>IF(I5110&gt;J5110,$I$1,IF(I5110&lt;J5110,$J$1,0))</f>
        <v>B</v>
      </c>
      <c r="K5111" t="str">
        <f>IF(K5110&gt;L5110,$K$1,IF(K5110&lt;L5110,$L$1,0))</f>
        <v>C</v>
      </c>
      <c r="M5111" t="str">
        <f>IF(M5110&gt;N5110,$M$1,IF(M5110&lt;N5110,$N$1,0))</f>
        <v>A</v>
      </c>
      <c r="O5111" t="str">
        <f>IF(O5110&gt;P5110,$O$1,IF(O5110&lt;P5110,$P$1,0))</f>
        <v>C</v>
      </c>
      <c r="Q5111" t="str">
        <f>IF(Q5110&gt;R5110,$Q$1,IF(Q5110&lt;R5110,$R$1,0))</f>
        <v>D</v>
      </c>
      <c r="S5111" t="str">
        <f>IF(S5110&gt;T5110,$S$1,IF(S5110&lt;T5110,$T$1,0))</f>
        <v>C</v>
      </c>
    </row>
    <row r="5112" spans="1:20" x14ac:dyDescent="0.25">
      <c r="A5112">
        <f t="shared" si="162"/>
        <v>5111</v>
      </c>
      <c r="B5112">
        <f t="shared" si="163"/>
        <v>1278</v>
      </c>
      <c r="C5112" t="str">
        <f>INDEX('VBA code_permu_wo_repettn'!$T$3:$Y$6,COUNTIF('Profile-matrices_Condorcet'!$B$2:$B5112,'Profile-matrices_Condorcet'!$B5112),MATCH(INDEX('numeric possibilities'!D$3:D$1298,VLOOKUP($B5112,'numeric possibilities'!$C$3:$G$1298,1)),'VBA code_permu_wo_repettn'!$T$2:$Y$2))</f>
        <v>C</v>
      </c>
      <c r="D5112" t="str">
        <f>INDEX('VBA code_permu_wo_repettn'!$AA$3:$AF$6,COUNTIF('Profile-matrices_Condorcet'!$B$2:$B5112,'Profile-matrices_Condorcet'!$B5112),MATCH(INDEX('numeric possibilities'!E$3:E$1298,VLOOKUP($B5112,'numeric possibilities'!$C$3:$G$1298,1)),'VBA code_permu_wo_repettn'!$AA$2:$AF$2))</f>
        <v>A</v>
      </c>
      <c r="E5112" t="str">
        <f>INDEX('VBA code_permu_wo_repettn'!$AH$3:$AM$6,COUNTIF('Profile-matrices_Condorcet'!$B$2:$B5112,'Profile-matrices_Condorcet'!$B5112),MATCH(INDEX('numeric possibilities'!F$3:F$1298,VLOOKUP($B5112,'numeric possibilities'!$C$3:$G$1298,1)),'VBA code_permu_wo_repettn'!$AH$2:$AM$2))</f>
        <v>B</v>
      </c>
      <c r="F5112" t="str">
        <f>INDEX('VBA code_permu_wo_repettn'!$AO$3:$AT$6,COUNTIF('Profile-matrices_Condorcet'!$B$2:$B5112,'Profile-matrices_Condorcet'!$B5112),MATCH(INDEX('numeric possibilities'!G$3:G$1298,VLOOKUP($B5112,'numeric possibilities'!$C$3:$G$1298,1)),'VBA code_permu_wo_repettn'!$AO$2:$AT$2))</f>
        <v>B</v>
      </c>
      <c r="I5112" t="s">
        <v>0</v>
      </c>
      <c r="J5112" t="s">
        <v>1</v>
      </c>
      <c r="K5112" t="s">
        <v>2</v>
      </c>
      <c r="L5112" t="s">
        <v>3</v>
      </c>
    </row>
    <row r="5113" spans="1:20" x14ac:dyDescent="0.25">
      <c r="A5113">
        <f t="shared" si="162"/>
        <v>5112</v>
      </c>
      <c r="B5113">
        <f t="shared" si="163"/>
        <v>1278</v>
      </c>
      <c r="C5113" t="str">
        <f>INDEX('VBA code_permu_wo_repettn'!$T$3:$Y$6,COUNTIF('Profile-matrices_Condorcet'!$B$2:$B5113,'Profile-matrices_Condorcet'!$B5113),MATCH(INDEX('numeric possibilities'!D$3:D$1298,VLOOKUP($B5113,'numeric possibilities'!$C$3:$G$1298,1)),'VBA code_permu_wo_repettn'!$T$2:$Y$2))</f>
        <v>B</v>
      </c>
      <c r="D5113" t="str">
        <f>INDEX('VBA code_permu_wo_repettn'!$AA$3:$AF$6,COUNTIF('Profile-matrices_Condorcet'!$B$2:$B5113,'Profile-matrices_Condorcet'!$B5113),MATCH(INDEX('numeric possibilities'!E$3:E$1298,VLOOKUP($B5113,'numeric possibilities'!$C$3:$G$1298,1)),'VBA code_permu_wo_repettn'!$AA$2:$AF$2))</f>
        <v>D</v>
      </c>
      <c r="E5113" t="str">
        <f>INDEX('VBA code_permu_wo_repettn'!$AH$3:$AM$6,COUNTIF('Profile-matrices_Condorcet'!$B$2:$B5113,'Profile-matrices_Condorcet'!$B5113),MATCH(INDEX('numeric possibilities'!F$3:F$1298,VLOOKUP($B5113,'numeric possibilities'!$C$3:$G$1298,1)),'VBA code_permu_wo_repettn'!$AH$2:$AM$2))</f>
        <v>A</v>
      </c>
      <c r="F5113" t="str">
        <f>INDEX('VBA code_permu_wo_repettn'!$AO$3:$AT$6,COUNTIF('Profile-matrices_Condorcet'!$B$2:$B5113,'Profile-matrices_Condorcet'!$B5113),MATCH(INDEX('numeric possibilities'!G$3:G$1298,VLOOKUP($B5113,'numeric possibilities'!$C$3:$G$1298,1)),'VBA code_permu_wo_repettn'!$AO$2:$AT$2))</f>
        <v>A</v>
      </c>
      <c r="G5113" t="str">
        <f>IF(MAX(I5113:L5113)&gt;='numeric possibilities'!$B$4/2,INDEX('Profile-matrices_Condorcet'!I5112:L5112,1,MATCH(MAX('Profile-matrices_Condorcet'!I5113:L5113),'Profile-matrices_Condorcet'!I5113:L5113,0)),"NCW")</f>
        <v>C</v>
      </c>
      <c r="H5113" t="s">
        <v>13</v>
      </c>
      <c r="I5113" s="3">
        <f>COUNTIF($I5111:$S5111,I5112)</f>
        <v>1</v>
      </c>
      <c r="J5113" s="3">
        <f>COUNTIF($I5111:$S5111,J5112)</f>
        <v>1</v>
      </c>
      <c r="K5113" s="3">
        <f>COUNTIF($I5111:$S5111,K5112)</f>
        <v>3</v>
      </c>
      <c r="L5113" s="3">
        <f>COUNTIF($I5111:$S5111,L5112)</f>
        <v>1</v>
      </c>
    </row>
    <row r="5114" spans="1:20" x14ac:dyDescent="0.25">
      <c r="A5114">
        <f t="shared" si="162"/>
        <v>5113</v>
      </c>
      <c r="B5114">
        <f t="shared" si="163"/>
        <v>1279</v>
      </c>
      <c r="C5114" t="str">
        <f>INDEX('VBA code_permu_wo_repettn'!$T$3:$Y$6,COUNTIF('Profile-matrices_Condorcet'!$B$2:$B5114,'Profile-matrices_Condorcet'!$B5114),MATCH(INDEX('numeric possibilities'!D$3:D$1298,VLOOKUP($B5114,'numeric possibilities'!$C$3:$G$1298,1)),'VBA code_permu_wo_repettn'!$T$2:$Y$2))</f>
        <v>A</v>
      </c>
      <c r="D5114" t="str">
        <f>INDEX('VBA code_permu_wo_repettn'!$AA$3:$AF$6,COUNTIF('Profile-matrices_Condorcet'!$B$2:$B5114,'Profile-matrices_Condorcet'!$B5114),MATCH(INDEX('numeric possibilities'!E$3:E$1298,VLOOKUP($B5114,'numeric possibilities'!$C$3:$G$1298,1)),'VBA code_permu_wo_repettn'!$AA$2:$AF$2))</f>
        <v>B</v>
      </c>
      <c r="E5114" t="str">
        <f>INDEX('VBA code_permu_wo_repettn'!$AH$3:$AM$6,COUNTIF('Profile-matrices_Condorcet'!$B$2:$B5114,'Profile-matrices_Condorcet'!$B5114),MATCH(INDEX('numeric possibilities'!F$3:F$1298,VLOOKUP($B5114,'numeric possibilities'!$C$3:$G$1298,1)),'VBA code_permu_wo_repettn'!$AH$2:$AM$2))</f>
        <v>C</v>
      </c>
      <c r="F5114" t="str">
        <f>INDEX('VBA code_permu_wo_repettn'!$AO$3:$AT$6,COUNTIF('Profile-matrices_Condorcet'!$B$2:$B5114,'Profile-matrices_Condorcet'!$B5114),MATCH(INDEX('numeric possibilities'!G$3:G$1298,VLOOKUP($B5114,'numeric possibilities'!$C$3:$G$1298,1)),'VBA code_permu_wo_repettn'!$AO$2:$AT$2))</f>
        <v>D</v>
      </c>
      <c r="H5114" t="s">
        <v>14</v>
      </c>
      <c r="I5114" s="3">
        <f>IF(MATCH(I$1,$C5114:$C5117,0)&lt;(MATCH(J$1,$C5114:$C5117,0)),1*a_vote,0)+IF(MATCH(I$1,$D5114:$D5117,0)&lt;MATCH(J$1,$D5114:$D5117,0),1*b_vote,0)+IF(MATCH(I$1,$E5114:$E5117,0)&lt;MATCH(J$1,$E5114:$E5117,0),1*c_vote,0)+IF(MATCH(I$1,$F5114:$F5117,0)&lt;MATCH(J$1,$F5114:$F5117,0),1*d_vote,0)</f>
        <v>0.27</v>
      </c>
      <c r="J5114" s="3">
        <f>IF(MATCH(I$1,$C5114:$C5117,0)&gt;(MATCH(J$1,$C5114:$C5117,0)),1*a_vote,0)+IF(MATCH(I$1,$D5114:$D5117,0)&gt;MATCH(J$1,$D5114:$D5117,0),1*b_vote,0)+IF(MATCH(I$1,$E5114:$E5117,0)&gt;MATCH(J$1,$E5114:$E5117,0),1*c_vote,0)+IF(MATCH(I$1,$F5114:$F5117,0)&gt;MATCH(J$1,$F5114:$F5117,0),1*d_vote,0)</f>
        <v>0.73</v>
      </c>
      <c r="K5114" s="3">
        <f>IF(MATCH($K$1,$C5114:$C5117,0)&lt;(MATCH($L$1,$C5114:$C5117,0)),1*a_vote,0)+IF(MATCH($K$1,$D5114:$D5117,0)&lt;MATCH($L$1,$D5114:$D5117,0),1*b_vote,0)+IF(MATCH($K$1,$E5114:$E5117,0)&lt;MATCH($L$1,$E5114:$E5117,0),1*c_vote,0)+IF(MATCH($K$1,$F5114:$F5117,0)&lt;MATCH($L$1,$F5114:$F5117,0),1*d_vote,0)</f>
        <v>0.27</v>
      </c>
      <c r="L5114" s="3">
        <f>IF(MATCH(K$1,$C5114:$C5117,0)&gt;(MATCH(L$1,$C5114:$C5117,0)),1*a_vote,0)+IF(MATCH(K$1,$D5114:$D5117,0)&gt;MATCH(L$1,$D5114:$D5117,0),1*b_vote,0)+IF(MATCH(K$1,$E5114:$E5117,0)&gt;MATCH(L$1,$E5114:$E5117,0),1*c_vote,0)+IF(MATCH(K$1,$F5114:$F5117,0)&gt;MATCH(L$1,$F5114:$F5117,0),1*d_vote,0)</f>
        <v>0.73</v>
      </c>
      <c r="M5114" s="3">
        <f>IF(MATCH($M$1,$C5114:$C5117,0)&lt;(MATCH($N$1,$C5114:$C5117,0)),1*a_vote,0)+IF(MATCH($M$1,$D5114:$D5117,0)&lt;MATCH($N$1,$D5114:$D5117,0),1*b_vote,0)+IF(MATCH($M$1,$E5114:$E5117,0)&lt;MATCH($N$1,$E5114:$E5117,0),1*c_vote,0)+IF(MATCH($M$1,$F5114:$F5117,0)&lt;MATCH($N$1,$F5114:$F5117,0),1*d_vote,0)</f>
        <v>0.27</v>
      </c>
      <c r="N5114" s="3">
        <f>IF(MATCH(M$1,$C5114:$C5117,0)&gt;(MATCH(N$1,$C5114:$C5117,0)),1*a_vote,0)+IF(MATCH(M$1,$D5114:$D5117,0)&gt;MATCH(N$1,$D5114:$D5117,0),1*b_vote,0)+IF(MATCH(M$1,$E5114:$E5117,0)&gt;MATCH(N$1,$E5114:$E5117,0),1*c_vote,0)+IF(MATCH(M$1,$F5114:$F5117,0)&gt;MATCH(N$1,$F5114:$F5117,0),1*d_vote,0)</f>
        <v>0.73</v>
      </c>
      <c r="O5114" s="3">
        <f>IF(MATCH($O$1,$C5114:$C5117,0)&lt;(MATCH($P$1,$C5114:$C5117,0)),1*a_vote,0)+IF(MATCH($O$1,$D5114:$D5117,0)&lt;MATCH($P$1,$D5114:$D5117,0),1*b_vote,0)+IF(MATCH($O$1,$E5114:$E5117,0)&lt;MATCH($P$1,$E5114:$E5117,0),1*c_vote,0)+IF(MATCH($O$1,$F5114:$F5117,0)&lt;MATCH($P$1,$F5114:$F5117,0),1*d_vote,0)</f>
        <v>0.53</v>
      </c>
      <c r="P5114" s="3">
        <f>IF(MATCH(O$1,$C5114:$C5117,0)&gt;(MATCH(P$1,$C5114:$C5117,0)),1*a_vote,0)+IF(MATCH(O$1,$D5114:$D5117,0)&gt;MATCH(P$1,$D5114:$D5117,0),1*b_vote,0)+IF(MATCH(O$1,$E5114:$E5117,0)&gt;MATCH(P$1,$E5114:$E5117,0),1*c_vote,0)+IF(MATCH(O$1,$F5114:$F5117,0)&gt;MATCH(P$1,$F5114:$F5117,0),1*d_vote,0)</f>
        <v>0.47</v>
      </c>
      <c r="Q5114" s="3">
        <f>IF(MATCH($Q$1,$C5114:$C5117,0)&lt;(MATCH($R$1,$C5114:$C5117,0)),1*a_vote,0)+IF(MATCH($Q$1,$D5114:$D5117,0)&lt;MATCH($R$1,$D5114:$D5117,0),1*b_vote,0)+IF(MATCH($Q$1,$E5114:$E5117,0)&lt;MATCH($R$1,$E5114:$E5117,0),1*c_vote,0)+IF(MATCH($Q$1,$F5114:$F5117,0)&lt;MATCH($R$1,$F5114:$F5117,0),1*d_vote,0)</f>
        <v>0.53</v>
      </c>
      <c r="R5114" s="3">
        <f>IF(MATCH(Q$1,$C5114:$C5117,0)&gt;(MATCH(R$1,$C5114:$C5117,0)),1*a_vote,0)+IF(MATCH(Q$1,$D5114:$D5117,0)&gt;MATCH(R$1,$D5114:$D5117,0),1*b_vote,0)+IF(MATCH(Q$1,$E5114:$E5117,0)&gt;MATCH(R$1,$E5114:$E5117,0),1*c_vote,0)+IF(MATCH(Q$1,$F5114:$F5117,0)&gt;MATCH(R$1,$F5114:$F5117,0),1*d_vote,0)</f>
        <v>0.47</v>
      </c>
      <c r="S5114" s="3">
        <f>IF(MATCH($S$1,$C5114:$C5117,0)&lt;(MATCH($T$1,$C5114:$C5117,0)),1*a_vote,0)+IF(MATCH($S$1,$D5114:$D5117,0)&lt;MATCH($T$1,$D5114:$D5117,0),1*b_vote,0)+IF(MATCH($S$1,$E5114:$E5117,0)&lt;MATCH($T$1,$E5114:$E5117,0),1*c_vote,0)+IF(MATCH($S$1,$F5114:$F5117,0)&lt;MATCH($T$1,$F5114:$F5117,0),1*d_vote,0)</f>
        <v>0.78</v>
      </c>
      <c r="T5114" s="3">
        <f>IF(MATCH(S$1,$C5114:$C5117,0)&gt;(MATCH(T$1,$C5114:$C5117,0)),1*a_vote,0)+IF(MATCH(S$1,$D5114:$D5117,0)&gt;MATCH(T$1,$D5114:$D5117,0),1*b_vote,0)+IF(MATCH(S$1,$E5114:$E5117,0)&gt;MATCH(T$1,$E5114:$E5117,0),1*c_vote,0)+IF(MATCH(S$1,$F5114:$F5117,0)&gt;MATCH(T$1,$F5114:$F5117,0),1*d_vote,0)</f>
        <v>0.21999999999999997</v>
      </c>
    </row>
    <row r="5115" spans="1:20" x14ac:dyDescent="0.25">
      <c r="A5115">
        <f t="shared" si="162"/>
        <v>5114</v>
      </c>
      <c r="B5115">
        <f t="shared" si="163"/>
        <v>1279</v>
      </c>
      <c r="C5115" t="str">
        <f>INDEX('VBA code_permu_wo_repettn'!$T$3:$Y$6,COUNTIF('Profile-matrices_Condorcet'!$B$2:$B5115,'Profile-matrices_Condorcet'!$B5115),MATCH(INDEX('numeric possibilities'!D$3:D$1298,VLOOKUP($B5115,'numeric possibilities'!$C$3:$G$1298,1)),'VBA code_permu_wo_repettn'!$T$2:$Y$2))</f>
        <v>B</v>
      </c>
      <c r="D5115" t="str">
        <f>INDEX('VBA code_permu_wo_repettn'!$AA$3:$AF$6,COUNTIF('Profile-matrices_Condorcet'!$B$2:$B5115,'Profile-matrices_Condorcet'!$B5115),MATCH(INDEX('numeric possibilities'!E$3:E$1298,VLOOKUP($B5115,'numeric possibilities'!$C$3:$G$1298,1)),'VBA code_permu_wo_repettn'!$AA$2:$AF$2))</f>
        <v>C</v>
      </c>
      <c r="E5115" t="str">
        <f>INDEX('VBA code_permu_wo_repettn'!$AH$3:$AM$6,COUNTIF('Profile-matrices_Condorcet'!$B$2:$B5115,'Profile-matrices_Condorcet'!$B5115),MATCH(INDEX('numeric possibilities'!F$3:F$1298,VLOOKUP($B5115,'numeric possibilities'!$C$3:$G$1298,1)),'VBA code_permu_wo_repettn'!$AH$2:$AM$2))</f>
        <v>D</v>
      </c>
      <c r="F5115" t="str">
        <f>INDEX('VBA code_permu_wo_repettn'!$AO$3:$AT$6,COUNTIF('Profile-matrices_Condorcet'!$B$2:$B5115,'Profile-matrices_Condorcet'!$B5115),MATCH(INDEX('numeric possibilities'!G$3:G$1298,VLOOKUP($B5115,'numeric possibilities'!$C$3:$G$1298,1)),'VBA code_permu_wo_repettn'!$AO$2:$AT$2))</f>
        <v>C</v>
      </c>
      <c r="H5115" t="s">
        <v>15</v>
      </c>
      <c r="I5115" t="str">
        <f>IF(I5114&gt;J5114,$I$1,IF(I5114&lt;J5114,$J$1,0))</f>
        <v>B</v>
      </c>
      <c r="K5115" t="str">
        <f>IF(K5114&gt;L5114,$K$1,IF(K5114&lt;L5114,$L$1,0))</f>
        <v>C</v>
      </c>
      <c r="M5115" t="str">
        <f>IF(M5114&gt;N5114,$M$1,IF(M5114&lt;N5114,$N$1,0))</f>
        <v>D</v>
      </c>
      <c r="O5115" t="str">
        <f>IF(O5114&gt;P5114,$O$1,IF(O5114&lt;P5114,$P$1,0))</f>
        <v>B</v>
      </c>
      <c r="Q5115" t="str">
        <f>IF(Q5114&gt;R5114,$Q$1,IF(Q5114&lt;R5114,$R$1,0))</f>
        <v>B</v>
      </c>
      <c r="S5115" t="str">
        <f>IF(S5114&gt;T5114,$S$1,IF(S5114&lt;T5114,$T$1,0))</f>
        <v>C</v>
      </c>
    </row>
    <row r="5116" spans="1:20" x14ac:dyDescent="0.25">
      <c r="A5116">
        <f t="shared" si="162"/>
        <v>5115</v>
      </c>
      <c r="B5116">
        <f t="shared" si="163"/>
        <v>1279</v>
      </c>
      <c r="C5116" t="str">
        <f>INDEX('VBA code_permu_wo_repettn'!$T$3:$Y$6,COUNTIF('Profile-matrices_Condorcet'!$B$2:$B5116,'Profile-matrices_Condorcet'!$B5116),MATCH(INDEX('numeric possibilities'!D$3:D$1298,VLOOKUP($B5116,'numeric possibilities'!$C$3:$G$1298,1)),'VBA code_permu_wo_repettn'!$T$2:$Y$2))</f>
        <v>C</v>
      </c>
      <c r="D5116" t="str">
        <f>INDEX('VBA code_permu_wo_repettn'!$AA$3:$AF$6,COUNTIF('Profile-matrices_Condorcet'!$B$2:$B5116,'Profile-matrices_Condorcet'!$B5116),MATCH(INDEX('numeric possibilities'!E$3:E$1298,VLOOKUP($B5116,'numeric possibilities'!$C$3:$G$1298,1)),'VBA code_permu_wo_repettn'!$AA$2:$AF$2))</f>
        <v>D</v>
      </c>
      <c r="E5116" t="str">
        <f>INDEX('VBA code_permu_wo_repettn'!$AH$3:$AM$6,COUNTIF('Profile-matrices_Condorcet'!$B$2:$B5116,'Profile-matrices_Condorcet'!$B5116),MATCH(INDEX('numeric possibilities'!F$3:F$1298,VLOOKUP($B5116,'numeric possibilities'!$C$3:$G$1298,1)),'VBA code_permu_wo_repettn'!$AH$2:$AM$2))</f>
        <v>B</v>
      </c>
      <c r="F5116" t="str">
        <f>INDEX('VBA code_permu_wo_repettn'!$AO$3:$AT$6,COUNTIF('Profile-matrices_Condorcet'!$B$2:$B5116,'Profile-matrices_Condorcet'!$B5116),MATCH(INDEX('numeric possibilities'!G$3:G$1298,VLOOKUP($B5116,'numeric possibilities'!$C$3:$G$1298,1)),'VBA code_permu_wo_repettn'!$AO$2:$AT$2))</f>
        <v>B</v>
      </c>
      <c r="I5116" t="s">
        <v>0</v>
      </c>
      <c r="J5116" t="s">
        <v>1</v>
      </c>
      <c r="K5116" t="s">
        <v>2</v>
      </c>
      <c r="L5116" t="s">
        <v>3</v>
      </c>
    </row>
    <row r="5117" spans="1:20" x14ac:dyDescent="0.25">
      <c r="A5117">
        <f t="shared" si="162"/>
        <v>5116</v>
      </c>
      <c r="B5117">
        <f t="shared" si="163"/>
        <v>1279</v>
      </c>
      <c r="C5117" t="str">
        <f>INDEX('VBA code_permu_wo_repettn'!$T$3:$Y$6,COUNTIF('Profile-matrices_Condorcet'!$B$2:$B5117,'Profile-matrices_Condorcet'!$B5117),MATCH(INDEX('numeric possibilities'!D$3:D$1298,VLOOKUP($B5117,'numeric possibilities'!$C$3:$G$1298,1)),'VBA code_permu_wo_repettn'!$T$2:$Y$2))</f>
        <v>D</v>
      </c>
      <c r="D5117" t="str">
        <f>INDEX('VBA code_permu_wo_repettn'!$AA$3:$AF$6,COUNTIF('Profile-matrices_Condorcet'!$B$2:$B5117,'Profile-matrices_Condorcet'!$B5117),MATCH(INDEX('numeric possibilities'!E$3:E$1298,VLOOKUP($B5117,'numeric possibilities'!$C$3:$G$1298,1)),'VBA code_permu_wo_repettn'!$AA$2:$AF$2))</f>
        <v>A</v>
      </c>
      <c r="E5117" t="str">
        <f>INDEX('VBA code_permu_wo_repettn'!$AH$3:$AM$6,COUNTIF('Profile-matrices_Condorcet'!$B$2:$B5117,'Profile-matrices_Condorcet'!$B5117),MATCH(INDEX('numeric possibilities'!F$3:F$1298,VLOOKUP($B5117,'numeric possibilities'!$C$3:$G$1298,1)),'VBA code_permu_wo_repettn'!$AH$2:$AM$2))</f>
        <v>A</v>
      </c>
      <c r="F5117" t="str">
        <f>INDEX('VBA code_permu_wo_repettn'!$AO$3:$AT$6,COUNTIF('Profile-matrices_Condorcet'!$B$2:$B5117,'Profile-matrices_Condorcet'!$B5117),MATCH(INDEX('numeric possibilities'!G$3:G$1298,VLOOKUP($B5117,'numeric possibilities'!$C$3:$G$1298,1)),'VBA code_permu_wo_repettn'!$AO$2:$AT$2))</f>
        <v>A</v>
      </c>
      <c r="G5117" t="str">
        <f>IF(MAX(I5117:L5117)&gt;='numeric possibilities'!$B$4/2,INDEX('Profile-matrices_Condorcet'!I5116:L5116,1,MATCH(MAX('Profile-matrices_Condorcet'!I5117:L5117),'Profile-matrices_Condorcet'!I5117:L5117,0)),"NCW")</f>
        <v>B</v>
      </c>
      <c r="H5117" t="s">
        <v>13</v>
      </c>
      <c r="I5117" s="3">
        <f>COUNTIF($I5115:$S5115,I5116)</f>
        <v>0</v>
      </c>
      <c r="J5117" s="3">
        <f>COUNTIF($I5115:$S5115,J5116)</f>
        <v>3</v>
      </c>
      <c r="K5117" s="3">
        <f>COUNTIF($I5115:$S5115,K5116)</f>
        <v>2</v>
      </c>
      <c r="L5117" s="3">
        <f>COUNTIF($I5115:$S5115,L5116)</f>
        <v>1</v>
      </c>
    </row>
    <row r="5118" spans="1:20" x14ac:dyDescent="0.25">
      <c r="A5118">
        <f t="shared" si="162"/>
        <v>5117</v>
      </c>
      <c r="B5118">
        <f t="shared" si="163"/>
        <v>1280</v>
      </c>
      <c r="C5118" t="str">
        <f>INDEX('VBA code_permu_wo_repettn'!$T$3:$Y$6,COUNTIF('Profile-matrices_Condorcet'!$B$2:$B5118,'Profile-matrices_Condorcet'!$B5118),MATCH(INDEX('numeric possibilities'!D$3:D$1298,VLOOKUP($B5118,'numeric possibilities'!$C$3:$G$1298,1)),'VBA code_permu_wo_repettn'!$T$2:$Y$2))</f>
        <v>A</v>
      </c>
      <c r="D5118" t="str">
        <f>INDEX('VBA code_permu_wo_repettn'!$AA$3:$AF$6,COUNTIF('Profile-matrices_Condorcet'!$B$2:$B5118,'Profile-matrices_Condorcet'!$B5118),MATCH(INDEX('numeric possibilities'!E$3:E$1298,VLOOKUP($B5118,'numeric possibilities'!$C$3:$G$1298,1)),'VBA code_permu_wo_repettn'!$AA$2:$AF$2))</f>
        <v>B</v>
      </c>
      <c r="E5118" t="str">
        <f>INDEX('VBA code_permu_wo_repettn'!$AH$3:$AM$6,COUNTIF('Profile-matrices_Condorcet'!$B$2:$B5118,'Profile-matrices_Condorcet'!$B5118),MATCH(INDEX('numeric possibilities'!F$3:F$1298,VLOOKUP($B5118,'numeric possibilities'!$C$3:$G$1298,1)),'VBA code_permu_wo_repettn'!$AH$2:$AM$2))</f>
        <v>C</v>
      </c>
      <c r="F5118" t="str">
        <f>INDEX('VBA code_permu_wo_repettn'!$AO$3:$AT$6,COUNTIF('Profile-matrices_Condorcet'!$B$2:$B5118,'Profile-matrices_Condorcet'!$B5118),MATCH(INDEX('numeric possibilities'!G$3:G$1298,VLOOKUP($B5118,'numeric possibilities'!$C$3:$G$1298,1)),'VBA code_permu_wo_repettn'!$AO$2:$AT$2))</f>
        <v>D</v>
      </c>
      <c r="H5118" t="s">
        <v>14</v>
      </c>
      <c r="I5118" s="3">
        <f>IF(MATCH(I$1,$C5118:$C5121,0)&lt;(MATCH(J$1,$C5118:$C5121,0)),1*a_vote,0)+IF(MATCH(I$1,$D5118:$D5121,0)&lt;MATCH(J$1,$D5118:$D5121,0),1*b_vote,0)+IF(MATCH(I$1,$E5118:$E5121,0)&lt;MATCH(J$1,$E5118:$E5121,0),1*c_vote,0)+IF(MATCH(I$1,$F5118:$F5121,0)&lt;MATCH(J$1,$F5118:$F5121,0),1*d_vote,0)</f>
        <v>0.27</v>
      </c>
      <c r="J5118" s="3">
        <f>IF(MATCH(I$1,$C5118:$C5121,0)&gt;(MATCH(J$1,$C5118:$C5121,0)),1*a_vote,0)+IF(MATCH(I$1,$D5118:$D5121,0)&gt;MATCH(J$1,$D5118:$D5121,0),1*b_vote,0)+IF(MATCH(I$1,$E5118:$E5121,0)&gt;MATCH(J$1,$E5118:$E5121,0),1*c_vote,0)+IF(MATCH(I$1,$F5118:$F5121,0)&gt;MATCH(J$1,$F5118:$F5121,0),1*d_vote,0)</f>
        <v>0.73</v>
      </c>
      <c r="K5118" s="3">
        <f>IF(MATCH($K$1,$C5118:$C5121,0)&lt;(MATCH($L$1,$C5118:$C5121,0)),1*a_vote,0)+IF(MATCH($K$1,$D5118:$D5121,0)&lt;MATCH($L$1,$D5118:$D5121,0),1*b_vote,0)+IF(MATCH($K$1,$E5118:$E5121,0)&lt;MATCH($L$1,$E5118:$E5121,0),1*c_vote,0)+IF(MATCH($K$1,$F5118:$F5121,0)&lt;MATCH($L$1,$F5118:$F5121,0),1*d_vote,0)</f>
        <v>0.27</v>
      </c>
      <c r="L5118" s="3">
        <f>IF(MATCH(K$1,$C5118:$C5121,0)&gt;(MATCH(L$1,$C5118:$C5121,0)),1*a_vote,0)+IF(MATCH(K$1,$D5118:$D5121,0)&gt;MATCH(L$1,$D5118:$D5121,0),1*b_vote,0)+IF(MATCH(K$1,$E5118:$E5121,0)&gt;MATCH(L$1,$E5118:$E5121,0),1*c_vote,0)+IF(MATCH(K$1,$F5118:$F5121,0)&gt;MATCH(L$1,$F5118:$F5121,0),1*d_vote,0)</f>
        <v>0.73</v>
      </c>
      <c r="M5118" s="3">
        <f>IF(MATCH($M$1,$C5118:$C5121,0)&lt;(MATCH($N$1,$C5118:$C5121,0)),1*a_vote,0)+IF(MATCH($M$1,$D5118:$D5121,0)&lt;MATCH($N$1,$D5118:$D5121,0),1*b_vote,0)+IF(MATCH($M$1,$E5118:$E5121,0)&lt;MATCH($N$1,$E5118:$E5121,0),1*c_vote,0)+IF(MATCH($M$1,$F5118:$F5121,0)&lt;MATCH($N$1,$F5118:$F5121,0),1*d_vote,0)</f>
        <v>0.27</v>
      </c>
      <c r="N5118" s="3">
        <f>IF(MATCH(M$1,$C5118:$C5121,0)&gt;(MATCH(N$1,$C5118:$C5121,0)),1*a_vote,0)+IF(MATCH(M$1,$D5118:$D5121,0)&gt;MATCH(N$1,$D5118:$D5121,0),1*b_vote,0)+IF(MATCH(M$1,$E5118:$E5121,0)&gt;MATCH(N$1,$E5118:$E5121,0),1*c_vote,0)+IF(MATCH(M$1,$F5118:$F5121,0)&gt;MATCH(N$1,$F5118:$F5121,0),1*d_vote,0)</f>
        <v>0.73</v>
      </c>
      <c r="O5118" s="3">
        <f>IF(MATCH($O$1,$C5118:$C5121,0)&lt;(MATCH($P$1,$C5118:$C5121,0)),1*a_vote,0)+IF(MATCH($O$1,$D5118:$D5121,0)&lt;MATCH($P$1,$D5118:$D5121,0),1*b_vote,0)+IF(MATCH($O$1,$E5118:$E5121,0)&lt;MATCH($P$1,$E5118:$E5121,0),1*c_vote,0)+IF(MATCH($O$1,$F5118:$F5121,0)&lt;MATCH($P$1,$F5118:$F5121,0),1*d_vote,0)</f>
        <v>0.53</v>
      </c>
      <c r="P5118" s="3">
        <f>IF(MATCH(O$1,$C5118:$C5121,0)&gt;(MATCH(P$1,$C5118:$C5121,0)),1*a_vote,0)+IF(MATCH(O$1,$D5118:$D5121,0)&gt;MATCH(P$1,$D5118:$D5121,0),1*b_vote,0)+IF(MATCH(O$1,$E5118:$E5121,0)&gt;MATCH(P$1,$E5118:$E5121,0),1*c_vote,0)+IF(MATCH(O$1,$F5118:$F5121,0)&gt;MATCH(P$1,$F5118:$F5121,0),1*d_vote,0)</f>
        <v>0.47</v>
      </c>
      <c r="Q5118" s="3">
        <f>IF(MATCH($Q$1,$C5118:$C5121,0)&lt;(MATCH($R$1,$C5118:$C5121,0)),1*a_vote,0)+IF(MATCH($Q$1,$D5118:$D5121,0)&lt;MATCH($R$1,$D5118:$D5121,0),1*b_vote,0)+IF(MATCH($Q$1,$E5118:$E5121,0)&lt;MATCH($R$1,$E5118:$E5121,0),1*c_vote,0)+IF(MATCH($Q$1,$F5118:$F5121,0)&lt;MATCH($R$1,$F5118:$F5121,0),1*d_vote,0)</f>
        <v>0.53</v>
      </c>
      <c r="R5118" s="3">
        <f>IF(MATCH(Q$1,$C5118:$C5121,0)&gt;(MATCH(R$1,$C5118:$C5121,0)),1*a_vote,0)+IF(MATCH(Q$1,$D5118:$D5121,0)&gt;MATCH(R$1,$D5118:$D5121,0),1*b_vote,0)+IF(MATCH(Q$1,$E5118:$E5121,0)&gt;MATCH(R$1,$E5118:$E5121,0),1*c_vote,0)+IF(MATCH(Q$1,$F5118:$F5121,0)&gt;MATCH(R$1,$F5118:$F5121,0),1*d_vote,0)</f>
        <v>0.47</v>
      </c>
      <c r="S5118" s="3">
        <f>IF(MATCH($S$1,$C5118:$C5121,0)&lt;(MATCH($T$1,$C5118:$C5121,0)),1*a_vote,0)+IF(MATCH($S$1,$D5118:$D5121,0)&lt;MATCH($T$1,$D5118:$D5121,0),1*b_vote,0)+IF(MATCH($S$1,$E5118:$E5121,0)&lt;MATCH($T$1,$E5118:$E5121,0),1*c_vote,0)+IF(MATCH($S$1,$F5118:$F5121,0)&lt;MATCH($T$1,$F5118:$F5121,0),1*d_vote,0)</f>
        <v>0.51</v>
      </c>
      <c r="T5118" s="3">
        <f>IF(MATCH(S$1,$C5118:$C5121,0)&gt;(MATCH(T$1,$C5118:$C5121,0)),1*a_vote,0)+IF(MATCH(S$1,$D5118:$D5121,0)&gt;MATCH(T$1,$D5118:$D5121,0),1*b_vote,0)+IF(MATCH(S$1,$E5118:$E5121,0)&gt;MATCH(T$1,$E5118:$E5121,0),1*c_vote,0)+IF(MATCH(S$1,$F5118:$F5121,0)&gt;MATCH(T$1,$F5118:$F5121,0),1*d_vote,0)</f>
        <v>0.49</v>
      </c>
    </row>
    <row r="5119" spans="1:20" x14ac:dyDescent="0.25">
      <c r="A5119">
        <f t="shared" si="162"/>
        <v>5118</v>
      </c>
      <c r="B5119">
        <f t="shared" si="163"/>
        <v>1280</v>
      </c>
      <c r="C5119" t="str">
        <f>INDEX('VBA code_permu_wo_repettn'!$T$3:$Y$6,COUNTIF('Profile-matrices_Condorcet'!$B$2:$B5119,'Profile-matrices_Condorcet'!$B5119),MATCH(INDEX('numeric possibilities'!D$3:D$1298,VLOOKUP($B5119,'numeric possibilities'!$C$3:$G$1298,1)),'VBA code_permu_wo_repettn'!$T$2:$Y$2))</f>
        <v>B</v>
      </c>
      <c r="D5119" t="str">
        <f>INDEX('VBA code_permu_wo_repettn'!$AA$3:$AF$6,COUNTIF('Profile-matrices_Condorcet'!$B$2:$B5119,'Profile-matrices_Condorcet'!$B5119),MATCH(INDEX('numeric possibilities'!E$3:E$1298,VLOOKUP($B5119,'numeric possibilities'!$C$3:$G$1298,1)),'VBA code_permu_wo_repettn'!$AA$2:$AF$2))</f>
        <v>C</v>
      </c>
      <c r="E5119" t="str">
        <f>INDEX('VBA code_permu_wo_repettn'!$AH$3:$AM$6,COUNTIF('Profile-matrices_Condorcet'!$B$2:$B5119,'Profile-matrices_Condorcet'!$B5119),MATCH(INDEX('numeric possibilities'!F$3:F$1298,VLOOKUP($B5119,'numeric possibilities'!$C$3:$G$1298,1)),'VBA code_permu_wo_repettn'!$AH$2:$AM$2))</f>
        <v>D</v>
      </c>
      <c r="F5119" t="str">
        <f>INDEX('VBA code_permu_wo_repettn'!$AO$3:$AT$6,COUNTIF('Profile-matrices_Condorcet'!$B$2:$B5119,'Profile-matrices_Condorcet'!$B5119),MATCH(INDEX('numeric possibilities'!G$3:G$1298,VLOOKUP($B5119,'numeric possibilities'!$C$3:$G$1298,1)),'VBA code_permu_wo_repettn'!$AO$2:$AT$2))</f>
        <v>C</v>
      </c>
      <c r="H5119" t="s">
        <v>15</v>
      </c>
      <c r="I5119" t="str">
        <f>IF(I5118&gt;J5118,$I$1,IF(I5118&lt;J5118,$J$1,0))</f>
        <v>B</v>
      </c>
      <c r="K5119" t="str">
        <f>IF(K5118&gt;L5118,$K$1,IF(K5118&lt;L5118,$L$1,0))</f>
        <v>C</v>
      </c>
      <c r="M5119" t="str">
        <f>IF(M5118&gt;N5118,$M$1,IF(M5118&lt;N5118,$N$1,0))</f>
        <v>D</v>
      </c>
      <c r="O5119" t="str">
        <f>IF(O5118&gt;P5118,$O$1,IF(O5118&lt;P5118,$P$1,0))</f>
        <v>B</v>
      </c>
      <c r="Q5119" t="str">
        <f>IF(Q5118&gt;R5118,$Q$1,IF(Q5118&lt;R5118,$R$1,0))</f>
        <v>B</v>
      </c>
      <c r="S5119" t="str">
        <f>IF(S5118&gt;T5118,$S$1,IF(S5118&lt;T5118,$T$1,0))</f>
        <v>C</v>
      </c>
    </row>
    <row r="5120" spans="1:20" x14ac:dyDescent="0.25">
      <c r="A5120">
        <f t="shared" si="162"/>
        <v>5119</v>
      </c>
      <c r="B5120">
        <f t="shared" si="163"/>
        <v>1280</v>
      </c>
      <c r="C5120" t="str">
        <f>INDEX('VBA code_permu_wo_repettn'!$T$3:$Y$6,COUNTIF('Profile-matrices_Condorcet'!$B$2:$B5120,'Profile-matrices_Condorcet'!$B5120),MATCH(INDEX('numeric possibilities'!D$3:D$1298,VLOOKUP($B5120,'numeric possibilities'!$C$3:$G$1298,1)),'VBA code_permu_wo_repettn'!$T$2:$Y$2))</f>
        <v>D</v>
      </c>
      <c r="D5120" t="str">
        <f>INDEX('VBA code_permu_wo_repettn'!$AA$3:$AF$6,COUNTIF('Profile-matrices_Condorcet'!$B$2:$B5120,'Profile-matrices_Condorcet'!$B5120),MATCH(INDEX('numeric possibilities'!E$3:E$1298,VLOOKUP($B5120,'numeric possibilities'!$C$3:$G$1298,1)),'VBA code_permu_wo_repettn'!$AA$2:$AF$2))</f>
        <v>D</v>
      </c>
      <c r="E5120" t="str">
        <f>INDEX('VBA code_permu_wo_repettn'!$AH$3:$AM$6,COUNTIF('Profile-matrices_Condorcet'!$B$2:$B5120,'Profile-matrices_Condorcet'!$B5120),MATCH(INDEX('numeric possibilities'!F$3:F$1298,VLOOKUP($B5120,'numeric possibilities'!$C$3:$G$1298,1)),'VBA code_permu_wo_repettn'!$AH$2:$AM$2))</f>
        <v>B</v>
      </c>
      <c r="F5120" t="str">
        <f>INDEX('VBA code_permu_wo_repettn'!$AO$3:$AT$6,COUNTIF('Profile-matrices_Condorcet'!$B$2:$B5120,'Profile-matrices_Condorcet'!$B5120),MATCH(INDEX('numeric possibilities'!G$3:G$1298,VLOOKUP($B5120,'numeric possibilities'!$C$3:$G$1298,1)),'VBA code_permu_wo_repettn'!$AO$2:$AT$2))</f>
        <v>B</v>
      </c>
      <c r="I5120" t="s">
        <v>0</v>
      </c>
      <c r="J5120" t="s">
        <v>1</v>
      </c>
      <c r="K5120" t="s">
        <v>2</v>
      </c>
      <c r="L5120" t="s">
        <v>3</v>
      </c>
    </row>
    <row r="5121" spans="1:20" x14ac:dyDescent="0.25">
      <c r="A5121">
        <f t="shared" si="162"/>
        <v>5120</v>
      </c>
      <c r="B5121">
        <f t="shared" si="163"/>
        <v>1280</v>
      </c>
      <c r="C5121" t="str">
        <f>INDEX('VBA code_permu_wo_repettn'!$T$3:$Y$6,COUNTIF('Profile-matrices_Condorcet'!$B$2:$B5121,'Profile-matrices_Condorcet'!$B5121),MATCH(INDEX('numeric possibilities'!D$3:D$1298,VLOOKUP($B5121,'numeric possibilities'!$C$3:$G$1298,1)),'VBA code_permu_wo_repettn'!$T$2:$Y$2))</f>
        <v>C</v>
      </c>
      <c r="D5121" t="str">
        <f>INDEX('VBA code_permu_wo_repettn'!$AA$3:$AF$6,COUNTIF('Profile-matrices_Condorcet'!$B$2:$B5121,'Profile-matrices_Condorcet'!$B5121),MATCH(INDEX('numeric possibilities'!E$3:E$1298,VLOOKUP($B5121,'numeric possibilities'!$C$3:$G$1298,1)),'VBA code_permu_wo_repettn'!$AA$2:$AF$2))</f>
        <v>A</v>
      </c>
      <c r="E5121" t="str">
        <f>INDEX('VBA code_permu_wo_repettn'!$AH$3:$AM$6,COUNTIF('Profile-matrices_Condorcet'!$B$2:$B5121,'Profile-matrices_Condorcet'!$B5121),MATCH(INDEX('numeric possibilities'!F$3:F$1298,VLOOKUP($B5121,'numeric possibilities'!$C$3:$G$1298,1)),'VBA code_permu_wo_repettn'!$AH$2:$AM$2))</f>
        <v>A</v>
      </c>
      <c r="F5121" t="str">
        <f>INDEX('VBA code_permu_wo_repettn'!$AO$3:$AT$6,COUNTIF('Profile-matrices_Condorcet'!$B$2:$B5121,'Profile-matrices_Condorcet'!$B5121),MATCH(INDEX('numeric possibilities'!G$3:G$1298,VLOOKUP($B5121,'numeric possibilities'!$C$3:$G$1298,1)),'VBA code_permu_wo_repettn'!$AO$2:$AT$2))</f>
        <v>A</v>
      </c>
      <c r="G5121" t="str">
        <f>IF(MAX(I5121:L5121)&gt;='numeric possibilities'!$B$4/2,INDEX('Profile-matrices_Condorcet'!I5120:L5120,1,MATCH(MAX('Profile-matrices_Condorcet'!I5121:L5121),'Profile-matrices_Condorcet'!I5121:L5121,0)),"NCW")</f>
        <v>B</v>
      </c>
      <c r="H5121" t="s">
        <v>13</v>
      </c>
      <c r="I5121" s="3">
        <f>COUNTIF($I5119:$S5119,I5120)</f>
        <v>0</v>
      </c>
      <c r="J5121" s="3">
        <f>COUNTIF($I5119:$S5119,J5120)</f>
        <v>3</v>
      </c>
      <c r="K5121" s="3">
        <f>COUNTIF($I5119:$S5119,K5120)</f>
        <v>2</v>
      </c>
      <c r="L5121" s="3">
        <f>COUNTIF($I5119:$S5119,L5120)</f>
        <v>1</v>
      </c>
    </row>
    <row r="5122" spans="1:20" x14ac:dyDescent="0.25">
      <c r="A5122">
        <f t="shared" si="162"/>
        <v>5121</v>
      </c>
      <c r="B5122">
        <f t="shared" si="163"/>
        <v>1281</v>
      </c>
      <c r="C5122" t="str">
        <f>INDEX('VBA code_permu_wo_repettn'!$T$3:$Y$6,COUNTIF('Profile-matrices_Condorcet'!$B$2:$B5122,'Profile-matrices_Condorcet'!$B5122),MATCH(INDEX('numeric possibilities'!D$3:D$1298,VLOOKUP($B5122,'numeric possibilities'!$C$3:$G$1298,1)),'VBA code_permu_wo_repettn'!$T$2:$Y$2))</f>
        <v>A</v>
      </c>
      <c r="D5122" t="str">
        <f>INDEX('VBA code_permu_wo_repettn'!$AA$3:$AF$6,COUNTIF('Profile-matrices_Condorcet'!$B$2:$B5122,'Profile-matrices_Condorcet'!$B5122),MATCH(INDEX('numeric possibilities'!E$3:E$1298,VLOOKUP($B5122,'numeric possibilities'!$C$3:$G$1298,1)),'VBA code_permu_wo_repettn'!$AA$2:$AF$2))</f>
        <v>B</v>
      </c>
      <c r="E5122" t="str">
        <f>INDEX('VBA code_permu_wo_repettn'!$AH$3:$AM$6,COUNTIF('Profile-matrices_Condorcet'!$B$2:$B5122,'Profile-matrices_Condorcet'!$B5122),MATCH(INDEX('numeric possibilities'!F$3:F$1298,VLOOKUP($B5122,'numeric possibilities'!$C$3:$G$1298,1)),'VBA code_permu_wo_repettn'!$AH$2:$AM$2))</f>
        <v>C</v>
      </c>
      <c r="F5122" t="str">
        <f>INDEX('VBA code_permu_wo_repettn'!$AO$3:$AT$6,COUNTIF('Profile-matrices_Condorcet'!$B$2:$B5122,'Profile-matrices_Condorcet'!$B5122),MATCH(INDEX('numeric possibilities'!G$3:G$1298,VLOOKUP($B5122,'numeric possibilities'!$C$3:$G$1298,1)),'VBA code_permu_wo_repettn'!$AO$2:$AT$2))</f>
        <v>D</v>
      </c>
      <c r="H5122" t="s">
        <v>14</v>
      </c>
      <c r="I5122" s="3">
        <f>IF(MATCH(I$1,$C5122:$C5125,0)&lt;(MATCH(J$1,$C5122:$C5125,0)),1*a_vote,0)+IF(MATCH(I$1,$D5122:$D5125,0)&lt;MATCH(J$1,$D5122:$D5125,0),1*b_vote,0)+IF(MATCH(I$1,$E5122:$E5125,0)&lt;MATCH(J$1,$E5122:$E5125,0),1*c_vote,0)+IF(MATCH(I$1,$F5122:$F5125,0)&lt;MATCH(J$1,$F5122:$F5125,0),1*d_vote,0)</f>
        <v>0.27</v>
      </c>
      <c r="J5122" s="3">
        <f>IF(MATCH(I$1,$C5122:$C5125,0)&gt;(MATCH(J$1,$C5122:$C5125,0)),1*a_vote,0)+IF(MATCH(I$1,$D5122:$D5125,0)&gt;MATCH(J$1,$D5122:$D5125,0),1*b_vote,0)+IF(MATCH(I$1,$E5122:$E5125,0)&gt;MATCH(J$1,$E5122:$E5125,0),1*c_vote,0)+IF(MATCH(I$1,$F5122:$F5125,0)&gt;MATCH(J$1,$F5122:$F5125,0),1*d_vote,0)</f>
        <v>0.73</v>
      </c>
      <c r="K5122" s="3">
        <f>IF(MATCH($K$1,$C5122:$C5125,0)&lt;(MATCH($L$1,$C5122:$C5125,0)),1*a_vote,0)+IF(MATCH($K$1,$D5122:$D5125,0)&lt;MATCH($L$1,$D5122:$D5125,0),1*b_vote,0)+IF(MATCH($K$1,$E5122:$E5125,0)&lt;MATCH($L$1,$E5122:$E5125,0),1*c_vote,0)+IF(MATCH($K$1,$F5122:$F5125,0)&lt;MATCH($L$1,$F5122:$F5125,0),1*d_vote,0)</f>
        <v>0.27</v>
      </c>
      <c r="L5122" s="3">
        <f>IF(MATCH(K$1,$C5122:$C5125,0)&gt;(MATCH(L$1,$C5122:$C5125,0)),1*a_vote,0)+IF(MATCH(K$1,$D5122:$D5125,0)&gt;MATCH(L$1,$D5122:$D5125,0),1*b_vote,0)+IF(MATCH(K$1,$E5122:$E5125,0)&gt;MATCH(L$1,$E5122:$E5125,0),1*c_vote,0)+IF(MATCH(K$1,$F5122:$F5125,0)&gt;MATCH(L$1,$F5122:$F5125,0),1*d_vote,0)</f>
        <v>0.73</v>
      </c>
      <c r="M5122" s="3">
        <f>IF(MATCH($M$1,$C5122:$C5125,0)&lt;(MATCH($N$1,$C5122:$C5125,0)),1*a_vote,0)+IF(MATCH($M$1,$D5122:$D5125,0)&lt;MATCH($N$1,$D5122:$D5125,0),1*b_vote,0)+IF(MATCH($M$1,$E5122:$E5125,0)&lt;MATCH($N$1,$E5122:$E5125,0),1*c_vote,0)+IF(MATCH($M$1,$F5122:$F5125,0)&lt;MATCH($N$1,$F5122:$F5125,0),1*d_vote,0)</f>
        <v>0.27</v>
      </c>
      <c r="N5122" s="3">
        <f>IF(MATCH(M$1,$C5122:$C5125,0)&gt;(MATCH(N$1,$C5122:$C5125,0)),1*a_vote,0)+IF(MATCH(M$1,$D5122:$D5125,0)&gt;MATCH(N$1,$D5122:$D5125,0),1*b_vote,0)+IF(MATCH(M$1,$E5122:$E5125,0)&gt;MATCH(N$1,$E5122:$E5125,0),1*c_vote,0)+IF(MATCH(M$1,$F5122:$F5125,0)&gt;MATCH(N$1,$F5122:$F5125,0),1*d_vote,0)</f>
        <v>0.73</v>
      </c>
      <c r="O5122" s="3">
        <f>IF(MATCH($O$1,$C5122:$C5125,0)&lt;(MATCH($P$1,$C5122:$C5125,0)),1*a_vote,0)+IF(MATCH($O$1,$D5122:$D5125,0)&lt;MATCH($P$1,$D5122:$D5125,0),1*b_vote,0)+IF(MATCH($O$1,$E5122:$E5125,0)&lt;MATCH($P$1,$E5122:$E5125,0),1*c_vote,0)+IF(MATCH($O$1,$F5122:$F5125,0)&lt;MATCH($P$1,$F5122:$F5125,0),1*d_vote,0)</f>
        <v>0.26</v>
      </c>
      <c r="P5122" s="3">
        <f>IF(MATCH(O$1,$C5122:$C5125,0)&gt;(MATCH(P$1,$C5122:$C5125,0)),1*a_vote,0)+IF(MATCH(O$1,$D5122:$D5125,0)&gt;MATCH(P$1,$D5122:$D5125,0),1*b_vote,0)+IF(MATCH(O$1,$E5122:$E5125,0)&gt;MATCH(P$1,$E5122:$E5125,0),1*c_vote,0)+IF(MATCH(O$1,$F5122:$F5125,0)&gt;MATCH(P$1,$F5122:$F5125,0),1*d_vote,0)</f>
        <v>0.74</v>
      </c>
      <c r="Q5122" s="3">
        <f>IF(MATCH($Q$1,$C5122:$C5125,0)&lt;(MATCH($R$1,$C5122:$C5125,0)),1*a_vote,0)+IF(MATCH($Q$1,$D5122:$D5125,0)&lt;MATCH($R$1,$D5122:$D5125,0),1*b_vote,0)+IF(MATCH($Q$1,$E5122:$E5125,0)&lt;MATCH($R$1,$E5122:$E5125,0),1*c_vote,0)+IF(MATCH($Q$1,$F5122:$F5125,0)&lt;MATCH($R$1,$F5122:$F5125,0),1*d_vote,0)</f>
        <v>0.53</v>
      </c>
      <c r="R5122" s="3">
        <f>IF(MATCH(Q$1,$C5122:$C5125,0)&gt;(MATCH(R$1,$C5122:$C5125,0)),1*a_vote,0)+IF(MATCH(Q$1,$D5122:$D5125,0)&gt;MATCH(R$1,$D5122:$D5125,0),1*b_vote,0)+IF(MATCH(Q$1,$E5122:$E5125,0)&gt;MATCH(R$1,$E5122:$E5125,0),1*c_vote,0)+IF(MATCH(Q$1,$F5122:$F5125,0)&gt;MATCH(R$1,$F5122:$F5125,0),1*d_vote,0)</f>
        <v>0.47</v>
      </c>
      <c r="S5122" s="3">
        <f>IF(MATCH($S$1,$C5122:$C5125,0)&lt;(MATCH($T$1,$C5122:$C5125,0)),1*a_vote,0)+IF(MATCH($S$1,$D5122:$D5125,0)&lt;MATCH($T$1,$D5122:$D5125,0),1*b_vote,0)+IF(MATCH($S$1,$E5122:$E5125,0)&lt;MATCH($T$1,$E5122:$E5125,0),1*c_vote,0)+IF(MATCH($S$1,$F5122:$F5125,0)&lt;MATCH($T$1,$F5122:$F5125,0),1*d_vote,0)</f>
        <v>0.78</v>
      </c>
      <c r="T5122" s="3">
        <f>IF(MATCH(S$1,$C5122:$C5125,0)&gt;(MATCH(T$1,$C5122:$C5125,0)),1*a_vote,0)+IF(MATCH(S$1,$D5122:$D5125,0)&gt;MATCH(T$1,$D5122:$D5125,0),1*b_vote,0)+IF(MATCH(S$1,$E5122:$E5125,0)&gt;MATCH(T$1,$E5122:$E5125,0),1*c_vote,0)+IF(MATCH(S$1,$F5122:$F5125,0)&gt;MATCH(T$1,$F5122:$F5125,0),1*d_vote,0)</f>
        <v>0.21999999999999997</v>
      </c>
    </row>
    <row r="5123" spans="1:20" x14ac:dyDescent="0.25">
      <c r="A5123">
        <f t="shared" si="162"/>
        <v>5122</v>
      </c>
      <c r="B5123">
        <f t="shared" si="163"/>
        <v>1281</v>
      </c>
      <c r="C5123" t="str">
        <f>INDEX('VBA code_permu_wo_repettn'!$T$3:$Y$6,COUNTIF('Profile-matrices_Condorcet'!$B$2:$B5123,'Profile-matrices_Condorcet'!$B5123),MATCH(INDEX('numeric possibilities'!D$3:D$1298,VLOOKUP($B5123,'numeric possibilities'!$C$3:$G$1298,1)),'VBA code_permu_wo_repettn'!$T$2:$Y$2))</f>
        <v>C</v>
      </c>
      <c r="D5123" t="str">
        <f>INDEX('VBA code_permu_wo_repettn'!$AA$3:$AF$6,COUNTIF('Profile-matrices_Condorcet'!$B$2:$B5123,'Profile-matrices_Condorcet'!$B5123),MATCH(INDEX('numeric possibilities'!E$3:E$1298,VLOOKUP($B5123,'numeric possibilities'!$C$3:$G$1298,1)),'VBA code_permu_wo_repettn'!$AA$2:$AF$2))</f>
        <v>C</v>
      </c>
      <c r="E5123" t="str">
        <f>INDEX('VBA code_permu_wo_repettn'!$AH$3:$AM$6,COUNTIF('Profile-matrices_Condorcet'!$B$2:$B5123,'Profile-matrices_Condorcet'!$B5123),MATCH(INDEX('numeric possibilities'!F$3:F$1298,VLOOKUP($B5123,'numeric possibilities'!$C$3:$G$1298,1)),'VBA code_permu_wo_repettn'!$AH$2:$AM$2))</f>
        <v>D</v>
      </c>
      <c r="F5123" t="str">
        <f>INDEX('VBA code_permu_wo_repettn'!$AO$3:$AT$6,COUNTIF('Profile-matrices_Condorcet'!$B$2:$B5123,'Profile-matrices_Condorcet'!$B5123),MATCH(INDEX('numeric possibilities'!G$3:G$1298,VLOOKUP($B5123,'numeric possibilities'!$C$3:$G$1298,1)),'VBA code_permu_wo_repettn'!$AO$2:$AT$2))</f>
        <v>C</v>
      </c>
      <c r="H5123" t="s">
        <v>15</v>
      </c>
      <c r="I5123" t="str">
        <f>IF(I5122&gt;J5122,$I$1,IF(I5122&lt;J5122,$J$1,0))</f>
        <v>B</v>
      </c>
      <c r="K5123" t="str">
        <f>IF(K5122&gt;L5122,$K$1,IF(K5122&lt;L5122,$L$1,0))</f>
        <v>C</v>
      </c>
      <c r="M5123" t="str">
        <f>IF(M5122&gt;N5122,$M$1,IF(M5122&lt;N5122,$N$1,0))</f>
        <v>D</v>
      </c>
      <c r="O5123" t="str">
        <f>IF(O5122&gt;P5122,$O$1,IF(O5122&lt;P5122,$P$1,0))</f>
        <v>C</v>
      </c>
      <c r="Q5123" t="str">
        <f>IF(Q5122&gt;R5122,$Q$1,IF(Q5122&lt;R5122,$R$1,0))</f>
        <v>B</v>
      </c>
      <c r="S5123" t="str">
        <f>IF(S5122&gt;T5122,$S$1,IF(S5122&lt;T5122,$T$1,0))</f>
        <v>C</v>
      </c>
    </row>
    <row r="5124" spans="1:20" x14ac:dyDescent="0.25">
      <c r="A5124">
        <f t="shared" si="162"/>
        <v>5123</v>
      </c>
      <c r="B5124">
        <f t="shared" si="163"/>
        <v>1281</v>
      </c>
      <c r="C5124" t="str">
        <f>INDEX('VBA code_permu_wo_repettn'!$T$3:$Y$6,COUNTIF('Profile-matrices_Condorcet'!$B$2:$B5124,'Profile-matrices_Condorcet'!$B5124),MATCH(INDEX('numeric possibilities'!D$3:D$1298,VLOOKUP($B5124,'numeric possibilities'!$C$3:$G$1298,1)),'VBA code_permu_wo_repettn'!$T$2:$Y$2))</f>
        <v>B</v>
      </c>
      <c r="D5124" t="str">
        <f>INDEX('VBA code_permu_wo_repettn'!$AA$3:$AF$6,COUNTIF('Profile-matrices_Condorcet'!$B$2:$B5124,'Profile-matrices_Condorcet'!$B5124),MATCH(INDEX('numeric possibilities'!E$3:E$1298,VLOOKUP($B5124,'numeric possibilities'!$C$3:$G$1298,1)),'VBA code_permu_wo_repettn'!$AA$2:$AF$2))</f>
        <v>D</v>
      </c>
      <c r="E5124" t="str">
        <f>INDEX('VBA code_permu_wo_repettn'!$AH$3:$AM$6,COUNTIF('Profile-matrices_Condorcet'!$B$2:$B5124,'Profile-matrices_Condorcet'!$B5124),MATCH(INDEX('numeric possibilities'!F$3:F$1298,VLOOKUP($B5124,'numeric possibilities'!$C$3:$G$1298,1)),'VBA code_permu_wo_repettn'!$AH$2:$AM$2))</f>
        <v>B</v>
      </c>
      <c r="F5124" t="str">
        <f>INDEX('VBA code_permu_wo_repettn'!$AO$3:$AT$6,COUNTIF('Profile-matrices_Condorcet'!$B$2:$B5124,'Profile-matrices_Condorcet'!$B5124),MATCH(INDEX('numeric possibilities'!G$3:G$1298,VLOOKUP($B5124,'numeric possibilities'!$C$3:$G$1298,1)),'VBA code_permu_wo_repettn'!$AO$2:$AT$2))</f>
        <v>B</v>
      </c>
      <c r="I5124" t="s">
        <v>0</v>
      </c>
      <c r="J5124" t="s">
        <v>1</v>
      </c>
      <c r="K5124" t="s">
        <v>2</v>
      </c>
      <c r="L5124" t="s">
        <v>3</v>
      </c>
    </row>
    <row r="5125" spans="1:20" x14ac:dyDescent="0.25">
      <c r="A5125">
        <f t="shared" si="162"/>
        <v>5124</v>
      </c>
      <c r="B5125">
        <f t="shared" si="163"/>
        <v>1281</v>
      </c>
      <c r="C5125" t="str">
        <f>INDEX('VBA code_permu_wo_repettn'!$T$3:$Y$6,COUNTIF('Profile-matrices_Condorcet'!$B$2:$B5125,'Profile-matrices_Condorcet'!$B5125),MATCH(INDEX('numeric possibilities'!D$3:D$1298,VLOOKUP($B5125,'numeric possibilities'!$C$3:$G$1298,1)),'VBA code_permu_wo_repettn'!$T$2:$Y$2))</f>
        <v>D</v>
      </c>
      <c r="D5125" t="str">
        <f>INDEX('VBA code_permu_wo_repettn'!$AA$3:$AF$6,COUNTIF('Profile-matrices_Condorcet'!$B$2:$B5125,'Profile-matrices_Condorcet'!$B5125),MATCH(INDEX('numeric possibilities'!E$3:E$1298,VLOOKUP($B5125,'numeric possibilities'!$C$3:$G$1298,1)),'VBA code_permu_wo_repettn'!$AA$2:$AF$2))</f>
        <v>A</v>
      </c>
      <c r="E5125" t="str">
        <f>INDEX('VBA code_permu_wo_repettn'!$AH$3:$AM$6,COUNTIF('Profile-matrices_Condorcet'!$B$2:$B5125,'Profile-matrices_Condorcet'!$B5125),MATCH(INDEX('numeric possibilities'!F$3:F$1298,VLOOKUP($B5125,'numeric possibilities'!$C$3:$G$1298,1)),'VBA code_permu_wo_repettn'!$AH$2:$AM$2))</f>
        <v>A</v>
      </c>
      <c r="F5125" t="str">
        <f>INDEX('VBA code_permu_wo_repettn'!$AO$3:$AT$6,COUNTIF('Profile-matrices_Condorcet'!$B$2:$B5125,'Profile-matrices_Condorcet'!$B5125),MATCH(INDEX('numeric possibilities'!G$3:G$1298,VLOOKUP($B5125,'numeric possibilities'!$C$3:$G$1298,1)),'VBA code_permu_wo_repettn'!$AO$2:$AT$2))</f>
        <v>A</v>
      </c>
      <c r="G5125" t="str">
        <f>IF(MAX(I5125:L5125)&gt;='numeric possibilities'!$B$4/2,INDEX('Profile-matrices_Condorcet'!I5124:L5124,1,MATCH(MAX('Profile-matrices_Condorcet'!I5125:L5125),'Profile-matrices_Condorcet'!I5125:L5125,0)),"NCW")</f>
        <v>C</v>
      </c>
      <c r="H5125" t="s">
        <v>13</v>
      </c>
      <c r="I5125" s="3">
        <f>COUNTIF($I5123:$S5123,I5124)</f>
        <v>0</v>
      </c>
      <c r="J5125" s="3">
        <f>COUNTIF($I5123:$S5123,J5124)</f>
        <v>2</v>
      </c>
      <c r="K5125" s="3">
        <f>COUNTIF($I5123:$S5123,K5124)</f>
        <v>3</v>
      </c>
      <c r="L5125" s="3">
        <f>COUNTIF($I5123:$S5123,L5124)</f>
        <v>1</v>
      </c>
    </row>
    <row r="5126" spans="1:20" x14ac:dyDescent="0.25">
      <c r="A5126">
        <f t="shared" si="162"/>
        <v>5125</v>
      </c>
      <c r="B5126">
        <f t="shared" si="163"/>
        <v>1282</v>
      </c>
      <c r="C5126" t="str">
        <f>INDEX('VBA code_permu_wo_repettn'!$T$3:$Y$6,COUNTIF('Profile-matrices_Condorcet'!$B$2:$B5126,'Profile-matrices_Condorcet'!$B5126),MATCH(INDEX('numeric possibilities'!D$3:D$1298,VLOOKUP($B5126,'numeric possibilities'!$C$3:$G$1298,1)),'VBA code_permu_wo_repettn'!$T$2:$Y$2))</f>
        <v>A</v>
      </c>
      <c r="D5126" t="str">
        <f>INDEX('VBA code_permu_wo_repettn'!$AA$3:$AF$6,COUNTIF('Profile-matrices_Condorcet'!$B$2:$B5126,'Profile-matrices_Condorcet'!$B5126),MATCH(INDEX('numeric possibilities'!E$3:E$1298,VLOOKUP($B5126,'numeric possibilities'!$C$3:$G$1298,1)),'VBA code_permu_wo_repettn'!$AA$2:$AF$2))</f>
        <v>B</v>
      </c>
      <c r="E5126" t="str">
        <f>INDEX('VBA code_permu_wo_repettn'!$AH$3:$AM$6,COUNTIF('Profile-matrices_Condorcet'!$B$2:$B5126,'Profile-matrices_Condorcet'!$B5126),MATCH(INDEX('numeric possibilities'!F$3:F$1298,VLOOKUP($B5126,'numeric possibilities'!$C$3:$G$1298,1)),'VBA code_permu_wo_repettn'!$AH$2:$AM$2))</f>
        <v>C</v>
      </c>
      <c r="F5126" t="str">
        <f>INDEX('VBA code_permu_wo_repettn'!$AO$3:$AT$6,COUNTIF('Profile-matrices_Condorcet'!$B$2:$B5126,'Profile-matrices_Condorcet'!$B5126),MATCH(INDEX('numeric possibilities'!G$3:G$1298,VLOOKUP($B5126,'numeric possibilities'!$C$3:$G$1298,1)),'VBA code_permu_wo_repettn'!$AO$2:$AT$2))</f>
        <v>D</v>
      </c>
      <c r="H5126" t="s">
        <v>14</v>
      </c>
      <c r="I5126" s="3">
        <f>IF(MATCH(I$1,$C5126:$C5129,0)&lt;(MATCH(J$1,$C5126:$C5129,0)),1*a_vote,0)+IF(MATCH(I$1,$D5126:$D5129,0)&lt;MATCH(J$1,$D5126:$D5129,0),1*b_vote,0)+IF(MATCH(I$1,$E5126:$E5129,0)&lt;MATCH(J$1,$E5126:$E5129,0),1*c_vote,0)+IF(MATCH(I$1,$F5126:$F5129,0)&lt;MATCH(J$1,$F5126:$F5129,0),1*d_vote,0)</f>
        <v>0.27</v>
      </c>
      <c r="J5126" s="3">
        <f>IF(MATCH(I$1,$C5126:$C5129,0)&gt;(MATCH(J$1,$C5126:$C5129,0)),1*a_vote,0)+IF(MATCH(I$1,$D5126:$D5129,0)&gt;MATCH(J$1,$D5126:$D5129,0),1*b_vote,0)+IF(MATCH(I$1,$E5126:$E5129,0)&gt;MATCH(J$1,$E5126:$E5129,0),1*c_vote,0)+IF(MATCH(I$1,$F5126:$F5129,0)&gt;MATCH(J$1,$F5126:$F5129,0),1*d_vote,0)</f>
        <v>0.73</v>
      </c>
      <c r="K5126" s="3">
        <f>IF(MATCH($K$1,$C5126:$C5129,0)&lt;(MATCH($L$1,$C5126:$C5129,0)),1*a_vote,0)+IF(MATCH($K$1,$D5126:$D5129,0)&lt;MATCH($L$1,$D5126:$D5129,0),1*b_vote,0)+IF(MATCH($K$1,$E5126:$E5129,0)&lt;MATCH($L$1,$E5126:$E5129,0),1*c_vote,0)+IF(MATCH($K$1,$F5126:$F5129,0)&lt;MATCH($L$1,$F5126:$F5129,0),1*d_vote,0)</f>
        <v>0.27</v>
      </c>
      <c r="L5126" s="3">
        <f>IF(MATCH(K$1,$C5126:$C5129,0)&gt;(MATCH(L$1,$C5126:$C5129,0)),1*a_vote,0)+IF(MATCH(K$1,$D5126:$D5129,0)&gt;MATCH(L$1,$D5126:$D5129,0),1*b_vote,0)+IF(MATCH(K$1,$E5126:$E5129,0)&gt;MATCH(L$1,$E5126:$E5129,0),1*c_vote,0)+IF(MATCH(K$1,$F5126:$F5129,0)&gt;MATCH(L$1,$F5126:$F5129,0),1*d_vote,0)</f>
        <v>0.73</v>
      </c>
      <c r="M5126" s="3">
        <f>IF(MATCH($M$1,$C5126:$C5129,0)&lt;(MATCH($N$1,$C5126:$C5129,0)),1*a_vote,0)+IF(MATCH($M$1,$D5126:$D5129,0)&lt;MATCH($N$1,$D5126:$D5129,0),1*b_vote,0)+IF(MATCH($M$1,$E5126:$E5129,0)&lt;MATCH($N$1,$E5126:$E5129,0),1*c_vote,0)+IF(MATCH($M$1,$F5126:$F5129,0)&lt;MATCH($N$1,$F5126:$F5129,0),1*d_vote,0)</f>
        <v>0.27</v>
      </c>
      <c r="N5126" s="3">
        <f>IF(MATCH(M$1,$C5126:$C5129,0)&gt;(MATCH(N$1,$C5126:$C5129,0)),1*a_vote,0)+IF(MATCH(M$1,$D5126:$D5129,0)&gt;MATCH(N$1,$D5126:$D5129,0),1*b_vote,0)+IF(MATCH(M$1,$E5126:$E5129,0)&gt;MATCH(N$1,$E5126:$E5129,0),1*c_vote,0)+IF(MATCH(M$1,$F5126:$F5129,0)&gt;MATCH(N$1,$F5126:$F5129,0),1*d_vote,0)</f>
        <v>0.73</v>
      </c>
      <c r="O5126" s="3">
        <f>IF(MATCH($O$1,$C5126:$C5129,0)&lt;(MATCH($P$1,$C5126:$C5129,0)),1*a_vote,0)+IF(MATCH($O$1,$D5126:$D5129,0)&lt;MATCH($P$1,$D5126:$D5129,0),1*b_vote,0)+IF(MATCH($O$1,$E5126:$E5129,0)&lt;MATCH($P$1,$E5126:$E5129,0),1*c_vote,0)+IF(MATCH($O$1,$F5126:$F5129,0)&lt;MATCH($P$1,$F5126:$F5129,0),1*d_vote,0)</f>
        <v>0.26</v>
      </c>
      <c r="P5126" s="3">
        <f>IF(MATCH(O$1,$C5126:$C5129,0)&gt;(MATCH(P$1,$C5126:$C5129,0)),1*a_vote,0)+IF(MATCH(O$1,$D5126:$D5129,0)&gt;MATCH(P$1,$D5126:$D5129,0),1*b_vote,0)+IF(MATCH(O$1,$E5126:$E5129,0)&gt;MATCH(P$1,$E5126:$E5129,0),1*c_vote,0)+IF(MATCH(O$1,$F5126:$F5129,0)&gt;MATCH(P$1,$F5126:$F5129,0),1*d_vote,0)</f>
        <v>0.74</v>
      </c>
      <c r="Q5126" s="3">
        <f>IF(MATCH($Q$1,$C5126:$C5129,0)&lt;(MATCH($R$1,$C5126:$C5129,0)),1*a_vote,0)+IF(MATCH($Q$1,$D5126:$D5129,0)&lt;MATCH($R$1,$D5126:$D5129,0),1*b_vote,0)+IF(MATCH($Q$1,$E5126:$E5129,0)&lt;MATCH($R$1,$E5126:$E5129,0),1*c_vote,0)+IF(MATCH($Q$1,$F5126:$F5129,0)&lt;MATCH($R$1,$F5126:$F5129,0),1*d_vote,0)</f>
        <v>0.26</v>
      </c>
      <c r="R5126" s="3">
        <f>IF(MATCH(Q$1,$C5126:$C5129,0)&gt;(MATCH(R$1,$C5126:$C5129,0)),1*a_vote,0)+IF(MATCH(Q$1,$D5126:$D5129,0)&gt;MATCH(R$1,$D5126:$D5129,0),1*b_vote,0)+IF(MATCH(Q$1,$E5126:$E5129,0)&gt;MATCH(R$1,$E5126:$E5129,0),1*c_vote,0)+IF(MATCH(Q$1,$F5126:$F5129,0)&gt;MATCH(R$1,$F5126:$F5129,0),1*d_vote,0)</f>
        <v>0.74</v>
      </c>
      <c r="S5126" s="3">
        <f>IF(MATCH($S$1,$C5126:$C5129,0)&lt;(MATCH($T$1,$C5126:$C5129,0)),1*a_vote,0)+IF(MATCH($S$1,$D5126:$D5129,0)&lt;MATCH($T$1,$D5126:$D5129,0),1*b_vote,0)+IF(MATCH($S$1,$E5126:$E5129,0)&lt;MATCH($T$1,$E5126:$E5129,0),1*c_vote,0)+IF(MATCH($S$1,$F5126:$F5129,0)&lt;MATCH($T$1,$F5126:$F5129,0),1*d_vote,0)</f>
        <v>0.78</v>
      </c>
      <c r="T5126" s="3">
        <f>IF(MATCH(S$1,$C5126:$C5129,0)&gt;(MATCH(T$1,$C5126:$C5129,0)),1*a_vote,0)+IF(MATCH(S$1,$D5126:$D5129,0)&gt;MATCH(T$1,$D5126:$D5129,0),1*b_vote,0)+IF(MATCH(S$1,$E5126:$E5129,0)&gt;MATCH(T$1,$E5126:$E5129,0),1*c_vote,0)+IF(MATCH(S$1,$F5126:$F5129,0)&gt;MATCH(T$1,$F5126:$F5129,0),1*d_vote,0)</f>
        <v>0.21999999999999997</v>
      </c>
    </row>
    <row r="5127" spans="1:20" x14ac:dyDescent="0.25">
      <c r="A5127">
        <f t="shared" si="162"/>
        <v>5126</v>
      </c>
      <c r="B5127">
        <f t="shared" si="163"/>
        <v>1282</v>
      </c>
      <c r="C5127" t="str">
        <f>INDEX('VBA code_permu_wo_repettn'!$T$3:$Y$6,COUNTIF('Profile-matrices_Condorcet'!$B$2:$B5127,'Profile-matrices_Condorcet'!$B5127),MATCH(INDEX('numeric possibilities'!D$3:D$1298,VLOOKUP($B5127,'numeric possibilities'!$C$3:$G$1298,1)),'VBA code_permu_wo_repettn'!$T$2:$Y$2))</f>
        <v>C</v>
      </c>
      <c r="D5127" t="str">
        <f>INDEX('VBA code_permu_wo_repettn'!$AA$3:$AF$6,COUNTIF('Profile-matrices_Condorcet'!$B$2:$B5127,'Profile-matrices_Condorcet'!$B5127),MATCH(INDEX('numeric possibilities'!E$3:E$1298,VLOOKUP($B5127,'numeric possibilities'!$C$3:$G$1298,1)),'VBA code_permu_wo_repettn'!$AA$2:$AF$2))</f>
        <v>C</v>
      </c>
      <c r="E5127" t="str">
        <f>INDEX('VBA code_permu_wo_repettn'!$AH$3:$AM$6,COUNTIF('Profile-matrices_Condorcet'!$B$2:$B5127,'Profile-matrices_Condorcet'!$B5127),MATCH(INDEX('numeric possibilities'!F$3:F$1298,VLOOKUP($B5127,'numeric possibilities'!$C$3:$G$1298,1)),'VBA code_permu_wo_repettn'!$AH$2:$AM$2))</f>
        <v>D</v>
      </c>
      <c r="F5127" t="str">
        <f>INDEX('VBA code_permu_wo_repettn'!$AO$3:$AT$6,COUNTIF('Profile-matrices_Condorcet'!$B$2:$B5127,'Profile-matrices_Condorcet'!$B5127),MATCH(INDEX('numeric possibilities'!G$3:G$1298,VLOOKUP($B5127,'numeric possibilities'!$C$3:$G$1298,1)),'VBA code_permu_wo_repettn'!$AO$2:$AT$2))</f>
        <v>C</v>
      </c>
      <c r="H5127" t="s">
        <v>15</v>
      </c>
      <c r="I5127" t="str">
        <f>IF(I5126&gt;J5126,$I$1,IF(I5126&lt;J5126,$J$1,0))</f>
        <v>B</v>
      </c>
      <c r="K5127" t="str">
        <f>IF(K5126&gt;L5126,$K$1,IF(K5126&lt;L5126,$L$1,0))</f>
        <v>C</v>
      </c>
      <c r="M5127" t="str">
        <f>IF(M5126&gt;N5126,$M$1,IF(M5126&lt;N5126,$N$1,0))</f>
        <v>D</v>
      </c>
      <c r="O5127" t="str">
        <f>IF(O5126&gt;P5126,$O$1,IF(O5126&lt;P5126,$P$1,0))</f>
        <v>C</v>
      </c>
      <c r="Q5127" t="str">
        <f>IF(Q5126&gt;R5126,$Q$1,IF(Q5126&lt;R5126,$R$1,0))</f>
        <v>D</v>
      </c>
      <c r="S5127" t="str">
        <f>IF(S5126&gt;T5126,$S$1,IF(S5126&lt;T5126,$T$1,0))</f>
        <v>C</v>
      </c>
    </row>
    <row r="5128" spans="1:20" x14ac:dyDescent="0.25">
      <c r="A5128">
        <f t="shared" si="162"/>
        <v>5127</v>
      </c>
      <c r="B5128">
        <f t="shared" si="163"/>
        <v>1282</v>
      </c>
      <c r="C5128" t="str">
        <f>INDEX('VBA code_permu_wo_repettn'!$T$3:$Y$6,COUNTIF('Profile-matrices_Condorcet'!$B$2:$B5128,'Profile-matrices_Condorcet'!$B5128),MATCH(INDEX('numeric possibilities'!D$3:D$1298,VLOOKUP($B5128,'numeric possibilities'!$C$3:$G$1298,1)),'VBA code_permu_wo_repettn'!$T$2:$Y$2))</f>
        <v>D</v>
      </c>
      <c r="D5128" t="str">
        <f>INDEX('VBA code_permu_wo_repettn'!$AA$3:$AF$6,COUNTIF('Profile-matrices_Condorcet'!$B$2:$B5128,'Profile-matrices_Condorcet'!$B5128),MATCH(INDEX('numeric possibilities'!E$3:E$1298,VLOOKUP($B5128,'numeric possibilities'!$C$3:$G$1298,1)),'VBA code_permu_wo_repettn'!$AA$2:$AF$2))</f>
        <v>D</v>
      </c>
      <c r="E5128" t="str">
        <f>INDEX('VBA code_permu_wo_repettn'!$AH$3:$AM$6,COUNTIF('Profile-matrices_Condorcet'!$B$2:$B5128,'Profile-matrices_Condorcet'!$B5128),MATCH(INDEX('numeric possibilities'!F$3:F$1298,VLOOKUP($B5128,'numeric possibilities'!$C$3:$G$1298,1)),'VBA code_permu_wo_repettn'!$AH$2:$AM$2))</f>
        <v>B</v>
      </c>
      <c r="F5128" t="str">
        <f>INDEX('VBA code_permu_wo_repettn'!$AO$3:$AT$6,COUNTIF('Profile-matrices_Condorcet'!$B$2:$B5128,'Profile-matrices_Condorcet'!$B5128),MATCH(INDEX('numeric possibilities'!G$3:G$1298,VLOOKUP($B5128,'numeric possibilities'!$C$3:$G$1298,1)),'VBA code_permu_wo_repettn'!$AO$2:$AT$2))</f>
        <v>B</v>
      </c>
      <c r="I5128" t="s">
        <v>0</v>
      </c>
      <c r="J5128" t="s">
        <v>1</v>
      </c>
      <c r="K5128" t="s">
        <v>2</v>
      </c>
      <c r="L5128" t="s">
        <v>3</v>
      </c>
    </row>
    <row r="5129" spans="1:20" x14ac:dyDescent="0.25">
      <c r="A5129">
        <f t="shared" si="162"/>
        <v>5128</v>
      </c>
      <c r="B5129">
        <f t="shared" si="163"/>
        <v>1282</v>
      </c>
      <c r="C5129" t="str">
        <f>INDEX('VBA code_permu_wo_repettn'!$T$3:$Y$6,COUNTIF('Profile-matrices_Condorcet'!$B$2:$B5129,'Profile-matrices_Condorcet'!$B5129),MATCH(INDEX('numeric possibilities'!D$3:D$1298,VLOOKUP($B5129,'numeric possibilities'!$C$3:$G$1298,1)),'VBA code_permu_wo_repettn'!$T$2:$Y$2))</f>
        <v>B</v>
      </c>
      <c r="D5129" t="str">
        <f>INDEX('VBA code_permu_wo_repettn'!$AA$3:$AF$6,COUNTIF('Profile-matrices_Condorcet'!$B$2:$B5129,'Profile-matrices_Condorcet'!$B5129),MATCH(INDEX('numeric possibilities'!E$3:E$1298,VLOOKUP($B5129,'numeric possibilities'!$C$3:$G$1298,1)),'VBA code_permu_wo_repettn'!$AA$2:$AF$2))</f>
        <v>A</v>
      </c>
      <c r="E5129" t="str">
        <f>INDEX('VBA code_permu_wo_repettn'!$AH$3:$AM$6,COUNTIF('Profile-matrices_Condorcet'!$B$2:$B5129,'Profile-matrices_Condorcet'!$B5129),MATCH(INDEX('numeric possibilities'!F$3:F$1298,VLOOKUP($B5129,'numeric possibilities'!$C$3:$G$1298,1)),'VBA code_permu_wo_repettn'!$AH$2:$AM$2))</f>
        <v>A</v>
      </c>
      <c r="F5129" t="str">
        <f>INDEX('VBA code_permu_wo_repettn'!$AO$3:$AT$6,COUNTIF('Profile-matrices_Condorcet'!$B$2:$B5129,'Profile-matrices_Condorcet'!$B5129),MATCH(INDEX('numeric possibilities'!G$3:G$1298,VLOOKUP($B5129,'numeric possibilities'!$C$3:$G$1298,1)),'VBA code_permu_wo_repettn'!$AO$2:$AT$2))</f>
        <v>A</v>
      </c>
      <c r="G5129" t="str">
        <f>IF(MAX(I5129:L5129)&gt;='numeric possibilities'!$B$4/2,INDEX('Profile-matrices_Condorcet'!I5128:L5128,1,MATCH(MAX('Profile-matrices_Condorcet'!I5129:L5129),'Profile-matrices_Condorcet'!I5129:L5129,0)),"NCW")</f>
        <v>C</v>
      </c>
      <c r="H5129" t="s">
        <v>13</v>
      </c>
      <c r="I5129" s="3">
        <f>COUNTIF($I5127:$S5127,I5128)</f>
        <v>0</v>
      </c>
      <c r="J5129" s="3">
        <f>COUNTIF($I5127:$S5127,J5128)</f>
        <v>1</v>
      </c>
      <c r="K5129" s="3">
        <f>COUNTIF($I5127:$S5127,K5128)</f>
        <v>3</v>
      </c>
      <c r="L5129" s="3">
        <f>COUNTIF($I5127:$S5127,L5128)</f>
        <v>2</v>
      </c>
    </row>
    <row r="5130" spans="1:20" x14ac:dyDescent="0.25">
      <c r="A5130">
        <f t="shared" si="162"/>
        <v>5129</v>
      </c>
      <c r="B5130">
        <f t="shared" si="163"/>
        <v>1283</v>
      </c>
      <c r="C5130" t="str">
        <f>INDEX('VBA code_permu_wo_repettn'!$T$3:$Y$6,COUNTIF('Profile-matrices_Condorcet'!$B$2:$B5130,'Profile-matrices_Condorcet'!$B5130),MATCH(INDEX('numeric possibilities'!D$3:D$1298,VLOOKUP($B5130,'numeric possibilities'!$C$3:$G$1298,1)),'VBA code_permu_wo_repettn'!$T$2:$Y$2))</f>
        <v>A</v>
      </c>
      <c r="D5130" t="str">
        <f>INDEX('VBA code_permu_wo_repettn'!$AA$3:$AF$6,COUNTIF('Profile-matrices_Condorcet'!$B$2:$B5130,'Profile-matrices_Condorcet'!$B5130),MATCH(INDEX('numeric possibilities'!E$3:E$1298,VLOOKUP($B5130,'numeric possibilities'!$C$3:$G$1298,1)),'VBA code_permu_wo_repettn'!$AA$2:$AF$2))</f>
        <v>B</v>
      </c>
      <c r="E5130" t="str">
        <f>INDEX('VBA code_permu_wo_repettn'!$AH$3:$AM$6,COUNTIF('Profile-matrices_Condorcet'!$B$2:$B5130,'Profile-matrices_Condorcet'!$B5130),MATCH(INDEX('numeric possibilities'!F$3:F$1298,VLOOKUP($B5130,'numeric possibilities'!$C$3:$G$1298,1)),'VBA code_permu_wo_repettn'!$AH$2:$AM$2))</f>
        <v>C</v>
      </c>
      <c r="F5130" t="str">
        <f>INDEX('VBA code_permu_wo_repettn'!$AO$3:$AT$6,COUNTIF('Profile-matrices_Condorcet'!$B$2:$B5130,'Profile-matrices_Condorcet'!$B5130),MATCH(INDEX('numeric possibilities'!G$3:G$1298,VLOOKUP($B5130,'numeric possibilities'!$C$3:$G$1298,1)),'VBA code_permu_wo_repettn'!$AO$2:$AT$2))</f>
        <v>D</v>
      </c>
      <c r="H5130" t="s">
        <v>14</v>
      </c>
      <c r="I5130" s="3">
        <f>IF(MATCH(I$1,$C5130:$C5133,0)&lt;(MATCH(J$1,$C5130:$C5133,0)),1*a_vote,0)+IF(MATCH(I$1,$D5130:$D5133,0)&lt;MATCH(J$1,$D5130:$D5133,0),1*b_vote,0)+IF(MATCH(I$1,$E5130:$E5133,0)&lt;MATCH(J$1,$E5130:$E5133,0),1*c_vote,0)+IF(MATCH(I$1,$F5130:$F5133,0)&lt;MATCH(J$1,$F5130:$F5133,0),1*d_vote,0)</f>
        <v>0.27</v>
      </c>
      <c r="J5130" s="3">
        <f>IF(MATCH(I$1,$C5130:$C5133,0)&gt;(MATCH(J$1,$C5130:$C5133,0)),1*a_vote,0)+IF(MATCH(I$1,$D5130:$D5133,0)&gt;MATCH(J$1,$D5130:$D5133,0),1*b_vote,0)+IF(MATCH(I$1,$E5130:$E5133,0)&gt;MATCH(J$1,$E5130:$E5133,0),1*c_vote,0)+IF(MATCH(I$1,$F5130:$F5133,0)&gt;MATCH(J$1,$F5130:$F5133,0),1*d_vote,0)</f>
        <v>0.73</v>
      </c>
      <c r="K5130" s="3">
        <f>IF(MATCH($K$1,$C5130:$C5133,0)&lt;(MATCH($L$1,$C5130:$C5133,0)),1*a_vote,0)+IF(MATCH($K$1,$D5130:$D5133,0)&lt;MATCH($L$1,$D5130:$D5133,0),1*b_vote,0)+IF(MATCH($K$1,$E5130:$E5133,0)&lt;MATCH($L$1,$E5130:$E5133,0),1*c_vote,0)+IF(MATCH($K$1,$F5130:$F5133,0)&lt;MATCH($L$1,$F5130:$F5133,0),1*d_vote,0)</f>
        <v>0.27</v>
      </c>
      <c r="L5130" s="3">
        <f>IF(MATCH(K$1,$C5130:$C5133,0)&gt;(MATCH(L$1,$C5130:$C5133,0)),1*a_vote,0)+IF(MATCH(K$1,$D5130:$D5133,0)&gt;MATCH(L$1,$D5130:$D5133,0),1*b_vote,0)+IF(MATCH(K$1,$E5130:$E5133,0)&gt;MATCH(L$1,$E5130:$E5133,0),1*c_vote,0)+IF(MATCH(K$1,$F5130:$F5133,0)&gt;MATCH(L$1,$F5130:$F5133,0),1*d_vote,0)</f>
        <v>0.73</v>
      </c>
      <c r="M5130" s="3">
        <f>IF(MATCH($M$1,$C5130:$C5133,0)&lt;(MATCH($N$1,$C5130:$C5133,0)),1*a_vote,0)+IF(MATCH($M$1,$D5130:$D5133,0)&lt;MATCH($N$1,$D5130:$D5133,0),1*b_vote,0)+IF(MATCH($M$1,$E5130:$E5133,0)&lt;MATCH($N$1,$E5130:$E5133,0),1*c_vote,0)+IF(MATCH($M$1,$F5130:$F5133,0)&lt;MATCH($N$1,$F5130:$F5133,0),1*d_vote,0)</f>
        <v>0.27</v>
      </c>
      <c r="N5130" s="3">
        <f>IF(MATCH(M$1,$C5130:$C5133,0)&gt;(MATCH(N$1,$C5130:$C5133,0)),1*a_vote,0)+IF(MATCH(M$1,$D5130:$D5133,0)&gt;MATCH(N$1,$D5130:$D5133,0),1*b_vote,0)+IF(MATCH(M$1,$E5130:$E5133,0)&gt;MATCH(N$1,$E5130:$E5133,0),1*c_vote,0)+IF(MATCH(M$1,$F5130:$F5133,0)&gt;MATCH(N$1,$F5130:$F5133,0),1*d_vote,0)</f>
        <v>0.73</v>
      </c>
      <c r="O5130" s="3">
        <f>IF(MATCH($O$1,$C5130:$C5133,0)&lt;(MATCH($P$1,$C5130:$C5133,0)),1*a_vote,0)+IF(MATCH($O$1,$D5130:$D5133,0)&lt;MATCH($P$1,$D5130:$D5133,0),1*b_vote,0)+IF(MATCH($O$1,$E5130:$E5133,0)&lt;MATCH($P$1,$E5130:$E5133,0),1*c_vote,0)+IF(MATCH($O$1,$F5130:$F5133,0)&lt;MATCH($P$1,$F5130:$F5133,0),1*d_vote,0)</f>
        <v>0.53</v>
      </c>
      <c r="P5130" s="3">
        <f>IF(MATCH(O$1,$C5130:$C5133,0)&gt;(MATCH(P$1,$C5130:$C5133,0)),1*a_vote,0)+IF(MATCH(O$1,$D5130:$D5133,0)&gt;MATCH(P$1,$D5130:$D5133,0),1*b_vote,0)+IF(MATCH(O$1,$E5130:$E5133,0)&gt;MATCH(P$1,$E5130:$E5133,0),1*c_vote,0)+IF(MATCH(O$1,$F5130:$F5133,0)&gt;MATCH(P$1,$F5130:$F5133,0),1*d_vote,0)</f>
        <v>0.47</v>
      </c>
      <c r="Q5130" s="3">
        <f>IF(MATCH($Q$1,$C5130:$C5133,0)&lt;(MATCH($R$1,$C5130:$C5133,0)),1*a_vote,0)+IF(MATCH($Q$1,$D5130:$D5133,0)&lt;MATCH($R$1,$D5130:$D5133,0),1*b_vote,0)+IF(MATCH($Q$1,$E5130:$E5133,0)&lt;MATCH($R$1,$E5130:$E5133,0),1*c_vote,0)+IF(MATCH($Q$1,$F5130:$F5133,0)&lt;MATCH($R$1,$F5130:$F5133,0),1*d_vote,0)</f>
        <v>0.26</v>
      </c>
      <c r="R5130" s="3">
        <f>IF(MATCH(Q$1,$C5130:$C5133,0)&gt;(MATCH(R$1,$C5130:$C5133,0)),1*a_vote,0)+IF(MATCH(Q$1,$D5130:$D5133,0)&gt;MATCH(R$1,$D5130:$D5133,0),1*b_vote,0)+IF(MATCH(Q$1,$E5130:$E5133,0)&gt;MATCH(R$1,$E5130:$E5133,0),1*c_vote,0)+IF(MATCH(Q$1,$F5130:$F5133,0)&gt;MATCH(R$1,$F5130:$F5133,0),1*d_vote,0)</f>
        <v>0.74</v>
      </c>
      <c r="S5130" s="3">
        <f>IF(MATCH($S$1,$C5130:$C5133,0)&lt;(MATCH($T$1,$C5130:$C5133,0)),1*a_vote,0)+IF(MATCH($S$1,$D5130:$D5133,0)&lt;MATCH($T$1,$D5130:$D5133,0),1*b_vote,0)+IF(MATCH($S$1,$E5130:$E5133,0)&lt;MATCH($T$1,$E5130:$E5133,0),1*c_vote,0)+IF(MATCH($S$1,$F5130:$F5133,0)&lt;MATCH($T$1,$F5130:$F5133,0),1*d_vote,0)</f>
        <v>0.51</v>
      </c>
      <c r="T5130" s="3">
        <f>IF(MATCH(S$1,$C5130:$C5133,0)&gt;(MATCH(T$1,$C5130:$C5133,0)),1*a_vote,0)+IF(MATCH(S$1,$D5130:$D5133,0)&gt;MATCH(T$1,$D5130:$D5133,0),1*b_vote,0)+IF(MATCH(S$1,$E5130:$E5133,0)&gt;MATCH(T$1,$E5130:$E5133,0),1*c_vote,0)+IF(MATCH(S$1,$F5130:$F5133,0)&gt;MATCH(T$1,$F5130:$F5133,0),1*d_vote,0)</f>
        <v>0.49</v>
      </c>
    </row>
    <row r="5131" spans="1:20" x14ac:dyDescent="0.25">
      <c r="A5131">
        <f t="shared" si="162"/>
        <v>5130</v>
      </c>
      <c r="B5131">
        <f t="shared" si="163"/>
        <v>1283</v>
      </c>
      <c r="C5131" t="str">
        <f>INDEX('VBA code_permu_wo_repettn'!$T$3:$Y$6,COUNTIF('Profile-matrices_Condorcet'!$B$2:$B5131,'Profile-matrices_Condorcet'!$B5131),MATCH(INDEX('numeric possibilities'!D$3:D$1298,VLOOKUP($B5131,'numeric possibilities'!$C$3:$G$1298,1)),'VBA code_permu_wo_repettn'!$T$2:$Y$2))</f>
        <v>D</v>
      </c>
      <c r="D5131" t="str">
        <f>INDEX('VBA code_permu_wo_repettn'!$AA$3:$AF$6,COUNTIF('Profile-matrices_Condorcet'!$B$2:$B5131,'Profile-matrices_Condorcet'!$B5131),MATCH(INDEX('numeric possibilities'!E$3:E$1298,VLOOKUP($B5131,'numeric possibilities'!$C$3:$G$1298,1)),'VBA code_permu_wo_repettn'!$AA$2:$AF$2))</f>
        <v>C</v>
      </c>
      <c r="E5131" t="str">
        <f>INDEX('VBA code_permu_wo_repettn'!$AH$3:$AM$6,COUNTIF('Profile-matrices_Condorcet'!$B$2:$B5131,'Profile-matrices_Condorcet'!$B5131),MATCH(INDEX('numeric possibilities'!F$3:F$1298,VLOOKUP($B5131,'numeric possibilities'!$C$3:$G$1298,1)),'VBA code_permu_wo_repettn'!$AH$2:$AM$2))</f>
        <v>D</v>
      </c>
      <c r="F5131" t="str">
        <f>INDEX('VBA code_permu_wo_repettn'!$AO$3:$AT$6,COUNTIF('Profile-matrices_Condorcet'!$B$2:$B5131,'Profile-matrices_Condorcet'!$B5131),MATCH(INDEX('numeric possibilities'!G$3:G$1298,VLOOKUP($B5131,'numeric possibilities'!$C$3:$G$1298,1)),'VBA code_permu_wo_repettn'!$AO$2:$AT$2))</f>
        <v>C</v>
      </c>
      <c r="H5131" t="s">
        <v>15</v>
      </c>
      <c r="I5131" t="str">
        <f>IF(I5130&gt;J5130,$I$1,IF(I5130&lt;J5130,$J$1,0))</f>
        <v>B</v>
      </c>
      <c r="K5131" t="str">
        <f>IF(K5130&gt;L5130,$K$1,IF(K5130&lt;L5130,$L$1,0))</f>
        <v>C</v>
      </c>
      <c r="M5131" t="str">
        <f>IF(M5130&gt;N5130,$M$1,IF(M5130&lt;N5130,$N$1,0))</f>
        <v>D</v>
      </c>
      <c r="O5131" t="str">
        <f>IF(O5130&gt;P5130,$O$1,IF(O5130&lt;P5130,$P$1,0))</f>
        <v>B</v>
      </c>
      <c r="Q5131" t="str">
        <f>IF(Q5130&gt;R5130,$Q$1,IF(Q5130&lt;R5130,$R$1,0))</f>
        <v>D</v>
      </c>
      <c r="S5131" t="str">
        <f>IF(S5130&gt;T5130,$S$1,IF(S5130&lt;T5130,$T$1,0))</f>
        <v>C</v>
      </c>
    </row>
    <row r="5132" spans="1:20" x14ac:dyDescent="0.25">
      <c r="A5132">
        <f t="shared" si="162"/>
        <v>5131</v>
      </c>
      <c r="B5132">
        <f t="shared" si="163"/>
        <v>1283</v>
      </c>
      <c r="C5132" t="str">
        <f>INDEX('VBA code_permu_wo_repettn'!$T$3:$Y$6,COUNTIF('Profile-matrices_Condorcet'!$B$2:$B5132,'Profile-matrices_Condorcet'!$B5132),MATCH(INDEX('numeric possibilities'!D$3:D$1298,VLOOKUP($B5132,'numeric possibilities'!$C$3:$G$1298,1)),'VBA code_permu_wo_repettn'!$T$2:$Y$2))</f>
        <v>B</v>
      </c>
      <c r="D5132" t="str">
        <f>INDEX('VBA code_permu_wo_repettn'!$AA$3:$AF$6,COUNTIF('Profile-matrices_Condorcet'!$B$2:$B5132,'Profile-matrices_Condorcet'!$B5132),MATCH(INDEX('numeric possibilities'!E$3:E$1298,VLOOKUP($B5132,'numeric possibilities'!$C$3:$G$1298,1)),'VBA code_permu_wo_repettn'!$AA$2:$AF$2))</f>
        <v>D</v>
      </c>
      <c r="E5132" t="str">
        <f>INDEX('VBA code_permu_wo_repettn'!$AH$3:$AM$6,COUNTIF('Profile-matrices_Condorcet'!$B$2:$B5132,'Profile-matrices_Condorcet'!$B5132),MATCH(INDEX('numeric possibilities'!F$3:F$1298,VLOOKUP($B5132,'numeric possibilities'!$C$3:$G$1298,1)),'VBA code_permu_wo_repettn'!$AH$2:$AM$2))</f>
        <v>B</v>
      </c>
      <c r="F5132" t="str">
        <f>INDEX('VBA code_permu_wo_repettn'!$AO$3:$AT$6,COUNTIF('Profile-matrices_Condorcet'!$B$2:$B5132,'Profile-matrices_Condorcet'!$B5132),MATCH(INDEX('numeric possibilities'!G$3:G$1298,VLOOKUP($B5132,'numeric possibilities'!$C$3:$G$1298,1)),'VBA code_permu_wo_repettn'!$AO$2:$AT$2))</f>
        <v>B</v>
      </c>
      <c r="I5132" t="s">
        <v>0</v>
      </c>
      <c r="J5132" t="s">
        <v>1</v>
      </c>
      <c r="K5132" t="s">
        <v>2</v>
      </c>
      <c r="L5132" t="s">
        <v>3</v>
      </c>
    </row>
    <row r="5133" spans="1:20" x14ac:dyDescent="0.25">
      <c r="A5133">
        <f t="shared" si="162"/>
        <v>5132</v>
      </c>
      <c r="B5133">
        <f t="shared" si="163"/>
        <v>1283</v>
      </c>
      <c r="C5133" t="str">
        <f>INDEX('VBA code_permu_wo_repettn'!$T$3:$Y$6,COUNTIF('Profile-matrices_Condorcet'!$B$2:$B5133,'Profile-matrices_Condorcet'!$B5133),MATCH(INDEX('numeric possibilities'!D$3:D$1298,VLOOKUP($B5133,'numeric possibilities'!$C$3:$G$1298,1)),'VBA code_permu_wo_repettn'!$T$2:$Y$2))</f>
        <v>C</v>
      </c>
      <c r="D5133" t="str">
        <f>INDEX('VBA code_permu_wo_repettn'!$AA$3:$AF$6,COUNTIF('Profile-matrices_Condorcet'!$B$2:$B5133,'Profile-matrices_Condorcet'!$B5133),MATCH(INDEX('numeric possibilities'!E$3:E$1298,VLOOKUP($B5133,'numeric possibilities'!$C$3:$G$1298,1)),'VBA code_permu_wo_repettn'!$AA$2:$AF$2))</f>
        <v>A</v>
      </c>
      <c r="E5133" t="str">
        <f>INDEX('VBA code_permu_wo_repettn'!$AH$3:$AM$6,COUNTIF('Profile-matrices_Condorcet'!$B$2:$B5133,'Profile-matrices_Condorcet'!$B5133),MATCH(INDEX('numeric possibilities'!F$3:F$1298,VLOOKUP($B5133,'numeric possibilities'!$C$3:$G$1298,1)),'VBA code_permu_wo_repettn'!$AH$2:$AM$2))</f>
        <v>A</v>
      </c>
      <c r="F5133" t="str">
        <f>INDEX('VBA code_permu_wo_repettn'!$AO$3:$AT$6,COUNTIF('Profile-matrices_Condorcet'!$B$2:$B5133,'Profile-matrices_Condorcet'!$B5133),MATCH(INDEX('numeric possibilities'!G$3:G$1298,VLOOKUP($B5133,'numeric possibilities'!$C$3:$G$1298,1)),'VBA code_permu_wo_repettn'!$AO$2:$AT$2))</f>
        <v>A</v>
      </c>
      <c r="G5133" t="str">
        <f>IF(MAX(I5133:L5133)&gt;='numeric possibilities'!$B$4/2,INDEX('Profile-matrices_Condorcet'!I5132:L5132,1,MATCH(MAX('Profile-matrices_Condorcet'!I5133:L5133),'Profile-matrices_Condorcet'!I5133:L5133,0)),"NCW")</f>
        <v>NCW</v>
      </c>
      <c r="H5133" t="s">
        <v>13</v>
      </c>
      <c r="I5133" s="3">
        <f>COUNTIF($I5131:$S5131,I5132)</f>
        <v>0</v>
      </c>
      <c r="J5133" s="3">
        <f>COUNTIF($I5131:$S5131,J5132)</f>
        <v>2</v>
      </c>
      <c r="K5133" s="3">
        <f>COUNTIF($I5131:$S5131,K5132)</f>
        <v>2</v>
      </c>
      <c r="L5133" s="3">
        <f>COUNTIF($I5131:$S5131,L5132)</f>
        <v>2</v>
      </c>
    </row>
    <row r="5134" spans="1:20" x14ac:dyDescent="0.25">
      <c r="A5134">
        <f t="shared" si="162"/>
        <v>5133</v>
      </c>
      <c r="B5134">
        <f t="shared" si="163"/>
        <v>1284</v>
      </c>
      <c r="C5134" t="str">
        <f>INDEX('VBA code_permu_wo_repettn'!$T$3:$Y$6,COUNTIF('Profile-matrices_Condorcet'!$B$2:$B5134,'Profile-matrices_Condorcet'!$B5134),MATCH(INDEX('numeric possibilities'!D$3:D$1298,VLOOKUP($B5134,'numeric possibilities'!$C$3:$G$1298,1)),'VBA code_permu_wo_repettn'!$T$2:$Y$2))</f>
        <v>A</v>
      </c>
      <c r="D5134" t="str">
        <f>INDEX('VBA code_permu_wo_repettn'!$AA$3:$AF$6,COUNTIF('Profile-matrices_Condorcet'!$B$2:$B5134,'Profile-matrices_Condorcet'!$B5134),MATCH(INDEX('numeric possibilities'!E$3:E$1298,VLOOKUP($B5134,'numeric possibilities'!$C$3:$G$1298,1)),'VBA code_permu_wo_repettn'!$AA$2:$AF$2))</f>
        <v>B</v>
      </c>
      <c r="E5134" t="str">
        <f>INDEX('VBA code_permu_wo_repettn'!$AH$3:$AM$6,COUNTIF('Profile-matrices_Condorcet'!$B$2:$B5134,'Profile-matrices_Condorcet'!$B5134),MATCH(INDEX('numeric possibilities'!F$3:F$1298,VLOOKUP($B5134,'numeric possibilities'!$C$3:$G$1298,1)),'VBA code_permu_wo_repettn'!$AH$2:$AM$2))</f>
        <v>C</v>
      </c>
      <c r="F5134" t="str">
        <f>INDEX('VBA code_permu_wo_repettn'!$AO$3:$AT$6,COUNTIF('Profile-matrices_Condorcet'!$B$2:$B5134,'Profile-matrices_Condorcet'!$B5134),MATCH(INDEX('numeric possibilities'!G$3:G$1298,VLOOKUP($B5134,'numeric possibilities'!$C$3:$G$1298,1)),'VBA code_permu_wo_repettn'!$AO$2:$AT$2))</f>
        <v>D</v>
      </c>
      <c r="H5134" t="s">
        <v>14</v>
      </c>
      <c r="I5134" s="3">
        <f>IF(MATCH(I$1,$C5134:$C5137,0)&lt;(MATCH(J$1,$C5134:$C5137,0)),1*a_vote,0)+IF(MATCH(I$1,$D5134:$D5137,0)&lt;MATCH(J$1,$D5134:$D5137,0),1*b_vote,0)+IF(MATCH(I$1,$E5134:$E5137,0)&lt;MATCH(J$1,$E5134:$E5137,0),1*c_vote,0)+IF(MATCH(I$1,$F5134:$F5137,0)&lt;MATCH(J$1,$F5134:$F5137,0),1*d_vote,0)</f>
        <v>0.27</v>
      </c>
      <c r="J5134" s="3">
        <f>IF(MATCH(I$1,$C5134:$C5137,0)&gt;(MATCH(J$1,$C5134:$C5137,0)),1*a_vote,0)+IF(MATCH(I$1,$D5134:$D5137,0)&gt;MATCH(J$1,$D5134:$D5137,0),1*b_vote,0)+IF(MATCH(I$1,$E5134:$E5137,0)&gt;MATCH(J$1,$E5134:$E5137,0),1*c_vote,0)+IF(MATCH(I$1,$F5134:$F5137,0)&gt;MATCH(J$1,$F5134:$F5137,0),1*d_vote,0)</f>
        <v>0.73</v>
      </c>
      <c r="K5134" s="3">
        <f>IF(MATCH($K$1,$C5134:$C5137,0)&lt;(MATCH($L$1,$C5134:$C5137,0)),1*a_vote,0)+IF(MATCH($K$1,$D5134:$D5137,0)&lt;MATCH($L$1,$D5134:$D5137,0),1*b_vote,0)+IF(MATCH($K$1,$E5134:$E5137,0)&lt;MATCH($L$1,$E5134:$E5137,0),1*c_vote,0)+IF(MATCH($K$1,$F5134:$F5137,0)&lt;MATCH($L$1,$F5134:$F5137,0),1*d_vote,0)</f>
        <v>0.27</v>
      </c>
      <c r="L5134" s="3">
        <f>IF(MATCH(K$1,$C5134:$C5137,0)&gt;(MATCH(L$1,$C5134:$C5137,0)),1*a_vote,0)+IF(MATCH(K$1,$D5134:$D5137,0)&gt;MATCH(L$1,$D5134:$D5137,0),1*b_vote,0)+IF(MATCH(K$1,$E5134:$E5137,0)&gt;MATCH(L$1,$E5134:$E5137,0),1*c_vote,0)+IF(MATCH(K$1,$F5134:$F5137,0)&gt;MATCH(L$1,$F5134:$F5137,0),1*d_vote,0)</f>
        <v>0.73</v>
      </c>
      <c r="M5134" s="3">
        <f>IF(MATCH($M$1,$C5134:$C5137,0)&lt;(MATCH($N$1,$C5134:$C5137,0)),1*a_vote,0)+IF(MATCH($M$1,$D5134:$D5137,0)&lt;MATCH($N$1,$D5134:$D5137,0),1*b_vote,0)+IF(MATCH($M$1,$E5134:$E5137,0)&lt;MATCH($N$1,$E5134:$E5137,0),1*c_vote,0)+IF(MATCH($M$1,$F5134:$F5137,0)&lt;MATCH($N$1,$F5134:$F5137,0),1*d_vote,0)</f>
        <v>0.27</v>
      </c>
      <c r="N5134" s="3">
        <f>IF(MATCH(M$1,$C5134:$C5137,0)&gt;(MATCH(N$1,$C5134:$C5137,0)),1*a_vote,0)+IF(MATCH(M$1,$D5134:$D5137,0)&gt;MATCH(N$1,$D5134:$D5137,0),1*b_vote,0)+IF(MATCH(M$1,$E5134:$E5137,0)&gt;MATCH(N$1,$E5134:$E5137,0),1*c_vote,0)+IF(MATCH(M$1,$F5134:$F5137,0)&gt;MATCH(N$1,$F5134:$F5137,0),1*d_vote,0)</f>
        <v>0.73</v>
      </c>
      <c r="O5134" s="3">
        <f>IF(MATCH($O$1,$C5134:$C5137,0)&lt;(MATCH($P$1,$C5134:$C5137,0)),1*a_vote,0)+IF(MATCH($O$1,$D5134:$D5137,0)&lt;MATCH($P$1,$D5134:$D5137,0),1*b_vote,0)+IF(MATCH($O$1,$E5134:$E5137,0)&lt;MATCH($P$1,$E5134:$E5137,0),1*c_vote,0)+IF(MATCH($O$1,$F5134:$F5137,0)&lt;MATCH($P$1,$F5134:$F5137,0),1*d_vote,0)</f>
        <v>0.26</v>
      </c>
      <c r="P5134" s="3">
        <f>IF(MATCH(O$1,$C5134:$C5137,0)&gt;(MATCH(P$1,$C5134:$C5137,0)),1*a_vote,0)+IF(MATCH(O$1,$D5134:$D5137,0)&gt;MATCH(P$1,$D5134:$D5137,0),1*b_vote,0)+IF(MATCH(O$1,$E5134:$E5137,0)&gt;MATCH(P$1,$E5134:$E5137,0),1*c_vote,0)+IF(MATCH(O$1,$F5134:$F5137,0)&gt;MATCH(P$1,$F5134:$F5137,0),1*d_vote,0)</f>
        <v>0.74</v>
      </c>
      <c r="Q5134" s="3">
        <f>IF(MATCH($Q$1,$C5134:$C5137,0)&lt;(MATCH($R$1,$C5134:$C5137,0)),1*a_vote,0)+IF(MATCH($Q$1,$D5134:$D5137,0)&lt;MATCH($R$1,$D5134:$D5137,0),1*b_vote,0)+IF(MATCH($Q$1,$E5134:$E5137,0)&lt;MATCH($R$1,$E5134:$E5137,0),1*c_vote,0)+IF(MATCH($Q$1,$F5134:$F5137,0)&lt;MATCH($R$1,$F5134:$F5137,0),1*d_vote,0)</f>
        <v>0.26</v>
      </c>
      <c r="R5134" s="3">
        <f>IF(MATCH(Q$1,$C5134:$C5137,0)&gt;(MATCH(R$1,$C5134:$C5137,0)),1*a_vote,0)+IF(MATCH(Q$1,$D5134:$D5137,0)&gt;MATCH(R$1,$D5134:$D5137,0),1*b_vote,0)+IF(MATCH(Q$1,$E5134:$E5137,0)&gt;MATCH(R$1,$E5134:$E5137,0),1*c_vote,0)+IF(MATCH(Q$1,$F5134:$F5137,0)&gt;MATCH(R$1,$F5134:$F5137,0),1*d_vote,0)</f>
        <v>0.74</v>
      </c>
      <c r="S5134" s="3">
        <f>IF(MATCH($S$1,$C5134:$C5137,0)&lt;(MATCH($T$1,$C5134:$C5137,0)),1*a_vote,0)+IF(MATCH($S$1,$D5134:$D5137,0)&lt;MATCH($T$1,$D5134:$D5137,0),1*b_vote,0)+IF(MATCH($S$1,$E5134:$E5137,0)&lt;MATCH($T$1,$E5134:$E5137,0),1*c_vote,0)+IF(MATCH($S$1,$F5134:$F5137,0)&lt;MATCH($T$1,$F5134:$F5137,0),1*d_vote,0)</f>
        <v>0.51</v>
      </c>
      <c r="T5134" s="3">
        <f>IF(MATCH(S$1,$C5134:$C5137,0)&gt;(MATCH(T$1,$C5134:$C5137,0)),1*a_vote,0)+IF(MATCH(S$1,$D5134:$D5137,0)&gt;MATCH(T$1,$D5134:$D5137,0),1*b_vote,0)+IF(MATCH(S$1,$E5134:$E5137,0)&gt;MATCH(T$1,$E5134:$E5137,0),1*c_vote,0)+IF(MATCH(S$1,$F5134:$F5137,0)&gt;MATCH(T$1,$F5134:$F5137,0),1*d_vote,0)</f>
        <v>0.49</v>
      </c>
    </row>
    <row r="5135" spans="1:20" x14ac:dyDescent="0.25">
      <c r="A5135">
        <f t="shared" si="162"/>
        <v>5134</v>
      </c>
      <c r="B5135">
        <f t="shared" si="163"/>
        <v>1284</v>
      </c>
      <c r="C5135" t="str">
        <f>INDEX('VBA code_permu_wo_repettn'!$T$3:$Y$6,COUNTIF('Profile-matrices_Condorcet'!$B$2:$B5135,'Profile-matrices_Condorcet'!$B5135),MATCH(INDEX('numeric possibilities'!D$3:D$1298,VLOOKUP($B5135,'numeric possibilities'!$C$3:$G$1298,1)),'VBA code_permu_wo_repettn'!$T$2:$Y$2))</f>
        <v>D</v>
      </c>
      <c r="D5135" t="str">
        <f>INDEX('VBA code_permu_wo_repettn'!$AA$3:$AF$6,COUNTIF('Profile-matrices_Condorcet'!$B$2:$B5135,'Profile-matrices_Condorcet'!$B5135),MATCH(INDEX('numeric possibilities'!E$3:E$1298,VLOOKUP($B5135,'numeric possibilities'!$C$3:$G$1298,1)),'VBA code_permu_wo_repettn'!$AA$2:$AF$2))</f>
        <v>C</v>
      </c>
      <c r="E5135" t="str">
        <f>INDEX('VBA code_permu_wo_repettn'!$AH$3:$AM$6,COUNTIF('Profile-matrices_Condorcet'!$B$2:$B5135,'Profile-matrices_Condorcet'!$B5135),MATCH(INDEX('numeric possibilities'!F$3:F$1298,VLOOKUP($B5135,'numeric possibilities'!$C$3:$G$1298,1)),'VBA code_permu_wo_repettn'!$AH$2:$AM$2))</f>
        <v>D</v>
      </c>
      <c r="F5135" t="str">
        <f>INDEX('VBA code_permu_wo_repettn'!$AO$3:$AT$6,COUNTIF('Profile-matrices_Condorcet'!$B$2:$B5135,'Profile-matrices_Condorcet'!$B5135),MATCH(INDEX('numeric possibilities'!G$3:G$1298,VLOOKUP($B5135,'numeric possibilities'!$C$3:$G$1298,1)),'VBA code_permu_wo_repettn'!$AO$2:$AT$2))</f>
        <v>C</v>
      </c>
      <c r="H5135" t="s">
        <v>15</v>
      </c>
      <c r="I5135" t="str">
        <f>IF(I5134&gt;J5134,$I$1,IF(I5134&lt;J5134,$J$1,0))</f>
        <v>B</v>
      </c>
      <c r="K5135" t="str">
        <f>IF(K5134&gt;L5134,$K$1,IF(K5134&lt;L5134,$L$1,0))</f>
        <v>C</v>
      </c>
      <c r="M5135" t="str">
        <f>IF(M5134&gt;N5134,$M$1,IF(M5134&lt;N5134,$N$1,0))</f>
        <v>D</v>
      </c>
      <c r="O5135" t="str">
        <f>IF(O5134&gt;P5134,$O$1,IF(O5134&lt;P5134,$P$1,0))</f>
        <v>C</v>
      </c>
      <c r="Q5135" t="str">
        <f>IF(Q5134&gt;R5134,$Q$1,IF(Q5134&lt;R5134,$R$1,0))</f>
        <v>D</v>
      </c>
      <c r="S5135" t="str">
        <f>IF(S5134&gt;T5134,$S$1,IF(S5134&lt;T5134,$T$1,0))</f>
        <v>C</v>
      </c>
    </row>
    <row r="5136" spans="1:20" x14ac:dyDescent="0.25">
      <c r="A5136">
        <f t="shared" si="162"/>
        <v>5135</v>
      </c>
      <c r="B5136">
        <f t="shared" si="163"/>
        <v>1284</v>
      </c>
      <c r="C5136" t="str">
        <f>INDEX('VBA code_permu_wo_repettn'!$T$3:$Y$6,COUNTIF('Profile-matrices_Condorcet'!$B$2:$B5136,'Profile-matrices_Condorcet'!$B5136),MATCH(INDEX('numeric possibilities'!D$3:D$1298,VLOOKUP($B5136,'numeric possibilities'!$C$3:$G$1298,1)),'VBA code_permu_wo_repettn'!$T$2:$Y$2))</f>
        <v>C</v>
      </c>
      <c r="D5136" t="str">
        <f>INDEX('VBA code_permu_wo_repettn'!$AA$3:$AF$6,COUNTIF('Profile-matrices_Condorcet'!$B$2:$B5136,'Profile-matrices_Condorcet'!$B5136),MATCH(INDEX('numeric possibilities'!E$3:E$1298,VLOOKUP($B5136,'numeric possibilities'!$C$3:$G$1298,1)),'VBA code_permu_wo_repettn'!$AA$2:$AF$2))</f>
        <v>D</v>
      </c>
      <c r="E5136" t="str">
        <f>INDEX('VBA code_permu_wo_repettn'!$AH$3:$AM$6,COUNTIF('Profile-matrices_Condorcet'!$B$2:$B5136,'Profile-matrices_Condorcet'!$B5136),MATCH(INDEX('numeric possibilities'!F$3:F$1298,VLOOKUP($B5136,'numeric possibilities'!$C$3:$G$1298,1)),'VBA code_permu_wo_repettn'!$AH$2:$AM$2))</f>
        <v>B</v>
      </c>
      <c r="F5136" t="str">
        <f>INDEX('VBA code_permu_wo_repettn'!$AO$3:$AT$6,COUNTIF('Profile-matrices_Condorcet'!$B$2:$B5136,'Profile-matrices_Condorcet'!$B5136),MATCH(INDEX('numeric possibilities'!G$3:G$1298,VLOOKUP($B5136,'numeric possibilities'!$C$3:$G$1298,1)),'VBA code_permu_wo_repettn'!$AO$2:$AT$2))</f>
        <v>B</v>
      </c>
      <c r="I5136" t="s">
        <v>0</v>
      </c>
      <c r="J5136" t="s">
        <v>1</v>
      </c>
      <c r="K5136" t="s">
        <v>2</v>
      </c>
      <c r="L5136" t="s">
        <v>3</v>
      </c>
    </row>
    <row r="5137" spans="1:20" x14ac:dyDescent="0.25">
      <c r="A5137">
        <f t="shared" si="162"/>
        <v>5136</v>
      </c>
      <c r="B5137">
        <f t="shared" si="163"/>
        <v>1284</v>
      </c>
      <c r="C5137" t="str">
        <f>INDEX('VBA code_permu_wo_repettn'!$T$3:$Y$6,COUNTIF('Profile-matrices_Condorcet'!$B$2:$B5137,'Profile-matrices_Condorcet'!$B5137),MATCH(INDEX('numeric possibilities'!D$3:D$1298,VLOOKUP($B5137,'numeric possibilities'!$C$3:$G$1298,1)),'VBA code_permu_wo_repettn'!$T$2:$Y$2))</f>
        <v>B</v>
      </c>
      <c r="D5137" t="str">
        <f>INDEX('VBA code_permu_wo_repettn'!$AA$3:$AF$6,COUNTIF('Profile-matrices_Condorcet'!$B$2:$B5137,'Profile-matrices_Condorcet'!$B5137),MATCH(INDEX('numeric possibilities'!E$3:E$1298,VLOOKUP($B5137,'numeric possibilities'!$C$3:$G$1298,1)),'VBA code_permu_wo_repettn'!$AA$2:$AF$2))</f>
        <v>A</v>
      </c>
      <c r="E5137" t="str">
        <f>INDEX('VBA code_permu_wo_repettn'!$AH$3:$AM$6,COUNTIF('Profile-matrices_Condorcet'!$B$2:$B5137,'Profile-matrices_Condorcet'!$B5137),MATCH(INDEX('numeric possibilities'!F$3:F$1298,VLOOKUP($B5137,'numeric possibilities'!$C$3:$G$1298,1)),'VBA code_permu_wo_repettn'!$AH$2:$AM$2))</f>
        <v>A</v>
      </c>
      <c r="F5137" t="str">
        <f>INDEX('VBA code_permu_wo_repettn'!$AO$3:$AT$6,COUNTIF('Profile-matrices_Condorcet'!$B$2:$B5137,'Profile-matrices_Condorcet'!$B5137),MATCH(INDEX('numeric possibilities'!G$3:G$1298,VLOOKUP($B5137,'numeric possibilities'!$C$3:$G$1298,1)),'VBA code_permu_wo_repettn'!$AO$2:$AT$2))</f>
        <v>A</v>
      </c>
      <c r="G5137" t="str">
        <f>IF(MAX(I5137:L5137)&gt;='numeric possibilities'!$B$4/2,INDEX('Profile-matrices_Condorcet'!I5136:L5136,1,MATCH(MAX('Profile-matrices_Condorcet'!I5137:L5137),'Profile-matrices_Condorcet'!I5137:L5137,0)),"NCW")</f>
        <v>C</v>
      </c>
      <c r="H5137" t="s">
        <v>13</v>
      </c>
      <c r="I5137" s="3">
        <f>COUNTIF($I5135:$S5135,I5136)</f>
        <v>0</v>
      </c>
      <c r="J5137" s="3">
        <f>COUNTIF($I5135:$S5135,J5136)</f>
        <v>1</v>
      </c>
      <c r="K5137" s="3">
        <f>COUNTIF($I5135:$S5135,K5136)</f>
        <v>3</v>
      </c>
      <c r="L5137" s="3">
        <f>COUNTIF($I5135:$S5135,L5136)</f>
        <v>2</v>
      </c>
    </row>
    <row r="5138" spans="1:20" x14ac:dyDescent="0.25">
      <c r="A5138">
        <f t="shared" si="162"/>
        <v>5137</v>
      </c>
      <c r="B5138">
        <f t="shared" si="163"/>
        <v>1285</v>
      </c>
      <c r="C5138" t="str">
        <f>INDEX('VBA code_permu_wo_repettn'!$T$3:$Y$6,COUNTIF('Profile-matrices_Condorcet'!$B$2:$B5138,'Profile-matrices_Condorcet'!$B5138),MATCH(INDEX('numeric possibilities'!D$3:D$1298,VLOOKUP($B5138,'numeric possibilities'!$C$3:$G$1298,1)),'VBA code_permu_wo_repettn'!$T$2:$Y$2))</f>
        <v>A</v>
      </c>
      <c r="D5138" t="str">
        <f>INDEX('VBA code_permu_wo_repettn'!$AA$3:$AF$6,COUNTIF('Profile-matrices_Condorcet'!$B$2:$B5138,'Profile-matrices_Condorcet'!$B5138),MATCH(INDEX('numeric possibilities'!E$3:E$1298,VLOOKUP($B5138,'numeric possibilities'!$C$3:$G$1298,1)),'VBA code_permu_wo_repettn'!$AA$2:$AF$2))</f>
        <v>B</v>
      </c>
      <c r="E5138" t="str">
        <f>INDEX('VBA code_permu_wo_repettn'!$AH$3:$AM$6,COUNTIF('Profile-matrices_Condorcet'!$B$2:$B5138,'Profile-matrices_Condorcet'!$B5138),MATCH(INDEX('numeric possibilities'!F$3:F$1298,VLOOKUP($B5138,'numeric possibilities'!$C$3:$G$1298,1)),'VBA code_permu_wo_repettn'!$AH$2:$AM$2))</f>
        <v>C</v>
      </c>
      <c r="F5138" t="str">
        <f>INDEX('VBA code_permu_wo_repettn'!$AO$3:$AT$6,COUNTIF('Profile-matrices_Condorcet'!$B$2:$B5138,'Profile-matrices_Condorcet'!$B5138),MATCH(INDEX('numeric possibilities'!G$3:G$1298,VLOOKUP($B5138,'numeric possibilities'!$C$3:$G$1298,1)),'VBA code_permu_wo_repettn'!$AO$2:$AT$2))</f>
        <v>D</v>
      </c>
      <c r="H5138" t="s">
        <v>14</v>
      </c>
      <c r="I5138" s="3">
        <f>IF(MATCH(I$1,$C5138:$C5141,0)&lt;(MATCH(J$1,$C5138:$C5141,0)),1*a_vote,0)+IF(MATCH(I$1,$D5138:$D5141,0)&lt;MATCH(J$1,$D5138:$D5141,0),1*b_vote,0)+IF(MATCH(I$1,$E5138:$E5141,0)&lt;MATCH(J$1,$E5138:$E5141,0),1*c_vote,0)+IF(MATCH(I$1,$F5138:$F5141,0)&lt;MATCH(J$1,$F5138:$F5141,0),1*d_vote,0)</f>
        <v>0.27</v>
      </c>
      <c r="J5138" s="3">
        <f>IF(MATCH(I$1,$C5138:$C5141,0)&gt;(MATCH(J$1,$C5138:$C5141,0)),1*a_vote,0)+IF(MATCH(I$1,$D5138:$D5141,0)&gt;MATCH(J$1,$D5138:$D5141,0),1*b_vote,0)+IF(MATCH(I$1,$E5138:$E5141,0)&gt;MATCH(J$1,$E5138:$E5141,0),1*c_vote,0)+IF(MATCH(I$1,$F5138:$F5141,0)&gt;MATCH(J$1,$F5138:$F5141,0),1*d_vote,0)</f>
        <v>0.73</v>
      </c>
      <c r="K5138" s="3">
        <f>IF(MATCH($K$1,$C5138:$C5141,0)&lt;(MATCH($L$1,$C5138:$C5141,0)),1*a_vote,0)+IF(MATCH($K$1,$D5138:$D5141,0)&lt;MATCH($L$1,$D5138:$D5141,0),1*b_vote,0)+IF(MATCH($K$1,$E5138:$E5141,0)&lt;MATCH($L$1,$E5138:$E5141,0),1*c_vote,0)+IF(MATCH($K$1,$F5138:$F5141,0)&lt;MATCH($L$1,$F5138:$F5141,0),1*d_vote,0)</f>
        <v>0.53</v>
      </c>
      <c r="L5138" s="3">
        <f>IF(MATCH(K$1,$C5138:$C5141,0)&gt;(MATCH(L$1,$C5138:$C5141,0)),1*a_vote,0)+IF(MATCH(K$1,$D5138:$D5141,0)&gt;MATCH(L$1,$D5138:$D5141,0),1*b_vote,0)+IF(MATCH(K$1,$E5138:$E5141,0)&gt;MATCH(L$1,$E5138:$E5141,0),1*c_vote,0)+IF(MATCH(K$1,$F5138:$F5141,0)&gt;MATCH(L$1,$F5138:$F5141,0),1*d_vote,0)</f>
        <v>0.47</v>
      </c>
      <c r="M5138" s="3">
        <f>IF(MATCH($M$1,$C5138:$C5141,0)&lt;(MATCH($N$1,$C5138:$C5141,0)),1*a_vote,0)+IF(MATCH($M$1,$D5138:$D5141,0)&lt;MATCH($N$1,$D5138:$D5141,0),1*b_vote,0)+IF(MATCH($M$1,$E5138:$E5141,0)&lt;MATCH($N$1,$E5138:$E5141,0),1*c_vote,0)+IF(MATCH($M$1,$F5138:$F5141,0)&lt;MATCH($N$1,$F5138:$F5141,0),1*d_vote,0)</f>
        <v>0.27</v>
      </c>
      <c r="N5138" s="3">
        <f>IF(MATCH(M$1,$C5138:$C5141,0)&gt;(MATCH(N$1,$C5138:$C5141,0)),1*a_vote,0)+IF(MATCH(M$1,$D5138:$D5141,0)&gt;MATCH(N$1,$D5138:$D5141,0),1*b_vote,0)+IF(MATCH(M$1,$E5138:$E5141,0)&gt;MATCH(N$1,$E5138:$E5141,0),1*c_vote,0)+IF(MATCH(M$1,$F5138:$F5141,0)&gt;MATCH(N$1,$F5138:$F5141,0),1*d_vote,0)</f>
        <v>0.73</v>
      </c>
      <c r="O5138" s="3">
        <f>IF(MATCH($O$1,$C5138:$C5141,0)&lt;(MATCH($P$1,$C5138:$C5141,0)),1*a_vote,0)+IF(MATCH($O$1,$D5138:$D5141,0)&lt;MATCH($P$1,$D5138:$D5141,0),1*b_vote,0)+IF(MATCH($O$1,$E5138:$E5141,0)&lt;MATCH($P$1,$E5138:$E5141,0),1*c_vote,0)+IF(MATCH($O$1,$F5138:$F5141,0)&lt;MATCH($P$1,$F5138:$F5141,0),1*d_vote,0)</f>
        <v>0.53</v>
      </c>
      <c r="P5138" s="3">
        <f>IF(MATCH(O$1,$C5138:$C5141,0)&gt;(MATCH(P$1,$C5138:$C5141,0)),1*a_vote,0)+IF(MATCH(O$1,$D5138:$D5141,0)&gt;MATCH(P$1,$D5138:$D5141,0),1*b_vote,0)+IF(MATCH(O$1,$E5138:$E5141,0)&gt;MATCH(P$1,$E5138:$E5141,0),1*c_vote,0)+IF(MATCH(O$1,$F5138:$F5141,0)&gt;MATCH(P$1,$F5138:$F5141,0),1*d_vote,0)</f>
        <v>0.47</v>
      </c>
      <c r="Q5138" s="3">
        <f>IF(MATCH($Q$1,$C5138:$C5141,0)&lt;(MATCH($R$1,$C5138:$C5141,0)),1*a_vote,0)+IF(MATCH($Q$1,$D5138:$D5141,0)&lt;MATCH($R$1,$D5138:$D5141,0),1*b_vote,0)+IF(MATCH($Q$1,$E5138:$E5141,0)&lt;MATCH($R$1,$E5138:$E5141,0),1*c_vote,0)+IF(MATCH($Q$1,$F5138:$F5141,0)&lt;MATCH($R$1,$F5138:$F5141,0),1*d_vote,0)</f>
        <v>0.53</v>
      </c>
      <c r="R5138" s="3">
        <f>IF(MATCH(Q$1,$C5138:$C5141,0)&gt;(MATCH(R$1,$C5138:$C5141,0)),1*a_vote,0)+IF(MATCH(Q$1,$D5138:$D5141,0)&gt;MATCH(R$1,$D5138:$D5141,0),1*b_vote,0)+IF(MATCH(Q$1,$E5138:$E5141,0)&gt;MATCH(R$1,$E5138:$E5141,0),1*c_vote,0)+IF(MATCH(Q$1,$F5138:$F5141,0)&gt;MATCH(R$1,$F5138:$F5141,0),1*d_vote,0)</f>
        <v>0.47</v>
      </c>
      <c r="S5138" s="3">
        <f>IF(MATCH($S$1,$C5138:$C5141,0)&lt;(MATCH($T$1,$C5138:$C5141,0)),1*a_vote,0)+IF(MATCH($S$1,$D5138:$D5141,0)&lt;MATCH($T$1,$D5138:$D5141,0),1*b_vote,0)+IF(MATCH($S$1,$E5138:$E5141,0)&lt;MATCH($T$1,$E5138:$E5141,0),1*c_vote,0)+IF(MATCH($S$1,$F5138:$F5141,0)&lt;MATCH($T$1,$F5138:$F5141,0),1*d_vote,0)</f>
        <v>0.52</v>
      </c>
      <c r="T5138" s="3">
        <f>IF(MATCH(S$1,$C5138:$C5141,0)&gt;(MATCH(T$1,$C5138:$C5141,0)),1*a_vote,0)+IF(MATCH(S$1,$D5138:$D5141,0)&gt;MATCH(T$1,$D5138:$D5141,0),1*b_vote,0)+IF(MATCH(S$1,$E5138:$E5141,0)&gt;MATCH(T$1,$E5138:$E5141,0),1*c_vote,0)+IF(MATCH(S$1,$F5138:$F5141,0)&gt;MATCH(T$1,$F5138:$F5141,0),1*d_vote,0)</f>
        <v>0.48</v>
      </c>
    </row>
    <row r="5139" spans="1:20" x14ac:dyDescent="0.25">
      <c r="A5139">
        <f t="shared" si="162"/>
        <v>5138</v>
      </c>
      <c r="B5139">
        <f t="shared" si="163"/>
        <v>1285</v>
      </c>
      <c r="C5139" t="str">
        <f>INDEX('VBA code_permu_wo_repettn'!$T$3:$Y$6,COUNTIF('Profile-matrices_Condorcet'!$B$2:$B5139,'Profile-matrices_Condorcet'!$B5139),MATCH(INDEX('numeric possibilities'!D$3:D$1298,VLOOKUP($B5139,'numeric possibilities'!$C$3:$G$1298,1)),'VBA code_permu_wo_repettn'!$T$2:$Y$2))</f>
        <v>B</v>
      </c>
      <c r="D5139" t="str">
        <f>INDEX('VBA code_permu_wo_repettn'!$AA$3:$AF$6,COUNTIF('Profile-matrices_Condorcet'!$B$2:$B5139,'Profile-matrices_Condorcet'!$B5139),MATCH(INDEX('numeric possibilities'!E$3:E$1298,VLOOKUP($B5139,'numeric possibilities'!$C$3:$G$1298,1)),'VBA code_permu_wo_repettn'!$AA$2:$AF$2))</f>
        <v>D</v>
      </c>
      <c r="E5139" t="str">
        <f>INDEX('VBA code_permu_wo_repettn'!$AH$3:$AM$6,COUNTIF('Profile-matrices_Condorcet'!$B$2:$B5139,'Profile-matrices_Condorcet'!$B5139),MATCH(INDEX('numeric possibilities'!F$3:F$1298,VLOOKUP($B5139,'numeric possibilities'!$C$3:$G$1298,1)),'VBA code_permu_wo_repettn'!$AH$2:$AM$2))</f>
        <v>D</v>
      </c>
      <c r="F5139" t="str">
        <f>INDEX('VBA code_permu_wo_repettn'!$AO$3:$AT$6,COUNTIF('Profile-matrices_Condorcet'!$B$2:$B5139,'Profile-matrices_Condorcet'!$B5139),MATCH(INDEX('numeric possibilities'!G$3:G$1298,VLOOKUP($B5139,'numeric possibilities'!$C$3:$G$1298,1)),'VBA code_permu_wo_repettn'!$AO$2:$AT$2))</f>
        <v>C</v>
      </c>
      <c r="H5139" t="s">
        <v>15</v>
      </c>
      <c r="I5139" t="str">
        <f>IF(I5138&gt;J5138,$I$1,IF(I5138&lt;J5138,$J$1,0))</f>
        <v>B</v>
      </c>
      <c r="K5139" t="str">
        <f>IF(K5138&gt;L5138,$K$1,IF(K5138&lt;L5138,$L$1,0))</f>
        <v>A</v>
      </c>
      <c r="M5139" t="str">
        <f>IF(M5138&gt;N5138,$M$1,IF(M5138&lt;N5138,$N$1,0))</f>
        <v>D</v>
      </c>
      <c r="O5139" t="str">
        <f>IF(O5138&gt;P5138,$O$1,IF(O5138&lt;P5138,$P$1,0))</f>
        <v>B</v>
      </c>
      <c r="Q5139" t="str">
        <f>IF(Q5138&gt;R5138,$Q$1,IF(Q5138&lt;R5138,$R$1,0))</f>
        <v>B</v>
      </c>
      <c r="S5139" t="str">
        <f>IF(S5138&gt;T5138,$S$1,IF(S5138&lt;T5138,$T$1,0))</f>
        <v>C</v>
      </c>
    </row>
    <row r="5140" spans="1:20" x14ac:dyDescent="0.25">
      <c r="A5140">
        <f t="shared" si="162"/>
        <v>5139</v>
      </c>
      <c r="B5140">
        <f t="shared" si="163"/>
        <v>1285</v>
      </c>
      <c r="C5140" t="str">
        <f>INDEX('VBA code_permu_wo_repettn'!$T$3:$Y$6,COUNTIF('Profile-matrices_Condorcet'!$B$2:$B5140,'Profile-matrices_Condorcet'!$B5140),MATCH(INDEX('numeric possibilities'!D$3:D$1298,VLOOKUP($B5140,'numeric possibilities'!$C$3:$G$1298,1)),'VBA code_permu_wo_repettn'!$T$2:$Y$2))</f>
        <v>C</v>
      </c>
      <c r="D5140" t="str">
        <f>INDEX('VBA code_permu_wo_repettn'!$AA$3:$AF$6,COUNTIF('Profile-matrices_Condorcet'!$B$2:$B5140,'Profile-matrices_Condorcet'!$B5140),MATCH(INDEX('numeric possibilities'!E$3:E$1298,VLOOKUP($B5140,'numeric possibilities'!$C$3:$G$1298,1)),'VBA code_permu_wo_repettn'!$AA$2:$AF$2))</f>
        <v>A</v>
      </c>
      <c r="E5140" t="str">
        <f>INDEX('VBA code_permu_wo_repettn'!$AH$3:$AM$6,COUNTIF('Profile-matrices_Condorcet'!$B$2:$B5140,'Profile-matrices_Condorcet'!$B5140),MATCH(INDEX('numeric possibilities'!F$3:F$1298,VLOOKUP($B5140,'numeric possibilities'!$C$3:$G$1298,1)),'VBA code_permu_wo_repettn'!$AH$2:$AM$2))</f>
        <v>B</v>
      </c>
      <c r="F5140" t="str">
        <f>INDEX('VBA code_permu_wo_repettn'!$AO$3:$AT$6,COUNTIF('Profile-matrices_Condorcet'!$B$2:$B5140,'Profile-matrices_Condorcet'!$B5140),MATCH(INDEX('numeric possibilities'!G$3:G$1298,VLOOKUP($B5140,'numeric possibilities'!$C$3:$G$1298,1)),'VBA code_permu_wo_repettn'!$AO$2:$AT$2))</f>
        <v>B</v>
      </c>
      <c r="I5140" t="s">
        <v>0</v>
      </c>
      <c r="J5140" t="s">
        <v>1</v>
      </c>
      <c r="K5140" t="s">
        <v>2</v>
      </c>
      <c r="L5140" t="s">
        <v>3</v>
      </c>
    </row>
    <row r="5141" spans="1:20" x14ac:dyDescent="0.25">
      <c r="A5141">
        <f t="shared" si="162"/>
        <v>5140</v>
      </c>
      <c r="B5141">
        <f t="shared" si="163"/>
        <v>1285</v>
      </c>
      <c r="C5141" t="str">
        <f>INDEX('VBA code_permu_wo_repettn'!$T$3:$Y$6,COUNTIF('Profile-matrices_Condorcet'!$B$2:$B5141,'Profile-matrices_Condorcet'!$B5141),MATCH(INDEX('numeric possibilities'!D$3:D$1298,VLOOKUP($B5141,'numeric possibilities'!$C$3:$G$1298,1)),'VBA code_permu_wo_repettn'!$T$2:$Y$2))</f>
        <v>D</v>
      </c>
      <c r="D5141" t="str">
        <f>INDEX('VBA code_permu_wo_repettn'!$AA$3:$AF$6,COUNTIF('Profile-matrices_Condorcet'!$B$2:$B5141,'Profile-matrices_Condorcet'!$B5141),MATCH(INDEX('numeric possibilities'!E$3:E$1298,VLOOKUP($B5141,'numeric possibilities'!$C$3:$G$1298,1)),'VBA code_permu_wo_repettn'!$AA$2:$AF$2))</f>
        <v>C</v>
      </c>
      <c r="E5141" t="str">
        <f>INDEX('VBA code_permu_wo_repettn'!$AH$3:$AM$6,COUNTIF('Profile-matrices_Condorcet'!$B$2:$B5141,'Profile-matrices_Condorcet'!$B5141),MATCH(INDEX('numeric possibilities'!F$3:F$1298,VLOOKUP($B5141,'numeric possibilities'!$C$3:$G$1298,1)),'VBA code_permu_wo_repettn'!$AH$2:$AM$2))</f>
        <v>A</v>
      </c>
      <c r="F5141" t="str">
        <f>INDEX('VBA code_permu_wo_repettn'!$AO$3:$AT$6,COUNTIF('Profile-matrices_Condorcet'!$B$2:$B5141,'Profile-matrices_Condorcet'!$B5141),MATCH(INDEX('numeric possibilities'!G$3:G$1298,VLOOKUP($B5141,'numeric possibilities'!$C$3:$G$1298,1)),'VBA code_permu_wo_repettn'!$AO$2:$AT$2))</f>
        <v>A</v>
      </c>
      <c r="G5141" t="str">
        <f>IF(MAX(I5141:L5141)&gt;='numeric possibilities'!$B$4/2,INDEX('Profile-matrices_Condorcet'!I5140:L5140,1,MATCH(MAX('Profile-matrices_Condorcet'!I5141:L5141),'Profile-matrices_Condorcet'!I5141:L5141,0)),"NCW")</f>
        <v>B</v>
      </c>
      <c r="H5141" t="s">
        <v>13</v>
      </c>
      <c r="I5141" s="3">
        <f>COUNTIF($I5139:$S5139,I5140)</f>
        <v>1</v>
      </c>
      <c r="J5141" s="3">
        <f>COUNTIF($I5139:$S5139,J5140)</f>
        <v>3</v>
      </c>
      <c r="K5141" s="3">
        <f>COUNTIF($I5139:$S5139,K5140)</f>
        <v>1</v>
      </c>
      <c r="L5141" s="3">
        <f>COUNTIF($I5139:$S5139,L5140)</f>
        <v>1</v>
      </c>
    </row>
    <row r="5142" spans="1:20" x14ac:dyDescent="0.25">
      <c r="A5142">
        <f t="shared" si="162"/>
        <v>5141</v>
      </c>
      <c r="B5142">
        <f t="shared" si="163"/>
        <v>1286</v>
      </c>
      <c r="C5142" t="str">
        <f>INDEX('VBA code_permu_wo_repettn'!$T$3:$Y$6,COUNTIF('Profile-matrices_Condorcet'!$B$2:$B5142,'Profile-matrices_Condorcet'!$B5142),MATCH(INDEX('numeric possibilities'!D$3:D$1298,VLOOKUP($B5142,'numeric possibilities'!$C$3:$G$1298,1)),'VBA code_permu_wo_repettn'!$T$2:$Y$2))</f>
        <v>A</v>
      </c>
      <c r="D5142" t="str">
        <f>INDEX('VBA code_permu_wo_repettn'!$AA$3:$AF$6,COUNTIF('Profile-matrices_Condorcet'!$B$2:$B5142,'Profile-matrices_Condorcet'!$B5142),MATCH(INDEX('numeric possibilities'!E$3:E$1298,VLOOKUP($B5142,'numeric possibilities'!$C$3:$G$1298,1)),'VBA code_permu_wo_repettn'!$AA$2:$AF$2))</f>
        <v>B</v>
      </c>
      <c r="E5142" t="str">
        <f>INDEX('VBA code_permu_wo_repettn'!$AH$3:$AM$6,COUNTIF('Profile-matrices_Condorcet'!$B$2:$B5142,'Profile-matrices_Condorcet'!$B5142),MATCH(INDEX('numeric possibilities'!F$3:F$1298,VLOOKUP($B5142,'numeric possibilities'!$C$3:$G$1298,1)),'VBA code_permu_wo_repettn'!$AH$2:$AM$2))</f>
        <v>C</v>
      </c>
      <c r="F5142" t="str">
        <f>INDEX('VBA code_permu_wo_repettn'!$AO$3:$AT$6,COUNTIF('Profile-matrices_Condorcet'!$B$2:$B5142,'Profile-matrices_Condorcet'!$B5142),MATCH(INDEX('numeric possibilities'!G$3:G$1298,VLOOKUP($B5142,'numeric possibilities'!$C$3:$G$1298,1)),'VBA code_permu_wo_repettn'!$AO$2:$AT$2))</f>
        <v>D</v>
      </c>
      <c r="H5142" t="s">
        <v>14</v>
      </c>
      <c r="I5142" s="3">
        <f>IF(MATCH(I$1,$C5142:$C5145,0)&lt;(MATCH(J$1,$C5142:$C5145,0)),1*a_vote,0)+IF(MATCH(I$1,$D5142:$D5145,0)&lt;MATCH(J$1,$D5142:$D5145,0),1*b_vote,0)+IF(MATCH(I$1,$E5142:$E5145,0)&lt;MATCH(J$1,$E5142:$E5145,0),1*c_vote,0)+IF(MATCH(I$1,$F5142:$F5145,0)&lt;MATCH(J$1,$F5142:$F5145,0),1*d_vote,0)</f>
        <v>0.27</v>
      </c>
      <c r="J5142" s="3">
        <f>IF(MATCH(I$1,$C5142:$C5145,0)&gt;(MATCH(J$1,$C5142:$C5145,0)),1*a_vote,0)+IF(MATCH(I$1,$D5142:$D5145,0)&gt;MATCH(J$1,$D5142:$D5145,0),1*b_vote,0)+IF(MATCH(I$1,$E5142:$E5145,0)&gt;MATCH(J$1,$E5142:$E5145,0),1*c_vote,0)+IF(MATCH(I$1,$F5142:$F5145,0)&gt;MATCH(J$1,$F5142:$F5145,0),1*d_vote,0)</f>
        <v>0.73</v>
      </c>
      <c r="K5142" s="3">
        <f>IF(MATCH($K$1,$C5142:$C5145,0)&lt;(MATCH($L$1,$C5142:$C5145,0)),1*a_vote,0)+IF(MATCH($K$1,$D5142:$D5145,0)&lt;MATCH($L$1,$D5142:$D5145,0),1*b_vote,0)+IF(MATCH($K$1,$E5142:$E5145,0)&lt;MATCH($L$1,$E5142:$E5145,0),1*c_vote,0)+IF(MATCH($K$1,$F5142:$F5145,0)&lt;MATCH($L$1,$F5142:$F5145,0),1*d_vote,0)</f>
        <v>0.53</v>
      </c>
      <c r="L5142" s="3">
        <f>IF(MATCH(K$1,$C5142:$C5145,0)&gt;(MATCH(L$1,$C5142:$C5145,0)),1*a_vote,0)+IF(MATCH(K$1,$D5142:$D5145,0)&gt;MATCH(L$1,$D5142:$D5145,0),1*b_vote,0)+IF(MATCH(K$1,$E5142:$E5145,0)&gt;MATCH(L$1,$E5142:$E5145,0),1*c_vote,0)+IF(MATCH(K$1,$F5142:$F5145,0)&gt;MATCH(L$1,$F5142:$F5145,0),1*d_vote,0)</f>
        <v>0.47</v>
      </c>
      <c r="M5142" s="3">
        <f>IF(MATCH($M$1,$C5142:$C5145,0)&lt;(MATCH($N$1,$C5142:$C5145,0)),1*a_vote,0)+IF(MATCH($M$1,$D5142:$D5145,0)&lt;MATCH($N$1,$D5142:$D5145,0),1*b_vote,0)+IF(MATCH($M$1,$E5142:$E5145,0)&lt;MATCH($N$1,$E5142:$E5145,0),1*c_vote,0)+IF(MATCH($M$1,$F5142:$F5145,0)&lt;MATCH($N$1,$F5142:$F5145,0),1*d_vote,0)</f>
        <v>0.27</v>
      </c>
      <c r="N5142" s="3">
        <f>IF(MATCH(M$1,$C5142:$C5145,0)&gt;(MATCH(N$1,$C5142:$C5145,0)),1*a_vote,0)+IF(MATCH(M$1,$D5142:$D5145,0)&gt;MATCH(N$1,$D5142:$D5145,0),1*b_vote,0)+IF(MATCH(M$1,$E5142:$E5145,0)&gt;MATCH(N$1,$E5142:$E5145,0),1*c_vote,0)+IF(MATCH(M$1,$F5142:$F5145,0)&gt;MATCH(N$1,$F5142:$F5145,0),1*d_vote,0)</f>
        <v>0.73</v>
      </c>
      <c r="O5142" s="3">
        <f>IF(MATCH($O$1,$C5142:$C5145,0)&lt;(MATCH($P$1,$C5142:$C5145,0)),1*a_vote,0)+IF(MATCH($O$1,$D5142:$D5145,0)&lt;MATCH($P$1,$D5142:$D5145,0),1*b_vote,0)+IF(MATCH($O$1,$E5142:$E5145,0)&lt;MATCH($P$1,$E5142:$E5145,0),1*c_vote,0)+IF(MATCH($O$1,$F5142:$F5145,0)&lt;MATCH($P$1,$F5142:$F5145,0),1*d_vote,0)</f>
        <v>0.53</v>
      </c>
      <c r="P5142" s="3">
        <f>IF(MATCH(O$1,$C5142:$C5145,0)&gt;(MATCH(P$1,$C5142:$C5145,0)),1*a_vote,0)+IF(MATCH(O$1,$D5142:$D5145,0)&gt;MATCH(P$1,$D5142:$D5145,0),1*b_vote,0)+IF(MATCH(O$1,$E5142:$E5145,0)&gt;MATCH(P$1,$E5142:$E5145,0),1*c_vote,0)+IF(MATCH(O$1,$F5142:$F5145,0)&gt;MATCH(P$1,$F5142:$F5145,0),1*d_vote,0)</f>
        <v>0.47</v>
      </c>
      <c r="Q5142" s="3">
        <f>IF(MATCH($Q$1,$C5142:$C5145,0)&lt;(MATCH($R$1,$C5142:$C5145,0)),1*a_vote,0)+IF(MATCH($Q$1,$D5142:$D5145,0)&lt;MATCH($R$1,$D5142:$D5145,0),1*b_vote,0)+IF(MATCH($Q$1,$E5142:$E5145,0)&lt;MATCH($R$1,$E5142:$E5145,0),1*c_vote,0)+IF(MATCH($Q$1,$F5142:$F5145,0)&lt;MATCH($R$1,$F5142:$F5145,0),1*d_vote,0)</f>
        <v>0.53</v>
      </c>
      <c r="R5142" s="3">
        <f>IF(MATCH(Q$1,$C5142:$C5145,0)&gt;(MATCH(R$1,$C5142:$C5145,0)),1*a_vote,0)+IF(MATCH(Q$1,$D5142:$D5145,0)&gt;MATCH(R$1,$D5142:$D5145,0),1*b_vote,0)+IF(MATCH(Q$1,$E5142:$E5145,0)&gt;MATCH(R$1,$E5142:$E5145,0),1*c_vote,0)+IF(MATCH(Q$1,$F5142:$F5145,0)&gt;MATCH(R$1,$F5142:$F5145,0),1*d_vote,0)</f>
        <v>0.47</v>
      </c>
      <c r="S5142" s="3">
        <f>IF(MATCH($S$1,$C5142:$C5145,0)&lt;(MATCH($T$1,$C5142:$C5145,0)),1*a_vote,0)+IF(MATCH($S$1,$D5142:$D5145,0)&lt;MATCH($T$1,$D5142:$D5145,0),1*b_vote,0)+IF(MATCH($S$1,$E5142:$E5145,0)&lt;MATCH($T$1,$E5142:$E5145,0),1*c_vote,0)+IF(MATCH($S$1,$F5142:$F5145,0)&lt;MATCH($T$1,$F5142:$F5145,0),1*d_vote,0)</f>
        <v>0.25</v>
      </c>
      <c r="T5142" s="3">
        <f>IF(MATCH(S$1,$C5142:$C5145,0)&gt;(MATCH(T$1,$C5142:$C5145,0)),1*a_vote,0)+IF(MATCH(S$1,$D5142:$D5145,0)&gt;MATCH(T$1,$D5142:$D5145,0),1*b_vote,0)+IF(MATCH(S$1,$E5142:$E5145,0)&gt;MATCH(T$1,$E5142:$E5145,0),1*c_vote,0)+IF(MATCH(S$1,$F5142:$F5145,0)&gt;MATCH(T$1,$F5142:$F5145,0),1*d_vote,0)</f>
        <v>0.75</v>
      </c>
    </row>
    <row r="5143" spans="1:20" x14ac:dyDescent="0.25">
      <c r="A5143">
        <f t="shared" si="162"/>
        <v>5142</v>
      </c>
      <c r="B5143">
        <f t="shared" si="163"/>
        <v>1286</v>
      </c>
      <c r="C5143" t="str">
        <f>INDEX('VBA code_permu_wo_repettn'!$T$3:$Y$6,COUNTIF('Profile-matrices_Condorcet'!$B$2:$B5143,'Profile-matrices_Condorcet'!$B5143),MATCH(INDEX('numeric possibilities'!D$3:D$1298,VLOOKUP($B5143,'numeric possibilities'!$C$3:$G$1298,1)),'VBA code_permu_wo_repettn'!$T$2:$Y$2))</f>
        <v>B</v>
      </c>
      <c r="D5143" t="str">
        <f>INDEX('VBA code_permu_wo_repettn'!$AA$3:$AF$6,COUNTIF('Profile-matrices_Condorcet'!$B$2:$B5143,'Profile-matrices_Condorcet'!$B5143),MATCH(INDEX('numeric possibilities'!E$3:E$1298,VLOOKUP($B5143,'numeric possibilities'!$C$3:$G$1298,1)),'VBA code_permu_wo_repettn'!$AA$2:$AF$2))</f>
        <v>D</v>
      </c>
      <c r="E5143" t="str">
        <f>INDEX('VBA code_permu_wo_repettn'!$AH$3:$AM$6,COUNTIF('Profile-matrices_Condorcet'!$B$2:$B5143,'Profile-matrices_Condorcet'!$B5143),MATCH(INDEX('numeric possibilities'!F$3:F$1298,VLOOKUP($B5143,'numeric possibilities'!$C$3:$G$1298,1)),'VBA code_permu_wo_repettn'!$AH$2:$AM$2))</f>
        <v>D</v>
      </c>
      <c r="F5143" t="str">
        <f>INDEX('VBA code_permu_wo_repettn'!$AO$3:$AT$6,COUNTIF('Profile-matrices_Condorcet'!$B$2:$B5143,'Profile-matrices_Condorcet'!$B5143),MATCH(INDEX('numeric possibilities'!G$3:G$1298,VLOOKUP($B5143,'numeric possibilities'!$C$3:$G$1298,1)),'VBA code_permu_wo_repettn'!$AO$2:$AT$2))</f>
        <v>C</v>
      </c>
      <c r="H5143" t="s">
        <v>15</v>
      </c>
      <c r="I5143" t="str">
        <f>IF(I5142&gt;J5142,$I$1,IF(I5142&lt;J5142,$J$1,0))</f>
        <v>B</v>
      </c>
      <c r="K5143" t="str">
        <f>IF(K5142&gt;L5142,$K$1,IF(K5142&lt;L5142,$L$1,0))</f>
        <v>A</v>
      </c>
      <c r="M5143" t="str">
        <f>IF(M5142&gt;N5142,$M$1,IF(M5142&lt;N5142,$N$1,0))</f>
        <v>D</v>
      </c>
      <c r="O5143" t="str">
        <f>IF(O5142&gt;P5142,$O$1,IF(O5142&lt;P5142,$P$1,0))</f>
        <v>B</v>
      </c>
      <c r="Q5143" t="str">
        <f>IF(Q5142&gt;R5142,$Q$1,IF(Q5142&lt;R5142,$R$1,0))</f>
        <v>B</v>
      </c>
      <c r="S5143" t="str">
        <f>IF(S5142&gt;T5142,$S$1,IF(S5142&lt;T5142,$T$1,0))</f>
        <v>D</v>
      </c>
    </row>
    <row r="5144" spans="1:20" x14ac:dyDescent="0.25">
      <c r="A5144">
        <f t="shared" si="162"/>
        <v>5143</v>
      </c>
      <c r="B5144">
        <f t="shared" si="163"/>
        <v>1286</v>
      </c>
      <c r="C5144" t="str">
        <f>INDEX('VBA code_permu_wo_repettn'!$T$3:$Y$6,COUNTIF('Profile-matrices_Condorcet'!$B$2:$B5144,'Profile-matrices_Condorcet'!$B5144),MATCH(INDEX('numeric possibilities'!D$3:D$1298,VLOOKUP($B5144,'numeric possibilities'!$C$3:$G$1298,1)),'VBA code_permu_wo_repettn'!$T$2:$Y$2))</f>
        <v>D</v>
      </c>
      <c r="D5144" t="str">
        <f>INDEX('VBA code_permu_wo_repettn'!$AA$3:$AF$6,COUNTIF('Profile-matrices_Condorcet'!$B$2:$B5144,'Profile-matrices_Condorcet'!$B5144),MATCH(INDEX('numeric possibilities'!E$3:E$1298,VLOOKUP($B5144,'numeric possibilities'!$C$3:$G$1298,1)),'VBA code_permu_wo_repettn'!$AA$2:$AF$2))</f>
        <v>A</v>
      </c>
      <c r="E5144" t="str">
        <f>INDEX('VBA code_permu_wo_repettn'!$AH$3:$AM$6,COUNTIF('Profile-matrices_Condorcet'!$B$2:$B5144,'Profile-matrices_Condorcet'!$B5144),MATCH(INDEX('numeric possibilities'!F$3:F$1298,VLOOKUP($B5144,'numeric possibilities'!$C$3:$G$1298,1)),'VBA code_permu_wo_repettn'!$AH$2:$AM$2))</f>
        <v>B</v>
      </c>
      <c r="F5144" t="str">
        <f>INDEX('VBA code_permu_wo_repettn'!$AO$3:$AT$6,COUNTIF('Profile-matrices_Condorcet'!$B$2:$B5144,'Profile-matrices_Condorcet'!$B5144),MATCH(INDEX('numeric possibilities'!G$3:G$1298,VLOOKUP($B5144,'numeric possibilities'!$C$3:$G$1298,1)),'VBA code_permu_wo_repettn'!$AO$2:$AT$2))</f>
        <v>B</v>
      </c>
      <c r="I5144" t="s">
        <v>0</v>
      </c>
      <c r="J5144" t="s">
        <v>1</v>
      </c>
      <c r="K5144" t="s">
        <v>2</v>
      </c>
      <c r="L5144" t="s">
        <v>3</v>
      </c>
    </row>
    <row r="5145" spans="1:20" x14ac:dyDescent="0.25">
      <c r="A5145">
        <f t="shared" si="162"/>
        <v>5144</v>
      </c>
      <c r="B5145">
        <f t="shared" si="163"/>
        <v>1286</v>
      </c>
      <c r="C5145" t="str">
        <f>INDEX('VBA code_permu_wo_repettn'!$T$3:$Y$6,COUNTIF('Profile-matrices_Condorcet'!$B$2:$B5145,'Profile-matrices_Condorcet'!$B5145),MATCH(INDEX('numeric possibilities'!D$3:D$1298,VLOOKUP($B5145,'numeric possibilities'!$C$3:$G$1298,1)),'VBA code_permu_wo_repettn'!$T$2:$Y$2))</f>
        <v>C</v>
      </c>
      <c r="D5145" t="str">
        <f>INDEX('VBA code_permu_wo_repettn'!$AA$3:$AF$6,COUNTIF('Profile-matrices_Condorcet'!$B$2:$B5145,'Profile-matrices_Condorcet'!$B5145),MATCH(INDEX('numeric possibilities'!E$3:E$1298,VLOOKUP($B5145,'numeric possibilities'!$C$3:$G$1298,1)),'VBA code_permu_wo_repettn'!$AA$2:$AF$2))</f>
        <v>C</v>
      </c>
      <c r="E5145" t="str">
        <f>INDEX('VBA code_permu_wo_repettn'!$AH$3:$AM$6,COUNTIF('Profile-matrices_Condorcet'!$B$2:$B5145,'Profile-matrices_Condorcet'!$B5145),MATCH(INDEX('numeric possibilities'!F$3:F$1298,VLOOKUP($B5145,'numeric possibilities'!$C$3:$G$1298,1)),'VBA code_permu_wo_repettn'!$AH$2:$AM$2))</f>
        <v>A</v>
      </c>
      <c r="F5145" t="str">
        <f>INDEX('VBA code_permu_wo_repettn'!$AO$3:$AT$6,COUNTIF('Profile-matrices_Condorcet'!$B$2:$B5145,'Profile-matrices_Condorcet'!$B5145),MATCH(INDEX('numeric possibilities'!G$3:G$1298,VLOOKUP($B5145,'numeric possibilities'!$C$3:$G$1298,1)),'VBA code_permu_wo_repettn'!$AO$2:$AT$2))</f>
        <v>A</v>
      </c>
      <c r="G5145" t="str">
        <f>IF(MAX(I5145:L5145)&gt;='numeric possibilities'!$B$4/2,INDEX('Profile-matrices_Condorcet'!I5144:L5144,1,MATCH(MAX('Profile-matrices_Condorcet'!I5145:L5145),'Profile-matrices_Condorcet'!I5145:L5145,0)),"NCW")</f>
        <v>B</v>
      </c>
      <c r="H5145" t="s">
        <v>13</v>
      </c>
      <c r="I5145" s="3">
        <f>COUNTIF($I5143:$S5143,I5144)</f>
        <v>1</v>
      </c>
      <c r="J5145" s="3">
        <f>COUNTIF($I5143:$S5143,J5144)</f>
        <v>3</v>
      </c>
      <c r="K5145" s="3">
        <f>COUNTIF($I5143:$S5143,K5144)</f>
        <v>0</v>
      </c>
      <c r="L5145" s="3">
        <f>COUNTIF($I5143:$S5143,L5144)</f>
        <v>2</v>
      </c>
    </row>
    <row r="5146" spans="1:20" x14ac:dyDescent="0.25">
      <c r="A5146">
        <f t="shared" si="162"/>
        <v>5145</v>
      </c>
      <c r="B5146">
        <f t="shared" si="163"/>
        <v>1287</v>
      </c>
      <c r="C5146" t="str">
        <f>INDEX('VBA code_permu_wo_repettn'!$T$3:$Y$6,COUNTIF('Profile-matrices_Condorcet'!$B$2:$B5146,'Profile-matrices_Condorcet'!$B5146),MATCH(INDEX('numeric possibilities'!D$3:D$1298,VLOOKUP($B5146,'numeric possibilities'!$C$3:$G$1298,1)),'VBA code_permu_wo_repettn'!$T$2:$Y$2))</f>
        <v>A</v>
      </c>
      <c r="D5146" t="str">
        <f>INDEX('VBA code_permu_wo_repettn'!$AA$3:$AF$6,COUNTIF('Profile-matrices_Condorcet'!$B$2:$B5146,'Profile-matrices_Condorcet'!$B5146),MATCH(INDEX('numeric possibilities'!E$3:E$1298,VLOOKUP($B5146,'numeric possibilities'!$C$3:$G$1298,1)),'VBA code_permu_wo_repettn'!$AA$2:$AF$2))</f>
        <v>B</v>
      </c>
      <c r="E5146" t="str">
        <f>INDEX('VBA code_permu_wo_repettn'!$AH$3:$AM$6,COUNTIF('Profile-matrices_Condorcet'!$B$2:$B5146,'Profile-matrices_Condorcet'!$B5146),MATCH(INDEX('numeric possibilities'!F$3:F$1298,VLOOKUP($B5146,'numeric possibilities'!$C$3:$G$1298,1)),'VBA code_permu_wo_repettn'!$AH$2:$AM$2))</f>
        <v>C</v>
      </c>
      <c r="F5146" t="str">
        <f>INDEX('VBA code_permu_wo_repettn'!$AO$3:$AT$6,COUNTIF('Profile-matrices_Condorcet'!$B$2:$B5146,'Profile-matrices_Condorcet'!$B5146),MATCH(INDEX('numeric possibilities'!G$3:G$1298,VLOOKUP($B5146,'numeric possibilities'!$C$3:$G$1298,1)),'VBA code_permu_wo_repettn'!$AO$2:$AT$2))</f>
        <v>D</v>
      </c>
      <c r="H5146" t="s">
        <v>14</v>
      </c>
      <c r="I5146" s="3">
        <f>IF(MATCH(I$1,$C5146:$C5149,0)&lt;(MATCH(J$1,$C5146:$C5149,0)),1*a_vote,0)+IF(MATCH(I$1,$D5146:$D5149,0)&lt;MATCH(J$1,$D5146:$D5149,0),1*b_vote,0)+IF(MATCH(I$1,$E5146:$E5149,0)&lt;MATCH(J$1,$E5146:$E5149,0),1*c_vote,0)+IF(MATCH(I$1,$F5146:$F5149,0)&lt;MATCH(J$1,$F5146:$F5149,0),1*d_vote,0)</f>
        <v>0.27</v>
      </c>
      <c r="J5146" s="3">
        <f>IF(MATCH(I$1,$C5146:$C5149,0)&gt;(MATCH(J$1,$C5146:$C5149,0)),1*a_vote,0)+IF(MATCH(I$1,$D5146:$D5149,0)&gt;MATCH(J$1,$D5146:$D5149,0),1*b_vote,0)+IF(MATCH(I$1,$E5146:$E5149,0)&gt;MATCH(J$1,$E5146:$E5149,0),1*c_vote,0)+IF(MATCH(I$1,$F5146:$F5149,0)&gt;MATCH(J$1,$F5146:$F5149,0),1*d_vote,0)</f>
        <v>0.73</v>
      </c>
      <c r="K5146" s="3">
        <f>IF(MATCH($K$1,$C5146:$C5149,0)&lt;(MATCH($L$1,$C5146:$C5149,0)),1*a_vote,0)+IF(MATCH($K$1,$D5146:$D5149,0)&lt;MATCH($L$1,$D5146:$D5149,0),1*b_vote,0)+IF(MATCH($K$1,$E5146:$E5149,0)&lt;MATCH($L$1,$E5146:$E5149,0),1*c_vote,0)+IF(MATCH($K$1,$F5146:$F5149,0)&lt;MATCH($L$1,$F5146:$F5149,0),1*d_vote,0)</f>
        <v>0.53</v>
      </c>
      <c r="L5146" s="3">
        <f>IF(MATCH(K$1,$C5146:$C5149,0)&gt;(MATCH(L$1,$C5146:$C5149,0)),1*a_vote,0)+IF(MATCH(K$1,$D5146:$D5149,0)&gt;MATCH(L$1,$D5146:$D5149,0),1*b_vote,0)+IF(MATCH(K$1,$E5146:$E5149,0)&gt;MATCH(L$1,$E5146:$E5149,0),1*c_vote,0)+IF(MATCH(K$1,$F5146:$F5149,0)&gt;MATCH(L$1,$F5146:$F5149,0),1*d_vote,0)</f>
        <v>0.47</v>
      </c>
      <c r="M5146" s="3">
        <f>IF(MATCH($M$1,$C5146:$C5149,0)&lt;(MATCH($N$1,$C5146:$C5149,0)),1*a_vote,0)+IF(MATCH($M$1,$D5146:$D5149,0)&lt;MATCH($N$1,$D5146:$D5149,0),1*b_vote,0)+IF(MATCH($M$1,$E5146:$E5149,0)&lt;MATCH($N$1,$E5146:$E5149,0),1*c_vote,0)+IF(MATCH($M$1,$F5146:$F5149,0)&lt;MATCH($N$1,$F5146:$F5149,0),1*d_vote,0)</f>
        <v>0.27</v>
      </c>
      <c r="N5146" s="3">
        <f>IF(MATCH(M$1,$C5146:$C5149,0)&gt;(MATCH(N$1,$C5146:$C5149,0)),1*a_vote,0)+IF(MATCH(M$1,$D5146:$D5149,0)&gt;MATCH(N$1,$D5146:$D5149,0),1*b_vote,0)+IF(MATCH(M$1,$E5146:$E5149,0)&gt;MATCH(N$1,$E5146:$E5149,0),1*c_vote,0)+IF(MATCH(M$1,$F5146:$F5149,0)&gt;MATCH(N$1,$F5146:$F5149,0),1*d_vote,0)</f>
        <v>0.73</v>
      </c>
      <c r="O5146" s="3">
        <f>IF(MATCH($O$1,$C5146:$C5149,0)&lt;(MATCH($P$1,$C5146:$C5149,0)),1*a_vote,0)+IF(MATCH($O$1,$D5146:$D5149,0)&lt;MATCH($P$1,$D5146:$D5149,0),1*b_vote,0)+IF(MATCH($O$1,$E5146:$E5149,0)&lt;MATCH($P$1,$E5146:$E5149,0),1*c_vote,0)+IF(MATCH($O$1,$F5146:$F5149,0)&lt;MATCH($P$1,$F5146:$F5149,0),1*d_vote,0)</f>
        <v>0.26</v>
      </c>
      <c r="P5146" s="3">
        <f>IF(MATCH(O$1,$C5146:$C5149,0)&gt;(MATCH(P$1,$C5146:$C5149,0)),1*a_vote,0)+IF(MATCH(O$1,$D5146:$D5149,0)&gt;MATCH(P$1,$D5146:$D5149,0),1*b_vote,0)+IF(MATCH(O$1,$E5146:$E5149,0)&gt;MATCH(P$1,$E5146:$E5149,0),1*c_vote,0)+IF(MATCH(O$1,$F5146:$F5149,0)&gt;MATCH(P$1,$F5146:$F5149,0),1*d_vote,0)</f>
        <v>0.74</v>
      </c>
      <c r="Q5146" s="3">
        <f>IF(MATCH($Q$1,$C5146:$C5149,0)&lt;(MATCH($R$1,$C5146:$C5149,0)),1*a_vote,0)+IF(MATCH($Q$1,$D5146:$D5149,0)&lt;MATCH($R$1,$D5146:$D5149,0),1*b_vote,0)+IF(MATCH($Q$1,$E5146:$E5149,0)&lt;MATCH($R$1,$E5146:$E5149,0),1*c_vote,0)+IF(MATCH($Q$1,$F5146:$F5149,0)&lt;MATCH($R$1,$F5146:$F5149,0),1*d_vote,0)</f>
        <v>0.53</v>
      </c>
      <c r="R5146" s="3">
        <f>IF(MATCH(Q$1,$C5146:$C5149,0)&gt;(MATCH(R$1,$C5146:$C5149,0)),1*a_vote,0)+IF(MATCH(Q$1,$D5146:$D5149,0)&gt;MATCH(R$1,$D5146:$D5149,0),1*b_vote,0)+IF(MATCH(Q$1,$E5146:$E5149,0)&gt;MATCH(R$1,$E5146:$E5149,0),1*c_vote,0)+IF(MATCH(Q$1,$F5146:$F5149,0)&gt;MATCH(R$1,$F5146:$F5149,0),1*d_vote,0)</f>
        <v>0.47</v>
      </c>
      <c r="S5146" s="3">
        <f>IF(MATCH($S$1,$C5146:$C5149,0)&lt;(MATCH($T$1,$C5146:$C5149,0)),1*a_vote,0)+IF(MATCH($S$1,$D5146:$D5149,0)&lt;MATCH($T$1,$D5146:$D5149,0),1*b_vote,0)+IF(MATCH($S$1,$E5146:$E5149,0)&lt;MATCH($T$1,$E5146:$E5149,0),1*c_vote,0)+IF(MATCH($S$1,$F5146:$F5149,0)&lt;MATCH($T$1,$F5146:$F5149,0),1*d_vote,0)</f>
        <v>0.52</v>
      </c>
      <c r="T5146" s="3">
        <f>IF(MATCH(S$1,$C5146:$C5149,0)&gt;(MATCH(T$1,$C5146:$C5149,0)),1*a_vote,0)+IF(MATCH(S$1,$D5146:$D5149,0)&gt;MATCH(T$1,$D5146:$D5149,0),1*b_vote,0)+IF(MATCH(S$1,$E5146:$E5149,0)&gt;MATCH(T$1,$E5146:$E5149,0),1*c_vote,0)+IF(MATCH(S$1,$F5146:$F5149,0)&gt;MATCH(T$1,$F5146:$F5149,0),1*d_vote,0)</f>
        <v>0.48</v>
      </c>
    </row>
    <row r="5147" spans="1:20" x14ac:dyDescent="0.25">
      <c r="A5147">
        <f t="shared" si="162"/>
        <v>5146</v>
      </c>
      <c r="B5147">
        <f t="shared" si="163"/>
        <v>1287</v>
      </c>
      <c r="C5147" t="str">
        <f>INDEX('VBA code_permu_wo_repettn'!$T$3:$Y$6,COUNTIF('Profile-matrices_Condorcet'!$B$2:$B5147,'Profile-matrices_Condorcet'!$B5147),MATCH(INDEX('numeric possibilities'!D$3:D$1298,VLOOKUP($B5147,'numeric possibilities'!$C$3:$G$1298,1)),'VBA code_permu_wo_repettn'!$T$2:$Y$2))</f>
        <v>C</v>
      </c>
      <c r="D5147" t="str">
        <f>INDEX('VBA code_permu_wo_repettn'!$AA$3:$AF$6,COUNTIF('Profile-matrices_Condorcet'!$B$2:$B5147,'Profile-matrices_Condorcet'!$B5147),MATCH(INDEX('numeric possibilities'!E$3:E$1298,VLOOKUP($B5147,'numeric possibilities'!$C$3:$G$1298,1)),'VBA code_permu_wo_repettn'!$AA$2:$AF$2))</f>
        <v>D</v>
      </c>
      <c r="E5147" t="str">
        <f>INDEX('VBA code_permu_wo_repettn'!$AH$3:$AM$6,COUNTIF('Profile-matrices_Condorcet'!$B$2:$B5147,'Profile-matrices_Condorcet'!$B5147),MATCH(INDEX('numeric possibilities'!F$3:F$1298,VLOOKUP($B5147,'numeric possibilities'!$C$3:$G$1298,1)),'VBA code_permu_wo_repettn'!$AH$2:$AM$2))</f>
        <v>D</v>
      </c>
      <c r="F5147" t="str">
        <f>INDEX('VBA code_permu_wo_repettn'!$AO$3:$AT$6,COUNTIF('Profile-matrices_Condorcet'!$B$2:$B5147,'Profile-matrices_Condorcet'!$B5147),MATCH(INDEX('numeric possibilities'!G$3:G$1298,VLOOKUP($B5147,'numeric possibilities'!$C$3:$G$1298,1)),'VBA code_permu_wo_repettn'!$AO$2:$AT$2))</f>
        <v>C</v>
      </c>
      <c r="H5147" t="s">
        <v>15</v>
      </c>
      <c r="I5147" t="str">
        <f>IF(I5146&gt;J5146,$I$1,IF(I5146&lt;J5146,$J$1,0))</f>
        <v>B</v>
      </c>
      <c r="K5147" t="str">
        <f>IF(K5146&gt;L5146,$K$1,IF(K5146&lt;L5146,$L$1,0))</f>
        <v>A</v>
      </c>
      <c r="M5147" t="str">
        <f>IF(M5146&gt;N5146,$M$1,IF(M5146&lt;N5146,$N$1,0))</f>
        <v>D</v>
      </c>
      <c r="O5147" t="str">
        <f>IF(O5146&gt;P5146,$O$1,IF(O5146&lt;P5146,$P$1,0))</f>
        <v>C</v>
      </c>
      <c r="Q5147" t="str">
        <f>IF(Q5146&gt;R5146,$Q$1,IF(Q5146&lt;R5146,$R$1,0))</f>
        <v>B</v>
      </c>
      <c r="S5147" t="str">
        <f>IF(S5146&gt;T5146,$S$1,IF(S5146&lt;T5146,$T$1,0))</f>
        <v>C</v>
      </c>
    </row>
    <row r="5148" spans="1:20" x14ac:dyDescent="0.25">
      <c r="A5148">
        <f t="shared" si="162"/>
        <v>5147</v>
      </c>
      <c r="B5148">
        <f t="shared" si="163"/>
        <v>1287</v>
      </c>
      <c r="C5148" t="str">
        <f>INDEX('VBA code_permu_wo_repettn'!$T$3:$Y$6,COUNTIF('Profile-matrices_Condorcet'!$B$2:$B5148,'Profile-matrices_Condorcet'!$B5148),MATCH(INDEX('numeric possibilities'!D$3:D$1298,VLOOKUP($B5148,'numeric possibilities'!$C$3:$G$1298,1)),'VBA code_permu_wo_repettn'!$T$2:$Y$2))</f>
        <v>B</v>
      </c>
      <c r="D5148" t="str">
        <f>INDEX('VBA code_permu_wo_repettn'!$AA$3:$AF$6,COUNTIF('Profile-matrices_Condorcet'!$B$2:$B5148,'Profile-matrices_Condorcet'!$B5148),MATCH(INDEX('numeric possibilities'!E$3:E$1298,VLOOKUP($B5148,'numeric possibilities'!$C$3:$G$1298,1)),'VBA code_permu_wo_repettn'!$AA$2:$AF$2))</f>
        <v>A</v>
      </c>
      <c r="E5148" t="str">
        <f>INDEX('VBA code_permu_wo_repettn'!$AH$3:$AM$6,COUNTIF('Profile-matrices_Condorcet'!$B$2:$B5148,'Profile-matrices_Condorcet'!$B5148),MATCH(INDEX('numeric possibilities'!F$3:F$1298,VLOOKUP($B5148,'numeric possibilities'!$C$3:$G$1298,1)),'VBA code_permu_wo_repettn'!$AH$2:$AM$2))</f>
        <v>B</v>
      </c>
      <c r="F5148" t="str">
        <f>INDEX('VBA code_permu_wo_repettn'!$AO$3:$AT$6,COUNTIF('Profile-matrices_Condorcet'!$B$2:$B5148,'Profile-matrices_Condorcet'!$B5148),MATCH(INDEX('numeric possibilities'!G$3:G$1298,VLOOKUP($B5148,'numeric possibilities'!$C$3:$G$1298,1)),'VBA code_permu_wo_repettn'!$AO$2:$AT$2))</f>
        <v>B</v>
      </c>
      <c r="I5148" t="s">
        <v>0</v>
      </c>
      <c r="J5148" t="s">
        <v>1</v>
      </c>
      <c r="K5148" t="s">
        <v>2</v>
      </c>
      <c r="L5148" t="s">
        <v>3</v>
      </c>
    </row>
    <row r="5149" spans="1:20" x14ac:dyDescent="0.25">
      <c r="A5149">
        <f t="shared" si="162"/>
        <v>5148</v>
      </c>
      <c r="B5149">
        <f t="shared" si="163"/>
        <v>1287</v>
      </c>
      <c r="C5149" t="str">
        <f>INDEX('VBA code_permu_wo_repettn'!$T$3:$Y$6,COUNTIF('Profile-matrices_Condorcet'!$B$2:$B5149,'Profile-matrices_Condorcet'!$B5149),MATCH(INDEX('numeric possibilities'!D$3:D$1298,VLOOKUP($B5149,'numeric possibilities'!$C$3:$G$1298,1)),'VBA code_permu_wo_repettn'!$T$2:$Y$2))</f>
        <v>D</v>
      </c>
      <c r="D5149" t="str">
        <f>INDEX('VBA code_permu_wo_repettn'!$AA$3:$AF$6,COUNTIF('Profile-matrices_Condorcet'!$B$2:$B5149,'Profile-matrices_Condorcet'!$B5149),MATCH(INDEX('numeric possibilities'!E$3:E$1298,VLOOKUP($B5149,'numeric possibilities'!$C$3:$G$1298,1)),'VBA code_permu_wo_repettn'!$AA$2:$AF$2))</f>
        <v>C</v>
      </c>
      <c r="E5149" t="str">
        <f>INDEX('VBA code_permu_wo_repettn'!$AH$3:$AM$6,COUNTIF('Profile-matrices_Condorcet'!$B$2:$B5149,'Profile-matrices_Condorcet'!$B5149),MATCH(INDEX('numeric possibilities'!F$3:F$1298,VLOOKUP($B5149,'numeric possibilities'!$C$3:$G$1298,1)),'VBA code_permu_wo_repettn'!$AH$2:$AM$2))</f>
        <v>A</v>
      </c>
      <c r="F5149" t="str">
        <f>INDEX('VBA code_permu_wo_repettn'!$AO$3:$AT$6,COUNTIF('Profile-matrices_Condorcet'!$B$2:$B5149,'Profile-matrices_Condorcet'!$B5149),MATCH(INDEX('numeric possibilities'!G$3:G$1298,VLOOKUP($B5149,'numeric possibilities'!$C$3:$G$1298,1)),'VBA code_permu_wo_repettn'!$AO$2:$AT$2))</f>
        <v>A</v>
      </c>
      <c r="G5149" t="str">
        <f>IF(MAX(I5149:L5149)&gt;='numeric possibilities'!$B$4/2,INDEX('Profile-matrices_Condorcet'!I5148:L5148,1,MATCH(MAX('Profile-matrices_Condorcet'!I5149:L5149),'Profile-matrices_Condorcet'!I5149:L5149,0)),"NCW")</f>
        <v>NCW</v>
      </c>
      <c r="H5149" t="s">
        <v>13</v>
      </c>
      <c r="I5149" s="3">
        <f>COUNTIF($I5147:$S5147,I5148)</f>
        <v>1</v>
      </c>
      <c r="J5149" s="3">
        <f>COUNTIF($I5147:$S5147,J5148)</f>
        <v>2</v>
      </c>
      <c r="K5149" s="3">
        <f>COUNTIF($I5147:$S5147,K5148)</f>
        <v>2</v>
      </c>
      <c r="L5149" s="3">
        <f>COUNTIF($I5147:$S5147,L5148)</f>
        <v>1</v>
      </c>
    </row>
    <row r="5150" spans="1:20" x14ac:dyDescent="0.25">
      <c r="A5150">
        <f t="shared" si="162"/>
        <v>5149</v>
      </c>
      <c r="B5150">
        <f t="shared" si="163"/>
        <v>1288</v>
      </c>
      <c r="C5150" t="str">
        <f>INDEX('VBA code_permu_wo_repettn'!$T$3:$Y$6,COUNTIF('Profile-matrices_Condorcet'!$B$2:$B5150,'Profile-matrices_Condorcet'!$B5150),MATCH(INDEX('numeric possibilities'!D$3:D$1298,VLOOKUP($B5150,'numeric possibilities'!$C$3:$G$1298,1)),'VBA code_permu_wo_repettn'!$T$2:$Y$2))</f>
        <v>A</v>
      </c>
      <c r="D5150" t="str">
        <f>INDEX('VBA code_permu_wo_repettn'!$AA$3:$AF$6,COUNTIF('Profile-matrices_Condorcet'!$B$2:$B5150,'Profile-matrices_Condorcet'!$B5150),MATCH(INDEX('numeric possibilities'!E$3:E$1298,VLOOKUP($B5150,'numeric possibilities'!$C$3:$G$1298,1)),'VBA code_permu_wo_repettn'!$AA$2:$AF$2))</f>
        <v>B</v>
      </c>
      <c r="E5150" t="str">
        <f>INDEX('VBA code_permu_wo_repettn'!$AH$3:$AM$6,COUNTIF('Profile-matrices_Condorcet'!$B$2:$B5150,'Profile-matrices_Condorcet'!$B5150),MATCH(INDEX('numeric possibilities'!F$3:F$1298,VLOOKUP($B5150,'numeric possibilities'!$C$3:$G$1298,1)),'VBA code_permu_wo_repettn'!$AH$2:$AM$2))</f>
        <v>C</v>
      </c>
      <c r="F5150" t="str">
        <f>INDEX('VBA code_permu_wo_repettn'!$AO$3:$AT$6,COUNTIF('Profile-matrices_Condorcet'!$B$2:$B5150,'Profile-matrices_Condorcet'!$B5150),MATCH(INDEX('numeric possibilities'!G$3:G$1298,VLOOKUP($B5150,'numeric possibilities'!$C$3:$G$1298,1)),'VBA code_permu_wo_repettn'!$AO$2:$AT$2))</f>
        <v>D</v>
      </c>
      <c r="H5150" t="s">
        <v>14</v>
      </c>
      <c r="I5150" s="3">
        <f>IF(MATCH(I$1,$C5150:$C5153,0)&lt;(MATCH(J$1,$C5150:$C5153,0)),1*a_vote,0)+IF(MATCH(I$1,$D5150:$D5153,0)&lt;MATCH(J$1,$D5150:$D5153,0),1*b_vote,0)+IF(MATCH(I$1,$E5150:$E5153,0)&lt;MATCH(J$1,$E5150:$E5153,0),1*c_vote,0)+IF(MATCH(I$1,$F5150:$F5153,0)&lt;MATCH(J$1,$F5150:$F5153,0),1*d_vote,0)</f>
        <v>0.27</v>
      </c>
      <c r="J5150" s="3">
        <f>IF(MATCH(I$1,$C5150:$C5153,0)&gt;(MATCH(J$1,$C5150:$C5153,0)),1*a_vote,0)+IF(MATCH(I$1,$D5150:$D5153,0)&gt;MATCH(J$1,$D5150:$D5153,0),1*b_vote,0)+IF(MATCH(I$1,$E5150:$E5153,0)&gt;MATCH(J$1,$E5150:$E5153,0),1*c_vote,0)+IF(MATCH(I$1,$F5150:$F5153,0)&gt;MATCH(J$1,$F5150:$F5153,0),1*d_vote,0)</f>
        <v>0.73</v>
      </c>
      <c r="K5150" s="3">
        <f>IF(MATCH($K$1,$C5150:$C5153,0)&lt;(MATCH($L$1,$C5150:$C5153,0)),1*a_vote,0)+IF(MATCH($K$1,$D5150:$D5153,0)&lt;MATCH($L$1,$D5150:$D5153,0),1*b_vote,0)+IF(MATCH($K$1,$E5150:$E5153,0)&lt;MATCH($L$1,$E5150:$E5153,0),1*c_vote,0)+IF(MATCH($K$1,$F5150:$F5153,0)&lt;MATCH($L$1,$F5150:$F5153,0),1*d_vote,0)</f>
        <v>0.53</v>
      </c>
      <c r="L5150" s="3">
        <f>IF(MATCH(K$1,$C5150:$C5153,0)&gt;(MATCH(L$1,$C5150:$C5153,0)),1*a_vote,0)+IF(MATCH(K$1,$D5150:$D5153,0)&gt;MATCH(L$1,$D5150:$D5153,0),1*b_vote,0)+IF(MATCH(K$1,$E5150:$E5153,0)&gt;MATCH(L$1,$E5150:$E5153,0),1*c_vote,0)+IF(MATCH(K$1,$F5150:$F5153,0)&gt;MATCH(L$1,$F5150:$F5153,0),1*d_vote,0)</f>
        <v>0.47</v>
      </c>
      <c r="M5150" s="3">
        <f>IF(MATCH($M$1,$C5150:$C5153,0)&lt;(MATCH($N$1,$C5150:$C5153,0)),1*a_vote,0)+IF(MATCH($M$1,$D5150:$D5153,0)&lt;MATCH($N$1,$D5150:$D5153,0),1*b_vote,0)+IF(MATCH($M$1,$E5150:$E5153,0)&lt;MATCH($N$1,$E5150:$E5153,0),1*c_vote,0)+IF(MATCH($M$1,$F5150:$F5153,0)&lt;MATCH($N$1,$F5150:$F5153,0),1*d_vote,0)</f>
        <v>0.27</v>
      </c>
      <c r="N5150" s="3">
        <f>IF(MATCH(M$1,$C5150:$C5153,0)&gt;(MATCH(N$1,$C5150:$C5153,0)),1*a_vote,0)+IF(MATCH(M$1,$D5150:$D5153,0)&gt;MATCH(N$1,$D5150:$D5153,0),1*b_vote,0)+IF(MATCH(M$1,$E5150:$E5153,0)&gt;MATCH(N$1,$E5150:$E5153,0),1*c_vote,0)+IF(MATCH(M$1,$F5150:$F5153,0)&gt;MATCH(N$1,$F5150:$F5153,0),1*d_vote,0)</f>
        <v>0.73</v>
      </c>
      <c r="O5150" s="3">
        <f>IF(MATCH($O$1,$C5150:$C5153,0)&lt;(MATCH($P$1,$C5150:$C5153,0)),1*a_vote,0)+IF(MATCH($O$1,$D5150:$D5153,0)&lt;MATCH($P$1,$D5150:$D5153,0),1*b_vote,0)+IF(MATCH($O$1,$E5150:$E5153,0)&lt;MATCH($P$1,$E5150:$E5153,0),1*c_vote,0)+IF(MATCH($O$1,$F5150:$F5153,0)&lt;MATCH($P$1,$F5150:$F5153,0),1*d_vote,0)</f>
        <v>0.26</v>
      </c>
      <c r="P5150" s="3">
        <f>IF(MATCH(O$1,$C5150:$C5153,0)&gt;(MATCH(P$1,$C5150:$C5153,0)),1*a_vote,0)+IF(MATCH(O$1,$D5150:$D5153,0)&gt;MATCH(P$1,$D5150:$D5153,0),1*b_vote,0)+IF(MATCH(O$1,$E5150:$E5153,0)&gt;MATCH(P$1,$E5150:$E5153,0),1*c_vote,0)+IF(MATCH(O$1,$F5150:$F5153,0)&gt;MATCH(P$1,$F5150:$F5153,0),1*d_vote,0)</f>
        <v>0.74</v>
      </c>
      <c r="Q5150" s="3">
        <f>IF(MATCH($Q$1,$C5150:$C5153,0)&lt;(MATCH($R$1,$C5150:$C5153,0)),1*a_vote,0)+IF(MATCH($Q$1,$D5150:$D5153,0)&lt;MATCH($R$1,$D5150:$D5153,0),1*b_vote,0)+IF(MATCH($Q$1,$E5150:$E5153,0)&lt;MATCH($R$1,$E5150:$E5153,0),1*c_vote,0)+IF(MATCH($Q$1,$F5150:$F5153,0)&lt;MATCH($R$1,$F5150:$F5153,0),1*d_vote,0)</f>
        <v>0.26</v>
      </c>
      <c r="R5150" s="3">
        <f>IF(MATCH(Q$1,$C5150:$C5153,0)&gt;(MATCH(R$1,$C5150:$C5153,0)),1*a_vote,0)+IF(MATCH(Q$1,$D5150:$D5153,0)&gt;MATCH(R$1,$D5150:$D5153,0),1*b_vote,0)+IF(MATCH(Q$1,$E5150:$E5153,0)&gt;MATCH(R$1,$E5150:$E5153,0),1*c_vote,0)+IF(MATCH(Q$1,$F5150:$F5153,0)&gt;MATCH(R$1,$F5150:$F5153,0),1*d_vote,0)</f>
        <v>0.74</v>
      </c>
      <c r="S5150" s="3">
        <f>IF(MATCH($S$1,$C5150:$C5153,0)&lt;(MATCH($T$1,$C5150:$C5153,0)),1*a_vote,0)+IF(MATCH($S$1,$D5150:$D5153,0)&lt;MATCH($T$1,$D5150:$D5153,0),1*b_vote,0)+IF(MATCH($S$1,$E5150:$E5153,0)&lt;MATCH($T$1,$E5150:$E5153,0),1*c_vote,0)+IF(MATCH($S$1,$F5150:$F5153,0)&lt;MATCH($T$1,$F5150:$F5153,0),1*d_vote,0)</f>
        <v>0.52</v>
      </c>
      <c r="T5150" s="3">
        <f>IF(MATCH(S$1,$C5150:$C5153,0)&gt;(MATCH(T$1,$C5150:$C5153,0)),1*a_vote,0)+IF(MATCH(S$1,$D5150:$D5153,0)&gt;MATCH(T$1,$D5150:$D5153,0),1*b_vote,0)+IF(MATCH(S$1,$E5150:$E5153,0)&gt;MATCH(T$1,$E5150:$E5153,0),1*c_vote,0)+IF(MATCH(S$1,$F5150:$F5153,0)&gt;MATCH(T$1,$F5150:$F5153,0),1*d_vote,0)</f>
        <v>0.48</v>
      </c>
    </row>
    <row r="5151" spans="1:20" x14ac:dyDescent="0.25">
      <c r="A5151">
        <f t="shared" si="162"/>
        <v>5150</v>
      </c>
      <c r="B5151">
        <f t="shared" si="163"/>
        <v>1288</v>
      </c>
      <c r="C5151" t="str">
        <f>INDEX('VBA code_permu_wo_repettn'!$T$3:$Y$6,COUNTIF('Profile-matrices_Condorcet'!$B$2:$B5151,'Profile-matrices_Condorcet'!$B5151),MATCH(INDEX('numeric possibilities'!D$3:D$1298,VLOOKUP($B5151,'numeric possibilities'!$C$3:$G$1298,1)),'VBA code_permu_wo_repettn'!$T$2:$Y$2))</f>
        <v>C</v>
      </c>
      <c r="D5151" t="str">
        <f>INDEX('VBA code_permu_wo_repettn'!$AA$3:$AF$6,COUNTIF('Profile-matrices_Condorcet'!$B$2:$B5151,'Profile-matrices_Condorcet'!$B5151),MATCH(INDEX('numeric possibilities'!E$3:E$1298,VLOOKUP($B5151,'numeric possibilities'!$C$3:$G$1298,1)),'VBA code_permu_wo_repettn'!$AA$2:$AF$2))</f>
        <v>D</v>
      </c>
      <c r="E5151" t="str">
        <f>INDEX('VBA code_permu_wo_repettn'!$AH$3:$AM$6,COUNTIF('Profile-matrices_Condorcet'!$B$2:$B5151,'Profile-matrices_Condorcet'!$B5151),MATCH(INDEX('numeric possibilities'!F$3:F$1298,VLOOKUP($B5151,'numeric possibilities'!$C$3:$G$1298,1)),'VBA code_permu_wo_repettn'!$AH$2:$AM$2))</f>
        <v>D</v>
      </c>
      <c r="F5151" t="str">
        <f>INDEX('VBA code_permu_wo_repettn'!$AO$3:$AT$6,COUNTIF('Profile-matrices_Condorcet'!$B$2:$B5151,'Profile-matrices_Condorcet'!$B5151),MATCH(INDEX('numeric possibilities'!G$3:G$1298,VLOOKUP($B5151,'numeric possibilities'!$C$3:$G$1298,1)),'VBA code_permu_wo_repettn'!$AO$2:$AT$2))</f>
        <v>C</v>
      </c>
      <c r="H5151" t="s">
        <v>15</v>
      </c>
      <c r="I5151" t="str">
        <f>IF(I5150&gt;J5150,$I$1,IF(I5150&lt;J5150,$J$1,0))</f>
        <v>B</v>
      </c>
      <c r="K5151" t="str">
        <f>IF(K5150&gt;L5150,$K$1,IF(K5150&lt;L5150,$L$1,0))</f>
        <v>A</v>
      </c>
      <c r="M5151" t="str">
        <f>IF(M5150&gt;N5150,$M$1,IF(M5150&lt;N5150,$N$1,0))</f>
        <v>D</v>
      </c>
      <c r="O5151" t="str">
        <f>IF(O5150&gt;P5150,$O$1,IF(O5150&lt;P5150,$P$1,0))</f>
        <v>C</v>
      </c>
      <c r="Q5151" t="str">
        <f>IF(Q5150&gt;R5150,$Q$1,IF(Q5150&lt;R5150,$R$1,0))</f>
        <v>D</v>
      </c>
      <c r="S5151" t="str">
        <f>IF(S5150&gt;T5150,$S$1,IF(S5150&lt;T5150,$T$1,0))</f>
        <v>C</v>
      </c>
    </row>
    <row r="5152" spans="1:20" x14ac:dyDescent="0.25">
      <c r="A5152">
        <f t="shared" si="162"/>
        <v>5151</v>
      </c>
      <c r="B5152">
        <f t="shared" si="163"/>
        <v>1288</v>
      </c>
      <c r="C5152" t="str">
        <f>INDEX('VBA code_permu_wo_repettn'!$T$3:$Y$6,COUNTIF('Profile-matrices_Condorcet'!$B$2:$B5152,'Profile-matrices_Condorcet'!$B5152),MATCH(INDEX('numeric possibilities'!D$3:D$1298,VLOOKUP($B5152,'numeric possibilities'!$C$3:$G$1298,1)),'VBA code_permu_wo_repettn'!$T$2:$Y$2))</f>
        <v>D</v>
      </c>
      <c r="D5152" t="str">
        <f>INDEX('VBA code_permu_wo_repettn'!$AA$3:$AF$6,COUNTIF('Profile-matrices_Condorcet'!$B$2:$B5152,'Profile-matrices_Condorcet'!$B5152),MATCH(INDEX('numeric possibilities'!E$3:E$1298,VLOOKUP($B5152,'numeric possibilities'!$C$3:$G$1298,1)),'VBA code_permu_wo_repettn'!$AA$2:$AF$2))</f>
        <v>A</v>
      </c>
      <c r="E5152" t="str">
        <f>INDEX('VBA code_permu_wo_repettn'!$AH$3:$AM$6,COUNTIF('Profile-matrices_Condorcet'!$B$2:$B5152,'Profile-matrices_Condorcet'!$B5152),MATCH(INDEX('numeric possibilities'!F$3:F$1298,VLOOKUP($B5152,'numeric possibilities'!$C$3:$G$1298,1)),'VBA code_permu_wo_repettn'!$AH$2:$AM$2))</f>
        <v>B</v>
      </c>
      <c r="F5152" t="str">
        <f>INDEX('VBA code_permu_wo_repettn'!$AO$3:$AT$6,COUNTIF('Profile-matrices_Condorcet'!$B$2:$B5152,'Profile-matrices_Condorcet'!$B5152),MATCH(INDEX('numeric possibilities'!G$3:G$1298,VLOOKUP($B5152,'numeric possibilities'!$C$3:$G$1298,1)),'VBA code_permu_wo_repettn'!$AO$2:$AT$2))</f>
        <v>B</v>
      </c>
      <c r="I5152" t="s">
        <v>0</v>
      </c>
      <c r="J5152" t="s">
        <v>1</v>
      </c>
      <c r="K5152" t="s">
        <v>2</v>
      </c>
      <c r="L5152" t="s">
        <v>3</v>
      </c>
    </row>
    <row r="5153" spans="1:20" x14ac:dyDescent="0.25">
      <c r="A5153">
        <f t="shared" si="162"/>
        <v>5152</v>
      </c>
      <c r="B5153">
        <f t="shared" si="163"/>
        <v>1288</v>
      </c>
      <c r="C5153" t="str">
        <f>INDEX('VBA code_permu_wo_repettn'!$T$3:$Y$6,COUNTIF('Profile-matrices_Condorcet'!$B$2:$B5153,'Profile-matrices_Condorcet'!$B5153),MATCH(INDEX('numeric possibilities'!D$3:D$1298,VLOOKUP($B5153,'numeric possibilities'!$C$3:$G$1298,1)),'VBA code_permu_wo_repettn'!$T$2:$Y$2))</f>
        <v>B</v>
      </c>
      <c r="D5153" t="str">
        <f>INDEX('VBA code_permu_wo_repettn'!$AA$3:$AF$6,COUNTIF('Profile-matrices_Condorcet'!$B$2:$B5153,'Profile-matrices_Condorcet'!$B5153),MATCH(INDEX('numeric possibilities'!E$3:E$1298,VLOOKUP($B5153,'numeric possibilities'!$C$3:$G$1298,1)),'VBA code_permu_wo_repettn'!$AA$2:$AF$2))</f>
        <v>C</v>
      </c>
      <c r="E5153" t="str">
        <f>INDEX('VBA code_permu_wo_repettn'!$AH$3:$AM$6,COUNTIF('Profile-matrices_Condorcet'!$B$2:$B5153,'Profile-matrices_Condorcet'!$B5153),MATCH(INDEX('numeric possibilities'!F$3:F$1298,VLOOKUP($B5153,'numeric possibilities'!$C$3:$G$1298,1)),'VBA code_permu_wo_repettn'!$AH$2:$AM$2))</f>
        <v>A</v>
      </c>
      <c r="F5153" t="str">
        <f>INDEX('VBA code_permu_wo_repettn'!$AO$3:$AT$6,COUNTIF('Profile-matrices_Condorcet'!$B$2:$B5153,'Profile-matrices_Condorcet'!$B5153),MATCH(INDEX('numeric possibilities'!G$3:G$1298,VLOOKUP($B5153,'numeric possibilities'!$C$3:$G$1298,1)),'VBA code_permu_wo_repettn'!$AO$2:$AT$2))</f>
        <v>A</v>
      </c>
      <c r="G5153" t="str">
        <f>IF(MAX(I5153:L5153)&gt;='numeric possibilities'!$B$4/2,INDEX('Profile-matrices_Condorcet'!I5152:L5152,1,MATCH(MAX('Profile-matrices_Condorcet'!I5153:L5153),'Profile-matrices_Condorcet'!I5153:L5153,0)),"NCW")</f>
        <v>NCW</v>
      </c>
      <c r="H5153" t="s">
        <v>13</v>
      </c>
      <c r="I5153" s="3">
        <f>COUNTIF($I5151:$S5151,I5152)</f>
        <v>1</v>
      </c>
      <c r="J5153" s="3">
        <f>COUNTIF($I5151:$S5151,J5152)</f>
        <v>1</v>
      </c>
      <c r="K5153" s="3">
        <f>COUNTIF($I5151:$S5151,K5152)</f>
        <v>2</v>
      </c>
      <c r="L5153" s="3">
        <f>COUNTIF($I5151:$S5151,L5152)</f>
        <v>2</v>
      </c>
    </row>
    <row r="5154" spans="1:20" x14ac:dyDescent="0.25">
      <c r="A5154">
        <f t="shared" si="162"/>
        <v>5153</v>
      </c>
      <c r="B5154">
        <f t="shared" si="163"/>
        <v>1289</v>
      </c>
      <c r="C5154" t="str">
        <f>INDEX('VBA code_permu_wo_repettn'!$T$3:$Y$6,COUNTIF('Profile-matrices_Condorcet'!$B$2:$B5154,'Profile-matrices_Condorcet'!$B5154),MATCH(INDEX('numeric possibilities'!D$3:D$1298,VLOOKUP($B5154,'numeric possibilities'!$C$3:$G$1298,1)),'VBA code_permu_wo_repettn'!$T$2:$Y$2))</f>
        <v>A</v>
      </c>
      <c r="D5154" t="str">
        <f>INDEX('VBA code_permu_wo_repettn'!$AA$3:$AF$6,COUNTIF('Profile-matrices_Condorcet'!$B$2:$B5154,'Profile-matrices_Condorcet'!$B5154),MATCH(INDEX('numeric possibilities'!E$3:E$1298,VLOOKUP($B5154,'numeric possibilities'!$C$3:$G$1298,1)),'VBA code_permu_wo_repettn'!$AA$2:$AF$2))</f>
        <v>B</v>
      </c>
      <c r="E5154" t="str">
        <f>INDEX('VBA code_permu_wo_repettn'!$AH$3:$AM$6,COUNTIF('Profile-matrices_Condorcet'!$B$2:$B5154,'Profile-matrices_Condorcet'!$B5154),MATCH(INDEX('numeric possibilities'!F$3:F$1298,VLOOKUP($B5154,'numeric possibilities'!$C$3:$G$1298,1)),'VBA code_permu_wo_repettn'!$AH$2:$AM$2))</f>
        <v>C</v>
      </c>
      <c r="F5154" t="str">
        <f>INDEX('VBA code_permu_wo_repettn'!$AO$3:$AT$6,COUNTIF('Profile-matrices_Condorcet'!$B$2:$B5154,'Profile-matrices_Condorcet'!$B5154),MATCH(INDEX('numeric possibilities'!G$3:G$1298,VLOOKUP($B5154,'numeric possibilities'!$C$3:$G$1298,1)),'VBA code_permu_wo_repettn'!$AO$2:$AT$2))</f>
        <v>D</v>
      </c>
      <c r="H5154" t="s">
        <v>14</v>
      </c>
      <c r="I5154" s="3">
        <f>IF(MATCH(I$1,$C5154:$C5157,0)&lt;(MATCH(J$1,$C5154:$C5157,0)),1*a_vote,0)+IF(MATCH(I$1,$D5154:$D5157,0)&lt;MATCH(J$1,$D5154:$D5157,0),1*b_vote,0)+IF(MATCH(I$1,$E5154:$E5157,0)&lt;MATCH(J$1,$E5154:$E5157,0),1*c_vote,0)+IF(MATCH(I$1,$F5154:$F5157,0)&lt;MATCH(J$1,$F5154:$F5157,0),1*d_vote,0)</f>
        <v>0.27</v>
      </c>
      <c r="J5154" s="3">
        <f>IF(MATCH(I$1,$C5154:$C5157,0)&gt;(MATCH(J$1,$C5154:$C5157,0)),1*a_vote,0)+IF(MATCH(I$1,$D5154:$D5157,0)&gt;MATCH(J$1,$D5154:$D5157,0),1*b_vote,0)+IF(MATCH(I$1,$E5154:$E5157,0)&gt;MATCH(J$1,$E5154:$E5157,0),1*c_vote,0)+IF(MATCH(I$1,$F5154:$F5157,0)&gt;MATCH(J$1,$F5154:$F5157,0),1*d_vote,0)</f>
        <v>0.73</v>
      </c>
      <c r="K5154" s="3">
        <f>IF(MATCH($K$1,$C5154:$C5157,0)&lt;(MATCH($L$1,$C5154:$C5157,0)),1*a_vote,0)+IF(MATCH($K$1,$D5154:$D5157,0)&lt;MATCH($L$1,$D5154:$D5157,0),1*b_vote,0)+IF(MATCH($K$1,$E5154:$E5157,0)&lt;MATCH($L$1,$E5154:$E5157,0),1*c_vote,0)+IF(MATCH($K$1,$F5154:$F5157,0)&lt;MATCH($L$1,$F5154:$F5157,0),1*d_vote,0)</f>
        <v>0.53</v>
      </c>
      <c r="L5154" s="3">
        <f>IF(MATCH(K$1,$C5154:$C5157,0)&gt;(MATCH(L$1,$C5154:$C5157,0)),1*a_vote,0)+IF(MATCH(K$1,$D5154:$D5157,0)&gt;MATCH(L$1,$D5154:$D5157,0),1*b_vote,0)+IF(MATCH(K$1,$E5154:$E5157,0)&gt;MATCH(L$1,$E5154:$E5157,0),1*c_vote,0)+IF(MATCH(K$1,$F5154:$F5157,0)&gt;MATCH(L$1,$F5154:$F5157,0),1*d_vote,0)</f>
        <v>0.47</v>
      </c>
      <c r="M5154" s="3">
        <f>IF(MATCH($M$1,$C5154:$C5157,0)&lt;(MATCH($N$1,$C5154:$C5157,0)),1*a_vote,0)+IF(MATCH($M$1,$D5154:$D5157,0)&lt;MATCH($N$1,$D5154:$D5157,0),1*b_vote,0)+IF(MATCH($M$1,$E5154:$E5157,0)&lt;MATCH($N$1,$E5154:$E5157,0),1*c_vote,0)+IF(MATCH($M$1,$F5154:$F5157,0)&lt;MATCH($N$1,$F5154:$F5157,0),1*d_vote,0)</f>
        <v>0.27</v>
      </c>
      <c r="N5154" s="3">
        <f>IF(MATCH(M$1,$C5154:$C5157,0)&gt;(MATCH(N$1,$C5154:$C5157,0)),1*a_vote,0)+IF(MATCH(M$1,$D5154:$D5157,0)&gt;MATCH(N$1,$D5154:$D5157,0),1*b_vote,0)+IF(MATCH(M$1,$E5154:$E5157,0)&gt;MATCH(N$1,$E5154:$E5157,0),1*c_vote,0)+IF(MATCH(M$1,$F5154:$F5157,0)&gt;MATCH(N$1,$F5154:$F5157,0),1*d_vote,0)</f>
        <v>0.73</v>
      </c>
      <c r="O5154" s="3">
        <f>IF(MATCH($O$1,$C5154:$C5157,0)&lt;(MATCH($P$1,$C5154:$C5157,0)),1*a_vote,0)+IF(MATCH($O$1,$D5154:$D5157,0)&lt;MATCH($P$1,$D5154:$D5157,0),1*b_vote,0)+IF(MATCH($O$1,$E5154:$E5157,0)&lt;MATCH($P$1,$E5154:$E5157,0),1*c_vote,0)+IF(MATCH($O$1,$F5154:$F5157,0)&lt;MATCH($P$1,$F5154:$F5157,0),1*d_vote,0)</f>
        <v>0.53</v>
      </c>
      <c r="P5154" s="3">
        <f>IF(MATCH(O$1,$C5154:$C5157,0)&gt;(MATCH(P$1,$C5154:$C5157,0)),1*a_vote,0)+IF(MATCH(O$1,$D5154:$D5157,0)&gt;MATCH(P$1,$D5154:$D5157,0),1*b_vote,0)+IF(MATCH(O$1,$E5154:$E5157,0)&gt;MATCH(P$1,$E5154:$E5157,0),1*c_vote,0)+IF(MATCH(O$1,$F5154:$F5157,0)&gt;MATCH(P$1,$F5154:$F5157,0),1*d_vote,0)</f>
        <v>0.47</v>
      </c>
      <c r="Q5154" s="3">
        <f>IF(MATCH($Q$1,$C5154:$C5157,0)&lt;(MATCH($R$1,$C5154:$C5157,0)),1*a_vote,0)+IF(MATCH($Q$1,$D5154:$D5157,0)&lt;MATCH($R$1,$D5154:$D5157,0),1*b_vote,0)+IF(MATCH($Q$1,$E5154:$E5157,0)&lt;MATCH($R$1,$E5154:$E5157,0),1*c_vote,0)+IF(MATCH($Q$1,$F5154:$F5157,0)&lt;MATCH($R$1,$F5154:$F5157,0),1*d_vote,0)</f>
        <v>0.26</v>
      </c>
      <c r="R5154" s="3">
        <f>IF(MATCH(Q$1,$C5154:$C5157,0)&gt;(MATCH(R$1,$C5154:$C5157,0)),1*a_vote,0)+IF(MATCH(Q$1,$D5154:$D5157,0)&gt;MATCH(R$1,$D5154:$D5157,0),1*b_vote,0)+IF(MATCH(Q$1,$E5154:$E5157,0)&gt;MATCH(R$1,$E5154:$E5157,0),1*c_vote,0)+IF(MATCH(Q$1,$F5154:$F5157,0)&gt;MATCH(R$1,$F5154:$F5157,0),1*d_vote,0)</f>
        <v>0.74</v>
      </c>
      <c r="S5154" s="3">
        <f>IF(MATCH($S$1,$C5154:$C5157,0)&lt;(MATCH($T$1,$C5154:$C5157,0)),1*a_vote,0)+IF(MATCH($S$1,$D5154:$D5157,0)&lt;MATCH($T$1,$D5154:$D5157,0),1*b_vote,0)+IF(MATCH($S$1,$E5154:$E5157,0)&lt;MATCH($T$1,$E5154:$E5157,0),1*c_vote,0)+IF(MATCH($S$1,$F5154:$F5157,0)&lt;MATCH($T$1,$F5154:$F5157,0),1*d_vote,0)</f>
        <v>0.25</v>
      </c>
      <c r="T5154" s="3">
        <f>IF(MATCH(S$1,$C5154:$C5157,0)&gt;(MATCH(T$1,$C5154:$C5157,0)),1*a_vote,0)+IF(MATCH(S$1,$D5154:$D5157,0)&gt;MATCH(T$1,$D5154:$D5157,0),1*b_vote,0)+IF(MATCH(S$1,$E5154:$E5157,0)&gt;MATCH(T$1,$E5154:$E5157,0),1*c_vote,0)+IF(MATCH(S$1,$F5154:$F5157,0)&gt;MATCH(T$1,$F5154:$F5157,0),1*d_vote,0)</f>
        <v>0.75</v>
      </c>
    </row>
    <row r="5155" spans="1:20" x14ac:dyDescent="0.25">
      <c r="A5155">
        <f t="shared" si="162"/>
        <v>5154</v>
      </c>
      <c r="B5155">
        <f t="shared" si="163"/>
        <v>1289</v>
      </c>
      <c r="C5155" t="str">
        <f>INDEX('VBA code_permu_wo_repettn'!$T$3:$Y$6,COUNTIF('Profile-matrices_Condorcet'!$B$2:$B5155,'Profile-matrices_Condorcet'!$B5155),MATCH(INDEX('numeric possibilities'!D$3:D$1298,VLOOKUP($B5155,'numeric possibilities'!$C$3:$G$1298,1)),'VBA code_permu_wo_repettn'!$T$2:$Y$2))</f>
        <v>D</v>
      </c>
      <c r="D5155" t="str">
        <f>INDEX('VBA code_permu_wo_repettn'!$AA$3:$AF$6,COUNTIF('Profile-matrices_Condorcet'!$B$2:$B5155,'Profile-matrices_Condorcet'!$B5155),MATCH(INDEX('numeric possibilities'!E$3:E$1298,VLOOKUP($B5155,'numeric possibilities'!$C$3:$G$1298,1)),'VBA code_permu_wo_repettn'!$AA$2:$AF$2))</f>
        <v>D</v>
      </c>
      <c r="E5155" t="str">
        <f>INDEX('VBA code_permu_wo_repettn'!$AH$3:$AM$6,COUNTIF('Profile-matrices_Condorcet'!$B$2:$B5155,'Profile-matrices_Condorcet'!$B5155),MATCH(INDEX('numeric possibilities'!F$3:F$1298,VLOOKUP($B5155,'numeric possibilities'!$C$3:$G$1298,1)),'VBA code_permu_wo_repettn'!$AH$2:$AM$2))</f>
        <v>D</v>
      </c>
      <c r="F5155" t="str">
        <f>INDEX('VBA code_permu_wo_repettn'!$AO$3:$AT$6,COUNTIF('Profile-matrices_Condorcet'!$B$2:$B5155,'Profile-matrices_Condorcet'!$B5155),MATCH(INDEX('numeric possibilities'!G$3:G$1298,VLOOKUP($B5155,'numeric possibilities'!$C$3:$G$1298,1)),'VBA code_permu_wo_repettn'!$AO$2:$AT$2))</f>
        <v>C</v>
      </c>
      <c r="H5155" t="s">
        <v>15</v>
      </c>
      <c r="I5155" t="str">
        <f>IF(I5154&gt;J5154,$I$1,IF(I5154&lt;J5154,$J$1,0))</f>
        <v>B</v>
      </c>
      <c r="K5155" t="str">
        <f>IF(K5154&gt;L5154,$K$1,IF(K5154&lt;L5154,$L$1,0))</f>
        <v>A</v>
      </c>
      <c r="M5155" t="str">
        <f>IF(M5154&gt;N5154,$M$1,IF(M5154&lt;N5154,$N$1,0))</f>
        <v>D</v>
      </c>
      <c r="O5155" t="str">
        <f>IF(O5154&gt;P5154,$O$1,IF(O5154&lt;P5154,$P$1,0))</f>
        <v>B</v>
      </c>
      <c r="Q5155" t="str">
        <f>IF(Q5154&gt;R5154,$Q$1,IF(Q5154&lt;R5154,$R$1,0))</f>
        <v>D</v>
      </c>
      <c r="S5155" t="str">
        <f>IF(S5154&gt;T5154,$S$1,IF(S5154&lt;T5154,$T$1,0))</f>
        <v>D</v>
      </c>
    </row>
    <row r="5156" spans="1:20" x14ac:dyDescent="0.25">
      <c r="A5156">
        <f t="shared" si="162"/>
        <v>5155</v>
      </c>
      <c r="B5156">
        <f t="shared" si="163"/>
        <v>1289</v>
      </c>
      <c r="C5156" t="str">
        <f>INDEX('VBA code_permu_wo_repettn'!$T$3:$Y$6,COUNTIF('Profile-matrices_Condorcet'!$B$2:$B5156,'Profile-matrices_Condorcet'!$B5156),MATCH(INDEX('numeric possibilities'!D$3:D$1298,VLOOKUP($B5156,'numeric possibilities'!$C$3:$G$1298,1)),'VBA code_permu_wo_repettn'!$T$2:$Y$2))</f>
        <v>B</v>
      </c>
      <c r="D5156" t="str">
        <f>INDEX('VBA code_permu_wo_repettn'!$AA$3:$AF$6,COUNTIF('Profile-matrices_Condorcet'!$B$2:$B5156,'Profile-matrices_Condorcet'!$B5156),MATCH(INDEX('numeric possibilities'!E$3:E$1298,VLOOKUP($B5156,'numeric possibilities'!$C$3:$G$1298,1)),'VBA code_permu_wo_repettn'!$AA$2:$AF$2))</f>
        <v>A</v>
      </c>
      <c r="E5156" t="str">
        <f>INDEX('VBA code_permu_wo_repettn'!$AH$3:$AM$6,COUNTIF('Profile-matrices_Condorcet'!$B$2:$B5156,'Profile-matrices_Condorcet'!$B5156),MATCH(INDEX('numeric possibilities'!F$3:F$1298,VLOOKUP($B5156,'numeric possibilities'!$C$3:$G$1298,1)),'VBA code_permu_wo_repettn'!$AH$2:$AM$2))</f>
        <v>B</v>
      </c>
      <c r="F5156" t="str">
        <f>INDEX('VBA code_permu_wo_repettn'!$AO$3:$AT$6,COUNTIF('Profile-matrices_Condorcet'!$B$2:$B5156,'Profile-matrices_Condorcet'!$B5156),MATCH(INDEX('numeric possibilities'!G$3:G$1298,VLOOKUP($B5156,'numeric possibilities'!$C$3:$G$1298,1)),'VBA code_permu_wo_repettn'!$AO$2:$AT$2))</f>
        <v>B</v>
      </c>
      <c r="I5156" t="s">
        <v>0</v>
      </c>
      <c r="J5156" t="s">
        <v>1</v>
      </c>
      <c r="K5156" t="s">
        <v>2</v>
      </c>
      <c r="L5156" t="s">
        <v>3</v>
      </c>
    </row>
    <row r="5157" spans="1:20" x14ac:dyDescent="0.25">
      <c r="A5157">
        <f t="shared" si="162"/>
        <v>5156</v>
      </c>
      <c r="B5157">
        <f t="shared" si="163"/>
        <v>1289</v>
      </c>
      <c r="C5157" t="str">
        <f>INDEX('VBA code_permu_wo_repettn'!$T$3:$Y$6,COUNTIF('Profile-matrices_Condorcet'!$B$2:$B5157,'Profile-matrices_Condorcet'!$B5157),MATCH(INDEX('numeric possibilities'!D$3:D$1298,VLOOKUP($B5157,'numeric possibilities'!$C$3:$G$1298,1)),'VBA code_permu_wo_repettn'!$T$2:$Y$2))</f>
        <v>C</v>
      </c>
      <c r="D5157" t="str">
        <f>INDEX('VBA code_permu_wo_repettn'!$AA$3:$AF$6,COUNTIF('Profile-matrices_Condorcet'!$B$2:$B5157,'Profile-matrices_Condorcet'!$B5157),MATCH(INDEX('numeric possibilities'!E$3:E$1298,VLOOKUP($B5157,'numeric possibilities'!$C$3:$G$1298,1)),'VBA code_permu_wo_repettn'!$AA$2:$AF$2))</f>
        <v>C</v>
      </c>
      <c r="E5157" t="str">
        <f>INDEX('VBA code_permu_wo_repettn'!$AH$3:$AM$6,COUNTIF('Profile-matrices_Condorcet'!$B$2:$B5157,'Profile-matrices_Condorcet'!$B5157),MATCH(INDEX('numeric possibilities'!F$3:F$1298,VLOOKUP($B5157,'numeric possibilities'!$C$3:$G$1298,1)),'VBA code_permu_wo_repettn'!$AH$2:$AM$2))</f>
        <v>A</v>
      </c>
      <c r="F5157" t="str">
        <f>INDEX('VBA code_permu_wo_repettn'!$AO$3:$AT$6,COUNTIF('Profile-matrices_Condorcet'!$B$2:$B5157,'Profile-matrices_Condorcet'!$B5157),MATCH(INDEX('numeric possibilities'!G$3:G$1298,VLOOKUP($B5157,'numeric possibilities'!$C$3:$G$1298,1)),'VBA code_permu_wo_repettn'!$AO$2:$AT$2))</f>
        <v>A</v>
      </c>
      <c r="G5157" t="str">
        <f>IF(MAX(I5157:L5157)&gt;='numeric possibilities'!$B$4/2,INDEX('Profile-matrices_Condorcet'!I5156:L5156,1,MATCH(MAX('Profile-matrices_Condorcet'!I5157:L5157),'Profile-matrices_Condorcet'!I5157:L5157,0)),"NCW")</f>
        <v>D</v>
      </c>
      <c r="H5157" t="s">
        <v>13</v>
      </c>
      <c r="I5157" s="3">
        <f>COUNTIF($I5155:$S5155,I5156)</f>
        <v>1</v>
      </c>
      <c r="J5157" s="3">
        <f>COUNTIF($I5155:$S5155,J5156)</f>
        <v>2</v>
      </c>
      <c r="K5157" s="3">
        <f>COUNTIF($I5155:$S5155,K5156)</f>
        <v>0</v>
      </c>
      <c r="L5157" s="3">
        <f>COUNTIF($I5155:$S5155,L5156)</f>
        <v>3</v>
      </c>
    </row>
    <row r="5158" spans="1:20" x14ac:dyDescent="0.25">
      <c r="A5158">
        <f t="shared" si="162"/>
        <v>5157</v>
      </c>
      <c r="B5158">
        <f t="shared" si="163"/>
        <v>1290</v>
      </c>
      <c r="C5158" t="str">
        <f>INDEX('VBA code_permu_wo_repettn'!$T$3:$Y$6,COUNTIF('Profile-matrices_Condorcet'!$B$2:$B5158,'Profile-matrices_Condorcet'!$B5158),MATCH(INDEX('numeric possibilities'!D$3:D$1298,VLOOKUP($B5158,'numeric possibilities'!$C$3:$G$1298,1)),'VBA code_permu_wo_repettn'!$T$2:$Y$2))</f>
        <v>A</v>
      </c>
      <c r="D5158" t="str">
        <f>INDEX('VBA code_permu_wo_repettn'!$AA$3:$AF$6,COUNTIF('Profile-matrices_Condorcet'!$B$2:$B5158,'Profile-matrices_Condorcet'!$B5158),MATCH(INDEX('numeric possibilities'!E$3:E$1298,VLOOKUP($B5158,'numeric possibilities'!$C$3:$G$1298,1)),'VBA code_permu_wo_repettn'!$AA$2:$AF$2))</f>
        <v>B</v>
      </c>
      <c r="E5158" t="str">
        <f>INDEX('VBA code_permu_wo_repettn'!$AH$3:$AM$6,COUNTIF('Profile-matrices_Condorcet'!$B$2:$B5158,'Profile-matrices_Condorcet'!$B5158),MATCH(INDEX('numeric possibilities'!F$3:F$1298,VLOOKUP($B5158,'numeric possibilities'!$C$3:$G$1298,1)),'VBA code_permu_wo_repettn'!$AH$2:$AM$2))</f>
        <v>C</v>
      </c>
      <c r="F5158" t="str">
        <f>INDEX('VBA code_permu_wo_repettn'!$AO$3:$AT$6,COUNTIF('Profile-matrices_Condorcet'!$B$2:$B5158,'Profile-matrices_Condorcet'!$B5158),MATCH(INDEX('numeric possibilities'!G$3:G$1298,VLOOKUP($B5158,'numeric possibilities'!$C$3:$G$1298,1)),'VBA code_permu_wo_repettn'!$AO$2:$AT$2))</f>
        <v>D</v>
      </c>
      <c r="H5158" t="s">
        <v>14</v>
      </c>
      <c r="I5158" s="3">
        <f>IF(MATCH(I$1,$C5158:$C5161,0)&lt;(MATCH(J$1,$C5158:$C5161,0)),1*a_vote,0)+IF(MATCH(I$1,$D5158:$D5161,0)&lt;MATCH(J$1,$D5158:$D5161,0),1*b_vote,0)+IF(MATCH(I$1,$E5158:$E5161,0)&lt;MATCH(J$1,$E5158:$E5161,0),1*c_vote,0)+IF(MATCH(I$1,$F5158:$F5161,0)&lt;MATCH(J$1,$F5158:$F5161,0),1*d_vote,0)</f>
        <v>0.27</v>
      </c>
      <c r="J5158" s="3">
        <f>IF(MATCH(I$1,$C5158:$C5161,0)&gt;(MATCH(J$1,$C5158:$C5161,0)),1*a_vote,0)+IF(MATCH(I$1,$D5158:$D5161,0)&gt;MATCH(J$1,$D5158:$D5161,0),1*b_vote,0)+IF(MATCH(I$1,$E5158:$E5161,0)&gt;MATCH(J$1,$E5158:$E5161,0),1*c_vote,0)+IF(MATCH(I$1,$F5158:$F5161,0)&gt;MATCH(J$1,$F5158:$F5161,0),1*d_vote,0)</f>
        <v>0.73</v>
      </c>
      <c r="K5158" s="3">
        <f>IF(MATCH($K$1,$C5158:$C5161,0)&lt;(MATCH($L$1,$C5158:$C5161,0)),1*a_vote,0)+IF(MATCH($K$1,$D5158:$D5161,0)&lt;MATCH($L$1,$D5158:$D5161,0),1*b_vote,0)+IF(MATCH($K$1,$E5158:$E5161,0)&lt;MATCH($L$1,$E5158:$E5161,0),1*c_vote,0)+IF(MATCH($K$1,$F5158:$F5161,0)&lt;MATCH($L$1,$F5158:$F5161,0),1*d_vote,0)</f>
        <v>0.53</v>
      </c>
      <c r="L5158" s="3">
        <f>IF(MATCH(K$1,$C5158:$C5161,0)&gt;(MATCH(L$1,$C5158:$C5161,0)),1*a_vote,0)+IF(MATCH(K$1,$D5158:$D5161,0)&gt;MATCH(L$1,$D5158:$D5161,0),1*b_vote,0)+IF(MATCH(K$1,$E5158:$E5161,0)&gt;MATCH(L$1,$E5158:$E5161,0),1*c_vote,0)+IF(MATCH(K$1,$F5158:$F5161,0)&gt;MATCH(L$1,$F5158:$F5161,0),1*d_vote,0)</f>
        <v>0.47</v>
      </c>
      <c r="M5158" s="3">
        <f>IF(MATCH($M$1,$C5158:$C5161,0)&lt;(MATCH($N$1,$C5158:$C5161,0)),1*a_vote,0)+IF(MATCH($M$1,$D5158:$D5161,0)&lt;MATCH($N$1,$D5158:$D5161,0),1*b_vote,0)+IF(MATCH($M$1,$E5158:$E5161,0)&lt;MATCH($N$1,$E5158:$E5161,0),1*c_vote,0)+IF(MATCH($M$1,$F5158:$F5161,0)&lt;MATCH($N$1,$F5158:$F5161,0),1*d_vote,0)</f>
        <v>0.27</v>
      </c>
      <c r="N5158" s="3">
        <f>IF(MATCH(M$1,$C5158:$C5161,0)&gt;(MATCH(N$1,$C5158:$C5161,0)),1*a_vote,0)+IF(MATCH(M$1,$D5158:$D5161,0)&gt;MATCH(N$1,$D5158:$D5161,0),1*b_vote,0)+IF(MATCH(M$1,$E5158:$E5161,0)&gt;MATCH(N$1,$E5158:$E5161,0),1*c_vote,0)+IF(MATCH(M$1,$F5158:$F5161,0)&gt;MATCH(N$1,$F5158:$F5161,0),1*d_vote,0)</f>
        <v>0.73</v>
      </c>
      <c r="O5158" s="3">
        <f>IF(MATCH($O$1,$C5158:$C5161,0)&lt;(MATCH($P$1,$C5158:$C5161,0)),1*a_vote,0)+IF(MATCH($O$1,$D5158:$D5161,0)&lt;MATCH($P$1,$D5158:$D5161,0),1*b_vote,0)+IF(MATCH($O$1,$E5158:$E5161,0)&lt;MATCH($P$1,$E5158:$E5161,0),1*c_vote,0)+IF(MATCH($O$1,$F5158:$F5161,0)&lt;MATCH($P$1,$F5158:$F5161,0),1*d_vote,0)</f>
        <v>0.26</v>
      </c>
      <c r="P5158" s="3">
        <f>IF(MATCH(O$1,$C5158:$C5161,0)&gt;(MATCH(P$1,$C5158:$C5161,0)),1*a_vote,0)+IF(MATCH(O$1,$D5158:$D5161,0)&gt;MATCH(P$1,$D5158:$D5161,0),1*b_vote,0)+IF(MATCH(O$1,$E5158:$E5161,0)&gt;MATCH(P$1,$E5158:$E5161,0),1*c_vote,0)+IF(MATCH(O$1,$F5158:$F5161,0)&gt;MATCH(P$1,$F5158:$F5161,0),1*d_vote,0)</f>
        <v>0.74</v>
      </c>
      <c r="Q5158" s="3">
        <f>IF(MATCH($Q$1,$C5158:$C5161,0)&lt;(MATCH($R$1,$C5158:$C5161,0)),1*a_vote,0)+IF(MATCH($Q$1,$D5158:$D5161,0)&lt;MATCH($R$1,$D5158:$D5161,0),1*b_vote,0)+IF(MATCH($Q$1,$E5158:$E5161,0)&lt;MATCH($R$1,$E5158:$E5161,0),1*c_vote,0)+IF(MATCH($Q$1,$F5158:$F5161,0)&lt;MATCH($R$1,$F5158:$F5161,0),1*d_vote,0)</f>
        <v>0.26</v>
      </c>
      <c r="R5158" s="3">
        <f>IF(MATCH(Q$1,$C5158:$C5161,0)&gt;(MATCH(R$1,$C5158:$C5161,0)),1*a_vote,0)+IF(MATCH(Q$1,$D5158:$D5161,0)&gt;MATCH(R$1,$D5158:$D5161,0),1*b_vote,0)+IF(MATCH(Q$1,$E5158:$E5161,0)&gt;MATCH(R$1,$E5158:$E5161,0),1*c_vote,0)+IF(MATCH(Q$1,$F5158:$F5161,0)&gt;MATCH(R$1,$F5158:$F5161,0),1*d_vote,0)</f>
        <v>0.74</v>
      </c>
      <c r="S5158" s="3">
        <f>IF(MATCH($S$1,$C5158:$C5161,0)&lt;(MATCH($T$1,$C5158:$C5161,0)),1*a_vote,0)+IF(MATCH($S$1,$D5158:$D5161,0)&lt;MATCH($T$1,$D5158:$D5161,0),1*b_vote,0)+IF(MATCH($S$1,$E5158:$E5161,0)&lt;MATCH($T$1,$E5158:$E5161,0),1*c_vote,0)+IF(MATCH($S$1,$F5158:$F5161,0)&lt;MATCH($T$1,$F5158:$F5161,0),1*d_vote,0)</f>
        <v>0.25</v>
      </c>
      <c r="T5158" s="3">
        <f>IF(MATCH(S$1,$C5158:$C5161,0)&gt;(MATCH(T$1,$C5158:$C5161,0)),1*a_vote,0)+IF(MATCH(S$1,$D5158:$D5161,0)&gt;MATCH(T$1,$D5158:$D5161,0),1*b_vote,0)+IF(MATCH(S$1,$E5158:$E5161,0)&gt;MATCH(T$1,$E5158:$E5161,0),1*c_vote,0)+IF(MATCH(S$1,$F5158:$F5161,0)&gt;MATCH(T$1,$F5158:$F5161,0),1*d_vote,0)</f>
        <v>0.75</v>
      </c>
    </row>
    <row r="5159" spans="1:20" x14ac:dyDescent="0.25">
      <c r="A5159">
        <f t="shared" si="162"/>
        <v>5158</v>
      </c>
      <c r="B5159">
        <f t="shared" si="163"/>
        <v>1290</v>
      </c>
      <c r="C5159" t="str">
        <f>INDEX('VBA code_permu_wo_repettn'!$T$3:$Y$6,COUNTIF('Profile-matrices_Condorcet'!$B$2:$B5159,'Profile-matrices_Condorcet'!$B5159),MATCH(INDEX('numeric possibilities'!D$3:D$1298,VLOOKUP($B5159,'numeric possibilities'!$C$3:$G$1298,1)),'VBA code_permu_wo_repettn'!$T$2:$Y$2))</f>
        <v>D</v>
      </c>
      <c r="D5159" t="str">
        <f>INDEX('VBA code_permu_wo_repettn'!$AA$3:$AF$6,COUNTIF('Profile-matrices_Condorcet'!$B$2:$B5159,'Profile-matrices_Condorcet'!$B5159),MATCH(INDEX('numeric possibilities'!E$3:E$1298,VLOOKUP($B5159,'numeric possibilities'!$C$3:$G$1298,1)),'VBA code_permu_wo_repettn'!$AA$2:$AF$2))</f>
        <v>D</v>
      </c>
      <c r="E5159" t="str">
        <f>INDEX('VBA code_permu_wo_repettn'!$AH$3:$AM$6,COUNTIF('Profile-matrices_Condorcet'!$B$2:$B5159,'Profile-matrices_Condorcet'!$B5159),MATCH(INDEX('numeric possibilities'!F$3:F$1298,VLOOKUP($B5159,'numeric possibilities'!$C$3:$G$1298,1)),'VBA code_permu_wo_repettn'!$AH$2:$AM$2))</f>
        <v>D</v>
      </c>
      <c r="F5159" t="str">
        <f>INDEX('VBA code_permu_wo_repettn'!$AO$3:$AT$6,COUNTIF('Profile-matrices_Condorcet'!$B$2:$B5159,'Profile-matrices_Condorcet'!$B5159),MATCH(INDEX('numeric possibilities'!G$3:G$1298,VLOOKUP($B5159,'numeric possibilities'!$C$3:$G$1298,1)),'VBA code_permu_wo_repettn'!$AO$2:$AT$2))</f>
        <v>C</v>
      </c>
      <c r="H5159" t="s">
        <v>15</v>
      </c>
      <c r="I5159" t="str">
        <f>IF(I5158&gt;J5158,$I$1,IF(I5158&lt;J5158,$J$1,0))</f>
        <v>B</v>
      </c>
      <c r="K5159" t="str">
        <f>IF(K5158&gt;L5158,$K$1,IF(K5158&lt;L5158,$L$1,0))</f>
        <v>A</v>
      </c>
      <c r="M5159" t="str">
        <f>IF(M5158&gt;N5158,$M$1,IF(M5158&lt;N5158,$N$1,0))</f>
        <v>D</v>
      </c>
      <c r="O5159" t="str">
        <f>IF(O5158&gt;P5158,$O$1,IF(O5158&lt;P5158,$P$1,0))</f>
        <v>C</v>
      </c>
      <c r="Q5159" t="str">
        <f>IF(Q5158&gt;R5158,$Q$1,IF(Q5158&lt;R5158,$R$1,0))</f>
        <v>D</v>
      </c>
      <c r="S5159" t="str">
        <f>IF(S5158&gt;T5158,$S$1,IF(S5158&lt;T5158,$T$1,0))</f>
        <v>D</v>
      </c>
    </row>
    <row r="5160" spans="1:20" x14ac:dyDescent="0.25">
      <c r="A5160">
        <f t="shared" si="162"/>
        <v>5159</v>
      </c>
      <c r="B5160">
        <f t="shared" si="163"/>
        <v>1290</v>
      </c>
      <c r="C5160" t="str">
        <f>INDEX('VBA code_permu_wo_repettn'!$T$3:$Y$6,COUNTIF('Profile-matrices_Condorcet'!$B$2:$B5160,'Profile-matrices_Condorcet'!$B5160),MATCH(INDEX('numeric possibilities'!D$3:D$1298,VLOOKUP($B5160,'numeric possibilities'!$C$3:$G$1298,1)),'VBA code_permu_wo_repettn'!$T$2:$Y$2))</f>
        <v>C</v>
      </c>
      <c r="D5160" t="str">
        <f>INDEX('VBA code_permu_wo_repettn'!$AA$3:$AF$6,COUNTIF('Profile-matrices_Condorcet'!$B$2:$B5160,'Profile-matrices_Condorcet'!$B5160),MATCH(INDEX('numeric possibilities'!E$3:E$1298,VLOOKUP($B5160,'numeric possibilities'!$C$3:$G$1298,1)),'VBA code_permu_wo_repettn'!$AA$2:$AF$2))</f>
        <v>A</v>
      </c>
      <c r="E5160" t="str">
        <f>INDEX('VBA code_permu_wo_repettn'!$AH$3:$AM$6,COUNTIF('Profile-matrices_Condorcet'!$B$2:$B5160,'Profile-matrices_Condorcet'!$B5160),MATCH(INDEX('numeric possibilities'!F$3:F$1298,VLOOKUP($B5160,'numeric possibilities'!$C$3:$G$1298,1)),'VBA code_permu_wo_repettn'!$AH$2:$AM$2))</f>
        <v>B</v>
      </c>
      <c r="F5160" t="str">
        <f>INDEX('VBA code_permu_wo_repettn'!$AO$3:$AT$6,COUNTIF('Profile-matrices_Condorcet'!$B$2:$B5160,'Profile-matrices_Condorcet'!$B5160),MATCH(INDEX('numeric possibilities'!G$3:G$1298,VLOOKUP($B5160,'numeric possibilities'!$C$3:$G$1298,1)),'VBA code_permu_wo_repettn'!$AO$2:$AT$2))</f>
        <v>B</v>
      </c>
      <c r="I5160" t="s">
        <v>0</v>
      </c>
      <c r="J5160" t="s">
        <v>1</v>
      </c>
      <c r="K5160" t="s">
        <v>2</v>
      </c>
      <c r="L5160" t="s">
        <v>3</v>
      </c>
    </row>
    <row r="5161" spans="1:20" x14ac:dyDescent="0.25">
      <c r="A5161">
        <f t="shared" si="162"/>
        <v>5160</v>
      </c>
      <c r="B5161">
        <f t="shared" si="163"/>
        <v>1290</v>
      </c>
      <c r="C5161" t="str">
        <f>INDEX('VBA code_permu_wo_repettn'!$T$3:$Y$6,COUNTIF('Profile-matrices_Condorcet'!$B$2:$B5161,'Profile-matrices_Condorcet'!$B5161),MATCH(INDEX('numeric possibilities'!D$3:D$1298,VLOOKUP($B5161,'numeric possibilities'!$C$3:$G$1298,1)),'VBA code_permu_wo_repettn'!$T$2:$Y$2))</f>
        <v>B</v>
      </c>
      <c r="D5161" t="str">
        <f>INDEX('VBA code_permu_wo_repettn'!$AA$3:$AF$6,COUNTIF('Profile-matrices_Condorcet'!$B$2:$B5161,'Profile-matrices_Condorcet'!$B5161),MATCH(INDEX('numeric possibilities'!E$3:E$1298,VLOOKUP($B5161,'numeric possibilities'!$C$3:$G$1298,1)),'VBA code_permu_wo_repettn'!$AA$2:$AF$2))</f>
        <v>C</v>
      </c>
      <c r="E5161" t="str">
        <f>INDEX('VBA code_permu_wo_repettn'!$AH$3:$AM$6,COUNTIF('Profile-matrices_Condorcet'!$B$2:$B5161,'Profile-matrices_Condorcet'!$B5161),MATCH(INDEX('numeric possibilities'!F$3:F$1298,VLOOKUP($B5161,'numeric possibilities'!$C$3:$G$1298,1)),'VBA code_permu_wo_repettn'!$AH$2:$AM$2))</f>
        <v>A</v>
      </c>
      <c r="F5161" t="str">
        <f>INDEX('VBA code_permu_wo_repettn'!$AO$3:$AT$6,COUNTIF('Profile-matrices_Condorcet'!$B$2:$B5161,'Profile-matrices_Condorcet'!$B5161),MATCH(INDEX('numeric possibilities'!G$3:G$1298,VLOOKUP($B5161,'numeric possibilities'!$C$3:$G$1298,1)),'VBA code_permu_wo_repettn'!$AO$2:$AT$2))</f>
        <v>A</v>
      </c>
      <c r="G5161" t="str">
        <f>IF(MAX(I5161:L5161)&gt;='numeric possibilities'!$B$4/2,INDEX('Profile-matrices_Condorcet'!I5160:L5160,1,MATCH(MAX('Profile-matrices_Condorcet'!I5161:L5161),'Profile-matrices_Condorcet'!I5161:L5161,0)),"NCW")</f>
        <v>D</v>
      </c>
      <c r="H5161" t="s">
        <v>13</v>
      </c>
      <c r="I5161" s="3">
        <f>COUNTIF($I5159:$S5159,I5160)</f>
        <v>1</v>
      </c>
      <c r="J5161" s="3">
        <f>COUNTIF($I5159:$S5159,J5160)</f>
        <v>1</v>
      </c>
      <c r="K5161" s="3">
        <f>COUNTIF($I5159:$S5159,K5160)</f>
        <v>1</v>
      </c>
      <c r="L5161" s="3">
        <f>COUNTIF($I5159:$S5159,L5160)</f>
        <v>3</v>
      </c>
    </row>
    <row r="5162" spans="1:20" x14ac:dyDescent="0.25">
      <c r="A5162">
        <f t="shared" si="162"/>
        <v>5161</v>
      </c>
      <c r="B5162">
        <f t="shared" si="163"/>
        <v>1291</v>
      </c>
      <c r="C5162" t="str">
        <f>INDEX('VBA code_permu_wo_repettn'!$T$3:$Y$6,COUNTIF('Profile-matrices_Condorcet'!$B$2:$B5162,'Profile-matrices_Condorcet'!$B5162),MATCH(INDEX('numeric possibilities'!D$3:D$1298,VLOOKUP($B5162,'numeric possibilities'!$C$3:$G$1298,1)),'VBA code_permu_wo_repettn'!$T$2:$Y$2))</f>
        <v>A</v>
      </c>
      <c r="D5162" t="str">
        <f>INDEX('VBA code_permu_wo_repettn'!$AA$3:$AF$6,COUNTIF('Profile-matrices_Condorcet'!$B$2:$B5162,'Profile-matrices_Condorcet'!$B5162),MATCH(INDEX('numeric possibilities'!E$3:E$1298,VLOOKUP($B5162,'numeric possibilities'!$C$3:$G$1298,1)),'VBA code_permu_wo_repettn'!$AA$2:$AF$2))</f>
        <v>B</v>
      </c>
      <c r="E5162" t="str">
        <f>INDEX('VBA code_permu_wo_repettn'!$AH$3:$AM$6,COUNTIF('Profile-matrices_Condorcet'!$B$2:$B5162,'Profile-matrices_Condorcet'!$B5162),MATCH(INDEX('numeric possibilities'!F$3:F$1298,VLOOKUP($B5162,'numeric possibilities'!$C$3:$G$1298,1)),'VBA code_permu_wo_repettn'!$AH$2:$AM$2))</f>
        <v>C</v>
      </c>
      <c r="F5162" t="str">
        <f>INDEX('VBA code_permu_wo_repettn'!$AO$3:$AT$6,COUNTIF('Profile-matrices_Condorcet'!$B$2:$B5162,'Profile-matrices_Condorcet'!$B5162),MATCH(INDEX('numeric possibilities'!G$3:G$1298,VLOOKUP($B5162,'numeric possibilities'!$C$3:$G$1298,1)),'VBA code_permu_wo_repettn'!$AO$2:$AT$2))</f>
        <v>D</v>
      </c>
      <c r="H5162" t="s">
        <v>14</v>
      </c>
      <c r="I5162" s="3">
        <f>IF(MATCH(I$1,$C5162:$C5165,0)&lt;(MATCH(J$1,$C5162:$C5165,0)),1*a_vote,0)+IF(MATCH(I$1,$D5162:$D5165,0)&lt;MATCH(J$1,$D5162:$D5165,0),1*b_vote,0)+IF(MATCH(I$1,$E5162:$E5165,0)&lt;MATCH(J$1,$E5162:$E5165,0),1*c_vote,0)+IF(MATCH(I$1,$F5162:$F5165,0)&lt;MATCH(J$1,$F5162:$F5165,0),1*d_vote,0)</f>
        <v>0.27</v>
      </c>
      <c r="J5162" s="3">
        <f>IF(MATCH(I$1,$C5162:$C5165,0)&gt;(MATCH(J$1,$C5162:$C5165,0)),1*a_vote,0)+IF(MATCH(I$1,$D5162:$D5165,0)&gt;MATCH(J$1,$D5162:$D5165,0),1*b_vote,0)+IF(MATCH(I$1,$E5162:$E5165,0)&gt;MATCH(J$1,$E5162:$E5165,0),1*c_vote,0)+IF(MATCH(I$1,$F5162:$F5165,0)&gt;MATCH(J$1,$F5162:$F5165,0),1*d_vote,0)</f>
        <v>0.73</v>
      </c>
      <c r="K5162" s="3">
        <f>IF(MATCH($K$1,$C5162:$C5165,0)&lt;(MATCH($L$1,$C5162:$C5165,0)),1*a_vote,0)+IF(MATCH($K$1,$D5162:$D5165,0)&lt;MATCH($L$1,$D5162:$D5165,0),1*b_vote,0)+IF(MATCH($K$1,$E5162:$E5165,0)&lt;MATCH($L$1,$E5162:$E5165,0),1*c_vote,0)+IF(MATCH($K$1,$F5162:$F5165,0)&lt;MATCH($L$1,$F5162:$F5165,0),1*d_vote,0)</f>
        <v>0.27</v>
      </c>
      <c r="L5162" s="3">
        <f>IF(MATCH(K$1,$C5162:$C5165,0)&gt;(MATCH(L$1,$C5162:$C5165,0)),1*a_vote,0)+IF(MATCH(K$1,$D5162:$D5165,0)&gt;MATCH(L$1,$D5162:$D5165,0),1*b_vote,0)+IF(MATCH(K$1,$E5162:$E5165,0)&gt;MATCH(L$1,$E5162:$E5165,0),1*c_vote,0)+IF(MATCH(K$1,$F5162:$F5165,0)&gt;MATCH(L$1,$F5162:$F5165,0),1*d_vote,0)</f>
        <v>0.73</v>
      </c>
      <c r="M5162" s="3">
        <f>IF(MATCH($M$1,$C5162:$C5165,0)&lt;(MATCH($N$1,$C5162:$C5165,0)),1*a_vote,0)+IF(MATCH($M$1,$D5162:$D5165,0)&lt;MATCH($N$1,$D5162:$D5165,0),1*b_vote,0)+IF(MATCH($M$1,$E5162:$E5165,0)&lt;MATCH($N$1,$E5162:$E5165,0),1*c_vote,0)+IF(MATCH($M$1,$F5162:$F5165,0)&lt;MATCH($N$1,$F5162:$F5165,0),1*d_vote,0)</f>
        <v>0.27</v>
      </c>
      <c r="N5162" s="3">
        <f>IF(MATCH(M$1,$C5162:$C5165,0)&gt;(MATCH(N$1,$C5162:$C5165,0)),1*a_vote,0)+IF(MATCH(M$1,$D5162:$D5165,0)&gt;MATCH(N$1,$D5162:$D5165,0),1*b_vote,0)+IF(MATCH(M$1,$E5162:$E5165,0)&gt;MATCH(N$1,$E5162:$E5165,0),1*c_vote,0)+IF(MATCH(M$1,$F5162:$F5165,0)&gt;MATCH(N$1,$F5162:$F5165,0),1*d_vote,0)</f>
        <v>0.73</v>
      </c>
      <c r="O5162" s="3">
        <f>IF(MATCH($O$1,$C5162:$C5165,0)&lt;(MATCH($P$1,$C5162:$C5165,0)),1*a_vote,0)+IF(MATCH($O$1,$D5162:$D5165,0)&lt;MATCH($P$1,$D5162:$D5165,0),1*b_vote,0)+IF(MATCH($O$1,$E5162:$E5165,0)&lt;MATCH($P$1,$E5162:$E5165,0),1*c_vote,0)+IF(MATCH($O$1,$F5162:$F5165,0)&lt;MATCH($P$1,$F5162:$F5165,0),1*d_vote,0)</f>
        <v>0.53</v>
      </c>
      <c r="P5162" s="3">
        <f>IF(MATCH(O$1,$C5162:$C5165,0)&gt;(MATCH(P$1,$C5162:$C5165,0)),1*a_vote,0)+IF(MATCH(O$1,$D5162:$D5165,0)&gt;MATCH(P$1,$D5162:$D5165,0),1*b_vote,0)+IF(MATCH(O$1,$E5162:$E5165,0)&gt;MATCH(P$1,$E5162:$E5165,0),1*c_vote,0)+IF(MATCH(O$1,$F5162:$F5165,0)&gt;MATCH(P$1,$F5162:$F5165,0),1*d_vote,0)</f>
        <v>0.47</v>
      </c>
      <c r="Q5162" s="3">
        <f>IF(MATCH($Q$1,$C5162:$C5165,0)&lt;(MATCH($R$1,$C5162:$C5165,0)),1*a_vote,0)+IF(MATCH($Q$1,$D5162:$D5165,0)&lt;MATCH($R$1,$D5162:$D5165,0),1*b_vote,0)+IF(MATCH($Q$1,$E5162:$E5165,0)&lt;MATCH($R$1,$E5162:$E5165,0),1*c_vote,0)+IF(MATCH($Q$1,$F5162:$F5165,0)&lt;MATCH($R$1,$F5162:$F5165,0),1*d_vote,0)</f>
        <v>0.53</v>
      </c>
      <c r="R5162" s="3">
        <f>IF(MATCH(Q$1,$C5162:$C5165,0)&gt;(MATCH(R$1,$C5162:$C5165,0)),1*a_vote,0)+IF(MATCH(Q$1,$D5162:$D5165,0)&gt;MATCH(R$1,$D5162:$D5165,0),1*b_vote,0)+IF(MATCH(Q$1,$E5162:$E5165,0)&gt;MATCH(R$1,$E5162:$E5165,0),1*c_vote,0)+IF(MATCH(Q$1,$F5162:$F5165,0)&gt;MATCH(R$1,$F5162:$F5165,0),1*d_vote,0)</f>
        <v>0.47</v>
      </c>
      <c r="S5162" s="3">
        <f>IF(MATCH($S$1,$C5162:$C5165,0)&lt;(MATCH($T$1,$C5162:$C5165,0)),1*a_vote,0)+IF(MATCH($S$1,$D5162:$D5165,0)&lt;MATCH($T$1,$D5162:$D5165,0),1*b_vote,0)+IF(MATCH($S$1,$E5162:$E5165,0)&lt;MATCH($T$1,$E5162:$E5165,0),1*c_vote,0)+IF(MATCH($S$1,$F5162:$F5165,0)&lt;MATCH($T$1,$F5162:$F5165,0),1*d_vote,0)</f>
        <v>0.52</v>
      </c>
      <c r="T5162" s="3">
        <f>IF(MATCH(S$1,$C5162:$C5165,0)&gt;(MATCH(T$1,$C5162:$C5165,0)),1*a_vote,0)+IF(MATCH(S$1,$D5162:$D5165,0)&gt;MATCH(T$1,$D5162:$D5165,0),1*b_vote,0)+IF(MATCH(S$1,$E5162:$E5165,0)&gt;MATCH(T$1,$E5162:$E5165,0),1*c_vote,0)+IF(MATCH(S$1,$F5162:$F5165,0)&gt;MATCH(T$1,$F5162:$F5165,0),1*d_vote,0)</f>
        <v>0.48</v>
      </c>
    </row>
    <row r="5163" spans="1:20" x14ac:dyDescent="0.25">
      <c r="A5163">
        <f t="shared" si="162"/>
        <v>5162</v>
      </c>
      <c r="B5163">
        <f t="shared" si="163"/>
        <v>1291</v>
      </c>
      <c r="C5163" t="str">
        <f>INDEX('VBA code_permu_wo_repettn'!$T$3:$Y$6,COUNTIF('Profile-matrices_Condorcet'!$B$2:$B5163,'Profile-matrices_Condorcet'!$B5163),MATCH(INDEX('numeric possibilities'!D$3:D$1298,VLOOKUP($B5163,'numeric possibilities'!$C$3:$G$1298,1)),'VBA code_permu_wo_repettn'!$T$2:$Y$2))</f>
        <v>B</v>
      </c>
      <c r="D5163" t="str">
        <f>INDEX('VBA code_permu_wo_repettn'!$AA$3:$AF$6,COUNTIF('Profile-matrices_Condorcet'!$B$2:$B5163,'Profile-matrices_Condorcet'!$B5163),MATCH(INDEX('numeric possibilities'!E$3:E$1298,VLOOKUP($B5163,'numeric possibilities'!$C$3:$G$1298,1)),'VBA code_permu_wo_repettn'!$AA$2:$AF$2))</f>
        <v>D</v>
      </c>
      <c r="E5163" t="str">
        <f>INDEX('VBA code_permu_wo_repettn'!$AH$3:$AM$6,COUNTIF('Profile-matrices_Condorcet'!$B$2:$B5163,'Profile-matrices_Condorcet'!$B5163),MATCH(INDEX('numeric possibilities'!F$3:F$1298,VLOOKUP($B5163,'numeric possibilities'!$C$3:$G$1298,1)),'VBA code_permu_wo_repettn'!$AH$2:$AM$2))</f>
        <v>D</v>
      </c>
      <c r="F5163" t="str">
        <f>INDEX('VBA code_permu_wo_repettn'!$AO$3:$AT$6,COUNTIF('Profile-matrices_Condorcet'!$B$2:$B5163,'Profile-matrices_Condorcet'!$B5163),MATCH(INDEX('numeric possibilities'!G$3:G$1298,VLOOKUP($B5163,'numeric possibilities'!$C$3:$G$1298,1)),'VBA code_permu_wo_repettn'!$AO$2:$AT$2))</f>
        <v>C</v>
      </c>
      <c r="H5163" t="s">
        <v>15</v>
      </c>
      <c r="I5163" t="str">
        <f>IF(I5162&gt;J5162,$I$1,IF(I5162&lt;J5162,$J$1,0))</f>
        <v>B</v>
      </c>
      <c r="K5163" t="str">
        <f>IF(K5162&gt;L5162,$K$1,IF(K5162&lt;L5162,$L$1,0))</f>
        <v>C</v>
      </c>
      <c r="M5163" t="str">
        <f>IF(M5162&gt;N5162,$M$1,IF(M5162&lt;N5162,$N$1,0))</f>
        <v>D</v>
      </c>
      <c r="O5163" t="str">
        <f>IF(O5162&gt;P5162,$O$1,IF(O5162&lt;P5162,$P$1,0))</f>
        <v>B</v>
      </c>
      <c r="Q5163" t="str">
        <f>IF(Q5162&gt;R5162,$Q$1,IF(Q5162&lt;R5162,$R$1,0))</f>
        <v>B</v>
      </c>
      <c r="S5163" t="str">
        <f>IF(S5162&gt;T5162,$S$1,IF(S5162&lt;T5162,$T$1,0))</f>
        <v>C</v>
      </c>
    </row>
    <row r="5164" spans="1:20" x14ac:dyDescent="0.25">
      <c r="A5164">
        <f t="shared" si="162"/>
        <v>5163</v>
      </c>
      <c r="B5164">
        <f t="shared" si="163"/>
        <v>1291</v>
      </c>
      <c r="C5164" t="str">
        <f>INDEX('VBA code_permu_wo_repettn'!$T$3:$Y$6,COUNTIF('Profile-matrices_Condorcet'!$B$2:$B5164,'Profile-matrices_Condorcet'!$B5164),MATCH(INDEX('numeric possibilities'!D$3:D$1298,VLOOKUP($B5164,'numeric possibilities'!$C$3:$G$1298,1)),'VBA code_permu_wo_repettn'!$T$2:$Y$2))</f>
        <v>C</v>
      </c>
      <c r="D5164" t="str">
        <f>INDEX('VBA code_permu_wo_repettn'!$AA$3:$AF$6,COUNTIF('Profile-matrices_Condorcet'!$B$2:$B5164,'Profile-matrices_Condorcet'!$B5164),MATCH(INDEX('numeric possibilities'!E$3:E$1298,VLOOKUP($B5164,'numeric possibilities'!$C$3:$G$1298,1)),'VBA code_permu_wo_repettn'!$AA$2:$AF$2))</f>
        <v>C</v>
      </c>
      <c r="E5164" t="str">
        <f>INDEX('VBA code_permu_wo_repettn'!$AH$3:$AM$6,COUNTIF('Profile-matrices_Condorcet'!$B$2:$B5164,'Profile-matrices_Condorcet'!$B5164),MATCH(INDEX('numeric possibilities'!F$3:F$1298,VLOOKUP($B5164,'numeric possibilities'!$C$3:$G$1298,1)),'VBA code_permu_wo_repettn'!$AH$2:$AM$2))</f>
        <v>B</v>
      </c>
      <c r="F5164" t="str">
        <f>INDEX('VBA code_permu_wo_repettn'!$AO$3:$AT$6,COUNTIF('Profile-matrices_Condorcet'!$B$2:$B5164,'Profile-matrices_Condorcet'!$B5164),MATCH(INDEX('numeric possibilities'!G$3:G$1298,VLOOKUP($B5164,'numeric possibilities'!$C$3:$G$1298,1)),'VBA code_permu_wo_repettn'!$AO$2:$AT$2))</f>
        <v>B</v>
      </c>
      <c r="I5164" t="s">
        <v>0</v>
      </c>
      <c r="J5164" t="s">
        <v>1</v>
      </c>
      <c r="K5164" t="s">
        <v>2</v>
      </c>
      <c r="L5164" t="s">
        <v>3</v>
      </c>
    </row>
    <row r="5165" spans="1:20" x14ac:dyDescent="0.25">
      <c r="A5165">
        <f t="shared" si="162"/>
        <v>5164</v>
      </c>
      <c r="B5165">
        <f t="shared" si="163"/>
        <v>1291</v>
      </c>
      <c r="C5165" t="str">
        <f>INDEX('VBA code_permu_wo_repettn'!$T$3:$Y$6,COUNTIF('Profile-matrices_Condorcet'!$B$2:$B5165,'Profile-matrices_Condorcet'!$B5165),MATCH(INDEX('numeric possibilities'!D$3:D$1298,VLOOKUP($B5165,'numeric possibilities'!$C$3:$G$1298,1)),'VBA code_permu_wo_repettn'!$T$2:$Y$2))</f>
        <v>D</v>
      </c>
      <c r="D5165" t="str">
        <f>INDEX('VBA code_permu_wo_repettn'!$AA$3:$AF$6,COUNTIF('Profile-matrices_Condorcet'!$B$2:$B5165,'Profile-matrices_Condorcet'!$B5165),MATCH(INDEX('numeric possibilities'!E$3:E$1298,VLOOKUP($B5165,'numeric possibilities'!$C$3:$G$1298,1)),'VBA code_permu_wo_repettn'!$AA$2:$AF$2))</f>
        <v>A</v>
      </c>
      <c r="E5165" t="str">
        <f>INDEX('VBA code_permu_wo_repettn'!$AH$3:$AM$6,COUNTIF('Profile-matrices_Condorcet'!$B$2:$B5165,'Profile-matrices_Condorcet'!$B5165),MATCH(INDEX('numeric possibilities'!F$3:F$1298,VLOOKUP($B5165,'numeric possibilities'!$C$3:$G$1298,1)),'VBA code_permu_wo_repettn'!$AH$2:$AM$2))</f>
        <v>A</v>
      </c>
      <c r="F5165" t="str">
        <f>INDEX('VBA code_permu_wo_repettn'!$AO$3:$AT$6,COUNTIF('Profile-matrices_Condorcet'!$B$2:$B5165,'Profile-matrices_Condorcet'!$B5165),MATCH(INDEX('numeric possibilities'!G$3:G$1298,VLOOKUP($B5165,'numeric possibilities'!$C$3:$G$1298,1)),'VBA code_permu_wo_repettn'!$AO$2:$AT$2))</f>
        <v>A</v>
      </c>
      <c r="G5165" t="str">
        <f>IF(MAX(I5165:L5165)&gt;='numeric possibilities'!$B$4/2,INDEX('Profile-matrices_Condorcet'!I5164:L5164,1,MATCH(MAX('Profile-matrices_Condorcet'!I5165:L5165),'Profile-matrices_Condorcet'!I5165:L5165,0)),"NCW")</f>
        <v>B</v>
      </c>
      <c r="H5165" t="s">
        <v>13</v>
      </c>
      <c r="I5165" s="3">
        <f>COUNTIF($I5163:$S5163,I5164)</f>
        <v>0</v>
      </c>
      <c r="J5165" s="3">
        <f>COUNTIF($I5163:$S5163,J5164)</f>
        <v>3</v>
      </c>
      <c r="K5165" s="3">
        <f>COUNTIF($I5163:$S5163,K5164)</f>
        <v>2</v>
      </c>
      <c r="L5165" s="3">
        <f>COUNTIF($I5163:$S5163,L5164)</f>
        <v>1</v>
      </c>
    </row>
    <row r="5166" spans="1:20" x14ac:dyDescent="0.25">
      <c r="A5166">
        <f t="shared" si="162"/>
        <v>5165</v>
      </c>
      <c r="B5166">
        <f t="shared" si="163"/>
        <v>1292</v>
      </c>
      <c r="C5166" t="str">
        <f>INDEX('VBA code_permu_wo_repettn'!$T$3:$Y$6,COUNTIF('Profile-matrices_Condorcet'!$B$2:$B5166,'Profile-matrices_Condorcet'!$B5166),MATCH(INDEX('numeric possibilities'!D$3:D$1298,VLOOKUP($B5166,'numeric possibilities'!$C$3:$G$1298,1)),'VBA code_permu_wo_repettn'!$T$2:$Y$2))</f>
        <v>A</v>
      </c>
      <c r="D5166" t="str">
        <f>INDEX('VBA code_permu_wo_repettn'!$AA$3:$AF$6,COUNTIF('Profile-matrices_Condorcet'!$B$2:$B5166,'Profile-matrices_Condorcet'!$B5166),MATCH(INDEX('numeric possibilities'!E$3:E$1298,VLOOKUP($B5166,'numeric possibilities'!$C$3:$G$1298,1)),'VBA code_permu_wo_repettn'!$AA$2:$AF$2))</f>
        <v>B</v>
      </c>
      <c r="E5166" t="str">
        <f>INDEX('VBA code_permu_wo_repettn'!$AH$3:$AM$6,COUNTIF('Profile-matrices_Condorcet'!$B$2:$B5166,'Profile-matrices_Condorcet'!$B5166),MATCH(INDEX('numeric possibilities'!F$3:F$1298,VLOOKUP($B5166,'numeric possibilities'!$C$3:$G$1298,1)),'VBA code_permu_wo_repettn'!$AH$2:$AM$2))</f>
        <v>C</v>
      </c>
      <c r="F5166" t="str">
        <f>INDEX('VBA code_permu_wo_repettn'!$AO$3:$AT$6,COUNTIF('Profile-matrices_Condorcet'!$B$2:$B5166,'Profile-matrices_Condorcet'!$B5166),MATCH(INDEX('numeric possibilities'!G$3:G$1298,VLOOKUP($B5166,'numeric possibilities'!$C$3:$G$1298,1)),'VBA code_permu_wo_repettn'!$AO$2:$AT$2))</f>
        <v>D</v>
      </c>
      <c r="H5166" t="s">
        <v>14</v>
      </c>
      <c r="I5166" s="3">
        <f>IF(MATCH(I$1,$C5166:$C5169,0)&lt;(MATCH(J$1,$C5166:$C5169,0)),1*a_vote,0)+IF(MATCH(I$1,$D5166:$D5169,0)&lt;MATCH(J$1,$D5166:$D5169,0),1*b_vote,0)+IF(MATCH(I$1,$E5166:$E5169,0)&lt;MATCH(J$1,$E5166:$E5169,0),1*c_vote,0)+IF(MATCH(I$1,$F5166:$F5169,0)&lt;MATCH(J$1,$F5166:$F5169,0),1*d_vote,0)</f>
        <v>0.27</v>
      </c>
      <c r="J5166" s="3">
        <f>IF(MATCH(I$1,$C5166:$C5169,0)&gt;(MATCH(J$1,$C5166:$C5169,0)),1*a_vote,0)+IF(MATCH(I$1,$D5166:$D5169,0)&gt;MATCH(J$1,$D5166:$D5169,0),1*b_vote,0)+IF(MATCH(I$1,$E5166:$E5169,0)&gt;MATCH(J$1,$E5166:$E5169,0),1*c_vote,0)+IF(MATCH(I$1,$F5166:$F5169,0)&gt;MATCH(J$1,$F5166:$F5169,0),1*d_vote,0)</f>
        <v>0.73</v>
      </c>
      <c r="K5166" s="3">
        <f>IF(MATCH($K$1,$C5166:$C5169,0)&lt;(MATCH($L$1,$C5166:$C5169,0)),1*a_vote,0)+IF(MATCH($K$1,$D5166:$D5169,0)&lt;MATCH($L$1,$D5166:$D5169,0),1*b_vote,0)+IF(MATCH($K$1,$E5166:$E5169,0)&lt;MATCH($L$1,$E5166:$E5169,0),1*c_vote,0)+IF(MATCH($K$1,$F5166:$F5169,0)&lt;MATCH($L$1,$F5166:$F5169,0),1*d_vote,0)</f>
        <v>0.27</v>
      </c>
      <c r="L5166" s="3">
        <f>IF(MATCH(K$1,$C5166:$C5169,0)&gt;(MATCH(L$1,$C5166:$C5169,0)),1*a_vote,0)+IF(MATCH(K$1,$D5166:$D5169,0)&gt;MATCH(L$1,$D5166:$D5169,0),1*b_vote,0)+IF(MATCH(K$1,$E5166:$E5169,0)&gt;MATCH(L$1,$E5166:$E5169,0),1*c_vote,0)+IF(MATCH(K$1,$F5166:$F5169,0)&gt;MATCH(L$1,$F5166:$F5169,0),1*d_vote,0)</f>
        <v>0.73</v>
      </c>
      <c r="M5166" s="3">
        <f>IF(MATCH($M$1,$C5166:$C5169,0)&lt;(MATCH($N$1,$C5166:$C5169,0)),1*a_vote,0)+IF(MATCH($M$1,$D5166:$D5169,0)&lt;MATCH($N$1,$D5166:$D5169,0),1*b_vote,0)+IF(MATCH($M$1,$E5166:$E5169,0)&lt;MATCH($N$1,$E5166:$E5169,0),1*c_vote,0)+IF(MATCH($M$1,$F5166:$F5169,0)&lt;MATCH($N$1,$F5166:$F5169,0),1*d_vote,0)</f>
        <v>0.27</v>
      </c>
      <c r="N5166" s="3">
        <f>IF(MATCH(M$1,$C5166:$C5169,0)&gt;(MATCH(N$1,$C5166:$C5169,0)),1*a_vote,0)+IF(MATCH(M$1,$D5166:$D5169,0)&gt;MATCH(N$1,$D5166:$D5169,0),1*b_vote,0)+IF(MATCH(M$1,$E5166:$E5169,0)&gt;MATCH(N$1,$E5166:$E5169,0),1*c_vote,0)+IF(MATCH(M$1,$F5166:$F5169,0)&gt;MATCH(N$1,$F5166:$F5169,0),1*d_vote,0)</f>
        <v>0.73</v>
      </c>
      <c r="O5166" s="3">
        <f>IF(MATCH($O$1,$C5166:$C5169,0)&lt;(MATCH($P$1,$C5166:$C5169,0)),1*a_vote,0)+IF(MATCH($O$1,$D5166:$D5169,0)&lt;MATCH($P$1,$D5166:$D5169,0),1*b_vote,0)+IF(MATCH($O$1,$E5166:$E5169,0)&lt;MATCH($P$1,$E5166:$E5169,0),1*c_vote,0)+IF(MATCH($O$1,$F5166:$F5169,0)&lt;MATCH($P$1,$F5166:$F5169,0),1*d_vote,0)</f>
        <v>0.53</v>
      </c>
      <c r="P5166" s="3">
        <f>IF(MATCH(O$1,$C5166:$C5169,0)&gt;(MATCH(P$1,$C5166:$C5169,0)),1*a_vote,0)+IF(MATCH(O$1,$D5166:$D5169,0)&gt;MATCH(P$1,$D5166:$D5169,0),1*b_vote,0)+IF(MATCH(O$1,$E5166:$E5169,0)&gt;MATCH(P$1,$E5166:$E5169,0),1*c_vote,0)+IF(MATCH(O$1,$F5166:$F5169,0)&gt;MATCH(P$1,$F5166:$F5169,0),1*d_vote,0)</f>
        <v>0.47</v>
      </c>
      <c r="Q5166" s="3">
        <f>IF(MATCH($Q$1,$C5166:$C5169,0)&lt;(MATCH($R$1,$C5166:$C5169,0)),1*a_vote,0)+IF(MATCH($Q$1,$D5166:$D5169,0)&lt;MATCH($R$1,$D5166:$D5169,0),1*b_vote,0)+IF(MATCH($Q$1,$E5166:$E5169,0)&lt;MATCH($R$1,$E5166:$E5169,0),1*c_vote,0)+IF(MATCH($Q$1,$F5166:$F5169,0)&lt;MATCH($R$1,$F5166:$F5169,0),1*d_vote,0)</f>
        <v>0.53</v>
      </c>
      <c r="R5166" s="3">
        <f>IF(MATCH(Q$1,$C5166:$C5169,0)&gt;(MATCH(R$1,$C5166:$C5169,0)),1*a_vote,0)+IF(MATCH(Q$1,$D5166:$D5169,0)&gt;MATCH(R$1,$D5166:$D5169,0),1*b_vote,0)+IF(MATCH(Q$1,$E5166:$E5169,0)&gt;MATCH(R$1,$E5166:$E5169,0),1*c_vote,0)+IF(MATCH(Q$1,$F5166:$F5169,0)&gt;MATCH(R$1,$F5166:$F5169,0),1*d_vote,0)</f>
        <v>0.47</v>
      </c>
      <c r="S5166" s="3">
        <f>IF(MATCH($S$1,$C5166:$C5169,0)&lt;(MATCH($T$1,$C5166:$C5169,0)),1*a_vote,0)+IF(MATCH($S$1,$D5166:$D5169,0)&lt;MATCH($T$1,$D5166:$D5169,0),1*b_vote,0)+IF(MATCH($S$1,$E5166:$E5169,0)&lt;MATCH($T$1,$E5166:$E5169,0),1*c_vote,0)+IF(MATCH($S$1,$F5166:$F5169,0)&lt;MATCH($T$1,$F5166:$F5169,0),1*d_vote,0)</f>
        <v>0.25</v>
      </c>
      <c r="T5166" s="3">
        <f>IF(MATCH(S$1,$C5166:$C5169,0)&gt;(MATCH(T$1,$C5166:$C5169,0)),1*a_vote,0)+IF(MATCH(S$1,$D5166:$D5169,0)&gt;MATCH(T$1,$D5166:$D5169,0),1*b_vote,0)+IF(MATCH(S$1,$E5166:$E5169,0)&gt;MATCH(T$1,$E5166:$E5169,0),1*c_vote,0)+IF(MATCH(S$1,$F5166:$F5169,0)&gt;MATCH(T$1,$F5166:$F5169,0),1*d_vote,0)</f>
        <v>0.75</v>
      </c>
    </row>
    <row r="5167" spans="1:20" x14ac:dyDescent="0.25">
      <c r="A5167">
        <f t="shared" si="162"/>
        <v>5166</v>
      </c>
      <c r="B5167">
        <f t="shared" si="163"/>
        <v>1292</v>
      </c>
      <c r="C5167" t="str">
        <f>INDEX('VBA code_permu_wo_repettn'!$T$3:$Y$6,COUNTIF('Profile-matrices_Condorcet'!$B$2:$B5167,'Profile-matrices_Condorcet'!$B5167),MATCH(INDEX('numeric possibilities'!D$3:D$1298,VLOOKUP($B5167,'numeric possibilities'!$C$3:$G$1298,1)),'VBA code_permu_wo_repettn'!$T$2:$Y$2))</f>
        <v>B</v>
      </c>
      <c r="D5167" t="str">
        <f>INDEX('VBA code_permu_wo_repettn'!$AA$3:$AF$6,COUNTIF('Profile-matrices_Condorcet'!$B$2:$B5167,'Profile-matrices_Condorcet'!$B5167),MATCH(INDEX('numeric possibilities'!E$3:E$1298,VLOOKUP($B5167,'numeric possibilities'!$C$3:$G$1298,1)),'VBA code_permu_wo_repettn'!$AA$2:$AF$2))</f>
        <v>D</v>
      </c>
      <c r="E5167" t="str">
        <f>INDEX('VBA code_permu_wo_repettn'!$AH$3:$AM$6,COUNTIF('Profile-matrices_Condorcet'!$B$2:$B5167,'Profile-matrices_Condorcet'!$B5167),MATCH(INDEX('numeric possibilities'!F$3:F$1298,VLOOKUP($B5167,'numeric possibilities'!$C$3:$G$1298,1)),'VBA code_permu_wo_repettn'!$AH$2:$AM$2))</f>
        <v>D</v>
      </c>
      <c r="F5167" t="str">
        <f>INDEX('VBA code_permu_wo_repettn'!$AO$3:$AT$6,COUNTIF('Profile-matrices_Condorcet'!$B$2:$B5167,'Profile-matrices_Condorcet'!$B5167),MATCH(INDEX('numeric possibilities'!G$3:G$1298,VLOOKUP($B5167,'numeric possibilities'!$C$3:$G$1298,1)),'VBA code_permu_wo_repettn'!$AO$2:$AT$2))</f>
        <v>C</v>
      </c>
      <c r="H5167" t="s">
        <v>15</v>
      </c>
      <c r="I5167" t="str">
        <f>IF(I5166&gt;J5166,$I$1,IF(I5166&lt;J5166,$J$1,0))</f>
        <v>B</v>
      </c>
      <c r="K5167" t="str">
        <f>IF(K5166&gt;L5166,$K$1,IF(K5166&lt;L5166,$L$1,0))</f>
        <v>C</v>
      </c>
      <c r="M5167" t="str">
        <f>IF(M5166&gt;N5166,$M$1,IF(M5166&lt;N5166,$N$1,0))</f>
        <v>D</v>
      </c>
      <c r="O5167" t="str">
        <f>IF(O5166&gt;P5166,$O$1,IF(O5166&lt;P5166,$P$1,0))</f>
        <v>B</v>
      </c>
      <c r="Q5167" t="str">
        <f>IF(Q5166&gt;R5166,$Q$1,IF(Q5166&lt;R5166,$R$1,0))</f>
        <v>B</v>
      </c>
      <c r="S5167" t="str">
        <f>IF(S5166&gt;T5166,$S$1,IF(S5166&lt;T5166,$T$1,0))</f>
        <v>D</v>
      </c>
    </row>
    <row r="5168" spans="1:20" x14ac:dyDescent="0.25">
      <c r="A5168">
        <f t="shared" si="162"/>
        <v>5167</v>
      </c>
      <c r="B5168">
        <f t="shared" si="163"/>
        <v>1292</v>
      </c>
      <c r="C5168" t="str">
        <f>INDEX('VBA code_permu_wo_repettn'!$T$3:$Y$6,COUNTIF('Profile-matrices_Condorcet'!$B$2:$B5168,'Profile-matrices_Condorcet'!$B5168),MATCH(INDEX('numeric possibilities'!D$3:D$1298,VLOOKUP($B5168,'numeric possibilities'!$C$3:$G$1298,1)),'VBA code_permu_wo_repettn'!$T$2:$Y$2))</f>
        <v>D</v>
      </c>
      <c r="D5168" t="str">
        <f>INDEX('VBA code_permu_wo_repettn'!$AA$3:$AF$6,COUNTIF('Profile-matrices_Condorcet'!$B$2:$B5168,'Profile-matrices_Condorcet'!$B5168),MATCH(INDEX('numeric possibilities'!E$3:E$1298,VLOOKUP($B5168,'numeric possibilities'!$C$3:$G$1298,1)),'VBA code_permu_wo_repettn'!$AA$2:$AF$2))</f>
        <v>C</v>
      </c>
      <c r="E5168" t="str">
        <f>INDEX('VBA code_permu_wo_repettn'!$AH$3:$AM$6,COUNTIF('Profile-matrices_Condorcet'!$B$2:$B5168,'Profile-matrices_Condorcet'!$B5168),MATCH(INDEX('numeric possibilities'!F$3:F$1298,VLOOKUP($B5168,'numeric possibilities'!$C$3:$G$1298,1)),'VBA code_permu_wo_repettn'!$AH$2:$AM$2))</f>
        <v>B</v>
      </c>
      <c r="F5168" t="str">
        <f>INDEX('VBA code_permu_wo_repettn'!$AO$3:$AT$6,COUNTIF('Profile-matrices_Condorcet'!$B$2:$B5168,'Profile-matrices_Condorcet'!$B5168),MATCH(INDEX('numeric possibilities'!G$3:G$1298,VLOOKUP($B5168,'numeric possibilities'!$C$3:$G$1298,1)),'VBA code_permu_wo_repettn'!$AO$2:$AT$2))</f>
        <v>B</v>
      </c>
      <c r="I5168" t="s">
        <v>0</v>
      </c>
      <c r="J5168" t="s">
        <v>1</v>
      </c>
      <c r="K5168" t="s">
        <v>2</v>
      </c>
      <c r="L5168" t="s">
        <v>3</v>
      </c>
    </row>
    <row r="5169" spans="1:20" x14ac:dyDescent="0.25">
      <c r="A5169">
        <f t="shared" si="162"/>
        <v>5168</v>
      </c>
      <c r="B5169">
        <f t="shared" si="163"/>
        <v>1292</v>
      </c>
      <c r="C5169" t="str">
        <f>INDEX('VBA code_permu_wo_repettn'!$T$3:$Y$6,COUNTIF('Profile-matrices_Condorcet'!$B$2:$B5169,'Profile-matrices_Condorcet'!$B5169),MATCH(INDEX('numeric possibilities'!D$3:D$1298,VLOOKUP($B5169,'numeric possibilities'!$C$3:$G$1298,1)),'VBA code_permu_wo_repettn'!$T$2:$Y$2))</f>
        <v>C</v>
      </c>
      <c r="D5169" t="str">
        <f>INDEX('VBA code_permu_wo_repettn'!$AA$3:$AF$6,COUNTIF('Profile-matrices_Condorcet'!$B$2:$B5169,'Profile-matrices_Condorcet'!$B5169),MATCH(INDEX('numeric possibilities'!E$3:E$1298,VLOOKUP($B5169,'numeric possibilities'!$C$3:$G$1298,1)),'VBA code_permu_wo_repettn'!$AA$2:$AF$2))</f>
        <v>A</v>
      </c>
      <c r="E5169" t="str">
        <f>INDEX('VBA code_permu_wo_repettn'!$AH$3:$AM$6,COUNTIF('Profile-matrices_Condorcet'!$B$2:$B5169,'Profile-matrices_Condorcet'!$B5169),MATCH(INDEX('numeric possibilities'!F$3:F$1298,VLOOKUP($B5169,'numeric possibilities'!$C$3:$G$1298,1)),'VBA code_permu_wo_repettn'!$AH$2:$AM$2))</f>
        <v>A</v>
      </c>
      <c r="F5169" t="str">
        <f>INDEX('VBA code_permu_wo_repettn'!$AO$3:$AT$6,COUNTIF('Profile-matrices_Condorcet'!$B$2:$B5169,'Profile-matrices_Condorcet'!$B5169),MATCH(INDEX('numeric possibilities'!G$3:G$1298,VLOOKUP($B5169,'numeric possibilities'!$C$3:$G$1298,1)),'VBA code_permu_wo_repettn'!$AO$2:$AT$2))</f>
        <v>A</v>
      </c>
      <c r="G5169" t="str">
        <f>IF(MAX(I5169:L5169)&gt;='numeric possibilities'!$B$4/2,INDEX('Profile-matrices_Condorcet'!I5168:L5168,1,MATCH(MAX('Profile-matrices_Condorcet'!I5169:L5169),'Profile-matrices_Condorcet'!I5169:L5169,0)),"NCW")</f>
        <v>B</v>
      </c>
      <c r="H5169" t="s">
        <v>13</v>
      </c>
      <c r="I5169" s="3">
        <f>COUNTIF($I5167:$S5167,I5168)</f>
        <v>0</v>
      </c>
      <c r="J5169" s="3">
        <f>COUNTIF($I5167:$S5167,J5168)</f>
        <v>3</v>
      </c>
      <c r="K5169" s="3">
        <f>COUNTIF($I5167:$S5167,K5168)</f>
        <v>1</v>
      </c>
      <c r="L5169" s="3">
        <f>COUNTIF($I5167:$S5167,L5168)</f>
        <v>2</v>
      </c>
    </row>
    <row r="5170" spans="1:20" x14ac:dyDescent="0.25">
      <c r="A5170">
        <f t="shared" si="162"/>
        <v>5169</v>
      </c>
      <c r="B5170">
        <f t="shared" si="163"/>
        <v>1293</v>
      </c>
      <c r="C5170" t="str">
        <f>INDEX('VBA code_permu_wo_repettn'!$T$3:$Y$6,COUNTIF('Profile-matrices_Condorcet'!$B$2:$B5170,'Profile-matrices_Condorcet'!$B5170),MATCH(INDEX('numeric possibilities'!D$3:D$1298,VLOOKUP($B5170,'numeric possibilities'!$C$3:$G$1298,1)),'VBA code_permu_wo_repettn'!$T$2:$Y$2))</f>
        <v>A</v>
      </c>
      <c r="D5170" t="str">
        <f>INDEX('VBA code_permu_wo_repettn'!$AA$3:$AF$6,COUNTIF('Profile-matrices_Condorcet'!$B$2:$B5170,'Profile-matrices_Condorcet'!$B5170),MATCH(INDEX('numeric possibilities'!E$3:E$1298,VLOOKUP($B5170,'numeric possibilities'!$C$3:$G$1298,1)),'VBA code_permu_wo_repettn'!$AA$2:$AF$2))</f>
        <v>B</v>
      </c>
      <c r="E5170" t="str">
        <f>INDEX('VBA code_permu_wo_repettn'!$AH$3:$AM$6,COUNTIF('Profile-matrices_Condorcet'!$B$2:$B5170,'Profile-matrices_Condorcet'!$B5170),MATCH(INDEX('numeric possibilities'!F$3:F$1298,VLOOKUP($B5170,'numeric possibilities'!$C$3:$G$1298,1)),'VBA code_permu_wo_repettn'!$AH$2:$AM$2))</f>
        <v>C</v>
      </c>
      <c r="F5170" t="str">
        <f>INDEX('VBA code_permu_wo_repettn'!$AO$3:$AT$6,COUNTIF('Profile-matrices_Condorcet'!$B$2:$B5170,'Profile-matrices_Condorcet'!$B5170),MATCH(INDEX('numeric possibilities'!G$3:G$1298,VLOOKUP($B5170,'numeric possibilities'!$C$3:$G$1298,1)),'VBA code_permu_wo_repettn'!$AO$2:$AT$2))</f>
        <v>D</v>
      </c>
      <c r="H5170" t="s">
        <v>14</v>
      </c>
      <c r="I5170" s="3">
        <f>IF(MATCH(I$1,$C5170:$C5173,0)&lt;(MATCH(J$1,$C5170:$C5173,0)),1*a_vote,0)+IF(MATCH(I$1,$D5170:$D5173,0)&lt;MATCH(J$1,$D5170:$D5173,0),1*b_vote,0)+IF(MATCH(I$1,$E5170:$E5173,0)&lt;MATCH(J$1,$E5170:$E5173,0),1*c_vote,0)+IF(MATCH(I$1,$F5170:$F5173,0)&lt;MATCH(J$1,$F5170:$F5173,0),1*d_vote,0)</f>
        <v>0.27</v>
      </c>
      <c r="J5170" s="3">
        <f>IF(MATCH(I$1,$C5170:$C5173,0)&gt;(MATCH(J$1,$C5170:$C5173,0)),1*a_vote,0)+IF(MATCH(I$1,$D5170:$D5173,0)&gt;MATCH(J$1,$D5170:$D5173,0),1*b_vote,0)+IF(MATCH(I$1,$E5170:$E5173,0)&gt;MATCH(J$1,$E5170:$E5173,0),1*c_vote,0)+IF(MATCH(I$1,$F5170:$F5173,0)&gt;MATCH(J$1,$F5170:$F5173,0),1*d_vote,0)</f>
        <v>0.73</v>
      </c>
      <c r="K5170" s="3">
        <f>IF(MATCH($K$1,$C5170:$C5173,0)&lt;(MATCH($L$1,$C5170:$C5173,0)),1*a_vote,0)+IF(MATCH($K$1,$D5170:$D5173,0)&lt;MATCH($L$1,$D5170:$D5173,0),1*b_vote,0)+IF(MATCH($K$1,$E5170:$E5173,0)&lt;MATCH($L$1,$E5170:$E5173,0),1*c_vote,0)+IF(MATCH($K$1,$F5170:$F5173,0)&lt;MATCH($L$1,$F5170:$F5173,0),1*d_vote,0)</f>
        <v>0.27</v>
      </c>
      <c r="L5170" s="3">
        <f>IF(MATCH(K$1,$C5170:$C5173,0)&gt;(MATCH(L$1,$C5170:$C5173,0)),1*a_vote,0)+IF(MATCH(K$1,$D5170:$D5173,0)&gt;MATCH(L$1,$D5170:$D5173,0),1*b_vote,0)+IF(MATCH(K$1,$E5170:$E5173,0)&gt;MATCH(L$1,$E5170:$E5173,0),1*c_vote,0)+IF(MATCH(K$1,$F5170:$F5173,0)&gt;MATCH(L$1,$F5170:$F5173,0),1*d_vote,0)</f>
        <v>0.73</v>
      </c>
      <c r="M5170" s="3">
        <f>IF(MATCH($M$1,$C5170:$C5173,0)&lt;(MATCH($N$1,$C5170:$C5173,0)),1*a_vote,0)+IF(MATCH($M$1,$D5170:$D5173,0)&lt;MATCH($N$1,$D5170:$D5173,0),1*b_vote,0)+IF(MATCH($M$1,$E5170:$E5173,0)&lt;MATCH($N$1,$E5170:$E5173,0),1*c_vote,0)+IF(MATCH($M$1,$F5170:$F5173,0)&lt;MATCH($N$1,$F5170:$F5173,0),1*d_vote,0)</f>
        <v>0.27</v>
      </c>
      <c r="N5170" s="3">
        <f>IF(MATCH(M$1,$C5170:$C5173,0)&gt;(MATCH(N$1,$C5170:$C5173,0)),1*a_vote,0)+IF(MATCH(M$1,$D5170:$D5173,0)&gt;MATCH(N$1,$D5170:$D5173,0),1*b_vote,0)+IF(MATCH(M$1,$E5170:$E5173,0)&gt;MATCH(N$1,$E5170:$E5173,0),1*c_vote,0)+IF(MATCH(M$1,$F5170:$F5173,0)&gt;MATCH(N$1,$F5170:$F5173,0),1*d_vote,0)</f>
        <v>0.73</v>
      </c>
      <c r="O5170" s="3">
        <f>IF(MATCH($O$1,$C5170:$C5173,0)&lt;(MATCH($P$1,$C5170:$C5173,0)),1*a_vote,0)+IF(MATCH($O$1,$D5170:$D5173,0)&lt;MATCH($P$1,$D5170:$D5173,0),1*b_vote,0)+IF(MATCH($O$1,$E5170:$E5173,0)&lt;MATCH($P$1,$E5170:$E5173,0),1*c_vote,0)+IF(MATCH($O$1,$F5170:$F5173,0)&lt;MATCH($P$1,$F5170:$F5173,0),1*d_vote,0)</f>
        <v>0.26</v>
      </c>
      <c r="P5170" s="3">
        <f>IF(MATCH(O$1,$C5170:$C5173,0)&gt;(MATCH(P$1,$C5170:$C5173,0)),1*a_vote,0)+IF(MATCH(O$1,$D5170:$D5173,0)&gt;MATCH(P$1,$D5170:$D5173,0),1*b_vote,0)+IF(MATCH(O$1,$E5170:$E5173,0)&gt;MATCH(P$1,$E5170:$E5173,0),1*c_vote,0)+IF(MATCH(O$1,$F5170:$F5173,0)&gt;MATCH(P$1,$F5170:$F5173,0),1*d_vote,0)</f>
        <v>0.74</v>
      </c>
      <c r="Q5170" s="3">
        <f>IF(MATCH($Q$1,$C5170:$C5173,0)&lt;(MATCH($R$1,$C5170:$C5173,0)),1*a_vote,0)+IF(MATCH($Q$1,$D5170:$D5173,0)&lt;MATCH($R$1,$D5170:$D5173,0),1*b_vote,0)+IF(MATCH($Q$1,$E5170:$E5173,0)&lt;MATCH($R$1,$E5170:$E5173,0),1*c_vote,0)+IF(MATCH($Q$1,$F5170:$F5173,0)&lt;MATCH($R$1,$F5170:$F5173,0),1*d_vote,0)</f>
        <v>0.53</v>
      </c>
      <c r="R5170" s="3">
        <f>IF(MATCH(Q$1,$C5170:$C5173,0)&gt;(MATCH(R$1,$C5170:$C5173,0)),1*a_vote,0)+IF(MATCH(Q$1,$D5170:$D5173,0)&gt;MATCH(R$1,$D5170:$D5173,0),1*b_vote,0)+IF(MATCH(Q$1,$E5170:$E5173,0)&gt;MATCH(R$1,$E5170:$E5173,0),1*c_vote,0)+IF(MATCH(Q$1,$F5170:$F5173,0)&gt;MATCH(R$1,$F5170:$F5173,0),1*d_vote,0)</f>
        <v>0.47</v>
      </c>
      <c r="S5170" s="3">
        <f>IF(MATCH($S$1,$C5170:$C5173,0)&lt;(MATCH($T$1,$C5170:$C5173,0)),1*a_vote,0)+IF(MATCH($S$1,$D5170:$D5173,0)&lt;MATCH($T$1,$D5170:$D5173,0),1*b_vote,0)+IF(MATCH($S$1,$E5170:$E5173,0)&lt;MATCH($T$1,$E5170:$E5173,0),1*c_vote,0)+IF(MATCH($S$1,$F5170:$F5173,0)&lt;MATCH($T$1,$F5170:$F5173,0),1*d_vote,0)</f>
        <v>0.52</v>
      </c>
      <c r="T5170" s="3">
        <f>IF(MATCH(S$1,$C5170:$C5173,0)&gt;(MATCH(T$1,$C5170:$C5173,0)),1*a_vote,0)+IF(MATCH(S$1,$D5170:$D5173,0)&gt;MATCH(T$1,$D5170:$D5173,0),1*b_vote,0)+IF(MATCH(S$1,$E5170:$E5173,0)&gt;MATCH(T$1,$E5170:$E5173,0),1*c_vote,0)+IF(MATCH(S$1,$F5170:$F5173,0)&gt;MATCH(T$1,$F5170:$F5173,0),1*d_vote,0)</f>
        <v>0.48</v>
      </c>
    </row>
    <row r="5171" spans="1:20" x14ac:dyDescent="0.25">
      <c r="A5171">
        <f t="shared" si="162"/>
        <v>5170</v>
      </c>
      <c r="B5171">
        <f t="shared" si="163"/>
        <v>1293</v>
      </c>
      <c r="C5171" t="str">
        <f>INDEX('VBA code_permu_wo_repettn'!$T$3:$Y$6,COUNTIF('Profile-matrices_Condorcet'!$B$2:$B5171,'Profile-matrices_Condorcet'!$B5171),MATCH(INDEX('numeric possibilities'!D$3:D$1298,VLOOKUP($B5171,'numeric possibilities'!$C$3:$G$1298,1)),'VBA code_permu_wo_repettn'!$T$2:$Y$2))</f>
        <v>C</v>
      </c>
      <c r="D5171" t="str">
        <f>INDEX('VBA code_permu_wo_repettn'!$AA$3:$AF$6,COUNTIF('Profile-matrices_Condorcet'!$B$2:$B5171,'Profile-matrices_Condorcet'!$B5171),MATCH(INDEX('numeric possibilities'!E$3:E$1298,VLOOKUP($B5171,'numeric possibilities'!$C$3:$G$1298,1)),'VBA code_permu_wo_repettn'!$AA$2:$AF$2))</f>
        <v>D</v>
      </c>
      <c r="E5171" t="str">
        <f>INDEX('VBA code_permu_wo_repettn'!$AH$3:$AM$6,COUNTIF('Profile-matrices_Condorcet'!$B$2:$B5171,'Profile-matrices_Condorcet'!$B5171),MATCH(INDEX('numeric possibilities'!F$3:F$1298,VLOOKUP($B5171,'numeric possibilities'!$C$3:$G$1298,1)),'VBA code_permu_wo_repettn'!$AH$2:$AM$2))</f>
        <v>D</v>
      </c>
      <c r="F5171" t="str">
        <f>INDEX('VBA code_permu_wo_repettn'!$AO$3:$AT$6,COUNTIF('Profile-matrices_Condorcet'!$B$2:$B5171,'Profile-matrices_Condorcet'!$B5171),MATCH(INDEX('numeric possibilities'!G$3:G$1298,VLOOKUP($B5171,'numeric possibilities'!$C$3:$G$1298,1)),'VBA code_permu_wo_repettn'!$AO$2:$AT$2))</f>
        <v>C</v>
      </c>
      <c r="H5171" t="s">
        <v>15</v>
      </c>
      <c r="I5171" t="str">
        <f>IF(I5170&gt;J5170,$I$1,IF(I5170&lt;J5170,$J$1,0))</f>
        <v>B</v>
      </c>
      <c r="K5171" t="str">
        <f>IF(K5170&gt;L5170,$K$1,IF(K5170&lt;L5170,$L$1,0))</f>
        <v>C</v>
      </c>
      <c r="M5171" t="str">
        <f>IF(M5170&gt;N5170,$M$1,IF(M5170&lt;N5170,$N$1,0))</f>
        <v>D</v>
      </c>
      <c r="O5171" t="str">
        <f>IF(O5170&gt;P5170,$O$1,IF(O5170&lt;P5170,$P$1,0))</f>
        <v>C</v>
      </c>
      <c r="Q5171" t="str">
        <f>IF(Q5170&gt;R5170,$Q$1,IF(Q5170&lt;R5170,$R$1,0))</f>
        <v>B</v>
      </c>
      <c r="S5171" t="str">
        <f>IF(S5170&gt;T5170,$S$1,IF(S5170&lt;T5170,$T$1,0))</f>
        <v>C</v>
      </c>
    </row>
    <row r="5172" spans="1:20" x14ac:dyDescent="0.25">
      <c r="A5172">
        <f t="shared" si="162"/>
        <v>5171</v>
      </c>
      <c r="B5172">
        <f t="shared" si="163"/>
        <v>1293</v>
      </c>
      <c r="C5172" t="str">
        <f>INDEX('VBA code_permu_wo_repettn'!$T$3:$Y$6,COUNTIF('Profile-matrices_Condorcet'!$B$2:$B5172,'Profile-matrices_Condorcet'!$B5172),MATCH(INDEX('numeric possibilities'!D$3:D$1298,VLOOKUP($B5172,'numeric possibilities'!$C$3:$G$1298,1)),'VBA code_permu_wo_repettn'!$T$2:$Y$2))</f>
        <v>B</v>
      </c>
      <c r="D5172" t="str">
        <f>INDEX('VBA code_permu_wo_repettn'!$AA$3:$AF$6,COUNTIF('Profile-matrices_Condorcet'!$B$2:$B5172,'Profile-matrices_Condorcet'!$B5172),MATCH(INDEX('numeric possibilities'!E$3:E$1298,VLOOKUP($B5172,'numeric possibilities'!$C$3:$G$1298,1)),'VBA code_permu_wo_repettn'!$AA$2:$AF$2))</f>
        <v>C</v>
      </c>
      <c r="E5172" t="str">
        <f>INDEX('VBA code_permu_wo_repettn'!$AH$3:$AM$6,COUNTIF('Profile-matrices_Condorcet'!$B$2:$B5172,'Profile-matrices_Condorcet'!$B5172),MATCH(INDEX('numeric possibilities'!F$3:F$1298,VLOOKUP($B5172,'numeric possibilities'!$C$3:$G$1298,1)),'VBA code_permu_wo_repettn'!$AH$2:$AM$2))</f>
        <v>B</v>
      </c>
      <c r="F5172" t="str">
        <f>INDEX('VBA code_permu_wo_repettn'!$AO$3:$AT$6,COUNTIF('Profile-matrices_Condorcet'!$B$2:$B5172,'Profile-matrices_Condorcet'!$B5172),MATCH(INDEX('numeric possibilities'!G$3:G$1298,VLOOKUP($B5172,'numeric possibilities'!$C$3:$G$1298,1)),'VBA code_permu_wo_repettn'!$AO$2:$AT$2))</f>
        <v>B</v>
      </c>
      <c r="I5172" t="s">
        <v>0</v>
      </c>
      <c r="J5172" t="s">
        <v>1</v>
      </c>
      <c r="K5172" t="s">
        <v>2</v>
      </c>
      <c r="L5172" t="s">
        <v>3</v>
      </c>
    </row>
    <row r="5173" spans="1:20" x14ac:dyDescent="0.25">
      <c r="A5173">
        <f t="shared" ref="A5173:A5185" si="164">A5172+1</f>
        <v>5172</v>
      </c>
      <c r="B5173">
        <f t="shared" ref="B5173:B5185" si="165">IF((ROW()-1)&lt;=4*B5172,B5172,B5172+1)</f>
        <v>1293</v>
      </c>
      <c r="C5173" t="str">
        <f>INDEX('VBA code_permu_wo_repettn'!$T$3:$Y$6,COUNTIF('Profile-matrices_Condorcet'!$B$2:$B5173,'Profile-matrices_Condorcet'!$B5173),MATCH(INDEX('numeric possibilities'!D$3:D$1298,VLOOKUP($B5173,'numeric possibilities'!$C$3:$G$1298,1)),'VBA code_permu_wo_repettn'!$T$2:$Y$2))</f>
        <v>D</v>
      </c>
      <c r="D5173" t="str">
        <f>INDEX('VBA code_permu_wo_repettn'!$AA$3:$AF$6,COUNTIF('Profile-matrices_Condorcet'!$B$2:$B5173,'Profile-matrices_Condorcet'!$B5173),MATCH(INDEX('numeric possibilities'!E$3:E$1298,VLOOKUP($B5173,'numeric possibilities'!$C$3:$G$1298,1)),'VBA code_permu_wo_repettn'!$AA$2:$AF$2))</f>
        <v>A</v>
      </c>
      <c r="E5173" t="str">
        <f>INDEX('VBA code_permu_wo_repettn'!$AH$3:$AM$6,COUNTIF('Profile-matrices_Condorcet'!$B$2:$B5173,'Profile-matrices_Condorcet'!$B5173),MATCH(INDEX('numeric possibilities'!F$3:F$1298,VLOOKUP($B5173,'numeric possibilities'!$C$3:$G$1298,1)),'VBA code_permu_wo_repettn'!$AH$2:$AM$2))</f>
        <v>A</v>
      </c>
      <c r="F5173" t="str">
        <f>INDEX('VBA code_permu_wo_repettn'!$AO$3:$AT$6,COUNTIF('Profile-matrices_Condorcet'!$B$2:$B5173,'Profile-matrices_Condorcet'!$B5173),MATCH(INDEX('numeric possibilities'!G$3:G$1298,VLOOKUP($B5173,'numeric possibilities'!$C$3:$G$1298,1)),'VBA code_permu_wo_repettn'!$AO$2:$AT$2))</f>
        <v>A</v>
      </c>
      <c r="G5173" t="str">
        <f>IF(MAX(I5173:L5173)&gt;='numeric possibilities'!$B$4/2,INDEX('Profile-matrices_Condorcet'!I5172:L5172,1,MATCH(MAX('Profile-matrices_Condorcet'!I5173:L5173),'Profile-matrices_Condorcet'!I5173:L5173,0)),"NCW")</f>
        <v>C</v>
      </c>
      <c r="H5173" t="s">
        <v>13</v>
      </c>
      <c r="I5173" s="3">
        <f>COUNTIF($I5171:$S5171,I5172)</f>
        <v>0</v>
      </c>
      <c r="J5173" s="3">
        <f>COUNTIF($I5171:$S5171,J5172)</f>
        <v>2</v>
      </c>
      <c r="K5173" s="3">
        <f>COUNTIF($I5171:$S5171,K5172)</f>
        <v>3</v>
      </c>
      <c r="L5173" s="3">
        <f>COUNTIF($I5171:$S5171,L5172)</f>
        <v>1</v>
      </c>
    </row>
    <row r="5174" spans="1:20" x14ac:dyDescent="0.25">
      <c r="A5174">
        <f t="shared" si="164"/>
        <v>5173</v>
      </c>
      <c r="B5174">
        <f t="shared" si="165"/>
        <v>1294</v>
      </c>
      <c r="C5174" t="str">
        <f>INDEX('VBA code_permu_wo_repettn'!$T$3:$Y$6,COUNTIF('Profile-matrices_Condorcet'!$B$2:$B5174,'Profile-matrices_Condorcet'!$B5174),MATCH(INDEX('numeric possibilities'!D$3:D$1298,VLOOKUP($B5174,'numeric possibilities'!$C$3:$G$1298,1)),'VBA code_permu_wo_repettn'!$T$2:$Y$2))</f>
        <v>A</v>
      </c>
      <c r="D5174" t="str">
        <f>INDEX('VBA code_permu_wo_repettn'!$AA$3:$AF$6,COUNTIF('Profile-matrices_Condorcet'!$B$2:$B5174,'Profile-matrices_Condorcet'!$B5174),MATCH(INDEX('numeric possibilities'!E$3:E$1298,VLOOKUP($B5174,'numeric possibilities'!$C$3:$G$1298,1)),'VBA code_permu_wo_repettn'!$AA$2:$AF$2))</f>
        <v>B</v>
      </c>
      <c r="E5174" t="str">
        <f>INDEX('VBA code_permu_wo_repettn'!$AH$3:$AM$6,COUNTIF('Profile-matrices_Condorcet'!$B$2:$B5174,'Profile-matrices_Condorcet'!$B5174),MATCH(INDEX('numeric possibilities'!F$3:F$1298,VLOOKUP($B5174,'numeric possibilities'!$C$3:$G$1298,1)),'VBA code_permu_wo_repettn'!$AH$2:$AM$2))</f>
        <v>C</v>
      </c>
      <c r="F5174" t="str">
        <f>INDEX('VBA code_permu_wo_repettn'!$AO$3:$AT$6,COUNTIF('Profile-matrices_Condorcet'!$B$2:$B5174,'Profile-matrices_Condorcet'!$B5174),MATCH(INDEX('numeric possibilities'!G$3:G$1298,VLOOKUP($B5174,'numeric possibilities'!$C$3:$G$1298,1)),'VBA code_permu_wo_repettn'!$AO$2:$AT$2))</f>
        <v>D</v>
      </c>
      <c r="H5174" t="s">
        <v>14</v>
      </c>
      <c r="I5174" s="3">
        <f>IF(MATCH(I$1,$C5174:$C5177,0)&lt;(MATCH(J$1,$C5174:$C5177,0)),1*a_vote,0)+IF(MATCH(I$1,$D5174:$D5177,0)&lt;MATCH(J$1,$D5174:$D5177,0),1*b_vote,0)+IF(MATCH(I$1,$E5174:$E5177,0)&lt;MATCH(J$1,$E5174:$E5177,0),1*c_vote,0)+IF(MATCH(I$1,$F5174:$F5177,0)&lt;MATCH(J$1,$F5174:$F5177,0),1*d_vote,0)</f>
        <v>0.27</v>
      </c>
      <c r="J5174" s="3">
        <f>IF(MATCH(I$1,$C5174:$C5177,0)&gt;(MATCH(J$1,$C5174:$C5177,0)),1*a_vote,0)+IF(MATCH(I$1,$D5174:$D5177,0)&gt;MATCH(J$1,$D5174:$D5177,0),1*b_vote,0)+IF(MATCH(I$1,$E5174:$E5177,0)&gt;MATCH(J$1,$E5174:$E5177,0),1*c_vote,0)+IF(MATCH(I$1,$F5174:$F5177,0)&gt;MATCH(J$1,$F5174:$F5177,0),1*d_vote,0)</f>
        <v>0.73</v>
      </c>
      <c r="K5174" s="3">
        <f>IF(MATCH($K$1,$C5174:$C5177,0)&lt;(MATCH($L$1,$C5174:$C5177,0)),1*a_vote,0)+IF(MATCH($K$1,$D5174:$D5177,0)&lt;MATCH($L$1,$D5174:$D5177,0),1*b_vote,0)+IF(MATCH($K$1,$E5174:$E5177,0)&lt;MATCH($L$1,$E5174:$E5177,0),1*c_vote,0)+IF(MATCH($K$1,$F5174:$F5177,0)&lt;MATCH($L$1,$F5174:$F5177,0),1*d_vote,0)</f>
        <v>0.27</v>
      </c>
      <c r="L5174" s="3">
        <f>IF(MATCH(K$1,$C5174:$C5177,0)&gt;(MATCH(L$1,$C5174:$C5177,0)),1*a_vote,0)+IF(MATCH(K$1,$D5174:$D5177,0)&gt;MATCH(L$1,$D5174:$D5177,0),1*b_vote,0)+IF(MATCH(K$1,$E5174:$E5177,0)&gt;MATCH(L$1,$E5174:$E5177,0),1*c_vote,0)+IF(MATCH(K$1,$F5174:$F5177,0)&gt;MATCH(L$1,$F5174:$F5177,0),1*d_vote,0)</f>
        <v>0.73</v>
      </c>
      <c r="M5174" s="3">
        <f>IF(MATCH($M$1,$C5174:$C5177,0)&lt;(MATCH($N$1,$C5174:$C5177,0)),1*a_vote,0)+IF(MATCH($M$1,$D5174:$D5177,0)&lt;MATCH($N$1,$D5174:$D5177,0),1*b_vote,0)+IF(MATCH($M$1,$E5174:$E5177,0)&lt;MATCH($N$1,$E5174:$E5177,0),1*c_vote,0)+IF(MATCH($M$1,$F5174:$F5177,0)&lt;MATCH($N$1,$F5174:$F5177,0),1*d_vote,0)</f>
        <v>0.27</v>
      </c>
      <c r="N5174" s="3">
        <f>IF(MATCH(M$1,$C5174:$C5177,0)&gt;(MATCH(N$1,$C5174:$C5177,0)),1*a_vote,0)+IF(MATCH(M$1,$D5174:$D5177,0)&gt;MATCH(N$1,$D5174:$D5177,0),1*b_vote,0)+IF(MATCH(M$1,$E5174:$E5177,0)&gt;MATCH(N$1,$E5174:$E5177,0),1*c_vote,0)+IF(MATCH(M$1,$F5174:$F5177,0)&gt;MATCH(N$1,$F5174:$F5177,0),1*d_vote,0)</f>
        <v>0.73</v>
      </c>
      <c r="O5174" s="3">
        <f>IF(MATCH($O$1,$C5174:$C5177,0)&lt;(MATCH($P$1,$C5174:$C5177,0)),1*a_vote,0)+IF(MATCH($O$1,$D5174:$D5177,0)&lt;MATCH($P$1,$D5174:$D5177,0),1*b_vote,0)+IF(MATCH($O$1,$E5174:$E5177,0)&lt;MATCH($P$1,$E5174:$E5177,0),1*c_vote,0)+IF(MATCH($O$1,$F5174:$F5177,0)&lt;MATCH($P$1,$F5174:$F5177,0),1*d_vote,0)</f>
        <v>0.26</v>
      </c>
      <c r="P5174" s="3">
        <f>IF(MATCH(O$1,$C5174:$C5177,0)&gt;(MATCH(P$1,$C5174:$C5177,0)),1*a_vote,0)+IF(MATCH(O$1,$D5174:$D5177,0)&gt;MATCH(P$1,$D5174:$D5177,0),1*b_vote,0)+IF(MATCH(O$1,$E5174:$E5177,0)&gt;MATCH(P$1,$E5174:$E5177,0),1*c_vote,0)+IF(MATCH(O$1,$F5174:$F5177,0)&gt;MATCH(P$1,$F5174:$F5177,0),1*d_vote,0)</f>
        <v>0.74</v>
      </c>
      <c r="Q5174" s="3">
        <f>IF(MATCH($Q$1,$C5174:$C5177,0)&lt;(MATCH($R$1,$C5174:$C5177,0)),1*a_vote,0)+IF(MATCH($Q$1,$D5174:$D5177,0)&lt;MATCH($R$1,$D5174:$D5177,0),1*b_vote,0)+IF(MATCH($Q$1,$E5174:$E5177,0)&lt;MATCH($R$1,$E5174:$E5177,0),1*c_vote,0)+IF(MATCH($Q$1,$F5174:$F5177,0)&lt;MATCH($R$1,$F5174:$F5177,0),1*d_vote,0)</f>
        <v>0.26</v>
      </c>
      <c r="R5174" s="3">
        <f>IF(MATCH(Q$1,$C5174:$C5177,0)&gt;(MATCH(R$1,$C5174:$C5177,0)),1*a_vote,0)+IF(MATCH(Q$1,$D5174:$D5177,0)&gt;MATCH(R$1,$D5174:$D5177,0),1*b_vote,0)+IF(MATCH(Q$1,$E5174:$E5177,0)&gt;MATCH(R$1,$E5174:$E5177,0),1*c_vote,0)+IF(MATCH(Q$1,$F5174:$F5177,0)&gt;MATCH(R$1,$F5174:$F5177,0),1*d_vote,0)</f>
        <v>0.74</v>
      </c>
      <c r="S5174" s="3">
        <f>IF(MATCH($S$1,$C5174:$C5177,0)&lt;(MATCH($T$1,$C5174:$C5177,0)),1*a_vote,0)+IF(MATCH($S$1,$D5174:$D5177,0)&lt;MATCH($T$1,$D5174:$D5177,0),1*b_vote,0)+IF(MATCH($S$1,$E5174:$E5177,0)&lt;MATCH($T$1,$E5174:$E5177,0),1*c_vote,0)+IF(MATCH($S$1,$F5174:$F5177,0)&lt;MATCH($T$1,$F5174:$F5177,0),1*d_vote,0)</f>
        <v>0.52</v>
      </c>
      <c r="T5174" s="3">
        <f>IF(MATCH(S$1,$C5174:$C5177,0)&gt;(MATCH(T$1,$C5174:$C5177,0)),1*a_vote,0)+IF(MATCH(S$1,$D5174:$D5177,0)&gt;MATCH(T$1,$D5174:$D5177,0),1*b_vote,0)+IF(MATCH(S$1,$E5174:$E5177,0)&gt;MATCH(T$1,$E5174:$E5177,0),1*c_vote,0)+IF(MATCH(S$1,$F5174:$F5177,0)&gt;MATCH(T$1,$F5174:$F5177,0),1*d_vote,0)</f>
        <v>0.48</v>
      </c>
    </row>
    <row r="5175" spans="1:20" x14ac:dyDescent="0.25">
      <c r="A5175">
        <f t="shared" si="164"/>
        <v>5174</v>
      </c>
      <c r="B5175">
        <f t="shared" si="165"/>
        <v>1294</v>
      </c>
      <c r="C5175" t="str">
        <f>INDEX('VBA code_permu_wo_repettn'!$T$3:$Y$6,COUNTIF('Profile-matrices_Condorcet'!$B$2:$B5175,'Profile-matrices_Condorcet'!$B5175),MATCH(INDEX('numeric possibilities'!D$3:D$1298,VLOOKUP($B5175,'numeric possibilities'!$C$3:$G$1298,1)),'VBA code_permu_wo_repettn'!$T$2:$Y$2))</f>
        <v>C</v>
      </c>
      <c r="D5175" t="str">
        <f>INDEX('VBA code_permu_wo_repettn'!$AA$3:$AF$6,COUNTIF('Profile-matrices_Condorcet'!$B$2:$B5175,'Profile-matrices_Condorcet'!$B5175),MATCH(INDEX('numeric possibilities'!E$3:E$1298,VLOOKUP($B5175,'numeric possibilities'!$C$3:$G$1298,1)),'VBA code_permu_wo_repettn'!$AA$2:$AF$2))</f>
        <v>D</v>
      </c>
      <c r="E5175" t="str">
        <f>INDEX('VBA code_permu_wo_repettn'!$AH$3:$AM$6,COUNTIF('Profile-matrices_Condorcet'!$B$2:$B5175,'Profile-matrices_Condorcet'!$B5175),MATCH(INDEX('numeric possibilities'!F$3:F$1298,VLOOKUP($B5175,'numeric possibilities'!$C$3:$G$1298,1)),'VBA code_permu_wo_repettn'!$AH$2:$AM$2))</f>
        <v>D</v>
      </c>
      <c r="F5175" t="str">
        <f>INDEX('VBA code_permu_wo_repettn'!$AO$3:$AT$6,COUNTIF('Profile-matrices_Condorcet'!$B$2:$B5175,'Profile-matrices_Condorcet'!$B5175),MATCH(INDEX('numeric possibilities'!G$3:G$1298,VLOOKUP($B5175,'numeric possibilities'!$C$3:$G$1298,1)),'VBA code_permu_wo_repettn'!$AO$2:$AT$2))</f>
        <v>C</v>
      </c>
      <c r="H5175" t="s">
        <v>15</v>
      </c>
      <c r="I5175" t="str">
        <f>IF(I5174&gt;J5174,$I$1,IF(I5174&lt;J5174,$J$1,0))</f>
        <v>B</v>
      </c>
      <c r="K5175" t="str">
        <f>IF(K5174&gt;L5174,$K$1,IF(K5174&lt;L5174,$L$1,0))</f>
        <v>C</v>
      </c>
      <c r="M5175" t="str">
        <f>IF(M5174&gt;N5174,$M$1,IF(M5174&lt;N5174,$N$1,0))</f>
        <v>D</v>
      </c>
      <c r="O5175" t="str">
        <f>IF(O5174&gt;P5174,$O$1,IF(O5174&lt;P5174,$P$1,0))</f>
        <v>C</v>
      </c>
      <c r="Q5175" t="str">
        <f>IF(Q5174&gt;R5174,$Q$1,IF(Q5174&lt;R5174,$R$1,0))</f>
        <v>D</v>
      </c>
      <c r="S5175" t="str">
        <f>IF(S5174&gt;T5174,$S$1,IF(S5174&lt;T5174,$T$1,0))</f>
        <v>C</v>
      </c>
    </row>
    <row r="5176" spans="1:20" x14ac:dyDescent="0.25">
      <c r="A5176">
        <f t="shared" si="164"/>
        <v>5175</v>
      </c>
      <c r="B5176">
        <f t="shared" si="165"/>
        <v>1294</v>
      </c>
      <c r="C5176" t="str">
        <f>INDEX('VBA code_permu_wo_repettn'!$T$3:$Y$6,COUNTIF('Profile-matrices_Condorcet'!$B$2:$B5176,'Profile-matrices_Condorcet'!$B5176),MATCH(INDEX('numeric possibilities'!D$3:D$1298,VLOOKUP($B5176,'numeric possibilities'!$C$3:$G$1298,1)),'VBA code_permu_wo_repettn'!$T$2:$Y$2))</f>
        <v>D</v>
      </c>
      <c r="D5176" t="str">
        <f>INDEX('VBA code_permu_wo_repettn'!$AA$3:$AF$6,COUNTIF('Profile-matrices_Condorcet'!$B$2:$B5176,'Profile-matrices_Condorcet'!$B5176),MATCH(INDEX('numeric possibilities'!E$3:E$1298,VLOOKUP($B5176,'numeric possibilities'!$C$3:$G$1298,1)),'VBA code_permu_wo_repettn'!$AA$2:$AF$2))</f>
        <v>C</v>
      </c>
      <c r="E5176" t="str">
        <f>INDEX('VBA code_permu_wo_repettn'!$AH$3:$AM$6,COUNTIF('Profile-matrices_Condorcet'!$B$2:$B5176,'Profile-matrices_Condorcet'!$B5176),MATCH(INDEX('numeric possibilities'!F$3:F$1298,VLOOKUP($B5176,'numeric possibilities'!$C$3:$G$1298,1)),'VBA code_permu_wo_repettn'!$AH$2:$AM$2))</f>
        <v>B</v>
      </c>
      <c r="F5176" t="str">
        <f>INDEX('VBA code_permu_wo_repettn'!$AO$3:$AT$6,COUNTIF('Profile-matrices_Condorcet'!$B$2:$B5176,'Profile-matrices_Condorcet'!$B5176),MATCH(INDEX('numeric possibilities'!G$3:G$1298,VLOOKUP($B5176,'numeric possibilities'!$C$3:$G$1298,1)),'VBA code_permu_wo_repettn'!$AO$2:$AT$2))</f>
        <v>B</v>
      </c>
      <c r="I5176" t="s">
        <v>0</v>
      </c>
      <c r="J5176" t="s">
        <v>1</v>
      </c>
      <c r="K5176" t="s">
        <v>2</v>
      </c>
      <c r="L5176" t="s">
        <v>3</v>
      </c>
    </row>
    <row r="5177" spans="1:20" x14ac:dyDescent="0.25">
      <c r="A5177">
        <f t="shared" si="164"/>
        <v>5176</v>
      </c>
      <c r="B5177">
        <f t="shared" si="165"/>
        <v>1294</v>
      </c>
      <c r="C5177" t="str">
        <f>INDEX('VBA code_permu_wo_repettn'!$T$3:$Y$6,COUNTIF('Profile-matrices_Condorcet'!$B$2:$B5177,'Profile-matrices_Condorcet'!$B5177),MATCH(INDEX('numeric possibilities'!D$3:D$1298,VLOOKUP($B5177,'numeric possibilities'!$C$3:$G$1298,1)),'VBA code_permu_wo_repettn'!$T$2:$Y$2))</f>
        <v>B</v>
      </c>
      <c r="D5177" t="str">
        <f>INDEX('VBA code_permu_wo_repettn'!$AA$3:$AF$6,COUNTIF('Profile-matrices_Condorcet'!$B$2:$B5177,'Profile-matrices_Condorcet'!$B5177),MATCH(INDEX('numeric possibilities'!E$3:E$1298,VLOOKUP($B5177,'numeric possibilities'!$C$3:$G$1298,1)),'VBA code_permu_wo_repettn'!$AA$2:$AF$2))</f>
        <v>A</v>
      </c>
      <c r="E5177" t="str">
        <f>INDEX('VBA code_permu_wo_repettn'!$AH$3:$AM$6,COUNTIF('Profile-matrices_Condorcet'!$B$2:$B5177,'Profile-matrices_Condorcet'!$B5177),MATCH(INDEX('numeric possibilities'!F$3:F$1298,VLOOKUP($B5177,'numeric possibilities'!$C$3:$G$1298,1)),'VBA code_permu_wo_repettn'!$AH$2:$AM$2))</f>
        <v>A</v>
      </c>
      <c r="F5177" t="str">
        <f>INDEX('VBA code_permu_wo_repettn'!$AO$3:$AT$6,COUNTIF('Profile-matrices_Condorcet'!$B$2:$B5177,'Profile-matrices_Condorcet'!$B5177),MATCH(INDEX('numeric possibilities'!G$3:G$1298,VLOOKUP($B5177,'numeric possibilities'!$C$3:$G$1298,1)),'VBA code_permu_wo_repettn'!$AO$2:$AT$2))</f>
        <v>A</v>
      </c>
      <c r="G5177" t="str">
        <f>IF(MAX(I5177:L5177)&gt;='numeric possibilities'!$B$4/2,INDEX('Profile-matrices_Condorcet'!I5176:L5176,1,MATCH(MAX('Profile-matrices_Condorcet'!I5177:L5177),'Profile-matrices_Condorcet'!I5177:L5177,0)),"NCW")</f>
        <v>C</v>
      </c>
      <c r="H5177" t="s">
        <v>13</v>
      </c>
      <c r="I5177" s="3">
        <f>COUNTIF($I5175:$S5175,I5176)</f>
        <v>0</v>
      </c>
      <c r="J5177" s="3">
        <f>COUNTIF($I5175:$S5175,J5176)</f>
        <v>1</v>
      </c>
      <c r="K5177" s="3">
        <f>COUNTIF($I5175:$S5175,K5176)</f>
        <v>3</v>
      </c>
      <c r="L5177" s="3">
        <f>COUNTIF($I5175:$S5175,L5176)</f>
        <v>2</v>
      </c>
    </row>
    <row r="5178" spans="1:20" x14ac:dyDescent="0.25">
      <c r="A5178">
        <f t="shared" si="164"/>
        <v>5177</v>
      </c>
      <c r="B5178">
        <f t="shared" si="165"/>
        <v>1295</v>
      </c>
      <c r="C5178" t="str">
        <f>INDEX('VBA code_permu_wo_repettn'!$T$3:$Y$6,COUNTIF('Profile-matrices_Condorcet'!$B$2:$B5178,'Profile-matrices_Condorcet'!$B5178),MATCH(INDEX('numeric possibilities'!D$3:D$1298,VLOOKUP($B5178,'numeric possibilities'!$C$3:$G$1298,1)),'VBA code_permu_wo_repettn'!$T$2:$Y$2))</f>
        <v>A</v>
      </c>
      <c r="D5178" t="str">
        <f>INDEX('VBA code_permu_wo_repettn'!$AA$3:$AF$6,COUNTIF('Profile-matrices_Condorcet'!$B$2:$B5178,'Profile-matrices_Condorcet'!$B5178),MATCH(INDEX('numeric possibilities'!E$3:E$1298,VLOOKUP($B5178,'numeric possibilities'!$C$3:$G$1298,1)),'VBA code_permu_wo_repettn'!$AA$2:$AF$2))</f>
        <v>B</v>
      </c>
      <c r="E5178" t="str">
        <f>INDEX('VBA code_permu_wo_repettn'!$AH$3:$AM$6,COUNTIF('Profile-matrices_Condorcet'!$B$2:$B5178,'Profile-matrices_Condorcet'!$B5178),MATCH(INDEX('numeric possibilities'!F$3:F$1298,VLOOKUP($B5178,'numeric possibilities'!$C$3:$G$1298,1)),'VBA code_permu_wo_repettn'!$AH$2:$AM$2))</f>
        <v>C</v>
      </c>
      <c r="F5178" t="str">
        <f>INDEX('VBA code_permu_wo_repettn'!$AO$3:$AT$6,COUNTIF('Profile-matrices_Condorcet'!$B$2:$B5178,'Profile-matrices_Condorcet'!$B5178),MATCH(INDEX('numeric possibilities'!G$3:G$1298,VLOOKUP($B5178,'numeric possibilities'!$C$3:$G$1298,1)),'VBA code_permu_wo_repettn'!$AO$2:$AT$2))</f>
        <v>D</v>
      </c>
      <c r="H5178" t="s">
        <v>14</v>
      </c>
      <c r="I5178" s="3">
        <f>IF(MATCH(I$1,$C5178:$C5181,0)&lt;(MATCH(J$1,$C5178:$C5181,0)),1*a_vote,0)+IF(MATCH(I$1,$D5178:$D5181,0)&lt;MATCH(J$1,$D5178:$D5181,0),1*b_vote,0)+IF(MATCH(I$1,$E5178:$E5181,0)&lt;MATCH(J$1,$E5178:$E5181,0),1*c_vote,0)+IF(MATCH(I$1,$F5178:$F5181,0)&lt;MATCH(J$1,$F5178:$F5181,0),1*d_vote,0)</f>
        <v>0.27</v>
      </c>
      <c r="J5178" s="3">
        <f>IF(MATCH(I$1,$C5178:$C5181,0)&gt;(MATCH(J$1,$C5178:$C5181,0)),1*a_vote,0)+IF(MATCH(I$1,$D5178:$D5181,0)&gt;MATCH(J$1,$D5178:$D5181,0),1*b_vote,0)+IF(MATCH(I$1,$E5178:$E5181,0)&gt;MATCH(J$1,$E5178:$E5181,0),1*c_vote,0)+IF(MATCH(I$1,$F5178:$F5181,0)&gt;MATCH(J$1,$F5178:$F5181,0),1*d_vote,0)</f>
        <v>0.73</v>
      </c>
      <c r="K5178" s="3">
        <f>IF(MATCH($K$1,$C5178:$C5181,0)&lt;(MATCH($L$1,$C5178:$C5181,0)),1*a_vote,0)+IF(MATCH($K$1,$D5178:$D5181,0)&lt;MATCH($L$1,$D5178:$D5181,0),1*b_vote,0)+IF(MATCH($K$1,$E5178:$E5181,0)&lt;MATCH($L$1,$E5178:$E5181,0),1*c_vote,0)+IF(MATCH($K$1,$F5178:$F5181,0)&lt;MATCH($L$1,$F5178:$F5181,0),1*d_vote,0)</f>
        <v>0.27</v>
      </c>
      <c r="L5178" s="3">
        <f>IF(MATCH(K$1,$C5178:$C5181,0)&gt;(MATCH(L$1,$C5178:$C5181,0)),1*a_vote,0)+IF(MATCH(K$1,$D5178:$D5181,0)&gt;MATCH(L$1,$D5178:$D5181,0),1*b_vote,0)+IF(MATCH(K$1,$E5178:$E5181,0)&gt;MATCH(L$1,$E5178:$E5181,0),1*c_vote,0)+IF(MATCH(K$1,$F5178:$F5181,0)&gt;MATCH(L$1,$F5178:$F5181,0),1*d_vote,0)</f>
        <v>0.73</v>
      </c>
      <c r="M5178" s="3">
        <f>IF(MATCH($M$1,$C5178:$C5181,0)&lt;(MATCH($N$1,$C5178:$C5181,0)),1*a_vote,0)+IF(MATCH($M$1,$D5178:$D5181,0)&lt;MATCH($N$1,$D5178:$D5181,0),1*b_vote,0)+IF(MATCH($M$1,$E5178:$E5181,0)&lt;MATCH($N$1,$E5178:$E5181,0),1*c_vote,0)+IF(MATCH($M$1,$F5178:$F5181,0)&lt;MATCH($N$1,$F5178:$F5181,0),1*d_vote,0)</f>
        <v>0.27</v>
      </c>
      <c r="N5178" s="3">
        <f>IF(MATCH(M$1,$C5178:$C5181,0)&gt;(MATCH(N$1,$C5178:$C5181,0)),1*a_vote,0)+IF(MATCH(M$1,$D5178:$D5181,0)&gt;MATCH(N$1,$D5178:$D5181,0),1*b_vote,0)+IF(MATCH(M$1,$E5178:$E5181,0)&gt;MATCH(N$1,$E5178:$E5181,0),1*c_vote,0)+IF(MATCH(M$1,$F5178:$F5181,0)&gt;MATCH(N$1,$F5178:$F5181,0),1*d_vote,0)</f>
        <v>0.73</v>
      </c>
      <c r="O5178" s="3">
        <f>IF(MATCH($O$1,$C5178:$C5181,0)&lt;(MATCH($P$1,$C5178:$C5181,0)),1*a_vote,0)+IF(MATCH($O$1,$D5178:$D5181,0)&lt;MATCH($P$1,$D5178:$D5181,0),1*b_vote,0)+IF(MATCH($O$1,$E5178:$E5181,0)&lt;MATCH($P$1,$E5178:$E5181,0),1*c_vote,0)+IF(MATCH($O$1,$F5178:$F5181,0)&lt;MATCH($P$1,$F5178:$F5181,0),1*d_vote,0)</f>
        <v>0.53</v>
      </c>
      <c r="P5178" s="3">
        <f>IF(MATCH(O$1,$C5178:$C5181,0)&gt;(MATCH(P$1,$C5178:$C5181,0)),1*a_vote,0)+IF(MATCH(O$1,$D5178:$D5181,0)&gt;MATCH(P$1,$D5178:$D5181,0),1*b_vote,0)+IF(MATCH(O$1,$E5178:$E5181,0)&gt;MATCH(P$1,$E5178:$E5181,0),1*c_vote,0)+IF(MATCH(O$1,$F5178:$F5181,0)&gt;MATCH(P$1,$F5178:$F5181,0),1*d_vote,0)</f>
        <v>0.47</v>
      </c>
      <c r="Q5178" s="3">
        <f>IF(MATCH($Q$1,$C5178:$C5181,0)&lt;(MATCH($R$1,$C5178:$C5181,0)),1*a_vote,0)+IF(MATCH($Q$1,$D5178:$D5181,0)&lt;MATCH($R$1,$D5178:$D5181,0),1*b_vote,0)+IF(MATCH($Q$1,$E5178:$E5181,0)&lt;MATCH($R$1,$E5178:$E5181,0),1*c_vote,0)+IF(MATCH($Q$1,$F5178:$F5181,0)&lt;MATCH($R$1,$F5178:$F5181,0),1*d_vote,0)</f>
        <v>0.26</v>
      </c>
      <c r="R5178" s="3">
        <f>IF(MATCH(Q$1,$C5178:$C5181,0)&gt;(MATCH(R$1,$C5178:$C5181,0)),1*a_vote,0)+IF(MATCH(Q$1,$D5178:$D5181,0)&gt;MATCH(R$1,$D5178:$D5181,0),1*b_vote,0)+IF(MATCH(Q$1,$E5178:$E5181,0)&gt;MATCH(R$1,$E5178:$E5181,0),1*c_vote,0)+IF(MATCH(Q$1,$F5178:$F5181,0)&gt;MATCH(R$1,$F5178:$F5181,0),1*d_vote,0)</f>
        <v>0.74</v>
      </c>
      <c r="S5178" s="3">
        <f>IF(MATCH($S$1,$C5178:$C5181,0)&lt;(MATCH($T$1,$C5178:$C5181,0)),1*a_vote,0)+IF(MATCH($S$1,$D5178:$D5181,0)&lt;MATCH($T$1,$D5178:$D5181,0),1*b_vote,0)+IF(MATCH($S$1,$E5178:$E5181,0)&lt;MATCH($T$1,$E5178:$E5181,0),1*c_vote,0)+IF(MATCH($S$1,$F5178:$F5181,0)&lt;MATCH($T$1,$F5178:$F5181,0),1*d_vote,0)</f>
        <v>0.25</v>
      </c>
      <c r="T5178" s="3">
        <f>IF(MATCH(S$1,$C5178:$C5181,0)&gt;(MATCH(T$1,$C5178:$C5181,0)),1*a_vote,0)+IF(MATCH(S$1,$D5178:$D5181,0)&gt;MATCH(T$1,$D5178:$D5181,0),1*b_vote,0)+IF(MATCH(S$1,$E5178:$E5181,0)&gt;MATCH(T$1,$E5178:$E5181,0),1*c_vote,0)+IF(MATCH(S$1,$F5178:$F5181,0)&gt;MATCH(T$1,$F5178:$F5181,0),1*d_vote,0)</f>
        <v>0.75</v>
      </c>
    </row>
    <row r="5179" spans="1:20" x14ac:dyDescent="0.25">
      <c r="A5179">
        <f t="shared" si="164"/>
        <v>5178</v>
      </c>
      <c r="B5179">
        <f t="shared" si="165"/>
        <v>1295</v>
      </c>
      <c r="C5179" t="str">
        <f>INDEX('VBA code_permu_wo_repettn'!$T$3:$Y$6,COUNTIF('Profile-matrices_Condorcet'!$B$2:$B5179,'Profile-matrices_Condorcet'!$B5179),MATCH(INDEX('numeric possibilities'!D$3:D$1298,VLOOKUP($B5179,'numeric possibilities'!$C$3:$G$1298,1)),'VBA code_permu_wo_repettn'!$T$2:$Y$2))</f>
        <v>D</v>
      </c>
      <c r="D5179" t="str">
        <f>INDEX('VBA code_permu_wo_repettn'!$AA$3:$AF$6,COUNTIF('Profile-matrices_Condorcet'!$B$2:$B5179,'Profile-matrices_Condorcet'!$B5179),MATCH(INDEX('numeric possibilities'!E$3:E$1298,VLOOKUP($B5179,'numeric possibilities'!$C$3:$G$1298,1)),'VBA code_permu_wo_repettn'!$AA$2:$AF$2))</f>
        <v>D</v>
      </c>
      <c r="E5179" t="str">
        <f>INDEX('VBA code_permu_wo_repettn'!$AH$3:$AM$6,COUNTIF('Profile-matrices_Condorcet'!$B$2:$B5179,'Profile-matrices_Condorcet'!$B5179),MATCH(INDEX('numeric possibilities'!F$3:F$1298,VLOOKUP($B5179,'numeric possibilities'!$C$3:$G$1298,1)),'VBA code_permu_wo_repettn'!$AH$2:$AM$2))</f>
        <v>D</v>
      </c>
      <c r="F5179" t="str">
        <f>INDEX('VBA code_permu_wo_repettn'!$AO$3:$AT$6,COUNTIF('Profile-matrices_Condorcet'!$B$2:$B5179,'Profile-matrices_Condorcet'!$B5179),MATCH(INDEX('numeric possibilities'!G$3:G$1298,VLOOKUP($B5179,'numeric possibilities'!$C$3:$G$1298,1)),'VBA code_permu_wo_repettn'!$AO$2:$AT$2))</f>
        <v>C</v>
      </c>
      <c r="H5179" t="s">
        <v>15</v>
      </c>
      <c r="I5179" t="str">
        <f>IF(I5178&gt;J5178,$I$1,IF(I5178&lt;J5178,$J$1,0))</f>
        <v>B</v>
      </c>
      <c r="K5179" t="str">
        <f>IF(K5178&gt;L5178,$K$1,IF(K5178&lt;L5178,$L$1,0))</f>
        <v>C</v>
      </c>
      <c r="M5179" t="str">
        <f>IF(M5178&gt;N5178,$M$1,IF(M5178&lt;N5178,$N$1,0))</f>
        <v>D</v>
      </c>
      <c r="O5179" t="str">
        <f>IF(O5178&gt;P5178,$O$1,IF(O5178&lt;P5178,$P$1,0))</f>
        <v>B</v>
      </c>
      <c r="Q5179" t="str">
        <f>IF(Q5178&gt;R5178,$Q$1,IF(Q5178&lt;R5178,$R$1,0))</f>
        <v>D</v>
      </c>
      <c r="S5179" t="str">
        <f>IF(S5178&gt;T5178,$S$1,IF(S5178&lt;T5178,$T$1,0))</f>
        <v>D</v>
      </c>
    </row>
    <row r="5180" spans="1:20" x14ac:dyDescent="0.25">
      <c r="A5180">
        <f t="shared" si="164"/>
        <v>5179</v>
      </c>
      <c r="B5180">
        <f t="shared" si="165"/>
        <v>1295</v>
      </c>
      <c r="C5180" t="str">
        <f>INDEX('VBA code_permu_wo_repettn'!$T$3:$Y$6,COUNTIF('Profile-matrices_Condorcet'!$B$2:$B5180,'Profile-matrices_Condorcet'!$B5180),MATCH(INDEX('numeric possibilities'!D$3:D$1298,VLOOKUP($B5180,'numeric possibilities'!$C$3:$G$1298,1)),'VBA code_permu_wo_repettn'!$T$2:$Y$2))</f>
        <v>B</v>
      </c>
      <c r="D5180" t="str">
        <f>INDEX('VBA code_permu_wo_repettn'!$AA$3:$AF$6,COUNTIF('Profile-matrices_Condorcet'!$B$2:$B5180,'Profile-matrices_Condorcet'!$B5180),MATCH(INDEX('numeric possibilities'!E$3:E$1298,VLOOKUP($B5180,'numeric possibilities'!$C$3:$G$1298,1)),'VBA code_permu_wo_repettn'!$AA$2:$AF$2))</f>
        <v>C</v>
      </c>
      <c r="E5180" t="str">
        <f>INDEX('VBA code_permu_wo_repettn'!$AH$3:$AM$6,COUNTIF('Profile-matrices_Condorcet'!$B$2:$B5180,'Profile-matrices_Condorcet'!$B5180),MATCH(INDEX('numeric possibilities'!F$3:F$1298,VLOOKUP($B5180,'numeric possibilities'!$C$3:$G$1298,1)),'VBA code_permu_wo_repettn'!$AH$2:$AM$2))</f>
        <v>B</v>
      </c>
      <c r="F5180" t="str">
        <f>INDEX('VBA code_permu_wo_repettn'!$AO$3:$AT$6,COUNTIF('Profile-matrices_Condorcet'!$B$2:$B5180,'Profile-matrices_Condorcet'!$B5180),MATCH(INDEX('numeric possibilities'!G$3:G$1298,VLOOKUP($B5180,'numeric possibilities'!$C$3:$G$1298,1)),'VBA code_permu_wo_repettn'!$AO$2:$AT$2))</f>
        <v>B</v>
      </c>
      <c r="I5180" t="s">
        <v>0</v>
      </c>
      <c r="J5180" t="s">
        <v>1</v>
      </c>
      <c r="K5180" t="s">
        <v>2</v>
      </c>
      <c r="L5180" t="s">
        <v>3</v>
      </c>
    </row>
    <row r="5181" spans="1:20" x14ac:dyDescent="0.25">
      <c r="A5181">
        <f t="shared" si="164"/>
        <v>5180</v>
      </c>
      <c r="B5181">
        <f t="shared" si="165"/>
        <v>1295</v>
      </c>
      <c r="C5181" t="str">
        <f>INDEX('VBA code_permu_wo_repettn'!$T$3:$Y$6,COUNTIF('Profile-matrices_Condorcet'!$B$2:$B5181,'Profile-matrices_Condorcet'!$B5181),MATCH(INDEX('numeric possibilities'!D$3:D$1298,VLOOKUP($B5181,'numeric possibilities'!$C$3:$G$1298,1)),'VBA code_permu_wo_repettn'!$T$2:$Y$2))</f>
        <v>C</v>
      </c>
      <c r="D5181" t="str">
        <f>INDEX('VBA code_permu_wo_repettn'!$AA$3:$AF$6,COUNTIF('Profile-matrices_Condorcet'!$B$2:$B5181,'Profile-matrices_Condorcet'!$B5181),MATCH(INDEX('numeric possibilities'!E$3:E$1298,VLOOKUP($B5181,'numeric possibilities'!$C$3:$G$1298,1)),'VBA code_permu_wo_repettn'!$AA$2:$AF$2))</f>
        <v>A</v>
      </c>
      <c r="E5181" t="str">
        <f>INDEX('VBA code_permu_wo_repettn'!$AH$3:$AM$6,COUNTIF('Profile-matrices_Condorcet'!$B$2:$B5181,'Profile-matrices_Condorcet'!$B5181),MATCH(INDEX('numeric possibilities'!F$3:F$1298,VLOOKUP($B5181,'numeric possibilities'!$C$3:$G$1298,1)),'VBA code_permu_wo_repettn'!$AH$2:$AM$2))</f>
        <v>A</v>
      </c>
      <c r="F5181" t="str">
        <f>INDEX('VBA code_permu_wo_repettn'!$AO$3:$AT$6,COUNTIF('Profile-matrices_Condorcet'!$B$2:$B5181,'Profile-matrices_Condorcet'!$B5181),MATCH(INDEX('numeric possibilities'!G$3:G$1298,VLOOKUP($B5181,'numeric possibilities'!$C$3:$G$1298,1)),'VBA code_permu_wo_repettn'!$AO$2:$AT$2))</f>
        <v>A</v>
      </c>
      <c r="G5181" t="str">
        <f>IF(MAX(I5181:L5181)&gt;='numeric possibilities'!$B$4/2,INDEX('Profile-matrices_Condorcet'!I5180:L5180,1,MATCH(MAX('Profile-matrices_Condorcet'!I5181:L5181),'Profile-matrices_Condorcet'!I5181:L5181,0)),"NCW")</f>
        <v>D</v>
      </c>
      <c r="H5181" t="s">
        <v>13</v>
      </c>
      <c r="I5181" s="3">
        <f>COUNTIF($I5179:$S5179,I5180)</f>
        <v>0</v>
      </c>
      <c r="J5181" s="3">
        <f>COUNTIF($I5179:$S5179,J5180)</f>
        <v>2</v>
      </c>
      <c r="K5181" s="3">
        <f>COUNTIF($I5179:$S5179,K5180)</f>
        <v>1</v>
      </c>
      <c r="L5181" s="3">
        <f>COUNTIF($I5179:$S5179,L5180)</f>
        <v>3</v>
      </c>
    </row>
    <row r="5182" spans="1:20" x14ac:dyDescent="0.25">
      <c r="A5182">
        <f t="shared" si="164"/>
        <v>5181</v>
      </c>
      <c r="B5182">
        <f t="shared" si="165"/>
        <v>1296</v>
      </c>
      <c r="C5182" t="str">
        <f>INDEX('VBA code_permu_wo_repettn'!$T$3:$Y$6,COUNTIF('Profile-matrices_Condorcet'!$B$2:$B5182,'Profile-matrices_Condorcet'!$B5182),MATCH(INDEX('numeric possibilities'!D$3:D$1298,VLOOKUP($B5182,'numeric possibilities'!$C$3:$G$1298,1)),'VBA code_permu_wo_repettn'!$T$2:$Y$2))</f>
        <v>A</v>
      </c>
      <c r="D5182" t="str">
        <f>INDEX('VBA code_permu_wo_repettn'!$AA$3:$AF$6,COUNTIF('Profile-matrices_Condorcet'!$B$2:$B5182,'Profile-matrices_Condorcet'!$B5182),MATCH(INDEX('numeric possibilities'!E$3:E$1298,VLOOKUP($B5182,'numeric possibilities'!$C$3:$G$1298,1)),'VBA code_permu_wo_repettn'!$AA$2:$AF$2))</f>
        <v>B</v>
      </c>
      <c r="E5182" t="str">
        <f>INDEX('VBA code_permu_wo_repettn'!$AH$3:$AM$6,COUNTIF('Profile-matrices_Condorcet'!$B$2:$B5182,'Profile-matrices_Condorcet'!$B5182),MATCH(INDEX('numeric possibilities'!F$3:F$1298,VLOOKUP($B5182,'numeric possibilities'!$C$3:$G$1298,1)),'VBA code_permu_wo_repettn'!$AH$2:$AM$2))</f>
        <v>C</v>
      </c>
      <c r="F5182" t="str">
        <f>INDEX('VBA code_permu_wo_repettn'!$AO$3:$AT$6,COUNTIF('Profile-matrices_Condorcet'!$B$2:$B5182,'Profile-matrices_Condorcet'!$B5182),MATCH(INDEX('numeric possibilities'!G$3:G$1298,VLOOKUP($B5182,'numeric possibilities'!$C$3:$G$1298,1)),'VBA code_permu_wo_repettn'!$AO$2:$AT$2))</f>
        <v>D</v>
      </c>
      <c r="H5182" t="s">
        <v>14</v>
      </c>
      <c r="I5182" s="3">
        <f>IF(MATCH(I$1,$C5182:$C5185,0)&lt;(MATCH(J$1,$C5182:$C5185,0)),1*a_vote,0)+IF(MATCH(I$1,$D5182:$D5185,0)&lt;MATCH(J$1,$D5182:$D5185,0),1*b_vote,0)+IF(MATCH(I$1,$E5182:$E5185,0)&lt;MATCH(J$1,$E5182:$E5185,0),1*c_vote,0)+IF(MATCH(I$1,$F5182:$F5185,0)&lt;MATCH(J$1,$F5182:$F5185,0),1*d_vote,0)</f>
        <v>0.27</v>
      </c>
      <c r="J5182" s="3">
        <f>IF(MATCH(I$1,$C5182:$C5185,0)&gt;(MATCH(J$1,$C5182:$C5185,0)),1*a_vote,0)+IF(MATCH(I$1,$D5182:$D5185,0)&gt;MATCH(J$1,$D5182:$D5185,0),1*b_vote,0)+IF(MATCH(I$1,$E5182:$E5185,0)&gt;MATCH(J$1,$E5182:$E5185,0),1*c_vote,0)+IF(MATCH(I$1,$F5182:$F5185,0)&gt;MATCH(J$1,$F5182:$F5185,0),1*d_vote,0)</f>
        <v>0.73</v>
      </c>
      <c r="K5182" s="3">
        <f>IF(MATCH($K$1,$C5182:$C5185,0)&lt;(MATCH($L$1,$C5182:$C5185,0)),1*a_vote,0)+IF(MATCH($K$1,$D5182:$D5185,0)&lt;MATCH($L$1,$D5182:$D5185,0),1*b_vote,0)+IF(MATCH($K$1,$E5182:$E5185,0)&lt;MATCH($L$1,$E5182:$E5185,0),1*c_vote,0)+IF(MATCH($K$1,$F5182:$F5185,0)&lt;MATCH($L$1,$F5182:$F5185,0),1*d_vote,0)</f>
        <v>0.27</v>
      </c>
      <c r="L5182" s="3">
        <f>IF(MATCH(K$1,$C5182:$C5185,0)&gt;(MATCH(L$1,$C5182:$C5185,0)),1*a_vote,0)+IF(MATCH(K$1,$D5182:$D5185,0)&gt;MATCH(L$1,$D5182:$D5185,0),1*b_vote,0)+IF(MATCH(K$1,$E5182:$E5185,0)&gt;MATCH(L$1,$E5182:$E5185,0),1*c_vote,0)+IF(MATCH(K$1,$F5182:$F5185,0)&gt;MATCH(L$1,$F5182:$F5185,0),1*d_vote,0)</f>
        <v>0.73</v>
      </c>
      <c r="M5182" s="3">
        <f>IF(MATCH($M$1,$C5182:$C5185,0)&lt;(MATCH($N$1,$C5182:$C5185,0)),1*a_vote,0)+IF(MATCH($M$1,$D5182:$D5185,0)&lt;MATCH($N$1,$D5182:$D5185,0),1*b_vote,0)+IF(MATCH($M$1,$E5182:$E5185,0)&lt;MATCH($N$1,$E5182:$E5185,0),1*c_vote,0)+IF(MATCH($M$1,$F5182:$F5185,0)&lt;MATCH($N$1,$F5182:$F5185,0),1*d_vote,0)</f>
        <v>0.27</v>
      </c>
      <c r="N5182" s="3">
        <f>IF(MATCH(M$1,$C5182:$C5185,0)&gt;(MATCH(N$1,$C5182:$C5185,0)),1*a_vote,0)+IF(MATCH(M$1,$D5182:$D5185,0)&gt;MATCH(N$1,$D5182:$D5185,0),1*b_vote,0)+IF(MATCH(M$1,$E5182:$E5185,0)&gt;MATCH(N$1,$E5182:$E5185,0),1*c_vote,0)+IF(MATCH(M$1,$F5182:$F5185,0)&gt;MATCH(N$1,$F5182:$F5185,0),1*d_vote,0)</f>
        <v>0.73</v>
      </c>
      <c r="O5182" s="3">
        <f>IF(MATCH($O$1,$C5182:$C5185,0)&lt;(MATCH($P$1,$C5182:$C5185,0)),1*a_vote,0)+IF(MATCH($O$1,$D5182:$D5185,0)&lt;MATCH($P$1,$D5182:$D5185,0),1*b_vote,0)+IF(MATCH($O$1,$E5182:$E5185,0)&lt;MATCH($P$1,$E5182:$E5185,0),1*c_vote,0)+IF(MATCH($O$1,$F5182:$F5185,0)&lt;MATCH($P$1,$F5182:$F5185,0),1*d_vote,0)</f>
        <v>0.26</v>
      </c>
      <c r="P5182" s="3">
        <f>IF(MATCH(O$1,$C5182:$C5185,0)&gt;(MATCH(P$1,$C5182:$C5185,0)),1*a_vote,0)+IF(MATCH(O$1,$D5182:$D5185,0)&gt;MATCH(P$1,$D5182:$D5185,0),1*b_vote,0)+IF(MATCH(O$1,$E5182:$E5185,0)&gt;MATCH(P$1,$E5182:$E5185,0),1*c_vote,0)+IF(MATCH(O$1,$F5182:$F5185,0)&gt;MATCH(P$1,$F5182:$F5185,0),1*d_vote,0)</f>
        <v>0.74</v>
      </c>
      <c r="Q5182" s="3">
        <f>IF(MATCH($Q$1,$C5182:$C5185,0)&lt;(MATCH($R$1,$C5182:$C5185,0)),1*a_vote,0)+IF(MATCH($Q$1,$D5182:$D5185,0)&lt;MATCH($R$1,$D5182:$D5185,0),1*b_vote,0)+IF(MATCH($Q$1,$E5182:$E5185,0)&lt;MATCH($R$1,$E5182:$E5185,0),1*c_vote,0)+IF(MATCH($Q$1,$F5182:$F5185,0)&lt;MATCH($R$1,$F5182:$F5185,0),1*d_vote,0)</f>
        <v>0.26</v>
      </c>
      <c r="R5182" s="3">
        <f>IF(MATCH(Q$1,$C5182:$C5185,0)&gt;(MATCH(R$1,$C5182:$C5185,0)),1*a_vote,0)+IF(MATCH(Q$1,$D5182:$D5185,0)&gt;MATCH(R$1,$D5182:$D5185,0),1*b_vote,0)+IF(MATCH(Q$1,$E5182:$E5185,0)&gt;MATCH(R$1,$E5182:$E5185,0),1*c_vote,0)+IF(MATCH(Q$1,$F5182:$F5185,0)&gt;MATCH(R$1,$F5182:$F5185,0),1*d_vote,0)</f>
        <v>0.74</v>
      </c>
      <c r="S5182" s="3">
        <f>IF(MATCH($S$1,$C5182:$C5185,0)&lt;(MATCH($T$1,$C5182:$C5185,0)),1*a_vote,0)+IF(MATCH($S$1,$D5182:$D5185,0)&lt;MATCH($T$1,$D5182:$D5185,0),1*b_vote,0)+IF(MATCH($S$1,$E5182:$E5185,0)&lt;MATCH($T$1,$E5182:$E5185,0),1*c_vote,0)+IF(MATCH($S$1,$F5182:$F5185,0)&lt;MATCH($T$1,$F5182:$F5185,0),1*d_vote,0)</f>
        <v>0.25</v>
      </c>
      <c r="T5182" s="3">
        <f>IF(MATCH(S$1,$C5182:$C5185,0)&gt;(MATCH(T$1,$C5182:$C5185,0)),1*a_vote,0)+IF(MATCH(S$1,$D5182:$D5185,0)&gt;MATCH(T$1,$D5182:$D5185,0),1*b_vote,0)+IF(MATCH(S$1,$E5182:$E5185,0)&gt;MATCH(T$1,$E5182:$E5185,0),1*c_vote,0)+IF(MATCH(S$1,$F5182:$F5185,0)&gt;MATCH(T$1,$F5182:$F5185,0),1*d_vote,0)</f>
        <v>0.75</v>
      </c>
    </row>
    <row r="5183" spans="1:20" x14ac:dyDescent="0.25">
      <c r="A5183">
        <f t="shared" si="164"/>
        <v>5182</v>
      </c>
      <c r="B5183">
        <f t="shared" si="165"/>
        <v>1296</v>
      </c>
      <c r="C5183" t="str">
        <f>INDEX('VBA code_permu_wo_repettn'!$T$3:$Y$6,COUNTIF('Profile-matrices_Condorcet'!$B$2:$B5183,'Profile-matrices_Condorcet'!$B5183),MATCH(INDEX('numeric possibilities'!D$3:D$1298,VLOOKUP($B5183,'numeric possibilities'!$C$3:$G$1298,1)),'VBA code_permu_wo_repettn'!$T$2:$Y$2))</f>
        <v>D</v>
      </c>
      <c r="D5183" t="str">
        <f>INDEX('VBA code_permu_wo_repettn'!$AA$3:$AF$6,COUNTIF('Profile-matrices_Condorcet'!$B$2:$B5183,'Profile-matrices_Condorcet'!$B5183),MATCH(INDEX('numeric possibilities'!E$3:E$1298,VLOOKUP($B5183,'numeric possibilities'!$C$3:$G$1298,1)),'VBA code_permu_wo_repettn'!$AA$2:$AF$2))</f>
        <v>D</v>
      </c>
      <c r="E5183" t="str">
        <f>INDEX('VBA code_permu_wo_repettn'!$AH$3:$AM$6,COUNTIF('Profile-matrices_Condorcet'!$B$2:$B5183,'Profile-matrices_Condorcet'!$B5183),MATCH(INDEX('numeric possibilities'!F$3:F$1298,VLOOKUP($B5183,'numeric possibilities'!$C$3:$G$1298,1)),'VBA code_permu_wo_repettn'!$AH$2:$AM$2))</f>
        <v>D</v>
      </c>
      <c r="F5183" t="str">
        <f>INDEX('VBA code_permu_wo_repettn'!$AO$3:$AT$6,COUNTIF('Profile-matrices_Condorcet'!$B$2:$B5183,'Profile-matrices_Condorcet'!$B5183),MATCH(INDEX('numeric possibilities'!G$3:G$1298,VLOOKUP($B5183,'numeric possibilities'!$C$3:$G$1298,1)),'VBA code_permu_wo_repettn'!$AO$2:$AT$2))</f>
        <v>C</v>
      </c>
      <c r="H5183" t="s">
        <v>15</v>
      </c>
      <c r="I5183" t="str">
        <f>IF(I5182&gt;J5182,$I$1,IF(I5182&lt;J5182,$J$1,0))</f>
        <v>B</v>
      </c>
      <c r="K5183" t="str">
        <f>IF(K5182&gt;L5182,$K$1,IF(K5182&lt;L5182,$L$1,0))</f>
        <v>C</v>
      </c>
      <c r="M5183" t="str">
        <f>IF(M5182&gt;N5182,$M$1,IF(M5182&lt;N5182,$N$1,0))</f>
        <v>D</v>
      </c>
      <c r="O5183" t="str">
        <f>IF(O5182&gt;P5182,$O$1,IF(O5182&lt;P5182,$P$1,0))</f>
        <v>C</v>
      </c>
      <c r="Q5183" t="str">
        <f>IF(Q5182&gt;R5182,$Q$1,IF(Q5182&lt;R5182,$R$1,0))</f>
        <v>D</v>
      </c>
      <c r="S5183" t="str">
        <f>IF(S5182&gt;T5182,$S$1,IF(S5182&lt;T5182,$T$1,0))</f>
        <v>D</v>
      </c>
    </row>
    <row r="5184" spans="1:20" x14ac:dyDescent="0.25">
      <c r="A5184">
        <f t="shared" si="164"/>
        <v>5183</v>
      </c>
      <c r="B5184">
        <f t="shared" si="165"/>
        <v>1296</v>
      </c>
      <c r="C5184" t="str">
        <f>INDEX('VBA code_permu_wo_repettn'!$T$3:$Y$6,COUNTIF('Profile-matrices_Condorcet'!$B$2:$B5184,'Profile-matrices_Condorcet'!$B5184),MATCH(INDEX('numeric possibilities'!D$3:D$1298,VLOOKUP($B5184,'numeric possibilities'!$C$3:$G$1298,1)),'VBA code_permu_wo_repettn'!$T$2:$Y$2))</f>
        <v>C</v>
      </c>
      <c r="D5184" t="str">
        <f>INDEX('VBA code_permu_wo_repettn'!$AA$3:$AF$6,COUNTIF('Profile-matrices_Condorcet'!$B$2:$B5184,'Profile-matrices_Condorcet'!$B5184),MATCH(INDEX('numeric possibilities'!E$3:E$1298,VLOOKUP($B5184,'numeric possibilities'!$C$3:$G$1298,1)),'VBA code_permu_wo_repettn'!$AA$2:$AF$2))</f>
        <v>C</v>
      </c>
      <c r="E5184" t="str">
        <f>INDEX('VBA code_permu_wo_repettn'!$AH$3:$AM$6,COUNTIF('Profile-matrices_Condorcet'!$B$2:$B5184,'Profile-matrices_Condorcet'!$B5184),MATCH(INDEX('numeric possibilities'!F$3:F$1298,VLOOKUP($B5184,'numeric possibilities'!$C$3:$G$1298,1)),'VBA code_permu_wo_repettn'!$AH$2:$AM$2))</f>
        <v>B</v>
      </c>
      <c r="F5184" t="str">
        <f>INDEX('VBA code_permu_wo_repettn'!$AO$3:$AT$6,COUNTIF('Profile-matrices_Condorcet'!$B$2:$B5184,'Profile-matrices_Condorcet'!$B5184),MATCH(INDEX('numeric possibilities'!G$3:G$1298,VLOOKUP($B5184,'numeric possibilities'!$C$3:$G$1298,1)),'VBA code_permu_wo_repettn'!$AO$2:$AT$2))</f>
        <v>B</v>
      </c>
      <c r="I5184" t="s">
        <v>0</v>
      </c>
      <c r="J5184" t="s">
        <v>1</v>
      </c>
      <c r="K5184" t="s">
        <v>2</v>
      </c>
      <c r="L5184" t="s">
        <v>3</v>
      </c>
    </row>
    <row r="5185" spans="1:20" x14ac:dyDescent="0.25">
      <c r="A5185">
        <f t="shared" si="164"/>
        <v>5184</v>
      </c>
      <c r="B5185">
        <f t="shared" si="165"/>
        <v>1296</v>
      </c>
      <c r="C5185" t="str">
        <f>INDEX('VBA code_permu_wo_repettn'!$T$3:$Y$6,COUNTIF('Profile-matrices_Condorcet'!$B$2:$B5185,'Profile-matrices_Condorcet'!$B5185),MATCH(INDEX('numeric possibilities'!D$3:D$1298,VLOOKUP($B5185,'numeric possibilities'!$C$3:$G$1298,1)),'VBA code_permu_wo_repettn'!$T$2:$Y$2))</f>
        <v>B</v>
      </c>
      <c r="D5185" t="str">
        <f>INDEX('VBA code_permu_wo_repettn'!$AA$3:$AF$6,COUNTIF('Profile-matrices_Condorcet'!$B$2:$B5185,'Profile-matrices_Condorcet'!$B5185),MATCH(INDEX('numeric possibilities'!E$3:E$1298,VLOOKUP($B5185,'numeric possibilities'!$C$3:$G$1298,1)),'VBA code_permu_wo_repettn'!$AA$2:$AF$2))</f>
        <v>A</v>
      </c>
      <c r="E5185" t="str">
        <f>INDEX('VBA code_permu_wo_repettn'!$AH$3:$AM$6,COUNTIF('Profile-matrices_Condorcet'!$B$2:$B5185,'Profile-matrices_Condorcet'!$B5185),MATCH(INDEX('numeric possibilities'!F$3:F$1298,VLOOKUP($B5185,'numeric possibilities'!$C$3:$G$1298,1)),'VBA code_permu_wo_repettn'!$AH$2:$AM$2))</f>
        <v>A</v>
      </c>
      <c r="F5185" t="str">
        <f>INDEX('VBA code_permu_wo_repettn'!$AO$3:$AT$6,COUNTIF('Profile-matrices_Condorcet'!$B$2:$B5185,'Profile-matrices_Condorcet'!$B5185),MATCH(INDEX('numeric possibilities'!G$3:G$1298,VLOOKUP($B5185,'numeric possibilities'!$C$3:$G$1298,1)),'VBA code_permu_wo_repettn'!$AO$2:$AT$2))</f>
        <v>A</v>
      </c>
      <c r="G5185" t="str">
        <f>IF(MAX(I5185:L5185)&gt;='numeric possibilities'!$B$4/2,INDEX('Profile-matrices_Condorcet'!I5184:L5184,1,MATCH(MAX('Profile-matrices_Condorcet'!I5185:L5185),'Profile-matrices_Condorcet'!I5185:L5185,0)),"NCW")</f>
        <v>D</v>
      </c>
      <c r="H5185" t="s">
        <v>13</v>
      </c>
      <c r="I5185" s="3">
        <f>COUNTIF($I5183:$S5183,I5184)</f>
        <v>0</v>
      </c>
      <c r="J5185" s="3">
        <f>COUNTIF($I5183:$S5183,J5184)</f>
        <v>1</v>
      </c>
      <c r="K5185" s="3">
        <f>COUNTIF($I5183:$S5183,K5184)</f>
        <v>2</v>
      </c>
      <c r="L5185" s="3">
        <f>COUNTIF($I5183:$S5183,L5184)</f>
        <v>3</v>
      </c>
    </row>
    <row r="5186" spans="1:20" x14ac:dyDescent="0.25">
      <c r="I5186" s="3"/>
      <c r="J5186" s="3"/>
      <c r="K5186" s="3"/>
      <c r="L5186" s="3"/>
      <c r="M5186" s="3"/>
      <c r="N5186" s="3"/>
      <c r="O5186" s="3"/>
      <c r="P5186" s="3"/>
      <c r="Q5186" s="3"/>
      <c r="R5186" s="3"/>
      <c r="S5186" s="3"/>
      <c r="T5186" s="3"/>
    </row>
    <row r="5187" spans="1:20" x14ac:dyDescent="0.25">
      <c r="H5187" s="2" t="s">
        <v>19</v>
      </c>
      <c r="I5187" s="2"/>
      <c r="J5187" s="2"/>
      <c r="K5187" s="2"/>
      <c r="L5187" s="2"/>
      <c r="M5187" s="2"/>
      <c r="N5187" s="2"/>
    </row>
    <row r="5188" spans="1:20" x14ac:dyDescent="0.25">
      <c r="H5188" s="2"/>
      <c r="I5188" s="2" t="s">
        <v>0</v>
      </c>
      <c r="J5188" s="2" t="s">
        <v>1</v>
      </c>
      <c r="K5188" s="2" t="s">
        <v>2</v>
      </c>
      <c r="L5188" s="2" t="s">
        <v>3</v>
      </c>
      <c r="M5188" s="2" t="s">
        <v>16</v>
      </c>
      <c r="N5188" s="2" t="s">
        <v>17</v>
      </c>
    </row>
    <row r="5189" spans="1:20" x14ac:dyDescent="0.25">
      <c r="G5189" t="str">
        <f>IF(MAX(I5189:L5189)&gt;='numeric possibilities'!$B$4/2,INDEX('Profile-matrices_Condorcet'!I5188:L5188,1,MATCH(MAX('Profile-matrices_Condorcet'!I5189:L5189),'Profile-matrices_Condorcet'!I5189:L5189,0)),"NCW")</f>
        <v>A</v>
      </c>
      <c r="H5189" s="2"/>
      <c r="I5189" s="6">
        <f>COUNTIF($G$2:$G$5185,I5188)</f>
        <v>288</v>
      </c>
      <c r="J5189" s="6">
        <f t="shared" ref="J5189:M5189" si="166">COUNTIF($G$2:$G$5185,J5188)</f>
        <v>288</v>
      </c>
      <c r="K5189" s="6">
        <f t="shared" si="166"/>
        <v>288</v>
      </c>
      <c r="L5189" s="6">
        <f t="shared" si="166"/>
        <v>48</v>
      </c>
      <c r="M5189" s="6">
        <f t="shared" si="166"/>
        <v>384</v>
      </c>
      <c r="N5189" s="6">
        <f>SUM(I5189:M5189)</f>
        <v>1296</v>
      </c>
    </row>
    <row r="5190" spans="1:20" x14ac:dyDescent="0.25">
      <c r="I5190" s="3"/>
      <c r="J5190" s="3"/>
      <c r="K5190" s="3"/>
      <c r="L5190" s="3"/>
      <c r="M5190" s="3"/>
      <c r="N5190" s="3"/>
      <c r="O5190" s="3"/>
      <c r="P5190" s="3"/>
      <c r="Q5190" s="3"/>
      <c r="R5190" s="3"/>
      <c r="S5190" s="3"/>
      <c r="T5190" s="3"/>
    </row>
    <row r="5192" spans="1:20" x14ac:dyDescent="0.25">
      <c r="B5192" t="s">
        <v>22</v>
      </c>
      <c r="C5192" t="s">
        <v>23</v>
      </c>
    </row>
    <row r="5193" spans="1:20" x14ac:dyDescent="0.25">
      <c r="B5193" t="s">
        <v>0</v>
      </c>
      <c r="C5193">
        <f>COUNTIF($C$2:$F$5185,B5193)</f>
        <v>5184</v>
      </c>
      <c r="I5193" s="3"/>
      <c r="J5193" s="3"/>
      <c r="K5193" s="3"/>
      <c r="L5193" s="3"/>
    </row>
    <row r="5194" spans="1:20" x14ac:dyDescent="0.25">
      <c r="B5194" t="s">
        <v>1</v>
      </c>
      <c r="C5194">
        <f t="shared" ref="C5194:C5196" si="167">COUNTIF($C$2:$F$5185,B5194)</f>
        <v>5184</v>
      </c>
      <c r="I5194" s="3"/>
      <c r="J5194" s="3"/>
      <c r="K5194" s="3"/>
      <c r="L5194" s="3"/>
      <c r="M5194" s="3"/>
      <c r="N5194" s="3"/>
      <c r="O5194" s="3"/>
      <c r="P5194" s="3"/>
      <c r="Q5194" s="3"/>
      <c r="R5194" s="3"/>
      <c r="S5194" s="3"/>
      <c r="T5194" s="3"/>
    </row>
    <row r="5195" spans="1:20" x14ac:dyDescent="0.25">
      <c r="B5195" t="s">
        <v>2</v>
      </c>
      <c r="C5195">
        <f t="shared" si="167"/>
        <v>5184</v>
      </c>
    </row>
    <row r="5196" spans="1:20" x14ac:dyDescent="0.25">
      <c r="B5196" t="s">
        <v>3</v>
      </c>
      <c r="C5196">
        <f t="shared" si="167"/>
        <v>5184</v>
      </c>
    </row>
    <row r="5197" spans="1:20" x14ac:dyDescent="0.25">
      <c r="I5197" s="3"/>
      <c r="J5197" s="3"/>
      <c r="K5197" s="3"/>
      <c r="L5197" s="3"/>
    </row>
    <row r="5198" spans="1:20" x14ac:dyDescent="0.25">
      <c r="I5198" s="3"/>
      <c r="J5198" s="3"/>
      <c r="K5198" s="3"/>
      <c r="L5198" s="3"/>
      <c r="M5198" s="3"/>
      <c r="N5198" s="3"/>
      <c r="O5198" s="3"/>
      <c r="P5198" s="3"/>
      <c r="Q5198" s="3"/>
      <c r="R5198" s="3"/>
      <c r="S5198" s="3"/>
      <c r="T5198" s="3"/>
    </row>
    <row r="5201" spans="9:20" x14ac:dyDescent="0.25">
      <c r="I5201" s="3"/>
      <c r="J5201" s="3"/>
      <c r="K5201" s="3"/>
      <c r="L5201" s="3"/>
    </row>
    <row r="5202" spans="9:20" x14ac:dyDescent="0.25">
      <c r="I5202" s="3"/>
      <c r="J5202" s="3"/>
      <c r="K5202" s="3"/>
      <c r="L5202" s="3"/>
      <c r="M5202" s="3"/>
      <c r="N5202" s="3"/>
      <c r="O5202" s="3"/>
      <c r="P5202" s="3"/>
      <c r="Q5202" s="3"/>
      <c r="R5202" s="3"/>
      <c r="S5202" s="3"/>
      <c r="T5202" s="3"/>
    </row>
    <row r="5205" spans="9:20" x14ac:dyDescent="0.25">
      <c r="I5205" s="3"/>
      <c r="J5205" s="3"/>
      <c r="K5205" s="3"/>
      <c r="L5205" s="3"/>
    </row>
    <row r="5206" spans="9:20" x14ac:dyDescent="0.25">
      <c r="I5206" s="3"/>
      <c r="J5206" s="3"/>
      <c r="K5206" s="3"/>
      <c r="L5206" s="3"/>
      <c r="M5206" s="3"/>
      <c r="N5206" s="3"/>
      <c r="O5206" s="3"/>
      <c r="P5206" s="3"/>
      <c r="Q5206" s="3"/>
      <c r="R5206" s="3"/>
      <c r="S5206" s="3"/>
      <c r="T5206" s="3"/>
    </row>
    <row r="5209" spans="9:20" x14ac:dyDescent="0.25">
      <c r="I5209" s="3"/>
      <c r="J5209" s="3"/>
      <c r="K5209" s="3"/>
      <c r="L5209" s="3"/>
    </row>
    <row r="5210" spans="9:20" x14ac:dyDescent="0.25">
      <c r="I5210" s="3"/>
      <c r="J5210" s="3"/>
      <c r="K5210" s="3"/>
      <c r="L5210" s="3"/>
      <c r="M5210" s="3"/>
      <c r="N5210" s="3"/>
      <c r="O5210" s="3"/>
      <c r="P5210" s="3"/>
      <c r="Q5210" s="3"/>
      <c r="R5210" s="3"/>
      <c r="S5210" s="3"/>
      <c r="T5210" s="3"/>
    </row>
    <row r="5213" spans="9:20" x14ac:dyDescent="0.25">
      <c r="I5213" s="3"/>
      <c r="J5213" s="3"/>
      <c r="K5213" s="3"/>
      <c r="L5213" s="3"/>
    </row>
    <row r="5214" spans="9:20" x14ac:dyDescent="0.25">
      <c r="I5214" s="3"/>
      <c r="J5214" s="3"/>
      <c r="K5214" s="3"/>
      <c r="L5214" s="3"/>
      <c r="M5214" s="3"/>
      <c r="N5214" s="3"/>
      <c r="O5214" s="3"/>
      <c r="P5214" s="3"/>
      <c r="Q5214" s="3"/>
      <c r="R5214" s="3"/>
      <c r="S5214" s="3"/>
      <c r="T5214" s="3"/>
    </row>
    <row r="5217" spans="9:20" x14ac:dyDescent="0.25">
      <c r="I5217" s="3"/>
      <c r="J5217" s="3"/>
      <c r="K5217" s="3"/>
      <c r="L5217" s="3"/>
    </row>
    <row r="5218" spans="9:20" x14ac:dyDescent="0.25">
      <c r="I5218" s="3"/>
      <c r="J5218" s="3"/>
      <c r="K5218" s="3"/>
      <c r="L5218" s="3"/>
      <c r="M5218" s="3"/>
      <c r="N5218" s="3"/>
      <c r="O5218" s="3"/>
      <c r="P5218" s="3"/>
      <c r="Q5218" s="3"/>
      <c r="R5218" s="3"/>
      <c r="S5218" s="3"/>
      <c r="T5218" s="3"/>
    </row>
    <row r="5221" spans="9:20" x14ac:dyDescent="0.25">
      <c r="I5221" s="3"/>
      <c r="J5221" s="3"/>
      <c r="K5221" s="3"/>
      <c r="L5221" s="3"/>
    </row>
    <row r="5222" spans="9:20" x14ac:dyDescent="0.25">
      <c r="I5222" s="3"/>
      <c r="J5222" s="3"/>
      <c r="K5222" s="3"/>
      <c r="L5222" s="3"/>
      <c r="M5222" s="3"/>
      <c r="N5222" s="3"/>
      <c r="O5222" s="3"/>
      <c r="P5222" s="3"/>
      <c r="Q5222" s="3"/>
      <c r="R5222" s="3"/>
      <c r="S5222" s="3"/>
      <c r="T5222" s="3"/>
    </row>
    <row r="5225" spans="9:20" x14ac:dyDescent="0.25">
      <c r="I5225" s="3"/>
      <c r="J5225" s="3"/>
      <c r="K5225" s="3"/>
      <c r="L5225" s="3"/>
    </row>
    <row r="5226" spans="9:20" x14ac:dyDescent="0.25">
      <c r="I5226" s="3"/>
      <c r="J5226" s="3"/>
      <c r="K5226" s="3"/>
      <c r="L5226" s="3"/>
      <c r="M5226" s="3"/>
      <c r="N5226" s="3"/>
      <c r="O5226" s="3"/>
      <c r="P5226" s="3"/>
      <c r="Q5226" s="3"/>
      <c r="R5226" s="3"/>
      <c r="S5226" s="3"/>
      <c r="T5226" s="3"/>
    </row>
    <row r="5229" spans="9:20" x14ac:dyDescent="0.25">
      <c r="I5229" s="3"/>
      <c r="J5229" s="3"/>
      <c r="K5229" s="3"/>
      <c r="L5229" s="3"/>
    </row>
    <row r="5230" spans="9:20" x14ac:dyDescent="0.25">
      <c r="I5230" s="3"/>
      <c r="J5230" s="3"/>
      <c r="K5230" s="3"/>
      <c r="L5230" s="3"/>
      <c r="M5230" s="3"/>
      <c r="N5230" s="3"/>
      <c r="O5230" s="3"/>
      <c r="P5230" s="3"/>
      <c r="Q5230" s="3"/>
      <c r="R5230" s="3"/>
      <c r="S5230" s="3"/>
      <c r="T5230" s="3"/>
    </row>
    <row r="5233" spans="9:20" x14ac:dyDescent="0.25">
      <c r="I5233" s="3"/>
      <c r="J5233" s="3"/>
      <c r="K5233" s="3"/>
      <c r="L5233" s="3"/>
    </row>
    <row r="5234" spans="9:20" x14ac:dyDescent="0.25">
      <c r="I5234" s="3"/>
      <c r="J5234" s="3"/>
      <c r="K5234" s="3"/>
      <c r="L5234" s="3"/>
      <c r="M5234" s="3"/>
      <c r="N5234" s="3"/>
      <c r="O5234" s="3"/>
      <c r="P5234" s="3"/>
      <c r="Q5234" s="3"/>
      <c r="R5234" s="3"/>
      <c r="S5234" s="3"/>
      <c r="T5234" s="3"/>
    </row>
    <row r="5237" spans="9:20" x14ac:dyDescent="0.25">
      <c r="I5237" s="3"/>
      <c r="J5237" s="3"/>
      <c r="K5237" s="3"/>
      <c r="L5237" s="3"/>
    </row>
    <row r="5238" spans="9:20" x14ac:dyDescent="0.25">
      <c r="I5238" s="3"/>
      <c r="J5238" s="3"/>
      <c r="K5238" s="3"/>
      <c r="L5238" s="3"/>
      <c r="M5238" s="3"/>
      <c r="N5238" s="3"/>
      <c r="O5238" s="3"/>
      <c r="P5238" s="3"/>
      <c r="Q5238" s="3"/>
      <c r="R5238" s="3"/>
      <c r="S5238" s="3"/>
      <c r="T5238" s="3"/>
    </row>
    <row r="5241" spans="9:20" x14ac:dyDescent="0.25">
      <c r="I5241" s="3"/>
      <c r="J5241" s="3"/>
      <c r="K5241" s="3"/>
      <c r="L5241" s="3"/>
    </row>
    <row r="5242" spans="9:20" x14ac:dyDescent="0.25">
      <c r="I5242" s="3"/>
      <c r="J5242" s="3"/>
      <c r="K5242" s="3"/>
      <c r="L5242" s="3"/>
      <c r="M5242" s="3"/>
      <c r="N5242" s="3"/>
      <c r="O5242" s="3"/>
      <c r="P5242" s="3"/>
      <c r="Q5242" s="3"/>
      <c r="R5242" s="3"/>
      <c r="S5242" s="3"/>
      <c r="T5242" s="3"/>
    </row>
    <row r="5245" spans="9:20" x14ac:dyDescent="0.25">
      <c r="I5245" s="3"/>
      <c r="J5245" s="3"/>
      <c r="K5245" s="3"/>
      <c r="L5245" s="3"/>
    </row>
    <row r="5246" spans="9:20" x14ac:dyDescent="0.25">
      <c r="I5246" s="3"/>
      <c r="J5246" s="3"/>
      <c r="K5246" s="3"/>
      <c r="L5246" s="3"/>
      <c r="M5246" s="3"/>
      <c r="N5246" s="3"/>
      <c r="O5246" s="3"/>
      <c r="P5246" s="3"/>
      <c r="Q5246" s="3"/>
      <c r="R5246" s="3"/>
      <c r="S5246" s="3"/>
      <c r="T5246" s="3"/>
    </row>
    <row r="5249" spans="9:20" x14ac:dyDescent="0.25">
      <c r="I5249" s="3"/>
      <c r="J5249" s="3"/>
      <c r="K5249" s="3"/>
      <c r="L5249" s="3"/>
    </row>
    <row r="5250" spans="9:20" x14ac:dyDescent="0.25">
      <c r="I5250" s="3"/>
      <c r="J5250" s="3"/>
      <c r="K5250" s="3"/>
      <c r="L5250" s="3"/>
      <c r="M5250" s="3"/>
      <c r="N5250" s="3"/>
      <c r="O5250" s="3"/>
      <c r="P5250" s="3"/>
      <c r="Q5250" s="3"/>
      <c r="R5250" s="3"/>
      <c r="S5250" s="3"/>
      <c r="T5250" s="3"/>
    </row>
    <row r="5253" spans="9:20" x14ac:dyDescent="0.25">
      <c r="I5253" s="3"/>
      <c r="J5253" s="3"/>
      <c r="K5253" s="3"/>
      <c r="L5253" s="3"/>
    </row>
    <row r="5254" spans="9:20" x14ac:dyDescent="0.25">
      <c r="I5254" s="3"/>
      <c r="J5254" s="3"/>
      <c r="K5254" s="3"/>
      <c r="L5254" s="3"/>
      <c r="M5254" s="3"/>
      <c r="N5254" s="3"/>
      <c r="O5254" s="3"/>
      <c r="P5254" s="3"/>
      <c r="Q5254" s="3"/>
      <c r="R5254" s="3"/>
      <c r="S5254" s="3"/>
      <c r="T5254" s="3"/>
    </row>
    <row r="5257" spans="9:20" x14ac:dyDescent="0.25">
      <c r="I5257" s="3"/>
      <c r="J5257" s="3"/>
      <c r="K5257" s="3"/>
      <c r="L5257" s="3"/>
    </row>
    <row r="5258" spans="9:20" x14ac:dyDescent="0.25">
      <c r="I5258" s="3"/>
      <c r="J5258" s="3"/>
      <c r="K5258" s="3"/>
      <c r="L5258" s="3"/>
      <c r="M5258" s="3"/>
      <c r="N5258" s="3"/>
      <c r="O5258" s="3"/>
      <c r="P5258" s="3"/>
      <c r="Q5258" s="3"/>
      <c r="R5258" s="3"/>
      <c r="S5258" s="3"/>
      <c r="T5258" s="3"/>
    </row>
    <row r="5261" spans="9:20" x14ac:dyDescent="0.25">
      <c r="I5261" s="3"/>
      <c r="J5261" s="3"/>
      <c r="K5261" s="3"/>
      <c r="L5261" s="3"/>
    </row>
    <row r="5262" spans="9:20" x14ac:dyDescent="0.25">
      <c r="I5262" s="3"/>
      <c r="J5262" s="3"/>
      <c r="K5262" s="3"/>
      <c r="L5262" s="3"/>
      <c r="M5262" s="3"/>
      <c r="N5262" s="3"/>
      <c r="O5262" s="3"/>
      <c r="P5262" s="3"/>
      <c r="Q5262" s="3"/>
      <c r="R5262" s="3"/>
      <c r="S5262" s="3"/>
      <c r="T5262" s="3"/>
    </row>
    <row r="5265" spans="9:20" x14ac:dyDescent="0.25">
      <c r="I5265" s="3"/>
      <c r="J5265" s="3"/>
      <c r="K5265" s="3"/>
      <c r="L5265" s="3"/>
    </row>
    <row r="5266" spans="9:20" x14ac:dyDescent="0.25">
      <c r="I5266" s="3"/>
      <c r="J5266" s="3"/>
      <c r="K5266" s="3"/>
      <c r="L5266" s="3"/>
      <c r="M5266" s="3"/>
      <c r="N5266" s="3"/>
      <c r="O5266" s="3"/>
      <c r="P5266" s="3"/>
      <c r="Q5266" s="3"/>
      <c r="R5266" s="3"/>
      <c r="S5266" s="3"/>
      <c r="T5266" s="3"/>
    </row>
    <row r="5269" spans="9:20" x14ac:dyDescent="0.25">
      <c r="I5269" s="3"/>
      <c r="J5269" s="3"/>
      <c r="K5269" s="3"/>
      <c r="L5269" s="3"/>
    </row>
    <row r="5270" spans="9:20" x14ac:dyDescent="0.25">
      <c r="I5270" s="3"/>
      <c r="J5270" s="3"/>
      <c r="K5270" s="3"/>
      <c r="L5270" s="3"/>
      <c r="M5270" s="3"/>
      <c r="N5270" s="3"/>
      <c r="O5270" s="3"/>
      <c r="P5270" s="3"/>
      <c r="Q5270" s="3"/>
      <c r="R5270" s="3"/>
      <c r="S5270" s="3"/>
      <c r="T5270" s="3"/>
    </row>
    <row r="5273" spans="9:20" x14ac:dyDescent="0.25">
      <c r="I5273" s="3"/>
      <c r="J5273" s="3"/>
      <c r="K5273" s="3"/>
      <c r="L5273" s="3"/>
    </row>
    <row r="5274" spans="9:20" x14ac:dyDescent="0.25">
      <c r="I5274" s="3"/>
      <c r="J5274" s="3"/>
      <c r="K5274" s="3"/>
      <c r="L5274" s="3"/>
      <c r="M5274" s="3"/>
      <c r="N5274" s="3"/>
      <c r="O5274" s="3"/>
      <c r="P5274" s="3"/>
      <c r="Q5274" s="3"/>
      <c r="R5274" s="3"/>
      <c r="S5274" s="3"/>
      <c r="T5274" s="3"/>
    </row>
    <row r="5277" spans="9:20" x14ac:dyDescent="0.25">
      <c r="I5277" s="3"/>
      <c r="J5277" s="3"/>
      <c r="K5277" s="3"/>
      <c r="L5277" s="3"/>
    </row>
    <row r="5278" spans="9:20" x14ac:dyDescent="0.25">
      <c r="I5278" s="3"/>
      <c r="J5278" s="3"/>
      <c r="K5278" s="3"/>
      <c r="L5278" s="3"/>
      <c r="M5278" s="3"/>
      <c r="N5278" s="3"/>
      <c r="O5278" s="3"/>
      <c r="P5278" s="3"/>
      <c r="Q5278" s="3"/>
      <c r="R5278" s="3"/>
      <c r="S5278" s="3"/>
      <c r="T5278" s="3"/>
    </row>
    <row r="5281" spans="9:20" x14ac:dyDescent="0.25">
      <c r="I5281" s="3"/>
      <c r="J5281" s="3"/>
      <c r="K5281" s="3"/>
      <c r="L5281" s="3"/>
    </row>
    <row r="5282" spans="9:20" x14ac:dyDescent="0.25">
      <c r="I5282" s="3"/>
      <c r="J5282" s="3"/>
      <c r="K5282" s="3"/>
      <c r="L5282" s="3"/>
      <c r="M5282" s="3"/>
      <c r="N5282" s="3"/>
      <c r="O5282" s="3"/>
      <c r="P5282" s="3"/>
      <c r="Q5282" s="3"/>
      <c r="R5282" s="3"/>
      <c r="S5282" s="3"/>
      <c r="T5282" s="3"/>
    </row>
    <row r="5285" spans="9:20" x14ac:dyDescent="0.25">
      <c r="I5285" s="3"/>
      <c r="J5285" s="3"/>
      <c r="K5285" s="3"/>
      <c r="L5285" s="3"/>
    </row>
    <row r="5286" spans="9:20" x14ac:dyDescent="0.25">
      <c r="I5286" s="3"/>
      <c r="J5286" s="3"/>
      <c r="K5286" s="3"/>
      <c r="L5286" s="3"/>
      <c r="M5286" s="3"/>
      <c r="N5286" s="3"/>
      <c r="O5286" s="3"/>
      <c r="P5286" s="3"/>
      <c r="Q5286" s="3"/>
      <c r="R5286" s="3"/>
      <c r="S5286" s="3"/>
      <c r="T5286" s="3"/>
    </row>
    <row r="5289" spans="9:20" x14ac:dyDescent="0.25">
      <c r="I5289" s="3"/>
      <c r="J5289" s="3"/>
      <c r="K5289" s="3"/>
      <c r="L5289" s="3"/>
    </row>
    <row r="5290" spans="9:20" x14ac:dyDescent="0.25">
      <c r="I5290" s="3"/>
      <c r="J5290" s="3"/>
      <c r="K5290" s="3"/>
      <c r="L5290" s="3"/>
      <c r="M5290" s="3"/>
      <c r="N5290" s="3"/>
      <c r="O5290" s="3"/>
      <c r="P5290" s="3"/>
      <c r="Q5290" s="3"/>
      <c r="R5290" s="3"/>
      <c r="S5290" s="3"/>
      <c r="T5290" s="3"/>
    </row>
    <row r="5293" spans="9:20" x14ac:dyDescent="0.25">
      <c r="I5293" s="3"/>
      <c r="J5293" s="3"/>
      <c r="K5293" s="3"/>
      <c r="L5293" s="3"/>
    </row>
    <row r="5294" spans="9:20" x14ac:dyDescent="0.25">
      <c r="I5294" s="3"/>
      <c r="J5294" s="3"/>
      <c r="K5294" s="3"/>
      <c r="L5294" s="3"/>
      <c r="M5294" s="3"/>
      <c r="N5294" s="3"/>
      <c r="O5294" s="3"/>
      <c r="P5294" s="3"/>
      <c r="Q5294" s="3"/>
      <c r="R5294" s="3"/>
      <c r="S5294" s="3"/>
      <c r="T5294" s="3"/>
    </row>
    <row r="5297" spans="9:20" x14ac:dyDescent="0.25">
      <c r="I5297" s="3"/>
      <c r="J5297" s="3"/>
      <c r="K5297" s="3"/>
      <c r="L5297" s="3"/>
    </row>
    <row r="5298" spans="9:20" x14ac:dyDescent="0.25">
      <c r="I5298" s="3"/>
      <c r="J5298" s="3"/>
      <c r="K5298" s="3"/>
      <c r="L5298" s="3"/>
      <c r="M5298" s="3"/>
      <c r="N5298" s="3"/>
      <c r="O5298" s="3"/>
      <c r="P5298" s="3"/>
      <c r="Q5298" s="3"/>
      <c r="R5298" s="3"/>
      <c r="S5298" s="3"/>
      <c r="T5298" s="3"/>
    </row>
    <row r="5301" spans="9:20" x14ac:dyDescent="0.25">
      <c r="I5301" s="3"/>
      <c r="J5301" s="3"/>
      <c r="K5301" s="3"/>
      <c r="L5301" s="3"/>
    </row>
    <row r="5302" spans="9:20" x14ac:dyDescent="0.25">
      <c r="I5302" s="3"/>
      <c r="J5302" s="3"/>
      <c r="K5302" s="3"/>
      <c r="L5302" s="3"/>
      <c r="M5302" s="3"/>
      <c r="N5302" s="3"/>
      <c r="O5302" s="3"/>
      <c r="P5302" s="3"/>
      <c r="Q5302" s="3"/>
      <c r="R5302" s="3"/>
      <c r="S5302" s="3"/>
      <c r="T5302" s="3"/>
    </row>
    <row r="5305" spans="9:20" x14ac:dyDescent="0.25">
      <c r="I5305" s="3"/>
      <c r="J5305" s="3"/>
      <c r="K5305" s="3"/>
      <c r="L5305" s="3"/>
    </row>
    <row r="5306" spans="9:20" x14ac:dyDescent="0.25">
      <c r="I5306" s="3"/>
      <c r="J5306" s="3"/>
      <c r="K5306" s="3"/>
      <c r="L5306" s="3"/>
      <c r="M5306" s="3"/>
      <c r="N5306" s="3"/>
      <c r="O5306" s="3"/>
      <c r="P5306" s="3"/>
      <c r="Q5306" s="3"/>
      <c r="R5306" s="3"/>
      <c r="S5306" s="3"/>
      <c r="T5306" s="3"/>
    </row>
    <row r="5309" spans="9:20" x14ac:dyDescent="0.25">
      <c r="I5309" s="3"/>
      <c r="J5309" s="3"/>
      <c r="K5309" s="3"/>
      <c r="L5309" s="3"/>
    </row>
    <row r="5310" spans="9:20" x14ac:dyDescent="0.25">
      <c r="I5310" s="3"/>
      <c r="J5310" s="3"/>
      <c r="K5310" s="3"/>
      <c r="L5310" s="3"/>
      <c r="M5310" s="3"/>
      <c r="N5310" s="3"/>
      <c r="O5310" s="3"/>
      <c r="P5310" s="3"/>
      <c r="Q5310" s="3"/>
      <c r="R5310" s="3"/>
      <c r="S5310" s="3"/>
      <c r="T5310" s="3"/>
    </row>
    <row r="5313" spans="9:20" x14ac:dyDescent="0.25">
      <c r="I5313" s="3"/>
      <c r="J5313" s="3"/>
      <c r="K5313" s="3"/>
      <c r="L5313" s="3"/>
    </row>
    <row r="5314" spans="9:20" x14ac:dyDescent="0.25">
      <c r="I5314" s="3"/>
      <c r="J5314" s="3"/>
      <c r="K5314" s="3"/>
      <c r="L5314" s="3"/>
      <c r="M5314" s="3"/>
      <c r="N5314" s="3"/>
      <c r="O5314" s="3"/>
      <c r="P5314" s="3"/>
      <c r="Q5314" s="3"/>
      <c r="R5314" s="3"/>
      <c r="S5314" s="3"/>
      <c r="T5314" s="3"/>
    </row>
    <row r="5317" spans="9:20" x14ac:dyDescent="0.25">
      <c r="I5317" s="3"/>
      <c r="J5317" s="3"/>
      <c r="K5317" s="3"/>
      <c r="L5317" s="3"/>
    </row>
    <row r="5318" spans="9:20" x14ac:dyDescent="0.25">
      <c r="I5318" s="3"/>
      <c r="J5318" s="3"/>
      <c r="K5318" s="3"/>
      <c r="L5318" s="3"/>
      <c r="M5318" s="3"/>
      <c r="N5318" s="3"/>
      <c r="O5318" s="3"/>
      <c r="P5318" s="3"/>
      <c r="Q5318" s="3"/>
      <c r="R5318" s="3"/>
      <c r="S5318" s="3"/>
      <c r="T5318" s="3"/>
    </row>
    <row r="5321" spans="9:20" x14ac:dyDescent="0.25">
      <c r="I5321" s="3"/>
      <c r="J5321" s="3"/>
      <c r="K5321" s="3"/>
      <c r="L5321" s="3"/>
    </row>
    <row r="5322" spans="9:20" x14ac:dyDescent="0.25">
      <c r="I5322" s="3"/>
      <c r="J5322" s="3"/>
      <c r="K5322" s="3"/>
      <c r="L5322" s="3"/>
      <c r="M5322" s="3"/>
      <c r="N5322" s="3"/>
      <c r="O5322" s="3"/>
      <c r="P5322" s="3"/>
      <c r="Q5322" s="3"/>
      <c r="R5322" s="3"/>
      <c r="S5322" s="3"/>
      <c r="T5322" s="3"/>
    </row>
    <row r="5325" spans="9:20" x14ac:dyDescent="0.25">
      <c r="I5325" s="3"/>
      <c r="J5325" s="3"/>
      <c r="K5325" s="3"/>
      <c r="L5325" s="3"/>
    </row>
    <row r="5326" spans="9:20" x14ac:dyDescent="0.25">
      <c r="I5326" s="3"/>
      <c r="J5326" s="3"/>
      <c r="K5326" s="3"/>
      <c r="L5326" s="3"/>
      <c r="M5326" s="3"/>
      <c r="N5326" s="3"/>
      <c r="O5326" s="3"/>
      <c r="P5326" s="3"/>
      <c r="Q5326" s="3"/>
      <c r="R5326" s="3"/>
      <c r="S5326" s="3"/>
      <c r="T5326" s="3"/>
    </row>
    <row r="5329" spans="9:20" x14ac:dyDescent="0.25">
      <c r="I5329" s="3"/>
      <c r="J5329" s="3"/>
      <c r="K5329" s="3"/>
      <c r="L5329" s="3"/>
    </row>
    <row r="5330" spans="9:20" x14ac:dyDescent="0.25">
      <c r="I5330" s="3"/>
      <c r="J5330" s="3"/>
      <c r="K5330" s="3"/>
      <c r="L5330" s="3"/>
      <c r="M5330" s="3"/>
      <c r="N5330" s="3"/>
      <c r="O5330" s="3"/>
      <c r="P5330" s="3"/>
      <c r="Q5330" s="3"/>
      <c r="R5330" s="3"/>
      <c r="S5330" s="3"/>
      <c r="T5330" s="3"/>
    </row>
    <row r="5333" spans="9:20" x14ac:dyDescent="0.25">
      <c r="I5333" s="3"/>
      <c r="J5333" s="3"/>
      <c r="K5333" s="3"/>
      <c r="L5333" s="3"/>
    </row>
    <row r="5334" spans="9:20" x14ac:dyDescent="0.25">
      <c r="I5334" s="3"/>
      <c r="J5334" s="3"/>
      <c r="K5334" s="3"/>
      <c r="L5334" s="3"/>
      <c r="M5334" s="3"/>
      <c r="N5334" s="3"/>
      <c r="O5334" s="3"/>
      <c r="P5334" s="3"/>
      <c r="Q5334" s="3"/>
      <c r="R5334" s="3"/>
      <c r="S5334" s="3"/>
      <c r="T5334" s="3"/>
    </row>
    <row r="5337" spans="9:20" x14ac:dyDescent="0.25">
      <c r="I5337" s="3"/>
      <c r="J5337" s="3"/>
      <c r="K5337" s="3"/>
      <c r="L5337" s="3"/>
    </row>
    <row r="5338" spans="9:20" x14ac:dyDescent="0.25">
      <c r="I5338" s="3"/>
      <c r="J5338" s="3"/>
      <c r="K5338" s="3"/>
      <c r="L5338" s="3"/>
      <c r="M5338" s="3"/>
      <c r="N5338" s="3"/>
      <c r="O5338" s="3"/>
      <c r="P5338" s="3"/>
      <c r="Q5338" s="3"/>
      <c r="R5338" s="3"/>
      <c r="S5338" s="3"/>
      <c r="T5338" s="3"/>
    </row>
    <row r="5341" spans="9:20" x14ac:dyDescent="0.25">
      <c r="I5341" s="3"/>
      <c r="J5341" s="3"/>
      <c r="K5341" s="3"/>
      <c r="L5341" s="3"/>
    </row>
    <row r="5342" spans="9:20" x14ac:dyDescent="0.25">
      <c r="I5342" s="3"/>
      <c r="J5342" s="3"/>
      <c r="K5342" s="3"/>
      <c r="L5342" s="3"/>
      <c r="M5342" s="3"/>
      <c r="N5342" s="3"/>
      <c r="O5342" s="3"/>
      <c r="P5342" s="3"/>
      <c r="Q5342" s="3"/>
      <c r="R5342" s="3"/>
      <c r="S5342" s="3"/>
      <c r="T5342" s="3"/>
    </row>
    <row r="5345" spans="9:20" x14ac:dyDescent="0.25">
      <c r="I5345" s="3"/>
      <c r="J5345" s="3"/>
      <c r="K5345" s="3"/>
      <c r="L5345" s="3"/>
    </row>
    <row r="5346" spans="9:20" x14ac:dyDescent="0.25">
      <c r="I5346" s="3"/>
      <c r="J5346" s="3"/>
      <c r="K5346" s="3"/>
      <c r="L5346" s="3"/>
      <c r="M5346" s="3"/>
      <c r="N5346" s="3"/>
      <c r="O5346" s="3"/>
      <c r="P5346" s="3"/>
      <c r="Q5346" s="3"/>
      <c r="R5346" s="3"/>
      <c r="S5346" s="3"/>
      <c r="T5346" s="3"/>
    </row>
    <row r="5349" spans="9:20" x14ac:dyDescent="0.25">
      <c r="I5349" s="3"/>
      <c r="J5349" s="3"/>
      <c r="K5349" s="3"/>
      <c r="L5349" s="3"/>
    </row>
    <row r="5350" spans="9:20" x14ac:dyDescent="0.25">
      <c r="I5350" s="3"/>
      <c r="J5350" s="3"/>
      <c r="K5350" s="3"/>
      <c r="L5350" s="3"/>
      <c r="M5350" s="3"/>
      <c r="N5350" s="3"/>
      <c r="O5350" s="3"/>
      <c r="P5350" s="3"/>
      <c r="Q5350" s="3"/>
      <c r="R5350" s="3"/>
      <c r="S5350" s="3"/>
      <c r="T5350" s="3"/>
    </row>
    <row r="5353" spans="9:20" x14ac:dyDescent="0.25">
      <c r="I5353" s="3"/>
      <c r="J5353" s="3"/>
      <c r="K5353" s="3"/>
      <c r="L5353" s="3"/>
    </row>
    <row r="5354" spans="9:20" x14ac:dyDescent="0.25">
      <c r="I5354" s="3"/>
      <c r="J5354" s="3"/>
      <c r="K5354" s="3"/>
      <c r="L5354" s="3"/>
      <c r="M5354" s="3"/>
      <c r="N5354" s="3"/>
      <c r="O5354" s="3"/>
      <c r="P5354" s="3"/>
      <c r="Q5354" s="3"/>
      <c r="R5354" s="3"/>
      <c r="S5354" s="3"/>
      <c r="T5354" s="3"/>
    </row>
    <row r="5357" spans="9:20" x14ac:dyDescent="0.25">
      <c r="I5357" s="3"/>
      <c r="J5357" s="3"/>
      <c r="K5357" s="3"/>
      <c r="L5357" s="3"/>
    </row>
    <row r="5358" spans="9:20" x14ac:dyDescent="0.25">
      <c r="I5358" s="3"/>
      <c r="J5358" s="3"/>
      <c r="K5358" s="3"/>
      <c r="L5358" s="3"/>
      <c r="M5358" s="3"/>
      <c r="N5358" s="3"/>
      <c r="O5358" s="3"/>
      <c r="P5358" s="3"/>
      <c r="Q5358" s="3"/>
      <c r="R5358" s="3"/>
      <c r="S5358" s="3"/>
      <c r="T5358" s="3"/>
    </row>
    <row r="5361" spans="9:20" x14ac:dyDescent="0.25">
      <c r="I5361" s="3"/>
      <c r="J5361" s="3"/>
      <c r="K5361" s="3"/>
      <c r="L5361" s="3"/>
    </row>
    <row r="5362" spans="9:20" x14ac:dyDescent="0.25">
      <c r="I5362" s="3"/>
      <c r="J5362" s="3"/>
      <c r="K5362" s="3"/>
      <c r="L5362" s="3"/>
      <c r="M5362" s="3"/>
      <c r="N5362" s="3"/>
      <c r="O5362" s="3"/>
      <c r="P5362" s="3"/>
      <c r="Q5362" s="3"/>
      <c r="R5362" s="3"/>
      <c r="S5362" s="3"/>
      <c r="T5362" s="3"/>
    </row>
    <row r="5365" spans="9:20" x14ac:dyDescent="0.25">
      <c r="I5365" s="3"/>
      <c r="J5365" s="3"/>
      <c r="K5365" s="3"/>
      <c r="L5365" s="3"/>
    </row>
    <row r="5366" spans="9:20" x14ac:dyDescent="0.25">
      <c r="I5366" s="3"/>
      <c r="J5366" s="3"/>
      <c r="K5366" s="3"/>
      <c r="L5366" s="3"/>
      <c r="M5366" s="3"/>
      <c r="N5366" s="3"/>
      <c r="O5366" s="3"/>
      <c r="P5366" s="3"/>
      <c r="Q5366" s="3"/>
      <c r="R5366" s="3"/>
      <c r="S5366" s="3"/>
      <c r="T5366" s="3"/>
    </row>
    <row r="5369" spans="9:20" x14ac:dyDescent="0.25">
      <c r="I5369" s="3"/>
      <c r="J5369" s="3"/>
      <c r="K5369" s="3"/>
      <c r="L5369" s="3"/>
    </row>
    <row r="5370" spans="9:20" x14ac:dyDescent="0.25">
      <c r="I5370" s="3"/>
      <c r="J5370" s="3"/>
      <c r="K5370" s="3"/>
      <c r="L5370" s="3"/>
      <c r="M5370" s="3"/>
      <c r="N5370" s="3"/>
      <c r="O5370" s="3"/>
      <c r="P5370" s="3"/>
      <c r="Q5370" s="3"/>
      <c r="R5370" s="3"/>
      <c r="S5370" s="3"/>
      <c r="T5370" s="3"/>
    </row>
    <row r="5373" spans="9:20" x14ac:dyDescent="0.25">
      <c r="I5373" s="3"/>
      <c r="J5373" s="3"/>
      <c r="K5373" s="3"/>
      <c r="L5373" s="3"/>
    </row>
    <row r="5374" spans="9:20" x14ac:dyDescent="0.25">
      <c r="I5374" s="3"/>
      <c r="J5374" s="3"/>
      <c r="K5374" s="3"/>
      <c r="L5374" s="3"/>
      <c r="M5374" s="3"/>
      <c r="N5374" s="3"/>
      <c r="O5374" s="3"/>
      <c r="P5374" s="3"/>
      <c r="Q5374" s="3"/>
      <c r="R5374" s="3"/>
      <c r="S5374" s="3"/>
      <c r="T5374" s="3"/>
    </row>
    <row r="5377" spans="9:20" x14ac:dyDescent="0.25">
      <c r="I5377" s="3"/>
      <c r="J5377" s="3"/>
      <c r="K5377" s="3"/>
      <c r="L5377" s="3"/>
    </row>
    <row r="5378" spans="9:20" x14ac:dyDescent="0.25">
      <c r="I5378" s="3"/>
      <c r="J5378" s="3"/>
      <c r="K5378" s="3"/>
      <c r="L5378" s="3"/>
      <c r="M5378" s="3"/>
      <c r="N5378" s="3"/>
      <c r="O5378" s="3"/>
      <c r="P5378" s="3"/>
      <c r="Q5378" s="3"/>
      <c r="R5378" s="3"/>
      <c r="S5378" s="3"/>
      <c r="T5378" s="3"/>
    </row>
    <row r="5381" spans="9:20" x14ac:dyDescent="0.25">
      <c r="I5381" s="3"/>
      <c r="J5381" s="3"/>
      <c r="K5381" s="3"/>
      <c r="L5381" s="3"/>
    </row>
    <row r="5382" spans="9:20" x14ac:dyDescent="0.25">
      <c r="I5382" s="3"/>
      <c r="J5382" s="3"/>
      <c r="K5382" s="3"/>
      <c r="L5382" s="3"/>
      <c r="M5382" s="3"/>
      <c r="N5382" s="3"/>
      <c r="O5382" s="3"/>
      <c r="P5382" s="3"/>
      <c r="Q5382" s="3"/>
      <c r="R5382" s="3"/>
      <c r="S5382" s="3"/>
      <c r="T5382" s="3"/>
    </row>
    <row r="5385" spans="9:20" x14ac:dyDescent="0.25">
      <c r="I5385" s="3"/>
      <c r="J5385" s="3"/>
      <c r="K5385" s="3"/>
      <c r="L5385" s="3"/>
    </row>
    <row r="5386" spans="9:20" x14ac:dyDescent="0.25">
      <c r="I5386" s="3"/>
      <c r="J5386" s="3"/>
      <c r="K5386" s="3"/>
      <c r="L5386" s="3"/>
      <c r="M5386" s="3"/>
      <c r="N5386" s="3"/>
      <c r="O5386" s="3"/>
      <c r="P5386" s="3"/>
      <c r="Q5386" s="3"/>
      <c r="R5386" s="3"/>
      <c r="S5386" s="3"/>
      <c r="T5386" s="3"/>
    </row>
    <row r="5389" spans="9:20" x14ac:dyDescent="0.25">
      <c r="I5389" s="3"/>
      <c r="J5389" s="3"/>
      <c r="K5389" s="3"/>
      <c r="L5389" s="3"/>
    </row>
    <row r="5390" spans="9:20" x14ac:dyDescent="0.25">
      <c r="I5390" s="3"/>
      <c r="J5390" s="3"/>
      <c r="K5390" s="3"/>
      <c r="L5390" s="3"/>
      <c r="M5390" s="3"/>
      <c r="N5390" s="3"/>
      <c r="O5390" s="3"/>
      <c r="P5390" s="3"/>
      <c r="Q5390" s="3"/>
      <c r="R5390" s="3"/>
      <c r="S5390" s="3"/>
      <c r="T5390" s="3"/>
    </row>
    <row r="5393" spans="9:20" x14ac:dyDescent="0.25">
      <c r="I5393" s="3"/>
      <c r="J5393" s="3"/>
      <c r="K5393" s="3"/>
      <c r="L5393" s="3"/>
    </row>
    <row r="5394" spans="9:20" x14ac:dyDescent="0.25">
      <c r="I5394" s="3"/>
      <c r="J5394" s="3"/>
      <c r="K5394" s="3"/>
      <c r="L5394" s="3"/>
      <c r="M5394" s="3"/>
      <c r="N5394" s="3"/>
      <c r="O5394" s="3"/>
      <c r="P5394" s="3"/>
      <c r="Q5394" s="3"/>
      <c r="R5394" s="3"/>
      <c r="S5394" s="3"/>
      <c r="T5394" s="3"/>
    </row>
    <row r="5397" spans="9:20" x14ac:dyDescent="0.25">
      <c r="I5397" s="3"/>
      <c r="J5397" s="3"/>
      <c r="K5397" s="3"/>
      <c r="L5397" s="3"/>
    </row>
    <row r="5398" spans="9:20" x14ac:dyDescent="0.25">
      <c r="I5398" s="3"/>
      <c r="J5398" s="3"/>
      <c r="K5398" s="3"/>
      <c r="L5398" s="3"/>
      <c r="M5398" s="3"/>
      <c r="N5398" s="3"/>
      <c r="O5398" s="3"/>
      <c r="P5398" s="3"/>
      <c r="Q5398" s="3"/>
      <c r="R5398" s="3"/>
      <c r="S5398" s="3"/>
      <c r="T5398" s="3"/>
    </row>
    <row r="5401" spans="9:20" x14ac:dyDescent="0.25">
      <c r="I5401" s="3"/>
      <c r="J5401" s="3"/>
      <c r="K5401" s="3"/>
      <c r="L5401" s="3"/>
    </row>
    <row r="5402" spans="9:20" x14ac:dyDescent="0.25">
      <c r="I5402" s="3"/>
      <c r="J5402" s="3"/>
      <c r="K5402" s="3"/>
      <c r="L5402" s="3"/>
      <c r="M5402" s="3"/>
      <c r="N5402" s="3"/>
      <c r="O5402" s="3"/>
      <c r="P5402" s="3"/>
      <c r="Q5402" s="3"/>
      <c r="R5402" s="3"/>
      <c r="S5402" s="3"/>
      <c r="T5402" s="3"/>
    </row>
    <row r="5405" spans="9:20" x14ac:dyDescent="0.25">
      <c r="I5405" s="3"/>
      <c r="J5405" s="3"/>
      <c r="K5405" s="3"/>
      <c r="L5405" s="3"/>
    </row>
    <row r="5406" spans="9:20" x14ac:dyDescent="0.25">
      <c r="I5406" s="3"/>
      <c r="J5406" s="3"/>
      <c r="K5406" s="3"/>
      <c r="L5406" s="3"/>
      <c r="M5406" s="3"/>
      <c r="N5406" s="3"/>
      <c r="O5406" s="3"/>
      <c r="P5406" s="3"/>
      <c r="Q5406" s="3"/>
      <c r="R5406" s="3"/>
      <c r="S5406" s="3"/>
      <c r="T5406" s="3"/>
    </row>
    <row r="5409" spans="9:20" x14ac:dyDescent="0.25">
      <c r="I5409" s="3"/>
      <c r="J5409" s="3"/>
      <c r="K5409" s="3"/>
      <c r="L5409" s="3"/>
    </row>
    <row r="5410" spans="9:20" x14ac:dyDescent="0.25">
      <c r="I5410" s="3"/>
      <c r="J5410" s="3"/>
      <c r="K5410" s="3"/>
      <c r="L5410" s="3"/>
      <c r="M5410" s="3"/>
      <c r="N5410" s="3"/>
      <c r="O5410" s="3"/>
      <c r="P5410" s="3"/>
      <c r="Q5410" s="3"/>
      <c r="R5410" s="3"/>
      <c r="S5410" s="3"/>
      <c r="T5410" s="3"/>
    </row>
    <row r="5413" spans="9:20" x14ac:dyDescent="0.25">
      <c r="I5413" s="3"/>
      <c r="J5413" s="3"/>
      <c r="K5413" s="3"/>
      <c r="L5413" s="3"/>
    </row>
    <row r="5414" spans="9:20" x14ac:dyDescent="0.25">
      <c r="I5414" s="3"/>
      <c r="J5414" s="3"/>
      <c r="K5414" s="3"/>
      <c r="L5414" s="3"/>
      <c r="M5414" s="3"/>
      <c r="N5414" s="3"/>
      <c r="O5414" s="3"/>
      <c r="P5414" s="3"/>
      <c r="Q5414" s="3"/>
      <c r="R5414" s="3"/>
      <c r="S5414" s="3"/>
      <c r="T5414" s="3"/>
    </row>
    <row r="5417" spans="9:20" x14ac:dyDescent="0.25">
      <c r="I5417" s="3"/>
      <c r="J5417" s="3"/>
      <c r="K5417" s="3"/>
      <c r="L5417" s="3"/>
    </row>
    <row r="5418" spans="9:20" x14ac:dyDescent="0.25">
      <c r="I5418" s="3"/>
      <c r="J5418" s="3"/>
      <c r="K5418" s="3"/>
      <c r="L5418" s="3"/>
      <c r="M5418" s="3"/>
      <c r="N5418" s="3"/>
      <c r="O5418" s="3"/>
      <c r="P5418" s="3"/>
      <c r="Q5418" s="3"/>
      <c r="R5418" s="3"/>
      <c r="S5418" s="3"/>
      <c r="T5418" s="3"/>
    </row>
    <row r="5421" spans="9:20" x14ac:dyDescent="0.25">
      <c r="I5421" s="3"/>
      <c r="J5421" s="3"/>
      <c r="K5421" s="3"/>
      <c r="L5421" s="3"/>
    </row>
    <row r="5422" spans="9:20" x14ac:dyDescent="0.25">
      <c r="I5422" s="3"/>
      <c r="J5422" s="3"/>
      <c r="K5422" s="3"/>
      <c r="L5422" s="3"/>
      <c r="M5422" s="3"/>
      <c r="N5422" s="3"/>
      <c r="O5422" s="3"/>
      <c r="P5422" s="3"/>
      <c r="Q5422" s="3"/>
      <c r="R5422" s="3"/>
      <c r="S5422" s="3"/>
      <c r="T5422" s="3"/>
    </row>
    <row r="5425" spans="9:20" x14ac:dyDescent="0.25">
      <c r="I5425" s="3"/>
      <c r="J5425" s="3"/>
      <c r="K5425" s="3"/>
      <c r="L5425" s="3"/>
    </row>
    <row r="5426" spans="9:20" x14ac:dyDescent="0.25">
      <c r="I5426" s="3"/>
      <c r="J5426" s="3"/>
      <c r="K5426" s="3"/>
      <c r="L5426" s="3"/>
      <c r="M5426" s="3"/>
      <c r="N5426" s="3"/>
      <c r="O5426" s="3"/>
      <c r="P5426" s="3"/>
      <c r="Q5426" s="3"/>
      <c r="R5426" s="3"/>
      <c r="S5426" s="3"/>
      <c r="T5426" s="3"/>
    </row>
    <row r="5429" spans="9:20" x14ac:dyDescent="0.25">
      <c r="I5429" s="3"/>
      <c r="J5429" s="3"/>
      <c r="K5429" s="3"/>
      <c r="L5429" s="3"/>
    </row>
    <row r="5430" spans="9:20" x14ac:dyDescent="0.25">
      <c r="I5430" s="3"/>
      <c r="J5430" s="3"/>
      <c r="K5430" s="3"/>
      <c r="L5430" s="3"/>
      <c r="M5430" s="3"/>
      <c r="N5430" s="3"/>
      <c r="O5430" s="3"/>
      <c r="P5430" s="3"/>
      <c r="Q5430" s="3"/>
      <c r="R5430" s="3"/>
      <c r="S5430" s="3"/>
      <c r="T5430" s="3"/>
    </row>
    <row r="5433" spans="9:20" x14ac:dyDescent="0.25">
      <c r="I5433" s="3"/>
      <c r="J5433" s="3"/>
      <c r="K5433" s="3"/>
      <c r="L5433" s="3"/>
    </row>
    <row r="5434" spans="9:20" x14ac:dyDescent="0.25">
      <c r="I5434" s="3"/>
      <c r="J5434" s="3"/>
      <c r="K5434" s="3"/>
      <c r="L5434" s="3"/>
      <c r="M5434" s="3"/>
      <c r="N5434" s="3"/>
      <c r="O5434" s="3"/>
      <c r="P5434" s="3"/>
      <c r="Q5434" s="3"/>
      <c r="R5434" s="3"/>
      <c r="S5434" s="3"/>
      <c r="T5434" s="3"/>
    </row>
    <row r="5437" spans="9:20" x14ac:dyDescent="0.25">
      <c r="I5437" s="3"/>
      <c r="J5437" s="3"/>
      <c r="K5437" s="3"/>
      <c r="L5437" s="3"/>
    </row>
    <row r="5438" spans="9:20" x14ac:dyDescent="0.25">
      <c r="I5438" s="3"/>
      <c r="J5438" s="3"/>
      <c r="K5438" s="3"/>
      <c r="L5438" s="3"/>
      <c r="M5438" s="3"/>
      <c r="N5438" s="3"/>
      <c r="O5438" s="3"/>
      <c r="P5438" s="3"/>
      <c r="Q5438" s="3"/>
      <c r="R5438" s="3"/>
      <c r="S5438" s="3"/>
      <c r="T5438" s="3"/>
    </row>
    <row r="5441" spans="9:20" x14ac:dyDescent="0.25">
      <c r="I5441" s="3"/>
      <c r="J5441" s="3"/>
      <c r="K5441" s="3"/>
      <c r="L5441" s="3"/>
    </row>
    <row r="5442" spans="9:20" x14ac:dyDescent="0.25">
      <c r="I5442" s="3"/>
      <c r="J5442" s="3"/>
      <c r="K5442" s="3"/>
      <c r="L5442" s="3"/>
      <c r="M5442" s="3"/>
      <c r="N5442" s="3"/>
      <c r="O5442" s="3"/>
      <c r="P5442" s="3"/>
      <c r="Q5442" s="3"/>
      <c r="R5442" s="3"/>
      <c r="S5442" s="3"/>
      <c r="T5442" s="3"/>
    </row>
    <row r="5445" spans="9:20" x14ac:dyDescent="0.25">
      <c r="I5445" s="3"/>
      <c r="J5445" s="3"/>
      <c r="K5445" s="3"/>
      <c r="L5445" s="3"/>
    </row>
    <row r="5446" spans="9:20" x14ac:dyDescent="0.25">
      <c r="I5446" s="3"/>
      <c r="J5446" s="3"/>
      <c r="K5446" s="3"/>
      <c r="L5446" s="3"/>
      <c r="M5446" s="3"/>
      <c r="N5446" s="3"/>
      <c r="O5446" s="3"/>
      <c r="P5446" s="3"/>
      <c r="Q5446" s="3"/>
      <c r="R5446" s="3"/>
      <c r="S5446" s="3"/>
      <c r="T5446" s="3"/>
    </row>
    <row r="5449" spans="9:20" x14ac:dyDescent="0.25">
      <c r="I5449" s="3"/>
      <c r="J5449" s="3"/>
      <c r="K5449" s="3"/>
      <c r="L5449" s="3"/>
    </row>
    <row r="5450" spans="9:20" x14ac:dyDescent="0.25">
      <c r="I5450" s="3"/>
      <c r="J5450" s="3"/>
      <c r="K5450" s="3"/>
      <c r="L5450" s="3"/>
      <c r="M5450" s="3"/>
      <c r="N5450" s="3"/>
      <c r="O5450" s="3"/>
      <c r="P5450" s="3"/>
      <c r="Q5450" s="3"/>
      <c r="R5450" s="3"/>
      <c r="S5450" s="3"/>
      <c r="T5450" s="3"/>
    </row>
    <row r="5453" spans="9:20" x14ac:dyDescent="0.25">
      <c r="I5453" s="3"/>
      <c r="J5453" s="3"/>
      <c r="K5453" s="3"/>
      <c r="L5453" s="3"/>
    </row>
    <row r="5454" spans="9:20" x14ac:dyDescent="0.25">
      <c r="I5454" s="3"/>
      <c r="J5454" s="3"/>
      <c r="K5454" s="3"/>
      <c r="L5454" s="3"/>
      <c r="M5454" s="3"/>
      <c r="N5454" s="3"/>
      <c r="O5454" s="3"/>
      <c r="P5454" s="3"/>
      <c r="Q5454" s="3"/>
      <c r="R5454" s="3"/>
      <c r="S5454" s="3"/>
      <c r="T5454" s="3"/>
    </row>
    <row r="5457" spans="9:20" x14ac:dyDescent="0.25">
      <c r="I5457" s="3"/>
      <c r="J5457" s="3"/>
      <c r="K5457" s="3"/>
      <c r="L5457" s="3"/>
    </row>
    <row r="5458" spans="9:20" x14ac:dyDescent="0.25">
      <c r="I5458" s="3"/>
      <c r="J5458" s="3"/>
      <c r="K5458" s="3"/>
      <c r="L5458" s="3"/>
      <c r="M5458" s="3"/>
      <c r="N5458" s="3"/>
      <c r="O5458" s="3"/>
      <c r="P5458" s="3"/>
      <c r="Q5458" s="3"/>
      <c r="R5458" s="3"/>
      <c r="S5458" s="3"/>
      <c r="T5458" s="3"/>
    </row>
    <row r="5461" spans="9:20" x14ac:dyDescent="0.25">
      <c r="I5461" s="3"/>
      <c r="J5461" s="3"/>
      <c r="K5461" s="3"/>
      <c r="L5461" s="3"/>
    </row>
    <row r="5462" spans="9:20" x14ac:dyDescent="0.25">
      <c r="I5462" s="3"/>
      <c r="J5462" s="3"/>
      <c r="K5462" s="3"/>
      <c r="L5462" s="3"/>
      <c r="M5462" s="3"/>
      <c r="N5462" s="3"/>
      <c r="O5462" s="3"/>
      <c r="P5462" s="3"/>
      <c r="Q5462" s="3"/>
      <c r="R5462" s="3"/>
      <c r="S5462" s="3"/>
      <c r="T5462" s="3"/>
    </row>
    <row r="5465" spans="9:20" x14ac:dyDescent="0.25">
      <c r="I5465" s="3"/>
      <c r="J5465" s="3"/>
      <c r="K5465" s="3"/>
      <c r="L5465" s="3"/>
    </row>
    <row r="5466" spans="9:20" x14ac:dyDescent="0.25">
      <c r="I5466" s="3"/>
      <c r="J5466" s="3"/>
      <c r="K5466" s="3"/>
      <c r="L5466" s="3"/>
      <c r="M5466" s="3"/>
      <c r="N5466" s="3"/>
      <c r="O5466" s="3"/>
      <c r="P5466" s="3"/>
      <c r="Q5466" s="3"/>
      <c r="R5466" s="3"/>
      <c r="S5466" s="3"/>
      <c r="T5466" s="3"/>
    </row>
    <row r="5469" spans="9:20" x14ac:dyDescent="0.25">
      <c r="I5469" s="3"/>
      <c r="J5469" s="3"/>
      <c r="K5469" s="3"/>
      <c r="L5469" s="3"/>
    </row>
    <row r="5470" spans="9:20" x14ac:dyDescent="0.25">
      <c r="I5470" s="3"/>
      <c r="J5470" s="3"/>
      <c r="K5470" s="3"/>
      <c r="L5470" s="3"/>
      <c r="M5470" s="3"/>
      <c r="N5470" s="3"/>
      <c r="O5470" s="3"/>
      <c r="P5470" s="3"/>
      <c r="Q5470" s="3"/>
      <c r="R5470" s="3"/>
      <c r="S5470" s="3"/>
      <c r="T5470" s="3"/>
    </row>
    <row r="5473" spans="9:20" x14ac:dyDescent="0.25">
      <c r="I5473" s="3"/>
      <c r="J5473" s="3"/>
      <c r="K5473" s="3"/>
      <c r="L5473" s="3"/>
    </row>
    <row r="5474" spans="9:20" x14ac:dyDescent="0.25">
      <c r="I5474" s="3"/>
      <c r="J5474" s="3"/>
      <c r="K5474" s="3"/>
      <c r="L5474" s="3"/>
      <c r="M5474" s="3"/>
      <c r="N5474" s="3"/>
      <c r="O5474" s="3"/>
      <c r="P5474" s="3"/>
      <c r="Q5474" s="3"/>
      <c r="R5474" s="3"/>
      <c r="S5474" s="3"/>
      <c r="T5474" s="3"/>
    </row>
    <row r="5477" spans="9:20" x14ac:dyDescent="0.25">
      <c r="I5477" s="3"/>
      <c r="J5477" s="3"/>
      <c r="K5477" s="3"/>
      <c r="L5477" s="3"/>
    </row>
    <row r="5478" spans="9:20" x14ac:dyDescent="0.25">
      <c r="I5478" s="3"/>
      <c r="J5478" s="3"/>
      <c r="K5478" s="3"/>
      <c r="L5478" s="3"/>
      <c r="M5478" s="3"/>
      <c r="N5478" s="3"/>
      <c r="O5478" s="3"/>
      <c r="P5478" s="3"/>
      <c r="Q5478" s="3"/>
      <c r="R5478" s="3"/>
      <c r="S5478" s="3"/>
      <c r="T5478" s="3"/>
    </row>
    <row r="5481" spans="9:20" x14ac:dyDescent="0.25">
      <c r="I5481" s="3"/>
      <c r="J5481" s="3"/>
      <c r="K5481" s="3"/>
      <c r="L5481" s="3"/>
    </row>
    <row r="5482" spans="9:20" x14ac:dyDescent="0.25">
      <c r="I5482" s="3"/>
      <c r="J5482" s="3"/>
      <c r="K5482" s="3"/>
      <c r="L5482" s="3"/>
      <c r="M5482" s="3"/>
      <c r="N5482" s="3"/>
      <c r="O5482" s="3"/>
      <c r="P5482" s="3"/>
      <c r="Q5482" s="3"/>
      <c r="R5482" s="3"/>
      <c r="S5482" s="3"/>
      <c r="T5482" s="3"/>
    </row>
    <row r="5485" spans="9:20" x14ac:dyDescent="0.25">
      <c r="I5485" s="3"/>
      <c r="J5485" s="3"/>
      <c r="K5485" s="3"/>
      <c r="L5485" s="3"/>
    </row>
    <row r="5486" spans="9:20" x14ac:dyDescent="0.25">
      <c r="I5486" s="3"/>
      <c r="J5486" s="3"/>
      <c r="K5486" s="3"/>
      <c r="L5486" s="3"/>
      <c r="M5486" s="3"/>
      <c r="N5486" s="3"/>
      <c r="O5486" s="3"/>
      <c r="P5486" s="3"/>
      <c r="Q5486" s="3"/>
      <c r="R5486" s="3"/>
      <c r="S5486" s="3"/>
      <c r="T5486" s="3"/>
    </row>
    <row r="5489" spans="9:20" x14ac:dyDescent="0.25">
      <c r="I5489" s="3"/>
      <c r="J5489" s="3"/>
      <c r="K5489" s="3"/>
      <c r="L5489" s="3"/>
    </row>
    <row r="5490" spans="9:20" x14ac:dyDescent="0.25">
      <c r="I5490" s="3"/>
      <c r="J5490" s="3"/>
      <c r="K5490" s="3"/>
      <c r="L5490" s="3"/>
      <c r="M5490" s="3"/>
      <c r="N5490" s="3"/>
      <c r="O5490" s="3"/>
      <c r="P5490" s="3"/>
      <c r="Q5490" s="3"/>
      <c r="R5490" s="3"/>
      <c r="S5490" s="3"/>
      <c r="T5490" s="3"/>
    </row>
    <row r="5493" spans="9:20" x14ac:dyDescent="0.25">
      <c r="I5493" s="3"/>
      <c r="J5493" s="3"/>
      <c r="K5493" s="3"/>
      <c r="L5493" s="3"/>
    </row>
    <row r="5494" spans="9:20" x14ac:dyDescent="0.25">
      <c r="I5494" s="3"/>
      <c r="J5494" s="3"/>
      <c r="K5494" s="3"/>
      <c r="L5494" s="3"/>
      <c r="M5494" s="3"/>
      <c r="N5494" s="3"/>
      <c r="O5494" s="3"/>
      <c r="P5494" s="3"/>
      <c r="Q5494" s="3"/>
      <c r="R5494" s="3"/>
      <c r="S5494" s="3"/>
      <c r="T5494" s="3"/>
    </row>
    <row r="5497" spans="9:20" x14ac:dyDescent="0.25">
      <c r="I5497" s="3"/>
      <c r="J5497" s="3"/>
      <c r="K5497" s="3"/>
      <c r="L5497" s="3"/>
    </row>
    <row r="5498" spans="9:20" x14ac:dyDescent="0.25">
      <c r="I5498" s="3"/>
      <c r="J5498" s="3"/>
      <c r="K5498" s="3"/>
      <c r="L5498" s="3"/>
      <c r="M5498" s="3"/>
      <c r="N5498" s="3"/>
      <c r="O5498" s="3"/>
      <c r="P5498" s="3"/>
      <c r="Q5498" s="3"/>
      <c r="R5498" s="3"/>
      <c r="S5498" s="3"/>
      <c r="T5498" s="3"/>
    </row>
    <row r="5501" spans="9:20" x14ac:dyDescent="0.25">
      <c r="I5501" s="3"/>
      <c r="J5501" s="3"/>
      <c r="K5501" s="3"/>
      <c r="L5501" s="3"/>
    </row>
    <row r="5502" spans="9:20" x14ac:dyDescent="0.25">
      <c r="I5502" s="3"/>
      <c r="J5502" s="3"/>
      <c r="K5502" s="3"/>
      <c r="L5502" s="3"/>
      <c r="M5502" s="3"/>
      <c r="N5502" s="3"/>
      <c r="O5502" s="3"/>
      <c r="P5502" s="3"/>
      <c r="Q5502" s="3"/>
      <c r="R5502" s="3"/>
      <c r="S5502" s="3"/>
      <c r="T5502" s="3"/>
    </row>
    <row r="5505" spans="9:20" x14ac:dyDescent="0.25">
      <c r="I5505" s="3"/>
      <c r="J5505" s="3"/>
      <c r="K5505" s="3"/>
      <c r="L5505" s="3"/>
    </row>
    <row r="5506" spans="9:20" x14ac:dyDescent="0.25">
      <c r="I5506" s="3"/>
      <c r="J5506" s="3"/>
      <c r="K5506" s="3"/>
      <c r="L5506" s="3"/>
      <c r="M5506" s="3"/>
      <c r="N5506" s="3"/>
      <c r="O5506" s="3"/>
      <c r="P5506" s="3"/>
      <c r="Q5506" s="3"/>
      <c r="R5506" s="3"/>
      <c r="S5506" s="3"/>
      <c r="T5506" s="3"/>
    </row>
    <row r="5509" spans="9:20" x14ac:dyDescent="0.25">
      <c r="I5509" s="3"/>
      <c r="J5509" s="3"/>
      <c r="K5509" s="3"/>
      <c r="L5509" s="3"/>
    </row>
    <row r="5510" spans="9:20" x14ac:dyDescent="0.25">
      <c r="I5510" s="3"/>
      <c r="J5510" s="3"/>
      <c r="K5510" s="3"/>
      <c r="L5510" s="3"/>
      <c r="M5510" s="3"/>
      <c r="N5510" s="3"/>
      <c r="O5510" s="3"/>
      <c r="P5510" s="3"/>
      <c r="Q5510" s="3"/>
      <c r="R5510" s="3"/>
      <c r="S5510" s="3"/>
      <c r="T5510" s="3"/>
    </row>
    <row r="5513" spans="9:20" x14ac:dyDescent="0.25">
      <c r="I5513" s="3"/>
      <c r="J5513" s="3"/>
      <c r="K5513" s="3"/>
      <c r="L5513" s="3"/>
    </row>
    <row r="5514" spans="9:20" x14ac:dyDescent="0.25">
      <c r="I5514" s="3"/>
      <c r="J5514" s="3"/>
      <c r="K5514" s="3"/>
      <c r="L5514" s="3"/>
      <c r="M5514" s="3"/>
      <c r="N5514" s="3"/>
      <c r="O5514" s="3"/>
      <c r="P5514" s="3"/>
      <c r="Q5514" s="3"/>
      <c r="R5514" s="3"/>
      <c r="S5514" s="3"/>
      <c r="T5514" s="3"/>
    </row>
    <row r="5517" spans="9:20" x14ac:dyDescent="0.25">
      <c r="I5517" s="3"/>
      <c r="J5517" s="3"/>
      <c r="K5517" s="3"/>
      <c r="L5517" s="3"/>
    </row>
    <row r="5518" spans="9:20" x14ac:dyDescent="0.25">
      <c r="I5518" s="3"/>
      <c r="J5518" s="3"/>
      <c r="K5518" s="3"/>
      <c r="L5518" s="3"/>
      <c r="M5518" s="3"/>
      <c r="N5518" s="3"/>
      <c r="O5518" s="3"/>
      <c r="P5518" s="3"/>
      <c r="Q5518" s="3"/>
      <c r="R5518" s="3"/>
      <c r="S5518" s="3"/>
      <c r="T5518" s="3"/>
    </row>
    <row r="5521" spans="9:20" x14ac:dyDescent="0.25">
      <c r="I5521" s="3"/>
      <c r="J5521" s="3"/>
      <c r="K5521" s="3"/>
      <c r="L5521" s="3"/>
    </row>
    <row r="5522" spans="9:20" x14ac:dyDescent="0.25">
      <c r="I5522" s="3"/>
      <c r="J5522" s="3"/>
      <c r="K5522" s="3"/>
      <c r="L5522" s="3"/>
      <c r="M5522" s="3"/>
      <c r="N5522" s="3"/>
      <c r="O5522" s="3"/>
      <c r="P5522" s="3"/>
      <c r="Q5522" s="3"/>
      <c r="R5522" s="3"/>
      <c r="S5522" s="3"/>
      <c r="T5522" s="3"/>
    </row>
    <row r="5525" spans="9:20" x14ac:dyDescent="0.25">
      <c r="I5525" s="3"/>
      <c r="J5525" s="3"/>
      <c r="K5525" s="3"/>
      <c r="L5525" s="3"/>
    </row>
    <row r="5526" spans="9:20" x14ac:dyDescent="0.25">
      <c r="I5526" s="3"/>
      <c r="J5526" s="3"/>
      <c r="K5526" s="3"/>
      <c r="L5526" s="3"/>
      <c r="M5526" s="3"/>
      <c r="N5526" s="3"/>
      <c r="O5526" s="3"/>
      <c r="P5526" s="3"/>
      <c r="Q5526" s="3"/>
      <c r="R5526" s="3"/>
      <c r="S5526" s="3"/>
      <c r="T5526" s="3"/>
    </row>
    <row r="5529" spans="9:20" x14ac:dyDescent="0.25">
      <c r="I5529" s="3"/>
      <c r="J5529" s="3"/>
      <c r="K5529" s="3"/>
      <c r="L5529" s="3"/>
    </row>
    <row r="5530" spans="9:20" x14ac:dyDescent="0.25">
      <c r="I5530" s="3"/>
      <c r="J5530" s="3"/>
      <c r="K5530" s="3"/>
      <c r="L5530" s="3"/>
      <c r="M5530" s="3"/>
      <c r="N5530" s="3"/>
      <c r="O5530" s="3"/>
      <c r="P5530" s="3"/>
      <c r="Q5530" s="3"/>
      <c r="R5530" s="3"/>
      <c r="S5530" s="3"/>
      <c r="T5530" s="3"/>
    </row>
    <row r="5533" spans="9:20" x14ac:dyDescent="0.25">
      <c r="I5533" s="3"/>
      <c r="J5533" s="3"/>
      <c r="K5533" s="3"/>
      <c r="L5533" s="3"/>
    </row>
    <row r="5534" spans="9:20" x14ac:dyDescent="0.25">
      <c r="I5534" s="3"/>
      <c r="J5534" s="3"/>
      <c r="K5534" s="3"/>
      <c r="L5534" s="3"/>
      <c r="M5534" s="3"/>
      <c r="N5534" s="3"/>
      <c r="O5534" s="3"/>
      <c r="P5534" s="3"/>
      <c r="Q5534" s="3"/>
      <c r="R5534" s="3"/>
      <c r="S5534" s="3"/>
      <c r="T5534" s="3"/>
    </row>
    <row r="5537" spans="9:20" x14ac:dyDescent="0.25">
      <c r="I5537" s="3"/>
      <c r="J5537" s="3"/>
      <c r="K5537" s="3"/>
      <c r="L5537" s="3"/>
    </row>
    <row r="5538" spans="9:20" x14ac:dyDescent="0.25">
      <c r="I5538" s="3"/>
      <c r="J5538" s="3"/>
      <c r="K5538" s="3"/>
      <c r="L5538" s="3"/>
      <c r="M5538" s="3"/>
      <c r="N5538" s="3"/>
      <c r="O5538" s="3"/>
      <c r="P5538" s="3"/>
      <c r="Q5538" s="3"/>
      <c r="R5538" s="3"/>
      <c r="S5538" s="3"/>
      <c r="T5538" s="3"/>
    </row>
    <row r="5541" spans="9:20" x14ac:dyDescent="0.25">
      <c r="I5541" s="3"/>
      <c r="J5541" s="3"/>
      <c r="K5541" s="3"/>
      <c r="L5541" s="3"/>
    </row>
    <row r="5542" spans="9:20" x14ac:dyDescent="0.25">
      <c r="I5542" s="3"/>
      <c r="J5542" s="3"/>
      <c r="K5542" s="3"/>
      <c r="L5542" s="3"/>
      <c r="M5542" s="3"/>
      <c r="N5542" s="3"/>
      <c r="O5542" s="3"/>
      <c r="P5542" s="3"/>
      <c r="Q5542" s="3"/>
      <c r="R5542" s="3"/>
      <c r="S5542" s="3"/>
      <c r="T5542" s="3"/>
    </row>
    <row r="5545" spans="9:20" x14ac:dyDescent="0.25">
      <c r="I5545" s="3"/>
      <c r="J5545" s="3"/>
      <c r="K5545" s="3"/>
      <c r="L5545" s="3"/>
    </row>
    <row r="5546" spans="9:20" x14ac:dyDescent="0.25">
      <c r="I5546" s="3"/>
      <c r="J5546" s="3"/>
      <c r="K5546" s="3"/>
      <c r="L5546" s="3"/>
      <c r="M5546" s="3"/>
      <c r="N5546" s="3"/>
      <c r="O5546" s="3"/>
      <c r="P5546" s="3"/>
      <c r="Q5546" s="3"/>
      <c r="R5546" s="3"/>
      <c r="S5546" s="3"/>
      <c r="T5546" s="3"/>
    </row>
    <row r="5549" spans="9:20" x14ac:dyDescent="0.25">
      <c r="I5549" s="3"/>
      <c r="J5549" s="3"/>
      <c r="K5549" s="3"/>
      <c r="L5549" s="3"/>
    </row>
    <row r="5550" spans="9:20" x14ac:dyDescent="0.25">
      <c r="I5550" s="3"/>
      <c r="J5550" s="3"/>
      <c r="K5550" s="3"/>
      <c r="L5550" s="3"/>
      <c r="M5550" s="3"/>
      <c r="N5550" s="3"/>
      <c r="O5550" s="3"/>
      <c r="P5550" s="3"/>
      <c r="Q5550" s="3"/>
      <c r="R5550" s="3"/>
      <c r="S5550" s="3"/>
      <c r="T5550" s="3"/>
    </row>
    <row r="5553" spans="9:20" x14ac:dyDescent="0.25">
      <c r="I5553" s="3"/>
      <c r="J5553" s="3"/>
      <c r="K5553" s="3"/>
      <c r="L5553" s="3"/>
    </row>
    <row r="5554" spans="9:20" x14ac:dyDescent="0.25">
      <c r="I5554" s="3"/>
      <c r="J5554" s="3"/>
      <c r="K5554" s="3"/>
      <c r="L5554" s="3"/>
      <c r="M5554" s="3"/>
      <c r="N5554" s="3"/>
      <c r="O5554" s="3"/>
      <c r="P5554" s="3"/>
      <c r="Q5554" s="3"/>
      <c r="R5554" s="3"/>
      <c r="S5554" s="3"/>
      <c r="T5554" s="3"/>
    </row>
    <row r="5557" spans="9:20" x14ac:dyDescent="0.25">
      <c r="I5557" s="3"/>
      <c r="J5557" s="3"/>
      <c r="K5557" s="3"/>
      <c r="L5557" s="3"/>
    </row>
    <row r="5558" spans="9:20" x14ac:dyDescent="0.25">
      <c r="I5558" s="3"/>
      <c r="J5558" s="3"/>
      <c r="K5558" s="3"/>
      <c r="L5558" s="3"/>
      <c r="M5558" s="3"/>
      <c r="N5558" s="3"/>
      <c r="O5558" s="3"/>
      <c r="P5558" s="3"/>
      <c r="Q5558" s="3"/>
      <c r="R5558" s="3"/>
      <c r="S5558" s="3"/>
      <c r="T5558" s="3"/>
    </row>
    <row r="5561" spans="9:20" x14ac:dyDescent="0.25">
      <c r="I5561" s="3"/>
      <c r="J5561" s="3"/>
      <c r="K5561" s="3"/>
      <c r="L5561" s="3"/>
    </row>
    <row r="5562" spans="9:20" x14ac:dyDescent="0.25">
      <c r="I5562" s="3"/>
      <c r="J5562" s="3"/>
      <c r="K5562" s="3"/>
      <c r="L5562" s="3"/>
      <c r="M5562" s="3"/>
      <c r="N5562" s="3"/>
      <c r="O5562" s="3"/>
      <c r="P5562" s="3"/>
      <c r="Q5562" s="3"/>
      <c r="R5562" s="3"/>
      <c r="S5562" s="3"/>
      <c r="T5562" s="3"/>
    </row>
    <row r="5565" spans="9:20" x14ac:dyDescent="0.25">
      <c r="I5565" s="3"/>
      <c r="J5565" s="3"/>
      <c r="K5565" s="3"/>
      <c r="L5565" s="3"/>
    </row>
    <row r="5566" spans="9:20" x14ac:dyDescent="0.25">
      <c r="I5566" s="3"/>
      <c r="J5566" s="3"/>
      <c r="K5566" s="3"/>
      <c r="L5566" s="3"/>
      <c r="M5566" s="3"/>
      <c r="N5566" s="3"/>
      <c r="O5566" s="3"/>
      <c r="P5566" s="3"/>
      <c r="Q5566" s="3"/>
      <c r="R5566" s="3"/>
      <c r="S5566" s="3"/>
      <c r="T5566" s="3"/>
    </row>
    <row r="5569" spans="9:20" x14ac:dyDescent="0.25">
      <c r="I5569" s="3"/>
      <c r="J5569" s="3"/>
      <c r="K5569" s="3"/>
      <c r="L5569" s="3"/>
    </row>
    <row r="5570" spans="9:20" x14ac:dyDescent="0.25">
      <c r="I5570" s="3"/>
      <c r="J5570" s="3"/>
      <c r="K5570" s="3"/>
      <c r="L5570" s="3"/>
      <c r="M5570" s="3"/>
      <c r="N5570" s="3"/>
      <c r="O5570" s="3"/>
      <c r="P5570" s="3"/>
      <c r="Q5570" s="3"/>
      <c r="R5570" s="3"/>
      <c r="S5570" s="3"/>
      <c r="T5570" s="3"/>
    </row>
    <row r="5573" spans="9:20" x14ac:dyDescent="0.25">
      <c r="I5573" s="3"/>
      <c r="J5573" s="3"/>
      <c r="K5573" s="3"/>
      <c r="L5573" s="3"/>
    </row>
    <row r="5574" spans="9:20" x14ac:dyDescent="0.25">
      <c r="I5574" s="3"/>
      <c r="J5574" s="3"/>
      <c r="K5574" s="3"/>
      <c r="L5574" s="3"/>
      <c r="M5574" s="3"/>
      <c r="N5574" s="3"/>
      <c r="O5574" s="3"/>
      <c r="P5574" s="3"/>
      <c r="Q5574" s="3"/>
      <c r="R5574" s="3"/>
      <c r="S5574" s="3"/>
      <c r="T5574" s="3"/>
    </row>
    <row r="5577" spans="9:20" x14ac:dyDescent="0.25">
      <c r="I5577" s="3"/>
      <c r="J5577" s="3"/>
      <c r="K5577" s="3"/>
      <c r="L5577" s="3"/>
    </row>
    <row r="5578" spans="9:20" x14ac:dyDescent="0.25">
      <c r="I5578" s="3"/>
      <c r="J5578" s="3"/>
      <c r="K5578" s="3"/>
      <c r="L5578" s="3"/>
      <c r="M5578" s="3"/>
      <c r="N5578" s="3"/>
      <c r="O5578" s="3"/>
      <c r="P5578" s="3"/>
      <c r="Q5578" s="3"/>
      <c r="R5578" s="3"/>
      <c r="S5578" s="3"/>
      <c r="T5578" s="3"/>
    </row>
    <row r="5581" spans="9:20" x14ac:dyDescent="0.25">
      <c r="I5581" s="3"/>
      <c r="J5581" s="3"/>
      <c r="K5581" s="3"/>
      <c r="L5581" s="3"/>
    </row>
    <row r="5582" spans="9:20" x14ac:dyDescent="0.25">
      <c r="I5582" s="3"/>
      <c r="J5582" s="3"/>
      <c r="K5582" s="3"/>
      <c r="L5582" s="3"/>
      <c r="M5582" s="3"/>
      <c r="N5582" s="3"/>
      <c r="O5582" s="3"/>
      <c r="P5582" s="3"/>
      <c r="Q5582" s="3"/>
      <c r="R5582" s="3"/>
      <c r="S5582" s="3"/>
      <c r="T5582" s="3"/>
    </row>
    <row r="5585" spans="9:20" x14ac:dyDescent="0.25">
      <c r="I5585" s="3"/>
      <c r="J5585" s="3"/>
      <c r="K5585" s="3"/>
      <c r="L5585" s="3"/>
    </row>
    <row r="5586" spans="9:20" x14ac:dyDescent="0.25">
      <c r="I5586" s="3"/>
      <c r="J5586" s="3"/>
      <c r="K5586" s="3"/>
      <c r="L5586" s="3"/>
      <c r="M5586" s="3"/>
      <c r="N5586" s="3"/>
      <c r="O5586" s="3"/>
      <c r="P5586" s="3"/>
      <c r="Q5586" s="3"/>
      <c r="R5586" s="3"/>
      <c r="S5586" s="3"/>
      <c r="T5586" s="3"/>
    </row>
    <row r="5589" spans="9:20" x14ac:dyDescent="0.25">
      <c r="I5589" s="3"/>
      <c r="J5589" s="3"/>
      <c r="K5589" s="3"/>
      <c r="L5589" s="3"/>
    </row>
    <row r="5590" spans="9:20" x14ac:dyDescent="0.25">
      <c r="I5590" s="3"/>
      <c r="J5590" s="3"/>
      <c r="K5590" s="3"/>
      <c r="L5590" s="3"/>
      <c r="M5590" s="3"/>
      <c r="N5590" s="3"/>
      <c r="O5590" s="3"/>
      <c r="P5590" s="3"/>
      <c r="Q5590" s="3"/>
      <c r="R5590" s="3"/>
      <c r="S5590" s="3"/>
      <c r="T5590" s="3"/>
    </row>
    <row r="5593" spans="9:20" x14ac:dyDescent="0.25">
      <c r="I5593" s="3"/>
      <c r="J5593" s="3"/>
      <c r="K5593" s="3"/>
      <c r="L5593" s="3"/>
    </row>
    <row r="5594" spans="9:20" x14ac:dyDescent="0.25">
      <c r="I5594" s="3"/>
      <c r="J5594" s="3"/>
      <c r="K5594" s="3"/>
      <c r="L5594" s="3"/>
      <c r="M5594" s="3"/>
      <c r="N5594" s="3"/>
      <c r="O5594" s="3"/>
      <c r="P5594" s="3"/>
      <c r="Q5594" s="3"/>
      <c r="R5594" s="3"/>
      <c r="S5594" s="3"/>
      <c r="T5594" s="3"/>
    </row>
    <row r="5597" spans="9:20" x14ac:dyDescent="0.25">
      <c r="I5597" s="3"/>
      <c r="J5597" s="3"/>
      <c r="K5597" s="3"/>
      <c r="L5597" s="3"/>
    </row>
    <row r="5598" spans="9:20" x14ac:dyDescent="0.25">
      <c r="I5598" s="3"/>
      <c r="J5598" s="3"/>
      <c r="K5598" s="3"/>
      <c r="L5598" s="3"/>
      <c r="M5598" s="3"/>
      <c r="N5598" s="3"/>
      <c r="O5598" s="3"/>
      <c r="P5598" s="3"/>
      <c r="Q5598" s="3"/>
      <c r="R5598" s="3"/>
      <c r="S5598" s="3"/>
      <c r="T5598" s="3"/>
    </row>
    <row r="5601" spans="9:20" x14ac:dyDescent="0.25">
      <c r="I5601" s="3"/>
      <c r="J5601" s="3"/>
      <c r="K5601" s="3"/>
      <c r="L5601" s="3"/>
    </row>
    <row r="5602" spans="9:20" x14ac:dyDescent="0.25">
      <c r="I5602" s="3"/>
      <c r="J5602" s="3"/>
      <c r="K5602" s="3"/>
      <c r="L5602" s="3"/>
      <c r="M5602" s="3"/>
      <c r="N5602" s="3"/>
      <c r="O5602" s="3"/>
      <c r="P5602" s="3"/>
      <c r="Q5602" s="3"/>
      <c r="R5602" s="3"/>
      <c r="S5602" s="3"/>
      <c r="T5602" s="3"/>
    </row>
    <row r="5605" spans="9:20" x14ac:dyDescent="0.25">
      <c r="I5605" s="3"/>
      <c r="J5605" s="3"/>
      <c r="K5605" s="3"/>
      <c r="L5605" s="3"/>
    </row>
    <row r="5606" spans="9:20" x14ac:dyDescent="0.25">
      <c r="I5606" s="3"/>
      <c r="J5606" s="3"/>
      <c r="K5606" s="3"/>
      <c r="L5606" s="3"/>
      <c r="M5606" s="3"/>
      <c r="N5606" s="3"/>
      <c r="O5606" s="3"/>
      <c r="P5606" s="3"/>
      <c r="Q5606" s="3"/>
      <c r="R5606" s="3"/>
      <c r="S5606" s="3"/>
      <c r="T5606" s="3"/>
    </row>
    <row r="5609" spans="9:20" x14ac:dyDescent="0.25">
      <c r="I5609" s="3"/>
      <c r="J5609" s="3"/>
      <c r="K5609" s="3"/>
      <c r="L5609" s="3"/>
    </row>
    <row r="5610" spans="9:20" x14ac:dyDescent="0.25">
      <c r="I5610" s="3"/>
      <c r="J5610" s="3"/>
      <c r="K5610" s="3"/>
      <c r="L5610" s="3"/>
      <c r="M5610" s="3"/>
      <c r="N5610" s="3"/>
      <c r="O5610" s="3"/>
      <c r="P5610" s="3"/>
      <c r="Q5610" s="3"/>
      <c r="R5610" s="3"/>
      <c r="S5610" s="3"/>
      <c r="T5610" s="3"/>
    </row>
    <row r="5613" spans="9:20" x14ac:dyDescent="0.25">
      <c r="I5613" s="3"/>
      <c r="J5613" s="3"/>
      <c r="K5613" s="3"/>
      <c r="L5613" s="3"/>
    </row>
    <row r="5614" spans="9:20" x14ac:dyDescent="0.25">
      <c r="I5614" s="3"/>
      <c r="J5614" s="3"/>
      <c r="K5614" s="3"/>
      <c r="L5614" s="3"/>
      <c r="M5614" s="3"/>
      <c r="N5614" s="3"/>
      <c r="O5614" s="3"/>
      <c r="P5614" s="3"/>
      <c r="Q5614" s="3"/>
      <c r="R5614" s="3"/>
      <c r="S5614" s="3"/>
      <c r="T5614" s="3"/>
    </row>
    <row r="5617" spans="9:20" x14ac:dyDescent="0.25">
      <c r="I5617" s="3"/>
      <c r="J5617" s="3"/>
      <c r="K5617" s="3"/>
      <c r="L5617" s="3"/>
    </row>
    <row r="5618" spans="9:20" x14ac:dyDescent="0.25">
      <c r="I5618" s="3"/>
      <c r="J5618" s="3"/>
      <c r="K5618" s="3"/>
      <c r="L5618" s="3"/>
      <c r="M5618" s="3"/>
      <c r="N5618" s="3"/>
      <c r="O5618" s="3"/>
      <c r="P5618" s="3"/>
      <c r="Q5618" s="3"/>
      <c r="R5618" s="3"/>
      <c r="S5618" s="3"/>
      <c r="T5618" s="3"/>
    </row>
    <row r="5621" spans="9:20" x14ac:dyDescent="0.25">
      <c r="I5621" s="3"/>
      <c r="J5621" s="3"/>
      <c r="K5621" s="3"/>
      <c r="L5621" s="3"/>
    </row>
    <row r="5622" spans="9:20" x14ac:dyDescent="0.25">
      <c r="I5622" s="3"/>
      <c r="J5622" s="3"/>
      <c r="K5622" s="3"/>
      <c r="L5622" s="3"/>
      <c r="M5622" s="3"/>
      <c r="N5622" s="3"/>
      <c r="O5622" s="3"/>
      <c r="P5622" s="3"/>
      <c r="Q5622" s="3"/>
      <c r="R5622" s="3"/>
      <c r="S5622" s="3"/>
      <c r="T5622" s="3"/>
    </row>
    <row r="5625" spans="9:20" x14ac:dyDescent="0.25">
      <c r="I5625" s="3"/>
      <c r="J5625" s="3"/>
      <c r="K5625" s="3"/>
      <c r="L5625" s="3"/>
    </row>
    <row r="5626" spans="9:20" x14ac:dyDescent="0.25">
      <c r="I5626" s="3"/>
      <c r="J5626" s="3"/>
      <c r="K5626" s="3"/>
      <c r="L5626" s="3"/>
      <c r="M5626" s="3"/>
      <c r="N5626" s="3"/>
      <c r="O5626" s="3"/>
      <c r="P5626" s="3"/>
      <c r="Q5626" s="3"/>
      <c r="R5626" s="3"/>
      <c r="S5626" s="3"/>
      <c r="T5626" s="3"/>
    </row>
    <row r="5629" spans="9:20" x14ac:dyDescent="0.25">
      <c r="I5629" s="3"/>
      <c r="J5629" s="3"/>
      <c r="K5629" s="3"/>
      <c r="L5629" s="3"/>
    </row>
    <row r="5630" spans="9:20" x14ac:dyDescent="0.25">
      <c r="I5630" s="3"/>
      <c r="J5630" s="3"/>
      <c r="K5630" s="3"/>
      <c r="L5630" s="3"/>
      <c r="M5630" s="3"/>
      <c r="N5630" s="3"/>
      <c r="O5630" s="3"/>
      <c r="P5630" s="3"/>
      <c r="Q5630" s="3"/>
      <c r="R5630" s="3"/>
      <c r="S5630" s="3"/>
      <c r="T5630" s="3"/>
    </row>
    <row r="5633" spans="9:20" x14ac:dyDescent="0.25">
      <c r="I5633" s="3"/>
      <c r="J5633" s="3"/>
      <c r="K5633" s="3"/>
      <c r="L5633" s="3"/>
    </row>
    <row r="5634" spans="9:20" x14ac:dyDescent="0.25">
      <c r="I5634" s="3"/>
      <c r="J5634" s="3"/>
      <c r="K5634" s="3"/>
      <c r="L5634" s="3"/>
      <c r="M5634" s="3"/>
      <c r="N5634" s="3"/>
      <c r="O5634" s="3"/>
      <c r="P5634" s="3"/>
      <c r="Q5634" s="3"/>
      <c r="R5634" s="3"/>
      <c r="S5634" s="3"/>
      <c r="T5634" s="3"/>
    </row>
    <row r="5637" spans="9:20" x14ac:dyDescent="0.25">
      <c r="I5637" s="3"/>
      <c r="J5637" s="3"/>
      <c r="K5637" s="3"/>
      <c r="L5637" s="3"/>
    </row>
    <row r="5638" spans="9:20" x14ac:dyDescent="0.25">
      <c r="I5638" s="3"/>
      <c r="J5638" s="3"/>
      <c r="K5638" s="3"/>
      <c r="L5638" s="3"/>
      <c r="M5638" s="3"/>
      <c r="N5638" s="3"/>
      <c r="O5638" s="3"/>
      <c r="P5638" s="3"/>
      <c r="Q5638" s="3"/>
      <c r="R5638" s="3"/>
      <c r="S5638" s="3"/>
      <c r="T5638" s="3"/>
    </row>
    <row r="5641" spans="9:20" x14ac:dyDescent="0.25">
      <c r="I5641" s="3"/>
      <c r="J5641" s="3"/>
      <c r="K5641" s="3"/>
      <c r="L5641" s="3"/>
    </row>
    <row r="5642" spans="9:20" x14ac:dyDescent="0.25">
      <c r="I5642" s="3"/>
      <c r="J5642" s="3"/>
      <c r="K5642" s="3"/>
      <c r="L5642" s="3"/>
      <c r="M5642" s="3"/>
      <c r="N5642" s="3"/>
      <c r="O5642" s="3"/>
      <c r="P5642" s="3"/>
      <c r="Q5642" s="3"/>
      <c r="R5642" s="3"/>
      <c r="S5642" s="3"/>
      <c r="T5642" s="3"/>
    </row>
    <row r="5645" spans="9:20" x14ac:dyDescent="0.25">
      <c r="I5645" s="3"/>
      <c r="J5645" s="3"/>
      <c r="K5645" s="3"/>
      <c r="L5645" s="3"/>
    </row>
    <row r="5646" spans="9:20" x14ac:dyDescent="0.25">
      <c r="I5646" s="3"/>
      <c r="J5646" s="3"/>
      <c r="K5646" s="3"/>
      <c r="L5646" s="3"/>
      <c r="M5646" s="3"/>
      <c r="N5646" s="3"/>
      <c r="O5646" s="3"/>
      <c r="P5646" s="3"/>
      <c r="Q5646" s="3"/>
      <c r="R5646" s="3"/>
      <c r="S5646" s="3"/>
      <c r="T5646" s="3"/>
    </row>
    <row r="5649" spans="9:20" x14ac:dyDescent="0.25">
      <c r="I5649" s="3"/>
      <c r="J5649" s="3"/>
      <c r="K5649" s="3"/>
      <c r="L5649" s="3"/>
    </row>
    <row r="5650" spans="9:20" x14ac:dyDescent="0.25">
      <c r="I5650" s="3"/>
      <c r="J5650" s="3"/>
      <c r="K5650" s="3"/>
      <c r="L5650" s="3"/>
      <c r="M5650" s="3"/>
      <c r="N5650" s="3"/>
      <c r="O5650" s="3"/>
      <c r="P5650" s="3"/>
      <c r="Q5650" s="3"/>
      <c r="R5650" s="3"/>
      <c r="S5650" s="3"/>
      <c r="T5650" s="3"/>
    </row>
    <row r="5653" spans="9:20" x14ac:dyDescent="0.25">
      <c r="I5653" s="3"/>
      <c r="J5653" s="3"/>
      <c r="K5653" s="3"/>
      <c r="L5653" s="3"/>
    </row>
    <row r="5654" spans="9:20" x14ac:dyDescent="0.25">
      <c r="I5654" s="3"/>
      <c r="J5654" s="3"/>
      <c r="K5654" s="3"/>
      <c r="L5654" s="3"/>
      <c r="M5654" s="3"/>
      <c r="N5654" s="3"/>
      <c r="O5654" s="3"/>
      <c r="P5654" s="3"/>
      <c r="Q5654" s="3"/>
      <c r="R5654" s="3"/>
      <c r="S5654" s="3"/>
      <c r="T5654" s="3"/>
    </row>
    <row r="5657" spans="9:20" x14ac:dyDescent="0.25">
      <c r="I5657" s="3"/>
      <c r="J5657" s="3"/>
      <c r="K5657" s="3"/>
      <c r="L5657" s="3"/>
    </row>
    <row r="5658" spans="9:20" x14ac:dyDescent="0.25">
      <c r="I5658" s="3"/>
      <c r="J5658" s="3"/>
      <c r="K5658" s="3"/>
      <c r="L5658" s="3"/>
      <c r="M5658" s="3"/>
      <c r="N5658" s="3"/>
      <c r="O5658" s="3"/>
      <c r="P5658" s="3"/>
      <c r="Q5658" s="3"/>
      <c r="R5658" s="3"/>
      <c r="S5658" s="3"/>
      <c r="T5658" s="3"/>
    </row>
    <row r="5661" spans="9:20" x14ac:dyDescent="0.25">
      <c r="I5661" s="3"/>
      <c r="J5661" s="3"/>
      <c r="K5661" s="3"/>
      <c r="L5661" s="3"/>
    </row>
    <row r="5662" spans="9:20" x14ac:dyDescent="0.25">
      <c r="I5662" s="3"/>
      <c r="J5662" s="3"/>
      <c r="K5662" s="3"/>
      <c r="L5662" s="3"/>
      <c r="M5662" s="3"/>
      <c r="N5662" s="3"/>
      <c r="O5662" s="3"/>
      <c r="P5662" s="3"/>
      <c r="Q5662" s="3"/>
      <c r="R5662" s="3"/>
      <c r="S5662" s="3"/>
      <c r="T5662" s="3"/>
    </row>
    <row r="5665" spans="9:20" x14ac:dyDescent="0.25">
      <c r="I5665" s="3"/>
      <c r="J5665" s="3"/>
      <c r="K5665" s="3"/>
      <c r="L5665" s="3"/>
    </row>
    <row r="5666" spans="9:20" x14ac:dyDescent="0.25">
      <c r="I5666" s="3"/>
      <c r="J5666" s="3"/>
      <c r="K5666" s="3"/>
      <c r="L5666" s="3"/>
      <c r="M5666" s="3"/>
      <c r="N5666" s="3"/>
      <c r="O5666" s="3"/>
      <c r="P5666" s="3"/>
      <c r="Q5666" s="3"/>
      <c r="R5666" s="3"/>
      <c r="S5666" s="3"/>
      <c r="T5666" s="3"/>
    </row>
    <row r="5669" spans="9:20" x14ac:dyDescent="0.25">
      <c r="I5669" s="3"/>
      <c r="J5669" s="3"/>
      <c r="K5669" s="3"/>
      <c r="L5669" s="3"/>
    </row>
    <row r="5670" spans="9:20" x14ac:dyDescent="0.25">
      <c r="I5670" s="3"/>
      <c r="J5670" s="3"/>
      <c r="K5670" s="3"/>
      <c r="L5670" s="3"/>
      <c r="M5670" s="3"/>
      <c r="N5670" s="3"/>
      <c r="O5670" s="3"/>
      <c r="P5670" s="3"/>
      <c r="Q5670" s="3"/>
      <c r="R5670" s="3"/>
      <c r="S5670" s="3"/>
      <c r="T5670" s="3"/>
    </row>
    <row r="5673" spans="9:20" x14ac:dyDescent="0.25">
      <c r="I5673" s="3"/>
      <c r="J5673" s="3"/>
      <c r="K5673" s="3"/>
      <c r="L5673" s="3"/>
    </row>
    <row r="5674" spans="9:20" x14ac:dyDescent="0.25">
      <c r="I5674" s="3"/>
      <c r="J5674" s="3"/>
      <c r="K5674" s="3"/>
      <c r="L5674" s="3"/>
      <c r="M5674" s="3"/>
      <c r="N5674" s="3"/>
      <c r="O5674" s="3"/>
      <c r="P5674" s="3"/>
      <c r="Q5674" s="3"/>
      <c r="R5674" s="3"/>
      <c r="S5674" s="3"/>
      <c r="T5674" s="3"/>
    </row>
    <row r="5677" spans="9:20" x14ac:dyDescent="0.25">
      <c r="I5677" s="3"/>
      <c r="J5677" s="3"/>
      <c r="K5677" s="3"/>
      <c r="L5677" s="3"/>
    </row>
    <row r="5678" spans="9:20" x14ac:dyDescent="0.25">
      <c r="I5678" s="3"/>
      <c r="J5678" s="3"/>
      <c r="K5678" s="3"/>
      <c r="L5678" s="3"/>
      <c r="M5678" s="3"/>
      <c r="N5678" s="3"/>
      <c r="O5678" s="3"/>
      <c r="P5678" s="3"/>
      <c r="Q5678" s="3"/>
      <c r="R5678" s="3"/>
      <c r="S5678" s="3"/>
      <c r="T5678" s="3"/>
    </row>
    <row r="5681" spans="9:20" x14ac:dyDescent="0.25">
      <c r="I5681" s="3"/>
      <c r="J5681" s="3"/>
      <c r="K5681" s="3"/>
      <c r="L5681" s="3"/>
    </row>
    <row r="5682" spans="9:20" x14ac:dyDescent="0.25">
      <c r="I5682" s="3"/>
      <c r="J5682" s="3"/>
      <c r="K5682" s="3"/>
      <c r="L5682" s="3"/>
      <c r="M5682" s="3"/>
      <c r="N5682" s="3"/>
      <c r="O5682" s="3"/>
      <c r="P5682" s="3"/>
      <c r="Q5682" s="3"/>
      <c r="R5682" s="3"/>
      <c r="S5682" s="3"/>
      <c r="T5682" s="3"/>
    </row>
    <row r="5685" spans="9:20" x14ac:dyDescent="0.25">
      <c r="I5685" s="3"/>
      <c r="J5685" s="3"/>
      <c r="K5685" s="3"/>
      <c r="L5685" s="3"/>
    </row>
    <row r="5686" spans="9:20" x14ac:dyDescent="0.25">
      <c r="I5686" s="3"/>
      <c r="J5686" s="3"/>
      <c r="K5686" s="3"/>
      <c r="L5686" s="3"/>
      <c r="M5686" s="3"/>
      <c r="N5686" s="3"/>
      <c r="O5686" s="3"/>
      <c r="P5686" s="3"/>
      <c r="Q5686" s="3"/>
      <c r="R5686" s="3"/>
      <c r="S5686" s="3"/>
      <c r="T5686" s="3"/>
    </row>
    <row r="5689" spans="9:20" x14ac:dyDescent="0.25">
      <c r="I5689" s="3"/>
      <c r="J5689" s="3"/>
      <c r="K5689" s="3"/>
      <c r="L5689" s="3"/>
    </row>
    <row r="5690" spans="9:20" x14ac:dyDescent="0.25">
      <c r="I5690" s="3"/>
      <c r="J5690" s="3"/>
      <c r="K5690" s="3"/>
      <c r="L5690" s="3"/>
      <c r="M5690" s="3"/>
      <c r="N5690" s="3"/>
      <c r="O5690" s="3"/>
      <c r="P5690" s="3"/>
      <c r="Q5690" s="3"/>
      <c r="R5690" s="3"/>
      <c r="S5690" s="3"/>
      <c r="T5690" s="3"/>
    </row>
    <row r="5693" spans="9:20" x14ac:dyDescent="0.25">
      <c r="I5693" s="3"/>
      <c r="J5693" s="3"/>
      <c r="K5693" s="3"/>
      <c r="L5693" s="3"/>
    </row>
    <row r="5694" spans="9:20" x14ac:dyDescent="0.25">
      <c r="I5694" s="3"/>
      <c r="J5694" s="3"/>
      <c r="K5694" s="3"/>
      <c r="L5694" s="3"/>
      <c r="M5694" s="3"/>
      <c r="N5694" s="3"/>
      <c r="O5694" s="3"/>
      <c r="P5694" s="3"/>
      <c r="Q5694" s="3"/>
      <c r="R5694" s="3"/>
      <c r="S5694" s="3"/>
      <c r="T5694" s="3"/>
    </row>
    <row r="5697" spans="9:20" x14ac:dyDescent="0.25">
      <c r="I5697" s="3"/>
      <c r="J5697" s="3"/>
      <c r="K5697" s="3"/>
      <c r="L5697" s="3"/>
    </row>
    <row r="5698" spans="9:20" x14ac:dyDescent="0.25">
      <c r="I5698" s="3"/>
      <c r="J5698" s="3"/>
      <c r="K5698" s="3"/>
      <c r="L5698" s="3"/>
      <c r="M5698" s="3"/>
      <c r="N5698" s="3"/>
      <c r="O5698" s="3"/>
      <c r="P5698" s="3"/>
      <c r="Q5698" s="3"/>
      <c r="R5698" s="3"/>
      <c r="S5698" s="3"/>
      <c r="T5698" s="3"/>
    </row>
    <row r="5701" spans="9:20" x14ac:dyDescent="0.25">
      <c r="I5701" s="3"/>
      <c r="J5701" s="3"/>
      <c r="K5701" s="3"/>
      <c r="L5701" s="3"/>
    </row>
    <row r="5702" spans="9:20" x14ac:dyDescent="0.25">
      <c r="I5702" s="3"/>
      <c r="J5702" s="3"/>
      <c r="K5702" s="3"/>
      <c r="L5702" s="3"/>
      <c r="M5702" s="3"/>
      <c r="N5702" s="3"/>
      <c r="O5702" s="3"/>
      <c r="P5702" s="3"/>
      <c r="Q5702" s="3"/>
      <c r="R5702" s="3"/>
      <c r="S5702" s="3"/>
      <c r="T5702" s="3"/>
    </row>
    <row r="5705" spans="9:20" x14ac:dyDescent="0.25">
      <c r="I5705" s="3"/>
      <c r="J5705" s="3"/>
      <c r="K5705" s="3"/>
      <c r="L5705" s="3"/>
    </row>
    <row r="5706" spans="9:20" x14ac:dyDescent="0.25">
      <c r="I5706" s="3"/>
      <c r="J5706" s="3"/>
      <c r="K5706" s="3"/>
      <c r="L5706" s="3"/>
      <c r="M5706" s="3"/>
      <c r="N5706" s="3"/>
      <c r="O5706" s="3"/>
      <c r="P5706" s="3"/>
      <c r="Q5706" s="3"/>
      <c r="R5706" s="3"/>
      <c r="S5706" s="3"/>
      <c r="T5706" s="3"/>
    </row>
    <row r="5709" spans="9:20" x14ac:dyDescent="0.25">
      <c r="I5709" s="3"/>
      <c r="J5709" s="3"/>
      <c r="K5709" s="3"/>
      <c r="L5709" s="3"/>
    </row>
    <row r="5710" spans="9:20" x14ac:dyDescent="0.25">
      <c r="I5710" s="3"/>
      <c r="J5710" s="3"/>
      <c r="K5710" s="3"/>
      <c r="L5710" s="3"/>
      <c r="M5710" s="3"/>
      <c r="N5710" s="3"/>
      <c r="O5710" s="3"/>
      <c r="P5710" s="3"/>
      <c r="Q5710" s="3"/>
      <c r="R5710" s="3"/>
      <c r="S5710" s="3"/>
      <c r="T5710" s="3"/>
    </row>
    <row r="5713" spans="9:20" x14ac:dyDescent="0.25">
      <c r="I5713" s="3"/>
      <c r="J5713" s="3"/>
      <c r="K5713" s="3"/>
      <c r="L5713" s="3"/>
    </row>
    <row r="5714" spans="9:20" x14ac:dyDescent="0.25">
      <c r="I5714" s="3"/>
      <c r="J5714" s="3"/>
      <c r="K5714" s="3"/>
      <c r="L5714" s="3"/>
      <c r="M5714" s="3"/>
      <c r="N5714" s="3"/>
      <c r="O5714" s="3"/>
      <c r="P5714" s="3"/>
      <c r="Q5714" s="3"/>
      <c r="R5714" s="3"/>
      <c r="S5714" s="3"/>
      <c r="T5714" s="3"/>
    </row>
    <row r="5717" spans="9:20" x14ac:dyDescent="0.25">
      <c r="I5717" s="3"/>
      <c r="J5717" s="3"/>
      <c r="K5717" s="3"/>
      <c r="L5717" s="3"/>
    </row>
    <row r="5718" spans="9:20" x14ac:dyDescent="0.25">
      <c r="I5718" s="3"/>
      <c r="J5718" s="3"/>
      <c r="K5718" s="3"/>
      <c r="L5718" s="3"/>
      <c r="M5718" s="3"/>
      <c r="N5718" s="3"/>
      <c r="O5718" s="3"/>
      <c r="P5718" s="3"/>
      <c r="Q5718" s="3"/>
      <c r="R5718" s="3"/>
      <c r="S5718" s="3"/>
      <c r="T5718" s="3"/>
    </row>
    <row r="5721" spans="9:20" x14ac:dyDescent="0.25">
      <c r="I5721" s="3"/>
      <c r="J5721" s="3"/>
      <c r="K5721" s="3"/>
      <c r="L5721" s="3"/>
    </row>
    <row r="5722" spans="9:20" x14ac:dyDescent="0.25">
      <c r="I5722" s="3"/>
      <c r="J5722" s="3"/>
      <c r="K5722" s="3"/>
      <c r="L5722" s="3"/>
      <c r="M5722" s="3"/>
      <c r="N5722" s="3"/>
      <c r="O5722" s="3"/>
      <c r="P5722" s="3"/>
      <c r="Q5722" s="3"/>
      <c r="R5722" s="3"/>
      <c r="S5722" s="3"/>
      <c r="T5722" s="3"/>
    </row>
    <row r="5725" spans="9:20" x14ac:dyDescent="0.25">
      <c r="I5725" s="3"/>
      <c r="J5725" s="3"/>
      <c r="K5725" s="3"/>
      <c r="L5725" s="3"/>
    </row>
    <row r="5726" spans="9:20" x14ac:dyDescent="0.25">
      <c r="I5726" s="3"/>
      <c r="J5726" s="3"/>
      <c r="K5726" s="3"/>
      <c r="L5726" s="3"/>
      <c r="M5726" s="3"/>
      <c r="N5726" s="3"/>
      <c r="O5726" s="3"/>
      <c r="P5726" s="3"/>
      <c r="Q5726" s="3"/>
      <c r="R5726" s="3"/>
      <c r="S5726" s="3"/>
      <c r="T5726" s="3"/>
    </row>
    <row r="5729" spans="9:20" x14ac:dyDescent="0.25">
      <c r="I5729" s="3"/>
      <c r="J5729" s="3"/>
      <c r="K5729" s="3"/>
      <c r="L5729" s="3"/>
    </row>
    <row r="5730" spans="9:20" x14ac:dyDescent="0.25">
      <c r="I5730" s="3"/>
      <c r="J5730" s="3"/>
      <c r="K5730" s="3"/>
      <c r="L5730" s="3"/>
      <c r="M5730" s="3"/>
      <c r="N5730" s="3"/>
      <c r="O5730" s="3"/>
      <c r="P5730" s="3"/>
      <c r="Q5730" s="3"/>
      <c r="R5730" s="3"/>
      <c r="S5730" s="3"/>
      <c r="T5730" s="3"/>
    </row>
    <row r="5733" spans="9:20" x14ac:dyDescent="0.25">
      <c r="I5733" s="3"/>
      <c r="J5733" s="3"/>
      <c r="K5733" s="3"/>
      <c r="L5733" s="3"/>
    </row>
    <row r="5734" spans="9:20" x14ac:dyDescent="0.25">
      <c r="I5734" s="3"/>
      <c r="J5734" s="3"/>
      <c r="K5734" s="3"/>
      <c r="L5734" s="3"/>
      <c r="M5734" s="3"/>
      <c r="N5734" s="3"/>
      <c r="O5734" s="3"/>
      <c r="P5734" s="3"/>
      <c r="Q5734" s="3"/>
      <c r="R5734" s="3"/>
      <c r="S5734" s="3"/>
      <c r="T5734" s="3"/>
    </row>
    <row r="5737" spans="9:20" x14ac:dyDescent="0.25">
      <c r="I5737" s="3"/>
      <c r="J5737" s="3"/>
      <c r="K5737" s="3"/>
      <c r="L5737" s="3"/>
    </row>
    <row r="5738" spans="9:20" x14ac:dyDescent="0.25">
      <c r="I5738" s="3"/>
      <c r="J5738" s="3"/>
      <c r="K5738" s="3"/>
      <c r="L5738" s="3"/>
      <c r="M5738" s="3"/>
      <c r="N5738" s="3"/>
      <c r="O5738" s="3"/>
      <c r="P5738" s="3"/>
      <c r="Q5738" s="3"/>
      <c r="R5738" s="3"/>
      <c r="S5738" s="3"/>
      <c r="T5738" s="3"/>
    </row>
    <row r="5741" spans="9:20" x14ac:dyDescent="0.25">
      <c r="I5741" s="3"/>
      <c r="J5741" s="3"/>
      <c r="K5741" s="3"/>
      <c r="L5741" s="3"/>
    </row>
    <row r="5742" spans="9:20" x14ac:dyDescent="0.25">
      <c r="I5742" s="3"/>
      <c r="J5742" s="3"/>
      <c r="K5742" s="3"/>
      <c r="L5742" s="3"/>
      <c r="M5742" s="3"/>
      <c r="N5742" s="3"/>
      <c r="O5742" s="3"/>
      <c r="P5742" s="3"/>
      <c r="Q5742" s="3"/>
      <c r="R5742" s="3"/>
      <c r="S5742" s="3"/>
      <c r="T5742" s="3"/>
    </row>
    <row r="5745" spans="9:20" x14ac:dyDescent="0.25">
      <c r="I5745" s="3"/>
      <c r="J5745" s="3"/>
      <c r="K5745" s="3"/>
      <c r="L5745" s="3"/>
    </row>
    <row r="5746" spans="9:20" x14ac:dyDescent="0.25">
      <c r="I5746" s="3"/>
      <c r="J5746" s="3"/>
      <c r="K5746" s="3"/>
      <c r="L5746" s="3"/>
      <c r="M5746" s="3"/>
      <c r="N5746" s="3"/>
      <c r="O5746" s="3"/>
      <c r="P5746" s="3"/>
      <c r="Q5746" s="3"/>
      <c r="R5746" s="3"/>
      <c r="S5746" s="3"/>
      <c r="T5746" s="3"/>
    </row>
    <row r="5749" spans="9:20" x14ac:dyDescent="0.25">
      <c r="I5749" s="3"/>
      <c r="J5749" s="3"/>
      <c r="K5749" s="3"/>
      <c r="L5749" s="3"/>
    </row>
    <row r="5750" spans="9:20" x14ac:dyDescent="0.25">
      <c r="I5750" s="3"/>
      <c r="J5750" s="3"/>
      <c r="K5750" s="3"/>
      <c r="L5750" s="3"/>
      <c r="M5750" s="3"/>
      <c r="N5750" s="3"/>
      <c r="O5750" s="3"/>
      <c r="P5750" s="3"/>
      <c r="Q5750" s="3"/>
      <c r="R5750" s="3"/>
      <c r="S5750" s="3"/>
      <c r="T5750" s="3"/>
    </row>
    <row r="5753" spans="9:20" x14ac:dyDescent="0.25">
      <c r="I5753" s="3"/>
      <c r="J5753" s="3"/>
      <c r="K5753" s="3"/>
      <c r="L5753" s="3"/>
    </row>
    <row r="5754" spans="9:20" x14ac:dyDescent="0.25">
      <c r="I5754" s="3"/>
      <c r="J5754" s="3"/>
      <c r="K5754" s="3"/>
      <c r="L5754" s="3"/>
      <c r="M5754" s="3"/>
      <c r="N5754" s="3"/>
      <c r="O5754" s="3"/>
      <c r="P5754" s="3"/>
      <c r="Q5754" s="3"/>
      <c r="R5754" s="3"/>
      <c r="S5754" s="3"/>
      <c r="T5754" s="3"/>
    </row>
    <row r="5757" spans="9:20" x14ac:dyDescent="0.25">
      <c r="I5757" s="3"/>
      <c r="J5757" s="3"/>
      <c r="K5757" s="3"/>
      <c r="L5757" s="3"/>
    </row>
    <row r="5758" spans="9:20" x14ac:dyDescent="0.25">
      <c r="I5758" s="3"/>
      <c r="J5758" s="3"/>
      <c r="K5758" s="3"/>
      <c r="L5758" s="3"/>
      <c r="M5758" s="3"/>
      <c r="N5758" s="3"/>
      <c r="O5758" s="3"/>
      <c r="P5758" s="3"/>
      <c r="Q5758" s="3"/>
      <c r="R5758" s="3"/>
      <c r="S5758" s="3"/>
      <c r="T5758" s="3"/>
    </row>
    <row r="5761" spans="9:20" x14ac:dyDescent="0.25">
      <c r="I5761" s="3"/>
      <c r="J5761" s="3"/>
      <c r="K5761" s="3"/>
      <c r="L5761" s="3"/>
    </row>
    <row r="5762" spans="9:20" x14ac:dyDescent="0.25">
      <c r="I5762" s="3"/>
      <c r="J5762" s="3"/>
      <c r="K5762" s="3"/>
      <c r="L5762" s="3"/>
      <c r="M5762" s="3"/>
      <c r="N5762" s="3"/>
      <c r="O5762" s="3"/>
      <c r="P5762" s="3"/>
      <c r="Q5762" s="3"/>
      <c r="R5762" s="3"/>
      <c r="S5762" s="3"/>
      <c r="T5762" s="3"/>
    </row>
    <row r="5765" spans="9:20" x14ac:dyDescent="0.25">
      <c r="I5765" s="3"/>
      <c r="J5765" s="3"/>
      <c r="K5765" s="3"/>
      <c r="L5765" s="3"/>
    </row>
    <row r="5766" spans="9:20" x14ac:dyDescent="0.25">
      <c r="I5766" s="3"/>
      <c r="J5766" s="3"/>
      <c r="K5766" s="3"/>
      <c r="L5766" s="3"/>
      <c r="M5766" s="3"/>
      <c r="N5766" s="3"/>
      <c r="O5766" s="3"/>
      <c r="P5766" s="3"/>
      <c r="Q5766" s="3"/>
      <c r="R5766" s="3"/>
      <c r="S5766" s="3"/>
      <c r="T5766" s="3"/>
    </row>
    <row r="5769" spans="9:20" x14ac:dyDescent="0.25">
      <c r="I5769" s="3"/>
      <c r="J5769" s="3"/>
      <c r="K5769" s="3"/>
      <c r="L5769" s="3"/>
    </row>
    <row r="5770" spans="9:20" x14ac:dyDescent="0.25">
      <c r="I5770" s="3"/>
      <c r="J5770" s="3"/>
      <c r="K5770" s="3"/>
      <c r="L5770" s="3"/>
      <c r="M5770" s="3"/>
      <c r="N5770" s="3"/>
      <c r="O5770" s="3"/>
      <c r="P5770" s="3"/>
      <c r="Q5770" s="3"/>
      <c r="R5770" s="3"/>
      <c r="S5770" s="3"/>
      <c r="T5770" s="3"/>
    </row>
    <row r="5773" spans="9:20" x14ac:dyDescent="0.25">
      <c r="I5773" s="3"/>
      <c r="J5773" s="3"/>
      <c r="K5773" s="3"/>
      <c r="L5773" s="3"/>
    </row>
    <row r="5774" spans="9:20" x14ac:dyDescent="0.25">
      <c r="I5774" s="3"/>
      <c r="J5774" s="3"/>
      <c r="K5774" s="3"/>
      <c r="L5774" s="3"/>
      <c r="M5774" s="3"/>
      <c r="N5774" s="3"/>
      <c r="O5774" s="3"/>
      <c r="P5774" s="3"/>
      <c r="Q5774" s="3"/>
      <c r="R5774" s="3"/>
      <c r="S5774" s="3"/>
      <c r="T5774" s="3"/>
    </row>
    <row r="5777" spans="9:20" x14ac:dyDescent="0.25">
      <c r="I5777" s="3"/>
      <c r="J5777" s="3"/>
      <c r="K5777" s="3"/>
      <c r="L5777" s="3"/>
    </row>
    <row r="5778" spans="9:20" x14ac:dyDescent="0.25">
      <c r="I5778" s="3"/>
      <c r="J5778" s="3"/>
      <c r="K5778" s="3"/>
      <c r="L5778" s="3"/>
      <c r="M5778" s="3"/>
      <c r="N5778" s="3"/>
      <c r="O5778" s="3"/>
      <c r="P5778" s="3"/>
      <c r="Q5778" s="3"/>
      <c r="R5778" s="3"/>
      <c r="S5778" s="3"/>
      <c r="T5778" s="3"/>
    </row>
    <row r="5781" spans="9:20" x14ac:dyDescent="0.25">
      <c r="I5781" s="3"/>
      <c r="J5781" s="3"/>
      <c r="K5781" s="3"/>
      <c r="L5781" s="3"/>
    </row>
    <row r="5782" spans="9:20" x14ac:dyDescent="0.25">
      <c r="I5782" s="3"/>
      <c r="J5782" s="3"/>
      <c r="K5782" s="3"/>
      <c r="L5782" s="3"/>
      <c r="M5782" s="3"/>
      <c r="N5782" s="3"/>
      <c r="O5782" s="3"/>
      <c r="P5782" s="3"/>
      <c r="Q5782" s="3"/>
      <c r="R5782" s="3"/>
      <c r="S5782" s="3"/>
      <c r="T5782" s="3"/>
    </row>
    <row r="5785" spans="9:20" x14ac:dyDescent="0.25">
      <c r="I5785" s="3"/>
      <c r="J5785" s="3"/>
      <c r="K5785" s="3"/>
      <c r="L5785" s="3"/>
    </row>
    <row r="5786" spans="9:20" x14ac:dyDescent="0.25">
      <c r="I5786" s="3"/>
      <c r="J5786" s="3"/>
      <c r="K5786" s="3"/>
      <c r="L5786" s="3"/>
      <c r="M5786" s="3"/>
      <c r="N5786" s="3"/>
      <c r="O5786" s="3"/>
      <c r="P5786" s="3"/>
      <c r="Q5786" s="3"/>
      <c r="R5786" s="3"/>
      <c r="S5786" s="3"/>
      <c r="T5786" s="3"/>
    </row>
    <row r="5789" spans="9:20" x14ac:dyDescent="0.25">
      <c r="I5789" s="3"/>
      <c r="J5789" s="3"/>
      <c r="K5789" s="3"/>
      <c r="L5789" s="3"/>
    </row>
    <row r="5790" spans="9:20" x14ac:dyDescent="0.25">
      <c r="I5790" s="3"/>
      <c r="J5790" s="3"/>
      <c r="K5790" s="3"/>
      <c r="L5790" s="3"/>
      <c r="M5790" s="3"/>
      <c r="N5790" s="3"/>
      <c r="O5790" s="3"/>
      <c r="P5790" s="3"/>
      <c r="Q5790" s="3"/>
      <c r="R5790" s="3"/>
      <c r="S5790" s="3"/>
      <c r="T5790" s="3"/>
    </row>
    <row r="5793" spans="9:20" x14ac:dyDescent="0.25">
      <c r="I5793" s="3"/>
      <c r="J5793" s="3"/>
      <c r="K5793" s="3"/>
      <c r="L5793" s="3"/>
    </row>
    <row r="5794" spans="9:20" x14ac:dyDescent="0.25">
      <c r="I5794" s="3"/>
      <c r="J5794" s="3"/>
      <c r="K5794" s="3"/>
      <c r="L5794" s="3"/>
      <c r="M5794" s="3"/>
      <c r="N5794" s="3"/>
      <c r="O5794" s="3"/>
      <c r="P5794" s="3"/>
      <c r="Q5794" s="3"/>
      <c r="R5794" s="3"/>
      <c r="S5794" s="3"/>
      <c r="T5794" s="3"/>
    </row>
    <row r="5797" spans="9:20" x14ac:dyDescent="0.25">
      <c r="I5797" s="3"/>
      <c r="J5797" s="3"/>
      <c r="K5797" s="3"/>
      <c r="L5797" s="3"/>
    </row>
    <row r="5798" spans="9:20" x14ac:dyDescent="0.25">
      <c r="I5798" s="3"/>
      <c r="J5798" s="3"/>
      <c r="K5798" s="3"/>
      <c r="L5798" s="3"/>
      <c r="M5798" s="3"/>
      <c r="N5798" s="3"/>
      <c r="O5798" s="3"/>
      <c r="P5798" s="3"/>
      <c r="Q5798" s="3"/>
      <c r="R5798" s="3"/>
      <c r="S5798" s="3"/>
      <c r="T5798" s="3"/>
    </row>
    <row r="5801" spans="9:20" x14ac:dyDescent="0.25">
      <c r="I5801" s="3"/>
      <c r="J5801" s="3"/>
      <c r="K5801" s="3"/>
      <c r="L5801" s="3"/>
    </row>
    <row r="5802" spans="9:20" x14ac:dyDescent="0.25">
      <c r="I5802" s="3"/>
      <c r="J5802" s="3"/>
      <c r="K5802" s="3"/>
      <c r="L5802" s="3"/>
      <c r="M5802" s="3"/>
      <c r="N5802" s="3"/>
      <c r="O5802" s="3"/>
      <c r="P5802" s="3"/>
      <c r="Q5802" s="3"/>
      <c r="R5802" s="3"/>
      <c r="S5802" s="3"/>
      <c r="T5802" s="3"/>
    </row>
    <row r="5805" spans="9:20" x14ac:dyDescent="0.25">
      <c r="I5805" s="3"/>
      <c r="J5805" s="3"/>
      <c r="K5805" s="3"/>
      <c r="L5805" s="3"/>
    </row>
    <row r="5806" spans="9:20" x14ac:dyDescent="0.25">
      <c r="I5806" s="3"/>
      <c r="J5806" s="3"/>
      <c r="K5806" s="3"/>
      <c r="L5806" s="3"/>
      <c r="M5806" s="3"/>
      <c r="N5806" s="3"/>
      <c r="O5806" s="3"/>
      <c r="P5806" s="3"/>
      <c r="Q5806" s="3"/>
      <c r="R5806" s="3"/>
      <c r="S5806" s="3"/>
      <c r="T5806" s="3"/>
    </row>
    <row r="5809" spans="9:20" x14ac:dyDescent="0.25">
      <c r="I5809" s="3"/>
      <c r="J5809" s="3"/>
      <c r="K5809" s="3"/>
      <c r="L5809" s="3"/>
    </row>
    <row r="5810" spans="9:20" x14ac:dyDescent="0.25">
      <c r="I5810" s="3"/>
      <c r="J5810" s="3"/>
      <c r="K5810" s="3"/>
      <c r="L5810" s="3"/>
      <c r="M5810" s="3"/>
      <c r="N5810" s="3"/>
      <c r="O5810" s="3"/>
      <c r="P5810" s="3"/>
      <c r="Q5810" s="3"/>
      <c r="R5810" s="3"/>
      <c r="S5810" s="3"/>
      <c r="T5810" s="3"/>
    </row>
    <row r="5813" spans="9:20" x14ac:dyDescent="0.25">
      <c r="I5813" s="3"/>
      <c r="J5813" s="3"/>
      <c r="K5813" s="3"/>
      <c r="L5813" s="3"/>
    </row>
    <row r="5814" spans="9:20" x14ac:dyDescent="0.25">
      <c r="I5814" s="3"/>
      <c r="J5814" s="3"/>
      <c r="K5814" s="3"/>
      <c r="L5814" s="3"/>
      <c r="M5814" s="3"/>
      <c r="N5814" s="3"/>
      <c r="O5814" s="3"/>
      <c r="P5814" s="3"/>
      <c r="Q5814" s="3"/>
      <c r="R5814" s="3"/>
      <c r="S5814" s="3"/>
      <c r="T5814" s="3"/>
    </row>
    <row r="5817" spans="9:20" x14ac:dyDescent="0.25">
      <c r="I5817" s="3"/>
      <c r="J5817" s="3"/>
      <c r="K5817" s="3"/>
      <c r="L5817" s="3"/>
    </row>
    <row r="5818" spans="9:20" x14ac:dyDescent="0.25">
      <c r="I5818" s="3"/>
      <c r="J5818" s="3"/>
      <c r="K5818" s="3"/>
      <c r="L5818" s="3"/>
      <c r="M5818" s="3"/>
      <c r="N5818" s="3"/>
      <c r="O5818" s="3"/>
      <c r="P5818" s="3"/>
      <c r="Q5818" s="3"/>
      <c r="R5818" s="3"/>
      <c r="S5818" s="3"/>
      <c r="T5818" s="3"/>
    </row>
    <row r="5821" spans="9:20" x14ac:dyDescent="0.25">
      <c r="I5821" s="3"/>
      <c r="J5821" s="3"/>
      <c r="K5821" s="3"/>
      <c r="L5821" s="3"/>
    </row>
    <row r="5822" spans="9:20" x14ac:dyDescent="0.25">
      <c r="I5822" s="3"/>
      <c r="J5822" s="3"/>
      <c r="K5822" s="3"/>
      <c r="L5822" s="3"/>
      <c r="M5822" s="3"/>
      <c r="N5822" s="3"/>
      <c r="O5822" s="3"/>
      <c r="P5822" s="3"/>
      <c r="Q5822" s="3"/>
      <c r="R5822" s="3"/>
      <c r="S5822" s="3"/>
      <c r="T5822" s="3"/>
    </row>
    <row r="5825" spans="9:20" x14ac:dyDescent="0.25">
      <c r="I5825" s="3"/>
      <c r="J5825" s="3"/>
      <c r="K5825" s="3"/>
      <c r="L5825" s="3"/>
    </row>
    <row r="5826" spans="9:20" x14ac:dyDescent="0.25">
      <c r="I5826" s="3"/>
      <c r="J5826" s="3"/>
      <c r="K5826" s="3"/>
      <c r="L5826" s="3"/>
      <c r="M5826" s="3"/>
      <c r="N5826" s="3"/>
      <c r="O5826" s="3"/>
      <c r="P5826" s="3"/>
      <c r="Q5826" s="3"/>
      <c r="R5826" s="3"/>
      <c r="S5826" s="3"/>
      <c r="T5826" s="3"/>
    </row>
    <row r="5829" spans="9:20" x14ac:dyDescent="0.25">
      <c r="I5829" s="3"/>
      <c r="J5829" s="3"/>
      <c r="K5829" s="3"/>
      <c r="L5829" s="3"/>
    </row>
    <row r="5830" spans="9:20" x14ac:dyDescent="0.25">
      <c r="I5830" s="3"/>
      <c r="J5830" s="3"/>
      <c r="K5830" s="3"/>
      <c r="L5830" s="3"/>
      <c r="M5830" s="3"/>
      <c r="N5830" s="3"/>
      <c r="O5830" s="3"/>
      <c r="P5830" s="3"/>
      <c r="Q5830" s="3"/>
      <c r="R5830" s="3"/>
      <c r="S5830" s="3"/>
      <c r="T5830" s="3"/>
    </row>
    <row r="5833" spans="9:20" x14ac:dyDescent="0.25">
      <c r="I5833" s="3"/>
      <c r="J5833" s="3"/>
      <c r="K5833" s="3"/>
      <c r="L5833" s="3"/>
    </row>
    <row r="5834" spans="9:20" x14ac:dyDescent="0.25">
      <c r="I5834" s="3"/>
      <c r="J5834" s="3"/>
      <c r="K5834" s="3"/>
      <c r="L5834" s="3"/>
      <c r="M5834" s="3"/>
      <c r="N5834" s="3"/>
      <c r="O5834" s="3"/>
      <c r="P5834" s="3"/>
      <c r="Q5834" s="3"/>
      <c r="R5834" s="3"/>
      <c r="S5834" s="3"/>
      <c r="T5834" s="3"/>
    </row>
    <row r="5837" spans="9:20" x14ac:dyDescent="0.25">
      <c r="I5837" s="3"/>
      <c r="J5837" s="3"/>
      <c r="K5837" s="3"/>
      <c r="L5837" s="3"/>
    </row>
    <row r="5838" spans="9:20" x14ac:dyDescent="0.25">
      <c r="I5838" s="3"/>
      <c r="J5838" s="3"/>
      <c r="K5838" s="3"/>
      <c r="L5838" s="3"/>
      <c r="M5838" s="3"/>
      <c r="N5838" s="3"/>
      <c r="O5838" s="3"/>
      <c r="P5838" s="3"/>
      <c r="Q5838" s="3"/>
      <c r="R5838" s="3"/>
      <c r="S5838" s="3"/>
      <c r="T5838" s="3"/>
    </row>
    <row r="5841" spans="9:20" x14ac:dyDescent="0.25">
      <c r="I5841" s="3"/>
      <c r="J5841" s="3"/>
      <c r="K5841" s="3"/>
      <c r="L5841" s="3"/>
    </row>
    <row r="5842" spans="9:20" x14ac:dyDescent="0.25">
      <c r="I5842" s="3"/>
      <c r="J5842" s="3"/>
      <c r="K5842" s="3"/>
      <c r="L5842" s="3"/>
      <c r="M5842" s="3"/>
      <c r="N5842" s="3"/>
      <c r="O5842" s="3"/>
      <c r="P5842" s="3"/>
      <c r="Q5842" s="3"/>
      <c r="R5842" s="3"/>
      <c r="S5842" s="3"/>
      <c r="T5842" s="3"/>
    </row>
    <row r="5845" spans="9:20" x14ac:dyDescent="0.25">
      <c r="I5845" s="3"/>
      <c r="J5845" s="3"/>
      <c r="K5845" s="3"/>
      <c r="L5845" s="3"/>
    </row>
    <row r="5846" spans="9:20" x14ac:dyDescent="0.25">
      <c r="I5846" s="3"/>
      <c r="J5846" s="3"/>
      <c r="K5846" s="3"/>
      <c r="L5846" s="3"/>
      <c r="M5846" s="3"/>
      <c r="N5846" s="3"/>
      <c r="O5846" s="3"/>
      <c r="P5846" s="3"/>
      <c r="Q5846" s="3"/>
      <c r="R5846" s="3"/>
      <c r="S5846" s="3"/>
      <c r="T5846" s="3"/>
    </row>
    <row r="5849" spans="9:20" x14ac:dyDescent="0.25">
      <c r="I5849" s="3"/>
      <c r="J5849" s="3"/>
      <c r="K5849" s="3"/>
      <c r="L5849" s="3"/>
    </row>
    <row r="5850" spans="9:20" x14ac:dyDescent="0.25">
      <c r="I5850" s="3"/>
      <c r="J5850" s="3"/>
      <c r="K5850" s="3"/>
      <c r="L5850" s="3"/>
      <c r="M5850" s="3"/>
      <c r="N5850" s="3"/>
      <c r="O5850" s="3"/>
      <c r="P5850" s="3"/>
      <c r="Q5850" s="3"/>
      <c r="R5850" s="3"/>
      <c r="S5850" s="3"/>
      <c r="T5850" s="3"/>
    </row>
    <row r="5853" spans="9:20" x14ac:dyDescent="0.25">
      <c r="I5853" s="3"/>
      <c r="J5853" s="3"/>
      <c r="K5853" s="3"/>
      <c r="L5853" s="3"/>
    </row>
    <row r="5854" spans="9:20" x14ac:dyDescent="0.25">
      <c r="I5854" s="3"/>
      <c r="J5854" s="3"/>
      <c r="K5854" s="3"/>
      <c r="L5854" s="3"/>
      <c r="M5854" s="3"/>
      <c r="N5854" s="3"/>
      <c r="O5854" s="3"/>
      <c r="P5854" s="3"/>
      <c r="Q5854" s="3"/>
      <c r="R5854" s="3"/>
      <c r="S5854" s="3"/>
      <c r="T5854" s="3"/>
    </row>
    <row r="5857" spans="9:20" x14ac:dyDescent="0.25">
      <c r="I5857" s="3"/>
      <c r="J5857" s="3"/>
      <c r="K5857" s="3"/>
      <c r="L5857" s="3"/>
    </row>
    <row r="5858" spans="9:20" x14ac:dyDescent="0.25">
      <c r="I5858" s="3"/>
      <c r="J5858" s="3"/>
      <c r="K5858" s="3"/>
      <c r="L5858" s="3"/>
      <c r="M5858" s="3"/>
      <c r="N5858" s="3"/>
      <c r="O5858" s="3"/>
      <c r="P5858" s="3"/>
      <c r="Q5858" s="3"/>
      <c r="R5858" s="3"/>
      <c r="S5858" s="3"/>
      <c r="T5858" s="3"/>
    </row>
    <row r="5861" spans="9:20" x14ac:dyDescent="0.25">
      <c r="I5861" s="3"/>
      <c r="J5861" s="3"/>
      <c r="K5861" s="3"/>
      <c r="L5861" s="3"/>
    </row>
    <row r="5862" spans="9:20" x14ac:dyDescent="0.25">
      <c r="I5862" s="3"/>
      <c r="J5862" s="3"/>
      <c r="K5862" s="3"/>
      <c r="L5862" s="3"/>
      <c r="M5862" s="3"/>
      <c r="N5862" s="3"/>
      <c r="O5862" s="3"/>
      <c r="P5862" s="3"/>
      <c r="Q5862" s="3"/>
      <c r="R5862" s="3"/>
      <c r="S5862" s="3"/>
      <c r="T5862" s="3"/>
    </row>
    <row r="5865" spans="9:20" x14ac:dyDescent="0.25">
      <c r="I5865" s="3"/>
      <c r="J5865" s="3"/>
      <c r="K5865" s="3"/>
      <c r="L5865" s="3"/>
    </row>
    <row r="5866" spans="9:20" x14ac:dyDescent="0.25">
      <c r="I5866" s="3"/>
      <c r="J5866" s="3"/>
      <c r="K5866" s="3"/>
      <c r="L5866" s="3"/>
      <c r="M5866" s="3"/>
      <c r="N5866" s="3"/>
      <c r="O5866" s="3"/>
      <c r="P5866" s="3"/>
      <c r="Q5866" s="3"/>
      <c r="R5866" s="3"/>
      <c r="S5866" s="3"/>
      <c r="T5866" s="3"/>
    </row>
    <row r="5869" spans="9:20" x14ac:dyDescent="0.25">
      <c r="I5869" s="3"/>
      <c r="J5869" s="3"/>
      <c r="K5869" s="3"/>
      <c r="L5869" s="3"/>
    </row>
    <row r="5870" spans="9:20" x14ac:dyDescent="0.25">
      <c r="I5870" s="3"/>
      <c r="J5870" s="3"/>
      <c r="K5870" s="3"/>
      <c r="L5870" s="3"/>
      <c r="M5870" s="3"/>
      <c r="N5870" s="3"/>
      <c r="O5870" s="3"/>
      <c r="P5870" s="3"/>
      <c r="Q5870" s="3"/>
      <c r="R5870" s="3"/>
      <c r="S5870" s="3"/>
      <c r="T5870" s="3"/>
    </row>
    <row r="5873" spans="9:20" x14ac:dyDescent="0.25">
      <c r="I5873" s="3"/>
      <c r="J5873" s="3"/>
      <c r="K5873" s="3"/>
      <c r="L5873" s="3"/>
    </row>
    <row r="5874" spans="9:20" x14ac:dyDescent="0.25">
      <c r="I5874" s="3"/>
      <c r="J5874" s="3"/>
      <c r="K5874" s="3"/>
      <c r="L5874" s="3"/>
      <c r="M5874" s="3"/>
      <c r="N5874" s="3"/>
      <c r="O5874" s="3"/>
      <c r="P5874" s="3"/>
      <c r="Q5874" s="3"/>
      <c r="R5874" s="3"/>
      <c r="S5874" s="3"/>
      <c r="T5874" s="3"/>
    </row>
    <row r="5877" spans="9:20" x14ac:dyDescent="0.25">
      <c r="I5877" s="3"/>
      <c r="J5877" s="3"/>
      <c r="K5877" s="3"/>
      <c r="L5877" s="3"/>
    </row>
    <row r="5878" spans="9:20" x14ac:dyDescent="0.25">
      <c r="I5878" s="3"/>
      <c r="J5878" s="3"/>
      <c r="K5878" s="3"/>
      <c r="L5878" s="3"/>
      <c r="M5878" s="3"/>
      <c r="N5878" s="3"/>
      <c r="O5878" s="3"/>
      <c r="P5878" s="3"/>
      <c r="Q5878" s="3"/>
      <c r="R5878" s="3"/>
      <c r="S5878" s="3"/>
      <c r="T5878" s="3"/>
    </row>
    <row r="5881" spans="9:20" x14ac:dyDescent="0.25">
      <c r="I5881" s="3"/>
      <c r="J5881" s="3"/>
      <c r="K5881" s="3"/>
      <c r="L5881" s="3"/>
    </row>
    <row r="5882" spans="9:20" x14ac:dyDescent="0.25">
      <c r="I5882" s="3"/>
      <c r="J5882" s="3"/>
      <c r="K5882" s="3"/>
      <c r="L5882" s="3"/>
      <c r="M5882" s="3"/>
      <c r="N5882" s="3"/>
      <c r="O5882" s="3"/>
      <c r="P5882" s="3"/>
      <c r="Q5882" s="3"/>
      <c r="R5882" s="3"/>
      <c r="S5882" s="3"/>
      <c r="T5882" s="3"/>
    </row>
    <row r="5885" spans="9:20" x14ac:dyDescent="0.25">
      <c r="I5885" s="3"/>
      <c r="J5885" s="3"/>
      <c r="K5885" s="3"/>
      <c r="L5885" s="3"/>
    </row>
    <row r="5886" spans="9:20" x14ac:dyDescent="0.25">
      <c r="I5886" s="3"/>
      <c r="J5886" s="3"/>
      <c r="K5886" s="3"/>
      <c r="L5886" s="3"/>
      <c r="M5886" s="3"/>
      <c r="N5886" s="3"/>
      <c r="O5886" s="3"/>
      <c r="P5886" s="3"/>
      <c r="Q5886" s="3"/>
      <c r="R5886" s="3"/>
      <c r="S5886" s="3"/>
      <c r="T5886" s="3"/>
    </row>
    <row r="5889" spans="9:20" x14ac:dyDescent="0.25">
      <c r="I5889" s="3"/>
      <c r="J5889" s="3"/>
      <c r="K5889" s="3"/>
      <c r="L5889" s="3"/>
    </row>
    <row r="5890" spans="9:20" x14ac:dyDescent="0.25">
      <c r="I5890" s="3"/>
      <c r="J5890" s="3"/>
      <c r="K5890" s="3"/>
      <c r="L5890" s="3"/>
      <c r="M5890" s="3"/>
      <c r="N5890" s="3"/>
      <c r="O5890" s="3"/>
      <c r="P5890" s="3"/>
      <c r="Q5890" s="3"/>
      <c r="R5890" s="3"/>
      <c r="S5890" s="3"/>
      <c r="T5890" s="3"/>
    </row>
    <row r="5893" spans="9:20" x14ac:dyDescent="0.25">
      <c r="I5893" s="3"/>
      <c r="J5893" s="3"/>
      <c r="K5893" s="3"/>
      <c r="L5893" s="3"/>
    </row>
    <row r="5894" spans="9:20" x14ac:dyDescent="0.25">
      <c r="I5894" s="3"/>
      <c r="J5894" s="3"/>
      <c r="K5894" s="3"/>
      <c r="L5894" s="3"/>
      <c r="M5894" s="3"/>
      <c r="N5894" s="3"/>
      <c r="O5894" s="3"/>
      <c r="P5894" s="3"/>
      <c r="Q5894" s="3"/>
      <c r="R5894" s="3"/>
      <c r="S5894" s="3"/>
      <c r="T5894" s="3"/>
    </row>
    <row r="5897" spans="9:20" x14ac:dyDescent="0.25">
      <c r="I5897" s="3"/>
      <c r="J5897" s="3"/>
      <c r="K5897" s="3"/>
      <c r="L5897" s="3"/>
    </row>
    <row r="5898" spans="9:20" x14ac:dyDescent="0.25">
      <c r="I5898" s="3"/>
      <c r="J5898" s="3"/>
      <c r="K5898" s="3"/>
      <c r="L5898" s="3"/>
      <c r="M5898" s="3"/>
      <c r="N5898" s="3"/>
      <c r="O5898" s="3"/>
      <c r="P5898" s="3"/>
      <c r="Q5898" s="3"/>
      <c r="R5898" s="3"/>
      <c r="S5898" s="3"/>
      <c r="T5898" s="3"/>
    </row>
    <row r="5901" spans="9:20" x14ac:dyDescent="0.25">
      <c r="I5901" s="3"/>
      <c r="J5901" s="3"/>
      <c r="K5901" s="3"/>
      <c r="L5901" s="3"/>
    </row>
    <row r="5902" spans="9:20" x14ac:dyDescent="0.25">
      <c r="I5902" s="3"/>
      <c r="J5902" s="3"/>
      <c r="K5902" s="3"/>
      <c r="L5902" s="3"/>
      <c r="M5902" s="3"/>
      <c r="N5902" s="3"/>
      <c r="O5902" s="3"/>
      <c r="P5902" s="3"/>
      <c r="Q5902" s="3"/>
      <c r="R5902" s="3"/>
      <c r="S5902" s="3"/>
      <c r="T5902" s="3"/>
    </row>
    <row r="5905" spans="9:20" x14ac:dyDescent="0.25">
      <c r="I5905" s="3"/>
      <c r="J5905" s="3"/>
      <c r="K5905" s="3"/>
      <c r="L5905" s="3"/>
    </row>
    <row r="5906" spans="9:20" x14ac:dyDescent="0.25">
      <c r="I5906" s="3"/>
      <c r="J5906" s="3"/>
      <c r="K5906" s="3"/>
      <c r="L5906" s="3"/>
      <c r="M5906" s="3"/>
      <c r="N5906" s="3"/>
      <c r="O5906" s="3"/>
      <c r="P5906" s="3"/>
      <c r="Q5906" s="3"/>
      <c r="R5906" s="3"/>
      <c r="S5906" s="3"/>
      <c r="T5906" s="3"/>
    </row>
    <row r="5909" spans="9:20" x14ac:dyDescent="0.25">
      <c r="I5909" s="3"/>
      <c r="J5909" s="3"/>
      <c r="K5909" s="3"/>
      <c r="L5909" s="3"/>
    </row>
    <row r="5910" spans="9:20" x14ac:dyDescent="0.25">
      <c r="I5910" s="3"/>
      <c r="J5910" s="3"/>
      <c r="K5910" s="3"/>
      <c r="L5910" s="3"/>
      <c r="M5910" s="3"/>
      <c r="N5910" s="3"/>
      <c r="O5910" s="3"/>
      <c r="P5910" s="3"/>
      <c r="Q5910" s="3"/>
      <c r="R5910" s="3"/>
      <c r="S5910" s="3"/>
      <c r="T5910" s="3"/>
    </row>
    <row r="5913" spans="9:20" x14ac:dyDescent="0.25">
      <c r="I5913" s="3"/>
      <c r="J5913" s="3"/>
      <c r="K5913" s="3"/>
      <c r="L5913" s="3"/>
    </row>
    <row r="5914" spans="9:20" x14ac:dyDescent="0.25">
      <c r="I5914" s="3"/>
      <c r="J5914" s="3"/>
      <c r="K5914" s="3"/>
      <c r="L5914" s="3"/>
      <c r="M5914" s="3"/>
      <c r="N5914" s="3"/>
      <c r="O5914" s="3"/>
      <c r="P5914" s="3"/>
      <c r="Q5914" s="3"/>
      <c r="R5914" s="3"/>
      <c r="S5914" s="3"/>
      <c r="T5914" s="3"/>
    </row>
    <row r="5917" spans="9:20" x14ac:dyDescent="0.25">
      <c r="I5917" s="3"/>
      <c r="J5917" s="3"/>
      <c r="K5917" s="3"/>
      <c r="L5917" s="3"/>
    </row>
    <row r="5918" spans="9:20" x14ac:dyDescent="0.25">
      <c r="I5918" s="3"/>
      <c r="J5918" s="3"/>
      <c r="K5918" s="3"/>
      <c r="L5918" s="3"/>
      <c r="M5918" s="3"/>
      <c r="N5918" s="3"/>
      <c r="O5918" s="3"/>
      <c r="P5918" s="3"/>
      <c r="Q5918" s="3"/>
      <c r="R5918" s="3"/>
      <c r="S5918" s="3"/>
      <c r="T5918" s="3"/>
    </row>
    <row r="5921" spans="9:20" x14ac:dyDescent="0.25">
      <c r="I5921" s="3"/>
      <c r="J5921" s="3"/>
      <c r="K5921" s="3"/>
      <c r="L5921" s="3"/>
    </row>
    <row r="5922" spans="9:20" x14ac:dyDescent="0.25">
      <c r="I5922" s="3"/>
      <c r="J5922" s="3"/>
      <c r="K5922" s="3"/>
      <c r="L5922" s="3"/>
      <c r="M5922" s="3"/>
      <c r="N5922" s="3"/>
      <c r="O5922" s="3"/>
      <c r="P5922" s="3"/>
      <c r="Q5922" s="3"/>
      <c r="R5922" s="3"/>
      <c r="S5922" s="3"/>
      <c r="T5922" s="3"/>
    </row>
    <row r="5925" spans="9:20" x14ac:dyDescent="0.25">
      <c r="I5925" s="3"/>
      <c r="J5925" s="3"/>
      <c r="K5925" s="3"/>
      <c r="L5925" s="3"/>
    </row>
    <row r="5926" spans="9:20" x14ac:dyDescent="0.25">
      <c r="I5926" s="3"/>
      <c r="J5926" s="3"/>
      <c r="K5926" s="3"/>
      <c r="L5926" s="3"/>
      <c r="M5926" s="3"/>
      <c r="N5926" s="3"/>
      <c r="O5926" s="3"/>
      <c r="P5926" s="3"/>
      <c r="Q5926" s="3"/>
      <c r="R5926" s="3"/>
      <c r="S5926" s="3"/>
      <c r="T5926" s="3"/>
    </row>
    <row r="5929" spans="9:20" x14ac:dyDescent="0.25">
      <c r="I5929" s="3"/>
      <c r="J5929" s="3"/>
      <c r="K5929" s="3"/>
      <c r="L5929" s="3"/>
    </row>
    <row r="5930" spans="9:20" x14ac:dyDescent="0.25">
      <c r="I5930" s="3"/>
      <c r="J5930" s="3"/>
      <c r="K5930" s="3"/>
      <c r="L5930" s="3"/>
      <c r="M5930" s="3"/>
      <c r="N5930" s="3"/>
      <c r="O5930" s="3"/>
      <c r="P5930" s="3"/>
      <c r="Q5930" s="3"/>
      <c r="R5930" s="3"/>
      <c r="S5930" s="3"/>
      <c r="T5930" s="3"/>
    </row>
    <row r="5933" spans="9:20" x14ac:dyDescent="0.25">
      <c r="I5933" s="3"/>
      <c r="J5933" s="3"/>
      <c r="K5933" s="3"/>
      <c r="L5933" s="3"/>
    </row>
    <row r="5934" spans="9:20" x14ac:dyDescent="0.25">
      <c r="I5934" s="3"/>
      <c r="J5934" s="3"/>
      <c r="K5934" s="3"/>
      <c r="L5934" s="3"/>
      <c r="M5934" s="3"/>
      <c r="N5934" s="3"/>
      <c r="O5934" s="3"/>
      <c r="P5934" s="3"/>
      <c r="Q5934" s="3"/>
      <c r="R5934" s="3"/>
      <c r="S5934" s="3"/>
      <c r="T5934" s="3"/>
    </row>
    <row r="5937" spans="9:20" x14ac:dyDescent="0.25">
      <c r="I5937" s="3"/>
      <c r="J5937" s="3"/>
      <c r="K5937" s="3"/>
      <c r="L5937" s="3"/>
    </row>
    <row r="5938" spans="9:20" x14ac:dyDescent="0.25">
      <c r="I5938" s="3"/>
      <c r="J5938" s="3"/>
      <c r="K5938" s="3"/>
      <c r="L5938" s="3"/>
      <c r="M5938" s="3"/>
      <c r="N5938" s="3"/>
      <c r="O5938" s="3"/>
      <c r="P5938" s="3"/>
      <c r="Q5938" s="3"/>
      <c r="R5938" s="3"/>
      <c r="S5938" s="3"/>
      <c r="T5938" s="3"/>
    </row>
    <row r="5941" spans="9:20" x14ac:dyDescent="0.25">
      <c r="I5941" s="3"/>
      <c r="J5941" s="3"/>
      <c r="K5941" s="3"/>
      <c r="L5941" s="3"/>
    </row>
    <row r="5942" spans="9:20" x14ac:dyDescent="0.25">
      <c r="I5942" s="3"/>
      <c r="J5942" s="3"/>
      <c r="K5942" s="3"/>
      <c r="L5942" s="3"/>
      <c r="M5942" s="3"/>
      <c r="N5942" s="3"/>
      <c r="O5942" s="3"/>
      <c r="P5942" s="3"/>
      <c r="Q5942" s="3"/>
      <c r="R5942" s="3"/>
      <c r="S5942" s="3"/>
      <c r="T5942" s="3"/>
    </row>
    <row r="5945" spans="9:20" x14ac:dyDescent="0.25">
      <c r="I5945" s="3"/>
      <c r="J5945" s="3"/>
      <c r="K5945" s="3"/>
      <c r="L5945" s="3"/>
    </row>
    <row r="5946" spans="9:20" x14ac:dyDescent="0.25">
      <c r="I5946" s="3"/>
      <c r="J5946" s="3"/>
      <c r="K5946" s="3"/>
      <c r="L5946" s="3"/>
      <c r="M5946" s="3"/>
      <c r="N5946" s="3"/>
      <c r="O5946" s="3"/>
      <c r="P5946" s="3"/>
      <c r="Q5946" s="3"/>
      <c r="R5946" s="3"/>
      <c r="S5946" s="3"/>
      <c r="T5946" s="3"/>
    </row>
    <row r="5949" spans="9:20" x14ac:dyDescent="0.25">
      <c r="I5949" s="3"/>
      <c r="J5949" s="3"/>
      <c r="K5949" s="3"/>
      <c r="L5949" s="3"/>
    </row>
    <row r="5950" spans="9:20" x14ac:dyDescent="0.25">
      <c r="I5950" s="3"/>
      <c r="J5950" s="3"/>
      <c r="K5950" s="3"/>
      <c r="L5950" s="3"/>
      <c r="M5950" s="3"/>
      <c r="N5950" s="3"/>
      <c r="O5950" s="3"/>
      <c r="P5950" s="3"/>
      <c r="Q5950" s="3"/>
      <c r="R5950" s="3"/>
      <c r="S5950" s="3"/>
      <c r="T5950" s="3"/>
    </row>
    <row r="5953" spans="9:20" x14ac:dyDescent="0.25">
      <c r="I5953" s="3"/>
      <c r="J5953" s="3"/>
      <c r="K5953" s="3"/>
      <c r="L5953" s="3"/>
    </row>
    <row r="5954" spans="9:20" x14ac:dyDescent="0.25">
      <c r="I5954" s="3"/>
      <c r="J5954" s="3"/>
      <c r="K5954" s="3"/>
      <c r="L5954" s="3"/>
      <c r="M5954" s="3"/>
      <c r="N5954" s="3"/>
      <c r="O5954" s="3"/>
      <c r="P5954" s="3"/>
      <c r="Q5954" s="3"/>
      <c r="R5954" s="3"/>
      <c r="S5954" s="3"/>
      <c r="T5954" s="3"/>
    </row>
    <row r="5957" spans="9:20" x14ac:dyDescent="0.25">
      <c r="I5957" s="3"/>
      <c r="J5957" s="3"/>
      <c r="K5957" s="3"/>
      <c r="L5957" s="3"/>
    </row>
    <row r="5958" spans="9:20" x14ac:dyDescent="0.25">
      <c r="I5958" s="3"/>
      <c r="J5958" s="3"/>
      <c r="K5958" s="3"/>
      <c r="L5958" s="3"/>
      <c r="M5958" s="3"/>
      <c r="N5958" s="3"/>
      <c r="O5958" s="3"/>
      <c r="P5958" s="3"/>
      <c r="Q5958" s="3"/>
      <c r="R5958" s="3"/>
      <c r="S5958" s="3"/>
      <c r="T5958" s="3"/>
    </row>
    <row r="5961" spans="9:20" x14ac:dyDescent="0.25">
      <c r="I5961" s="3"/>
      <c r="J5961" s="3"/>
      <c r="K5961" s="3"/>
      <c r="L5961" s="3"/>
    </row>
    <row r="5962" spans="9:20" x14ac:dyDescent="0.25">
      <c r="I5962" s="3"/>
      <c r="J5962" s="3"/>
      <c r="K5962" s="3"/>
      <c r="L5962" s="3"/>
      <c r="M5962" s="3"/>
      <c r="N5962" s="3"/>
      <c r="O5962" s="3"/>
      <c r="P5962" s="3"/>
      <c r="Q5962" s="3"/>
      <c r="R5962" s="3"/>
      <c r="S5962" s="3"/>
      <c r="T5962" s="3"/>
    </row>
    <row r="5965" spans="9:20" x14ac:dyDescent="0.25">
      <c r="I5965" s="3"/>
      <c r="J5965" s="3"/>
      <c r="K5965" s="3"/>
      <c r="L5965" s="3"/>
    </row>
    <row r="5966" spans="9:20" x14ac:dyDescent="0.25">
      <c r="I5966" s="3"/>
      <c r="J5966" s="3"/>
      <c r="K5966" s="3"/>
      <c r="L5966" s="3"/>
      <c r="M5966" s="3"/>
      <c r="N5966" s="3"/>
      <c r="O5966" s="3"/>
      <c r="P5966" s="3"/>
      <c r="Q5966" s="3"/>
      <c r="R5966" s="3"/>
      <c r="S5966" s="3"/>
      <c r="T5966" s="3"/>
    </row>
    <row r="5969" spans="9:20" x14ac:dyDescent="0.25">
      <c r="I5969" s="3"/>
      <c r="J5969" s="3"/>
      <c r="K5969" s="3"/>
      <c r="L5969" s="3"/>
    </row>
    <row r="5970" spans="9:20" x14ac:dyDescent="0.25">
      <c r="I5970" s="3"/>
      <c r="J5970" s="3"/>
      <c r="K5970" s="3"/>
      <c r="L5970" s="3"/>
      <c r="M5970" s="3"/>
      <c r="N5970" s="3"/>
      <c r="O5970" s="3"/>
      <c r="P5970" s="3"/>
      <c r="Q5970" s="3"/>
      <c r="R5970" s="3"/>
      <c r="S5970" s="3"/>
      <c r="T5970" s="3"/>
    </row>
    <row r="5973" spans="9:20" x14ac:dyDescent="0.25">
      <c r="I5973" s="3"/>
      <c r="J5973" s="3"/>
      <c r="K5973" s="3"/>
      <c r="L5973" s="3"/>
    </row>
    <row r="5974" spans="9:20" x14ac:dyDescent="0.25">
      <c r="I5974" s="3"/>
      <c r="J5974" s="3"/>
      <c r="K5974" s="3"/>
      <c r="L5974" s="3"/>
      <c r="M5974" s="3"/>
      <c r="N5974" s="3"/>
      <c r="O5974" s="3"/>
      <c r="P5974" s="3"/>
      <c r="Q5974" s="3"/>
      <c r="R5974" s="3"/>
      <c r="S5974" s="3"/>
      <c r="T5974" s="3"/>
    </row>
    <row r="5977" spans="9:20" x14ac:dyDescent="0.25">
      <c r="I5977" s="3"/>
      <c r="J5977" s="3"/>
      <c r="K5977" s="3"/>
      <c r="L5977" s="3"/>
    </row>
    <row r="5978" spans="9:20" x14ac:dyDescent="0.25">
      <c r="I5978" s="3"/>
      <c r="J5978" s="3"/>
      <c r="K5978" s="3"/>
      <c r="L5978" s="3"/>
      <c r="M5978" s="3"/>
      <c r="N5978" s="3"/>
      <c r="O5978" s="3"/>
      <c r="P5978" s="3"/>
      <c r="Q5978" s="3"/>
      <c r="R5978" s="3"/>
      <c r="S5978" s="3"/>
      <c r="T5978" s="3"/>
    </row>
    <row r="5981" spans="9:20" x14ac:dyDescent="0.25">
      <c r="I5981" s="3"/>
      <c r="J5981" s="3"/>
      <c r="K5981" s="3"/>
      <c r="L5981" s="3"/>
    </row>
    <row r="5982" spans="9:20" x14ac:dyDescent="0.25">
      <c r="I5982" s="3"/>
      <c r="J5982" s="3"/>
      <c r="K5982" s="3"/>
      <c r="L5982" s="3"/>
      <c r="M5982" s="3"/>
      <c r="N5982" s="3"/>
      <c r="O5982" s="3"/>
      <c r="P5982" s="3"/>
      <c r="Q5982" s="3"/>
      <c r="R5982" s="3"/>
      <c r="S5982" s="3"/>
      <c r="T5982" s="3"/>
    </row>
    <row r="5985" spans="9:20" x14ac:dyDescent="0.25">
      <c r="I5985" s="3"/>
      <c r="J5985" s="3"/>
      <c r="K5985" s="3"/>
      <c r="L5985" s="3"/>
    </row>
    <row r="5986" spans="9:20" x14ac:dyDescent="0.25">
      <c r="I5986" s="3"/>
      <c r="J5986" s="3"/>
      <c r="K5986" s="3"/>
      <c r="L5986" s="3"/>
      <c r="M5986" s="3"/>
      <c r="N5986" s="3"/>
      <c r="O5986" s="3"/>
      <c r="P5986" s="3"/>
      <c r="Q5986" s="3"/>
      <c r="R5986" s="3"/>
      <c r="S5986" s="3"/>
      <c r="T5986" s="3"/>
    </row>
    <row r="5989" spans="9:20" x14ac:dyDescent="0.25">
      <c r="I5989" s="3"/>
      <c r="J5989" s="3"/>
      <c r="K5989" s="3"/>
      <c r="L5989" s="3"/>
    </row>
    <row r="5990" spans="9:20" x14ac:dyDescent="0.25">
      <c r="I5990" s="3"/>
      <c r="J5990" s="3"/>
      <c r="K5990" s="3"/>
      <c r="L5990" s="3"/>
      <c r="M5990" s="3"/>
      <c r="N5990" s="3"/>
      <c r="O5990" s="3"/>
      <c r="P5990" s="3"/>
      <c r="Q5990" s="3"/>
      <c r="R5990" s="3"/>
      <c r="S5990" s="3"/>
      <c r="T5990" s="3"/>
    </row>
    <row r="5993" spans="9:20" x14ac:dyDescent="0.25">
      <c r="I5993" s="3"/>
      <c r="J5993" s="3"/>
      <c r="K5993" s="3"/>
      <c r="L5993" s="3"/>
    </row>
    <row r="5994" spans="9:20" x14ac:dyDescent="0.25">
      <c r="I5994" s="3"/>
      <c r="J5994" s="3"/>
      <c r="K5994" s="3"/>
      <c r="L5994" s="3"/>
      <c r="M5994" s="3"/>
      <c r="N5994" s="3"/>
      <c r="O5994" s="3"/>
      <c r="P5994" s="3"/>
      <c r="Q5994" s="3"/>
      <c r="R5994" s="3"/>
      <c r="S5994" s="3"/>
      <c r="T5994" s="3"/>
    </row>
    <row r="5997" spans="9:20" x14ac:dyDescent="0.25">
      <c r="I5997" s="3"/>
      <c r="J5997" s="3"/>
      <c r="K5997" s="3"/>
      <c r="L5997" s="3"/>
    </row>
    <row r="5998" spans="9:20" x14ac:dyDescent="0.25">
      <c r="I5998" s="3"/>
      <c r="J5998" s="3"/>
      <c r="K5998" s="3"/>
      <c r="L5998" s="3"/>
      <c r="M5998" s="3"/>
      <c r="N5998" s="3"/>
      <c r="O5998" s="3"/>
      <c r="P5998" s="3"/>
      <c r="Q5998" s="3"/>
      <c r="R5998" s="3"/>
      <c r="S5998" s="3"/>
      <c r="T5998" s="3"/>
    </row>
    <row r="6001" spans="9:20" x14ac:dyDescent="0.25">
      <c r="I6001" s="3"/>
      <c r="J6001" s="3"/>
      <c r="K6001" s="3"/>
      <c r="L6001" s="3"/>
    </row>
    <row r="6002" spans="9:20" x14ac:dyDescent="0.25">
      <c r="I6002" s="3"/>
      <c r="J6002" s="3"/>
      <c r="K6002" s="3"/>
      <c r="L6002" s="3"/>
      <c r="M6002" s="3"/>
      <c r="N6002" s="3"/>
      <c r="O6002" s="3"/>
      <c r="P6002" s="3"/>
      <c r="Q6002" s="3"/>
      <c r="R6002" s="3"/>
      <c r="S6002" s="3"/>
      <c r="T6002" s="3"/>
    </row>
    <row r="6005" spans="9:20" x14ac:dyDescent="0.25">
      <c r="I6005" s="3"/>
      <c r="J6005" s="3"/>
      <c r="K6005" s="3"/>
      <c r="L6005" s="3"/>
    </row>
    <row r="6006" spans="9:20" x14ac:dyDescent="0.25">
      <c r="I6006" s="3"/>
      <c r="J6006" s="3"/>
      <c r="K6006" s="3"/>
      <c r="L6006" s="3"/>
      <c r="M6006" s="3"/>
      <c r="N6006" s="3"/>
      <c r="O6006" s="3"/>
      <c r="P6006" s="3"/>
      <c r="Q6006" s="3"/>
      <c r="R6006" s="3"/>
      <c r="S6006" s="3"/>
      <c r="T6006" s="3"/>
    </row>
    <row r="6009" spans="9:20" x14ac:dyDescent="0.25">
      <c r="I6009" s="3"/>
      <c r="J6009" s="3"/>
      <c r="K6009" s="3"/>
      <c r="L6009" s="3"/>
    </row>
    <row r="6010" spans="9:20" x14ac:dyDescent="0.25">
      <c r="I6010" s="3"/>
      <c r="J6010" s="3"/>
      <c r="K6010" s="3"/>
      <c r="L6010" s="3"/>
      <c r="M6010" s="3"/>
      <c r="N6010" s="3"/>
      <c r="O6010" s="3"/>
      <c r="P6010" s="3"/>
      <c r="Q6010" s="3"/>
      <c r="R6010" s="3"/>
      <c r="S6010" s="3"/>
      <c r="T6010" s="3"/>
    </row>
    <row r="6013" spans="9:20" x14ac:dyDescent="0.25">
      <c r="I6013" s="3"/>
      <c r="J6013" s="3"/>
      <c r="K6013" s="3"/>
      <c r="L6013" s="3"/>
    </row>
    <row r="6014" spans="9:20" x14ac:dyDescent="0.25">
      <c r="I6014" s="3"/>
      <c r="J6014" s="3"/>
      <c r="K6014" s="3"/>
      <c r="L6014" s="3"/>
      <c r="M6014" s="3"/>
      <c r="N6014" s="3"/>
      <c r="O6014" s="3"/>
      <c r="P6014" s="3"/>
      <c r="Q6014" s="3"/>
      <c r="R6014" s="3"/>
      <c r="S6014" s="3"/>
      <c r="T6014" s="3"/>
    </row>
    <row r="6017" spans="9:20" x14ac:dyDescent="0.25">
      <c r="I6017" s="3"/>
      <c r="J6017" s="3"/>
      <c r="K6017" s="3"/>
      <c r="L6017" s="3"/>
    </row>
    <row r="6018" spans="9:20" x14ac:dyDescent="0.25">
      <c r="I6018" s="3"/>
      <c r="J6018" s="3"/>
      <c r="K6018" s="3"/>
      <c r="L6018" s="3"/>
      <c r="M6018" s="3"/>
      <c r="N6018" s="3"/>
      <c r="O6018" s="3"/>
      <c r="P6018" s="3"/>
      <c r="Q6018" s="3"/>
      <c r="R6018" s="3"/>
      <c r="S6018" s="3"/>
      <c r="T6018" s="3"/>
    </row>
    <row r="6021" spans="9:20" x14ac:dyDescent="0.25">
      <c r="I6021" s="3"/>
      <c r="J6021" s="3"/>
      <c r="K6021" s="3"/>
      <c r="L6021" s="3"/>
    </row>
    <row r="6022" spans="9:20" x14ac:dyDescent="0.25">
      <c r="I6022" s="3"/>
      <c r="J6022" s="3"/>
      <c r="K6022" s="3"/>
      <c r="L6022" s="3"/>
      <c r="M6022" s="3"/>
      <c r="N6022" s="3"/>
      <c r="O6022" s="3"/>
      <c r="P6022" s="3"/>
      <c r="Q6022" s="3"/>
      <c r="R6022" s="3"/>
      <c r="S6022" s="3"/>
      <c r="T6022" s="3"/>
    </row>
    <row r="6025" spans="9:20" x14ac:dyDescent="0.25">
      <c r="I6025" s="3"/>
      <c r="J6025" s="3"/>
      <c r="K6025" s="3"/>
      <c r="L6025" s="3"/>
    </row>
    <row r="6026" spans="9:20" x14ac:dyDescent="0.25">
      <c r="I6026" s="3"/>
      <c r="J6026" s="3"/>
      <c r="K6026" s="3"/>
      <c r="L6026" s="3"/>
      <c r="M6026" s="3"/>
      <c r="N6026" s="3"/>
      <c r="O6026" s="3"/>
      <c r="P6026" s="3"/>
      <c r="Q6026" s="3"/>
      <c r="R6026" s="3"/>
      <c r="S6026" s="3"/>
      <c r="T6026" s="3"/>
    </row>
    <row r="6029" spans="9:20" x14ac:dyDescent="0.25">
      <c r="I6029" s="3"/>
      <c r="J6029" s="3"/>
      <c r="K6029" s="3"/>
      <c r="L6029" s="3"/>
    </row>
    <row r="6030" spans="9:20" x14ac:dyDescent="0.25">
      <c r="I6030" s="3"/>
      <c r="J6030" s="3"/>
      <c r="K6030" s="3"/>
      <c r="L6030" s="3"/>
      <c r="M6030" s="3"/>
      <c r="N6030" s="3"/>
      <c r="O6030" s="3"/>
      <c r="P6030" s="3"/>
      <c r="Q6030" s="3"/>
      <c r="R6030" s="3"/>
      <c r="S6030" s="3"/>
      <c r="T6030" s="3"/>
    </row>
    <row r="6033" spans="9:20" x14ac:dyDescent="0.25">
      <c r="I6033" s="3"/>
      <c r="J6033" s="3"/>
      <c r="K6033" s="3"/>
      <c r="L6033" s="3"/>
    </row>
    <row r="6034" spans="9:20" x14ac:dyDescent="0.25">
      <c r="I6034" s="3"/>
      <c r="J6034" s="3"/>
      <c r="K6034" s="3"/>
      <c r="L6034" s="3"/>
      <c r="M6034" s="3"/>
      <c r="N6034" s="3"/>
      <c r="O6034" s="3"/>
      <c r="P6034" s="3"/>
      <c r="Q6034" s="3"/>
      <c r="R6034" s="3"/>
      <c r="S6034" s="3"/>
      <c r="T6034" s="3"/>
    </row>
    <row r="6037" spans="9:20" x14ac:dyDescent="0.25">
      <c r="I6037" s="3"/>
      <c r="J6037" s="3"/>
      <c r="K6037" s="3"/>
      <c r="L6037" s="3"/>
    </row>
    <row r="6038" spans="9:20" x14ac:dyDescent="0.25">
      <c r="I6038" s="3"/>
      <c r="J6038" s="3"/>
      <c r="K6038" s="3"/>
      <c r="L6038" s="3"/>
      <c r="M6038" s="3"/>
      <c r="N6038" s="3"/>
      <c r="O6038" s="3"/>
      <c r="P6038" s="3"/>
      <c r="Q6038" s="3"/>
      <c r="R6038" s="3"/>
      <c r="S6038" s="3"/>
      <c r="T6038" s="3"/>
    </row>
    <row r="6041" spans="9:20" x14ac:dyDescent="0.25">
      <c r="I6041" s="3"/>
      <c r="J6041" s="3"/>
      <c r="K6041" s="3"/>
      <c r="L6041" s="3"/>
    </row>
    <row r="6042" spans="9:20" x14ac:dyDescent="0.25">
      <c r="I6042" s="3"/>
      <c r="J6042" s="3"/>
      <c r="K6042" s="3"/>
      <c r="L6042" s="3"/>
      <c r="M6042" s="3"/>
      <c r="N6042" s="3"/>
      <c r="O6042" s="3"/>
      <c r="P6042" s="3"/>
      <c r="Q6042" s="3"/>
      <c r="R6042" s="3"/>
      <c r="S6042" s="3"/>
      <c r="T6042" s="3"/>
    </row>
    <row r="6045" spans="9:20" x14ac:dyDescent="0.25">
      <c r="I6045" s="3"/>
      <c r="J6045" s="3"/>
      <c r="K6045" s="3"/>
      <c r="L6045" s="3"/>
    </row>
    <row r="6046" spans="9:20" x14ac:dyDescent="0.25">
      <c r="I6046" s="3"/>
      <c r="J6046" s="3"/>
      <c r="K6046" s="3"/>
      <c r="L6046" s="3"/>
      <c r="M6046" s="3"/>
      <c r="N6046" s="3"/>
      <c r="O6046" s="3"/>
      <c r="P6046" s="3"/>
      <c r="Q6046" s="3"/>
      <c r="R6046" s="3"/>
      <c r="S6046" s="3"/>
      <c r="T6046" s="3"/>
    </row>
    <row r="6049" spans="9:20" x14ac:dyDescent="0.25">
      <c r="I6049" s="3"/>
      <c r="J6049" s="3"/>
      <c r="K6049" s="3"/>
      <c r="L6049" s="3"/>
    </row>
    <row r="6050" spans="9:20" x14ac:dyDescent="0.25">
      <c r="I6050" s="3"/>
      <c r="J6050" s="3"/>
      <c r="K6050" s="3"/>
      <c r="L6050" s="3"/>
      <c r="M6050" s="3"/>
      <c r="N6050" s="3"/>
      <c r="O6050" s="3"/>
      <c r="P6050" s="3"/>
      <c r="Q6050" s="3"/>
      <c r="R6050" s="3"/>
      <c r="S6050" s="3"/>
      <c r="T6050" s="3"/>
    </row>
    <row r="6053" spans="9:20" x14ac:dyDescent="0.25">
      <c r="I6053" s="3"/>
      <c r="J6053" s="3"/>
      <c r="K6053" s="3"/>
      <c r="L6053" s="3"/>
    </row>
    <row r="6054" spans="9:20" x14ac:dyDescent="0.25">
      <c r="I6054" s="3"/>
      <c r="J6054" s="3"/>
      <c r="K6054" s="3"/>
      <c r="L6054" s="3"/>
      <c r="M6054" s="3"/>
      <c r="N6054" s="3"/>
      <c r="O6054" s="3"/>
      <c r="P6054" s="3"/>
      <c r="Q6054" s="3"/>
      <c r="R6054" s="3"/>
      <c r="S6054" s="3"/>
      <c r="T6054" s="3"/>
    </row>
    <row r="6057" spans="9:20" x14ac:dyDescent="0.25">
      <c r="I6057" s="3"/>
      <c r="J6057" s="3"/>
      <c r="K6057" s="3"/>
      <c r="L6057" s="3"/>
    </row>
    <row r="6058" spans="9:20" x14ac:dyDescent="0.25">
      <c r="I6058" s="3"/>
      <c r="J6058" s="3"/>
      <c r="K6058" s="3"/>
      <c r="L6058" s="3"/>
      <c r="M6058" s="3"/>
      <c r="N6058" s="3"/>
      <c r="O6058" s="3"/>
      <c r="P6058" s="3"/>
      <c r="Q6058" s="3"/>
      <c r="R6058" s="3"/>
      <c r="S6058" s="3"/>
      <c r="T6058" s="3"/>
    </row>
    <row r="6061" spans="9:20" x14ac:dyDescent="0.25">
      <c r="I6061" s="3"/>
      <c r="J6061" s="3"/>
      <c r="K6061" s="3"/>
      <c r="L6061" s="3"/>
    </row>
    <row r="6062" spans="9:20" x14ac:dyDescent="0.25">
      <c r="I6062" s="3"/>
      <c r="J6062" s="3"/>
      <c r="K6062" s="3"/>
      <c r="L6062" s="3"/>
      <c r="M6062" s="3"/>
      <c r="N6062" s="3"/>
      <c r="O6062" s="3"/>
      <c r="P6062" s="3"/>
      <c r="Q6062" s="3"/>
      <c r="R6062" s="3"/>
      <c r="S6062" s="3"/>
      <c r="T6062" s="3"/>
    </row>
    <row r="6065" spans="9:20" x14ac:dyDescent="0.25">
      <c r="I6065" s="3"/>
      <c r="J6065" s="3"/>
      <c r="K6065" s="3"/>
      <c r="L6065" s="3"/>
    </row>
    <row r="6066" spans="9:20" x14ac:dyDescent="0.25">
      <c r="I6066" s="3"/>
      <c r="J6066" s="3"/>
      <c r="K6066" s="3"/>
      <c r="L6066" s="3"/>
      <c r="M6066" s="3"/>
      <c r="N6066" s="3"/>
      <c r="O6066" s="3"/>
      <c r="P6066" s="3"/>
      <c r="Q6066" s="3"/>
      <c r="R6066" s="3"/>
      <c r="S6066" s="3"/>
      <c r="T6066" s="3"/>
    </row>
    <row r="6069" spans="9:20" x14ac:dyDescent="0.25">
      <c r="I6069" s="3"/>
      <c r="J6069" s="3"/>
      <c r="K6069" s="3"/>
      <c r="L6069" s="3"/>
    </row>
    <row r="6070" spans="9:20" x14ac:dyDescent="0.25">
      <c r="I6070" s="3"/>
      <c r="J6070" s="3"/>
      <c r="K6070" s="3"/>
      <c r="L6070" s="3"/>
      <c r="M6070" s="3"/>
      <c r="N6070" s="3"/>
      <c r="O6070" s="3"/>
      <c r="P6070" s="3"/>
      <c r="Q6070" s="3"/>
      <c r="R6070" s="3"/>
      <c r="S6070" s="3"/>
      <c r="T6070" s="3"/>
    </row>
    <row r="6073" spans="9:20" x14ac:dyDescent="0.25">
      <c r="I6073" s="3"/>
      <c r="J6073" s="3"/>
      <c r="K6073" s="3"/>
      <c r="L6073" s="3"/>
    </row>
    <row r="6074" spans="9:20" x14ac:dyDescent="0.25">
      <c r="I6074" s="3"/>
      <c r="J6074" s="3"/>
      <c r="K6074" s="3"/>
      <c r="L6074" s="3"/>
      <c r="M6074" s="3"/>
      <c r="N6074" s="3"/>
      <c r="O6074" s="3"/>
      <c r="P6074" s="3"/>
      <c r="Q6074" s="3"/>
      <c r="R6074" s="3"/>
      <c r="S6074" s="3"/>
      <c r="T6074" s="3"/>
    </row>
    <row r="6077" spans="9:20" x14ac:dyDescent="0.25">
      <c r="I6077" s="3"/>
      <c r="J6077" s="3"/>
      <c r="K6077" s="3"/>
      <c r="L6077" s="3"/>
    </row>
    <row r="6078" spans="9:20" x14ac:dyDescent="0.25">
      <c r="I6078" s="3"/>
      <c r="J6078" s="3"/>
      <c r="K6078" s="3"/>
      <c r="L6078" s="3"/>
      <c r="M6078" s="3"/>
      <c r="N6078" s="3"/>
      <c r="O6078" s="3"/>
      <c r="P6078" s="3"/>
      <c r="Q6078" s="3"/>
      <c r="R6078" s="3"/>
      <c r="S6078" s="3"/>
      <c r="T6078" s="3"/>
    </row>
    <row r="6081" spans="9:20" x14ac:dyDescent="0.25">
      <c r="I6081" s="3"/>
      <c r="J6081" s="3"/>
      <c r="K6081" s="3"/>
      <c r="L6081" s="3"/>
    </row>
    <row r="6082" spans="9:20" x14ac:dyDescent="0.25">
      <c r="I6082" s="3"/>
      <c r="J6082" s="3"/>
      <c r="K6082" s="3"/>
      <c r="L6082" s="3"/>
      <c r="M6082" s="3"/>
      <c r="N6082" s="3"/>
      <c r="O6082" s="3"/>
      <c r="P6082" s="3"/>
      <c r="Q6082" s="3"/>
      <c r="R6082" s="3"/>
      <c r="S6082" s="3"/>
      <c r="T6082" s="3"/>
    </row>
    <row r="6085" spans="9:20" x14ac:dyDescent="0.25">
      <c r="I6085" s="3"/>
      <c r="J6085" s="3"/>
      <c r="K6085" s="3"/>
      <c r="L6085" s="3"/>
    </row>
    <row r="6086" spans="9:20" x14ac:dyDescent="0.25">
      <c r="I6086" s="3"/>
      <c r="J6086" s="3"/>
      <c r="K6086" s="3"/>
      <c r="L6086" s="3"/>
      <c r="M6086" s="3"/>
      <c r="N6086" s="3"/>
      <c r="O6086" s="3"/>
      <c r="P6086" s="3"/>
      <c r="Q6086" s="3"/>
      <c r="R6086" s="3"/>
      <c r="S6086" s="3"/>
      <c r="T6086" s="3"/>
    </row>
    <row r="6089" spans="9:20" x14ac:dyDescent="0.25">
      <c r="I6089" s="3"/>
      <c r="J6089" s="3"/>
      <c r="K6089" s="3"/>
      <c r="L6089" s="3"/>
    </row>
    <row r="6090" spans="9:20" x14ac:dyDescent="0.25">
      <c r="I6090" s="3"/>
      <c r="J6090" s="3"/>
      <c r="K6090" s="3"/>
      <c r="L6090" s="3"/>
      <c r="M6090" s="3"/>
      <c r="N6090" s="3"/>
      <c r="O6090" s="3"/>
      <c r="P6090" s="3"/>
      <c r="Q6090" s="3"/>
      <c r="R6090" s="3"/>
      <c r="S6090" s="3"/>
      <c r="T6090" s="3"/>
    </row>
    <row r="6093" spans="9:20" x14ac:dyDescent="0.25">
      <c r="I6093" s="3"/>
      <c r="J6093" s="3"/>
      <c r="K6093" s="3"/>
      <c r="L6093" s="3"/>
    </row>
    <row r="6094" spans="9:20" x14ac:dyDescent="0.25">
      <c r="I6094" s="3"/>
      <c r="J6094" s="3"/>
      <c r="K6094" s="3"/>
      <c r="L6094" s="3"/>
      <c r="M6094" s="3"/>
      <c r="N6094" s="3"/>
      <c r="O6094" s="3"/>
      <c r="P6094" s="3"/>
      <c r="Q6094" s="3"/>
      <c r="R6094" s="3"/>
      <c r="S6094" s="3"/>
      <c r="T6094" s="3"/>
    </row>
    <row r="6097" spans="9:20" x14ac:dyDescent="0.25">
      <c r="I6097" s="3"/>
      <c r="J6097" s="3"/>
      <c r="K6097" s="3"/>
      <c r="L6097" s="3"/>
    </row>
    <row r="6098" spans="9:20" x14ac:dyDescent="0.25">
      <c r="I6098" s="3"/>
      <c r="J6098" s="3"/>
      <c r="K6098" s="3"/>
      <c r="L6098" s="3"/>
      <c r="M6098" s="3"/>
      <c r="N6098" s="3"/>
      <c r="O6098" s="3"/>
      <c r="P6098" s="3"/>
      <c r="Q6098" s="3"/>
      <c r="R6098" s="3"/>
      <c r="S6098" s="3"/>
      <c r="T6098" s="3"/>
    </row>
    <row r="6101" spans="9:20" x14ac:dyDescent="0.25">
      <c r="I6101" s="3"/>
      <c r="J6101" s="3"/>
      <c r="K6101" s="3"/>
      <c r="L6101" s="3"/>
    </row>
    <row r="6102" spans="9:20" x14ac:dyDescent="0.25">
      <c r="I6102" s="3"/>
      <c r="J6102" s="3"/>
      <c r="K6102" s="3"/>
      <c r="L6102" s="3"/>
      <c r="M6102" s="3"/>
      <c r="N6102" s="3"/>
      <c r="O6102" s="3"/>
      <c r="P6102" s="3"/>
      <c r="Q6102" s="3"/>
      <c r="R6102" s="3"/>
      <c r="S6102" s="3"/>
      <c r="T6102" s="3"/>
    </row>
    <row r="6105" spans="9:20" x14ac:dyDescent="0.25">
      <c r="I6105" s="3"/>
      <c r="J6105" s="3"/>
      <c r="K6105" s="3"/>
      <c r="L6105" s="3"/>
    </row>
    <row r="6106" spans="9:20" x14ac:dyDescent="0.25">
      <c r="I6106" s="3"/>
      <c r="J6106" s="3"/>
      <c r="K6106" s="3"/>
      <c r="L6106" s="3"/>
      <c r="M6106" s="3"/>
      <c r="N6106" s="3"/>
      <c r="O6106" s="3"/>
      <c r="P6106" s="3"/>
      <c r="Q6106" s="3"/>
      <c r="R6106" s="3"/>
      <c r="S6106" s="3"/>
      <c r="T6106" s="3"/>
    </row>
    <row r="6109" spans="9:20" x14ac:dyDescent="0.25">
      <c r="I6109" s="3"/>
      <c r="J6109" s="3"/>
      <c r="K6109" s="3"/>
      <c r="L6109" s="3"/>
    </row>
    <row r="6110" spans="9:20" x14ac:dyDescent="0.25">
      <c r="I6110" s="3"/>
      <c r="J6110" s="3"/>
      <c r="K6110" s="3"/>
      <c r="L6110" s="3"/>
      <c r="M6110" s="3"/>
      <c r="N6110" s="3"/>
      <c r="O6110" s="3"/>
      <c r="P6110" s="3"/>
      <c r="Q6110" s="3"/>
      <c r="R6110" s="3"/>
      <c r="S6110" s="3"/>
      <c r="T6110" s="3"/>
    </row>
    <row r="6113" spans="9:20" x14ac:dyDescent="0.25">
      <c r="I6113" s="3"/>
      <c r="J6113" s="3"/>
      <c r="K6113" s="3"/>
      <c r="L6113" s="3"/>
    </row>
    <row r="6114" spans="9:20" x14ac:dyDescent="0.25">
      <c r="I6114" s="3"/>
      <c r="J6114" s="3"/>
      <c r="K6114" s="3"/>
      <c r="L6114" s="3"/>
      <c r="M6114" s="3"/>
      <c r="N6114" s="3"/>
      <c r="O6114" s="3"/>
      <c r="P6114" s="3"/>
      <c r="Q6114" s="3"/>
      <c r="R6114" s="3"/>
      <c r="S6114" s="3"/>
      <c r="T6114" s="3"/>
    </row>
    <row r="6117" spans="9:20" x14ac:dyDescent="0.25">
      <c r="I6117" s="3"/>
      <c r="J6117" s="3"/>
      <c r="K6117" s="3"/>
      <c r="L6117" s="3"/>
    </row>
    <row r="6118" spans="9:20" x14ac:dyDescent="0.25">
      <c r="I6118" s="3"/>
      <c r="J6118" s="3"/>
      <c r="K6118" s="3"/>
      <c r="L6118" s="3"/>
      <c r="M6118" s="3"/>
      <c r="N6118" s="3"/>
      <c r="O6118" s="3"/>
      <c r="P6118" s="3"/>
      <c r="Q6118" s="3"/>
      <c r="R6118" s="3"/>
      <c r="S6118" s="3"/>
      <c r="T6118" s="3"/>
    </row>
    <row r="6121" spans="9:20" x14ac:dyDescent="0.25">
      <c r="I6121" s="3"/>
      <c r="J6121" s="3"/>
      <c r="K6121" s="3"/>
      <c r="L6121" s="3"/>
    </row>
    <row r="6122" spans="9:20" x14ac:dyDescent="0.25">
      <c r="I6122" s="3"/>
      <c r="J6122" s="3"/>
      <c r="K6122" s="3"/>
      <c r="L6122" s="3"/>
      <c r="M6122" s="3"/>
      <c r="N6122" s="3"/>
      <c r="O6122" s="3"/>
      <c r="P6122" s="3"/>
      <c r="Q6122" s="3"/>
      <c r="R6122" s="3"/>
      <c r="S6122" s="3"/>
      <c r="T6122" s="3"/>
    </row>
    <row r="6125" spans="9:20" x14ac:dyDescent="0.25">
      <c r="I6125" s="3"/>
      <c r="J6125" s="3"/>
      <c r="K6125" s="3"/>
      <c r="L6125" s="3"/>
    </row>
    <row r="6126" spans="9:20" x14ac:dyDescent="0.25">
      <c r="I6126" s="3"/>
      <c r="J6126" s="3"/>
      <c r="K6126" s="3"/>
      <c r="L6126" s="3"/>
      <c r="M6126" s="3"/>
      <c r="N6126" s="3"/>
      <c r="O6126" s="3"/>
      <c r="P6126" s="3"/>
      <c r="Q6126" s="3"/>
      <c r="R6126" s="3"/>
      <c r="S6126" s="3"/>
      <c r="T6126" s="3"/>
    </row>
    <row r="6129" spans="9:20" x14ac:dyDescent="0.25">
      <c r="I6129" s="3"/>
      <c r="J6129" s="3"/>
      <c r="K6129" s="3"/>
      <c r="L6129" s="3"/>
    </row>
    <row r="6130" spans="9:20" x14ac:dyDescent="0.25">
      <c r="I6130" s="3"/>
      <c r="J6130" s="3"/>
      <c r="K6130" s="3"/>
      <c r="L6130" s="3"/>
      <c r="M6130" s="3"/>
      <c r="N6130" s="3"/>
      <c r="O6130" s="3"/>
      <c r="P6130" s="3"/>
      <c r="Q6130" s="3"/>
      <c r="R6130" s="3"/>
      <c r="S6130" s="3"/>
      <c r="T6130" s="3"/>
    </row>
    <row r="6133" spans="9:20" x14ac:dyDescent="0.25">
      <c r="I6133" s="3"/>
      <c r="J6133" s="3"/>
      <c r="K6133" s="3"/>
      <c r="L6133" s="3"/>
    </row>
    <row r="6134" spans="9:20" x14ac:dyDescent="0.25">
      <c r="I6134" s="3"/>
      <c r="J6134" s="3"/>
      <c r="K6134" s="3"/>
      <c r="L6134" s="3"/>
      <c r="M6134" s="3"/>
      <c r="N6134" s="3"/>
      <c r="O6134" s="3"/>
      <c r="P6134" s="3"/>
      <c r="Q6134" s="3"/>
      <c r="R6134" s="3"/>
      <c r="S6134" s="3"/>
      <c r="T6134" s="3"/>
    </row>
    <row r="6137" spans="9:20" x14ac:dyDescent="0.25">
      <c r="I6137" s="3"/>
      <c r="J6137" s="3"/>
      <c r="K6137" s="3"/>
      <c r="L6137" s="3"/>
    </row>
    <row r="6138" spans="9:20" x14ac:dyDescent="0.25">
      <c r="I6138" s="3"/>
      <c r="J6138" s="3"/>
      <c r="K6138" s="3"/>
      <c r="L6138" s="3"/>
      <c r="M6138" s="3"/>
      <c r="N6138" s="3"/>
      <c r="O6138" s="3"/>
      <c r="P6138" s="3"/>
      <c r="Q6138" s="3"/>
      <c r="R6138" s="3"/>
      <c r="S6138" s="3"/>
      <c r="T6138" s="3"/>
    </row>
    <row r="6141" spans="9:20" x14ac:dyDescent="0.25">
      <c r="I6141" s="3"/>
      <c r="J6141" s="3"/>
      <c r="K6141" s="3"/>
      <c r="L6141" s="3"/>
    </row>
    <row r="6142" spans="9:20" x14ac:dyDescent="0.25">
      <c r="I6142" s="3"/>
      <c r="J6142" s="3"/>
      <c r="K6142" s="3"/>
      <c r="L6142" s="3"/>
      <c r="M6142" s="3"/>
      <c r="N6142" s="3"/>
      <c r="O6142" s="3"/>
      <c r="P6142" s="3"/>
      <c r="Q6142" s="3"/>
      <c r="R6142" s="3"/>
      <c r="S6142" s="3"/>
      <c r="T6142" s="3"/>
    </row>
    <row r="6145" spans="9:20" x14ac:dyDescent="0.25">
      <c r="I6145" s="3"/>
      <c r="J6145" s="3"/>
      <c r="K6145" s="3"/>
      <c r="L6145" s="3"/>
    </row>
    <row r="6146" spans="9:20" x14ac:dyDescent="0.25">
      <c r="I6146" s="3"/>
      <c r="J6146" s="3"/>
      <c r="K6146" s="3"/>
      <c r="L6146" s="3"/>
      <c r="M6146" s="3"/>
      <c r="N6146" s="3"/>
      <c r="O6146" s="3"/>
      <c r="P6146" s="3"/>
      <c r="Q6146" s="3"/>
      <c r="R6146" s="3"/>
      <c r="S6146" s="3"/>
      <c r="T6146" s="3"/>
    </row>
    <row r="6149" spans="9:20" x14ac:dyDescent="0.25">
      <c r="I6149" s="3"/>
      <c r="J6149" s="3"/>
      <c r="K6149" s="3"/>
      <c r="L6149" s="3"/>
    </row>
    <row r="6150" spans="9:20" x14ac:dyDescent="0.25">
      <c r="I6150" s="3"/>
      <c r="J6150" s="3"/>
      <c r="K6150" s="3"/>
      <c r="L6150" s="3"/>
      <c r="M6150" s="3"/>
      <c r="N6150" s="3"/>
      <c r="O6150" s="3"/>
      <c r="P6150" s="3"/>
      <c r="Q6150" s="3"/>
      <c r="R6150" s="3"/>
      <c r="S6150" s="3"/>
      <c r="T6150" s="3"/>
    </row>
    <row r="6153" spans="9:20" x14ac:dyDescent="0.25">
      <c r="I6153" s="3"/>
      <c r="J6153" s="3"/>
      <c r="K6153" s="3"/>
      <c r="L6153" s="3"/>
    </row>
    <row r="6154" spans="9:20" x14ac:dyDescent="0.25">
      <c r="I6154" s="3"/>
      <c r="J6154" s="3"/>
      <c r="K6154" s="3"/>
      <c r="L6154" s="3"/>
      <c r="M6154" s="3"/>
      <c r="N6154" s="3"/>
      <c r="O6154" s="3"/>
      <c r="P6154" s="3"/>
      <c r="Q6154" s="3"/>
      <c r="R6154" s="3"/>
      <c r="S6154" s="3"/>
      <c r="T6154" s="3"/>
    </row>
    <row r="6157" spans="9:20" x14ac:dyDescent="0.25">
      <c r="I6157" s="3"/>
      <c r="J6157" s="3"/>
      <c r="K6157" s="3"/>
      <c r="L6157" s="3"/>
    </row>
    <row r="6158" spans="9:20" x14ac:dyDescent="0.25">
      <c r="I6158" s="3"/>
      <c r="J6158" s="3"/>
      <c r="K6158" s="3"/>
      <c r="L6158" s="3"/>
      <c r="M6158" s="3"/>
      <c r="N6158" s="3"/>
      <c r="O6158" s="3"/>
      <c r="P6158" s="3"/>
      <c r="Q6158" s="3"/>
      <c r="R6158" s="3"/>
      <c r="S6158" s="3"/>
      <c r="T6158" s="3"/>
    </row>
    <row r="6161" spans="9:20" x14ac:dyDescent="0.25">
      <c r="I6161" s="3"/>
      <c r="J6161" s="3"/>
      <c r="K6161" s="3"/>
      <c r="L6161" s="3"/>
    </row>
    <row r="6162" spans="9:20" x14ac:dyDescent="0.25">
      <c r="I6162" s="3"/>
      <c r="J6162" s="3"/>
      <c r="K6162" s="3"/>
      <c r="L6162" s="3"/>
      <c r="M6162" s="3"/>
      <c r="N6162" s="3"/>
      <c r="O6162" s="3"/>
      <c r="P6162" s="3"/>
      <c r="Q6162" s="3"/>
      <c r="R6162" s="3"/>
      <c r="S6162" s="3"/>
      <c r="T6162" s="3"/>
    </row>
    <row r="6165" spans="9:20" x14ac:dyDescent="0.25">
      <c r="I6165" s="3"/>
      <c r="J6165" s="3"/>
      <c r="K6165" s="3"/>
      <c r="L6165" s="3"/>
    </row>
    <row r="6166" spans="9:20" x14ac:dyDescent="0.25">
      <c r="I6166" s="3"/>
      <c r="J6166" s="3"/>
      <c r="K6166" s="3"/>
      <c r="L6166" s="3"/>
      <c r="M6166" s="3"/>
      <c r="N6166" s="3"/>
      <c r="O6166" s="3"/>
      <c r="P6166" s="3"/>
      <c r="Q6166" s="3"/>
      <c r="R6166" s="3"/>
      <c r="S6166" s="3"/>
      <c r="T6166" s="3"/>
    </row>
    <row r="6169" spans="9:20" x14ac:dyDescent="0.25">
      <c r="I6169" s="3"/>
      <c r="J6169" s="3"/>
      <c r="K6169" s="3"/>
      <c r="L6169" s="3"/>
    </row>
    <row r="6170" spans="9:20" x14ac:dyDescent="0.25">
      <c r="I6170" s="3"/>
      <c r="J6170" s="3"/>
      <c r="K6170" s="3"/>
      <c r="L6170" s="3"/>
      <c r="M6170" s="3"/>
      <c r="N6170" s="3"/>
      <c r="O6170" s="3"/>
      <c r="P6170" s="3"/>
      <c r="Q6170" s="3"/>
      <c r="R6170" s="3"/>
      <c r="S6170" s="3"/>
      <c r="T6170" s="3"/>
    </row>
    <row r="6173" spans="9:20" x14ac:dyDescent="0.25">
      <c r="I6173" s="3"/>
      <c r="J6173" s="3"/>
      <c r="K6173" s="3"/>
      <c r="L6173" s="3"/>
    </row>
    <row r="6174" spans="9:20" x14ac:dyDescent="0.25">
      <c r="I6174" s="3"/>
      <c r="J6174" s="3"/>
      <c r="K6174" s="3"/>
      <c r="L6174" s="3"/>
      <c r="M6174" s="3"/>
      <c r="N6174" s="3"/>
      <c r="O6174" s="3"/>
      <c r="P6174" s="3"/>
      <c r="Q6174" s="3"/>
      <c r="R6174" s="3"/>
      <c r="S6174" s="3"/>
      <c r="T6174" s="3"/>
    </row>
    <row r="6177" spans="9:20" x14ac:dyDescent="0.25">
      <c r="I6177" s="3"/>
      <c r="J6177" s="3"/>
      <c r="K6177" s="3"/>
      <c r="L6177" s="3"/>
    </row>
    <row r="6178" spans="9:20" x14ac:dyDescent="0.25">
      <c r="I6178" s="3"/>
      <c r="J6178" s="3"/>
      <c r="K6178" s="3"/>
      <c r="L6178" s="3"/>
      <c r="M6178" s="3"/>
      <c r="N6178" s="3"/>
      <c r="O6178" s="3"/>
      <c r="P6178" s="3"/>
      <c r="Q6178" s="3"/>
      <c r="R6178" s="3"/>
      <c r="S6178" s="3"/>
      <c r="T6178" s="3"/>
    </row>
    <row r="6181" spans="9:20" x14ac:dyDescent="0.25">
      <c r="I6181" s="3"/>
      <c r="J6181" s="3"/>
      <c r="K6181" s="3"/>
      <c r="L6181" s="3"/>
    </row>
    <row r="6182" spans="9:20" x14ac:dyDescent="0.25">
      <c r="I6182" s="3"/>
      <c r="J6182" s="3"/>
      <c r="K6182" s="3"/>
      <c r="L6182" s="3"/>
      <c r="M6182" s="3"/>
      <c r="N6182" s="3"/>
      <c r="O6182" s="3"/>
      <c r="P6182" s="3"/>
      <c r="Q6182" s="3"/>
      <c r="R6182" s="3"/>
      <c r="S6182" s="3"/>
      <c r="T6182" s="3"/>
    </row>
    <row r="6185" spans="9:20" x14ac:dyDescent="0.25">
      <c r="I6185" s="3"/>
      <c r="J6185" s="3"/>
      <c r="K6185" s="3"/>
      <c r="L6185" s="3"/>
    </row>
    <row r="6186" spans="9:20" x14ac:dyDescent="0.25">
      <c r="I6186" s="3"/>
      <c r="J6186" s="3"/>
      <c r="K6186" s="3"/>
      <c r="L6186" s="3"/>
      <c r="M6186" s="3"/>
      <c r="N6186" s="3"/>
      <c r="O6186" s="3"/>
      <c r="P6186" s="3"/>
      <c r="Q6186" s="3"/>
      <c r="R6186" s="3"/>
      <c r="S6186" s="3"/>
      <c r="T6186" s="3"/>
    </row>
    <row r="6189" spans="9:20" x14ac:dyDescent="0.25">
      <c r="I6189" s="3"/>
      <c r="J6189" s="3"/>
      <c r="K6189" s="3"/>
      <c r="L6189" s="3"/>
    </row>
    <row r="6190" spans="9:20" x14ac:dyDescent="0.25">
      <c r="I6190" s="3"/>
      <c r="J6190" s="3"/>
      <c r="K6190" s="3"/>
      <c r="L6190" s="3"/>
      <c r="M6190" s="3"/>
      <c r="N6190" s="3"/>
      <c r="O6190" s="3"/>
      <c r="P6190" s="3"/>
      <c r="Q6190" s="3"/>
      <c r="R6190" s="3"/>
      <c r="S6190" s="3"/>
      <c r="T6190" s="3"/>
    </row>
    <row r="6193" spans="9:20" x14ac:dyDescent="0.25">
      <c r="I6193" s="3"/>
      <c r="J6193" s="3"/>
      <c r="K6193" s="3"/>
      <c r="L6193" s="3"/>
    </row>
    <row r="6194" spans="9:20" x14ac:dyDescent="0.25">
      <c r="I6194" s="3"/>
      <c r="J6194" s="3"/>
      <c r="K6194" s="3"/>
      <c r="L6194" s="3"/>
      <c r="M6194" s="3"/>
      <c r="N6194" s="3"/>
      <c r="O6194" s="3"/>
      <c r="P6194" s="3"/>
      <c r="Q6194" s="3"/>
      <c r="R6194" s="3"/>
      <c r="S6194" s="3"/>
      <c r="T6194" s="3"/>
    </row>
    <row r="6197" spans="9:20" x14ac:dyDescent="0.25">
      <c r="I6197" s="3"/>
      <c r="J6197" s="3"/>
      <c r="K6197" s="3"/>
      <c r="L6197" s="3"/>
    </row>
    <row r="6198" spans="9:20" x14ac:dyDescent="0.25">
      <c r="I6198" s="3"/>
      <c r="J6198" s="3"/>
      <c r="K6198" s="3"/>
      <c r="L6198" s="3"/>
      <c r="M6198" s="3"/>
      <c r="N6198" s="3"/>
      <c r="O6198" s="3"/>
      <c r="P6198" s="3"/>
      <c r="Q6198" s="3"/>
      <c r="R6198" s="3"/>
      <c r="S6198" s="3"/>
      <c r="T6198" s="3"/>
    </row>
    <row r="6201" spans="9:20" x14ac:dyDescent="0.25">
      <c r="I6201" s="3"/>
      <c r="J6201" s="3"/>
      <c r="K6201" s="3"/>
      <c r="L6201" s="3"/>
    </row>
    <row r="6202" spans="9:20" x14ac:dyDescent="0.25">
      <c r="I6202" s="3"/>
      <c r="J6202" s="3"/>
      <c r="K6202" s="3"/>
      <c r="L6202" s="3"/>
      <c r="M6202" s="3"/>
      <c r="N6202" s="3"/>
      <c r="O6202" s="3"/>
      <c r="P6202" s="3"/>
      <c r="Q6202" s="3"/>
      <c r="R6202" s="3"/>
      <c r="S6202" s="3"/>
      <c r="T6202" s="3"/>
    </row>
    <row r="6205" spans="9:20" x14ac:dyDescent="0.25">
      <c r="I6205" s="3"/>
      <c r="J6205" s="3"/>
      <c r="K6205" s="3"/>
      <c r="L6205" s="3"/>
    </row>
    <row r="6206" spans="9:20" x14ac:dyDescent="0.25">
      <c r="I6206" s="3"/>
      <c r="J6206" s="3"/>
      <c r="K6206" s="3"/>
      <c r="L6206" s="3"/>
      <c r="M6206" s="3"/>
      <c r="N6206" s="3"/>
      <c r="O6206" s="3"/>
      <c r="P6206" s="3"/>
      <c r="Q6206" s="3"/>
      <c r="R6206" s="3"/>
      <c r="S6206" s="3"/>
      <c r="T6206" s="3"/>
    </row>
    <row r="6209" spans="9:20" x14ac:dyDescent="0.25">
      <c r="I6209" s="3"/>
      <c r="J6209" s="3"/>
      <c r="K6209" s="3"/>
      <c r="L6209" s="3"/>
    </row>
    <row r="6210" spans="9:20" x14ac:dyDescent="0.25">
      <c r="I6210" s="3"/>
      <c r="J6210" s="3"/>
      <c r="K6210" s="3"/>
      <c r="L6210" s="3"/>
      <c r="M6210" s="3"/>
      <c r="N6210" s="3"/>
      <c r="O6210" s="3"/>
      <c r="P6210" s="3"/>
      <c r="Q6210" s="3"/>
      <c r="R6210" s="3"/>
      <c r="S6210" s="3"/>
      <c r="T6210" s="3"/>
    </row>
    <row r="6213" spans="9:20" x14ac:dyDescent="0.25">
      <c r="I6213" s="3"/>
      <c r="J6213" s="3"/>
      <c r="K6213" s="3"/>
      <c r="L6213" s="3"/>
    </row>
    <row r="6214" spans="9:20" x14ac:dyDescent="0.25">
      <c r="I6214" s="3"/>
      <c r="J6214" s="3"/>
      <c r="K6214" s="3"/>
      <c r="L6214" s="3"/>
      <c r="M6214" s="3"/>
      <c r="N6214" s="3"/>
      <c r="O6214" s="3"/>
      <c r="P6214" s="3"/>
      <c r="Q6214" s="3"/>
      <c r="R6214" s="3"/>
      <c r="S6214" s="3"/>
      <c r="T6214" s="3"/>
    </row>
    <row r="6217" spans="9:20" x14ac:dyDescent="0.25">
      <c r="I6217" s="3"/>
      <c r="J6217" s="3"/>
      <c r="K6217" s="3"/>
      <c r="L6217" s="3"/>
    </row>
    <row r="6218" spans="9:20" x14ac:dyDescent="0.25">
      <c r="I6218" s="3"/>
      <c r="J6218" s="3"/>
      <c r="K6218" s="3"/>
      <c r="L6218" s="3"/>
      <c r="M6218" s="3"/>
      <c r="N6218" s="3"/>
      <c r="O6218" s="3"/>
      <c r="P6218" s="3"/>
      <c r="Q6218" s="3"/>
      <c r="R6218" s="3"/>
      <c r="S6218" s="3"/>
      <c r="T6218" s="3"/>
    </row>
    <row r="6221" spans="9:20" x14ac:dyDescent="0.25">
      <c r="I6221" s="3"/>
      <c r="J6221" s="3"/>
      <c r="K6221" s="3"/>
      <c r="L6221" s="3"/>
    </row>
    <row r="6222" spans="9:20" x14ac:dyDescent="0.25">
      <c r="I6222" s="3"/>
      <c r="J6222" s="3"/>
      <c r="K6222" s="3"/>
      <c r="L6222" s="3"/>
      <c r="M6222" s="3"/>
      <c r="N6222" s="3"/>
      <c r="O6222" s="3"/>
      <c r="P6222" s="3"/>
      <c r="Q6222" s="3"/>
      <c r="R6222" s="3"/>
      <c r="S6222" s="3"/>
      <c r="T6222" s="3"/>
    </row>
    <row r="6225" spans="9:20" x14ac:dyDescent="0.25">
      <c r="I6225" s="3"/>
      <c r="J6225" s="3"/>
      <c r="K6225" s="3"/>
      <c r="L6225" s="3"/>
    </row>
    <row r="6226" spans="9:20" x14ac:dyDescent="0.25">
      <c r="I6226" s="3"/>
      <c r="J6226" s="3"/>
      <c r="K6226" s="3"/>
      <c r="L6226" s="3"/>
      <c r="M6226" s="3"/>
      <c r="N6226" s="3"/>
      <c r="O6226" s="3"/>
      <c r="P6226" s="3"/>
      <c r="Q6226" s="3"/>
      <c r="R6226" s="3"/>
      <c r="S6226" s="3"/>
      <c r="T6226" s="3"/>
    </row>
    <row r="6229" spans="9:20" x14ac:dyDescent="0.25">
      <c r="I6229" s="3"/>
      <c r="J6229" s="3"/>
      <c r="K6229" s="3"/>
      <c r="L6229" s="3"/>
    </row>
    <row r="6230" spans="9:20" x14ac:dyDescent="0.25">
      <c r="I6230" s="3"/>
      <c r="J6230" s="3"/>
      <c r="K6230" s="3"/>
      <c r="L6230" s="3"/>
      <c r="M6230" s="3"/>
      <c r="N6230" s="3"/>
      <c r="O6230" s="3"/>
      <c r="P6230" s="3"/>
      <c r="Q6230" s="3"/>
      <c r="R6230" s="3"/>
      <c r="S6230" s="3"/>
      <c r="T6230" s="3"/>
    </row>
    <row r="6233" spans="9:20" x14ac:dyDescent="0.25">
      <c r="I6233" s="3"/>
      <c r="J6233" s="3"/>
      <c r="K6233" s="3"/>
      <c r="L6233" s="3"/>
    </row>
    <row r="6234" spans="9:20" x14ac:dyDescent="0.25">
      <c r="I6234" s="3"/>
      <c r="J6234" s="3"/>
      <c r="K6234" s="3"/>
      <c r="L6234" s="3"/>
      <c r="M6234" s="3"/>
      <c r="N6234" s="3"/>
      <c r="O6234" s="3"/>
      <c r="P6234" s="3"/>
      <c r="Q6234" s="3"/>
      <c r="R6234" s="3"/>
      <c r="S6234" s="3"/>
      <c r="T6234" s="3"/>
    </row>
    <row r="6237" spans="9:20" x14ac:dyDescent="0.25">
      <c r="I6237" s="3"/>
      <c r="J6237" s="3"/>
      <c r="K6237" s="3"/>
      <c r="L6237" s="3"/>
    </row>
    <row r="6238" spans="9:20" x14ac:dyDescent="0.25">
      <c r="I6238" s="3"/>
      <c r="J6238" s="3"/>
      <c r="K6238" s="3"/>
      <c r="L6238" s="3"/>
      <c r="M6238" s="3"/>
      <c r="N6238" s="3"/>
      <c r="O6238" s="3"/>
      <c r="P6238" s="3"/>
      <c r="Q6238" s="3"/>
      <c r="R6238" s="3"/>
      <c r="S6238" s="3"/>
      <c r="T6238" s="3"/>
    </row>
    <row r="6241" spans="9:20" x14ac:dyDescent="0.25">
      <c r="I6241" s="3"/>
      <c r="J6241" s="3"/>
      <c r="K6241" s="3"/>
      <c r="L6241" s="3"/>
    </row>
    <row r="6242" spans="9:20" x14ac:dyDescent="0.25">
      <c r="I6242" s="3"/>
      <c r="J6242" s="3"/>
      <c r="K6242" s="3"/>
      <c r="L6242" s="3"/>
      <c r="M6242" s="3"/>
      <c r="N6242" s="3"/>
      <c r="O6242" s="3"/>
      <c r="P6242" s="3"/>
      <c r="Q6242" s="3"/>
      <c r="R6242" s="3"/>
      <c r="S6242" s="3"/>
      <c r="T6242" s="3"/>
    </row>
    <row r="6245" spans="9:20" x14ac:dyDescent="0.25">
      <c r="I6245" s="3"/>
      <c r="J6245" s="3"/>
      <c r="K6245" s="3"/>
      <c r="L6245" s="3"/>
    </row>
    <row r="6246" spans="9:20" x14ac:dyDescent="0.25">
      <c r="I6246" s="3"/>
      <c r="J6246" s="3"/>
      <c r="K6246" s="3"/>
      <c r="L6246" s="3"/>
      <c r="M6246" s="3"/>
      <c r="N6246" s="3"/>
      <c r="O6246" s="3"/>
      <c r="P6246" s="3"/>
      <c r="Q6246" s="3"/>
      <c r="R6246" s="3"/>
      <c r="S6246" s="3"/>
      <c r="T6246" s="3"/>
    </row>
    <row r="6249" spans="9:20" x14ac:dyDescent="0.25">
      <c r="I6249" s="3"/>
      <c r="J6249" s="3"/>
      <c r="K6249" s="3"/>
      <c r="L6249" s="3"/>
    </row>
    <row r="6250" spans="9:20" x14ac:dyDescent="0.25">
      <c r="I6250" s="3"/>
      <c r="J6250" s="3"/>
      <c r="K6250" s="3"/>
      <c r="L6250" s="3"/>
      <c r="M6250" s="3"/>
      <c r="N6250" s="3"/>
      <c r="O6250" s="3"/>
      <c r="P6250" s="3"/>
      <c r="Q6250" s="3"/>
      <c r="R6250" s="3"/>
      <c r="S6250" s="3"/>
      <c r="T6250" s="3"/>
    </row>
    <row r="6253" spans="9:20" x14ac:dyDescent="0.25">
      <c r="I6253" s="3"/>
      <c r="J6253" s="3"/>
      <c r="K6253" s="3"/>
      <c r="L6253" s="3"/>
    </row>
    <row r="6254" spans="9:20" x14ac:dyDescent="0.25">
      <c r="I6254" s="3"/>
      <c r="J6254" s="3"/>
      <c r="K6254" s="3"/>
      <c r="L6254" s="3"/>
      <c r="M6254" s="3"/>
      <c r="N6254" s="3"/>
      <c r="O6254" s="3"/>
      <c r="P6254" s="3"/>
      <c r="Q6254" s="3"/>
      <c r="R6254" s="3"/>
      <c r="S6254" s="3"/>
      <c r="T6254" s="3"/>
    </row>
    <row r="6257" spans="9:20" x14ac:dyDescent="0.25">
      <c r="I6257" s="3"/>
      <c r="J6257" s="3"/>
      <c r="K6257" s="3"/>
      <c r="L6257" s="3"/>
    </row>
    <row r="6258" spans="9:20" x14ac:dyDescent="0.25">
      <c r="I6258" s="3"/>
      <c r="J6258" s="3"/>
      <c r="K6258" s="3"/>
      <c r="L6258" s="3"/>
      <c r="M6258" s="3"/>
      <c r="N6258" s="3"/>
      <c r="O6258" s="3"/>
      <c r="P6258" s="3"/>
      <c r="Q6258" s="3"/>
      <c r="R6258" s="3"/>
      <c r="S6258" s="3"/>
      <c r="T6258" s="3"/>
    </row>
    <row r="6261" spans="9:20" x14ac:dyDescent="0.25">
      <c r="I6261" s="3"/>
      <c r="J6261" s="3"/>
      <c r="K6261" s="3"/>
      <c r="L6261" s="3"/>
    </row>
    <row r="6262" spans="9:20" x14ac:dyDescent="0.25">
      <c r="I6262" s="3"/>
      <c r="J6262" s="3"/>
      <c r="K6262" s="3"/>
      <c r="L6262" s="3"/>
      <c r="M6262" s="3"/>
      <c r="N6262" s="3"/>
      <c r="O6262" s="3"/>
      <c r="P6262" s="3"/>
      <c r="Q6262" s="3"/>
      <c r="R6262" s="3"/>
      <c r="S6262" s="3"/>
      <c r="T6262" s="3"/>
    </row>
    <row r="6265" spans="9:20" x14ac:dyDescent="0.25">
      <c r="I6265" s="3"/>
      <c r="J6265" s="3"/>
      <c r="K6265" s="3"/>
      <c r="L6265" s="3"/>
    </row>
    <row r="6266" spans="9:20" x14ac:dyDescent="0.25">
      <c r="I6266" s="3"/>
      <c r="J6266" s="3"/>
      <c r="K6266" s="3"/>
      <c r="L6266" s="3"/>
      <c r="M6266" s="3"/>
      <c r="N6266" s="3"/>
      <c r="O6266" s="3"/>
      <c r="P6266" s="3"/>
      <c r="Q6266" s="3"/>
      <c r="R6266" s="3"/>
      <c r="S6266" s="3"/>
      <c r="T6266" s="3"/>
    </row>
    <row r="6269" spans="9:20" x14ac:dyDescent="0.25">
      <c r="I6269" s="3"/>
      <c r="J6269" s="3"/>
      <c r="K6269" s="3"/>
      <c r="L6269" s="3"/>
    </row>
    <row r="6270" spans="9:20" x14ac:dyDescent="0.25">
      <c r="I6270" s="3"/>
      <c r="J6270" s="3"/>
      <c r="K6270" s="3"/>
      <c r="L6270" s="3"/>
      <c r="M6270" s="3"/>
      <c r="N6270" s="3"/>
      <c r="O6270" s="3"/>
      <c r="P6270" s="3"/>
      <c r="Q6270" s="3"/>
      <c r="R6270" s="3"/>
      <c r="S6270" s="3"/>
      <c r="T6270" s="3"/>
    </row>
    <row r="6273" spans="9:20" x14ac:dyDescent="0.25">
      <c r="I6273" s="3"/>
      <c r="J6273" s="3"/>
      <c r="K6273" s="3"/>
      <c r="L6273" s="3"/>
    </row>
    <row r="6274" spans="9:20" x14ac:dyDescent="0.25">
      <c r="I6274" s="3"/>
      <c r="J6274" s="3"/>
      <c r="K6274" s="3"/>
      <c r="L6274" s="3"/>
      <c r="M6274" s="3"/>
      <c r="N6274" s="3"/>
      <c r="O6274" s="3"/>
      <c r="P6274" s="3"/>
      <c r="Q6274" s="3"/>
      <c r="R6274" s="3"/>
      <c r="S6274" s="3"/>
      <c r="T6274" s="3"/>
    </row>
    <row r="6277" spans="9:20" x14ac:dyDescent="0.25">
      <c r="I6277" s="3"/>
      <c r="J6277" s="3"/>
      <c r="K6277" s="3"/>
      <c r="L6277" s="3"/>
    </row>
    <row r="6278" spans="9:20" x14ac:dyDescent="0.25">
      <c r="I6278" s="3"/>
      <c r="J6278" s="3"/>
      <c r="K6278" s="3"/>
      <c r="L6278" s="3"/>
      <c r="M6278" s="3"/>
      <c r="N6278" s="3"/>
      <c r="O6278" s="3"/>
      <c r="P6278" s="3"/>
      <c r="Q6278" s="3"/>
      <c r="R6278" s="3"/>
      <c r="S6278" s="3"/>
      <c r="T6278" s="3"/>
    </row>
    <row r="6281" spans="9:20" x14ac:dyDescent="0.25">
      <c r="I6281" s="3"/>
      <c r="J6281" s="3"/>
      <c r="K6281" s="3"/>
      <c r="L6281" s="3"/>
    </row>
    <row r="6282" spans="9:20" x14ac:dyDescent="0.25">
      <c r="I6282" s="3"/>
      <c r="J6282" s="3"/>
      <c r="K6282" s="3"/>
      <c r="L6282" s="3"/>
      <c r="M6282" s="3"/>
      <c r="N6282" s="3"/>
      <c r="O6282" s="3"/>
      <c r="P6282" s="3"/>
      <c r="Q6282" s="3"/>
      <c r="R6282" s="3"/>
      <c r="S6282" s="3"/>
      <c r="T6282" s="3"/>
    </row>
    <row r="6285" spans="9:20" x14ac:dyDescent="0.25">
      <c r="I6285" s="3"/>
      <c r="J6285" s="3"/>
      <c r="K6285" s="3"/>
      <c r="L6285" s="3"/>
    </row>
    <row r="6286" spans="9:20" x14ac:dyDescent="0.25">
      <c r="I6286" s="3"/>
      <c r="J6286" s="3"/>
      <c r="K6286" s="3"/>
      <c r="L6286" s="3"/>
      <c r="M6286" s="3"/>
      <c r="N6286" s="3"/>
      <c r="O6286" s="3"/>
      <c r="P6286" s="3"/>
      <c r="Q6286" s="3"/>
      <c r="R6286" s="3"/>
      <c r="S6286" s="3"/>
      <c r="T6286" s="3"/>
    </row>
    <row r="6289" spans="9:20" x14ac:dyDescent="0.25">
      <c r="I6289" s="3"/>
      <c r="J6289" s="3"/>
      <c r="K6289" s="3"/>
      <c r="L6289" s="3"/>
    </row>
    <row r="6290" spans="9:20" x14ac:dyDescent="0.25">
      <c r="I6290" s="3"/>
      <c r="J6290" s="3"/>
      <c r="K6290" s="3"/>
      <c r="L6290" s="3"/>
      <c r="M6290" s="3"/>
      <c r="N6290" s="3"/>
      <c r="O6290" s="3"/>
      <c r="P6290" s="3"/>
      <c r="Q6290" s="3"/>
      <c r="R6290" s="3"/>
      <c r="S6290" s="3"/>
      <c r="T6290" s="3"/>
    </row>
    <row r="6293" spans="9:20" x14ac:dyDescent="0.25">
      <c r="I6293" s="3"/>
      <c r="J6293" s="3"/>
      <c r="K6293" s="3"/>
      <c r="L6293" s="3"/>
    </row>
    <row r="6294" spans="9:20" x14ac:dyDescent="0.25">
      <c r="I6294" s="3"/>
      <c r="J6294" s="3"/>
      <c r="K6294" s="3"/>
      <c r="L6294" s="3"/>
      <c r="M6294" s="3"/>
      <c r="N6294" s="3"/>
      <c r="O6294" s="3"/>
      <c r="P6294" s="3"/>
      <c r="Q6294" s="3"/>
      <c r="R6294" s="3"/>
      <c r="S6294" s="3"/>
      <c r="T6294" s="3"/>
    </row>
    <row r="6297" spans="9:20" x14ac:dyDescent="0.25">
      <c r="I6297" s="3"/>
      <c r="J6297" s="3"/>
      <c r="K6297" s="3"/>
      <c r="L6297" s="3"/>
    </row>
    <row r="6298" spans="9:20" x14ac:dyDescent="0.25">
      <c r="I6298" s="3"/>
      <c r="J6298" s="3"/>
      <c r="K6298" s="3"/>
      <c r="L6298" s="3"/>
      <c r="M6298" s="3"/>
      <c r="N6298" s="3"/>
      <c r="O6298" s="3"/>
      <c r="P6298" s="3"/>
      <c r="Q6298" s="3"/>
      <c r="R6298" s="3"/>
      <c r="S6298" s="3"/>
      <c r="T6298" s="3"/>
    </row>
    <row r="6301" spans="9:20" x14ac:dyDescent="0.25">
      <c r="I6301" s="3"/>
      <c r="J6301" s="3"/>
      <c r="K6301" s="3"/>
      <c r="L6301" s="3"/>
    </row>
    <row r="6302" spans="9:20" x14ac:dyDescent="0.25">
      <c r="I6302" s="3"/>
      <c r="J6302" s="3"/>
      <c r="K6302" s="3"/>
      <c r="L6302" s="3"/>
      <c r="M6302" s="3"/>
      <c r="N6302" s="3"/>
      <c r="O6302" s="3"/>
      <c r="P6302" s="3"/>
      <c r="Q6302" s="3"/>
      <c r="R6302" s="3"/>
      <c r="S6302" s="3"/>
      <c r="T6302" s="3"/>
    </row>
    <row r="6305" spans="9:20" x14ac:dyDescent="0.25">
      <c r="I6305" s="3"/>
      <c r="J6305" s="3"/>
      <c r="K6305" s="3"/>
      <c r="L6305" s="3"/>
    </row>
    <row r="6306" spans="9:20" x14ac:dyDescent="0.25">
      <c r="I6306" s="3"/>
      <c r="J6306" s="3"/>
      <c r="K6306" s="3"/>
      <c r="L6306" s="3"/>
      <c r="M6306" s="3"/>
      <c r="N6306" s="3"/>
      <c r="O6306" s="3"/>
      <c r="P6306" s="3"/>
      <c r="Q6306" s="3"/>
      <c r="R6306" s="3"/>
      <c r="S6306" s="3"/>
      <c r="T6306" s="3"/>
    </row>
    <row r="6309" spans="9:20" x14ac:dyDescent="0.25">
      <c r="I6309" s="3"/>
      <c r="J6309" s="3"/>
      <c r="K6309" s="3"/>
      <c r="L6309" s="3"/>
    </row>
    <row r="6310" spans="9:20" x14ac:dyDescent="0.25">
      <c r="I6310" s="3"/>
      <c r="J6310" s="3"/>
      <c r="K6310" s="3"/>
      <c r="L6310" s="3"/>
      <c r="M6310" s="3"/>
      <c r="N6310" s="3"/>
      <c r="O6310" s="3"/>
      <c r="P6310" s="3"/>
      <c r="Q6310" s="3"/>
      <c r="R6310" s="3"/>
      <c r="S6310" s="3"/>
      <c r="T6310" s="3"/>
    </row>
    <row r="6313" spans="9:20" x14ac:dyDescent="0.25">
      <c r="I6313" s="3"/>
      <c r="J6313" s="3"/>
      <c r="K6313" s="3"/>
      <c r="L6313" s="3"/>
    </row>
    <row r="6314" spans="9:20" x14ac:dyDescent="0.25">
      <c r="I6314" s="3"/>
      <c r="J6314" s="3"/>
      <c r="K6314" s="3"/>
      <c r="L6314" s="3"/>
      <c r="M6314" s="3"/>
      <c r="N6314" s="3"/>
      <c r="O6314" s="3"/>
      <c r="P6314" s="3"/>
      <c r="Q6314" s="3"/>
      <c r="R6314" s="3"/>
      <c r="S6314" s="3"/>
      <c r="T6314" s="3"/>
    </row>
    <row r="6317" spans="9:20" x14ac:dyDescent="0.25">
      <c r="I6317" s="3"/>
      <c r="J6317" s="3"/>
      <c r="K6317" s="3"/>
      <c r="L6317" s="3"/>
    </row>
    <row r="6318" spans="9:20" x14ac:dyDescent="0.25">
      <c r="I6318" s="3"/>
      <c r="J6318" s="3"/>
      <c r="K6318" s="3"/>
      <c r="L6318" s="3"/>
      <c r="M6318" s="3"/>
      <c r="N6318" s="3"/>
      <c r="O6318" s="3"/>
      <c r="P6318" s="3"/>
      <c r="Q6318" s="3"/>
      <c r="R6318" s="3"/>
      <c r="S6318" s="3"/>
      <c r="T6318" s="3"/>
    </row>
    <row r="6321" spans="9:20" x14ac:dyDescent="0.25">
      <c r="I6321" s="3"/>
      <c r="J6321" s="3"/>
      <c r="K6321" s="3"/>
      <c r="L6321" s="3"/>
    </row>
    <row r="6322" spans="9:20" x14ac:dyDescent="0.25">
      <c r="I6322" s="3"/>
      <c r="J6322" s="3"/>
      <c r="K6322" s="3"/>
      <c r="L6322" s="3"/>
      <c r="M6322" s="3"/>
      <c r="N6322" s="3"/>
      <c r="O6322" s="3"/>
      <c r="P6322" s="3"/>
      <c r="Q6322" s="3"/>
      <c r="R6322" s="3"/>
      <c r="S6322" s="3"/>
      <c r="T6322" s="3"/>
    </row>
    <row r="6325" spans="9:20" x14ac:dyDescent="0.25">
      <c r="I6325" s="3"/>
      <c r="J6325" s="3"/>
      <c r="K6325" s="3"/>
      <c r="L6325" s="3"/>
    </row>
    <row r="6326" spans="9:20" x14ac:dyDescent="0.25">
      <c r="I6326" s="3"/>
      <c r="J6326" s="3"/>
      <c r="K6326" s="3"/>
      <c r="L6326" s="3"/>
      <c r="M6326" s="3"/>
      <c r="N6326" s="3"/>
      <c r="O6326" s="3"/>
      <c r="P6326" s="3"/>
      <c r="Q6326" s="3"/>
      <c r="R6326" s="3"/>
      <c r="S6326" s="3"/>
      <c r="T6326" s="3"/>
    </row>
    <row r="6329" spans="9:20" x14ac:dyDescent="0.25">
      <c r="I6329" s="3"/>
      <c r="J6329" s="3"/>
      <c r="K6329" s="3"/>
      <c r="L6329" s="3"/>
    </row>
    <row r="6330" spans="9:20" x14ac:dyDescent="0.25">
      <c r="I6330" s="3"/>
      <c r="J6330" s="3"/>
      <c r="K6330" s="3"/>
      <c r="L6330" s="3"/>
      <c r="M6330" s="3"/>
      <c r="N6330" s="3"/>
      <c r="O6330" s="3"/>
      <c r="P6330" s="3"/>
      <c r="Q6330" s="3"/>
      <c r="R6330" s="3"/>
      <c r="S6330" s="3"/>
      <c r="T6330" s="3"/>
    </row>
    <row r="6333" spans="9:20" x14ac:dyDescent="0.25">
      <c r="I6333" s="3"/>
      <c r="J6333" s="3"/>
      <c r="K6333" s="3"/>
      <c r="L6333" s="3"/>
    </row>
    <row r="6334" spans="9:20" x14ac:dyDescent="0.25">
      <c r="I6334" s="3"/>
      <c r="J6334" s="3"/>
      <c r="K6334" s="3"/>
      <c r="L6334" s="3"/>
      <c r="M6334" s="3"/>
      <c r="N6334" s="3"/>
      <c r="O6334" s="3"/>
      <c r="P6334" s="3"/>
      <c r="Q6334" s="3"/>
      <c r="R6334" s="3"/>
      <c r="S6334" s="3"/>
      <c r="T6334" s="3"/>
    </row>
    <row r="6337" spans="9:20" x14ac:dyDescent="0.25">
      <c r="I6337" s="3"/>
      <c r="J6337" s="3"/>
      <c r="K6337" s="3"/>
      <c r="L6337" s="3"/>
    </row>
    <row r="6338" spans="9:20" x14ac:dyDescent="0.25">
      <c r="I6338" s="3"/>
      <c r="J6338" s="3"/>
      <c r="K6338" s="3"/>
      <c r="L6338" s="3"/>
      <c r="M6338" s="3"/>
      <c r="N6338" s="3"/>
      <c r="O6338" s="3"/>
      <c r="P6338" s="3"/>
      <c r="Q6338" s="3"/>
      <c r="R6338" s="3"/>
      <c r="S6338" s="3"/>
      <c r="T6338" s="3"/>
    </row>
    <row r="6341" spans="9:20" x14ac:dyDescent="0.25">
      <c r="I6341" s="3"/>
      <c r="J6341" s="3"/>
      <c r="K6341" s="3"/>
      <c r="L6341" s="3"/>
    </row>
    <row r="6342" spans="9:20" x14ac:dyDescent="0.25">
      <c r="I6342" s="3"/>
      <c r="J6342" s="3"/>
      <c r="K6342" s="3"/>
      <c r="L6342" s="3"/>
      <c r="M6342" s="3"/>
      <c r="N6342" s="3"/>
      <c r="O6342" s="3"/>
      <c r="P6342" s="3"/>
      <c r="Q6342" s="3"/>
      <c r="R6342" s="3"/>
      <c r="S6342" s="3"/>
      <c r="T6342" s="3"/>
    </row>
    <row r="6345" spans="9:20" x14ac:dyDescent="0.25">
      <c r="I6345" s="3"/>
      <c r="J6345" s="3"/>
      <c r="K6345" s="3"/>
      <c r="L6345" s="3"/>
    </row>
    <row r="6346" spans="9:20" x14ac:dyDescent="0.25">
      <c r="I6346" s="3"/>
      <c r="J6346" s="3"/>
      <c r="K6346" s="3"/>
      <c r="L6346" s="3"/>
      <c r="M6346" s="3"/>
      <c r="N6346" s="3"/>
      <c r="O6346" s="3"/>
      <c r="P6346" s="3"/>
      <c r="Q6346" s="3"/>
      <c r="R6346" s="3"/>
      <c r="S6346" s="3"/>
      <c r="T6346" s="3"/>
    </row>
    <row r="6349" spans="9:20" x14ac:dyDescent="0.25">
      <c r="I6349" s="3"/>
      <c r="J6349" s="3"/>
      <c r="K6349" s="3"/>
      <c r="L6349" s="3"/>
    </row>
    <row r="6350" spans="9:20" x14ac:dyDescent="0.25">
      <c r="I6350" s="3"/>
      <c r="J6350" s="3"/>
      <c r="K6350" s="3"/>
      <c r="L6350" s="3"/>
      <c r="M6350" s="3"/>
      <c r="N6350" s="3"/>
      <c r="O6350" s="3"/>
      <c r="P6350" s="3"/>
      <c r="Q6350" s="3"/>
      <c r="R6350" s="3"/>
      <c r="S6350" s="3"/>
      <c r="T6350" s="3"/>
    </row>
    <row r="6353" spans="9:20" x14ac:dyDescent="0.25">
      <c r="I6353" s="3"/>
      <c r="J6353" s="3"/>
      <c r="K6353" s="3"/>
      <c r="L6353" s="3"/>
    </row>
    <row r="6354" spans="9:20" x14ac:dyDescent="0.25">
      <c r="I6354" s="3"/>
      <c r="J6354" s="3"/>
      <c r="K6354" s="3"/>
      <c r="L6354" s="3"/>
      <c r="M6354" s="3"/>
      <c r="N6354" s="3"/>
      <c r="O6354" s="3"/>
      <c r="P6354" s="3"/>
      <c r="Q6354" s="3"/>
      <c r="R6354" s="3"/>
      <c r="S6354" s="3"/>
      <c r="T6354" s="3"/>
    </row>
    <row r="6357" spans="9:20" x14ac:dyDescent="0.25">
      <c r="I6357" s="3"/>
      <c r="J6357" s="3"/>
      <c r="K6357" s="3"/>
      <c r="L6357" s="3"/>
    </row>
    <row r="6358" spans="9:20" x14ac:dyDescent="0.25">
      <c r="I6358" s="3"/>
      <c r="J6358" s="3"/>
      <c r="K6358" s="3"/>
      <c r="L6358" s="3"/>
      <c r="M6358" s="3"/>
      <c r="N6358" s="3"/>
      <c r="O6358" s="3"/>
      <c r="P6358" s="3"/>
      <c r="Q6358" s="3"/>
      <c r="R6358" s="3"/>
      <c r="S6358" s="3"/>
      <c r="T6358" s="3"/>
    </row>
    <row r="6361" spans="9:20" x14ac:dyDescent="0.25">
      <c r="I6361" s="3"/>
      <c r="J6361" s="3"/>
      <c r="K6361" s="3"/>
      <c r="L6361" s="3"/>
    </row>
    <row r="6362" spans="9:20" x14ac:dyDescent="0.25">
      <c r="I6362" s="3"/>
      <c r="J6362" s="3"/>
      <c r="K6362" s="3"/>
      <c r="L6362" s="3"/>
      <c r="M6362" s="3"/>
      <c r="N6362" s="3"/>
      <c r="O6362" s="3"/>
      <c r="P6362" s="3"/>
      <c r="Q6362" s="3"/>
      <c r="R6362" s="3"/>
      <c r="S6362" s="3"/>
      <c r="T6362" s="3"/>
    </row>
    <row r="6365" spans="9:20" x14ac:dyDescent="0.25">
      <c r="I6365" s="3"/>
      <c r="J6365" s="3"/>
      <c r="K6365" s="3"/>
      <c r="L6365" s="3"/>
    </row>
    <row r="6366" spans="9:20" x14ac:dyDescent="0.25">
      <c r="I6366" s="3"/>
      <c r="J6366" s="3"/>
      <c r="K6366" s="3"/>
      <c r="L6366" s="3"/>
      <c r="M6366" s="3"/>
      <c r="N6366" s="3"/>
      <c r="O6366" s="3"/>
      <c r="P6366" s="3"/>
      <c r="Q6366" s="3"/>
      <c r="R6366" s="3"/>
      <c r="S6366" s="3"/>
      <c r="T6366" s="3"/>
    </row>
    <row r="6369" spans="9:20" x14ac:dyDescent="0.25">
      <c r="I6369" s="3"/>
      <c r="J6369" s="3"/>
      <c r="K6369" s="3"/>
      <c r="L6369" s="3"/>
    </row>
    <row r="6370" spans="9:20" x14ac:dyDescent="0.25">
      <c r="I6370" s="3"/>
      <c r="J6370" s="3"/>
      <c r="K6370" s="3"/>
      <c r="L6370" s="3"/>
      <c r="M6370" s="3"/>
      <c r="N6370" s="3"/>
      <c r="O6370" s="3"/>
      <c r="P6370" s="3"/>
      <c r="Q6370" s="3"/>
      <c r="R6370" s="3"/>
      <c r="S6370" s="3"/>
      <c r="T6370" s="3"/>
    </row>
    <row r="6373" spans="9:20" x14ac:dyDescent="0.25">
      <c r="I6373" s="3"/>
      <c r="J6373" s="3"/>
      <c r="K6373" s="3"/>
      <c r="L6373" s="3"/>
    </row>
    <row r="6374" spans="9:20" x14ac:dyDescent="0.25">
      <c r="I6374" s="3"/>
      <c r="J6374" s="3"/>
      <c r="K6374" s="3"/>
      <c r="L6374" s="3"/>
      <c r="M6374" s="3"/>
      <c r="N6374" s="3"/>
      <c r="O6374" s="3"/>
      <c r="P6374" s="3"/>
      <c r="Q6374" s="3"/>
      <c r="R6374" s="3"/>
      <c r="S6374" s="3"/>
      <c r="T6374" s="3"/>
    </row>
    <row r="6377" spans="9:20" x14ac:dyDescent="0.25">
      <c r="I6377" s="3"/>
      <c r="J6377" s="3"/>
      <c r="K6377" s="3"/>
      <c r="L6377" s="3"/>
    </row>
    <row r="6378" spans="9:20" x14ac:dyDescent="0.25">
      <c r="I6378" s="3"/>
      <c r="J6378" s="3"/>
      <c r="K6378" s="3"/>
      <c r="L6378" s="3"/>
      <c r="M6378" s="3"/>
      <c r="N6378" s="3"/>
      <c r="O6378" s="3"/>
      <c r="P6378" s="3"/>
      <c r="Q6378" s="3"/>
      <c r="R6378" s="3"/>
      <c r="S6378" s="3"/>
      <c r="T6378" s="3"/>
    </row>
    <row r="6381" spans="9:20" x14ac:dyDescent="0.25">
      <c r="I6381" s="3"/>
      <c r="J6381" s="3"/>
      <c r="K6381" s="3"/>
      <c r="L6381" s="3"/>
    </row>
    <row r="6382" spans="9:20" x14ac:dyDescent="0.25">
      <c r="I6382" s="3"/>
      <c r="J6382" s="3"/>
      <c r="K6382" s="3"/>
      <c r="L6382" s="3"/>
      <c r="M6382" s="3"/>
      <c r="N6382" s="3"/>
      <c r="O6382" s="3"/>
      <c r="P6382" s="3"/>
      <c r="Q6382" s="3"/>
      <c r="R6382" s="3"/>
      <c r="S6382" s="3"/>
      <c r="T6382" s="3"/>
    </row>
    <row r="6385" spans="9:20" x14ac:dyDescent="0.25">
      <c r="I6385" s="3"/>
      <c r="J6385" s="3"/>
      <c r="K6385" s="3"/>
      <c r="L6385" s="3"/>
    </row>
    <row r="6386" spans="9:20" x14ac:dyDescent="0.25">
      <c r="I6386" s="3"/>
      <c r="J6386" s="3"/>
      <c r="K6386" s="3"/>
      <c r="L6386" s="3"/>
      <c r="M6386" s="3"/>
      <c r="N6386" s="3"/>
      <c r="O6386" s="3"/>
      <c r="P6386" s="3"/>
      <c r="Q6386" s="3"/>
      <c r="R6386" s="3"/>
      <c r="S6386" s="3"/>
      <c r="T6386" s="3"/>
    </row>
    <row r="6389" spans="9:20" x14ac:dyDescent="0.25">
      <c r="I6389" s="3"/>
      <c r="J6389" s="3"/>
      <c r="K6389" s="3"/>
      <c r="L6389" s="3"/>
    </row>
    <row r="6390" spans="9:20" x14ac:dyDescent="0.25">
      <c r="I6390" s="3"/>
      <c r="J6390" s="3"/>
      <c r="K6390" s="3"/>
      <c r="L6390" s="3"/>
      <c r="M6390" s="3"/>
      <c r="N6390" s="3"/>
      <c r="O6390" s="3"/>
      <c r="P6390" s="3"/>
      <c r="Q6390" s="3"/>
      <c r="R6390" s="3"/>
      <c r="S6390" s="3"/>
      <c r="T6390" s="3"/>
    </row>
    <row r="6393" spans="9:20" x14ac:dyDescent="0.25">
      <c r="I6393" s="3"/>
      <c r="J6393" s="3"/>
      <c r="K6393" s="3"/>
      <c r="L6393" s="3"/>
    </row>
    <row r="6394" spans="9:20" x14ac:dyDescent="0.25">
      <c r="I6394" s="3"/>
      <c r="J6394" s="3"/>
      <c r="K6394" s="3"/>
      <c r="L6394" s="3"/>
      <c r="M6394" s="3"/>
      <c r="N6394" s="3"/>
      <c r="O6394" s="3"/>
      <c r="P6394" s="3"/>
      <c r="Q6394" s="3"/>
      <c r="R6394" s="3"/>
      <c r="S6394" s="3"/>
      <c r="T6394" s="3"/>
    </row>
    <row r="6397" spans="9:20" x14ac:dyDescent="0.25">
      <c r="I6397" s="3"/>
      <c r="J6397" s="3"/>
      <c r="K6397" s="3"/>
      <c r="L6397" s="3"/>
    </row>
    <row r="6398" spans="9:20" x14ac:dyDescent="0.25">
      <c r="I6398" s="3"/>
      <c r="J6398" s="3"/>
      <c r="K6398" s="3"/>
      <c r="L6398" s="3"/>
      <c r="M6398" s="3"/>
      <c r="N6398" s="3"/>
      <c r="O6398" s="3"/>
      <c r="P6398" s="3"/>
      <c r="Q6398" s="3"/>
      <c r="R6398" s="3"/>
      <c r="S6398" s="3"/>
      <c r="T6398" s="3"/>
    </row>
    <row r="6401" spans="9:20" x14ac:dyDescent="0.25">
      <c r="I6401" s="3"/>
      <c r="J6401" s="3"/>
      <c r="K6401" s="3"/>
      <c r="L6401" s="3"/>
    </row>
    <row r="6402" spans="9:20" x14ac:dyDescent="0.25">
      <c r="I6402" s="3"/>
      <c r="J6402" s="3"/>
      <c r="K6402" s="3"/>
      <c r="L6402" s="3"/>
      <c r="M6402" s="3"/>
      <c r="N6402" s="3"/>
      <c r="O6402" s="3"/>
      <c r="P6402" s="3"/>
      <c r="Q6402" s="3"/>
      <c r="R6402" s="3"/>
      <c r="S6402" s="3"/>
      <c r="T6402" s="3"/>
    </row>
    <row r="6405" spans="9:20" x14ac:dyDescent="0.25">
      <c r="I6405" s="3"/>
      <c r="J6405" s="3"/>
      <c r="K6405" s="3"/>
      <c r="L6405" s="3"/>
    </row>
    <row r="6406" spans="9:20" x14ac:dyDescent="0.25">
      <c r="I6406" s="3"/>
      <c r="J6406" s="3"/>
      <c r="K6406" s="3"/>
      <c r="L6406" s="3"/>
      <c r="M6406" s="3"/>
      <c r="N6406" s="3"/>
      <c r="O6406" s="3"/>
      <c r="P6406" s="3"/>
      <c r="Q6406" s="3"/>
      <c r="R6406" s="3"/>
      <c r="S6406" s="3"/>
      <c r="T6406" s="3"/>
    </row>
    <row r="6409" spans="9:20" x14ac:dyDescent="0.25">
      <c r="I6409" s="3"/>
      <c r="J6409" s="3"/>
      <c r="K6409" s="3"/>
      <c r="L6409" s="3"/>
    </row>
    <row r="6410" spans="9:20" x14ac:dyDescent="0.25">
      <c r="I6410" s="3"/>
      <c r="J6410" s="3"/>
      <c r="K6410" s="3"/>
      <c r="L6410" s="3"/>
      <c r="M6410" s="3"/>
      <c r="N6410" s="3"/>
      <c r="O6410" s="3"/>
      <c r="P6410" s="3"/>
      <c r="Q6410" s="3"/>
      <c r="R6410" s="3"/>
      <c r="S6410" s="3"/>
      <c r="T6410" s="3"/>
    </row>
    <row r="6413" spans="9:20" x14ac:dyDescent="0.25">
      <c r="I6413" s="3"/>
      <c r="J6413" s="3"/>
      <c r="K6413" s="3"/>
      <c r="L6413" s="3"/>
    </row>
    <row r="6414" spans="9:20" x14ac:dyDescent="0.25">
      <c r="I6414" s="3"/>
      <c r="J6414" s="3"/>
      <c r="K6414" s="3"/>
      <c r="L6414" s="3"/>
      <c r="M6414" s="3"/>
      <c r="N6414" s="3"/>
      <c r="O6414" s="3"/>
      <c r="P6414" s="3"/>
      <c r="Q6414" s="3"/>
      <c r="R6414" s="3"/>
      <c r="S6414" s="3"/>
      <c r="T6414" s="3"/>
    </row>
    <row r="6417" spans="9:20" x14ac:dyDescent="0.25">
      <c r="I6417" s="3"/>
      <c r="J6417" s="3"/>
      <c r="K6417" s="3"/>
      <c r="L6417" s="3"/>
    </row>
    <row r="6418" spans="9:20" x14ac:dyDescent="0.25">
      <c r="I6418" s="3"/>
      <c r="J6418" s="3"/>
      <c r="K6418" s="3"/>
      <c r="L6418" s="3"/>
      <c r="M6418" s="3"/>
      <c r="N6418" s="3"/>
      <c r="O6418" s="3"/>
      <c r="P6418" s="3"/>
      <c r="Q6418" s="3"/>
      <c r="R6418" s="3"/>
      <c r="S6418" s="3"/>
      <c r="T6418" s="3"/>
    </row>
    <row r="6421" spans="9:20" x14ac:dyDescent="0.25">
      <c r="I6421" s="3"/>
      <c r="J6421" s="3"/>
      <c r="K6421" s="3"/>
      <c r="L6421" s="3"/>
    </row>
    <row r="6422" spans="9:20" x14ac:dyDescent="0.25">
      <c r="I6422" s="3"/>
      <c r="J6422" s="3"/>
      <c r="K6422" s="3"/>
      <c r="L6422" s="3"/>
      <c r="M6422" s="3"/>
      <c r="N6422" s="3"/>
      <c r="O6422" s="3"/>
      <c r="P6422" s="3"/>
      <c r="Q6422" s="3"/>
      <c r="R6422" s="3"/>
      <c r="S6422" s="3"/>
      <c r="T6422" s="3"/>
    </row>
    <row r="6425" spans="9:20" x14ac:dyDescent="0.25">
      <c r="I6425" s="3"/>
      <c r="J6425" s="3"/>
      <c r="K6425" s="3"/>
      <c r="L6425" s="3"/>
    </row>
    <row r="6426" spans="9:20" x14ac:dyDescent="0.25">
      <c r="I6426" s="3"/>
      <c r="J6426" s="3"/>
      <c r="K6426" s="3"/>
      <c r="L6426" s="3"/>
      <c r="M6426" s="3"/>
      <c r="N6426" s="3"/>
      <c r="O6426" s="3"/>
      <c r="P6426" s="3"/>
      <c r="Q6426" s="3"/>
      <c r="R6426" s="3"/>
      <c r="S6426" s="3"/>
      <c r="T6426" s="3"/>
    </row>
    <row r="6429" spans="9:20" x14ac:dyDescent="0.25">
      <c r="I6429" s="3"/>
      <c r="J6429" s="3"/>
      <c r="K6429" s="3"/>
      <c r="L6429" s="3"/>
    </row>
    <row r="6430" spans="9:20" x14ac:dyDescent="0.25">
      <c r="I6430" s="3"/>
      <c r="J6430" s="3"/>
      <c r="K6430" s="3"/>
      <c r="L6430" s="3"/>
      <c r="M6430" s="3"/>
      <c r="N6430" s="3"/>
      <c r="O6430" s="3"/>
      <c r="P6430" s="3"/>
      <c r="Q6430" s="3"/>
      <c r="R6430" s="3"/>
      <c r="S6430" s="3"/>
      <c r="T6430" s="3"/>
    </row>
    <row r="6433" spans="9:20" x14ac:dyDescent="0.25">
      <c r="I6433" s="3"/>
      <c r="J6433" s="3"/>
      <c r="K6433" s="3"/>
      <c r="L6433" s="3"/>
    </row>
    <row r="6434" spans="9:20" x14ac:dyDescent="0.25">
      <c r="I6434" s="3"/>
      <c r="J6434" s="3"/>
      <c r="K6434" s="3"/>
      <c r="L6434" s="3"/>
      <c r="M6434" s="3"/>
      <c r="N6434" s="3"/>
      <c r="O6434" s="3"/>
      <c r="P6434" s="3"/>
      <c r="Q6434" s="3"/>
      <c r="R6434" s="3"/>
      <c r="S6434" s="3"/>
      <c r="T6434" s="3"/>
    </row>
    <row r="6437" spans="9:20" x14ac:dyDescent="0.25">
      <c r="I6437" s="3"/>
      <c r="J6437" s="3"/>
      <c r="K6437" s="3"/>
      <c r="L6437" s="3"/>
    </row>
    <row r="6438" spans="9:20" x14ac:dyDescent="0.25">
      <c r="I6438" s="3"/>
      <c r="J6438" s="3"/>
      <c r="K6438" s="3"/>
      <c r="L6438" s="3"/>
      <c r="M6438" s="3"/>
      <c r="N6438" s="3"/>
      <c r="O6438" s="3"/>
      <c r="P6438" s="3"/>
      <c r="Q6438" s="3"/>
      <c r="R6438" s="3"/>
      <c r="S6438" s="3"/>
      <c r="T6438" s="3"/>
    </row>
    <row r="6441" spans="9:20" x14ac:dyDescent="0.25">
      <c r="I6441" s="3"/>
      <c r="J6441" s="3"/>
      <c r="K6441" s="3"/>
      <c r="L6441" s="3"/>
    </row>
    <row r="6442" spans="9:20" x14ac:dyDescent="0.25">
      <c r="I6442" s="3"/>
      <c r="J6442" s="3"/>
      <c r="K6442" s="3"/>
      <c r="L6442" s="3"/>
      <c r="M6442" s="3"/>
      <c r="N6442" s="3"/>
      <c r="O6442" s="3"/>
      <c r="P6442" s="3"/>
      <c r="Q6442" s="3"/>
      <c r="R6442" s="3"/>
      <c r="S6442" s="3"/>
      <c r="T6442" s="3"/>
    </row>
    <row r="6445" spans="9:20" x14ac:dyDescent="0.25">
      <c r="I6445" s="3"/>
      <c r="J6445" s="3"/>
      <c r="K6445" s="3"/>
      <c r="L6445" s="3"/>
    </row>
    <row r="6446" spans="9:20" x14ac:dyDescent="0.25">
      <c r="I6446" s="3"/>
      <c r="J6446" s="3"/>
      <c r="K6446" s="3"/>
      <c r="L6446" s="3"/>
      <c r="M6446" s="3"/>
      <c r="N6446" s="3"/>
      <c r="O6446" s="3"/>
      <c r="P6446" s="3"/>
      <c r="Q6446" s="3"/>
      <c r="R6446" s="3"/>
      <c r="S6446" s="3"/>
      <c r="T6446" s="3"/>
    </row>
    <row r="6449" spans="9:20" x14ac:dyDescent="0.25">
      <c r="I6449" s="3"/>
      <c r="J6449" s="3"/>
      <c r="K6449" s="3"/>
      <c r="L6449" s="3"/>
    </row>
    <row r="6450" spans="9:20" x14ac:dyDescent="0.25">
      <c r="I6450" s="3"/>
      <c r="J6450" s="3"/>
      <c r="K6450" s="3"/>
      <c r="L6450" s="3"/>
      <c r="M6450" s="3"/>
      <c r="N6450" s="3"/>
      <c r="O6450" s="3"/>
      <c r="P6450" s="3"/>
      <c r="Q6450" s="3"/>
      <c r="R6450" s="3"/>
      <c r="S6450" s="3"/>
      <c r="T6450" s="3"/>
    </row>
    <row r="6453" spans="9:20" x14ac:dyDescent="0.25">
      <c r="I6453" s="3"/>
      <c r="J6453" s="3"/>
      <c r="K6453" s="3"/>
      <c r="L6453" s="3"/>
    </row>
    <row r="6454" spans="9:20" x14ac:dyDescent="0.25">
      <c r="I6454" s="3"/>
      <c r="J6454" s="3"/>
      <c r="K6454" s="3"/>
      <c r="L6454" s="3"/>
      <c r="M6454" s="3"/>
      <c r="N6454" s="3"/>
      <c r="O6454" s="3"/>
      <c r="P6454" s="3"/>
      <c r="Q6454" s="3"/>
      <c r="R6454" s="3"/>
      <c r="S6454" s="3"/>
      <c r="T6454" s="3"/>
    </row>
    <row r="6457" spans="9:20" x14ac:dyDescent="0.25">
      <c r="I6457" s="3"/>
      <c r="J6457" s="3"/>
      <c r="K6457" s="3"/>
      <c r="L6457" s="3"/>
    </row>
    <row r="6458" spans="9:20" x14ac:dyDescent="0.25">
      <c r="I6458" s="3"/>
      <c r="J6458" s="3"/>
      <c r="K6458" s="3"/>
      <c r="L6458" s="3"/>
      <c r="M6458" s="3"/>
      <c r="N6458" s="3"/>
      <c r="O6458" s="3"/>
      <c r="P6458" s="3"/>
      <c r="Q6458" s="3"/>
      <c r="R6458" s="3"/>
      <c r="S6458" s="3"/>
      <c r="T6458" s="3"/>
    </row>
    <row r="6461" spans="9:20" x14ac:dyDescent="0.25">
      <c r="I6461" s="3"/>
      <c r="J6461" s="3"/>
      <c r="K6461" s="3"/>
      <c r="L6461" s="3"/>
    </row>
    <row r="6462" spans="9:20" x14ac:dyDescent="0.25">
      <c r="I6462" s="3"/>
      <c r="J6462" s="3"/>
      <c r="K6462" s="3"/>
      <c r="L6462" s="3"/>
      <c r="M6462" s="3"/>
      <c r="N6462" s="3"/>
      <c r="O6462" s="3"/>
      <c r="P6462" s="3"/>
      <c r="Q6462" s="3"/>
      <c r="R6462" s="3"/>
      <c r="S6462" s="3"/>
      <c r="T6462" s="3"/>
    </row>
    <row r="6465" spans="9:20" x14ac:dyDescent="0.25">
      <c r="I6465" s="3"/>
      <c r="J6465" s="3"/>
      <c r="K6465" s="3"/>
      <c r="L6465" s="3"/>
    </row>
    <row r="6466" spans="9:20" x14ac:dyDescent="0.25">
      <c r="I6466" s="3"/>
      <c r="J6466" s="3"/>
      <c r="K6466" s="3"/>
      <c r="L6466" s="3"/>
      <c r="M6466" s="3"/>
      <c r="N6466" s="3"/>
      <c r="O6466" s="3"/>
      <c r="P6466" s="3"/>
      <c r="Q6466" s="3"/>
      <c r="R6466" s="3"/>
      <c r="S6466" s="3"/>
      <c r="T6466" s="3"/>
    </row>
    <row r="6469" spans="9:20" x14ac:dyDescent="0.25">
      <c r="I6469" s="3"/>
      <c r="J6469" s="3"/>
      <c r="K6469" s="3"/>
      <c r="L6469" s="3"/>
    </row>
    <row r="6470" spans="9:20" x14ac:dyDescent="0.25">
      <c r="I6470" s="3"/>
      <c r="J6470" s="3"/>
      <c r="K6470" s="3"/>
      <c r="L6470" s="3"/>
      <c r="M6470" s="3"/>
      <c r="N6470" s="3"/>
      <c r="O6470" s="3"/>
      <c r="P6470" s="3"/>
      <c r="Q6470" s="3"/>
      <c r="R6470" s="3"/>
      <c r="S6470" s="3"/>
      <c r="T6470" s="3"/>
    </row>
    <row r="6473" spans="9:20" x14ac:dyDescent="0.25">
      <c r="I6473" s="3"/>
      <c r="J6473" s="3"/>
      <c r="K6473" s="3"/>
      <c r="L6473" s="3"/>
    </row>
    <row r="6474" spans="9:20" x14ac:dyDescent="0.25">
      <c r="I6474" s="3"/>
      <c r="J6474" s="3"/>
      <c r="K6474" s="3"/>
      <c r="L6474" s="3"/>
      <c r="M6474" s="3"/>
      <c r="N6474" s="3"/>
      <c r="O6474" s="3"/>
      <c r="P6474" s="3"/>
      <c r="Q6474" s="3"/>
      <c r="R6474" s="3"/>
      <c r="S6474" s="3"/>
      <c r="T6474" s="3"/>
    </row>
    <row r="6477" spans="9:20" x14ac:dyDescent="0.25">
      <c r="I6477" s="3"/>
      <c r="J6477" s="3"/>
      <c r="K6477" s="3"/>
      <c r="L6477" s="3"/>
    </row>
    <row r="6478" spans="9:20" x14ac:dyDescent="0.25">
      <c r="I6478" s="3"/>
      <c r="J6478" s="3"/>
      <c r="K6478" s="3"/>
      <c r="L6478" s="3"/>
      <c r="M6478" s="3"/>
      <c r="N6478" s="3"/>
      <c r="O6478" s="3"/>
      <c r="P6478" s="3"/>
      <c r="Q6478" s="3"/>
      <c r="R6478" s="3"/>
      <c r="S6478" s="3"/>
      <c r="T6478" s="3"/>
    </row>
    <row r="6481" spans="9:20" x14ac:dyDescent="0.25">
      <c r="I6481" s="3"/>
      <c r="J6481" s="3"/>
      <c r="K6481" s="3"/>
      <c r="L6481" s="3"/>
    </row>
    <row r="6482" spans="9:20" x14ac:dyDescent="0.25">
      <c r="I6482" s="3"/>
      <c r="J6482" s="3"/>
      <c r="K6482" s="3"/>
      <c r="L6482" s="3"/>
      <c r="M6482" s="3"/>
      <c r="N6482" s="3"/>
      <c r="O6482" s="3"/>
      <c r="P6482" s="3"/>
      <c r="Q6482" s="3"/>
      <c r="R6482" s="3"/>
      <c r="S6482" s="3"/>
      <c r="T6482" s="3"/>
    </row>
    <row r="6485" spans="9:20" x14ac:dyDescent="0.25">
      <c r="I6485" s="3"/>
      <c r="J6485" s="3"/>
      <c r="K6485" s="3"/>
      <c r="L6485" s="3"/>
    </row>
    <row r="6486" spans="9:20" x14ac:dyDescent="0.25">
      <c r="I6486" s="3"/>
      <c r="J6486" s="3"/>
      <c r="K6486" s="3"/>
      <c r="L6486" s="3"/>
      <c r="M6486" s="3"/>
      <c r="N6486" s="3"/>
      <c r="O6486" s="3"/>
      <c r="P6486" s="3"/>
      <c r="Q6486" s="3"/>
      <c r="R6486" s="3"/>
      <c r="S6486" s="3"/>
      <c r="T6486" s="3"/>
    </row>
    <row r="6489" spans="9:20" x14ac:dyDescent="0.25">
      <c r="I6489" s="3"/>
      <c r="J6489" s="3"/>
      <c r="K6489" s="3"/>
      <c r="L6489" s="3"/>
    </row>
    <row r="6490" spans="9:20" x14ac:dyDescent="0.25">
      <c r="I6490" s="3"/>
      <c r="J6490" s="3"/>
      <c r="K6490" s="3"/>
      <c r="L6490" s="3"/>
      <c r="M6490" s="3"/>
      <c r="N6490" s="3"/>
      <c r="O6490" s="3"/>
      <c r="P6490" s="3"/>
      <c r="Q6490" s="3"/>
      <c r="R6490" s="3"/>
      <c r="S6490" s="3"/>
      <c r="T6490" s="3"/>
    </row>
    <row r="6493" spans="9:20" x14ac:dyDescent="0.25">
      <c r="I6493" s="3"/>
      <c r="J6493" s="3"/>
      <c r="K6493" s="3"/>
      <c r="L6493" s="3"/>
    </row>
    <row r="6494" spans="9:20" x14ac:dyDescent="0.25">
      <c r="I6494" s="3"/>
      <c r="J6494" s="3"/>
      <c r="K6494" s="3"/>
      <c r="L6494" s="3"/>
      <c r="M6494" s="3"/>
      <c r="N6494" s="3"/>
      <c r="O6494" s="3"/>
      <c r="P6494" s="3"/>
      <c r="Q6494" s="3"/>
      <c r="R6494" s="3"/>
      <c r="S6494" s="3"/>
      <c r="T6494" s="3"/>
    </row>
    <row r="6497" spans="9:20" x14ac:dyDescent="0.25">
      <c r="I6497" s="3"/>
      <c r="J6497" s="3"/>
      <c r="K6497" s="3"/>
      <c r="L6497" s="3"/>
    </row>
    <row r="6498" spans="9:20" x14ac:dyDescent="0.25">
      <c r="I6498" s="3"/>
      <c r="J6498" s="3"/>
      <c r="K6498" s="3"/>
      <c r="L6498" s="3"/>
      <c r="M6498" s="3"/>
      <c r="N6498" s="3"/>
      <c r="O6498" s="3"/>
      <c r="P6498" s="3"/>
      <c r="Q6498" s="3"/>
      <c r="R6498" s="3"/>
      <c r="S6498" s="3"/>
      <c r="T6498" s="3"/>
    </row>
    <row r="6501" spans="9:20" x14ac:dyDescent="0.25">
      <c r="I6501" s="3"/>
      <c r="J6501" s="3"/>
      <c r="K6501" s="3"/>
      <c r="L6501" s="3"/>
    </row>
    <row r="6502" spans="9:20" x14ac:dyDescent="0.25">
      <c r="I6502" s="3"/>
      <c r="J6502" s="3"/>
      <c r="K6502" s="3"/>
      <c r="L6502" s="3"/>
      <c r="M6502" s="3"/>
      <c r="N6502" s="3"/>
      <c r="O6502" s="3"/>
      <c r="P6502" s="3"/>
      <c r="Q6502" s="3"/>
      <c r="R6502" s="3"/>
      <c r="S6502" s="3"/>
      <c r="T6502" s="3"/>
    </row>
    <row r="6505" spans="9:20" x14ac:dyDescent="0.25">
      <c r="I6505" s="3"/>
      <c r="J6505" s="3"/>
      <c r="K6505" s="3"/>
      <c r="L6505" s="3"/>
    </row>
    <row r="6506" spans="9:20" x14ac:dyDescent="0.25">
      <c r="I6506" s="3"/>
      <c r="J6506" s="3"/>
      <c r="K6506" s="3"/>
      <c r="L6506" s="3"/>
      <c r="M6506" s="3"/>
      <c r="N6506" s="3"/>
      <c r="O6506" s="3"/>
      <c r="P6506" s="3"/>
      <c r="Q6506" s="3"/>
      <c r="R6506" s="3"/>
      <c r="S6506" s="3"/>
      <c r="T6506" s="3"/>
    </row>
    <row r="6509" spans="9:20" x14ac:dyDescent="0.25">
      <c r="I6509" s="3"/>
      <c r="J6509" s="3"/>
      <c r="K6509" s="3"/>
      <c r="L6509" s="3"/>
    </row>
    <row r="6510" spans="9:20" x14ac:dyDescent="0.25">
      <c r="I6510" s="3"/>
      <c r="J6510" s="3"/>
      <c r="K6510" s="3"/>
      <c r="L6510" s="3"/>
      <c r="M6510" s="3"/>
      <c r="N6510" s="3"/>
      <c r="O6510" s="3"/>
      <c r="P6510" s="3"/>
      <c r="Q6510" s="3"/>
      <c r="R6510" s="3"/>
      <c r="S6510" s="3"/>
      <c r="T6510" s="3"/>
    </row>
    <row r="6513" spans="9:20" x14ac:dyDescent="0.25">
      <c r="I6513" s="3"/>
      <c r="J6513" s="3"/>
      <c r="K6513" s="3"/>
      <c r="L6513" s="3"/>
    </row>
    <row r="6514" spans="9:20" x14ac:dyDescent="0.25">
      <c r="I6514" s="3"/>
      <c r="J6514" s="3"/>
      <c r="K6514" s="3"/>
      <c r="L6514" s="3"/>
      <c r="M6514" s="3"/>
      <c r="N6514" s="3"/>
      <c r="O6514" s="3"/>
      <c r="P6514" s="3"/>
      <c r="Q6514" s="3"/>
      <c r="R6514" s="3"/>
      <c r="S6514" s="3"/>
      <c r="T6514" s="3"/>
    </row>
    <row r="6517" spans="9:20" x14ac:dyDescent="0.25">
      <c r="I6517" s="3"/>
      <c r="J6517" s="3"/>
      <c r="K6517" s="3"/>
      <c r="L6517" s="3"/>
    </row>
    <row r="6518" spans="9:20" x14ac:dyDescent="0.25">
      <c r="I6518" s="3"/>
      <c r="J6518" s="3"/>
      <c r="K6518" s="3"/>
      <c r="L6518" s="3"/>
      <c r="M6518" s="3"/>
      <c r="N6518" s="3"/>
      <c r="O6518" s="3"/>
      <c r="P6518" s="3"/>
      <c r="Q6518" s="3"/>
      <c r="R6518" s="3"/>
      <c r="S6518" s="3"/>
      <c r="T6518" s="3"/>
    </row>
    <row r="6521" spans="9:20" x14ac:dyDescent="0.25">
      <c r="I6521" s="3"/>
      <c r="J6521" s="3"/>
      <c r="K6521" s="3"/>
      <c r="L6521" s="3"/>
    </row>
    <row r="6522" spans="9:20" x14ac:dyDescent="0.25">
      <c r="I6522" s="3"/>
      <c r="J6522" s="3"/>
      <c r="K6522" s="3"/>
      <c r="L6522" s="3"/>
      <c r="M6522" s="3"/>
      <c r="N6522" s="3"/>
      <c r="O6522" s="3"/>
      <c r="P6522" s="3"/>
      <c r="Q6522" s="3"/>
      <c r="R6522" s="3"/>
      <c r="S6522" s="3"/>
      <c r="T6522" s="3"/>
    </row>
    <row r="6525" spans="9:20" x14ac:dyDescent="0.25">
      <c r="I6525" s="3"/>
      <c r="J6525" s="3"/>
      <c r="K6525" s="3"/>
      <c r="L6525" s="3"/>
    </row>
    <row r="6526" spans="9:20" x14ac:dyDescent="0.25">
      <c r="I6526" s="3"/>
      <c r="J6526" s="3"/>
      <c r="K6526" s="3"/>
      <c r="L6526" s="3"/>
      <c r="M6526" s="3"/>
      <c r="N6526" s="3"/>
      <c r="O6526" s="3"/>
      <c r="P6526" s="3"/>
      <c r="Q6526" s="3"/>
      <c r="R6526" s="3"/>
      <c r="S6526" s="3"/>
      <c r="T6526" s="3"/>
    </row>
    <row r="6529" spans="9:20" x14ac:dyDescent="0.25">
      <c r="I6529" s="3"/>
      <c r="J6529" s="3"/>
      <c r="K6529" s="3"/>
      <c r="L6529" s="3"/>
    </row>
    <row r="6530" spans="9:20" x14ac:dyDescent="0.25">
      <c r="I6530" s="3"/>
      <c r="J6530" s="3"/>
      <c r="K6530" s="3"/>
      <c r="L6530" s="3"/>
      <c r="M6530" s="3"/>
      <c r="N6530" s="3"/>
      <c r="O6530" s="3"/>
      <c r="P6530" s="3"/>
      <c r="Q6530" s="3"/>
      <c r="R6530" s="3"/>
      <c r="S6530" s="3"/>
      <c r="T6530" s="3"/>
    </row>
    <row r="6533" spans="9:20" x14ac:dyDescent="0.25">
      <c r="I6533" s="3"/>
      <c r="J6533" s="3"/>
      <c r="K6533" s="3"/>
      <c r="L6533" s="3"/>
    </row>
    <row r="6534" spans="9:20" x14ac:dyDescent="0.25">
      <c r="I6534" s="3"/>
      <c r="J6534" s="3"/>
      <c r="K6534" s="3"/>
      <c r="L6534" s="3"/>
      <c r="M6534" s="3"/>
      <c r="N6534" s="3"/>
      <c r="O6534" s="3"/>
      <c r="P6534" s="3"/>
      <c r="Q6534" s="3"/>
      <c r="R6534" s="3"/>
      <c r="S6534" s="3"/>
      <c r="T6534" s="3"/>
    </row>
    <row r="6537" spans="9:20" x14ac:dyDescent="0.25">
      <c r="I6537" s="3"/>
      <c r="J6537" s="3"/>
      <c r="K6537" s="3"/>
      <c r="L6537" s="3"/>
    </row>
    <row r="6538" spans="9:20" x14ac:dyDescent="0.25">
      <c r="I6538" s="3"/>
      <c r="J6538" s="3"/>
      <c r="K6538" s="3"/>
      <c r="L6538" s="3"/>
      <c r="M6538" s="3"/>
      <c r="N6538" s="3"/>
      <c r="O6538" s="3"/>
      <c r="P6538" s="3"/>
      <c r="Q6538" s="3"/>
      <c r="R6538" s="3"/>
      <c r="S6538" s="3"/>
      <c r="T6538" s="3"/>
    </row>
    <row r="6541" spans="9:20" x14ac:dyDescent="0.25">
      <c r="I6541" s="3"/>
      <c r="J6541" s="3"/>
      <c r="K6541" s="3"/>
      <c r="L6541" s="3"/>
    </row>
    <row r="6542" spans="9:20" x14ac:dyDescent="0.25">
      <c r="I6542" s="3"/>
      <c r="J6542" s="3"/>
      <c r="K6542" s="3"/>
      <c r="L6542" s="3"/>
      <c r="M6542" s="3"/>
      <c r="N6542" s="3"/>
      <c r="O6542" s="3"/>
      <c r="P6542" s="3"/>
      <c r="Q6542" s="3"/>
      <c r="R6542" s="3"/>
      <c r="S6542" s="3"/>
      <c r="T6542" s="3"/>
    </row>
    <row r="6545" spans="9:20" x14ac:dyDescent="0.25">
      <c r="I6545" s="3"/>
      <c r="J6545" s="3"/>
      <c r="K6545" s="3"/>
      <c r="L6545" s="3"/>
    </row>
    <row r="6546" spans="9:20" x14ac:dyDescent="0.25">
      <c r="I6546" s="3"/>
      <c r="J6546" s="3"/>
      <c r="K6546" s="3"/>
      <c r="L6546" s="3"/>
      <c r="M6546" s="3"/>
      <c r="N6546" s="3"/>
      <c r="O6546" s="3"/>
      <c r="P6546" s="3"/>
      <c r="Q6546" s="3"/>
      <c r="R6546" s="3"/>
      <c r="S6546" s="3"/>
      <c r="T6546" s="3"/>
    </row>
    <row r="6549" spans="9:20" x14ac:dyDescent="0.25">
      <c r="I6549" s="3"/>
      <c r="J6549" s="3"/>
      <c r="K6549" s="3"/>
      <c r="L6549" s="3"/>
    </row>
    <row r="6550" spans="9:20" x14ac:dyDescent="0.25">
      <c r="I6550" s="3"/>
      <c r="J6550" s="3"/>
      <c r="K6550" s="3"/>
      <c r="L6550" s="3"/>
      <c r="M6550" s="3"/>
      <c r="N6550" s="3"/>
      <c r="O6550" s="3"/>
      <c r="P6550" s="3"/>
      <c r="Q6550" s="3"/>
      <c r="R6550" s="3"/>
      <c r="S6550" s="3"/>
      <c r="T6550" s="3"/>
    </row>
    <row r="6553" spans="9:20" x14ac:dyDescent="0.25">
      <c r="I6553" s="3"/>
      <c r="J6553" s="3"/>
      <c r="K6553" s="3"/>
      <c r="L6553" s="3"/>
    </row>
    <row r="6554" spans="9:20" x14ac:dyDescent="0.25">
      <c r="I6554" s="3"/>
      <c r="J6554" s="3"/>
      <c r="K6554" s="3"/>
      <c r="L6554" s="3"/>
      <c r="M6554" s="3"/>
      <c r="N6554" s="3"/>
      <c r="O6554" s="3"/>
      <c r="P6554" s="3"/>
      <c r="Q6554" s="3"/>
      <c r="R6554" s="3"/>
      <c r="S6554" s="3"/>
      <c r="T6554" s="3"/>
    </row>
    <row r="6557" spans="9:20" x14ac:dyDescent="0.25">
      <c r="I6557" s="3"/>
      <c r="J6557" s="3"/>
      <c r="K6557" s="3"/>
      <c r="L6557" s="3"/>
    </row>
    <row r="6558" spans="9:20" x14ac:dyDescent="0.25">
      <c r="I6558" s="3"/>
      <c r="J6558" s="3"/>
      <c r="K6558" s="3"/>
      <c r="L6558" s="3"/>
      <c r="M6558" s="3"/>
      <c r="N6558" s="3"/>
      <c r="O6558" s="3"/>
      <c r="P6558" s="3"/>
      <c r="Q6558" s="3"/>
      <c r="R6558" s="3"/>
      <c r="S6558" s="3"/>
      <c r="T6558" s="3"/>
    </row>
    <row r="6561" spans="9:20" x14ac:dyDescent="0.25">
      <c r="I6561" s="3"/>
      <c r="J6561" s="3"/>
      <c r="K6561" s="3"/>
      <c r="L6561" s="3"/>
    </row>
    <row r="6562" spans="9:20" x14ac:dyDescent="0.25">
      <c r="I6562" s="3"/>
      <c r="J6562" s="3"/>
      <c r="K6562" s="3"/>
      <c r="L6562" s="3"/>
      <c r="M6562" s="3"/>
      <c r="N6562" s="3"/>
      <c r="O6562" s="3"/>
      <c r="P6562" s="3"/>
      <c r="Q6562" s="3"/>
      <c r="R6562" s="3"/>
      <c r="S6562" s="3"/>
      <c r="T6562" s="3"/>
    </row>
    <row r="6565" spans="9:20" x14ac:dyDescent="0.25">
      <c r="I6565" s="3"/>
      <c r="J6565" s="3"/>
      <c r="K6565" s="3"/>
      <c r="L6565" s="3"/>
    </row>
    <row r="6566" spans="9:20" x14ac:dyDescent="0.25">
      <c r="I6566" s="3"/>
      <c r="J6566" s="3"/>
      <c r="K6566" s="3"/>
      <c r="L6566" s="3"/>
      <c r="M6566" s="3"/>
      <c r="N6566" s="3"/>
      <c r="O6566" s="3"/>
      <c r="P6566" s="3"/>
      <c r="Q6566" s="3"/>
      <c r="R6566" s="3"/>
      <c r="S6566" s="3"/>
      <c r="T6566" s="3"/>
    </row>
    <row r="6569" spans="9:20" x14ac:dyDescent="0.25">
      <c r="I6569" s="3"/>
      <c r="J6569" s="3"/>
      <c r="K6569" s="3"/>
      <c r="L6569" s="3"/>
    </row>
    <row r="6570" spans="9:20" x14ac:dyDescent="0.25">
      <c r="I6570" s="3"/>
      <c r="J6570" s="3"/>
      <c r="K6570" s="3"/>
      <c r="L6570" s="3"/>
      <c r="M6570" s="3"/>
      <c r="N6570" s="3"/>
      <c r="O6570" s="3"/>
      <c r="P6570" s="3"/>
      <c r="Q6570" s="3"/>
      <c r="R6570" s="3"/>
      <c r="S6570" s="3"/>
      <c r="T6570" s="3"/>
    </row>
    <row r="6573" spans="9:20" x14ac:dyDescent="0.25">
      <c r="I6573" s="3"/>
      <c r="J6573" s="3"/>
      <c r="K6573" s="3"/>
      <c r="L6573" s="3"/>
    </row>
    <row r="6574" spans="9:20" x14ac:dyDescent="0.25">
      <c r="I6574" s="3"/>
      <c r="J6574" s="3"/>
      <c r="K6574" s="3"/>
      <c r="L6574" s="3"/>
      <c r="M6574" s="3"/>
      <c r="N6574" s="3"/>
      <c r="O6574" s="3"/>
      <c r="P6574" s="3"/>
      <c r="Q6574" s="3"/>
      <c r="R6574" s="3"/>
      <c r="S6574" s="3"/>
      <c r="T6574" s="3"/>
    </row>
    <row r="6577" spans="9:20" x14ac:dyDescent="0.25">
      <c r="I6577" s="3"/>
      <c r="J6577" s="3"/>
      <c r="K6577" s="3"/>
      <c r="L6577" s="3"/>
    </row>
    <row r="6578" spans="9:20" x14ac:dyDescent="0.25">
      <c r="I6578" s="3"/>
      <c r="J6578" s="3"/>
      <c r="K6578" s="3"/>
      <c r="L6578" s="3"/>
      <c r="M6578" s="3"/>
      <c r="N6578" s="3"/>
      <c r="O6578" s="3"/>
      <c r="P6578" s="3"/>
      <c r="Q6578" s="3"/>
      <c r="R6578" s="3"/>
      <c r="S6578" s="3"/>
      <c r="T6578" s="3"/>
    </row>
    <row r="6581" spans="9:20" x14ac:dyDescent="0.25">
      <c r="I6581" s="3"/>
      <c r="J6581" s="3"/>
      <c r="K6581" s="3"/>
      <c r="L6581" s="3"/>
    </row>
    <row r="6582" spans="9:20" x14ac:dyDescent="0.25">
      <c r="I6582" s="3"/>
      <c r="J6582" s="3"/>
      <c r="K6582" s="3"/>
      <c r="L6582" s="3"/>
      <c r="M6582" s="3"/>
      <c r="N6582" s="3"/>
      <c r="O6582" s="3"/>
      <c r="P6582" s="3"/>
      <c r="Q6582" s="3"/>
      <c r="R6582" s="3"/>
      <c r="S6582" s="3"/>
      <c r="T6582" s="3"/>
    </row>
    <row r="6585" spans="9:20" x14ac:dyDescent="0.25">
      <c r="I6585" s="3"/>
      <c r="J6585" s="3"/>
      <c r="K6585" s="3"/>
      <c r="L6585" s="3"/>
    </row>
    <row r="6586" spans="9:20" x14ac:dyDescent="0.25">
      <c r="I6586" s="3"/>
      <c r="J6586" s="3"/>
      <c r="K6586" s="3"/>
      <c r="L6586" s="3"/>
      <c r="M6586" s="3"/>
      <c r="N6586" s="3"/>
      <c r="O6586" s="3"/>
      <c r="P6586" s="3"/>
      <c r="Q6586" s="3"/>
      <c r="R6586" s="3"/>
      <c r="S6586" s="3"/>
      <c r="T6586" s="3"/>
    </row>
    <row r="6589" spans="9:20" x14ac:dyDescent="0.25">
      <c r="I6589" s="3"/>
      <c r="J6589" s="3"/>
      <c r="K6589" s="3"/>
      <c r="L6589" s="3"/>
    </row>
    <row r="6590" spans="9:20" x14ac:dyDescent="0.25">
      <c r="I6590" s="3"/>
      <c r="J6590" s="3"/>
      <c r="K6590" s="3"/>
      <c r="L6590" s="3"/>
      <c r="M6590" s="3"/>
      <c r="N6590" s="3"/>
      <c r="O6590" s="3"/>
      <c r="P6590" s="3"/>
      <c r="Q6590" s="3"/>
      <c r="R6590" s="3"/>
      <c r="S6590" s="3"/>
      <c r="T6590" s="3"/>
    </row>
    <row r="6593" spans="9:20" x14ac:dyDescent="0.25">
      <c r="I6593" s="3"/>
      <c r="J6593" s="3"/>
      <c r="K6593" s="3"/>
      <c r="L6593" s="3"/>
    </row>
    <row r="6594" spans="9:20" x14ac:dyDescent="0.25">
      <c r="I6594" s="3"/>
      <c r="J6594" s="3"/>
      <c r="K6594" s="3"/>
      <c r="L6594" s="3"/>
      <c r="M6594" s="3"/>
      <c r="N6594" s="3"/>
      <c r="O6594" s="3"/>
      <c r="P6594" s="3"/>
      <c r="Q6594" s="3"/>
      <c r="R6594" s="3"/>
      <c r="S6594" s="3"/>
      <c r="T6594" s="3"/>
    </row>
    <row r="6597" spans="9:20" x14ac:dyDescent="0.25">
      <c r="I6597" s="3"/>
      <c r="J6597" s="3"/>
      <c r="K6597" s="3"/>
      <c r="L6597" s="3"/>
    </row>
    <row r="6598" spans="9:20" x14ac:dyDescent="0.25">
      <c r="I6598" s="3"/>
      <c r="J6598" s="3"/>
      <c r="K6598" s="3"/>
      <c r="L6598" s="3"/>
      <c r="M6598" s="3"/>
      <c r="N6598" s="3"/>
      <c r="O6598" s="3"/>
      <c r="P6598" s="3"/>
      <c r="Q6598" s="3"/>
      <c r="R6598" s="3"/>
      <c r="S6598" s="3"/>
      <c r="T6598" s="3"/>
    </row>
    <row r="6601" spans="9:20" x14ac:dyDescent="0.25">
      <c r="I6601" s="3"/>
      <c r="J6601" s="3"/>
      <c r="K6601" s="3"/>
      <c r="L6601" s="3"/>
    </row>
    <row r="6602" spans="9:20" x14ac:dyDescent="0.25">
      <c r="I6602" s="3"/>
      <c r="J6602" s="3"/>
      <c r="K6602" s="3"/>
      <c r="L6602" s="3"/>
      <c r="M6602" s="3"/>
      <c r="N6602" s="3"/>
      <c r="O6602" s="3"/>
      <c r="P6602" s="3"/>
      <c r="Q6602" s="3"/>
      <c r="R6602" s="3"/>
      <c r="S6602" s="3"/>
      <c r="T6602" s="3"/>
    </row>
    <row r="6605" spans="9:20" x14ac:dyDescent="0.25">
      <c r="I6605" s="3"/>
      <c r="J6605" s="3"/>
      <c r="K6605" s="3"/>
      <c r="L6605" s="3"/>
    </row>
    <row r="6606" spans="9:20" x14ac:dyDescent="0.25">
      <c r="I6606" s="3"/>
      <c r="J6606" s="3"/>
      <c r="K6606" s="3"/>
      <c r="L6606" s="3"/>
      <c r="M6606" s="3"/>
      <c r="N6606" s="3"/>
      <c r="O6606" s="3"/>
      <c r="P6606" s="3"/>
      <c r="Q6606" s="3"/>
      <c r="R6606" s="3"/>
      <c r="S6606" s="3"/>
      <c r="T6606" s="3"/>
    </row>
    <row r="6609" spans="9:20" x14ac:dyDescent="0.25">
      <c r="I6609" s="3"/>
      <c r="J6609" s="3"/>
      <c r="K6609" s="3"/>
      <c r="L6609" s="3"/>
    </row>
    <row r="6610" spans="9:20" x14ac:dyDescent="0.25">
      <c r="I6610" s="3"/>
      <c r="J6610" s="3"/>
      <c r="K6610" s="3"/>
      <c r="L6610" s="3"/>
      <c r="M6610" s="3"/>
      <c r="N6610" s="3"/>
      <c r="O6610" s="3"/>
      <c r="P6610" s="3"/>
      <c r="Q6610" s="3"/>
      <c r="R6610" s="3"/>
      <c r="S6610" s="3"/>
      <c r="T6610" s="3"/>
    </row>
    <row r="6613" spans="9:20" x14ac:dyDescent="0.25">
      <c r="I6613" s="3"/>
      <c r="J6613" s="3"/>
      <c r="K6613" s="3"/>
      <c r="L6613" s="3"/>
    </row>
    <row r="6614" spans="9:20" x14ac:dyDescent="0.25">
      <c r="I6614" s="3"/>
      <c r="J6614" s="3"/>
      <c r="K6614" s="3"/>
      <c r="L6614" s="3"/>
      <c r="M6614" s="3"/>
      <c r="N6614" s="3"/>
      <c r="O6614" s="3"/>
      <c r="P6614" s="3"/>
      <c r="Q6614" s="3"/>
      <c r="R6614" s="3"/>
      <c r="S6614" s="3"/>
      <c r="T6614" s="3"/>
    </row>
    <row r="6617" spans="9:20" x14ac:dyDescent="0.25">
      <c r="I6617" s="3"/>
      <c r="J6617" s="3"/>
      <c r="K6617" s="3"/>
      <c r="L6617" s="3"/>
    </row>
    <row r="6618" spans="9:20" x14ac:dyDescent="0.25">
      <c r="I6618" s="3"/>
      <c r="J6618" s="3"/>
      <c r="K6618" s="3"/>
      <c r="L6618" s="3"/>
      <c r="M6618" s="3"/>
      <c r="N6618" s="3"/>
      <c r="O6618" s="3"/>
      <c r="P6618" s="3"/>
      <c r="Q6618" s="3"/>
      <c r="R6618" s="3"/>
      <c r="S6618" s="3"/>
      <c r="T6618" s="3"/>
    </row>
    <row r="6621" spans="9:20" x14ac:dyDescent="0.25">
      <c r="I6621" s="3"/>
      <c r="J6621" s="3"/>
      <c r="K6621" s="3"/>
      <c r="L6621" s="3"/>
    </row>
    <row r="6622" spans="9:20" x14ac:dyDescent="0.25">
      <c r="I6622" s="3"/>
      <c r="J6622" s="3"/>
      <c r="K6622" s="3"/>
      <c r="L6622" s="3"/>
      <c r="M6622" s="3"/>
      <c r="N6622" s="3"/>
      <c r="O6622" s="3"/>
      <c r="P6622" s="3"/>
      <c r="Q6622" s="3"/>
      <c r="R6622" s="3"/>
      <c r="S6622" s="3"/>
      <c r="T6622" s="3"/>
    </row>
    <row r="6625" spans="9:20" x14ac:dyDescent="0.25">
      <c r="I6625" s="3"/>
      <c r="J6625" s="3"/>
      <c r="K6625" s="3"/>
      <c r="L6625" s="3"/>
    </row>
    <row r="6626" spans="9:20" x14ac:dyDescent="0.25">
      <c r="I6626" s="3"/>
      <c r="J6626" s="3"/>
      <c r="K6626" s="3"/>
      <c r="L6626" s="3"/>
      <c r="M6626" s="3"/>
      <c r="N6626" s="3"/>
      <c r="O6626" s="3"/>
      <c r="P6626" s="3"/>
      <c r="Q6626" s="3"/>
      <c r="R6626" s="3"/>
      <c r="S6626" s="3"/>
      <c r="T6626" s="3"/>
    </row>
    <row r="6629" spans="9:20" x14ac:dyDescent="0.25">
      <c r="I6629" s="3"/>
      <c r="J6629" s="3"/>
      <c r="K6629" s="3"/>
      <c r="L6629" s="3"/>
    </row>
    <row r="6630" spans="9:20" x14ac:dyDescent="0.25">
      <c r="I6630" s="3"/>
      <c r="J6630" s="3"/>
      <c r="K6630" s="3"/>
      <c r="L6630" s="3"/>
      <c r="M6630" s="3"/>
      <c r="N6630" s="3"/>
      <c r="O6630" s="3"/>
      <c r="P6630" s="3"/>
      <c r="Q6630" s="3"/>
      <c r="R6630" s="3"/>
      <c r="S6630" s="3"/>
      <c r="T6630" s="3"/>
    </row>
    <row r="6633" spans="9:20" x14ac:dyDescent="0.25">
      <c r="I6633" s="3"/>
      <c r="J6633" s="3"/>
      <c r="K6633" s="3"/>
      <c r="L6633" s="3"/>
    </row>
    <row r="6634" spans="9:20" x14ac:dyDescent="0.25">
      <c r="I6634" s="3"/>
      <c r="J6634" s="3"/>
      <c r="K6634" s="3"/>
      <c r="L6634" s="3"/>
      <c r="M6634" s="3"/>
      <c r="N6634" s="3"/>
      <c r="O6634" s="3"/>
      <c r="P6634" s="3"/>
      <c r="Q6634" s="3"/>
      <c r="R6634" s="3"/>
      <c r="S6634" s="3"/>
      <c r="T6634" s="3"/>
    </row>
    <row r="6637" spans="9:20" x14ac:dyDescent="0.25">
      <c r="I6637" s="3"/>
      <c r="J6637" s="3"/>
      <c r="K6637" s="3"/>
      <c r="L6637" s="3"/>
    </row>
    <row r="6638" spans="9:20" x14ac:dyDescent="0.25">
      <c r="I6638" s="3"/>
      <c r="J6638" s="3"/>
      <c r="K6638" s="3"/>
      <c r="L6638" s="3"/>
      <c r="M6638" s="3"/>
      <c r="N6638" s="3"/>
      <c r="O6638" s="3"/>
      <c r="P6638" s="3"/>
      <c r="Q6638" s="3"/>
      <c r="R6638" s="3"/>
      <c r="S6638" s="3"/>
      <c r="T6638" s="3"/>
    </row>
    <row r="6641" spans="9:20" x14ac:dyDescent="0.25">
      <c r="I6641" s="3"/>
      <c r="J6641" s="3"/>
      <c r="K6641" s="3"/>
      <c r="L6641" s="3"/>
    </row>
    <row r="6642" spans="9:20" x14ac:dyDescent="0.25">
      <c r="I6642" s="3"/>
      <c r="J6642" s="3"/>
      <c r="K6642" s="3"/>
      <c r="L6642" s="3"/>
      <c r="M6642" s="3"/>
      <c r="N6642" s="3"/>
      <c r="O6642" s="3"/>
      <c r="P6642" s="3"/>
      <c r="Q6642" s="3"/>
      <c r="R6642" s="3"/>
      <c r="S6642" s="3"/>
      <c r="T6642" s="3"/>
    </row>
    <row r="6645" spans="9:20" x14ac:dyDescent="0.25">
      <c r="I6645" s="3"/>
      <c r="J6645" s="3"/>
      <c r="K6645" s="3"/>
      <c r="L6645" s="3"/>
    </row>
    <row r="6646" spans="9:20" x14ac:dyDescent="0.25">
      <c r="I6646" s="3"/>
      <c r="J6646" s="3"/>
      <c r="K6646" s="3"/>
      <c r="L6646" s="3"/>
      <c r="M6646" s="3"/>
      <c r="N6646" s="3"/>
      <c r="O6646" s="3"/>
      <c r="P6646" s="3"/>
      <c r="Q6646" s="3"/>
      <c r="R6646" s="3"/>
      <c r="S6646" s="3"/>
      <c r="T6646" s="3"/>
    </row>
    <row r="6649" spans="9:20" x14ac:dyDescent="0.25">
      <c r="I6649" s="3"/>
      <c r="J6649" s="3"/>
      <c r="K6649" s="3"/>
      <c r="L6649" s="3"/>
    </row>
    <row r="6650" spans="9:20" x14ac:dyDescent="0.25">
      <c r="I6650" s="3"/>
      <c r="J6650" s="3"/>
      <c r="K6650" s="3"/>
      <c r="L6650" s="3"/>
      <c r="M6650" s="3"/>
      <c r="N6650" s="3"/>
      <c r="O6650" s="3"/>
      <c r="P6650" s="3"/>
      <c r="Q6650" s="3"/>
      <c r="R6650" s="3"/>
      <c r="S6650" s="3"/>
      <c r="T6650" s="3"/>
    </row>
    <row r="6653" spans="9:20" x14ac:dyDescent="0.25">
      <c r="I6653" s="3"/>
      <c r="J6653" s="3"/>
      <c r="K6653" s="3"/>
      <c r="L6653" s="3"/>
    </row>
    <row r="6654" spans="9:20" x14ac:dyDescent="0.25">
      <c r="I6654" s="3"/>
      <c r="J6654" s="3"/>
      <c r="K6654" s="3"/>
      <c r="L6654" s="3"/>
      <c r="M6654" s="3"/>
      <c r="N6654" s="3"/>
      <c r="O6654" s="3"/>
      <c r="P6654" s="3"/>
      <c r="Q6654" s="3"/>
      <c r="R6654" s="3"/>
      <c r="S6654" s="3"/>
      <c r="T6654" s="3"/>
    </row>
    <row r="6657" spans="9:20" x14ac:dyDescent="0.25">
      <c r="I6657" s="3"/>
      <c r="J6657" s="3"/>
      <c r="K6657" s="3"/>
      <c r="L6657" s="3"/>
    </row>
    <row r="6658" spans="9:20" x14ac:dyDescent="0.25">
      <c r="I6658" s="3"/>
      <c r="J6658" s="3"/>
      <c r="K6658" s="3"/>
      <c r="L6658" s="3"/>
      <c r="M6658" s="3"/>
      <c r="N6658" s="3"/>
      <c r="O6658" s="3"/>
      <c r="P6658" s="3"/>
      <c r="Q6658" s="3"/>
      <c r="R6658" s="3"/>
      <c r="S6658" s="3"/>
      <c r="T6658" s="3"/>
    </row>
    <row r="6661" spans="9:20" x14ac:dyDescent="0.25">
      <c r="I6661" s="3"/>
      <c r="J6661" s="3"/>
      <c r="K6661" s="3"/>
      <c r="L6661" s="3"/>
    </row>
    <row r="6662" spans="9:20" x14ac:dyDescent="0.25">
      <c r="I6662" s="3"/>
      <c r="J6662" s="3"/>
      <c r="K6662" s="3"/>
      <c r="L6662" s="3"/>
      <c r="M6662" s="3"/>
      <c r="N6662" s="3"/>
      <c r="O6662" s="3"/>
      <c r="P6662" s="3"/>
      <c r="Q6662" s="3"/>
      <c r="R6662" s="3"/>
      <c r="S6662" s="3"/>
      <c r="T6662" s="3"/>
    </row>
    <row r="6665" spans="9:20" x14ac:dyDescent="0.25">
      <c r="I6665" s="3"/>
      <c r="J6665" s="3"/>
      <c r="K6665" s="3"/>
      <c r="L6665" s="3"/>
    </row>
    <row r="6666" spans="9:20" x14ac:dyDescent="0.25">
      <c r="I6666" s="3"/>
      <c r="J6666" s="3"/>
      <c r="K6666" s="3"/>
      <c r="L6666" s="3"/>
      <c r="M6666" s="3"/>
      <c r="N6666" s="3"/>
      <c r="O6666" s="3"/>
      <c r="P6666" s="3"/>
      <c r="Q6666" s="3"/>
      <c r="R6666" s="3"/>
      <c r="S6666" s="3"/>
      <c r="T6666" s="3"/>
    </row>
    <row r="6669" spans="9:20" x14ac:dyDescent="0.25">
      <c r="I6669" s="3"/>
      <c r="J6669" s="3"/>
      <c r="K6669" s="3"/>
      <c r="L6669" s="3"/>
    </row>
    <row r="6670" spans="9:20" x14ac:dyDescent="0.25">
      <c r="I6670" s="3"/>
      <c r="J6670" s="3"/>
      <c r="K6670" s="3"/>
      <c r="L6670" s="3"/>
      <c r="M6670" s="3"/>
      <c r="N6670" s="3"/>
      <c r="O6670" s="3"/>
      <c r="P6670" s="3"/>
      <c r="Q6670" s="3"/>
      <c r="R6670" s="3"/>
      <c r="S6670" s="3"/>
      <c r="T6670" s="3"/>
    </row>
    <row r="6673" spans="9:20" x14ac:dyDescent="0.25">
      <c r="I6673" s="3"/>
      <c r="J6673" s="3"/>
      <c r="K6673" s="3"/>
      <c r="L6673" s="3"/>
    </row>
    <row r="6674" spans="9:20" x14ac:dyDescent="0.25">
      <c r="I6674" s="3"/>
      <c r="J6674" s="3"/>
      <c r="K6674" s="3"/>
      <c r="L6674" s="3"/>
      <c r="M6674" s="3"/>
      <c r="N6674" s="3"/>
      <c r="O6674" s="3"/>
      <c r="P6674" s="3"/>
      <c r="Q6674" s="3"/>
      <c r="R6674" s="3"/>
      <c r="S6674" s="3"/>
      <c r="T6674" s="3"/>
    </row>
    <row r="6677" spans="9:20" x14ac:dyDescent="0.25">
      <c r="I6677" s="3"/>
      <c r="J6677" s="3"/>
      <c r="K6677" s="3"/>
      <c r="L6677" s="3"/>
    </row>
    <row r="6678" spans="9:20" x14ac:dyDescent="0.25">
      <c r="I6678" s="3"/>
      <c r="J6678" s="3"/>
      <c r="K6678" s="3"/>
      <c r="L6678" s="3"/>
      <c r="M6678" s="3"/>
      <c r="N6678" s="3"/>
      <c r="O6678" s="3"/>
      <c r="P6678" s="3"/>
      <c r="Q6678" s="3"/>
      <c r="R6678" s="3"/>
      <c r="S6678" s="3"/>
      <c r="T6678" s="3"/>
    </row>
    <row r="6681" spans="9:20" x14ac:dyDescent="0.25">
      <c r="I6681" s="3"/>
      <c r="J6681" s="3"/>
      <c r="K6681" s="3"/>
      <c r="L6681" s="3"/>
    </row>
    <row r="6682" spans="9:20" x14ac:dyDescent="0.25">
      <c r="I6682" s="3"/>
      <c r="J6682" s="3"/>
      <c r="K6682" s="3"/>
      <c r="L6682" s="3"/>
      <c r="M6682" s="3"/>
      <c r="N6682" s="3"/>
      <c r="O6682" s="3"/>
      <c r="P6682" s="3"/>
      <c r="Q6682" s="3"/>
      <c r="R6682" s="3"/>
      <c r="S6682" s="3"/>
      <c r="T6682" s="3"/>
    </row>
    <row r="6685" spans="9:20" x14ac:dyDescent="0.25">
      <c r="I6685" s="3"/>
      <c r="J6685" s="3"/>
      <c r="K6685" s="3"/>
      <c r="L6685" s="3"/>
    </row>
    <row r="6686" spans="9:20" x14ac:dyDescent="0.25">
      <c r="I6686" s="3"/>
      <c r="J6686" s="3"/>
      <c r="K6686" s="3"/>
      <c r="L6686" s="3"/>
      <c r="M6686" s="3"/>
      <c r="N6686" s="3"/>
      <c r="O6686" s="3"/>
      <c r="P6686" s="3"/>
      <c r="Q6686" s="3"/>
      <c r="R6686" s="3"/>
      <c r="S6686" s="3"/>
      <c r="T6686" s="3"/>
    </row>
    <row r="6689" spans="9:20" x14ac:dyDescent="0.25">
      <c r="I6689" s="3"/>
      <c r="J6689" s="3"/>
      <c r="K6689" s="3"/>
      <c r="L6689" s="3"/>
    </row>
    <row r="6690" spans="9:20" x14ac:dyDescent="0.25">
      <c r="I6690" s="3"/>
      <c r="J6690" s="3"/>
      <c r="K6690" s="3"/>
      <c r="L6690" s="3"/>
      <c r="M6690" s="3"/>
      <c r="N6690" s="3"/>
      <c r="O6690" s="3"/>
      <c r="P6690" s="3"/>
      <c r="Q6690" s="3"/>
      <c r="R6690" s="3"/>
      <c r="S6690" s="3"/>
      <c r="T6690" s="3"/>
    </row>
    <row r="6693" spans="9:20" x14ac:dyDescent="0.25">
      <c r="I6693" s="3"/>
      <c r="J6693" s="3"/>
      <c r="K6693" s="3"/>
      <c r="L6693" s="3"/>
    </row>
    <row r="6694" spans="9:20" x14ac:dyDescent="0.25">
      <c r="I6694" s="3"/>
      <c r="J6694" s="3"/>
      <c r="K6694" s="3"/>
      <c r="L6694" s="3"/>
      <c r="M6694" s="3"/>
      <c r="N6694" s="3"/>
      <c r="O6694" s="3"/>
      <c r="P6694" s="3"/>
      <c r="Q6694" s="3"/>
      <c r="R6694" s="3"/>
      <c r="S6694" s="3"/>
      <c r="T6694" s="3"/>
    </row>
    <row r="6697" spans="9:20" x14ac:dyDescent="0.25">
      <c r="I6697" s="3"/>
      <c r="J6697" s="3"/>
      <c r="K6697" s="3"/>
      <c r="L6697" s="3"/>
    </row>
    <row r="6698" spans="9:20" x14ac:dyDescent="0.25">
      <c r="I6698" s="3"/>
      <c r="J6698" s="3"/>
      <c r="K6698" s="3"/>
      <c r="L6698" s="3"/>
      <c r="M6698" s="3"/>
      <c r="N6698" s="3"/>
      <c r="O6698" s="3"/>
      <c r="P6698" s="3"/>
      <c r="Q6698" s="3"/>
      <c r="R6698" s="3"/>
      <c r="S6698" s="3"/>
      <c r="T6698" s="3"/>
    </row>
    <row r="6701" spans="9:20" x14ac:dyDescent="0.25">
      <c r="I6701" s="3"/>
      <c r="J6701" s="3"/>
      <c r="K6701" s="3"/>
      <c r="L6701" s="3"/>
    </row>
    <row r="6702" spans="9:20" x14ac:dyDescent="0.25">
      <c r="I6702" s="3"/>
      <c r="J6702" s="3"/>
      <c r="K6702" s="3"/>
      <c r="L6702" s="3"/>
      <c r="M6702" s="3"/>
      <c r="N6702" s="3"/>
      <c r="O6702" s="3"/>
      <c r="P6702" s="3"/>
      <c r="Q6702" s="3"/>
      <c r="R6702" s="3"/>
      <c r="S6702" s="3"/>
      <c r="T6702" s="3"/>
    </row>
    <row r="6705" spans="9:20" x14ac:dyDescent="0.25">
      <c r="I6705" s="3"/>
      <c r="J6705" s="3"/>
      <c r="K6705" s="3"/>
      <c r="L6705" s="3"/>
    </row>
    <row r="6706" spans="9:20" x14ac:dyDescent="0.25">
      <c r="I6706" s="3"/>
      <c r="J6706" s="3"/>
      <c r="K6706" s="3"/>
      <c r="L6706" s="3"/>
      <c r="M6706" s="3"/>
      <c r="N6706" s="3"/>
      <c r="O6706" s="3"/>
      <c r="P6706" s="3"/>
      <c r="Q6706" s="3"/>
      <c r="R6706" s="3"/>
      <c r="S6706" s="3"/>
      <c r="T6706" s="3"/>
    </row>
    <row r="6709" spans="9:20" x14ac:dyDescent="0.25">
      <c r="I6709" s="3"/>
      <c r="J6709" s="3"/>
      <c r="K6709" s="3"/>
      <c r="L6709" s="3"/>
    </row>
    <row r="6710" spans="9:20" x14ac:dyDescent="0.25">
      <c r="I6710" s="3"/>
      <c r="J6710" s="3"/>
      <c r="K6710" s="3"/>
      <c r="L6710" s="3"/>
      <c r="M6710" s="3"/>
      <c r="N6710" s="3"/>
      <c r="O6710" s="3"/>
      <c r="P6710" s="3"/>
      <c r="Q6710" s="3"/>
      <c r="R6710" s="3"/>
      <c r="S6710" s="3"/>
      <c r="T6710" s="3"/>
    </row>
    <row r="6713" spans="9:20" x14ac:dyDescent="0.25">
      <c r="I6713" s="3"/>
      <c r="J6713" s="3"/>
      <c r="K6713" s="3"/>
      <c r="L6713" s="3"/>
    </row>
    <row r="6714" spans="9:20" x14ac:dyDescent="0.25">
      <c r="I6714" s="3"/>
      <c r="J6714" s="3"/>
      <c r="K6714" s="3"/>
      <c r="L6714" s="3"/>
      <c r="M6714" s="3"/>
      <c r="N6714" s="3"/>
      <c r="O6714" s="3"/>
      <c r="P6714" s="3"/>
      <c r="Q6714" s="3"/>
      <c r="R6714" s="3"/>
      <c r="S6714" s="3"/>
      <c r="T6714" s="3"/>
    </row>
    <row r="6717" spans="9:20" x14ac:dyDescent="0.25">
      <c r="I6717" s="3"/>
      <c r="J6717" s="3"/>
      <c r="K6717" s="3"/>
      <c r="L6717" s="3"/>
    </row>
    <row r="6718" spans="9:20" x14ac:dyDescent="0.25">
      <c r="I6718" s="3"/>
      <c r="J6718" s="3"/>
      <c r="K6718" s="3"/>
      <c r="L6718" s="3"/>
      <c r="M6718" s="3"/>
      <c r="N6718" s="3"/>
      <c r="O6718" s="3"/>
      <c r="P6718" s="3"/>
      <c r="Q6718" s="3"/>
      <c r="R6718" s="3"/>
      <c r="S6718" s="3"/>
      <c r="T6718" s="3"/>
    </row>
    <row r="6721" spans="9:20" x14ac:dyDescent="0.25">
      <c r="I6721" s="3"/>
      <c r="J6721" s="3"/>
      <c r="K6721" s="3"/>
      <c r="L6721" s="3"/>
    </row>
    <row r="6722" spans="9:20" x14ac:dyDescent="0.25">
      <c r="I6722" s="3"/>
      <c r="J6722" s="3"/>
      <c r="K6722" s="3"/>
      <c r="L6722" s="3"/>
      <c r="M6722" s="3"/>
      <c r="N6722" s="3"/>
      <c r="O6722" s="3"/>
      <c r="P6722" s="3"/>
      <c r="Q6722" s="3"/>
      <c r="R6722" s="3"/>
      <c r="S6722" s="3"/>
      <c r="T6722" s="3"/>
    </row>
    <row r="6725" spans="9:20" x14ac:dyDescent="0.25">
      <c r="I6725" s="3"/>
      <c r="J6725" s="3"/>
      <c r="K6725" s="3"/>
      <c r="L6725" s="3"/>
    </row>
    <row r="6726" spans="9:20" x14ac:dyDescent="0.25">
      <c r="I6726" s="3"/>
      <c r="J6726" s="3"/>
      <c r="K6726" s="3"/>
      <c r="L6726" s="3"/>
      <c r="M6726" s="3"/>
      <c r="N6726" s="3"/>
      <c r="O6726" s="3"/>
      <c r="P6726" s="3"/>
      <c r="Q6726" s="3"/>
      <c r="R6726" s="3"/>
      <c r="S6726" s="3"/>
      <c r="T6726" s="3"/>
    </row>
    <row r="6729" spans="9:20" x14ac:dyDescent="0.25">
      <c r="I6729" s="3"/>
      <c r="J6729" s="3"/>
      <c r="K6729" s="3"/>
      <c r="L6729" s="3"/>
    </row>
    <row r="6730" spans="9:20" x14ac:dyDescent="0.25">
      <c r="I6730" s="3"/>
      <c r="J6730" s="3"/>
      <c r="K6730" s="3"/>
      <c r="L6730" s="3"/>
      <c r="M6730" s="3"/>
      <c r="N6730" s="3"/>
      <c r="O6730" s="3"/>
      <c r="P6730" s="3"/>
      <c r="Q6730" s="3"/>
      <c r="R6730" s="3"/>
      <c r="S6730" s="3"/>
      <c r="T6730" s="3"/>
    </row>
    <row r="6733" spans="9:20" x14ac:dyDescent="0.25">
      <c r="I6733" s="3"/>
      <c r="J6733" s="3"/>
      <c r="K6733" s="3"/>
      <c r="L6733" s="3"/>
    </row>
    <row r="6734" spans="9:20" x14ac:dyDescent="0.25">
      <c r="I6734" s="3"/>
      <c r="J6734" s="3"/>
      <c r="K6734" s="3"/>
      <c r="L6734" s="3"/>
      <c r="M6734" s="3"/>
      <c r="N6734" s="3"/>
      <c r="O6734" s="3"/>
      <c r="P6734" s="3"/>
      <c r="Q6734" s="3"/>
      <c r="R6734" s="3"/>
      <c r="S6734" s="3"/>
      <c r="T6734" s="3"/>
    </row>
    <row r="6737" spans="9:20" x14ac:dyDescent="0.25">
      <c r="I6737" s="3"/>
      <c r="J6737" s="3"/>
      <c r="K6737" s="3"/>
      <c r="L6737" s="3"/>
    </row>
    <row r="6738" spans="9:20" x14ac:dyDescent="0.25">
      <c r="I6738" s="3"/>
      <c r="J6738" s="3"/>
      <c r="K6738" s="3"/>
      <c r="L6738" s="3"/>
      <c r="M6738" s="3"/>
      <c r="N6738" s="3"/>
      <c r="O6738" s="3"/>
      <c r="P6738" s="3"/>
      <c r="Q6738" s="3"/>
      <c r="R6738" s="3"/>
      <c r="S6738" s="3"/>
      <c r="T6738" s="3"/>
    </row>
    <row r="6741" spans="9:20" x14ac:dyDescent="0.25">
      <c r="I6741" s="3"/>
      <c r="J6741" s="3"/>
      <c r="K6741" s="3"/>
      <c r="L6741" s="3"/>
    </row>
    <row r="6742" spans="9:20" x14ac:dyDescent="0.25">
      <c r="I6742" s="3"/>
      <c r="J6742" s="3"/>
      <c r="K6742" s="3"/>
      <c r="L6742" s="3"/>
      <c r="M6742" s="3"/>
      <c r="N6742" s="3"/>
      <c r="O6742" s="3"/>
      <c r="P6742" s="3"/>
      <c r="Q6742" s="3"/>
      <c r="R6742" s="3"/>
      <c r="S6742" s="3"/>
      <c r="T6742" s="3"/>
    </row>
    <row r="6745" spans="9:20" x14ac:dyDescent="0.25">
      <c r="I6745" s="3"/>
      <c r="J6745" s="3"/>
      <c r="K6745" s="3"/>
      <c r="L6745" s="3"/>
    </row>
    <row r="6746" spans="9:20" x14ac:dyDescent="0.25">
      <c r="I6746" s="3"/>
      <c r="J6746" s="3"/>
      <c r="K6746" s="3"/>
      <c r="L6746" s="3"/>
      <c r="M6746" s="3"/>
      <c r="N6746" s="3"/>
      <c r="O6746" s="3"/>
      <c r="P6746" s="3"/>
      <c r="Q6746" s="3"/>
      <c r="R6746" s="3"/>
      <c r="S6746" s="3"/>
      <c r="T6746" s="3"/>
    </row>
    <row r="6749" spans="9:20" x14ac:dyDescent="0.25">
      <c r="I6749" s="3"/>
      <c r="J6749" s="3"/>
      <c r="K6749" s="3"/>
      <c r="L6749" s="3"/>
    </row>
    <row r="6750" spans="9:20" x14ac:dyDescent="0.25">
      <c r="I6750" s="3"/>
      <c r="J6750" s="3"/>
      <c r="K6750" s="3"/>
      <c r="L6750" s="3"/>
      <c r="M6750" s="3"/>
      <c r="N6750" s="3"/>
      <c r="O6750" s="3"/>
      <c r="P6750" s="3"/>
      <c r="Q6750" s="3"/>
      <c r="R6750" s="3"/>
      <c r="S6750" s="3"/>
      <c r="T6750" s="3"/>
    </row>
    <row r="6753" spans="9:20" x14ac:dyDescent="0.25">
      <c r="I6753" s="3"/>
      <c r="J6753" s="3"/>
      <c r="K6753" s="3"/>
      <c r="L6753" s="3"/>
    </row>
    <row r="6754" spans="9:20" x14ac:dyDescent="0.25">
      <c r="I6754" s="3"/>
      <c r="J6754" s="3"/>
      <c r="K6754" s="3"/>
      <c r="L6754" s="3"/>
      <c r="M6754" s="3"/>
      <c r="N6754" s="3"/>
      <c r="O6754" s="3"/>
      <c r="P6754" s="3"/>
      <c r="Q6754" s="3"/>
      <c r="R6754" s="3"/>
      <c r="S6754" s="3"/>
      <c r="T6754" s="3"/>
    </row>
    <row r="6757" spans="9:20" x14ac:dyDescent="0.25">
      <c r="I6757" s="3"/>
      <c r="J6757" s="3"/>
      <c r="K6757" s="3"/>
      <c r="L6757" s="3"/>
    </row>
    <row r="6758" spans="9:20" x14ac:dyDescent="0.25">
      <c r="I6758" s="3"/>
      <c r="J6758" s="3"/>
      <c r="K6758" s="3"/>
      <c r="L6758" s="3"/>
      <c r="M6758" s="3"/>
      <c r="N6758" s="3"/>
      <c r="O6758" s="3"/>
      <c r="P6758" s="3"/>
      <c r="Q6758" s="3"/>
      <c r="R6758" s="3"/>
      <c r="S6758" s="3"/>
      <c r="T6758" s="3"/>
    </row>
    <row r="6761" spans="9:20" x14ac:dyDescent="0.25">
      <c r="I6761" s="3"/>
      <c r="J6761" s="3"/>
      <c r="K6761" s="3"/>
      <c r="L6761" s="3"/>
    </row>
    <row r="6762" spans="9:20" x14ac:dyDescent="0.25">
      <c r="I6762" s="3"/>
      <c r="J6762" s="3"/>
      <c r="K6762" s="3"/>
      <c r="L6762" s="3"/>
      <c r="M6762" s="3"/>
      <c r="N6762" s="3"/>
      <c r="O6762" s="3"/>
      <c r="P6762" s="3"/>
      <c r="Q6762" s="3"/>
      <c r="R6762" s="3"/>
      <c r="S6762" s="3"/>
      <c r="T6762" s="3"/>
    </row>
    <row r="6765" spans="9:20" x14ac:dyDescent="0.25">
      <c r="I6765" s="3"/>
      <c r="J6765" s="3"/>
      <c r="K6765" s="3"/>
      <c r="L6765" s="3"/>
    </row>
    <row r="6766" spans="9:20" x14ac:dyDescent="0.25">
      <c r="I6766" s="3"/>
      <c r="J6766" s="3"/>
      <c r="K6766" s="3"/>
      <c r="L6766" s="3"/>
      <c r="M6766" s="3"/>
      <c r="N6766" s="3"/>
      <c r="O6766" s="3"/>
      <c r="P6766" s="3"/>
      <c r="Q6766" s="3"/>
      <c r="R6766" s="3"/>
      <c r="S6766" s="3"/>
      <c r="T6766" s="3"/>
    </row>
    <row r="6769" spans="9:20" x14ac:dyDescent="0.25">
      <c r="I6769" s="3"/>
      <c r="J6769" s="3"/>
      <c r="K6769" s="3"/>
      <c r="L6769" s="3"/>
    </row>
    <row r="6770" spans="9:20" x14ac:dyDescent="0.25">
      <c r="I6770" s="3"/>
      <c r="J6770" s="3"/>
      <c r="K6770" s="3"/>
      <c r="L6770" s="3"/>
      <c r="M6770" s="3"/>
      <c r="N6770" s="3"/>
      <c r="O6770" s="3"/>
      <c r="P6770" s="3"/>
      <c r="Q6770" s="3"/>
      <c r="R6770" s="3"/>
      <c r="S6770" s="3"/>
      <c r="T6770" s="3"/>
    </row>
    <row r="6773" spans="9:20" x14ac:dyDescent="0.25">
      <c r="I6773" s="3"/>
      <c r="J6773" s="3"/>
      <c r="K6773" s="3"/>
      <c r="L6773" s="3"/>
    </row>
    <row r="6774" spans="9:20" x14ac:dyDescent="0.25">
      <c r="I6774" s="3"/>
      <c r="J6774" s="3"/>
      <c r="K6774" s="3"/>
      <c r="L6774" s="3"/>
      <c r="M6774" s="3"/>
      <c r="N6774" s="3"/>
      <c r="O6774" s="3"/>
      <c r="P6774" s="3"/>
      <c r="Q6774" s="3"/>
      <c r="R6774" s="3"/>
      <c r="S6774" s="3"/>
      <c r="T6774" s="3"/>
    </row>
    <row r="6777" spans="9:20" x14ac:dyDescent="0.25">
      <c r="I6777" s="3"/>
      <c r="J6777" s="3"/>
      <c r="K6777" s="3"/>
      <c r="L6777" s="3"/>
    </row>
    <row r="6778" spans="9:20" x14ac:dyDescent="0.25">
      <c r="I6778" s="3"/>
      <c r="J6778" s="3"/>
      <c r="K6778" s="3"/>
      <c r="L6778" s="3"/>
      <c r="M6778" s="3"/>
      <c r="N6778" s="3"/>
      <c r="O6778" s="3"/>
      <c r="P6778" s="3"/>
      <c r="Q6778" s="3"/>
      <c r="R6778" s="3"/>
      <c r="S6778" s="3"/>
      <c r="T6778" s="3"/>
    </row>
    <row r="6781" spans="9:20" x14ac:dyDescent="0.25">
      <c r="I6781" s="3"/>
      <c r="J6781" s="3"/>
      <c r="K6781" s="3"/>
      <c r="L6781" s="3"/>
    </row>
    <row r="6782" spans="9:20" x14ac:dyDescent="0.25">
      <c r="I6782" s="3"/>
      <c r="J6782" s="3"/>
      <c r="K6782" s="3"/>
      <c r="L6782" s="3"/>
      <c r="M6782" s="3"/>
      <c r="N6782" s="3"/>
      <c r="O6782" s="3"/>
      <c r="P6782" s="3"/>
      <c r="Q6782" s="3"/>
      <c r="R6782" s="3"/>
      <c r="S6782" s="3"/>
      <c r="T6782" s="3"/>
    </row>
    <row r="6785" spans="9:20" x14ac:dyDescent="0.25">
      <c r="I6785" s="3"/>
      <c r="J6785" s="3"/>
      <c r="K6785" s="3"/>
      <c r="L6785" s="3"/>
    </row>
    <row r="6786" spans="9:20" x14ac:dyDescent="0.25">
      <c r="I6786" s="3"/>
      <c r="J6786" s="3"/>
      <c r="K6786" s="3"/>
      <c r="L6786" s="3"/>
      <c r="M6786" s="3"/>
      <c r="N6786" s="3"/>
      <c r="O6786" s="3"/>
      <c r="P6786" s="3"/>
      <c r="Q6786" s="3"/>
      <c r="R6786" s="3"/>
      <c r="S6786" s="3"/>
      <c r="T6786" s="3"/>
    </row>
    <row r="6789" spans="9:20" x14ac:dyDescent="0.25">
      <c r="I6789" s="3"/>
      <c r="J6789" s="3"/>
      <c r="K6789" s="3"/>
      <c r="L6789" s="3"/>
    </row>
    <row r="6790" spans="9:20" x14ac:dyDescent="0.25">
      <c r="I6790" s="3"/>
      <c r="J6790" s="3"/>
      <c r="K6790" s="3"/>
      <c r="L6790" s="3"/>
      <c r="M6790" s="3"/>
      <c r="N6790" s="3"/>
      <c r="O6790" s="3"/>
      <c r="P6790" s="3"/>
      <c r="Q6790" s="3"/>
      <c r="R6790" s="3"/>
      <c r="S6790" s="3"/>
      <c r="T6790" s="3"/>
    </row>
    <row r="6793" spans="9:20" x14ac:dyDescent="0.25">
      <c r="I6793" s="3"/>
      <c r="J6793" s="3"/>
      <c r="K6793" s="3"/>
      <c r="L6793" s="3"/>
    </row>
    <row r="6794" spans="9:20" x14ac:dyDescent="0.25">
      <c r="I6794" s="3"/>
      <c r="J6794" s="3"/>
      <c r="K6794" s="3"/>
      <c r="L6794" s="3"/>
      <c r="M6794" s="3"/>
      <c r="N6794" s="3"/>
      <c r="O6794" s="3"/>
      <c r="P6794" s="3"/>
      <c r="Q6794" s="3"/>
      <c r="R6794" s="3"/>
      <c r="S6794" s="3"/>
      <c r="T6794" s="3"/>
    </row>
    <row r="6797" spans="9:20" x14ac:dyDescent="0.25">
      <c r="I6797" s="3"/>
      <c r="J6797" s="3"/>
      <c r="K6797" s="3"/>
      <c r="L6797" s="3"/>
    </row>
    <row r="6798" spans="9:20" x14ac:dyDescent="0.25">
      <c r="I6798" s="3"/>
      <c r="J6798" s="3"/>
      <c r="K6798" s="3"/>
      <c r="L6798" s="3"/>
      <c r="M6798" s="3"/>
      <c r="N6798" s="3"/>
      <c r="O6798" s="3"/>
      <c r="P6798" s="3"/>
      <c r="Q6798" s="3"/>
      <c r="R6798" s="3"/>
      <c r="S6798" s="3"/>
      <c r="T6798" s="3"/>
    </row>
    <row r="6801" spans="9:20" x14ac:dyDescent="0.25">
      <c r="I6801" s="3"/>
      <c r="J6801" s="3"/>
      <c r="K6801" s="3"/>
      <c r="L6801" s="3"/>
    </row>
    <row r="6802" spans="9:20" x14ac:dyDescent="0.25">
      <c r="I6802" s="3"/>
      <c r="J6802" s="3"/>
      <c r="K6802" s="3"/>
      <c r="L6802" s="3"/>
      <c r="M6802" s="3"/>
      <c r="N6802" s="3"/>
      <c r="O6802" s="3"/>
      <c r="P6802" s="3"/>
      <c r="Q6802" s="3"/>
      <c r="R6802" s="3"/>
      <c r="S6802" s="3"/>
      <c r="T6802" s="3"/>
    </row>
    <row r="6805" spans="9:20" x14ac:dyDescent="0.25">
      <c r="I6805" s="3"/>
      <c r="J6805" s="3"/>
      <c r="K6805" s="3"/>
      <c r="L6805" s="3"/>
    </row>
    <row r="6806" spans="9:20" x14ac:dyDescent="0.25">
      <c r="I6806" s="3"/>
      <c r="J6806" s="3"/>
      <c r="K6806" s="3"/>
      <c r="L6806" s="3"/>
      <c r="M6806" s="3"/>
      <c r="N6806" s="3"/>
      <c r="O6806" s="3"/>
      <c r="P6806" s="3"/>
      <c r="Q6806" s="3"/>
      <c r="R6806" s="3"/>
      <c r="S6806" s="3"/>
      <c r="T6806" s="3"/>
    </row>
    <row r="6809" spans="9:20" x14ac:dyDescent="0.25">
      <c r="I6809" s="3"/>
      <c r="J6809" s="3"/>
      <c r="K6809" s="3"/>
      <c r="L6809" s="3"/>
    </row>
    <row r="6810" spans="9:20" x14ac:dyDescent="0.25">
      <c r="I6810" s="3"/>
      <c r="J6810" s="3"/>
      <c r="K6810" s="3"/>
      <c r="L6810" s="3"/>
      <c r="M6810" s="3"/>
      <c r="N6810" s="3"/>
      <c r="O6810" s="3"/>
      <c r="P6810" s="3"/>
      <c r="Q6810" s="3"/>
      <c r="R6810" s="3"/>
      <c r="S6810" s="3"/>
      <c r="T6810" s="3"/>
    </row>
    <row r="6813" spans="9:20" x14ac:dyDescent="0.25">
      <c r="I6813" s="3"/>
      <c r="J6813" s="3"/>
      <c r="K6813" s="3"/>
      <c r="L6813" s="3"/>
    </row>
    <row r="6814" spans="9:20" x14ac:dyDescent="0.25">
      <c r="I6814" s="3"/>
      <c r="J6814" s="3"/>
      <c r="K6814" s="3"/>
      <c r="L6814" s="3"/>
      <c r="M6814" s="3"/>
      <c r="N6814" s="3"/>
      <c r="O6814" s="3"/>
      <c r="P6814" s="3"/>
      <c r="Q6814" s="3"/>
      <c r="R6814" s="3"/>
      <c r="S6814" s="3"/>
      <c r="T6814" s="3"/>
    </row>
    <row r="6817" spans="9:20" x14ac:dyDescent="0.25">
      <c r="I6817" s="3"/>
      <c r="J6817" s="3"/>
      <c r="K6817" s="3"/>
      <c r="L6817" s="3"/>
    </row>
    <row r="6818" spans="9:20" x14ac:dyDescent="0.25">
      <c r="I6818" s="3"/>
      <c r="J6818" s="3"/>
      <c r="K6818" s="3"/>
      <c r="L6818" s="3"/>
      <c r="M6818" s="3"/>
      <c r="N6818" s="3"/>
      <c r="O6818" s="3"/>
      <c r="P6818" s="3"/>
      <c r="Q6818" s="3"/>
      <c r="R6818" s="3"/>
      <c r="S6818" s="3"/>
      <c r="T6818" s="3"/>
    </row>
    <row r="6821" spans="9:20" x14ac:dyDescent="0.25">
      <c r="I6821" s="3"/>
      <c r="J6821" s="3"/>
      <c r="K6821" s="3"/>
      <c r="L6821" s="3"/>
    </row>
    <row r="6822" spans="9:20" x14ac:dyDescent="0.25">
      <c r="I6822" s="3"/>
      <c r="J6822" s="3"/>
      <c r="K6822" s="3"/>
      <c r="L6822" s="3"/>
      <c r="M6822" s="3"/>
      <c r="N6822" s="3"/>
      <c r="O6822" s="3"/>
      <c r="P6822" s="3"/>
      <c r="Q6822" s="3"/>
      <c r="R6822" s="3"/>
      <c r="S6822" s="3"/>
      <c r="T6822" s="3"/>
    </row>
    <row r="6825" spans="9:20" x14ac:dyDescent="0.25">
      <c r="I6825" s="3"/>
      <c r="J6825" s="3"/>
      <c r="K6825" s="3"/>
      <c r="L6825" s="3"/>
    </row>
    <row r="6826" spans="9:20" x14ac:dyDescent="0.25">
      <c r="I6826" s="3"/>
      <c r="J6826" s="3"/>
      <c r="K6826" s="3"/>
      <c r="L6826" s="3"/>
      <c r="M6826" s="3"/>
      <c r="N6826" s="3"/>
      <c r="O6826" s="3"/>
      <c r="P6826" s="3"/>
      <c r="Q6826" s="3"/>
      <c r="R6826" s="3"/>
      <c r="S6826" s="3"/>
      <c r="T6826" s="3"/>
    </row>
    <row r="6829" spans="9:20" x14ac:dyDescent="0.25">
      <c r="I6829" s="3"/>
      <c r="J6829" s="3"/>
      <c r="K6829" s="3"/>
      <c r="L6829" s="3"/>
    </row>
    <row r="6830" spans="9:20" x14ac:dyDescent="0.25">
      <c r="I6830" s="3"/>
      <c r="J6830" s="3"/>
      <c r="K6830" s="3"/>
      <c r="L6830" s="3"/>
      <c r="M6830" s="3"/>
      <c r="N6830" s="3"/>
      <c r="O6830" s="3"/>
      <c r="P6830" s="3"/>
      <c r="Q6830" s="3"/>
      <c r="R6830" s="3"/>
      <c r="S6830" s="3"/>
      <c r="T6830" s="3"/>
    </row>
    <row r="6833" spans="9:20" x14ac:dyDescent="0.25">
      <c r="I6833" s="3"/>
      <c r="J6833" s="3"/>
      <c r="K6833" s="3"/>
      <c r="L6833" s="3"/>
    </row>
    <row r="6834" spans="9:20" x14ac:dyDescent="0.25">
      <c r="I6834" s="3"/>
      <c r="J6834" s="3"/>
      <c r="K6834" s="3"/>
      <c r="L6834" s="3"/>
      <c r="M6834" s="3"/>
      <c r="N6834" s="3"/>
      <c r="O6834" s="3"/>
      <c r="P6834" s="3"/>
      <c r="Q6834" s="3"/>
      <c r="R6834" s="3"/>
      <c r="S6834" s="3"/>
      <c r="T6834" s="3"/>
    </row>
    <row r="6837" spans="9:20" x14ac:dyDescent="0.25">
      <c r="I6837" s="3"/>
      <c r="J6837" s="3"/>
      <c r="K6837" s="3"/>
      <c r="L6837" s="3"/>
    </row>
    <row r="6838" spans="9:20" x14ac:dyDescent="0.25">
      <c r="I6838" s="3"/>
      <c r="J6838" s="3"/>
      <c r="K6838" s="3"/>
      <c r="L6838" s="3"/>
      <c r="M6838" s="3"/>
      <c r="N6838" s="3"/>
      <c r="O6838" s="3"/>
      <c r="P6838" s="3"/>
      <c r="Q6838" s="3"/>
      <c r="R6838" s="3"/>
      <c r="S6838" s="3"/>
      <c r="T6838" s="3"/>
    </row>
    <row r="6841" spans="9:20" x14ac:dyDescent="0.25">
      <c r="I6841" s="3"/>
      <c r="J6841" s="3"/>
      <c r="K6841" s="3"/>
      <c r="L6841" s="3"/>
    </row>
    <row r="6842" spans="9:20" x14ac:dyDescent="0.25">
      <c r="I6842" s="3"/>
      <c r="J6842" s="3"/>
      <c r="K6842" s="3"/>
      <c r="L6842" s="3"/>
      <c r="M6842" s="3"/>
      <c r="N6842" s="3"/>
      <c r="O6842" s="3"/>
      <c r="P6842" s="3"/>
      <c r="Q6842" s="3"/>
      <c r="R6842" s="3"/>
      <c r="S6842" s="3"/>
      <c r="T6842" s="3"/>
    </row>
    <row r="6845" spans="9:20" x14ac:dyDescent="0.25">
      <c r="I6845" s="3"/>
      <c r="J6845" s="3"/>
      <c r="K6845" s="3"/>
      <c r="L6845" s="3"/>
    </row>
    <row r="6846" spans="9:20" x14ac:dyDescent="0.25">
      <c r="I6846" s="3"/>
      <c r="J6846" s="3"/>
      <c r="K6846" s="3"/>
      <c r="L6846" s="3"/>
      <c r="M6846" s="3"/>
      <c r="N6846" s="3"/>
      <c r="O6846" s="3"/>
      <c r="P6846" s="3"/>
      <c r="Q6846" s="3"/>
      <c r="R6846" s="3"/>
      <c r="S6846" s="3"/>
      <c r="T6846" s="3"/>
    </row>
    <row r="6849" spans="9:20" x14ac:dyDescent="0.25">
      <c r="I6849" s="3"/>
      <c r="J6849" s="3"/>
      <c r="K6849" s="3"/>
      <c r="L6849" s="3"/>
    </row>
    <row r="6850" spans="9:20" x14ac:dyDescent="0.25">
      <c r="I6850" s="3"/>
      <c r="J6850" s="3"/>
      <c r="K6850" s="3"/>
      <c r="L6850" s="3"/>
      <c r="M6850" s="3"/>
      <c r="N6850" s="3"/>
      <c r="O6850" s="3"/>
      <c r="P6850" s="3"/>
      <c r="Q6850" s="3"/>
      <c r="R6850" s="3"/>
      <c r="S6850" s="3"/>
      <c r="T6850" s="3"/>
    </row>
    <row r="6853" spans="9:20" x14ac:dyDescent="0.25">
      <c r="I6853" s="3"/>
      <c r="J6853" s="3"/>
      <c r="K6853" s="3"/>
      <c r="L6853" s="3"/>
    </row>
    <row r="6854" spans="9:20" x14ac:dyDescent="0.25">
      <c r="I6854" s="3"/>
      <c r="J6854" s="3"/>
      <c r="K6854" s="3"/>
      <c r="L6854" s="3"/>
      <c r="M6854" s="3"/>
      <c r="N6854" s="3"/>
      <c r="O6854" s="3"/>
      <c r="P6854" s="3"/>
      <c r="Q6854" s="3"/>
      <c r="R6854" s="3"/>
      <c r="S6854" s="3"/>
      <c r="T6854" s="3"/>
    </row>
    <row r="6857" spans="9:20" x14ac:dyDescent="0.25">
      <c r="I6857" s="3"/>
      <c r="J6857" s="3"/>
      <c r="K6857" s="3"/>
      <c r="L6857" s="3"/>
    </row>
    <row r="6858" spans="9:20" x14ac:dyDescent="0.25">
      <c r="I6858" s="3"/>
      <c r="J6858" s="3"/>
      <c r="K6858" s="3"/>
      <c r="L6858" s="3"/>
      <c r="M6858" s="3"/>
      <c r="N6858" s="3"/>
      <c r="O6858" s="3"/>
      <c r="P6858" s="3"/>
      <c r="Q6858" s="3"/>
      <c r="R6858" s="3"/>
      <c r="S6858" s="3"/>
      <c r="T6858" s="3"/>
    </row>
    <row r="6861" spans="9:20" x14ac:dyDescent="0.25">
      <c r="I6861" s="3"/>
      <c r="J6861" s="3"/>
      <c r="K6861" s="3"/>
      <c r="L6861" s="3"/>
    </row>
    <row r="6862" spans="9:20" x14ac:dyDescent="0.25">
      <c r="I6862" s="3"/>
      <c r="J6862" s="3"/>
      <c r="K6862" s="3"/>
      <c r="L6862" s="3"/>
      <c r="M6862" s="3"/>
      <c r="N6862" s="3"/>
      <c r="O6862" s="3"/>
      <c r="P6862" s="3"/>
      <c r="Q6862" s="3"/>
      <c r="R6862" s="3"/>
      <c r="S6862" s="3"/>
      <c r="T6862" s="3"/>
    </row>
    <row r="6865" spans="9:20" x14ac:dyDescent="0.25">
      <c r="I6865" s="3"/>
      <c r="J6865" s="3"/>
      <c r="K6865" s="3"/>
      <c r="L6865" s="3"/>
    </row>
    <row r="6866" spans="9:20" x14ac:dyDescent="0.25">
      <c r="I6866" s="3"/>
      <c r="J6866" s="3"/>
      <c r="K6866" s="3"/>
      <c r="L6866" s="3"/>
      <c r="M6866" s="3"/>
      <c r="N6866" s="3"/>
      <c r="O6866" s="3"/>
      <c r="P6866" s="3"/>
      <c r="Q6866" s="3"/>
      <c r="R6866" s="3"/>
      <c r="S6866" s="3"/>
      <c r="T6866" s="3"/>
    </row>
    <row r="6869" spans="9:20" x14ac:dyDescent="0.25">
      <c r="I6869" s="3"/>
      <c r="J6869" s="3"/>
      <c r="K6869" s="3"/>
      <c r="L6869" s="3"/>
    </row>
    <row r="6870" spans="9:20" x14ac:dyDescent="0.25">
      <c r="I6870" s="3"/>
      <c r="J6870" s="3"/>
      <c r="K6870" s="3"/>
      <c r="L6870" s="3"/>
      <c r="M6870" s="3"/>
      <c r="N6870" s="3"/>
      <c r="O6870" s="3"/>
      <c r="P6870" s="3"/>
      <c r="Q6870" s="3"/>
      <c r="R6870" s="3"/>
      <c r="S6870" s="3"/>
      <c r="T6870" s="3"/>
    </row>
    <row r="6873" spans="9:20" x14ac:dyDescent="0.25">
      <c r="I6873" s="3"/>
      <c r="J6873" s="3"/>
      <c r="K6873" s="3"/>
      <c r="L6873" s="3"/>
    </row>
    <row r="6874" spans="9:20" x14ac:dyDescent="0.25">
      <c r="I6874" s="3"/>
      <c r="J6874" s="3"/>
      <c r="K6874" s="3"/>
      <c r="L6874" s="3"/>
      <c r="M6874" s="3"/>
      <c r="N6874" s="3"/>
      <c r="O6874" s="3"/>
      <c r="P6874" s="3"/>
      <c r="Q6874" s="3"/>
      <c r="R6874" s="3"/>
      <c r="S6874" s="3"/>
      <c r="T6874" s="3"/>
    </row>
    <row r="6877" spans="9:20" x14ac:dyDescent="0.25">
      <c r="I6877" s="3"/>
      <c r="J6877" s="3"/>
      <c r="K6877" s="3"/>
      <c r="L6877" s="3"/>
    </row>
    <row r="6878" spans="9:20" x14ac:dyDescent="0.25">
      <c r="I6878" s="3"/>
      <c r="J6878" s="3"/>
      <c r="K6878" s="3"/>
      <c r="L6878" s="3"/>
      <c r="M6878" s="3"/>
      <c r="N6878" s="3"/>
      <c r="O6878" s="3"/>
      <c r="P6878" s="3"/>
      <c r="Q6878" s="3"/>
      <c r="R6878" s="3"/>
      <c r="S6878" s="3"/>
      <c r="T6878" s="3"/>
    </row>
    <row r="6881" spans="9:20" x14ac:dyDescent="0.25">
      <c r="I6881" s="3"/>
      <c r="J6881" s="3"/>
      <c r="K6881" s="3"/>
      <c r="L6881" s="3"/>
    </row>
    <row r="6882" spans="9:20" x14ac:dyDescent="0.25">
      <c r="I6882" s="3"/>
      <c r="J6882" s="3"/>
      <c r="K6882" s="3"/>
      <c r="L6882" s="3"/>
      <c r="M6882" s="3"/>
      <c r="N6882" s="3"/>
      <c r="O6882" s="3"/>
      <c r="P6882" s="3"/>
      <c r="Q6882" s="3"/>
      <c r="R6882" s="3"/>
      <c r="S6882" s="3"/>
      <c r="T6882" s="3"/>
    </row>
    <row r="6885" spans="9:20" x14ac:dyDescent="0.25">
      <c r="I6885" s="3"/>
      <c r="J6885" s="3"/>
      <c r="K6885" s="3"/>
      <c r="L6885" s="3"/>
    </row>
    <row r="6886" spans="9:20" x14ac:dyDescent="0.25">
      <c r="I6886" s="3"/>
      <c r="J6886" s="3"/>
      <c r="K6886" s="3"/>
      <c r="L6886" s="3"/>
      <c r="M6886" s="3"/>
      <c r="N6886" s="3"/>
      <c r="O6886" s="3"/>
      <c r="P6886" s="3"/>
      <c r="Q6886" s="3"/>
      <c r="R6886" s="3"/>
      <c r="S6886" s="3"/>
      <c r="T6886" s="3"/>
    </row>
    <row r="6889" spans="9:20" x14ac:dyDescent="0.25">
      <c r="I6889" s="3"/>
      <c r="J6889" s="3"/>
      <c r="K6889" s="3"/>
      <c r="L6889" s="3"/>
    </row>
    <row r="6890" spans="9:20" x14ac:dyDescent="0.25">
      <c r="I6890" s="3"/>
      <c r="J6890" s="3"/>
      <c r="K6890" s="3"/>
      <c r="L6890" s="3"/>
      <c r="M6890" s="3"/>
      <c r="N6890" s="3"/>
      <c r="O6890" s="3"/>
      <c r="P6890" s="3"/>
      <c r="Q6890" s="3"/>
      <c r="R6890" s="3"/>
      <c r="S6890" s="3"/>
      <c r="T6890" s="3"/>
    </row>
    <row r="6893" spans="9:20" x14ac:dyDescent="0.25">
      <c r="I6893" s="3"/>
      <c r="J6893" s="3"/>
      <c r="K6893" s="3"/>
      <c r="L6893" s="3"/>
    </row>
    <row r="6894" spans="9:20" x14ac:dyDescent="0.25">
      <c r="I6894" s="3"/>
      <c r="J6894" s="3"/>
      <c r="K6894" s="3"/>
      <c r="L6894" s="3"/>
      <c r="M6894" s="3"/>
      <c r="N6894" s="3"/>
      <c r="O6894" s="3"/>
      <c r="P6894" s="3"/>
      <c r="Q6894" s="3"/>
      <c r="R6894" s="3"/>
      <c r="S6894" s="3"/>
      <c r="T6894" s="3"/>
    </row>
    <row r="6897" spans="9:20" x14ac:dyDescent="0.25">
      <c r="I6897" s="3"/>
      <c r="J6897" s="3"/>
      <c r="K6897" s="3"/>
      <c r="L6897" s="3"/>
    </row>
    <row r="6898" spans="9:20" x14ac:dyDescent="0.25">
      <c r="I6898" s="3"/>
      <c r="J6898" s="3"/>
      <c r="K6898" s="3"/>
      <c r="L6898" s="3"/>
      <c r="M6898" s="3"/>
      <c r="N6898" s="3"/>
      <c r="O6898" s="3"/>
      <c r="P6898" s="3"/>
      <c r="Q6898" s="3"/>
      <c r="R6898" s="3"/>
      <c r="S6898" s="3"/>
      <c r="T6898" s="3"/>
    </row>
    <row r="6901" spans="9:20" x14ac:dyDescent="0.25">
      <c r="I6901" s="3"/>
      <c r="J6901" s="3"/>
      <c r="K6901" s="3"/>
      <c r="L6901" s="3"/>
    </row>
    <row r="6902" spans="9:20" x14ac:dyDescent="0.25">
      <c r="I6902" s="3"/>
      <c r="J6902" s="3"/>
      <c r="K6902" s="3"/>
      <c r="L6902" s="3"/>
      <c r="M6902" s="3"/>
      <c r="N6902" s="3"/>
      <c r="O6902" s="3"/>
      <c r="P6902" s="3"/>
      <c r="Q6902" s="3"/>
      <c r="R6902" s="3"/>
      <c r="S6902" s="3"/>
      <c r="T6902" s="3"/>
    </row>
    <row r="6905" spans="9:20" x14ac:dyDescent="0.25">
      <c r="I6905" s="3"/>
      <c r="J6905" s="3"/>
      <c r="K6905" s="3"/>
      <c r="L6905" s="3"/>
    </row>
    <row r="6906" spans="9:20" x14ac:dyDescent="0.25">
      <c r="I6906" s="3"/>
      <c r="J6906" s="3"/>
      <c r="K6906" s="3"/>
      <c r="L6906" s="3"/>
      <c r="M6906" s="3"/>
      <c r="N6906" s="3"/>
      <c r="O6906" s="3"/>
      <c r="P6906" s="3"/>
      <c r="Q6906" s="3"/>
      <c r="R6906" s="3"/>
      <c r="S6906" s="3"/>
      <c r="T6906" s="3"/>
    </row>
    <row r="6909" spans="9:20" x14ac:dyDescent="0.25">
      <c r="I6909" s="3"/>
      <c r="J6909" s="3"/>
      <c r="K6909" s="3"/>
      <c r="L6909" s="3"/>
    </row>
    <row r="6910" spans="9:20" x14ac:dyDescent="0.25">
      <c r="I6910" s="3"/>
      <c r="J6910" s="3"/>
      <c r="K6910" s="3"/>
      <c r="L6910" s="3"/>
      <c r="M6910" s="3"/>
      <c r="N6910" s="3"/>
      <c r="O6910" s="3"/>
      <c r="P6910" s="3"/>
      <c r="Q6910" s="3"/>
      <c r="R6910" s="3"/>
      <c r="S6910" s="3"/>
      <c r="T6910" s="3"/>
    </row>
    <row r="6913" spans="9:20" x14ac:dyDescent="0.25">
      <c r="I6913" s="3"/>
      <c r="J6913" s="3"/>
      <c r="K6913" s="3"/>
      <c r="L6913" s="3"/>
    </row>
    <row r="6914" spans="9:20" x14ac:dyDescent="0.25">
      <c r="I6914" s="3"/>
      <c r="J6914" s="3"/>
      <c r="K6914" s="3"/>
      <c r="L6914" s="3"/>
      <c r="M6914" s="3"/>
      <c r="N6914" s="3"/>
      <c r="O6914" s="3"/>
      <c r="P6914" s="3"/>
      <c r="Q6914" s="3"/>
      <c r="R6914" s="3"/>
      <c r="S6914" s="3"/>
      <c r="T6914" s="3"/>
    </row>
    <row r="6917" spans="9:20" x14ac:dyDescent="0.25">
      <c r="I6917" s="3"/>
      <c r="J6917" s="3"/>
      <c r="K6917" s="3"/>
      <c r="L6917" s="3"/>
    </row>
    <row r="6918" spans="9:20" x14ac:dyDescent="0.25">
      <c r="I6918" s="3"/>
      <c r="J6918" s="3"/>
      <c r="K6918" s="3"/>
      <c r="L6918" s="3"/>
      <c r="M6918" s="3"/>
      <c r="N6918" s="3"/>
      <c r="O6918" s="3"/>
      <c r="P6918" s="3"/>
      <c r="Q6918" s="3"/>
      <c r="R6918" s="3"/>
      <c r="S6918" s="3"/>
      <c r="T6918" s="3"/>
    </row>
    <row r="6921" spans="9:20" x14ac:dyDescent="0.25">
      <c r="I6921" s="3"/>
      <c r="J6921" s="3"/>
      <c r="K6921" s="3"/>
      <c r="L6921" s="3"/>
    </row>
    <row r="6922" spans="9:20" x14ac:dyDescent="0.25">
      <c r="I6922" s="3"/>
      <c r="J6922" s="3"/>
      <c r="K6922" s="3"/>
      <c r="L6922" s="3"/>
      <c r="M6922" s="3"/>
      <c r="N6922" s="3"/>
      <c r="O6922" s="3"/>
      <c r="P6922" s="3"/>
      <c r="Q6922" s="3"/>
      <c r="R6922" s="3"/>
      <c r="S6922" s="3"/>
      <c r="T6922" s="3"/>
    </row>
    <row r="6925" spans="9:20" x14ac:dyDescent="0.25">
      <c r="I6925" s="3"/>
      <c r="J6925" s="3"/>
      <c r="K6925" s="3"/>
      <c r="L6925" s="3"/>
    </row>
    <row r="6926" spans="9:20" x14ac:dyDescent="0.25">
      <c r="I6926" s="3"/>
      <c r="J6926" s="3"/>
      <c r="K6926" s="3"/>
      <c r="L6926" s="3"/>
      <c r="M6926" s="3"/>
      <c r="N6926" s="3"/>
      <c r="O6926" s="3"/>
      <c r="P6926" s="3"/>
      <c r="Q6926" s="3"/>
      <c r="R6926" s="3"/>
      <c r="S6926" s="3"/>
      <c r="T6926" s="3"/>
    </row>
    <row r="6929" spans="9:20" x14ac:dyDescent="0.25">
      <c r="I6929" s="3"/>
      <c r="J6929" s="3"/>
      <c r="K6929" s="3"/>
      <c r="L6929" s="3"/>
    </row>
    <row r="6930" spans="9:20" x14ac:dyDescent="0.25">
      <c r="I6930" s="3"/>
      <c r="J6930" s="3"/>
      <c r="K6930" s="3"/>
      <c r="L6930" s="3"/>
      <c r="M6930" s="3"/>
      <c r="N6930" s="3"/>
      <c r="O6930" s="3"/>
      <c r="P6930" s="3"/>
      <c r="Q6930" s="3"/>
      <c r="R6930" s="3"/>
      <c r="S6930" s="3"/>
      <c r="T6930" s="3"/>
    </row>
    <row r="6933" spans="9:20" x14ac:dyDescent="0.25">
      <c r="I6933" s="3"/>
      <c r="J6933" s="3"/>
      <c r="K6933" s="3"/>
      <c r="L6933" s="3"/>
    </row>
    <row r="6934" spans="9:20" x14ac:dyDescent="0.25">
      <c r="I6934" s="3"/>
      <c r="J6934" s="3"/>
      <c r="K6934" s="3"/>
      <c r="L6934" s="3"/>
      <c r="M6934" s="3"/>
      <c r="N6934" s="3"/>
      <c r="O6934" s="3"/>
      <c r="P6934" s="3"/>
      <c r="Q6934" s="3"/>
      <c r="R6934" s="3"/>
      <c r="S6934" s="3"/>
      <c r="T6934" s="3"/>
    </row>
    <row r="6937" spans="9:20" x14ac:dyDescent="0.25">
      <c r="I6937" s="3"/>
      <c r="J6937" s="3"/>
      <c r="K6937" s="3"/>
      <c r="L6937" s="3"/>
    </row>
    <row r="6938" spans="9:20" x14ac:dyDescent="0.25">
      <c r="I6938" s="3"/>
      <c r="J6938" s="3"/>
      <c r="K6938" s="3"/>
      <c r="L6938" s="3"/>
      <c r="M6938" s="3"/>
      <c r="N6938" s="3"/>
      <c r="O6938" s="3"/>
      <c r="P6938" s="3"/>
      <c r="Q6938" s="3"/>
      <c r="R6938" s="3"/>
      <c r="S6938" s="3"/>
      <c r="T6938" s="3"/>
    </row>
    <row r="6941" spans="9:20" x14ac:dyDescent="0.25">
      <c r="I6941" s="3"/>
      <c r="J6941" s="3"/>
      <c r="K6941" s="3"/>
      <c r="L6941" s="3"/>
    </row>
    <row r="6942" spans="9:20" x14ac:dyDescent="0.25">
      <c r="I6942" s="3"/>
      <c r="J6942" s="3"/>
      <c r="K6942" s="3"/>
      <c r="L6942" s="3"/>
      <c r="M6942" s="3"/>
      <c r="N6942" s="3"/>
      <c r="O6942" s="3"/>
      <c r="P6942" s="3"/>
      <c r="Q6942" s="3"/>
      <c r="R6942" s="3"/>
      <c r="S6942" s="3"/>
      <c r="T6942" s="3"/>
    </row>
    <row r="6945" spans="9:20" x14ac:dyDescent="0.25">
      <c r="I6945" s="3"/>
      <c r="J6945" s="3"/>
      <c r="K6945" s="3"/>
      <c r="L6945" s="3"/>
    </row>
    <row r="6946" spans="9:20" x14ac:dyDescent="0.25">
      <c r="I6946" s="3"/>
      <c r="J6946" s="3"/>
      <c r="K6946" s="3"/>
      <c r="L6946" s="3"/>
      <c r="M6946" s="3"/>
      <c r="N6946" s="3"/>
      <c r="O6946" s="3"/>
      <c r="P6946" s="3"/>
      <c r="Q6946" s="3"/>
      <c r="R6946" s="3"/>
      <c r="S6946" s="3"/>
      <c r="T6946" s="3"/>
    </row>
    <row r="6949" spans="9:20" x14ac:dyDescent="0.25">
      <c r="I6949" s="3"/>
      <c r="J6949" s="3"/>
      <c r="K6949" s="3"/>
      <c r="L6949" s="3"/>
    </row>
    <row r="6950" spans="9:20" x14ac:dyDescent="0.25">
      <c r="I6950" s="3"/>
      <c r="J6950" s="3"/>
      <c r="K6950" s="3"/>
      <c r="L6950" s="3"/>
      <c r="M6950" s="3"/>
      <c r="N6950" s="3"/>
      <c r="O6950" s="3"/>
      <c r="P6950" s="3"/>
      <c r="Q6950" s="3"/>
      <c r="R6950" s="3"/>
      <c r="S6950" s="3"/>
      <c r="T6950" s="3"/>
    </row>
    <row r="6953" spans="9:20" x14ac:dyDescent="0.25">
      <c r="I6953" s="3"/>
      <c r="J6953" s="3"/>
      <c r="K6953" s="3"/>
      <c r="L6953" s="3"/>
    </row>
    <row r="6954" spans="9:20" x14ac:dyDescent="0.25">
      <c r="I6954" s="3"/>
      <c r="J6954" s="3"/>
      <c r="K6954" s="3"/>
      <c r="L6954" s="3"/>
      <c r="M6954" s="3"/>
      <c r="N6954" s="3"/>
      <c r="O6954" s="3"/>
      <c r="P6954" s="3"/>
      <c r="Q6954" s="3"/>
      <c r="R6954" s="3"/>
      <c r="S6954" s="3"/>
      <c r="T6954" s="3"/>
    </row>
    <row r="6957" spans="9:20" x14ac:dyDescent="0.25">
      <c r="I6957" s="3"/>
      <c r="J6957" s="3"/>
      <c r="K6957" s="3"/>
      <c r="L6957" s="3"/>
    </row>
    <row r="6958" spans="9:20" x14ac:dyDescent="0.25">
      <c r="I6958" s="3"/>
      <c r="J6958" s="3"/>
      <c r="K6958" s="3"/>
      <c r="L6958" s="3"/>
      <c r="M6958" s="3"/>
      <c r="N6958" s="3"/>
      <c r="O6958" s="3"/>
      <c r="P6958" s="3"/>
      <c r="Q6958" s="3"/>
      <c r="R6958" s="3"/>
      <c r="S6958" s="3"/>
      <c r="T6958" s="3"/>
    </row>
    <row r="6961" spans="9:20" x14ac:dyDescent="0.25">
      <c r="I6961" s="3"/>
      <c r="J6961" s="3"/>
      <c r="K6961" s="3"/>
      <c r="L6961" s="3"/>
    </row>
    <row r="6962" spans="9:20" x14ac:dyDescent="0.25">
      <c r="I6962" s="3"/>
      <c r="J6962" s="3"/>
      <c r="K6962" s="3"/>
      <c r="L6962" s="3"/>
      <c r="M6962" s="3"/>
      <c r="N6962" s="3"/>
      <c r="O6962" s="3"/>
      <c r="P6962" s="3"/>
      <c r="Q6962" s="3"/>
      <c r="R6962" s="3"/>
      <c r="S6962" s="3"/>
      <c r="T6962" s="3"/>
    </row>
    <row r="6965" spans="9:20" x14ac:dyDescent="0.25">
      <c r="I6965" s="3"/>
      <c r="J6965" s="3"/>
      <c r="K6965" s="3"/>
      <c r="L6965" s="3"/>
    </row>
    <row r="6966" spans="9:20" x14ac:dyDescent="0.25">
      <c r="I6966" s="3"/>
      <c r="J6966" s="3"/>
      <c r="K6966" s="3"/>
      <c r="L6966" s="3"/>
      <c r="M6966" s="3"/>
      <c r="N6966" s="3"/>
      <c r="O6966" s="3"/>
      <c r="P6966" s="3"/>
      <c r="Q6966" s="3"/>
      <c r="R6966" s="3"/>
      <c r="S6966" s="3"/>
      <c r="T6966" s="3"/>
    </row>
    <row r="6969" spans="9:20" x14ac:dyDescent="0.25">
      <c r="I6969" s="3"/>
      <c r="J6969" s="3"/>
      <c r="K6969" s="3"/>
      <c r="L6969" s="3"/>
    </row>
    <row r="6970" spans="9:20" x14ac:dyDescent="0.25">
      <c r="I6970" s="3"/>
      <c r="J6970" s="3"/>
      <c r="K6970" s="3"/>
      <c r="L6970" s="3"/>
      <c r="M6970" s="3"/>
      <c r="N6970" s="3"/>
      <c r="O6970" s="3"/>
      <c r="P6970" s="3"/>
      <c r="Q6970" s="3"/>
      <c r="R6970" s="3"/>
      <c r="S6970" s="3"/>
      <c r="T6970" s="3"/>
    </row>
    <row r="6973" spans="9:20" x14ac:dyDescent="0.25">
      <c r="I6973" s="3"/>
      <c r="J6973" s="3"/>
      <c r="K6973" s="3"/>
      <c r="L6973" s="3"/>
    </row>
    <row r="6974" spans="9:20" x14ac:dyDescent="0.25">
      <c r="I6974" s="3"/>
      <c r="J6974" s="3"/>
      <c r="K6974" s="3"/>
      <c r="L6974" s="3"/>
      <c r="M6974" s="3"/>
      <c r="N6974" s="3"/>
      <c r="O6974" s="3"/>
      <c r="P6974" s="3"/>
      <c r="Q6974" s="3"/>
      <c r="R6974" s="3"/>
      <c r="S6974" s="3"/>
      <c r="T6974" s="3"/>
    </row>
    <row r="6977" spans="9:20" x14ac:dyDescent="0.25">
      <c r="I6977" s="3"/>
      <c r="J6977" s="3"/>
      <c r="K6977" s="3"/>
      <c r="L6977" s="3"/>
    </row>
    <row r="6978" spans="9:20" x14ac:dyDescent="0.25">
      <c r="I6978" s="3"/>
      <c r="J6978" s="3"/>
      <c r="K6978" s="3"/>
      <c r="L6978" s="3"/>
      <c r="M6978" s="3"/>
      <c r="N6978" s="3"/>
      <c r="O6978" s="3"/>
      <c r="P6978" s="3"/>
      <c r="Q6978" s="3"/>
      <c r="R6978" s="3"/>
      <c r="S6978" s="3"/>
      <c r="T6978" s="3"/>
    </row>
    <row r="6981" spans="9:20" x14ac:dyDescent="0.25">
      <c r="I6981" s="3"/>
      <c r="J6981" s="3"/>
      <c r="K6981" s="3"/>
      <c r="L6981" s="3"/>
    </row>
    <row r="6982" spans="9:20" x14ac:dyDescent="0.25">
      <c r="I6982" s="3"/>
      <c r="J6982" s="3"/>
      <c r="K6982" s="3"/>
      <c r="L6982" s="3"/>
      <c r="M6982" s="3"/>
      <c r="N6982" s="3"/>
      <c r="O6982" s="3"/>
      <c r="P6982" s="3"/>
      <c r="Q6982" s="3"/>
      <c r="R6982" s="3"/>
      <c r="S6982" s="3"/>
      <c r="T6982" s="3"/>
    </row>
    <row r="6985" spans="9:20" x14ac:dyDescent="0.25">
      <c r="I6985" s="3"/>
      <c r="J6985" s="3"/>
      <c r="K6985" s="3"/>
      <c r="L6985" s="3"/>
    </row>
    <row r="6986" spans="9:20" x14ac:dyDescent="0.25">
      <c r="I6986" s="3"/>
      <c r="J6986" s="3"/>
      <c r="K6986" s="3"/>
      <c r="L6986" s="3"/>
      <c r="M6986" s="3"/>
      <c r="N6986" s="3"/>
      <c r="O6986" s="3"/>
      <c r="P6986" s="3"/>
      <c r="Q6986" s="3"/>
      <c r="R6986" s="3"/>
      <c r="S6986" s="3"/>
      <c r="T6986" s="3"/>
    </row>
    <row r="6989" spans="9:20" x14ac:dyDescent="0.25">
      <c r="I6989" s="3"/>
      <c r="J6989" s="3"/>
      <c r="K6989" s="3"/>
      <c r="L6989" s="3"/>
    </row>
    <row r="6990" spans="9:20" x14ac:dyDescent="0.25">
      <c r="I6990" s="3"/>
      <c r="J6990" s="3"/>
      <c r="K6990" s="3"/>
      <c r="L6990" s="3"/>
      <c r="M6990" s="3"/>
      <c r="N6990" s="3"/>
      <c r="O6990" s="3"/>
      <c r="P6990" s="3"/>
      <c r="Q6990" s="3"/>
      <c r="R6990" s="3"/>
      <c r="S6990" s="3"/>
      <c r="T6990" s="3"/>
    </row>
    <row r="6993" spans="9:20" x14ac:dyDescent="0.25">
      <c r="I6993" s="3"/>
      <c r="J6993" s="3"/>
      <c r="K6993" s="3"/>
      <c r="L6993" s="3"/>
    </row>
    <row r="6994" spans="9:20" x14ac:dyDescent="0.25">
      <c r="I6994" s="3"/>
      <c r="J6994" s="3"/>
      <c r="K6994" s="3"/>
      <c r="L6994" s="3"/>
      <c r="M6994" s="3"/>
      <c r="N6994" s="3"/>
      <c r="O6994" s="3"/>
      <c r="P6994" s="3"/>
      <c r="Q6994" s="3"/>
      <c r="R6994" s="3"/>
      <c r="S6994" s="3"/>
      <c r="T6994" s="3"/>
    </row>
    <row r="6997" spans="9:20" x14ac:dyDescent="0.25">
      <c r="I6997" s="3"/>
      <c r="J6997" s="3"/>
      <c r="K6997" s="3"/>
      <c r="L6997" s="3"/>
    </row>
    <row r="6998" spans="9:20" x14ac:dyDescent="0.25">
      <c r="I6998" s="3"/>
      <c r="J6998" s="3"/>
      <c r="K6998" s="3"/>
      <c r="L6998" s="3"/>
      <c r="M6998" s="3"/>
      <c r="N6998" s="3"/>
      <c r="O6998" s="3"/>
      <c r="P6998" s="3"/>
      <c r="Q6998" s="3"/>
      <c r="R6998" s="3"/>
      <c r="S6998" s="3"/>
      <c r="T6998" s="3"/>
    </row>
    <row r="7001" spans="9:20" x14ac:dyDescent="0.25">
      <c r="I7001" s="3"/>
      <c r="J7001" s="3"/>
      <c r="K7001" s="3"/>
      <c r="L7001" s="3"/>
    </row>
    <row r="7002" spans="9:20" x14ac:dyDescent="0.25">
      <c r="I7002" s="3"/>
      <c r="J7002" s="3"/>
      <c r="K7002" s="3"/>
      <c r="L7002" s="3"/>
      <c r="M7002" s="3"/>
      <c r="N7002" s="3"/>
      <c r="O7002" s="3"/>
      <c r="P7002" s="3"/>
      <c r="Q7002" s="3"/>
      <c r="R7002" s="3"/>
      <c r="S7002" s="3"/>
      <c r="T7002" s="3"/>
    </row>
    <row r="7005" spans="9:20" x14ac:dyDescent="0.25">
      <c r="I7005" s="3"/>
      <c r="J7005" s="3"/>
      <c r="K7005" s="3"/>
      <c r="L7005" s="3"/>
    </row>
    <row r="7006" spans="9:20" x14ac:dyDescent="0.25">
      <c r="I7006" s="3"/>
      <c r="J7006" s="3"/>
      <c r="K7006" s="3"/>
      <c r="L7006" s="3"/>
      <c r="M7006" s="3"/>
      <c r="N7006" s="3"/>
      <c r="O7006" s="3"/>
      <c r="P7006" s="3"/>
      <c r="Q7006" s="3"/>
      <c r="R7006" s="3"/>
      <c r="S7006" s="3"/>
      <c r="T7006" s="3"/>
    </row>
    <row r="7009" spans="9:20" x14ac:dyDescent="0.25">
      <c r="I7009" s="3"/>
      <c r="J7009" s="3"/>
      <c r="K7009" s="3"/>
      <c r="L7009" s="3"/>
    </row>
    <row r="7010" spans="9:20" x14ac:dyDescent="0.25">
      <c r="I7010" s="3"/>
      <c r="J7010" s="3"/>
      <c r="K7010" s="3"/>
      <c r="L7010" s="3"/>
      <c r="M7010" s="3"/>
      <c r="N7010" s="3"/>
      <c r="O7010" s="3"/>
      <c r="P7010" s="3"/>
      <c r="Q7010" s="3"/>
      <c r="R7010" s="3"/>
      <c r="S7010" s="3"/>
      <c r="T7010" s="3"/>
    </row>
    <row r="7013" spans="9:20" x14ac:dyDescent="0.25">
      <c r="I7013" s="3"/>
      <c r="J7013" s="3"/>
      <c r="K7013" s="3"/>
      <c r="L7013" s="3"/>
    </row>
    <row r="7014" spans="9:20" x14ac:dyDescent="0.25">
      <c r="I7014" s="3"/>
      <c r="J7014" s="3"/>
      <c r="K7014" s="3"/>
      <c r="L7014" s="3"/>
      <c r="M7014" s="3"/>
      <c r="N7014" s="3"/>
      <c r="O7014" s="3"/>
      <c r="P7014" s="3"/>
      <c r="Q7014" s="3"/>
      <c r="R7014" s="3"/>
      <c r="S7014" s="3"/>
      <c r="T7014" s="3"/>
    </row>
    <row r="7017" spans="9:20" x14ac:dyDescent="0.25">
      <c r="I7017" s="3"/>
      <c r="J7017" s="3"/>
      <c r="K7017" s="3"/>
      <c r="L7017" s="3"/>
    </row>
    <row r="7018" spans="9:20" x14ac:dyDescent="0.25">
      <c r="I7018" s="3"/>
      <c r="J7018" s="3"/>
      <c r="K7018" s="3"/>
      <c r="L7018" s="3"/>
      <c r="M7018" s="3"/>
      <c r="N7018" s="3"/>
      <c r="O7018" s="3"/>
      <c r="P7018" s="3"/>
      <c r="Q7018" s="3"/>
      <c r="R7018" s="3"/>
      <c r="S7018" s="3"/>
      <c r="T7018" s="3"/>
    </row>
    <row r="7021" spans="9:20" x14ac:dyDescent="0.25">
      <c r="I7021" s="3"/>
      <c r="J7021" s="3"/>
      <c r="K7021" s="3"/>
      <c r="L7021" s="3"/>
    </row>
    <row r="7022" spans="9:20" x14ac:dyDescent="0.25">
      <c r="I7022" s="3"/>
      <c r="J7022" s="3"/>
      <c r="K7022" s="3"/>
      <c r="L7022" s="3"/>
      <c r="M7022" s="3"/>
      <c r="N7022" s="3"/>
      <c r="O7022" s="3"/>
      <c r="P7022" s="3"/>
      <c r="Q7022" s="3"/>
      <c r="R7022" s="3"/>
      <c r="S7022" s="3"/>
      <c r="T7022" s="3"/>
    </row>
    <row r="7025" spans="9:20" x14ac:dyDescent="0.25">
      <c r="I7025" s="3"/>
      <c r="J7025" s="3"/>
      <c r="K7025" s="3"/>
      <c r="L7025" s="3"/>
    </row>
    <row r="7026" spans="9:20" x14ac:dyDescent="0.25">
      <c r="I7026" s="3"/>
      <c r="J7026" s="3"/>
      <c r="K7026" s="3"/>
      <c r="L7026" s="3"/>
      <c r="M7026" s="3"/>
      <c r="N7026" s="3"/>
      <c r="O7026" s="3"/>
      <c r="P7026" s="3"/>
      <c r="Q7026" s="3"/>
      <c r="R7026" s="3"/>
      <c r="S7026" s="3"/>
      <c r="T7026" s="3"/>
    </row>
    <row r="7029" spans="9:20" x14ac:dyDescent="0.25">
      <c r="I7029" s="3"/>
      <c r="J7029" s="3"/>
      <c r="K7029" s="3"/>
      <c r="L7029" s="3"/>
    </row>
    <row r="7030" spans="9:20" x14ac:dyDescent="0.25">
      <c r="I7030" s="3"/>
      <c r="J7030" s="3"/>
      <c r="K7030" s="3"/>
      <c r="L7030" s="3"/>
      <c r="M7030" s="3"/>
      <c r="N7030" s="3"/>
      <c r="O7030" s="3"/>
      <c r="P7030" s="3"/>
      <c r="Q7030" s="3"/>
      <c r="R7030" s="3"/>
      <c r="S7030" s="3"/>
      <c r="T7030" s="3"/>
    </row>
    <row r="7033" spans="9:20" x14ac:dyDescent="0.25">
      <c r="I7033" s="3"/>
      <c r="J7033" s="3"/>
      <c r="K7033" s="3"/>
      <c r="L7033" s="3"/>
    </row>
    <row r="7034" spans="9:20" x14ac:dyDescent="0.25">
      <c r="I7034" s="3"/>
      <c r="J7034" s="3"/>
      <c r="K7034" s="3"/>
      <c r="L7034" s="3"/>
      <c r="M7034" s="3"/>
      <c r="N7034" s="3"/>
      <c r="O7034" s="3"/>
      <c r="P7034" s="3"/>
      <c r="Q7034" s="3"/>
      <c r="R7034" s="3"/>
      <c r="S7034" s="3"/>
      <c r="T7034" s="3"/>
    </row>
    <row r="7037" spans="9:20" x14ac:dyDescent="0.25">
      <c r="I7037" s="3"/>
      <c r="J7037" s="3"/>
      <c r="K7037" s="3"/>
      <c r="L7037" s="3"/>
    </row>
    <row r="7038" spans="9:20" x14ac:dyDescent="0.25">
      <c r="I7038" s="3"/>
      <c r="J7038" s="3"/>
      <c r="K7038" s="3"/>
      <c r="L7038" s="3"/>
      <c r="M7038" s="3"/>
      <c r="N7038" s="3"/>
      <c r="O7038" s="3"/>
      <c r="P7038" s="3"/>
      <c r="Q7038" s="3"/>
      <c r="R7038" s="3"/>
      <c r="S7038" s="3"/>
      <c r="T7038" s="3"/>
    </row>
    <row r="7041" spans="9:20" x14ac:dyDescent="0.25">
      <c r="I7041" s="3"/>
      <c r="J7041" s="3"/>
      <c r="K7041" s="3"/>
      <c r="L7041" s="3"/>
    </row>
    <row r="7042" spans="9:20" x14ac:dyDescent="0.25">
      <c r="I7042" s="3"/>
      <c r="J7042" s="3"/>
      <c r="K7042" s="3"/>
      <c r="L7042" s="3"/>
      <c r="M7042" s="3"/>
      <c r="N7042" s="3"/>
      <c r="O7042" s="3"/>
      <c r="P7042" s="3"/>
      <c r="Q7042" s="3"/>
      <c r="R7042" s="3"/>
      <c r="S7042" s="3"/>
      <c r="T7042" s="3"/>
    </row>
    <row r="7045" spans="9:20" x14ac:dyDescent="0.25">
      <c r="I7045" s="3"/>
      <c r="J7045" s="3"/>
      <c r="K7045" s="3"/>
      <c r="L7045" s="3"/>
    </row>
    <row r="7046" spans="9:20" x14ac:dyDescent="0.25">
      <c r="I7046" s="3"/>
      <c r="J7046" s="3"/>
      <c r="K7046" s="3"/>
      <c r="L7046" s="3"/>
      <c r="M7046" s="3"/>
      <c r="N7046" s="3"/>
      <c r="O7046" s="3"/>
      <c r="P7046" s="3"/>
      <c r="Q7046" s="3"/>
      <c r="R7046" s="3"/>
      <c r="S7046" s="3"/>
      <c r="T7046" s="3"/>
    </row>
    <row r="7049" spans="9:20" x14ac:dyDescent="0.25">
      <c r="I7049" s="3"/>
      <c r="J7049" s="3"/>
      <c r="K7049" s="3"/>
      <c r="L7049" s="3"/>
    </row>
    <row r="7050" spans="9:20" x14ac:dyDescent="0.25">
      <c r="I7050" s="3"/>
      <c r="J7050" s="3"/>
      <c r="K7050" s="3"/>
      <c r="L7050" s="3"/>
      <c r="M7050" s="3"/>
      <c r="N7050" s="3"/>
      <c r="O7050" s="3"/>
      <c r="P7050" s="3"/>
      <c r="Q7050" s="3"/>
      <c r="R7050" s="3"/>
      <c r="S7050" s="3"/>
      <c r="T7050" s="3"/>
    </row>
    <row r="7053" spans="9:20" x14ac:dyDescent="0.25">
      <c r="I7053" s="3"/>
      <c r="J7053" s="3"/>
      <c r="K7053" s="3"/>
      <c r="L7053" s="3"/>
    </row>
    <row r="7054" spans="9:20" x14ac:dyDescent="0.25">
      <c r="I7054" s="3"/>
      <c r="J7054" s="3"/>
      <c r="K7054" s="3"/>
      <c r="L7054" s="3"/>
      <c r="M7054" s="3"/>
      <c r="N7054" s="3"/>
      <c r="O7054" s="3"/>
      <c r="P7054" s="3"/>
      <c r="Q7054" s="3"/>
      <c r="R7054" s="3"/>
      <c r="S7054" s="3"/>
      <c r="T7054" s="3"/>
    </row>
    <row r="7057" spans="9:20" x14ac:dyDescent="0.25">
      <c r="I7057" s="3"/>
      <c r="J7057" s="3"/>
      <c r="K7057" s="3"/>
      <c r="L7057" s="3"/>
    </row>
    <row r="7058" spans="9:20" x14ac:dyDescent="0.25">
      <c r="I7058" s="3"/>
      <c r="J7058" s="3"/>
      <c r="K7058" s="3"/>
      <c r="L7058" s="3"/>
      <c r="M7058" s="3"/>
      <c r="N7058" s="3"/>
      <c r="O7058" s="3"/>
      <c r="P7058" s="3"/>
      <c r="Q7058" s="3"/>
      <c r="R7058" s="3"/>
      <c r="S7058" s="3"/>
      <c r="T7058" s="3"/>
    </row>
    <row r="7061" spans="9:20" x14ac:dyDescent="0.25">
      <c r="I7061" s="3"/>
      <c r="J7061" s="3"/>
      <c r="K7061" s="3"/>
      <c r="L7061" s="3"/>
    </row>
    <row r="7062" spans="9:20" x14ac:dyDescent="0.25">
      <c r="I7062" s="3"/>
      <c r="J7062" s="3"/>
      <c r="K7062" s="3"/>
      <c r="L7062" s="3"/>
      <c r="M7062" s="3"/>
      <c r="N7062" s="3"/>
      <c r="O7062" s="3"/>
      <c r="P7062" s="3"/>
      <c r="Q7062" s="3"/>
      <c r="R7062" s="3"/>
      <c r="S7062" s="3"/>
      <c r="T7062" s="3"/>
    </row>
    <row r="7065" spans="9:20" x14ac:dyDescent="0.25">
      <c r="I7065" s="3"/>
      <c r="J7065" s="3"/>
      <c r="K7065" s="3"/>
      <c r="L7065" s="3"/>
    </row>
    <row r="7066" spans="9:20" x14ac:dyDescent="0.25">
      <c r="I7066" s="3"/>
      <c r="J7066" s="3"/>
      <c r="K7066" s="3"/>
      <c r="L7066" s="3"/>
      <c r="M7066" s="3"/>
      <c r="N7066" s="3"/>
      <c r="O7066" s="3"/>
      <c r="P7066" s="3"/>
      <c r="Q7066" s="3"/>
      <c r="R7066" s="3"/>
      <c r="S7066" s="3"/>
      <c r="T7066" s="3"/>
    </row>
    <row r="7069" spans="9:20" x14ac:dyDescent="0.25">
      <c r="I7069" s="3"/>
      <c r="J7069" s="3"/>
      <c r="K7069" s="3"/>
      <c r="L7069" s="3"/>
    </row>
    <row r="7070" spans="9:20" x14ac:dyDescent="0.25">
      <c r="I7070" s="3"/>
      <c r="J7070" s="3"/>
      <c r="K7070" s="3"/>
      <c r="L7070" s="3"/>
      <c r="M7070" s="3"/>
      <c r="N7070" s="3"/>
      <c r="O7070" s="3"/>
      <c r="P7070" s="3"/>
      <c r="Q7070" s="3"/>
      <c r="R7070" s="3"/>
      <c r="S7070" s="3"/>
      <c r="T7070" s="3"/>
    </row>
    <row r="7073" spans="9:20" x14ac:dyDescent="0.25">
      <c r="I7073" s="3"/>
      <c r="J7073" s="3"/>
      <c r="K7073" s="3"/>
      <c r="L7073" s="3"/>
    </row>
    <row r="7074" spans="9:20" x14ac:dyDescent="0.25">
      <c r="I7074" s="3"/>
      <c r="J7074" s="3"/>
      <c r="K7074" s="3"/>
      <c r="L7074" s="3"/>
      <c r="M7074" s="3"/>
      <c r="N7074" s="3"/>
      <c r="O7074" s="3"/>
      <c r="P7074" s="3"/>
      <c r="Q7074" s="3"/>
      <c r="R7074" s="3"/>
      <c r="S7074" s="3"/>
      <c r="T7074" s="3"/>
    </row>
    <row r="7077" spans="9:20" x14ac:dyDescent="0.25">
      <c r="I7077" s="3"/>
      <c r="J7077" s="3"/>
      <c r="K7077" s="3"/>
      <c r="L7077" s="3"/>
    </row>
    <row r="7078" spans="9:20" x14ac:dyDescent="0.25">
      <c r="I7078" s="3"/>
      <c r="J7078" s="3"/>
      <c r="K7078" s="3"/>
      <c r="L7078" s="3"/>
      <c r="M7078" s="3"/>
      <c r="N7078" s="3"/>
      <c r="O7078" s="3"/>
      <c r="P7078" s="3"/>
      <c r="Q7078" s="3"/>
      <c r="R7078" s="3"/>
      <c r="S7078" s="3"/>
      <c r="T7078" s="3"/>
    </row>
    <row r="7081" spans="9:20" x14ac:dyDescent="0.25">
      <c r="I7081" s="3"/>
      <c r="J7081" s="3"/>
      <c r="K7081" s="3"/>
      <c r="L7081" s="3"/>
    </row>
    <row r="7082" spans="9:20" x14ac:dyDescent="0.25">
      <c r="I7082" s="3"/>
      <c r="J7082" s="3"/>
      <c r="K7082" s="3"/>
      <c r="L7082" s="3"/>
      <c r="M7082" s="3"/>
      <c r="N7082" s="3"/>
      <c r="O7082" s="3"/>
      <c r="P7082" s="3"/>
      <c r="Q7082" s="3"/>
      <c r="R7082" s="3"/>
      <c r="S7082" s="3"/>
      <c r="T7082" s="3"/>
    </row>
    <row r="7085" spans="9:20" x14ac:dyDescent="0.25">
      <c r="I7085" s="3"/>
      <c r="J7085" s="3"/>
      <c r="K7085" s="3"/>
      <c r="L7085" s="3"/>
    </row>
    <row r="7086" spans="9:20" x14ac:dyDescent="0.25">
      <c r="I7086" s="3"/>
      <c r="J7086" s="3"/>
      <c r="K7086" s="3"/>
      <c r="L7086" s="3"/>
      <c r="M7086" s="3"/>
      <c r="N7086" s="3"/>
      <c r="O7086" s="3"/>
      <c r="P7086" s="3"/>
      <c r="Q7086" s="3"/>
      <c r="R7086" s="3"/>
      <c r="S7086" s="3"/>
      <c r="T7086" s="3"/>
    </row>
    <row r="7089" spans="9:20" x14ac:dyDescent="0.25">
      <c r="I7089" s="3"/>
      <c r="J7089" s="3"/>
      <c r="K7089" s="3"/>
      <c r="L7089" s="3"/>
    </row>
    <row r="7090" spans="9:20" x14ac:dyDescent="0.25">
      <c r="I7090" s="3"/>
      <c r="J7090" s="3"/>
      <c r="K7090" s="3"/>
      <c r="L7090" s="3"/>
      <c r="M7090" s="3"/>
      <c r="N7090" s="3"/>
      <c r="O7090" s="3"/>
      <c r="P7090" s="3"/>
      <c r="Q7090" s="3"/>
      <c r="R7090" s="3"/>
      <c r="S7090" s="3"/>
      <c r="T7090" s="3"/>
    </row>
    <row r="7093" spans="9:20" x14ac:dyDescent="0.25">
      <c r="I7093" s="3"/>
      <c r="J7093" s="3"/>
      <c r="K7093" s="3"/>
      <c r="L7093" s="3"/>
    </row>
    <row r="7094" spans="9:20" x14ac:dyDescent="0.25">
      <c r="I7094" s="3"/>
      <c r="J7094" s="3"/>
      <c r="K7094" s="3"/>
      <c r="L7094" s="3"/>
      <c r="M7094" s="3"/>
      <c r="N7094" s="3"/>
      <c r="O7094" s="3"/>
      <c r="P7094" s="3"/>
      <c r="Q7094" s="3"/>
      <c r="R7094" s="3"/>
      <c r="S7094" s="3"/>
      <c r="T7094" s="3"/>
    </row>
    <row r="7097" spans="9:20" x14ac:dyDescent="0.25">
      <c r="I7097" s="3"/>
      <c r="J7097" s="3"/>
      <c r="K7097" s="3"/>
      <c r="L7097" s="3"/>
    </row>
    <row r="7098" spans="9:20" x14ac:dyDescent="0.25">
      <c r="I7098" s="3"/>
      <c r="J7098" s="3"/>
      <c r="K7098" s="3"/>
      <c r="L7098" s="3"/>
      <c r="M7098" s="3"/>
      <c r="N7098" s="3"/>
      <c r="O7098" s="3"/>
      <c r="P7098" s="3"/>
      <c r="Q7098" s="3"/>
      <c r="R7098" s="3"/>
      <c r="S7098" s="3"/>
      <c r="T7098" s="3"/>
    </row>
    <row r="7101" spans="9:20" x14ac:dyDescent="0.25">
      <c r="I7101" s="3"/>
      <c r="J7101" s="3"/>
      <c r="K7101" s="3"/>
      <c r="L7101" s="3"/>
    </row>
    <row r="7102" spans="9:20" x14ac:dyDescent="0.25">
      <c r="I7102" s="3"/>
      <c r="J7102" s="3"/>
      <c r="K7102" s="3"/>
      <c r="L7102" s="3"/>
      <c r="M7102" s="3"/>
      <c r="N7102" s="3"/>
      <c r="O7102" s="3"/>
      <c r="P7102" s="3"/>
      <c r="Q7102" s="3"/>
      <c r="R7102" s="3"/>
      <c r="S7102" s="3"/>
      <c r="T7102" s="3"/>
    </row>
    <row r="7105" spans="9:20" x14ac:dyDescent="0.25">
      <c r="I7105" s="3"/>
      <c r="J7105" s="3"/>
      <c r="K7105" s="3"/>
      <c r="L7105" s="3"/>
    </row>
    <row r="7106" spans="9:20" x14ac:dyDescent="0.25">
      <c r="I7106" s="3"/>
      <c r="J7106" s="3"/>
      <c r="K7106" s="3"/>
      <c r="L7106" s="3"/>
      <c r="M7106" s="3"/>
      <c r="N7106" s="3"/>
      <c r="O7106" s="3"/>
      <c r="P7106" s="3"/>
      <c r="Q7106" s="3"/>
      <c r="R7106" s="3"/>
      <c r="S7106" s="3"/>
      <c r="T7106" s="3"/>
    </row>
    <row r="7109" spans="9:20" x14ac:dyDescent="0.25">
      <c r="I7109" s="3"/>
      <c r="J7109" s="3"/>
      <c r="K7109" s="3"/>
      <c r="L7109" s="3"/>
    </row>
    <row r="7110" spans="9:20" x14ac:dyDescent="0.25">
      <c r="I7110" s="3"/>
      <c r="J7110" s="3"/>
      <c r="K7110" s="3"/>
      <c r="L7110" s="3"/>
      <c r="M7110" s="3"/>
      <c r="N7110" s="3"/>
      <c r="O7110" s="3"/>
      <c r="P7110" s="3"/>
      <c r="Q7110" s="3"/>
      <c r="R7110" s="3"/>
      <c r="S7110" s="3"/>
      <c r="T7110" s="3"/>
    </row>
    <row r="7113" spans="9:20" x14ac:dyDescent="0.25">
      <c r="I7113" s="3"/>
      <c r="J7113" s="3"/>
      <c r="K7113" s="3"/>
      <c r="L7113" s="3"/>
    </row>
    <row r="7114" spans="9:20" x14ac:dyDescent="0.25">
      <c r="I7114" s="3"/>
      <c r="J7114" s="3"/>
      <c r="K7114" s="3"/>
      <c r="L7114" s="3"/>
      <c r="M7114" s="3"/>
      <c r="N7114" s="3"/>
      <c r="O7114" s="3"/>
      <c r="P7114" s="3"/>
      <c r="Q7114" s="3"/>
      <c r="R7114" s="3"/>
      <c r="S7114" s="3"/>
      <c r="T7114" s="3"/>
    </row>
    <row r="7117" spans="9:20" x14ac:dyDescent="0.25">
      <c r="I7117" s="3"/>
      <c r="J7117" s="3"/>
      <c r="K7117" s="3"/>
      <c r="L7117" s="3"/>
    </row>
    <row r="7118" spans="9:20" x14ac:dyDescent="0.25">
      <c r="I7118" s="3"/>
      <c r="J7118" s="3"/>
      <c r="K7118" s="3"/>
      <c r="L7118" s="3"/>
      <c r="M7118" s="3"/>
      <c r="N7118" s="3"/>
      <c r="O7118" s="3"/>
      <c r="P7118" s="3"/>
      <c r="Q7118" s="3"/>
      <c r="R7118" s="3"/>
      <c r="S7118" s="3"/>
      <c r="T7118" s="3"/>
    </row>
    <row r="7121" spans="9:20" x14ac:dyDescent="0.25">
      <c r="I7121" s="3"/>
      <c r="J7121" s="3"/>
      <c r="K7121" s="3"/>
      <c r="L7121" s="3"/>
    </row>
    <row r="7122" spans="9:20" x14ac:dyDescent="0.25">
      <c r="I7122" s="3"/>
      <c r="J7122" s="3"/>
      <c r="K7122" s="3"/>
      <c r="L7122" s="3"/>
      <c r="M7122" s="3"/>
      <c r="N7122" s="3"/>
      <c r="O7122" s="3"/>
      <c r="P7122" s="3"/>
      <c r="Q7122" s="3"/>
      <c r="R7122" s="3"/>
      <c r="S7122" s="3"/>
      <c r="T7122" s="3"/>
    </row>
    <row r="7125" spans="9:20" x14ac:dyDescent="0.25">
      <c r="I7125" s="3"/>
      <c r="J7125" s="3"/>
      <c r="K7125" s="3"/>
      <c r="L7125" s="3"/>
    </row>
    <row r="7126" spans="9:20" x14ac:dyDescent="0.25">
      <c r="I7126" s="3"/>
      <c r="J7126" s="3"/>
      <c r="K7126" s="3"/>
      <c r="L7126" s="3"/>
      <c r="M7126" s="3"/>
      <c r="N7126" s="3"/>
      <c r="O7126" s="3"/>
      <c r="P7126" s="3"/>
      <c r="Q7126" s="3"/>
      <c r="R7126" s="3"/>
      <c r="S7126" s="3"/>
      <c r="T7126" s="3"/>
    </row>
    <row r="7129" spans="9:20" x14ac:dyDescent="0.25">
      <c r="I7129" s="3"/>
      <c r="J7129" s="3"/>
      <c r="K7129" s="3"/>
      <c r="L7129" s="3"/>
    </row>
    <row r="7130" spans="9:20" x14ac:dyDescent="0.25">
      <c r="I7130" s="3"/>
      <c r="J7130" s="3"/>
      <c r="K7130" s="3"/>
      <c r="L7130" s="3"/>
      <c r="M7130" s="3"/>
      <c r="N7130" s="3"/>
      <c r="O7130" s="3"/>
      <c r="P7130" s="3"/>
      <c r="Q7130" s="3"/>
      <c r="R7130" s="3"/>
      <c r="S7130" s="3"/>
      <c r="T7130" s="3"/>
    </row>
    <row r="7133" spans="9:20" x14ac:dyDescent="0.25">
      <c r="I7133" s="3"/>
      <c r="J7133" s="3"/>
      <c r="K7133" s="3"/>
      <c r="L7133" s="3"/>
    </row>
    <row r="7134" spans="9:20" x14ac:dyDescent="0.25">
      <c r="I7134" s="3"/>
      <c r="J7134" s="3"/>
      <c r="K7134" s="3"/>
      <c r="L7134" s="3"/>
      <c r="M7134" s="3"/>
      <c r="N7134" s="3"/>
      <c r="O7134" s="3"/>
      <c r="P7134" s="3"/>
      <c r="Q7134" s="3"/>
      <c r="R7134" s="3"/>
      <c r="S7134" s="3"/>
      <c r="T7134" s="3"/>
    </row>
    <row r="7137" spans="9:20" x14ac:dyDescent="0.25">
      <c r="I7137" s="3"/>
      <c r="J7137" s="3"/>
      <c r="K7137" s="3"/>
      <c r="L7137" s="3"/>
    </row>
    <row r="7138" spans="9:20" x14ac:dyDescent="0.25">
      <c r="I7138" s="3"/>
      <c r="J7138" s="3"/>
      <c r="K7138" s="3"/>
      <c r="L7138" s="3"/>
      <c r="M7138" s="3"/>
      <c r="N7138" s="3"/>
      <c r="O7138" s="3"/>
      <c r="P7138" s="3"/>
      <c r="Q7138" s="3"/>
      <c r="R7138" s="3"/>
      <c r="S7138" s="3"/>
      <c r="T7138" s="3"/>
    </row>
    <row r="7141" spans="9:20" x14ac:dyDescent="0.25">
      <c r="I7141" s="3"/>
      <c r="J7141" s="3"/>
      <c r="K7141" s="3"/>
      <c r="L7141" s="3"/>
    </row>
    <row r="7142" spans="9:20" x14ac:dyDescent="0.25">
      <c r="I7142" s="3"/>
      <c r="J7142" s="3"/>
      <c r="K7142" s="3"/>
      <c r="L7142" s="3"/>
      <c r="M7142" s="3"/>
      <c r="N7142" s="3"/>
      <c r="O7142" s="3"/>
      <c r="P7142" s="3"/>
      <c r="Q7142" s="3"/>
      <c r="R7142" s="3"/>
      <c r="S7142" s="3"/>
      <c r="T7142" s="3"/>
    </row>
    <row r="7145" spans="9:20" x14ac:dyDescent="0.25">
      <c r="I7145" s="3"/>
      <c r="J7145" s="3"/>
      <c r="K7145" s="3"/>
      <c r="L7145" s="3"/>
    </row>
    <row r="7146" spans="9:20" x14ac:dyDescent="0.25">
      <c r="I7146" s="3"/>
      <c r="J7146" s="3"/>
      <c r="K7146" s="3"/>
      <c r="L7146" s="3"/>
      <c r="M7146" s="3"/>
      <c r="N7146" s="3"/>
      <c r="O7146" s="3"/>
      <c r="P7146" s="3"/>
      <c r="Q7146" s="3"/>
      <c r="R7146" s="3"/>
      <c r="S7146" s="3"/>
      <c r="T7146" s="3"/>
    </row>
    <row r="7149" spans="9:20" x14ac:dyDescent="0.25">
      <c r="I7149" s="3"/>
      <c r="J7149" s="3"/>
      <c r="K7149" s="3"/>
      <c r="L7149" s="3"/>
    </row>
    <row r="7150" spans="9:20" x14ac:dyDescent="0.25">
      <c r="I7150" s="3"/>
      <c r="J7150" s="3"/>
      <c r="K7150" s="3"/>
      <c r="L7150" s="3"/>
      <c r="M7150" s="3"/>
      <c r="N7150" s="3"/>
      <c r="O7150" s="3"/>
      <c r="P7150" s="3"/>
      <c r="Q7150" s="3"/>
      <c r="R7150" s="3"/>
      <c r="S7150" s="3"/>
      <c r="T7150" s="3"/>
    </row>
    <row r="7153" spans="9:20" x14ac:dyDescent="0.25">
      <c r="I7153" s="3"/>
      <c r="J7153" s="3"/>
      <c r="K7153" s="3"/>
      <c r="L7153" s="3"/>
    </row>
    <row r="7154" spans="9:20" x14ac:dyDescent="0.25">
      <c r="I7154" s="3"/>
      <c r="J7154" s="3"/>
      <c r="K7154" s="3"/>
      <c r="L7154" s="3"/>
      <c r="M7154" s="3"/>
      <c r="N7154" s="3"/>
      <c r="O7154" s="3"/>
      <c r="P7154" s="3"/>
      <c r="Q7154" s="3"/>
      <c r="R7154" s="3"/>
      <c r="S7154" s="3"/>
      <c r="T7154" s="3"/>
    </row>
    <row r="7157" spans="9:20" x14ac:dyDescent="0.25">
      <c r="I7157" s="3"/>
      <c r="J7157" s="3"/>
      <c r="K7157" s="3"/>
      <c r="L7157" s="3"/>
    </row>
    <row r="7158" spans="9:20" x14ac:dyDescent="0.25">
      <c r="I7158" s="3"/>
      <c r="J7158" s="3"/>
      <c r="K7158" s="3"/>
      <c r="L7158" s="3"/>
      <c r="M7158" s="3"/>
      <c r="N7158" s="3"/>
      <c r="O7158" s="3"/>
      <c r="P7158" s="3"/>
      <c r="Q7158" s="3"/>
      <c r="R7158" s="3"/>
      <c r="S7158" s="3"/>
      <c r="T7158" s="3"/>
    </row>
    <row r="7161" spans="9:20" x14ac:dyDescent="0.25">
      <c r="I7161" s="3"/>
      <c r="J7161" s="3"/>
      <c r="K7161" s="3"/>
      <c r="L7161" s="3"/>
    </row>
    <row r="7162" spans="9:20" x14ac:dyDescent="0.25">
      <c r="I7162" s="3"/>
      <c r="J7162" s="3"/>
      <c r="K7162" s="3"/>
      <c r="L7162" s="3"/>
      <c r="M7162" s="3"/>
      <c r="N7162" s="3"/>
      <c r="O7162" s="3"/>
      <c r="P7162" s="3"/>
      <c r="Q7162" s="3"/>
      <c r="R7162" s="3"/>
      <c r="S7162" s="3"/>
      <c r="T7162" s="3"/>
    </row>
    <row r="7165" spans="9:20" x14ac:dyDescent="0.25">
      <c r="I7165" s="3"/>
      <c r="J7165" s="3"/>
      <c r="K7165" s="3"/>
      <c r="L7165" s="3"/>
    </row>
    <row r="7166" spans="9:20" x14ac:dyDescent="0.25">
      <c r="I7166" s="3"/>
      <c r="J7166" s="3"/>
      <c r="K7166" s="3"/>
      <c r="L7166" s="3"/>
      <c r="M7166" s="3"/>
      <c r="N7166" s="3"/>
      <c r="O7166" s="3"/>
      <c r="P7166" s="3"/>
      <c r="Q7166" s="3"/>
      <c r="R7166" s="3"/>
      <c r="S7166" s="3"/>
      <c r="T7166" s="3"/>
    </row>
    <row r="7169" spans="9:12" x14ac:dyDescent="0.25">
      <c r="I7169" s="3"/>
      <c r="J7169" s="3"/>
      <c r="K7169" s="3"/>
      <c r="L7169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T26"/>
  <sheetViews>
    <sheetView topLeftCell="A2" workbookViewId="0">
      <selection activeCell="A3" sqref="A3"/>
    </sheetView>
  </sheetViews>
  <sheetFormatPr defaultRowHeight="15" x14ac:dyDescent="0.25"/>
  <cols>
    <col min="18" max="18" width="13" customWidth="1"/>
    <col min="26" max="26" width="3" customWidth="1"/>
    <col min="33" max="33" width="2.42578125" customWidth="1"/>
    <col min="40" max="40" width="2.7109375" customWidth="1"/>
  </cols>
  <sheetData>
    <row r="1" spans="1:46" x14ac:dyDescent="0.25">
      <c r="T1" s="4" t="s">
        <v>8</v>
      </c>
      <c r="U1" s="4"/>
      <c r="V1" s="4"/>
      <c r="W1" s="4"/>
      <c r="X1" s="4"/>
      <c r="Y1" s="4"/>
      <c r="AA1" s="4" t="s">
        <v>9</v>
      </c>
      <c r="AB1" s="4"/>
      <c r="AC1" s="4"/>
      <c r="AD1" s="4"/>
      <c r="AE1" s="4"/>
      <c r="AF1" s="4"/>
      <c r="AG1" s="5"/>
      <c r="AH1" s="4" t="s">
        <v>10</v>
      </c>
      <c r="AI1" s="4"/>
      <c r="AJ1" s="4"/>
      <c r="AK1" s="4"/>
      <c r="AL1" s="4"/>
      <c r="AM1" s="4"/>
      <c r="AN1" s="5"/>
      <c r="AO1" s="4" t="s">
        <v>11</v>
      </c>
      <c r="AP1" s="4"/>
      <c r="AQ1" s="4"/>
      <c r="AR1" s="4"/>
      <c r="AS1" s="4"/>
      <c r="AT1" s="4"/>
    </row>
    <row r="2" spans="1:46" x14ac:dyDescent="0.25">
      <c r="Q2" s="22" t="s">
        <v>40</v>
      </c>
      <c r="R2" s="22"/>
      <c r="T2" s="3">
        <v>0</v>
      </c>
      <c r="U2" s="3">
        <f>T2+1</f>
        <v>1</v>
      </c>
      <c r="V2" s="3">
        <f t="shared" ref="V2:Y2" si="0">U2+1</f>
        <v>2</v>
      </c>
      <c r="W2" s="3">
        <f t="shared" si="0"/>
        <v>3</v>
      </c>
      <c r="X2" s="3">
        <f t="shared" si="0"/>
        <v>4</v>
      </c>
      <c r="Y2" s="3">
        <f t="shared" si="0"/>
        <v>5</v>
      </c>
      <c r="Z2" s="3"/>
      <c r="AA2" s="3">
        <v>0</v>
      </c>
      <c r="AB2" s="3">
        <f>AA2+1</f>
        <v>1</v>
      </c>
      <c r="AC2" s="3">
        <f t="shared" ref="AC2:AF2" si="1">AB2+1</f>
        <v>2</v>
      </c>
      <c r="AD2" s="3">
        <f t="shared" si="1"/>
        <v>3</v>
      </c>
      <c r="AE2" s="3">
        <f t="shared" si="1"/>
        <v>4</v>
      </c>
      <c r="AF2" s="3">
        <f t="shared" si="1"/>
        <v>5</v>
      </c>
      <c r="AG2" s="3"/>
      <c r="AH2" s="3">
        <v>0</v>
      </c>
      <c r="AI2" s="3">
        <f>AH2+1</f>
        <v>1</v>
      </c>
      <c r="AJ2" s="3">
        <f t="shared" ref="AJ2:AM2" si="2">AI2+1</f>
        <v>2</v>
      </c>
      <c r="AK2" s="3">
        <f t="shared" si="2"/>
        <v>3</v>
      </c>
      <c r="AL2" s="3">
        <f t="shared" si="2"/>
        <v>4</v>
      </c>
      <c r="AM2" s="3">
        <f t="shared" si="2"/>
        <v>5</v>
      </c>
      <c r="AN2" s="3"/>
      <c r="AO2" s="3">
        <v>0</v>
      </c>
      <c r="AP2" s="3">
        <f>AO2+1</f>
        <v>1</v>
      </c>
      <c r="AQ2" s="3">
        <f t="shared" ref="AQ2:AT2" si="3">AP2+1</f>
        <v>2</v>
      </c>
      <c r="AR2" s="3">
        <f t="shared" si="3"/>
        <v>3</v>
      </c>
      <c r="AS2" s="3">
        <f t="shared" si="3"/>
        <v>4</v>
      </c>
      <c r="AT2" s="3">
        <f t="shared" si="3"/>
        <v>5</v>
      </c>
    </row>
    <row r="3" spans="1:46" x14ac:dyDescent="0.25">
      <c r="A3">
        <f t="array" ref="A3:D26">ListPermut(4)</f>
        <v>1</v>
      </c>
      <c r="B3">
        <v>2</v>
      </c>
      <c r="C3">
        <v>3</v>
      </c>
      <c r="D3">
        <v>4</v>
      </c>
      <c r="H3" t="s">
        <v>0</v>
      </c>
      <c r="I3">
        <v>1</v>
      </c>
      <c r="M3" t="str">
        <f>INDEX($H$3:$H$6,A3)</f>
        <v>A</v>
      </c>
      <c r="N3" t="str">
        <f t="shared" ref="N3:P3" si="4">INDEX($H$3:$H$6,B3)</f>
        <v>B</v>
      </c>
      <c r="O3" t="str">
        <f t="shared" si="4"/>
        <v>C</v>
      </c>
      <c r="P3" t="str">
        <f t="shared" si="4"/>
        <v>D</v>
      </c>
      <c r="T3" t="s">
        <v>0</v>
      </c>
      <c r="U3" t="s">
        <v>0</v>
      </c>
      <c r="V3" t="s">
        <v>0</v>
      </c>
      <c r="W3" t="s">
        <v>0</v>
      </c>
      <c r="X3" t="s">
        <v>0</v>
      </c>
      <c r="Y3" t="s">
        <v>0</v>
      </c>
      <c r="AA3" t="s">
        <v>1</v>
      </c>
      <c r="AB3" t="s">
        <v>1</v>
      </c>
      <c r="AC3" t="s">
        <v>1</v>
      </c>
      <c r="AD3" t="s">
        <v>1</v>
      </c>
      <c r="AE3" t="s">
        <v>1</v>
      </c>
      <c r="AF3" t="s">
        <v>1</v>
      </c>
      <c r="AH3" t="s">
        <v>2</v>
      </c>
      <c r="AI3" t="s">
        <v>2</v>
      </c>
      <c r="AJ3" t="s">
        <v>2</v>
      </c>
      <c r="AK3" t="s">
        <v>2</v>
      </c>
      <c r="AL3" t="s">
        <v>2</v>
      </c>
      <c r="AM3" t="s">
        <v>2</v>
      </c>
      <c r="AO3" t="s">
        <v>3</v>
      </c>
      <c r="AP3" t="s">
        <v>3</v>
      </c>
      <c r="AQ3" t="s">
        <v>3</v>
      </c>
      <c r="AR3" t="s">
        <v>3</v>
      </c>
      <c r="AS3" t="s">
        <v>3</v>
      </c>
      <c r="AT3" t="s">
        <v>3</v>
      </c>
    </row>
    <row r="4" spans="1:46" x14ac:dyDescent="0.25">
      <c r="A4">
        <v>1</v>
      </c>
      <c r="B4">
        <v>2</v>
      </c>
      <c r="C4">
        <v>4</v>
      </c>
      <c r="D4">
        <v>3</v>
      </c>
      <c r="H4" t="s">
        <v>1</v>
      </c>
      <c r="I4">
        <v>2</v>
      </c>
      <c r="M4" t="str">
        <f t="shared" ref="M4:M26" si="5">INDEX($H$3:$H$6,A4)</f>
        <v>A</v>
      </c>
      <c r="N4" t="str">
        <f t="shared" ref="N4:N26" si="6">INDEX($H$3:$H$6,B4)</f>
        <v>B</v>
      </c>
      <c r="O4" t="str">
        <f t="shared" ref="O4:O26" si="7">INDEX($H$3:$H$6,C4)</f>
        <v>D</v>
      </c>
      <c r="P4" t="str">
        <f t="shared" ref="P4:P26" si="8">INDEX($H$3:$H$6,D4)</f>
        <v>C</v>
      </c>
      <c r="T4" t="s">
        <v>1</v>
      </c>
      <c r="U4" t="s">
        <v>1</v>
      </c>
      <c r="V4" t="s">
        <v>2</v>
      </c>
      <c r="W4" t="s">
        <v>2</v>
      </c>
      <c r="X4" t="s">
        <v>3</v>
      </c>
      <c r="Y4" t="s">
        <v>3</v>
      </c>
      <c r="AA4" t="s">
        <v>0</v>
      </c>
      <c r="AB4" t="s">
        <v>0</v>
      </c>
      <c r="AC4" t="s">
        <v>2</v>
      </c>
      <c r="AD4" t="s">
        <v>2</v>
      </c>
      <c r="AE4" t="s">
        <v>3</v>
      </c>
      <c r="AF4" t="s">
        <v>3</v>
      </c>
      <c r="AH4" t="s">
        <v>0</v>
      </c>
      <c r="AI4" t="s">
        <v>0</v>
      </c>
      <c r="AJ4" t="s">
        <v>1</v>
      </c>
      <c r="AK4" t="s">
        <v>1</v>
      </c>
      <c r="AL4" t="s">
        <v>3</v>
      </c>
      <c r="AM4" t="s">
        <v>3</v>
      </c>
      <c r="AO4" t="s">
        <v>0</v>
      </c>
      <c r="AP4" t="s">
        <v>0</v>
      </c>
      <c r="AQ4" t="s">
        <v>1</v>
      </c>
      <c r="AR4" t="s">
        <v>1</v>
      </c>
      <c r="AS4" t="s">
        <v>2</v>
      </c>
      <c r="AT4" t="s">
        <v>2</v>
      </c>
    </row>
    <row r="5" spans="1:46" x14ac:dyDescent="0.25">
      <c r="A5">
        <v>1</v>
      </c>
      <c r="B5">
        <v>3</v>
      </c>
      <c r="C5">
        <v>2</v>
      </c>
      <c r="D5">
        <v>4</v>
      </c>
      <c r="H5" t="s">
        <v>2</v>
      </c>
      <c r="I5">
        <v>3</v>
      </c>
      <c r="M5" t="str">
        <f t="shared" si="5"/>
        <v>A</v>
      </c>
      <c r="N5" t="str">
        <f t="shared" si="6"/>
        <v>C</v>
      </c>
      <c r="O5" t="str">
        <f t="shared" si="7"/>
        <v>B</v>
      </c>
      <c r="P5" t="str">
        <f t="shared" si="8"/>
        <v>D</v>
      </c>
      <c r="T5" t="s">
        <v>2</v>
      </c>
      <c r="U5" t="s">
        <v>3</v>
      </c>
      <c r="V5" t="s">
        <v>1</v>
      </c>
      <c r="W5" t="s">
        <v>3</v>
      </c>
      <c r="X5" t="s">
        <v>1</v>
      </c>
      <c r="Y5" t="s">
        <v>2</v>
      </c>
      <c r="AA5" t="s">
        <v>2</v>
      </c>
      <c r="AB5" t="s">
        <v>3</v>
      </c>
      <c r="AC5" t="s">
        <v>0</v>
      </c>
      <c r="AD5" t="s">
        <v>3</v>
      </c>
      <c r="AE5" t="s">
        <v>0</v>
      </c>
      <c r="AF5" t="s">
        <v>2</v>
      </c>
      <c r="AH5" t="s">
        <v>1</v>
      </c>
      <c r="AI5" t="s">
        <v>3</v>
      </c>
      <c r="AJ5" t="s">
        <v>0</v>
      </c>
      <c r="AK5" t="s">
        <v>3</v>
      </c>
      <c r="AL5" t="s">
        <v>0</v>
      </c>
      <c r="AM5" t="s">
        <v>1</v>
      </c>
      <c r="AO5" t="s">
        <v>1</v>
      </c>
      <c r="AP5" t="s">
        <v>2</v>
      </c>
      <c r="AQ5" t="s">
        <v>0</v>
      </c>
      <c r="AR5" t="s">
        <v>2</v>
      </c>
      <c r="AS5" t="s">
        <v>0</v>
      </c>
      <c r="AT5" t="s">
        <v>1</v>
      </c>
    </row>
    <row r="6" spans="1:46" x14ac:dyDescent="0.25">
      <c r="A6">
        <v>1</v>
      </c>
      <c r="B6">
        <v>3</v>
      </c>
      <c r="C6">
        <v>4</v>
      </c>
      <c r="D6">
        <v>2</v>
      </c>
      <c r="H6" t="s">
        <v>3</v>
      </c>
      <c r="I6">
        <v>4</v>
      </c>
      <c r="M6" t="str">
        <f t="shared" si="5"/>
        <v>A</v>
      </c>
      <c r="N6" t="str">
        <f t="shared" si="6"/>
        <v>C</v>
      </c>
      <c r="O6" t="str">
        <f t="shared" si="7"/>
        <v>D</v>
      </c>
      <c r="P6" t="str">
        <f t="shared" si="8"/>
        <v>B</v>
      </c>
      <c r="T6" t="s">
        <v>3</v>
      </c>
      <c r="U6" t="s">
        <v>2</v>
      </c>
      <c r="V6" t="s">
        <v>3</v>
      </c>
      <c r="W6" t="s">
        <v>1</v>
      </c>
      <c r="X6" t="s">
        <v>2</v>
      </c>
      <c r="Y6" t="s">
        <v>1</v>
      </c>
      <c r="AA6" t="s">
        <v>3</v>
      </c>
      <c r="AB6" t="s">
        <v>2</v>
      </c>
      <c r="AC6" t="s">
        <v>3</v>
      </c>
      <c r="AD6" t="s">
        <v>0</v>
      </c>
      <c r="AE6" t="s">
        <v>2</v>
      </c>
      <c r="AF6" t="s">
        <v>0</v>
      </c>
      <c r="AH6" t="s">
        <v>3</v>
      </c>
      <c r="AI6" t="s">
        <v>1</v>
      </c>
      <c r="AJ6" t="s">
        <v>3</v>
      </c>
      <c r="AK6" t="s">
        <v>0</v>
      </c>
      <c r="AL6" t="s">
        <v>1</v>
      </c>
      <c r="AM6" t="s">
        <v>0</v>
      </c>
      <c r="AO6" t="s">
        <v>2</v>
      </c>
      <c r="AP6" t="s">
        <v>1</v>
      </c>
      <c r="AQ6" t="s">
        <v>2</v>
      </c>
      <c r="AR6" t="s">
        <v>0</v>
      </c>
      <c r="AS6" t="s">
        <v>1</v>
      </c>
      <c r="AT6" t="s">
        <v>0</v>
      </c>
    </row>
    <row r="7" spans="1:46" x14ac:dyDescent="0.25">
      <c r="A7">
        <v>1</v>
      </c>
      <c r="B7">
        <v>4</v>
      </c>
      <c r="C7">
        <v>2</v>
      </c>
      <c r="D7">
        <v>3</v>
      </c>
      <c r="M7" t="str">
        <f t="shared" si="5"/>
        <v>A</v>
      </c>
      <c r="N7" t="str">
        <f t="shared" si="6"/>
        <v>D</v>
      </c>
      <c r="O7" t="str">
        <f t="shared" si="7"/>
        <v>B</v>
      </c>
      <c r="P7" t="str">
        <f t="shared" si="8"/>
        <v>C</v>
      </c>
    </row>
    <row r="8" spans="1:46" x14ac:dyDescent="0.25">
      <c r="A8">
        <v>1</v>
      </c>
      <c r="B8">
        <v>4</v>
      </c>
      <c r="C8">
        <v>3</v>
      </c>
      <c r="D8">
        <v>2</v>
      </c>
      <c r="M8" t="str">
        <f t="shared" si="5"/>
        <v>A</v>
      </c>
      <c r="N8" t="str">
        <f t="shared" si="6"/>
        <v>D</v>
      </c>
      <c r="O8" t="str">
        <f t="shared" si="7"/>
        <v>C</v>
      </c>
      <c r="P8" t="str">
        <f t="shared" si="8"/>
        <v>B</v>
      </c>
    </row>
    <row r="9" spans="1:46" x14ac:dyDescent="0.25">
      <c r="A9">
        <v>2</v>
      </c>
      <c r="B9">
        <v>1</v>
      </c>
      <c r="C9">
        <v>3</v>
      </c>
      <c r="D9">
        <v>4</v>
      </c>
      <c r="J9">
        <f>COMBIN(6,4)</f>
        <v>15</v>
      </c>
      <c r="M9" t="str">
        <f t="shared" si="5"/>
        <v>B</v>
      </c>
      <c r="N9" t="str">
        <f t="shared" si="6"/>
        <v>A</v>
      </c>
      <c r="O9" t="str">
        <f t="shared" si="7"/>
        <v>C</v>
      </c>
      <c r="P9" t="str">
        <f t="shared" si="8"/>
        <v>D</v>
      </c>
    </row>
    <row r="10" spans="1:46" x14ac:dyDescent="0.25">
      <c r="A10">
        <v>2</v>
      </c>
      <c r="B10">
        <v>1</v>
      </c>
      <c r="C10">
        <v>4</v>
      </c>
      <c r="D10">
        <v>3</v>
      </c>
      <c r="M10" t="str">
        <f t="shared" si="5"/>
        <v>B</v>
      </c>
      <c r="N10" t="str">
        <f t="shared" si="6"/>
        <v>A</v>
      </c>
      <c r="O10" t="str">
        <f t="shared" si="7"/>
        <v>D</v>
      </c>
      <c r="P10" t="str">
        <f t="shared" si="8"/>
        <v>C</v>
      </c>
    </row>
    <row r="11" spans="1:46" x14ac:dyDescent="0.25">
      <c r="A11">
        <v>2</v>
      </c>
      <c r="B11">
        <v>3</v>
      </c>
      <c r="C11">
        <v>1</v>
      </c>
      <c r="D11">
        <v>4</v>
      </c>
      <c r="M11" t="str">
        <f t="shared" si="5"/>
        <v>B</v>
      </c>
      <c r="N11" t="str">
        <f t="shared" si="6"/>
        <v>C</v>
      </c>
      <c r="O11" t="str">
        <f t="shared" si="7"/>
        <v>A</v>
      </c>
      <c r="P11" t="str">
        <f t="shared" si="8"/>
        <v>D</v>
      </c>
    </row>
    <row r="12" spans="1:46" x14ac:dyDescent="0.25">
      <c r="A12">
        <v>2</v>
      </c>
      <c r="B12">
        <v>3</v>
      </c>
      <c r="C12">
        <v>4</v>
      </c>
      <c r="D12">
        <v>1</v>
      </c>
      <c r="M12" t="str">
        <f t="shared" si="5"/>
        <v>B</v>
      </c>
      <c r="N12" t="str">
        <f t="shared" si="6"/>
        <v>C</v>
      </c>
      <c r="O12" t="str">
        <f t="shared" si="7"/>
        <v>D</v>
      </c>
      <c r="P12" t="str">
        <f t="shared" si="8"/>
        <v>A</v>
      </c>
    </row>
    <row r="13" spans="1:46" x14ac:dyDescent="0.25">
      <c r="A13">
        <v>2</v>
      </c>
      <c r="B13">
        <v>4</v>
      </c>
      <c r="C13">
        <v>1</v>
      </c>
      <c r="D13">
        <v>3</v>
      </c>
      <c r="M13" t="str">
        <f t="shared" si="5"/>
        <v>B</v>
      </c>
      <c r="N13" t="str">
        <f t="shared" si="6"/>
        <v>D</v>
      </c>
      <c r="O13" t="str">
        <f t="shared" si="7"/>
        <v>A</v>
      </c>
      <c r="P13" t="str">
        <f t="shared" si="8"/>
        <v>C</v>
      </c>
    </row>
    <row r="14" spans="1:46" x14ac:dyDescent="0.25">
      <c r="A14">
        <v>2</v>
      </c>
      <c r="B14">
        <v>4</v>
      </c>
      <c r="C14">
        <v>3</v>
      </c>
      <c r="D14">
        <v>1</v>
      </c>
      <c r="M14" t="str">
        <f t="shared" si="5"/>
        <v>B</v>
      </c>
      <c r="N14" t="str">
        <f t="shared" si="6"/>
        <v>D</v>
      </c>
      <c r="O14" t="str">
        <f t="shared" si="7"/>
        <v>C</v>
      </c>
      <c r="P14" t="str">
        <f t="shared" si="8"/>
        <v>A</v>
      </c>
    </row>
    <row r="15" spans="1:46" x14ac:dyDescent="0.25">
      <c r="A15">
        <v>3</v>
      </c>
      <c r="B15">
        <v>1</v>
      </c>
      <c r="C15">
        <v>2</v>
      </c>
      <c r="D15">
        <v>4</v>
      </c>
      <c r="M15" t="str">
        <f t="shared" si="5"/>
        <v>C</v>
      </c>
      <c r="N15" t="str">
        <f t="shared" si="6"/>
        <v>A</v>
      </c>
      <c r="O15" t="str">
        <f t="shared" si="7"/>
        <v>B</v>
      </c>
      <c r="P15" t="str">
        <f t="shared" si="8"/>
        <v>D</v>
      </c>
    </row>
    <row r="16" spans="1:46" x14ac:dyDescent="0.25">
      <c r="A16">
        <v>3</v>
      </c>
      <c r="B16">
        <v>1</v>
      </c>
      <c r="C16">
        <v>4</v>
      </c>
      <c r="D16">
        <v>2</v>
      </c>
      <c r="M16" t="str">
        <f t="shared" si="5"/>
        <v>C</v>
      </c>
      <c r="N16" t="str">
        <f t="shared" si="6"/>
        <v>A</v>
      </c>
      <c r="O16" t="str">
        <f t="shared" si="7"/>
        <v>D</v>
      </c>
      <c r="P16" t="str">
        <f t="shared" si="8"/>
        <v>B</v>
      </c>
    </row>
    <row r="17" spans="1:16" x14ac:dyDescent="0.25">
      <c r="A17">
        <v>3</v>
      </c>
      <c r="B17">
        <v>2</v>
      </c>
      <c r="C17">
        <v>1</v>
      </c>
      <c r="D17">
        <v>4</v>
      </c>
      <c r="M17" t="str">
        <f t="shared" si="5"/>
        <v>C</v>
      </c>
      <c r="N17" t="str">
        <f t="shared" si="6"/>
        <v>B</v>
      </c>
      <c r="O17" t="str">
        <f t="shared" si="7"/>
        <v>A</v>
      </c>
      <c r="P17" t="str">
        <f t="shared" si="8"/>
        <v>D</v>
      </c>
    </row>
    <row r="18" spans="1:16" x14ac:dyDescent="0.25">
      <c r="A18">
        <v>3</v>
      </c>
      <c r="B18">
        <v>2</v>
      </c>
      <c r="C18">
        <v>4</v>
      </c>
      <c r="D18">
        <v>1</v>
      </c>
      <c r="M18" t="str">
        <f t="shared" si="5"/>
        <v>C</v>
      </c>
      <c r="N18" t="str">
        <f t="shared" si="6"/>
        <v>B</v>
      </c>
      <c r="O18" t="str">
        <f t="shared" si="7"/>
        <v>D</v>
      </c>
      <c r="P18" t="str">
        <f t="shared" si="8"/>
        <v>A</v>
      </c>
    </row>
    <row r="19" spans="1:16" x14ac:dyDescent="0.25">
      <c r="A19">
        <v>3</v>
      </c>
      <c r="B19">
        <v>4</v>
      </c>
      <c r="C19">
        <v>1</v>
      </c>
      <c r="D19">
        <v>2</v>
      </c>
      <c r="M19" t="str">
        <f t="shared" si="5"/>
        <v>C</v>
      </c>
      <c r="N19" t="str">
        <f t="shared" si="6"/>
        <v>D</v>
      </c>
      <c r="O19" t="str">
        <f t="shared" si="7"/>
        <v>A</v>
      </c>
      <c r="P19" t="str">
        <f t="shared" si="8"/>
        <v>B</v>
      </c>
    </row>
    <row r="20" spans="1:16" x14ac:dyDescent="0.25">
      <c r="A20">
        <v>3</v>
      </c>
      <c r="B20">
        <v>4</v>
      </c>
      <c r="C20">
        <v>2</v>
      </c>
      <c r="D20">
        <v>1</v>
      </c>
      <c r="M20" t="str">
        <f t="shared" si="5"/>
        <v>C</v>
      </c>
      <c r="N20" t="str">
        <f t="shared" si="6"/>
        <v>D</v>
      </c>
      <c r="O20" t="str">
        <f t="shared" si="7"/>
        <v>B</v>
      </c>
      <c r="P20" t="str">
        <f t="shared" si="8"/>
        <v>A</v>
      </c>
    </row>
    <row r="21" spans="1:16" x14ac:dyDescent="0.25">
      <c r="A21">
        <v>4</v>
      </c>
      <c r="B21">
        <v>1</v>
      </c>
      <c r="C21">
        <v>2</v>
      </c>
      <c r="D21">
        <v>3</v>
      </c>
      <c r="M21" t="str">
        <f t="shared" si="5"/>
        <v>D</v>
      </c>
      <c r="N21" t="str">
        <f t="shared" si="6"/>
        <v>A</v>
      </c>
      <c r="O21" t="str">
        <f t="shared" si="7"/>
        <v>B</v>
      </c>
      <c r="P21" t="str">
        <f t="shared" si="8"/>
        <v>C</v>
      </c>
    </row>
    <row r="22" spans="1:16" x14ac:dyDescent="0.25">
      <c r="A22">
        <v>4</v>
      </c>
      <c r="B22">
        <v>1</v>
      </c>
      <c r="C22">
        <v>3</v>
      </c>
      <c r="D22">
        <v>2</v>
      </c>
      <c r="M22" t="str">
        <f t="shared" si="5"/>
        <v>D</v>
      </c>
      <c r="N22" t="str">
        <f t="shared" si="6"/>
        <v>A</v>
      </c>
      <c r="O22" t="str">
        <f t="shared" si="7"/>
        <v>C</v>
      </c>
      <c r="P22" t="str">
        <f t="shared" si="8"/>
        <v>B</v>
      </c>
    </row>
    <row r="23" spans="1:16" x14ac:dyDescent="0.25">
      <c r="A23">
        <v>4</v>
      </c>
      <c r="B23">
        <v>2</v>
      </c>
      <c r="C23">
        <v>1</v>
      </c>
      <c r="D23">
        <v>3</v>
      </c>
      <c r="M23" t="str">
        <f t="shared" si="5"/>
        <v>D</v>
      </c>
      <c r="N23" t="str">
        <f t="shared" si="6"/>
        <v>B</v>
      </c>
      <c r="O23" t="str">
        <f t="shared" si="7"/>
        <v>A</v>
      </c>
      <c r="P23" t="str">
        <f t="shared" si="8"/>
        <v>C</v>
      </c>
    </row>
    <row r="24" spans="1:16" x14ac:dyDescent="0.25">
      <c r="A24">
        <v>4</v>
      </c>
      <c r="B24">
        <v>2</v>
      </c>
      <c r="C24">
        <v>3</v>
      </c>
      <c r="D24">
        <v>1</v>
      </c>
      <c r="M24" t="str">
        <f t="shared" si="5"/>
        <v>D</v>
      </c>
      <c r="N24" t="str">
        <f t="shared" si="6"/>
        <v>B</v>
      </c>
      <c r="O24" t="str">
        <f t="shared" si="7"/>
        <v>C</v>
      </c>
      <c r="P24" t="str">
        <f t="shared" si="8"/>
        <v>A</v>
      </c>
    </row>
    <row r="25" spans="1:16" x14ac:dyDescent="0.25">
      <c r="A25">
        <v>4</v>
      </c>
      <c r="B25">
        <v>3</v>
      </c>
      <c r="C25">
        <v>1</v>
      </c>
      <c r="D25">
        <v>2</v>
      </c>
      <c r="M25" t="str">
        <f t="shared" si="5"/>
        <v>D</v>
      </c>
      <c r="N25" t="str">
        <f t="shared" si="6"/>
        <v>C</v>
      </c>
      <c r="O25" t="str">
        <f t="shared" si="7"/>
        <v>A</v>
      </c>
      <c r="P25" t="str">
        <f t="shared" si="8"/>
        <v>B</v>
      </c>
    </row>
    <row r="26" spans="1:16" x14ac:dyDescent="0.25">
      <c r="A26">
        <v>4</v>
      </c>
      <c r="B26">
        <v>3</v>
      </c>
      <c r="C26">
        <v>2</v>
      </c>
      <c r="D26">
        <v>1</v>
      </c>
      <c r="M26" t="str">
        <f t="shared" si="5"/>
        <v>D</v>
      </c>
      <c r="N26" t="str">
        <f t="shared" si="6"/>
        <v>C</v>
      </c>
      <c r="O26" t="str">
        <f t="shared" si="7"/>
        <v>B</v>
      </c>
      <c r="P26" t="str">
        <f t="shared" si="8"/>
        <v>A</v>
      </c>
    </row>
  </sheetData>
  <mergeCells count="1">
    <mergeCell ref="Q2:R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numeric possibilities</vt:lpstr>
      <vt:lpstr>Profile-matrices_Condorcet</vt:lpstr>
      <vt:lpstr>VBA code_permu_wo_repettn</vt:lpstr>
      <vt:lpstr>a_vote</vt:lpstr>
      <vt:lpstr>b_vote</vt:lpstr>
      <vt:lpstr>c_vote</vt:lpstr>
      <vt:lpstr>d_vote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Malakar, Baridhi</cp:lastModifiedBy>
  <dcterms:created xsi:type="dcterms:W3CDTF">2017-03-23T05:31:51Z</dcterms:created>
  <dcterms:modified xsi:type="dcterms:W3CDTF">2020-05-19T03:15:35Z</dcterms:modified>
</cp:coreProperties>
</file>